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defaultThemeVersion="166925"/>
  <mc:AlternateContent xmlns:mc="http://schemas.openxmlformats.org/markup-compatibility/2006">
    <mc:Choice Requires="x15">
      <x15ac:absPath xmlns:x15ac="http://schemas.microsoft.com/office/spreadsheetml/2010/11/ac" url="C:\Users\USER\Documents\KIDD AITKEN\"/>
    </mc:Choice>
  </mc:AlternateContent>
  <xr:revisionPtr revIDLastSave="0" documentId="13_ncr:1_{9356A520-83E3-46A0-878E-2B0B89EBAC1A}" xr6:coauthVersionLast="47" xr6:coauthVersionMax="47" xr10:uidLastSave="{00000000-0000-0000-0000-000000000000}"/>
  <bookViews>
    <workbookView xWindow="-120" yWindow="-120" windowWidth="20730" windowHeight="11040" tabRatio="824" firstSheet="2" activeTab="12" xr2:uid="{00000000-000D-0000-FFFF-FFFF00000000}"/>
  </bookViews>
  <sheets>
    <sheet name="MS" sheetId="2" r:id="rId1"/>
    <sheet name="Directory" sheetId="3" r:id="rId2"/>
    <sheet name="Guide" sheetId="4" r:id="rId3"/>
    <sheet name="Location" sheetId="5" r:id="rId4"/>
    <sheet name="Central Practice" sheetId="6" r:id="rId5"/>
    <sheet name="Practice" sheetId="7" r:id="rId6"/>
    <sheet name="Client" sheetId="13" r:id="rId7"/>
    <sheet name="Product" sheetId="14" r:id="rId8"/>
    <sheet name="Users" sheetId="12" r:id="rId9"/>
    <sheet name="Group" sheetId="18" r:id="rId10"/>
    <sheet name="Project" sheetId="15" r:id="rId11"/>
    <sheet name="Submission" sheetId="17" r:id="rId12"/>
    <sheet name="Taxonomy" sheetId="16" r:id="rId13"/>
    <sheet name="Important" sheetId="21" r:id="rId14"/>
  </sheets>
  <definedNames>
    <definedName name="ExternalData_1" localSheetId="4" hidden="1">'Central Practice'!$A$1:$B$860</definedName>
    <definedName name="ExternalData_1" localSheetId="6" hidden="1">'Client'!$A$1:$F$168</definedName>
    <definedName name="ExternalData_1" localSheetId="1" hidden="1">Directory!$A$1:$B$25</definedName>
    <definedName name="ExternalData_1" localSheetId="9" hidden="1">Group!$A$1:$F$14</definedName>
    <definedName name="ExternalData_1" localSheetId="2" hidden="1">Guide!$A$1:$D$77</definedName>
    <definedName name="ExternalData_1" localSheetId="3" hidden="1">Location!$A$1:$B$131</definedName>
    <definedName name="ExternalData_1" localSheetId="0" hidden="1">MS!$A$1:$AE$5266</definedName>
    <definedName name="ExternalData_1" localSheetId="5" hidden="1">Practice!$A$1:$E$937</definedName>
    <definedName name="ExternalData_1" localSheetId="7" hidden="1">Product!$A$1:$B$7</definedName>
    <definedName name="ExternalData_1" localSheetId="10" hidden="1">Project!$A$1:$J$278</definedName>
    <definedName name="ExternalData_1" localSheetId="11" hidden="1">Submission!$A$1:$AH$5266</definedName>
    <definedName name="ExternalData_1" localSheetId="12" hidden="1">Taxonomy!$A$1:$H$2025</definedName>
    <definedName name="ExternalData_1" localSheetId="8" hidden="1">Users!$A$1:$E$51</definedName>
    <definedName name="ExternalData_2" localSheetId="9" hidden="1">Group!$A$16:$E$54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6" l="1"/>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5"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2"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1" i="16"/>
  <c r="I772"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I901" i="16"/>
  <c r="I902" i="16"/>
  <c r="I903" i="16"/>
  <c r="I904" i="16"/>
  <c r="I905" i="16"/>
  <c r="I906" i="16"/>
  <c r="I907" i="16"/>
  <c r="I908" i="16"/>
  <c r="I909" i="16"/>
  <c r="I910" i="16"/>
  <c r="I911" i="16"/>
  <c r="I912" i="16"/>
  <c r="I913" i="16"/>
  <c r="I914" i="16"/>
  <c r="I915" i="16"/>
  <c r="I916" i="16"/>
  <c r="I917" i="16"/>
  <c r="I918" i="16"/>
  <c r="I919" i="16"/>
  <c r="I920" i="16"/>
  <c r="I921" i="16"/>
  <c r="I922" i="16"/>
  <c r="I923" i="16"/>
  <c r="I924" i="16"/>
  <c r="I925" i="16"/>
  <c r="I926" i="16"/>
  <c r="I927" i="16"/>
  <c r="I928" i="16"/>
  <c r="I929" i="16"/>
  <c r="I930" i="16"/>
  <c r="I931" i="16"/>
  <c r="I932" i="16"/>
  <c r="I933" i="16"/>
  <c r="I934" i="16"/>
  <c r="I935" i="16"/>
  <c r="I936" i="16"/>
  <c r="I937" i="16"/>
  <c r="I938" i="16"/>
  <c r="I939" i="16"/>
  <c r="I940" i="16"/>
  <c r="I941" i="16"/>
  <c r="I942" i="16"/>
  <c r="I943" i="16"/>
  <c r="I944" i="16"/>
  <c r="I945" i="16"/>
  <c r="I946" i="16"/>
  <c r="I947" i="16"/>
  <c r="I948" i="16"/>
  <c r="I949" i="16"/>
  <c r="I950" i="16"/>
  <c r="I951" i="16"/>
  <c r="I952" i="16"/>
  <c r="I953" i="16"/>
  <c r="I954" i="16"/>
  <c r="I955" i="16"/>
  <c r="I956" i="16"/>
  <c r="I957" i="16"/>
  <c r="I958" i="16"/>
  <c r="I959" i="16"/>
  <c r="I960" i="16"/>
  <c r="I961" i="16"/>
  <c r="I962" i="16"/>
  <c r="I963" i="16"/>
  <c r="I964" i="16"/>
  <c r="I965" i="16"/>
  <c r="I966" i="16"/>
  <c r="I967" i="16"/>
  <c r="I968" i="16"/>
  <c r="I969" i="16"/>
  <c r="I970" i="16"/>
  <c r="I971" i="16"/>
  <c r="I972" i="16"/>
  <c r="I973" i="16"/>
  <c r="I974" i="16"/>
  <c r="I975" i="16"/>
  <c r="I976" i="16"/>
  <c r="I977" i="16"/>
  <c r="I978" i="16"/>
  <c r="I979" i="16"/>
  <c r="I980" i="16"/>
  <c r="I981" i="16"/>
  <c r="I982" i="16"/>
  <c r="I983" i="16"/>
  <c r="I984" i="16"/>
  <c r="I985" i="16"/>
  <c r="I986" i="16"/>
  <c r="I987" i="16"/>
  <c r="I988" i="16"/>
  <c r="I989" i="16"/>
  <c r="I990" i="16"/>
  <c r="I991" i="16"/>
  <c r="I992" i="16"/>
  <c r="I993" i="16"/>
  <c r="I994" i="16"/>
  <c r="I995" i="16"/>
  <c r="I996" i="16"/>
  <c r="I997" i="16"/>
  <c r="I998" i="16"/>
  <c r="I999" i="16"/>
  <c r="I1000" i="16"/>
  <c r="I1001" i="16"/>
  <c r="I1002" i="16"/>
  <c r="I1003" i="16"/>
  <c r="I1004" i="16"/>
  <c r="I1005" i="16"/>
  <c r="I1006" i="16"/>
  <c r="I1007" i="16"/>
  <c r="I1008" i="16"/>
  <c r="I1009" i="16"/>
  <c r="I1010" i="16"/>
  <c r="I1011" i="16"/>
  <c r="I1012" i="16"/>
  <c r="I1013" i="16"/>
  <c r="I1014" i="16"/>
  <c r="I1015" i="16"/>
  <c r="I1016" i="16"/>
  <c r="I1017" i="16"/>
  <c r="I1018" i="16"/>
  <c r="I1019" i="16"/>
  <c r="I1020" i="16"/>
  <c r="I1021" i="16"/>
  <c r="I1022" i="16"/>
  <c r="I1023" i="16"/>
  <c r="I1024" i="16"/>
  <c r="I1025" i="16"/>
  <c r="I1026" i="16"/>
  <c r="I1027" i="16"/>
  <c r="I1028" i="16"/>
  <c r="I1029" i="16"/>
  <c r="I1030" i="16"/>
  <c r="I1031" i="16"/>
  <c r="I1032" i="16"/>
  <c r="I1033" i="16"/>
  <c r="I1034" i="16"/>
  <c r="I1035" i="16"/>
  <c r="I1036" i="16"/>
  <c r="I1037" i="16"/>
  <c r="I1038" i="16"/>
  <c r="I1039" i="16"/>
  <c r="I1040" i="16"/>
  <c r="I1041" i="16"/>
  <c r="I1042" i="16"/>
  <c r="I1043" i="16"/>
  <c r="I1044" i="16"/>
  <c r="I1045" i="16"/>
  <c r="I1046" i="16"/>
  <c r="I1047" i="16"/>
  <c r="I1048" i="16"/>
  <c r="I1049" i="16"/>
  <c r="I1050" i="16"/>
  <c r="I1051" i="16"/>
  <c r="I1052" i="16"/>
  <c r="I1053" i="16"/>
  <c r="I1054" i="16"/>
  <c r="I1055" i="16"/>
  <c r="I1056" i="16"/>
  <c r="I1057" i="16"/>
  <c r="I1058" i="16"/>
  <c r="I1059" i="16"/>
  <c r="I1060" i="16"/>
  <c r="I1061" i="16"/>
  <c r="I1062" i="16"/>
  <c r="I1063" i="16"/>
  <c r="I1064" i="16"/>
  <c r="I1065" i="16"/>
  <c r="I1066" i="16"/>
  <c r="I1067" i="16"/>
  <c r="I1068" i="16"/>
  <c r="I1069" i="16"/>
  <c r="I1070" i="16"/>
  <c r="I1071" i="16"/>
  <c r="I1072" i="16"/>
  <c r="I1073" i="16"/>
  <c r="I1074" i="16"/>
  <c r="I1075" i="16"/>
  <c r="I1076" i="16"/>
  <c r="I1077" i="16"/>
  <c r="I1078" i="16"/>
  <c r="I1079" i="16"/>
  <c r="I1080" i="16"/>
  <c r="I1081" i="16"/>
  <c r="I1082" i="16"/>
  <c r="I1083" i="16"/>
  <c r="I1084" i="16"/>
  <c r="I1085" i="16"/>
  <c r="I1086" i="16"/>
  <c r="I1087" i="16"/>
  <c r="I1088" i="16"/>
  <c r="I1089" i="16"/>
  <c r="I1090" i="16"/>
  <c r="I1091" i="16"/>
  <c r="I1092" i="16"/>
  <c r="I1093" i="16"/>
  <c r="I1094" i="16"/>
  <c r="I1095" i="16"/>
  <c r="I1096" i="16"/>
  <c r="I1097" i="16"/>
  <c r="I1098" i="16"/>
  <c r="I1099" i="16"/>
  <c r="I1100" i="16"/>
  <c r="I1101" i="16"/>
  <c r="I1102" i="16"/>
  <c r="I1103" i="16"/>
  <c r="I1104" i="16"/>
  <c r="I1105" i="16"/>
  <c r="I1106" i="16"/>
  <c r="I1107" i="16"/>
  <c r="I1108" i="16"/>
  <c r="I1109" i="16"/>
  <c r="I1110" i="16"/>
  <c r="I1111" i="16"/>
  <c r="I1112" i="16"/>
  <c r="I1113" i="16"/>
  <c r="I1114" i="16"/>
  <c r="I1115" i="16"/>
  <c r="I1116" i="16"/>
  <c r="I1117" i="16"/>
  <c r="I1118" i="16"/>
  <c r="I1119" i="16"/>
  <c r="I1120" i="16"/>
  <c r="I1121" i="16"/>
  <c r="I1122" i="16"/>
  <c r="I1123" i="16"/>
  <c r="I1124" i="16"/>
  <c r="I1125" i="16"/>
  <c r="I1126" i="16"/>
  <c r="I1127" i="16"/>
  <c r="I1128" i="16"/>
  <c r="I1129" i="16"/>
  <c r="I1130" i="16"/>
  <c r="I1131" i="16"/>
  <c r="I1132" i="16"/>
  <c r="I1133" i="16"/>
  <c r="I1134" i="16"/>
  <c r="I1135" i="16"/>
  <c r="I1136" i="16"/>
  <c r="I1137" i="16"/>
  <c r="I1138" i="16"/>
  <c r="I1139" i="16"/>
  <c r="I1140" i="16"/>
  <c r="I1141" i="16"/>
  <c r="I1142" i="16"/>
  <c r="I1143" i="16"/>
  <c r="I1144" i="16"/>
  <c r="I1145" i="16"/>
  <c r="I1146" i="16"/>
  <c r="I1147" i="16"/>
  <c r="I1148" i="16"/>
  <c r="I1149" i="16"/>
  <c r="I1150" i="16"/>
  <c r="I1151" i="16"/>
  <c r="I1152" i="16"/>
  <c r="I1153" i="16"/>
  <c r="I1154" i="16"/>
  <c r="I1155" i="16"/>
  <c r="I1156" i="16"/>
  <c r="I1157" i="16"/>
  <c r="I1158" i="16"/>
  <c r="I1159" i="16"/>
  <c r="I1160" i="16"/>
  <c r="I1161" i="16"/>
  <c r="I1162" i="16"/>
  <c r="I1163" i="16"/>
  <c r="I1164" i="16"/>
  <c r="I1165" i="16"/>
  <c r="I1166" i="16"/>
  <c r="I1167" i="16"/>
  <c r="I1168" i="16"/>
  <c r="I1169" i="16"/>
  <c r="I1170" i="16"/>
  <c r="I1171" i="16"/>
  <c r="I1172" i="16"/>
  <c r="I1173" i="16"/>
  <c r="I1174" i="16"/>
  <c r="I1175" i="16"/>
  <c r="I1176" i="16"/>
  <c r="I1177" i="16"/>
  <c r="I1178" i="16"/>
  <c r="I1179" i="16"/>
  <c r="I1180" i="16"/>
  <c r="I1181" i="16"/>
  <c r="I1182" i="16"/>
  <c r="I1183" i="16"/>
  <c r="I1184" i="16"/>
  <c r="I1185" i="16"/>
  <c r="I1186" i="16"/>
  <c r="I1187" i="16"/>
  <c r="I1188" i="16"/>
  <c r="I1189" i="16"/>
  <c r="I1190" i="16"/>
  <c r="I1191" i="16"/>
  <c r="I1192" i="16"/>
  <c r="I1193" i="16"/>
  <c r="I1194" i="16"/>
  <c r="I1195" i="16"/>
  <c r="I1196" i="16"/>
  <c r="I1197" i="16"/>
  <c r="I1198" i="16"/>
  <c r="I1199" i="16"/>
  <c r="I1200" i="16"/>
  <c r="I1201" i="16"/>
  <c r="I1202" i="16"/>
  <c r="I1203" i="16"/>
  <c r="I1204" i="16"/>
  <c r="I1205" i="16"/>
  <c r="I1206" i="16"/>
  <c r="I1207" i="16"/>
  <c r="I1208" i="16"/>
  <c r="I1209" i="16"/>
  <c r="I1210" i="16"/>
  <c r="I1211" i="16"/>
  <c r="I1212" i="16"/>
  <c r="I1213" i="16"/>
  <c r="I1214" i="16"/>
  <c r="I1215" i="16"/>
  <c r="I1216" i="16"/>
  <c r="I1217" i="16"/>
  <c r="I1218" i="16"/>
  <c r="I1219" i="16"/>
  <c r="I1220" i="16"/>
  <c r="I1221" i="16"/>
  <c r="I1222" i="16"/>
  <c r="I1223" i="16"/>
  <c r="I1224" i="16"/>
  <c r="I1225" i="16"/>
  <c r="I1226" i="16"/>
  <c r="I1227" i="16"/>
  <c r="I1228" i="16"/>
  <c r="I1229" i="16"/>
  <c r="I1230" i="16"/>
  <c r="I1231" i="16"/>
  <c r="I1232" i="16"/>
  <c r="I1233" i="16"/>
  <c r="I1234" i="16"/>
  <c r="I1235" i="16"/>
  <c r="I1236" i="16"/>
  <c r="I1237" i="16"/>
  <c r="I1238" i="16"/>
  <c r="I1239" i="16"/>
  <c r="I1240" i="16"/>
  <c r="I1241" i="16"/>
  <c r="I1242" i="16"/>
  <c r="I1243" i="16"/>
  <c r="I1244" i="16"/>
  <c r="I1245" i="16"/>
  <c r="I1246" i="16"/>
  <c r="I1247" i="16"/>
  <c r="I1248" i="16"/>
  <c r="I1249" i="16"/>
  <c r="I1250" i="16"/>
  <c r="I1251" i="16"/>
  <c r="I1252" i="16"/>
  <c r="I1253" i="16"/>
  <c r="I1254" i="16"/>
  <c r="I1255" i="16"/>
  <c r="I1256" i="16"/>
  <c r="I1257" i="16"/>
  <c r="I1258" i="16"/>
  <c r="I1259" i="16"/>
  <c r="I1260" i="16"/>
  <c r="I1261" i="16"/>
  <c r="I1262" i="16"/>
  <c r="I1263" i="16"/>
  <c r="I1264" i="16"/>
  <c r="I1265" i="16"/>
  <c r="I1266" i="16"/>
  <c r="I1267" i="16"/>
  <c r="I1268" i="16"/>
  <c r="I1269" i="16"/>
  <c r="I1270" i="16"/>
  <c r="I1271" i="16"/>
  <c r="I1272" i="16"/>
  <c r="I1273" i="16"/>
  <c r="I1274" i="16"/>
  <c r="I1275" i="16"/>
  <c r="I1276" i="16"/>
  <c r="I1277" i="16"/>
  <c r="I1278" i="16"/>
  <c r="I1279" i="16"/>
  <c r="I1280" i="16"/>
  <c r="I1281" i="16"/>
  <c r="I1282" i="16"/>
  <c r="I1283" i="16"/>
  <c r="I1284" i="16"/>
  <c r="I1285" i="16"/>
  <c r="I1286" i="16"/>
  <c r="I1287" i="16"/>
  <c r="I1288" i="16"/>
  <c r="I1289" i="16"/>
  <c r="I1290" i="16"/>
  <c r="I1291" i="16"/>
  <c r="I1292" i="16"/>
  <c r="I1293" i="16"/>
  <c r="I1294" i="16"/>
  <c r="I1295" i="16"/>
  <c r="I1296" i="16"/>
  <c r="I1297" i="16"/>
  <c r="I1298" i="16"/>
  <c r="I1299" i="16"/>
  <c r="I1300" i="16"/>
  <c r="I1301" i="16"/>
  <c r="I1302" i="16"/>
  <c r="I1303" i="16"/>
  <c r="I1304" i="16"/>
  <c r="I1305" i="16"/>
  <c r="I1306" i="16"/>
  <c r="I1307" i="16"/>
  <c r="I1308" i="16"/>
  <c r="I1309" i="16"/>
  <c r="I1310" i="16"/>
  <c r="I1311" i="16"/>
  <c r="I1312" i="16"/>
  <c r="I1313" i="16"/>
  <c r="I1314" i="16"/>
  <c r="I1315" i="16"/>
  <c r="I1316" i="16"/>
  <c r="I1317" i="16"/>
  <c r="I1318" i="16"/>
  <c r="I1319" i="16"/>
  <c r="I1320" i="16"/>
  <c r="I1321" i="16"/>
  <c r="I1322" i="16"/>
  <c r="I1323" i="16"/>
  <c r="I1324" i="16"/>
  <c r="I1325" i="16"/>
  <c r="I1326" i="16"/>
  <c r="I1327" i="16"/>
  <c r="I1328" i="16"/>
  <c r="I1329" i="16"/>
  <c r="I1330" i="16"/>
  <c r="I1331" i="16"/>
  <c r="I1332" i="16"/>
  <c r="I1333" i="16"/>
  <c r="I1334" i="16"/>
  <c r="I1335" i="16"/>
  <c r="I1336" i="16"/>
  <c r="I1337" i="16"/>
  <c r="I1338" i="16"/>
  <c r="I1339" i="16"/>
  <c r="I1340" i="16"/>
  <c r="I1341" i="16"/>
  <c r="I1342" i="16"/>
  <c r="I1343" i="16"/>
  <c r="I1344" i="16"/>
  <c r="I1345" i="16"/>
  <c r="I1346" i="16"/>
  <c r="I1347" i="16"/>
  <c r="I1348" i="16"/>
  <c r="I1349" i="16"/>
  <c r="I1350" i="16"/>
  <c r="I1351" i="16"/>
  <c r="I1352" i="16"/>
  <c r="I1353" i="16"/>
  <c r="I1354" i="16"/>
  <c r="I1355" i="16"/>
  <c r="I1356" i="16"/>
  <c r="I1357" i="16"/>
  <c r="I1358" i="16"/>
  <c r="I1359" i="16"/>
  <c r="I1360" i="16"/>
  <c r="I1361" i="16"/>
  <c r="I1362" i="16"/>
  <c r="I1363" i="16"/>
  <c r="I1364" i="16"/>
  <c r="I1365" i="16"/>
  <c r="I1366" i="16"/>
  <c r="I1367" i="16"/>
  <c r="I1368" i="16"/>
  <c r="I1369" i="16"/>
  <c r="I1370" i="16"/>
  <c r="I1371" i="16"/>
  <c r="I1372" i="16"/>
  <c r="I1373" i="16"/>
  <c r="I1374" i="16"/>
  <c r="I1375" i="16"/>
  <c r="I1376" i="16"/>
  <c r="I1377" i="16"/>
  <c r="I1378" i="16"/>
  <c r="I1379" i="16"/>
  <c r="I1380" i="16"/>
  <c r="I1381" i="16"/>
  <c r="I1382" i="16"/>
  <c r="I1383" i="16"/>
  <c r="I1384" i="16"/>
  <c r="I1385" i="16"/>
  <c r="I1386" i="16"/>
  <c r="I1387" i="16"/>
  <c r="I1388" i="16"/>
  <c r="I1389" i="16"/>
  <c r="I1390" i="16"/>
  <c r="I1391" i="16"/>
  <c r="I1392" i="16"/>
  <c r="I1393" i="16"/>
  <c r="I1394" i="16"/>
  <c r="I1395" i="16"/>
  <c r="I1396" i="16"/>
  <c r="I1397" i="16"/>
  <c r="I1398" i="16"/>
  <c r="I1399" i="16"/>
  <c r="I1400" i="16"/>
  <c r="I1401" i="16"/>
  <c r="I1402" i="16"/>
  <c r="I1403" i="16"/>
  <c r="I1404" i="16"/>
  <c r="I1405" i="16"/>
  <c r="I1406" i="16"/>
  <c r="I1407" i="16"/>
  <c r="I1408" i="16"/>
  <c r="I1409" i="16"/>
  <c r="I1410" i="16"/>
  <c r="I1411" i="16"/>
  <c r="I1412" i="16"/>
  <c r="I1413" i="16"/>
  <c r="I1414" i="16"/>
  <c r="I1415" i="16"/>
  <c r="I1416" i="16"/>
  <c r="I1417" i="16"/>
  <c r="I1418" i="16"/>
  <c r="I1419" i="16"/>
  <c r="I1420" i="16"/>
  <c r="I1421" i="16"/>
  <c r="I1422" i="16"/>
  <c r="I1423" i="16"/>
  <c r="I1424" i="16"/>
  <c r="I1425" i="16"/>
  <c r="I1426" i="16"/>
  <c r="I1427" i="16"/>
  <c r="I1428" i="16"/>
  <c r="I1429" i="16"/>
  <c r="I1430" i="16"/>
  <c r="I1431" i="16"/>
  <c r="I1432" i="16"/>
  <c r="I1433" i="16"/>
  <c r="I1434" i="16"/>
  <c r="I1435" i="16"/>
  <c r="I1436" i="16"/>
  <c r="I1437" i="16"/>
  <c r="I1438" i="16"/>
  <c r="I1439" i="16"/>
  <c r="I1440" i="16"/>
  <c r="I1441" i="16"/>
  <c r="I1442" i="16"/>
  <c r="I1443" i="16"/>
  <c r="I1444" i="16"/>
  <c r="I1445" i="16"/>
  <c r="I1446" i="16"/>
  <c r="I1447" i="16"/>
  <c r="I1448" i="16"/>
  <c r="I1449" i="16"/>
  <c r="I1450" i="16"/>
  <c r="I1451" i="16"/>
  <c r="I1452" i="16"/>
  <c r="I1453" i="16"/>
  <c r="I1454" i="16"/>
  <c r="I1455" i="16"/>
  <c r="I1456" i="16"/>
  <c r="I1457" i="16"/>
  <c r="I1458" i="16"/>
  <c r="I1459" i="16"/>
  <c r="I1460" i="16"/>
  <c r="I1461" i="16"/>
  <c r="I1462" i="16"/>
  <c r="I1463" i="16"/>
  <c r="I1464" i="16"/>
  <c r="I1465" i="16"/>
  <c r="I1466" i="16"/>
  <c r="I1467" i="16"/>
  <c r="I1468" i="16"/>
  <c r="I1469" i="16"/>
  <c r="I1470" i="16"/>
  <c r="I1471" i="16"/>
  <c r="I1472" i="16"/>
  <c r="I1473" i="16"/>
  <c r="I1474" i="16"/>
  <c r="I1475" i="16"/>
  <c r="I1476" i="16"/>
  <c r="I1477" i="16"/>
  <c r="I1478" i="16"/>
  <c r="I1479" i="16"/>
  <c r="I1480" i="16"/>
  <c r="I1481" i="16"/>
  <c r="I1482" i="16"/>
  <c r="I1483" i="16"/>
  <c r="I1484" i="16"/>
  <c r="I1485" i="16"/>
  <c r="I1486" i="16"/>
  <c r="I1487" i="16"/>
  <c r="I1488" i="16"/>
  <c r="I1489" i="16"/>
  <c r="I1490" i="16"/>
  <c r="I1491" i="16"/>
  <c r="I1492" i="16"/>
  <c r="I1493" i="16"/>
  <c r="I1494" i="16"/>
  <c r="I1495" i="16"/>
  <c r="I1496" i="16"/>
  <c r="I1497" i="16"/>
  <c r="I1498" i="16"/>
  <c r="I1499" i="16"/>
  <c r="I1500" i="16"/>
  <c r="I1501" i="16"/>
  <c r="I1502" i="16"/>
  <c r="I1503" i="16"/>
  <c r="I1504" i="16"/>
  <c r="I1505" i="16"/>
  <c r="I1506" i="16"/>
  <c r="I1507" i="16"/>
  <c r="I1508" i="16"/>
  <c r="I1509" i="16"/>
  <c r="I1510" i="16"/>
  <c r="I1511" i="16"/>
  <c r="I1512" i="16"/>
  <c r="I1513" i="16"/>
  <c r="I1514" i="16"/>
  <c r="I1515" i="16"/>
  <c r="I1516" i="16"/>
  <c r="I1517" i="16"/>
  <c r="I1518" i="16"/>
  <c r="I1519" i="16"/>
  <c r="I1520" i="16"/>
  <c r="I1521" i="16"/>
  <c r="I1522" i="16"/>
  <c r="I1523" i="16"/>
  <c r="I1524" i="16"/>
  <c r="I1525" i="16"/>
  <c r="I1526" i="16"/>
  <c r="I1527" i="16"/>
  <c r="I1528" i="16"/>
  <c r="I1529" i="16"/>
  <c r="I1530" i="16"/>
  <c r="I1531" i="16"/>
  <c r="I1532" i="16"/>
  <c r="I1533" i="16"/>
  <c r="I1534" i="16"/>
  <c r="I1535" i="16"/>
  <c r="I1536" i="16"/>
  <c r="I1537" i="16"/>
  <c r="I1538" i="16"/>
  <c r="I1539" i="16"/>
  <c r="I1540" i="16"/>
  <c r="I1541" i="16"/>
  <c r="I1542" i="16"/>
  <c r="I1543" i="16"/>
  <c r="I1544" i="16"/>
  <c r="I1545" i="16"/>
  <c r="I1546" i="16"/>
  <c r="I1547" i="16"/>
  <c r="I1548" i="16"/>
  <c r="I1549" i="16"/>
  <c r="I1550" i="16"/>
  <c r="I1551" i="16"/>
  <c r="I1552" i="16"/>
  <c r="I1553" i="16"/>
  <c r="I1554" i="16"/>
  <c r="I1555" i="16"/>
  <c r="I1556" i="16"/>
  <c r="I1557" i="16"/>
  <c r="I1558" i="16"/>
  <c r="I1559" i="16"/>
  <c r="I1560" i="16"/>
  <c r="I1561" i="16"/>
  <c r="I1562" i="16"/>
  <c r="I1563" i="16"/>
  <c r="I1564" i="16"/>
  <c r="I1565" i="16"/>
  <c r="I1566" i="16"/>
  <c r="I1567" i="16"/>
  <c r="I1568" i="16"/>
  <c r="I1569" i="16"/>
  <c r="I1570" i="16"/>
  <c r="I1571" i="16"/>
  <c r="I1572" i="16"/>
  <c r="I1573" i="16"/>
  <c r="I1574" i="16"/>
  <c r="I1575" i="16"/>
  <c r="I1576" i="16"/>
  <c r="I1577" i="16"/>
  <c r="I1578" i="16"/>
  <c r="I1579" i="16"/>
  <c r="I1580" i="16"/>
  <c r="I1581" i="16"/>
  <c r="I1582" i="16"/>
  <c r="I1583" i="16"/>
  <c r="I1584" i="16"/>
  <c r="I1585" i="16"/>
  <c r="I1586" i="16"/>
  <c r="I1587" i="16"/>
  <c r="I1588" i="16"/>
  <c r="I1589" i="16"/>
  <c r="I1590" i="16"/>
  <c r="I1591" i="16"/>
  <c r="I1592" i="16"/>
  <c r="I1593" i="16"/>
  <c r="I1594" i="16"/>
  <c r="I1595" i="16"/>
  <c r="I1596" i="16"/>
  <c r="I1597" i="16"/>
  <c r="I1598" i="16"/>
  <c r="I1599" i="16"/>
  <c r="I1600" i="16"/>
  <c r="I1601" i="16"/>
  <c r="I1602" i="16"/>
  <c r="I1603" i="16"/>
  <c r="I1604" i="16"/>
  <c r="I1605" i="16"/>
  <c r="I1606" i="16"/>
  <c r="I1607" i="16"/>
  <c r="I1608" i="16"/>
  <c r="I1609" i="16"/>
  <c r="I1610" i="16"/>
  <c r="I1611" i="16"/>
  <c r="I1612" i="16"/>
  <c r="I1613" i="16"/>
  <c r="I1614" i="16"/>
  <c r="I1615" i="16"/>
  <c r="I1616" i="16"/>
  <c r="I1617" i="16"/>
  <c r="I1618" i="16"/>
  <c r="I1619" i="16"/>
  <c r="I1620" i="16"/>
  <c r="I1621" i="16"/>
  <c r="I1622" i="16"/>
  <c r="I1623" i="16"/>
  <c r="I1624" i="16"/>
  <c r="I1625" i="16"/>
  <c r="I1626" i="16"/>
  <c r="I1627" i="16"/>
  <c r="I1628" i="16"/>
  <c r="I1629" i="16"/>
  <c r="I1630" i="16"/>
  <c r="I1631" i="16"/>
  <c r="I1632" i="16"/>
  <c r="I1633" i="16"/>
  <c r="I1634" i="16"/>
  <c r="I1635" i="16"/>
  <c r="I1636" i="16"/>
  <c r="I1637" i="16"/>
  <c r="I1638" i="16"/>
  <c r="I1639" i="16"/>
  <c r="I1640" i="16"/>
  <c r="I1641" i="16"/>
  <c r="I1642" i="16"/>
  <c r="I1643" i="16"/>
  <c r="I1644" i="16"/>
  <c r="I1645" i="16"/>
  <c r="I1646" i="16"/>
  <c r="I1647" i="16"/>
  <c r="I1648" i="16"/>
  <c r="I1649" i="16"/>
  <c r="I1650" i="16"/>
  <c r="I1651" i="16"/>
  <c r="I1652" i="16"/>
  <c r="I1653" i="16"/>
  <c r="I1654" i="16"/>
  <c r="I1655" i="16"/>
  <c r="I1656" i="16"/>
  <c r="I1657" i="16"/>
  <c r="I1658" i="16"/>
  <c r="I1659" i="16"/>
  <c r="I1660" i="16"/>
  <c r="I1661" i="16"/>
  <c r="I1662" i="16"/>
  <c r="I1663" i="16"/>
  <c r="I1664" i="16"/>
  <c r="I1665" i="16"/>
  <c r="I1666" i="16"/>
  <c r="I1667" i="16"/>
  <c r="I1668" i="16"/>
  <c r="I1669" i="16"/>
  <c r="I1670" i="16"/>
  <c r="I1671" i="16"/>
  <c r="I1672" i="16"/>
  <c r="I1673" i="16"/>
  <c r="I1674" i="16"/>
  <c r="I1675" i="16"/>
  <c r="I1676" i="16"/>
  <c r="I1677" i="16"/>
  <c r="I1678" i="16"/>
  <c r="I1679" i="16"/>
  <c r="I1680" i="16"/>
  <c r="I1681" i="16"/>
  <c r="I1682" i="16"/>
  <c r="I1683" i="16"/>
  <c r="I1684" i="16"/>
  <c r="I1685" i="16"/>
  <c r="I1686" i="16"/>
  <c r="I1687" i="16"/>
  <c r="I1688" i="16"/>
  <c r="I1689" i="16"/>
  <c r="I1690" i="16"/>
  <c r="I1691" i="16"/>
  <c r="I1692" i="16"/>
  <c r="I1693" i="16"/>
  <c r="I1694" i="16"/>
  <c r="I1695" i="16"/>
  <c r="I1696" i="16"/>
  <c r="I1697" i="16"/>
  <c r="I1698" i="16"/>
  <c r="I1699" i="16"/>
  <c r="I1700" i="16"/>
  <c r="I1701" i="16"/>
  <c r="I1702" i="16"/>
  <c r="I1703" i="16"/>
  <c r="I1704" i="16"/>
  <c r="I1705" i="16"/>
  <c r="I1706" i="16"/>
  <c r="I1707" i="16"/>
  <c r="I1708" i="16"/>
  <c r="I1709" i="16"/>
  <c r="I1710" i="16"/>
  <c r="I1711" i="16"/>
  <c r="I1712" i="16"/>
  <c r="I1713" i="16"/>
  <c r="I1714" i="16"/>
  <c r="I1715" i="16"/>
  <c r="I1716" i="16"/>
  <c r="I1717" i="16"/>
  <c r="I1718" i="16"/>
  <c r="I1719" i="16"/>
  <c r="I1720" i="16"/>
  <c r="I1721" i="16"/>
  <c r="I1722" i="16"/>
  <c r="I1723" i="16"/>
  <c r="I1724" i="16"/>
  <c r="I1725" i="16"/>
  <c r="I1726" i="16"/>
  <c r="I1727" i="16"/>
  <c r="I1728" i="16"/>
  <c r="I1729" i="16"/>
  <c r="I1730" i="16"/>
  <c r="I1731" i="16"/>
  <c r="I1732" i="16"/>
  <c r="I1733" i="16"/>
  <c r="I1734" i="16"/>
  <c r="I1735" i="16"/>
  <c r="I1736" i="16"/>
  <c r="I1737" i="16"/>
  <c r="I1738" i="16"/>
  <c r="I1739" i="16"/>
  <c r="I1740" i="16"/>
  <c r="I1741" i="16"/>
  <c r="I1742" i="16"/>
  <c r="I1743" i="16"/>
  <c r="I1744" i="16"/>
  <c r="I1745" i="16"/>
  <c r="I1746" i="16"/>
  <c r="I1747" i="16"/>
  <c r="I1748" i="16"/>
  <c r="I1749" i="16"/>
  <c r="I1750" i="16"/>
  <c r="I1751" i="16"/>
  <c r="I1752" i="16"/>
  <c r="I1753" i="16"/>
  <c r="I1754" i="16"/>
  <c r="I1755" i="16"/>
  <c r="I1756" i="16"/>
  <c r="I1757" i="16"/>
  <c r="I1758" i="16"/>
  <c r="I1759" i="16"/>
  <c r="I1760" i="16"/>
  <c r="I1761" i="16"/>
  <c r="I1762" i="16"/>
  <c r="I1763" i="16"/>
  <c r="I1764" i="16"/>
  <c r="I1765" i="16"/>
  <c r="I1766" i="16"/>
  <c r="I1767" i="16"/>
  <c r="I1768" i="16"/>
  <c r="I1769" i="16"/>
  <c r="I1770" i="16"/>
  <c r="I1771" i="16"/>
  <c r="I1772" i="16"/>
  <c r="I1773" i="16"/>
  <c r="I1774" i="16"/>
  <c r="I1775" i="16"/>
  <c r="I1776" i="16"/>
  <c r="I1777" i="16"/>
  <c r="I1778" i="16"/>
  <c r="I1779" i="16"/>
  <c r="I1780" i="16"/>
  <c r="I1781" i="16"/>
  <c r="I1782" i="16"/>
  <c r="I1783" i="16"/>
  <c r="I1784" i="16"/>
  <c r="I1785" i="16"/>
  <c r="I1786" i="16"/>
  <c r="I1787" i="16"/>
  <c r="I1788" i="16"/>
  <c r="I1789" i="16"/>
  <c r="I1790" i="16"/>
  <c r="I1791" i="16"/>
  <c r="I1792" i="16"/>
  <c r="I1793" i="16"/>
  <c r="I1794" i="16"/>
  <c r="I1795" i="16"/>
  <c r="I1796" i="16"/>
  <c r="I1797" i="16"/>
  <c r="I1798" i="16"/>
  <c r="I1799" i="16"/>
  <c r="I1800" i="16"/>
  <c r="I1801" i="16"/>
  <c r="I1802" i="16"/>
  <c r="I1803" i="16"/>
  <c r="I1804" i="16"/>
  <c r="I1805" i="16"/>
  <c r="I1806" i="16"/>
  <c r="I1807" i="16"/>
  <c r="I1808" i="16"/>
  <c r="I1809" i="16"/>
  <c r="I1810" i="16"/>
  <c r="I1811" i="16"/>
  <c r="I1812" i="16"/>
  <c r="I1813" i="16"/>
  <c r="I1814" i="16"/>
  <c r="I1815" i="16"/>
  <c r="I1816" i="16"/>
  <c r="I1817" i="16"/>
  <c r="I1818" i="16"/>
  <c r="I1819" i="16"/>
  <c r="I1820" i="16"/>
  <c r="I1821" i="16"/>
  <c r="I1822" i="16"/>
  <c r="I1823" i="16"/>
  <c r="I1824" i="16"/>
  <c r="I1825" i="16"/>
  <c r="I1826" i="16"/>
  <c r="I1827" i="16"/>
  <c r="I1828" i="16"/>
  <c r="I1829" i="16"/>
  <c r="I1830" i="16"/>
  <c r="I1831" i="16"/>
  <c r="I1832" i="16"/>
  <c r="I1833" i="16"/>
  <c r="I1834" i="16"/>
  <c r="I1835" i="16"/>
  <c r="I1836" i="16"/>
  <c r="I1837" i="16"/>
  <c r="I1838" i="16"/>
  <c r="I1839" i="16"/>
  <c r="I1840" i="16"/>
  <c r="I1841" i="16"/>
  <c r="I1842" i="16"/>
  <c r="I1843" i="16"/>
  <c r="I1844" i="16"/>
  <c r="I1845" i="16"/>
  <c r="I1846" i="16"/>
  <c r="I1847" i="16"/>
  <c r="I1848" i="16"/>
  <c r="I1849" i="16"/>
  <c r="I1850" i="16"/>
  <c r="I1851" i="16"/>
  <c r="I1852" i="16"/>
  <c r="I1853" i="16"/>
  <c r="I1854" i="16"/>
  <c r="I1855" i="16"/>
  <c r="I1856" i="16"/>
  <c r="I1857" i="16"/>
  <c r="I1858" i="16"/>
  <c r="I1859" i="16"/>
  <c r="I1860" i="16"/>
  <c r="I1861" i="16"/>
  <c r="I1862" i="16"/>
  <c r="I1863" i="16"/>
  <c r="I1864" i="16"/>
  <c r="I1865" i="16"/>
  <c r="I1866" i="16"/>
  <c r="I1867" i="16"/>
  <c r="I1868" i="16"/>
  <c r="I1869" i="16"/>
  <c r="I1870" i="16"/>
  <c r="I1871" i="16"/>
  <c r="I1872" i="16"/>
  <c r="I1873" i="16"/>
  <c r="I1874" i="16"/>
  <c r="I1875" i="16"/>
  <c r="I1876" i="16"/>
  <c r="I1877" i="16"/>
  <c r="I1878" i="16"/>
  <c r="I1879" i="16"/>
  <c r="I1880" i="16"/>
  <c r="I1881" i="16"/>
  <c r="I1882" i="16"/>
  <c r="I1883" i="16"/>
  <c r="I1884" i="16"/>
  <c r="I1885" i="16"/>
  <c r="I1886" i="16"/>
  <c r="I1887" i="16"/>
  <c r="I1888" i="16"/>
  <c r="I1889" i="16"/>
  <c r="I1890" i="16"/>
  <c r="I1891" i="16"/>
  <c r="I1892" i="16"/>
  <c r="I1893" i="16"/>
  <c r="I1894" i="16"/>
  <c r="I1895" i="16"/>
  <c r="I1896" i="16"/>
  <c r="I1897" i="16"/>
  <c r="I1898" i="16"/>
  <c r="I1899" i="16"/>
  <c r="I1900" i="16"/>
  <c r="I1901" i="16"/>
  <c r="I1902" i="16"/>
  <c r="I1903" i="16"/>
  <c r="I1904" i="16"/>
  <c r="I1905" i="16"/>
  <c r="I1906" i="16"/>
  <c r="I1907" i="16"/>
  <c r="I1908" i="16"/>
  <c r="I1909" i="16"/>
  <c r="I1910" i="16"/>
  <c r="I1911" i="16"/>
  <c r="I1912" i="16"/>
  <c r="I1913" i="16"/>
  <c r="I1914" i="16"/>
  <c r="I1915" i="16"/>
  <c r="I1916" i="16"/>
  <c r="I1917" i="16"/>
  <c r="I1918" i="16"/>
  <c r="I1919" i="16"/>
  <c r="I1920" i="16"/>
  <c r="I1921" i="16"/>
  <c r="I1922" i="16"/>
  <c r="I1923" i="16"/>
  <c r="I1924" i="16"/>
  <c r="I1925" i="16"/>
  <c r="I1926" i="16"/>
  <c r="I1927" i="16"/>
  <c r="I1928" i="16"/>
  <c r="I1929" i="16"/>
  <c r="I1930" i="16"/>
  <c r="I1931" i="16"/>
  <c r="I1932" i="16"/>
  <c r="I1933" i="16"/>
  <c r="I1934" i="16"/>
  <c r="I1935" i="16"/>
  <c r="I1936" i="16"/>
  <c r="I1937" i="16"/>
  <c r="I1938" i="16"/>
  <c r="I1939" i="16"/>
  <c r="I1940" i="16"/>
  <c r="I1941" i="16"/>
  <c r="I1942" i="16"/>
  <c r="I1943" i="16"/>
  <c r="I1944" i="16"/>
  <c r="I1945" i="16"/>
  <c r="I1946" i="16"/>
  <c r="I1947" i="16"/>
  <c r="I1948" i="16"/>
  <c r="I1949" i="16"/>
  <c r="I1950" i="16"/>
  <c r="I1951" i="16"/>
  <c r="I1952" i="16"/>
  <c r="I1953" i="16"/>
  <c r="I1954" i="16"/>
  <c r="I1955" i="16"/>
  <c r="I1956" i="16"/>
  <c r="I1957" i="16"/>
  <c r="I1958" i="16"/>
  <c r="I1959" i="16"/>
  <c r="I1960" i="16"/>
  <c r="I1961" i="16"/>
  <c r="I1962" i="16"/>
  <c r="I1963" i="16"/>
  <c r="I1964" i="16"/>
  <c r="I1965" i="16"/>
  <c r="I1966" i="16"/>
  <c r="I1967" i="16"/>
  <c r="I1968" i="16"/>
  <c r="I1969" i="16"/>
  <c r="I1970" i="16"/>
  <c r="I1971" i="16"/>
  <c r="I1972" i="16"/>
  <c r="I1973" i="16"/>
  <c r="I1974" i="16"/>
  <c r="I1975" i="16"/>
  <c r="I1976" i="16"/>
  <c r="I1977" i="16"/>
  <c r="I1978" i="16"/>
  <c r="I1979" i="16"/>
  <c r="I1980" i="16"/>
  <c r="I1981" i="16"/>
  <c r="I1982" i="16"/>
  <c r="I1983" i="16"/>
  <c r="I1984" i="16"/>
  <c r="I1985" i="16"/>
  <c r="I1986" i="16"/>
  <c r="I1987" i="16"/>
  <c r="I1988" i="16"/>
  <c r="I1989" i="16"/>
  <c r="I1990" i="16"/>
  <c r="I1991" i="16"/>
  <c r="I1992" i="16"/>
  <c r="I1993" i="16"/>
  <c r="I1994" i="16"/>
  <c r="I1995" i="16"/>
  <c r="I1996" i="16"/>
  <c r="I1997" i="16"/>
  <c r="I1998" i="16"/>
  <c r="I1999" i="16"/>
  <c r="I2000" i="16"/>
  <c r="I2001" i="16"/>
  <c r="I2002" i="16"/>
  <c r="I2003" i="16"/>
  <c r="I2004" i="16"/>
  <c r="I2005" i="16"/>
  <c r="I2006" i="16"/>
  <c r="I2007" i="16"/>
  <c r="I2008" i="16"/>
  <c r="I2009" i="16"/>
  <c r="I2010" i="16"/>
  <c r="I2011" i="16"/>
  <c r="I2012" i="16"/>
  <c r="I2013" i="16"/>
  <c r="I2014" i="16"/>
  <c r="I2015" i="16"/>
  <c r="I2016" i="16"/>
  <c r="I2017" i="16"/>
  <c r="I2018" i="16"/>
  <c r="I2019" i="16"/>
  <c r="I2020" i="16"/>
  <c r="I2021" i="16"/>
  <c r="I2022" i="16"/>
  <c r="I2023" i="16"/>
  <c r="I2024" i="16"/>
  <c r="I2025" i="16"/>
  <c r="AI2" i="17"/>
  <c r="AI3" i="17"/>
  <c r="AI4" i="17"/>
  <c r="AI5" i="17"/>
  <c r="AI6" i="17"/>
  <c r="AI7" i="17"/>
  <c r="AI8" i="17"/>
  <c r="AI9" i="17"/>
  <c r="AI10" i="17"/>
  <c r="AI11" i="17"/>
  <c r="AI12" i="17"/>
  <c r="AI13" i="17"/>
  <c r="AI14" i="17"/>
  <c r="AI15" i="17"/>
  <c r="AI16" i="17"/>
  <c r="AI17" i="17"/>
  <c r="AI18" i="17"/>
  <c r="AI19" i="17"/>
  <c r="AI20" i="17"/>
  <c r="AI21" i="17"/>
  <c r="AI22" i="17"/>
  <c r="AI23" i="17"/>
  <c r="AI24" i="17"/>
  <c r="AI25" i="17"/>
  <c r="AI26" i="17"/>
  <c r="AI27" i="17"/>
  <c r="AI28" i="17"/>
  <c r="AI29" i="17"/>
  <c r="AI30" i="17"/>
  <c r="AI31" i="17"/>
  <c r="AI32" i="17"/>
  <c r="AI33" i="17"/>
  <c r="AI34" i="17"/>
  <c r="AI35" i="17"/>
  <c r="AI36" i="17"/>
  <c r="AI37" i="17"/>
  <c r="AI38" i="17"/>
  <c r="AI39" i="17"/>
  <c r="AI40" i="17"/>
  <c r="AI41" i="17"/>
  <c r="AI42" i="17"/>
  <c r="AI43" i="17"/>
  <c r="AI44" i="17"/>
  <c r="AI45" i="17"/>
  <c r="AI46" i="17"/>
  <c r="AI47" i="17"/>
  <c r="AI48" i="17"/>
  <c r="AI49" i="17"/>
  <c r="AI50" i="17"/>
  <c r="AI51" i="17"/>
  <c r="AI52" i="17"/>
  <c r="AI53" i="17"/>
  <c r="AI54" i="17"/>
  <c r="AI55" i="17"/>
  <c r="AI56" i="17"/>
  <c r="AI57" i="17"/>
  <c r="AI58" i="17"/>
  <c r="AI59" i="17"/>
  <c r="AI60" i="17"/>
  <c r="AI61" i="17"/>
  <c r="AI62" i="17"/>
  <c r="AI63" i="17"/>
  <c r="AI64" i="17"/>
  <c r="AI65" i="17"/>
  <c r="AI66" i="17"/>
  <c r="AI67" i="17"/>
  <c r="AI68" i="17"/>
  <c r="AI69" i="17"/>
  <c r="AI70" i="17"/>
  <c r="AI71" i="17"/>
  <c r="AI72" i="17"/>
  <c r="AI73" i="17"/>
  <c r="AI74" i="17"/>
  <c r="AI75" i="17"/>
  <c r="AI76" i="17"/>
  <c r="AI77" i="17"/>
  <c r="AI78" i="17"/>
  <c r="AI79" i="17"/>
  <c r="AI80" i="17"/>
  <c r="AI81" i="17"/>
  <c r="AI82" i="17"/>
  <c r="AI83" i="17"/>
  <c r="AI84" i="17"/>
  <c r="AI85" i="17"/>
  <c r="AI86" i="17"/>
  <c r="AI87" i="17"/>
  <c r="AI88" i="17"/>
  <c r="AI89" i="17"/>
  <c r="AI90" i="17"/>
  <c r="AI91" i="17"/>
  <c r="AI92" i="17"/>
  <c r="AI93" i="17"/>
  <c r="AI94" i="17"/>
  <c r="AI95" i="17"/>
  <c r="AI96" i="17"/>
  <c r="AI97" i="17"/>
  <c r="AI98" i="17"/>
  <c r="AI99" i="17"/>
  <c r="AI100" i="17"/>
  <c r="AI101" i="17"/>
  <c r="AI102" i="17"/>
  <c r="AI103" i="17"/>
  <c r="AI104" i="17"/>
  <c r="AI105" i="17"/>
  <c r="AI106" i="17"/>
  <c r="AI107" i="17"/>
  <c r="AI108" i="17"/>
  <c r="AI109" i="17"/>
  <c r="AI110" i="17"/>
  <c r="AI111" i="17"/>
  <c r="AI112" i="17"/>
  <c r="AI113" i="17"/>
  <c r="AI114" i="17"/>
  <c r="AI115" i="17"/>
  <c r="AI116" i="17"/>
  <c r="AI117" i="17"/>
  <c r="AI118" i="17"/>
  <c r="AI119" i="17"/>
  <c r="AI120" i="17"/>
  <c r="AI121" i="17"/>
  <c r="AI122" i="17"/>
  <c r="AI123" i="17"/>
  <c r="AI124" i="17"/>
  <c r="AI125" i="17"/>
  <c r="AI126" i="17"/>
  <c r="AI127" i="17"/>
  <c r="AI128" i="17"/>
  <c r="AI129" i="17"/>
  <c r="AI130" i="17"/>
  <c r="AI131" i="17"/>
  <c r="AI132" i="17"/>
  <c r="AI133" i="17"/>
  <c r="AI134" i="17"/>
  <c r="AI135" i="17"/>
  <c r="AI136" i="17"/>
  <c r="AI137" i="17"/>
  <c r="AI138" i="17"/>
  <c r="AI139" i="17"/>
  <c r="AI140" i="17"/>
  <c r="AI141" i="17"/>
  <c r="AI142" i="17"/>
  <c r="AI143" i="17"/>
  <c r="AI144" i="17"/>
  <c r="AI145" i="17"/>
  <c r="AI146" i="17"/>
  <c r="AI147" i="17"/>
  <c r="AI148" i="17"/>
  <c r="AI149" i="17"/>
  <c r="AI150" i="17"/>
  <c r="AI151" i="17"/>
  <c r="AI152" i="17"/>
  <c r="AI153" i="17"/>
  <c r="AI154" i="17"/>
  <c r="AI155" i="17"/>
  <c r="AI156" i="17"/>
  <c r="AI157" i="17"/>
  <c r="AI158" i="17"/>
  <c r="AI159" i="17"/>
  <c r="AI160" i="17"/>
  <c r="AI161" i="17"/>
  <c r="AI162" i="17"/>
  <c r="AI163" i="17"/>
  <c r="AI164" i="17"/>
  <c r="AI165" i="17"/>
  <c r="AI166" i="17"/>
  <c r="AI167" i="17"/>
  <c r="AI168" i="17"/>
  <c r="AI169" i="17"/>
  <c r="AI170" i="17"/>
  <c r="AI171" i="17"/>
  <c r="AI172" i="17"/>
  <c r="AI173" i="17"/>
  <c r="AI174" i="17"/>
  <c r="AI175" i="17"/>
  <c r="AI176" i="17"/>
  <c r="AI177" i="17"/>
  <c r="AI178" i="17"/>
  <c r="AI179" i="17"/>
  <c r="AI180" i="17"/>
  <c r="AI181" i="17"/>
  <c r="AI182" i="17"/>
  <c r="AI183" i="17"/>
  <c r="AI184" i="17"/>
  <c r="AI185" i="17"/>
  <c r="AI186" i="17"/>
  <c r="AI187" i="17"/>
  <c r="AI188" i="17"/>
  <c r="AI189" i="17"/>
  <c r="AI190" i="17"/>
  <c r="AI191" i="17"/>
  <c r="AI192" i="17"/>
  <c r="AI193" i="17"/>
  <c r="AI194" i="17"/>
  <c r="AI195" i="17"/>
  <c r="AI196" i="17"/>
  <c r="AI197" i="17"/>
  <c r="AI198" i="17"/>
  <c r="AI199" i="17"/>
  <c r="AI200" i="17"/>
  <c r="AI201" i="17"/>
  <c r="AI202" i="17"/>
  <c r="AI203" i="17"/>
  <c r="AI204" i="17"/>
  <c r="AI205" i="17"/>
  <c r="AI206" i="17"/>
  <c r="AI207" i="17"/>
  <c r="AI208" i="17"/>
  <c r="AI209" i="17"/>
  <c r="AI210" i="17"/>
  <c r="AI211" i="17"/>
  <c r="AI212" i="17"/>
  <c r="AI213" i="17"/>
  <c r="AI214" i="17"/>
  <c r="AI215" i="17"/>
  <c r="AI216" i="17"/>
  <c r="AI217" i="17"/>
  <c r="AI218" i="17"/>
  <c r="AI219" i="17"/>
  <c r="AI220" i="17"/>
  <c r="AI221" i="17"/>
  <c r="AI222" i="17"/>
  <c r="AI223" i="17"/>
  <c r="AI224" i="17"/>
  <c r="AI225" i="17"/>
  <c r="AI226" i="17"/>
  <c r="AI227" i="17"/>
  <c r="AI228" i="17"/>
  <c r="AI229" i="17"/>
  <c r="AI230" i="17"/>
  <c r="AI231" i="17"/>
  <c r="AI232" i="17"/>
  <c r="AI233" i="17"/>
  <c r="AI234" i="17"/>
  <c r="AI235" i="17"/>
  <c r="AI236" i="17"/>
  <c r="AI237" i="17"/>
  <c r="AI238" i="17"/>
  <c r="AI239" i="17"/>
  <c r="AI240" i="17"/>
  <c r="AI241" i="17"/>
  <c r="AI242" i="17"/>
  <c r="AI243" i="17"/>
  <c r="AI244" i="17"/>
  <c r="AI245" i="17"/>
  <c r="AI246" i="17"/>
  <c r="AI247" i="17"/>
  <c r="AI248" i="17"/>
  <c r="AI249" i="17"/>
  <c r="AI250" i="17"/>
  <c r="AI251" i="17"/>
  <c r="AI252" i="17"/>
  <c r="AI253" i="17"/>
  <c r="AI254" i="17"/>
  <c r="AI255" i="17"/>
  <c r="AI256" i="17"/>
  <c r="AI257" i="17"/>
  <c r="AI258" i="17"/>
  <c r="AI259" i="17"/>
  <c r="AI260" i="17"/>
  <c r="AI261" i="17"/>
  <c r="AI262" i="17"/>
  <c r="AI263" i="17"/>
  <c r="AI264" i="17"/>
  <c r="AI265" i="17"/>
  <c r="AI266" i="17"/>
  <c r="AI267" i="17"/>
  <c r="AI268" i="17"/>
  <c r="AI269" i="17"/>
  <c r="AI270" i="17"/>
  <c r="AI271" i="17"/>
  <c r="AI272" i="17"/>
  <c r="AI273" i="17"/>
  <c r="AI274" i="17"/>
  <c r="AI275" i="17"/>
  <c r="AI276" i="17"/>
  <c r="AI277" i="17"/>
  <c r="AI278" i="17"/>
  <c r="AI279" i="17"/>
  <c r="AI280" i="17"/>
  <c r="AI281" i="17"/>
  <c r="AI282" i="17"/>
  <c r="AI283" i="17"/>
  <c r="AI284" i="17"/>
  <c r="AI285" i="17"/>
  <c r="AI286" i="17"/>
  <c r="AI287" i="17"/>
  <c r="AI288" i="17"/>
  <c r="AI289" i="17"/>
  <c r="AI290" i="17"/>
  <c r="AI291" i="17"/>
  <c r="AI292" i="17"/>
  <c r="AI293" i="17"/>
  <c r="AI294" i="17"/>
  <c r="AI295" i="17"/>
  <c r="AI296" i="17"/>
  <c r="AI297" i="17"/>
  <c r="AI298" i="17"/>
  <c r="AI299" i="17"/>
  <c r="AI300" i="17"/>
  <c r="AI301" i="17"/>
  <c r="AI302" i="17"/>
  <c r="AI303" i="17"/>
  <c r="AI304" i="17"/>
  <c r="AI305" i="17"/>
  <c r="AI306" i="17"/>
  <c r="AI307" i="17"/>
  <c r="AI308" i="17"/>
  <c r="AI309" i="17"/>
  <c r="AI310" i="17"/>
  <c r="AI311" i="17"/>
  <c r="AI312" i="17"/>
  <c r="AI313" i="17"/>
  <c r="AI314" i="17"/>
  <c r="AI315" i="17"/>
  <c r="AI316" i="17"/>
  <c r="AI317" i="17"/>
  <c r="AI318" i="17"/>
  <c r="AI319" i="17"/>
  <c r="AI320" i="17"/>
  <c r="AI321" i="17"/>
  <c r="AI322" i="17"/>
  <c r="AI323" i="17"/>
  <c r="AI324" i="17"/>
  <c r="AI325" i="17"/>
  <c r="AI326" i="17"/>
  <c r="AI327" i="17"/>
  <c r="AI328" i="17"/>
  <c r="AI329" i="17"/>
  <c r="AI330" i="17"/>
  <c r="AI331" i="17"/>
  <c r="AI332" i="17"/>
  <c r="AI333" i="17"/>
  <c r="AI334" i="17"/>
  <c r="AI335" i="17"/>
  <c r="AI336" i="17"/>
  <c r="AI337" i="17"/>
  <c r="AI338" i="17"/>
  <c r="AI339" i="17"/>
  <c r="AI340" i="17"/>
  <c r="AI341" i="17"/>
  <c r="AI342" i="17"/>
  <c r="AI343" i="17"/>
  <c r="AI344" i="17"/>
  <c r="AI345" i="17"/>
  <c r="AI346" i="17"/>
  <c r="AI347" i="17"/>
  <c r="AI348" i="17"/>
  <c r="AI349" i="17"/>
  <c r="AI350" i="17"/>
  <c r="AI351" i="17"/>
  <c r="AI352" i="17"/>
  <c r="AI353" i="17"/>
  <c r="AI354" i="17"/>
  <c r="AI355" i="17"/>
  <c r="AI356" i="17"/>
  <c r="AI357" i="17"/>
  <c r="AI358" i="17"/>
  <c r="AI359" i="17"/>
  <c r="AI360" i="17"/>
  <c r="AI361" i="17"/>
  <c r="AI362" i="17"/>
  <c r="AI363" i="17"/>
  <c r="AI364" i="17"/>
  <c r="AI365" i="17"/>
  <c r="AI366" i="17"/>
  <c r="AI367" i="17"/>
  <c r="AI368" i="17"/>
  <c r="AI369" i="17"/>
  <c r="AI370" i="17"/>
  <c r="AI371" i="17"/>
  <c r="AI372" i="17"/>
  <c r="AI373" i="17"/>
  <c r="AI374" i="17"/>
  <c r="AI375" i="17"/>
  <c r="AI376" i="17"/>
  <c r="AI377" i="17"/>
  <c r="AI378" i="17"/>
  <c r="AI379" i="17"/>
  <c r="AI380" i="17"/>
  <c r="AI381" i="17"/>
  <c r="AI382" i="17"/>
  <c r="AI383" i="17"/>
  <c r="AI384" i="17"/>
  <c r="AI385" i="17"/>
  <c r="AI386" i="17"/>
  <c r="AI387" i="17"/>
  <c r="AI388" i="17"/>
  <c r="AI389" i="17"/>
  <c r="AI390" i="17"/>
  <c r="AI391" i="17"/>
  <c r="AI392" i="17"/>
  <c r="AI393" i="17"/>
  <c r="AI394" i="17"/>
  <c r="AI395" i="17"/>
  <c r="AI396" i="17"/>
  <c r="AI397" i="17"/>
  <c r="AI398" i="17"/>
  <c r="AI399" i="17"/>
  <c r="AI400" i="17"/>
  <c r="AI401" i="17"/>
  <c r="AI402" i="17"/>
  <c r="AI403" i="17"/>
  <c r="AI404" i="17"/>
  <c r="AI405" i="17"/>
  <c r="AI406" i="17"/>
  <c r="AI407" i="17"/>
  <c r="AI408" i="17"/>
  <c r="AI409" i="17"/>
  <c r="AI410" i="17"/>
  <c r="AI411" i="17"/>
  <c r="AI412" i="17"/>
  <c r="AI413" i="17"/>
  <c r="AI414" i="17"/>
  <c r="AI415" i="17"/>
  <c r="AI416" i="17"/>
  <c r="AI417" i="17"/>
  <c r="AI418" i="17"/>
  <c r="AI419" i="17"/>
  <c r="AI420" i="17"/>
  <c r="AI421" i="17"/>
  <c r="AI422" i="17"/>
  <c r="AI423" i="17"/>
  <c r="AI424" i="17"/>
  <c r="AI425" i="17"/>
  <c r="AI426" i="17"/>
  <c r="AI427" i="17"/>
  <c r="AI428" i="17"/>
  <c r="AI429" i="17"/>
  <c r="AI430" i="17"/>
  <c r="AI431" i="17"/>
  <c r="AI432" i="17"/>
  <c r="AI433" i="17"/>
  <c r="AI434" i="17"/>
  <c r="AI435" i="17"/>
  <c r="AI436" i="17"/>
  <c r="AI437" i="17"/>
  <c r="AI438" i="17"/>
  <c r="AI439" i="17"/>
  <c r="AI440" i="17"/>
  <c r="AI441" i="17"/>
  <c r="AI442" i="17"/>
  <c r="AI443" i="17"/>
  <c r="AI444" i="17"/>
  <c r="AI445" i="17"/>
  <c r="AI446" i="17"/>
  <c r="AI447" i="17"/>
  <c r="AI448" i="17"/>
  <c r="AI449" i="17"/>
  <c r="AI450" i="17"/>
  <c r="AI451" i="17"/>
  <c r="AI452" i="17"/>
  <c r="AI453" i="17"/>
  <c r="AI454" i="17"/>
  <c r="AI455" i="17"/>
  <c r="AI456" i="17"/>
  <c r="AI457" i="17"/>
  <c r="AI458" i="17"/>
  <c r="AI459" i="17"/>
  <c r="AI460" i="17"/>
  <c r="AI461" i="17"/>
  <c r="AI462" i="17"/>
  <c r="AI463" i="17"/>
  <c r="AI464" i="17"/>
  <c r="AI465" i="17"/>
  <c r="AI466" i="17"/>
  <c r="AI467" i="17"/>
  <c r="AI468" i="17"/>
  <c r="AI469" i="17"/>
  <c r="AI470" i="17"/>
  <c r="AI471" i="17"/>
  <c r="AI472" i="17"/>
  <c r="AI473" i="17"/>
  <c r="AI474" i="17"/>
  <c r="AI475" i="17"/>
  <c r="AI476" i="17"/>
  <c r="AI477" i="17"/>
  <c r="AI478" i="17"/>
  <c r="AI479" i="17"/>
  <c r="AI480" i="17"/>
  <c r="AI481" i="17"/>
  <c r="AI482" i="17"/>
  <c r="AI483" i="17"/>
  <c r="AI484" i="17"/>
  <c r="AI485" i="17"/>
  <c r="AI486" i="17"/>
  <c r="AI487" i="17"/>
  <c r="AI488" i="17"/>
  <c r="AI489" i="17"/>
  <c r="AI490" i="17"/>
  <c r="AI491" i="17"/>
  <c r="AI492" i="17"/>
  <c r="AI493" i="17"/>
  <c r="AI494" i="17"/>
  <c r="AI495" i="17"/>
  <c r="AI496" i="17"/>
  <c r="AI497" i="17"/>
  <c r="AI498" i="17"/>
  <c r="AI499" i="17"/>
  <c r="AI500" i="17"/>
  <c r="AI501" i="17"/>
  <c r="AI502" i="17"/>
  <c r="AI503" i="17"/>
  <c r="AI504" i="17"/>
  <c r="AI505" i="17"/>
  <c r="AI506" i="17"/>
  <c r="AI507" i="17"/>
  <c r="AI508" i="17"/>
  <c r="AI509" i="17"/>
  <c r="AI510" i="17"/>
  <c r="AI511" i="17"/>
  <c r="AI512" i="17"/>
  <c r="AI513" i="17"/>
  <c r="AI514" i="17"/>
  <c r="AI515" i="17"/>
  <c r="AI516" i="17"/>
  <c r="AI517" i="17"/>
  <c r="AI518" i="17"/>
  <c r="AI519" i="17"/>
  <c r="AI520" i="17"/>
  <c r="AI521" i="17"/>
  <c r="AI522" i="17"/>
  <c r="AI523" i="17"/>
  <c r="AI524" i="17"/>
  <c r="AI525" i="17"/>
  <c r="AI526" i="17"/>
  <c r="AI527" i="17"/>
  <c r="AI528" i="17"/>
  <c r="AI529" i="17"/>
  <c r="AI530" i="17"/>
  <c r="AI531" i="17"/>
  <c r="AI532" i="17"/>
  <c r="AI533" i="17"/>
  <c r="AI534" i="17"/>
  <c r="AI535" i="17"/>
  <c r="AI536" i="17"/>
  <c r="AI537" i="17"/>
  <c r="AI538" i="17"/>
  <c r="AI539" i="17"/>
  <c r="AI540" i="17"/>
  <c r="AI541" i="17"/>
  <c r="AI542" i="17"/>
  <c r="AI543" i="17"/>
  <c r="AI544" i="17"/>
  <c r="AI545" i="17"/>
  <c r="AI546" i="17"/>
  <c r="AI547" i="17"/>
  <c r="AI548" i="17"/>
  <c r="AI549" i="17"/>
  <c r="AI550" i="17"/>
  <c r="AI551" i="17"/>
  <c r="AI552" i="17"/>
  <c r="AI553" i="17"/>
  <c r="AI554" i="17"/>
  <c r="AI555" i="17"/>
  <c r="AI556" i="17"/>
  <c r="AI557" i="17"/>
  <c r="AI558" i="17"/>
  <c r="AI559" i="17"/>
  <c r="AI560" i="17"/>
  <c r="AI561" i="17"/>
  <c r="AI562" i="17"/>
  <c r="AI563" i="17"/>
  <c r="AI564" i="17"/>
  <c r="AI565" i="17"/>
  <c r="AI566" i="17"/>
  <c r="AI567" i="17"/>
  <c r="AI568" i="17"/>
  <c r="AI569" i="17"/>
  <c r="AI570" i="17"/>
  <c r="AI571" i="17"/>
  <c r="AI572" i="17"/>
  <c r="AI573" i="17"/>
  <c r="AI574" i="17"/>
  <c r="AI575" i="17"/>
  <c r="AI576" i="17"/>
  <c r="AI577" i="17"/>
  <c r="AI578" i="17"/>
  <c r="AI579" i="17"/>
  <c r="AI580" i="17"/>
  <c r="AI581" i="17"/>
  <c r="AI582" i="17"/>
  <c r="AI583" i="17"/>
  <c r="AI584" i="17"/>
  <c r="AI585" i="17"/>
  <c r="AI586" i="17"/>
  <c r="AI587" i="17"/>
  <c r="AI588" i="17"/>
  <c r="AI589" i="17"/>
  <c r="AI590" i="17"/>
  <c r="AI591" i="17"/>
  <c r="AI592" i="17"/>
  <c r="AI593" i="17"/>
  <c r="AI594" i="17"/>
  <c r="AI595" i="17"/>
  <c r="AI596" i="17"/>
  <c r="AI597" i="17"/>
  <c r="AI598" i="17"/>
  <c r="AI599" i="17"/>
  <c r="AI600" i="17"/>
  <c r="AI601" i="17"/>
  <c r="AI602" i="17"/>
  <c r="AI603" i="17"/>
  <c r="AI604" i="17"/>
  <c r="AI605" i="17"/>
  <c r="AI606" i="17"/>
  <c r="AI607" i="17"/>
  <c r="AI608" i="17"/>
  <c r="AI609" i="17"/>
  <c r="AI610" i="17"/>
  <c r="AI611" i="17"/>
  <c r="AI612" i="17"/>
  <c r="AI613" i="17"/>
  <c r="AI614" i="17"/>
  <c r="AI615" i="17"/>
  <c r="AI616" i="17"/>
  <c r="AI617" i="17"/>
  <c r="AI618" i="17"/>
  <c r="AI619" i="17"/>
  <c r="AI620" i="17"/>
  <c r="AI621" i="17"/>
  <c r="AI622" i="17"/>
  <c r="AI623" i="17"/>
  <c r="AI624" i="17"/>
  <c r="AI625" i="17"/>
  <c r="AI626" i="17"/>
  <c r="AI627" i="17"/>
  <c r="AI628" i="17"/>
  <c r="AI629" i="17"/>
  <c r="AI630" i="17"/>
  <c r="AI631" i="17"/>
  <c r="AI632" i="17"/>
  <c r="AI633" i="17"/>
  <c r="AI634" i="17"/>
  <c r="AI635" i="17"/>
  <c r="AI636" i="17"/>
  <c r="AI637" i="17"/>
  <c r="AI638" i="17"/>
  <c r="AI639" i="17"/>
  <c r="AI640" i="17"/>
  <c r="AI641" i="17"/>
  <c r="AI642" i="17"/>
  <c r="AI643" i="17"/>
  <c r="AI644" i="17"/>
  <c r="AI645" i="17"/>
  <c r="AI646" i="17"/>
  <c r="AI647" i="17"/>
  <c r="AI648" i="17"/>
  <c r="AI649" i="17"/>
  <c r="AI650" i="17"/>
  <c r="AI651" i="17"/>
  <c r="AI652" i="17"/>
  <c r="AI653" i="17"/>
  <c r="AI654" i="17"/>
  <c r="AI655" i="17"/>
  <c r="AI656" i="17"/>
  <c r="AI657" i="17"/>
  <c r="AI658" i="17"/>
  <c r="AI659" i="17"/>
  <c r="AI660" i="17"/>
  <c r="AI661" i="17"/>
  <c r="AI662" i="17"/>
  <c r="AI663" i="17"/>
  <c r="AI664" i="17"/>
  <c r="AI665" i="17"/>
  <c r="AI666" i="17"/>
  <c r="AI667" i="17"/>
  <c r="AI668" i="17"/>
  <c r="AI669" i="17"/>
  <c r="AI670" i="17"/>
  <c r="AI671" i="17"/>
  <c r="AI672" i="17"/>
  <c r="AI673" i="17"/>
  <c r="AI674" i="17"/>
  <c r="AI675" i="17"/>
  <c r="AI676" i="17"/>
  <c r="AI677" i="17"/>
  <c r="AI678" i="17"/>
  <c r="AI679" i="17"/>
  <c r="AI680" i="17"/>
  <c r="AI681" i="17"/>
  <c r="AI682" i="17"/>
  <c r="AI683" i="17"/>
  <c r="AI684" i="17"/>
  <c r="AI685" i="17"/>
  <c r="AI686" i="17"/>
  <c r="AI687" i="17"/>
  <c r="AI688" i="17"/>
  <c r="AI689" i="17"/>
  <c r="AI690" i="17"/>
  <c r="AI691" i="17"/>
  <c r="AI692" i="17"/>
  <c r="AI693" i="17"/>
  <c r="AI694" i="17"/>
  <c r="AI695" i="17"/>
  <c r="AI696" i="17"/>
  <c r="AI697" i="17"/>
  <c r="AI698" i="17"/>
  <c r="AI699" i="17"/>
  <c r="AI700" i="17"/>
  <c r="AI701" i="17"/>
  <c r="AI702" i="17"/>
  <c r="AI703" i="17"/>
  <c r="AI704" i="17"/>
  <c r="AI705" i="17"/>
  <c r="AI706" i="17"/>
  <c r="AI707" i="17"/>
  <c r="AI708" i="17"/>
  <c r="AI709" i="17"/>
  <c r="AI710" i="17"/>
  <c r="AI711" i="17"/>
  <c r="AI712" i="17"/>
  <c r="AI713" i="17"/>
  <c r="AI714" i="17"/>
  <c r="AI715" i="17"/>
  <c r="AI716" i="17"/>
  <c r="AI717" i="17"/>
  <c r="AI718" i="17"/>
  <c r="AI719" i="17"/>
  <c r="AI720" i="17"/>
  <c r="AI721" i="17"/>
  <c r="AI722" i="17"/>
  <c r="AI723" i="17"/>
  <c r="AI724" i="17"/>
  <c r="AI725" i="17"/>
  <c r="AI726" i="17"/>
  <c r="AI727" i="17"/>
  <c r="AI728" i="17"/>
  <c r="AI729" i="17"/>
  <c r="AI730" i="17"/>
  <c r="AI731" i="17"/>
  <c r="AI732" i="17"/>
  <c r="AI733" i="17"/>
  <c r="AI734" i="17"/>
  <c r="AI735" i="17"/>
  <c r="AI736" i="17"/>
  <c r="AI737" i="17"/>
  <c r="AI738" i="17"/>
  <c r="AI739" i="17"/>
  <c r="AI740" i="17"/>
  <c r="AI741" i="17"/>
  <c r="AI742" i="17"/>
  <c r="AI743" i="17"/>
  <c r="AI744" i="17"/>
  <c r="AI745" i="17"/>
  <c r="AI746" i="17"/>
  <c r="AI747" i="17"/>
  <c r="AI748" i="17"/>
  <c r="AI749" i="17"/>
  <c r="AI750" i="17"/>
  <c r="AI751" i="17"/>
  <c r="AI752" i="17"/>
  <c r="AI753" i="17"/>
  <c r="AI754" i="17"/>
  <c r="AI755" i="17"/>
  <c r="AI756" i="17"/>
  <c r="AI757" i="17"/>
  <c r="AI758" i="17"/>
  <c r="AI759" i="17"/>
  <c r="AI760" i="17"/>
  <c r="AI761" i="17"/>
  <c r="AI762" i="17"/>
  <c r="AI763" i="17"/>
  <c r="AI764" i="17"/>
  <c r="AI765" i="17"/>
  <c r="AI766" i="17"/>
  <c r="AI767" i="17"/>
  <c r="AI768" i="17"/>
  <c r="AI769" i="17"/>
  <c r="AI770" i="17"/>
  <c r="AI771" i="17"/>
  <c r="AI772" i="17"/>
  <c r="AI773" i="17"/>
  <c r="AI774" i="17"/>
  <c r="AI775" i="17"/>
  <c r="AI776" i="17"/>
  <c r="AI777" i="17"/>
  <c r="AI778" i="17"/>
  <c r="AI779" i="17"/>
  <c r="AI780" i="17"/>
  <c r="AI781" i="17"/>
  <c r="AI782" i="17"/>
  <c r="AI783" i="17"/>
  <c r="AI784" i="17"/>
  <c r="AI785" i="17"/>
  <c r="AI786" i="17"/>
  <c r="AI787" i="17"/>
  <c r="AI788" i="17"/>
  <c r="AI789" i="17"/>
  <c r="AI790" i="17"/>
  <c r="AI791" i="17"/>
  <c r="AI792" i="17"/>
  <c r="AI793" i="17"/>
  <c r="AI794" i="17"/>
  <c r="AI795" i="17"/>
  <c r="AI796" i="17"/>
  <c r="AI797" i="17"/>
  <c r="AI798" i="17"/>
  <c r="AI799" i="17"/>
  <c r="AI800" i="17"/>
  <c r="AI801" i="17"/>
  <c r="AI802" i="17"/>
  <c r="AI803" i="17"/>
  <c r="AI804" i="17"/>
  <c r="AI805" i="17"/>
  <c r="AI806" i="17"/>
  <c r="AI807" i="17"/>
  <c r="AI808" i="17"/>
  <c r="AI809" i="17"/>
  <c r="AI810" i="17"/>
  <c r="AI811" i="17"/>
  <c r="AI812" i="17"/>
  <c r="AI813" i="17"/>
  <c r="AI814" i="17"/>
  <c r="AI815" i="17"/>
  <c r="AI816" i="17"/>
  <c r="AI817" i="17"/>
  <c r="AI818" i="17"/>
  <c r="AI819" i="17"/>
  <c r="AI820" i="17"/>
  <c r="AI821" i="17"/>
  <c r="AI822" i="17"/>
  <c r="AI823" i="17"/>
  <c r="AI824" i="17"/>
  <c r="AI825" i="17"/>
  <c r="AI826" i="17"/>
  <c r="AI827" i="17"/>
  <c r="AI828" i="17"/>
  <c r="AI829" i="17"/>
  <c r="AI830" i="17"/>
  <c r="AI831" i="17"/>
  <c r="AI832" i="17"/>
  <c r="AI833" i="17"/>
  <c r="AI834" i="17"/>
  <c r="AI835" i="17"/>
  <c r="AI836" i="17"/>
  <c r="AI837" i="17"/>
  <c r="AI838" i="17"/>
  <c r="AI839" i="17"/>
  <c r="AI840" i="17"/>
  <c r="AI841" i="17"/>
  <c r="AI842" i="17"/>
  <c r="AI843" i="17"/>
  <c r="AI844" i="17"/>
  <c r="AI845" i="17"/>
  <c r="AI846" i="17"/>
  <c r="AI847" i="17"/>
  <c r="AI848" i="17"/>
  <c r="AI849" i="17"/>
  <c r="AI850" i="17"/>
  <c r="AI851" i="17"/>
  <c r="AI852" i="17"/>
  <c r="AI853" i="17"/>
  <c r="AI854" i="17"/>
  <c r="AI855" i="17"/>
  <c r="AI856" i="17"/>
  <c r="AI857" i="17"/>
  <c r="AI858" i="17"/>
  <c r="AI859" i="17"/>
  <c r="AI860" i="17"/>
  <c r="AI861" i="17"/>
  <c r="AI862" i="17"/>
  <c r="AI863" i="17"/>
  <c r="AI864" i="17"/>
  <c r="AI865" i="17"/>
  <c r="AI866" i="17"/>
  <c r="AI867" i="17"/>
  <c r="AI868" i="17"/>
  <c r="AI869" i="17"/>
  <c r="AI870" i="17"/>
  <c r="AI871" i="17"/>
  <c r="AI872" i="17"/>
  <c r="AI873" i="17"/>
  <c r="AI874" i="17"/>
  <c r="AI875" i="17"/>
  <c r="AI876" i="17"/>
  <c r="AI877" i="17"/>
  <c r="AI878" i="17"/>
  <c r="AI879" i="17"/>
  <c r="AI880" i="17"/>
  <c r="AI881" i="17"/>
  <c r="AI882" i="17"/>
  <c r="AI883" i="17"/>
  <c r="AI884" i="17"/>
  <c r="AI885" i="17"/>
  <c r="AI886" i="17"/>
  <c r="AI887" i="17"/>
  <c r="AI888" i="17"/>
  <c r="AI889" i="17"/>
  <c r="AI890" i="17"/>
  <c r="AI891" i="17"/>
  <c r="AI892" i="17"/>
  <c r="AI893" i="17"/>
  <c r="AI894" i="17"/>
  <c r="AI895" i="17"/>
  <c r="AI896" i="17"/>
  <c r="AI897" i="17"/>
  <c r="AI898" i="17"/>
  <c r="AI899" i="17"/>
  <c r="AI900" i="17"/>
  <c r="AI901" i="17"/>
  <c r="AI902" i="17"/>
  <c r="AI903" i="17"/>
  <c r="AI904" i="17"/>
  <c r="AI905" i="17"/>
  <c r="AI906" i="17"/>
  <c r="AI907" i="17"/>
  <c r="AI908" i="17"/>
  <c r="AI909" i="17"/>
  <c r="AI910" i="17"/>
  <c r="AI911" i="17"/>
  <c r="AI912" i="17"/>
  <c r="AI913" i="17"/>
  <c r="AI914" i="17"/>
  <c r="AI915" i="17"/>
  <c r="AI916" i="17"/>
  <c r="AI917" i="17"/>
  <c r="AI918" i="17"/>
  <c r="AI919" i="17"/>
  <c r="AI920" i="17"/>
  <c r="AI921" i="17"/>
  <c r="AI922" i="17"/>
  <c r="AI923" i="17"/>
  <c r="AI924" i="17"/>
  <c r="AI925" i="17"/>
  <c r="AI926" i="17"/>
  <c r="AI927" i="17"/>
  <c r="AI928" i="17"/>
  <c r="AI929" i="17"/>
  <c r="AI930" i="17"/>
  <c r="AI931" i="17"/>
  <c r="AI932" i="17"/>
  <c r="AI933" i="17"/>
  <c r="AI934" i="17"/>
  <c r="AI935" i="17"/>
  <c r="AI936" i="17"/>
  <c r="AI937" i="17"/>
  <c r="AI938" i="17"/>
  <c r="AI939" i="17"/>
  <c r="AI940" i="17"/>
  <c r="AI941" i="17"/>
  <c r="AI942" i="17"/>
  <c r="AI943" i="17"/>
  <c r="AI944" i="17"/>
  <c r="AI945" i="17"/>
  <c r="AI946" i="17"/>
  <c r="AI947" i="17"/>
  <c r="AI948" i="17"/>
  <c r="AI949" i="17"/>
  <c r="AI950" i="17"/>
  <c r="AI951" i="17"/>
  <c r="AI952" i="17"/>
  <c r="AI953" i="17"/>
  <c r="AI954" i="17"/>
  <c r="AI955" i="17"/>
  <c r="AI956" i="17"/>
  <c r="AI957" i="17"/>
  <c r="AI958" i="17"/>
  <c r="AI959" i="17"/>
  <c r="AI960" i="17"/>
  <c r="AI961" i="17"/>
  <c r="AI962" i="17"/>
  <c r="AI963" i="17"/>
  <c r="AI964" i="17"/>
  <c r="AI965" i="17"/>
  <c r="AI966" i="17"/>
  <c r="AI967" i="17"/>
  <c r="AI968" i="17"/>
  <c r="AI969" i="17"/>
  <c r="AI970" i="17"/>
  <c r="AI971" i="17"/>
  <c r="AI972" i="17"/>
  <c r="AI973" i="17"/>
  <c r="AI974" i="17"/>
  <c r="AI975" i="17"/>
  <c r="AI976" i="17"/>
  <c r="AI977" i="17"/>
  <c r="AI978" i="17"/>
  <c r="AI979" i="17"/>
  <c r="AI980" i="17"/>
  <c r="AI981" i="17"/>
  <c r="AI982" i="17"/>
  <c r="AI983" i="17"/>
  <c r="AI984" i="17"/>
  <c r="AI985" i="17"/>
  <c r="AI986" i="17"/>
  <c r="AI987" i="17"/>
  <c r="AI988" i="17"/>
  <c r="AI989" i="17"/>
  <c r="AI990" i="17"/>
  <c r="AI991" i="17"/>
  <c r="AI992" i="17"/>
  <c r="AI993" i="17"/>
  <c r="AI994" i="17"/>
  <c r="AI995" i="17"/>
  <c r="AI996" i="17"/>
  <c r="AI997" i="17"/>
  <c r="AI998" i="17"/>
  <c r="AI999" i="17"/>
  <c r="AI1000" i="17"/>
  <c r="AI1001" i="17"/>
  <c r="AI1002" i="17"/>
  <c r="AI1003" i="17"/>
  <c r="AI1004" i="17"/>
  <c r="AI1005" i="17"/>
  <c r="AI1006" i="17"/>
  <c r="AI1007" i="17"/>
  <c r="AI1008" i="17"/>
  <c r="AI1009" i="17"/>
  <c r="AI1010" i="17"/>
  <c r="AI1011" i="17"/>
  <c r="AI1012" i="17"/>
  <c r="AI1013" i="17"/>
  <c r="AI1014" i="17"/>
  <c r="AI1015" i="17"/>
  <c r="AI1016" i="17"/>
  <c r="AI1017" i="17"/>
  <c r="AI1018" i="17"/>
  <c r="AI1019" i="17"/>
  <c r="AI1020" i="17"/>
  <c r="AI1021" i="17"/>
  <c r="AI1022" i="17"/>
  <c r="AI1023" i="17"/>
  <c r="AI1024" i="17"/>
  <c r="AI1025" i="17"/>
  <c r="AI1026" i="17"/>
  <c r="AI1027" i="17"/>
  <c r="AI1028" i="17"/>
  <c r="AI1029" i="17"/>
  <c r="AI1030" i="17"/>
  <c r="AI1031" i="17"/>
  <c r="AI1032" i="17"/>
  <c r="AI1033" i="17"/>
  <c r="AI1034" i="17"/>
  <c r="AI1035" i="17"/>
  <c r="AI1036" i="17"/>
  <c r="AI1037" i="17"/>
  <c r="AI1038" i="17"/>
  <c r="AI1039" i="17"/>
  <c r="AI1040" i="17"/>
  <c r="AI1041" i="17"/>
  <c r="AI1042" i="17"/>
  <c r="AI1043" i="17"/>
  <c r="AI1044" i="17"/>
  <c r="AI1045" i="17"/>
  <c r="AI1046" i="17"/>
  <c r="AI1047" i="17"/>
  <c r="AI1048" i="17"/>
  <c r="AI1049" i="17"/>
  <c r="AI1050" i="17"/>
  <c r="AI1051" i="17"/>
  <c r="AI1052" i="17"/>
  <c r="AI1053" i="17"/>
  <c r="AI1054" i="17"/>
  <c r="AI1055" i="17"/>
  <c r="AI1056" i="17"/>
  <c r="AI1057" i="17"/>
  <c r="AI1058" i="17"/>
  <c r="AI1059" i="17"/>
  <c r="AI1060" i="17"/>
  <c r="AI1061" i="17"/>
  <c r="AI1062" i="17"/>
  <c r="AI1063" i="17"/>
  <c r="AI1064" i="17"/>
  <c r="AI1065" i="17"/>
  <c r="AI1066" i="17"/>
  <c r="AI1067" i="17"/>
  <c r="AI1068" i="17"/>
  <c r="AI1069" i="17"/>
  <c r="AI1070" i="17"/>
  <c r="AI1071" i="17"/>
  <c r="AI1072" i="17"/>
  <c r="AI1073" i="17"/>
  <c r="AI1074" i="17"/>
  <c r="AI1075" i="17"/>
  <c r="AI1076" i="17"/>
  <c r="AI1077" i="17"/>
  <c r="AI1078" i="17"/>
  <c r="AI1079" i="17"/>
  <c r="AI1080" i="17"/>
  <c r="AI1081" i="17"/>
  <c r="AI1082" i="17"/>
  <c r="AI1083" i="17"/>
  <c r="AI1084" i="17"/>
  <c r="AI1085" i="17"/>
  <c r="AI1086" i="17"/>
  <c r="AI1087" i="17"/>
  <c r="AI1088" i="17"/>
  <c r="AI1089" i="17"/>
  <c r="AI1090" i="17"/>
  <c r="AI1091" i="17"/>
  <c r="AI1092" i="17"/>
  <c r="AI1093" i="17"/>
  <c r="AI1094" i="17"/>
  <c r="AI1095" i="17"/>
  <c r="AI1096" i="17"/>
  <c r="AI1097" i="17"/>
  <c r="AI1098" i="17"/>
  <c r="AI1099" i="17"/>
  <c r="AI1100" i="17"/>
  <c r="AI1101" i="17"/>
  <c r="AI1102" i="17"/>
  <c r="AI1103" i="17"/>
  <c r="AI1104" i="17"/>
  <c r="AI1105" i="17"/>
  <c r="AI1106" i="17"/>
  <c r="AI1107" i="17"/>
  <c r="AI1108" i="17"/>
  <c r="AI1109" i="17"/>
  <c r="AI1110" i="17"/>
  <c r="AI1111" i="17"/>
  <c r="AI1112" i="17"/>
  <c r="AI1113" i="17"/>
  <c r="AI1114" i="17"/>
  <c r="AI1115" i="17"/>
  <c r="AI1116" i="17"/>
  <c r="AI1117" i="17"/>
  <c r="AI1118" i="17"/>
  <c r="AI1119" i="17"/>
  <c r="AI1120" i="17"/>
  <c r="AI1121" i="17"/>
  <c r="AI1122" i="17"/>
  <c r="AI1123" i="17"/>
  <c r="AI1124" i="17"/>
  <c r="AI1125" i="17"/>
  <c r="AI1126" i="17"/>
  <c r="AI1127" i="17"/>
  <c r="AI1128" i="17"/>
  <c r="AI1129" i="17"/>
  <c r="AI1130" i="17"/>
  <c r="AI1131" i="17"/>
  <c r="AI1132" i="17"/>
  <c r="AI1133" i="17"/>
  <c r="AI1134" i="17"/>
  <c r="AI1135" i="17"/>
  <c r="AI1136" i="17"/>
  <c r="AI1137" i="17"/>
  <c r="AI1138" i="17"/>
  <c r="AI1139" i="17"/>
  <c r="AI1140" i="17"/>
  <c r="AI1141" i="17"/>
  <c r="AI1142" i="17"/>
  <c r="AI1143" i="17"/>
  <c r="AI1144" i="17"/>
  <c r="AI1145" i="17"/>
  <c r="AI1146" i="17"/>
  <c r="AI1147" i="17"/>
  <c r="AI1148" i="17"/>
  <c r="AI1149" i="17"/>
  <c r="AI1150" i="17"/>
  <c r="AI1151" i="17"/>
  <c r="AI1152" i="17"/>
  <c r="AI1153" i="17"/>
  <c r="AI1154" i="17"/>
  <c r="AI1155" i="17"/>
  <c r="AI1156" i="17"/>
  <c r="AI1157" i="17"/>
  <c r="AI1158" i="17"/>
  <c r="AI1159" i="17"/>
  <c r="AI1160" i="17"/>
  <c r="AI1161" i="17"/>
  <c r="AI1162" i="17"/>
  <c r="AI1163" i="17"/>
  <c r="AI1164" i="17"/>
  <c r="AI1165" i="17"/>
  <c r="AI1166" i="17"/>
  <c r="AI1167" i="17"/>
  <c r="AI1168" i="17"/>
  <c r="AI1169" i="17"/>
  <c r="AI1170" i="17"/>
  <c r="AI1171" i="17"/>
  <c r="AI1172" i="17"/>
  <c r="AI1173" i="17"/>
  <c r="AI1174" i="17"/>
  <c r="AI1175" i="17"/>
  <c r="AI1176" i="17"/>
  <c r="AI1177" i="17"/>
  <c r="AI1178" i="17"/>
  <c r="AI1179" i="17"/>
  <c r="AI1180" i="17"/>
  <c r="AI1181" i="17"/>
  <c r="AI1182" i="17"/>
  <c r="AI1183" i="17"/>
  <c r="AI1184" i="17"/>
  <c r="AI1185" i="17"/>
  <c r="AI1186" i="17"/>
  <c r="AI1187" i="17"/>
  <c r="AI1188" i="17"/>
  <c r="AI1189" i="17"/>
  <c r="AI1190" i="17"/>
  <c r="AI1191" i="17"/>
  <c r="AI1192" i="17"/>
  <c r="AI1193" i="17"/>
  <c r="AI1194" i="17"/>
  <c r="AI1195" i="17"/>
  <c r="AI1196" i="17"/>
  <c r="AI1197" i="17"/>
  <c r="AI1198" i="17"/>
  <c r="AI1199" i="17"/>
  <c r="AI1200" i="17"/>
  <c r="AI1201" i="17"/>
  <c r="AI1202" i="17"/>
  <c r="AI1203" i="17"/>
  <c r="AI1204" i="17"/>
  <c r="AI1205" i="17"/>
  <c r="AI1206" i="17"/>
  <c r="AI1207" i="17"/>
  <c r="AI1208" i="17"/>
  <c r="AI1209" i="17"/>
  <c r="AI1210" i="17"/>
  <c r="AI1211" i="17"/>
  <c r="AI1212" i="17"/>
  <c r="AI1213" i="17"/>
  <c r="AI1214" i="17"/>
  <c r="AI1215" i="17"/>
  <c r="AI1216" i="17"/>
  <c r="AI1217" i="17"/>
  <c r="AI1218" i="17"/>
  <c r="AI1219" i="17"/>
  <c r="AI1220" i="17"/>
  <c r="AI1221" i="17"/>
  <c r="AI1222" i="17"/>
  <c r="AI1223" i="17"/>
  <c r="AI1224" i="17"/>
  <c r="AI1225" i="17"/>
  <c r="AI1226" i="17"/>
  <c r="AI1227" i="17"/>
  <c r="AI1228" i="17"/>
  <c r="AI1229" i="17"/>
  <c r="AI1230" i="17"/>
  <c r="AI1231" i="17"/>
  <c r="AI1232" i="17"/>
  <c r="AI1233" i="17"/>
  <c r="AI1234" i="17"/>
  <c r="AI1235" i="17"/>
  <c r="AI1236" i="17"/>
  <c r="AI1237" i="17"/>
  <c r="AI1238" i="17"/>
  <c r="AI1239" i="17"/>
  <c r="AI1240" i="17"/>
  <c r="AI1241" i="17"/>
  <c r="AI1242" i="17"/>
  <c r="AI1243" i="17"/>
  <c r="AI1244" i="17"/>
  <c r="AI1245" i="17"/>
  <c r="AI1246" i="17"/>
  <c r="AI1247" i="17"/>
  <c r="AI1248" i="17"/>
  <c r="AI1249" i="17"/>
  <c r="AI1250" i="17"/>
  <c r="AI1251" i="17"/>
  <c r="AI1252" i="17"/>
  <c r="AI1253" i="17"/>
  <c r="AI1254" i="17"/>
  <c r="AI1255" i="17"/>
  <c r="AI1256" i="17"/>
  <c r="AI1257" i="17"/>
  <c r="AI1258" i="17"/>
  <c r="AI1259" i="17"/>
  <c r="AI1260" i="17"/>
  <c r="AI1261" i="17"/>
  <c r="AI1262" i="17"/>
  <c r="AI1263" i="17"/>
  <c r="AI1264" i="17"/>
  <c r="AI1265" i="17"/>
  <c r="AI1266" i="17"/>
  <c r="AI1267" i="17"/>
  <c r="AI1268" i="17"/>
  <c r="AI1269" i="17"/>
  <c r="AI1270" i="17"/>
  <c r="AI1271" i="17"/>
  <c r="AI1272" i="17"/>
  <c r="AI1273" i="17"/>
  <c r="AI1274" i="17"/>
  <c r="AI1275" i="17"/>
  <c r="AI1276" i="17"/>
  <c r="AI1277" i="17"/>
  <c r="AI1278" i="17"/>
  <c r="AI1279" i="17"/>
  <c r="AI1280" i="17"/>
  <c r="AI1281" i="17"/>
  <c r="AI1282" i="17"/>
  <c r="AI1283" i="17"/>
  <c r="AI1284" i="17"/>
  <c r="AI1285" i="17"/>
  <c r="AI1286" i="17"/>
  <c r="AI1287" i="17"/>
  <c r="AI1288" i="17"/>
  <c r="AI1289" i="17"/>
  <c r="AI1290" i="17"/>
  <c r="AI1291" i="17"/>
  <c r="AI1292" i="17"/>
  <c r="AI1293" i="17"/>
  <c r="AI1294" i="17"/>
  <c r="AI1295" i="17"/>
  <c r="AI1296" i="17"/>
  <c r="AI1297" i="17"/>
  <c r="AI1298" i="17"/>
  <c r="AI1299" i="17"/>
  <c r="AI1300" i="17"/>
  <c r="AI1301" i="17"/>
  <c r="AI1302" i="17"/>
  <c r="AI1303" i="17"/>
  <c r="AI1304" i="17"/>
  <c r="AI1305" i="17"/>
  <c r="AI1306" i="17"/>
  <c r="AI1307" i="17"/>
  <c r="AI1308" i="17"/>
  <c r="AI1309" i="17"/>
  <c r="AI1310" i="17"/>
  <c r="AI1311" i="17"/>
  <c r="AI1312" i="17"/>
  <c r="AI1313" i="17"/>
  <c r="AI1314" i="17"/>
  <c r="AI1315" i="17"/>
  <c r="AI1316" i="17"/>
  <c r="AI1317" i="17"/>
  <c r="AI1318" i="17"/>
  <c r="AI1319" i="17"/>
  <c r="AI1320" i="17"/>
  <c r="AI1321" i="17"/>
  <c r="AI1322" i="17"/>
  <c r="AI1323" i="17"/>
  <c r="AI1324" i="17"/>
  <c r="AI1325" i="17"/>
  <c r="AI1326" i="17"/>
  <c r="AI1327" i="17"/>
  <c r="AI1328" i="17"/>
  <c r="AI1329" i="17"/>
  <c r="AI1330" i="17"/>
  <c r="AI1331" i="17"/>
  <c r="AI1332" i="17"/>
  <c r="AI1333" i="17"/>
  <c r="AI1334" i="17"/>
  <c r="AI1335" i="17"/>
  <c r="AI1336" i="17"/>
  <c r="AI1337" i="17"/>
  <c r="AI1338" i="17"/>
  <c r="AI1339" i="17"/>
  <c r="AI1340" i="17"/>
  <c r="AI1341" i="17"/>
  <c r="AI1342" i="17"/>
  <c r="AI1343" i="17"/>
  <c r="AI1344" i="17"/>
  <c r="AI1345" i="17"/>
  <c r="AI1346" i="17"/>
  <c r="AI1347" i="17"/>
  <c r="AI1348" i="17"/>
  <c r="AI1349" i="17"/>
  <c r="AI1350" i="17"/>
  <c r="AI1351" i="17"/>
  <c r="AI1352" i="17"/>
  <c r="AI1353" i="17"/>
  <c r="AI1354" i="17"/>
  <c r="AI1355" i="17"/>
  <c r="AI1356" i="17"/>
  <c r="AI1357" i="17"/>
  <c r="AI1358" i="17"/>
  <c r="AI1359" i="17"/>
  <c r="AI1360" i="17"/>
  <c r="AI1361" i="17"/>
  <c r="AI1362" i="17"/>
  <c r="AI1363" i="17"/>
  <c r="AI1364" i="17"/>
  <c r="AI1365" i="17"/>
  <c r="AI1366" i="17"/>
  <c r="AI1367" i="17"/>
  <c r="AI1368" i="17"/>
  <c r="AI1369" i="17"/>
  <c r="AI1370" i="17"/>
  <c r="AI1371" i="17"/>
  <c r="AI1372" i="17"/>
  <c r="AI1373" i="17"/>
  <c r="AI1374" i="17"/>
  <c r="AI1375" i="17"/>
  <c r="AI1376" i="17"/>
  <c r="AI1377" i="17"/>
  <c r="AI1378" i="17"/>
  <c r="AI1379" i="17"/>
  <c r="AI1380" i="17"/>
  <c r="AI1381" i="17"/>
  <c r="AI1382" i="17"/>
  <c r="AI1383" i="17"/>
  <c r="AI1384" i="17"/>
  <c r="AI1385" i="17"/>
  <c r="AI1386" i="17"/>
  <c r="AI1387" i="17"/>
  <c r="AI1388" i="17"/>
  <c r="AI1389" i="17"/>
  <c r="AI1390" i="17"/>
  <c r="AI1391" i="17"/>
  <c r="AI1392" i="17"/>
  <c r="AI1393" i="17"/>
  <c r="AI1394" i="17"/>
  <c r="AI1395" i="17"/>
  <c r="AI1396" i="17"/>
  <c r="AI1397" i="17"/>
  <c r="AI1398" i="17"/>
  <c r="AI1399" i="17"/>
  <c r="AI1400" i="17"/>
  <c r="AI1401" i="17"/>
  <c r="AI1402" i="17"/>
  <c r="AI1403" i="17"/>
  <c r="AI1404" i="17"/>
  <c r="AI1405" i="17"/>
  <c r="AI1406" i="17"/>
  <c r="AI1407" i="17"/>
  <c r="AI1408" i="17"/>
  <c r="AI1409" i="17"/>
  <c r="AI1410" i="17"/>
  <c r="AI1411" i="17"/>
  <c r="AI1412" i="17"/>
  <c r="AI1413" i="17"/>
  <c r="AI1414" i="17"/>
  <c r="AI1415" i="17"/>
  <c r="AI1416" i="17"/>
  <c r="AI1417" i="17"/>
  <c r="AI1418" i="17"/>
  <c r="AI1419" i="17"/>
  <c r="AI1420" i="17"/>
  <c r="AI1421" i="17"/>
  <c r="AI1422" i="17"/>
  <c r="AI1423" i="17"/>
  <c r="AI1424" i="17"/>
  <c r="AI1425" i="17"/>
  <c r="AI1426" i="17"/>
  <c r="AI1427" i="17"/>
  <c r="AI1428" i="17"/>
  <c r="AI1429" i="17"/>
  <c r="AI1430" i="17"/>
  <c r="AI1431" i="17"/>
  <c r="AI1432" i="17"/>
  <c r="AI1433" i="17"/>
  <c r="AI1434" i="17"/>
  <c r="AI1435" i="17"/>
  <c r="AI1436" i="17"/>
  <c r="AI1437" i="17"/>
  <c r="AI1438" i="17"/>
  <c r="AI1439" i="17"/>
  <c r="AI1440" i="17"/>
  <c r="AI1441" i="17"/>
  <c r="AI1442" i="17"/>
  <c r="AI1443" i="17"/>
  <c r="AI1444" i="17"/>
  <c r="AI1445" i="17"/>
  <c r="AI1446" i="17"/>
  <c r="AI1447" i="17"/>
  <c r="AI1448" i="17"/>
  <c r="AI1449" i="17"/>
  <c r="AI1450" i="17"/>
  <c r="AI1451" i="17"/>
  <c r="AI1452" i="17"/>
  <c r="AI1453" i="17"/>
  <c r="AI1454" i="17"/>
  <c r="AI1455" i="17"/>
  <c r="AI1456" i="17"/>
  <c r="AI1457" i="17"/>
  <c r="AI1458" i="17"/>
  <c r="AI1459" i="17"/>
  <c r="AI1460" i="17"/>
  <c r="AI1461" i="17"/>
  <c r="AI1462" i="17"/>
  <c r="AI1463" i="17"/>
  <c r="AI1464" i="17"/>
  <c r="AI1465" i="17"/>
  <c r="AI1466" i="17"/>
  <c r="AI1467" i="17"/>
  <c r="AI1468" i="17"/>
  <c r="AI1469" i="17"/>
  <c r="AI1470" i="17"/>
  <c r="AI1471" i="17"/>
  <c r="AI1472" i="17"/>
  <c r="AI1473" i="17"/>
  <c r="AI1474" i="17"/>
  <c r="AI1475" i="17"/>
  <c r="AI1476" i="17"/>
  <c r="AI1477" i="17"/>
  <c r="AI1478" i="17"/>
  <c r="AI1479" i="17"/>
  <c r="AI1480" i="17"/>
  <c r="AI1481" i="17"/>
  <c r="AI1482" i="17"/>
  <c r="AI1483" i="17"/>
  <c r="AI1484" i="17"/>
  <c r="AI1485" i="17"/>
  <c r="AI1486" i="17"/>
  <c r="AI1487" i="17"/>
  <c r="AI1488" i="17"/>
  <c r="AI1489" i="17"/>
  <c r="AI1490" i="17"/>
  <c r="AI1491" i="17"/>
  <c r="AI1492" i="17"/>
  <c r="AI1493" i="17"/>
  <c r="AI1494" i="17"/>
  <c r="AI1495" i="17"/>
  <c r="AI1496" i="17"/>
  <c r="AI1497" i="17"/>
  <c r="AI1498" i="17"/>
  <c r="AI1499" i="17"/>
  <c r="AI1500" i="17"/>
  <c r="AI1501" i="17"/>
  <c r="AI1502" i="17"/>
  <c r="AI1503" i="17"/>
  <c r="AI1504" i="17"/>
  <c r="AI1505" i="17"/>
  <c r="AI1506" i="17"/>
  <c r="AI1507" i="17"/>
  <c r="AI1508" i="17"/>
  <c r="AI1509" i="17"/>
  <c r="AI1510" i="17"/>
  <c r="AI1511" i="17"/>
  <c r="AI1512" i="17"/>
  <c r="AI1513" i="17"/>
  <c r="AI1514" i="17"/>
  <c r="AI1515" i="17"/>
  <c r="AI1516" i="17"/>
  <c r="AI1517" i="17"/>
  <c r="AI1518" i="17"/>
  <c r="AI1519" i="17"/>
  <c r="AI1520" i="17"/>
  <c r="AI1521" i="17"/>
  <c r="AI1522" i="17"/>
  <c r="AI1523" i="17"/>
  <c r="AI1524" i="17"/>
  <c r="AI1525" i="17"/>
  <c r="AI1526" i="17"/>
  <c r="AI1527" i="17"/>
  <c r="AI1528" i="17"/>
  <c r="AI1529" i="17"/>
  <c r="AI1530" i="17"/>
  <c r="AI1531" i="17"/>
  <c r="AI1532" i="17"/>
  <c r="AI1533" i="17"/>
  <c r="AI1534" i="17"/>
  <c r="AI1535" i="17"/>
  <c r="AI1536" i="17"/>
  <c r="AI1537" i="17"/>
  <c r="AI1538" i="17"/>
  <c r="AI1539" i="17"/>
  <c r="AI1540" i="17"/>
  <c r="AI1541" i="17"/>
  <c r="AI1542" i="17"/>
  <c r="AI1543" i="17"/>
  <c r="AI1544" i="17"/>
  <c r="AI1545" i="17"/>
  <c r="AI1546" i="17"/>
  <c r="AI1547" i="17"/>
  <c r="AI1548" i="17"/>
  <c r="AI1549" i="17"/>
  <c r="AI1550" i="17"/>
  <c r="AI1551" i="17"/>
  <c r="AI1552" i="17"/>
  <c r="AI1553" i="17"/>
  <c r="AI1554" i="17"/>
  <c r="AI1555" i="17"/>
  <c r="AI1556" i="17"/>
  <c r="AI1557" i="17"/>
  <c r="AI1558" i="17"/>
  <c r="AI1559" i="17"/>
  <c r="AI1560" i="17"/>
  <c r="AI1561" i="17"/>
  <c r="AI1562" i="17"/>
  <c r="AI1563" i="17"/>
  <c r="AI1564" i="17"/>
  <c r="AI1565" i="17"/>
  <c r="AI1566" i="17"/>
  <c r="AI1567" i="17"/>
  <c r="AI1568" i="17"/>
  <c r="AI1569" i="17"/>
  <c r="AI1570" i="17"/>
  <c r="AI1571" i="17"/>
  <c r="AI1572" i="17"/>
  <c r="AI1573" i="17"/>
  <c r="AI1574" i="17"/>
  <c r="AI1575" i="17"/>
  <c r="AI1576" i="17"/>
  <c r="AI1577" i="17"/>
  <c r="AI1578" i="17"/>
  <c r="AI1579" i="17"/>
  <c r="AI1580" i="17"/>
  <c r="AI1581" i="17"/>
  <c r="AI1582" i="17"/>
  <c r="AI1583" i="17"/>
  <c r="AI1584" i="17"/>
  <c r="AI1585" i="17"/>
  <c r="AI1586" i="17"/>
  <c r="AI1587" i="17"/>
  <c r="AI1588" i="17"/>
  <c r="AI1589" i="17"/>
  <c r="AI1590" i="17"/>
  <c r="AI1591" i="17"/>
  <c r="AI1592" i="17"/>
  <c r="AI1593" i="17"/>
  <c r="AI1594" i="17"/>
  <c r="AI1595" i="17"/>
  <c r="AI1596" i="17"/>
  <c r="AI1597" i="17"/>
  <c r="AI1598" i="17"/>
  <c r="AI1599" i="17"/>
  <c r="AI1600" i="17"/>
  <c r="AI1601" i="17"/>
  <c r="AI1602" i="17"/>
  <c r="AI1603" i="17"/>
  <c r="AI1604" i="17"/>
  <c r="AI1605" i="17"/>
  <c r="AI1606" i="17"/>
  <c r="AI1607" i="17"/>
  <c r="AI1608" i="17"/>
  <c r="AI1609" i="17"/>
  <c r="AI1610" i="17"/>
  <c r="AI1611" i="17"/>
  <c r="AI1612" i="17"/>
  <c r="AI1613" i="17"/>
  <c r="AI1614" i="17"/>
  <c r="AI1615" i="17"/>
  <c r="AI1616" i="17"/>
  <c r="AI1617" i="17"/>
  <c r="AI1618" i="17"/>
  <c r="AI1619" i="17"/>
  <c r="AI1620" i="17"/>
  <c r="AI1621" i="17"/>
  <c r="AI1622" i="17"/>
  <c r="AI1623" i="17"/>
  <c r="AI1624" i="17"/>
  <c r="AI1625" i="17"/>
  <c r="AI1626" i="17"/>
  <c r="AI1627" i="17"/>
  <c r="AI1628" i="17"/>
  <c r="AI1629" i="17"/>
  <c r="AI1630" i="17"/>
  <c r="AI1631" i="17"/>
  <c r="AI1632" i="17"/>
  <c r="AI1633" i="17"/>
  <c r="AI1634" i="17"/>
  <c r="AI1635" i="17"/>
  <c r="AI1636" i="17"/>
  <c r="AI1637" i="17"/>
  <c r="AI1638" i="17"/>
  <c r="AI1639" i="17"/>
  <c r="AI1640" i="17"/>
  <c r="AI1641" i="17"/>
  <c r="AI1642" i="17"/>
  <c r="AI1643" i="17"/>
  <c r="AI1644" i="17"/>
  <c r="AI1645" i="17"/>
  <c r="AI1646" i="17"/>
  <c r="AI1647" i="17"/>
  <c r="AI1648" i="17"/>
  <c r="AI1649" i="17"/>
  <c r="AI1650" i="17"/>
  <c r="AI1651" i="17"/>
  <c r="AI1652" i="17"/>
  <c r="AI1653" i="17"/>
  <c r="AI1654" i="17"/>
  <c r="AI1655" i="17"/>
  <c r="AI1656" i="17"/>
  <c r="AI1657" i="17"/>
  <c r="AI1658" i="17"/>
  <c r="AI1659" i="17"/>
  <c r="AI1660" i="17"/>
  <c r="AI1661" i="17"/>
  <c r="AI1662" i="17"/>
  <c r="AI1663" i="17"/>
  <c r="AI1664" i="17"/>
  <c r="AI1665" i="17"/>
  <c r="AI1666" i="17"/>
  <c r="AI1667" i="17"/>
  <c r="AI1668" i="17"/>
  <c r="AI1669" i="17"/>
  <c r="AI1670" i="17"/>
  <c r="AI1671" i="17"/>
  <c r="AI1672" i="17"/>
  <c r="AI1673" i="17"/>
  <c r="AI1674" i="17"/>
  <c r="AI1675" i="17"/>
  <c r="AI1676" i="17"/>
  <c r="AI1677" i="17"/>
  <c r="AI1678" i="17"/>
  <c r="AI1679" i="17"/>
  <c r="AI1680" i="17"/>
  <c r="AI1681" i="17"/>
  <c r="AI1682" i="17"/>
  <c r="AI1683" i="17"/>
  <c r="AI1684" i="17"/>
  <c r="AI1685" i="17"/>
  <c r="AI1686" i="17"/>
  <c r="AI1687" i="17"/>
  <c r="AI1688" i="17"/>
  <c r="AI1689" i="17"/>
  <c r="AI1690" i="17"/>
  <c r="AI1691" i="17"/>
  <c r="AI1692" i="17"/>
  <c r="AI1693" i="17"/>
  <c r="AI1694" i="17"/>
  <c r="AI1695" i="17"/>
  <c r="AI1696" i="17"/>
  <c r="AI1697" i="17"/>
  <c r="AI1698" i="17"/>
  <c r="AI1699" i="17"/>
  <c r="AI1700" i="17"/>
  <c r="AI1701" i="17"/>
  <c r="AI1702" i="17"/>
  <c r="AI1703" i="17"/>
  <c r="AI1704" i="17"/>
  <c r="AI1705" i="17"/>
  <c r="AI1706" i="17"/>
  <c r="AI1707" i="17"/>
  <c r="AI1708" i="17"/>
  <c r="AI1709" i="17"/>
  <c r="AI1710" i="17"/>
  <c r="AI1711" i="17"/>
  <c r="AI1712" i="17"/>
  <c r="AI1713" i="17"/>
  <c r="AI1714" i="17"/>
  <c r="AI1715" i="17"/>
  <c r="AI1716" i="17"/>
  <c r="AI1717" i="17"/>
  <c r="AI1718" i="17"/>
  <c r="AI1719" i="17"/>
  <c r="AI1720" i="17"/>
  <c r="AI1721" i="17"/>
  <c r="AI1722" i="17"/>
  <c r="AI1723" i="17"/>
  <c r="AI1724" i="17"/>
  <c r="AI1725" i="17"/>
  <c r="AI1726" i="17"/>
  <c r="AI1727" i="17"/>
  <c r="AI1728" i="17"/>
  <c r="AI1729" i="17"/>
  <c r="AI1730" i="17"/>
  <c r="AI1731" i="17"/>
  <c r="AI1732" i="17"/>
  <c r="AI1733" i="17"/>
  <c r="AI1734" i="17"/>
  <c r="AI1735" i="17"/>
  <c r="AI1736" i="17"/>
  <c r="AI1737" i="17"/>
  <c r="AI1738" i="17"/>
  <c r="AI1739" i="17"/>
  <c r="AI1740" i="17"/>
  <c r="AI1741" i="17"/>
  <c r="AI1742" i="17"/>
  <c r="AI1743" i="17"/>
  <c r="AI1744" i="17"/>
  <c r="AI1745" i="17"/>
  <c r="AI1746" i="17"/>
  <c r="AI1747" i="17"/>
  <c r="AI1748" i="17"/>
  <c r="AI1749" i="17"/>
  <c r="AI1750" i="17"/>
  <c r="AI1751" i="17"/>
  <c r="AI1752" i="17"/>
  <c r="AI1753" i="17"/>
  <c r="AI1754" i="17"/>
  <c r="AI1755" i="17"/>
  <c r="AI1756" i="17"/>
  <c r="AI1757" i="17"/>
  <c r="AI1758" i="17"/>
  <c r="AI1759" i="17"/>
  <c r="AI1760" i="17"/>
  <c r="AI1761" i="17"/>
  <c r="AI1762" i="17"/>
  <c r="AI1763" i="17"/>
  <c r="AI1764" i="17"/>
  <c r="AI1765" i="17"/>
  <c r="AI1766" i="17"/>
  <c r="AI1767" i="17"/>
  <c r="AI1768" i="17"/>
  <c r="AI1769" i="17"/>
  <c r="AI1770" i="17"/>
  <c r="AI1771" i="17"/>
  <c r="AI1772" i="17"/>
  <c r="AI1773" i="17"/>
  <c r="AI1774" i="17"/>
  <c r="AI1775" i="17"/>
  <c r="AI1776" i="17"/>
  <c r="AI1777" i="17"/>
  <c r="AI1778" i="17"/>
  <c r="AI1779" i="17"/>
  <c r="AI1780" i="17"/>
  <c r="AI1781" i="17"/>
  <c r="AI1782" i="17"/>
  <c r="AI1783" i="17"/>
  <c r="AI1784" i="17"/>
  <c r="AI1785" i="17"/>
  <c r="AI1786" i="17"/>
  <c r="AI1787" i="17"/>
  <c r="AI1788" i="17"/>
  <c r="AI1789" i="17"/>
  <c r="AI1790" i="17"/>
  <c r="AI1791" i="17"/>
  <c r="AI1792" i="17"/>
  <c r="AI1793" i="17"/>
  <c r="AI1794" i="17"/>
  <c r="AI1795" i="17"/>
  <c r="AI1796" i="17"/>
  <c r="AI1797" i="17"/>
  <c r="AI1798" i="17"/>
  <c r="AI1799" i="17"/>
  <c r="AI1800" i="17"/>
  <c r="AI1801" i="17"/>
  <c r="AI1802" i="17"/>
  <c r="AI1803" i="17"/>
  <c r="AI1804" i="17"/>
  <c r="AI1805" i="17"/>
  <c r="AI1806" i="17"/>
  <c r="AI1807" i="17"/>
  <c r="AI1808" i="17"/>
  <c r="AI1809" i="17"/>
  <c r="AI1810" i="17"/>
  <c r="AI1811" i="17"/>
  <c r="AI1812" i="17"/>
  <c r="AI1813" i="17"/>
  <c r="AI1814" i="17"/>
  <c r="AI1815" i="17"/>
  <c r="AI1816" i="17"/>
  <c r="AI1817" i="17"/>
  <c r="AI1818" i="17"/>
  <c r="AI1819" i="17"/>
  <c r="AI1820" i="17"/>
  <c r="AI1821" i="17"/>
  <c r="AI1822" i="17"/>
  <c r="AI1823" i="17"/>
  <c r="AI1824" i="17"/>
  <c r="AI1825" i="17"/>
  <c r="AI1826" i="17"/>
  <c r="AI1827" i="17"/>
  <c r="AI1828" i="17"/>
  <c r="AI1829" i="17"/>
  <c r="AI1830" i="17"/>
  <c r="AI1831" i="17"/>
  <c r="AI1832" i="17"/>
  <c r="AI1833" i="17"/>
  <c r="AI1834" i="17"/>
  <c r="AI1835" i="17"/>
  <c r="AI1836" i="17"/>
  <c r="AI1837" i="17"/>
  <c r="AI1838" i="17"/>
  <c r="AI1839" i="17"/>
  <c r="AI1840" i="17"/>
  <c r="AI1841" i="17"/>
  <c r="AI1842" i="17"/>
  <c r="AI1843" i="17"/>
  <c r="AI1844" i="17"/>
  <c r="AI1845" i="17"/>
  <c r="AI1846" i="17"/>
  <c r="AI1847" i="17"/>
  <c r="AI1848" i="17"/>
  <c r="AI1849" i="17"/>
  <c r="AI1850" i="17"/>
  <c r="AI1851" i="17"/>
  <c r="AI1852" i="17"/>
  <c r="AI1853" i="17"/>
  <c r="AI1854" i="17"/>
  <c r="AI1855" i="17"/>
  <c r="AI1856" i="17"/>
  <c r="AI1857" i="17"/>
  <c r="AI1858" i="17"/>
  <c r="AI1859" i="17"/>
  <c r="AI1860" i="17"/>
  <c r="AI1861" i="17"/>
  <c r="AI1862" i="17"/>
  <c r="AI1863" i="17"/>
  <c r="AI1864" i="17"/>
  <c r="AI1865" i="17"/>
  <c r="AI1866" i="17"/>
  <c r="AI1867" i="17"/>
  <c r="AI1868" i="17"/>
  <c r="AI1869" i="17"/>
  <c r="AI1870" i="17"/>
  <c r="AI1871" i="17"/>
  <c r="AI1872" i="17"/>
  <c r="AI1873" i="17"/>
  <c r="AI1874" i="17"/>
  <c r="AI1875" i="17"/>
  <c r="AI1876" i="17"/>
  <c r="AI1877" i="17"/>
  <c r="AI1878" i="17"/>
  <c r="AI1879" i="17"/>
  <c r="AI1880" i="17"/>
  <c r="AI1881" i="17"/>
  <c r="AI1882" i="17"/>
  <c r="AI1883" i="17"/>
  <c r="AI1884" i="17"/>
  <c r="AI1885" i="17"/>
  <c r="AI1886" i="17"/>
  <c r="AI1887" i="17"/>
  <c r="AI1888" i="17"/>
  <c r="AI1889" i="17"/>
  <c r="AI1890" i="17"/>
  <c r="AI1891" i="17"/>
  <c r="AI1892" i="17"/>
  <c r="AI1893" i="17"/>
  <c r="AI1894" i="17"/>
  <c r="AI1895" i="17"/>
  <c r="AI1896" i="17"/>
  <c r="AI1897" i="17"/>
  <c r="AI1898" i="17"/>
  <c r="AI1899" i="17"/>
  <c r="AI1900" i="17"/>
  <c r="AI1901" i="17"/>
  <c r="AI1902" i="17"/>
  <c r="AI1903" i="17"/>
  <c r="AI1904" i="17"/>
  <c r="AI1905" i="17"/>
  <c r="AI1906" i="17"/>
  <c r="AI1907" i="17"/>
  <c r="AI1908" i="17"/>
  <c r="AI1909" i="17"/>
  <c r="AI1910" i="17"/>
  <c r="AI1911" i="17"/>
  <c r="AI1912" i="17"/>
  <c r="AI1913" i="17"/>
  <c r="AI1914" i="17"/>
  <c r="AI1915" i="17"/>
  <c r="AI1916" i="17"/>
  <c r="AI1917" i="17"/>
  <c r="AI1918" i="17"/>
  <c r="AI1919" i="17"/>
  <c r="AI1920" i="17"/>
  <c r="AI1921" i="17"/>
  <c r="AI1922" i="17"/>
  <c r="AI1923" i="17"/>
  <c r="AI1924" i="17"/>
  <c r="AI1925" i="17"/>
  <c r="AI1926" i="17"/>
  <c r="AI1927" i="17"/>
  <c r="AI1928" i="17"/>
  <c r="AI1929" i="17"/>
  <c r="AI1930" i="17"/>
  <c r="AI1931" i="17"/>
  <c r="AI1932" i="17"/>
  <c r="AI1933" i="17"/>
  <c r="AI1934" i="17"/>
  <c r="AI1935" i="17"/>
  <c r="AI1936" i="17"/>
  <c r="AI1937" i="17"/>
  <c r="AI1938" i="17"/>
  <c r="AI1939" i="17"/>
  <c r="AI1940" i="17"/>
  <c r="AI1941" i="17"/>
  <c r="AI1942" i="17"/>
  <c r="AI1943" i="17"/>
  <c r="AI1944" i="17"/>
  <c r="AI1945" i="17"/>
  <c r="AI1946" i="17"/>
  <c r="AI1947" i="17"/>
  <c r="AI1948" i="17"/>
  <c r="AI1949" i="17"/>
  <c r="AI1950" i="17"/>
  <c r="AI1951" i="17"/>
  <c r="AI1952" i="17"/>
  <c r="AI1953" i="17"/>
  <c r="AI1954" i="17"/>
  <c r="AI1955" i="17"/>
  <c r="AI1956" i="17"/>
  <c r="AI1957" i="17"/>
  <c r="AI1958" i="17"/>
  <c r="AI1959" i="17"/>
  <c r="AI1960" i="17"/>
  <c r="AI1961" i="17"/>
  <c r="AI1962" i="17"/>
  <c r="AI1963" i="17"/>
  <c r="AI1964" i="17"/>
  <c r="AI1965" i="17"/>
  <c r="AI1966" i="17"/>
  <c r="AI1967" i="17"/>
  <c r="AI1968" i="17"/>
  <c r="AI1969" i="17"/>
  <c r="AI1970" i="17"/>
  <c r="AI1971" i="17"/>
  <c r="AI1972" i="17"/>
  <c r="AI1973" i="17"/>
  <c r="AI1974" i="17"/>
  <c r="AI1975" i="17"/>
  <c r="AI1976" i="17"/>
  <c r="AI1977" i="17"/>
  <c r="AI1978" i="17"/>
  <c r="AI1979" i="17"/>
  <c r="AI1980" i="17"/>
  <c r="AI1981" i="17"/>
  <c r="AI1982" i="17"/>
  <c r="AI1983" i="17"/>
  <c r="AI1984" i="17"/>
  <c r="AI1985" i="17"/>
  <c r="AI1986" i="17"/>
  <c r="AI1987" i="17"/>
  <c r="AI1988" i="17"/>
  <c r="AI1989" i="17"/>
  <c r="AI1990" i="17"/>
  <c r="AI1991" i="17"/>
  <c r="AI1992" i="17"/>
  <c r="AI1993" i="17"/>
  <c r="AI1994" i="17"/>
  <c r="AI1995" i="17"/>
  <c r="AI1996" i="17"/>
  <c r="AI1997" i="17"/>
  <c r="AI1998" i="17"/>
  <c r="AI1999" i="17"/>
  <c r="AI2000" i="17"/>
  <c r="AI2001" i="17"/>
  <c r="AI2002" i="17"/>
  <c r="AI2003" i="17"/>
  <c r="AI2004" i="17"/>
  <c r="AI2005" i="17"/>
  <c r="AI2006" i="17"/>
  <c r="AI2007" i="17"/>
  <c r="AI2008" i="17"/>
  <c r="AI2009" i="17"/>
  <c r="AI2010" i="17"/>
  <c r="AI2011" i="17"/>
  <c r="AI2012" i="17"/>
  <c r="AI2013" i="17"/>
  <c r="AI2014" i="17"/>
  <c r="AI2015" i="17"/>
  <c r="AI2016" i="17"/>
  <c r="AI2017" i="17"/>
  <c r="AI2018" i="17"/>
  <c r="AI2019" i="17"/>
  <c r="AI2020" i="17"/>
  <c r="AI2021" i="17"/>
  <c r="AI2022" i="17"/>
  <c r="AI2023" i="17"/>
  <c r="AI2024" i="17"/>
  <c r="AI2025" i="17"/>
  <c r="AI2026" i="17"/>
  <c r="AI2027" i="17"/>
  <c r="AI2028" i="17"/>
  <c r="AI2029" i="17"/>
  <c r="AI2030" i="17"/>
  <c r="AI2031" i="17"/>
  <c r="AI2032" i="17"/>
  <c r="AI2033" i="17"/>
  <c r="AI2034" i="17"/>
  <c r="AI2035" i="17"/>
  <c r="AI2036" i="17"/>
  <c r="AI2037" i="17"/>
  <c r="AI2038" i="17"/>
  <c r="AI2039" i="17"/>
  <c r="AI2040" i="17"/>
  <c r="AI2041" i="17"/>
  <c r="AI2042" i="17"/>
  <c r="AI2043" i="17"/>
  <c r="AI2044" i="17"/>
  <c r="AI2045" i="17"/>
  <c r="AI2046" i="17"/>
  <c r="AI2047" i="17"/>
  <c r="AI2048" i="17"/>
  <c r="AI2049" i="17"/>
  <c r="AI2050" i="17"/>
  <c r="AI2051" i="17"/>
  <c r="AI2052" i="17"/>
  <c r="AI2053" i="17"/>
  <c r="AI2054" i="17"/>
  <c r="AI2055" i="17"/>
  <c r="AI2056" i="17"/>
  <c r="AI2057" i="17"/>
  <c r="AI2058" i="17"/>
  <c r="AI2059" i="17"/>
  <c r="AI2060" i="17"/>
  <c r="AI2061" i="17"/>
  <c r="AI2062" i="17"/>
  <c r="AI2063" i="17"/>
  <c r="AI2064" i="17"/>
  <c r="AI2065" i="17"/>
  <c r="AI2066" i="17"/>
  <c r="AI2067" i="17"/>
  <c r="AI2068" i="17"/>
  <c r="AI2069" i="17"/>
  <c r="AI2070" i="17"/>
  <c r="AI2071" i="17"/>
  <c r="AI2072" i="17"/>
  <c r="AI2073" i="17"/>
  <c r="AI2074" i="17"/>
  <c r="AI2075" i="17"/>
  <c r="AI2076" i="17"/>
  <c r="AI2077" i="17"/>
  <c r="AI2078" i="17"/>
  <c r="AI2079" i="17"/>
  <c r="AI2080" i="17"/>
  <c r="AI2081" i="17"/>
  <c r="AI2082" i="17"/>
  <c r="AI2083" i="17"/>
  <c r="AI2084" i="17"/>
  <c r="AI2085" i="17"/>
  <c r="AI2086" i="17"/>
  <c r="AI2087" i="17"/>
  <c r="AI2088" i="17"/>
  <c r="AI2089" i="17"/>
  <c r="AI2090" i="17"/>
  <c r="AI2091" i="17"/>
  <c r="AI2092" i="17"/>
  <c r="AI2093" i="17"/>
  <c r="AI2094" i="17"/>
  <c r="AI2095" i="17"/>
  <c r="AI2096" i="17"/>
  <c r="AI2097" i="17"/>
  <c r="AI2098" i="17"/>
  <c r="AI2099" i="17"/>
  <c r="AI2100" i="17"/>
  <c r="AI2101" i="17"/>
  <c r="AI2102" i="17"/>
  <c r="AI2103" i="17"/>
  <c r="AI2104" i="17"/>
  <c r="AI2105" i="17"/>
  <c r="AI2106" i="17"/>
  <c r="AI2107" i="17"/>
  <c r="AI2108" i="17"/>
  <c r="AI2109" i="17"/>
  <c r="AI2110" i="17"/>
  <c r="AI2111" i="17"/>
  <c r="AI2112" i="17"/>
  <c r="AI2113" i="17"/>
  <c r="AI2114" i="17"/>
  <c r="AI2115" i="17"/>
  <c r="AI2116" i="17"/>
  <c r="AI2117" i="17"/>
  <c r="AI2118" i="17"/>
  <c r="AI2119" i="17"/>
  <c r="AI2120" i="17"/>
  <c r="AI2121" i="17"/>
  <c r="AI2122" i="17"/>
  <c r="AI2123" i="17"/>
  <c r="AI2124" i="17"/>
  <c r="AI2125" i="17"/>
  <c r="AI2126" i="17"/>
  <c r="AI2127" i="17"/>
  <c r="AI2128" i="17"/>
  <c r="AI2129" i="17"/>
  <c r="AI2130" i="17"/>
  <c r="AI2131" i="17"/>
  <c r="AI2132" i="17"/>
  <c r="AI2133" i="17"/>
  <c r="AI2134" i="17"/>
  <c r="AI2135" i="17"/>
  <c r="AI2136" i="17"/>
  <c r="AI2137" i="17"/>
  <c r="AI2138" i="17"/>
  <c r="AI2139" i="17"/>
  <c r="AI2140" i="17"/>
  <c r="AI2141" i="17"/>
  <c r="AI2142" i="17"/>
  <c r="AI2143" i="17"/>
  <c r="AI2144" i="17"/>
  <c r="AI2145" i="17"/>
  <c r="AI2146" i="17"/>
  <c r="AI2147" i="17"/>
  <c r="AI2148" i="17"/>
  <c r="AI2149" i="17"/>
  <c r="AI2150" i="17"/>
  <c r="AI2151" i="17"/>
  <c r="AI2152" i="17"/>
  <c r="AI2153" i="17"/>
  <c r="AI2154" i="17"/>
  <c r="AI2155" i="17"/>
  <c r="AI2156" i="17"/>
  <c r="AI2157" i="17"/>
  <c r="AI2158" i="17"/>
  <c r="AI2159" i="17"/>
  <c r="AI2160" i="17"/>
  <c r="AI2161" i="17"/>
  <c r="AI2162" i="17"/>
  <c r="AI2163" i="17"/>
  <c r="AI2164" i="17"/>
  <c r="AI2165" i="17"/>
  <c r="AI2166" i="17"/>
  <c r="AI2167" i="17"/>
  <c r="AI2168" i="17"/>
  <c r="AI2169" i="17"/>
  <c r="AI2170" i="17"/>
  <c r="AI2171" i="17"/>
  <c r="AI2172" i="17"/>
  <c r="AI2173" i="17"/>
  <c r="AI2174" i="17"/>
  <c r="AI2175" i="17"/>
  <c r="AI2176" i="17"/>
  <c r="AI2177" i="17"/>
  <c r="AI2178" i="17"/>
  <c r="AI2179" i="17"/>
  <c r="AI2180" i="17"/>
  <c r="AI2181" i="17"/>
  <c r="AI2182" i="17"/>
  <c r="AI2183" i="17"/>
  <c r="AI2184" i="17"/>
  <c r="AI2185" i="17"/>
  <c r="AI2186" i="17"/>
  <c r="AI2187" i="17"/>
  <c r="AI2188" i="17"/>
  <c r="AI2189" i="17"/>
  <c r="AI2190" i="17"/>
  <c r="AI2191" i="17"/>
  <c r="AI2192" i="17"/>
  <c r="AI2193" i="17"/>
  <c r="AI2194" i="17"/>
  <c r="AI2195" i="17"/>
  <c r="AI2196" i="17"/>
  <c r="AI2197" i="17"/>
  <c r="AI2198" i="17"/>
  <c r="AI2199" i="17"/>
  <c r="AI2200" i="17"/>
  <c r="AI2201" i="17"/>
  <c r="AI2202" i="17"/>
  <c r="AI2203" i="17"/>
  <c r="AI2204" i="17"/>
  <c r="AI2205" i="17"/>
  <c r="AI2206" i="17"/>
  <c r="AI2207" i="17"/>
  <c r="AI2208" i="17"/>
  <c r="AI2209" i="17"/>
  <c r="AI2210" i="17"/>
  <c r="AI2211" i="17"/>
  <c r="AI2212" i="17"/>
  <c r="AI2213" i="17"/>
  <c r="AI2214" i="17"/>
  <c r="AI2215" i="17"/>
  <c r="AI2216" i="17"/>
  <c r="AI2217" i="17"/>
  <c r="AI2218" i="17"/>
  <c r="AI2219" i="17"/>
  <c r="AI2220" i="17"/>
  <c r="AI2221" i="17"/>
  <c r="AI2222" i="17"/>
  <c r="AI2223" i="17"/>
  <c r="AI2224" i="17"/>
  <c r="AI2225" i="17"/>
  <c r="AI2226" i="17"/>
  <c r="AI2227" i="17"/>
  <c r="AI2228" i="17"/>
  <c r="AI2229" i="17"/>
  <c r="AI2230" i="17"/>
  <c r="AI2231" i="17"/>
  <c r="AI2232" i="17"/>
  <c r="AI2233" i="17"/>
  <c r="AI2234" i="17"/>
  <c r="AI2235" i="17"/>
  <c r="AI2236" i="17"/>
  <c r="AI2237" i="17"/>
  <c r="AI2238" i="17"/>
  <c r="AI2239" i="17"/>
  <c r="AI2240" i="17"/>
  <c r="AI2241" i="17"/>
  <c r="AI2242" i="17"/>
  <c r="AI2243" i="17"/>
  <c r="AI2244" i="17"/>
  <c r="AI2245" i="17"/>
  <c r="AI2246" i="17"/>
  <c r="AI2247" i="17"/>
  <c r="AI2248" i="17"/>
  <c r="AI2249" i="17"/>
  <c r="AI2250" i="17"/>
  <c r="AI2251" i="17"/>
  <c r="AI2252" i="17"/>
  <c r="AI2253" i="17"/>
  <c r="AI2254" i="17"/>
  <c r="AI2255" i="17"/>
  <c r="AI2256" i="17"/>
  <c r="AI2257" i="17"/>
  <c r="AI2258" i="17"/>
  <c r="AI2259" i="17"/>
  <c r="AI2260" i="17"/>
  <c r="AI2261" i="17"/>
  <c r="AI2262" i="17"/>
  <c r="AI2263" i="17"/>
  <c r="AI2264" i="17"/>
  <c r="AI2265" i="17"/>
  <c r="AI2266" i="17"/>
  <c r="AI2267" i="17"/>
  <c r="AI2268" i="17"/>
  <c r="AI2269" i="17"/>
  <c r="AI2270" i="17"/>
  <c r="AI2271" i="17"/>
  <c r="AI2272" i="17"/>
  <c r="AI2273" i="17"/>
  <c r="AI2274" i="17"/>
  <c r="AI2275" i="17"/>
  <c r="AI2276" i="17"/>
  <c r="AI2277" i="17"/>
  <c r="AI2278" i="17"/>
  <c r="AI2279" i="17"/>
  <c r="AI2280" i="17"/>
  <c r="AI2281" i="17"/>
  <c r="AI2282" i="17"/>
  <c r="AI2283" i="17"/>
  <c r="AI2284" i="17"/>
  <c r="AI2285" i="17"/>
  <c r="AI2286" i="17"/>
  <c r="AI2287" i="17"/>
  <c r="AI2288" i="17"/>
  <c r="AI2289" i="17"/>
  <c r="AI2290" i="17"/>
  <c r="AI2291" i="17"/>
  <c r="AI2292" i="17"/>
  <c r="AI2293" i="17"/>
  <c r="AI2294" i="17"/>
  <c r="AI2295" i="17"/>
  <c r="AI2296" i="17"/>
  <c r="AI2297" i="17"/>
  <c r="AI2298" i="17"/>
  <c r="AI2299" i="17"/>
  <c r="AI2300" i="17"/>
  <c r="AI2301" i="17"/>
  <c r="AI2302" i="17"/>
  <c r="AI2303" i="17"/>
  <c r="AI2304" i="17"/>
  <c r="AI2305" i="17"/>
  <c r="AI2306" i="17"/>
  <c r="AI2307" i="17"/>
  <c r="AI2308" i="17"/>
  <c r="AI2309" i="17"/>
  <c r="AI2310" i="17"/>
  <c r="AI2311" i="17"/>
  <c r="AI2312" i="17"/>
  <c r="AI2313" i="17"/>
  <c r="AI2314" i="17"/>
  <c r="AI2315" i="17"/>
  <c r="AI2316" i="17"/>
  <c r="AI2317" i="17"/>
  <c r="AI2318" i="17"/>
  <c r="AI2319" i="17"/>
  <c r="AI2320" i="17"/>
  <c r="AI2321" i="17"/>
  <c r="AI2322" i="17"/>
  <c r="AI2323" i="17"/>
  <c r="AI2324" i="17"/>
  <c r="AI2325" i="17"/>
  <c r="AI2326" i="17"/>
  <c r="AI2327" i="17"/>
  <c r="AI2328" i="17"/>
  <c r="AI2329" i="17"/>
  <c r="AI2330" i="17"/>
  <c r="AI2331" i="17"/>
  <c r="AI2332" i="17"/>
  <c r="AI2333" i="17"/>
  <c r="AI2334" i="17"/>
  <c r="AI2335" i="17"/>
  <c r="AI2336" i="17"/>
  <c r="AI2337" i="17"/>
  <c r="AI2338" i="17"/>
  <c r="AI2339" i="17"/>
  <c r="AI2340" i="17"/>
  <c r="AI2341" i="17"/>
  <c r="AI2342" i="17"/>
  <c r="AI2343" i="17"/>
  <c r="AI2344" i="17"/>
  <c r="AI2345" i="17"/>
  <c r="AI2346" i="17"/>
  <c r="AI2347" i="17"/>
  <c r="AI2348" i="17"/>
  <c r="AI2349" i="17"/>
  <c r="AI2350" i="17"/>
  <c r="AI2351" i="17"/>
  <c r="AI2352" i="17"/>
  <c r="AI2353" i="17"/>
  <c r="AI2354" i="17"/>
  <c r="AI2355" i="17"/>
  <c r="AI2356" i="17"/>
  <c r="AI2357" i="17"/>
  <c r="AI2358" i="17"/>
  <c r="AI2359" i="17"/>
  <c r="AI2360" i="17"/>
  <c r="AI2361" i="17"/>
  <c r="AI2362" i="17"/>
  <c r="AI2363" i="17"/>
  <c r="AI2364" i="17"/>
  <c r="AI2365" i="17"/>
  <c r="AI2366" i="17"/>
  <c r="AI2367" i="17"/>
  <c r="AI2368" i="17"/>
  <c r="AI2369" i="17"/>
  <c r="AI2370" i="17"/>
  <c r="AI2371" i="17"/>
  <c r="AI2372" i="17"/>
  <c r="AI2373" i="17"/>
  <c r="AI2374" i="17"/>
  <c r="AI2375" i="17"/>
  <c r="AI2376" i="17"/>
  <c r="AI2377" i="17"/>
  <c r="AI2378" i="17"/>
  <c r="AI2379" i="17"/>
  <c r="AI2380" i="17"/>
  <c r="AI2381" i="17"/>
  <c r="AI2382" i="17"/>
  <c r="AI2383" i="17"/>
  <c r="AI2384" i="17"/>
  <c r="AI2385" i="17"/>
  <c r="AI2386" i="17"/>
  <c r="AI2387" i="17"/>
  <c r="AI2388" i="17"/>
  <c r="AI2389" i="17"/>
  <c r="AI2390" i="17"/>
  <c r="AI2391" i="17"/>
  <c r="AI2392" i="17"/>
  <c r="AI2393" i="17"/>
  <c r="AI2394" i="17"/>
  <c r="AI2395" i="17"/>
  <c r="AI2396" i="17"/>
  <c r="AI2397" i="17"/>
  <c r="AI2398" i="17"/>
  <c r="AI2399" i="17"/>
  <c r="AI2400" i="17"/>
  <c r="AI2401" i="17"/>
  <c r="AI2402" i="17"/>
  <c r="AI2403" i="17"/>
  <c r="AI2404" i="17"/>
  <c r="AI2405" i="17"/>
  <c r="AI2406" i="17"/>
  <c r="AI2407" i="17"/>
  <c r="AI2408" i="17"/>
  <c r="AI2409" i="17"/>
  <c r="AI2410" i="17"/>
  <c r="AI2411" i="17"/>
  <c r="AI2412" i="17"/>
  <c r="AI2413" i="17"/>
  <c r="AI2414" i="17"/>
  <c r="AI2415" i="17"/>
  <c r="AI2416" i="17"/>
  <c r="AI2417" i="17"/>
  <c r="AI2418" i="17"/>
  <c r="AI2419" i="17"/>
  <c r="AI2420" i="17"/>
  <c r="AI2421" i="17"/>
  <c r="AI2422" i="17"/>
  <c r="AI2423" i="17"/>
  <c r="AI2424" i="17"/>
  <c r="AI2425" i="17"/>
  <c r="AI2426" i="17"/>
  <c r="AI2427" i="17"/>
  <c r="AI2428" i="17"/>
  <c r="AI2429" i="17"/>
  <c r="AI2430" i="17"/>
  <c r="AI2431" i="17"/>
  <c r="AI2432" i="17"/>
  <c r="AI2433" i="17"/>
  <c r="AI2434" i="17"/>
  <c r="AI2435" i="17"/>
  <c r="AI2436" i="17"/>
  <c r="AI2437" i="17"/>
  <c r="AI2438" i="17"/>
  <c r="AI2439" i="17"/>
  <c r="AI2440" i="17"/>
  <c r="AI2441" i="17"/>
  <c r="AI2442" i="17"/>
  <c r="AI2443" i="17"/>
  <c r="AI2444" i="17"/>
  <c r="AI2445" i="17"/>
  <c r="AI2446" i="17"/>
  <c r="AI2447" i="17"/>
  <c r="AI2448" i="17"/>
  <c r="AI2449" i="17"/>
  <c r="AI2450" i="17"/>
  <c r="AI2451" i="17"/>
  <c r="AI2452" i="17"/>
  <c r="AI2453" i="17"/>
  <c r="AI2454" i="17"/>
  <c r="AI2455" i="17"/>
  <c r="AI2456" i="17"/>
  <c r="AI2457" i="17"/>
  <c r="AI2458" i="17"/>
  <c r="AI2459" i="17"/>
  <c r="AI2460" i="17"/>
  <c r="AI2461" i="17"/>
  <c r="AI2462" i="17"/>
  <c r="AI2463" i="17"/>
  <c r="AI2464" i="17"/>
  <c r="AI2465" i="17"/>
  <c r="AI2466" i="17"/>
  <c r="AI2467" i="17"/>
  <c r="AI2468" i="17"/>
  <c r="AI2469" i="17"/>
  <c r="AI2470" i="17"/>
  <c r="AI2471" i="17"/>
  <c r="AI2472" i="17"/>
  <c r="AI2473" i="17"/>
  <c r="AI2474" i="17"/>
  <c r="AI2475" i="17"/>
  <c r="AI2476" i="17"/>
  <c r="AI2477" i="17"/>
  <c r="AI2478" i="17"/>
  <c r="AI2479" i="17"/>
  <c r="AI2480" i="17"/>
  <c r="AI2481" i="17"/>
  <c r="AI2482" i="17"/>
  <c r="AI2483" i="17"/>
  <c r="AI2484" i="17"/>
  <c r="AI2485" i="17"/>
  <c r="AI2486" i="17"/>
  <c r="AI2487" i="17"/>
  <c r="AI2488" i="17"/>
  <c r="AI2489" i="17"/>
  <c r="AI2490" i="17"/>
  <c r="AI2491" i="17"/>
  <c r="AI2492" i="17"/>
  <c r="AI2493" i="17"/>
  <c r="AI2494" i="17"/>
  <c r="AI2495" i="17"/>
  <c r="AI2496" i="17"/>
  <c r="AI2497" i="17"/>
  <c r="AI2498" i="17"/>
  <c r="AI2499" i="17"/>
  <c r="AI2500" i="17"/>
  <c r="AI2501" i="17"/>
  <c r="AI2502" i="17"/>
  <c r="AI2503" i="17"/>
  <c r="AI2504" i="17"/>
  <c r="AI2505" i="17"/>
  <c r="AI2506" i="17"/>
  <c r="AI2507" i="17"/>
  <c r="AI2508" i="17"/>
  <c r="AI2509" i="17"/>
  <c r="AI2510" i="17"/>
  <c r="AI2511" i="17"/>
  <c r="AI2512" i="17"/>
  <c r="AI2513" i="17"/>
  <c r="AI2514" i="17"/>
  <c r="AI2515" i="17"/>
  <c r="AI2516" i="17"/>
  <c r="AI2517" i="17"/>
  <c r="AI2518" i="17"/>
  <c r="AI2519" i="17"/>
  <c r="AI2520" i="17"/>
  <c r="AI2521" i="17"/>
  <c r="AI2522" i="17"/>
  <c r="AI2523" i="17"/>
  <c r="AI2524" i="17"/>
  <c r="AI2525" i="17"/>
  <c r="AI2526" i="17"/>
  <c r="AI2527" i="17"/>
  <c r="AI2528" i="17"/>
  <c r="AI2529" i="17"/>
  <c r="AI2530" i="17"/>
  <c r="AI2531" i="17"/>
  <c r="AI2532" i="17"/>
  <c r="AI2533" i="17"/>
  <c r="AI2534" i="17"/>
  <c r="AI2535" i="17"/>
  <c r="AI2536" i="17"/>
  <c r="AI2537" i="17"/>
  <c r="AI2538" i="17"/>
  <c r="AI2539" i="17"/>
  <c r="AI2540" i="17"/>
  <c r="AI2541" i="17"/>
  <c r="AI2542" i="17"/>
  <c r="AI2543" i="17"/>
  <c r="AI2544" i="17"/>
  <c r="AI2545" i="17"/>
  <c r="AI2546" i="17"/>
  <c r="AI2547" i="17"/>
  <c r="AI2548" i="17"/>
  <c r="AI2549" i="17"/>
  <c r="AI2550" i="17"/>
  <c r="AI2551" i="17"/>
  <c r="AI2552" i="17"/>
  <c r="AI2553" i="17"/>
  <c r="AI2554" i="17"/>
  <c r="AI2555" i="17"/>
  <c r="AI2556" i="17"/>
  <c r="AI2557" i="17"/>
  <c r="AI2558" i="17"/>
  <c r="AI2559" i="17"/>
  <c r="AI2560" i="17"/>
  <c r="AI2561" i="17"/>
  <c r="AI2562" i="17"/>
  <c r="AI2563" i="17"/>
  <c r="AI2564" i="17"/>
  <c r="AI2565" i="17"/>
  <c r="AI2566" i="17"/>
  <c r="AI2567" i="17"/>
  <c r="AI2568" i="17"/>
  <c r="AI2569" i="17"/>
  <c r="AI2570" i="17"/>
  <c r="AI2571" i="17"/>
  <c r="AI2572" i="17"/>
  <c r="AI2573" i="17"/>
  <c r="AI2574" i="17"/>
  <c r="AI2575" i="17"/>
  <c r="AI2576" i="17"/>
  <c r="AI2577" i="17"/>
  <c r="AI2578" i="17"/>
  <c r="AI2579" i="17"/>
  <c r="AI2580" i="17"/>
  <c r="AI2581" i="17"/>
  <c r="AI2582" i="17"/>
  <c r="AI2583" i="17"/>
  <c r="AI2584" i="17"/>
  <c r="AI2585" i="17"/>
  <c r="AI2586" i="17"/>
  <c r="AI2587" i="17"/>
  <c r="AI2588" i="17"/>
  <c r="AI2589" i="17"/>
  <c r="AI2590" i="17"/>
  <c r="AI2591" i="17"/>
  <c r="AI2592" i="17"/>
  <c r="AI2593" i="17"/>
  <c r="AI2594" i="17"/>
  <c r="AI2595" i="17"/>
  <c r="AI2596" i="17"/>
  <c r="AI2597" i="17"/>
  <c r="AI2598" i="17"/>
  <c r="AI2599" i="17"/>
  <c r="AI2600" i="17"/>
  <c r="AI2601" i="17"/>
  <c r="AI2602" i="17"/>
  <c r="AI2603" i="17"/>
  <c r="AI2604" i="17"/>
  <c r="AI2605" i="17"/>
  <c r="AI2606" i="17"/>
  <c r="AI2607" i="17"/>
  <c r="AI2608" i="17"/>
  <c r="AI2609" i="17"/>
  <c r="AI2610" i="17"/>
  <c r="AI2611" i="17"/>
  <c r="AI2612" i="17"/>
  <c r="AI2613" i="17"/>
  <c r="AI2614" i="17"/>
  <c r="AI2615" i="17"/>
  <c r="AI2616" i="17"/>
  <c r="AI2617" i="17"/>
  <c r="AI2618" i="17"/>
  <c r="AI2619" i="17"/>
  <c r="AI2620" i="17"/>
  <c r="AI2621" i="17"/>
  <c r="AI2622" i="17"/>
  <c r="AI2623" i="17"/>
  <c r="AI2624" i="17"/>
  <c r="AI2625" i="17"/>
  <c r="AI2626" i="17"/>
  <c r="AI2627" i="17"/>
  <c r="AI2628" i="17"/>
  <c r="AI2629" i="17"/>
  <c r="AI2630" i="17"/>
  <c r="AI2631" i="17"/>
  <c r="AI2632" i="17"/>
  <c r="AI2633" i="17"/>
  <c r="AI2634" i="17"/>
  <c r="AI2635" i="17"/>
  <c r="AI2636" i="17"/>
  <c r="AI2637" i="17"/>
  <c r="AI2638" i="17"/>
  <c r="AI2639" i="17"/>
  <c r="AI2640" i="17"/>
  <c r="AI2641" i="17"/>
  <c r="AI2642" i="17"/>
  <c r="AI2643" i="17"/>
  <c r="AI2644" i="17"/>
  <c r="AI2645" i="17"/>
  <c r="AI2646" i="17"/>
  <c r="AI2647" i="17"/>
  <c r="AI2648" i="17"/>
  <c r="AI2649" i="17"/>
  <c r="AI2650" i="17"/>
  <c r="AI2651" i="17"/>
  <c r="AI2652" i="17"/>
  <c r="AI2653" i="17"/>
  <c r="AI2654" i="17"/>
  <c r="AI2655" i="17"/>
  <c r="AI2656" i="17"/>
  <c r="AI2657" i="17"/>
  <c r="AI2658" i="17"/>
  <c r="AI2659" i="17"/>
  <c r="AI2660" i="17"/>
  <c r="AI2661" i="17"/>
  <c r="AI2662" i="17"/>
  <c r="AI2663" i="17"/>
  <c r="AI2664" i="17"/>
  <c r="AI2665" i="17"/>
  <c r="AI2666" i="17"/>
  <c r="AI2667" i="17"/>
  <c r="AI2668" i="17"/>
  <c r="AI2669" i="17"/>
  <c r="AI2670" i="17"/>
  <c r="AI2671" i="17"/>
  <c r="AI2672" i="17"/>
  <c r="AI2673" i="17"/>
  <c r="AI2674" i="17"/>
  <c r="AI2675" i="17"/>
  <c r="AI2676" i="17"/>
  <c r="AI2677" i="17"/>
  <c r="AI2678" i="17"/>
  <c r="AI2679" i="17"/>
  <c r="AI2680" i="17"/>
  <c r="AI2681" i="17"/>
  <c r="AI2682" i="17"/>
  <c r="AI2683" i="17"/>
  <c r="AI2684" i="17"/>
  <c r="AI2685" i="17"/>
  <c r="AI2686" i="17"/>
  <c r="AI2687" i="17"/>
  <c r="AI2688" i="17"/>
  <c r="AI2689" i="17"/>
  <c r="AI2690" i="17"/>
  <c r="AI2691" i="17"/>
  <c r="AI2692" i="17"/>
  <c r="AI2693" i="17"/>
  <c r="AI2694" i="17"/>
  <c r="AI2695" i="17"/>
  <c r="AI2696" i="17"/>
  <c r="AI2697" i="17"/>
  <c r="AI2698" i="17"/>
  <c r="AI2699" i="17"/>
  <c r="AI2700" i="17"/>
  <c r="AI2701" i="17"/>
  <c r="AI2702" i="17"/>
  <c r="AI2703" i="17"/>
  <c r="AI2704" i="17"/>
  <c r="AI2705" i="17"/>
  <c r="AI2706" i="17"/>
  <c r="AI2707" i="17"/>
  <c r="AI2708" i="17"/>
  <c r="AI2709" i="17"/>
  <c r="AI2710" i="17"/>
  <c r="AI2711" i="17"/>
  <c r="AI2712" i="17"/>
  <c r="AI2713" i="17"/>
  <c r="AI2714" i="17"/>
  <c r="AI2715" i="17"/>
  <c r="AI2716" i="17"/>
  <c r="AI2717" i="17"/>
  <c r="AI2718" i="17"/>
  <c r="AI2719" i="17"/>
  <c r="AI2720" i="17"/>
  <c r="AI2721" i="17"/>
  <c r="AI2722" i="17"/>
  <c r="AI2723" i="17"/>
  <c r="AI2724" i="17"/>
  <c r="AI2725" i="17"/>
  <c r="AI2726" i="17"/>
  <c r="AI2727" i="17"/>
  <c r="AI2728" i="17"/>
  <c r="AI2729" i="17"/>
  <c r="AI2730" i="17"/>
  <c r="AI2731" i="17"/>
  <c r="AI2732" i="17"/>
  <c r="AI2733" i="17"/>
  <c r="AI2734" i="17"/>
  <c r="AI2735" i="17"/>
  <c r="AI2736" i="17"/>
  <c r="AI2737" i="17"/>
  <c r="AI2738" i="17"/>
  <c r="AI2739" i="17"/>
  <c r="AI2740" i="17"/>
  <c r="AI2741" i="17"/>
  <c r="AI2742" i="17"/>
  <c r="AI2743" i="17"/>
  <c r="AI2744" i="17"/>
  <c r="AI2745" i="17"/>
  <c r="AI2746" i="17"/>
  <c r="AI2747" i="17"/>
  <c r="AI2748" i="17"/>
  <c r="AI2749" i="17"/>
  <c r="AI2750" i="17"/>
  <c r="AI2751" i="17"/>
  <c r="AI2752" i="17"/>
  <c r="AI2753" i="17"/>
  <c r="AI2754" i="17"/>
  <c r="AI2755" i="17"/>
  <c r="AI2756" i="17"/>
  <c r="AI2757" i="17"/>
  <c r="AI2758" i="17"/>
  <c r="AI2759" i="17"/>
  <c r="AI2760" i="17"/>
  <c r="AI2761" i="17"/>
  <c r="AI2762" i="17"/>
  <c r="AI2763" i="17"/>
  <c r="AI2764" i="17"/>
  <c r="AI2765" i="17"/>
  <c r="AI2766" i="17"/>
  <c r="AI2767" i="17"/>
  <c r="AI2768" i="17"/>
  <c r="AI2769" i="17"/>
  <c r="AI2770" i="17"/>
  <c r="AI2771" i="17"/>
  <c r="AI2772" i="17"/>
  <c r="AI2773" i="17"/>
  <c r="AI2774" i="17"/>
  <c r="AI2775" i="17"/>
  <c r="AI2776" i="17"/>
  <c r="AI2777" i="17"/>
  <c r="AI2778" i="17"/>
  <c r="AI2779" i="17"/>
  <c r="AI2780" i="17"/>
  <c r="AI2781" i="17"/>
  <c r="AI2782" i="17"/>
  <c r="AI2783" i="17"/>
  <c r="AI2784" i="17"/>
  <c r="AI2785" i="17"/>
  <c r="AI2786" i="17"/>
  <c r="AI2787" i="17"/>
  <c r="AI2788" i="17"/>
  <c r="AI2789" i="17"/>
  <c r="AI2790" i="17"/>
  <c r="AI2791" i="17"/>
  <c r="AI2792" i="17"/>
  <c r="AI2793" i="17"/>
  <c r="AI2794" i="17"/>
  <c r="AI2795" i="17"/>
  <c r="AI2796" i="17"/>
  <c r="AI2797" i="17"/>
  <c r="AI2798" i="17"/>
  <c r="AI2799" i="17"/>
  <c r="AI2800" i="17"/>
  <c r="AI2801" i="17"/>
  <c r="AI2802" i="17"/>
  <c r="AI2803" i="17"/>
  <c r="AI2804" i="17"/>
  <c r="AI2805" i="17"/>
  <c r="AI2806" i="17"/>
  <c r="AI2807" i="17"/>
  <c r="AI2808" i="17"/>
  <c r="AI2809" i="17"/>
  <c r="AI2810" i="17"/>
  <c r="AI2811" i="17"/>
  <c r="AI2812" i="17"/>
  <c r="AI2813" i="17"/>
  <c r="AI2814" i="17"/>
  <c r="AI2815" i="17"/>
  <c r="AI2816" i="17"/>
  <c r="AI2817" i="17"/>
  <c r="AI2818" i="17"/>
  <c r="AI2819" i="17"/>
  <c r="AI2820" i="17"/>
  <c r="AI2821" i="17"/>
  <c r="AI2822" i="17"/>
  <c r="AI2823" i="17"/>
  <c r="AI2824" i="17"/>
  <c r="AI2825" i="17"/>
  <c r="AI2826" i="17"/>
  <c r="AI2827" i="17"/>
  <c r="AI2828" i="17"/>
  <c r="AI2829" i="17"/>
  <c r="AI2830" i="17"/>
  <c r="AI2831" i="17"/>
  <c r="AI2832" i="17"/>
  <c r="AI2833" i="17"/>
  <c r="AI2834" i="17"/>
  <c r="AI2835" i="17"/>
  <c r="AI2836" i="17"/>
  <c r="AI2837" i="17"/>
  <c r="AI2838" i="17"/>
  <c r="AI2839" i="17"/>
  <c r="AI2840" i="17"/>
  <c r="AI2841" i="17"/>
  <c r="AI2842" i="17"/>
  <c r="AI2843" i="17"/>
  <c r="AI2844" i="17"/>
  <c r="AI2845" i="17"/>
  <c r="AI2846" i="17"/>
  <c r="AI2847" i="17"/>
  <c r="AI2848" i="17"/>
  <c r="AI2849" i="17"/>
  <c r="AI2850" i="17"/>
  <c r="AI2851" i="17"/>
  <c r="AI2852" i="17"/>
  <c r="AI2853" i="17"/>
  <c r="AI2854" i="17"/>
  <c r="AI2855" i="17"/>
  <c r="AI2856" i="17"/>
  <c r="AI2857" i="17"/>
  <c r="AI2858" i="17"/>
  <c r="AI2859" i="17"/>
  <c r="AI2860" i="17"/>
  <c r="AI2861" i="17"/>
  <c r="AI2862" i="17"/>
  <c r="AI2863" i="17"/>
  <c r="AI2864" i="17"/>
  <c r="AI2865" i="17"/>
  <c r="AI2866" i="17"/>
  <c r="AI2867" i="17"/>
  <c r="AI2868" i="17"/>
  <c r="AI2869" i="17"/>
  <c r="AI2870" i="17"/>
  <c r="AI2871" i="17"/>
  <c r="AI2872" i="17"/>
  <c r="AI2873" i="17"/>
  <c r="AI2874" i="17"/>
  <c r="AI2875" i="17"/>
  <c r="AI2876" i="17"/>
  <c r="AI2877" i="17"/>
  <c r="AI2878" i="17"/>
  <c r="AI2879" i="17"/>
  <c r="AI2880" i="17"/>
  <c r="AI2881" i="17"/>
  <c r="AI2882" i="17"/>
  <c r="AI2883" i="17"/>
  <c r="AI2884" i="17"/>
  <c r="AI2885" i="17"/>
  <c r="AI2886" i="17"/>
  <c r="AI2887" i="17"/>
  <c r="AI2888" i="17"/>
  <c r="AI2889" i="17"/>
  <c r="AI2890" i="17"/>
  <c r="AI2891" i="17"/>
  <c r="AI2892" i="17"/>
  <c r="AI2893" i="17"/>
  <c r="AI2894" i="17"/>
  <c r="AI2895" i="17"/>
  <c r="AI2896" i="17"/>
  <c r="AI2897" i="17"/>
  <c r="AI2898" i="17"/>
  <c r="AI2899" i="17"/>
  <c r="AI2900" i="17"/>
  <c r="AI2901" i="17"/>
  <c r="AI2902" i="17"/>
  <c r="AI2903" i="17"/>
  <c r="AI2904" i="17"/>
  <c r="AI2905" i="17"/>
  <c r="AI2906" i="17"/>
  <c r="AI2907" i="17"/>
  <c r="AI2908" i="17"/>
  <c r="AI2909" i="17"/>
  <c r="AI2910" i="17"/>
  <c r="AI2911" i="17"/>
  <c r="AI2912" i="17"/>
  <c r="AI2913" i="17"/>
  <c r="AI2914" i="17"/>
  <c r="AI2915" i="17"/>
  <c r="AI2916" i="17"/>
  <c r="AI2917" i="17"/>
  <c r="AI2918" i="17"/>
  <c r="AI2919" i="17"/>
  <c r="AI2920" i="17"/>
  <c r="AI2921" i="17"/>
  <c r="AI2922" i="17"/>
  <c r="AI2923" i="17"/>
  <c r="AI2924" i="17"/>
  <c r="AI2925" i="17"/>
  <c r="AI2926" i="17"/>
  <c r="AI2927" i="17"/>
  <c r="AI2928" i="17"/>
  <c r="AI2929" i="17"/>
  <c r="AI2930" i="17"/>
  <c r="AI2931" i="17"/>
  <c r="AI2932" i="17"/>
  <c r="AI2933" i="17"/>
  <c r="AI2934" i="17"/>
  <c r="AI2935" i="17"/>
  <c r="AI2936" i="17"/>
  <c r="AI2937" i="17"/>
  <c r="AI2938" i="17"/>
  <c r="AI2939" i="17"/>
  <c r="AI2940" i="17"/>
  <c r="AI2941" i="17"/>
  <c r="AI2942" i="17"/>
  <c r="AI2943" i="17"/>
  <c r="AI2944" i="17"/>
  <c r="AI2945" i="17"/>
  <c r="AI2946" i="17"/>
  <c r="AI2947" i="17"/>
  <c r="AI2948" i="17"/>
  <c r="AI2949" i="17"/>
  <c r="AI2950" i="17"/>
  <c r="AI2951" i="17"/>
  <c r="AI2952" i="17"/>
  <c r="AI2953" i="17"/>
  <c r="AI2954" i="17"/>
  <c r="AI2955" i="17"/>
  <c r="AI2956" i="17"/>
  <c r="AI2957" i="17"/>
  <c r="AI2958" i="17"/>
  <c r="AI2959" i="17"/>
  <c r="AI2960" i="17"/>
  <c r="AI2961" i="17"/>
  <c r="AI2962" i="17"/>
  <c r="AI2963" i="17"/>
  <c r="AI2964" i="17"/>
  <c r="AI2965" i="17"/>
  <c r="AI2966" i="17"/>
  <c r="AI2967" i="17"/>
  <c r="AI2968" i="17"/>
  <c r="AI2969" i="17"/>
  <c r="AI2970" i="17"/>
  <c r="AI2971" i="17"/>
  <c r="AI2972" i="17"/>
  <c r="AI2973" i="17"/>
  <c r="AI2974" i="17"/>
  <c r="AI2975" i="17"/>
  <c r="AI2976" i="17"/>
  <c r="AI2977" i="17"/>
  <c r="AI2978" i="17"/>
  <c r="AI2979" i="17"/>
  <c r="AI2980" i="17"/>
  <c r="AI2981" i="17"/>
  <c r="AI2982" i="17"/>
  <c r="AI2983" i="17"/>
  <c r="AI2984" i="17"/>
  <c r="AI2985" i="17"/>
  <c r="AI2986" i="17"/>
  <c r="AI2987" i="17"/>
  <c r="AI2988" i="17"/>
  <c r="AI2989" i="17"/>
  <c r="AI2990" i="17"/>
  <c r="AI2991" i="17"/>
  <c r="AI2992" i="17"/>
  <c r="AI2993" i="17"/>
  <c r="AI2994" i="17"/>
  <c r="AI2995" i="17"/>
  <c r="AI2996" i="17"/>
  <c r="AI2997" i="17"/>
  <c r="AI2998" i="17"/>
  <c r="AI2999" i="17"/>
  <c r="AI3000" i="17"/>
  <c r="AI3001" i="17"/>
  <c r="AI3002" i="17"/>
  <c r="AI3003" i="17"/>
  <c r="AI3004" i="17"/>
  <c r="AI3005" i="17"/>
  <c r="AI3006" i="17"/>
  <c r="AI3007" i="17"/>
  <c r="AI3008" i="17"/>
  <c r="AI3009" i="17"/>
  <c r="AI3010" i="17"/>
  <c r="AI3011" i="17"/>
  <c r="AI3012" i="17"/>
  <c r="AI3013" i="17"/>
  <c r="AI3014" i="17"/>
  <c r="AI3015" i="17"/>
  <c r="AI3016" i="17"/>
  <c r="AI3017" i="17"/>
  <c r="AI3018" i="17"/>
  <c r="AI3019" i="17"/>
  <c r="AI3020" i="17"/>
  <c r="AI3021" i="17"/>
  <c r="AI3022" i="17"/>
  <c r="AI3023" i="17"/>
  <c r="AI3024" i="17"/>
  <c r="AI3025" i="17"/>
  <c r="AI3026" i="17"/>
  <c r="AI3027" i="17"/>
  <c r="AI3028" i="17"/>
  <c r="AI3029" i="17"/>
  <c r="AI3030" i="17"/>
  <c r="AI3031" i="17"/>
  <c r="AI3032" i="17"/>
  <c r="AI3033" i="17"/>
  <c r="AI3034" i="17"/>
  <c r="AI3035" i="17"/>
  <c r="AI3036" i="17"/>
  <c r="AI3037" i="17"/>
  <c r="AI3038" i="17"/>
  <c r="AI3039" i="17"/>
  <c r="AI3040" i="17"/>
  <c r="AI3041" i="17"/>
  <c r="AI3042" i="17"/>
  <c r="AI3043" i="17"/>
  <c r="AI3044" i="17"/>
  <c r="AI3045" i="17"/>
  <c r="AI3046" i="17"/>
  <c r="AI3047" i="17"/>
  <c r="AI3048" i="17"/>
  <c r="AI3049" i="17"/>
  <c r="AI3050" i="17"/>
  <c r="AI3051" i="17"/>
  <c r="AI3052" i="17"/>
  <c r="AI3053" i="17"/>
  <c r="AI3054" i="17"/>
  <c r="AI3055" i="17"/>
  <c r="AI3056" i="17"/>
  <c r="AI3057" i="17"/>
  <c r="AI3058" i="17"/>
  <c r="AI3059" i="17"/>
  <c r="AI3060" i="17"/>
  <c r="AI3061" i="17"/>
  <c r="AI3062" i="17"/>
  <c r="AI3063" i="17"/>
  <c r="AI3064" i="17"/>
  <c r="AI3065" i="17"/>
  <c r="AI3066" i="17"/>
  <c r="AI3067" i="17"/>
  <c r="AI3068" i="17"/>
  <c r="AI3069" i="17"/>
  <c r="AI3070" i="17"/>
  <c r="AI3071" i="17"/>
  <c r="AI3072" i="17"/>
  <c r="AI3073" i="17"/>
  <c r="AI3074" i="17"/>
  <c r="AI3075" i="17"/>
  <c r="AI3076" i="17"/>
  <c r="AI3077" i="17"/>
  <c r="AI3078" i="17"/>
  <c r="AI3079" i="17"/>
  <c r="AI3080" i="17"/>
  <c r="AI3081" i="17"/>
  <c r="AI3082" i="17"/>
  <c r="AI3083" i="17"/>
  <c r="AI3084" i="17"/>
  <c r="AI3085" i="17"/>
  <c r="AI3086" i="17"/>
  <c r="AI3087" i="17"/>
  <c r="AI3088" i="17"/>
  <c r="AI3089" i="17"/>
  <c r="AI3090" i="17"/>
  <c r="AI3091" i="17"/>
  <c r="AI3092" i="17"/>
  <c r="AI3093" i="17"/>
  <c r="AI3094" i="17"/>
  <c r="AI3095" i="17"/>
  <c r="AI3096" i="17"/>
  <c r="AI3097" i="17"/>
  <c r="AI3098" i="17"/>
  <c r="AI3099" i="17"/>
  <c r="AI3100" i="17"/>
  <c r="AI3101" i="17"/>
  <c r="AI3102" i="17"/>
  <c r="AI3103" i="17"/>
  <c r="AI3104" i="17"/>
  <c r="AI3105" i="17"/>
  <c r="AI3106" i="17"/>
  <c r="AI3107" i="17"/>
  <c r="AI3108" i="17"/>
  <c r="AI3109" i="17"/>
  <c r="AI3110" i="17"/>
  <c r="AI3111" i="17"/>
  <c r="AI3112" i="17"/>
  <c r="AI3113" i="17"/>
  <c r="AI3114" i="17"/>
  <c r="AI3115" i="17"/>
  <c r="AI3116" i="17"/>
  <c r="AI3117" i="17"/>
  <c r="AI3118" i="17"/>
  <c r="AI3119" i="17"/>
  <c r="AI3120" i="17"/>
  <c r="AI3121" i="17"/>
  <c r="AI3122" i="17"/>
  <c r="AI3123" i="17"/>
  <c r="AI3124" i="17"/>
  <c r="AI3125" i="17"/>
  <c r="AI3126" i="17"/>
  <c r="AI3127" i="17"/>
  <c r="AI3128" i="17"/>
  <c r="AI3129" i="17"/>
  <c r="AI3130" i="17"/>
  <c r="AI3131" i="17"/>
  <c r="AI3132" i="17"/>
  <c r="AI3133" i="17"/>
  <c r="AI3134" i="17"/>
  <c r="AI3135" i="17"/>
  <c r="AI3136" i="17"/>
  <c r="AI3137" i="17"/>
  <c r="AI3138" i="17"/>
  <c r="AI3139" i="17"/>
  <c r="AI3140" i="17"/>
  <c r="AI3141" i="17"/>
  <c r="AI3142" i="17"/>
  <c r="AI3143" i="17"/>
  <c r="AI3144" i="17"/>
  <c r="AI3145" i="17"/>
  <c r="AI3146" i="17"/>
  <c r="AI3147" i="17"/>
  <c r="AI3148" i="17"/>
  <c r="AI3149" i="17"/>
  <c r="AI3150" i="17"/>
  <c r="AI3151" i="17"/>
  <c r="AI3152" i="17"/>
  <c r="AI3153" i="17"/>
  <c r="AI3154" i="17"/>
  <c r="AI3155" i="17"/>
  <c r="AI3156" i="17"/>
  <c r="AI3157" i="17"/>
  <c r="AI3158" i="17"/>
  <c r="AI3159" i="17"/>
  <c r="AI3160" i="17"/>
  <c r="AI3161" i="17"/>
  <c r="AI3162" i="17"/>
  <c r="AI3163" i="17"/>
  <c r="AI3164" i="17"/>
  <c r="AI3165" i="17"/>
  <c r="AI3166" i="17"/>
  <c r="AI3167" i="17"/>
  <c r="AI3168" i="17"/>
  <c r="AI3169" i="17"/>
  <c r="AI3170" i="17"/>
  <c r="AI3171" i="17"/>
  <c r="AI3172" i="17"/>
  <c r="AI3173" i="17"/>
  <c r="AI3174" i="17"/>
  <c r="AI3175" i="17"/>
  <c r="AI3176" i="17"/>
  <c r="AI3177" i="17"/>
  <c r="AI3178" i="17"/>
  <c r="AI3179" i="17"/>
  <c r="AI3180" i="17"/>
  <c r="AI3181" i="17"/>
  <c r="AI3182" i="17"/>
  <c r="AI3183" i="17"/>
  <c r="AI3184" i="17"/>
  <c r="AI3185" i="17"/>
  <c r="AI3186" i="17"/>
  <c r="AI3187" i="17"/>
  <c r="AI3188" i="17"/>
  <c r="AI3189" i="17"/>
  <c r="AI3190" i="17"/>
  <c r="AI3191" i="17"/>
  <c r="AI3192" i="17"/>
  <c r="AI3193" i="17"/>
  <c r="AI3194" i="17"/>
  <c r="AI3195" i="17"/>
  <c r="AI3196" i="17"/>
  <c r="AI3197" i="17"/>
  <c r="AI3198" i="17"/>
  <c r="AI3199" i="17"/>
  <c r="AI3200" i="17"/>
  <c r="AI3201" i="17"/>
  <c r="AI3202" i="17"/>
  <c r="AI3203" i="17"/>
  <c r="AI3204" i="17"/>
  <c r="AI3205" i="17"/>
  <c r="AI3206" i="17"/>
  <c r="AI3207" i="17"/>
  <c r="AI3208" i="17"/>
  <c r="AI3209" i="17"/>
  <c r="AI3210" i="17"/>
  <c r="AI3211" i="17"/>
  <c r="AI3212" i="17"/>
  <c r="AI3213" i="17"/>
  <c r="AI3214" i="17"/>
  <c r="AI3215" i="17"/>
  <c r="AI3216" i="17"/>
  <c r="AI3217" i="17"/>
  <c r="AI3218" i="17"/>
  <c r="AI3219" i="17"/>
  <c r="AI3220" i="17"/>
  <c r="AI3221" i="17"/>
  <c r="AI3222" i="17"/>
  <c r="AI3223" i="17"/>
  <c r="AI3224" i="17"/>
  <c r="AI3225" i="17"/>
  <c r="AI3226" i="17"/>
  <c r="AI3227" i="17"/>
  <c r="AI3228" i="17"/>
  <c r="AI3229" i="17"/>
  <c r="AI3230" i="17"/>
  <c r="AI3231" i="17"/>
  <c r="AI3232" i="17"/>
  <c r="AI3233" i="17"/>
  <c r="AI3234" i="17"/>
  <c r="AI3235" i="17"/>
  <c r="AI3236" i="17"/>
  <c r="AI3237" i="17"/>
  <c r="AI3238" i="17"/>
  <c r="AI3239" i="17"/>
  <c r="AI3240" i="17"/>
  <c r="AI3241" i="17"/>
  <c r="AI3242" i="17"/>
  <c r="AI3243" i="17"/>
  <c r="AI3244" i="17"/>
  <c r="AI3245" i="17"/>
  <c r="AI3246" i="17"/>
  <c r="AI3247" i="17"/>
  <c r="AI3248" i="17"/>
  <c r="AI3249" i="17"/>
  <c r="AI3250" i="17"/>
  <c r="AI3251" i="17"/>
  <c r="AI3252" i="17"/>
  <c r="AI3253" i="17"/>
  <c r="AI3254" i="17"/>
  <c r="AI3255" i="17"/>
  <c r="AI3256" i="17"/>
  <c r="AI3257" i="17"/>
  <c r="AI3258" i="17"/>
  <c r="AI3259" i="17"/>
  <c r="AI3260" i="17"/>
  <c r="AI3261" i="17"/>
  <c r="AI3262" i="17"/>
  <c r="AI3263" i="17"/>
  <c r="AI3264" i="17"/>
  <c r="AI3265" i="17"/>
  <c r="AI3266" i="17"/>
  <c r="AI3267" i="17"/>
  <c r="AI3268" i="17"/>
  <c r="AI3269" i="17"/>
  <c r="AI3270" i="17"/>
  <c r="AI3271" i="17"/>
  <c r="AI3272" i="17"/>
  <c r="AI3273" i="17"/>
  <c r="AI3274" i="17"/>
  <c r="AI3275" i="17"/>
  <c r="AI3276" i="17"/>
  <c r="AI3277" i="17"/>
  <c r="AI3278" i="17"/>
  <c r="AI3279" i="17"/>
  <c r="AI3280" i="17"/>
  <c r="AI3281" i="17"/>
  <c r="AI3282" i="17"/>
  <c r="AI3283" i="17"/>
  <c r="AI3284" i="17"/>
  <c r="AI3285" i="17"/>
  <c r="AI3286" i="17"/>
  <c r="AI3287" i="17"/>
  <c r="AI3288" i="17"/>
  <c r="AI3289" i="17"/>
  <c r="AI3290" i="17"/>
  <c r="AI3291" i="17"/>
  <c r="AI3292" i="17"/>
  <c r="AI3293" i="17"/>
  <c r="AI3294" i="17"/>
  <c r="AI3295" i="17"/>
  <c r="AI3296" i="17"/>
  <c r="AI3297" i="17"/>
  <c r="AI3298" i="17"/>
  <c r="AI3299" i="17"/>
  <c r="AI3300" i="17"/>
  <c r="AI3301" i="17"/>
  <c r="AI3302" i="17"/>
  <c r="AI3303" i="17"/>
  <c r="AI3304" i="17"/>
  <c r="AI3305" i="17"/>
  <c r="AI3306" i="17"/>
  <c r="AI3307" i="17"/>
  <c r="AI3308" i="17"/>
  <c r="AI3309" i="17"/>
  <c r="AI3310" i="17"/>
  <c r="AI3311" i="17"/>
  <c r="AI3312" i="17"/>
  <c r="AI3313" i="17"/>
  <c r="AI3314" i="17"/>
  <c r="AI3315" i="17"/>
  <c r="AI3316" i="17"/>
  <c r="AI3317" i="17"/>
  <c r="AI3318" i="17"/>
  <c r="AI3319" i="17"/>
  <c r="AI3320" i="17"/>
  <c r="AI3321" i="17"/>
  <c r="AI3322" i="17"/>
  <c r="AI3323" i="17"/>
  <c r="AI3324" i="17"/>
  <c r="AI3325" i="17"/>
  <c r="AI3326" i="17"/>
  <c r="AI3327" i="17"/>
  <c r="AI3328" i="17"/>
  <c r="AI3329" i="17"/>
  <c r="AI3330" i="17"/>
  <c r="AI3331" i="17"/>
  <c r="AI3332" i="17"/>
  <c r="AI3333" i="17"/>
  <c r="AI3334" i="17"/>
  <c r="AI3335" i="17"/>
  <c r="AI3336" i="17"/>
  <c r="AI3337" i="17"/>
  <c r="AI3338" i="17"/>
  <c r="AI3339" i="17"/>
  <c r="AI3340" i="17"/>
  <c r="AI3341" i="17"/>
  <c r="AI3342" i="17"/>
  <c r="AI3343" i="17"/>
  <c r="AI3344" i="17"/>
  <c r="AI3345" i="17"/>
  <c r="AI3346" i="17"/>
  <c r="AI3347" i="17"/>
  <c r="AI3348" i="17"/>
  <c r="AI3349" i="17"/>
  <c r="AI3350" i="17"/>
  <c r="AI3351" i="17"/>
  <c r="AI3352" i="17"/>
  <c r="AI3353" i="17"/>
  <c r="AI3354" i="17"/>
  <c r="AI3355" i="17"/>
  <c r="AI3356" i="17"/>
  <c r="AI3357" i="17"/>
  <c r="AI3358" i="17"/>
  <c r="AI3359" i="17"/>
  <c r="AI3360" i="17"/>
  <c r="AI3361" i="17"/>
  <c r="AI3362" i="17"/>
  <c r="AI3363" i="17"/>
  <c r="AI3364" i="17"/>
  <c r="AI3365" i="17"/>
  <c r="AI3366" i="17"/>
  <c r="AI3367" i="17"/>
  <c r="AI3368" i="17"/>
  <c r="AI3369" i="17"/>
  <c r="AI3370" i="17"/>
  <c r="AI3371" i="17"/>
  <c r="AI3372" i="17"/>
  <c r="AI3373" i="17"/>
  <c r="AI3374" i="17"/>
  <c r="AI3375" i="17"/>
  <c r="AI3376" i="17"/>
  <c r="AI3377" i="17"/>
  <c r="AI3378" i="17"/>
  <c r="AI3379" i="17"/>
  <c r="AI3380" i="17"/>
  <c r="AI3381" i="17"/>
  <c r="AI3382" i="17"/>
  <c r="AI3383" i="17"/>
  <c r="AI3384" i="17"/>
  <c r="AI3385" i="17"/>
  <c r="AI3386" i="17"/>
  <c r="AI3387" i="17"/>
  <c r="AI3388" i="17"/>
  <c r="AI3389" i="17"/>
  <c r="AI3390" i="17"/>
  <c r="AI3391" i="17"/>
  <c r="AI3392" i="17"/>
  <c r="AI3393" i="17"/>
  <c r="AI3394" i="17"/>
  <c r="AI3395" i="17"/>
  <c r="AI3396" i="17"/>
  <c r="AI3397" i="17"/>
  <c r="AI3398" i="17"/>
  <c r="AI3399" i="17"/>
  <c r="AI3400" i="17"/>
  <c r="AI3401" i="17"/>
  <c r="AI3402" i="17"/>
  <c r="AI3403" i="17"/>
  <c r="AI3404" i="17"/>
  <c r="AI3405" i="17"/>
  <c r="AI3406" i="17"/>
  <c r="AI3407" i="17"/>
  <c r="AI3408" i="17"/>
  <c r="AI3409" i="17"/>
  <c r="AI3410" i="17"/>
  <c r="AI3411" i="17"/>
  <c r="AI3412" i="17"/>
  <c r="AI3413" i="17"/>
  <c r="AI3414" i="17"/>
  <c r="AI3415" i="17"/>
  <c r="AI3416" i="17"/>
  <c r="AI3417" i="17"/>
  <c r="AI3418" i="17"/>
  <c r="AI3419" i="17"/>
  <c r="AI3420" i="17"/>
  <c r="AI3421" i="17"/>
  <c r="AI3422" i="17"/>
  <c r="AI3423" i="17"/>
  <c r="AI3424" i="17"/>
  <c r="AI3425" i="17"/>
  <c r="AI3426" i="17"/>
  <c r="AI3427" i="17"/>
  <c r="AI3428" i="17"/>
  <c r="AI3429" i="17"/>
  <c r="AI3430" i="17"/>
  <c r="AI3431" i="17"/>
  <c r="AI3432" i="17"/>
  <c r="AI3433" i="17"/>
  <c r="AI3434" i="17"/>
  <c r="AI3435" i="17"/>
  <c r="AI3436" i="17"/>
  <c r="AI3437" i="17"/>
  <c r="AI3438" i="17"/>
  <c r="AI3439" i="17"/>
  <c r="AI3440" i="17"/>
  <c r="AI3441" i="17"/>
  <c r="AI3442" i="17"/>
  <c r="AI3443" i="17"/>
  <c r="AI3444" i="17"/>
  <c r="AI3445" i="17"/>
  <c r="AI3446" i="17"/>
  <c r="AI3447" i="17"/>
  <c r="AI3448" i="17"/>
  <c r="AI3449" i="17"/>
  <c r="AI3450" i="17"/>
  <c r="AI3451" i="17"/>
  <c r="AI3452" i="17"/>
  <c r="AI3453" i="17"/>
  <c r="AI3454" i="17"/>
  <c r="AI3455" i="17"/>
  <c r="AI3456" i="17"/>
  <c r="AI3457" i="17"/>
  <c r="AI3458" i="17"/>
  <c r="AI3459" i="17"/>
  <c r="AI3460" i="17"/>
  <c r="AI3461" i="17"/>
  <c r="AI3462" i="17"/>
  <c r="AI3463" i="17"/>
  <c r="AI3464" i="17"/>
  <c r="AI3465" i="17"/>
  <c r="AI3466" i="17"/>
  <c r="AI3467" i="17"/>
  <c r="AI3468" i="17"/>
  <c r="AI3469" i="17"/>
  <c r="AI3470" i="17"/>
  <c r="AI3471" i="17"/>
  <c r="AI3472" i="17"/>
  <c r="AI3473" i="17"/>
  <c r="AI3474" i="17"/>
  <c r="AI3475" i="17"/>
  <c r="AI3476" i="17"/>
  <c r="AI3477" i="17"/>
  <c r="AI3478" i="17"/>
  <c r="AI3479" i="17"/>
  <c r="AI3480" i="17"/>
  <c r="AI3481" i="17"/>
  <c r="AI3482" i="17"/>
  <c r="AI3483" i="17"/>
  <c r="AI3484" i="17"/>
  <c r="AI3485" i="17"/>
  <c r="AI3486" i="17"/>
  <c r="AI3487" i="17"/>
  <c r="AI3488" i="17"/>
  <c r="AI3489" i="17"/>
  <c r="AI3490" i="17"/>
  <c r="AI3491" i="17"/>
  <c r="AI3492" i="17"/>
  <c r="AI3493" i="17"/>
  <c r="AI3494" i="17"/>
  <c r="AI3495" i="17"/>
  <c r="AI3496" i="17"/>
  <c r="AI3497" i="17"/>
  <c r="AI3498" i="17"/>
  <c r="AI3499" i="17"/>
  <c r="AI3500" i="17"/>
  <c r="AI3501" i="17"/>
  <c r="AI3502" i="17"/>
  <c r="AI3503" i="17"/>
  <c r="AI3504" i="17"/>
  <c r="AI3505" i="17"/>
  <c r="AI3506" i="17"/>
  <c r="AI3507" i="17"/>
  <c r="AI3508" i="17"/>
  <c r="AI3509" i="17"/>
  <c r="AI3510" i="17"/>
  <c r="AI3511" i="17"/>
  <c r="AI3512" i="17"/>
  <c r="AI3513" i="17"/>
  <c r="AI3514" i="17"/>
  <c r="AI3515" i="17"/>
  <c r="AI3516" i="17"/>
  <c r="AI3517" i="17"/>
  <c r="AI3518" i="17"/>
  <c r="AI3519" i="17"/>
  <c r="AI3520" i="17"/>
  <c r="AI3521" i="17"/>
  <c r="AI3522" i="17"/>
  <c r="AI3523" i="17"/>
  <c r="AI3524" i="17"/>
  <c r="AI3525" i="17"/>
  <c r="AI3526" i="17"/>
  <c r="AI3527" i="17"/>
  <c r="AI3528" i="17"/>
  <c r="AI3529" i="17"/>
  <c r="AI3530" i="17"/>
  <c r="AI3531" i="17"/>
  <c r="AI3532" i="17"/>
  <c r="AI3533" i="17"/>
  <c r="AI3534" i="17"/>
  <c r="AI3535" i="17"/>
  <c r="AI3536" i="17"/>
  <c r="AI3537" i="17"/>
  <c r="AI3538" i="17"/>
  <c r="AI3539" i="17"/>
  <c r="AI3540" i="17"/>
  <c r="AI3541" i="17"/>
  <c r="AI3542" i="17"/>
  <c r="AI3543" i="17"/>
  <c r="AI3544" i="17"/>
  <c r="AI3545" i="17"/>
  <c r="AI3546" i="17"/>
  <c r="AI3547" i="17"/>
  <c r="AI3548" i="17"/>
  <c r="AI3549" i="17"/>
  <c r="AI3550" i="17"/>
  <c r="AI3551" i="17"/>
  <c r="AI3552" i="17"/>
  <c r="AI3553" i="17"/>
  <c r="AI3554" i="17"/>
  <c r="AI3555" i="17"/>
  <c r="AI3556" i="17"/>
  <c r="AI3557" i="17"/>
  <c r="AI3558" i="17"/>
  <c r="AI3559" i="17"/>
  <c r="AI3560" i="17"/>
  <c r="AI3561" i="17"/>
  <c r="AI3562" i="17"/>
  <c r="AI3563" i="17"/>
  <c r="AI3564" i="17"/>
  <c r="AI3565" i="17"/>
  <c r="AI3566" i="17"/>
  <c r="AI3567" i="17"/>
  <c r="AI3568" i="17"/>
  <c r="AI3569" i="17"/>
  <c r="AI3570" i="17"/>
  <c r="AI3571" i="17"/>
  <c r="AI3572" i="17"/>
  <c r="AI3573" i="17"/>
  <c r="AI3574" i="17"/>
  <c r="AI3575" i="17"/>
  <c r="AI3576" i="17"/>
  <c r="AI3577" i="17"/>
  <c r="AI3578" i="17"/>
  <c r="AI3579" i="17"/>
  <c r="AI3580" i="17"/>
  <c r="AI3581" i="17"/>
  <c r="AI3582" i="17"/>
  <c r="AI3583" i="17"/>
  <c r="AI3584" i="17"/>
  <c r="AI3585" i="17"/>
  <c r="AI3586" i="17"/>
  <c r="AI3587" i="17"/>
  <c r="AI3588" i="17"/>
  <c r="AI3589" i="17"/>
  <c r="AI3590" i="17"/>
  <c r="AI3591" i="17"/>
  <c r="AI3592" i="17"/>
  <c r="AI3593" i="17"/>
  <c r="AI3594" i="17"/>
  <c r="AI3595" i="17"/>
  <c r="AI3596" i="17"/>
  <c r="AI3597" i="17"/>
  <c r="AI3598" i="17"/>
  <c r="AI3599" i="17"/>
  <c r="AI3600" i="17"/>
  <c r="AI3601" i="17"/>
  <c r="AI3602" i="17"/>
  <c r="AI3603" i="17"/>
  <c r="AI3604" i="17"/>
  <c r="AI3605" i="17"/>
  <c r="AI3606" i="17"/>
  <c r="AI3607" i="17"/>
  <c r="AI3608" i="17"/>
  <c r="AI3609" i="17"/>
  <c r="AI3610" i="17"/>
  <c r="AI3611" i="17"/>
  <c r="AI3612" i="17"/>
  <c r="AI3613" i="17"/>
  <c r="AI3614" i="17"/>
  <c r="AI3615" i="17"/>
  <c r="AI3616" i="17"/>
  <c r="AI3617" i="17"/>
  <c r="AI3618" i="17"/>
  <c r="AI3619" i="17"/>
  <c r="AI3620" i="17"/>
  <c r="AI3621" i="17"/>
  <c r="AI3622" i="17"/>
  <c r="AI3623" i="17"/>
  <c r="AI3624" i="17"/>
  <c r="AI3625" i="17"/>
  <c r="AI3626" i="17"/>
  <c r="AI3627" i="17"/>
  <c r="AI3628" i="17"/>
  <c r="AI3629" i="17"/>
  <c r="AI3630" i="17"/>
  <c r="AI3631" i="17"/>
  <c r="AI3632" i="17"/>
  <c r="AI3633" i="17"/>
  <c r="AI3634" i="17"/>
  <c r="AI3635" i="17"/>
  <c r="AI3636" i="17"/>
  <c r="AI3637" i="17"/>
  <c r="AI3638" i="17"/>
  <c r="AI3639" i="17"/>
  <c r="AI3640" i="17"/>
  <c r="AI3641" i="17"/>
  <c r="AI3642" i="17"/>
  <c r="AI3643" i="17"/>
  <c r="AI3644" i="17"/>
  <c r="AI3645" i="17"/>
  <c r="AI3646" i="17"/>
  <c r="AI3647" i="17"/>
  <c r="AI3648" i="17"/>
  <c r="AI3649" i="17"/>
  <c r="AI3650" i="17"/>
  <c r="AI3651" i="17"/>
  <c r="AI3652" i="17"/>
  <c r="AI3653" i="17"/>
  <c r="AI3654" i="17"/>
  <c r="AI3655" i="17"/>
  <c r="AI3656" i="17"/>
  <c r="AI3657" i="17"/>
  <c r="AI3658" i="17"/>
  <c r="AI3659" i="17"/>
  <c r="AI3660" i="17"/>
  <c r="AI3661" i="17"/>
  <c r="AI3662" i="17"/>
  <c r="AI3663" i="17"/>
  <c r="AI3664" i="17"/>
  <c r="AI3665" i="17"/>
  <c r="AI3666" i="17"/>
  <c r="AI3667" i="17"/>
  <c r="AI3668" i="17"/>
  <c r="AI3669" i="17"/>
  <c r="AI3670" i="17"/>
  <c r="AI3671" i="17"/>
  <c r="AI3672" i="17"/>
  <c r="AI3673" i="17"/>
  <c r="AI3674" i="17"/>
  <c r="AI3675" i="17"/>
  <c r="AI3676" i="17"/>
  <c r="AI3677" i="17"/>
  <c r="AI3678" i="17"/>
  <c r="AI3679" i="17"/>
  <c r="AI3680" i="17"/>
  <c r="AI3681" i="17"/>
  <c r="AI3682" i="17"/>
  <c r="AI3683" i="17"/>
  <c r="AI3684" i="17"/>
  <c r="AI3685" i="17"/>
  <c r="AI3686" i="17"/>
  <c r="AI3687" i="17"/>
  <c r="AI3688" i="17"/>
  <c r="AI3689" i="17"/>
  <c r="AI3690" i="17"/>
  <c r="AI3691" i="17"/>
  <c r="AI3692" i="17"/>
  <c r="AI3693" i="17"/>
  <c r="AI3694" i="17"/>
  <c r="AI3695" i="17"/>
  <c r="AI3696" i="17"/>
  <c r="AI3697" i="17"/>
  <c r="AI3698" i="17"/>
  <c r="AI3699" i="17"/>
  <c r="AI3700" i="17"/>
  <c r="AI3701" i="17"/>
  <c r="AI3702" i="17"/>
  <c r="AI3703" i="17"/>
  <c r="AI3704" i="17"/>
  <c r="AI3705" i="17"/>
  <c r="AI3706" i="17"/>
  <c r="AI3707" i="17"/>
  <c r="AI3708" i="17"/>
  <c r="AI3709" i="17"/>
  <c r="AI3710" i="17"/>
  <c r="AI3711" i="17"/>
  <c r="AI3712" i="17"/>
  <c r="AI3713" i="17"/>
  <c r="AI3714" i="17"/>
  <c r="AI3715" i="17"/>
  <c r="AI3716" i="17"/>
  <c r="AI3717" i="17"/>
  <c r="AI3718" i="17"/>
  <c r="AI3719" i="17"/>
  <c r="AI3720" i="17"/>
  <c r="AI3721" i="17"/>
  <c r="AI3722" i="17"/>
  <c r="AI3723" i="17"/>
  <c r="AI3724" i="17"/>
  <c r="AI3725" i="17"/>
  <c r="AI3726" i="17"/>
  <c r="AI3727" i="17"/>
  <c r="AI3728" i="17"/>
  <c r="AI3729" i="17"/>
  <c r="AI3730" i="17"/>
  <c r="AI3731" i="17"/>
  <c r="AI3732" i="17"/>
  <c r="AI3733" i="17"/>
  <c r="AI3734" i="17"/>
  <c r="AI3735" i="17"/>
  <c r="AI3736" i="17"/>
  <c r="AI3737" i="17"/>
  <c r="AI3738" i="17"/>
  <c r="AI3739" i="17"/>
  <c r="AI3740" i="17"/>
  <c r="AI3741" i="17"/>
  <c r="AI3742" i="17"/>
  <c r="AI3743" i="17"/>
  <c r="AI3744" i="17"/>
  <c r="AI3745" i="17"/>
  <c r="AI3746" i="17"/>
  <c r="AI3747" i="17"/>
  <c r="AI3748" i="17"/>
  <c r="AI3749" i="17"/>
  <c r="AI3750" i="17"/>
  <c r="AI3751" i="17"/>
  <c r="AI3752" i="17"/>
  <c r="AI3753" i="17"/>
  <c r="AI3754" i="17"/>
  <c r="AI3755" i="17"/>
  <c r="AI3756" i="17"/>
  <c r="AI3757" i="17"/>
  <c r="AI3758" i="17"/>
  <c r="AI3759" i="17"/>
  <c r="AI3760" i="17"/>
  <c r="AI3761" i="17"/>
  <c r="AI3762" i="17"/>
  <c r="AI3763" i="17"/>
  <c r="AI3764" i="17"/>
  <c r="AI3765" i="17"/>
  <c r="AI3766" i="17"/>
  <c r="AI3767" i="17"/>
  <c r="AI3768" i="17"/>
  <c r="AI3769" i="17"/>
  <c r="AI3770" i="17"/>
  <c r="AI3771" i="17"/>
  <c r="AI3772" i="17"/>
  <c r="AI3773" i="17"/>
  <c r="AI3774" i="17"/>
  <c r="AI3775" i="17"/>
  <c r="AI3776" i="17"/>
  <c r="AI3777" i="17"/>
  <c r="AI3778" i="17"/>
  <c r="AI3779" i="17"/>
  <c r="AI3780" i="17"/>
  <c r="AI3781" i="17"/>
  <c r="AI3782" i="17"/>
  <c r="AI3783" i="17"/>
  <c r="AI3784" i="17"/>
  <c r="AI3785" i="17"/>
  <c r="AI3786" i="17"/>
  <c r="AI3787" i="17"/>
  <c r="AI3788" i="17"/>
  <c r="AI3789" i="17"/>
  <c r="AI3790" i="17"/>
  <c r="AI3791" i="17"/>
  <c r="AI3792" i="17"/>
  <c r="AI3793" i="17"/>
  <c r="AI3794" i="17"/>
  <c r="AI3795" i="17"/>
  <c r="AI3796" i="17"/>
  <c r="AI3797" i="17"/>
  <c r="AI3798" i="17"/>
  <c r="AI3799" i="17"/>
  <c r="AI3800" i="17"/>
  <c r="AI3801" i="17"/>
  <c r="AI3802" i="17"/>
  <c r="AI3803" i="17"/>
  <c r="AI3804" i="17"/>
  <c r="AI3805" i="17"/>
  <c r="AI3806" i="17"/>
  <c r="AI3807" i="17"/>
  <c r="AI3808" i="17"/>
  <c r="AI3809" i="17"/>
  <c r="AI3810" i="17"/>
  <c r="AI3811" i="17"/>
  <c r="AI3812" i="17"/>
  <c r="AI3813" i="17"/>
  <c r="AI3814" i="17"/>
  <c r="AI3815" i="17"/>
  <c r="AI3816" i="17"/>
  <c r="AI3817" i="17"/>
  <c r="AI3818" i="17"/>
  <c r="AI3819" i="17"/>
  <c r="AI3820" i="17"/>
  <c r="AI3821" i="17"/>
  <c r="AI3822" i="17"/>
  <c r="AI3823" i="17"/>
  <c r="AI3824" i="17"/>
  <c r="AI3825" i="17"/>
  <c r="AI3826" i="17"/>
  <c r="AI3827" i="17"/>
  <c r="AI3828" i="17"/>
  <c r="AI3829" i="17"/>
  <c r="AI3830" i="17"/>
  <c r="AI3831" i="17"/>
  <c r="AI3832" i="17"/>
  <c r="AI3833" i="17"/>
  <c r="AI3834" i="17"/>
  <c r="AI3835" i="17"/>
  <c r="AI3836" i="17"/>
  <c r="AI3837" i="17"/>
  <c r="AI3838" i="17"/>
  <c r="AI3839" i="17"/>
  <c r="AI3840" i="17"/>
  <c r="AI3841" i="17"/>
  <c r="AI3842" i="17"/>
  <c r="AI3843" i="17"/>
  <c r="AI3844" i="17"/>
  <c r="AI3845" i="17"/>
  <c r="AI3846" i="17"/>
  <c r="AI3847" i="17"/>
  <c r="AI3848" i="17"/>
  <c r="AI3849" i="17"/>
  <c r="AI3850" i="17"/>
  <c r="AI3851" i="17"/>
  <c r="AI3852" i="17"/>
  <c r="AI3853" i="17"/>
  <c r="AI3854" i="17"/>
  <c r="AI3855" i="17"/>
  <c r="AI3856" i="17"/>
  <c r="AI3857" i="17"/>
  <c r="AI3858" i="17"/>
  <c r="AI3859" i="17"/>
  <c r="AI3860" i="17"/>
  <c r="AI3861" i="17"/>
  <c r="AI3862" i="17"/>
  <c r="AI3863" i="17"/>
  <c r="AI3864" i="17"/>
  <c r="AI3865" i="17"/>
  <c r="AI3866" i="17"/>
  <c r="AI3867" i="17"/>
  <c r="AI3868" i="17"/>
  <c r="AI3869" i="17"/>
  <c r="AI3870" i="17"/>
  <c r="AI3871" i="17"/>
  <c r="AI3872" i="17"/>
  <c r="AI3873" i="17"/>
  <c r="AI3874" i="17"/>
  <c r="AI3875" i="17"/>
  <c r="AI3876" i="17"/>
  <c r="AI3877" i="17"/>
  <c r="AI3878" i="17"/>
  <c r="AI3879" i="17"/>
  <c r="AI3880" i="17"/>
  <c r="AI3881" i="17"/>
  <c r="AI3882" i="17"/>
  <c r="AI3883" i="17"/>
  <c r="AI3884" i="17"/>
  <c r="AI3885" i="17"/>
  <c r="AI3886" i="17"/>
  <c r="AI3887" i="17"/>
  <c r="AI3888" i="17"/>
  <c r="AI3889" i="17"/>
  <c r="AI3890" i="17"/>
  <c r="AI3891" i="17"/>
  <c r="AI3892" i="17"/>
  <c r="AI3893" i="17"/>
  <c r="AI3894" i="17"/>
  <c r="AI3895" i="17"/>
  <c r="AI3896" i="17"/>
  <c r="AI3897" i="17"/>
  <c r="AI3898" i="17"/>
  <c r="AI3899" i="17"/>
  <c r="AI3900" i="17"/>
  <c r="AI3901" i="17"/>
  <c r="AI3902" i="17"/>
  <c r="AI3903" i="17"/>
  <c r="AI3904" i="17"/>
  <c r="AI3905" i="17"/>
  <c r="AI3906" i="17"/>
  <c r="AI3907" i="17"/>
  <c r="AI3908" i="17"/>
  <c r="AI3909" i="17"/>
  <c r="AI3910" i="17"/>
  <c r="AI3911" i="17"/>
  <c r="AI3912" i="17"/>
  <c r="AI3913" i="17"/>
  <c r="AI3914" i="17"/>
  <c r="AI3915" i="17"/>
  <c r="AI3916" i="17"/>
  <c r="AI3917" i="17"/>
  <c r="AI3918" i="17"/>
  <c r="AI3919" i="17"/>
  <c r="AI3920" i="17"/>
  <c r="AI3921" i="17"/>
  <c r="AI3922" i="17"/>
  <c r="AI3923" i="17"/>
  <c r="AI3924" i="17"/>
  <c r="AI3925" i="17"/>
  <c r="AI3926" i="17"/>
  <c r="AI3927" i="17"/>
  <c r="AI3928" i="17"/>
  <c r="AI3929" i="17"/>
  <c r="AI3930" i="17"/>
  <c r="AI3931" i="17"/>
  <c r="AI3932" i="17"/>
  <c r="AI3933" i="17"/>
  <c r="AI3934" i="17"/>
  <c r="AI3935" i="17"/>
  <c r="AI3936" i="17"/>
  <c r="AI3937" i="17"/>
  <c r="AI3938" i="17"/>
  <c r="AI3939" i="17"/>
  <c r="AI3940" i="17"/>
  <c r="AI3941" i="17"/>
  <c r="AI3942" i="17"/>
  <c r="AI3943" i="17"/>
  <c r="AI3944" i="17"/>
  <c r="AI3945" i="17"/>
  <c r="AI3946" i="17"/>
  <c r="AI3947" i="17"/>
  <c r="AI3948" i="17"/>
  <c r="AI3949" i="17"/>
  <c r="AI3950" i="17"/>
  <c r="AI3951" i="17"/>
  <c r="AI3952" i="17"/>
  <c r="AI3953" i="17"/>
  <c r="AI3954" i="17"/>
  <c r="AI3955" i="17"/>
  <c r="AI3956" i="17"/>
  <c r="AI3957" i="17"/>
  <c r="AI3958" i="17"/>
  <c r="AI3959" i="17"/>
  <c r="AI3960" i="17"/>
  <c r="AI3961" i="17"/>
  <c r="AI3962" i="17"/>
  <c r="AI3963" i="17"/>
  <c r="AI3964" i="17"/>
  <c r="AI3965" i="17"/>
  <c r="AI3966" i="17"/>
  <c r="AI3967" i="17"/>
  <c r="AI3968" i="17"/>
  <c r="AI3969" i="17"/>
  <c r="AI3970" i="17"/>
  <c r="AI3971" i="17"/>
  <c r="AI3972" i="17"/>
  <c r="AI3973" i="17"/>
  <c r="AI3974" i="17"/>
  <c r="AI3975" i="17"/>
  <c r="AI3976" i="17"/>
  <c r="AI3977" i="17"/>
  <c r="AI3978" i="17"/>
  <c r="AI3979" i="17"/>
  <c r="AI3980" i="17"/>
  <c r="AI3981" i="17"/>
  <c r="AI3982" i="17"/>
  <c r="AI3983" i="17"/>
  <c r="AI3984" i="17"/>
  <c r="AI3985" i="17"/>
  <c r="AI3986" i="17"/>
  <c r="AI3987" i="17"/>
  <c r="AI3988" i="17"/>
  <c r="AI3989" i="17"/>
  <c r="AI3990" i="17"/>
  <c r="AI3991" i="17"/>
  <c r="AI3992" i="17"/>
  <c r="AI3993" i="17"/>
  <c r="AI3994" i="17"/>
  <c r="AI3995" i="17"/>
  <c r="AI3996" i="17"/>
  <c r="AI3997" i="17"/>
  <c r="AI3998" i="17"/>
  <c r="AI3999" i="17"/>
  <c r="AI4000" i="17"/>
  <c r="AI4001" i="17"/>
  <c r="AI4002" i="17"/>
  <c r="AI4003" i="17"/>
  <c r="AI4004" i="17"/>
  <c r="AI4005" i="17"/>
  <c r="AI4006" i="17"/>
  <c r="AI4007" i="17"/>
  <c r="AI4008" i="17"/>
  <c r="AI4009" i="17"/>
  <c r="AI4010" i="17"/>
  <c r="AI4011" i="17"/>
  <c r="AI4012" i="17"/>
  <c r="AI4013" i="17"/>
  <c r="AI4014" i="17"/>
  <c r="AI4015" i="17"/>
  <c r="AI4016" i="17"/>
  <c r="AI4017" i="17"/>
  <c r="AI4018" i="17"/>
  <c r="AI4019" i="17"/>
  <c r="AI4020" i="17"/>
  <c r="AI4021" i="17"/>
  <c r="AI4022" i="17"/>
  <c r="AI4023" i="17"/>
  <c r="AI4024" i="17"/>
  <c r="AI4025" i="17"/>
  <c r="AI4026" i="17"/>
  <c r="AI4027" i="17"/>
  <c r="AI4028" i="17"/>
  <c r="AI4029" i="17"/>
  <c r="AI4030" i="17"/>
  <c r="AI4031" i="17"/>
  <c r="AI4032" i="17"/>
  <c r="AI4033" i="17"/>
  <c r="AI4034" i="17"/>
  <c r="AI4035" i="17"/>
  <c r="AI4036" i="17"/>
  <c r="AI4037" i="17"/>
  <c r="AI4038" i="17"/>
  <c r="AI4039" i="17"/>
  <c r="AI4040" i="17"/>
  <c r="AI4041" i="17"/>
  <c r="AI4042" i="17"/>
  <c r="AI4043" i="17"/>
  <c r="AI4044" i="17"/>
  <c r="AI4045" i="17"/>
  <c r="AI4046" i="17"/>
  <c r="AI4047" i="17"/>
  <c r="AI4048" i="17"/>
  <c r="AI4049" i="17"/>
  <c r="AI4050" i="17"/>
  <c r="AI4051" i="17"/>
  <c r="AI4052" i="17"/>
  <c r="AI4053" i="17"/>
  <c r="AI4054" i="17"/>
  <c r="AI4055" i="17"/>
  <c r="AI4056" i="17"/>
  <c r="AI4057" i="17"/>
  <c r="AI4058" i="17"/>
  <c r="AI4059" i="17"/>
  <c r="AI4060" i="17"/>
  <c r="AI4061" i="17"/>
  <c r="AI4062" i="17"/>
  <c r="AI4063" i="17"/>
  <c r="AI4064" i="17"/>
  <c r="AI4065" i="17"/>
  <c r="AI4066" i="17"/>
  <c r="AI4067" i="17"/>
  <c r="AI4068" i="17"/>
  <c r="AI4069" i="17"/>
  <c r="AI4070" i="17"/>
  <c r="AI4071" i="17"/>
  <c r="AI4072" i="17"/>
  <c r="AI4073" i="17"/>
  <c r="AI4074" i="17"/>
  <c r="AI4075" i="17"/>
  <c r="AI4076" i="17"/>
  <c r="AI4077" i="17"/>
  <c r="AI4078" i="17"/>
  <c r="AI4079" i="17"/>
  <c r="AI4080" i="17"/>
  <c r="AI4081" i="17"/>
  <c r="AI4082" i="17"/>
  <c r="AI4083" i="17"/>
  <c r="AI4084" i="17"/>
  <c r="AI4085" i="17"/>
  <c r="AI4086" i="17"/>
  <c r="AI4087" i="17"/>
  <c r="AI4088" i="17"/>
  <c r="AI4089" i="17"/>
  <c r="AI4090" i="17"/>
  <c r="AI4091" i="17"/>
  <c r="AI4092" i="17"/>
  <c r="AI4093" i="17"/>
  <c r="AI4094" i="17"/>
  <c r="AI4095" i="17"/>
  <c r="AI4096" i="17"/>
  <c r="AI4097" i="17"/>
  <c r="AI4098" i="17"/>
  <c r="AI4099" i="17"/>
  <c r="AI4100" i="17"/>
  <c r="AI4101" i="17"/>
  <c r="AI4102" i="17"/>
  <c r="AI4103" i="17"/>
  <c r="AI4104" i="17"/>
  <c r="AI4105" i="17"/>
  <c r="AI4106" i="17"/>
  <c r="AI4107" i="17"/>
  <c r="AI4108" i="17"/>
  <c r="AI4109" i="17"/>
  <c r="AI4110" i="17"/>
  <c r="AI4111" i="17"/>
  <c r="AI4112" i="17"/>
  <c r="AI4113" i="17"/>
  <c r="AI4114" i="17"/>
  <c r="AI4115" i="17"/>
  <c r="AI4116" i="17"/>
  <c r="AI4117" i="17"/>
  <c r="AI4118" i="17"/>
  <c r="AI4119" i="17"/>
  <c r="AI4120" i="17"/>
  <c r="AI4121" i="17"/>
  <c r="AI4122" i="17"/>
  <c r="AI4123" i="17"/>
  <c r="AI4124" i="17"/>
  <c r="AI4125" i="17"/>
  <c r="AI4126" i="17"/>
  <c r="AI4127" i="17"/>
  <c r="AI4128" i="17"/>
  <c r="AI4129" i="17"/>
  <c r="AI4130" i="17"/>
  <c r="AI4131" i="17"/>
  <c r="AI4132" i="17"/>
  <c r="AI4133" i="17"/>
  <c r="AI4134" i="17"/>
  <c r="AI4135" i="17"/>
  <c r="AI4136" i="17"/>
  <c r="AI4137" i="17"/>
  <c r="AI4138" i="17"/>
  <c r="AI4139" i="17"/>
  <c r="AI4140" i="17"/>
  <c r="AI4141" i="17"/>
  <c r="AI4142" i="17"/>
  <c r="AI4143" i="17"/>
  <c r="AI4144" i="17"/>
  <c r="AI4145" i="17"/>
  <c r="AI4146" i="17"/>
  <c r="AI4147" i="17"/>
  <c r="AI4148" i="17"/>
  <c r="AI4149" i="17"/>
  <c r="AI4150" i="17"/>
  <c r="AI4151" i="17"/>
  <c r="AI4152" i="17"/>
  <c r="AI4153" i="17"/>
  <c r="AI4154" i="17"/>
  <c r="AI4155" i="17"/>
  <c r="AI4156" i="17"/>
  <c r="AI4157" i="17"/>
  <c r="AI4158" i="17"/>
  <c r="AI4159" i="17"/>
  <c r="AI4160" i="17"/>
  <c r="AI4161" i="17"/>
  <c r="AI4162" i="17"/>
  <c r="AI4163" i="17"/>
  <c r="AI4164" i="17"/>
  <c r="AI4165" i="17"/>
  <c r="AI4166" i="17"/>
  <c r="AI4167" i="17"/>
  <c r="AI4168" i="17"/>
  <c r="AI4169" i="17"/>
  <c r="AI4170" i="17"/>
  <c r="AI4171" i="17"/>
  <c r="AI4172" i="17"/>
  <c r="AI4173" i="17"/>
  <c r="AI4174" i="17"/>
  <c r="AI4175" i="17"/>
  <c r="AI4176" i="17"/>
  <c r="AI4177" i="17"/>
  <c r="AI4178" i="17"/>
  <c r="AI4179" i="17"/>
  <c r="AI4180" i="17"/>
  <c r="AI4181" i="17"/>
  <c r="AI4182" i="17"/>
  <c r="AI4183" i="17"/>
  <c r="AI4184" i="17"/>
  <c r="AI4185" i="17"/>
  <c r="AI4186" i="17"/>
  <c r="AI4187" i="17"/>
  <c r="AI4188" i="17"/>
  <c r="AI4189" i="17"/>
  <c r="AI4190" i="17"/>
  <c r="AI4191" i="17"/>
  <c r="AI4192" i="17"/>
  <c r="AI4193" i="17"/>
  <c r="AI4194" i="17"/>
  <c r="AI4195" i="17"/>
  <c r="AI4196" i="17"/>
  <c r="AI4197" i="17"/>
  <c r="AI4198" i="17"/>
  <c r="AI4199" i="17"/>
  <c r="AI4200" i="17"/>
  <c r="AI4201" i="17"/>
  <c r="AI4202" i="17"/>
  <c r="AI4203" i="17"/>
  <c r="AI4204" i="17"/>
  <c r="AI4205" i="17"/>
  <c r="AI4206" i="17"/>
  <c r="AI4207" i="17"/>
  <c r="AI4208" i="17"/>
  <c r="AI4209" i="17"/>
  <c r="AI4210" i="17"/>
  <c r="AI4211" i="17"/>
  <c r="AI4212" i="17"/>
  <c r="AI4213" i="17"/>
  <c r="AI4214" i="17"/>
  <c r="AI4215" i="17"/>
  <c r="AI4216" i="17"/>
  <c r="AI4217" i="17"/>
  <c r="AI4218" i="17"/>
  <c r="AI4219" i="17"/>
  <c r="AI4220" i="17"/>
  <c r="AI4221" i="17"/>
  <c r="AI4222" i="17"/>
  <c r="AI4223" i="17"/>
  <c r="AI4224" i="17"/>
  <c r="AI4225" i="17"/>
  <c r="AI4226" i="17"/>
  <c r="AI4227" i="17"/>
  <c r="AI4228" i="17"/>
  <c r="AI4229" i="17"/>
  <c r="AI4230" i="17"/>
  <c r="AI4231" i="17"/>
  <c r="AI4232" i="17"/>
  <c r="AI4233" i="17"/>
  <c r="AI4234" i="17"/>
  <c r="AI4235" i="17"/>
  <c r="AI4236" i="17"/>
  <c r="AI4237" i="17"/>
  <c r="AI4238" i="17"/>
  <c r="AI4239" i="17"/>
  <c r="AI4240" i="17"/>
  <c r="AI4241" i="17"/>
  <c r="AI4242" i="17"/>
  <c r="AI4243" i="17"/>
  <c r="AI4244" i="17"/>
  <c r="AI4245" i="17"/>
  <c r="AI4246" i="17"/>
  <c r="AI4247" i="17"/>
  <c r="AI4248" i="17"/>
  <c r="AI4249" i="17"/>
  <c r="AI4250" i="17"/>
  <c r="AI4251" i="17"/>
  <c r="AI4252" i="17"/>
  <c r="AI4253" i="17"/>
  <c r="AI4254" i="17"/>
  <c r="AI4255" i="17"/>
  <c r="AI4256" i="17"/>
  <c r="AI4257" i="17"/>
  <c r="AI4258" i="17"/>
  <c r="AI4259" i="17"/>
  <c r="AI4260" i="17"/>
  <c r="AI4261" i="17"/>
  <c r="AI4262" i="17"/>
  <c r="AI4263" i="17"/>
  <c r="AI4264" i="17"/>
  <c r="AI4265" i="17"/>
  <c r="AI4266" i="17"/>
  <c r="AI4267" i="17"/>
  <c r="AI4268" i="17"/>
  <c r="AI4269" i="17"/>
  <c r="AI4270" i="17"/>
  <c r="AI4271" i="17"/>
  <c r="AI4272" i="17"/>
  <c r="AI4273" i="17"/>
  <c r="AI4274" i="17"/>
  <c r="AI4275" i="17"/>
  <c r="AI4276" i="17"/>
  <c r="AI4277" i="17"/>
  <c r="AI4278" i="17"/>
  <c r="AI4279" i="17"/>
  <c r="AI4280" i="17"/>
  <c r="AI4281" i="17"/>
  <c r="AI4282" i="17"/>
  <c r="AI4283" i="17"/>
  <c r="AI4284" i="17"/>
  <c r="AI4285" i="17"/>
  <c r="AI4286" i="17"/>
  <c r="AI4287" i="17"/>
  <c r="AI4288" i="17"/>
  <c r="AI4289" i="17"/>
  <c r="AI4290" i="17"/>
  <c r="AI4291" i="17"/>
  <c r="AI4292" i="17"/>
  <c r="AI4293" i="17"/>
  <c r="AI4294" i="17"/>
  <c r="AI4295" i="17"/>
  <c r="AI4296" i="17"/>
  <c r="AI4297" i="17"/>
  <c r="AI4298" i="17"/>
  <c r="AI4299" i="17"/>
  <c r="AI4300" i="17"/>
  <c r="AI4301" i="17"/>
  <c r="AI4302" i="17"/>
  <c r="AI4303" i="17"/>
  <c r="AI4304" i="17"/>
  <c r="AI4305" i="17"/>
  <c r="AI4306" i="17"/>
  <c r="AI4307" i="17"/>
  <c r="AI4308" i="17"/>
  <c r="AI4309" i="17"/>
  <c r="AI4310" i="17"/>
  <c r="AI4311" i="17"/>
  <c r="AI4312" i="17"/>
  <c r="AI4313" i="17"/>
  <c r="AI4314" i="17"/>
  <c r="AI4315" i="17"/>
  <c r="AI4316" i="17"/>
  <c r="AI4317" i="17"/>
  <c r="AI4318" i="17"/>
  <c r="AI4319" i="17"/>
  <c r="AI4320" i="17"/>
  <c r="AI4321" i="17"/>
  <c r="AI4322" i="17"/>
  <c r="AI4323" i="17"/>
  <c r="AI4324" i="17"/>
  <c r="AI4325" i="17"/>
  <c r="AI4326" i="17"/>
  <c r="AI4327" i="17"/>
  <c r="AI4328" i="17"/>
  <c r="AI4329" i="17"/>
  <c r="AI4330" i="17"/>
  <c r="AI4331" i="17"/>
  <c r="AI4332" i="17"/>
  <c r="AI4333" i="17"/>
  <c r="AI4334" i="17"/>
  <c r="AI4335" i="17"/>
  <c r="AI4336" i="17"/>
  <c r="AI4337" i="17"/>
  <c r="AI4338" i="17"/>
  <c r="AI4339" i="17"/>
  <c r="AI4340" i="17"/>
  <c r="AI4341" i="17"/>
  <c r="AI4342" i="17"/>
  <c r="AI4343" i="17"/>
  <c r="AI4344" i="17"/>
  <c r="AI4345" i="17"/>
  <c r="AI4346" i="17"/>
  <c r="AI4347" i="17"/>
  <c r="AI4348" i="17"/>
  <c r="AI4349" i="17"/>
  <c r="AI4350" i="17"/>
  <c r="AI4351" i="17"/>
  <c r="AI4352" i="17"/>
  <c r="AI4353" i="17"/>
  <c r="AI4354" i="17"/>
  <c r="AI4355" i="17"/>
  <c r="AI4356" i="17"/>
  <c r="AI4357" i="17"/>
  <c r="AI4358" i="17"/>
  <c r="AI4359" i="17"/>
  <c r="AI4360" i="17"/>
  <c r="AI4361" i="17"/>
  <c r="AI4362" i="17"/>
  <c r="AI4363" i="17"/>
  <c r="AI4364" i="17"/>
  <c r="AI4365" i="17"/>
  <c r="AI4366" i="17"/>
  <c r="AI4367" i="17"/>
  <c r="AI4368" i="17"/>
  <c r="AI4369" i="17"/>
  <c r="AI4370" i="17"/>
  <c r="AI4371" i="17"/>
  <c r="AI4372" i="17"/>
  <c r="AI4373" i="17"/>
  <c r="AI4374" i="17"/>
  <c r="AI4375" i="17"/>
  <c r="AI4376" i="17"/>
  <c r="AI4377" i="17"/>
  <c r="AI4378" i="17"/>
  <c r="AI4379" i="17"/>
  <c r="AI4380" i="17"/>
  <c r="AI4381" i="17"/>
  <c r="AI4382" i="17"/>
  <c r="AI4383" i="17"/>
  <c r="AI4384" i="17"/>
  <c r="AI4385" i="17"/>
  <c r="AI4386" i="17"/>
  <c r="AI4387" i="17"/>
  <c r="AI4388" i="17"/>
  <c r="AI4389" i="17"/>
  <c r="AI4390" i="17"/>
  <c r="AI4391" i="17"/>
  <c r="AI4392" i="17"/>
  <c r="AI4393" i="17"/>
  <c r="AI4394" i="17"/>
  <c r="AI4395" i="17"/>
  <c r="AI4396" i="17"/>
  <c r="AI4397" i="17"/>
  <c r="AI4398" i="17"/>
  <c r="AI4399" i="17"/>
  <c r="AI4400" i="17"/>
  <c r="AI4401" i="17"/>
  <c r="AI4402" i="17"/>
  <c r="AI4403" i="17"/>
  <c r="AI4404" i="17"/>
  <c r="AI4405" i="17"/>
  <c r="AI4406" i="17"/>
  <c r="AI4407" i="17"/>
  <c r="AI4408" i="17"/>
  <c r="AI4409" i="17"/>
  <c r="AI4410" i="17"/>
  <c r="AI4411" i="17"/>
  <c r="AI4412" i="17"/>
  <c r="AI4413" i="17"/>
  <c r="AI4414" i="17"/>
  <c r="AI4415" i="17"/>
  <c r="AI4416" i="17"/>
  <c r="AI4417" i="17"/>
  <c r="AI4418" i="17"/>
  <c r="AI4419" i="17"/>
  <c r="AI4420" i="17"/>
  <c r="AI4421" i="17"/>
  <c r="AI4422" i="17"/>
  <c r="AI4423" i="17"/>
  <c r="AI4424" i="17"/>
  <c r="AI4425" i="17"/>
  <c r="AI4426" i="17"/>
  <c r="AI4427" i="17"/>
  <c r="AI4428" i="17"/>
  <c r="AI4429" i="17"/>
  <c r="AI4430" i="17"/>
  <c r="AI4431" i="17"/>
  <c r="AI4432" i="17"/>
  <c r="AI4433" i="17"/>
  <c r="AI4434" i="17"/>
  <c r="AI4435" i="17"/>
  <c r="AI4436" i="17"/>
  <c r="AI4437" i="17"/>
  <c r="AI4438" i="17"/>
  <c r="AI4439" i="17"/>
  <c r="AI4440" i="17"/>
  <c r="AI4441" i="17"/>
  <c r="AI4442" i="17"/>
  <c r="AI4443" i="17"/>
  <c r="AI4444" i="17"/>
  <c r="AI4445" i="17"/>
  <c r="AI4446" i="17"/>
  <c r="AI4447" i="17"/>
  <c r="AI4448" i="17"/>
  <c r="AI4449" i="17"/>
  <c r="AI4450" i="17"/>
  <c r="AI4451" i="17"/>
  <c r="AI4452" i="17"/>
  <c r="AI4453" i="17"/>
  <c r="AI4454" i="17"/>
  <c r="AI4455" i="17"/>
  <c r="AI4456" i="17"/>
  <c r="AI4457" i="17"/>
  <c r="AI4458" i="17"/>
  <c r="AI4459" i="17"/>
  <c r="AI4460" i="17"/>
  <c r="AI4461" i="17"/>
  <c r="AI4462" i="17"/>
  <c r="AI4463" i="17"/>
  <c r="AI4464" i="17"/>
  <c r="AI4465" i="17"/>
  <c r="AI4466" i="17"/>
  <c r="AI4467" i="17"/>
  <c r="AI4468" i="17"/>
  <c r="AI4469" i="17"/>
  <c r="AI4470" i="17"/>
  <c r="AI4471" i="17"/>
  <c r="AI4472" i="17"/>
  <c r="AI4473" i="17"/>
  <c r="AI4474" i="17"/>
  <c r="AI4475" i="17"/>
  <c r="AI4476" i="17"/>
  <c r="AI4477" i="17"/>
  <c r="AI4478" i="17"/>
  <c r="AI4479" i="17"/>
  <c r="AI4480" i="17"/>
  <c r="AI4481" i="17"/>
  <c r="AI4482" i="17"/>
  <c r="AI4483" i="17"/>
  <c r="AI4484" i="17"/>
  <c r="AI4485" i="17"/>
  <c r="AI4486" i="17"/>
  <c r="AI4487" i="17"/>
  <c r="AI4488" i="17"/>
  <c r="AI4489" i="17"/>
  <c r="AI4490" i="17"/>
  <c r="AI4491" i="17"/>
  <c r="AI4492" i="17"/>
  <c r="AI4493" i="17"/>
  <c r="AI4494" i="17"/>
  <c r="AI4495" i="17"/>
  <c r="AI4496" i="17"/>
  <c r="AI4497" i="17"/>
  <c r="AI4498" i="17"/>
  <c r="AI4499" i="17"/>
  <c r="AI4500" i="17"/>
  <c r="AI4501" i="17"/>
  <c r="AI4502" i="17"/>
  <c r="AI4503" i="17"/>
  <c r="AI4504" i="17"/>
  <c r="AI4505" i="17"/>
  <c r="AI4506" i="17"/>
  <c r="AI4507" i="17"/>
  <c r="AI4508" i="17"/>
  <c r="AI4509" i="17"/>
  <c r="AI4510" i="17"/>
  <c r="AI4511" i="17"/>
  <c r="AI4512" i="17"/>
  <c r="AI4513" i="17"/>
  <c r="AI4514" i="17"/>
  <c r="AI4515" i="17"/>
  <c r="AI4516" i="17"/>
  <c r="AI4517" i="17"/>
  <c r="AI4518" i="17"/>
  <c r="AI4519" i="17"/>
  <c r="AI4520" i="17"/>
  <c r="AI4521" i="17"/>
  <c r="AI4522" i="17"/>
  <c r="AI4523" i="17"/>
  <c r="AI4524" i="17"/>
  <c r="AI4525" i="17"/>
  <c r="AI4526" i="17"/>
  <c r="AI4527" i="17"/>
  <c r="AI4528" i="17"/>
  <c r="AI4529" i="17"/>
  <c r="AI4530" i="17"/>
  <c r="AI4531" i="17"/>
  <c r="AI4532" i="17"/>
  <c r="AI4533" i="17"/>
  <c r="AI4534" i="17"/>
  <c r="AI4535" i="17"/>
  <c r="AI4536" i="17"/>
  <c r="AI4537" i="17"/>
  <c r="AI4538" i="17"/>
  <c r="AI4539" i="17"/>
  <c r="AI4540" i="17"/>
  <c r="AI4541" i="17"/>
  <c r="AI4542" i="17"/>
  <c r="AI4543" i="17"/>
  <c r="AI4544" i="17"/>
  <c r="AI4545" i="17"/>
  <c r="AI4546" i="17"/>
  <c r="AI4547" i="17"/>
  <c r="AI4548" i="17"/>
  <c r="AI4549" i="17"/>
  <c r="AI4550" i="17"/>
  <c r="AI4551" i="17"/>
  <c r="AI4552" i="17"/>
  <c r="AI4553" i="17"/>
  <c r="AI4554" i="17"/>
  <c r="AI4555" i="17"/>
  <c r="AI4556" i="17"/>
  <c r="AI4557" i="17"/>
  <c r="AI4558" i="17"/>
  <c r="AI4559" i="17"/>
  <c r="AI4560" i="17"/>
  <c r="AI4561" i="17"/>
  <c r="AI4562" i="17"/>
  <c r="AI4563" i="17"/>
  <c r="AI4564" i="17"/>
  <c r="AI4565" i="17"/>
  <c r="AI4566" i="17"/>
  <c r="AI4567" i="17"/>
  <c r="AI4568" i="17"/>
  <c r="AI4569" i="17"/>
  <c r="AI4570" i="17"/>
  <c r="AI4571" i="17"/>
  <c r="AI4572" i="17"/>
  <c r="AI4573" i="17"/>
  <c r="AI4574" i="17"/>
  <c r="AI4575" i="17"/>
  <c r="AI4576" i="17"/>
  <c r="AI4577" i="17"/>
  <c r="AI4578" i="17"/>
  <c r="AI4579" i="17"/>
  <c r="AI4580" i="17"/>
  <c r="AI4581" i="17"/>
  <c r="AI4582" i="17"/>
  <c r="AI4583" i="17"/>
  <c r="AI4584" i="17"/>
  <c r="AI4585" i="17"/>
  <c r="AI4586" i="17"/>
  <c r="AI4587" i="17"/>
  <c r="AI4588" i="17"/>
  <c r="AI4589" i="17"/>
  <c r="AI4590" i="17"/>
  <c r="AI4591" i="17"/>
  <c r="AI4592" i="17"/>
  <c r="AI4593" i="17"/>
  <c r="AI4594" i="17"/>
  <c r="AI4595" i="17"/>
  <c r="AI4596" i="17"/>
  <c r="AI4597" i="17"/>
  <c r="AI4598" i="17"/>
  <c r="AI4599" i="17"/>
  <c r="AI4600" i="17"/>
  <c r="AI4601" i="17"/>
  <c r="AI4602" i="17"/>
  <c r="AI4603" i="17"/>
  <c r="AI4604" i="17"/>
  <c r="AI4605" i="17"/>
  <c r="AI4606" i="17"/>
  <c r="AI4607" i="17"/>
  <c r="AI4608" i="17"/>
  <c r="AI4609" i="17"/>
  <c r="AI4610" i="17"/>
  <c r="AI4611" i="17"/>
  <c r="AI4612" i="17"/>
  <c r="AI4613" i="17"/>
  <c r="AI4614" i="17"/>
  <c r="AI4615" i="17"/>
  <c r="AI4616" i="17"/>
  <c r="AI4617" i="17"/>
  <c r="AI4618" i="17"/>
  <c r="AI4619" i="17"/>
  <c r="AI4620" i="17"/>
  <c r="AI4621" i="17"/>
  <c r="AI4622" i="17"/>
  <c r="AI4623" i="17"/>
  <c r="AI4624" i="17"/>
  <c r="AI4625" i="17"/>
  <c r="AI4626" i="17"/>
  <c r="AI4627" i="17"/>
  <c r="AI4628" i="17"/>
  <c r="AI4629" i="17"/>
  <c r="AI4630" i="17"/>
  <c r="AI4631" i="17"/>
  <c r="AI4632" i="17"/>
  <c r="AI4633" i="17"/>
  <c r="AI4634" i="17"/>
  <c r="AI4635" i="17"/>
  <c r="AI4636" i="17"/>
  <c r="AI4637" i="17"/>
  <c r="AI4638" i="17"/>
  <c r="AI4639" i="17"/>
  <c r="AI4640" i="17"/>
  <c r="AI4641" i="17"/>
  <c r="AI4642" i="17"/>
  <c r="AI4643" i="17"/>
  <c r="AI4644" i="17"/>
  <c r="AI4645" i="17"/>
  <c r="AI4646" i="17"/>
  <c r="AI4647" i="17"/>
  <c r="AI4648" i="17"/>
  <c r="AI4649" i="17"/>
  <c r="AI4650" i="17"/>
  <c r="AI4651" i="17"/>
  <c r="AI4652" i="17"/>
  <c r="AI4653" i="17"/>
  <c r="AI4654" i="17"/>
  <c r="AI4655" i="17"/>
  <c r="AI4656" i="17"/>
  <c r="AI4657" i="17"/>
  <c r="AI4658" i="17"/>
  <c r="AI4659" i="17"/>
  <c r="AI4660" i="17"/>
  <c r="AI4661" i="17"/>
  <c r="AI4662" i="17"/>
  <c r="AI4663" i="17"/>
  <c r="AI4664" i="17"/>
  <c r="AI4665" i="17"/>
  <c r="AI4666" i="17"/>
  <c r="AI4667" i="17"/>
  <c r="AI4668" i="17"/>
  <c r="AI4669" i="17"/>
  <c r="AI4670" i="17"/>
  <c r="AI4671" i="17"/>
  <c r="AI4672" i="17"/>
  <c r="AI4673" i="17"/>
  <c r="AI4674" i="17"/>
  <c r="AI4675" i="17"/>
  <c r="AI4676" i="17"/>
  <c r="AI4677" i="17"/>
  <c r="AI4678" i="17"/>
  <c r="AI4679" i="17"/>
  <c r="AI4680" i="17"/>
  <c r="AI4681" i="17"/>
  <c r="AI4682" i="17"/>
  <c r="AI4683" i="17"/>
  <c r="AI4684" i="17"/>
  <c r="AI4685" i="17"/>
  <c r="AI4686" i="17"/>
  <c r="AI4687" i="17"/>
  <c r="AI4688" i="17"/>
  <c r="AI4689" i="17"/>
  <c r="AI4690" i="17"/>
  <c r="AI4691" i="17"/>
  <c r="AI4692" i="17"/>
  <c r="AI4693" i="17"/>
  <c r="AI4694" i="17"/>
  <c r="AI4695" i="17"/>
  <c r="AI4696" i="17"/>
  <c r="AI4697" i="17"/>
  <c r="AI4698" i="17"/>
  <c r="AI4699" i="17"/>
  <c r="AI4700" i="17"/>
  <c r="AI4701" i="17"/>
  <c r="AI4702" i="17"/>
  <c r="AI4703" i="17"/>
  <c r="AI4704" i="17"/>
  <c r="AI4705" i="17"/>
  <c r="AI4706" i="17"/>
  <c r="AI4707" i="17"/>
  <c r="AI4708" i="17"/>
  <c r="AI4709" i="17"/>
  <c r="AI4710" i="17"/>
  <c r="AI4711" i="17"/>
  <c r="AI4712" i="17"/>
  <c r="AI4713" i="17"/>
  <c r="AI4714" i="17"/>
  <c r="AI4715" i="17"/>
  <c r="AI4716" i="17"/>
  <c r="AI4717" i="17"/>
  <c r="AI4718" i="17"/>
  <c r="AI4719" i="17"/>
  <c r="AI4720" i="17"/>
  <c r="AI4721" i="17"/>
  <c r="AI4722" i="17"/>
  <c r="AI4723" i="17"/>
  <c r="AI4724" i="17"/>
  <c r="AI4725" i="17"/>
  <c r="AI4726" i="17"/>
  <c r="AI4727" i="17"/>
  <c r="AI4728" i="17"/>
  <c r="AI4729" i="17"/>
  <c r="AI4730" i="17"/>
  <c r="AI4731" i="17"/>
  <c r="AI4732" i="17"/>
  <c r="AI4733" i="17"/>
  <c r="AI4734" i="17"/>
  <c r="AI4735" i="17"/>
  <c r="AI4736" i="17"/>
  <c r="AI4737" i="17"/>
  <c r="AI4738" i="17"/>
  <c r="AI4739" i="17"/>
  <c r="AI4740" i="17"/>
  <c r="AI4741" i="17"/>
  <c r="AI4742" i="17"/>
  <c r="AI4743" i="17"/>
  <c r="AI4744" i="17"/>
  <c r="AI4745" i="17"/>
  <c r="AI4746" i="17"/>
  <c r="AI4747" i="17"/>
  <c r="AI4748" i="17"/>
  <c r="AI4749" i="17"/>
  <c r="AI4750" i="17"/>
  <c r="AI4751" i="17"/>
  <c r="AI4752" i="17"/>
  <c r="AI4753" i="17"/>
  <c r="AI4754" i="17"/>
  <c r="AI4755" i="17"/>
  <c r="AI4756" i="17"/>
  <c r="AI4757" i="17"/>
  <c r="AI4758" i="17"/>
  <c r="AI4759" i="17"/>
  <c r="AI4760" i="17"/>
  <c r="AI4761" i="17"/>
  <c r="AI4762" i="17"/>
  <c r="AI4763" i="17"/>
  <c r="AI4764" i="17"/>
  <c r="AI4765" i="17"/>
  <c r="AI4766" i="17"/>
  <c r="AI4767" i="17"/>
  <c r="AI4768" i="17"/>
  <c r="AI4769" i="17"/>
  <c r="AI4770" i="17"/>
  <c r="AI4771" i="17"/>
  <c r="AI4772" i="17"/>
  <c r="AI4773" i="17"/>
  <c r="AI4774" i="17"/>
  <c r="AI4775" i="17"/>
  <c r="AI4776" i="17"/>
  <c r="AI4777" i="17"/>
  <c r="AI4778" i="17"/>
  <c r="AI4779" i="17"/>
  <c r="AI4780" i="17"/>
  <c r="AI4781" i="17"/>
  <c r="AI4782" i="17"/>
  <c r="AI4783" i="17"/>
  <c r="AI4784" i="17"/>
  <c r="AI4785" i="17"/>
  <c r="AI4786" i="17"/>
  <c r="AI4787" i="17"/>
  <c r="AI4788" i="17"/>
  <c r="AI4789" i="17"/>
  <c r="AI4790" i="17"/>
  <c r="AI4791" i="17"/>
  <c r="AI4792" i="17"/>
  <c r="AI4793" i="17"/>
  <c r="AI4794" i="17"/>
  <c r="AI4795" i="17"/>
  <c r="AI4796" i="17"/>
  <c r="AI4797" i="17"/>
  <c r="AI4798" i="17"/>
  <c r="AI4799" i="17"/>
  <c r="AI4800" i="17"/>
  <c r="AI4801" i="17"/>
  <c r="AI4802" i="17"/>
  <c r="AI4803" i="17"/>
  <c r="AI4804" i="17"/>
  <c r="AI4805" i="17"/>
  <c r="AI4806" i="17"/>
  <c r="AI4807" i="17"/>
  <c r="AI4808" i="17"/>
  <c r="AI4809" i="17"/>
  <c r="AI4810" i="17"/>
  <c r="AI4811" i="17"/>
  <c r="AI4812" i="17"/>
  <c r="AI4813" i="17"/>
  <c r="AI4814" i="17"/>
  <c r="AI4815" i="17"/>
  <c r="AI4816" i="17"/>
  <c r="AI4817" i="17"/>
  <c r="AI4818" i="17"/>
  <c r="AI4819" i="17"/>
  <c r="AI4820" i="17"/>
  <c r="AI4821" i="17"/>
  <c r="AI4822" i="17"/>
  <c r="AI4823" i="17"/>
  <c r="AI4824" i="17"/>
  <c r="AI4825" i="17"/>
  <c r="AI4826" i="17"/>
  <c r="AI4827" i="17"/>
  <c r="AI4828" i="17"/>
  <c r="AI4829" i="17"/>
  <c r="AI4830" i="17"/>
  <c r="AI4831" i="17"/>
  <c r="AI4832" i="17"/>
  <c r="AI4833" i="17"/>
  <c r="AI4834" i="17"/>
  <c r="AI4835" i="17"/>
  <c r="AI4836" i="17"/>
  <c r="AI4837" i="17"/>
  <c r="AI4838" i="17"/>
  <c r="AI4839" i="17"/>
  <c r="AI4840" i="17"/>
  <c r="AI4841" i="17"/>
  <c r="AI4842" i="17"/>
  <c r="AI4843" i="17"/>
  <c r="AI4844" i="17"/>
  <c r="AI4845" i="17"/>
  <c r="AI4846" i="17"/>
  <c r="AI4847" i="17"/>
  <c r="AI4848" i="17"/>
  <c r="AI4849" i="17"/>
  <c r="AI4850" i="17"/>
  <c r="AI4851" i="17"/>
  <c r="AI4852" i="17"/>
  <c r="AI4853" i="17"/>
  <c r="AI4854" i="17"/>
  <c r="AI4855" i="17"/>
  <c r="AI4856" i="17"/>
  <c r="AI4857" i="17"/>
  <c r="AI4858" i="17"/>
  <c r="AI4859" i="17"/>
  <c r="AI4860" i="17"/>
  <c r="AI4861" i="17"/>
  <c r="AI4862" i="17"/>
  <c r="AI4863" i="17"/>
  <c r="AI4864" i="17"/>
  <c r="AI4865" i="17"/>
  <c r="AI4866" i="17"/>
  <c r="AI4867" i="17"/>
  <c r="AI4868" i="17"/>
  <c r="AI4869" i="17"/>
  <c r="AI4870" i="17"/>
  <c r="AI4871" i="17"/>
  <c r="AI4872" i="17"/>
  <c r="AI4873" i="17"/>
  <c r="AI4874" i="17"/>
  <c r="AI4875" i="17"/>
  <c r="AI4876" i="17"/>
  <c r="AI4877" i="17"/>
  <c r="AI4878" i="17"/>
  <c r="AI4879" i="17"/>
  <c r="AI4880" i="17"/>
  <c r="AI4881" i="17"/>
  <c r="AI4882" i="17"/>
  <c r="AI4883" i="17"/>
  <c r="AI4884" i="17"/>
  <c r="AI4885" i="17"/>
  <c r="AI4886" i="17"/>
  <c r="AI4887" i="17"/>
  <c r="AI4888" i="17"/>
  <c r="AI4889" i="17"/>
  <c r="AI4890" i="17"/>
  <c r="AI4891" i="17"/>
  <c r="AI4892" i="17"/>
  <c r="AI4893" i="17"/>
  <c r="AI4894" i="17"/>
  <c r="AI4895" i="17"/>
  <c r="AI4896" i="17"/>
  <c r="AI4897" i="17"/>
  <c r="AI4898" i="17"/>
  <c r="AI4899" i="17"/>
  <c r="AI4900" i="17"/>
  <c r="AI4901" i="17"/>
  <c r="AI4902" i="17"/>
  <c r="AI4903" i="17"/>
  <c r="AI4904" i="17"/>
  <c r="AI4905" i="17"/>
  <c r="AI4906" i="17"/>
  <c r="AI4907" i="17"/>
  <c r="AI4908" i="17"/>
  <c r="AI4909" i="17"/>
  <c r="AI4910" i="17"/>
  <c r="AI4911" i="17"/>
  <c r="AI4912" i="17"/>
  <c r="AI4913" i="17"/>
  <c r="AI4914" i="17"/>
  <c r="AI4915" i="17"/>
  <c r="AI4916" i="17"/>
  <c r="AI4917" i="17"/>
  <c r="AI4918" i="17"/>
  <c r="AI4919" i="17"/>
  <c r="AI4920" i="17"/>
  <c r="AI4921" i="17"/>
  <c r="AI4922" i="17"/>
  <c r="AI4923" i="17"/>
  <c r="AI4924" i="17"/>
  <c r="AI4925" i="17"/>
  <c r="AI4926" i="17"/>
  <c r="AI4927" i="17"/>
  <c r="AI4928" i="17"/>
  <c r="AI4929" i="17"/>
  <c r="AI4930" i="17"/>
  <c r="AI4931" i="17"/>
  <c r="AI4932" i="17"/>
  <c r="AI4933" i="17"/>
  <c r="AI4934" i="17"/>
  <c r="AI4935" i="17"/>
  <c r="AI4936" i="17"/>
  <c r="AI4937" i="17"/>
  <c r="AI4938" i="17"/>
  <c r="AI4939" i="17"/>
  <c r="AI4940" i="17"/>
  <c r="AI4941" i="17"/>
  <c r="AI4942" i="17"/>
  <c r="AI4943" i="17"/>
  <c r="AI4944" i="17"/>
  <c r="AI4945" i="17"/>
  <c r="AI4946" i="17"/>
  <c r="AI4947" i="17"/>
  <c r="AI4948" i="17"/>
  <c r="AI4949" i="17"/>
  <c r="AI4950" i="17"/>
  <c r="AI4951" i="17"/>
  <c r="AI4952" i="17"/>
  <c r="AI4953" i="17"/>
  <c r="AI4954" i="17"/>
  <c r="AI4955" i="17"/>
  <c r="AI4956" i="17"/>
  <c r="AI4957" i="17"/>
  <c r="AI4958" i="17"/>
  <c r="AI4959" i="17"/>
  <c r="AI4960" i="17"/>
  <c r="AI4961" i="17"/>
  <c r="AI4962" i="17"/>
  <c r="AI4963" i="17"/>
  <c r="AI4964" i="17"/>
  <c r="AI4965" i="17"/>
  <c r="AI4966" i="17"/>
  <c r="AI4967" i="17"/>
  <c r="AI4968" i="17"/>
  <c r="AI4969" i="17"/>
  <c r="AI4970" i="17"/>
  <c r="AI4971" i="17"/>
  <c r="AI4972" i="17"/>
  <c r="AI4973" i="17"/>
  <c r="AI4974" i="17"/>
  <c r="AI4975" i="17"/>
  <c r="AI4976" i="17"/>
  <c r="AI4977" i="17"/>
  <c r="AI4978" i="17"/>
  <c r="AI4979" i="17"/>
  <c r="AI4980" i="17"/>
  <c r="AI4981" i="17"/>
  <c r="AI4982" i="17"/>
  <c r="AI4983" i="17"/>
  <c r="AI4984" i="17"/>
  <c r="AI4985" i="17"/>
  <c r="AI4986" i="17"/>
  <c r="AI4987" i="17"/>
  <c r="AI4988" i="17"/>
  <c r="AI4989" i="17"/>
  <c r="AI4990" i="17"/>
  <c r="AI4991" i="17"/>
  <c r="AI4992" i="17"/>
  <c r="AI4993" i="17"/>
  <c r="AI4994" i="17"/>
  <c r="AI4995" i="17"/>
  <c r="AI4996" i="17"/>
  <c r="AI4997" i="17"/>
  <c r="AI4998" i="17"/>
  <c r="AI4999" i="17"/>
  <c r="AI5000" i="17"/>
  <c r="AI5001" i="17"/>
  <c r="AI5002" i="17"/>
  <c r="AI5003" i="17"/>
  <c r="AI5004" i="17"/>
  <c r="AI5005" i="17"/>
  <c r="AI5006" i="17"/>
  <c r="AI5007" i="17"/>
  <c r="AI5008" i="17"/>
  <c r="AI5009" i="17"/>
  <c r="AI5010" i="17"/>
  <c r="AI5011" i="17"/>
  <c r="AI5012" i="17"/>
  <c r="AI5013" i="17"/>
  <c r="AI5014" i="17"/>
  <c r="AI5015" i="17"/>
  <c r="AI5016" i="17"/>
  <c r="AI5017" i="17"/>
  <c r="AI5018" i="17"/>
  <c r="AI5019" i="17"/>
  <c r="AI5020" i="17"/>
  <c r="AI5021" i="17"/>
  <c r="AI5022" i="17"/>
  <c r="AI5023" i="17"/>
  <c r="AI5024" i="17"/>
  <c r="AI5025" i="17"/>
  <c r="AI5026" i="17"/>
  <c r="AI5027" i="17"/>
  <c r="AI5028" i="17"/>
  <c r="AI5029" i="17"/>
  <c r="AI5030" i="17"/>
  <c r="AI5031" i="17"/>
  <c r="AI5032" i="17"/>
  <c r="AI5033" i="17"/>
  <c r="AI5034" i="17"/>
  <c r="AI5035" i="17"/>
  <c r="AI5036" i="17"/>
  <c r="AI5037" i="17"/>
  <c r="AI5038" i="17"/>
  <c r="AI5039" i="17"/>
  <c r="AI5040" i="17"/>
  <c r="AI5041" i="17"/>
  <c r="AI5042" i="17"/>
  <c r="AI5043" i="17"/>
  <c r="AI5044" i="17"/>
  <c r="AI5045" i="17"/>
  <c r="AI5046" i="17"/>
  <c r="AI5047" i="17"/>
  <c r="AI5048" i="17"/>
  <c r="AI5049" i="17"/>
  <c r="AI5050" i="17"/>
  <c r="AI5051" i="17"/>
  <c r="AI5052" i="17"/>
  <c r="AI5053" i="17"/>
  <c r="AI5054" i="17"/>
  <c r="AI5055" i="17"/>
  <c r="AI5056" i="17"/>
  <c r="AI5057" i="17"/>
  <c r="AI5058" i="17"/>
  <c r="AI5059" i="17"/>
  <c r="AI5060" i="17"/>
  <c r="AI5061" i="17"/>
  <c r="AI5062" i="17"/>
  <c r="AI5063" i="17"/>
  <c r="AI5064" i="17"/>
  <c r="AI5065" i="17"/>
  <c r="AI5066" i="17"/>
  <c r="AI5067" i="17"/>
  <c r="AI5068" i="17"/>
  <c r="AI5069" i="17"/>
  <c r="AI5070" i="17"/>
  <c r="AI5071" i="17"/>
  <c r="AI5072" i="17"/>
  <c r="AI5073" i="17"/>
  <c r="AI5074" i="17"/>
  <c r="AI5075" i="17"/>
  <c r="AI5076" i="17"/>
  <c r="AI5077" i="17"/>
  <c r="AI5078" i="17"/>
  <c r="AI5079" i="17"/>
  <c r="AI5080" i="17"/>
  <c r="AI5081" i="17"/>
  <c r="AI5082" i="17"/>
  <c r="AI5083" i="17"/>
  <c r="AI5084" i="17"/>
  <c r="AI5085" i="17"/>
  <c r="AI5086" i="17"/>
  <c r="AI5087" i="17"/>
  <c r="AI5088" i="17"/>
  <c r="AI5089" i="17"/>
  <c r="AI5090" i="17"/>
  <c r="AI5091" i="17"/>
  <c r="AI5092" i="17"/>
  <c r="AI5093" i="17"/>
  <c r="AI5094" i="17"/>
  <c r="AI5095" i="17"/>
  <c r="AI5096" i="17"/>
  <c r="AI5097" i="17"/>
  <c r="AI5098" i="17"/>
  <c r="AI5099" i="17"/>
  <c r="AI5100" i="17"/>
  <c r="AI5101" i="17"/>
  <c r="AI5102" i="17"/>
  <c r="AI5103" i="17"/>
  <c r="AI5104" i="17"/>
  <c r="AI5105" i="17"/>
  <c r="AI5106" i="17"/>
  <c r="AI5107" i="17"/>
  <c r="AI5108" i="17"/>
  <c r="AI5109" i="17"/>
  <c r="AI5110" i="17"/>
  <c r="AI5111" i="17"/>
  <c r="AI5112" i="17"/>
  <c r="AI5113" i="17"/>
  <c r="AI5114" i="17"/>
  <c r="AI5115" i="17"/>
  <c r="AI5116" i="17"/>
  <c r="AI5117" i="17"/>
  <c r="AI5118" i="17"/>
  <c r="AI5119" i="17"/>
  <c r="AI5120" i="17"/>
  <c r="AI5121" i="17"/>
  <c r="AI5122" i="17"/>
  <c r="AI5123" i="17"/>
  <c r="AI5124" i="17"/>
  <c r="AI5125" i="17"/>
  <c r="AI5126" i="17"/>
  <c r="AI5127" i="17"/>
  <c r="AI5128" i="17"/>
  <c r="AI5129" i="17"/>
  <c r="AI5130" i="17"/>
  <c r="AI5131" i="17"/>
  <c r="AI5132" i="17"/>
  <c r="AI5133" i="17"/>
  <c r="AI5134" i="17"/>
  <c r="AI5135" i="17"/>
  <c r="AI5136" i="17"/>
  <c r="AI5137" i="17"/>
  <c r="AI5138" i="17"/>
  <c r="AI5139" i="17"/>
  <c r="AI5140" i="17"/>
  <c r="AI5141" i="17"/>
  <c r="AI5142" i="17"/>
  <c r="AI5143" i="17"/>
  <c r="AI5144" i="17"/>
  <c r="AI5145" i="17"/>
  <c r="AI5146" i="17"/>
  <c r="AI5147" i="17"/>
  <c r="AI5148" i="17"/>
  <c r="AI5149" i="17"/>
  <c r="AI5150" i="17"/>
  <c r="AI5151" i="17"/>
  <c r="AI5152" i="17"/>
  <c r="AI5153" i="17"/>
  <c r="AI5154" i="17"/>
  <c r="AI5155" i="17"/>
  <c r="AI5156" i="17"/>
  <c r="AI5157" i="17"/>
  <c r="AI5158" i="17"/>
  <c r="AI5159" i="17"/>
  <c r="AI5160" i="17"/>
  <c r="AI5161" i="17"/>
  <c r="AI5162" i="17"/>
  <c r="AI5163" i="17"/>
  <c r="AI5164" i="17"/>
  <c r="AI5165" i="17"/>
  <c r="AI5166" i="17"/>
  <c r="AI5167" i="17"/>
  <c r="AI5168" i="17"/>
  <c r="AI5169" i="17"/>
  <c r="AI5170" i="17"/>
  <c r="AI5171" i="17"/>
  <c r="AI5172" i="17"/>
  <c r="AI5173" i="17"/>
  <c r="AI5174" i="17"/>
  <c r="AI5175" i="17"/>
  <c r="AI5176" i="17"/>
  <c r="AI5177" i="17"/>
  <c r="AI5178" i="17"/>
  <c r="AI5179" i="17"/>
  <c r="AI5180" i="17"/>
  <c r="AI5181" i="17"/>
  <c r="AI5182" i="17"/>
  <c r="AI5183" i="17"/>
  <c r="AI5184" i="17"/>
  <c r="AI5185" i="17"/>
  <c r="AI5186" i="17"/>
  <c r="AI5187" i="17"/>
  <c r="AI5188" i="17"/>
  <c r="AI5189" i="17"/>
  <c r="AI5190" i="17"/>
  <c r="AI5191" i="17"/>
  <c r="AI5192" i="17"/>
  <c r="AI5193" i="17"/>
  <c r="AI5194" i="17"/>
  <c r="AI5195" i="17"/>
  <c r="AI5196" i="17"/>
  <c r="AI5197" i="17"/>
  <c r="AI5198" i="17"/>
  <c r="AI5199" i="17"/>
  <c r="AI5200" i="17"/>
  <c r="AI5201" i="17"/>
  <c r="AI5202" i="17"/>
  <c r="AI5203" i="17"/>
  <c r="AI5204" i="17"/>
  <c r="AI5205" i="17"/>
  <c r="AI5206" i="17"/>
  <c r="AI5207" i="17"/>
  <c r="AI5208" i="17"/>
  <c r="AI5209" i="17"/>
  <c r="AI5210" i="17"/>
  <c r="AI5211" i="17"/>
  <c r="AI5212" i="17"/>
  <c r="AI5213" i="17"/>
  <c r="AI5214" i="17"/>
  <c r="AI5215" i="17"/>
  <c r="AI5216" i="17"/>
  <c r="AI5217" i="17"/>
  <c r="AI5218" i="17"/>
  <c r="AI5219" i="17"/>
  <c r="AI5220" i="17"/>
  <c r="AI5221" i="17"/>
  <c r="AI5222" i="17"/>
  <c r="AI5223" i="17"/>
  <c r="AI5224" i="17"/>
  <c r="AI5225" i="17"/>
  <c r="AI5226" i="17"/>
  <c r="AI5227" i="17"/>
  <c r="AI5228" i="17"/>
  <c r="AI5229" i="17"/>
  <c r="AI5230" i="17"/>
  <c r="AI5231" i="17"/>
  <c r="AI5232" i="17"/>
  <c r="AI5233" i="17"/>
  <c r="AI5234" i="17"/>
  <c r="AI5235" i="17"/>
  <c r="AI5236" i="17"/>
  <c r="AI5237" i="17"/>
  <c r="AI5238" i="17"/>
  <c r="AI5239" i="17"/>
  <c r="AI5240" i="17"/>
  <c r="AI5241" i="17"/>
  <c r="AI5242" i="17"/>
  <c r="AI5243" i="17"/>
  <c r="AI5244" i="17"/>
  <c r="AI5245" i="17"/>
  <c r="AI5246" i="17"/>
  <c r="AI5247" i="17"/>
  <c r="AI5248" i="17"/>
  <c r="AI5249" i="17"/>
  <c r="AI5250" i="17"/>
  <c r="AI5251" i="17"/>
  <c r="AI5252" i="17"/>
  <c r="AI5253" i="17"/>
  <c r="AI5254" i="17"/>
  <c r="AI5255" i="17"/>
  <c r="AI5256" i="17"/>
  <c r="AI5257" i="17"/>
  <c r="AI5258" i="17"/>
  <c r="AI5259" i="17"/>
  <c r="AI5260" i="17"/>
  <c r="AI5261" i="17"/>
  <c r="AI5262" i="17"/>
  <c r="AI5263" i="17"/>
  <c r="AI5264" i="17"/>
  <c r="AI5265" i="17"/>
  <c r="AI5266" i="17"/>
  <c r="AJ2" i="17"/>
  <c r="AJ3" i="17"/>
  <c r="AJ4" i="17"/>
  <c r="AJ5" i="17"/>
  <c r="AJ6" i="17"/>
  <c r="AJ7" i="17"/>
  <c r="AJ8" i="17"/>
  <c r="AJ9" i="17"/>
  <c r="AJ10" i="17"/>
  <c r="AJ11" i="17"/>
  <c r="AJ12" i="17"/>
  <c r="AJ13" i="17"/>
  <c r="AJ14" i="17"/>
  <c r="AJ15" i="17"/>
  <c r="AJ16" i="17"/>
  <c r="AJ17" i="17"/>
  <c r="AJ18" i="17"/>
  <c r="AJ19" i="17"/>
  <c r="AJ20" i="17"/>
  <c r="AJ21" i="17"/>
  <c r="AJ22" i="17"/>
  <c r="AJ23" i="17"/>
  <c r="AJ24" i="17"/>
  <c r="AJ25" i="17"/>
  <c r="AJ26" i="17"/>
  <c r="AJ27" i="17"/>
  <c r="AJ28" i="17"/>
  <c r="AJ29" i="17"/>
  <c r="AJ30" i="17"/>
  <c r="AJ31" i="17"/>
  <c r="AJ32" i="17"/>
  <c r="AJ33" i="17"/>
  <c r="AJ34" i="17"/>
  <c r="AJ35" i="17"/>
  <c r="AJ36" i="17"/>
  <c r="AJ37" i="17"/>
  <c r="AJ38" i="17"/>
  <c r="AJ39" i="17"/>
  <c r="AJ40" i="17"/>
  <c r="AJ41" i="17"/>
  <c r="AJ42" i="17"/>
  <c r="AJ43" i="17"/>
  <c r="AJ44" i="17"/>
  <c r="AJ45" i="17"/>
  <c r="AJ46" i="17"/>
  <c r="AJ47" i="17"/>
  <c r="AJ48" i="17"/>
  <c r="AJ49" i="17"/>
  <c r="AJ50" i="17"/>
  <c r="AJ51" i="17"/>
  <c r="AJ52" i="17"/>
  <c r="AJ53" i="17"/>
  <c r="AJ54" i="17"/>
  <c r="AJ55" i="17"/>
  <c r="AJ56" i="17"/>
  <c r="AJ57" i="17"/>
  <c r="AJ58" i="17"/>
  <c r="AJ59" i="17"/>
  <c r="AJ60" i="17"/>
  <c r="AJ61" i="17"/>
  <c r="AJ62" i="17"/>
  <c r="AJ63" i="17"/>
  <c r="AJ64" i="17"/>
  <c r="AJ65" i="17"/>
  <c r="AJ66" i="17"/>
  <c r="AJ67" i="17"/>
  <c r="AJ68" i="17"/>
  <c r="AJ69" i="17"/>
  <c r="AJ70" i="17"/>
  <c r="AJ71" i="17"/>
  <c r="AJ72" i="17"/>
  <c r="AJ73" i="17"/>
  <c r="AJ74" i="17"/>
  <c r="AJ75" i="17"/>
  <c r="AJ76" i="17"/>
  <c r="AJ77" i="17"/>
  <c r="AJ78" i="17"/>
  <c r="AJ79" i="17"/>
  <c r="AJ80" i="17"/>
  <c r="AJ81" i="17"/>
  <c r="AJ82" i="17"/>
  <c r="AJ83" i="17"/>
  <c r="AJ84" i="17"/>
  <c r="AJ85" i="17"/>
  <c r="AJ86" i="17"/>
  <c r="AJ87" i="17"/>
  <c r="AJ88" i="17"/>
  <c r="AJ89" i="17"/>
  <c r="AJ90" i="17"/>
  <c r="AJ91" i="17"/>
  <c r="AJ92" i="17"/>
  <c r="AJ93" i="17"/>
  <c r="AJ94" i="17"/>
  <c r="AJ95" i="17"/>
  <c r="AJ96" i="17"/>
  <c r="AJ97" i="17"/>
  <c r="AJ98" i="17"/>
  <c r="AJ99" i="17"/>
  <c r="AJ100" i="17"/>
  <c r="AJ101" i="17"/>
  <c r="AJ102" i="17"/>
  <c r="AJ103" i="17"/>
  <c r="AJ104" i="17"/>
  <c r="AJ105" i="17"/>
  <c r="AJ106" i="17"/>
  <c r="AJ107" i="17"/>
  <c r="AJ108" i="17"/>
  <c r="AJ109" i="17"/>
  <c r="AJ110" i="17"/>
  <c r="AJ111" i="17"/>
  <c r="AJ112" i="17"/>
  <c r="AJ113" i="17"/>
  <c r="AJ114" i="17"/>
  <c r="AJ115" i="17"/>
  <c r="AJ116" i="17"/>
  <c r="AJ117" i="17"/>
  <c r="AJ118" i="17"/>
  <c r="AJ119" i="17"/>
  <c r="AJ120" i="17"/>
  <c r="AJ121" i="17"/>
  <c r="AJ122" i="17"/>
  <c r="AJ123" i="17"/>
  <c r="AJ124" i="17"/>
  <c r="AJ125" i="17"/>
  <c r="AJ126" i="17"/>
  <c r="AJ127" i="17"/>
  <c r="AJ128" i="17"/>
  <c r="AJ129" i="17"/>
  <c r="AJ130" i="17"/>
  <c r="AJ131" i="17"/>
  <c r="AJ132" i="17"/>
  <c r="AJ133" i="17"/>
  <c r="AJ134" i="17"/>
  <c r="AJ135" i="17"/>
  <c r="AJ136" i="17"/>
  <c r="AJ137" i="17"/>
  <c r="AJ138" i="17"/>
  <c r="AJ139" i="17"/>
  <c r="AJ140" i="17"/>
  <c r="AJ141" i="17"/>
  <c r="AJ142" i="17"/>
  <c r="AJ143" i="17"/>
  <c r="AJ144" i="17"/>
  <c r="AJ145" i="17"/>
  <c r="AJ146" i="17"/>
  <c r="AJ147" i="17"/>
  <c r="AJ148" i="17"/>
  <c r="AJ149" i="17"/>
  <c r="AJ150" i="17"/>
  <c r="AJ151" i="17"/>
  <c r="AJ152" i="17"/>
  <c r="AJ153" i="17"/>
  <c r="AJ154" i="17"/>
  <c r="AJ155" i="17"/>
  <c r="AJ156" i="17"/>
  <c r="AJ157" i="17"/>
  <c r="AJ158" i="17"/>
  <c r="AJ159" i="17"/>
  <c r="AJ160" i="17"/>
  <c r="AJ161" i="17"/>
  <c r="AJ162" i="17"/>
  <c r="AJ163" i="17"/>
  <c r="AJ164" i="17"/>
  <c r="AJ165" i="17"/>
  <c r="AJ166" i="17"/>
  <c r="AJ167" i="17"/>
  <c r="AJ168" i="17"/>
  <c r="AJ169" i="17"/>
  <c r="AJ170" i="17"/>
  <c r="AJ171" i="17"/>
  <c r="AJ172" i="17"/>
  <c r="AJ173" i="17"/>
  <c r="AJ174" i="17"/>
  <c r="AJ175" i="17"/>
  <c r="AJ176" i="17"/>
  <c r="AJ177" i="17"/>
  <c r="AJ178" i="17"/>
  <c r="AJ179" i="17"/>
  <c r="AJ180" i="17"/>
  <c r="AJ181" i="17"/>
  <c r="AJ182" i="17"/>
  <c r="AJ183" i="17"/>
  <c r="AJ184" i="17"/>
  <c r="AJ185" i="17"/>
  <c r="AJ186" i="17"/>
  <c r="AJ187" i="17"/>
  <c r="AJ188" i="17"/>
  <c r="AJ189" i="17"/>
  <c r="AJ190" i="17"/>
  <c r="AJ191" i="17"/>
  <c r="AJ192" i="17"/>
  <c r="AJ193" i="17"/>
  <c r="AJ194" i="17"/>
  <c r="AJ195" i="17"/>
  <c r="AJ196" i="17"/>
  <c r="AJ197" i="17"/>
  <c r="AJ198" i="17"/>
  <c r="AJ199" i="17"/>
  <c r="AJ200" i="17"/>
  <c r="AJ201" i="17"/>
  <c r="AJ202" i="17"/>
  <c r="AJ203" i="17"/>
  <c r="AJ204" i="17"/>
  <c r="AJ205" i="17"/>
  <c r="AJ206" i="17"/>
  <c r="AJ207" i="17"/>
  <c r="AJ208" i="17"/>
  <c r="AJ209" i="17"/>
  <c r="AJ210" i="17"/>
  <c r="AJ211" i="17"/>
  <c r="AJ212" i="17"/>
  <c r="AJ213" i="17"/>
  <c r="AJ214" i="17"/>
  <c r="AJ215" i="17"/>
  <c r="AJ216" i="17"/>
  <c r="AJ217" i="17"/>
  <c r="AJ218" i="17"/>
  <c r="AJ219" i="17"/>
  <c r="AJ220" i="17"/>
  <c r="AJ221" i="17"/>
  <c r="AJ222" i="17"/>
  <c r="AJ223" i="17"/>
  <c r="AJ224" i="17"/>
  <c r="AJ225" i="17"/>
  <c r="AJ226" i="17"/>
  <c r="AJ227" i="17"/>
  <c r="AJ228" i="17"/>
  <c r="AJ229" i="17"/>
  <c r="AJ230" i="17"/>
  <c r="AJ231" i="17"/>
  <c r="AJ232" i="17"/>
  <c r="AJ233" i="17"/>
  <c r="AJ234" i="17"/>
  <c r="AJ235" i="17"/>
  <c r="AJ236" i="17"/>
  <c r="AJ237" i="17"/>
  <c r="AJ238" i="17"/>
  <c r="AJ239" i="17"/>
  <c r="AJ240" i="17"/>
  <c r="AJ241" i="17"/>
  <c r="AJ242" i="17"/>
  <c r="AJ243" i="17"/>
  <c r="AJ244" i="17"/>
  <c r="AJ245" i="17"/>
  <c r="AJ246" i="17"/>
  <c r="AJ247" i="17"/>
  <c r="AJ248" i="17"/>
  <c r="AJ249" i="17"/>
  <c r="AJ250" i="17"/>
  <c r="AJ251" i="17"/>
  <c r="AJ252" i="17"/>
  <c r="AJ253" i="17"/>
  <c r="AJ254" i="17"/>
  <c r="AJ255" i="17"/>
  <c r="AJ256" i="17"/>
  <c r="AJ257" i="17"/>
  <c r="AJ258" i="17"/>
  <c r="AJ259" i="17"/>
  <c r="AJ260" i="17"/>
  <c r="AJ261" i="17"/>
  <c r="AJ262" i="17"/>
  <c r="AJ263" i="17"/>
  <c r="AJ264" i="17"/>
  <c r="AJ265" i="17"/>
  <c r="AJ266" i="17"/>
  <c r="AJ267" i="17"/>
  <c r="AJ268" i="17"/>
  <c r="AJ269" i="17"/>
  <c r="AJ270" i="17"/>
  <c r="AJ271" i="17"/>
  <c r="AJ272" i="17"/>
  <c r="AJ273" i="17"/>
  <c r="AJ274" i="17"/>
  <c r="AJ275" i="17"/>
  <c r="AJ276" i="17"/>
  <c r="AJ277" i="17"/>
  <c r="AJ278" i="17"/>
  <c r="AJ279" i="17"/>
  <c r="AJ280" i="17"/>
  <c r="AJ281" i="17"/>
  <c r="AJ282" i="17"/>
  <c r="AJ283" i="17"/>
  <c r="AJ284" i="17"/>
  <c r="AJ285" i="17"/>
  <c r="AJ286" i="17"/>
  <c r="AJ287" i="17"/>
  <c r="AJ288" i="17"/>
  <c r="AJ289" i="17"/>
  <c r="AJ290" i="17"/>
  <c r="AJ291" i="17"/>
  <c r="AJ292" i="17"/>
  <c r="AJ293" i="17"/>
  <c r="AJ294" i="17"/>
  <c r="AJ295" i="17"/>
  <c r="AJ296" i="17"/>
  <c r="AJ297" i="17"/>
  <c r="AJ298" i="17"/>
  <c r="AJ299" i="17"/>
  <c r="AJ300" i="17"/>
  <c r="AJ301" i="17"/>
  <c r="AJ302" i="17"/>
  <c r="AJ303" i="17"/>
  <c r="AJ304" i="17"/>
  <c r="AJ305" i="17"/>
  <c r="AJ306" i="17"/>
  <c r="AJ307" i="17"/>
  <c r="AJ308" i="17"/>
  <c r="AJ309" i="17"/>
  <c r="AJ310" i="17"/>
  <c r="AJ311" i="17"/>
  <c r="AJ312" i="17"/>
  <c r="AJ313" i="17"/>
  <c r="AJ314" i="17"/>
  <c r="AJ315" i="17"/>
  <c r="AJ316" i="17"/>
  <c r="AJ317" i="17"/>
  <c r="AJ318" i="17"/>
  <c r="AJ319" i="17"/>
  <c r="AJ320" i="17"/>
  <c r="AJ321" i="17"/>
  <c r="AJ322" i="17"/>
  <c r="AJ323" i="17"/>
  <c r="AJ324" i="17"/>
  <c r="AJ325" i="17"/>
  <c r="AJ326" i="17"/>
  <c r="AJ327" i="17"/>
  <c r="AJ328" i="17"/>
  <c r="AJ329" i="17"/>
  <c r="AJ330" i="17"/>
  <c r="AJ331" i="17"/>
  <c r="AJ332" i="17"/>
  <c r="AJ333" i="17"/>
  <c r="AJ334" i="17"/>
  <c r="AJ335" i="17"/>
  <c r="AJ336" i="17"/>
  <c r="AJ337" i="17"/>
  <c r="AJ338" i="17"/>
  <c r="AJ339" i="17"/>
  <c r="AJ340" i="17"/>
  <c r="AJ341" i="17"/>
  <c r="AJ342" i="17"/>
  <c r="AJ343" i="17"/>
  <c r="AJ344" i="17"/>
  <c r="AJ345" i="17"/>
  <c r="AJ346" i="17"/>
  <c r="AJ347" i="17"/>
  <c r="AJ348" i="17"/>
  <c r="AJ349" i="17"/>
  <c r="AJ350" i="17"/>
  <c r="AJ351" i="17"/>
  <c r="AJ352" i="17"/>
  <c r="AJ353" i="17"/>
  <c r="AJ354" i="17"/>
  <c r="AJ355" i="17"/>
  <c r="AJ356" i="17"/>
  <c r="AJ357" i="17"/>
  <c r="AJ358" i="17"/>
  <c r="AJ359" i="17"/>
  <c r="AJ360" i="17"/>
  <c r="AJ361" i="17"/>
  <c r="AJ362" i="17"/>
  <c r="AJ363" i="17"/>
  <c r="AJ364" i="17"/>
  <c r="AJ365" i="17"/>
  <c r="AJ366" i="17"/>
  <c r="AJ367" i="17"/>
  <c r="AJ368" i="17"/>
  <c r="AJ369" i="17"/>
  <c r="AJ370" i="17"/>
  <c r="AJ371" i="17"/>
  <c r="AJ372" i="17"/>
  <c r="AJ373" i="17"/>
  <c r="AJ374" i="17"/>
  <c r="AJ375" i="17"/>
  <c r="AJ376" i="17"/>
  <c r="AJ377" i="17"/>
  <c r="AJ378" i="17"/>
  <c r="AJ379" i="17"/>
  <c r="AJ380" i="17"/>
  <c r="AJ381" i="17"/>
  <c r="AJ382" i="17"/>
  <c r="AJ383" i="17"/>
  <c r="AJ384" i="17"/>
  <c r="AJ385" i="17"/>
  <c r="AJ386" i="17"/>
  <c r="AJ387" i="17"/>
  <c r="AJ388" i="17"/>
  <c r="AJ389" i="17"/>
  <c r="AJ390" i="17"/>
  <c r="AJ391" i="17"/>
  <c r="AJ392" i="17"/>
  <c r="AJ393" i="17"/>
  <c r="AJ394" i="17"/>
  <c r="AJ395" i="17"/>
  <c r="AJ396" i="17"/>
  <c r="AJ397" i="17"/>
  <c r="AJ398" i="17"/>
  <c r="AJ399" i="17"/>
  <c r="AJ400" i="17"/>
  <c r="AJ401" i="17"/>
  <c r="AJ402" i="17"/>
  <c r="AJ403" i="17"/>
  <c r="AJ404" i="17"/>
  <c r="AJ405" i="17"/>
  <c r="AJ406" i="17"/>
  <c r="AJ407" i="17"/>
  <c r="AJ408" i="17"/>
  <c r="AJ409" i="17"/>
  <c r="AJ410" i="17"/>
  <c r="AJ411" i="17"/>
  <c r="AJ412" i="17"/>
  <c r="AJ413" i="17"/>
  <c r="AJ414" i="17"/>
  <c r="AJ415" i="17"/>
  <c r="AJ416" i="17"/>
  <c r="AJ417" i="17"/>
  <c r="AJ418" i="17"/>
  <c r="AJ419" i="17"/>
  <c r="AJ420" i="17"/>
  <c r="AJ421" i="17"/>
  <c r="AJ422" i="17"/>
  <c r="AJ423" i="17"/>
  <c r="AJ424" i="17"/>
  <c r="AJ425" i="17"/>
  <c r="AJ426" i="17"/>
  <c r="AJ427" i="17"/>
  <c r="AJ428" i="17"/>
  <c r="AJ429" i="17"/>
  <c r="AJ430" i="17"/>
  <c r="AJ431" i="17"/>
  <c r="AJ432" i="17"/>
  <c r="AJ433" i="17"/>
  <c r="AJ434" i="17"/>
  <c r="AJ435" i="17"/>
  <c r="AJ436" i="17"/>
  <c r="AJ437" i="17"/>
  <c r="AJ438" i="17"/>
  <c r="AJ439" i="17"/>
  <c r="AJ440" i="17"/>
  <c r="AJ441" i="17"/>
  <c r="AJ442" i="17"/>
  <c r="AJ443" i="17"/>
  <c r="AJ444" i="17"/>
  <c r="AJ445" i="17"/>
  <c r="AJ446" i="17"/>
  <c r="AJ447" i="17"/>
  <c r="AJ448" i="17"/>
  <c r="AJ449" i="17"/>
  <c r="AJ450" i="17"/>
  <c r="AJ451" i="17"/>
  <c r="AJ452" i="17"/>
  <c r="AJ453" i="17"/>
  <c r="AJ454" i="17"/>
  <c r="AJ455" i="17"/>
  <c r="AJ456" i="17"/>
  <c r="AJ457" i="17"/>
  <c r="AJ458" i="17"/>
  <c r="AJ459" i="17"/>
  <c r="AJ460" i="17"/>
  <c r="AJ461" i="17"/>
  <c r="AJ462" i="17"/>
  <c r="AJ463" i="17"/>
  <c r="AJ464" i="17"/>
  <c r="AJ465" i="17"/>
  <c r="AJ466" i="17"/>
  <c r="AJ467" i="17"/>
  <c r="AJ468" i="17"/>
  <c r="AJ469" i="17"/>
  <c r="AJ470" i="17"/>
  <c r="AJ471" i="17"/>
  <c r="AJ472" i="17"/>
  <c r="AJ473" i="17"/>
  <c r="AJ474" i="17"/>
  <c r="AJ475" i="17"/>
  <c r="AJ476" i="17"/>
  <c r="AJ477" i="17"/>
  <c r="AJ478" i="17"/>
  <c r="AJ479" i="17"/>
  <c r="AJ480" i="17"/>
  <c r="AJ481" i="17"/>
  <c r="AJ482" i="17"/>
  <c r="AJ483" i="17"/>
  <c r="AJ484" i="17"/>
  <c r="AJ485" i="17"/>
  <c r="AJ486" i="17"/>
  <c r="AJ487" i="17"/>
  <c r="AJ488" i="17"/>
  <c r="AJ489" i="17"/>
  <c r="AJ490" i="17"/>
  <c r="AJ491" i="17"/>
  <c r="AJ492" i="17"/>
  <c r="AJ493" i="17"/>
  <c r="AJ494" i="17"/>
  <c r="AJ495" i="17"/>
  <c r="AJ496" i="17"/>
  <c r="AJ497" i="17"/>
  <c r="AJ498" i="17"/>
  <c r="AJ499" i="17"/>
  <c r="AJ500" i="17"/>
  <c r="AJ501" i="17"/>
  <c r="AJ502" i="17"/>
  <c r="AJ503" i="17"/>
  <c r="AJ504" i="17"/>
  <c r="AJ505" i="17"/>
  <c r="AJ506" i="17"/>
  <c r="AJ507" i="17"/>
  <c r="AJ508" i="17"/>
  <c r="AJ509" i="17"/>
  <c r="AJ510" i="17"/>
  <c r="AJ511" i="17"/>
  <c r="AJ512" i="17"/>
  <c r="AJ513" i="17"/>
  <c r="AJ514" i="17"/>
  <c r="AJ515" i="17"/>
  <c r="AJ516" i="17"/>
  <c r="AJ517" i="17"/>
  <c r="AJ518" i="17"/>
  <c r="AJ519" i="17"/>
  <c r="AJ520" i="17"/>
  <c r="AJ521" i="17"/>
  <c r="AJ522" i="17"/>
  <c r="AJ523" i="17"/>
  <c r="AJ524" i="17"/>
  <c r="AJ525" i="17"/>
  <c r="AJ526" i="17"/>
  <c r="AJ527" i="17"/>
  <c r="AJ528" i="17"/>
  <c r="AJ529" i="17"/>
  <c r="AJ530" i="17"/>
  <c r="AJ531" i="17"/>
  <c r="AJ532" i="17"/>
  <c r="AJ533" i="17"/>
  <c r="AJ534" i="17"/>
  <c r="AJ535" i="17"/>
  <c r="AJ536" i="17"/>
  <c r="AJ537" i="17"/>
  <c r="AJ538" i="17"/>
  <c r="AJ539" i="17"/>
  <c r="AJ540" i="17"/>
  <c r="AJ541" i="17"/>
  <c r="AJ542" i="17"/>
  <c r="AJ543" i="17"/>
  <c r="AJ544" i="17"/>
  <c r="AJ545" i="17"/>
  <c r="AJ546" i="17"/>
  <c r="AJ547" i="17"/>
  <c r="AJ548" i="17"/>
  <c r="AJ549" i="17"/>
  <c r="AJ550" i="17"/>
  <c r="AJ551" i="17"/>
  <c r="AJ552" i="17"/>
  <c r="AJ553" i="17"/>
  <c r="AJ554" i="17"/>
  <c r="AJ555" i="17"/>
  <c r="AJ556" i="17"/>
  <c r="AJ557" i="17"/>
  <c r="AJ558" i="17"/>
  <c r="AJ559" i="17"/>
  <c r="AJ560" i="17"/>
  <c r="AJ561" i="17"/>
  <c r="AJ562" i="17"/>
  <c r="AJ563" i="17"/>
  <c r="AJ564" i="17"/>
  <c r="AJ565" i="17"/>
  <c r="AJ566" i="17"/>
  <c r="AJ567" i="17"/>
  <c r="AJ568" i="17"/>
  <c r="AJ569" i="17"/>
  <c r="AJ570" i="17"/>
  <c r="AJ571" i="17"/>
  <c r="AJ572" i="17"/>
  <c r="AJ573" i="17"/>
  <c r="AJ574" i="17"/>
  <c r="AJ575" i="17"/>
  <c r="AJ576" i="17"/>
  <c r="AJ577" i="17"/>
  <c r="AJ578" i="17"/>
  <c r="AJ579" i="17"/>
  <c r="AJ580" i="17"/>
  <c r="AJ581" i="17"/>
  <c r="AJ582" i="17"/>
  <c r="AJ583" i="17"/>
  <c r="AJ584" i="17"/>
  <c r="AJ585" i="17"/>
  <c r="AJ586" i="17"/>
  <c r="AJ587" i="17"/>
  <c r="AJ588" i="17"/>
  <c r="AJ589" i="17"/>
  <c r="AJ590" i="17"/>
  <c r="AJ591" i="17"/>
  <c r="AJ592" i="17"/>
  <c r="AJ593" i="17"/>
  <c r="AJ594" i="17"/>
  <c r="AJ595" i="17"/>
  <c r="AJ596" i="17"/>
  <c r="AJ597" i="17"/>
  <c r="AJ598" i="17"/>
  <c r="AJ599" i="17"/>
  <c r="AJ600" i="17"/>
  <c r="AJ601" i="17"/>
  <c r="AJ602" i="17"/>
  <c r="AJ603" i="17"/>
  <c r="AJ604" i="17"/>
  <c r="AJ605" i="17"/>
  <c r="AJ606" i="17"/>
  <c r="AJ607" i="17"/>
  <c r="AJ608" i="17"/>
  <c r="AJ609" i="17"/>
  <c r="AJ610" i="17"/>
  <c r="AJ611" i="17"/>
  <c r="AJ612" i="17"/>
  <c r="AJ613" i="17"/>
  <c r="AJ614" i="17"/>
  <c r="AJ615" i="17"/>
  <c r="AJ616" i="17"/>
  <c r="AJ617" i="17"/>
  <c r="AJ618" i="17"/>
  <c r="AJ619" i="17"/>
  <c r="AJ620" i="17"/>
  <c r="AJ621" i="17"/>
  <c r="AJ622" i="17"/>
  <c r="AJ623" i="17"/>
  <c r="AJ624" i="17"/>
  <c r="AJ625" i="17"/>
  <c r="AJ626" i="17"/>
  <c r="AJ627" i="17"/>
  <c r="AJ628" i="17"/>
  <c r="AJ629" i="17"/>
  <c r="AJ630" i="17"/>
  <c r="AJ631" i="17"/>
  <c r="AJ632" i="17"/>
  <c r="AJ633" i="17"/>
  <c r="AJ634" i="17"/>
  <c r="AJ635" i="17"/>
  <c r="AJ636" i="17"/>
  <c r="AJ637" i="17"/>
  <c r="AJ638" i="17"/>
  <c r="AJ639" i="17"/>
  <c r="AJ640" i="17"/>
  <c r="AJ641" i="17"/>
  <c r="AJ642" i="17"/>
  <c r="AJ643" i="17"/>
  <c r="AJ644" i="17"/>
  <c r="AJ645" i="17"/>
  <c r="AJ646" i="17"/>
  <c r="AJ647" i="17"/>
  <c r="AJ648" i="17"/>
  <c r="AJ649" i="17"/>
  <c r="AJ650" i="17"/>
  <c r="AJ651" i="17"/>
  <c r="AJ652" i="17"/>
  <c r="AJ653" i="17"/>
  <c r="AJ654" i="17"/>
  <c r="AJ655" i="17"/>
  <c r="AJ656" i="17"/>
  <c r="AJ657" i="17"/>
  <c r="AJ658" i="17"/>
  <c r="AJ659" i="17"/>
  <c r="AJ660" i="17"/>
  <c r="AJ661" i="17"/>
  <c r="AJ662" i="17"/>
  <c r="AJ663" i="17"/>
  <c r="AJ664" i="17"/>
  <c r="AJ665" i="17"/>
  <c r="AJ666" i="17"/>
  <c r="AJ667" i="17"/>
  <c r="AJ668" i="17"/>
  <c r="AJ669" i="17"/>
  <c r="AJ670" i="17"/>
  <c r="AJ671" i="17"/>
  <c r="AJ672" i="17"/>
  <c r="AJ673" i="17"/>
  <c r="AJ674" i="17"/>
  <c r="AJ675" i="17"/>
  <c r="AJ676" i="17"/>
  <c r="AJ677" i="17"/>
  <c r="AJ678" i="17"/>
  <c r="AJ679" i="17"/>
  <c r="AJ680" i="17"/>
  <c r="AJ681" i="17"/>
  <c r="AJ682" i="17"/>
  <c r="AJ683" i="17"/>
  <c r="AJ684" i="17"/>
  <c r="AJ685" i="17"/>
  <c r="AJ686" i="17"/>
  <c r="AJ687" i="17"/>
  <c r="AJ688" i="17"/>
  <c r="AJ689" i="17"/>
  <c r="AJ690" i="17"/>
  <c r="AJ691" i="17"/>
  <c r="AJ692" i="17"/>
  <c r="AJ693" i="17"/>
  <c r="AJ694" i="17"/>
  <c r="AJ695" i="17"/>
  <c r="AJ696" i="17"/>
  <c r="AJ697" i="17"/>
  <c r="AJ698" i="17"/>
  <c r="AJ699" i="17"/>
  <c r="AJ700" i="17"/>
  <c r="AJ701" i="17"/>
  <c r="AJ702" i="17"/>
  <c r="AJ703" i="17"/>
  <c r="AJ704" i="17"/>
  <c r="AJ705" i="17"/>
  <c r="AJ706" i="17"/>
  <c r="AJ707" i="17"/>
  <c r="AJ708" i="17"/>
  <c r="AJ709" i="17"/>
  <c r="AJ710" i="17"/>
  <c r="AJ711" i="17"/>
  <c r="AJ712" i="17"/>
  <c r="AJ713" i="17"/>
  <c r="AJ714" i="17"/>
  <c r="AJ715" i="17"/>
  <c r="AJ716" i="17"/>
  <c r="AJ717" i="17"/>
  <c r="AJ718" i="17"/>
  <c r="AJ719" i="17"/>
  <c r="AJ720" i="17"/>
  <c r="AJ721" i="17"/>
  <c r="AJ722" i="17"/>
  <c r="AJ723" i="17"/>
  <c r="AJ724" i="17"/>
  <c r="AJ725" i="17"/>
  <c r="AJ726" i="17"/>
  <c r="AJ727" i="17"/>
  <c r="AJ728" i="17"/>
  <c r="AJ729" i="17"/>
  <c r="AJ730" i="17"/>
  <c r="AJ731" i="17"/>
  <c r="AJ732" i="17"/>
  <c r="AJ733" i="17"/>
  <c r="AJ734" i="17"/>
  <c r="AJ735" i="17"/>
  <c r="AJ736" i="17"/>
  <c r="AJ737" i="17"/>
  <c r="AJ738" i="17"/>
  <c r="AJ739" i="17"/>
  <c r="AJ740" i="17"/>
  <c r="AJ741" i="17"/>
  <c r="AJ742" i="17"/>
  <c r="AJ743" i="17"/>
  <c r="AJ744" i="17"/>
  <c r="AJ745" i="17"/>
  <c r="AJ746" i="17"/>
  <c r="AJ747" i="17"/>
  <c r="AJ748" i="17"/>
  <c r="AJ749" i="17"/>
  <c r="AJ750" i="17"/>
  <c r="AJ751" i="17"/>
  <c r="AJ752" i="17"/>
  <c r="AJ753" i="17"/>
  <c r="AJ754" i="17"/>
  <c r="AJ755" i="17"/>
  <c r="AJ756" i="17"/>
  <c r="AJ757" i="17"/>
  <c r="AJ758" i="17"/>
  <c r="AJ759" i="17"/>
  <c r="AJ760" i="17"/>
  <c r="AJ761" i="17"/>
  <c r="AJ762" i="17"/>
  <c r="AJ763" i="17"/>
  <c r="AJ764" i="17"/>
  <c r="AJ765" i="17"/>
  <c r="AJ766" i="17"/>
  <c r="AJ767" i="17"/>
  <c r="AJ768" i="17"/>
  <c r="AJ769" i="17"/>
  <c r="AJ770" i="17"/>
  <c r="AJ771" i="17"/>
  <c r="AJ772" i="17"/>
  <c r="AJ773" i="17"/>
  <c r="AJ774" i="17"/>
  <c r="AJ775" i="17"/>
  <c r="AJ776" i="17"/>
  <c r="AJ777" i="17"/>
  <c r="AJ778" i="17"/>
  <c r="AJ779" i="17"/>
  <c r="AJ780" i="17"/>
  <c r="AJ781" i="17"/>
  <c r="AJ782" i="17"/>
  <c r="AJ783" i="17"/>
  <c r="AJ784" i="17"/>
  <c r="AJ785" i="17"/>
  <c r="AJ786" i="17"/>
  <c r="AJ787" i="17"/>
  <c r="AJ788" i="17"/>
  <c r="AJ789" i="17"/>
  <c r="AJ790" i="17"/>
  <c r="AJ791" i="17"/>
  <c r="AJ792" i="17"/>
  <c r="AJ793" i="17"/>
  <c r="AJ794" i="17"/>
  <c r="AJ795" i="17"/>
  <c r="AJ796" i="17"/>
  <c r="AJ797" i="17"/>
  <c r="AJ798" i="17"/>
  <c r="AJ799" i="17"/>
  <c r="AJ800" i="17"/>
  <c r="AJ801" i="17"/>
  <c r="AJ802" i="17"/>
  <c r="AJ803" i="17"/>
  <c r="AJ804" i="17"/>
  <c r="AJ805" i="17"/>
  <c r="AJ806" i="17"/>
  <c r="AJ807" i="17"/>
  <c r="AJ808" i="17"/>
  <c r="AJ809" i="17"/>
  <c r="AJ810" i="17"/>
  <c r="AJ811" i="17"/>
  <c r="AJ812" i="17"/>
  <c r="AJ813" i="17"/>
  <c r="AJ814" i="17"/>
  <c r="AJ815" i="17"/>
  <c r="AJ816" i="17"/>
  <c r="AJ817" i="17"/>
  <c r="AJ818" i="17"/>
  <c r="AJ819" i="17"/>
  <c r="AJ820" i="17"/>
  <c r="AJ821" i="17"/>
  <c r="AJ822" i="17"/>
  <c r="AJ823" i="17"/>
  <c r="AJ824" i="17"/>
  <c r="AJ825" i="17"/>
  <c r="AJ826" i="17"/>
  <c r="AJ827" i="17"/>
  <c r="AJ828" i="17"/>
  <c r="AJ829" i="17"/>
  <c r="AJ830" i="17"/>
  <c r="AJ831" i="17"/>
  <c r="AJ832" i="17"/>
  <c r="AJ833" i="17"/>
  <c r="AJ834" i="17"/>
  <c r="AJ835" i="17"/>
  <c r="AJ836" i="17"/>
  <c r="AJ837" i="17"/>
  <c r="AJ838" i="17"/>
  <c r="AJ839" i="17"/>
  <c r="AJ840" i="17"/>
  <c r="AJ841" i="17"/>
  <c r="AJ842" i="17"/>
  <c r="AJ843" i="17"/>
  <c r="AJ844" i="17"/>
  <c r="AJ845" i="17"/>
  <c r="AJ846" i="17"/>
  <c r="AJ847" i="17"/>
  <c r="AJ848" i="17"/>
  <c r="AJ849" i="17"/>
  <c r="AJ850" i="17"/>
  <c r="AJ851" i="17"/>
  <c r="AJ852" i="17"/>
  <c r="AJ853" i="17"/>
  <c r="AJ854" i="17"/>
  <c r="AJ855" i="17"/>
  <c r="AJ856" i="17"/>
  <c r="AJ857" i="17"/>
  <c r="AJ858" i="17"/>
  <c r="AJ859" i="17"/>
  <c r="AJ860" i="17"/>
  <c r="AJ861" i="17"/>
  <c r="AJ862" i="17"/>
  <c r="AJ863" i="17"/>
  <c r="AJ864" i="17"/>
  <c r="AJ865" i="17"/>
  <c r="AJ866" i="17"/>
  <c r="AJ867" i="17"/>
  <c r="AJ868" i="17"/>
  <c r="AJ869" i="17"/>
  <c r="AJ870" i="17"/>
  <c r="AJ871" i="17"/>
  <c r="AJ872" i="17"/>
  <c r="AJ873" i="17"/>
  <c r="AJ874" i="17"/>
  <c r="AJ875" i="17"/>
  <c r="AJ876" i="17"/>
  <c r="AJ877" i="17"/>
  <c r="AJ878" i="17"/>
  <c r="AJ879" i="17"/>
  <c r="AJ880" i="17"/>
  <c r="AJ881" i="17"/>
  <c r="AJ882" i="17"/>
  <c r="AJ883" i="17"/>
  <c r="AJ884" i="17"/>
  <c r="AJ885" i="17"/>
  <c r="AJ886" i="17"/>
  <c r="AJ887" i="17"/>
  <c r="AJ888" i="17"/>
  <c r="AJ889" i="17"/>
  <c r="AJ890" i="17"/>
  <c r="AJ891" i="17"/>
  <c r="AJ892" i="17"/>
  <c r="AJ893" i="17"/>
  <c r="AJ894" i="17"/>
  <c r="AJ895" i="17"/>
  <c r="AJ896" i="17"/>
  <c r="AJ897" i="17"/>
  <c r="AJ898" i="17"/>
  <c r="AJ899" i="17"/>
  <c r="AJ900" i="17"/>
  <c r="AJ901" i="17"/>
  <c r="AJ902" i="17"/>
  <c r="AJ903" i="17"/>
  <c r="AJ904" i="17"/>
  <c r="AJ905" i="17"/>
  <c r="AJ906" i="17"/>
  <c r="AJ907" i="17"/>
  <c r="AJ908" i="17"/>
  <c r="AJ909" i="17"/>
  <c r="AJ910" i="17"/>
  <c r="AJ911" i="17"/>
  <c r="AJ912" i="17"/>
  <c r="AJ913" i="17"/>
  <c r="AJ914" i="17"/>
  <c r="AJ915" i="17"/>
  <c r="AJ916" i="17"/>
  <c r="AJ917" i="17"/>
  <c r="AJ918" i="17"/>
  <c r="AJ919" i="17"/>
  <c r="AJ920" i="17"/>
  <c r="AJ921" i="17"/>
  <c r="AJ922" i="17"/>
  <c r="AJ923" i="17"/>
  <c r="AJ924" i="17"/>
  <c r="AJ925" i="17"/>
  <c r="AJ926" i="17"/>
  <c r="AJ927" i="17"/>
  <c r="AJ928" i="17"/>
  <c r="AJ929" i="17"/>
  <c r="AJ930" i="17"/>
  <c r="AJ931" i="17"/>
  <c r="AJ932" i="17"/>
  <c r="AJ933" i="17"/>
  <c r="AJ934" i="17"/>
  <c r="AJ935" i="17"/>
  <c r="AJ936" i="17"/>
  <c r="AJ937" i="17"/>
  <c r="AJ938" i="17"/>
  <c r="AJ939" i="17"/>
  <c r="AJ940" i="17"/>
  <c r="AJ941" i="17"/>
  <c r="AJ942" i="17"/>
  <c r="AJ943" i="17"/>
  <c r="AJ944" i="17"/>
  <c r="AJ945" i="17"/>
  <c r="AJ946" i="17"/>
  <c r="AJ947" i="17"/>
  <c r="AJ948" i="17"/>
  <c r="AJ949" i="17"/>
  <c r="AJ950" i="17"/>
  <c r="AJ951" i="17"/>
  <c r="AJ952" i="17"/>
  <c r="AJ953" i="17"/>
  <c r="AJ954" i="17"/>
  <c r="AJ955" i="17"/>
  <c r="AJ956" i="17"/>
  <c r="AJ957" i="17"/>
  <c r="AJ958" i="17"/>
  <c r="AJ959" i="17"/>
  <c r="AJ960" i="17"/>
  <c r="AJ961" i="17"/>
  <c r="AJ962" i="17"/>
  <c r="AJ963" i="17"/>
  <c r="AJ964" i="17"/>
  <c r="AJ965" i="17"/>
  <c r="AJ966" i="17"/>
  <c r="AJ967" i="17"/>
  <c r="AJ968" i="17"/>
  <c r="AJ969" i="17"/>
  <c r="AJ970" i="17"/>
  <c r="AJ971" i="17"/>
  <c r="AJ972" i="17"/>
  <c r="AJ973" i="17"/>
  <c r="AJ974" i="17"/>
  <c r="AJ975" i="17"/>
  <c r="AJ976" i="17"/>
  <c r="AJ977" i="17"/>
  <c r="AJ978" i="17"/>
  <c r="AJ979" i="17"/>
  <c r="AJ980" i="17"/>
  <c r="AJ981" i="17"/>
  <c r="AJ982" i="17"/>
  <c r="AJ983" i="17"/>
  <c r="AJ984" i="17"/>
  <c r="AJ985" i="17"/>
  <c r="AJ986" i="17"/>
  <c r="AJ987" i="17"/>
  <c r="AJ988" i="17"/>
  <c r="AJ989" i="17"/>
  <c r="AJ990" i="17"/>
  <c r="AJ991" i="17"/>
  <c r="AJ992" i="17"/>
  <c r="AJ993" i="17"/>
  <c r="AJ994" i="17"/>
  <c r="AJ995" i="17"/>
  <c r="AJ996" i="17"/>
  <c r="AJ997" i="17"/>
  <c r="AJ998" i="17"/>
  <c r="AJ999" i="17"/>
  <c r="AJ1000" i="17"/>
  <c r="AJ1001" i="17"/>
  <c r="AJ1002" i="17"/>
  <c r="AJ1003" i="17"/>
  <c r="AJ1004" i="17"/>
  <c r="AJ1005" i="17"/>
  <c r="AJ1006" i="17"/>
  <c r="AJ1007" i="17"/>
  <c r="AJ1008" i="17"/>
  <c r="AJ1009" i="17"/>
  <c r="AJ1010" i="17"/>
  <c r="AJ1011" i="17"/>
  <c r="AJ1012" i="17"/>
  <c r="AJ1013" i="17"/>
  <c r="AJ1014" i="17"/>
  <c r="AJ1015" i="17"/>
  <c r="AJ1016" i="17"/>
  <c r="AJ1017" i="17"/>
  <c r="AJ1018" i="17"/>
  <c r="AJ1019" i="17"/>
  <c r="AJ1020" i="17"/>
  <c r="AJ1021" i="17"/>
  <c r="AJ1022" i="17"/>
  <c r="AJ1023" i="17"/>
  <c r="AJ1024" i="17"/>
  <c r="AJ1025" i="17"/>
  <c r="AJ1026" i="17"/>
  <c r="AJ1027" i="17"/>
  <c r="AJ1028" i="17"/>
  <c r="AJ1029" i="17"/>
  <c r="AJ1030" i="17"/>
  <c r="AJ1031" i="17"/>
  <c r="AJ1032" i="17"/>
  <c r="AJ1033" i="17"/>
  <c r="AJ1034" i="17"/>
  <c r="AJ1035" i="17"/>
  <c r="AJ1036" i="17"/>
  <c r="AJ1037" i="17"/>
  <c r="AJ1038" i="17"/>
  <c r="AJ1039" i="17"/>
  <c r="AJ1040" i="17"/>
  <c r="AJ1041" i="17"/>
  <c r="AJ1042" i="17"/>
  <c r="AJ1043" i="17"/>
  <c r="AJ1044" i="17"/>
  <c r="AJ1045" i="17"/>
  <c r="AJ1046" i="17"/>
  <c r="AJ1047" i="17"/>
  <c r="AJ1048" i="17"/>
  <c r="AJ1049" i="17"/>
  <c r="AJ1050" i="17"/>
  <c r="AJ1051" i="17"/>
  <c r="AJ1052" i="17"/>
  <c r="AJ1053" i="17"/>
  <c r="AJ1054" i="17"/>
  <c r="AJ1055" i="17"/>
  <c r="AJ1056" i="17"/>
  <c r="AJ1057" i="17"/>
  <c r="AJ1058" i="17"/>
  <c r="AJ1059" i="17"/>
  <c r="AJ1060" i="17"/>
  <c r="AJ1061" i="17"/>
  <c r="AJ1062" i="17"/>
  <c r="AJ1063" i="17"/>
  <c r="AJ1064" i="17"/>
  <c r="AJ1065" i="17"/>
  <c r="AJ1066" i="17"/>
  <c r="AJ1067" i="17"/>
  <c r="AJ1068" i="17"/>
  <c r="AJ1069" i="17"/>
  <c r="AJ1070" i="17"/>
  <c r="AJ1071" i="17"/>
  <c r="AJ1072" i="17"/>
  <c r="AJ1073" i="17"/>
  <c r="AJ1074" i="17"/>
  <c r="AJ1075" i="17"/>
  <c r="AJ1076" i="17"/>
  <c r="AJ1077" i="17"/>
  <c r="AJ1078" i="17"/>
  <c r="AJ1079" i="17"/>
  <c r="AJ1080" i="17"/>
  <c r="AJ1081" i="17"/>
  <c r="AJ1082" i="17"/>
  <c r="AJ1083" i="17"/>
  <c r="AJ1084" i="17"/>
  <c r="AJ1085" i="17"/>
  <c r="AJ1086" i="17"/>
  <c r="AJ1087" i="17"/>
  <c r="AJ1088" i="17"/>
  <c r="AJ1089" i="17"/>
  <c r="AJ1090" i="17"/>
  <c r="AJ1091" i="17"/>
  <c r="AJ1092" i="17"/>
  <c r="AJ1093" i="17"/>
  <c r="AJ1094" i="17"/>
  <c r="AJ1095" i="17"/>
  <c r="AJ1096" i="17"/>
  <c r="AJ1097" i="17"/>
  <c r="AJ1098" i="17"/>
  <c r="AJ1099" i="17"/>
  <c r="AJ1100" i="17"/>
  <c r="AJ1101" i="17"/>
  <c r="AJ1102" i="17"/>
  <c r="AJ1103" i="17"/>
  <c r="AJ1104" i="17"/>
  <c r="AJ1105" i="17"/>
  <c r="AJ1106" i="17"/>
  <c r="AJ1107" i="17"/>
  <c r="AJ1108" i="17"/>
  <c r="AJ1109" i="17"/>
  <c r="AJ1110" i="17"/>
  <c r="AJ1111" i="17"/>
  <c r="AJ1112" i="17"/>
  <c r="AJ1113" i="17"/>
  <c r="AJ1114" i="17"/>
  <c r="AJ1115" i="17"/>
  <c r="AJ1116" i="17"/>
  <c r="AJ1117" i="17"/>
  <c r="AJ1118" i="17"/>
  <c r="AJ1119" i="17"/>
  <c r="AJ1120" i="17"/>
  <c r="AJ1121" i="17"/>
  <c r="AJ1122" i="17"/>
  <c r="AJ1123" i="17"/>
  <c r="AJ1124" i="17"/>
  <c r="AJ1125" i="17"/>
  <c r="AJ1126" i="17"/>
  <c r="AJ1127" i="17"/>
  <c r="AJ1128" i="17"/>
  <c r="AJ1129" i="17"/>
  <c r="AJ1130" i="17"/>
  <c r="AJ1131" i="17"/>
  <c r="AJ1132" i="17"/>
  <c r="AJ1133" i="17"/>
  <c r="AJ1134" i="17"/>
  <c r="AJ1135" i="17"/>
  <c r="AJ1136" i="17"/>
  <c r="AJ1137" i="17"/>
  <c r="AJ1138" i="17"/>
  <c r="AJ1139" i="17"/>
  <c r="AJ1140" i="17"/>
  <c r="AJ1141" i="17"/>
  <c r="AJ1142" i="17"/>
  <c r="AJ1143" i="17"/>
  <c r="AJ1144" i="17"/>
  <c r="AJ1145" i="17"/>
  <c r="AJ1146" i="17"/>
  <c r="AJ1147" i="17"/>
  <c r="AJ1148" i="17"/>
  <c r="AJ1149" i="17"/>
  <c r="AJ1150" i="17"/>
  <c r="AJ1151" i="17"/>
  <c r="AJ1152" i="17"/>
  <c r="AJ1153" i="17"/>
  <c r="AJ1154" i="17"/>
  <c r="AJ1155" i="17"/>
  <c r="AJ1156" i="17"/>
  <c r="AJ1157" i="17"/>
  <c r="AJ1158" i="17"/>
  <c r="AJ1159" i="17"/>
  <c r="AJ1160" i="17"/>
  <c r="AJ1161" i="17"/>
  <c r="AJ1162" i="17"/>
  <c r="AJ1163" i="17"/>
  <c r="AJ1164" i="17"/>
  <c r="AJ1165" i="17"/>
  <c r="AJ1166" i="17"/>
  <c r="AJ1167" i="17"/>
  <c r="AJ1168" i="17"/>
  <c r="AJ1169" i="17"/>
  <c r="AJ1170" i="17"/>
  <c r="AJ1171" i="17"/>
  <c r="AJ1172" i="17"/>
  <c r="AJ1173" i="17"/>
  <c r="AJ1174" i="17"/>
  <c r="AJ1175" i="17"/>
  <c r="AJ1176" i="17"/>
  <c r="AJ1177" i="17"/>
  <c r="AJ1178" i="17"/>
  <c r="AJ1179" i="17"/>
  <c r="AJ1180" i="17"/>
  <c r="AJ1181" i="17"/>
  <c r="AJ1182" i="17"/>
  <c r="AJ1183" i="17"/>
  <c r="AJ1184" i="17"/>
  <c r="AJ1185" i="17"/>
  <c r="AJ1186" i="17"/>
  <c r="AJ1187" i="17"/>
  <c r="AJ1188" i="17"/>
  <c r="AJ1189" i="17"/>
  <c r="AJ1190" i="17"/>
  <c r="AJ1191" i="17"/>
  <c r="AJ1192" i="17"/>
  <c r="AJ1193" i="17"/>
  <c r="AJ1194" i="17"/>
  <c r="AJ1195" i="17"/>
  <c r="AJ1196" i="17"/>
  <c r="AJ1197" i="17"/>
  <c r="AJ1198" i="17"/>
  <c r="AJ1199" i="17"/>
  <c r="AJ1200" i="17"/>
  <c r="AJ1201" i="17"/>
  <c r="AJ1202" i="17"/>
  <c r="AJ1203" i="17"/>
  <c r="AJ1204" i="17"/>
  <c r="AJ1205" i="17"/>
  <c r="AJ1206" i="17"/>
  <c r="AJ1207" i="17"/>
  <c r="AJ1208" i="17"/>
  <c r="AJ1209" i="17"/>
  <c r="AJ1210" i="17"/>
  <c r="AJ1211" i="17"/>
  <c r="AJ1212" i="17"/>
  <c r="AJ1213" i="17"/>
  <c r="AJ1214" i="17"/>
  <c r="AJ1215" i="17"/>
  <c r="AJ1216" i="17"/>
  <c r="AJ1217" i="17"/>
  <c r="AJ1218" i="17"/>
  <c r="AJ1219" i="17"/>
  <c r="AJ1220" i="17"/>
  <c r="AJ1221" i="17"/>
  <c r="AJ1222" i="17"/>
  <c r="AJ1223" i="17"/>
  <c r="AJ1224" i="17"/>
  <c r="AJ1225" i="17"/>
  <c r="AJ1226" i="17"/>
  <c r="AJ1227" i="17"/>
  <c r="AJ1228" i="17"/>
  <c r="AJ1229" i="17"/>
  <c r="AJ1230" i="17"/>
  <c r="AJ1231" i="17"/>
  <c r="AJ1232" i="17"/>
  <c r="AJ1233" i="17"/>
  <c r="AJ1234" i="17"/>
  <c r="AJ1235" i="17"/>
  <c r="AJ1236" i="17"/>
  <c r="AJ1237" i="17"/>
  <c r="AJ1238" i="17"/>
  <c r="AJ1239" i="17"/>
  <c r="AJ1240" i="17"/>
  <c r="AJ1241" i="17"/>
  <c r="AJ1242" i="17"/>
  <c r="AJ1243" i="17"/>
  <c r="AJ1244" i="17"/>
  <c r="AJ1245" i="17"/>
  <c r="AJ1246" i="17"/>
  <c r="AJ1247" i="17"/>
  <c r="AJ1248" i="17"/>
  <c r="AJ1249" i="17"/>
  <c r="AJ1250" i="17"/>
  <c r="AJ1251" i="17"/>
  <c r="AJ1252" i="17"/>
  <c r="AJ1253" i="17"/>
  <c r="AJ1254" i="17"/>
  <c r="AJ1255" i="17"/>
  <c r="AJ1256" i="17"/>
  <c r="AJ1257" i="17"/>
  <c r="AJ1258" i="17"/>
  <c r="AJ1259" i="17"/>
  <c r="AJ1260" i="17"/>
  <c r="AJ1261" i="17"/>
  <c r="AJ1262" i="17"/>
  <c r="AJ1263" i="17"/>
  <c r="AJ1264" i="17"/>
  <c r="AJ1265" i="17"/>
  <c r="AJ1266" i="17"/>
  <c r="AJ1267" i="17"/>
  <c r="AJ1268" i="17"/>
  <c r="AJ1269" i="17"/>
  <c r="AJ1270" i="17"/>
  <c r="AJ1271" i="17"/>
  <c r="AJ1272" i="17"/>
  <c r="AJ1273" i="17"/>
  <c r="AJ1274" i="17"/>
  <c r="AJ1275" i="17"/>
  <c r="AJ1276" i="17"/>
  <c r="AJ1277" i="17"/>
  <c r="AJ1278" i="17"/>
  <c r="AJ1279" i="17"/>
  <c r="AJ1280" i="17"/>
  <c r="AJ1281" i="17"/>
  <c r="AJ1282" i="17"/>
  <c r="AJ1283" i="17"/>
  <c r="AJ1284" i="17"/>
  <c r="AJ1285" i="17"/>
  <c r="AJ1286" i="17"/>
  <c r="AJ1287" i="17"/>
  <c r="AJ1288" i="17"/>
  <c r="AJ1289" i="17"/>
  <c r="AJ1290" i="17"/>
  <c r="AJ1291" i="17"/>
  <c r="AJ1292" i="17"/>
  <c r="AJ1293" i="17"/>
  <c r="AJ1294" i="17"/>
  <c r="AJ1295" i="17"/>
  <c r="AJ1296" i="17"/>
  <c r="AJ1297" i="17"/>
  <c r="AJ1298" i="17"/>
  <c r="AJ1299" i="17"/>
  <c r="AJ1300" i="17"/>
  <c r="AJ1301" i="17"/>
  <c r="AJ1302" i="17"/>
  <c r="AJ1303" i="17"/>
  <c r="AJ1304" i="17"/>
  <c r="AJ1305" i="17"/>
  <c r="AJ1306" i="17"/>
  <c r="AJ1307" i="17"/>
  <c r="AJ1308" i="17"/>
  <c r="AJ1309" i="17"/>
  <c r="AJ1310" i="17"/>
  <c r="AJ1311" i="17"/>
  <c r="AJ1312" i="17"/>
  <c r="AJ1313" i="17"/>
  <c r="AJ1314" i="17"/>
  <c r="AJ1315" i="17"/>
  <c r="AJ1316" i="17"/>
  <c r="AJ1317" i="17"/>
  <c r="AJ1318" i="17"/>
  <c r="AJ1319" i="17"/>
  <c r="AJ1320" i="17"/>
  <c r="AJ1321" i="17"/>
  <c r="AJ1322" i="17"/>
  <c r="AJ1323" i="17"/>
  <c r="AJ1324" i="17"/>
  <c r="AJ1325" i="17"/>
  <c r="AJ1326" i="17"/>
  <c r="AJ1327" i="17"/>
  <c r="AJ1328" i="17"/>
  <c r="AJ1329" i="17"/>
  <c r="AJ1330" i="17"/>
  <c r="AJ1331" i="17"/>
  <c r="AJ1332" i="17"/>
  <c r="AJ1333" i="17"/>
  <c r="AJ1334" i="17"/>
  <c r="AJ1335" i="17"/>
  <c r="AJ1336" i="17"/>
  <c r="AJ1337" i="17"/>
  <c r="AJ1338" i="17"/>
  <c r="AJ1339" i="17"/>
  <c r="AJ1340" i="17"/>
  <c r="AJ1341" i="17"/>
  <c r="AJ1342" i="17"/>
  <c r="AJ1343" i="17"/>
  <c r="AJ1344" i="17"/>
  <c r="AJ1345" i="17"/>
  <c r="AJ1346" i="17"/>
  <c r="AJ1347" i="17"/>
  <c r="AJ1348" i="17"/>
  <c r="AJ1349" i="17"/>
  <c r="AJ1350" i="17"/>
  <c r="AJ1351" i="17"/>
  <c r="AJ1352" i="17"/>
  <c r="AJ1353" i="17"/>
  <c r="AJ1354" i="17"/>
  <c r="AJ1355" i="17"/>
  <c r="AJ1356" i="17"/>
  <c r="AJ1357" i="17"/>
  <c r="AJ1358" i="17"/>
  <c r="AJ1359" i="17"/>
  <c r="AJ1360" i="17"/>
  <c r="AJ1361" i="17"/>
  <c r="AJ1362" i="17"/>
  <c r="AJ1363" i="17"/>
  <c r="AJ1364" i="17"/>
  <c r="AJ1365" i="17"/>
  <c r="AJ1366" i="17"/>
  <c r="AJ1367" i="17"/>
  <c r="AJ1368" i="17"/>
  <c r="AJ1369" i="17"/>
  <c r="AJ1370" i="17"/>
  <c r="AJ1371" i="17"/>
  <c r="AJ1372" i="17"/>
  <c r="AJ1373" i="17"/>
  <c r="AJ1374" i="17"/>
  <c r="AJ1375" i="17"/>
  <c r="AJ1376" i="17"/>
  <c r="AJ1377" i="17"/>
  <c r="AJ1378" i="17"/>
  <c r="AJ1379" i="17"/>
  <c r="AJ1380" i="17"/>
  <c r="AJ1381" i="17"/>
  <c r="AJ1382" i="17"/>
  <c r="AJ1383" i="17"/>
  <c r="AJ1384" i="17"/>
  <c r="AJ1385" i="17"/>
  <c r="AJ1386" i="17"/>
  <c r="AJ1387" i="17"/>
  <c r="AJ1388" i="17"/>
  <c r="AJ1389" i="17"/>
  <c r="AJ1390" i="17"/>
  <c r="AJ1391" i="17"/>
  <c r="AJ1392" i="17"/>
  <c r="AJ1393" i="17"/>
  <c r="AJ1394" i="17"/>
  <c r="AJ1395" i="17"/>
  <c r="AJ1396" i="17"/>
  <c r="AJ1397" i="17"/>
  <c r="AJ1398" i="17"/>
  <c r="AJ1399" i="17"/>
  <c r="AJ1400" i="17"/>
  <c r="AJ1401" i="17"/>
  <c r="AJ1402" i="17"/>
  <c r="AJ1403" i="17"/>
  <c r="AJ1404" i="17"/>
  <c r="AJ1405" i="17"/>
  <c r="AJ1406" i="17"/>
  <c r="AJ1407" i="17"/>
  <c r="AJ1408" i="17"/>
  <c r="AJ1409" i="17"/>
  <c r="AJ1410" i="17"/>
  <c r="AJ1411" i="17"/>
  <c r="AJ1412" i="17"/>
  <c r="AJ1413" i="17"/>
  <c r="AJ1414" i="17"/>
  <c r="AJ1415" i="17"/>
  <c r="AJ1416" i="17"/>
  <c r="AJ1417" i="17"/>
  <c r="AJ1418" i="17"/>
  <c r="AJ1419" i="17"/>
  <c r="AJ1420" i="17"/>
  <c r="AJ1421" i="17"/>
  <c r="AJ1422" i="17"/>
  <c r="AJ1423" i="17"/>
  <c r="AJ1424" i="17"/>
  <c r="AJ1425" i="17"/>
  <c r="AJ1426" i="17"/>
  <c r="AJ1427" i="17"/>
  <c r="AJ1428" i="17"/>
  <c r="AJ1429" i="17"/>
  <c r="AJ1430" i="17"/>
  <c r="AJ1431" i="17"/>
  <c r="AJ1432" i="17"/>
  <c r="AJ1433" i="17"/>
  <c r="AJ1434" i="17"/>
  <c r="AJ1435" i="17"/>
  <c r="AJ1436" i="17"/>
  <c r="AJ1437" i="17"/>
  <c r="AJ1438" i="17"/>
  <c r="AJ1439" i="17"/>
  <c r="AJ1440" i="17"/>
  <c r="AJ1441" i="17"/>
  <c r="AJ1442" i="17"/>
  <c r="AJ1443" i="17"/>
  <c r="AJ1444" i="17"/>
  <c r="AJ1445" i="17"/>
  <c r="AJ1446" i="17"/>
  <c r="AJ1447" i="17"/>
  <c r="AJ1448" i="17"/>
  <c r="AJ1449" i="17"/>
  <c r="AJ1450" i="17"/>
  <c r="AJ1451" i="17"/>
  <c r="AJ1452" i="17"/>
  <c r="AJ1453" i="17"/>
  <c r="AJ1454" i="17"/>
  <c r="AJ1455" i="17"/>
  <c r="AJ1456" i="17"/>
  <c r="AJ1457" i="17"/>
  <c r="AJ1458" i="17"/>
  <c r="AJ1459" i="17"/>
  <c r="AJ1460" i="17"/>
  <c r="AJ1461" i="17"/>
  <c r="AJ1462" i="17"/>
  <c r="AJ1463" i="17"/>
  <c r="AJ1464" i="17"/>
  <c r="AJ1465" i="17"/>
  <c r="AJ1466" i="17"/>
  <c r="AJ1467" i="17"/>
  <c r="AJ1468" i="17"/>
  <c r="AJ1469" i="17"/>
  <c r="AJ1470" i="17"/>
  <c r="AJ1471" i="17"/>
  <c r="AJ1472" i="17"/>
  <c r="AJ1473" i="17"/>
  <c r="AJ1474" i="17"/>
  <c r="AJ1475" i="17"/>
  <c r="AJ1476" i="17"/>
  <c r="AJ1477" i="17"/>
  <c r="AJ1478" i="17"/>
  <c r="AJ1479" i="17"/>
  <c r="AJ1480" i="17"/>
  <c r="AJ1481" i="17"/>
  <c r="AJ1482" i="17"/>
  <c r="AJ1483" i="17"/>
  <c r="AJ1484" i="17"/>
  <c r="AJ1485" i="17"/>
  <c r="AJ1486" i="17"/>
  <c r="AJ1487" i="17"/>
  <c r="AJ1488" i="17"/>
  <c r="AJ1489" i="17"/>
  <c r="AJ1490" i="17"/>
  <c r="AJ1491" i="17"/>
  <c r="AJ1492" i="17"/>
  <c r="AJ1493" i="17"/>
  <c r="AJ1494" i="17"/>
  <c r="AJ1495" i="17"/>
  <c r="AJ1496" i="17"/>
  <c r="AJ1497" i="17"/>
  <c r="AJ1498" i="17"/>
  <c r="AJ1499" i="17"/>
  <c r="AJ1500" i="17"/>
  <c r="AJ1501" i="17"/>
  <c r="AJ1502" i="17"/>
  <c r="AJ1503" i="17"/>
  <c r="AJ1504" i="17"/>
  <c r="AJ1505" i="17"/>
  <c r="AJ1506" i="17"/>
  <c r="AJ1507" i="17"/>
  <c r="AJ1508" i="17"/>
  <c r="AJ1509" i="17"/>
  <c r="AJ1510" i="17"/>
  <c r="AJ1511" i="17"/>
  <c r="AJ1512" i="17"/>
  <c r="AJ1513" i="17"/>
  <c r="AJ1514" i="17"/>
  <c r="AJ1515" i="17"/>
  <c r="AJ1516" i="17"/>
  <c r="AJ1517" i="17"/>
  <c r="AJ1518" i="17"/>
  <c r="AJ1519" i="17"/>
  <c r="AJ1520" i="17"/>
  <c r="AJ1521" i="17"/>
  <c r="AJ1522" i="17"/>
  <c r="AJ1523" i="17"/>
  <c r="AJ1524" i="17"/>
  <c r="AJ1525" i="17"/>
  <c r="AJ1526" i="17"/>
  <c r="AJ1527" i="17"/>
  <c r="AJ1528" i="17"/>
  <c r="AJ1529" i="17"/>
  <c r="AJ1530" i="17"/>
  <c r="AJ1531" i="17"/>
  <c r="AJ1532" i="17"/>
  <c r="AJ1533" i="17"/>
  <c r="AJ1534" i="17"/>
  <c r="AJ1535" i="17"/>
  <c r="AJ1536" i="17"/>
  <c r="AJ1537" i="17"/>
  <c r="AJ1538" i="17"/>
  <c r="AJ1539" i="17"/>
  <c r="AJ1540" i="17"/>
  <c r="AJ1541" i="17"/>
  <c r="AJ1542" i="17"/>
  <c r="AJ1543" i="17"/>
  <c r="AJ1544" i="17"/>
  <c r="AJ1545" i="17"/>
  <c r="AJ1546" i="17"/>
  <c r="AJ1547" i="17"/>
  <c r="AJ1548" i="17"/>
  <c r="AJ1549" i="17"/>
  <c r="AJ1550" i="17"/>
  <c r="AJ1551" i="17"/>
  <c r="AJ1552" i="17"/>
  <c r="AJ1553" i="17"/>
  <c r="AJ1554" i="17"/>
  <c r="AJ1555" i="17"/>
  <c r="AJ1556" i="17"/>
  <c r="AJ1557" i="17"/>
  <c r="AJ1558" i="17"/>
  <c r="AJ1559" i="17"/>
  <c r="AJ1560" i="17"/>
  <c r="AJ1561" i="17"/>
  <c r="AJ1562" i="17"/>
  <c r="AJ1563" i="17"/>
  <c r="AJ1564" i="17"/>
  <c r="AJ1565" i="17"/>
  <c r="AJ1566" i="17"/>
  <c r="AJ1567" i="17"/>
  <c r="AJ1568" i="17"/>
  <c r="AJ1569" i="17"/>
  <c r="AJ1570" i="17"/>
  <c r="AJ1571" i="17"/>
  <c r="AJ1572" i="17"/>
  <c r="AJ1573" i="17"/>
  <c r="AJ1574" i="17"/>
  <c r="AJ1575" i="17"/>
  <c r="AJ1576" i="17"/>
  <c r="AJ1577" i="17"/>
  <c r="AJ1578" i="17"/>
  <c r="AJ1579" i="17"/>
  <c r="AJ1580" i="17"/>
  <c r="AJ1581" i="17"/>
  <c r="AJ1582" i="17"/>
  <c r="AJ1583" i="17"/>
  <c r="AJ1584" i="17"/>
  <c r="AJ1585" i="17"/>
  <c r="AJ1586" i="17"/>
  <c r="AJ1587" i="17"/>
  <c r="AJ1588" i="17"/>
  <c r="AJ1589" i="17"/>
  <c r="AJ1590" i="17"/>
  <c r="AJ1591" i="17"/>
  <c r="AJ1592" i="17"/>
  <c r="AJ1593" i="17"/>
  <c r="AJ1594" i="17"/>
  <c r="AJ1595" i="17"/>
  <c r="AJ1596" i="17"/>
  <c r="AJ1597" i="17"/>
  <c r="AJ1598" i="17"/>
  <c r="AJ1599" i="17"/>
  <c r="AJ1600" i="17"/>
  <c r="AJ1601" i="17"/>
  <c r="AJ1602" i="17"/>
  <c r="AJ1603" i="17"/>
  <c r="AJ1604" i="17"/>
  <c r="AJ1605" i="17"/>
  <c r="AJ1606" i="17"/>
  <c r="AJ1607" i="17"/>
  <c r="AJ1608" i="17"/>
  <c r="AJ1609" i="17"/>
  <c r="AJ1610" i="17"/>
  <c r="AJ1611" i="17"/>
  <c r="AJ1612" i="17"/>
  <c r="AJ1613" i="17"/>
  <c r="AJ1614" i="17"/>
  <c r="AJ1615" i="17"/>
  <c r="AJ1616" i="17"/>
  <c r="AJ1617" i="17"/>
  <c r="AJ1618" i="17"/>
  <c r="AJ1619" i="17"/>
  <c r="AJ1620" i="17"/>
  <c r="AJ1621" i="17"/>
  <c r="AJ1622" i="17"/>
  <c r="AJ1623" i="17"/>
  <c r="AJ1624" i="17"/>
  <c r="AJ1625" i="17"/>
  <c r="AJ1626" i="17"/>
  <c r="AJ1627" i="17"/>
  <c r="AJ1628" i="17"/>
  <c r="AJ1629" i="17"/>
  <c r="AJ1630" i="17"/>
  <c r="AJ1631" i="17"/>
  <c r="AJ1632" i="17"/>
  <c r="AJ1633" i="17"/>
  <c r="AJ1634" i="17"/>
  <c r="AJ1635" i="17"/>
  <c r="AJ1636" i="17"/>
  <c r="AJ1637" i="17"/>
  <c r="AJ1638" i="17"/>
  <c r="AJ1639" i="17"/>
  <c r="AJ1640" i="17"/>
  <c r="AJ1641" i="17"/>
  <c r="AJ1642" i="17"/>
  <c r="AJ1643" i="17"/>
  <c r="AJ1644" i="17"/>
  <c r="AJ1645" i="17"/>
  <c r="AJ1646" i="17"/>
  <c r="AJ1647" i="17"/>
  <c r="AJ1648" i="17"/>
  <c r="AJ1649" i="17"/>
  <c r="AJ1650" i="17"/>
  <c r="AJ1651" i="17"/>
  <c r="AJ1652" i="17"/>
  <c r="AJ1653" i="17"/>
  <c r="AJ1654" i="17"/>
  <c r="AJ1655" i="17"/>
  <c r="AJ1656" i="17"/>
  <c r="AJ1657" i="17"/>
  <c r="AJ1658" i="17"/>
  <c r="AJ1659" i="17"/>
  <c r="AJ1660" i="17"/>
  <c r="AJ1661" i="17"/>
  <c r="AJ1662" i="17"/>
  <c r="AJ1663" i="17"/>
  <c r="AJ1664" i="17"/>
  <c r="AJ1665" i="17"/>
  <c r="AJ1666" i="17"/>
  <c r="AJ1667" i="17"/>
  <c r="AJ1668" i="17"/>
  <c r="AJ1669" i="17"/>
  <c r="AJ1670" i="17"/>
  <c r="AJ1671" i="17"/>
  <c r="AJ1672" i="17"/>
  <c r="AJ1673" i="17"/>
  <c r="AJ1674" i="17"/>
  <c r="AJ1675" i="17"/>
  <c r="AJ1676" i="17"/>
  <c r="AJ1677" i="17"/>
  <c r="AJ1678" i="17"/>
  <c r="AJ1679" i="17"/>
  <c r="AJ1680" i="17"/>
  <c r="AJ1681" i="17"/>
  <c r="AJ1682" i="17"/>
  <c r="AJ1683" i="17"/>
  <c r="AJ1684" i="17"/>
  <c r="AJ1685" i="17"/>
  <c r="AJ1686" i="17"/>
  <c r="AJ1687" i="17"/>
  <c r="AJ1688" i="17"/>
  <c r="AJ1689" i="17"/>
  <c r="AJ1690" i="17"/>
  <c r="AJ1691" i="17"/>
  <c r="AJ1692" i="17"/>
  <c r="AJ1693" i="17"/>
  <c r="AJ1694" i="17"/>
  <c r="AJ1695" i="17"/>
  <c r="AJ1696" i="17"/>
  <c r="AJ1697" i="17"/>
  <c r="AJ1698" i="17"/>
  <c r="AJ1699" i="17"/>
  <c r="AJ1700" i="17"/>
  <c r="AJ1701" i="17"/>
  <c r="AJ1702" i="17"/>
  <c r="AJ1703" i="17"/>
  <c r="AJ1704" i="17"/>
  <c r="AJ1705" i="17"/>
  <c r="AJ1706" i="17"/>
  <c r="AJ1707" i="17"/>
  <c r="AJ1708" i="17"/>
  <c r="AJ1709" i="17"/>
  <c r="AJ1710" i="17"/>
  <c r="AJ1711" i="17"/>
  <c r="AJ1712" i="17"/>
  <c r="AJ1713" i="17"/>
  <c r="AJ1714" i="17"/>
  <c r="AJ1715" i="17"/>
  <c r="AJ1716" i="17"/>
  <c r="AJ1717" i="17"/>
  <c r="AJ1718" i="17"/>
  <c r="AJ1719" i="17"/>
  <c r="AJ1720" i="17"/>
  <c r="AJ1721" i="17"/>
  <c r="AJ1722" i="17"/>
  <c r="AJ1723" i="17"/>
  <c r="AJ1724" i="17"/>
  <c r="AJ1725" i="17"/>
  <c r="AJ1726" i="17"/>
  <c r="AJ1727" i="17"/>
  <c r="AJ1728" i="17"/>
  <c r="AJ1729" i="17"/>
  <c r="AJ1730" i="17"/>
  <c r="AJ1731" i="17"/>
  <c r="AJ1732" i="17"/>
  <c r="AJ1733" i="17"/>
  <c r="AJ1734" i="17"/>
  <c r="AJ1735" i="17"/>
  <c r="AJ1736" i="17"/>
  <c r="AJ1737" i="17"/>
  <c r="AJ1738" i="17"/>
  <c r="AJ1739" i="17"/>
  <c r="AJ1740" i="17"/>
  <c r="AJ1741" i="17"/>
  <c r="AJ1742" i="17"/>
  <c r="AJ1743" i="17"/>
  <c r="AJ1744" i="17"/>
  <c r="AJ1745" i="17"/>
  <c r="AJ1746" i="17"/>
  <c r="AJ1747" i="17"/>
  <c r="AJ1748" i="17"/>
  <c r="AJ1749" i="17"/>
  <c r="AJ1750" i="17"/>
  <c r="AJ1751" i="17"/>
  <c r="AJ1752" i="17"/>
  <c r="AJ1753" i="17"/>
  <c r="AJ1754" i="17"/>
  <c r="AJ1755" i="17"/>
  <c r="AJ1756" i="17"/>
  <c r="AJ1757" i="17"/>
  <c r="AJ1758" i="17"/>
  <c r="AJ1759" i="17"/>
  <c r="AJ1760" i="17"/>
  <c r="AJ1761" i="17"/>
  <c r="AJ1762" i="17"/>
  <c r="AJ1763" i="17"/>
  <c r="AJ1764" i="17"/>
  <c r="AJ1765" i="17"/>
  <c r="AJ1766" i="17"/>
  <c r="AJ1767" i="17"/>
  <c r="AJ1768" i="17"/>
  <c r="AJ1769" i="17"/>
  <c r="AJ1770" i="17"/>
  <c r="AJ1771" i="17"/>
  <c r="AJ1772" i="17"/>
  <c r="AJ1773" i="17"/>
  <c r="AJ1774" i="17"/>
  <c r="AJ1775" i="17"/>
  <c r="AJ1776" i="17"/>
  <c r="AJ1777" i="17"/>
  <c r="AJ1778" i="17"/>
  <c r="AJ1779" i="17"/>
  <c r="AJ1780" i="17"/>
  <c r="AJ1781" i="17"/>
  <c r="AJ1782" i="17"/>
  <c r="AJ1783" i="17"/>
  <c r="AJ1784" i="17"/>
  <c r="AJ1785" i="17"/>
  <c r="AJ1786" i="17"/>
  <c r="AJ1787" i="17"/>
  <c r="AJ1788" i="17"/>
  <c r="AJ1789" i="17"/>
  <c r="AJ1790" i="17"/>
  <c r="AJ1791" i="17"/>
  <c r="AJ1792" i="17"/>
  <c r="AJ1793" i="17"/>
  <c r="AJ1794" i="17"/>
  <c r="AJ1795" i="17"/>
  <c r="AJ1796" i="17"/>
  <c r="AJ1797" i="17"/>
  <c r="AJ1798" i="17"/>
  <c r="AJ1799" i="17"/>
  <c r="AJ1800" i="17"/>
  <c r="AJ1801" i="17"/>
  <c r="AJ1802" i="17"/>
  <c r="AJ1803" i="17"/>
  <c r="AJ1804" i="17"/>
  <c r="AJ1805" i="17"/>
  <c r="AJ1806" i="17"/>
  <c r="AJ1807" i="17"/>
  <c r="AJ1808" i="17"/>
  <c r="AJ1809" i="17"/>
  <c r="AJ1810" i="17"/>
  <c r="AJ1811" i="17"/>
  <c r="AJ1812" i="17"/>
  <c r="AJ1813" i="17"/>
  <c r="AJ1814" i="17"/>
  <c r="AJ1815" i="17"/>
  <c r="AJ1816" i="17"/>
  <c r="AJ1817" i="17"/>
  <c r="AJ1818" i="17"/>
  <c r="AJ1819" i="17"/>
  <c r="AJ1820" i="17"/>
  <c r="AJ1821" i="17"/>
  <c r="AJ1822" i="17"/>
  <c r="AJ1823" i="17"/>
  <c r="AJ1824" i="17"/>
  <c r="AJ1825" i="17"/>
  <c r="AJ1826" i="17"/>
  <c r="AJ1827" i="17"/>
  <c r="AJ1828" i="17"/>
  <c r="AJ1829" i="17"/>
  <c r="AJ1830" i="17"/>
  <c r="AJ1831" i="17"/>
  <c r="AJ1832" i="17"/>
  <c r="AJ1833" i="17"/>
  <c r="AJ1834" i="17"/>
  <c r="AJ1835" i="17"/>
  <c r="AJ1836" i="17"/>
  <c r="AJ1837" i="17"/>
  <c r="AJ1838" i="17"/>
  <c r="AJ1839" i="17"/>
  <c r="AJ1840" i="17"/>
  <c r="AJ1841" i="17"/>
  <c r="AJ1842" i="17"/>
  <c r="AJ1843" i="17"/>
  <c r="AJ1844" i="17"/>
  <c r="AJ1845" i="17"/>
  <c r="AJ1846" i="17"/>
  <c r="AJ1847" i="17"/>
  <c r="AJ1848" i="17"/>
  <c r="AJ1849" i="17"/>
  <c r="AJ1850" i="17"/>
  <c r="AJ1851" i="17"/>
  <c r="AJ1852" i="17"/>
  <c r="AJ1853" i="17"/>
  <c r="AJ1854" i="17"/>
  <c r="AJ1855" i="17"/>
  <c r="AJ1856" i="17"/>
  <c r="AJ1857" i="17"/>
  <c r="AJ1858" i="17"/>
  <c r="AJ1859" i="17"/>
  <c r="AJ1860" i="17"/>
  <c r="AJ1861" i="17"/>
  <c r="AJ1862" i="17"/>
  <c r="AJ1863" i="17"/>
  <c r="AJ1864" i="17"/>
  <c r="AJ1865" i="17"/>
  <c r="AJ1866" i="17"/>
  <c r="AJ1867" i="17"/>
  <c r="AJ1868" i="17"/>
  <c r="AJ1869" i="17"/>
  <c r="AJ1870" i="17"/>
  <c r="AJ1871" i="17"/>
  <c r="AJ1872" i="17"/>
  <c r="AJ1873" i="17"/>
  <c r="AJ1874" i="17"/>
  <c r="AJ1875" i="17"/>
  <c r="AJ1876" i="17"/>
  <c r="AJ1877" i="17"/>
  <c r="AJ1878" i="17"/>
  <c r="AJ1879" i="17"/>
  <c r="AJ1880" i="17"/>
  <c r="AJ1881" i="17"/>
  <c r="AJ1882" i="17"/>
  <c r="AJ1883" i="17"/>
  <c r="AJ1884" i="17"/>
  <c r="AJ1885" i="17"/>
  <c r="AJ1886" i="17"/>
  <c r="AJ1887" i="17"/>
  <c r="AJ1888" i="17"/>
  <c r="AJ1889" i="17"/>
  <c r="AJ1890" i="17"/>
  <c r="AJ1891" i="17"/>
  <c r="AJ1892" i="17"/>
  <c r="AJ1893" i="17"/>
  <c r="AJ1894" i="17"/>
  <c r="AJ1895" i="17"/>
  <c r="AJ1896" i="17"/>
  <c r="AJ1897" i="17"/>
  <c r="AJ1898" i="17"/>
  <c r="AJ1899" i="17"/>
  <c r="AJ1900" i="17"/>
  <c r="AJ1901" i="17"/>
  <c r="AJ1902" i="17"/>
  <c r="AJ1903" i="17"/>
  <c r="AJ1904" i="17"/>
  <c r="AJ1905" i="17"/>
  <c r="AJ1906" i="17"/>
  <c r="AJ1907" i="17"/>
  <c r="AJ1908" i="17"/>
  <c r="AJ1909" i="17"/>
  <c r="AJ1910" i="17"/>
  <c r="AJ1911" i="17"/>
  <c r="AJ1912" i="17"/>
  <c r="AJ1913" i="17"/>
  <c r="AJ1914" i="17"/>
  <c r="AJ1915" i="17"/>
  <c r="AJ1916" i="17"/>
  <c r="AJ1917" i="17"/>
  <c r="AJ1918" i="17"/>
  <c r="AJ1919" i="17"/>
  <c r="AJ1920" i="17"/>
  <c r="AJ1921" i="17"/>
  <c r="AJ1922" i="17"/>
  <c r="AJ1923" i="17"/>
  <c r="AJ1924" i="17"/>
  <c r="AJ1925" i="17"/>
  <c r="AJ1926" i="17"/>
  <c r="AJ1927" i="17"/>
  <c r="AJ1928" i="17"/>
  <c r="AJ1929" i="17"/>
  <c r="AJ1930" i="17"/>
  <c r="AJ1931" i="17"/>
  <c r="AJ1932" i="17"/>
  <c r="AJ1933" i="17"/>
  <c r="AJ1934" i="17"/>
  <c r="AJ1935" i="17"/>
  <c r="AJ1936" i="17"/>
  <c r="AJ1937" i="17"/>
  <c r="AJ1938" i="17"/>
  <c r="AJ1939" i="17"/>
  <c r="AJ1940" i="17"/>
  <c r="AJ1941" i="17"/>
  <c r="AJ1942" i="17"/>
  <c r="AJ1943" i="17"/>
  <c r="AJ1944" i="17"/>
  <c r="AJ1945" i="17"/>
  <c r="AJ1946" i="17"/>
  <c r="AJ1947" i="17"/>
  <c r="AJ1948" i="17"/>
  <c r="AJ1949" i="17"/>
  <c r="AJ1950" i="17"/>
  <c r="AJ1951" i="17"/>
  <c r="AJ1952" i="17"/>
  <c r="AJ1953" i="17"/>
  <c r="AJ1954" i="17"/>
  <c r="AJ1955" i="17"/>
  <c r="AJ1956" i="17"/>
  <c r="AJ1957" i="17"/>
  <c r="AJ1958" i="17"/>
  <c r="AJ1959" i="17"/>
  <c r="AJ1960" i="17"/>
  <c r="AJ1961" i="17"/>
  <c r="AJ1962" i="17"/>
  <c r="AJ1963" i="17"/>
  <c r="AJ1964" i="17"/>
  <c r="AJ1965" i="17"/>
  <c r="AJ1966" i="17"/>
  <c r="AJ1967" i="17"/>
  <c r="AJ1968" i="17"/>
  <c r="AJ1969" i="17"/>
  <c r="AJ1970" i="17"/>
  <c r="AJ1971" i="17"/>
  <c r="AJ1972" i="17"/>
  <c r="AJ1973" i="17"/>
  <c r="AJ1974" i="17"/>
  <c r="AJ1975" i="17"/>
  <c r="AJ1976" i="17"/>
  <c r="AJ1977" i="17"/>
  <c r="AJ1978" i="17"/>
  <c r="AJ1979" i="17"/>
  <c r="AJ1980" i="17"/>
  <c r="AJ1981" i="17"/>
  <c r="AJ1982" i="17"/>
  <c r="AJ1983" i="17"/>
  <c r="AJ1984" i="17"/>
  <c r="AJ1985" i="17"/>
  <c r="AJ1986" i="17"/>
  <c r="AJ1987" i="17"/>
  <c r="AJ1988" i="17"/>
  <c r="AJ1989" i="17"/>
  <c r="AJ1990" i="17"/>
  <c r="AJ1991" i="17"/>
  <c r="AJ1992" i="17"/>
  <c r="AJ1993" i="17"/>
  <c r="AJ1994" i="17"/>
  <c r="AJ1995" i="17"/>
  <c r="AJ1996" i="17"/>
  <c r="AJ1997" i="17"/>
  <c r="AJ1998" i="17"/>
  <c r="AJ1999" i="17"/>
  <c r="AJ2000" i="17"/>
  <c r="AJ2001" i="17"/>
  <c r="AJ2002" i="17"/>
  <c r="AJ2003" i="17"/>
  <c r="AJ2004" i="17"/>
  <c r="AJ2005" i="17"/>
  <c r="AJ2006" i="17"/>
  <c r="AJ2007" i="17"/>
  <c r="AJ2008" i="17"/>
  <c r="AJ2009" i="17"/>
  <c r="AJ2010" i="17"/>
  <c r="AJ2011" i="17"/>
  <c r="AJ2012" i="17"/>
  <c r="AJ2013" i="17"/>
  <c r="AJ2014" i="17"/>
  <c r="AJ2015" i="17"/>
  <c r="AJ2016" i="17"/>
  <c r="AJ2017" i="17"/>
  <c r="AJ2018" i="17"/>
  <c r="AJ2019" i="17"/>
  <c r="AJ2020" i="17"/>
  <c r="AJ2021" i="17"/>
  <c r="AJ2022" i="17"/>
  <c r="AJ2023" i="17"/>
  <c r="AJ2024" i="17"/>
  <c r="AJ2025" i="17"/>
  <c r="AJ2026" i="17"/>
  <c r="AJ2027" i="17"/>
  <c r="AJ2028" i="17"/>
  <c r="AJ2029" i="17"/>
  <c r="AJ2030" i="17"/>
  <c r="AJ2031" i="17"/>
  <c r="AJ2032" i="17"/>
  <c r="AJ2033" i="17"/>
  <c r="AJ2034" i="17"/>
  <c r="AJ2035" i="17"/>
  <c r="AJ2036" i="17"/>
  <c r="AJ2037" i="17"/>
  <c r="AJ2038" i="17"/>
  <c r="AJ2039" i="17"/>
  <c r="AJ2040" i="17"/>
  <c r="AJ2041" i="17"/>
  <c r="AJ2042" i="17"/>
  <c r="AJ2043" i="17"/>
  <c r="AJ2044" i="17"/>
  <c r="AJ2045" i="17"/>
  <c r="AJ2046" i="17"/>
  <c r="AJ2047" i="17"/>
  <c r="AJ2048" i="17"/>
  <c r="AJ2049" i="17"/>
  <c r="AJ2050" i="17"/>
  <c r="AJ2051" i="17"/>
  <c r="AJ2052" i="17"/>
  <c r="AJ2053" i="17"/>
  <c r="AJ2054" i="17"/>
  <c r="AJ2055" i="17"/>
  <c r="AJ2056" i="17"/>
  <c r="AJ2057" i="17"/>
  <c r="AJ2058" i="17"/>
  <c r="AJ2059" i="17"/>
  <c r="AJ2060" i="17"/>
  <c r="AJ2061" i="17"/>
  <c r="AJ2062" i="17"/>
  <c r="AJ2063" i="17"/>
  <c r="AJ2064" i="17"/>
  <c r="AJ2065" i="17"/>
  <c r="AJ2066" i="17"/>
  <c r="AJ2067" i="17"/>
  <c r="AJ2068" i="17"/>
  <c r="AJ2069" i="17"/>
  <c r="AJ2070" i="17"/>
  <c r="AJ2071" i="17"/>
  <c r="AJ2072" i="17"/>
  <c r="AJ2073" i="17"/>
  <c r="AJ2074" i="17"/>
  <c r="AJ2075" i="17"/>
  <c r="AJ2076" i="17"/>
  <c r="AJ2077" i="17"/>
  <c r="AJ2078" i="17"/>
  <c r="AJ2079" i="17"/>
  <c r="AJ2080" i="17"/>
  <c r="AJ2081" i="17"/>
  <c r="AJ2082" i="17"/>
  <c r="AJ2083" i="17"/>
  <c r="AJ2084" i="17"/>
  <c r="AJ2085" i="17"/>
  <c r="AJ2086" i="17"/>
  <c r="AJ2087" i="17"/>
  <c r="AJ2088" i="17"/>
  <c r="AJ2089" i="17"/>
  <c r="AJ2090" i="17"/>
  <c r="AJ2091" i="17"/>
  <c r="AJ2092" i="17"/>
  <c r="AJ2093" i="17"/>
  <c r="AJ2094" i="17"/>
  <c r="AJ2095" i="17"/>
  <c r="AJ2096" i="17"/>
  <c r="AJ2097" i="17"/>
  <c r="AJ2098" i="17"/>
  <c r="AJ2099" i="17"/>
  <c r="AJ2100" i="17"/>
  <c r="AJ2101" i="17"/>
  <c r="AJ2102" i="17"/>
  <c r="AJ2103" i="17"/>
  <c r="AJ2104" i="17"/>
  <c r="AJ2105" i="17"/>
  <c r="AJ2106" i="17"/>
  <c r="AJ2107" i="17"/>
  <c r="AJ2108" i="17"/>
  <c r="AJ2109" i="17"/>
  <c r="AJ2110" i="17"/>
  <c r="AJ2111" i="17"/>
  <c r="AJ2112" i="17"/>
  <c r="AJ2113" i="17"/>
  <c r="AJ2114" i="17"/>
  <c r="AJ2115" i="17"/>
  <c r="AJ2116" i="17"/>
  <c r="AJ2117" i="17"/>
  <c r="AJ2118" i="17"/>
  <c r="AJ2119" i="17"/>
  <c r="AJ2120" i="17"/>
  <c r="AJ2121" i="17"/>
  <c r="AJ2122" i="17"/>
  <c r="AJ2123" i="17"/>
  <c r="AJ2124" i="17"/>
  <c r="AJ2125" i="17"/>
  <c r="AJ2126" i="17"/>
  <c r="AJ2127" i="17"/>
  <c r="AJ2128" i="17"/>
  <c r="AJ2129" i="17"/>
  <c r="AJ2130" i="17"/>
  <c r="AJ2131" i="17"/>
  <c r="AJ2132" i="17"/>
  <c r="AJ2133" i="17"/>
  <c r="AJ2134" i="17"/>
  <c r="AJ2135" i="17"/>
  <c r="AJ2136" i="17"/>
  <c r="AJ2137" i="17"/>
  <c r="AJ2138" i="17"/>
  <c r="AJ2139" i="17"/>
  <c r="AJ2140" i="17"/>
  <c r="AJ2141" i="17"/>
  <c r="AJ2142" i="17"/>
  <c r="AJ2143" i="17"/>
  <c r="AJ2144" i="17"/>
  <c r="AJ2145" i="17"/>
  <c r="AJ2146" i="17"/>
  <c r="AJ2147" i="17"/>
  <c r="AJ2148" i="17"/>
  <c r="AJ2149" i="17"/>
  <c r="AJ2150" i="17"/>
  <c r="AJ2151" i="17"/>
  <c r="AJ2152" i="17"/>
  <c r="AJ2153" i="17"/>
  <c r="AJ2154" i="17"/>
  <c r="AJ2155" i="17"/>
  <c r="AJ2156" i="17"/>
  <c r="AJ2157" i="17"/>
  <c r="AJ2158" i="17"/>
  <c r="AJ2159" i="17"/>
  <c r="AJ2160" i="17"/>
  <c r="AJ2161" i="17"/>
  <c r="AJ2162" i="17"/>
  <c r="AJ2163" i="17"/>
  <c r="AJ2164" i="17"/>
  <c r="AJ2165" i="17"/>
  <c r="AJ2166" i="17"/>
  <c r="AJ2167" i="17"/>
  <c r="AJ2168" i="17"/>
  <c r="AJ2169" i="17"/>
  <c r="AJ2170" i="17"/>
  <c r="AJ2171" i="17"/>
  <c r="AJ2172" i="17"/>
  <c r="AJ2173" i="17"/>
  <c r="AJ2174" i="17"/>
  <c r="AJ2175" i="17"/>
  <c r="AJ2176" i="17"/>
  <c r="AJ2177" i="17"/>
  <c r="AJ2178" i="17"/>
  <c r="AJ2179" i="17"/>
  <c r="AJ2180" i="17"/>
  <c r="AJ2181" i="17"/>
  <c r="AJ2182" i="17"/>
  <c r="AJ2183" i="17"/>
  <c r="AJ2184" i="17"/>
  <c r="AJ2185" i="17"/>
  <c r="AJ2186" i="17"/>
  <c r="AJ2187" i="17"/>
  <c r="AJ2188" i="17"/>
  <c r="AJ2189" i="17"/>
  <c r="AJ2190" i="17"/>
  <c r="AJ2191" i="17"/>
  <c r="AJ2192" i="17"/>
  <c r="AJ2193" i="17"/>
  <c r="AJ2194" i="17"/>
  <c r="AJ2195" i="17"/>
  <c r="AJ2196" i="17"/>
  <c r="AJ2197" i="17"/>
  <c r="AJ2198" i="17"/>
  <c r="AJ2199" i="17"/>
  <c r="AJ2200" i="17"/>
  <c r="AJ2201" i="17"/>
  <c r="AJ2202" i="17"/>
  <c r="AJ2203" i="17"/>
  <c r="AJ2204" i="17"/>
  <c r="AJ2205" i="17"/>
  <c r="AJ2206" i="17"/>
  <c r="AJ2207" i="17"/>
  <c r="AJ2208" i="17"/>
  <c r="AJ2209" i="17"/>
  <c r="AJ2210" i="17"/>
  <c r="AJ2211" i="17"/>
  <c r="AJ2212" i="17"/>
  <c r="AJ2213" i="17"/>
  <c r="AJ2214" i="17"/>
  <c r="AJ2215" i="17"/>
  <c r="AJ2216" i="17"/>
  <c r="AJ2217" i="17"/>
  <c r="AJ2218" i="17"/>
  <c r="AJ2219" i="17"/>
  <c r="AJ2220" i="17"/>
  <c r="AJ2221" i="17"/>
  <c r="AJ2222" i="17"/>
  <c r="AJ2223" i="17"/>
  <c r="AJ2224" i="17"/>
  <c r="AJ2225" i="17"/>
  <c r="AJ2226" i="17"/>
  <c r="AJ2227" i="17"/>
  <c r="AJ2228" i="17"/>
  <c r="AJ2229" i="17"/>
  <c r="AJ2230" i="17"/>
  <c r="AJ2231" i="17"/>
  <c r="AJ2232" i="17"/>
  <c r="AJ2233" i="17"/>
  <c r="AJ2234" i="17"/>
  <c r="AJ2235" i="17"/>
  <c r="AJ2236" i="17"/>
  <c r="AJ2237" i="17"/>
  <c r="AJ2238" i="17"/>
  <c r="AJ2239" i="17"/>
  <c r="AJ2240" i="17"/>
  <c r="AJ2241" i="17"/>
  <c r="AJ2242" i="17"/>
  <c r="AJ2243" i="17"/>
  <c r="AJ2244" i="17"/>
  <c r="AJ2245" i="17"/>
  <c r="AJ2246" i="17"/>
  <c r="AJ2247" i="17"/>
  <c r="AJ2248" i="17"/>
  <c r="AJ2249" i="17"/>
  <c r="AJ2250" i="17"/>
  <c r="AJ2251" i="17"/>
  <c r="AJ2252" i="17"/>
  <c r="AJ2253" i="17"/>
  <c r="AJ2254" i="17"/>
  <c r="AJ2255" i="17"/>
  <c r="AJ2256" i="17"/>
  <c r="AJ2257" i="17"/>
  <c r="AJ2258" i="17"/>
  <c r="AJ2259" i="17"/>
  <c r="AJ2260" i="17"/>
  <c r="AJ2261" i="17"/>
  <c r="AJ2262" i="17"/>
  <c r="AJ2263" i="17"/>
  <c r="AJ2264" i="17"/>
  <c r="AJ2265" i="17"/>
  <c r="AJ2266" i="17"/>
  <c r="AJ2267" i="17"/>
  <c r="AJ2268" i="17"/>
  <c r="AJ2269" i="17"/>
  <c r="AJ2270" i="17"/>
  <c r="AJ2271" i="17"/>
  <c r="AJ2272" i="17"/>
  <c r="AJ2273" i="17"/>
  <c r="AJ2274" i="17"/>
  <c r="AJ2275" i="17"/>
  <c r="AJ2276" i="17"/>
  <c r="AJ2277" i="17"/>
  <c r="AJ2278" i="17"/>
  <c r="AJ2279" i="17"/>
  <c r="AJ2280" i="17"/>
  <c r="AJ2281" i="17"/>
  <c r="AJ2282" i="17"/>
  <c r="AJ2283" i="17"/>
  <c r="AJ2284" i="17"/>
  <c r="AJ2285" i="17"/>
  <c r="AJ2286" i="17"/>
  <c r="AJ2287" i="17"/>
  <c r="AJ2288" i="17"/>
  <c r="AJ2289" i="17"/>
  <c r="AJ2290" i="17"/>
  <c r="AJ2291" i="17"/>
  <c r="AJ2292" i="17"/>
  <c r="AJ2293" i="17"/>
  <c r="AJ2294" i="17"/>
  <c r="AJ2295" i="17"/>
  <c r="AJ2296" i="17"/>
  <c r="AJ2297" i="17"/>
  <c r="AJ2298" i="17"/>
  <c r="AJ2299" i="17"/>
  <c r="AJ2300" i="17"/>
  <c r="AJ2301" i="17"/>
  <c r="AJ2302" i="17"/>
  <c r="AJ2303" i="17"/>
  <c r="AJ2304" i="17"/>
  <c r="AJ2305" i="17"/>
  <c r="AJ2306" i="17"/>
  <c r="AJ2307" i="17"/>
  <c r="AJ2308" i="17"/>
  <c r="AJ2309" i="17"/>
  <c r="AJ2310" i="17"/>
  <c r="AJ2311" i="17"/>
  <c r="AJ2312" i="17"/>
  <c r="AJ2313" i="17"/>
  <c r="AJ2314" i="17"/>
  <c r="AJ2315" i="17"/>
  <c r="AJ2316" i="17"/>
  <c r="AJ2317" i="17"/>
  <c r="AJ2318" i="17"/>
  <c r="AJ2319" i="17"/>
  <c r="AJ2320" i="17"/>
  <c r="AJ2321" i="17"/>
  <c r="AJ2322" i="17"/>
  <c r="AJ2323" i="17"/>
  <c r="AJ2324" i="17"/>
  <c r="AJ2325" i="17"/>
  <c r="AJ2326" i="17"/>
  <c r="AJ2327" i="17"/>
  <c r="AJ2328" i="17"/>
  <c r="AJ2329" i="17"/>
  <c r="AJ2330" i="17"/>
  <c r="AJ2331" i="17"/>
  <c r="AJ2332" i="17"/>
  <c r="AJ2333" i="17"/>
  <c r="AJ2334" i="17"/>
  <c r="AJ2335" i="17"/>
  <c r="AJ2336" i="17"/>
  <c r="AJ2337" i="17"/>
  <c r="AJ2338" i="17"/>
  <c r="AJ2339" i="17"/>
  <c r="AJ2340" i="17"/>
  <c r="AJ2341" i="17"/>
  <c r="AJ2342" i="17"/>
  <c r="AJ2343" i="17"/>
  <c r="AJ2344" i="17"/>
  <c r="AJ2345" i="17"/>
  <c r="AJ2346" i="17"/>
  <c r="AJ2347" i="17"/>
  <c r="AJ2348" i="17"/>
  <c r="AJ2349" i="17"/>
  <c r="AJ2350" i="17"/>
  <c r="AJ2351" i="17"/>
  <c r="AJ2352" i="17"/>
  <c r="AJ2353" i="17"/>
  <c r="AJ2354" i="17"/>
  <c r="AJ2355" i="17"/>
  <c r="AJ2356" i="17"/>
  <c r="AJ2357" i="17"/>
  <c r="AJ2358" i="17"/>
  <c r="AJ2359" i="17"/>
  <c r="AJ2360" i="17"/>
  <c r="AJ2361" i="17"/>
  <c r="AJ2362" i="17"/>
  <c r="AJ2363" i="17"/>
  <c r="AJ2364" i="17"/>
  <c r="AJ2365" i="17"/>
  <c r="AJ2366" i="17"/>
  <c r="AJ2367" i="17"/>
  <c r="AJ2368" i="17"/>
  <c r="AJ2369" i="17"/>
  <c r="AJ2370" i="17"/>
  <c r="AJ2371" i="17"/>
  <c r="AJ2372" i="17"/>
  <c r="AJ2373" i="17"/>
  <c r="AJ2374" i="17"/>
  <c r="AJ2375" i="17"/>
  <c r="AJ2376" i="17"/>
  <c r="AJ2377" i="17"/>
  <c r="AJ2378" i="17"/>
  <c r="AJ2379" i="17"/>
  <c r="AJ2380" i="17"/>
  <c r="AJ2381" i="17"/>
  <c r="AJ2382" i="17"/>
  <c r="AJ2383" i="17"/>
  <c r="AJ2384" i="17"/>
  <c r="AJ2385" i="17"/>
  <c r="AJ2386" i="17"/>
  <c r="AJ2387" i="17"/>
  <c r="AJ2388" i="17"/>
  <c r="AJ2389" i="17"/>
  <c r="AJ2390" i="17"/>
  <c r="AJ2391" i="17"/>
  <c r="AJ2392" i="17"/>
  <c r="AJ2393" i="17"/>
  <c r="AJ2394" i="17"/>
  <c r="AJ2395" i="17"/>
  <c r="AJ2396" i="17"/>
  <c r="AJ2397" i="17"/>
  <c r="AJ2398" i="17"/>
  <c r="AJ2399" i="17"/>
  <c r="AJ2400" i="17"/>
  <c r="AJ2401" i="17"/>
  <c r="AJ2402" i="17"/>
  <c r="AJ2403" i="17"/>
  <c r="AJ2404" i="17"/>
  <c r="AJ2405" i="17"/>
  <c r="AJ2406" i="17"/>
  <c r="AJ2407" i="17"/>
  <c r="AJ2408" i="17"/>
  <c r="AJ2409" i="17"/>
  <c r="AJ2410" i="17"/>
  <c r="AJ2411" i="17"/>
  <c r="AJ2412" i="17"/>
  <c r="AJ2413" i="17"/>
  <c r="AJ2414" i="17"/>
  <c r="AJ2415" i="17"/>
  <c r="AJ2416" i="17"/>
  <c r="AJ2417" i="17"/>
  <c r="AJ2418" i="17"/>
  <c r="AJ2419" i="17"/>
  <c r="AJ2420" i="17"/>
  <c r="AJ2421" i="17"/>
  <c r="AJ2422" i="17"/>
  <c r="AJ2423" i="17"/>
  <c r="AJ2424" i="17"/>
  <c r="AJ2425" i="17"/>
  <c r="AJ2426" i="17"/>
  <c r="AJ2427" i="17"/>
  <c r="AJ2428" i="17"/>
  <c r="AJ2429" i="17"/>
  <c r="AJ2430" i="17"/>
  <c r="AJ2431" i="17"/>
  <c r="AJ2432" i="17"/>
  <c r="AJ2433" i="17"/>
  <c r="AJ2434" i="17"/>
  <c r="AJ2435" i="17"/>
  <c r="AJ2436" i="17"/>
  <c r="AJ2437" i="17"/>
  <c r="AJ2438" i="17"/>
  <c r="AJ2439" i="17"/>
  <c r="AJ2440" i="17"/>
  <c r="AJ2441" i="17"/>
  <c r="AJ2442" i="17"/>
  <c r="AJ2443" i="17"/>
  <c r="AJ2444" i="17"/>
  <c r="AJ2445" i="17"/>
  <c r="AJ2446" i="17"/>
  <c r="AJ2447" i="17"/>
  <c r="AJ2448" i="17"/>
  <c r="AJ2449" i="17"/>
  <c r="AJ2450" i="17"/>
  <c r="AJ2451" i="17"/>
  <c r="AJ2452" i="17"/>
  <c r="AJ2453" i="17"/>
  <c r="AJ2454" i="17"/>
  <c r="AJ2455" i="17"/>
  <c r="AJ2456" i="17"/>
  <c r="AJ2457" i="17"/>
  <c r="AJ2458" i="17"/>
  <c r="AJ2459" i="17"/>
  <c r="AJ2460" i="17"/>
  <c r="AJ2461" i="17"/>
  <c r="AJ2462" i="17"/>
  <c r="AJ2463" i="17"/>
  <c r="AJ2464" i="17"/>
  <c r="AJ2465" i="17"/>
  <c r="AJ2466" i="17"/>
  <c r="AJ2467" i="17"/>
  <c r="AJ2468" i="17"/>
  <c r="AJ2469" i="17"/>
  <c r="AJ2470" i="17"/>
  <c r="AJ2471" i="17"/>
  <c r="AJ2472" i="17"/>
  <c r="AJ2473" i="17"/>
  <c r="AJ2474" i="17"/>
  <c r="AJ2475" i="17"/>
  <c r="AJ2476" i="17"/>
  <c r="AJ2477" i="17"/>
  <c r="AJ2478" i="17"/>
  <c r="AJ2479" i="17"/>
  <c r="AJ2480" i="17"/>
  <c r="AJ2481" i="17"/>
  <c r="AJ2482" i="17"/>
  <c r="AJ2483" i="17"/>
  <c r="AJ2484" i="17"/>
  <c r="AJ2485" i="17"/>
  <c r="AJ2486" i="17"/>
  <c r="AJ2487" i="17"/>
  <c r="AJ2488" i="17"/>
  <c r="AJ2489" i="17"/>
  <c r="AJ2490" i="17"/>
  <c r="AJ2491" i="17"/>
  <c r="AJ2492" i="17"/>
  <c r="AJ2493" i="17"/>
  <c r="AJ2494" i="17"/>
  <c r="AJ2495" i="17"/>
  <c r="AJ2496" i="17"/>
  <c r="AJ2497" i="17"/>
  <c r="AJ2498" i="17"/>
  <c r="AJ2499" i="17"/>
  <c r="AJ2500" i="17"/>
  <c r="AJ2501" i="17"/>
  <c r="AJ2502" i="17"/>
  <c r="AJ2503" i="17"/>
  <c r="AJ2504" i="17"/>
  <c r="AJ2505" i="17"/>
  <c r="AJ2506" i="17"/>
  <c r="AJ2507" i="17"/>
  <c r="AJ2508" i="17"/>
  <c r="AJ2509" i="17"/>
  <c r="AJ2510" i="17"/>
  <c r="AJ2511" i="17"/>
  <c r="AJ2512" i="17"/>
  <c r="AJ2513" i="17"/>
  <c r="AJ2514" i="17"/>
  <c r="AJ2515" i="17"/>
  <c r="AJ2516" i="17"/>
  <c r="AJ2517" i="17"/>
  <c r="AJ2518" i="17"/>
  <c r="AJ2519" i="17"/>
  <c r="AJ2520" i="17"/>
  <c r="AJ2521" i="17"/>
  <c r="AJ2522" i="17"/>
  <c r="AJ2523" i="17"/>
  <c r="AJ2524" i="17"/>
  <c r="AJ2525" i="17"/>
  <c r="AJ2526" i="17"/>
  <c r="AJ2527" i="17"/>
  <c r="AJ2528" i="17"/>
  <c r="AJ2529" i="17"/>
  <c r="AJ2530" i="17"/>
  <c r="AJ2531" i="17"/>
  <c r="AJ2532" i="17"/>
  <c r="AJ2533" i="17"/>
  <c r="AJ2534" i="17"/>
  <c r="AJ2535" i="17"/>
  <c r="AJ2536" i="17"/>
  <c r="AJ2537" i="17"/>
  <c r="AJ2538" i="17"/>
  <c r="AJ2539" i="17"/>
  <c r="AJ2540" i="17"/>
  <c r="AJ2541" i="17"/>
  <c r="AJ2542" i="17"/>
  <c r="AJ2543" i="17"/>
  <c r="AJ2544" i="17"/>
  <c r="AJ2545" i="17"/>
  <c r="AJ2546" i="17"/>
  <c r="AJ2547" i="17"/>
  <c r="AJ2548" i="17"/>
  <c r="AJ2549" i="17"/>
  <c r="AJ2550" i="17"/>
  <c r="AJ2551" i="17"/>
  <c r="AJ2552" i="17"/>
  <c r="AJ2553" i="17"/>
  <c r="AJ2554" i="17"/>
  <c r="AJ2555" i="17"/>
  <c r="AJ2556" i="17"/>
  <c r="AJ2557" i="17"/>
  <c r="AJ2558" i="17"/>
  <c r="AJ2559" i="17"/>
  <c r="AJ2560" i="17"/>
  <c r="AJ2561" i="17"/>
  <c r="AJ2562" i="17"/>
  <c r="AJ2563" i="17"/>
  <c r="AJ2564" i="17"/>
  <c r="AJ2565" i="17"/>
  <c r="AJ2566" i="17"/>
  <c r="AJ2567" i="17"/>
  <c r="AJ2568" i="17"/>
  <c r="AJ2569" i="17"/>
  <c r="AJ2570" i="17"/>
  <c r="AJ2571" i="17"/>
  <c r="AJ2572" i="17"/>
  <c r="AJ2573" i="17"/>
  <c r="AJ2574" i="17"/>
  <c r="AJ2575" i="17"/>
  <c r="AJ2576" i="17"/>
  <c r="AJ2577" i="17"/>
  <c r="AJ2578" i="17"/>
  <c r="AJ2579" i="17"/>
  <c r="AJ2580" i="17"/>
  <c r="AJ2581" i="17"/>
  <c r="AJ2582" i="17"/>
  <c r="AJ2583" i="17"/>
  <c r="AJ2584" i="17"/>
  <c r="AJ2585" i="17"/>
  <c r="AJ2586" i="17"/>
  <c r="AJ2587" i="17"/>
  <c r="AJ2588" i="17"/>
  <c r="AJ2589" i="17"/>
  <c r="AJ2590" i="17"/>
  <c r="AJ2591" i="17"/>
  <c r="AJ2592" i="17"/>
  <c r="AJ2593" i="17"/>
  <c r="AJ2594" i="17"/>
  <c r="AJ2595" i="17"/>
  <c r="AJ2596" i="17"/>
  <c r="AJ2597" i="17"/>
  <c r="AJ2598" i="17"/>
  <c r="AJ2599" i="17"/>
  <c r="AJ2600" i="17"/>
  <c r="AJ2601" i="17"/>
  <c r="AJ2602" i="17"/>
  <c r="AJ2603" i="17"/>
  <c r="AJ2604" i="17"/>
  <c r="AJ2605" i="17"/>
  <c r="AJ2606" i="17"/>
  <c r="AJ2607" i="17"/>
  <c r="AJ2608" i="17"/>
  <c r="AJ2609" i="17"/>
  <c r="AJ2610" i="17"/>
  <c r="AJ2611" i="17"/>
  <c r="AJ2612" i="17"/>
  <c r="AJ2613" i="17"/>
  <c r="AJ2614" i="17"/>
  <c r="AJ2615" i="17"/>
  <c r="AJ2616" i="17"/>
  <c r="AJ2617" i="17"/>
  <c r="AJ2618" i="17"/>
  <c r="AJ2619" i="17"/>
  <c r="AJ2620" i="17"/>
  <c r="AJ2621" i="17"/>
  <c r="AJ2622" i="17"/>
  <c r="AJ2623" i="17"/>
  <c r="AJ2624" i="17"/>
  <c r="AJ2625" i="17"/>
  <c r="AJ2626" i="17"/>
  <c r="AJ2627" i="17"/>
  <c r="AJ2628" i="17"/>
  <c r="AJ2629" i="17"/>
  <c r="AJ2630" i="17"/>
  <c r="AJ2631" i="17"/>
  <c r="AJ2632" i="17"/>
  <c r="AJ2633" i="17"/>
  <c r="AJ2634" i="17"/>
  <c r="AJ2635" i="17"/>
  <c r="AJ2636" i="17"/>
  <c r="AJ2637" i="17"/>
  <c r="AJ2638" i="17"/>
  <c r="AJ2639" i="17"/>
  <c r="AJ2640" i="17"/>
  <c r="AJ2641" i="17"/>
  <c r="AJ2642" i="17"/>
  <c r="AJ2643" i="17"/>
  <c r="AJ2644" i="17"/>
  <c r="AJ2645" i="17"/>
  <c r="AJ2646" i="17"/>
  <c r="AJ2647" i="17"/>
  <c r="AJ2648" i="17"/>
  <c r="AJ2649" i="17"/>
  <c r="AJ2650" i="17"/>
  <c r="AJ2651" i="17"/>
  <c r="AJ2652" i="17"/>
  <c r="AJ2653" i="17"/>
  <c r="AJ2654" i="17"/>
  <c r="AJ2655" i="17"/>
  <c r="AJ2656" i="17"/>
  <c r="AJ2657" i="17"/>
  <c r="AJ2658" i="17"/>
  <c r="AJ2659" i="17"/>
  <c r="AJ2660" i="17"/>
  <c r="AJ2661" i="17"/>
  <c r="AJ2662" i="17"/>
  <c r="AJ2663" i="17"/>
  <c r="AJ2664" i="17"/>
  <c r="AJ2665" i="17"/>
  <c r="AJ2666" i="17"/>
  <c r="AJ2667" i="17"/>
  <c r="AJ2668" i="17"/>
  <c r="AJ2669" i="17"/>
  <c r="AJ2670" i="17"/>
  <c r="AJ2671" i="17"/>
  <c r="AJ2672" i="17"/>
  <c r="AJ2673" i="17"/>
  <c r="AJ2674" i="17"/>
  <c r="AJ2675" i="17"/>
  <c r="AJ2676" i="17"/>
  <c r="AJ2677" i="17"/>
  <c r="AJ2678" i="17"/>
  <c r="AJ2679" i="17"/>
  <c r="AJ2680" i="17"/>
  <c r="AJ2681" i="17"/>
  <c r="AJ2682" i="17"/>
  <c r="AJ2683" i="17"/>
  <c r="AJ2684" i="17"/>
  <c r="AJ2685" i="17"/>
  <c r="AJ2686" i="17"/>
  <c r="AJ2687" i="17"/>
  <c r="AJ2688" i="17"/>
  <c r="AJ2689" i="17"/>
  <c r="AJ2690" i="17"/>
  <c r="AJ2691" i="17"/>
  <c r="AJ2692" i="17"/>
  <c r="AJ2693" i="17"/>
  <c r="AJ2694" i="17"/>
  <c r="AJ2695" i="17"/>
  <c r="AJ2696" i="17"/>
  <c r="AJ2697" i="17"/>
  <c r="AJ2698" i="17"/>
  <c r="AJ2699" i="17"/>
  <c r="AJ2700" i="17"/>
  <c r="AJ2701" i="17"/>
  <c r="AJ2702" i="17"/>
  <c r="AJ2703" i="17"/>
  <c r="AJ2704" i="17"/>
  <c r="AJ2705" i="17"/>
  <c r="AJ2706" i="17"/>
  <c r="AJ2707" i="17"/>
  <c r="AJ2708" i="17"/>
  <c r="AJ2709" i="17"/>
  <c r="AJ2710" i="17"/>
  <c r="AJ2711" i="17"/>
  <c r="AJ2712" i="17"/>
  <c r="AJ2713" i="17"/>
  <c r="AJ2714" i="17"/>
  <c r="AJ2715" i="17"/>
  <c r="AJ2716" i="17"/>
  <c r="AJ2717" i="17"/>
  <c r="AJ2718" i="17"/>
  <c r="AJ2719" i="17"/>
  <c r="AJ2720" i="17"/>
  <c r="AJ2721" i="17"/>
  <c r="AJ2722" i="17"/>
  <c r="AJ2723" i="17"/>
  <c r="AJ2724" i="17"/>
  <c r="AJ2725" i="17"/>
  <c r="AJ2726" i="17"/>
  <c r="AJ2727" i="17"/>
  <c r="AJ2728" i="17"/>
  <c r="AJ2729" i="17"/>
  <c r="AJ2730" i="17"/>
  <c r="AJ2731" i="17"/>
  <c r="AJ2732" i="17"/>
  <c r="AJ2733" i="17"/>
  <c r="AJ2734" i="17"/>
  <c r="AJ2735" i="17"/>
  <c r="AJ2736" i="17"/>
  <c r="AJ2737" i="17"/>
  <c r="AJ2738" i="17"/>
  <c r="AJ2739" i="17"/>
  <c r="AJ2740" i="17"/>
  <c r="AJ2741" i="17"/>
  <c r="AJ2742" i="17"/>
  <c r="AJ2743" i="17"/>
  <c r="AJ2744" i="17"/>
  <c r="AJ2745" i="17"/>
  <c r="AJ2746" i="17"/>
  <c r="AJ2747" i="17"/>
  <c r="AJ2748" i="17"/>
  <c r="AJ2749" i="17"/>
  <c r="AJ2750" i="17"/>
  <c r="AJ2751" i="17"/>
  <c r="AJ2752" i="17"/>
  <c r="AJ2753" i="17"/>
  <c r="AJ2754" i="17"/>
  <c r="AJ2755" i="17"/>
  <c r="AJ2756" i="17"/>
  <c r="AJ2757" i="17"/>
  <c r="AJ2758" i="17"/>
  <c r="AJ2759" i="17"/>
  <c r="AJ2760" i="17"/>
  <c r="AJ2761" i="17"/>
  <c r="AJ2762" i="17"/>
  <c r="AJ2763" i="17"/>
  <c r="AJ2764" i="17"/>
  <c r="AJ2765" i="17"/>
  <c r="AJ2766" i="17"/>
  <c r="AJ2767" i="17"/>
  <c r="AJ2768" i="17"/>
  <c r="AJ2769" i="17"/>
  <c r="AJ2770" i="17"/>
  <c r="AJ2771" i="17"/>
  <c r="AJ2772" i="17"/>
  <c r="AJ2773" i="17"/>
  <c r="AJ2774" i="17"/>
  <c r="AJ2775" i="17"/>
  <c r="AJ2776" i="17"/>
  <c r="AJ2777" i="17"/>
  <c r="AJ2778" i="17"/>
  <c r="AJ2779" i="17"/>
  <c r="AJ2780" i="17"/>
  <c r="AJ2781" i="17"/>
  <c r="AJ2782" i="17"/>
  <c r="AJ2783" i="17"/>
  <c r="AJ2784" i="17"/>
  <c r="AJ2785" i="17"/>
  <c r="AJ2786" i="17"/>
  <c r="AJ2787" i="17"/>
  <c r="AJ2788" i="17"/>
  <c r="AJ2789" i="17"/>
  <c r="AJ2790" i="17"/>
  <c r="AJ2791" i="17"/>
  <c r="AJ2792" i="17"/>
  <c r="AJ2793" i="17"/>
  <c r="AJ2794" i="17"/>
  <c r="AJ2795" i="17"/>
  <c r="AJ2796" i="17"/>
  <c r="AJ2797" i="17"/>
  <c r="AJ2798" i="17"/>
  <c r="AJ2799" i="17"/>
  <c r="AJ2800" i="17"/>
  <c r="AJ2801" i="17"/>
  <c r="AJ2802" i="17"/>
  <c r="AJ2803" i="17"/>
  <c r="AJ2804" i="17"/>
  <c r="AJ2805" i="17"/>
  <c r="AJ2806" i="17"/>
  <c r="AJ2807" i="17"/>
  <c r="AJ2808" i="17"/>
  <c r="AJ2809" i="17"/>
  <c r="AJ2810" i="17"/>
  <c r="AJ2811" i="17"/>
  <c r="AJ2812" i="17"/>
  <c r="AJ2813" i="17"/>
  <c r="AJ2814" i="17"/>
  <c r="AJ2815" i="17"/>
  <c r="AJ2816" i="17"/>
  <c r="AJ2817" i="17"/>
  <c r="AJ2818" i="17"/>
  <c r="AJ2819" i="17"/>
  <c r="AJ2820" i="17"/>
  <c r="AJ2821" i="17"/>
  <c r="AJ2822" i="17"/>
  <c r="AJ2823" i="17"/>
  <c r="AJ2824" i="17"/>
  <c r="AJ2825" i="17"/>
  <c r="AJ2826" i="17"/>
  <c r="AJ2827" i="17"/>
  <c r="AJ2828" i="17"/>
  <c r="AJ2829" i="17"/>
  <c r="AJ2830" i="17"/>
  <c r="AJ2831" i="17"/>
  <c r="AJ2832" i="17"/>
  <c r="AJ2833" i="17"/>
  <c r="AJ2834" i="17"/>
  <c r="AJ2835" i="17"/>
  <c r="AJ2836" i="17"/>
  <c r="AJ2837" i="17"/>
  <c r="AJ2838" i="17"/>
  <c r="AJ2839" i="17"/>
  <c r="AJ2840" i="17"/>
  <c r="AJ2841" i="17"/>
  <c r="AJ2842" i="17"/>
  <c r="AJ2843" i="17"/>
  <c r="AJ2844" i="17"/>
  <c r="AJ2845" i="17"/>
  <c r="AJ2846" i="17"/>
  <c r="AJ2847" i="17"/>
  <c r="AJ2848" i="17"/>
  <c r="AJ2849" i="17"/>
  <c r="AJ2850" i="17"/>
  <c r="AJ2851" i="17"/>
  <c r="AJ2852" i="17"/>
  <c r="AJ2853" i="17"/>
  <c r="AJ2854" i="17"/>
  <c r="AJ2855" i="17"/>
  <c r="AJ2856" i="17"/>
  <c r="AJ2857" i="17"/>
  <c r="AJ2858" i="17"/>
  <c r="AJ2859" i="17"/>
  <c r="AJ2860" i="17"/>
  <c r="AJ2861" i="17"/>
  <c r="AJ2862" i="17"/>
  <c r="AJ2863" i="17"/>
  <c r="AJ2864" i="17"/>
  <c r="AJ2865" i="17"/>
  <c r="AJ2866" i="17"/>
  <c r="AJ2867" i="17"/>
  <c r="AJ2868" i="17"/>
  <c r="AJ2869" i="17"/>
  <c r="AJ2870" i="17"/>
  <c r="AJ2871" i="17"/>
  <c r="AJ2872" i="17"/>
  <c r="AJ2873" i="17"/>
  <c r="AJ2874" i="17"/>
  <c r="AJ2875" i="17"/>
  <c r="AJ2876" i="17"/>
  <c r="AJ2877" i="17"/>
  <c r="AJ2878" i="17"/>
  <c r="AJ2879" i="17"/>
  <c r="AJ2880" i="17"/>
  <c r="AJ2881" i="17"/>
  <c r="AJ2882" i="17"/>
  <c r="AJ2883" i="17"/>
  <c r="AJ2884" i="17"/>
  <c r="AJ2885" i="17"/>
  <c r="AJ2886" i="17"/>
  <c r="AJ2887" i="17"/>
  <c r="AJ2888" i="17"/>
  <c r="AJ2889" i="17"/>
  <c r="AJ2890" i="17"/>
  <c r="AJ2891" i="17"/>
  <c r="AJ2892" i="17"/>
  <c r="AJ2893" i="17"/>
  <c r="AJ2894" i="17"/>
  <c r="AJ2895" i="17"/>
  <c r="AJ2896" i="17"/>
  <c r="AJ2897" i="17"/>
  <c r="AJ2898" i="17"/>
  <c r="AJ2899" i="17"/>
  <c r="AJ2900" i="17"/>
  <c r="AJ2901" i="17"/>
  <c r="AJ2902" i="17"/>
  <c r="AJ2903" i="17"/>
  <c r="AJ2904" i="17"/>
  <c r="AJ2905" i="17"/>
  <c r="AJ2906" i="17"/>
  <c r="AJ2907" i="17"/>
  <c r="AJ2908" i="17"/>
  <c r="AJ2909" i="17"/>
  <c r="AJ2910" i="17"/>
  <c r="AJ2911" i="17"/>
  <c r="AJ2912" i="17"/>
  <c r="AJ2913" i="17"/>
  <c r="AJ2914" i="17"/>
  <c r="AJ2915" i="17"/>
  <c r="AJ2916" i="17"/>
  <c r="AJ2917" i="17"/>
  <c r="AJ2918" i="17"/>
  <c r="AJ2919" i="17"/>
  <c r="AJ2920" i="17"/>
  <c r="AJ2921" i="17"/>
  <c r="AJ2922" i="17"/>
  <c r="AJ2923" i="17"/>
  <c r="AJ2924" i="17"/>
  <c r="AJ2925" i="17"/>
  <c r="AJ2926" i="17"/>
  <c r="AJ2927" i="17"/>
  <c r="AJ2928" i="17"/>
  <c r="AJ2929" i="17"/>
  <c r="AJ2930" i="17"/>
  <c r="AJ2931" i="17"/>
  <c r="AJ2932" i="17"/>
  <c r="AJ2933" i="17"/>
  <c r="AJ2934" i="17"/>
  <c r="AJ2935" i="17"/>
  <c r="AJ2936" i="17"/>
  <c r="AJ2937" i="17"/>
  <c r="AJ2938" i="17"/>
  <c r="AJ2939" i="17"/>
  <c r="AJ2940" i="17"/>
  <c r="AJ2941" i="17"/>
  <c r="AJ2942" i="17"/>
  <c r="AJ2943" i="17"/>
  <c r="AJ2944" i="17"/>
  <c r="AJ2945" i="17"/>
  <c r="AJ2946" i="17"/>
  <c r="AJ2947" i="17"/>
  <c r="AJ2948" i="17"/>
  <c r="AJ2949" i="17"/>
  <c r="AJ2950" i="17"/>
  <c r="AJ2951" i="17"/>
  <c r="AJ2952" i="17"/>
  <c r="AJ2953" i="17"/>
  <c r="AJ2954" i="17"/>
  <c r="AJ2955" i="17"/>
  <c r="AJ2956" i="17"/>
  <c r="AJ2957" i="17"/>
  <c r="AJ2958" i="17"/>
  <c r="AJ2959" i="17"/>
  <c r="AJ2960" i="17"/>
  <c r="AJ2961" i="17"/>
  <c r="AJ2962" i="17"/>
  <c r="AJ2963" i="17"/>
  <c r="AJ2964" i="17"/>
  <c r="AJ2965" i="17"/>
  <c r="AJ2966" i="17"/>
  <c r="AJ2967" i="17"/>
  <c r="AJ2968" i="17"/>
  <c r="AJ2969" i="17"/>
  <c r="AJ2970" i="17"/>
  <c r="AJ2971" i="17"/>
  <c r="AJ2972" i="17"/>
  <c r="AJ2973" i="17"/>
  <c r="AJ2974" i="17"/>
  <c r="AJ2975" i="17"/>
  <c r="AJ2976" i="17"/>
  <c r="AJ2977" i="17"/>
  <c r="AJ2978" i="17"/>
  <c r="AJ2979" i="17"/>
  <c r="AJ2980" i="17"/>
  <c r="AJ2981" i="17"/>
  <c r="AJ2982" i="17"/>
  <c r="AJ2983" i="17"/>
  <c r="AJ2984" i="17"/>
  <c r="AJ2985" i="17"/>
  <c r="AJ2986" i="17"/>
  <c r="AJ2987" i="17"/>
  <c r="AJ2988" i="17"/>
  <c r="AJ2989" i="17"/>
  <c r="AJ2990" i="17"/>
  <c r="AJ2991" i="17"/>
  <c r="AJ2992" i="17"/>
  <c r="AJ2993" i="17"/>
  <c r="AJ2994" i="17"/>
  <c r="AJ2995" i="17"/>
  <c r="AJ2996" i="17"/>
  <c r="AJ2997" i="17"/>
  <c r="AJ2998" i="17"/>
  <c r="AJ2999" i="17"/>
  <c r="AJ3000" i="17"/>
  <c r="AJ3001" i="17"/>
  <c r="AJ3002" i="17"/>
  <c r="AJ3003" i="17"/>
  <c r="AJ3004" i="17"/>
  <c r="AJ3005" i="17"/>
  <c r="AJ3006" i="17"/>
  <c r="AJ3007" i="17"/>
  <c r="AJ3008" i="17"/>
  <c r="AJ3009" i="17"/>
  <c r="AJ3010" i="17"/>
  <c r="AJ3011" i="17"/>
  <c r="AJ3012" i="17"/>
  <c r="AJ3013" i="17"/>
  <c r="AJ3014" i="17"/>
  <c r="AJ3015" i="17"/>
  <c r="AJ3016" i="17"/>
  <c r="AJ3017" i="17"/>
  <c r="AJ3018" i="17"/>
  <c r="AJ3019" i="17"/>
  <c r="AJ3020" i="17"/>
  <c r="AJ3021" i="17"/>
  <c r="AJ3022" i="17"/>
  <c r="AJ3023" i="17"/>
  <c r="AJ3024" i="17"/>
  <c r="AJ3025" i="17"/>
  <c r="AJ3026" i="17"/>
  <c r="AJ3027" i="17"/>
  <c r="AJ3028" i="17"/>
  <c r="AJ3029" i="17"/>
  <c r="AJ3030" i="17"/>
  <c r="AJ3031" i="17"/>
  <c r="AJ3032" i="17"/>
  <c r="AJ3033" i="17"/>
  <c r="AJ3034" i="17"/>
  <c r="AJ3035" i="17"/>
  <c r="AJ3036" i="17"/>
  <c r="AJ3037" i="17"/>
  <c r="AJ3038" i="17"/>
  <c r="AJ3039" i="17"/>
  <c r="AJ3040" i="17"/>
  <c r="AJ3041" i="17"/>
  <c r="AJ3042" i="17"/>
  <c r="AJ3043" i="17"/>
  <c r="AJ3044" i="17"/>
  <c r="AJ3045" i="17"/>
  <c r="AJ3046" i="17"/>
  <c r="AJ3047" i="17"/>
  <c r="AJ3048" i="17"/>
  <c r="AJ3049" i="17"/>
  <c r="AJ3050" i="17"/>
  <c r="AJ3051" i="17"/>
  <c r="AJ3052" i="17"/>
  <c r="AJ3053" i="17"/>
  <c r="AJ3054" i="17"/>
  <c r="AJ3055" i="17"/>
  <c r="AJ3056" i="17"/>
  <c r="AJ3057" i="17"/>
  <c r="AJ3058" i="17"/>
  <c r="AJ3059" i="17"/>
  <c r="AJ3060" i="17"/>
  <c r="AJ3061" i="17"/>
  <c r="AJ3062" i="17"/>
  <c r="AJ3063" i="17"/>
  <c r="AJ3064" i="17"/>
  <c r="AJ3065" i="17"/>
  <c r="AJ3066" i="17"/>
  <c r="AJ3067" i="17"/>
  <c r="AJ3068" i="17"/>
  <c r="AJ3069" i="17"/>
  <c r="AJ3070" i="17"/>
  <c r="AJ3071" i="17"/>
  <c r="AJ3072" i="17"/>
  <c r="AJ3073" i="17"/>
  <c r="AJ3074" i="17"/>
  <c r="AJ3075" i="17"/>
  <c r="AJ3076" i="17"/>
  <c r="AJ3077" i="17"/>
  <c r="AJ3078" i="17"/>
  <c r="AJ3079" i="17"/>
  <c r="AJ3080" i="17"/>
  <c r="AJ3081" i="17"/>
  <c r="AJ3082" i="17"/>
  <c r="AJ3083" i="17"/>
  <c r="AJ3084" i="17"/>
  <c r="AJ3085" i="17"/>
  <c r="AJ3086" i="17"/>
  <c r="AJ3087" i="17"/>
  <c r="AJ3088" i="17"/>
  <c r="AJ3089" i="17"/>
  <c r="AJ3090" i="17"/>
  <c r="AJ3091" i="17"/>
  <c r="AJ3092" i="17"/>
  <c r="AJ3093" i="17"/>
  <c r="AJ3094" i="17"/>
  <c r="AJ3095" i="17"/>
  <c r="AJ3096" i="17"/>
  <c r="AJ3097" i="17"/>
  <c r="AJ3098" i="17"/>
  <c r="AJ3099" i="17"/>
  <c r="AJ3100" i="17"/>
  <c r="AJ3101" i="17"/>
  <c r="AJ3102" i="17"/>
  <c r="AJ3103" i="17"/>
  <c r="AJ3104" i="17"/>
  <c r="AJ3105" i="17"/>
  <c r="AJ3106" i="17"/>
  <c r="AJ3107" i="17"/>
  <c r="AJ3108" i="17"/>
  <c r="AJ3109" i="17"/>
  <c r="AJ3110" i="17"/>
  <c r="AJ3111" i="17"/>
  <c r="AJ3112" i="17"/>
  <c r="AJ3113" i="17"/>
  <c r="AJ3114" i="17"/>
  <c r="AJ3115" i="17"/>
  <c r="AJ3116" i="17"/>
  <c r="AJ3117" i="17"/>
  <c r="AJ3118" i="17"/>
  <c r="AJ3119" i="17"/>
  <c r="AJ3120" i="17"/>
  <c r="AJ3121" i="17"/>
  <c r="AJ3122" i="17"/>
  <c r="AJ3123" i="17"/>
  <c r="AJ3124" i="17"/>
  <c r="AJ3125" i="17"/>
  <c r="AJ3126" i="17"/>
  <c r="AJ3127" i="17"/>
  <c r="AJ3128" i="17"/>
  <c r="AJ3129" i="17"/>
  <c r="AJ3130" i="17"/>
  <c r="AJ3131" i="17"/>
  <c r="AJ3132" i="17"/>
  <c r="AJ3133" i="17"/>
  <c r="AJ3134" i="17"/>
  <c r="AJ3135" i="17"/>
  <c r="AJ3136" i="17"/>
  <c r="AJ3137" i="17"/>
  <c r="AJ3138" i="17"/>
  <c r="AJ3139" i="17"/>
  <c r="AJ3140" i="17"/>
  <c r="AJ3141" i="17"/>
  <c r="AJ3142" i="17"/>
  <c r="AJ3143" i="17"/>
  <c r="AJ3144" i="17"/>
  <c r="AJ3145" i="17"/>
  <c r="AJ3146" i="17"/>
  <c r="AJ3147" i="17"/>
  <c r="AJ3148" i="17"/>
  <c r="AJ3149" i="17"/>
  <c r="AJ3150" i="17"/>
  <c r="AJ3151" i="17"/>
  <c r="AJ3152" i="17"/>
  <c r="AJ3153" i="17"/>
  <c r="AJ3154" i="17"/>
  <c r="AJ3155" i="17"/>
  <c r="AJ3156" i="17"/>
  <c r="AJ3157" i="17"/>
  <c r="AJ3158" i="17"/>
  <c r="AJ3159" i="17"/>
  <c r="AJ3160" i="17"/>
  <c r="AJ3161" i="17"/>
  <c r="AJ3162" i="17"/>
  <c r="AJ3163" i="17"/>
  <c r="AJ3164" i="17"/>
  <c r="AJ3165" i="17"/>
  <c r="AJ3166" i="17"/>
  <c r="AJ3167" i="17"/>
  <c r="AJ3168" i="17"/>
  <c r="AJ3169" i="17"/>
  <c r="AJ3170" i="17"/>
  <c r="AJ3171" i="17"/>
  <c r="AJ3172" i="17"/>
  <c r="AJ3173" i="17"/>
  <c r="AJ3174" i="17"/>
  <c r="AJ3175" i="17"/>
  <c r="AJ3176" i="17"/>
  <c r="AJ3177" i="17"/>
  <c r="AJ3178" i="17"/>
  <c r="AJ3179" i="17"/>
  <c r="AJ3180" i="17"/>
  <c r="AJ3181" i="17"/>
  <c r="AJ3182" i="17"/>
  <c r="AJ3183" i="17"/>
  <c r="AJ3184" i="17"/>
  <c r="AJ3185" i="17"/>
  <c r="AJ3186" i="17"/>
  <c r="AJ3187" i="17"/>
  <c r="AJ3188" i="17"/>
  <c r="AJ3189" i="17"/>
  <c r="AJ3190" i="17"/>
  <c r="AJ3191" i="17"/>
  <c r="AJ3192" i="17"/>
  <c r="AJ3193" i="17"/>
  <c r="AJ3194" i="17"/>
  <c r="AJ3195" i="17"/>
  <c r="AJ3196" i="17"/>
  <c r="AJ3197" i="17"/>
  <c r="AJ3198" i="17"/>
  <c r="AJ3199" i="17"/>
  <c r="AJ3200" i="17"/>
  <c r="AJ3201" i="17"/>
  <c r="AJ3202" i="17"/>
  <c r="AJ3203" i="17"/>
  <c r="AJ3204" i="17"/>
  <c r="AJ3205" i="17"/>
  <c r="AJ3206" i="17"/>
  <c r="AJ3207" i="17"/>
  <c r="AJ3208" i="17"/>
  <c r="AJ3209" i="17"/>
  <c r="AJ3210" i="17"/>
  <c r="AJ3211" i="17"/>
  <c r="AJ3212" i="17"/>
  <c r="AJ3213" i="17"/>
  <c r="AJ3214" i="17"/>
  <c r="AJ3215" i="17"/>
  <c r="AJ3216" i="17"/>
  <c r="AJ3217" i="17"/>
  <c r="AJ3218" i="17"/>
  <c r="AJ3219" i="17"/>
  <c r="AJ3220" i="17"/>
  <c r="AJ3221" i="17"/>
  <c r="AJ3222" i="17"/>
  <c r="AJ3223" i="17"/>
  <c r="AJ3224" i="17"/>
  <c r="AJ3225" i="17"/>
  <c r="AJ3226" i="17"/>
  <c r="AJ3227" i="17"/>
  <c r="AJ3228" i="17"/>
  <c r="AJ3229" i="17"/>
  <c r="AJ3230" i="17"/>
  <c r="AJ3231" i="17"/>
  <c r="AJ3232" i="17"/>
  <c r="AJ3233" i="17"/>
  <c r="AJ3234" i="17"/>
  <c r="AJ3235" i="17"/>
  <c r="AJ3236" i="17"/>
  <c r="AJ3237" i="17"/>
  <c r="AJ3238" i="17"/>
  <c r="AJ3239" i="17"/>
  <c r="AJ3240" i="17"/>
  <c r="AJ3241" i="17"/>
  <c r="AJ3242" i="17"/>
  <c r="AJ3243" i="17"/>
  <c r="AJ3244" i="17"/>
  <c r="AJ3245" i="17"/>
  <c r="AJ3246" i="17"/>
  <c r="AJ3247" i="17"/>
  <c r="AJ3248" i="17"/>
  <c r="AJ3249" i="17"/>
  <c r="AJ3250" i="17"/>
  <c r="AJ3251" i="17"/>
  <c r="AJ3252" i="17"/>
  <c r="AJ3253" i="17"/>
  <c r="AJ3254" i="17"/>
  <c r="AJ3255" i="17"/>
  <c r="AJ3256" i="17"/>
  <c r="AJ3257" i="17"/>
  <c r="AJ3258" i="17"/>
  <c r="AJ3259" i="17"/>
  <c r="AJ3260" i="17"/>
  <c r="AJ3261" i="17"/>
  <c r="AJ3262" i="17"/>
  <c r="AJ3263" i="17"/>
  <c r="AJ3264" i="17"/>
  <c r="AJ3265" i="17"/>
  <c r="AJ3266" i="17"/>
  <c r="AJ3267" i="17"/>
  <c r="AJ3268" i="17"/>
  <c r="AJ3269" i="17"/>
  <c r="AJ3270" i="17"/>
  <c r="AJ3271" i="17"/>
  <c r="AJ3272" i="17"/>
  <c r="AJ3273" i="17"/>
  <c r="AJ3274" i="17"/>
  <c r="AJ3275" i="17"/>
  <c r="AJ3276" i="17"/>
  <c r="AJ3277" i="17"/>
  <c r="AJ3278" i="17"/>
  <c r="AJ3279" i="17"/>
  <c r="AJ3280" i="17"/>
  <c r="AJ3281" i="17"/>
  <c r="AJ3282" i="17"/>
  <c r="AJ3283" i="17"/>
  <c r="AJ3284" i="17"/>
  <c r="AJ3285" i="17"/>
  <c r="AJ3286" i="17"/>
  <c r="AJ3287" i="17"/>
  <c r="AJ3288" i="17"/>
  <c r="AJ3289" i="17"/>
  <c r="AJ3290" i="17"/>
  <c r="AJ3291" i="17"/>
  <c r="AJ3292" i="17"/>
  <c r="AJ3293" i="17"/>
  <c r="AJ3294" i="17"/>
  <c r="AJ3295" i="17"/>
  <c r="AJ3296" i="17"/>
  <c r="AJ3297" i="17"/>
  <c r="AJ3298" i="17"/>
  <c r="AJ3299" i="17"/>
  <c r="AJ3300" i="17"/>
  <c r="AJ3301" i="17"/>
  <c r="AJ3302" i="17"/>
  <c r="AJ3303" i="17"/>
  <c r="AJ3304" i="17"/>
  <c r="AJ3305" i="17"/>
  <c r="AJ3306" i="17"/>
  <c r="AJ3307" i="17"/>
  <c r="AJ3308" i="17"/>
  <c r="AJ3309" i="17"/>
  <c r="AJ3310" i="17"/>
  <c r="AJ3311" i="17"/>
  <c r="AJ3312" i="17"/>
  <c r="AJ3313" i="17"/>
  <c r="AJ3314" i="17"/>
  <c r="AJ3315" i="17"/>
  <c r="AJ3316" i="17"/>
  <c r="AJ3317" i="17"/>
  <c r="AJ3318" i="17"/>
  <c r="AJ3319" i="17"/>
  <c r="AJ3320" i="17"/>
  <c r="AJ3321" i="17"/>
  <c r="AJ3322" i="17"/>
  <c r="AJ3323" i="17"/>
  <c r="AJ3324" i="17"/>
  <c r="AJ3325" i="17"/>
  <c r="AJ3326" i="17"/>
  <c r="AJ3327" i="17"/>
  <c r="AJ3328" i="17"/>
  <c r="AJ3329" i="17"/>
  <c r="AJ3330" i="17"/>
  <c r="AJ3331" i="17"/>
  <c r="AJ3332" i="17"/>
  <c r="AJ3333" i="17"/>
  <c r="AJ3334" i="17"/>
  <c r="AJ3335" i="17"/>
  <c r="AJ3336" i="17"/>
  <c r="AJ3337" i="17"/>
  <c r="AJ3338" i="17"/>
  <c r="AJ3339" i="17"/>
  <c r="AJ3340" i="17"/>
  <c r="AJ3341" i="17"/>
  <c r="AJ3342" i="17"/>
  <c r="AJ3343" i="17"/>
  <c r="AJ3344" i="17"/>
  <c r="AJ3345" i="17"/>
  <c r="AJ3346" i="17"/>
  <c r="AJ3347" i="17"/>
  <c r="AJ3348" i="17"/>
  <c r="AJ3349" i="17"/>
  <c r="AJ3350" i="17"/>
  <c r="AJ3351" i="17"/>
  <c r="AJ3352" i="17"/>
  <c r="AJ3353" i="17"/>
  <c r="AJ3354" i="17"/>
  <c r="AJ3355" i="17"/>
  <c r="AJ3356" i="17"/>
  <c r="AJ3357" i="17"/>
  <c r="AJ3358" i="17"/>
  <c r="AJ3359" i="17"/>
  <c r="AJ3360" i="17"/>
  <c r="AJ3361" i="17"/>
  <c r="AJ3362" i="17"/>
  <c r="AJ3363" i="17"/>
  <c r="AJ3364" i="17"/>
  <c r="AJ3365" i="17"/>
  <c r="AJ3366" i="17"/>
  <c r="AJ3367" i="17"/>
  <c r="AJ3368" i="17"/>
  <c r="AJ3369" i="17"/>
  <c r="AJ3370" i="17"/>
  <c r="AJ3371" i="17"/>
  <c r="AJ3372" i="17"/>
  <c r="AJ3373" i="17"/>
  <c r="AJ3374" i="17"/>
  <c r="AJ3375" i="17"/>
  <c r="AJ3376" i="17"/>
  <c r="AJ3377" i="17"/>
  <c r="AJ3378" i="17"/>
  <c r="AJ3379" i="17"/>
  <c r="AJ3380" i="17"/>
  <c r="AJ3381" i="17"/>
  <c r="AJ3382" i="17"/>
  <c r="AJ3383" i="17"/>
  <c r="AJ3384" i="17"/>
  <c r="AJ3385" i="17"/>
  <c r="AJ3386" i="17"/>
  <c r="AJ3387" i="17"/>
  <c r="AJ3388" i="17"/>
  <c r="AJ3389" i="17"/>
  <c r="AJ3390" i="17"/>
  <c r="AJ3391" i="17"/>
  <c r="AJ3392" i="17"/>
  <c r="AJ3393" i="17"/>
  <c r="AJ3394" i="17"/>
  <c r="AJ3395" i="17"/>
  <c r="AJ3396" i="17"/>
  <c r="AJ3397" i="17"/>
  <c r="AJ3398" i="17"/>
  <c r="AJ3399" i="17"/>
  <c r="AJ3400" i="17"/>
  <c r="AJ3401" i="17"/>
  <c r="AJ3402" i="17"/>
  <c r="AJ3403" i="17"/>
  <c r="AJ3404" i="17"/>
  <c r="AJ3405" i="17"/>
  <c r="AJ3406" i="17"/>
  <c r="AJ3407" i="17"/>
  <c r="AJ3408" i="17"/>
  <c r="AJ3409" i="17"/>
  <c r="AJ3410" i="17"/>
  <c r="AJ3411" i="17"/>
  <c r="AJ3412" i="17"/>
  <c r="AJ3413" i="17"/>
  <c r="AJ3414" i="17"/>
  <c r="AJ3415" i="17"/>
  <c r="AJ3416" i="17"/>
  <c r="AJ3417" i="17"/>
  <c r="AJ3418" i="17"/>
  <c r="AJ3419" i="17"/>
  <c r="AJ3420" i="17"/>
  <c r="AJ3421" i="17"/>
  <c r="AJ3422" i="17"/>
  <c r="AJ3423" i="17"/>
  <c r="AJ3424" i="17"/>
  <c r="AJ3425" i="17"/>
  <c r="AJ3426" i="17"/>
  <c r="AJ3427" i="17"/>
  <c r="AJ3428" i="17"/>
  <c r="AJ3429" i="17"/>
  <c r="AJ3430" i="17"/>
  <c r="AJ3431" i="17"/>
  <c r="AJ3432" i="17"/>
  <c r="AJ3433" i="17"/>
  <c r="AJ3434" i="17"/>
  <c r="AJ3435" i="17"/>
  <c r="AJ3436" i="17"/>
  <c r="AJ3437" i="17"/>
  <c r="AJ3438" i="17"/>
  <c r="AJ3439" i="17"/>
  <c r="AJ3440" i="17"/>
  <c r="AJ3441" i="17"/>
  <c r="AJ3442" i="17"/>
  <c r="AJ3443" i="17"/>
  <c r="AJ3444" i="17"/>
  <c r="AJ3445" i="17"/>
  <c r="AJ3446" i="17"/>
  <c r="AJ3447" i="17"/>
  <c r="AJ3448" i="17"/>
  <c r="AJ3449" i="17"/>
  <c r="AJ3450" i="17"/>
  <c r="AJ3451" i="17"/>
  <c r="AJ3452" i="17"/>
  <c r="AJ3453" i="17"/>
  <c r="AJ3454" i="17"/>
  <c r="AJ3455" i="17"/>
  <c r="AJ3456" i="17"/>
  <c r="AJ3457" i="17"/>
  <c r="AJ3458" i="17"/>
  <c r="AJ3459" i="17"/>
  <c r="AJ3460" i="17"/>
  <c r="AJ3461" i="17"/>
  <c r="AJ3462" i="17"/>
  <c r="AJ3463" i="17"/>
  <c r="AJ3464" i="17"/>
  <c r="AJ3465" i="17"/>
  <c r="AJ3466" i="17"/>
  <c r="AJ3467" i="17"/>
  <c r="AJ3468" i="17"/>
  <c r="AJ3469" i="17"/>
  <c r="AJ3470" i="17"/>
  <c r="AJ3471" i="17"/>
  <c r="AJ3472" i="17"/>
  <c r="AJ3473" i="17"/>
  <c r="AJ3474" i="17"/>
  <c r="AJ3475" i="17"/>
  <c r="AJ3476" i="17"/>
  <c r="AJ3477" i="17"/>
  <c r="AJ3478" i="17"/>
  <c r="AJ3479" i="17"/>
  <c r="AJ3480" i="17"/>
  <c r="AJ3481" i="17"/>
  <c r="AJ3482" i="17"/>
  <c r="AJ3483" i="17"/>
  <c r="AJ3484" i="17"/>
  <c r="AJ3485" i="17"/>
  <c r="AJ3486" i="17"/>
  <c r="AJ3487" i="17"/>
  <c r="AJ3488" i="17"/>
  <c r="AJ3489" i="17"/>
  <c r="AJ3490" i="17"/>
  <c r="AJ3491" i="17"/>
  <c r="AJ3492" i="17"/>
  <c r="AJ3493" i="17"/>
  <c r="AJ3494" i="17"/>
  <c r="AJ3495" i="17"/>
  <c r="AJ3496" i="17"/>
  <c r="AJ3497" i="17"/>
  <c r="AJ3498" i="17"/>
  <c r="AJ3499" i="17"/>
  <c r="AJ3500" i="17"/>
  <c r="AJ3501" i="17"/>
  <c r="AJ3502" i="17"/>
  <c r="AJ3503" i="17"/>
  <c r="AJ3504" i="17"/>
  <c r="AJ3505" i="17"/>
  <c r="AJ3506" i="17"/>
  <c r="AJ3507" i="17"/>
  <c r="AJ3508" i="17"/>
  <c r="AJ3509" i="17"/>
  <c r="AJ3510" i="17"/>
  <c r="AJ3511" i="17"/>
  <c r="AJ3512" i="17"/>
  <c r="AJ3513" i="17"/>
  <c r="AJ3514" i="17"/>
  <c r="AJ3515" i="17"/>
  <c r="AJ3516" i="17"/>
  <c r="AJ3517" i="17"/>
  <c r="AJ3518" i="17"/>
  <c r="AJ3519" i="17"/>
  <c r="AJ3520" i="17"/>
  <c r="AJ3521" i="17"/>
  <c r="AJ3522" i="17"/>
  <c r="AJ3523" i="17"/>
  <c r="AJ3524" i="17"/>
  <c r="AJ3525" i="17"/>
  <c r="AJ3526" i="17"/>
  <c r="AJ3527" i="17"/>
  <c r="AJ3528" i="17"/>
  <c r="AJ3529" i="17"/>
  <c r="AJ3530" i="17"/>
  <c r="AJ3531" i="17"/>
  <c r="AJ3532" i="17"/>
  <c r="AJ3533" i="17"/>
  <c r="AJ3534" i="17"/>
  <c r="AJ3535" i="17"/>
  <c r="AJ3536" i="17"/>
  <c r="AJ3537" i="17"/>
  <c r="AJ3538" i="17"/>
  <c r="AJ3539" i="17"/>
  <c r="AJ3540" i="17"/>
  <c r="AJ3541" i="17"/>
  <c r="AJ3542" i="17"/>
  <c r="AJ3543" i="17"/>
  <c r="AJ3544" i="17"/>
  <c r="AJ3545" i="17"/>
  <c r="AJ3546" i="17"/>
  <c r="AJ3547" i="17"/>
  <c r="AJ3548" i="17"/>
  <c r="AJ3549" i="17"/>
  <c r="AJ3550" i="17"/>
  <c r="AJ3551" i="17"/>
  <c r="AJ3552" i="17"/>
  <c r="AJ3553" i="17"/>
  <c r="AJ3554" i="17"/>
  <c r="AJ3555" i="17"/>
  <c r="AJ3556" i="17"/>
  <c r="AJ3557" i="17"/>
  <c r="AJ3558" i="17"/>
  <c r="AJ3559" i="17"/>
  <c r="AJ3560" i="17"/>
  <c r="AJ3561" i="17"/>
  <c r="AJ3562" i="17"/>
  <c r="AJ3563" i="17"/>
  <c r="AJ3564" i="17"/>
  <c r="AJ3565" i="17"/>
  <c r="AJ3566" i="17"/>
  <c r="AJ3567" i="17"/>
  <c r="AJ3568" i="17"/>
  <c r="AJ3569" i="17"/>
  <c r="AJ3570" i="17"/>
  <c r="AJ3571" i="17"/>
  <c r="AJ3572" i="17"/>
  <c r="AJ3573" i="17"/>
  <c r="AJ3574" i="17"/>
  <c r="AJ3575" i="17"/>
  <c r="AJ3576" i="17"/>
  <c r="AJ3577" i="17"/>
  <c r="AJ3578" i="17"/>
  <c r="AJ3579" i="17"/>
  <c r="AJ3580" i="17"/>
  <c r="AJ3581" i="17"/>
  <c r="AJ3582" i="17"/>
  <c r="AJ3583" i="17"/>
  <c r="AJ3584" i="17"/>
  <c r="AJ3585" i="17"/>
  <c r="AJ3586" i="17"/>
  <c r="AJ3587" i="17"/>
  <c r="AJ3588" i="17"/>
  <c r="AJ3589" i="17"/>
  <c r="AJ3590" i="17"/>
  <c r="AJ3591" i="17"/>
  <c r="AJ3592" i="17"/>
  <c r="AJ3593" i="17"/>
  <c r="AJ3594" i="17"/>
  <c r="AJ3595" i="17"/>
  <c r="AJ3596" i="17"/>
  <c r="AJ3597" i="17"/>
  <c r="AJ3598" i="17"/>
  <c r="AJ3599" i="17"/>
  <c r="AJ3600" i="17"/>
  <c r="AJ3601" i="17"/>
  <c r="AJ3602" i="17"/>
  <c r="AJ3603" i="17"/>
  <c r="AJ3604" i="17"/>
  <c r="AJ3605" i="17"/>
  <c r="AJ3606" i="17"/>
  <c r="AJ3607" i="17"/>
  <c r="AJ3608" i="17"/>
  <c r="AJ3609" i="17"/>
  <c r="AJ3610" i="17"/>
  <c r="AJ3611" i="17"/>
  <c r="AJ3612" i="17"/>
  <c r="AJ3613" i="17"/>
  <c r="AJ3614" i="17"/>
  <c r="AJ3615" i="17"/>
  <c r="AJ3616" i="17"/>
  <c r="AJ3617" i="17"/>
  <c r="AJ3618" i="17"/>
  <c r="AJ3619" i="17"/>
  <c r="AJ3620" i="17"/>
  <c r="AJ3621" i="17"/>
  <c r="AJ3622" i="17"/>
  <c r="AJ3623" i="17"/>
  <c r="AJ3624" i="17"/>
  <c r="AJ3625" i="17"/>
  <c r="AJ3626" i="17"/>
  <c r="AJ3627" i="17"/>
  <c r="AJ3628" i="17"/>
  <c r="AJ3629" i="17"/>
  <c r="AJ3630" i="17"/>
  <c r="AJ3631" i="17"/>
  <c r="AJ3632" i="17"/>
  <c r="AJ3633" i="17"/>
  <c r="AJ3634" i="17"/>
  <c r="AJ3635" i="17"/>
  <c r="AJ3636" i="17"/>
  <c r="AJ3637" i="17"/>
  <c r="AJ3638" i="17"/>
  <c r="AJ3639" i="17"/>
  <c r="AJ3640" i="17"/>
  <c r="AJ3641" i="17"/>
  <c r="AJ3642" i="17"/>
  <c r="AJ3643" i="17"/>
  <c r="AJ3644" i="17"/>
  <c r="AJ3645" i="17"/>
  <c r="AJ3646" i="17"/>
  <c r="AJ3647" i="17"/>
  <c r="AJ3648" i="17"/>
  <c r="AJ3649" i="17"/>
  <c r="AJ3650" i="17"/>
  <c r="AJ3651" i="17"/>
  <c r="AJ3652" i="17"/>
  <c r="AJ3653" i="17"/>
  <c r="AJ3654" i="17"/>
  <c r="AJ3655" i="17"/>
  <c r="AJ3656" i="17"/>
  <c r="AJ3657" i="17"/>
  <c r="AJ3658" i="17"/>
  <c r="AJ3659" i="17"/>
  <c r="AJ3660" i="17"/>
  <c r="AJ3661" i="17"/>
  <c r="AJ3662" i="17"/>
  <c r="AJ3663" i="17"/>
  <c r="AJ3664" i="17"/>
  <c r="AJ3665" i="17"/>
  <c r="AJ3666" i="17"/>
  <c r="AJ3667" i="17"/>
  <c r="AJ3668" i="17"/>
  <c r="AJ3669" i="17"/>
  <c r="AJ3670" i="17"/>
  <c r="AJ3671" i="17"/>
  <c r="AJ3672" i="17"/>
  <c r="AJ3673" i="17"/>
  <c r="AJ3674" i="17"/>
  <c r="AJ3675" i="17"/>
  <c r="AJ3676" i="17"/>
  <c r="AJ3677" i="17"/>
  <c r="AJ3678" i="17"/>
  <c r="AJ3679" i="17"/>
  <c r="AJ3680" i="17"/>
  <c r="AJ3681" i="17"/>
  <c r="AJ3682" i="17"/>
  <c r="AJ3683" i="17"/>
  <c r="AJ3684" i="17"/>
  <c r="AJ3685" i="17"/>
  <c r="AJ3686" i="17"/>
  <c r="AJ3687" i="17"/>
  <c r="AJ3688" i="17"/>
  <c r="AJ3689" i="17"/>
  <c r="AJ3690" i="17"/>
  <c r="AJ3691" i="17"/>
  <c r="AJ3692" i="17"/>
  <c r="AJ3693" i="17"/>
  <c r="AJ3694" i="17"/>
  <c r="AJ3695" i="17"/>
  <c r="AJ3696" i="17"/>
  <c r="AJ3697" i="17"/>
  <c r="AJ3698" i="17"/>
  <c r="AJ3699" i="17"/>
  <c r="AJ3700" i="17"/>
  <c r="AJ3701" i="17"/>
  <c r="AJ3702" i="17"/>
  <c r="AJ3703" i="17"/>
  <c r="AJ3704" i="17"/>
  <c r="AJ3705" i="17"/>
  <c r="AJ3706" i="17"/>
  <c r="AJ3707" i="17"/>
  <c r="AJ3708" i="17"/>
  <c r="AJ3709" i="17"/>
  <c r="AJ3710" i="17"/>
  <c r="AJ3711" i="17"/>
  <c r="AJ3712" i="17"/>
  <c r="AJ3713" i="17"/>
  <c r="AJ3714" i="17"/>
  <c r="AJ3715" i="17"/>
  <c r="AJ3716" i="17"/>
  <c r="AJ3717" i="17"/>
  <c r="AJ3718" i="17"/>
  <c r="AJ3719" i="17"/>
  <c r="AJ3720" i="17"/>
  <c r="AJ3721" i="17"/>
  <c r="AJ3722" i="17"/>
  <c r="AJ3723" i="17"/>
  <c r="AJ3724" i="17"/>
  <c r="AJ3725" i="17"/>
  <c r="AJ3726" i="17"/>
  <c r="AJ3727" i="17"/>
  <c r="AJ3728" i="17"/>
  <c r="AJ3729" i="17"/>
  <c r="AJ3730" i="17"/>
  <c r="AJ3731" i="17"/>
  <c r="AJ3732" i="17"/>
  <c r="AJ3733" i="17"/>
  <c r="AJ3734" i="17"/>
  <c r="AJ3735" i="17"/>
  <c r="AJ3736" i="17"/>
  <c r="AJ3737" i="17"/>
  <c r="AJ3738" i="17"/>
  <c r="AJ3739" i="17"/>
  <c r="AJ3740" i="17"/>
  <c r="AJ3741" i="17"/>
  <c r="AJ3742" i="17"/>
  <c r="AJ3743" i="17"/>
  <c r="AJ3744" i="17"/>
  <c r="AJ3745" i="17"/>
  <c r="AJ3746" i="17"/>
  <c r="AJ3747" i="17"/>
  <c r="AJ3748" i="17"/>
  <c r="AJ3749" i="17"/>
  <c r="AJ3750" i="17"/>
  <c r="AJ3751" i="17"/>
  <c r="AJ3752" i="17"/>
  <c r="AJ3753" i="17"/>
  <c r="AJ3754" i="17"/>
  <c r="AJ3755" i="17"/>
  <c r="AJ3756" i="17"/>
  <c r="AJ3757" i="17"/>
  <c r="AJ3758" i="17"/>
  <c r="AJ3759" i="17"/>
  <c r="AJ3760" i="17"/>
  <c r="AJ3761" i="17"/>
  <c r="AJ3762" i="17"/>
  <c r="AJ3763" i="17"/>
  <c r="AJ3764" i="17"/>
  <c r="AJ3765" i="17"/>
  <c r="AJ3766" i="17"/>
  <c r="AJ3767" i="17"/>
  <c r="AJ3768" i="17"/>
  <c r="AJ3769" i="17"/>
  <c r="AJ3770" i="17"/>
  <c r="AJ3771" i="17"/>
  <c r="AJ3772" i="17"/>
  <c r="AJ3773" i="17"/>
  <c r="AJ3774" i="17"/>
  <c r="AJ3775" i="17"/>
  <c r="AJ3776" i="17"/>
  <c r="AJ3777" i="17"/>
  <c r="AJ3778" i="17"/>
  <c r="AJ3779" i="17"/>
  <c r="AJ3780" i="17"/>
  <c r="AJ3781" i="17"/>
  <c r="AJ3782" i="17"/>
  <c r="AJ3783" i="17"/>
  <c r="AJ3784" i="17"/>
  <c r="AJ3785" i="17"/>
  <c r="AJ3786" i="17"/>
  <c r="AJ3787" i="17"/>
  <c r="AJ3788" i="17"/>
  <c r="AJ3789" i="17"/>
  <c r="AJ3790" i="17"/>
  <c r="AJ3791" i="17"/>
  <c r="AJ3792" i="17"/>
  <c r="AJ3793" i="17"/>
  <c r="AJ3794" i="17"/>
  <c r="AJ3795" i="17"/>
  <c r="AJ3796" i="17"/>
  <c r="AJ3797" i="17"/>
  <c r="AJ3798" i="17"/>
  <c r="AJ3799" i="17"/>
  <c r="AJ3800" i="17"/>
  <c r="AJ3801" i="17"/>
  <c r="AJ3802" i="17"/>
  <c r="AJ3803" i="17"/>
  <c r="AJ3804" i="17"/>
  <c r="AJ3805" i="17"/>
  <c r="AJ3806" i="17"/>
  <c r="AJ3807" i="17"/>
  <c r="AJ3808" i="17"/>
  <c r="AJ3809" i="17"/>
  <c r="AJ3810" i="17"/>
  <c r="AJ3811" i="17"/>
  <c r="AJ3812" i="17"/>
  <c r="AJ3813" i="17"/>
  <c r="AJ3814" i="17"/>
  <c r="AJ3815" i="17"/>
  <c r="AJ3816" i="17"/>
  <c r="AJ3817" i="17"/>
  <c r="AJ3818" i="17"/>
  <c r="AJ3819" i="17"/>
  <c r="AJ3820" i="17"/>
  <c r="AJ3821" i="17"/>
  <c r="AJ3822" i="17"/>
  <c r="AJ3823" i="17"/>
  <c r="AJ3824" i="17"/>
  <c r="AJ3825" i="17"/>
  <c r="AJ3826" i="17"/>
  <c r="AJ3827" i="17"/>
  <c r="AJ3828" i="17"/>
  <c r="AJ3829" i="17"/>
  <c r="AJ3830" i="17"/>
  <c r="AJ3831" i="17"/>
  <c r="AJ3832" i="17"/>
  <c r="AJ3833" i="17"/>
  <c r="AJ3834" i="17"/>
  <c r="AJ3835" i="17"/>
  <c r="AJ3836" i="17"/>
  <c r="AJ3837" i="17"/>
  <c r="AJ3838" i="17"/>
  <c r="AJ3839" i="17"/>
  <c r="AJ3840" i="17"/>
  <c r="AJ3841" i="17"/>
  <c r="AJ3842" i="17"/>
  <c r="AJ3843" i="17"/>
  <c r="AJ3844" i="17"/>
  <c r="AJ3845" i="17"/>
  <c r="AJ3846" i="17"/>
  <c r="AJ3847" i="17"/>
  <c r="AJ3848" i="17"/>
  <c r="AJ3849" i="17"/>
  <c r="AJ3850" i="17"/>
  <c r="AJ3851" i="17"/>
  <c r="AJ3852" i="17"/>
  <c r="AJ3853" i="17"/>
  <c r="AJ3854" i="17"/>
  <c r="AJ3855" i="17"/>
  <c r="AJ3856" i="17"/>
  <c r="AJ3857" i="17"/>
  <c r="AJ3858" i="17"/>
  <c r="AJ3859" i="17"/>
  <c r="AJ3860" i="17"/>
  <c r="AJ3861" i="17"/>
  <c r="AJ3862" i="17"/>
  <c r="AJ3863" i="17"/>
  <c r="AJ3864" i="17"/>
  <c r="AJ3865" i="17"/>
  <c r="AJ3866" i="17"/>
  <c r="AJ3867" i="17"/>
  <c r="AJ3868" i="17"/>
  <c r="AJ3869" i="17"/>
  <c r="AJ3870" i="17"/>
  <c r="AJ3871" i="17"/>
  <c r="AJ3872" i="17"/>
  <c r="AJ3873" i="17"/>
  <c r="AJ3874" i="17"/>
  <c r="AJ3875" i="17"/>
  <c r="AJ3876" i="17"/>
  <c r="AJ3877" i="17"/>
  <c r="AJ3878" i="17"/>
  <c r="AJ3879" i="17"/>
  <c r="AJ3880" i="17"/>
  <c r="AJ3881" i="17"/>
  <c r="AJ3882" i="17"/>
  <c r="AJ3883" i="17"/>
  <c r="AJ3884" i="17"/>
  <c r="AJ3885" i="17"/>
  <c r="AJ3886" i="17"/>
  <c r="AJ3887" i="17"/>
  <c r="AJ3888" i="17"/>
  <c r="AJ3889" i="17"/>
  <c r="AJ3890" i="17"/>
  <c r="AJ3891" i="17"/>
  <c r="AJ3892" i="17"/>
  <c r="AJ3893" i="17"/>
  <c r="AJ3894" i="17"/>
  <c r="AJ3895" i="17"/>
  <c r="AJ3896" i="17"/>
  <c r="AJ3897" i="17"/>
  <c r="AJ3898" i="17"/>
  <c r="AJ3899" i="17"/>
  <c r="AJ3900" i="17"/>
  <c r="AJ3901" i="17"/>
  <c r="AJ3902" i="17"/>
  <c r="AJ3903" i="17"/>
  <c r="AJ3904" i="17"/>
  <c r="AJ3905" i="17"/>
  <c r="AJ3906" i="17"/>
  <c r="AJ3907" i="17"/>
  <c r="AJ3908" i="17"/>
  <c r="AJ3909" i="17"/>
  <c r="AJ3910" i="17"/>
  <c r="AJ3911" i="17"/>
  <c r="AJ3912" i="17"/>
  <c r="AJ3913" i="17"/>
  <c r="AJ3914" i="17"/>
  <c r="AJ3915" i="17"/>
  <c r="AJ3916" i="17"/>
  <c r="AJ3917" i="17"/>
  <c r="AJ3918" i="17"/>
  <c r="AJ3919" i="17"/>
  <c r="AJ3920" i="17"/>
  <c r="AJ3921" i="17"/>
  <c r="AJ3922" i="17"/>
  <c r="AJ3923" i="17"/>
  <c r="AJ3924" i="17"/>
  <c r="AJ3925" i="17"/>
  <c r="AJ3926" i="17"/>
  <c r="AJ3927" i="17"/>
  <c r="AJ3928" i="17"/>
  <c r="AJ3929" i="17"/>
  <c r="AJ3930" i="17"/>
  <c r="AJ3931" i="17"/>
  <c r="AJ3932" i="17"/>
  <c r="AJ3933" i="17"/>
  <c r="AJ3934" i="17"/>
  <c r="AJ3935" i="17"/>
  <c r="AJ3936" i="17"/>
  <c r="AJ3937" i="17"/>
  <c r="AJ3938" i="17"/>
  <c r="AJ3939" i="17"/>
  <c r="AJ3940" i="17"/>
  <c r="AJ3941" i="17"/>
  <c r="AJ3942" i="17"/>
  <c r="AJ3943" i="17"/>
  <c r="AJ3944" i="17"/>
  <c r="AJ3945" i="17"/>
  <c r="AJ3946" i="17"/>
  <c r="AJ3947" i="17"/>
  <c r="AJ3948" i="17"/>
  <c r="AJ3949" i="17"/>
  <c r="AJ3950" i="17"/>
  <c r="AJ3951" i="17"/>
  <c r="AJ3952" i="17"/>
  <c r="AJ3953" i="17"/>
  <c r="AJ3954" i="17"/>
  <c r="AJ3955" i="17"/>
  <c r="AJ3956" i="17"/>
  <c r="AJ3957" i="17"/>
  <c r="AJ3958" i="17"/>
  <c r="AJ3959" i="17"/>
  <c r="AJ3960" i="17"/>
  <c r="AJ3961" i="17"/>
  <c r="AJ3962" i="17"/>
  <c r="AJ3963" i="17"/>
  <c r="AJ3964" i="17"/>
  <c r="AJ3965" i="17"/>
  <c r="AJ3966" i="17"/>
  <c r="AJ3967" i="17"/>
  <c r="AJ3968" i="17"/>
  <c r="AJ3969" i="17"/>
  <c r="AJ3970" i="17"/>
  <c r="AJ3971" i="17"/>
  <c r="AJ3972" i="17"/>
  <c r="AJ3973" i="17"/>
  <c r="AJ3974" i="17"/>
  <c r="AJ3975" i="17"/>
  <c r="AJ3976" i="17"/>
  <c r="AJ3977" i="17"/>
  <c r="AJ3978" i="17"/>
  <c r="AJ3979" i="17"/>
  <c r="AJ3980" i="17"/>
  <c r="AJ3981" i="17"/>
  <c r="AJ3982" i="17"/>
  <c r="AJ3983" i="17"/>
  <c r="AJ3984" i="17"/>
  <c r="AJ3985" i="17"/>
  <c r="AJ3986" i="17"/>
  <c r="AJ3987" i="17"/>
  <c r="AJ3988" i="17"/>
  <c r="AJ3989" i="17"/>
  <c r="AJ3990" i="17"/>
  <c r="AJ3991" i="17"/>
  <c r="AJ3992" i="17"/>
  <c r="AJ3993" i="17"/>
  <c r="AJ3994" i="17"/>
  <c r="AJ3995" i="17"/>
  <c r="AJ3996" i="17"/>
  <c r="AJ3997" i="17"/>
  <c r="AJ3998" i="17"/>
  <c r="AJ3999" i="17"/>
  <c r="AJ4000" i="17"/>
  <c r="AJ4001" i="17"/>
  <c r="AJ4002" i="17"/>
  <c r="AJ4003" i="17"/>
  <c r="AJ4004" i="17"/>
  <c r="AJ4005" i="17"/>
  <c r="AJ4006" i="17"/>
  <c r="AJ4007" i="17"/>
  <c r="AJ4008" i="17"/>
  <c r="AJ4009" i="17"/>
  <c r="AJ4010" i="17"/>
  <c r="AJ4011" i="17"/>
  <c r="AJ4012" i="17"/>
  <c r="AJ4013" i="17"/>
  <c r="AJ4014" i="17"/>
  <c r="AJ4015" i="17"/>
  <c r="AJ4016" i="17"/>
  <c r="AJ4017" i="17"/>
  <c r="AJ4018" i="17"/>
  <c r="AJ4019" i="17"/>
  <c r="AJ4020" i="17"/>
  <c r="AJ4021" i="17"/>
  <c r="AJ4022" i="17"/>
  <c r="AJ4023" i="17"/>
  <c r="AJ4024" i="17"/>
  <c r="AJ4025" i="17"/>
  <c r="AJ4026" i="17"/>
  <c r="AJ4027" i="17"/>
  <c r="AJ4028" i="17"/>
  <c r="AJ4029" i="17"/>
  <c r="AJ4030" i="17"/>
  <c r="AJ4031" i="17"/>
  <c r="AJ4032" i="17"/>
  <c r="AJ4033" i="17"/>
  <c r="AJ4034" i="17"/>
  <c r="AJ4035" i="17"/>
  <c r="AJ4036" i="17"/>
  <c r="AJ4037" i="17"/>
  <c r="AJ4038" i="17"/>
  <c r="AJ4039" i="17"/>
  <c r="AJ4040" i="17"/>
  <c r="AJ4041" i="17"/>
  <c r="AJ4042" i="17"/>
  <c r="AJ4043" i="17"/>
  <c r="AJ4044" i="17"/>
  <c r="AJ4045" i="17"/>
  <c r="AJ4046" i="17"/>
  <c r="AJ4047" i="17"/>
  <c r="AJ4048" i="17"/>
  <c r="AJ4049" i="17"/>
  <c r="AJ4050" i="17"/>
  <c r="AJ4051" i="17"/>
  <c r="AJ4052" i="17"/>
  <c r="AJ4053" i="17"/>
  <c r="AJ4054" i="17"/>
  <c r="AJ4055" i="17"/>
  <c r="AJ4056" i="17"/>
  <c r="AJ4057" i="17"/>
  <c r="AJ4058" i="17"/>
  <c r="AJ4059" i="17"/>
  <c r="AJ4060" i="17"/>
  <c r="AJ4061" i="17"/>
  <c r="AJ4062" i="17"/>
  <c r="AJ4063" i="17"/>
  <c r="AJ4064" i="17"/>
  <c r="AJ4065" i="17"/>
  <c r="AJ4066" i="17"/>
  <c r="AJ4067" i="17"/>
  <c r="AJ4068" i="17"/>
  <c r="AJ4069" i="17"/>
  <c r="AJ4070" i="17"/>
  <c r="AJ4071" i="17"/>
  <c r="AJ4072" i="17"/>
  <c r="AJ4073" i="17"/>
  <c r="AJ4074" i="17"/>
  <c r="AJ4075" i="17"/>
  <c r="AJ4076" i="17"/>
  <c r="AJ4077" i="17"/>
  <c r="AJ4078" i="17"/>
  <c r="AJ4079" i="17"/>
  <c r="AJ4080" i="17"/>
  <c r="AJ4081" i="17"/>
  <c r="AJ4082" i="17"/>
  <c r="AJ4083" i="17"/>
  <c r="AJ4084" i="17"/>
  <c r="AJ4085" i="17"/>
  <c r="AJ4086" i="17"/>
  <c r="AJ4087" i="17"/>
  <c r="AJ4088" i="17"/>
  <c r="AJ4089" i="17"/>
  <c r="AJ4090" i="17"/>
  <c r="AJ4091" i="17"/>
  <c r="AJ4092" i="17"/>
  <c r="AJ4093" i="17"/>
  <c r="AJ4094" i="17"/>
  <c r="AJ4095" i="17"/>
  <c r="AJ4096" i="17"/>
  <c r="AJ4097" i="17"/>
  <c r="AJ4098" i="17"/>
  <c r="AJ4099" i="17"/>
  <c r="AJ4100" i="17"/>
  <c r="AJ4101" i="17"/>
  <c r="AJ4102" i="17"/>
  <c r="AJ4103" i="17"/>
  <c r="AJ4104" i="17"/>
  <c r="AJ4105" i="17"/>
  <c r="AJ4106" i="17"/>
  <c r="AJ4107" i="17"/>
  <c r="AJ4108" i="17"/>
  <c r="AJ4109" i="17"/>
  <c r="AJ4110" i="17"/>
  <c r="AJ4111" i="17"/>
  <c r="AJ4112" i="17"/>
  <c r="AJ4113" i="17"/>
  <c r="AJ4114" i="17"/>
  <c r="AJ4115" i="17"/>
  <c r="AJ4116" i="17"/>
  <c r="AJ4117" i="17"/>
  <c r="AJ4118" i="17"/>
  <c r="AJ4119" i="17"/>
  <c r="AJ4120" i="17"/>
  <c r="AJ4121" i="17"/>
  <c r="AJ4122" i="17"/>
  <c r="AJ4123" i="17"/>
  <c r="AJ4124" i="17"/>
  <c r="AJ4125" i="17"/>
  <c r="AJ4126" i="17"/>
  <c r="AJ4127" i="17"/>
  <c r="AJ4128" i="17"/>
  <c r="AJ4129" i="17"/>
  <c r="AJ4130" i="17"/>
  <c r="AJ4131" i="17"/>
  <c r="AJ4132" i="17"/>
  <c r="AJ4133" i="17"/>
  <c r="AJ4134" i="17"/>
  <c r="AJ4135" i="17"/>
  <c r="AJ4136" i="17"/>
  <c r="AJ4137" i="17"/>
  <c r="AJ4138" i="17"/>
  <c r="AJ4139" i="17"/>
  <c r="AJ4140" i="17"/>
  <c r="AJ4141" i="17"/>
  <c r="AJ4142" i="17"/>
  <c r="AJ4143" i="17"/>
  <c r="AJ4144" i="17"/>
  <c r="AJ4145" i="17"/>
  <c r="AJ4146" i="17"/>
  <c r="AJ4147" i="17"/>
  <c r="AJ4148" i="17"/>
  <c r="AJ4149" i="17"/>
  <c r="AJ4150" i="17"/>
  <c r="AJ4151" i="17"/>
  <c r="AJ4152" i="17"/>
  <c r="AJ4153" i="17"/>
  <c r="AJ4154" i="17"/>
  <c r="AJ4155" i="17"/>
  <c r="AJ4156" i="17"/>
  <c r="AJ4157" i="17"/>
  <c r="AJ4158" i="17"/>
  <c r="AJ4159" i="17"/>
  <c r="AJ4160" i="17"/>
  <c r="AJ4161" i="17"/>
  <c r="AJ4162" i="17"/>
  <c r="AJ4163" i="17"/>
  <c r="AJ4164" i="17"/>
  <c r="AJ4165" i="17"/>
  <c r="AJ4166" i="17"/>
  <c r="AJ4167" i="17"/>
  <c r="AJ4168" i="17"/>
  <c r="AJ4169" i="17"/>
  <c r="AJ4170" i="17"/>
  <c r="AJ4171" i="17"/>
  <c r="AJ4172" i="17"/>
  <c r="AJ4173" i="17"/>
  <c r="AJ4174" i="17"/>
  <c r="AJ4175" i="17"/>
  <c r="AJ4176" i="17"/>
  <c r="AJ4177" i="17"/>
  <c r="AJ4178" i="17"/>
  <c r="AJ4179" i="17"/>
  <c r="AJ4180" i="17"/>
  <c r="AJ4181" i="17"/>
  <c r="AJ4182" i="17"/>
  <c r="AJ4183" i="17"/>
  <c r="AJ4184" i="17"/>
  <c r="AJ4185" i="17"/>
  <c r="AJ4186" i="17"/>
  <c r="AJ4187" i="17"/>
  <c r="AJ4188" i="17"/>
  <c r="AJ4189" i="17"/>
  <c r="AJ4190" i="17"/>
  <c r="AJ4191" i="17"/>
  <c r="AJ4192" i="17"/>
  <c r="AJ4193" i="17"/>
  <c r="AJ4194" i="17"/>
  <c r="AJ4195" i="17"/>
  <c r="AJ4196" i="17"/>
  <c r="AJ4197" i="17"/>
  <c r="AJ4198" i="17"/>
  <c r="AJ4199" i="17"/>
  <c r="AJ4200" i="17"/>
  <c r="AJ4201" i="17"/>
  <c r="AJ4202" i="17"/>
  <c r="AJ4203" i="17"/>
  <c r="AJ4204" i="17"/>
  <c r="AJ4205" i="17"/>
  <c r="AJ4206" i="17"/>
  <c r="AJ4207" i="17"/>
  <c r="AJ4208" i="17"/>
  <c r="AJ4209" i="17"/>
  <c r="AJ4210" i="17"/>
  <c r="AJ4211" i="17"/>
  <c r="AJ4212" i="17"/>
  <c r="AJ4213" i="17"/>
  <c r="AJ4214" i="17"/>
  <c r="AJ4215" i="17"/>
  <c r="AJ4216" i="17"/>
  <c r="AJ4217" i="17"/>
  <c r="AJ4218" i="17"/>
  <c r="AJ4219" i="17"/>
  <c r="AJ4220" i="17"/>
  <c r="AJ4221" i="17"/>
  <c r="AJ4222" i="17"/>
  <c r="AJ4223" i="17"/>
  <c r="AJ4224" i="17"/>
  <c r="AJ4225" i="17"/>
  <c r="AJ4226" i="17"/>
  <c r="AJ4227" i="17"/>
  <c r="AJ4228" i="17"/>
  <c r="AJ4229" i="17"/>
  <c r="AJ4230" i="17"/>
  <c r="AJ4231" i="17"/>
  <c r="AJ4232" i="17"/>
  <c r="AJ4233" i="17"/>
  <c r="AJ4234" i="17"/>
  <c r="AJ4235" i="17"/>
  <c r="AJ4236" i="17"/>
  <c r="AJ4237" i="17"/>
  <c r="AJ4238" i="17"/>
  <c r="AJ4239" i="17"/>
  <c r="AJ4240" i="17"/>
  <c r="AJ4241" i="17"/>
  <c r="AJ4242" i="17"/>
  <c r="AJ4243" i="17"/>
  <c r="AJ4244" i="17"/>
  <c r="AJ4245" i="17"/>
  <c r="AJ4246" i="17"/>
  <c r="AJ4247" i="17"/>
  <c r="AJ4248" i="17"/>
  <c r="AJ4249" i="17"/>
  <c r="AJ4250" i="17"/>
  <c r="AJ4251" i="17"/>
  <c r="AJ4252" i="17"/>
  <c r="AJ4253" i="17"/>
  <c r="AJ4254" i="17"/>
  <c r="AJ4255" i="17"/>
  <c r="AJ4256" i="17"/>
  <c r="AJ4257" i="17"/>
  <c r="AJ4258" i="17"/>
  <c r="AJ4259" i="17"/>
  <c r="AJ4260" i="17"/>
  <c r="AJ4261" i="17"/>
  <c r="AJ4262" i="17"/>
  <c r="AJ4263" i="17"/>
  <c r="AJ4264" i="17"/>
  <c r="AJ4265" i="17"/>
  <c r="AJ4266" i="17"/>
  <c r="AJ4267" i="17"/>
  <c r="AJ4268" i="17"/>
  <c r="AJ4269" i="17"/>
  <c r="AJ4270" i="17"/>
  <c r="AJ4271" i="17"/>
  <c r="AJ4272" i="17"/>
  <c r="AJ4273" i="17"/>
  <c r="AJ4274" i="17"/>
  <c r="AJ4275" i="17"/>
  <c r="AJ4276" i="17"/>
  <c r="AJ4277" i="17"/>
  <c r="AJ4278" i="17"/>
  <c r="AJ4279" i="17"/>
  <c r="AJ4280" i="17"/>
  <c r="AJ4281" i="17"/>
  <c r="AJ4282" i="17"/>
  <c r="AJ4283" i="17"/>
  <c r="AJ4284" i="17"/>
  <c r="AJ4285" i="17"/>
  <c r="AJ4286" i="17"/>
  <c r="AJ4287" i="17"/>
  <c r="AJ4288" i="17"/>
  <c r="AJ4289" i="17"/>
  <c r="AJ4290" i="17"/>
  <c r="AJ4291" i="17"/>
  <c r="AJ4292" i="17"/>
  <c r="AJ4293" i="17"/>
  <c r="AJ4294" i="17"/>
  <c r="AJ4295" i="17"/>
  <c r="AJ4296" i="17"/>
  <c r="AJ4297" i="17"/>
  <c r="AJ4298" i="17"/>
  <c r="AJ4299" i="17"/>
  <c r="AJ4300" i="17"/>
  <c r="AJ4301" i="17"/>
  <c r="AJ4302" i="17"/>
  <c r="AJ4303" i="17"/>
  <c r="AJ4304" i="17"/>
  <c r="AJ4305" i="17"/>
  <c r="AJ4306" i="17"/>
  <c r="AJ4307" i="17"/>
  <c r="AJ4308" i="17"/>
  <c r="AJ4309" i="17"/>
  <c r="AJ4310" i="17"/>
  <c r="AJ4311" i="17"/>
  <c r="AJ4312" i="17"/>
  <c r="AJ4313" i="17"/>
  <c r="AJ4314" i="17"/>
  <c r="AJ4315" i="17"/>
  <c r="AJ4316" i="17"/>
  <c r="AJ4317" i="17"/>
  <c r="AJ4318" i="17"/>
  <c r="AJ4319" i="17"/>
  <c r="AJ4320" i="17"/>
  <c r="AJ4321" i="17"/>
  <c r="AJ4322" i="17"/>
  <c r="AJ4323" i="17"/>
  <c r="AJ4324" i="17"/>
  <c r="AJ4325" i="17"/>
  <c r="AJ4326" i="17"/>
  <c r="AJ4327" i="17"/>
  <c r="AJ4328" i="17"/>
  <c r="AJ4329" i="17"/>
  <c r="AJ4330" i="17"/>
  <c r="AJ4331" i="17"/>
  <c r="AJ4332" i="17"/>
  <c r="AJ4333" i="17"/>
  <c r="AJ4334" i="17"/>
  <c r="AJ4335" i="17"/>
  <c r="AJ4336" i="17"/>
  <c r="AJ4337" i="17"/>
  <c r="AJ4338" i="17"/>
  <c r="AJ4339" i="17"/>
  <c r="AJ4340" i="17"/>
  <c r="AJ4341" i="17"/>
  <c r="AJ4342" i="17"/>
  <c r="AJ4343" i="17"/>
  <c r="AJ4344" i="17"/>
  <c r="AJ4345" i="17"/>
  <c r="AJ4346" i="17"/>
  <c r="AJ4347" i="17"/>
  <c r="AJ4348" i="17"/>
  <c r="AJ4349" i="17"/>
  <c r="AJ4350" i="17"/>
  <c r="AJ4351" i="17"/>
  <c r="AJ4352" i="17"/>
  <c r="AJ4353" i="17"/>
  <c r="AJ4354" i="17"/>
  <c r="AJ4355" i="17"/>
  <c r="AJ4356" i="17"/>
  <c r="AJ4357" i="17"/>
  <c r="AJ4358" i="17"/>
  <c r="AJ4359" i="17"/>
  <c r="AJ4360" i="17"/>
  <c r="AJ4361" i="17"/>
  <c r="AJ4362" i="17"/>
  <c r="AJ4363" i="17"/>
  <c r="AJ4364" i="17"/>
  <c r="AJ4365" i="17"/>
  <c r="AJ4366" i="17"/>
  <c r="AJ4367" i="17"/>
  <c r="AJ4368" i="17"/>
  <c r="AJ4369" i="17"/>
  <c r="AJ4370" i="17"/>
  <c r="AJ4371" i="17"/>
  <c r="AJ4372" i="17"/>
  <c r="AJ4373" i="17"/>
  <c r="AJ4374" i="17"/>
  <c r="AJ4375" i="17"/>
  <c r="AJ4376" i="17"/>
  <c r="AJ4377" i="17"/>
  <c r="AJ4378" i="17"/>
  <c r="AJ4379" i="17"/>
  <c r="AJ4380" i="17"/>
  <c r="AJ4381" i="17"/>
  <c r="AJ4382" i="17"/>
  <c r="AJ4383" i="17"/>
  <c r="AJ4384" i="17"/>
  <c r="AJ4385" i="17"/>
  <c r="AJ4386" i="17"/>
  <c r="AJ4387" i="17"/>
  <c r="AJ4388" i="17"/>
  <c r="AJ4389" i="17"/>
  <c r="AJ4390" i="17"/>
  <c r="AJ4391" i="17"/>
  <c r="AJ4392" i="17"/>
  <c r="AJ4393" i="17"/>
  <c r="AJ4394" i="17"/>
  <c r="AJ4395" i="17"/>
  <c r="AJ4396" i="17"/>
  <c r="AJ4397" i="17"/>
  <c r="AJ4398" i="17"/>
  <c r="AJ4399" i="17"/>
  <c r="AJ4400" i="17"/>
  <c r="AJ4401" i="17"/>
  <c r="AJ4402" i="17"/>
  <c r="AJ4403" i="17"/>
  <c r="AJ4404" i="17"/>
  <c r="AJ4405" i="17"/>
  <c r="AJ4406" i="17"/>
  <c r="AJ4407" i="17"/>
  <c r="AJ4408" i="17"/>
  <c r="AJ4409" i="17"/>
  <c r="AJ4410" i="17"/>
  <c r="AJ4411" i="17"/>
  <c r="AJ4412" i="17"/>
  <c r="AJ4413" i="17"/>
  <c r="AJ4414" i="17"/>
  <c r="AJ4415" i="17"/>
  <c r="AJ4416" i="17"/>
  <c r="AJ4417" i="17"/>
  <c r="AJ4418" i="17"/>
  <c r="AJ4419" i="17"/>
  <c r="AJ4420" i="17"/>
  <c r="AJ4421" i="17"/>
  <c r="AJ4422" i="17"/>
  <c r="AJ4423" i="17"/>
  <c r="AJ4424" i="17"/>
  <c r="AJ4425" i="17"/>
  <c r="AJ4426" i="17"/>
  <c r="AJ4427" i="17"/>
  <c r="AJ4428" i="17"/>
  <c r="AJ4429" i="17"/>
  <c r="AJ4430" i="17"/>
  <c r="AJ4431" i="17"/>
  <c r="AJ4432" i="17"/>
  <c r="AJ4433" i="17"/>
  <c r="AJ4434" i="17"/>
  <c r="AJ4435" i="17"/>
  <c r="AJ4436" i="17"/>
  <c r="AJ4437" i="17"/>
  <c r="AJ4438" i="17"/>
  <c r="AJ4439" i="17"/>
  <c r="AJ4440" i="17"/>
  <c r="AJ4441" i="17"/>
  <c r="AJ4442" i="17"/>
  <c r="AJ4443" i="17"/>
  <c r="AJ4444" i="17"/>
  <c r="AJ4445" i="17"/>
  <c r="AJ4446" i="17"/>
  <c r="AJ4447" i="17"/>
  <c r="AJ4448" i="17"/>
  <c r="AJ4449" i="17"/>
  <c r="AJ4450" i="17"/>
  <c r="AJ4451" i="17"/>
  <c r="AJ4452" i="17"/>
  <c r="AJ4453" i="17"/>
  <c r="AJ4454" i="17"/>
  <c r="AJ4455" i="17"/>
  <c r="AJ4456" i="17"/>
  <c r="AJ4457" i="17"/>
  <c r="AJ4458" i="17"/>
  <c r="AJ4459" i="17"/>
  <c r="AJ4460" i="17"/>
  <c r="AJ4461" i="17"/>
  <c r="AJ4462" i="17"/>
  <c r="AJ4463" i="17"/>
  <c r="AJ4464" i="17"/>
  <c r="AJ4465" i="17"/>
  <c r="AJ4466" i="17"/>
  <c r="AJ4467" i="17"/>
  <c r="AJ4468" i="17"/>
  <c r="AJ4469" i="17"/>
  <c r="AJ4470" i="17"/>
  <c r="AJ4471" i="17"/>
  <c r="AJ4472" i="17"/>
  <c r="AJ4473" i="17"/>
  <c r="AJ4474" i="17"/>
  <c r="AJ4475" i="17"/>
  <c r="AJ4476" i="17"/>
  <c r="AJ4477" i="17"/>
  <c r="AJ4478" i="17"/>
  <c r="AJ4479" i="17"/>
  <c r="AJ4480" i="17"/>
  <c r="AJ4481" i="17"/>
  <c r="AJ4482" i="17"/>
  <c r="AJ4483" i="17"/>
  <c r="AJ4484" i="17"/>
  <c r="AJ4485" i="17"/>
  <c r="AJ4486" i="17"/>
  <c r="AJ4487" i="17"/>
  <c r="AJ4488" i="17"/>
  <c r="AJ4489" i="17"/>
  <c r="AJ4490" i="17"/>
  <c r="AJ4491" i="17"/>
  <c r="AJ4492" i="17"/>
  <c r="AJ4493" i="17"/>
  <c r="AJ4494" i="17"/>
  <c r="AJ4495" i="17"/>
  <c r="AJ4496" i="17"/>
  <c r="AJ4497" i="17"/>
  <c r="AJ4498" i="17"/>
  <c r="AJ4499" i="17"/>
  <c r="AJ4500" i="17"/>
  <c r="AJ4501" i="17"/>
  <c r="AJ4502" i="17"/>
  <c r="AJ4503" i="17"/>
  <c r="AJ4504" i="17"/>
  <c r="AJ4505" i="17"/>
  <c r="AJ4506" i="17"/>
  <c r="AJ4507" i="17"/>
  <c r="AJ4508" i="17"/>
  <c r="AJ4509" i="17"/>
  <c r="AJ4510" i="17"/>
  <c r="AJ4511" i="17"/>
  <c r="AJ4512" i="17"/>
  <c r="AJ4513" i="17"/>
  <c r="AJ4514" i="17"/>
  <c r="AJ4515" i="17"/>
  <c r="AJ4516" i="17"/>
  <c r="AJ4517" i="17"/>
  <c r="AJ4518" i="17"/>
  <c r="AJ4519" i="17"/>
  <c r="AJ4520" i="17"/>
  <c r="AJ4521" i="17"/>
  <c r="AJ4522" i="17"/>
  <c r="AJ4523" i="17"/>
  <c r="AJ4524" i="17"/>
  <c r="AJ4525" i="17"/>
  <c r="AJ4526" i="17"/>
  <c r="AJ4527" i="17"/>
  <c r="AJ4528" i="17"/>
  <c r="AJ4529" i="17"/>
  <c r="AJ4530" i="17"/>
  <c r="AJ4531" i="17"/>
  <c r="AJ4532" i="17"/>
  <c r="AJ4533" i="17"/>
  <c r="AJ4534" i="17"/>
  <c r="AJ4535" i="17"/>
  <c r="AJ4536" i="17"/>
  <c r="AJ4537" i="17"/>
  <c r="AJ4538" i="17"/>
  <c r="AJ4539" i="17"/>
  <c r="AJ4540" i="17"/>
  <c r="AJ4541" i="17"/>
  <c r="AJ4542" i="17"/>
  <c r="AJ4543" i="17"/>
  <c r="AJ4544" i="17"/>
  <c r="AJ4545" i="17"/>
  <c r="AJ4546" i="17"/>
  <c r="AJ4547" i="17"/>
  <c r="AJ4548" i="17"/>
  <c r="AJ4549" i="17"/>
  <c r="AJ4550" i="17"/>
  <c r="AJ4551" i="17"/>
  <c r="AJ4552" i="17"/>
  <c r="AJ4553" i="17"/>
  <c r="AJ4554" i="17"/>
  <c r="AJ4555" i="17"/>
  <c r="AJ4556" i="17"/>
  <c r="AJ4557" i="17"/>
  <c r="AJ4558" i="17"/>
  <c r="AJ4559" i="17"/>
  <c r="AJ4560" i="17"/>
  <c r="AJ4561" i="17"/>
  <c r="AJ4562" i="17"/>
  <c r="AJ4563" i="17"/>
  <c r="AJ4564" i="17"/>
  <c r="AJ4565" i="17"/>
  <c r="AJ4566" i="17"/>
  <c r="AJ4567" i="17"/>
  <c r="AJ4568" i="17"/>
  <c r="AJ4569" i="17"/>
  <c r="AJ4570" i="17"/>
  <c r="AJ4571" i="17"/>
  <c r="AJ4572" i="17"/>
  <c r="AJ4573" i="17"/>
  <c r="AJ4574" i="17"/>
  <c r="AJ4575" i="17"/>
  <c r="AJ4576" i="17"/>
  <c r="AJ4577" i="17"/>
  <c r="AJ4578" i="17"/>
  <c r="AJ4579" i="17"/>
  <c r="AJ4580" i="17"/>
  <c r="AJ4581" i="17"/>
  <c r="AJ4582" i="17"/>
  <c r="AJ4583" i="17"/>
  <c r="AJ4584" i="17"/>
  <c r="AJ4585" i="17"/>
  <c r="AJ4586" i="17"/>
  <c r="AJ4587" i="17"/>
  <c r="AJ4588" i="17"/>
  <c r="AJ4589" i="17"/>
  <c r="AJ4590" i="17"/>
  <c r="AJ4591" i="17"/>
  <c r="AJ4592" i="17"/>
  <c r="AJ4593" i="17"/>
  <c r="AJ4594" i="17"/>
  <c r="AJ4595" i="17"/>
  <c r="AJ4596" i="17"/>
  <c r="AJ4597" i="17"/>
  <c r="AJ4598" i="17"/>
  <c r="AJ4599" i="17"/>
  <c r="AJ4600" i="17"/>
  <c r="AJ4601" i="17"/>
  <c r="AJ4602" i="17"/>
  <c r="AJ4603" i="17"/>
  <c r="AJ4604" i="17"/>
  <c r="AJ4605" i="17"/>
  <c r="AJ4606" i="17"/>
  <c r="AJ4607" i="17"/>
  <c r="AJ4608" i="17"/>
  <c r="AJ4609" i="17"/>
  <c r="AJ4610" i="17"/>
  <c r="AJ4611" i="17"/>
  <c r="AJ4612" i="17"/>
  <c r="AJ4613" i="17"/>
  <c r="AJ4614" i="17"/>
  <c r="AJ4615" i="17"/>
  <c r="AJ4616" i="17"/>
  <c r="AJ4617" i="17"/>
  <c r="AJ4618" i="17"/>
  <c r="AJ4619" i="17"/>
  <c r="AJ4620" i="17"/>
  <c r="AJ4621" i="17"/>
  <c r="AJ4622" i="17"/>
  <c r="AJ4623" i="17"/>
  <c r="AJ4624" i="17"/>
  <c r="AJ4625" i="17"/>
  <c r="AJ4626" i="17"/>
  <c r="AJ4627" i="17"/>
  <c r="AJ4628" i="17"/>
  <c r="AJ4629" i="17"/>
  <c r="AJ4630" i="17"/>
  <c r="AJ4631" i="17"/>
  <c r="AJ4632" i="17"/>
  <c r="AJ4633" i="17"/>
  <c r="AJ4634" i="17"/>
  <c r="AJ4635" i="17"/>
  <c r="AJ4636" i="17"/>
  <c r="AJ4637" i="17"/>
  <c r="AJ4638" i="17"/>
  <c r="AJ4639" i="17"/>
  <c r="AJ4640" i="17"/>
  <c r="AJ4641" i="17"/>
  <c r="AJ4642" i="17"/>
  <c r="AJ4643" i="17"/>
  <c r="AJ4644" i="17"/>
  <c r="AJ4645" i="17"/>
  <c r="AJ4646" i="17"/>
  <c r="AJ4647" i="17"/>
  <c r="AJ4648" i="17"/>
  <c r="AJ4649" i="17"/>
  <c r="AJ4650" i="17"/>
  <c r="AJ4651" i="17"/>
  <c r="AJ4652" i="17"/>
  <c r="AJ4653" i="17"/>
  <c r="AJ4654" i="17"/>
  <c r="AJ4655" i="17"/>
  <c r="AJ4656" i="17"/>
  <c r="AJ4657" i="17"/>
  <c r="AJ4658" i="17"/>
  <c r="AJ4659" i="17"/>
  <c r="AJ4660" i="17"/>
  <c r="AJ4661" i="17"/>
  <c r="AJ4662" i="17"/>
  <c r="AJ4663" i="17"/>
  <c r="AJ4664" i="17"/>
  <c r="AJ4665" i="17"/>
  <c r="AJ4666" i="17"/>
  <c r="AJ4667" i="17"/>
  <c r="AJ4668" i="17"/>
  <c r="AJ4669" i="17"/>
  <c r="AJ4670" i="17"/>
  <c r="AJ4671" i="17"/>
  <c r="AJ4672" i="17"/>
  <c r="AJ4673" i="17"/>
  <c r="AJ4674" i="17"/>
  <c r="AJ4675" i="17"/>
  <c r="AJ4676" i="17"/>
  <c r="AJ4677" i="17"/>
  <c r="AJ4678" i="17"/>
  <c r="AJ4679" i="17"/>
  <c r="AJ4680" i="17"/>
  <c r="AJ4681" i="17"/>
  <c r="AJ4682" i="17"/>
  <c r="AJ4683" i="17"/>
  <c r="AJ4684" i="17"/>
  <c r="AJ4685" i="17"/>
  <c r="AJ4686" i="17"/>
  <c r="AJ4687" i="17"/>
  <c r="AJ4688" i="17"/>
  <c r="AJ4689" i="17"/>
  <c r="AJ4690" i="17"/>
  <c r="AJ4691" i="17"/>
  <c r="AJ4692" i="17"/>
  <c r="AJ4693" i="17"/>
  <c r="AJ4694" i="17"/>
  <c r="AJ4695" i="17"/>
  <c r="AJ4696" i="17"/>
  <c r="AJ4697" i="17"/>
  <c r="AJ4698" i="17"/>
  <c r="AJ4699" i="17"/>
  <c r="AJ4700" i="17"/>
  <c r="AJ4701" i="17"/>
  <c r="AJ4702" i="17"/>
  <c r="AJ4703" i="17"/>
  <c r="AJ4704" i="17"/>
  <c r="AJ4705" i="17"/>
  <c r="AJ4706" i="17"/>
  <c r="AJ4707" i="17"/>
  <c r="AJ4708" i="17"/>
  <c r="AJ4709" i="17"/>
  <c r="AJ4710" i="17"/>
  <c r="AJ4711" i="17"/>
  <c r="AJ4712" i="17"/>
  <c r="AJ4713" i="17"/>
  <c r="AJ4714" i="17"/>
  <c r="AJ4715" i="17"/>
  <c r="AJ4716" i="17"/>
  <c r="AJ4717" i="17"/>
  <c r="AJ4718" i="17"/>
  <c r="AJ4719" i="17"/>
  <c r="AJ4720" i="17"/>
  <c r="AJ4721" i="17"/>
  <c r="AJ4722" i="17"/>
  <c r="AJ4723" i="17"/>
  <c r="AJ4724" i="17"/>
  <c r="AJ4725" i="17"/>
  <c r="AJ4726" i="17"/>
  <c r="AJ4727" i="17"/>
  <c r="AJ4728" i="17"/>
  <c r="AJ4729" i="17"/>
  <c r="AJ4730" i="17"/>
  <c r="AJ4731" i="17"/>
  <c r="AJ4732" i="17"/>
  <c r="AJ4733" i="17"/>
  <c r="AJ4734" i="17"/>
  <c r="AJ4735" i="17"/>
  <c r="AJ4736" i="17"/>
  <c r="AJ4737" i="17"/>
  <c r="AJ4738" i="17"/>
  <c r="AJ4739" i="17"/>
  <c r="AJ4740" i="17"/>
  <c r="AJ4741" i="17"/>
  <c r="AJ4742" i="17"/>
  <c r="AJ4743" i="17"/>
  <c r="AJ4744" i="17"/>
  <c r="AJ4745" i="17"/>
  <c r="AJ4746" i="17"/>
  <c r="AJ4747" i="17"/>
  <c r="AJ4748" i="17"/>
  <c r="AJ4749" i="17"/>
  <c r="AJ4750" i="17"/>
  <c r="AJ4751" i="17"/>
  <c r="AJ4752" i="17"/>
  <c r="AJ4753" i="17"/>
  <c r="AJ4754" i="17"/>
  <c r="AJ4755" i="17"/>
  <c r="AJ4756" i="17"/>
  <c r="AJ4757" i="17"/>
  <c r="AJ4758" i="17"/>
  <c r="AJ4759" i="17"/>
  <c r="AJ4760" i="17"/>
  <c r="AJ4761" i="17"/>
  <c r="AJ4762" i="17"/>
  <c r="AJ4763" i="17"/>
  <c r="AJ4764" i="17"/>
  <c r="AJ4765" i="17"/>
  <c r="AJ4766" i="17"/>
  <c r="AJ4767" i="17"/>
  <c r="AJ4768" i="17"/>
  <c r="AJ4769" i="17"/>
  <c r="AJ4770" i="17"/>
  <c r="AJ4771" i="17"/>
  <c r="AJ4772" i="17"/>
  <c r="AJ4773" i="17"/>
  <c r="AJ4774" i="17"/>
  <c r="AJ4775" i="17"/>
  <c r="AJ4776" i="17"/>
  <c r="AJ4777" i="17"/>
  <c r="AJ4778" i="17"/>
  <c r="AJ4779" i="17"/>
  <c r="AJ4780" i="17"/>
  <c r="AJ4781" i="17"/>
  <c r="AJ4782" i="17"/>
  <c r="AJ4783" i="17"/>
  <c r="AJ4784" i="17"/>
  <c r="AJ4785" i="17"/>
  <c r="AJ4786" i="17"/>
  <c r="AJ4787" i="17"/>
  <c r="AJ4788" i="17"/>
  <c r="AJ4789" i="17"/>
  <c r="AJ4790" i="17"/>
  <c r="AJ4791" i="17"/>
  <c r="AJ4792" i="17"/>
  <c r="AJ4793" i="17"/>
  <c r="AJ4794" i="17"/>
  <c r="AJ4795" i="17"/>
  <c r="AJ4796" i="17"/>
  <c r="AJ4797" i="17"/>
  <c r="AJ4798" i="17"/>
  <c r="AJ4799" i="17"/>
  <c r="AJ4800" i="17"/>
  <c r="AJ4801" i="17"/>
  <c r="AJ4802" i="17"/>
  <c r="AJ4803" i="17"/>
  <c r="AJ4804" i="17"/>
  <c r="AJ4805" i="17"/>
  <c r="AJ4806" i="17"/>
  <c r="AJ4807" i="17"/>
  <c r="AJ4808" i="17"/>
  <c r="AJ4809" i="17"/>
  <c r="AJ4810" i="17"/>
  <c r="AJ4811" i="17"/>
  <c r="AJ4812" i="17"/>
  <c r="AJ4813" i="17"/>
  <c r="AJ4814" i="17"/>
  <c r="AJ4815" i="17"/>
  <c r="AJ4816" i="17"/>
  <c r="AJ4817" i="17"/>
  <c r="AJ4818" i="17"/>
  <c r="AJ4819" i="17"/>
  <c r="AJ4820" i="17"/>
  <c r="AJ4821" i="17"/>
  <c r="AJ4822" i="17"/>
  <c r="AJ4823" i="17"/>
  <c r="AJ4824" i="17"/>
  <c r="AJ4825" i="17"/>
  <c r="AJ4826" i="17"/>
  <c r="AJ4827" i="17"/>
  <c r="AJ4828" i="17"/>
  <c r="AJ4829" i="17"/>
  <c r="AJ4830" i="17"/>
  <c r="AJ4831" i="17"/>
  <c r="AJ4832" i="17"/>
  <c r="AJ4833" i="17"/>
  <c r="AJ4834" i="17"/>
  <c r="AJ4835" i="17"/>
  <c r="AJ4836" i="17"/>
  <c r="AJ4837" i="17"/>
  <c r="AJ4838" i="17"/>
  <c r="AJ4839" i="17"/>
  <c r="AJ4840" i="17"/>
  <c r="AJ4841" i="17"/>
  <c r="AJ4842" i="17"/>
  <c r="AJ4843" i="17"/>
  <c r="AJ4844" i="17"/>
  <c r="AJ4845" i="17"/>
  <c r="AJ4846" i="17"/>
  <c r="AJ4847" i="17"/>
  <c r="AJ4848" i="17"/>
  <c r="AJ4849" i="17"/>
  <c r="AJ4850" i="17"/>
  <c r="AJ4851" i="17"/>
  <c r="AJ4852" i="17"/>
  <c r="AJ4853" i="17"/>
  <c r="AJ4854" i="17"/>
  <c r="AJ4855" i="17"/>
  <c r="AJ4856" i="17"/>
  <c r="AJ4857" i="17"/>
  <c r="AJ4858" i="17"/>
  <c r="AJ4859" i="17"/>
  <c r="AJ4860" i="17"/>
  <c r="AJ4861" i="17"/>
  <c r="AJ4862" i="17"/>
  <c r="AJ4863" i="17"/>
  <c r="AJ4864" i="17"/>
  <c r="AJ4865" i="17"/>
  <c r="AJ4866" i="17"/>
  <c r="AJ4867" i="17"/>
  <c r="AJ4868" i="17"/>
  <c r="AJ4869" i="17"/>
  <c r="AJ4870" i="17"/>
  <c r="AJ4871" i="17"/>
  <c r="AJ4872" i="17"/>
  <c r="AJ4873" i="17"/>
  <c r="AJ4874" i="17"/>
  <c r="AJ4875" i="17"/>
  <c r="AJ4876" i="17"/>
  <c r="AJ4877" i="17"/>
  <c r="AJ4878" i="17"/>
  <c r="AJ4879" i="17"/>
  <c r="AJ4880" i="17"/>
  <c r="AJ4881" i="17"/>
  <c r="AJ4882" i="17"/>
  <c r="AJ4883" i="17"/>
  <c r="AJ4884" i="17"/>
  <c r="AJ4885" i="17"/>
  <c r="AJ4886" i="17"/>
  <c r="AJ4887" i="17"/>
  <c r="AJ4888" i="17"/>
  <c r="AJ4889" i="17"/>
  <c r="AJ4890" i="17"/>
  <c r="AJ4891" i="17"/>
  <c r="AJ4892" i="17"/>
  <c r="AJ4893" i="17"/>
  <c r="AJ4894" i="17"/>
  <c r="AJ4895" i="17"/>
  <c r="AJ4896" i="17"/>
  <c r="AJ4897" i="17"/>
  <c r="AJ4898" i="17"/>
  <c r="AJ4899" i="17"/>
  <c r="AJ4900" i="17"/>
  <c r="AJ4901" i="17"/>
  <c r="AJ4902" i="17"/>
  <c r="AJ4903" i="17"/>
  <c r="AJ4904" i="17"/>
  <c r="AJ4905" i="17"/>
  <c r="AJ4906" i="17"/>
  <c r="AJ4907" i="17"/>
  <c r="AJ4908" i="17"/>
  <c r="AJ4909" i="17"/>
  <c r="AJ4910" i="17"/>
  <c r="AJ4911" i="17"/>
  <c r="AJ4912" i="17"/>
  <c r="AJ4913" i="17"/>
  <c r="AJ4914" i="17"/>
  <c r="AJ4915" i="17"/>
  <c r="AJ4916" i="17"/>
  <c r="AJ4917" i="17"/>
  <c r="AJ4918" i="17"/>
  <c r="AJ4919" i="17"/>
  <c r="AJ4920" i="17"/>
  <c r="AJ4921" i="17"/>
  <c r="AJ4922" i="17"/>
  <c r="AJ4923" i="17"/>
  <c r="AJ4924" i="17"/>
  <c r="AJ4925" i="17"/>
  <c r="AJ4926" i="17"/>
  <c r="AJ4927" i="17"/>
  <c r="AJ4928" i="17"/>
  <c r="AJ4929" i="17"/>
  <c r="AJ4930" i="17"/>
  <c r="AJ4931" i="17"/>
  <c r="AJ4932" i="17"/>
  <c r="AJ4933" i="17"/>
  <c r="AJ4934" i="17"/>
  <c r="AJ4935" i="17"/>
  <c r="AJ4936" i="17"/>
  <c r="AJ4937" i="17"/>
  <c r="AJ4938" i="17"/>
  <c r="AJ4939" i="17"/>
  <c r="AJ4940" i="17"/>
  <c r="AJ4941" i="17"/>
  <c r="AJ4942" i="17"/>
  <c r="AJ4943" i="17"/>
  <c r="AJ4944" i="17"/>
  <c r="AJ4945" i="17"/>
  <c r="AJ4946" i="17"/>
  <c r="AJ4947" i="17"/>
  <c r="AJ4948" i="17"/>
  <c r="AJ4949" i="17"/>
  <c r="AJ4950" i="17"/>
  <c r="AJ4951" i="17"/>
  <c r="AJ4952" i="17"/>
  <c r="AJ4953" i="17"/>
  <c r="AJ4954" i="17"/>
  <c r="AJ4955" i="17"/>
  <c r="AJ4956" i="17"/>
  <c r="AJ4957" i="17"/>
  <c r="AJ4958" i="17"/>
  <c r="AJ4959" i="17"/>
  <c r="AJ4960" i="17"/>
  <c r="AJ4961" i="17"/>
  <c r="AJ4962" i="17"/>
  <c r="AJ4963" i="17"/>
  <c r="AJ4964" i="17"/>
  <c r="AJ4965" i="17"/>
  <c r="AJ4966" i="17"/>
  <c r="AJ4967" i="17"/>
  <c r="AJ4968" i="17"/>
  <c r="AJ4969" i="17"/>
  <c r="AJ4970" i="17"/>
  <c r="AJ4971" i="17"/>
  <c r="AJ4972" i="17"/>
  <c r="AJ4973" i="17"/>
  <c r="AJ4974" i="17"/>
  <c r="AJ4975" i="17"/>
  <c r="AJ4976" i="17"/>
  <c r="AJ4977" i="17"/>
  <c r="AJ4978" i="17"/>
  <c r="AJ4979" i="17"/>
  <c r="AJ4980" i="17"/>
  <c r="AJ4981" i="17"/>
  <c r="AJ4982" i="17"/>
  <c r="AJ4983" i="17"/>
  <c r="AJ4984" i="17"/>
  <c r="AJ4985" i="17"/>
  <c r="AJ4986" i="17"/>
  <c r="AJ4987" i="17"/>
  <c r="AJ4988" i="17"/>
  <c r="AJ4989" i="17"/>
  <c r="AJ4990" i="17"/>
  <c r="AJ4991" i="17"/>
  <c r="AJ4992" i="17"/>
  <c r="AJ4993" i="17"/>
  <c r="AJ4994" i="17"/>
  <c r="AJ4995" i="17"/>
  <c r="AJ4996" i="17"/>
  <c r="AJ4997" i="17"/>
  <c r="AJ4998" i="17"/>
  <c r="AJ4999" i="17"/>
  <c r="AJ5000" i="17"/>
  <c r="AJ5001" i="17"/>
  <c r="AJ5002" i="17"/>
  <c r="AJ5003" i="17"/>
  <c r="AJ5004" i="17"/>
  <c r="AJ5005" i="17"/>
  <c r="AJ5006" i="17"/>
  <c r="AJ5007" i="17"/>
  <c r="AJ5008" i="17"/>
  <c r="AJ5009" i="17"/>
  <c r="AJ5010" i="17"/>
  <c r="AJ5011" i="17"/>
  <c r="AJ5012" i="17"/>
  <c r="AJ5013" i="17"/>
  <c r="AJ5014" i="17"/>
  <c r="AJ5015" i="17"/>
  <c r="AJ5016" i="17"/>
  <c r="AJ5017" i="17"/>
  <c r="AJ5018" i="17"/>
  <c r="AJ5019" i="17"/>
  <c r="AJ5020" i="17"/>
  <c r="AJ5021" i="17"/>
  <c r="AJ5022" i="17"/>
  <c r="AJ5023" i="17"/>
  <c r="AJ5024" i="17"/>
  <c r="AJ5025" i="17"/>
  <c r="AJ5026" i="17"/>
  <c r="AJ5027" i="17"/>
  <c r="AJ5028" i="17"/>
  <c r="AJ5029" i="17"/>
  <c r="AJ5030" i="17"/>
  <c r="AJ5031" i="17"/>
  <c r="AJ5032" i="17"/>
  <c r="AJ5033" i="17"/>
  <c r="AJ5034" i="17"/>
  <c r="AJ5035" i="17"/>
  <c r="AJ5036" i="17"/>
  <c r="AJ5037" i="17"/>
  <c r="AJ5038" i="17"/>
  <c r="AJ5039" i="17"/>
  <c r="AJ5040" i="17"/>
  <c r="AJ5041" i="17"/>
  <c r="AJ5042" i="17"/>
  <c r="AJ5043" i="17"/>
  <c r="AJ5044" i="17"/>
  <c r="AJ5045" i="17"/>
  <c r="AJ5046" i="17"/>
  <c r="AJ5047" i="17"/>
  <c r="AJ5048" i="17"/>
  <c r="AJ5049" i="17"/>
  <c r="AJ5050" i="17"/>
  <c r="AJ5051" i="17"/>
  <c r="AJ5052" i="17"/>
  <c r="AJ5053" i="17"/>
  <c r="AJ5054" i="17"/>
  <c r="AJ5055" i="17"/>
  <c r="AJ5056" i="17"/>
  <c r="AJ5057" i="17"/>
  <c r="AJ5058" i="17"/>
  <c r="AJ5059" i="17"/>
  <c r="AJ5060" i="17"/>
  <c r="AJ5061" i="17"/>
  <c r="AJ5062" i="17"/>
  <c r="AJ5063" i="17"/>
  <c r="AJ5064" i="17"/>
  <c r="AJ5065" i="17"/>
  <c r="AJ5066" i="17"/>
  <c r="AJ5067" i="17"/>
  <c r="AJ5068" i="17"/>
  <c r="AJ5069" i="17"/>
  <c r="AJ5070" i="17"/>
  <c r="AJ5071" i="17"/>
  <c r="AJ5072" i="17"/>
  <c r="AJ5073" i="17"/>
  <c r="AJ5074" i="17"/>
  <c r="AJ5075" i="17"/>
  <c r="AJ5076" i="17"/>
  <c r="AJ5077" i="17"/>
  <c r="AJ5078" i="17"/>
  <c r="AJ5079" i="17"/>
  <c r="AJ5080" i="17"/>
  <c r="AJ5081" i="17"/>
  <c r="AJ5082" i="17"/>
  <c r="AJ5083" i="17"/>
  <c r="AJ5084" i="17"/>
  <c r="AJ5085" i="17"/>
  <c r="AJ5086" i="17"/>
  <c r="AJ5087" i="17"/>
  <c r="AJ5088" i="17"/>
  <c r="AJ5089" i="17"/>
  <c r="AJ5090" i="17"/>
  <c r="AJ5091" i="17"/>
  <c r="AJ5092" i="17"/>
  <c r="AJ5093" i="17"/>
  <c r="AJ5094" i="17"/>
  <c r="AJ5095" i="17"/>
  <c r="AJ5096" i="17"/>
  <c r="AJ5097" i="17"/>
  <c r="AJ5098" i="17"/>
  <c r="AJ5099" i="17"/>
  <c r="AJ5100" i="17"/>
  <c r="AJ5101" i="17"/>
  <c r="AJ5102" i="17"/>
  <c r="AJ5103" i="17"/>
  <c r="AJ5104" i="17"/>
  <c r="AJ5105" i="17"/>
  <c r="AJ5106" i="17"/>
  <c r="AJ5107" i="17"/>
  <c r="AJ5108" i="17"/>
  <c r="AJ5109" i="17"/>
  <c r="AJ5110" i="17"/>
  <c r="AJ5111" i="17"/>
  <c r="AJ5112" i="17"/>
  <c r="AJ5113" i="17"/>
  <c r="AJ5114" i="17"/>
  <c r="AJ5115" i="17"/>
  <c r="AJ5116" i="17"/>
  <c r="AJ5117" i="17"/>
  <c r="AJ5118" i="17"/>
  <c r="AJ5119" i="17"/>
  <c r="AJ5120" i="17"/>
  <c r="AJ5121" i="17"/>
  <c r="AJ5122" i="17"/>
  <c r="AJ5123" i="17"/>
  <c r="AJ5124" i="17"/>
  <c r="AJ5125" i="17"/>
  <c r="AJ5126" i="17"/>
  <c r="AJ5127" i="17"/>
  <c r="AJ5128" i="17"/>
  <c r="AJ5129" i="17"/>
  <c r="AJ5130" i="17"/>
  <c r="AJ5131" i="17"/>
  <c r="AJ5132" i="17"/>
  <c r="AJ5133" i="17"/>
  <c r="AJ5134" i="17"/>
  <c r="AJ5135" i="17"/>
  <c r="AJ5136" i="17"/>
  <c r="AJ5137" i="17"/>
  <c r="AJ5138" i="17"/>
  <c r="AJ5139" i="17"/>
  <c r="AJ5140" i="17"/>
  <c r="AJ5141" i="17"/>
  <c r="AJ5142" i="17"/>
  <c r="AJ5143" i="17"/>
  <c r="AJ5144" i="17"/>
  <c r="AJ5145" i="17"/>
  <c r="AJ5146" i="17"/>
  <c r="AJ5147" i="17"/>
  <c r="AJ5148" i="17"/>
  <c r="AJ5149" i="17"/>
  <c r="AJ5150" i="17"/>
  <c r="AJ5151" i="17"/>
  <c r="AJ5152" i="17"/>
  <c r="AJ5153" i="17"/>
  <c r="AJ5154" i="17"/>
  <c r="AJ5155" i="17"/>
  <c r="AJ5156" i="17"/>
  <c r="AJ5157" i="17"/>
  <c r="AJ5158" i="17"/>
  <c r="AJ5159" i="17"/>
  <c r="AJ5160" i="17"/>
  <c r="AJ5161" i="17"/>
  <c r="AJ5162" i="17"/>
  <c r="AJ5163" i="17"/>
  <c r="AJ5164" i="17"/>
  <c r="AJ5165" i="17"/>
  <c r="AJ5166" i="17"/>
  <c r="AJ5167" i="17"/>
  <c r="AJ5168" i="17"/>
  <c r="AJ5169" i="17"/>
  <c r="AJ5170" i="17"/>
  <c r="AJ5171" i="17"/>
  <c r="AJ5172" i="17"/>
  <c r="AJ5173" i="17"/>
  <c r="AJ5174" i="17"/>
  <c r="AJ5175" i="17"/>
  <c r="AJ5176" i="17"/>
  <c r="AJ5177" i="17"/>
  <c r="AJ5178" i="17"/>
  <c r="AJ5179" i="17"/>
  <c r="AJ5180" i="17"/>
  <c r="AJ5181" i="17"/>
  <c r="AJ5182" i="17"/>
  <c r="AJ5183" i="17"/>
  <c r="AJ5184" i="17"/>
  <c r="AJ5185" i="17"/>
  <c r="AJ5186" i="17"/>
  <c r="AJ5187" i="17"/>
  <c r="AJ5188" i="17"/>
  <c r="AJ5189" i="17"/>
  <c r="AJ5190" i="17"/>
  <c r="AJ5191" i="17"/>
  <c r="AJ5192" i="17"/>
  <c r="AJ5193" i="17"/>
  <c r="AJ5194" i="17"/>
  <c r="AJ5195" i="17"/>
  <c r="AJ5196" i="17"/>
  <c r="AJ5197" i="17"/>
  <c r="AJ5198" i="17"/>
  <c r="AJ5199" i="17"/>
  <c r="AJ5200" i="17"/>
  <c r="AJ5201" i="17"/>
  <c r="AJ5202" i="17"/>
  <c r="AJ5203" i="17"/>
  <c r="AJ5204" i="17"/>
  <c r="AJ5205" i="17"/>
  <c r="AJ5206" i="17"/>
  <c r="AJ5207" i="17"/>
  <c r="AJ5208" i="17"/>
  <c r="AJ5209" i="17"/>
  <c r="AJ5210" i="17"/>
  <c r="AJ5211" i="17"/>
  <c r="AJ5212" i="17"/>
  <c r="AJ5213" i="17"/>
  <c r="AJ5214" i="17"/>
  <c r="AJ5215" i="17"/>
  <c r="AJ5216" i="17"/>
  <c r="AJ5217" i="17"/>
  <c r="AJ5218" i="17"/>
  <c r="AJ5219" i="17"/>
  <c r="AJ5220" i="17"/>
  <c r="AJ5221" i="17"/>
  <c r="AJ5222" i="17"/>
  <c r="AJ5223" i="17"/>
  <c r="AJ5224" i="17"/>
  <c r="AJ5225" i="17"/>
  <c r="AJ5226" i="17"/>
  <c r="AJ5227" i="17"/>
  <c r="AJ5228" i="17"/>
  <c r="AJ5229" i="17"/>
  <c r="AJ5230" i="17"/>
  <c r="AJ5231" i="17"/>
  <c r="AJ5232" i="17"/>
  <c r="AJ5233" i="17"/>
  <c r="AJ5234" i="17"/>
  <c r="AJ5235" i="17"/>
  <c r="AJ5236" i="17"/>
  <c r="AJ5237" i="17"/>
  <c r="AJ5238" i="17"/>
  <c r="AJ5239" i="17"/>
  <c r="AJ5240" i="17"/>
  <c r="AJ5241" i="17"/>
  <c r="AJ5242" i="17"/>
  <c r="AJ5243" i="17"/>
  <c r="AJ5244" i="17"/>
  <c r="AJ5245" i="17"/>
  <c r="AJ5246" i="17"/>
  <c r="AJ5247" i="17"/>
  <c r="AJ5248" i="17"/>
  <c r="AJ5249" i="17"/>
  <c r="AJ5250" i="17"/>
  <c r="AJ5251" i="17"/>
  <c r="AJ5252" i="17"/>
  <c r="AJ5253" i="17"/>
  <c r="AJ5254" i="17"/>
  <c r="AJ5255" i="17"/>
  <c r="AJ5256" i="17"/>
  <c r="AJ5257" i="17"/>
  <c r="AJ5258" i="17"/>
  <c r="AJ5259" i="17"/>
  <c r="AJ5260" i="17"/>
  <c r="AJ5261" i="17"/>
  <c r="AJ5262" i="17"/>
  <c r="AJ5263" i="17"/>
  <c r="AJ5264" i="17"/>
  <c r="AJ5265" i="17"/>
  <c r="AJ5266" i="17"/>
  <c r="AK2" i="17"/>
  <c r="AK3" i="17"/>
  <c r="AK4" i="17"/>
  <c r="AK5" i="17"/>
  <c r="AK6" i="17"/>
  <c r="AK7" i="17"/>
  <c r="AK8" i="17"/>
  <c r="AK9" i="17"/>
  <c r="AK10" i="17"/>
  <c r="AK11" i="17"/>
  <c r="AK12" i="17"/>
  <c r="AK13" i="17"/>
  <c r="AK14" i="17"/>
  <c r="AK15" i="17"/>
  <c r="AK16" i="17"/>
  <c r="AK17" i="17"/>
  <c r="AK18" i="17"/>
  <c r="AK19" i="17"/>
  <c r="AK20" i="17"/>
  <c r="AK21" i="17"/>
  <c r="AK22" i="17"/>
  <c r="AK23" i="17"/>
  <c r="AK24" i="17"/>
  <c r="AK25" i="17"/>
  <c r="AK26" i="17"/>
  <c r="AK27" i="17"/>
  <c r="AK28" i="17"/>
  <c r="AK29" i="17"/>
  <c r="AK30" i="17"/>
  <c r="AK31" i="17"/>
  <c r="AK32" i="17"/>
  <c r="AK33" i="17"/>
  <c r="AK34" i="17"/>
  <c r="AK35" i="17"/>
  <c r="AK36" i="17"/>
  <c r="AK37" i="17"/>
  <c r="AK38" i="17"/>
  <c r="AK39" i="17"/>
  <c r="AK40" i="17"/>
  <c r="AK41" i="17"/>
  <c r="AK42" i="17"/>
  <c r="AK43" i="17"/>
  <c r="AK44" i="17"/>
  <c r="AK45" i="17"/>
  <c r="AK46" i="17"/>
  <c r="AK47" i="17"/>
  <c r="AK48" i="17"/>
  <c r="AK49" i="17"/>
  <c r="AK50" i="17"/>
  <c r="AK51" i="17"/>
  <c r="AK52" i="17"/>
  <c r="AK53" i="17"/>
  <c r="AK54" i="17"/>
  <c r="AK55" i="17"/>
  <c r="AK56" i="17"/>
  <c r="AK57" i="17"/>
  <c r="AK58" i="17"/>
  <c r="AK59" i="17"/>
  <c r="AK60" i="17"/>
  <c r="AK61" i="17"/>
  <c r="AK62" i="17"/>
  <c r="AK63" i="17"/>
  <c r="AK64" i="17"/>
  <c r="AK65" i="17"/>
  <c r="AK66" i="17"/>
  <c r="AK67" i="17"/>
  <c r="AK68" i="17"/>
  <c r="AK69" i="17"/>
  <c r="AK70" i="17"/>
  <c r="AK71" i="17"/>
  <c r="AK72" i="17"/>
  <c r="AK73" i="17"/>
  <c r="AK74" i="17"/>
  <c r="AK75" i="17"/>
  <c r="AK76" i="17"/>
  <c r="AK77" i="17"/>
  <c r="AK78" i="17"/>
  <c r="AK79" i="17"/>
  <c r="AK80" i="17"/>
  <c r="AK81" i="17"/>
  <c r="AK82" i="17"/>
  <c r="AK83" i="17"/>
  <c r="AK84" i="17"/>
  <c r="AK85" i="17"/>
  <c r="AK86" i="17"/>
  <c r="AK87" i="17"/>
  <c r="AK88" i="17"/>
  <c r="AK89" i="17"/>
  <c r="AK90" i="17"/>
  <c r="AK91" i="17"/>
  <c r="AK92" i="17"/>
  <c r="AK93" i="17"/>
  <c r="AK94" i="17"/>
  <c r="AK95" i="17"/>
  <c r="AK96" i="17"/>
  <c r="AK97" i="17"/>
  <c r="AK98" i="17"/>
  <c r="AK99" i="17"/>
  <c r="AK100" i="17"/>
  <c r="AK101" i="17"/>
  <c r="AK102" i="17"/>
  <c r="AK103" i="17"/>
  <c r="AK104" i="17"/>
  <c r="AK105" i="17"/>
  <c r="AK106" i="17"/>
  <c r="AK107" i="17"/>
  <c r="AK108" i="17"/>
  <c r="AK109" i="17"/>
  <c r="AK110" i="17"/>
  <c r="AK111" i="17"/>
  <c r="AK112" i="17"/>
  <c r="AK113" i="17"/>
  <c r="AK114" i="17"/>
  <c r="AK115" i="17"/>
  <c r="AK116" i="17"/>
  <c r="AK117" i="17"/>
  <c r="AK118" i="17"/>
  <c r="AK119" i="17"/>
  <c r="AK120" i="17"/>
  <c r="AK121" i="17"/>
  <c r="AK122" i="17"/>
  <c r="AK123" i="17"/>
  <c r="AK124" i="17"/>
  <c r="AK125" i="17"/>
  <c r="AK126" i="17"/>
  <c r="AK127" i="17"/>
  <c r="AK128" i="17"/>
  <c r="AK129" i="17"/>
  <c r="AK130" i="17"/>
  <c r="AK131" i="17"/>
  <c r="AK132" i="17"/>
  <c r="AK133" i="17"/>
  <c r="AK134" i="17"/>
  <c r="AK135" i="17"/>
  <c r="AK136" i="17"/>
  <c r="AK137" i="17"/>
  <c r="AK138" i="17"/>
  <c r="AK139" i="17"/>
  <c r="AK140" i="17"/>
  <c r="AK141" i="17"/>
  <c r="AK142" i="17"/>
  <c r="AK143" i="17"/>
  <c r="AK144" i="17"/>
  <c r="AK145" i="17"/>
  <c r="AK146" i="17"/>
  <c r="AK147" i="17"/>
  <c r="AK148" i="17"/>
  <c r="AK149" i="17"/>
  <c r="AK150" i="17"/>
  <c r="AK151" i="17"/>
  <c r="AK152" i="17"/>
  <c r="AK153" i="17"/>
  <c r="AK154" i="17"/>
  <c r="AK155" i="17"/>
  <c r="AK156" i="17"/>
  <c r="AK157" i="17"/>
  <c r="AK158" i="17"/>
  <c r="AK159" i="17"/>
  <c r="AK160" i="17"/>
  <c r="AK161" i="17"/>
  <c r="AK162" i="17"/>
  <c r="AK163" i="17"/>
  <c r="AK164" i="17"/>
  <c r="AK165" i="17"/>
  <c r="AK166" i="17"/>
  <c r="AK167" i="17"/>
  <c r="AK168" i="17"/>
  <c r="AK169" i="17"/>
  <c r="AK170" i="17"/>
  <c r="AK171" i="17"/>
  <c r="AK172" i="17"/>
  <c r="AK173" i="17"/>
  <c r="AK174" i="17"/>
  <c r="AK175" i="17"/>
  <c r="AK176" i="17"/>
  <c r="AK177" i="17"/>
  <c r="AK178" i="17"/>
  <c r="AK179" i="17"/>
  <c r="AK180" i="17"/>
  <c r="AK181" i="17"/>
  <c r="AK182" i="17"/>
  <c r="AK183" i="17"/>
  <c r="AK184" i="17"/>
  <c r="AK185" i="17"/>
  <c r="AK186" i="17"/>
  <c r="AK187" i="17"/>
  <c r="AK188" i="17"/>
  <c r="AK189" i="17"/>
  <c r="AK190" i="17"/>
  <c r="AK191" i="17"/>
  <c r="AK192" i="17"/>
  <c r="AK193" i="17"/>
  <c r="AK194" i="17"/>
  <c r="AK195" i="17"/>
  <c r="AK196" i="17"/>
  <c r="AK197" i="17"/>
  <c r="AK198" i="17"/>
  <c r="AK199" i="17"/>
  <c r="AK200" i="17"/>
  <c r="AK201" i="17"/>
  <c r="AK202" i="17"/>
  <c r="AK203" i="17"/>
  <c r="AK204" i="17"/>
  <c r="AK205" i="17"/>
  <c r="AK206" i="17"/>
  <c r="AK207" i="17"/>
  <c r="AK208" i="17"/>
  <c r="AK209" i="17"/>
  <c r="AK210" i="17"/>
  <c r="AK211" i="17"/>
  <c r="AK212" i="17"/>
  <c r="AK213" i="17"/>
  <c r="AK214" i="17"/>
  <c r="AK215" i="17"/>
  <c r="AK216" i="17"/>
  <c r="AK217" i="17"/>
  <c r="AK218" i="17"/>
  <c r="AK219" i="17"/>
  <c r="AK220" i="17"/>
  <c r="AK221" i="17"/>
  <c r="AK222" i="17"/>
  <c r="AK223" i="17"/>
  <c r="AK224" i="17"/>
  <c r="AK225" i="17"/>
  <c r="AK226" i="17"/>
  <c r="AK227" i="17"/>
  <c r="AK228" i="17"/>
  <c r="AK229" i="17"/>
  <c r="AK230" i="17"/>
  <c r="AK231" i="17"/>
  <c r="AK232" i="17"/>
  <c r="AK233" i="17"/>
  <c r="AK234" i="17"/>
  <c r="AK235" i="17"/>
  <c r="AK236" i="17"/>
  <c r="AK237" i="17"/>
  <c r="AK238" i="17"/>
  <c r="AK239" i="17"/>
  <c r="AK240" i="17"/>
  <c r="AK241" i="17"/>
  <c r="AK242" i="17"/>
  <c r="AK243" i="17"/>
  <c r="AK244" i="17"/>
  <c r="AK245" i="17"/>
  <c r="AK246" i="17"/>
  <c r="AK247" i="17"/>
  <c r="AK248" i="17"/>
  <c r="AK249" i="17"/>
  <c r="AK250" i="17"/>
  <c r="AK251" i="17"/>
  <c r="AK252" i="17"/>
  <c r="AK253" i="17"/>
  <c r="AK254" i="17"/>
  <c r="AK255" i="17"/>
  <c r="AK256" i="17"/>
  <c r="AK257" i="17"/>
  <c r="AK258" i="17"/>
  <c r="AK259" i="17"/>
  <c r="AK260" i="17"/>
  <c r="AK261" i="17"/>
  <c r="AK262" i="17"/>
  <c r="AK263" i="17"/>
  <c r="AK264" i="17"/>
  <c r="AK265" i="17"/>
  <c r="AK266" i="17"/>
  <c r="AK267" i="17"/>
  <c r="AK268" i="17"/>
  <c r="AK269" i="17"/>
  <c r="AK270" i="17"/>
  <c r="AK271" i="17"/>
  <c r="AK272" i="17"/>
  <c r="AK273" i="17"/>
  <c r="AK274" i="17"/>
  <c r="AK275" i="17"/>
  <c r="AK276" i="17"/>
  <c r="AK277" i="17"/>
  <c r="AK278" i="17"/>
  <c r="AK279" i="17"/>
  <c r="AK280" i="17"/>
  <c r="AK281" i="17"/>
  <c r="AK282" i="17"/>
  <c r="AK283" i="17"/>
  <c r="AK284" i="17"/>
  <c r="AK285" i="17"/>
  <c r="AK286" i="17"/>
  <c r="AK287" i="17"/>
  <c r="AK288" i="17"/>
  <c r="AK289" i="17"/>
  <c r="AK290" i="17"/>
  <c r="AK291" i="17"/>
  <c r="AK292" i="17"/>
  <c r="AK293" i="17"/>
  <c r="AK294" i="17"/>
  <c r="AK295" i="17"/>
  <c r="AK296" i="17"/>
  <c r="AK297" i="17"/>
  <c r="AK298" i="17"/>
  <c r="AK299" i="17"/>
  <c r="AK300" i="17"/>
  <c r="AK301" i="17"/>
  <c r="AK302" i="17"/>
  <c r="AK303" i="17"/>
  <c r="AK304" i="17"/>
  <c r="AK305" i="17"/>
  <c r="AK306" i="17"/>
  <c r="AK307" i="17"/>
  <c r="AK308" i="17"/>
  <c r="AK309" i="17"/>
  <c r="AK310" i="17"/>
  <c r="AK311" i="17"/>
  <c r="AK312" i="17"/>
  <c r="AK313" i="17"/>
  <c r="AK314" i="17"/>
  <c r="AK315" i="17"/>
  <c r="AK316" i="17"/>
  <c r="AK317" i="17"/>
  <c r="AK318" i="17"/>
  <c r="AK319" i="17"/>
  <c r="AK320" i="17"/>
  <c r="AK321" i="17"/>
  <c r="AK322" i="17"/>
  <c r="AK323" i="17"/>
  <c r="AK324" i="17"/>
  <c r="AK325" i="17"/>
  <c r="AK326" i="17"/>
  <c r="AK327" i="17"/>
  <c r="AK328" i="17"/>
  <c r="AK329" i="17"/>
  <c r="AK330" i="17"/>
  <c r="AK331" i="17"/>
  <c r="AK332" i="17"/>
  <c r="AK333" i="17"/>
  <c r="AK334" i="17"/>
  <c r="AK335" i="17"/>
  <c r="AK336" i="17"/>
  <c r="AK337" i="17"/>
  <c r="AK338" i="17"/>
  <c r="AK339" i="17"/>
  <c r="AK340" i="17"/>
  <c r="AK341" i="17"/>
  <c r="AK342" i="17"/>
  <c r="AK343" i="17"/>
  <c r="AK344" i="17"/>
  <c r="AK345" i="17"/>
  <c r="AK346" i="17"/>
  <c r="AK347" i="17"/>
  <c r="AK348" i="17"/>
  <c r="AK349" i="17"/>
  <c r="AK350" i="17"/>
  <c r="AK351" i="17"/>
  <c r="AK352" i="17"/>
  <c r="AK353" i="17"/>
  <c r="AK354" i="17"/>
  <c r="AK355" i="17"/>
  <c r="AK356" i="17"/>
  <c r="AK357" i="17"/>
  <c r="AK358" i="17"/>
  <c r="AK359" i="17"/>
  <c r="AK360" i="17"/>
  <c r="AK361" i="17"/>
  <c r="AK362" i="17"/>
  <c r="AK363" i="17"/>
  <c r="AK364" i="17"/>
  <c r="AK365" i="17"/>
  <c r="AK366" i="17"/>
  <c r="AK367" i="17"/>
  <c r="AK368" i="17"/>
  <c r="AK369" i="17"/>
  <c r="AK370" i="17"/>
  <c r="AK371" i="17"/>
  <c r="AK372" i="17"/>
  <c r="AK373" i="17"/>
  <c r="AK374" i="17"/>
  <c r="AK375" i="17"/>
  <c r="AK376" i="17"/>
  <c r="AK377" i="17"/>
  <c r="AK378" i="17"/>
  <c r="AK379" i="17"/>
  <c r="AK380" i="17"/>
  <c r="AK381" i="17"/>
  <c r="AK382" i="17"/>
  <c r="AK383" i="17"/>
  <c r="AK384" i="17"/>
  <c r="AK385" i="17"/>
  <c r="AK386" i="17"/>
  <c r="AK387" i="17"/>
  <c r="AK388" i="17"/>
  <c r="AK389" i="17"/>
  <c r="AK390" i="17"/>
  <c r="AK391" i="17"/>
  <c r="AK392" i="17"/>
  <c r="AK393" i="17"/>
  <c r="AK394" i="17"/>
  <c r="AK395" i="17"/>
  <c r="AK396" i="17"/>
  <c r="AK397" i="17"/>
  <c r="AK398" i="17"/>
  <c r="AK399" i="17"/>
  <c r="AK400" i="17"/>
  <c r="AK401" i="17"/>
  <c r="AK402" i="17"/>
  <c r="AK403" i="17"/>
  <c r="AK404" i="17"/>
  <c r="AK405" i="17"/>
  <c r="AK406" i="17"/>
  <c r="AK407" i="17"/>
  <c r="AK408" i="17"/>
  <c r="AK409" i="17"/>
  <c r="AK410" i="17"/>
  <c r="AK411" i="17"/>
  <c r="AK412" i="17"/>
  <c r="AK413" i="17"/>
  <c r="AK414" i="17"/>
  <c r="AK415" i="17"/>
  <c r="AK416" i="17"/>
  <c r="AK417" i="17"/>
  <c r="AK418" i="17"/>
  <c r="AK419" i="17"/>
  <c r="AK420" i="17"/>
  <c r="AK421" i="17"/>
  <c r="AK422" i="17"/>
  <c r="AK423" i="17"/>
  <c r="AK424" i="17"/>
  <c r="AK425" i="17"/>
  <c r="AK426" i="17"/>
  <c r="AK427" i="17"/>
  <c r="AK428" i="17"/>
  <c r="AK429" i="17"/>
  <c r="AK430" i="17"/>
  <c r="AK431" i="17"/>
  <c r="AK432" i="17"/>
  <c r="AK433" i="17"/>
  <c r="AK434" i="17"/>
  <c r="AK435" i="17"/>
  <c r="AK436" i="17"/>
  <c r="AK437" i="17"/>
  <c r="AK438" i="17"/>
  <c r="AK439" i="17"/>
  <c r="AK440" i="17"/>
  <c r="AK441" i="17"/>
  <c r="AK442" i="17"/>
  <c r="AK443" i="17"/>
  <c r="AK444" i="17"/>
  <c r="AK445" i="17"/>
  <c r="AK446" i="17"/>
  <c r="AK447" i="17"/>
  <c r="AK448" i="17"/>
  <c r="AK449" i="17"/>
  <c r="AK450" i="17"/>
  <c r="AK451" i="17"/>
  <c r="AK452" i="17"/>
  <c r="AK453" i="17"/>
  <c r="AK454" i="17"/>
  <c r="AK455" i="17"/>
  <c r="AK456" i="17"/>
  <c r="AK457" i="17"/>
  <c r="AK458" i="17"/>
  <c r="AK459" i="17"/>
  <c r="AK460" i="17"/>
  <c r="AK461" i="17"/>
  <c r="AK462" i="17"/>
  <c r="AK463" i="17"/>
  <c r="AK464" i="17"/>
  <c r="AK465" i="17"/>
  <c r="AK466" i="17"/>
  <c r="AK467" i="17"/>
  <c r="AK468" i="17"/>
  <c r="AK469" i="17"/>
  <c r="AK470" i="17"/>
  <c r="AK471" i="17"/>
  <c r="AK472" i="17"/>
  <c r="AK473" i="17"/>
  <c r="AK474" i="17"/>
  <c r="AK475" i="17"/>
  <c r="AK476" i="17"/>
  <c r="AK477" i="17"/>
  <c r="AK478" i="17"/>
  <c r="AK479" i="17"/>
  <c r="AK480" i="17"/>
  <c r="AK481" i="17"/>
  <c r="AK482" i="17"/>
  <c r="AK483" i="17"/>
  <c r="AK484" i="17"/>
  <c r="AK485" i="17"/>
  <c r="AK486" i="17"/>
  <c r="AK487" i="17"/>
  <c r="AK488" i="17"/>
  <c r="AK489" i="17"/>
  <c r="AK490" i="17"/>
  <c r="AK491" i="17"/>
  <c r="AK492" i="17"/>
  <c r="AK493" i="17"/>
  <c r="AK494" i="17"/>
  <c r="AK495" i="17"/>
  <c r="AK496" i="17"/>
  <c r="AK497" i="17"/>
  <c r="AK498" i="17"/>
  <c r="AK499" i="17"/>
  <c r="AK500" i="17"/>
  <c r="AK501" i="17"/>
  <c r="AK502" i="17"/>
  <c r="AK503" i="17"/>
  <c r="AK504" i="17"/>
  <c r="AK505" i="17"/>
  <c r="AK506" i="17"/>
  <c r="AK507" i="17"/>
  <c r="AK508" i="17"/>
  <c r="AK509" i="17"/>
  <c r="AK510" i="17"/>
  <c r="AK511" i="17"/>
  <c r="AK512" i="17"/>
  <c r="AK513" i="17"/>
  <c r="AK514" i="17"/>
  <c r="AK515" i="17"/>
  <c r="AK516" i="17"/>
  <c r="AK517" i="17"/>
  <c r="AK518" i="17"/>
  <c r="AK519" i="17"/>
  <c r="AK520" i="17"/>
  <c r="AK521" i="17"/>
  <c r="AK522" i="17"/>
  <c r="AK523" i="17"/>
  <c r="AK524" i="17"/>
  <c r="AK525" i="17"/>
  <c r="AK526" i="17"/>
  <c r="AK527" i="17"/>
  <c r="AK528" i="17"/>
  <c r="AK529" i="17"/>
  <c r="AK530" i="17"/>
  <c r="AK531" i="17"/>
  <c r="AK532" i="17"/>
  <c r="AK533" i="17"/>
  <c r="AK534" i="17"/>
  <c r="AK535" i="17"/>
  <c r="AK536" i="17"/>
  <c r="AK537" i="17"/>
  <c r="AK538" i="17"/>
  <c r="AK539" i="17"/>
  <c r="AK540" i="17"/>
  <c r="AK541" i="17"/>
  <c r="AK542" i="17"/>
  <c r="AK543" i="17"/>
  <c r="AK544" i="17"/>
  <c r="AK545" i="17"/>
  <c r="AK546" i="17"/>
  <c r="AK547" i="17"/>
  <c r="AK548" i="17"/>
  <c r="AK549" i="17"/>
  <c r="AK550" i="17"/>
  <c r="AK551" i="17"/>
  <c r="AK552" i="17"/>
  <c r="AK553" i="17"/>
  <c r="AK554" i="17"/>
  <c r="AK555" i="17"/>
  <c r="AK556" i="17"/>
  <c r="AK557" i="17"/>
  <c r="AK558" i="17"/>
  <c r="AK559" i="17"/>
  <c r="AK560" i="17"/>
  <c r="AK561" i="17"/>
  <c r="AK562" i="17"/>
  <c r="AK563" i="17"/>
  <c r="AK564" i="17"/>
  <c r="AK565" i="17"/>
  <c r="AK566" i="17"/>
  <c r="AK567" i="17"/>
  <c r="AK568" i="17"/>
  <c r="AK569" i="17"/>
  <c r="AK570" i="17"/>
  <c r="AK571" i="17"/>
  <c r="AK572" i="17"/>
  <c r="AK573" i="17"/>
  <c r="AK574" i="17"/>
  <c r="AK575" i="17"/>
  <c r="AK576" i="17"/>
  <c r="AK577" i="17"/>
  <c r="AK578" i="17"/>
  <c r="AK579" i="17"/>
  <c r="AK580" i="17"/>
  <c r="AK581" i="17"/>
  <c r="AK582" i="17"/>
  <c r="AK583" i="17"/>
  <c r="AK584" i="17"/>
  <c r="AK585" i="17"/>
  <c r="AK586" i="17"/>
  <c r="AK587" i="17"/>
  <c r="AK588" i="17"/>
  <c r="AK589" i="17"/>
  <c r="AK590" i="17"/>
  <c r="AK591" i="17"/>
  <c r="AK592" i="17"/>
  <c r="AK593" i="17"/>
  <c r="AK594" i="17"/>
  <c r="AK595" i="17"/>
  <c r="AK596" i="17"/>
  <c r="AK597" i="17"/>
  <c r="AK598" i="17"/>
  <c r="AK599" i="17"/>
  <c r="AK600" i="17"/>
  <c r="AK601" i="17"/>
  <c r="AK602" i="17"/>
  <c r="AK603" i="17"/>
  <c r="AK604" i="17"/>
  <c r="AK605" i="17"/>
  <c r="AK606" i="17"/>
  <c r="AK607" i="17"/>
  <c r="AK608" i="17"/>
  <c r="AK609" i="17"/>
  <c r="AK610" i="17"/>
  <c r="AK611" i="17"/>
  <c r="AK612" i="17"/>
  <c r="AK613" i="17"/>
  <c r="AK614" i="17"/>
  <c r="AK615" i="17"/>
  <c r="AK616" i="17"/>
  <c r="AK617" i="17"/>
  <c r="AK618" i="17"/>
  <c r="AK619" i="17"/>
  <c r="AK620" i="17"/>
  <c r="AK621" i="17"/>
  <c r="AK622" i="17"/>
  <c r="AK623" i="17"/>
  <c r="AK624" i="17"/>
  <c r="AK625" i="17"/>
  <c r="AK626" i="17"/>
  <c r="AK627" i="17"/>
  <c r="AK628" i="17"/>
  <c r="AK629" i="17"/>
  <c r="AK630" i="17"/>
  <c r="AK631" i="17"/>
  <c r="AK632" i="17"/>
  <c r="AK633" i="17"/>
  <c r="AK634" i="17"/>
  <c r="AK635" i="17"/>
  <c r="AK636" i="17"/>
  <c r="AK637" i="17"/>
  <c r="AK638" i="17"/>
  <c r="AK639" i="17"/>
  <c r="AK640" i="17"/>
  <c r="AK641" i="17"/>
  <c r="AK642" i="17"/>
  <c r="AK643" i="17"/>
  <c r="AK644" i="17"/>
  <c r="AK645" i="17"/>
  <c r="AK646" i="17"/>
  <c r="AK647" i="17"/>
  <c r="AK648" i="17"/>
  <c r="AK649" i="17"/>
  <c r="AK650" i="17"/>
  <c r="AK651" i="17"/>
  <c r="AK652" i="17"/>
  <c r="AK653" i="17"/>
  <c r="AK654" i="17"/>
  <c r="AK655" i="17"/>
  <c r="AK656" i="17"/>
  <c r="AK657" i="17"/>
  <c r="AK658" i="17"/>
  <c r="AK659" i="17"/>
  <c r="AK660" i="17"/>
  <c r="AK661" i="17"/>
  <c r="AK662" i="17"/>
  <c r="AK663" i="17"/>
  <c r="AK664" i="17"/>
  <c r="AK665" i="17"/>
  <c r="AK666" i="17"/>
  <c r="AK667" i="17"/>
  <c r="AK668" i="17"/>
  <c r="AK669" i="17"/>
  <c r="AK670" i="17"/>
  <c r="AK671" i="17"/>
  <c r="AK672" i="17"/>
  <c r="AK673" i="17"/>
  <c r="AK674" i="17"/>
  <c r="AK675" i="17"/>
  <c r="AK676" i="17"/>
  <c r="AK677" i="17"/>
  <c r="AK678" i="17"/>
  <c r="AK679" i="17"/>
  <c r="AK680" i="17"/>
  <c r="AK681" i="17"/>
  <c r="AK682" i="17"/>
  <c r="AK683" i="17"/>
  <c r="AK684" i="17"/>
  <c r="AK685" i="17"/>
  <c r="AK686" i="17"/>
  <c r="AK687" i="17"/>
  <c r="AK688" i="17"/>
  <c r="AK689" i="17"/>
  <c r="AK690" i="17"/>
  <c r="AK691" i="17"/>
  <c r="AK692" i="17"/>
  <c r="AK693" i="17"/>
  <c r="AK694" i="17"/>
  <c r="AK695" i="17"/>
  <c r="AK696" i="17"/>
  <c r="AK697" i="17"/>
  <c r="AK698" i="17"/>
  <c r="AK699" i="17"/>
  <c r="AK700" i="17"/>
  <c r="AK701" i="17"/>
  <c r="AK702" i="17"/>
  <c r="AK703" i="17"/>
  <c r="AK704" i="17"/>
  <c r="AK705" i="17"/>
  <c r="AK706" i="17"/>
  <c r="AK707" i="17"/>
  <c r="AK708" i="17"/>
  <c r="AK709" i="17"/>
  <c r="AK710" i="17"/>
  <c r="AK711" i="17"/>
  <c r="AK712" i="17"/>
  <c r="AK713" i="17"/>
  <c r="AK714" i="17"/>
  <c r="AK715" i="17"/>
  <c r="AK716" i="17"/>
  <c r="AK717" i="17"/>
  <c r="AK718" i="17"/>
  <c r="AK719" i="17"/>
  <c r="AK720" i="17"/>
  <c r="AK721" i="17"/>
  <c r="AK722" i="17"/>
  <c r="AK723" i="17"/>
  <c r="AK724" i="17"/>
  <c r="AK725" i="17"/>
  <c r="AK726" i="17"/>
  <c r="AK727" i="17"/>
  <c r="AK728" i="17"/>
  <c r="AK729" i="17"/>
  <c r="AK730" i="17"/>
  <c r="AK731" i="17"/>
  <c r="AK732" i="17"/>
  <c r="AK733" i="17"/>
  <c r="AK734" i="17"/>
  <c r="AK735" i="17"/>
  <c r="AK736" i="17"/>
  <c r="AK737" i="17"/>
  <c r="AK738" i="17"/>
  <c r="AK739" i="17"/>
  <c r="AK740" i="17"/>
  <c r="AK741" i="17"/>
  <c r="AK742" i="17"/>
  <c r="AK743" i="17"/>
  <c r="AK744" i="17"/>
  <c r="AK745" i="17"/>
  <c r="AK746" i="17"/>
  <c r="AK747" i="17"/>
  <c r="AK748" i="17"/>
  <c r="AK749" i="17"/>
  <c r="AK750" i="17"/>
  <c r="AK751" i="17"/>
  <c r="AK752" i="17"/>
  <c r="AK753" i="17"/>
  <c r="AK754" i="17"/>
  <c r="AK755" i="17"/>
  <c r="AK756" i="17"/>
  <c r="AK757" i="17"/>
  <c r="AK758" i="17"/>
  <c r="AK759" i="17"/>
  <c r="AK760" i="17"/>
  <c r="AK761" i="17"/>
  <c r="AK762" i="17"/>
  <c r="AK763" i="17"/>
  <c r="AK764" i="17"/>
  <c r="AK765" i="17"/>
  <c r="AK766" i="17"/>
  <c r="AK767" i="17"/>
  <c r="AK768" i="17"/>
  <c r="AK769" i="17"/>
  <c r="AK770" i="17"/>
  <c r="AK771" i="17"/>
  <c r="AK772" i="17"/>
  <c r="AK773" i="17"/>
  <c r="AK774" i="17"/>
  <c r="AK775" i="17"/>
  <c r="AK776" i="17"/>
  <c r="AK777" i="17"/>
  <c r="AK778" i="17"/>
  <c r="AK779" i="17"/>
  <c r="AK780" i="17"/>
  <c r="AK781" i="17"/>
  <c r="AK782" i="17"/>
  <c r="AK783" i="17"/>
  <c r="AK784" i="17"/>
  <c r="AK785" i="17"/>
  <c r="AK786" i="17"/>
  <c r="AK787" i="17"/>
  <c r="AK788" i="17"/>
  <c r="AK789" i="17"/>
  <c r="AK790" i="17"/>
  <c r="AK791" i="17"/>
  <c r="AK792" i="17"/>
  <c r="AK793" i="17"/>
  <c r="AK794" i="17"/>
  <c r="AK795" i="17"/>
  <c r="AK796" i="17"/>
  <c r="AK797" i="17"/>
  <c r="AK798" i="17"/>
  <c r="AK799" i="17"/>
  <c r="AK800" i="17"/>
  <c r="AK801" i="17"/>
  <c r="AK802" i="17"/>
  <c r="AK803" i="17"/>
  <c r="AK804" i="17"/>
  <c r="AK805" i="17"/>
  <c r="AK806" i="17"/>
  <c r="AK807" i="17"/>
  <c r="AK808" i="17"/>
  <c r="AK809" i="17"/>
  <c r="AK810" i="17"/>
  <c r="AK811" i="17"/>
  <c r="AK812" i="17"/>
  <c r="AK813" i="17"/>
  <c r="AK814" i="17"/>
  <c r="AK815" i="17"/>
  <c r="AK816" i="17"/>
  <c r="AK817" i="17"/>
  <c r="AK818" i="17"/>
  <c r="AK819" i="17"/>
  <c r="AK820" i="17"/>
  <c r="AK821" i="17"/>
  <c r="AK822" i="17"/>
  <c r="AK823" i="17"/>
  <c r="AK824" i="17"/>
  <c r="AK825" i="17"/>
  <c r="AK826" i="17"/>
  <c r="AK827" i="17"/>
  <c r="AK828" i="17"/>
  <c r="AK829" i="17"/>
  <c r="AK830" i="17"/>
  <c r="AK831" i="17"/>
  <c r="AK832" i="17"/>
  <c r="AK833" i="17"/>
  <c r="AK834" i="17"/>
  <c r="AK835" i="17"/>
  <c r="AK836" i="17"/>
  <c r="AK837" i="17"/>
  <c r="AK838" i="17"/>
  <c r="AK839" i="17"/>
  <c r="AK840" i="17"/>
  <c r="AK841" i="17"/>
  <c r="AK842" i="17"/>
  <c r="AK843" i="17"/>
  <c r="AK844" i="17"/>
  <c r="AK845" i="17"/>
  <c r="AK846" i="17"/>
  <c r="AK847" i="17"/>
  <c r="AK848" i="17"/>
  <c r="AK849" i="17"/>
  <c r="AK850" i="17"/>
  <c r="AK851" i="17"/>
  <c r="AK852" i="17"/>
  <c r="AK853" i="17"/>
  <c r="AK854" i="17"/>
  <c r="AK855" i="17"/>
  <c r="AK856" i="17"/>
  <c r="AK857" i="17"/>
  <c r="AK858" i="17"/>
  <c r="AK859" i="17"/>
  <c r="AK860" i="17"/>
  <c r="AK861" i="17"/>
  <c r="AK862" i="17"/>
  <c r="AK863" i="17"/>
  <c r="AK864" i="17"/>
  <c r="AK865" i="17"/>
  <c r="AK866" i="17"/>
  <c r="AK867" i="17"/>
  <c r="AK868" i="17"/>
  <c r="AK869" i="17"/>
  <c r="AK870" i="17"/>
  <c r="AK871" i="17"/>
  <c r="AK872" i="17"/>
  <c r="AK873" i="17"/>
  <c r="AK874" i="17"/>
  <c r="AK875" i="17"/>
  <c r="AK876" i="17"/>
  <c r="AK877" i="17"/>
  <c r="AK878" i="17"/>
  <c r="AK879" i="17"/>
  <c r="AK880" i="17"/>
  <c r="AK881" i="17"/>
  <c r="AK882" i="17"/>
  <c r="AK883" i="17"/>
  <c r="AK884" i="17"/>
  <c r="AK885" i="17"/>
  <c r="AK886" i="17"/>
  <c r="AK887" i="17"/>
  <c r="AK888" i="17"/>
  <c r="AK889" i="17"/>
  <c r="AK890" i="17"/>
  <c r="AK891" i="17"/>
  <c r="AK892" i="17"/>
  <c r="AK893" i="17"/>
  <c r="AK894" i="17"/>
  <c r="AK895" i="17"/>
  <c r="AK896" i="17"/>
  <c r="AK897" i="17"/>
  <c r="AK898" i="17"/>
  <c r="AK899" i="17"/>
  <c r="AK900" i="17"/>
  <c r="AK901" i="17"/>
  <c r="AK902" i="17"/>
  <c r="AK903" i="17"/>
  <c r="AK904" i="17"/>
  <c r="AK905" i="17"/>
  <c r="AK906" i="17"/>
  <c r="AK907" i="17"/>
  <c r="AK908" i="17"/>
  <c r="AK909" i="17"/>
  <c r="AK910" i="17"/>
  <c r="AK911" i="17"/>
  <c r="AK912" i="17"/>
  <c r="AK913" i="17"/>
  <c r="AK914" i="17"/>
  <c r="AK915" i="17"/>
  <c r="AK916" i="17"/>
  <c r="AK917" i="17"/>
  <c r="AK918" i="17"/>
  <c r="AK919" i="17"/>
  <c r="AK920" i="17"/>
  <c r="AK921" i="17"/>
  <c r="AK922" i="17"/>
  <c r="AK923" i="17"/>
  <c r="AK924" i="17"/>
  <c r="AK925" i="17"/>
  <c r="AK926" i="17"/>
  <c r="AK927" i="17"/>
  <c r="AK928" i="17"/>
  <c r="AK929" i="17"/>
  <c r="AK930" i="17"/>
  <c r="AK931" i="17"/>
  <c r="AK932" i="17"/>
  <c r="AK933" i="17"/>
  <c r="AK934" i="17"/>
  <c r="AK935" i="17"/>
  <c r="AK936" i="17"/>
  <c r="AK937" i="17"/>
  <c r="AK938" i="17"/>
  <c r="AK939" i="17"/>
  <c r="AK940" i="17"/>
  <c r="AK941" i="17"/>
  <c r="AK942" i="17"/>
  <c r="AK943" i="17"/>
  <c r="AK944" i="17"/>
  <c r="AK945" i="17"/>
  <c r="AK946" i="17"/>
  <c r="AK947" i="17"/>
  <c r="AK948" i="17"/>
  <c r="AK949" i="17"/>
  <c r="AK950" i="17"/>
  <c r="AK951" i="17"/>
  <c r="AK952" i="17"/>
  <c r="AK953" i="17"/>
  <c r="AK954" i="17"/>
  <c r="AK955" i="17"/>
  <c r="AK956" i="17"/>
  <c r="AK957" i="17"/>
  <c r="AK958" i="17"/>
  <c r="AK959" i="17"/>
  <c r="AK960" i="17"/>
  <c r="AK961" i="17"/>
  <c r="AK962" i="17"/>
  <c r="AK963" i="17"/>
  <c r="AK964" i="17"/>
  <c r="AK965" i="17"/>
  <c r="AK966" i="17"/>
  <c r="AK967" i="17"/>
  <c r="AK968" i="17"/>
  <c r="AK969" i="17"/>
  <c r="AK970" i="17"/>
  <c r="AK971" i="17"/>
  <c r="AK972" i="17"/>
  <c r="AK973" i="17"/>
  <c r="AK974" i="17"/>
  <c r="AK975" i="17"/>
  <c r="AK976" i="17"/>
  <c r="AK977" i="17"/>
  <c r="AK978" i="17"/>
  <c r="AK979" i="17"/>
  <c r="AK980" i="17"/>
  <c r="AK981" i="17"/>
  <c r="AK982" i="17"/>
  <c r="AK983" i="17"/>
  <c r="AK984" i="17"/>
  <c r="AK985" i="17"/>
  <c r="AK986" i="17"/>
  <c r="AK987" i="17"/>
  <c r="AK988" i="17"/>
  <c r="AK989" i="17"/>
  <c r="AK990" i="17"/>
  <c r="AK991" i="17"/>
  <c r="AK992" i="17"/>
  <c r="AK993" i="17"/>
  <c r="AK994" i="17"/>
  <c r="AK995" i="17"/>
  <c r="AK996" i="17"/>
  <c r="AK997" i="17"/>
  <c r="AK998" i="17"/>
  <c r="AK999" i="17"/>
  <c r="AK1000" i="17"/>
  <c r="AK1001" i="17"/>
  <c r="AK1002" i="17"/>
  <c r="AK1003" i="17"/>
  <c r="AK1004" i="17"/>
  <c r="AK1005" i="17"/>
  <c r="AK1006" i="17"/>
  <c r="AK1007" i="17"/>
  <c r="AK1008" i="17"/>
  <c r="AK1009" i="17"/>
  <c r="AK1010" i="17"/>
  <c r="AK1011" i="17"/>
  <c r="AK1012" i="17"/>
  <c r="AK1013" i="17"/>
  <c r="AK1014" i="17"/>
  <c r="AK1015" i="17"/>
  <c r="AK1016" i="17"/>
  <c r="AK1017" i="17"/>
  <c r="AK1018" i="17"/>
  <c r="AK1019" i="17"/>
  <c r="AK1020" i="17"/>
  <c r="AK1021" i="17"/>
  <c r="AK1022" i="17"/>
  <c r="AK1023" i="17"/>
  <c r="AK1024" i="17"/>
  <c r="AK1025" i="17"/>
  <c r="AK1026" i="17"/>
  <c r="AK1027" i="17"/>
  <c r="AK1028" i="17"/>
  <c r="AK1029" i="17"/>
  <c r="AK1030" i="17"/>
  <c r="AK1031" i="17"/>
  <c r="AK1032" i="17"/>
  <c r="AK1033" i="17"/>
  <c r="AK1034" i="17"/>
  <c r="AK1035" i="17"/>
  <c r="AK1036" i="17"/>
  <c r="AK1037" i="17"/>
  <c r="AK1038" i="17"/>
  <c r="AK1039" i="17"/>
  <c r="AK1040" i="17"/>
  <c r="AK1041" i="17"/>
  <c r="AK1042" i="17"/>
  <c r="AK1043" i="17"/>
  <c r="AK1044" i="17"/>
  <c r="AK1045" i="17"/>
  <c r="AK1046" i="17"/>
  <c r="AK1047" i="17"/>
  <c r="AK1048" i="17"/>
  <c r="AK1049" i="17"/>
  <c r="AK1050" i="17"/>
  <c r="AK1051" i="17"/>
  <c r="AK1052" i="17"/>
  <c r="AK1053" i="17"/>
  <c r="AK1054" i="17"/>
  <c r="AK1055" i="17"/>
  <c r="AK1056" i="17"/>
  <c r="AK1057" i="17"/>
  <c r="AK1058" i="17"/>
  <c r="AK1059" i="17"/>
  <c r="AK1060" i="17"/>
  <c r="AK1061" i="17"/>
  <c r="AK1062" i="17"/>
  <c r="AK1063" i="17"/>
  <c r="AK1064" i="17"/>
  <c r="AK1065" i="17"/>
  <c r="AK1066" i="17"/>
  <c r="AK1067" i="17"/>
  <c r="AK1068" i="17"/>
  <c r="AK1069" i="17"/>
  <c r="AK1070" i="17"/>
  <c r="AK1071" i="17"/>
  <c r="AK1072" i="17"/>
  <c r="AK1073" i="17"/>
  <c r="AK1074" i="17"/>
  <c r="AK1075" i="17"/>
  <c r="AK1076" i="17"/>
  <c r="AK1077" i="17"/>
  <c r="AK1078" i="17"/>
  <c r="AK1079" i="17"/>
  <c r="AK1080" i="17"/>
  <c r="AK1081" i="17"/>
  <c r="AK1082" i="17"/>
  <c r="AK1083" i="17"/>
  <c r="AK1084" i="17"/>
  <c r="AK1085" i="17"/>
  <c r="AK1086" i="17"/>
  <c r="AK1087" i="17"/>
  <c r="AK1088" i="17"/>
  <c r="AK1089" i="17"/>
  <c r="AK1090" i="17"/>
  <c r="AK1091" i="17"/>
  <c r="AK1092" i="17"/>
  <c r="AK1093" i="17"/>
  <c r="AK1094" i="17"/>
  <c r="AK1095" i="17"/>
  <c r="AK1096" i="17"/>
  <c r="AK1097" i="17"/>
  <c r="AK1098" i="17"/>
  <c r="AK1099" i="17"/>
  <c r="AK1100" i="17"/>
  <c r="AK1101" i="17"/>
  <c r="AK1102" i="17"/>
  <c r="AK1103" i="17"/>
  <c r="AK1104" i="17"/>
  <c r="AK1105" i="17"/>
  <c r="AK1106" i="17"/>
  <c r="AK1107" i="17"/>
  <c r="AK1108" i="17"/>
  <c r="AK1109" i="17"/>
  <c r="AK1110" i="17"/>
  <c r="AK1111" i="17"/>
  <c r="AK1112" i="17"/>
  <c r="AK1113" i="17"/>
  <c r="AK1114" i="17"/>
  <c r="AK1115" i="17"/>
  <c r="AK1116" i="17"/>
  <c r="AK1117" i="17"/>
  <c r="AK1118" i="17"/>
  <c r="AK1119" i="17"/>
  <c r="AK1120" i="17"/>
  <c r="AK1121" i="17"/>
  <c r="AK1122" i="17"/>
  <c r="AK1123" i="17"/>
  <c r="AK1124" i="17"/>
  <c r="AK1125" i="17"/>
  <c r="AK1126" i="17"/>
  <c r="AK1127" i="17"/>
  <c r="AK1128" i="17"/>
  <c r="AK1129" i="17"/>
  <c r="AK1130" i="17"/>
  <c r="AK1131" i="17"/>
  <c r="AK1132" i="17"/>
  <c r="AK1133" i="17"/>
  <c r="AK1134" i="17"/>
  <c r="AK1135" i="17"/>
  <c r="AK1136" i="17"/>
  <c r="AK1137" i="17"/>
  <c r="AK1138" i="17"/>
  <c r="AK1139" i="17"/>
  <c r="AK1140" i="17"/>
  <c r="AK1141" i="17"/>
  <c r="AK1142" i="17"/>
  <c r="AK1143" i="17"/>
  <c r="AK1144" i="17"/>
  <c r="AK1145" i="17"/>
  <c r="AK1146" i="17"/>
  <c r="AK1147" i="17"/>
  <c r="AK1148" i="17"/>
  <c r="AK1149" i="17"/>
  <c r="AK1150" i="17"/>
  <c r="AK1151" i="17"/>
  <c r="AK1152" i="17"/>
  <c r="AK1153" i="17"/>
  <c r="AK1154" i="17"/>
  <c r="AK1155" i="17"/>
  <c r="AK1156" i="17"/>
  <c r="AK1157" i="17"/>
  <c r="AK1158" i="17"/>
  <c r="AK1159" i="17"/>
  <c r="AK1160" i="17"/>
  <c r="AK1161" i="17"/>
  <c r="AK1162" i="17"/>
  <c r="AK1163" i="17"/>
  <c r="AK1164" i="17"/>
  <c r="AK1165" i="17"/>
  <c r="AK1166" i="17"/>
  <c r="AK1167" i="17"/>
  <c r="AK1168" i="17"/>
  <c r="AK1169" i="17"/>
  <c r="AK1170" i="17"/>
  <c r="AK1171" i="17"/>
  <c r="AK1172" i="17"/>
  <c r="AK1173" i="17"/>
  <c r="AK1174" i="17"/>
  <c r="AK1175" i="17"/>
  <c r="AK1176" i="17"/>
  <c r="AK1177" i="17"/>
  <c r="AK1178" i="17"/>
  <c r="AK1179" i="17"/>
  <c r="AK1180" i="17"/>
  <c r="AK1181" i="17"/>
  <c r="AK1182" i="17"/>
  <c r="AK1183" i="17"/>
  <c r="AK1184" i="17"/>
  <c r="AK1185" i="17"/>
  <c r="AK1186" i="17"/>
  <c r="AK1187" i="17"/>
  <c r="AK1188" i="17"/>
  <c r="AK1189" i="17"/>
  <c r="AK1190" i="17"/>
  <c r="AK1191" i="17"/>
  <c r="AK1192" i="17"/>
  <c r="AK1193" i="17"/>
  <c r="AK1194" i="17"/>
  <c r="AK1195" i="17"/>
  <c r="AK1196" i="17"/>
  <c r="AK1197" i="17"/>
  <c r="AK1198" i="17"/>
  <c r="AK1199" i="17"/>
  <c r="AK1200" i="17"/>
  <c r="AK1201" i="17"/>
  <c r="AK1202" i="17"/>
  <c r="AK1203" i="17"/>
  <c r="AK1204" i="17"/>
  <c r="AK1205" i="17"/>
  <c r="AK1206" i="17"/>
  <c r="AK1207" i="17"/>
  <c r="AK1208" i="17"/>
  <c r="AK1209" i="17"/>
  <c r="AK1210" i="17"/>
  <c r="AK1211" i="17"/>
  <c r="AK1212" i="17"/>
  <c r="AK1213" i="17"/>
  <c r="AK1214" i="17"/>
  <c r="AK1215" i="17"/>
  <c r="AK1216" i="17"/>
  <c r="AK1217" i="17"/>
  <c r="AK1218" i="17"/>
  <c r="AK1219" i="17"/>
  <c r="AK1220" i="17"/>
  <c r="AK1221" i="17"/>
  <c r="AK1222" i="17"/>
  <c r="AK1223" i="17"/>
  <c r="AK1224" i="17"/>
  <c r="AK1225" i="17"/>
  <c r="AK1226" i="17"/>
  <c r="AK1227" i="17"/>
  <c r="AK1228" i="17"/>
  <c r="AK1229" i="17"/>
  <c r="AK1230" i="17"/>
  <c r="AK1231" i="17"/>
  <c r="AK1232" i="17"/>
  <c r="AK1233" i="17"/>
  <c r="AK1234" i="17"/>
  <c r="AK1235" i="17"/>
  <c r="AK1236" i="17"/>
  <c r="AK1237" i="17"/>
  <c r="AK1238" i="17"/>
  <c r="AK1239" i="17"/>
  <c r="AK1240" i="17"/>
  <c r="AK1241" i="17"/>
  <c r="AK1242" i="17"/>
  <c r="AK1243" i="17"/>
  <c r="AK1244" i="17"/>
  <c r="AK1245" i="17"/>
  <c r="AK1246" i="17"/>
  <c r="AK1247" i="17"/>
  <c r="AK1248" i="17"/>
  <c r="AK1249" i="17"/>
  <c r="AK1250" i="17"/>
  <c r="AK1251" i="17"/>
  <c r="AK1252" i="17"/>
  <c r="AK1253" i="17"/>
  <c r="AK1254" i="17"/>
  <c r="AK1255" i="17"/>
  <c r="AK1256" i="17"/>
  <c r="AK1257" i="17"/>
  <c r="AK1258" i="17"/>
  <c r="AK1259" i="17"/>
  <c r="AK1260" i="17"/>
  <c r="AK1261" i="17"/>
  <c r="AK1262" i="17"/>
  <c r="AK1263" i="17"/>
  <c r="AK1264" i="17"/>
  <c r="AK1265" i="17"/>
  <c r="AK1266" i="17"/>
  <c r="AK1267" i="17"/>
  <c r="AK1268" i="17"/>
  <c r="AK1269" i="17"/>
  <c r="AK1270" i="17"/>
  <c r="AK1271" i="17"/>
  <c r="AK1272" i="17"/>
  <c r="AK1273" i="17"/>
  <c r="AK1274" i="17"/>
  <c r="AK1275" i="17"/>
  <c r="AK1276" i="17"/>
  <c r="AK1277" i="17"/>
  <c r="AK1278" i="17"/>
  <c r="AK1279" i="17"/>
  <c r="AK1280" i="17"/>
  <c r="AK1281" i="17"/>
  <c r="AK1282" i="17"/>
  <c r="AK1283" i="17"/>
  <c r="AK1284" i="17"/>
  <c r="AK1285" i="17"/>
  <c r="AK1286" i="17"/>
  <c r="AK1287" i="17"/>
  <c r="AK1288" i="17"/>
  <c r="AK1289" i="17"/>
  <c r="AK1290" i="17"/>
  <c r="AK1291" i="17"/>
  <c r="AK1292" i="17"/>
  <c r="AK1293" i="17"/>
  <c r="AK1294" i="17"/>
  <c r="AK1295" i="17"/>
  <c r="AK1296" i="17"/>
  <c r="AK1297" i="17"/>
  <c r="AK1298" i="17"/>
  <c r="AK1299" i="17"/>
  <c r="AK1300" i="17"/>
  <c r="AK1301" i="17"/>
  <c r="AK1302" i="17"/>
  <c r="AK1303" i="17"/>
  <c r="AK1304" i="17"/>
  <c r="AK1305" i="17"/>
  <c r="AK1306" i="17"/>
  <c r="AK1307" i="17"/>
  <c r="AK1308" i="17"/>
  <c r="AK1309" i="17"/>
  <c r="AK1310" i="17"/>
  <c r="AK1311" i="17"/>
  <c r="AK1312" i="17"/>
  <c r="AK1313" i="17"/>
  <c r="AK1314" i="17"/>
  <c r="AK1315" i="17"/>
  <c r="AK1316" i="17"/>
  <c r="AK1317" i="17"/>
  <c r="AK1318" i="17"/>
  <c r="AK1319" i="17"/>
  <c r="AK1320" i="17"/>
  <c r="AK1321" i="17"/>
  <c r="AK1322" i="17"/>
  <c r="AK1323" i="17"/>
  <c r="AK1324" i="17"/>
  <c r="AK1325" i="17"/>
  <c r="AK1326" i="17"/>
  <c r="AK1327" i="17"/>
  <c r="AK1328" i="17"/>
  <c r="AK1329" i="17"/>
  <c r="AK1330" i="17"/>
  <c r="AK1331" i="17"/>
  <c r="AK1332" i="17"/>
  <c r="AK1333" i="17"/>
  <c r="AK1334" i="17"/>
  <c r="AK1335" i="17"/>
  <c r="AK1336" i="17"/>
  <c r="AK1337" i="17"/>
  <c r="AK1338" i="17"/>
  <c r="AK1339" i="17"/>
  <c r="AK1340" i="17"/>
  <c r="AK1341" i="17"/>
  <c r="AK1342" i="17"/>
  <c r="AK1343" i="17"/>
  <c r="AK1344" i="17"/>
  <c r="AK1345" i="17"/>
  <c r="AK1346" i="17"/>
  <c r="AK1347" i="17"/>
  <c r="AK1348" i="17"/>
  <c r="AK1349" i="17"/>
  <c r="AK1350" i="17"/>
  <c r="AK1351" i="17"/>
  <c r="AK1352" i="17"/>
  <c r="AK1353" i="17"/>
  <c r="AK1354" i="17"/>
  <c r="AK1355" i="17"/>
  <c r="AK1356" i="17"/>
  <c r="AK1357" i="17"/>
  <c r="AK1358" i="17"/>
  <c r="AK1359" i="17"/>
  <c r="AK1360" i="17"/>
  <c r="AK1361" i="17"/>
  <c r="AK1362" i="17"/>
  <c r="AK1363" i="17"/>
  <c r="AK1364" i="17"/>
  <c r="AK1365" i="17"/>
  <c r="AK1366" i="17"/>
  <c r="AK1367" i="17"/>
  <c r="AK1368" i="17"/>
  <c r="AK1369" i="17"/>
  <c r="AK1370" i="17"/>
  <c r="AK1371" i="17"/>
  <c r="AK1372" i="17"/>
  <c r="AK1373" i="17"/>
  <c r="AK1374" i="17"/>
  <c r="AK1375" i="17"/>
  <c r="AK1376" i="17"/>
  <c r="AK1377" i="17"/>
  <c r="AK1378" i="17"/>
  <c r="AK1379" i="17"/>
  <c r="AK1380" i="17"/>
  <c r="AK1381" i="17"/>
  <c r="AK1382" i="17"/>
  <c r="AK1383" i="17"/>
  <c r="AK1384" i="17"/>
  <c r="AK1385" i="17"/>
  <c r="AK1386" i="17"/>
  <c r="AK1387" i="17"/>
  <c r="AK1388" i="17"/>
  <c r="AK1389" i="17"/>
  <c r="AK1390" i="17"/>
  <c r="AK1391" i="17"/>
  <c r="AK1392" i="17"/>
  <c r="AK1393" i="17"/>
  <c r="AK1394" i="17"/>
  <c r="AK1395" i="17"/>
  <c r="AK1396" i="17"/>
  <c r="AK1397" i="17"/>
  <c r="AK1398" i="17"/>
  <c r="AK1399" i="17"/>
  <c r="AK1400" i="17"/>
  <c r="AK1401" i="17"/>
  <c r="AK1402" i="17"/>
  <c r="AK1403" i="17"/>
  <c r="AK1404" i="17"/>
  <c r="AK1405" i="17"/>
  <c r="AK1406" i="17"/>
  <c r="AK1407" i="17"/>
  <c r="AK1408" i="17"/>
  <c r="AK1409" i="17"/>
  <c r="AK1410" i="17"/>
  <c r="AK1411" i="17"/>
  <c r="AK1412" i="17"/>
  <c r="AK1413" i="17"/>
  <c r="AK1414" i="17"/>
  <c r="AK1415" i="17"/>
  <c r="AK1416" i="17"/>
  <c r="AK1417" i="17"/>
  <c r="AK1418" i="17"/>
  <c r="AK1419" i="17"/>
  <c r="AK1420" i="17"/>
  <c r="AK1421" i="17"/>
  <c r="AK1422" i="17"/>
  <c r="AK1423" i="17"/>
  <c r="AK1424" i="17"/>
  <c r="AK1425" i="17"/>
  <c r="AK1426" i="17"/>
  <c r="AK1427" i="17"/>
  <c r="AK1428" i="17"/>
  <c r="AK1429" i="17"/>
  <c r="AK1430" i="17"/>
  <c r="AK1431" i="17"/>
  <c r="AK1432" i="17"/>
  <c r="AK1433" i="17"/>
  <c r="AK1434" i="17"/>
  <c r="AK1435" i="17"/>
  <c r="AK1436" i="17"/>
  <c r="AK1437" i="17"/>
  <c r="AK1438" i="17"/>
  <c r="AK1439" i="17"/>
  <c r="AK1440" i="17"/>
  <c r="AK1441" i="17"/>
  <c r="AK1442" i="17"/>
  <c r="AK1443" i="17"/>
  <c r="AK1444" i="17"/>
  <c r="AK1445" i="17"/>
  <c r="AK1446" i="17"/>
  <c r="AK1447" i="17"/>
  <c r="AK1448" i="17"/>
  <c r="AK1449" i="17"/>
  <c r="AK1450" i="17"/>
  <c r="AK1451" i="17"/>
  <c r="AK1452" i="17"/>
  <c r="AK1453" i="17"/>
  <c r="AK1454" i="17"/>
  <c r="AK1455" i="17"/>
  <c r="AK1456" i="17"/>
  <c r="AK1457" i="17"/>
  <c r="AK1458" i="17"/>
  <c r="AK1459" i="17"/>
  <c r="AK1460" i="17"/>
  <c r="AK1461" i="17"/>
  <c r="AK1462" i="17"/>
  <c r="AK1463" i="17"/>
  <c r="AK1464" i="17"/>
  <c r="AK1465" i="17"/>
  <c r="AK1466" i="17"/>
  <c r="AK1467" i="17"/>
  <c r="AK1468" i="17"/>
  <c r="AK1469" i="17"/>
  <c r="AK1470" i="17"/>
  <c r="AK1471" i="17"/>
  <c r="AK1472" i="17"/>
  <c r="AK1473" i="17"/>
  <c r="AK1474" i="17"/>
  <c r="AK1475" i="17"/>
  <c r="AK1476" i="17"/>
  <c r="AK1477" i="17"/>
  <c r="AK1478" i="17"/>
  <c r="AK1479" i="17"/>
  <c r="AK1480" i="17"/>
  <c r="AK1481" i="17"/>
  <c r="AK1482" i="17"/>
  <c r="AK1483" i="17"/>
  <c r="AK1484" i="17"/>
  <c r="AK1485" i="17"/>
  <c r="AK1486" i="17"/>
  <c r="AK1487" i="17"/>
  <c r="AK1488" i="17"/>
  <c r="AK1489" i="17"/>
  <c r="AK1490" i="17"/>
  <c r="AK1491" i="17"/>
  <c r="AK1492" i="17"/>
  <c r="AK1493" i="17"/>
  <c r="AK1494" i="17"/>
  <c r="AK1495" i="17"/>
  <c r="AK1496" i="17"/>
  <c r="AK1497" i="17"/>
  <c r="AK1498" i="17"/>
  <c r="AK1499" i="17"/>
  <c r="AK1500" i="17"/>
  <c r="AK1501" i="17"/>
  <c r="AK1502" i="17"/>
  <c r="AK1503" i="17"/>
  <c r="AK1504" i="17"/>
  <c r="AK1505" i="17"/>
  <c r="AK1506" i="17"/>
  <c r="AK1507" i="17"/>
  <c r="AK1508" i="17"/>
  <c r="AK1509" i="17"/>
  <c r="AK1510" i="17"/>
  <c r="AK1511" i="17"/>
  <c r="AK1512" i="17"/>
  <c r="AK1513" i="17"/>
  <c r="AK1514" i="17"/>
  <c r="AK1515" i="17"/>
  <c r="AK1516" i="17"/>
  <c r="AK1517" i="17"/>
  <c r="AK1518" i="17"/>
  <c r="AK1519" i="17"/>
  <c r="AK1520" i="17"/>
  <c r="AK1521" i="17"/>
  <c r="AK1522" i="17"/>
  <c r="AK1523" i="17"/>
  <c r="AK1524" i="17"/>
  <c r="AK1525" i="17"/>
  <c r="AK1526" i="17"/>
  <c r="AK1527" i="17"/>
  <c r="AK1528" i="17"/>
  <c r="AK1529" i="17"/>
  <c r="AK1530" i="17"/>
  <c r="AK1531" i="17"/>
  <c r="AK1532" i="17"/>
  <c r="AK1533" i="17"/>
  <c r="AK1534" i="17"/>
  <c r="AK1535" i="17"/>
  <c r="AK1536" i="17"/>
  <c r="AK1537" i="17"/>
  <c r="AK1538" i="17"/>
  <c r="AK1539" i="17"/>
  <c r="AK1540" i="17"/>
  <c r="AK1541" i="17"/>
  <c r="AK1542" i="17"/>
  <c r="AK1543" i="17"/>
  <c r="AK1544" i="17"/>
  <c r="AK1545" i="17"/>
  <c r="AK1546" i="17"/>
  <c r="AK1547" i="17"/>
  <c r="AK1548" i="17"/>
  <c r="AK1549" i="17"/>
  <c r="AK1550" i="17"/>
  <c r="AK1551" i="17"/>
  <c r="AK1552" i="17"/>
  <c r="AK1553" i="17"/>
  <c r="AK1554" i="17"/>
  <c r="AK1555" i="17"/>
  <c r="AK1556" i="17"/>
  <c r="AK1557" i="17"/>
  <c r="AK1558" i="17"/>
  <c r="AK1559" i="17"/>
  <c r="AK1560" i="17"/>
  <c r="AK1561" i="17"/>
  <c r="AK1562" i="17"/>
  <c r="AK1563" i="17"/>
  <c r="AK1564" i="17"/>
  <c r="AK1565" i="17"/>
  <c r="AK1566" i="17"/>
  <c r="AK1567" i="17"/>
  <c r="AK1568" i="17"/>
  <c r="AK1569" i="17"/>
  <c r="AK1570" i="17"/>
  <c r="AK1571" i="17"/>
  <c r="AK1572" i="17"/>
  <c r="AK1573" i="17"/>
  <c r="AK1574" i="17"/>
  <c r="AK1575" i="17"/>
  <c r="AK1576" i="17"/>
  <c r="AK1577" i="17"/>
  <c r="AK1578" i="17"/>
  <c r="AK1579" i="17"/>
  <c r="AK1580" i="17"/>
  <c r="AK1581" i="17"/>
  <c r="AK1582" i="17"/>
  <c r="AK1583" i="17"/>
  <c r="AK1584" i="17"/>
  <c r="AK1585" i="17"/>
  <c r="AK1586" i="17"/>
  <c r="AK1587" i="17"/>
  <c r="AK1588" i="17"/>
  <c r="AK1589" i="17"/>
  <c r="AK1590" i="17"/>
  <c r="AK1591" i="17"/>
  <c r="AK1592" i="17"/>
  <c r="AK1593" i="17"/>
  <c r="AK1594" i="17"/>
  <c r="AK1595" i="17"/>
  <c r="AK1596" i="17"/>
  <c r="AK1597" i="17"/>
  <c r="AK1598" i="17"/>
  <c r="AK1599" i="17"/>
  <c r="AK1600" i="17"/>
  <c r="AK1601" i="17"/>
  <c r="AK1602" i="17"/>
  <c r="AK1603" i="17"/>
  <c r="AK1604" i="17"/>
  <c r="AK1605" i="17"/>
  <c r="AK1606" i="17"/>
  <c r="AK1607" i="17"/>
  <c r="AK1608" i="17"/>
  <c r="AK1609" i="17"/>
  <c r="AK1610" i="17"/>
  <c r="AK1611" i="17"/>
  <c r="AK1612" i="17"/>
  <c r="AK1613" i="17"/>
  <c r="AK1614" i="17"/>
  <c r="AK1615" i="17"/>
  <c r="AK1616" i="17"/>
  <c r="AK1617" i="17"/>
  <c r="AK1618" i="17"/>
  <c r="AK1619" i="17"/>
  <c r="AK1620" i="17"/>
  <c r="AK1621" i="17"/>
  <c r="AK1622" i="17"/>
  <c r="AK1623" i="17"/>
  <c r="AK1624" i="17"/>
  <c r="AK1625" i="17"/>
  <c r="AK1626" i="17"/>
  <c r="AK1627" i="17"/>
  <c r="AK1628" i="17"/>
  <c r="AK1629" i="17"/>
  <c r="AK1630" i="17"/>
  <c r="AK1631" i="17"/>
  <c r="AK1632" i="17"/>
  <c r="AK1633" i="17"/>
  <c r="AK1634" i="17"/>
  <c r="AK1635" i="17"/>
  <c r="AK1636" i="17"/>
  <c r="AK1637" i="17"/>
  <c r="AK1638" i="17"/>
  <c r="AK1639" i="17"/>
  <c r="AK1640" i="17"/>
  <c r="AK1641" i="17"/>
  <c r="AK1642" i="17"/>
  <c r="AK1643" i="17"/>
  <c r="AK1644" i="17"/>
  <c r="AK1645" i="17"/>
  <c r="AK1646" i="17"/>
  <c r="AK1647" i="17"/>
  <c r="AK1648" i="17"/>
  <c r="AK1649" i="17"/>
  <c r="AK1650" i="17"/>
  <c r="AK1651" i="17"/>
  <c r="AK1652" i="17"/>
  <c r="AK1653" i="17"/>
  <c r="AK1654" i="17"/>
  <c r="AK1655" i="17"/>
  <c r="AK1656" i="17"/>
  <c r="AK1657" i="17"/>
  <c r="AK1658" i="17"/>
  <c r="AK1659" i="17"/>
  <c r="AK1660" i="17"/>
  <c r="AK1661" i="17"/>
  <c r="AK1662" i="17"/>
  <c r="AK1663" i="17"/>
  <c r="AK1664" i="17"/>
  <c r="AK1665" i="17"/>
  <c r="AK1666" i="17"/>
  <c r="AK1667" i="17"/>
  <c r="AK1668" i="17"/>
  <c r="AK1669" i="17"/>
  <c r="AK1670" i="17"/>
  <c r="AK1671" i="17"/>
  <c r="AK1672" i="17"/>
  <c r="AK1673" i="17"/>
  <c r="AK1674" i="17"/>
  <c r="AK1675" i="17"/>
  <c r="AK1676" i="17"/>
  <c r="AK1677" i="17"/>
  <c r="AK1678" i="17"/>
  <c r="AK1679" i="17"/>
  <c r="AK1680" i="17"/>
  <c r="AK1681" i="17"/>
  <c r="AK1682" i="17"/>
  <c r="AK1683" i="17"/>
  <c r="AK1684" i="17"/>
  <c r="AK1685" i="17"/>
  <c r="AK1686" i="17"/>
  <c r="AK1687" i="17"/>
  <c r="AK1688" i="17"/>
  <c r="AK1689" i="17"/>
  <c r="AK1690" i="17"/>
  <c r="AK1691" i="17"/>
  <c r="AK1692" i="17"/>
  <c r="AK1693" i="17"/>
  <c r="AK1694" i="17"/>
  <c r="AK1695" i="17"/>
  <c r="AK1696" i="17"/>
  <c r="AK1697" i="17"/>
  <c r="AK1698" i="17"/>
  <c r="AK1699" i="17"/>
  <c r="AK1700" i="17"/>
  <c r="AK1701" i="17"/>
  <c r="AK1702" i="17"/>
  <c r="AK1703" i="17"/>
  <c r="AK1704" i="17"/>
  <c r="AK1705" i="17"/>
  <c r="AK1706" i="17"/>
  <c r="AK1707" i="17"/>
  <c r="AK1708" i="17"/>
  <c r="AK1709" i="17"/>
  <c r="AK1710" i="17"/>
  <c r="AK1711" i="17"/>
  <c r="AK1712" i="17"/>
  <c r="AK1713" i="17"/>
  <c r="AK1714" i="17"/>
  <c r="AK1715" i="17"/>
  <c r="AK1716" i="17"/>
  <c r="AK1717" i="17"/>
  <c r="AK1718" i="17"/>
  <c r="AK1719" i="17"/>
  <c r="AK1720" i="17"/>
  <c r="AK1721" i="17"/>
  <c r="AK1722" i="17"/>
  <c r="AK1723" i="17"/>
  <c r="AK1724" i="17"/>
  <c r="AK1725" i="17"/>
  <c r="AK1726" i="17"/>
  <c r="AK1727" i="17"/>
  <c r="AK1728" i="17"/>
  <c r="AK1729" i="17"/>
  <c r="AK1730" i="17"/>
  <c r="AK1731" i="17"/>
  <c r="AK1732" i="17"/>
  <c r="AK1733" i="17"/>
  <c r="AK1734" i="17"/>
  <c r="AK1735" i="17"/>
  <c r="AK1736" i="17"/>
  <c r="AK1737" i="17"/>
  <c r="AK1738" i="17"/>
  <c r="AK1739" i="17"/>
  <c r="AK1740" i="17"/>
  <c r="AK1741" i="17"/>
  <c r="AK1742" i="17"/>
  <c r="AK1743" i="17"/>
  <c r="AK1744" i="17"/>
  <c r="AK1745" i="17"/>
  <c r="AK1746" i="17"/>
  <c r="AK1747" i="17"/>
  <c r="AK1748" i="17"/>
  <c r="AK1749" i="17"/>
  <c r="AK1750" i="17"/>
  <c r="AK1751" i="17"/>
  <c r="AK1752" i="17"/>
  <c r="AK1753" i="17"/>
  <c r="AK1754" i="17"/>
  <c r="AK1755" i="17"/>
  <c r="AK1756" i="17"/>
  <c r="AK1757" i="17"/>
  <c r="AK1758" i="17"/>
  <c r="AK1759" i="17"/>
  <c r="AK1760" i="17"/>
  <c r="AK1761" i="17"/>
  <c r="AK1762" i="17"/>
  <c r="AK1763" i="17"/>
  <c r="AK1764" i="17"/>
  <c r="AK1765" i="17"/>
  <c r="AK1766" i="17"/>
  <c r="AK1767" i="17"/>
  <c r="AK1768" i="17"/>
  <c r="AK1769" i="17"/>
  <c r="AK1770" i="17"/>
  <c r="AK1771" i="17"/>
  <c r="AK1772" i="17"/>
  <c r="AK1773" i="17"/>
  <c r="AK1774" i="17"/>
  <c r="AK1775" i="17"/>
  <c r="AK1776" i="17"/>
  <c r="AK1777" i="17"/>
  <c r="AK1778" i="17"/>
  <c r="AK1779" i="17"/>
  <c r="AK1780" i="17"/>
  <c r="AK1781" i="17"/>
  <c r="AK1782" i="17"/>
  <c r="AK1783" i="17"/>
  <c r="AK1784" i="17"/>
  <c r="AK1785" i="17"/>
  <c r="AK1786" i="17"/>
  <c r="AK1787" i="17"/>
  <c r="AK1788" i="17"/>
  <c r="AK1789" i="17"/>
  <c r="AK1790" i="17"/>
  <c r="AK1791" i="17"/>
  <c r="AK1792" i="17"/>
  <c r="AK1793" i="17"/>
  <c r="AK1794" i="17"/>
  <c r="AK1795" i="17"/>
  <c r="AK1796" i="17"/>
  <c r="AK1797" i="17"/>
  <c r="AK1798" i="17"/>
  <c r="AK1799" i="17"/>
  <c r="AK1800" i="17"/>
  <c r="AK1801" i="17"/>
  <c r="AK1802" i="17"/>
  <c r="AK1803" i="17"/>
  <c r="AK1804" i="17"/>
  <c r="AK1805" i="17"/>
  <c r="AK1806" i="17"/>
  <c r="AK1807" i="17"/>
  <c r="AK1808" i="17"/>
  <c r="AK1809" i="17"/>
  <c r="AK1810" i="17"/>
  <c r="AK1811" i="17"/>
  <c r="AK1812" i="17"/>
  <c r="AK1813" i="17"/>
  <c r="AK1814" i="17"/>
  <c r="AK1815" i="17"/>
  <c r="AK1816" i="17"/>
  <c r="AK1817" i="17"/>
  <c r="AK1818" i="17"/>
  <c r="AK1819" i="17"/>
  <c r="AK1820" i="17"/>
  <c r="AK1821" i="17"/>
  <c r="AK1822" i="17"/>
  <c r="AK1823" i="17"/>
  <c r="AK1824" i="17"/>
  <c r="AK1825" i="17"/>
  <c r="AK1826" i="17"/>
  <c r="AK1827" i="17"/>
  <c r="AK1828" i="17"/>
  <c r="AK1829" i="17"/>
  <c r="AK1830" i="17"/>
  <c r="AK1831" i="17"/>
  <c r="AK1832" i="17"/>
  <c r="AK1833" i="17"/>
  <c r="AK1834" i="17"/>
  <c r="AK1835" i="17"/>
  <c r="AK1836" i="17"/>
  <c r="AK1837" i="17"/>
  <c r="AK1838" i="17"/>
  <c r="AK1839" i="17"/>
  <c r="AK1840" i="17"/>
  <c r="AK1841" i="17"/>
  <c r="AK1842" i="17"/>
  <c r="AK1843" i="17"/>
  <c r="AK1844" i="17"/>
  <c r="AK1845" i="17"/>
  <c r="AK1846" i="17"/>
  <c r="AK1847" i="17"/>
  <c r="AK1848" i="17"/>
  <c r="AK1849" i="17"/>
  <c r="AK1850" i="17"/>
  <c r="AK1851" i="17"/>
  <c r="AK1852" i="17"/>
  <c r="AK1853" i="17"/>
  <c r="AK1854" i="17"/>
  <c r="AK1855" i="17"/>
  <c r="AK1856" i="17"/>
  <c r="AK1857" i="17"/>
  <c r="AK1858" i="17"/>
  <c r="AK1859" i="17"/>
  <c r="AK1860" i="17"/>
  <c r="AK1861" i="17"/>
  <c r="AK1862" i="17"/>
  <c r="AK1863" i="17"/>
  <c r="AK1864" i="17"/>
  <c r="AK1865" i="17"/>
  <c r="AK1866" i="17"/>
  <c r="AK1867" i="17"/>
  <c r="AK1868" i="17"/>
  <c r="AK1869" i="17"/>
  <c r="AK1870" i="17"/>
  <c r="AK1871" i="17"/>
  <c r="AK1872" i="17"/>
  <c r="AK1873" i="17"/>
  <c r="AK1874" i="17"/>
  <c r="AK1875" i="17"/>
  <c r="AK1876" i="17"/>
  <c r="AK1877" i="17"/>
  <c r="AK1878" i="17"/>
  <c r="AK1879" i="17"/>
  <c r="AK1880" i="17"/>
  <c r="AK1881" i="17"/>
  <c r="AK1882" i="17"/>
  <c r="AK1883" i="17"/>
  <c r="AK1884" i="17"/>
  <c r="AK1885" i="17"/>
  <c r="AK1886" i="17"/>
  <c r="AK1887" i="17"/>
  <c r="AK1888" i="17"/>
  <c r="AK1889" i="17"/>
  <c r="AK1890" i="17"/>
  <c r="AK1891" i="17"/>
  <c r="AK1892" i="17"/>
  <c r="AK1893" i="17"/>
  <c r="AK1894" i="17"/>
  <c r="AK1895" i="17"/>
  <c r="AK1896" i="17"/>
  <c r="AK1897" i="17"/>
  <c r="AK1898" i="17"/>
  <c r="AK1899" i="17"/>
  <c r="AK1900" i="17"/>
  <c r="AK1901" i="17"/>
  <c r="AK1902" i="17"/>
  <c r="AK1903" i="17"/>
  <c r="AK1904" i="17"/>
  <c r="AK1905" i="17"/>
  <c r="AK1906" i="17"/>
  <c r="AK1907" i="17"/>
  <c r="AK1908" i="17"/>
  <c r="AK1909" i="17"/>
  <c r="AK1910" i="17"/>
  <c r="AK1911" i="17"/>
  <c r="AK1912" i="17"/>
  <c r="AK1913" i="17"/>
  <c r="AK1914" i="17"/>
  <c r="AK1915" i="17"/>
  <c r="AK1916" i="17"/>
  <c r="AK1917" i="17"/>
  <c r="AK1918" i="17"/>
  <c r="AK1919" i="17"/>
  <c r="AK1920" i="17"/>
  <c r="AK1921" i="17"/>
  <c r="AK1922" i="17"/>
  <c r="AK1923" i="17"/>
  <c r="AK1924" i="17"/>
  <c r="AK1925" i="17"/>
  <c r="AK1926" i="17"/>
  <c r="AK1927" i="17"/>
  <c r="AK1928" i="17"/>
  <c r="AK1929" i="17"/>
  <c r="AK1930" i="17"/>
  <c r="AK1931" i="17"/>
  <c r="AK1932" i="17"/>
  <c r="AK1933" i="17"/>
  <c r="AK1934" i="17"/>
  <c r="AK1935" i="17"/>
  <c r="AK1936" i="17"/>
  <c r="AK1937" i="17"/>
  <c r="AK1938" i="17"/>
  <c r="AK1939" i="17"/>
  <c r="AK1940" i="17"/>
  <c r="AK1941" i="17"/>
  <c r="AK1942" i="17"/>
  <c r="AK1943" i="17"/>
  <c r="AK1944" i="17"/>
  <c r="AK1945" i="17"/>
  <c r="AK1946" i="17"/>
  <c r="AK1947" i="17"/>
  <c r="AK1948" i="17"/>
  <c r="AK1949" i="17"/>
  <c r="AK1950" i="17"/>
  <c r="AK1951" i="17"/>
  <c r="AK1952" i="17"/>
  <c r="AK1953" i="17"/>
  <c r="AK1954" i="17"/>
  <c r="AK1955" i="17"/>
  <c r="AK1956" i="17"/>
  <c r="AK1957" i="17"/>
  <c r="AK1958" i="17"/>
  <c r="AK1959" i="17"/>
  <c r="AK1960" i="17"/>
  <c r="AK1961" i="17"/>
  <c r="AK1962" i="17"/>
  <c r="AK1963" i="17"/>
  <c r="AK1964" i="17"/>
  <c r="AK1965" i="17"/>
  <c r="AK1966" i="17"/>
  <c r="AK1967" i="17"/>
  <c r="AK1968" i="17"/>
  <c r="AK1969" i="17"/>
  <c r="AK1970" i="17"/>
  <c r="AK1971" i="17"/>
  <c r="AK1972" i="17"/>
  <c r="AK1973" i="17"/>
  <c r="AK1974" i="17"/>
  <c r="AK1975" i="17"/>
  <c r="AK1976" i="17"/>
  <c r="AK1977" i="17"/>
  <c r="AK1978" i="17"/>
  <c r="AK1979" i="17"/>
  <c r="AK1980" i="17"/>
  <c r="AK1981" i="17"/>
  <c r="AK1982" i="17"/>
  <c r="AK1983" i="17"/>
  <c r="AK1984" i="17"/>
  <c r="AK1985" i="17"/>
  <c r="AK1986" i="17"/>
  <c r="AK1987" i="17"/>
  <c r="AK1988" i="17"/>
  <c r="AK1989" i="17"/>
  <c r="AK1990" i="17"/>
  <c r="AK1991" i="17"/>
  <c r="AK1992" i="17"/>
  <c r="AK1993" i="17"/>
  <c r="AK1994" i="17"/>
  <c r="AK1995" i="17"/>
  <c r="AK1996" i="17"/>
  <c r="AK1997" i="17"/>
  <c r="AK1998" i="17"/>
  <c r="AK1999" i="17"/>
  <c r="AK2000" i="17"/>
  <c r="AK2001" i="17"/>
  <c r="AK2002" i="17"/>
  <c r="AK2003" i="17"/>
  <c r="AK2004" i="17"/>
  <c r="AK2005" i="17"/>
  <c r="AK2006" i="17"/>
  <c r="AK2007" i="17"/>
  <c r="AK2008" i="17"/>
  <c r="AK2009" i="17"/>
  <c r="AK2010" i="17"/>
  <c r="AK2011" i="17"/>
  <c r="AK2012" i="17"/>
  <c r="AK2013" i="17"/>
  <c r="AK2014" i="17"/>
  <c r="AK2015" i="17"/>
  <c r="AK2016" i="17"/>
  <c r="AK2017" i="17"/>
  <c r="AK2018" i="17"/>
  <c r="AK2019" i="17"/>
  <c r="AK2020" i="17"/>
  <c r="AK2021" i="17"/>
  <c r="AK2022" i="17"/>
  <c r="AK2023" i="17"/>
  <c r="AK2024" i="17"/>
  <c r="AK2025" i="17"/>
  <c r="AK2026" i="17"/>
  <c r="AK2027" i="17"/>
  <c r="AK2028" i="17"/>
  <c r="AK2029" i="17"/>
  <c r="AK2030" i="17"/>
  <c r="AK2031" i="17"/>
  <c r="AK2032" i="17"/>
  <c r="AK2033" i="17"/>
  <c r="AK2034" i="17"/>
  <c r="AK2035" i="17"/>
  <c r="AK2036" i="17"/>
  <c r="AK2037" i="17"/>
  <c r="AK2038" i="17"/>
  <c r="AK2039" i="17"/>
  <c r="AK2040" i="17"/>
  <c r="AK2041" i="17"/>
  <c r="AK2042" i="17"/>
  <c r="AK2043" i="17"/>
  <c r="AK2044" i="17"/>
  <c r="AK2045" i="17"/>
  <c r="AK2046" i="17"/>
  <c r="AK2047" i="17"/>
  <c r="AK2048" i="17"/>
  <c r="AK2049" i="17"/>
  <c r="AK2050" i="17"/>
  <c r="AK2051" i="17"/>
  <c r="AK2052" i="17"/>
  <c r="AK2053" i="17"/>
  <c r="AK2054" i="17"/>
  <c r="AK2055" i="17"/>
  <c r="AK2056" i="17"/>
  <c r="AK2057" i="17"/>
  <c r="AK2058" i="17"/>
  <c r="AK2059" i="17"/>
  <c r="AK2060" i="17"/>
  <c r="AK2061" i="17"/>
  <c r="AK2062" i="17"/>
  <c r="AK2063" i="17"/>
  <c r="AK2064" i="17"/>
  <c r="AK2065" i="17"/>
  <c r="AK2066" i="17"/>
  <c r="AK2067" i="17"/>
  <c r="AK2068" i="17"/>
  <c r="AK2069" i="17"/>
  <c r="AK2070" i="17"/>
  <c r="AK2071" i="17"/>
  <c r="AK2072" i="17"/>
  <c r="AK2073" i="17"/>
  <c r="AK2074" i="17"/>
  <c r="AK2075" i="17"/>
  <c r="AK2076" i="17"/>
  <c r="AK2077" i="17"/>
  <c r="AK2078" i="17"/>
  <c r="AK2079" i="17"/>
  <c r="AK2080" i="17"/>
  <c r="AK2081" i="17"/>
  <c r="AK2082" i="17"/>
  <c r="AK2083" i="17"/>
  <c r="AK2084" i="17"/>
  <c r="AK2085" i="17"/>
  <c r="AK2086" i="17"/>
  <c r="AK2087" i="17"/>
  <c r="AK2088" i="17"/>
  <c r="AK2089" i="17"/>
  <c r="AK2090" i="17"/>
  <c r="AK2091" i="17"/>
  <c r="AK2092" i="17"/>
  <c r="AK2093" i="17"/>
  <c r="AK2094" i="17"/>
  <c r="AK2095" i="17"/>
  <c r="AK2096" i="17"/>
  <c r="AK2097" i="17"/>
  <c r="AK2098" i="17"/>
  <c r="AK2099" i="17"/>
  <c r="AK2100" i="17"/>
  <c r="AK2101" i="17"/>
  <c r="AK2102" i="17"/>
  <c r="AK2103" i="17"/>
  <c r="AK2104" i="17"/>
  <c r="AK2105" i="17"/>
  <c r="AK2106" i="17"/>
  <c r="AK2107" i="17"/>
  <c r="AK2108" i="17"/>
  <c r="AK2109" i="17"/>
  <c r="AK2110" i="17"/>
  <c r="AK2111" i="17"/>
  <c r="AK2112" i="17"/>
  <c r="AK2113" i="17"/>
  <c r="AK2114" i="17"/>
  <c r="AK2115" i="17"/>
  <c r="AK2116" i="17"/>
  <c r="AK2117" i="17"/>
  <c r="AK2118" i="17"/>
  <c r="AK2119" i="17"/>
  <c r="AK2120" i="17"/>
  <c r="AK2121" i="17"/>
  <c r="AK2122" i="17"/>
  <c r="AK2123" i="17"/>
  <c r="AK2124" i="17"/>
  <c r="AK2125" i="17"/>
  <c r="AK2126" i="17"/>
  <c r="AK2127" i="17"/>
  <c r="AK2128" i="17"/>
  <c r="AK2129" i="17"/>
  <c r="AK2130" i="17"/>
  <c r="AK2131" i="17"/>
  <c r="AK2132" i="17"/>
  <c r="AK2133" i="17"/>
  <c r="AK2134" i="17"/>
  <c r="AK2135" i="17"/>
  <c r="AK2136" i="17"/>
  <c r="AK2137" i="17"/>
  <c r="AK2138" i="17"/>
  <c r="AK2139" i="17"/>
  <c r="AK2140" i="17"/>
  <c r="AK2141" i="17"/>
  <c r="AK2142" i="17"/>
  <c r="AK2143" i="17"/>
  <c r="AK2144" i="17"/>
  <c r="AK2145" i="17"/>
  <c r="AK2146" i="17"/>
  <c r="AK2147" i="17"/>
  <c r="AK2148" i="17"/>
  <c r="AK2149" i="17"/>
  <c r="AK2150" i="17"/>
  <c r="AK2151" i="17"/>
  <c r="AK2152" i="17"/>
  <c r="AK2153" i="17"/>
  <c r="AK2154" i="17"/>
  <c r="AK2155" i="17"/>
  <c r="AK2156" i="17"/>
  <c r="AK2157" i="17"/>
  <c r="AK2158" i="17"/>
  <c r="AK2159" i="17"/>
  <c r="AK2160" i="17"/>
  <c r="AK2161" i="17"/>
  <c r="AK2162" i="17"/>
  <c r="AK2163" i="17"/>
  <c r="AK2164" i="17"/>
  <c r="AK2165" i="17"/>
  <c r="AK2166" i="17"/>
  <c r="AK2167" i="17"/>
  <c r="AK2168" i="17"/>
  <c r="AK2169" i="17"/>
  <c r="AK2170" i="17"/>
  <c r="AK2171" i="17"/>
  <c r="AK2172" i="17"/>
  <c r="AK2173" i="17"/>
  <c r="AK2174" i="17"/>
  <c r="AK2175" i="17"/>
  <c r="AK2176" i="17"/>
  <c r="AK2177" i="17"/>
  <c r="AK2178" i="17"/>
  <c r="AK2179" i="17"/>
  <c r="AK2180" i="17"/>
  <c r="AK2181" i="17"/>
  <c r="AK2182" i="17"/>
  <c r="AK2183" i="17"/>
  <c r="AK2184" i="17"/>
  <c r="AK2185" i="17"/>
  <c r="AK2186" i="17"/>
  <c r="AK2187" i="17"/>
  <c r="AK2188" i="17"/>
  <c r="AK2189" i="17"/>
  <c r="AK2190" i="17"/>
  <c r="AK2191" i="17"/>
  <c r="AK2192" i="17"/>
  <c r="AK2193" i="17"/>
  <c r="AK2194" i="17"/>
  <c r="AK2195" i="17"/>
  <c r="AK2196" i="17"/>
  <c r="AK2197" i="17"/>
  <c r="AK2198" i="17"/>
  <c r="AK2199" i="17"/>
  <c r="AK2200" i="17"/>
  <c r="AK2201" i="17"/>
  <c r="AK2202" i="17"/>
  <c r="AK2203" i="17"/>
  <c r="AK2204" i="17"/>
  <c r="AK2205" i="17"/>
  <c r="AK2206" i="17"/>
  <c r="AK2207" i="17"/>
  <c r="AK2208" i="17"/>
  <c r="AK2209" i="17"/>
  <c r="AK2210" i="17"/>
  <c r="AK2211" i="17"/>
  <c r="AK2212" i="17"/>
  <c r="AK2213" i="17"/>
  <c r="AK2214" i="17"/>
  <c r="AK2215" i="17"/>
  <c r="AK2216" i="17"/>
  <c r="AK2217" i="17"/>
  <c r="AK2218" i="17"/>
  <c r="AK2219" i="17"/>
  <c r="AK2220" i="17"/>
  <c r="AK2221" i="17"/>
  <c r="AK2222" i="17"/>
  <c r="AK2223" i="17"/>
  <c r="AK2224" i="17"/>
  <c r="AK2225" i="17"/>
  <c r="AK2226" i="17"/>
  <c r="AK2227" i="17"/>
  <c r="AK2228" i="17"/>
  <c r="AK2229" i="17"/>
  <c r="AK2230" i="17"/>
  <c r="AK2231" i="17"/>
  <c r="AK2232" i="17"/>
  <c r="AK2233" i="17"/>
  <c r="AK2234" i="17"/>
  <c r="AK2235" i="17"/>
  <c r="AK2236" i="17"/>
  <c r="AK2237" i="17"/>
  <c r="AK2238" i="17"/>
  <c r="AK2239" i="17"/>
  <c r="AK2240" i="17"/>
  <c r="AK2241" i="17"/>
  <c r="AK2242" i="17"/>
  <c r="AK2243" i="17"/>
  <c r="AK2244" i="17"/>
  <c r="AK2245" i="17"/>
  <c r="AK2246" i="17"/>
  <c r="AK2247" i="17"/>
  <c r="AK2248" i="17"/>
  <c r="AK2249" i="17"/>
  <c r="AK2250" i="17"/>
  <c r="AK2251" i="17"/>
  <c r="AK2252" i="17"/>
  <c r="AK2253" i="17"/>
  <c r="AK2254" i="17"/>
  <c r="AK2255" i="17"/>
  <c r="AK2256" i="17"/>
  <c r="AK2257" i="17"/>
  <c r="AK2258" i="17"/>
  <c r="AK2259" i="17"/>
  <c r="AK2260" i="17"/>
  <c r="AK2261" i="17"/>
  <c r="AK2262" i="17"/>
  <c r="AK2263" i="17"/>
  <c r="AK2264" i="17"/>
  <c r="AK2265" i="17"/>
  <c r="AK2266" i="17"/>
  <c r="AK2267" i="17"/>
  <c r="AK2268" i="17"/>
  <c r="AK2269" i="17"/>
  <c r="AK2270" i="17"/>
  <c r="AK2271" i="17"/>
  <c r="AK2272" i="17"/>
  <c r="AK2273" i="17"/>
  <c r="AK2274" i="17"/>
  <c r="AK2275" i="17"/>
  <c r="AK2276" i="17"/>
  <c r="AK2277" i="17"/>
  <c r="AK2278" i="17"/>
  <c r="AK2279" i="17"/>
  <c r="AK2280" i="17"/>
  <c r="AK2281" i="17"/>
  <c r="AK2282" i="17"/>
  <c r="AK2283" i="17"/>
  <c r="AK2284" i="17"/>
  <c r="AK2285" i="17"/>
  <c r="AK2286" i="17"/>
  <c r="AK2287" i="17"/>
  <c r="AK2288" i="17"/>
  <c r="AK2289" i="17"/>
  <c r="AK2290" i="17"/>
  <c r="AK2291" i="17"/>
  <c r="AK2292" i="17"/>
  <c r="AK2293" i="17"/>
  <c r="AK2294" i="17"/>
  <c r="AK2295" i="17"/>
  <c r="AK2296" i="17"/>
  <c r="AK2297" i="17"/>
  <c r="AK2298" i="17"/>
  <c r="AK2299" i="17"/>
  <c r="AK2300" i="17"/>
  <c r="AK2301" i="17"/>
  <c r="AK2302" i="17"/>
  <c r="AK2303" i="17"/>
  <c r="AK2304" i="17"/>
  <c r="AK2305" i="17"/>
  <c r="AK2306" i="17"/>
  <c r="AK2307" i="17"/>
  <c r="AK2308" i="17"/>
  <c r="AK2309" i="17"/>
  <c r="AK2310" i="17"/>
  <c r="AK2311" i="17"/>
  <c r="AK2312" i="17"/>
  <c r="AK2313" i="17"/>
  <c r="AK2314" i="17"/>
  <c r="AK2315" i="17"/>
  <c r="AK2316" i="17"/>
  <c r="AK2317" i="17"/>
  <c r="AK2318" i="17"/>
  <c r="AK2319" i="17"/>
  <c r="AK2320" i="17"/>
  <c r="AK2321" i="17"/>
  <c r="AK2322" i="17"/>
  <c r="AK2323" i="17"/>
  <c r="AK2324" i="17"/>
  <c r="AK2325" i="17"/>
  <c r="AK2326" i="17"/>
  <c r="AK2327" i="17"/>
  <c r="AK2328" i="17"/>
  <c r="AK2329" i="17"/>
  <c r="AK2330" i="17"/>
  <c r="AK2331" i="17"/>
  <c r="AK2332" i="17"/>
  <c r="AK2333" i="17"/>
  <c r="AK2334" i="17"/>
  <c r="AK2335" i="17"/>
  <c r="AK2336" i="17"/>
  <c r="AK2337" i="17"/>
  <c r="AK2338" i="17"/>
  <c r="AK2339" i="17"/>
  <c r="AK2340" i="17"/>
  <c r="AK2341" i="17"/>
  <c r="AK2342" i="17"/>
  <c r="AK2343" i="17"/>
  <c r="AK2344" i="17"/>
  <c r="AK2345" i="17"/>
  <c r="AK2346" i="17"/>
  <c r="AK2347" i="17"/>
  <c r="AK2348" i="17"/>
  <c r="AK2349" i="17"/>
  <c r="AK2350" i="17"/>
  <c r="AK2351" i="17"/>
  <c r="AK2352" i="17"/>
  <c r="AK2353" i="17"/>
  <c r="AK2354" i="17"/>
  <c r="AK2355" i="17"/>
  <c r="AK2356" i="17"/>
  <c r="AK2357" i="17"/>
  <c r="AK2358" i="17"/>
  <c r="AK2359" i="17"/>
  <c r="AK2360" i="17"/>
  <c r="AK2361" i="17"/>
  <c r="AK2362" i="17"/>
  <c r="AK2363" i="17"/>
  <c r="AK2364" i="17"/>
  <c r="AK2365" i="17"/>
  <c r="AK2366" i="17"/>
  <c r="AK2367" i="17"/>
  <c r="AK2368" i="17"/>
  <c r="AK2369" i="17"/>
  <c r="AK2370" i="17"/>
  <c r="AK2371" i="17"/>
  <c r="AK2372" i="17"/>
  <c r="AK2373" i="17"/>
  <c r="AK2374" i="17"/>
  <c r="AK2375" i="17"/>
  <c r="AK2376" i="17"/>
  <c r="AK2377" i="17"/>
  <c r="AK2378" i="17"/>
  <c r="AK2379" i="17"/>
  <c r="AK2380" i="17"/>
  <c r="AK2381" i="17"/>
  <c r="AK2382" i="17"/>
  <c r="AK2383" i="17"/>
  <c r="AK2384" i="17"/>
  <c r="AK2385" i="17"/>
  <c r="AK2386" i="17"/>
  <c r="AK2387" i="17"/>
  <c r="AK2388" i="17"/>
  <c r="AK2389" i="17"/>
  <c r="AK2390" i="17"/>
  <c r="AK2391" i="17"/>
  <c r="AK2392" i="17"/>
  <c r="AK2393" i="17"/>
  <c r="AK2394" i="17"/>
  <c r="AK2395" i="17"/>
  <c r="AK2396" i="17"/>
  <c r="AK2397" i="17"/>
  <c r="AK2398" i="17"/>
  <c r="AK2399" i="17"/>
  <c r="AK2400" i="17"/>
  <c r="AK2401" i="17"/>
  <c r="AK2402" i="17"/>
  <c r="AK2403" i="17"/>
  <c r="AK2404" i="17"/>
  <c r="AK2405" i="17"/>
  <c r="AK2406" i="17"/>
  <c r="AK2407" i="17"/>
  <c r="AK2408" i="17"/>
  <c r="AK2409" i="17"/>
  <c r="AK2410" i="17"/>
  <c r="AK2411" i="17"/>
  <c r="AK2412" i="17"/>
  <c r="AK2413" i="17"/>
  <c r="AK2414" i="17"/>
  <c r="AK2415" i="17"/>
  <c r="AK2416" i="17"/>
  <c r="AK2417" i="17"/>
  <c r="AK2418" i="17"/>
  <c r="AK2419" i="17"/>
  <c r="AK2420" i="17"/>
  <c r="AK2421" i="17"/>
  <c r="AK2422" i="17"/>
  <c r="AK2423" i="17"/>
  <c r="AK2424" i="17"/>
  <c r="AK2425" i="17"/>
  <c r="AK2426" i="17"/>
  <c r="AK2427" i="17"/>
  <c r="AK2428" i="17"/>
  <c r="AK2429" i="17"/>
  <c r="AK2430" i="17"/>
  <c r="AK2431" i="17"/>
  <c r="AK2432" i="17"/>
  <c r="AK2433" i="17"/>
  <c r="AK2434" i="17"/>
  <c r="AK2435" i="17"/>
  <c r="AK2436" i="17"/>
  <c r="AK2437" i="17"/>
  <c r="AK2438" i="17"/>
  <c r="AK2439" i="17"/>
  <c r="AK2440" i="17"/>
  <c r="AK2441" i="17"/>
  <c r="AK2442" i="17"/>
  <c r="AK2443" i="17"/>
  <c r="AK2444" i="17"/>
  <c r="AK2445" i="17"/>
  <c r="AK2446" i="17"/>
  <c r="AK2447" i="17"/>
  <c r="AK2448" i="17"/>
  <c r="AK2449" i="17"/>
  <c r="AK2450" i="17"/>
  <c r="AK2451" i="17"/>
  <c r="AK2452" i="17"/>
  <c r="AK2453" i="17"/>
  <c r="AK2454" i="17"/>
  <c r="AK2455" i="17"/>
  <c r="AK2456" i="17"/>
  <c r="AK2457" i="17"/>
  <c r="AK2458" i="17"/>
  <c r="AK2459" i="17"/>
  <c r="AK2460" i="17"/>
  <c r="AK2461" i="17"/>
  <c r="AK2462" i="17"/>
  <c r="AK2463" i="17"/>
  <c r="AK2464" i="17"/>
  <c r="AK2465" i="17"/>
  <c r="AK2466" i="17"/>
  <c r="AK2467" i="17"/>
  <c r="AK2468" i="17"/>
  <c r="AK2469" i="17"/>
  <c r="AK2470" i="17"/>
  <c r="AK2471" i="17"/>
  <c r="AK2472" i="17"/>
  <c r="AK2473" i="17"/>
  <c r="AK2474" i="17"/>
  <c r="AK2475" i="17"/>
  <c r="AK2476" i="17"/>
  <c r="AK2477" i="17"/>
  <c r="AK2478" i="17"/>
  <c r="AK2479" i="17"/>
  <c r="AK2480" i="17"/>
  <c r="AK2481" i="17"/>
  <c r="AK2482" i="17"/>
  <c r="AK2483" i="17"/>
  <c r="AK2484" i="17"/>
  <c r="AK2485" i="17"/>
  <c r="AK2486" i="17"/>
  <c r="AK2487" i="17"/>
  <c r="AK2488" i="17"/>
  <c r="AK2489" i="17"/>
  <c r="AK2490" i="17"/>
  <c r="AK2491" i="17"/>
  <c r="AK2492" i="17"/>
  <c r="AK2493" i="17"/>
  <c r="AK2494" i="17"/>
  <c r="AK2495" i="17"/>
  <c r="AK2496" i="17"/>
  <c r="AK2497" i="17"/>
  <c r="AK2498" i="17"/>
  <c r="AK2499" i="17"/>
  <c r="AK2500" i="17"/>
  <c r="AK2501" i="17"/>
  <c r="AK2502" i="17"/>
  <c r="AK2503" i="17"/>
  <c r="AK2504" i="17"/>
  <c r="AK2505" i="17"/>
  <c r="AK2506" i="17"/>
  <c r="AK2507" i="17"/>
  <c r="AK2508" i="17"/>
  <c r="AK2509" i="17"/>
  <c r="AK2510" i="17"/>
  <c r="AK2511" i="17"/>
  <c r="AK2512" i="17"/>
  <c r="AK2513" i="17"/>
  <c r="AK2514" i="17"/>
  <c r="AK2515" i="17"/>
  <c r="AK2516" i="17"/>
  <c r="AK2517" i="17"/>
  <c r="AK2518" i="17"/>
  <c r="AK2519" i="17"/>
  <c r="AK2520" i="17"/>
  <c r="AK2521" i="17"/>
  <c r="AK2522" i="17"/>
  <c r="AK2523" i="17"/>
  <c r="AK2524" i="17"/>
  <c r="AK2525" i="17"/>
  <c r="AK2526" i="17"/>
  <c r="AK2527" i="17"/>
  <c r="AK2528" i="17"/>
  <c r="AK2529" i="17"/>
  <c r="AK2530" i="17"/>
  <c r="AK2531" i="17"/>
  <c r="AK2532" i="17"/>
  <c r="AK2533" i="17"/>
  <c r="AK2534" i="17"/>
  <c r="AK2535" i="17"/>
  <c r="AK2536" i="17"/>
  <c r="AK2537" i="17"/>
  <c r="AK2538" i="17"/>
  <c r="AK2539" i="17"/>
  <c r="AK2540" i="17"/>
  <c r="AK2541" i="17"/>
  <c r="AK2542" i="17"/>
  <c r="AK2543" i="17"/>
  <c r="AK2544" i="17"/>
  <c r="AK2545" i="17"/>
  <c r="AK2546" i="17"/>
  <c r="AK2547" i="17"/>
  <c r="AK2548" i="17"/>
  <c r="AK2549" i="17"/>
  <c r="AK2550" i="17"/>
  <c r="AK2551" i="17"/>
  <c r="AK2552" i="17"/>
  <c r="AK2553" i="17"/>
  <c r="AK2554" i="17"/>
  <c r="AK2555" i="17"/>
  <c r="AK2556" i="17"/>
  <c r="AK2557" i="17"/>
  <c r="AK2558" i="17"/>
  <c r="AK2559" i="17"/>
  <c r="AK2560" i="17"/>
  <c r="AK2561" i="17"/>
  <c r="AK2562" i="17"/>
  <c r="AK2563" i="17"/>
  <c r="AK2564" i="17"/>
  <c r="AK2565" i="17"/>
  <c r="AK2566" i="17"/>
  <c r="AK2567" i="17"/>
  <c r="AK2568" i="17"/>
  <c r="AK2569" i="17"/>
  <c r="AK2570" i="17"/>
  <c r="AK2571" i="17"/>
  <c r="AK2572" i="17"/>
  <c r="AK2573" i="17"/>
  <c r="AK2574" i="17"/>
  <c r="AK2575" i="17"/>
  <c r="AK2576" i="17"/>
  <c r="AK2577" i="17"/>
  <c r="AK2578" i="17"/>
  <c r="AK2579" i="17"/>
  <c r="AK2580" i="17"/>
  <c r="AK2581" i="17"/>
  <c r="AK2582" i="17"/>
  <c r="AK2583" i="17"/>
  <c r="AK2584" i="17"/>
  <c r="AK2585" i="17"/>
  <c r="AK2586" i="17"/>
  <c r="AK2587" i="17"/>
  <c r="AK2588" i="17"/>
  <c r="AK2589" i="17"/>
  <c r="AK2590" i="17"/>
  <c r="AK2591" i="17"/>
  <c r="AK2592" i="17"/>
  <c r="AK2593" i="17"/>
  <c r="AK2594" i="17"/>
  <c r="AK2595" i="17"/>
  <c r="AK2596" i="17"/>
  <c r="AK2597" i="17"/>
  <c r="AK2598" i="17"/>
  <c r="AK2599" i="17"/>
  <c r="AK2600" i="17"/>
  <c r="AK2601" i="17"/>
  <c r="AK2602" i="17"/>
  <c r="AK2603" i="17"/>
  <c r="AK2604" i="17"/>
  <c r="AK2605" i="17"/>
  <c r="AK2606" i="17"/>
  <c r="AK2607" i="17"/>
  <c r="AK2608" i="17"/>
  <c r="AK2609" i="17"/>
  <c r="AK2610" i="17"/>
  <c r="AK2611" i="17"/>
  <c r="AK2612" i="17"/>
  <c r="AK2613" i="17"/>
  <c r="AK2614" i="17"/>
  <c r="AK2615" i="17"/>
  <c r="AK2616" i="17"/>
  <c r="AK2617" i="17"/>
  <c r="AK2618" i="17"/>
  <c r="AK2619" i="17"/>
  <c r="AK2620" i="17"/>
  <c r="AK2621" i="17"/>
  <c r="AK2622" i="17"/>
  <c r="AK2623" i="17"/>
  <c r="AK2624" i="17"/>
  <c r="AK2625" i="17"/>
  <c r="AK2626" i="17"/>
  <c r="AK2627" i="17"/>
  <c r="AK2628" i="17"/>
  <c r="AK2629" i="17"/>
  <c r="AK2630" i="17"/>
  <c r="AK2631" i="17"/>
  <c r="AK2632" i="17"/>
  <c r="AK2633" i="17"/>
  <c r="AK2634" i="17"/>
  <c r="AK2635" i="17"/>
  <c r="AK2636" i="17"/>
  <c r="AK2637" i="17"/>
  <c r="AK2638" i="17"/>
  <c r="AK2639" i="17"/>
  <c r="AK2640" i="17"/>
  <c r="AK2641" i="17"/>
  <c r="AK2642" i="17"/>
  <c r="AK2643" i="17"/>
  <c r="AK2644" i="17"/>
  <c r="AK2645" i="17"/>
  <c r="AK2646" i="17"/>
  <c r="AK2647" i="17"/>
  <c r="AK2648" i="17"/>
  <c r="AK2649" i="17"/>
  <c r="AK2650" i="17"/>
  <c r="AK2651" i="17"/>
  <c r="AK2652" i="17"/>
  <c r="AK2653" i="17"/>
  <c r="AK2654" i="17"/>
  <c r="AK2655" i="17"/>
  <c r="AK2656" i="17"/>
  <c r="AK2657" i="17"/>
  <c r="AK2658" i="17"/>
  <c r="AK2659" i="17"/>
  <c r="AK2660" i="17"/>
  <c r="AK2661" i="17"/>
  <c r="AK2662" i="17"/>
  <c r="AK2663" i="17"/>
  <c r="AK2664" i="17"/>
  <c r="AK2665" i="17"/>
  <c r="AK2666" i="17"/>
  <c r="AK2667" i="17"/>
  <c r="AK2668" i="17"/>
  <c r="AK2669" i="17"/>
  <c r="AK2670" i="17"/>
  <c r="AK2671" i="17"/>
  <c r="AK2672" i="17"/>
  <c r="AK2673" i="17"/>
  <c r="AK2674" i="17"/>
  <c r="AK2675" i="17"/>
  <c r="AK2676" i="17"/>
  <c r="AK2677" i="17"/>
  <c r="AK2678" i="17"/>
  <c r="AK2679" i="17"/>
  <c r="AK2680" i="17"/>
  <c r="AK2681" i="17"/>
  <c r="AK2682" i="17"/>
  <c r="AK2683" i="17"/>
  <c r="AK2684" i="17"/>
  <c r="AK2685" i="17"/>
  <c r="AK2686" i="17"/>
  <c r="AK2687" i="17"/>
  <c r="AK2688" i="17"/>
  <c r="AK2689" i="17"/>
  <c r="AK2690" i="17"/>
  <c r="AK2691" i="17"/>
  <c r="AK2692" i="17"/>
  <c r="AK2693" i="17"/>
  <c r="AK2694" i="17"/>
  <c r="AK2695" i="17"/>
  <c r="AK2696" i="17"/>
  <c r="AK2697" i="17"/>
  <c r="AK2698" i="17"/>
  <c r="AK2699" i="17"/>
  <c r="AK2700" i="17"/>
  <c r="AK2701" i="17"/>
  <c r="AK2702" i="17"/>
  <c r="AK2703" i="17"/>
  <c r="AK2704" i="17"/>
  <c r="AK2705" i="17"/>
  <c r="AK2706" i="17"/>
  <c r="AK2707" i="17"/>
  <c r="AK2708" i="17"/>
  <c r="AK2709" i="17"/>
  <c r="AK2710" i="17"/>
  <c r="AK2711" i="17"/>
  <c r="AK2712" i="17"/>
  <c r="AK2713" i="17"/>
  <c r="AK2714" i="17"/>
  <c r="AK2715" i="17"/>
  <c r="AK2716" i="17"/>
  <c r="AK2717" i="17"/>
  <c r="AK2718" i="17"/>
  <c r="AK2719" i="17"/>
  <c r="AK2720" i="17"/>
  <c r="AK2721" i="17"/>
  <c r="AK2722" i="17"/>
  <c r="AK2723" i="17"/>
  <c r="AK2724" i="17"/>
  <c r="AK2725" i="17"/>
  <c r="AK2726" i="17"/>
  <c r="AK2727" i="17"/>
  <c r="AK2728" i="17"/>
  <c r="AK2729" i="17"/>
  <c r="AK2730" i="17"/>
  <c r="AK2731" i="17"/>
  <c r="AK2732" i="17"/>
  <c r="AK2733" i="17"/>
  <c r="AK2734" i="17"/>
  <c r="AK2735" i="17"/>
  <c r="AK2736" i="17"/>
  <c r="AK2737" i="17"/>
  <c r="AK2738" i="17"/>
  <c r="AK2739" i="17"/>
  <c r="AK2740" i="17"/>
  <c r="AK2741" i="17"/>
  <c r="AK2742" i="17"/>
  <c r="AK2743" i="17"/>
  <c r="AK2744" i="17"/>
  <c r="AK2745" i="17"/>
  <c r="AK2746" i="17"/>
  <c r="AK2747" i="17"/>
  <c r="AK2748" i="17"/>
  <c r="AK2749" i="17"/>
  <c r="AK2750" i="17"/>
  <c r="AK2751" i="17"/>
  <c r="AK2752" i="17"/>
  <c r="AK2753" i="17"/>
  <c r="AK2754" i="17"/>
  <c r="AK2755" i="17"/>
  <c r="AK2756" i="17"/>
  <c r="AK2757" i="17"/>
  <c r="AK2758" i="17"/>
  <c r="AK2759" i="17"/>
  <c r="AK2760" i="17"/>
  <c r="AK2761" i="17"/>
  <c r="AK2762" i="17"/>
  <c r="AK2763" i="17"/>
  <c r="AK2764" i="17"/>
  <c r="AK2765" i="17"/>
  <c r="AK2766" i="17"/>
  <c r="AK2767" i="17"/>
  <c r="AK2768" i="17"/>
  <c r="AK2769" i="17"/>
  <c r="AK2770" i="17"/>
  <c r="AK2771" i="17"/>
  <c r="AK2772" i="17"/>
  <c r="AK2773" i="17"/>
  <c r="AK2774" i="17"/>
  <c r="AK2775" i="17"/>
  <c r="AK2776" i="17"/>
  <c r="AK2777" i="17"/>
  <c r="AK2778" i="17"/>
  <c r="AK2779" i="17"/>
  <c r="AK2780" i="17"/>
  <c r="AK2781" i="17"/>
  <c r="AK2782" i="17"/>
  <c r="AK2783" i="17"/>
  <c r="AK2784" i="17"/>
  <c r="AK2785" i="17"/>
  <c r="AK2786" i="17"/>
  <c r="AK2787" i="17"/>
  <c r="AK2788" i="17"/>
  <c r="AK2789" i="17"/>
  <c r="AK2790" i="17"/>
  <c r="AK2791" i="17"/>
  <c r="AK2792" i="17"/>
  <c r="AK2793" i="17"/>
  <c r="AK2794" i="17"/>
  <c r="AK2795" i="17"/>
  <c r="AK2796" i="17"/>
  <c r="AK2797" i="17"/>
  <c r="AK2798" i="17"/>
  <c r="AK2799" i="17"/>
  <c r="AK2800" i="17"/>
  <c r="AK2801" i="17"/>
  <c r="AK2802" i="17"/>
  <c r="AK2803" i="17"/>
  <c r="AK2804" i="17"/>
  <c r="AK2805" i="17"/>
  <c r="AK2806" i="17"/>
  <c r="AK2807" i="17"/>
  <c r="AK2808" i="17"/>
  <c r="AK2809" i="17"/>
  <c r="AK2810" i="17"/>
  <c r="AK2811" i="17"/>
  <c r="AK2812" i="17"/>
  <c r="AK2813" i="17"/>
  <c r="AK2814" i="17"/>
  <c r="AK2815" i="17"/>
  <c r="AK2816" i="17"/>
  <c r="AK2817" i="17"/>
  <c r="AK2818" i="17"/>
  <c r="AK2819" i="17"/>
  <c r="AK2820" i="17"/>
  <c r="AK2821" i="17"/>
  <c r="AK2822" i="17"/>
  <c r="AK2823" i="17"/>
  <c r="AK2824" i="17"/>
  <c r="AK2825" i="17"/>
  <c r="AK2826" i="17"/>
  <c r="AK2827" i="17"/>
  <c r="AK2828" i="17"/>
  <c r="AK2829" i="17"/>
  <c r="AK2830" i="17"/>
  <c r="AK2831" i="17"/>
  <c r="AK2832" i="17"/>
  <c r="AK2833" i="17"/>
  <c r="AK2834" i="17"/>
  <c r="AK2835" i="17"/>
  <c r="AK2836" i="17"/>
  <c r="AK2837" i="17"/>
  <c r="AK2838" i="17"/>
  <c r="AK2839" i="17"/>
  <c r="AK2840" i="17"/>
  <c r="AK2841" i="17"/>
  <c r="AK2842" i="17"/>
  <c r="AK2843" i="17"/>
  <c r="AK2844" i="17"/>
  <c r="AK2845" i="17"/>
  <c r="AK2846" i="17"/>
  <c r="AK2847" i="17"/>
  <c r="AK2848" i="17"/>
  <c r="AK2849" i="17"/>
  <c r="AK2850" i="17"/>
  <c r="AK2851" i="17"/>
  <c r="AK2852" i="17"/>
  <c r="AK2853" i="17"/>
  <c r="AK2854" i="17"/>
  <c r="AK2855" i="17"/>
  <c r="AK2856" i="17"/>
  <c r="AK2857" i="17"/>
  <c r="AK2858" i="17"/>
  <c r="AK2859" i="17"/>
  <c r="AK2860" i="17"/>
  <c r="AK2861" i="17"/>
  <c r="AK2862" i="17"/>
  <c r="AK2863" i="17"/>
  <c r="AK2864" i="17"/>
  <c r="AK2865" i="17"/>
  <c r="AK2866" i="17"/>
  <c r="AK2867" i="17"/>
  <c r="AK2868" i="17"/>
  <c r="AK2869" i="17"/>
  <c r="AK2870" i="17"/>
  <c r="AK2871" i="17"/>
  <c r="AK2872" i="17"/>
  <c r="AK2873" i="17"/>
  <c r="AK2874" i="17"/>
  <c r="AK2875" i="17"/>
  <c r="AK2876" i="17"/>
  <c r="AK2877" i="17"/>
  <c r="AK2878" i="17"/>
  <c r="AK2879" i="17"/>
  <c r="AK2880" i="17"/>
  <c r="AK2881" i="17"/>
  <c r="AK2882" i="17"/>
  <c r="AK2883" i="17"/>
  <c r="AK2884" i="17"/>
  <c r="AK2885" i="17"/>
  <c r="AK2886" i="17"/>
  <c r="AK2887" i="17"/>
  <c r="AK2888" i="17"/>
  <c r="AK2889" i="17"/>
  <c r="AK2890" i="17"/>
  <c r="AK2891" i="17"/>
  <c r="AK2892" i="17"/>
  <c r="AK2893" i="17"/>
  <c r="AK2894" i="17"/>
  <c r="AK2895" i="17"/>
  <c r="AK2896" i="17"/>
  <c r="AK2897" i="17"/>
  <c r="AK2898" i="17"/>
  <c r="AK2899" i="17"/>
  <c r="AK2900" i="17"/>
  <c r="AK2901" i="17"/>
  <c r="AK2902" i="17"/>
  <c r="AK2903" i="17"/>
  <c r="AK2904" i="17"/>
  <c r="AK2905" i="17"/>
  <c r="AK2906" i="17"/>
  <c r="AK2907" i="17"/>
  <c r="AK2908" i="17"/>
  <c r="AK2909" i="17"/>
  <c r="AK2910" i="17"/>
  <c r="AK2911" i="17"/>
  <c r="AK2912" i="17"/>
  <c r="AK2913" i="17"/>
  <c r="AK2914" i="17"/>
  <c r="AK2915" i="17"/>
  <c r="AK2916" i="17"/>
  <c r="AK2917" i="17"/>
  <c r="AK2918" i="17"/>
  <c r="AK2919" i="17"/>
  <c r="AK2920" i="17"/>
  <c r="AK2921" i="17"/>
  <c r="AK2922" i="17"/>
  <c r="AK2923" i="17"/>
  <c r="AK2924" i="17"/>
  <c r="AK2925" i="17"/>
  <c r="AK2926" i="17"/>
  <c r="AK2927" i="17"/>
  <c r="AK2928" i="17"/>
  <c r="AK2929" i="17"/>
  <c r="AK2930" i="17"/>
  <c r="AK2931" i="17"/>
  <c r="AK2932" i="17"/>
  <c r="AK2933" i="17"/>
  <c r="AK2934" i="17"/>
  <c r="AK2935" i="17"/>
  <c r="AK2936" i="17"/>
  <c r="AK2937" i="17"/>
  <c r="AK2938" i="17"/>
  <c r="AK2939" i="17"/>
  <c r="AK2940" i="17"/>
  <c r="AK2941" i="17"/>
  <c r="AK2942" i="17"/>
  <c r="AK2943" i="17"/>
  <c r="AK2944" i="17"/>
  <c r="AK2945" i="17"/>
  <c r="AK2946" i="17"/>
  <c r="AK2947" i="17"/>
  <c r="AK2948" i="17"/>
  <c r="AK2949" i="17"/>
  <c r="AK2950" i="17"/>
  <c r="AK2951" i="17"/>
  <c r="AK2952" i="17"/>
  <c r="AK2953" i="17"/>
  <c r="AK2954" i="17"/>
  <c r="AK2955" i="17"/>
  <c r="AK2956" i="17"/>
  <c r="AK2957" i="17"/>
  <c r="AK2958" i="17"/>
  <c r="AK2959" i="17"/>
  <c r="AK2960" i="17"/>
  <c r="AK2961" i="17"/>
  <c r="AK2962" i="17"/>
  <c r="AK2963" i="17"/>
  <c r="AK2964" i="17"/>
  <c r="AK2965" i="17"/>
  <c r="AK2966" i="17"/>
  <c r="AK2967" i="17"/>
  <c r="AK2968" i="17"/>
  <c r="AK2969" i="17"/>
  <c r="AK2970" i="17"/>
  <c r="AK2971" i="17"/>
  <c r="AK2972" i="17"/>
  <c r="AK2973" i="17"/>
  <c r="AK2974" i="17"/>
  <c r="AK2975" i="17"/>
  <c r="AK2976" i="17"/>
  <c r="AK2977" i="17"/>
  <c r="AK2978" i="17"/>
  <c r="AK2979" i="17"/>
  <c r="AK2980" i="17"/>
  <c r="AK2981" i="17"/>
  <c r="AK2982" i="17"/>
  <c r="AK2983" i="17"/>
  <c r="AK2984" i="17"/>
  <c r="AK2985" i="17"/>
  <c r="AK2986" i="17"/>
  <c r="AK2987" i="17"/>
  <c r="AK2988" i="17"/>
  <c r="AK2989" i="17"/>
  <c r="AK2990" i="17"/>
  <c r="AK2991" i="17"/>
  <c r="AK2992" i="17"/>
  <c r="AK2993" i="17"/>
  <c r="AK2994" i="17"/>
  <c r="AK2995" i="17"/>
  <c r="AK2996" i="17"/>
  <c r="AK2997" i="17"/>
  <c r="AK2998" i="17"/>
  <c r="AK2999" i="17"/>
  <c r="AK3000" i="17"/>
  <c r="AK3001" i="17"/>
  <c r="AK3002" i="17"/>
  <c r="AK3003" i="17"/>
  <c r="AK3004" i="17"/>
  <c r="AK3005" i="17"/>
  <c r="AK3006" i="17"/>
  <c r="AK3007" i="17"/>
  <c r="AK3008" i="17"/>
  <c r="AK3009" i="17"/>
  <c r="AK3010" i="17"/>
  <c r="AK3011" i="17"/>
  <c r="AK3012" i="17"/>
  <c r="AK3013" i="17"/>
  <c r="AK3014" i="17"/>
  <c r="AK3015" i="17"/>
  <c r="AK3016" i="17"/>
  <c r="AK3017" i="17"/>
  <c r="AK3018" i="17"/>
  <c r="AK3019" i="17"/>
  <c r="AK3020" i="17"/>
  <c r="AK3021" i="17"/>
  <c r="AK3022" i="17"/>
  <c r="AK3023" i="17"/>
  <c r="AK3024" i="17"/>
  <c r="AK3025" i="17"/>
  <c r="AK3026" i="17"/>
  <c r="AK3027" i="17"/>
  <c r="AK3028" i="17"/>
  <c r="AK3029" i="17"/>
  <c r="AK3030" i="17"/>
  <c r="AK3031" i="17"/>
  <c r="AK3032" i="17"/>
  <c r="AK3033" i="17"/>
  <c r="AK3034" i="17"/>
  <c r="AK3035" i="17"/>
  <c r="AK3036" i="17"/>
  <c r="AK3037" i="17"/>
  <c r="AK3038" i="17"/>
  <c r="AK3039" i="17"/>
  <c r="AK3040" i="17"/>
  <c r="AK3041" i="17"/>
  <c r="AK3042" i="17"/>
  <c r="AK3043" i="17"/>
  <c r="AK3044" i="17"/>
  <c r="AK3045" i="17"/>
  <c r="AK3046" i="17"/>
  <c r="AK3047" i="17"/>
  <c r="AK3048" i="17"/>
  <c r="AK3049" i="17"/>
  <c r="AK3050" i="17"/>
  <c r="AK3051" i="17"/>
  <c r="AK3052" i="17"/>
  <c r="AK3053" i="17"/>
  <c r="AK3054" i="17"/>
  <c r="AK3055" i="17"/>
  <c r="AK3056" i="17"/>
  <c r="AK3057" i="17"/>
  <c r="AK3058" i="17"/>
  <c r="AK3059" i="17"/>
  <c r="AK3060" i="17"/>
  <c r="AK3061" i="17"/>
  <c r="AK3062" i="17"/>
  <c r="AK3063" i="17"/>
  <c r="AK3064" i="17"/>
  <c r="AK3065" i="17"/>
  <c r="AK3066" i="17"/>
  <c r="AK3067" i="17"/>
  <c r="AK3068" i="17"/>
  <c r="AK3069" i="17"/>
  <c r="AK3070" i="17"/>
  <c r="AK3071" i="17"/>
  <c r="AK3072" i="17"/>
  <c r="AK3073" i="17"/>
  <c r="AK3074" i="17"/>
  <c r="AK3075" i="17"/>
  <c r="AK3076" i="17"/>
  <c r="AK3077" i="17"/>
  <c r="AK3078" i="17"/>
  <c r="AK3079" i="17"/>
  <c r="AK3080" i="17"/>
  <c r="AK3081" i="17"/>
  <c r="AK3082" i="17"/>
  <c r="AK3083" i="17"/>
  <c r="AK3084" i="17"/>
  <c r="AK3085" i="17"/>
  <c r="AK3086" i="17"/>
  <c r="AK3087" i="17"/>
  <c r="AK3088" i="17"/>
  <c r="AK3089" i="17"/>
  <c r="AK3090" i="17"/>
  <c r="AK3091" i="17"/>
  <c r="AK3092" i="17"/>
  <c r="AK3093" i="17"/>
  <c r="AK3094" i="17"/>
  <c r="AK3095" i="17"/>
  <c r="AK3096" i="17"/>
  <c r="AK3097" i="17"/>
  <c r="AK3098" i="17"/>
  <c r="AK3099" i="17"/>
  <c r="AK3100" i="17"/>
  <c r="AK3101" i="17"/>
  <c r="AK3102" i="17"/>
  <c r="AK3103" i="17"/>
  <c r="AK3104" i="17"/>
  <c r="AK3105" i="17"/>
  <c r="AK3106" i="17"/>
  <c r="AK3107" i="17"/>
  <c r="AK3108" i="17"/>
  <c r="AK3109" i="17"/>
  <c r="AK3110" i="17"/>
  <c r="AK3111" i="17"/>
  <c r="AK3112" i="17"/>
  <c r="AK3113" i="17"/>
  <c r="AK3114" i="17"/>
  <c r="AK3115" i="17"/>
  <c r="AK3116" i="17"/>
  <c r="AK3117" i="17"/>
  <c r="AK3118" i="17"/>
  <c r="AK3119" i="17"/>
  <c r="AK3120" i="17"/>
  <c r="AK3121" i="17"/>
  <c r="AK3122" i="17"/>
  <c r="AK3123" i="17"/>
  <c r="AK3124" i="17"/>
  <c r="AK3125" i="17"/>
  <c r="AK3126" i="17"/>
  <c r="AK3127" i="17"/>
  <c r="AK3128" i="17"/>
  <c r="AK3129" i="17"/>
  <c r="AK3130" i="17"/>
  <c r="AK3131" i="17"/>
  <c r="AK3132" i="17"/>
  <c r="AK3133" i="17"/>
  <c r="AK3134" i="17"/>
  <c r="AK3135" i="17"/>
  <c r="AK3136" i="17"/>
  <c r="AK3137" i="17"/>
  <c r="AK3138" i="17"/>
  <c r="AK3139" i="17"/>
  <c r="AK3140" i="17"/>
  <c r="AK3141" i="17"/>
  <c r="AK3142" i="17"/>
  <c r="AK3143" i="17"/>
  <c r="AK3144" i="17"/>
  <c r="AK3145" i="17"/>
  <c r="AK3146" i="17"/>
  <c r="AK3147" i="17"/>
  <c r="AK3148" i="17"/>
  <c r="AK3149" i="17"/>
  <c r="AK3150" i="17"/>
  <c r="AK3151" i="17"/>
  <c r="AK3152" i="17"/>
  <c r="AK3153" i="17"/>
  <c r="AK3154" i="17"/>
  <c r="AK3155" i="17"/>
  <c r="AK3156" i="17"/>
  <c r="AK3157" i="17"/>
  <c r="AK3158" i="17"/>
  <c r="AK3159" i="17"/>
  <c r="AK3160" i="17"/>
  <c r="AK3161" i="17"/>
  <c r="AK3162" i="17"/>
  <c r="AK3163" i="17"/>
  <c r="AK3164" i="17"/>
  <c r="AK3165" i="17"/>
  <c r="AK3166" i="17"/>
  <c r="AK3167" i="17"/>
  <c r="AK3168" i="17"/>
  <c r="AK3169" i="17"/>
  <c r="AK3170" i="17"/>
  <c r="AK3171" i="17"/>
  <c r="AK3172" i="17"/>
  <c r="AK3173" i="17"/>
  <c r="AK3174" i="17"/>
  <c r="AK3175" i="17"/>
  <c r="AK3176" i="17"/>
  <c r="AK3177" i="17"/>
  <c r="AK3178" i="17"/>
  <c r="AK3179" i="17"/>
  <c r="AK3180" i="17"/>
  <c r="AK3181" i="17"/>
  <c r="AK3182" i="17"/>
  <c r="AK3183" i="17"/>
  <c r="AK3184" i="17"/>
  <c r="AK3185" i="17"/>
  <c r="AK3186" i="17"/>
  <c r="AK3187" i="17"/>
  <c r="AK3188" i="17"/>
  <c r="AK3189" i="17"/>
  <c r="AK3190" i="17"/>
  <c r="AK3191" i="17"/>
  <c r="AK3192" i="17"/>
  <c r="AK3193" i="17"/>
  <c r="AK3194" i="17"/>
  <c r="AK3195" i="17"/>
  <c r="AK3196" i="17"/>
  <c r="AK3197" i="17"/>
  <c r="AK3198" i="17"/>
  <c r="AK3199" i="17"/>
  <c r="AK3200" i="17"/>
  <c r="AK3201" i="17"/>
  <c r="AK3202" i="17"/>
  <c r="AK3203" i="17"/>
  <c r="AK3204" i="17"/>
  <c r="AK3205" i="17"/>
  <c r="AK3206" i="17"/>
  <c r="AK3207" i="17"/>
  <c r="AK3208" i="17"/>
  <c r="AK3209" i="17"/>
  <c r="AK3210" i="17"/>
  <c r="AK3211" i="17"/>
  <c r="AK3212" i="17"/>
  <c r="AK3213" i="17"/>
  <c r="AK3214" i="17"/>
  <c r="AK3215" i="17"/>
  <c r="AK3216" i="17"/>
  <c r="AK3217" i="17"/>
  <c r="AK3218" i="17"/>
  <c r="AK3219" i="17"/>
  <c r="AK3220" i="17"/>
  <c r="AK3221" i="17"/>
  <c r="AK3222" i="17"/>
  <c r="AK3223" i="17"/>
  <c r="AK3224" i="17"/>
  <c r="AK3225" i="17"/>
  <c r="AK3226" i="17"/>
  <c r="AK3227" i="17"/>
  <c r="AK3228" i="17"/>
  <c r="AK3229" i="17"/>
  <c r="AK3230" i="17"/>
  <c r="AK3231" i="17"/>
  <c r="AK3232" i="17"/>
  <c r="AK3233" i="17"/>
  <c r="AK3234" i="17"/>
  <c r="AK3235" i="17"/>
  <c r="AK3236" i="17"/>
  <c r="AK3237" i="17"/>
  <c r="AK3238" i="17"/>
  <c r="AK3239" i="17"/>
  <c r="AK3240" i="17"/>
  <c r="AK3241" i="17"/>
  <c r="AK3242" i="17"/>
  <c r="AK3243" i="17"/>
  <c r="AK3244" i="17"/>
  <c r="AK3245" i="17"/>
  <c r="AK3246" i="17"/>
  <c r="AK3247" i="17"/>
  <c r="AK3248" i="17"/>
  <c r="AK3249" i="17"/>
  <c r="AK3250" i="17"/>
  <c r="AK3251" i="17"/>
  <c r="AK3252" i="17"/>
  <c r="AK3253" i="17"/>
  <c r="AK3254" i="17"/>
  <c r="AK3255" i="17"/>
  <c r="AK3256" i="17"/>
  <c r="AK3257" i="17"/>
  <c r="AK3258" i="17"/>
  <c r="AK3259" i="17"/>
  <c r="AK3260" i="17"/>
  <c r="AK3261" i="17"/>
  <c r="AK3262" i="17"/>
  <c r="AK3263" i="17"/>
  <c r="AK3264" i="17"/>
  <c r="AK3265" i="17"/>
  <c r="AK3266" i="17"/>
  <c r="AK3267" i="17"/>
  <c r="AK3268" i="17"/>
  <c r="AK3269" i="17"/>
  <c r="AK3270" i="17"/>
  <c r="AK3271" i="17"/>
  <c r="AK3272" i="17"/>
  <c r="AK3273" i="17"/>
  <c r="AK3274" i="17"/>
  <c r="AK3275" i="17"/>
  <c r="AK3276" i="17"/>
  <c r="AK3277" i="17"/>
  <c r="AK3278" i="17"/>
  <c r="AK3279" i="17"/>
  <c r="AK3280" i="17"/>
  <c r="AK3281" i="17"/>
  <c r="AK3282" i="17"/>
  <c r="AK3283" i="17"/>
  <c r="AK3284" i="17"/>
  <c r="AK3285" i="17"/>
  <c r="AK3286" i="17"/>
  <c r="AK3287" i="17"/>
  <c r="AK3288" i="17"/>
  <c r="AK3289" i="17"/>
  <c r="AK3290" i="17"/>
  <c r="AK3291" i="17"/>
  <c r="AK3292" i="17"/>
  <c r="AK3293" i="17"/>
  <c r="AK3294" i="17"/>
  <c r="AK3295" i="17"/>
  <c r="AK3296" i="17"/>
  <c r="AK3297" i="17"/>
  <c r="AK3298" i="17"/>
  <c r="AK3299" i="17"/>
  <c r="AK3300" i="17"/>
  <c r="AK3301" i="17"/>
  <c r="AK3302" i="17"/>
  <c r="AK3303" i="17"/>
  <c r="AK3304" i="17"/>
  <c r="AK3305" i="17"/>
  <c r="AK3306" i="17"/>
  <c r="AK3307" i="17"/>
  <c r="AK3308" i="17"/>
  <c r="AK3309" i="17"/>
  <c r="AK3310" i="17"/>
  <c r="AK3311" i="17"/>
  <c r="AK3312" i="17"/>
  <c r="AK3313" i="17"/>
  <c r="AK3314" i="17"/>
  <c r="AK3315" i="17"/>
  <c r="AK3316" i="17"/>
  <c r="AK3317" i="17"/>
  <c r="AK3318" i="17"/>
  <c r="AK3319" i="17"/>
  <c r="AK3320" i="17"/>
  <c r="AK3321" i="17"/>
  <c r="AK3322" i="17"/>
  <c r="AK3323" i="17"/>
  <c r="AK3324" i="17"/>
  <c r="AK3325" i="17"/>
  <c r="AK3326" i="17"/>
  <c r="AK3327" i="17"/>
  <c r="AK3328" i="17"/>
  <c r="AK3329" i="17"/>
  <c r="AK3330" i="17"/>
  <c r="AK3331" i="17"/>
  <c r="AK3332" i="17"/>
  <c r="AK3333" i="17"/>
  <c r="AK3334" i="17"/>
  <c r="AK3335" i="17"/>
  <c r="AK3336" i="17"/>
  <c r="AK3337" i="17"/>
  <c r="AK3338" i="17"/>
  <c r="AK3339" i="17"/>
  <c r="AK3340" i="17"/>
  <c r="AK3341" i="17"/>
  <c r="AK3342" i="17"/>
  <c r="AK3343" i="17"/>
  <c r="AK3344" i="17"/>
  <c r="AK3345" i="17"/>
  <c r="AK3346" i="17"/>
  <c r="AK3347" i="17"/>
  <c r="AK3348" i="17"/>
  <c r="AK3349" i="17"/>
  <c r="AK3350" i="17"/>
  <c r="AK3351" i="17"/>
  <c r="AK3352" i="17"/>
  <c r="AK3353" i="17"/>
  <c r="AK3354" i="17"/>
  <c r="AK3355" i="17"/>
  <c r="AK3356" i="17"/>
  <c r="AK3357" i="17"/>
  <c r="AK3358" i="17"/>
  <c r="AK3359" i="17"/>
  <c r="AK3360" i="17"/>
  <c r="AK3361" i="17"/>
  <c r="AK3362" i="17"/>
  <c r="AK3363" i="17"/>
  <c r="AK3364" i="17"/>
  <c r="AK3365" i="17"/>
  <c r="AK3366" i="17"/>
  <c r="AK3367" i="17"/>
  <c r="AK3368" i="17"/>
  <c r="AK3369" i="17"/>
  <c r="AK3370" i="17"/>
  <c r="AK3371" i="17"/>
  <c r="AK3372" i="17"/>
  <c r="AK3373" i="17"/>
  <c r="AK3374" i="17"/>
  <c r="AK3375" i="17"/>
  <c r="AK3376" i="17"/>
  <c r="AK3377" i="17"/>
  <c r="AK3378" i="17"/>
  <c r="AK3379" i="17"/>
  <c r="AK3380" i="17"/>
  <c r="AK3381" i="17"/>
  <c r="AK3382" i="17"/>
  <c r="AK3383" i="17"/>
  <c r="AK3384" i="17"/>
  <c r="AK3385" i="17"/>
  <c r="AK3386" i="17"/>
  <c r="AK3387" i="17"/>
  <c r="AK3388" i="17"/>
  <c r="AK3389" i="17"/>
  <c r="AK3390" i="17"/>
  <c r="AK3391" i="17"/>
  <c r="AK3392" i="17"/>
  <c r="AK3393" i="17"/>
  <c r="AK3394" i="17"/>
  <c r="AK3395" i="17"/>
  <c r="AK3396" i="17"/>
  <c r="AK3397" i="17"/>
  <c r="AK3398" i="17"/>
  <c r="AK3399" i="17"/>
  <c r="AK3400" i="17"/>
  <c r="AK3401" i="17"/>
  <c r="AK3402" i="17"/>
  <c r="AK3403" i="17"/>
  <c r="AK3404" i="17"/>
  <c r="AK3405" i="17"/>
  <c r="AK3406" i="17"/>
  <c r="AK3407" i="17"/>
  <c r="AK3408" i="17"/>
  <c r="AK3409" i="17"/>
  <c r="AK3410" i="17"/>
  <c r="AK3411" i="17"/>
  <c r="AK3412" i="17"/>
  <c r="AK3413" i="17"/>
  <c r="AK3414" i="17"/>
  <c r="AK3415" i="17"/>
  <c r="AK3416" i="17"/>
  <c r="AK3417" i="17"/>
  <c r="AK3418" i="17"/>
  <c r="AK3419" i="17"/>
  <c r="AK3420" i="17"/>
  <c r="AK3421" i="17"/>
  <c r="AK3422" i="17"/>
  <c r="AK3423" i="17"/>
  <c r="AK3424" i="17"/>
  <c r="AK3425" i="17"/>
  <c r="AK3426" i="17"/>
  <c r="AK3427" i="17"/>
  <c r="AK3428" i="17"/>
  <c r="AK3429" i="17"/>
  <c r="AK3430" i="17"/>
  <c r="AK3431" i="17"/>
  <c r="AK3432" i="17"/>
  <c r="AK3433" i="17"/>
  <c r="AK3434" i="17"/>
  <c r="AK3435" i="17"/>
  <c r="AK3436" i="17"/>
  <c r="AK3437" i="17"/>
  <c r="AK3438" i="17"/>
  <c r="AK3439" i="17"/>
  <c r="AK3440" i="17"/>
  <c r="AK3441" i="17"/>
  <c r="AK3442" i="17"/>
  <c r="AK3443" i="17"/>
  <c r="AK3444" i="17"/>
  <c r="AK3445" i="17"/>
  <c r="AK3446" i="17"/>
  <c r="AK3447" i="17"/>
  <c r="AK3448" i="17"/>
  <c r="AK3449" i="17"/>
  <c r="AK3450" i="17"/>
  <c r="AK3451" i="17"/>
  <c r="AK3452" i="17"/>
  <c r="AK3453" i="17"/>
  <c r="AK3454" i="17"/>
  <c r="AK3455" i="17"/>
  <c r="AK3456" i="17"/>
  <c r="AK3457" i="17"/>
  <c r="AK3458" i="17"/>
  <c r="AK3459" i="17"/>
  <c r="AK3460" i="17"/>
  <c r="AK3461" i="17"/>
  <c r="AK3462" i="17"/>
  <c r="AK3463" i="17"/>
  <c r="AK3464" i="17"/>
  <c r="AK3465" i="17"/>
  <c r="AK3466" i="17"/>
  <c r="AK3467" i="17"/>
  <c r="AK3468" i="17"/>
  <c r="AK3469" i="17"/>
  <c r="AK3470" i="17"/>
  <c r="AK3471" i="17"/>
  <c r="AK3472" i="17"/>
  <c r="AK3473" i="17"/>
  <c r="AK3474" i="17"/>
  <c r="AK3475" i="17"/>
  <c r="AK3476" i="17"/>
  <c r="AK3477" i="17"/>
  <c r="AK3478" i="17"/>
  <c r="AK3479" i="17"/>
  <c r="AK3480" i="17"/>
  <c r="AK3481" i="17"/>
  <c r="AK3482" i="17"/>
  <c r="AK3483" i="17"/>
  <c r="AK3484" i="17"/>
  <c r="AK3485" i="17"/>
  <c r="AK3486" i="17"/>
  <c r="AK3487" i="17"/>
  <c r="AK3488" i="17"/>
  <c r="AK3489" i="17"/>
  <c r="AK3490" i="17"/>
  <c r="AK3491" i="17"/>
  <c r="AK3492" i="17"/>
  <c r="AK3493" i="17"/>
  <c r="AK3494" i="17"/>
  <c r="AK3495" i="17"/>
  <c r="AK3496" i="17"/>
  <c r="AK3497" i="17"/>
  <c r="AK3498" i="17"/>
  <c r="AK3499" i="17"/>
  <c r="AK3500" i="17"/>
  <c r="AK3501" i="17"/>
  <c r="AK3502" i="17"/>
  <c r="AK3503" i="17"/>
  <c r="AK3504" i="17"/>
  <c r="AK3505" i="17"/>
  <c r="AK3506" i="17"/>
  <c r="AK3507" i="17"/>
  <c r="AK3508" i="17"/>
  <c r="AK3509" i="17"/>
  <c r="AK3510" i="17"/>
  <c r="AK3511" i="17"/>
  <c r="AK3512" i="17"/>
  <c r="AK3513" i="17"/>
  <c r="AK3514" i="17"/>
  <c r="AK3515" i="17"/>
  <c r="AK3516" i="17"/>
  <c r="AK3517" i="17"/>
  <c r="AK3518" i="17"/>
  <c r="AK3519" i="17"/>
  <c r="AK3520" i="17"/>
  <c r="AK3521" i="17"/>
  <c r="AK3522" i="17"/>
  <c r="AK3523" i="17"/>
  <c r="AK3524" i="17"/>
  <c r="AK3525" i="17"/>
  <c r="AK3526" i="17"/>
  <c r="AK3527" i="17"/>
  <c r="AK3528" i="17"/>
  <c r="AK3529" i="17"/>
  <c r="AK3530" i="17"/>
  <c r="AK3531" i="17"/>
  <c r="AK3532" i="17"/>
  <c r="AK3533" i="17"/>
  <c r="AK3534" i="17"/>
  <c r="AK3535" i="17"/>
  <c r="AK3536" i="17"/>
  <c r="AK3537" i="17"/>
  <c r="AK3538" i="17"/>
  <c r="AK3539" i="17"/>
  <c r="AK3540" i="17"/>
  <c r="AK3541" i="17"/>
  <c r="AK3542" i="17"/>
  <c r="AK3543" i="17"/>
  <c r="AK3544" i="17"/>
  <c r="AK3545" i="17"/>
  <c r="AK3546" i="17"/>
  <c r="AK3547" i="17"/>
  <c r="AK3548" i="17"/>
  <c r="AK3549" i="17"/>
  <c r="AK3550" i="17"/>
  <c r="AK3551" i="17"/>
  <c r="AK3552" i="17"/>
  <c r="AK3553" i="17"/>
  <c r="AK3554" i="17"/>
  <c r="AK3555" i="17"/>
  <c r="AK3556" i="17"/>
  <c r="AK3557" i="17"/>
  <c r="AK3558" i="17"/>
  <c r="AK3559" i="17"/>
  <c r="AK3560" i="17"/>
  <c r="AK3561" i="17"/>
  <c r="AK3562" i="17"/>
  <c r="AK3563" i="17"/>
  <c r="AK3564" i="17"/>
  <c r="AK3565" i="17"/>
  <c r="AK3566" i="17"/>
  <c r="AK3567" i="17"/>
  <c r="AK3568" i="17"/>
  <c r="AK3569" i="17"/>
  <c r="AK3570" i="17"/>
  <c r="AK3571" i="17"/>
  <c r="AK3572" i="17"/>
  <c r="AK3573" i="17"/>
  <c r="AK3574" i="17"/>
  <c r="AK3575" i="17"/>
  <c r="AK3576" i="17"/>
  <c r="AK3577" i="17"/>
  <c r="AK3578" i="17"/>
  <c r="AK3579" i="17"/>
  <c r="AK3580" i="17"/>
  <c r="AK3581" i="17"/>
  <c r="AK3582" i="17"/>
  <c r="AK3583" i="17"/>
  <c r="AK3584" i="17"/>
  <c r="AK3585" i="17"/>
  <c r="AK3586" i="17"/>
  <c r="AK3587" i="17"/>
  <c r="AK3588" i="17"/>
  <c r="AK3589" i="17"/>
  <c r="AK3590" i="17"/>
  <c r="AK3591" i="17"/>
  <c r="AK3592" i="17"/>
  <c r="AK3593" i="17"/>
  <c r="AK3594" i="17"/>
  <c r="AK3595" i="17"/>
  <c r="AK3596" i="17"/>
  <c r="AK3597" i="17"/>
  <c r="AK3598" i="17"/>
  <c r="AK3599" i="17"/>
  <c r="AK3600" i="17"/>
  <c r="AK3601" i="17"/>
  <c r="AK3602" i="17"/>
  <c r="AK3603" i="17"/>
  <c r="AK3604" i="17"/>
  <c r="AK3605" i="17"/>
  <c r="AK3606" i="17"/>
  <c r="AK3607" i="17"/>
  <c r="AK3608" i="17"/>
  <c r="AK3609" i="17"/>
  <c r="AK3610" i="17"/>
  <c r="AK3611" i="17"/>
  <c r="AK3612" i="17"/>
  <c r="AK3613" i="17"/>
  <c r="AK3614" i="17"/>
  <c r="AK3615" i="17"/>
  <c r="AK3616" i="17"/>
  <c r="AK3617" i="17"/>
  <c r="AK3618" i="17"/>
  <c r="AK3619" i="17"/>
  <c r="AK3620" i="17"/>
  <c r="AK3621" i="17"/>
  <c r="AK3622" i="17"/>
  <c r="AK3623" i="17"/>
  <c r="AK3624" i="17"/>
  <c r="AK3625" i="17"/>
  <c r="AK3626" i="17"/>
  <c r="AK3627" i="17"/>
  <c r="AK3628" i="17"/>
  <c r="AK3629" i="17"/>
  <c r="AK3630" i="17"/>
  <c r="AK3631" i="17"/>
  <c r="AK3632" i="17"/>
  <c r="AK3633" i="17"/>
  <c r="AK3634" i="17"/>
  <c r="AK3635" i="17"/>
  <c r="AK3636" i="17"/>
  <c r="AK3637" i="17"/>
  <c r="AK3638" i="17"/>
  <c r="AK3639" i="17"/>
  <c r="AK3640" i="17"/>
  <c r="AK3641" i="17"/>
  <c r="AK3642" i="17"/>
  <c r="AK3643" i="17"/>
  <c r="AK3644" i="17"/>
  <c r="AK3645" i="17"/>
  <c r="AK3646" i="17"/>
  <c r="AK3647" i="17"/>
  <c r="AK3648" i="17"/>
  <c r="AK3649" i="17"/>
  <c r="AK3650" i="17"/>
  <c r="AK3651" i="17"/>
  <c r="AK3652" i="17"/>
  <c r="AK3653" i="17"/>
  <c r="AK3654" i="17"/>
  <c r="AK3655" i="17"/>
  <c r="AK3656" i="17"/>
  <c r="AK3657" i="17"/>
  <c r="AK3658" i="17"/>
  <c r="AK3659" i="17"/>
  <c r="AK3660" i="17"/>
  <c r="AK3661" i="17"/>
  <c r="AK3662" i="17"/>
  <c r="AK3663" i="17"/>
  <c r="AK3664" i="17"/>
  <c r="AK3665" i="17"/>
  <c r="AK3666" i="17"/>
  <c r="AK3667" i="17"/>
  <c r="AK3668" i="17"/>
  <c r="AK3669" i="17"/>
  <c r="AK3670" i="17"/>
  <c r="AK3671" i="17"/>
  <c r="AK3672" i="17"/>
  <c r="AK3673" i="17"/>
  <c r="AK3674" i="17"/>
  <c r="AK3675" i="17"/>
  <c r="AK3676" i="17"/>
  <c r="AK3677" i="17"/>
  <c r="AK3678" i="17"/>
  <c r="AK3679" i="17"/>
  <c r="AK3680" i="17"/>
  <c r="AK3681" i="17"/>
  <c r="AK3682" i="17"/>
  <c r="AK3683" i="17"/>
  <c r="AK3684" i="17"/>
  <c r="AK3685" i="17"/>
  <c r="AK3686" i="17"/>
  <c r="AK3687" i="17"/>
  <c r="AK3688" i="17"/>
  <c r="AK3689" i="17"/>
  <c r="AK3690" i="17"/>
  <c r="AK3691" i="17"/>
  <c r="AK3692" i="17"/>
  <c r="AK3693" i="17"/>
  <c r="AK3694" i="17"/>
  <c r="AK3695" i="17"/>
  <c r="AK3696" i="17"/>
  <c r="AK3697" i="17"/>
  <c r="AK3698" i="17"/>
  <c r="AK3699" i="17"/>
  <c r="AK3700" i="17"/>
  <c r="AK3701" i="17"/>
  <c r="AK3702" i="17"/>
  <c r="AK3703" i="17"/>
  <c r="AK3704" i="17"/>
  <c r="AK3705" i="17"/>
  <c r="AK3706" i="17"/>
  <c r="AK3707" i="17"/>
  <c r="AK3708" i="17"/>
  <c r="AK3709" i="17"/>
  <c r="AK3710" i="17"/>
  <c r="AK3711" i="17"/>
  <c r="AK3712" i="17"/>
  <c r="AK3713" i="17"/>
  <c r="AK3714" i="17"/>
  <c r="AK3715" i="17"/>
  <c r="AK3716" i="17"/>
  <c r="AK3717" i="17"/>
  <c r="AK3718" i="17"/>
  <c r="AK3719" i="17"/>
  <c r="AK3720" i="17"/>
  <c r="AK3721" i="17"/>
  <c r="AK3722" i="17"/>
  <c r="AK3723" i="17"/>
  <c r="AK3724" i="17"/>
  <c r="AK3725" i="17"/>
  <c r="AK3726" i="17"/>
  <c r="AK3727" i="17"/>
  <c r="AK3728" i="17"/>
  <c r="AK3729" i="17"/>
  <c r="AK3730" i="17"/>
  <c r="AK3731" i="17"/>
  <c r="AK3732" i="17"/>
  <c r="AK3733" i="17"/>
  <c r="AK3734" i="17"/>
  <c r="AK3735" i="17"/>
  <c r="AK3736" i="17"/>
  <c r="AK3737" i="17"/>
  <c r="AK3738" i="17"/>
  <c r="AK3739" i="17"/>
  <c r="AK3740" i="17"/>
  <c r="AK3741" i="17"/>
  <c r="AK3742" i="17"/>
  <c r="AK3743" i="17"/>
  <c r="AK3744" i="17"/>
  <c r="AK3745" i="17"/>
  <c r="AK3746" i="17"/>
  <c r="AK3747" i="17"/>
  <c r="AK3748" i="17"/>
  <c r="AK3749" i="17"/>
  <c r="AK3750" i="17"/>
  <c r="AK3751" i="17"/>
  <c r="AK3752" i="17"/>
  <c r="AK3753" i="17"/>
  <c r="AK3754" i="17"/>
  <c r="AK3755" i="17"/>
  <c r="AK3756" i="17"/>
  <c r="AK3757" i="17"/>
  <c r="AK3758" i="17"/>
  <c r="AK3759" i="17"/>
  <c r="AK3760" i="17"/>
  <c r="AK3761" i="17"/>
  <c r="AK3762" i="17"/>
  <c r="AK3763" i="17"/>
  <c r="AK3764" i="17"/>
  <c r="AK3765" i="17"/>
  <c r="AK3766" i="17"/>
  <c r="AK3767" i="17"/>
  <c r="AK3768" i="17"/>
  <c r="AK3769" i="17"/>
  <c r="AK3770" i="17"/>
  <c r="AK3771" i="17"/>
  <c r="AK3772" i="17"/>
  <c r="AK3773" i="17"/>
  <c r="AK3774" i="17"/>
  <c r="AK3775" i="17"/>
  <c r="AK3776" i="17"/>
  <c r="AK3777" i="17"/>
  <c r="AK3778" i="17"/>
  <c r="AK3779" i="17"/>
  <c r="AK3780" i="17"/>
  <c r="AK3781" i="17"/>
  <c r="AK3782" i="17"/>
  <c r="AK3783" i="17"/>
  <c r="AK3784" i="17"/>
  <c r="AK3785" i="17"/>
  <c r="AK3786" i="17"/>
  <c r="AK3787" i="17"/>
  <c r="AK3788" i="17"/>
  <c r="AK3789" i="17"/>
  <c r="AK3790" i="17"/>
  <c r="AK3791" i="17"/>
  <c r="AK3792" i="17"/>
  <c r="AK3793" i="17"/>
  <c r="AK3794" i="17"/>
  <c r="AK3795" i="17"/>
  <c r="AK3796" i="17"/>
  <c r="AK3797" i="17"/>
  <c r="AK3798" i="17"/>
  <c r="AK3799" i="17"/>
  <c r="AK3800" i="17"/>
  <c r="AK3801" i="17"/>
  <c r="AK3802" i="17"/>
  <c r="AK3803" i="17"/>
  <c r="AK3804" i="17"/>
  <c r="AK3805" i="17"/>
  <c r="AK3806" i="17"/>
  <c r="AK3807" i="17"/>
  <c r="AK3808" i="17"/>
  <c r="AK3809" i="17"/>
  <c r="AK3810" i="17"/>
  <c r="AK3811" i="17"/>
  <c r="AK3812" i="17"/>
  <c r="AK3813" i="17"/>
  <c r="AK3814" i="17"/>
  <c r="AK3815" i="17"/>
  <c r="AK3816" i="17"/>
  <c r="AK3817" i="17"/>
  <c r="AK3818" i="17"/>
  <c r="AK3819" i="17"/>
  <c r="AK3820" i="17"/>
  <c r="AK3821" i="17"/>
  <c r="AK3822" i="17"/>
  <c r="AK3823" i="17"/>
  <c r="AK3824" i="17"/>
  <c r="AK3825" i="17"/>
  <c r="AK3826" i="17"/>
  <c r="AK3827" i="17"/>
  <c r="AK3828" i="17"/>
  <c r="AK3829" i="17"/>
  <c r="AK3830" i="17"/>
  <c r="AK3831" i="17"/>
  <c r="AK3832" i="17"/>
  <c r="AK3833" i="17"/>
  <c r="AK3834" i="17"/>
  <c r="AK3835" i="17"/>
  <c r="AK3836" i="17"/>
  <c r="AK3837" i="17"/>
  <c r="AK3838" i="17"/>
  <c r="AK3839" i="17"/>
  <c r="AK3840" i="17"/>
  <c r="AK3841" i="17"/>
  <c r="AK3842" i="17"/>
  <c r="AK3843" i="17"/>
  <c r="AK3844" i="17"/>
  <c r="AK3845" i="17"/>
  <c r="AK3846" i="17"/>
  <c r="AK3847" i="17"/>
  <c r="AK3848" i="17"/>
  <c r="AK3849" i="17"/>
  <c r="AK3850" i="17"/>
  <c r="AK3851" i="17"/>
  <c r="AK3852" i="17"/>
  <c r="AK3853" i="17"/>
  <c r="AK3854" i="17"/>
  <c r="AK3855" i="17"/>
  <c r="AK3856" i="17"/>
  <c r="AK3857" i="17"/>
  <c r="AK3858" i="17"/>
  <c r="AK3859" i="17"/>
  <c r="AK3860" i="17"/>
  <c r="AK3861" i="17"/>
  <c r="AK3862" i="17"/>
  <c r="AK3863" i="17"/>
  <c r="AK3864" i="17"/>
  <c r="AK3865" i="17"/>
  <c r="AK3866" i="17"/>
  <c r="AK3867" i="17"/>
  <c r="AK3868" i="17"/>
  <c r="AK3869" i="17"/>
  <c r="AK3870" i="17"/>
  <c r="AK3871" i="17"/>
  <c r="AK3872" i="17"/>
  <c r="AK3873" i="17"/>
  <c r="AK3874" i="17"/>
  <c r="AK3875" i="17"/>
  <c r="AK3876" i="17"/>
  <c r="AK3877" i="17"/>
  <c r="AK3878" i="17"/>
  <c r="AK3879" i="17"/>
  <c r="AK3880" i="17"/>
  <c r="AK3881" i="17"/>
  <c r="AK3882" i="17"/>
  <c r="AK3883" i="17"/>
  <c r="AK3884" i="17"/>
  <c r="AK3885" i="17"/>
  <c r="AK3886" i="17"/>
  <c r="AK3887" i="17"/>
  <c r="AK3888" i="17"/>
  <c r="AK3889" i="17"/>
  <c r="AK3890" i="17"/>
  <c r="AK3891" i="17"/>
  <c r="AK3892" i="17"/>
  <c r="AK3893" i="17"/>
  <c r="AK3894" i="17"/>
  <c r="AK3895" i="17"/>
  <c r="AK3896" i="17"/>
  <c r="AK3897" i="17"/>
  <c r="AK3898" i="17"/>
  <c r="AK3899" i="17"/>
  <c r="AK3900" i="17"/>
  <c r="AK3901" i="17"/>
  <c r="AK3902" i="17"/>
  <c r="AK3903" i="17"/>
  <c r="AK3904" i="17"/>
  <c r="AK3905" i="17"/>
  <c r="AK3906" i="17"/>
  <c r="AK3907" i="17"/>
  <c r="AK3908" i="17"/>
  <c r="AK3909" i="17"/>
  <c r="AK3910" i="17"/>
  <c r="AK3911" i="17"/>
  <c r="AK3912" i="17"/>
  <c r="AK3913" i="17"/>
  <c r="AK3914" i="17"/>
  <c r="AK3915" i="17"/>
  <c r="AK3916" i="17"/>
  <c r="AK3917" i="17"/>
  <c r="AK3918" i="17"/>
  <c r="AK3919" i="17"/>
  <c r="AK3920" i="17"/>
  <c r="AK3921" i="17"/>
  <c r="AK3922" i="17"/>
  <c r="AK3923" i="17"/>
  <c r="AK3924" i="17"/>
  <c r="AK3925" i="17"/>
  <c r="AK3926" i="17"/>
  <c r="AK3927" i="17"/>
  <c r="AK3928" i="17"/>
  <c r="AK3929" i="17"/>
  <c r="AK3930" i="17"/>
  <c r="AK3931" i="17"/>
  <c r="AK3932" i="17"/>
  <c r="AK3933" i="17"/>
  <c r="AK3934" i="17"/>
  <c r="AK3935" i="17"/>
  <c r="AK3936" i="17"/>
  <c r="AK3937" i="17"/>
  <c r="AK3938" i="17"/>
  <c r="AK3939" i="17"/>
  <c r="AK3940" i="17"/>
  <c r="AK3941" i="17"/>
  <c r="AK3942" i="17"/>
  <c r="AK3943" i="17"/>
  <c r="AK3944" i="17"/>
  <c r="AK3945" i="17"/>
  <c r="AK3946" i="17"/>
  <c r="AK3947" i="17"/>
  <c r="AK3948" i="17"/>
  <c r="AK3949" i="17"/>
  <c r="AK3950" i="17"/>
  <c r="AK3951" i="17"/>
  <c r="AK3952" i="17"/>
  <c r="AK3953" i="17"/>
  <c r="AK3954" i="17"/>
  <c r="AK3955" i="17"/>
  <c r="AK3956" i="17"/>
  <c r="AK3957" i="17"/>
  <c r="AK3958" i="17"/>
  <c r="AK3959" i="17"/>
  <c r="AK3960" i="17"/>
  <c r="AK3961" i="17"/>
  <c r="AK3962" i="17"/>
  <c r="AK3963" i="17"/>
  <c r="AK3964" i="17"/>
  <c r="AK3965" i="17"/>
  <c r="AK3966" i="17"/>
  <c r="AK3967" i="17"/>
  <c r="AK3968" i="17"/>
  <c r="AK3969" i="17"/>
  <c r="AK3970" i="17"/>
  <c r="AK3971" i="17"/>
  <c r="AK3972" i="17"/>
  <c r="AK3973" i="17"/>
  <c r="AK3974" i="17"/>
  <c r="AK3975" i="17"/>
  <c r="AK3976" i="17"/>
  <c r="AK3977" i="17"/>
  <c r="AK3978" i="17"/>
  <c r="AK3979" i="17"/>
  <c r="AK3980" i="17"/>
  <c r="AK3981" i="17"/>
  <c r="AK3982" i="17"/>
  <c r="AK3983" i="17"/>
  <c r="AK3984" i="17"/>
  <c r="AK3985" i="17"/>
  <c r="AK3986" i="17"/>
  <c r="AK3987" i="17"/>
  <c r="AK3988" i="17"/>
  <c r="AK3989" i="17"/>
  <c r="AK3990" i="17"/>
  <c r="AK3991" i="17"/>
  <c r="AK3992" i="17"/>
  <c r="AK3993" i="17"/>
  <c r="AK3994" i="17"/>
  <c r="AK3995" i="17"/>
  <c r="AK3996" i="17"/>
  <c r="AK3997" i="17"/>
  <c r="AK3998" i="17"/>
  <c r="AK3999" i="17"/>
  <c r="AK4000" i="17"/>
  <c r="AK4001" i="17"/>
  <c r="AK4002" i="17"/>
  <c r="AK4003" i="17"/>
  <c r="AK4004" i="17"/>
  <c r="AK4005" i="17"/>
  <c r="AK4006" i="17"/>
  <c r="AK4007" i="17"/>
  <c r="AK4008" i="17"/>
  <c r="AK4009" i="17"/>
  <c r="AK4010" i="17"/>
  <c r="AK4011" i="17"/>
  <c r="AK4012" i="17"/>
  <c r="AK4013" i="17"/>
  <c r="AK4014" i="17"/>
  <c r="AK4015" i="17"/>
  <c r="AK4016" i="17"/>
  <c r="AK4017" i="17"/>
  <c r="AK4018" i="17"/>
  <c r="AK4019" i="17"/>
  <c r="AK4020" i="17"/>
  <c r="AK4021" i="17"/>
  <c r="AK4022" i="17"/>
  <c r="AK4023" i="17"/>
  <c r="AK4024" i="17"/>
  <c r="AK4025" i="17"/>
  <c r="AK4026" i="17"/>
  <c r="AK4027" i="17"/>
  <c r="AK4028" i="17"/>
  <c r="AK4029" i="17"/>
  <c r="AK4030" i="17"/>
  <c r="AK4031" i="17"/>
  <c r="AK4032" i="17"/>
  <c r="AK4033" i="17"/>
  <c r="AK4034" i="17"/>
  <c r="AK4035" i="17"/>
  <c r="AK4036" i="17"/>
  <c r="AK4037" i="17"/>
  <c r="AK4038" i="17"/>
  <c r="AK4039" i="17"/>
  <c r="AK4040" i="17"/>
  <c r="AK4041" i="17"/>
  <c r="AK4042" i="17"/>
  <c r="AK4043" i="17"/>
  <c r="AK4044" i="17"/>
  <c r="AK4045" i="17"/>
  <c r="AK4046" i="17"/>
  <c r="AK4047" i="17"/>
  <c r="AK4048" i="17"/>
  <c r="AK4049" i="17"/>
  <c r="AK4050" i="17"/>
  <c r="AK4051" i="17"/>
  <c r="AK4052" i="17"/>
  <c r="AK4053" i="17"/>
  <c r="AK4054" i="17"/>
  <c r="AK4055" i="17"/>
  <c r="AK4056" i="17"/>
  <c r="AK4057" i="17"/>
  <c r="AK4058" i="17"/>
  <c r="AK4059" i="17"/>
  <c r="AK4060" i="17"/>
  <c r="AK4061" i="17"/>
  <c r="AK4062" i="17"/>
  <c r="AK4063" i="17"/>
  <c r="AK4064" i="17"/>
  <c r="AK4065" i="17"/>
  <c r="AK4066" i="17"/>
  <c r="AK4067" i="17"/>
  <c r="AK4068" i="17"/>
  <c r="AK4069" i="17"/>
  <c r="AK4070" i="17"/>
  <c r="AK4071" i="17"/>
  <c r="AK4072" i="17"/>
  <c r="AK4073" i="17"/>
  <c r="AK4074" i="17"/>
  <c r="AK4075" i="17"/>
  <c r="AK4076" i="17"/>
  <c r="AK4077" i="17"/>
  <c r="AK4078" i="17"/>
  <c r="AK4079" i="17"/>
  <c r="AK4080" i="17"/>
  <c r="AK4081" i="17"/>
  <c r="AK4082" i="17"/>
  <c r="AK4083" i="17"/>
  <c r="AK4084" i="17"/>
  <c r="AK4085" i="17"/>
  <c r="AK4086" i="17"/>
  <c r="AK4087" i="17"/>
  <c r="AK4088" i="17"/>
  <c r="AK4089" i="17"/>
  <c r="AK4090" i="17"/>
  <c r="AK4091" i="17"/>
  <c r="AK4092" i="17"/>
  <c r="AK4093" i="17"/>
  <c r="AK4094" i="17"/>
  <c r="AK4095" i="17"/>
  <c r="AK4096" i="17"/>
  <c r="AK4097" i="17"/>
  <c r="AK4098" i="17"/>
  <c r="AK4099" i="17"/>
  <c r="AK4100" i="17"/>
  <c r="AK4101" i="17"/>
  <c r="AK4102" i="17"/>
  <c r="AK4103" i="17"/>
  <c r="AK4104" i="17"/>
  <c r="AK4105" i="17"/>
  <c r="AK4106" i="17"/>
  <c r="AK4107" i="17"/>
  <c r="AK4108" i="17"/>
  <c r="AK4109" i="17"/>
  <c r="AK4110" i="17"/>
  <c r="AK4111" i="17"/>
  <c r="AK4112" i="17"/>
  <c r="AK4113" i="17"/>
  <c r="AK4114" i="17"/>
  <c r="AK4115" i="17"/>
  <c r="AK4116" i="17"/>
  <c r="AK4117" i="17"/>
  <c r="AK4118" i="17"/>
  <c r="AK4119" i="17"/>
  <c r="AK4120" i="17"/>
  <c r="AK4121" i="17"/>
  <c r="AK4122" i="17"/>
  <c r="AK4123" i="17"/>
  <c r="AK4124" i="17"/>
  <c r="AK4125" i="17"/>
  <c r="AK4126" i="17"/>
  <c r="AK4127" i="17"/>
  <c r="AK4128" i="17"/>
  <c r="AK4129" i="17"/>
  <c r="AK4130" i="17"/>
  <c r="AK4131" i="17"/>
  <c r="AK4132" i="17"/>
  <c r="AK4133" i="17"/>
  <c r="AK4134" i="17"/>
  <c r="AK4135" i="17"/>
  <c r="AK4136" i="17"/>
  <c r="AK4137" i="17"/>
  <c r="AK4138" i="17"/>
  <c r="AK4139" i="17"/>
  <c r="AK4140" i="17"/>
  <c r="AK4141" i="17"/>
  <c r="AK4142" i="17"/>
  <c r="AK4143" i="17"/>
  <c r="AK4144" i="17"/>
  <c r="AK4145" i="17"/>
  <c r="AK4146" i="17"/>
  <c r="AK4147" i="17"/>
  <c r="AK4148" i="17"/>
  <c r="AK4149" i="17"/>
  <c r="AK4150" i="17"/>
  <c r="AK4151" i="17"/>
  <c r="AK4152" i="17"/>
  <c r="AK4153" i="17"/>
  <c r="AK4154" i="17"/>
  <c r="AK4155" i="17"/>
  <c r="AK4156" i="17"/>
  <c r="AK4157" i="17"/>
  <c r="AK4158" i="17"/>
  <c r="AK4159" i="17"/>
  <c r="AK4160" i="17"/>
  <c r="AK4161" i="17"/>
  <c r="AK4162" i="17"/>
  <c r="AK4163" i="17"/>
  <c r="AK4164" i="17"/>
  <c r="AK4165" i="17"/>
  <c r="AK4166" i="17"/>
  <c r="AK4167" i="17"/>
  <c r="AK4168" i="17"/>
  <c r="AK4169" i="17"/>
  <c r="AK4170" i="17"/>
  <c r="AK4171" i="17"/>
  <c r="AK4172" i="17"/>
  <c r="AK4173" i="17"/>
  <c r="AK4174" i="17"/>
  <c r="AK4175" i="17"/>
  <c r="AK4176" i="17"/>
  <c r="AK4177" i="17"/>
  <c r="AK4178" i="17"/>
  <c r="AK4179" i="17"/>
  <c r="AK4180" i="17"/>
  <c r="AK4181" i="17"/>
  <c r="AK4182" i="17"/>
  <c r="AK4183" i="17"/>
  <c r="AK4184" i="17"/>
  <c r="AK4185" i="17"/>
  <c r="AK4186" i="17"/>
  <c r="AK4187" i="17"/>
  <c r="AK4188" i="17"/>
  <c r="AK4189" i="17"/>
  <c r="AK4190" i="17"/>
  <c r="AK4191" i="17"/>
  <c r="AK4192" i="17"/>
  <c r="AK4193" i="17"/>
  <c r="AK4194" i="17"/>
  <c r="AK4195" i="17"/>
  <c r="AK4196" i="17"/>
  <c r="AK4197" i="17"/>
  <c r="AK4198" i="17"/>
  <c r="AK4199" i="17"/>
  <c r="AK4200" i="17"/>
  <c r="AK4201" i="17"/>
  <c r="AK4202" i="17"/>
  <c r="AK4203" i="17"/>
  <c r="AK4204" i="17"/>
  <c r="AK4205" i="17"/>
  <c r="AK4206" i="17"/>
  <c r="AK4207" i="17"/>
  <c r="AK4208" i="17"/>
  <c r="AK4209" i="17"/>
  <c r="AK4210" i="17"/>
  <c r="AK4211" i="17"/>
  <c r="AK4212" i="17"/>
  <c r="AK4213" i="17"/>
  <c r="AK4214" i="17"/>
  <c r="AK4215" i="17"/>
  <c r="AK4216" i="17"/>
  <c r="AK4217" i="17"/>
  <c r="AK4218" i="17"/>
  <c r="AK4219" i="17"/>
  <c r="AK4220" i="17"/>
  <c r="AK4221" i="17"/>
  <c r="AK4222" i="17"/>
  <c r="AK4223" i="17"/>
  <c r="AK4224" i="17"/>
  <c r="AK4225" i="17"/>
  <c r="AK4226" i="17"/>
  <c r="AK4227" i="17"/>
  <c r="AK4228" i="17"/>
  <c r="AK4229" i="17"/>
  <c r="AK4230" i="17"/>
  <c r="AK4231" i="17"/>
  <c r="AK4232" i="17"/>
  <c r="AK4233" i="17"/>
  <c r="AK4234" i="17"/>
  <c r="AK4235" i="17"/>
  <c r="AK4236" i="17"/>
  <c r="AK4237" i="17"/>
  <c r="AK4238" i="17"/>
  <c r="AK4239" i="17"/>
  <c r="AK4240" i="17"/>
  <c r="AK4241" i="17"/>
  <c r="AK4242" i="17"/>
  <c r="AK4243" i="17"/>
  <c r="AK4244" i="17"/>
  <c r="AK4245" i="17"/>
  <c r="AK4246" i="17"/>
  <c r="AK4247" i="17"/>
  <c r="AK4248" i="17"/>
  <c r="AK4249" i="17"/>
  <c r="AK4250" i="17"/>
  <c r="AK4251" i="17"/>
  <c r="AK4252" i="17"/>
  <c r="AK4253" i="17"/>
  <c r="AK4254" i="17"/>
  <c r="AK4255" i="17"/>
  <c r="AK4256" i="17"/>
  <c r="AK4257" i="17"/>
  <c r="AK4258" i="17"/>
  <c r="AK4259" i="17"/>
  <c r="AK4260" i="17"/>
  <c r="AK4261" i="17"/>
  <c r="AK4262" i="17"/>
  <c r="AK4263" i="17"/>
  <c r="AK4264" i="17"/>
  <c r="AK4265" i="17"/>
  <c r="AK4266" i="17"/>
  <c r="AK4267" i="17"/>
  <c r="AK4268" i="17"/>
  <c r="AK4269" i="17"/>
  <c r="AK4270" i="17"/>
  <c r="AK4271" i="17"/>
  <c r="AK4272" i="17"/>
  <c r="AK4273" i="17"/>
  <c r="AK4274" i="17"/>
  <c r="AK4275" i="17"/>
  <c r="AK4276" i="17"/>
  <c r="AK4277" i="17"/>
  <c r="AK4278" i="17"/>
  <c r="AK4279" i="17"/>
  <c r="AK4280" i="17"/>
  <c r="AK4281" i="17"/>
  <c r="AK4282" i="17"/>
  <c r="AK4283" i="17"/>
  <c r="AK4284" i="17"/>
  <c r="AK4285" i="17"/>
  <c r="AK4286" i="17"/>
  <c r="AK4287" i="17"/>
  <c r="AK4288" i="17"/>
  <c r="AK4289" i="17"/>
  <c r="AK4290" i="17"/>
  <c r="AK4291" i="17"/>
  <c r="AK4292" i="17"/>
  <c r="AK4293" i="17"/>
  <c r="AK4294" i="17"/>
  <c r="AK4295" i="17"/>
  <c r="AK4296" i="17"/>
  <c r="AK4297" i="17"/>
  <c r="AK4298" i="17"/>
  <c r="AK4299" i="17"/>
  <c r="AK4300" i="17"/>
  <c r="AK4301" i="17"/>
  <c r="AK4302" i="17"/>
  <c r="AK4303" i="17"/>
  <c r="AK4304" i="17"/>
  <c r="AK4305" i="17"/>
  <c r="AK4306" i="17"/>
  <c r="AK4307" i="17"/>
  <c r="AK4308" i="17"/>
  <c r="AK4309" i="17"/>
  <c r="AK4310" i="17"/>
  <c r="AK4311" i="17"/>
  <c r="AK4312" i="17"/>
  <c r="AK4313" i="17"/>
  <c r="AK4314" i="17"/>
  <c r="AK4315" i="17"/>
  <c r="AK4316" i="17"/>
  <c r="AK4317" i="17"/>
  <c r="AK4318" i="17"/>
  <c r="AK4319" i="17"/>
  <c r="AK4320" i="17"/>
  <c r="AK4321" i="17"/>
  <c r="AK4322" i="17"/>
  <c r="AK4323" i="17"/>
  <c r="AK4324" i="17"/>
  <c r="AK4325" i="17"/>
  <c r="AK4326" i="17"/>
  <c r="AK4327" i="17"/>
  <c r="AK4328" i="17"/>
  <c r="AK4329" i="17"/>
  <c r="AK4330" i="17"/>
  <c r="AK4331" i="17"/>
  <c r="AK4332" i="17"/>
  <c r="AK4333" i="17"/>
  <c r="AK4334" i="17"/>
  <c r="AK4335" i="17"/>
  <c r="AK4336" i="17"/>
  <c r="AK4337" i="17"/>
  <c r="AK4338" i="17"/>
  <c r="AK4339" i="17"/>
  <c r="AK4340" i="17"/>
  <c r="AK4341" i="17"/>
  <c r="AK4342" i="17"/>
  <c r="AK4343" i="17"/>
  <c r="AK4344" i="17"/>
  <c r="AK4345" i="17"/>
  <c r="AK4346" i="17"/>
  <c r="AK4347" i="17"/>
  <c r="AK4348" i="17"/>
  <c r="AK4349" i="17"/>
  <c r="AK4350" i="17"/>
  <c r="AK4351" i="17"/>
  <c r="AK4352" i="17"/>
  <c r="AK4353" i="17"/>
  <c r="AK4354" i="17"/>
  <c r="AK4355" i="17"/>
  <c r="AK4356" i="17"/>
  <c r="AK4357" i="17"/>
  <c r="AK4358" i="17"/>
  <c r="AK4359" i="17"/>
  <c r="AK4360" i="17"/>
  <c r="AK4361" i="17"/>
  <c r="AK4362" i="17"/>
  <c r="AK4363" i="17"/>
  <c r="AK4364" i="17"/>
  <c r="AK4365" i="17"/>
  <c r="AK4366" i="17"/>
  <c r="AK4367" i="17"/>
  <c r="AK4368" i="17"/>
  <c r="AK4369" i="17"/>
  <c r="AK4370" i="17"/>
  <c r="AK4371" i="17"/>
  <c r="AK4372" i="17"/>
  <c r="AK4373" i="17"/>
  <c r="AK4374" i="17"/>
  <c r="AK4375" i="17"/>
  <c r="AK4376" i="17"/>
  <c r="AK4377" i="17"/>
  <c r="AK4378" i="17"/>
  <c r="AK4379" i="17"/>
  <c r="AK4380" i="17"/>
  <c r="AK4381" i="17"/>
  <c r="AK4382" i="17"/>
  <c r="AK4383" i="17"/>
  <c r="AK4384" i="17"/>
  <c r="AK4385" i="17"/>
  <c r="AK4386" i="17"/>
  <c r="AK4387" i="17"/>
  <c r="AK4388" i="17"/>
  <c r="AK4389" i="17"/>
  <c r="AK4390" i="17"/>
  <c r="AK4391" i="17"/>
  <c r="AK4392" i="17"/>
  <c r="AK4393" i="17"/>
  <c r="AK4394" i="17"/>
  <c r="AK4395" i="17"/>
  <c r="AK4396" i="17"/>
  <c r="AK4397" i="17"/>
  <c r="AK4398" i="17"/>
  <c r="AK4399" i="17"/>
  <c r="AK4400" i="17"/>
  <c r="AK4401" i="17"/>
  <c r="AK4402" i="17"/>
  <c r="AK4403" i="17"/>
  <c r="AK4404" i="17"/>
  <c r="AK4405" i="17"/>
  <c r="AK4406" i="17"/>
  <c r="AK4407" i="17"/>
  <c r="AK4408" i="17"/>
  <c r="AK4409" i="17"/>
  <c r="AK4410" i="17"/>
  <c r="AK4411" i="17"/>
  <c r="AK4412" i="17"/>
  <c r="AK4413" i="17"/>
  <c r="AK4414" i="17"/>
  <c r="AK4415" i="17"/>
  <c r="AK4416" i="17"/>
  <c r="AK4417" i="17"/>
  <c r="AK4418" i="17"/>
  <c r="AK4419" i="17"/>
  <c r="AK4420" i="17"/>
  <c r="AK4421" i="17"/>
  <c r="AK4422" i="17"/>
  <c r="AK4423" i="17"/>
  <c r="AK4424" i="17"/>
  <c r="AK4425" i="17"/>
  <c r="AK4426" i="17"/>
  <c r="AK4427" i="17"/>
  <c r="AK4428" i="17"/>
  <c r="AK4429" i="17"/>
  <c r="AK4430" i="17"/>
  <c r="AK4431" i="17"/>
  <c r="AK4432" i="17"/>
  <c r="AK4433" i="17"/>
  <c r="AK4434" i="17"/>
  <c r="AK4435" i="17"/>
  <c r="AK4436" i="17"/>
  <c r="AK4437" i="17"/>
  <c r="AK4438" i="17"/>
  <c r="AK4439" i="17"/>
  <c r="AK4440" i="17"/>
  <c r="AK4441" i="17"/>
  <c r="AK4442" i="17"/>
  <c r="AK4443" i="17"/>
  <c r="AK4444" i="17"/>
  <c r="AK4445" i="17"/>
  <c r="AK4446" i="17"/>
  <c r="AK4447" i="17"/>
  <c r="AK4448" i="17"/>
  <c r="AK4449" i="17"/>
  <c r="AK4450" i="17"/>
  <c r="AK4451" i="17"/>
  <c r="AK4452" i="17"/>
  <c r="AK4453" i="17"/>
  <c r="AK4454" i="17"/>
  <c r="AK4455" i="17"/>
  <c r="AK4456" i="17"/>
  <c r="AK4457" i="17"/>
  <c r="AK4458" i="17"/>
  <c r="AK4459" i="17"/>
  <c r="AK4460" i="17"/>
  <c r="AK4461" i="17"/>
  <c r="AK4462" i="17"/>
  <c r="AK4463" i="17"/>
  <c r="AK4464" i="17"/>
  <c r="AK4465" i="17"/>
  <c r="AK4466" i="17"/>
  <c r="AK4467" i="17"/>
  <c r="AK4468" i="17"/>
  <c r="AK4469" i="17"/>
  <c r="AK4470" i="17"/>
  <c r="AK4471" i="17"/>
  <c r="AK4472" i="17"/>
  <c r="AK4473" i="17"/>
  <c r="AK4474" i="17"/>
  <c r="AK4475" i="17"/>
  <c r="AK4476" i="17"/>
  <c r="AK4477" i="17"/>
  <c r="AK4478" i="17"/>
  <c r="AK4479" i="17"/>
  <c r="AK4480" i="17"/>
  <c r="AK4481" i="17"/>
  <c r="AK4482" i="17"/>
  <c r="AK4483" i="17"/>
  <c r="AK4484" i="17"/>
  <c r="AK4485" i="17"/>
  <c r="AK4486" i="17"/>
  <c r="AK4487" i="17"/>
  <c r="AK4488" i="17"/>
  <c r="AK4489" i="17"/>
  <c r="AK4490" i="17"/>
  <c r="AK4491" i="17"/>
  <c r="AK4492" i="17"/>
  <c r="AK4493" i="17"/>
  <c r="AK4494" i="17"/>
  <c r="AK4495" i="17"/>
  <c r="AK4496" i="17"/>
  <c r="AK4497" i="17"/>
  <c r="AK4498" i="17"/>
  <c r="AK4499" i="17"/>
  <c r="AK4500" i="17"/>
  <c r="AK4501" i="17"/>
  <c r="AK4502" i="17"/>
  <c r="AK4503" i="17"/>
  <c r="AK4504" i="17"/>
  <c r="AK4505" i="17"/>
  <c r="AK4506" i="17"/>
  <c r="AK4507" i="17"/>
  <c r="AK4508" i="17"/>
  <c r="AK4509" i="17"/>
  <c r="AK4510" i="17"/>
  <c r="AK4511" i="17"/>
  <c r="AK4512" i="17"/>
  <c r="AK4513" i="17"/>
  <c r="AK4514" i="17"/>
  <c r="AK4515" i="17"/>
  <c r="AK4516" i="17"/>
  <c r="AK4517" i="17"/>
  <c r="AK4518" i="17"/>
  <c r="AK4519" i="17"/>
  <c r="AK4520" i="17"/>
  <c r="AK4521" i="17"/>
  <c r="AK4522" i="17"/>
  <c r="AK4523" i="17"/>
  <c r="AK4524" i="17"/>
  <c r="AK4525" i="17"/>
  <c r="AK4526" i="17"/>
  <c r="AK4527" i="17"/>
  <c r="AK4528" i="17"/>
  <c r="AK4529" i="17"/>
  <c r="AK4530" i="17"/>
  <c r="AK4531" i="17"/>
  <c r="AK4532" i="17"/>
  <c r="AK4533" i="17"/>
  <c r="AK4534" i="17"/>
  <c r="AK4535" i="17"/>
  <c r="AK4536" i="17"/>
  <c r="AK4537" i="17"/>
  <c r="AK4538" i="17"/>
  <c r="AK4539" i="17"/>
  <c r="AK4540" i="17"/>
  <c r="AK4541" i="17"/>
  <c r="AK4542" i="17"/>
  <c r="AK4543" i="17"/>
  <c r="AK4544" i="17"/>
  <c r="AK4545" i="17"/>
  <c r="AK4546" i="17"/>
  <c r="AK4547" i="17"/>
  <c r="AK4548" i="17"/>
  <c r="AK4549" i="17"/>
  <c r="AK4550" i="17"/>
  <c r="AK4551" i="17"/>
  <c r="AK4552" i="17"/>
  <c r="AK4553" i="17"/>
  <c r="AK4554" i="17"/>
  <c r="AK4555" i="17"/>
  <c r="AK4556" i="17"/>
  <c r="AK4557" i="17"/>
  <c r="AK4558" i="17"/>
  <c r="AK4559" i="17"/>
  <c r="AK4560" i="17"/>
  <c r="AK4561" i="17"/>
  <c r="AK4562" i="17"/>
  <c r="AK4563" i="17"/>
  <c r="AK4564" i="17"/>
  <c r="AK4565" i="17"/>
  <c r="AK4566" i="17"/>
  <c r="AK4567" i="17"/>
  <c r="AK4568" i="17"/>
  <c r="AK4569" i="17"/>
  <c r="AK4570" i="17"/>
  <c r="AK4571" i="17"/>
  <c r="AK4572" i="17"/>
  <c r="AK4573" i="17"/>
  <c r="AK4574" i="17"/>
  <c r="AK4575" i="17"/>
  <c r="AK4576" i="17"/>
  <c r="AK4577" i="17"/>
  <c r="AK4578" i="17"/>
  <c r="AK4579" i="17"/>
  <c r="AK4580" i="17"/>
  <c r="AK4581" i="17"/>
  <c r="AK4582" i="17"/>
  <c r="AK4583" i="17"/>
  <c r="AK4584" i="17"/>
  <c r="AK4585" i="17"/>
  <c r="AK4586" i="17"/>
  <c r="AK4587" i="17"/>
  <c r="AK4588" i="17"/>
  <c r="AK4589" i="17"/>
  <c r="AK4590" i="17"/>
  <c r="AK4591" i="17"/>
  <c r="AK4592" i="17"/>
  <c r="AK4593" i="17"/>
  <c r="AK4594" i="17"/>
  <c r="AK4595" i="17"/>
  <c r="AK4596" i="17"/>
  <c r="AK4597" i="17"/>
  <c r="AK4598" i="17"/>
  <c r="AK4599" i="17"/>
  <c r="AK4600" i="17"/>
  <c r="AK4601" i="17"/>
  <c r="AK4602" i="17"/>
  <c r="AK4603" i="17"/>
  <c r="AK4604" i="17"/>
  <c r="AK4605" i="17"/>
  <c r="AK4606" i="17"/>
  <c r="AK4607" i="17"/>
  <c r="AK4608" i="17"/>
  <c r="AK4609" i="17"/>
  <c r="AK4610" i="17"/>
  <c r="AK4611" i="17"/>
  <c r="AK4612" i="17"/>
  <c r="AK4613" i="17"/>
  <c r="AK4614" i="17"/>
  <c r="AK4615" i="17"/>
  <c r="AK4616" i="17"/>
  <c r="AK4617" i="17"/>
  <c r="AK4618" i="17"/>
  <c r="AK4619" i="17"/>
  <c r="AK4620" i="17"/>
  <c r="AK4621" i="17"/>
  <c r="AK4622" i="17"/>
  <c r="AK4623" i="17"/>
  <c r="AK4624" i="17"/>
  <c r="AK4625" i="17"/>
  <c r="AK4626" i="17"/>
  <c r="AK4627" i="17"/>
  <c r="AK4628" i="17"/>
  <c r="AK4629" i="17"/>
  <c r="AK4630" i="17"/>
  <c r="AK4631" i="17"/>
  <c r="AK4632" i="17"/>
  <c r="AK4633" i="17"/>
  <c r="AK4634" i="17"/>
  <c r="AK4635" i="17"/>
  <c r="AK4636" i="17"/>
  <c r="AK4637" i="17"/>
  <c r="AK4638" i="17"/>
  <c r="AK4639" i="17"/>
  <c r="AK4640" i="17"/>
  <c r="AK4641" i="17"/>
  <c r="AK4642" i="17"/>
  <c r="AK4643" i="17"/>
  <c r="AK4644" i="17"/>
  <c r="AK4645" i="17"/>
  <c r="AK4646" i="17"/>
  <c r="AK4647" i="17"/>
  <c r="AK4648" i="17"/>
  <c r="AK4649" i="17"/>
  <c r="AK4650" i="17"/>
  <c r="AK4651" i="17"/>
  <c r="AK4652" i="17"/>
  <c r="AK4653" i="17"/>
  <c r="AK4654" i="17"/>
  <c r="AK4655" i="17"/>
  <c r="AK4656" i="17"/>
  <c r="AK4657" i="17"/>
  <c r="AK4658" i="17"/>
  <c r="AK4659" i="17"/>
  <c r="AK4660" i="17"/>
  <c r="AK4661" i="17"/>
  <c r="AK4662" i="17"/>
  <c r="AK4663" i="17"/>
  <c r="AK4664" i="17"/>
  <c r="AK4665" i="17"/>
  <c r="AK4666" i="17"/>
  <c r="AK4667" i="17"/>
  <c r="AK4668" i="17"/>
  <c r="AK4669" i="17"/>
  <c r="AK4670" i="17"/>
  <c r="AK4671" i="17"/>
  <c r="AK4672" i="17"/>
  <c r="AK4673" i="17"/>
  <c r="AK4674" i="17"/>
  <c r="AK4675" i="17"/>
  <c r="AK4676" i="17"/>
  <c r="AK4677" i="17"/>
  <c r="AK4678" i="17"/>
  <c r="AK4679" i="17"/>
  <c r="AK4680" i="17"/>
  <c r="AK4681" i="17"/>
  <c r="AK4682" i="17"/>
  <c r="AK4683" i="17"/>
  <c r="AK4684" i="17"/>
  <c r="AK4685" i="17"/>
  <c r="AK4686" i="17"/>
  <c r="AK4687" i="17"/>
  <c r="AK4688" i="17"/>
  <c r="AK4689" i="17"/>
  <c r="AK4690" i="17"/>
  <c r="AK4691" i="17"/>
  <c r="AK4692" i="17"/>
  <c r="AK4693" i="17"/>
  <c r="AK4694" i="17"/>
  <c r="AK4695" i="17"/>
  <c r="AK4696" i="17"/>
  <c r="AK4697" i="17"/>
  <c r="AK4698" i="17"/>
  <c r="AK4699" i="17"/>
  <c r="AK4700" i="17"/>
  <c r="AK4701" i="17"/>
  <c r="AK4702" i="17"/>
  <c r="AK4703" i="17"/>
  <c r="AK4704" i="17"/>
  <c r="AK4705" i="17"/>
  <c r="AK4706" i="17"/>
  <c r="AK4707" i="17"/>
  <c r="AK4708" i="17"/>
  <c r="AK4709" i="17"/>
  <c r="AK4710" i="17"/>
  <c r="AK4711" i="17"/>
  <c r="AK4712" i="17"/>
  <c r="AK4713" i="17"/>
  <c r="AK4714" i="17"/>
  <c r="AK4715" i="17"/>
  <c r="AK4716" i="17"/>
  <c r="AK4717" i="17"/>
  <c r="AK4718" i="17"/>
  <c r="AK4719" i="17"/>
  <c r="AK4720" i="17"/>
  <c r="AK4721" i="17"/>
  <c r="AK4722" i="17"/>
  <c r="AK4723" i="17"/>
  <c r="AK4724" i="17"/>
  <c r="AK4725" i="17"/>
  <c r="AK4726" i="17"/>
  <c r="AK4727" i="17"/>
  <c r="AK4728" i="17"/>
  <c r="AK4729" i="17"/>
  <c r="AK4730" i="17"/>
  <c r="AK4731" i="17"/>
  <c r="AK4732" i="17"/>
  <c r="AK4733" i="17"/>
  <c r="AK4734" i="17"/>
  <c r="AK4735" i="17"/>
  <c r="AK4736" i="17"/>
  <c r="AK4737" i="17"/>
  <c r="AK4738" i="17"/>
  <c r="AK4739" i="17"/>
  <c r="AK4740" i="17"/>
  <c r="AK4741" i="17"/>
  <c r="AK4742" i="17"/>
  <c r="AK4743" i="17"/>
  <c r="AK4744" i="17"/>
  <c r="AK4745" i="17"/>
  <c r="AK4746" i="17"/>
  <c r="AK4747" i="17"/>
  <c r="AK4748" i="17"/>
  <c r="AK4749" i="17"/>
  <c r="AK4750" i="17"/>
  <c r="AK4751" i="17"/>
  <c r="AK4752" i="17"/>
  <c r="AK4753" i="17"/>
  <c r="AK4754" i="17"/>
  <c r="AK4755" i="17"/>
  <c r="AK4756" i="17"/>
  <c r="AK4757" i="17"/>
  <c r="AK4758" i="17"/>
  <c r="AK4759" i="17"/>
  <c r="AK4760" i="17"/>
  <c r="AK4761" i="17"/>
  <c r="AK4762" i="17"/>
  <c r="AK4763" i="17"/>
  <c r="AK4764" i="17"/>
  <c r="AK4765" i="17"/>
  <c r="AK4766" i="17"/>
  <c r="AK4767" i="17"/>
  <c r="AK4768" i="17"/>
  <c r="AK4769" i="17"/>
  <c r="AK4770" i="17"/>
  <c r="AK4771" i="17"/>
  <c r="AK4772" i="17"/>
  <c r="AK4773" i="17"/>
  <c r="AK4774" i="17"/>
  <c r="AK4775" i="17"/>
  <c r="AK4776" i="17"/>
  <c r="AK4777" i="17"/>
  <c r="AK4778" i="17"/>
  <c r="AK4779" i="17"/>
  <c r="AK4780" i="17"/>
  <c r="AK4781" i="17"/>
  <c r="AK4782" i="17"/>
  <c r="AK4783" i="17"/>
  <c r="AK4784" i="17"/>
  <c r="AK4785" i="17"/>
  <c r="AK4786" i="17"/>
  <c r="AK4787" i="17"/>
  <c r="AK4788" i="17"/>
  <c r="AK4789" i="17"/>
  <c r="AK4790" i="17"/>
  <c r="AK4791" i="17"/>
  <c r="AK4792" i="17"/>
  <c r="AK4793" i="17"/>
  <c r="AK4794" i="17"/>
  <c r="AK4795" i="17"/>
  <c r="AK4796" i="17"/>
  <c r="AK4797" i="17"/>
  <c r="AK4798" i="17"/>
  <c r="AK4799" i="17"/>
  <c r="AK4800" i="17"/>
  <c r="AK4801" i="17"/>
  <c r="AK4802" i="17"/>
  <c r="AK4803" i="17"/>
  <c r="AK4804" i="17"/>
  <c r="AK4805" i="17"/>
  <c r="AK4806" i="17"/>
  <c r="AK4807" i="17"/>
  <c r="AK4808" i="17"/>
  <c r="AK4809" i="17"/>
  <c r="AK4810" i="17"/>
  <c r="AK4811" i="17"/>
  <c r="AK4812" i="17"/>
  <c r="AK4813" i="17"/>
  <c r="AK4814" i="17"/>
  <c r="AK4815" i="17"/>
  <c r="AK4816" i="17"/>
  <c r="AK4817" i="17"/>
  <c r="AK4818" i="17"/>
  <c r="AK4819" i="17"/>
  <c r="AK4820" i="17"/>
  <c r="AK4821" i="17"/>
  <c r="AK4822" i="17"/>
  <c r="AK4823" i="17"/>
  <c r="AK4824" i="17"/>
  <c r="AK4825" i="17"/>
  <c r="AK4826" i="17"/>
  <c r="AK4827" i="17"/>
  <c r="AK4828" i="17"/>
  <c r="AK4829" i="17"/>
  <c r="AK4830" i="17"/>
  <c r="AK4831" i="17"/>
  <c r="AK4832" i="17"/>
  <c r="AK4833" i="17"/>
  <c r="AK4834" i="17"/>
  <c r="AK4835" i="17"/>
  <c r="AK4836" i="17"/>
  <c r="AK4837" i="17"/>
  <c r="AK4838" i="17"/>
  <c r="AK4839" i="17"/>
  <c r="AK4840" i="17"/>
  <c r="AK4841" i="17"/>
  <c r="AK4842" i="17"/>
  <c r="AK4843" i="17"/>
  <c r="AK4844" i="17"/>
  <c r="AK4845" i="17"/>
  <c r="AK4846" i="17"/>
  <c r="AK4847" i="17"/>
  <c r="AK4848" i="17"/>
  <c r="AK4849" i="17"/>
  <c r="AK4850" i="17"/>
  <c r="AK4851" i="17"/>
  <c r="AK4852" i="17"/>
  <c r="AK4853" i="17"/>
  <c r="AK4854" i="17"/>
  <c r="AK4855" i="17"/>
  <c r="AK4856" i="17"/>
  <c r="AK4857" i="17"/>
  <c r="AK4858" i="17"/>
  <c r="AK4859" i="17"/>
  <c r="AK4860" i="17"/>
  <c r="AK4861" i="17"/>
  <c r="AK4862" i="17"/>
  <c r="AK4863" i="17"/>
  <c r="AK4864" i="17"/>
  <c r="AK4865" i="17"/>
  <c r="AK4866" i="17"/>
  <c r="AK4867" i="17"/>
  <c r="AK4868" i="17"/>
  <c r="AK4869" i="17"/>
  <c r="AK4870" i="17"/>
  <c r="AK4871" i="17"/>
  <c r="AK4872" i="17"/>
  <c r="AK4873" i="17"/>
  <c r="AK4874" i="17"/>
  <c r="AK4875" i="17"/>
  <c r="AK4876" i="17"/>
  <c r="AK4877" i="17"/>
  <c r="AK4878" i="17"/>
  <c r="AK4879" i="17"/>
  <c r="AK4880" i="17"/>
  <c r="AK4881" i="17"/>
  <c r="AK4882" i="17"/>
  <c r="AK4883" i="17"/>
  <c r="AK4884" i="17"/>
  <c r="AK4885" i="17"/>
  <c r="AK4886" i="17"/>
  <c r="AK4887" i="17"/>
  <c r="AK4888" i="17"/>
  <c r="AK4889" i="17"/>
  <c r="AK4890" i="17"/>
  <c r="AK4891" i="17"/>
  <c r="AK4892" i="17"/>
  <c r="AK4893" i="17"/>
  <c r="AK4894" i="17"/>
  <c r="AK4895" i="17"/>
  <c r="AK4896" i="17"/>
  <c r="AK4897" i="17"/>
  <c r="AK4898" i="17"/>
  <c r="AK4899" i="17"/>
  <c r="AK4900" i="17"/>
  <c r="AK4901" i="17"/>
  <c r="AK4902" i="17"/>
  <c r="AK4903" i="17"/>
  <c r="AK4904" i="17"/>
  <c r="AK4905" i="17"/>
  <c r="AK4906" i="17"/>
  <c r="AK4907" i="17"/>
  <c r="AK4908" i="17"/>
  <c r="AK4909" i="17"/>
  <c r="AK4910" i="17"/>
  <c r="AK4911" i="17"/>
  <c r="AK4912" i="17"/>
  <c r="AK4913" i="17"/>
  <c r="AK4914" i="17"/>
  <c r="AK4915" i="17"/>
  <c r="AK4916" i="17"/>
  <c r="AK4917" i="17"/>
  <c r="AK4918" i="17"/>
  <c r="AK4919" i="17"/>
  <c r="AK4920" i="17"/>
  <c r="AK4921" i="17"/>
  <c r="AK4922" i="17"/>
  <c r="AK4923" i="17"/>
  <c r="AK4924" i="17"/>
  <c r="AK4925" i="17"/>
  <c r="AK4926" i="17"/>
  <c r="AK4927" i="17"/>
  <c r="AK4928" i="17"/>
  <c r="AK4929" i="17"/>
  <c r="AK4930" i="17"/>
  <c r="AK4931" i="17"/>
  <c r="AK4932" i="17"/>
  <c r="AK4933" i="17"/>
  <c r="AK4934" i="17"/>
  <c r="AK4935" i="17"/>
  <c r="AK4936" i="17"/>
  <c r="AK4937" i="17"/>
  <c r="AK4938" i="17"/>
  <c r="AK4939" i="17"/>
  <c r="AK4940" i="17"/>
  <c r="AK4941" i="17"/>
  <c r="AK4942" i="17"/>
  <c r="AK4943" i="17"/>
  <c r="AK4944" i="17"/>
  <c r="AK4945" i="17"/>
  <c r="AK4946" i="17"/>
  <c r="AK4947" i="17"/>
  <c r="AK4948" i="17"/>
  <c r="AK4949" i="17"/>
  <c r="AK4950" i="17"/>
  <c r="AK4951" i="17"/>
  <c r="AK4952" i="17"/>
  <c r="AK4953" i="17"/>
  <c r="AK4954" i="17"/>
  <c r="AK4955" i="17"/>
  <c r="AK4956" i="17"/>
  <c r="AK4957" i="17"/>
  <c r="AK4958" i="17"/>
  <c r="AK4959" i="17"/>
  <c r="AK4960" i="17"/>
  <c r="AK4961" i="17"/>
  <c r="AK4962" i="17"/>
  <c r="AK4963" i="17"/>
  <c r="AK4964" i="17"/>
  <c r="AK4965" i="17"/>
  <c r="AK4966" i="17"/>
  <c r="AK4967" i="17"/>
  <c r="AK4968" i="17"/>
  <c r="AK4969" i="17"/>
  <c r="AK4970" i="17"/>
  <c r="AK4971" i="17"/>
  <c r="AK4972" i="17"/>
  <c r="AK4973" i="17"/>
  <c r="AK4974" i="17"/>
  <c r="AK4975" i="17"/>
  <c r="AK4976" i="17"/>
  <c r="AK4977" i="17"/>
  <c r="AK4978" i="17"/>
  <c r="AK4979" i="17"/>
  <c r="AK4980" i="17"/>
  <c r="AK4981" i="17"/>
  <c r="AK4982" i="17"/>
  <c r="AK4983" i="17"/>
  <c r="AK4984" i="17"/>
  <c r="AK4985" i="17"/>
  <c r="AK4986" i="17"/>
  <c r="AK4987" i="17"/>
  <c r="AK4988" i="17"/>
  <c r="AK4989" i="17"/>
  <c r="AK4990" i="17"/>
  <c r="AK4991" i="17"/>
  <c r="AK4992" i="17"/>
  <c r="AK4993" i="17"/>
  <c r="AK4994" i="17"/>
  <c r="AK4995" i="17"/>
  <c r="AK4996" i="17"/>
  <c r="AK4997" i="17"/>
  <c r="AK4998" i="17"/>
  <c r="AK4999" i="17"/>
  <c r="AK5000" i="17"/>
  <c r="AK5001" i="17"/>
  <c r="AK5002" i="17"/>
  <c r="AK5003" i="17"/>
  <c r="AK5004" i="17"/>
  <c r="AK5005" i="17"/>
  <c r="AK5006" i="17"/>
  <c r="AK5007" i="17"/>
  <c r="AK5008" i="17"/>
  <c r="AK5009" i="17"/>
  <c r="AK5010" i="17"/>
  <c r="AK5011" i="17"/>
  <c r="AK5012" i="17"/>
  <c r="AK5013" i="17"/>
  <c r="AK5014" i="17"/>
  <c r="AK5015" i="17"/>
  <c r="AK5016" i="17"/>
  <c r="AK5017" i="17"/>
  <c r="AK5018" i="17"/>
  <c r="AK5019" i="17"/>
  <c r="AK5020" i="17"/>
  <c r="AK5021" i="17"/>
  <c r="AK5022" i="17"/>
  <c r="AK5023" i="17"/>
  <c r="AK5024" i="17"/>
  <c r="AK5025" i="17"/>
  <c r="AK5026" i="17"/>
  <c r="AK5027" i="17"/>
  <c r="AK5028" i="17"/>
  <c r="AK5029" i="17"/>
  <c r="AK5030" i="17"/>
  <c r="AK5031" i="17"/>
  <c r="AK5032" i="17"/>
  <c r="AK5033" i="17"/>
  <c r="AK5034" i="17"/>
  <c r="AK5035" i="17"/>
  <c r="AK5036" i="17"/>
  <c r="AK5037" i="17"/>
  <c r="AK5038" i="17"/>
  <c r="AK5039" i="17"/>
  <c r="AK5040" i="17"/>
  <c r="AK5041" i="17"/>
  <c r="AK5042" i="17"/>
  <c r="AK5043" i="17"/>
  <c r="AK5044" i="17"/>
  <c r="AK5045" i="17"/>
  <c r="AK5046" i="17"/>
  <c r="AK5047" i="17"/>
  <c r="AK5048" i="17"/>
  <c r="AK5049" i="17"/>
  <c r="AK5050" i="17"/>
  <c r="AK5051" i="17"/>
  <c r="AK5052" i="17"/>
  <c r="AK5053" i="17"/>
  <c r="AK5054" i="17"/>
  <c r="AK5055" i="17"/>
  <c r="AK5056" i="17"/>
  <c r="AK5057" i="17"/>
  <c r="AK5058" i="17"/>
  <c r="AK5059" i="17"/>
  <c r="AK5060" i="17"/>
  <c r="AK5061" i="17"/>
  <c r="AK5062" i="17"/>
  <c r="AK5063" i="17"/>
  <c r="AK5064" i="17"/>
  <c r="AK5065" i="17"/>
  <c r="AK5066" i="17"/>
  <c r="AK5067" i="17"/>
  <c r="AK5068" i="17"/>
  <c r="AK5069" i="17"/>
  <c r="AK5070" i="17"/>
  <c r="AK5071" i="17"/>
  <c r="AK5072" i="17"/>
  <c r="AK5073" i="17"/>
  <c r="AK5074" i="17"/>
  <c r="AK5075" i="17"/>
  <c r="AK5076" i="17"/>
  <c r="AK5077" i="17"/>
  <c r="AK5078" i="17"/>
  <c r="AK5079" i="17"/>
  <c r="AK5080" i="17"/>
  <c r="AK5081" i="17"/>
  <c r="AK5082" i="17"/>
  <c r="AK5083" i="17"/>
  <c r="AK5084" i="17"/>
  <c r="AK5085" i="17"/>
  <c r="AK5086" i="17"/>
  <c r="AK5087" i="17"/>
  <c r="AK5088" i="17"/>
  <c r="AK5089" i="17"/>
  <c r="AK5090" i="17"/>
  <c r="AK5091" i="17"/>
  <c r="AK5092" i="17"/>
  <c r="AK5093" i="17"/>
  <c r="AK5094" i="17"/>
  <c r="AK5095" i="17"/>
  <c r="AK5096" i="17"/>
  <c r="AK5097" i="17"/>
  <c r="AK5098" i="17"/>
  <c r="AK5099" i="17"/>
  <c r="AK5100" i="17"/>
  <c r="AK5101" i="17"/>
  <c r="AK5102" i="17"/>
  <c r="AK5103" i="17"/>
  <c r="AK5104" i="17"/>
  <c r="AK5105" i="17"/>
  <c r="AK5106" i="17"/>
  <c r="AK5107" i="17"/>
  <c r="AK5108" i="17"/>
  <c r="AK5109" i="17"/>
  <c r="AK5110" i="17"/>
  <c r="AK5111" i="17"/>
  <c r="AK5112" i="17"/>
  <c r="AK5113" i="17"/>
  <c r="AK5114" i="17"/>
  <c r="AK5115" i="17"/>
  <c r="AK5116" i="17"/>
  <c r="AK5117" i="17"/>
  <c r="AK5118" i="17"/>
  <c r="AK5119" i="17"/>
  <c r="AK5120" i="17"/>
  <c r="AK5121" i="17"/>
  <c r="AK5122" i="17"/>
  <c r="AK5123" i="17"/>
  <c r="AK5124" i="17"/>
  <c r="AK5125" i="17"/>
  <c r="AK5126" i="17"/>
  <c r="AK5127" i="17"/>
  <c r="AK5128" i="17"/>
  <c r="AK5129" i="17"/>
  <c r="AK5130" i="17"/>
  <c r="AK5131" i="17"/>
  <c r="AK5132" i="17"/>
  <c r="AK5133" i="17"/>
  <c r="AK5134" i="17"/>
  <c r="AK5135" i="17"/>
  <c r="AK5136" i="17"/>
  <c r="AK5137" i="17"/>
  <c r="AK5138" i="17"/>
  <c r="AK5139" i="17"/>
  <c r="AK5140" i="17"/>
  <c r="AK5141" i="17"/>
  <c r="AK5142" i="17"/>
  <c r="AK5143" i="17"/>
  <c r="AK5144" i="17"/>
  <c r="AK5145" i="17"/>
  <c r="AK5146" i="17"/>
  <c r="AK5147" i="17"/>
  <c r="AK5148" i="17"/>
  <c r="AK5149" i="17"/>
  <c r="AK5150" i="17"/>
  <c r="AK5151" i="17"/>
  <c r="AK5152" i="17"/>
  <c r="AK5153" i="17"/>
  <c r="AK5154" i="17"/>
  <c r="AK5155" i="17"/>
  <c r="AK5156" i="17"/>
  <c r="AK5157" i="17"/>
  <c r="AK5158" i="17"/>
  <c r="AK5159" i="17"/>
  <c r="AK5160" i="17"/>
  <c r="AK5161" i="17"/>
  <c r="AK5162" i="17"/>
  <c r="AK5163" i="17"/>
  <c r="AK5164" i="17"/>
  <c r="AK5165" i="17"/>
  <c r="AK5166" i="17"/>
  <c r="AK5167" i="17"/>
  <c r="AK5168" i="17"/>
  <c r="AK5169" i="17"/>
  <c r="AK5170" i="17"/>
  <c r="AK5171" i="17"/>
  <c r="AK5172" i="17"/>
  <c r="AK5173" i="17"/>
  <c r="AK5174" i="17"/>
  <c r="AK5175" i="17"/>
  <c r="AK5176" i="17"/>
  <c r="AK5177" i="17"/>
  <c r="AK5178" i="17"/>
  <c r="AK5179" i="17"/>
  <c r="AK5180" i="17"/>
  <c r="AK5181" i="17"/>
  <c r="AK5182" i="17"/>
  <c r="AK5183" i="17"/>
  <c r="AK5184" i="17"/>
  <c r="AK5185" i="17"/>
  <c r="AK5186" i="17"/>
  <c r="AK5187" i="17"/>
  <c r="AK5188" i="17"/>
  <c r="AK5189" i="17"/>
  <c r="AK5190" i="17"/>
  <c r="AK5191" i="17"/>
  <c r="AK5192" i="17"/>
  <c r="AK5193" i="17"/>
  <c r="AK5194" i="17"/>
  <c r="AK5195" i="17"/>
  <c r="AK5196" i="17"/>
  <c r="AK5197" i="17"/>
  <c r="AK5198" i="17"/>
  <c r="AK5199" i="17"/>
  <c r="AK5200" i="17"/>
  <c r="AK5201" i="17"/>
  <c r="AK5202" i="17"/>
  <c r="AK5203" i="17"/>
  <c r="AK5204" i="17"/>
  <c r="AK5205" i="17"/>
  <c r="AK5206" i="17"/>
  <c r="AK5207" i="17"/>
  <c r="AK5208" i="17"/>
  <c r="AK5209" i="17"/>
  <c r="AK5210" i="17"/>
  <c r="AK5211" i="17"/>
  <c r="AK5212" i="17"/>
  <c r="AK5213" i="17"/>
  <c r="AK5214" i="17"/>
  <c r="AK5215" i="17"/>
  <c r="AK5216" i="17"/>
  <c r="AK5217" i="17"/>
  <c r="AK5218" i="17"/>
  <c r="AK5219" i="17"/>
  <c r="AK5220" i="17"/>
  <c r="AK5221" i="17"/>
  <c r="AK5222" i="17"/>
  <c r="AK5223" i="17"/>
  <c r="AK5224" i="17"/>
  <c r="AK5225" i="17"/>
  <c r="AK5226" i="17"/>
  <c r="AK5227" i="17"/>
  <c r="AK5228" i="17"/>
  <c r="AK5229" i="17"/>
  <c r="AK5230" i="17"/>
  <c r="AK5231" i="17"/>
  <c r="AK5232" i="17"/>
  <c r="AK5233" i="17"/>
  <c r="AK5234" i="17"/>
  <c r="AK5235" i="17"/>
  <c r="AK5236" i="17"/>
  <c r="AK5237" i="17"/>
  <c r="AK5238" i="17"/>
  <c r="AK5239" i="17"/>
  <c r="AK5240" i="17"/>
  <c r="AK5241" i="17"/>
  <c r="AK5242" i="17"/>
  <c r="AK5243" i="17"/>
  <c r="AK5244" i="17"/>
  <c r="AK5245" i="17"/>
  <c r="AK5246" i="17"/>
  <c r="AK5247" i="17"/>
  <c r="AK5248" i="17"/>
  <c r="AK5249" i="17"/>
  <c r="AK5250" i="17"/>
  <c r="AK5251" i="17"/>
  <c r="AK5252" i="17"/>
  <c r="AK5253" i="17"/>
  <c r="AK5254" i="17"/>
  <c r="AK5255" i="17"/>
  <c r="AK5256" i="17"/>
  <c r="AK5257" i="17"/>
  <c r="AK5258" i="17"/>
  <c r="AK5259" i="17"/>
  <c r="AK5260" i="17"/>
  <c r="AK5261" i="17"/>
  <c r="AK5262" i="17"/>
  <c r="AK5263" i="17"/>
  <c r="AK5264" i="17"/>
  <c r="AK5265" i="17"/>
  <c r="AK5266" i="17"/>
  <c r="AL2" i="17"/>
  <c r="AL3" i="17"/>
  <c r="AL4" i="17"/>
  <c r="AL5" i="17"/>
  <c r="AL6" i="17"/>
  <c r="AL7" i="17"/>
  <c r="AL8" i="17"/>
  <c r="AL9" i="17"/>
  <c r="AL10" i="17"/>
  <c r="AL11" i="17"/>
  <c r="AL12" i="17"/>
  <c r="AL13" i="17"/>
  <c r="AL14" i="17"/>
  <c r="AL15" i="17"/>
  <c r="AL16" i="17"/>
  <c r="AL17" i="17"/>
  <c r="AL18" i="17"/>
  <c r="AL19" i="17"/>
  <c r="AL20" i="17"/>
  <c r="AL21" i="17"/>
  <c r="AL22" i="17"/>
  <c r="AL23" i="17"/>
  <c r="AL24" i="17"/>
  <c r="AL25" i="17"/>
  <c r="AL26" i="17"/>
  <c r="AL27" i="17"/>
  <c r="AL28" i="17"/>
  <c r="AL29" i="17"/>
  <c r="AL30" i="17"/>
  <c r="AL31" i="17"/>
  <c r="AL32" i="17"/>
  <c r="AL33" i="17"/>
  <c r="AL34" i="17"/>
  <c r="AL35" i="17"/>
  <c r="AL36" i="17"/>
  <c r="AL37" i="17"/>
  <c r="AL38" i="17"/>
  <c r="AL39" i="17"/>
  <c r="AL40" i="17"/>
  <c r="AL41" i="17"/>
  <c r="AL42" i="17"/>
  <c r="AL43" i="17"/>
  <c r="AL44" i="17"/>
  <c r="AL45" i="17"/>
  <c r="AL46" i="17"/>
  <c r="AL47" i="17"/>
  <c r="AL48" i="17"/>
  <c r="AL49" i="17"/>
  <c r="AL50" i="17"/>
  <c r="AL51" i="17"/>
  <c r="AL52" i="17"/>
  <c r="AL53" i="17"/>
  <c r="AL54" i="17"/>
  <c r="AL55" i="17"/>
  <c r="AL56" i="17"/>
  <c r="AL57" i="17"/>
  <c r="AL58" i="17"/>
  <c r="AL59" i="17"/>
  <c r="AL60" i="17"/>
  <c r="AL61" i="17"/>
  <c r="AL62" i="17"/>
  <c r="AL63" i="17"/>
  <c r="AL64" i="17"/>
  <c r="AL65" i="17"/>
  <c r="AL66" i="17"/>
  <c r="AL67" i="17"/>
  <c r="AL68" i="17"/>
  <c r="AL69" i="17"/>
  <c r="AL70" i="17"/>
  <c r="AL71" i="17"/>
  <c r="AL72" i="17"/>
  <c r="AL73" i="17"/>
  <c r="AL74" i="17"/>
  <c r="AL75" i="17"/>
  <c r="AL76" i="17"/>
  <c r="AL77" i="17"/>
  <c r="AL78" i="17"/>
  <c r="AL79" i="17"/>
  <c r="AL80" i="17"/>
  <c r="AL81" i="17"/>
  <c r="AL82" i="17"/>
  <c r="AL83" i="17"/>
  <c r="AL84" i="17"/>
  <c r="AL85" i="17"/>
  <c r="AL86" i="17"/>
  <c r="AL87" i="17"/>
  <c r="AL88" i="17"/>
  <c r="AL89" i="17"/>
  <c r="AL90" i="17"/>
  <c r="AL91" i="17"/>
  <c r="AL92" i="17"/>
  <c r="AL93" i="17"/>
  <c r="AL94" i="17"/>
  <c r="AL95" i="17"/>
  <c r="AL96" i="17"/>
  <c r="AL97" i="17"/>
  <c r="AL98" i="17"/>
  <c r="AL99" i="17"/>
  <c r="AL100" i="17"/>
  <c r="AL101" i="17"/>
  <c r="AL102" i="17"/>
  <c r="AL103" i="17"/>
  <c r="AL104" i="17"/>
  <c r="AL105" i="17"/>
  <c r="AL106" i="17"/>
  <c r="AL107" i="17"/>
  <c r="AL108" i="17"/>
  <c r="AL109" i="17"/>
  <c r="AL110" i="17"/>
  <c r="AL111" i="17"/>
  <c r="AL112" i="17"/>
  <c r="AL113" i="17"/>
  <c r="AL114" i="17"/>
  <c r="AL115" i="17"/>
  <c r="AL116" i="17"/>
  <c r="AL117" i="17"/>
  <c r="AL118" i="17"/>
  <c r="AL119" i="17"/>
  <c r="AL120" i="17"/>
  <c r="AL121" i="17"/>
  <c r="AL122" i="17"/>
  <c r="AL123" i="17"/>
  <c r="AL124" i="17"/>
  <c r="AL125" i="17"/>
  <c r="AL126" i="17"/>
  <c r="AL127" i="17"/>
  <c r="AL128" i="17"/>
  <c r="AL129" i="17"/>
  <c r="AL130" i="17"/>
  <c r="AL131" i="17"/>
  <c r="AL132" i="17"/>
  <c r="AL133" i="17"/>
  <c r="AL134" i="17"/>
  <c r="AL135" i="17"/>
  <c r="AL136" i="17"/>
  <c r="AL137" i="17"/>
  <c r="AL138" i="17"/>
  <c r="AL139" i="17"/>
  <c r="AL140" i="17"/>
  <c r="AL141" i="17"/>
  <c r="AL142" i="17"/>
  <c r="AL143" i="17"/>
  <c r="AL144" i="17"/>
  <c r="AL145" i="17"/>
  <c r="AL146" i="17"/>
  <c r="AL147" i="17"/>
  <c r="AL148" i="17"/>
  <c r="AL149" i="17"/>
  <c r="AL150" i="17"/>
  <c r="AL151" i="17"/>
  <c r="AL152" i="17"/>
  <c r="AL153" i="17"/>
  <c r="AL154" i="17"/>
  <c r="AL155" i="17"/>
  <c r="AL156" i="17"/>
  <c r="AL157" i="17"/>
  <c r="AL158" i="17"/>
  <c r="AL159" i="17"/>
  <c r="AL160" i="17"/>
  <c r="AL161" i="17"/>
  <c r="AL162" i="17"/>
  <c r="AL163" i="17"/>
  <c r="AL164" i="17"/>
  <c r="AL165" i="17"/>
  <c r="AL166" i="17"/>
  <c r="AL167" i="17"/>
  <c r="AL168" i="17"/>
  <c r="AL169" i="17"/>
  <c r="AL170" i="17"/>
  <c r="AL171" i="17"/>
  <c r="AL172" i="17"/>
  <c r="AL173" i="17"/>
  <c r="AL174" i="17"/>
  <c r="AL175" i="17"/>
  <c r="AL176" i="17"/>
  <c r="AL177" i="17"/>
  <c r="AL178" i="17"/>
  <c r="AL179" i="17"/>
  <c r="AL180" i="17"/>
  <c r="AL181" i="17"/>
  <c r="AL182" i="17"/>
  <c r="AL183" i="17"/>
  <c r="AL184" i="17"/>
  <c r="AL185" i="17"/>
  <c r="AL186" i="17"/>
  <c r="AL187" i="17"/>
  <c r="AL188" i="17"/>
  <c r="AL189" i="17"/>
  <c r="AL190" i="17"/>
  <c r="AL191" i="17"/>
  <c r="AL192" i="17"/>
  <c r="AL193" i="17"/>
  <c r="AL194" i="17"/>
  <c r="AL195" i="17"/>
  <c r="AL196" i="17"/>
  <c r="AL197" i="17"/>
  <c r="AL198" i="17"/>
  <c r="AL199" i="17"/>
  <c r="AL200" i="17"/>
  <c r="AL201" i="17"/>
  <c r="AL202" i="17"/>
  <c r="AL203" i="17"/>
  <c r="AL204" i="17"/>
  <c r="AL205" i="17"/>
  <c r="AL206" i="17"/>
  <c r="AL207" i="17"/>
  <c r="AL208" i="17"/>
  <c r="AL209" i="17"/>
  <c r="AL210" i="17"/>
  <c r="AL211" i="17"/>
  <c r="AL212" i="17"/>
  <c r="AL213" i="17"/>
  <c r="AL214" i="17"/>
  <c r="AL215" i="17"/>
  <c r="AL216" i="17"/>
  <c r="AL217" i="17"/>
  <c r="AL218" i="17"/>
  <c r="AL219" i="17"/>
  <c r="AL220" i="17"/>
  <c r="AL221" i="17"/>
  <c r="AL222" i="17"/>
  <c r="AL223" i="17"/>
  <c r="AL224" i="17"/>
  <c r="AL225" i="17"/>
  <c r="AL226" i="17"/>
  <c r="AL227" i="17"/>
  <c r="AL228" i="17"/>
  <c r="AL229" i="17"/>
  <c r="AL230" i="17"/>
  <c r="AL231" i="17"/>
  <c r="AL232" i="17"/>
  <c r="AL233" i="17"/>
  <c r="AL234" i="17"/>
  <c r="AL235" i="17"/>
  <c r="AL236" i="17"/>
  <c r="AL237" i="17"/>
  <c r="AL238" i="17"/>
  <c r="AL239" i="17"/>
  <c r="AL240" i="17"/>
  <c r="AL241" i="17"/>
  <c r="AL242" i="17"/>
  <c r="AL243" i="17"/>
  <c r="AL244" i="17"/>
  <c r="AL245" i="17"/>
  <c r="AL246" i="17"/>
  <c r="AL247" i="17"/>
  <c r="AL248" i="17"/>
  <c r="AL249" i="17"/>
  <c r="AL250" i="17"/>
  <c r="AL251" i="17"/>
  <c r="AL252" i="17"/>
  <c r="AL253" i="17"/>
  <c r="AL254" i="17"/>
  <c r="AL255" i="17"/>
  <c r="AL256" i="17"/>
  <c r="AL257" i="17"/>
  <c r="AL258" i="17"/>
  <c r="AL259" i="17"/>
  <c r="AL260" i="17"/>
  <c r="AL261" i="17"/>
  <c r="AL262" i="17"/>
  <c r="AL263" i="17"/>
  <c r="AL264" i="17"/>
  <c r="AL265" i="17"/>
  <c r="AL266" i="17"/>
  <c r="AL267" i="17"/>
  <c r="AL268" i="17"/>
  <c r="AL269" i="17"/>
  <c r="AL270" i="17"/>
  <c r="AL271" i="17"/>
  <c r="AL272" i="17"/>
  <c r="AL273" i="17"/>
  <c r="AL274" i="17"/>
  <c r="AL275" i="17"/>
  <c r="AL276" i="17"/>
  <c r="AL277" i="17"/>
  <c r="AL278" i="17"/>
  <c r="AL279" i="17"/>
  <c r="AL280" i="17"/>
  <c r="AL281" i="17"/>
  <c r="AL282" i="17"/>
  <c r="AL283" i="17"/>
  <c r="AL284" i="17"/>
  <c r="AL285" i="17"/>
  <c r="AL286" i="17"/>
  <c r="AL287" i="17"/>
  <c r="AL288" i="17"/>
  <c r="AL289" i="17"/>
  <c r="AL290" i="17"/>
  <c r="AL291" i="17"/>
  <c r="AL292" i="17"/>
  <c r="AL293" i="17"/>
  <c r="AL294" i="17"/>
  <c r="AL295" i="17"/>
  <c r="AL296" i="17"/>
  <c r="AL297" i="17"/>
  <c r="AL298" i="17"/>
  <c r="AL299" i="17"/>
  <c r="AL300" i="17"/>
  <c r="AL301" i="17"/>
  <c r="AL302" i="17"/>
  <c r="AL303" i="17"/>
  <c r="AL304" i="17"/>
  <c r="AL305" i="17"/>
  <c r="AL306" i="17"/>
  <c r="AL307" i="17"/>
  <c r="AL308" i="17"/>
  <c r="AL309" i="17"/>
  <c r="AL310" i="17"/>
  <c r="AL311" i="17"/>
  <c r="AL312" i="17"/>
  <c r="AL313" i="17"/>
  <c r="AL314" i="17"/>
  <c r="AL315" i="17"/>
  <c r="AL316" i="17"/>
  <c r="AL317" i="17"/>
  <c r="AL318" i="17"/>
  <c r="AL319" i="17"/>
  <c r="AL320" i="17"/>
  <c r="AL321" i="17"/>
  <c r="AL322" i="17"/>
  <c r="AL323" i="17"/>
  <c r="AL324" i="17"/>
  <c r="AL325" i="17"/>
  <c r="AL326" i="17"/>
  <c r="AL327" i="17"/>
  <c r="AL328" i="17"/>
  <c r="AL329" i="17"/>
  <c r="AL330" i="17"/>
  <c r="AL331" i="17"/>
  <c r="AL332" i="17"/>
  <c r="AL333" i="17"/>
  <c r="AL334" i="17"/>
  <c r="AL335" i="17"/>
  <c r="AL336" i="17"/>
  <c r="AL337" i="17"/>
  <c r="AL338" i="17"/>
  <c r="AL339" i="17"/>
  <c r="AL340" i="17"/>
  <c r="AL341" i="17"/>
  <c r="AL342" i="17"/>
  <c r="AL343" i="17"/>
  <c r="AL344" i="17"/>
  <c r="AL345" i="17"/>
  <c r="AL346" i="17"/>
  <c r="AL347" i="17"/>
  <c r="AL348" i="17"/>
  <c r="AL349" i="17"/>
  <c r="AL350" i="17"/>
  <c r="AL351" i="17"/>
  <c r="AL352" i="17"/>
  <c r="AL353" i="17"/>
  <c r="AL354" i="17"/>
  <c r="AL355" i="17"/>
  <c r="AL356" i="17"/>
  <c r="AL357" i="17"/>
  <c r="AL358" i="17"/>
  <c r="AL359" i="17"/>
  <c r="AL360" i="17"/>
  <c r="AL361" i="17"/>
  <c r="AL362" i="17"/>
  <c r="AL363" i="17"/>
  <c r="AL364" i="17"/>
  <c r="AL365" i="17"/>
  <c r="AL366" i="17"/>
  <c r="AL367" i="17"/>
  <c r="AL368" i="17"/>
  <c r="AL369" i="17"/>
  <c r="AL370" i="17"/>
  <c r="AL371" i="17"/>
  <c r="AL372" i="17"/>
  <c r="AL373" i="17"/>
  <c r="AL374" i="17"/>
  <c r="AL375" i="17"/>
  <c r="AL376" i="17"/>
  <c r="AL377" i="17"/>
  <c r="AL378" i="17"/>
  <c r="AL379" i="17"/>
  <c r="AL380" i="17"/>
  <c r="AL381" i="17"/>
  <c r="AL382" i="17"/>
  <c r="AL383" i="17"/>
  <c r="AL384" i="17"/>
  <c r="AL385" i="17"/>
  <c r="AL386" i="17"/>
  <c r="AL387" i="17"/>
  <c r="AL388" i="17"/>
  <c r="AL389" i="17"/>
  <c r="AL390" i="17"/>
  <c r="AL391" i="17"/>
  <c r="AL392" i="17"/>
  <c r="AL393" i="17"/>
  <c r="AL394" i="17"/>
  <c r="AL395" i="17"/>
  <c r="AL396" i="17"/>
  <c r="AL397" i="17"/>
  <c r="AL398" i="17"/>
  <c r="AL399" i="17"/>
  <c r="AL400" i="17"/>
  <c r="AL401" i="17"/>
  <c r="AL402" i="17"/>
  <c r="AL403" i="17"/>
  <c r="AL404" i="17"/>
  <c r="AL405" i="17"/>
  <c r="AL406" i="17"/>
  <c r="AL407" i="17"/>
  <c r="AL408" i="17"/>
  <c r="AL409" i="17"/>
  <c r="AL410" i="17"/>
  <c r="AL411" i="17"/>
  <c r="AL412" i="17"/>
  <c r="AL413" i="17"/>
  <c r="AL414" i="17"/>
  <c r="AL415" i="17"/>
  <c r="AL416" i="17"/>
  <c r="AL417" i="17"/>
  <c r="AL418" i="17"/>
  <c r="AL419" i="17"/>
  <c r="AL420" i="17"/>
  <c r="AL421" i="17"/>
  <c r="AL422" i="17"/>
  <c r="AL423" i="17"/>
  <c r="AL424" i="17"/>
  <c r="AL425" i="17"/>
  <c r="AL426" i="17"/>
  <c r="AL427" i="17"/>
  <c r="AL428" i="17"/>
  <c r="AL429" i="17"/>
  <c r="AL430" i="17"/>
  <c r="AL431" i="17"/>
  <c r="AL432" i="17"/>
  <c r="AL433" i="17"/>
  <c r="AL434" i="17"/>
  <c r="AL435" i="17"/>
  <c r="AL436" i="17"/>
  <c r="AL437" i="17"/>
  <c r="AL438" i="17"/>
  <c r="AL439" i="17"/>
  <c r="AL440" i="17"/>
  <c r="AL441" i="17"/>
  <c r="AL442" i="17"/>
  <c r="AL443" i="17"/>
  <c r="AL444" i="17"/>
  <c r="AL445" i="17"/>
  <c r="AL446" i="17"/>
  <c r="AL447" i="17"/>
  <c r="AL448" i="17"/>
  <c r="AL449" i="17"/>
  <c r="AL450" i="17"/>
  <c r="AL451" i="17"/>
  <c r="AL452" i="17"/>
  <c r="AL453" i="17"/>
  <c r="AL454" i="17"/>
  <c r="AL455" i="17"/>
  <c r="AL456" i="17"/>
  <c r="AL457" i="17"/>
  <c r="AL458" i="17"/>
  <c r="AL459" i="17"/>
  <c r="AL460" i="17"/>
  <c r="AL461" i="17"/>
  <c r="AL462" i="17"/>
  <c r="AL463" i="17"/>
  <c r="AL464" i="17"/>
  <c r="AL465" i="17"/>
  <c r="AL466" i="17"/>
  <c r="AL467" i="17"/>
  <c r="AL468" i="17"/>
  <c r="AL469" i="17"/>
  <c r="AL470" i="17"/>
  <c r="AL471" i="17"/>
  <c r="AL472" i="17"/>
  <c r="AL473" i="17"/>
  <c r="AL474" i="17"/>
  <c r="AL475" i="17"/>
  <c r="AL476" i="17"/>
  <c r="AL477" i="17"/>
  <c r="AL478" i="17"/>
  <c r="AL479" i="17"/>
  <c r="AL480" i="17"/>
  <c r="AL481" i="17"/>
  <c r="AL482" i="17"/>
  <c r="AL483" i="17"/>
  <c r="AL484" i="17"/>
  <c r="AL485" i="17"/>
  <c r="AL486" i="17"/>
  <c r="AL487" i="17"/>
  <c r="AL488" i="17"/>
  <c r="AL489" i="17"/>
  <c r="AL490" i="17"/>
  <c r="AL491" i="17"/>
  <c r="AL492" i="17"/>
  <c r="AL493" i="17"/>
  <c r="AL494" i="17"/>
  <c r="AL495" i="17"/>
  <c r="AL496" i="17"/>
  <c r="AL497" i="17"/>
  <c r="AL498" i="17"/>
  <c r="AL499" i="17"/>
  <c r="AL500" i="17"/>
  <c r="AL501" i="17"/>
  <c r="AL502" i="17"/>
  <c r="AL503" i="17"/>
  <c r="AL504" i="17"/>
  <c r="AL505" i="17"/>
  <c r="AL506" i="17"/>
  <c r="AL507" i="17"/>
  <c r="AL508" i="17"/>
  <c r="AL509" i="17"/>
  <c r="AL510" i="17"/>
  <c r="AL511" i="17"/>
  <c r="AL512" i="17"/>
  <c r="AL513" i="17"/>
  <c r="AL514" i="17"/>
  <c r="AL515" i="17"/>
  <c r="AL516" i="17"/>
  <c r="AL517" i="17"/>
  <c r="AL518" i="17"/>
  <c r="AL519" i="17"/>
  <c r="AL520" i="17"/>
  <c r="AL521" i="17"/>
  <c r="AL522" i="17"/>
  <c r="AL523" i="17"/>
  <c r="AL524" i="17"/>
  <c r="AL525" i="17"/>
  <c r="AL526" i="17"/>
  <c r="AL527" i="17"/>
  <c r="AL528" i="17"/>
  <c r="AL529" i="17"/>
  <c r="AL530" i="17"/>
  <c r="AL531" i="17"/>
  <c r="AL532" i="17"/>
  <c r="AL533" i="17"/>
  <c r="AL534" i="17"/>
  <c r="AL535" i="17"/>
  <c r="AL536" i="17"/>
  <c r="AL537" i="17"/>
  <c r="AL538" i="17"/>
  <c r="AL539" i="17"/>
  <c r="AL540" i="17"/>
  <c r="AL541" i="17"/>
  <c r="AL542" i="17"/>
  <c r="AL543" i="17"/>
  <c r="AL544" i="17"/>
  <c r="AL545" i="17"/>
  <c r="AL546" i="17"/>
  <c r="AL547" i="17"/>
  <c r="AL548" i="17"/>
  <c r="AL549" i="17"/>
  <c r="AL550" i="17"/>
  <c r="AL551" i="17"/>
  <c r="AL552" i="17"/>
  <c r="AL553" i="17"/>
  <c r="AL554" i="17"/>
  <c r="AL555" i="17"/>
  <c r="AL556" i="17"/>
  <c r="AL557" i="17"/>
  <c r="AL558" i="17"/>
  <c r="AL559" i="17"/>
  <c r="AL560" i="17"/>
  <c r="AL561" i="17"/>
  <c r="AL562" i="17"/>
  <c r="AL563" i="17"/>
  <c r="AL564" i="17"/>
  <c r="AL565" i="17"/>
  <c r="AL566" i="17"/>
  <c r="AL567" i="17"/>
  <c r="AL568" i="17"/>
  <c r="AL569" i="17"/>
  <c r="AL570" i="17"/>
  <c r="AL571" i="17"/>
  <c r="AL572" i="17"/>
  <c r="AL573" i="17"/>
  <c r="AL574" i="17"/>
  <c r="AL575" i="17"/>
  <c r="AL576" i="17"/>
  <c r="AL577" i="17"/>
  <c r="AL578" i="17"/>
  <c r="AL579" i="17"/>
  <c r="AL580" i="17"/>
  <c r="AL581" i="17"/>
  <c r="AL582" i="17"/>
  <c r="AL583" i="17"/>
  <c r="AL584" i="17"/>
  <c r="AL585" i="17"/>
  <c r="AL586" i="17"/>
  <c r="AL587" i="17"/>
  <c r="AL588" i="17"/>
  <c r="AL589" i="17"/>
  <c r="AL590" i="17"/>
  <c r="AL591" i="17"/>
  <c r="AL592" i="17"/>
  <c r="AL593" i="17"/>
  <c r="AL594" i="17"/>
  <c r="AL595" i="17"/>
  <c r="AL596" i="17"/>
  <c r="AL597" i="17"/>
  <c r="AL598" i="17"/>
  <c r="AL599" i="17"/>
  <c r="AL600" i="17"/>
  <c r="AL601" i="17"/>
  <c r="AL602" i="17"/>
  <c r="AL603" i="17"/>
  <c r="AL604" i="17"/>
  <c r="AL605" i="17"/>
  <c r="AL606" i="17"/>
  <c r="AL607" i="17"/>
  <c r="AL608" i="17"/>
  <c r="AL609" i="17"/>
  <c r="AL610" i="17"/>
  <c r="AL611" i="17"/>
  <c r="AL612" i="17"/>
  <c r="AL613" i="17"/>
  <c r="AL614" i="17"/>
  <c r="AL615" i="17"/>
  <c r="AL616" i="17"/>
  <c r="AL617" i="17"/>
  <c r="AL618" i="17"/>
  <c r="AL619" i="17"/>
  <c r="AL620" i="17"/>
  <c r="AL621" i="17"/>
  <c r="AL622" i="17"/>
  <c r="AL623" i="17"/>
  <c r="AL624" i="17"/>
  <c r="AL625" i="17"/>
  <c r="AL626" i="17"/>
  <c r="AL627" i="17"/>
  <c r="AL628" i="17"/>
  <c r="AL629" i="17"/>
  <c r="AL630" i="17"/>
  <c r="AL631" i="17"/>
  <c r="AL632" i="17"/>
  <c r="AL633" i="17"/>
  <c r="AL634" i="17"/>
  <c r="AL635" i="17"/>
  <c r="AL636" i="17"/>
  <c r="AL637" i="17"/>
  <c r="AL638" i="17"/>
  <c r="AL639" i="17"/>
  <c r="AL640" i="17"/>
  <c r="AL641" i="17"/>
  <c r="AL642" i="17"/>
  <c r="AL643" i="17"/>
  <c r="AL644" i="17"/>
  <c r="AL645" i="17"/>
  <c r="AL646" i="17"/>
  <c r="AL647" i="17"/>
  <c r="AL648" i="17"/>
  <c r="AL649" i="17"/>
  <c r="AL650" i="17"/>
  <c r="AL651" i="17"/>
  <c r="AL652" i="17"/>
  <c r="AL653" i="17"/>
  <c r="AL654" i="17"/>
  <c r="AL655" i="17"/>
  <c r="AL656" i="17"/>
  <c r="AL657" i="17"/>
  <c r="AL658" i="17"/>
  <c r="AL659" i="17"/>
  <c r="AL660" i="17"/>
  <c r="AL661" i="17"/>
  <c r="AL662" i="17"/>
  <c r="AL663" i="17"/>
  <c r="AL664" i="17"/>
  <c r="AL665" i="17"/>
  <c r="AL666" i="17"/>
  <c r="AL667" i="17"/>
  <c r="AL668" i="17"/>
  <c r="AL669" i="17"/>
  <c r="AL670" i="17"/>
  <c r="AL671" i="17"/>
  <c r="AL672" i="17"/>
  <c r="AL673" i="17"/>
  <c r="AL674" i="17"/>
  <c r="AL675" i="17"/>
  <c r="AL676" i="17"/>
  <c r="AL677" i="17"/>
  <c r="AL678" i="17"/>
  <c r="AL679" i="17"/>
  <c r="AL680" i="17"/>
  <c r="AL681" i="17"/>
  <c r="AL682" i="17"/>
  <c r="AL683" i="17"/>
  <c r="AL684" i="17"/>
  <c r="AL685" i="17"/>
  <c r="AL686" i="17"/>
  <c r="AL687" i="17"/>
  <c r="AL688" i="17"/>
  <c r="AL689" i="17"/>
  <c r="AL690" i="17"/>
  <c r="AL691" i="17"/>
  <c r="AL692" i="17"/>
  <c r="AL693" i="17"/>
  <c r="AL694" i="17"/>
  <c r="AL695" i="17"/>
  <c r="AL696" i="17"/>
  <c r="AL697" i="17"/>
  <c r="AL698" i="17"/>
  <c r="AL699" i="17"/>
  <c r="AL700" i="17"/>
  <c r="AL701" i="17"/>
  <c r="AL702" i="17"/>
  <c r="AL703" i="17"/>
  <c r="AL704" i="17"/>
  <c r="AL705" i="17"/>
  <c r="AL706" i="17"/>
  <c r="AL707" i="17"/>
  <c r="AL708" i="17"/>
  <c r="AL709" i="17"/>
  <c r="AL710" i="17"/>
  <c r="AL711" i="17"/>
  <c r="AL712" i="17"/>
  <c r="AL713" i="17"/>
  <c r="AL714" i="17"/>
  <c r="AL715" i="17"/>
  <c r="AL716" i="17"/>
  <c r="AL717" i="17"/>
  <c r="AL718" i="17"/>
  <c r="AL719" i="17"/>
  <c r="AL720" i="17"/>
  <c r="AL721" i="17"/>
  <c r="AL722" i="17"/>
  <c r="AL723" i="17"/>
  <c r="AL724" i="17"/>
  <c r="AL725" i="17"/>
  <c r="AL726" i="17"/>
  <c r="AL727" i="17"/>
  <c r="AL728" i="17"/>
  <c r="AL729" i="17"/>
  <c r="AL730" i="17"/>
  <c r="AL731" i="17"/>
  <c r="AL732" i="17"/>
  <c r="AL733" i="17"/>
  <c r="AL734" i="17"/>
  <c r="AL735" i="17"/>
  <c r="AL736" i="17"/>
  <c r="AL737" i="17"/>
  <c r="AL738" i="17"/>
  <c r="AL739" i="17"/>
  <c r="AL740" i="17"/>
  <c r="AL741" i="17"/>
  <c r="AL742" i="17"/>
  <c r="AL743" i="17"/>
  <c r="AL744" i="17"/>
  <c r="AL745" i="17"/>
  <c r="AL746" i="17"/>
  <c r="AL747" i="17"/>
  <c r="AL748" i="17"/>
  <c r="AL749" i="17"/>
  <c r="AL750" i="17"/>
  <c r="AL751" i="17"/>
  <c r="AL752" i="17"/>
  <c r="AL753" i="17"/>
  <c r="AL754" i="17"/>
  <c r="AL755" i="17"/>
  <c r="AL756" i="17"/>
  <c r="AL757" i="17"/>
  <c r="AL758" i="17"/>
  <c r="AL759" i="17"/>
  <c r="AL760" i="17"/>
  <c r="AL761" i="17"/>
  <c r="AL762" i="17"/>
  <c r="AL763" i="17"/>
  <c r="AL764" i="17"/>
  <c r="AL765" i="17"/>
  <c r="AL766" i="17"/>
  <c r="AL767" i="17"/>
  <c r="AL768" i="17"/>
  <c r="AL769" i="17"/>
  <c r="AL770" i="17"/>
  <c r="AL771" i="17"/>
  <c r="AL772" i="17"/>
  <c r="AL773" i="17"/>
  <c r="AL774" i="17"/>
  <c r="AL775" i="17"/>
  <c r="AL776" i="17"/>
  <c r="AL777" i="17"/>
  <c r="AL778" i="17"/>
  <c r="AL779" i="17"/>
  <c r="AL780" i="17"/>
  <c r="AL781" i="17"/>
  <c r="AL782" i="17"/>
  <c r="AL783" i="17"/>
  <c r="AL784" i="17"/>
  <c r="AL785" i="17"/>
  <c r="AL786" i="17"/>
  <c r="AL787" i="17"/>
  <c r="AL788" i="17"/>
  <c r="AL789" i="17"/>
  <c r="AL790" i="17"/>
  <c r="AL791" i="17"/>
  <c r="AL792" i="17"/>
  <c r="AL793" i="17"/>
  <c r="AL794" i="17"/>
  <c r="AL795" i="17"/>
  <c r="AL796" i="17"/>
  <c r="AL797" i="17"/>
  <c r="AL798" i="17"/>
  <c r="AL799" i="17"/>
  <c r="AL800" i="17"/>
  <c r="AL801" i="17"/>
  <c r="AL802" i="17"/>
  <c r="AL803" i="17"/>
  <c r="AL804" i="17"/>
  <c r="AL805" i="17"/>
  <c r="AL806" i="17"/>
  <c r="AL807" i="17"/>
  <c r="AL808" i="17"/>
  <c r="AL809" i="17"/>
  <c r="AL810" i="17"/>
  <c r="AL811" i="17"/>
  <c r="AL812" i="17"/>
  <c r="AL813" i="17"/>
  <c r="AL814" i="17"/>
  <c r="AL815" i="17"/>
  <c r="AL816" i="17"/>
  <c r="AL817" i="17"/>
  <c r="AL818" i="17"/>
  <c r="AL819" i="17"/>
  <c r="AL820" i="17"/>
  <c r="AL821" i="17"/>
  <c r="AL822" i="17"/>
  <c r="AL823" i="17"/>
  <c r="AL824" i="17"/>
  <c r="AL825" i="17"/>
  <c r="AL826" i="17"/>
  <c r="AL827" i="17"/>
  <c r="AL828" i="17"/>
  <c r="AL829" i="17"/>
  <c r="AL830" i="17"/>
  <c r="AL831" i="17"/>
  <c r="AL832" i="17"/>
  <c r="AL833" i="17"/>
  <c r="AL834" i="17"/>
  <c r="AL835" i="17"/>
  <c r="AL836" i="17"/>
  <c r="AL837" i="17"/>
  <c r="AL838" i="17"/>
  <c r="AL839" i="17"/>
  <c r="AL840" i="17"/>
  <c r="AL841" i="17"/>
  <c r="AL842" i="17"/>
  <c r="AL843" i="17"/>
  <c r="AL844" i="17"/>
  <c r="AL845" i="17"/>
  <c r="AL846" i="17"/>
  <c r="AL847" i="17"/>
  <c r="AL848" i="17"/>
  <c r="AL849" i="17"/>
  <c r="AL850" i="17"/>
  <c r="AL851" i="17"/>
  <c r="AL852" i="17"/>
  <c r="AL853" i="17"/>
  <c r="AL854" i="17"/>
  <c r="AL855" i="17"/>
  <c r="AL856" i="17"/>
  <c r="AL857" i="17"/>
  <c r="AL858" i="17"/>
  <c r="AL859" i="17"/>
  <c r="AL860" i="17"/>
  <c r="AL861" i="17"/>
  <c r="AL862" i="17"/>
  <c r="AL863" i="17"/>
  <c r="AL864" i="17"/>
  <c r="AL865" i="17"/>
  <c r="AL866" i="17"/>
  <c r="AL867" i="17"/>
  <c r="AL868" i="17"/>
  <c r="AL869" i="17"/>
  <c r="AL870" i="17"/>
  <c r="AL871" i="17"/>
  <c r="AL872" i="17"/>
  <c r="AL873" i="17"/>
  <c r="AL874" i="17"/>
  <c r="AL875" i="17"/>
  <c r="AL876" i="17"/>
  <c r="AL877" i="17"/>
  <c r="AL878" i="17"/>
  <c r="AL879" i="17"/>
  <c r="AL880" i="17"/>
  <c r="AL881" i="17"/>
  <c r="AL882" i="17"/>
  <c r="AL883" i="17"/>
  <c r="AL884" i="17"/>
  <c r="AL885" i="17"/>
  <c r="AL886" i="17"/>
  <c r="AL887" i="17"/>
  <c r="AL888" i="17"/>
  <c r="AL889" i="17"/>
  <c r="AL890" i="17"/>
  <c r="AL891" i="17"/>
  <c r="AL892" i="17"/>
  <c r="AL893" i="17"/>
  <c r="AL894" i="17"/>
  <c r="AL895" i="17"/>
  <c r="AL896" i="17"/>
  <c r="AL897" i="17"/>
  <c r="AL898" i="17"/>
  <c r="AL899" i="17"/>
  <c r="AL900" i="17"/>
  <c r="AL901" i="17"/>
  <c r="AL902" i="17"/>
  <c r="AL903" i="17"/>
  <c r="AL904" i="17"/>
  <c r="AL905" i="17"/>
  <c r="AL906" i="17"/>
  <c r="AL907" i="17"/>
  <c r="AL908" i="17"/>
  <c r="AL909" i="17"/>
  <c r="AL910" i="17"/>
  <c r="AL911" i="17"/>
  <c r="AL912" i="17"/>
  <c r="AL913" i="17"/>
  <c r="AL914" i="17"/>
  <c r="AL915" i="17"/>
  <c r="AL916" i="17"/>
  <c r="AL917" i="17"/>
  <c r="AL918" i="17"/>
  <c r="AL919" i="17"/>
  <c r="AL920" i="17"/>
  <c r="AL921" i="17"/>
  <c r="AL922" i="17"/>
  <c r="AL923" i="17"/>
  <c r="AL924" i="17"/>
  <c r="AL925" i="17"/>
  <c r="AL926" i="17"/>
  <c r="AL927" i="17"/>
  <c r="AL928" i="17"/>
  <c r="AL929" i="17"/>
  <c r="AL930" i="17"/>
  <c r="AL931" i="17"/>
  <c r="AL932" i="17"/>
  <c r="AL933" i="17"/>
  <c r="AL934" i="17"/>
  <c r="AL935" i="17"/>
  <c r="AL936" i="17"/>
  <c r="AL937" i="17"/>
  <c r="AL938" i="17"/>
  <c r="AL939" i="17"/>
  <c r="AL940" i="17"/>
  <c r="AL941" i="17"/>
  <c r="AL942" i="17"/>
  <c r="AL943" i="17"/>
  <c r="AL944" i="17"/>
  <c r="AL945" i="17"/>
  <c r="AL946" i="17"/>
  <c r="AL947" i="17"/>
  <c r="AL948" i="17"/>
  <c r="AL949" i="17"/>
  <c r="AL950" i="17"/>
  <c r="AL951" i="17"/>
  <c r="AL952" i="17"/>
  <c r="AL953" i="17"/>
  <c r="AL954" i="17"/>
  <c r="AL955" i="17"/>
  <c r="AL956" i="17"/>
  <c r="AL957" i="17"/>
  <c r="AL958" i="17"/>
  <c r="AL959" i="17"/>
  <c r="AL960" i="17"/>
  <c r="AL961" i="17"/>
  <c r="AL962" i="17"/>
  <c r="AL963" i="17"/>
  <c r="AL964" i="17"/>
  <c r="AL965" i="17"/>
  <c r="AL966" i="17"/>
  <c r="AL967" i="17"/>
  <c r="AL968" i="17"/>
  <c r="AL969" i="17"/>
  <c r="AL970" i="17"/>
  <c r="AL971" i="17"/>
  <c r="AL972" i="17"/>
  <c r="AL973" i="17"/>
  <c r="AL974" i="17"/>
  <c r="AL975" i="17"/>
  <c r="AL976" i="17"/>
  <c r="AL977" i="17"/>
  <c r="AL978" i="17"/>
  <c r="AL979" i="17"/>
  <c r="AL980" i="17"/>
  <c r="AL981" i="17"/>
  <c r="AL982" i="17"/>
  <c r="AL983" i="17"/>
  <c r="AL984" i="17"/>
  <c r="AL985" i="17"/>
  <c r="AL986" i="17"/>
  <c r="AL987" i="17"/>
  <c r="AL988" i="17"/>
  <c r="AL989" i="17"/>
  <c r="AL990" i="17"/>
  <c r="AL991" i="17"/>
  <c r="AL992" i="17"/>
  <c r="AL993" i="17"/>
  <c r="AL994" i="17"/>
  <c r="AL995" i="17"/>
  <c r="AL996" i="17"/>
  <c r="AL997" i="17"/>
  <c r="AL998" i="17"/>
  <c r="AL999" i="17"/>
  <c r="AL1000" i="17"/>
  <c r="AL1001" i="17"/>
  <c r="AL1002" i="17"/>
  <c r="AL1003" i="17"/>
  <c r="AL1004" i="17"/>
  <c r="AL1005" i="17"/>
  <c r="AL1006" i="17"/>
  <c r="AL1007" i="17"/>
  <c r="AL1008" i="17"/>
  <c r="AL1009" i="17"/>
  <c r="AL1010" i="17"/>
  <c r="AL1011" i="17"/>
  <c r="AL1012" i="17"/>
  <c r="AL1013" i="17"/>
  <c r="AL1014" i="17"/>
  <c r="AL1015" i="17"/>
  <c r="AL1016" i="17"/>
  <c r="AL1017" i="17"/>
  <c r="AL1018" i="17"/>
  <c r="AL1019" i="17"/>
  <c r="AL1020" i="17"/>
  <c r="AL1021" i="17"/>
  <c r="AL1022" i="17"/>
  <c r="AL1023" i="17"/>
  <c r="AL1024" i="17"/>
  <c r="AL1025" i="17"/>
  <c r="AL1026" i="17"/>
  <c r="AL1027" i="17"/>
  <c r="AL1028" i="17"/>
  <c r="AL1029" i="17"/>
  <c r="AL1030" i="17"/>
  <c r="AL1031" i="17"/>
  <c r="AL1032" i="17"/>
  <c r="AL1033" i="17"/>
  <c r="AL1034" i="17"/>
  <c r="AL1035" i="17"/>
  <c r="AL1036" i="17"/>
  <c r="AL1037" i="17"/>
  <c r="AL1038" i="17"/>
  <c r="AL1039" i="17"/>
  <c r="AL1040" i="17"/>
  <c r="AL1041" i="17"/>
  <c r="AL1042" i="17"/>
  <c r="AL1043" i="17"/>
  <c r="AL1044" i="17"/>
  <c r="AL1045" i="17"/>
  <c r="AL1046" i="17"/>
  <c r="AL1047" i="17"/>
  <c r="AL1048" i="17"/>
  <c r="AL1049" i="17"/>
  <c r="AL1050" i="17"/>
  <c r="AL1051" i="17"/>
  <c r="AL1052" i="17"/>
  <c r="AL1053" i="17"/>
  <c r="AL1054" i="17"/>
  <c r="AL1055" i="17"/>
  <c r="AL1056" i="17"/>
  <c r="AL1057" i="17"/>
  <c r="AL1058" i="17"/>
  <c r="AL1059" i="17"/>
  <c r="AL1060" i="17"/>
  <c r="AL1061" i="17"/>
  <c r="AL1062" i="17"/>
  <c r="AL1063" i="17"/>
  <c r="AL1064" i="17"/>
  <c r="AL1065" i="17"/>
  <c r="AL1066" i="17"/>
  <c r="AL1067" i="17"/>
  <c r="AL1068" i="17"/>
  <c r="AL1069" i="17"/>
  <c r="AL1070" i="17"/>
  <c r="AL1071" i="17"/>
  <c r="AL1072" i="17"/>
  <c r="AL1073" i="17"/>
  <c r="AL1074" i="17"/>
  <c r="AL1075" i="17"/>
  <c r="AL1076" i="17"/>
  <c r="AL1077" i="17"/>
  <c r="AL1078" i="17"/>
  <c r="AL1079" i="17"/>
  <c r="AL1080" i="17"/>
  <c r="AL1081" i="17"/>
  <c r="AL1082" i="17"/>
  <c r="AL1083" i="17"/>
  <c r="AL1084" i="17"/>
  <c r="AL1085" i="17"/>
  <c r="AL1086" i="17"/>
  <c r="AL1087" i="17"/>
  <c r="AL1088" i="17"/>
  <c r="AL1089" i="17"/>
  <c r="AL1090" i="17"/>
  <c r="AL1091" i="17"/>
  <c r="AL1092" i="17"/>
  <c r="AL1093" i="17"/>
  <c r="AL1094" i="17"/>
  <c r="AL1095" i="17"/>
  <c r="AL1096" i="17"/>
  <c r="AL1097" i="17"/>
  <c r="AL1098" i="17"/>
  <c r="AL1099" i="17"/>
  <c r="AL1100" i="17"/>
  <c r="AL1101" i="17"/>
  <c r="AL1102" i="17"/>
  <c r="AL1103" i="17"/>
  <c r="AL1104" i="17"/>
  <c r="AL1105" i="17"/>
  <c r="AL1106" i="17"/>
  <c r="AL1107" i="17"/>
  <c r="AL1108" i="17"/>
  <c r="AL1109" i="17"/>
  <c r="AL1110" i="17"/>
  <c r="AL1111" i="17"/>
  <c r="AL1112" i="17"/>
  <c r="AL1113" i="17"/>
  <c r="AL1114" i="17"/>
  <c r="AL1115" i="17"/>
  <c r="AL1116" i="17"/>
  <c r="AL1117" i="17"/>
  <c r="AL1118" i="17"/>
  <c r="AL1119" i="17"/>
  <c r="AL1120" i="17"/>
  <c r="AL1121" i="17"/>
  <c r="AL1122" i="17"/>
  <c r="AL1123" i="17"/>
  <c r="AL1124" i="17"/>
  <c r="AL1125" i="17"/>
  <c r="AL1126" i="17"/>
  <c r="AL1127" i="17"/>
  <c r="AL1128" i="17"/>
  <c r="AL1129" i="17"/>
  <c r="AL1130" i="17"/>
  <c r="AL1131" i="17"/>
  <c r="AL1132" i="17"/>
  <c r="AL1133" i="17"/>
  <c r="AL1134" i="17"/>
  <c r="AL1135" i="17"/>
  <c r="AL1136" i="17"/>
  <c r="AL1137" i="17"/>
  <c r="AL1138" i="17"/>
  <c r="AL1139" i="17"/>
  <c r="AL1140" i="17"/>
  <c r="AL1141" i="17"/>
  <c r="AL1142" i="17"/>
  <c r="AL1143" i="17"/>
  <c r="AL1144" i="17"/>
  <c r="AL1145" i="17"/>
  <c r="AL1146" i="17"/>
  <c r="AL1147" i="17"/>
  <c r="AL1148" i="17"/>
  <c r="AL1149" i="17"/>
  <c r="AL1150" i="17"/>
  <c r="AL1151" i="17"/>
  <c r="AL1152" i="17"/>
  <c r="AL1153" i="17"/>
  <c r="AL1154" i="17"/>
  <c r="AL1155" i="17"/>
  <c r="AL1156" i="17"/>
  <c r="AL1157" i="17"/>
  <c r="AL1158" i="17"/>
  <c r="AL1159" i="17"/>
  <c r="AL1160" i="17"/>
  <c r="AL1161" i="17"/>
  <c r="AL1162" i="17"/>
  <c r="AL1163" i="17"/>
  <c r="AL1164" i="17"/>
  <c r="AL1165" i="17"/>
  <c r="AL1166" i="17"/>
  <c r="AL1167" i="17"/>
  <c r="AL1168" i="17"/>
  <c r="AL1169" i="17"/>
  <c r="AL1170" i="17"/>
  <c r="AL1171" i="17"/>
  <c r="AL1172" i="17"/>
  <c r="AL1173" i="17"/>
  <c r="AL1174" i="17"/>
  <c r="AL1175" i="17"/>
  <c r="AL1176" i="17"/>
  <c r="AL1177" i="17"/>
  <c r="AL1178" i="17"/>
  <c r="AL1179" i="17"/>
  <c r="AL1180" i="17"/>
  <c r="AL1181" i="17"/>
  <c r="AL1182" i="17"/>
  <c r="AL1183" i="17"/>
  <c r="AL1184" i="17"/>
  <c r="AL1185" i="17"/>
  <c r="AL1186" i="17"/>
  <c r="AL1187" i="17"/>
  <c r="AL1188" i="17"/>
  <c r="AL1189" i="17"/>
  <c r="AL1190" i="17"/>
  <c r="AL1191" i="17"/>
  <c r="AL1192" i="17"/>
  <c r="AL1193" i="17"/>
  <c r="AL1194" i="17"/>
  <c r="AL1195" i="17"/>
  <c r="AL1196" i="17"/>
  <c r="AL1197" i="17"/>
  <c r="AL1198" i="17"/>
  <c r="AL1199" i="17"/>
  <c r="AL1200" i="17"/>
  <c r="AL1201" i="17"/>
  <c r="AL1202" i="17"/>
  <c r="AL1203" i="17"/>
  <c r="AL1204" i="17"/>
  <c r="AL1205" i="17"/>
  <c r="AL1206" i="17"/>
  <c r="AL1207" i="17"/>
  <c r="AL1208" i="17"/>
  <c r="AL1209" i="17"/>
  <c r="AL1210" i="17"/>
  <c r="AL1211" i="17"/>
  <c r="AL1212" i="17"/>
  <c r="AL1213" i="17"/>
  <c r="AL1214" i="17"/>
  <c r="AL1215" i="17"/>
  <c r="AL1216" i="17"/>
  <c r="AL1217" i="17"/>
  <c r="AL1218" i="17"/>
  <c r="AL1219" i="17"/>
  <c r="AL1220" i="17"/>
  <c r="AL1221" i="17"/>
  <c r="AL1222" i="17"/>
  <c r="AL1223" i="17"/>
  <c r="AL1224" i="17"/>
  <c r="AL1225" i="17"/>
  <c r="AL1226" i="17"/>
  <c r="AL1227" i="17"/>
  <c r="AL1228" i="17"/>
  <c r="AL1229" i="17"/>
  <c r="AL1230" i="17"/>
  <c r="AL1231" i="17"/>
  <c r="AL1232" i="17"/>
  <c r="AL1233" i="17"/>
  <c r="AL1234" i="17"/>
  <c r="AL1235" i="17"/>
  <c r="AL1236" i="17"/>
  <c r="AL1237" i="17"/>
  <c r="AL1238" i="17"/>
  <c r="AL1239" i="17"/>
  <c r="AL1240" i="17"/>
  <c r="AL1241" i="17"/>
  <c r="AL1242" i="17"/>
  <c r="AL1243" i="17"/>
  <c r="AL1244" i="17"/>
  <c r="AL1245" i="17"/>
  <c r="AL1246" i="17"/>
  <c r="AL1247" i="17"/>
  <c r="AL1248" i="17"/>
  <c r="AL1249" i="17"/>
  <c r="AL1250" i="17"/>
  <c r="AL1251" i="17"/>
  <c r="AL1252" i="17"/>
  <c r="AL1253" i="17"/>
  <c r="AL1254" i="17"/>
  <c r="AL1255" i="17"/>
  <c r="AL1256" i="17"/>
  <c r="AL1257" i="17"/>
  <c r="AL1258" i="17"/>
  <c r="AL1259" i="17"/>
  <c r="AL1260" i="17"/>
  <c r="AL1261" i="17"/>
  <c r="AL1262" i="17"/>
  <c r="AL1263" i="17"/>
  <c r="AL1264" i="17"/>
  <c r="AL1265" i="17"/>
  <c r="AL1266" i="17"/>
  <c r="AL1267" i="17"/>
  <c r="AL1268" i="17"/>
  <c r="AL1269" i="17"/>
  <c r="AL1270" i="17"/>
  <c r="AL1271" i="17"/>
  <c r="AL1272" i="17"/>
  <c r="AL1273" i="17"/>
  <c r="AL1274" i="17"/>
  <c r="AL1275" i="17"/>
  <c r="AL1276" i="17"/>
  <c r="AL1277" i="17"/>
  <c r="AL1278" i="17"/>
  <c r="AL1279" i="17"/>
  <c r="AL1280" i="17"/>
  <c r="AL1281" i="17"/>
  <c r="AL1282" i="17"/>
  <c r="AL1283" i="17"/>
  <c r="AL1284" i="17"/>
  <c r="AL1285" i="17"/>
  <c r="AL1286" i="17"/>
  <c r="AL1287" i="17"/>
  <c r="AL1288" i="17"/>
  <c r="AL1289" i="17"/>
  <c r="AL1290" i="17"/>
  <c r="AL1291" i="17"/>
  <c r="AL1292" i="17"/>
  <c r="AL1293" i="17"/>
  <c r="AL1294" i="17"/>
  <c r="AL1295" i="17"/>
  <c r="AL1296" i="17"/>
  <c r="AL1297" i="17"/>
  <c r="AL1298" i="17"/>
  <c r="AL1299" i="17"/>
  <c r="AL1300" i="17"/>
  <c r="AL1301" i="17"/>
  <c r="AL1302" i="17"/>
  <c r="AL1303" i="17"/>
  <c r="AL1304" i="17"/>
  <c r="AL1305" i="17"/>
  <c r="AL1306" i="17"/>
  <c r="AL1307" i="17"/>
  <c r="AL1308" i="17"/>
  <c r="AL1309" i="17"/>
  <c r="AL1310" i="17"/>
  <c r="AL1311" i="17"/>
  <c r="AL1312" i="17"/>
  <c r="AL1313" i="17"/>
  <c r="AL1314" i="17"/>
  <c r="AL1315" i="17"/>
  <c r="AL1316" i="17"/>
  <c r="AL1317" i="17"/>
  <c r="AL1318" i="17"/>
  <c r="AL1319" i="17"/>
  <c r="AL1320" i="17"/>
  <c r="AL1321" i="17"/>
  <c r="AL1322" i="17"/>
  <c r="AL1323" i="17"/>
  <c r="AL1324" i="17"/>
  <c r="AL1325" i="17"/>
  <c r="AL1326" i="17"/>
  <c r="AL1327" i="17"/>
  <c r="AL1328" i="17"/>
  <c r="AL1329" i="17"/>
  <c r="AL1330" i="17"/>
  <c r="AL1331" i="17"/>
  <c r="AL1332" i="17"/>
  <c r="AL1333" i="17"/>
  <c r="AL1334" i="17"/>
  <c r="AL1335" i="17"/>
  <c r="AL1336" i="17"/>
  <c r="AL1337" i="17"/>
  <c r="AL1338" i="17"/>
  <c r="AL1339" i="17"/>
  <c r="AL1340" i="17"/>
  <c r="AL1341" i="17"/>
  <c r="AL1342" i="17"/>
  <c r="AL1343" i="17"/>
  <c r="AL1344" i="17"/>
  <c r="AL1345" i="17"/>
  <c r="AL1346" i="17"/>
  <c r="AL1347" i="17"/>
  <c r="AL1348" i="17"/>
  <c r="AL1349" i="17"/>
  <c r="AL1350" i="17"/>
  <c r="AL1351" i="17"/>
  <c r="AL1352" i="17"/>
  <c r="AL1353" i="17"/>
  <c r="AL1354" i="17"/>
  <c r="AL1355" i="17"/>
  <c r="AL1356" i="17"/>
  <c r="AL1357" i="17"/>
  <c r="AL1358" i="17"/>
  <c r="AL1359" i="17"/>
  <c r="AL1360" i="17"/>
  <c r="AL1361" i="17"/>
  <c r="AL1362" i="17"/>
  <c r="AL1363" i="17"/>
  <c r="AL1364" i="17"/>
  <c r="AL1365" i="17"/>
  <c r="AL1366" i="17"/>
  <c r="AL1367" i="17"/>
  <c r="AL1368" i="17"/>
  <c r="AL1369" i="17"/>
  <c r="AL1370" i="17"/>
  <c r="AL1371" i="17"/>
  <c r="AL1372" i="17"/>
  <c r="AL1373" i="17"/>
  <c r="AL1374" i="17"/>
  <c r="AL1375" i="17"/>
  <c r="AL1376" i="17"/>
  <c r="AL1377" i="17"/>
  <c r="AL1378" i="17"/>
  <c r="AL1379" i="17"/>
  <c r="AL1380" i="17"/>
  <c r="AL1381" i="17"/>
  <c r="AL1382" i="17"/>
  <c r="AL1383" i="17"/>
  <c r="AL1384" i="17"/>
  <c r="AL1385" i="17"/>
  <c r="AL1386" i="17"/>
  <c r="AL1387" i="17"/>
  <c r="AL1388" i="17"/>
  <c r="AL1389" i="17"/>
  <c r="AL1390" i="17"/>
  <c r="AL1391" i="17"/>
  <c r="AL1392" i="17"/>
  <c r="AL1393" i="17"/>
  <c r="AL1394" i="17"/>
  <c r="AL1395" i="17"/>
  <c r="AL1396" i="17"/>
  <c r="AL1397" i="17"/>
  <c r="AL1398" i="17"/>
  <c r="AL1399" i="17"/>
  <c r="AL1400" i="17"/>
  <c r="AL1401" i="17"/>
  <c r="AL1402" i="17"/>
  <c r="AL1403" i="17"/>
  <c r="AL1404" i="17"/>
  <c r="AL1405" i="17"/>
  <c r="AL1406" i="17"/>
  <c r="AL1407" i="17"/>
  <c r="AL1408" i="17"/>
  <c r="AL1409" i="17"/>
  <c r="AL1410" i="17"/>
  <c r="AL1411" i="17"/>
  <c r="AL1412" i="17"/>
  <c r="AL1413" i="17"/>
  <c r="AL1414" i="17"/>
  <c r="AL1415" i="17"/>
  <c r="AL1416" i="17"/>
  <c r="AL1417" i="17"/>
  <c r="AL1418" i="17"/>
  <c r="AL1419" i="17"/>
  <c r="AL1420" i="17"/>
  <c r="AL1421" i="17"/>
  <c r="AL1422" i="17"/>
  <c r="AL1423" i="17"/>
  <c r="AL1424" i="17"/>
  <c r="AL1425" i="17"/>
  <c r="AL1426" i="17"/>
  <c r="AL1427" i="17"/>
  <c r="AL1428" i="17"/>
  <c r="AL1429" i="17"/>
  <c r="AL1430" i="17"/>
  <c r="AL1431" i="17"/>
  <c r="AL1432" i="17"/>
  <c r="AL1433" i="17"/>
  <c r="AL1434" i="17"/>
  <c r="AL1435" i="17"/>
  <c r="AL1436" i="17"/>
  <c r="AL1437" i="17"/>
  <c r="AL1438" i="17"/>
  <c r="AL1439" i="17"/>
  <c r="AL1440" i="17"/>
  <c r="AL1441" i="17"/>
  <c r="AL1442" i="17"/>
  <c r="AL1443" i="17"/>
  <c r="AL1444" i="17"/>
  <c r="AL1445" i="17"/>
  <c r="AL1446" i="17"/>
  <c r="AL1447" i="17"/>
  <c r="AL1448" i="17"/>
  <c r="AL1449" i="17"/>
  <c r="AL1450" i="17"/>
  <c r="AL1451" i="17"/>
  <c r="AL1452" i="17"/>
  <c r="AL1453" i="17"/>
  <c r="AL1454" i="17"/>
  <c r="AL1455" i="17"/>
  <c r="AL1456" i="17"/>
  <c r="AL1457" i="17"/>
  <c r="AL1458" i="17"/>
  <c r="AL1459" i="17"/>
  <c r="AL1460" i="17"/>
  <c r="AL1461" i="17"/>
  <c r="AL1462" i="17"/>
  <c r="AL1463" i="17"/>
  <c r="AL1464" i="17"/>
  <c r="AL1465" i="17"/>
  <c r="AL1466" i="17"/>
  <c r="AL1467" i="17"/>
  <c r="AL1468" i="17"/>
  <c r="AL1469" i="17"/>
  <c r="AL1470" i="17"/>
  <c r="AL1471" i="17"/>
  <c r="AL1472" i="17"/>
  <c r="AL1473" i="17"/>
  <c r="AL1474" i="17"/>
  <c r="AL1475" i="17"/>
  <c r="AL1476" i="17"/>
  <c r="AL1477" i="17"/>
  <c r="AL1478" i="17"/>
  <c r="AL1479" i="17"/>
  <c r="AL1480" i="17"/>
  <c r="AL1481" i="17"/>
  <c r="AL1482" i="17"/>
  <c r="AL1483" i="17"/>
  <c r="AL1484" i="17"/>
  <c r="AL1485" i="17"/>
  <c r="AL1486" i="17"/>
  <c r="AL1487" i="17"/>
  <c r="AL1488" i="17"/>
  <c r="AL1489" i="17"/>
  <c r="AL1490" i="17"/>
  <c r="AL1491" i="17"/>
  <c r="AL1492" i="17"/>
  <c r="AL1493" i="17"/>
  <c r="AL1494" i="17"/>
  <c r="AL1495" i="17"/>
  <c r="AL1496" i="17"/>
  <c r="AL1497" i="17"/>
  <c r="AL1498" i="17"/>
  <c r="AL1499" i="17"/>
  <c r="AL1500" i="17"/>
  <c r="AL1501" i="17"/>
  <c r="AL1502" i="17"/>
  <c r="AL1503" i="17"/>
  <c r="AL1504" i="17"/>
  <c r="AL1505" i="17"/>
  <c r="AL1506" i="17"/>
  <c r="AL1507" i="17"/>
  <c r="AL1508" i="17"/>
  <c r="AL1509" i="17"/>
  <c r="AL1510" i="17"/>
  <c r="AL1511" i="17"/>
  <c r="AL1512" i="17"/>
  <c r="AL1513" i="17"/>
  <c r="AL1514" i="17"/>
  <c r="AL1515" i="17"/>
  <c r="AL1516" i="17"/>
  <c r="AL1517" i="17"/>
  <c r="AL1518" i="17"/>
  <c r="AL1519" i="17"/>
  <c r="AL1520" i="17"/>
  <c r="AL1521" i="17"/>
  <c r="AL1522" i="17"/>
  <c r="AL1523" i="17"/>
  <c r="AL1524" i="17"/>
  <c r="AL1525" i="17"/>
  <c r="AL1526" i="17"/>
  <c r="AL1527" i="17"/>
  <c r="AL1528" i="17"/>
  <c r="AL1529" i="17"/>
  <c r="AL1530" i="17"/>
  <c r="AL1531" i="17"/>
  <c r="AL1532" i="17"/>
  <c r="AL1533" i="17"/>
  <c r="AL1534" i="17"/>
  <c r="AL1535" i="17"/>
  <c r="AL1536" i="17"/>
  <c r="AL1537" i="17"/>
  <c r="AL1538" i="17"/>
  <c r="AL1539" i="17"/>
  <c r="AL1540" i="17"/>
  <c r="AL1541" i="17"/>
  <c r="AL1542" i="17"/>
  <c r="AL1543" i="17"/>
  <c r="AL1544" i="17"/>
  <c r="AL1545" i="17"/>
  <c r="AL1546" i="17"/>
  <c r="AL1547" i="17"/>
  <c r="AL1548" i="17"/>
  <c r="AL1549" i="17"/>
  <c r="AL1550" i="17"/>
  <c r="AL1551" i="17"/>
  <c r="AL1552" i="17"/>
  <c r="AL1553" i="17"/>
  <c r="AL1554" i="17"/>
  <c r="AL1555" i="17"/>
  <c r="AL1556" i="17"/>
  <c r="AL1557" i="17"/>
  <c r="AL1558" i="17"/>
  <c r="AL1559" i="17"/>
  <c r="AL1560" i="17"/>
  <c r="AL1561" i="17"/>
  <c r="AL1562" i="17"/>
  <c r="AL1563" i="17"/>
  <c r="AL1564" i="17"/>
  <c r="AL1565" i="17"/>
  <c r="AL1566" i="17"/>
  <c r="AL1567" i="17"/>
  <c r="AL1568" i="17"/>
  <c r="AL1569" i="17"/>
  <c r="AL1570" i="17"/>
  <c r="AL1571" i="17"/>
  <c r="AL1572" i="17"/>
  <c r="AL1573" i="17"/>
  <c r="AL1574" i="17"/>
  <c r="AL1575" i="17"/>
  <c r="AL1576" i="17"/>
  <c r="AL1577" i="17"/>
  <c r="AL1578" i="17"/>
  <c r="AL1579" i="17"/>
  <c r="AL1580" i="17"/>
  <c r="AL1581" i="17"/>
  <c r="AL1582" i="17"/>
  <c r="AL1583" i="17"/>
  <c r="AL1584" i="17"/>
  <c r="AL1585" i="17"/>
  <c r="AL1586" i="17"/>
  <c r="AL1587" i="17"/>
  <c r="AL1588" i="17"/>
  <c r="AL1589" i="17"/>
  <c r="AL1590" i="17"/>
  <c r="AL1591" i="17"/>
  <c r="AL1592" i="17"/>
  <c r="AL1593" i="17"/>
  <c r="AL1594" i="17"/>
  <c r="AL1595" i="17"/>
  <c r="AL1596" i="17"/>
  <c r="AL1597" i="17"/>
  <c r="AL1598" i="17"/>
  <c r="AL1599" i="17"/>
  <c r="AL1600" i="17"/>
  <c r="AL1601" i="17"/>
  <c r="AL1602" i="17"/>
  <c r="AL1603" i="17"/>
  <c r="AL1604" i="17"/>
  <c r="AL1605" i="17"/>
  <c r="AL1606" i="17"/>
  <c r="AL1607" i="17"/>
  <c r="AL1608" i="17"/>
  <c r="AL1609" i="17"/>
  <c r="AL1610" i="17"/>
  <c r="AL1611" i="17"/>
  <c r="AL1612" i="17"/>
  <c r="AL1613" i="17"/>
  <c r="AL1614" i="17"/>
  <c r="AL1615" i="17"/>
  <c r="AL1616" i="17"/>
  <c r="AL1617" i="17"/>
  <c r="AL1618" i="17"/>
  <c r="AL1619" i="17"/>
  <c r="AL1620" i="17"/>
  <c r="AL1621" i="17"/>
  <c r="AL1622" i="17"/>
  <c r="AL1623" i="17"/>
  <c r="AL1624" i="17"/>
  <c r="AL1625" i="17"/>
  <c r="AL1626" i="17"/>
  <c r="AL1627" i="17"/>
  <c r="AL1628" i="17"/>
  <c r="AL1629" i="17"/>
  <c r="AL1630" i="17"/>
  <c r="AL1631" i="17"/>
  <c r="AL1632" i="17"/>
  <c r="AL1633" i="17"/>
  <c r="AL1634" i="17"/>
  <c r="AL1635" i="17"/>
  <c r="AL1636" i="17"/>
  <c r="AL1637" i="17"/>
  <c r="AL1638" i="17"/>
  <c r="AL1639" i="17"/>
  <c r="AL1640" i="17"/>
  <c r="AL1641" i="17"/>
  <c r="AL1642" i="17"/>
  <c r="AL1643" i="17"/>
  <c r="AL1644" i="17"/>
  <c r="AL1645" i="17"/>
  <c r="AL1646" i="17"/>
  <c r="AL1647" i="17"/>
  <c r="AL1648" i="17"/>
  <c r="AL1649" i="17"/>
  <c r="AL1650" i="17"/>
  <c r="AL1651" i="17"/>
  <c r="AL1652" i="17"/>
  <c r="AL1653" i="17"/>
  <c r="AL1654" i="17"/>
  <c r="AL1655" i="17"/>
  <c r="AL1656" i="17"/>
  <c r="AL1657" i="17"/>
  <c r="AL1658" i="17"/>
  <c r="AL1659" i="17"/>
  <c r="AL1660" i="17"/>
  <c r="AL1661" i="17"/>
  <c r="AL1662" i="17"/>
  <c r="AL1663" i="17"/>
  <c r="AL1664" i="17"/>
  <c r="AL1665" i="17"/>
  <c r="AL1666" i="17"/>
  <c r="AL1667" i="17"/>
  <c r="AL1668" i="17"/>
  <c r="AL1669" i="17"/>
  <c r="AL1670" i="17"/>
  <c r="AL1671" i="17"/>
  <c r="AL1672" i="17"/>
  <c r="AL1673" i="17"/>
  <c r="AL1674" i="17"/>
  <c r="AL1675" i="17"/>
  <c r="AL1676" i="17"/>
  <c r="AL1677" i="17"/>
  <c r="AL1678" i="17"/>
  <c r="AL1679" i="17"/>
  <c r="AL1680" i="17"/>
  <c r="AL1681" i="17"/>
  <c r="AL1682" i="17"/>
  <c r="AL1683" i="17"/>
  <c r="AL1684" i="17"/>
  <c r="AL1685" i="17"/>
  <c r="AL1686" i="17"/>
  <c r="AL1687" i="17"/>
  <c r="AL1688" i="17"/>
  <c r="AL1689" i="17"/>
  <c r="AL1690" i="17"/>
  <c r="AL1691" i="17"/>
  <c r="AL1692" i="17"/>
  <c r="AL1693" i="17"/>
  <c r="AL1694" i="17"/>
  <c r="AL1695" i="17"/>
  <c r="AL1696" i="17"/>
  <c r="AL1697" i="17"/>
  <c r="AL1698" i="17"/>
  <c r="AL1699" i="17"/>
  <c r="AL1700" i="17"/>
  <c r="AL1701" i="17"/>
  <c r="AL1702" i="17"/>
  <c r="AL1703" i="17"/>
  <c r="AL1704" i="17"/>
  <c r="AL1705" i="17"/>
  <c r="AL1706" i="17"/>
  <c r="AL1707" i="17"/>
  <c r="AL1708" i="17"/>
  <c r="AL1709" i="17"/>
  <c r="AL1710" i="17"/>
  <c r="AL1711" i="17"/>
  <c r="AL1712" i="17"/>
  <c r="AL1713" i="17"/>
  <c r="AL1714" i="17"/>
  <c r="AL1715" i="17"/>
  <c r="AL1716" i="17"/>
  <c r="AL1717" i="17"/>
  <c r="AL1718" i="17"/>
  <c r="AL1719" i="17"/>
  <c r="AL1720" i="17"/>
  <c r="AL1721" i="17"/>
  <c r="AL1722" i="17"/>
  <c r="AL1723" i="17"/>
  <c r="AL1724" i="17"/>
  <c r="AL1725" i="17"/>
  <c r="AL1726" i="17"/>
  <c r="AL1727" i="17"/>
  <c r="AL1728" i="17"/>
  <c r="AL1729" i="17"/>
  <c r="AL1730" i="17"/>
  <c r="AL1731" i="17"/>
  <c r="AL1732" i="17"/>
  <c r="AL1733" i="17"/>
  <c r="AL1734" i="17"/>
  <c r="AL1735" i="17"/>
  <c r="AL1736" i="17"/>
  <c r="AL1737" i="17"/>
  <c r="AL1738" i="17"/>
  <c r="AL1739" i="17"/>
  <c r="AL1740" i="17"/>
  <c r="AL1741" i="17"/>
  <c r="AL1742" i="17"/>
  <c r="AL1743" i="17"/>
  <c r="AL1744" i="17"/>
  <c r="AL1745" i="17"/>
  <c r="AL1746" i="17"/>
  <c r="AL1747" i="17"/>
  <c r="AL1748" i="17"/>
  <c r="AL1749" i="17"/>
  <c r="AL1750" i="17"/>
  <c r="AL1751" i="17"/>
  <c r="AL1752" i="17"/>
  <c r="AL1753" i="17"/>
  <c r="AL1754" i="17"/>
  <c r="AL1755" i="17"/>
  <c r="AL1756" i="17"/>
  <c r="AL1757" i="17"/>
  <c r="AL1758" i="17"/>
  <c r="AL1759" i="17"/>
  <c r="AL1760" i="17"/>
  <c r="AL1761" i="17"/>
  <c r="AL1762" i="17"/>
  <c r="AL1763" i="17"/>
  <c r="AL1764" i="17"/>
  <c r="AL1765" i="17"/>
  <c r="AL1766" i="17"/>
  <c r="AL1767" i="17"/>
  <c r="AL1768" i="17"/>
  <c r="AL1769" i="17"/>
  <c r="AL1770" i="17"/>
  <c r="AL1771" i="17"/>
  <c r="AL1772" i="17"/>
  <c r="AL1773" i="17"/>
  <c r="AL1774" i="17"/>
  <c r="AL1775" i="17"/>
  <c r="AL1776" i="17"/>
  <c r="AL1777" i="17"/>
  <c r="AL1778" i="17"/>
  <c r="AL1779" i="17"/>
  <c r="AL1780" i="17"/>
  <c r="AL1781" i="17"/>
  <c r="AL1782" i="17"/>
  <c r="AL1783" i="17"/>
  <c r="AL1784" i="17"/>
  <c r="AL1785" i="17"/>
  <c r="AL1786" i="17"/>
  <c r="AL1787" i="17"/>
  <c r="AL1788" i="17"/>
  <c r="AL1789" i="17"/>
  <c r="AL1790" i="17"/>
  <c r="AL1791" i="17"/>
  <c r="AL1792" i="17"/>
  <c r="AL1793" i="17"/>
  <c r="AL1794" i="17"/>
  <c r="AL1795" i="17"/>
  <c r="AL1796" i="17"/>
  <c r="AL1797" i="17"/>
  <c r="AL1798" i="17"/>
  <c r="AL1799" i="17"/>
  <c r="AL1800" i="17"/>
  <c r="AL1801" i="17"/>
  <c r="AL1802" i="17"/>
  <c r="AL1803" i="17"/>
  <c r="AL1804" i="17"/>
  <c r="AL1805" i="17"/>
  <c r="AL1806" i="17"/>
  <c r="AL1807" i="17"/>
  <c r="AL1808" i="17"/>
  <c r="AL1809" i="17"/>
  <c r="AL1810" i="17"/>
  <c r="AL1811" i="17"/>
  <c r="AL1812" i="17"/>
  <c r="AL1813" i="17"/>
  <c r="AL1814" i="17"/>
  <c r="AL1815" i="17"/>
  <c r="AL1816" i="17"/>
  <c r="AL1817" i="17"/>
  <c r="AL1818" i="17"/>
  <c r="AL1819" i="17"/>
  <c r="AL1820" i="17"/>
  <c r="AL1821" i="17"/>
  <c r="AL1822" i="17"/>
  <c r="AL1823" i="17"/>
  <c r="AL1824" i="17"/>
  <c r="AL1825" i="17"/>
  <c r="AL1826" i="17"/>
  <c r="AL1827" i="17"/>
  <c r="AL1828" i="17"/>
  <c r="AL1829" i="17"/>
  <c r="AL1830" i="17"/>
  <c r="AL1831" i="17"/>
  <c r="AL1832" i="17"/>
  <c r="AL1833" i="17"/>
  <c r="AL1834" i="17"/>
  <c r="AL1835" i="17"/>
  <c r="AL1836" i="17"/>
  <c r="AL1837" i="17"/>
  <c r="AL1838" i="17"/>
  <c r="AL1839" i="17"/>
  <c r="AL1840" i="17"/>
  <c r="AL1841" i="17"/>
  <c r="AL1842" i="17"/>
  <c r="AL1843" i="17"/>
  <c r="AL1844" i="17"/>
  <c r="AL1845" i="17"/>
  <c r="AL1846" i="17"/>
  <c r="AL1847" i="17"/>
  <c r="AL1848" i="17"/>
  <c r="AL1849" i="17"/>
  <c r="AL1850" i="17"/>
  <c r="AL1851" i="17"/>
  <c r="AL1852" i="17"/>
  <c r="AL1853" i="17"/>
  <c r="AL1854" i="17"/>
  <c r="AL1855" i="17"/>
  <c r="AL1856" i="17"/>
  <c r="AL1857" i="17"/>
  <c r="AL1858" i="17"/>
  <c r="AL1859" i="17"/>
  <c r="AL1860" i="17"/>
  <c r="AL1861" i="17"/>
  <c r="AL1862" i="17"/>
  <c r="AL1863" i="17"/>
  <c r="AL1864" i="17"/>
  <c r="AL1865" i="17"/>
  <c r="AL1866" i="17"/>
  <c r="AL1867" i="17"/>
  <c r="AL1868" i="17"/>
  <c r="AL1869" i="17"/>
  <c r="AL1870" i="17"/>
  <c r="AL1871" i="17"/>
  <c r="AL1872" i="17"/>
  <c r="AL1873" i="17"/>
  <c r="AL1874" i="17"/>
  <c r="AL1875" i="17"/>
  <c r="AL1876" i="17"/>
  <c r="AL1877" i="17"/>
  <c r="AL1878" i="17"/>
  <c r="AL1879" i="17"/>
  <c r="AL1880" i="17"/>
  <c r="AL1881" i="17"/>
  <c r="AL1882" i="17"/>
  <c r="AL1883" i="17"/>
  <c r="AL1884" i="17"/>
  <c r="AL1885" i="17"/>
  <c r="AL1886" i="17"/>
  <c r="AL1887" i="17"/>
  <c r="AL1888" i="17"/>
  <c r="AL1889" i="17"/>
  <c r="AL1890" i="17"/>
  <c r="AL1891" i="17"/>
  <c r="AL1892" i="17"/>
  <c r="AL1893" i="17"/>
  <c r="AL1894" i="17"/>
  <c r="AL1895" i="17"/>
  <c r="AL1896" i="17"/>
  <c r="AL1897" i="17"/>
  <c r="AL1898" i="17"/>
  <c r="AL1899" i="17"/>
  <c r="AL1900" i="17"/>
  <c r="AL1901" i="17"/>
  <c r="AL1902" i="17"/>
  <c r="AL1903" i="17"/>
  <c r="AL1904" i="17"/>
  <c r="AL1905" i="17"/>
  <c r="AL1906" i="17"/>
  <c r="AL1907" i="17"/>
  <c r="AL1908" i="17"/>
  <c r="AL1909" i="17"/>
  <c r="AL1910" i="17"/>
  <c r="AL1911" i="17"/>
  <c r="AL1912" i="17"/>
  <c r="AL1913" i="17"/>
  <c r="AL1914" i="17"/>
  <c r="AL1915" i="17"/>
  <c r="AL1916" i="17"/>
  <c r="AL1917" i="17"/>
  <c r="AL1918" i="17"/>
  <c r="AL1919" i="17"/>
  <c r="AL1920" i="17"/>
  <c r="AL1921" i="17"/>
  <c r="AL1922" i="17"/>
  <c r="AL1923" i="17"/>
  <c r="AL1924" i="17"/>
  <c r="AL1925" i="17"/>
  <c r="AL1926" i="17"/>
  <c r="AL1927" i="17"/>
  <c r="AL1928" i="17"/>
  <c r="AL1929" i="17"/>
  <c r="AL1930" i="17"/>
  <c r="AL1931" i="17"/>
  <c r="AL1932" i="17"/>
  <c r="AL1933" i="17"/>
  <c r="AL1934" i="17"/>
  <c r="AL1935" i="17"/>
  <c r="AL1936" i="17"/>
  <c r="AL1937" i="17"/>
  <c r="AL1938" i="17"/>
  <c r="AL1939" i="17"/>
  <c r="AL1940" i="17"/>
  <c r="AL1941" i="17"/>
  <c r="AL1942" i="17"/>
  <c r="AL1943" i="17"/>
  <c r="AL1944" i="17"/>
  <c r="AL1945" i="17"/>
  <c r="AL1946" i="17"/>
  <c r="AL1947" i="17"/>
  <c r="AL1948" i="17"/>
  <c r="AL1949" i="17"/>
  <c r="AL1950" i="17"/>
  <c r="AL1951" i="17"/>
  <c r="AL1952" i="17"/>
  <c r="AL1953" i="17"/>
  <c r="AL1954" i="17"/>
  <c r="AL1955" i="17"/>
  <c r="AL1956" i="17"/>
  <c r="AL1957" i="17"/>
  <c r="AL1958" i="17"/>
  <c r="AL1959" i="17"/>
  <c r="AL1960" i="17"/>
  <c r="AL1961" i="17"/>
  <c r="AL1962" i="17"/>
  <c r="AL1963" i="17"/>
  <c r="AL1964" i="17"/>
  <c r="AL1965" i="17"/>
  <c r="AL1966" i="17"/>
  <c r="AL1967" i="17"/>
  <c r="AL1968" i="17"/>
  <c r="AL1969" i="17"/>
  <c r="AL1970" i="17"/>
  <c r="AL1971" i="17"/>
  <c r="AL1972" i="17"/>
  <c r="AL1973" i="17"/>
  <c r="AL1974" i="17"/>
  <c r="AL1975" i="17"/>
  <c r="AL1976" i="17"/>
  <c r="AL1977" i="17"/>
  <c r="AL1978" i="17"/>
  <c r="AL1979" i="17"/>
  <c r="AL1980" i="17"/>
  <c r="AL1981" i="17"/>
  <c r="AL1982" i="17"/>
  <c r="AL1983" i="17"/>
  <c r="AL1984" i="17"/>
  <c r="AL1985" i="17"/>
  <c r="AL1986" i="17"/>
  <c r="AL1987" i="17"/>
  <c r="AL1988" i="17"/>
  <c r="AL1989" i="17"/>
  <c r="AL1990" i="17"/>
  <c r="AL1991" i="17"/>
  <c r="AL1992" i="17"/>
  <c r="AL1993" i="17"/>
  <c r="AL1994" i="17"/>
  <c r="AL1995" i="17"/>
  <c r="AL1996" i="17"/>
  <c r="AL1997" i="17"/>
  <c r="AL1998" i="17"/>
  <c r="AL1999" i="17"/>
  <c r="AL2000" i="17"/>
  <c r="AL2001" i="17"/>
  <c r="AL2002" i="17"/>
  <c r="AL2003" i="17"/>
  <c r="AL2004" i="17"/>
  <c r="AL2005" i="17"/>
  <c r="AL2006" i="17"/>
  <c r="AL2007" i="17"/>
  <c r="AL2008" i="17"/>
  <c r="AL2009" i="17"/>
  <c r="AL2010" i="17"/>
  <c r="AL2011" i="17"/>
  <c r="AL2012" i="17"/>
  <c r="AL2013" i="17"/>
  <c r="AL2014" i="17"/>
  <c r="AL2015" i="17"/>
  <c r="AL2016" i="17"/>
  <c r="AL2017" i="17"/>
  <c r="AL2018" i="17"/>
  <c r="AL2019" i="17"/>
  <c r="AL2020" i="17"/>
  <c r="AL2021" i="17"/>
  <c r="AL2022" i="17"/>
  <c r="AL2023" i="17"/>
  <c r="AL2024" i="17"/>
  <c r="AL2025" i="17"/>
  <c r="AL2026" i="17"/>
  <c r="AL2027" i="17"/>
  <c r="AL2028" i="17"/>
  <c r="AL2029" i="17"/>
  <c r="AL2030" i="17"/>
  <c r="AL2031" i="17"/>
  <c r="AL2032" i="17"/>
  <c r="AL2033" i="17"/>
  <c r="AL2034" i="17"/>
  <c r="AL2035" i="17"/>
  <c r="AL2036" i="17"/>
  <c r="AL2037" i="17"/>
  <c r="AL2038" i="17"/>
  <c r="AL2039" i="17"/>
  <c r="AL2040" i="17"/>
  <c r="AL2041" i="17"/>
  <c r="AL2042" i="17"/>
  <c r="AL2043" i="17"/>
  <c r="AL2044" i="17"/>
  <c r="AL2045" i="17"/>
  <c r="AL2046" i="17"/>
  <c r="AL2047" i="17"/>
  <c r="AL2048" i="17"/>
  <c r="AL2049" i="17"/>
  <c r="AL2050" i="17"/>
  <c r="AL2051" i="17"/>
  <c r="AL2052" i="17"/>
  <c r="AL2053" i="17"/>
  <c r="AL2054" i="17"/>
  <c r="AL2055" i="17"/>
  <c r="AL2056" i="17"/>
  <c r="AL2057" i="17"/>
  <c r="AL2058" i="17"/>
  <c r="AL2059" i="17"/>
  <c r="AL2060" i="17"/>
  <c r="AL2061" i="17"/>
  <c r="AL2062" i="17"/>
  <c r="AL2063" i="17"/>
  <c r="AL2064" i="17"/>
  <c r="AL2065" i="17"/>
  <c r="AL2066" i="17"/>
  <c r="AL2067" i="17"/>
  <c r="AL2068" i="17"/>
  <c r="AL2069" i="17"/>
  <c r="AL2070" i="17"/>
  <c r="AL2071" i="17"/>
  <c r="AL2072" i="17"/>
  <c r="AL2073" i="17"/>
  <c r="AL2074" i="17"/>
  <c r="AL2075" i="17"/>
  <c r="AL2076" i="17"/>
  <c r="AL2077" i="17"/>
  <c r="AL2078" i="17"/>
  <c r="AL2079" i="17"/>
  <c r="AL2080" i="17"/>
  <c r="AL2081" i="17"/>
  <c r="AL2082" i="17"/>
  <c r="AL2083" i="17"/>
  <c r="AL2084" i="17"/>
  <c r="AL2085" i="17"/>
  <c r="AL2086" i="17"/>
  <c r="AL2087" i="17"/>
  <c r="AL2088" i="17"/>
  <c r="AL2089" i="17"/>
  <c r="AL2090" i="17"/>
  <c r="AL2091" i="17"/>
  <c r="AL2092" i="17"/>
  <c r="AL2093" i="17"/>
  <c r="AL2094" i="17"/>
  <c r="AL2095" i="17"/>
  <c r="AL2096" i="17"/>
  <c r="AL2097" i="17"/>
  <c r="AL2098" i="17"/>
  <c r="AL2099" i="17"/>
  <c r="AL2100" i="17"/>
  <c r="AL2101" i="17"/>
  <c r="AL2102" i="17"/>
  <c r="AL2103" i="17"/>
  <c r="AL2104" i="17"/>
  <c r="AL2105" i="17"/>
  <c r="AL2106" i="17"/>
  <c r="AL2107" i="17"/>
  <c r="AL2108" i="17"/>
  <c r="AL2109" i="17"/>
  <c r="AL2110" i="17"/>
  <c r="AL2111" i="17"/>
  <c r="AL2112" i="17"/>
  <c r="AL2113" i="17"/>
  <c r="AL2114" i="17"/>
  <c r="AL2115" i="17"/>
  <c r="AL2116" i="17"/>
  <c r="AL2117" i="17"/>
  <c r="AL2118" i="17"/>
  <c r="AL2119" i="17"/>
  <c r="AL2120" i="17"/>
  <c r="AL2121" i="17"/>
  <c r="AL2122" i="17"/>
  <c r="AL2123" i="17"/>
  <c r="AL2124" i="17"/>
  <c r="AL2125" i="17"/>
  <c r="AL2126" i="17"/>
  <c r="AL2127" i="17"/>
  <c r="AL2128" i="17"/>
  <c r="AL2129" i="17"/>
  <c r="AL2130" i="17"/>
  <c r="AL2131" i="17"/>
  <c r="AL2132" i="17"/>
  <c r="AL2133" i="17"/>
  <c r="AL2134" i="17"/>
  <c r="AL2135" i="17"/>
  <c r="AL2136" i="17"/>
  <c r="AL2137" i="17"/>
  <c r="AL2138" i="17"/>
  <c r="AL2139" i="17"/>
  <c r="AL2140" i="17"/>
  <c r="AL2141" i="17"/>
  <c r="AL2142" i="17"/>
  <c r="AL2143" i="17"/>
  <c r="AL2144" i="17"/>
  <c r="AL2145" i="17"/>
  <c r="AL2146" i="17"/>
  <c r="AL2147" i="17"/>
  <c r="AL2148" i="17"/>
  <c r="AL2149" i="17"/>
  <c r="AL2150" i="17"/>
  <c r="AL2151" i="17"/>
  <c r="AL2152" i="17"/>
  <c r="AL2153" i="17"/>
  <c r="AL2154" i="17"/>
  <c r="AL2155" i="17"/>
  <c r="AL2156" i="17"/>
  <c r="AL2157" i="17"/>
  <c r="AL2158" i="17"/>
  <c r="AL2159" i="17"/>
  <c r="AL2160" i="17"/>
  <c r="AL2161" i="17"/>
  <c r="AL2162" i="17"/>
  <c r="AL2163" i="17"/>
  <c r="AL2164" i="17"/>
  <c r="AL2165" i="17"/>
  <c r="AL2166" i="17"/>
  <c r="AL2167" i="17"/>
  <c r="AL2168" i="17"/>
  <c r="AL2169" i="17"/>
  <c r="AL2170" i="17"/>
  <c r="AL2171" i="17"/>
  <c r="AL2172" i="17"/>
  <c r="AL2173" i="17"/>
  <c r="AL2174" i="17"/>
  <c r="AL2175" i="17"/>
  <c r="AL2176" i="17"/>
  <c r="AL2177" i="17"/>
  <c r="AL2178" i="17"/>
  <c r="AL2179" i="17"/>
  <c r="AL2180" i="17"/>
  <c r="AL2181" i="17"/>
  <c r="AL2182" i="17"/>
  <c r="AL2183" i="17"/>
  <c r="AL2184" i="17"/>
  <c r="AL2185" i="17"/>
  <c r="AL2186" i="17"/>
  <c r="AL2187" i="17"/>
  <c r="AL2188" i="17"/>
  <c r="AL2189" i="17"/>
  <c r="AL2190" i="17"/>
  <c r="AL2191" i="17"/>
  <c r="AL2192" i="17"/>
  <c r="AL2193" i="17"/>
  <c r="AL2194" i="17"/>
  <c r="AL2195" i="17"/>
  <c r="AL2196" i="17"/>
  <c r="AL2197" i="17"/>
  <c r="AL2198" i="17"/>
  <c r="AL2199" i="17"/>
  <c r="AL2200" i="17"/>
  <c r="AL2201" i="17"/>
  <c r="AL2202" i="17"/>
  <c r="AL2203" i="17"/>
  <c r="AL2204" i="17"/>
  <c r="AL2205" i="17"/>
  <c r="AL2206" i="17"/>
  <c r="AL2207" i="17"/>
  <c r="AL2208" i="17"/>
  <c r="AL2209" i="17"/>
  <c r="AL2210" i="17"/>
  <c r="AL2211" i="17"/>
  <c r="AL2212" i="17"/>
  <c r="AL2213" i="17"/>
  <c r="AL2214" i="17"/>
  <c r="AL2215" i="17"/>
  <c r="AL2216" i="17"/>
  <c r="AL2217" i="17"/>
  <c r="AL2218" i="17"/>
  <c r="AL2219" i="17"/>
  <c r="AL2220" i="17"/>
  <c r="AL2221" i="17"/>
  <c r="AL2222" i="17"/>
  <c r="AL2223" i="17"/>
  <c r="AL2224" i="17"/>
  <c r="AL2225" i="17"/>
  <c r="AL2226" i="17"/>
  <c r="AL2227" i="17"/>
  <c r="AL2228" i="17"/>
  <c r="AL2229" i="17"/>
  <c r="AL2230" i="17"/>
  <c r="AL2231" i="17"/>
  <c r="AL2232" i="17"/>
  <c r="AL2233" i="17"/>
  <c r="AL2234" i="17"/>
  <c r="AL2235" i="17"/>
  <c r="AL2236" i="17"/>
  <c r="AL2237" i="17"/>
  <c r="AL2238" i="17"/>
  <c r="AL2239" i="17"/>
  <c r="AL2240" i="17"/>
  <c r="AL2241" i="17"/>
  <c r="AL2242" i="17"/>
  <c r="AL2243" i="17"/>
  <c r="AL2244" i="17"/>
  <c r="AL2245" i="17"/>
  <c r="AL2246" i="17"/>
  <c r="AL2247" i="17"/>
  <c r="AL2248" i="17"/>
  <c r="AL2249" i="17"/>
  <c r="AL2250" i="17"/>
  <c r="AL2251" i="17"/>
  <c r="AL2252" i="17"/>
  <c r="AL2253" i="17"/>
  <c r="AL2254" i="17"/>
  <c r="AL2255" i="17"/>
  <c r="AL2256" i="17"/>
  <c r="AL2257" i="17"/>
  <c r="AL2258" i="17"/>
  <c r="AL2259" i="17"/>
  <c r="AL2260" i="17"/>
  <c r="AL2261" i="17"/>
  <c r="AL2262" i="17"/>
  <c r="AL2263" i="17"/>
  <c r="AL2264" i="17"/>
  <c r="AL2265" i="17"/>
  <c r="AL2266" i="17"/>
  <c r="AL2267" i="17"/>
  <c r="AL2268" i="17"/>
  <c r="AL2269" i="17"/>
  <c r="AL2270" i="17"/>
  <c r="AL2271" i="17"/>
  <c r="AL2272" i="17"/>
  <c r="AL2273" i="17"/>
  <c r="AL2274" i="17"/>
  <c r="AL2275" i="17"/>
  <c r="AL2276" i="17"/>
  <c r="AL2277" i="17"/>
  <c r="AL2278" i="17"/>
  <c r="AL2279" i="17"/>
  <c r="AL2280" i="17"/>
  <c r="AL2281" i="17"/>
  <c r="AL2282" i="17"/>
  <c r="AL2283" i="17"/>
  <c r="AL2284" i="17"/>
  <c r="AL2285" i="17"/>
  <c r="AL2286" i="17"/>
  <c r="AL2287" i="17"/>
  <c r="AL2288" i="17"/>
  <c r="AL2289" i="17"/>
  <c r="AL2290" i="17"/>
  <c r="AL2291" i="17"/>
  <c r="AL2292" i="17"/>
  <c r="AL2293" i="17"/>
  <c r="AL2294" i="17"/>
  <c r="AL2295" i="17"/>
  <c r="AL2296" i="17"/>
  <c r="AL2297" i="17"/>
  <c r="AL2298" i="17"/>
  <c r="AL2299" i="17"/>
  <c r="AL2300" i="17"/>
  <c r="AL2301" i="17"/>
  <c r="AL2302" i="17"/>
  <c r="AL2303" i="17"/>
  <c r="AL2304" i="17"/>
  <c r="AL2305" i="17"/>
  <c r="AL2306" i="17"/>
  <c r="AL2307" i="17"/>
  <c r="AL2308" i="17"/>
  <c r="AL2309" i="17"/>
  <c r="AL2310" i="17"/>
  <c r="AL2311" i="17"/>
  <c r="AL2312" i="17"/>
  <c r="AL2313" i="17"/>
  <c r="AL2314" i="17"/>
  <c r="AL2315" i="17"/>
  <c r="AL2316" i="17"/>
  <c r="AL2317" i="17"/>
  <c r="AL2318" i="17"/>
  <c r="AL2319" i="17"/>
  <c r="AL2320" i="17"/>
  <c r="AL2321" i="17"/>
  <c r="AL2322" i="17"/>
  <c r="AL2323" i="17"/>
  <c r="AL2324" i="17"/>
  <c r="AL2325" i="17"/>
  <c r="AL2326" i="17"/>
  <c r="AL2327" i="17"/>
  <c r="AL2328" i="17"/>
  <c r="AL2329" i="17"/>
  <c r="AL2330" i="17"/>
  <c r="AL2331" i="17"/>
  <c r="AL2332" i="17"/>
  <c r="AL2333" i="17"/>
  <c r="AL2334" i="17"/>
  <c r="AL2335" i="17"/>
  <c r="AL2336" i="17"/>
  <c r="AL2337" i="17"/>
  <c r="AL2338" i="17"/>
  <c r="AL2339" i="17"/>
  <c r="AL2340" i="17"/>
  <c r="AL2341" i="17"/>
  <c r="AL2342" i="17"/>
  <c r="AL2343" i="17"/>
  <c r="AL2344" i="17"/>
  <c r="AL2345" i="17"/>
  <c r="AL2346" i="17"/>
  <c r="AL2347" i="17"/>
  <c r="AL2348" i="17"/>
  <c r="AL2349" i="17"/>
  <c r="AL2350" i="17"/>
  <c r="AL2351" i="17"/>
  <c r="AL2352" i="17"/>
  <c r="AL2353" i="17"/>
  <c r="AL2354" i="17"/>
  <c r="AL2355" i="17"/>
  <c r="AL2356" i="17"/>
  <c r="AL2357" i="17"/>
  <c r="AL2358" i="17"/>
  <c r="AL2359" i="17"/>
  <c r="AL2360" i="17"/>
  <c r="AL2361" i="17"/>
  <c r="AL2362" i="17"/>
  <c r="AL2363" i="17"/>
  <c r="AL2364" i="17"/>
  <c r="AL2365" i="17"/>
  <c r="AL2366" i="17"/>
  <c r="AL2367" i="17"/>
  <c r="AL2368" i="17"/>
  <c r="AL2369" i="17"/>
  <c r="AL2370" i="17"/>
  <c r="AL2371" i="17"/>
  <c r="AL2372" i="17"/>
  <c r="AL2373" i="17"/>
  <c r="AL2374" i="17"/>
  <c r="AL2375" i="17"/>
  <c r="AL2376" i="17"/>
  <c r="AL2377" i="17"/>
  <c r="AL2378" i="17"/>
  <c r="AL2379" i="17"/>
  <c r="AL2380" i="17"/>
  <c r="AL2381" i="17"/>
  <c r="AL2382" i="17"/>
  <c r="AL2383" i="17"/>
  <c r="AL2384" i="17"/>
  <c r="AL2385" i="17"/>
  <c r="AL2386" i="17"/>
  <c r="AL2387" i="17"/>
  <c r="AL2388" i="17"/>
  <c r="AL2389" i="17"/>
  <c r="AL2390" i="17"/>
  <c r="AL2391" i="17"/>
  <c r="AL2392" i="17"/>
  <c r="AL2393" i="17"/>
  <c r="AL2394" i="17"/>
  <c r="AL2395" i="17"/>
  <c r="AL2396" i="17"/>
  <c r="AL2397" i="17"/>
  <c r="AL2398" i="17"/>
  <c r="AL2399" i="17"/>
  <c r="AL2400" i="17"/>
  <c r="AL2401" i="17"/>
  <c r="AL2402" i="17"/>
  <c r="AL2403" i="17"/>
  <c r="AL2404" i="17"/>
  <c r="AL2405" i="17"/>
  <c r="AL2406" i="17"/>
  <c r="AL2407" i="17"/>
  <c r="AL2408" i="17"/>
  <c r="AL2409" i="17"/>
  <c r="AL2410" i="17"/>
  <c r="AL2411" i="17"/>
  <c r="AL2412" i="17"/>
  <c r="AL2413" i="17"/>
  <c r="AL2414" i="17"/>
  <c r="AL2415" i="17"/>
  <c r="AL2416" i="17"/>
  <c r="AL2417" i="17"/>
  <c r="AL2418" i="17"/>
  <c r="AL2419" i="17"/>
  <c r="AL2420" i="17"/>
  <c r="AL2421" i="17"/>
  <c r="AL2422" i="17"/>
  <c r="AL2423" i="17"/>
  <c r="AL2424" i="17"/>
  <c r="AL2425" i="17"/>
  <c r="AL2426" i="17"/>
  <c r="AL2427" i="17"/>
  <c r="AL2428" i="17"/>
  <c r="AL2429" i="17"/>
  <c r="AL2430" i="17"/>
  <c r="AL2431" i="17"/>
  <c r="AL2432" i="17"/>
  <c r="AL2433" i="17"/>
  <c r="AL2434" i="17"/>
  <c r="AL2435" i="17"/>
  <c r="AL2436" i="17"/>
  <c r="AL2437" i="17"/>
  <c r="AL2438" i="17"/>
  <c r="AL2439" i="17"/>
  <c r="AL2440" i="17"/>
  <c r="AL2441" i="17"/>
  <c r="AL2442" i="17"/>
  <c r="AL2443" i="17"/>
  <c r="AL2444" i="17"/>
  <c r="AL2445" i="17"/>
  <c r="AL2446" i="17"/>
  <c r="AL2447" i="17"/>
  <c r="AL2448" i="17"/>
  <c r="AL2449" i="17"/>
  <c r="AL2450" i="17"/>
  <c r="AL2451" i="17"/>
  <c r="AL2452" i="17"/>
  <c r="AL2453" i="17"/>
  <c r="AL2454" i="17"/>
  <c r="AL2455" i="17"/>
  <c r="AL2456" i="17"/>
  <c r="AL2457" i="17"/>
  <c r="AL2458" i="17"/>
  <c r="AL2459" i="17"/>
  <c r="AL2460" i="17"/>
  <c r="AL2461" i="17"/>
  <c r="AL2462" i="17"/>
  <c r="AL2463" i="17"/>
  <c r="AL2464" i="17"/>
  <c r="AL2465" i="17"/>
  <c r="AL2466" i="17"/>
  <c r="AL2467" i="17"/>
  <c r="AL2468" i="17"/>
  <c r="AL2469" i="17"/>
  <c r="AL2470" i="17"/>
  <c r="AL2471" i="17"/>
  <c r="AL2472" i="17"/>
  <c r="AL2473" i="17"/>
  <c r="AL2474" i="17"/>
  <c r="AL2475" i="17"/>
  <c r="AL2476" i="17"/>
  <c r="AL2477" i="17"/>
  <c r="AL2478" i="17"/>
  <c r="AL2479" i="17"/>
  <c r="AL2480" i="17"/>
  <c r="AL2481" i="17"/>
  <c r="AL2482" i="17"/>
  <c r="AL2483" i="17"/>
  <c r="AL2484" i="17"/>
  <c r="AL2485" i="17"/>
  <c r="AL2486" i="17"/>
  <c r="AL2487" i="17"/>
  <c r="AL2488" i="17"/>
  <c r="AL2489" i="17"/>
  <c r="AL2490" i="17"/>
  <c r="AL2491" i="17"/>
  <c r="AL2492" i="17"/>
  <c r="AL2493" i="17"/>
  <c r="AL2494" i="17"/>
  <c r="AL2495" i="17"/>
  <c r="AL2496" i="17"/>
  <c r="AL2497" i="17"/>
  <c r="AL2498" i="17"/>
  <c r="AL2499" i="17"/>
  <c r="AL2500" i="17"/>
  <c r="AL2501" i="17"/>
  <c r="AL2502" i="17"/>
  <c r="AL2503" i="17"/>
  <c r="AL2504" i="17"/>
  <c r="AL2505" i="17"/>
  <c r="AL2506" i="17"/>
  <c r="AL2507" i="17"/>
  <c r="AL2508" i="17"/>
  <c r="AL2509" i="17"/>
  <c r="AL2510" i="17"/>
  <c r="AL2511" i="17"/>
  <c r="AL2512" i="17"/>
  <c r="AL2513" i="17"/>
  <c r="AL2514" i="17"/>
  <c r="AL2515" i="17"/>
  <c r="AL2516" i="17"/>
  <c r="AL2517" i="17"/>
  <c r="AL2518" i="17"/>
  <c r="AL2519" i="17"/>
  <c r="AL2520" i="17"/>
  <c r="AL2521" i="17"/>
  <c r="AL2522" i="17"/>
  <c r="AL2523" i="17"/>
  <c r="AL2524" i="17"/>
  <c r="AL2525" i="17"/>
  <c r="AL2526" i="17"/>
  <c r="AL2527" i="17"/>
  <c r="AL2528" i="17"/>
  <c r="AL2529" i="17"/>
  <c r="AL2530" i="17"/>
  <c r="AL2531" i="17"/>
  <c r="AL2532" i="17"/>
  <c r="AL2533" i="17"/>
  <c r="AL2534" i="17"/>
  <c r="AL2535" i="17"/>
  <c r="AL2536" i="17"/>
  <c r="AL2537" i="17"/>
  <c r="AL2538" i="17"/>
  <c r="AL2539" i="17"/>
  <c r="AL2540" i="17"/>
  <c r="AL2541" i="17"/>
  <c r="AL2542" i="17"/>
  <c r="AL2543" i="17"/>
  <c r="AL2544" i="17"/>
  <c r="AL2545" i="17"/>
  <c r="AL2546" i="17"/>
  <c r="AL2547" i="17"/>
  <c r="AL2548" i="17"/>
  <c r="AL2549" i="17"/>
  <c r="AL2550" i="17"/>
  <c r="AL2551" i="17"/>
  <c r="AL2552" i="17"/>
  <c r="AL2553" i="17"/>
  <c r="AL2554" i="17"/>
  <c r="AL2555" i="17"/>
  <c r="AL2556" i="17"/>
  <c r="AL2557" i="17"/>
  <c r="AL2558" i="17"/>
  <c r="AL2559" i="17"/>
  <c r="AL2560" i="17"/>
  <c r="AL2561" i="17"/>
  <c r="AL2562" i="17"/>
  <c r="AL2563" i="17"/>
  <c r="AL2564" i="17"/>
  <c r="AL2565" i="17"/>
  <c r="AL2566" i="17"/>
  <c r="AL2567" i="17"/>
  <c r="AL2568" i="17"/>
  <c r="AL2569" i="17"/>
  <c r="AL2570" i="17"/>
  <c r="AL2571" i="17"/>
  <c r="AL2572" i="17"/>
  <c r="AL2573" i="17"/>
  <c r="AL2574" i="17"/>
  <c r="AL2575" i="17"/>
  <c r="AL2576" i="17"/>
  <c r="AL2577" i="17"/>
  <c r="AL2578" i="17"/>
  <c r="AL2579" i="17"/>
  <c r="AL2580" i="17"/>
  <c r="AL2581" i="17"/>
  <c r="AL2582" i="17"/>
  <c r="AL2583" i="17"/>
  <c r="AL2584" i="17"/>
  <c r="AL2585" i="17"/>
  <c r="AL2586" i="17"/>
  <c r="AL2587" i="17"/>
  <c r="AL2588" i="17"/>
  <c r="AL2589" i="17"/>
  <c r="AL2590" i="17"/>
  <c r="AL2591" i="17"/>
  <c r="AL2592" i="17"/>
  <c r="AL2593" i="17"/>
  <c r="AL2594" i="17"/>
  <c r="AL2595" i="17"/>
  <c r="AL2596" i="17"/>
  <c r="AL2597" i="17"/>
  <c r="AL2598" i="17"/>
  <c r="AL2599" i="17"/>
  <c r="AL2600" i="17"/>
  <c r="AL2601" i="17"/>
  <c r="AL2602" i="17"/>
  <c r="AL2603" i="17"/>
  <c r="AL2604" i="17"/>
  <c r="AL2605" i="17"/>
  <c r="AL2606" i="17"/>
  <c r="AL2607" i="17"/>
  <c r="AL2608" i="17"/>
  <c r="AL2609" i="17"/>
  <c r="AL2610" i="17"/>
  <c r="AL2611" i="17"/>
  <c r="AL2612" i="17"/>
  <c r="AL2613" i="17"/>
  <c r="AL2614" i="17"/>
  <c r="AL2615" i="17"/>
  <c r="AL2616" i="17"/>
  <c r="AL2617" i="17"/>
  <c r="AL2618" i="17"/>
  <c r="AL2619" i="17"/>
  <c r="AL2620" i="17"/>
  <c r="AL2621" i="17"/>
  <c r="AL2622" i="17"/>
  <c r="AL2623" i="17"/>
  <c r="AL2624" i="17"/>
  <c r="AL2625" i="17"/>
  <c r="AL2626" i="17"/>
  <c r="AL2627" i="17"/>
  <c r="AL2628" i="17"/>
  <c r="AL2629" i="17"/>
  <c r="AL2630" i="17"/>
  <c r="AL2631" i="17"/>
  <c r="AL2632" i="17"/>
  <c r="AL2633" i="17"/>
  <c r="AL2634" i="17"/>
  <c r="AL2635" i="17"/>
  <c r="AL2636" i="17"/>
  <c r="AL2637" i="17"/>
  <c r="AL2638" i="17"/>
  <c r="AL2639" i="17"/>
  <c r="AL2640" i="17"/>
  <c r="AL2641" i="17"/>
  <c r="AL2642" i="17"/>
  <c r="AL2643" i="17"/>
  <c r="AL2644" i="17"/>
  <c r="AL2645" i="17"/>
  <c r="AL2646" i="17"/>
  <c r="AL2647" i="17"/>
  <c r="AL2648" i="17"/>
  <c r="AL2649" i="17"/>
  <c r="AL2650" i="17"/>
  <c r="AL2651" i="17"/>
  <c r="AL2652" i="17"/>
  <c r="AL2653" i="17"/>
  <c r="AL2654" i="17"/>
  <c r="AL2655" i="17"/>
  <c r="AL2656" i="17"/>
  <c r="AL2657" i="17"/>
  <c r="AL2658" i="17"/>
  <c r="AL2659" i="17"/>
  <c r="AL2660" i="17"/>
  <c r="AL2661" i="17"/>
  <c r="AL2662" i="17"/>
  <c r="AL2663" i="17"/>
  <c r="AL2664" i="17"/>
  <c r="AL2665" i="17"/>
  <c r="AL2666" i="17"/>
  <c r="AL2667" i="17"/>
  <c r="AL2668" i="17"/>
  <c r="AL2669" i="17"/>
  <c r="AL2670" i="17"/>
  <c r="AL2671" i="17"/>
  <c r="AL2672" i="17"/>
  <c r="AL2673" i="17"/>
  <c r="AL2674" i="17"/>
  <c r="AL2675" i="17"/>
  <c r="AL2676" i="17"/>
  <c r="AL2677" i="17"/>
  <c r="AL2678" i="17"/>
  <c r="AL2679" i="17"/>
  <c r="AL2680" i="17"/>
  <c r="AL2681" i="17"/>
  <c r="AL2682" i="17"/>
  <c r="AL2683" i="17"/>
  <c r="AL2684" i="17"/>
  <c r="AL2685" i="17"/>
  <c r="AL2686" i="17"/>
  <c r="AL2687" i="17"/>
  <c r="AL2688" i="17"/>
  <c r="AL2689" i="17"/>
  <c r="AL2690" i="17"/>
  <c r="AL2691" i="17"/>
  <c r="AL2692" i="17"/>
  <c r="AL2693" i="17"/>
  <c r="AL2694" i="17"/>
  <c r="AL2695" i="17"/>
  <c r="AL2696" i="17"/>
  <c r="AL2697" i="17"/>
  <c r="AL2698" i="17"/>
  <c r="AL2699" i="17"/>
  <c r="AL2700" i="17"/>
  <c r="AL2701" i="17"/>
  <c r="AL2702" i="17"/>
  <c r="AL2703" i="17"/>
  <c r="AL2704" i="17"/>
  <c r="AL2705" i="17"/>
  <c r="AL2706" i="17"/>
  <c r="AL2707" i="17"/>
  <c r="AL2708" i="17"/>
  <c r="AL2709" i="17"/>
  <c r="AL2710" i="17"/>
  <c r="AL2711" i="17"/>
  <c r="AL2712" i="17"/>
  <c r="AL2713" i="17"/>
  <c r="AL2714" i="17"/>
  <c r="AL2715" i="17"/>
  <c r="AL2716" i="17"/>
  <c r="AL2717" i="17"/>
  <c r="AL2718" i="17"/>
  <c r="AL2719" i="17"/>
  <c r="AL2720" i="17"/>
  <c r="AL2721" i="17"/>
  <c r="AL2722" i="17"/>
  <c r="AL2723" i="17"/>
  <c r="AL2724" i="17"/>
  <c r="AL2725" i="17"/>
  <c r="AL2726" i="17"/>
  <c r="AL2727" i="17"/>
  <c r="AL2728" i="17"/>
  <c r="AL2729" i="17"/>
  <c r="AL2730" i="17"/>
  <c r="AL2731" i="17"/>
  <c r="AL2732" i="17"/>
  <c r="AL2733" i="17"/>
  <c r="AL2734" i="17"/>
  <c r="AL2735" i="17"/>
  <c r="AL2736" i="17"/>
  <c r="AL2737" i="17"/>
  <c r="AL2738" i="17"/>
  <c r="AL2739" i="17"/>
  <c r="AL2740" i="17"/>
  <c r="AL2741" i="17"/>
  <c r="AL2742" i="17"/>
  <c r="AL2743" i="17"/>
  <c r="AL2744" i="17"/>
  <c r="AL2745" i="17"/>
  <c r="AL2746" i="17"/>
  <c r="AL2747" i="17"/>
  <c r="AL2748" i="17"/>
  <c r="AL2749" i="17"/>
  <c r="AL2750" i="17"/>
  <c r="AL2751" i="17"/>
  <c r="AL2752" i="17"/>
  <c r="AL2753" i="17"/>
  <c r="AL2754" i="17"/>
  <c r="AL2755" i="17"/>
  <c r="AL2756" i="17"/>
  <c r="AL2757" i="17"/>
  <c r="AL2758" i="17"/>
  <c r="AL2759" i="17"/>
  <c r="AL2760" i="17"/>
  <c r="AL2761" i="17"/>
  <c r="AL2762" i="17"/>
  <c r="AL2763" i="17"/>
  <c r="AL2764" i="17"/>
  <c r="AL2765" i="17"/>
  <c r="AL2766" i="17"/>
  <c r="AL2767" i="17"/>
  <c r="AL2768" i="17"/>
  <c r="AL2769" i="17"/>
  <c r="AL2770" i="17"/>
  <c r="AL2771" i="17"/>
  <c r="AL2772" i="17"/>
  <c r="AL2773" i="17"/>
  <c r="AL2774" i="17"/>
  <c r="AL2775" i="17"/>
  <c r="AL2776" i="17"/>
  <c r="AL2777" i="17"/>
  <c r="AL2778" i="17"/>
  <c r="AL2779" i="17"/>
  <c r="AL2780" i="17"/>
  <c r="AL2781" i="17"/>
  <c r="AL2782" i="17"/>
  <c r="AL2783" i="17"/>
  <c r="AL2784" i="17"/>
  <c r="AL2785" i="17"/>
  <c r="AL2786" i="17"/>
  <c r="AL2787" i="17"/>
  <c r="AL2788" i="17"/>
  <c r="AL2789" i="17"/>
  <c r="AL2790" i="17"/>
  <c r="AL2791" i="17"/>
  <c r="AL2792" i="17"/>
  <c r="AL2793" i="17"/>
  <c r="AL2794" i="17"/>
  <c r="AL2795" i="17"/>
  <c r="AL2796" i="17"/>
  <c r="AL2797" i="17"/>
  <c r="AL2798" i="17"/>
  <c r="AL2799" i="17"/>
  <c r="AL2800" i="17"/>
  <c r="AL2801" i="17"/>
  <c r="AL2802" i="17"/>
  <c r="AL2803" i="17"/>
  <c r="AL2804" i="17"/>
  <c r="AL2805" i="17"/>
  <c r="AL2806" i="17"/>
  <c r="AL2807" i="17"/>
  <c r="AL2808" i="17"/>
  <c r="AL2809" i="17"/>
  <c r="AL2810" i="17"/>
  <c r="AL2811" i="17"/>
  <c r="AL2812" i="17"/>
  <c r="AL2813" i="17"/>
  <c r="AL2814" i="17"/>
  <c r="AL2815" i="17"/>
  <c r="AL2816" i="17"/>
  <c r="AL2817" i="17"/>
  <c r="AL2818" i="17"/>
  <c r="AL2819" i="17"/>
  <c r="AL2820" i="17"/>
  <c r="AL2821" i="17"/>
  <c r="AL2822" i="17"/>
  <c r="AL2823" i="17"/>
  <c r="AL2824" i="17"/>
  <c r="AL2825" i="17"/>
  <c r="AL2826" i="17"/>
  <c r="AL2827" i="17"/>
  <c r="AL2828" i="17"/>
  <c r="AL2829" i="17"/>
  <c r="AL2830" i="17"/>
  <c r="AL2831" i="17"/>
  <c r="AL2832" i="17"/>
  <c r="AL2833" i="17"/>
  <c r="AL2834" i="17"/>
  <c r="AL2835" i="17"/>
  <c r="AL2836" i="17"/>
  <c r="AL2837" i="17"/>
  <c r="AL2838" i="17"/>
  <c r="AL2839" i="17"/>
  <c r="AL2840" i="17"/>
  <c r="AL2841" i="17"/>
  <c r="AL2842" i="17"/>
  <c r="AL2843" i="17"/>
  <c r="AL2844" i="17"/>
  <c r="AL2845" i="17"/>
  <c r="AL2846" i="17"/>
  <c r="AL2847" i="17"/>
  <c r="AL2848" i="17"/>
  <c r="AL2849" i="17"/>
  <c r="AL2850" i="17"/>
  <c r="AL2851" i="17"/>
  <c r="AL2852" i="17"/>
  <c r="AL2853" i="17"/>
  <c r="AL2854" i="17"/>
  <c r="AL2855" i="17"/>
  <c r="AL2856" i="17"/>
  <c r="AL2857" i="17"/>
  <c r="AL2858" i="17"/>
  <c r="AL2859" i="17"/>
  <c r="AL2860" i="17"/>
  <c r="AL2861" i="17"/>
  <c r="AL2862" i="17"/>
  <c r="AL2863" i="17"/>
  <c r="AL2864" i="17"/>
  <c r="AL2865" i="17"/>
  <c r="AL2866" i="17"/>
  <c r="AL2867" i="17"/>
  <c r="AL2868" i="17"/>
  <c r="AL2869" i="17"/>
  <c r="AL2870" i="17"/>
  <c r="AL2871" i="17"/>
  <c r="AL2872" i="17"/>
  <c r="AL2873" i="17"/>
  <c r="AL2874" i="17"/>
  <c r="AL2875" i="17"/>
  <c r="AL2876" i="17"/>
  <c r="AL2877" i="17"/>
  <c r="AL2878" i="17"/>
  <c r="AL2879" i="17"/>
  <c r="AL2880" i="17"/>
  <c r="AL2881" i="17"/>
  <c r="AL2882" i="17"/>
  <c r="AL2883" i="17"/>
  <c r="AL2884" i="17"/>
  <c r="AL2885" i="17"/>
  <c r="AL2886" i="17"/>
  <c r="AL2887" i="17"/>
  <c r="AL2888" i="17"/>
  <c r="AL2889" i="17"/>
  <c r="AL2890" i="17"/>
  <c r="AL2891" i="17"/>
  <c r="AL2892" i="17"/>
  <c r="AL2893" i="17"/>
  <c r="AL2894" i="17"/>
  <c r="AL2895" i="17"/>
  <c r="AL2896" i="17"/>
  <c r="AL2897" i="17"/>
  <c r="AL2898" i="17"/>
  <c r="AL2899" i="17"/>
  <c r="AL2900" i="17"/>
  <c r="AL2901" i="17"/>
  <c r="AL2902" i="17"/>
  <c r="AL2903" i="17"/>
  <c r="AL2904" i="17"/>
  <c r="AL2905" i="17"/>
  <c r="AL2906" i="17"/>
  <c r="AL2907" i="17"/>
  <c r="AL2908" i="17"/>
  <c r="AL2909" i="17"/>
  <c r="AL2910" i="17"/>
  <c r="AL2911" i="17"/>
  <c r="AL2912" i="17"/>
  <c r="AL2913" i="17"/>
  <c r="AL2914" i="17"/>
  <c r="AL2915" i="17"/>
  <c r="AL2916" i="17"/>
  <c r="AL2917" i="17"/>
  <c r="AL2918" i="17"/>
  <c r="AL2919" i="17"/>
  <c r="AL2920" i="17"/>
  <c r="AL2921" i="17"/>
  <c r="AL2922" i="17"/>
  <c r="AL2923" i="17"/>
  <c r="AL2924" i="17"/>
  <c r="AL2925" i="17"/>
  <c r="AL2926" i="17"/>
  <c r="AL2927" i="17"/>
  <c r="AL2928" i="17"/>
  <c r="AL2929" i="17"/>
  <c r="AL2930" i="17"/>
  <c r="AL2931" i="17"/>
  <c r="AL2932" i="17"/>
  <c r="AL2933" i="17"/>
  <c r="AL2934" i="17"/>
  <c r="AL2935" i="17"/>
  <c r="AL2936" i="17"/>
  <c r="AL2937" i="17"/>
  <c r="AL2938" i="17"/>
  <c r="AL2939" i="17"/>
  <c r="AL2940" i="17"/>
  <c r="AL2941" i="17"/>
  <c r="AL2942" i="17"/>
  <c r="AL2943" i="17"/>
  <c r="AL2944" i="17"/>
  <c r="AL2945" i="17"/>
  <c r="AL2946" i="17"/>
  <c r="AL2947" i="17"/>
  <c r="AL2948" i="17"/>
  <c r="AL2949" i="17"/>
  <c r="AL2950" i="17"/>
  <c r="AL2951" i="17"/>
  <c r="AL2952" i="17"/>
  <c r="AL2953" i="17"/>
  <c r="AL2954" i="17"/>
  <c r="AL2955" i="17"/>
  <c r="AL2956" i="17"/>
  <c r="AL2957" i="17"/>
  <c r="AL2958" i="17"/>
  <c r="AL2959" i="17"/>
  <c r="AL2960" i="17"/>
  <c r="AL2961" i="17"/>
  <c r="AL2962" i="17"/>
  <c r="AL2963" i="17"/>
  <c r="AL2964" i="17"/>
  <c r="AL2965" i="17"/>
  <c r="AL2966" i="17"/>
  <c r="AL2967" i="17"/>
  <c r="AL2968" i="17"/>
  <c r="AL2969" i="17"/>
  <c r="AL2970" i="17"/>
  <c r="AL2971" i="17"/>
  <c r="AL2972" i="17"/>
  <c r="AL2973" i="17"/>
  <c r="AL2974" i="17"/>
  <c r="AL2975" i="17"/>
  <c r="AL2976" i="17"/>
  <c r="AL2977" i="17"/>
  <c r="AL2978" i="17"/>
  <c r="AL2979" i="17"/>
  <c r="AL2980" i="17"/>
  <c r="AL2981" i="17"/>
  <c r="AL2982" i="17"/>
  <c r="AL2983" i="17"/>
  <c r="AL2984" i="17"/>
  <c r="AL2985" i="17"/>
  <c r="AL2986" i="17"/>
  <c r="AL2987" i="17"/>
  <c r="AL2988" i="17"/>
  <c r="AL2989" i="17"/>
  <c r="AL2990" i="17"/>
  <c r="AL2991" i="17"/>
  <c r="AL2992" i="17"/>
  <c r="AL2993" i="17"/>
  <c r="AL2994" i="17"/>
  <c r="AL2995" i="17"/>
  <c r="AL2996" i="17"/>
  <c r="AL2997" i="17"/>
  <c r="AL2998" i="17"/>
  <c r="AL2999" i="17"/>
  <c r="AL3000" i="17"/>
  <c r="AL3001" i="17"/>
  <c r="AL3002" i="17"/>
  <c r="AL3003" i="17"/>
  <c r="AL3004" i="17"/>
  <c r="AL3005" i="17"/>
  <c r="AL3006" i="17"/>
  <c r="AL3007" i="17"/>
  <c r="AL3008" i="17"/>
  <c r="AL3009" i="17"/>
  <c r="AL3010" i="17"/>
  <c r="AL3011" i="17"/>
  <c r="AL3012" i="17"/>
  <c r="AL3013" i="17"/>
  <c r="AL3014" i="17"/>
  <c r="AL3015" i="17"/>
  <c r="AL3016" i="17"/>
  <c r="AL3017" i="17"/>
  <c r="AL3018" i="17"/>
  <c r="AL3019" i="17"/>
  <c r="AL3020" i="17"/>
  <c r="AL3021" i="17"/>
  <c r="AL3022" i="17"/>
  <c r="AL3023" i="17"/>
  <c r="AL3024" i="17"/>
  <c r="AL3025" i="17"/>
  <c r="AL3026" i="17"/>
  <c r="AL3027" i="17"/>
  <c r="AL3028" i="17"/>
  <c r="AL3029" i="17"/>
  <c r="AL3030" i="17"/>
  <c r="AL3031" i="17"/>
  <c r="AL3032" i="17"/>
  <c r="AL3033" i="17"/>
  <c r="AL3034" i="17"/>
  <c r="AL3035" i="17"/>
  <c r="AL3036" i="17"/>
  <c r="AL3037" i="17"/>
  <c r="AL3038" i="17"/>
  <c r="AL3039" i="17"/>
  <c r="AL3040" i="17"/>
  <c r="AL3041" i="17"/>
  <c r="AL3042" i="17"/>
  <c r="AL3043" i="17"/>
  <c r="AL3044" i="17"/>
  <c r="AL3045" i="17"/>
  <c r="AL3046" i="17"/>
  <c r="AL3047" i="17"/>
  <c r="AL3048" i="17"/>
  <c r="AL3049" i="17"/>
  <c r="AL3050" i="17"/>
  <c r="AL3051" i="17"/>
  <c r="AL3052" i="17"/>
  <c r="AL3053" i="17"/>
  <c r="AL3054" i="17"/>
  <c r="AL3055" i="17"/>
  <c r="AL3056" i="17"/>
  <c r="AL3057" i="17"/>
  <c r="AL3058" i="17"/>
  <c r="AL3059" i="17"/>
  <c r="AL3060" i="17"/>
  <c r="AL3061" i="17"/>
  <c r="AL3062" i="17"/>
  <c r="AL3063" i="17"/>
  <c r="AL3064" i="17"/>
  <c r="AL3065" i="17"/>
  <c r="AL3066" i="17"/>
  <c r="AL3067" i="17"/>
  <c r="AL3068" i="17"/>
  <c r="AL3069" i="17"/>
  <c r="AL3070" i="17"/>
  <c r="AL3071" i="17"/>
  <c r="AL3072" i="17"/>
  <c r="AL3073" i="17"/>
  <c r="AL3074" i="17"/>
  <c r="AL3075" i="17"/>
  <c r="AL3076" i="17"/>
  <c r="AL3077" i="17"/>
  <c r="AL3078" i="17"/>
  <c r="AL3079" i="17"/>
  <c r="AL3080" i="17"/>
  <c r="AL3081" i="17"/>
  <c r="AL3082" i="17"/>
  <c r="AL3083" i="17"/>
  <c r="AL3084" i="17"/>
  <c r="AL3085" i="17"/>
  <c r="AL3086" i="17"/>
  <c r="AL3087" i="17"/>
  <c r="AL3088" i="17"/>
  <c r="AL3089" i="17"/>
  <c r="AL3090" i="17"/>
  <c r="AL3091" i="17"/>
  <c r="AL3092" i="17"/>
  <c r="AL3093" i="17"/>
  <c r="AL3094" i="17"/>
  <c r="AL3095" i="17"/>
  <c r="AL3096" i="17"/>
  <c r="AL3097" i="17"/>
  <c r="AL3098" i="17"/>
  <c r="AL3099" i="17"/>
  <c r="AL3100" i="17"/>
  <c r="AL3101" i="17"/>
  <c r="AL3102" i="17"/>
  <c r="AL3103" i="17"/>
  <c r="AL3104" i="17"/>
  <c r="AL3105" i="17"/>
  <c r="AL3106" i="17"/>
  <c r="AL3107" i="17"/>
  <c r="AL3108" i="17"/>
  <c r="AL3109" i="17"/>
  <c r="AL3110" i="17"/>
  <c r="AL3111" i="17"/>
  <c r="AL3112" i="17"/>
  <c r="AL3113" i="17"/>
  <c r="AL3114" i="17"/>
  <c r="AL3115" i="17"/>
  <c r="AL3116" i="17"/>
  <c r="AL3117" i="17"/>
  <c r="AL3118" i="17"/>
  <c r="AL3119" i="17"/>
  <c r="AL3120" i="17"/>
  <c r="AL3121" i="17"/>
  <c r="AL3122" i="17"/>
  <c r="AL3123" i="17"/>
  <c r="AL3124" i="17"/>
  <c r="AL3125" i="17"/>
  <c r="AL3126" i="17"/>
  <c r="AL3127" i="17"/>
  <c r="AL3128" i="17"/>
  <c r="AL3129" i="17"/>
  <c r="AL3130" i="17"/>
  <c r="AL3131" i="17"/>
  <c r="AL3132" i="17"/>
  <c r="AL3133" i="17"/>
  <c r="AL3134" i="17"/>
  <c r="AL3135" i="17"/>
  <c r="AL3136" i="17"/>
  <c r="AL3137" i="17"/>
  <c r="AL3138" i="17"/>
  <c r="AL3139" i="17"/>
  <c r="AL3140" i="17"/>
  <c r="AL3141" i="17"/>
  <c r="AL3142" i="17"/>
  <c r="AL3143" i="17"/>
  <c r="AL3144" i="17"/>
  <c r="AL3145" i="17"/>
  <c r="AL3146" i="17"/>
  <c r="AL3147" i="17"/>
  <c r="AL3148" i="17"/>
  <c r="AL3149" i="17"/>
  <c r="AL3150" i="17"/>
  <c r="AL3151" i="17"/>
  <c r="AL3152" i="17"/>
  <c r="AL3153" i="17"/>
  <c r="AL3154" i="17"/>
  <c r="AL3155" i="17"/>
  <c r="AL3156" i="17"/>
  <c r="AL3157" i="17"/>
  <c r="AL3158" i="17"/>
  <c r="AL3159" i="17"/>
  <c r="AL3160" i="17"/>
  <c r="AL3161" i="17"/>
  <c r="AL3162" i="17"/>
  <c r="AL3163" i="17"/>
  <c r="AL3164" i="17"/>
  <c r="AL3165" i="17"/>
  <c r="AL3166" i="17"/>
  <c r="AL3167" i="17"/>
  <c r="AL3168" i="17"/>
  <c r="AL3169" i="17"/>
  <c r="AL3170" i="17"/>
  <c r="AL3171" i="17"/>
  <c r="AL3172" i="17"/>
  <c r="AL3173" i="17"/>
  <c r="AL3174" i="17"/>
  <c r="AL3175" i="17"/>
  <c r="AL3176" i="17"/>
  <c r="AL3177" i="17"/>
  <c r="AL3178" i="17"/>
  <c r="AL3179" i="17"/>
  <c r="AL3180" i="17"/>
  <c r="AL3181" i="17"/>
  <c r="AL3182" i="17"/>
  <c r="AL3183" i="17"/>
  <c r="AL3184" i="17"/>
  <c r="AL3185" i="17"/>
  <c r="AL3186" i="17"/>
  <c r="AL3187" i="17"/>
  <c r="AL3188" i="17"/>
  <c r="AL3189" i="17"/>
  <c r="AL3190" i="17"/>
  <c r="AL3191" i="17"/>
  <c r="AL3192" i="17"/>
  <c r="AL3193" i="17"/>
  <c r="AL3194" i="17"/>
  <c r="AL3195" i="17"/>
  <c r="AL3196" i="17"/>
  <c r="AL3197" i="17"/>
  <c r="AL3198" i="17"/>
  <c r="AL3199" i="17"/>
  <c r="AL3200" i="17"/>
  <c r="AL3201" i="17"/>
  <c r="AL3202" i="17"/>
  <c r="AL3203" i="17"/>
  <c r="AL3204" i="17"/>
  <c r="AL3205" i="17"/>
  <c r="AL3206" i="17"/>
  <c r="AL3207" i="17"/>
  <c r="AL3208" i="17"/>
  <c r="AL3209" i="17"/>
  <c r="AL3210" i="17"/>
  <c r="AL3211" i="17"/>
  <c r="AL3212" i="17"/>
  <c r="AL3213" i="17"/>
  <c r="AL3214" i="17"/>
  <c r="AL3215" i="17"/>
  <c r="AL3216" i="17"/>
  <c r="AL3217" i="17"/>
  <c r="AL3218" i="17"/>
  <c r="AL3219" i="17"/>
  <c r="AL3220" i="17"/>
  <c r="AL3221" i="17"/>
  <c r="AL3222" i="17"/>
  <c r="AL3223" i="17"/>
  <c r="AL3224" i="17"/>
  <c r="AL3225" i="17"/>
  <c r="AL3226" i="17"/>
  <c r="AL3227" i="17"/>
  <c r="AL3228" i="17"/>
  <c r="AL3229" i="17"/>
  <c r="AL3230" i="17"/>
  <c r="AL3231" i="17"/>
  <c r="AL3232" i="17"/>
  <c r="AL3233" i="17"/>
  <c r="AL3234" i="17"/>
  <c r="AL3235" i="17"/>
  <c r="AL3236" i="17"/>
  <c r="AL3237" i="17"/>
  <c r="AL3238" i="17"/>
  <c r="AL3239" i="17"/>
  <c r="AL3240" i="17"/>
  <c r="AL3241" i="17"/>
  <c r="AL3242" i="17"/>
  <c r="AL3243" i="17"/>
  <c r="AL3244" i="17"/>
  <c r="AL3245" i="17"/>
  <c r="AL3246" i="17"/>
  <c r="AL3247" i="17"/>
  <c r="AL3248" i="17"/>
  <c r="AL3249" i="17"/>
  <c r="AL3250" i="17"/>
  <c r="AL3251" i="17"/>
  <c r="AL3252" i="17"/>
  <c r="AL3253" i="17"/>
  <c r="AL3254" i="17"/>
  <c r="AL3255" i="17"/>
  <c r="AL3256" i="17"/>
  <c r="AL3257" i="17"/>
  <c r="AL3258" i="17"/>
  <c r="AL3259" i="17"/>
  <c r="AL3260" i="17"/>
  <c r="AL3261" i="17"/>
  <c r="AL3262" i="17"/>
  <c r="AL3263" i="17"/>
  <c r="AL3264" i="17"/>
  <c r="AL3265" i="17"/>
  <c r="AL3266" i="17"/>
  <c r="AL3267" i="17"/>
  <c r="AL3268" i="17"/>
  <c r="AL3269" i="17"/>
  <c r="AL3270" i="17"/>
  <c r="AL3271" i="17"/>
  <c r="AL3272" i="17"/>
  <c r="AL3273" i="17"/>
  <c r="AL3274" i="17"/>
  <c r="AL3275" i="17"/>
  <c r="AL3276" i="17"/>
  <c r="AL3277" i="17"/>
  <c r="AL3278" i="17"/>
  <c r="AL3279" i="17"/>
  <c r="AL3280" i="17"/>
  <c r="AL3281" i="17"/>
  <c r="AL3282" i="17"/>
  <c r="AL3283" i="17"/>
  <c r="AL3284" i="17"/>
  <c r="AL3285" i="17"/>
  <c r="AL3286" i="17"/>
  <c r="AL3287" i="17"/>
  <c r="AL3288" i="17"/>
  <c r="AL3289" i="17"/>
  <c r="AL3290" i="17"/>
  <c r="AL3291" i="17"/>
  <c r="AL3292" i="17"/>
  <c r="AL3293" i="17"/>
  <c r="AL3294" i="17"/>
  <c r="AL3295" i="17"/>
  <c r="AL3296" i="17"/>
  <c r="AL3297" i="17"/>
  <c r="AL3298" i="17"/>
  <c r="AL3299" i="17"/>
  <c r="AL3300" i="17"/>
  <c r="AL3301" i="17"/>
  <c r="AL3302" i="17"/>
  <c r="AL3303" i="17"/>
  <c r="AL3304" i="17"/>
  <c r="AL3305" i="17"/>
  <c r="AL3306" i="17"/>
  <c r="AL3307" i="17"/>
  <c r="AL3308" i="17"/>
  <c r="AL3309" i="17"/>
  <c r="AL3310" i="17"/>
  <c r="AL3311" i="17"/>
  <c r="AL3312" i="17"/>
  <c r="AL3313" i="17"/>
  <c r="AL3314" i="17"/>
  <c r="AL3315" i="17"/>
  <c r="AL3316" i="17"/>
  <c r="AL3317" i="17"/>
  <c r="AL3318" i="17"/>
  <c r="AL3319" i="17"/>
  <c r="AL3320" i="17"/>
  <c r="AL3321" i="17"/>
  <c r="AL3322" i="17"/>
  <c r="AL3323" i="17"/>
  <c r="AL3324" i="17"/>
  <c r="AL3325" i="17"/>
  <c r="AL3326" i="17"/>
  <c r="AL3327" i="17"/>
  <c r="AL3328" i="17"/>
  <c r="AL3329" i="17"/>
  <c r="AL3330" i="17"/>
  <c r="AL3331" i="17"/>
  <c r="AL3332" i="17"/>
  <c r="AL3333" i="17"/>
  <c r="AL3334" i="17"/>
  <c r="AL3335" i="17"/>
  <c r="AL3336" i="17"/>
  <c r="AL3337" i="17"/>
  <c r="AL3338" i="17"/>
  <c r="AL3339" i="17"/>
  <c r="AL3340" i="17"/>
  <c r="AL3341" i="17"/>
  <c r="AL3342" i="17"/>
  <c r="AL3343" i="17"/>
  <c r="AL3344" i="17"/>
  <c r="AL3345" i="17"/>
  <c r="AL3346" i="17"/>
  <c r="AL3347" i="17"/>
  <c r="AL3348" i="17"/>
  <c r="AL3349" i="17"/>
  <c r="AL3350" i="17"/>
  <c r="AL3351" i="17"/>
  <c r="AL3352" i="17"/>
  <c r="AL3353" i="17"/>
  <c r="AL3354" i="17"/>
  <c r="AL3355" i="17"/>
  <c r="AL3356" i="17"/>
  <c r="AL3357" i="17"/>
  <c r="AL3358" i="17"/>
  <c r="AL3359" i="17"/>
  <c r="AL3360" i="17"/>
  <c r="AL3361" i="17"/>
  <c r="AL3362" i="17"/>
  <c r="AL3363" i="17"/>
  <c r="AL3364" i="17"/>
  <c r="AL3365" i="17"/>
  <c r="AL3366" i="17"/>
  <c r="AL3367" i="17"/>
  <c r="AL3368" i="17"/>
  <c r="AL3369" i="17"/>
  <c r="AL3370" i="17"/>
  <c r="AL3371" i="17"/>
  <c r="AL3372" i="17"/>
  <c r="AL3373" i="17"/>
  <c r="AL3374" i="17"/>
  <c r="AL3375" i="17"/>
  <c r="AL3376" i="17"/>
  <c r="AL3377" i="17"/>
  <c r="AL3378" i="17"/>
  <c r="AL3379" i="17"/>
  <c r="AL3380" i="17"/>
  <c r="AL3381" i="17"/>
  <c r="AL3382" i="17"/>
  <c r="AL3383" i="17"/>
  <c r="AL3384" i="17"/>
  <c r="AL3385" i="17"/>
  <c r="AL3386" i="17"/>
  <c r="AL3387" i="17"/>
  <c r="AL3388" i="17"/>
  <c r="AL3389" i="17"/>
  <c r="AL3390" i="17"/>
  <c r="AL3391" i="17"/>
  <c r="AL3392" i="17"/>
  <c r="AL3393" i="17"/>
  <c r="AL3394" i="17"/>
  <c r="AL3395" i="17"/>
  <c r="AL3396" i="17"/>
  <c r="AL3397" i="17"/>
  <c r="AL3398" i="17"/>
  <c r="AL3399" i="17"/>
  <c r="AL3400" i="17"/>
  <c r="AL3401" i="17"/>
  <c r="AL3402" i="17"/>
  <c r="AL3403" i="17"/>
  <c r="AL3404" i="17"/>
  <c r="AL3405" i="17"/>
  <c r="AL3406" i="17"/>
  <c r="AL3407" i="17"/>
  <c r="AL3408" i="17"/>
  <c r="AL3409" i="17"/>
  <c r="AL3410" i="17"/>
  <c r="AL3411" i="17"/>
  <c r="AL3412" i="17"/>
  <c r="AL3413" i="17"/>
  <c r="AL3414" i="17"/>
  <c r="AL3415" i="17"/>
  <c r="AL3416" i="17"/>
  <c r="AL3417" i="17"/>
  <c r="AL3418" i="17"/>
  <c r="AL3419" i="17"/>
  <c r="AL3420" i="17"/>
  <c r="AL3421" i="17"/>
  <c r="AL3422" i="17"/>
  <c r="AL3423" i="17"/>
  <c r="AL3424" i="17"/>
  <c r="AL3425" i="17"/>
  <c r="AL3426" i="17"/>
  <c r="AL3427" i="17"/>
  <c r="AL3428" i="17"/>
  <c r="AL3429" i="17"/>
  <c r="AL3430" i="17"/>
  <c r="AL3431" i="17"/>
  <c r="AL3432" i="17"/>
  <c r="AL3433" i="17"/>
  <c r="AL3434" i="17"/>
  <c r="AL3435" i="17"/>
  <c r="AL3436" i="17"/>
  <c r="AL3437" i="17"/>
  <c r="AL3438" i="17"/>
  <c r="AL3439" i="17"/>
  <c r="AL3440" i="17"/>
  <c r="AL3441" i="17"/>
  <c r="AL3442" i="17"/>
  <c r="AL3443" i="17"/>
  <c r="AL3444" i="17"/>
  <c r="AL3445" i="17"/>
  <c r="AL3446" i="17"/>
  <c r="AL3447" i="17"/>
  <c r="AL3448" i="17"/>
  <c r="AL3449" i="17"/>
  <c r="AL3450" i="17"/>
  <c r="AL3451" i="17"/>
  <c r="AL3452" i="17"/>
  <c r="AL3453" i="17"/>
  <c r="AL3454" i="17"/>
  <c r="AL3455" i="17"/>
  <c r="AL3456" i="17"/>
  <c r="AL3457" i="17"/>
  <c r="AL3458" i="17"/>
  <c r="AL3459" i="17"/>
  <c r="AL3460" i="17"/>
  <c r="AL3461" i="17"/>
  <c r="AL3462" i="17"/>
  <c r="AL3463" i="17"/>
  <c r="AL3464" i="17"/>
  <c r="AL3465" i="17"/>
  <c r="AL3466" i="17"/>
  <c r="AL3467" i="17"/>
  <c r="AL3468" i="17"/>
  <c r="AL3469" i="17"/>
  <c r="AL3470" i="17"/>
  <c r="AL3471" i="17"/>
  <c r="AL3472" i="17"/>
  <c r="AL3473" i="17"/>
  <c r="AL3474" i="17"/>
  <c r="AL3475" i="17"/>
  <c r="AL3476" i="17"/>
  <c r="AL3477" i="17"/>
  <c r="AL3478" i="17"/>
  <c r="AL3479" i="17"/>
  <c r="AL3480" i="17"/>
  <c r="AL3481" i="17"/>
  <c r="AL3482" i="17"/>
  <c r="AL3483" i="17"/>
  <c r="AL3484" i="17"/>
  <c r="AL3485" i="17"/>
  <c r="AL3486" i="17"/>
  <c r="AL3487" i="17"/>
  <c r="AL3488" i="17"/>
  <c r="AL3489" i="17"/>
  <c r="AL3490" i="17"/>
  <c r="AL3491" i="17"/>
  <c r="AL3492" i="17"/>
  <c r="AL3493" i="17"/>
  <c r="AL3494" i="17"/>
  <c r="AL3495" i="17"/>
  <c r="AL3496" i="17"/>
  <c r="AL3497" i="17"/>
  <c r="AL3498" i="17"/>
  <c r="AL3499" i="17"/>
  <c r="AL3500" i="17"/>
  <c r="AL3501" i="17"/>
  <c r="AL3502" i="17"/>
  <c r="AL3503" i="17"/>
  <c r="AL3504" i="17"/>
  <c r="AL3505" i="17"/>
  <c r="AL3506" i="17"/>
  <c r="AL3507" i="17"/>
  <c r="AL3508" i="17"/>
  <c r="AL3509" i="17"/>
  <c r="AL3510" i="17"/>
  <c r="AL3511" i="17"/>
  <c r="AL3512" i="17"/>
  <c r="AL3513" i="17"/>
  <c r="AL3514" i="17"/>
  <c r="AL3515" i="17"/>
  <c r="AL3516" i="17"/>
  <c r="AL3517" i="17"/>
  <c r="AL3518" i="17"/>
  <c r="AL3519" i="17"/>
  <c r="AL3520" i="17"/>
  <c r="AL3521" i="17"/>
  <c r="AL3522" i="17"/>
  <c r="AL3523" i="17"/>
  <c r="AL3524" i="17"/>
  <c r="AL3525" i="17"/>
  <c r="AL3526" i="17"/>
  <c r="AL3527" i="17"/>
  <c r="AL3528" i="17"/>
  <c r="AL3529" i="17"/>
  <c r="AL3530" i="17"/>
  <c r="AL3531" i="17"/>
  <c r="AL3532" i="17"/>
  <c r="AL3533" i="17"/>
  <c r="AL3534" i="17"/>
  <c r="AL3535" i="17"/>
  <c r="AL3536" i="17"/>
  <c r="AL3537" i="17"/>
  <c r="AL3538" i="17"/>
  <c r="AL3539" i="17"/>
  <c r="AL3540" i="17"/>
  <c r="AL3541" i="17"/>
  <c r="AL3542" i="17"/>
  <c r="AL3543" i="17"/>
  <c r="AL3544" i="17"/>
  <c r="AL3545" i="17"/>
  <c r="AL3546" i="17"/>
  <c r="AL3547" i="17"/>
  <c r="AL3548" i="17"/>
  <c r="AL3549" i="17"/>
  <c r="AL3550" i="17"/>
  <c r="AL3551" i="17"/>
  <c r="AL3552" i="17"/>
  <c r="AL3553" i="17"/>
  <c r="AL3554" i="17"/>
  <c r="AL3555" i="17"/>
  <c r="AL3556" i="17"/>
  <c r="AL3557" i="17"/>
  <c r="AL3558" i="17"/>
  <c r="AL3559" i="17"/>
  <c r="AL3560" i="17"/>
  <c r="AL3561" i="17"/>
  <c r="AL3562" i="17"/>
  <c r="AL3563" i="17"/>
  <c r="AL3564" i="17"/>
  <c r="AL3565" i="17"/>
  <c r="AL3566" i="17"/>
  <c r="AL3567" i="17"/>
  <c r="AL3568" i="17"/>
  <c r="AL3569" i="17"/>
  <c r="AL3570" i="17"/>
  <c r="AL3571" i="17"/>
  <c r="AL3572" i="17"/>
  <c r="AL3573" i="17"/>
  <c r="AL3574" i="17"/>
  <c r="AL3575" i="17"/>
  <c r="AL3576" i="17"/>
  <c r="AL3577" i="17"/>
  <c r="AL3578" i="17"/>
  <c r="AL3579" i="17"/>
  <c r="AL3580" i="17"/>
  <c r="AL3581" i="17"/>
  <c r="AL3582" i="17"/>
  <c r="AL3583" i="17"/>
  <c r="AL3584" i="17"/>
  <c r="AL3585" i="17"/>
  <c r="AL3586" i="17"/>
  <c r="AL3587" i="17"/>
  <c r="AL3588" i="17"/>
  <c r="AL3589" i="17"/>
  <c r="AL3590" i="17"/>
  <c r="AL3591" i="17"/>
  <c r="AL3592" i="17"/>
  <c r="AL3593" i="17"/>
  <c r="AL3594" i="17"/>
  <c r="AL3595" i="17"/>
  <c r="AL3596" i="17"/>
  <c r="AL3597" i="17"/>
  <c r="AL3598" i="17"/>
  <c r="AL3599" i="17"/>
  <c r="AL3600" i="17"/>
  <c r="AL3601" i="17"/>
  <c r="AL3602" i="17"/>
  <c r="AL3603" i="17"/>
  <c r="AL3604" i="17"/>
  <c r="AL3605" i="17"/>
  <c r="AL3606" i="17"/>
  <c r="AL3607" i="17"/>
  <c r="AL3608" i="17"/>
  <c r="AL3609" i="17"/>
  <c r="AL3610" i="17"/>
  <c r="AL3611" i="17"/>
  <c r="AL3612" i="17"/>
  <c r="AL3613" i="17"/>
  <c r="AL3614" i="17"/>
  <c r="AL3615" i="17"/>
  <c r="AL3616" i="17"/>
  <c r="AL3617" i="17"/>
  <c r="AL3618" i="17"/>
  <c r="AL3619" i="17"/>
  <c r="AL3620" i="17"/>
  <c r="AL3621" i="17"/>
  <c r="AL3622" i="17"/>
  <c r="AL3623" i="17"/>
  <c r="AL3624" i="17"/>
  <c r="AL3625" i="17"/>
  <c r="AL3626" i="17"/>
  <c r="AL3627" i="17"/>
  <c r="AL3628" i="17"/>
  <c r="AL3629" i="17"/>
  <c r="AL3630" i="17"/>
  <c r="AL3631" i="17"/>
  <c r="AL3632" i="17"/>
  <c r="AL3633" i="17"/>
  <c r="AL3634" i="17"/>
  <c r="AL3635" i="17"/>
  <c r="AL3636" i="17"/>
  <c r="AL3637" i="17"/>
  <c r="AL3638" i="17"/>
  <c r="AL3639" i="17"/>
  <c r="AL3640" i="17"/>
  <c r="AL3641" i="17"/>
  <c r="AL3642" i="17"/>
  <c r="AL3643" i="17"/>
  <c r="AL3644" i="17"/>
  <c r="AL3645" i="17"/>
  <c r="AL3646" i="17"/>
  <c r="AL3647" i="17"/>
  <c r="AL3648" i="17"/>
  <c r="AL3649" i="17"/>
  <c r="AL3650" i="17"/>
  <c r="AL3651" i="17"/>
  <c r="AL3652" i="17"/>
  <c r="AL3653" i="17"/>
  <c r="AL3654" i="17"/>
  <c r="AL3655" i="17"/>
  <c r="AL3656" i="17"/>
  <c r="AL3657" i="17"/>
  <c r="AL3658" i="17"/>
  <c r="AL3659" i="17"/>
  <c r="AL3660" i="17"/>
  <c r="AL3661" i="17"/>
  <c r="AL3662" i="17"/>
  <c r="AL3663" i="17"/>
  <c r="AL3664" i="17"/>
  <c r="AL3665" i="17"/>
  <c r="AL3666" i="17"/>
  <c r="AL3667" i="17"/>
  <c r="AL3668" i="17"/>
  <c r="AL3669" i="17"/>
  <c r="AL3670" i="17"/>
  <c r="AL3671" i="17"/>
  <c r="AL3672" i="17"/>
  <c r="AL3673" i="17"/>
  <c r="AL3674" i="17"/>
  <c r="AL3675" i="17"/>
  <c r="AL3676" i="17"/>
  <c r="AL3677" i="17"/>
  <c r="AL3678" i="17"/>
  <c r="AL3679" i="17"/>
  <c r="AL3680" i="17"/>
  <c r="AL3681" i="17"/>
  <c r="AL3682" i="17"/>
  <c r="AL3683" i="17"/>
  <c r="AL3684" i="17"/>
  <c r="AL3685" i="17"/>
  <c r="AL3686" i="17"/>
  <c r="AL3687" i="17"/>
  <c r="AL3688" i="17"/>
  <c r="AL3689" i="17"/>
  <c r="AL3690" i="17"/>
  <c r="AL3691" i="17"/>
  <c r="AL3692" i="17"/>
  <c r="AL3693" i="17"/>
  <c r="AL3694" i="17"/>
  <c r="AL3695" i="17"/>
  <c r="AL3696" i="17"/>
  <c r="AL3697" i="17"/>
  <c r="AL3698" i="17"/>
  <c r="AL3699" i="17"/>
  <c r="AL3700" i="17"/>
  <c r="AL3701" i="17"/>
  <c r="AL3702" i="17"/>
  <c r="AL3703" i="17"/>
  <c r="AL3704" i="17"/>
  <c r="AL3705" i="17"/>
  <c r="AL3706" i="17"/>
  <c r="AL3707" i="17"/>
  <c r="AL3708" i="17"/>
  <c r="AL3709" i="17"/>
  <c r="AL3710" i="17"/>
  <c r="AL3711" i="17"/>
  <c r="AL3712" i="17"/>
  <c r="AL3713" i="17"/>
  <c r="AL3714" i="17"/>
  <c r="AL3715" i="17"/>
  <c r="AL3716" i="17"/>
  <c r="AL3717" i="17"/>
  <c r="AL3718" i="17"/>
  <c r="AL3719" i="17"/>
  <c r="AL3720" i="17"/>
  <c r="AL3721" i="17"/>
  <c r="AL3722" i="17"/>
  <c r="AL3723" i="17"/>
  <c r="AL3724" i="17"/>
  <c r="AL3725" i="17"/>
  <c r="AL3726" i="17"/>
  <c r="AL3727" i="17"/>
  <c r="AL3728" i="17"/>
  <c r="AL3729" i="17"/>
  <c r="AL3730" i="17"/>
  <c r="AL3731" i="17"/>
  <c r="AL3732" i="17"/>
  <c r="AL3733" i="17"/>
  <c r="AL3734" i="17"/>
  <c r="AL3735" i="17"/>
  <c r="AL3736" i="17"/>
  <c r="AL3737" i="17"/>
  <c r="AL3738" i="17"/>
  <c r="AL3739" i="17"/>
  <c r="AL3740" i="17"/>
  <c r="AL3741" i="17"/>
  <c r="AL3742" i="17"/>
  <c r="AL3743" i="17"/>
  <c r="AL3744" i="17"/>
  <c r="AL3745" i="17"/>
  <c r="AL3746" i="17"/>
  <c r="AL3747" i="17"/>
  <c r="AL3748" i="17"/>
  <c r="AL3749" i="17"/>
  <c r="AL3750" i="17"/>
  <c r="AL3751" i="17"/>
  <c r="AL3752" i="17"/>
  <c r="AL3753" i="17"/>
  <c r="AL3754" i="17"/>
  <c r="AL3755" i="17"/>
  <c r="AL3756" i="17"/>
  <c r="AL3757" i="17"/>
  <c r="AL3758" i="17"/>
  <c r="AL3759" i="17"/>
  <c r="AL3760" i="17"/>
  <c r="AL3761" i="17"/>
  <c r="AL3762" i="17"/>
  <c r="AL3763" i="17"/>
  <c r="AL3764" i="17"/>
  <c r="AL3765" i="17"/>
  <c r="AL3766" i="17"/>
  <c r="AL3767" i="17"/>
  <c r="AL3768" i="17"/>
  <c r="AL3769" i="17"/>
  <c r="AL3770" i="17"/>
  <c r="AL3771" i="17"/>
  <c r="AL3772" i="17"/>
  <c r="AL3773" i="17"/>
  <c r="AL3774" i="17"/>
  <c r="AL3775" i="17"/>
  <c r="AL3776" i="17"/>
  <c r="AL3777" i="17"/>
  <c r="AL3778" i="17"/>
  <c r="AL3779" i="17"/>
  <c r="AL3780" i="17"/>
  <c r="AL3781" i="17"/>
  <c r="AL3782" i="17"/>
  <c r="AL3783" i="17"/>
  <c r="AL3784" i="17"/>
  <c r="AL3785" i="17"/>
  <c r="AL3786" i="17"/>
  <c r="AL3787" i="17"/>
  <c r="AL3788" i="17"/>
  <c r="AL3789" i="17"/>
  <c r="AL3790" i="17"/>
  <c r="AL3791" i="17"/>
  <c r="AL3792" i="17"/>
  <c r="AL3793" i="17"/>
  <c r="AL3794" i="17"/>
  <c r="AL3795" i="17"/>
  <c r="AL3796" i="17"/>
  <c r="AL3797" i="17"/>
  <c r="AL3798" i="17"/>
  <c r="AL3799" i="17"/>
  <c r="AL3800" i="17"/>
  <c r="AL3801" i="17"/>
  <c r="AL3802" i="17"/>
  <c r="AL3803" i="17"/>
  <c r="AL3804" i="17"/>
  <c r="AL3805" i="17"/>
  <c r="AL3806" i="17"/>
  <c r="AL3807" i="17"/>
  <c r="AL3808" i="17"/>
  <c r="AL3809" i="17"/>
  <c r="AL3810" i="17"/>
  <c r="AL3811" i="17"/>
  <c r="AL3812" i="17"/>
  <c r="AL3813" i="17"/>
  <c r="AL3814" i="17"/>
  <c r="AL3815" i="17"/>
  <c r="AL3816" i="17"/>
  <c r="AL3817" i="17"/>
  <c r="AL3818" i="17"/>
  <c r="AL3819" i="17"/>
  <c r="AL3820" i="17"/>
  <c r="AL3821" i="17"/>
  <c r="AL3822" i="17"/>
  <c r="AL3823" i="17"/>
  <c r="AL3824" i="17"/>
  <c r="AL3825" i="17"/>
  <c r="AL3826" i="17"/>
  <c r="AL3827" i="17"/>
  <c r="AL3828" i="17"/>
  <c r="AL3829" i="17"/>
  <c r="AL3830" i="17"/>
  <c r="AL3831" i="17"/>
  <c r="AL3832" i="17"/>
  <c r="AL3833" i="17"/>
  <c r="AL3834" i="17"/>
  <c r="AL3835" i="17"/>
  <c r="AL3836" i="17"/>
  <c r="AL3837" i="17"/>
  <c r="AL3838" i="17"/>
  <c r="AL3839" i="17"/>
  <c r="AL3840" i="17"/>
  <c r="AL3841" i="17"/>
  <c r="AL3842" i="17"/>
  <c r="AL3843" i="17"/>
  <c r="AL3844" i="17"/>
  <c r="AL3845" i="17"/>
  <c r="AL3846" i="17"/>
  <c r="AL3847" i="17"/>
  <c r="AL3848" i="17"/>
  <c r="AL3849" i="17"/>
  <c r="AL3850" i="17"/>
  <c r="AL3851" i="17"/>
  <c r="AL3852" i="17"/>
  <c r="AL3853" i="17"/>
  <c r="AL3854" i="17"/>
  <c r="AL3855" i="17"/>
  <c r="AL3856" i="17"/>
  <c r="AL3857" i="17"/>
  <c r="AL3858" i="17"/>
  <c r="AL3859" i="17"/>
  <c r="AL3860" i="17"/>
  <c r="AL3861" i="17"/>
  <c r="AL3862" i="17"/>
  <c r="AL3863" i="17"/>
  <c r="AL3864" i="17"/>
  <c r="AL3865" i="17"/>
  <c r="AL3866" i="17"/>
  <c r="AL3867" i="17"/>
  <c r="AL3868" i="17"/>
  <c r="AL3869" i="17"/>
  <c r="AL3870" i="17"/>
  <c r="AL3871" i="17"/>
  <c r="AL3872" i="17"/>
  <c r="AL3873" i="17"/>
  <c r="AL3874" i="17"/>
  <c r="AL3875" i="17"/>
  <c r="AL3876" i="17"/>
  <c r="AL3877" i="17"/>
  <c r="AL3878" i="17"/>
  <c r="AL3879" i="17"/>
  <c r="AL3880" i="17"/>
  <c r="AL3881" i="17"/>
  <c r="AL3882" i="17"/>
  <c r="AL3883" i="17"/>
  <c r="AL3884" i="17"/>
  <c r="AL3885" i="17"/>
  <c r="AL3886" i="17"/>
  <c r="AL3887" i="17"/>
  <c r="AL3888" i="17"/>
  <c r="AL3889" i="17"/>
  <c r="AL3890" i="17"/>
  <c r="AL3891" i="17"/>
  <c r="AL3892" i="17"/>
  <c r="AL3893" i="17"/>
  <c r="AL3894" i="17"/>
  <c r="AL3895" i="17"/>
  <c r="AL3896" i="17"/>
  <c r="AL3897" i="17"/>
  <c r="AL3898" i="17"/>
  <c r="AL3899" i="17"/>
  <c r="AL3900" i="17"/>
  <c r="AL3901" i="17"/>
  <c r="AL3902" i="17"/>
  <c r="AL3903" i="17"/>
  <c r="AL3904" i="17"/>
  <c r="AL3905" i="17"/>
  <c r="AL3906" i="17"/>
  <c r="AL3907" i="17"/>
  <c r="AL3908" i="17"/>
  <c r="AL3909" i="17"/>
  <c r="AL3910" i="17"/>
  <c r="AL3911" i="17"/>
  <c r="AL3912" i="17"/>
  <c r="AL3913" i="17"/>
  <c r="AL3914" i="17"/>
  <c r="AL3915" i="17"/>
  <c r="AL3916" i="17"/>
  <c r="AL3917" i="17"/>
  <c r="AL3918" i="17"/>
  <c r="AL3919" i="17"/>
  <c r="AL3920" i="17"/>
  <c r="AL3921" i="17"/>
  <c r="AL3922" i="17"/>
  <c r="AL3923" i="17"/>
  <c r="AL3924" i="17"/>
  <c r="AL3925" i="17"/>
  <c r="AL3926" i="17"/>
  <c r="AL3927" i="17"/>
  <c r="AL3928" i="17"/>
  <c r="AL3929" i="17"/>
  <c r="AL3930" i="17"/>
  <c r="AL3931" i="17"/>
  <c r="AL3932" i="17"/>
  <c r="AL3933" i="17"/>
  <c r="AL3934" i="17"/>
  <c r="AL3935" i="17"/>
  <c r="AL3936" i="17"/>
  <c r="AL3937" i="17"/>
  <c r="AL3938" i="17"/>
  <c r="AL3939" i="17"/>
  <c r="AL3940" i="17"/>
  <c r="AL3941" i="17"/>
  <c r="AL3942" i="17"/>
  <c r="AL3943" i="17"/>
  <c r="AL3944" i="17"/>
  <c r="AL3945" i="17"/>
  <c r="AL3946" i="17"/>
  <c r="AL3947" i="17"/>
  <c r="AL3948" i="17"/>
  <c r="AL3949" i="17"/>
  <c r="AL3950" i="17"/>
  <c r="AL3951" i="17"/>
  <c r="AL3952" i="17"/>
  <c r="AL3953" i="17"/>
  <c r="AL3954" i="17"/>
  <c r="AL3955" i="17"/>
  <c r="AL3956" i="17"/>
  <c r="AL3957" i="17"/>
  <c r="AL3958" i="17"/>
  <c r="AL3959" i="17"/>
  <c r="AL3960" i="17"/>
  <c r="AL3961" i="17"/>
  <c r="AL3962" i="17"/>
  <c r="AL3963" i="17"/>
  <c r="AL3964" i="17"/>
  <c r="AL3965" i="17"/>
  <c r="AL3966" i="17"/>
  <c r="AL3967" i="17"/>
  <c r="AL3968" i="17"/>
  <c r="AL3969" i="17"/>
  <c r="AL3970" i="17"/>
  <c r="AL3971" i="17"/>
  <c r="AL3972" i="17"/>
  <c r="AL3973" i="17"/>
  <c r="AL3974" i="17"/>
  <c r="AL3975" i="17"/>
  <c r="AL3976" i="17"/>
  <c r="AL3977" i="17"/>
  <c r="AL3978" i="17"/>
  <c r="AL3979" i="17"/>
  <c r="AL3980" i="17"/>
  <c r="AL3981" i="17"/>
  <c r="AL3982" i="17"/>
  <c r="AL3983" i="17"/>
  <c r="AL3984" i="17"/>
  <c r="AL3985" i="17"/>
  <c r="AL3986" i="17"/>
  <c r="AL3987" i="17"/>
  <c r="AL3988" i="17"/>
  <c r="AL3989" i="17"/>
  <c r="AL3990" i="17"/>
  <c r="AL3991" i="17"/>
  <c r="AL3992" i="17"/>
  <c r="AL3993" i="17"/>
  <c r="AL3994" i="17"/>
  <c r="AL3995" i="17"/>
  <c r="AL3996" i="17"/>
  <c r="AL3997" i="17"/>
  <c r="AL3998" i="17"/>
  <c r="AL3999" i="17"/>
  <c r="AL4000" i="17"/>
  <c r="AL4001" i="17"/>
  <c r="AL4002" i="17"/>
  <c r="AL4003" i="17"/>
  <c r="AL4004" i="17"/>
  <c r="AL4005" i="17"/>
  <c r="AL4006" i="17"/>
  <c r="AL4007" i="17"/>
  <c r="AL4008" i="17"/>
  <c r="AL4009" i="17"/>
  <c r="AL4010" i="17"/>
  <c r="AL4011" i="17"/>
  <c r="AL4012" i="17"/>
  <c r="AL4013" i="17"/>
  <c r="AL4014" i="17"/>
  <c r="AL4015" i="17"/>
  <c r="AL4016" i="17"/>
  <c r="AL4017" i="17"/>
  <c r="AL4018" i="17"/>
  <c r="AL4019" i="17"/>
  <c r="AL4020" i="17"/>
  <c r="AL4021" i="17"/>
  <c r="AL4022" i="17"/>
  <c r="AL4023" i="17"/>
  <c r="AL4024" i="17"/>
  <c r="AL4025" i="17"/>
  <c r="AL4026" i="17"/>
  <c r="AL4027" i="17"/>
  <c r="AL4028" i="17"/>
  <c r="AL4029" i="17"/>
  <c r="AL4030" i="17"/>
  <c r="AL4031" i="17"/>
  <c r="AL4032" i="17"/>
  <c r="AL4033" i="17"/>
  <c r="AL4034" i="17"/>
  <c r="AL4035" i="17"/>
  <c r="AL4036" i="17"/>
  <c r="AL4037" i="17"/>
  <c r="AL4038" i="17"/>
  <c r="AL4039" i="17"/>
  <c r="AL4040" i="17"/>
  <c r="AL4041" i="17"/>
  <c r="AL4042" i="17"/>
  <c r="AL4043" i="17"/>
  <c r="AL4044" i="17"/>
  <c r="AL4045" i="17"/>
  <c r="AL4046" i="17"/>
  <c r="AL4047" i="17"/>
  <c r="AL4048" i="17"/>
  <c r="AL4049" i="17"/>
  <c r="AL4050" i="17"/>
  <c r="AL4051" i="17"/>
  <c r="AL4052" i="17"/>
  <c r="AL4053" i="17"/>
  <c r="AL4054" i="17"/>
  <c r="AL4055" i="17"/>
  <c r="AL4056" i="17"/>
  <c r="AL4057" i="17"/>
  <c r="AL4058" i="17"/>
  <c r="AL4059" i="17"/>
  <c r="AL4060" i="17"/>
  <c r="AL4061" i="17"/>
  <c r="AL4062" i="17"/>
  <c r="AL4063" i="17"/>
  <c r="AL4064" i="17"/>
  <c r="AL4065" i="17"/>
  <c r="AL4066" i="17"/>
  <c r="AL4067" i="17"/>
  <c r="AL4068" i="17"/>
  <c r="AL4069" i="17"/>
  <c r="AL4070" i="17"/>
  <c r="AL4071" i="17"/>
  <c r="AL4072" i="17"/>
  <c r="AL4073" i="17"/>
  <c r="AL4074" i="17"/>
  <c r="AL4075" i="17"/>
  <c r="AL4076" i="17"/>
  <c r="AL4077" i="17"/>
  <c r="AL4078" i="17"/>
  <c r="AL4079" i="17"/>
  <c r="AL4080" i="17"/>
  <c r="AL4081" i="17"/>
  <c r="AL4082" i="17"/>
  <c r="AL4083" i="17"/>
  <c r="AL4084" i="17"/>
  <c r="AL4085" i="17"/>
  <c r="AL4086" i="17"/>
  <c r="AL4087" i="17"/>
  <c r="AL4088" i="17"/>
  <c r="AL4089" i="17"/>
  <c r="AL4090" i="17"/>
  <c r="AL4091" i="17"/>
  <c r="AL4092" i="17"/>
  <c r="AL4093" i="17"/>
  <c r="AL4094" i="17"/>
  <c r="AL4095" i="17"/>
  <c r="AL4096" i="17"/>
  <c r="AL4097" i="17"/>
  <c r="AL4098" i="17"/>
  <c r="AL4099" i="17"/>
  <c r="AL4100" i="17"/>
  <c r="AL4101" i="17"/>
  <c r="AL4102" i="17"/>
  <c r="AL4103" i="17"/>
  <c r="AL4104" i="17"/>
  <c r="AL4105" i="17"/>
  <c r="AL4106" i="17"/>
  <c r="AL4107" i="17"/>
  <c r="AL4108" i="17"/>
  <c r="AL4109" i="17"/>
  <c r="AL4110" i="17"/>
  <c r="AL4111" i="17"/>
  <c r="AL4112" i="17"/>
  <c r="AL4113" i="17"/>
  <c r="AL4114" i="17"/>
  <c r="AL4115" i="17"/>
  <c r="AL4116" i="17"/>
  <c r="AL4117" i="17"/>
  <c r="AL4118" i="17"/>
  <c r="AL4119" i="17"/>
  <c r="AL4120" i="17"/>
  <c r="AL4121" i="17"/>
  <c r="AL4122" i="17"/>
  <c r="AL4123" i="17"/>
  <c r="AL4124" i="17"/>
  <c r="AL4125" i="17"/>
  <c r="AL4126" i="17"/>
  <c r="AL4127" i="17"/>
  <c r="AL4128" i="17"/>
  <c r="AL4129" i="17"/>
  <c r="AL4130" i="17"/>
  <c r="AL4131" i="17"/>
  <c r="AL4132" i="17"/>
  <c r="AL4133" i="17"/>
  <c r="AL4134" i="17"/>
  <c r="AL4135" i="17"/>
  <c r="AL4136" i="17"/>
  <c r="AL4137" i="17"/>
  <c r="AL4138" i="17"/>
  <c r="AL4139" i="17"/>
  <c r="AL4140" i="17"/>
  <c r="AL4141" i="17"/>
  <c r="AL4142" i="17"/>
  <c r="AL4143" i="17"/>
  <c r="AL4144" i="17"/>
  <c r="AL4145" i="17"/>
  <c r="AL4146" i="17"/>
  <c r="AL4147" i="17"/>
  <c r="AL4148" i="17"/>
  <c r="AL4149" i="17"/>
  <c r="AL4150" i="17"/>
  <c r="AL4151" i="17"/>
  <c r="AL4152" i="17"/>
  <c r="AL4153" i="17"/>
  <c r="AL4154" i="17"/>
  <c r="AL4155" i="17"/>
  <c r="AL4156" i="17"/>
  <c r="AL4157" i="17"/>
  <c r="AL4158" i="17"/>
  <c r="AL4159" i="17"/>
  <c r="AL4160" i="17"/>
  <c r="AL4161" i="17"/>
  <c r="AL4162" i="17"/>
  <c r="AL4163" i="17"/>
  <c r="AL4164" i="17"/>
  <c r="AL4165" i="17"/>
  <c r="AL4166" i="17"/>
  <c r="AL4167" i="17"/>
  <c r="AL4168" i="17"/>
  <c r="AL4169" i="17"/>
  <c r="AL4170" i="17"/>
  <c r="AL4171" i="17"/>
  <c r="AL4172" i="17"/>
  <c r="AL4173" i="17"/>
  <c r="AL4174" i="17"/>
  <c r="AL4175" i="17"/>
  <c r="AL4176" i="17"/>
  <c r="AL4177" i="17"/>
  <c r="AL4178" i="17"/>
  <c r="AL4179" i="17"/>
  <c r="AL4180" i="17"/>
  <c r="AL4181" i="17"/>
  <c r="AL4182" i="17"/>
  <c r="AL4183" i="17"/>
  <c r="AL4184" i="17"/>
  <c r="AL4185" i="17"/>
  <c r="AL4186" i="17"/>
  <c r="AL4187" i="17"/>
  <c r="AL4188" i="17"/>
  <c r="AL4189" i="17"/>
  <c r="AL4190" i="17"/>
  <c r="AL4191" i="17"/>
  <c r="AL4192" i="17"/>
  <c r="AL4193" i="17"/>
  <c r="AL4194" i="17"/>
  <c r="AL4195" i="17"/>
  <c r="AL4196" i="17"/>
  <c r="AL4197" i="17"/>
  <c r="AL4198" i="17"/>
  <c r="AL4199" i="17"/>
  <c r="AL4200" i="17"/>
  <c r="AL4201" i="17"/>
  <c r="AL4202" i="17"/>
  <c r="AL4203" i="17"/>
  <c r="AL4204" i="17"/>
  <c r="AL4205" i="17"/>
  <c r="AL4206" i="17"/>
  <c r="AL4207" i="17"/>
  <c r="AL4208" i="17"/>
  <c r="AL4209" i="17"/>
  <c r="AL4210" i="17"/>
  <c r="AL4211" i="17"/>
  <c r="AL4212" i="17"/>
  <c r="AL4213" i="17"/>
  <c r="AL4214" i="17"/>
  <c r="AL4215" i="17"/>
  <c r="AL4216" i="17"/>
  <c r="AL4217" i="17"/>
  <c r="AL4218" i="17"/>
  <c r="AL4219" i="17"/>
  <c r="AL4220" i="17"/>
  <c r="AL4221" i="17"/>
  <c r="AL4222" i="17"/>
  <c r="AL4223" i="17"/>
  <c r="AL4224" i="17"/>
  <c r="AL4225" i="17"/>
  <c r="AL4226" i="17"/>
  <c r="AL4227" i="17"/>
  <c r="AL4228" i="17"/>
  <c r="AL4229" i="17"/>
  <c r="AL4230" i="17"/>
  <c r="AL4231" i="17"/>
  <c r="AL4232" i="17"/>
  <c r="AL4233" i="17"/>
  <c r="AL4234" i="17"/>
  <c r="AL4235" i="17"/>
  <c r="AL4236" i="17"/>
  <c r="AL4237" i="17"/>
  <c r="AL4238" i="17"/>
  <c r="AL4239" i="17"/>
  <c r="AL4240" i="17"/>
  <c r="AL4241" i="17"/>
  <c r="AL4242" i="17"/>
  <c r="AL4243" i="17"/>
  <c r="AL4244" i="17"/>
  <c r="AL4245" i="17"/>
  <c r="AL4246" i="17"/>
  <c r="AL4247" i="17"/>
  <c r="AL4248" i="17"/>
  <c r="AL4249" i="17"/>
  <c r="AL4250" i="17"/>
  <c r="AL4251" i="17"/>
  <c r="AL4252" i="17"/>
  <c r="AL4253" i="17"/>
  <c r="AL4254" i="17"/>
  <c r="AL4255" i="17"/>
  <c r="AL4256" i="17"/>
  <c r="AL4257" i="17"/>
  <c r="AL4258" i="17"/>
  <c r="AL4259" i="17"/>
  <c r="AL4260" i="17"/>
  <c r="AL4261" i="17"/>
  <c r="AL4262" i="17"/>
  <c r="AL4263" i="17"/>
  <c r="AL4264" i="17"/>
  <c r="AL4265" i="17"/>
  <c r="AL4266" i="17"/>
  <c r="AL4267" i="17"/>
  <c r="AL4268" i="17"/>
  <c r="AL4269" i="17"/>
  <c r="AL4270" i="17"/>
  <c r="AL4271" i="17"/>
  <c r="AL4272" i="17"/>
  <c r="AL4273" i="17"/>
  <c r="AL4274" i="17"/>
  <c r="AL4275" i="17"/>
  <c r="AL4276" i="17"/>
  <c r="AL4277" i="17"/>
  <c r="AL4278" i="17"/>
  <c r="AL4279" i="17"/>
  <c r="AL4280" i="17"/>
  <c r="AL4281" i="17"/>
  <c r="AL4282" i="17"/>
  <c r="AL4283" i="17"/>
  <c r="AL4284" i="17"/>
  <c r="AL4285" i="17"/>
  <c r="AL4286" i="17"/>
  <c r="AL4287" i="17"/>
  <c r="AL4288" i="17"/>
  <c r="AL4289" i="17"/>
  <c r="AL4290" i="17"/>
  <c r="AL4291" i="17"/>
  <c r="AL4292" i="17"/>
  <c r="AL4293" i="17"/>
  <c r="AL4294" i="17"/>
  <c r="AL4295" i="17"/>
  <c r="AL4296" i="17"/>
  <c r="AL4297" i="17"/>
  <c r="AL4298" i="17"/>
  <c r="AL4299" i="17"/>
  <c r="AL4300" i="17"/>
  <c r="AL4301" i="17"/>
  <c r="AL4302" i="17"/>
  <c r="AL4303" i="17"/>
  <c r="AL4304" i="17"/>
  <c r="AL4305" i="17"/>
  <c r="AL4306" i="17"/>
  <c r="AL4307" i="17"/>
  <c r="AL4308" i="17"/>
  <c r="AL4309" i="17"/>
  <c r="AL4310" i="17"/>
  <c r="AL4311" i="17"/>
  <c r="AL4312" i="17"/>
  <c r="AL4313" i="17"/>
  <c r="AL4314" i="17"/>
  <c r="AL4315" i="17"/>
  <c r="AL4316" i="17"/>
  <c r="AL4317" i="17"/>
  <c r="AL4318" i="17"/>
  <c r="AL4319" i="17"/>
  <c r="AL4320" i="17"/>
  <c r="AL4321" i="17"/>
  <c r="AL4322" i="17"/>
  <c r="AL4323" i="17"/>
  <c r="AL4324" i="17"/>
  <c r="AL4325" i="17"/>
  <c r="AL4326" i="17"/>
  <c r="AL4327" i="17"/>
  <c r="AL4328" i="17"/>
  <c r="AL4329" i="17"/>
  <c r="AL4330" i="17"/>
  <c r="AL4331" i="17"/>
  <c r="AL4332" i="17"/>
  <c r="AL4333" i="17"/>
  <c r="AL4334" i="17"/>
  <c r="AL4335" i="17"/>
  <c r="AL4336" i="17"/>
  <c r="AL4337" i="17"/>
  <c r="AL4338" i="17"/>
  <c r="AL4339" i="17"/>
  <c r="AL4340" i="17"/>
  <c r="AL4341" i="17"/>
  <c r="AL4342" i="17"/>
  <c r="AL4343" i="17"/>
  <c r="AL4344" i="17"/>
  <c r="AL4345" i="17"/>
  <c r="AL4346" i="17"/>
  <c r="AL4347" i="17"/>
  <c r="AL4348" i="17"/>
  <c r="AL4349" i="17"/>
  <c r="AL4350" i="17"/>
  <c r="AL4351" i="17"/>
  <c r="AL4352" i="17"/>
  <c r="AL4353" i="17"/>
  <c r="AL4354" i="17"/>
  <c r="AL4355" i="17"/>
  <c r="AL4356" i="17"/>
  <c r="AL4357" i="17"/>
  <c r="AL4358" i="17"/>
  <c r="AL4359" i="17"/>
  <c r="AL4360" i="17"/>
  <c r="AL4361" i="17"/>
  <c r="AL4362" i="17"/>
  <c r="AL4363" i="17"/>
  <c r="AL4364" i="17"/>
  <c r="AL4365" i="17"/>
  <c r="AL4366" i="17"/>
  <c r="AL4367" i="17"/>
  <c r="AL4368" i="17"/>
  <c r="AL4369" i="17"/>
  <c r="AL4370" i="17"/>
  <c r="AL4371" i="17"/>
  <c r="AL4372" i="17"/>
  <c r="AL4373" i="17"/>
  <c r="AL4374" i="17"/>
  <c r="AL4375" i="17"/>
  <c r="AL4376" i="17"/>
  <c r="AL4377" i="17"/>
  <c r="AL4378" i="17"/>
  <c r="AL4379" i="17"/>
  <c r="AL4380" i="17"/>
  <c r="AL4381" i="17"/>
  <c r="AL4382" i="17"/>
  <c r="AL4383" i="17"/>
  <c r="AL4384" i="17"/>
  <c r="AL4385" i="17"/>
  <c r="AL4386" i="17"/>
  <c r="AL4387" i="17"/>
  <c r="AL4388" i="17"/>
  <c r="AL4389" i="17"/>
  <c r="AL4390" i="17"/>
  <c r="AL4391" i="17"/>
  <c r="AL4392" i="17"/>
  <c r="AL4393" i="17"/>
  <c r="AL4394" i="17"/>
  <c r="AL4395" i="17"/>
  <c r="AL4396" i="17"/>
  <c r="AL4397" i="17"/>
  <c r="AL4398" i="17"/>
  <c r="AL4399" i="17"/>
  <c r="AL4400" i="17"/>
  <c r="AL4401" i="17"/>
  <c r="AL4402" i="17"/>
  <c r="AL4403" i="17"/>
  <c r="AL4404" i="17"/>
  <c r="AL4405" i="17"/>
  <c r="AL4406" i="17"/>
  <c r="AL4407" i="17"/>
  <c r="AL4408" i="17"/>
  <c r="AL4409" i="17"/>
  <c r="AL4410" i="17"/>
  <c r="AL4411" i="17"/>
  <c r="AL4412" i="17"/>
  <c r="AL4413" i="17"/>
  <c r="AL4414" i="17"/>
  <c r="AL4415" i="17"/>
  <c r="AL4416" i="17"/>
  <c r="AL4417" i="17"/>
  <c r="AL4418" i="17"/>
  <c r="AL4419" i="17"/>
  <c r="AL4420" i="17"/>
  <c r="AL4421" i="17"/>
  <c r="AL4422" i="17"/>
  <c r="AL4423" i="17"/>
  <c r="AL4424" i="17"/>
  <c r="AL4425" i="17"/>
  <c r="AL4426" i="17"/>
  <c r="AL4427" i="17"/>
  <c r="AL4428" i="17"/>
  <c r="AL4429" i="17"/>
  <c r="AL4430" i="17"/>
  <c r="AL4431" i="17"/>
  <c r="AL4432" i="17"/>
  <c r="AL4433" i="17"/>
  <c r="AL4434" i="17"/>
  <c r="AL4435" i="17"/>
  <c r="AL4436" i="17"/>
  <c r="AL4437" i="17"/>
  <c r="AL4438" i="17"/>
  <c r="AL4439" i="17"/>
  <c r="AL4440" i="17"/>
  <c r="AL4441" i="17"/>
  <c r="AL4442" i="17"/>
  <c r="AL4443" i="17"/>
  <c r="AL4444" i="17"/>
  <c r="AL4445" i="17"/>
  <c r="AL4446" i="17"/>
  <c r="AL4447" i="17"/>
  <c r="AL4448" i="17"/>
  <c r="AL4449" i="17"/>
  <c r="AL4450" i="17"/>
  <c r="AL4451" i="17"/>
  <c r="AL4452" i="17"/>
  <c r="AL4453" i="17"/>
  <c r="AL4454" i="17"/>
  <c r="AL4455" i="17"/>
  <c r="AL4456" i="17"/>
  <c r="AL4457" i="17"/>
  <c r="AL4458" i="17"/>
  <c r="AL4459" i="17"/>
  <c r="AL4460" i="17"/>
  <c r="AL4461" i="17"/>
  <c r="AL4462" i="17"/>
  <c r="AL4463" i="17"/>
  <c r="AL4464" i="17"/>
  <c r="AL4465" i="17"/>
  <c r="AL4466" i="17"/>
  <c r="AL4467" i="17"/>
  <c r="AL4468" i="17"/>
  <c r="AL4469" i="17"/>
  <c r="AL4470" i="17"/>
  <c r="AL4471" i="17"/>
  <c r="AL4472" i="17"/>
  <c r="AL4473" i="17"/>
  <c r="AL4474" i="17"/>
  <c r="AL4475" i="17"/>
  <c r="AL4476" i="17"/>
  <c r="AL4477" i="17"/>
  <c r="AL4478" i="17"/>
  <c r="AL4479" i="17"/>
  <c r="AL4480" i="17"/>
  <c r="AL4481" i="17"/>
  <c r="AL4482" i="17"/>
  <c r="AL4483" i="17"/>
  <c r="AL4484" i="17"/>
  <c r="AL4485" i="17"/>
  <c r="AL4486" i="17"/>
  <c r="AL4487" i="17"/>
  <c r="AL4488" i="17"/>
  <c r="AL4489" i="17"/>
  <c r="AL4490" i="17"/>
  <c r="AL4491" i="17"/>
  <c r="AL4492" i="17"/>
  <c r="AL4493" i="17"/>
  <c r="AL4494" i="17"/>
  <c r="AL4495" i="17"/>
  <c r="AL4496" i="17"/>
  <c r="AL4497" i="17"/>
  <c r="AL4498" i="17"/>
  <c r="AL4499" i="17"/>
  <c r="AL4500" i="17"/>
  <c r="AL4501" i="17"/>
  <c r="AL4502" i="17"/>
  <c r="AL4503" i="17"/>
  <c r="AL4504" i="17"/>
  <c r="AL4505" i="17"/>
  <c r="AL4506" i="17"/>
  <c r="AL4507" i="17"/>
  <c r="AL4508" i="17"/>
  <c r="AL4509" i="17"/>
  <c r="AL4510" i="17"/>
  <c r="AL4511" i="17"/>
  <c r="AL4512" i="17"/>
  <c r="AL4513" i="17"/>
  <c r="AL4514" i="17"/>
  <c r="AL4515" i="17"/>
  <c r="AL4516" i="17"/>
  <c r="AL4517" i="17"/>
  <c r="AL4518" i="17"/>
  <c r="AL4519" i="17"/>
  <c r="AL4520" i="17"/>
  <c r="AL4521" i="17"/>
  <c r="AL4522" i="17"/>
  <c r="AL4523" i="17"/>
  <c r="AL4524" i="17"/>
  <c r="AL4525" i="17"/>
  <c r="AL4526" i="17"/>
  <c r="AL4527" i="17"/>
  <c r="AL4528" i="17"/>
  <c r="AL4529" i="17"/>
  <c r="AL4530" i="17"/>
  <c r="AL4531" i="17"/>
  <c r="AL4532" i="17"/>
  <c r="AL4533" i="17"/>
  <c r="AL4534" i="17"/>
  <c r="AL4535" i="17"/>
  <c r="AL4536" i="17"/>
  <c r="AL4537" i="17"/>
  <c r="AL4538" i="17"/>
  <c r="AL4539" i="17"/>
  <c r="AL4540" i="17"/>
  <c r="AL4541" i="17"/>
  <c r="AL4542" i="17"/>
  <c r="AL4543" i="17"/>
  <c r="AL4544" i="17"/>
  <c r="AL4545" i="17"/>
  <c r="AL4546" i="17"/>
  <c r="AL4547" i="17"/>
  <c r="AL4548" i="17"/>
  <c r="AL4549" i="17"/>
  <c r="AL4550" i="17"/>
  <c r="AL4551" i="17"/>
  <c r="AL4552" i="17"/>
  <c r="AL4553" i="17"/>
  <c r="AL4554" i="17"/>
  <c r="AL4555" i="17"/>
  <c r="AL4556" i="17"/>
  <c r="AL4557" i="17"/>
  <c r="AL4558" i="17"/>
  <c r="AL4559" i="17"/>
  <c r="AL4560" i="17"/>
  <c r="AL4561" i="17"/>
  <c r="AL4562" i="17"/>
  <c r="AL4563" i="17"/>
  <c r="AL4564" i="17"/>
  <c r="AL4565" i="17"/>
  <c r="AL4566" i="17"/>
  <c r="AL4567" i="17"/>
  <c r="AL4568" i="17"/>
  <c r="AL4569" i="17"/>
  <c r="AL4570" i="17"/>
  <c r="AL4571" i="17"/>
  <c r="AL4572" i="17"/>
  <c r="AL4573" i="17"/>
  <c r="AL4574" i="17"/>
  <c r="AL4575" i="17"/>
  <c r="AL4576" i="17"/>
  <c r="AL4577" i="17"/>
  <c r="AL4578" i="17"/>
  <c r="AL4579" i="17"/>
  <c r="AL4580" i="17"/>
  <c r="AL4581" i="17"/>
  <c r="AL4582" i="17"/>
  <c r="AL4583" i="17"/>
  <c r="AL4584" i="17"/>
  <c r="AL4585" i="17"/>
  <c r="AL4586" i="17"/>
  <c r="AL4587" i="17"/>
  <c r="AL4588" i="17"/>
  <c r="AL4589" i="17"/>
  <c r="AL4590" i="17"/>
  <c r="AL4591" i="17"/>
  <c r="AL4592" i="17"/>
  <c r="AL4593" i="17"/>
  <c r="AL4594" i="17"/>
  <c r="AL4595" i="17"/>
  <c r="AL4596" i="17"/>
  <c r="AL4597" i="17"/>
  <c r="AL4598" i="17"/>
  <c r="AL4599" i="17"/>
  <c r="AL4600" i="17"/>
  <c r="AL4601" i="17"/>
  <c r="AL4602" i="17"/>
  <c r="AL4603" i="17"/>
  <c r="AL4604" i="17"/>
  <c r="AL4605" i="17"/>
  <c r="AL4606" i="17"/>
  <c r="AL4607" i="17"/>
  <c r="AL4608" i="17"/>
  <c r="AL4609" i="17"/>
  <c r="AL4610" i="17"/>
  <c r="AL4611" i="17"/>
  <c r="AL4612" i="17"/>
  <c r="AL4613" i="17"/>
  <c r="AL4614" i="17"/>
  <c r="AL4615" i="17"/>
  <c r="AL4616" i="17"/>
  <c r="AL4617" i="17"/>
  <c r="AL4618" i="17"/>
  <c r="AL4619" i="17"/>
  <c r="AL4620" i="17"/>
  <c r="AL4621" i="17"/>
  <c r="AL4622" i="17"/>
  <c r="AL4623" i="17"/>
  <c r="AL4624" i="17"/>
  <c r="AL4625" i="17"/>
  <c r="AL4626" i="17"/>
  <c r="AL4627" i="17"/>
  <c r="AL4628" i="17"/>
  <c r="AL4629" i="17"/>
  <c r="AL4630" i="17"/>
  <c r="AL4631" i="17"/>
  <c r="AL4632" i="17"/>
  <c r="AL4633" i="17"/>
  <c r="AL4634" i="17"/>
  <c r="AL4635" i="17"/>
  <c r="AL4636" i="17"/>
  <c r="AL4637" i="17"/>
  <c r="AL4638" i="17"/>
  <c r="AL4639" i="17"/>
  <c r="AL4640" i="17"/>
  <c r="AL4641" i="17"/>
  <c r="AL4642" i="17"/>
  <c r="AL4643" i="17"/>
  <c r="AL4644" i="17"/>
  <c r="AL4645" i="17"/>
  <c r="AL4646" i="17"/>
  <c r="AL4647" i="17"/>
  <c r="AL4648" i="17"/>
  <c r="AL4649" i="17"/>
  <c r="AL4650" i="17"/>
  <c r="AL4651" i="17"/>
  <c r="AL4652" i="17"/>
  <c r="AL4653" i="17"/>
  <c r="AL4654" i="17"/>
  <c r="AL4655" i="17"/>
  <c r="AL4656" i="17"/>
  <c r="AL4657" i="17"/>
  <c r="AL4658" i="17"/>
  <c r="AL4659" i="17"/>
  <c r="AL4660" i="17"/>
  <c r="AL4661" i="17"/>
  <c r="AL4662" i="17"/>
  <c r="AL4663" i="17"/>
  <c r="AL4664" i="17"/>
  <c r="AL4665" i="17"/>
  <c r="AL4666" i="17"/>
  <c r="AL4667" i="17"/>
  <c r="AL4668" i="17"/>
  <c r="AL4669" i="17"/>
  <c r="AL4670" i="17"/>
  <c r="AL4671" i="17"/>
  <c r="AL4672" i="17"/>
  <c r="AL4673" i="17"/>
  <c r="AL4674" i="17"/>
  <c r="AL4675" i="17"/>
  <c r="AL4676" i="17"/>
  <c r="AL4677" i="17"/>
  <c r="AL4678" i="17"/>
  <c r="AL4679" i="17"/>
  <c r="AL4680" i="17"/>
  <c r="AL4681" i="17"/>
  <c r="AL4682" i="17"/>
  <c r="AL4683" i="17"/>
  <c r="AL4684" i="17"/>
  <c r="AL4685" i="17"/>
  <c r="AL4686" i="17"/>
  <c r="AL4687" i="17"/>
  <c r="AL4688" i="17"/>
  <c r="AL4689" i="17"/>
  <c r="AL4690" i="17"/>
  <c r="AL4691" i="17"/>
  <c r="AL4692" i="17"/>
  <c r="AL4693" i="17"/>
  <c r="AL4694" i="17"/>
  <c r="AL4695" i="17"/>
  <c r="AL4696" i="17"/>
  <c r="AL4697" i="17"/>
  <c r="AL4698" i="17"/>
  <c r="AL4699" i="17"/>
  <c r="AL4700" i="17"/>
  <c r="AL4701" i="17"/>
  <c r="AL4702" i="17"/>
  <c r="AL4703" i="17"/>
  <c r="AL4704" i="17"/>
  <c r="AL4705" i="17"/>
  <c r="AL4706" i="17"/>
  <c r="AL4707" i="17"/>
  <c r="AL4708" i="17"/>
  <c r="AL4709" i="17"/>
  <c r="AL4710" i="17"/>
  <c r="AL4711" i="17"/>
  <c r="AL4712" i="17"/>
  <c r="AL4713" i="17"/>
  <c r="AL4714" i="17"/>
  <c r="AL4715" i="17"/>
  <c r="AL4716" i="17"/>
  <c r="AL4717" i="17"/>
  <c r="AL4718" i="17"/>
  <c r="AL4719" i="17"/>
  <c r="AL4720" i="17"/>
  <c r="AL4721" i="17"/>
  <c r="AL4722" i="17"/>
  <c r="AL4723" i="17"/>
  <c r="AL4724" i="17"/>
  <c r="AL4725" i="17"/>
  <c r="AL4726" i="17"/>
  <c r="AL4727" i="17"/>
  <c r="AL4728" i="17"/>
  <c r="AL4729" i="17"/>
  <c r="AL4730" i="17"/>
  <c r="AL4731" i="17"/>
  <c r="AL4732" i="17"/>
  <c r="AL4733" i="17"/>
  <c r="AL4734" i="17"/>
  <c r="AL4735" i="17"/>
  <c r="AL4736" i="17"/>
  <c r="AL4737" i="17"/>
  <c r="AL4738" i="17"/>
  <c r="AL4739" i="17"/>
  <c r="AL4740" i="17"/>
  <c r="AL4741" i="17"/>
  <c r="AL4742" i="17"/>
  <c r="AL4743" i="17"/>
  <c r="AL4744" i="17"/>
  <c r="AL4745" i="17"/>
  <c r="AL4746" i="17"/>
  <c r="AL4747" i="17"/>
  <c r="AL4748" i="17"/>
  <c r="AL4749" i="17"/>
  <c r="AL4750" i="17"/>
  <c r="AL4751" i="17"/>
  <c r="AL4752" i="17"/>
  <c r="AL4753" i="17"/>
  <c r="AL4754" i="17"/>
  <c r="AL4755" i="17"/>
  <c r="AL4756" i="17"/>
  <c r="AL4757" i="17"/>
  <c r="AL4758" i="17"/>
  <c r="AL4759" i="17"/>
  <c r="AL4760" i="17"/>
  <c r="AL4761" i="17"/>
  <c r="AL4762" i="17"/>
  <c r="AL4763" i="17"/>
  <c r="AL4764" i="17"/>
  <c r="AL4765" i="17"/>
  <c r="AL4766" i="17"/>
  <c r="AL4767" i="17"/>
  <c r="AL4768" i="17"/>
  <c r="AL4769" i="17"/>
  <c r="AL4770" i="17"/>
  <c r="AL4771" i="17"/>
  <c r="AL4772" i="17"/>
  <c r="AL4773" i="17"/>
  <c r="AL4774" i="17"/>
  <c r="AL4775" i="17"/>
  <c r="AL4776" i="17"/>
  <c r="AL4777" i="17"/>
  <c r="AL4778" i="17"/>
  <c r="AL4779" i="17"/>
  <c r="AL4780" i="17"/>
  <c r="AL4781" i="17"/>
  <c r="AL4782" i="17"/>
  <c r="AL4783" i="17"/>
  <c r="AL4784" i="17"/>
  <c r="AL4785" i="17"/>
  <c r="AL4786" i="17"/>
  <c r="AL4787" i="17"/>
  <c r="AL4788" i="17"/>
  <c r="AL4789" i="17"/>
  <c r="AL4790" i="17"/>
  <c r="AL4791" i="17"/>
  <c r="AL4792" i="17"/>
  <c r="AL4793" i="17"/>
  <c r="AL4794" i="17"/>
  <c r="AL4795" i="17"/>
  <c r="AL4796" i="17"/>
  <c r="AL4797" i="17"/>
  <c r="AL4798" i="17"/>
  <c r="AL4799" i="17"/>
  <c r="AL4800" i="17"/>
  <c r="AL4801" i="17"/>
  <c r="AL4802" i="17"/>
  <c r="AL4803" i="17"/>
  <c r="AL4804" i="17"/>
  <c r="AL4805" i="17"/>
  <c r="AL4806" i="17"/>
  <c r="AL4807" i="17"/>
  <c r="AL4808" i="17"/>
  <c r="AL4809" i="17"/>
  <c r="AL4810" i="17"/>
  <c r="AL4811" i="17"/>
  <c r="AL4812" i="17"/>
  <c r="AL4813" i="17"/>
  <c r="AL4814" i="17"/>
  <c r="AL4815" i="17"/>
  <c r="AL4816" i="17"/>
  <c r="AL4817" i="17"/>
  <c r="AL4818" i="17"/>
  <c r="AL4819" i="17"/>
  <c r="AL4820" i="17"/>
  <c r="AL4821" i="17"/>
  <c r="AL4822" i="17"/>
  <c r="AL4823" i="17"/>
  <c r="AL4824" i="17"/>
  <c r="AL4825" i="17"/>
  <c r="AL4826" i="17"/>
  <c r="AL4827" i="17"/>
  <c r="AL4828" i="17"/>
  <c r="AL4829" i="17"/>
  <c r="AL4830" i="17"/>
  <c r="AL4831" i="17"/>
  <c r="AL4832" i="17"/>
  <c r="AL4833" i="17"/>
  <c r="AL4834" i="17"/>
  <c r="AL4835" i="17"/>
  <c r="AL4836" i="17"/>
  <c r="AL4837" i="17"/>
  <c r="AL4838" i="17"/>
  <c r="AL4839" i="17"/>
  <c r="AL4840" i="17"/>
  <c r="AL4841" i="17"/>
  <c r="AL4842" i="17"/>
  <c r="AL4843" i="17"/>
  <c r="AL4844" i="17"/>
  <c r="AL4845" i="17"/>
  <c r="AL4846" i="17"/>
  <c r="AL4847" i="17"/>
  <c r="AL4848" i="17"/>
  <c r="AL4849" i="17"/>
  <c r="AL4850" i="17"/>
  <c r="AL4851" i="17"/>
  <c r="AL4852" i="17"/>
  <c r="AL4853" i="17"/>
  <c r="AL4854" i="17"/>
  <c r="AL4855" i="17"/>
  <c r="AL4856" i="17"/>
  <c r="AL4857" i="17"/>
  <c r="AL4858" i="17"/>
  <c r="AL4859" i="17"/>
  <c r="AL4860" i="17"/>
  <c r="AL4861" i="17"/>
  <c r="AL4862" i="17"/>
  <c r="AL4863" i="17"/>
  <c r="AL4864" i="17"/>
  <c r="AL4865" i="17"/>
  <c r="AL4866" i="17"/>
  <c r="AL4867" i="17"/>
  <c r="AL4868" i="17"/>
  <c r="AL4869" i="17"/>
  <c r="AL4870" i="17"/>
  <c r="AL4871" i="17"/>
  <c r="AL4872" i="17"/>
  <c r="AL4873" i="17"/>
  <c r="AL4874" i="17"/>
  <c r="AL4875" i="17"/>
  <c r="AL4876" i="17"/>
  <c r="AL4877" i="17"/>
  <c r="AL4878" i="17"/>
  <c r="AL4879" i="17"/>
  <c r="AL4880" i="17"/>
  <c r="AL4881" i="17"/>
  <c r="AL4882" i="17"/>
  <c r="AL4883" i="17"/>
  <c r="AL4884" i="17"/>
  <c r="AL4885" i="17"/>
  <c r="AL4886" i="17"/>
  <c r="AL4887" i="17"/>
  <c r="AL4888" i="17"/>
  <c r="AL4889" i="17"/>
  <c r="AL4890" i="17"/>
  <c r="AL4891" i="17"/>
  <c r="AL4892" i="17"/>
  <c r="AL4893" i="17"/>
  <c r="AL4894" i="17"/>
  <c r="AL4895" i="17"/>
  <c r="AL4896" i="17"/>
  <c r="AL4897" i="17"/>
  <c r="AL4898" i="17"/>
  <c r="AL4899" i="17"/>
  <c r="AL4900" i="17"/>
  <c r="AL4901" i="17"/>
  <c r="AL4902" i="17"/>
  <c r="AL4903" i="17"/>
  <c r="AL4904" i="17"/>
  <c r="AL4905" i="17"/>
  <c r="AL4906" i="17"/>
  <c r="AL4907" i="17"/>
  <c r="AL4908" i="17"/>
  <c r="AL4909" i="17"/>
  <c r="AL4910" i="17"/>
  <c r="AL4911" i="17"/>
  <c r="AL4912" i="17"/>
  <c r="AL4913" i="17"/>
  <c r="AL4914" i="17"/>
  <c r="AL4915" i="17"/>
  <c r="AL4916" i="17"/>
  <c r="AL4917" i="17"/>
  <c r="AL4918" i="17"/>
  <c r="AL4919" i="17"/>
  <c r="AL4920" i="17"/>
  <c r="AL4921" i="17"/>
  <c r="AL4922" i="17"/>
  <c r="AL4923" i="17"/>
  <c r="AL4924" i="17"/>
  <c r="AL4925" i="17"/>
  <c r="AL4926" i="17"/>
  <c r="AL4927" i="17"/>
  <c r="AL4928" i="17"/>
  <c r="AL4929" i="17"/>
  <c r="AL4930" i="17"/>
  <c r="AL4931" i="17"/>
  <c r="AL4932" i="17"/>
  <c r="AL4933" i="17"/>
  <c r="AL4934" i="17"/>
  <c r="AL4935" i="17"/>
  <c r="AL4936" i="17"/>
  <c r="AL4937" i="17"/>
  <c r="AL4938" i="17"/>
  <c r="AL4939" i="17"/>
  <c r="AL4940" i="17"/>
  <c r="AL4941" i="17"/>
  <c r="AL4942" i="17"/>
  <c r="AL4943" i="17"/>
  <c r="AL4944" i="17"/>
  <c r="AL4945" i="17"/>
  <c r="AL4946" i="17"/>
  <c r="AL4947" i="17"/>
  <c r="AL4948" i="17"/>
  <c r="AL4949" i="17"/>
  <c r="AL4950" i="17"/>
  <c r="AL4951" i="17"/>
  <c r="AL4952" i="17"/>
  <c r="AL4953" i="17"/>
  <c r="AL4954" i="17"/>
  <c r="AL4955" i="17"/>
  <c r="AL4956" i="17"/>
  <c r="AL4957" i="17"/>
  <c r="AL4958" i="17"/>
  <c r="AL4959" i="17"/>
  <c r="AL4960" i="17"/>
  <c r="AL4961" i="17"/>
  <c r="AL4962" i="17"/>
  <c r="AL4963" i="17"/>
  <c r="AL4964" i="17"/>
  <c r="AL4965" i="17"/>
  <c r="AL4966" i="17"/>
  <c r="AL4967" i="17"/>
  <c r="AL4968" i="17"/>
  <c r="AL4969" i="17"/>
  <c r="AL4970" i="17"/>
  <c r="AL4971" i="17"/>
  <c r="AL4972" i="17"/>
  <c r="AL4973" i="17"/>
  <c r="AL4974" i="17"/>
  <c r="AL4975" i="17"/>
  <c r="AL4976" i="17"/>
  <c r="AL4977" i="17"/>
  <c r="AL4978" i="17"/>
  <c r="AL4979" i="17"/>
  <c r="AL4980" i="17"/>
  <c r="AL4981" i="17"/>
  <c r="AL4982" i="17"/>
  <c r="AL4983" i="17"/>
  <c r="AL4984" i="17"/>
  <c r="AL4985" i="17"/>
  <c r="AL4986" i="17"/>
  <c r="AL4987" i="17"/>
  <c r="AL4988" i="17"/>
  <c r="AL4989" i="17"/>
  <c r="AL4990" i="17"/>
  <c r="AL4991" i="17"/>
  <c r="AL4992" i="17"/>
  <c r="AL4993" i="17"/>
  <c r="AL4994" i="17"/>
  <c r="AL4995" i="17"/>
  <c r="AL4996" i="17"/>
  <c r="AL4997" i="17"/>
  <c r="AL4998" i="17"/>
  <c r="AL4999" i="17"/>
  <c r="AL5000" i="17"/>
  <c r="AL5001" i="17"/>
  <c r="AL5002" i="17"/>
  <c r="AL5003" i="17"/>
  <c r="AL5004" i="17"/>
  <c r="AL5005" i="17"/>
  <c r="AL5006" i="17"/>
  <c r="AL5007" i="17"/>
  <c r="AL5008" i="17"/>
  <c r="AL5009" i="17"/>
  <c r="AL5010" i="17"/>
  <c r="AL5011" i="17"/>
  <c r="AL5012" i="17"/>
  <c r="AL5013" i="17"/>
  <c r="AL5014" i="17"/>
  <c r="AL5015" i="17"/>
  <c r="AL5016" i="17"/>
  <c r="AL5017" i="17"/>
  <c r="AL5018" i="17"/>
  <c r="AL5019" i="17"/>
  <c r="AL5020" i="17"/>
  <c r="AL5021" i="17"/>
  <c r="AL5022" i="17"/>
  <c r="AL5023" i="17"/>
  <c r="AL5024" i="17"/>
  <c r="AL5025" i="17"/>
  <c r="AL5026" i="17"/>
  <c r="AL5027" i="17"/>
  <c r="AL5028" i="17"/>
  <c r="AL5029" i="17"/>
  <c r="AL5030" i="17"/>
  <c r="AL5031" i="17"/>
  <c r="AL5032" i="17"/>
  <c r="AL5033" i="17"/>
  <c r="AL5034" i="17"/>
  <c r="AL5035" i="17"/>
  <c r="AL5036" i="17"/>
  <c r="AL5037" i="17"/>
  <c r="AL5038" i="17"/>
  <c r="AL5039" i="17"/>
  <c r="AL5040" i="17"/>
  <c r="AL5041" i="17"/>
  <c r="AL5042" i="17"/>
  <c r="AL5043" i="17"/>
  <c r="AL5044" i="17"/>
  <c r="AL5045" i="17"/>
  <c r="AL5046" i="17"/>
  <c r="AL5047" i="17"/>
  <c r="AL5048" i="17"/>
  <c r="AL5049" i="17"/>
  <c r="AL5050" i="17"/>
  <c r="AL5051" i="17"/>
  <c r="AL5052" i="17"/>
  <c r="AL5053" i="17"/>
  <c r="AL5054" i="17"/>
  <c r="AL5055" i="17"/>
  <c r="AL5056" i="17"/>
  <c r="AL5057" i="17"/>
  <c r="AL5058" i="17"/>
  <c r="AL5059" i="17"/>
  <c r="AL5060" i="17"/>
  <c r="AL5061" i="17"/>
  <c r="AL5062" i="17"/>
  <c r="AL5063" i="17"/>
  <c r="AL5064" i="17"/>
  <c r="AL5065" i="17"/>
  <c r="AL5066" i="17"/>
  <c r="AL5067" i="17"/>
  <c r="AL5068" i="17"/>
  <c r="AL5069" i="17"/>
  <c r="AL5070" i="17"/>
  <c r="AL5071" i="17"/>
  <c r="AL5072" i="17"/>
  <c r="AL5073" i="17"/>
  <c r="AL5074" i="17"/>
  <c r="AL5075" i="17"/>
  <c r="AL5076" i="17"/>
  <c r="AL5077" i="17"/>
  <c r="AL5078" i="17"/>
  <c r="AL5079" i="17"/>
  <c r="AL5080" i="17"/>
  <c r="AL5081" i="17"/>
  <c r="AL5082" i="17"/>
  <c r="AL5083" i="17"/>
  <c r="AL5084" i="17"/>
  <c r="AL5085" i="17"/>
  <c r="AL5086" i="17"/>
  <c r="AL5087" i="17"/>
  <c r="AL5088" i="17"/>
  <c r="AL5089" i="17"/>
  <c r="AL5090" i="17"/>
  <c r="AL5091" i="17"/>
  <c r="AL5092" i="17"/>
  <c r="AL5093" i="17"/>
  <c r="AL5094" i="17"/>
  <c r="AL5095" i="17"/>
  <c r="AL5096" i="17"/>
  <c r="AL5097" i="17"/>
  <c r="AL5098" i="17"/>
  <c r="AL5099" i="17"/>
  <c r="AL5100" i="17"/>
  <c r="AL5101" i="17"/>
  <c r="AL5102" i="17"/>
  <c r="AL5103" i="17"/>
  <c r="AL5104" i="17"/>
  <c r="AL5105" i="17"/>
  <c r="AL5106" i="17"/>
  <c r="AL5107" i="17"/>
  <c r="AL5108" i="17"/>
  <c r="AL5109" i="17"/>
  <c r="AL5110" i="17"/>
  <c r="AL5111" i="17"/>
  <c r="AL5112" i="17"/>
  <c r="AL5113" i="17"/>
  <c r="AL5114" i="17"/>
  <c r="AL5115" i="17"/>
  <c r="AL5116" i="17"/>
  <c r="AL5117" i="17"/>
  <c r="AL5118" i="17"/>
  <c r="AL5119" i="17"/>
  <c r="AL5120" i="17"/>
  <c r="AL5121" i="17"/>
  <c r="AL5122" i="17"/>
  <c r="AL5123" i="17"/>
  <c r="AL5124" i="17"/>
  <c r="AL5125" i="17"/>
  <c r="AL5126" i="17"/>
  <c r="AL5127" i="17"/>
  <c r="AL5128" i="17"/>
  <c r="AL5129" i="17"/>
  <c r="AL5130" i="17"/>
  <c r="AL5131" i="17"/>
  <c r="AL5132" i="17"/>
  <c r="AL5133" i="17"/>
  <c r="AL5134" i="17"/>
  <c r="AL5135" i="17"/>
  <c r="AL5136" i="17"/>
  <c r="AL5137" i="17"/>
  <c r="AL5138" i="17"/>
  <c r="AL5139" i="17"/>
  <c r="AL5140" i="17"/>
  <c r="AL5141" i="17"/>
  <c r="AL5142" i="17"/>
  <c r="AL5143" i="17"/>
  <c r="AL5144" i="17"/>
  <c r="AL5145" i="17"/>
  <c r="AL5146" i="17"/>
  <c r="AL5147" i="17"/>
  <c r="AL5148" i="17"/>
  <c r="AL5149" i="17"/>
  <c r="AL5150" i="17"/>
  <c r="AL5151" i="17"/>
  <c r="AL5152" i="17"/>
  <c r="AL5153" i="17"/>
  <c r="AL5154" i="17"/>
  <c r="AL5155" i="17"/>
  <c r="AL5156" i="17"/>
  <c r="AL5157" i="17"/>
  <c r="AL5158" i="17"/>
  <c r="AL5159" i="17"/>
  <c r="AL5160" i="17"/>
  <c r="AL5161" i="17"/>
  <c r="AL5162" i="17"/>
  <c r="AL5163" i="17"/>
  <c r="AL5164" i="17"/>
  <c r="AL5165" i="17"/>
  <c r="AL5166" i="17"/>
  <c r="AL5167" i="17"/>
  <c r="AL5168" i="17"/>
  <c r="AL5169" i="17"/>
  <c r="AL5170" i="17"/>
  <c r="AL5171" i="17"/>
  <c r="AL5172" i="17"/>
  <c r="AL5173" i="17"/>
  <c r="AL5174" i="17"/>
  <c r="AL5175" i="17"/>
  <c r="AL5176" i="17"/>
  <c r="AL5177" i="17"/>
  <c r="AL5178" i="17"/>
  <c r="AL5179" i="17"/>
  <c r="AL5180" i="17"/>
  <c r="AL5181" i="17"/>
  <c r="AL5182" i="17"/>
  <c r="AL5183" i="17"/>
  <c r="AL5184" i="17"/>
  <c r="AL5185" i="17"/>
  <c r="AL5186" i="17"/>
  <c r="AL5187" i="17"/>
  <c r="AL5188" i="17"/>
  <c r="AL5189" i="17"/>
  <c r="AL5190" i="17"/>
  <c r="AL5191" i="17"/>
  <c r="AL5192" i="17"/>
  <c r="AL5193" i="17"/>
  <c r="AL5194" i="17"/>
  <c r="AL5195" i="17"/>
  <c r="AL5196" i="17"/>
  <c r="AL5197" i="17"/>
  <c r="AL5198" i="17"/>
  <c r="AL5199" i="17"/>
  <c r="AL5200" i="17"/>
  <c r="AL5201" i="17"/>
  <c r="AL5202" i="17"/>
  <c r="AL5203" i="17"/>
  <c r="AL5204" i="17"/>
  <c r="AL5205" i="17"/>
  <c r="AL5206" i="17"/>
  <c r="AL5207" i="17"/>
  <c r="AL5208" i="17"/>
  <c r="AL5209" i="17"/>
  <c r="AL5210" i="17"/>
  <c r="AL5211" i="17"/>
  <c r="AL5212" i="17"/>
  <c r="AL5213" i="17"/>
  <c r="AL5214" i="17"/>
  <c r="AL5215" i="17"/>
  <c r="AL5216" i="17"/>
  <c r="AL5217" i="17"/>
  <c r="AL5218" i="17"/>
  <c r="AL5219" i="17"/>
  <c r="AL5220" i="17"/>
  <c r="AL5221" i="17"/>
  <c r="AL5222" i="17"/>
  <c r="AL5223" i="17"/>
  <c r="AL5224" i="17"/>
  <c r="AL5225" i="17"/>
  <c r="AL5226" i="17"/>
  <c r="AL5227" i="17"/>
  <c r="AL5228" i="17"/>
  <c r="AL5229" i="17"/>
  <c r="AL5230" i="17"/>
  <c r="AL5231" i="17"/>
  <c r="AL5232" i="17"/>
  <c r="AL5233" i="17"/>
  <c r="AL5234" i="17"/>
  <c r="AL5235" i="17"/>
  <c r="AL5236" i="17"/>
  <c r="AL5237" i="17"/>
  <c r="AL5238" i="17"/>
  <c r="AL5239" i="17"/>
  <c r="AL5240" i="17"/>
  <c r="AL5241" i="17"/>
  <c r="AL5242" i="17"/>
  <c r="AL5243" i="17"/>
  <c r="AL5244" i="17"/>
  <c r="AL5245" i="17"/>
  <c r="AL5246" i="17"/>
  <c r="AL5247" i="17"/>
  <c r="AL5248" i="17"/>
  <c r="AL5249" i="17"/>
  <c r="AL5250" i="17"/>
  <c r="AL5251" i="17"/>
  <c r="AL5252" i="17"/>
  <c r="AL5253" i="17"/>
  <c r="AL5254" i="17"/>
  <c r="AL5255" i="17"/>
  <c r="AL5256" i="17"/>
  <c r="AL5257" i="17"/>
  <c r="AL5258" i="17"/>
  <c r="AL5259" i="17"/>
  <c r="AL5260" i="17"/>
  <c r="AL5261" i="17"/>
  <c r="AL5262" i="17"/>
  <c r="AL5263" i="17"/>
  <c r="AL5264" i="17"/>
  <c r="AL5265" i="17"/>
  <c r="AL5266" i="17"/>
  <c r="K2" i="15"/>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2" i="12"/>
  <c r="H2" i="12" s="1"/>
  <c r="K2" i="12" s="1"/>
  <c r="F3" i="12"/>
  <c r="F4" i="12"/>
  <c r="F5" i="12"/>
  <c r="F6" i="12"/>
  <c r="F7" i="12"/>
  <c r="F8" i="12"/>
  <c r="F9" i="12"/>
  <c r="F10" i="12"/>
  <c r="H10" i="12" s="1"/>
  <c r="F11" i="12"/>
  <c r="F12" i="12"/>
  <c r="F13" i="12"/>
  <c r="F14" i="12"/>
  <c r="F15" i="12"/>
  <c r="F16" i="12"/>
  <c r="F17" i="12"/>
  <c r="F18" i="12"/>
  <c r="H18" i="12" s="1"/>
  <c r="K18" i="12" s="1"/>
  <c r="F19" i="12"/>
  <c r="F20" i="12"/>
  <c r="F21" i="12"/>
  <c r="F22" i="12"/>
  <c r="F23" i="12"/>
  <c r="F24" i="12"/>
  <c r="F25" i="12"/>
  <c r="F26" i="12"/>
  <c r="H26" i="12" s="1"/>
  <c r="K26" i="12" s="1"/>
  <c r="F27" i="12"/>
  <c r="F28" i="12"/>
  <c r="F29" i="12"/>
  <c r="F30" i="12"/>
  <c r="F31" i="12"/>
  <c r="F32" i="12"/>
  <c r="F33" i="12"/>
  <c r="F34" i="12"/>
  <c r="H34" i="12" s="1"/>
  <c r="F35" i="12"/>
  <c r="F36" i="12"/>
  <c r="F37" i="12"/>
  <c r="F38" i="12"/>
  <c r="F39" i="12"/>
  <c r="F40" i="12"/>
  <c r="F41" i="12"/>
  <c r="F42" i="12"/>
  <c r="K42" i="12" s="1"/>
  <c r="F43" i="12"/>
  <c r="F44" i="12"/>
  <c r="F45" i="12"/>
  <c r="F46" i="12"/>
  <c r="F47" i="12"/>
  <c r="F48" i="12"/>
  <c r="F49" i="12"/>
  <c r="F50" i="12"/>
  <c r="K50" i="12" s="1"/>
  <c r="F51" i="12"/>
  <c r="G2" i="12"/>
  <c r="G3" i="12"/>
  <c r="G4" i="12"/>
  <c r="G5" i="12"/>
  <c r="H5" i="12" s="1"/>
  <c r="K5" i="12" s="1"/>
  <c r="G6" i="12"/>
  <c r="G7" i="12"/>
  <c r="G8" i="12"/>
  <c r="G9" i="12"/>
  <c r="G10" i="12"/>
  <c r="G11" i="12"/>
  <c r="G12" i="12"/>
  <c r="G13" i="12"/>
  <c r="H13" i="12" s="1"/>
  <c r="J13" i="12" s="1"/>
  <c r="G14" i="12"/>
  <c r="G15" i="12"/>
  <c r="G16" i="12"/>
  <c r="G17" i="12"/>
  <c r="G18" i="12"/>
  <c r="G19" i="12"/>
  <c r="G20" i="12"/>
  <c r="G21" i="12"/>
  <c r="J21" i="12" s="1"/>
  <c r="G22" i="12"/>
  <c r="G23" i="12"/>
  <c r="G24" i="12"/>
  <c r="G25" i="12"/>
  <c r="G26" i="12"/>
  <c r="G27" i="12"/>
  <c r="G28" i="12"/>
  <c r="G29" i="12"/>
  <c r="H29" i="12" s="1"/>
  <c r="K29" i="12" s="1"/>
  <c r="G30" i="12"/>
  <c r="G31" i="12"/>
  <c r="G32" i="12"/>
  <c r="G33" i="12"/>
  <c r="G34" i="12"/>
  <c r="G35" i="12"/>
  <c r="G36" i="12"/>
  <c r="G37" i="12"/>
  <c r="H37" i="12" s="1"/>
  <c r="J37" i="12" s="1"/>
  <c r="G38" i="12"/>
  <c r="G39" i="12"/>
  <c r="G40" i="12"/>
  <c r="G41" i="12"/>
  <c r="G42" i="12"/>
  <c r="G43" i="12"/>
  <c r="G44" i="12"/>
  <c r="G45" i="12"/>
  <c r="G46" i="12"/>
  <c r="G47" i="12"/>
  <c r="G48" i="12"/>
  <c r="G49" i="12"/>
  <c r="G50" i="12"/>
  <c r="G51" i="12"/>
  <c r="H4" i="12"/>
  <c r="J4" i="12" s="1"/>
  <c r="J45" i="12"/>
  <c r="J42" i="12"/>
  <c r="J50" i="12"/>
  <c r="L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M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N2" i="12"/>
  <c r="N3"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G2" i="13"/>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F2"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2" i="3"/>
  <c r="C3" i="3"/>
  <c r="C4" i="3"/>
  <c r="C5" i="3"/>
  <c r="C6" i="3"/>
  <c r="C7" i="3"/>
  <c r="C8" i="3"/>
  <c r="C9" i="3"/>
  <c r="C10" i="3"/>
  <c r="C11" i="3"/>
  <c r="C12" i="3"/>
  <c r="C13" i="3"/>
  <c r="C14" i="3"/>
  <c r="C15" i="3"/>
  <c r="C16" i="3"/>
  <c r="C17" i="3"/>
  <c r="C18" i="3"/>
  <c r="C19" i="3"/>
  <c r="C20" i="3"/>
  <c r="C21" i="3"/>
  <c r="C22" i="3"/>
  <c r="C23" i="3"/>
  <c r="C24" i="3"/>
  <c r="C25" i="3"/>
  <c r="G2" i="18"/>
  <c r="G3" i="18"/>
  <c r="G4" i="18"/>
  <c r="G5" i="18"/>
  <c r="G6" i="18"/>
  <c r="G7" i="18"/>
  <c r="G8" i="18"/>
  <c r="G9" i="18"/>
  <c r="G10" i="18"/>
  <c r="G11" i="18"/>
  <c r="G12" i="18"/>
  <c r="G13" i="18"/>
  <c r="G14" i="18"/>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K10" i="12" l="1"/>
  <c r="J10" i="12"/>
  <c r="H44" i="12"/>
  <c r="J44" i="12" s="1"/>
  <c r="H36" i="12"/>
  <c r="J36" i="12" s="1"/>
  <c r="H28" i="12"/>
  <c r="J28" i="12" s="1"/>
  <c r="H20" i="12"/>
  <c r="J20" i="12" s="1"/>
  <c r="H12" i="12"/>
  <c r="J12" i="12" s="1"/>
  <c r="K34" i="12"/>
  <c r="J34" i="12"/>
  <c r="J2" i="12"/>
  <c r="H47" i="12"/>
  <c r="J47" i="12" s="1"/>
  <c r="J39" i="12"/>
  <c r="H31" i="12"/>
  <c r="J31" i="12" s="1"/>
  <c r="H23" i="12"/>
  <c r="J23" i="12" s="1"/>
  <c r="H15" i="12"/>
  <c r="J15" i="12" s="1"/>
  <c r="H7" i="12"/>
  <c r="J7" i="12" s="1"/>
  <c r="H49" i="12"/>
  <c r="H41" i="12"/>
  <c r="H33" i="12"/>
  <c r="J33" i="12" s="1"/>
  <c r="K25" i="12"/>
  <c r="H17" i="12"/>
  <c r="J17" i="12" s="1"/>
  <c r="H9" i="12"/>
  <c r="J9" i="12" s="1"/>
  <c r="H46" i="12"/>
  <c r="J46" i="12" s="1"/>
  <c r="H38" i="12"/>
  <c r="J38" i="12" s="1"/>
  <c r="H30" i="12"/>
  <c r="J30" i="12" s="1"/>
  <c r="H22" i="12"/>
  <c r="J22" i="12" s="1"/>
  <c r="H14" i="12"/>
  <c r="J14" i="12" s="1"/>
  <c r="H6" i="12"/>
  <c r="J6" i="12" s="1"/>
  <c r="H48" i="12"/>
  <c r="K48" i="12" s="1"/>
  <c r="H40" i="12"/>
  <c r="K40" i="12" s="1"/>
  <c r="H32" i="12"/>
  <c r="J32" i="12" s="1"/>
  <c r="H24" i="12"/>
  <c r="J24" i="12" s="1"/>
  <c r="H16" i="12"/>
  <c r="J16" i="12" s="1"/>
  <c r="H8" i="12"/>
  <c r="K8" i="12" s="1"/>
  <c r="J26" i="12"/>
  <c r="J18" i="12"/>
  <c r="J48" i="12"/>
  <c r="K16" i="12"/>
  <c r="J8" i="12"/>
  <c r="K41" i="12"/>
  <c r="J41" i="12"/>
  <c r="K49" i="12"/>
  <c r="J49" i="12"/>
  <c r="K9" i="12"/>
  <c r="K47" i="12"/>
  <c r="K39" i="12"/>
  <c r="H51" i="12"/>
  <c r="J51" i="12" s="1"/>
  <c r="H43" i="12"/>
  <c r="J43" i="12" s="1"/>
  <c r="H35" i="12"/>
  <c r="J35" i="12" s="1"/>
  <c r="H27" i="12"/>
  <c r="J27" i="12" s="1"/>
  <c r="H19" i="12"/>
  <c r="J19" i="12" s="1"/>
  <c r="H11" i="12"/>
  <c r="J11" i="12" s="1"/>
  <c r="H3" i="12"/>
  <c r="J3" i="12" s="1"/>
  <c r="K30" i="12"/>
  <c r="K22" i="12"/>
  <c r="K45" i="12"/>
  <c r="K21" i="12"/>
  <c r="K44" i="12"/>
  <c r="K36" i="12"/>
  <c r="K28" i="12"/>
  <c r="K4" i="12"/>
  <c r="K37" i="12"/>
  <c r="K13" i="12"/>
  <c r="J29" i="12"/>
  <c r="J5" i="12"/>
  <c r="K33" i="12" l="1"/>
  <c r="K14" i="12"/>
  <c r="K6" i="12"/>
  <c r="K12" i="12"/>
  <c r="K20" i="12"/>
  <c r="K23" i="12"/>
  <c r="J40" i="12"/>
  <c r="K7" i="12"/>
  <c r="K38" i="12"/>
  <c r="K17" i="12"/>
  <c r="K31" i="12"/>
  <c r="K11" i="12"/>
  <c r="K24" i="12"/>
  <c r="J25" i="12"/>
  <c r="K32" i="12"/>
  <c r="K46" i="12"/>
  <c r="K15" i="12"/>
  <c r="K19" i="12"/>
  <c r="K27" i="12"/>
  <c r="K35" i="12"/>
  <c r="K43" i="12"/>
  <c r="K51" i="12"/>
  <c r="K3"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ll_users" description="Connection to the 'all_users' query in the workbook." type="5" refreshedVersion="8" background="1" saveData="1">
    <dbPr connection="Provider=Microsoft.Mashup.OleDb.1;Data Source=$Workbook$;Location=all_users" command="SELECT * FROM [all_users]"/>
  </connection>
  <connection id="2" xr16:uid="{00000000-0015-0000-FFFF-FFFF01000000}" keepAlive="1" name="Query - central_practice" description="Connection to the 'central_practice' query in the workbook." type="5" refreshedVersion="8" background="1" saveData="1">
    <dbPr connection="Provider=Microsoft.Mashup.OleDb.1;Data Source=$Workbook$;Location=central_practice" command="SELECT * FROM [central_practice]"/>
  </connection>
  <connection id="3" xr16:uid="{00000000-0015-0000-FFFF-FFFF02000000}" keepAlive="1" name="Query - client" description="Connection to the 'client' query in the workbook." type="5" refreshedVersion="8" background="1" saveData="1">
    <dbPr connection="Provider=Microsoft.Mashup.OleDb.1;Data Source=$Workbook$;Location=client" command="SELECT * FROM [client]"/>
  </connection>
  <connection id="4" xr16:uid="{00000000-0015-0000-FFFF-FFFF03000000}" keepAlive="1" name="Query - directory" description="Connection to the 'directory' query in the workbook." type="5" refreshedVersion="8" background="1" saveData="1">
    <dbPr connection="Provider=Microsoft.Mashup.OleDb.1;Data Source=$Workbook$;Location=directory" command="SELECT * FROM [directory]"/>
  </connection>
  <connection id="5" xr16:uid="{00000000-0015-0000-FFFF-FFFF04000000}" keepAlive="1" name="Query - guide" description="Connection to the 'guide' query in the workbook." type="5" refreshedVersion="8" background="1" saveData="1">
    <dbPr connection="Provider=Microsoft.Mashup.OleDb.1;Data Source=$Workbook$;Location=guide" command="SELECT * FROM [guide]"/>
  </connection>
  <connection id="6" xr16:uid="{00000000-0015-0000-FFFF-FFFF05000000}" keepAlive="1" name="Query - leaders" description="Connection to the 'leaders' query in the workbook." type="5" refreshedVersion="8" background="1" saveData="1">
    <dbPr connection="Provider=Microsoft.Mashup.OleDb.1;Data Source=$Workbook$;Location=leaders" command="SELECT * FROM [leaders]"/>
  </connection>
  <connection id="7" xr16:uid="{00000000-0015-0000-FFFF-FFFF06000000}" keepAlive="1" name="Query - Location" description="Connection to the 'Location' query in the workbook." type="5" refreshedVersion="8" background="1" saveData="1">
    <dbPr connection="Provider=Microsoft.Mashup.OleDb.1;Data Source=$Workbook$;Location=Location" command="SELECT * FROM [Location]"/>
  </connection>
  <connection id="8" xr16:uid="{00000000-0015-0000-FFFF-FFFF07000000}" keepAlive="1" name="Query - members" description="Connection to the 'members' query in the workbook." type="5" refreshedVersion="0" background="1">
    <dbPr connection="Provider=Microsoft.Mashup.OleDb.1;Data Source=$Workbook$;Location=members" command="SELECT * FROM [members]"/>
  </connection>
  <connection id="9" xr16:uid="{00000000-0015-0000-FFFF-FFFF08000000}" keepAlive="1" name="Query - members (2)" description="Connection to the 'members (2)' query in the workbook." type="5" refreshedVersion="8" background="1" saveData="1">
    <dbPr connection="Provider=Microsoft.Mashup.OleDb.1;Data Source=$Workbook$;Location=&quot;members (2)&quot;" command="SELECT * FROM [members (2)]"/>
  </connection>
  <connection id="10" xr16:uid="{00000000-0015-0000-FFFF-FFFF09000000}" keepAlive="1" name="Query - MS" description="Connection to the 'MS' query in the workbook." type="5" refreshedVersion="8" background="1" saveData="1">
    <dbPr connection="Provider=Microsoft.Mashup.OleDb.1;Data Source=$Workbook$;Location=MS" command="SELECT * FROM [MS]"/>
  </connection>
  <connection id="11" xr16:uid="{00000000-0015-0000-FFFF-FFFF0A000000}" keepAlive="1" name="Query - practice" description="Connection to the 'practice' query in the workbook." type="5" refreshedVersion="8" background="1" saveData="1">
    <dbPr connection="Provider=Microsoft.Mashup.OleDb.1;Data Source=$Workbook$;Location=practice" command="SELECT * FROM [practice]"/>
  </connection>
  <connection id="12" xr16:uid="{00000000-0015-0000-FFFF-FFFF0B000000}" keepAlive="1" name="Query - product" description="Connection to the 'product' query in the workbook." type="5" refreshedVersion="8" background="1" saveData="1">
    <dbPr connection="Provider=Microsoft.Mashup.OleDb.1;Data Source=$Workbook$;Location=product" command="SELECT * FROM [product]"/>
  </connection>
  <connection id="13" xr16:uid="{00000000-0015-0000-FFFF-FFFF0C000000}" keepAlive="1" name="Query - project" description="Connection to the 'project' query in the workbook." type="5" refreshedVersion="8" background="1" saveData="1">
    <dbPr connection="Provider=Microsoft.Mashup.OleDb.1;Data Source=$Workbook$;Location=project" command="SELECT * FROM [project]"/>
  </connection>
  <connection id="14" xr16:uid="{00000000-0015-0000-FFFF-FFFF0D000000}" keepAlive="1" name="Query - submission" description="Connection to the 'submission' query in the workbook." type="5" refreshedVersion="8" background="1" saveData="1">
    <dbPr connection="Provider=Microsoft.Mashup.OleDb.1;Data Source=$Workbook$;Location=submission;Extended Properties=&quot;&quot;" command="SELECT * FROM [submission]"/>
  </connection>
  <connection id="15" xr16:uid="{00000000-0015-0000-FFFF-FFFF0E000000}" keepAlive="1" name="Query - taxonomy" description="Connection to the 'taxonomy' query in the workbook." type="5" refreshedVersion="8" background="1" saveData="1">
    <dbPr connection="Provider=Microsoft.Mashup.OleDb.1;Data Source=$Workbook$;Location=taxonomy;Extended Properties=&quot;&quot;" command="SELECT * FROM [taxonomy]"/>
  </connection>
  <connection id="16" xr16:uid="{00000000-0015-0000-FFFF-FFFF0F000000}" keepAlive="1" name="Query - tbl_leaders" description="Connection to the 'tbl_leaders' query in the workbook." type="5" refreshedVersion="8" background="1" saveData="1">
    <dbPr connection="Provider=Microsoft.Mashup.OleDb.1;Data Source=$Workbook$;Location=tbl_leaders" command="SELECT * FROM [tbl_leaders]"/>
  </connection>
  <connection id="17" xr16:uid="{00000000-0015-0000-FFFF-FFFF10000000}" keepAlive="1" name="Query - tbl_members" description="Connection to the 'tbl_members' query in the workbook." type="5" refreshedVersion="0" background="1">
    <dbPr connection="Provider=Microsoft.Mashup.OleDb.1;Data Source=$Workbook$;Location=tbl_members" command="SELECT * FROM [tbl_members]"/>
  </connection>
  <connection id="18" xr16:uid="{00000000-0015-0000-FFFF-FFFF11000000}" keepAlive="1" name="Query - users_members" description="Connection to the 'users_members' query in the workbook." type="5" refreshedVersion="0" background="1">
    <dbPr connection="Provider=Microsoft.Mashup.OleDb.1;Data Source=$Workbook$;Location=users_members" command="SELECT * FROM [users_members]"/>
  </connection>
  <connection id="19" xr16:uid="{00000000-0015-0000-FFFF-FFFF12000000}" keepAlive="1" name="Query - users_ms" description="Connection to the 'users_ms' query in the workbook." type="5" refreshedVersion="0" background="1">
    <dbPr connection="Provider=Microsoft.Mashup.OleDb.1;Data Source=$Workbook$;Location=users_ms" command="SELECT * FROM [users_ms]"/>
  </connection>
</connections>
</file>

<file path=xl/sharedStrings.xml><?xml version="1.0" encoding="utf-8"?>
<sst xmlns="http://schemas.openxmlformats.org/spreadsheetml/2006/main" count="174636" uniqueCount="5174">
  <si>
    <t>Allocation Needed</t>
  </si>
  <si>
    <t>Status</t>
  </si>
  <si>
    <t>Client</t>
  </si>
  <si>
    <t>Project Type</t>
  </si>
  <si>
    <t>Directory</t>
  </si>
  <si>
    <t>Year</t>
  </si>
  <si>
    <t>Project</t>
  </si>
  <si>
    <t>Guide</t>
  </si>
  <si>
    <t>Region</t>
  </si>
  <si>
    <t>Location</t>
  </si>
  <si>
    <t>Practice</t>
  </si>
  <si>
    <t>Override</t>
  </si>
  <si>
    <t>Deadline</t>
  </si>
  <si>
    <t>Calculated</t>
  </si>
  <si>
    <t>C Deadline</t>
  </si>
  <si>
    <t>Past Deadline</t>
  </si>
  <si>
    <t>D Confirmed</t>
  </si>
  <si>
    <t>Owner</t>
  </si>
  <si>
    <t>Senior Consultant</t>
  </si>
  <si>
    <t>Consultant</t>
  </si>
  <si>
    <t>LDS</t>
  </si>
  <si>
    <t>Coordinator</t>
  </si>
  <si>
    <t>Director</t>
  </si>
  <si>
    <t>DONE</t>
  </si>
  <si>
    <t>CANCELLED</t>
  </si>
  <si>
    <t>ADP Law</t>
  </si>
  <si>
    <t>Part</t>
  </si>
  <si>
    <t>L500</t>
  </si>
  <si>
    <t>2024</t>
  </si>
  <si>
    <t>L500 2024 EMEA</t>
  </si>
  <si>
    <t>EMEA</t>
  </si>
  <si>
    <t>Europe</t>
  </si>
  <si>
    <t>Saudi Arabia</t>
  </si>
  <si>
    <t>Commercial, corporate and M&amp;A</t>
  </si>
  <si>
    <t>Yes</t>
  </si>
  <si>
    <t>Giseli Farias</t>
  </si>
  <si>
    <t>Eva Oddo</t>
  </si>
  <si>
    <t>Raisah Ali</t>
  </si>
  <si>
    <t>Daniel Kidd</t>
  </si>
  <si>
    <t>CONFIRMED</t>
  </si>
  <si>
    <t>Aguado &amp; Ruiz</t>
  </si>
  <si>
    <t>Chambers</t>
  </si>
  <si>
    <t>Chambers 2024 Latin America</t>
  </si>
  <si>
    <t>Latin America</t>
  </si>
  <si>
    <t>Peru</t>
  </si>
  <si>
    <t>Dispute Resolution: Litigation</t>
  </si>
  <si>
    <t>L500 2024 Latin America</t>
  </si>
  <si>
    <t>Dispute resolution</t>
  </si>
  <si>
    <t>Leaders League</t>
  </si>
  <si>
    <t>Civil and Commercial Litigation</t>
  </si>
  <si>
    <t>Alexiou-Kosmopoulos Law Firm</t>
  </si>
  <si>
    <t>Chambers 2024 Europe</t>
  </si>
  <si>
    <t>Greece</t>
  </si>
  <si>
    <t>Banking &amp; Finance</t>
  </si>
  <si>
    <t>Victoria Soria Morales</t>
  </si>
  <si>
    <t>Jacob Aitken</t>
  </si>
  <si>
    <t>Corporate/Commercial</t>
  </si>
  <si>
    <t>Real estate</t>
  </si>
  <si>
    <t>Banking, finance and capital markets</t>
  </si>
  <si>
    <t>Projects and privatisation</t>
  </si>
  <si>
    <t>Restructuring and insolvency</t>
  </si>
  <si>
    <t>Altenberger</t>
  </si>
  <si>
    <t>Full</t>
  </si>
  <si>
    <t>Switzerland</t>
  </si>
  <si>
    <t>Corporate/M&amp;A</t>
  </si>
  <si>
    <t>Kate Ledigo</t>
  </si>
  <si>
    <t>James Wright</t>
  </si>
  <si>
    <t>Appleby</t>
  </si>
  <si>
    <t>Review Only</t>
  </si>
  <si>
    <t>Chambers 2024 Global</t>
  </si>
  <si>
    <t>Global</t>
  </si>
  <si>
    <t>Cayman Islands</t>
  </si>
  <si>
    <t>Dispute Resolution</t>
  </si>
  <si>
    <t>Alexandra Quilici</t>
  </si>
  <si>
    <t>Angela Armitage</t>
  </si>
  <si>
    <t>Appleyard Lees</t>
  </si>
  <si>
    <t>Chambers 2024 UK</t>
  </si>
  <si>
    <t>UK</t>
  </si>
  <si>
    <t>UK-wide (UK)</t>
  </si>
  <si>
    <t>Intellectual Property: Patent &amp; Trade Mark Attorneys</t>
  </si>
  <si>
    <t>Chloe Thomson</t>
  </si>
  <si>
    <t>L500 2024 UK</t>
  </si>
  <si>
    <t>London</t>
  </si>
  <si>
    <t>PATMA: Patent attorneys</t>
  </si>
  <si>
    <t>PATMA: Trade mark attorneys</t>
  </si>
  <si>
    <t>WTR1000</t>
  </si>
  <si>
    <t>WTR1000 2023 UK</t>
  </si>
  <si>
    <t>Intellectual Property</t>
  </si>
  <si>
    <t>Atlas Tax Lawyers</t>
  </si>
  <si>
    <t>Chambers 2024 High Net Worth</t>
  </si>
  <si>
    <t>High Net Worth</t>
  </si>
  <si>
    <t>Netherlands</t>
  </si>
  <si>
    <t>Private Wealth Law</t>
  </si>
  <si>
    <t>No</t>
  </si>
  <si>
    <t>Matthew Cripsey</t>
  </si>
  <si>
    <t>Angelica Pedroso</t>
  </si>
  <si>
    <t>Diana Zuniga</t>
  </si>
  <si>
    <t>Tax</t>
  </si>
  <si>
    <t>BACS</t>
  </si>
  <si>
    <t>Chile</t>
  </si>
  <si>
    <t>Arbitration</t>
  </si>
  <si>
    <t>Dispute Resolution: White-Collar Crime</t>
  </si>
  <si>
    <t>Life Sciences</t>
  </si>
  <si>
    <t>Dispute resolution: Litigation</t>
  </si>
  <si>
    <t>Baker &amp; Hostetler LLP</t>
  </si>
  <si>
    <t>Chambers 2024 USA</t>
  </si>
  <si>
    <t>USA</t>
  </si>
  <si>
    <t>California</t>
  </si>
  <si>
    <t>Bankruptcy/Restructuring</t>
  </si>
  <si>
    <t>Alex Cowlishaw</t>
  </si>
  <si>
    <t>Intellectual Property: Patent Prosecution</t>
  </si>
  <si>
    <t>Colorado</t>
  </si>
  <si>
    <t>Energy &amp; Natural Resources</t>
  </si>
  <si>
    <t>District of Columbia</t>
  </si>
  <si>
    <t>Environment</t>
  </si>
  <si>
    <t>Healthcare: Pharmaceutical/Medical Products Regulatory</t>
  </si>
  <si>
    <t>Intellectual Property: Litigation</t>
  </si>
  <si>
    <t>Litigation: White-Collar Crime &amp; Government Investigations</t>
  </si>
  <si>
    <t>Florida</t>
  </si>
  <si>
    <t>Labor &amp; Employment</t>
  </si>
  <si>
    <t>Georgia</t>
  </si>
  <si>
    <t>Healthcare</t>
  </si>
  <si>
    <t>Illinois</t>
  </si>
  <si>
    <t>New York</t>
  </si>
  <si>
    <t>Litigation: General Commercial</t>
  </si>
  <si>
    <t>Litigation: Securities</t>
  </si>
  <si>
    <t>Real Estate: Mainly Corporate &amp; Finance</t>
  </si>
  <si>
    <t>Ohio</t>
  </si>
  <si>
    <t>Employee Benefits &amp; Executive Compensation</t>
  </si>
  <si>
    <t>Ohio: North</t>
  </si>
  <si>
    <t>Ohio: South &amp; Central</t>
  </si>
  <si>
    <t>Pennsylvania</t>
  </si>
  <si>
    <t>Antitrust</t>
  </si>
  <si>
    <t>Texas</t>
  </si>
  <si>
    <t>USA - Nationwide</t>
  </si>
  <si>
    <t>Advertising: Litigation</t>
  </si>
  <si>
    <t>Advertising: Transactional &amp; Regulatory</t>
  </si>
  <si>
    <t>Government Contracts</t>
  </si>
  <si>
    <t>International Arbitration</t>
  </si>
  <si>
    <t>International Arbitration: Arbitrators</t>
  </si>
  <si>
    <t>International Trade: CFIUS Experts</t>
  </si>
  <si>
    <t>International Trade: Customs</t>
  </si>
  <si>
    <t>International Trade: Export Controls &amp; Economic Sanctions</t>
  </si>
  <si>
    <t>International Trade: Trade Remedies &amp; Trade Policy</t>
  </si>
  <si>
    <t>Oil &amp; Gas Litigation</t>
  </si>
  <si>
    <t>Political Law</t>
  </si>
  <si>
    <t>Privacy &amp; Data Security</t>
  </si>
  <si>
    <t>Privacy &amp; Data Security: Healthcare</t>
  </si>
  <si>
    <t>Privacy &amp; Data Security: Litigation</t>
  </si>
  <si>
    <t>Product Liability &amp; Mass Torts</t>
  </si>
  <si>
    <t>FinTech</t>
  </si>
  <si>
    <t>FinTech Legal: Blockchain &amp; Cryptocurrencies</t>
  </si>
  <si>
    <t>FinTech Legal: Data Protection &amp; Cyber Security</t>
  </si>
  <si>
    <t>David Greaves</t>
  </si>
  <si>
    <t>Baker McKenzie</t>
  </si>
  <si>
    <t>Asia-Pacific</t>
  </si>
  <si>
    <t>Singapore</t>
  </si>
  <si>
    <t>Malaysia</t>
  </si>
  <si>
    <t>Chambers 2024 Fintech</t>
  </si>
  <si>
    <t>Fintech Legal</t>
  </si>
  <si>
    <t>Chambers 2024 Asia Pacific</t>
  </si>
  <si>
    <t>Japan</t>
  </si>
  <si>
    <t>Banking &amp; Finance: Domestic</t>
  </si>
  <si>
    <t>Banking &amp; Finance: International</t>
  </si>
  <si>
    <t>Corporate/M&amp;A: Domestic</t>
  </si>
  <si>
    <t>Corporate/M&amp;A: International</t>
  </si>
  <si>
    <t>Projects &amp; Energy: Domestic</t>
  </si>
  <si>
    <t>Projects &amp; Energy: International</t>
  </si>
  <si>
    <t>Competition/Antitrust</t>
  </si>
  <si>
    <t>Employment &amp; Industrial Relations</t>
  </si>
  <si>
    <t>Projects, Infrastructure &amp; Energy</t>
  </si>
  <si>
    <t>Technology, Media, Telecoms (TMT)</t>
  </si>
  <si>
    <t>Banking &amp; Finance: Regulatory</t>
  </si>
  <si>
    <t>Capital Markets: International</t>
  </si>
  <si>
    <t>Construction: Domestic</t>
  </si>
  <si>
    <t>Corporate Investigations/Anti-Corruption: Domestic</t>
  </si>
  <si>
    <t>Corporate Investigations/Anti-Corruption: International</t>
  </si>
  <si>
    <t>Dispute Resolution: Arbitration</t>
  </si>
  <si>
    <t>Employment: Domestic</t>
  </si>
  <si>
    <t>Employment: International</t>
  </si>
  <si>
    <t>Energy &amp; Natural Resources: International</t>
  </si>
  <si>
    <t>Insurance</t>
  </si>
  <si>
    <t>Intellectual Property: Domestic</t>
  </si>
  <si>
    <t>Investment Funds: International</t>
  </si>
  <si>
    <t>Projects &amp; Infrastructure: International</t>
  </si>
  <si>
    <t>Restructuring/Insolvency: International</t>
  </si>
  <si>
    <t>Startups &amp; Emerging Companies</t>
  </si>
  <si>
    <t>Technology, Media, Telecoms (TMT): Domestic</t>
  </si>
  <si>
    <t>Technology, Media, Telecoms (TMT): International</t>
  </si>
  <si>
    <t>Vietnam</t>
  </si>
  <si>
    <t>Banking &amp; Finance: Capital Markets</t>
  </si>
  <si>
    <t>Employment</t>
  </si>
  <si>
    <t>L500 2024 Asia-Pacific</t>
  </si>
  <si>
    <t>Banking and finance: International firms and joint ventures</t>
  </si>
  <si>
    <t>Corporate and M&amp;A: International firms and joint ventures</t>
  </si>
  <si>
    <t>Antitrust and competition</t>
  </si>
  <si>
    <t>Capital Markets</t>
  </si>
  <si>
    <t>Corporate and M&amp;A</t>
  </si>
  <si>
    <t>Islamic finance</t>
  </si>
  <si>
    <t>Labour and employment</t>
  </si>
  <si>
    <t>Projects and energy</t>
  </si>
  <si>
    <t>TMT (including Fintech)</t>
  </si>
  <si>
    <t>Antitrust and competition: Local firms</t>
  </si>
  <si>
    <t>Capital markets: equity and debt: Foreign firms</t>
  </si>
  <si>
    <t>Insurance (International Firms)</t>
  </si>
  <si>
    <t>Banking and finance</t>
  </si>
  <si>
    <t>Data Protection</t>
  </si>
  <si>
    <t>Intellectual Property: International Firms</t>
  </si>
  <si>
    <t>TMT</t>
  </si>
  <si>
    <t>L500 2024 Asia Pacific</t>
  </si>
  <si>
    <t>Bass, Berry &amp; Sims PLC</t>
  </si>
  <si>
    <t>STAND BY</t>
  </si>
  <si>
    <t>FORECASTED</t>
  </si>
  <si>
    <t>Tennessee</t>
  </si>
  <si>
    <t>False Claims Act</t>
  </si>
  <si>
    <t>Bech-Bruun</t>
  </si>
  <si>
    <t>Denmark</t>
  </si>
  <si>
    <t>FinTech Legal</t>
  </si>
  <si>
    <t>Chris Lahr</t>
  </si>
  <si>
    <t>Competition/European Law</t>
  </si>
  <si>
    <t>Competition/European Law: Public Procurement</t>
  </si>
  <si>
    <t>Energy</t>
  </si>
  <si>
    <t>Information Technology</t>
  </si>
  <si>
    <t>Real Estate: Construction</t>
  </si>
  <si>
    <t>Restructuring/Insolvency</t>
  </si>
  <si>
    <t>Shipping</t>
  </si>
  <si>
    <t>Telecommunications</t>
  </si>
  <si>
    <t>Data privacy and data protection</t>
  </si>
  <si>
    <t>EU, competition and public procurement</t>
  </si>
  <si>
    <t>Insolvency</t>
  </si>
  <si>
    <t>Media and entertainment</t>
  </si>
  <si>
    <t>Shipping and transport</t>
  </si>
  <si>
    <t>Telecoms</t>
  </si>
  <si>
    <t>Bell Nunnally &amp; Martin LLP</t>
  </si>
  <si>
    <t>Kate Noble</t>
  </si>
  <si>
    <t>Bird &amp; Bird</t>
  </si>
  <si>
    <t>Finland</t>
  </si>
  <si>
    <t>Sweden</t>
  </si>
  <si>
    <t>Capital Markets: Equity</t>
  </si>
  <si>
    <t>Private Equity</t>
  </si>
  <si>
    <t>IFLR1000</t>
  </si>
  <si>
    <t>IFLR 2024 Western Europe</t>
  </si>
  <si>
    <t>Western Europe</t>
  </si>
  <si>
    <t>M&amp;A</t>
  </si>
  <si>
    <t>Blake, Cassels &amp; Graydon LLP</t>
  </si>
  <si>
    <t>Chambers 2024 Canada</t>
  </si>
  <si>
    <t>Canada</t>
  </si>
  <si>
    <t>Nationwide - Canada</t>
  </si>
  <si>
    <t>Agribusiness</t>
  </si>
  <si>
    <t>Projects &amp; Construction</t>
  </si>
  <si>
    <t>Bomchil</t>
  </si>
  <si>
    <t>Argentina</t>
  </si>
  <si>
    <t>bpv Hügel Rechtsanwälte GmbH</t>
  </si>
  <si>
    <t>Austria</t>
  </si>
  <si>
    <t>Private client</t>
  </si>
  <si>
    <t>World Tax</t>
  </si>
  <si>
    <t>World Tax 2024 Central &amp; Eastern Europe</t>
  </si>
  <si>
    <t>Brown Rudnick LLP</t>
  </si>
  <si>
    <t>International Firms</t>
  </si>
  <si>
    <t>Bryan Cave Leighton Paisner</t>
  </si>
  <si>
    <t>Chambers 2024 Greater China Region</t>
  </si>
  <si>
    <t>Greater China Region</t>
  </si>
  <si>
    <t>China</t>
  </si>
  <si>
    <t>Construction (International Firms)</t>
  </si>
  <si>
    <t>Real Estate (International Firms)</t>
  </si>
  <si>
    <t>Myanmar</t>
  </si>
  <si>
    <t>General Business Law</t>
  </si>
  <si>
    <t>Burges Salmon LLP</t>
  </si>
  <si>
    <t>London (UK)</t>
  </si>
  <si>
    <t>Financial Crime: Corporates</t>
  </si>
  <si>
    <t>Scotland (UK)</t>
  </si>
  <si>
    <t>Construction</t>
  </si>
  <si>
    <t>South West (UK)</t>
  </si>
  <si>
    <t>The Regions (UK)</t>
  </si>
  <si>
    <t>Financial Crime</t>
  </si>
  <si>
    <t>Administrative &amp; Public Law</t>
  </si>
  <si>
    <t>Data Protection &amp; Information Law</t>
  </si>
  <si>
    <t>Financial Services: Non-Contentious Regulatory</t>
  </si>
  <si>
    <t>Fraud: Civil</t>
  </si>
  <si>
    <t>Private Wealth Disputes</t>
  </si>
  <si>
    <t>Administrative and public law</t>
  </si>
  <si>
    <t>Commercial litigation: mid-market</t>
  </si>
  <si>
    <t>Financial services: non-contentious/regulatory</t>
  </si>
  <si>
    <t>Scotland</t>
  </si>
  <si>
    <t>South West</t>
  </si>
  <si>
    <t>Carey</t>
  </si>
  <si>
    <t>Carpmaels &amp; Ransford</t>
  </si>
  <si>
    <t>Intellectual Property: Patent Litigation</t>
  </si>
  <si>
    <t>IAM Patent</t>
  </si>
  <si>
    <t>IAM Patent 2024 UK</t>
  </si>
  <si>
    <t>Patent</t>
  </si>
  <si>
    <t>IP Stars</t>
  </si>
  <si>
    <t>IP Stars 2024 UK</t>
  </si>
  <si>
    <t>JUVE</t>
  </si>
  <si>
    <t>Juve 2024 UK</t>
  </si>
  <si>
    <t>Industry focus: Healthcare and life sciences</t>
  </si>
  <si>
    <t>Intellectual property: patents (contentious and non-contentious)</t>
  </si>
  <si>
    <t>WTR1000 2022 Europe</t>
  </si>
  <si>
    <t>Carvajal Machado Abogados</t>
  </si>
  <si>
    <t>Mexico</t>
  </si>
  <si>
    <t>Public Law</t>
  </si>
  <si>
    <t>Cato Solicitors</t>
  </si>
  <si>
    <t>West Midlands</t>
  </si>
  <si>
    <t>Clayton Utz</t>
  </si>
  <si>
    <t>Australia</t>
  </si>
  <si>
    <t>Aviation</t>
  </si>
  <si>
    <t>Construction, Infrastructure &amp; Project Finance</t>
  </si>
  <si>
    <t>Environment &amp; Planning</t>
  </si>
  <si>
    <t>Financial Services Regulation</t>
  </si>
  <si>
    <t>Native Title</t>
  </si>
  <si>
    <t>Energy (transactions and regulatory)</t>
  </si>
  <si>
    <t>Environment and planning</t>
  </si>
  <si>
    <t>Natural resources (transactions and regulatory)</t>
  </si>
  <si>
    <t>Cleary Gottlieb</t>
  </si>
  <si>
    <t>Ian O'Neill</t>
  </si>
  <si>
    <t>Nikita Bout King</t>
  </si>
  <si>
    <t>Corporate/M&amp;A: Takeover Defense</t>
  </si>
  <si>
    <t>Private Equity: Buyouts</t>
  </si>
  <si>
    <t>Capital Markets: Convertible Debt</t>
  </si>
  <si>
    <t>Capital Markets: Debt</t>
  </si>
  <si>
    <t>Capital Markets: High-Yield Debt</t>
  </si>
  <si>
    <t>Filing Only</t>
  </si>
  <si>
    <t>Capital Markets: Securitization</t>
  </si>
  <si>
    <t>Capital Markets: Structured Products</t>
  </si>
  <si>
    <t>Corporate Crime &amp; Investigations</t>
  </si>
  <si>
    <t>Derivatives</t>
  </si>
  <si>
    <t>E-Discovery &amp; Information Governance</t>
  </si>
  <si>
    <t>FCPA</t>
  </si>
  <si>
    <t>Financial Services Regulation: Banking (Compliance)</t>
  </si>
  <si>
    <t>Financial Services Regulation: Banking (Enforcement &amp; Investigations)</t>
  </si>
  <si>
    <t>Financial Services Regulation: Broker Dealer (Compliance &amp; Enforcement)</t>
  </si>
  <si>
    <t>Financial Services Regulation: Financial Institutions M&amp;A</t>
  </si>
  <si>
    <t>Mining &amp; Metals</t>
  </si>
  <si>
    <t>Private Equity: Fund Formation</t>
  </si>
  <si>
    <t>Securities: Litigation</t>
  </si>
  <si>
    <t>Securities: Regulation</t>
  </si>
  <si>
    <t>Technology</t>
  </si>
  <si>
    <t>Banking &amp; Finance: Borrowers</t>
  </si>
  <si>
    <t>Capital markets: Debt</t>
  </si>
  <si>
    <t>Commercial and corporate litigation</t>
  </si>
  <si>
    <t>Competition Law</t>
  </si>
  <si>
    <t>Banking Litigation</t>
  </si>
  <si>
    <t>International Arbitration: Commercial Arbitration</t>
  </si>
  <si>
    <t>Investment Funds: Private Equity</t>
  </si>
  <si>
    <t>United Arab Emirates</t>
  </si>
  <si>
    <t>France</t>
  </si>
  <si>
    <t>Litigation</t>
  </si>
  <si>
    <t>White-Collar Crime</t>
  </si>
  <si>
    <t>Italy</t>
  </si>
  <si>
    <t>2025</t>
  </si>
  <si>
    <t>Chambers 2025 Latin America</t>
  </si>
  <si>
    <t>Latin America-wide</t>
  </si>
  <si>
    <t>International Counsel</t>
  </si>
  <si>
    <t>CLR Abogados</t>
  </si>
  <si>
    <t>CMS Kluge</t>
  </si>
  <si>
    <t>Norway</t>
  </si>
  <si>
    <t>Competition/Antitrust: Public Procurement</t>
  </si>
  <si>
    <t>Energy: Electricity</t>
  </si>
  <si>
    <t>Energy: Oil &amp; Gas</t>
  </si>
  <si>
    <t>Banking and finance (including shipping finance)</t>
  </si>
  <si>
    <t>Electricity and renewable energy</t>
  </si>
  <si>
    <t>EU and competition</t>
  </si>
  <si>
    <t>Insolvency and corporate recovery</t>
  </si>
  <si>
    <t>Oil and gas</t>
  </si>
  <si>
    <t>Public Procurement</t>
  </si>
  <si>
    <t>Cooley LLP</t>
  </si>
  <si>
    <t>Capital Markets: Debt &amp; Equity</t>
  </si>
  <si>
    <t>Intellectual Property: Trademark, Copyright &amp; Trade Secrets</t>
  </si>
  <si>
    <t>Venture Capital</t>
  </si>
  <si>
    <t>California: Los Angeles &amp; Surrounds</t>
  </si>
  <si>
    <t>California: Southern</t>
  </si>
  <si>
    <t>California: Northern</t>
  </si>
  <si>
    <t>California: San Francisco, Silicon Valley &amp; Surro</t>
  </si>
  <si>
    <t>Potter Clarkson</t>
  </si>
  <si>
    <t>Firms: transactions</t>
  </si>
  <si>
    <t>Firms: prosecution</t>
  </si>
  <si>
    <t>Firms: litigation</t>
  </si>
  <si>
    <t>IAM Patent Europe</t>
  </si>
  <si>
    <t>Firms</t>
  </si>
  <si>
    <t>IP Stars 2024 Europe</t>
  </si>
  <si>
    <t>Patent prosecution</t>
  </si>
  <si>
    <t>Trade mark prosecution - patent &amp; trade mark attorney firms</t>
  </si>
  <si>
    <t>Patent disputes - patent &amp; trade mark attorney firms</t>
  </si>
  <si>
    <t>Trade mark disputes - patent &amp; trade mark attorney firms</t>
  </si>
  <si>
    <t>East Midlands</t>
  </si>
  <si>
    <t>Antitrust: Litigation Specialists</t>
  </si>
  <si>
    <t>Corporate/M&amp;A &amp; Private Equity</t>
  </si>
  <si>
    <t>Technology &amp; Outsourcing</t>
  </si>
  <si>
    <t>Media &amp; Entertainment: Regulatory</t>
  </si>
  <si>
    <t>O'Melveny &amp; Myers LLP</t>
  </si>
  <si>
    <t>Telecom, Broadcast &amp; Satellite</t>
  </si>
  <si>
    <t>Michelman &amp; Robinson</t>
  </si>
  <si>
    <t>Media &amp; Entertainment: Advisory</t>
  </si>
  <si>
    <t>L500 2024 USA</t>
  </si>
  <si>
    <t>Massachusetts</t>
  </si>
  <si>
    <t>ALLOCATED</t>
  </si>
  <si>
    <t>Private Equity: Venture Capital Investment</t>
  </si>
  <si>
    <t>Insurance: Dispute Resolution: Policyholder</t>
  </si>
  <si>
    <t>Insurance: Transactional &amp; Regulatory</t>
  </si>
  <si>
    <t>Intellectual Property: Patent</t>
  </si>
  <si>
    <t>Financial Services Regulation: Consumer Finance (Compliance)</t>
  </si>
  <si>
    <t>Financial Services Regulation: Consumer Finance (Enforcement &amp; Investigations)</t>
  </si>
  <si>
    <t>Product Liability: Regulatory</t>
  </si>
  <si>
    <t>SPACs</t>
  </si>
  <si>
    <t>Tax: Controversy</t>
  </si>
  <si>
    <t>Tax: Corporate &amp; Finance</t>
  </si>
  <si>
    <t>Transportation: Aviation: Litigation</t>
  </si>
  <si>
    <t>Venture Capital: Fund Formation</t>
  </si>
  <si>
    <t>Virginia</t>
  </si>
  <si>
    <t>Product Liability &amp; Toxic Torts</t>
  </si>
  <si>
    <t>Virginia: Northern</t>
  </si>
  <si>
    <t>Real Estate: Zoning/Land Use</t>
  </si>
  <si>
    <t>Washington</t>
  </si>
  <si>
    <t>Commercial and Corporate Litigation</t>
  </si>
  <si>
    <t>Employment: Employer</t>
  </si>
  <si>
    <t>Financial Crime: Individuals</t>
  </si>
  <si>
    <t>Information Technology &amp; Outsourcing</t>
  </si>
  <si>
    <t>Financial Crime: High Net Worth Individuals</t>
  </si>
  <si>
    <t>Employee Share Schemes &amp; Incentives</t>
  </si>
  <si>
    <t>Insurance: Contentious Claims &amp; Reinsurance</t>
  </si>
  <si>
    <t>Insurance: Non-contentious</t>
  </si>
  <si>
    <t>International Arbitration: Investor-State Arbitration</t>
  </si>
  <si>
    <t>Product Liability: Mainly Defendant</t>
  </si>
  <si>
    <t>Public International Law</t>
  </si>
  <si>
    <t>Sanctions</t>
  </si>
  <si>
    <t>Corporate/M&amp;A (International Firms)</t>
  </si>
  <si>
    <t>Investment Funds (International Firms)</t>
  </si>
  <si>
    <t>Life Sciences (International Firms)</t>
  </si>
  <si>
    <t>Private Equity: Buyouts &amp; Venture Capital Investment (International Firms)</t>
  </si>
  <si>
    <t>Global Market Leaders</t>
  </si>
  <si>
    <t>Belgium</t>
  </si>
  <si>
    <t>Competition: EU</t>
  </si>
  <si>
    <t>Europe-wide</t>
  </si>
  <si>
    <t>India</t>
  </si>
  <si>
    <t>Commercial lending: advice to borrowers / Commercial lending: advice to lenders</t>
  </si>
  <si>
    <t>Corporate governance</t>
  </si>
  <si>
    <t>Corporate investigations and white-collar criminal defense</t>
  </si>
  <si>
    <t>Cyber law (including data privacy and data protection)</t>
  </si>
  <si>
    <t>Employee benefits, executive compensation and retirement plans: transactional</t>
  </si>
  <si>
    <t>Fintech</t>
  </si>
  <si>
    <t>General commercial disputes</t>
  </si>
  <si>
    <t>Healthcare: life sciences</t>
  </si>
  <si>
    <t>International Trade</t>
  </si>
  <si>
    <t>Labor and employment disputes (including collective actions): defense</t>
  </si>
  <si>
    <t>Land use/zoning</t>
  </si>
  <si>
    <t>M&amp;A: large deals ($1bn+)</t>
  </si>
  <si>
    <t>M&amp;A: middle-market ($500m-999m)</t>
  </si>
  <si>
    <t>Merger control</t>
  </si>
  <si>
    <t>Patents: litigation (full coverage)</t>
  </si>
  <si>
    <t>Private equity funds (including venture capital)</t>
  </si>
  <si>
    <t>Securities litigation: defense</t>
  </si>
  <si>
    <t>Shareholder activism</t>
  </si>
  <si>
    <t>Technology: Transactions</t>
  </si>
  <si>
    <t>Trademarks: litigation</t>
  </si>
  <si>
    <t>Trademarks: non-contentious (including prosecution, portfolio management, and licensing)</t>
  </si>
  <si>
    <t>US taxes: contentious</t>
  </si>
  <si>
    <t>US taxes: non-contentious</t>
  </si>
  <si>
    <t>Venture capital and emerging companies</t>
  </si>
  <si>
    <t>Workplace and employment counseling</t>
  </si>
  <si>
    <t>Bank lending: investment grade debt and syndicated loans</t>
  </si>
  <si>
    <t>Corporate tax</t>
  </si>
  <si>
    <t>Employee share schemes</t>
  </si>
  <si>
    <t>Employers</t>
  </si>
  <si>
    <t>Fraud: white-collar crime (advice to individuals)</t>
  </si>
  <si>
    <t>Insurance and reinsurance litigation</t>
  </si>
  <si>
    <t>International arbitration</t>
  </si>
  <si>
    <t>Life sciences and healthcare</t>
  </si>
  <si>
    <t>Regulatory investigations and corporate crime (advice to corporates)</t>
  </si>
  <si>
    <t>Competition: EU and global</t>
  </si>
  <si>
    <t>EU regulatory: Information technology</t>
  </si>
  <si>
    <t>EU regulatory: Pharma, medical devices and biotech</t>
  </si>
  <si>
    <t>EU regulatory: Privacy and data protection</t>
  </si>
  <si>
    <t>Corporate and M&amp;A – Foreign firms</t>
  </si>
  <si>
    <t>Investment funds – Foreign firms</t>
  </si>
  <si>
    <t>Life sciences and healthcare: foreign firms</t>
  </si>
  <si>
    <t>Corona &amp; Nepote Abogados</t>
  </si>
  <si>
    <t>Dispute Resolution: Civil &amp; Commercial Litigation</t>
  </si>
  <si>
    <t>Dechert LLP</t>
  </si>
  <si>
    <t>GCR 100</t>
  </si>
  <si>
    <t>GCR100 2024 Global</t>
  </si>
  <si>
    <t>Global-wide</t>
  </si>
  <si>
    <t>Competition</t>
  </si>
  <si>
    <t>Matthew Eyre</t>
  </si>
  <si>
    <t>Demarest Advogados</t>
  </si>
  <si>
    <t>Chambers 2024 Brazil</t>
  </si>
  <si>
    <t>Brazil: Industry and sectors</t>
  </si>
  <si>
    <t>Brazil</t>
  </si>
  <si>
    <t>Data protection</t>
  </si>
  <si>
    <t>N/A</t>
  </si>
  <si>
    <t>Energy &amp; Natural Resources: Power</t>
  </si>
  <si>
    <t>Brazil: Contentious</t>
  </si>
  <si>
    <t>Compliance</t>
  </si>
  <si>
    <t>Consumer law</t>
  </si>
  <si>
    <t>Dispute Resolution: Litgation</t>
  </si>
  <si>
    <t>International trade/WTO</t>
  </si>
  <si>
    <t>Labour &amp; Employment</t>
  </si>
  <si>
    <t>Social Security</t>
  </si>
  <si>
    <t>Tax: Litigation</t>
  </si>
  <si>
    <t>Di Blasi, Parente &amp; Associados</t>
  </si>
  <si>
    <t>IAM Patent 2024 Latin America</t>
  </si>
  <si>
    <t>IP Stars 2024 Latin America</t>
  </si>
  <si>
    <t>Leaders League 2024 Latin America</t>
  </si>
  <si>
    <t>Trademark prosecution</t>
  </si>
  <si>
    <t>LL250</t>
  </si>
  <si>
    <t>LL250 2024 Latin America</t>
  </si>
  <si>
    <t>WTR 1000 Latin America</t>
  </si>
  <si>
    <t>Intellectual Property: Trademarks: non-contentious</t>
  </si>
  <si>
    <t>Dumont</t>
  </si>
  <si>
    <t>WTR1000 2022 Latin America</t>
  </si>
  <si>
    <t>Estudio Jurídico Gross Brown</t>
  </si>
  <si>
    <t>Paraguay</t>
  </si>
  <si>
    <t>Foreign Experts</t>
  </si>
  <si>
    <t>IFLR 2024 Latin America</t>
  </si>
  <si>
    <t>Financial and corporate</t>
  </si>
  <si>
    <t>Estudio Mario Castillo Freyre</t>
  </si>
  <si>
    <t>Estudio Ymaz</t>
  </si>
  <si>
    <t>Fasken Martineau DuMoulin LLP</t>
  </si>
  <si>
    <t>Dispute Resolution: Class Action (Defence)</t>
  </si>
  <si>
    <t>Franchising</t>
  </si>
  <si>
    <t>Transportation</t>
  </si>
  <si>
    <t>White-Collar Crime &amp; Government Investigations</t>
  </si>
  <si>
    <t>Fenwick &amp; West</t>
  </si>
  <si>
    <t>Outsourcing</t>
  </si>
  <si>
    <t>North Carolina</t>
  </si>
  <si>
    <t>Vermont</t>
  </si>
  <si>
    <t>IAM Patent 2024 USA</t>
  </si>
  <si>
    <t>Intellectual Property: Patents</t>
  </si>
  <si>
    <t>IAM Patent 2024 North America</t>
  </si>
  <si>
    <t>International Tax Review</t>
  </si>
  <si>
    <t>International Tax Review 2024 USA</t>
  </si>
  <si>
    <t>International Tax Review Awards</t>
  </si>
  <si>
    <t>International Tax Law 2024 USA</t>
  </si>
  <si>
    <t>IP Stars 2024 USA</t>
  </si>
  <si>
    <t>Copyright</t>
  </si>
  <si>
    <t>Patents: licensing</t>
  </si>
  <si>
    <t>Technology transactions</t>
  </si>
  <si>
    <t>LMG</t>
  </si>
  <si>
    <t>WTR1000 2024 North America</t>
  </si>
  <si>
    <t>Trademark Law</t>
  </si>
  <si>
    <t>Finch</t>
  </si>
  <si>
    <t>Dispute resolution: Commercial litigation</t>
  </si>
  <si>
    <t>Florent</t>
  </si>
  <si>
    <t>Fraud and white-collar crime</t>
  </si>
  <si>
    <t>Formichella &amp; Sritawat</t>
  </si>
  <si>
    <t>Chambers 2024 FinTech</t>
  </si>
  <si>
    <t>Thailand</t>
  </si>
  <si>
    <t>Fried, Frank, Harris, Shriver &amp; Jacobson LLP</t>
  </si>
  <si>
    <t>Benchmark Litigation</t>
  </si>
  <si>
    <t>Benchmark 2024 USA</t>
  </si>
  <si>
    <t>Real Estate: Litigation</t>
  </si>
  <si>
    <t>Real Estate: Mainly Dirt</t>
  </si>
  <si>
    <t>Hedge Funds</t>
  </si>
  <si>
    <t>Investment Funds: Regulatory &amp; Compliance</t>
  </si>
  <si>
    <t>REITs</t>
  </si>
  <si>
    <t>Galindo, Arias and López</t>
  </si>
  <si>
    <t>Panama</t>
  </si>
  <si>
    <t>Projects &amp; Energy</t>
  </si>
  <si>
    <t>Gelber Schachter &amp; Greenberg, P.A.</t>
  </si>
  <si>
    <t>Gernandt &amp; Danielsson Advokatbyrå KB</t>
  </si>
  <si>
    <t>Banking &amp; Finance: DCM</t>
  </si>
  <si>
    <t>Corporate Investigations</t>
  </si>
  <si>
    <t>Corporate/M&amp;A: ECM</t>
  </si>
  <si>
    <t>IFLR 2024 Europe</t>
  </si>
  <si>
    <t>Banking</t>
  </si>
  <si>
    <t>Corporate M&amp;A</t>
  </si>
  <si>
    <t>Restructuring</t>
  </si>
  <si>
    <t>Banking and Finance</t>
  </si>
  <si>
    <t>Securities: Regulation: Advisory</t>
  </si>
  <si>
    <t>Glaser Weil Fink Howard Avchen &amp; Shapiro LLP</t>
  </si>
  <si>
    <t>Gorrissen</t>
  </si>
  <si>
    <t>Benchmark Litigation 2024 Europe</t>
  </si>
  <si>
    <t>Foreign Desk &amp; Foreign Experts</t>
  </si>
  <si>
    <t>GAR 100</t>
  </si>
  <si>
    <t>GAR 100 2024 Europe</t>
  </si>
  <si>
    <t>GCR 2024 Global</t>
  </si>
  <si>
    <t>GDR 100</t>
  </si>
  <si>
    <t>GDR 100 2024 Europe</t>
  </si>
  <si>
    <t>IAM Patent 2024 Europe</t>
  </si>
  <si>
    <t>Firms: litigation and transactions</t>
  </si>
  <si>
    <t>Project Development</t>
  </si>
  <si>
    <t>Restructuring &amp; Insolvency</t>
  </si>
  <si>
    <t>IP Stars 2024 Western Europe</t>
  </si>
  <si>
    <t>L500 2024 Green Guide EMEA</t>
  </si>
  <si>
    <t>Green Guide EMEA</t>
  </si>
  <si>
    <t>Green Guide</t>
  </si>
  <si>
    <t>Greenland</t>
  </si>
  <si>
    <t>World Tax 2024 Western Europe</t>
  </si>
  <si>
    <t>WTR1000 2024 Europe</t>
  </si>
  <si>
    <t>Greenberg Traurig</t>
  </si>
  <si>
    <t>Arizona</t>
  </si>
  <si>
    <t>Florida: South</t>
  </si>
  <si>
    <t>New Jersey</t>
  </si>
  <si>
    <t>Projects: Oil &amp; Gas</t>
  </si>
  <si>
    <t>Projects: Power &amp; Renewables: Transactional</t>
  </si>
  <si>
    <t>Projects: Renewables &amp; Alternative Energy</t>
  </si>
  <si>
    <t>Private equity buyouts</t>
  </si>
  <si>
    <t>Real estate finance</t>
  </si>
  <si>
    <t>Real Estate Litigation</t>
  </si>
  <si>
    <t>Asset Finance: Rail Finance</t>
  </si>
  <si>
    <t>Financial Services: Contentious Regulatory</t>
  </si>
  <si>
    <t>Investment Funds: Real Estate</t>
  </si>
  <si>
    <t>Media &amp; Entertainment</t>
  </si>
  <si>
    <t>Transport: Rail</t>
  </si>
  <si>
    <t>Germany</t>
  </si>
  <si>
    <t>Central &amp; Eastern Europe</t>
  </si>
  <si>
    <t>Corporate/M&amp;A: Mid-Market</t>
  </si>
  <si>
    <t>Investment Funds</t>
  </si>
  <si>
    <t>Real Estate Finance</t>
  </si>
  <si>
    <t>Banking litigation: investment and retail</t>
  </si>
  <si>
    <t>Commercial litigation: premium</t>
  </si>
  <si>
    <t>Debt capital markets</t>
  </si>
  <si>
    <t>Equity capital markets: mid-large cap</t>
  </si>
  <si>
    <t>Financial services: contentious</t>
  </si>
  <si>
    <t>Media and entertainment (including media finance)</t>
  </si>
  <si>
    <t>Rail</t>
  </si>
  <si>
    <t>Transport finance and leasing</t>
  </si>
  <si>
    <t>Banking and finance: Borrower side</t>
  </si>
  <si>
    <t>Banking and finance: Lender or arranger side</t>
  </si>
  <si>
    <t>EU and competition law</t>
  </si>
  <si>
    <t>Industry focus: Information technology</t>
  </si>
  <si>
    <t>Industry focus: Media and entertainment</t>
  </si>
  <si>
    <t>Intellectual property: Trade marks, copyrights and design rights</t>
  </si>
  <si>
    <t>GSW Legal - Grabarek, Szalc i Wspólnicy sp.k.</t>
  </si>
  <si>
    <t>Poland</t>
  </si>
  <si>
    <t>Gun + Partners</t>
  </si>
  <si>
    <t>Turkey</t>
  </si>
  <si>
    <t>TBC</t>
  </si>
  <si>
    <t>Haller Lomax</t>
  </si>
  <si>
    <t>Kazakhstan</t>
  </si>
  <si>
    <t>Corporate &amp; Finance</t>
  </si>
  <si>
    <t>Energy and natural resources</t>
  </si>
  <si>
    <t>Hammad Al-Mehdar Law Firm</t>
  </si>
  <si>
    <t>IFLR awards 2024 Global</t>
  </si>
  <si>
    <t>Corporate, Commercial and M&amp;A</t>
  </si>
  <si>
    <t>Deal of the year</t>
  </si>
  <si>
    <t>M&amp;A / transactional private equity</t>
  </si>
  <si>
    <t>National law firm of the year</t>
  </si>
  <si>
    <t>Team of the year</t>
  </si>
  <si>
    <t>Tech Innovation award</t>
  </si>
  <si>
    <t>IFLR 2024 Global</t>
  </si>
  <si>
    <t>Middle East Legal Awards</t>
  </si>
  <si>
    <t>Arbitration Team of the Year</t>
  </si>
  <si>
    <t>Banking, Finance and Restructurimg Teasm of the Year</t>
  </si>
  <si>
    <t>Best Use of Technology</t>
  </si>
  <si>
    <t>Corporate Team of the Year</t>
  </si>
  <si>
    <t>Litigation Team of the Year</t>
  </si>
  <si>
    <t>Harper Grey</t>
  </si>
  <si>
    <t>Benchmark Litigation 2024 Canada</t>
  </si>
  <si>
    <t>British Columbia</t>
  </si>
  <si>
    <t>Höcker Advocaten B.V.</t>
  </si>
  <si>
    <t>Hogan Lovells</t>
  </si>
  <si>
    <t>Competition/European Law: State Aid</t>
  </si>
  <si>
    <t>Intellectual property</t>
  </si>
  <si>
    <t>Asset Finance: Aviation Finance</t>
  </si>
  <si>
    <t>Healthcare and Life Sciences</t>
  </si>
  <si>
    <t>Intellectual property: Copyright</t>
  </si>
  <si>
    <t>Intellectual property: Trademarks and designs</t>
  </si>
  <si>
    <t>Pharma/Life Sciences</t>
  </si>
  <si>
    <t>Shipping finance</t>
  </si>
  <si>
    <t>Honigman</t>
  </si>
  <si>
    <t>Real Estate</t>
  </si>
  <si>
    <t>Michigan</t>
  </si>
  <si>
    <t>Horten</t>
  </si>
  <si>
    <t>Houthoff</t>
  </si>
  <si>
    <t>Yachts &amp; Superyachts</t>
  </si>
  <si>
    <t>Dutch Caribbean</t>
  </si>
  <si>
    <t>Climate Change</t>
  </si>
  <si>
    <t>Foreign Experts and Foreign Desks</t>
  </si>
  <si>
    <t>White-Collar Crime &amp; Corporate Investigations</t>
  </si>
  <si>
    <t>Banking and finance: Asset finance and structured finance</t>
  </si>
  <si>
    <t>Banking and finance: Financial services regulatory</t>
  </si>
  <si>
    <t>Energy: regulatory</t>
  </si>
  <si>
    <t>Energy: transactional</t>
  </si>
  <si>
    <t>Industry focus: Telecoms</t>
  </si>
  <si>
    <t>Intellectual property: Patents</t>
  </si>
  <si>
    <t>Project finance and PFI</t>
  </si>
  <si>
    <t>World Tax 2022 Western Europe</t>
  </si>
  <si>
    <t>Howard Kennedy</t>
  </si>
  <si>
    <t>Crime</t>
  </si>
  <si>
    <t>Planning</t>
  </si>
  <si>
    <t>Energy &amp; Natural Resources: Mining</t>
  </si>
  <si>
    <t>Energy &amp; Natural Resources: Oil &amp; Gas</t>
  </si>
  <si>
    <t>Energy &amp; Natural Resources: Power, Renewables &amp; Alternative Energy</t>
  </si>
  <si>
    <t>Partnership</t>
  </si>
  <si>
    <t>Partnership: Medical</t>
  </si>
  <si>
    <t>JPM Jankovic Popovic Mitic</t>
  </si>
  <si>
    <t>Serbia</t>
  </si>
  <si>
    <t>Kabine Law Office</t>
  </si>
  <si>
    <t>L500 2024 Europe</t>
  </si>
  <si>
    <t>Karatzas &amp; Partners</t>
  </si>
  <si>
    <t>IFLR1000 Awards</t>
  </si>
  <si>
    <t>Digital Finance</t>
  </si>
  <si>
    <t>Financial Services Regulatory</t>
  </si>
  <si>
    <t>Firm of the year</t>
  </si>
  <si>
    <t>Net Zero</t>
  </si>
  <si>
    <t>Project Finance</t>
  </si>
  <si>
    <t>Rising Stars</t>
  </si>
  <si>
    <t>Women Dealmakers</t>
  </si>
  <si>
    <t>IFLR 2024 Awards</t>
  </si>
  <si>
    <t>Debt Equity</t>
  </si>
  <si>
    <t>Financial Services Digital Finance</t>
  </si>
  <si>
    <t>Individual Awards Rising Star</t>
  </si>
  <si>
    <t>Securitization</t>
  </si>
  <si>
    <t>Women in Business Awards</t>
  </si>
  <si>
    <t>CMS von Erlach Partners Ltd</t>
  </si>
  <si>
    <t>Banking and finance: Geneva</t>
  </si>
  <si>
    <t>Banking and finance: Zurich</t>
  </si>
  <si>
    <t>Capital markets</t>
  </si>
  <si>
    <t>Dispute resolution: Arbitration</t>
  </si>
  <si>
    <t>Healthcare and life sciences</t>
  </si>
  <si>
    <t>Public law</t>
  </si>
  <si>
    <t>Real estate and construction</t>
  </si>
  <si>
    <t>Sports law</t>
  </si>
  <si>
    <t>Leading firms: Italian-speaking Switzerland</t>
  </si>
  <si>
    <t>Katten</t>
  </si>
  <si>
    <t>Media &amp; Entertainment: Litigation</t>
  </si>
  <si>
    <t>Media &amp; Entertainment: Transactional</t>
  </si>
  <si>
    <t>Public Finance</t>
  </si>
  <si>
    <t>Real Estate: Finance</t>
  </si>
  <si>
    <t>Capital Markets: Securitization: ABS</t>
  </si>
  <si>
    <t>Capital Markets: Securitization: CMBS</t>
  </si>
  <si>
    <t>Capital Markets: Securitization: RMBS</t>
  </si>
  <si>
    <t>Financial Services Regulation: Consumer Finance (Litigation)</t>
  </si>
  <si>
    <t>Projects: PPP</t>
  </si>
  <si>
    <t>Sports Law</t>
  </si>
  <si>
    <t>Transportation: Aviation: Finance</t>
  </si>
  <si>
    <t>Crypto-Asset Disputes</t>
  </si>
  <si>
    <t>Keller Anderle</t>
  </si>
  <si>
    <t>Khalid Nassar &amp; Partners</t>
  </si>
  <si>
    <t>IFLR 2024 Middle East</t>
  </si>
  <si>
    <t>Middle East</t>
  </si>
  <si>
    <t>Kirkland &amp; Ellis International LLP</t>
  </si>
  <si>
    <t>Capital Markets: High-Yield Products</t>
  </si>
  <si>
    <t>Financial Services: Non-contentious Regulatory</t>
  </si>
  <si>
    <t>Infrastructure</t>
  </si>
  <si>
    <t>Fund finance</t>
  </si>
  <si>
    <t>High Yield</t>
  </si>
  <si>
    <t>Banking and finance: transactional work</t>
  </si>
  <si>
    <t>Private equity: LBO</t>
  </si>
  <si>
    <t>Koimtzoglou-Bakalis-Venieris-Leventis &amp; Associates Law Partnership</t>
  </si>
  <si>
    <t>Krogerus</t>
  </si>
  <si>
    <t>KWKR Konieczny Wierzbicki i Partnerzy S.K.A.</t>
  </si>
  <si>
    <t>Latham &amp; Watkins</t>
  </si>
  <si>
    <t>Lee Hishammuddin Allen &amp; Gledhill</t>
  </si>
  <si>
    <t>Loopstra Nixon</t>
  </si>
  <si>
    <t>Ontario</t>
  </si>
  <si>
    <t>IFLR 2024 Canada</t>
  </si>
  <si>
    <t>Lexpert Rising Stars</t>
  </si>
  <si>
    <t>Lexpert Rising Stars 2024 Canada</t>
  </si>
  <si>
    <t>Rising Star</t>
  </si>
  <si>
    <t>The TLA Emerging Excellence Award</t>
  </si>
  <si>
    <t>The TLA Emerging Excellence Award 2024 Canada</t>
  </si>
  <si>
    <t>Emerging Excellence</t>
  </si>
  <si>
    <t>Lowenstein Sandler LLP</t>
  </si>
  <si>
    <t>Magnusson</t>
  </si>
  <si>
    <t>Done</t>
  </si>
  <si>
    <t>Maisto e Associati</t>
  </si>
  <si>
    <t>Malpica, Iturbe, BUJ &amp; Paredes</t>
  </si>
  <si>
    <t>Manatt, Phelps &amp; Phillips</t>
  </si>
  <si>
    <t>Litigation: Appellate</t>
  </si>
  <si>
    <t>Cannabis Law</t>
  </si>
  <si>
    <t>Leisure &amp; Hospitality</t>
  </si>
  <si>
    <t>Manning Fulton</t>
  </si>
  <si>
    <t>MAQS Advokatbyrå</t>
  </si>
  <si>
    <t>Intellectual property and media</t>
  </si>
  <si>
    <t>Marval, O'Farrell Mairal</t>
  </si>
  <si>
    <t>2023</t>
  </si>
  <si>
    <t>Chambers 2023 D&amp;I</t>
  </si>
  <si>
    <t>D&amp;I</t>
  </si>
  <si>
    <t>Diversity &amp; Inclusion Awards</t>
  </si>
  <si>
    <t>Chambers 2024 Leader Leauge</t>
  </si>
  <si>
    <t>Corporate Tax</t>
  </si>
  <si>
    <t>Capital markets : Debt</t>
  </si>
  <si>
    <t>Capital markets : Equity</t>
  </si>
  <si>
    <t>Project development</t>
  </si>
  <si>
    <t>Energy and natural resources: Electricity</t>
  </si>
  <si>
    <t>World Tax 2024 Latin America</t>
  </si>
  <si>
    <t>WTR 1000 2024 Latin America</t>
  </si>
  <si>
    <t>Marván, González Graf y González Larrazolo</t>
  </si>
  <si>
    <t>Mayer Brown</t>
  </si>
  <si>
    <t>Africa</t>
  </si>
  <si>
    <t>Africa-wide</t>
  </si>
  <si>
    <t>Mazanti-Andersen</t>
  </si>
  <si>
    <t>Gaming &amp; Gambling</t>
  </si>
  <si>
    <t>MBC Abogados</t>
  </si>
  <si>
    <t>McCarthy Tétrault LLP</t>
  </si>
  <si>
    <t>Alberta</t>
  </si>
  <si>
    <t>Litigation: Product Liability</t>
  </si>
  <si>
    <t>Québec</t>
  </si>
  <si>
    <t>McDermott Will &amp; Emery UK LLP</t>
  </si>
  <si>
    <t>Insurance: Insurer</t>
  </si>
  <si>
    <t>Delaware</t>
  </si>
  <si>
    <t>Chancery</t>
  </si>
  <si>
    <t>Insurance: Dispute Resolution: Insurer</t>
  </si>
  <si>
    <t>Energy: State Regulatory &amp; Litigation (electricity)</t>
  </si>
  <si>
    <t>Energy: State Regulatory &amp; Litigation (oil &amp; gas)</t>
  </si>
  <si>
    <t>Appellate Law</t>
  </si>
  <si>
    <t>Energy: Electricity (Regulatory &amp; Litigation)</t>
  </si>
  <si>
    <t>Energy: Electricity (Transactional)</t>
  </si>
  <si>
    <t>Energy: Oil &amp; Gas (Regulatory &amp; Litigation)</t>
  </si>
  <si>
    <t>Energy: Oil &amp; Gas (Transactional)</t>
  </si>
  <si>
    <t>ERISA litigation</t>
  </si>
  <si>
    <t>International Trade: Intellectual Property (Section 337)</t>
  </si>
  <si>
    <t>Banking &amp; Finance: Lenders</t>
  </si>
  <si>
    <t>Capital Markets: Structured Products &amp; Derivatives</t>
  </si>
  <si>
    <t>Gaming</t>
  </si>
  <si>
    <t>Environmental, Social &amp; Governance Risk (Law Firms)</t>
  </si>
  <si>
    <t>Global-Wide</t>
  </si>
  <si>
    <t>Environmental, Social &amp; Governance Risk</t>
  </si>
  <si>
    <t>Competition: Domestic</t>
  </si>
  <si>
    <t>Chambers 2024 Crisis &amp; Risk Management</t>
  </si>
  <si>
    <t>Crisis &amp; Risk Management</t>
  </si>
  <si>
    <t>Banking &amp; Finance (International Firms)</t>
  </si>
  <si>
    <t>Capital Markets (International Firms)</t>
  </si>
  <si>
    <t>Indonesia</t>
  </si>
  <si>
    <t>Private Equity: Fund Formation</t>
  </si>
  <si>
    <t>IFLR 2024 USA</t>
  </si>
  <si>
    <t>Restructuring and Insolvency</t>
  </si>
  <si>
    <t>IFLR 2024 UK</t>
  </si>
  <si>
    <t>IFLR 2024 Singapore</t>
  </si>
  <si>
    <t>Alternative/hedge funds</t>
  </si>
  <si>
    <t>Appellate: courts of appeals / Appellate: supreme courts (states and federal)</t>
  </si>
  <si>
    <t>Capital markets: equity offerings</t>
  </si>
  <si>
    <t>Cartel</t>
  </si>
  <si>
    <t>Commercial Lending</t>
  </si>
  <si>
    <t>Government contracts</t>
  </si>
  <si>
    <t>Healthcare: health insurers</t>
  </si>
  <si>
    <t>Healthcare: service providers</t>
  </si>
  <si>
    <t>Patents: prosecution (including re-examinations and post grant proceedings)</t>
  </si>
  <si>
    <t>Restructuring (including bankruptcy): corporate</t>
  </si>
  <si>
    <t>Structured finance: derivatives and structured products</t>
  </si>
  <si>
    <t>Acquisition finance</t>
  </si>
  <si>
    <t>Emerging markets</t>
  </si>
  <si>
    <t>Securitisation</t>
  </si>
  <si>
    <t>Meshari Al Osaimi</t>
  </si>
  <si>
    <t>Kuwait</t>
  </si>
  <si>
    <t>Minter Ellison</t>
  </si>
  <si>
    <t>Miranda &amp; Amado</t>
  </si>
  <si>
    <t>Foreign Experts</t>
  </si>
  <si>
    <t>Projects</t>
  </si>
  <si>
    <t>Americas Deal of the Year (Loan).</t>
  </si>
  <si>
    <t>Americas Diversity Champion</t>
  </si>
  <si>
    <t>Deals of the Year (Projects)</t>
  </si>
  <si>
    <t>Tech Innovation Award</t>
  </si>
  <si>
    <t>Energy and natural resources: Hydrocarbons</t>
  </si>
  <si>
    <t>Projects and infrastructure</t>
  </si>
  <si>
    <t>Public law and regulation</t>
  </si>
  <si>
    <t>Moreno Ruffinelli &amp; Asociados</t>
  </si>
  <si>
    <t>Corporate/Commercial: Labour &amp; Employment</t>
  </si>
  <si>
    <t>Mori Hamada &amp; Matsumoto</t>
  </si>
  <si>
    <t>Capital Markets: Domestic</t>
  </si>
  <si>
    <t>Dispute Resolution: Domestic</t>
  </si>
  <si>
    <t>Dispute Resolution: International</t>
  </si>
  <si>
    <t>Osaka</t>
  </si>
  <si>
    <t>IFLR 2024 Asia-Pacific</t>
  </si>
  <si>
    <t>Project finance</t>
  </si>
  <si>
    <t>Morris Law</t>
  </si>
  <si>
    <t>Morrison Foerster</t>
  </si>
  <si>
    <t>Nader, Hayaux &amp; Goebel</t>
  </si>
  <si>
    <t>Tax: Non-Contentious</t>
  </si>
  <si>
    <t>Anti-corruption investigations and compliance</t>
  </si>
  <si>
    <t>Data, technology and privacy law</t>
  </si>
  <si>
    <t>Insurance &amp; reinsurance</t>
  </si>
  <si>
    <t>Real Estate and Tourism</t>
  </si>
  <si>
    <t>Telecoms &amp; media</t>
  </si>
  <si>
    <t>Naylor Solicitors LLP</t>
  </si>
  <si>
    <t>Norton Rose Fulbright</t>
  </si>
  <si>
    <t>Angela Barrett</t>
  </si>
  <si>
    <t>Immigration</t>
  </si>
  <si>
    <t>International Trade/WTO</t>
  </si>
  <si>
    <t>O’Gorman&amp;Hagerman</t>
  </si>
  <si>
    <t>Olaniwun Ajayi LP</t>
  </si>
  <si>
    <t>Nigeria</t>
  </si>
  <si>
    <t>Corporate/Commercial: Capital Markets</t>
  </si>
  <si>
    <t>Olivera Abogados</t>
  </si>
  <si>
    <t>Uruguay</t>
  </si>
  <si>
    <t>Ontier</t>
  </si>
  <si>
    <t>Spain</t>
  </si>
  <si>
    <t>Corporate Compliance</t>
  </si>
  <si>
    <t>Dispute Resolution: Corporate Crime</t>
  </si>
  <si>
    <t>Parás Asesores Fiscales, S.C.</t>
  </si>
  <si>
    <t>International tax</t>
  </si>
  <si>
    <t>Paul Hastings LLP</t>
  </si>
  <si>
    <t>Energy: State Regulatory &amp; Litigation</t>
  </si>
  <si>
    <t>Media &amp; Entertainment: First Amendment Litigation</t>
  </si>
  <si>
    <t>Media &amp; Entertainment: Transactional: Mainly Talent</t>
  </si>
  <si>
    <t>Native American Law</t>
  </si>
  <si>
    <t>California: San Diego</t>
  </si>
  <si>
    <t>Environment: Mainly Transactional</t>
  </si>
  <si>
    <t>Capital Markets: Securitization: CLOs</t>
  </si>
  <si>
    <t>Energy Transition</t>
  </si>
  <si>
    <t>Gaming &amp; Licensing</t>
  </si>
  <si>
    <t>Government Relations: Congressional investigations</t>
  </si>
  <si>
    <t>Projects: Power</t>
  </si>
  <si>
    <t>Registered Funds</t>
  </si>
  <si>
    <t>Banking &amp; Finance: Sponsors</t>
  </si>
  <si>
    <t>Corporate/M&amp;A: High-end Capability</t>
  </si>
  <si>
    <t>Financial Services: Payments Law</t>
  </si>
  <si>
    <t>Hotels &amp; Leisure</t>
  </si>
  <si>
    <t>Private Equity: Buyouts: High-end Capability</t>
  </si>
  <si>
    <t>Capital Markets: Debt (International Firms)</t>
  </si>
  <si>
    <t>Capital Markets: Equity (International Firms)</t>
  </si>
  <si>
    <t>Corporate Investigations/Anti-Corruption (International Firms)</t>
  </si>
  <si>
    <t>Dispute Resolution: Arbitration (International Firms)</t>
  </si>
  <si>
    <t>Dispute Resolution: Litigation (International Firms)</t>
  </si>
  <si>
    <t>Technology, Media, Telecoms (TMT) (International Firms)</t>
  </si>
  <si>
    <t>Business &amp; Human Rights Law</t>
  </si>
  <si>
    <t>Intellectual Property: International</t>
  </si>
  <si>
    <t>South Korea</t>
  </si>
  <si>
    <t>Capital Markets: International Firms</t>
  </si>
  <si>
    <t>Corporate/M&amp;A: International Firms</t>
  </si>
  <si>
    <t>Dispute Resolution: International Firms</t>
  </si>
  <si>
    <t>Capital markets: debt offerings</t>
  </si>
  <si>
    <t>Capital markets: global offerings</t>
  </si>
  <si>
    <t>Capital markets: high-yield debt offerings</t>
  </si>
  <si>
    <t>Environment: litigation</t>
  </si>
  <si>
    <t>Environment: transactional</t>
  </si>
  <si>
    <t>Financial services litigation</t>
  </si>
  <si>
    <t>M&amp;A litigation: defense</t>
  </si>
  <si>
    <t>Patents: litigation (International Trade Commission)</t>
  </si>
  <si>
    <t>Real estate investment trusts (REITs)</t>
  </si>
  <si>
    <t>Structured finance: securitization</t>
  </si>
  <si>
    <t>Trade secrets (litigation and non-contentious matters)</t>
  </si>
  <si>
    <t>Derivatives and structured products</t>
  </si>
  <si>
    <t>Hospitality and leisure</t>
  </si>
  <si>
    <t>Hong Kong</t>
  </si>
  <si>
    <t>Corporate (including M&amp;A)</t>
  </si>
  <si>
    <t>Dispute resolution: International arbitration</t>
  </si>
  <si>
    <t>Pérez Correa &amp; González</t>
  </si>
  <si>
    <t>Pinheiro Neto Advogados</t>
  </si>
  <si>
    <t>Crisis Management</t>
  </si>
  <si>
    <t>Environmental, Social &amp; Governance (ESG)</t>
  </si>
  <si>
    <t>Tax: Non-contentious</t>
  </si>
  <si>
    <t>Private equity</t>
  </si>
  <si>
    <t>PLMJ</t>
  </si>
  <si>
    <t>Portugal</t>
  </si>
  <si>
    <t>Transportation: Aviation</t>
  </si>
  <si>
    <t>Data privacy &amp; data protection</t>
  </si>
  <si>
    <t>Posadas</t>
  </si>
  <si>
    <t>Posse Herrera Ruiz</t>
  </si>
  <si>
    <t>Colombia</t>
  </si>
  <si>
    <t>Energy &amp; Natural Resources: Environment</t>
  </si>
  <si>
    <t>TMT (Telecoms, Media, Technology)</t>
  </si>
  <si>
    <t>Poul Schmith</t>
  </si>
  <si>
    <t>PPT Legal</t>
  </si>
  <si>
    <t>Shipping litigation</t>
  </si>
  <si>
    <t>PricewaterhouseCoopers Legal AG Rechtsanwaltsgesellschaft</t>
  </si>
  <si>
    <t>JUVE 2024 Europe</t>
  </si>
  <si>
    <t>Bank- und Bankaufsichtsrecht</t>
  </si>
  <si>
    <t>Deutschland</t>
  </si>
  <si>
    <t>Finanzmarktaufsicht</t>
  </si>
  <si>
    <t>Prof. Wierzbowski &amp; Partners</t>
  </si>
  <si>
    <t>Quadrant Advocaten</t>
  </si>
  <si>
    <t>Industry focus: Transport</t>
  </si>
  <si>
    <t>Quijano &amp; Associates</t>
  </si>
  <si>
    <t>Wyche Law Firm</t>
  </si>
  <si>
    <t>South Carolina</t>
  </si>
  <si>
    <t>Ramentol Pujol</t>
  </si>
  <si>
    <t>Andorra</t>
  </si>
  <si>
    <t>Reed Smith LLP</t>
  </si>
  <si>
    <t>Insurance: Policyholder</t>
  </si>
  <si>
    <t>Technology: Outsourcing</t>
  </si>
  <si>
    <t>Food &amp; Beverages: Regulatory &amp; Litigation</t>
  </si>
  <si>
    <t>Investment Funds: Investor Representation</t>
  </si>
  <si>
    <t>Life Sciences: Regulatory/Compliance</t>
  </si>
  <si>
    <t>State Attorneys General</t>
  </si>
  <si>
    <t>Transportation: Shipping/Maritime: Finance</t>
  </si>
  <si>
    <t>Virginia: Southern</t>
  </si>
  <si>
    <t>Pensions</t>
  </si>
  <si>
    <t>Professional Negligence</t>
  </si>
  <si>
    <t>Asset Finance: Shipping Finance</t>
  </si>
  <si>
    <t>Capital Markets: AIM</t>
  </si>
  <si>
    <t>Commercial Contracts</t>
  </si>
  <si>
    <t>Commodities</t>
  </si>
  <si>
    <t>Defamation/Reputation Management</t>
  </si>
  <si>
    <t>Investment Funds: Closed-ended Listed Funds</t>
  </si>
  <si>
    <t>Chambers 2024 Litigation Support</t>
  </si>
  <si>
    <t>Litigation Support</t>
  </si>
  <si>
    <t>Employment (International Firms)</t>
  </si>
  <si>
    <t>Energy &amp; Natural Resources (International Firms)</t>
  </si>
  <si>
    <t>Financial Services (International Firms)</t>
  </si>
  <si>
    <t>Restructuring/Insolvency (International Firms)</t>
  </si>
  <si>
    <t>Shipping (International Firms)</t>
  </si>
  <si>
    <t>Arbitration (International)</t>
  </si>
  <si>
    <t>Middle East-Wide</t>
  </si>
  <si>
    <t>Corporate/Commercial &amp; Commercial Contracts</t>
  </si>
  <si>
    <t>Healthcare &amp; Life Sciences</t>
  </si>
  <si>
    <t>TMT: Data Protection</t>
  </si>
  <si>
    <t>TMT: Information Technology</t>
  </si>
  <si>
    <t>TMT: Media</t>
  </si>
  <si>
    <t>Asia-Pacific Region</t>
  </si>
  <si>
    <t>Cambodia</t>
  </si>
  <si>
    <t>Dispute Resolution (International Firms)</t>
  </si>
  <si>
    <t>Corporate &amp; Finance (International Firms)</t>
  </si>
  <si>
    <t>Aviation: Finance</t>
  </si>
  <si>
    <t>Shipping: Domestic</t>
  </si>
  <si>
    <t>Shipping: International</t>
  </si>
  <si>
    <t>Shipping: International Firms</t>
  </si>
  <si>
    <t>Private equity funds</t>
  </si>
  <si>
    <t>IFLR 2024 All Regions</t>
  </si>
  <si>
    <t>North America</t>
  </si>
  <si>
    <t>E-discovery</t>
  </si>
  <si>
    <t>Employee benefits, executive compensation and retirement plans: design</t>
  </si>
  <si>
    <t>Labor-management relations</t>
  </si>
  <si>
    <t>Restructuring (including bankruptcy): municipal</t>
  </si>
  <si>
    <t>Commodities disputes</t>
  </si>
  <si>
    <t>Equity capital markets - low-mid cap</t>
  </si>
  <si>
    <t>Insurance litigation: for policyholders</t>
  </si>
  <si>
    <t>Listed funds</t>
  </si>
  <si>
    <t>Pensions: non-contentious</t>
  </si>
  <si>
    <t>Trade finance</t>
  </si>
  <si>
    <t>L500 2024 FinTech</t>
  </si>
  <si>
    <t>Customs, trade, WTO and anti-dumping</t>
  </si>
  <si>
    <t>Industry focus: Energy</t>
  </si>
  <si>
    <t>Banking and finance: Corporate finance (including Islamic lending)</t>
  </si>
  <si>
    <t>Dispute resolution: Arbitration and international litigation</t>
  </si>
  <si>
    <t>Infrastructure and projects (including project finance)</t>
  </si>
  <si>
    <t>Projects and energy: foreign firms</t>
  </si>
  <si>
    <t>Regulatory/compliance: foreign firms</t>
  </si>
  <si>
    <t>Asset finance (including aviation and shipping finance)</t>
  </si>
  <si>
    <t>Regulatory</t>
  </si>
  <si>
    <t>Foreign firms</t>
  </si>
  <si>
    <t>Financial services regulatory: Foreign firms</t>
  </si>
  <si>
    <t>Rodriguez Angobaldo Abogados</t>
  </si>
  <si>
    <t>Roma Bohorques</t>
  </si>
  <si>
    <t>Ropes &amp; Gray</t>
  </si>
  <si>
    <t>Rosli Dahlan Saravana Partnership</t>
  </si>
  <si>
    <t>Rubio Leguia Normand</t>
  </si>
  <si>
    <t>Energy and natural resources: Mining</t>
  </si>
  <si>
    <t>San Juan Araujo Advogados Associados</t>
  </si>
  <si>
    <t>L500 2025 Latin America</t>
  </si>
  <si>
    <t>White-collar crime</t>
  </si>
  <si>
    <t>Schilling, Zutt &amp; Anschütz</t>
  </si>
  <si>
    <t>Setterwalls</t>
  </si>
  <si>
    <t>Shearman &amp; Sterling</t>
  </si>
  <si>
    <t>Corporate and M&amp;A: foreign firms</t>
  </si>
  <si>
    <t>Investment funds: foreign firms</t>
  </si>
  <si>
    <t>Private equity: foreign firms</t>
  </si>
  <si>
    <t>Capital markets: Equity</t>
  </si>
  <si>
    <t>Investment funds</t>
  </si>
  <si>
    <t>Foreign desks</t>
  </si>
  <si>
    <t>Philippines</t>
  </si>
  <si>
    <t>Banking and finance: foreign firms</t>
  </si>
  <si>
    <t>Signature Litigation</t>
  </si>
  <si>
    <t>Gibraltar</t>
  </si>
  <si>
    <t>General Business Law: Dispute Resolution</t>
  </si>
  <si>
    <t>Simmons &amp; Simmons</t>
  </si>
  <si>
    <t>Professional Negligence: Technology &amp; Construction</t>
  </si>
  <si>
    <t>Simonsen Vogt Wiig</t>
  </si>
  <si>
    <t>Aquaculture and Fisheries</t>
  </si>
  <si>
    <t>Corporate Compliance &amp; Investigations</t>
  </si>
  <si>
    <t>Energy: Renewables</t>
  </si>
  <si>
    <t>GCR 2024 EMEA</t>
  </si>
  <si>
    <t>Fishing and aquaculture</t>
  </si>
  <si>
    <t>Maritime law</t>
  </si>
  <si>
    <t>Offshore construction and shipbuilding</t>
  </si>
  <si>
    <t>Regulatory compliance and investigations</t>
  </si>
  <si>
    <t>Singleton Urquhart Reynolds Vogel</t>
  </si>
  <si>
    <t>Sonn Macmillan Walker</t>
  </si>
  <si>
    <t>Statham Gill Davies</t>
  </si>
  <si>
    <t>Streathers</t>
  </si>
  <si>
    <t>Stroock</t>
  </si>
  <si>
    <t>Talbots</t>
  </si>
  <si>
    <t>Corporate and commercial</t>
  </si>
  <si>
    <t>Ten Holter Noordam Advocaten</t>
  </si>
  <si>
    <t>Three Crowns</t>
  </si>
  <si>
    <t>Regional International Arbitration - Arbitration Counsel</t>
  </si>
  <si>
    <t>Udo Udoma &amp; Belo-Osagie</t>
  </si>
  <si>
    <t>GDR 100 2024 Africa</t>
  </si>
  <si>
    <t>IFLR 2024 Africa</t>
  </si>
  <si>
    <t>Vardags</t>
  </si>
  <si>
    <t>Family</t>
  </si>
  <si>
    <t>North West</t>
  </si>
  <si>
    <t>Viltoft</t>
  </si>
  <si>
    <t>Vinge</t>
  </si>
  <si>
    <t>Europe-Wide</t>
  </si>
  <si>
    <t>GIR 100</t>
  </si>
  <si>
    <t>GIR100 2024 Europe</t>
  </si>
  <si>
    <t>Investigations</t>
  </si>
  <si>
    <t>Walkers Global LLP</t>
  </si>
  <si>
    <t>British Virgin Islands</t>
  </si>
  <si>
    <t>Offshore: Trusts</t>
  </si>
  <si>
    <t>Bermuda</t>
  </si>
  <si>
    <t>Corporate &amp; Finance including Investment Funds</t>
  </si>
  <si>
    <t>Financial Services: Regulatory</t>
  </si>
  <si>
    <t>Caribbean</t>
  </si>
  <si>
    <t>GRR100 2024 Caribbean</t>
  </si>
  <si>
    <t>Disputes</t>
  </si>
  <si>
    <t>GRR 100  2024</t>
  </si>
  <si>
    <t>L500 2024 Caribbean</t>
  </si>
  <si>
    <t>Who's Who Legal</t>
  </si>
  <si>
    <t>WWL 2024 Caribbean</t>
  </si>
  <si>
    <t>Restructuring Guide</t>
  </si>
  <si>
    <t>Wards Solicitors</t>
  </si>
  <si>
    <t>Wong Partnership LLP</t>
  </si>
  <si>
    <t>Restructuring/Insolvency: Domestic</t>
  </si>
  <si>
    <t>Global Restructuring Review 2024 Asia Pacific</t>
  </si>
  <si>
    <t>World Tax 2022 EMEA</t>
  </si>
  <si>
    <t>Chambers 2025 Brazil</t>
  </si>
  <si>
    <t>IAM Patent 2025 Latin America</t>
  </si>
  <si>
    <t>IP Stars 2025 Latin America</t>
  </si>
  <si>
    <t>LL250 2025 Latin America</t>
  </si>
  <si>
    <t>IFLR 2025 Latin America</t>
  </si>
  <si>
    <t>World Tax 2025 Latin America</t>
  </si>
  <si>
    <t>WTR 1000 2025 Latin America</t>
  </si>
  <si>
    <t>Chambers 2025 Fintech</t>
  </si>
  <si>
    <t>Chambers 2025 High Net Worth</t>
  </si>
  <si>
    <t>id_directory</t>
  </si>
  <si>
    <t>code</t>
  </si>
  <si>
    <t>id_guide</t>
  </si>
  <si>
    <t>create</t>
  </si>
  <si>
    <t>id_location</t>
  </si>
  <si>
    <t>id_central_practice</t>
  </si>
  <si>
    <t>id_practice</t>
  </si>
  <si>
    <t>Rob Wainwright</t>
  </si>
  <si>
    <t>Alaina Khan</t>
  </si>
  <si>
    <t>Alyssa Herdimansyah</t>
  </si>
  <si>
    <t>Ayesh Amarasinghe</t>
  </si>
  <si>
    <t>Chloe Weller</t>
  </si>
  <si>
    <t>Cintia Isobata</t>
  </si>
  <si>
    <t>David Mestres</t>
  </si>
  <si>
    <t>Jemma Mestanza</t>
  </si>
  <si>
    <t>Joanne D'Silva</t>
  </si>
  <si>
    <t>Johnny Murta</t>
  </si>
  <si>
    <t>Julia Horvath</t>
  </si>
  <si>
    <t>Katarzyna Gorska</t>
  </si>
  <si>
    <t>Maheen Nadeem</t>
  </si>
  <si>
    <t>Monica Graulund</t>
  </si>
  <si>
    <t>Mudasser Ahmedi</t>
  </si>
  <si>
    <t>Natasa Constantin</t>
  </si>
  <si>
    <t>user</t>
  </si>
  <si>
    <t>Neha Sunil</t>
  </si>
  <si>
    <t>Peter Grey</t>
  </si>
  <si>
    <t>Petra Mestres</t>
  </si>
  <si>
    <t>Richard Winter</t>
  </si>
  <si>
    <t>Sam Burrows</t>
  </si>
  <si>
    <t>Spencer Richards</t>
  </si>
  <si>
    <t>Steven Prizeman</t>
  </si>
  <si>
    <t>Veronica Valles</t>
  </si>
  <si>
    <t>Winnie Anyango</t>
  </si>
  <si>
    <t>roles.1</t>
  </si>
  <si>
    <t>roles.2</t>
  </si>
  <si>
    <t>roles.3</t>
  </si>
  <si>
    <t>id_user</t>
  </si>
  <si>
    <t>name</t>
  </si>
  <si>
    <t>lastName</t>
  </si>
  <si>
    <t>email</t>
  </si>
  <si>
    <t>password</t>
  </si>
  <si>
    <t>$2y$10$92IXUNpkjO0rOQ5byMi.Ye4oKoEa3Ro9llC/.og/at2.uheWG/igi</t>
  </si>
  <si>
    <t>create User</t>
  </si>
  <si>
    <t>create Contact</t>
  </si>
  <si>
    <t>create UserRole</t>
  </si>
  <si>
    <t>lds</t>
  </si>
  <si>
    <t>senior_consultant</t>
  </si>
  <si>
    <t>coordinator</t>
  </si>
  <si>
    <t>consultant</t>
  </si>
  <si>
    <t>head_of_europe_and_latam</t>
  </si>
  <si>
    <t>client_owner</t>
  </si>
  <si>
    <t>hr_director</t>
  </si>
  <si>
    <t>create userRole2</t>
  </si>
  <si>
    <t>create userRole3</t>
  </si>
  <si>
    <t>id_client</t>
  </si>
  <si>
    <t>id_owner</t>
  </si>
  <si>
    <t>product</t>
  </si>
  <si>
    <t>id_product</t>
  </si>
  <si>
    <t>id_project</t>
  </si>
  <si>
    <t>values</t>
  </si>
  <si>
    <t>status.1</t>
  </si>
  <si>
    <t>status.2</t>
  </si>
  <si>
    <t>status.3</t>
  </si>
  <si>
    <t>id_senior_consultant</t>
  </si>
  <si>
    <t>id_consultant</t>
  </si>
  <si>
    <t>id_lds</t>
  </si>
  <si>
    <t>id_coordinator</t>
  </si>
  <si>
    <t>deadlineFormat</t>
  </si>
  <si>
    <t>nstatus</t>
  </si>
  <si>
    <t>2023-01-31</t>
  </si>
  <si>
    <t>2023-05-12</t>
  </si>
  <si>
    <t>2023-09-07</t>
  </si>
  <si>
    <t>2023-02-22</t>
  </si>
  <si>
    <t>2023-08-19</t>
  </si>
  <si>
    <t>2023-10-31</t>
  </si>
  <si>
    <t>2023-01-06</t>
  </si>
  <si>
    <t>2022-08-19</t>
  </si>
  <si>
    <t>2023-09-01</t>
  </si>
  <si>
    <t>2023-06-17</t>
  </si>
  <si>
    <t>2023-03-07</t>
  </si>
  <si>
    <t>2022-12-05</t>
  </si>
  <si>
    <t>2023-08-01</t>
  </si>
  <si>
    <t>2022-09-09</t>
  </si>
  <si>
    <t>2023-02-03</t>
  </si>
  <si>
    <t>2023-05-17</t>
  </si>
  <si>
    <t>2023-06-10</t>
  </si>
  <si>
    <t>2023-11-18</t>
  </si>
  <si>
    <t>2022-10-11</t>
  </si>
  <si>
    <t>2023-06-12</t>
  </si>
  <si>
    <t>2023-08-25</t>
  </si>
  <si>
    <t>2023-02-10</t>
  </si>
  <si>
    <t>2023-08-07</t>
  </si>
  <si>
    <t>2022-11-08</t>
  </si>
  <si>
    <t>2023-04-21</t>
  </si>
  <si>
    <t>2023-03-31</t>
  </si>
  <si>
    <t>2023-01-27</t>
  </si>
  <si>
    <t>2023-09-06</t>
  </si>
  <si>
    <t>2023-08-18</t>
  </si>
  <si>
    <t>2022-12-06</t>
  </si>
  <si>
    <t>2023-03-10</t>
  </si>
  <si>
    <t>2023-02-08</t>
  </si>
  <si>
    <t>2023-05-25</t>
  </si>
  <si>
    <t>2023-11-17</t>
  </si>
  <si>
    <t>2023-08-13</t>
  </si>
  <si>
    <t>2023-09-26</t>
  </si>
  <si>
    <t>2023-06-30</t>
  </si>
  <si>
    <t>2023-02-01</t>
  </si>
  <si>
    <t>2023-12-09</t>
  </si>
  <si>
    <t>2023-03-29</t>
  </si>
  <si>
    <t>2023-03-03</t>
  </si>
  <si>
    <t>2023-05-15</t>
  </si>
  <si>
    <t>2023-01-26</t>
  </si>
  <si>
    <t>2023-11-12</t>
  </si>
  <si>
    <t>2023-04-28</t>
  </si>
  <si>
    <t>2023-07-13</t>
  </si>
  <si>
    <t>2023-04-12</t>
  </si>
  <si>
    <t>2023-02-27</t>
  </si>
  <si>
    <t>2023-12-05</t>
  </si>
  <si>
    <t>2022-07-14</t>
  </si>
  <si>
    <t>2022-06-10</t>
  </si>
  <si>
    <t>2023-01-20</t>
  </si>
  <si>
    <t>2023-04-01</t>
  </si>
  <si>
    <t>2023-10-05</t>
  </si>
  <si>
    <t>2023-08-03</t>
  </si>
  <si>
    <t>2023-08-08</t>
  </si>
  <si>
    <t>2023-11-15</t>
  </si>
  <si>
    <t>2023-10-01</t>
  </si>
  <si>
    <t>2023-06-16</t>
  </si>
  <si>
    <t>2023-05-01</t>
  </si>
  <si>
    <t>2023-02-13</t>
  </si>
  <si>
    <t>2023-03-01</t>
  </si>
  <si>
    <t>2023-08-20</t>
  </si>
  <si>
    <t>2023-07-03</t>
  </si>
  <si>
    <t>2022-12-09</t>
  </si>
  <si>
    <t>2023-11-09</t>
  </si>
  <si>
    <t>2023-06-09</t>
  </si>
  <si>
    <t>2023-11-08</t>
  </si>
  <si>
    <t>2023-08-16</t>
  </si>
  <si>
    <t>2024-02-10</t>
  </si>
  <si>
    <t>2023-11-10</t>
  </si>
  <si>
    <t>2023-07-01</t>
  </si>
  <si>
    <t>2023-04-07</t>
  </si>
  <si>
    <t>id_submission</t>
  </si>
  <si>
    <t>values Tasks</t>
  </si>
  <si>
    <t>values status</t>
  </si>
  <si>
    <t>values status2</t>
  </si>
  <si>
    <t>values status3</t>
  </si>
  <si>
    <t>leaders</t>
  </si>
  <si>
    <t>TEAM</t>
  </si>
  <si>
    <t>Leader</t>
  </si>
  <si>
    <t>Member</t>
  </si>
  <si>
    <t>admin</t>
  </si>
  <si>
    <t>create detail</t>
  </si>
  <si>
    <t>Effort Client</t>
  </si>
  <si>
    <t>Effort Type</t>
  </si>
  <si>
    <t>Effort Total</t>
  </si>
  <si>
    <t>Debug</t>
  </si>
  <si>
    <t>REMOVED</t>
  </si>
  <si>
    <t>District of Columbia (USA)</t>
  </si>
  <si>
    <t>Ohio (USA)</t>
  </si>
  <si>
    <t>USA (USA)</t>
  </si>
  <si>
    <t>Dispute resolution: Class actions</t>
  </si>
  <si>
    <t>California (USA)</t>
  </si>
  <si>
    <t>Fisher Philips Mexico</t>
  </si>
  <si>
    <t>Workman Nydegger</t>
  </si>
  <si>
    <t>Utah</t>
  </si>
  <si>
    <t>Pinillos &amp; Partners S.C. de R.L.</t>
  </si>
  <si>
    <t>Chambers 2025 UK</t>
  </si>
  <si>
    <t>Capital Markets: Securitisation</t>
  </si>
  <si>
    <t>L500 2025 UK</t>
  </si>
  <si>
    <t>Bado, Kuster, Zerbino &amp; Rachetti</t>
  </si>
  <si>
    <t>L5002024EMEASaudi ArabiaCommercial, corporate and M&amp;A</t>
  </si>
  <si>
    <t>L5002024Latin AmericaPeruDispute resolution</t>
  </si>
  <si>
    <t>Leaders League2024Latin AmericaPeruCivil and Commercial Litigation</t>
  </si>
  <si>
    <t>Chambers2024EuropeGreeceBanking &amp; Finance</t>
  </si>
  <si>
    <t>Chambers2024EuropeGreeceCorporate/Commercial</t>
  </si>
  <si>
    <t>Chambers2024EuropeGreeceDispute resolution</t>
  </si>
  <si>
    <t>Chambers2024EuropeGreeceReal estate</t>
  </si>
  <si>
    <t>L5002024EMEAGreeceBanking, finance and capital markets</t>
  </si>
  <si>
    <t>L5002024EMEAGreeceCommercial, corporate and M&amp;A</t>
  </si>
  <si>
    <t>L5002024EMEAGreeceDispute resolution</t>
  </si>
  <si>
    <t>L5002024EMEAGreeceProjects and privatisation</t>
  </si>
  <si>
    <t>L5002024EMEAGreeceRestructuring and insolvency</t>
  </si>
  <si>
    <t>Chambers2024GlobalCayman IslandsDispute Resolution</t>
  </si>
  <si>
    <t>Chambers2024UKUK-wide (UK)Intellectual Property: Patent &amp; Trade Mark Attorneys</t>
  </si>
  <si>
    <t>L5002024UKLondonPATMA: Patent attorneys</t>
  </si>
  <si>
    <t>L5002024UKLondonPATMA: Trade mark attorneys</t>
  </si>
  <si>
    <t>WTR10002024UKUKIntellectual Property</t>
  </si>
  <si>
    <t>Chambers2024High Net WorthNetherlandsPrivate Wealth Law</t>
  </si>
  <si>
    <t>Chambers2024EuropeNetherlandsTax</t>
  </si>
  <si>
    <t>L5002024EMEANetherlandsTax</t>
  </si>
  <si>
    <t>Chambers2024Latin AmericaChileDispute Resolution: Litigation</t>
  </si>
  <si>
    <t>Chambers2024Latin AmericaChileDispute Resolution: White-Collar Crime</t>
  </si>
  <si>
    <t>Chambers2024Latin AmericaChileLife Sciences</t>
  </si>
  <si>
    <t>Chambers2024USACaliforniaBankruptcy/Restructuring</t>
  </si>
  <si>
    <t>Chambers2024USACaliforniaCorporate/M&amp;A</t>
  </si>
  <si>
    <t>Chambers2024USACaliforniaIntellectual Property: Patent Prosecution</t>
  </si>
  <si>
    <t>Chambers2024USAColoradoEnergy &amp; Natural Resources</t>
  </si>
  <si>
    <t>Chambers2024USAColoradoIntellectual Property</t>
  </si>
  <si>
    <t>Chambers2024USADistrict of ColumbiaBankruptcy/Restructuring</t>
  </si>
  <si>
    <t>Chambers2024USADistrict of ColumbiaEnvironment</t>
  </si>
  <si>
    <t>Chambers2024USADistrict of ColumbiaHealthcare: Pharmaceutical/Medical Products Regulatory</t>
  </si>
  <si>
    <t>Chambers2024USADistrict of ColumbiaIntellectual Property: Litigation</t>
  </si>
  <si>
    <t>Chambers2024USADistrict of ColumbiaIntellectual Property: Patent Prosecution</t>
  </si>
  <si>
    <t>Chambers2024USADistrict of ColumbiaLitigation: White-Collar Crime &amp; Government Investigations</t>
  </si>
  <si>
    <t>Chambers2024USADistrict of ColumbiaTax</t>
  </si>
  <si>
    <t>Chambers2024USAFloridaBankruptcy/Restructuring</t>
  </si>
  <si>
    <t>Chambers2024USAFloridaEnvironment</t>
  </si>
  <si>
    <t>Chambers2024USAFloridaLabor &amp; Employment</t>
  </si>
  <si>
    <t>Chambers2024USAGeorgiaCorporate/M&amp;A</t>
  </si>
  <si>
    <t>Chambers2024USAGeorgiaHealthcare</t>
  </si>
  <si>
    <t>Chambers2024USAGeorgiaIntellectual Property</t>
  </si>
  <si>
    <t>Chambers2024USAGeorgiaLitigation: White-Collar Crime &amp; Government Investigations</t>
  </si>
  <si>
    <t>Chambers2024USAIllinoisIntellectual Property</t>
  </si>
  <si>
    <t>Chambers2024USANew YorkLabor &amp; Employment</t>
  </si>
  <si>
    <t>Chambers2024USANew YorkLitigation: General Commercial</t>
  </si>
  <si>
    <t>Chambers2024USANew YorkLitigation: Securities</t>
  </si>
  <si>
    <t>Chambers2024USANew YorkLitigation: White-Collar Crime &amp; Government Investigations</t>
  </si>
  <si>
    <t>Chambers2024USANew YorkReal Estate: Mainly Corporate &amp; Finance</t>
  </si>
  <si>
    <t>Chambers2024USAOhioBanking &amp; Finance</t>
  </si>
  <si>
    <t>Chambers2024USAOhioBankruptcy/Restructuring</t>
  </si>
  <si>
    <t>Chambers2024USAOhioEmployee Benefits &amp; Executive Compensation</t>
  </si>
  <si>
    <t>Chambers2024USAOhioEnvironment</t>
  </si>
  <si>
    <t>Chambers2024USAOhioHealthcare</t>
  </si>
  <si>
    <t>Chambers2024USAOhioIntellectual Property</t>
  </si>
  <si>
    <t>Chambers2024USAOhioLabor &amp; Employment</t>
  </si>
  <si>
    <t>Chambers2024USAOhioLitigation: White-Collar Crime &amp; Government Investigations</t>
  </si>
  <si>
    <t>Chambers2024USAOhioReal estate</t>
  </si>
  <si>
    <t>Chambers2024USAOhioTax</t>
  </si>
  <si>
    <t>Chambers2024USAOhio: NorthCorporate/M&amp;A</t>
  </si>
  <si>
    <t>Chambers2024USAOhio: South &amp; CentralCorporate/M&amp;A</t>
  </si>
  <si>
    <t>Chambers2024USAPennsylvaniaAntitrust</t>
  </si>
  <si>
    <t>Chambers2024USAPennsylvaniaIntellectual Property</t>
  </si>
  <si>
    <t>Chambers2024USATexasCorporate/M&amp;A</t>
  </si>
  <si>
    <t>Chambers2024USATexasHealthcare</t>
  </si>
  <si>
    <t>Chambers2024USATexasLabor &amp; Employment</t>
  </si>
  <si>
    <t>Chambers2024USATexasLitigation: General Commercial</t>
  </si>
  <si>
    <t>Chambers2024USATexasLitigation: White-Collar Crime &amp; Government Investigations</t>
  </si>
  <si>
    <t>Chambers2024USAUSA - NationwideAdvertising: Litigation</t>
  </si>
  <si>
    <t>Chambers2024USAUSA - NationwideAdvertising: Transactional &amp; Regulatory</t>
  </si>
  <si>
    <t>Chambers2024USAUSA - NationwideGovernment Contracts</t>
  </si>
  <si>
    <t>Chambers2024USAUSA - NationwideInternational Arbitration</t>
  </si>
  <si>
    <t>Chambers2024USAUSA - NationwideInternational Arbitration: Arbitrators</t>
  </si>
  <si>
    <t>Chambers2024USAUSA - NationwideInternational Trade: CFIUS Experts</t>
  </si>
  <si>
    <t>Chambers2024USAUSA - NationwideInternational Trade: Customs</t>
  </si>
  <si>
    <t>Chambers2024USAUSA - NationwideInternational Trade: Export Controls &amp; Economic Sanctions</t>
  </si>
  <si>
    <t>Chambers2024USAUSA - NationwideInternational Trade: Trade Remedies &amp; Trade Policy</t>
  </si>
  <si>
    <t>Chambers2024USAUSA - NationwideOil &amp; Gas Litigation</t>
  </si>
  <si>
    <t>Chambers2024USAUSA - NationwidePolitical Law</t>
  </si>
  <si>
    <t>Chambers2024USAUSA - NationwidePrivacy &amp; Data Security</t>
  </si>
  <si>
    <t>Chambers2024USAUSA - NationwidePrivacy &amp; Data Security: Healthcare</t>
  </si>
  <si>
    <t>Chambers2024USAUSA - NationwidePrivacy &amp; Data Security: Litigation</t>
  </si>
  <si>
    <t>Chambers2024USAUSA - NationwideProduct Liability &amp; Mass Torts</t>
  </si>
  <si>
    <t>Chambers2024High Net WorthDistrict of Columbia (USA)Private Wealth Law</t>
  </si>
  <si>
    <t>Chambers2024High Net WorthOhio (USA)Private Wealth Law</t>
  </si>
  <si>
    <t>Chambers2024High Net WorthSingaporePrivate Wealth Law</t>
  </si>
  <si>
    <t>Chambers2024High Net WorthMalaysiaPrivate Wealth Law</t>
  </si>
  <si>
    <t>Chambers2024FinTechMalaysiaFintech Legal</t>
  </si>
  <si>
    <t>Chambers2024FinTechSingaporeFintech Legal</t>
  </si>
  <si>
    <t>Chambers2024Asia-PacificJapanBanking &amp; Finance: Domestic</t>
  </si>
  <si>
    <t>Chambers2024Asia-PacificJapanBanking &amp; Finance: International</t>
  </si>
  <si>
    <t>Chambers2024Asia-PacificJapanCorporate/M&amp;A: Domestic</t>
  </si>
  <si>
    <t>Chambers2024Asia-PacificJapanCorporate/M&amp;A: International</t>
  </si>
  <si>
    <t>Chambers2024Asia-PacificJapanProjects &amp; Energy: Domestic</t>
  </si>
  <si>
    <t>Chambers2024Asia-PacificJapanProjects &amp; Energy: International</t>
  </si>
  <si>
    <t>Chambers2024Asia-PacificMalaysiaBanking &amp; Finance</t>
  </si>
  <si>
    <t>Chambers2024Asia-PacificMalaysiaCompetition/Antitrust</t>
  </si>
  <si>
    <t>Chambers2024Asia-PacificMalaysiaCorporate/M&amp;A</t>
  </si>
  <si>
    <t>Chambers2024Asia-PacificMalaysiaDispute resolution</t>
  </si>
  <si>
    <t>Chambers2024Asia-PacificMalaysiaEmployment &amp; Industrial Relations</t>
  </si>
  <si>
    <t>Chambers2024Asia-PacificMalaysiaIntellectual Property</t>
  </si>
  <si>
    <t>Chambers2024Asia-PacificMalaysiaProjects, Infrastructure &amp; Energy</t>
  </si>
  <si>
    <t>Chambers2024Asia-PacificMalaysiaReal estate</t>
  </si>
  <si>
    <t>Chambers2024Asia-PacificMalaysiaTax</t>
  </si>
  <si>
    <t>Chambers2024Asia-PacificMalaysiaTechnology, Media, Telecoms (TMT)</t>
  </si>
  <si>
    <t>Chambers2024Asia-PacificSingaporeBanking &amp; Finance: Domestic</t>
  </si>
  <si>
    <t>Chambers2024Asia-PacificSingaporeBanking &amp; Finance: International</t>
  </si>
  <si>
    <t>Chambers2024Asia-PacificSingaporeBanking &amp; Finance: Regulatory</t>
  </si>
  <si>
    <t>Chambers2024Asia-PacificSingaporeCapital Markets: International</t>
  </si>
  <si>
    <t>Chambers2024Asia-PacificSingaporeCompetition/Antitrust</t>
  </si>
  <si>
    <t>Chambers2024Asia-PacificSingaporeConstruction: Domestic</t>
  </si>
  <si>
    <t>Chambers2024Asia-PacificSingaporeCorporate Investigations/Anti-Corruption: Domestic</t>
  </si>
  <si>
    <t>Chambers2024Asia-PacificSingaporeCorporate Investigations/Anti-Corruption: International</t>
  </si>
  <si>
    <t>Chambers2024Asia-PacificSingaporeCorporate/M&amp;A: Domestic</t>
  </si>
  <si>
    <t>Chambers2024Asia-PacificSingaporeCorporate/M&amp;A: International</t>
  </si>
  <si>
    <t>Chambers2024Asia-PacificSingaporeDispute Resolution: Arbitration</t>
  </si>
  <si>
    <t>Chambers2024Asia-PacificSingaporeDispute Resolution: Litigation</t>
  </si>
  <si>
    <t>Chambers2024Asia-PacificSingaporeEmployment: Domestic</t>
  </si>
  <si>
    <t>Chambers2024Asia-PacificSingaporeEmployment: International</t>
  </si>
  <si>
    <t>Chambers2024Asia-PacificSingaporeEnergy &amp; Natural Resources: International</t>
  </si>
  <si>
    <t>Chambers2024Asia-PacificSingaporeInsurance</t>
  </si>
  <si>
    <t>Chambers2024Asia-PacificSingaporeIntellectual Property: Domestic</t>
  </si>
  <si>
    <t>Chambers2024Asia-PacificSingaporeInvestment Funds: International</t>
  </si>
  <si>
    <t>Chambers2024Asia-PacificSingaporeProjects &amp; Infrastructure: International</t>
  </si>
  <si>
    <t>Chambers2024Asia-PacificSingaporeReal estate</t>
  </si>
  <si>
    <t>Chambers2024Asia-PacificSingaporeRestructuring/Insolvency: International</t>
  </si>
  <si>
    <t>Chambers2024Asia-PacificSingaporeStartups &amp; Emerging Companies</t>
  </si>
  <si>
    <t>Chambers2024Asia-PacificSingaporeTax</t>
  </si>
  <si>
    <t>Chambers2024Asia-PacificSingaporeTechnology, Media, Telecoms (TMT): Domestic</t>
  </si>
  <si>
    <t>Chambers2024Asia-PacificSingaporeTechnology, Media, Telecoms (TMT): International</t>
  </si>
  <si>
    <t>Chambers2024Asia-PacificVietnamBanking &amp; Finance</t>
  </si>
  <si>
    <t>Chambers2024Asia-PacificVietnamBanking &amp; Finance: Capital Markets</t>
  </si>
  <si>
    <t>Chambers2024Asia-PacificVietnamCorporate/M&amp;A</t>
  </si>
  <si>
    <t>Chambers2024Asia-PacificVietnamDispute resolution</t>
  </si>
  <si>
    <t>Chambers2024Asia-PacificVietnamEmployment</t>
  </si>
  <si>
    <t>Chambers2024Asia-PacificVietnamIntellectual Property</t>
  </si>
  <si>
    <t>Chambers2024Asia-PacificVietnamProjects, Infrastructure &amp; Energy</t>
  </si>
  <si>
    <t>Chambers2024Asia-PacificVietnamReal estate</t>
  </si>
  <si>
    <t>Chambers2024Asia-PacificVietnamTax</t>
  </si>
  <si>
    <t>Chambers2024Asia-PacificVietnamTechnology, Media, Telecoms (TMT)</t>
  </si>
  <si>
    <t>L5002024Asia-PacificAsia-PacificBanking and finance: International firms and joint ventures</t>
  </si>
  <si>
    <t>L5002024Asia-PacificAsia-PacificCorporate and M&amp;A: International firms and joint ventures</t>
  </si>
  <si>
    <t>L5002024Asia-PacificMalaysiaAntitrust and competition</t>
  </si>
  <si>
    <t>L5002024Asia-PacificMalaysiaCorporate and M&amp;A</t>
  </si>
  <si>
    <t>L5002024Asia-PacificMalaysiaDispute resolution</t>
  </si>
  <si>
    <t>L5002024Asia-PacificMalaysiaIslamic finance</t>
  </si>
  <si>
    <t>L5002024Asia-PacificMalaysiaLabour and employment</t>
  </si>
  <si>
    <t>L5002024Asia-PacificMalaysiaProjects and energy</t>
  </si>
  <si>
    <t>L5002024Asia-PacificMalaysiaTax</t>
  </si>
  <si>
    <t>L5002024Asia-PacificMalaysiaTMT (including Fintech)</t>
  </si>
  <si>
    <t>L5002024Asia-PacificSingaporeAntitrust and competition: Local firms</t>
  </si>
  <si>
    <t>L5002024Asia-PacificSingaporeCapital markets: equity and debt: Foreign firms</t>
  </si>
  <si>
    <t>L5002024Asia-PacificSingaporeStartups &amp; Emerging Companies</t>
  </si>
  <si>
    <t>L5002024Asia-PacificVietnamBanking and finance</t>
  </si>
  <si>
    <t>L5002024Asia-PacificVietnamCorporate and M&amp;A</t>
  </si>
  <si>
    <t>L5002024Asia-PacificVietnamInsurance</t>
  </si>
  <si>
    <t>L5002024Asia-PacificVietnamLabour and employment</t>
  </si>
  <si>
    <t>L5002024Asia-PacificVietnamProjects and energy</t>
  </si>
  <si>
    <t>L5002024Asia-PacificVietnamTax</t>
  </si>
  <si>
    <t>L5002024Asia-PacificVietnamTMT</t>
  </si>
  <si>
    <t>Chambers2024USADistrict of ColumbiaHealthcare</t>
  </si>
  <si>
    <t>Chambers2024USATennesseeBankruptcy/Restructuring</t>
  </si>
  <si>
    <t>Chambers2024USATennesseeEnvironment</t>
  </si>
  <si>
    <t>Chambers2024USATennesseeHealthcare</t>
  </si>
  <si>
    <t>Chambers2024USAUSA - NationwideFalse Claims Act</t>
  </si>
  <si>
    <t>Chambers2024USAUSA - NationwideHealthcare</t>
  </si>
  <si>
    <t>Chambers2024FinTechDenmarkFinTech Legal</t>
  </si>
  <si>
    <t>Chambers2024EuropeDenmarkBanking &amp; Finance</t>
  </si>
  <si>
    <t>Chambers2024EuropeDenmarkCompetition/European Law</t>
  </si>
  <si>
    <t>Chambers2024EuropeDenmarkCompetition/European Law: Public Procurement</t>
  </si>
  <si>
    <t>Chambers2024EuropeDenmarkCorporate/M&amp;A</t>
  </si>
  <si>
    <t>Chambers2024EuropeDenmarkData Protection</t>
  </si>
  <si>
    <t>Chambers2024EuropeDenmarkDispute resolution</t>
  </si>
  <si>
    <t>Chambers2024EuropeDenmarkEmployment</t>
  </si>
  <si>
    <t>Chambers2024EuropeDenmarkEnergy</t>
  </si>
  <si>
    <t>Chambers2024EuropeDenmarkInformation Technology</t>
  </si>
  <si>
    <t>Chambers2024EuropeDenmarkIntellectual Property</t>
  </si>
  <si>
    <t>Chambers2024EuropeDenmarkReal estate</t>
  </si>
  <si>
    <t>Chambers2024EuropeDenmarkReal Estate: Construction</t>
  </si>
  <si>
    <t>Chambers2024EuropeDenmarkRestructuring/Insolvency</t>
  </si>
  <si>
    <t>Chambers2024EuropeDenmarkShipping</t>
  </si>
  <si>
    <t>Chambers2024EuropeDenmarkTax</t>
  </si>
  <si>
    <t>Chambers2024EuropeDenmarkTelecommunications</t>
  </si>
  <si>
    <t>L5002024EMEADenmarkCommercial, corporate and M&amp;A</t>
  </si>
  <si>
    <t>L5002024EMEADenmarkData privacy and data protection</t>
  </si>
  <si>
    <t>L5002024EMEADenmarkDispute resolution</t>
  </si>
  <si>
    <t>L5002024EMEADenmarkEmployment</t>
  </si>
  <si>
    <t>L5002024EMEADenmarkEnergy</t>
  </si>
  <si>
    <t>L5002024EMEADenmarkEnvironment</t>
  </si>
  <si>
    <t>L5002024EMEADenmarkEU, competition and public procurement</t>
  </si>
  <si>
    <t>L5002024EMEADenmarkInsolvency</t>
  </si>
  <si>
    <t>L5002024EMEADenmarkInsurance</t>
  </si>
  <si>
    <t>L5002024EMEADenmarkMedia and entertainment</t>
  </si>
  <si>
    <t>L5002024EMEADenmarkShipping and transport</t>
  </si>
  <si>
    <t>L5002024EMEADenmarkTax</t>
  </si>
  <si>
    <t>L5002024EMEADenmarkTelecoms</t>
  </si>
  <si>
    <t>Chambers2024USATexasBanking &amp; Finance</t>
  </si>
  <si>
    <t>Chambers2024EuropeFinlandCorporate/M&amp;A</t>
  </si>
  <si>
    <t>Chambers2024EuropeSwedenCapital Markets: Equity</t>
  </si>
  <si>
    <t>Chambers2024EuropeSwedenCorporate/M&amp;A</t>
  </si>
  <si>
    <t>Chambers2024EuropeSwedenPrivate Equity</t>
  </si>
  <si>
    <t>IFLR10002024Western EuropeSwedenM&amp;A</t>
  </si>
  <si>
    <t>IFLR10002024Western EuropeDenmarkM&amp;A</t>
  </si>
  <si>
    <t>IFLR10002024Western EuropeFinlandM&amp;A</t>
  </si>
  <si>
    <t>L5002024EMEAFinlandCommercial, corporate and M&amp;A</t>
  </si>
  <si>
    <t>L5002024EMEASwedenCommercial, corporate and M&amp;A</t>
  </si>
  <si>
    <t>Chambers2024CanadaNationwide - CanadaAgribusiness</t>
  </si>
  <si>
    <t>Chambers2024CanadaNationwide - CanadaBanking &amp; Finance</t>
  </si>
  <si>
    <t>Chambers2024CanadaNationwide - CanadaCapital Markets</t>
  </si>
  <si>
    <t>Chambers2024CanadaNationwide - CanadaCorporate/M&amp;A</t>
  </si>
  <si>
    <t>Chambers2024CanadaNationwide - CanadaProjects &amp; Construction</t>
  </si>
  <si>
    <t>Chambers2024CanadaNationwide - CanadaReal estate</t>
  </si>
  <si>
    <t>Chambers2024Latin AmericaArgentinaBanking &amp; Finance</t>
  </si>
  <si>
    <t>Chambers2024Latin AmericaArgentinaCorporate/M&amp;A</t>
  </si>
  <si>
    <t>Chambers2024Latin AmericaArgentinaTax</t>
  </si>
  <si>
    <t>Chambers2024High Net WorthAustriaPrivate Wealth Law</t>
  </si>
  <si>
    <t>Chambers2024EuropeAustriaBanking &amp; Finance</t>
  </si>
  <si>
    <t>Chambers2024EuropeAustriaCorporate/M&amp;A</t>
  </si>
  <si>
    <t>Chambers2024EuropeAustriaTax</t>
  </si>
  <si>
    <t>L5002024EMEAAustriaBanking and finance</t>
  </si>
  <si>
    <t>L5002024EMEAAustriaPrivate client</t>
  </si>
  <si>
    <t>L5002024EMEAAustriaTax</t>
  </si>
  <si>
    <t>L5002024Latin AmericaInternational FirmsCorporate and M&amp;A</t>
  </si>
  <si>
    <t>Chambers2024Greater China RegionChinaConstruction (International Firms)</t>
  </si>
  <si>
    <t>Chambers2024Greater China RegionChinaReal Estate (International Firms)</t>
  </si>
  <si>
    <t>Chambers2024Asia-PacificMyanmarGeneral Business Law</t>
  </si>
  <si>
    <t>Chambers2024UKLondon (UK)Financial Crime: Corporates</t>
  </si>
  <si>
    <t>Chambers2024UKScotland (UK)Construction</t>
  </si>
  <si>
    <t>Chambers2024UKScotland (UK)Employment</t>
  </si>
  <si>
    <t>Chambers2024UKSouth West (UK)Construction</t>
  </si>
  <si>
    <t>Chambers2024UKThe Regions (UK)Financial Crime</t>
  </si>
  <si>
    <t>Chambers2024UKUK-wide (UK)Administrative &amp; Public Law</t>
  </si>
  <si>
    <t>Chambers2024UKUK-wide (UK)Data Protection &amp; Information Law</t>
  </si>
  <si>
    <t>Chambers2024UKUK-wide (UK)Financial Services: Non-Contentious Regulatory</t>
  </si>
  <si>
    <t>Chambers2024UKUK-wide (UK)Fraud: Civil</t>
  </si>
  <si>
    <t>Chambers2024UKUK-wide (UK)Healthcare</t>
  </si>
  <si>
    <t>Chambers2024High Net WorthUSA (USA)Private Wealth Disputes</t>
  </si>
  <si>
    <t>L5002024UKLondonAdministrative and public law</t>
  </si>
  <si>
    <t>L5002024UKLondonCommercial litigation: mid-market</t>
  </si>
  <si>
    <t>L5002024UKLondonFinancial services: non-contentious/regulatory</t>
  </si>
  <si>
    <t>L5002024UKLondonHealthcare</t>
  </si>
  <si>
    <t>L5002024UKScotlandEmployment</t>
  </si>
  <si>
    <t>Chambers2024Latin AmericaChileDispute Resolution: Arbitration</t>
  </si>
  <si>
    <t>Chambers2024UKUK-wide (UK)Life Sciences</t>
  </si>
  <si>
    <t xml:space="preserve">JUVE2024UKUKPatent </t>
  </si>
  <si>
    <t>L5002024UKLondonIntellectual property: patents (contentious and non-contentious)</t>
  </si>
  <si>
    <t>WTR10002024EuropeUKIntellectual Property</t>
  </si>
  <si>
    <t>Chambers2024Latin AmericaMexicoEnvironment</t>
  </si>
  <si>
    <t>Chambers2024Latin AmericaMexicoPublic Law</t>
  </si>
  <si>
    <t>L5002024Latin AmericaMexicoEnvironment</t>
  </si>
  <si>
    <t>Chambers2024Asia-PacificAustraliaAviation</t>
  </si>
  <si>
    <t>Chambers2024Asia-PacificAustraliaCapital Markets</t>
  </si>
  <si>
    <t>Chambers2024Asia-PacificAustraliaConstruction, Infrastructure &amp; Project Finance</t>
  </si>
  <si>
    <t>Chambers2024Asia-PacificAustraliaEmployment</t>
  </si>
  <si>
    <t>Chambers2024Asia-PacificAustraliaEnergy &amp; Natural Resources</t>
  </si>
  <si>
    <t>Chambers2024Asia-PacificAustraliaEnvironment &amp; Planning</t>
  </si>
  <si>
    <t>Chambers2024Asia-PacificAustraliaFinancial Services Regulation</t>
  </si>
  <si>
    <t>Chambers2024Asia-PacificAustraliaNative Title</t>
  </si>
  <si>
    <t>L5002024Asia-PacificAustraliaEnergy (transactions and regulatory)</t>
  </si>
  <si>
    <t>L5002024Asia-PacificAustraliaEnvironment and planning</t>
  </si>
  <si>
    <t>L5002024Asia-PacificAustraliaNatural resources (transactions and regulatory)</t>
  </si>
  <si>
    <t>Chambers2024USACaliforniaAntitrust</t>
  </si>
  <si>
    <t>Chambers2024USACaliforniaTax</t>
  </si>
  <si>
    <t>Chambers2024USADistrict of ColumbiaAntitrust</t>
  </si>
  <si>
    <t>Chambers2024USANew YorkBanking &amp; Finance</t>
  </si>
  <si>
    <t>Chambers2024USANew YorkBankruptcy/Restructuring</t>
  </si>
  <si>
    <t>Chambers2024USANew YorkCorporate/M&amp;A</t>
  </si>
  <si>
    <t>Chambers2024USANew YorkCorporate/M&amp;A: Takeover Defense</t>
  </si>
  <si>
    <t>Chambers2024USANew YorkEmployee Benefits &amp; Executive Compensation</t>
  </si>
  <si>
    <t>Chambers2024USANew YorkPrivate Equity: Buyouts</t>
  </si>
  <si>
    <t>Chambers2024USANew YorkTax</t>
  </si>
  <si>
    <t>Chambers2024USAUSA - NationwideAntitrust</t>
  </si>
  <si>
    <t>Chambers2024USAUSA - NationwideCapital Markets: Convertible Debt</t>
  </si>
  <si>
    <t>Chambers2024USAUSA - NationwideCapital Markets: Debt</t>
  </si>
  <si>
    <t>Chambers2024USAUSA - NationwideCapital Markets: Equity</t>
  </si>
  <si>
    <t>Chambers2024USAUSA - NationwideCapital Markets: High-Yield Debt</t>
  </si>
  <si>
    <t>Chambers2024USAUSA - NationwideCapital Markets: Securitization</t>
  </si>
  <si>
    <t>Chambers2024USAUSA - NationwideCapital Markets: Structured Products</t>
  </si>
  <si>
    <t>Chambers2024USAUSA - NationwideCorporate Crime &amp; Investigations</t>
  </si>
  <si>
    <t>Chambers2024USAUSA - NationwideCorporate/M&amp;A</t>
  </si>
  <si>
    <t>Chambers2024USAUSA - NationwideDerivatives</t>
  </si>
  <si>
    <t>Chambers2024USAUSA - NationwideE-Discovery &amp; Information Governance</t>
  </si>
  <si>
    <t>Chambers2024USAUSA - NationwideFCPA</t>
  </si>
  <si>
    <t>Chambers2024USAUSA - NationwideFinancial Services Regulation: Banking (Compliance)</t>
  </si>
  <si>
    <t>Chambers2024USAUSA - NationwideFinancial Services Regulation: Banking (Enforcement &amp; Investigations)</t>
  </si>
  <si>
    <t>Chambers2024USAUSA - NationwideFinancial Services Regulation: Broker Dealer (Compliance &amp; Enforcement)</t>
  </si>
  <si>
    <t>Chambers2024USAUSA - NationwideFinancial Services Regulation: Financial Institutions M&amp;A</t>
  </si>
  <si>
    <t>Chambers2024USAUSA - NationwideMining &amp; Metals</t>
  </si>
  <si>
    <t>Chambers2024USAUSA - NationwidePrivate Equity: Fund Formation</t>
  </si>
  <si>
    <t>Chambers2024USAUSA - NationwideSecurities: Litigation</t>
  </si>
  <si>
    <t>Chambers2024USAUSA - NationwideSecurities: Regulation</t>
  </si>
  <si>
    <t>Chambers2024USAUSA - NationwideTechnology</t>
  </si>
  <si>
    <t>Chambers2024UKLondon (UK)Banking &amp; Finance: Borrowers</t>
  </si>
  <si>
    <t>Chambers2024UKLondon (UK)Capital markets: Debt</t>
  </si>
  <si>
    <t>Chambers2024UKLondon (UK)Capital Markets: Equity</t>
  </si>
  <si>
    <t>Chambers2024UKLondon (UK)Commercial and corporate litigation</t>
  </si>
  <si>
    <t>Chambers2024UKLondon (UK)Competition Law</t>
  </si>
  <si>
    <t>Chambers2024UKLondon (UK)Corporate/M&amp;A</t>
  </si>
  <si>
    <t>Chambers2024UKUK-wide (UK)Banking Litigation</t>
  </si>
  <si>
    <t>Chambers2024UKUK-wide (UK)International Arbitration: Commercial Arbitration</t>
  </si>
  <si>
    <t>Chambers2024UKUK-wide (UK)Investment Funds: Private Equity</t>
  </si>
  <si>
    <t>Chambers2024UKUK-wide (UK)Private Equity: Buyouts</t>
  </si>
  <si>
    <t>Chambers2024GlobalUnited Arab EmiratesCorporate/M&amp;A</t>
  </si>
  <si>
    <t>Chambers2024EuropeFranceCompetition/European Law</t>
  </si>
  <si>
    <t>Chambers2024EuropeFranceInternational Arbitration</t>
  </si>
  <si>
    <t>Chambers2024EuropeFranceLitigation</t>
  </si>
  <si>
    <t>Chambers2024EuropeFranceWhite-Collar Crime</t>
  </si>
  <si>
    <t>Chambers2024EuropeItalyCompetition/European Law</t>
  </si>
  <si>
    <t>Chambers2024EuropeItalyDispute Resolution</t>
  </si>
  <si>
    <t>Chambers2024EuropeItalyEnergy &amp; Natural Resources</t>
  </si>
  <si>
    <t>Chambers2024EuropeItalyPublic Law</t>
  </si>
  <si>
    <t>Chambers2024EuropeItalyTMT</t>
  </si>
  <si>
    <t>Chambers2025Latin AmericaInternational CounselBanking &amp; Finance</t>
  </si>
  <si>
    <t>Chambers2025Latin AmericaInternational CounselCapital Markets</t>
  </si>
  <si>
    <t>Chambers2025Latin AmericaInternational CounselCorporate Crime &amp; Investigations</t>
  </si>
  <si>
    <t>Chambers2025Latin AmericaInternational CounselCorporate/M&amp;A</t>
  </si>
  <si>
    <t>Chambers2025Latin AmericaInternational CounselInternational Arbitration</t>
  </si>
  <si>
    <t>Chambers2024EuropeNorwayBanking &amp; Finance</t>
  </si>
  <si>
    <t>Chambers2024EuropeNorwayCompetition/Antitrust</t>
  </si>
  <si>
    <t>Chambers2024EuropeNorwayCompetition/Antitrust: Public Procurement</t>
  </si>
  <si>
    <t>Chambers2024EuropeNorwayConstruction</t>
  </si>
  <si>
    <t>Chambers2024EuropeNorwayCorporate/M&amp;A</t>
  </si>
  <si>
    <t>Chambers2024EuropeNorwayDispute resolution</t>
  </si>
  <si>
    <t>Chambers2024EuropeNorwayEmployment</t>
  </si>
  <si>
    <t>Chambers2024EuropeNorwayEnergy: Electricity</t>
  </si>
  <si>
    <t>Chambers2024EuropeNorwayEnergy: Oil &amp; Gas</t>
  </si>
  <si>
    <t>Chambers2024EuropeNorwayIntellectual Property</t>
  </si>
  <si>
    <t>Chambers2024EuropeNorwayReal estate</t>
  </si>
  <si>
    <t>Chambers2024EuropeNorwayRestructuring/Insolvency</t>
  </si>
  <si>
    <t>Chambers2024EuropeNorwayTax</t>
  </si>
  <si>
    <t>Chambers2024EuropeNorwayTMT</t>
  </si>
  <si>
    <t>L5002024EMEANorwayBanking and finance (including shipping finance)</t>
  </si>
  <si>
    <t>L5002024EMEANorwayCommercial, corporate and M&amp;A</t>
  </si>
  <si>
    <t>L5002024EMEANorwayConstruction</t>
  </si>
  <si>
    <t>L5002024EMEANorwayDispute resolution</t>
  </si>
  <si>
    <t>L5002024EMEANorwayElectricity and renewable energy</t>
  </si>
  <si>
    <t>L5002024EMEANorwayEmployment</t>
  </si>
  <si>
    <t>L5002024EMEANorwayEU and competition</t>
  </si>
  <si>
    <t>L5002024EMEANorwayInsolvency and corporate recovery</t>
  </si>
  <si>
    <t>L5002024EMEANorwayOil and gas</t>
  </si>
  <si>
    <t>L5002024EMEANorwayReal estate</t>
  </si>
  <si>
    <t>L5002024EMEANorwayTax</t>
  </si>
  <si>
    <t>L5002024EMEANorwayTMT</t>
  </si>
  <si>
    <t>Chambers2024USACaliforniaBanking &amp; Finance</t>
  </si>
  <si>
    <t>Chambers2024USACaliforniaCapital Markets: Debt &amp; Equity</t>
  </si>
  <si>
    <t>Chambers2024USACaliforniaEmployee Benefits &amp; Executive Compensation</t>
  </si>
  <si>
    <t>Chambers2024USACaliforniaHealthcare</t>
  </si>
  <si>
    <t>Chambers2024USACaliforniaIntellectual Property: Patent Litigation</t>
  </si>
  <si>
    <t>Chambers2024USACaliforniaIntellectual Property: Trademark, Copyright &amp; Trade Secrets</t>
  </si>
  <si>
    <t>Chambers2024USACaliforniaLabor &amp; Employment</t>
  </si>
  <si>
    <t>Chambers2024USACaliforniaLife Sciences</t>
  </si>
  <si>
    <t>Chambers2024USACaliforniaLitigation: General Commercial</t>
  </si>
  <si>
    <t>Chambers2024USACaliforniaLitigation: Securities</t>
  </si>
  <si>
    <t>Chambers2024USACaliforniaLitigation: White-Collar Crime &amp; Government Investigations</t>
  </si>
  <si>
    <t>Chambers2024USACaliforniaTechnology</t>
  </si>
  <si>
    <t>Chambers2024USACaliforniaVenture Capital</t>
  </si>
  <si>
    <t>Chambers2024USACalifornia: Los Angeles &amp; SurroundsCorporate/M&amp;A</t>
  </si>
  <si>
    <t>Chambers2024USACalifornia: Los Angeles &amp; SurroundsEmployee Benefits &amp; Executive Compensation</t>
  </si>
  <si>
    <t>Chambers2024USACalifornia: SouthernTax</t>
  </si>
  <si>
    <t>Chambers2024USACalifornia: NorthernTax</t>
  </si>
  <si>
    <t>Chambers2024USACalifornia: San Francisco, Silicon Valley &amp; SurroCorporate/M&amp;A</t>
  </si>
  <si>
    <t>Chambers2024USACalifornia: San Francisco, Silicon Valley &amp; SurroEmployee Benefits &amp; Executive Compensation</t>
  </si>
  <si>
    <t>Chambers2024USAColoradoTax</t>
  </si>
  <si>
    <t>Chambers2024USAColoradoCorporate/M&amp;A</t>
  </si>
  <si>
    <t>Chambers2024USADistrict of ColumbiaLabor &amp; Employment</t>
  </si>
  <si>
    <t>Chambers2024USAIllinoisLabor &amp; Employment</t>
  </si>
  <si>
    <t>Chambers2024USADistrict of ColumbiaAntitrust: Litigation Specialists</t>
  </si>
  <si>
    <t>Chambers2024USADistrict of ColumbiaCorporate/M&amp;A &amp; Private Equity</t>
  </si>
  <si>
    <t>Chambers2024USADistrict of ColumbiaIntellectual Property: Trademark, Copyright &amp; Trade Secrets</t>
  </si>
  <si>
    <t>Chambers2024USADistrict of ColumbiaLitigation: General Commercial</t>
  </si>
  <si>
    <t>Chambers2024USADistrict of ColumbiaTechnology &amp; Outsourcing</t>
  </si>
  <si>
    <t>Chambers2024USADistrict of ColumbiaMedia &amp; Entertainment: Regulatory</t>
  </si>
  <si>
    <t>Chambers2024USANew YorkIntellectual Property</t>
  </si>
  <si>
    <t>Chambers2024USADistrict of ColumbiaTelecom, Broadcast &amp; Satellite</t>
  </si>
  <si>
    <t>Chambers2024USANew YorkMedia &amp; Entertainment: Advisory</t>
  </si>
  <si>
    <t>L5002024USAUSAGeneral commercial disputes</t>
  </si>
  <si>
    <t>Chambers2024USAIllinoisCorporate/M&amp;A</t>
  </si>
  <si>
    <t>Chambers2024USAIllinoisBankruptcy/Restructuring</t>
  </si>
  <si>
    <t>Chambers2024USAUSA - NationwideBankruptcy/Restructuring</t>
  </si>
  <si>
    <t>Chambers2024USAIllinoisEmployee Benefits &amp; Executive Compensation</t>
  </si>
  <si>
    <t>Chambers2024USAIllinoisLitigation: General Commercial</t>
  </si>
  <si>
    <t>Chambers2024USAIllinoisLitigation: White-Collar Crime &amp; Government Investigations</t>
  </si>
  <si>
    <t>Chambers2024USAMassachusettsCapital Markets</t>
  </si>
  <si>
    <t>Chambers2024USAMassachusettsCorporate/M&amp;A</t>
  </si>
  <si>
    <t>Chambers2024USAMassachusettsInsurance</t>
  </si>
  <si>
    <t>Chambers2024USAMassachusettsIntellectual Property</t>
  </si>
  <si>
    <t>Chambers2024USAMassachusettsLife Sciences</t>
  </si>
  <si>
    <t>Chambers2024USAMassachusettsLitigation: General Commercial</t>
  </si>
  <si>
    <t>Chambers2024USAMassachusettsLitigation: Securities</t>
  </si>
  <si>
    <t>Chambers2024USAMassachusettsLitigation: White-Collar Crime &amp; Government Investigations</t>
  </si>
  <si>
    <t>Chambers2024USAMassachusettsPrivate Equity: Buyouts</t>
  </si>
  <si>
    <t>Chambers2024USAMassachusettsPrivate Equity: Fund Formation</t>
  </si>
  <si>
    <t>Chambers2024USAMassachusettsTechnology</t>
  </si>
  <si>
    <t>Chambers2024USAMassachusettsPrivate Equity: Venture Capital Investment</t>
  </si>
  <si>
    <t>Chambers2024USAMassachusettsTax</t>
  </si>
  <si>
    <t>Chambers2024USANew YorkInsurance: Dispute Resolution: Policyholder</t>
  </si>
  <si>
    <t>Chambers2024USANew YorkInsurance: Transactional &amp; Regulatory</t>
  </si>
  <si>
    <t>Chambers2024USANew YorkIntellectual Property: Patent</t>
  </si>
  <si>
    <t>Chambers2024USANew YorkIntellectual Property: Trademark, Copyright &amp; Trade Secrets</t>
  </si>
  <si>
    <t>Chambers2024USANew YorkTechnology</t>
  </si>
  <si>
    <t>Chambers2024USAUSA - NationwideBanking &amp; Finance</t>
  </si>
  <si>
    <t>Chambers2024USAUSA - NationwideCapital markets: Debt</t>
  </si>
  <si>
    <t>Chambers2024USAUSA - NationwideEmployee Benefits &amp; Executive Compensation</t>
  </si>
  <si>
    <t>Chambers2024USAUSA - NationwideFinancial Services Regulation: Consumer Finance (Compliance)</t>
  </si>
  <si>
    <t>Chambers2024USAUSA - NationwideFinancial Services Regulation: Consumer Finance (Enforcement &amp; Investigations)</t>
  </si>
  <si>
    <t>Chambers2024USAUSA - NationwideIntellectual Property</t>
  </si>
  <si>
    <t>Chambers2024USAUSA - NationwideIntellectual Property: Trademark, Copyright &amp; Trade Secrets</t>
  </si>
  <si>
    <t>Chambers2024USAUSA - NationwideLife Sciences</t>
  </si>
  <si>
    <t>Chambers2024USAUSA - NationwidePrivate Equity: Buyouts</t>
  </si>
  <si>
    <t>Chambers2024USAUSA - NationwideProduct Liability: Regulatory</t>
  </si>
  <si>
    <t>Chambers2024USAUSA - NationwideSPACs</t>
  </si>
  <si>
    <t>Chambers2024USAUSA - NationwideStartups &amp; Emerging Companies</t>
  </si>
  <si>
    <t>Chambers2024USAUSA - NationwideTax: Controversy</t>
  </si>
  <si>
    <t>Chambers2024USAUSA - NationwideTax: Corporate &amp; Finance</t>
  </si>
  <si>
    <t>Chambers2024USAUSA - NationwideTransportation: Aviation: Litigation</t>
  </si>
  <si>
    <t>Chambers2024USAUSA - NationwideVenture Capital: Fund Formation</t>
  </si>
  <si>
    <t>Chambers2024USAVirginiaProduct Liability &amp; Toxic Torts</t>
  </si>
  <si>
    <t>Chambers2024USAVirginia: NorthernCorporate/M&amp;A</t>
  </si>
  <si>
    <t>Chambers2024USAVirginia: NorthernIntellectual Property</t>
  </si>
  <si>
    <t>Chambers2024USAVirginia: NorthernReal estate</t>
  </si>
  <si>
    <t>Chambers2024USAVirginia: NorthernReal Estate: Zoning/Land Use</t>
  </si>
  <si>
    <t>Chambers2024USAWashingtonCorporate/M&amp;A</t>
  </si>
  <si>
    <t>Chambers2024USAWashingtonIntellectual Property</t>
  </si>
  <si>
    <t>Chambers2024UKLondon (UK)Commercial and Corporate Litigation</t>
  </si>
  <si>
    <t>Chambers2024UKLondon (UK)Employment: Employer</t>
  </si>
  <si>
    <t>Chambers2024UKLondon (UK)Financial Crime: Individuals</t>
  </si>
  <si>
    <t>Chambers2024UKLondon (UK)Information Technology &amp; Outsourcing</t>
  </si>
  <si>
    <t>Chambers2024UKLondon (UK)Tax</t>
  </si>
  <si>
    <t>Chambers2024UKUKFinancial Crime: High Net Worth Individuals</t>
  </si>
  <si>
    <t>Chambers2024UKUK-wide (UK)Employee Share Schemes &amp; Incentives</t>
  </si>
  <si>
    <t>Chambers2024UKUK-wide (UK)Financial Crime: High Net Worth Individuals</t>
  </si>
  <si>
    <t>Chambers2024UKUK-wide (UK)Insurance: Contentious Claims &amp; Reinsurance</t>
  </si>
  <si>
    <t>Chambers2024UKUK-wide (UK)Insurance: Non-contentious</t>
  </si>
  <si>
    <t>Chambers2024UKUK-wide (UK)International Arbitration: Investor-State Arbitration</t>
  </si>
  <si>
    <t>Chambers2024UKUK-wide (UK)Private Equity: Venture Capital Investment</t>
  </si>
  <si>
    <t>Chambers2024UKUK-wide (UK)Product Liability: Mainly Defendant</t>
  </si>
  <si>
    <t>Chambers2024UKUK-wide (UK)Public International Law</t>
  </si>
  <si>
    <t>Chambers2024UKUK-wide (UK)Sanctions</t>
  </si>
  <si>
    <t>Chambers2024Greater China RegionChinaCorporate/M&amp;A (International Firms)</t>
  </si>
  <si>
    <t>Chambers2024Greater China RegionChinaInvestment Funds (International Firms)</t>
  </si>
  <si>
    <t>Chambers2024Greater China RegionChinaLife Sciences (International Firms)</t>
  </si>
  <si>
    <t>Chambers2024Greater China RegionChinaPrivate Equity: Buyouts &amp; Venture Capital Investment (International Firms)</t>
  </si>
  <si>
    <t>Chambers2024EuropeBelgiumCompetition: EU</t>
  </si>
  <si>
    <t>Chambers2024EuropeBelgiumLife Sciences</t>
  </si>
  <si>
    <t>Chambers2024EuropeBelgiumTMT</t>
  </si>
  <si>
    <t>Chambers2024EuropeEurope-wideData Protection</t>
  </si>
  <si>
    <t>Chambers2024EuropeEurope-wideLife Sciences</t>
  </si>
  <si>
    <t>Chambers2024EuropeEurope-wideTMT</t>
  </si>
  <si>
    <t>Chambers2024Asia-PacificIndiaCorporate/M&amp;A (International Firms)</t>
  </si>
  <si>
    <t>L5002024USAUSACommercial lending: advice to borrowers / Commercial lending: advice to lenders</t>
  </si>
  <si>
    <t>L5002024USAUSACorporate governance</t>
  </si>
  <si>
    <t>L5002024USAUSACorporate investigations and white-collar criminal defense</t>
  </si>
  <si>
    <t>L5002024USAUSACyber law (including data privacy and data protection)</t>
  </si>
  <si>
    <t>L5002024USAUSAEmployee benefits, executive compensation and retirement plans: transactional</t>
  </si>
  <si>
    <t>L5002024USAUSAFintech</t>
  </si>
  <si>
    <t>L5002024USAUSAHealthcare: life sciences</t>
  </si>
  <si>
    <t>L5002024USAUSALabor and employment disputes (including collective actions): defense</t>
  </si>
  <si>
    <t>L5002024USAUSALand use/zoning</t>
  </si>
  <si>
    <t>L5002024USAUSAM&amp;A: large deals ($1bn+)</t>
  </si>
  <si>
    <t>L5002024USAUSAM&amp;A: middle-market ($500m-999m)</t>
  </si>
  <si>
    <t>L5002024USAUSAMerger control</t>
  </si>
  <si>
    <t>L5002024USAUSAPatents: litigation (full coverage)</t>
  </si>
  <si>
    <t>L5002024USAUSAPrivate equity funds (including venture capital)</t>
  </si>
  <si>
    <t>L5002024USAUSAReal estate</t>
  </si>
  <si>
    <t>L5002024USAUSASecurities litigation: defense</t>
  </si>
  <si>
    <t>L5002024USAUSAShareholder activism</t>
  </si>
  <si>
    <t>L5002024USAUSATechnology: Transactions</t>
  </si>
  <si>
    <t>L5002024USAUSATrademarks: litigation</t>
  </si>
  <si>
    <t>L5002024USAUSATrademarks: non-contentious (including prosecution, portfolio management, and licensing)</t>
  </si>
  <si>
    <t>L5002024USAUSAUS taxes: contentious</t>
  </si>
  <si>
    <t>L5002024USAUSAUS taxes: non-contentious</t>
  </si>
  <si>
    <t>L5002024USAUSAVenture capital and emerging companies</t>
  </si>
  <si>
    <t>L5002024USAUSAWorkplace and employment counseling</t>
  </si>
  <si>
    <t>L5002024UKLondonBank lending: investment grade debt and syndicated loans</t>
  </si>
  <si>
    <t>L5002024UKLondonCorporate tax</t>
  </si>
  <si>
    <t>L5002024UKLondonEmployee share schemes</t>
  </si>
  <si>
    <t>L5002024UKLondonEmployers</t>
  </si>
  <si>
    <t>L5002024UKLondonEU and competition</t>
  </si>
  <si>
    <t>L5002024UKLondonFraud: white-collar crime (advice to individuals)</t>
  </si>
  <si>
    <t>L5002024UKLondonInsurance and reinsurance litigation</t>
  </si>
  <si>
    <t>L5002024UKLondonInternational arbitration</t>
  </si>
  <si>
    <t>L5002024UKLondonLife sciences and healthcare</t>
  </si>
  <si>
    <t>L5002024UKLondonRegulatory investigations and corporate crime (advice to corporates)</t>
  </si>
  <si>
    <t>L5002024EMEABelgiumCompetition: EU and global</t>
  </si>
  <si>
    <t>L5002024EMEABelgiumEU regulatory: Information technology</t>
  </si>
  <si>
    <t>L5002024EMEABelgiumEU regulatory: Pharma, medical devices and biotech</t>
  </si>
  <si>
    <t>L5002024EMEABelgiumEU regulatory: Privacy and data protection</t>
  </si>
  <si>
    <t>L5002024Asia-PacificSingaporeCorporate and M&amp;A – Foreign firms</t>
  </si>
  <si>
    <t>L5002024Asia-PacificChinaLife sciences and healthcare: foreign firms</t>
  </si>
  <si>
    <t>Chambers2024Latin AmericaMexicoBankruptcy/Restructuring</t>
  </si>
  <si>
    <t>Chambers2024Latin AmericaMexicoDispute Resolution: Civil &amp; Commercial Litigation</t>
  </si>
  <si>
    <t>L5002024Latin AmericaMexicoDispute resolution: Litigation</t>
  </si>
  <si>
    <t>Chambers2024USAPennsylvaniaTax</t>
  </si>
  <si>
    <t>GCR 1002024GlobalGlobal-wideCompetition</t>
  </si>
  <si>
    <t>Chambers2024Brazil: Industry and sectorsBrazilData protection</t>
  </si>
  <si>
    <t>Chambers2024Brazil: Industry and sectorsBrazilEnergy &amp; Natural Resources: Power</t>
  </si>
  <si>
    <t>Chambers2024Brazil: Industry and sectorsBrazilEnvironment</t>
  </si>
  <si>
    <t>Chambers2024Brazil: Industry and sectorsBrazilInsurance</t>
  </si>
  <si>
    <t>Chambers2024Brazil: Industry and sectorsBrazilLife Sciences</t>
  </si>
  <si>
    <t>Chambers2024Brazil: ContentiousBrazilBankruptcy/Restructuring</t>
  </si>
  <si>
    <t>Chambers2024Brazil: ContentiousBrazilCompetition/Antitrust</t>
  </si>
  <si>
    <t>Chambers2024Brazil: ContentiousBrazilCompliance</t>
  </si>
  <si>
    <t>Chambers2024Brazil: ContentiousBrazilDispute Resolution: Arbitration</t>
  </si>
  <si>
    <t>Chambers2024Brazil: ContentiousBrazilDispute Resolution: Litgation</t>
  </si>
  <si>
    <t>Chambers2024Brazil: ContentiousBrazilDispute Resolution: White-Collar Crime</t>
  </si>
  <si>
    <t>Chambers2024Brazil: ContentiousBrazilIntellectual Property: Patent</t>
  </si>
  <si>
    <t>Chambers2024Brazil: ContentiousBrazilInternational trade/WTO</t>
  </si>
  <si>
    <t>Chambers2024Brazil: ContentiousBrazilLabour &amp; Employment</t>
  </si>
  <si>
    <t>Chambers2024Brazil: ContentiousBrazilSocial Security</t>
  </si>
  <si>
    <t>Chambers2024Brazil: ContentiousBrazilTax: Litigation</t>
  </si>
  <si>
    <t>Chambers2024Brazil: ContentiousBrazilIntellectual Property</t>
  </si>
  <si>
    <t>Leaders League2024Latin AmericaBrazilIntellectual Property: Patent Litigation</t>
  </si>
  <si>
    <t>Leaders League2024Latin AmericaBrazilIntellectual Property: Patent Prosecution</t>
  </si>
  <si>
    <t>Leaders League2024Latin AmericaBrazilTrademark prosecution</t>
  </si>
  <si>
    <t>Leaders League2024Latin AmericaBrazilTrademarks: litigation</t>
  </si>
  <si>
    <t>LL2502024Latin AmericaBrazilIntellectual Property</t>
  </si>
  <si>
    <t>WTR10002024Latin AmericaBrazilIntellectual Property</t>
  </si>
  <si>
    <t>WTR10002024Latin AmericaBrazilIntellectual Property: Trademarks: non-contentious</t>
  </si>
  <si>
    <t>WTR10002024Latin AmericaMexicoIntellectual Property</t>
  </si>
  <si>
    <t>Chambers2024Latin AmericaParaguayBanking &amp; Finance</t>
  </si>
  <si>
    <t>Chambers2024Latin AmericaParaguayCorporate/Commercial</t>
  </si>
  <si>
    <t>Chambers2024Latin AmericaPeruDispute Resolution: Arbitration</t>
  </si>
  <si>
    <t>Chambers2024Latin AmericaArgentinaDispute resolution</t>
  </si>
  <si>
    <t>Chambers2024Latin AmericaArgentinaPublic Law</t>
  </si>
  <si>
    <t>L5002024Latin AmericaArgentinaDispute resolution</t>
  </si>
  <si>
    <t>Chambers2024CanadaNationwide - CanadaCompetition/Antitrust</t>
  </si>
  <si>
    <t>Chambers2024CanadaNationwide - CanadaDispute Resolution: Arbitration</t>
  </si>
  <si>
    <t>Chambers2024CanadaNationwide - CanadaDispute Resolution: Class Action (Defence)</t>
  </si>
  <si>
    <t>Chambers2024CanadaNationwide - CanadaFranchising</t>
  </si>
  <si>
    <t>Chambers2024CanadaNationwide - CanadaInsurance</t>
  </si>
  <si>
    <t>Chambers2024CanadaNationwide - CanadaTransportation</t>
  </si>
  <si>
    <t>Chambers2024CanadaNationwide - CanadaWhite-Collar Crime &amp; Government Investigations</t>
  </si>
  <si>
    <t>Chambers2024USANew YorkOutsourcing</t>
  </si>
  <si>
    <t>Chambers2024USANorth CarolinaTax</t>
  </si>
  <si>
    <t>Chambers2024USAUSA - NationwideCapital Markets: Debt &amp; Equity</t>
  </si>
  <si>
    <t>Chambers2024USAVermontIntellectual Property</t>
  </si>
  <si>
    <t>Chambers2024USAWashingtonAntitrust</t>
  </si>
  <si>
    <t>Chambers2024GlobalUSACorporate/M&amp;A</t>
  </si>
  <si>
    <t>International Tax Review2024International Tax ReviewUSAInternational Tax Review Awards</t>
  </si>
  <si>
    <t>L5002024USAUSACopyright</t>
  </si>
  <si>
    <t>L5002024USAUSAPatents: licensing</t>
  </si>
  <si>
    <t>L5002024USAUSATechnology</t>
  </si>
  <si>
    <t>L5002024USAUSATechnology transactions</t>
  </si>
  <si>
    <t>LMG2024USAUSALife Sciences</t>
  </si>
  <si>
    <t>WTR10002024USAUSATrademark Law</t>
  </si>
  <si>
    <t>Chambers2024EuropeNetherlandsDispute resolution</t>
  </si>
  <si>
    <t>L5002024EMEANetherlandsDispute resolution: Commercial litigation</t>
  </si>
  <si>
    <t>L5002024EMEANetherlandsDispute resolution: Class actions</t>
  </si>
  <si>
    <t>Chambers2024EuropeNetherlandsCorporate/M&amp;A</t>
  </si>
  <si>
    <t>Chambers2024EuropeNetherlandsRestructuring/Insolvency</t>
  </si>
  <si>
    <t>L5002024EMEANetherlandsCommercial, corporate and M&amp;A</t>
  </si>
  <si>
    <t>L5002024EMEANetherlandsFraud and white-collar crime</t>
  </si>
  <si>
    <t>L5002024EMEANetherlandsRestructuring and insolvency</t>
  </si>
  <si>
    <t>Chambers2024FinTechThailandFinTech Legal</t>
  </si>
  <si>
    <t>Chambers2024Asia-PacificThailandDispute resolution</t>
  </si>
  <si>
    <t>Chambers2024Asia-PacificThailandTechnology, Media, Telecoms (TMT)</t>
  </si>
  <si>
    <t>L5002024Asia-PacificThailandDispute resolution</t>
  </si>
  <si>
    <t>L5002024Asia-PacificThailandTMT</t>
  </si>
  <si>
    <t>Chambers2024USANew YorkAntitrust</t>
  </si>
  <si>
    <t>Chambers2024USADistrict of ColumbiaReal estate</t>
  </si>
  <si>
    <t>Chambers2024USAUSA - NationwideHedge Funds</t>
  </si>
  <si>
    <t>Chambers2024USANew YorkReal Estate: Litigation</t>
  </si>
  <si>
    <t>Chambers2024USANew YorkReal Estate: Mainly Dirt</t>
  </si>
  <si>
    <t>Chambers2024USANew YorkReal Estate: Zoning/Land Use</t>
  </si>
  <si>
    <t>Chambers2024USAUSA - Nationwide	
Capital Markets: High-Yield Debt</t>
  </si>
  <si>
    <t>Chambers2024USAUSA - NationwideInvestment Funds: Regulatory &amp; Compliance</t>
  </si>
  <si>
    <t>Chambers2024USAUSA - NationwideREITs</t>
  </si>
  <si>
    <t>Chambers2024Latin AmericaPanamaBanking &amp; Finance</t>
  </si>
  <si>
    <t>Chambers2024Latin AmericaPanamaCapital Markets</t>
  </si>
  <si>
    <t>Chambers2024Latin AmericaPanamaCorporate/M&amp;A</t>
  </si>
  <si>
    <t>Chambers2024Latin AmericaPanamaDispute resolution</t>
  </si>
  <si>
    <t>Chambers2024Latin AmericaPanamaProjects &amp; Energy</t>
  </si>
  <si>
    <t>Chambers2024USAFloridaLitigation: General Commercial</t>
  </si>
  <si>
    <t>Chambers2024USAFloridaLitigation: White-Collar Crime &amp; Government Investigations</t>
  </si>
  <si>
    <t>Chambers2024FinTechSwedenFinTech Legal</t>
  </si>
  <si>
    <t>Chambers2024EuropeSwedenBanking &amp; Finance</t>
  </si>
  <si>
    <t>Chambers2024EuropeSwedenBanking &amp; Finance: DCM</t>
  </si>
  <si>
    <t>Chambers2024EuropeSwedenCapital Markets: Debt</t>
  </si>
  <si>
    <t>Chambers2024EuropeSwedenCompetition/European Law</t>
  </si>
  <si>
    <t>Chambers2024EuropeSwedenCorporate Investigations</t>
  </si>
  <si>
    <t>Chambers2024EuropeSwedenCorporate/M&amp;A: ECM</t>
  </si>
  <si>
    <t>Chambers2024EuropeSwedenData Protection</t>
  </si>
  <si>
    <t>Chambers2024EuropeSwedenDispute resolution</t>
  </si>
  <si>
    <t>Chambers2024EuropeSwedenEmployment</t>
  </si>
  <si>
    <t>Chambers2024EuropeSwedenPublic Procurement</t>
  </si>
  <si>
    <t>Chambers2024EuropeSwedenReal estate</t>
  </si>
  <si>
    <t>Chambers2024EuropeSwedenRestructuring/Insolvency</t>
  </si>
  <si>
    <t>L5002024EMEASwedenData privacy and data protection</t>
  </si>
  <si>
    <t>L5002024EMEASwedenDispute resolution</t>
  </si>
  <si>
    <t>L5002024EMEASwedenEU and competition</t>
  </si>
  <si>
    <t>L5002024EMEASwedenInsolvency</t>
  </si>
  <si>
    <t>L5002024EMEASwedenReal estate</t>
  </si>
  <si>
    <t>L5002024EMEASwedenSecurities: Regulation: Advisory</t>
  </si>
  <si>
    <t>Chambers2024USACaliforniaConstruction</t>
  </si>
  <si>
    <t>Chambers2024USACaliforniaReal estate</t>
  </si>
  <si>
    <t>Benchmark Litigation2024EuropeDenmarkDispute resolution</t>
  </si>
  <si>
    <t>Chambers2024GlobalDenmarkForeign Desk &amp; Foreign Experts</t>
  </si>
  <si>
    <t>GAR 1002024EuropeDenmarkArbitration</t>
  </si>
  <si>
    <t>GDR 1002024EuropeDenmarkData Protection</t>
  </si>
  <si>
    <t>IP Stars2024Western EuropeDenmarkIntellectual Property</t>
  </si>
  <si>
    <t>World Tax2024Western EuropeDenmarkTax</t>
  </si>
  <si>
    <t>WTR10002024EuropeDenmarkIntellectual Property</t>
  </si>
  <si>
    <t>Chambers2024USAArizonaLabor &amp; Employment</t>
  </si>
  <si>
    <t>Chambers2024USAFlorida: SouthCorporate/M&amp;A &amp; Private Equity</t>
  </si>
  <si>
    <t>Chambers2024USAIllinoisReal estate</t>
  </si>
  <si>
    <t>Chambers2024USAMassachusettsLabor &amp; Employment</t>
  </si>
  <si>
    <t>Chambers2024USANew JerseyLabor &amp; Employment</t>
  </si>
  <si>
    <t>Chambers2024USAPennsylvaniaLabor &amp; Employment</t>
  </si>
  <si>
    <t>Chambers2024USAUSA - NationwideLabor &amp; Employment</t>
  </si>
  <si>
    <t>Chambers2024USAUSA - NationwideProjects: Oil &amp; Gas</t>
  </si>
  <si>
    <t>Chambers2024USAUSA - NationwideProjects: Power &amp; Renewables: Transactional</t>
  </si>
  <si>
    <t>Chambers2024USAUSA - NationwideProjects: Renewables &amp; Alternative Energy</t>
  </si>
  <si>
    <t>Chambers2024UKLondon (UK)Real estate</t>
  </si>
  <si>
    <t>Chambers2024UKLondon (UK)Real estate finance</t>
  </si>
  <si>
    <t>Chambers2024UKLondon (UK)Real Estate Litigation</t>
  </si>
  <si>
    <t>Chambers2024UKLondon (UK)Restructuring/Insolvency</t>
  </si>
  <si>
    <t>Chambers2024UKUK-wide (UK)Asset Finance: Rail Finance</t>
  </si>
  <si>
    <t>Chambers2024UKUK-wide (UK)Financial Services: Contentious Regulatory</t>
  </si>
  <si>
    <t>Chambers2024UKUK-wide (UK)Investment Funds: Real Estate</t>
  </si>
  <si>
    <t>Chambers2024UKUK-wide (UK)Media &amp; Entertainment</t>
  </si>
  <si>
    <t>Chambers2024UKUK-wide (UK)Transport: Rail</t>
  </si>
  <si>
    <t>Chambers2024FinTechItalyFinTech Legal</t>
  </si>
  <si>
    <t>Chambers2024FinTechGermanyFinTech Legal</t>
  </si>
  <si>
    <t>Chambers2024EuropeCentral &amp; Eastern EuropeCorporate/M&amp;A</t>
  </si>
  <si>
    <t>Chambers2024EuropeCentral &amp; Eastern EuropeReal estate</t>
  </si>
  <si>
    <t>Chambers2024EuropeEurope-wideBanking &amp; Finance</t>
  </si>
  <si>
    <t>Chambers2024EuropeEurope-wideCorporate/M&amp;A</t>
  </si>
  <si>
    <t>Chambers2024EuropeEurope-wideReal estate</t>
  </si>
  <si>
    <t>Chambers2024EuropeGermanyCorporate/M&amp;A: Mid-Market</t>
  </si>
  <si>
    <t>Chambers2024EuropeGermanyDispute resolution</t>
  </si>
  <si>
    <t>Chambers2024EuropeGermanyEmployment</t>
  </si>
  <si>
    <t>Chambers2024EuropeGermanyEnergy</t>
  </si>
  <si>
    <t>Chambers2024EuropeGermanyInvestment Funds</t>
  </si>
  <si>
    <t>Chambers2024EuropeGermanyPrivate Equity</t>
  </si>
  <si>
    <t>Chambers2024EuropeGermanyReal estate</t>
  </si>
  <si>
    <t>Chambers2024EuropeGermanyReal Estate Finance</t>
  </si>
  <si>
    <t>Chambers2024EuropeGermanyRestructuring/Insolvency</t>
  </si>
  <si>
    <t>Chambers2024EuropeGermanyTax</t>
  </si>
  <si>
    <t>Chambers2024EuropeGermanyTMT</t>
  </si>
  <si>
    <t>Chambers2024EuropeItalyCapital Markets</t>
  </si>
  <si>
    <t>Chambers2024EuropeItalyCorporate/M&amp;A</t>
  </si>
  <si>
    <t>Chambers2024EuropeItalyDispute resolution</t>
  </si>
  <si>
    <t>Chambers2024EuropeItalyIntellectual Property</t>
  </si>
  <si>
    <t>Chambers2024EuropeItalyLife Sciences</t>
  </si>
  <si>
    <t>Chambers2024EuropeItalyReal estate</t>
  </si>
  <si>
    <t>Chambers2024EuropeItalyRestructuring/Insolvency</t>
  </si>
  <si>
    <t>Chambers2024EuropeItalySecurities: Regulation: Advisory</t>
  </si>
  <si>
    <t>Chambers2024EuropeNetherlandsCapital Markets</t>
  </si>
  <si>
    <t>Chambers2024EuropeNetherlandsCompetition/European Law</t>
  </si>
  <si>
    <t>Chambers2024EuropeNetherlandsEmployment</t>
  </si>
  <si>
    <t>Chambers2024EuropeNetherlandsIntellectual Property</t>
  </si>
  <si>
    <t>Chambers2024EuropeNetherlandsPublic Law</t>
  </si>
  <si>
    <t>Chambers2024EuropeNetherlandsReal estate</t>
  </si>
  <si>
    <t>Chambers2024EuropeNetherlandsSecurities: Regulation: Advisory</t>
  </si>
  <si>
    <t>Chambers2024EuropeNetherlandsTMT</t>
  </si>
  <si>
    <t>IFLR10002024Western EuropeItalyBanking</t>
  </si>
  <si>
    <t>IFLR10002024Western EuropeItalyCapital Markets</t>
  </si>
  <si>
    <t>IFLR10002024Western EuropeItalyM&amp;A</t>
  </si>
  <si>
    <t>L5002024UKLondonBanking litigation: investment and retail</t>
  </si>
  <si>
    <t>L5002024UKLondonCommercial litigation: premium</t>
  </si>
  <si>
    <t>L5002024UKLondonDebt capital markets</t>
  </si>
  <si>
    <t>L5002024UKLondonEquity capital markets: mid-large cap</t>
  </si>
  <si>
    <t>L5002024UKLondonFinancial services: contentious</t>
  </si>
  <si>
    <t>L5002024UKLondonMedia and entertainment (including media finance)</t>
  </si>
  <si>
    <t>L5002024UKLondonRail</t>
  </si>
  <si>
    <t>L5002024UKLondonTransport finance and leasing</t>
  </si>
  <si>
    <t>L5002024EMEAItalyBanking and finance: Borrower side</t>
  </si>
  <si>
    <t>L5002024EMEAItalyBanking and finance: Lender or arranger side</t>
  </si>
  <si>
    <t>L5002024EMEAItalyCommercial, corporate and M&amp;A</t>
  </si>
  <si>
    <t>L5002024EMEAItalyDispute resolution</t>
  </si>
  <si>
    <t>L5002024EMEAItalyEU and competition law</t>
  </si>
  <si>
    <t>L5002024EMEAItalyIndustry focus: Healthcare and life sciences</t>
  </si>
  <si>
    <t>L5002024EMEAItalyRestructuring and insolvency</t>
  </si>
  <si>
    <t>L5002024EMEANetherlandsData privacy and data protection</t>
  </si>
  <si>
    <t>L5002024EMEANetherlandsEmployment</t>
  </si>
  <si>
    <t>L5002024EMEANetherlandsEnvironment and planning</t>
  </si>
  <si>
    <t>L5002024EMEANetherlandsIndustry focus: Information technology</t>
  </si>
  <si>
    <t>L5002024EMEANetherlandsIndustry focus: Media and entertainment</t>
  </si>
  <si>
    <t>L5002024EMEANetherlandsIntellectual property: Trade marks, copyrights and design rights</t>
  </si>
  <si>
    <t>L5002024EMEANetherlandsReal estate</t>
  </si>
  <si>
    <t>L5002024EMEANetherlandsSecurities: Regulation: Advisory</t>
  </si>
  <si>
    <t>L5002024EMEAPolandCommercial, corporate and M&amp;A</t>
  </si>
  <si>
    <t>Chambers2024EuropeTurkeyTBC</t>
  </si>
  <si>
    <t>Chambers2024Asia-PacificKazakhstanCorporate &amp; Finance</t>
  </si>
  <si>
    <t>Chambers2024Asia-PacificKazakhstanEnergy &amp; Natural Resources</t>
  </si>
  <si>
    <t>L5002024EMEAKazakhstanCommercial, corporate and M&amp;A</t>
  </si>
  <si>
    <t>L5002024EMEAKazakhstanEnergy and natural resources</t>
  </si>
  <si>
    <t>Chambers2024GlobalSaudi ArabiaCorporate/Commercial</t>
  </si>
  <si>
    <t>Chambers2024GlobalSaudi ArabiaDispute Resolution</t>
  </si>
  <si>
    <t>Middle East Legal Awards2024GlobalSaudi ArabiaArbitration Team of the Year </t>
  </si>
  <si>
    <t>Middle East Legal Awards2024GlobalSaudi ArabiaBanking, Finance and Restructurimg Teasm of the Year</t>
  </si>
  <si>
    <t>Middle East Legal Awards2024GlobalSaudi ArabiaBest Use of Technology </t>
  </si>
  <si>
    <t>Middle East Legal Awards2024GlobalSaudi ArabiaCorporate Team of the Year </t>
  </si>
  <si>
    <t>Middle East Legal Awards2024GlobalSaudi ArabiaLitigation Team of the Year</t>
  </si>
  <si>
    <t>Chambers2024CanadaBritish ColumbiaLitigation: General Commercial</t>
  </si>
  <si>
    <t>Chambers2024CanadaNationwide - CanadaEnvironment</t>
  </si>
  <si>
    <t>Chambers2024CanadaNationwide - CanadaHealthcare</t>
  </si>
  <si>
    <t>Chambers2024EuropeBelgiumBanking &amp; Finance</t>
  </si>
  <si>
    <t>Chambers2024EuropeBelgiumCapital Markets</t>
  </si>
  <si>
    <t>Chambers2024EuropeBelgiumCompetition/European Law: State Aid</t>
  </si>
  <si>
    <t>Chambers2024EuropeFranceEnvironment</t>
  </si>
  <si>
    <t>Chambers2024EuropeFranceTransportation</t>
  </si>
  <si>
    <t>Chambers2024EuropeFranceCorporate/M&amp;A</t>
  </si>
  <si>
    <t>Chambers2024EuropeFranceIntellectual property</t>
  </si>
  <si>
    <t>Chambers2024EuropeFranceIntellectual Property</t>
  </si>
  <si>
    <t>Chambers2024EuropeFrancePrivate Equity</t>
  </si>
  <si>
    <t>Chambers2024EuropeFranceTax</t>
  </si>
  <si>
    <t>Chambers2024EuropeFranceTMT</t>
  </si>
  <si>
    <t>Chambers2024EuropeFrancePharma/Life Sciences</t>
  </si>
  <si>
    <t>Chambers2024EuropeFranceRestructuring/Insolvency</t>
  </si>
  <si>
    <t>L5002024EMEAFranceEmployment</t>
  </si>
  <si>
    <t>L5002024EMEAFranceEnvironment</t>
  </si>
  <si>
    <t>L5002024EMEAFranceHealthcare and Life Sciences</t>
  </si>
  <si>
    <t>L5002024EMEAFranceInsolvency</t>
  </si>
  <si>
    <t>L5002024EMEAFranceIntellectual property: Copyright</t>
  </si>
  <si>
    <t>L5002024EMEAFranceIntellectual property: Trademarks and designs</t>
  </si>
  <si>
    <t>L5002024EMEAFranceReal estate</t>
  </si>
  <si>
    <t>L5002024EMEAFranceShipping finance</t>
  </si>
  <si>
    <t>Chambers2024USAIllinoisReal Estate</t>
  </si>
  <si>
    <t>Chambers2024USAMichiganLitigation: White-Collar Crime &amp; Government Investigations</t>
  </si>
  <si>
    <t>Chambers2024GlobalDutch CaribbeanGeneral Business Law</t>
  </si>
  <si>
    <t>Chambers2024GlobalGlobal Market LeadersClimate Change</t>
  </si>
  <si>
    <t>Chambers2024GlobalGlobal-wideForeign Experts and Foreign Desks</t>
  </si>
  <si>
    <t>Chambers2024EuropeNetherlandsBanking &amp; Finance</t>
  </si>
  <si>
    <t>Chambers2024EuropeNetherlandsEnergy &amp; Natural Resources</t>
  </si>
  <si>
    <t>Chambers2024EuropeNetherlandsHealthcare</t>
  </si>
  <si>
    <t>Chambers2024EuropeNetherlandsInsurance</t>
  </si>
  <si>
    <t>Chambers2024EuropeNetherlandsInvestment Funds</t>
  </si>
  <si>
    <t>Chambers2024EuropeNetherlandsWhite-Collar Crime &amp; Corporate Investigations</t>
  </si>
  <si>
    <t>GAR 1002024EuropeNetherlandsArbitration</t>
  </si>
  <si>
    <t>IP Stars2024Western EuropeNetherlandsIntellectual Property</t>
  </si>
  <si>
    <t>L5002024EMEANetherlandsBanking and finance: Asset finance and structured finance</t>
  </si>
  <si>
    <t>L5002024EMEANetherlandsBanking and finance: Borrower side</t>
  </si>
  <si>
    <t>L5002024EMEANetherlandsBanking and finance: Financial services regulatory</t>
  </si>
  <si>
    <t>L5002024EMEANetherlandsBanking and finance: Lender or arranger side</t>
  </si>
  <si>
    <t>L5002024EMEANetherlandsCapital markets: Debt</t>
  </si>
  <si>
    <t>L5002024EMEANetherlandsConstruction</t>
  </si>
  <si>
    <t>L5002024EMEANetherlandsEnergy: regulatory</t>
  </si>
  <si>
    <t>L5002024EMEANetherlandsEnergy: transactional</t>
  </si>
  <si>
    <t>L5002024EMEANetherlandsEU and competition</t>
  </si>
  <si>
    <t>L5002024EMEANetherlandsIndustry focus: Healthcare and life sciences</t>
  </si>
  <si>
    <t>L5002024EMEANetherlandsIndustry focus: Telecoms</t>
  </si>
  <si>
    <t>L5002024EMEANetherlandsInsurance</t>
  </si>
  <si>
    <t>L5002024EMEANetherlandsIntellectual property: Patents</t>
  </si>
  <si>
    <t>L5002024EMEANetherlandsProject finance and PFI</t>
  </si>
  <si>
    <t>World Tax2024Western EuropeNetherlandsTax</t>
  </si>
  <si>
    <t>WTR10002024EuropeNetherlandsIntellectual Property</t>
  </si>
  <si>
    <t>Chambers2024UKLondon (UK)Construction</t>
  </si>
  <si>
    <t>Chambers2024UKLondon (UK)Crime</t>
  </si>
  <si>
    <t>Chambers2024UKLondon (UK)Planning</t>
  </si>
  <si>
    <t>Chambers2024UKUK-wide (UK)Energy &amp; Natural Resources: Mining</t>
  </si>
  <si>
    <t>Chambers2024UKUK-wide (UK)Energy &amp; Natural Resources: Oil &amp; Gas</t>
  </si>
  <si>
    <t>Chambers2024UKUK-wide (UK)Energy &amp; Natural Resources: Power, Renewables &amp; Alternative Energy</t>
  </si>
  <si>
    <t>Chambers2024UKUK-wide (UK)Partnership</t>
  </si>
  <si>
    <t>Chambers2024UKUK-wide (UK)Partnership: Medical</t>
  </si>
  <si>
    <t>Chambers2024EuropeSerbiaCompetition/Antitrust</t>
  </si>
  <si>
    <t>Chambers2024EuropeSerbiaCorporate/Commercial</t>
  </si>
  <si>
    <t>Chambers2024EuropeSerbiaDispute resolution</t>
  </si>
  <si>
    <t>Chambers2024EuropeSerbiaProjects, Infrastructure &amp; Energy</t>
  </si>
  <si>
    <t>Chambers2024EuropeTurkeyCorporate/M&amp;A</t>
  </si>
  <si>
    <t>Chambers2024EuropeTurkeyDispute Resolution</t>
  </si>
  <si>
    <t>L5002024EMEATurkeyCompliance</t>
  </si>
  <si>
    <t>Chambers2024EuropeGreeceCompetition/European Law</t>
  </si>
  <si>
    <t>Chambers2024EuropeGreeceEmployment</t>
  </si>
  <si>
    <t>Chambers2024EuropeGreeceEnergy</t>
  </si>
  <si>
    <t>Chambers2024EuropeGreeceTMT</t>
  </si>
  <si>
    <t>IFLR10002024Western EuropeGreeceCapital Markets</t>
  </si>
  <si>
    <t>IFLR10002024Western EuropeGreeceM&amp;A</t>
  </si>
  <si>
    <t>IFLR1000 Awards2024Western EuropeGreeceFirm of the year</t>
  </si>
  <si>
    <t>IFLR1000 Awards2024Western EuropeGreeceNet Zero</t>
  </si>
  <si>
    <t>IFLR1000 Awards2024Western EuropeGreeceProject Finance</t>
  </si>
  <si>
    <t>IFLR1000 Awards2024Western EuropeGreeceRestructuring</t>
  </si>
  <si>
    <t>IFLR1000 Awards2024Western EuropeGreeceWomen Dealmakers</t>
  </si>
  <si>
    <t>IFLR1000 Awards2024Western EuropeGreeceDebt Equity</t>
  </si>
  <si>
    <t>IFLR1000 Awards2024Western EuropeGreeceFinancial Services Digital Finance</t>
  </si>
  <si>
    <t>IFLR1000 Awards2024Western EuropeGreeceIndividual Awards Rising Star</t>
  </si>
  <si>
    <t>IFLR1000 Awards2024Western EuropeGreeceM&amp;A</t>
  </si>
  <si>
    <t>IFLR1000 Awards2024Western EuropeGreecePrivate Equity</t>
  </si>
  <si>
    <t>IFLR1000 Awards2024Western EuropeGreeceSecuritization</t>
  </si>
  <si>
    <t>IFLR1000 Awards2024Western EuropeGreeceWomen in Business Awards</t>
  </si>
  <si>
    <t>L5002024EMEAGreeceEmployment</t>
  </si>
  <si>
    <t>L5002024EMEAGreeceEnergy</t>
  </si>
  <si>
    <t>L5002024EMEAGreeceEU and competition</t>
  </si>
  <si>
    <t>L5002024EMEAGreeceTMT</t>
  </si>
  <si>
    <t>Chambers2024EuropeSwitzerlandCompetition/Antitrust</t>
  </si>
  <si>
    <t>Chambers2024EuropeSwitzerlandHealthcare</t>
  </si>
  <si>
    <t>Chambers2024EuropeSwitzerlandIntellectual Property</t>
  </si>
  <si>
    <t>Chambers2024EuropeSwitzerlandLife Sciences</t>
  </si>
  <si>
    <t>Chambers2024EuropeSwitzerlandReal Estate</t>
  </si>
  <si>
    <t>Chambers2024High Net WorthSwitzerlandPrivate Wealth Law</t>
  </si>
  <si>
    <t>L5002024EMEASwitzerlandBanking and finance: Geneva</t>
  </si>
  <si>
    <t>L5002024EMEASwitzerlandBanking and finance: Zurich</t>
  </si>
  <si>
    <t>L5002024EMEASwitzerlandCapital markets</t>
  </si>
  <si>
    <t>L5002024EMEASwitzerlandCommercial, corporate and M&amp;A</t>
  </si>
  <si>
    <t>L5002024EMEASwitzerlandCompetition</t>
  </si>
  <si>
    <t>L5002024EMEASwitzerlandData privacy and data protection</t>
  </si>
  <si>
    <t>L5002024EMEASwitzerlandDispute resolution: Arbitration</t>
  </si>
  <si>
    <t>L5002024EMEASwitzerlandDispute resolution: Litigation</t>
  </si>
  <si>
    <t>L5002024EMEASwitzerlandEmployment</t>
  </si>
  <si>
    <t>L5002024EMEASwitzerlandFintech</t>
  </si>
  <si>
    <t>L5002024EMEASwitzerlandHealthcare and life sciences</t>
  </si>
  <si>
    <t>L5002024EMEASwitzerlandInsolvency and corporate recovery</t>
  </si>
  <si>
    <t>L5002024EMEASwitzerlandInsurance</t>
  </si>
  <si>
    <t>L5002024EMEASwitzerlandIntellectual property</t>
  </si>
  <si>
    <t>L5002024EMEASwitzerlandPrivate client</t>
  </si>
  <si>
    <t>L5002024EMEASwitzerlandPublic law</t>
  </si>
  <si>
    <t>L5002024EMEASwitzerlandReal estate and construction</t>
  </si>
  <si>
    <t>L5002024EMEASwitzerlandSports law</t>
  </si>
  <si>
    <t>L5002024EMEASwitzerlandTMT</t>
  </si>
  <si>
    <t>L5002024EMEASwitzerlandTax</t>
  </si>
  <si>
    <t>L5002024EMEASwitzerlandLeading firms: Italian-speaking Switzerland</t>
  </si>
  <si>
    <t>Chambers2024USACaliforniaMedia &amp; Entertainment: Litigation</t>
  </si>
  <si>
    <t>Chambers2024USACaliforniaMedia &amp; Entertainment: Transactional</t>
  </si>
  <si>
    <t>Chambers2024USADistrict of ColumbiaConstruction</t>
  </si>
  <si>
    <t>Chambers2024USAIllinoisBanking &amp; Finance</t>
  </si>
  <si>
    <t>Chambers2024USAIllinoisHealthcare</t>
  </si>
  <si>
    <t>Chambers2024USAIllinoisIntellectual Property: Trademark, Copyright &amp; Trade Secrets</t>
  </si>
  <si>
    <t>Chambers2024USAIllinoisLitigation: Securities</t>
  </si>
  <si>
    <t>Chambers2024USAIllinoisPrivate Equity: Buyouts</t>
  </si>
  <si>
    <t>Chambers2024USAIllinoisPublic Finance</t>
  </si>
  <si>
    <t>Chambers2024USAIllinoisTax</t>
  </si>
  <si>
    <t>Chambers2024USANew YorkHealthcare</t>
  </si>
  <si>
    <t>Chambers2024USANew YorkPublic Finance</t>
  </si>
  <si>
    <t>Chambers2024USANorth CarolinaReal Estate: Finance</t>
  </si>
  <si>
    <t>Chambers2024USATexasBankruptcy/Restructuring</t>
  </si>
  <si>
    <t>Chambers2024USAUSA - NationwideCapital Markets: Securitization: ABS</t>
  </si>
  <si>
    <t>Chambers2024USAUSA - NationwideCapital Markets: Securitization: CMBS</t>
  </si>
  <si>
    <t>Chambers2024USAUSA - NationwideCapital Markets: Securitization: RMBS</t>
  </si>
  <si>
    <t>Chambers2024USAUSA - NationwideFinancial Services Regulation: Consumer Finance (Litigation)</t>
  </si>
  <si>
    <t>Chambers2024USAUSA - NationwideProjects: PPP</t>
  </si>
  <si>
    <t>Chambers2024USAUSA - NationwideReal estate</t>
  </si>
  <si>
    <t>Chambers2024USAUSA - NationwideSports Law</t>
  </si>
  <si>
    <t>Chambers2024USAUSA - NationwideTransportation: Aviation: Finance</t>
  </si>
  <si>
    <t>Chambers2024FinTechUSA - Nationwide Crypto-Asset Disputes</t>
  </si>
  <si>
    <t>Chambers2024GlobalSaudi ArabiaCapital Markets</t>
  </si>
  <si>
    <t>IFLR10002024Middle EastSaudi ArabiaCapital Markets</t>
  </si>
  <si>
    <t>IFLR10002024Middle EastSaudi ArabiaM&amp;A</t>
  </si>
  <si>
    <t>IFLR10002024Middle EastSaudi ArabiaReal estate</t>
  </si>
  <si>
    <t>Chambers2024USACaliforniaEnvironment</t>
  </si>
  <si>
    <t>Chambers2024USAIllinoisTechnology &amp; Outsourcing</t>
  </si>
  <si>
    <t>Chambers2024USAUSA - NationwideOutsourcing</t>
  </si>
  <si>
    <t>Chambers2024UKLondon (UK)Capital Markets: High-Yield Products</t>
  </si>
  <si>
    <t>Chambers2024UKLondon (UK)Real Estate Finance</t>
  </si>
  <si>
    <t>Chambers2024UKUK-wide (UK)Financial Services: Non-contentious Regulatory</t>
  </si>
  <si>
    <t>Chambers2024UKUK-wide (UK)Infrastructure</t>
  </si>
  <si>
    <t>Chambers2024EuropeFranceBanking &amp; Finance</t>
  </si>
  <si>
    <t>L5002024UKLondonFund finance</t>
  </si>
  <si>
    <t>L5002024EMEAFranceBanking and finance: transactional work</t>
  </si>
  <si>
    <t>L5002024EMEAFrancePrivate equity: LBO</t>
  </si>
  <si>
    <t>L5002024EMEAFranceTax</t>
  </si>
  <si>
    <t>Chambers2024EuropeFinlandBanking &amp; Finance</t>
  </si>
  <si>
    <t>Chambers2024EuropeFinlandDispute resolution</t>
  </si>
  <si>
    <t>Chambers2024EuropeFinlandEnergy &amp; Natural Resources</t>
  </si>
  <si>
    <t>L5002024EMEAFinlandDispute resolution</t>
  </si>
  <si>
    <t>Chambers2024EuropePolandReal Estate</t>
  </si>
  <si>
    <t>Chambers2024EuropePolandTMT</t>
  </si>
  <si>
    <t>Chambers2024USADistrict of ColumbiaLitigation: Securities</t>
  </si>
  <si>
    <t>Chambers2024Asia-PacificMalaysiaConstruction</t>
  </si>
  <si>
    <t>Chambers2024CanadaOntarioCorporate/Commercial</t>
  </si>
  <si>
    <t>Lexpert Rising Stars2024CanadaNationwide - CanadaRising Star</t>
  </si>
  <si>
    <t xml:space="preserve">The TLA Emerging Excellence Award2024CanadaNationwide - CanadaEmerging Excellence </t>
  </si>
  <si>
    <t>Chambers2024USANew JerseyBankruptcy/Restructuring</t>
  </si>
  <si>
    <t>Chambers2024USANew JerseyInsurance</t>
  </si>
  <si>
    <t>Chambers2024USANew JerseyLitigation: General Commercial</t>
  </si>
  <si>
    <t>Chambers2024EuropeSwedenDispute Resolution</t>
  </si>
  <si>
    <t>Chambers2024EuropeItalyTax</t>
  </si>
  <si>
    <t>L5002024EMEAItalyTax</t>
  </si>
  <si>
    <t>Chambers2024Latin AmericaMexicoDispute Resolution: Arbitration</t>
  </si>
  <si>
    <t>Chambers2024USACaliforniaLitigation: Appellate</t>
  </si>
  <si>
    <t>Chambers2024USACaliforniaReal Estate: Zoning/Land Use</t>
  </si>
  <si>
    <t>Chambers2024USAUSA - NationwideCannabis Law</t>
  </si>
  <si>
    <t>Chambers2024USAUSA - NationwideLeisure &amp; Hospitality</t>
  </si>
  <si>
    <t>Chambers2024High Net WorthCalifornia (USA)Private Wealth Law</t>
  </si>
  <si>
    <t>Chambers2024USANorth CarolinaCorporate/M&amp;A</t>
  </si>
  <si>
    <t>Chambers2024USAUSA - NationwideFranchising</t>
  </si>
  <si>
    <t>Chambers2024USANorth CarolinaLitigation: General Commercial</t>
  </si>
  <si>
    <t>Chambers2024USANorth CarolinaReal Estate</t>
  </si>
  <si>
    <t>L5002024EMEASwedenConstruction</t>
  </si>
  <si>
    <t>L5002024EMEASwedenEmployment</t>
  </si>
  <si>
    <t>L5002024EMEASwedenEnvironment</t>
  </si>
  <si>
    <t>L5002024EMEASwedenIntellectual property and media</t>
  </si>
  <si>
    <t>Chambers2023D&amp;IArgentinaDiversity &amp; Inclusion Awards</t>
  </si>
  <si>
    <t>Chambers2024GlobalArgentinaForeign Experts</t>
  </si>
  <si>
    <t>Chambers2024Latin AmericaArgentinaBankruptcy/Restructuring</t>
  </si>
  <si>
    <t>Chambers2024Latin AmericaArgentinaCompetition/Antitrust</t>
  </si>
  <si>
    <t>Chambers2024Latin AmericaArgentinaCompliance</t>
  </si>
  <si>
    <t>Chambers2024Latin AmericaArgentinaConsumer law</t>
  </si>
  <si>
    <t>Chambers2024Latin AmericaArgentinaEnergy &amp; Natural Resources: Mining</t>
  </si>
  <si>
    <t>Chambers2024Latin AmericaArgentinaEnergy &amp; Natural Resources: Power</t>
  </si>
  <si>
    <t>Chambers2024Latin AmericaArgentinaEnvironment</t>
  </si>
  <si>
    <t>Chambers2024Latin AmericaArgentinaIntellectual Property</t>
  </si>
  <si>
    <t>Chambers2024Latin AmericaArgentinaLabour &amp; Employment</t>
  </si>
  <si>
    <t>Chambers2024Latin AmericaArgentinaReal estate</t>
  </si>
  <si>
    <t>Chambers2024FinTechArgentinaFinTech Legal</t>
  </si>
  <si>
    <t>L5002024Latin AmericaArgentinaConsumer law</t>
  </si>
  <si>
    <t>L5002024Latin AmericaArgentinaEnergy and natural resources: Electricity</t>
  </si>
  <si>
    <t>L5002024Latin AmericaArgentinaEnvironment</t>
  </si>
  <si>
    <t>L5002024Latin AmericaArgentinaInsurance</t>
  </si>
  <si>
    <t>L5002024Latin AmericaArgentinaLabour and employment</t>
  </si>
  <si>
    <t>L5002024Latin AmericaArgentinaReal estate</t>
  </si>
  <si>
    <t>L5002024Latin AmericaArgentinaTax</t>
  </si>
  <si>
    <t>L5002024Latin AmericaArgentinaTMT</t>
  </si>
  <si>
    <t>World Tax2024Latin AmericaArgentinaTax</t>
  </si>
  <si>
    <t>WTR10002024Latin AmericaArgentinaIntellectual Property</t>
  </si>
  <si>
    <t>L5002024Latin AmericaMexicoLabour and employment</t>
  </si>
  <si>
    <t>Chambers2024GlobalAfrica-wideDispute Resolution</t>
  </si>
  <si>
    <t>Chambers2024GlobalAfrica-wideProjects &amp; Energy</t>
  </si>
  <si>
    <t>Chambers2024GlobalGlobal Market LeadersGaming &amp; Gambling</t>
  </si>
  <si>
    <t>Chambers2024Latin AmericaChileBanking &amp; Finance</t>
  </si>
  <si>
    <t>Chambers2024Latin AmericaChileCorporate/M&amp;A</t>
  </si>
  <si>
    <t>Chambers2024Latin AmericaChileReal estate</t>
  </si>
  <si>
    <t>Chambers2024Latin AmericaChileTax</t>
  </si>
  <si>
    <t>Chambers2024Latin AmericaChileVenture Capital</t>
  </si>
  <si>
    <t>Chambers2024CanadaAlbertaLitigation: General Commercial</t>
  </si>
  <si>
    <t>Chambers2024CanadaNationwide - CanadaInvestment Funds</t>
  </si>
  <si>
    <t>Chambers2024CanadaNationwide - CanadaLitigation: General Commercial</t>
  </si>
  <si>
    <t>Chambers2024CanadaNationwide - CanadaLitigation: Product Liability</t>
  </si>
  <si>
    <t>Chambers2024CanadaNationwide - CanadaPrivate Equity: Buyouts</t>
  </si>
  <si>
    <t>Chambers2024CanadaOntarioLitigation: General Commercial</t>
  </si>
  <si>
    <t>Chambers2024CanadaOntarioLitigation: Securities</t>
  </si>
  <si>
    <t>Chambers2024CanadaQuébecLitigation: General Commercial</t>
  </si>
  <si>
    <t>Chambers2024USACaliforniaInsurance: Insurer</t>
  </si>
  <si>
    <t>Chambers2024USACaliforniaReal Estate</t>
  </si>
  <si>
    <t>Chambers2024USADelawareBankruptcy/Restructuring</t>
  </si>
  <si>
    <t>Chambers2024USADelawareChancery</t>
  </si>
  <si>
    <t>Chambers2024USADistrict of ColumbiaInsurance: Insurer</t>
  </si>
  <si>
    <t>Chambers2024USAFloridaCorporate/M&amp;A &amp; Private Equity</t>
  </si>
  <si>
    <t>Chambers2024USAFloridaHealthcare</t>
  </si>
  <si>
    <t>Chambers2024USAGeorgiaBankruptcy/Restructuring</t>
  </si>
  <si>
    <t>Chambers2024USAIllinoisAntitrust</t>
  </si>
  <si>
    <t>Chambers2024USAMassachusettsHealthcare</t>
  </si>
  <si>
    <t>Chambers2024USANew YorkInsurance: Dispute Resolution: Insurer</t>
  </si>
  <si>
    <t>Chambers2024USATexasEnergy: State Regulatory &amp; Litigation (electricity)</t>
  </si>
  <si>
    <t>Chambers2024USATexasEnergy: State Regulatory &amp; Litigation (oil &amp; gas)</t>
  </si>
  <si>
    <t>Chambers2024USATexasIntellectual Property</t>
  </si>
  <si>
    <t>Chambers2024USAUSA - NationwideAppellate Law</t>
  </si>
  <si>
    <t>Chambers2024USAUSA - NationwideEnergy: Electricity (Regulatory &amp; Litigation)</t>
  </si>
  <si>
    <t>Chambers2024USAUSA - NationwideEnergy: Electricity (Transactional)</t>
  </si>
  <si>
    <t>Chambers2024USAUSA - NationwideEnergy: Oil &amp; Gas (Regulatory &amp; Litigation)</t>
  </si>
  <si>
    <t>Chambers2024USAUSA - NationwideEnergy: Oil &amp; Gas (Transactional)</t>
  </si>
  <si>
    <t>Chambers2024USAUSA - NationwideEnergy Transition</t>
  </si>
  <si>
    <t>Chambers2024USAUSA - NationwideERISA litigation</t>
  </si>
  <si>
    <t>Chambers2024USAUSA - NationwideInsurance: Dispute Resolution: Insurer</t>
  </si>
  <si>
    <t>Chambers2024USAUSA - NationwideInsurance: Transactional &amp; Regulatory</t>
  </si>
  <si>
    <t>Chambers2024USAUSA - NationwideInternational arbitration</t>
  </si>
  <si>
    <t>Chambers2024USAUSA - NationwideInternational Trade: Intellectual Property (Section 337)</t>
  </si>
  <si>
    <t>Chambers2024UKLondon (UK)Banking &amp; Finance: Lenders</t>
  </si>
  <si>
    <t>Chambers2024UKLondon (UK)Capital Markets: Debt</t>
  </si>
  <si>
    <t>Chambers2024UKLondon (UK)Capital Markets: Structured Products &amp; Derivatives</t>
  </si>
  <si>
    <t>Chambers2024UKLondon (UK)Environment</t>
  </si>
  <si>
    <t>Chambers2024UKUK-wide (UK)Gaming</t>
  </si>
  <si>
    <t>Chambers2024GlobalGlobal-wideEnvironmental, Social &amp; Governance Risk (Law Firms)</t>
  </si>
  <si>
    <t>Chambers2024GlobalGlobal-WideEnvironmental, Social &amp; Governance Risk</t>
  </si>
  <si>
    <t>Chambers2024FinTechLondon (UK)FinTech Legal</t>
  </si>
  <si>
    <t>Chambers2024EuropeBelgiumCompetition: Domestic</t>
  </si>
  <si>
    <t>Chambers2024EuropeItalyPrivate Equity</t>
  </si>
  <si>
    <t>Chambers2024Asia-PacificIndiaBanking &amp; Finance (International Firms)</t>
  </si>
  <si>
    <t>Chambers2024Asia-PacificIndiaCapital Markets (International Firms)</t>
  </si>
  <si>
    <t>Chambers2024Asia-PacificIndonesiaCapital Markets</t>
  </si>
  <si>
    <t>Chambers2024Asia-PacificIndonesiaProjects &amp; Energy</t>
  </si>
  <si>
    <t>Chambers2024Asia-PacificSingaporePrivate Equity: Fund Formation</t>
  </si>
  <si>
    <t>L5002024EMEAFranceDispute resolution: Commercial litigation</t>
  </si>
  <si>
    <t>IFLR10002024Western EuropeFranceCapital Markets</t>
  </si>
  <si>
    <t>L5002024USAUSAAlternative/hedge funds</t>
  </si>
  <si>
    <t>L5002024USAUSAAppellate: courts of appeals / Appellate: supreme courts (states and federal)</t>
  </si>
  <si>
    <t>L5002024USAUSACapital markets: equity offerings</t>
  </si>
  <si>
    <t>L5002024USAUSACartel</t>
  </si>
  <si>
    <t>L5002024USAUSACommercial Lending</t>
  </si>
  <si>
    <t>L5002024USAUSAGovernment contracts</t>
  </si>
  <si>
    <t>L5002024USAUSAHealthcare: health insurers</t>
  </si>
  <si>
    <t>L5002024USAUSAHealthcare: service providers</t>
  </si>
  <si>
    <t>L5002024USAUSAInternational arbitration</t>
  </si>
  <si>
    <t>L5002024USAUSAPatents: prosecution (including re-examinations and post grant proceedings)</t>
  </si>
  <si>
    <t>L5002024USAUSAPrivate equity buyouts</t>
  </si>
  <si>
    <t>L5002024USAUSAReal estate finance</t>
  </si>
  <si>
    <t>L5002024USAUSARestructuring (including bankruptcy): corporate</t>
  </si>
  <si>
    <t>L5002024USAUSAStructured finance: derivatives and structured products</t>
  </si>
  <si>
    <t>L5002024UKLondonAcquisition finance</t>
  </si>
  <si>
    <t>L5002024UKLondonCorporate investigations and white-collar criminal defense</t>
  </si>
  <si>
    <t>L5002024UKLondonEmerging markets</t>
  </si>
  <si>
    <t>L5002024UKLondonFintech</t>
  </si>
  <si>
    <t>L5002024UKLondonInvestment Funds</t>
  </si>
  <si>
    <t>L5002024UKLondonSecuritisation</t>
  </si>
  <si>
    <t>Chambers2024GlobalKuwaitDispute resolution</t>
  </si>
  <si>
    <t>L5002024EMEAKuwaitDispute resolution</t>
  </si>
  <si>
    <t>Chambers2024Asia-PacificAustraliaBanking &amp; Finance</t>
  </si>
  <si>
    <t>Chambers2024Asia-PacificAustraliaCorporate/M&amp;A</t>
  </si>
  <si>
    <t>Chambers2024Asia-PacificAustraliaDispute resolution</t>
  </si>
  <si>
    <t>Chambers2024Asia-PacificAustraliaLife Sciences</t>
  </si>
  <si>
    <t>Chambers2024Asia-PacificAustraliaRestructuring/Insolvency</t>
  </si>
  <si>
    <t>Chambers2024GlobalPeruForeign Experts</t>
  </si>
  <si>
    <t>Chambers2024Latin AmericaPeruBanking &amp; Finance</t>
  </si>
  <si>
    <t>Chambers2024Latin AmericaPeruBankruptcy/Restructuring</t>
  </si>
  <si>
    <t>Chambers2024Latin AmericaPeruCapital Markets</t>
  </si>
  <si>
    <t>Chambers2024Latin AmericaPeruCompetition/Antitrust</t>
  </si>
  <si>
    <t>Chambers2024Latin AmericaPeruCorporate/M&amp;A</t>
  </si>
  <si>
    <t>Chambers2024Latin AmericaPeruDispute Resolution: Litigation</t>
  </si>
  <si>
    <t>Chambers2024Latin AmericaPeruDispute Resolution: White-Collar Crime</t>
  </si>
  <si>
    <t>Chambers2024Latin AmericaPeruEnergy &amp; Natural Resources: Mining</t>
  </si>
  <si>
    <t>Chambers2024Latin AmericaPeruEnergy &amp; Natural Resources: Oil &amp; Gas</t>
  </si>
  <si>
    <t>Chambers2024Latin AmericaPeruEnergy &amp; Natural Resources: Power</t>
  </si>
  <si>
    <t>Chambers2024Latin AmericaPeruEnvironment</t>
  </si>
  <si>
    <t>Chambers2024Latin AmericaPeruInsurance</t>
  </si>
  <si>
    <t>Chambers2024Latin AmericaPeruLife Sciences</t>
  </si>
  <si>
    <t>Chambers2024Latin AmericaPeruProjects</t>
  </si>
  <si>
    <t>Chambers2024Latin AmericaPeruPublic Law</t>
  </si>
  <si>
    <t>Chambers2024Latin AmericaPeruReal estate</t>
  </si>
  <si>
    <t>Chambers2024Latin AmericaPeruTax</t>
  </si>
  <si>
    <t>Chambers2024FinTechPeruFinTech Legal</t>
  </si>
  <si>
    <t>L5002024Latin AmericaPeruCompliance</t>
  </si>
  <si>
    <t>L5002024Latin AmericaPeruCorporate and M&amp;A</t>
  </si>
  <si>
    <t>L5002024Latin AmericaPeruEnergy and natural resources: Electricity</t>
  </si>
  <si>
    <t>L5002024Latin AmericaPeruEnergy and natural resources: Hydrocarbons</t>
  </si>
  <si>
    <t>L5002024Latin AmericaPeruEnvironment</t>
  </si>
  <si>
    <t>L5002024Latin AmericaPeruInsurance</t>
  </si>
  <si>
    <t>L5002024Latin AmericaPeruLabour and employment</t>
  </si>
  <si>
    <t>L5002024Latin AmericaPeruLife sciences and healthcare</t>
  </si>
  <si>
    <t>L5002024Latin AmericaPeruProjects and infrastructure</t>
  </si>
  <si>
    <t>L5002024Latin AmericaPeruPublic law and regulation</t>
  </si>
  <si>
    <t>L5002024Latin AmericaPeruReal estate</t>
  </si>
  <si>
    <t>L5002024Latin AmericaPeruTax</t>
  </si>
  <si>
    <t>World Tax2024Latin AmericaPeruProject Development</t>
  </si>
  <si>
    <t>Chambers2024Latin AmericaParaguayCorporate/Commercial: Labour &amp; Employment</t>
  </si>
  <si>
    <t>Chambers2024Latin AmericaParaguayDispute Resolution</t>
  </si>
  <si>
    <t>L5002024Latin AmericaParaguayDispute resolution</t>
  </si>
  <si>
    <t>L5002024Latin AmericaParaguayLabour and employment</t>
  </si>
  <si>
    <t>Chambers2024FinTechJapanFinTech Legal</t>
  </si>
  <si>
    <t>Chambers2024Asia-PacificJapanCapital Markets: Domestic</t>
  </si>
  <si>
    <t>Chambers2024Asia-PacificJapanDispute Resolution: Domestic</t>
  </si>
  <si>
    <t>Chambers2024Asia-PacificJapanDispute Resolution: International</t>
  </si>
  <si>
    <t>Chambers2024Asia-PacificJapanEmployment</t>
  </si>
  <si>
    <t>Chambers2024Asia-PacificJapanIntellectual Property: Domestic</t>
  </si>
  <si>
    <t>Chambers2024Asia-PacificJapanInternational Trade</t>
  </si>
  <si>
    <t>Chambers2024Asia-PacificJapanLife Sciences</t>
  </si>
  <si>
    <t>Chambers2024Asia-PacificJapanRestructuring/Insolvency</t>
  </si>
  <si>
    <t>Chambers2024Asia-PacificJapanTechnology, Media, Telecoms (TMT)</t>
  </si>
  <si>
    <t>Chambers2024Asia-PacificOsakaGeneral Business Law</t>
  </si>
  <si>
    <t>IFLR10002024Asia-PacificJapanM&amp;A</t>
  </si>
  <si>
    <t>IFLR10002024Asia-PacificJapanProject finance</t>
  </si>
  <si>
    <t>Chambers2024EuropeSwedenEnvironment</t>
  </si>
  <si>
    <t>L5002024EMEASwedenEnergy</t>
  </si>
  <si>
    <t>Chambers2024Latin AmericaMexicoAviation</t>
  </si>
  <si>
    <t>Chambers2024Latin AmericaMexicoBanking &amp; Finance</t>
  </si>
  <si>
    <t>Chambers2024Latin AmericaMexicoCapital Markets</t>
  </si>
  <si>
    <t>Chambers2024Latin AmericaMexicoCompetition/Antitrust</t>
  </si>
  <si>
    <t>Chambers2024Latin AmericaMexicoCompliance</t>
  </si>
  <si>
    <t>Chambers2024Latin AmericaMexicoCorporate/M&amp;A</t>
  </si>
  <si>
    <t>Chambers2024Latin AmericaMexicoEnergy &amp; Natural Resources</t>
  </si>
  <si>
    <t>Chambers2024Latin AmericaMexicoInsurance</t>
  </si>
  <si>
    <t>Chambers2024Latin AmericaMexicoProjects</t>
  </si>
  <si>
    <t>Chambers2024Latin AmericaMexicoReal estate</t>
  </si>
  <si>
    <t>Chambers2024Latin AmericaMexicoTax: Non-Contentious</t>
  </si>
  <si>
    <t>Chambers2024Latin AmericaMexicoReal Estate</t>
  </si>
  <si>
    <t>Chambers2024FinTechMexicoFinTech Legal</t>
  </si>
  <si>
    <t>L5002024Latin AmericaMexicoCorporate and M&amp;A</t>
  </si>
  <si>
    <t>L5002024Latin AmericaMexicoEnergy and natural resources</t>
  </si>
  <si>
    <t>L5002024Latin AmericaMexicoInsurance</t>
  </si>
  <si>
    <t>L5002024Latin AmericaMexicoReal estate</t>
  </si>
  <si>
    <t>L5002024Latin AmericaMexicoTax</t>
  </si>
  <si>
    <t>L5002024Latin AmericaMexicoTMT</t>
  </si>
  <si>
    <t>LL2502024Latin AmericaMexicoAnti-corruption investigations and compliance</t>
  </si>
  <si>
    <t>LL2502024Latin AmericaMexicoBanking &amp; Finance</t>
  </si>
  <si>
    <t>LL2502024Latin AmericaMexicoCapital Markets</t>
  </si>
  <si>
    <t>LL2502024Latin AmericaMexicoCorporate and M&amp;A</t>
  </si>
  <si>
    <t>LL2502024Latin AmericaMexicoData, technology and privacy law</t>
  </si>
  <si>
    <t>LL2502024Latin AmericaMexicoInsurance &amp; reinsurance</t>
  </si>
  <si>
    <t>LL2502024Latin AmericaMexicoPrivate Equity</t>
  </si>
  <si>
    <t>LL2502024Latin AmericaMexicoReal Estate and Tourism</t>
  </si>
  <si>
    <t>LL2502024Latin AmericaMexicoRestructuring &amp; Insolvency</t>
  </si>
  <si>
    <t>LL2502024Latin AmericaMexicoTax</t>
  </si>
  <si>
    <t>LL2502024Latin AmericaMexicoTelecoms &amp; media</t>
  </si>
  <si>
    <t>World Tax2024Latin AmericaMexicoTax</t>
  </si>
  <si>
    <t>Chambers2024CanadaAlbertaReal estate</t>
  </si>
  <si>
    <t>Chambers2024CanadaBritish ColumbiaReal estate</t>
  </si>
  <si>
    <t>Chambers2024CanadaNationwide - CanadaImmigration</t>
  </si>
  <si>
    <t>Chambers2024CanadaNationwide - CanadaInternational Trade/WTO</t>
  </si>
  <si>
    <t>Chambers2024CanadaNationwide - CanadaTax</t>
  </si>
  <si>
    <t>Chambers2024CanadaOntarioReal estate</t>
  </si>
  <si>
    <t>Chambers2024CanadaQuébecReal Estate</t>
  </si>
  <si>
    <t>Chambers2024Latin AmericaUruguayBanking &amp; Finance</t>
  </si>
  <si>
    <t>Chambers2024GlobalNigeriaBanking &amp; Finance</t>
  </si>
  <si>
    <t>Chambers2024GlobalNigeriaCorporate/Commercial</t>
  </si>
  <si>
    <t>Chambers2024GlobalNigeriaCorporate/Commercial: Capital Markets</t>
  </si>
  <si>
    <t>Chambers2024GlobalNigeriaDispute Resolution</t>
  </si>
  <si>
    <t>Chambers2024GlobalNigeriaIntellectual Property</t>
  </si>
  <si>
    <t>Chambers2024GlobalNigeriaProjects &amp; Energy</t>
  </si>
  <si>
    <t>Chambers2024FinTechNigeriaFinTech Legal</t>
  </si>
  <si>
    <t>Chambers2024Latin AmericaUruguayCorporate/M&amp;A</t>
  </si>
  <si>
    <t>Chambers2024Latin AmericaUruguayDispute resolution</t>
  </si>
  <si>
    <t>Chambers2024Latin AmericaUruguayTax</t>
  </si>
  <si>
    <t>L5002024Latin AmericaUruguayCorporate and M&amp;A</t>
  </si>
  <si>
    <t>L5002024Latin AmericaUruguayDispute resolution</t>
  </si>
  <si>
    <t>L5002024Latin AmericaUruguayTax</t>
  </si>
  <si>
    <t>Chambers2024Latin AmericaMexicoTax: Controversy</t>
  </si>
  <si>
    <t>Chambers2024EuropeSpainBanking &amp; Finance</t>
  </si>
  <si>
    <t>Chambers2024EuropeSpainCompetition/European Law</t>
  </si>
  <si>
    <t>Chambers2024EuropeSpainCorporate Compliance</t>
  </si>
  <si>
    <t>Chambers2024EuropeSpainCorporate/M&amp;A</t>
  </si>
  <si>
    <t>Chambers2024EuropeSpainDispute resolution</t>
  </si>
  <si>
    <t>Chambers2024EuropeSpainDispute Resolution: Corporate Crime</t>
  </si>
  <si>
    <t>Chambers2024EuropeSpainEmployment</t>
  </si>
  <si>
    <t>Chambers2024EuropeSpainEnergy &amp; Natural Resources</t>
  </si>
  <si>
    <t>Chambers2024EuropeSpainPlanning</t>
  </si>
  <si>
    <t>Chambers2024EuropeSpainPublic Law</t>
  </si>
  <si>
    <t>Chambers2024EuropeSpainRestructuring/Insolvency</t>
  </si>
  <si>
    <t>Chambers2024EuropeSpainTax</t>
  </si>
  <si>
    <t>IFLR10002024Western EuropeSpainBanking</t>
  </si>
  <si>
    <t>IFLR10002024Western EuropeSpainM&amp;A</t>
  </si>
  <si>
    <t>L5002024EMEAItalyAdministrative and public law</t>
  </si>
  <si>
    <t>L5002024EMEASpainCommercial, corporate and M&amp;A</t>
  </si>
  <si>
    <t>L5002024EMEASpainDispute resolution</t>
  </si>
  <si>
    <t>L5002024EMEASpainEmployment</t>
  </si>
  <si>
    <t>L5002024EMEASpainEU and competition</t>
  </si>
  <si>
    <t>L5002024EMEASpainProjects and energy</t>
  </si>
  <si>
    <t>L5002024EMEASpainRestructuring and insolvency</t>
  </si>
  <si>
    <t>L5002024EMEASpainTax</t>
  </si>
  <si>
    <t>Chambers2024Latin AmericaInternational CounselBanking &amp; Finance</t>
  </si>
  <si>
    <t>World Tax2024Latin AmericaMexicoInternational tax</t>
  </si>
  <si>
    <t>Chambers2024USACaliforniaEnergy: State Regulatory &amp; Litigation</t>
  </si>
  <si>
    <t>Chambers2024USACaliforniaMedia &amp; Entertainment: First Amendment Litigation</t>
  </si>
  <si>
    <t>Chambers2024USACaliforniaMedia &amp; Entertainment: Transactional: Mainly Talent</t>
  </si>
  <si>
    <t>Chambers2024USACaliforniaNative American Law</t>
  </si>
  <si>
    <t>Chambers2024USACalifornia: NorthernReal estate</t>
  </si>
  <si>
    <t>Chambers2024USACalifornia: San DiegoCorporate/M&amp;A</t>
  </si>
  <si>
    <t>Chambers2024USACalifornia: SouthernReal estate</t>
  </si>
  <si>
    <t>Chambers2024USADistrict of ColumbiaEmployee Benefits &amp; Executive Compensation</t>
  </si>
  <si>
    <t>Chambers2024USADistrict of ColumbiaEnvironment: Mainly Transactional</t>
  </si>
  <si>
    <t>Chambers2024USAGeorgiaLitigation: General Commercial</t>
  </si>
  <si>
    <t>Chambers2024USATexasCapital Markets: Debt &amp; Equity</t>
  </si>
  <si>
    <t>Chambers2024USATexasTax</t>
  </si>
  <si>
    <t>Chambers2024USAUSA - NationwideCapital Markets: Securitization: CLOs</t>
  </si>
  <si>
    <t>Chambers2024USAUSA - NationwideEnvironment</t>
  </si>
  <si>
    <t>Chambers2024USAUSA - NationwideGaming &amp; Licensing</t>
  </si>
  <si>
    <t>Chambers2024USAUSA - NationwideGovernment Relations: Congressional investigations</t>
  </si>
  <si>
    <t>Chambers2024USAUSA - NationwideProjects: Power</t>
  </si>
  <si>
    <t>Chambers2024USAUSA - NationwideRegistered Funds</t>
  </si>
  <si>
    <t>Chambers2024UKLondon (UK)Banking &amp; Finance: Sponsors</t>
  </si>
  <si>
    <t>Chambers2024UKUK-wide (UK)Financial Services: Payments Law</t>
  </si>
  <si>
    <t>Chambers2024UKUK-wide (UK)Hotels &amp; Leisure</t>
  </si>
  <si>
    <t>Chambers2024UKUK-wide (UK)Private Equity: Buyouts: High-end Capability</t>
  </si>
  <si>
    <t>Chambers2024Latin AmericaInternational CounselCapital Markets</t>
  </si>
  <si>
    <t>Chambers2024Latin AmericaInternational CounselCorporate Crime &amp; Investigations</t>
  </si>
  <si>
    <t>Chambers2024Latin AmericaInternational CounselCorporate/M&amp;A</t>
  </si>
  <si>
    <t>Chambers2024Latin AmericaInternational CounselProject Finance</t>
  </si>
  <si>
    <t>Chambers2024Greater China RegionChinaBanking &amp; Finance (International Firms)</t>
  </si>
  <si>
    <t>Chambers2024Greater China RegionChinaCapital Markets: Debt (International Firms)</t>
  </si>
  <si>
    <t>Chambers2024Greater China RegionChinaCapital Markets: Equity (International Firms)</t>
  </si>
  <si>
    <t>Chambers2024Greater China RegionChinaCorporate Investigations/Anti-Corruption (International Firms)</t>
  </si>
  <si>
    <t>Chambers2024Greater China RegionChinaDispute Resolution: Arbitration (International Firms)</t>
  </si>
  <si>
    <t>Chambers2024Greater China RegionChinaDispute Resolution: Litigation (International Firms)</t>
  </si>
  <si>
    <t>Chambers2024Greater China RegionChinaTechnology, Media, Telecoms (TMT) (International Firms)</t>
  </si>
  <si>
    <t>Chambers2024GlobalGlobal Market LeadersBusiness &amp; Human Rights Law</t>
  </si>
  <si>
    <t>Chambers2024GlobalGlobal Market LeadersForeign Experts and Foreign Desks</t>
  </si>
  <si>
    <t>Chambers2024FinTechBrazilFinTech Legal</t>
  </si>
  <si>
    <t>Chambers2024Asia-PacificJapanIntellectual Property: International</t>
  </si>
  <si>
    <t>Chambers2024Asia-PacificSouth KoreaCapital Markets: International Firms</t>
  </si>
  <si>
    <t>Chambers2024Asia-PacificSouth KoreaCorporate/M&amp;A: International Firms</t>
  </si>
  <si>
    <t>Chambers2024Asia-PacificSouth KoreaDispute Resolution: International Firms</t>
  </si>
  <si>
    <t>Chambers2024Asia-PacificSouth KoreaIntellectual Property: International Firms</t>
  </si>
  <si>
    <t>L5002024USAUSACapital markets: debt offerings</t>
  </si>
  <si>
    <t>L5002024USAUSACapital markets: global offerings</t>
  </si>
  <si>
    <t>L5002024USAUSACapital markets: high-yield debt offerings</t>
  </si>
  <si>
    <t>L5002024USAUSAEnvironment: litigation</t>
  </si>
  <si>
    <t>L5002024USAUSAEnvironment: transactional</t>
  </si>
  <si>
    <t>L5002024USAUSAFinancial services litigation</t>
  </si>
  <si>
    <t>L5002024USAUSAInternational tax</t>
  </si>
  <si>
    <t>L5002024USAUSAM&amp;A litigation: defense</t>
  </si>
  <si>
    <t>L5002024USAUSAPatents: litigation (International Trade Commission)</t>
  </si>
  <si>
    <t>L5002024USAUSAProject finance</t>
  </si>
  <si>
    <t>L5002024USAUSAReal estate investment trusts (REITs)</t>
  </si>
  <si>
    <t>L5002024USAUSAStructured finance: securitization</t>
  </si>
  <si>
    <t>L5002024USAUSATrade secrets (litigation and non-contentious matters)</t>
  </si>
  <si>
    <t>L5002024UKLondonDerivatives and structured products</t>
  </si>
  <si>
    <t>L5002024UKLondonHospitality and leisure</t>
  </si>
  <si>
    <t>L5002024Asia-PacificHong KongCapital markets: Debt</t>
  </si>
  <si>
    <t>L5002024Asia-PacificHong KongCorporate (including M&amp;A)</t>
  </si>
  <si>
    <t>L5002024Asia-PacificHong KongTMT</t>
  </si>
  <si>
    <t>Chambers2024Latin AmericaMexicoIntellectual Property</t>
  </si>
  <si>
    <t>Chambers2024Latin AmericaColombiaBanking &amp; Finance</t>
  </si>
  <si>
    <t>L5002024Latin AmericaBrazilTax</t>
  </si>
  <si>
    <t>Chambers2024EuropePortugalBanking &amp; Finance</t>
  </si>
  <si>
    <t>Chambers2024EuropePortugalCorporate/M&amp;A</t>
  </si>
  <si>
    <t>Chambers2024EuropePortugalDispute Resolution</t>
  </si>
  <si>
    <t>Chambers2024EuropePortugalProjects</t>
  </si>
  <si>
    <t>Chambers2024EuropePortugalPublic Law</t>
  </si>
  <si>
    <t>Chambers2024EuropePortugalRestructuring/Insolvency</t>
  </si>
  <si>
    <t>Chambers2024EuropePortugalReal Estate</t>
  </si>
  <si>
    <t>Chambers2024EuropePortugalTax</t>
  </si>
  <si>
    <t>Chambers2024EuropePortugalTMT</t>
  </si>
  <si>
    <t>Chambers2024EuropePortugalTransportation: Aviation</t>
  </si>
  <si>
    <t>L5002024Latin AmericaUruguayLabour and employment</t>
  </si>
  <si>
    <t>L5002024Latin AmericaUruguayReal estate</t>
  </si>
  <si>
    <t>Chambers2024Latin AmericaColombiaCapital Markets</t>
  </si>
  <si>
    <t>Chambers2024Latin AmericaColombiaCompetition/Antitrust</t>
  </si>
  <si>
    <t>Chambers2024Latin AmericaColombiaCorporate/M&amp;A</t>
  </si>
  <si>
    <t>Chambers2024Latin AmericaColombiaDispute resolution</t>
  </si>
  <si>
    <t>Chambers2024Latin AmericaColombiaEnergy &amp; Natural Resources</t>
  </si>
  <si>
    <t>Chambers2024Latin AmericaColombiaEnergy &amp; Natural Resources: Environment</t>
  </si>
  <si>
    <t>Chambers2024Latin AmericaColombiaEnergy &amp; Natural Resources: Mining</t>
  </si>
  <si>
    <t>Chambers2024Latin AmericaColombiaInsurance</t>
  </si>
  <si>
    <t>Chambers2024Latin AmericaColombiaIntellectual Property</t>
  </si>
  <si>
    <t>Chambers2024Latin AmericaColombiaInternational Trade/WTO</t>
  </si>
  <si>
    <t>Chambers2024Latin AmericaColombiaLabour &amp; Employment</t>
  </si>
  <si>
    <t>Chambers2024Latin AmericaColombiaLife Sciences</t>
  </si>
  <si>
    <t>Chambers2024Latin AmericaColombiaProjects</t>
  </si>
  <si>
    <t>Chambers2024Latin AmericaColombiaPublic Law</t>
  </si>
  <si>
    <t>Chambers2024Latin AmericaColombiaReal estate</t>
  </si>
  <si>
    <t>Chambers2024Latin AmericaColombiaTax</t>
  </si>
  <si>
    <t>Chambers2024Latin AmericaColombiaTMT (Telecoms, Media, Technology)</t>
  </si>
  <si>
    <t>Chambers2024High Net WorthColombiaPrivate Wealth Law</t>
  </si>
  <si>
    <t>L5002024Latin AmericaColombiaEnergy and natural resources</t>
  </si>
  <si>
    <t>L5002024Latin AmericaColombiaEnvironment</t>
  </si>
  <si>
    <t>L5002024Latin AmericaColombiaInsurance</t>
  </si>
  <si>
    <t>L5002024Latin AmericaColombiaLabour and employment</t>
  </si>
  <si>
    <t>L5002024Latin AmericaColombiaProjects</t>
  </si>
  <si>
    <t>L5002024Latin AmericaColombiaReal estate</t>
  </si>
  <si>
    <t>L5002024Latin AmericaColombiaTax</t>
  </si>
  <si>
    <t>L5002024Latin AmericaColombiaTMT</t>
  </si>
  <si>
    <t>Chambers2024EuropeGreeceShipping</t>
  </si>
  <si>
    <t>L5002024EMEAGreeceShipping finance</t>
  </si>
  <si>
    <t>L5002024EMEAGreeceShipping litigation</t>
  </si>
  <si>
    <t>JUVE2024EuropeGermanyBank- und Bankaufsichtsrecht</t>
  </si>
  <si>
    <t>L5002024DeutschlandGermanyFinanzmarktaufsicht</t>
  </si>
  <si>
    <t>Chambers2024EuropePolandCapital Markets</t>
  </si>
  <si>
    <t>Chambers2024EuropePolandCapital Markets: Equity</t>
  </si>
  <si>
    <t>Chambers2024EuropePolandCorporate/M&amp;A</t>
  </si>
  <si>
    <t>Chambers2024EuropePolandDispute resolution</t>
  </si>
  <si>
    <t>L5002024EMEAPolandDispute resolution</t>
  </si>
  <si>
    <t>L5002024EMEABelgiumIndustry focus: Transport</t>
  </si>
  <si>
    <t>Chambers2024USASouth CarolinaCorporate/M&amp;A</t>
  </si>
  <si>
    <t>Chambers2024USASouth CarolinaLitigation: General Commercial</t>
  </si>
  <si>
    <t>Chambers2024USASouth CarolinaLabor &amp; Employment</t>
  </si>
  <si>
    <t>Chambers2024USASouth CarolinaReal Estate</t>
  </si>
  <si>
    <t>Chambers2024EuropeAndorraGeneral Business Law</t>
  </si>
  <si>
    <t>Chambers2024USASouth CarolinaEnvironment</t>
  </si>
  <si>
    <t>Chambers2024USACaliforniaInsurance: Policyholder</t>
  </si>
  <si>
    <t>Chambers2024USAFloridaInsurance</t>
  </si>
  <si>
    <t>Chambers2024USAIllinoisHealthcare: Pharmaceutical/Medical Products Regulatory</t>
  </si>
  <si>
    <t>Chambers2024USAIllinoisInsurance: Dispute Resolution: Policyholder</t>
  </si>
  <si>
    <t>Chambers2024USANew JerseyCorporate/M&amp;A</t>
  </si>
  <si>
    <t>Chambers2024USAPennsylvaniaBanking &amp; Finance</t>
  </si>
  <si>
    <t>Chambers2024USAPennsylvaniaBankruptcy/Restructuring</t>
  </si>
  <si>
    <t>Chambers2024USAPennsylvaniaCorporate/M&amp;A &amp; Private Equity</t>
  </si>
  <si>
    <t>Chambers2024USAPennsylvaniaEmployee Benefits &amp; Executive Compensation</t>
  </si>
  <si>
    <t>Chambers2024USAPennsylvaniaEnergy &amp; Natural Resources</t>
  </si>
  <si>
    <t>Chambers2024USAPennsylvaniaEnvironment</t>
  </si>
  <si>
    <t>Chambers2024USAPennsylvaniaHealthcare</t>
  </si>
  <si>
    <t>Chambers2024USAPennsylvaniaInsurance</t>
  </si>
  <si>
    <t>Chambers2024USAPennsylvaniaLitigation: General Commercial</t>
  </si>
  <si>
    <t>Chambers2024USAPennsylvaniaReal Estate: Zoning/Land Use</t>
  </si>
  <si>
    <t>Chambers2024USAPennsylvaniaReal estate</t>
  </si>
  <si>
    <t>Chambers2024USAPennsylvaniaLitigation: White-Collar Crime &amp; Government Investigations</t>
  </si>
  <si>
    <t>Chambers2024USATexasConstruction</t>
  </si>
  <si>
    <t>Chambers2024USATexasInsurance</t>
  </si>
  <si>
    <t>Chambers2024USATexasTechnology: Outsourcing</t>
  </si>
  <si>
    <t>Chambers2024USAUSA - NationwideClimate Change</t>
  </si>
  <si>
    <t>Chambers2024USAUSA - NationwideConstruction</t>
  </si>
  <si>
    <t>Chambers2024USAUSA - NationwideFood &amp; Beverages: Regulatory &amp; Litigation</t>
  </si>
  <si>
    <t>Chambers2024USAUSA - NationwideInsurance: Dispute Resolution: Policyholder</t>
  </si>
  <si>
    <t>Chambers2024USAUSA - NationwideInvestment Funds: Investor Representation</t>
  </si>
  <si>
    <t>Chambers2024USAUSA - NationwideLife Sciences: Regulatory/Compliance</t>
  </si>
  <si>
    <t>Chambers2024USAUSA - NationwideState Attorneys General</t>
  </si>
  <si>
    <t>Chambers2024USAUSA - NationwideTransportation: Shipping/Maritime: Finance</t>
  </si>
  <si>
    <t>Chambers2024USAVirginiaLabor &amp; Employment</t>
  </si>
  <si>
    <t>Chambers2024USAVirginia: SouthernCorporate/M&amp;A</t>
  </si>
  <si>
    <t>Chambers2024UKLondon (UK)Intellectual Property</t>
  </si>
  <si>
    <t>Chambers2024UKLondon (UK)Pensions</t>
  </si>
  <si>
    <t>Chambers2024UKLondon (UK)Professional Negligence</t>
  </si>
  <si>
    <t>Chambers2024UKUK-wide (UK)Asset Finance: Aviation Finance</t>
  </si>
  <si>
    <t>Chambers2024UKUK-wide (UK)Asset Finance: Shipping Finance</t>
  </si>
  <si>
    <t>Chambers2024UKUK-wide (UK)Capital Markets: AIM</t>
  </si>
  <si>
    <t>Chambers2024UKUK-wide (UK)Commercial Contracts</t>
  </si>
  <si>
    <t>Chambers2024UKUK-wide (UK)Commodities</t>
  </si>
  <si>
    <t>Chambers2024UKUK-wide (UK)Defamation/Reputation Management</t>
  </si>
  <si>
    <t>Chambers2024UKUK-wide (UK)Investment Funds: Closed-ended Listed Funds</t>
  </si>
  <si>
    <t>Chambers2024UKUK-wide (UK)Shipping</t>
  </si>
  <si>
    <t>Chambers2024Latin AmericaInternational CounselInternational Arbitration</t>
  </si>
  <si>
    <t>Chambers2024Greater China RegionChinaEmployment (International Firms)</t>
  </si>
  <si>
    <t>Chambers2024Greater China RegionChinaEnergy &amp; Natural Resources (International Firms)</t>
  </si>
  <si>
    <t>Chambers2024Greater China RegionChinaFinancial Services (International Firms)</t>
  </si>
  <si>
    <t>Chambers2024Greater China RegionChinaInsurance (International Firms)</t>
  </si>
  <si>
    <t>Chambers2024Greater China RegionChinaRestructuring/Insolvency (International Firms)</t>
  </si>
  <si>
    <t>Chambers2024Greater China RegionChinaShipping (International Firms)</t>
  </si>
  <si>
    <t>Chambers2024GlobalGlobal Market LeadersArbitration (International)</t>
  </si>
  <si>
    <t>Chambers2024GlobalGlobal Market LeadersInternational Trade/WTO</t>
  </si>
  <si>
    <t>Chambers2024GlobalGlobal Market LeadersShipping</t>
  </si>
  <si>
    <t>Chambers2024GlobalMiddle East-WideProjects &amp; Energy</t>
  </si>
  <si>
    <t>Chambers2024GlobalUnited Arab EmiratesBanking &amp; Finance</t>
  </si>
  <si>
    <t>Chambers2024GlobalUnited Arab EmiratesConstruction</t>
  </si>
  <si>
    <t>Chambers2024GlobalUnited Arab EmiratesCorporate/Commercial &amp; Commercial Contracts</t>
  </si>
  <si>
    <t>Chambers2024GlobalUnited Arab EmiratesDispute resolution</t>
  </si>
  <si>
    <t>Chambers2024GlobalUnited Arab EmiratesEmployment</t>
  </si>
  <si>
    <t>Chambers2024GlobalUnited Arab EmiratesRestructuring/Insolvency</t>
  </si>
  <si>
    <t>Chambers2024FinTechSingaporeFinTech Legal</t>
  </si>
  <si>
    <t>Chambers2024FinTechChinaFinTech Legal</t>
  </si>
  <si>
    <t>Chambers2024EuropeEurope-wideInternational Trade/WTO</t>
  </si>
  <si>
    <t>Chambers2024EuropeFranceInternational arbitration</t>
  </si>
  <si>
    <t>Chambers2024EuropeGermanyCompliance</t>
  </si>
  <si>
    <t>Chambers2024EuropeGermanyDispute Resolution</t>
  </si>
  <si>
    <t>Chambers2024EuropeGermanyHealthcare &amp; Life Sciences</t>
  </si>
  <si>
    <t>Chambers2024EuropeGermanyIntellectual Property</t>
  </si>
  <si>
    <t>Chambers2024EuropeGermanyTMT: Data Protection</t>
  </si>
  <si>
    <t>Chambers2024EuropeGermanyTMT: Information Technology</t>
  </si>
  <si>
    <t>Chambers2024EuropeGermanyTMT: Media</t>
  </si>
  <si>
    <t>Chambers2024Crisis &amp; Risk ManagementGlobal-wideEnvironmental, Social &amp; Governance Risk</t>
  </si>
  <si>
    <t>Chambers2024Asia-PacificAsia-Pacific RegionArbitration (International)</t>
  </si>
  <si>
    <t>Chambers2024Asia-PacificAsia-Pacific RegionData Protection</t>
  </si>
  <si>
    <t>Chambers2024Asia-PacificCambodiaGeneral Business Law</t>
  </si>
  <si>
    <t>Chambers2024Asia-PacificIndiaBanking &amp; Finance</t>
  </si>
  <si>
    <t>Chambers2024Asia-PacificIndiaCorporate/M&amp;A</t>
  </si>
  <si>
    <t>Chambers2024Asia-PacificIndiaDispute Resolution (International Firms)</t>
  </si>
  <si>
    <t>Chambers2024Asia-PacificIndiaLife Sciences</t>
  </si>
  <si>
    <t>Chambers2024Asia-PacificIndonesiaCorporate &amp; Finance (International Firms)</t>
  </si>
  <si>
    <t>Chambers2024Asia-PacificKazakhstanDispute resolution</t>
  </si>
  <si>
    <t>Chambers2024Asia-PacificSingaporeAviation: Finance</t>
  </si>
  <si>
    <t>Chambers2024Asia-PacificSingaporeCorporate &amp; Finance (International Firms)</t>
  </si>
  <si>
    <t>Chambers2024Asia-PacificSingaporeShipping: Domestic</t>
  </si>
  <si>
    <t>Chambers2024Asia-PacificSingaporeShipping: International</t>
  </si>
  <si>
    <t>Chambers2024Asia-PacificSouth KoreaShipping: International Firms</t>
  </si>
  <si>
    <t>IFLR10002024Western EuropeUKM&amp;A</t>
  </si>
  <si>
    <t>IFLR10002024Western EuropeUKPrivate equity funds</t>
  </si>
  <si>
    <t>IFLR10002024Western EuropeUKRestructuring and insolvency</t>
  </si>
  <si>
    <t>IFLR10002024Asia-PacificHong KongM&amp;A</t>
  </si>
  <si>
    <t>IFLR10002024Asia-PacificKazakhstanM&amp;A</t>
  </si>
  <si>
    <t>IFLR10002024Asia-PacificSingaporeM&amp;A</t>
  </si>
  <si>
    <t>L5002024USAUSAE-discovery</t>
  </si>
  <si>
    <t>L5002024USAUSAEmployee benefits, executive compensation and retirement plans: design</t>
  </si>
  <si>
    <t>L5002024USAUSALabor-management relations</t>
  </si>
  <si>
    <t>L5002024USAUSARestructuring (including bankruptcy): municipal</t>
  </si>
  <si>
    <t>L5002024UKLondonCommodities disputes</t>
  </si>
  <si>
    <t>L5002024UKLondonEnvironment</t>
  </si>
  <si>
    <t>L5002024UKLondonEquity capital markets - low-mid cap</t>
  </si>
  <si>
    <t>L5002024UKLondonInsurance litigation: for policyholders</t>
  </si>
  <si>
    <t>L5002024UKLondonListed funds</t>
  </si>
  <si>
    <t>L5002024UKLondonPensions: non-contentious</t>
  </si>
  <si>
    <t>L5002024UKLondonShipping</t>
  </si>
  <si>
    <t>L5002024UKLondonTrade finance</t>
  </si>
  <si>
    <t>L5002024Latin AmericaInternational FirmsProjects and energy</t>
  </si>
  <si>
    <t>L5002024EMEABelgiumCustoms, trade, WTO and anti-dumping</t>
  </si>
  <si>
    <t>L5002024EMEABelgiumIndustry focus: Energy</t>
  </si>
  <si>
    <t>L5002024EMEAFranceDispute resolution: International arbitration</t>
  </si>
  <si>
    <t>L5002024EMEAKazakhstanDispute resolution</t>
  </si>
  <si>
    <t>L5002024EMEAUnited Arab EmiratesBanking and finance: Corporate finance (including Islamic lending)</t>
  </si>
  <si>
    <t>L5002024EMEAUnited Arab EmiratesConstruction</t>
  </si>
  <si>
    <t>L5002024EMEAUnited Arab EmiratesDispute resolution: Arbitration and international litigation</t>
  </si>
  <si>
    <t>L5002024EMEAUnited Arab EmiratesInfrastructure and projects (including project finance)</t>
  </si>
  <si>
    <t>L5002024Asia-PacificChinaProjects and energy: foreign firms</t>
  </si>
  <si>
    <t>L5002024Asia-PacificChinaRegulatory/compliance: foreign firms</t>
  </si>
  <si>
    <t>L5002024Asia-PacificHong KongAsset finance (including aviation and shipping finance)</t>
  </si>
  <si>
    <t>L5002024Asia-PacificHong KongInsurance</t>
  </si>
  <si>
    <t>L5002024Asia-PacificHong KongLabour and employment</t>
  </si>
  <si>
    <t>L5002024Asia-PacificHong KongRegulatory</t>
  </si>
  <si>
    <t>L5002024Asia-PacificHong KongRestructuring and insolvency</t>
  </si>
  <si>
    <t>L5002024Asia-PacificHong KongShipping</t>
  </si>
  <si>
    <t>L5002024Asia-PacificIndiaForeign firms</t>
  </si>
  <si>
    <t>L5002024Asia-PacificIndonesiaForeign firms</t>
  </si>
  <si>
    <t>L5002024Asia-PacificSingaporeFinancial services regulatory: Foreign firms</t>
  </si>
  <si>
    <t>L5002024Asia-PacificSingaporeInternational arbitration</t>
  </si>
  <si>
    <t>Chambers2024Latin AmericaPeruEnergy and natural resources: Mining</t>
  </si>
  <si>
    <t>Chambers2024Latin AmericaPeruLabour &amp; Employment</t>
  </si>
  <si>
    <t>Chambers2024Latin AmericaPeruSecurities: Regulation: Advisory</t>
  </si>
  <si>
    <t>L5002024Latin AmericaPeruDispute resolution: Litigation</t>
  </si>
  <si>
    <t>L5002024Latin AmericaPeruEnergy and natural resources: Mining</t>
  </si>
  <si>
    <t>L5002024Latin AmericaPeruSecurities: Regulation: Advisory</t>
  </si>
  <si>
    <t>Chambers2024EuropeGermanyCapital Markets</t>
  </si>
  <si>
    <t>Chambers2024EuropeGermanyCorporate/M&amp;A: High-end Capability</t>
  </si>
  <si>
    <t>Chambers2024EuropeSwedenEnergy &amp; Natural Resources</t>
  </si>
  <si>
    <t>Chambers2024EuropeSwedenInformation Technology</t>
  </si>
  <si>
    <t>Chambers2024EuropeSwedenInsurance</t>
  </si>
  <si>
    <t>Chambers2024EuropeSwedenIntellectual Property</t>
  </si>
  <si>
    <t>L5002024EMEASwedenFintech</t>
  </si>
  <si>
    <t>L5002024EMEASwedenHealthcare and life sciences</t>
  </si>
  <si>
    <t>L5002024EMEASwedenInsurance</t>
  </si>
  <si>
    <t>L5002024Asia-PacificChinaCorporate and M&amp;A: foreign firms</t>
  </si>
  <si>
    <t>L5002024Asia-PacificChinaInvestment funds: foreign firms</t>
  </si>
  <si>
    <t>L5002024Asia-PacificChinaPrivate equity: foreign firms</t>
  </si>
  <si>
    <t>L5002024Asia-PacificHong KongCapital markets: Equity</t>
  </si>
  <si>
    <t>L5002024Asia-PacificHong KongInvestment funds</t>
  </si>
  <si>
    <t>L5002024Asia-PacificHong KongPrivate equity</t>
  </si>
  <si>
    <t>L5002024Asia-PacificMyanmarForeign desks</t>
  </si>
  <si>
    <t>L5002024Asia-PacificPhilippinesForeign firms</t>
  </si>
  <si>
    <t>L5002024Asia-PacificVietnamForeign desks</t>
  </si>
  <si>
    <t>Chambers2024Latin AmericaInternational CounselInsurance</t>
  </si>
  <si>
    <t>Chambers2024EuropeGibraltarGeneral Business Law: Dispute Resolution</t>
  </si>
  <si>
    <t>Chambers2024UKLondon (UK)Professional Negligence: Technology &amp; Construction</t>
  </si>
  <si>
    <t>Chambers2024FinTechNorwayFinTech Legal</t>
  </si>
  <si>
    <t>Chambers2024EuropeNorwayAquaculture and Fisheries</t>
  </si>
  <si>
    <t>Chambers2024EuropeNorwayCapital Markets: Debt</t>
  </si>
  <si>
    <t>Chambers2024EuropeNorwayCapital Markets: Equity</t>
  </si>
  <si>
    <t>Chambers2024EuropeNorwayCorporate Compliance &amp; Investigations</t>
  </si>
  <si>
    <t>Chambers2024EuropeNorwayEnergy: Renewables</t>
  </si>
  <si>
    <t>Chambers2024EuropeNorwayShipping</t>
  </si>
  <si>
    <t>IFLR10002024Western EuropeNorwaySecurities: Regulation: Advisory</t>
  </si>
  <si>
    <t>IFLR10002024Western EuropeNorwayBanking and finance</t>
  </si>
  <si>
    <t>IFLR10002024Western EuropeNorwayM&amp;A</t>
  </si>
  <si>
    <t>L5002024EMEANorwayFishing and aquaculture</t>
  </si>
  <si>
    <t>L5002024EMEANorwayInsurance</t>
  </si>
  <si>
    <t>L5002024EMEANorwayMaritime law</t>
  </si>
  <si>
    <t>L5002024EMEANorwayOffshore construction and shipbuilding</t>
  </si>
  <si>
    <t>L5002024EMEANorwayRegulatory compliance and investigations</t>
  </si>
  <si>
    <t>Solórzano Linaldi</t>
  </si>
  <si>
    <t>Chambers2024Latin AmericaMexicoLife Sciences</t>
  </si>
  <si>
    <t>Chambers2024EuropeNetherlandsDispute Resolution</t>
  </si>
  <si>
    <t>Chambers2024EuropeNetherlandsReal Estate</t>
  </si>
  <si>
    <t>Chambers2024GlobalAfrica-wideDispute resolution</t>
  </si>
  <si>
    <t>Chambers2024GlobalGlobal Market LeadersPublic International Law</t>
  </si>
  <si>
    <t>Chambers2024GlobalMiddle East-WideDispute resolution</t>
  </si>
  <si>
    <t>Chambers2024EuropeEurope-wideArbitration (International)</t>
  </si>
  <si>
    <t>L5002024Asia-PacificAsia-Pacific RegionRegional International Arbitration - Arbitration Counsel</t>
  </si>
  <si>
    <t>Chambers2024GlobalNigeriaDispute resolution</t>
  </si>
  <si>
    <t>IFLR10002024AfricaNigeriaBanking</t>
  </si>
  <si>
    <t>IFLR10002024AfricaNigeriaM&amp;A</t>
  </si>
  <si>
    <t>L5002024EMEANigeriaBanking, finance and capital markets</t>
  </si>
  <si>
    <t>L5002024EMEANigeriaCommercial, corporate and M&amp;A</t>
  </si>
  <si>
    <t>L5002024EMEANigeriaDispute resolution</t>
  </si>
  <si>
    <t>L5002024EMEANigeriaEnergy and natural resources</t>
  </si>
  <si>
    <t>L5002024UKLondonFamily</t>
  </si>
  <si>
    <t>L5002024UKNorth WestFamily</t>
  </si>
  <si>
    <t>Chambers2024EuropeEurope-WideInternational Trade/WTO</t>
  </si>
  <si>
    <t>Chambers2024EuropeSwedenTax</t>
  </si>
  <si>
    <t>GIR 1002024EuropeSwedenInvestigations</t>
  </si>
  <si>
    <t>IFLR10002024Western EuropeSwedenSecurities: Regulation: Advisory</t>
  </si>
  <si>
    <t>IFLR10002024Western EuropeSwedenRestructuring and insolvency</t>
  </si>
  <si>
    <t>L5002024EMEASwedenShipping</t>
  </si>
  <si>
    <t>L5002024EMEASwedenTax</t>
  </si>
  <si>
    <t>Chambers2024High Net WorthBritish Virgin IslandsOffshore: Trusts</t>
  </si>
  <si>
    <t>Chambers2024High Net WorthCayman IslandsOffshore: Trusts</t>
  </si>
  <si>
    <t>Chambers2024GlobalBermudaCorporate &amp; Finance</t>
  </si>
  <si>
    <t>Chambers2024GlobalBermudaDispute Resolution</t>
  </si>
  <si>
    <t>Chambers2024GlobalBermudaInsurance</t>
  </si>
  <si>
    <t>Chambers2024GlobalBermudaInvestment Funds</t>
  </si>
  <si>
    <t>Chambers2024GlobalBritish Virgin IslandsCorporate &amp; Finance including Investment Funds</t>
  </si>
  <si>
    <t>Chambers2024GlobalBritish Virgin IslandsDispute Resolution</t>
  </si>
  <si>
    <t>Chambers2024GlobalCayman IslandsCorporate &amp; Finance</t>
  </si>
  <si>
    <t>Chambers2024GlobalCayman IslandsInvestment Funds</t>
  </si>
  <si>
    <t>Chambers2024GlobalCayman IslandsFinancial Services: Regulatory</t>
  </si>
  <si>
    <t>Chambers2024FinTechBermudaFinTech Legal</t>
  </si>
  <si>
    <t>Chambers2024FinTechBritish Virgin IslandsFinTech Legal</t>
  </si>
  <si>
    <t>Chambers2024FinTechCayman IslandsFinTech Legal</t>
  </si>
  <si>
    <t>Who's Who Legal2024CaribbeanCayman IslandsRestructuring Guide</t>
  </si>
  <si>
    <t>Chambers2024USAUtahIntellectual Property</t>
  </si>
  <si>
    <t>Chambers2025Latin AmericaPeruDispute Resolution: Litigation</t>
  </si>
  <si>
    <t>L5002025Latin AmericaPeruDispute resolution</t>
  </si>
  <si>
    <t>Leaders League2025Latin AmericaPeruCivil and Commercial Litigation</t>
  </si>
  <si>
    <t>Chambers2025Latin AmericaChileDispute Resolution: Litigation</t>
  </si>
  <si>
    <t>Chambers2025Latin AmericaChileDispute Resolution: White-Collar Crime</t>
  </si>
  <si>
    <t>Chambers2025Latin AmericaChileDispute Resolution: Arbitration</t>
  </si>
  <si>
    <t>Chambers2025Latin AmericaMexicoEnvironment</t>
  </si>
  <si>
    <t>Chambers2025Latin AmericaMexicoPublic Law</t>
  </si>
  <si>
    <t>Chambers2025Latin AmericaMexicoBankruptcy/Restructuring</t>
  </si>
  <si>
    <t>Chambers2025Latin AmericaMexicoDispute Resolution: Civil &amp; Commercial Litigation</t>
  </si>
  <si>
    <t>L5002025Latin AmericaMexicoDispute resolution: Litigation</t>
  </si>
  <si>
    <t>Chambers2025Brazil: ContentiousBrazilBankruptcy/Restructuring</t>
  </si>
  <si>
    <t>Chambers2025Brazil: ContentiousBrazilCompetition/Antitrust</t>
  </si>
  <si>
    <t>Chambers2025Brazil: ContentiousBrazilCompliance</t>
  </si>
  <si>
    <t>Chambers2025Brazil: ContentiousBrazilDispute Resolution: Arbitration</t>
  </si>
  <si>
    <t>Chambers2025Brazil: ContentiousBrazilSocial Security</t>
  </si>
  <si>
    <t>Chambers2025Brazil: ContentiousBrazilDispute Resolution: Litgation</t>
  </si>
  <si>
    <t>Chambers2025Brazil: ContentiousBrazilDispute Resolution: White-Collar Crime</t>
  </si>
  <si>
    <t>Chambers2025Brazil: ContentiousBrazilIntellectual Property: Patent</t>
  </si>
  <si>
    <t>Chambers2025Brazil: ContentiousBrazilInternational trade/WTO</t>
  </si>
  <si>
    <t>Chambers2025Brazil: ContentiousBrazilLabour &amp; Employment</t>
  </si>
  <si>
    <t>Chambers2025Brazil: ContentiousBrazilTax: Litigation</t>
  </si>
  <si>
    <t>Chambers2025Brazil: Industry and sectorsBrazilData protection</t>
  </si>
  <si>
    <t>Chambers2025Brazil: Industry and sectorsBrazilEnergy &amp; Natural Resources: Power</t>
  </si>
  <si>
    <t>Chambers2025Brazil: Industry and sectorsBrazilEnvironment</t>
  </si>
  <si>
    <t>Chambers2025Brazil: Industry and sectorsBrazilInsurance</t>
  </si>
  <si>
    <t>Chambers2025Brazil: Industry and sectorsBrazilLife Sciences</t>
  </si>
  <si>
    <t>Chambers2025Brazil: ContentiousBrazilIntellectual Property</t>
  </si>
  <si>
    <t>Leaders League2025Latin AmericaBrazilIntellectual Property: Patent Litigation</t>
  </si>
  <si>
    <t>Leaders League2025Latin AmericaBrazilIntellectual Property: Patent Prosecution</t>
  </si>
  <si>
    <t>Leaders League2025Latin AmericaBrazilTrademark prosecution</t>
  </si>
  <si>
    <t>Leaders League2025Latin AmericaBrazilTrademarks: litigation</t>
  </si>
  <si>
    <t>LL2502025Latin AmericaBrazilIntellectual Property</t>
  </si>
  <si>
    <t>WTR10002025Latin AmericaBrazilIntellectual Property: Trademarks: non-contentious</t>
  </si>
  <si>
    <t>WTR10002025Latin AmericaMexicoIntellectual Property</t>
  </si>
  <si>
    <t>Chambers2025Latin AmericaParaguayBanking &amp; Finance</t>
  </si>
  <si>
    <t>Chambers2025Latin AmericaParaguayCorporate/Commercial</t>
  </si>
  <si>
    <t>Chambers2025Latin AmericaPeruDispute Resolution: Arbitration</t>
  </si>
  <si>
    <t>Chambers2025Latin AmericaArgentinaDispute resolution</t>
  </si>
  <si>
    <t>Chambers2025Latin AmericaArgentinaPublic Law</t>
  </si>
  <si>
    <t>L5002025Latin AmericaArgentinaDispute resolution</t>
  </si>
  <si>
    <t>Chambers2025Latin AmericaPanamaBanking &amp; Finance</t>
  </si>
  <si>
    <t>Chambers2025Latin AmericaPanamaCapital Markets</t>
  </si>
  <si>
    <t>Chambers2025Latin AmericaPanamaCorporate/M&amp;A</t>
  </si>
  <si>
    <t>Chambers2025Latin AmericaPanamaDispute resolution</t>
  </si>
  <si>
    <t>Chambers2025Latin AmericaPanamaProjects &amp; Energy</t>
  </si>
  <si>
    <t>Chambers2025FinTechArgentinaFinTech Legal</t>
  </si>
  <si>
    <t>Chambers2025Latin AmericaArgentinaBanking &amp; Finance</t>
  </si>
  <si>
    <t>Chambers2025Latin AmericaArgentinaBankruptcy/Restructuring</t>
  </si>
  <si>
    <t>Chambers2025Latin AmericaArgentinaCompetition/Antitrust</t>
  </si>
  <si>
    <t>Chambers2025Latin AmericaArgentinaCompliance</t>
  </si>
  <si>
    <t>Chambers2025Latin AmericaArgentinaConsumer law</t>
  </si>
  <si>
    <t>Chambers2025Latin AmericaArgentinaCorporate/M&amp;A</t>
  </si>
  <si>
    <t>Chambers2025Latin AmericaArgentinaEnergy &amp; Natural Resources: Oil &amp; Gas</t>
  </si>
  <si>
    <t>Chambers2025Latin AmericaArgentinaEnergy &amp; Natural Resources: Mining</t>
  </si>
  <si>
    <t>Chambers2025Latin AmericaArgentinaEnergy &amp; Natural Resources: Power</t>
  </si>
  <si>
    <t>Chambers2025Latin AmericaArgentinaEnvironment</t>
  </si>
  <si>
    <t>Chambers2025Latin AmericaArgentinaIntellectual Property</t>
  </si>
  <si>
    <t>Chambers2025Latin AmericaArgentinaInternational Trade/WTO</t>
  </si>
  <si>
    <t>Chambers2025Latin AmericaArgentinaLabour &amp; Employment</t>
  </si>
  <si>
    <t>Chambers2025Latin AmericaArgentinaReal estate</t>
  </si>
  <si>
    <t>Chambers2025Latin AmericaArgentinaTax</t>
  </si>
  <si>
    <t>L5002025Latin AmericaArgentinaConsumer law</t>
  </si>
  <si>
    <t>L5002025Latin AmericaArgentinaEnergy and natural resources: Electricity</t>
  </si>
  <si>
    <t>L5002025Latin AmericaArgentinaEnvironment</t>
  </si>
  <si>
    <t>L5002025Latin AmericaArgentinaInsurance</t>
  </si>
  <si>
    <t>L5002025Latin AmericaArgentinaLabour and employment</t>
  </si>
  <si>
    <t>L5002025Latin AmericaArgentinaReal estate</t>
  </si>
  <si>
    <t>L5002025Latin AmericaArgentinaTax</t>
  </si>
  <si>
    <t>L5002025Latin AmericaArgentinaTMT</t>
  </si>
  <si>
    <t>World Tax2025Latin AmericaArgentinaTax</t>
  </si>
  <si>
    <t>WTR10002025Latin AmericaArgentinaIntellectual Property</t>
  </si>
  <si>
    <t>Chambers2025Latin AmericaChileBanking &amp; Finance</t>
  </si>
  <si>
    <t>Chambers2025Latin AmericaChileCorporate/M&amp;A</t>
  </si>
  <si>
    <t>Chambers2025Latin AmericaChileReal estate</t>
  </si>
  <si>
    <t>Chambers2025Latin AmericaChileTax</t>
  </si>
  <si>
    <t>Chambers2025Latin AmericaChileVenture Capital</t>
  </si>
  <si>
    <t>Chambers2025FinTechPeruFinTech Legal</t>
  </si>
  <si>
    <t>Chambers2025Latin AmericaPeruBanking &amp; Finance</t>
  </si>
  <si>
    <t>Chambers2025Latin AmericaPeruBankruptcy/Restructuring</t>
  </si>
  <si>
    <t>Chambers2025Latin AmericaPeruCapital Markets</t>
  </si>
  <si>
    <t>Chambers2025Latin AmericaPeruCompetition/Antitrust</t>
  </si>
  <si>
    <t>Chambers2025Latin AmericaPeruCorporate/M&amp;A</t>
  </si>
  <si>
    <t>Chambers2025Latin AmericaPeruDispute Resolution: White-Collar Crime</t>
  </si>
  <si>
    <t>Chambers2025Latin AmericaPeruEnergy &amp; Natural Resources: Mining</t>
  </si>
  <si>
    <t>Chambers2025Latin AmericaPeruEnergy &amp; Natural Resources: Oil &amp; Gas</t>
  </si>
  <si>
    <t>Chambers2025Latin AmericaPeruEnergy &amp; Natural Resources: Power</t>
  </si>
  <si>
    <t>Chambers2025Latin AmericaPeruEnvironment</t>
  </si>
  <si>
    <t>Chambers2025Latin AmericaPeruInsurance</t>
  </si>
  <si>
    <t>Chambers2025Latin AmericaPeruLabour &amp; Employment</t>
  </si>
  <si>
    <t>Chambers2025Latin AmericaPeruLife Sciences</t>
  </si>
  <si>
    <t>Chambers2025Latin AmericaPeruProjects</t>
  </si>
  <si>
    <t>Chambers2025Latin AmericaPeruPublic Law</t>
  </si>
  <si>
    <t>Chambers2025Latin AmericaPeruReal estate</t>
  </si>
  <si>
    <t>Chambers2025Latin AmericaPeruTax</t>
  </si>
  <si>
    <t>Chambers2025Latin AmericaPeruTMT (Telecoms, Media, Technology)</t>
  </si>
  <si>
    <t>L5002025Latin AmericaPeruCompliance</t>
  </si>
  <si>
    <t>L5002025Latin AmericaPeruCorporate and M&amp;A</t>
  </si>
  <si>
    <t>L5002025Latin AmericaPeruEnergy and natural resources: Electricity</t>
  </si>
  <si>
    <t>L5002025Latin AmericaPeruEnergy and natural resources: Hydrocarbons</t>
  </si>
  <si>
    <t>L5002025Latin AmericaPeruEnvironment</t>
  </si>
  <si>
    <t>L5002025Latin AmericaPeruInsurance</t>
  </si>
  <si>
    <t>L5002025Latin AmericaPeruLabour and employment</t>
  </si>
  <si>
    <t>L5002025Latin AmericaPeruLife sciences and healthcare</t>
  </si>
  <si>
    <t>L5002025Latin AmericaPeruProjects and infrastructure</t>
  </si>
  <si>
    <t>L5002025Latin AmericaPeruPublic law and regulation</t>
  </si>
  <si>
    <t>L5002025Latin AmericaPeruReal estate</t>
  </si>
  <si>
    <t>L5002025Latin AmericaPeruTax</t>
  </si>
  <si>
    <t>LL2502025Latin AmericaPeruProject Finance</t>
  </si>
  <si>
    <t>World Tax2025Latin AmericaPeruProject Development</t>
  </si>
  <si>
    <t>Chambers2025Latin AmericaParaguayCorporate/Commercial: Labour &amp; Employment</t>
  </si>
  <si>
    <t>Chambers2025Latin AmericaParaguayDispute Resolution</t>
  </si>
  <si>
    <t>L5002025Latin AmericaParaguayDispute resolution</t>
  </si>
  <si>
    <t>L5002025Latin AmericaParaguayLabour and employment</t>
  </si>
  <si>
    <t>Chambers2025Latin AmericaMexicoLabour &amp; Employment</t>
  </si>
  <si>
    <t>L5002025Latin AmericaMexicoLabour and employment</t>
  </si>
  <si>
    <t>Chambers2025FinTechMexicoFinTech Legal</t>
  </si>
  <si>
    <t>Chambers2025Latin AmericaMexicoAviation</t>
  </si>
  <si>
    <t>Chambers2025Latin AmericaMexicoBanking &amp; Finance</t>
  </si>
  <si>
    <t>Chambers2025Latin AmericaMexicoCapital Markets</t>
  </si>
  <si>
    <t>Chambers2025Latin AmericaMexicoCompetition/Antitrust</t>
  </si>
  <si>
    <t>Chambers2025Latin AmericaMexicoCompliance</t>
  </si>
  <si>
    <t>Chambers2025Latin AmericaMexicoCorporate/M&amp;A</t>
  </si>
  <si>
    <t>Chambers2025Latin AmericaMexicoEnergy &amp; Natural Resources</t>
  </si>
  <si>
    <t>Chambers2025Latin AmericaMexicoInsurance</t>
  </si>
  <si>
    <t>Chambers2025Latin AmericaMexicoProjects</t>
  </si>
  <si>
    <t>Chambers2025Latin AmericaMexicoReal estate</t>
  </si>
  <si>
    <t>Chambers2025Latin AmericaMexicoTax: Non-Contentious</t>
  </si>
  <si>
    <t>Chambers2025Latin AmericaMexicoTMT (Telecoms, Media, Technology)</t>
  </si>
  <si>
    <t>L5002025Latin AmericaMexicoCorporate and M&amp;A</t>
  </si>
  <si>
    <t>L5002025Latin AmericaMexicoEnergy and natural resources</t>
  </si>
  <si>
    <t>L5002025Latin AmericaMexicoInsurance</t>
  </si>
  <si>
    <t>L5002025Latin AmericaMexicoReal estate</t>
  </si>
  <si>
    <t>L5002025Latin AmericaMexicoTax</t>
  </si>
  <si>
    <t>L5002025Latin AmericaMexicoTMT</t>
  </si>
  <si>
    <t>LL2502025Latin AmericaMexicoAnti-corruption investigations and compliance</t>
  </si>
  <si>
    <t>LL2502025Latin AmericaMexicoBanking &amp; Finance</t>
  </si>
  <si>
    <t>LL2502025Latin AmericaMexicoCapital Markets</t>
  </si>
  <si>
    <t>LL2502025Latin AmericaMexicoCorporate and M&amp;A</t>
  </si>
  <si>
    <t>LL2502025Latin AmericaMexicoData, technology and privacy law</t>
  </si>
  <si>
    <t>LL2502025Latin AmericaMexicoInsurance &amp; reinsurance</t>
  </si>
  <si>
    <t>LL2502025Latin AmericaMexicoPrivate Equity</t>
  </si>
  <si>
    <t>LL2502025Latin AmericaMexicoReal Estate and Tourism</t>
  </si>
  <si>
    <t>LL2502025Latin AmericaMexicoRestructuring &amp; Insolvency</t>
  </si>
  <si>
    <t>LL2502025Latin AmericaMexicoTax</t>
  </si>
  <si>
    <t>LL2502025Latin AmericaMexicoTelecoms &amp; media</t>
  </si>
  <si>
    <t>World Tax2025Latin AmericaMexicoTax</t>
  </si>
  <si>
    <t>Chambers2025Latin AmericaMexicoReal Estate</t>
  </si>
  <si>
    <t>Chambers2025Latin AmericaUruguayBanking &amp; Finance</t>
  </si>
  <si>
    <t>Chambers2025Latin AmericaUruguayCorporate/M&amp;A</t>
  </si>
  <si>
    <t>Chambers2025Latin AmericaUruguayDispute resolution</t>
  </si>
  <si>
    <t>Chambers2025Latin AmericaUruguayTax</t>
  </si>
  <si>
    <t>Chambers2025Latin AmericaMexicoTax: Controversy</t>
  </si>
  <si>
    <t>World Tax2025Latin AmericaMexicoInternational tax</t>
  </si>
  <si>
    <t>Chambers2025FinTechBrazilFinTech Legal</t>
  </si>
  <si>
    <t>Chambers2025Latin AmericaMexicoDispute Resolution: Arbitration</t>
  </si>
  <si>
    <t>Chambers2025Latin AmericaMexicoIntellectual Property</t>
  </si>
  <si>
    <t>Chambers2025Latin AmericaColombiaBanking &amp; Finance</t>
  </si>
  <si>
    <t>Chambers2025Latin AmericaColombiaCapital Markets</t>
  </si>
  <si>
    <t>Chambers2025Latin AmericaColombiaCompetition/Antitrust</t>
  </si>
  <si>
    <t>Chambers2025Latin AmericaColombiaCorporate/M&amp;A</t>
  </si>
  <si>
    <t>Chambers2025Latin AmericaColombiaDispute resolution</t>
  </si>
  <si>
    <t>Chambers2025Latin AmericaColombiaEnergy &amp; Natural Resources</t>
  </si>
  <si>
    <t>Chambers2025Latin AmericaColombiaEnergy &amp; Natural Resources: Environment</t>
  </si>
  <si>
    <t>Chambers2025Latin AmericaColombiaEnergy &amp; Natural Resources: Mining</t>
  </si>
  <si>
    <t>Chambers2025Latin AmericaColombiaInsurance</t>
  </si>
  <si>
    <t>Chambers2025Latin AmericaColombiaIntellectual Property</t>
  </si>
  <si>
    <t>Chambers2025Latin AmericaColombiaInternational Trade/WTO</t>
  </si>
  <si>
    <t>Chambers2025Latin AmericaColombiaLabour &amp; Employment</t>
  </si>
  <si>
    <t>Chambers2025Latin AmericaColombiaLife Sciences</t>
  </si>
  <si>
    <t>Chambers2025Latin AmericaColombiaProjects</t>
  </si>
  <si>
    <t>Chambers2025Latin AmericaColombiaPublic Law</t>
  </si>
  <si>
    <t>Chambers2025Latin AmericaColombiaReal estate</t>
  </si>
  <si>
    <t>Chambers2025Latin AmericaColombiaTMT (Telecoms, Media, Technology)</t>
  </si>
  <si>
    <t>L5002025Latin AmericaPeruDispute resolution: Litigation</t>
  </si>
  <si>
    <t>L5002025Latin AmericaPeruEnergy and natural resources: Mining</t>
  </si>
  <si>
    <t>Chambers2025Latin AmericaMexicoLife Sciences</t>
  </si>
  <si>
    <t>Chambers2025High Net WorthChilePrivate Wealth Law</t>
  </si>
  <si>
    <t>Chambers2025High Net WorthPanamaPrivate Wealth Law</t>
  </si>
  <si>
    <t>Chambers2025UKLondon (UK)Banking &amp; Finance: Lenders</t>
  </si>
  <si>
    <t>Chambers2025UKLondon (UK)Banking &amp; Finance: Sponsors</t>
  </si>
  <si>
    <t>Chambers2025UKUK-wide (UK)Energy &amp; Natural Resources: Mining</t>
  </si>
  <si>
    <t>Chambers2025UKUK-wide (UK)Energy &amp; Natural Resources: Power, Renewables &amp; Alternative Energy</t>
  </si>
  <si>
    <t>Chambers2025UKUK-wide (UK)Projects</t>
  </si>
  <si>
    <t>Chambers2025UKLondon (UK)Real Estate</t>
  </si>
  <si>
    <t>Chambers2025UKUK-wide (UK)Capital Markets: AIM</t>
  </si>
  <si>
    <t>Chambers2025UKLondon (UK)Corporate/M&amp;A</t>
  </si>
  <si>
    <t>Chambers2025UKUK-wide (UK)Energy &amp; Natural Resources: Oil &amp; Gas</t>
  </si>
  <si>
    <t>Chambers2025UKUK-wide (UK)Insurance: Non-contentious</t>
  </si>
  <si>
    <t>Cuevas Abogados</t>
  </si>
  <si>
    <t>Moroglu Arseven</t>
  </si>
  <si>
    <t>Chambers 2025 Europe</t>
  </si>
  <si>
    <t>WTR1000 2025 Europe</t>
  </si>
  <si>
    <t>IAM Patent 2025 Europe</t>
  </si>
  <si>
    <t>L500 2025 EMEA</t>
  </si>
  <si>
    <t>ProjectName</t>
  </si>
  <si>
    <t>Fried, Frank, Harris, Shriver &amp; Jacobson LLP 2024</t>
  </si>
  <si>
    <t>Keller Anderle 2024</t>
  </si>
  <si>
    <t>Harper Grey 2024</t>
  </si>
  <si>
    <t>Gorrissen 2024</t>
  </si>
  <si>
    <t>Marval, O'Farrell Mairal 2023</t>
  </si>
  <si>
    <t>Rosli Dahlan Saravana Partnership 2024</t>
  </si>
  <si>
    <t>Clayton Utz 2024</t>
  </si>
  <si>
    <t>Lee Hishammuddin Allen &amp; Gledhill 2024</t>
  </si>
  <si>
    <t>Haller Lomax 2024</t>
  </si>
  <si>
    <t>Wong Partnership LLP 2024</t>
  </si>
  <si>
    <t>Minter Ellison 2024</t>
  </si>
  <si>
    <t>San Juan Araujo Advogados Associados 2024</t>
  </si>
  <si>
    <t>Demarest Advogados 2024</t>
  </si>
  <si>
    <t>Pinheiro Neto Advogados 2024</t>
  </si>
  <si>
    <t>Di Blasi, Parente &amp; Associados 2024</t>
  </si>
  <si>
    <t>Loopstra Nixon 2024</t>
  </si>
  <si>
    <t>McCarthy Tétrault LLP 2024</t>
  </si>
  <si>
    <t>Singleton Urquhart Reynolds Vogel 2024</t>
  </si>
  <si>
    <t>Norton Rose Fulbright 2024</t>
  </si>
  <si>
    <t>Fasken Martineau DuMoulin LLP 2024</t>
  </si>
  <si>
    <t>Blake, Cassels &amp; Graydon LLP 2024</t>
  </si>
  <si>
    <t>PLMJ 2024</t>
  </si>
  <si>
    <t>Ten Holter Noordam Advocaten 2024</t>
  </si>
  <si>
    <t>JPM Jankovic Popovic Mitic 2024</t>
  </si>
  <si>
    <t>Höcker Advocaten B.V. 2024</t>
  </si>
  <si>
    <t>PPT Legal 2024</t>
  </si>
  <si>
    <t>Viltoft 2024</t>
  </si>
  <si>
    <t>Morris Law 2024</t>
  </si>
  <si>
    <t>Finch 2024</t>
  </si>
  <si>
    <t>Hogan Lovells 2024</t>
  </si>
  <si>
    <t>Magnusson 2024</t>
  </si>
  <si>
    <t>Florent 2024</t>
  </si>
  <si>
    <t>Krogerus 2024</t>
  </si>
  <si>
    <t>Alexiou-Kosmopoulos Law Firm 2024</t>
  </si>
  <si>
    <t>CMS Kluge 2024</t>
  </si>
  <si>
    <t>Koimtzoglou-Bakalis-Venieris-Leventis &amp; Associates Law Partnership 2024</t>
  </si>
  <si>
    <t>Roma Bohorques 2024</t>
  </si>
  <si>
    <t>CMS von Erlach Partners Ltd 2024</t>
  </si>
  <si>
    <t>Bird &amp; Bird 2024</t>
  </si>
  <si>
    <t>Gun + Partners 2024</t>
  </si>
  <si>
    <t>Maisto e Associati 2024</t>
  </si>
  <si>
    <t>Schilling, Zutt &amp; Anschütz 2024</t>
  </si>
  <si>
    <t>Kabine Law Office 2024</t>
  </si>
  <si>
    <t>KWKR Konieczny Wierzbicki i Partnerzy S.K.A. 2024</t>
  </si>
  <si>
    <t>Poul Schmith 2024</t>
  </si>
  <si>
    <t>Prof. Wierzbowski &amp; Partners 2024</t>
  </si>
  <si>
    <t>Ramentol Pujol 2024</t>
  </si>
  <si>
    <t>Karatzas &amp; Partners 2024</t>
  </si>
  <si>
    <t>Formichella &amp; Sritawat 2024</t>
  </si>
  <si>
    <t>Horten 2024</t>
  </si>
  <si>
    <t>Gernandt &amp; Danielsson Advokatbyrå KB 2024</t>
  </si>
  <si>
    <t>Bech-Bruun 2024</t>
  </si>
  <si>
    <t>Setterwalls 2024</t>
  </si>
  <si>
    <t>Simonsen Vogt Wiig 2024</t>
  </si>
  <si>
    <t>Marval, O'Farrell Mairal 2024</t>
  </si>
  <si>
    <t>Mayer Brown 2024</t>
  </si>
  <si>
    <t>Hammad Al-Mehdar Law Firm 2024</t>
  </si>
  <si>
    <t>Udo Udoma &amp; Belo-Osagie 2024</t>
  </si>
  <si>
    <t>Khalid Nassar &amp; Partners 2024</t>
  </si>
  <si>
    <t>Mazanti-Andersen 2024</t>
  </si>
  <si>
    <t>Meshari Al Osaimi 2024</t>
  </si>
  <si>
    <t>Appleby 2024</t>
  </si>
  <si>
    <t>Morrison Foerster 2024</t>
  </si>
  <si>
    <t>Miranda &amp; Amado 2024</t>
  </si>
  <si>
    <t>Olaniwun Ajayi LP 2024</t>
  </si>
  <si>
    <t>Shearman &amp; Sterling 2024</t>
  </si>
  <si>
    <t>Mori Hamada &amp; Matsumoto 2024</t>
  </si>
  <si>
    <t>Bryan Cave Leighton Paisner 2024</t>
  </si>
  <si>
    <t>Houthoff 2024</t>
  </si>
  <si>
    <t>Baker McKenzie 2024</t>
  </si>
  <si>
    <t>bpv Hügel Rechtsanwälte GmbH 2024</t>
  </si>
  <si>
    <t>Atlas Tax Lawyers 2024</t>
  </si>
  <si>
    <t>Walkers Global LLP 2024</t>
  </si>
  <si>
    <t>Pérez Correa &amp; González 2024</t>
  </si>
  <si>
    <t>Rodriguez Angobaldo Abogados 2024</t>
  </si>
  <si>
    <t>Rubio Leguia Normand 2024</t>
  </si>
  <si>
    <t>Olivera Abogados 2024</t>
  </si>
  <si>
    <t>Solórzano Linaldi 2024</t>
  </si>
  <si>
    <t>Posse Herrera Ruiz 2024</t>
  </si>
  <si>
    <t>Nader, Hayaux &amp; Goebel 2024</t>
  </si>
  <si>
    <t>Ontier 2024</t>
  </si>
  <si>
    <t>Malpica, Iturbe, BUJ &amp; Paredes 2024</t>
  </si>
  <si>
    <t>Moreno Ruffinelli &amp; Asociados 2024</t>
  </si>
  <si>
    <t>Parás Asesores Fiscales, S.C. 2024</t>
  </si>
  <si>
    <t>Paul Hastings LLP 2024</t>
  </si>
  <si>
    <t>O’Gorman&amp;Hagerman 2024</t>
  </si>
  <si>
    <t>MBC Abogados 2024</t>
  </si>
  <si>
    <t>Aguado &amp; Ruiz 2024</t>
  </si>
  <si>
    <t>BACS 2024</t>
  </si>
  <si>
    <t>Bomchil 2024</t>
  </si>
  <si>
    <t>Galindo, Arias and López 2024</t>
  </si>
  <si>
    <t>Estudio Ymaz 2024</t>
  </si>
  <si>
    <t>Estudio Mario Castillo Freyre 2024</t>
  </si>
  <si>
    <t>Fisher Philips Mexico 2024</t>
  </si>
  <si>
    <t>Estudio Jurídico Gross Brown 2024</t>
  </si>
  <si>
    <t>Corona &amp; Nepote Abogados 2024</t>
  </si>
  <si>
    <t>Carey 2024</t>
  </si>
  <si>
    <t>Carvajal Machado Abogados 2024</t>
  </si>
  <si>
    <t>Ropes &amp; Gray 2024</t>
  </si>
  <si>
    <t>Simmons &amp; Simmons 2024</t>
  </si>
  <si>
    <t>Naylor Solicitors LLP 2024</t>
  </si>
  <si>
    <t>Burges Salmon LLP 2024</t>
  </si>
  <si>
    <t>Sonn Macmillan Walker 2024</t>
  </si>
  <si>
    <t>Statham Gill Davies 2024</t>
  </si>
  <si>
    <t>Carpmaels &amp; Ransford 2024</t>
  </si>
  <si>
    <t>Appleyard Lees 2024</t>
  </si>
  <si>
    <t>Signature Litigation 2024</t>
  </si>
  <si>
    <t>Howard Kennedy 2024</t>
  </si>
  <si>
    <t>Bell Nunnally &amp; Martin LLP 2024</t>
  </si>
  <si>
    <t>Baker &amp; Hostetler LLP 2024</t>
  </si>
  <si>
    <t>Cleary Gottlieb 2024</t>
  </si>
  <si>
    <t>O'Melveny &amp; Myers LLP 2024</t>
  </si>
  <si>
    <t>Reed Smith LLP 2024</t>
  </si>
  <si>
    <t>Dechert LLP 2024</t>
  </si>
  <si>
    <t>Bass, Berry &amp; Sims PLC 2024</t>
  </si>
  <si>
    <t>Cooley LLP 2024</t>
  </si>
  <si>
    <t>Latham &amp; Watkins 2024</t>
  </si>
  <si>
    <t>Manning Fulton 2024</t>
  </si>
  <si>
    <t>Katten 2024</t>
  </si>
  <si>
    <t>Workman Nydegger 2024</t>
  </si>
  <si>
    <t>Honigman 2024</t>
  </si>
  <si>
    <t>Kirkland &amp; Ellis International LLP 2024</t>
  </si>
  <si>
    <t>Greenberg Traurig 2024</t>
  </si>
  <si>
    <t>Manatt, Phelps &amp; Phillips 2024</t>
  </si>
  <si>
    <t>Glaser Weil Fink Howard Avchen &amp; Shapiro LLP 2024</t>
  </si>
  <si>
    <t>Michelman &amp; Robinson 2024</t>
  </si>
  <si>
    <t>Fenwick &amp; West 2024</t>
  </si>
  <si>
    <t>Wyche Law Firm 2024</t>
  </si>
  <si>
    <t>McDermott Will &amp; Emery UK LLP 2024</t>
  </si>
  <si>
    <t>Gelber Schachter &amp; Greenberg, P.A. 2024</t>
  </si>
  <si>
    <t>Lowenstein Sandler LLP 2024</t>
  </si>
  <si>
    <t>Three Crowns 2024</t>
  </si>
  <si>
    <t>Di Blasi, Parente &amp; Associados 2025</t>
  </si>
  <si>
    <t>Demarest Advogados 2025</t>
  </si>
  <si>
    <t>Moroglu Arseven 2025</t>
  </si>
  <si>
    <t>Paul Hastings LLP 2025</t>
  </si>
  <si>
    <t>Carvajal Machado Abogados 2025</t>
  </si>
  <si>
    <t>Bado, Kuster, Zerbino &amp; Rachetti 2025</t>
  </si>
  <si>
    <t>Pérez Correa &amp; González 2025</t>
  </si>
  <si>
    <t>Aguado &amp; Ruiz 2025</t>
  </si>
  <si>
    <t>BACS 2025</t>
  </si>
  <si>
    <t>Solórzano Linaldi 2025</t>
  </si>
  <si>
    <t>Rodriguez Angobaldo Abogados 2025</t>
  </si>
  <si>
    <t>Carey 2025</t>
  </si>
  <si>
    <t>Rubio Leguia Normand 2025</t>
  </si>
  <si>
    <t>Fisher Philips Mexico 2025</t>
  </si>
  <si>
    <t>Olivera Abogados 2025</t>
  </si>
  <si>
    <t>O’Gorman&amp;Hagerman 2025</t>
  </si>
  <si>
    <t>Corona &amp; Nepote Abogados 2025</t>
  </si>
  <si>
    <t>Cuevas Abogados 2025</t>
  </si>
  <si>
    <t>Nader, Hayaux &amp; Goebel 2025</t>
  </si>
  <si>
    <t>Estudio Mario Castillo Freyre 2025</t>
  </si>
  <si>
    <t>Moreno Ruffinelli &amp; Asociados 2025</t>
  </si>
  <si>
    <t>Estudio Ymaz 2025</t>
  </si>
  <si>
    <t>Miranda &amp; Amado 2025</t>
  </si>
  <si>
    <t>Posse Herrera Ruiz 2025</t>
  </si>
  <si>
    <t>Estudio Jurídico Gross Brown 2025</t>
  </si>
  <si>
    <t>Galindo, Arias and López 2025</t>
  </si>
  <si>
    <t>MBC Abogados 2025</t>
  </si>
  <si>
    <t>Marval, O'Farrell Mairal 2025</t>
  </si>
  <si>
    <t>Parás Asesores Fiscales, S.C. 2025</t>
  </si>
  <si>
    <t>Pinillos &amp; Partners S.C. de R.L. 2025</t>
  </si>
  <si>
    <t>Cleary Gottlieb 2025</t>
  </si>
  <si>
    <t>Mayer Brown 2025</t>
  </si>
  <si>
    <t>Quijano &amp; Associates 2024</t>
  </si>
  <si>
    <t>Posadas 2024</t>
  </si>
  <si>
    <t>Stroock 2024</t>
  </si>
  <si>
    <t>PricewaterhouseCoopers Legal AG Rechtsanwaltsgesellschaft 2024</t>
  </si>
  <si>
    <t>Moroglu Arseven 2024</t>
  </si>
  <si>
    <t>Quadrant Advocaten 2024</t>
  </si>
  <si>
    <t>GSW Legal - Grabarek, Szalc i Wspólnicy sp.k. 2024</t>
  </si>
  <si>
    <t>Vinge 2024</t>
  </si>
  <si>
    <t>ADP Law 2024</t>
  </si>
  <si>
    <t>Potter Clarkson 2024</t>
  </si>
  <si>
    <t>MAQS Advokatbyrå 2024</t>
  </si>
  <si>
    <t>Dumont 2024</t>
  </si>
  <si>
    <t>Marván, González Graf y González Larrazolo 2024</t>
  </si>
  <si>
    <t>CLR Abogados 2024</t>
  </si>
  <si>
    <t>Brown Rudnick LLP 2024</t>
  </si>
  <si>
    <t>Cato Solicitors 2024</t>
  </si>
  <si>
    <t>Talbots 2024</t>
  </si>
  <si>
    <t>Vardags 2024</t>
  </si>
  <si>
    <t>Streathers 2024</t>
  </si>
  <si>
    <t>Wards Solicitors 2024</t>
  </si>
  <si>
    <t>Dumont 2025</t>
  </si>
  <si>
    <t>San Juan Araujo Advogados Associados 2025</t>
  </si>
  <si>
    <t>2023-09-15</t>
  </si>
  <si>
    <t>2023-02-28</t>
  </si>
  <si>
    <t>2023-12-07</t>
  </si>
  <si>
    <t>2023-09-12</t>
  </si>
  <si>
    <t>2023-10-13</t>
  </si>
  <si>
    <t>2023-10-09</t>
  </si>
  <si>
    <t>2023-04-10</t>
  </si>
  <si>
    <t>2023-11-06</t>
  </si>
  <si>
    <t>2024-01-05</t>
  </si>
  <si>
    <t>2023-12-04</t>
  </si>
  <si>
    <t>2023-12-15</t>
  </si>
  <si>
    <t>2023-06-23</t>
  </si>
  <si>
    <t>2022-09-22</t>
  </si>
  <si>
    <t>2023-06-20</t>
  </si>
  <si>
    <t>2023-07-19</t>
  </si>
  <si>
    <t>2024-02-13</t>
  </si>
  <si>
    <t>2024-03-04</t>
  </si>
  <si>
    <t>2024-08-18</t>
  </si>
  <si>
    <t>2024-08-19</t>
  </si>
  <si>
    <t>2024-09-26</t>
  </si>
  <si>
    <t>2024-10-31</t>
  </si>
  <si>
    <t>2024-11-12</t>
  </si>
  <si>
    <t>2024-04-10</t>
  </si>
  <si>
    <t>2024-07-03</t>
  </si>
  <si>
    <t>2024-02-01</t>
  </si>
  <si>
    <t>2023-08-15</t>
  </si>
  <si>
    <t>2024-05-25</t>
  </si>
  <si>
    <t>2024-02-05</t>
  </si>
  <si>
    <t>2024-03-29</t>
  </si>
  <si>
    <t>2024-02-08</t>
  </si>
  <si>
    <t>2024-03-31</t>
  </si>
  <si>
    <t>2024-06-20</t>
  </si>
  <si>
    <t>2024-08-07</t>
  </si>
  <si>
    <t>Eva Odoo</t>
  </si>
  <si>
    <t>Agreed Deadline</t>
  </si>
  <si>
    <t>Type Base</t>
  </si>
  <si>
    <t>Dir Complexity</t>
  </si>
  <si>
    <t>Dir %</t>
  </si>
  <si>
    <t>NO ALLOCATION NEEDED</t>
  </si>
  <si>
    <t>Conversion</t>
  </si>
  <si>
    <t>L5002024Latin AmericaPeruDispute resolution: Arbitration </t>
  </si>
  <si>
    <t>L5002025Latin AmericaPeruDispute resolution: Arbitration </t>
  </si>
  <si>
    <t>L5002024EMEAGreeceReal estate and construction</t>
  </si>
  <si>
    <t>PRE-FORECAST</t>
  </si>
  <si>
    <t>Chambers2025EuropeGreeceBanking &amp; Finance</t>
  </si>
  <si>
    <t>Chambers2025EuropeGreeceCorporate/Commercial</t>
  </si>
  <si>
    <t>Chambers2025EuropeGreeceDispute resolution</t>
  </si>
  <si>
    <t>Chambers2025EuropeGreeceReal estate</t>
  </si>
  <si>
    <t>L5002025EMEAGreeceBanking, finance and capital markets</t>
  </si>
  <si>
    <t>L5002025EMEAGreeceCommercial, corporate and M&amp;A</t>
  </si>
  <si>
    <t>L5002025EMEAGreeceDispute resolution</t>
  </si>
  <si>
    <t>L5002025EMEAGreeceProjects and privatisation</t>
  </si>
  <si>
    <t>L5002025EMEAGreeceReal estate and construction</t>
  </si>
  <si>
    <t>L5002025EMEAGreeceRestructuring and insolvency</t>
  </si>
  <si>
    <t>Chambers2025EuropeSwitzerlandCorporate/M&amp;A</t>
  </si>
  <si>
    <t>NEEDED</t>
  </si>
  <si>
    <t>Chambers 2025 Global</t>
  </si>
  <si>
    <t>Chambers2025GlobalCayman IslandsDispute Resolution</t>
  </si>
  <si>
    <t>Chambers2025EuropeNetherlandsTax</t>
  </si>
  <si>
    <t>Chambers2025High Net WorthNetherlandsPrivate Wealth Law</t>
  </si>
  <si>
    <t>L5002025EMEANetherlandsTax</t>
  </si>
  <si>
    <t>World Tax2025Western EuropeNetherlandsTax</t>
  </si>
  <si>
    <t>Dispute resolution: arbitration</t>
  </si>
  <si>
    <t>L5002024Latin AmericaChileDispute resolution: arbitration</t>
  </si>
  <si>
    <t>Dispute resolution: litigation</t>
  </si>
  <si>
    <t>L5002024Latin AmericaChileDispute resolution: litigation</t>
  </si>
  <si>
    <t>Life sciences</t>
  </si>
  <si>
    <t>L5002024Latin AmericaChileLife sciences</t>
  </si>
  <si>
    <t>L5002025Latin AmericaChileDispute resolution: litigation</t>
  </si>
  <si>
    <t>L5002025Latin AmericaChileLife sciences</t>
  </si>
  <si>
    <t>L5002025Latin AmericaUruguayCorporate and M&amp;A</t>
  </si>
  <si>
    <t>USA - Nationwide (USA)</t>
  </si>
  <si>
    <t>Chambers2024FinTechUSA - Nationwide (USA)FinTech Legal: Blockchain &amp; Cryptocurrencies</t>
  </si>
  <si>
    <t>Chambers2024FinTechUSA - Nationwide (USA)FinTech Legal: Data Protection &amp; Cyber Security</t>
  </si>
  <si>
    <t>Robert H Wainwright</t>
  </si>
  <si>
    <t>Banking and finance – International firms and joint ventures</t>
  </si>
  <si>
    <t>L5002024Asia-PacificJapanBanking and finance – International firms and joint ventures</t>
  </si>
  <si>
    <t>Corporate and M&amp;A – International firms and joint ventures</t>
  </si>
  <si>
    <t>L5002024Asia-PacificJapanCorporate and M&amp;A – International firms and joint ventures</t>
  </si>
  <si>
    <t>Projects and energy – International firms and joint ventures</t>
  </si>
  <si>
    <t>L5002024Asia-PacificJapanProjects and energy – International firms and joint ventures</t>
  </si>
  <si>
    <t>L5002024Asia-PacificMalaysiaBanking and finance</t>
  </si>
  <si>
    <t>L5002024Asia-PacificMalaysiaCapital markets</t>
  </si>
  <si>
    <t>L5002024Asia-PacificMalaysiaIntellectual property</t>
  </si>
  <si>
    <t>L5002024Asia-PacificMalaysiaReal estate and construction</t>
  </si>
  <si>
    <t>Banking and finance – Foreign firms</t>
  </si>
  <si>
    <t>L5002024Asia-PacificSingaporeBanking and finance – Foreign firms</t>
  </si>
  <si>
    <t>Banking and finance – Local firms</t>
  </si>
  <si>
    <t>L5002024Asia-PacificSingaporeBanking and finance – Local firms</t>
  </si>
  <si>
    <t>Construction – Local firms</t>
  </si>
  <si>
    <t>L5002024Asia-PacificSingaporeConstruction – Local firms</t>
  </si>
  <si>
    <t>Corporate and M&amp;A – Local firms</t>
  </si>
  <si>
    <t>L5002024Asia-PacificSingaporeCorporate and M&amp;A – Local firms</t>
  </si>
  <si>
    <t>Data protection and cyber security</t>
  </si>
  <si>
    <t>L5002024Asia-PacificSingaporeData protection and cyber security</t>
  </si>
  <si>
    <t>Dispute resolution – Local firms</t>
  </si>
  <si>
    <t>L5002024Asia-PacificSingaporeDispute resolution – Local firms</t>
  </si>
  <si>
    <t>Energy – Foreign firms</t>
  </si>
  <si>
    <t>L5002024Asia-PacificSingaporeEnergy – Foreign firms</t>
  </si>
  <si>
    <t>Fintech and financial services regulatory – foreign firms</t>
  </si>
  <si>
    <t>L5002024Asia-PacificSingaporeFintech and financial services regulatory – foreign firms</t>
  </si>
  <si>
    <t>Fintech and financial services regulatory – Local firms</t>
  </si>
  <si>
    <t>L5002024Asia-PacificSingaporeFintech and financial services regulatory – Local firms</t>
  </si>
  <si>
    <t>Insurance: Foreign firms</t>
  </si>
  <si>
    <t>L5002024Asia-PacificSingaporeInsurance: Foreign firms</t>
  </si>
  <si>
    <t>Intellectual property – Local firms</t>
  </si>
  <si>
    <t>L5002024Asia-PacificSingaporeIntellectual property – Local firms</t>
  </si>
  <si>
    <t>L5002024Asia-PacificSingaporeInvestment funds – Foreign firms</t>
  </si>
  <si>
    <t>Labour and employment – Foreign firms</t>
  </si>
  <si>
    <t>L5002024Asia-PacificSingaporeLabour and employment – Foreign firms</t>
  </si>
  <si>
    <t>Labour and employment – Local firms</t>
  </si>
  <si>
    <t>L5002024Asia-PacificSingaporeLabour and employment – Local firms</t>
  </si>
  <si>
    <t>Private wealth and family law – Local firms</t>
  </si>
  <si>
    <t>L5002024Asia-PacificSingaporePrivate wealth and family law – Local firms</t>
  </si>
  <si>
    <t>Projects – Foreign firms</t>
  </si>
  <si>
    <t>L5002024Asia-PacificSingaporeProjects – Foreign firms</t>
  </si>
  <si>
    <t>Real estate – Local firms</t>
  </si>
  <si>
    <t>L5002024Asia-PacificSingaporeReal estate – Local firms</t>
  </si>
  <si>
    <t>Restructuring and insolvency – Foreign firms</t>
  </si>
  <si>
    <t>L5002024Asia-PacificSingaporeRestructuring and insolvency – Foreign firms</t>
  </si>
  <si>
    <t>Tax – Local firms</t>
  </si>
  <si>
    <t>L5002024Asia-PacificSingaporeTax – Local firms</t>
  </si>
  <si>
    <t>TMT – Foreign firms</t>
  </si>
  <si>
    <t>L5002024Asia-PacificSingaporeTMT – Foreign firms</t>
  </si>
  <si>
    <t>TMT – Local firms</t>
  </si>
  <si>
    <t>L5002024Asia-PacificSingaporeTMT – Local firms</t>
  </si>
  <si>
    <t>White-collar crime – Local firms</t>
  </si>
  <si>
    <t>L5002024Asia-PacificSingaporeWhite-collar crime – Local firms</t>
  </si>
  <si>
    <t>L5002024Asia-PacificVietnamCapital markets</t>
  </si>
  <si>
    <t>L5002024Asia-PacificVietnamData protection</t>
  </si>
  <si>
    <t>L5002024Asia-PacificVietnamDispute resolution: arbitration</t>
  </si>
  <si>
    <t>L5002024Asia-PacificVietnamDispute resolution: litigation</t>
  </si>
  <si>
    <t>IP – International firms</t>
  </si>
  <si>
    <t>L5002024Asia-PacificVietnamIP – International firms</t>
  </si>
  <si>
    <t>IP – Local firms</t>
  </si>
  <si>
    <t>L5002024Asia-PacificVietnamIP – Local firms</t>
  </si>
  <si>
    <t>L5002024Asia-PacificVietnamReal estate and construction</t>
  </si>
  <si>
    <t>Chambers 2025 Asia Pacific</t>
  </si>
  <si>
    <t>Chambers2025Asia-PacificJapanBanking &amp; Finance: Domestic</t>
  </si>
  <si>
    <t>Chambers2025Asia-PacificJapanBanking &amp; Finance: International</t>
  </si>
  <si>
    <t>Chambers2025Asia-PacificJapanCorporate/M&amp;A: Domestic</t>
  </si>
  <si>
    <t>Chambers2025Asia-PacificJapanCorporate/M&amp;A: International</t>
  </si>
  <si>
    <t>Chambers2025Asia-PacificJapanProjects &amp; Energy: Domestic</t>
  </si>
  <si>
    <t>Chambers2025Asia-PacificJapanProjects &amp; Energy: International</t>
  </si>
  <si>
    <t>Chambers2025Asia-PacificMalaysiaBanking &amp; Finance</t>
  </si>
  <si>
    <t>Chambers2025Asia-PacificMalaysiaCompetition/Antitrust</t>
  </si>
  <si>
    <t>Chambers2025Asia-PacificMalaysiaCorporate/M&amp;A</t>
  </si>
  <si>
    <t>Chambers2025Asia-PacificMalaysiaDispute resolution</t>
  </si>
  <si>
    <t>Chambers2025Asia-PacificMalaysiaEmployment &amp; Industrial Relations</t>
  </si>
  <si>
    <t>Chambers2025Asia-PacificMalaysiaIntellectual Property</t>
  </si>
  <si>
    <t>Chambers2025Asia-PacificMalaysiaProjects, Infrastructure &amp; Energy</t>
  </si>
  <si>
    <t>Chambers2025Asia-PacificMalaysiaReal estate</t>
  </si>
  <si>
    <t>Chambers2025Asia-PacificMalaysiaTax</t>
  </si>
  <si>
    <t>Chambers2025Asia-PacificMalaysiaTechnology, Media, Telecoms (TMT)</t>
  </si>
  <si>
    <t>Chambers2025Asia-PacificSingaporeBanking &amp; Finance: Domestic</t>
  </si>
  <si>
    <t>Chambers2025Asia-PacificSingaporeBanking &amp; Finance: International</t>
  </si>
  <si>
    <t>Chambers2025Asia-PacificSingaporeBanking &amp; Finance: Regulatory</t>
  </si>
  <si>
    <t>Chambers2025Asia-PacificSingaporeCapital Markets: International</t>
  </si>
  <si>
    <t>Chambers2025Asia-PacificSingaporeCompetition/Antitrust</t>
  </si>
  <si>
    <t>Chambers2025Asia-PacificSingaporeConstruction: Domestic</t>
  </si>
  <si>
    <t>Chambers2025Asia-PacificSingaporeCorporate Investigations/Anti-Corruption: Domestic</t>
  </si>
  <si>
    <t>Chambers2025Asia-PacificSingaporeCorporate/M&amp;A: Domestic</t>
  </si>
  <si>
    <t>Chambers2025Asia-PacificSingaporeCorporate/M&amp;A: International</t>
  </si>
  <si>
    <t>Chambers2025Asia-PacificSingaporeDispute Resolution: Arbitration</t>
  </si>
  <si>
    <t>Chambers2025Asia-PacificSingaporeDispute Resolution: Litigation</t>
  </si>
  <si>
    <t>Chambers2025Asia-PacificSingaporeEmployment: Domestic</t>
  </si>
  <si>
    <t>Chambers2025Asia-PacificSingaporeEmployment: International</t>
  </si>
  <si>
    <t>Chambers2025Asia-PacificSingaporeEnergy &amp; Natural Resources: International</t>
  </si>
  <si>
    <t>Chambers2025Asia-PacificSingaporeInsurance</t>
  </si>
  <si>
    <t>Chambers2025Asia-PacificSingaporeIntellectual Property: Domestic</t>
  </si>
  <si>
    <t>Chambers2025Asia-PacificSingaporeInvestment Funds: International</t>
  </si>
  <si>
    <t>Chambers2025Asia-PacificSingaporeProjects &amp; Infrastructure: International</t>
  </si>
  <si>
    <t>Chambers2025Asia-PacificSingaporeReal estate</t>
  </si>
  <si>
    <t>Chambers2025Asia-PacificSingaporeRestructuring/Insolvency: International</t>
  </si>
  <si>
    <t>Chambers2025Asia-PacificSingaporeTax</t>
  </si>
  <si>
    <t>Chambers2025Asia-PacificSingaporeTechnology, Media, Telecoms (TMT): Domestic</t>
  </si>
  <si>
    <t>Chambers2025Asia-PacificSingaporeTechnology, Media, Telecoms (TMT): International</t>
  </si>
  <si>
    <t>Chambers2025Asia-PacificVietnamBanking &amp; Finance</t>
  </si>
  <si>
    <t>Chambers2025Asia-PacificVietnamBanking &amp; Finance: Capital Markets</t>
  </si>
  <si>
    <t>Chambers2025Asia-PacificVietnamCorporate/M&amp;A</t>
  </si>
  <si>
    <t>Chambers2025Asia-PacificVietnamDispute resolution</t>
  </si>
  <si>
    <t>Chambers2025Asia-PacificVietnamEmployment</t>
  </si>
  <si>
    <t>Chambers2025Asia-PacificVietnamIntellectual Property</t>
  </si>
  <si>
    <t>Chambers2025Asia-PacificVietnamProjects, Infrastructure &amp; Energy</t>
  </si>
  <si>
    <t>Chambers2025Asia-PacificVietnamReal estate</t>
  </si>
  <si>
    <t>Chambers2025Asia-PacificVietnamTax</t>
  </si>
  <si>
    <t>Chambers2025Asia-PacificVietnamTechnology, Media, Telecoms (TMT)</t>
  </si>
  <si>
    <t>Chambers2025FinTechMalaysiaFintech Legal</t>
  </si>
  <si>
    <t>Chambers2025FinTechSingaporeFintech Legal</t>
  </si>
  <si>
    <t>Chambers2025High Net WorthMalaysiaPrivate Wealth Law</t>
  </si>
  <si>
    <t>Chambers2025High Net WorthSingaporePrivate Wealth Law</t>
  </si>
  <si>
    <t>L500 2025 Asia-Pacific</t>
  </si>
  <si>
    <t>L5002025Asia-PacificJapanBanking and finance – International firms and joint ventures</t>
  </si>
  <si>
    <t>L5002025Asia-PacificJapanCorporate and M&amp;A – International firms and joint ventures</t>
  </si>
  <si>
    <t>L5002025Asia-PacificJapanProjects and energy – International firms and joint ventures</t>
  </si>
  <si>
    <t>L5002025Asia-PacificMalaysiaAntitrust and competition</t>
  </si>
  <si>
    <t>L5002025Asia-PacificMalaysiaBanking and finance</t>
  </si>
  <si>
    <t>L5002025Asia-PacificMalaysiaCapital markets</t>
  </si>
  <si>
    <t>L5002025Asia-PacificMalaysiaCorporate and M&amp;A</t>
  </si>
  <si>
    <t>L5002025Asia-PacificMalaysiaDispute resolution</t>
  </si>
  <si>
    <t>L5002025Asia-PacificMalaysiaIntellectual property</t>
  </si>
  <si>
    <t>L5002025Asia-PacificMalaysiaIslamic finance</t>
  </si>
  <si>
    <t>L5002025Asia-PacificMalaysiaLabour and employment</t>
  </si>
  <si>
    <t>L5002025Asia-PacificMalaysiaProjects and energy</t>
  </si>
  <si>
    <t>L5002025Asia-PacificMalaysiaReal estate and construction</t>
  </si>
  <si>
    <t>L5002025Asia-PacificMalaysiaTax</t>
  </si>
  <si>
    <t>L5002025Asia-PacificMalaysiaTMT (including Fintech)</t>
  </si>
  <si>
    <t>L5002025Asia-PacificSingaporeAntitrust and competition: Local firms</t>
  </si>
  <si>
    <t>L5002025Asia-PacificSingaporeBanking and finance – Foreign firms</t>
  </si>
  <si>
    <t>L5002025Asia-PacificSingaporeBanking and finance – Local firms</t>
  </si>
  <si>
    <t>L5002025Asia-PacificSingaporeCapital markets: equity and debt: Foreign firms</t>
  </si>
  <si>
    <t>L5002025Asia-PacificSingaporeConstruction – Local firms</t>
  </si>
  <si>
    <t>L5002025Asia-PacificSingaporeCorporate and M&amp;A – Foreign firms</t>
  </si>
  <si>
    <t>L5002025Asia-PacificSingaporeCorporate and M&amp;A – Local firms</t>
  </si>
  <si>
    <t>L5002025Asia-PacificSingaporeData protection and cyber security</t>
  </si>
  <si>
    <t>L5002025Asia-PacificSingaporeDispute resolution – Local firms</t>
  </si>
  <si>
    <t>L5002025Asia-PacificSingaporeEnergy – Foreign firms</t>
  </si>
  <si>
    <t>L5002025Asia-PacificSingaporeFintech and financial services regulatory – foreign firms</t>
  </si>
  <si>
    <t>L5002025Asia-PacificSingaporeFintech and financial services regulatory – Local firms</t>
  </si>
  <si>
    <t>L5002025Asia-PacificSingaporeInsurance: Foreign firms</t>
  </si>
  <si>
    <t>L5002025Asia-PacificSingaporeIntellectual property – Local firms</t>
  </si>
  <si>
    <t>L5002025Asia-PacificSingaporeInternational arbitration</t>
  </si>
  <si>
    <t>L5002025Asia-PacificSingaporeInvestment funds – Foreign firms</t>
  </si>
  <si>
    <t>L5002025Asia-PacificSingaporeLabour and employment – Foreign firms</t>
  </si>
  <si>
    <t>L5002025Asia-PacificSingaporeLabour and employment – Local firms</t>
  </si>
  <si>
    <t>L5002025Asia-PacificSingaporePrivate wealth and family law – Local firms</t>
  </si>
  <si>
    <t>L5002025Asia-PacificSingaporeProjects – Foreign firms</t>
  </si>
  <si>
    <t>L5002025Asia-PacificSingaporeReal estate – Local firms</t>
  </si>
  <si>
    <t>L5002025Asia-PacificSingaporeRestructuring and insolvency – Foreign firms</t>
  </si>
  <si>
    <t>L5002025Asia-PacificSingaporeTax – Local firms</t>
  </si>
  <si>
    <t>L5002025Asia-PacificSingaporeTMT – Foreign firms</t>
  </si>
  <si>
    <t>L5002025Asia-PacificSingaporeTMT – Local firms</t>
  </si>
  <si>
    <t>L5002025Asia-PacificSingaporeWhite-collar crime – Local firms</t>
  </si>
  <si>
    <t>L5002025Asia-PacificVietnamBanking and finance</t>
  </si>
  <si>
    <t>L5002025Asia-PacificVietnamCapital markets</t>
  </si>
  <si>
    <t>L5002025Asia-PacificVietnamCorporate and M&amp;A</t>
  </si>
  <si>
    <t>L5002025Asia-PacificVietnamData protection</t>
  </si>
  <si>
    <t>L5002025Asia-PacificVietnamDispute resolution: arbitration</t>
  </si>
  <si>
    <t>L5002025Asia-PacificVietnamDispute resolution: litigation</t>
  </si>
  <si>
    <t>L5002025Asia-PacificVietnamInsurance</t>
  </si>
  <si>
    <t>L5002025Asia-PacificVietnamIP – International firms</t>
  </si>
  <si>
    <t>L5002025Asia-PacificVietnamLabour and employment</t>
  </si>
  <si>
    <t>L5002025Asia-PacificVietnamProjects and energy</t>
  </si>
  <si>
    <t>L5002025Asia-PacificVietnamReal estate and construction</t>
  </si>
  <si>
    <t>L5002025Asia-PacificVietnamTax</t>
  </si>
  <si>
    <t>L5002025Asia-PacificVietnamTMT</t>
  </si>
  <si>
    <t>IFLR10002024Western EuropeDenmarkBanking and Finance</t>
  </si>
  <si>
    <t>Capital markets : Structured finance and securitisation</t>
  </si>
  <si>
    <t xml:space="preserve">IFLR10002024Western EuropeDenmarkCapital markets : Structured finance and securitisation </t>
  </si>
  <si>
    <t>IFLR10002024Western EuropeDenmarkCapital Markets: Debt</t>
  </si>
  <si>
    <t>IFLR10002024Western EuropeDenmarkCapital Markets: Equity</t>
  </si>
  <si>
    <t xml:space="preserve">IFLR10002024Western EuropeDenmarkProject Development </t>
  </si>
  <si>
    <t>L5002024EMEADenmarkCapital markets</t>
  </si>
  <si>
    <t>Information technology</t>
  </si>
  <si>
    <t>L5002024EMEADenmarkInformation technology</t>
  </si>
  <si>
    <t>L5002024EMEADenmarkIntellectual property</t>
  </si>
  <si>
    <t>L5002024EMEADenmarkReal estate and construction</t>
  </si>
  <si>
    <t>L5002024EMEADenmarkRestructuring and Insolvency</t>
  </si>
  <si>
    <t>Chambers2025EuropeDenmarkBanking &amp; Finance</t>
  </si>
  <si>
    <t>Chambers2025EuropeDenmarkCompetition/European Law</t>
  </si>
  <si>
    <t>Chambers2025EuropeDenmarkCompetition/European Law: Public Procurement</t>
  </si>
  <si>
    <t>Chambers2025EuropeDenmarkCorporate/M&amp;A</t>
  </si>
  <si>
    <t>Chambers2025EuropeDenmarkData Protection</t>
  </si>
  <si>
    <t>Chambers2025EuropeDenmarkDispute resolution</t>
  </si>
  <si>
    <t>Chambers2025EuropeDenmarkEmployment</t>
  </si>
  <si>
    <t>Chambers2025EuropeDenmarkEnergy</t>
  </si>
  <si>
    <t>Chambers2025EuropeDenmarkInformation Technology</t>
  </si>
  <si>
    <t>Chambers2025EuropeDenmarkIntellectual Property</t>
  </si>
  <si>
    <t>Chambers2025EuropeDenmarkReal estate</t>
  </si>
  <si>
    <t>Chambers2025EuropeDenmarkReal Estate: Construction</t>
  </si>
  <si>
    <t>Chambers2025EuropeDenmarkRestructuring/Insolvency</t>
  </si>
  <si>
    <t>Chambers2025EuropeDenmarkShipping</t>
  </si>
  <si>
    <t>Chambers2025EuropeDenmarkTax</t>
  </si>
  <si>
    <t>Chambers2025EuropeDenmarkTelecommunications</t>
  </si>
  <si>
    <t>Chambers2025FinTechDenmarkFinTech Legal</t>
  </si>
  <si>
    <t>IFLR 2025 Western Europe</t>
  </si>
  <si>
    <t>IFLR10002025Western EuropeDenmarkBanking and Finance</t>
  </si>
  <si>
    <t xml:space="preserve">IFLR10002025Western EuropeDenmarkCapital markets : Structured finance and securitisation </t>
  </si>
  <si>
    <t>IFLR10002025Western EuropeDenmarkCapital Markets: Debt</t>
  </si>
  <si>
    <t>IFLR10002025Western EuropeDenmarkCapital Markets: Equity</t>
  </si>
  <si>
    <t>IFLR10002025Western EuropeDenmarkM&amp;A</t>
  </si>
  <si>
    <t xml:space="preserve">IFLR10002025Western EuropeDenmarkProject Development </t>
  </si>
  <si>
    <t>L5002025EMEADenmarkBanking and finance</t>
  </si>
  <si>
    <t>L5002025EMEADenmarkCapital markets</t>
  </si>
  <si>
    <t>L5002025EMEADenmarkCommercial, corporate and M&amp;A</t>
  </si>
  <si>
    <t>L5002025EMEADenmarkData privacy and data protection</t>
  </si>
  <si>
    <t>L5002025EMEADenmarkDispute resolution</t>
  </si>
  <si>
    <t>L5002025EMEADenmarkEmployment</t>
  </si>
  <si>
    <t>L5002025EMEADenmarkEnergy</t>
  </si>
  <si>
    <t>L5002025EMEADenmarkEnvironment</t>
  </si>
  <si>
    <t>L5002025EMEADenmarkEU, competition and public procurement</t>
  </si>
  <si>
    <t>L5002025EMEADenmarkInformation technology</t>
  </si>
  <si>
    <t>L5002025EMEADenmarkInsolvency</t>
  </si>
  <si>
    <t>L5002025EMEADenmarkInsurance</t>
  </si>
  <si>
    <t>L5002025EMEADenmarkIntellectual property</t>
  </si>
  <si>
    <t>L5002025EMEADenmarkMedia and entertainment</t>
  </si>
  <si>
    <t>L5002025EMEADenmarkReal estate and construction</t>
  </si>
  <si>
    <t>L5002025EMEADenmarkShipping and transport</t>
  </si>
  <si>
    <t>L5002025EMEADenmarkTax</t>
  </si>
  <si>
    <t>L5002025EMEADenmarkTelecoms</t>
  </si>
  <si>
    <t>IFLR10002024Western EuropeSwedenCapital markets : Equity</t>
  </si>
  <si>
    <t>L5002024EMEASwedenCapital markets</t>
  </si>
  <si>
    <t>Chambers2025EuropeFinlandCorporate/M&amp;A</t>
  </si>
  <si>
    <t>Chambers2025EuropeSwedenCapital Markets: Equity</t>
  </si>
  <si>
    <t>Chambers2025EuropeSwedenCorporate/M&amp;A</t>
  </si>
  <si>
    <t>IFLR10002025Western EuropeFinlandM&amp;A</t>
  </si>
  <si>
    <t>L5002025EMEAFinlandCommercial, corporate and M&amp;A</t>
  </si>
  <si>
    <t>L5002025EMEASwedenCapital markets</t>
  </si>
  <si>
    <t>L5002025EMEASwedenCommercial, corporate and M&amp;A</t>
  </si>
  <si>
    <t>Bissu Abogados</t>
  </si>
  <si>
    <t>Dispute resolution - Civil and commercial litigation</t>
  </si>
  <si>
    <t>Leaders League2025Latin AmericaMexicoDispute resolution - Civil and commercial litigation</t>
  </si>
  <si>
    <t>Chambers 2025 Canada</t>
  </si>
  <si>
    <t>Chambers2025CanadaNationwide - CanadaBanking &amp; Finance</t>
  </si>
  <si>
    <t>Chambers2025CanadaNationwide - CanadaCapital Markets</t>
  </si>
  <si>
    <t>IFLR10002024Central &amp; Eastern EuropeAustriaBanking and finance</t>
  </si>
  <si>
    <t>IFLR10002024Central &amp; Eastern EuropeAustriaM&amp;A</t>
  </si>
  <si>
    <t>L5002024EMEAAustriaCommercial, corporate and M&amp;A</t>
  </si>
  <si>
    <t>Chambers2025EuropeAustriaBanking &amp; Finance</t>
  </si>
  <si>
    <t>Chambers2025EuropeAustriaCorporate/M&amp;A</t>
  </si>
  <si>
    <t>Chambers2025EuropeAustriaTax</t>
  </si>
  <si>
    <t>Chambers2025High Net WorthAustriaPrivate Wealth Law</t>
  </si>
  <si>
    <t>IFLR10002025Central &amp; Eastern EuropeAustriaBanking and finance</t>
  </si>
  <si>
    <t>IFLR10002025Central &amp; Eastern EuropeAustriaM&amp;A</t>
  </si>
  <si>
    <t>L5002025EMEAAustriaBanking and finance</t>
  </si>
  <si>
    <t>L5002025EMEAAustriaCommercial, corporate and M&amp;A</t>
  </si>
  <si>
    <t>L5002025EMEAAustriaPrivate client</t>
  </si>
  <si>
    <t>L5002025EMEAAustriaTax</t>
  </si>
  <si>
    <t>World Tax 2025 Central &amp; Eastern Europe</t>
  </si>
  <si>
    <t>Chambers2024High Net WorthLondon (UK)Private Wealth Disputes</t>
  </si>
  <si>
    <t>Construction: contentious</t>
  </si>
  <si>
    <t>L5002024UKLondonConstruction: contentious</t>
  </si>
  <si>
    <t>Data protection, privacy and cybersecurity</t>
  </si>
  <si>
    <t>L5002024UKLondonData protection, privacy and cybersecurity</t>
  </si>
  <si>
    <t>Fraud: civil</t>
  </si>
  <si>
    <t>L5002024UKLondonFraud: civil</t>
  </si>
  <si>
    <t>IT and telecoms</t>
  </si>
  <si>
    <t>L5002024UKLondonIT and telecoms</t>
  </si>
  <si>
    <t>Health</t>
  </si>
  <si>
    <t>L5002024UKSouth WestHealth</t>
  </si>
  <si>
    <t>Chambers2025High Net WorthLondon (UK)Private Wealth Disputes</t>
  </si>
  <si>
    <t>Chambers2025UKScotland (UK)Construction</t>
  </si>
  <si>
    <t>Chambers2025UKScotland (UK)Employment</t>
  </si>
  <si>
    <t>Chambers2025UKSouth West (UK)Construction</t>
  </si>
  <si>
    <t>Chambers2025UKThe Regions (UK)Financial Crime</t>
  </si>
  <si>
    <t>Chambers2025UKUK-wide (UK)Administrative &amp; Public Law</t>
  </si>
  <si>
    <t>Chambers2025UKUK-wide (UK)Data Protection &amp; Information Law</t>
  </si>
  <si>
    <t>Chambers2025UKUK-wide (UK)Financial Services: Non-Contentious Regulatory</t>
  </si>
  <si>
    <t>Chambers2025UKUK-wide (UK)Fraud: Civil</t>
  </si>
  <si>
    <t>Chambers2025UKUK-wide (UK)Healthcare</t>
  </si>
  <si>
    <t>L5002025UKLondonAdministrative and public law</t>
  </si>
  <si>
    <t>L5002025UKLondonCommercial litigation: mid-market</t>
  </si>
  <si>
    <t>L5002025UKLondonConstruction: contentious</t>
  </si>
  <si>
    <t>L5002025UKLondonData protection, privacy and cybersecurity</t>
  </si>
  <si>
    <t>L5002025UKLondonFinancial services: non-contentious/regulatory</t>
  </si>
  <si>
    <t>L5002025UKLondonFraud: civil</t>
  </si>
  <si>
    <t>L5002025UKLondonHealthcare</t>
  </si>
  <si>
    <t>L5002025UKLondonIT and telecoms</t>
  </si>
  <si>
    <t>L5002025UKLondonRegulatory investigations and corporate crime (advice to corporates)</t>
  </si>
  <si>
    <t>L5002025UKScotlandEmployment</t>
  </si>
  <si>
    <t>L5002025UKSouth WestHealth</t>
  </si>
  <si>
    <t>Caminha Advogados</t>
  </si>
  <si>
    <t>Brazil: Regions</t>
  </si>
  <si>
    <t>General Business Law: Santa Catarina</t>
  </si>
  <si>
    <t>Chambers2024Brazil: RegionsBrazilGeneral Business Law: Santa Catarina</t>
  </si>
  <si>
    <t>Chambers2025Brazil: RegionsBrazilGeneral Business Law: Santa Catarina</t>
  </si>
  <si>
    <t>Chambers2025Latin AmericaChileEnvironment</t>
  </si>
  <si>
    <t>Chambers2025Latin AmericaChileInsurance</t>
  </si>
  <si>
    <t>Chambers2025Latin AmericaChilePublic Law</t>
  </si>
  <si>
    <t>Europe, Middle East and Africa</t>
  </si>
  <si>
    <t>IAM Patent2024Europe, Middle East and AfricaUKPatent</t>
  </si>
  <si>
    <t>IP Stars2024Western EuropeUKIntellectual Property</t>
  </si>
  <si>
    <t>Chambers2025UKLondon (UK)Intellectual Property</t>
  </si>
  <si>
    <t>Chambers2025UKUK-wide (UK)Intellectual Property: Patent &amp; Trade Mark Attorneys</t>
  </si>
  <si>
    <t>Chambers2025UKUK-wide (UK)Life Sciences</t>
  </si>
  <si>
    <t>IAM Patent 2025 UK</t>
  </si>
  <si>
    <t>IAM Patent2025Europe, Middle East and AfricaUKPatent</t>
  </si>
  <si>
    <t>IP Stars 2025 UK</t>
  </si>
  <si>
    <t>IP Stars2025Western EuropeUKIntellectual Property</t>
  </si>
  <si>
    <t>Juve 2025 UK</t>
  </si>
  <si>
    <t xml:space="preserve">JUVE2025UKUKPatent </t>
  </si>
  <si>
    <t>Commercial litigation: Birmingham</t>
  </si>
  <si>
    <t>L5002024UKWest MidlandsCommercial litigation: Birmingham</t>
  </si>
  <si>
    <t>Chandiok &amp; Mahajan</t>
  </si>
  <si>
    <t>Chambers2025Asia-PacificIndiaCorporate/M&amp;A</t>
  </si>
  <si>
    <t>Chambers2025Asia-PacificIndiaRestructuring/Insolvency</t>
  </si>
  <si>
    <t>IFLR 2025 Asia-Pacific</t>
  </si>
  <si>
    <t>IFLR10002025Asia-PacificIndiaM&amp;A</t>
  </si>
  <si>
    <t>IFLR10002025Asia-PacificIndiaRestructuring and insolvency</t>
  </si>
  <si>
    <t>L5002024Asia-PacificAustraliaIntellectual property</t>
  </si>
  <si>
    <t>Native title</t>
  </si>
  <si>
    <t>L5002024Asia-PacificAustraliaNative title</t>
  </si>
  <si>
    <t>Transport: aviation</t>
  </si>
  <si>
    <t>L5002024Asia-PacificAustraliaTransport: aviation</t>
  </si>
  <si>
    <t>Chambers2025Asia-PacificAustraliaConstruction, Infrastructure &amp; Project Finance</t>
  </si>
  <si>
    <t>Chambers2024FinTechUSA - Nationwide FinTech Legal</t>
  </si>
  <si>
    <t>Chambers2025EuropeFranceCompetition/European Law</t>
  </si>
  <si>
    <t>Chambers2025EuropeFranceInternational Arbitration</t>
  </si>
  <si>
    <t>Chambers2025EuropeFranceLitigation</t>
  </si>
  <si>
    <t>Chambers2025EuropeFranceWhite-Collar Crime</t>
  </si>
  <si>
    <t>Chambers2025EuropeItalyCompetition/European Law</t>
  </si>
  <si>
    <t>Chambers2025EuropeItalyDispute Resolution</t>
  </si>
  <si>
    <t>Chambers2025EuropeItalyEnergy &amp; Natural Resources</t>
  </si>
  <si>
    <t>Chambers2025EuropeItalyPublic Law</t>
  </si>
  <si>
    <t>Chambers2025EuropeItalyTMT</t>
  </si>
  <si>
    <t>Chambers2025GlobalUnited Arab EmiratesCorporate/M&amp;A</t>
  </si>
  <si>
    <t>Chambers2025UKLondon (UK)Banking &amp; Finance: Borrowers</t>
  </si>
  <si>
    <t>Chambers2025UKLondon (UK)Commercial and corporate litigation</t>
  </si>
  <si>
    <t>Chambers2025UKLondon (UK)Competition Law</t>
  </si>
  <si>
    <t>Chambers2025UKUK-wide (UK)Banking Litigation</t>
  </si>
  <si>
    <t>Chambers2025UKUK-wide (UK)Capital markets: Debt</t>
  </si>
  <si>
    <t>Chambers2025UKUK-wide (UK)Capital Markets: Equity</t>
  </si>
  <si>
    <t>Chambers2025UKUK-wide (UK)International Arbitration: Commercial Arbitration</t>
  </si>
  <si>
    <t>Chambers2025UKUK-wide (UK)Investment Funds: Private Equity</t>
  </si>
  <si>
    <t>Chambers2025UKUK-wide (UK)Private Equity: Buyouts</t>
  </si>
  <si>
    <t>L5002024EMEANorwayCapital markets</t>
  </si>
  <si>
    <t>L5002024EMEANorwayIntellectual property</t>
  </si>
  <si>
    <t>Public procurement</t>
  </si>
  <si>
    <t>L5002024EMEANorwayPublic procurement</t>
  </si>
  <si>
    <t xml:space="preserve">Chambers2025EuropeSwitzerlandArbitration </t>
  </si>
  <si>
    <t>Chambers2025EuropeSwitzerlandBanking &amp; Finance</t>
  </si>
  <si>
    <t>Chambers2025EuropeSwitzerlandCapital Markets</t>
  </si>
  <si>
    <t>Chambers2025EuropeSwitzerlandCompetition/Antitrust</t>
  </si>
  <si>
    <t>Chambers2025EuropeSwitzerlandEnergy</t>
  </si>
  <si>
    <t>Chambers2025EuropeSwitzerlandHealthcare</t>
  </si>
  <si>
    <t>Chambers2025EuropeSwitzerlandIntellectual Property</t>
  </si>
  <si>
    <t>Chambers2025EuropeSwitzerlandLife Sciences</t>
  </si>
  <si>
    <t>Chambers2025EuropeSwitzerlandLitigation</t>
  </si>
  <si>
    <t>Chambers2025EuropeSwitzerlandReal Estate</t>
  </si>
  <si>
    <t>Chambers2025EuropeSwitzerlandWhite-Collar Crime</t>
  </si>
  <si>
    <t>Chambers2025High Net WorthSwitzerlandPrivate Wealth Law</t>
  </si>
  <si>
    <t>L5002025EMEASwitzerlandBanking and finance: Geneva</t>
  </si>
  <si>
    <t>L5002025EMEASwitzerlandBanking and finance: Zurich</t>
  </si>
  <si>
    <t>L5002025EMEASwitzerlandCapital markets</t>
  </si>
  <si>
    <t>L5002025EMEASwitzerlandCommercial, corporate and M&amp;A</t>
  </si>
  <si>
    <t>L5002025EMEASwitzerlandCompetition</t>
  </si>
  <si>
    <t>L5002025EMEASwitzerlandData privacy and data protection</t>
  </si>
  <si>
    <t>L5002025EMEASwitzerlandDispute resolution: Arbitration</t>
  </si>
  <si>
    <t>L5002025EMEASwitzerlandDispute resolution: Litigation</t>
  </si>
  <si>
    <t>L5002025EMEASwitzerlandEmployment</t>
  </si>
  <si>
    <t>L5002025EMEASwitzerlandFintech</t>
  </si>
  <si>
    <t>L5002025EMEASwitzerlandHealthcare and life sciences</t>
  </si>
  <si>
    <t>L5002025EMEASwitzerlandInsolvency and corporate recovery</t>
  </si>
  <si>
    <t>L5002025EMEASwitzerlandInsurance</t>
  </si>
  <si>
    <t>L5002025EMEASwitzerlandIntellectual property</t>
  </si>
  <si>
    <t>L5002025EMEASwitzerlandLeading firms: Italian-speaking Switzerland</t>
  </si>
  <si>
    <t>L5002025EMEASwitzerlandPrivate client</t>
  </si>
  <si>
    <t>L5002025EMEASwitzerlandPublic law</t>
  </si>
  <si>
    <t>L5002025EMEASwitzerlandReal estate and construction</t>
  </si>
  <si>
    <t>L5002025EMEASwitzerlandSports law</t>
  </si>
  <si>
    <t>L5002025EMEASwitzerlandTax</t>
  </si>
  <si>
    <t>L5002025EMEASwitzerlandTMT</t>
  </si>
  <si>
    <t>Chambers2024GlobalGlobal-wideAgribusiness</t>
  </si>
  <si>
    <t>Start-up and venture capital – Foreign firms</t>
  </si>
  <si>
    <t>L5002024Asia-PacificSingaporeStart-up and venture capital – Foreign firms</t>
  </si>
  <si>
    <t>M&amp;A: Lower Mid-Market Deals, £100m-£750m</t>
  </si>
  <si>
    <t>L5002024UKLondonM&amp;A: Lower Mid-Market Deals, £100m-£750m</t>
  </si>
  <si>
    <t>Private equity: transactions – mid-market deals (up to £250m)</t>
  </si>
  <si>
    <t>L5002024UKLondonPrivate equity: transactions – mid-market deals (up to £250m)</t>
  </si>
  <si>
    <t>Product liability: defendant</t>
  </si>
  <si>
    <t>L5002024UKLondonProduct liability: defendant</t>
  </si>
  <si>
    <t>Public international law</t>
  </si>
  <si>
    <t>L5002024UKLondonPublic international law</t>
  </si>
  <si>
    <t>Venture capital</t>
  </si>
  <si>
    <t>L5002024UKLondonVenture capital</t>
  </si>
  <si>
    <t>CFIUS</t>
  </si>
  <si>
    <t>L5002024USAUSACFIUS</t>
  </si>
  <si>
    <t>Civil litigation/class action: defense</t>
  </si>
  <si>
    <t>L5002024USAUSACivil litigation/class action: defense</t>
  </si>
  <si>
    <t>Commercial lending: advice to borrowers</t>
  </si>
  <si>
    <t>L5002024USAUSACommercial lending: advice to borrowers</t>
  </si>
  <si>
    <t>Commercial lending: advice to lenders</t>
  </si>
  <si>
    <t>L5002024USAUSACommercial lending: advice to lenders</t>
  </si>
  <si>
    <t>Corporate investigations and white-collar criminal defense: Advice to corporates</t>
  </si>
  <si>
    <t>L5002024USAUSACorporate investigations and white-collar criminal defense: Advice to corporates</t>
  </si>
  <si>
    <t>Corporate investigations and white-collar criminal defense: Advice to individuals</t>
  </si>
  <si>
    <t>L5002024USAUSACorporate investigations and white-collar criminal defense: Advice to individuals</t>
  </si>
  <si>
    <t>Customs (including export controls)</t>
  </si>
  <si>
    <t>L5002024USAUSACustoms (including export controls)</t>
  </si>
  <si>
    <t>Debt Offerings: advice to issuers</t>
  </si>
  <si>
    <t>L5002024USAUSADebt Offerings: advice to issuers </t>
  </si>
  <si>
    <t>Debt Offerings: advice to underwriters</t>
  </si>
  <si>
    <t>L5002024USAUSADebt Offerings: advice to underwriters </t>
  </si>
  <si>
    <t>Equity Offerings: advice to issuers</t>
  </si>
  <si>
    <t>L5002024USAUSAEquity Offerings: advice to issuers </t>
  </si>
  <si>
    <t>Equity Offerings: advice to managers</t>
  </si>
  <si>
    <t>L5002024USAUSAEquity Offerings: advice to managers </t>
  </si>
  <si>
    <t>Financial services regulation: Banking</t>
  </si>
  <si>
    <t>L5002024USAUSAFinancial services regulation: Banking</t>
  </si>
  <si>
    <t>Financial services regulation: Consumer finance</t>
  </si>
  <si>
    <t>L5002024USAUSAFinancial services regulation: Consumer finance</t>
  </si>
  <si>
    <t>Global offerings: advice to issuers</t>
  </si>
  <si>
    <t>L5002024USAUSAGlobal offerings: advice to issuers </t>
  </si>
  <si>
    <t>Global offerings: advice to underwriters</t>
  </si>
  <si>
    <t>L5002024USAUSAGlobal offerings: advice to underwriters </t>
  </si>
  <si>
    <t>L5002024USAUSAHigh Yield</t>
  </si>
  <si>
    <t>Insurance: non-contentious</t>
  </si>
  <si>
    <t>L5002024USAUSAInsurance: non-contentious</t>
  </si>
  <si>
    <t>International trade</t>
  </si>
  <si>
    <t>L5002024USAUSAInternational trade</t>
  </si>
  <si>
    <t>Media and entertainment: transactional</t>
  </si>
  <si>
    <t>L5002024USAUSAMedia and entertainment: transactional</t>
  </si>
  <si>
    <t>Product liability, mass tort, and class actions - defense: consumer products (incl. tobacco)</t>
  </si>
  <si>
    <t>L5002024USAUSAProduct liability, mass tort, and class actions - defense: consumer products (incl. tobacco)</t>
  </si>
  <si>
    <t>Product liability, mass tort, and class actions: pharmaceuticals and medical devices: defense</t>
  </si>
  <si>
    <t>L5002024USAUSAProduct liability, mass tort, and class actions: pharmaceuticals and medical devices: defense</t>
  </si>
  <si>
    <t>Telecoms and broadcast: regulatory</t>
  </si>
  <si>
    <t>L5002024USAUSATelecoms and broadcast: regulatory</t>
  </si>
  <si>
    <t>Telecoms and broadcast: transactional</t>
  </si>
  <si>
    <t>L5002024USAUSATelecoms and broadcast: transactional</t>
  </si>
  <si>
    <t>Transport: aviation and air travel: litigation and regulatory</t>
  </si>
  <si>
    <t>L5002024USAUSATransport: aviation and air travel: litigation and regulatory</t>
  </si>
  <si>
    <t>Transport: shipping: finance</t>
  </si>
  <si>
    <t>L5002024USAUSATransport: shipping: finance</t>
  </si>
  <si>
    <t>Chambers2025Asia-PacificSingaporeStartups &amp; Emerging Companies</t>
  </si>
  <si>
    <t>Chambers2025EuropeBelgiumCompetition: EU</t>
  </si>
  <si>
    <t>Chambers2025EuropeBelgiumLife Sciences</t>
  </si>
  <si>
    <t>Chambers2025EuropeBelgiumTMT</t>
  </si>
  <si>
    <t>Chambers2025EuropeEurope-wideData Protection</t>
  </si>
  <si>
    <t>Chambers2025EuropeEurope-wideLife Sciences</t>
  </si>
  <si>
    <t>Chambers2025EuropeEurope-wideTMT</t>
  </si>
  <si>
    <t>Chambers2025FinTechLondon (UK)FinTech Legal</t>
  </si>
  <si>
    <t>Chambers2025GlobalGlobal-wideAgribusiness</t>
  </si>
  <si>
    <t>Chambers 2025 Greater China Region</t>
  </si>
  <si>
    <t>Chambers2025Greater China RegionChinaCorporate/M&amp;A (International Firms)</t>
  </si>
  <si>
    <t>Chambers2025Greater China RegionChinaInvestment Funds (International Firms)</t>
  </si>
  <si>
    <t>Chambers2025Greater China RegionChinaLife Sciences (International Firms)</t>
  </si>
  <si>
    <t>Chambers2025Greater China RegionChinaPrivate Equity: Buyouts &amp; Venture Capital Investment (International Firms)</t>
  </si>
  <si>
    <t>Chambers2025UKLondon (UK)Commercial and Corporate Litigation</t>
  </si>
  <si>
    <t>Chambers2025UKLondon (UK)Employment: Employer</t>
  </si>
  <si>
    <t>Chambers2025UKLondon (UK)Financial Crime: Individuals</t>
  </si>
  <si>
    <t>Chambers2025UKLondon (UK)Tax</t>
  </si>
  <si>
    <t>Chambers2025UKUK-wide (UK)Employee Share Schemes &amp; Incentives</t>
  </si>
  <si>
    <t>Chambers2025UKUK-wide (UK)International Arbitration: Investor-State Arbitration</t>
  </si>
  <si>
    <t>Chambers2025UKUK-wide (UK)Private Equity: Venture Capital Investment</t>
  </si>
  <si>
    <t>Chambers2025UKUK-wide (UK)Product Liability: Mainly Defendant</t>
  </si>
  <si>
    <t>Chambers2025UKUK-wide (UK)Public International Law</t>
  </si>
  <si>
    <t>Chambers2025UKUK-wide (UK)Sanctions</t>
  </si>
  <si>
    <t>L5002025Asia-PacificChinaCorporate and M&amp;A: foreign firms</t>
  </si>
  <si>
    <t>L5002025Asia-PacificChinaInvestment funds: foreign firms</t>
  </si>
  <si>
    <t>L5002025Asia-PacificChinaLife sciences and healthcare: foreign firms</t>
  </si>
  <si>
    <t>L5002025Asia-PacificChinaPrivate equity: foreign firms</t>
  </si>
  <si>
    <t>L5002025Asia-PacificSingaporeStart-up and venture capital – Foreign firms</t>
  </si>
  <si>
    <t>L5002025EMEABelgiumCompetition: EU and global</t>
  </si>
  <si>
    <t>L5002025EMEABelgiumEU regulatory: Information technology</t>
  </si>
  <si>
    <t>L5002025EMEABelgiumEU regulatory: Pharma, medical devices and biotech</t>
  </si>
  <si>
    <t>L5002025EMEABelgiumEU regulatory: Privacy and data protection</t>
  </si>
  <si>
    <t>L5002025UKLondonBank lending: investment grade debt and syndicated loans</t>
  </si>
  <si>
    <t>L5002025UKLondonCorporate tax</t>
  </si>
  <si>
    <t>L5002025UKLondonEmployee share schemes</t>
  </si>
  <si>
    <t>L5002025UKLondonEmployers</t>
  </si>
  <si>
    <t>L5002025UKLondonEquity capital markets: mid-large cap</t>
  </si>
  <si>
    <t>L5002025UKLondonEU and competition</t>
  </si>
  <si>
    <t>L5002025UKLondonFraud: white-collar crime (advice to individuals)</t>
  </si>
  <si>
    <t>L5002025UKLondonInternational arbitration</t>
  </si>
  <si>
    <t>L5002025UKLondonLife sciences and healthcare</t>
  </si>
  <si>
    <t>L5002025UKLondonM&amp;A: Lower Mid-Market Deals, £100m-£750m</t>
  </si>
  <si>
    <t>L5002025UKLondonPrivate equity: transactions – mid-market deals (up to £250m)</t>
  </si>
  <si>
    <t>L5002025UKLondonProduct liability: defendant</t>
  </si>
  <si>
    <t>L5002025UKLondonPublic international law</t>
  </si>
  <si>
    <t>L5002025UKLondonVenture capital</t>
  </si>
  <si>
    <t>Bankruptcy and restructuring</t>
  </si>
  <si>
    <t>L5002024Latin AmericaMexicoBankruptcy and restructuring</t>
  </si>
  <si>
    <t>L5002025Latin AmericaMexicoBankruptcy and restructuring</t>
  </si>
  <si>
    <t>Consumer Law</t>
  </si>
  <si>
    <t>Chambers2024Brazil: ContentiousBrazilConsumer Law</t>
  </si>
  <si>
    <t>Chambers2024Brazil: ContentiousBrazilIntellectual Property: Trademark, Copyright &amp; Trade Secrets</t>
  </si>
  <si>
    <t>Chambers2024Brazil: Industry and sectorsBrazilAgribusiness</t>
  </si>
  <si>
    <t>Chambers2024Brazil: Industry and sectorsBrazilAviation</t>
  </si>
  <si>
    <t>Chambers2024Brazil: Industry and sectorsBrazilEnergy &amp; Natural Resources: Mining</t>
  </si>
  <si>
    <t>Chambers2024Brazil: Industry and sectorsBrazilEnergy &amp; Natural Resources: Oil &amp; Gas</t>
  </si>
  <si>
    <t>Healthcare: Regulatory</t>
  </si>
  <si>
    <t>Chambers2024Brazil: Industry and sectorsBrazilHealthcare: Regulatory</t>
  </si>
  <si>
    <t>Chambers2024Brazil: Industry and sectorsBrazilPublic Law</t>
  </si>
  <si>
    <t>Chambers2024Brazil: Industry and sectorsBrazilTechnology</t>
  </si>
  <si>
    <t>Chambers2024Brazil: Industry and sectorsBrazilTelecommunications</t>
  </si>
  <si>
    <t>Chambers2025Brazil: ContentiousBrazilConsumer Law</t>
  </si>
  <si>
    <t>Chambers2025Brazil: ContentiousBrazilIntellectual Property: Trademark, Copyright &amp; Trade Secrets</t>
  </si>
  <si>
    <t>Chambers2025Brazil: Industry and sectorsBrazilAgribusiness</t>
  </si>
  <si>
    <t>Chambers2025Brazil: Industry and sectorsBrazilAviation</t>
  </si>
  <si>
    <t>Chambers2025Brazil: Industry and sectorsBrazilEnergy &amp; Natural Resources: Mining</t>
  </si>
  <si>
    <t>Chambers2025Brazil: Industry and sectorsBrazilEnergy &amp; Natural Resources: Oil &amp; Gas</t>
  </si>
  <si>
    <t>Chambers2025Brazil: Industry and sectorsBrazilHealthcare: Regulatory</t>
  </si>
  <si>
    <t>Chambers2025Brazil: Industry and sectorsBrazilPublic Law</t>
  </si>
  <si>
    <t>Chambers2025Brazil: Industry and sectorsBrazilTechnology</t>
  </si>
  <si>
    <t>Chambers2025Brazil: Industry and sectorsBrazilTelecommunications</t>
  </si>
  <si>
    <t>Latin and Central America</t>
  </si>
  <si>
    <t>IAM Patent2024Latin and Central AmericaBrazilIntellectual Property: Patent</t>
  </si>
  <si>
    <t>Latin America &amp; Caribbean</t>
  </si>
  <si>
    <t>IP Stars2024Latin America &amp; CaribbeanBrazilIntellectual Property</t>
  </si>
  <si>
    <t>L5002024Latin AmericaBrazilIntellectual property</t>
  </si>
  <si>
    <t>Leaders League 2023 Latin America</t>
  </si>
  <si>
    <t>IAM Patent2025Latin and Central AmericaBrazilIntellectual Property: Patent</t>
  </si>
  <si>
    <t>IP Stars2025Latin America &amp; CaribbeanBrazilIntellectual Property</t>
  </si>
  <si>
    <t>L5002025Latin AmericaBrazilIntellectual property</t>
  </si>
  <si>
    <t>L5002024Latin AmericaMexicoIntellectual property</t>
  </si>
  <si>
    <t>L5002025Latin AmericaMexicoIntellectual property</t>
  </si>
  <si>
    <t xml:space="preserve">Chambers2024GlobalParaguayForeign Experts </t>
  </si>
  <si>
    <t>IFLR10002024Latin America &amp; CaribbeanParaguayFinancial and corporate</t>
  </si>
  <si>
    <t>L5002024Latin AmericaParaguayBanking and finance</t>
  </si>
  <si>
    <t>L5002024Latin AmericaParaguayCorporate and M&amp;A</t>
  </si>
  <si>
    <t xml:space="preserve">Chambers2025GlobalParaguayForeign Experts </t>
  </si>
  <si>
    <t>IFLR10002025Latin America &amp; CaribbeanParaguayFinancial and corporate</t>
  </si>
  <si>
    <t>L5002025Latin AmericaParaguayBanking and finance</t>
  </si>
  <si>
    <t>L5002025Latin AmericaParaguayCorporate and M&amp;A</t>
  </si>
  <si>
    <t>L5002024Latin AmericaArgentinaPublic law</t>
  </si>
  <si>
    <t>L5002025Latin AmericaArgentinaPublic law</t>
  </si>
  <si>
    <t>Chambers2025CanadaNationwide - CanadaCompetition/Antitrust</t>
  </si>
  <si>
    <t>Chambers2025CanadaNationwide - CanadaDispute Resolution: Arbitration</t>
  </si>
  <si>
    <t>Chambers2025CanadaNationwide - CanadaDispute Resolution: Class Action (Defence)</t>
  </si>
  <si>
    <t>Chambers2025CanadaNationwide - CanadaFranchising</t>
  </si>
  <si>
    <t>Chambers2025CanadaNationwide - CanadaInsurance</t>
  </si>
  <si>
    <t>Chambers2025CanadaNationwide - CanadaTransportation</t>
  </si>
  <si>
    <t>Chambers2025CanadaNationwide - CanadaWhite-Collar Crime &amp; Government Investigations</t>
  </si>
  <si>
    <t>Chambers2024FinTechCalifornia (USA)FinTech Legal</t>
  </si>
  <si>
    <t>United States and Canada</t>
  </si>
  <si>
    <t>IAM Patent2024United States and CanadaLatin America-wideIntellectual Property</t>
  </si>
  <si>
    <t>IAM Patent2024United States and CanadaUSAIntellectual Property: Patents</t>
  </si>
  <si>
    <t>International Tax Review2024North AmericaUSATax</t>
  </si>
  <si>
    <t>IP Stars2024North AmericaUSAIntellectual Property</t>
  </si>
  <si>
    <t>Employee benefits, executive compensation, and retirement plans: design</t>
  </si>
  <si>
    <t>L5002024USAUSAEmployee benefits, executive compensation, and retirement plans: design</t>
  </si>
  <si>
    <t>Employee benefits, executive compensation, and retirement plans: transactional</t>
  </si>
  <si>
    <t>L5002024USAUSAEmployee benefits, executive compensation, and retirement plans: transactional</t>
  </si>
  <si>
    <t>L5002024USAUSAOutsourcing</t>
  </si>
  <si>
    <t>Chambers2025EuropeNetherlandsDispute resolution</t>
  </si>
  <si>
    <t>L5002025EMEANetherlandsDispute resolution: Class actions</t>
  </si>
  <si>
    <t>L5002025EMEANetherlandsDispute resolution: Commercial litigation</t>
  </si>
  <si>
    <t>Chambers2024Latin AmericaMexicoLabour &amp; Employment</t>
  </si>
  <si>
    <t>Chambers2025Asia-PacificThailandDispute resolution</t>
  </si>
  <si>
    <t>Chambers2025Asia-PacificThailandTechnology, Media, Telecoms (TMT)</t>
  </si>
  <si>
    <t>Chambers2025FinTechThailandFinTech Legal</t>
  </si>
  <si>
    <t>L5002025Asia-PacificThailandDispute resolution</t>
  </si>
  <si>
    <t>L5002025Asia-PacificThailandTMT</t>
  </si>
  <si>
    <t>United States Regional</t>
  </si>
  <si>
    <t>Benchmark Litigation2024United States RegionalDistrict of ColumbiaCorporate/M&amp;A &amp; Private Equity</t>
  </si>
  <si>
    <t>GAR 1002024EuropeSwedenArbitration</t>
  </si>
  <si>
    <t>IFLR10002024Western EuropeSwedenBanking and finance</t>
  </si>
  <si>
    <t>IFLR10002024Western EuropeSwedenCapital markets : Debt</t>
  </si>
  <si>
    <t>L5002024EMEASwedenBanking and finance</t>
  </si>
  <si>
    <t>L5002024EMEASwedenPublic procurement</t>
  </si>
  <si>
    <t>Chambers2025EuropeSwedenBanking &amp; Finance</t>
  </si>
  <si>
    <t>Chambers2025EuropeSwedenCapital Markets: Debt</t>
  </si>
  <si>
    <t>Chambers2025EuropeSwedenCompetition/European Law</t>
  </si>
  <si>
    <t>Chambers2025EuropeSwedenCorporate Investigations</t>
  </si>
  <si>
    <t>Chambers2025EuropeSwedenData Protection</t>
  </si>
  <si>
    <t>Chambers2025EuropeSwedenDispute resolution</t>
  </si>
  <si>
    <t>Chambers2025EuropeSwedenEmployment</t>
  </si>
  <si>
    <t>Chambers2025EuropeSwedenPrivate Equity</t>
  </si>
  <si>
    <t>Chambers2025EuropeSwedenReal estate</t>
  </si>
  <si>
    <t>Chambers2025EuropeSwedenRestructuring/Insolvency</t>
  </si>
  <si>
    <t>Chambers2025FinTechSwedenFinTech Legal</t>
  </si>
  <si>
    <t>GAR 100 2025 Europe</t>
  </si>
  <si>
    <t>GAR 1002025EuropeSwedenArbitration</t>
  </si>
  <si>
    <t>IFLR 2025 Europe</t>
  </si>
  <si>
    <t>IFLR10002025Western EuropeSwedenBanking and finance</t>
  </si>
  <si>
    <t>IFLR10002025Western EuropeSwedenCapital markets : Debt</t>
  </si>
  <si>
    <t>IFLR10002025Western EuropeSwedenCapital markets : Equity</t>
  </si>
  <si>
    <t>IFLR10002025Western EuropeSwedenM&amp;A</t>
  </si>
  <si>
    <t>IFLR10002025Western EuropeSwedenRestructuring and insolvency</t>
  </si>
  <si>
    <t>L5002025EMEASwedenBanking and finance</t>
  </si>
  <si>
    <t>L5002025EMEASwedenData privacy and data protection</t>
  </si>
  <si>
    <t>L5002025EMEASwedenDispute resolution</t>
  </si>
  <si>
    <t>L5002025EMEASwedenEU and competition</t>
  </si>
  <si>
    <t>L5002025EMEASwedenFintech</t>
  </si>
  <si>
    <t>L5002025EMEASwedenInsolvency</t>
  </si>
  <si>
    <t>L5002025EMEASwedenReal estate</t>
  </si>
  <si>
    <t>GCR 1002024EuropeDenmarkCompetition</t>
  </si>
  <si>
    <t>IAM Patent2024Europe, Middle East and AfricaDenmarkFirms: litigation and transactions</t>
  </si>
  <si>
    <t>IFLR10002024Western EuropeDenmarkBanking and finance</t>
  </si>
  <si>
    <t>IFLR10002024Western EuropeDenmarkCapital markets : Debt</t>
  </si>
  <si>
    <t>IFLR10002024Western EuropeDenmarkCapital markets : Equity</t>
  </si>
  <si>
    <t>IFLR10002024Western EuropeDenmarkProject development</t>
  </si>
  <si>
    <t>IFLR10002024Western EuropeDenmarkRestructuring and insolvency</t>
  </si>
  <si>
    <t>L5002024EMEADenmarkBanking and finance</t>
  </si>
  <si>
    <t>Leading firms</t>
  </si>
  <si>
    <t>L5002024EMEAGreenlandLeading firms</t>
  </si>
  <si>
    <t>L5002024Green Guide EMEAEMEAGreen Guide</t>
  </si>
  <si>
    <t>Chambers2025GlobalDenmarkForeign Desk &amp; Foreign Experts</t>
  </si>
  <si>
    <t>GAR 1002025EuropeDenmarkArbitration</t>
  </si>
  <si>
    <t>GCR 2025 Global</t>
  </si>
  <si>
    <t>GCR 1002025EuropeDenmarkCompetition</t>
  </si>
  <si>
    <t>GDR 100 2025 Europe</t>
  </si>
  <si>
    <t>GDR 1002025EuropeDenmarkData Protection</t>
  </si>
  <si>
    <t>IAM Patent2025Europe, Middle East and AfricaDenmarkFirms: litigation and transactions</t>
  </si>
  <si>
    <t>IFLR10002025Western EuropeDenmarkBanking and finance</t>
  </si>
  <si>
    <t>IFLR10002025Western EuropeDenmarkCapital markets : Debt</t>
  </si>
  <si>
    <t>IFLR10002025Western EuropeDenmarkCapital markets : Equity</t>
  </si>
  <si>
    <t>IFLR10002025Western EuropeDenmarkProject development</t>
  </si>
  <si>
    <t>IFLR10002025Western EuropeDenmarkRestructuring and insolvency</t>
  </si>
  <si>
    <t>IP Stars 2025 Western Europe</t>
  </si>
  <si>
    <t>IP Stars2025Western EuropeDenmarkIntellectual Property</t>
  </si>
  <si>
    <t>L5002025EMEAGreenlandLeading firms</t>
  </si>
  <si>
    <t>L500 2025 Green Guide EMEA</t>
  </si>
  <si>
    <t>L5002025Green Guide EMEAEMEAGreen Guide</t>
  </si>
  <si>
    <t>World Tax 2025 Western Europe</t>
  </si>
  <si>
    <t>World Tax2025Western EuropeDenmarkTax</t>
  </si>
  <si>
    <t>WTR10002025EuropeDenmarkIntellectual Property</t>
  </si>
  <si>
    <t>Public Law: Planning and Environment</t>
  </si>
  <si>
    <t>Chambers2024EuropeGermanyPublic Law: Planning and Environment</t>
  </si>
  <si>
    <t>Public Law: Public Procurement/PPP</t>
  </si>
  <si>
    <t>Chambers2024EuropeGermanyPublic Law: Public Procurement/PPP</t>
  </si>
  <si>
    <t>New York (USA)</t>
  </si>
  <si>
    <t>Chambers2024USANew York (USA)Private Equity: Buyouts</t>
  </si>
  <si>
    <t>L5002024EMEAItalyCapital markets: Debt</t>
  </si>
  <si>
    <t>Industry focus: Retail</t>
  </si>
  <si>
    <t>L5002024EMEAItalyIndustry focus: Retail</t>
  </si>
  <si>
    <t>L5002024EMEAItalyIntellectual property</t>
  </si>
  <si>
    <t>L5002024EMEAItalyReal estate and construction</t>
  </si>
  <si>
    <t>L5002024EMEANetherlandsCapital markets: Equity</t>
  </si>
  <si>
    <t>L5002024EMEANetherlandsPrivate equity</t>
  </si>
  <si>
    <t>Commercial property: corporate occupiers</t>
  </si>
  <si>
    <t>L5002024UKLondonCommercial property: corporate occupiers</t>
  </si>
  <si>
    <t>Commercial property: development</t>
  </si>
  <si>
    <t>L5002024UKLondonCommercial property: development</t>
  </si>
  <si>
    <t>Commercial property: investment</t>
  </si>
  <si>
    <t>L5002024UKLondonCommercial property: investment</t>
  </si>
  <si>
    <t>Corporate restructuring and insolvency</t>
  </si>
  <si>
    <t>L5002024UKLondonCorporate restructuring and insolvency</t>
  </si>
  <si>
    <t>M&amp;A: Upper Mid-Market And Premium Deals, £750m+</t>
  </si>
  <si>
    <t>L5002024UKLondonM&amp;A: Upper Mid-Market And Premium Deals, £750m+</t>
  </si>
  <si>
    <t>Property finance</t>
  </si>
  <si>
    <t>L5002024UKLondonProperty finance</t>
  </si>
  <si>
    <t>Real estate funds</t>
  </si>
  <si>
    <t>L5002024UKLondonReal estate funds</t>
  </si>
  <si>
    <t>Chambers2025EuropeGermanyCorporate/M&amp;A: Mid-Market</t>
  </si>
  <si>
    <t>Chambers2025EuropeGermanyDispute resolution</t>
  </si>
  <si>
    <t>Chambers2025EuropeGermanyPrivate Equity</t>
  </si>
  <si>
    <t>Chambers2025EuropeGermanyRestructuring/Insolvency</t>
  </si>
  <si>
    <t>L5002025EMEAPolandCommercial, corporate and M&amp;A</t>
  </si>
  <si>
    <t>Chambers2025EuropeTurkeyTBC</t>
  </si>
  <si>
    <t>Chambers2025Asia-PacificKazakhstanCorporate &amp; Finance</t>
  </si>
  <si>
    <t>Chambers2025Asia-PacificKazakhstanEnergy &amp; Natural Resources</t>
  </si>
  <si>
    <t>L5002025EMEAKazakhstanCommercial, corporate and M&amp;A</t>
  </si>
  <si>
    <t>L5002025EMEAKazakhstanEnergy and natural resources</t>
  </si>
  <si>
    <t>Hamblin Family Law LLP</t>
  </si>
  <si>
    <t>Family/Children Law</t>
  </si>
  <si>
    <t>Chambers2025UKLondon (UK)Family/Children Law</t>
  </si>
  <si>
    <t>L5002025UKLondonFamily</t>
  </si>
  <si>
    <t>Spears 500</t>
  </si>
  <si>
    <t>Spears 500 2025 UK</t>
  </si>
  <si>
    <t>Family Lawyers</t>
  </si>
  <si>
    <t>Spears 5002025UKLondonFamily Lawyers</t>
  </si>
  <si>
    <t xml:space="preserve">IFLR1000 Awards2024GlobalSaudi ArabiaCorporate, Commercial and M&amp;A </t>
  </si>
  <si>
    <t>IFLR1000 Awards2024GlobalSaudi ArabiaDeal of the year</t>
  </si>
  <si>
    <t xml:space="preserve">IFLR1000 Awards2024GlobalSaudi ArabiaDispute Resolution </t>
  </si>
  <si>
    <t xml:space="preserve">IFLR1000 Awards2024GlobalSaudi ArabiaM&amp;A / transactional private equity </t>
  </si>
  <si>
    <t>IFLR1000 Awards2024GlobalSaudi ArabiaNational law firm of the year</t>
  </si>
  <si>
    <t>IFLR1000 Awards2024GlobalSaudi ArabiaTeam of the year</t>
  </si>
  <si>
    <t>IFLR1000 Awards2024GlobalSaudi ArabiaTech Innovation award</t>
  </si>
  <si>
    <t>L5002024EMEASaudi Arabia Commercial, corporate and M&amp;A</t>
  </si>
  <si>
    <t>L5002024EMEASaudi Arabia Dispute resolution</t>
  </si>
  <si>
    <t>Chambers2025GlobalSaudi ArabiaCorporate/Commercial</t>
  </si>
  <si>
    <t>Chambers2025GlobalSaudi ArabiaDispute Resolution</t>
  </si>
  <si>
    <t>IFLR 2025 Global</t>
  </si>
  <si>
    <t>IFLR10002025Middle EastSaudi ArabiaM&amp;A</t>
  </si>
  <si>
    <t>IFLR awards 2025 Global</t>
  </si>
  <si>
    <t>IFLR1000 Awards2025GlobalSaudi ArabiaDeal of the year</t>
  </si>
  <si>
    <t>IFLR1000 Awards2025GlobalSaudi ArabiaNational law firm of the year</t>
  </si>
  <si>
    <t>IFLR1000 Awards2025GlobalSaudi ArabiaTeam of the year</t>
  </si>
  <si>
    <t>IFLR1000 Awards2025GlobalSaudi ArabiaTech Innovation award</t>
  </si>
  <si>
    <t>L5002025EMEASaudi Arabia Commercial, corporate and M&amp;A</t>
  </si>
  <si>
    <t>L5002025EMEASaudi Arabia Dispute resolution</t>
  </si>
  <si>
    <t>Middle East Legal Awards2025GlobalSaudi ArabiaArbitration Team of the Year </t>
  </si>
  <si>
    <t>Middle East Legal Awards2025GlobalSaudi ArabiaBanking, Finance and Restructurimg Teasm of the Year</t>
  </si>
  <si>
    <t>Middle East Legal Awards2025GlobalSaudi ArabiaBest Use of Technology </t>
  </si>
  <si>
    <t>Middle East Legal Awards2025GlobalSaudi ArabiaCorporate Team of the Year </t>
  </si>
  <si>
    <t>Middle East Legal Awards2025GlobalSaudi ArabiaLitigation Team of the Year</t>
  </si>
  <si>
    <t>Canada Regional</t>
  </si>
  <si>
    <t>Benchmark Litigation2024Canada RegionalBritish ColumbiaLitigation</t>
  </si>
  <si>
    <t>Benchmark Litigation 2025 Canada</t>
  </si>
  <si>
    <t>Benchmark Litigation2025Canada RegionalBritish ColumbiaLitigation</t>
  </si>
  <si>
    <t>Chambers2025CanadaBritish ColumbiaLitigation: General Commercial</t>
  </si>
  <si>
    <t>Chambers2025CanadaNationwide - CanadaEnvironment</t>
  </si>
  <si>
    <t>Chambers2025CanadaNationwide - CanadaHealthcare</t>
  </si>
  <si>
    <t>Aviation finance</t>
  </si>
  <si>
    <t>L5002024EMEAFranceAviation finance</t>
  </si>
  <si>
    <t>L5002024EMEAFranceIndustry focus: Energy</t>
  </si>
  <si>
    <t>Chambers2025EuropeBelgiumBanking &amp; Finance</t>
  </si>
  <si>
    <t>Chambers2025EuropeBelgiumCapital Markets</t>
  </si>
  <si>
    <t>Chambers2025EuropeBelgiumCompetition/European Law: State Aid</t>
  </si>
  <si>
    <t>Chambers2025EuropeFrancePharma/Life Sciences</t>
  </si>
  <si>
    <t>Chambers2025EuropeFranceRestructuring/Insolvency</t>
  </si>
  <si>
    <t>Chambers2025EuropeFranceTransportation</t>
  </si>
  <si>
    <t>L5002025EMEAFranceAviation finance</t>
  </si>
  <si>
    <t>L5002025EMEAFranceEmployment</t>
  </si>
  <si>
    <t>L5002025EMEAFranceEnvironment</t>
  </si>
  <si>
    <t>L5002025EMEAFranceHealthcare and Life Sciences</t>
  </si>
  <si>
    <t>L5002025EMEAFranceIndustry focus: Energy</t>
  </si>
  <si>
    <t>L5002025EMEAFranceInsolvency</t>
  </si>
  <si>
    <t>L5002025EMEAFranceIntellectual property: Copyright</t>
  </si>
  <si>
    <t>L5002025EMEAFranceIntellectual property: Trademarks and designs</t>
  </si>
  <si>
    <t>L5002025EMEAFranceShipping finance</t>
  </si>
  <si>
    <t>Chambers 2025 FinTech</t>
  </si>
  <si>
    <t>Chambers2024FinTechNetherlandsFinTech Legal</t>
  </si>
  <si>
    <t>Chambers2024High Net WorthGlobal-wideYachts &amp; Superyachts</t>
  </si>
  <si>
    <t>IAM Patent2024Europe, Middle East and AfricaNetherlandsIntellectual Property</t>
  </si>
  <si>
    <t>L5002024EMEANetherlandsDispute resolution: Arbitration</t>
  </si>
  <si>
    <t>L5002024EMEANetherlandsInvestment funds</t>
  </si>
  <si>
    <t>Chambers2025High Net WorthGlobal-wideYachts &amp; Superyachts</t>
  </si>
  <si>
    <t>Chambers2025UKLondon (UK)Construction</t>
  </si>
  <si>
    <t>Chambers2025UKLondon (UK)Planning</t>
  </si>
  <si>
    <t>Chambers2025UKUK-wide (UK)Media &amp; Entertainment</t>
  </si>
  <si>
    <t>Chambers2025UKUK-wide (UK)Partnership</t>
  </si>
  <si>
    <t>Chambers2025UKUK-wide (UK)Partnership: Medical</t>
  </si>
  <si>
    <t>L5002024EMEATurkeyCommercial, corporate and M&amp;A</t>
  </si>
  <si>
    <t>L5002024EMEATurkeyDispute resolution</t>
  </si>
  <si>
    <t>Chambers2025EuropeTurkeyCorporate/M&amp;A</t>
  </si>
  <si>
    <t>Chambers2025EuropeTurkeyDispute Resolution</t>
  </si>
  <si>
    <t>L500 2025 Europe</t>
  </si>
  <si>
    <t>L5002025EMEATurkeyCommercial, corporate and M&amp;A</t>
  </si>
  <si>
    <t>L5002025EMEATurkeyCompliance</t>
  </si>
  <si>
    <t>L5002025EMEATurkeyDispute resolution</t>
  </si>
  <si>
    <t>IFLR10002024Western EuropeGreeceBanking and finance</t>
  </si>
  <si>
    <t>IFLR10002024Western EuropeGreeceCorporate M&amp;A</t>
  </si>
  <si>
    <t>IFLR10002024Western EuropeGreeceDigital Finance</t>
  </si>
  <si>
    <t>IFLR10002024Western EuropeGreeceFinancial Services Regulatory</t>
  </si>
  <si>
    <t>IFLR10002024Western EuropeGreeceFirm of the year</t>
  </si>
  <si>
    <t>IFLR10002024Western EuropeGreeceNet Zero</t>
  </si>
  <si>
    <t>IFLR10002024Western EuropeGreeceProject development</t>
  </si>
  <si>
    <t>IFLR10002024Western EuropeGreeceProject Finance</t>
  </si>
  <si>
    <t>IFLR10002024Western EuropeGreeceRestructuring</t>
  </si>
  <si>
    <t>IFLR10002024Western EuropeGreeceRising Stars</t>
  </si>
  <si>
    <t>IFLR10002024Western EuropeGreeceWomen Dealmakers</t>
  </si>
  <si>
    <t>Chambers2025EuropeGreeceCompetition/European Law</t>
  </si>
  <si>
    <t>Chambers2025EuropeGreeceEmployment</t>
  </si>
  <si>
    <t>Chambers2025EuropeGreeceEnergy</t>
  </si>
  <si>
    <t>Chambers2025EuropeGreeceTMT</t>
  </si>
  <si>
    <t>IFLR10002025Western EuropeGreeceBanking and finance</t>
  </si>
  <si>
    <t>IFLR10002025Western EuropeGreeceCapital Markets</t>
  </si>
  <si>
    <t>IFLR10002025Western EuropeGreeceCorporate M&amp;A</t>
  </si>
  <si>
    <t>IFLR10002025Western EuropeGreeceDigital Finance</t>
  </si>
  <si>
    <t>IFLR10002025Western EuropeGreeceFinancial Services Regulatory</t>
  </si>
  <si>
    <t>IFLR10002025Western EuropeGreeceFirm of the year</t>
  </si>
  <si>
    <t>IFLR10002025Western EuropeGreeceM&amp;A</t>
  </si>
  <si>
    <t>IFLR10002025Western EuropeGreeceNet Zero</t>
  </si>
  <si>
    <t>IFLR10002025Western EuropeGreeceProject development</t>
  </si>
  <si>
    <t>IFLR10002025Western EuropeGreeceProject Finance</t>
  </si>
  <si>
    <t>IFLR10002025Western EuropeGreeceRestructuring</t>
  </si>
  <si>
    <t>IFLR10002025Western EuropeGreeceRising Stars</t>
  </si>
  <si>
    <t>IFLR10002025Western EuropeGreeceWomen Dealmakers</t>
  </si>
  <si>
    <t>IFLR 2025 Awards</t>
  </si>
  <si>
    <t>IFLR1000 Awards2025Western EuropeGreeceDebt Equity</t>
  </si>
  <si>
    <t>IFLR1000 Awards2025Western EuropeGreeceFinancial Services Digital Finance</t>
  </si>
  <si>
    <t>IFLR1000 Awards2025Western EuropeGreeceFirm of the year</t>
  </si>
  <si>
    <t>IFLR1000 Awards2025Western EuropeGreeceIndividual Awards Rising Star</t>
  </si>
  <si>
    <t>IFLR1000 Awards2025Western EuropeGreeceM&amp;A</t>
  </si>
  <si>
    <t>IFLR1000 Awards2025Western EuropeGreeceNet Zero</t>
  </si>
  <si>
    <t>IFLR1000 Awards2025Western EuropeGreecePrivate Equity</t>
  </si>
  <si>
    <t>IFLR1000 Awards2025Western EuropeGreeceProject Finance</t>
  </si>
  <si>
    <t>IFLR1000 Awards2025Western EuropeGreeceRestructuring</t>
  </si>
  <si>
    <t>IFLR1000 Awards2025Western EuropeGreeceSecuritization</t>
  </si>
  <si>
    <t>IFLR1000 Awards2025Western EuropeGreeceWomen Dealmakers</t>
  </si>
  <si>
    <t>IFLR1000 Awards2025Western EuropeGreeceWomen in Business Awards</t>
  </si>
  <si>
    <t>L5002025EMEAGreeceEmployment</t>
  </si>
  <si>
    <t>L5002025EMEAGreeceEnergy</t>
  </si>
  <si>
    <t>L5002025EMEAGreeceEU and competition</t>
  </si>
  <si>
    <t>L5002025EMEAGreeceTMT</t>
  </si>
  <si>
    <t>Advertising: NAD Proceedings</t>
  </si>
  <si>
    <t>Chambers2024USAUSA - NationwideAdvertising: NAD Proceedings</t>
  </si>
  <si>
    <t>Benchmark Litigation2024United States RegionalCaliforniaDispute resolution</t>
  </si>
  <si>
    <t>L5002024EMEASaudi ArabiaCapital markets</t>
  </si>
  <si>
    <t>L5002024EMEASaudi ArabiaReal estate and construction</t>
  </si>
  <si>
    <t>Private equity: Fund formation</t>
  </si>
  <si>
    <t>L5002024EMEAFrancePrivate equity: Fund formation</t>
  </si>
  <si>
    <t>High yield</t>
  </si>
  <si>
    <t>L5002024UKLondonHigh yield</t>
  </si>
  <si>
    <t>Infrastructure: M&amp;A</t>
  </si>
  <si>
    <t>L5002024UKLondonInfrastructure: M&amp;A</t>
  </si>
  <si>
    <t>Private funds</t>
  </si>
  <si>
    <t>L5002024UKLondonPrivate funds</t>
  </si>
  <si>
    <t>Environment &amp; Climate Change</t>
  </si>
  <si>
    <t>Chambers2025UKLondon (UK)Environment &amp; Climate Change</t>
  </si>
  <si>
    <t>Chambers2025UKUK-wide (UK)Capital Markets: High-Yield Products</t>
  </si>
  <si>
    <t>Chambers2025UKUK-wide (UK)Financial Services: Contentious Regulatory</t>
  </si>
  <si>
    <t>Chambers2025UKUK-wide (UK)Infrastructure</t>
  </si>
  <si>
    <t>Chambers2025UKUK-wide (UK)Real Estate Finance</t>
  </si>
  <si>
    <t>Green Guide UK</t>
  </si>
  <si>
    <t>United Kingdom</t>
  </si>
  <si>
    <t>L5002025Green Guide UKUnited KingdomGreen Guide</t>
  </si>
  <si>
    <t>L5002025UKLondonCommercial litigation: premium</t>
  </si>
  <si>
    <t>L5002025UKLondonFinancial services: contentious</t>
  </si>
  <si>
    <t>L5002025UKLondonFund finance</t>
  </si>
  <si>
    <t>L5002025UKLondonHigh yield</t>
  </si>
  <si>
    <t>L5002025UKLondonInfrastructure: M&amp;A</t>
  </si>
  <si>
    <t>L5002025UKLondonProperty finance</t>
  </si>
  <si>
    <t>IFLR10002024Western EuropeFinlandBanking and finance</t>
  </si>
  <si>
    <t>IFLR10002024Western EuropeFinlandProject development</t>
  </si>
  <si>
    <t>L5002024EMEAFinlandBanking and finance</t>
  </si>
  <si>
    <t>Chambers2025EuropePolandReal Estate</t>
  </si>
  <si>
    <t>Chambers2025EuropePolandTMT</t>
  </si>
  <si>
    <t>LBG Abogados</t>
  </si>
  <si>
    <t>Dispute resolution: white-collar crime</t>
  </si>
  <si>
    <t>L5002025Latin AmericaChileDispute resolution: white-collar crime</t>
  </si>
  <si>
    <t>Chambers2025Asia-PacificMalaysiaConstruction</t>
  </si>
  <si>
    <t>IFLR10002024Canada RegionalCanadaM&amp;A</t>
  </si>
  <si>
    <t>Chambers2025CanadaOntarioCorporate/Commercial</t>
  </si>
  <si>
    <t>IFLR 2025 Canada</t>
  </si>
  <si>
    <t>IFLR10002025Canada RegionalCanadaM&amp;A</t>
  </si>
  <si>
    <t>Chambers2025EuropeSwedenDispute Resolution</t>
  </si>
  <si>
    <t>Chambers2024High Net WorthItalyPrivate Wealth Law</t>
  </si>
  <si>
    <t>Chambers2025EuropeItalyTax</t>
  </si>
  <si>
    <t>Chambers2025High Net WorthItalyPrivate Wealth Law</t>
  </si>
  <si>
    <t>L5002025EMEAItalyTax</t>
  </si>
  <si>
    <t>L5002025EMEASwedenConstruction</t>
  </si>
  <si>
    <t>L5002025EMEASwedenEnergy</t>
  </si>
  <si>
    <t>L5002025EMEASwedenEnvironment</t>
  </si>
  <si>
    <t>L5002025EMEASwedenIntellectual property and media</t>
  </si>
  <si>
    <t>Chambers2024Latin AmericaArgentinaEnergy &amp; Natural Resources: Oil &amp; Gas</t>
  </si>
  <si>
    <t>Chambers2024Latin AmericaArgentinaInternational Trade/WTO</t>
  </si>
  <si>
    <t>IFLR10002024Latin America &amp; CaribbeanArgentinaBanking and finance</t>
  </si>
  <si>
    <t>IFLR10002024Latin America &amp; CaribbeanArgentinaCapital markets : Debt</t>
  </si>
  <si>
    <t>IFLR10002024Latin America &amp; CaribbeanArgentinaCapital markets : Equity</t>
  </si>
  <si>
    <t>IFLR10002024Latin America &amp; CaribbeanArgentinaM&amp;A</t>
  </si>
  <si>
    <t>IFLR10002024Latin America &amp; CaribbeanArgentinaProject development</t>
  </si>
  <si>
    <t>L5002024Latin AmericaArgentinaBanking and finance</t>
  </si>
  <si>
    <t>L5002024Latin AmericaArgentinaBankruptcy and restructuring</t>
  </si>
  <si>
    <t>Competition and antitrust</t>
  </si>
  <si>
    <t>L5002024Latin AmericaArgentinaCompetition and antitrust</t>
  </si>
  <si>
    <t>Compliance/White-collar crime</t>
  </si>
  <si>
    <t>L5002024Latin AmericaArgentinaCompliance/White-collar crime</t>
  </si>
  <si>
    <t>L5002024Latin AmericaArgentinaCorporate and M&amp;A</t>
  </si>
  <si>
    <t>L5002024Latin AmericaArgentinaEnergy and natural resources: Mining</t>
  </si>
  <si>
    <t>Energy and natural resources: Oil and gas</t>
  </si>
  <si>
    <t>L5002024Latin AmericaArgentinaEnergy and natural resources: Oil and gas</t>
  </si>
  <si>
    <t>L5002024Latin AmericaArgentinaFintech</t>
  </si>
  <si>
    <t>L5002024Latin AmericaArgentinaIntellectual property</t>
  </si>
  <si>
    <t>International trade and customs</t>
  </si>
  <si>
    <t>L5002024Latin AmericaArgentinaInternational trade and customs</t>
  </si>
  <si>
    <t>L5002024Latin AmericaArgentinaLife sciences and healthcare</t>
  </si>
  <si>
    <t>Leaders League2024Latin AmericaArgentinaCorporate Tax</t>
  </si>
  <si>
    <t>Chambers2025GlobalArgentinaForeign Experts</t>
  </si>
  <si>
    <t>IFLR10002025Latin America &amp; CaribbeanArgentinaBanking and finance</t>
  </si>
  <si>
    <t>IFLR10002025Latin America &amp; CaribbeanArgentinaCapital markets : Debt</t>
  </si>
  <si>
    <t>IFLR10002025Latin America &amp; CaribbeanArgentinaCapital markets : Equity</t>
  </si>
  <si>
    <t>IFLR10002025Latin America &amp; CaribbeanArgentinaM&amp;A</t>
  </si>
  <si>
    <t>IFLR10002025Latin America &amp; CaribbeanArgentinaProject development</t>
  </si>
  <si>
    <t>L5002025Latin AmericaArgentinaBanking and finance</t>
  </si>
  <si>
    <t>L5002025Latin AmericaArgentinaBankruptcy and restructuring</t>
  </si>
  <si>
    <t>L5002025Latin AmericaArgentinaCompetition and antitrust</t>
  </si>
  <si>
    <t>L5002025Latin AmericaArgentinaCompliance/White-collar crime</t>
  </si>
  <si>
    <t>L5002025Latin AmericaArgentinaCorporate and M&amp;A</t>
  </si>
  <si>
    <t>L5002025Latin AmericaArgentinaEnergy and natural resources: Mining</t>
  </si>
  <si>
    <t>L5002025Latin AmericaArgentinaEnergy and natural resources: Oil and gas</t>
  </si>
  <si>
    <t>L5002025Latin AmericaArgentinaFintech</t>
  </si>
  <si>
    <t>L5002025Latin AmericaArgentinaIntellectual property</t>
  </si>
  <si>
    <t>L5002025Latin AmericaArgentinaInternational trade and customs</t>
  </si>
  <si>
    <t>L5002025Latin AmericaArgentinaLife sciences and healthcare</t>
  </si>
  <si>
    <t>Chambers2025GlobalAfrica-wideDispute Resolution</t>
  </si>
  <si>
    <t>Chambers2025GlobalAfrica-wideProjects &amp; Energy</t>
  </si>
  <si>
    <t>Chambers2025UKUK-wide (UK)Capital Markets: Securitisation</t>
  </si>
  <si>
    <t>Asset based lending</t>
  </si>
  <si>
    <t>L5002025UKLondonAsset based lending</t>
  </si>
  <si>
    <t>L5002025UKLondonEmerging markets</t>
  </si>
  <si>
    <t>L5002025UKLondonTrade finance</t>
  </si>
  <si>
    <t>Chambers2025GlobalGlobal Market LeadersGaming &amp; Gambling</t>
  </si>
  <si>
    <t>Chambers2025CanadaAlbertaLitigation: General Commercial</t>
  </si>
  <si>
    <t>Chambers2025CanadaNationwide - CanadaLitigation: General Commercial</t>
  </si>
  <si>
    <t>Chambers2025CanadaNationwide - CanadaLitigation: Product Liability</t>
  </si>
  <si>
    <t>Chambers2025CanadaNationwide - CanadaPrivate Equity: Buyouts</t>
  </si>
  <si>
    <t>Chambers2025CanadaOntarioLitigation: General Commercial</t>
  </si>
  <si>
    <t>Chambers2025CanadaOntarioLitigation: Securities</t>
  </si>
  <si>
    <t>Chambers2025CanadaQuébecLitigation: General Commercial</t>
  </si>
  <si>
    <t>Chambers 2023 Crisis &amp; Risk Management</t>
  </si>
  <si>
    <t>Chambers2023Crisis &amp; Risk ManagementGlobal-wideEnvironmental, Social &amp; Governance Risk</t>
  </si>
  <si>
    <t>FinTech PR &amp; Communications</t>
  </si>
  <si>
    <t>Chambers2024FinTechUK-wide (UK)FinTech PR &amp; Communications</t>
  </si>
  <si>
    <t>Chambers2024FinTechUSA - Nationwide (USA)FinTech Legal</t>
  </si>
  <si>
    <t>Chambers2024UKLondon (UK)Capital Markets: Securitisation</t>
  </si>
  <si>
    <t>Chambers2024USACalifornia (USA)Technology &amp; Outsourcing</t>
  </si>
  <si>
    <t>IFLR10002024Asia-PacificSingaporeCapital Markets</t>
  </si>
  <si>
    <t>Project development - Foreign</t>
  </si>
  <si>
    <t>IFLR10002024Asia-PacificSingaporeProject development - Foreign</t>
  </si>
  <si>
    <t>United States</t>
  </si>
  <si>
    <t>IFLR10002024North AmericaUnited StatesBanking</t>
  </si>
  <si>
    <t>IFLR10002024North AmericaUnited StatesCapital markets : Equity</t>
  </si>
  <si>
    <t>Hedge funds</t>
  </si>
  <si>
    <t>IFLR10002024North AmericaUnited StatesHedge funds</t>
  </si>
  <si>
    <t>IFLR10002024North AmericaUnited StatesM&amp;A</t>
  </si>
  <si>
    <t>IFLR10002024North AmericaUnited StatesPrivate equity</t>
  </si>
  <si>
    <t>IFLR10002024North AmericaUnited StatesPrivate equity funds</t>
  </si>
  <si>
    <t>Project development : Energy</t>
  </si>
  <si>
    <t>IFLR10002024North AmericaUnited StatesProject development : Energy</t>
  </si>
  <si>
    <t>Project development : Infrastructure</t>
  </si>
  <si>
    <t>IFLR10002024North AmericaUnited StatesProject development : Infrastructure</t>
  </si>
  <si>
    <t>IFLR10002024North AmericaUnited StatesRestructuring and insolvency</t>
  </si>
  <si>
    <t>IFLR10002024United States RegionalCaliforniaBanking</t>
  </si>
  <si>
    <t>IFLR10002024United States RegionalDelawareRestructuring and insolvency</t>
  </si>
  <si>
    <t>IFLR10002024United States RegionalDistrict of ColumbiaM&amp;A</t>
  </si>
  <si>
    <t>IFLR10002024United States RegionalFloridaM&amp;A</t>
  </si>
  <si>
    <t>IFLR10002024United States RegionalGeorgiaM&amp;A</t>
  </si>
  <si>
    <t>IFLR10002024United States RegionalIllinoisBanking</t>
  </si>
  <si>
    <t>IFLR10002024United States RegionalIllinoisM&amp;A</t>
  </si>
  <si>
    <t>IFLR10002024United States RegionalIllinoisRestructuring and insolvency</t>
  </si>
  <si>
    <t>IFLR10002024United States RegionalNew YorkM&amp;A</t>
  </si>
  <si>
    <t>IFLR10002024United States RegionalNew YorkReal estate</t>
  </si>
  <si>
    <t>IFLR10002024United States RegionalNew YorkRestructuring and insolvency</t>
  </si>
  <si>
    <t>IFLR10002024United States RegionalTexasM&amp;A</t>
  </si>
  <si>
    <t>IFLR10002024United States RegionalTexasRestructuring and insolvency</t>
  </si>
  <si>
    <t>IFLR10002024United States RegionalTexasRestructuring and Insolvency</t>
  </si>
  <si>
    <t>IFLR10002024Western EuropeFranceBanking</t>
  </si>
  <si>
    <t>IFLR10002024Western EuropeFranceM&amp;A</t>
  </si>
  <si>
    <t>IFLR10002024Western EuropeFrancePrivate equity</t>
  </si>
  <si>
    <t>IFLR10002024Western EuropeFranceRestructuring and insolvency</t>
  </si>
  <si>
    <t>IFLR10002024Western EuropeItalyPrivate equity</t>
  </si>
  <si>
    <t>Bank lending : Borrower side</t>
  </si>
  <si>
    <t>IFLR10002024Western EuropeUKBank lending : Borrower side</t>
  </si>
  <si>
    <t>Bank lending : Lender side</t>
  </si>
  <si>
    <t>IFLR10002024Western EuropeUKBank lending : Lender side</t>
  </si>
  <si>
    <t>Capital markets : High yield</t>
  </si>
  <si>
    <t>IFLR10002024Western EuropeUKCapital markets : High yield</t>
  </si>
  <si>
    <t>IFLR10002024Western EuropeUKPrivate equity</t>
  </si>
  <si>
    <t>IFLR10002024Western EuropeUKProject development : Energy</t>
  </si>
  <si>
    <t>Competition: Belgian law</t>
  </si>
  <si>
    <t>L5002024EMEABelgiumCompetition: Belgian law</t>
  </si>
  <si>
    <t>Capital markets: equity capital markets</t>
  </si>
  <si>
    <t>L5002024EMEAFranceCapital markets: equity capital markets</t>
  </si>
  <si>
    <t>L5002024EMEAFranceData privacy and data protection</t>
  </si>
  <si>
    <t>EU, competition and distribution</t>
  </si>
  <si>
    <t>L5002024EMEAFranceEU, competition and distribution</t>
  </si>
  <si>
    <t>Industry focus: IT and internet</t>
  </si>
  <si>
    <t>L5002024EMEAFranceIndustry focus: IT and internet</t>
  </si>
  <si>
    <t>Mergers and acquisitions</t>
  </si>
  <si>
    <t>L5002024EMEAFranceMergers and acquisitions</t>
  </si>
  <si>
    <t>Private equity: venture/growth capital</t>
  </si>
  <si>
    <t>L5002024EMEAFrancePrivate equity: venture/growth capital</t>
  </si>
  <si>
    <t>L5002024EMEAItalyPrivate equity</t>
  </si>
  <si>
    <t>Gaming and betting</t>
  </si>
  <si>
    <t>L5002024UKLondonGaming and betting</t>
  </si>
  <si>
    <t>Infrastructure: Project finance</t>
  </si>
  <si>
    <t>L5002024UKLondonInfrastructure: Project finance</t>
  </si>
  <si>
    <t>Energy regulation: electric power</t>
  </si>
  <si>
    <t>L5002024USAUSAEnergy regulation: electric power</t>
  </si>
  <si>
    <t>Energy transactions: electric power</t>
  </si>
  <si>
    <t>L5002024USAUSAEnergy transactions: electric power</t>
  </si>
  <si>
    <t>Energy transactions: oil and gas</t>
  </si>
  <si>
    <t>L5002024USAUSAEnergy transactions: oil and gas</t>
  </si>
  <si>
    <t>Energy: renewable/alternative power</t>
  </si>
  <si>
    <t>L5002024USAUSAEnergy: renewable/alternative power</t>
  </si>
  <si>
    <t>Insurance: advice to insurers</t>
  </si>
  <si>
    <t>L5002024USAUSAInsurance: advice to insurers</t>
  </si>
  <si>
    <t>Product liability, mass tort, and class actions: toxic tort: defense</t>
  </si>
  <si>
    <t>L5002024USAUSAProduct liability, mass tort, and class actions: toxic tort: defense</t>
  </si>
  <si>
    <t>Chambers2025Asia-PacificIndiaBanking &amp; Finance (International Firms)</t>
  </si>
  <si>
    <t>Chambers2025Asia-PacificIndiaCapital Markets (International Firms)</t>
  </si>
  <si>
    <t>Chambers2025Asia-PacificIndonesiaProjects &amp; Energy</t>
  </si>
  <si>
    <t>Chambers2025Asia-PacificSingaporePrivate Equity: Fund Formation</t>
  </si>
  <si>
    <t>Chambers 2025 Crisis &amp; Risk Management</t>
  </si>
  <si>
    <t>Chambers2025Crisis &amp; Risk ManagementGlobal-wideEnvironmental, Social &amp; Governance Risk</t>
  </si>
  <si>
    <t>Chambers2025EuropeItalyDispute resolution</t>
  </si>
  <si>
    <t>Chambers2025EuropeItalyPrivate Equity</t>
  </si>
  <si>
    <t>Chambers2025UKLondon (UK)Restructuring/Insolvency</t>
  </si>
  <si>
    <t>Chambers2025UKUK-wide (UK)Capital Markets: Debt</t>
  </si>
  <si>
    <t>Chambers2025UKUK-wide (UK)Capital Markets: Structured Products &amp; Derivatives</t>
  </si>
  <si>
    <t>Chambers2025UKUK-wide (UK)Gaming</t>
  </si>
  <si>
    <t>IFLR10002025Asia-PacificSingaporeCapital Markets</t>
  </si>
  <si>
    <t>IFLR10002025Asia-PacificSingaporeProject development - Foreign</t>
  </si>
  <si>
    <t>IFLR10002025Western EuropeFranceBanking</t>
  </si>
  <si>
    <t>IFLR10002025Western EuropeFranceCapital Markets</t>
  </si>
  <si>
    <t>IFLR10002025Western EuropeFranceM&amp;A</t>
  </si>
  <si>
    <t>IFLR10002025Western EuropeFrancePrivate equity</t>
  </si>
  <si>
    <t>IFLR10002025Western EuropeFranceRestructuring and insolvency</t>
  </si>
  <si>
    <t>IFLR10002025Western EuropeItalyBanking</t>
  </si>
  <si>
    <t>IFLR10002025Western EuropeItalyM&amp;A</t>
  </si>
  <si>
    <t>IFLR10002025Western EuropeItalyPrivate equity</t>
  </si>
  <si>
    <t>IFLR 2025 UK</t>
  </si>
  <si>
    <t>IFLR10002025Western EuropeUKBank lending : Borrower side</t>
  </si>
  <si>
    <t>IFLR10002025Western EuropeUKBank lending : Lender side</t>
  </si>
  <si>
    <t>IFLR10002025Western EuropeUKCapital markets : High yield</t>
  </si>
  <si>
    <t>IFLR10002025Western EuropeUKM&amp;A</t>
  </si>
  <si>
    <t>IFLR10002025Western EuropeUKPrivate equity</t>
  </si>
  <si>
    <t>IFLR10002025Western EuropeUKProject development : Energy</t>
  </si>
  <si>
    <t>IFLR10002025Western EuropeUKRestructuring and insolvency</t>
  </si>
  <si>
    <t>Conversion NE</t>
  </si>
  <si>
    <t>L5002025EMEABelgiumCompetition: Belgian law</t>
  </si>
  <si>
    <t>L5002025EMEAFranceBanking and finance: transactional work</t>
  </si>
  <si>
    <t>L5002025EMEAFranceCapital markets: equity capital markets</t>
  </si>
  <si>
    <t>L5002025EMEAFranceData privacy and data protection</t>
  </si>
  <si>
    <t>L5002025EMEAFranceDispute resolution: Commercial litigation</t>
  </si>
  <si>
    <t>L5002025EMEAFranceEU, competition and distribution</t>
  </si>
  <si>
    <t>L5002025EMEAFranceIndustry focus: IT and internet</t>
  </si>
  <si>
    <t>L5002025EMEAFranceMergers and acquisitions</t>
  </si>
  <si>
    <t>L5002025EMEAFrancePrivate equity: Fund formation</t>
  </si>
  <si>
    <t>L5002025EMEAFrancePrivate equity: LBO</t>
  </si>
  <si>
    <t>L5002025EMEAFrancePrivate equity: venture/growth capital</t>
  </si>
  <si>
    <t>L5002025EMEAFranceTax</t>
  </si>
  <si>
    <t>L5002025EMEAItalyBanking and finance: Lender or arranger side</t>
  </si>
  <si>
    <t>L5002025EMEAItalyCommercial, corporate and M&amp;A</t>
  </si>
  <si>
    <t>L5002025EMEAItalyDispute resolution</t>
  </si>
  <si>
    <t>L5002025EMEAItalyPrivate equity</t>
  </si>
  <si>
    <t>L5002025UKLondonAcquisition finance</t>
  </si>
  <si>
    <t>L5002025UKLondonCorporate investigations and white-collar criminal defense</t>
  </si>
  <si>
    <t>L5002025UKLondonCorporate restructuring and insolvency</t>
  </si>
  <si>
    <t>L5002025UKLondonDebt capital markets</t>
  </si>
  <si>
    <t>L5002025UKLondonEquity capital markets - low-mid cap</t>
  </si>
  <si>
    <t>L5002025UKLondonFintech</t>
  </si>
  <si>
    <t>L5002025UKLondonGaming and betting</t>
  </si>
  <si>
    <t>L5002025UKLondonInfrastructure: Project finance</t>
  </si>
  <si>
    <t>L5002025UKLondonInvestment Funds</t>
  </si>
  <si>
    <t>L5002025UKLondonSecuritisation</t>
  </si>
  <si>
    <t>Chambers2025GlobalKuwaitDispute resolution</t>
  </si>
  <si>
    <t>L5002025EMEAKuwaitDispute resolution</t>
  </si>
  <si>
    <t>Chambers2025Asia-PacificAustraliaBanking &amp; Finance</t>
  </si>
  <si>
    <t>Chambers2025Asia-PacificAustraliaCorporate/M&amp;A</t>
  </si>
  <si>
    <t>Chambers2025Asia-PacificAustraliaDispute resolution</t>
  </si>
  <si>
    <t>Chambers2025Asia-PacificAustraliaEnergy &amp; Natural Resources</t>
  </si>
  <si>
    <t>Chambers2025Asia-PacificAustraliaRestructuring/Insolvency</t>
  </si>
  <si>
    <t>Chambers2024Latin AmericaPeruTMT (Telecoms, Media, Technology)</t>
  </si>
  <si>
    <t>IFLR10002024Latin America &amp; CaribbeanPeruBanking</t>
  </si>
  <si>
    <t>IFLR10002024Latin America &amp; CaribbeanPeruCapital markets : Debt</t>
  </si>
  <si>
    <t>IFLR10002024Latin America &amp; CaribbeanPeruCapital markets : Equity</t>
  </si>
  <si>
    <t>IFLR10002024Latin America &amp; CaribbeanPeruM&amp;A</t>
  </si>
  <si>
    <t>IFLR10002024Latin America &amp; CaribbeanPeruProject development</t>
  </si>
  <si>
    <t>IFLR1000 Awards2024Latin America &amp; CaribbeanPeruAmericas Deal of the Year (Loan).</t>
  </si>
  <si>
    <t>IFLR1000 Awards2024Latin America &amp; CaribbeanPeruAmericas Diversity Champion</t>
  </si>
  <si>
    <t>IFLR1000 Awards2024Latin America &amp; CaribbeanPeruDeals of the Year (Projects)</t>
  </si>
  <si>
    <t>IFLR1000 Awards2024Latin America &amp; CaribbeanPeruTech Innovation Award</t>
  </si>
  <si>
    <t>L5002024Latin AmericaPeruBanking and finance</t>
  </si>
  <si>
    <t>L5002024Latin AmericaPeruBankruptcy and restructuring</t>
  </si>
  <si>
    <t>L5002024Latin AmericaPeruCapital markets</t>
  </si>
  <si>
    <t>L5002024Latin AmericaPeruCompetition and antitrust</t>
  </si>
  <si>
    <t>TMT (Telecoms / Media / Technology)</t>
  </si>
  <si>
    <t>L5002024Latin AmericaPeruTMT (Telecoms / Media / Technology)</t>
  </si>
  <si>
    <t>IFLR10002025Latin America &amp; CaribbeanPeruBanking</t>
  </si>
  <si>
    <t>IFLR10002025Latin America &amp; CaribbeanPeruCapital markets : Debt</t>
  </si>
  <si>
    <t>IFLR10002025Latin America &amp; CaribbeanPeruM&amp;A</t>
  </si>
  <si>
    <t>IFLR10002025Latin America &amp; CaribbeanPeruProject development</t>
  </si>
  <si>
    <t>IFLR1000 Awards2025Latin America &amp; CaribbeanPeruAmericas Deal of the Year (Loan).</t>
  </si>
  <si>
    <t>IFLR1000 Awards2025Latin America &amp; CaribbeanPeruAmericas Diversity Champion</t>
  </si>
  <si>
    <t>IFLR1000 Awards2025Latin America &amp; CaribbeanPeruDeals of the Year (Projects)</t>
  </si>
  <si>
    <t>IFLR1000 Awards2025Latin America &amp; CaribbeanPeruTech Innovation Award</t>
  </si>
  <si>
    <t>L5002025Latin AmericaPeruBanking and finance</t>
  </si>
  <si>
    <t>L5002025Latin AmericaPeruBankruptcy and restructuring</t>
  </si>
  <si>
    <t>L5002025Latin AmericaPeruCapital markets</t>
  </si>
  <si>
    <t>L5002025Latin AmericaPeruCompetition and antitrust</t>
  </si>
  <si>
    <t>L5002025Latin AmericaPeruTMT (Telecoms / Media / Technology)</t>
  </si>
  <si>
    <t>IFLR10002024Asia-PacificJapanCapital markets : Debt</t>
  </si>
  <si>
    <t>IFLR10002024Asia-PacificJapanCapital markets : Equity</t>
  </si>
  <si>
    <t>IFLR10002024Asia-PacificJapanCapital markets : Structured finance and securitisation</t>
  </si>
  <si>
    <t>IFLR10002024Asia-PacificJapanProject development</t>
  </si>
  <si>
    <t>Capital markets – Independent local firms</t>
  </si>
  <si>
    <t>L5002024Asia-PacificJapanCapital markets – Independent local firms</t>
  </si>
  <si>
    <t>Corporate and M&amp;A – Independent local firms</t>
  </si>
  <si>
    <t>L5002024Asia-PacificJapanCorporate and M&amp;A – Independent local firms</t>
  </si>
  <si>
    <t>Dispute resolution – Independent local firms</t>
  </si>
  <si>
    <t>L5002024Asia-PacificJapanDispute resolution – Independent local firms</t>
  </si>
  <si>
    <t>Fintech – Independent local firms</t>
  </si>
  <si>
    <t>L5002024Asia-PacificJapanFintech – Independent local firms</t>
  </si>
  <si>
    <t>Intellectual property – Independent local firms</t>
  </si>
  <si>
    <t>L5002024Asia-PacificJapanIntellectual property – Independent local firms</t>
  </si>
  <si>
    <t>Risk management and investigations – Independent local firms</t>
  </si>
  <si>
    <t>L5002024Asia-PacificJapanRisk management and investigations – Independent local firms</t>
  </si>
  <si>
    <t>TMT: independent local firms</t>
  </si>
  <si>
    <t>L5002024Asia-PacificJapanTMT: independent local firms</t>
  </si>
  <si>
    <t>Chambers2025Asia-PacificJapanCapital Markets: Domestic</t>
  </si>
  <si>
    <t>Chambers2025Asia-PacificJapanDispute Resolution: Domestic</t>
  </si>
  <si>
    <t>Chambers2025Asia-PacificJapanDispute Resolution: International</t>
  </si>
  <si>
    <t>Chambers2025Asia-PacificJapanEmployment</t>
  </si>
  <si>
    <t>Chambers2025Asia-PacificJapanIntellectual Property: Domestic</t>
  </si>
  <si>
    <t>Chambers2025Asia-PacificJapanInternational Trade</t>
  </si>
  <si>
    <t>Chambers2025Asia-PacificJapanLife Sciences</t>
  </si>
  <si>
    <t>Chambers2025Asia-PacificJapanRestructuring/Insolvency</t>
  </si>
  <si>
    <t>Chambers2025Asia-PacificJapanTechnology, Media, Telecoms (TMT)</t>
  </si>
  <si>
    <t>Chambers2025Asia-PacificOsakaGeneral Business Law</t>
  </si>
  <si>
    <t>Chambers2025FinTechJapanFinTech Legal</t>
  </si>
  <si>
    <t>IFLR10002025Asia-PacificJapanCapital markets : Debt</t>
  </si>
  <si>
    <t>IFLR10002025Asia-PacificJapanCapital markets : Equity</t>
  </si>
  <si>
    <t>IFLR10002025Asia-PacificJapanCapital markets : Structured finance and securitisation</t>
  </si>
  <si>
    <t>L5002025Asia-PacificJapanRisk management and investigations – Independent local firms</t>
  </si>
  <si>
    <t>IP Stars2024Central &amp; Eastern EuropeTurkeyIntellectual Property</t>
  </si>
  <si>
    <t>Chambers2025EuropeTurkeyIntellectual Property</t>
  </si>
  <si>
    <t>IAM Patent2025Europe, Middle East and AfricaTurkeyIntellectual Property</t>
  </si>
  <si>
    <t>IP Stars 2025 Europe</t>
  </si>
  <si>
    <t>IP Stars2025Central &amp; Eastern EuropeTurkeyIntellectual Property</t>
  </si>
  <si>
    <t>L5002025EMEATurkeyIntellectual property</t>
  </si>
  <si>
    <t>Chambers2025EuropeSwedenEnvironment</t>
  </si>
  <si>
    <t>L5002025EMEASwedenEmployment</t>
  </si>
  <si>
    <t>Chambers2025GlobalGlobal Market LeadersClimate Change</t>
  </si>
  <si>
    <t>Chambers2024Latin AmericaMexicoTMT (Telecoms, Media, Technology)</t>
  </si>
  <si>
    <t>IFLR10002024North AmericaMexicoBanking</t>
  </si>
  <si>
    <t>IFLR10002024North AmericaMexicoCapital markets : Debt</t>
  </si>
  <si>
    <t>IFLR10002024North AmericaMexicoCapital markets : Equity</t>
  </si>
  <si>
    <t>IFLR10002024North AmericaMexicoM&amp;A</t>
  </si>
  <si>
    <t>IFLR10002024North AmericaMexicoProject development</t>
  </si>
  <si>
    <t>Banking and finance (plus standalone Fintech table)</t>
  </si>
  <si>
    <t>L5002024Latin AmericaMexicoBanking and finance (plus standalone Fintech table)</t>
  </si>
  <si>
    <t>L5002024Latin AmericaMexicoCapital markets</t>
  </si>
  <si>
    <t>L5002024Latin AmericaMexicoCompetition and antitrust</t>
  </si>
  <si>
    <t>Compliance and data privacy</t>
  </si>
  <si>
    <t>L5002024Latin AmericaMexicoCompliance and data privacy </t>
  </si>
  <si>
    <t>Projects and infrastructure (plus standalone Construction table)</t>
  </si>
  <si>
    <t>L5002024Latin AmericaMexicoProjects and infrastructure (plus standalone Construction table)</t>
  </si>
  <si>
    <t>IFLR10002025North AmericaMexicoBanking</t>
  </si>
  <si>
    <t>IFLR10002025North AmericaMexicoCapital markets : Debt</t>
  </si>
  <si>
    <t>IFLR10002025North AmericaMexicoCapital markets : Equity</t>
  </si>
  <si>
    <t>IFLR10002025North AmericaMexicoM&amp;A</t>
  </si>
  <si>
    <t>IFLR10002025North AmericaMexicoProject development</t>
  </si>
  <si>
    <t>L5002025Latin AmericaMexicoBanking and finance (plus standalone Fintech table)</t>
  </si>
  <si>
    <t>L5002025Latin AmericaMexicoCapital markets</t>
  </si>
  <si>
    <t>L5002025Latin AmericaMexicoCompetition and antitrust</t>
  </si>
  <si>
    <t>L5002025Latin AmericaMexicoCompliance and data privacy </t>
  </si>
  <si>
    <t>L5002025Latin AmericaMexicoProjects and infrastructure (plus standalone Construction table)</t>
  </si>
  <si>
    <t>Property litigation</t>
  </si>
  <si>
    <t>L5002024UKLondonProperty litigation</t>
  </si>
  <si>
    <t>Chambers2025UKLondon (UK)Real Estate Litigation</t>
  </si>
  <si>
    <t>L5002025UKLondonProperty litigation</t>
  </si>
  <si>
    <t>Chambers2025CanadaAlbertaCorporate/Commercial</t>
  </si>
  <si>
    <t>Chambers2025CanadaAlbertaReal estate</t>
  </si>
  <si>
    <t>Chambers2025CanadaBritish ColumbiaCorporate/Commercial</t>
  </si>
  <si>
    <t>Employment &amp; Labour</t>
  </si>
  <si>
    <t>Chambers2025CanadaBritish ColumbiaEmployment &amp; Labour</t>
  </si>
  <si>
    <t>Chambers2025CanadaBritish ColumbiaReal estate</t>
  </si>
  <si>
    <t>Chambers2025CanadaNationwide - CanadaConstruction</t>
  </si>
  <si>
    <t>Chambers2025CanadaNationwide - CanadaCorporate/M&amp;A</t>
  </si>
  <si>
    <t>Chambers2025CanadaNationwide - CanadaEmployment &amp; Labour</t>
  </si>
  <si>
    <t>Chambers2025CanadaNationwide - CanadaEnergy: Oil &amp; Gas</t>
  </si>
  <si>
    <t>Energy: power</t>
  </si>
  <si>
    <t>Chambers2025CanadaNationwide - CanadaEnergy: power</t>
  </si>
  <si>
    <t>Chambers2025CanadaNationwide - CanadaImmigration</t>
  </si>
  <si>
    <t>Chambers2025CanadaNationwide - CanadaIntellectual property</t>
  </si>
  <si>
    <t>Chambers2025CanadaNationwide - CanadaInternational Trade/WTO</t>
  </si>
  <si>
    <t>Chambers2025CanadaNationwide - CanadaInvestment funds</t>
  </si>
  <si>
    <t>Chambers2025CanadaNationwide - CanadaLife sciences</t>
  </si>
  <si>
    <t>Litigation: Product liability</t>
  </si>
  <si>
    <t>Chambers2025CanadaNationwide - CanadaLitigation: Product liability</t>
  </si>
  <si>
    <t>Privacy &amp; data protection</t>
  </si>
  <si>
    <t>Chambers2025CanadaNationwide - CanadaPrivacy &amp; data protection</t>
  </si>
  <si>
    <t>Projects: PPP &amp; Infrastructure</t>
  </si>
  <si>
    <t>Chambers2025CanadaNationwide - CanadaProjects: PPP &amp; Infrastructure</t>
  </si>
  <si>
    <t>Chambers2025CanadaNationwide - CanadaReal estate</t>
  </si>
  <si>
    <t>Restructuring/insolvency</t>
  </si>
  <si>
    <t>Chambers2025CanadaNationwide - CanadaRestructuring/insolvency</t>
  </si>
  <si>
    <t>Chambers2025CanadaNationwide - CanadaTax</t>
  </si>
  <si>
    <t>Chambers2025CanadaNationwide - CanadaTax: Litigation</t>
  </si>
  <si>
    <t>White-collar crime and government investigations</t>
  </si>
  <si>
    <t>Chambers2025CanadaNationwide - CanadaWhite-collar crime and government investigations</t>
  </si>
  <si>
    <t>Chambers2025CanadaOntarioEmployment &amp; Labour</t>
  </si>
  <si>
    <t>Chambers2025CanadaOntarioReal estate</t>
  </si>
  <si>
    <t>Chambers2025CanadaQuébecCorporate/Commercial</t>
  </si>
  <si>
    <t>Chambers2025CanadaQuébecEmployment &amp; Labour</t>
  </si>
  <si>
    <t>Chambers2025CanadaQuébecReal Estate</t>
  </si>
  <si>
    <t>L500 2025 Canada</t>
  </si>
  <si>
    <t>L5002025CanadaCanadaBanking and finance</t>
  </si>
  <si>
    <t>L5002025CanadaCanadaCapital markets</t>
  </si>
  <si>
    <t>L5002025CanadaCanadaCompetition and antitrust</t>
  </si>
  <si>
    <t>L5002025CanadaCanadaConstruction</t>
  </si>
  <si>
    <t>L5002025CanadaCanadaCorporate and M&amp;A</t>
  </si>
  <si>
    <t>Dispute resolution: Alberta</t>
  </si>
  <si>
    <t>L5002025CanadaCanadaDispute resolution: Alberta</t>
  </si>
  <si>
    <t>Dispute resolution: British Columbia</t>
  </si>
  <si>
    <t>L5002025CanadaCanadaDispute resolution: British Columbia</t>
  </si>
  <si>
    <t>Dispute resolution: Ontario</t>
  </si>
  <si>
    <t>L5002025CanadaCanadaDispute resolution: Ontario</t>
  </si>
  <si>
    <t>Dispute resolution: Quebec</t>
  </si>
  <si>
    <t>L5002025CanadaCanadaDispute resolution: Quebec</t>
  </si>
  <si>
    <t>L5002025CanadaCanadaEnergy and natural resources: Oil and gas</t>
  </si>
  <si>
    <t>Energy and natural resources: Power</t>
  </si>
  <si>
    <t>L5002025CanadaCanadaEnergy and natural resources: Power</t>
  </si>
  <si>
    <t>Infrastructure projects</t>
  </si>
  <si>
    <t>L5002025CanadaCanadaInfrastructure projects</t>
  </si>
  <si>
    <t>L5002025CanadaCanadaIntellectual property</t>
  </si>
  <si>
    <t>L5002025CanadaCanadaLabour and employment</t>
  </si>
  <si>
    <t>L5002025CanadaCanadaReal estate</t>
  </si>
  <si>
    <t>L5002025CanadaCanadaRestructuring and insolvency</t>
  </si>
  <si>
    <t>L5002025CanadaCanadaTax</t>
  </si>
  <si>
    <t>Chambers2025FinTechNigeriaFinTech Legal</t>
  </si>
  <si>
    <t>Chambers2025GlobalNigeriaBanking &amp; Finance</t>
  </si>
  <si>
    <t>Chambers2025GlobalNigeriaCorporate/Commercial</t>
  </si>
  <si>
    <t>Chambers2025GlobalNigeriaDispute Resolution</t>
  </si>
  <si>
    <t>Chambers2025GlobalNigeriaIntellectual Property</t>
  </si>
  <si>
    <t>Chambers2025GlobalNigeriaProjects &amp; Energy</t>
  </si>
  <si>
    <t>IFLR10002024Latin America &amp; CaribbeanUruguayFinancial and corporate</t>
  </si>
  <si>
    <t>L5002024Latin AmericaUruguayBanking and finance</t>
  </si>
  <si>
    <t>L5002024EMEASpainBanking and finance</t>
  </si>
  <si>
    <t>L5002024EMEASpainPublic law</t>
  </si>
  <si>
    <t>L5002024EMEASpainWhite-collar crime</t>
  </si>
  <si>
    <t>L5002024Latin AmericaPeruIntellectual property</t>
  </si>
  <si>
    <t>L5002024Asia-PacificChinaBanking and finance: foreign firms</t>
  </si>
  <si>
    <t>Dispute resolution: Arbitration: foreign firms</t>
  </si>
  <si>
    <t>L5002024Asia-PacificChinaDispute resolution: Arbitration: foreign firms</t>
  </si>
  <si>
    <t>Dispute resolution: Litigation: foreign firms</t>
  </si>
  <si>
    <t>L5002024Asia-PacificChinaDispute resolution: Litigation: foreign firms</t>
  </si>
  <si>
    <t>TMT: foreign firms</t>
  </si>
  <si>
    <t>L5002024Asia-PacificChinaTMT: foreign firms</t>
  </si>
  <si>
    <t>L5002024Asia-PacificHong KongBanking and finance</t>
  </si>
  <si>
    <t>Dispute resolution: international arbitration</t>
  </si>
  <si>
    <t>L5002024Asia-PacificHong KongDispute resolution: international arbitration</t>
  </si>
  <si>
    <t>L5002024Asia-PacificHong KongDispute resolution: litigation</t>
  </si>
  <si>
    <t>Regulatory: anti-corruption and compliance</t>
  </si>
  <si>
    <t>L5002024Asia-PacificHong KongRegulatory: anti-corruption and compliance</t>
  </si>
  <si>
    <t>Fintech – International firms and joint ventures</t>
  </si>
  <si>
    <t>L5002024Asia-PacificJapanFintech – International firms and joint ventures</t>
  </si>
  <si>
    <t>Intellectual property – International firms and joint ventures</t>
  </si>
  <si>
    <t>L5002024Asia-PacificJapanIntellectual property – International firms and joint ventures</t>
  </si>
  <si>
    <t>Capital markets – Foreign firms</t>
  </si>
  <si>
    <t>L5002024Asia-PacificSouth KoreaCapital markets – Foreign firms</t>
  </si>
  <si>
    <t>L5002024Asia-PacificSouth KoreaCorporate and M&amp;A – Foreign firms</t>
  </si>
  <si>
    <t>Intellectual property – Foreign firms</t>
  </si>
  <si>
    <t>L5002024Asia-PacificSouth KoreaIntellectual property – Foreign firms</t>
  </si>
  <si>
    <t>L5002024Latin AmericaInternational FirmsBanking and finance</t>
  </si>
  <si>
    <t>L5002024Latin AmericaInternational FirmsCapital markets</t>
  </si>
  <si>
    <t>Compliance and investigations</t>
  </si>
  <si>
    <t>L5002024Latin AmericaInternational FirmsCompliance and investigations</t>
  </si>
  <si>
    <t>Government relations</t>
  </si>
  <si>
    <t>L5002024USAUSAGovernment relations</t>
  </si>
  <si>
    <t>Chambers2025Asia-PacificJapanIntellectual Property: International</t>
  </si>
  <si>
    <t>Chambers2025Asia-PacificSouth KoreaCapital Markets: International Firms</t>
  </si>
  <si>
    <t>Chambers2025Asia-PacificSouth KoreaCorporate/M&amp;A: International Firms</t>
  </si>
  <si>
    <t>Chambers2025Asia-PacificSouth KoreaDispute Resolution: International Firms</t>
  </si>
  <si>
    <t>Chambers2025Asia-PacificSouth KoreaIntellectual Property: International Firms</t>
  </si>
  <si>
    <t>Chambers2025Greater China RegionChinaBanking &amp; Finance (International Firms)</t>
  </si>
  <si>
    <t>Chambers2025Greater China RegionChinaCapital Markets: Debt (International Firms)</t>
  </si>
  <si>
    <t>Chambers2025Greater China RegionChinaCapital Markets: Equity (International Firms)</t>
  </si>
  <si>
    <t>Chambers2025Greater China RegionChinaCorporate Investigations/Anti-Corruption (International Firms)</t>
  </si>
  <si>
    <t>Chambers2025Greater China RegionChinaDispute Resolution: Arbitration (International Firms)</t>
  </si>
  <si>
    <t>Chambers2025Greater China RegionChinaDispute Resolution: Litigation (International Firms)</t>
  </si>
  <si>
    <t>Chambers2025Greater China RegionChinaTechnology, Media, Telecoms (TMT) (International Firms)</t>
  </si>
  <si>
    <t>L5002025Asia-PacificChinaBanking and finance: foreign firms</t>
  </si>
  <si>
    <t>L5002025Asia-PacificChinaDispute resolution: Arbitration: foreign firms</t>
  </si>
  <si>
    <t>L5002025Asia-PacificChinaDispute resolution: Litigation: foreign firms</t>
  </si>
  <si>
    <t>L5002025Asia-PacificChinaRegulatory/compliance: foreign firms</t>
  </si>
  <si>
    <t>L5002025Asia-PacificChinaTMT: foreign firms</t>
  </si>
  <si>
    <t>L5002025Asia-PacificHong KongBanking and finance</t>
  </si>
  <si>
    <t>L5002025Asia-PacificHong KongCapital markets: Debt</t>
  </si>
  <si>
    <t>L5002025Asia-PacificHong KongCapital markets: Equity</t>
  </si>
  <si>
    <t>L5002025Asia-PacificHong KongCorporate (including M&amp;A)</t>
  </si>
  <si>
    <t>L5002025Asia-PacificHong KongDispute resolution: international arbitration</t>
  </si>
  <si>
    <t>L5002025Asia-PacificHong KongDispute resolution: litigation</t>
  </si>
  <si>
    <t>L5002025Asia-PacificHong KongInvestment funds</t>
  </si>
  <si>
    <t>L5002025Asia-PacificHong KongPrivate equity</t>
  </si>
  <si>
    <t>L5002025Asia-PacificHong KongRegulatory: anti-corruption and compliance</t>
  </si>
  <si>
    <t>L5002025Asia-PacificJapanFintech – International firms and joint ventures</t>
  </si>
  <si>
    <t>L5002025Asia-PacificJapanIntellectual property – International firms and joint ventures</t>
  </si>
  <si>
    <t>L5002025Asia-PacificSouth KoreaCapital markets – Foreign firms</t>
  </si>
  <si>
    <t>L5002025Asia-PacificSouth KoreaCorporate and M&amp;A – Foreign firms</t>
  </si>
  <si>
    <t>L5002025Asia-PacificSouth KoreaIntellectual property – Foreign firms</t>
  </si>
  <si>
    <t>L5002024Latin AmericaMexicoDispute resolution: Arbitration</t>
  </si>
  <si>
    <t>L5002025Latin AmericaMexicoDispute resolution: Arbitration</t>
  </si>
  <si>
    <t>Brazil: Transactional</t>
  </si>
  <si>
    <t>Chambers2023Brazil: TransactionalBrazilBanking &amp; Finance</t>
  </si>
  <si>
    <t>Chambers2023Brazil: TransactionalBrazilCapital Markets</t>
  </si>
  <si>
    <t>Chambers2023Brazil: TransactionalBrazilCorporate/M&amp;A</t>
  </si>
  <si>
    <t>Chambers2023Brazil: TransactionalBrazilCrisis Management</t>
  </si>
  <si>
    <t>Chambers2023Brazil: TransactionalBrazilEnvironmental, Social &amp; Governance (ESG)</t>
  </si>
  <si>
    <t>Chambers2023Brazil: TransactionalBrazilInvestment Funds</t>
  </si>
  <si>
    <t>Chambers2023Brazil: TransactionalBrazilProjects</t>
  </si>
  <si>
    <t>Chambers2023Brazil: TransactionalBrazilTax: Non-contentious</t>
  </si>
  <si>
    <t>Chambers2023Brazil: TransactionalBrazilVenture Capital</t>
  </si>
  <si>
    <t>IFLR10002024Latin America &amp; CaribbeanBrazilPrivate equity</t>
  </si>
  <si>
    <t>L5002024Latin AmericaBrazilPublic law</t>
  </si>
  <si>
    <t>Porto</t>
  </si>
  <si>
    <t>Chambers2024EuropePortoGeneral Business Law</t>
  </si>
  <si>
    <t>L5002024EMEAPortugalCommercial, corporate and M&amp;A</t>
  </si>
  <si>
    <t>L5002024EMEAPortugalData privacy &amp; data protection</t>
  </si>
  <si>
    <t>L5002024EMEAPortugalDispute resolution</t>
  </si>
  <si>
    <t>Chambers2025EuropePortoGeneral Business Law</t>
  </si>
  <si>
    <t>Chambers2025EuropePortugalBanking &amp; Finance</t>
  </si>
  <si>
    <t>Chambers2025EuropePortugalCorporate/M&amp;A</t>
  </si>
  <si>
    <t>Chambers2025EuropePortugalDispute Resolution</t>
  </si>
  <si>
    <t>Chambers2025EuropePortugalProjects</t>
  </si>
  <si>
    <t>Chambers2025EuropePortugalPublic Law</t>
  </si>
  <si>
    <t>Chambers2025EuropePortugalReal Estate</t>
  </si>
  <si>
    <t>Chambers2025EuropePortugalRestructuring/Insolvency</t>
  </si>
  <si>
    <t>Chambers2025EuropePortugalTax</t>
  </si>
  <si>
    <t>Chambers2025EuropePortugalTMT</t>
  </si>
  <si>
    <t>Chambers2025EuropePortugalTransportation: Aviation</t>
  </si>
  <si>
    <t>L5002025EMEAPortugalCommercial, corporate and M&amp;A</t>
  </si>
  <si>
    <t>L5002025EMEAPortugalData privacy &amp; data protection</t>
  </si>
  <si>
    <t>L5002025EMEAPortugalDispute resolution</t>
  </si>
  <si>
    <t>IFLR10002024Latin America &amp; CaribbeanUruguayProject development</t>
  </si>
  <si>
    <t>L5002024Latin AmericaUruguayProjects and energy</t>
  </si>
  <si>
    <t>IFLR10002024Latin America &amp; CaribbeanColombiaCapital markets : Debt</t>
  </si>
  <si>
    <t>IFLR10002024Latin America &amp; CaribbeanColombiaCapital markets : Equity</t>
  </si>
  <si>
    <t>IFLR10002024Latin America &amp; CaribbeanColombiaM&amp;A</t>
  </si>
  <si>
    <t>IFLR10002024Latin America &amp; CaribbeanColombiaProject development</t>
  </si>
  <si>
    <t>IFLR10002024Latin America &amp; CaribbeanColombiaSecurities: Regulation: Advisory</t>
  </si>
  <si>
    <t>L5002024Latin AmericaColombiaBanking and finance</t>
  </si>
  <si>
    <t>L5002024Latin AmericaColombiaCapital markets</t>
  </si>
  <si>
    <t>L5002024Latin AmericaColombiaCompetition and antitrust</t>
  </si>
  <si>
    <t>L5002024Latin AmericaColombiaCorporate and M&amp;A</t>
  </si>
  <si>
    <t>L5002024Latin AmericaColombiaDispute resolution: arbitration</t>
  </si>
  <si>
    <t>L5002024Latin AmericaColombiaIntellectual property</t>
  </si>
  <si>
    <t>L5002024Latin AmericaColombiaInternational trade and customs</t>
  </si>
  <si>
    <t>L5002024Latin AmericaColombiaLife sciences</t>
  </si>
  <si>
    <t>L5002024Latin AmericaColombiaPublic law</t>
  </si>
  <si>
    <t>Chambers2025Latin AmericaColombiaTax</t>
  </si>
  <si>
    <t>Midlands (UK)</t>
  </si>
  <si>
    <t>Chambers2024UKMidlands (UK)Intellectual Property</t>
  </si>
  <si>
    <t>IAM Patent2024Europe, Middle East and AfricaDenmarkFirms</t>
  </si>
  <si>
    <t>IAM Patent2024Europe, Middle East and AfricaSwedenFirms: prosecution</t>
  </si>
  <si>
    <t>IAM Patent2024Europe, Middle East and AfricaUKFirms: litigation</t>
  </si>
  <si>
    <t>IAM Patent2024Europe, Middle East and AfricaUKFirms: prosecution</t>
  </si>
  <si>
    <t>IAM Patent2024Europe, Middle East and AfricaUKFirms: transactions</t>
  </si>
  <si>
    <t>IP Stars2024Western EuropeDenmarkPatent prosecution</t>
  </si>
  <si>
    <t>IP Stars2024Western EuropeSwedenPatent prosecution</t>
  </si>
  <si>
    <t>IP Stars2024Western EuropeSwedenTrade mark prosecution - patent &amp; trade mark attorney firms</t>
  </si>
  <si>
    <t>IP Stars2024Western EuropeUKPatent disputes - patent &amp; trade mark attorney firms</t>
  </si>
  <si>
    <t>IP Stars2024Western EuropeUKPatent prosecution</t>
  </si>
  <si>
    <t>IP Stars2024Western EuropeUKTrade mark disputes - patent &amp; trade mark attorney firms</t>
  </si>
  <si>
    <t>IP Stars2024Western EuropeUKTrade mark prosecution - patent &amp; trade mark attorney firms</t>
  </si>
  <si>
    <t>L5002024UKEast Midlands Intellectual property</t>
  </si>
  <si>
    <t>Intellectual property: trade marks, copyright and design</t>
  </si>
  <si>
    <t>L5002024UKLondonIntellectual property: trade marks, copyright and design</t>
  </si>
  <si>
    <t>Chambers2025UKMidlands (UK)Intellectual Property</t>
  </si>
  <si>
    <t>IAM Patent2025Europe, Middle East and AfricaDenmarkFirms</t>
  </si>
  <si>
    <t>IAM Patent2025Europe, Middle East and AfricaSwedenFirms: prosecution</t>
  </si>
  <si>
    <t>IAM Patent2025Europe, Middle East and AfricaUKFirms: litigation</t>
  </si>
  <si>
    <t>IAM Patent2025Europe, Middle East and AfricaUKFirms: prosecution</t>
  </si>
  <si>
    <t>IAM Patent2025Europe, Middle East and AfricaUKFirms: transactions</t>
  </si>
  <si>
    <t>IP Stars2025Western EuropeDenmarkPatent prosecution</t>
  </si>
  <si>
    <t>IP Stars2025Western EuropeSwedenPatent prosecution</t>
  </si>
  <si>
    <t>IP Stars2025Western EuropeSwedenTrade mark prosecution - patent &amp; trade mark attorney firms</t>
  </si>
  <si>
    <t>IP Stars2025Western EuropeUKPatent disputes - patent &amp; trade mark attorney firms</t>
  </si>
  <si>
    <t>IP Stars2025Western EuropeUKPatent prosecution</t>
  </si>
  <si>
    <t>IP Stars2025Western EuropeUKTrade mark disputes - patent &amp; trade mark attorney firms</t>
  </si>
  <si>
    <t>IP Stars2025Western EuropeUKTrade mark prosecution - patent &amp; trade mark attorney firms</t>
  </si>
  <si>
    <t>L5002025UKEast Midlands Intellectual property</t>
  </si>
  <si>
    <t>L5002025UKLondonIntellectual property: patents (contentious and non-contentious)</t>
  </si>
  <si>
    <t>L5002025UKLondonIntellectual property: trade marks, copyright and design</t>
  </si>
  <si>
    <t>L5002025UKLondonPATMA: Patent attorneys</t>
  </si>
  <si>
    <t>L5002025UKLondonPATMA: Trade mark attorneys</t>
  </si>
  <si>
    <t>L5002024EMEAGreeceIntellectual property</t>
  </si>
  <si>
    <t>Chambers2025EuropeGreeceShipping</t>
  </si>
  <si>
    <t>L5002025EMEAGreeceIntellectual property</t>
  </si>
  <si>
    <t>L5002025EMEAGreeceShipping finance</t>
  </si>
  <si>
    <t>L5002025EMEAGreeceShipping litigation</t>
  </si>
  <si>
    <t>Financial services regulatory</t>
  </si>
  <si>
    <t>IFLR10002024Western EuropeGermanyFinancial services regulatory</t>
  </si>
  <si>
    <t>L5002025DeutschlandGermanyFinanzmarktaufsicht</t>
  </si>
  <si>
    <t>IFLR10002024Central &amp; Eastern EuropePolandCapital markets : Equity</t>
  </si>
  <si>
    <t>IFLR10002024Central &amp; Eastern EuropePolandM&amp;A</t>
  </si>
  <si>
    <t>L5002024EMEAPolandCapital markets</t>
  </si>
  <si>
    <t>IFLR10002025Central &amp; Eastern EuropePolandCapital markets : Equity</t>
  </si>
  <si>
    <t>IFLR10002025Central &amp; Eastern EuropePolandM&amp;A</t>
  </si>
  <si>
    <t>L5002025EMEAPolandCapital markets</t>
  </si>
  <si>
    <t>L5002025EMEAPolandDispute resolution</t>
  </si>
  <si>
    <t>L5002025EMEABelgiumIndustry focus: Transport</t>
  </si>
  <si>
    <t>IFLR10002024Latin America &amp; CaribbeanPanamaBanking and finance</t>
  </si>
  <si>
    <t>IFLR10002024Latin America &amp; CaribbeanPanamaCapital Markets</t>
  </si>
  <si>
    <t>L5002024Latin AmericaPanamaBanking and finance</t>
  </si>
  <si>
    <t>L5002024Latin AmericaPanamaCapital markets</t>
  </si>
  <si>
    <t>Chambers2025EuropeAndorraGeneral Business Law</t>
  </si>
  <si>
    <t>eDiscovery</t>
  </si>
  <si>
    <t>Chambers2023Litigation SupportUSA - Nationwide eDiscovery</t>
  </si>
  <si>
    <t>Chambers2024FinTechLondon (UK)FinTech Legal: Blockchain &amp; Cryptocurrencies</t>
  </si>
  <si>
    <t>TMT: Data Protection &amp; Privacy (International Firms)</t>
  </si>
  <si>
    <t>Chambers2024Greater China RegionChinaTMT: Data Protection &amp; Privacy (International Firms)</t>
  </si>
  <si>
    <t>Chambers2024USAIllinoisMedia &amp; Entertainment: Transactional</t>
  </si>
  <si>
    <t>IFLR10002024Asia-PacificSingaporeBanking and finance</t>
  </si>
  <si>
    <t>M&amp;A - Foreign</t>
  </si>
  <si>
    <t>IFLR10002024Asia-PacificSingaporeM&amp;A - Foreign</t>
  </si>
  <si>
    <t>IFLR10002024Asia-PacificSingaporeProject development</t>
  </si>
  <si>
    <t>China Regional</t>
  </si>
  <si>
    <t>IFLR10002024China RegionalChinaM&amp;A</t>
  </si>
  <si>
    <t>IFLR10002024North AmericaUnited StatesCapital markets : Structured finance and securitisation</t>
  </si>
  <si>
    <t>IFLR10002024United States RegionalNew JerseyM&amp;A</t>
  </si>
  <si>
    <t>IFLR10002024United States RegionalNew YorkCapital Markets</t>
  </si>
  <si>
    <t>IFLR10002024United States RegionalPennsylvaniaM&amp;A</t>
  </si>
  <si>
    <t>IFLR10002024United States RegionalPennsylvaniaRestructuring and insolvency</t>
  </si>
  <si>
    <t>IFLR10002024Western EuropeUKCapital markets : Structured finance and securitisation</t>
  </si>
  <si>
    <t>Financial services regulatory : Non-contentious</t>
  </si>
  <si>
    <t>IFLR10002024Western EuropeUKFinancial services regulatory : Non-contentious</t>
  </si>
  <si>
    <t>Asset finance – Foreign firms</t>
  </si>
  <si>
    <t>L5002024Asia-PacificSingaporeAsset finance – Foreign firms</t>
  </si>
  <si>
    <t>Shipping – Foreign firms</t>
  </si>
  <si>
    <t>L5002024Asia-PacificSingaporeShipping – Foreign firms</t>
  </si>
  <si>
    <t>Shipping – Local firms</t>
  </si>
  <si>
    <t>L5002024Asia-PacificSingaporeShipping – Local firms</t>
  </si>
  <si>
    <t>White-collar crime – Foreign firms</t>
  </si>
  <si>
    <t>L5002024Asia-PacificSingaporeWhite-collar crime – Foreign firms</t>
  </si>
  <si>
    <t>L5002024Asia-PacificSouth KoreaShipping – Foreign firms</t>
  </si>
  <si>
    <t>L5002024EMEAUnited Arab EmiratesCommercial, corporate and M&amp;A</t>
  </si>
  <si>
    <t>L5002024Green Guide EMEAUnited StatesGreen Guide</t>
  </si>
  <si>
    <t>L5002024Latin AmericaInternational FirmsInternational arbitration</t>
  </si>
  <si>
    <t>Commercial contracts</t>
  </si>
  <si>
    <t>L5002024UKLondonCommercial contracts</t>
  </si>
  <si>
    <t>Construction: non-contentious</t>
  </si>
  <si>
    <t>L5002024UKLondonConstruction: non-contentious</t>
  </si>
  <si>
    <t>Professional negligence</t>
  </si>
  <si>
    <t>L5002024UKLondonProfessional negligence</t>
  </si>
  <si>
    <t>Reputation management</t>
  </si>
  <si>
    <t>L5002024UKLondonReputation management</t>
  </si>
  <si>
    <t>Advertising and marketing: transactional</t>
  </si>
  <si>
    <t>L5002024USAUSAAdvertising and marketing: transactional</t>
  </si>
  <si>
    <t>Climate change litigation</t>
  </si>
  <si>
    <t>L5002024USAUSAClimate change litigation</t>
  </si>
  <si>
    <t>Energy litigation: oil and gas</t>
  </si>
  <si>
    <t>L5002024USAUSAEnergy litigation: oil and gas</t>
  </si>
  <si>
    <t>Energy regulation: oil and gas</t>
  </si>
  <si>
    <t>L5002024USAUSAEnergy regulation: oil and gas</t>
  </si>
  <si>
    <t>Environment: regulatory</t>
  </si>
  <si>
    <t>L5002024USAUSAEnvironment: regulatory</t>
  </si>
  <si>
    <t>Insurance: advice to policyholders</t>
  </si>
  <si>
    <t>L5002024USAUSAInsurance: advice to policyholders</t>
  </si>
  <si>
    <t>Product liability, mass tort, and class actions: auto/transport: defense</t>
  </si>
  <si>
    <t>L5002024USAUSAProduct liability, mass tort, and class actions: auto/transport: defense</t>
  </si>
  <si>
    <t>State attorneys general</t>
  </si>
  <si>
    <t>L5002024USAUSAState attorneys general</t>
  </si>
  <si>
    <t>Chambers2025Asia-PacificAsia-Pacific RegionArbitration (International)</t>
  </si>
  <si>
    <t>Chambers2025Asia-PacificAsia-Pacific RegionData Protection</t>
  </si>
  <si>
    <t>Chambers2025Asia-PacificCambodiaGeneral Business Law</t>
  </si>
  <si>
    <t>Chambers2025Asia-PacificIndiaDispute Resolution (International Firms)</t>
  </si>
  <si>
    <t>Chambers2025Asia-PacificIndonesiaCorporate &amp; Finance (International Firms)</t>
  </si>
  <si>
    <t>Chambers2025Asia-PacificKazakhstanDispute resolution</t>
  </si>
  <si>
    <t>Chambers2025Asia-PacificSingaporeAviation: Finance</t>
  </si>
  <si>
    <t>Chambers2025Asia-PacificSingaporeCorporate &amp; Finance (International Firms)</t>
  </si>
  <si>
    <t>Chambers2025Asia-PacificSingaporeCorporate Investigations/Anti-Corruption: International</t>
  </si>
  <si>
    <t>Chambers2025Asia-PacificSingaporeShipping: Domestic</t>
  </si>
  <si>
    <t>Chambers2025Asia-PacificSingaporeShipping: International</t>
  </si>
  <si>
    <t>Chambers2025Asia-PacificSouth KoreaShipping: International Firms</t>
  </si>
  <si>
    <t>Chambers2025EuropeEurope-wideInternational Trade/WTO</t>
  </si>
  <si>
    <t>Chambers2025EuropeFranceInternational arbitration</t>
  </si>
  <si>
    <t>Chambers2025EuropeGermanyTMT: Data Protection</t>
  </si>
  <si>
    <t>Chambers2025EuropeGermanyTMT: Information Technology</t>
  </si>
  <si>
    <t>Chambers2025EuropeGermanyTMT: Media</t>
  </si>
  <si>
    <t>Chambers2025FinTechChinaFinTech Legal</t>
  </si>
  <si>
    <t>Chambers2025FinTechGermanyFinTech Legal</t>
  </si>
  <si>
    <t>Chambers2025FinTechLondon (UK)FinTech Legal: Blockchain &amp; Cryptocurrencies</t>
  </si>
  <si>
    <t>Chambers2025FinTechSingaporeFinTech Legal</t>
  </si>
  <si>
    <t>Chambers2025GlobalGlobal Market LeadersArbitration (International)</t>
  </si>
  <si>
    <t>Chambers2025GlobalGlobal Market LeadersInternational Trade/WTO</t>
  </si>
  <si>
    <t>Chambers2025GlobalGlobal Market LeadersShipping</t>
  </si>
  <si>
    <t>Chambers2025GlobalGlobal-wideEnvironmental, Social &amp; Governance Risk (Law Firms)</t>
  </si>
  <si>
    <t>Chambers2025GlobalUnited Arab EmiratesBanking &amp; Finance</t>
  </si>
  <si>
    <t>Chambers2025GlobalUnited Arab EmiratesConstruction</t>
  </si>
  <si>
    <t>Chambers2025GlobalUnited Arab EmiratesCorporate/Commercial &amp; Commercial Contracts</t>
  </si>
  <si>
    <t>Chambers2025GlobalUnited Arab EmiratesDispute resolution</t>
  </si>
  <si>
    <t>Chambers 2025 USA</t>
  </si>
  <si>
    <t>Chambers2025GlobalUnited Arab EmiratesEmployment</t>
  </si>
  <si>
    <t>Chambers2025GlobalUnited Arab EmiratesRestructuring/Insolvency</t>
  </si>
  <si>
    <t>Chambers2025Greater China RegionChinaEmployment (International Firms)</t>
  </si>
  <si>
    <t>Chambers2025Greater China RegionChinaEnergy &amp; Natural Resources (International Firms)</t>
  </si>
  <si>
    <t>Chambers2025Greater China RegionChinaFinancial Services (International Firms)</t>
  </si>
  <si>
    <t>Chambers2025Greater China RegionChinaInsurance (International Firms)</t>
  </si>
  <si>
    <t>Chambers2025Greater China RegionChinaRestructuring/Insolvency (International Firms)</t>
  </si>
  <si>
    <t>Chambers2025Greater China RegionChinaShipping (International Firms)</t>
  </si>
  <si>
    <t>Chambers2025Greater China RegionChinaTMT: Data Protection &amp; Privacy (International Firms)</t>
  </si>
  <si>
    <t>Chambers2025UKLondon (UK)Information Technology &amp; Outsourcing</t>
  </si>
  <si>
    <t>Chambers2025UKLondon (UK)Pensions</t>
  </si>
  <si>
    <t>Chambers2025UKLondon (UK)Professional Negligence</t>
  </si>
  <si>
    <t>Chambers2025UKLondon (UK)Real estate</t>
  </si>
  <si>
    <t>Chambers2025UKUK-wide (UK)Asset Finance: Aviation Finance</t>
  </si>
  <si>
    <t>Chambers2025UKUK-wide (UK)Asset Finance: Shipping Finance</t>
  </si>
  <si>
    <t>Chambers2025UKUK-wide (UK)Commodities</t>
  </si>
  <si>
    <t>Chambers2025UKUK-wide (UK)Defamation/Reputation Management</t>
  </si>
  <si>
    <t>Chambers2025UKUK-wide (UK)Insurance: Contentious Claims &amp; Reinsurance</t>
  </si>
  <si>
    <t>Chambers2025UKUK-wide (UK)Investment Funds: Closed-ended Listed Funds</t>
  </si>
  <si>
    <t>Chambers2025UKUK-wide (UK)Real estate finance</t>
  </si>
  <si>
    <t>Chambers2025UKUK-wide (UK)Shipping</t>
  </si>
  <si>
    <t>IFLR 2025 All Regions</t>
  </si>
  <si>
    <t>IFLR10002025Asia-PacificHong KongM&amp;A</t>
  </si>
  <si>
    <t>IFLR10002025Asia-PacificKazakhstanM&amp;A</t>
  </si>
  <si>
    <t>IFLR10002025Asia-PacificSingaporeBanking and finance</t>
  </si>
  <si>
    <t>IFLR10002025Asia-PacificSingaporeM&amp;A</t>
  </si>
  <si>
    <t>IFLR10002025Asia-PacificSingaporeM&amp;A - Foreign</t>
  </si>
  <si>
    <t>IFLR10002025Asia-PacificSingaporeProject development</t>
  </si>
  <si>
    <t>IFLR10002025China RegionalChinaM&amp;A</t>
  </si>
  <si>
    <t>IFLR10002025Western EuropeUKCapital markets : Structured finance and securitisation</t>
  </si>
  <si>
    <t>IFLR10002025Western EuropeUKFinancial services regulatory : Non-contentious</t>
  </si>
  <si>
    <t>IFLR10002025Western EuropeUKPrivate equity funds</t>
  </si>
  <si>
    <t>L5002025Asia-PacificChinaProjects and energy: foreign firms</t>
  </si>
  <si>
    <t>L5002025Asia-PacificHong KongAsset finance (including aviation and shipping finance)</t>
  </si>
  <si>
    <t>L5002025Asia-PacificHong KongInsurance</t>
  </si>
  <si>
    <t>L5002025Asia-PacificHong KongLabour and employment</t>
  </si>
  <si>
    <t>L5002025Asia-PacificHong KongRegulatory</t>
  </si>
  <si>
    <t>L5002025Asia-PacificHong KongRestructuring and insolvency</t>
  </si>
  <si>
    <t>L5002025Asia-PacificHong KongShipping</t>
  </si>
  <si>
    <t>L5002025Asia-PacificHong KongTMT</t>
  </si>
  <si>
    <t>L5002025Asia-PacificIndiaForeign firms</t>
  </si>
  <si>
    <t>L5002025Asia-PacificIndonesiaForeign firms</t>
  </si>
  <si>
    <t>L5002025Asia-PacificSingaporeAsset finance – Foreign firms</t>
  </si>
  <si>
    <t>L5002025Asia-PacificSingaporeFinancial services regulatory: Foreign firms</t>
  </si>
  <si>
    <t>L5002025Asia-PacificSingaporeShipping – Foreign firms</t>
  </si>
  <si>
    <t>L5002025Asia-PacificSingaporeShipping – Local firms</t>
  </si>
  <si>
    <t>L5002025Asia-PacificSingaporeWhite-collar crime – Foreign firms</t>
  </si>
  <si>
    <t>L5002025Asia-PacificSouth KoreaShipping – Foreign firms</t>
  </si>
  <si>
    <t>L5002025EMEABelgiumCustoms, trade, WTO and anti-dumping</t>
  </si>
  <si>
    <t>L5002025EMEABelgiumIndustry focus: Energy</t>
  </si>
  <si>
    <t>L5002025EMEAFranceDispute resolution: International arbitration</t>
  </si>
  <si>
    <t>L5002025EMEAKazakhstanDispute resolution</t>
  </si>
  <si>
    <t>L5002025EMEAUnited Arab EmiratesBanking and finance: Corporate finance (including Islamic lending)</t>
  </si>
  <si>
    <t>L5002025EMEAUnited Arab EmiratesCommercial, corporate and M&amp;A</t>
  </si>
  <si>
    <t>L5002025EMEAUnited Arab EmiratesConstruction</t>
  </si>
  <si>
    <t>L5002025EMEAUnited Arab EmiratesDispute resolution: Arbitration and international litigation</t>
  </si>
  <si>
    <t>L5002025EMEAUnited Arab EmiratesInfrastructure and projects (including project finance)</t>
  </si>
  <si>
    <t>L5002025Latin AmericaInternational FirmsInternational arbitration</t>
  </si>
  <si>
    <t>L5002025Latin AmericaInternational FirmsProjects and energy</t>
  </si>
  <si>
    <t>L5002025UKLondonBanking litigation: investment and retail</t>
  </si>
  <si>
    <t>L5002025UKLondonCommercial property: development</t>
  </si>
  <si>
    <t>L5002025UKLondonCommercial property: investment</t>
  </si>
  <si>
    <t>L5002025UKLondonCommodities disputes</t>
  </si>
  <si>
    <t>L5002025UKLondonConstruction: non-contentious</t>
  </si>
  <si>
    <t>L5002025UKLondonDerivatives and structured products</t>
  </si>
  <si>
    <t>L5002025UKLondonEnvironment</t>
  </si>
  <si>
    <t>L5002025UKLondonInsurance litigation: for policyholders</t>
  </si>
  <si>
    <t>L5002025UKLondonListed funds</t>
  </si>
  <si>
    <t>L5002025UKLondonPensions: non-contentious</t>
  </si>
  <si>
    <t>L5002025UKLondonPrivate funds</t>
  </si>
  <si>
    <t>L5002025UKLondonProfessional negligence</t>
  </si>
  <si>
    <t>L5002025UKLondonReputation management</t>
  </si>
  <si>
    <t>L5002025UKLondonShipping</t>
  </si>
  <si>
    <t>L5002025UKLondonTransport finance and leasing</t>
  </si>
  <si>
    <t>Robins Kaplan</t>
  </si>
  <si>
    <t>Managing IP IP Stars Firm Survey</t>
  </si>
  <si>
    <t>IP Stars2024North AmericaUSAManaging IP IP Stars Firm Survey</t>
  </si>
  <si>
    <t>Civil litigation/class action: plaintiff</t>
  </si>
  <si>
    <t>L5002024USAUSACivil litigation/class action: plaintiff</t>
  </si>
  <si>
    <t>Chambers2025EuropeSpainTax</t>
  </si>
  <si>
    <t>Leaders League2024Latin AmericaBrazilWhite-collar crime</t>
  </si>
  <si>
    <t>White-collar crime and investigations</t>
  </si>
  <si>
    <t>L5002025Latin AmericaBrazilWhite-collar crime and investigations</t>
  </si>
  <si>
    <t>Leaders League2025Latin AmericaBrazilWhite-collar crime</t>
  </si>
  <si>
    <t>L5002024EMEASwedenIT and telecoms</t>
  </si>
  <si>
    <t>Chambers2025EuropeSwedenEnergy &amp; Natural Resources</t>
  </si>
  <si>
    <t>Chambers2025EuropeSwedenInformation Technology</t>
  </si>
  <si>
    <t>Chambers2025EuropeSwedenInsurance</t>
  </si>
  <si>
    <t>Chambers2025EuropeSwedenIntellectual Property</t>
  </si>
  <si>
    <t>Chambers2025EuropeSwedenPublic Procurement</t>
  </si>
  <si>
    <t>L500 2025 FinTech</t>
  </si>
  <si>
    <t>L5002025EMEASwedenHealthcare and life sciences</t>
  </si>
  <si>
    <t>L5002025EMEASwedenInsurance</t>
  </si>
  <si>
    <t>L5002025EMEASwedenIT and telecoms</t>
  </si>
  <si>
    <t>L5002025EMEASwedenPublic procurement</t>
  </si>
  <si>
    <t>Capital markets: foreign firms</t>
  </si>
  <si>
    <t>L5002024Asia-PacificChinaCapital markets: foreign firms</t>
  </si>
  <si>
    <t>L5002024Asia-PacificHong KongProjects and energy</t>
  </si>
  <si>
    <t>Antitrust and competition – International firms and joint ventures</t>
  </si>
  <si>
    <t>L5002024Asia-PacificJapanAntitrust and competition – International firms and joint ventures</t>
  </si>
  <si>
    <t>Capital markets – International firms and joint ventures</t>
  </si>
  <si>
    <t>L5002024Asia-PacificJapanCapital markets – International firms and joint ventures</t>
  </si>
  <si>
    <t>Investment funds – foreign firms</t>
  </si>
  <si>
    <t>L5002024Asia-PacificJapanInvestment funds – foreign firms</t>
  </si>
  <si>
    <t>L5002025Asia-PacificChinaCapital markets: foreign firms</t>
  </si>
  <si>
    <t>L5002025Asia-PacificJapanAntitrust and competition – International firms and joint ventures</t>
  </si>
  <si>
    <t>L5002025Asia-PacificJapanCapital markets – International firms and joint ventures</t>
  </si>
  <si>
    <t>L5002025Asia-PacificJapanInvestment funds – foreign firms</t>
  </si>
  <si>
    <t>L5002025Asia-PacificMyanmarForeign desks</t>
  </si>
  <si>
    <t>L5002025Asia-PacificPhilippinesForeign firms</t>
  </si>
  <si>
    <t>L5002025Asia-PacificVietnamForeign desks</t>
  </si>
  <si>
    <t>L5002024EMEAGibraltarDispute resolution</t>
  </si>
  <si>
    <t>Chambers2025EuropeGibraltarGeneral Business Law: Dispute Resolution</t>
  </si>
  <si>
    <t>L5002025EMEAGibraltarDispute resolution</t>
  </si>
  <si>
    <t>L5002025UKLondonInsurance and reinsurance litigation</t>
  </si>
  <si>
    <t>Chambers2025UKLondon (UK)Professional Negligence: Technology &amp; Construction</t>
  </si>
  <si>
    <t>GCR 1002024EuropeNorwayCompetition</t>
  </si>
  <si>
    <t>IFLR10002024Western EuropeNorwayCapital markets : Debt</t>
  </si>
  <si>
    <t>IFLR10002024Western EuropeNorwayCapital markets : Equity</t>
  </si>
  <si>
    <t>IFLR10002024Western EuropeNorwayProject development</t>
  </si>
  <si>
    <t>Chambers2025EuropeNorwayAquaculture and Fisheries</t>
  </si>
  <si>
    <t>Chambers2025EuropeNorwayBanking &amp; Finance</t>
  </si>
  <si>
    <t>Chambers2025EuropeNorwayCapital Markets: Debt</t>
  </si>
  <si>
    <t>Chambers2025EuropeNorwayCapital Markets: Equity</t>
  </si>
  <si>
    <t>Chambers2025EuropeNorwayCompetition/Antitrust</t>
  </si>
  <si>
    <t>Chambers2025EuropeNorwayCompetition/Antitrust: Public Procurement</t>
  </si>
  <si>
    <t>Chambers2025EuropeNorwayConstruction</t>
  </si>
  <si>
    <t>Chambers2025EuropeNorwayCorporate Compliance &amp; Investigations</t>
  </si>
  <si>
    <t>Chambers2025EuropeNorwayCorporate/M&amp;A</t>
  </si>
  <si>
    <t>Chambers2025EuropeNorwayDispute resolution</t>
  </si>
  <si>
    <t>Chambers2025EuropeNorwayEmployment</t>
  </si>
  <si>
    <t>Chambers2025EuropeNorwayEnergy: Oil &amp; Gas</t>
  </si>
  <si>
    <t>Chambers2025EuropeNorwayEnergy: Renewables</t>
  </si>
  <si>
    <t>Chambers2025EuropeNorwayIntellectual Property</t>
  </si>
  <si>
    <t>Chambers2025EuropeNorwayReal estate</t>
  </si>
  <si>
    <t>Chambers2025EuropeNorwayRestructuring/Insolvency</t>
  </si>
  <si>
    <t>Chambers2025EuropeNorwayShipping</t>
  </si>
  <si>
    <t>Chambers2025EuropeNorwayTax</t>
  </si>
  <si>
    <t>Chambers2025EuropeNorwayTMT</t>
  </si>
  <si>
    <t>Chambers2025FinTechNorwayFinTech Legal</t>
  </si>
  <si>
    <t>GCR 2025 EMEA</t>
  </si>
  <si>
    <t>GCR 1002025EuropeNorwayCompetition</t>
  </si>
  <si>
    <t>IFLR10002025Western EuropeNorwayBanking and finance</t>
  </si>
  <si>
    <t>IFLR10002025Western EuropeNorwayCapital markets : Debt</t>
  </si>
  <si>
    <t>IFLR10002025Western EuropeNorwayCapital markets : Equity</t>
  </si>
  <si>
    <t>IFLR10002025Western EuropeNorwayM&amp;A</t>
  </si>
  <si>
    <t>IFLR10002025Western EuropeNorwayProject development</t>
  </si>
  <si>
    <t>L5002025EMEANorwayBanking and finance (including shipping finance)</t>
  </si>
  <si>
    <t>L5002025EMEANorwayCapital markets</t>
  </si>
  <si>
    <t>L5002025EMEANorwayCommercial, corporate and M&amp;A</t>
  </si>
  <si>
    <t>L5002025EMEANorwayConstruction</t>
  </si>
  <si>
    <t>L5002025EMEANorwayDispute resolution</t>
  </si>
  <si>
    <t>L5002025EMEANorwayElectricity and renewable energy</t>
  </si>
  <si>
    <t>L5002025EMEANorwayEmployment</t>
  </si>
  <si>
    <t>L5002025EMEANorwayEU and competition</t>
  </si>
  <si>
    <t>L5002025EMEANorwayFishing and aquaculture</t>
  </si>
  <si>
    <t>L5002025EMEANorwayInsolvency and corporate recovery</t>
  </si>
  <si>
    <t>L5002025EMEANorwayInsurance</t>
  </si>
  <si>
    <t>L5002025EMEANorwayIntellectual property</t>
  </si>
  <si>
    <t>L5002025EMEANorwayMaritime law</t>
  </si>
  <si>
    <t>L5002025EMEANorwayOffshore construction and shipbuilding</t>
  </si>
  <si>
    <t>L5002025EMEANorwayOil and gas</t>
  </si>
  <si>
    <t>L5002025EMEANorwayPublic procurement</t>
  </si>
  <si>
    <t>L5002025EMEANorwayReal estate</t>
  </si>
  <si>
    <t>L5002025EMEANorwayRegulatory compliance and investigations</t>
  </si>
  <si>
    <t>L5002025EMEANorwayTax</t>
  </si>
  <si>
    <t>L5002025EMEANorwayTMT</t>
  </si>
  <si>
    <t>Residential property</t>
  </si>
  <si>
    <t>L5002024UKLondonResidential property</t>
  </si>
  <si>
    <t>L5002025UKLondonResidential property</t>
  </si>
  <si>
    <t>Capital markets : Derivatives</t>
  </si>
  <si>
    <t>IFLR10002024North AmericaUnited StatesCapital markets : Derivatives</t>
  </si>
  <si>
    <t>Corporate and commercial: Birmingham</t>
  </si>
  <si>
    <t>L5002024UKWest MidlandsCorporate and commercial: Birmingham</t>
  </si>
  <si>
    <t>Chambers2025EuropeNetherlandsDispute Resolution</t>
  </si>
  <si>
    <t>Chambers2025EuropeNetherlandsPublic Law</t>
  </si>
  <si>
    <t>L5002025EMEANetherlandsEnvironment and planning</t>
  </si>
  <si>
    <t>L5002025EMEANetherlandsRestructuring and insolvency</t>
  </si>
  <si>
    <t>Tesoro &amp; Partners</t>
  </si>
  <si>
    <t>Chambers2024EuropeItalyEmployment</t>
  </si>
  <si>
    <t>L5002024EMEAItalyEmployment</t>
  </si>
  <si>
    <t>Chambers2025EuropeItalyEmployment</t>
  </si>
  <si>
    <t>L5002025EMEAItalyEmployment</t>
  </si>
  <si>
    <t>Chambers2025EuropeEurope-wideArbitration (International)</t>
  </si>
  <si>
    <t>Chambers2025GlobalAfrica-wideDispute resolution</t>
  </si>
  <si>
    <t>Chambers2025GlobalGlobal Market LeadersPublic International Law</t>
  </si>
  <si>
    <t>GDR 1002024EuropeAfricaData Protection</t>
  </si>
  <si>
    <t>IFLR10002024AfricaNigeriaCapital markets : Debt</t>
  </si>
  <si>
    <t>IFLR10002024AfricaNigeriaCapital markets : Equity</t>
  </si>
  <si>
    <t>IFLR10002024AfricaNigeriaProject development</t>
  </si>
  <si>
    <t>IFLR10002024AfricaNigeriaProject finance</t>
  </si>
  <si>
    <t>L5002024EMEANigeriaReal estate and construction</t>
  </si>
  <si>
    <t>Chambers2025GlobalNigeriaCorporate/Commercial: Capital Markets</t>
  </si>
  <si>
    <t>Chambers2025GlobalNigeriaDispute resolution</t>
  </si>
  <si>
    <t>GDR 100 2025 Africa</t>
  </si>
  <si>
    <t>GDR 1002025EuropeAfricaData Protection</t>
  </si>
  <si>
    <t>IFLR 2025 Africa</t>
  </si>
  <si>
    <t>IFLR10002025AfricaNigeriaBanking</t>
  </si>
  <si>
    <t>IFLR10002025AfricaNigeriaCapital markets : Debt</t>
  </si>
  <si>
    <t>IFLR10002025AfricaNigeriaCapital markets : Equity</t>
  </si>
  <si>
    <t>IFLR10002025AfricaNigeriaM&amp;A</t>
  </si>
  <si>
    <t>IFLR10002025AfricaNigeriaProject development</t>
  </si>
  <si>
    <t>IFLR10002025AfricaNigeriaProject finance</t>
  </si>
  <si>
    <t>L5002025EMEANigeriaBanking, finance and capital markets</t>
  </si>
  <si>
    <t>L5002025EMEANigeriaCommercial, corporate and M&amp;A</t>
  </si>
  <si>
    <t>L5002025EMEANigeriaDispute resolution</t>
  </si>
  <si>
    <t>L5002025EMEANigeriaEnergy and natural resources</t>
  </si>
  <si>
    <t>L5002025EMEANigeriaReal estate and construction</t>
  </si>
  <si>
    <t>IFLR10002024Western EuropeSwedenCapital markets : Structured finance and securitisation</t>
  </si>
  <si>
    <t>IFLR10002024Western EuropeSwedenProject development</t>
  </si>
  <si>
    <t>L5002024EMEASwedenBanking &amp; Finance</t>
  </si>
  <si>
    <t>Chambers2025EuropeEurope-WideInternational Trade/WTO</t>
  </si>
  <si>
    <t>Chambers2025EuropeSwedenTax</t>
  </si>
  <si>
    <t>GIR100 2025 Europe</t>
  </si>
  <si>
    <t>GIR 1002025EuropeSwedenInvestigations</t>
  </si>
  <si>
    <t>IFLR10002025Western EuropeSwedenCapital markets : Structured finance and securitisation</t>
  </si>
  <si>
    <t>IFLR10002025Western EuropeSwedenProject development</t>
  </si>
  <si>
    <t>L5002025EMEASwedenBanking &amp; Finance</t>
  </si>
  <si>
    <t>L5002025EMEASwedenSecurities: Regulation: Advisory</t>
  </si>
  <si>
    <t>L5002025EMEASwedenShipping</t>
  </si>
  <si>
    <t>L5002025EMEASwedenTax</t>
  </si>
  <si>
    <t>GRR 100</t>
  </si>
  <si>
    <t>GRR 1002024GlobalCayman IslandsDisputes</t>
  </si>
  <si>
    <t>GRR 1002024GlobalCayman IslandsRestructuring and Insolvency</t>
  </si>
  <si>
    <t>IFLR10002024Latin America &amp; CaribbeanBermudaFinancial and corporate</t>
  </si>
  <si>
    <t>IFLR10002024Latin America &amp; CaribbeanBritish Virgin IslandsFinancial and corporate</t>
  </si>
  <si>
    <t>IFLR10002024Latin America &amp; CaribbeanBritish Virgin IslandsInvestment funds</t>
  </si>
  <si>
    <t>IFLR10002024Latin America &amp; CaribbeanCayman IslandsFinancial and corporate</t>
  </si>
  <si>
    <t>IFLR10002024Latin America &amp; CaribbeanCayman IslandsInvestment funds</t>
  </si>
  <si>
    <t>L5002024CaribbeanBermudaBanking, finance and capital markets</t>
  </si>
  <si>
    <t>L5002024CaribbeanBermudaCorporate and commercial</t>
  </si>
  <si>
    <t>L5002024CaribbeanBermudaDispute resolution</t>
  </si>
  <si>
    <t>Insurance/reinsurance</t>
  </si>
  <si>
    <t>L5002024CaribbeanBermudaInsurance/reinsurance</t>
  </si>
  <si>
    <t>Regulatory and compliance</t>
  </si>
  <si>
    <t>L5002024CaribbeanBermudaRegulatory and compliance</t>
  </si>
  <si>
    <t>Trusts/private client</t>
  </si>
  <si>
    <t>L5002024CaribbeanBermudaTrusts/private client</t>
  </si>
  <si>
    <t>L5002024CaribbeanBritish Virgin IslandsBanking, finance and capital markets</t>
  </si>
  <si>
    <t>L5002024CaribbeanBritish Virgin IslandsCorporate and commercial</t>
  </si>
  <si>
    <t>L5002024CaribbeanBritish Virgin IslandsDispute resolution</t>
  </si>
  <si>
    <t>L5002024CaribbeanBritish Virgin IslandsInvestment funds</t>
  </si>
  <si>
    <t>L5002024CaribbeanBritish Virgin IslandsRegulatory and compliance</t>
  </si>
  <si>
    <t>L5002024CaribbeanBritish Virgin IslandsTrusts/private client</t>
  </si>
  <si>
    <t>L5002024CaribbeanCayman IslandsBanking, finance and capital markets</t>
  </si>
  <si>
    <t>L5002024CaribbeanCayman IslandsCorporate and commercial</t>
  </si>
  <si>
    <t>L5002024CaribbeanCayman IslandsDispute resolution</t>
  </si>
  <si>
    <t>L5002024CaribbeanCayman IslandsInsurance/reinsurance</t>
  </si>
  <si>
    <t>L5002024CaribbeanCayman IslandsInvestment funds</t>
  </si>
  <si>
    <t>L5002024CaribbeanCayman IslandsRegulatory and compliance</t>
  </si>
  <si>
    <t>L5002024CaribbeanCayman IslandsTrusts/private client</t>
  </si>
  <si>
    <t>Chambers2025FinTechBermudaFinTech Legal</t>
  </si>
  <si>
    <t>Chambers2025FinTechBritish Virgin IslandsFinTech Legal</t>
  </si>
  <si>
    <t>Chambers2025FinTechCayman IslandsFinTech Legal</t>
  </si>
  <si>
    <t>Chambers2025GlobalBermudaCorporate &amp; Finance</t>
  </si>
  <si>
    <t>Chambers2025GlobalBermudaDispute Resolution</t>
  </si>
  <si>
    <t>Chambers2025GlobalBermudaInsurance</t>
  </si>
  <si>
    <t>Chambers2025GlobalBermudaInvestment Funds</t>
  </si>
  <si>
    <t>Chambers2025GlobalBritish Virgin IslandsCorporate &amp; Finance including Investment Funds</t>
  </si>
  <si>
    <t>Chambers2025GlobalBritish Virgin IslandsDispute Resolution</t>
  </si>
  <si>
    <t>Chambers2025GlobalCayman IslandsCorporate &amp; Finance</t>
  </si>
  <si>
    <t>Chambers2025GlobalCayman IslandsFinancial Services: Regulatory</t>
  </si>
  <si>
    <t>Chambers2025GlobalCayman IslandsInvestment Funds</t>
  </si>
  <si>
    <t>Chambers2025High Net WorthBritish Virgin IslandsOffshore: Trusts</t>
  </si>
  <si>
    <t>Chambers2025High Net WorthCayman IslandsOffshore: Trusts</t>
  </si>
  <si>
    <t>GRR100 2025 Caribbean</t>
  </si>
  <si>
    <t>GRR 1002025GlobalCayman IslandsDisputes</t>
  </si>
  <si>
    <t>GRR 100  2025</t>
  </si>
  <si>
    <t>GRR 1002025GlobalCayman IslandsRestructuring and Insolvency</t>
  </si>
  <si>
    <t>IFLR 2025 USA</t>
  </si>
  <si>
    <t>IFLR10002025Latin America &amp; CaribbeanBermudaFinancial and corporate</t>
  </si>
  <si>
    <t>IFLR10002025Latin America &amp; CaribbeanBritish Virgin IslandsFinancial and corporate</t>
  </si>
  <si>
    <t>IFLR10002025Latin America &amp; CaribbeanBritish Virgin IslandsInvestment funds</t>
  </si>
  <si>
    <t>IFLR10002025Latin America &amp; CaribbeanCayman IslandsFinancial and corporate</t>
  </si>
  <si>
    <t>IFLR10002025Latin America &amp; CaribbeanCayman IslandsInvestment funds</t>
  </si>
  <si>
    <t>L500 2025 Caribbean</t>
  </si>
  <si>
    <t>L5002025CaribbeanBermudaBanking, finance and capital markets</t>
  </si>
  <si>
    <t>L5002025CaribbeanBermudaCorporate and commercial</t>
  </si>
  <si>
    <t>L5002025CaribbeanBermudaDispute resolution</t>
  </si>
  <si>
    <t>L5002025CaribbeanBermudaInsurance/reinsurance</t>
  </si>
  <si>
    <t>L5002025CaribbeanBermudaRegulatory and compliance</t>
  </si>
  <si>
    <t>L5002025CaribbeanBermudaTrusts/private client</t>
  </si>
  <si>
    <t>L5002025CaribbeanBritish Virgin IslandsBanking, finance and capital markets</t>
  </si>
  <si>
    <t>L5002025CaribbeanBritish Virgin IslandsCorporate and commercial</t>
  </si>
  <si>
    <t>L5002025CaribbeanBritish Virgin IslandsDispute resolution</t>
  </si>
  <si>
    <t>L5002025CaribbeanBritish Virgin IslandsInvestment funds</t>
  </si>
  <si>
    <t>L5002025CaribbeanBritish Virgin IslandsRegulatory and compliance</t>
  </si>
  <si>
    <t>L5002025CaribbeanBritish Virgin IslandsTrusts/private client</t>
  </si>
  <si>
    <t>L5002025CaribbeanCayman IslandsBanking, finance and capital markets</t>
  </si>
  <si>
    <t>L5002025CaribbeanCayman IslandsCorporate and commercial</t>
  </si>
  <si>
    <t>L5002025CaribbeanCayman IslandsDispute resolution</t>
  </si>
  <si>
    <t>L5002025CaribbeanCayman IslandsInsurance/reinsurance</t>
  </si>
  <si>
    <t>L5002025CaribbeanCayman IslandsInvestment funds</t>
  </si>
  <si>
    <t>L5002025CaribbeanCayman IslandsRegulatory and compliance</t>
  </si>
  <si>
    <t>L5002025CaribbeanCayman IslandsTrusts/private client</t>
  </si>
  <si>
    <t>WWL 2025 Caribbean</t>
  </si>
  <si>
    <t>Who's Who Legal2025CaribbeanCayman IslandsRestructuring Guide</t>
  </si>
  <si>
    <t>Personal tax, trusts and probate</t>
  </si>
  <si>
    <t>L5002024UKSouth WestPersonal tax, trusts and probate</t>
  </si>
  <si>
    <t>L5002025UKSouth WestPersonal tax, trusts and probate</t>
  </si>
  <si>
    <t>Chambers2024Asia-PacificSingaporeRestructuring/Insolvency: Domestic</t>
  </si>
  <si>
    <t>GRR 1002024Asia-PacificSingaporeRestructuring/Insolvency: Domestic</t>
  </si>
  <si>
    <t>IFLR10002024Asia-PacificSingaporeRestructuring and insolvency</t>
  </si>
  <si>
    <t>Restructuring and insolvency – Local firms</t>
  </si>
  <si>
    <t>L5002024Asia-PacificSingaporeRestructuring and insolvency – Local firms</t>
  </si>
  <si>
    <t>Chambers2025Asia-PacificSingaporeRestructuring/Insolvency: Domestic</t>
  </si>
  <si>
    <t>Global Restructuring Review 2025 Asia Pacific</t>
  </si>
  <si>
    <t>GRR 1002025Asia-PacificSingaporeRestructuring/Insolvency: Domestic</t>
  </si>
  <si>
    <t>IFLR10002025Asia-PacificSingaporeRestructuring and insolvency</t>
  </si>
  <si>
    <t>L5002025Asia-PacificSingaporeRestructuring and insolvency – Local firms</t>
  </si>
  <si>
    <t>Harper Grey 2025</t>
  </si>
  <si>
    <t>Reed Smith LLP 2023</t>
  </si>
  <si>
    <t>McDermott Will &amp; Emery UK LLP 2023</t>
  </si>
  <si>
    <t>Caminha Advogados 2024</t>
  </si>
  <si>
    <t>Tesoro &amp; Partners 2024</t>
  </si>
  <si>
    <t>Ropes &amp; Gray 2023</t>
  </si>
  <si>
    <t>Baker McKenzie 2025</t>
  </si>
  <si>
    <t>Cooley LLP 2025</t>
  </si>
  <si>
    <t>McDermott Will &amp; Emery UK LLP 2025</t>
  </si>
  <si>
    <t>Minter Ellison 2025</t>
  </si>
  <si>
    <t>Haller Lomax 2025</t>
  </si>
  <si>
    <t>Shearman &amp; Sterling 2025</t>
  </si>
  <si>
    <t>Wong Partnership LLP 2025</t>
  </si>
  <si>
    <t>Formichella &amp; Sritawat 2025</t>
  </si>
  <si>
    <t>Mori Hamada &amp; Matsumoto 2025</t>
  </si>
  <si>
    <t>Reed Smith LLP 2025</t>
  </si>
  <si>
    <t>Lee Hishammuddin Allen &amp; Gledhill 2025</t>
  </si>
  <si>
    <t>Clayton Utz 2025</t>
  </si>
  <si>
    <t>Chandiok &amp; Mahajan 2025</t>
  </si>
  <si>
    <t>Three Crowns 2025</t>
  </si>
  <si>
    <t>Caminha Advogados 2025</t>
  </si>
  <si>
    <t>Pinheiro Neto Advogados 2023</t>
  </si>
  <si>
    <t>Fasken Martineau DuMoulin LLP 2025</t>
  </si>
  <si>
    <t>Norton Rose Fulbright 2025</t>
  </si>
  <si>
    <t>Blake, Cassels &amp; Graydon LLP 2025</t>
  </si>
  <si>
    <t>Loopstra Nixon 2025</t>
  </si>
  <si>
    <t>McCarthy Tétrault LLP 2025</t>
  </si>
  <si>
    <t>Bird &amp; Bird 2025</t>
  </si>
  <si>
    <t>Setterwalls 2025</t>
  </si>
  <si>
    <t>PPT Legal 2025</t>
  </si>
  <si>
    <t>PLMJ 2025</t>
  </si>
  <si>
    <t>Viltoft 2025</t>
  </si>
  <si>
    <t>Altenberger 2025</t>
  </si>
  <si>
    <t>Finch 2025</t>
  </si>
  <si>
    <t>bpv Hügel Rechtsanwälte GmbH 2025</t>
  </si>
  <si>
    <t>Kabine Law Office 2025</t>
  </si>
  <si>
    <t>Ramentol Pujol 2025</t>
  </si>
  <si>
    <t>Bech-Bruun 2025</t>
  </si>
  <si>
    <t>KWKR Konieczny Wierzbicki i Partnerzy S.K.A. 2025</t>
  </si>
  <si>
    <t>Alexiou-Kosmopoulos Law Firm 2025</t>
  </si>
  <si>
    <t>Tesoro &amp; Partners 2025</t>
  </si>
  <si>
    <t>Roma Bohorques 2025</t>
  </si>
  <si>
    <t>Karatzas &amp; Partners 2025</t>
  </si>
  <si>
    <t>Poul Schmith 2025</t>
  </si>
  <si>
    <t>Greenberg Traurig 2025</t>
  </si>
  <si>
    <t>Morris Law 2025</t>
  </si>
  <si>
    <t>Signature Litigation 2025</t>
  </si>
  <si>
    <t>Gorrissen 2025</t>
  </si>
  <si>
    <t>CMS von Erlach Partners Ltd 2025</t>
  </si>
  <si>
    <t>Vinge 2025</t>
  </si>
  <si>
    <t>Gun + Partners 2025</t>
  </si>
  <si>
    <t>Simonsen Vogt Wiig 2025</t>
  </si>
  <si>
    <t>Mazanti-Andersen 2025</t>
  </si>
  <si>
    <t>Hogan Lovells 2025</t>
  </si>
  <si>
    <t>Ten Holter Noordam Advocaten 2025</t>
  </si>
  <si>
    <t>Gernandt &amp; Danielsson Advokatbyrå KB 2025</t>
  </si>
  <si>
    <t>Atlas Tax Lawyers 2025</t>
  </si>
  <si>
    <t>Horten 2025</t>
  </si>
  <si>
    <t>Magnusson 2025</t>
  </si>
  <si>
    <t>Maisto e Associati 2025</t>
  </si>
  <si>
    <t>Walkers Global LLP 2025</t>
  </si>
  <si>
    <t>Olaniwun Ajayi LP 2025</t>
  </si>
  <si>
    <t>Udo Udoma &amp; Belo-Osagie 2025</t>
  </si>
  <si>
    <t>Hammad Al-Mehdar Law Firm 2025</t>
  </si>
  <si>
    <t>Appleby 2025</t>
  </si>
  <si>
    <t>Morrison Foerster 2025</t>
  </si>
  <si>
    <t>Meshari Al Osaimi 2025</t>
  </si>
  <si>
    <t>Houthoff 2025</t>
  </si>
  <si>
    <t>Burges Salmon LLP 2025</t>
  </si>
  <si>
    <t>Bissu Abogados 2025</t>
  </si>
  <si>
    <t>LBG Abogados 2025</t>
  </si>
  <si>
    <t>Statham Gill Davies 2025</t>
  </si>
  <si>
    <t>Sonn Macmillan Walker 2025</t>
  </si>
  <si>
    <t>Carpmaels &amp; Ransford 2025</t>
  </si>
  <si>
    <t>Howard Kennedy 2025</t>
  </si>
  <si>
    <t>Potter Clarkson 2025</t>
  </si>
  <si>
    <t>Hamblin Family Law LLP 2025</t>
  </si>
  <si>
    <t>Ontier 2025</t>
  </si>
  <si>
    <t>Kirkland &amp; Ellis International LLP 2025</t>
  </si>
  <si>
    <t>Simmons &amp; Simmons 2025</t>
  </si>
  <si>
    <t>Naylor Solicitors LLP 2025</t>
  </si>
  <si>
    <t>Prof. Wierzbowski &amp; Partners 2025</t>
  </si>
  <si>
    <t>Robins Kaplan 2024</t>
  </si>
  <si>
    <t>Quadrant Advocaten 2025</t>
  </si>
  <si>
    <t>GSW Legal - Grabarek, Szalc i Wspólnicy sp.k. 2025</t>
  </si>
  <si>
    <t>MAQS Advokatbyrå 2025</t>
  </si>
  <si>
    <t>PricewaterhouseCoopers Legal AG Rechtsanwaltsgesellschaft 2025</t>
  </si>
  <si>
    <t>Wards Solicitors 2025</t>
  </si>
  <si>
    <t>Streathers 2025</t>
  </si>
  <si>
    <t>2024-08-24</t>
  </si>
  <si>
    <t>2024-08-06</t>
  </si>
  <si>
    <t>2024-05-16</t>
  </si>
  <si>
    <t>2024-06-12</t>
  </si>
  <si>
    <t>2024-05-12</t>
  </si>
  <si>
    <t>2024-03-10</t>
  </si>
  <si>
    <t>2024-02-22</t>
  </si>
  <si>
    <t>2024-09-05</t>
  </si>
  <si>
    <t>2024-01-31</t>
  </si>
  <si>
    <t>2024-08-17</t>
  </si>
  <si>
    <t>2023-12-06</t>
  </si>
  <si>
    <t>2024-03-28</t>
  </si>
  <si>
    <t>2024-05-24</t>
  </si>
  <si>
    <t>2024-02-23</t>
  </si>
  <si>
    <t>2025-02-22</t>
  </si>
  <si>
    <t>2024-12-15</t>
  </si>
  <si>
    <t>2024-02-04</t>
  </si>
  <si>
    <t>2024-02-02</t>
  </si>
  <si>
    <t>2024-02-03</t>
  </si>
  <si>
    <t>2024-02-06</t>
  </si>
  <si>
    <t>2024-06-30</t>
  </si>
  <si>
    <t>2023-09-22</t>
  </si>
  <si>
    <t>2024-02-28</t>
  </si>
  <si>
    <t>2024-04-21</t>
  </si>
  <si>
    <t>2024-06-23</t>
  </si>
  <si>
    <t>2024-12-14</t>
  </si>
  <si>
    <t>2024-09-25</t>
  </si>
  <si>
    <t>2024-10-30</t>
  </si>
  <si>
    <t>2024-11-11</t>
  </si>
  <si>
    <t>2024-04-09</t>
  </si>
  <si>
    <t>2024-09-15</t>
  </si>
  <si>
    <t>2023-10-23</t>
  </si>
  <si>
    <t>2024-10-22</t>
  </si>
  <si>
    <t>2024-06-29</t>
  </si>
  <si>
    <t>2024-11-07</t>
  </si>
  <si>
    <t>2024-08-12</t>
  </si>
  <si>
    <t>2024-08-15</t>
  </si>
  <si>
    <t>2024-08-31</t>
  </si>
  <si>
    <t>2024-06-19</t>
  </si>
  <si>
    <t>2024-03-01</t>
  </si>
  <si>
    <t>2024-01-26</t>
  </si>
  <si>
    <t>2024-01-27</t>
  </si>
  <si>
    <t>2022-05-24</t>
  </si>
  <si>
    <t>2024-11-09</t>
  </si>
  <si>
    <t>2023-11-30</t>
  </si>
  <si>
    <t>2024-11-29</t>
  </si>
  <si>
    <t>2024-03-02</t>
  </si>
  <si>
    <t>2024-01-19</t>
  </si>
  <si>
    <t>2024-02-27</t>
  </si>
  <si>
    <t>2025-01-19</t>
  </si>
  <si>
    <t>2024-11-30</t>
  </si>
  <si>
    <t>2024-04-11</t>
  </si>
  <si>
    <t>2024-07-31</t>
  </si>
  <si>
    <t>2024-06-11</t>
  </si>
  <si>
    <t>2025-01-18</t>
  </si>
  <si>
    <t>2024-09-06</t>
  </si>
  <si>
    <t>2024-11-10</t>
  </si>
  <si>
    <t>2024-06-16</t>
  </si>
  <si>
    <t>2024-09-30</t>
  </si>
  <si>
    <t>2024-06-15</t>
  </si>
  <si>
    <t>2024-04-30</t>
  </si>
  <si>
    <t>2024-06-10</t>
  </si>
  <si>
    <t>Catherine Gillow</t>
  </si>
  <si>
    <t>Josephine Mullen</t>
  </si>
  <si>
    <t>1. Cargar el MS creando la conexión porque de aquí se van a sacar toda la info de directorios, guías, prácticas, etc.</t>
  </si>
  <si>
    <t>2. Cargar catálogo de directorio: tomando en cuenta la conexión del MS cargado anteriormente, crear una nueva pestaña cargando la info y con power query quitar todo lo que no se use para cargar un directorio, dejando solo el nombre del directorio único y al final agregar una columna id</t>
  </si>
  <si>
    <t>3. Para cargar la guía de igual forma se usa la conexión de MS y con power query hacer un join con la tabla de directorio para obtener el id, de esta manera se genera la relación y poder hacer el insert a la base ya con los ids.</t>
  </si>
  <si>
    <t>4. para cargar las location, central practice, practice, client, product, se siguen los mismos pasos anteriores, generando la conexiones de cada catalogo para posterior usar en las tablas que necesiten las relaciones </t>
  </si>
  <si>
    <t>5. Cargar los usuarios:</t>
  </si>
  <si>
    <t>7. Proyectos:</t>
  </si>
  <si>
    <t>6. Creando grupos:</t>
  </si>
  <si>
    <t>8. Submission</t>
  </si>
  <si>
    <t>9.- Taxonomy</t>
  </si>
  <si>
    <t>      1. Se debe cargar una nueva conexión del archivo MS, pero usando la pestaña del "Structure" donde están las tablas de líderes y los miembros, así también usando la conexión MS y sacar las columnas de owner, senior consultant, consultant, LDS, Coordinator, Director y generar otra tabla de user con sus respectivos roles</t>
  </si>
  <si>
    <t xml:space="preserve">     1. Una vez que se limpie toda la info, se carga el archivo en una pestaña y agregar el concat para hacer el insert de la info.</t>
  </si>
  <si>
    <t xml:space="preserve">     2. teniendo las conexiones unificamos todos los usuarios de ambos tablas y creamos una nueva tabla con todos los usuarios únicos y agregar columnas con cada rol que tenga el usuario.</t>
  </si>
  <si>
    <t xml:space="preserve">     Nota: es importante que valides que el correo generado sean las correctas, para ello manualmente debes revisar los emails de cada user</t>
  </si>
  <si>
    <t>      Crear una conexión de tems y member, una vez teniendo las conexiones de team y members podemos generar los grupos y miembros, de la misma forma como se crean los catálogos.</t>
  </si>
  <si>
    <t xml:space="preserve">     Nota: validar que exista el ID TEAM de los miembros en la tabla de Leader, si no existe lo omitimos. </t>
  </si>
  <si>
    <t xml:space="preserve">     1. cargar la conexión del MS y como ya se tiene los catálogos, con power query podemos hacer la relación entre las tablas y poder obtener los ids de cada una de ellas para poder cargar los proyectos.</t>
  </si>
  <si>
    <t xml:space="preserve">     Nota: en este punto el concat solo obtiene los values y no toda la estructura del insert, ya que para evitar el timeout se hará un insert con todos los values en el dump script.</t>
  </si>
  <si>
    <t xml:space="preserve">     usando la misma conexión MS cargamos las prácticas relacionado con los proyectos, clientes, guia, location, practice, owner, senior consultant, etc. en este punto van a ocupar todas las tablas de los catálogos que se generaron con anterioridad y obteniendo los ids para hacer el insert en la tabla "TASK", tomando en cuenta que cada task tiene más de un estatus, entonces agregar las columnas para cada estatus diferente de las task.</t>
  </si>
  <si>
    <t xml:space="preserve">     Para insertar un estatus en este parte del script utilizo el nombre del estatus y hago una consulta directa a la base para obtener el id del estatus, hasta este punto los estatus ya deben estar en la tabla correspondiente, ya que se debe generar cuando se ejecuta el primer comando"php artisan ka:setup".</t>
  </si>
  <si>
    <t xml:space="preserve">    para cargar la taxonomía, se usa las mismas conexiones de MS y todos los catalogs generados, para poder crear el script de values e insertar en la tabla de taxonomy.</t>
  </si>
  <si>
    <t>Nota: Validar que los script no lleven caracteres especiales ('), no vayan sin valor (,,) deben llevar null si no tiene dato(,NULL,)</t>
  </si>
  <si>
    <t>Leaders League 2025 Latin America</t>
  </si>
  <si>
    <t>PENDING</t>
  </si>
  <si>
    <t>World Tax2024Central &amp; Eastern EuropeAustriaTax</t>
  </si>
  <si>
    <t>World Tax2025Central &amp; Eastern EuropeAustriaTax</t>
  </si>
  <si>
    <t>Chambers2025UKLondon (UK)Corporate Crime &amp; Investigations</t>
  </si>
  <si>
    <t>L5002025Latin AmericaMexicoEnvironment</t>
  </si>
  <si>
    <t>Chambers2025Asia-PacificIndonesiaCapital Markets</t>
  </si>
  <si>
    <t>Capital Markets: Derivatives</t>
  </si>
  <si>
    <t>Chambers2025UKUK-wide (UK)Capital Markets: Derivatives</t>
  </si>
  <si>
    <t>Chambers2025UKUK-wide (UK)Telecommunications</t>
  </si>
  <si>
    <t>Power (including electricity, nuclear and renewables)</t>
  </si>
  <si>
    <t>L5002025UKLondonPower (including electricity, nuclear and renewables)</t>
  </si>
  <si>
    <t>Merino &amp; Cia</t>
  </si>
  <si>
    <t>TMT: IT &amp; Telecommunications</t>
  </si>
  <si>
    <t>Chambers2025Asia-PacificAustraliaTMT: IT &amp; Telecommunications</t>
  </si>
  <si>
    <t>Chambers2025Asia-PacificAustraliaTMT: Media</t>
  </si>
  <si>
    <t>PAG Law</t>
  </si>
  <si>
    <t>L5002025Latin AmericaInternational FirmsCorporate and M&amp;A</t>
  </si>
  <si>
    <t>Appellate: courts of appeals</t>
  </si>
  <si>
    <t>L5002024USAUSAAppellate: courts of appeals</t>
  </si>
  <si>
    <t>Appellate: supreme courts (states and federal)</t>
  </si>
  <si>
    <t>L5002024USAUSAAppellate: supreme courts (states and federal)</t>
  </si>
  <si>
    <t>Crypto</t>
  </si>
  <si>
    <t>L5002024USAUSACrypto</t>
  </si>
  <si>
    <t>Private equity buyouts: large deals ($500m+)</t>
  </si>
  <si>
    <t>L5002024USAUSAPrivate equity buyouts: large deals ($500m+)</t>
  </si>
  <si>
    <t>Private equity buyouts: middle-market (Up to $500m)</t>
  </si>
  <si>
    <t>L5002024USAUSAPrivate equity buyouts: middle-market (Up to $500m)</t>
  </si>
  <si>
    <t>Media: Advertising &amp; marketing</t>
  </si>
  <si>
    <t>L5002025UKLondonMedia: Advertising &amp; marketing</t>
  </si>
  <si>
    <t>Media: Digital content &amp; social</t>
  </si>
  <si>
    <t>L5002025UKLondonMedia: Digital content &amp; social</t>
  </si>
  <si>
    <t>Media: Film &amp; TV</t>
  </si>
  <si>
    <t>L5002025UKLondonMedia: Film &amp; TV</t>
  </si>
  <si>
    <t>Media: Media finance</t>
  </si>
  <si>
    <t>L5002025UKLondonMedia: Media finance</t>
  </si>
  <si>
    <t>Media: Music</t>
  </si>
  <si>
    <t>L5002025UKLondonMedia: Music</t>
  </si>
  <si>
    <t>Media: Video games</t>
  </si>
  <si>
    <t>L5002025UKLondonMedia: Video games</t>
  </si>
  <si>
    <t>Oil &amp; Gas</t>
  </si>
  <si>
    <t>L5002025UKLondonOil &amp; Gas</t>
  </si>
  <si>
    <t>Chambers2025Latin AmericaInternational CounselInsurance</t>
  </si>
  <si>
    <t>Chambers2025EuropeSpainDispute Resolution</t>
  </si>
  <si>
    <t>Chambers2025USAUSA - NationwideInternational Arbitration</t>
  </si>
  <si>
    <t>Regional International Arbitration</t>
  </si>
  <si>
    <t>L5002025Asia-PacificAsia-Pacific RegionRegional International Arbitration</t>
  </si>
  <si>
    <t>L5002025EMEASpainDispute resolution</t>
  </si>
  <si>
    <t>L500 2025 USA</t>
  </si>
  <si>
    <t>L5002025USAUSAInternational arbitration</t>
  </si>
  <si>
    <t>PAG Law 2025</t>
  </si>
  <si>
    <t>Merino &amp; Cia 2025</t>
  </si>
  <si>
    <t>2024-11-15</t>
  </si>
  <si>
    <t>2022-11-11</t>
  </si>
  <si>
    <t>2024-07-13</t>
  </si>
  <si>
    <t>2025-11-17</t>
  </si>
  <si>
    <t>ioneill@kiddaitken.com</t>
  </si>
  <si>
    <t>jdsilva@kiddaitken.com</t>
  </si>
  <si>
    <t>nbout@kiddaitken.com</t>
  </si>
  <si>
    <t>r.ali@kiddaitken.com</t>
  </si>
  <si>
    <t>rhwainwright@kiddaitken.com</t>
  </si>
  <si>
    <t>vmorales@kiddaitken.com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</si>
</sst>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8"/>
      <name val="Calibri"/>
      <family val="2"/>
      <scheme val="minor"/>
    </font>
    <font>
      <sz val="11"/>
      <color theme="1"/>
      <name val="Calibri"/>
      <family val="2"/>
      <scheme val="minor"/>
    </font>
    <font>
      <sz val="11"/>
      <color rgb="FF006100"/>
      <name val="Calibri"/>
      <family val="2"/>
      <scheme val="minor"/>
    </font>
    <font>
      <u/>
      <sz val="11"/>
      <color theme="10"/>
      <name val="Calibri"/>
      <family val="2"/>
      <scheme val="minor"/>
    </font>
    <font>
      <sz val="11"/>
      <color rgb="FF9C0006"/>
      <name val="Calibri"/>
      <family val="2"/>
      <scheme val="minor"/>
    </font>
    <font>
      <sz val="11"/>
      <color rgb="FF9C6500"/>
      <name val="Calibri"/>
      <family val="2"/>
      <scheme val="minor"/>
    </font>
  </fonts>
  <fills count="11">
    <fill>
      <patternFill patternType="none"/>
    </fill>
    <fill>
      <patternFill patternType="gray125"/>
    </fill>
    <fill>
      <patternFill patternType="solid">
        <fgColor rgb="FFC6EFCE"/>
      </patternFill>
    </fill>
    <fill>
      <patternFill patternType="solid">
        <fgColor theme="5" tint="0.39997558519241921"/>
        <bgColor indexed="65"/>
      </patternFill>
    </fill>
    <fill>
      <patternFill patternType="solid">
        <fgColor theme="7" tint="0.59999389629810485"/>
        <bgColor indexed="65"/>
      </patternFill>
    </fill>
    <fill>
      <patternFill patternType="solid">
        <fgColor theme="1"/>
        <bgColor indexed="64"/>
      </patternFill>
    </fill>
    <fill>
      <patternFill patternType="solid">
        <fgColor rgb="FFFFFF00"/>
        <bgColor indexed="64"/>
      </patternFill>
    </fill>
    <fill>
      <patternFill patternType="solid">
        <fgColor rgb="FFFFC7CE"/>
      </patternFill>
    </fill>
    <fill>
      <patternFill patternType="solid">
        <fgColor rgb="FFFFEB9C"/>
      </patternFill>
    </fill>
    <fill>
      <patternFill patternType="solid">
        <fgColor theme="4" tint="0.59999389629810485"/>
        <bgColor indexed="65"/>
      </patternFill>
    </fill>
    <fill>
      <patternFill patternType="solid">
        <fgColor theme="4" tint="0.39997558519241921"/>
        <bgColor indexed="65"/>
      </patternFill>
    </fill>
  </fills>
  <borders count="1">
    <border>
      <left/>
      <right/>
      <top/>
      <bottom/>
      <diagonal/>
    </border>
  </borders>
  <cellStyleXfs count="9">
    <xf numFmtId="0" fontId="0" fillId="0" borderId="0"/>
    <xf numFmtId="0" fontId="3"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4" fillId="0" borderId="0" applyNumberFormat="0" applyFill="0" applyBorder="0" applyAlignment="0" applyProtection="0"/>
    <xf numFmtId="0" fontId="5" fillId="7" borderId="0" applyNumberFormat="0" applyBorder="0" applyAlignment="0" applyProtection="0"/>
    <xf numFmtId="0" fontId="6"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cellStyleXfs>
  <cellXfs count="21">
    <xf numFmtId="0" fontId="0" fillId="0" borderId="0" xfId="0"/>
    <xf numFmtId="0" fontId="3" fillId="2" borderId="0" xfId="1" applyNumberFormat="1"/>
    <xf numFmtId="0" fontId="2" fillId="3" borderId="0" xfId="2"/>
    <xf numFmtId="0" fontId="2" fillId="3" borderId="0" xfId="2" applyNumberFormat="1"/>
    <xf numFmtId="0" fontId="2" fillId="4" borderId="0" xfId="3"/>
    <xf numFmtId="0" fontId="2" fillId="5" borderId="0" xfId="3" applyFill="1"/>
    <xf numFmtId="0" fontId="2" fillId="5" borderId="0" xfId="2" applyFill="1"/>
    <xf numFmtId="22" fontId="0" fillId="0" borderId="0" xfId="0" applyNumberFormat="1"/>
    <xf numFmtId="0" fontId="2" fillId="4" borderId="0" xfId="3" applyNumberFormat="1"/>
    <xf numFmtId="14" fontId="0" fillId="0" borderId="0" xfId="0" applyNumberFormat="1"/>
    <xf numFmtId="0" fontId="5" fillId="7" borderId="0" xfId="5"/>
    <xf numFmtId="0" fontId="6" fillId="8" borderId="0" xfId="6"/>
    <xf numFmtId="0" fontId="6" fillId="8" borderId="0" xfId="6" applyNumberFormat="1"/>
    <xf numFmtId="0" fontId="4" fillId="0" borderId="0" xfId="4" applyNumberFormat="1"/>
    <xf numFmtId="0" fontId="0" fillId="6" borderId="0" xfId="0" applyFill="1"/>
    <xf numFmtId="0" fontId="0" fillId="0" borderId="0" xfId="0" applyAlignment="1">
      <alignment vertical="center" wrapText="1"/>
    </xf>
    <xf numFmtId="0" fontId="0" fillId="0" borderId="0" xfId="0" applyNumberFormat="1"/>
    <xf numFmtId="0" fontId="2" fillId="9" borderId="0" xfId="7"/>
    <xf numFmtId="0" fontId="2" fillId="9" borderId="0" xfId="7" applyNumberFormat="1"/>
    <xf numFmtId="0" fontId="2" fillId="10" borderId="0" xfId="8"/>
    <xf numFmtId="0" fontId="2" fillId="10" borderId="0" xfId="8" applyNumberFormat="1"/>
  </cellXfs>
  <cellStyles count="9">
    <cellStyle name="40% - Accent1" xfId="7" builtinId="31"/>
    <cellStyle name="40% - Accent4" xfId="3" builtinId="43"/>
    <cellStyle name="60% - Accent1" xfId="8" builtinId="32"/>
    <cellStyle name="60% - Accent2" xfId="2" builtinId="36"/>
    <cellStyle name="Bad" xfId="5" builtinId="27"/>
    <cellStyle name="Good" xfId="1" builtinId="26"/>
    <cellStyle name="Hyperlink" xfId="4" builtinId="8"/>
    <cellStyle name="Neutral" xfId="6" builtinId="28"/>
    <cellStyle name="Normal" xfId="0" builtinId="0"/>
  </cellStyles>
  <dxfs count="9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27" formatCode="dd/mm/yyyy\ hh:mm"/>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0" xr16:uid="{00000000-0016-0000-0000-000000000000}" autoFormatId="16" applyNumberFormats="0" applyBorderFormats="0" applyFontFormats="0" applyPatternFormats="0" applyAlignmentFormats="0" applyWidthHeightFormats="0">
  <queryTableRefresh nextId="41">
    <queryTableFields count="31">
      <queryTableField id="1" name="Allocation Needed" tableColumnId="27"/>
      <queryTableField id="2" name="Status" tableColumnId="2"/>
      <queryTableField id="3" name="Client" tableColumnId="3"/>
      <queryTableField id="4" name="Project Type" tableColumnId="4"/>
      <queryTableField id="5" name="Directory" tableColumnId="5"/>
      <queryTableField id="6" name="Year" tableColumnId="6"/>
      <queryTableField id="7" name="Project" tableColumnId="7"/>
      <queryTableField id="8" name="Guide" tableColumnId="8"/>
      <queryTableField id="9" name="Region" tableColumnId="9"/>
      <queryTableField id="10" name="Location" tableColumnId="10"/>
      <queryTableField id="11" name="Practice" tableColumnId="11"/>
      <queryTableField id="12" name="Override" tableColumnId="12"/>
      <queryTableField id="13" name="Deadline" tableColumnId="13"/>
      <queryTableField id="14" name="Calculated" tableColumnId="14"/>
      <queryTableField id="33" name="Agreed Deadline" tableColumnId="23"/>
      <queryTableField id="15" name="C Deadline" tableColumnId="15"/>
      <queryTableField id="16" name="Past Deadline" tableColumnId="16"/>
      <queryTableField id="17" name="D Confirmed" tableColumnId="17"/>
      <queryTableField id="18" name="Owner" tableColumnId="18"/>
      <queryTableField id="19" name="Senior Consultant" tableColumnId="19"/>
      <queryTableField id="20" name="Consultant" tableColumnId="20"/>
      <queryTableField id="21" name="LDS" tableColumnId="21"/>
      <queryTableField id="22" name="Coordinator" tableColumnId="22"/>
      <queryTableField id="25" name="Director" tableColumnId="25"/>
      <queryTableField id="27" name="Effort Client" tableColumnId="1"/>
      <queryTableField id="29" name="Effort Type" tableColumnId="24"/>
      <queryTableField id="34" name="Type Base" tableColumnId="26"/>
      <queryTableField id="35" name="Dir Complexity" tableColumnId="30"/>
      <queryTableField id="36" name="Dir %" tableColumnId="31"/>
      <queryTableField id="31" name="Effort Total" tableColumnId="28"/>
      <queryTableField id="32" name="Debug"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100-000001000000}" autoFormatId="16" applyNumberFormats="0" applyBorderFormats="0" applyFontFormats="0" applyPatternFormats="0" applyAlignmentFormats="0" applyWidthHeightFormats="0">
  <queryTableRefresh nextId="4" unboundColumnsRight="1">
    <queryTableFields count="3">
      <queryTableField id="1" name="id_directory" tableColumnId="3"/>
      <queryTableField id="2" name="Directory" tableColumnId="2"/>
      <queryTableField id="3" dataBound="0"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200-000002000000}" autoFormatId="16" applyNumberFormats="0" applyBorderFormats="0" applyFontFormats="0" applyPatternFormats="0" applyAlignmentFormats="0" applyWidthHeightFormats="0">
  <queryTableRefresh nextId="8" unboundColumnsRight="1">
    <queryTableFields count="5">
      <queryTableField id="3" name="id_directory" tableColumnId="4"/>
      <queryTableField id="1" name="Directory" tableColumnId="3"/>
      <queryTableField id="4" name="id_guide" tableColumnId="5"/>
      <queryTableField id="2" name="Guide" tableColumnId="2"/>
      <queryTableField id="7" dataBound="0"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300-000003000000}" autoFormatId="16" applyNumberFormats="0" applyBorderFormats="0" applyFontFormats="0" applyPatternFormats="0" applyAlignmentFormats="0" applyWidthHeightFormats="0">
  <queryTableRefresh nextId="4" unboundColumnsRight="1">
    <queryTableFields count="3">
      <queryTableField id="1" name="id_location" tableColumnId="3"/>
      <queryTableField id="2" name="Location" tableColumnId="2"/>
      <queryTableField id="3"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400-000004000000}" autoFormatId="16" applyNumberFormats="0" applyBorderFormats="0" applyFontFormats="0" applyPatternFormats="0" applyAlignmentFormats="0" applyWidthHeightFormats="0">
  <queryTableRefresh nextId="4" unboundColumnsRight="1">
    <queryTableFields count="3">
      <queryTableField id="1" name="id_central_practice" tableColumnId="3"/>
      <queryTableField id="2" name="Practice" tableColumnId="2"/>
      <queryTableField id="3" dataBound="0"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1" xr16:uid="{00000000-0016-0000-0500-000005000000}" autoFormatId="16" applyNumberFormats="0" applyBorderFormats="0" applyFontFormats="0" applyPatternFormats="0" applyAlignmentFormats="0" applyWidthHeightFormats="0">
  <queryTableRefresh nextId="7" unboundColumnsRight="1">
    <queryTableFields count="6">
      <queryTableField id="1" name="id_directory" tableColumnId="6"/>
      <queryTableField id="2" name="Directory" tableColumnId="2"/>
      <queryTableField id="3" name="id_central_practice" tableColumnId="3"/>
      <queryTableField id="4" name="Practice" tableColumnId="4"/>
      <queryTableField id="5" name="id_practice" tableColumnId="5"/>
      <queryTableField id="6" dataBound="0" tableColumnId="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600-000006000000}" autoFormatId="16" applyNumberFormats="0" applyBorderFormats="0" applyFontFormats="0" applyPatternFormats="0" applyAlignmentFormats="0" applyWidthHeightFormats="0">
  <queryTableRefresh nextId="8" unboundColumnsRight="1">
    <queryTableFields count="7">
      <queryTableField id="1" name="id_client" tableColumnId="5"/>
      <queryTableField id="2" name="Client" tableColumnId="2"/>
      <queryTableField id="3" name="id_owner" tableColumnId="3"/>
      <queryTableField id="4" name="Owner" tableColumnId="4"/>
      <queryTableField id="6" name="Director" tableColumnId="1"/>
      <queryTableField id="7" name="id_directory" tableColumnId="7"/>
      <queryTableField id="5" dataBound="0"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2" xr16:uid="{00000000-0016-0000-0700-000007000000}" autoFormatId="16" applyNumberFormats="0" applyBorderFormats="0" applyFontFormats="0" applyPatternFormats="0" applyAlignmentFormats="0" applyWidthHeightFormats="0">
  <queryTableRefresh nextId="3">
    <queryTableFields count="2">
      <queryTableField id="1" name="id_product" tableColumnId="3"/>
      <queryTableField id="2" name="product"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800-000008000000}" autoFormatId="16" applyNumberFormats="0" applyBorderFormats="0" applyFontFormats="0" applyPatternFormats="0" applyAlignmentFormats="0" applyWidthHeightFormats="0">
  <queryTableRefresh nextId="19" unboundColumnsRight="9">
    <queryTableFields count="14">
      <queryTableField id="7" name="id_user" tableColumnId="6"/>
      <queryTableField id="1" name="user" tableColumnId="3"/>
      <queryTableField id="4" name="roles.1" tableColumnId="2"/>
      <queryTableField id="5" name="roles.2" tableColumnId="4"/>
      <queryTableField id="6" name="roles.3" tableColumnId="5"/>
      <queryTableField id="9" dataBound="0" tableColumnId="1"/>
      <queryTableField id="10" dataBound="0" tableColumnId="7"/>
      <queryTableField id="11" dataBound="0" tableColumnId="8"/>
      <queryTableField id="12" dataBound="0" tableColumnId="9"/>
      <queryTableField id="14" dataBound="0" tableColumnId="11"/>
      <queryTableField id="15" dataBound="0" tableColumnId="12"/>
      <queryTableField id="16" dataBound="0" tableColumnId="13"/>
      <queryTableField id="17" dataBound="0" tableColumnId="14"/>
      <queryTableField id="18" dataBound="0" tableColumnId="1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900-000009000000}" autoFormatId="16" applyNumberFormats="0" applyBorderFormats="0" applyFontFormats="0" applyPatternFormats="0" applyAlignmentFormats="0" applyWidthHeightFormats="0">
  <queryTableRefresh nextId="9" unboundColumnsRight="1">
    <queryTableFields count="7">
      <queryTableField id="1" name="TEAM" tableColumnId="7"/>
      <queryTableField id="2" name="Leader" tableColumnId="2"/>
      <queryTableField id="3" name="id_user" tableColumnId="3"/>
      <queryTableField id="4" name="roles.1" tableColumnId="4"/>
      <queryTableField id="5" name="roles.2" tableColumnId="5"/>
      <queryTableField id="6" name="roles.3" tableColumnId="6"/>
      <queryTableField id="7" dataBound="0"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9" xr16:uid="{00000000-0016-0000-0900-00000A000000}" autoFormatId="16" applyNumberFormats="0" applyBorderFormats="0" applyFontFormats="0" applyPatternFormats="0" applyAlignmentFormats="0" applyWidthHeightFormats="0">
  <queryTableRefresh nextId="7" unboundColumnsRight="1">
    <queryTableFields count="6">
      <queryTableField id="1" name="TEAM" tableColumnId="1"/>
      <queryTableField id="2" name="Member" tableColumnId="2"/>
      <queryTableField id="3" name="id_user" tableColumnId="3"/>
      <queryTableField id="4" name="leaders" tableColumnId="4"/>
      <queryTableField id="5" name="admin" tableColumnId="5"/>
      <queryTableField id="6" dataBound="0"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3" xr16:uid="{00000000-0016-0000-0A00-00000B000000}" autoFormatId="16" applyNumberFormats="0" applyBorderFormats="0" applyFontFormats="0" applyPatternFormats="0" applyAlignmentFormats="0" applyWidthHeightFormats="0">
  <queryTableRefresh nextId="14" unboundColumnsRight="1">
    <queryTableFields count="11">
      <queryTableField id="1" name="id_client" tableColumnId="9"/>
      <queryTableField id="2" name="Client" tableColumnId="2"/>
      <queryTableField id="3" name="id_product" tableColumnId="3"/>
      <queryTableField id="4" name="Project Type" tableColumnId="4"/>
      <queryTableField id="5" name="Year" tableColumnId="5"/>
      <queryTableField id="12" name="ProjectName" tableColumnId="1"/>
      <queryTableField id="9" name="id_project" tableColumnId="10"/>
      <queryTableField id="6" name="Project" tableColumnId="6"/>
      <queryTableField id="7" name="id_owner" tableColumnId="7"/>
      <queryTableField id="8" name="Owner" tableColumnId="8"/>
      <queryTableField id="11" dataBound="0"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4" xr16:uid="{00000000-0016-0000-0B00-00000C000000}" autoFormatId="16" applyNumberFormats="0" applyBorderFormats="0" applyFontFormats="0" applyPatternFormats="0" applyAlignmentFormats="0" applyWidthHeightFormats="0">
  <queryTableRefresh nextId="78" unboundColumnsRight="4">
    <queryTableFields count="38">
      <queryTableField id="1" name="Client" tableColumnId="15"/>
      <queryTableField id="2" name="Project Type" tableColumnId="2"/>
      <queryTableField id="3" name="Directory" tableColumnId="3"/>
      <queryTableField id="4" name="Year" tableColumnId="4"/>
      <queryTableField id="5" name="Project" tableColumnId="5"/>
      <queryTableField id="6" name="Guide" tableColumnId="6"/>
      <queryTableField id="7" name="Location" tableColumnId="7"/>
      <queryTableField id="8" name="Practice" tableColumnId="8"/>
      <queryTableField id="10" name="Owner" tableColumnId="10"/>
      <queryTableField id="11" name="Senior Consultant" tableColumnId="11"/>
      <queryTableField id="12" name="Consultant" tableColumnId="12"/>
      <queryTableField id="13" name="LDS" tableColumnId="13"/>
      <queryTableField id="14" name="Coordinator" tableColumnId="14"/>
      <queryTableField id="62" name="Deadline" tableColumnId="31"/>
      <queryTableField id="74" name="Calculated" tableColumnId="1"/>
      <queryTableField id="63" name="deadlineFormat" tableColumnId="32"/>
      <queryTableField id="64" name="nstatus" tableColumnId="33"/>
      <queryTableField id="18" name="id_client" tableColumnId="19"/>
      <queryTableField id="19" name="id_product" tableColumnId="20"/>
      <queryTableField id="76" name="ProjectName" tableColumnId="9"/>
      <queryTableField id="20" name="id_project" tableColumnId="21"/>
      <queryTableField id="42" name="id_directory" tableColumnId="23"/>
      <queryTableField id="43" name="id_guide" tableColumnId="24"/>
      <queryTableField id="44" name="id_location" tableColumnId="25"/>
      <queryTableField id="45" name="id_practice" tableColumnId="26"/>
      <queryTableField id="21" name="id_owner" tableColumnId="22"/>
      <queryTableField id="46" name="id_senior_consultant" tableColumnId="27"/>
      <queryTableField id="47" name="id_consultant" tableColumnId="28"/>
      <queryTableField id="48" name="id_lds" tableColumnId="29"/>
      <queryTableField id="49" name="id_coordinator" tableColumnId="30"/>
      <queryTableField id="68" name="id_submission" tableColumnId="34"/>
      <queryTableField id="15" name="status.1" tableColumnId="16"/>
      <queryTableField id="16" name="status.2" tableColumnId="17"/>
      <queryTableField id="17" name="status.3" tableColumnId="18"/>
      <queryTableField id="70" dataBound="0" tableColumnId="35"/>
      <queryTableField id="71" dataBound="0" tableColumnId="36"/>
      <queryTableField id="72" dataBound="0" tableColumnId="37"/>
      <queryTableField id="73" dataBound="0" tableColumnId="3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5" xr16:uid="{00000000-0016-0000-0C00-00000D000000}" autoFormatId="16" applyNumberFormats="0" applyBorderFormats="0" applyFontFormats="0" applyPatternFormats="0" applyAlignmentFormats="0" applyWidthHeightFormats="0">
  <queryTableRefresh nextId="10" unboundColumnsRight="1">
    <queryTableFields count="9">
      <queryTableField id="1" name="id_directory" tableColumnId="9"/>
      <queryTableField id="2" name="Directory" tableColumnId="2"/>
      <queryTableField id="3" name="id_guide" tableColumnId="3"/>
      <queryTableField id="4" name="Guide" tableColumnId="4"/>
      <queryTableField id="5" name="id_location" tableColumnId="5"/>
      <queryTableField id="6" name="Location" tableColumnId="6"/>
      <queryTableField id="7" name="id_practice" tableColumnId="7"/>
      <queryTableField id="8" name="Practice" tableColumnId="8"/>
      <queryTableField id="9" dataBound="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S" displayName="MS" ref="A1:AE5266" tableType="queryTable" totalsRowShown="0">
  <autoFilter ref="A1:AE5266" xr:uid="{00000000-0009-0000-0100-000001000000}"/>
  <tableColumns count="31">
    <tableColumn id="27" xr3:uid="{00000000-0010-0000-0000-00001B000000}" uniqueName="27" name="Allocation Needed" queryTableFieldId="1" dataDxfId="68"/>
    <tableColumn id="2" xr3:uid="{00000000-0010-0000-0000-000002000000}" uniqueName="2" name="Status" queryTableFieldId="2" dataDxfId="67"/>
    <tableColumn id="3" xr3:uid="{00000000-0010-0000-0000-000003000000}" uniqueName="3" name="Client" queryTableFieldId="3" dataDxfId="66"/>
    <tableColumn id="4" xr3:uid="{00000000-0010-0000-0000-000004000000}" uniqueName="4" name="Project Type" queryTableFieldId="4" dataDxfId="65"/>
    <tableColumn id="5" xr3:uid="{00000000-0010-0000-0000-000005000000}" uniqueName="5" name="Directory" queryTableFieldId="5" dataDxfId="64"/>
    <tableColumn id="6" xr3:uid="{00000000-0010-0000-0000-000006000000}" uniqueName="6" name="Year" queryTableFieldId="6" dataDxfId="63"/>
    <tableColumn id="7" xr3:uid="{00000000-0010-0000-0000-000007000000}" uniqueName="7" name="Project" queryTableFieldId="7" dataDxfId="62"/>
    <tableColumn id="8" xr3:uid="{00000000-0010-0000-0000-000008000000}" uniqueName="8" name="Guide" queryTableFieldId="8" dataDxfId="61"/>
    <tableColumn id="9" xr3:uid="{00000000-0010-0000-0000-000009000000}" uniqueName="9" name="Region" queryTableFieldId="9" dataDxfId="60"/>
    <tableColumn id="10" xr3:uid="{00000000-0010-0000-0000-00000A000000}" uniqueName="10" name="Location" queryTableFieldId="10" dataDxfId="59"/>
    <tableColumn id="11" xr3:uid="{00000000-0010-0000-0000-00000B000000}" uniqueName="11" name="Practice" queryTableFieldId="11" dataDxfId="58"/>
    <tableColumn id="12" xr3:uid="{00000000-0010-0000-0000-00000C000000}" uniqueName="12" name="Override" queryTableFieldId="12" dataDxfId="57"/>
    <tableColumn id="13" xr3:uid="{00000000-0010-0000-0000-00000D000000}" uniqueName="13" name="Deadline" queryTableFieldId="13" dataDxfId="56"/>
    <tableColumn id="14" xr3:uid="{00000000-0010-0000-0000-00000E000000}" uniqueName="14" name="Calculated" queryTableFieldId="14" dataDxfId="55"/>
    <tableColumn id="23" xr3:uid="{00000000-0010-0000-0000-000017000000}" uniqueName="23" name="Agreed Deadline" queryTableFieldId="33" dataDxfId="54"/>
    <tableColumn id="15" xr3:uid="{00000000-0010-0000-0000-00000F000000}" uniqueName="15" name="C Deadline" queryTableFieldId="15" dataDxfId="53"/>
    <tableColumn id="16" xr3:uid="{00000000-0010-0000-0000-000010000000}" uniqueName="16" name="Past Deadline" queryTableFieldId="16" dataDxfId="52"/>
    <tableColumn id="17" xr3:uid="{00000000-0010-0000-0000-000011000000}" uniqueName="17" name="D Confirmed" queryTableFieldId="17" dataDxfId="51"/>
    <tableColumn id="18" xr3:uid="{00000000-0010-0000-0000-000012000000}" uniqueName="18" name="Owner" queryTableFieldId="18" dataDxfId="50"/>
    <tableColumn id="19" xr3:uid="{00000000-0010-0000-0000-000013000000}" uniqueName="19" name="Senior Consultant" queryTableFieldId="19" dataDxfId="49"/>
    <tableColumn id="20" xr3:uid="{00000000-0010-0000-0000-000014000000}" uniqueName="20" name="Consultant" queryTableFieldId="20" dataDxfId="48"/>
    <tableColumn id="21" xr3:uid="{00000000-0010-0000-0000-000015000000}" uniqueName="21" name="LDS" queryTableFieldId="21" dataDxfId="47"/>
    <tableColumn id="22" xr3:uid="{00000000-0010-0000-0000-000016000000}" uniqueName="22" name="Coordinator" queryTableFieldId="22" dataDxfId="46"/>
    <tableColumn id="25" xr3:uid="{00000000-0010-0000-0000-000019000000}" uniqueName="25" name="Director" queryTableFieldId="25" dataDxfId="45"/>
    <tableColumn id="1" xr3:uid="{00000000-0010-0000-0000-000001000000}" uniqueName="1" name="Effort Client" queryTableFieldId="27"/>
    <tableColumn id="24" xr3:uid="{00000000-0010-0000-0000-000018000000}" uniqueName="24" name="Effort Type" queryTableFieldId="29"/>
    <tableColumn id="26" xr3:uid="{00000000-0010-0000-0000-00001A000000}" uniqueName="26" name="Type Base" queryTableFieldId="34"/>
    <tableColumn id="30" xr3:uid="{00000000-0010-0000-0000-00001E000000}" uniqueName="30" name="Dir Complexity" queryTableFieldId="35"/>
    <tableColumn id="31" xr3:uid="{00000000-0010-0000-0000-00001F000000}" uniqueName="31" name="Dir %" queryTableFieldId="36"/>
    <tableColumn id="28" xr3:uid="{00000000-0010-0000-0000-00001C000000}" uniqueName="28" name="Effort Total" queryTableFieldId="31"/>
    <tableColumn id="29" xr3:uid="{00000000-0010-0000-0000-00001D000000}" uniqueName="29" name="Debug" queryTableField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directory" displayName="directory" ref="A1:C25" tableType="queryTable" totalsRowShown="0">
  <autoFilter ref="A1:C25" xr:uid="{00000000-0009-0000-0100-000002000000}"/>
  <tableColumns count="3">
    <tableColumn id="3" xr3:uid="{00000000-0010-0000-0100-000003000000}" uniqueName="3" name="id_directory" queryTableFieldId="1" dataDxfId="95"/>
    <tableColumn id="2" xr3:uid="{00000000-0010-0000-0100-000002000000}" uniqueName="2" name="Directory" queryTableFieldId="2" dataDxfId="94"/>
    <tableColumn id="4" xr3:uid="{00000000-0010-0000-0100-000004000000}" uniqueName="4" name="code" queryTableFieldId="3" dataDxfId="93">
      <calculatedColumnFormula>CONCATENATE("Directory::firstOrCreate(['id_directory' =&gt; ",A2,"", ", 'name' =&gt; """,B2,"""]);")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guide" displayName="guide" ref="A1:E77" tableType="queryTable" totalsRowShown="0">
  <autoFilter ref="A1:E77" xr:uid="{00000000-0009-0000-0100-000003000000}"/>
  <tableColumns count="5">
    <tableColumn id="4" xr3:uid="{00000000-0010-0000-0200-000004000000}" uniqueName="4" name="id_directory" queryTableFieldId="3"/>
    <tableColumn id="3" xr3:uid="{00000000-0010-0000-0200-000003000000}" uniqueName="3" name="Directory" queryTableFieldId="1" dataDxfId="92"/>
    <tableColumn id="5" xr3:uid="{00000000-0010-0000-0200-000005000000}" uniqueName="5" name="id_guide" queryTableFieldId="4"/>
    <tableColumn id="2" xr3:uid="{00000000-0010-0000-0200-000002000000}" uniqueName="2" name="Guide" queryTableFieldId="2" dataDxfId="91"/>
    <tableColumn id="6" xr3:uid="{00000000-0010-0000-0200-000006000000}" uniqueName="6" name="create" queryTableFieldId="7" dataDxfId="90">
      <calculatedColumnFormula>CONCATENATE("Guide::firstOrCreate(['id_guide' =&gt; ",C2,"", ",'id_directory' =&gt; ",A2,"", ", 'name' =&gt; """,D2,"""]);")</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Location" displayName="Location" ref="A1:C131" tableType="queryTable" totalsRowShown="0">
  <autoFilter ref="A1:C131" xr:uid="{00000000-0009-0000-0100-000004000000}"/>
  <tableColumns count="3">
    <tableColumn id="3" xr3:uid="{00000000-0010-0000-0300-000003000000}" uniqueName="3" name="id_location" queryTableFieldId="1"/>
    <tableColumn id="2" xr3:uid="{00000000-0010-0000-0300-000002000000}" uniqueName="2" name="Location" queryTableFieldId="2" dataDxfId="89"/>
    <tableColumn id="4" xr3:uid="{00000000-0010-0000-0300-000004000000}" uniqueName="4" name="create" queryTableFieldId="3" dataDxfId="88">
      <calculatedColumnFormula>CONCATENATE("Location::firstOrCreate(['id_location' =&gt; ",A2,"", ", 'name' =&gt; """,B2,"""]);")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central_practice" displayName="central_practice" ref="A1:C860" tableType="queryTable" totalsRowShown="0">
  <autoFilter ref="A1:C860" xr:uid="{00000000-0009-0000-0100-000005000000}"/>
  <tableColumns count="3">
    <tableColumn id="3" xr3:uid="{00000000-0010-0000-0400-000003000000}" uniqueName="3" name="id_central_practice" queryTableFieldId="1"/>
    <tableColumn id="2" xr3:uid="{00000000-0010-0000-0400-000002000000}" uniqueName="2" name="Practice" queryTableFieldId="2" dataDxfId="44"/>
    <tableColumn id="4" xr3:uid="{00000000-0010-0000-0400-000004000000}" uniqueName="4" name="code" queryTableFieldId="3" dataDxfId="43">
      <calculatedColumnFormula>CONCATENATE("CentralPractice::firstOrCreate(['id_central_practice' =&gt; ",A2,"", ", 'name' =&gt; """,B2,"""]);")</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practice" displayName="practice" ref="A1:F937" tableType="queryTable" totalsRowShown="0">
  <autoFilter ref="A1:F937" xr:uid="{00000000-0009-0000-0100-000006000000}"/>
  <tableColumns count="6">
    <tableColumn id="6" xr3:uid="{00000000-0010-0000-0500-000006000000}" uniqueName="6" name="id_directory" queryTableFieldId="1"/>
    <tableColumn id="2" xr3:uid="{00000000-0010-0000-0500-000002000000}" uniqueName="2" name="Directory" queryTableFieldId="2" dataDxfId="42"/>
    <tableColumn id="3" xr3:uid="{00000000-0010-0000-0500-000003000000}" uniqueName="3" name="id_central_practice" queryTableFieldId="3"/>
    <tableColumn id="4" xr3:uid="{00000000-0010-0000-0500-000004000000}" uniqueName="4" name="Practice" queryTableFieldId="4" dataDxfId="41"/>
    <tableColumn id="5" xr3:uid="{00000000-0010-0000-0500-000005000000}" uniqueName="5" name="id_practice" queryTableFieldId="5"/>
    <tableColumn id="1" xr3:uid="{00000000-0010-0000-0500-000001000000}" uniqueName="1" name="create" queryTableFieldId="6" dataDxfId="40">
      <calculatedColumnFormula>CONCATENATE("Practice::firstOrCreate(['id_practice' =&gt; ",E2,"",", 'id_central_practice' =&gt; ",C2,"", ", 'id_directory' =&gt; ",A2,"", ", 'name' =&gt; """,SUBSTITUTE(D2, "'", "´"),"""]);")</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client" displayName="client" ref="A1:G168" tableType="queryTable" totalsRowShown="0">
  <autoFilter ref="A1:G168" xr:uid="{00000000-0009-0000-0100-000007000000}"/>
  <tableColumns count="7">
    <tableColumn id="5" xr3:uid="{00000000-0010-0000-0600-000005000000}" uniqueName="5" name="id_client" queryTableFieldId="1"/>
    <tableColumn id="2" xr3:uid="{00000000-0010-0000-0600-000002000000}" uniqueName="2" name="Client" queryTableFieldId="2" dataDxfId="39"/>
    <tableColumn id="3" xr3:uid="{00000000-0010-0000-0600-000003000000}" uniqueName="3" name="id_owner" queryTableFieldId="3"/>
    <tableColumn id="4" xr3:uid="{00000000-0010-0000-0600-000004000000}" uniqueName="4" name="Owner" queryTableFieldId="4" dataDxfId="38"/>
    <tableColumn id="1" xr3:uid="{00000000-0010-0000-0600-000001000000}" uniqueName="1" name="Director" queryTableFieldId="6" dataDxfId="37"/>
    <tableColumn id="7" xr3:uid="{00000000-0010-0000-0600-000007000000}" uniqueName="7" name="id_directory" queryTableFieldId="7"/>
    <tableColumn id="6" xr3:uid="{00000000-0010-0000-0600-000006000000}" uniqueName="6" name="code" queryTableFieldId="5" dataDxfId="36">
      <calculatedColumnFormula>CONCATENATE("Client::firstOrCreate(['name' =&gt; """,SUBSTITUTE(B2, "'", "´"),"""",", 'id_client' =&gt; ",A2,",'owner'=&gt;",IF(C2&lt;&gt;"",C2,"null"),", 'director' =&gt; ",IF(F2&lt;&gt;"",F2,"null"),"]);")</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product" displayName="product" ref="A1:B7" tableType="queryTable" totalsRowShown="0">
  <autoFilter ref="A1:B7" xr:uid="{00000000-0009-0000-0100-000008000000}"/>
  <tableColumns count="2">
    <tableColumn id="3" xr3:uid="{00000000-0010-0000-0700-000003000000}" uniqueName="3" name="id_product" queryTableFieldId="1" dataDxfId="87"/>
    <tableColumn id="2" xr3:uid="{00000000-0010-0000-0700-000002000000}" uniqueName="2" name="product" queryTableFieldId="2" dataDxfId="8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all_users" displayName="Table_all_users" ref="A1:N51" tableType="queryTable" totalsRowShown="0">
  <autoFilter ref="A1:N51" xr:uid="{00000000-0009-0000-0100-00000B000000}"/>
  <tableColumns count="14">
    <tableColumn id="6" xr3:uid="{00000000-0010-0000-0800-000006000000}" uniqueName="6" name="id_user" queryTableFieldId="7"/>
    <tableColumn id="3" xr3:uid="{00000000-0010-0000-0800-000003000000}" uniqueName="3" name="user" queryTableFieldId="1" dataDxfId="85" dataCellStyle="Bad"/>
    <tableColumn id="2" xr3:uid="{00000000-0010-0000-0800-000002000000}" uniqueName="2" name="roles.1" queryTableFieldId="4" dataDxfId="84" dataCellStyle="Bad"/>
    <tableColumn id="4" xr3:uid="{00000000-0010-0000-0800-000004000000}" uniqueName="4" name="roles.2" queryTableFieldId="5" dataDxfId="83" dataCellStyle="Bad"/>
    <tableColumn id="5" xr3:uid="{00000000-0010-0000-0800-000005000000}" uniqueName="5" name="roles.3" queryTableFieldId="6" dataDxfId="82" dataCellStyle="Bad"/>
    <tableColumn id="1" xr3:uid="{00000000-0010-0000-0800-000001000000}" uniqueName="1" name="name" queryTableFieldId="9" dataDxfId="81" dataCellStyle="Bad">
      <calculatedColumnFormula>LEFT(B2,FIND(" ",B2)-1)</calculatedColumnFormula>
    </tableColumn>
    <tableColumn id="7" xr3:uid="{00000000-0010-0000-0800-000007000000}" uniqueName="7" name="lastName" queryTableFieldId="10" dataDxfId="80" dataCellStyle="Bad">
      <calculatedColumnFormula>RIGHT(B2,LEN(B2)-FIND(" ",B2))</calculatedColumnFormula>
    </tableColumn>
    <tableColumn id="8" xr3:uid="{00000000-0010-0000-0800-000008000000}" uniqueName="8" name="email" queryTableFieldId="11" dataDxfId="79" dataCellStyle="Bad">
      <calculatedColumnFormula>LOWER(LEFT(F2,1)&amp;G2)&amp;"@kiddaitken.com"</calculatedColumnFormula>
    </tableColumn>
    <tableColumn id="9" xr3:uid="{00000000-0010-0000-0800-000009000000}" uniqueName="9" name="password" queryTableFieldId="12" dataDxfId="78" dataCellStyle="Bad"/>
    <tableColumn id="11" xr3:uid="{00000000-0010-0000-0800-00000B000000}" uniqueName="11" name="create User" queryTableFieldId="14" dataDxfId="35" dataCellStyle="Bad">
      <calculatedColumnFormula>CONCATENATE("User::firstOrCreate(['id_user' =&gt; ",A2,"",", 'email' =&gt; '",H2,"'",",'password'=&gt;'",I2,"']);")</calculatedColumnFormula>
    </tableColumn>
    <tableColumn id="12" xr3:uid="{00000000-0010-0000-0800-00000C000000}" uniqueName="12" name="create Contact" queryTableFieldId="15" dataDxfId="34" dataCellStyle="Bad">
      <calculatedColumnFormula>CONCATENATE("Contact::firstOrCreate(['id_user' =&gt; ",A2," "," ,'name' =&gt; '",F2,"', 'last_name'=&gt; '",SUBSTITUTE(G2, "'", "´"),"' , 'type'=&gt; 'employe' "," ,'email'=&gt; '",H2,"']);")</calculatedColumnFormula>
    </tableColumn>
    <tableColumn id="13" xr3:uid="{00000000-0010-0000-0800-00000D000000}" uniqueName="13" name="create UserRole" queryTableFieldId="16" dataDxfId="33" dataCellStyle="Bad">
      <calculatedColumnFormula>CONCATENATE("UserRole::firstOrCreate(['id_user' =&gt; ",A2,"",", 'id_role' =&gt; DB::select(""SELECT id_role FROM role WHERE CODE ='", C2, "'"")[0]-&gt;id_role]);")</calculatedColumnFormula>
    </tableColumn>
    <tableColumn id="14" xr3:uid="{00000000-0010-0000-0800-00000E000000}" uniqueName="14" name="create userRole2" queryTableFieldId="17" dataDxfId="32" dataCellStyle="Bad">
      <calculatedColumnFormula>IF(D2&lt;&gt;"",CONCATENATE("UserRole::firstOrCreate(['id_user' =&gt; ",A2,"",", 'id_role' =&gt; DB::select(""SELECT id_role FROM role WHERE CODE ='", D2, "'"")[0]-&gt;id_role]);"), "")</calculatedColumnFormula>
    </tableColumn>
    <tableColumn id="15" xr3:uid="{00000000-0010-0000-0800-00000F000000}" uniqueName="15" name="create userRole3" queryTableFieldId="18" dataDxfId="31" dataCellStyle="Bad">
      <calculatedColumnFormula>IF(E2&lt;&gt;"",CONCATENATE("UserRole::firstOrCreate(['id_user' =&gt; ",A2,"",", 'id_role' =&gt; DB::select(""SELECT id_role FROM role WHERE CODE ='", E2, "'"")[0]-&gt;id_role]);"),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9000000}" name="leaders" displayName="leaders" ref="A1:G14" tableType="queryTable" totalsRowShown="0">
  <autoFilter ref="A1:G14" xr:uid="{00000000-0009-0000-0100-00000D000000}"/>
  <tableColumns count="7">
    <tableColumn id="7" xr3:uid="{00000000-0010-0000-0900-000007000000}" uniqueName="7" name="TEAM" queryTableFieldId="1" dataDxfId="77"/>
    <tableColumn id="2" xr3:uid="{00000000-0010-0000-0900-000002000000}" uniqueName="2" name="Leader" queryTableFieldId="2" dataDxfId="76"/>
    <tableColumn id="3" xr3:uid="{00000000-0010-0000-0900-000003000000}" uniqueName="3" name="id_user" queryTableFieldId="3" dataDxfId="75"/>
    <tableColumn id="4" xr3:uid="{00000000-0010-0000-0900-000004000000}" uniqueName="4" name="roles.1" queryTableFieldId="4" dataDxfId="74"/>
    <tableColumn id="5" xr3:uid="{00000000-0010-0000-0900-000005000000}" uniqueName="5" name="roles.2" queryTableFieldId="5" dataDxfId="73"/>
    <tableColumn id="6" xr3:uid="{00000000-0010-0000-0900-000006000000}" uniqueName="6" name="roles.3" queryTableFieldId="6" dataDxfId="72"/>
    <tableColumn id="8" xr3:uid="{00000000-0010-0000-0900-000008000000}" uniqueName="8" name="create" queryTableFieldId="7" dataDxfId="71">
      <calculatedColumnFormula>CONCATENATE("Group::firstOrCreate(['name' =&gt; ""","Team "&amp;SUBSTITUTE(B2,"'","´"),"""",", 'id_group' =&gt; ",A2,"]);")</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A000000}" name="Table_ExternalData_2" displayName="Table_ExternalData_2" ref="A16:F54" tableType="queryTable" totalsRowShown="0">
  <autoFilter ref="A16:F54" xr:uid="{00000000-0009-0000-0100-00000F000000}"/>
  <tableColumns count="6">
    <tableColumn id="1" xr3:uid="{00000000-0010-0000-0A00-000001000000}" uniqueName="1" name="TEAM" queryTableFieldId="1"/>
    <tableColumn id="2" xr3:uid="{00000000-0010-0000-0A00-000002000000}" uniqueName="2" name="Member" queryTableFieldId="2" dataDxfId="70"/>
    <tableColumn id="3" xr3:uid="{00000000-0010-0000-0A00-000003000000}" uniqueName="3" name="id_user" queryTableFieldId="3"/>
    <tableColumn id="4" xr3:uid="{00000000-0010-0000-0A00-000004000000}" uniqueName="4" name="leaders" queryTableFieldId="4"/>
    <tableColumn id="5" xr3:uid="{00000000-0010-0000-0A00-000005000000}" uniqueName="5" name="admin" queryTableFieldId="5"/>
    <tableColumn id="6" xr3:uid="{00000000-0010-0000-0A00-000006000000}" uniqueName="6" name="create detail" queryTableFieldId="6" dataDxfId="69">
      <calculatedColumnFormula>CONCATENATE("GroupDetail::firstOrCreate(['id_group' =&gt; ",A17,"",", 'id_user' =&gt; ",C17,",'is_admin'=&gt;",IF(E17&lt;&gt;"", E17,"null"),"]);")</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B000000}" name="project" displayName="project" ref="A1:K278" tableType="queryTable" totalsRowShown="0">
  <autoFilter ref="A1:K278" xr:uid="{00000000-0009-0000-0100-000009000000}"/>
  <tableColumns count="11">
    <tableColumn id="9" xr3:uid="{00000000-0010-0000-0B00-000009000000}" uniqueName="9" name="id_client" queryTableFieldId="1"/>
    <tableColumn id="2" xr3:uid="{00000000-0010-0000-0B00-000002000000}" uniqueName="2" name="Client" queryTableFieldId="2" dataDxfId="30"/>
    <tableColumn id="3" xr3:uid="{00000000-0010-0000-0B00-000003000000}" uniqueName="3" name="id_product" queryTableFieldId="3"/>
    <tableColumn id="4" xr3:uid="{00000000-0010-0000-0B00-000004000000}" uniqueName="4" name="Project Type" queryTableFieldId="4" dataDxfId="29"/>
    <tableColumn id="5" xr3:uid="{00000000-0010-0000-0B00-000005000000}" uniqueName="5" name="Year" queryTableFieldId="5" dataDxfId="28"/>
    <tableColumn id="1" xr3:uid="{00000000-0010-0000-0B00-000001000000}" uniqueName="1" name="ProjectName" queryTableFieldId="12"/>
    <tableColumn id="10" xr3:uid="{00000000-0010-0000-0B00-00000A000000}" uniqueName="10" name="id_project" queryTableFieldId="9"/>
    <tableColumn id="6" xr3:uid="{00000000-0010-0000-0B00-000006000000}" uniqueName="6" name="Project" queryTableFieldId="6" dataDxfId="27"/>
    <tableColumn id="7" xr3:uid="{00000000-0010-0000-0B00-000007000000}" uniqueName="7" name="id_owner" queryTableFieldId="7"/>
    <tableColumn id="8" xr3:uid="{00000000-0010-0000-0B00-000008000000}" uniqueName="8" name="Owner" queryTableFieldId="8" dataDxfId="26"/>
    <tableColumn id="11" xr3:uid="{00000000-0010-0000-0B00-00000B000000}" uniqueName="11" name="values" queryTableFieldId="11" dataDxfId="25">
      <calculatedColumnFormula>CONCATENATE("(",G2,",",A2,",",C2,",'",SUBSTITUTE(F2, "'", "´"),"','",E2,"',",IF(I2&lt;&gt;"",I2, "null"),",'"".Carbon::now().""', '"".Carbon::now().""'),")</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C000000}" name="submission" displayName="submission" ref="A1:AL5266" tableType="queryTable" totalsRowShown="0">
  <autoFilter ref="A1:AL5266" xr:uid="{00000000-0009-0000-0100-00000C000000}"/>
  <tableColumns count="38">
    <tableColumn id="15" xr3:uid="{00000000-0010-0000-0C00-00000F000000}" uniqueName="15" name="Client" queryTableFieldId="1" dataDxfId="24"/>
    <tableColumn id="2" xr3:uid="{00000000-0010-0000-0C00-000002000000}" uniqueName="2" name="Project Type" queryTableFieldId="2" dataDxfId="23"/>
    <tableColumn id="3" xr3:uid="{00000000-0010-0000-0C00-000003000000}" uniqueName="3" name="Directory" queryTableFieldId="3" dataDxfId="22"/>
    <tableColumn id="4" xr3:uid="{00000000-0010-0000-0C00-000004000000}" uniqueName="4" name="Year" queryTableFieldId="4" dataDxfId="21"/>
    <tableColumn id="5" xr3:uid="{00000000-0010-0000-0C00-000005000000}" uniqueName="5" name="Project" queryTableFieldId="5" dataDxfId="20"/>
    <tableColumn id="6" xr3:uid="{00000000-0010-0000-0C00-000006000000}" uniqueName="6" name="Guide" queryTableFieldId="6" dataDxfId="19"/>
    <tableColumn id="7" xr3:uid="{00000000-0010-0000-0C00-000007000000}" uniqueName="7" name="Location" queryTableFieldId="7" dataDxfId="18"/>
    <tableColumn id="8" xr3:uid="{00000000-0010-0000-0C00-000008000000}" uniqueName="8" name="Practice" queryTableFieldId="8" dataDxfId="17"/>
    <tableColumn id="10" xr3:uid="{00000000-0010-0000-0C00-00000A000000}" uniqueName="10" name="Owner" queryTableFieldId="10" dataDxfId="16"/>
    <tableColumn id="11" xr3:uid="{00000000-0010-0000-0C00-00000B000000}" uniqueName="11" name="Senior Consultant" queryTableFieldId="11" dataDxfId="15"/>
    <tableColumn id="12" xr3:uid="{00000000-0010-0000-0C00-00000C000000}" uniqueName="12" name="Consultant" queryTableFieldId="12"/>
    <tableColumn id="13" xr3:uid="{00000000-0010-0000-0C00-00000D000000}" uniqueName="13" name="LDS" queryTableFieldId="13"/>
    <tableColumn id="14" xr3:uid="{00000000-0010-0000-0C00-00000E000000}" uniqueName="14" name="Coordinator" queryTableFieldId="14" dataDxfId="14"/>
    <tableColumn id="31" xr3:uid="{00000000-0010-0000-0C00-00001F000000}" uniqueName="31" name="Deadline" queryTableFieldId="62" dataDxfId="13"/>
    <tableColumn id="1" xr3:uid="{00000000-0010-0000-0C00-000001000000}" uniqueName="1" name="Calculated" queryTableFieldId="74" dataDxfId="12"/>
    <tableColumn id="32" xr3:uid="{00000000-0010-0000-0C00-000020000000}" uniqueName="32" name="deadlineFormat" queryTableFieldId="63"/>
    <tableColumn id="33" xr3:uid="{00000000-0010-0000-0C00-000021000000}" uniqueName="33" name="nstatus" queryTableFieldId="64"/>
    <tableColumn id="19" xr3:uid="{00000000-0010-0000-0C00-000013000000}" uniqueName="19" name="id_client" queryTableFieldId="18"/>
    <tableColumn id="20" xr3:uid="{00000000-0010-0000-0C00-000014000000}" uniqueName="20" name="id_product" queryTableFieldId="19"/>
    <tableColumn id="9" xr3:uid="{00000000-0010-0000-0C00-000009000000}" uniqueName="9" name="ProjectName" queryTableFieldId="76"/>
    <tableColumn id="21" xr3:uid="{00000000-0010-0000-0C00-000015000000}" uniqueName="21" name="id_project" queryTableFieldId="20"/>
    <tableColumn id="23" xr3:uid="{00000000-0010-0000-0C00-000017000000}" uniqueName="23" name="id_directory" queryTableFieldId="42"/>
    <tableColumn id="24" xr3:uid="{00000000-0010-0000-0C00-000018000000}" uniqueName="24" name="id_guide" queryTableFieldId="43"/>
    <tableColumn id="25" xr3:uid="{00000000-0010-0000-0C00-000019000000}" uniqueName="25" name="id_location" queryTableFieldId="44"/>
    <tableColumn id="26" xr3:uid="{00000000-0010-0000-0C00-00001A000000}" uniqueName="26" name="id_practice" queryTableFieldId="45"/>
    <tableColumn id="22" xr3:uid="{00000000-0010-0000-0C00-000016000000}" uniqueName="22" name="id_owner" queryTableFieldId="21"/>
    <tableColumn id="27" xr3:uid="{00000000-0010-0000-0C00-00001B000000}" uniqueName="27" name="id_senior_consultant" queryTableFieldId="46"/>
    <tableColumn id="28" xr3:uid="{00000000-0010-0000-0C00-00001C000000}" uniqueName="28" name="id_consultant" queryTableFieldId="47"/>
    <tableColumn id="29" xr3:uid="{00000000-0010-0000-0C00-00001D000000}" uniqueName="29" name="id_lds" queryTableFieldId="48"/>
    <tableColumn id="30" xr3:uid="{00000000-0010-0000-0C00-00001E000000}" uniqueName="30" name="id_coordinator" queryTableFieldId="49"/>
    <tableColumn id="34" xr3:uid="{00000000-0010-0000-0C00-000022000000}" uniqueName="34" name="id_submission" queryTableFieldId="68"/>
    <tableColumn id="16" xr3:uid="{00000000-0010-0000-0C00-000010000000}" uniqueName="16" name="status.1" queryTableFieldId="15" dataDxfId="11"/>
    <tableColumn id="17" xr3:uid="{00000000-0010-0000-0C00-000011000000}" uniqueName="17" name="status.2" queryTableFieldId="16" dataDxfId="10"/>
    <tableColumn id="18" xr3:uid="{00000000-0010-0000-0C00-000012000000}" uniqueName="18" name="status.3" queryTableFieldId="17" dataDxfId="9"/>
    <tableColumn id="35" xr3:uid="{00000000-0010-0000-0C00-000023000000}" uniqueName="35" name="values Tasks" queryTableFieldId="70" dataDxfId="8">
      <calculatedColumnFormula>CONCATENATE("(",U2,",",S2,",",V2,",",W2,",",X2,",",Y2,",",IF(AA2&lt;&gt;"", AA2, "null"),", ",IF(AC2&lt;&gt;"", AC2, "null"),", ",IF(AD2&lt;&gt;"", AD2, "null"),", '",SUBSTITUTE(E2, "'", "´"),"',",D2,", '",P2,"','",P2,"','"".Carbon::now().""','"".Carbon::now().""'),")</calculatedColumnFormula>
    </tableColumn>
    <tableColumn id="36" xr3:uid="{00000000-0010-0000-0C00-000024000000}" uniqueName="36" name="values status" queryTableFieldId="71" dataDxfId="7">
      <calculatedColumnFormula>CONCATENATE("('"".DB::select(""SELECT id_status FROM `status` WHERE `element_type` = 'task' AND status_type = 'client' AND name ='", AF2, "'"")[0]-&gt;id_status.""',", AE2, ",1),")</calculatedColumnFormula>
    </tableColumn>
    <tableColumn id="37" xr3:uid="{00000000-0010-0000-0C00-000025000000}" uniqueName="37" name="values status2" queryTableFieldId="72" dataDxfId="6">
      <calculatedColumnFormula>IF(AND(AF2&lt;&gt;AG2, AG2&lt;&gt;""),CONCATENATE("('"".DB::select(""SELECT id_status FROM `status` WHERE `element_type` = 'task' AND status_type = 'client' AND name ='", AG2, "'"")[0]-&gt;id_status.""',", AE2, ",1),"),"")</calculatedColumnFormula>
    </tableColumn>
    <tableColumn id="38" xr3:uid="{00000000-0010-0000-0C00-000026000000}" uniqueName="38" name="values status3" queryTableFieldId="73" dataDxfId="5">
      <calculatedColumnFormula>IF(AND(AF2&lt;&gt;AG2,AF2&lt;&gt;AH2,AG2&lt;&gt;AH2,AH2&lt;&gt;""), CONCATENATE("('"".DB::select(""SELECT id_status FROM `status` WHERE `element_type` = 'task' AND status_type = 'client' AND name ='", AF2, "'"")[0]-&gt;id_status.""',", AE2, ",1),"),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D000000}" name="taxonomy" displayName="taxonomy" ref="A1:I2025" tableType="queryTable" totalsRowShown="0">
  <autoFilter ref="A1:I2025" xr:uid="{00000000-0009-0000-0100-00000A000000}"/>
  <tableColumns count="9">
    <tableColumn id="9" xr3:uid="{00000000-0010-0000-0D00-000009000000}" uniqueName="9" name="id_directory" queryTableFieldId="1"/>
    <tableColumn id="2" xr3:uid="{00000000-0010-0000-0D00-000002000000}" uniqueName="2" name="Directory" queryTableFieldId="2" dataDxfId="4"/>
    <tableColumn id="3" xr3:uid="{00000000-0010-0000-0D00-000003000000}" uniqueName="3" name="id_guide" queryTableFieldId="3"/>
    <tableColumn id="4" xr3:uid="{00000000-0010-0000-0D00-000004000000}" uniqueName="4" name="Guide" queryTableFieldId="4" dataDxfId="3"/>
    <tableColumn id="5" xr3:uid="{00000000-0010-0000-0D00-000005000000}" uniqueName="5" name="id_location" queryTableFieldId="5"/>
    <tableColumn id="6" xr3:uid="{00000000-0010-0000-0D00-000006000000}" uniqueName="6" name="Location" queryTableFieldId="6" dataDxfId="2"/>
    <tableColumn id="7" xr3:uid="{00000000-0010-0000-0D00-000007000000}" uniqueName="7" name="id_practice" queryTableFieldId="7"/>
    <tableColumn id="8" xr3:uid="{00000000-0010-0000-0D00-000008000000}" uniqueName="8" name="Practice" queryTableFieldId="8" dataDxfId="1"/>
    <tableColumn id="10" xr3:uid="{00000000-0010-0000-0D00-00000A000000}" uniqueName="10" name="values" queryTableFieldId="9" dataDxfId="0">
      <calculatedColumnFormula>CONCATENATE("(",A2,",",C2,",",E2,",",G2,", '"".Carbon::now().""', '"".Carbon::now().""'),")</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3" Type="http://schemas.openxmlformats.org/officeDocument/2006/relationships/hyperlink" Target="mailto:rhwainwright@kiddaitken.com" TargetMode="External"/><Relationship Id="rId2" Type="http://schemas.openxmlformats.org/officeDocument/2006/relationships/hyperlink" Target="mailto:r.ali@kiddaitken.com" TargetMode="External"/><Relationship Id="rId1" Type="http://schemas.openxmlformats.org/officeDocument/2006/relationships/hyperlink" Target="mailto:nbout@kiddaitken.com" TargetMode="External"/><Relationship Id="rId5" Type="http://schemas.openxmlformats.org/officeDocument/2006/relationships/table" Target="../tables/table9.x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266"/>
  <sheetViews>
    <sheetView topLeftCell="L5260" zoomScale="90" zoomScaleNormal="90" workbookViewId="0">
      <selection activeCell="Q5241" sqref="Q5241:Q5242"/>
    </sheetView>
  </sheetViews>
  <sheetFormatPr defaultColWidth="9.140625" defaultRowHeight="15" x14ac:dyDescent="0.25"/>
  <cols>
    <col min="1" max="1" width="23.42578125" bestFit="1" customWidth="1"/>
    <col min="2" max="2" width="14.140625" bestFit="1" customWidth="1"/>
    <col min="3" max="3" width="63.28515625" bestFit="1" customWidth="1"/>
    <col min="4" max="4" width="14.42578125" bestFit="1" customWidth="1"/>
    <col min="5" max="5" width="33.28515625" bestFit="1" customWidth="1"/>
    <col min="6" max="6" width="7.5703125" bestFit="1" customWidth="1"/>
    <col min="7" max="7" width="45" bestFit="1" customWidth="1"/>
    <col min="8" max="8" width="28.5703125" bestFit="1" customWidth="1"/>
    <col min="9" max="9" width="13.140625" bestFit="1" customWidth="1"/>
    <col min="10" max="10" width="44.28515625" bestFit="1" customWidth="1"/>
    <col min="11" max="11" width="81.140625" bestFit="1" customWidth="1"/>
    <col min="12" max="13" width="11.5703125" bestFit="1" customWidth="1"/>
    <col min="14" max="14" width="12.5703125" bestFit="1" customWidth="1"/>
    <col min="15" max="15" width="18.28515625" bestFit="1" customWidth="1"/>
    <col min="16" max="16" width="12.85546875" bestFit="1" customWidth="1"/>
    <col min="17" max="17" width="15.5703125" bestFit="1" customWidth="1"/>
    <col min="18" max="18" width="14.5703125" bestFit="1" customWidth="1"/>
    <col min="19" max="19" width="16.7109375" bestFit="1" customWidth="1"/>
    <col min="20" max="20" width="19.7109375" bestFit="1" customWidth="1"/>
    <col min="21" max="21" width="16.42578125" bestFit="1" customWidth="1"/>
    <col min="22" max="22" width="6.85546875" bestFit="1" customWidth="1"/>
    <col min="23" max="23" width="21.28515625" bestFit="1" customWidth="1"/>
    <col min="24" max="24" width="12.140625" bestFit="1" customWidth="1"/>
    <col min="25" max="25" width="14.140625" bestFit="1" customWidth="1"/>
    <col min="26" max="26" width="13.140625" bestFit="1" customWidth="1"/>
    <col min="27" max="27" width="12.140625" bestFit="1" customWidth="1"/>
    <col min="28" max="28" width="16.5703125" bestFit="1" customWidth="1"/>
    <col min="29" max="30" width="13.28515625" bestFit="1" customWidth="1"/>
    <col min="31" max="31" width="81.140625" bestFit="1" customWidth="1"/>
    <col min="32" max="32" width="13.28515625" bestFit="1" customWidth="1"/>
    <col min="33" max="33" width="118.140625" bestFit="1" customWidth="1"/>
    <col min="34" max="34" width="20.42578125" bestFit="1" customWidth="1"/>
    <col min="35" max="35" width="12.140625" bestFit="1" customWidth="1"/>
    <col min="36" max="36" width="10.85546875" bestFit="1"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3134</v>
      </c>
      <c r="P1" t="s">
        <v>14</v>
      </c>
      <c r="Q1" t="s">
        <v>15</v>
      </c>
      <c r="R1" t="s">
        <v>16</v>
      </c>
      <c r="S1" t="s">
        <v>17</v>
      </c>
      <c r="T1" t="s">
        <v>18</v>
      </c>
      <c r="U1" t="s">
        <v>19</v>
      </c>
      <c r="V1" t="s">
        <v>20</v>
      </c>
      <c r="W1" t="s">
        <v>21</v>
      </c>
      <c r="X1" t="s">
        <v>22</v>
      </c>
      <c r="Y1" t="s">
        <v>1260</v>
      </c>
      <c r="Z1" t="s">
        <v>1261</v>
      </c>
      <c r="AA1" t="s">
        <v>3135</v>
      </c>
      <c r="AB1" t="s">
        <v>3136</v>
      </c>
      <c r="AC1" t="s">
        <v>3137</v>
      </c>
      <c r="AD1" t="s">
        <v>1262</v>
      </c>
      <c r="AE1" t="s">
        <v>1263</v>
      </c>
    </row>
    <row r="2" spans="1:31" x14ac:dyDescent="0.25">
      <c r="A2" s="16" t="s">
        <v>3138</v>
      </c>
      <c r="B2" s="16" t="s">
        <v>24</v>
      </c>
      <c r="C2" s="16" t="s">
        <v>25</v>
      </c>
      <c r="D2" s="16" t="s">
        <v>26</v>
      </c>
      <c r="E2" s="16" t="s">
        <v>27</v>
      </c>
      <c r="F2" s="16" t="s">
        <v>28</v>
      </c>
      <c r="G2" s="16" t="s">
        <v>29</v>
      </c>
      <c r="H2" s="16" t="s">
        <v>30</v>
      </c>
      <c r="I2" s="16" t="s">
        <v>730</v>
      </c>
      <c r="J2" s="16" t="s">
        <v>32</v>
      </c>
      <c r="K2" s="16" t="s">
        <v>33</v>
      </c>
      <c r="L2" s="9"/>
      <c r="M2" s="9">
        <v>45145</v>
      </c>
      <c r="N2" s="9">
        <v>45145</v>
      </c>
      <c r="O2" s="7">
        <v>45145</v>
      </c>
      <c r="P2" s="9"/>
      <c r="Q2" s="9"/>
      <c r="R2" s="9" t="s">
        <v>34</v>
      </c>
      <c r="S2" s="16" t="s">
        <v>35</v>
      </c>
      <c r="T2" s="16" t="s">
        <v>36</v>
      </c>
      <c r="U2" s="16"/>
      <c r="V2" s="16"/>
      <c r="W2" s="16"/>
      <c r="X2" s="16" t="s">
        <v>38</v>
      </c>
      <c r="Y2">
        <v>0</v>
      </c>
      <c r="Z2">
        <v>5</v>
      </c>
      <c r="AA2">
        <v>0</v>
      </c>
      <c r="AB2">
        <v>2</v>
      </c>
      <c r="AC2">
        <v>0.16666666666666666</v>
      </c>
      <c r="AD2">
        <v>0</v>
      </c>
      <c r="AE2" t="s">
        <v>1278</v>
      </c>
    </row>
    <row r="3" spans="1:31" x14ac:dyDescent="0.25">
      <c r="A3" s="16" t="s">
        <v>23</v>
      </c>
      <c r="B3" s="16" t="s">
        <v>39</v>
      </c>
      <c r="C3" s="16" t="s">
        <v>40</v>
      </c>
      <c r="D3" s="16" t="s">
        <v>26</v>
      </c>
      <c r="E3" s="16" t="s">
        <v>41</v>
      </c>
      <c r="F3" s="16" t="s">
        <v>28</v>
      </c>
      <c r="G3" s="16" t="s">
        <v>42</v>
      </c>
      <c r="H3" s="16" t="s">
        <v>43</v>
      </c>
      <c r="I3" s="16" t="s">
        <v>43</v>
      </c>
      <c r="J3" s="16" t="s">
        <v>44</v>
      </c>
      <c r="K3" s="16" t="s">
        <v>45</v>
      </c>
      <c r="L3" s="9"/>
      <c r="M3" s="9">
        <v>44845</v>
      </c>
      <c r="N3" s="9">
        <v>44845</v>
      </c>
      <c r="O3" s="7">
        <v>44845</v>
      </c>
      <c r="P3" s="9"/>
      <c r="Q3" s="9"/>
      <c r="R3" s="9" t="s">
        <v>34</v>
      </c>
      <c r="S3" s="16" t="s">
        <v>35</v>
      </c>
      <c r="T3" s="16" t="s">
        <v>35</v>
      </c>
      <c r="U3" s="16"/>
      <c r="V3" s="16"/>
      <c r="W3" s="16" t="s">
        <v>37</v>
      </c>
      <c r="X3" s="16" t="s">
        <v>38</v>
      </c>
      <c r="Y3">
        <v>3</v>
      </c>
      <c r="Z3">
        <v>5</v>
      </c>
      <c r="AA3">
        <v>1.5</v>
      </c>
      <c r="AB3">
        <v>6</v>
      </c>
      <c r="AC3">
        <v>0.5</v>
      </c>
      <c r="AD3">
        <v>3</v>
      </c>
      <c r="AE3" t="s">
        <v>2273</v>
      </c>
    </row>
    <row r="4" spans="1:31" x14ac:dyDescent="0.25">
      <c r="A4" s="16" t="s">
        <v>23</v>
      </c>
      <c r="B4" s="16" t="s">
        <v>39</v>
      </c>
      <c r="C4" s="16" t="s">
        <v>40</v>
      </c>
      <c r="D4" s="16" t="s">
        <v>3139</v>
      </c>
      <c r="E4" s="16" t="s">
        <v>27</v>
      </c>
      <c r="F4" s="16" t="s">
        <v>28</v>
      </c>
      <c r="G4" s="16" t="s">
        <v>46</v>
      </c>
      <c r="H4" s="16" t="s">
        <v>43</v>
      </c>
      <c r="I4" s="16" t="s">
        <v>43</v>
      </c>
      <c r="J4" s="16" t="s">
        <v>44</v>
      </c>
      <c r="K4" s="16" t="s">
        <v>708</v>
      </c>
      <c r="L4" s="9"/>
      <c r="M4" s="9">
        <v>44967</v>
      </c>
      <c r="N4" s="9">
        <v>44967</v>
      </c>
      <c r="O4" s="7">
        <v>44967</v>
      </c>
      <c r="P4" s="9"/>
      <c r="Q4" s="9"/>
      <c r="R4" s="9" t="s">
        <v>34</v>
      </c>
      <c r="S4" s="16" t="s">
        <v>35</v>
      </c>
      <c r="T4" s="16" t="s">
        <v>35</v>
      </c>
      <c r="U4" s="16"/>
      <c r="V4" s="16"/>
      <c r="W4" s="16" t="s">
        <v>37</v>
      </c>
      <c r="X4" s="16" t="s">
        <v>38</v>
      </c>
      <c r="Y4">
        <v>3</v>
      </c>
      <c r="Z4">
        <v>3</v>
      </c>
      <c r="AA4">
        <v>0.9</v>
      </c>
      <c r="AB4">
        <v>2</v>
      </c>
      <c r="AC4">
        <v>0.16666666666666666</v>
      </c>
      <c r="AD4">
        <v>2</v>
      </c>
      <c r="AE4" t="s">
        <v>3140</v>
      </c>
    </row>
    <row r="5" spans="1:31" x14ac:dyDescent="0.25">
      <c r="A5" s="16" t="s">
        <v>3138</v>
      </c>
      <c r="B5" s="16" t="s">
        <v>24</v>
      </c>
      <c r="C5" s="16" t="s">
        <v>40</v>
      </c>
      <c r="D5" s="16" t="s">
        <v>26</v>
      </c>
      <c r="E5" s="16" t="s">
        <v>27</v>
      </c>
      <c r="F5" s="16" t="s">
        <v>28</v>
      </c>
      <c r="G5" s="16" t="s">
        <v>46</v>
      </c>
      <c r="H5" s="16" t="s">
        <v>43</v>
      </c>
      <c r="I5" s="16" t="s">
        <v>43</v>
      </c>
      <c r="J5" s="16" t="s">
        <v>44</v>
      </c>
      <c r="K5" s="16" t="s">
        <v>103</v>
      </c>
      <c r="L5" s="9"/>
      <c r="M5" s="9">
        <v>44967</v>
      </c>
      <c r="N5" s="9">
        <v>44967</v>
      </c>
      <c r="O5" s="7">
        <v>44967</v>
      </c>
      <c r="P5" s="9"/>
      <c r="Q5" s="9"/>
      <c r="R5" s="9" t="s">
        <v>34</v>
      </c>
      <c r="S5" s="16" t="s">
        <v>35</v>
      </c>
      <c r="T5" s="16" t="s">
        <v>35</v>
      </c>
      <c r="U5" s="16"/>
      <c r="V5" s="16"/>
      <c r="W5" s="16"/>
      <c r="X5" s="16" t="s">
        <v>38</v>
      </c>
      <c r="Y5">
        <v>3</v>
      </c>
      <c r="Z5">
        <v>5</v>
      </c>
      <c r="AA5">
        <v>1.5</v>
      </c>
      <c r="AB5">
        <v>2</v>
      </c>
      <c r="AC5">
        <v>0.16666666666666666</v>
      </c>
      <c r="AD5">
        <v>2</v>
      </c>
      <c r="AE5" t="s">
        <v>2638</v>
      </c>
    </row>
    <row r="6" spans="1:31" x14ac:dyDescent="0.25">
      <c r="A6" s="16" t="s">
        <v>23</v>
      </c>
      <c r="B6" s="16" t="s">
        <v>39</v>
      </c>
      <c r="C6" s="16" t="s">
        <v>40</v>
      </c>
      <c r="D6" s="16" t="s">
        <v>26</v>
      </c>
      <c r="E6" s="16" t="s">
        <v>48</v>
      </c>
      <c r="F6" s="16" t="s">
        <v>28</v>
      </c>
      <c r="G6" s="16" t="s">
        <v>501</v>
      </c>
      <c r="H6" s="16" t="s">
        <v>43</v>
      </c>
      <c r="I6" s="16" t="s">
        <v>43</v>
      </c>
      <c r="J6" s="16" t="s">
        <v>44</v>
      </c>
      <c r="K6" s="16" t="s">
        <v>49</v>
      </c>
      <c r="L6" s="9"/>
      <c r="M6" s="9">
        <v>45245</v>
      </c>
      <c r="N6" s="9">
        <v>45245</v>
      </c>
      <c r="O6" s="7">
        <v>45245</v>
      </c>
      <c r="P6" s="9"/>
      <c r="Q6" s="9"/>
      <c r="R6" s="9" t="s">
        <v>34</v>
      </c>
      <c r="S6" s="16" t="s">
        <v>35</v>
      </c>
      <c r="T6" s="16" t="s">
        <v>35</v>
      </c>
      <c r="U6" s="16"/>
      <c r="V6" s="16"/>
      <c r="W6" s="16" t="s">
        <v>37</v>
      </c>
      <c r="X6" s="16" t="s">
        <v>38</v>
      </c>
      <c r="Y6">
        <v>3</v>
      </c>
      <c r="Z6">
        <v>5</v>
      </c>
      <c r="AA6">
        <v>1.5</v>
      </c>
      <c r="AB6">
        <v>1</v>
      </c>
      <c r="AC6">
        <v>8.3333333333333329E-2</v>
      </c>
      <c r="AD6">
        <v>2</v>
      </c>
      <c r="AE6" t="s">
        <v>1280</v>
      </c>
    </row>
    <row r="7" spans="1:31" x14ac:dyDescent="0.25">
      <c r="A7" s="16" t="s">
        <v>23</v>
      </c>
      <c r="B7" s="16" t="s">
        <v>39</v>
      </c>
      <c r="C7" s="16" t="s">
        <v>40</v>
      </c>
      <c r="D7" s="16" t="s">
        <v>26</v>
      </c>
      <c r="E7" s="16" t="s">
        <v>41</v>
      </c>
      <c r="F7" s="16" t="s">
        <v>349</v>
      </c>
      <c r="G7" s="16" t="s">
        <v>350</v>
      </c>
      <c r="H7" s="16" t="s">
        <v>43</v>
      </c>
      <c r="I7" s="16" t="s">
        <v>43</v>
      </c>
      <c r="J7" s="16" t="s">
        <v>44</v>
      </c>
      <c r="K7" s="16" t="s">
        <v>45</v>
      </c>
      <c r="L7" s="9">
        <v>45210</v>
      </c>
      <c r="M7" s="9">
        <v>44845</v>
      </c>
      <c r="N7" s="9">
        <v>45208</v>
      </c>
      <c r="O7" s="7">
        <v>45208</v>
      </c>
      <c r="P7" s="9">
        <v>45208</v>
      </c>
      <c r="Q7" s="9"/>
      <c r="R7" s="9" t="s">
        <v>34</v>
      </c>
      <c r="S7" s="16" t="s">
        <v>35</v>
      </c>
      <c r="T7" s="16" t="s">
        <v>35</v>
      </c>
      <c r="U7" s="16"/>
      <c r="V7" s="16"/>
      <c r="W7" s="16" t="s">
        <v>37</v>
      </c>
      <c r="X7" s="16" t="s">
        <v>38</v>
      </c>
      <c r="Y7">
        <v>3</v>
      </c>
      <c r="Z7">
        <v>5</v>
      </c>
      <c r="AA7">
        <v>1.5</v>
      </c>
      <c r="AB7">
        <v>6</v>
      </c>
      <c r="AC7">
        <v>0.5</v>
      </c>
      <c r="AD7">
        <v>3</v>
      </c>
      <c r="AE7" t="s">
        <v>2718</v>
      </c>
    </row>
    <row r="8" spans="1:31" x14ac:dyDescent="0.25">
      <c r="A8" s="16" t="s">
        <v>3138</v>
      </c>
      <c r="B8" s="16" t="s">
        <v>24</v>
      </c>
      <c r="C8" s="16" t="s">
        <v>40</v>
      </c>
      <c r="D8" s="16" t="s">
        <v>3139</v>
      </c>
      <c r="E8" s="16" t="s">
        <v>27</v>
      </c>
      <c r="F8" s="16" t="s">
        <v>349</v>
      </c>
      <c r="G8" s="16" t="s">
        <v>1030</v>
      </c>
      <c r="H8" s="16" t="s">
        <v>43</v>
      </c>
      <c r="I8" s="16" t="s">
        <v>43</v>
      </c>
      <c r="J8" s="16" t="s">
        <v>44</v>
      </c>
      <c r="K8" s="16" t="s">
        <v>708</v>
      </c>
      <c r="L8" s="9">
        <v>45332</v>
      </c>
      <c r="M8" s="9">
        <v>44967</v>
      </c>
      <c r="N8" s="9">
        <v>45332</v>
      </c>
      <c r="O8" s="7">
        <v>45332</v>
      </c>
      <c r="P8" s="9"/>
      <c r="Q8" s="9"/>
      <c r="R8" s="9" t="s">
        <v>93</v>
      </c>
      <c r="S8" s="16" t="s">
        <v>35</v>
      </c>
      <c r="T8" s="16" t="s">
        <v>35</v>
      </c>
      <c r="U8" s="16"/>
      <c r="V8" s="16"/>
      <c r="W8" s="16"/>
      <c r="X8" s="16" t="s">
        <v>38</v>
      </c>
      <c r="Y8">
        <v>3</v>
      </c>
      <c r="Z8">
        <v>3</v>
      </c>
      <c r="AA8">
        <v>0.9</v>
      </c>
      <c r="AB8">
        <v>2</v>
      </c>
      <c r="AC8">
        <v>0.16666666666666666</v>
      </c>
      <c r="AD8">
        <v>2</v>
      </c>
      <c r="AE8" t="s">
        <v>3141</v>
      </c>
    </row>
    <row r="9" spans="1:31" x14ac:dyDescent="0.25">
      <c r="A9" s="16" t="s">
        <v>23</v>
      </c>
      <c r="B9" s="16" t="s">
        <v>39</v>
      </c>
      <c r="C9" s="16" t="s">
        <v>40</v>
      </c>
      <c r="D9" s="16" t="s">
        <v>26</v>
      </c>
      <c r="E9" s="16" t="s">
        <v>27</v>
      </c>
      <c r="F9" s="16" t="s">
        <v>349</v>
      </c>
      <c r="G9" s="16" t="s">
        <v>1030</v>
      </c>
      <c r="H9" s="16" t="s">
        <v>43</v>
      </c>
      <c r="I9" s="16" t="s">
        <v>43</v>
      </c>
      <c r="J9" s="16" t="s">
        <v>44</v>
      </c>
      <c r="K9" s="16" t="s">
        <v>103</v>
      </c>
      <c r="L9" s="9">
        <v>45332</v>
      </c>
      <c r="M9" s="9">
        <v>44967</v>
      </c>
      <c r="N9" s="9">
        <v>45332</v>
      </c>
      <c r="O9" s="7">
        <v>45332</v>
      </c>
      <c r="P9" s="9"/>
      <c r="Q9" s="9"/>
      <c r="R9" s="9" t="s">
        <v>93</v>
      </c>
      <c r="S9" s="16" t="s">
        <v>35</v>
      </c>
      <c r="T9" s="16" t="s">
        <v>35</v>
      </c>
      <c r="U9" s="16"/>
      <c r="V9" s="16"/>
      <c r="W9" s="16" t="s">
        <v>37</v>
      </c>
      <c r="X9" s="16" t="s">
        <v>38</v>
      </c>
      <c r="Y9">
        <v>3</v>
      </c>
      <c r="Z9">
        <v>5</v>
      </c>
      <c r="AA9">
        <v>1.5</v>
      </c>
      <c r="AB9">
        <v>2</v>
      </c>
      <c r="AC9">
        <v>0.16666666666666666</v>
      </c>
      <c r="AD9">
        <v>2</v>
      </c>
      <c r="AE9" t="s">
        <v>2892</v>
      </c>
    </row>
    <row r="10" spans="1:31" x14ac:dyDescent="0.25">
      <c r="A10" s="16" t="s">
        <v>23</v>
      </c>
      <c r="B10" s="16" t="s">
        <v>39</v>
      </c>
      <c r="C10" s="16" t="s">
        <v>40</v>
      </c>
      <c r="D10" s="16" t="s">
        <v>26</v>
      </c>
      <c r="E10" s="16" t="s">
        <v>48</v>
      </c>
      <c r="F10" s="16" t="s">
        <v>349</v>
      </c>
      <c r="G10" s="16" t="s">
        <v>5112</v>
      </c>
      <c r="H10" s="16" t="s">
        <v>43</v>
      </c>
      <c r="I10" s="16" t="s">
        <v>43</v>
      </c>
      <c r="J10" s="16" t="s">
        <v>44</v>
      </c>
      <c r="K10" s="16" t="s">
        <v>49</v>
      </c>
      <c r="L10" s="9">
        <v>45611</v>
      </c>
      <c r="M10" s="9">
        <v>45611</v>
      </c>
      <c r="N10" s="9">
        <v>45611</v>
      </c>
      <c r="O10" s="7">
        <v>45611</v>
      </c>
      <c r="P10" s="9"/>
      <c r="Q10" s="9"/>
      <c r="R10" s="9" t="s">
        <v>93</v>
      </c>
      <c r="S10" s="16" t="s">
        <v>35</v>
      </c>
      <c r="T10" s="16" t="s">
        <v>35</v>
      </c>
      <c r="U10" s="16"/>
      <c r="V10" s="16"/>
      <c r="W10" s="16" t="s">
        <v>37</v>
      </c>
      <c r="X10" s="16" t="s">
        <v>38</v>
      </c>
      <c r="Y10">
        <v>3</v>
      </c>
      <c r="Z10">
        <v>5</v>
      </c>
      <c r="AA10">
        <v>1.5</v>
      </c>
      <c r="AB10">
        <v>1</v>
      </c>
      <c r="AC10">
        <v>8.3333333333333329E-2</v>
      </c>
      <c r="AD10">
        <v>2</v>
      </c>
      <c r="AE10" t="s">
        <v>2720</v>
      </c>
    </row>
    <row r="11" spans="1:31" x14ac:dyDescent="0.25">
      <c r="A11" s="16" t="s">
        <v>23</v>
      </c>
      <c r="B11" s="16" t="s">
        <v>39</v>
      </c>
      <c r="C11" s="16" t="s">
        <v>50</v>
      </c>
      <c r="D11" s="16" t="s">
        <v>26</v>
      </c>
      <c r="E11" s="16" t="s">
        <v>41</v>
      </c>
      <c r="F11" s="16" t="s">
        <v>28</v>
      </c>
      <c r="G11" s="16" t="s">
        <v>51</v>
      </c>
      <c r="H11" s="16" t="s">
        <v>31</v>
      </c>
      <c r="I11" s="16" t="s">
        <v>31</v>
      </c>
      <c r="J11" s="16" t="s">
        <v>52</v>
      </c>
      <c r="K11" s="16" t="s">
        <v>53</v>
      </c>
      <c r="L11" s="9"/>
      <c r="M11" s="9">
        <v>45058</v>
      </c>
      <c r="N11" s="9">
        <v>45063</v>
      </c>
      <c r="O11" s="7">
        <v>45063</v>
      </c>
      <c r="P11" s="9">
        <v>45063</v>
      </c>
      <c r="Q11" s="9"/>
      <c r="R11" s="9" t="s">
        <v>34</v>
      </c>
      <c r="S11" s="16" t="s">
        <v>35</v>
      </c>
      <c r="T11" s="16" t="s">
        <v>35</v>
      </c>
      <c r="U11" s="16"/>
      <c r="V11" s="16"/>
      <c r="W11" s="16" t="s">
        <v>54</v>
      </c>
      <c r="X11" s="16" t="s">
        <v>55</v>
      </c>
      <c r="Y11">
        <v>5</v>
      </c>
      <c r="Z11">
        <v>5</v>
      </c>
      <c r="AA11">
        <v>2.5</v>
      </c>
      <c r="AB11">
        <v>6</v>
      </c>
      <c r="AC11">
        <v>0.5</v>
      </c>
      <c r="AD11">
        <v>4</v>
      </c>
      <c r="AE11" t="s">
        <v>1281</v>
      </c>
    </row>
    <row r="12" spans="1:31" x14ac:dyDescent="0.25">
      <c r="A12" s="16" t="s">
        <v>23</v>
      </c>
      <c r="B12" s="16" t="s">
        <v>39</v>
      </c>
      <c r="C12" s="16" t="s">
        <v>50</v>
      </c>
      <c r="D12" s="16" t="s">
        <v>26</v>
      </c>
      <c r="E12" s="16" t="s">
        <v>41</v>
      </c>
      <c r="F12" s="16" t="s">
        <v>28</v>
      </c>
      <c r="G12" s="16" t="s">
        <v>51</v>
      </c>
      <c r="H12" s="16" t="s">
        <v>31</v>
      </c>
      <c r="I12" s="16" t="s">
        <v>31</v>
      </c>
      <c r="J12" s="16" t="s">
        <v>52</v>
      </c>
      <c r="K12" s="16" t="s">
        <v>56</v>
      </c>
      <c r="L12" s="9"/>
      <c r="M12" s="9">
        <v>45058</v>
      </c>
      <c r="N12" s="9">
        <v>45063</v>
      </c>
      <c r="O12" s="7">
        <v>45063</v>
      </c>
      <c r="P12" s="9">
        <v>45063</v>
      </c>
      <c r="Q12" s="9"/>
      <c r="R12" s="9" t="s">
        <v>34</v>
      </c>
      <c r="S12" s="16" t="s">
        <v>35</v>
      </c>
      <c r="T12" s="16" t="s">
        <v>35</v>
      </c>
      <c r="U12" s="16"/>
      <c r="V12" s="16"/>
      <c r="W12" s="16" t="s">
        <v>54</v>
      </c>
      <c r="X12" s="16" t="s">
        <v>55</v>
      </c>
      <c r="Y12">
        <v>5</v>
      </c>
      <c r="Z12">
        <v>5</v>
      </c>
      <c r="AA12">
        <v>2.5</v>
      </c>
      <c r="AB12">
        <v>6</v>
      </c>
      <c r="AC12">
        <v>0.5</v>
      </c>
      <c r="AD12">
        <v>4</v>
      </c>
      <c r="AE12" t="s">
        <v>1282</v>
      </c>
    </row>
    <row r="13" spans="1:31" x14ac:dyDescent="0.25">
      <c r="A13" s="16" t="s">
        <v>23</v>
      </c>
      <c r="B13" s="16" t="s">
        <v>39</v>
      </c>
      <c r="C13" s="16" t="s">
        <v>50</v>
      </c>
      <c r="D13" s="16" t="s">
        <v>26</v>
      </c>
      <c r="E13" s="16" t="s">
        <v>41</v>
      </c>
      <c r="F13" s="16" t="s">
        <v>28</v>
      </c>
      <c r="G13" s="16" t="s">
        <v>51</v>
      </c>
      <c r="H13" s="16" t="s">
        <v>31</v>
      </c>
      <c r="I13" s="16" t="s">
        <v>31</v>
      </c>
      <c r="J13" s="16" t="s">
        <v>52</v>
      </c>
      <c r="K13" s="16" t="s">
        <v>47</v>
      </c>
      <c r="L13" s="9"/>
      <c r="M13" s="9">
        <v>45058</v>
      </c>
      <c r="N13" s="9">
        <v>45063</v>
      </c>
      <c r="O13" s="7">
        <v>45063</v>
      </c>
      <c r="P13" s="9">
        <v>45063</v>
      </c>
      <c r="Q13" s="9"/>
      <c r="R13" s="9" t="s">
        <v>34</v>
      </c>
      <c r="S13" s="16" t="s">
        <v>35</v>
      </c>
      <c r="T13" s="16" t="s">
        <v>35</v>
      </c>
      <c r="U13" s="16"/>
      <c r="V13" s="16"/>
      <c r="W13" s="16" t="s">
        <v>54</v>
      </c>
      <c r="X13" s="16" t="s">
        <v>55</v>
      </c>
      <c r="Y13">
        <v>5</v>
      </c>
      <c r="Z13">
        <v>5</v>
      </c>
      <c r="AA13">
        <v>2.5</v>
      </c>
      <c r="AB13">
        <v>6</v>
      </c>
      <c r="AC13">
        <v>0.5</v>
      </c>
      <c r="AD13">
        <v>4</v>
      </c>
      <c r="AE13" t="s">
        <v>1283</v>
      </c>
    </row>
    <row r="14" spans="1:31" x14ac:dyDescent="0.25">
      <c r="A14" s="16" t="s">
        <v>23</v>
      </c>
      <c r="B14" s="16" t="s">
        <v>39</v>
      </c>
      <c r="C14" s="16" t="s">
        <v>50</v>
      </c>
      <c r="D14" s="16" t="s">
        <v>26</v>
      </c>
      <c r="E14" s="16" t="s">
        <v>41</v>
      </c>
      <c r="F14" s="16" t="s">
        <v>28</v>
      </c>
      <c r="G14" s="16" t="s">
        <v>51</v>
      </c>
      <c r="H14" s="16" t="s">
        <v>31</v>
      </c>
      <c r="I14" s="16" t="s">
        <v>31</v>
      </c>
      <c r="J14" s="16" t="s">
        <v>52</v>
      </c>
      <c r="K14" s="16" t="s">
        <v>57</v>
      </c>
      <c r="L14" s="9"/>
      <c r="M14" s="9">
        <v>45176</v>
      </c>
      <c r="N14" s="9">
        <v>45175</v>
      </c>
      <c r="O14" s="7">
        <v>45175</v>
      </c>
      <c r="P14" s="9">
        <v>45175</v>
      </c>
      <c r="Q14" s="9"/>
      <c r="R14" s="9" t="s">
        <v>34</v>
      </c>
      <c r="S14" s="16" t="s">
        <v>35</v>
      </c>
      <c r="T14" s="16" t="s">
        <v>35</v>
      </c>
      <c r="U14" s="16"/>
      <c r="V14" s="16"/>
      <c r="W14" s="16" t="s">
        <v>54</v>
      </c>
      <c r="X14" s="16" t="s">
        <v>55</v>
      </c>
      <c r="Y14">
        <v>5</v>
      </c>
      <c r="Z14">
        <v>5</v>
      </c>
      <c r="AA14">
        <v>2.5</v>
      </c>
      <c r="AB14">
        <v>6</v>
      </c>
      <c r="AC14">
        <v>0.5</v>
      </c>
      <c r="AD14">
        <v>4</v>
      </c>
      <c r="AE14" t="s">
        <v>1284</v>
      </c>
    </row>
    <row r="15" spans="1:31" x14ac:dyDescent="0.25">
      <c r="A15" s="16" t="s">
        <v>23</v>
      </c>
      <c r="B15" s="16" t="s">
        <v>39</v>
      </c>
      <c r="C15" s="16" t="s">
        <v>50</v>
      </c>
      <c r="D15" s="16" t="s">
        <v>3139</v>
      </c>
      <c r="E15" s="16" t="s">
        <v>27</v>
      </c>
      <c r="F15" s="16" t="s">
        <v>28</v>
      </c>
      <c r="G15" s="16" t="s">
        <v>29</v>
      </c>
      <c r="H15" s="16" t="s">
        <v>30</v>
      </c>
      <c r="I15" s="16" t="s">
        <v>31</v>
      </c>
      <c r="J15" s="16" t="s">
        <v>52</v>
      </c>
      <c r="K15" s="16" t="s">
        <v>58</v>
      </c>
      <c r="L15" s="9"/>
      <c r="M15" s="9">
        <v>45145</v>
      </c>
      <c r="N15" s="9">
        <v>45145</v>
      </c>
      <c r="O15" s="7">
        <v>45145</v>
      </c>
      <c r="P15" s="9"/>
      <c r="Q15" s="9"/>
      <c r="R15" s="9" t="s">
        <v>34</v>
      </c>
      <c r="S15" s="16" t="s">
        <v>35</v>
      </c>
      <c r="T15" s="16" t="s">
        <v>35</v>
      </c>
      <c r="U15" s="16"/>
      <c r="V15" s="16"/>
      <c r="W15" s="16" t="s">
        <v>54</v>
      </c>
      <c r="X15" s="16" t="s">
        <v>55</v>
      </c>
      <c r="Y15">
        <v>5</v>
      </c>
      <c r="Z15">
        <v>3</v>
      </c>
      <c r="AA15">
        <v>1.5</v>
      </c>
      <c r="AB15">
        <v>2</v>
      </c>
      <c r="AC15">
        <v>0.16666666666666666</v>
      </c>
      <c r="AD15">
        <v>2</v>
      </c>
      <c r="AE15" t="s">
        <v>1285</v>
      </c>
    </row>
    <row r="16" spans="1:31" x14ac:dyDescent="0.25">
      <c r="A16" s="16" t="s">
        <v>23</v>
      </c>
      <c r="B16" s="16" t="s">
        <v>39</v>
      </c>
      <c r="C16" s="16" t="s">
        <v>50</v>
      </c>
      <c r="D16" s="16" t="s">
        <v>3139</v>
      </c>
      <c r="E16" s="16" t="s">
        <v>27</v>
      </c>
      <c r="F16" s="16" t="s">
        <v>28</v>
      </c>
      <c r="G16" s="16" t="s">
        <v>29</v>
      </c>
      <c r="H16" s="16" t="s">
        <v>30</v>
      </c>
      <c r="I16" s="16" t="s">
        <v>31</v>
      </c>
      <c r="J16" s="16" t="s">
        <v>52</v>
      </c>
      <c r="K16" s="16" t="s">
        <v>33</v>
      </c>
      <c r="L16" s="9"/>
      <c r="M16" s="9">
        <v>45145</v>
      </c>
      <c r="N16" s="9">
        <v>45145</v>
      </c>
      <c r="O16" s="7">
        <v>45145</v>
      </c>
      <c r="P16" s="9"/>
      <c r="Q16" s="9"/>
      <c r="R16" s="9" t="s">
        <v>34</v>
      </c>
      <c r="S16" s="16" t="s">
        <v>35</v>
      </c>
      <c r="T16" s="16" t="s">
        <v>35</v>
      </c>
      <c r="U16" s="16"/>
      <c r="V16" s="16"/>
      <c r="W16" s="16" t="s">
        <v>54</v>
      </c>
      <c r="X16" s="16" t="s">
        <v>55</v>
      </c>
      <c r="Y16">
        <v>5</v>
      </c>
      <c r="Z16">
        <v>3</v>
      </c>
      <c r="AA16">
        <v>1.5</v>
      </c>
      <c r="AB16">
        <v>2</v>
      </c>
      <c r="AC16">
        <v>0.16666666666666666</v>
      </c>
      <c r="AD16">
        <v>2</v>
      </c>
      <c r="AE16" t="s">
        <v>1286</v>
      </c>
    </row>
    <row r="17" spans="1:31" x14ac:dyDescent="0.25">
      <c r="A17" s="16" t="s">
        <v>23</v>
      </c>
      <c r="B17" s="16" t="s">
        <v>39</v>
      </c>
      <c r="C17" s="16" t="s">
        <v>50</v>
      </c>
      <c r="D17" s="16" t="s">
        <v>3139</v>
      </c>
      <c r="E17" s="16" t="s">
        <v>27</v>
      </c>
      <c r="F17" s="16" t="s">
        <v>28</v>
      </c>
      <c r="G17" s="16" t="s">
        <v>29</v>
      </c>
      <c r="H17" s="16" t="s">
        <v>30</v>
      </c>
      <c r="I17" s="16" t="s">
        <v>31</v>
      </c>
      <c r="J17" s="16" t="s">
        <v>52</v>
      </c>
      <c r="K17" s="16" t="s">
        <v>47</v>
      </c>
      <c r="L17" s="9"/>
      <c r="M17" s="9">
        <v>45145</v>
      </c>
      <c r="N17" s="9">
        <v>45145</v>
      </c>
      <c r="O17" s="7">
        <v>45145</v>
      </c>
      <c r="P17" s="9"/>
      <c r="Q17" s="9"/>
      <c r="R17" s="9" t="s">
        <v>34</v>
      </c>
      <c r="S17" s="16" t="s">
        <v>35</v>
      </c>
      <c r="T17" s="16" t="s">
        <v>35</v>
      </c>
      <c r="U17" s="16"/>
      <c r="V17" s="16"/>
      <c r="W17" s="16" t="s">
        <v>54</v>
      </c>
      <c r="X17" s="16" t="s">
        <v>55</v>
      </c>
      <c r="Y17">
        <v>5</v>
      </c>
      <c r="Z17">
        <v>3</v>
      </c>
      <c r="AA17">
        <v>1.5</v>
      </c>
      <c r="AB17">
        <v>2</v>
      </c>
      <c r="AC17">
        <v>0.16666666666666666</v>
      </c>
      <c r="AD17">
        <v>2</v>
      </c>
      <c r="AE17" t="s">
        <v>1287</v>
      </c>
    </row>
    <row r="18" spans="1:31" x14ac:dyDescent="0.25">
      <c r="A18" s="16" t="s">
        <v>23</v>
      </c>
      <c r="B18" s="16" t="s">
        <v>39</v>
      </c>
      <c r="C18" s="16" t="s">
        <v>50</v>
      </c>
      <c r="D18" s="16" t="s">
        <v>3139</v>
      </c>
      <c r="E18" s="16" t="s">
        <v>27</v>
      </c>
      <c r="F18" s="16" t="s">
        <v>28</v>
      </c>
      <c r="G18" s="16" t="s">
        <v>29</v>
      </c>
      <c r="H18" s="16" t="s">
        <v>30</v>
      </c>
      <c r="I18" s="16" t="s">
        <v>31</v>
      </c>
      <c r="J18" s="16" t="s">
        <v>52</v>
      </c>
      <c r="K18" s="16" t="s">
        <v>59</v>
      </c>
      <c r="L18" s="9"/>
      <c r="M18" s="9">
        <v>45145</v>
      </c>
      <c r="N18" s="9">
        <v>45145</v>
      </c>
      <c r="O18" s="7">
        <v>45145</v>
      </c>
      <c r="P18" s="9"/>
      <c r="Q18" s="9"/>
      <c r="R18" s="9" t="s">
        <v>34</v>
      </c>
      <c r="S18" s="16" t="s">
        <v>35</v>
      </c>
      <c r="T18" s="16" t="s">
        <v>35</v>
      </c>
      <c r="U18" s="16"/>
      <c r="V18" s="16"/>
      <c r="W18" s="16" t="s">
        <v>54</v>
      </c>
      <c r="X18" s="16" t="s">
        <v>55</v>
      </c>
      <c r="Y18">
        <v>5</v>
      </c>
      <c r="Z18">
        <v>3</v>
      </c>
      <c r="AA18">
        <v>1.5</v>
      </c>
      <c r="AB18">
        <v>2</v>
      </c>
      <c r="AC18">
        <v>0.16666666666666666</v>
      </c>
      <c r="AD18">
        <v>2</v>
      </c>
      <c r="AE18" t="s">
        <v>1288</v>
      </c>
    </row>
    <row r="19" spans="1:31" x14ac:dyDescent="0.25">
      <c r="A19" s="16" t="s">
        <v>23</v>
      </c>
      <c r="B19" s="16" t="s">
        <v>39</v>
      </c>
      <c r="C19" s="16" t="s">
        <v>50</v>
      </c>
      <c r="D19" s="16" t="s">
        <v>3139</v>
      </c>
      <c r="E19" s="16" t="s">
        <v>27</v>
      </c>
      <c r="F19" s="16" t="s">
        <v>28</v>
      </c>
      <c r="G19" s="16" t="s">
        <v>29</v>
      </c>
      <c r="H19" s="16" t="s">
        <v>30</v>
      </c>
      <c r="I19" s="16" t="s">
        <v>31</v>
      </c>
      <c r="J19" s="16" t="s">
        <v>52</v>
      </c>
      <c r="K19" s="16" t="s">
        <v>711</v>
      </c>
      <c r="L19" s="9"/>
      <c r="M19" s="9">
        <v>45145</v>
      </c>
      <c r="N19" s="9">
        <v>45145</v>
      </c>
      <c r="O19" s="7">
        <v>45145</v>
      </c>
      <c r="P19" s="9"/>
      <c r="Q19" s="9"/>
      <c r="R19" s="9" t="s">
        <v>34</v>
      </c>
      <c r="S19" s="16" t="s">
        <v>35</v>
      </c>
      <c r="T19" s="16" t="s">
        <v>35</v>
      </c>
      <c r="U19" s="16"/>
      <c r="V19" s="16"/>
      <c r="W19" s="16" t="s">
        <v>54</v>
      </c>
      <c r="X19" s="16" t="s">
        <v>55</v>
      </c>
      <c r="Y19">
        <v>5</v>
      </c>
      <c r="Z19">
        <v>3</v>
      </c>
      <c r="AA19">
        <v>1.5</v>
      </c>
      <c r="AB19">
        <v>2</v>
      </c>
      <c r="AC19">
        <v>0.16666666666666666</v>
      </c>
      <c r="AD19">
        <v>2</v>
      </c>
      <c r="AE19" t="s">
        <v>3142</v>
      </c>
    </row>
    <row r="20" spans="1:31" x14ac:dyDescent="0.25">
      <c r="A20" s="16" t="s">
        <v>23</v>
      </c>
      <c r="B20" s="16" t="s">
        <v>39</v>
      </c>
      <c r="C20" s="16" t="s">
        <v>50</v>
      </c>
      <c r="D20" s="16" t="s">
        <v>3139</v>
      </c>
      <c r="E20" s="16" t="s">
        <v>27</v>
      </c>
      <c r="F20" s="16" t="s">
        <v>28</v>
      </c>
      <c r="G20" s="16" t="s">
        <v>29</v>
      </c>
      <c r="H20" s="16" t="s">
        <v>30</v>
      </c>
      <c r="I20" s="16" t="s">
        <v>31</v>
      </c>
      <c r="J20" s="16" t="s">
        <v>52</v>
      </c>
      <c r="K20" s="16" t="s">
        <v>60</v>
      </c>
      <c r="L20" s="9"/>
      <c r="M20" s="9">
        <v>45145</v>
      </c>
      <c r="N20" s="9">
        <v>45145</v>
      </c>
      <c r="O20" s="7">
        <v>45145</v>
      </c>
      <c r="P20" s="9"/>
      <c r="Q20" s="9"/>
      <c r="R20" s="9" t="s">
        <v>34</v>
      </c>
      <c r="S20" s="16" t="s">
        <v>35</v>
      </c>
      <c r="T20" s="16" t="s">
        <v>35</v>
      </c>
      <c r="U20" s="16"/>
      <c r="V20" s="16"/>
      <c r="W20" s="16" t="s">
        <v>54</v>
      </c>
      <c r="X20" s="16" t="s">
        <v>55</v>
      </c>
      <c r="Y20">
        <v>5</v>
      </c>
      <c r="Z20">
        <v>3</v>
      </c>
      <c r="AA20">
        <v>1.5</v>
      </c>
      <c r="AB20">
        <v>2</v>
      </c>
      <c r="AC20">
        <v>0.16666666666666666</v>
      </c>
      <c r="AD20">
        <v>2</v>
      </c>
      <c r="AE20" t="s">
        <v>1289</v>
      </c>
    </row>
    <row r="21" spans="1:31" x14ac:dyDescent="0.25">
      <c r="A21" s="16" t="s">
        <v>23</v>
      </c>
      <c r="B21" s="16" t="s">
        <v>39</v>
      </c>
      <c r="C21" s="16" t="s">
        <v>50</v>
      </c>
      <c r="D21" s="16" t="s">
        <v>26</v>
      </c>
      <c r="E21" s="16" t="s">
        <v>41</v>
      </c>
      <c r="F21" s="16" t="s">
        <v>349</v>
      </c>
      <c r="G21" s="16" t="s">
        <v>2909</v>
      </c>
      <c r="H21" s="16" t="s">
        <v>31</v>
      </c>
      <c r="I21" s="16" t="s">
        <v>31</v>
      </c>
      <c r="J21" s="16" t="s">
        <v>52</v>
      </c>
      <c r="K21" s="16" t="s">
        <v>53</v>
      </c>
      <c r="L21" s="9"/>
      <c r="M21" s="9">
        <v>45428</v>
      </c>
      <c r="N21" s="9">
        <v>45428</v>
      </c>
      <c r="O21" s="7">
        <v>45428</v>
      </c>
      <c r="P21" s="9"/>
      <c r="Q21" s="9"/>
      <c r="R21" s="9" t="s">
        <v>93</v>
      </c>
      <c r="S21" s="16" t="s">
        <v>35</v>
      </c>
      <c r="T21" s="16" t="s">
        <v>35</v>
      </c>
      <c r="U21" s="16"/>
      <c r="V21" s="16"/>
      <c r="W21" s="16" t="s">
        <v>54</v>
      </c>
      <c r="X21" s="16" t="s">
        <v>55</v>
      </c>
      <c r="Y21">
        <v>5</v>
      </c>
      <c r="Z21">
        <v>5</v>
      </c>
      <c r="AA21">
        <v>2.5</v>
      </c>
      <c r="AB21">
        <v>6</v>
      </c>
      <c r="AC21">
        <v>0.5</v>
      </c>
      <c r="AD21">
        <v>4</v>
      </c>
      <c r="AE21" t="s">
        <v>3144</v>
      </c>
    </row>
    <row r="22" spans="1:31" x14ac:dyDescent="0.25">
      <c r="A22" s="16" t="s">
        <v>23</v>
      </c>
      <c r="B22" s="16" t="s">
        <v>39</v>
      </c>
      <c r="C22" s="16" t="s">
        <v>50</v>
      </c>
      <c r="D22" s="16" t="s">
        <v>26</v>
      </c>
      <c r="E22" s="16" t="s">
        <v>41</v>
      </c>
      <c r="F22" s="16" t="s">
        <v>349</v>
      </c>
      <c r="G22" s="16" t="s">
        <v>2909</v>
      </c>
      <c r="H22" s="16" t="s">
        <v>31</v>
      </c>
      <c r="I22" s="16" t="s">
        <v>31</v>
      </c>
      <c r="J22" s="16" t="s">
        <v>52</v>
      </c>
      <c r="K22" s="16" t="s">
        <v>56</v>
      </c>
      <c r="L22" s="9"/>
      <c r="M22" s="9">
        <v>45428</v>
      </c>
      <c r="N22" s="9">
        <v>45428</v>
      </c>
      <c r="O22" s="7">
        <v>45428</v>
      </c>
      <c r="P22" s="9"/>
      <c r="Q22" s="9"/>
      <c r="R22" s="9" t="s">
        <v>93</v>
      </c>
      <c r="S22" s="16" t="s">
        <v>35</v>
      </c>
      <c r="T22" s="16" t="s">
        <v>35</v>
      </c>
      <c r="U22" s="16"/>
      <c r="V22" s="16"/>
      <c r="W22" s="16" t="s">
        <v>54</v>
      </c>
      <c r="X22" s="16" t="s">
        <v>55</v>
      </c>
      <c r="Y22">
        <v>5</v>
      </c>
      <c r="Z22">
        <v>5</v>
      </c>
      <c r="AA22">
        <v>2.5</v>
      </c>
      <c r="AB22">
        <v>6</v>
      </c>
      <c r="AC22">
        <v>0.5</v>
      </c>
      <c r="AD22">
        <v>4</v>
      </c>
      <c r="AE22" t="s">
        <v>3145</v>
      </c>
    </row>
    <row r="23" spans="1:31" x14ac:dyDescent="0.25">
      <c r="A23" s="16" t="s">
        <v>23</v>
      </c>
      <c r="B23" s="16" t="s">
        <v>39</v>
      </c>
      <c r="C23" s="16" t="s">
        <v>50</v>
      </c>
      <c r="D23" s="16" t="s">
        <v>26</v>
      </c>
      <c r="E23" s="16" t="s">
        <v>41</v>
      </c>
      <c r="F23" s="16" t="s">
        <v>349</v>
      </c>
      <c r="G23" s="16" t="s">
        <v>2909</v>
      </c>
      <c r="H23" s="16" t="s">
        <v>31</v>
      </c>
      <c r="I23" s="16" t="s">
        <v>31</v>
      </c>
      <c r="J23" s="16" t="s">
        <v>52</v>
      </c>
      <c r="K23" s="16" t="s">
        <v>47</v>
      </c>
      <c r="L23" s="9"/>
      <c r="M23" s="9">
        <v>45428</v>
      </c>
      <c r="N23" s="9">
        <v>45428</v>
      </c>
      <c r="O23" s="7">
        <v>45428</v>
      </c>
      <c r="P23" s="9"/>
      <c r="Q23" s="9"/>
      <c r="R23" s="9" t="s">
        <v>93</v>
      </c>
      <c r="S23" s="16" t="s">
        <v>35</v>
      </c>
      <c r="T23" s="16" t="s">
        <v>35</v>
      </c>
      <c r="U23" s="16"/>
      <c r="V23" s="16"/>
      <c r="W23" s="16" t="s">
        <v>54</v>
      </c>
      <c r="X23" s="16" t="s">
        <v>55</v>
      </c>
      <c r="Y23">
        <v>5</v>
      </c>
      <c r="Z23">
        <v>5</v>
      </c>
      <c r="AA23">
        <v>2.5</v>
      </c>
      <c r="AB23">
        <v>6</v>
      </c>
      <c r="AC23">
        <v>0.5</v>
      </c>
      <c r="AD23">
        <v>4</v>
      </c>
      <c r="AE23" t="s">
        <v>3146</v>
      </c>
    </row>
    <row r="24" spans="1:31" x14ac:dyDescent="0.25">
      <c r="A24" s="16" t="s">
        <v>23</v>
      </c>
      <c r="B24" s="16" t="s">
        <v>39</v>
      </c>
      <c r="C24" s="16" t="s">
        <v>50</v>
      </c>
      <c r="D24" s="16" t="s">
        <v>26</v>
      </c>
      <c r="E24" s="16" t="s">
        <v>41</v>
      </c>
      <c r="F24" s="16" t="s">
        <v>349</v>
      </c>
      <c r="G24" s="16" t="s">
        <v>2909</v>
      </c>
      <c r="H24" s="16" t="s">
        <v>31</v>
      </c>
      <c r="I24" s="16" t="s">
        <v>31</v>
      </c>
      <c r="J24" s="16" t="s">
        <v>52</v>
      </c>
      <c r="K24" s="16" t="s">
        <v>57</v>
      </c>
      <c r="L24" s="9"/>
      <c r="M24" s="9">
        <v>45540</v>
      </c>
      <c r="N24" s="9">
        <v>45540</v>
      </c>
      <c r="O24" s="7">
        <v>45540</v>
      </c>
      <c r="P24" s="9"/>
      <c r="Q24" s="9"/>
      <c r="R24" s="9" t="s">
        <v>93</v>
      </c>
      <c r="S24" s="16" t="s">
        <v>35</v>
      </c>
      <c r="T24" s="16" t="s">
        <v>35</v>
      </c>
      <c r="U24" s="16"/>
      <c r="V24" s="16"/>
      <c r="W24" s="16" t="s">
        <v>54</v>
      </c>
      <c r="X24" s="16" t="s">
        <v>55</v>
      </c>
      <c r="Y24">
        <v>5</v>
      </c>
      <c r="Z24">
        <v>5</v>
      </c>
      <c r="AA24">
        <v>2.5</v>
      </c>
      <c r="AB24">
        <v>6</v>
      </c>
      <c r="AC24">
        <v>0.5</v>
      </c>
      <c r="AD24">
        <v>4</v>
      </c>
      <c r="AE24" t="s">
        <v>3147</v>
      </c>
    </row>
    <row r="25" spans="1:31" x14ac:dyDescent="0.25">
      <c r="A25" s="16" t="s">
        <v>23</v>
      </c>
      <c r="B25" s="16" t="s">
        <v>39</v>
      </c>
      <c r="C25" s="16" t="s">
        <v>50</v>
      </c>
      <c r="D25" s="16" t="s">
        <v>3139</v>
      </c>
      <c r="E25" s="16" t="s">
        <v>27</v>
      </c>
      <c r="F25" s="16" t="s">
        <v>349</v>
      </c>
      <c r="G25" s="16" t="s">
        <v>2912</v>
      </c>
      <c r="H25" s="16" t="s">
        <v>30</v>
      </c>
      <c r="I25" s="16" t="s">
        <v>31</v>
      </c>
      <c r="J25" s="16" t="s">
        <v>52</v>
      </c>
      <c r="K25" s="16" t="s">
        <v>58</v>
      </c>
      <c r="L25" s="9"/>
      <c r="M25" s="9">
        <v>45510</v>
      </c>
      <c r="N25" s="9">
        <v>45510</v>
      </c>
      <c r="O25" s="7">
        <v>45510</v>
      </c>
      <c r="P25" s="9"/>
      <c r="Q25" s="9"/>
      <c r="R25" s="9" t="s">
        <v>93</v>
      </c>
      <c r="S25" s="16" t="s">
        <v>35</v>
      </c>
      <c r="T25" s="16" t="s">
        <v>35</v>
      </c>
      <c r="U25" s="16"/>
      <c r="V25" s="16"/>
      <c r="W25" s="16" t="s">
        <v>54</v>
      </c>
      <c r="X25" s="16" t="s">
        <v>55</v>
      </c>
      <c r="Y25">
        <v>5</v>
      </c>
      <c r="Z25">
        <v>3</v>
      </c>
      <c r="AA25">
        <v>1.5</v>
      </c>
      <c r="AB25">
        <v>2</v>
      </c>
      <c r="AC25">
        <v>0.16666666666666666</v>
      </c>
      <c r="AD25">
        <v>2</v>
      </c>
      <c r="AE25" t="s">
        <v>3148</v>
      </c>
    </row>
    <row r="26" spans="1:31" x14ac:dyDescent="0.25">
      <c r="A26" s="16" t="s">
        <v>23</v>
      </c>
      <c r="B26" s="16" t="s">
        <v>39</v>
      </c>
      <c r="C26" s="16" t="s">
        <v>50</v>
      </c>
      <c r="D26" s="16" t="s">
        <v>3139</v>
      </c>
      <c r="E26" s="16" t="s">
        <v>27</v>
      </c>
      <c r="F26" s="16" t="s">
        <v>349</v>
      </c>
      <c r="G26" s="16" t="s">
        <v>2912</v>
      </c>
      <c r="H26" s="16" t="s">
        <v>30</v>
      </c>
      <c r="I26" s="16" t="s">
        <v>31</v>
      </c>
      <c r="J26" s="16" t="s">
        <v>52</v>
      </c>
      <c r="K26" s="16" t="s">
        <v>33</v>
      </c>
      <c r="L26" s="9"/>
      <c r="M26" s="9">
        <v>45510</v>
      </c>
      <c r="N26" s="9">
        <v>45510</v>
      </c>
      <c r="O26" s="7">
        <v>45510</v>
      </c>
      <c r="P26" s="9"/>
      <c r="Q26" s="9"/>
      <c r="R26" s="9" t="s">
        <v>93</v>
      </c>
      <c r="S26" s="16" t="s">
        <v>35</v>
      </c>
      <c r="T26" s="16" t="s">
        <v>35</v>
      </c>
      <c r="U26" s="16"/>
      <c r="V26" s="16"/>
      <c r="W26" s="16" t="s">
        <v>54</v>
      </c>
      <c r="X26" s="16" t="s">
        <v>55</v>
      </c>
      <c r="Y26">
        <v>5</v>
      </c>
      <c r="Z26">
        <v>3</v>
      </c>
      <c r="AA26">
        <v>1.5</v>
      </c>
      <c r="AB26">
        <v>2</v>
      </c>
      <c r="AC26">
        <v>0.16666666666666666</v>
      </c>
      <c r="AD26">
        <v>2</v>
      </c>
      <c r="AE26" t="s">
        <v>3149</v>
      </c>
    </row>
    <row r="27" spans="1:31" x14ac:dyDescent="0.25">
      <c r="A27" s="16" t="s">
        <v>23</v>
      </c>
      <c r="B27" s="16" t="s">
        <v>39</v>
      </c>
      <c r="C27" s="16" t="s">
        <v>50</v>
      </c>
      <c r="D27" s="16" t="s">
        <v>3139</v>
      </c>
      <c r="E27" s="16" t="s">
        <v>27</v>
      </c>
      <c r="F27" s="16" t="s">
        <v>349</v>
      </c>
      <c r="G27" s="16" t="s">
        <v>2912</v>
      </c>
      <c r="H27" s="16" t="s">
        <v>30</v>
      </c>
      <c r="I27" s="16" t="s">
        <v>31</v>
      </c>
      <c r="J27" s="16" t="s">
        <v>52</v>
      </c>
      <c r="K27" s="16" t="s">
        <v>47</v>
      </c>
      <c r="L27" s="9"/>
      <c r="M27" s="9">
        <v>45510</v>
      </c>
      <c r="N27" s="9">
        <v>45510</v>
      </c>
      <c r="O27" s="7">
        <v>45510</v>
      </c>
      <c r="P27" s="9"/>
      <c r="Q27" s="9"/>
      <c r="R27" s="9" t="s">
        <v>93</v>
      </c>
      <c r="S27" s="16" t="s">
        <v>35</v>
      </c>
      <c r="T27" s="16" t="s">
        <v>35</v>
      </c>
      <c r="U27" s="16"/>
      <c r="V27" s="16"/>
      <c r="W27" s="16" t="s">
        <v>54</v>
      </c>
      <c r="X27" s="16" t="s">
        <v>55</v>
      </c>
      <c r="Y27">
        <v>5</v>
      </c>
      <c r="Z27">
        <v>3</v>
      </c>
      <c r="AA27">
        <v>1.5</v>
      </c>
      <c r="AB27">
        <v>2</v>
      </c>
      <c r="AC27">
        <v>0.16666666666666666</v>
      </c>
      <c r="AD27">
        <v>2</v>
      </c>
      <c r="AE27" t="s">
        <v>3150</v>
      </c>
    </row>
    <row r="28" spans="1:31" x14ac:dyDescent="0.25">
      <c r="A28" s="16" t="s">
        <v>23</v>
      </c>
      <c r="B28" s="16" t="s">
        <v>39</v>
      </c>
      <c r="C28" s="16" t="s">
        <v>50</v>
      </c>
      <c r="D28" s="16" t="s">
        <v>3139</v>
      </c>
      <c r="E28" s="16" t="s">
        <v>27</v>
      </c>
      <c r="F28" s="16" t="s">
        <v>349</v>
      </c>
      <c r="G28" s="16" t="s">
        <v>2912</v>
      </c>
      <c r="H28" s="16" t="s">
        <v>30</v>
      </c>
      <c r="I28" s="16" t="s">
        <v>31</v>
      </c>
      <c r="J28" s="16" t="s">
        <v>52</v>
      </c>
      <c r="K28" s="16" t="s">
        <v>59</v>
      </c>
      <c r="L28" s="9"/>
      <c r="M28" s="9">
        <v>45510</v>
      </c>
      <c r="N28" s="9">
        <v>45510</v>
      </c>
      <c r="O28" s="7">
        <v>45510</v>
      </c>
      <c r="P28" s="9"/>
      <c r="Q28" s="9"/>
      <c r="R28" s="9" t="s">
        <v>93</v>
      </c>
      <c r="S28" s="16" t="s">
        <v>35</v>
      </c>
      <c r="T28" s="16" t="s">
        <v>35</v>
      </c>
      <c r="U28" s="16"/>
      <c r="V28" s="16"/>
      <c r="W28" s="16" t="s">
        <v>54</v>
      </c>
      <c r="X28" s="16" t="s">
        <v>55</v>
      </c>
      <c r="Y28">
        <v>5</v>
      </c>
      <c r="Z28">
        <v>3</v>
      </c>
      <c r="AA28">
        <v>1.5</v>
      </c>
      <c r="AB28">
        <v>2</v>
      </c>
      <c r="AC28">
        <v>0.16666666666666666</v>
      </c>
      <c r="AD28">
        <v>2</v>
      </c>
      <c r="AE28" t="s">
        <v>3151</v>
      </c>
    </row>
    <row r="29" spans="1:31" x14ac:dyDescent="0.25">
      <c r="A29" s="16" t="s">
        <v>23</v>
      </c>
      <c r="B29" s="16" t="s">
        <v>39</v>
      </c>
      <c r="C29" s="16" t="s">
        <v>50</v>
      </c>
      <c r="D29" s="16" t="s">
        <v>3139</v>
      </c>
      <c r="E29" s="16" t="s">
        <v>27</v>
      </c>
      <c r="F29" s="16" t="s">
        <v>349</v>
      </c>
      <c r="G29" s="16" t="s">
        <v>2912</v>
      </c>
      <c r="H29" s="16" t="s">
        <v>30</v>
      </c>
      <c r="I29" s="16" t="s">
        <v>31</v>
      </c>
      <c r="J29" s="16" t="s">
        <v>52</v>
      </c>
      <c r="K29" s="16" t="s">
        <v>711</v>
      </c>
      <c r="L29" s="9"/>
      <c r="M29" s="9">
        <v>45510</v>
      </c>
      <c r="N29" s="9">
        <v>45510</v>
      </c>
      <c r="O29" s="7">
        <v>45510</v>
      </c>
      <c r="P29" s="9"/>
      <c r="Q29" s="9"/>
      <c r="R29" s="9" t="s">
        <v>93</v>
      </c>
      <c r="S29" s="16" t="s">
        <v>35</v>
      </c>
      <c r="T29" s="16" t="s">
        <v>35</v>
      </c>
      <c r="U29" s="16"/>
      <c r="V29" s="16"/>
      <c r="W29" s="16" t="s">
        <v>54</v>
      </c>
      <c r="X29" s="16" t="s">
        <v>55</v>
      </c>
      <c r="Y29">
        <v>5</v>
      </c>
      <c r="Z29">
        <v>3</v>
      </c>
      <c r="AA29">
        <v>1.5</v>
      </c>
      <c r="AB29">
        <v>2</v>
      </c>
      <c r="AC29">
        <v>0.16666666666666666</v>
      </c>
      <c r="AD29">
        <v>2</v>
      </c>
      <c r="AE29" t="s">
        <v>3152</v>
      </c>
    </row>
    <row r="30" spans="1:31" x14ac:dyDescent="0.25">
      <c r="A30" s="16" t="s">
        <v>23</v>
      </c>
      <c r="B30" s="16" t="s">
        <v>39</v>
      </c>
      <c r="C30" s="16" t="s">
        <v>50</v>
      </c>
      <c r="D30" s="16" t="s">
        <v>3139</v>
      </c>
      <c r="E30" s="16" t="s">
        <v>27</v>
      </c>
      <c r="F30" s="16" t="s">
        <v>349</v>
      </c>
      <c r="G30" s="16" t="s">
        <v>2912</v>
      </c>
      <c r="H30" s="16" t="s">
        <v>30</v>
      </c>
      <c r="I30" s="16" t="s">
        <v>31</v>
      </c>
      <c r="J30" s="16" t="s">
        <v>52</v>
      </c>
      <c r="K30" s="16" t="s">
        <v>60</v>
      </c>
      <c r="L30" s="9"/>
      <c r="M30" s="9">
        <v>45510</v>
      </c>
      <c r="N30" s="9">
        <v>45510</v>
      </c>
      <c r="O30" s="7">
        <v>45510</v>
      </c>
      <c r="P30" s="9"/>
      <c r="Q30" s="9"/>
      <c r="R30" s="9" t="s">
        <v>93</v>
      </c>
      <c r="S30" s="16" t="s">
        <v>35</v>
      </c>
      <c r="T30" s="16" t="s">
        <v>35</v>
      </c>
      <c r="U30" s="16"/>
      <c r="V30" s="16"/>
      <c r="W30" s="16" t="s">
        <v>54</v>
      </c>
      <c r="X30" s="16" t="s">
        <v>55</v>
      </c>
      <c r="Y30">
        <v>5</v>
      </c>
      <c r="Z30">
        <v>3</v>
      </c>
      <c r="AA30">
        <v>1.5</v>
      </c>
      <c r="AB30">
        <v>2</v>
      </c>
      <c r="AC30">
        <v>0.16666666666666666</v>
      </c>
      <c r="AD30">
        <v>2</v>
      </c>
      <c r="AE30" t="s">
        <v>3153</v>
      </c>
    </row>
    <row r="31" spans="1:31" x14ac:dyDescent="0.25">
      <c r="A31" s="16" t="s">
        <v>23</v>
      </c>
      <c r="B31" s="16" t="s">
        <v>39</v>
      </c>
      <c r="C31" s="16" t="s">
        <v>61</v>
      </c>
      <c r="D31" s="16" t="s">
        <v>62</v>
      </c>
      <c r="E31" s="16" t="s">
        <v>41</v>
      </c>
      <c r="F31" s="16" t="s">
        <v>349</v>
      </c>
      <c r="G31" s="16" t="s">
        <v>2909</v>
      </c>
      <c r="H31" s="16" t="s">
        <v>31</v>
      </c>
      <c r="I31" s="16" t="s">
        <v>31</v>
      </c>
      <c r="J31" s="16" t="s">
        <v>63</v>
      </c>
      <c r="K31" s="16" t="s">
        <v>64</v>
      </c>
      <c r="L31" s="9"/>
      <c r="M31" s="9">
        <v>45344</v>
      </c>
      <c r="N31" s="9">
        <v>45344</v>
      </c>
      <c r="O31" s="7">
        <v>45344</v>
      </c>
      <c r="P31" s="9"/>
      <c r="Q31" s="9"/>
      <c r="R31" s="9" t="s">
        <v>93</v>
      </c>
      <c r="S31" s="16" t="s">
        <v>65</v>
      </c>
      <c r="T31" s="16" t="s">
        <v>66</v>
      </c>
      <c r="U31" s="16"/>
      <c r="V31" s="16"/>
      <c r="W31" s="16" t="s">
        <v>315</v>
      </c>
      <c r="X31" s="16" t="s">
        <v>55</v>
      </c>
      <c r="Y31">
        <v>0</v>
      </c>
      <c r="Z31">
        <v>10</v>
      </c>
      <c r="AA31">
        <v>0</v>
      </c>
      <c r="AB31">
        <v>6</v>
      </c>
      <c r="AC31">
        <v>0.5</v>
      </c>
      <c r="AD31">
        <v>0</v>
      </c>
      <c r="AE31" t="s">
        <v>3154</v>
      </c>
    </row>
    <row r="32" spans="1:31" x14ac:dyDescent="0.25">
      <c r="A32" s="16" t="s">
        <v>23</v>
      </c>
      <c r="B32" s="16" t="s">
        <v>39</v>
      </c>
      <c r="C32" s="16" t="s">
        <v>67</v>
      </c>
      <c r="D32" s="16" t="s">
        <v>68</v>
      </c>
      <c r="E32" s="16" t="s">
        <v>41</v>
      </c>
      <c r="F32" s="16" t="s">
        <v>28</v>
      </c>
      <c r="G32" s="16" t="s">
        <v>69</v>
      </c>
      <c r="H32" s="16" t="s">
        <v>70</v>
      </c>
      <c r="I32" s="16" t="s">
        <v>1085</v>
      </c>
      <c r="J32" s="16" t="s">
        <v>71</v>
      </c>
      <c r="K32" s="16" t="s">
        <v>72</v>
      </c>
      <c r="L32" s="9"/>
      <c r="M32" s="9"/>
      <c r="N32" s="9">
        <v>45014</v>
      </c>
      <c r="O32" s="7">
        <v>45014</v>
      </c>
      <c r="P32" s="9">
        <v>45014</v>
      </c>
      <c r="Q32" s="9"/>
      <c r="R32" s="9" t="s">
        <v>34</v>
      </c>
      <c r="S32" s="16" t="s">
        <v>73</v>
      </c>
      <c r="T32" s="16" t="s">
        <v>73</v>
      </c>
      <c r="U32" s="16"/>
      <c r="V32" s="16"/>
      <c r="W32" s="16" t="s">
        <v>74</v>
      </c>
      <c r="X32" s="16" t="s">
        <v>38</v>
      </c>
      <c r="Y32">
        <v>6</v>
      </c>
      <c r="Z32">
        <v>2</v>
      </c>
      <c r="AA32">
        <v>1.2</v>
      </c>
      <c r="AB32">
        <v>6</v>
      </c>
      <c r="AC32">
        <v>0.5</v>
      </c>
      <c r="AD32">
        <v>2</v>
      </c>
      <c r="AE32" t="s">
        <v>1290</v>
      </c>
    </row>
    <row r="33" spans="1:31" x14ac:dyDescent="0.25">
      <c r="A33" s="16" t="s">
        <v>23</v>
      </c>
      <c r="B33" s="16" t="s">
        <v>3143</v>
      </c>
      <c r="C33" s="16" t="s">
        <v>67</v>
      </c>
      <c r="D33" s="16" t="s">
        <v>68</v>
      </c>
      <c r="E33" s="16" t="s">
        <v>41</v>
      </c>
      <c r="F33" s="16" t="s">
        <v>349</v>
      </c>
      <c r="G33" s="16" t="s">
        <v>3156</v>
      </c>
      <c r="H33" s="16" t="s">
        <v>70</v>
      </c>
      <c r="I33" s="16" t="s">
        <v>1085</v>
      </c>
      <c r="J33" s="16" t="s">
        <v>71</v>
      </c>
      <c r="K33" s="16" t="s">
        <v>72</v>
      </c>
      <c r="L33" s="9"/>
      <c r="M33" s="9">
        <v>45379</v>
      </c>
      <c r="N33" s="9">
        <v>45379</v>
      </c>
      <c r="O33" s="7">
        <v>45379</v>
      </c>
      <c r="P33" s="9"/>
      <c r="Q33" s="9"/>
      <c r="R33" s="9" t="s">
        <v>93</v>
      </c>
      <c r="S33" s="16" t="s">
        <v>73</v>
      </c>
      <c r="T33" s="16" t="s">
        <v>314</v>
      </c>
      <c r="U33" s="16"/>
      <c r="V33" s="16"/>
      <c r="W33" s="16" t="s">
        <v>74</v>
      </c>
      <c r="X33" s="16" t="s">
        <v>38</v>
      </c>
      <c r="Y33">
        <v>6</v>
      </c>
      <c r="Z33">
        <v>2</v>
      </c>
      <c r="AA33">
        <v>1.2</v>
      </c>
      <c r="AB33">
        <v>6</v>
      </c>
      <c r="AC33">
        <v>0.5</v>
      </c>
      <c r="AD33">
        <v>2</v>
      </c>
      <c r="AE33" t="s">
        <v>3157</v>
      </c>
    </row>
    <row r="34" spans="1:31" x14ac:dyDescent="0.25">
      <c r="A34" s="16" t="s">
        <v>3138</v>
      </c>
      <c r="B34" s="16" t="s">
        <v>24</v>
      </c>
      <c r="C34" s="16" t="s">
        <v>75</v>
      </c>
      <c r="D34" s="16" t="s">
        <v>62</v>
      </c>
      <c r="E34" s="16" t="s">
        <v>41</v>
      </c>
      <c r="F34" s="16" t="s">
        <v>28</v>
      </c>
      <c r="G34" s="16" t="s">
        <v>76</v>
      </c>
      <c r="H34" s="16" t="s">
        <v>77</v>
      </c>
      <c r="I34" s="16" t="s">
        <v>77</v>
      </c>
      <c r="J34" s="16" t="s">
        <v>78</v>
      </c>
      <c r="K34" s="16" t="s">
        <v>79</v>
      </c>
      <c r="L34" s="9"/>
      <c r="M34" s="9">
        <v>44966</v>
      </c>
      <c r="N34" s="9">
        <v>44965</v>
      </c>
      <c r="O34" s="7">
        <v>44965</v>
      </c>
      <c r="P34" s="9">
        <v>44965</v>
      </c>
      <c r="Q34" s="9"/>
      <c r="R34" s="9" t="s">
        <v>34</v>
      </c>
      <c r="S34" s="16" t="s">
        <v>80</v>
      </c>
      <c r="T34" s="16" t="s">
        <v>66</v>
      </c>
      <c r="U34" s="16"/>
      <c r="V34" s="16"/>
      <c r="W34" s="16"/>
      <c r="X34" s="16" t="s">
        <v>55</v>
      </c>
      <c r="Y34">
        <v>0</v>
      </c>
      <c r="Z34">
        <v>10</v>
      </c>
      <c r="AA34">
        <v>0</v>
      </c>
      <c r="AB34">
        <v>6</v>
      </c>
      <c r="AC34">
        <v>0.5</v>
      </c>
      <c r="AD34">
        <v>0</v>
      </c>
      <c r="AE34" t="s">
        <v>1291</v>
      </c>
    </row>
    <row r="35" spans="1:31" x14ac:dyDescent="0.25">
      <c r="A35" s="16" t="s">
        <v>3138</v>
      </c>
      <c r="B35" s="16" t="s">
        <v>24</v>
      </c>
      <c r="C35" s="16" t="s">
        <v>75</v>
      </c>
      <c r="D35" s="16" t="s">
        <v>62</v>
      </c>
      <c r="E35" s="16" t="s">
        <v>27</v>
      </c>
      <c r="F35" s="16" t="s">
        <v>28</v>
      </c>
      <c r="G35" s="16" t="s">
        <v>81</v>
      </c>
      <c r="H35" s="16" t="s">
        <v>77</v>
      </c>
      <c r="I35" s="16" t="s">
        <v>77</v>
      </c>
      <c r="J35" s="16" t="s">
        <v>82</v>
      </c>
      <c r="K35" s="16" t="s">
        <v>83</v>
      </c>
      <c r="L35" s="9"/>
      <c r="M35" s="9">
        <v>45016</v>
      </c>
      <c r="N35" s="9">
        <v>45016</v>
      </c>
      <c r="O35" s="7">
        <v>45016</v>
      </c>
      <c r="P35" s="9"/>
      <c r="Q35" s="9"/>
      <c r="R35" s="9" t="s">
        <v>34</v>
      </c>
      <c r="S35" s="16" t="s">
        <v>80</v>
      </c>
      <c r="T35" s="16" t="s">
        <v>66</v>
      </c>
      <c r="U35" s="16"/>
      <c r="V35" s="16"/>
      <c r="W35" s="16"/>
      <c r="X35" s="16" t="s">
        <v>55</v>
      </c>
      <c r="Y35">
        <v>0</v>
      </c>
      <c r="Z35">
        <v>10</v>
      </c>
      <c r="AA35">
        <v>0</v>
      </c>
      <c r="AB35">
        <v>2</v>
      </c>
      <c r="AC35">
        <v>0.16666666666666666</v>
      </c>
      <c r="AD35">
        <v>0</v>
      </c>
      <c r="AE35" t="s">
        <v>1292</v>
      </c>
    </row>
    <row r="36" spans="1:31" x14ac:dyDescent="0.25">
      <c r="A36" s="16" t="s">
        <v>3138</v>
      </c>
      <c r="B36" s="16" t="s">
        <v>24</v>
      </c>
      <c r="C36" s="16" t="s">
        <v>75</v>
      </c>
      <c r="D36" s="16" t="s">
        <v>62</v>
      </c>
      <c r="E36" s="16" t="s">
        <v>27</v>
      </c>
      <c r="F36" s="16" t="s">
        <v>28</v>
      </c>
      <c r="G36" s="16" t="s">
        <v>81</v>
      </c>
      <c r="H36" s="16" t="s">
        <v>77</v>
      </c>
      <c r="I36" s="16" t="s">
        <v>77</v>
      </c>
      <c r="J36" s="16" t="s">
        <v>82</v>
      </c>
      <c r="K36" s="16" t="s">
        <v>84</v>
      </c>
      <c r="L36" s="9"/>
      <c r="M36" s="9">
        <v>45016</v>
      </c>
      <c r="N36" s="9">
        <v>45016</v>
      </c>
      <c r="O36" s="7">
        <v>45016</v>
      </c>
      <c r="P36" s="9"/>
      <c r="Q36" s="9"/>
      <c r="R36" s="9" t="s">
        <v>34</v>
      </c>
      <c r="S36" s="16" t="s">
        <v>80</v>
      </c>
      <c r="T36" s="16" t="s">
        <v>66</v>
      </c>
      <c r="U36" s="16"/>
      <c r="V36" s="16"/>
      <c r="W36" s="16"/>
      <c r="X36" s="16" t="s">
        <v>55</v>
      </c>
      <c r="Y36">
        <v>0</v>
      </c>
      <c r="Z36">
        <v>10</v>
      </c>
      <c r="AA36">
        <v>0</v>
      </c>
      <c r="AB36">
        <v>2</v>
      </c>
      <c r="AC36">
        <v>0.16666666666666666</v>
      </c>
      <c r="AD36">
        <v>0</v>
      </c>
      <c r="AE36" t="s">
        <v>1293</v>
      </c>
    </row>
    <row r="37" spans="1:31" x14ac:dyDescent="0.25">
      <c r="A37" s="16" t="s">
        <v>3138</v>
      </c>
      <c r="B37" s="16" t="s">
        <v>24</v>
      </c>
      <c r="C37" s="16" t="s">
        <v>75</v>
      </c>
      <c r="D37" s="16" t="s">
        <v>62</v>
      </c>
      <c r="E37" s="16" t="s">
        <v>85</v>
      </c>
      <c r="F37" s="16" t="s">
        <v>28</v>
      </c>
      <c r="G37" s="16" t="s">
        <v>86</v>
      </c>
      <c r="H37" s="16" t="s">
        <v>77</v>
      </c>
      <c r="I37" s="16" t="s">
        <v>77</v>
      </c>
      <c r="J37" s="16" t="s">
        <v>77</v>
      </c>
      <c r="K37" s="16" t="s">
        <v>87</v>
      </c>
      <c r="L37" s="9">
        <v>45026</v>
      </c>
      <c r="M37" s="9">
        <v>45027</v>
      </c>
      <c r="N37" s="9">
        <v>45026</v>
      </c>
      <c r="O37" s="7">
        <v>45026</v>
      </c>
      <c r="P37" s="9"/>
      <c r="Q37" s="9"/>
      <c r="R37" s="9" t="s">
        <v>34</v>
      </c>
      <c r="S37" s="16" t="s">
        <v>80</v>
      </c>
      <c r="T37" s="16" t="s">
        <v>66</v>
      </c>
      <c r="U37" s="16"/>
      <c r="V37" s="16"/>
      <c r="W37" s="16"/>
      <c r="X37" s="16" t="s">
        <v>55</v>
      </c>
      <c r="Y37">
        <v>0</v>
      </c>
      <c r="Z37">
        <v>10</v>
      </c>
      <c r="AA37">
        <v>0</v>
      </c>
      <c r="AB37">
        <v>3</v>
      </c>
      <c r="AC37">
        <v>0.25</v>
      </c>
      <c r="AD37">
        <v>0</v>
      </c>
      <c r="AE37" t="s">
        <v>1294</v>
      </c>
    </row>
    <row r="38" spans="1:31" x14ac:dyDescent="0.25">
      <c r="A38" s="16" t="s">
        <v>23</v>
      </c>
      <c r="B38" s="16" t="s">
        <v>39</v>
      </c>
      <c r="C38" s="16" t="s">
        <v>88</v>
      </c>
      <c r="D38" s="16" t="s">
        <v>62</v>
      </c>
      <c r="E38" s="16" t="s">
        <v>41</v>
      </c>
      <c r="F38" s="16" t="s">
        <v>28</v>
      </c>
      <c r="G38" s="16" t="s">
        <v>51</v>
      </c>
      <c r="H38" s="16" t="s">
        <v>31</v>
      </c>
      <c r="I38" s="16" t="s">
        <v>31</v>
      </c>
      <c r="J38" s="16" t="s">
        <v>91</v>
      </c>
      <c r="K38" s="16" t="s">
        <v>97</v>
      </c>
      <c r="L38" s="9"/>
      <c r="M38" s="9">
        <v>45058</v>
      </c>
      <c r="N38" s="9">
        <v>45063</v>
      </c>
      <c r="O38" s="7">
        <v>45063</v>
      </c>
      <c r="P38" s="9">
        <v>45063</v>
      </c>
      <c r="Q38" s="9">
        <v>44693</v>
      </c>
      <c r="R38" s="9" t="s">
        <v>34</v>
      </c>
      <c r="S38" s="16" t="s">
        <v>94</v>
      </c>
      <c r="T38" s="16" t="s">
        <v>95</v>
      </c>
      <c r="U38" s="16"/>
      <c r="V38" s="16"/>
      <c r="W38" s="16" t="s">
        <v>96</v>
      </c>
      <c r="X38" s="16" t="s">
        <v>38</v>
      </c>
      <c r="Y38">
        <v>5</v>
      </c>
      <c r="Z38">
        <v>10</v>
      </c>
      <c r="AA38">
        <v>5</v>
      </c>
      <c r="AB38">
        <v>6</v>
      </c>
      <c r="AC38">
        <v>0.5</v>
      </c>
      <c r="AD38">
        <v>8</v>
      </c>
      <c r="AE38" t="s">
        <v>1296</v>
      </c>
    </row>
    <row r="39" spans="1:31" x14ac:dyDescent="0.25">
      <c r="A39" s="16" t="s">
        <v>23</v>
      </c>
      <c r="B39" s="16" t="s">
        <v>39</v>
      </c>
      <c r="C39" s="16" t="s">
        <v>88</v>
      </c>
      <c r="D39" s="16" t="s">
        <v>62</v>
      </c>
      <c r="E39" s="16" t="s">
        <v>41</v>
      </c>
      <c r="F39" s="16" t="s">
        <v>28</v>
      </c>
      <c r="G39" s="16" t="s">
        <v>89</v>
      </c>
      <c r="H39" s="16" t="s">
        <v>90</v>
      </c>
      <c r="I39" s="16" t="s">
        <v>31</v>
      </c>
      <c r="J39" s="16" t="s">
        <v>91</v>
      </c>
      <c r="K39" s="16" t="s">
        <v>92</v>
      </c>
      <c r="L39" s="9">
        <v>45156</v>
      </c>
      <c r="M39" s="9">
        <v>45192</v>
      </c>
      <c r="N39" s="9">
        <v>45156</v>
      </c>
      <c r="O39" s="7">
        <v>45156</v>
      </c>
      <c r="P39" s="9"/>
      <c r="Q39" s="9"/>
      <c r="R39" s="9" t="s">
        <v>34</v>
      </c>
      <c r="S39" s="16" t="s">
        <v>94</v>
      </c>
      <c r="T39" s="16" t="s">
        <v>95</v>
      </c>
      <c r="U39" s="16"/>
      <c r="V39" s="16"/>
      <c r="W39" s="16" t="s">
        <v>96</v>
      </c>
      <c r="X39" s="16" t="s">
        <v>38</v>
      </c>
      <c r="Y39">
        <v>5</v>
      </c>
      <c r="Z39">
        <v>10</v>
      </c>
      <c r="AA39">
        <v>5</v>
      </c>
      <c r="AB39">
        <v>6</v>
      </c>
      <c r="AC39">
        <v>0.5</v>
      </c>
      <c r="AD39">
        <v>8</v>
      </c>
      <c r="AE39" t="s">
        <v>1295</v>
      </c>
    </row>
    <row r="40" spans="1:31" x14ac:dyDescent="0.25">
      <c r="A40" s="16" t="s">
        <v>23</v>
      </c>
      <c r="B40" s="16" t="s">
        <v>39</v>
      </c>
      <c r="C40" s="16" t="s">
        <v>88</v>
      </c>
      <c r="D40" s="16" t="s">
        <v>3139</v>
      </c>
      <c r="E40" s="16" t="s">
        <v>27</v>
      </c>
      <c r="F40" s="16" t="s">
        <v>28</v>
      </c>
      <c r="G40" s="16" t="s">
        <v>29</v>
      </c>
      <c r="H40" s="16" t="s">
        <v>30</v>
      </c>
      <c r="I40" s="16" t="s">
        <v>31</v>
      </c>
      <c r="J40" s="16" t="s">
        <v>91</v>
      </c>
      <c r="K40" s="16" t="s">
        <v>97</v>
      </c>
      <c r="L40" s="9"/>
      <c r="M40" s="9">
        <v>45145</v>
      </c>
      <c r="N40" s="9">
        <v>45145</v>
      </c>
      <c r="O40" s="7">
        <v>45145</v>
      </c>
      <c r="P40" s="9"/>
      <c r="Q40" s="9"/>
      <c r="R40" s="9" t="s">
        <v>34</v>
      </c>
      <c r="S40" s="16" t="s">
        <v>94</v>
      </c>
      <c r="T40" s="16" t="s">
        <v>95</v>
      </c>
      <c r="U40" s="16"/>
      <c r="V40" s="16"/>
      <c r="W40" s="16" t="s">
        <v>96</v>
      </c>
      <c r="X40" s="16" t="s">
        <v>38</v>
      </c>
      <c r="Y40">
        <v>5</v>
      </c>
      <c r="Z40">
        <v>3</v>
      </c>
      <c r="AA40">
        <v>1.5</v>
      </c>
      <c r="AB40">
        <v>2</v>
      </c>
      <c r="AC40">
        <v>0.16666666666666666</v>
      </c>
      <c r="AD40">
        <v>2</v>
      </c>
      <c r="AE40" t="s">
        <v>1297</v>
      </c>
    </row>
    <row r="41" spans="1:31" x14ac:dyDescent="0.25">
      <c r="A41" s="16" t="s">
        <v>23</v>
      </c>
      <c r="B41" s="16" t="s">
        <v>39</v>
      </c>
      <c r="C41" s="16" t="s">
        <v>88</v>
      </c>
      <c r="D41" s="16" t="s">
        <v>62</v>
      </c>
      <c r="E41" s="16" t="s">
        <v>255</v>
      </c>
      <c r="F41" s="16" t="s">
        <v>28</v>
      </c>
      <c r="G41" s="16" t="s">
        <v>1097</v>
      </c>
      <c r="H41" s="16" t="s">
        <v>242</v>
      </c>
      <c r="I41" s="16" t="s">
        <v>31</v>
      </c>
      <c r="J41" s="16" t="s">
        <v>91</v>
      </c>
      <c r="K41" s="16" t="s">
        <v>97</v>
      </c>
      <c r="L41" s="9"/>
      <c r="M41" s="9">
        <v>45014</v>
      </c>
      <c r="N41" s="9">
        <v>45014</v>
      </c>
      <c r="O41" s="7">
        <v>45014</v>
      </c>
      <c r="P41" s="9"/>
      <c r="Q41" s="9"/>
      <c r="R41" s="9" t="s">
        <v>34</v>
      </c>
      <c r="S41" s="16" t="s">
        <v>94</v>
      </c>
      <c r="T41" s="16" t="s">
        <v>95</v>
      </c>
      <c r="U41" s="16"/>
      <c r="V41" s="16"/>
      <c r="W41" s="16" t="s">
        <v>96</v>
      </c>
      <c r="X41" s="16" t="s">
        <v>38</v>
      </c>
      <c r="Y41">
        <v>5</v>
      </c>
      <c r="Z41">
        <v>10</v>
      </c>
      <c r="AA41">
        <v>5</v>
      </c>
      <c r="AB41">
        <v>2</v>
      </c>
      <c r="AC41">
        <v>0.16666666666666666</v>
      </c>
      <c r="AD41">
        <v>6</v>
      </c>
      <c r="AE41" t="s">
        <v>2022</v>
      </c>
    </row>
    <row r="42" spans="1:31" x14ac:dyDescent="0.25">
      <c r="A42" s="16" t="s">
        <v>23</v>
      </c>
      <c r="B42" s="16" t="s">
        <v>3143</v>
      </c>
      <c r="C42" s="16" t="s">
        <v>88</v>
      </c>
      <c r="D42" s="16" t="s">
        <v>62</v>
      </c>
      <c r="E42" s="16" t="s">
        <v>41</v>
      </c>
      <c r="F42" s="16" t="s">
        <v>349</v>
      </c>
      <c r="G42" s="16" t="s">
        <v>2909</v>
      </c>
      <c r="H42" s="16" t="s">
        <v>31</v>
      </c>
      <c r="I42" s="16" t="s">
        <v>31</v>
      </c>
      <c r="J42" s="16" t="s">
        <v>91</v>
      </c>
      <c r="K42" s="16" t="s">
        <v>97</v>
      </c>
      <c r="L42" s="9"/>
      <c r="M42" s="9">
        <v>45428</v>
      </c>
      <c r="N42" s="9">
        <v>45428</v>
      </c>
      <c r="O42" s="7">
        <v>45428</v>
      </c>
      <c r="P42" s="9"/>
      <c r="Q42" s="9"/>
      <c r="R42" s="9" t="s">
        <v>93</v>
      </c>
      <c r="S42" s="16" t="s">
        <v>94</v>
      </c>
      <c r="T42" s="16" t="s">
        <v>95</v>
      </c>
      <c r="U42" s="16"/>
      <c r="V42" s="16"/>
      <c r="W42" s="16" t="s">
        <v>96</v>
      </c>
      <c r="X42" s="16" t="s">
        <v>38</v>
      </c>
      <c r="Y42">
        <v>5</v>
      </c>
      <c r="Z42">
        <v>10</v>
      </c>
      <c r="AA42">
        <v>5</v>
      </c>
      <c r="AB42">
        <v>6</v>
      </c>
      <c r="AC42">
        <v>0.5</v>
      </c>
      <c r="AD42">
        <v>8</v>
      </c>
      <c r="AE42" t="s">
        <v>3158</v>
      </c>
    </row>
    <row r="43" spans="1:31" x14ac:dyDescent="0.25">
      <c r="A43" s="16" t="s">
        <v>23</v>
      </c>
      <c r="B43" s="16" t="s">
        <v>3143</v>
      </c>
      <c r="C43" s="16" t="s">
        <v>88</v>
      </c>
      <c r="D43" s="16" t="s">
        <v>62</v>
      </c>
      <c r="E43" s="16" t="s">
        <v>41</v>
      </c>
      <c r="F43" s="16" t="s">
        <v>349</v>
      </c>
      <c r="G43" s="16" t="s">
        <v>1106</v>
      </c>
      <c r="H43" s="16" t="s">
        <v>90</v>
      </c>
      <c r="I43" s="16" t="s">
        <v>31</v>
      </c>
      <c r="J43" s="16" t="s">
        <v>91</v>
      </c>
      <c r="K43" s="16" t="s">
        <v>92</v>
      </c>
      <c r="L43" s="9"/>
      <c r="M43" s="9">
        <v>45521</v>
      </c>
      <c r="N43" s="9">
        <v>45521</v>
      </c>
      <c r="O43" s="7">
        <v>45521</v>
      </c>
      <c r="P43" s="9"/>
      <c r="Q43" s="9"/>
      <c r="R43" s="9" t="s">
        <v>93</v>
      </c>
      <c r="S43" s="16" t="s">
        <v>94</v>
      </c>
      <c r="T43" s="16" t="s">
        <v>95</v>
      </c>
      <c r="U43" s="16"/>
      <c r="V43" s="16"/>
      <c r="W43" s="16" t="s">
        <v>96</v>
      </c>
      <c r="X43" s="16" t="s">
        <v>38</v>
      </c>
      <c r="Y43">
        <v>5</v>
      </c>
      <c r="Z43">
        <v>10</v>
      </c>
      <c r="AA43">
        <v>5</v>
      </c>
      <c r="AB43">
        <v>6</v>
      </c>
      <c r="AC43">
        <v>0.5</v>
      </c>
      <c r="AD43">
        <v>8</v>
      </c>
      <c r="AE43" t="s">
        <v>3159</v>
      </c>
    </row>
    <row r="44" spans="1:31" x14ac:dyDescent="0.25">
      <c r="A44" s="16" t="s">
        <v>23</v>
      </c>
      <c r="B44" s="16" t="s">
        <v>3143</v>
      </c>
      <c r="C44" s="16" t="s">
        <v>88</v>
      </c>
      <c r="D44" s="16" t="s">
        <v>3139</v>
      </c>
      <c r="E44" s="16" t="s">
        <v>27</v>
      </c>
      <c r="F44" s="16" t="s">
        <v>349</v>
      </c>
      <c r="G44" s="16" t="s">
        <v>2912</v>
      </c>
      <c r="H44" s="16" t="s">
        <v>30</v>
      </c>
      <c r="I44" s="16" t="s">
        <v>31</v>
      </c>
      <c r="J44" s="16" t="s">
        <v>91</v>
      </c>
      <c r="K44" s="16" t="s">
        <v>97</v>
      </c>
      <c r="L44" s="9"/>
      <c r="M44" s="9">
        <v>45510</v>
      </c>
      <c r="N44" s="9">
        <v>45510</v>
      </c>
      <c r="O44" s="7">
        <v>45510</v>
      </c>
      <c r="P44" s="9"/>
      <c r="Q44" s="9"/>
      <c r="R44" s="9" t="s">
        <v>93</v>
      </c>
      <c r="S44" s="16" t="s">
        <v>94</v>
      </c>
      <c r="T44" s="16" t="s">
        <v>95</v>
      </c>
      <c r="U44" s="16"/>
      <c r="V44" s="16"/>
      <c r="W44" s="16" t="s">
        <v>96</v>
      </c>
      <c r="X44" s="16" t="s">
        <v>38</v>
      </c>
      <c r="Y44">
        <v>5</v>
      </c>
      <c r="Z44">
        <v>3</v>
      </c>
      <c r="AA44">
        <v>1.5</v>
      </c>
      <c r="AB44">
        <v>2</v>
      </c>
      <c r="AC44">
        <v>0.16666666666666666</v>
      </c>
      <c r="AD44">
        <v>2</v>
      </c>
      <c r="AE44" t="s">
        <v>3160</v>
      </c>
    </row>
    <row r="45" spans="1:31" x14ac:dyDescent="0.25">
      <c r="A45" s="16" t="s">
        <v>23</v>
      </c>
      <c r="B45" s="16" t="s">
        <v>3143</v>
      </c>
      <c r="C45" s="16" t="s">
        <v>88</v>
      </c>
      <c r="D45" s="16" t="s">
        <v>62</v>
      </c>
      <c r="E45" s="16" t="s">
        <v>255</v>
      </c>
      <c r="F45" s="16" t="s">
        <v>349</v>
      </c>
      <c r="G45" s="16" t="s">
        <v>1097</v>
      </c>
      <c r="H45" s="16" t="s">
        <v>242</v>
      </c>
      <c r="I45" s="16" t="s">
        <v>31</v>
      </c>
      <c r="J45" s="16" t="s">
        <v>91</v>
      </c>
      <c r="K45" s="16" t="s">
        <v>97</v>
      </c>
      <c r="L45" s="9"/>
      <c r="M45" s="9">
        <v>45379</v>
      </c>
      <c r="N45" s="9">
        <v>45379</v>
      </c>
      <c r="O45" s="7">
        <v>45379</v>
      </c>
      <c r="P45" s="9"/>
      <c r="Q45" s="9"/>
      <c r="R45" s="9" t="s">
        <v>93</v>
      </c>
      <c r="S45" s="16" t="s">
        <v>94</v>
      </c>
      <c r="T45" s="16" t="s">
        <v>95</v>
      </c>
      <c r="U45" s="16"/>
      <c r="V45" s="16"/>
      <c r="W45" s="16" t="s">
        <v>96</v>
      </c>
      <c r="X45" s="16" t="s">
        <v>38</v>
      </c>
      <c r="Y45">
        <v>5</v>
      </c>
      <c r="Z45">
        <v>10</v>
      </c>
      <c r="AA45">
        <v>5</v>
      </c>
      <c r="AB45">
        <v>2</v>
      </c>
      <c r="AC45">
        <v>0.16666666666666666</v>
      </c>
      <c r="AD45">
        <v>6</v>
      </c>
      <c r="AE45" t="s">
        <v>3161</v>
      </c>
    </row>
    <row r="46" spans="1:31" x14ac:dyDescent="0.25">
      <c r="A46" s="16" t="s">
        <v>3138</v>
      </c>
      <c r="B46" s="16" t="s">
        <v>24</v>
      </c>
      <c r="C46" s="16" t="s">
        <v>98</v>
      </c>
      <c r="D46" s="16" t="s">
        <v>26</v>
      </c>
      <c r="E46" s="16" t="s">
        <v>41</v>
      </c>
      <c r="F46" s="16" t="s">
        <v>28</v>
      </c>
      <c r="G46" s="16" t="s">
        <v>42</v>
      </c>
      <c r="H46" s="16" t="s">
        <v>43</v>
      </c>
      <c r="I46" s="16" t="s">
        <v>43</v>
      </c>
      <c r="J46" s="16" t="s">
        <v>99</v>
      </c>
      <c r="K46" s="16" t="s">
        <v>177</v>
      </c>
      <c r="L46" s="9"/>
      <c r="M46" s="9">
        <v>44930</v>
      </c>
      <c r="N46" s="9">
        <v>44932</v>
      </c>
      <c r="O46" s="7">
        <v>44932</v>
      </c>
      <c r="P46" s="9">
        <v>44932</v>
      </c>
      <c r="Q46" s="9"/>
      <c r="R46" s="9" t="s">
        <v>93</v>
      </c>
      <c r="S46" s="16" t="s">
        <v>35</v>
      </c>
      <c r="T46" s="16" t="s">
        <v>35</v>
      </c>
      <c r="U46" s="16"/>
      <c r="V46" s="16"/>
      <c r="W46" s="16"/>
      <c r="X46" s="16" t="s">
        <v>55</v>
      </c>
      <c r="Y46">
        <v>5</v>
      </c>
      <c r="Z46">
        <v>5</v>
      </c>
      <c r="AA46">
        <v>2.5</v>
      </c>
      <c r="AB46">
        <v>6</v>
      </c>
      <c r="AC46">
        <v>0.5</v>
      </c>
      <c r="AD46">
        <v>4</v>
      </c>
      <c r="AE46" t="s">
        <v>1519</v>
      </c>
    </row>
    <row r="47" spans="1:31" x14ac:dyDescent="0.25">
      <c r="A47" s="16" t="s">
        <v>23</v>
      </c>
      <c r="B47" s="16" t="s">
        <v>39</v>
      </c>
      <c r="C47" s="16" t="s">
        <v>98</v>
      </c>
      <c r="D47" s="16" t="s">
        <v>26</v>
      </c>
      <c r="E47" s="16" t="s">
        <v>41</v>
      </c>
      <c r="F47" s="16" t="s">
        <v>28</v>
      </c>
      <c r="G47" s="16" t="s">
        <v>42</v>
      </c>
      <c r="H47" s="16" t="s">
        <v>43</v>
      </c>
      <c r="I47" s="16" t="s">
        <v>43</v>
      </c>
      <c r="J47" s="16" t="s">
        <v>99</v>
      </c>
      <c r="K47" s="16" t="s">
        <v>45</v>
      </c>
      <c r="L47" s="9"/>
      <c r="M47" s="9">
        <v>44932</v>
      </c>
      <c r="N47" s="9">
        <v>44932</v>
      </c>
      <c r="O47" s="7">
        <v>44932</v>
      </c>
      <c r="P47" s="9">
        <v>44932</v>
      </c>
      <c r="Q47" s="9"/>
      <c r="R47" s="9" t="s">
        <v>34</v>
      </c>
      <c r="S47" s="16" t="s">
        <v>35</v>
      </c>
      <c r="T47" s="16" t="s">
        <v>35</v>
      </c>
      <c r="U47" s="16"/>
      <c r="V47" s="16"/>
      <c r="W47" s="16" t="s">
        <v>54</v>
      </c>
      <c r="X47" s="16" t="s">
        <v>55</v>
      </c>
      <c r="Y47">
        <v>5</v>
      </c>
      <c r="Z47">
        <v>5</v>
      </c>
      <c r="AA47">
        <v>2.5</v>
      </c>
      <c r="AB47">
        <v>6</v>
      </c>
      <c r="AC47">
        <v>0.5</v>
      </c>
      <c r="AD47">
        <v>4</v>
      </c>
      <c r="AE47" t="s">
        <v>1298</v>
      </c>
    </row>
    <row r="48" spans="1:31" x14ac:dyDescent="0.25">
      <c r="A48" s="16" t="s">
        <v>23</v>
      </c>
      <c r="B48" s="16" t="s">
        <v>39</v>
      </c>
      <c r="C48" s="16" t="s">
        <v>98</v>
      </c>
      <c r="D48" s="16" t="s">
        <v>26</v>
      </c>
      <c r="E48" s="16" t="s">
        <v>41</v>
      </c>
      <c r="F48" s="16" t="s">
        <v>28</v>
      </c>
      <c r="G48" s="16" t="s">
        <v>42</v>
      </c>
      <c r="H48" s="16" t="s">
        <v>43</v>
      </c>
      <c r="I48" s="16" t="s">
        <v>43</v>
      </c>
      <c r="J48" s="16" t="s">
        <v>99</v>
      </c>
      <c r="K48" s="16" t="s">
        <v>101</v>
      </c>
      <c r="L48" s="9"/>
      <c r="M48" s="9">
        <v>44932</v>
      </c>
      <c r="N48" s="9">
        <v>44932</v>
      </c>
      <c r="O48" s="7">
        <v>44932</v>
      </c>
      <c r="P48" s="9">
        <v>44932</v>
      </c>
      <c r="Q48" s="9"/>
      <c r="R48" s="9" t="s">
        <v>34</v>
      </c>
      <c r="S48" s="16" t="s">
        <v>35</v>
      </c>
      <c r="T48" s="16" t="s">
        <v>35</v>
      </c>
      <c r="U48" s="16"/>
      <c r="V48" s="16"/>
      <c r="W48" s="16" t="s">
        <v>54</v>
      </c>
      <c r="X48" s="16" t="s">
        <v>55</v>
      </c>
      <c r="Y48">
        <v>5</v>
      </c>
      <c r="Z48">
        <v>5</v>
      </c>
      <c r="AA48">
        <v>2.5</v>
      </c>
      <c r="AB48">
        <v>6</v>
      </c>
      <c r="AC48">
        <v>0.5</v>
      </c>
      <c r="AD48">
        <v>4</v>
      </c>
      <c r="AE48" t="s">
        <v>1299</v>
      </c>
    </row>
    <row r="49" spans="1:31" x14ac:dyDescent="0.25">
      <c r="A49" s="16" t="s">
        <v>3138</v>
      </c>
      <c r="B49" s="16" t="s">
        <v>24</v>
      </c>
      <c r="C49" s="16" t="s">
        <v>98</v>
      </c>
      <c r="D49" s="16" t="s">
        <v>26</v>
      </c>
      <c r="E49" s="16" t="s">
        <v>41</v>
      </c>
      <c r="F49" s="16" t="s">
        <v>28</v>
      </c>
      <c r="G49" s="16" t="s">
        <v>42</v>
      </c>
      <c r="H49" s="16" t="s">
        <v>43</v>
      </c>
      <c r="I49" s="16" t="s">
        <v>43</v>
      </c>
      <c r="J49" s="16" t="s">
        <v>99</v>
      </c>
      <c r="K49" s="16" t="s">
        <v>102</v>
      </c>
      <c r="L49" s="9"/>
      <c r="M49" s="9">
        <v>44900</v>
      </c>
      <c r="N49" s="9">
        <v>44900</v>
      </c>
      <c r="O49" s="7">
        <v>44900</v>
      </c>
      <c r="P49" s="9">
        <v>44900</v>
      </c>
      <c r="Q49" s="9"/>
      <c r="R49" s="9" t="s">
        <v>34</v>
      </c>
      <c r="S49" s="16" t="s">
        <v>35</v>
      </c>
      <c r="T49" s="16" t="s">
        <v>35</v>
      </c>
      <c r="U49" s="16"/>
      <c r="V49" s="16"/>
      <c r="W49" s="16"/>
      <c r="X49" s="16" t="s">
        <v>55</v>
      </c>
      <c r="Y49">
        <v>5</v>
      </c>
      <c r="Z49">
        <v>5</v>
      </c>
      <c r="AA49">
        <v>2.5</v>
      </c>
      <c r="AB49">
        <v>6</v>
      </c>
      <c r="AC49">
        <v>0.5</v>
      </c>
      <c r="AD49">
        <v>4</v>
      </c>
      <c r="AE49" t="s">
        <v>1300</v>
      </c>
    </row>
    <row r="50" spans="1:31" x14ac:dyDescent="0.25">
      <c r="A50" s="16" t="s">
        <v>3138</v>
      </c>
      <c r="B50" s="16" t="s">
        <v>24</v>
      </c>
      <c r="C50" s="16" t="s">
        <v>98</v>
      </c>
      <c r="D50" s="16" t="s">
        <v>26</v>
      </c>
      <c r="E50" s="16" t="s">
        <v>27</v>
      </c>
      <c r="F50" s="16" t="s">
        <v>28</v>
      </c>
      <c r="G50" s="16" t="s">
        <v>46</v>
      </c>
      <c r="H50" s="16" t="s">
        <v>43</v>
      </c>
      <c r="I50" s="16" t="s">
        <v>43</v>
      </c>
      <c r="J50" s="16" t="s">
        <v>99</v>
      </c>
      <c r="K50" s="16" t="s">
        <v>3162</v>
      </c>
      <c r="L50" s="9"/>
      <c r="M50" s="9">
        <v>44967</v>
      </c>
      <c r="N50" s="9">
        <v>44967</v>
      </c>
      <c r="O50" s="7">
        <v>44967</v>
      </c>
      <c r="P50" s="9"/>
      <c r="Q50" s="9"/>
      <c r="R50" s="9" t="s">
        <v>34</v>
      </c>
      <c r="S50" s="16" t="s">
        <v>35</v>
      </c>
      <c r="T50" s="16" t="s">
        <v>35</v>
      </c>
      <c r="U50" s="16"/>
      <c r="V50" s="16"/>
      <c r="W50" s="16"/>
      <c r="X50" s="16" t="s">
        <v>55</v>
      </c>
      <c r="Y50">
        <v>5</v>
      </c>
      <c r="Z50">
        <v>5</v>
      </c>
      <c r="AA50">
        <v>2.5</v>
      </c>
      <c r="AB50">
        <v>2</v>
      </c>
      <c r="AC50">
        <v>0.16666666666666666</v>
      </c>
      <c r="AD50">
        <v>3</v>
      </c>
      <c r="AE50" t="s">
        <v>3163</v>
      </c>
    </row>
    <row r="51" spans="1:31" x14ac:dyDescent="0.25">
      <c r="A51" s="16" t="s">
        <v>23</v>
      </c>
      <c r="B51" s="16" t="s">
        <v>39</v>
      </c>
      <c r="C51" s="16" t="s">
        <v>98</v>
      </c>
      <c r="D51" s="16" t="s">
        <v>3139</v>
      </c>
      <c r="E51" s="16" t="s">
        <v>27</v>
      </c>
      <c r="F51" s="16" t="s">
        <v>28</v>
      </c>
      <c r="G51" s="16" t="s">
        <v>46</v>
      </c>
      <c r="H51" s="16" t="s">
        <v>43</v>
      </c>
      <c r="I51" s="16" t="s">
        <v>43</v>
      </c>
      <c r="J51" s="16" t="s">
        <v>99</v>
      </c>
      <c r="K51" s="16" t="s">
        <v>3164</v>
      </c>
      <c r="L51" s="9"/>
      <c r="M51" s="9">
        <v>44967</v>
      </c>
      <c r="N51" s="9">
        <v>44967</v>
      </c>
      <c r="O51" s="7">
        <v>44967</v>
      </c>
      <c r="P51" s="9"/>
      <c r="Q51" s="9"/>
      <c r="R51" s="9" t="s">
        <v>34</v>
      </c>
      <c r="S51" s="16" t="s">
        <v>35</v>
      </c>
      <c r="T51" s="16" t="s">
        <v>35</v>
      </c>
      <c r="U51" s="16"/>
      <c r="V51" s="16"/>
      <c r="W51" s="16" t="s">
        <v>54</v>
      </c>
      <c r="X51" s="16" t="s">
        <v>55</v>
      </c>
      <c r="Y51">
        <v>5</v>
      </c>
      <c r="Z51">
        <v>3</v>
      </c>
      <c r="AA51">
        <v>1.5</v>
      </c>
      <c r="AB51">
        <v>2</v>
      </c>
      <c r="AC51">
        <v>0.16666666666666666</v>
      </c>
      <c r="AD51">
        <v>2</v>
      </c>
      <c r="AE51" t="s">
        <v>3165</v>
      </c>
    </row>
    <row r="52" spans="1:31" x14ac:dyDescent="0.25">
      <c r="A52" s="16" t="s">
        <v>23</v>
      </c>
      <c r="B52" s="16" t="s">
        <v>39</v>
      </c>
      <c r="C52" s="16" t="s">
        <v>98</v>
      </c>
      <c r="D52" s="16" t="s">
        <v>3139</v>
      </c>
      <c r="E52" s="16" t="s">
        <v>27</v>
      </c>
      <c r="F52" s="16" t="s">
        <v>28</v>
      </c>
      <c r="G52" s="16" t="s">
        <v>46</v>
      </c>
      <c r="H52" s="16" t="s">
        <v>43</v>
      </c>
      <c r="I52" s="16" t="s">
        <v>43</v>
      </c>
      <c r="J52" s="16" t="s">
        <v>99</v>
      </c>
      <c r="K52" s="16" t="s">
        <v>3166</v>
      </c>
      <c r="L52" s="9"/>
      <c r="M52" s="9">
        <v>44967</v>
      </c>
      <c r="N52" s="9">
        <v>44967</v>
      </c>
      <c r="O52" s="7">
        <v>44967</v>
      </c>
      <c r="P52" s="9"/>
      <c r="Q52" s="9"/>
      <c r="R52" s="9" t="s">
        <v>34</v>
      </c>
      <c r="S52" s="16" t="s">
        <v>35</v>
      </c>
      <c r="T52" s="16" t="s">
        <v>35</v>
      </c>
      <c r="U52" s="16"/>
      <c r="V52" s="16"/>
      <c r="W52" s="16" t="s">
        <v>54</v>
      </c>
      <c r="X52" s="16" t="s">
        <v>55</v>
      </c>
      <c r="Y52">
        <v>5</v>
      </c>
      <c r="Z52">
        <v>3</v>
      </c>
      <c r="AA52">
        <v>1.5</v>
      </c>
      <c r="AB52">
        <v>2</v>
      </c>
      <c r="AC52">
        <v>0.16666666666666666</v>
      </c>
      <c r="AD52">
        <v>2</v>
      </c>
      <c r="AE52" t="s">
        <v>3167</v>
      </c>
    </row>
    <row r="53" spans="1:31" x14ac:dyDescent="0.25">
      <c r="A53" s="16" t="s">
        <v>211</v>
      </c>
      <c r="B53" s="16" t="s">
        <v>5113</v>
      </c>
      <c r="C53" s="16" t="s">
        <v>98</v>
      </c>
      <c r="D53" s="16" t="s">
        <v>26</v>
      </c>
      <c r="E53" s="16" t="s">
        <v>41</v>
      </c>
      <c r="F53" s="16" t="s">
        <v>349</v>
      </c>
      <c r="G53" s="16" t="s">
        <v>350</v>
      </c>
      <c r="H53" s="16" t="s">
        <v>43</v>
      </c>
      <c r="I53" s="16" t="s">
        <v>43</v>
      </c>
      <c r="J53" s="16" t="s">
        <v>99</v>
      </c>
      <c r="K53" s="16" t="s">
        <v>45</v>
      </c>
      <c r="L53" s="9">
        <v>45297</v>
      </c>
      <c r="M53" s="9">
        <v>44932</v>
      </c>
      <c r="N53" s="9">
        <v>45296</v>
      </c>
      <c r="O53" s="7">
        <v>45296</v>
      </c>
      <c r="P53" s="9">
        <v>45296</v>
      </c>
      <c r="Q53" s="9"/>
      <c r="R53" s="9" t="s">
        <v>34</v>
      </c>
      <c r="S53" s="16" t="s">
        <v>35</v>
      </c>
      <c r="T53" s="16" t="s">
        <v>95</v>
      </c>
      <c r="U53" s="16"/>
      <c r="V53" s="16"/>
      <c r="W53" s="16" t="s">
        <v>54</v>
      </c>
      <c r="X53" s="16" t="s">
        <v>55</v>
      </c>
      <c r="Y53">
        <v>5</v>
      </c>
      <c r="Z53">
        <v>5</v>
      </c>
      <c r="AA53">
        <v>2.5</v>
      </c>
      <c r="AB53">
        <v>6</v>
      </c>
      <c r="AC53">
        <v>0.5</v>
      </c>
      <c r="AD53">
        <v>4</v>
      </c>
      <c r="AE53" t="s">
        <v>2721</v>
      </c>
    </row>
    <row r="54" spans="1:31" x14ac:dyDescent="0.25">
      <c r="A54" s="16" t="s">
        <v>211</v>
      </c>
      <c r="B54" s="16" t="s">
        <v>5113</v>
      </c>
      <c r="C54" s="16" t="s">
        <v>98</v>
      </c>
      <c r="D54" s="16" t="s">
        <v>26</v>
      </c>
      <c r="E54" s="16" t="s">
        <v>41</v>
      </c>
      <c r="F54" s="16" t="s">
        <v>349</v>
      </c>
      <c r="G54" s="16" t="s">
        <v>350</v>
      </c>
      <c r="H54" s="16" t="s">
        <v>43</v>
      </c>
      <c r="I54" s="16" t="s">
        <v>43</v>
      </c>
      <c r="J54" s="16" t="s">
        <v>99</v>
      </c>
      <c r="K54" s="16" t="s">
        <v>101</v>
      </c>
      <c r="L54" s="9">
        <v>45297</v>
      </c>
      <c r="M54" s="9">
        <v>44932</v>
      </c>
      <c r="N54" s="9">
        <v>45296</v>
      </c>
      <c r="O54" s="7">
        <v>45296</v>
      </c>
      <c r="P54" s="9">
        <v>45296</v>
      </c>
      <c r="Q54" s="9"/>
      <c r="R54" s="9" t="s">
        <v>34</v>
      </c>
      <c r="S54" s="16" t="s">
        <v>35</v>
      </c>
      <c r="T54" s="16" t="s">
        <v>95</v>
      </c>
      <c r="U54" s="16"/>
      <c r="V54" s="16"/>
      <c r="W54" s="16" t="s">
        <v>54</v>
      </c>
      <c r="X54" s="16" t="s">
        <v>55</v>
      </c>
      <c r="Y54">
        <v>5</v>
      </c>
      <c r="Z54">
        <v>5</v>
      </c>
      <c r="AA54">
        <v>2.5</v>
      </c>
      <c r="AB54">
        <v>6</v>
      </c>
      <c r="AC54">
        <v>0.5</v>
      </c>
      <c r="AD54">
        <v>4</v>
      </c>
      <c r="AE54" t="s">
        <v>2722</v>
      </c>
    </row>
    <row r="55" spans="1:31" x14ac:dyDescent="0.25">
      <c r="A55" s="16" t="s">
        <v>211</v>
      </c>
      <c r="B55" s="16" t="s">
        <v>5113</v>
      </c>
      <c r="C55" s="16" t="s">
        <v>98</v>
      </c>
      <c r="D55" s="16" t="s">
        <v>3139</v>
      </c>
      <c r="E55" s="16" t="s">
        <v>27</v>
      </c>
      <c r="F55" s="16" t="s">
        <v>349</v>
      </c>
      <c r="G55" s="16" t="s">
        <v>1030</v>
      </c>
      <c r="H55" s="16" t="s">
        <v>43</v>
      </c>
      <c r="I55" s="16" t="s">
        <v>43</v>
      </c>
      <c r="J55" s="16" t="s">
        <v>99</v>
      </c>
      <c r="K55" s="16" t="s">
        <v>3164</v>
      </c>
      <c r="L55" s="9">
        <v>45332</v>
      </c>
      <c r="M55" s="9">
        <v>44967</v>
      </c>
      <c r="N55" s="9">
        <v>45332</v>
      </c>
      <c r="O55" s="7">
        <v>45332</v>
      </c>
      <c r="P55" s="9"/>
      <c r="Q55" s="9"/>
      <c r="R55" s="9" t="s">
        <v>93</v>
      </c>
      <c r="S55" s="16" t="s">
        <v>35</v>
      </c>
      <c r="T55" s="16" t="s">
        <v>95</v>
      </c>
      <c r="U55" s="16"/>
      <c r="V55" s="16"/>
      <c r="W55" s="16" t="s">
        <v>54</v>
      </c>
      <c r="X55" s="16" t="s">
        <v>55</v>
      </c>
      <c r="Y55">
        <v>5</v>
      </c>
      <c r="Z55">
        <v>3</v>
      </c>
      <c r="AA55">
        <v>1.5</v>
      </c>
      <c r="AB55">
        <v>2</v>
      </c>
      <c r="AC55">
        <v>0.16666666666666666</v>
      </c>
      <c r="AD55">
        <v>2</v>
      </c>
      <c r="AE55" t="s">
        <v>3168</v>
      </c>
    </row>
    <row r="56" spans="1:31" x14ac:dyDescent="0.25">
      <c r="A56" s="16" t="s">
        <v>211</v>
      </c>
      <c r="B56" s="16" t="s">
        <v>5113</v>
      </c>
      <c r="C56" s="16" t="s">
        <v>98</v>
      </c>
      <c r="D56" s="16" t="s">
        <v>3139</v>
      </c>
      <c r="E56" s="16" t="s">
        <v>27</v>
      </c>
      <c r="F56" s="16" t="s">
        <v>349</v>
      </c>
      <c r="G56" s="16" t="s">
        <v>1030</v>
      </c>
      <c r="H56" s="16" t="s">
        <v>43</v>
      </c>
      <c r="I56" s="16" t="s">
        <v>43</v>
      </c>
      <c r="J56" s="16" t="s">
        <v>99</v>
      </c>
      <c r="K56" s="16" t="s">
        <v>3166</v>
      </c>
      <c r="L56" s="9">
        <v>45332</v>
      </c>
      <c r="M56" s="9">
        <v>44967</v>
      </c>
      <c r="N56" s="9">
        <v>45332</v>
      </c>
      <c r="O56" s="7">
        <v>45332</v>
      </c>
      <c r="P56" s="9"/>
      <c r="Q56" s="9"/>
      <c r="R56" s="9" t="s">
        <v>93</v>
      </c>
      <c r="S56" s="16" t="s">
        <v>35</v>
      </c>
      <c r="T56" s="16" t="s">
        <v>95</v>
      </c>
      <c r="U56" s="16"/>
      <c r="V56" s="16"/>
      <c r="W56" s="16" t="s">
        <v>54</v>
      </c>
      <c r="X56" s="16" t="s">
        <v>55</v>
      </c>
      <c r="Y56">
        <v>5</v>
      </c>
      <c r="Z56">
        <v>3</v>
      </c>
      <c r="AA56">
        <v>1.5</v>
      </c>
      <c r="AB56">
        <v>2</v>
      </c>
      <c r="AC56">
        <v>0.16666666666666666</v>
      </c>
      <c r="AD56">
        <v>2</v>
      </c>
      <c r="AE56" t="s">
        <v>3169</v>
      </c>
    </row>
    <row r="57" spans="1:31" x14ac:dyDescent="0.25">
      <c r="A57" s="16" t="s">
        <v>23</v>
      </c>
      <c r="B57" s="16" t="s">
        <v>39</v>
      </c>
      <c r="C57" s="16" t="s">
        <v>1277</v>
      </c>
      <c r="D57" s="16" t="s">
        <v>62</v>
      </c>
      <c r="E57" s="16" t="s">
        <v>41</v>
      </c>
      <c r="F57" s="16" t="s">
        <v>349</v>
      </c>
      <c r="G57" s="16" t="s">
        <v>350</v>
      </c>
      <c r="H57" s="16" t="s">
        <v>43</v>
      </c>
      <c r="I57" s="16" t="s">
        <v>43</v>
      </c>
      <c r="J57" s="16" t="s">
        <v>875</v>
      </c>
      <c r="K57" s="16" t="s">
        <v>64</v>
      </c>
      <c r="L57" s="9"/>
      <c r="M57" s="9"/>
      <c r="N57" s="9">
        <v>45181</v>
      </c>
      <c r="O57" s="7">
        <v>45181</v>
      </c>
      <c r="P57" s="9">
        <v>45181</v>
      </c>
      <c r="Q57" s="9"/>
      <c r="R57" s="9" t="s">
        <v>34</v>
      </c>
      <c r="S57" s="16" t="s">
        <v>35</v>
      </c>
      <c r="T57" s="16" t="s">
        <v>95</v>
      </c>
      <c r="U57" s="16"/>
      <c r="V57" s="16"/>
      <c r="W57" s="16" t="s">
        <v>315</v>
      </c>
      <c r="X57" s="16" t="s">
        <v>55</v>
      </c>
      <c r="Y57">
        <v>3</v>
      </c>
      <c r="Z57">
        <v>10</v>
      </c>
      <c r="AA57">
        <v>3</v>
      </c>
      <c r="AB57">
        <v>6</v>
      </c>
      <c r="AC57">
        <v>0.5</v>
      </c>
      <c r="AD57">
        <v>5</v>
      </c>
      <c r="AE57" t="s">
        <v>2867</v>
      </c>
    </row>
    <row r="58" spans="1:31" x14ac:dyDescent="0.25">
      <c r="A58" s="16" t="s">
        <v>23</v>
      </c>
      <c r="B58" s="16" t="s">
        <v>39</v>
      </c>
      <c r="C58" s="16" t="s">
        <v>1277</v>
      </c>
      <c r="D58" s="16" t="s">
        <v>3139</v>
      </c>
      <c r="E58" s="16" t="s">
        <v>27</v>
      </c>
      <c r="F58" s="16" t="s">
        <v>349</v>
      </c>
      <c r="G58" s="16" t="s">
        <v>1030</v>
      </c>
      <c r="H58" s="16" t="s">
        <v>43</v>
      </c>
      <c r="I58" s="16" t="s">
        <v>43</v>
      </c>
      <c r="J58" s="16" t="s">
        <v>875</v>
      </c>
      <c r="K58" s="16" t="s">
        <v>197</v>
      </c>
      <c r="L58" s="9">
        <v>45332</v>
      </c>
      <c r="M58" s="9"/>
      <c r="N58" s="9">
        <v>45332</v>
      </c>
      <c r="O58" s="7">
        <v>45332</v>
      </c>
      <c r="P58" s="9"/>
      <c r="Q58" s="9"/>
      <c r="R58" s="9" t="s">
        <v>34</v>
      </c>
      <c r="S58" s="16" t="s">
        <v>35</v>
      </c>
      <c r="T58" s="16" t="s">
        <v>95</v>
      </c>
      <c r="U58" s="16"/>
      <c r="V58" s="16"/>
      <c r="W58" s="16" t="s">
        <v>315</v>
      </c>
      <c r="X58" s="16" t="s">
        <v>55</v>
      </c>
      <c r="Y58">
        <v>3</v>
      </c>
      <c r="Z58">
        <v>3</v>
      </c>
      <c r="AA58">
        <v>0.9</v>
      </c>
      <c r="AB58">
        <v>2</v>
      </c>
      <c r="AC58">
        <v>0.16666666666666666</v>
      </c>
      <c r="AD58">
        <v>2</v>
      </c>
      <c r="AE58" t="s">
        <v>3170</v>
      </c>
    </row>
    <row r="59" spans="1:31" x14ac:dyDescent="0.25">
      <c r="A59" s="16" t="s">
        <v>23</v>
      </c>
      <c r="B59" s="16" t="s">
        <v>39</v>
      </c>
      <c r="C59" s="16" t="s">
        <v>104</v>
      </c>
      <c r="D59" s="16" t="s">
        <v>62</v>
      </c>
      <c r="E59" s="16" t="s">
        <v>41</v>
      </c>
      <c r="F59" s="16" t="s">
        <v>28</v>
      </c>
      <c r="G59" s="16" t="s">
        <v>105</v>
      </c>
      <c r="H59" s="16" t="s">
        <v>150</v>
      </c>
      <c r="I59" s="16" t="s">
        <v>106</v>
      </c>
      <c r="J59" s="16" t="s">
        <v>3171</v>
      </c>
      <c r="K59" s="16" t="s">
        <v>151</v>
      </c>
      <c r="L59" s="9">
        <v>45071</v>
      </c>
      <c r="M59" s="9">
        <v>45071</v>
      </c>
      <c r="N59" s="9">
        <v>45071</v>
      </c>
      <c r="O59" s="7">
        <v>45071</v>
      </c>
      <c r="P59" s="9"/>
      <c r="Q59" s="9"/>
      <c r="R59" s="9" t="s">
        <v>34</v>
      </c>
      <c r="S59" s="16" t="s">
        <v>94</v>
      </c>
      <c r="T59" s="16" t="s">
        <v>109</v>
      </c>
      <c r="U59" s="16"/>
      <c r="V59" s="16"/>
      <c r="W59" s="16" t="s">
        <v>37</v>
      </c>
      <c r="X59" s="16" t="s">
        <v>55</v>
      </c>
      <c r="Y59">
        <v>7</v>
      </c>
      <c r="Z59">
        <v>10</v>
      </c>
      <c r="AA59">
        <v>7</v>
      </c>
      <c r="AB59">
        <v>6</v>
      </c>
      <c r="AC59">
        <v>0.5</v>
      </c>
      <c r="AD59">
        <v>11</v>
      </c>
      <c r="AE59" t="s">
        <v>3172</v>
      </c>
    </row>
    <row r="60" spans="1:31" x14ac:dyDescent="0.25">
      <c r="A60" s="16" t="s">
        <v>23</v>
      </c>
      <c r="B60" s="16" t="s">
        <v>39</v>
      </c>
      <c r="C60" s="16" t="s">
        <v>104</v>
      </c>
      <c r="D60" s="16" t="s">
        <v>62</v>
      </c>
      <c r="E60" s="16" t="s">
        <v>41</v>
      </c>
      <c r="F60" s="16" t="s">
        <v>28</v>
      </c>
      <c r="G60" s="16" t="s">
        <v>105</v>
      </c>
      <c r="H60" s="16" t="s">
        <v>150</v>
      </c>
      <c r="I60" s="16" t="s">
        <v>106</v>
      </c>
      <c r="J60" s="16" t="s">
        <v>3171</v>
      </c>
      <c r="K60" s="16" t="s">
        <v>152</v>
      </c>
      <c r="L60" s="9">
        <v>45071</v>
      </c>
      <c r="M60" s="9">
        <v>45071</v>
      </c>
      <c r="N60" s="9">
        <v>45071</v>
      </c>
      <c r="O60" s="7">
        <v>45071</v>
      </c>
      <c r="P60" s="9"/>
      <c r="Q60" s="9"/>
      <c r="R60" s="9" t="s">
        <v>34</v>
      </c>
      <c r="S60" s="16" t="s">
        <v>94</v>
      </c>
      <c r="T60" s="16" t="s">
        <v>109</v>
      </c>
      <c r="U60" s="16"/>
      <c r="V60" s="16"/>
      <c r="W60" s="16" t="s">
        <v>37</v>
      </c>
      <c r="X60" s="16" t="s">
        <v>55</v>
      </c>
      <c r="Y60">
        <v>7</v>
      </c>
      <c r="Z60">
        <v>10</v>
      </c>
      <c r="AA60">
        <v>7</v>
      </c>
      <c r="AB60">
        <v>6</v>
      </c>
      <c r="AC60">
        <v>0.5</v>
      </c>
      <c r="AD60">
        <v>11</v>
      </c>
      <c r="AE60" t="s">
        <v>3173</v>
      </c>
    </row>
    <row r="61" spans="1:31" x14ac:dyDescent="0.25">
      <c r="A61" s="16" t="s">
        <v>23</v>
      </c>
      <c r="B61" s="16" t="s">
        <v>39</v>
      </c>
      <c r="C61" s="16" t="s">
        <v>104</v>
      </c>
      <c r="D61" s="16" t="s">
        <v>62</v>
      </c>
      <c r="E61" s="16" t="s">
        <v>41</v>
      </c>
      <c r="F61" s="16" t="s">
        <v>28</v>
      </c>
      <c r="G61" s="16" t="s">
        <v>89</v>
      </c>
      <c r="H61" s="16" t="s">
        <v>90</v>
      </c>
      <c r="I61" s="16" t="s">
        <v>106</v>
      </c>
      <c r="J61" s="16" t="s">
        <v>1265</v>
      </c>
      <c r="K61" s="16" t="s">
        <v>92</v>
      </c>
      <c r="L61" s="9">
        <v>45156</v>
      </c>
      <c r="M61" s="9">
        <v>45241</v>
      </c>
      <c r="N61" s="9">
        <v>45212</v>
      </c>
      <c r="O61" s="7">
        <v>45212</v>
      </c>
      <c r="P61" s="9">
        <v>45212</v>
      </c>
      <c r="Q61" s="9"/>
      <c r="R61" s="9" t="s">
        <v>34</v>
      </c>
      <c r="S61" s="16" t="s">
        <v>94</v>
      </c>
      <c r="T61" s="16" t="s">
        <v>109</v>
      </c>
      <c r="U61" s="16"/>
      <c r="V61" s="16"/>
      <c r="W61" s="16" t="s">
        <v>37</v>
      </c>
      <c r="X61" s="16" t="s">
        <v>55</v>
      </c>
      <c r="Y61">
        <v>7</v>
      </c>
      <c r="Z61">
        <v>10</v>
      </c>
      <c r="AA61">
        <v>7</v>
      </c>
      <c r="AB61">
        <v>6</v>
      </c>
      <c r="AC61">
        <v>0.5</v>
      </c>
      <c r="AD61">
        <v>11</v>
      </c>
      <c r="AE61" t="s">
        <v>1360</v>
      </c>
    </row>
    <row r="62" spans="1:31" x14ac:dyDescent="0.25">
      <c r="A62" s="16" t="s">
        <v>23</v>
      </c>
      <c r="B62" s="16" t="s">
        <v>39</v>
      </c>
      <c r="C62" s="16" t="s">
        <v>104</v>
      </c>
      <c r="D62" s="16" t="s">
        <v>62</v>
      </c>
      <c r="E62" s="16" t="s">
        <v>41</v>
      </c>
      <c r="F62" s="16" t="s">
        <v>28</v>
      </c>
      <c r="G62" s="16" t="s">
        <v>89</v>
      </c>
      <c r="H62" s="16" t="s">
        <v>90</v>
      </c>
      <c r="I62" s="16" t="s">
        <v>106</v>
      </c>
      <c r="J62" s="16" t="s">
        <v>1266</v>
      </c>
      <c r="K62" s="16" t="s">
        <v>92</v>
      </c>
      <c r="L62" s="9">
        <v>45156</v>
      </c>
      <c r="M62" s="9">
        <v>45241</v>
      </c>
      <c r="N62" s="9">
        <v>45184</v>
      </c>
      <c r="O62" s="7">
        <v>45184</v>
      </c>
      <c r="P62" s="9">
        <v>45184</v>
      </c>
      <c r="Q62" s="9"/>
      <c r="R62" s="9" t="s">
        <v>34</v>
      </c>
      <c r="S62" s="16" t="s">
        <v>94</v>
      </c>
      <c r="T62" s="16" t="s">
        <v>109</v>
      </c>
      <c r="U62" s="16"/>
      <c r="V62" s="16"/>
      <c r="W62" s="16" t="s">
        <v>37</v>
      </c>
      <c r="X62" s="16" t="s">
        <v>55</v>
      </c>
      <c r="Y62">
        <v>7</v>
      </c>
      <c r="Z62">
        <v>10</v>
      </c>
      <c r="AA62">
        <v>7</v>
      </c>
      <c r="AB62">
        <v>6</v>
      </c>
      <c r="AC62">
        <v>0.5</v>
      </c>
      <c r="AD62">
        <v>11</v>
      </c>
      <c r="AE62" t="s">
        <v>1361</v>
      </c>
    </row>
    <row r="63" spans="1:31" x14ac:dyDescent="0.25">
      <c r="A63" s="16" t="s">
        <v>23</v>
      </c>
      <c r="B63" s="16" t="s">
        <v>39</v>
      </c>
      <c r="C63" s="16" t="s">
        <v>104</v>
      </c>
      <c r="D63" s="16" t="s">
        <v>62</v>
      </c>
      <c r="E63" s="16" t="s">
        <v>41</v>
      </c>
      <c r="F63" s="16" t="s">
        <v>28</v>
      </c>
      <c r="G63" s="16" t="s">
        <v>105</v>
      </c>
      <c r="H63" s="16" t="s">
        <v>106</v>
      </c>
      <c r="I63" s="16" t="s">
        <v>106</v>
      </c>
      <c r="J63" s="16" t="s">
        <v>107</v>
      </c>
      <c r="K63" s="16" t="s">
        <v>108</v>
      </c>
      <c r="L63" s="9"/>
      <c r="M63" s="9"/>
      <c r="N63" s="9">
        <v>45141</v>
      </c>
      <c r="O63" s="7">
        <v>45141</v>
      </c>
      <c r="P63" s="9">
        <v>45141</v>
      </c>
      <c r="Q63" s="9">
        <v>44777</v>
      </c>
      <c r="R63" s="9" t="s">
        <v>34</v>
      </c>
      <c r="S63" s="16" t="s">
        <v>94</v>
      </c>
      <c r="T63" s="16" t="s">
        <v>109</v>
      </c>
      <c r="U63" s="16"/>
      <c r="V63" s="16"/>
      <c r="W63" s="16" t="s">
        <v>37</v>
      </c>
      <c r="X63" s="16" t="s">
        <v>55</v>
      </c>
      <c r="Y63">
        <v>7</v>
      </c>
      <c r="Z63">
        <v>10</v>
      </c>
      <c r="AA63">
        <v>7</v>
      </c>
      <c r="AB63">
        <v>6</v>
      </c>
      <c r="AC63">
        <v>0.5</v>
      </c>
      <c r="AD63">
        <v>11</v>
      </c>
      <c r="AE63" t="s">
        <v>1301</v>
      </c>
    </row>
    <row r="64" spans="1:31" x14ac:dyDescent="0.25">
      <c r="A64" s="16" t="s">
        <v>3138</v>
      </c>
      <c r="B64" s="16" t="s">
        <v>24</v>
      </c>
      <c r="C64" s="16" t="s">
        <v>104</v>
      </c>
      <c r="D64" s="16" t="s">
        <v>62</v>
      </c>
      <c r="E64" s="16" t="s">
        <v>41</v>
      </c>
      <c r="F64" s="16" t="s">
        <v>28</v>
      </c>
      <c r="G64" s="16" t="s">
        <v>105</v>
      </c>
      <c r="H64" s="16" t="s">
        <v>106</v>
      </c>
      <c r="I64" s="16" t="s">
        <v>106</v>
      </c>
      <c r="J64" s="16" t="s">
        <v>107</v>
      </c>
      <c r="K64" s="16" t="s">
        <v>64</v>
      </c>
      <c r="L64" s="9"/>
      <c r="M64" s="9"/>
      <c r="N64" s="9">
        <v>45120</v>
      </c>
      <c r="O64" s="7">
        <v>45120</v>
      </c>
      <c r="P64" s="9">
        <v>45120</v>
      </c>
      <c r="Q64" s="9"/>
      <c r="R64" s="9" t="s">
        <v>34</v>
      </c>
      <c r="S64" s="16" t="s">
        <v>94</v>
      </c>
      <c r="T64" s="16" t="s">
        <v>109</v>
      </c>
      <c r="U64" s="16"/>
      <c r="V64" s="16"/>
      <c r="W64" s="16"/>
      <c r="X64" s="16" t="s">
        <v>55</v>
      </c>
      <c r="Y64">
        <v>7</v>
      </c>
      <c r="Z64">
        <v>10</v>
      </c>
      <c r="AA64">
        <v>7</v>
      </c>
      <c r="AB64">
        <v>6</v>
      </c>
      <c r="AC64">
        <v>0.5</v>
      </c>
      <c r="AD64">
        <v>11</v>
      </c>
      <c r="AE64" t="s">
        <v>1302</v>
      </c>
    </row>
    <row r="65" spans="1:31" x14ac:dyDescent="0.25">
      <c r="A65" s="16" t="s">
        <v>3138</v>
      </c>
      <c r="B65" s="16" t="s">
        <v>24</v>
      </c>
      <c r="C65" s="16" t="s">
        <v>104</v>
      </c>
      <c r="D65" s="16" t="s">
        <v>62</v>
      </c>
      <c r="E65" s="16" t="s">
        <v>41</v>
      </c>
      <c r="F65" s="16" t="s">
        <v>28</v>
      </c>
      <c r="G65" s="16" t="s">
        <v>105</v>
      </c>
      <c r="H65" s="16" t="s">
        <v>106</v>
      </c>
      <c r="I65" s="16" t="s">
        <v>106</v>
      </c>
      <c r="J65" s="16" t="s">
        <v>107</v>
      </c>
      <c r="K65" s="16" t="s">
        <v>110</v>
      </c>
      <c r="L65" s="9">
        <v>45205</v>
      </c>
      <c r="M65" s="9">
        <v>45205</v>
      </c>
      <c r="N65" s="9">
        <v>45204</v>
      </c>
      <c r="O65" s="7">
        <v>45204</v>
      </c>
      <c r="P65" s="9">
        <v>45204</v>
      </c>
      <c r="Q65" s="9">
        <v>44840</v>
      </c>
      <c r="R65" s="9" t="s">
        <v>34</v>
      </c>
      <c r="S65" s="16" t="s">
        <v>94</v>
      </c>
      <c r="T65" s="16" t="s">
        <v>109</v>
      </c>
      <c r="U65" s="16"/>
      <c r="V65" s="16"/>
      <c r="W65" s="16"/>
      <c r="X65" s="16" t="s">
        <v>55</v>
      </c>
      <c r="Y65">
        <v>7</v>
      </c>
      <c r="Z65">
        <v>10</v>
      </c>
      <c r="AA65">
        <v>7</v>
      </c>
      <c r="AB65">
        <v>6</v>
      </c>
      <c r="AC65">
        <v>0.5</v>
      </c>
      <c r="AD65">
        <v>11</v>
      </c>
      <c r="AE65" t="s">
        <v>1303</v>
      </c>
    </row>
    <row r="66" spans="1:31" x14ac:dyDescent="0.25">
      <c r="A66" s="16" t="s">
        <v>23</v>
      </c>
      <c r="B66" s="16" t="s">
        <v>39</v>
      </c>
      <c r="C66" s="16" t="s">
        <v>104</v>
      </c>
      <c r="D66" s="16" t="s">
        <v>62</v>
      </c>
      <c r="E66" s="16" t="s">
        <v>41</v>
      </c>
      <c r="F66" s="16" t="s">
        <v>28</v>
      </c>
      <c r="G66" s="16" t="s">
        <v>105</v>
      </c>
      <c r="H66" s="16" t="s">
        <v>106</v>
      </c>
      <c r="I66" s="16" t="s">
        <v>106</v>
      </c>
      <c r="J66" s="16" t="s">
        <v>111</v>
      </c>
      <c r="K66" s="16" t="s">
        <v>112</v>
      </c>
      <c r="L66" s="9">
        <v>45142</v>
      </c>
      <c r="M66" s="9">
        <v>45142</v>
      </c>
      <c r="N66" s="9">
        <v>45239</v>
      </c>
      <c r="O66" s="7">
        <v>45239</v>
      </c>
      <c r="P66" s="9">
        <v>45239</v>
      </c>
      <c r="Q66" s="9">
        <v>44777</v>
      </c>
      <c r="R66" s="9" t="s">
        <v>34</v>
      </c>
      <c r="S66" s="16" t="s">
        <v>94</v>
      </c>
      <c r="T66" s="16" t="s">
        <v>109</v>
      </c>
      <c r="U66" s="16"/>
      <c r="V66" s="16"/>
      <c r="W66" s="16" t="s">
        <v>37</v>
      </c>
      <c r="X66" s="16" t="s">
        <v>55</v>
      </c>
      <c r="Y66">
        <v>7</v>
      </c>
      <c r="Z66">
        <v>10</v>
      </c>
      <c r="AA66">
        <v>7</v>
      </c>
      <c r="AB66">
        <v>6</v>
      </c>
      <c r="AC66">
        <v>0.5</v>
      </c>
      <c r="AD66">
        <v>11</v>
      </c>
      <c r="AE66" t="s">
        <v>1304</v>
      </c>
    </row>
    <row r="67" spans="1:31" x14ac:dyDescent="0.25">
      <c r="A67" s="16" t="s">
        <v>3138</v>
      </c>
      <c r="B67" s="16" t="s">
        <v>24</v>
      </c>
      <c r="C67" s="16" t="s">
        <v>104</v>
      </c>
      <c r="D67" s="16" t="s">
        <v>62</v>
      </c>
      <c r="E67" s="16" t="s">
        <v>41</v>
      </c>
      <c r="F67" s="16" t="s">
        <v>28</v>
      </c>
      <c r="G67" s="16" t="s">
        <v>105</v>
      </c>
      <c r="H67" s="16" t="s">
        <v>106</v>
      </c>
      <c r="I67" s="16" t="s">
        <v>106</v>
      </c>
      <c r="J67" s="16" t="s">
        <v>111</v>
      </c>
      <c r="K67" s="16" t="s">
        <v>87</v>
      </c>
      <c r="L67" s="9">
        <v>45205</v>
      </c>
      <c r="M67" s="9">
        <v>45121</v>
      </c>
      <c r="N67" s="9">
        <v>45239</v>
      </c>
      <c r="O67" s="7">
        <v>45239</v>
      </c>
      <c r="P67" s="9">
        <v>45239</v>
      </c>
      <c r="Q67" s="9">
        <v>44840</v>
      </c>
      <c r="R67" s="9" t="s">
        <v>34</v>
      </c>
      <c r="S67" s="16" t="s">
        <v>94</v>
      </c>
      <c r="T67" s="16" t="s">
        <v>109</v>
      </c>
      <c r="U67" s="16"/>
      <c r="V67" s="16"/>
      <c r="W67" s="16"/>
      <c r="X67" s="16" t="s">
        <v>55</v>
      </c>
      <c r="Y67">
        <v>7</v>
      </c>
      <c r="Z67">
        <v>10</v>
      </c>
      <c r="AA67">
        <v>7</v>
      </c>
      <c r="AB67">
        <v>6</v>
      </c>
      <c r="AC67">
        <v>0.5</v>
      </c>
      <c r="AD67">
        <v>11</v>
      </c>
      <c r="AE67" t="s">
        <v>1305</v>
      </c>
    </row>
    <row r="68" spans="1:31" x14ac:dyDescent="0.25">
      <c r="A68" s="16" t="s">
        <v>3138</v>
      </c>
      <c r="B68" s="16" t="s">
        <v>24</v>
      </c>
      <c r="C68" s="16" t="s">
        <v>104</v>
      </c>
      <c r="D68" s="16" t="s">
        <v>62</v>
      </c>
      <c r="E68" s="16" t="s">
        <v>41</v>
      </c>
      <c r="F68" s="16" t="s">
        <v>28</v>
      </c>
      <c r="G68" s="16" t="s">
        <v>105</v>
      </c>
      <c r="H68" s="16" t="s">
        <v>106</v>
      </c>
      <c r="I68" s="16" t="s">
        <v>106</v>
      </c>
      <c r="J68" s="16" t="s">
        <v>113</v>
      </c>
      <c r="K68" s="16" t="s">
        <v>108</v>
      </c>
      <c r="L68" s="9">
        <v>45121</v>
      </c>
      <c r="M68" s="9">
        <v>45121</v>
      </c>
      <c r="N68" s="9">
        <v>45120</v>
      </c>
      <c r="O68" s="7">
        <v>45120</v>
      </c>
      <c r="P68" s="9">
        <v>45120</v>
      </c>
      <c r="Q68" s="9">
        <v>44756</v>
      </c>
      <c r="R68" s="9" t="s">
        <v>34</v>
      </c>
      <c r="S68" s="16" t="s">
        <v>94</v>
      </c>
      <c r="T68" s="16" t="s">
        <v>109</v>
      </c>
      <c r="U68" s="16"/>
      <c r="V68" s="16"/>
      <c r="W68" s="16"/>
      <c r="X68" s="16" t="s">
        <v>55</v>
      </c>
      <c r="Y68">
        <v>7</v>
      </c>
      <c r="Z68">
        <v>10</v>
      </c>
      <c r="AA68">
        <v>7</v>
      </c>
      <c r="AB68">
        <v>6</v>
      </c>
      <c r="AC68">
        <v>0.5</v>
      </c>
      <c r="AD68">
        <v>11</v>
      </c>
      <c r="AE68" t="s">
        <v>1306</v>
      </c>
    </row>
    <row r="69" spans="1:31" x14ac:dyDescent="0.25">
      <c r="A69" s="16" t="s">
        <v>23</v>
      </c>
      <c r="B69" s="16" t="s">
        <v>39</v>
      </c>
      <c r="C69" s="16" t="s">
        <v>104</v>
      </c>
      <c r="D69" s="16" t="s">
        <v>62</v>
      </c>
      <c r="E69" s="16" t="s">
        <v>41</v>
      </c>
      <c r="F69" s="16" t="s">
        <v>28</v>
      </c>
      <c r="G69" s="16" t="s">
        <v>105</v>
      </c>
      <c r="H69" s="16" t="s">
        <v>106</v>
      </c>
      <c r="I69" s="16" t="s">
        <v>106</v>
      </c>
      <c r="J69" s="16" t="s">
        <v>113</v>
      </c>
      <c r="K69" s="16" t="s">
        <v>114</v>
      </c>
      <c r="L69" s="9">
        <v>45142</v>
      </c>
      <c r="M69" s="9">
        <v>45142</v>
      </c>
      <c r="N69" s="9">
        <v>45141</v>
      </c>
      <c r="O69" s="7">
        <v>45141</v>
      </c>
      <c r="P69" s="9">
        <v>45141</v>
      </c>
      <c r="Q69" s="9">
        <v>44777</v>
      </c>
      <c r="R69" s="9" t="s">
        <v>34</v>
      </c>
      <c r="S69" s="16" t="s">
        <v>94</v>
      </c>
      <c r="T69" s="16" t="s">
        <v>109</v>
      </c>
      <c r="U69" s="16"/>
      <c r="V69" s="16"/>
      <c r="W69" s="16" t="s">
        <v>37</v>
      </c>
      <c r="X69" s="16" t="s">
        <v>55</v>
      </c>
      <c r="Y69">
        <v>7</v>
      </c>
      <c r="Z69">
        <v>10</v>
      </c>
      <c r="AA69">
        <v>7</v>
      </c>
      <c r="AB69">
        <v>6</v>
      </c>
      <c r="AC69">
        <v>0.5</v>
      </c>
      <c r="AD69">
        <v>11</v>
      </c>
      <c r="AE69" t="s">
        <v>1307</v>
      </c>
    </row>
    <row r="70" spans="1:31" x14ac:dyDescent="0.25">
      <c r="A70" s="16" t="s">
        <v>23</v>
      </c>
      <c r="B70" s="16" t="s">
        <v>39</v>
      </c>
      <c r="C70" s="16" t="s">
        <v>104</v>
      </c>
      <c r="D70" s="16" t="s">
        <v>62</v>
      </c>
      <c r="E70" s="16" t="s">
        <v>41</v>
      </c>
      <c r="F70" s="16" t="s">
        <v>28</v>
      </c>
      <c r="G70" s="16" t="s">
        <v>105</v>
      </c>
      <c r="H70" s="16" t="s">
        <v>106</v>
      </c>
      <c r="I70" s="16" t="s">
        <v>106</v>
      </c>
      <c r="J70" s="16" t="s">
        <v>113</v>
      </c>
      <c r="K70" s="16" t="s">
        <v>115</v>
      </c>
      <c r="L70" s="9"/>
      <c r="M70" s="9"/>
      <c r="N70" s="9">
        <v>45176</v>
      </c>
      <c r="O70" s="7">
        <v>45176</v>
      </c>
      <c r="P70" s="9">
        <v>45176</v>
      </c>
      <c r="Q70" s="9">
        <v>44805</v>
      </c>
      <c r="R70" s="9" t="s">
        <v>34</v>
      </c>
      <c r="S70" s="16" t="s">
        <v>94</v>
      </c>
      <c r="T70" s="16" t="s">
        <v>109</v>
      </c>
      <c r="U70" s="16"/>
      <c r="V70" s="16"/>
      <c r="W70" s="16" t="s">
        <v>37</v>
      </c>
      <c r="X70" s="16" t="s">
        <v>55</v>
      </c>
      <c r="Y70">
        <v>7</v>
      </c>
      <c r="Z70">
        <v>10</v>
      </c>
      <c r="AA70">
        <v>7</v>
      </c>
      <c r="AB70">
        <v>6</v>
      </c>
      <c r="AC70">
        <v>0.5</v>
      </c>
      <c r="AD70">
        <v>11</v>
      </c>
      <c r="AE70" t="s">
        <v>1308</v>
      </c>
    </row>
    <row r="71" spans="1:31" x14ac:dyDescent="0.25">
      <c r="A71" s="16" t="s">
        <v>23</v>
      </c>
      <c r="B71" s="16" t="s">
        <v>39</v>
      </c>
      <c r="C71" s="16" t="s">
        <v>104</v>
      </c>
      <c r="D71" s="16" t="s">
        <v>62</v>
      </c>
      <c r="E71" s="16" t="s">
        <v>41</v>
      </c>
      <c r="F71" s="16" t="s">
        <v>28</v>
      </c>
      <c r="G71" s="16" t="s">
        <v>105</v>
      </c>
      <c r="H71" s="16" t="s">
        <v>106</v>
      </c>
      <c r="I71" s="16" t="s">
        <v>106</v>
      </c>
      <c r="J71" s="16" t="s">
        <v>113</v>
      </c>
      <c r="K71" s="16" t="s">
        <v>116</v>
      </c>
      <c r="L71" s="9">
        <v>45121</v>
      </c>
      <c r="M71" s="9">
        <v>45121</v>
      </c>
      <c r="N71" s="9">
        <v>45120</v>
      </c>
      <c r="O71" s="7">
        <v>45120</v>
      </c>
      <c r="P71" s="9">
        <v>45120</v>
      </c>
      <c r="Q71" s="9">
        <v>44756</v>
      </c>
      <c r="R71" s="9" t="s">
        <v>34</v>
      </c>
      <c r="S71" s="16" t="s">
        <v>94</v>
      </c>
      <c r="T71" s="16" t="s">
        <v>109</v>
      </c>
      <c r="U71" s="16"/>
      <c r="V71" s="16"/>
      <c r="W71" s="16" t="s">
        <v>37</v>
      </c>
      <c r="X71" s="16" t="s">
        <v>55</v>
      </c>
      <c r="Y71">
        <v>7</v>
      </c>
      <c r="Z71">
        <v>10</v>
      </c>
      <c r="AA71">
        <v>7</v>
      </c>
      <c r="AB71">
        <v>6</v>
      </c>
      <c r="AC71">
        <v>0.5</v>
      </c>
      <c r="AD71">
        <v>11</v>
      </c>
      <c r="AE71" t="s">
        <v>1309</v>
      </c>
    </row>
    <row r="72" spans="1:31" x14ac:dyDescent="0.25">
      <c r="A72" s="16" t="s">
        <v>23</v>
      </c>
      <c r="B72" s="16" t="s">
        <v>39</v>
      </c>
      <c r="C72" s="16" t="s">
        <v>104</v>
      </c>
      <c r="D72" s="16" t="s">
        <v>62</v>
      </c>
      <c r="E72" s="16" t="s">
        <v>41</v>
      </c>
      <c r="F72" s="16" t="s">
        <v>28</v>
      </c>
      <c r="G72" s="16" t="s">
        <v>105</v>
      </c>
      <c r="H72" s="16" t="s">
        <v>106</v>
      </c>
      <c r="I72" s="16" t="s">
        <v>106</v>
      </c>
      <c r="J72" s="16" t="s">
        <v>113</v>
      </c>
      <c r="K72" s="16" t="s">
        <v>110</v>
      </c>
      <c r="L72" s="9">
        <v>45121</v>
      </c>
      <c r="M72" s="9">
        <v>45205</v>
      </c>
      <c r="N72" s="9">
        <v>45120</v>
      </c>
      <c r="O72" s="7">
        <v>45120</v>
      </c>
      <c r="P72" s="9">
        <v>45120</v>
      </c>
      <c r="Q72" s="9">
        <v>44756</v>
      </c>
      <c r="R72" s="9" t="s">
        <v>34</v>
      </c>
      <c r="S72" s="16" t="s">
        <v>94</v>
      </c>
      <c r="T72" s="16" t="s">
        <v>109</v>
      </c>
      <c r="U72" s="16"/>
      <c r="V72" s="16"/>
      <c r="W72" s="16" t="s">
        <v>37</v>
      </c>
      <c r="X72" s="16" t="s">
        <v>55</v>
      </c>
      <c r="Y72">
        <v>7</v>
      </c>
      <c r="Z72">
        <v>10</v>
      </c>
      <c r="AA72">
        <v>7</v>
      </c>
      <c r="AB72">
        <v>6</v>
      </c>
      <c r="AC72">
        <v>0.5</v>
      </c>
      <c r="AD72">
        <v>11</v>
      </c>
      <c r="AE72" t="s">
        <v>1310</v>
      </c>
    </row>
    <row r="73" spans="1:31" x14ac:dyDescent="0.25">
      <c r="A73" s="16" t="s">
        <v>3138</v>
      </c>
      <c r="B73" s="16" t="s">
        <v>24</v>
      </c>
      <c r="C73" s="16" t="s">
        <v>104</v>
      </c>
      <c r="D73" s="16" t="s">
        <v>62</v>
      </c>
      <c r="E73" s="16" t="s">
        <v>41</v>
      </c>
      <c r="F73" s="16" t="s">
        <v>28</v>
      </c>
      <c r="G73" s="16" t="s">
        <v>105</v>
      </c>
      <c r="H73" s="16" t="s">
        <v>106</v>
      </c>
      <c r="I73" s="16" t="s">
        <v>106</v>
      </c>
      <c r="J73" s="16" t="s">
        <v>113</v>
      </c>
      <c r="K73" s="16" t="s">
        <v>117</v>
      </c>
      <c r="L73" s="9">
        <v>45170</v>
      </c>
      <c r="M73" s="9">
        <v>45170</v>
      </c>
      <c r="N73" s="9">
        <v>45176</v>
      </c>
      <c r="O73" s="7">
        <v>45176</v>
      </c>
      <c r="P73" s="9">
        <v>45176</v>
      </c>
      <c r="Q73" s="9">
        <v>44805</v>
      </c>
      <c r="R73" s="9" t="s">
        <v>34</v>
      </c>
      <c r="S73" s="16" t="s">
        <v>94</v>
      </c>
      <c r="T73" s="16" t="s">
        <v>109</v>
      </c>
      <c r="U73" s="16"/>
      <c r="V73" s="16"/>
      <c r="W73" s="16"/>
      <c r="X73" s="16" t="s">
        <v>55</v>
      </c>
      <c r="Y73">
        <v>7</v>
      </c>
      <c r="Z73">
        <v>10</v>
      </c>
      <c r="AA73">
        <v>7</v>
      </c>
      <c r="AB73">
        <v>6</v>
      </c>
      <c r="AC73">
        <v>0.5</v>
      </c>
      <c r="AD73">
        <v>11</v>
      </c>
      <c r="AE73" t="s">
        <v>1311</v>
      </c>
    </row>
    <row r="74" spans="1:31" x14ac:dyDescent="0.25">
      <c r="A74" s="16" t="s">
        <v>23</v>
      </c>
      <c r="B74" s="16" t="s">
        <v>39</v>
      </c>
      <c r="C74" s="16" t="s">
        <v>104</v>
      </c>
      <c r="D74" s="16" t="s">
        <v>62</v>
      </c>
      <c r="E74" s="16" t="s">
        <v>41</v>
      </c>
      <c r="F74" s="16" t="s">
        <v>28</v>
      </c>
      <c r="G74" s="16" t="s">
        <v>105</v>
      </c>
      <c r="H74" s="16" t="s">
        <v>106</v>
      </c>
      <c r="I74" s="16" t="s">
        <v>106</v>
      </c>
      <c r="J74" s="16" t="s">
        <v>113</v>
      </c>
      <c r="K74" s="16" t="s">
        <v>97</v>
      </c>
      <c r="L74" s="9">
        <v>45121</v>
      </c>
      <c r="M74" s="9">
        <v>45121</v>
      </c>
      <c r="N74" s="9">
        <v>45120</v>
      </c>
      <c r="O74" s="7">
        <v>45120</v>
      </c>
      <c r="P74" s="9">
        <v>45120</v>
      </c>
      <c r="Q74" s="9">
        <v>44756</v>
      </c>
      <c r="R74" s="9" t="s">
        <v>34</v>
      </c>
      <c r="S74" s="16" t="s">
        <v>94</v>
      </c>
      <c r="T74" s="16" t="s">
        <v>109</v>
      </c>
      <c r="U74" s="16"/>
      <c r="V74" s="16"/>
      <c r="W74" s="16" t="s">
        <v>37</v>
      </c>
      <c r="X74" s="16" t="s">
        <v>55</v>
      </c>
      <c r="Y74">
        <v>7</v>
      </c>
      <c r="Z74">
        <v>10</v>
      </c>
      <c r="AA74">
        <v>7</v>
      </c>
      <c r="AB74">
        <v>6</v>
      </c>
      <c r="AC74">
        <v>0.5</v>
      </c>
      <c r="AD74">
        <v>11</v>
      </c>
      <c r="AE74" t="s">
        <v>1312</v>
      </c>
    </row>
    <row r="75" spans="1:31" x14ac:dyDescent="0.25">
      <c r="A75" s="16" t="s">
        <v>23</v>
      </c>
      <c r="B75" s="16" t="s">
        <v>39</v>
      </c>
      <c r="C75" s="16" t="s">
        <v>104</v>
      </c>
      <c r="D75" s="16" t="s">
        <v>62</v>
      </c>
      <c r="E75" s="16" t="s">
        <v>41</v>
      </c>
      <c r="F75" s="16" t="s">
        <v>28</v>
      </c>
      <c r="G75" s="16" t="s">
        <v>105</v>
      </c>
      <c r="H75" s="16" t="s">
        <v>106</v>
      </c>
      <c r="I75" s="16" t="s">
        <v>106</v>
      </c>
      <c r="J75" s="16" t="s">
        <v>118</v>
      </c>
      <c r="K75" s="16" t="s">
        <v>108</v>
      </c>
      <c r="L75" s="9"/>
      <c r="M75" s="9">
        <v>45121</v>
      </c>
      <c r="N75" s="9">
        <v>45120</v>
      </c>
      <c r="O75" s="7">
        <v>45120</v>
      </c>
      <c r="P75" s="9">
        <v>45120</v>
      </c>
      <c r="Q75" s="9"/>
      <c r="R75" s="9" t="s">
        <v>34</v>
      </c>
      <c r="S75" s="16" t="s">
        <v>94</v>
      </c>
      <c r="T75" s="16" t="s">
        <v>109</v>
      </c>
      <c r="U75" s="16"/>
      <c r="V75" s="16"/>
      <c r="W75" s="16" t="s">
        <v>37</v>
      </c>
      <c r="X75" s="16" t="s">
        <v>55</v>
      </c>
      <c r="Y75">
        <v>7</v>
      </c>
      <c r="Z75">
        <v>10</v>
      </c>
      <c r="AA75">
        <v>7</v>
      </c>
      <c r="AB75">
        <v>6</v>
      </c>
      <c r="AC75">
        <v>0.5</v>
      </c>
      <c r="AD75">
        <v>11</v>
      </c>
      <c r="AE75" t="s">
        <v>1313</v>
      </c>
    </row>
    <row r="76" spans="1:31" x14ac:dyDescent="0.25">
      <c r="A76" s="16" t="s">
        <v>3138</v>
      </c>
      <c r="B76" s="16" t="s">
        <v>24</v>
      </c>
      <c r="C76" s="16" t="s">
        <v>104</v>
      </c>
      <c r="D76" s="16" t="s">
        <v>62</v>
      </c>
      <c r="E76" s="16" t="s">
        <v>41</v>
      </c>
      <c r="F76" s="16" t="s">
        <v>28</v>
      </c>
      <c r="G76" s="16" t="s">
        <v>105</v>
      </c>
      <c r="H76" s="16" t="s">
        <v>106</v>
      </c>
      <c r="I76" s="16" t="s">
        <v>106</v>
      </c>
      <c r="J76" s="16" t="s">
        <v>118</v>
      </c>
      <c r="K76" s="16" t="s">
        <v>114</v>
      </c>
      <c r="L76" s="9">
        <v>45142</v>
      </c>
      <c r="M76" s="9">
        <v>45142</v>
      </c>
      <c r="N76" s="9">
        <v>45141</v>
      </c>
      <c r="O76" s="7">
        <v>45141</v>
      </c>
      <c r="P76" s="9">
        <v>45141</v>
      </c>
      <c r="Q76" s="9">
        <v>44777</v>
      </c>
      <c r="R76" s="9" t="s">
        <v>34</v>
      </c>
      <c r="S76" s="16" t="s">
        <v>94</v>
      </c>
      <c r="T76" s="16" t="s">
        <v>109</v>
      </c>
      <c r="U76" s="16"/>
      <c r="V76" s="16"/>
      <c r="W76" s="16"/>
      <c r="X76" s="16" t="s">
        <v>55</v>
      </c>
      <c r="Y76">
        <v>7</v>
      </c>
      <c r="Z76">
        <v>10</v>
      </c>
      <c r="AA76">
        <v>7</v>
      </c>
      <c r="AB76">
        <v>6</v>
      </c>
      <c r="AC76">
        <v>0.5</v>
      </c>
      <c r="AD76">
        <v>11</v>
      </c>
      <c r="AE76" t="s">
        <v>1314</v>
      </c>
    </row>
    <row r="77" spans="1:31" x14ac:dyDescent="0.25">
      <c r="A77" s="16" t="s">
        <v>23</v>
      </c>
      <c r="B77" s="16" t="s">
        <v>39</v>
      </c>
      <c r="C77" s="16" t="s">
        <v>104</v>
      </c>
      <c r="D77" s="16" t="s">
        <v>62</v>
      </c>
      <c r="E77" s="16" t="s">
        <v>41</v>
      </c>
      <c r="F77" s="16" t="s">
        <v>28</v>
      </c>
      <c r="G77" s="16" t="s">
        <v>105</v>
      </c>
      <c r="H77" s="16" t="s">
        <v>106</v>
      </c>
      <c r="I77" s="16" t="s">
        <v>106</v>
      </c>
      <c r="J77" s="16" t="s">
        <v>118</v>
      </c>
      <c r="K77" s="16" t="s">
        <v>119</v>
      </c>
      <c r="L77" s="9">
        <v>45142</v>
      </c>
      <c r="M77" s="9">
        <v>45170</v>
      </c>
      <c r="N77" s="9">
        <v>45141</v>
      </c>
      <c r="O77" s="7">
        <v>45141</v>
      </c>
      <c r="P77" s="9">
        <v>45141</v>
      </c>
      <c r="Q77" s="9">
        <v>44777</v>
      </c>
      <c r="R77" s="9" t="s">
        <v>34</v>
      </c>
      <c r="S77" s="16" t="s">
        <v>94</v>
      </c>
      <c r="T77" s="16" t="s">
        <v>109</v>
      </c>
      <c r="U77" s="16"/>
      <c r="V77" s="16"/>
      <c r="W77" s="16" t="s">
        <v>37</v>
      </c>
      <c r="X77" s="16" t="s">
        <v>55</v>
      </c>
      <c r="Y77">
        <v>7</v>
      </c>
      <c r="Z77">
        <v>10</v>
      </c>
      <c r="AA77">
        <v>7</v>
      </c>
      <c r="AB77">
        <v>6</v>
      </c>
      <c r="AC77">
        <v>0.5</v>
      </c>
      <c r="AD77">
        <v>11</v>
      </c>
      <c r="AE77" t="s">
        <v>1315</v>
      </c>
    </row>
    <row r="78" spans="1:31" x14ac:dyDescent="0.25">
      <c r="A78" s="16" t="s">
        <v>23</v>
      </c>
      <c r="B78" s="16" t="s">
        <v>39</v>
      </c>
      <c r="C78" s="16" t="s">
        <v>104</v>
      </c>
      <c r="D78" s="16" t="s">
        <v>62</v>
      </c>
      <c r="E78" s="16" t="s">
        <v>41</v>
      </c>
      <c r="F78" s="16" t="s">
        <v>28</v>
      </c>
      <c r="G78" s="16" t="s">
        <v>105</v>
      </c>
      <c r="H78" s="16" t="s">
        <v>106</v>
      </c>
      <c r="I78" s="16" t="s">
        <v>106</v>
      </c>
      <c r="J78" s="16" t="s">
        <v>120</v>
      </c>
      <c r="K78" s="16" t="s">
        <v>64</v>
      </c>
      <c r="L78" s="9">
        <v>45121</v>
      </c>
      <c r="M78" s="9">
        <v>45121</v>
      </c>
      <c r="N78" s="9">
        <v>45120</v>
      </c>
      <c r="O78" s="7">
        <v>45120</v>
      </c>
      <c r="P78" s="9">
        <v>45120</v>
      </c>
      <c r="Q78" s="9">
        <v>44756</v>
      </c>
      <c r="R78" s="9" t="s">
        <v>34</v>
      </c>
      <c r="S78" s="16" t="s">
        <v>94</v>
      </c>
      <c r="T78" s="16" t="s">
        <v>109</v>
      </c>
      <c r="U78" s="16"/>
      <c r="V78" s="16"/>
      <c r="W78" s="16" t="s">
        <v>37</v>
      </c>
      <c r="X78" s="16" t="s">
        <v>55</v>
      </c>
      <c r="Y78">
        <v>7</v>
      </c>
      <c r="Z78">
        <v>10</v>
      </c>
      <c r="AA78">
        <v>7</v>
      </c>
      <c r="AB78">
        <v>6</v>
      </c>
      <c r="AC78">
        <v>0.5</v>
      </c>
      <c r="AD78">
        <v>11</v>
      </c>
      <c r="AE78" t="s">
        <v>1316</v>
      </c>
    </row>
    <row r="79" spans="1:31" x14ac:dyDescent="0.25">
      <c r="A79" s="16" t="s">
        <v>3138</v>
      </c>
      <c r="B79" s="16" t="s">
        <v>24</v>
      </c>
      <c r="C79" s="16" t="s">
        <v>104</v>
      </c>
      <c r="D79" s="16" t="s">
        <v>62</v>
      </c>
      <c r="E79" s="16" t="s">
        <v>41</v>
      </c>
      <c r="F79" s="16" t="s">
        <v>28</v>
      </c>
      <c r="G79" s="16" t="s">
        <v>105</v>
      </c>
      <c r="H79" s="16" t="s">
        <v>106</v>
      </c>
      <c r="I79" s="16" t="s">
        <v>106</v>
      </c>
      <c r="J79" s="16" t="s">
        <v>120</v>
      </c>
      <c r="K79" s="16" t="s">
        <v>121</v>
      </c>
      <c r="L79" s="9">
        <v>45205</v>
      </c>
      <c r="M79" s="9">
        <v>45268</v>
      </c>
      <c r="N79" s="9">
        <v>45239</v>
      </c>
      <c r="O79" s="7">
        <v>45239</v>
      </c>
      <c r="P79" s="9">
        <v>45239</v>
      </c>
      <c r="Q79" s="9">
        <v>44840</v>
      </c>
      <c r="R79" s="9" t="s">
        <v>34</v>
      </c>
      <c r="S79" s="16" t="s">
        <v>94</v>
      </c>
      <c r="T79" s="16" t="s">
        <v>109</v>
      </c>
      <c r="U79" s="16"/>
      <c r="V79" s="16"/>
      <c r="W79" s="16"/>
      <c r="X79" s="16" t="s">
        <v>55</v>
      </c>
      <c r="Y79">
        <v>7</v>
      </c>
      <c r="Z79">
        <v>10</v>
      </c>
      <c r="AA79">
        <v>7</v>
      </c>
      <c r="AB79">
        <v>6</v>
      </c>
      <c r="AC79">
        <v>0.5</v>
      </c>
      <c r="AD79">
        <v>11</v>
      </c>
      <c r="AE79" t="s">
        <v>1317</v>
      </c>
    </row>
    <row r="80" spans="1:31" x14ac:dyDescent="0.25">
      <c r="A80" s="16" t="s">
        <v>23</v>
      </c>
      <c r="B80" s="16" t="s">
        <v>39</v>
      </c>
      <c r="C80" s="16" t="s">
        <v>104</v>
      </c>
      <c r="D80" s="16" t="s">
        <v>62</v>
      </c>
      <c r="E80" s="16" t="s">
        <v>41</v>
      </c>
      <c r="F80" s="16" t="s">
        <v>28</v>
      </c>
      <c r="G80" s="16" t="s">
        <v>105</v>
      </c>
      <c r="H80" s="16" t="s">
        <v>106</v>
      </c>
      <c r="I80" s="16" t="s">
        <v>106</v>
      </c>
      <c r="J80" s="16" t="s">
        <v>120</v>
      </c>
      <c r="K80" s="16" t="s">
        <v>87</v>
      </c>
      <c r="L80" s="9">
        <v>45142</v>
      </c>
      <c r="M80" s="9">
        <v>45268</v>
      </c>
      <c r="N80" s="9">
        <v>45141</v>
      </c>
      <c r="O80" s="7">
        <v>45141</v>
      </c>
      <c r="P80" s="9">
        <v>45141</v>
      </c>
      <c r="Q80" s="9">
        <v>44777</v>
      </c>
      <c r="R80" s="9" t="s">
        <v>34</v>
      </c>
      <c r="S80" s="16" t="s">
        <v>94</v>
      </c>
      <c r="T80" s="16" t="s">
        <v>109</v>
      </c>
      <c r="U80" s="16"/>
      <c r="V80" s="16"/>
      <c r="W80" s="16" t="s">
        <v>37</v>
      </c>
      <c r="X80" s="16" t="s">
        <v>55</v>
      </c>
      <c r="Y80">
        <v>7</v>
      </c>
      <c r="Z80">
        <v>10</v>
      </c>
      <c r="AA80">
        <v>7</v>
      </c>
      <c r="AB80">
        <v>6</v>
      </c>
      <c r="AC80">
        <v>0.5</v>
      </c>
      <c r="AD80">
        <v>11</v>
      </c>
      <c r="AE80" t="s">
        <v>1318</v>
      </c>
    </row>
    <row r="81" spans="1:31" x14ac:dyDescent="0.25">
      <c r="A81" s="16" t="s">
        <v>3138</v>
      </c>
      <c r="B81" s="16" t="s">
        <v>24</v>
      </c>
      <c r="C81" s="16" t="s">
        <v>104</v>
      </c>
      <c r="D81" s="16" t="s">
        <v>62</v>
      </c>
      <c r="E81" s="16" t="s">
        <v>41</v>
      </c>
      <c r="F81" s="16" t="s">
        <v>28</v>
      </c>
      <c r="G81" s="16" t="s">
        <v>105</v>
      </c>
      <c r="H81" s="16" t="s">
        <v>106</v>
      </c>
      <c r="I81" s="16" t="s">
        <v>106</v>
      </c>
      <c r="J81" s="16" t="s">
        <v>120</v>
      </c>
      <c r="K81" s="16" t="s">
        <v>117</v>
      </c>
      <c r="L81" s="9">
        <v>45233</v>
      </c>
      <c r="M81" s="9">
        <v>45233</v>
      </c>
      <c r="N81" s="9">
        <v>45239</v>
      </c>
      <c r="O81" s="7">
        <v>45239</v>
      </c>
      <c r="P81" s="9">
        <v>45239</v>
      </c>
      <c r="Q81" s="9">
        <v>44868</v>
      </c>
      <c r="R81" s="9" t="s">
        <v>34</v>
      </c>
      <c r="S81" s="16" t="s">
        <v>94</v>
      </c>
      <c r="T81" s="16" t="s">
        <v>109</v>
      </c>
      <c r="U81" s="16"/>
      <c r="V81" s="16"/>
      <c r="W81" s="16"/>
      <c r="X81" s="16" t="s">
        <v>55</v>
      </c>
      <c r="Y81">
        <v>7</v>
      </c>
      <c r="Z81">
        <v>10</v>
      </c>
      <c r="AA81">
        <v>7</v>
      </c>
      <c r="AB81">
        <v>6</v>
      </c>
      <c r="AC81">
        <v>0.5</v>
      </c>
      <c r="AD81">
        <v>11</v>
      </c>
      <c r="AE81" t="s">
        <v>1319</v>
      </c>
    </row>
    <row r="82" spans="1:31" x14ac:dyDescent="0.25">
      <c r="A82" s="16" t="s">
        <v>3138</v>
      </c>
      <c r="B82" s="16" t="s">
        <v>24</v>
      </c>
      <c r="C82" s="16" t="s">
        <v>104</v>
      </c>
      <c r="D82" s="16" t="s">
        <v>62</v>
      </c>
      <c r="E82" s="16" t="s">
        <v>41</v>
      </c>
      <c r="F82" s="16" t="s">
        <v>28</v>
      </c>
      <c r="G82" s="16" t="s">
        <v>105</v>
      </c>
      <c r="H82" s="16" t="s">
        <v>106</v>
      </c>
      <c r="I82" s="16" t="s">
        <v>106</v>
      </c>
      <c r="J82" s="16" t="s">
        <v>122</v>
      </c>
      <c r="K82" s="16" t="s">
        <v>87</v>
      </c>
      <c r="L82" s="9">
        <v>45121</v>
      </c>
      <c r="M82" s="9">
        <v>45142</v>
      </c>
      <c r="N82" s="9">
        <v>45120</v>
      </c>
      <c r="O82" s="7">
        <v>45120</v>
      </c>
      <c r="P82" s="9">
        <v>45120</v>
      </c>
      <c r="Q82" s="9">
        <v>44756</v>
      </c>
      <c r="R82" s="9" t="s">
        <v>34</v>
      </c>
      <c r="S82" s="16" t="s">
        <v>94</v>
      </c>
      <c r="T82" s="16" t="s">
        <v>109</v>
      </c>
      <c r="U82" s="16"/>
      <c r="V82" s="16"/>
      <c r="W82" s="16"/>
      <c r="X82" s="16" t="s">
        <v>55</v>
      </c>
      <c r="Y82">
        <v>7</v>
      </c>
      <c r="Z82">
        <v>10</v>
      </c>
      <c r="AA82">
        <v>7</v>
      </c>
      <c r="AB82">
        <v>6</v>
      </c>
      <c r="AC82">
        <v>0.5</v>
      </c>
      <c r="AD82">
        <v>11</v>
      </c>
      <c r="AE82" t="s">
        <v>1320</v>
      </c>
    </row>
    <row r="83" spans="1:31" x14ac:dyDescent="0.25">
      <c r="A83" s="16" t="s">
        <v>23</v>
      </c>
      <c r="B83" s="16" t="s">
        <v>1264</v>
      </c>
      <c r="C83" s="16" t="s">
        <v>104</v>
      </c>
      <c r="D83" s="16" t="s">
        <v>62</v>
      </c>
      <c r="E83" s="16" t="s">
        <v>41</v>
      </c>
      <c r="F83" s="16" t="s">
        <v>28</v>
      </c>
      <c r="G83" s="16" t="s">
        <v>105</v>
      </c>
      <c r="H83" s="16" t="s">
        <v>106</v>
      </c>
      <c r="I83" s="16" t="s">
        <v>106</v>
      </c>
      <c r="J83" s="16" t="s">
        <v>123</v>
      </c>
      <c r="K83" s="16" t="s">
        <v>119</v>
      </c>
      <c r="L83" s="9"/>
      <c r="M83" s="9"/>
      <c r="N83" s="9">
        <v>45176</v>
      </c>
      <c r="O83" s="7">
        <v>45176</v>
      </c>
      <c r="P83" s="9">
        <v>45176</v>
      </c>
      <c r="Q83" s="9">
        <v>44805</v>
      </c>
      <c r="R83" s="9" t="s">
        <v>34</v>
      </c>
      <c r="S83" s="16" t="s">
        <v>94</v>
      </c>
      <c r="T83" s="16" t="s">
        <v>109</v>
      </c>
      <c r="U83" s="16"/>
      <c r="V83" s="16"/>
      <c r="W83" s="16" t="s">
        <v>37</v>
      </c>
      <c r="X83" s="16" t="s">
        <v>55</v>
      </c>
      <c r="Y83">
        <v>7</v>
      </c>
      <c r="Z83">
        <v>10</v>
      </c>
      <c r="AA83">
        <v>7</v>
      </c>
      <c r="AB83">
        <v>6</v>
      </c>
      <c r="AC83">
        <v>0.5</v>
      </c>
      <c r="AD83">
        <v>11</v>
      </c>
      <c r="AE83" t="s">
        <v>1321</v>
      </c>
    </row>
    <row r="84" spans="1:31" x14ac:dyDescent="0.25">
      <c r="A84" s="16" t="s">
        <v>3138</v>
      </c>
      <c r="B84" s="16" t="s">
        <v>24</v>
      </c>
      <c r="C84" s="16" t="s">
        <v>104</v>
      </c>
      <c r="D84" s="16" t="s">
        <v>62</v>
      </c>
      <c r="E84" s="16" t="s">
        <v>41</v>
      </c>
      <c r="F84" s="16" t="s">
        <v>28</v>
      </c>
      <c r="G84" s="16" t="s">
        <v>105</v>
      </c>
      <c r="H84" s="16" t="s">
        <v>106</v>
      </c>
      <c r="I84" s="16" t="s">
        <v>106</v>
      </c>
      <c r="J84" s="16" t="s">
        <v>123</v>
      </c>
      <c r="K84" s="16" t="s">
        <v>124</v>
      </c>
      <c r="L84" s="9">
        <v>45121</v>
      </c>
      <c r="M84" s="9">
        <v>45121</v>
      </c>
      <c r="N84" s="9">
        <v>45120</v>
      </c>
      <c r="O84" s="7">
        <v>45120</v>
      </c>
      <c r="P84" s="9">
        <v>45120</v>
      </c>
      <c r="Q84" s="9">
        <v>44756</v>
      </c>
      <c r="R84" s="9" t="s">
        <v>34</v>
      </c>
      <c r="S84" s="16" t="s">
        <v>94</v>
      </c>
      <c r="T84" s="16" t="s">
        <v>109</v>
      </c>
      <c r="U84" s="16"/>
      <c r="V84" s="16"/>
      <c r="W84" s="16"/>
      <c r="X84" s="16" t="s">
        <v>55</v>
      </c>
      <c r="Y84">
        <v>7</v>
      </c>
      <c r="Z84">
        <v>10</v>
      </c>
      <c r="AA84">
        <v>7</v>
      </c>
      <c r="AB84">
        <v>6</v>
      </c>
      <c r="AC84">
        <v>0.5</v>
      </c>
      <c r="AD84">
        <v>11</v>
      </c>
      <c r="AE84" t="s">
        <v>1322</v>
      </c>
    </row>
    <row r="85" spans="1:31" x14ac:dyDescent="0.25">
      <c r="A85" s="16" t="s">
        <v>23</v>
      </c>
      <c r="B85" s="16" t="s">
        <v>39</v>
      </c>
      <c r="C85" s="16" t="s">
        <v>104</v>
      </c>
      <c r="D85" s="16" t="s">
        <v>62</v>
      </c>
      <c r="E85" s="16" t="s">
        <v>41</v>
      </c>
      <c r="F85" s="16" t="s">
        <v>28</v>
      </c>
      <c r="G85" s="16" t="s">
        <v>105</v>
      </c>
      <c r="H85" s="16" t="s">
        <v>106</v>
      </c>
      <c r="I85" s="16" t="s">
        <v>106</v>
      </c>
      <c r="J85" s="16" t="s">
        <v>123</v>
      </c>
      <c r="K85" s="16" t="s">
        <v>125</v>
      </c>
      <c r="L85" s="9"/>
      <c r="M85" s="9"/>
      <c r="N85" s="9">
        <v>45120</v>
      </c>
      <c r="O85" s="7">
        <v>45120</v>
      </c>
      <c r="P85" s="9">
        <v>45120</v>
      </c>
      <c r="Q85" s="9">
        <v>44756</v>
      </c>
      <c r="R85" s="9" t="s">
        <v>34</v>
      </c>
      <c r="S85" s="16" t="s">
        <v>94</v>
      </c>
      <c r="T85" s="16" t="s">
        <v>109</v>
      </c>
      <c r="U85" s="16"/>
      <c r="V85" s="16"/>
      <c r="W85" s="16" t="s">
        <v>37</v>
      </c>
      <c r="X85" s="16" t="s">
        <v>55</v>
      </c>
      <c r="Y85">
        <v>7</v>
      </c>
      <c r="Z85">
        <v>10</v>
      </c>
      <c r="AA85">
        <v>7</v>
      </c>
      <c r="AB85">
        <v>6</v>
      </c>
      <c r="AC85">
        <v>0.5</v>
      </c>
      <c r="AD85">
        <v>11</v>
      </c>
      <c r="AE85" t="s">
        <v>1323</v>
      </c>
    </row>
    <row r="86" spans="1:31" x14ac:dyDescent="0.25">
      <c r="A86" s="16" t="s">
        <v>23</v>
      </c>
      <c r="B86" s="16" t="s">
        <v>39</v>
      </c>
      <c r="C86" s="16" t="s">
        <v>104</v>
      </c>
      <c r="D86" s="16" t="s">
        <v>62</v>
      </c>
      <c r="E86" s="16" t="s">
        <v>41</v>
      </c>
      <c r="F86" s="16" t="s">
        <v>28</v>
      </c>
      <c r="G86" s="16" t="s">
        <v>105</v>
      </c>
      <c r="H86" s="16" t="s">
        <v>106</v>
      </c>
      <c r="I86" s="16" t="s">
        <v>106</v>
      </c>
      <c r="J86" s="16" t="s">
        <v>123</v>
      </c>
      <c r="K86" s="16" t="s">
        <v>117</v>
      </c>
      <c r="L86" s="9">
        <v>45121</v>
      </c>
      <c r="M86" s="9">
        <v>45121</v>
      </c>
      <c r="N86" s="9">
        <v>45120</v>
      </c>
      <c r="O86" s="7">
        <v>45120</v>
      </c>
      <c r="P86" s="9">
        <v>45120</v>
      </c>
      <c r="Q86" s="9">
        <v>44756</v>
      </c>
      <c r="R86" s="9" t="s">
        <v>34</v>
      </c>
      <c r="S86" s="16" t="s">
        <v>94</v>
      </c>
      <c r="T86" s="16" t="s">
        <v>109</v>
      </c>
      <c r="U86" s="16"/>
      <c r="V86" s="16"/>
      <c r="W86" s="16" t="s">
        <v>37</v>
      </c>
      <c r="X86" s="16" t="s">
        <v>55</v>
      </c>
      <c r="Y86">
        <v>7</v>
      </c>
      <c r="Z86">
        <v>10</v>
      </c>
      <c r="AA86">
        <v>7</v>
      </c>
      <c r="AB86">
        <v>6</v>
      </c>
      <c r="AC86">
        <v>0.5</v>
      </c>
      <c r="AD86">
        <v>11</v>
      </c>
      <c r="AE86" t="s">
        <v>1324</v>
      </c>
    </row>
    <row r="87" spans="1:31" x14ac:dyDescent="0.25">
      <c r="A87" s="16" t="s">
        <v>3138</v>
      </c>
      <c r="B87" s="16" t="s">
        <v>24</v>
      </c>
      <c r="C87" s="16" t="s">
        <v>104</v>
      </c>
      <c r="D87" s="16" t="s">
        <v>62</v>
      </c>
      <c r="E87" s="16" t="s">
        <v>41</v>
      </c>
      <c r="F87" s="16" t="s">
        <v>28</v>
      </c>
      <c r="G87" s="16" t="s">
        <v>105</v>
      </c>
      <c r="H87" s="16" t="s">
        <v>106</v>
      </c>
      <c r="I87" s="16" t="s">
        <v>106</v>
      </c>
      <c r="J87" s="16" t="s">
        <v>123</v>
      </c>
      <c r="K87" s="16" t="s">
        <v>126</v>
      </c>
      <c r="L87" s="9"/>
      <c r="M87" s="9">
        <v>45121</v>
      </c>
      <c r="N87" s="9">
        <v>45120</v>
      </c>
      <c r="O87" s="7">
        <v>45120</v>
      </c>
      <c r="P87" s="9">
        <v>45120</v>
      </c>
      <c r="Q87" s="9">
        <v>44756</v>
      </c>
      <c r="R87" s="9" t="s">
        <v>34</v>
      </c>
      <c r="S87" s="16" t="s">
        <v>94</v>
      </c>
      <c r="T87" s="16" t="s">
        <v>109</v>
      </c>
      <c r="U87" s="16"/>
      <c r="V87" s="16"/>
      <c r="W87" s="16"/>
      <c r="X87" s="16" t="s">
        <v>55</v>
      </c>
      <c r="Y87">
        <v>7</v>
      </c>
      <c r="Z87">
        <v>10</v>
      </c>
      <c r="AA87">
        <v>7</v>
      </c>
      <c r="AB87">
        <v>6</v>
      </c>
      <c r="AC87">
        <v>0.5</v>
      </c>
      <c r="AD87">
        <v>11</v>
      </c>
      <c r="AE87" t="s">
        <v>1325</v>
      </c>
    </row>
    <row r="88" spans="1:31" x14ac:dyDescent="0.25">
      <c r="A88" s="16" t="s">
        <v>23</v>
      </c>
      <c r="B88" s="16" t="s">
        <v>39</v>
      </c>
      <c r="C88" s="16" t="s">
        <v>104</v>
      </c>
      <c r="D88" s="16" t="s">
        <v>62</v>
      </c>
      <c r="E88" s="16" t="s">
        <v>41</v>
      </c>
      <c r="F88" s="16" t="s">
        <v>28</v>
      </c>
      <c r="G88" s="16" t="s">
        <v>105</v>
      </c>
      <c r="H88" s="16" t="s">
        <v>106</v>
      </c>
      <c r="I88" s="16" t="s">
        <v>106</v>
      </c>
      <c r="J88" s="16" t="s">
        <v>127</v>
      </c>
      <c r="K88" s="16" t="s">
        <v>53</v>
      </c>
      <c r="L88" s="9">
        <v>45121</v>
      </c>
      <c r="M88" s="9">
        <v>45205</v>
      </c>
      <c r="N88" s="9">
        <v>45120</v>
      </c>
      <c r="O88" s="7">
        <v>45120</v>
      </c>
      <c r="P88" s="9">
        <v>45120</v>
      </c>
      <c r="Q88" s="9">
        <v>44756</v>
      </c>
      <c r="R88" s="9" t="s">
        <v>34</v>
      </c>
      <c r="S88" s="16" t="s">
        <v>94</v>
      </c>
      <c r="T88" s="16" t="s">
        <v>109</v>
      </c>
      <c r="U88" s="16"/>
      <c r="V88" s="16"/>
      <c r="W88" s="16" t="s">
        <v>37</v>
      </c>
      <c r="X88" s="16" t="s">
        <v>55</v>
      </c>
      <c r="Y88">
        <v>7</v>
      </c>
      <c r="Z88">
        <v>10</v>
      </c>
      <c r="AA88">
        <v>7</v>
      </c>
      <c r="AB88">
        <v>6</v>
      </c>
      <c r="AC88">
        <v>0.5</v>
      </c>
      <c r="AD88">
        <v>11</v>
      </c>
      <c r="AE88" t="s">
        <v>1326</v>
      </c>
    </row>
    <row r="89" spans="1:31" x14ac:dyDescent="0.25">
      <c r="A89" s="16" t="s">
        <v>23</v>
      </c>
      <c r="B89" s="16" t="s">
        <v>39</v>
      </c>
      <c r="C89" s="16" t="s">
        <v>104</v>
      </c>
      <c r="D89" s="16" t="s">
        <v>62</v>
      </c>
      <c r="E89" s="16" t="s">
        <v>41</v>
      </c>
      <c r="F89" s="16" t="s">
        <v>28</v>
      </c>
      <c r="G89" s="16" t="s">
        <v>105</v>
      </c>
      <c r="H89" s="16" t="s">
        <v>106</v>
      </c>
      <c r="I89" s="16" t="s">
        <v>106</v>
      </c>
      <c r="J89" s="16" t="s">
        <v>127</v>
      </c>
      <c r="K89" s="16" t="s">
        <v>108</v>
      </c>
      <c r="L89" s="9">
        <v>45170</v>
      </c>
      <c r="M89" s="9">
        <v>45268</v>
      </c>
      <c r="N89" s="9">
        <v>45176</v>
      </c>
      <c r="O89" s="7">
        <v>45176</v>
      </c>
      <c r="P89" s="9">
        <v>45176</v>
      </c>
      <c r="Q89" s="9">
        <v>44805</v>
      </c>
      <c r="R89" s="9" t="s">
        <v>34</v>
      </c>
      <c r="S89" s="16" t="s">
        <v>94</v>
      </c>
      <c r="T89" s="16" t="s">
        <v>109</v>
      </c>
      <c r="U89" s="16"/>
      <c r="V89" s="16"/>
      <c r="W89" s="16" t="s">
        <v>37</v>
      </c>
      <c r="X89" s="16" t="s">
        <v>55</v>
      </c>
      <c r="Y89">
        <v>7</v>
      </c>
      <c r="Z89">
        <v>10</v>
      </c>
      <c r="AA89">
        <v>7</v>
      </c>
      <c r="AB89">
        <v>6</v>
      </c>
      <c r="AC89">
        <v>0.5</v>
      </c>
      <c r="AD89">
        <v>11</v>
      </c>
      <c r="AE89" t="s">
        <v>1327</v>
      </c>
    </row>
    <row r="90" spans="1:31" x14ac:dyDescent="0.25">
      <c r="A90" s="16" t="s">
        <v>23</v>
      </c>
      <c r="B90" s="16" t="s">
        <v>39</v>
      </c>
      <c r="C90" s="16" t="s">
        <v>104</v>
      </c>
      <c r="D90" s="16" t="s">
        <v>62</v>
      </c>
      <c r="E90" s="16" t="s">
        <v>41</v>
      </c>
      <c r="F90" s="16" t="s">
        <v>28</v>
      </c>
      <c r="G90" s="16" t="s">
        <v>105</v>
      </c>
      <c r="H90" s="16" t="s">
        <v>106</v>
      </c>
      <c r="I90" s="16" t="s">
        <v>106</v>
      </c>
      <c r="J90" s="16" t="s">
        <v>127</v>
      </c>
      <c r="K90" s="16" t="s">
        <v>128</v>
      </c>
      <c r="L90" s="9">
        <v>45121</v>
      </c>
      <c r="M90" s="9">
        <v>45121</v>
      </c>
      <c r="N90" s="9">
        <v>45120</v>
      </c>
      <c r="O90" s="7">
        <v>45120</v>
      </c>
      <c r="P90" s="9">
        <v>45120</v>
      </c>
      <c r="Q90" s="9">
        <v>44756</v>
      </c>
      <c r="R90" s="9" t="s">
        <v>34</v>
      </c>
      <c r="S90" s="16" t="s">
        <v>94</v>
      </c>
      <c r="T90" s="16" t="s">
        <v>109</v>
      </c>
      <c r="U90" s="16"/>
      <c r="V90" s="16"/>
      <c r="W90" s="16" t="s">
        <v>37</v>
      </c>
      <c r="X90" s="16" t="s">
        <v>55</v>
      </c>
      <c r="Y90">
        <v>7</v>
      </c>
      <c r="Z90">
        <v>10</v>
      </c>
      <c r="AA90">
        <v>7</v>
      </c>
      <c r="AB90">
        <v>6</v>
      </c>
      <c r="AC90">
        <v>0.5</v>
      </c>
      <c r="AD90">
        <v>11</v>
      </c>
      <c r="AE90" t="s">
        <v>1328</v>
      </c>
    </row>
    <row r="91" spans="1:31" x14ac:dyDescent="0.25">
      <c r="A91" s="16" t="s">
        <v>23</v>
      </c>
      <c r="B91" s="16" t="s">
        <v>39</v>
      </c>
      <c r="C91" s="16" t="s">
        <v>104</v>
      </c>
      <c r="D91" s="16" t="s">
        <v>62</v>
      </c>
      <c r="E91" s="16" t="s">
        <v>41</v>
      </c>
      <c r="F91" s="16" t="s">
        <v>28</v>
      </c>
      <c r="G91" s="16" t="s">
        <v>105</v>
      </c>
      <c r="H91" s="16" t="s">
        <v>106</v>
      </c>
      <c r="I91" s="16" t="s">
        <v>106</v>
      </c>
      <c r="J91" s="16" t="s">
        <v>127</v>
      </c>
      <c r="K91" s="16" t="s">
        <v>114</v>
      </c>
      <c r="L91" s="9"/>
      <c r="M91" s="9"/>
      <c r="N91" s="9">
        <v>45204</v>
      </c>
      <c r="O91" s="7">
        <v>45204</v>
      </c>
      <c r="P91" s="9">
        <v>45204</v>
      </c>
      <c r="Q91" s="9"/>
      <c r="R91" s="9" t="s">
        <v>34</v>
      </c>
      <c r="S91" s="16" t="s">
        <v>94</v>
      </c>
      <c r="T91" s="16" t="s">
        <v>109</v>
      </c>
      <c r="U91" s="16"/>
      <c r="V91" s="16"/>
      <c r="W91" s="16" t="s">
        <v>37</v>
      </c>
      <c r="X91" s="16" t="s">
        <v>55</v>
      </c>
      <c r="Y91">
        <v>7</v>
      </c>
      <c r="Z91">
        <v>10</v>
      </c>
      <c r="AA91">
        <v>7</v>
      </c>
      <c r="AB91">
        <v>6</v>
      </c>
      <c r="AC91">
        <v>0.5</v>
      </c>
      <c r="AD91">
        <v>11</v>
      </c>
      <c r="AE91" t="s">
        <v>1329</v>
      </c>
    </row>
    <row r="92" spans="1:31" x14ac:dyDescent="0.25">
      <c r="A92" s="16" t="s">
        <v>3138</v>
      </c>
      <c r="B92" s="16" t="s">
        <v>24</v>
      </c>
      <c r="C92" s="16" t="s">
        <v>104</v>
      </c>
      <c r="D92" s="16" t="s">
        <v>62</v>
      </c>
      <c r="E92" s="16" t="s">
        <v>41</v>
      </c>
      <c r="F92" s="16" t="s">
        <v>28</v>
      </c>
      <c r="G92" s="16" t="s">
        <v>105</v>
      </c>
      <c r="H92" s="16" t="s">
        <v>106</v>
      </c>
      <c r="I92" s="16" t="s">
        <v>106</v>
      </c>
      <c r="J92" s="16" t="s">
        <v>127</v>
      </c>
      <c r="K92" s="16" t="s">
        <v>121</v>
      </c>
      <c r="L92" s="9">
        <v>45121</v>
      </c>
      <c r="M92" s="9">
        <v>45121</v>
      </c>
      <c r="N92" s="9">
        <v>45120</v>
      </c>
      <c r="O92" s="7">
        <v>45120</v>
      </c>
      <c r="P92" s="9">
        <v>45120</v>
      </c>
      <c r="Q92" s="9">
        <v>44756</v>
      </c>
      <c r="R92" s="9" t="s">
        <v>34</v>
      </c>
      <c r="S92" s="16" t="s">
        <v>94</v>
      </c>
      <c r="T92" s="16" t="s">
        <v>109</v>
      </c>
      <c r="U92" s="16"/>
      <c r="V92" s="16"/>
      <c r="W92" s="16"/>
      <c r="X92" s="16" t="s">
        <v>55</v>
      </c>
      <c r="Y92">
        <v>7</v>
      </c>
      <c r="Z92">
        <v>10</v>
      </c>
      <c r="AA92">
        <v>7</v>
      </c>
      <c r="AB92">
        <v>6</v>
      </c>
      <c r="AC92">
        <v>0.5</v>
      </c>
      <c r="AD92">
        <v>11</v>
      </c>
      <c r="AE92" t="s">
        <v>1330</v>
      </c>
    </row>
    <row r="93" spans="1:31" x14ac:dyDescent="0.25">
      <c r="A93" s="16" t="s">
        <v>23</v>
      </c>
      <c r="B93" s="16" t="s">
        <v>39</v>
      </c>
      <c r="C93" s="16" t="s">
        <v>104</v>
      </c>
      <c r="D93" s="16" t="s">
        <v>62</v>
      </c>
      <c r="E93" s="16" t="s">
        <v>41</v>
      </c>
      <c r="F93" s="16" t="s">
        <v>28</v>
      </c>
      <c r="G93" s="16" t="s">
        <v>105</v>
      </c>
      <c r="H93" s="16" t="s">
        <v>106</v>
      </c>
      <c r="I93" s="16" t="s">
        <v>106</v>
      </c>
      <c r="J93" s="16" t="s">
        <v>127</v>
      </c>
      <c r="K93" s="16" t="s">
        <v>87</v>
      </c>
      <c r="L93" s="9">
        <v>45170</v>
      </c>
      <c r="M93" s="9">
        <v>45170</v>
      </c>
      <c r="N93" s="9">
        <v>45176</v>
      </c>
      <c r="O93" s="7">
        <v>45176</v>
      </c>
      <c r="P93" s="9">
        <v>45176</v>
      </c>
      <c r="Q93" s="9">
        <v>44805</v>
      </c>
      <c r="R93" s="9" t="s">
        <v>34</v>
      </c>
      <c r="S93" s="16" t="s">
        <v>94</v>
      </c>
      <c r="T93" s="16" t="s">
        <v>109</v>
      </c>
      <c r="U93" s="16"/>
      <c r="V93" s="16"/>
      <c r="W93" s="16" t="s">
        <v>37</v>
      </c>
      <c r="X93" s="16" t="s">
        <v>55</v>
      </c>
      <c r="Y93">
        <v>7</v>
      </c>
      <c r="Z93">
        <v>10</v>
      </c>
      <c r="AA93">
        <v>7</v>
      </c>
      <c r="AB93">
        <v>6</v>
      </c>
      <c r="AC93">
        <v>0.5</v>
      </c>
      <c r="AD93">
        <v>11</v>
      </c>
      <c r="AE93" t="s">
        <v>1331</v>
      </c>
    </row>
    <row r="94" spans="1:31" x14ac:dyDescent="0.25">
      <c r="A94" s="16" t="s">
        <v>23</v>
      </c>
      <c r="B94" s="16" t="s">
        <v>39</v>
      </c>
      <c r="C94" s="16" t="s">
        <v>104</v>
      </c>
      <c r="D94" s="16" t="s">
        <v>62</v>
      </c>
      <c r="E94" s="16" t="s">
        <v>41</v>
      </c>
      <c r="F94" s="16" t="s">
        <v>28</v>
      </c>
      <c r="G94" s="16" t="s">
        <v>105</v>
      </c>
      <c r="H94" s="16" t="s">
        <v>106</v>
      </c>
      <c r="I94" s="16" t="s">
        <v>106</v>
      </c>
      <c r="J94" s="16" t="s">
        <v>127</v>
      </c>
      <c r="K94" s="16" t="s">
        <v>119</v>
      </c>
      <c r="L94" s="9">
        <v>45121</v>
      </c>
      <c r="M94" s="9">
        <v>45121</v>
      </c>
      <c r="N94" s="9">
        <v>45120</v>
      </c>
      <c r="O94" s="7">
        <v>45120</v>
      </c>
      <c r="P94" s="9">
        <v>45120</v>
      </c>
      <c r="Q94" s="9">
        <v>44756</v>
      </c>
      <c r="R94" s="9" t="s">
        <v>34</v>
      </c>
      <c r="S94" s="16" t="s">
        <v>94</v>
      </c>
      <c r="T94" s="16" t="s">
        <v>109</v>
      </c>
      <c r="U94" s="16"/>
      <c r="V94" s="16"/>
      <c r="W94" s="16" t="s">
        <v>37</v>
      </c>
      <c r="X94" s="16" t="s">
        <v>55</v>
      </c>
      <c r="Y94">
        <v>7</v>
      </c>
      <c r="Z94">
        <v>10</v>
      </c>
      <c r="AA94">
        <v>7</v>
      </c>
      <c r="AB94">
        <v>6</v>
      </c>
      <c r="AC94">
        <v>0.5</v>
      </c>
      <c r="AD94">
        <v>11</v>
      </c>
      <c r="AE94" t="s">
        <v>1332</v>
      </c>
    </row>
    <row r="95" spans="1:31" x14ac:dyDescent="0.25">
      <c r="A95" s="16" t="s">
        <v>23</v>
      </c>
      <c r="B95" s="16" t="s">
        <v>39</v>
      </c>
      <c r="C95" s="16" t="s">
        <v>104</v>
      </c>
      <c r="D95" s="16" t="s">
        <v>62</v>
      </c>
      <c r="E95" s="16" t="s">
        <v>41</v>
      </c>
      <c r="F95" s="16" t="s">
        <v>28</v>
      </c>
      <c r="G95" s="16" t="s">
        <v>105</v>
      </c>
      <c r="H95" s="16" t="s">
        <v>106</v>
      </c>
      <c r="I95" s="16" t="s">
        <v>106</v>
      </c>
      <c r="J95" s="16" t="s">
        <v>127</v>
      </c>
      <c r="K95" s="16" t="s">
        <v>117</v>
      </c>
      <c r="L95" s="9">
        <v>45142</v>
      </c>
      <c r="M95" s="9">
        <v>45205</v>
      </c>
      <c r="N95" s="9">
        <v>45141</v>
      </c>
      <c r="O95" s="7">
        <v>45141</v>
      </c>
      <c r="P95" s="9">
        <v>45141</v>
      </c>
      <c r="Q95" s="9">
        <v>44777</v>
      </c>
      <c r="R95" s="9" t="s">
        <v>34</v>
      </c>
      <c r="S95" s="16" t="s">
        <v>94</v>
      </c>
      <c r="T95" s="16" t="s">
        <v>109</v>
      </c>
      <c r="U95" s="16"/>
      <c r="V95" s="16"/>
      <c r="W95" s="16" t="s">
        <v>37</v>
      </c>
      <c r="X95" s="16" t="s">
        <v>55</v>
      </c>
      <c r="Y95">
        <v>7</v>
      </c>
      <c r="Z95">
        <v>10</v>
      </c>
      <c r="AA95">
        <v>7</v>
      </c>
      <c r="AB95">
        <v>6</v>
      </c>
      <c r="AC95">
        <v>0.5</v>
      </c>
      <c r="AD95">
        <v>11</v>
      </c>
      <c r="AE95" t="s">
        <v>1333</v>
      </c>
    </row>
    <row r="96" spans="1:31" x14ac:dyDescent="0.25">
      <c r="A96" s="16" t="s">
        <v>23</v>
      </c>
      <c r="B96" s="16" t="s">
        <v>39</v>
      </c>
      <c r="C96" s="16" t="s">
        <v>104</v>
      </c>
      <c r="D96" s="16" t="s">
        <v>62</v>
      </c>
      <c r="E96" s="16" t="s">
        <v>41</v>
      </c>
      <c r="F96" s="16" t="s">
        <v>28</v>
      </c>
      <c r="G96" s="16" t="s">
        <v>105</v>
      </c>
      <c r="H96" s="16" t="s">
        <v>106</v>
      </c>
      <c r="I96" s="16" t="s">
        <v>106</v>
      </c>
      <c r="J96" s="16" t="s">
        <v>127</v>
      </c>
      <c r="K96" s="16" t="s">
        <v>57</v>
      </c>
      <c r="L96" s="9">
        <v>45142</v>
      </c>
      <c r="M96" s="9">
        <v>45205</v>
      </c>
      <c r="N96" s="9">
        <v>45141</v>
      </c>
      <c r="O96" s="7">
        <v>45141</v>
      </c>
      <c r="P96" s="9">
        <v>45141</v>
      </c>
      <c r="Q96" s="9">
        <v>44777</v>
      </c>
      <c r="R96" s="9" t="s">
        <v>34</v>
      </c>
      <c r="S96" s="16" t="s">
        <v>94</v>
      </c>
      <c r="T96" s="16" t="s">
        <v>109</v>
      </c>
      <c r="U96" s="16"/>
      <c r="V96" s="16"/>
      <c r="W96" s="16" t="s">
        <v>37</v>
      </c>
      <c r="X96" s="16" t="s">
        <v>55</v>
      </c>
      <c r="Y96">
        <v>7</v>
      </c>
      <c r="Z96">
        <v>10</v>
      </c>
      <c r="AA96">
        <v>7</v>
      </c>
      <c r="AB96">
        <v>6</v>
      </c>
      <c r="AC96">
        <v>0.5</v>
      </c>
      <c r="AD96">
        <v>11</v>
      </c>
      <c r="AE96" t="s">
        <v>1334</v>
      </c>
    </row>
    <row r="97" spans="1:31" x14ac:dyDescent="0.25">
      <c r="A97" s="16" t="s">
        <v>23</v>
      </c>
      <c r="B97" s="16" t="s">
        <v>39</v>
      </c>
      <c r="C97" s="16" t="s">
        <v>104</v>
      </c>
      <c r="D97" s="16" t="s">
        <v>62</v>
      </c>
      <c r="E97" s="16" t="s">
        <v>41</v>
      </c>
      <c r="F97" s="16" t="s">
        <v>28</v>
      </c>
      <c r="G97" s="16" t="s">
        <v>105</v>
      </c>
      <c r="H97" s="16" t="s">
        <v>106</v>
      </c>
      <c r="I97" s="16" t="s">
        <v>106</v>
      </c>
      <c r="J97" s="16" t="s">
        <v>127</v>
      </c>
      <c r="K97" s="16" t="s">
        <v>97</v>
      </c>
      <c r="L97" s="9">
        <v>45170</v>
      </c>
      <c r="M97" s="9">
        <v>45121</v>
      </c>
      <c r="N97" s="9">
        <v>45176</v>
      </c>
      <c r="O97" s="7">
        <v>45176</v>
      </c>
      <c r="P97" s="9">
        <v>45176</v>
      </c>
      <c r="Q97" s="9">
        <v>44805</v>
      </c>
      <c r="R97" s="9" t="s">
        <v>34</v>
      </c>
      <c r="S97" s="16" t="s">
        <v>94</v>
      </c>
      <c r="T97" s="16" t="s">
        <v>109</v>
      </c>
      <c r="U97" s="16"/>
      <c r="V97" s="16"/>
      <c r="W97" s="16" t="s">
        <v>37</v>
      </c>
      <c r="X97" s="16" t="s">
        <v>55</v>
      </c>
      <c r="Y97">
        <v>7</v>
      </c>
      <c r="Z97">
        <v>10</v>
      </c>
      <c r="AA97">
        <v>7</v>
      </c>
      <c r="AB97">
        <v>6</v>
      </c>
      <c r="AC97">
        <v>0.5</v>
      </c>
      <c r="AD97">
        <v>11</v>
      </c>
      <c r="AE97" t="s">
        <v>1335</v>
      </c>
    </row>
    <row r="98" spans="1:31" x14ac:dyDescent="0.25">
      <c r="A98" s="16" t="s">
        <v>23</v>
      </c>
      <c r="B98" s="16" t="s">
        <v>39</v>
      </c>
      <c r="C98" s="16" t="s">
        <v>104</v>
      </c>
      <c r="D98" s="16" t="s">
        <v>62</v>
      </c>
      <c r="E98" s="16" t="s">
        <v>41</v>
      </c>
      <c r="F98" s="16" t="s">
        <v>28</v>
      </c>
      <c r="G98" s="16" t="s">
        <v>105</v>
      </c>
      <c r="H98" s="16" t="s">
        <v>106</v>
      </c>
      <c r="I98" s="16" t="s">
        <v>106</v>
      </c>
      <c r="J98" s="16" t="s">
        <v>129</v>
      </c>
      <c r="K98" s="16" t="s">
        <v>64</v>
      </c>
      <c r="L98" s="9">
        <v>45142</v>
      </c>
      <c r="M98" s="9">
        <v>45142</v>
      </c>
      <c r="N98" s="9">
        <v>45141</v>
      </c>
      <c r="O98" s="7">
        <v>45141</v>
      </c>
      <c r="P98" s="9">
        <v>45141</v>
      </c>
      <c r="Q98" s="9">
        <v>44777</v>
      </c>
      <c r="R98" s="9" t="s">
        <v>34</v>
      </c>
      <c r="S98" s="16" t="s">
        <v>94</v>
      </c>
      <c r="T98" s="16" t="s">
        <v>109</v>
      </c>
      <c r="U98" s="16"/>
      <c r="V98" s="16"/>
      <c r="W98" s="16" t="s">
        <v>37</v>
      </c>
      <c r="X98" s="16" t="s">
        <v>55</v>
      </c>
      <c r="Y98">
        <v>7</v>
      </c>
      <c r="Z98">
        <v>10</v>
      </c>
      <c r="AA98">
        <v>7</v>
      </c>
      <c r="AB98">
        <v>6</v>
      </c>
      <c r="AC98">
        <v>0.5</v>
      </c>
      <c r="AD98">
        <v>11</v>
      </c>
      <c r="AE98" t="s">
        <v>1336</v>
      </c>
    </row>
    <row r="99" spans="1:31" x14ac:dyDescent="0.25">
      <c r="A99" s="16" t="s">
        <v>23</v>
      </c>
      <c r="B99" s="16" t="s">
        <v>39</v>
      </c>
      <c r="C99" s="16" t="s">
        <v>104</v>
      </c>
      <c r="D99" s="16" t="s">
        <v>62</v>
      </c>
      <c r="E99" s="16" t="s">
        <v>41</v>
      </c>
      <c r="F99" s="16" t="s">
        <v>28</v>
      </c>
      <c r="G99" s="16" t="s">
        <v>105</v>
      </c>
      <c r="H99" s="16" t="s">
        <v>106</v>
      </c>
      <c r="I99" s="16" t="s">
        <v>106</v>
      </c>
      <c r="J99" s="16" t="s">
        <v>130</v>
      </c>
      <c r="K99" s="16" t="s">
        <v>64</v>
      </c>
      <c r="L99" s="9">
        <v>45142</v>
      </c>
      <c r="M99" s="9">
        <v>45170</v>
      </c>
      <c r="N99" s="9">
        <v>45141</v>
      </c>
      <c r="O99" s="7">
        <v>45141</v>
      </c>
      <c r="P99" s="9">
        <v>45141</v>
      </c>
      <c r="Q99" s="9">
        <v>44777</v>
      </c>
      <c r="R99" s="9" t="s">
        <v>34</v>
      </c>
      <c r="S99" s="16" t="s">
        <v>94</v>
      </c>
      <c r="T99" s="16" t="s">
        <v>109</v>
      </c>
      <c r="U99" s="16"/>
      <c r="V99" s="16"/>
      <c r="W99" s="16" t="s">
        <v>37</v>
      </c>
      <c r="X99" s="16" t="s">
        <v>55</v>
      </c>
      <c r="Y99">
        <v>7</v>
      </c>
      <c r="Z99">
        <v>10</v>
      </c>
      <c r="AA99">
        <v>7</v>
      </c>
      <c r="AB99">
        <v>6</v>
      </c>
      <c r="AC99">
        <v>0.5</v>
      </c>
      <c r="AD99">
        <v>11</v>
      </c>
      <c r="AE99" t="s">
        <v>1337</v>
      </c>
    </row>
    <row r="100" spans="1:31" x14ac:dyDescent="0.25">
      <c r="A100" s="16" t="s">
        <v>3138</v>
      </c>
      <c r="B100" s="16" t="s">
        <v>24</v>
      </c>
      <c r="C100" s="16" t="s">
        <v>104</v>
      </c>
      <c r="D100" s="16" t="s">
        <v>62</v>
      </c>
      <c r="E100" s="16" t="s">
        <v>41</v>
      </c>
      <c r="F100" s="16" t="s">
        <v>28</v>
      </c>
      <c r="G100" s="16" t="s">
        <v>105</v>
      </c>
      <c r="H100" s="16" t="s">
        <v>106</v>
      </c>
      <c r="I100" s="16" t="s">
        <v>106</v>
      </c>
      <c r="J100" s="16" t="s">
        <v>131</v>
      </c>
      <c r="K100" s="16" t="s">
        <v>132</v>
      </c>
      <c r="L100" s="9">
        <v>45121</v>
      </c>
      <c r="M100" s="9">
        <v>45121</v>
      </c>
      <c r="N100" s="9">
        <v>45120</v>
      </c>
      <c r="O100" s="7">
        <v>45120</v>
      </c>
      <c r="P100" s="9">
        <v>45120</v>
      </c>
      <c r="Q100" s="9">
        <v>44756</v>
      </c>
      <c r="R100" s="9" t="s">
        <v>34</v>
      </c>
      <c r="S100" s="16" t="s">
        <v>94</v>
      </c>
      <c r="T100" s="16" t="s">
        <v>109</v>
      </c>
      <c r="U100" s="16"/>
      <c r="V100" s="16"/>
      <c r="W100" s="16"/>
      <c r="X100" s="16" t="s">
        <v>55</v>
      </c>
      <c r="Y100">
        <v>7</v>
      </c>
      <c r="Z100">
        <v>10</v>
      </c>
      <c r="AA100">
        <v>7</v>
      </c>
      <c r="AB100">
        <v>6</v>
      </c>
      <c r="AC100">
        <v>0.5</v>
      </c>
      <c r="AD100">
        <v>11</v>
      </c>
      <c r="AE100" t="s">
        <v>1338</v>
      </c>
    </row>
    <row r="101" spans="1:31" x14ac:dyDescent="0.25">
      <c r="A101" s="16" t="s">
        <v>23</v>
      </c>
      <c r="B101" s="16" t="s">
        <v>39</v>
      </c>
      <c r="C101" s="16" t="s">
        <v>104</v>
      </c>
      <c r="D101" s="16" t="s">
        <v>62</v>
      </c>
      <c r="E101" s="16" t="s">
        <v>41</v>
      </c>
      <c r="F101" s="16" t="s">
        <v>28</v>
      </c>
      <c r="G101" s="16" t="s">
        <v>105</v>
      </c>
      <c r="H101" s="16" t="s">
        <v>106</v>
      </c>
      <c r="I101" s="16" t="s">
        <v>106</v>
      </c>
      <c r="J101" s="16" t="s">
        <v>131</v>
      </c>
      <c r="K101" s="16" t="s">
        <v>132</v>
      </c>
      <c r="L101" s="9"/>
      <c r="M101" s="9"/>
      <c r="N101" s="9">
        <v>45120</v>
      </c>
      <c r="O101" s="7">
        <v>45120</v>
      </c>
      <c r="P101" s="9">
        <v>45120</v>
      </c>
      <c r="Q101" s="9">
        <v>44756</v>
      </c>
      <c r="R101" s="9" t="s">
        <v>34</v>
      </c>
      <c r="S101" s="16" t="s">
        <v>94</v>
      </c>
      <c r="T101" s="16" t="s">
        <v>109</v>
      </c>
      <c r="U101" s="16"/>
      <c r="V101" s="16"/>
      <c r="W101" s="16" t="s">
        <v>37</v>
      </c>
      <c r="X101" s="16" t="s">
        <v>55</v>
      </c>
      <c r="Y101">
        <v>7</v>
      </c>
      <c r="Z101">
        <v>10</v>
      </c>
      <c r="AA101">
        <v>7</v>
      </c>
      <c r="AB101">
        <v>6</v>
      </c>
      <c r="AC101">
        <v>0.5</v>
      </c>
      <c r="AD101">
        <v>11</v>
      </c>
      <c r="AE101" t="s">
        <v>1338</v>
      </c>
    </row>
    <row r="102" spans="1:31" x14ac:dyDescent="0.25">
      <c r="A102" s="16" t="s">
        <v>23</v>
      </c>
      <c r="B102" s="16" t="s">
        <v>39</v>
      </c>
      <c r="C102" s="16" t="s">
        <v>104</v>
      </c>
      <c r="D102" s="16" t="s">
        <v>62</v>
      </c>
      <c r="E102" s="16" t="s">
        <v>41</v>
      </c>
      <c r="F102" s="16" t="s">
        <v>28</v>
      </c>
      <c r="G102" s="16" t="s">
        <v>105</v>
      </c>
      <c r="H102" s="16" t="s">
        <v>106</v>
      </c>
      <c r="I102" s="16" t="s">
        <v>106</v>
      </c>
      <c r="J102" s="16" t="s">
        <v>131</v>
      </c>
      <c r="K102" s="16" t="s">
        <v>87</v>
      </c>
      <c r="L102" s="9">
        <v>45170</v>
      </c>
      <c r="M102" s="9">
        <v>45170</v>
      </c>
      <c r="N102" s="9">
        <v>45176</v>
      </c>
      <c r="O102" s="7">
        <v>45176</v>
      </c>
      <c r="P102" s="9">
        <v>45176</v>
      </c>
      <c r="Q102" s="9">
        <v>44805</v>
      </c>
      <c r="R102" s="9" t="s">
        <v>34</v>
      </c>
      <c r="S102" s="16" t="s">
        <v>94</v>
      </c>
      <c r="T102" s="16" t="s">
        <v>109</v>
      </c>
      <c r="U102" s="16"/>
      <c r="V102" s="16"/>
      <c r="W102" s="16" t="s">
        <v>37</v>
      </c>
      <c r="X102" s="16" t="s">
        <v>55</v>
      </c>
      <c r="Y102">
        <v>7</v>
      </c>
      <c r="Z102">
        <v>10</v>
      </c>
      <c r="AA102">
        <v>7</v>
      </c>
      <c r="AB102">
        <v>6</v>
      </c>
      <c r="AC102">
        <v>0.5</v>
      </c>
      <c r="AD102">
        <v>11</v>
      </c>
      <c r="AE102" t="s">
        <v>1339</v>
      </c>
    </row>
    <row r="103" spans="1:31" x14ac:dyDescent="0.25">
      <c r="A103" s="16" t="s">
        <v>23</v>
      </c>
      <c r="B103" s="16" t="s">
        <v>39</v>
      </c>
      <c r="C103" s="16" t="s">
        <v>104</v>
      </c>
      <c r="D103" s="16" t="s">
        <v>62</v>
      </c>
      <c r="E103" s="16" t="s">
        <v>41</v>
      </c>
      <c r="F103" s="16" t="s">
        <v>28</v>
      </c>
      <c r="G103" s="16" t="s">
        <v>105</v>
      </c>
      <c r="H103" s="16" t="s">
        <v>106</v>
      </c>
      <c r="I103" s="16" t="s">
        <v>106</v>
      </c>
      <c r="J103" s="16" t="s">
        <v>133</v>
      </c>
      <c r="K103" s="16" t="s">
        <v>64</v>
      </c>
      <c r="L103" s="9">
        <v>45121</v>
      </c>
      <c r="M103" s="9">
        <v>45121</v>
      </c>
      <c r="N103" s="9">
        <v>45120</v>
      </c>
      <c r="O103" s="7">
        <v>45120</v>
      </c>
      <c r="P103" s="9">
        <v>45120</v>
      </c>
      <c r="Q103" s="9">
        <v>44756</v>
      </c>
      <c r="R103" s="9" t="s">
        <v>34</v>
      </c>
      <c r="S103" s="16" t="s">
        <v>94</v>
      </c>
      <c r="T103" s="16" t="s">
        <v>109</v>
      </c>
      <c r="U103" s="16"/>
      <c r="V103" s="16"/>
      <c r="W103" s="16" t="s">
        <v>37</v>
      </c>
      <c r="X103" s="16" t="s">
        <v>55</v>
      </c>
      <c r="Y103">
        <v>7</v>
      </c>
      <c r="Z103">
        <v>10</v>
      </c>
      <c r="AA103">
        <v>7</v>
      </c>
      <c r="AB103">
        <v>6</v>
      </c>
      <c r="AC103">
        <v>0.5</v>
      </c>
      <c r="AD103">
        <v>11</v>
      </c>
      <c r="AE103" t="s">
        <v>1340</v>
      </c>
    </row>
    <row r="104" spans="1:31" x14ac:dyDescent="0.25">
      <c r="A104" s="16" t="s">
        <v>23</v>
      </c>
      <c r="B104" s="16" t="s">
        <v>39</v>
      </c>
      <c r="C104" s="16" t="s">
        <v>104</v>
      </c>
      <c r="D104" s="16" t="s">
        <v>62</v>
      </c>
      <c r="E104" s="16" t="s">
        <v>41</v>
      </c>
      <c r="F104" s="16" t="s">
        <v>28</v>
      </c>
      <c r="G104" s="16" t="s">
        <v>105</v>
      </c>
      <c r="H104" s="16" t="s">
        <v>106</v>
      </c>
      <c r="I104" s="16" t="s">
        <v>106</v>
      </c>
      <c r="J104" s="16" t="s">
        <v>133</v>
      </c>
      <c r="K104" s="16" t="s">
        <v>121</v>
      </c>
      <c r="L104" s="9">
        <v>45121</v>
      </c>
      <c r="M104" s="9">
        <v>45142</v>
      </c>
      <c r="N104" s="9">
        <v>45141</v>
      </c>
      <c r="O104" s="7">
        <v>45141</v>
      </c>
      <c r="P104" s="9">
        <v>45141</v>
      </c>
      <c r="Q104" s="9">
        <v>44756</v>
      </c>
      <c r="R104" s="9" t="s">
        <v>34</v>
      </c>
      <c r="S104" s="16" t="s">
        <v>94</v>
      </c>
      <c r="T104" s="16" t="s">
        <v>109</v>
      </c>
      <c r="U104" s="16"/>
      <c r="V104" s="16"/>
      <c r="W104" s="16" t="s">
        <v>37</v>
      </c>
      <c r="X104" s="16" t="s">
        <v>55</v>
      </c>
      <c r="Y104">
        <v>7</v>
      </c>
      <c r="Z104">
        <v>10</v>
      </c>
      <c r="AA104">
        <v>7</v>
      </c>
      <c r="AB104">
        <v>6</v>
      </c>
      <c r="AC104">
        <v>0.5</v>
      </c>
      <c r="AD104">
        <v>11</v>
      </c>
      <c r="AE104" t="s">
        <v>1341</v>
      </c>
    </row>
    <row r="105" spans="1:31" x14ac:dyDescent="0.25">
      <c r="A105" s="16" t="s">
        <v>23</v>
      </c>
      <c r="B105" s="16" t="s">
        <v>39</v>
      </c>
      <c r="C105" s="16" t="s">
        <v>104</v>
      </c>
      <c r="D105" s="16" t="s">
        <v>62</v>
      </c>
      <c r="E105" s="16" t="s">
        <v>41</v>
      </c>
      <c r="F105" s="16" t="s">
        <v>28</v>
      </c>
      <c r="G105" s="16" t="s">
        <v>105</v>
      </c>
      <c r="H105" s="16" t="s">
        <v>106</v>
      </c>
      <c r="I105" s="16" t="s">
        <v>106</v>
      </c>
      <c r="J105" s="16" t="s">
        <v>133</v>
      </c>
      <c r="K105" s="16" t="s">
        <v>119</v>
      </c>
      <c r="L105" s="9">
        <v>45121</v>
      </c>
      <c r="M105" s="9">
        <v>45121</v>
      </c>
      <c r="N105" s="9">
        <v>45120</v>
      </c>
      <c r="O105" s="7">
        <v>45120</v>
      </c>
      <c r="P105" s="9">
        <v>45120</v>
      </c>
      <c r="Q105" s="9">
        <v>44756</v>
      </c>
      <c r="R105" s="9" t="s">
        <v>34</v>
      </c>
      <c r="S105" s="16" t="s">
        <v>94</v>
      </c>
      <c r="T105" s="16" t="s">
        <v>109</v>
      </c>
      <c r="U105" s="16"/>
      <c r="V105" s="16"/>
      <c r="W105" s="16" t="s">
        <v>37</v>
      </c>
      <c r="X105" s="16" t="s">
        <v>55</v>
      </c>
      <c r="Y105">
        <v>7</v>
      </c>
      <c r="Z105">
        <v>10</v>
      </c>
      <c r="AA105">
        <v>7</v>
      </c>
      <c r="AB105">
        <v>6</v>
      </c>
      <c r="AC105">
        <v>0.5</v>
      </c>
      <c r="AD105">
        <v>11</v>
      </c>
      <c r="AE105" t="s">
        <v>1342</v>
      </c>
    </row>
    <row r="106" spans="1:31" x14ac:dyDescent="0.25">
      <c r="A106" s="16" t="s">
        <v>23</v>
      </c>
      <c r="B106" s="16" t="s">
        <v>1264</v>
      </c>
      <c r="C106" s="16" t="s">
        <v>104</v>
      </c>
      <c r="D106" s="16" t="s">
        <v>62</v>
      </c>
      <c r="E106" s="16" t="s">
        <v>41</v>
      </c>
      <c r="F106" s="16" t="s">
        <v>28</v>
      </c>
      <c r="G106" s="16" t="s">
        <v>105</v>
      </c>
      <c r="H106" s="16" t="s">
        <v>106</v>
      </c>
      <c r="I106" s="16" t="s">
        <v>106</v>
      </c>
      <c r="J106" s="16" t="s">
        <v>133</v>
      </c>
      <c r="K106" s="16" t="s">
        <v>124</v>
      </c>
      <c r="L106" s="9"/>
      <c r="M106" s="9"/>
      <c r="N106" s="9">
        <v>45176</v>
      </c>
      <c r="O106" s="7">
        <v>45176</v>
      </c>
      <c r="P106" s="9">
        <v>45176</v>
      </c>
      <c r="Q106" s="9">
        <v>44805</v>
      </c>
      <c r="R106" s="9" t="s">
        <v>34</v>
      </c>
      <c r="S106" s="16" t="s">
        <v>94</v>
      </c>
      <c r="T106" s="16" t="s">
        <v>109</v>
      </c>
      <c r="U106" s="16"/>
      <c r="V106" s="16"/>
      <c r="W106" s="16" t="s">
        <v>37</v>
      </c>
      <c r="X106" s="16" t="s">
        <v>55</v>
      </c>
      <c r="Y106">
        <v>7</v>
      </c>
      <c r="Z106">
        <v>10</v>
      </c>
      <c r="AA106">
        <v>7</v>
      </c>
      <c r="AB106">
        <v>6</v>
      </c>
      <c r="AC106">
        <v>0.5</v>
      </c>
      <c r="AD106">
        <v>11</v>
      </c>
      <c r="AE106" t="s">
        <v>1343</v>
      </c>
    </row>
    <row r="107" spans="1:31" x14ac:dyDescent="0.25">
      <c r="A107" s="16" t="s">
        <v>23</v>
      </c>
      <c r="B107" s="16" t="s">
        <v>1264</v>
      </c>
      <c r="C107" s="16" t="s">
        <v>104</v>
      </c>
      <c r="D107" s="16" t="s">
        <v>62</v>
      </c>
      <c r="E107" s="16" t="s">
        <v>41</v>
      </c>
      <c r="F107" s="16" t="s">
        <v>28</v>
      </c>
      <c r="G107" s="16" t="s">
        <v>105</v>
      </c>
      <c r="H107" s="16" t="s">
        <v>106</v>
      </c>
      <c r="I107" s="16" t="s">
        <v>106</v>
      </c>
      <c r="J107" s="16" t="s">
        <v>133</v>
      </c>
      <c r="K107" s="16" t="s">
        <v>117</v>
      </c>
      <c r="L107" s="9"/>
      <c r="M107" s="9"/>
      <c r="N107" s="9">
        <v>45176</v>
      </c>
      <c r="O107" s="7">
        <v>45176</v>
      </c>
      <c r="P107" s="9">
        <v>45176</v>
      </c>
      <c r="Q107" s="9">
        <v>44805</v>
      </c>
      <c r="R107" s="9" t="s">
        <v>34</v>
      </c>
      <c r="S107" s="16" t="s">
        <v>94</v>
      </c>
      <c r="T107" s="16" t="s">
        <v>109</v>
      </c>
      <c r="U107" s="16"/>
      <c r="V107" s="16"/>
      <c r="W107" s="16" t="s">
        <v>37</v>
      </c>
      <c r="X107" s="16" t="s">
        <v>55</v>
      </c>
      <c r="Y107">
        <v>7</v>
      </c>
      <c r="Z107">
        <v>10</v>
      </c>
      <c r="AA107">
        <v>7</v>
      </c>
      <c r="AB107">
        <v>6</v>
      </c>
      <c r="AC107">
        <v>0.5</v>
      </c>
      <c r="AD107">
        <v>11</v>
      </c>
      <c r="AE107" t="s">
        <v>1344</v>
      </c>
    </row>
    <row r="108" spans="1:31" x14ac:dyDescent="0.25">
      <c r="A108" s="16" t="s">
        <v>23</v>
      </c>
      <c r="B108" s="16" t="s">
        <v>39</v>
      </c>
      <c r="C108" s="16" t="s">
        <v>104</v>
      </c>
      <c r="D108" s="16" t="s">
        <v>62</v>
      </c>
      <c r="E108" s="16" t="s">
        <v>41</v>
      </c>
      <c r="F108" s="16" t="s">
        <v>28</v>
      </c>
      <c r="G108" s="16" t="s">
        <v>105</v>
      </c>
      <c r="H108" s="16" t="s">
        <v>106</v>
      </c>
      <c r="I108" s="16" t="s">
        <v>106</v>
      </c>
      <c r="J108" s="16" t="s">
        <v>134</v>
      </c>
      <c r="K108" s="16" t="s">
        <v>135</v>
      </c>
      <c r="L108" s="9"/>
      <c r="M108" s="9"/>
      <c r="N108" s="9">
        <v>45239</v>
      </c>
      <c r="O108" s="7">
        <v>45239</v>
      </c>
      <c r="P108" s="9">
        <v>45239</v>
      </c>
      <c r="Q108" s="9">
        <v>44868</v>
      </c>
      <c r="R108" s="9" t="s">
        <v>34</v>
      </c>
      <c r="S108" s="16" t="s">
        <v>94</v>
      </c>
      <c r="T108" s="16" t="s">
        <v>109</v>
      </c>
      <c r="U108" s="16"/>
      <c r="V108" s="16"/>
      <c r="W108" s="16" t="s">
        <v>37</v>
      </c>
      <c r="X108" s="16" t="s">
        <v>55</v>
      </c>
      <c r="Y108">
        <v>7</v>
      </c>
      <c r="Z108">
        <v>10</v>
      </c>
      <c r="AA108">
        <v>7</v>
      </c>
      <c r="AB108">
        <v>6</v>
      </c>
      <c r="AC108">
        <v>0.5</v>
      </c>
      <c r="AD108">
        <v>11</v>
      </c>
      <c r="AE108" t="s">
        <v>1345</v>
      </c>
    </row>
    <row r="109" spans="1:31" x14ac:dyDescent="0.25">
      <c r="A109" s="16" t="s">
        <v>23</v>
      </c>
      <c r="B109" s="16" t="s">
        <v>39</v>
      </c>
      <c r="C109" s="16" t="s">
        <v>104</v>
      </c>
      <c r="D109" s="16" t="s">
        <v>62</v>
      </c>
      <c r="E109" s="16" t="s">
        <v>41</v>
      </c>
      <c r="F109" s="16" t="s">
        <v>28</v>
      </c>
      <c r="G109" s="16" t="s">
        <v>105</v>
      </c>
      <c r="H109" s="16" t="s">
        <v>106</v>
      </c>
      <c r="I109" s="16" t="s">
        <v>106</v>
      </c>
      <c r="J109" s="16" t="s">
        <v>134</v>
      </c>
      <c r="K109" s="16" t="s">
        <v>136</v>
      </c>
      <c r="L109" s="9"/>
      <c r="M109" s="9"/>
      <c r="N109" s="9">
        <v>45239</v>
      </c>
      <c r="O109" s="7">
        <v>45239</v>
      </c>
      <c r="P109" s="9">
        <v>45239</v>
      </c>
      <c r="Q109" s="9">
        <v>44868</v>
      </c>
      <c r="R109" s="9" t="s">
        <v>34</v>
      </c>
      <c r="S109" s="16" t="s">
        <v>94</v>
      </c>
      <c r="T109" s="16" t="s">
        <v>109</v>
      </c>
      <c r="U109" s="16"/>
      <c r="V109" s="16"/>
      <c r="W109" s="16" t="s">
        <v>37</v>
      </c>
      <c r="X109" s="16" t="s">
        <v>55</v>
      </c>
      <c r="Y109">
        <v>7</v>
      </c>
      <c r="Z109">
        <v>10</v>
      </c>
      <c r="AA109">
        <v>7</v>
      </c>
      <c r="AB109">
        <v>6</v>
      </c>
      <c r="AC109">
        <v>0.5</v>
      </c>
      <c r="AD109">
        <v>11</v>
      </c>
      <c r="AE109" t="s">
        <v>1346</v>
      </c>
    </row>
    <row r="110" spans="1:31" x14ac:dyDescent="0.25">
      <c r="A110" s="16" t="s">
        <v>23</v>
      </c>
      <c r="B110" s="16" t="s">
        <v>39</v>
      </c>
      <c r="C110" s="16" t="s">
        <v>104</v>
      </c>
      <c r="D110" s="16" t="s">
        <v>62</v>
      </c>
      <c r="E110" s="16" t="s">
        <v>41</v>
      </c>
      <c r="F110" s="16" t="s">
        <v>28</v>
      </c>
      <c r="G110" s="16" t="s">
        <v>105</v>
      </c>
      <c r="H110" s="16" t="s">
        <v>106</v>
      </c>
      <c r="I110" s="16" t="s">
        <v>106</v>
      </c>
      <c r="J110" s="16" t="s">
        <v>134</v>
      </c>
      <c r="K110" s="16" t="s">
        <v>326</v>
      </c>
      <c r="L110" s="9"/>
      <c r="M110" s="9"/>
      <c r="N110" s="9">
        <v>45239</v>
      </c>
      <c r="O110" s="7">
        <v>45239</v>
      </c>
      <c r="P110" s="9">
        <v>45239</v>
      </c>
      <c r="Q110" s="9"/>
      <c r="R110" s="9" t="s">
        <v>34</v>
      </c>
      <c r="S110" s="16" t="s">
        <v>94</v>
      </c>
      <c r="T110" s="16" t="s">
        <v>109</v>
      </c>
      <c r="U110" s="16"/>
      <c r="V110" s="16"/>
      <c r="W110" s="16" t="s">
        <v>37</v>
      </c>
      <c r="X110" s="16" t="s">
        <v>55</v>
      </c>
      <c r="Y110">
        <v>7</v>
      </c>
      <c r="Z110">
        <v>10</v>
      </c>
      <c r="AA110">
        <v>7</v>
      </c>
      <c r="AB110">
        <v>6</v>
      </c>
      <c r="AC110">
        <v>0.5</v>
      </c>
      <c r="AD110">
        <v>11</v>
      </c>
      <c r="AE110" t="s">
        <v>1558</v>
      </c>
    </row>
    <row r="111" spans="1:31" x14ac:dyDescent="0.25">
      <c r="A111" s="16" t="s">
        <v>23</v>
      </c>
      <c r="B111" s="16" t="s">
        <v>39</v>
      </c>
      <c r="C111" s="16" t="s">
        <v>104</v>
      </c>
      <c r="D111" s="16" t="s">
        <v>62</v>
      </c>
      <c r="E111" s="16" t="s">
        <v>41</v>
      </c>
      <c r="F111" s="16" t="s">
        <v>28</v>
      </c>
      <c r="G111" s="16" t="s">
        <v>105</v>
      </c>
      <c r="H111" s="16" t="s">
        <v>106</v>
      </c>
      <c r="I111" s="16" t="s">
        <v>106</v>
      </c>
      <c r="J111" s="16" t="s">
        <v>134</v>
      </c>
      <c r="K111" s="16" t="s">
        <v>137</v>
      </c>
      <c r="L111" s="9"/>
      <c r="M111" s="9"/>
      <c r="N111" s="9">
        <v>45120</v>
      </c>
      <c r="O111" s="7">
        <v>45120</v>
      </c>
      <c r="P111" s="9">
        <v>45120</v>
      </c>
      <c r="Q111" s="9">
        <v>44756</v>
      </c>
      <c r="R111" s="9" t="s">
        <v>34</v>
      </c>
      <c r="S111" s="16" t="s">
        <v>94</v>
      </c>
      <c r="T111" s="16" t="s">
        <v>109</v>
      </c>
      <c r="U111" s="16"/>
      <c r="V111" s="16"/>
      <c r="W111" s="16" t="s">
        <v>37</v>
      </c>
      <c r="X111" s="16" t="s">
        <v>55</v>
      </c>
      <c r="Y111">
        <v>7</v>
      </c>
      <c r="Z111">
        <v>10</v>
      </c>
      <c r="AA111">
        <v>7</v>
      </c>
      <c r="AB111">
        <v>6</v>
      </c>
      <c r="AC111">
        <v>0.5</v>
      </c>
      <c r="AD111">
        <v>11</v>
      </c>
      <c r="AE111" t="s">
        <v>1347</v>
      </c>
    </row>
    <row r="112" spans="1:31" x14ac:dyDescent="0.25">
      <c r="A112" s="16" t="s">
        <v>23</v>
      </c>
      <c r="B112" s="16" t="s">
        <v>39</v>
      </c>
      <c r="C112" s="16" t="s">
        <v>104</v>
      </c>
      <c r="D112" s="16" t="s">
        <v>62</v>
      </c>
      <c r="E112" s="16" t="s">
        <v>41</v>
      </c>
      <c r="F112" s="16" t="s">
        <v>28</v>
      </c>
      <c r="G112" s="16" t="s">
        <v>105</v>
      </c>
      <c r="H112" s="16" t="s">
        <v>106</v>
      </c>
      <c r="I112" s="16" t="s">
        <v>106</v>
      </c>
      <c r="J112" s="16" t="s">
        <v>134</v>
      </c>
      <c r="K112" s="16" t="s">
        <v>138</v>
      </c>
      <c r="L112" s="9"/>
      <c r="M112" s="9">
        <v>44966</v>
      </c>
      <c r="N112" s="9">
        <v>45120</v>
      </c>
      <c r="O112" s="7">
        <v>45120</v>
      </c>
      <c r="P112" s="9">
        <v>45120</v>
      </c>
      <c r="Q112" s="9">
        <v>44756</v>
      </c>
      <c r="R112" s="9" t="s">
        <v>34</v>
      </c>
      <c r="S112" s="16" t="s">
        <v>94</v>
      </c>
      <c r="T112" s="16" t="s">
        <v>109</v>
      </c>
      <c r="U112" s="16"/>
      <c r="V112" s="16"/>
      <c r="W112" s="16" t="s">
        <v>37</v>
      </c>
      <c r="X112" s="16" t="s">
        <v>55</v>
      </c>
      <c r="Y112">
        <v>7</v>
      </c>
      <c r="Z112">
        <v>10</v>
      </c>
      <c r="AA112">
        <v>7</v>
      </c>
      <c r="AB112">
        <v>6</v>
      </c>
      <c r="AC112">
        <v>0.5</v>
      </c>
      <c r="AD112">
        <v>11</v>
      </c>
      <c r="AE112" t="s">
        <v>1348</v>
      </c>
    </row>
    <row r="113" spans="1:31" x14ac:dyDescent="0.25">
      <c r="A113" s="16" t="s">
        <v>23</v>
      </c>
      <c r="B113" s="16" t="s">
        <v>39</v>
      </c>
      <c r="C113" s="16" t="s">
        <v>104</v>
      </c>
      <c r="D113" s="16" t="s">
        <v>62</v>
      </c>
      <c r="E113" s="16" t="s">
        <v>41</v>
      </c>
      <c r="F113" s="16" t="s">
        <v>28</v>
      </c>
      <c r="G113" s="16" t="s">
        <v>105</v>
      </c>
      <c r="H113" s="16" t="s">
        <v>106</v>
      </c>
      <c r="I113" s="16" t="s">
        <v>106</v>
      </c>
      <c r="J113" s="16" t="s">
        <v>134</v>
      </c>
      <c r="K113" s="16" t="s">
        <v>139</v>
      </c>
      <c r="L113" s="9">
        <v>45121</v>
      </c>
      <c r="M113" s="9">
        <v>44966</v>
      </c>
      <c r="N113" s="9">
        <v>45120</v>
      </c>
      <c r="O113" s="7">
        <v>45120</v>
      </c>
      <c r="P113" s="9">
        <v>45120</v>
      </c>
      <c r="Q113" s="9">
        <v>44756</v>
      </c>
      <c r="R113" s="9" t="s">
        <v>34</v>
      </c>
      <c r="S113" s="16" t="s">
        <v>94</v>
      </c>
      <c r="T113" s="16" t="s">
        <v>109</v>
      </c>
      <c r="U113" s="16"/>
      <c r="V113" s="16"/>
      <c r="W113" s="16" t="s">
        <v>37</v>
      </c>
      <c r="X113" s="16" t="s">
        <v>55</v>
      </c>
      <c r="Y113">
        <v>7</v>
      </c>
      <c r="Z113">
        <v>10</v>
      </c>
      <c r="AA113">
        <v>7</v>
      </c>
      <c r="AB113">
        <v>6</v>
      </c>
      <c r="AC113">
        <v>0.5</v>
      </c>
      <c r="AD113">
        <v>11</v>
      </c>
      <c r="AE113" t="s">
        <v>1349</v>
      </c>
    </row>
    <row r="114" spans="1:31" x14ac:dyDescent="0.25">
      <c r="A114" s="16" t="s">
        <v>3138</v>
      </c>
      <c r="B114" s="16" t="s">
        <v>24</v>
      </c>
      <c r="C114" s="16" t="s">
        <v>104</v>
      </c>
      <c r="D114" s="16" t="s">
        <v>62</v>
      </c>
      <c r="E114" s="16" t="s">
        <v>41</v>
      </c>
      <c r="F114" s="16" t="s">
        <v>28</v>
      </c>
      <c r="G114" s="16" t="s">
        <v>105</v>
      </c>
      <c r="H114" s="16" t="s">
        <v>106</v>
      </c>
      <c r="I114" s="16" t="s">
        <v>106</v>
      </c>
      <c r="J114" s="16" t="s">
        <v>134</v>
      </c>
      <c r="K114" s="16" t="s">
        <v>140</v>
      </c>
      <c r="L114" s="9">
        <v>45121</v>
      </c>
      <c r="M114" s="9">
        <v>45121</v>
      </c>
      <c r="N114" s="9">
        <v>45120</v>
      </c>
      <c r="O114" s="7">
        <v>45120</v>
      </c>
      <c r="P114" s="9">
        <v>45120</v>
      </c>
      <c r="Q114" s="9">
        <v>44756</v>
      </c>
      <c r="R114" s="9" t="s">
        <v>34</v>
      </c>
      <c r="S114" s="16" t="s">
        <v>94</v>
      </c>
      <c r="T114" s="16" t="s">
        <v>109</v>
      </c>
      <c r="U114" s="16"/>
      <c r="V114" s="16"/>
      <c r="W114" s="16"/>
      <c r="X114" s="16" t="s">
        <v>55</v>
      </c>
      <c r="Y114">
        <v>7</v>
      </c>
      <c r="Z114">
        <v>10</v>
      </c>
      <c r="AA114">
        <v>7</v>
      </c>
      <c r="AB114">
        <v>6</v>
      </c>
      <c r="AC114">
        <v>0.5</v>
      </c>
      <c r="AD114">
        <v>11</v>
      </c>
      <c r="AE114" t="s">
        <v>1350</v>
      </c>
    </row>
    <row r="115" spans="1:31" x14ac:dyDescent="0.25">
      <c r="A115" s="16" t="s">
        <v>3138</v>
      </c>
      <c r="B115" s="16" t="s">
        <v>24</v>
      </c>
      <c r="C115" s="16" t="s">
        <v>104</v>
      </c>
      <c r="D115" s="16" t="s">
        <v>62</v>
      </c>
      <c r="E115" s="16" t="s">
        <v>41</v>
      </c>
      <c r="F115" s="16" t="s">
        <v>28</v>
      </c>
      <c r="G115" s="16" t="s">
        <v>105</v>
      </c>
      <c r="H115" s="16" t="s">
        <v>106</v>
      </c>
      <c r="I115" s="16" t="s">
        <v>106</v>
      </c>
      <c r="J115" s="16" t="s">
        <v>134</v>
      </c>
      <c r="K115" s="16" t="s">
        <v>141</v>
      </c>
      <c r="L115" s="9">
        <v>45121</v>
      </c>
      <c r="M115" s="9">
        <v>45121</v>
      </c>
      <c r="N115" s="9">
        <v>45120</v>
      </c>
      <c r="O115" s="7">
        <v>45120</v>
      </c>
      <c r="P115" s="9">
        <v>45120</v>
      </c>
      <c r="Q115" s="9">
        <v>44756</v>
      </c>
      <c r="R115" s="9" t="s">
        <v>34</v>
      </c>
      <c r="S115" s="16" t="s">
        <v>94</v>
      </c>
      <c r="T115" s="16" t="s">
        <v>109</v>
      </c>
      <c r="U115" s="16"/>
      <c r="V115" s="16"/>
      <c r="W115" s="16"/>
      <c r="X115" s="16" t="s">
        <v>55</v>
      </c>
      <c r="Y115">
        <v>7</v>
      </c>
      <c r="Z115">
        <v>10</v>
      </c>
      <c r="AA115">
        <v>7</v>
      </c>
      <c r="AB115">
        <v>6</v>
      </c>
      <c r="AC115">
        <v>0.5</v>
      </c>
      <c r="AD115">
        <v>11</v>
      </c>
      <c r="AE115" t="s">
        <v>1351</v>
      </c>
    </row>
    <row r="116" spans="1:31" x14ac:dyDescent="0.25">
      <c r="A116" s="16" t="s">
        <v>3138</v>
      </c>
      <c r="B116" s="16" t="s">
        <v>24</v>
      </c>
      <c r="C116" s="16" t="s">
        <v>104</v>
      </c>
      <c r="D116" s="16" t="s">
        <v>62</v>
      </c>
      <c r="E116" s="16" t="s">
        <v>41</v>
      </c>
      <c r="F116" s="16" t="s">
        <v>28</v>
      </c>
      <c r="G116" s="16" t="s">
        <v>105</v>
      </c>
      <c r="H116" s="16" t="s">
        <v>106</v>
      </c>
      <c r="I116" s="16" t="s">
        <v>106</v>
      </c>
      <c r="J116" s="16" t="s">
        <v>134</v>
      </c>
      <c r="K116" s="16" t="s">
        <v>142</v>
      </c>
      <c r="L116" s="9">
        <v>45121</v>
      </c>
      <c r="M116" s="9">
        <v>45121</v>
      </c>
      <c r="N116" s="9">
        <v>45120</v>
      </c>
      <c r="O116" s="7">
        <v>45120</v>
      </c>
      <c r="P116" s="9">
        <v>45120</v>
      </c>
      <c r="Q116" s="9">
        <v>44756</v>
      </c>
      <c r="R116" s="9" t="s">
        <v>34</v>
      </c>
      <c r="S116" s="16" t="s">
        <v>94</v>
      </c>
      <c r="T116" s="16" t="s">
        <v>109</v>
      </c>
      <c r="U116" s="16"/>
      <c r="V116" s="16"/>
      <c r="W116" s="16"/>
      <c r="X116" s="16" t="s">
        <v>55</v>
      </c>
      <c r="Y116">
        <v>7</v>
      </c>
      <c r="Z116">
        <v>10</v>
      </c>
      <c r="AA116">
        <v>7</v>
      </c>
      <c r="AB116">
        <v>6</v>
      </c>
      <c r="AC116">
        <v>0.5</v>
      </c>
      <c r="AD116">
        <v>11</v>
      </c>
      <c r="AE116" t="s">
        <v>1352</v>
      </c>
    </row>
    <row r="117" spans="1:31" x14ac:dyDescent="0.25">
      <c r="A117" s="16" t="s">
        <v>3138</v>
      </c>
      <c r="B117" s="16" t="s">
        <v>24</v>
      </c>
      <c r="C117" s="16" t="s">
        <v>104</v>
      </c>
      <c r="D117" s="16" t="s">
        <v>62</v>
      </c>
      <c r="E117" s="16" t="s">
        <v>41</v>
      </c>
      <c r="F117" s="16" t="s">
        <v>28</v>
      </c>
      <c r="G117" s="16" t="s">
        <v>105</v>
      </c>
      <c r="H117" s="16" t="s">
        <v>106</v>
      </c>
      <c r="I117" s="16" t="s">
        <v>106</v>
      </c>
      <c r="J117" s="16" t="s">
        <v>134</v>
      </c>
      <c r="K117" s="16" t="s">
        <v>143</v>
      </c>
      <c r="L117" s="9">
        <v>45121</v>
      </c>
      <c r="M117" s="9">
        <v>45121</v>
      </c>
      <c r="N117" s="9">
        <v>45120</v>
      </c>
      <c r="O117" s="7">
        <v>45120</v>
      </c>
      <c r="P117" s="9">
        <v>45120</v>
      </c>
      <c r="Q117" s="9">
        <v>44756</v>
      </c>
      <c r="R117" s="9" t="s">
        <v>34</v>
      </c>
      <c r="S117" s="16" t="s">
        <v>94</v>
      </c>
      <c r="T117" s="16" t="s">
        <v>109</v>
      </c>
      <c r="U117" s="16"/>
      <c r="V117" s="16"/>
      <c r="W117" s="16"/>
      <c r="X117" s="16" t="s">
        <v>55</v>
      </c>
      <c r="Y117">
        <v>7</v>
      </c>
      <c r="Z117">
        <v>10</v>
      </c>
      <c r="AA117">
        <v>7</v>
      </c>
      <c r="AB117">
        <v>6</v>
      </c>
      <c r="AC117">
        <v>0.5</v>
      </c>
      <c r="AD117">
        <v>11</v>
      </c>
      <c r="AE117" t="s">
        <v>1353</v>
      </c>
    </row>
    <row r="118" spans="1:31" x14ac:dyDescent="0.25">
      <c r="A118" s="16" t="s">
        <v>23</v>
      </c>
      <c r="B118" s="16" t="s">
        <v>39</v>
      </c>
      <c r="C118" s="16" t="s">
        <v>104</v>
      </c>
      <c r="D118" s="16" t="s">
        <v>62</v>
      </c>
      <c r="E118" s="16" t="s">
        <v>41</v>
      </c>
      <c r="F118" s="16" t="s">
        <v>28</v>
      </c>
      <c r="G118" s="16" t="s">
        <v>105</v>
      </c>
      <c r="H118" s="16" t="s">
        <v>106</v>
      </c>
      <c r="I118" s="16" t="s">
        <v>106</v>
      </c>
      <c r="J118" s="16" t="s">
        <v>134</v>
      </c>
      <c r="K118" s="16" t="s">
        <v>144</v>
      </c>
      <c r="L118" s="9">
        <v>45121</v>
      </c>
      <c r="M118" s="9">
        <v>45121</v>
      </c>
      <c r="N118" s="9">
        <v>45120</v>
      </c>
      <c r="O118" s="7">
        <v>45120</v>
      </c>
      <c r="P118" s="9">
        <v>45120</v>
      </c>
      <c r="Q118" s="9">
        <v>44756</v>
      </c>
      <c r="R118" s="9" t="s">
        <v>34</v>
      </c>
      <c r="S118" s="16" t="s">
        <v>94</v>
      </c>
      <c r="T118" s="16" t="s">
        <v>109</v>
      </c>
      <c r="U118" s="16"/>
      <c r="V118" s="16"/>
      <c r="W118" s="16" t="s">
        <v>37</v>
      </c>
      <c r="X118" s="16" t="s">
        <v>55</v>
      </c>
      <c r="Y118">
        <v>7</v>
      </c>
      <c r="Z118">
        <v>10</v>
      </c>
      <c r="AA118">
        <v>7</v>
      </c>
      <c r="AB118">
        <v>6</v>
      </c>
      <c r="AC118">
        <v>0.5</v>
      </c>
      <c r="AD118">
        <v>11</v>
      </c>
      <c r="AE118" t="s">
        <v>1354</v>
      </c>
    </row>
    <row r="119" spans="1:31" x14ac:dyDescent="0.25">
      <c r="A119" s="16" t="s">
        <v>3138</v>
      </c>
      <c r="B119" s="16" t="s">
        <v>24</v>
      </c>
      <c r="C119" s="16" t="s">
        <v>104</v>
      </c>
      <c r="D119" s="16" t="s">
        <v>62</v>
      </c>
      <c r="E119" s="16" t="s">
        <v>41</v>
      </c>
      <c r="F119" s="16" t="s">
        <v>28</v>
      </c>
      <c r="G119" s="16" t="s">
        <v>105</v>
      </c>
      <c r="H119" s="16" t="s">
        <v>106</v>
      </c>
      <c r="I119" s="16" t="s">
        <v>106</v>
      </c>
      <c r="J119" s="16" t="s">
        <v>134</v>
      </c>
      <c r="K119" s="16" t="s">
        <v>145</v>
      </c>
      <c r="L119" s="9">
        <v>45121</v>
      </c>
      <c r="M119" s="9">
        <v>45121</v>
      </c>
      <c r="N119" s="9">
        <v>45120</v>
      </c>
      <c r="O119" s="7">
        <v>45120</v>
      </c>
      <c r="P119" s="9">
        <v>45120</v>
      </c>
      <c r="Q119" s="9">
        <v>44756</v>
      </c>
      <c r="R119" s="9" t="s">
        <v>34</v>
      </c>
      <c r="S119" s="16" t="s">
        <v>94</v>
      </c>
      <c r="T119" s="16" t="s">
        <v>109</v>
      </c>
      <c r="U119" s="16"/>
      <c r="V119" s="16"/>
      <c r="W119" s="16"/>
      <c r="X119" s="16" t="s">
        <v>55</v>
      </c>
      <c r="Y119">
        <v>7</v>
      </c>
      <c r="Z119">
        <v>10</v>
      </c>
      <c r="AA119">
        <v>7</v>
      </c>
      <c r="AB119">
        <v>6</v>
      </c>
      <c r="AC119">
        <v>0.5</v>
      </c>
      <c r="AD119">
        <v>11</v>
      </c>
      <c r="AE119" t="s">
        <v>1355</v>
      </c>
    </row>
    <row r="120" spans="1:31" x14ac:dyDescent="0.25">
      <c r="A120" s="16" t="s">
        <v>23</v>
      </c>
      <c r="B120" s="16" t="s">
        <v>39</v>
      </c>
      <c r="C120" s="16" t="s">
        <v>104</v>
      </c>
      <c r="D120" s="16" t="s">
        <v>62</v>
      </c>
      <c r="E120" s="16" t="s">
        <v>41</v>
      </c>
      <c r="F120" s="16" t="s">
        <v>28</v>
      </c>
      <c r="G120" s="16" t="s">
        <v>105</v>
      </c>
      <c r="H120" s="16" t="s">
        <v>106</v>
      </c>
      <c r="I120" s="16" t="s">
        <v>106</v>
      </c>
      <c r="J120" s="16" t="s">
        <v>134</v>
      </c>
      <c r="K120" s="16" t="s">
        <v>146</v>
      </c>
      <c r="L120" s="9"/>
      <c r="M120" s="9">
        <v>45205</v>
      </c>
      <c r="N120" s="9">
        <v>45204</v>
      </c>
      <c r="O120" s="7">
        <v>45204</v>
      </c>
      <c r="P120" s="9">
        <v>45204</v>
      </c>
      <c r="Q120" s="9">
        <v>44840</v>
      </c>
      <c r="R120" s="9" t="s">
        <v>34</v>
      </c>
      <c r="S120" s="16" t="s">
        <v>94</v>
      </c>
      <c r="T120" s="16" t="s">
        <v>109</v>
      </c>
      <c r="U120" s="16"/>
      <c r="V120" s="16"/>
      <c r="W120" s="16" t="s">
        <v>37</v>
      </c>
      <c r="X120" s="16" t="s">
        <v>55</v>
      </c>
      <c r="Y120">
        <v>7</v>
      </c>
      <c r="Z120">
        <v>10</v>
      </c>
      <c r="AA120">
        <v>7</v>
      </c>
      <c r="AB120">
        <v>6</v>
      </c>
      <c r="AC120">
        <v>0.5</v>
      </c>
      <c r="AD120">
        <v>11</v>
      </c>
      <c r="AE120" t="s">
        <v>1356</v>
      </c>
    </row>
    <row r="121" spans="1:31" x14ac:dyDescent="0.25">
      <c r="A121" s="16" t="s">
        <v>23</v>
      </c>
      <c r="B121" s="16" t="s">
        <v>39</v>
      </c>
      <c r="C121" s="16" t="s">
        <v>104</v>
      </c>
      <c r="D121" s="16" t="s">
        <v>62</v>
      </c>
      <c r="E121" s="16" t="s">
        <v>41</v>
      </c>
      <c r="F121" s="16" t="s">
        <v>28</v>
      </c>
      <c r="G121" s="16" t="s">
        <v>105</v>
      </c>
      <c r="H121" s="16" t="s">
        <v>106</v>
      </c>
      <c r="I121" s="16" t="s">
        <v>106</v>
      </c>
      <c r="J121" s="16" t="s">
        <v>134</v>
      </c>
      <c r="K121" s="16" t="s">
        <v>147</v>
      </c>
      <c r="L121" s="9">
        <v>45205</v>
      </c>
      <c r="M121" s="9">
        <v>45205</v>
      </c>
      <c r="N121" s="9">
        <v>45204</v>
      </c>
      <c r="O121" s="7">
        <v>45204</v>
      </c>
      <c r="P121" s="9">
        <v>45204</v>
      </c>
      <c r="Q121" s="9">
        <v>44840</v>
      </c>
      <c r="R121" s="9" t="s">
        <v>34</v>
      </c>
      <c r="S121" s="16" t="s">
        <v>94</v>
      </c>
      <c r="T121" s="16" t="s">
        <v>109</v>
      </c>
      <c r="U121" s="16"/>
      <c r="V121" s="16"/>
      <c r="W121" s="16" t="s">
        <v>37</v>
      </c>
      <c r="X121" s="16" t="s">
        <v>55</v>
      </c>
      <c r="Y121">
        <v>7</v>
      </c>
      <c r="Z121">
        <v>10</v>
      </c>
      <c r="AA121">
        <v>7</v>
      </c>
      <c r="AB121">
        <v>6</v>
      </c>
      <c r="AC121">
        <v>0.5</v>
      </c>
      <c r="AD121">
        <v>11</v>
      </c>
      <c r="AE121" t="s">
        <v>1357</v>
      </c>
    </row>
    <row r="122" spans="1:31" x14ac:dyDescent="0.25">
      <c r="A122" s="16" t="s">
        <v>23</v>
      </c>
      <c r="B122" s="16" t="s">
        <v>39</v>
      </c>
      <c r="C122" s="16" t="s">
        <v>104</v>
      </c>
      <c r="D122" s="16" t="s">
        <v>62</v>
      </c>
      <c r="E122" s="16" t="s">
        <v>41</v>
      </c>
      <c r="F122" s="16" t="s">
        <v>28</v>
      </c>
      <c r="G122" s="16" t="s">
        <v>105</v>
      </c>
      <c r="H122" s="16" t="s">
        <v>106</v>
      </c>
      <c r="I122" s="16" t="s">
        <v>106</v>
      </c>
      <c r="J122" s="16" t="s">
        <v>134</v>
      </c>
      <c r="K122" s="16" t="s">
        <v>148</v>
      </c>
      <c r="L122" s="9"/>
      <c r="M122" s="9"/>
      <c r="N122" s="9">
        <v>45204</v>
      </c>
      <c r="O122" s="7">
        <v>45204</v>
      </c>
      <c r="P122" s="9">
        <v>45204</v>
      </c>
      <c r="Q122" s="9">
        <v>44840</v>
      </c>
      <c r="R122" s="9" t="s">
        <v>34</v>
      </c>
      <c r="S122" s="16" t="s">
        <v>94</v>
      </c>
      <c r="T122" s="16" t="s">
        <v>109</v>
      </c>
      <c r="U122" s="16"/>
      <c r="V122" s="16"/>
      <c r="W122" s="16" t="s">
        <v>37</v>
      </c>
      <c r="X122" s="16" t="s">
        <v>55</v>
      </c>
      <c r="Y122">
        <v>7</v>
      </c>
      <c r="Z122">
        <v>10</v>
      </c>
      <c r="AA122">
        <v>7</v>
      </c>
      <c r="AB122">
        <v>6</v>
      </c>
      <c r="AC122">
        <v>0.5</v>
      </c>
      <c r="AD122">
        <v>11</v>
      </c>
      <c r="AE122" t="s">
        <v>1358</v>
      </c>
    </row>
    <row r="123" spans="1:31" x14ac:dyDescent="0.25">
      <c r="A123" s="16" t="s">
        <v>23</v>
      </c>
      <c r="B123" s="16" t="s">
        <v>39</v>
      </c>
      <c r="C123" s="16" t="s">
        <v>104</v>
      </c>
      <c r="D123" s="16" t="s">
        <v>62</v>
      </c>
      <c r="E123" s="16" t="s">
        <v>41</v>
      </c>
      <c r="F123" s="16" t="s">
        <v>28</v>
      </c>
      <c r="G123" s="16" t="s">
        <v>105</v>
      </c>
      <c r="H123" s="16" t="s">
        <v>106</v>
      </c>
      <c r="I123" s="16" t="s">
        <v>106</v>
      </c>
      <c r="J123" s="16" t="s">
        <v>134</v>
      </c>
      <c r="K123" s="16" t="s">
        <v>149</v>
      </c>
      <c r="L123" s="9"/>
      <c r="M123" s="9"/>
      <c r="N123" s="9">
        <v>45204</v>
      </c>
      <c r="O123" s="7">
        <v>45204</v>
      </c>
      <c r="P123" s="9">
        <v>45204</v>
      </c>
      <c r="Q123" s="9">
        <v>44840</v>
      </c>
      <c r="R123" s="9" t="s">
        <v>34</v>
      </c>
      <c r="S123" s="16" t="s">
        <v>94</v>
      </c>
      <c r="T123" s="16" t="s">
        <v>109</v>
      </c>
      <c r="U123" s="16"/>
      <c r="V123" s="16"/>
      <c r="W123" s="16" t="s">
        <v>37</v>
      </c>
      <c r="X123" s="16" t="s">
        <v>55</v>
      </c>
      <c r="Y123">
        <v>7</v>
      </c>
      <c r="Z123">
        <v>10</v>
      </c>
      <c r="AA123">
        <v>7</v>
      </c>
      <c r="AB123">
        <v>6</v>
      </c>
      <c r="AC123">
        <v>0.5</v>
      </c>
      <c r="AD123">
        <v>11</v>
      </c>
      <c r="AE123" t="s">
        <v>1359</v>
      </c>
    </row>
    <row r="124" spans="1:31" x14ac:dyDescent="0.25">
      <c r="A124" s="16" t="s">
        <v>23</v>
      </c>
      <c r="B124" s="16" t="s">
        <v>39</v>
      </c>
      <c r="C124" s="16" t="s">
        <v>154</v>
      </c>
      <c r="D124" s="16" t="s">
        <v>62</v>
      </c>
      <c r="E124" s="16" t="s">
        <v>41</v>
      </c>
      <c r="F124" s="16" t="s">
        <v>28</v>
      </c>
      <c r="G124" s="16" t="s">
        <v>160</v>
      </c>
      <c r="H124" s="16" t="s">
        <v>155</v>
      </c>
      <c r="I124" s="16" t="s">
        <v>155</v>
      </c>
      <c r="J124" s="16" t="s">
        <v>161</v>
      </c>
      <c r="K124" s="16" t="s">
        <v>162</v>
      </c>
      <c r="L124" s="9"/>
      <c r="M124" s="9">
        <v>44957</v>
      </c>
      <c r="N124" s="9">
        <v>44957</v>
      </c>
      <c r="O124" s="7">
        <v>44957</v>
      </c>
      <c r="P124" s="9">
        <v>44957</v>
      </c>
      <c r="Q124" s="9">
        <v>44957</v>
      </c>
      <c r="R124" s="9" t="s">
        <v>34</v>
      </c>
      <c r="S124" s="16" t="s">
        <v>73</v>
      </c>
      <c r="T124" s="16" t="s">
        <v>3174</v>
      </c>
      <c r="U124" s="16"/>
      <c r="V124" s="16"/>
      <c r="W124" s="16" t="s">
        <v>74</v>
      </c>
      <c r="X124" s="16" t="s">
        <v>55</v>
      </c>
      <c r="Y124">
        <v>8</v>
      </c>
      <c r="Z124">
        <v>10</v>
      </c>
      <c r="AA124">
        <v>8</v>
      </c>
      <c r="AB124">
        <v>6</v>
      </c>
      <c r="AC124">
        <v>0.5</v>
      </c>
      <c r="AD124">
        <v>12</v>
      </c>
      <c r="AE124" t="s">
        <v>1366</v>
      </c>
    </row>
    <row r="125" spans="1:31" x14ac:dyDescent="0.25">
      <c r="A125" s="16" t="s">
        <v>23</v>
      </c>
      <c r="B125" s="16" t="s">
        <v>39</v>
      </c>
      <c r="C125" s="16" t="s">
        <v>154</v>
      </c>
      <c r="D125" s="16" t="s">
        <v>62</v>
      </c>
      <c r="E125" s="16" t="s">
        <v>41</v>
      </c>
      <c r="F125" s="16" t="s">
        <v>28</v>
      </c>
      <c r="G125" s="16" t="s">
        <v>160</v>
      </c>
      <c r="H125" s="16" t="s">
        <v>155</v>
      </c>
      <c r="I125" s="16" t="s">
        <v>155</v>
      </c>
      <c r="J125" s="16" t="s">
        <v>161</v>
      </c>
      <c r="K125" s="16" t="s">
        <v>163</v>
      </c>
      <c r="L125" s="9"/>
      <c r="M125" s="9">
        <v>44957</v>
      </c>
      <c r="N125" s="9">
        <v>44957</v>
      </c>
      <c r="O125" s="7">
        <v>44957</v>
      </c>
      <c r="P125" s="9">
        <v>44957</v>
      </c>
      <c r="Q125" s="9">
        <v>44592</v>
      </c>
      <c r="R125" s="9" t="s">
        <v>34</v>
      </c>
      <c r="S125" s="16" t="s">
        <v>73</v>
      </c>
      <c r="T125" s="16" t="s">
        <v>3174</v>
      </c>
      <c r="U125" s="16"/>
      <c r="V125" s="16"/>
      <c r="W125" s="16" t="s">
        <v>74</v>
      </c>
      <c r="X125" s="16" t="s">
        <v>55</v>
      </c>
      <c r="Y125">
        <v>8</v>
      </c>
      <c r="Z125">
        <v>10</v>
      </c>
      <c r="AA125">
        <v>8</v>
      </c>
      <c r="AB125">
        <v>6</v>
      </c>
      <c r="AC125">
        <v>0.5</v>
      </c>
      <c r="AD125">
        <v>12</v>
      </c>
      <c r="AE125" t="s">
        <v>1367</v>
      </c>
    </row>
    <row r="126" spans="1:31" x14ac:dyDescent="0.25">
      <c r="A126" s="16" t="s">
        <v>23</v>
      </c>
      <c r="B126" s="16" t="s">
        <v>39</v>
      </c>
      <c r="C126" s="16" t="s">
        <v>154</v>
      </c>
      <c r="D126" s="16" t="s">
        <v>62</v>
      </c>
      <c r="E126" s="16" t="s">
        <v>41</v>
      </c>
      <c r="F126" s="16" t="s">
        <v>28</v>
      </c>
      <c r="G126" s="16" t="s">
        <v>160</v>
      </c>
      <c r="H126" s="16" t="s">
        <v>155</v>
      </c>
      <c r="I126" s="16" t="s">
        <v>155</v>
      </c>
      <c r="J126" s="16" t="s">
        <v>161</v>
      </c>
      <c r="K126" s="16" t="s">
        <v>164</v>
      </c>
      <c r="L126" s="9"/>
      <c r="M126" s="9">
        <v>44957</v>
      </c>
      <c r="N126" s="9">
        <v>44995</v>
      </c>
      <c r="O126" s="7">
        <v>44995</v>
      </c>
      <c r="P126" s="9">
        <v>44995</v>
      </c>
      <c r="Q126" s="9">
        <v>44995</v>
      </c>
      <c r="R126" s="9" t="s">
        <v>34</v>
      </c>
      <c r="S126" s="16" t="s">
        <v>73</v>
      </c>
      <c r="T126" s="16" t="s">
        <v>3174</v>
      </c>
      <c r="U126" s="16"/>
      <c r="V126" s="16"/>
      <c r="W126" s="16" t="s">
        <v>37</v>
      </c>
      <c r="X126" s="16" t="s">
        <v>55</v>
      </c>
      <c r="Y126">
        <v>8</v>
      </c>
      <c r="Z126">
        <v>10</v>
      </c>
      <c r="AA126">
        <v>8</v>
      </c>
      <c r="AB126">
        <v>6</v>
      </c>
      <c r="AC126">
        <v>0.5</v>
      </c>
      <c r="AD126">
        <v>12</v>
      </c>
      <c r="AE126" t="s">
        <v>1368</v>
      </c>
    </row>
    <row r="127" spans="1:31" x14ac:dyDescent="0.25">
      <c r="A127" s="16" t="s">
        <v>23</v>
      </c>
      <c r="B127" s="16" t="s">
        <v>39</v>
      </c>
      <c r="C127" s="16" t="s">
        <v>154</v>
      </c>
      <c r="D127" s="16" t="s">
        <v>62</v>
      </c>
      <c r="E127" s="16" t="s">
        <v>41</v>
      </c>
      <c r="F127" s="16" t="s">
        <v>28</v>
      </c>
      <c r="G127" s="16" t="s">
        <v>160</v>
      </c>
      <c r="H127" s="16" t="s">
        <v>155</v>
      </c>
      <c r="I127" s="16" t="s">
        <v>155</v>
      </c>
      <c r="J127" s="16" t="s">
        <v>161</v>
      </c>
      <c r="K127" s="16" t="s">
        <v>165</v>
      </c>
      <c r="L127" s="9"/>
      <c r="M127" s="9">
        <v>44957</v>
      </c>
      <c r="N127" s="9">
        <v>44995</v>
      </c>
      <c r="O127" s="7">
        <v>44995</v>
      </c>
      <c r="P127" s="9">
        <v>44995</v>
      </c>
      <c r="Q127" s="9">
        <v>44995</v>
      </c>
      <c r="R127" s="9" t="s">
        <v>34</v>
      </c>
      <c r="S127" s="16" t="s">
        <v>73</v>
      </c>
      <c r="T127" s="16" t="s">
        <v>3174</v>
      </c>
      <c r="U127" s="16"/>
      <c r="V127" s="16"/>
      <c r="W127" s="16" t="s">
        <v>37</v>
      </c>
      <c r="X127" s="16" t="s">
        <v>55</v>
      </c>
      <c r="Y127">
        <v>8</v>
      </c>
      <c r="Z127">
        <v>10</v>
      </c>
      <c r="AA127">
        <v>8</v>
      </c>
      <c r="AB127">
        <v>6</v>
      </c>
      <c r="AC127">
        <v>0.5</v>
      </c>
      <c r="AD127">
        <v>12</v>
      </c>
      <c r="AE127" t="s">
        <v>1369</v>
      </c>
    </row>
    <row r="128" spans="1:31" x14ac:dyDescent="0.25">
      <c r="A128" s="16" t="s">
        <v>23</v>
      </c>
      <c r="B128" s="16" t="s">
        <v>39</v>
      </c>
      <c r="C128" s="16" t="s">
        <v>154</v>
      </c>
      <c r="D128" s="16" t="s">
        <v>62</v>
      </c>
      <c r="E128" s="16" t="s">
        <v>41</v>
      </c>
      <c r="F128" s="16" t="s">
        <v>28</v>
      </c>
      <c r="G128" s="16" t="s">
        <v>160</v>
      </c>
      <c r="H128" s="16" t="s">
        <v>155</v>
      </c>
      <c r="I128" s="16" t="s">
        <v>155</v>
      </c>
      <c r="J128" s="16" t="s">
        <v>161</v>
      </c>
      <c r="K128" s="16" t="s">
        <v>166</v>
      </c>
      <c r="L128" s="9"/>
      <c r="M128" s="9">
        <v>44957</v>
      </c>
      <c r="N128" s="9">
        <v>44957</v>
      </c>
      <c r="O128" s="7">
        <v>44957</v>
      </c>
      <c r="P128" s="9">
        <v>44957</v>
      </c>
      <c r="Q128" s="9">
        <v>44957</v>
      </c>
      <c r="R128" s="9" t="s">
        <v>34</v>
      </c>
      <c r="S128" s="16" t="s">
        <v>73</v>
      </c>
      <c r="T128" s="16" t="s">
        <v>3174</v>
      </c>
      <c r="U128" s="16"/>
      <c r="V128" s="16"/>
      <c r="W128" s="16" t="s">
        <v>74</v>
      </c>
      <c r="X128" s="16" t="s">
        <v>55</v>
      </c>
      <c r="Y128">
        <v>8</v>
      </c>
      <c r="Z128">
        <v>10</v>
      </c>
      <c r="AA128">
        <v>8</v>
      </c>
      <c r="AB128">
        <v>6</v>
      </c>
      <c r="AC128">
        <v>0.5</v>
      </c>
      <c r="AD128">
        <v>12</v>
      </c>
      <c r="AE128" t="s">
        <v>1370</v>
      </c>
    </row>
    <row r="129" spans="1:31" x14ac:dyDescent="0.25">
      <c r="A129" s="16" t="s">
        <v>23</v>
      </c>
      <c r="B129" s="16" t="s">
        <v>39</v>
      </c>
      <c r="C129" s="16" t="s">
        <v>154</v>
      </c>
      <c r="D129" s="16" t="s">
        <v>62</v>
      </c>
      <c r="E129" s="16" t="s">
        <v>41</v>
      </c>
      <c r="F129" s="16" t="s">
        <v>28</v>
      </c>
      <c r="G129" s="16" t="s">
        <v>160</v>
      </c>
      <c r="H129" s="16" t="s">
        <v>155</v>
      </c>
      <c r="I129" s="16" t="s">
        <v>155</v>
      </c>
      <c r="J129" s="16" t="s">
        <v>161</v>
      </c>
      <c r="K129" s="16" t="s">
        <v>167</v>
      </c>
      <c r="L129" s="9"/>
      <c r="M129" s="9">
        <v>44957</v>
      </c>
      <c r="N129" s="9">
        <v>44957</v>
      </c>
      <c r="O129" s="7">
        <v>44957</v>
      </c>
      <c r="P129" s="9">
        <v>44957</v>
      </c>
      <c r="Q129" s="9">
        <v>44957</v>
      </c>
      <c r="R129" s="9" t="s">
        <v>34</v>
      </c>
      <c r="S129" s="16" t="s">
        <v>73</v>
      </c>
      <c r="T129" s="16" t="s">
        <v>3174</v>
      </c>
      <c r="U129" s="16"/>
      <c r="V129" s="16"/>
      <c r="W129" s="16" t="s">
        <v>74</v>
      </c>
      <c r="X129" s="16" t="s">
        <v>55</v>
      </c>
      <c r="Y129">
        <v>8</v>
      </c>
      <c r="Z129">
        <v>10</v>
      </c>
      <c r="AA129">
        <v>8</v>
      </c>
      <c r="AB129">
        <v>6</v>
      </c>
      <c r="AC129">
        <v>0.5</v>
      </c>
      <c r="AD129">
        <v>12</v>
      </c>
      <c r="AE129" t="s">
        <v>1371</v>
      </c>
    </row>
    <row r="130" spans="1:31" x14ac:dyDescent="0.25">
      <c r="A130" s="16" t="s">
        <v>23</v>
      </c>
      <c r="B130" s="16" t="s">
        <v>39</v>
      </c>
      <c r="C130" s="16" t="s">
        <v>154</v>
      </c>
      <c r="D130" s="16" t="s">
        <v>62</v>
      </c>
      <c r="E130" s="16" t="s">
        <v>41</v>
      </c>
      <c r="F130" s="16" t="s">
        <v>28</v>
      </c>
      <c r="G130" s="16" t="s">
        <v>160</v>
      </c>
      <c r="H130" s="16" t="s">
        <v>155</v>
      </c>
      <c r="I130" s="16" t="s">
        <v>155</v>
      </c>
      <c r="J130" s="16" t="s">
        <v>157</v>
      </c>
      <c r="K130" s="16" t="s">
        <v>53</v>
      </c>
      <c r="L130" s="9"/>
      <c r="M130" s="9">
        <v>44957</v>
      </c>
      <c r="N130" s="9">
        <v>45058</v>
      </c>
      <c r="O130" s="7">
        <v>45058</v>
      </c>
      <c r="P130" s="9">
        <v>45058</v>
      </c>
      <c r="Q130" s="9">
        <v>45058</v>
      </c>
      <c r="R130" s="9" t="s">
        <v>34</v>
      </c>
      <c r="S130" s="16" t="s">
        <v>73</v>
      </c>
      <c r="T130" s="16" t="s">
        <v>3174</v>
      </c>
      <c r="U130" s="16"/>
      <c r="V130" s="16"/>
      <c r="W130" s="16" t="s">
        <v>37</v>
      </c>
      <c r="X130" s="16" t="s">
        <v>55</v>
      </c>
      <c r="Y130">
        <v>8</v>
      </c>
      <c r="Z130">
        <v>10</v>
      </c>
      <c r="AA130">
        <v>8</v>
      </c>
      <c r="AB130">
        <v>6</v>
      </c>
      <c r="AC130">
        <v>0.5</v>
      </c>
      <c r="AD130">
        <v>12</v>
      </c>
      <c r="AE130" t="s">
        <v>1372</v>
      </c>
    </row>
    <row r="131" spans="1:31" x14ac:dyDescent="0.25">
      <c r="A131" s="16" t="s">
        <v>23</v>
      </c>
      <c r="B131" s="16" t="s">
        <v>39</v>
      </c>
      <c r="C131" s="16" t="s">
        <v>154</v>
      </c>
      <c r="D131" s="16" t="s">
        <v>62</v>
      </c>
      <c r="E131" s="16" t="s">
        <v>41</v>
      </c>
      <c r="F131" s="16" t="s">
        <v>28</v>
      </c>
      <c r="G131" s="16" t="s">
        <v>160</v>
      </c>
      <c r="H131" s="16" t="s">
        <v>155</v>
      </c>
      <c r="I131" s="16" t="s">
        <v>155</v>
      </c>
      <c r="J131" s="16" t="s">
        <v>157</v>
      </c>
      <c r="K131" s="16" t="s">
        <v>168</v>
      </c>
      <c r="L131" s="9"/>
      <c r="M131" s="9">
        <v>44957</v>
      </c>
      <c r="N131" s="9">
        <v>45058</v>
      </c>
      <c r="O131" s="7">
        <v>45058</v>
      </c>
      <c r="P131" s="9">
        <v>45058</v>
      </c>
      <c r="Q131" s="9">
        <v>45058</v>
      </c>
      <c r="R131" s="9" t="s">
        <v>34</v>
      </c>
      <c r="S131" s="16" t="s">
        <v>73</v>
      </c>
      <c r="T131" s="16" t="s">
        <v>3174</v>
      </c>
      <c r="U131" s="16"/>
      <c r="V131" s="16"/>
      <c r="W131" s="16" t="s">
        <v>37</v>
      </c>
      <c r="X131" s="16" t="s">
        <v>55</v>
      </c>
      <c r="Y131">
        <v>8</v>
      </c>
      <c r="Z131">
        <v>10</v>
      </c>
      <c r="AA131">
        <v>8</v>
      </c>
      <c r="AB131">
        <v>6</v>
      </c>
      <c r="AC131">
        <v>0.5</v>
      </c>
      <c r="AD131">
        <v>12</v>
      </c>
      <c r="AE131" t="s">
        <v>1373</v>
      </c>
    </row>
    <row r="132" spans="1:31" x14ac:dyDescent="0.25">
      <c r="A132" s="16" t="s">
        <v>23</v>
      </c>
      <c r="B132" s="16" t="s">
        <v>39</v>
      </c>
      <c r="C132" s="16" t="s">
        <v>154</v>
      </c>
      <c r="D132" s="16" t="s">
        <v>62</v>
      </c>
      <c r="E132" s="16" t="s">
        <v>41</v>
      </c>
      <c r="F132" s="16" t="s">
        <v>28</v>
      </c>
      <c r="G132" s="16" t="s">
        <v>160</v>
      </c>
      <c r="H132" s="16" t="s">
        <v>155</v>
      </c>
      <c r="I132" s="16" t="s">
        <v>155</v>
      </c>
      <c r="J132" s="16" t="s">
        <v>157</v>
      </c>
      <c r="K132" s="16" t="s">
        <v>64</v>
      </c>
      <c r="L132" s="9"/>
      <c r="M132" s="9"/>
      <c r="N132" s="9">
        <v>45058</v>
      </c>
      <c r="O132" s="7">
        <v>45058</v>
      </c>
      <c r="P132" s="9">
        <v>45058</v>
      </c>
      <c r="Q132" s="9">
        <v>45058</v>
      </c>
      <c r="R132" s="9" t="s">
        <v>34</v>
      </c>
      <c r="S132" s="16" t="s">
        <v>73</v>
      </c>
      <c r="T132" s="16" t="s">
        <v>3174</v>
      </c>
      <c r="U132" s="16"/>
      <c r="V132" s="16"/>
      <c r="W132" s="16" t="s">
        <v>37</v>
      </c>
      <c r="X132" s="16" t="s">
        <v>55</v>
      </c>
      <c r="Y132">
        <v>8</v>
      </c>
      <c r="Z132">
        <v>10</v>
      </c>
      <c r="AA132">
        <v>8</v>
      </c>
      <c r="AB132">
        <v>6</v>
      </c>
      <c r="AC132">
        <v>0.5</v>
      </c>
      <c r="AD132">
        <v>12</v>
      </c>
      <c r="AE132" t="s">
        <v>1374</v>
      </c>
    </row>
    <row r="133" spans="1:31" x14ac:dyDescent="0.25">
      <c r="A133" s="16" t="s">
        <v>23</v>
      </c>
      <c r="B133" s="16" t="s">
        <v>39</v>
      </c>
      <c r="C133" s="16" t="s">
        <v>154</v>
      </c>
      <c r="D133" s="16" t="s">
        <v>62</v>
      </c>
      <c r="E133" s="16" t="s">
        <v>41</v>
      </c>
      <c r="F133" s="16" t="s">
        <v>28</v>
      </c>
      <c r="G133" s="16" t="s">
        <v>160</v>
      </c>
      <c r="H133" s="16" t="s">
        <v>155</v>
      </c>
      <c r="I133" s="16" t="s">
        <v>155</v>
      </c>
      <c r="J133" s="16" t="s">
        <v>157</v>
      </c>
      <c r="K133" s="16" t="s">
        <v>47</v>
      </c>
      <c r="L133" s="9"/>
      <c r="M133" s="9">
        <v>44957</v>
      </c>
      <c r="N133" s="9">
        <v>45058</v>
      </c>
      <c r="O133" s="7">
        <v>45058</v>
      </c>
      <c r="P133" s="9">
        <v>45058</v>
      </c>
      <c r="Q133" s="9">
        <v>45058</v>
      </c>
      <c r="R133" s="9" t="s">
        <v>34</v>
      </c>
      <c r="S133" s="16" t="s">
        <v>73</v>
      </c>
      <c r="T133" s="16" t="s">
        <v>3174</v>
      </c>
      <c r="U133" s="16"/>
      <c r="V133" s="16"/>
      <c r="W133" s="16" t="s">
        <v>37</v>
      </c>
      <c r="X133" s="16" t="s">
        <v>55</v>
      </c>
      <c r="Y133">
        <v>8</v>
      </c>
      <c r="Z133">
        <v>10</v>
      </c>
      <c r="AA133">
        <v>8</v>
      </c>
      <c r="AB133">
        <v>6</v>
      </c>
      <c r="AC133">
        <v>0.5</v>
      </c>
      <c r="AD133">
        <v>12</v>
      </c>
      <c r="AE133" t="s">
        <v>1375</v>
      </c>
    </row>
    <row r="134" spans="1:31" x14ac:dyDescent="0.25">
      <c r="A134" s="16" t="s">
        <v>23</v>
      </c>
      <c r="B134" s="16" t="s">
        <v>39</v>
      </c>
      <c r="C134" s="16" t="s">
        <v>154</v>
      </c>
      <c r="D134" s="16" t="s">
        <v>62</v>
      </c>
      <c r="E134" s="16" t="s">
        <v>41</v>
      </c>
      <c r="F134" s="16" t="s">
        <v>28</v>
      </c>
      <c r="G134" s="16" t="s">
        <v>160</v>
      </c>
      <c r="H134" s="16" t="s">
        <v>155</v>
      </c>
      <c r="I134" s="16" t="s">
        <v>155</v>
      </c>
      <c r="J134" s="16" t="s">
        <v>157</v>
      </c>
      <c r="K134" s="16" t="s">
        <v>169</v>
      </c>
      <c r="L134" s="9"/>
      <c r="M134" s="9">
        <v>44957</v>
      </c>
      <c r="N134" s="9">
        <v>45058</v>
      </c>
      <c r="O134" s="7">
        <v>45058</v>
      </c>
      <c r="P134" s="9">
        <v>45058</v>
      </c>
      <c r="Q134" s="9">
        <v>45058</v>
      </c>
      <c r="R134" s="9" t="s">
        <v>34</v>
      </c>
      <c r="S134" s="16" t="s">
        <v>73</v>
      </c>
      <c r="T134" s="16" t="s">
        <v>3174</v>
      </c>
      <c r="U134" s="16"/>
      <c r="V134" s="16"/>
      <c r="W134" s="16" t="s">
        <v>37</v>
      </c>
      <c r="X134" s="16" t="s">
        <v>55</v>
      </c>
      <c r="Y134">
        <v>8</v>
      </c>
      <c r="Z134">
        <v>10</v>
      </c>
      <c r="AA134">
        <v>8</v>
      </c>
      <c r="AB134">
        <v>6</v>
      </c>
      <c r="AC134">
        <v>0.5</v>
      </c>
      <c r="AD134">
        <v>12</v>
      </c>
      <c r="AE134" t="s">
        <v>1376</v>
      </c>
    </row>
    <row r="135" spans="1:31" x14ac:dyDescent="0.25">
      <c r="A135" s="16" t="s">
        <v>23</v>
      </c>
      <c r="B135" s="16" t="s">
        <v>39</v>
      </c>
      <c r="C135" s="16" t="s">
        <v>154</v>
      </c>
      <c r="D135" s="16" t="s">
        <v>62</v>
      </c>
      <c r="E135" s="16" t="s">
        <v>41</v>
      </c>
      <c r="F135" s="16" t="s">
        <v>28</v>
      </c>
      <c r="G135" s="16" t="s">
        <v>160</v>
      </c>
      <c r="H135" s="16" t="s">
        <v>155</v>
      </c>
      <c r="I135" s="16" t="s">
        <v>155</v>
      </c>
      <c r="J135" s="16" t="s">
        <v>157</v>
      </c>
      <c r="K135" s="16" t="s">
        <v>87</v>
      </c>
      <c r="L135" s="9"/>
      <c r="M135" s="9">
        <v>44957</v>
      </c>
      <c r="N135" s="9">
        <v>45058</v>
      </c>
      <c r="O135" s="7">
        <v>45058</v>
      </c>
      <c r="P135" s="9">
        <v>45058</v>
      </c>
      <c r="Q135" s="9">
        <v>44729</v>
      </c>
      <c r="R135" s="9" t="s">
        <v>34</v>
      </c>
      <c r="S135" s="16" t="s">
        <v>73</v>
      </c>
      <c r="T135" s="16" t="s">
        <v>3174</v>
      </c>
      <c r="U135" s="16"/>
      <c r="V135" s="16"/>
      <c r="W135" s="16" t="s">
        <v>37</v>
      </c>
      <c r="X135" s="16" t="s">
        <v>55</v>
      </c>
      <c r="Y135">
        <v>8</v>
      </c>
      <c r="Z135">
        <v>10</v>
      </c>
      <c r="AA135">
        <v>8</v>
      </c>
      <c r="AB135">
        <v>6</v>
      </c>
      <c r="AC135">
        <v>0.5</v>
      </c>
      <c r="AD135">
        <v>12</v>
      </c>
      <c r="AE135" t="s">
        <v>1377</v>
      </c>
    </row>
    <row r="136" spans="1:31" x14ac:dyDescent="0.25">
      <c r="A136" s="16" t="s">
        <v>23</v>
      </c>
      <c r="B136" s="16" t="s">
        <v>39</v>
      </c>
      <c r="C136" s="16" t="s">
        <v>154</v>
      </c>
      <c r="D136" s="16" t="s">
        <v>62</v>
      </c>
      <c r="E136" s="16" t="s">
        <v>41</v>
      </c>
      <c r="F136" s="16" t="s">
        <v>28</v>
      </c>
      <c r="G136" s="16" t="s">
        <v>160</v>
      </c>
      <c r="H136" s="16" t="s">
        <v>155</v>
      </c>
      <c r="I136" s="16" t="s">
        <v>155</v>
      </c>
      <c r="J136" s="16" t="s">
        <v>157</v>
      </c>
      <c r="K136" s="16" t="s">
        <v>170</v>
      </c>
      <c r="L136" s="9"/>
      <c r="M136" s="9">
        <v>45058</v>
      </c>
      <c r="N136" s="9">
        <v>45058</v>
      </c>
      <c r="O136" s="7">
        <v>45058</v>
      </c>
      <c r="P136" s="9">
        <v>45058</v>
      </c>
      <c r="Q136" s="9">
        <v>45058</v>
      </c>
      <c r="R136" s="9" t="s">
        <v>34</v>
      </c>
      <c r="S136" s="16" t="s">
        <v>73</v>
      </c>
      <c r="T136" s="16" t="s">
        <v>3174</v>
      </c>
      <c r="U136" s="16"/>
      <c r="V136" s="16"/>
      <c r="W136" s="16" t="s">
        <v>37</v>
      </c>
      <c r="X136" s="16" t="s">
        <v>55</v>
      </c>
      <c r="Y136">
        <v>8</v>
      </c>
      <c r="Z136">
        <v>10</v>
      </c>
      <c r="AA136">
        <v>8</v>
      </c>
      <c r="AB136">
        <v>6</v>
      </c>
      <c r="AC136">
        <v>0.5</v>
      </c>
      <c r="AD136">
        <v>12</v>
      </c>
      <c r="AE136" t="s">
        <v>1378</v>
      </c>
    </row>
    <row r="137" spans="1:31" x14ac:dyDescent="0.25">
      <c r="A137" s="16" t="s">
        <v>23</v>
      </c>
      <c r="B137" s="16" t="s">
        <v>39</v>
      </c>
      <c r="C137" s="16" t="s">
        <v>154</v>
      </c>
      <c r="D137" s="16" t="s">
        <v>62</v>
      </c>
      <c r="E137" s="16" t="s">
        <v>41</v>
      </c>
      <c r="F137" s="16" t="s">
        <v>28</v>
      </c>
      <c r="G137" s="16" t="s">
        <v>160</v>
      </c>
      <c r="H137" s="16" t="s">
        <v>155</v>
      </c>
      <c r="I137" s="16" t="s">
        <v>155</v>
      </c>
      <c r="J137" s="16" t="s">
        <v>157</v>
      </c>
      <c r="K137" s="16" t="s">
        <v>57</v>
      </c>
      <c r="L137" s="9"/>
      <c r="M137" s="9">
        <v>44957</v>
      </c>
      <c r="N137" s="9">
        <v>45058</v>
      </c>
      <c r="O137" s="7">
        <v>45058</v>
      </c>
      <c r="P137" s="9">
        <v>45058</v>
      </c>
      <c r="Q137" s="9">
        <v>45058</v>
      </c>
      <c r="R137" s="9" t="s">
        <v>34</v>
      </c>
      <c r="S137" s="16" t="s">
        <v>73</v>
      </c>
      <c r="T137" s="16" t="s">
        <v>3174</v>
      </c>
      <c r="U137" s="16"/>
      <c r="V137" s="16"/>
      <c r="W137" s="16" t="s">
        <v>37</v>
      </c>
      <c r="X137" s="16" t="s">
        <v>55</v>
      </c>
      <c r="Y137">
        <v>8</v>
      </c>
      <c r="Z137">
        <v>10</v>
      </c>
      <c r="AA137">
        <v>8</v>
      </c>
      <c r="AB137">
        <v>6</v>
      </c>
      <c r="AC137">
        <v>0.5</v>
      </c>
      <c r="AD137">
        <v>12</v>
      </c>
      <c r="AE137" t="s">
        <v>1379</v>
      </c>
    </row>
    <row r="138" spans="1:31" x14ac:dyDescent="0.25">
      <c r="A138" s="16" t="s">
        <v>23</v>
      </c>
      <c r="B138" s="16" t="s">
        <v>39</v>
      </c>
      <c r="C138" s="16" t="s">
        <v>154</v>
      </c>
      <c r="D138" s="16" t="s">
        <v>62</v>
      </c>
      <c r="E138" s="16" t="s">
        <v>41</v>
      </c>
      <c r="F138" s="16" t="s">
        <v>28</v>
      </c>
      <c r="G138" s="16" t="s">
        <v>160</v>
      </c>
      <c r="H138" s="16" t="s">
        <v>155</v>
      </c>
      <c r="I138" s="16" t="s">
        <v>155</v>
      </c>
      <c r="J138" s="16" t="s">
        <v>157</v>
      </c>
      <c r="K138" s="16" t="s">
        <v>97</v>
      </c>
      <c r="L138" s="9"/>
      <c r="M138" s="9">
        <v>44729</v>
      </c>
      <c r="N138" s="9">
        <v>45058</v>
      </c>
      <c r="O138" s="7">
        <v>45058</v>
      </c>
      <c r="P138" s="9">
        <v>45058</v>
      </c>
      <c r="Q138" s="9">
        <v>45058</v>
      </c>
      <c r="R138" s="9" t="s">
        <v>34</v>
      </c>
      <c r="S138" s="16" t="s">
        <v>73</v>
      </c>
      <c r="T138" s="16" t="s">
        <v>3174</v>
      </c>
      <c r="U138" s="16"/>
      <c r="V138" s="16"/>
      <c r="W138" s="16" t="s">
        <v>37</v>
      </c>
      <c r="X138" s="16" t="s">
        <v>55</v>
      </c>
      <c r="Y138">
        <v>8</v>
      </c>
      <c r="Z138">
        <v>10</v>
      </c>
      <c r="AA138">
        <v>8</v>
      </c>
      <c r="AB138">
        <v>6</v>
      </c>
      <c r="AC138">
        <v>0.5</v>
      </c>
      <c r="AD138">
        <v>12</v>
      </c>
      <c r="AE138" t="s">
        <v>1380</v>
      </c>
    </row>
    <row r="139" spans="1:31" x14ac:dyDescent="0.25">
      <c r="A139" s="16" t="s">
        <v>23</v>
      </c>
      <c r="B139" s="16" t="s">
        <v>39</v>
      </c>
      <c r="C139" s="16" t="s">
        <v>154</v>
      </c>
      <c r="D139" s="16" t="s">
        <v>62</v>
      </c>
      <c r="E139" s="16" t="s">
        <v>41</v>
      </c>
      <c r="F139" s="16" t="s">
        <v>28</v>
      </c>
      <c r="G139" s="16" t="s">
        <v>160</v>
      </c>
      <c r="H139" s="16" t="s">
        <v>155</v>
      </c>
      <c r="I139" s="16" t="s">
        <v>155</v>
      </c>
      <c r="J139" s="16" t="s">
        <v>157</v>
      </c>
      <c r="K139" s="16" t="s">
        <v>171</v>
      </c>
      <c r="L139" s="9"/>
      <c r="M139" s="9">
        <v>44957</v>
      </c>
      <c r="N139" s="9">
        <v>45058</v>
      </c>
      <c r="O139" s="7">
        <v>45058</v>
      </c>
      <c r="P139" s="9">
        <v>45058</v>
      </c>
      <c r="Q139" s="9">
        <v>45058</v>
      </c>
      <c r="R139" s="9" t="s">
        <v>34</v>
      </c>
      <c r="S139" s="16" t="s">
        <v>73</v>
      </c>
      <c r="T139" s="16" t="s">
        <v>3174</v>
      </c>
      <c r="U139" s="16"/>
      <c r="V139" s="16"/>
      <c r="W139" s="16" t="s">
        <v>37</v>
      </c>
      <c r="X139" s="16" t="s">
        <v>55</v>
      </c>
      <c r="Y139">
        <v>8</v>
      </c>
      <c r="Z139">
        <v>10</v>
      </c>
      <c r="AA139">
        <v>8</v>
      </c>
      <c r="AB139">
        <v>6</v>
      </c>
      <c r="AC139">
        <v>0.5</v>
      </c>
      <c r="AD139">
        <v>12</v>
      </c>
      <c r="AE139" t="s">
        <v>1381</v>
      </c>
    </row>
    <row r="140" spans="1:31" x14ac:dyDescent="0.25">
      <c r="A140" s="16" t="s">
        <v>23</v>
      </c>
      <c r="B140" s="16" t="s">
        <v>39</v>
      </c>
      <c r="C140" s="16" t="s">
        <v>154</v>
      </c>
      <c r="D140" s="16" t="s">
        <v>62</v>
      </c>
      <c r="E140" s="16" t="s">
        <v>41</v>
      </c>
      <c r="F140" s="16" t="s">
        <v>28</v>
      </c>
      <c r="G140" s="16" t="s">
        <v>160</v>
      </c>
      <c r="H140" s="16" t="s">
        <v>155</v>
      </c>
      <c r="I140" s="16" t="s">
        <v>155</v>
      </c>
      <c r="J140" s="16" t="s">
        <v>156</v>
      </c>
      <c r="K140" s="16" t="s">
        <v>162</v>
      </c>
      <c r="L140" s="9"/>
      <c r="M140" s="9">
        <v>44957</v>
      </c>
      <c r="N140" s="9">
        <v>44957</v>
      </c>
      <c r="O140" s="7">
        <v>44957</v>
      </c>
      <c r="P140" s="9">
        <v>44957</v>
      </c>
      <c r="Q140" s="9"/>
      <c r="R140" s="9" t="s">
        <v>34</v>
      </c>
      <c r="S140" s="16" t="s">
        <v>73</v>
      </c>
      <c r="T140" s="16" t="s">
        <v>3174</v>
      </c>
      <c r="U140" s="16"/>
      <c r="V140" s="16"/>
      <c r="W140" s="16" t="s">
        <v>74</v>
      </c>
      <c r="X140" s="16" t="s">
        <v>55</v>
      </c>
      <c r="Y140">
        <v>8</v>
      </c>
      <c r="Z140">
        <v>10</v>
      </c>
      <c r="AA140">
        <v>8</v>
      </c>
      <c r="AB140">
        <v>6</v>
      </c>
      <c r="AC140">
        <v>0.5</v>
      </c>
      <c r="AD140">
        <v>12</v>
      </c>
      <c r="AE140" t="s">
        <v>1382</v>
      </c>
    </row>
    <row r="141" spans="1:31" x14ac:dyDescent="0.25">
      <c r="A141" s="16" t="s">
        <v>23</v>
      </c>
      <c r="B141" s="16" t="s">
        <v>39</v>
      </c>
      <c r="C141" s="16" t="s">
        <v>154</v>
      </c>
      <c r="D141" s="16" t="s">
        <v>62</v>
      </c>
      <c r="E141" s="16" t="s">
        <v>41</v>
      </c>
      <c r="F141" s="16" t="s">
        <v>28</v>
      </c>
      <c r="G141" s="16" t="s">
        <v>160</v>
      </c>
      <c r="H141" s="16" t="s">
        <v>155</v>
      </c>
      <c r="I141" s="16" t="s">
        <v>155</v>
      </c>
      <c r="J141" s="16" t="s">
        <v>156</v>
      </c>
      <c r="K141" s="16" t="s">
        <v>163</v>
      </c>
      <c r="L141" s="9"/>
      <c r="M141" s="9">
        <v>44957</v>
      </c>
      <c r="N141" s="9">
        <v>44957</v>
      </c>
      <c r="O141" s="7">
        <v>44957</v>
      </c>
      <c r="P141" s="9">
        <v>44957</v>
      </c>
      <c r="Q141" s="9">
        <v>44957</v>
      </c>
      <c r="R141" s="9" t="s">
        <v>34</v>
      </c>
      <c r="S141" s="16" t="s">
        <v>73</v>
      </c>
      <c r="T141" s="16" t="s">
        <v>3174</v>
      </c>
      <c r="U141" s="16"/>
      <c r="V141" s="16"/>
      <c r="W141" s="16" t="s">
        <v>74</v>
      </c>
      <c r="X141" s="16" t="s">
        <v>55</v>
      </c>
      <c r="Y141">
        <v>8</v>
      </c>
      <c r="Z141">
        <v>10</v>
      </c>
      <c r="AA141">
        <v>8</v>
      </c>
      <c r="AB141">
        <v>6</v>
      </c>
      <c r="AC141">
        <v>0.5</v>
      </c>
      <c r="AD141">
        <v>12</v>
      </c>
      <c r="AE141" t="s">
        <v>1383</v>
      </c>
    </row>
    <row r="142" spans="1:31" x14ac:dyDescent="0.25">
      <c r="A142" s="16" t="s">
        <v>23</v>
      </c>
      <c r="B142" s="16" t="s">
        <v>39</v>
      </c>
      <c r="C142" s="16" t="s">
        <v>154</v>
      </c>
      <c r="D142" s="16" t="s">
        <v>62</v>
      </c>
      <c r="E142" s="16" t="s">
        <v>41</v>
      </c>
      <c r="F142" s="16" t="s">
        <v>28</v>
      </c>
      <c r="G142" s="16" t="s">
        <v>160</v>
      </c>
      <c r="H142" s="16" t="s">
        <v>155</v>
      </c>
      <c r="I142" s="16" t="s">
        <v>155</v>
      </c>
      <c r="J142" s="16" t="s">
        <v>156</v>
      </c>
      <c r="K142" s="16" t="s">
        <v>172</v>
      </c>
      <c r="L142" s="9"/>
      <c r="M142" s="9"/>
      <c r="N142" s="9">
        <v>44957</v>
      </c>
      <c r="O142" s="7">
        <v>44957</v>
      </c>
      <c r="P142" s="9">
        <v>44957</v>
      </c>
      <c r="Q142" s="9"/>
      <c r="R142" s="9" t="s">
        <v>34</v>
      </c>
      <c r="S142" s="16" t="s">
        <v>73</v>
      </c>
      <c r="T142" s="16" t="s">
        <v>3174</v>
      </c>
      <c r="U142" s="16"/>
      <c r="V142" s="16"/>
      <c r="W142" s="16" t="s">
        <v>74</v>
      </c>
      <c r="X142" s="16" t="s">
        <v>55</v>
      </c>
      <c r="Y142">
        <v>8</v>
      </c>
      <c r="Z142">
        <v>10</v>
      </c>
      <c r="AA142">
        <v>8</v>
      </c>
      <c r="AB142">
        <v>6</v>
      </c>
      <c r="AC142">
        <v>0.5</v>
      </c>
      <c r="AD142">
        <v>12</v>
      </c>
      <c r="AE142" t="s">
        <v>1384</v>
      </c>
    </row>
    <row r="143" spans="1:31" x14ac:dyDescent="0.25">
      <c r="A143" s="16" t="s">
        <v>23</v>
      </c>
      <c r="B143" s="16" t="s">
        <v>39</v>
      </c>
      <c r="C143" s="16" t="s">
        <v>154</v>
      </c>
      <c r="D143" s="16" t="s">
        <v>62</v>
      </c>
      <c r="E143" s="16" t="s">
        <v>41</v>
      </c>
      <c r="F143" s="16" t="s">
        <v>28</v>
      </c>
      <c r="G143" s="16" t="s">
        <v>160</v>
      </c>
      <c r="H143" s="16" t="s">
        <v>155</v>
      </c>
      <c r="I143" s="16" t="s">
        <v>155</v>
      </c>
      <c r="J143" s="16" t="s">
        <v>156</v>
      </c>
      <c r="K143" s="16" t="s">
        <v>173</v>
      </c>
      <c r="L143" s="9"/>
      <c r="M143" s="9">
        <v>44957</v>
      </c>
      <c r="N143" s="9">
        <v>44995</v>
      </c>
      <c r="O143" s="7">
        <v>44995</v>
      </c>
      <c r="P143" s="9">
        <v>44995</v>
      </c>
      <c r="Q143" s="9">
        <v>44610</v>
      </c>
      <c r="R143" s="9" t="s">
        <v>34</v>
      </c>
      <c r="S143" s="16" t="s">
        <v>73</v>
      </c>
      <c r="T143" s="16" t="s">
        <v>3174</v>
      </c>
      <c r="U143" s="16"/>
      <c r="V143" s="16"/>
      <c r="W143" s="16" t="s">
        <v>37</v>
      </c>
      <c r="X143" s="16" t="s">
        <v>55</v>
      </c>
      <c r="Y143">
        <v>8</v>
      </c>
      <c r="Z143">
        <v>10</v>
      </c>
      <c r="AA143">
        <v>8</v>
      </c>
      <c r="AB143">
        <v>6</v>
      </c>
      <c r="AC143">
        <v>0.5</v>
      </c>
      <c r="AD143">
        <v>12</v>
      </c>
      <c r="AE143" t="s">
        <v>1385</v>
      </c>
    </row>
    <row r="144" spans="1:31" x14ac:dyDescent="0.25">
      <c r="A144" s="16" t="s">
        <v>23</v>
      </c>
      <c r="B144" s="16" t="s">
        <v>39</v>
      </c>
      <c r="C144" s="16" t="s">
        <v>154</v>
      </c>
      <c r="D144" s="16" t="s">
        <v>62</v>
      </c>
      <c r="E144" s="16" t="s">
        <v>41</v>
      </c>
      <c r="F144" s="16" t="s">
        <v>28</v>
      </c>
      <c r="G144" s="16" t="s">
        <v>160</v>
      </c>
      <c r="H144" s="16" t="s">
        <v>155</v>
      </c>
      <c r="I144" s="16" t="s">
        <v>155</v>
      </c>
      <c r="J144" s="16" t="s">
        <v>156</v>
      </c>
      <c r="K144" s="16" t="s">
        <v>168</v>
      </c>
      <c r="L144" s="9"/>
      <c r="M144" s="9">
        <v>44957</v>
      </c>
      <c r="N144" s="9">
        <v>44957</v>
      </c>
      <c r="O144" s="7">
        <v>44957</v>
      </c>
      <c r="P144" s="9">
        <v>44957</v>
      </c>
      <c r="Q144" s="9">
        <v>44957</v>
      </c>
      <c r="R144" s="9" t="s">
        <v>34</v>
      </c>
      <c r="S144" s="16" t="s">
        <v>73</v>
      </c>
      <c r="T144" s="16" t="s">
        <v>3174</v>
      </c>
      <c r="U144" s="16"/>
      <c r="V144" s="16"/>
      <c r="W144" s="16" t="s">
        <v>74</v>
      </c>
      <c r="X144" s="16" t="s">
        <v>55</v>
      </c>
      <c r="Y144">
        <v>8</v>
      </c>
      <c r="Z144">
        <v>10</v>
      </c>
      <c r="AA144">
        <v>8</v>
      </c>
      <c r="AB144">
        <v>6</v>
      </c>
      <c r="AC144">
        <v>0.5</v>
      </c>
      <c r="AD144">
        <v>12</v>
      </c>
      <c r="AE144" t="s">
        <v>1386</v>
      </c>
    </row>
    <row r="145" spans="1:31" x14ac:dyDescent="0.25">
      <c r="A145" s="16" t="s">
        <v>23</v>
      </c>
      <c r="B145" s="16" t="s">
        <v>39</v>
      </c>
      <c r="C145" s="16" t="s">
        <v>154</v>
      </c>
      <c r="D145" s="16" t="s">
        <v>62</v>
      </c>
      <c r="E145" s="16" t="s">
        <v>41</v>
      </c>
      <c r="F145" s="16" t="s">
        <v>28</v>
      </c>
      <c r="G145" s="16" t="s">
        <v>160</v>
      </c>
      <c r="H145" s="16" t="s">
        <v>155</v>
      </c>
      <c r="I145" s="16" t="s">
        <v>155</v>
      </c>
      <c r="J145" s="16" t="s">
        <v>156</v>
      </c>
      <c r="K145" s="16" t="s">
        <v>174</v>
      </c>
      <c r="L145" s="9"/>
      <c r="M145" s="9">
        <v>44957</v>
      </c>
      <c r="N145" s="9">
        <v>44957</v>
      </c>
      <c r="O145" s="7">
        <v>44957</v>
      </c>
      <c r="P145" s="9">
        <v>44957</v>
      </c>
      <c r="Q145" s="9"/>
      <c r="R145" s="9" t="s">
        <v>34</v>
      </c>
      <c r="S145" s="16" t="s">
        <v>73</v>
      </c>
      <c r="T145" s="16" t="s">
        <v>3174</v>
      </c>
      <c r="U145" s="16"/>
      <c r="V145" s="16"/>
      <c r="W145" s="16" t="s">
        <v>74</v>
      </c>
      <c r="X145" s="16" t="s">
        <v>55</v>
      </c>
      <c r="Y145">
        <v>8</v>
      </c>
      <c r="Z145">
        <v>10</v>
      </c>
      <c r="AA145">
        <v>8</v>
      </c>
      <c r="AB145">
        <v>6</v>
      </c>
      <c r="AC145">
        <v>0.5</v>
      </c>
      <c r="AD145">
        <v>12</v>
      </c>
      <c r="AE145" t="s">
        <v>1387</v>
      </c>
    </row>
    <row r="146" spans="1:31" x14ac:dyDescent="0.25">
      <c r="A146" s="16" t="s">
        <v>23</v>
      </c>
      <c r="B146" s="16" t="s">
        <v>39</v>
      </c>
      <c r="C146" s="16" t="s">
        <v>154</v>
      </c>
      <c r="D146" s="16" t="s">
        <v>62</v>
      </c>
      <c r="E146" s="16" t="s">
        <v>41</v>
      </c>
      <c r="F146" s="16" t="s">
        <v>28</v>
      </c>
      <c r="G146" s="16" t="s">
        <v>160</v>
      </c>
      <c r="H146" s="16" t="s">
        <v>155</v>
      </c>
      <c r="I146" s="16" t="s">
        <v>155</v>
      </c>
      <c r="J146" s="16" t="s">
        <v>156</v>
      </c>
      <c r="K146" s="16" t="s">
        <v>175</v>
      </c>
      <c r="L146" s="9"/>
      <c r="M146" s="9">
        <v>44957</v>
      </c>
      <c r="N146" s="9">
        <v>44995</v>
      </c>
      <c r="O146" s="7">
        <v>44995</v>
      </c>
      <c r="P146" s="9">
        <v>44995</v>
      </c>
      <c r="Q146" s="9">
        <v>44995</v>
      </c>
      <c r="R146" s="9" t="s">
        <v>34</v>
      </c>
      <c r="S146" s="16" t="s">
        <v>73</v>
      </c>
      <c r="T146" s="16" t="s">
        <v>3174</v>
      </c>
      <c r="U146" s="16"/>
      <c r="V146" s="16"/>
      <c r="W146" s="16" t="s">
        <v>37</v>
      </c>
      <c r="X146" s="16" t="s">
        <v>55</v>
      </c>
      <c r="Y146">
        <v>8</v>
      </c>
      <c r="Z146">
        <v>10</v>
      </c>
      <c r="AA146">
        <v>8</v>
      </c>
      <c r="AB146">
        <v>6</v>
      </c>
      <c r="AC146">
        <v>0.5</v>
      </c>
      <c r="AD146">
        <v>12</v>
      </c>
      <c r="AE146" t="s">
        <v>1388</v>
      </c>
    </row>
    <row r="147" spans="1:31" x14ac:dyDescent="0.25">
      <c r="A147" s="16" t="s">
        <v>3138</v>
      </c>
      <c r="B147" s="16" t="s">
        <v>24</v>
      </c>
      <c r="C147" s="16" t="s">
        <v>154</v>
      </c>
      <c r="D147" s="16" t="s">
        <v>62</v>
      </c>
      <c r="E147" s="16" t="s">
        <v>41</v>
      </c>
      <c r="F147" s="16" t="s">
        <v>28</v>
      </c>
      <c r="G147" s="16" t="s">
        <v>160</v>
      </c>
      <c r="H147" s="16" t="s">
        <v>155</v>
      </c>
      <c r="I147" s="16" t="s">
        <v>155</v>
      </c>
      <c r="J147" s="16" t="s">
        <v>156</v>
      </c>
      <c r="K147" s="16" t="s">
        <v>176</v>
      </c>
      <c r="L147" s="9"/>
      <c r="M147" s="9">
        <v>44957</v>
      </c>
      <c r="N147" s="9">
        <v>44995</v>
      </c>
      <c r="O147" s="7">
        <v>44995</v>
      </c>
      <c r="P147" s="9">
        <v>44995</v>
      </c>
      <c r="Q147" s="9"/>
      <c r="R147" s="9" t="s">
        <v>34</v>
      </c>
      <c r="S147" s="16" t="s">
        <v>73</v>
      </c>
      <c r="T147" s="16" t="s">
        <v>3174</v>
      </c>
      <c r="U147" s="16"/>
      <c r="V147" s="16"/>
      <c r="W147" s="16"/>
      <c r="X147" s="16" t="s">
        <v>55</v>
      </c>
      <c r="Y147">
        <v>8</v>
      </c>
      <c r="Z147">
        <v>10</v>
      </c>
      <c r="AA147">
        <v>8</v>
      </c>
      <c r="AB147">
        <v>6</v>
      </c>
      <c r="AC147">
        <v>0.5</v>
      </c>
      <c r="AD147">
        <v>12</v>
      </c>
      <c r="AE147" t="s">
        <v>1389</v>
      </c>
    </row>
    <row r="148" spans="1:31" x14ac:dyDescent="0.25">
      <c r="A148" s="16" t="s">
        <v>23</v>
      </c>
      <c r="B148" s="16" t="s">
        <v>39</v>
      </c>
      <c r="C148" s="16" t="s">
        <v>154</v>
      </c>
      <c r="D148" s="16" t="s">
        <v>62</v>
      </c>
      <c r="E148" s="16" t="s">
        <v>41</v>
      </c>
      <c r="F148" s="16" t="s">
        <v>28</v>
      </c>
      <c r="G148" s="16" t="s">
        <v>160</v>
      </c>
      <c r="H148" s="16" t="s">
        <v>155</v>
      </c>
      <c r="I148" s="16" t="s">
        <v>155</v>
      </c>
      <c r="J148" s="16" t="s">
        <v>156</v>
      </c>
      <c r="K148" s="16" t="s">
        <v>164</v>
      </c>
      <c r="L148" s="9"/>
      <c r="M148" s="9">
        <v>44957</v>
      </c>
      <c r="N148" s="9">
        <v>44995</v>
      </c>
      <c r="O148" s="7">
        <v>44995</v>
      </c>
      <c r="P148" s="9">
        <v>44995</v>
      </c>
      <c r="Q148" s="9">
        <v>44995</v>
      </c>
      <c r="R148" s="9" t="s">
        <v>34</v>
      </c>
      <c r="S148" s="16" t="s">
        <v>73</v>
      </c>
      <c r="T148" s="16" t="s">
        <v>3174</v>
      </c>
      <c r="U148" s="16"/>
      <c r="V148" s="16"/>
      <c r="W148" s="16" t="s">
        <v>37</v>
      </c>
      <c r="X148" s="16" t="s">
        <v>55</v>
      </c>
      <c r="Y148">
        <v>8</v>
      </c>
      <c r="Z148">
        <v>10</v>
      </c>
      <c r="AA148">
        <v>8</v>
      </c>
      <c r="AB148">
        <v>6</v>
      </c>
      <c r="AC148">
        <v>0.5</v>
      </c>
      <c r="AD148">
        <v>12</v>
      </c>
      <c r="AE148" t="s">
        <v>1390</v>
      </c>
    </row>
    <row r="149" spans="1:31" x14ac:dyDescent="0.25">
      <c r="A149" s="16" t="s">
        <v>23</v>
      </c>
      <c r="B149" s="16" t="s">
        <v>39</v>
      </c>
      <c r="C149" s="16" t="s">
        <v>154</v>
      </c>
      <c r="D149" s="16" t="s">
        <v>62</v>
      </c>
      <c r="E149" s="16" t="s">
        <v>41</v>
      </c>
      <c r="F149" s="16" t="s">
        <v>28</v>
      </c>
      <c r="G149" s="16" t="s">
        <v>160</v>
      </c>
      <c r="H149" s="16" t="s">
        <v>155</v>
      </c>
      <c r="I149" s="16" t="s">
        <v>155</v>
      </c>
      <c r="J149" s="16" t="s">
        <v>156</v>
      </c>
      <c r="K149" s="16" t="s">
        <v>165</v>
      </c>
      <c r="L149" s="9"/>
      <c r="M149" s="9">
        <v>44957</v>
      </c>
      <c r="N149" s="9">
        <v>44995</v>
      </c>
      <c r="O149" s="7">
        <v>44995</v>
      </c>
      <c r="P149" s="9">
        <v>44995</v>
      </c>
      <c r="Q149" s="9">
        <v>44995</v>
      </c>
      <c r="R149" s="9" t="s">
        <v>34</v>
      </c>
      <c r="S149" s="16" t="s">
        <v>73</v>
      </c>
      <c r="T149" s="16" t="s">
        <v>3174</v>
      </c>
      <c r="U149" s="16"/>
      <c r="V149" s="16"/>
      <c r="W149" s="16" t="s">
        <v>37</v>
      </c>
      <c r="X149" s="16" t="s">
        <v>55</v>
      </c>
      <c r="Y149">
        <v>8</v>
      </c>
      <c r="Z149">
        <v>10</v>
      </c>
      <c r="AA149">
        <v>8</v>
      </c>
      <c r="AB149">
        <v>6</v>
      </c>
      <c r="AC149">
        <v>0.5</v>
      </c>
      <c r="AD149">
        <v>12</v>
      </c>
      <c r="AE149" t="s">
        <v>1391</v>
      </c>
    </row>
    <row r="150" spans="1:31" x14ac:dyDescent="0.25">
      <c r="A150" s="16" t="s">
        <v>23</v>
      </c>
      <c r="B150" s="16" t="s">
        <v>39</v>
      </c>
      <c r="C150" s="16" t="s">
        <v>154</v>
      </c>
      <c r="D150" s="16" t="s">
        <v>62</v>
      </c>
      <c r="E150" s="16" t="s">
        <v>41</v>
      </c>
      <c r="F150" s="16" t="s">
        <v>28</v>
      </c>
      <c r="G150" s="16" t="s">
        <v>160</v>
      </c>
      <c r="H150" s="16" t="s">
        <v>155</v>
      </c>
      <c r="I150" s="16" t="s">
        <v>155</v>
      </c>
      <c r="J150" s="16" t="s">
        <v>156</v>
      </c>
      <c r="K150" s="16" t="s">
        <v>177</v>
      </c>
      <c r="L150" s="9"/>
      <c r="M150" s="9">
        <v>44957</v>
      </c>
      <c r="N150" s="9">
        <v>44995</v>
      </c>
      <c r="O150" s="7">
        <v>44995</v>
      </c>
      <c r="P150" s="9">
        <v>44995</v>
      </c>
      <c r="Q150" s="9">
        <v>44995</v>
      </c>
      <c r="R150" s="9" t="s">
        <v>34</v>
      </c>
      <c r="S150" s="16" t="s">
        <v>73</v>
      </c>
      <c r="T150" s="16" t="s">
        <v>3174</v>
      </c>
      <c r="U150" s="16"/>
      <c r="V150" s="16"/>
      <c r="W150" s="16" t="s">
        <v>37</v>
      </c>
      <c r="X150" s="16" t="s">
        <v>55</v>
      </c>
      <c r="Y150">
        <v>8</v>
      </c>
      <c r="Z150">
        <v>10</v>
      </c>
      <c r="AA150">
        <v>8</v>
      </c>
      <c r="AB150">
        <v>6</v>
      </c>
      <c r="AC150">
        <v>0.5</v>
      </c>
      <c r="AD150">
        <v>12</v>
      </c>
      <c r="AE150" t="s">
        <v>1392</v>
      </c>
    </row>
    <row r="151" spans="1:31" x14ac:dyDescent="0.25">
      <c r="A151" s="16" t="s">
        <v>23</v>
      </c>
      <c r="B151" s="16" t="s">
        <v>39</v>
      </c>
      <c r="C151" s="16" t="s">
        <v>154</v>
      </c>
      <c r="D151" s="16" t="s">
        <v>62</v>
      </c>
      <c r="E151" s="16" t="s">
        <v>41</v>
      </c>
      <c r="F151" s="16" t="s">
        <v>28</v>
      </c>
      <c r="G151" s="16" t="s">
        <v>160</v>
      </c>
      <c r="H151" s="16" t="s">
        <v>155</v>
      </c>
      <c r="I151" s="16" t="s">
        <v>155</v>
      </c>
      <c r="J151" s="16" t="s">
        <v>156</v>
      </c>
      <c r="K151" s="16" t="s">
        <v>45</v>
      </c>
      <c r="L151" s="9"/>
      <c r="M151" s="9">
        <v>44957</v>
      </c>
      <c r="N151" s="9">
        <v>44995</v>
      </c>
      <c r="O151" s="7">
        <v>44995</v>
      </c>
      <c r="P151" s="9">
        <v>44995</v>
      </c>
      <c r="Q151" s="9">
        <v>44995</v>
      </c>
      <c r="R151" s="9" t="s">
        <v>34</v>
      </c>
      <c r="S151" s="16" t="s">
        <v>73</v>
      </c>
      <c r="T151" s="16" t="s">
        <v>3174</v>
      </c>
      <c r="U151" s="16"/>
      <c r="V151" s="16"/>
      <c r="W151" s="16" t="s">
        <v>37</v>
      </c>
      <c r="X151" s="16" t="s">
        <v>55</v>
      </c>
      <c r="Y151">
        <v>8</v>
      </c>
      <c r="Z151">
        <v>10</v>
      </c>
      <c r="AA151">
        <v>8</v>
      </c>
      <c r="AB151">
        <v>6</v>
      </c>
      <c r="AC151">
        <v>0.5</v>
      </c>
      <c r="AD151">
        <v>12</v>
      </c>
      <c r="AE151" t="s">
        <v>1393</v>
      </c>
    </row>
    <row r="152" spans="1:31" x14ac:dyDescent="0.25">
      <c r="A152" s="16" t="s">
        <v>23</v>
      </c>
      <c r="B152" s="16" t="s">
        <v>39</v>
      </c>
      <c r="C152" s="16" t="s">
        <v>154</v>
      </c>
      <c r="D152" s="16" t="s">
        <v>62</v>
      </c>
      <c r="E152" s="16" t="s">
        <v>41</v>
      </c>
      <c r="F152" s="16" t="s">
        <v>28</v>
      </c>
      <c r="G152" s="16" t="s">
        <v>160</v>
      </c>
      <c r="H152" s="16" t="s">
        <v>155</v>
      </c>
      <c r="I152" s="16" t="s">
        <v>155</v>
      </c>
      <c r="J152" s="16" t="s">
        <v>156</v>
      </c>
      <c r="K152" s="16" t="s">
        <v>178</v>
      </c>
      <c r="L152" s="9"/>
      <c r="M152" s="9">
        <v>44957</v>
      </c>
      <c r="N152" s="9">
        <v>44957</v>
      </c>
      <c r="O152" s="7">
        <v>44957</v>
      </c>
      <c r="P152" s="9">
        <v>44957</v>
      </c>
      <c r="Q152" s="9">
        <v>44957</v>
      </c>
      <c r="R152" s="9" t="s">
        <v>34</v>
      </c>
      <c r="S152" s="16" t="s">
        <v>73</v>
      </c>
      <c r="T152" s="16" t="s">
        <v>3174</v>
      </c>
      <c r="U152" s="16"/>
      <c r="V152" s="16"/>
      <c r="W152" s="16" t="s">
        <v>74</v>
      </c>
      <c r="X152" s="16" t="s">
        <v>55</v>
      </c>
      <c r="Y152">
        <v>8</v>
      </c>
      <c r="Z152">
        <v>10</v>
      </c>
      <c r="AA152">
        <v>8</v>
      </c>
      <c r="AB152">
        <v>6</v>
      </c>
      <c r="AC152">
        <v>0.5</v>
      </c>
      <c r="AD152">
        <v>12</v>
      </c>
      <c r="AE152" t="s">
        <v>1394</v>
      </c>
    </row>
    <row r="153" spans="1:31" x14ac:dyDescent="0.25">
      <c r="A153" s="16" t="s">
        <v>23</v>
      </c>
      <c r="B153" s="16" t="s">
        <v>39</v>
      </c>
      <c r="C153" s="16" t="s">
        <v>154</v>
      </c>
      <c r="D153" s="16" t="s">
        <v>62</v>
      </c>
      <c r="E153" s="16" t="s">
        <v>41</v>
      </c>
      <c r="F153" s="16" t="s">
        <v>28</v>
      </c>
      <c r="G153" s="16" t="s">
        <v>160</v>
      </c>
      <c r="H153" s="16" t="s">
        <v>155</v>
      </c>
      <c r="I153" s="16" t="s">
        <v>155</v>
      </c>
      <c r="J153" s="16" t="s">
        <v>156</v>
      </c>
      <c r="K153" s="16" t="s">
        <v>179</v>
      </c>
      <c r="L153" s="9"/>
      <c r="M153" s="9">
        <v>44957</v>
      </c>
      <c r="N153" s="9">
        <v>44957</v>
      </c>
      <c r="O153" s="7">
        <v>44957</v>
      </c>
      <c r="P153" s="9">
        <v>44957</v>
      </c>
      <c r="Q153" s="9">
        <v>44957</v>
      </c>
      <c r="R153" s="9" t="s">
        <v>34</v>
      </c>
      <c r="S153" s="16" t="s">
        <v>73</v>
      </c>
      <c r="T153" s="16" t="s">
        <v>3174</v>
      </c>
      <c r="U153" s="16"/>
      <c r="V153" s="16"/>
      <c r="W153" s="16" t="s">
        <v>74</v>
      </c>
      <c r="X153" s="16" t="s">
        <v>55</v>
      </c>
      <c r="Y153">
        <v>8</v>
      </c>
      <c r="Z153">
        <v>10</v>
      </c>
      <c r="AA153">
        <v>8</v>
      </c>
      <c r="AB153">
        <v>6</v>
      </c>
      <c r="AC153">
        <v>0.5</v>
      </c>
      <c r="AD153">
        <v>12</v>
      </c>
      <c r="AE153" t="s">
        <v>1395</v>
      </c>
    </row>
    <row r="154" spans="1:31" x14ac:dyDescent="0.25">
      <c r="A154" s="16" t="s">
        <v>23</v>
      </c>
      <c r="B154" s="16" t="s">
        <v>39</v>
      </c>
      <c r="C154" s="16" t="s">
        <v>154</v>
      </c>
      <c r="D154" s="16" t="s">
        <v>62</v>
      </c>
      <c r="E154" s="16" t="s">
        <v>41</v>
      </c>
      <c r="F154" s="16" t="s">
        <v>28</v>
      </c>
      <c r="G154" s="16" t="s">
        <v>160</v>
      </c>
      <c r="H154" s="16" t="s">
        <v>155</v>
      </c>
      <c r="I154" s="16" t="s">
        <v>155</v>
      </c>
      <c r="J154" s="16" t="s">
        <v>156</v>
      </c>
      <c r="K154" s="16" t="s">
        <v>180</v>
      </c>
      <c r="L154" s="9"/>
      <c r="M154" s="9">
        <v>44957</v>
      </c>
      <c r="N154" s="9">
        <v>44957</v>
      </c>
      <c r="O154" s="7">
        <v>44957</v>
      </c>
      <c r="P154" s="9">
        <v>44957</v>
      </c>
      <c r="Q154" s="9">
        <v>44610</v>
      </c>
      <c r="R154" s="9" t="s">
        <v>34</v>
      </c>
      <c r="S154" s="16" t="s">
        <v>73</v>
      </c>
      <c r="T154" s="16" t="s">
        <v>3174</v>
      </c>
      <c r="U154" s="16"/>
      <c r="V154" s="16"/>
      <c r="W154" s="16" t="s">
        <v>74</v>
      </c>
      <c r="X154" s="16" t="s">
        <v>55</v>
      </c>
      <c r="Y154">
        <v>8</v>
      </c>
      <c r="Z154">
        <v>10</v>
      </c>
      <c r="AA154">
        <v>8</v>
      </c>
      <c r="AB154">
        <v>6</v>
      </c>
      <c r="AC154">
        <v>0.5</v>
      </c>
      <c r="AD154">
        <v>12</v>
      </c>
      <c r="AE154" t="s">
        <v>1396</v>
      </c>
    </row>
    <row r="155" spans="1:31" x14ac:dyDescent="0.25">
      <c r="A155" s="16" t="s">
        <v>23</v>
      </c>
      <c r="B155" s="16" t="s">
        <v>39</v>
      </c>
      <c r="C155" s="16" t="s">
        <v>154</v>
      </c>
      <c r="D155" s="16" t="s">
        <v>62</v>
      </c>
      <c r="E155" s="16" t="s">
        <v>41</v>
      </c>
      <c r="F155" s="16" t="s">
        <v>28</v>
      </c>
      <c r="G155" s="16" t="s">
        <v>160</v>
      </c>
      <c r="H155" s="16" t="s">
        <v>155</v>
      </c>
      <c r="I155" s="16" t="s">
        <v>155</v>
      </c>
      <c r="J155" s="16" t="s">
        <v>156</v>
      </c>
      <c r="K155" s="16" t="s">
        <v>181</v>
      </c>
      <c r="L155" s="9"/>
      <c r="M155" s="9">
        <v>44957</v>
      </c>
      <c r="N155" s="9">
        <v>44957</v>
      </c>
      <c r="O155" s="7">
        <v>44957</v>
      </c>
      <c r="P155" s="9">
        <v>44957</v>
      </c>
      <c r="Q155" s="9">
        <v>44957</v>
      </c>
      <c r="R155" s="9" t="s">
        <v>34</v>
      </c>
      <c r="S155" s="16" t="s">
        <v>73</v>
      </c>
      <c r="T155" s="16" t="s">
        <v>3174</v>
      </c>
      <c r="U155" s="16"/>
      <c r="V155" s="16"/>
      <c r="W155" s="16" t="s">
        <v>74</v>
      </c>
      <c r="X155" s="16" t="s">
        <v>55</v>
      </c>
      <c r="Y155">
        <v>8</v>
      </c>
      <c r="Z155">
        <v>10</v>
      </c>
      <c r="AA155">
        <v>8</v>
      </c>
      <c r="AB155">
        <v>6</v>
      </c>
      <c r="AC155">
        <v>0.5</v>
      </c>
      <c r="AD155">
        <v>12</v>
      </c>
      <c r="AE155" t="s">
        <v>1397</v>
      </c>
    </row>
    <row r="156" spans="1:31" x14ac:dyDescent="0.25">
      <c r="A156" s="16" t="s">
        <v>23</v>
      </c>
      <c r="B156" s="16" t="s">
        <v>39</v>
      </c>
      <c r="C156" s="16" t="s">
        <v>154</v>
      </c>
      <c r="D156" s="16" t="s">
        <v>62</v>
      </c>
      <c r="E156" s="16" t="s">
        <v>41</v>
      </c>
      <c r="F156" s="16" t="s">
        <v>28</v>
      </c>
      <c r="G156" s="16" t="s">
        <v>160</v>
      </c>
      <c r="H156" s="16" t="s">
        <v>155</v>
      </c>
      <c r="I156" s="16" t="s">
        <v>155</v>
      </c>
      <c r="J156" s="16" t="s">
        <v>156</v>
      </c>
      <c r="K156" s="16" t="s">
        <v>182</v>
      </c>
      <c r="L156" s="9"/>
      <c r="M156" s="9">
        <v>44957</v>
      </c>
      <c r="N156" s="9">
        <v>44957</v>
      </c>
      <c r="O156" s="7">
        <v>44957</v>
      </c>
      <c r="P156" s="9">
        <v>44957</v>
      </c>
      <c r="Q156" s="9"/>
      <c r="R156" s="9" t="s">
        <v>34</v>
      </c>
      <c r="S156" s="16" t="s">
        <v>73</v>
      </c>
      <c r="T156" s="16" t="s">
        <v>3174</v>
      </c>
      <c r="U156" s="16"/>
      <c r="V156" s="16"/>
      <c r="W156" s="16" t="s">
        <v>74</v>
      </c>
      <c r="X156" s="16" t="s">
        <v>55</v>
      </c>
      <c r="Y156">
        <v>8</v>
      </c>
      <c r="Z156">
        <v>10</v>
      </c>
      <c r="AA156">
        <v>8</v>
      </c>
      <c r="AB156">
        <v>6</v>
      </c>
      <c r="AC156">
        <v>0.5</v>
      </c>
      <c r="AD156">
        <v>12</v>
      </c>
      <c r="AE156" t="s">
        <v>1398</v>
      </c>
    </row>
    <row r="157" spans="1:31" x14ac:dyDescent="0.25">
      <c r="A157" s="16" t="s">
        <v>23</v>
      </c>
      <c r="B157" s="16" t="s">
        <v>39</v>
      </c>
      <c r="C157" s="16" t="s">
        <v>154</v>
      </c>
      <c r="D157" s="16" t="s">
        <v>62</v>
      </c>
      <c r="E157" s="16" t="s">
        <v>41</v>
      </c>
      <c r="F157" s="16" t="s">
        <v>28</v>
      </c>
      <c r="G157" s="16" t="s">
        <v>160</v>
      </c>
      <c r="H157" s="16" t="s">
        <v>155</v>
      </c>
      <c r="I157" s="16" t="s">
        <v>155</v>
      </c>
      <c r="J157" s="16" t="s">
        <v>156</v>
      </c>
      <c r="K157" s="16" t="s">
        <v>183</v>
      </c>
      <c r="L157" s="9"/>
      <c r="M157" s="9">
        <v>44957</v>
      </c>
      <c r="N157" s="9">
        <v>44957</v>
      </c>
      <c r="O157" s="7">
        <v>44957</v>
      </c>
      <c r="P157" s="9">
        <v>44957</v>
      </c>
      <c r="Q157" s="9">
        <v>44957</v>
      </c>
      <c r="R157" s="9" t="s">
        <v>34</v>
      </c>
      <c r="S157" s="16" t="s">
        <v>73</v>
      </c>
      <c r="T157" s="16" t="s">
        <v>3174</v>
      </c>
      <c r="U157" s="16"/>
      <c r="V157" s="16"/>
      <c r="W157" s="16" t="s">
        <v>74</v>
      </c>
      <c r="X157" s="16" t="s">
        <v>55</v>
      </c>
      <c r="Y157">
        <v>8</v>
      </c>
      <c r="Z157">
        <v>10</v>
      </c>
      <c r="AA157">
        <v>8</v>
      </c>
      <c r="AB157">
        <v>6</v>
      </c>
      <c r="AC157">
        <v>0.5</v>
      </c>
      <c r="AD157">
        <v>12</v>
      </c>
      <c r="AE157" t="s">
        <v>1399</v>
      </c>
    </row>
    <row r="158" spans="1:31" x14ac:dyDescent="0.25">
      <c r="A158" s="16" t="s">
        <v>23</v>
      </c>
      <c r="B158" s="16" t="s">
        <v>39</v>
      </c>
      <c r="C158" s="16" t="s">
        <v>154</v>
      </c>
      <c r="D158" s="16" t="s">
        <v>62</v>
      </c>
      <c r="E158" s="16" t="s">
        <v>41</v>
      </c>
      <c r="F158" s="16" t="s">
        <v>28</v>
      </c>
      <c r="G158" s="16" t="s">
        <v>160</v>
      </c>
      <c r="H158" s="16" t="s">
        <v>155</v>
      </c>
      <c r="I158" s="16" t="s">
        <v>155</v>
      </c>
      <c r="J158" s="16" t="s">
        <v>156</v>
      </c>
      <c r="K158" s="16" t="s">
        <v>184</v>
      </c>
      <c r="L158" s="9"/>
      <c r="M158" s="9">
        <v>44957</v>
      </c>
      <c r="N158" s="9">
        <v>44957</v>
      </c>
      <c r="O158" s="7">
        <v>44957</v>
      </c>
      <c r="P158" s="9">
        <v>44957</v>
      </c>
      <c r="Q158" s="9">
        <v>44610</v>
      </c>
      <c r="R158" s="9" t="s">
        <v>34</v>
      </c>
      <c r="S158" s="16" t="s">
        <v>73</v>
      </c>
      <c r="T158" s="16" t="s">
        <v>3174</v>
      </c>
      <c r="U158" s="16"/>
      <c r="V158" s="16"/>
      <c r="W158" s="16" t="s">
        <v>74</v>
      </c>
      <c r="X158" s="16" t="s">
        <v>55</v>
      </c>
      <c r="Y158">
        <v>8</v>
      </c>
      <c r="Z158">
        <v>10</v>
      </c>
      <c r="AA158">
        <v>8</v>
      </c>
      <c r="AB158">
        <v>6</v>
      </c>
      <c r="AC158">
        <v>0.5</v>
      </c>
      <c r="AD158">
        <v>12</v>
      </c>
      <c r="AE158" t="s">
        <v>1400</v>
      </c>
    </row>
    <row r="159" spans="1:31" x14ac:dyDescent="0.25">
      <c r="A159" s="16" t="s">
        <v>23</v>
      </c>
      <c r="B159" s="16" t="s">
        <v>39</v>
      </c>
      <c r="C159" s="16" t="s">
        <v>154</v>
      </c>
      <c r="D159" s="16" t="s">
        <v>62</v>
      </c>
      <c r="E159" s="16" t="s">
        <v>41</v>
      </c>
      <c r="F159" s="16" t="s">
        <v>28</v>
      </c>
      <c r="G159" s="16" t="s">
        <v>160</v>
      </c>
      <c r="H159" s="16" t="s">
        <v>155</v>
      </c>
      <c r="I159" s="16" t="s">
        <v>155</v>
      </c>
      <c r="J159" s="16" t="s">
        <v>156</v>
      </c>
      <c r="K159" s="16" t="s">
        <v>57</v>
      </c>
      <c r="L159" s="9"/>
      <c r="M159" s="9">
        <v>44957</v>
      </c>
      <c r="N159" s="9">
        <v>44957</v>
      </c>
      <c r="O159" s="7">
        <v>44957</v>
      </c>
      <c r="P159" s="9">
        <v>44957</v>
      </c>
      <c r="Q159" s="9">
        <v>44957</v>
      </c>
      <c r="R159" s="9" t="s">
        <v>34</v>
      </c>
      <c r="S159" s="16" t="s">
        <v>73</v>
      </c>
      <c r="T159" s="16" t="s">
        <v>3174</v>
      </c>
      <c r="U159" s="16"/>
      <c r="V159" s="16"/>
      <c r="W159" s="16" t="s">
        <v>74</v>
      </c>
      <c r="X159" s="16" t="s">
        <v>55</v>
      </c>
      <c r="Y159">
        <v>8</v>
      </c>
      <c r="Z159">
        <v>10</v>
      </c>
      <c r="AA159">
        <v>8</v>
      </c>
      <c r="AB159">
        <v>6</v>
      </c>
      <c r="AC159">
        <v>0.5</v>
      </c>
      <c r="AD159">
        <v>12</v>
      </c>
      <c r="AE159" t="s">
        <v>1401</v>
      </c>
    </row>
    <row r="160" spans="1:31" x14ac:dyDescent="0.25">
      <c r="A160" s="16" t="s">
        <v>23</v>
      </c>
      <c r="B160" s="16" t="s">
        <v>39</v>
      </c>
      <c r="C160" s="16" t="s">
        <v>154</v>
      </c>
      <c r="D160" s="16" t="s">
        <v>62</v>
      </c>
      <c r="E160" s="16" t="s">
        <v>41</v>
      </c>
      <c r="F160" s="16" t="s">
        <v>28</v>
      </c>
      <c r="G160" s="16" t="s">
        <v>160</v>
      </c>
      <c r="H160" s="16" t="s">
        <v>155</v>
      </c>
      <c r="I160" s="16" t="s">
        <v>155</v>
      </c>
      <c r="J160" s="16" t="s">
        <v>156</v>
      </c>
      <c r="K160" s="16" t="s">
        <v>185</v>
      </c>
      <c r="L160" s="9"/>
      <c r="M160" s="9">
        <v>44957</v>
      </c>
      <c r="N160" s="9">
        <v>44957</v>
      </c>
      <c r="O160" s="7">
        <v>44957</v>
      </c>
      <c r="P160" s="9">
        <v>44957</v>
      </c>
      <c r="Q160" s="9">
        <v>44957</v>
      </c>
      <c r="R160" s="9" t="s">
        <v>34</v>
      </c>
      <c r="S160" s="16" t="s">
        <v>73</v>
      </c>
      <c r="T160" s="16" t="s">
        <v>3174</v>
      </c>
      <c r="U160" s="16"/>
      <c r="V160" s="16"/>
      <c r="W160" s="16" t="s">
        <v>74</v>
      </c>
      <c r="X160" s="16" t="s">
        <v>55</v>
      </c>
      <c r="Y160">
        <v>8</v>
      </c>
      <c r="Z160">
        <v>10</v>
      </c>
      <c r="AA160">
        <v>8</v>
      </c>
      <c r="AB160">
        <v>6</v>
      </c>
      <c r="AC160">
        <v>0.5</v>
      </c>
      <c r="AD160">
        <v>12</v>
      </c>
      <c r="AE160" t="s">
        <v>1402</v>
      </c>
    </row>
    <row r="161" spans="1:31" x14ac:dyDescent="0.25">
      <c r="A161" s="16" t="s">
        <v>3138</v>
      </c>
      <c r="B161" s="16" t="s">
        <v>24</v>
      </c>
      <c r="C161" s="16" t="s">
        <v>154</v>
      </c>
      <c r="D161" s="16" t="s">
        <v>62</v>
      </c>
      <c r="E161" s="16" t="s">
        <v>41</v>
      </c>
      <c r="F161" s="16" t="s">
        <v>28</v>
      </c>
      <c r="G161" s="16" t="s">
        <v>160</v>
      </c>
      <c r="H161" s="16" t="s">
        <v>155</v>
      </c>
      <c r="I161" s="16" t="s">
        <v>155</v>
      </c>
      <c r="J161" s="16" t="s">
        <v>156</v>
      </c>
      <c r="K161" s="16" t="s">
        <v>186</v>
      </c>
      <c r="L161" s="9"/>
      <c r="M161" s="9">
        <v>44957</v>
      </c>
      <c r="N161" s="9">
        <v>44995</v>
      </c>
      <c r="O161" s="7">
        <v>44995</v>
      </c>
      <c r="P161" s="9">
        <v>44995</v>
      </c>
      <c r="Q161" s="9">
        <v>44995</v>
      </c>
      <c r="R161" s="9" t="s">
        <v>34</v>
      </c>
      <c r="S161" s="16" t="s">
        <v>73</v>
      </c>
      <c r="T161" s="16" t="s">
        <v>3174</v>
      </c>
      <c r="U161" s="16"/>
      <c r="V161" s="16"/>
      <c r="W161" s="16"/>
      <c r="X161" s="16" t="s">
        <v>55</v>
      </c>
      <c r="Y161">
        <v>8</v>
      </c>
      <c r="Z161">
        <v>10</v>
      </c>
      <c r="AA161">
        <v>8</v>
      </c>
      <c r="AB161">
        <v>6</v>
      </c>
      <c r="AC161">
        <v>0.5</v>
      </c>
      <c r="AD161">
        <v>12</v>
      </c>
      <c r="AE161" t="s">
        <v>1403</v>
      </c>
    </row>
    <row r="162" spans="1:31" x14ac:dyDescent="0.25">
      <c r="A162" s="16" t="s">
        <v>23</v>
      </c>
      <c r="B162" s="16" t="s">
        <v>39</v>
      </c>
      <c r="C162" s="16" t="s">
        <v>154</v>
      </c>
      <c r="D162" s="16" t="s">
        <v>62</v>
      </c>
      <c r="E162" s="16" t="s">
        <v>41</v>
      </c>
      <c r="F162" s="16" t="s">
        <v>28</v>
      </c>
      <c r="G162" s="16" t="s">
        <v>160</v>
      </c>
      <c r="H162" s="16" t="s">
        <v>155</v>
      </c>
      <c r="I162" s="16" t="s">
        <v>155</v>
      </c>
      <c r="J162" s="16" t="s">
        <v>156</v>
      </c>
      <c r="K162" s="16" t="s">
        <v>97</v>
      </c>
      <c r="L162" s="9"/>
      <c r="M162" s="9">
        <v>44957</v>
      </c>
      <c r="N162" s="9">
        <v>44957</v>
      </c>
      <c r="O162" s="7">
        <v>44957</v>
      </c>
      <c r="P162" s="9">
        <v>44957</v>
      </c>
      <c r="Q162" s="9">
        <v>44957</v>
      </c>
      <c r="R162" s="9" t="s">
        <v>34</v>
      </c>
      <c r="S162" s="16" t="s">
        <v>73</v>
      </c>
      <c r="T162" s="16" t="s">
        <v>3174</v>
      </c>
      <c r="U162" s="16"/>
      <c r="V162" s="16"/>
      <c r="W162" s="16" t="s">
        <v>74</v>
      </c>
      <c r="X162" s="16" t="s">
        <v>55</v>
      </c>
      <c r="Y162">
        <v>8</v>
      </c>
      <c r="Z162">
        <v>10</v>
      </c>
      <c r="AA162">
        <v>8</v>
      </c>
      <c r="AB162">
        <v>6</v>
      </c>
      <c r="AC162">
        <v>0.5</v>
      </c>
      <c r="AD162">
        <v>12</v>
      </c>
      <c r="AE162" t="s">
        <v>1404</v>
      </c>
    </row>
    <row r="163" spans="1:31" x14ac:dyDescent="0.25">
      <c r="A163" s="16" t="s">
        <v>23</v>
      </c>
      <c r="B163" s="16" t="s">
        <v>39</v>
      </c>
      <c r="C163" s="16" t="s">
        <v>154</v>
      </c>
      <c r="D163" s="16" t="s">
        <v>62</v>
      </c>
      <c r="E163" s="16" t="s">
        <v>41</v>
      </c>
      <c r="F163" s="16" t="s">
        <v>28</v>
      </c>
      <c r="G163" s="16" t="s">
        <v>160</v>
      </c>
      <c r="H163" s="16" t="s">
        <v>155</v>
      </c>
      <c r="I163" s="16" t="s">
        <v>155</v>
      </c>
      <c r="J163" s="16" t="s">
        <v>156</v>
      </c>
      <c r="K163" s="16" t="s">
        <v>187</v>
      </c>
      <c r="L163" s="9"/>
      <c r="M163" s="9">
        <v>44957</v>
      </c>
      <c r="N163" s="9">
        <v>45058</v>
      </c>
      <c r="O163" s="7">
        <v>45058</v>
      </c>
      <c r="P163" s="9">
        <v>45058</v>
      </c>
      <c r="Q163" s="9">
        <v>45058</v>
      </c>
      <c r="R163" s="9" t="s">
        <v>34</v>
      </c>
      <c r="S163" s="16" t="s">
        <v>73</v>
      </c>
      <c r="T163" s="16" t="s">
        <v>3174</v>
      </c>
      <c r="U163" s="16"/>
      <c r="V163" s="16"/>
      <c r="W163" s="16" t="s">
        <v>37</v>
      </c>
      <c r="X163" s="16" t="s">
        <v>55</v>
      </c>
      <c r="Y163">
        <v>8</v>
      </c>
      <c r="Z163">
        <v>10</v>
      </c>
      <c r="AA163">
        <v>8</v>
      </c>
      <c r="AB163">
        <v>6</v>
      </c>
      <c r="AC163">
        <v>0.5</v>
      </c>
      <c r="AD163">
        <v>12</v>
      </c>
      <c r="AE163" t="s">
        <v>1405</v>
      </c>
    </row>
    <row r="164" spans="1:31" x14ac:dyDescent="0.25">
      <c r="A164" s="16" t="s">
        <v>23</v>
      </c>
      <c r="B164" s="16" t="s">
        <v>39</v>
      </c>
      <c r="C164" s="16" t="s">
        <v>154</v>
      </c>
      <c r="D164" s="16" t="s">
        <v>62</v>
      </c>
      <c r="E164" s="16" t="s">
        <v>41</v>
      </c>
      <c r="F164" s="16" t="s">
        <v>28</v>
      </c>
      <c r="G164" s="16" t="s">
        <v>160</v>
      </c>
      <c r="H164" s="16" t="s">
        <v>155</v>
      </c>
      <c r="I164" s="16" t="s">
        <v>155</v>
      </c>
      <c r="J164" s="16" t="s">
        <v>156</v>
      </c>
      <c r="K164" s="16" t="s">
        <v>188</v>
      </c>
      <c r="L164" s="9"/>
      <c r="M164" s="9">
        <v>44957</v>
      </c>
      <c r="N164" s="9">
        <v>45058</v>
      </c>
      <c r="O164" s="7">
        <v>45058</v>
      </c>
      <c r="P164" s="9">
        <v>45058</v>
      </c>
      <c r="Q164" s="9">
        <v>45058</v>
      </c>
      <c r="R164" s="9" t="s">
        <v>34</v>
      </c>
      <c r="S164" s="16" t="s">
        <v>73</v>
      </c>
      <c r="T164" s="16" t="s">
        <v>3174</v>
      </c>
      <c r="U164" s="16"/>
      <c r="V164" s="16"/>
      <c r="W164" s="16" t="s">
        <v>37</v>
      </c>
      <c r="X164" s="16" t="s">
        <v>55</v>
      </c>
      <c r="Y164">
        <v>8</v>
      </c>
      <c r="Z164">
        <v>10</v>
      </c>
      <c r="AA164">
        <v>8</v>
      </c>
      <c r="AB164">
        <v>6</v>
      </c>
      <c r="AC164">
        <v>0.5</v>
      </c>
      <c r="AD164">
        <v>12</v>
      </c>
      <c r="AE164" t="s">
        <v>1406</v>
      </c>
    </row>
    <row r="165" spans="1:31" x14ac:dyDescent="0.25">
      <c r="A165" s="16" t="s">
        <v>23</v>
      </c>
      <c r="B165" s="16" t="s">
        <v>39</v>
      </c>
      <c r="C165" s="16" t="s">
        <v>154</v>
      </c>
      <c r="D165" s="16" t="s">
        <v>62</v>
      </c>
      <c r="E165" s="16" t="s">
        <v>41</v>
      </c>
      <c r="F165" s="16" t="s">
        <v>28</v>
      </c>
      <c r="G165" s="16" t="s">
        <v>160</v>
      </c>
      <c r="H165" s="16" t="s">
        <v>155</v>
      </c>
      <c r="I165" s="16" t="s">
        <v>155</v>
      </c>
      <c r="J165" s="16" t="s">
        <v>189</v>
      </c>
      <c r="K165" s="16" t="s">
        <v>53</v>
      </c>
      <c r="L165" s="9"/>
      <c r="M165" s="9">
        <v>44957</v>
      </c>
      <c r="N165" s="9">
        <v>44995</v>
      </c>
      <c r="O165" s="7">
        <v>44995</v>
      </c>
      <c r="P165" s="9">
        <v>44995</v>
      </c>
      <c r="Q165" s="9">
        <v>44995</v>
      </c>
      <c r="R165" s="9" t="s">
        <v>34</v>
      </c>
      <c r="S165" s="16" t="s">
        <v>73</v>
      </c>
      <c r="T165" s="16" t="s">
        <v>3174</v>
      </c>
      <c r="U165" s="16"/>
      <c r="V165" s="16"/>
      <c r="W165" s="16" t="s">
        <v>37</v>
      </c>
      <c r="X165" s="16" t="s">
        <v>55</v>
      </c>
      <c r="Y165">
        <v>8</v>
      </c>
      <c r="Z165">
        <v>10</v>
      </c>
      <c r="AA165">
        <v>8</v>
      </c>
      <c r="AB165">
        <v>6</v>
      </c>
      <c r="AC165">
        <v>0.5</v>
      </c>
      <c r="AD165">
        <v>12</v>
      </c>
      <c r="AE165" t="s">
        <v>1407</v>
      </c>
    </row>
    <row r="166" spans="1:31" x14ac:dyDescent="0.25">
      <c r="A166" s="16" t="s">
        <v>23</v>
      </c>
      <c r="B166" s="16" t="s">
        <v>39</v>
      </c>
      <c r="C166" s="16" t="s">
        <v>154</v>
      </c>
      <c r="D166" s="16" t="s">
        <v>62</v>
      </c>
      <c r="E166" s="16" t="s">
        <v>41</v>
      </c>
      <c r="F166" s="16" t="s">
        <v>28</v>
      </c>
      <c r="G166" s="16" t="s">
        <v>160</v>
      </c>
      <c r="H166" s="16" t="s">
        <v>155</v>
      </c>
      <c r="I166" s="16" t="s">
        <v>155</v>
      </c>
      <c r="J166" s="16" t="s">
        <v>189</v>
      </c>
      <c r="K166" s="16" t="s">
        <v>190</v>
      </c>
      <c r="L166" s="9"/>
      <c r="M166" s="9">
        <v>44995</v>
      </c>
      <c r="N166" s="9">
        <v>44995</v>
      </c>
      <c r="O166" s="7">
        <v>44995</v>
      </c>
      <c r="P166" s="9">
        <v>44995</v>
      </c>
      <c r="Q166" s="9"/>
      <c r="R166" s="9" t="s">
        <v>34</v>
      </c>
      <c r="S166" s="16" t="s">
        <v>73</v>
      </c>
      <c r="T166" s="16" t="s">
        <v>3174</v>
      </c>
      <c r="U166" s="16"/>
      <c r="V166" s="16"/>
      <c r="W166" s="16" t="s">
        <v>37</v>
      </c>
      <c r="X166" s="16" t="s">
        <v>55</v>
      </c>
      <c r="Y166">
        <v>8</v>
      </c>
      <c r="Z166">
        <v>10</v>
      </c>
      <c r="AA166">
        <v>8</v>
      </c>
      <c r="AB166">
        <v>6</v>
      </c>
      <c r="AC166">
        <v>0.5</v>
      </c>
      <c r="AD166">
        <v>12</v>
      </c>
      <c r="AE166" t="s">
        <v>1408</v>
      </c>
    </row>
    <row r="167" spans="1:31" x14ac:dyDescent="0.25">
      <c r="A167" s="16" t="s">
        <v>23</v>
      </c>
      <c r="B167" s="16" t="s">
        <v>39</v>
      </c>
      <c r="C167" s="16" t="s">
        <v>154</v>
      </c>
      <c r="D167" s="16" t="s">
        <v>62</v>
      </c>
      <c r="E167" s="16" t="s">
        <v>41</v>
      </c>
      <c r="F167" s="16" t="s">
        <v>28</v>
      </c>
      <c r="G167" s="16" t="s">
        <v>160</v>
      </c>
      <c r="H167" s="16" t="s">
        <v>155</v>
      </c>
      <c r="I167" s="16" t="s">
        <v>155</v>
      </c>
      <c r="J167" s="16" t="s">
        <v>189</v>
      </c>
      <c r="K167" s="16" t="s">
        <v>64</v>
      </c>
      <c r="L167" s="9"/>
      <c r="M167" s="9">
        <v>45087</v>
      </c>
      <c r="N167" s="9">
        <v>44995</v>
      </c>
      <c r="O167" s="7">
        <v>44995</v>
      </c>
      <c r="P167" s="9">
        <v>44995</v>
      </c>
      <c r="Q167" s="9">
        <v>44995</v>
      </c>
      <c r="R167" s="9" t="s">
        <v>34</v>
      </c>
      <c r="S167" s="16" t="s">
        <v>73</v>
      </c>
      <c r="T167" s="16" t="s">
        <v>3174</v>
      </c>
      <c r="U167" s="16"/>
      <c r="V167" s="16"/>
      <c r="W167" s="16" t="s">
        <v>37</v>
      </c>
      <c r="X167" s="16" t="s">
        <v>55</v>
      </c>
      <c r="Y167">
        <v>8</v>
      </c>
      <c r="Z167">
        <v>10</v>
      </c>
      <c r="AA167">
        <v>8</v>
      </c>
      <c r="AB167">
        <v>6</v>
      </c>
      <c r="AC167">
        <v>0.5</v>
      </c>
      <c r="AD167">
        <v>12</v>
      </c>
      <c r="AE167" t="s">
        <v>1409</v>
      </c>
    </row>
    <row r="168" spans="1:31" x14ac:dyDescent="0.25">
      <c r="A168" s="16" t="s">
        <v>23</v>
      </c>
      <c r="B168" s="16" t="s">
        <v>39</v>
      </c>
      <c r="C168" s="16" t="s">
        <v>154</v>
      </c>
      <c r="D168" s="16" t="s">
        <v>62</v>
      </c>
      <c r="E168" s="16" t="s">
        <v>41</v>
      </c>
      <c r="F168" s="16" t="s">
        <v>28</v>
      </c>
      <c r="G168" s="16" t="s">
        <v>160</v>
      </c>
      <c r="H168" s="16" t="s">
        <v>155</v>
      </c>
      <c r="I168" s="16" t="s">
        <v>155</v>
      </c>
      <c r="J168" s="16" t="s">
        <v>189</v>
      </c>
      <c r="K168" s="16" t="s">
        <v>47</v>
      </c>
      <c r="L168" s="9"/>
      <c r="M168" s="9">
        <v>44957</v>
      </c>
      <c r="N168" s="9">
        <v>44995</v>
      </c>
      <c r="O168" s="7">
        <v>44995</v>
      </c>
      <c r="P168" s="9">
        <v>44995</v>
      </c>
      <c r="Q168" s="9">
        <v>44995</v>
      </c>
      <c r="R168" s="9" t="s">
        <v>34</v>
      </c>
      <c r="S168" s="16" t="s">
        <v>73</v>
      </c>
      <c r="T168" s="16" t="s">
        <v>3174</v>
      </c>
      <c r="U168" s="16"/>
      <c r="V168" s="16"/>
      <c r="W168" s="16" t="s">
        <v>37</v>
      </c>
      <c r="X168" s="16" t="s">
        <v>55</v>
      </c>
      <c r="Y168">
        <v>8</v>
      </c>
      <c r="Z168">
        <v>10</v>
      </c>
      <c r="AA168">
        <v>8</v>
      </c>
      <c r="AB168">
        <v>6</v>
      </c>
      <c r="AC168">
        <v>0.5</v>
      </c>
      <c r="AD168">
        <v>12</v>
      </c>
      <c r="AE168" t="s">
        <v>1410</v>
      </c>
    </row>
    <row r="169" spans="1:31" x14ac:dyDescent="0.25">
      <c r="A169" s="16" t="s">
        <v>23</v>
      </c>
      <c r="B169" s="16" t="s">
        <v>39</v>
      </c>
      <c r="C169" s="16" t="s">
        <v>154</v>
      </c>
      <c r="D169" s="16" t="s">
        <v>62</v>
      </c>
      <c r="E169" s="16" t="s">
        <v>41</v>
      </c>
      <c r="F169" s="16" t="s">
        <v>28</v>
      </c>
      <c r="G169" s="16" t="s">
        <v>160</v>
      </c>
      <c r="H169" s="16" t="s">
        <v>155</v>
      </c>
      <c r="I169" s="16" t="s">
        <v>155</v>
      </c>
      <c r="J169" s="16" t="s">
        <v>189</v>
      </c>
      <c r="K169" s="16" t="s">
        <v>191</v>
      </c>
      <c r="L169" s="9"/>
      <c r="M169" s="9">
        <v>44957</v>
      </c>
      <c r="N169" s="9">
        <v>44995</v>
      </c>
      <c r="O169" s="7">
        <v>44995</v>
      </c>
      <c r="P169" s="9">
        <v>44995</v>
      </c>
      <c r="Q169" s="9">
        <v>44995</v>
      </c>
      <c r="R169" s="9" t="s">
        <v>34</v>
      </c>
      <c r="S169" s="16" t="s">
        <v>73</v>
      </c>
      <c r="T169" s="16" t="s">
        <v>3174</v>
      </c>
      <c r="U169" s="16"/>
      <c r="V169" s="16"/>
      <c r="W169" s="16" t="s">
        <v>37</v>
      </c>
      <c r="X169" s="16" t="s">
        <v>55</v>
      </c>
      <c r="Y169">
        <v>8</v>
      </c>
      <c r="Z169">
        <v>10</v>
      </c>
      <c r="AA169">
        <v>8</v>
      </c>
      <c r="AB169">
        <v>6</v>
      </c>
      <c r="AC169">
        <v>0.5</v>
      </c>
      <c r="AD169">
        <v>12</v>
      </c>
      <c r="AE169" t="s">
        <v>1411</v>
      </c>
    </row>
    <row r="170" spans="1:31" x14ac:dyDescent="0.25">
      <c r="A170" s="16" t="s">
        <v>23</v>
      </c>
      <c r="B170" s="16" t="s">
        <v>39</v>
      </c>
      <c r="C170" s="16" t="s">
        <v>154</v>
      </c>
      <c r="D170" s="16" t="s">
        <v>62</v>
      </c>
      <c r="E170" s="16" t="s">
        <v>41</v>
      </c>
      <c r="F170" s="16" t="s">
        <v>28</v>
      </c>
      <c r="G170" s="16" t="s">
        <v>160</v>
      </c>
      <c r="H170" s="16" t="s">
        <v>155</v>
      </c>
      <c r="I170" s="16" t="s">
        <v>155</v>
      </c>
      <c r="J170" s="16" t="s">
        <v>189</v>
      </c>
      <c r="K170" s="16" t="s">
        <v>87</v>
      </c>
      <c r="L170" s="9"/>
      <c r="M170" s="9">
        <v>44957</v>
      </c>
      <c r="N170" s="9">
        <v>44995</v>
      </c>
      <c r="O170" s="7">
        <v>44995</v>
      </c>
      <c r="P170" s="9">
        <v>44995</v>
      </c>
      <c r="Q170" s="9">
        <v>44995</v>
      </c>
      <c r="R170" s="9" t="s">
        <v>34</v>
      </c>
      <c r="S170" s="16" t="s">
        <v>73</v>
      </c>
      <c r="T170" s="16" t="s">
        <v>3174</v>
      </c>
      <c r="U170" s="16"/>
      <c r="V170" s="16"/>
      <c r="W170" s="16" t="s">
        <v>37</v>
      </c>
      <c r="X170" s="16" t="s">
        <v>55</v>
      </c>
      <c r="Y170">
        <v>8</v>
      </c>
      <c r="Z170">
        <v>10</v>
      </c>
      <c r="AA170">
        <v>8</v>
      </c>
      <c r="AB170">
        <v>6</v>
      </c>
      <c r="AC170">
        <v>0.5</v>
      </c>
      <c r="AD170">
        <v>12</v>
      </c>
      <c r="AE170" t="s">
        <v>1412</v>
      </c>
    </row>
    <row r="171" spans="1:31" x14ac:dyDescent="0.25">
      <c r="A171" s="16" t="s">
        <v>23</v>
      </c>
      <c r="B171" s="16" t="s">
        <v>39</v>
      </c>
      <c r="C171" s="16" t="s">
        <v>154</v>
      </c>
      <c r="D171" s="16" t="s">
        <v>62</v>
      </c>
      <c r="E171" s="16" t="s">
        <v>41</v>
      </c>
      <c r="F171" s="16" t="s">
        <v>28</v>
      </c>
      <c r="G171" s="16" t="s">
        <v>160</v>
      </c>
      <c r="H171" s="16" t="s">
        <v>155</v>
      </c>
      <c r="I171" s="16" t="s">
        <v>155</v>
      </c>
      <c r="J171" s="16" t="s">
        <v>189</v>
      </c>
      <c r="K171" s="16" t="s">
        <v>170</v>
      </c>
      <c r="L171" s="9"/>
      <c r="M171" s="9">
        <v>44995</v>
      </c>
      <c r="N171" s="9">
        <v>44995</v>
      </c>
      <c r="O171" s="7">
        <v>44995</v>
      </c>
      <c r="P171" s="9">
        <v>44995</v>
      </c>
      <c r="Q171" s="9">
        <v>44995</v>
      </c>
      <c r="R171" s="9" t="s">
        <v>34</v>
      </c>
      <c r="S171" s="16" t="s">
        <v>73</v>
      </c>
      <c r="T171" s="16" t="s">
        <v>3174</v>
      </c>
      <c r="U171" s="16"/>
      <c r="V171" s="16"/>
      <c r="W171" s="16" t="s">
        <v>37</v>
      </c>
      <c r="X171" s="16" t="s">
        <v>55</v>
      </c>
      <c r="Y171">
        <v>8</v>
      </c>
      <c r="Z171">
        <v>10</v>
      </c>
      <c r="AA171">
        <v>8</v>
      </c>
      <c r="AB171">
        <v>6</v>
      </c>
      <c r="AC171">
        <v>0.5</v>
      </c>
      <c r="AD171">
        <v>12</v>
      </c>
      <c r="AE171" t="s">
        <v>1413</v>
      </c>
    </row>
    <row r="172" spans="1:31" x14ac:dyDescent="0.25">
      <c r="A172" s="16" t="s">
        <v>23</v>
      </c>
      <c r="B172" s="16" t="s">
        <v>39</v>
      </c>
      <c r="C172" s="16" t="s">
        <v>154</v>
      </c>
      <c r="D172" s="16" t="s">
        <v>62</v>
      </c>
      <c r="E172" s="16" t="s">
        <v>41</v>
      </c>
      <c r="F172" s="16" t="s">
        <v>28</v>
      </c>
      <c r="G172" s="16" t="s">
        <v>160</v>
      </c>
      <c r="H172" s="16" t="s">
        <v>155</v>
      </c>
      <c r="I172" s="16" t="s">
        <v>155</v>
      </c>
      <c r="J172" s="16" t="s">
        <v>189</v>
      </c>
      <c r="K172" s="16" t="s">
        <v>57</v>
      </c>
      <c r="L172" s="9"/>
      <c r="M172" s="9">
        <v>44957</v>
      </c>
      <c r="N172" s="9">
        <v>44995</v>
      </c>
      <c r="O172" s="7">
        <v>44995</v>
      </c>
      <c r="P172" s="9">
        <v>44995</v>
      </c>
      <c r="Q172" s="9">
        <v>44995</v>
      </c>
      <c r="R172" s="9" t="s">
        <v>34</v>
      </c>
      <c r="S172" s="16" t="s">
        <v>73</v>
      </c>
      <c r="T172" s="16" t="s">
        <v>3174</v>
      </c>
      <c r="U172" s="16"/>
      <c r="V172" s="16"/>
      <c r="W172" s="16" t="s">
        <v>37</v>
      </c>
      <c r="X172" s="16" t="s">
        <v>55</v>
      </c>
      <c r="Y172">
        <v>8</v>
      </c>
      <c r="Z172">
        <v>10</v>
      </c>
      <c r="AA172">
        <v>8</v>
      </c>
      <c r="AB172">
        <v>6</v>
      </c>
      <c r="AC172">
        <v>0.5</v>
      </c>
      <c r="AD172">
        <v>12</v>
      </c>
      <c r="AE172" t="s">
        <v>1414</v>
      </c>
    </row>
    <row r="173" spans="1:31" x14ac:dyDescent="0.25">
      <c r="A173" s="16" t="s">
        <v>23</v>
      </c>
      <c r="B173" s="16" t="s">
        <v>39</v>
      </c>
      <c r="C173" s="16" t="s">
        <v>154</v>
      </c>
      <c r="D173" s="16" t="s">
        <v>62</v>
      </c>
      <c r="E173" s="16" t="s">
        <v>41</v>
      </c>
      <c r="F173" s="16" t="s">
        <v>28</v>
      </c>
      <c r="G173" s="16" t="s">
        <v>160</v>
      </c>
      <c r="H173" s="16" t="s">
        <v>155</v>
      </c>
      <c r="I173" s="16" t="s">
        <v>155</v>
      </c>
      <c r="J173" s="16" t="s">
        <v>189</v>
      </c>
      <c r="K173" s="16" t="s">
        <v>97</v>
      </c>
      <c r="L173" s="9"/>
      <c r="M173" s="9">
        <v>44957</v>
      </c>
      <c r="N173" s="9">
        <v>44995</v>
      </c>
      <c r="O173" s="7">
        <v>44995</v>
      </c>
      <c r="P173" s="9">
        <v>44995</v>
      </c>
      <c r="Q173" s="9">
        <v>44995</v>
      </c>
      <c r="R173" s="9" t="s">
        <v>34</v>
      </c>
      <c r="S173" s="16" t="s">
        <v>73</v>
      </c>
      <c r="T173" s="16" t="s">
        <v>3174</v>
      </c>
      <c r="U173" s="16"/>
      <c r="V173" s="16"/>
      <c r="W173" s="16" t="s">
        <v>37</v>
      </c>
      <c r="X173" s="16" t="s">
        <v>55</v>
      </c>
      <c r="Y173">
        <v>8</v>
      </c>
      <c r="Z173">
        <v>10</v>
      </c>
      <c r="AA173">
        <v>8</v>
      </c>
      <c r="AB173">
        <v>6</v>
      </c>
      <c r="AC173">
        <v>0.5</v>
      </c>
      <c r="AD173">
        <v>12</v>
      </c>
      <c r="AE173" t="s">
        <v>1415</v>
      </c>
    </row>
    <row r="174" spans="1:31" x14ac:dyDescent="0.25">
      <c r="A174" s="16" t="s">
        <v>23</v>
      </c>
      <c r="B174" s="16" t="s">
        <v>39</v>
      </c>
      <c r="C174" s="16" t="s">
        <v>154</v>
      </c>
      <c r="D174" s="16" t="s">
        <v>62</v>
      </c>
      <c r="E174" s="16" t="s">
        <v>41</v>
      </c>
      <c r="F174" s="16" t="s">
        <v>28</v>
      </c>
      <c r="G174" s="16" t="s">
        <v>160</v>
      </c>
      <c r="H174" s="16" t="s">
        <v>155</v>
      </c>
      <c r="I174" s="16" t="s">
        <v>155</v>
      </c>
      <c r="J174" s="16" t="s">
        <v>189</v>
      </c>
      <c r="K174" s="16" t="s">
        <v>171</v>
      </c>
      <c r="L174" s="9"/>
      <c r="M174" s="9">
        <v>44957</v>
      </c>
      <c r="N174" s="9">
        <v>44995</v>
      </c>
      <c r="O174" s="7">
        <v>44995</v>
      </c>
      <c r="P174" s="9">
        <v>44995</v>
      </c>
      <c r="Q174" s="9">
        <v>44995</v>
      </c>
      <c r="R174" s="9" t="s">
        <v>34</v>
      </c>
      <c r="S174" s="16" t="s">
        <v>73</v>
      </c>
      <c r="T174" s="16" t="s">
        <v>3174</v>
      </c>
      <c r="U174" s="16"/>
      <c r="V174" s="16"/>
      <c r="W174" s="16" t="s">
        <v>37</v>
      </c>
      <c r="X174" s="16" t="s">
        <v>55</v>
      </c>
      <c r="Y174">
        <v>8</v>
      </c>
      <c r="Z174">
        <v>10</v>
      </c>
      <c r="AA174">
        <v>8</v>
      </c>
      <c r="AB174">
        <v>6</v>
      </c>
      <c r="AC174">
        <v>0.5</v>
      </c>
      <c r="AD174">
        <v>12</v>
      </c>
      <c r="AE174" t="s">
        <v>1416</v>
      </c>
    </row>
    <row r="175" spans="1:31" x14ac:dyDescent="0.25">
      <c r="A175" s="16" t="s">
        <v>23</v>
      </c>
      <c r="B175" s="16" t="s">
        <v>39</v>
      </c>
      <c r="C175" s="16" t="s">
        <v>154</v>
      </c>
      <c r="D175" s="16" t="s">
        <v>62</v>
      </c>
      <c r="E175" s="16" t="s">
        <v>41</v>
      </c>
      <c r="F175" s="16" t="s">
        <v>28</v>
      </c>
      <c r="G175" s="16" t="s">
        <v>158</v>
      </c>
      <c r="H175" s="16" t="s">
        <v>150</v>
      </c>
      <c r="I175" s="16" t="s">
        <v>155</v>
      </c>
      <c r="J175" s="16" t="s">
        <v>157</v>
      </c>
      <c r="K175" s="16" t="s">
        <v>159</v>
      </c>
      <c r="L175" s="9">
        <v>45071</v>
      </c>
      <c r="M175" s="9">
        <v>45071</v>
      </c>
      <c r="N175" s="9">
        <v>45071</v>
      </c>
      <c r="O175" s="7">
        <v>45071</v>
      </c>
      <c r="P175" s="9"/>
      <c r="Q175" s="9"/>
      <c r="R175" s="9" t="s">
        <v>34</v>
      </c>
      <c r="S175" s="16" t="s">
        <v>73</v>
      </c>
      <c r="T175" s="16" t="s">
        <v>3174</v>
      </c>
      <c r="U175" s="16"/>
      <c r="V175" s="16"/>
      <c r="W175" s="16" t="s">
        <v>37</v>
      </c>
      <c r="X175" s="16" t="s">
        <v>55</v>
      </c>
      <c r="Y175">
        <v>8</v>
      </c>
      <c r="Z175">
        <v>10</v>
      </c>
      <c r="AA175">
        <v>8</v>
      </c>
      <c r="AB175">
        <v>6</v>
      </c>
      <c r="AC175">
        <v>0.5</v>
      </c>
      <c r="AD175">
        <v>12</v>
      </c>
      <c r="AE175" t="s">
        <v>1364</v>
      </c>
    </row>
    <row r="176" spans="1:31" x14ac:dyDescent="0.25">
      <c r="A176" s="16" t="s">
        <v>23</v>
      </c>
      <c r="B176" s="16" t="s">
        <v>39</v>
      </c>
      <c r="C176" s="16" t="s">
        <v>154</v>
      </c>
      <c r="D176" s="16" t="s">
        <v>62</v>
      </c>
      <c r="E176" s="16" t="s">
        <v>41</v>
      </c>
      <c r="F176" s="16" t="s">
        <v>28</v>
      </c>
      <c r="G176" s="16" t="s">
        <v>160</v>
      </c>
      <c r="H176" s="16" t="s">
        <v>150</v>
      </c>
      <c r="I176" s="16" t="s">
        <v>155</v>
      </c>
      <c r="J176" s="16" t="s">
        <v>156</v>
      </c>
      <c r="K176" s="16" t="s">
        <v>159</v>
      </c>
      <c r="L176" s="9">
        <v>45071</v>
      </c>
      <c r="M176" s="9">
        <v>45071</v>
      </c>
      <c r="N176" s="9">
        <v>45071</v>
      </c>
      <c r="O176" s="7">
        <v>45071</v>
      </c>
      <c r="P176" s="9"/>
      <c r="Q176" s="9">
        <v>44706</v>
      </c>
      <c r="R176" s="9" t="s">
        <v>34</v>
      </c>
      <c r="S176" s="16" t="s">
        <v>73</v>
      </c>
      <c r="T176" s="16" t="s">
        <v>3174</v>
      </c>
      <c r="U176" s="16"/>
      <c r="V176" s="16"/>
      <c r="W176" s="16" t="s">
        <v>37</v>
      </c>
      <c r="X176" s="16" t="s">
        <v>55</v>
      </c>
      <c r="Y176">
        <v>8</v>
      </c>
      <c r="Z176">
        <v>10</v>
      </c>
      <c r="AA176">
        <v>8</v>
      </c>
      <c r="AB176">
        <v>6</v>
      </c>
      <c r="AC176">
        <v>0.5</v>
      </c>
      <c r="AD176">
        <v>12</v>
      </c>
      <c r="AE176" t="s">
        <v>1365</v>
      </c>
    </row>
    <row r="177" spans="1:31" x14ac:dyDescent="0.25">
      <c r="A177" s="16" t="s">
        <v>23</v>
      </c>
      <c r="B177" s="16" t="s">
        <v>39</v>
      </c>
      <c r="C177" s="16" t="s">
        <v>154</v>
      </c>
      <c r="D177" s="16" t="s">
        <v>62</v>
      </c>
      <c r="E177" s="16" t="s">
        <v>41</v>
      </c>
      <c r="F177" s="16" t="s">
        <v>28</v>
      </c>
      <c r="G177" s="16" t="s">
        <v>89</v>
      </c>
      <c r="H177" s="16" t="s">
        <v>90</v>
      </c>
      <c r="I177" s="16" t="s">
        <v>155</v>
      </c>
      <c r="J177" s="16" t="s">
        <v>157</v>
      </c>
      <c r="K177" s="16" t="s">
        <v>92</v>
      </c>
      <c r="L177" s="9">
        <v>45156</v>
      </c>
      <c r="M177" s="9">
        <v>45322</v>
      </c>
      <c r="N177" s="9">
        <v>45156</v>
      </c>
      <c r="O177" s="7">
        <v>45156</v>
      </c>
      <c r="P177" s="9"/>
      <c r="Q177" s="9"/>
      <c r="R177" s="9" t="s">
        <v>34</v>
      </c>
      <c r="S177" s="16" t="s">
        <v>73</v>
      </c>
      <c r="T177" s="16" t="s">
        <v>3174</v>
      </c>
      <c r="U177" s="16"/>
      <c r="V177" s="16"/>
      <c r="W177" s="16" t="s">
        <v>74</v>
      </c>
      <c r="X177" s="16" t="s">
        <v>55</v>
      </c>
      <c r="Y177">
        <v>8</v>
      </c>
      <c r="Z177">
        <v>10</v>
      </c>
      <c r="AA177">
        <v>8</v>
      </c>
      <c r="AB177">
        <v>6</v>
      </c>
      <c r="AC177">
        <v>0.5</v>
      </c>
      <c r="AD177">
        <v>12</v>
      </c>
      <c r="AE177" t="s">
        <v>1363</v>
      </c>
    </row>
    <row r="178" spans="1:31" x14ac:dyDescent="0.25">
      <c r="A178" s="16" t="s">
        <v>23</v>
      </c>
      <c r="B178" s="16" t="s">
        <v>39</v>
      </c>
      <c r="C178" s="16" t="s">
        <v>154</v>
      </c>
      <c r="D178" s="16" t="s">
        <v>62</v>
      </c>
      <c r="E178" s="16" t="s">
        <v>41</v>
      </c>
      <c r="F178" s="16" t="s">
        <v>28</v>
      </c>
      <c r="G178" s="16" t="s">
        <v>89</v>
      </c>
      <c r="H178" s="16" t="s">
        <v>90</v>
      </c>
      <c r="I178" s="16" t="s">
        <v>155</v>
      </c>
      <c r="J178" s="16" t="s">
        <v>156</v>
      </c>
      <c r="K178" s="16" t="s">
        <v>92</v>
      </c>
      <c r="L178" s="9">
        <v>45156</v>
      </c>
      <c r="M178" s="9">
        <v>45322</v>
      </c>
      <c r="N178" s="9">
        <v>45156</v>
      </c>
      <c r="O178" s="7">
        <v>45156</v>
      </c>
      <c r="P178" s="9"/>
      <c r="Q178" s="9"/>
      <c r="R178" s="9" t="s">
        <v>34</v>
      </c>
      <c r="S178" s="16" t="s">
        <v>73</v>
      </c>
      <c r="T178" s="16" t="s">
        <v>3174</v>
      </c>
      <c r="U178" s="16"/>
      <c r="V178" s="16"/>
      <c r="W178" s="16" t="s">
        <v>74</v>
      </c>
      <c r="X178" s="16" t="s">
        <v>55</v>
      </c>
      <c r="Y178">
        <v>8</v>
      </c>
      <c r="Z178">
        <v>10</v>
      </c>
      <c r="AA178">
        <v>8</v>
      </c>
      <c r="AB178">
        <v>6</v>
      </c>
      <c r="AC178">
        <v>0.5</v>
      </c>
      <c r="AD178">
        <v>12</v>
      </c>
      <c r="AE178" t="s">
        <v>1362</v>
      </c>
    </row>
    <row r="179" spans="1:31" x14ac:dyDescent="0.25">
      <c r="A179" s="16" t="s">
        <v>3138</v>
      </c>
      <c r="B179" s="16" t="s">
        <v>24</v>
      </c>
      <c r="C179" s="16" t="s">
        <v>154</v>
      </c>
      <c r="D179" s="16" t="s">
        <v>62</v>
      </c>
      <c r="E179" s="16" t="s">
        <v>27</v>
      </c>
      <c r="F179" s="16" t="s">
        <v>28</v>
      </c>
      <c r="G179" s="16" t="s">
        <v>192</v>
      </c>
      <c r="H179" s="16" t="s">
        <v>155</v>
      </c>
      <c r="I179" s="16" t="s">
        <v>155</v>
      </c>
      <c r="J179" s="16" t="s">
        <v>155</v>
      </c>
      <c r="K179" s="16" t="s">
        <v>193</v>
      </c>
      <c r="L179" s="9"/>
      <c r="M179" s="9">
        <v>45089</v>
      </c>
      <c r="N179" s="9">
        <v>45089</v>
      </c>
      <c r="O179" s="7">
        <v>45089</v>
      </c>
      <c r="P179" s="9"/>
      <c r="Q179" s="9"/>
      <c r="R179" s="9" t="s">
        <v>34</v>
      </c>
      <c r="S179" s="16" t="s">
        <v>73</v>
      </c>
      <c r="T179" s="16" t="s">
        <v>3174</v>
      </c>
      <c r="U179" s="16"/>
      <c r="V179" s="16"/>
      <c r="W179" s="16"/>
      <c r="X179" s="16" t="s">
        <v>55</v>
      </c>
      <c r="Y179">
        <v>8</v>
      </c>
      <c r="Z179">
        <v>10</v>
      </c>
      <c r="AA179">
        <v>8</v>
      </c>
      <c r="AB179">
        <v>2</v>
      </c>
      <c r="AC179">
        <v>0.16666666666666666</v>
      </c>
      <c r="AD179">
        <v>10</v>
      </c>
      <c r="AE179" t="s">
        <v>1417</v>
      </c>
    </row>
    <row r="180" spans="1:31" x14ac:dyDescent="0.25">
      <c r="A180" s="16" t="s">
        <v>3138</v>
      </c>
      <c r="B180" s="16" t="s">
        <v>24</v>
      </c>
      <c r="C180" s="16" t="s">
        <v>154</v>
      </c>
      <c r="D180" s="16" t="s">
        <v>62</v>
      </c>
      <c r="E180" s="16" t="s">
        <v>27</v>
      </c>
      <c r="F180" s="16" t="s">
        <v>28</v>
      </c>
      <c r="G180" s="16" t="s">
        <v>192</v>
      </c>
      <c r="H180" s="16" t="s">
        <v>155</v>
      </c>
      <c r="I180" s="16" t="s">
        <v>155</v>
      </c>
      <c r="J180" s="16" t="s">
        <v>155</v>
      </c>
      <c r="K180" s="16" t="s">
        <v>194</v>
      </c>
      <c r="L180" s="9"/>
      <c r="M180" s="9">
        <v>45089</v>
      </c>
      <c r="N180" s="9">
        <v>45089</v>
      </c>
      <c r="O180" s="7">
        <v>45089</v>
      </c>
      <c r="P180" s="9"/>
      <c r="Q180" s="9"/>
      <c r="R180" s="9" t="s">
        <v>34</v>
      </c>
      <c r="S180" s="16" t="s">
        <v>73</v>
      </c>
      <c r="T180" s="16" t="s">
        <v>3174</v>
      </c>
      <c r="U180" s="16"/>
      <c r="V180" s="16"/>
      <c r="W180" s="16"/>
      <c r="X180" s="16" t="s">
        <v>55</v>
      </c>
      <c r="Y180">
        <v>8</v>
      </c>
      <c r="Z180">
        <v>10</v>
      </c>
      <c r="AA180">
        <v>8</v>
      </c>
      <c r="AB180">
        <v>2</v>
      </c>
      <c r="AC180">
        <v>0.16666666666666666</v>
      </c>
      <c r="AD180">
        <v>10</v>
      </c>
      <c r="AE180" t="s">
        <v>1418</v>
      </c>
    </row>
    <row r="181" spans="1:31" x14ac:dyDescent="0.25">
      <c r="A181" s="16" t="s">
        <v>23</v>
      </c>
      <c r="B181" s="16" t="s">
        <v>39</v>
      </c>
      <c r="C181" s="16" t="s">
        <v>154</v>
      </c>
      <c r="D181" s="16" t="s">
        <v>3139</v>
      </c>
      <c r="E181" s="16" t="s">
        <v>27</v>
      </c>
      <c r="F181" s="16" t="s">
        <v>28</v>
      </c>
      <c r="G181" s="16" t="s">
        <v>192</v>
      </c>
      <c r="H181" s="16" t="s">
        <v>155</v>
      </c>
      <c r="I181" s="16" t="s">
        <v>155</v>
      </c>
      <c r="J181" s="16" t="s">
        <v>161</v>
      </c>
      <c r="K181" s="16" t="s">
        <v>3175</v>
      </c>
      <c r="L181" s="9"/>
      <c r="M181" s="9">
        <v>45089</v>
      </c>
      <c r="N181" s="9">
        <v>45089</v>
      </c>
      <c r="O181" s="7">
        <v>45089</v>
      </c>
      <c r="P181" s="9"/>
      <c r="Q181" s="9"/>
      <c r="R181" s="9" t="s">
        <v>34</v>
      </c>
      <c r="S181" s="16" t="s">
        <v>73</v>
      </c>
      <c r="T181" s="16" t="s">
        <v>3174</v>
      </c>
      <c r="U181" s="16"/>
      <c r="V181" s="16"/>
      <c r="W181" s="16" t="s">
        <v>37</v>
      </c>
      <c r="X181" s="16" t="s">
        <v>55</v>
      </c>
      <c r="Y181">
        <v>8</v>
      </c>
      <c r="Z181">
        <v>3</v>
      </c>
      <c r="AA181">
        <v>2.4</v>
      </c>
      <c r="AB181">
        <v>2</v>
      </c>
      <c r="AC181">
        <v>0.16666666666666666</v>
      </c>
      <c r="AD181">
        <v>3</v>
      </c>
      <c r="AE181" t="s">
        <v>3176</v>
      </c>
    </row>
    <row r="182" spans="1:31" x14ac:dyDescent="0.25">
      <c r="A182" s="16" t="s">
        <v>23</v>
      </c>
      <c r="B182" s="16" t="s">
        <v>39</v>
      </c>
      <c r="C182" s="16" t="s">
        <v>154</v>
      </c>
      <c r="D182" s="16" t="s">
        <v>3139</v>
      </c>
      <c r="E182" s="16" t="s">
        <v>27</v>
      </c>
      <c r="F182" s="16" t="s">
        <v>28</v>
      </c>
      <c r="G182" s="16" t="s">
        <v>192</v>
      </c>
      <c r="H182" s="16" t="s">
        <v>155</v>
      </c>
      <c r="I182" s="16" t="s">
        <v>155</v>
      </c>
      <c r="J182" s="16" t="s">
        <v>161</v>
      </c>
      <c r="K182" s="16" t="s">
        <v>3177</v>
      </c>
      <c r="L182" s="9"/>
      <c r="M182" s="9">
        <v>45089</v>
      </c>
      <c r="N182" s="9">
        <v>45089</v>
      </c>
      <c r="O182" s="7">
        <v>45089</v>
      </c>
      <c r="P182" s="9"/>
      <c r="Q182" s="9"/>
      <c r="R182" s="9" t="s">
        <v>34</v>
      </c>
      <c r="S182" s="16" t="s">
        <v>73</v>
      </c>
      <c r="T182" s="16" t="s">
        <v>3174</v>
      </c>
      <c r="U182" s="16"/>
      <c r="V182" s="16"/>
      <c r="W182" s="16" t="s">
        <v>37</v>
      </c>
      <c r="X182" s="16" t="s">
        <v>55</v>
      </c>
      <c r="Y182">
        <v>8</v>
      </c>
      <c r="Z182">
        <v>3</v>
      </c>
      <c r="AA182">
        <v>2.4</v>
      </c>
      <c r="AB182">
        <v>2</v>
      </c>
      <c r="AC182">
        <v>0.16666666666666666</v>
      </c>
      <c r="AD182">
        <v>3</v>
      </c>
      <c r="AE182" t="s">
        <v>3178</v>
      </c>
    </row>
    <row r="183" spans="1:31" x14ac:dyDescent="0.25">
      <c r="A183" s="16" t="s">
        <v>23</v>
      </c>
      <c r="B183" s="16" t="s">
        <v>39</v>
      </c>
      <c r="C183" s="16" t="s">
        <v>154</v>
      </c>
      <c r="D183" s="16" t="s">
        <v>3139</v>
      </c>
      <c r="E183" s="16" t="s">
        <v>27</v>
      </c>
      <c r="F183" s="16" t="s">
        <v>28</v>
      </c>
      <c r="G183" s="16" t="s">
        <v>192</v>
      </c>
      <c r="H183" s="16" t="s">
        <v>155</v>
      </c>
      <c r="I183" s="16" t="s">
        <v>155</v>
      </c>
      <c r="J183" s="16" t="s">
        <v>161</v>
      </c>
      <c r="K183" s="16" t="s">
        <v>3179</v>
      </c>
      <c r="L183" s="9"/>
      <c r="M183" s="9">
        <v>45089</v>
      </c>
      <c r="N183" s="9">
        <v>45089</v>
      </c>
      <c r="O183" s="7">
        <v>45089</v>
      </c>
      <c r="P183" s="9"/>
      <c r="Q183" s="9"/>
      <c r="R183" s="9" t="s">
        <v>34</v>
      </c>
      <c r="S183" s="16" t="s">
        <v>73</v>
      </c>
      <c r="T183" s="16" t="s">
        <v>3174</v>
      </c>
      <c r="U183" s="16"/>
      <c r="V183" s="16"/>
      <c r="W183" s="16" t="s">
        <v>37</v>
      </c>
      <c r="X183" s="16" t="s">
        <v>55</v>
      </c>
      <c r="Y183">
        <v>8</v>
      </c>
      <c r="Z183">
        <v>3</v>
      </c>
      <c r="AA183">
        <v>2.4</v>
      </c>
      <c r="AB183">
        <v>2</v>
      </c>
      <c r="AC183">
        <v>0.16666666666666666</v>
      </c>
      <c r="AD183">
        <v>3</v>
      </c>
      <c r="AE183" t="s">
        <v>3180</v>
      </c>
    </row>
    <row r="184" spans="1:31" x14ac:dyDescent="0.25">
      <c r="A184" s="16" t="s">
        <v>23</v>
      </c>
      <c r="B184" s="16" t="s">
        <v>39</v>
      </c>
      <c r="C184" s="16" t="s">
        <v>154</v>
      </c>
      <c r="D184" s="16" t="s">
        <v>3139</v>
      </c>
      <c r="E184" s="16" t="s">
        <v>27</v>
      </c>
      <c r="F184" s="16" t="s">
        <v>28</v>
      </c>
      <c r="G184" s="16" t="s">
        <v>192</v>
      </c>
      <c r="H184" s="16" t="s">
        <v>155</v>
      </c>
      <c r="I184" s="16" t="s">
        <v>155</v>
      </c>
      <c r="J184" s="16" t="s">
        <v>157</v>
      </c>
      <c r="K184" s="16" t="s">
        <v>195</v>
      </c>
      <c r="L184" s="9"/>
      <c r="M184" s="9">
        <v>45089</v>
      </c>
      <c r="N184" s="9">
        <v>45089</v>
      </c>
      <c r="O184" s="7">
        <v>45089</v>
      </c>
      <c r="P184" s="9"/>
      <c r="Q184" s="9"/>
      <c r="R184" s="9" t="s">
        <v>34</v>
      </c>
      <c r="S184" s="16" t="s">
        <v>73</v>
      </c>
      <c r="T184" s="16" t="s">
        <v>3174</v>
      </c>
      <c r="U184" s="16"/>
      <c r="V184" s="16"/>
      <c r="W184" s="16" t="s">
        <v>37</v>
      </c>
      <c r="X184" s="16" t="s">
        <v>55</v>
      </c>
      <c r="Y184">
        <v>8</v>
      </c>
      <c r="Z184">
        <v>3</v>
      </c>
      <c r="AA184">
        <v>2.4</v>
      </c>
      <c r="AB184">
        <v>2</v>
      </c>
      <c r="AC184">
        <v>0.16666666666666666</v>
      </c>
      <c r="AD184">
        <v>3</v>
      </c>
      <c r="AE184" t="s">
        <v>1419</v>
      </c>
    </row>
    <row r="185" spans="1:31" x14ac:dyDescent="0.25">
      <c r="A185" s="16" t="s">
        <v>23</v>
      </c>
      <c r="B185" s="16" t="s">
        <v>39</v>
      </c>
      <c r="C185" s="16" t="s">
        <v>154</v>
      </c>
      <c r="D185" s="16" t="s">
        <v>3139</v>
      </c>
      <c r="E185" s="16" t="s">
        <v>27</v>
      </c>
      <c r="F185" s="16" t="s">
        <v>28</v>
      </c>
      <c r="G185" s="16" t="s">
        <v>192</v>
      </c>
      <c r="H185" s="16" t="s">
        <v>155</v>
      </c>
      <c r="I185" s="16" t="s">
        <v>155</v>
      </c>
      <c r="J185" s="16" t="s">
        <v>157</v>
      </c>
      <c r="K185" s="16" t="s">
        <v>205</v>
      </c>
      <c r="L185" s="9"/>
      <c r="M185" s="9">
        <v>45089</v>
      </c>
      <c r="N185" s="9">
        <v>45089</v>
      </c>
      <c r="O185" s="7">
        <v>45089</v>
      </c>
      <c r="P185" s="9"/>
      <c r="Q185" s="9"/>
      <c r="R185" s="9" t="s">
        <v>34</v>
      </c>
      <c r="S185" s="16" t="s">
        <v>73</v>
      </c>
      <c r="T185" s="16" t="s">
        <v>3174</v>
      </c>
      <c r="U185" s="16"/>
      <c r="V185" s="16"/>
      <c r="W185" s="16" t="s">
        <v>37</v>
      </c>
      <c r="X185" s="16" t="s">
        <v>55</v>
      </c>
      <c r="Y185">
        <v>8</v>
      </c>
      <c r="Z185">
        <v>3</v>
      </c>
      <c r="AA185">
        <v>2.4</v>
      </c>
      <c r="AB185">
        <v>2</v>
      </c>
      <c r="AC185">
        <v>0.16666666666666666</v>
      </c>
      <c r="AD185">
        <v>3</v>
      </c>
      <c r="AE185" t="s">
        <v>3181</v>
      </c>
    </row>
    <row r="186" spans="1:31" x14ac:dyDescent="0.25">
      <c r="A186" s="16" t="s">
        <v>23</v>
      </c>
      <c r="B186" s="16" t="s">
        <v>39</v>
      </c>
      <c r="C186" s="16" t="s">
        <v>154</v>
      </c>
      <c r="D186" s="16" t="s">
        <v>3139</v>
      </c>
      <c r="E186" s="16" t="s">
        <v>27</v>
      </c>
      <c r="F186" s="16" t="s">
        <v>28</v>
      </c>
      <c r="G186" s="16" t="s">
        <v>192</v>
      </c>
      <c r="H186" s="16" t="s">
        <v>155</v>
      </c>
      <c r="I186" s="16" t="s">
        <v>155</v>
      </c>
      <c r="J186" s="16" t="s">
        <v>157</v>
      </c>
      <c r="K186" s="16" t="s">
        <v>707</v>
      </c>
      <c r="L186" s="9"/>
      <c r="M186" s="9">
        <v>45089</v>
      </c>
      <c r="N186" s="9">
        <v>45089</v>
      </c>
      <c r="O186" s="7">
        <v>45089</v>
      </c>
      <c r="P186" s="9"/>
      <c r="Q186" s="9"/>
      <c r="R186" s="9" t="s">
        <v>34</v>
      </c>
      <c r="S186" s="16" t="s">
        <v>73</v>
      </c>
      <c r="T186" s="16" t="s">
        <v>3174</v>
      </c>
      <c r="U186" s="16"/>
      <c r="V186" s="16"/>
      <c r="W186" s="16" t="s">
        <v>37</v>
      </c>
      <c r="X186" s="16" t="s">
        <v>55</v>
      </c>
      <c r="Y186">
        <v>8</v>
      </c>
      <c r="Z186">
        <v>3</v>
      </c>
      <c r="AA186">
        <v>2.4</v>
      </c>
      <c r="AB186">
        <v>2</v>
      </c>
      <c r="AC186">
        <v>0.16666666666666666</v>
      </c>
      <c r="AD186">
        <v>3</v>
      </c>
      <c r="AE186" t="s">
        <v>3182</v>
      </c>
    </row>
    <row r="187" spans="1:31" x14ac:dyDescent="0.25">
      <c r="A187" s="16" t="s">
        <v>23</v>
      </c>
      <c r="B187" s="16" t="s">
        <v>39</v>
      </c>
      <c r="C187" s="16" t="s">
        <v>154</v>
      </c>
      <c r="D187" s="16" t="s">
        <v>3139</v>
      </c>
      <c r="E187" s="16" t="s">
        <v>27</v>
      </c>
      <c r="F187" s="16" t="s">
        <v>28</v>
      </c>
      <c r="G187" s="16" t="s">
        <v>192</v>
      </c>
      <c r="H187" s="16" t="s">
        <v>155</v>
      </c>
      <c r="I187" s="16" t="s">
        <v>155</v>
      </c>
      <c r="J187" s="16" t="s">
        <v>157</v>
      </c>
      <c r="K187" s="16" t="s">
        <v>197</v>
      </c>
      <c r="L187" s="9"/>
      <c r="M187" s="9">
        <v>45089</v>
      </c>
      <c r="N187" s="9">
        <v>45089</v>
      </c>
      <c r="O187" s="7">
        <v>45089</v>
      </c>
      <c r="P187" s="9"/>
      <c r="Q187" s="9"/>
      <c r="R187" s="9" t="s">
        <v>34</v>
      </c>
      <c r="S187" s="16" t="s">
        <v>73</v>
      </c>
      <c r="T187" s="16" t="s">
        <v>3174</v>
      </c>
      <c r="U187" s="16"/>
      <c r="V187" s="16"/>
      <c r="W187" s="16" t="s">
        <v>37</v>
      </c>
      <c r="X187" s="16" t="s">
        <v>55</v>
      </c>
      <c r="Y187">
        <v>8</v>
      </c>
      <c r="Z187">
        <v>3</v>
      </c>
      <c r="AA187">
        <v>2.4</v>
      </c>
      <c r="AB187">
        <v>2</v>
      </c>
      <c r="AC187">
        <v>0.16666666666666666</v>
      </c>
      <c r="AD187">
        <v>3</v>
      </c>
      <c r="AE187" t="s">
        <v>1420</v>
      </c>
    </row>
    <row r="188" spans="1:31" x14ac:dyDescent="0.25">
      <c r="A188" s="16" t="s">
        <v>23</v>
      </c>
      <c r="B188" s="16" t="s">
        <v>39</v>
      </c>
      <c r="C188" s="16" t="s">
        <v>154</v>
      </c>
      <c r="D188" s="16" t="s">
        <v>3139</v>
      </c>
      <c r="E188" s="16" t="s">
        <v>27</v>
      </c>
      <c r="F188" s="16" t="s">
        <v>28</v>
      </c>
      <c r="G188" s="16" t="s">
        <v>192</v>
      </c>
      <c r="H188" s="16" t="s">
        <v>155</v>
      </c>
      <c r="I188" s="16" t="s">
        <v>155</v>
      </c>
      <c r="J188" s="16" t="s">
        <v>157</v>
      </c>
      <c r="K188" s="16" t="s">
        <v>47</v>
      </c>
      <c r="L188" s="9"/>
      <c r="M188" s="9">
        <v>45089</v>
      </c>
      <c r="N188" s="9">
        <v>45089</v>
      </c>
      <c r="O188" s="7">
        <v>45089</v>
      </c>
      <c r="P188" s="9"/>
      <c r="Q188" s="9"/>
      <c r="R188" s="9" t="s">
        <v>34</v>
      </c>
      <c r="S188" s="16" t="s">
        <v>73</v>
      </c>
      <c r="T188" s="16" t="s">
        <v>3174</v>
      </c>
      <c r="U188" s="16"/>
      <c r="V188" s="16"/>
      <c r="W188" s="16" t="s">
        <v>37</v>
      </c>
      <c r="X188" s="16" t="s">
        <v>55</v>
      </c>
      <c r="Y188">
        <v>8</v>
      </c>
      <c r="Z188">
        <v>3</v>
      </c>
      <c r="AA188">
        <v>2.4</v>
      </c>
      <c r="AB188">
        <v>2</v>
      </c>
      <c r="AC188">
        <v>0.16666666666666666</v>
      </c>
      <c r="AD188">
        <v>3</v>
      </c>
      <c r="AE188" t="s">
        <v>1421</v>
      </c>
    </row>
    <row r="189" spans="1:31" x14ac:dyDescent="0.25">
      <c r="A189" s="16" t="s">
        <v>23</v>
      </c>
      <c r="B189" s="16" t="s">
        <v>39</v>
      </c>
      <c r="C189" s="16" t="s">
        <v>154</v>
      </c>
      <c r="D189" s="16" t="s">
        <v>3139</v>
      </c>
      <c r="E189" s="16" t="s">
        <v>27</v>
      </c>
      <c r="F189" s="16" t="s">
        <v>28</v>
      </c>
      <c r="G189" s="16" t="s">
        <v>192</v>
      </c>
      <c r="H189" s="16" t="s">
        <v>155</v>
      </c>
      <c r="I189" s="16" t="s">
        <v>155</v>
      </c>
      <c r="J189" s="16" t="s">
        <v>157</v>
      </c>
      <c r="K189" s="16" t="s">
        <v>652</v>
      </c>
      <c r="L189" s="9"/>
      <c r="M189" s="9">
        <v>45089</v>
      </c>
      <c r="N189" s="9">
        <v>45089</v>
      </c>
      <c r="O189" s="7">
        <v>45089</v>
      </c>
      <c r="P189" s="9"/>
      <c r="Q189" s="9"/>
      <c r="R189" s="9" t="s">
        <v>34</v>
      </c>
      <c r="S189" s="16" t="s">
        <v>73</v>
      </c>
      <c r="T189" s="16" t="s">
        <v>3174</v>
      </c>
      <c r="U189" s="16"/>
      <c r="V189" s="16"/>
      <c r="W189" s="16" t="s">
        <v>37</v>
      </c>
      <c r="X189" s="16" t="s">
        <v>55</v>
      </c>
      <c r="Y189">
        <v>8</v>
      </c>
      <c r="Z189">
        <v>3</v>
      </c>
      <c r="AA189">
        <v>2.4</v>
      </c>
      <c r="AB189">
        <v>2</v>
      </c>
      <c r="AC189">
        <v>0.16666666666666666</v>
      </c>
      <c r="AD189">
        <v>3</v>
      </c>
      <c r="AE189" t="s">
        <v>3183</v>
      </c>
    </row>
    <row r="190" spans="1:31" x14ac:dyDescent="0.25">
      <c r="A190" s="16" t="s">
        <v>3138</v>
      </c>
      <c r="B190" s="16" t="s">
        <v>24</v>
      </c>
      <c r="C190" s="16" t="s">
        <v>154</v>
      </c>
      <c r="D190" s="16" t="s">
        <v>62</v>
      </c>
      <c r="E190" s="16" t="s">
        <v>27</v>
      </c>
      <c r="F190" s="16" t="s">
        <v>28</v>
      </c>
      <c r="G190" s="16" t="s">
        <v>192</v>
      </c>
      <c r="H190" s="16" t="s">
        <v>155</v>
      </c>
      <c r="I190" s="16" t="s">
        <v>155</v>
      </c>
      <c r="J190" s="16" t="s">
        <v>157</v>
      </c>
      <c r="K190" s="16" t="s">
        <v>198</v>
      </c>
      <c r="L190" s="9"/>
      <c r="M190" s="9">
        <v>45089</v>
      </c>
      <c r="N190" s="9">
        <v>45089</v>
      </c>
      <c r="O190" s="7">
        <v>45089</v>
      </c>
      <c r="P190" s="9"/>
      <c r="Q190" s="9"/>
      <c r="R190" s="9" t="s">
        <v>34</v>
      </c>
      <c r="S190" s="16" t="s">
        <v>73</v>
      </c>
      <c r="T190" s="16" t="s">
        <v>3174</v>
      </c>
      <c r="U190" s="16"/>
      <c r="V190" s="16"/>
      <c r="W190" s="16"/>
      <c r="X190" s="16" t="s">
        <v>55</v>
      </c>
      <c r="Y190">
        <v>8</v>
      </c>
      <c r="Z190">
        <v>10</v>
      </c>
      <c r="AA190">
        <v>8</v>
      </c>
      <c r="AB190">
        <v>2</v>
      </c>
      <c r="AC190">
        <v>0.16666666666666666</v>
      </c>
      <c r="AD190">
        <v>10</v>
      </c>
      <c r="AE190" t="s">
        <v>1422</v>
      </c>
    </row>
    <row r="191" spans="1:31" x14ac:dyDescent="0.25">
      <c r="A191" s="16" t="s">
        <v>23</v>
      </c>
      <c r="B191" s="16" t="s">
        <v>39</v>
      </c>
      <c r="C191" s="16" t="s">
        <v>154</v>
      </c>
      <c r="D191" s="16" t="s">
        <v>3139</v>
      </c>
      <c r="E191" s="16" t="s">
        <v>27</v>
      </c>
      <c r="F191" s="16" t="s">
        <v>28</v>
      </c>
      <c r="G191" s="16" t="s">
        <v>192</v>
      </c>
      <c r="H191" s="16" t="s">
        <v>155</v>
      </c>
      <c r="I191" s="16" t="s">
        <v>155</v>
      </c>
      <c r="J191" s="16" t="s">
        <v>157</v>
      </c>
      <c r="K191" s="16" t="s">
        <v>198</v>
      </c>
      <c r="L191" s="9"/>
      <c r="M191" s="9">
        <v>45089</v>
      </c>
      <c r="N191" s="9">
        <v>45089</v>
      </c>
      <c r="O191" s="7">
        <v>45089</v>
      </c>
      <c r="P191" s="9"/>
      <c r="Q191" s="9"/>
      <c r="R191" s="9" t="s">
        <v>34</v>
      </c>
      <c r="S191" s="16" t="s">
        <v>73</v>
      </c>
      <c r="T191" s="16" t="s">
        <v>3174</v>
      </c>
      <c r="U191" s="16"/>
      <c r="V191" s="16"/>
      <c r="W191" s="16" t="s">
        <v>37</v>
      </c>
      <c r="X191" s="16" t="s">
        <v>55</v>
      </c>
      <c r="Y191">
        <v>8</v>
      </c>
      <c r="Z191">
        <v>3</v>
      </c>
      <c r="AA191">
        <v>2.4</v>
      </c>
      <c r="AB191">
        <v>2</v>
      </c>
      <c r="AC191">
        <v>0.16666666666666666</v>
      </c>
      <c r="AD191">
        <v>3</v>
      </c>
      <c r="AE191" t="s">
        <v>1422</v>
      </c>
    </row>
    <row r="192" spans="1:31" x14ac:dyDescent="0.25">
      <c r="A192" s="16" t="s">
        <v>23</v>
      </c>
      <c r="B192" s="16" t="s">
        <v>39</v>
      </c>
      <c r="C192" s="16" t="s">
        <v>154</v>
      </c>
      <c r="D192" s="16" t="s">
        <v>3139</v>
      </c>
      <c r="E192" s="16" t="s">
        <v>27</v>
      </c>
      <c r="F192" s="16" t="s">
        <v>28</v>
      </c>
      <c r="G192" s="16" t="s">
        <v>192</v>
      </c>
      <c r="H192" s="16" t="s">
        <v>155</v>
      </c>
      <c r="I192" s="16" t="s">
        <v>155</v>
      </c>
      <c r="J192" s="16" t="s">
        <v>157</v>
      </c>
      <c r="K192" s="16" t="s">
        <v>199</v>
      </c>
      <c r="L192" s="9"/>
      <c r="M192" s="9">
        <v>45089</v>
      </c>
      <c r="N192" s="9">
        <v>45089</v>
      </c>
      <c r="O192" s="7">
        <v>45089</v>
      </c>
      <c r="P192" s="9"/>
      <c r="Q192" s="9"/>
      <c r="R192" s="9" t="s">
        <v>34</v>
      </c>
      <c r="S192" s="16" t="s">
        <v>73</v>
      </c>
      <c r="T192" s="16" t="s">
        <v>3174</v>
      </c>
      <c r="U192" s="16"/>
      <c r="V192" s="16"/>
      <c r="W192" s="16" t="s">
        <v>37</v>
      </c>
      <c r="X192" s="16" t="s">
        <v>55</v>
      </c>
      <c r="Y192">
        <v>8</v>
      </c>
      <c r="Z192">
        <v>3</v>
      </c>
      <c r="AA192">
        <v>2.4</v>
      </c>
      <c r="AB192">
        <v>2</v>
      </c>
      <c r="AC192">
        <v>0.16666666666666666</v>
      </c>
      <c r="AD192">
        <v>3</v>
      </c>
      <c r="AE192" t="s">
        <v>1423</v>
      </c>
    </row>
    <row r="193" spans="1:31" x14ac:dyDescent="0.25">
      <c r="A193" s="16" t="s">
        <v>23</v>
      </c>
      <c r="B193" s="16" t="s">
        <v>39</v>
      </c>
      <c r="C193" s="16" t="s">
        <v>154</v>
      </c>
      <c r="D193" s="16" t="s">
        <v>3139</v>
      </c>
      <c r="E193" s="16" t="s">
        <v>27</v>
      </c>
      <c r="F193" s="16" t="s">
        <v>28</v>
      </c>
      <c r="G193" s="16" t="s">
        <v>192</v>
      </c>
      <c r="H193" s="16" t="s">
        <v>155</v>
      </c>
      <c r="I193" s="16" t="s">
        <v>155</v>
      </c>
      <c r="J193" s="16" t="s">
        <v>157</v>
      </c>
      <c r="K193" s="16" t="s">
        <v>200</v>
      </c>
      <c r="L193" s="9"/>
      <c r="M193" s="9">
        <v>45089</v>
      </c>
      <c r="N193" s="9">
        <v>45089</v>
      </c>
      <c r="O193" s="7">
        <v>45089</v>
      </c>
      <c r="P193" s="9"/>
      <c r="Q193" s="9"/>
      <c r="R193" s="9" t="s">
        <v>34</v>
      </c>
      <c r="S193" s="16" t="s">
        <v>73</v>
      </c>
      <c r="T193" s="16" t="s">
        <v>3174</v>
      </c>
      <c r="U193" s="16"/>
      <c r="V193" s="16"/>
      <c r="W193" s="16" t="s">
        <v>37</v>
      </c>
      <c r="X193" s="16" t="s">
        <v>55</v>
      </c>
      <c r="Y193">
        <v>8</v>
      </c>
      <c r="Z193">
        <v>3</v>
      </c>
      <c r="AA193">
        <v>2.4</v>
      </c>
      <c r="AB193">
        <v>2</v>
      </c>
      <c r="AC193">
        <v>0.16666666666666666</v>
      </c>
      <c r="AD193">
        <v>3</v>
      </c>
      <c r="AE193" t="s">
        <v>1424</v>
      </c>
    </row>
    <row r="194" spans="1:31" x14ac:dyDescent="0.25">
      <c r="A194" s="16" t="s">
        <v>23</v>
      </c>
      <c r="B194" s="16" t="s">
        <v>39</v>
      </c>
      <c r="C194" s="16" t="s">
        <v>154</v>
      </c>
      <c r="D194" s="16" t="s">
        <v>3139</v>
      </c>
      <c r="E194" s="16" t="s">
        <v>27</v>
      </c>
      <c r="F194" s="16" t="s">
        <v>28</v>
      </c>
      <c r="G194" s="16" t="s">
        <v>192</v>
      </c>
      <c r="H194" s="16" t="s">
        <v>155</v>
      </c>
      <c r="I194" s="16" t="s">
        <v>155</v>
      </c>
      <c r="J194" s="16" t="s">
        <v>157</v>
      </c>
      <c r="K194" s="16" t="s">
        <v>711</v>
      </c>
      <c r="L194" s="9"/>
      <c r="M194" s="9">
        <v>45089</v>
      </c>
      <c r="N194" s="9">
        <v>45089</v>
      </c>
      <c r="O194" s="7">
        <v>45089</v>
      </c>
      <c r="P194" s="9"/>
      <c r="Q194" s="9"/>
      <c r="R194" s="9" t="s">
        <v>34</v>
      </c>
      <c r="S194" s="16" t="s">
        <v>73</v>
      </c>
      <c r="T194" s="16" t="s">
        <v>3174</v>
      </c>
      <c r="U194" s="16"/>
      <c r="V194" s="16"/>
      <c r="W194" s="16" t="s">
        <v>37</v>
      </c>
      <c r="X194" s="16" t="s">
        <v>55</v>
      </c>
      <c r="Y194">
        <v>8</v>
      </c>
      <c r="Z194">
        <v>3</v>
      </c>
      <c r="AA194">
        <v>2.4</v>
      </c>
      <c r="AB194">
        <v>2</v>
      </c>
      <c r="AC194">
        <v>0.16666666666666666</v>
      </c>
      <c r="AD194">
        <v>3</v>
      </c>
      <c r="AE194" t="s">
        <v>3184</v>
      </c>
    </row>
    <row r="195" spans="1:31" x14ac:dyDescent="0.25">
      <c r="A195" s="16" t="s">
        <v>23</v>
      </c>
      <c r="B195" s="16" t="s">
        <v>39</v>
      </c>
      <c r="C195" s="16" t="s">
        <v>154</v>
      </c>
      <c r="D195" s="16" t="s">
        <v>3139</v>
      </c>
      <c r="E195" s="16" t="s">
        <v>27</v>
      </c>
      <c r="F195" s="16" t="s">
        <v>28</v>
      </c>
      <c r="G195" s="16" t="s">
        <v>192</v>
      </c>
      <c r="H195" s="16" t="s">
        <v>155</v>
      </c>
      <c r="I195" s="16" t="s">
        <v>155</v>
      </c>
      <c r="J195" s="16" t="s">
        <v>157</v>
      </c>
      <c r="K195" s="16" t="s">
        <v>97</v>
      </c>
      <c r="L195" s="9"/>
      <c r="M195" s="9">
        <v>45089</v>
      </c>
      <c r="N195" s="9">
        <v>45089</v>
      </c>
      <c r="O195" s="7">
        <v>45089</v>
      </c>
      <c r="P195" s="9"/>
      <c r="Q195" s="9"/>
      <c r="R195" s="9" t="s">
        <v>34</v>
      </c>
      <c r="S195" s="16" t="s">
        <v>73</v>
      </c>
      <c r="T195" s="16" t="s">
        <v>3174</v>
      </c>
      <c r="U195" s="16"/>
      <c r="V195" s="16"/>
      <c r="W195" s="16" t="s">
        <v>37</v>
      </c>
      <c r="X195" s="16" t="s">
        <v>55</v>
      </c>
      <c r="Y195">
        <v>8</v>
      </c>
      <c r="Z195">
        <v>3</v>
      </c>
      <c r="AA195">
        <v>2.4</v>
      </c>
      <c r="AB195">
        <v>2</v>
      </c>
      <c r="AC195">
        <v>0.16666666666666666</v>
      </c>
      <c r="AD195">
        <v>3</v>
      </c>
      <c r="AE195" t="s">
        <v>1425</v>
      </c>
    </row>
    <row r="196" spans="1:31" x14ac:dyDescent="0.25">
      <c r="A196" s="16" t="s">
        <v>23</v>
      </c>
      <c r="B196" s="16" t="s">
        <v>39</v>
      </c>
      <c r="C196" s="16" t="s">
        <v>154</v>
      </c>
      <c r="D196" s="16" t="s">
        <v>3139</v>
      </c>
      <c r="E196" s="16" t="s">
        <v>27</v>
      </c>
      <c r="F196" s="16" t="s">
        <v>28</v>
      </c>
      <c r="G196" s="16" t="s">
        <v>192</v>
      </c>
      <c r="H196" s="16" t="s">
        <v>155</v>
      </c>
      <c r="I196" s="16" t="s">
        <v>155</v>
      </c>
      <c r="J196" s="16" t="s">
        <v>157</v>
      </c>
      <c r="K196" s="16" t="s">
        <v>201</v>
      </c>
      <c r="L196" s="9"/>
      <c r="M196" s="9">
        <v>45089</v>
      </c>
      <c r="N196" s="9">
        <v>45089</v>
      </c>
      <c r="O196" s="7">
        <v>45089</v>
      </c>
      <c r="P196" s="9"/>
      <c r="Q196" s="9"/>
      <c r="R196" s="9" t="s">
        <v>34</v>
      </c>
      <c r="S196" s="16" t="s">
        <v>73</v>
      </c>
      <c r="T196" s="16" t="s">
        <v>3174</v>
      </c>
      <c r="U196" s="16"/>
      <c r="V196" s="16"/>
      <c r="W196" s="16" t="s">
        <v>37</v>
      </c>
      <c r="X196" s="16" t="s">
        <v>55</v>
      </c>
      <c r="Y196">
        <v>8</v>
      </c>
      <c r="Z196">
        <v>3</v>
      </c>
      <c r="AA196">
        <v>2.4</v>
      </c>
      <c r="AB196">
        <v>2</v>
      </c>
      <c r="AC196">
        <v>0.16666666666666666</v>
      </c>
      <c r="AD196">
        <v>3</v>
      </c>
      <c r="AE196" t="s">
        <v>1426</v>
      </c>
    </row>
    <row r="197" spans="1:31" x14ac:dyDescent="0.25">
      <c r="A197" s="16" t="s">
        <v>23</v>
      </c>
      <c r="B197" s="16" t="s">
        <v>39</v>
      </c>
      <c r="C197" s="16" t="s">
        <v>154</v>
      </c>
      <c r="D197" s="16" t="s">
        <v>3139</v>
      </c>
      <c r="E197" s="16" t="s">
        <v>27</v>
      </c>
      <c r="F197" s="16" t="s">
        <v>28</v>
      </c>
      <c r="G197" s="16" t="s">
        <v>192</v>
      </c>
      <c r="H197" s="16" t="s">
        <v>155</v>
      </c>
      <c r="I197" s="16" t="s">
        <v>155</v>
      </c>
      <c r="J197" s="16" t="s">
        <v>156</v>
      </c>
      <c r="K197" s="16" t="s">
        <v>202</v>
      </c>
      <c r="L197" s="9"/>
      <c r="M197" s="9">
        <v>45089</v>
      </c>
      <c r="N197" s="9">
        <v>45089</v>
      </c>
      <c r="O197" s="7">
        <v>45089</v>
      </c>
      <c r="P197" s="9"/>
      <c r="Q197" s="9"/>
      <c r="R197" s="9" t="s">
        <v>34</v>
      </c>
      <c r="S197" s="16" t="s">
        <v>73</v>
      </c>
      <c r="T197" s="16" t="s">
        <v>3174</v>
      </c>
      <c r="U197" s="16"/>
      <c r="V197" s="16"/>
      <c r="W197" s="16" t="s">
        <v>37</v>
      </c>
      <c r="X197" s="16" t="s">
        <v>55</v>
      </c>
      <c r="Y197">
        <v>8</v>
      </c>
      <c r="Z197">
        <v>3</v>
      </c>
      <c r="AA197">
        <v>2.4</v>
      </c>
      <c r="AB197">
        <v>2</v>
      </c>
      <c r="AC197">
        <v>0.16666666666666666</v>
      </c>
      <c r="AD197">
        <v>3</v>
      </c>
      <c r="AE197" t="s">
        <v>1427</v>
      </c>
    </row>
    <row r="198" spans="1:31" x14ac:dyDescent="0.25">
      <c r="A198" s="16" t="s">
        <v>23</v>
      </c>
      <c r="B198" s="16" t="s">
        <v>39</v>
      </c>
      <c r="C198" s="16" t="s">
        <v>154</v>
      </c>
      <c r="D198" s="16" t="s">
        <v>3139</v>
      </c>
      <c r="E198" s="16" t="s">
        <v>27</v>
      </c>
      <c r="F198" s="16" t="s">
        <v>28</v>
      </c>
      <c r="G198" s="16" t="s">
        <v>192</v>
      </c>
      <c r="H198" s="16" t="s">
        <v>155</v>
      </c>
      <c r="I198" s="16" t="s">
        <v>155</v>
      </c>
      <c r="J198" s="16" t="s">
        <v>156</v>
      </c>
      <c r="K198" s="16" t="s">
        <v>3185</v>
      </c>
      <c r="L198" s="9"/>
      <c r="M198" s="9">
        <v>45089</v>
      </c>
      <c r="N198" s="9">
        <v>45089</v>
      </c>
      <c r="O198" s="7">
        <v>45089</v>
      </c>
      <c r="P198" s="9"/>
      <c r="Q198" s="9"/>
      <c r="R198" s="9" t="s">
        <v>34</v>
      </c>
      <c r="S198" s="16" t="s">
        <v>73</v>
      </c>
      <c r="T198" s="16" t="s">
        <v>3174</v>
      </c>
      <c r="U198" s="16"/>
      <c r="V198" s="16"/>
      <c r="W198" s="16" t="s">
        <v>37</v>
      </c>
      <c r="X198" s="16" t="s">
        <v>55</v>
      </c>
      <c r="Y198">
        <v>8</v>
      </c>
      <c r="Z198">
        <v>3</v>
      </c>
      <c r="AA198">
        <v>2.4</v>
      </c>
      <c r="AB198">
        <v>2</v>
      </c>
      <c r="AC198">
        <v>0.16666666666666666</v>
      </c>
      <c r="AD198">
        <v>3</v>
      </c>
      <c r="AE198" t="s">
        <v>3186</v>
      </c>
    </row>
    <row r="199" spans="1:31" x14ac:dyDescent="0.25">
      <c r="A199" s="16" t="s">
        <v>23</v>
      </c>
      <c r="B199" s="16" t="s">
        <v>39</v>
      </c>
      <c r="C199" s="16" t="s">
        <v>154</v>
      </c>
      <c r="D199" s="16" t="s">
        <v>3139</v>
      </c>
      <c r="E199" s="16" t="s">
        <v>27</v>
      </c>
      <c r="F199" s="16" t="s">
        <v>28</v>
      </c>
      <c r="G199" s="16" t="s">
        <v>192</v>
      </c>
      <c r="H199" s="16" t="s">
        <v>155</v>
      </c>
      <c r="I199" s="16" t="s">
        <v>155</v>
      </c>
      <c r="J199" s="16" t="s">
        <v>156</v>
      </c>
      <c r="K199" s="16" t="s">
        <v>3187</v>
      </c>
      <c r="L199" s="9"/>
      <c r="M199" s="9">
        <v>45089</v>
      </c>
      <c r="N199" s="9">
        <v>45089</v>
      </c>
      <c r="O199" s="7">
        <v>45089</v>
      </c>
      <c r="P199" s="9"/>
      <c r="Q199" s="9"/>
      <c r="R199" s="9" t="s">
        <v>34</v>
      </c>
      <c r="S199" s="16" t="s">
        <v>73</v>
      </c>
      <c r="T199" s="16" t="s">
        <v>3174</v>
      </c>
      <c r="U199" s="16"/>
      <c r="V199" s="16"/>
      <c r="W199" s="16" t="s">
        <v>37</v>
      </c>
      <c r="X199" s="16" t="s">
        <v>55</v>
      </c>
      <c r="Y199">
        <v>8</v>
      </c>
      <c r="Z199">
        <v>3</v>
      </c>
      <c r="AA199">
        <v>2.4</v>
      </c>
      <c r="AB199">
        <v>2</v>
      </c>
      <c r="AC199">
        <v>0.16666666666666666</v>
      </c>
      <c r="AD199">
        <v>3</v>
      </c>
      <c r="AE199" t="s">
        <v>3188</v>
      </c>
    </row>
    <row r="200" spans="1:31" x14ac:dyDescent="0.25">
      <c r="A200" s="16" t="s">
        <v>23</v>
      </c>
      <c r="B200" s="16" t="s">
        <v>39</v>
      </c>
      <c r="C200" s="16" t="s">
        <v>154</v>
      </c>
      <c r="D200" s="16" t="s">
        <v>3139</v>
      </c>
      <c r="E200" s="16" t="s">
        <v>27</v>
      </c>
      <c r="F200" s="16" t="s">
        <v>28</v>
      </c>
      <c r="G200" s="16" t="s">
        <v>192</v>
      </c>
      <c r="H200" s="16" t="s">
        <v>155</v>
      </c>
      <c r="I200" s="16" t="s">
        <v>155</v>
      </c>
      <c r="J200" s="16" t="s">
        <v>156</v>
      </c>
      <c r="K200" s="16" t="s">
        <v>203</v>
      </c>
      <c r="L200" s="9"/>
      <c r="M200" s="9">
        <v>45089</v>
      </c>
      <c r="N200" s="9">
        <v>45089</v>
      </c>
      <c r="O200" s="7">
        <v>45089</v>
      </c>
      <c r="P200" s="9"/>
      <c r="Q200" s="9"/>
      <c r="R200" s="9" t="s">
        <v>34</v>
      </c>
      <c r="S200" s="16" t="s">
        <v>73</v>
      </c>
      <c r="T200" s="16" t="s">
        <v>3174</v>
      </c>
      <c r="U200" s="16"/>
      <c r="V200" s="16"/>
      <c r="W200" s="16" t="s">
        <v>37</v>
      </c>
      <c r="X200" s="16" t="s">
        <v>55</v>
      </c>
      <c r="Y200">
        <v>8</v>
      </c>
      <c r="Z200">
        <v>3</v>
      </c>
      <c r="AA200">
        <v>2.4</v>
      </c>
      <c r="AB200">
        <v>2</v>
      </c>
      <c r="AC200">
        <v>0.16666666666666666</v>
      </c>
      <c r="AD200">
        <v>3</v>
      </c>
      <c r="AE200" t="s">
        <v>1428</v>
      </c>
    </row>
    <row r="201" spans="1:31" x14ac:dyDescent="0.25">
      <c r="A201" s="16" t="s">
        <v>23</v>
      </c>
      <c r="B201" s="16" t="s">
        <v>39</v>
      </c>
      <c r="C201" s="16" t="s">
        <v>154</v>
      </c>
      <c r="D201" s="16" t="s">
        <v>3139</v>
      </c>
      <c r="E201" s="16" t="s">
        <v>27</v>
      </c>
      <c r="F201" s="16" t="s">
        <v>28</v>
      </c>
      <c r="G201" s="16" t="s">
        <v>192</v>
      </c>
      <c r="H201" s="16" t="s">
        <v>155</v>
      </c>
      <c r="I201" s="16" t="s">
        <v>155</v>
      </c>
      <c r="J201" s="16" t="s">
        <v>156</v>
      </c>
      <c r="K201" s="16" t="s">
        <v>3189</v>
      </c>
      <c r="L201" s="9"/>
      <c r="M201" s="9">
        <v>45089</v>
      </c>
      <c r="N201" s="9">
        <v>45089</v>
      </c>
      <c r="O201" s="7">
        <v>45089</v>
      </c>
      <c r="P201" s="9"/>
      <c r="Q201" s="9"/>
      <c r="R201" s="9" t="s">
        <v>34</v>
      </c>
      <c r="S201" s="16" t="s">
        <v>73</v>
      </c>
      <c r="T201" s="16" t="s">
        <v>3174</v>
      </c>
      <c r="U201" s="16"/>
      <c r="V201" s="16"/>
      <c r="W201" s="16" t="s">
        <v>37</v>
      </c>
      <c r="X201" s="16" t="s">
        <v>55</v>
      </c>
      <c r="Y201">
        <v>8</v>
      </c>
      <c r="Z201">
        <v>3</v>
      </c>
      <c r="AA201">
        <v>2.4</v>
      </c>
      <c r="AB201">
        <v>2</v>
      </c>
      <c r="AC201">
        <v>0.16666666666666666</v>
      </c>
      <c r="AD201">
        <v>3</v>
      </c>
      <c r="AE201" t="s">
        <v>3190</v>
      </c>
    </row>
    <row r="202" spans="1:31" x14ac:dyDescent="0.25">
      <c r="A202" s="16" t="s">
        <v>23</v>
      </c>
      <c r="B202" s="16" t="s">
        <v>39</v>
      </c>
      <c r="C202" s="16" t="s">
        <v>154</v>
      </c>
      <c r="D202" s="16" t="s">
        <v>3139</v>
      </c>
      <c r="E202" s="16" t="s">
        <v>27</v>
      </c>
      <c r="F202" s="16" t="s">
        <v>28</v>
      </c>
      <c r="G202" s="16" t="s">
        <v>192</v>
      </c>
      <c r="H202" s="16" t="s">
        <v>155</v>
      </c>
      <c r="I202" s="16" t="s">
        <v>155</v>
      </c>
      <c r="J202" s="16" t="s">
        <v>156</v>
      </c>
      <c r="K202" s="16" t="s">
        <v>472</v>
      </c>
      <c r="L202" s="9"/>
      <c r="M202" s="9">
        <v>45089</v>
      </c>
      <c r="N202" s="9">
        <v>45089</v>
      </c>
      <c r="O202" s="7">
        <v>45089</v>
      </c>
      <c r="P202" s="9"/>
      <c r="Q202" s="9"/>
      <c r="R202" s="9" t="s">
        <v>34</v>
      </c>
      <c r="S202" s="16" t="s">
        <v>73</v>
      </c>
      <c r="T202" s="16" t="s">
        <v>3174</v>
      </c>
      <c r="U202" s="16"/>
      <c r="V202" s="16"/>
      <c r="W202" s="16" t="s">
        <v>37</v>
      </c>
      <c r="X202" s="16" t="s">
        <v>55</v>
      </c>
      <c r="Y202">
        <v>8</v>
      </c>
      <c r="Z202">
        <v>3</v>
      </c>
      <c r="AA202">
        <v>2.4</v>
      </c>
      <c r="AB202">
        <v>2</v>
      </c>
      <c r="AC202">
        <v>0.16666666666666666</v>
      </c>
      <c r="AD202">
        <v>3</v>
      </c>
      <c r="AE202" t="s">
        <v>1764</v>
      </c>
    </row>
    <row r="203" spans="1:31" x14ac:dyDescent="0.25">
      <c r="A203" s="16" t="s">
        <v>23</v>
      </c>
      <c r="B203" s="16" t="s">
        <v>39</v>
      </c>
      <c r="C203" s="16" t="s">
        <v>154</v>
      </c>
      <c r="D203" s="16" t="s">
        <v>3139</v>
      </c>
      <c r="E203" s="16" t="s">
        <v>27</v>
      </c>
      <c r="F203" s="16" t="s">
        <v>28</v>
      </c>
      <c r="G203" s="16" t="s">
        <v>192</v>
      </c>
      <c r="H203" s="16" t="s">
        <v>155</v>
      </c>
      <c r="I203" s="16" t="s">
        <v>155</v>
      </c>
      <c r="J203" s="16" t="s">
        <v>156</v>
      </c>
      <c r="K203" s="16" t="s">
        <v>3191</v>
      </c>
      <c r="L203" s="9"/>
      <c r="M203" s="9">
        <v>45089</v>
      </c>
      <c r="N203" s="9">
        <v>45089</v>
      </c>
      <c r="O203" s="7">
        <v>45089</v>
      </c>
      <c r="P203" s="9"/>
      <c r="Q203" s="9"/>
      <c r="R203" s="9" t="s">
        <v>34</v>
      </c>
      <c r="S203" s="16" t="s">
        <v>73</v>
      </c>
      <c r="T203" s="16" t="s">
        <v>3174</v>
      </c>
      <c r="U203" s="16"/>
      <c r="V203" s="16"/>
      <c r="W203" s="16" t="s">
        <v>37</v>
      </c>
      <c r="X203" s="16" t="s">
        <v>55</v>
      </c>
      <c r="Y203">
        <v>8</v>
      </c>
      <c r="Z203">
        <v>3</v>
      </c>
      <c r="AA203">
        <v>2.4</v>
      </c>
      <c r="AB203">
        <v>2</v>
      </c>
      <c r="AC203">
        <v>0.16666666666666666</v>
      </c>
      <c r="AD203">
        <v>3</v>
      </c>
      <c r="AE203" t="s">
        <v>3192</v>
      </c>
    </row>
    <row r="204" spans="1:31" x14ac:dyDescent="0.25">
      <c r="A204" s="16" t="s">
        <v>23</v>
      </c>
      <c r="B204" s="16" t="s">
        <v>39</v>
      </c>
      <c r="C204" s="16" t="s">
        <v>154</v>
      </c>
      <c r="D204" s="16" t="s">
        <v>3139</v>
      </c>
      <c r="E204" s="16" t="s">
        <v>27</v>
      </c>
      <c r="F204" s="16" t="s">
        <v>28</v>
      </c>
      <c r="G204" s="16" t="s">
        <v>192</v>
      </c>
      <c r="H204" s="16" t="s">
        <v>155</v>
      </c>
      <c r="I204" s="16" t="s">
        <v>155</v>
      </c>
      <c r="J204" s="16" t="s">
        <v>156</v>
      </c>
      <c r="K204" s="16" t="s">
        <v>3193</v>
      </c>
      <c r="L204" s="9"/>
      <c r="M204" s="9">
        <v>45089</v>
      </c>
      <c r="N204" s="9">
        <v>45089</v>
      </c>
      <c r="O204" s="7">
        <v>45089</v>
      </c>
      <c r="P204" s="9"/>
      <c r="Q204" s="9"/>
      <c r="R204" s="9" t="s">
        <v>34</v>
      </c>
      <c r="S204" s="16" t="s">
        <v>73</v>
      </c>
      <c r="T204" s="16" t="s">
        <v>3174</v>
      </c>
      <c r="U204" s="16"/>
      <c r="V204" s="16"/>
      <c r="W204" s="16" t="s">
        <v>37</v>
      </c>
      <c r="X204" s="16" t="s">
        <v>55</v>
      </c>
      <c r="Y204">
        <v>8</v>
      </c>
      <c r="Z204">
        <v>3</v>
      </c>
      <c r="AA204">
        <v>2.4</v>
      </c>
      <c r="AB204">
        <v>2</v>
      </c>
      <c r="AC204">
        <v>0.16666666666666666</v>
      </c>
      <c r="AD204">
        <v>3</v>
      </c>
      <c r="AE204" t="s">
        <v>3194</v>
      </c>
    </row>
    <row r="205" spans="1:31" x14ac:dyDescent="0.25">
      <c r="A205" s="16" t="s">
        <v>23</v>
      </c>
      <c r="B205" s="16" t="s">
        <v>39</v>
      </c>
      <c r="C205" s="16" t="s">
        <v>154</v>
      </c>
      <c r="D205" s="16" t="s">
        <v>3139</v>
      </c>
      <c r="E205" s="16" t="s">
        <v>27</v>
      </c>
      <c r="F205" s="16" t="s">
        <v>28</v>
      </c>
      <c r="G205" s="16" t="s">
        <v>192</v>
      </c>
      <c r="H205" s="16" t="s">
        <v>155</v>
      </c>
      <c r="I205" s="16" t="s">
        <v>155</v>
      </c>
      <c r="J205" s="16" t="s">
        <v>156</v>
      </c>
      <c r="K205" s="16" t="s">
        <v>3195</v>
      </c>
      <c r="L205" s="9"/>
      <c r="M205" s="9">
        <v>45089</v>
      </c>
      <c r="N205" s="9">
        <v>45089</v>
      </c>
      <c r="O205" s="7">
        <v>45089</v>
      </c>
      <c r="P205" s="9"/>
      <c r="Q205" s="9"/>
      <c r="R205" s="9" t="s">
        <v>34</v>
      </c>
      <c r="S205" s="16" t="s">
        <v>73</v>
      </c>
      <c r="T205" s="16" t="s">
        <v>3174</v>
      </c>
      <c r="U205" s="16"/>
      <c r="V205" s="16"/>
      <c r="W205" s="16" t="s">
        <v>37</v>
      </c>
      <c r="X205" s="16" t="s">
        <v>55</v>
      </c>
      <c r="Y205">
        <v>8</v>
      </c>
      <c r="Z205">
        <v>3</v>
      </c>
      <c r="AA205">
        <v>2.4</v>
      </c>
      <c r="AB205">
        <v>2</v>
      </c>
      <c r="AC205">
        <v>0.16666666666666666</v>
      </c>
      <c r="AD205">
        <v>3</v>
      </c>
      <c r="AE205" t="s">
        <v>3196</v>
      </c>
    </row>
    <row r="206" spans="1:31" x14ac:dyDescent="0.25">
      <c r="A206" s="16" t="s">
        <v>23</v>
      </c>
      <c r="B206" s="16" t="s">
        <v>39</v>
      </c>
      <c r="C206" s="16" t="s">
        <v>154</v>
      </c>
      <c r="D206" s="16" t="s">
        <v>3139</v>
      </c>
      <c r="E206" s="16" t="s">
        <v>27</v>
      </c>
      <c r="F206" s="16" t="s">
        <v>28</v>
      </c>
      <c r="G206" s="16" t="s">
        <v>192</v>
      </c>
      <c r="H206" s="16" t="s">
        <v>155</v>
      </c>
      <c r="I206" s="16" t="s">
        <v>155</v>
      </c>
      <c r="J206" s="16" t="s">
        <v>156</v>
      </c>
      <c r="K206" s="16" t="s">
        <v>3197</v>
      </c>
      <c r="L206" s="9"/>
      <c r="M206" s="9">
        <v>45089</v>
      </c>
      <c r="N206" s="9">
        <v>45089</v>
      </c>
      <c r="O206" s="7">
        <v>45089</v>
      </c>
      <c r="P206" s="9"/>
      <c r="Q206" s="9"/>
      <c r="R206" s="9" t="s">
        <v>34</v>
      </c>
      <c r="S206" s="16" t="s">
        <v>73</v>
      </c>
      <c r="T206" s="16" t="s">
        <v>3174</v>
      </c>
      <c r="U206" s="16"/>
      <c r="V206" s="16"/>
      <c r="W206" s="16" t="s">
        <v>37</v>
      </c>
      <c r="X206" s="16" t="s">
        <v>55</v>
      </c>
      <c r="Y206">
        <v>8</v>
      </c>
      <c r="Z206">
        <v>3</v>
      </c>
      <c r="AA206">
        <v>2.4</v>
      </c>
      <c r="AB206">
        <v>2</v>
      </c>
      <c r="AC206">
        <v>0.16666666666666666</v>
      </c>
      <c r="AD206">
        <v>3</v>
      </c>
      <c r="AE206" t="s">
        <v>3198</v>
      </c>
    </row>
    <row r="207" spans="1:31" x14ac:dyDescent="0.25">
      <c r="A207" s="16" t="s">
        <v>23</v>
      </c>
      <c r="B207" s="16" t="s">
        <v>39</v>
      </c>
      <c r="C207" s="16" t="s">
        <v>154</v>
      </c>
      <c r="D207" s="16" t="s">
        <v>3139</v>
      </c>
      <c r="E207" s="16" t="s">
        <v>27</v>
      </c>
      <c r="F207" s="16" t="s">
        <v>28</v>
      </c>
      <c r="G207" s="16" t="s">
        <v>192</v>
      </c>
      <c r="H207" s="16" t="s">
        <v>155</v>
      </c>
      <c r="I207" s="16" t="s">
        <v>155</v>
      </c>
      <c r="J207" s="16" t="s">
        <v>156</v>
      </c>
      <c r="K207" s="16" t="s">
        <v>3199</v>
      </c>
      <c r="L207" s="9"/>
      <c r="M207" s="9">
        <v>45089</v>
      </c>
      <c r="N207" s="9">
        <v>45089</v>
      </c>
      <c r="O207" s="7">
        <v>45089</v>
      </c>
      <c r="P207" s="9"/>
      <c r="Q207" s="9"/>
      <c r="R207" s="9" t="s">
        <v>34</v>
      </c>
      <c r="S207" s="16" t="s">
        <v>73</v>
      </c>
      <c r="T207" s="16" t="s">
        <v>3174</v>
      </c>
      <c r="U207" s="16"/>
      <c r="V207" s="16"/>
      <c r="W207" s="16" t="s">
        <v>37</v>
      </c>
      <c r="X207" s="16" t="s">
        <v>55</v>
      </c>
      <c r="Y207">
        <v>8</v>
      </c>
      <c r="Z207">
        <v>3</v>
      </c>
      <c r="AA207">
        <v>2.4</v>
      </c>
      <c r="AB207">
        <v>2</v>
      </c>
      <c r="AC207">
        <v>0.16666666666666666</v>
      </c>
      <c r="AD207">
        <v>3</v>
      </c>
      <c r="AE207" t="s">
        <v>3200</v>
      </c>
    </row>
    <row r="208" spans="1:31" x14ac:dyDescent="0.25">
      <c r="A208" s="16" t="s">
        <v>23</v>
      </c>
      <c r="B208" s="16" t="s">
        <v>39</v>
      </c>
      <c r="C208" s="16" t="s">
        <v>154</v>
      </c>
      <c r="D208" s="16" t="s">
        <v>3139</v>
      </c>
      <c r="E208" s="16" t="s">
        <v>27</v>
      </c>
      <c r="F208" s="16" t="s">
        <v>28</v>
      </c>
      <c r="G208" s="16" t="s">
        <v>192</v>
      </c>
      <c r="H208" s="16" t="s">
        <v>155</v>
      </c>
      <c r="I208" s="16" t="s">
        <v>155</v>
      </c>
      <c r="J208" s="16" t="s">
        <v>156</v>
      </c>
      <c r="K208" s="16" t="s">
        <v>3201</v>
      </c>
      <c r="L208" s="9"/>
      <c r="M208" s="9">
        <v>45089</v>
      </c>
      <c r="N208" s="9">
        <v>45089</v>
      </c>
      <c r="O208" s="7">
        <v>45089</v>
      </c>
      <c r="P208" s="9"/>
      <c r="Q208" s="9"/>
      <c r="R208" s="9" t="s">
        <v>34</v>
      </c>
      <c r="S208" s="16" t="s">
        <v>73</v>
      </c>
      <c r="T208" s="16" t="s">
        <v>3174</v>
      </c>
      <c r="U208" s="16"/>
      <c r="V208" s="16"/>
      <c r="W208" s="16" t="s">
        <v>37</v>
      </c>
      <c r="X208" s="16" t="s">
        <v>55</v>
      </c>
      <c r="Y208">
        <v>8</v>
      </c>
      <c r="Z208">
        <v>3</v>
      </c>
      <c r="AA208">
        <v>2.4</v>
      </c>
      <c r="AB208">
        <v>2</v>
      </c>
      <c r="AC208">
        <v>0.16666666666666666</v>
      </c>
      <c r="AD208">
        <v>3</v>
      </c>
      <c r="AE208" t="s">
        <v>3202</v>
      </c>
    </row>
    <row r="209" spans="1:31" x14ac:dyDescent="0.25">
      <c r="A209" s="16" t="s">
        <v>23</v>
      </c>
      <c r="B209" s="16" t="s">
        <v>39</v>
      </c>
      <c r="C209" s="16" t="s">
        <v>154</v>
      </c>
      <c r="D209" s="16" t="s">
        <v>3139</v>
      </c>
      <c r="E209" s="16" t="s">
        <v>27</v>
      </c>
      <c r="F209" s="16" t="s">
        <v>28</v>
      </c>
      <c r="G209" s="16" t="s">
        <v>192</v>
      </c>
      <c r="H209" s="16" t="s">
        <v>155</v>
      </c>
      <c r="I209" s="16" t="s">
        <v>155</v>
      </c>
      <c r="J209" s="16" t="s">
        <v>156</v>
      </c>
      <c r="K209" s="16" t="s">
        <v>3203</v>
      </c>
      <c r="L209" s="9"/>
      <c r="M209" s="9">
        <v>45089</v>
      </c>
      <c r="N209" s="9">
        <v>45089</v>
      </c>
      <c r="O209" s="7">
        <v>45089</v>
      </c>
      <c r="P209" s="9"/>
      <c r="Q209" s="9"/>
      <c r="R209" s="9" t="s">
        <v>34</v>
      </c>
      <c r="S209" s="16" t="s">
        <v>73</v>
      </c>
      <c r="T209" s="16" t="s">
        <v>3174</v>
      </c>
      <c r="U209" s="16"/>
      <c r="V209" s="16"/>
      <c r="W209" s="16" t="s">
        <v>37</v>
      </c>
      <c r="X209" s="16" t="s">
        <v>55</v>
      </c>
      <c r="Y209">
        <v>8</v>
      </c>
      <c r="Z209">
        <v>3</v>
      </c>
      <c r="AA209">
        <v>2.4</v>
      </c>
      <c r="AB209">
        <v>2</v>
      </c>
      <c r="AC209">
        <v>0.16666666666666666</v>
      </c>
      <c r="AD209">
        <v>3</v>
      </c>
      <c r="AE209" t="s">
        <v>3204</v>
      </c>
    </row>
    <row r="210" spans="1:31" x14ac:dyDescent="0.25">
      <c r="A210" s="16" t="s">
        <v>23</v>
      </c>
      <c r="B210" s="16" t="s">
        <v>39</v>
      </c>
      <c r="C210" s="16" t="s">
        <v>154</v>
      </c>
      <c r="D210" s="16" t="s">
        <v>3139</v>
      </c>
      <c r="E210" s="16" t="s">
        <v>27</v>
      </c>
      <c r="F210" s="16" t="s">
        <v>28</v>
      </c>
      <c r="G210" s="16" t="s">
        <v>192</v>
      </c>
      <c r="H210" s="16" t="s">
        <v>155</v>
      </c>
      <c r="I210" s="16" t="s">
        <v>155</v>
      </c>
      <c r="J210" s="16" t="s">
        <v>156</v>
      </c>
      <c r="K210" s="16" t="s">
        <v>3205</v>
      </c>
      <c r="L210" s="9"/>
      <c r="M210" s="9">
        <v>45089</v>
      </c>
      <c r="N210" s="9">
        <v>45089</v>
      </c>
      <c r="O210" s="7">
        <v>45089</v>
      </c>
      <c r="P210" s="9"/>
      <c r="Q210" s="9"/>
      <c r="R210" s="9" t="s">
        <v>34</v>
      </c>
      <c r="S210" s="16" t="s">
        <v>73</v>
      </c>
      <c r="T210" s="16" t="s">
        <v>3174</v>
      </c>
      <c r="U210" s="16"/>
      <c r="V210" s="16"/>
      <c r="W210" s="16" t="s">
        <v>37</v>
      </c>
      <c r="X210" s="16" t="s">
        <v>55</v>
      </c>
      <c r="Y210">
        <v>8</v>
      </c>
      <c r="Z210">
        <v>3</v>
      </c>
      <c r="AA210">
        <v>2.4</v>
      </c>
      <c r="AB210">
        <v>2</v>
      </c>
      <c r="AC210">
        <v>0.16666666666666666</v>
      </c>
      <c r="AD210">
        <v>3</v>
      </c>
      <c r="AE210" t="s">
        <v>3206</v>
      </c>
    </row>
    <row r="211" spans="1:31" x14ac:dyDescent="0.25">
      <c r="A211" s="16" t="s">
        <v>23</v>
      </c>
      <c r="B211" s="16" t="s">
        <v>39</v>
      </c>
      <c r="C211" s="16" t="s">
        <v>154</v>
      </c>
      <c r="D211" s="16" t="s">
        <v>3139</v>
      </c>
      <c r="E211" s="16" t="s">
        <v>27</v>
      </c>
      <c r="F211" s="16" t="s">
        <v>28</v>
      </c>
      <c r="G211" s="16" t="s">
        <v>192</v>
      </c>
      <c r="H211" s="16" t="s">
        <v>155</v>
      </c>
      <c r="I211" s="16" t="s">
        <v>155</v>
      </c>
      <c r="J211" s="16" t="s">
        <v>156</v>
      </c>
      <c r="K211" s="16" t="s">
        <v>465</v>
      </c>
      <c r="L211" s="9"/>
      <c r="M211" s="9">
        <v>45089</v>
      </c>
      <c r="N211" s="9">
        <v>45089</v>
      </c>
      <c r="O211" s="7">
        <v>45089</v>
      </c>
      <c r="P211" s="9"/>
      <c r="Q211" s="9"/>
      <c r="R211" s="9" t="s">
        <v>34</v>
      </c>
      <c r="S211" s="16" t="s">
        <v>73</v>
      </c>
      <c r="T211" s="16" t="s">
        <v>3174</v>
      </c>
      <c r="U211" s="16"/>
      <c r="V211" s="16"/>
      <c r="W211" s="16" t="s">
        <v>37</v>
      </c>
      <c r="X211" s="16" t="s">
        <v>55</v>
      </c>
      <c r="Y211">
        <v>8</v>
      </c>
      <c r="Z211">
        <v>3</v>
      </c>
      <c r="AA211">
        <v>2.4</v>
      </c>
      <c r="AB211">
        <v>2</v>
      </c>
      <c r="AC211">
        <v>0.16666666666666666</v>
      </c>
      <c r="AD211">
        <v>3</v>
      </c>
      <c r="AE211" t="s">
        <v>2634</v>
      </c>
    </row>
    <row r="212" spans="1:31" x14ac:dyDescent="0.25">
      <c r="A212" s="16" t="s">
        <v>23</v>
      </c>
      <c r="B212" s="16" t="s">
        <v>39</v>
      </c>
      <c r="C212" s="16" t="s">
        <v>154</v>
      </c>
      <c r="D212" s="16" t="s">
        <v>3139</v>
      </c>
      <c r="E212" s="16" t="s">
        <v>27</v>
      </c>
      <c r="F212" s="16" t="s">
        <v>28</v>
      </c>
      <c r="G212" s="16" t="s">
        <v>192</v>
      </c>
      <c r="H212" s="16" t="s">
        <v>155</v>
      </c>
      <c r="I212" s="16" t="s">
        <v>155</v>
      </c>
      <c r="J212" s="16" t="s">
        <v>156</v>
      </c>
      <c r="K212" s="16" t="s">
        <v>473</v>
      </c>
      <c r="L212" s="9"/>
      <c r="M212" s="9">
        <v>45089</v>
      </c>
      <c r="N212" s="9">
        <v>45089</v>
      </c>
      <c r="O212" s="7">
        <v>45089</v>
      </c>
      <c r="P212" s="9"/>
      <c r="Q212" s="9"/>
      <c r="R212" s="9" t="s">
        <v>34</v>
      </c>
      <c r="S212" s="16" t="s">
        <v>73</v>
      </c>
      <c r="T212" s="16" t="s">
        <v>3174</v>
      </c>
      <c r="U212" s="16"/>
      <c r="V212" s="16"/>
      <c r="W212" s="16" t="s">
        <v>37</v>
      </c>
      <c r="X212" s="16" t="s">
        <v>55</v>
      </c>
      <c r="Y212">
        <v>8</v>
      </c>
      <c r="Z212">
        <v>3</v>
      </c>
      <c r="AA212">
        <v>2.4</v>
      </c>
      <c r="AB212">
        <v>2</v>
      </c>
      <c r="AC212">
        <v>0.16666666666666666</v>
      </c>
      <c r="AD212">
        <v>3</v>
      </c>
      <c r="AE212" t="s">
        <v>3207</v>
      </c>
    </row>
    <row r="213" spans="1:31" x14ac:dyDescent="0.25">
      <c r="A213" s="16" t="s">
        <v>23</v>
      </c>
      <c r="B213" s="16" t="s">
        <v>39</v>
      </c>
      <c r="C213" s="16" t="s">
        <v>154</v>
      </c>
      <c r="D213" s="16" t="s">
        <v>3139</v>
      </c>
      <c r="E213" s="16" t="s">
        <v>27</v>
      </c>
      <c r="F213" s="16" t="s">
        <v>28</v>
      </c>
      <c r="G213" s="16" t="s">
        <v>192</v>
      </c>
      <c r="H213" s="16" t="s">
        <v>155</v>
      </c>
      <c r="I213" s="16" t="s">
        <v>155</v>
      </c>
      <c r="J213" s="16" t="s">
        <v>156</v>
      </c>
      <c r="K213" s="16" t="s">
        <v>3208</v>
      </c>
      <c r="L213" s="9"/>
      <c r="M213" s="9">
        <v>45089</v>
      </c>
      <c r="N213" s="9">
        <v>45089</v>
      </c>
      <c r="O213" s="7">
        <v>45089</v>
      </c>
      <c r="P213" s="9"/>
      <c r="Q213" s="9"/>
      <c r="R213" s="9" t="s">
        <v>34</v>
      </c>
      <c r="S213" s="16" t="s">
        <v>73</v>
      </c>
      <c r="T213" s="16" t="s">
        <v>3174</v>
      </c>
      <c r="U213" s="16"/>
      <c r="V213" s="16"/>
      <c r="W213" s="16" t="s">
        <v>37</v>
      </c>
      <c r="X213" s="16" t="s">
        <v>55</v>
      </c>
      <c r="Y213">
        <v>8</v>
      </c>
      <c r="Z213">
        <v>3</v>
      </c>
      <c r="AA213">
        <v>2.4</v>
      </c>
      <c r="AB213">
        <v>2</v>
      </c>
      <c r="AC213">
        <v>0.16666666666666666</v>
      </c>
      <c r="AD213">
        <v>3</v>
      </c>
      <c r="AE213" t="s">
        <v>3209</v>
      </c>
    </row>
    <row r="214" spans="1:31" x14ac:dyDescent="0.25">
      <c r="A214" s="16" t="s">
        <v>23</v>
      </c>
      <c r="B214" s="16" t="s">
        <v>39</v>
      </c>
      <c r="C214" s="16" t="s">
        <v>154</v>
      </c>
      <c r="D214" s="16" t="s">
        <v>3139</v>
      </c>
      <c r="E214" s="16" t="s">
        <v>27</v>
      </c>
      <c r="F214" s="16" t="s">
        <v>28</v>
      </c>
      <c r="G214" s="16" t="s">
        <v>192</v>
      </c>
      <c r="H214" s="16" t="s">
        <v>155</v>
      </c>
      <c r="I214" s="16" t="s">
        <v>155</v>
      </c>
      <c r="J214" s="16" t="s">
        <v>156</v>
      </c>
      <c r="K214" s="16" t="s">
        <v>3210</v>
      </c>
      <c r="L214" s="9"/>
      <c r="M214" s="9">
        <v>45089</v>
      </c>
      <c r="N214" s="9">
        <v>45089</v>
      </c>
      <c r="O214" s="7">
        <v>45089</v>
      </c>
      <c r="P214" s="9"/>
      <c r="Q214" s="9"/>
      <c r="R214" s="9" t="s">
        <v>34</v>
      </c>
      <c r="S214" s="16" t="s">
        <v>73</v>
      </c>
      <c r="T214" s="16" t="s">
        <v>3174</v>
      </c>
      <c r="U214" s="16"/>
      <c r="V214" s="16"/>
      <c r="W214" s="16" t="s">
        <v>37</v>
      </c>
      <c r="X214" s="16" t="s">
        <v>55</v>
      </c>
      <c r="Y214">
        <v>8</v>
      </c>
      <c r="Z214">
        <v>3</v>
      </c>
      <c r="AA214">
        <v>2.4</v>
      </c>
      <c r="AB214">
        <v>2</v>
      </c>
      <c r="AC214">
        <v>0.16666666666666666</v>
      </c>
      <c r="AD214">
        <v>3</v>
      </c>
      <c r="AE214" t="s">
        <v>3211</v>
      </c>
    </row>
    <row r="215" spans="1:31" x14ac:dyDescent="0.25">
      <c r="A215" s="16" t="s">
        <v>23</v>
      </c>
      <c r="B215" s="16" t="s">
        <v>39</v>
      </c>
      <c r="C215" s="16" t="s">
        <v>154</v>
      </c>
      <c r="D215" s="16" t="s">
        <v>3139</v>
      </c>
      <c r="E215" s="16" t="s">
        <v>27</v>
      </c>
      <c r="F215" s="16" t="s">
        <v>28</v>
      </c>
      <c r="G215" s="16" t="s">
        <v>192</v>
      </c>
      <c r="H215" s="16" t="s">
        <v>155</v>
      </c>
      <c r="I215" s="16" t="s">
        <v>155</v>
      </c>
      <c r="J215" s="16" t="s">
        <v>156</v>
      </c>
      <c r="K215" s="16" t="s">
        <v>3212</v>
      </c>
      <c r="L215" s="9"/>
      <c r="M215" s="9">
        <v>45089</v>
      </c>
      <c r="N215" s="9">
        <v>45089</v>
      </c>
      <c r="O215" s="7">
        <v>45089</v>
      </c>
      <c r="P215" s="9"/>
      <c r="Q215" s="9"/>
      <c r="R215" s="9" t="s">
        <v>34</v>
      </c>
      <c r="S215" s="16" t="s">
        <v>73</v>
      </c>
      <c r="T215" s="16" t="s">
        <v>3174</v>
      </c>
      <c r="U215" s="16"/>
      <c r="V215" s="16"/>
      <c r="W215" s="16" t="s">
        <v>37</v>
      </c>
      <c r="X215" s="16" t="s">
        <v>55</v>
      </c>
      <c r="Y215">
        <v>8</v>
      </c>
      <c r="Z215">
        <v>3</v>
      </c>
      <c r="AA215">
        <v>2.4</v>
      </c>
      <c r="AB215">
        <v>2</v>
      </c>
      <c r="AC215">
        <v>0.16666666666666666</v>
      </c>
      <c r="AD215">
        <v>3</v>
      </c>
      <c r="AE215" t="s">
        <v>3213</v>
      </c>
    </row>
    <row r="216" spans="1:31" x14ac:dyDescent="0.25">
      <c r="A216" s="16" t="s">
        <v>23</v>
      </c>
      <c r="B216" s="16" t="s">
        <v>39</v>
      </c>
      <c r="C216" s="16" t="s">
        <v>154</v>
      </c>
      <c r="D216" s="16" t="s">
        <v>3139</v>
      </c>
      <c r="E216" s="16" t="s">
        <v>27</v>
      </c>
      <c r="F216" s="16" t="s">
        <v>28</v>
      </c>
      <c r="G216" s="16" t="s">
        <v>192</v>
      </c>
      <c r="H216" s="16" t="s">
        <v>155</v>
      </c>
      <c r="I216" s="16" t="s">
        <v>155</v>
      </c>
      <c r="J216" s="16" t="s">
        <v>156</v>
      </c>
      <c r="K216" s="16" t="s">
        <v>3214</v>
      </c>
      <c r="L216" s="9"/>
      <c r="M216" s="9">
        <v>45089</v>
      </c>
      <c r="N216" s="9">
        <v>45089</v>
      </c>
      <c r="O216" s="7">
        <v>45089</v>
      </c>
      <c r="P216" s="9"/>
      <c r="Q216" s="9"/>
      <c r="R216" s="9" t="s">
        <v>34</v>
      </c>
      <c r="S216" s="16" t="s">
        <v>73</v>
      </c>
      <c r="T216" s="16" t="s">
        <v>3174</v>
      </c>
      <c r="U216" s="16"/>
      <c r="V216" s="16"/>
      <c r="W216" s="16" t="s">
        <v>37</v>
      </c>
      <c r="X216" s="16" t="s">
        <v>55</v>
      </c>
      <c r="Y216">
        <v>8</v>
      </c>
      <c r="Z216">
        <v>3</v>
      </c>
      <c r="AA216">
        <v>2.4</v>
      </c>
      <c r="AB216">
        <v>2</v>
      </c>
      <c r="AC216">
        <v>0.16666666666666666</v>
      </c>
      <c r="AD216">
        <v>3</v>
      </c>
      <c r="AE216" t="s">
        <v>3215</v>
      </c>
    </row>
    <row r="217" spans="1:31" x14ac:dyDescent="0.25">
      <c r="A217" s="16" t="s">
        <v>23</v>
      </c>
      <c r="B217" s="16" t="s">
        <v>39</v>
      </c>
      <c r="C217" s="16" t="s">
        <v>154</v>
      </c>
      <c r="D217" s="16" t="s">
        <v>3139</v>
      </c>
      <c r="E217" s="16" t="s">
        <v>27</v>
      </c>
      <c r="F217" s="16" t="s">
        <v>28</v>
      </c>
      <c r="G217" s="16" t="s">
        <v>192</v>
      </c>
      <c r="H217" s="16" t="s">
        <v>155</v>
      </c>
      <c r="I217" s="16" t="s">
        <v>155</v>
      </c>
      <c r="J217" s="16" t="s">
        <v>156</v>
      </c>
      <c r="K217" s="16" t="s">
        <v>3216</v>
      </c>
      <c r="L217" s="9"/>
      <c r="M217" s="9">
        <v>45089</v>
      </c>
      <c r="N217" s="9">
        <v>45089</v>
      </c>
      <c r="O217" s="7">
        <v>45089</v>
      </c>
      <c r="P217" s="9"/>
      <c r="Q217" s="9"/>
      <c r="R217" s="9" t="s">
        <v>34</v>
      </c>
      <c r="S217" s="16" t="s">
        <v>73</v>
      </c>
      <c r="T217" s="16" t="s">
        <v>3174</v>
      </c>
      <c r="U217" s="16"/>
      <c r="V217" s="16"/>
      <c r="W217" s="16" t="s">
        <v>37</v>
      </c>
      <c r="X217" s="16" t="s">
        <v>55</v>
      </c>
      <c r="Y217">
        <v>8</v>
      </c>
      <c r="Z217">
        <v>3</v>
      </c>
      <c r="AA217">
        <v>2.4</v>
      </c>
      <c r="AB217">
        <v>2</v>
      </c>
      <c r="AC217">
        <v>0.16666666666666666</v>
      </c>
      <c r="AD217">
        <v>3</v>
      </c>
      <c r="AE217" t="s">
        <v>3217</v>
      </c>
    </row>
    <row r="218" spans="1:31" x14ac:dyDescent="0.25">
      <c r="A218" s="16" t="s">
        <v>23</v>
      </c>
      <c r="B218" s="16" t="s">
        <v>39</v>
      </c>
      <c r="C218" s="16" t="s">
        <v>154</v>
      </c>
      <c r="D218" s="16" t="s">
        <v>3139</v>
      </c>
      <c r="E218" s="16" t="s">
        <v>27</v>
      </c>
      <c r="F218" s="16" t="s">
        <v>28</v>
      </c>
      <c r="G218" s="16" t="s">
        <v>192</v>
      </c>
      <c r="H218" s="16" t="s">
        <v>155</v>
      </c>
      <c r="I218" s="16" t="s">
        <v>155</v>
      </c>
      <c r="J218" s="16" t="s">
        <v>156</v>
      </c>
      <c r="K218" s="16" t="s">
        <v>3218</v>
      </c>
      <c r="L218" s="9"/>
      <c r="M218" s="9">
        <v>45089</v>
      </c>
      <c r="N218" s="9">
        <v>45089</v>
      </c>
      <c r="O218" s="7">
        <v>45089</v>
      </c>
      <c r="P218" s="9"/>
      <c r="Q218" s="9"/>
      <c r="R218" s="9" t="s">
        <v>34</v>
      </c>
      <c r="S218" s="16" t="s">
        <v>73</v>
      </c>
      <c r="T218" s="16" t="s">
        <v>3174</v>
      </c>
      <c r="U218" s="16"/>
      <c r="V218" s="16"/>
      <c r="W218" s="16" t="s">
        <v>37</v>
      </c>
      <c r="X218" s="16" t="s">
        <v>55</v>
      </c>
      <c r="Y218">
        <v>8</v>
      </c>
      <c r="Z218">
        <v>3</v>
      </c>
      <c r="AA218">
        <v>2.4</v>
      </c>
      <c r="AB218">
        <v>2</v>
      </c>
      <c r="AC218">
        <v>0.16666666666666666</v>
      </c>
      <c r="AD218">
        <v>3</v>
      </c>
      <c r="AE218" t="s">
        <v>3219</v>
      </c>
    </row>
    <row r="219" spans="1:31" x14ac:dyDescent="0.25">
      <c r="A219" s="16" t="s">
        <v>3138</v>
      </c>
      <c r="B219" s="16" t="s">
        <v>24</v>
      </c>
      <c r="C219" s="16" t="s">
        <v>154</v>
      </c>
      <c r="D219" s="16" t="s">
        <v>62</v>
      </c>
      <c r="E219" s="16" t="s">
        <v>27</v>
      </c>
      <c r="F219" s="16" t="s">
        <v>28</v>
      </c>
      <c r="G219" s="16" t="s">
        <v>192</v>
      </c>
      <c r="H219" s="16" t="s">
        <v>155</v>
      </c>
      <c r="I219" s="16" t="s">
        <v>155</v>
      </c>
      <c r="J219" s="16" t="s">
        <v>156</v>
      </c>
      <c r="K219" s="16" t="s">
        <v>186</v>
      </c>
      <c r="L219" s="9"/>
      <c r="M219" s="9">
        <v>45089</v>
      </c>
      <c r="N219" s="9">
        <v>45089</v>
      </c>
      <c r="O219" s="7">
        <v>45089</v>
      </c>
      <c r="P219" s="9"/>
      <c r="Q219" s="9"/>
      <c r="R219" s="9" t="s">
        <v>34</v>
      </c>
      <c r="S219" s="16" t="s">
        <v>73</v>
      </c>
      <c r="T219" s="16" t="s">
        <v>3174</v>
      </c>
      <c r="U219" s="16"/>
      <c r="V219" s="16"/>
      <c r="W219" s="16"/>
      <c r="X219" s="16" t="s">
        <v>55</v>
      </c>
      <c r="Y219">
        <v>8</v>
      </c>
      <c r="Z219">
        <v>10</v>
      </c>
      <c r="AA219">
        <v>8</v>
      </c>
      <c r="AB219">
        <v>2</v>
      </c>
      <c r="AC219">
        <v>0.16666666666666666</v>
      </c>
      <c r="AD219">
        <v>10</v>
      </c>
      <c r="AE219" t="s">
        <v>1429</v>
      </c>
    </row>
    <row r="220" spans="1:31" x14ac:dyDescent="0.25">
      <c r="A220" s="16" t="s">
        <v>23</v>
      </c>
      <c r="B220" s="16" t="s">
        <v>39</v>
      </c>
      <c r="C220" s="16" t="s">
        <v>154</v>
      </c>
      <c r="D220" s="16" t="s">
        <v>3139</v>
      </c>
      <c r="E220" s="16" t="s">
        <v>27</v>
      </c>
      <c r="F220" s="16" t="s">
        <v>28</v>
      </c>
      <c r="G220" s="16" t="s">
        <v>192</v>
      </c>
      <c r="H220" s="16" t="s">
        <v>155</v>
      </c>
      <c r="I220" s="16" t="s">
        <v>155</v>
      </c>
      <c r="J220" s="16" t="s">
        <v>156</v>
      </c>
      <c r="K220" s="16" t="s">
        <v>3220</v>
      </c>
      <c r="L220" s="9"/>
      <c r="M220" s="9">
        <v>45089</v>
      </c>
      <c r="N220" s="9">
        <v>45089</v>
      </c>
      <c r="O220" s="7">
        <v>45089</v>
      </c>
      <c r="P220" s="9"/>
      <c r="Q220" s="9"/>
      <c r="R220" s="9" t="s">
        <v>34</v>
      </c>
      <c r="S220" s="16" t="s">
        <v>73</v>
      </c>
      <c r="T220" s="16" t="s">
        <v>3174</v>
      </c>
      <c r="U220" s="16"/>
      <c r="V220" s="16"/>
      <c r="W220" s="16" t="s">
        <v>37</v>
      </c>
      <c r="X220" s="16" t="s">
        <v>55</v>
      </c>
      <c r="Y220">
        <v>8</v>
      </c>
      <c r="Z220">
        <v>3</v>
      </c>
      <c r="AA220">
        <v>2.4</v>
      </c>
      <c r="AB220">
        <v>2</v>
      </c>
      <c r="AC220">
        <v>0.16666666666666666</v>
      </c>
      <c r="AD220">
        <v>3</v>
      </c>
      <c r="AE220" t="s">
        <v>3221</v>
      </c>
    </row>
    <row r="221" spans="1:31" x14ac:dyDescent="0.25">
      <c r="A221" s="16" t="s">
        <v>23</v>
      </c>
      <c r="B221" s="16" t="s">
        <v>39</v>
      </c>
      <c r="C221" s="16" t="s">
        <v>154</v>
      </c>
      <c r="D221" s="16" t="s">
        <v>3139</v>
      </c>
      <c r="E221" s="16" t="s">
        <v>27</v>
      </c>
      <c r="F221" s="16" t="s">
        <v>28</v>
      </c>
      <c r="G221" s="16" t="s">
        <v>192</v>
      </c>
      <c r="H221" s="16" t="s">
        <v>155</v>
      </c>
      <c r="I221" s="16" t="s">
        <v>155</v>
      </c>
      <c r="J221" s="16" t="s">
        <v>156</v>
      </c>
      <c r="K221" s="16" t="s">
        <v>3222</v>
      </c>
      <c r="L221" s="9"/>
      <c r="M221" s="9">
        <v>45089</v>
      </c>
      <c r="N221" s="9">
        <v>45089</v>
      </c>
      <c r="O221" s="7">
        <v>45089</v>
      </c>
      <c r="P221" s="9"/>
      <c r="Q221" s="9"/>
      <c r="R221" s="9" t="s">
        <v>34</v>
      </c>
      <c r="S221" s="16" t="s">
        <v>73</v>
      </c>
      <c r="T221" s="16" t="s">
        <v>3174</v>
      </c>
      <c r="U221" s="16"/>
      <c r="V221" s="16"/>
      <c r="W221" s="16" t="s">
        <v>37</v>
      </c>
      <c r="X221" s="16" t="s">
        <v>55</v>
      </c>
      <c r="Y221">
        <v>8</v>
      </c>
      <c r="Z221">
        <v>3</v>
      </c>
      <c r="AA221">
        <v>2.4</v>
      </c>
      <c r="AB221">
        <v>2</v>
      </c>
      <c r="AC221">
        <v>0.16666666666666666</v>
      </c>
      <c r="AD221">
        <v>3</v>
      </c>
      <c r="AE221" t="s">
        <v>3223</v>
      </c>
    </row>
    <row r="222" spans="1:31" x14ac:dyDescent="0.25">
      <c r="A222" s="16" t="s">
        <v>23</v>
      </c>
      <c r="B222" s="16" t="s">
        <v>39</v>
      </c>
      <c r="C222" s="16" t="s">
        <v>154</v>
      </c>
      <c r="D222" s="16" t="s">
        <v>3139</v>
      </c>
      <c r="E222" s="16" t="s">
        <v>27</v>
      </c>
      <c r="F222" s="16" t="s">
        <v>28</v>
      </c>
      <c r="G222" s="16" t="s">
        <v>192</v>
      </c>
      <c r="H222" s="16" t="s">
        <v>155</v>
      </c>
      <c r="I222" s="16" t="s">
        <v>155</v>
      </c>
      <c r="J222" s="16" t="s">
        <v>156</v>
      </c>
      <c r="K222" s="16" t="s">
        <v>3224</v>
      </c>
      <c r="L222" s="9"/>
      <c r="M222" s="9">
        <v>45089</v>
      </c>
      <c r="N222" s="9">
        <v>45089</v>
      </c>
      <c r="O222" s="7">
        <v>45089</v>
      </c>
      <c r="P222" s="9"/>
      <c r="Q222" s="9"/>
      <c r="R222" s="9" t="s">
        <v>34</v>
      </c>
      <c r="S222" s="16" t="s">
        <v>73</v>
      </c>
      <c r="T222" s="16" t="s">
        <v>3174</v>
      </c>
      <c r="U222" s="16"/>
      <c r="V222" s="16"/>
      <c r="W222" s="16" t="s">
        <v>37</v>
      </c>
      <c r="X222" s="16" t="s">
        <v>55</v>
      </c>
      <c r="Y222">
        <v>8</v>
      </c>
      <c r="Z222">
        <v>3</v>
      </c>
      <c r="AA222">
        <v>2.4</v>
      </c>
      <c r="AB222">
        <v>2</v>
      </c>
      <c r="AC222">
        <v>0.16666666666666666</v>
      </c>
      <c r="AD222">
        <v>3</v>
      </c>
      <c r="AE222" t="s">
        <v>3225</v>
      </c>
    </row>
    <row r="223" spans="1:31" x14ac:dyDescent="0.25">
      <c r="A223" s="16" t="s">
        <v>23</v>
      </c>
      <c r="B223" s="16" t="s">
        <v>39</v>
      </c>
      <c r="C223" s="16" t="s">
        <v>154</v>
      </c>
      <c r="D223" s="16" t="s">
        <v>3139</v>
      </c>
      <c r="E223" s="16" t="s">
        <v>27</v>
      </c>
      <c r="F223" s="16" t="s">
        <v>28</v>
      </c>
      <c r="G223" s="16" t="s">
        <v>192</v>
      </c>
      <c r="H223" s="16" t="s">
        <v>155</v>
      </c>
      <c r="I223" s="16" t="s">
        <v>155</v>
      </c>
      <c r="J223" s="16" t="s">
        <v>156</v>
      </c>
      <c r="K223" s="16" t="s">
        <v>3226</v>
      </c>
      <c r="L223" s="9"/>
      <c r="M223" s="9">
        <v>45089</v>
      </c>
      <c r="N223" s="9">
        <v>45089</v>
      </c>
      <c r="O223" s="7">
        <v>45089</v>
      </c>
      <c r="P223" s="9"/>
      <c r="Q223" s="9"/>
      <c r="R223" s="9" t="s">
        <v>34</v>
      </c>
      <c r="S223" s="16" t="s">
        <v>73</v>
      </c>
      <c r="T223" s="16" t="s">
        <v>3174</v>
      </c>
      <c r="U223" s="16"/>
      <c r="V223" s="16"/>
      <c r="W223" s="16" t="s">
        <v>37</v>
      </c>
      <c r="X223" s="16" t="s">
        <v>55</v>
      </c>
      <c r="Y223">
        <v>8</v>
      </c>
      <c r="Z223">
        <v>3</v>
      </c>
      <c r="AA223">
        <v>2.4</v>
      </c>
      <c r="AB223">
        <v>2</v>
      </c>
      <c r="AC223">
        <v>0.16666666666666666</v>
      </c>
      <c r="AD223">
        <v>3</v>
      </c>
      <c r="AE223" t="s">
        <v>3227</v>
      </c>
    </row>
    <row r="224" spans="1:31" x14ac:dyDescent="0.25">
      <c r="A224" s="16" t="s">
        <v>23</v>
      </c>
      <c r="B224" s="16" t="s">
        <v>39</v>
      </c>
      <c r="C224" s="16" t="s">
        <v>154</v>
      </c>
      <c r="D224" s="16" t="s">
        <v>3139</v>
      </c>
      <c r="E224" s="16" t="s">
        <v>27</v>
      </c>
      <c r="F224" s="16" t="s">
        <v>28</v>
      </c>
      <c r="G224" s="16" t="s">
        <v>192</v>
      </c>
      <c r="H224" s="16" t="s">
        <v>155</v>
      </c>
      <c r="I224" s="16" t="s">
        <v>155</v>
      </c>
      <c r="J224" s="16" t="s">
        <v>189</v>
      </c>
      <c r="K224" s="16" t="s">
        <v>205</v>
      </c>
      <c r="L224" s="9"/>
      <c r="M224" s="9">
        <v>45089</v>
      </c>
      <c r="N224" s="9">
        <v>45089</v>
      </c>
      <c r="O224" s="7">
        <v>45089</v>
      </c>
      <c r="P224" s="9"/>
      <c r="Q224" s="9"/>
      <c r="R224" s="9" t="s">
        <v>34</v>
      </c>
      <c r="S224" s="16" t="s">
        <v>73</v>
      </c>
      <c r="T224" s="16" t="s">
        <v>3174</v>
      </c>
      <c r="U224" s="16"/>
      <c r="V224" s="16"/>
      <c r="W224" s="16" t="s">
        <v>37</v>
      </c>
      <c r="X224" s="16" t="s">
        <v>55</v>
      </c>
      <c r="Y224">
        <v>8</v>
      </c>
      <c r="Z224">
        <v>3</v>
      </c>
      <c r="AA224">
        <v>2.4</v>
      </c>
      <c r="AB224">
        <v>2</v>
      </c>
      <c r="AC224">
        <v>0.16666666666666666</v>
      </c>
      <c r="AD224">
        <v>3</v>
      </c>
      <c r="AE224" t="s">
        <v>1430</v>
      </c>
    </row>
    <row r="225" spans="1:31" x14ac:dyDescent="0.25">
      <c r="A225" s="16" t="s">
        <v>23</v>
      </c>
      <c r="B225" s="16" t="s">
        <v>39</v>
      </c>
      <c r="C225" s="16" t="s">
        <v>154</v>
      </c>
      <c r="D225" s="16" t="s">
        <v>3139</v>
      </c>
      <c r="E225" s="16" t="s">
        <v>27</v>
      </c>
      <c r="F225" s="16" t="s">
        <v>28</v>
      </c>
      <c r="G225" s="16" t="s">
        <v>192</v>
      </c>
      <c r="H225" s="16" t="s">
        <v>155</v>
      </c>
      <c r="I225" s="16" t="s">
        <v>155</v>
      </c>
      <c r="J225" s="16" t="s">
        <v>189</v>
      </c>
      <c r="K225" s="16" t="s">
        <v>707</v>
      </c>
      <c r="L225" s="9"/>
      <c r="M225" s="9">
        <v>45089</v>
      </c>
      <c r="N225" s="9">
        <v>45089</v>
      </c>
      <c r="O225" s="7">
        <v>45089</v>
      </c>
      <c r="P225" s="9"/>
      <c r="Q225" s="9"/>
      <c r="R225" s="9" t="s">
        <v>34</v>
      </c>
      <c r="S225" s="16" t="s">
        <v>73</v>
      </c>
      <c r="T225" s="16" t="s">
        <v>3174</v>
      </c>
      <c r="U225" s="16"/>
      <c r="V225" s="16"/>
      <c r="W225" s="16" t="s">
        <v>37</v>
      </c>
      <c r="X225" s="16" t="s">
        <v>55</v>
      </c>
      <c r="Y225">
        <v>8</v>
      </c>
      <c r="Z225">
        <v>3</v>
      </c>
      <c r="AA225">
        <v>2.4</v>
      </c>
      <c r="AB225">
        <v>2</v>
      </c>
      <c r="AC225">
        <v>0.16666666666666666</v>
      </c>
      <c r="AD225">
        <v>3</v>
      </c>
      <c r="AE225" t="s">
        <v>3228</v>
      </c>
    </row>
    <row r="226" spans="1:31" x14ac:dyDescent="0.25">
      <c r="A226" s="16" t="s">
        <v>23</v>
      </c>
      <c r="B226" s="16" t="s">
        <v>39</v>
      </c>
      <c r="C226" s="16" t="s">
        <v>154</v>
      </c>
      <c r="D226" s="16" t="s">
        <v>3139</v>
      </c>
      <c r="E226" s="16" t="s">
        <v>27</v>
      </c>
      <c r="F226" s="16" t="s">
        <v>28</v>
      </c>
      <c r="G226" s="16" t="s">
        <v>192</v>
      </c>
      <c r="H226" s="16" t="s">
        <v>155</v>
      </c>
      <c r="I226" s="16" t="s">
        <v>155</v>
      </c>
      <c r="J226" s="16" t="s">
        <v>189</v>
      </c>
      <c r="K226" s="16" t="s">
        <v>197</v>
      </c>
      <c r="L226" s="9"/>
      <c r="M226" s="9">
        <v>45089</v>
      </c>
      <c r="N226" s="9">
        <v>45089</v>
      </c>
      <c r="O226" s="7">
        <v>45089</v>
      </c>
      <c r="P226" s="9"/>
      <c r="Q226" s="9"/>
      <c r="R226" s="9" t="s">
        <v>34</v>
      </c>
      <c r="S226" s="16" t="s">
        <v>73</v>
      </c>
      <c r="T226" s="16" t="s">
        <v>3174</v>
      </c>
      <c r="U226" s="16"/>
      <c r="V226" s="16"/>
      <c r="W226" s="16" t="s">
        <v>37</v>
      </c>
      <c r="X226" s="16" t="s">
        <v>55</v>
      </c>
      <c r="Y226">
        <v>8</v>
      </c>
      <c r="Z226">
        <v>3</v>
      </c>
      <c r="AA226">
        <v>2.4</v>
      </c>
      <c r="AB226">
        <v>2</v>
      </c>
      <c r="AC226">
        <v>0.16666666666666666</v>
      </c>
      <c r="AD226">
        <v>3</v>
      </c>
      <c r="AE226" t="s">
        <v>1431</v>
      </c>
    </row>
    <row r="227" spans="1:31" x14ac:dyDescent="0.25">
      <c r="A227" s="16" t="s">
        <v>23</v>
      </c>
      <c r="B227" s="16" t="s">
        <v>39</v>
      </c>
      <c r="C227" s="16" t="s">
        <v>154</v>
      </c>
      <c r="D227" s="16" t="s">
        <v>3139</v>
      </c>
      <c r="E227" s="16" t="s">
        <v>27</v>
      </c>
      <c r="F227" s="16" t="s">
        <v>28</v>
      </c>
      <c r="G227" s="16" t="s">
        <v>192</v>
      </c>
      <c r="H227" s="16" t="s">
        <v>155</v>
      </c>
      <c r="I227" s="16" t="s">
        <v>155</v>
      </c>
      <c r="J227" s="16" t="s">
        <v>189</v>
      </c>
      <c r="K227" s="16" t="s">
        <v>487</v>
      </c>
      <c r="L227" s="9"/>
      <c r="M227" s="9">
        <v>45089</v>
      </c>
      <c r="N227" s="9">
        <v>45089</v>
      </c>
      <c r="O227" s="7">
        <v>45089</v>
      </c>
      <c r="P227" s="9"/>
      <c r="Q227" s="9"/>
      <c r="R227" s="9" t="s">
        <v>34</v>
      </c>
      <c r="S227" s="16" t="s">
        <v>73</v>
      </c>
      <c r="T227" s="16" t="s">
        <v>3174</v>
      </c>
      <c r="U227" s="16"/>
      <c r="V227" s="16"/>
      <c r="W227" s="16" t="s">
        <v>37</v>
      </c>
      <c r="X227" s="16" t="s">
        <v>55</v>
      </c>
      <c r="Y227">
        <v>8</v>
      </c>
      <c r="Z227">
        <v>3</v>
      </c>
      <c r="AA227">
        <v>2.4</v>
      </c>
      <c r="AB227">
        <v>2</v>
      </c>
      <c r="AC227">
        <v>0.16666666666666666</v>
      </c>
      <c r="AD227">
        <v>3</v>
      </c>
      <c r="AE227" t="s">
        <v>3229</v>
      </c>
    </row>
    <row r="228" spans="1:31" x14ac:dyDescent="0.25">
      <c r="A228" s="16" t="s">
        <v>23</v>
      </c>
      <c r="B228" s="16" t="s">
        <v>39</v>
      </c>
      <c r="C228" s="16" t="s">
        <v>154</v>
      </c>
      <c r="D228" s="16" t="s">
        <v>3139</v>
      </c>
      <c r="E228" s="16" t="s">
        <v>27</v>
      </c>
      <c r="F228" s="16" t="s">
        <v>28</v>
      </c>
      <c r="G228" s="16" t="s">
        <v>192</v>
      </c>
      <c r="H228" s="16" t="s">
        <v>155</v>
      </c>
      <c r="I228" s="16" t="s">
        <v>155</v>
      </c>
      <c r="J228" s="16" t="s">
        <v>189</v>
      </c>
      <c r="K228" s="16" t="s">
        <v>3162</v>
      </c>
      <c r="L228" s="9"/>
      <c r="M228" s="9">
        <v>45089</v>
      </c>
      <c r="N228" s="9">
        <v>45089</v>
      </c>
      <c r="O228" s="7">
        <v>45089</v>
      </c>
      <c r="P228" s="9"/>
      <c r="Q228" s="9"/>
      <c r="R228" s="9" t="s">
        <v>34</v>
      </c>
      <c r="S228" s="16" t="s">
        <v>73</v>
      </c>
      <c r="T228" s="16" t="s">
        <v>3174</v>
      </c>
      <c r="U228" s="16"/>
      <c r="V228" s="16"/>
      <c r="W228" s="16" t="s">
        <v>37</v>
      </c>
      <c r="X228" s="16" t="s">
        <v>55</v>
      </c>
      <c r="Y228">
        <v>8</v>
      </c>
      <c r="Z228">
        <v>3</v>
      </c>
      <c r="AA228">
        <v>2.4</v>
      </c>
      <c r="AB228">
        <v>2</v>
      </c>
      <c r="AC228">
        <v>0.16666666666666666</v>
      </c>
      <c r="AD228">
        <v>3</v>
      </c>
      <c r="AE228" t="s">
        <v>3230</v>
      </c>
    </row>
    <row r="229" spans="1:31" x14ac:dyDescent="0.25">
      <c r="A229" s="16" t="s">
        <v>23</v>
      </c>
      <c r="B229" s="16" t="s">
        <v>39</v>
      </c>
      <c r="C229" s="16" t="s">
        <v>154</v>
      </c>
      <c r="D229" s="16" t="s">
        <v>3139</v>
      </c>
      <c r="E229" s="16" t="s">
        <v>27</v>
      </c>
      <c r="F229" s="16" t="s">
        <v>28</v>
      </c>
      <c r="G229" s="16" t="s">
        <v>192</v>
      </c>
      <c r="H229" s="16" t="s">
        <v>155</v>
      </c>
      <c r="I229" s="16" t="s">
        <v>155</v>
      </c>
      <c r="J229" s="16" t="s">
        <v>189</v>
      </c>
      <c r="K229" s="16" t="s">
        <v>3164</v>
      </c>
      <c r="L229" s="9"/>
      <c r="M229" s="9">
        <v>45089</v>
      </c>
      <c r="N229" s="9">
        <v>45089</v>
      </c>
      <c r="O229" s="7">
        <v>45089</v>
      </c>
      <c r="P229" s="9"/>
      <c r="Q229" s="9"/>
      <c r="R229" s="9" t="s">
        <v>34</v>
      </c>
      <c r="S229" s="16" t="s">
        <v>73</v>
      </c>
      <c r="T229" s="16" t="s">
        <v>3174</v>
      </c>
      <c r="U229" s="16"/>
      <c r="V229" s="16"/>
      <c r="W229" s="16" t="s">
        <v>37</v>
      </c>
      <c r="X229" s="16" t="s">
        <v>55</v>
      </c>
      <c r="Y229">
        <v>8</v>
      </c>
      <c r="Z229">
        <v>3</v>
      </c>
      <c r="AA229">
        <v>2.4</v>
      </c>
      <c r="AB229">
        <v>2</v>
      </c>
      <c r="AC229">
        <v>0.16666666666666666</v>
      </c>
      <c r="AD229">
        <v>3</v>
      </c>
      <c r="AE229" t="s">
        <v>3231</v>
      </c>
    </row>
    <row r="230" spans="1:31" x14ac:dyDescent="0.25">
      <c r="A230" s="16" t="s">
        <v>23</v>
      </c>
      <c r="B230" s="16" t="s">
        <v>39</v>
      </c>
      <c r="C230" s="16" t="s">
        <v>154</v>
      </c>
      <c r="D230" s="16" t="s">
        <v>3139</v>
      </c>
      <c r="E230" s="16" t="s">
        <v>27</v>
      </c>
      <c r="F230" s="16" t="s">
        <v>28</v>
      </c>
      <c r="G230" s="16" t="s">
        <v>192</v>
      </c>
      <c r="H230" s="16" t="s">
        <v>155</v>
      </c>
      <c r="I230" s="16" t="s">
        <v>155</v>
      </c>
      <c r="J230" s="16" t="s">
        <v>189</v>
      </c>
      <c r="K230" s="16" t="s">
        <v>181</v>
      </c>
      <c r="L230" s="9"/>
      <c r="M230" s="9">
        <v>45089</v>
      </c>
      <c r="N230" s="9">
        <v>45089</v>
      </c>
      <c r="O230" s="7">
        <v>45089</v>
      </c>
      <c r="P230" s="9"/>
      <c r="Q230" s="9"/>
      <c r="R230" s="9" t="s">
        <v>34</v>
      </c>
      <c r="S230" s="16" t="s">
        <v>73</v>
      </c>
      <c r="T230" s="16" t="s">
        <v>3174</v>
      </c>
      <c r="U230" s="16"/>
      <c r="V230" s="16"/>
      <c r="W230" s="16" t="s">
        <v>37</v>
      </c>
      <c r="X230" s="16" t="s">
        <v>55</v>
      </c>
      <c r="Y230">
        <v>8</v>
      </c>
      <c r="Z230">
        <v>3</v>
      </c>
      <c r="AA230">
        <v>2.4</v>
      </c>
      <c r="AB230">
        <v>2</v>
      </c>
      <c r="AC230">
        <v>0.16666666666666666</v>
      </c>
      <c r="AD230">
        <v>3</v>
      </c>
      <c r="AE230" t="s">
        <v>1432</v>
      </c>
    </row>
    <row r="231" spans="1:31" x14ac:dyDescent="0.25">
      <c r="A231" s="16" t="s">
        <v>23</v>
      </c>
      <c r="B231" s="16" t="s">
        <v>39</v>
      </c>
      <c r="C231" s="16" t="s">
        <v>154</v>
      </c>
      <c r="D231" s="16" t="s">
        <v>3139</v>
      </c>
      <c r="E231" s="16" t="s">
        <v>27</v>
      </c>
      <c r="F231" s="16" t="s">
        <v>28</v>
      </c>
      <c r="G231" s="16" t="s">
        <v>192</v>
      </c>
      <c r="H231" s="16" t="s">
        <v>155</v>
      </c>
      <c r="I231" s="16" t="s">
        <v>155</v>
      </c>
      <c r="J231" s="16" t="s">
        <v>189</v>
      </c>
      <c r="K231" s="16" t="s">
        <v>3232</v>
      </c>
      <c r="L231" s="9"/>
      <c r="M231" s="9">
        <v>45089</v>
      </c>
      <c r="N231" s="9">
        <v>45089</v>
      </c>
      <c r="O231" s="7">
        <v>45089</v>
      </c>
      <c r="P231" s="9"/>
      <c r="Q231" s="9"/>
      <c r="R231" s="9" t="s">
        <v>34</v>
      </c>
      <c r="S231" s="16" t="s">
        <v>73</v>
      </c>
      <c r="T231" s="16" t="s">
        <v>3174</v>
      </c>
      <c r="U231" s="16"/>
      <c r="V231" s="16"/>
      <c r="W231" s="16" t="s">
        <v>37</v>
      </c>
      <c r="X231" s="16" t="s">
        <v>55</v>
      </c>
      <c r="Y231">
        <v>8</v>
      </c>
      <c r="Z231">
        <v>3</v>
      </c>
      <c r="AA231">
        <v>2.4</v>
      </c>
      <c r="AB231">
        <v>2</v>
      </c>
      <c r="AC231">
        <v>0.16666666666666666</v>
      </c>
      <c r="AD231">
        <v>3</v>
      </c>
      <c r="AE231" t="s">
        <v>3233</v>
      </c>
    </row>
    <row r="232" spans="1:31" x14ac:dyDescent="0.25">
      <c r="A232" s="16" t="s">
        <v>3138</v>
      </c>
      <c r="B232" s="16" t="s">
        <v>24</v>
      </c>
      <c r="C232" s="16" t="s">
        <v>154</v>
      </c>
      <c r="D232" s="16" t="s">
        <v>62</v>
      </c>
      <c r="E232" s="16" t="s">
        <v>27</v>
      </c>
      <c r="F232" s="16" t="s">
        <v>28</v>
      </c>
      <c r="G232" s="16" t="s">
        <v>192</v>
      </c>
      <c r="H232" s="16" t="s">
        <v>155</v>
      </c>
      <c r="I232" s="16" t="s">
        <v>155</v>
      </c>
      <c r="J232" s="16" t="s">
        <v>189</v>
      </c>
      <c r="K232" s="16" t="s">
        <v>3234</v>
      </c>
      <c r="L232" s="9"/>
      <c r="M232" s="9">
        <v>45089</v>
      </c>
      <c r="N232" s="9">
        <v>45089</v>
      </c>
      <c r="O232" s="7">
        <v>45089</v>
      </c>
      <c r="P232" s="9"/>
      <c r="Q232" s="9"/>
      <c r="R232" s="9" t="s">
        <v>34</v>
      </c>
      <c r="S232" s="16" t="s">
        <v>73</v>
      </c>
      <c r="T232" s="16" t="s">
        <v>3174</v>
      </c>
      <c r="U232" s="16"/>
      <c r="V232" s="16"/>
      <c r="W232" s="16"/>
      <c r="X232" s="16" t="s">
        <v>55</v>
      </c>
      <c r="Y232">
        <v>8</v>
      </c>
      <c r="Z232">
        <v>10</v>
      </c>
      <c r="AA232">
        <v>8</v>
      </c>
      <c r="AB232">
        <v>2</v>
      </c>
      <c r="AC232">
        <v>0.16666666666666666</v>
      </c>
      <c r="AD232">
        <v>10</v>
      </c>
      <c r="AE232" t="s">
        <v>3235</v>
      </c>
    </row>
    <row r="233" spans="1:31" x14ac:dyDescent="0.25">
      <c r="A233" s="16" t="s">
        <v>23</v>
      </c>
      <c r="B233" s="16" t="s">
        <v>39</v>
      </c>
      <c r="C233" s="16" t="s">
        <v>154</v>
      </c>
      <c r="D233" s="16" t="s">
        <v>3139</v>
      </c>
      <c r="E233" s="16" t="s">
        <v>27</v>
      </c>
      <c r="F233" s="16" t="s">
        <v>28</v>
      </c>
      <c r="G233" s="16" t="s">
        <v>192</v>
      </c>
      <c r="H233" s="16" t="s">
        <v>155</v>
      </c>
      <c r="I233" s="16" t="s">
        <v>155</v>
      </c>
      <c r="J233" s="16" t="s">
        <v>189</v>
      </c>
      <c r="K233" s="16" t="s">
        <v>199</v>
      </c>
      <c r="L233" s="9"/>
      <c r="M233" s="9">
        <v>45089</v>
      </c>
      <c r="N233" s="9">
        <v>45089</v>
      </c>
      <c r="O233" s="7">
        <v>45089</v>
      </c>
      <c r="P233" s="9"/>
      <c r="Q233" s="9"/>
      <c r="R233" s="9" t="s">
        <v>34</v>
      </c>
      <c r="S233" s="16" t="s">
        <v>73</v>
      </c>
      <c r="T233" s="16" t="s">
        <v>3174</v>
      </c>
      <c r="U233" s="16"/>
      <c r="V233" s="16"/>
      <c r="W233" s="16" t="s">
        <v>37</v>
      </c>
      <c r="X233" s="16" t="s">
        <v>55</v>
      </c>
      <c r="Y233">
        <v>8</v>
      </c>
      <c r="Z233">
        <v>3</v>
      </c>
      <c r="AA233">
        <v>2.4</v>
      </c>
      <c r="AB233">
        <v>2</v>
      </c>
      <c r="AC233">
        <v>0.16666666666666666</v>
      </c>
      <c r="AD233">
        <v>3</v>
      </c>
      <c r="AE233" t="s">
        <v>1433</v>
      </c>
    </row>
    <row r="234" spans="1:31" x14ac:dyDescent="0.25">
      <c r="A234" s="16" t="s">
        <v>23</v>
      </c>
      <c r="B234" s="16" t="s">
        <v>39</v>
      </c>
      <c r="C234" s="16" t="s">
        <v>154</v>
      </c>
      <c r="D234" s="16" t="s">
        <v>3139</v>
      </c>
      <c r="E234" s="16" t="s">
        <v>27</v>
      </c>
      <c r="F234" s="16" t="s">
        <v>28</v>
      </c>
      <c r="G234" s="16" t="s">
        <v>192</v>
      </c>
      <c r="H234" s="16" t="s">
        <v>155</v>
      </c>
      <c r="I234" s="16" t="s">
        <v>155</v>
      </c>
      <c r="J234" s="16" t="s">
        <v>189</v>
      </c>
      <c r="K234" s="16" t="s">
        <v>200</v>
      </c>
      <c r="L234" s="9"/>
      <c r="M234" s="9">
        <v>45089</v>
      </c>
      <c r="N234" s="9">
        <v>45089</v>
      </c>
      <c r="O234" s="7">
        <v>45089</v>
      </c>
      <c r="P234" s="9"/>
      <c r="Q234" s="9"/>
      <c r="R234" s="9" t="s">
        <v>34</v>
      </c>
      <c r="S234" s="16" t="s">
        <v>73</v>
      </c>
      <c r="T234" s="16" t="s">
        <v>3174</v>
      </c>
      <c r="U234" s="16"/>
      <c r="V234" s="16"/>
      <c r="W234" s="16" t="s">
        <v>37</v>
      </c>
      <c r="X234" s="16" t="s">
        <v>55</v>
      </c>
      <c r="Y234">
        <v>8</v>
      </c>
      <c r="Z234">
        <v>3</v>
      </c>
      <c r="AA234">
        <v>2.4</v>
      </c>
      <c r="AB234">
        <v>2</v>
      </c>
      <c r="AC234">
        <v>0.16666666666666666</v>
      </c>
      <c r="AD234">
        <v>3</v>
      </c>
      <c r="AE234" t="s">
        <v>1434</v>
      </c>
    </row>
    <row r="235" spans="1:31" x14ac:dyDescent="0.25">
      <c r="A235" s="16" t="s">
        <v>23</v>
      </c>
      <c r="B235" s="16" t="s">
        <v>39</v>
      </c>
      <c r="C235" s="16" t="s">
        <v>154</v>
      </c>
      <c r="D235" s="16" t="s">
        <v>3139</v>
      </c>
      <c r="E235" s="16" t="s">
        <v>27</v>
      </c>
      <c r="F235" s="16" t="s">
        <v>28</v>
      </c>
      <c r="G235" s="16" t="s">
        <v>209</v>
      </c>
      <c r="H235" s="16" t="s">
        <v>155</v>
      </c>
      <c r="I235" s="16" t="s">
        <v>155</v>
      </c>
      <c r="J235" s="16" t="s">
        <v>189</v>
      </c>
      <c r="K235" s="16" t="s">
        <v>711</v>
      </c>
      <c r="L235" s="9"/>
      <c r="M235" s="9">
        <v>45089</v>
      </c>
      <c r="N235" s="9">
        <v>45089</v>
      </c>
      <c r="O235" s="7">
        <v>45089</v>
      </c>
      <c r="P235" s="9"/>
      <c r="Q235" s="9"/>
      <c r="R235" s="9" t="s">
        <v>34</v>
      </c>
      <c r="S235" s="16" t="s">
        <v>73</v>
      </c>
      <c r="T235" s="16" t="s">
        <v>3174</v>
      </c>
      <c r="U235" s="16"/>
      <c r="V235" s="16"/>
      <c r="W235" s="16" t="s">
        <v>37</v>
      </c>
      <c r="X235" s="16" t="s">
        <v>55</v>
      </c>
      <c r="Y235">
        <v>8</v>
      </c>
      <c r="Z235">
        <v>3</v>
      </c>
      <c r="AA235">
        <v>2.4</v>
      </c>
      <c r="AB235">
        <v>2</v>
      </c>
      <c r="AC235">
        <v>0.16666666666666666</v>
      </c>
      <c r="AD235">
        <v>3</v>
      </c>
      <c r="AE235" t="s">
        <v>3236</v>
      </c>
    </row>
    <row r="236" spans="1:31" x14ac:dyDescent="0.25">
      <c r="A236" s="16" t="s">
        <v>23</v>
      </c>
      <c r="B236" s="16" t="s">
        <v>39</v>
      </c>
      <c r="C236" s="16" t="s">
        <v>154</v>
      </c>
      <c r="D236" s="16" t="s">
        <v>3139</v>
      </c>
      <c r="E236" s="16" t="s">
        <v>27</v>
      </c>
      <c r="F236" s="16" t="s">
        <v>28</v>
      </c>
      <c r="G236" s="16" t="s">
        <v>192</v>
      </c>
      <c r="H236" s="16" t="s">
        <v>155</v>
      </c>
      <c r="I236" s="16" t="s">
        <v>155</v>
      </c>
      <c r="J236" s="16" t="s">
        <v>189</v>
      </c>
      <c r="K236" s="16" t="s">
        <v>97</v>
      </c>
      <c r="L236" s="9"/>
      <c r="M236" s="9">
        <v>45089</v>
      </c>
      <c r="N236" s="9">
        <v>45089</v>
      </c>
      <c r="O236" s="7">
        <v>45089</v>
      </c>
      <c r="P236" s="9"/>
      <c r="Q236" s="9"/>
      <c r="R236" s="9" t="s">
        <v>34</v>
      </c>
      <c r="S236" s="16" t="s">
        <v>73</v>
      </c>
      <c r="T236" s="16" t="s">
        <v>3174</v>
      </c>
      <c r="U236" s="16"/>
      <c r="V236" s="16"/>
      <c r="W236" s="16" t="s">
        <v>37</v>
      </c>
      <c r="X236" s="16" t="s">
        <v>55</v>
      </c>
      <c r="Y236">
        <v>8</v>
      </c>
      <c r="Z236">
        <v>3</v>
      </c>
      <c r="AA236">
        <v>2.4</v>
      </c>
      <c r="AB236">
        <v>2</v>
      </c>
      <c r="AC236">
        <v>0.16666666666666666</v>
      </c>
      <c r="AD236">
        <v>3</v>
      </c>
      <c r="AE236" t="s">
        <v>1435</v>
      </c>
    </row>
    <row r="237" spans="1:31" x14ac:dyDescent="0.25">
      <c r="A237" s="16" t="s">
        <v>23</v>
      </c>
      <c r="B237" s="16" t="s">
        <v>39</v>
      </c>
      <c r="C237" s="16" t="s">
        <v>154</v>
      </c>
      <c r="D237" s="16" t="s">
        <v>3139</v>
      </c>
      <c r="E237" s="16" t="s">
        <v>27</v>
      </c>
      <c r="F237" s="16" t="s">
        <v>28</v>
      </c>
      <c r="G237" s="16" t="s">
        <v>192</v>
      </c>
      <c r="H237" s="16" t="s">
        <v>155</v>
      </c>
      <c r="I237" s="16" t="s">
        <v>155</v>
      </c>
      <c r="J237" s="16" t="s">
        <v>189</v>
      </c>
      <c r="K237" s="16" t="s">
        <v>208</v>
      </c>
      <c r="L237" s="9"/>
      <c r="M237" s="9">
        <v>45089</v>
      </c>
      <c r="N237" s="9">
        <v>45089</v>
      </c>
      <c r="O237" s="7">
        <v>45089</v>
      </c>
      <c r="P237" s="9"/>
      <c r="Q237" s="9"/>
      <c r="R237" s="9" t="s">
        <v>34</v>
      </c>
      <c r="S237" s="16" t="s">
        <v>73</v>
      </c>
      <c r="T237" s="16" t="s">
        <v>3174</v>
      </c>
      <c r="U237" s="16"/>
      <c r="V237" s="16"/>
      <c r="W237" s="16" t="s">
        <v>37</v>
      </c>
      <c r="X237" s="16" t="s">
        <v>55</v>
      </c>
      <c r="Y237">
        <v>8</v>
      </c>
      <c r="Z237">
        <v>3</v>
      </c>
      <c r="AA237">
        <v>2.4</v>
      </c>
      <c r="AB237">
        <v>2</v>
      </c>
      <c r="AC237">
        <v>0.16666666666666666</v>
      </c>
      <c r="AD237">
        <v>3</v>
      </c>
      <c r="AE237" t="s">
        <v>1436</v>
      </c>
    </row>
    <row r="238" spans="1:31" x14ac:dyDescent="0.25">
      <c r="A238" s="16" t="s">
        <v>23</v>
      </c>
      <c r="B238" s="16" t="s">
        <v>24</v>
      </c>
      <c r="C238" s="16" t="s">
        <v>154</v>
      </c>
      <c r="D238" s="16" t="s">
        <v>62</v>
      </c>
      <c r="E238" s="16" t="s">
        <v>41</v>
      </c>
      <c r="F238" s="16" t="s">
        <v>349</v>
      </c>
      <c r="G238" s="16" t="s">
        <v>3237</v>
      </c>
      <c r="H238" s="16" t="s">
        <v>155</v>
      </c>
      <c r="I238" s="16" t="s">
        <v>155</v>
      </c>
      <c r="J238" s="16" t="s">
        <v>161</v>
      </c>
      <c r="K238" s="16" t="s">
        <v>162</v>
      </c>
      <c r="L238" s="9"/>
      <c r="M238" s="9">
        <v>45322</v>
      </c>
      <c r="N238" s="9">
        <v>45322</v>
      </c>
      <c r="O238" s="7">
        <v>45322</v>
      </c>
      <c r="P238" s="9"/>
      <c r="Q238" s="9"/>
      <c r="R238" s="9" t="s">
        <v>93</v>
      </c>
      <c r="S238" s="16" t="s">
        <v>73</v>
      </c>
      <c r="T238" s="16" t="s">
        <v>73</v>
      </c>
      <c r="U238" s="16"/>
      <c r="V238" s="16"/>
      <c r="W238" s="16" t="s">
        <v>74</v>
      </c>
      <c r="X238" s="16" t="s">
        <v>55</v>
      </c>
      <c r="Y238">
        <v>8</v>
      </c>
      <c r="Z238">
        <v>10</v>
      </c>
      <c r="AA238">
        <v>8</v>
      </c>
      <c r="AB238">
        <v>6</v>
      </c>
      <c r="AC238">
        <v>0.5</v>
      </c>
      <c r="AD238">
        <v>12</v>
      </c>
      <c r="AE238" t="s">
        <v>3238</v>
      </c>
    </row>
    <row r="239" spans="1:31" x14ac:dyDescent="0.25">
      <c r="A239" s="16" t="s">
        <v>23</v>
      </c>
      <c r="B239" s="16" t="s">
        <v>24</v>
      </c>
      <c r="C239" s="16" t="s">
        <v>154</v>
      </c>
      <c r="D239" s="16" t="s">
        <v>62</v>
      </c>
      <c r="E239" s="16" t="s">
        <v>41</v>
      </c>
      <c r="F239" s="16" t="s">
        <v>349</v>
      </c>
      <c r="G239" s="16" t="s">
        <v>3237</v>
      </c>
      <c r="H239" s="16" t="s">
        <v>155</v>
      </c>
      <c r="I239" s="16" t="s">
        <v>155</v>
      </c>
      <c r="J239" s="16" t="s">
        <v>161</v>
      </c>
      <c r="K239" s="16" t="s">
        <v>163</v>
      </c>
      <c r="L239" s="9"/>
      <c r="M239" s="9">
        <v>45322</v>
      </c>
      <c r="N239" s="9">
        <v>45322</v>
      </c>
      <c r="O239" s="7">
        <v>45322</v>
      </c>
      <c r="P239" s="9"/>
      <c r="Q239" s="9"/>
      <c r="R239" s="9" t="s">
        <v>93</v>
      </c>
      <c r="S239" s="16" t="s">
        <v>73</v>
      </c>
      <c r="T239" s="16" t="s">
        <v>73</v>
      </c>
      <c r="U239" s="16"/>
      <c r="V239" s="16"/>
      <c r="W239" s="16" t="s">
        <v>74</v>
      </c>
      <c r="X239" s="16" t="s">
        <v>55</v>
      </c>
      <c r="Y239">
        <v>8</v>
      </c>
      <c r="Z239">
        <v>10</v>
      </c>
      <c r="AA239">
        <v>8</v>
      </c>
      <c r="AB239">
        <v>6</v>
      </c>
      <c r="AC239">
        <v>0.5</v>
      </c>
      <c r="AD239">
        <v>12</v>
      </c>
      <c r="AE239" t="s">
        <v>3239</v>
      </c>
    </row>
    <row r="240" spans="1:31" x14ac:dyDescent="0.25">
      <c r="A240" s="16" t="s">
        <v>23</v>
      </c>
      <c r="B240" s="16" t="s">
        <v>24</v>
      </c>
      <c r="C240" s="16" t="s">
        <v>154</v>
      </c>
      <c r="D240" s="16" t="s">
        <v>62</v>
      </c>
      <c r="E240" s="16" t="s">
        <v>41</v>
      </c>
      <c r="F240" s="16" t="s">
        <v>349</v>
      </c>
      <c r="G240" s="16" t="s">
        <v>3237</v>
      </c>
      <c r="H240" s="16" t="s">
        <v>155</v>
      </c>
      <c r="I240" s="16" t="s">
        <v>155</v>
      </c>
      <c r="J240" s="16" t="s">
        <v>161</v>
      </c>
      <c r="K240" s="16" t="s">
        <v>164</v>
      </c>
      <c r="L240" s="9"/>
      <c r="M240" s="9">
        <v>45361</v>
      </c>
      <c r="N240" s="9">
        <v>45361</v>
      </c>
      <c r="O240" s="7">
        <v>45361</v>
      </c>
      <c r="P240" s="9"/>
      <c r="Q240" s="9"/>
      <c r="R240" s="9" t="s">
        <v>93</v>
      </c>
      <c r="S240" s="16" t="s">
        <v>73</v>
      </c>
      <c r="T240" s="16" t="s">
        <v>35</v>
      </c>
      <c r="U240" s="16"/>
      <c r="V240" s="16"/>
      <c r="W240" s="16" t="s">
        <v>37</v>
      </c>
      <c r="X240" s="16" t="s">
        <v>55</v>
      </c>
      <c r="Y240">
        <v>8</v>
      </c>
      <c r="Z240">
        <v>10</v>
      </c>
      <c r="AA240">
        <v>8</v>
      </c>
      <c r="AB240">
        <v>6</v>
      </c>
      <c r="AC240">
        <v>0.5</v>
      </c>
      <c r="AD240">
        <v>12</v>
      </c>
      <c r="AE240" t="s">
        <v>3240</v>
      </c>
    </row>
    <row r="241" spans="1:31" x14ac:dyDescent="0.25">
      <c r="A241" s="16" t="s">
        <v>23</v>
      </c>
      <c r="B241" s="16" t="s">
        <v>24</v>
      </c>
      <c r="C241" s="16" t="s">
        <v>154</v>
      </c>
      <c r="D241" s="16" t="s">
        <v>62</v>
      </c>
      <c r="E241" s="16" t="s">
        <v>41</v>
      </c>
      <c r="F241" s="16" t="s">
        <v>349</v>
      </c>
      <c r="G241" s="16" t="s">
        <v>3237</v>
      </c>
      <c r="H241" s="16" t="s">
        <v>155</v>
      </c>
      <c r="I241" s="16" t="s">
        <v>155</v>
      </c>
      <c r="J241" s="16" t="s">
        <v>161</v>
      </c>
      <c r="K241" s="16" t="s">
        <v>165</v>
      </c>
      <c r="L241" s="9"/>
      <c r="M241" s="9">
        <v>45361</v>
      </c>
      <c r="N241" s="9">
        <v>45361</v>
      </c>
      <c r="O241" s="7">
        <v>45361</v>
      </c>
      <c r="P241" s="9"/>
      <c r="Q241" s="9"/>
      <c r="R241" s="9" t="s">
        <v>93</v>
      </c>
      <c r="S241" s="16" t="s">
        <v>73</v>
      </c>
      <c r="T241" s="16" t="s">
        <v>35</v>
      </c>
      <c r="U241" s="16"/>
      <c r="V241" s="16"/>
      <c r="W241" s="16" t="s">
        <v>37</v>
      </c>
      <c r="X241" s="16" t="s">
        <v>55</v>
      </c>
      <c r="Y241">
        <v>8</v>
      </c>
      <c r="Z241">
        <v>10</v>
      </c>
      <c r="AA241">
        <v>8</v>
      </c>
      <c r="AB241">
        <v>6</v>
      </c>
      <c r="AC241">
        <v>0.5</v>
      </c>
      <c r="AD241">
        <v>12</v>
      </c>
      <c r="AE241" t="s">
        <v>3241</v>
      </c>
    </row>
    <row r="242" spans="1:31" x14ac:dyDescent="0.25">
      <c r="A242" s="16" t="s">
        <v>23</v>
      </c>
      <c r="B242" s="16" t="s">
        <v>24</v>
      </c>
      <c r="C242" s="16" t="s">
        <v>154</v>
      </c>
      <c r="D242" s="16" t="s">
        <v>62</v>
      </c>
      <c r="E242" s="16" t="s">
        <v>41</v>
      </c>
      <c r="F242" s="16" t="s">
        <v>349</v>
      </c>
      <c r="G242" s="16" t="s">
        <v>3237</v>
      </c>
      <c r="H242" s="16" t="s">
        <v>155</v>
      </c>
      <c r="I242" s="16" t="s">
        <v>155</v>
      </c>
      <c r="J242" s="16" t="s">
        <v>161</v>
      </c>
      <c r="K242" s="16" t="s">
        <v>166</v>
      </c>
      <c r="L242" s="9"/>
      <c r="M242" s="9">
        <v>45322</v>
      </c>
      <c r="N242" s="9">
        <v>45322</v>
      </c>
      <c r="O242" s="7">
        <v>45322</v>
      </c>
      <c r="P242" s="9"/>
      <c r="Q242" s="9"/>
      <c r="R242" s="9" t="s">
        <v>93</v>
      </c>
      <c r="S242" s="16" t="s">
        <v>73</v>
      </c>
      <c r="T242" s="16" t="s">
        <v>73</v>
      </c>
      <c r="U242" s="16"/>
      <c r="V242" s="16"/>
      <c r="W242" s="16" t="s">
        <v>74</v>
      </c>
      <c r="X242" s="16" t="s">
        <v>55</v>
      </c>
      <c r="Y242">
        <v>8</v>
      </c>
      <c r="Z242">
        <v>10</v>
      </c>
      <c r="AA242">
        <v>8</v>
      </c>
      <c r="AB242">
        <v>6</v>
      </c>
      <c r="AC242">
        <v>0.5</v>
      </c>
      <c r="AD242">
        <v>12</v>
      </c>
      <c r="AE242" t="s">
        <v>3242</v>
      </c>
    </row>
    <row r="243" spans="1:31" x14ac:dyDescent="0.25">
      <c r="A243" s="16" t="s">
        <v>23</v>
      </c>
      <c r="B243" s="16" t="s">
        <v>24</v>
      </c>
      <c r="C243" s="16" t="s">
        <v>154</v>
      </c>
      <c r="D243" s="16" t="s">
        <v>62</v>
      </c>
      <c r="E243" s="16" t="s">
        <v>41</v>
      </c>
      <c r="F243" s="16" t="s">
        <v>349</v>
      </c>
      <c r="G243" s="16" t="s">
        <v>3237</v>
      </c>
      <c r="H243" s="16" t="s">
        <v>155</v>
      </c>
      <c r="I243" s="16" t="s">
        <v>155</v>
      </c>
      <c r="J243" s="16" t="s">
        <v>161</v>
      </c>
      <c r="K243" s="16" t="s">
        <v>167</v>
      </c>
      <c r="L243" s="9"/>
      <c r="M243" s="9">
        <v>45322</v>
      </c>
      <c r="N243" s="9">
        <v>45322</v>
      </c>
      <c r="O243" s="7">
        <v>45322</v>
      </c>
      <c r="P243" s="9"/>
      <c r="Q243" s="9"/>
      <c r="R243" s="9" t="s">
        <v>93</v>
      </c>
      <c r="S243" s="16" t="s">
        <v>73</v>
      </c>
      <c r="T243" s="16" t="s">
        <v>73</v>
      </c>
      <c r="U243" s="16"/>
      <c r="V243" s="16"/>
      <c r="W243" s="16" t="s">
        <v>74</v>
      </c>
      <c r="X243" s="16" t="s">
        <v>55</v>
      </c>
      <c r="Y243">
        <v>8</v>
      </c>
      <c r="Z243">
        <v>10</v>
      </c>
      <c r="AA243">
        <v>8</v>
      </c>
      <c r="AB243">
        <v>6</v>
      </c>
      <c r="AC243">
        <v>0.5</v>
      </c>
      <c r="AD243">
        <v>12</v>
      </c>
      <c r="AE243" t="s">
        <v>3243</v>
      </c>
    </row>
    <row r="244" spans="1:31" x14ac:dyDescent="0.25">
      <c r="A244" s="16" t="s">
        <v>23</v>
      </c>
      <c r="B244" s="16" t="s">
        <v>3143</v>
      </c>
      <c r="C244" s="16" t="s">
        <v>154</v>
      </c>
      <c r="D244" s="16" t="s">
        <v>62</v>
      </c>
      <c r="E244" s="16" t="s">
        <v>41</v>
      </c>
      <c r="F244" s="16" t="s">
        <v>349</v>
      </c>
      <c r="G244" s="16" t="s">
        <v>3237</v>
      </c>
      <c r="H244" s="16" t="s">
        <v>155</v>
      </c>
      <c r="I244" s="16" t="s">
        <v>155</v>
      </c>
      <c r="J244" s="16" t="s">
        <v>157</v>
      </c>
      <c r="K244" s="16" t="s">
        <v>53</v>
      </c>
      <c r="L244" s="9"/>
      <c r="M244" s="9">
        <v>45424</v>
      </c>
      <c r="N244" s="9">
        <v>45424</v>
      </c>
      <c r="O244" s="7">
        <v>45424</v>
      </c>
      <c r="P244" s="9"/>
      <c r="Q244" s="9"/>
      <c r="R244" s="9" t="s">
        <v>93</v>
      </c>
      <c r="S244" s="16" t="s">
        <v>73</v>
      </c>
      <c r="T244" s="16" t="s">
        <v>35</v>
      </c>
      <c r="U244" s="16"/>
      <c r="V244" s="16"/>
      <c r="W244" s="16" t="s">
        <v>37</v>
      </c>
      <c r="X244" s="16" t="s">
        <v>55</v>
      </c>
      <c r="Y244">
        <v>8</v>
      </c>
      <c r="Z244">
        <v>10</v>
      </c>
      <c r="AA244">
        <v>8</v>
      </c>
      <c r="AB244">
        <v>6</v>
      </c>
      <c r="AC244">
        <v>0.5</v>
      </c>
      <c r="AD244">
        <v>12</v>
      </c>
      <c r="AE244" t="s">
        <v>3244</v>
      </c>
    </row>
    <row r="245" spans="1:31" x14ac:dyDescent="0.25">
      <c r="A245" s="16" t="s">
        <v>23</v>
      </c>
      <c r="B245" s="16" t="s">
        <v>3143</v>
      </c>
      <c r="C245" s="16" t="s">
        <v>154</v>
      </c>
      <c r="D245" s="16" t="s">
        <v>62</v>
      </c>
      <c r="E245" s="16" t="s">
        <v>41</v>
      </c>
      <c r="F245" s="16" t="s">
        <v>349</v>
      </c>
      <c r="G245" s="16" t="s">
        <v>3237</v>
      </c>
      <c r="H245" s="16" t="s">
        <v>155</v>
      </c>
      <c r="I245" s="16" t="s">
        <v>155</v>
      </c>
      <c r="J245" s="16" t="s">
        <v>157</v>
      </c>
      <c r="K245" s="16" t="s">
        <v>168</v>
      </c>
      <c r="L245" s="9"/>
      <c r="M245" s="9">
        <v>45424</v>
      </c>
      <c r="N245" s="9">
        <v>45424</v>
      </c>
      <c r="O245" s="7">
        <v>45424</v>
      </c>
      <c r="P245" s="9"/>
      <c r="Q245" s="9"/>
      <c r="R245" s="9" t="s">
        <v>93</v>
      </c>
      <c r="S245" s="16" t="s">
        <v>73</v>
      </c>
      <c r="T245" s="16" t="s">
        <v>35</v>
      </c>
      <c r="U245" s="16"/>
      <c r="V245" s="16"/>
      <c r="W245" s="16" t="s">
        <v>37</v>
      </c>
      <c r="X245" s="16" t="s">
        <v>55</v>
      </c>
      <c r="Y245">
        <v>8</v>
      </c>
      <c r="Z245">
        <v>10</v>
      </c>
      <c r="AA245">
        <v>8</v>
      </c>
      <c r="AB245">
        <v>6</v>
      </c>
      <c r="AC245">
        <v>0.5</v>
      </c>
      <c r="AD245">
        <v>12</v>
      </c>
      <c r="AE245" t="s">
        <v>3245</v>
      </c>
    </row>
    <row r="246" spans="1:31" x14ac:dyDescent="0.25">
      <c r="A246" s="16" t="s">
        <v>23</v>
      </c>
      <c r="B246" s="16" t="s">
        <v>3143</v>
      </c>
      <c r="C246" s="16" t="s">
        <v>154</v>
      </c>
      <c r="D246" s="16" t="s">
        <v>62</v>
      </c>
      <c r="E246" s="16" t="s">
        <v>41</v>
      </c>
      <c r="F246" s="16" t="s">
        <v>349</v>
      </c>
      <c r="G246" s="16" t="s">
        <v>3237</v>
      </c>
      <c r="H246" s="16" t="s">
        <v>155</v>
      </c>
      <c r="I246" s="16" t="s">
        <v>155</v>
      </c>
      <c r="J246" s="16" t="s">
        <v>157</v>
      </c>
      <c r="K246" s="16" t="s">
        <v>64</v>
      </c>
      <c r="L246" s="9"/>
      <c r="M246" s="9">
        <v>45424</v>
      </c>
      <c r="N246" s="9">
        <v>45424</v>
      </c>
      <c r="O246" s="7">
        <v>45424</v>
      </c>
      <c r="P246" s="9"/>
      <c r="Q246" s="9"/>
      <c r="R246" s="9" t="s">
        <v>93</v>
      </c>
      <c r="S246" s="16" t="s">
        <v>73</v>
      </c>
      <c r="T246" s="16" t="s">
        <v>35</v>
      </c>
      <c r="U246" s="16"/>
      <c r="V246" s="16"/>
      <c r="W246" s="16" t="s">
        <v>37</v>
      </c>
      <c r="X246" s="16" t="s">
        <v>55</v>
      </c>
      <c r="Y246">
        <v>8</v>
      </c>
      <c r="Z246">
        <v>10</v>
      </c>
      <c r="AA246">
        <v>8</v>
      </c>
      <c r="AB246">
        <v>6</v>
      </c>
      <c r="AC246">
        <v>0.5</v>
      </c>
      <c r="AD246">
        <v>12</v>
      </c>
      <c r="AE246" t="s">
        <v>3246</v>
      </c>
    </row>
    <row r="247" spans="1:31" x14ac:dyDescent="0.25">
      <c r="A247" s="16" t="s">
        <v>23</v>
      </c>
      <c r="B247" s="16" t="s">
        <v>3143</v>
      </c>
      <c r="C247" s="16" t="s">
        <v>154</v>
      </c>
      <c r="D247" s="16" t="s">
        <v>62</v>
      </c>
      <c r="E247" s="16" t="s">
        <v>41</v>
      </c>
      <c r="F247" s="16" t="s">
        <v>349</v>
      </c>
      <c r="G247" s="16" t="s">
        <v>3237</v>
      </c>
      <c r="H247" s="16" t="s">
        <v>155</v>
      </c>
      <c r="I247" s="16" t="s">
        <v>155</v>
      </c>
      <c r="J247" s="16" t="s">
        <v>157</v>
      </c>
      <c r="K247" s="16" t="s">
        <v>47</v>
      </c>
      <c r="L247" s="9"/>
      <c r="M247" s="9">
        <v>45424</v>
      </c>
      <c r="N247" s="9">
        <v>45424</v>
      </c>
      <c r="O247" s="7">
        <v>45424</v>
      </c>
      <c r="P247" s="9"/>
      <c r="Q247" s="9"/>
      <c r="R247" s="9" t="s">
        <v>93</v>
      </c>
      <c r="S247" s="16" t="s">
        <v>73</v>
      </c>
      <c r="T247" s="16" t="s">
        <v>35</v>
      </c>
      <c r="U247" s="16"/>
      <c r="V247" s="16"/>
      <c r="W247" s="16" t="s">
        <v>37</v>
      </c>
      <c r="X247" s="16" t="s">
        <v>55</v>
      </c>
      <c r="Y247">
        <v>8</v>
      </c>
      <c r="Z247">
        <v>10</v>
      </c>
      <c r="AA247">
        <v>8</v>
      </c>
      <c r="AB247">
        <v>6</v>
      </c>
      <c r="AC247">
        <v>0.5</v>
      </c>
      <c r="AD247">
        <v>12</v>
      </c>
      <c r="AE247" t="s">
        <v>3247</v>
      </c>
    </row>
    <row r="248" spans="1:31" x14ac:dyDescent="0.25">
      <c r="A248" s="16" t="s">
        <v>23</v>
      </c>
      <c r="B248" s="16" t="s">
        <v>3143</v>
      </c>
      <c r="C248" s="16" t="s">
        <v>154</v>
      </c>
      <c r="D248" s="16" t="s">
        <v>62</v>
      </c>
      <c r="E248" s="16" t="s">
        <v>41</v>
      </c>
      <c r="F248" s="16" t="s">
        <v>349</v>
      </c>
      <c r="G248" s="16" t="s">
        <v>3237</v>
      </c>
      <c r="H248" s="16" t="s">
        <v>155</v>
      </c>
      <c r="I248" s="16" t="s">
        <v>155</v>
      </c>
      <c r="J248" s="16" t="s">
        <v>157</v>
      </c>
      <c r="K248" s="16" t="s">
        <v>169</v>
      </c>
      <c r="L248" s="9"/>
      <c r="M248" s="9">
        <v>45424</v>
      </c>
      <c r="N248" s="9">
        <v>45424</v>
      </c>
      <c r="O248" s="7">
        <v>45424</v>
      </c>
      <c r="P248" s="9"/>
      <c r="Q248" s="9"/>
      <c r="R248" s="9" t="s">
        <v>93</v>
      </c>
      <c r="S248" s="16" t="s">
        <v>73</v>
      </c>
      <c r="T248" s="16" t="s">
        <v>35</v>
      </c>
      <c r="U248" s="16"/>
      <c r="V248" s="16"/>
      <c r="W248" s="16" t="s">
        <v>37</v>
      </c>
      <c r="X248" s="16" t="s">
        <v>55</v>
      </c>
      <c r="Y248">
        <v>8</v>
      </c>
      <c r="Z248">
        <v>10</v>
      </c>
      <c r="AA248">
        <v>8</v>
      </c>
      <c r="AB248">
        <v>6</v>
      </c>
      <c r="AC248">
        <v>0.5</v>
      </c>
      <c r="AD248">
        <v>12</v>
      </c>
      <c r="AE248" t="s">
        <v>3248</v>
      </c>
    </row>
    <row r="249" spans="1:31" x14ac:dyDescent="0.25">
      <c r="A249" s="16" t="s">
        <v>23</v>
      </c>
      <c r="B249" s="16" t="s">
        <v>3143</v>
      </c>
      <c r="C249" s="16" t="s">
        <v>154</v>
      </c>
      <c r="D249" s="16" t="s">
        <v>62</v>
      </c>
      <c r="E249" s="16" t="s">
        <v>41</v>
      </c>
      <c r="F249" s="16" t="s">
        <v>349</v>
      </c>
      <c r="G249" s="16" t="s">
        <v>3237</v>
      </c>
      <c r="H249" s="16" t="s">
        <v>155</v>
      </c>
      <c r="I249" s="16" t="s">
        <v>155</v>
      </c>
      <c r="J249" s="16" t="s">
        <v>157</v>
      </c>
      <c r="K249" s="16" t="s">
        <v>87</v>
      </c>
      <c r="L249" s="9"/>
      <c r="M249" s="9">
        <v>45424</v>
      </c>
      <c r="N249" s="9">
        <v>45424</v>
      </c>
      <c r="O249" s="7">
        <v>45424</v>
      </c>
      <c r="P249" s="9"/>
      <c r="Q249" s="9"/>
      <c r="R249" s="9" t="s">
        <v>93</v>
      </c>
      <c r="S249" s="16" t="s">
        <v>73</v>
      </c>
      <c r="T249" s="16" t="s">
        <v>35</v>
      </c>
      <c r="U249" s="16"/>
      <c r="V249" s="16"/>
      <c r="W249" s="16" t="s">
        <v>37</v>
      </c>
      <c r="X249" s="16" t="s">
        <v>55</v>
      </c>
      <c r="Y249">
        <v>8</v>
      </c>
      <c r="Z249">
        <v>10</v>
      </c>
      <c r="AA249">
        <v>8</v>
      </c>
      <c r="AB249">
        <v>6</v>
      </c>
      <c r="AC249">
        <v>0.5</v>
      </c>
      <c r="AD249">
        <v>12</v>
      </c>
      <c r="AE249" t="s">
        <v>3249</v>
      </c>
    </row>
    <row r="250" spans="1:31" x14ac:dyDescent="0.25">
      <c r="A250" s="16" t="s">
        <v>23</v>
      </c>
      <c r="B250" s="16" t="s">
        <v>3143</v>
      </c>
      <c r="C250" s="16" t="s">
        <v>154</v>
      </c>
      <c r="D250" s="16" t="s">
        <v>62</v>
      </c>
      <c r="E250" s="16" t="s">
        <v>41</v>
      </c>
      <c r="F250" s="16" t="s">
        <v>349</v>
      </c>
      <c r="G250" s="16" t="s">
        <v>3237</v>
      </c>
      <c r="H250" s="16" t="s">
        <v>155</v>
      </c>
      <c r="I250" s="16" t="s">
        <v>155</v>
      </c>
      <c r="J250" s="16" t="s">
        <v>157</v>
      </c>
      <c r="K250" s="16" t="s">
        <v>170</v>
      </c>
      <c r="L250" s="9"/>
      <c r="M250" s="9">
        <v>45424</v>
      </c>
      <c r="N250" s="9">
        <v>45424</v>
      </c>
      <c r="O250" s="7">
        <v>45424</v>
      </c>
      <c r="P250" s="9"/>
      <c r="Q250" s="9"/>
      <c r="R250" s="9" t="s">
        <v>93</v>
      </c>
      <c r="S250" s="16" t="s">
        <v>73</v>
      </c>
      <c r="T250" s="16" t="s">
        <v>35</v>
      </c>
      <c r="U250" s="16"/>
      <c r="V250" s="16"/>
      <c r="W250" s="16" t="s">
        <v>37</v>
      </c>
      <c r="X250" s="16" t="s">
        <v>55</v>
      </c>
      <c r="Y250">
        <v>8</v>
      </c>
      <c r="Z250">
        <v>10</v>
      </c>
      <c r="AA250">
        <v>8</v>
      </c>
      <c r="AB250">
        <v>6</v>
      </c>
      <c r="AC250">
        <v>0.5</v>
      </c>
      <c r="AD250">
        <v>12</v>
      </c>
      <c r="AE250" t="s">
        <v>3250</v>
      </c>
    </row>
    <row r="251" spans="1:31" x14ac:dyDescent="0.25">
      <c r="A251" s="16" t="s">
        <v>23</v>
      </c>
      <c r="B251" s="16" t="s">
        <v>3143</v>
      </c>
      <c r="C251" s="16" t="s">
        <v>154</v>
      </c>
      <c r="D251" s="16" t="s">
        <v>62</v>
      </c>
      <c r="E251" s="16" t="s">
        <v>41</v>
      </c>
      <c r="F251" s="16" t="s">
        <v>349</v>
      </c>
      <c r="G251" s="16" t="s">
        <v>3237</v>
      </c>
      <c r="H251" s="16" t="s">
        <v>155</v>
      </c>
      <c r="I251" s="16" t="s">
        <v>155</v>
      </c>
      <c r="J251" s="16" t="s">
        <v>157</v>
      </c>
      <c r="K251" s="16" t="s">
        <v>57</v>
      </c>
      <c r="L251" s="9"/>
      <c r="M251" s="9">
        <v>45424</v>
      </c>
      <c r="N251" s="9">
        <v>45424</v>
      </c>
      <c r="O251" s="7">
        <v>45424</v>
      </c>
      <c r="P251" s="9"/>
      <c r="Q251" s="9"/>
      <c r="R251" s="9" t="s">
        <v>93</v>
      </c>
      <c r="S251" s="16" t="s">
        <v>73</v>
      </c>
      <c r="T251" s="16" t="s">
        <v>35</v>
      </c>
      <c r="U251" s="16"/>
      <c r="V251" s="16"/>
      <c r="W251" s="16" t="s">
        <v>37</v>
      </c>
      <c r="X251" s="16" t="s">
        <v>55</v>
      </c>
      <c r="Y251">
        <v>8</v>
      </c>
      <c r="Z251">
        <v>10</v>
      </c>
      <c r="AA251">
        <v>8</v>
      </c>
      <c r="AB251">
        <v>6</v>
      </c>
      <c r="AC251">
        <v>0.5</v>
      </c>
      <c r="AD251">
        <v>12</v>
      </c>
      <c r="AE251" t="s">
        <v>3251</v>
      </c>
    </row>
    <row r="252" spans="1:31" x14ac:dyDescent="0.25">
      <c r="A252" s="16" t="s">
        <v>23</v>
      </c>
      <c r="B252" s="16" t="s">
        <v>3143</v>
      </c>
      <c r="C252" s="16" t="s">
        <v>154</v>
      </c>
      <c r="D252" s="16" t="s">
        <v>62</v>
      </c>
      <c r="E252" s="16" t="s">
        <v>41</v>
      </c>
      <c r="F252" s="16" t="s">
        <v>349</v>
      </c>
      <c r="G252" s="16" t="s">
        <v>3237</v>
      </c>
      <c r="H252" s="16" t="s">
        <v>155</v>
      </c>
      <c r="I252" s="16" t="s">
        <v>155</v>
      </c>
      <c r="J252" s="16" t="s">
        <v>157</v>
      </c>
      <c r="K252" s="16" t="s">
        <v>97</v>
      </c>
      <c r="L252" s="9"/>
      <c r="M252" s="9">
        <v>45424</v>
      </c>
      <c r="N252" s="9">
        <v>45424</v>
      </c>
      <c r="O252" s="7">
        <v>45424</v>
      </c>
      <c r="P252" s="9"/>
      <c r="Q252" s="9"/>
      <c r="R252" s="9" t="s">
        <v>93</v>
      </c>
      <c r="S252" s="16" t="s">
        <v>73</v>
      </c>
      <c r="T252" s="16" t="s">
        <v>35</v>
      </c>
      <c r="U252" s="16"/>
      <c r="V252" s="16"/>
      <c r="W252" s="16" t="s">
        <v>37</v>
      </c>
      <c r="X252" s="16" t="s">
        <v>55</v>
      </c>
      <c r="Y252">
        <v>8</v>
      </c>
      <c r="Z252">
        <v>10</v>
      </c>
      <c r="AA252">
        <v>8</v>
      </c>
      <c r="AB252">
        <v>6</v>
      </c>
      <c r="AC252">
        <v>0.5</v>
      </c>
      <c r="AD252">
        <v>12</v>
      </c>
      <c r="AE252" t="s">
        <v>3252</v>
      </c>
    </row>
    <row r="253" spans="1:31" x14ac:dyDescent="0.25">
      <c r="A253" s="16" t="s">
        <v>23</v>
      </c>
      <c r="B253" s="16" t="s">
        <v>3143</v>
      </c>
      <c r="C253" s="16" t="s">
        <v>154</v>
      </c>
      <c r="D253" s="16" t="s">
        <v>62</v>
      </c>
      <c r="E253" s="16" t="s">
        <v>41</v>
      </c>
      <c r="F253" s="16" t="s">
        <v>349</v>
      </c>
      <c r="G253" s="16" t="s">
        <v>3237</v>
      </c>
      <c r="H253" s="16" t="s">
        <v>155</v>
      </c>
      <c r="I253" s="16" t="s">
        <v>155</v>
      </c>
      <c r="J253" s="16" t="s">
        <v>157</v>
      </c>
      <c r="K253" s="16" t="s">
        <v>171</v>
      </c>
      <c r="L253" s="9"/>
      <c r="M253" s="9">
        <v>45424</v>
      </c>
      <c r="N253" s="9">
        <v>45424</v>
      </c>
      <c r="O253" s="7">
        <v>45424</v>
      </c>
      <c r="P253" s="9"/>
      <c r="Q253" s="9"/>
      <c r="R253" s="9" t="s">
        <v>93</v>
      </c>
      <c r="S253" s="16" t="s">
        <v>73</v>
      </c>
      <c r="T253" s="16" t="s">
        <v>35</v>
      </c>
      <c r="U253" s="16"/>
      <c r="V253" s="16"/>
      <c r="W253" s="16" t="s">
        <v>37</v>
      </c>
      <c r="X253" s="16" t="s">
        <v>55</v>
      </c>
      <c r="Y253">
        <v>8</v>
      </c>
      <c r="Z253">
        <v>10</v>
      </c>
      <c r="AA253">
        <v>8</v>
      </c>
      <c r="AB253">
        <v>6</v>
      </c>
      <c r="AC253">
        <v>0.5</v>
      </c>
      <c r="AD253">
        <v>12</v>
      </c>
      <c r="AE253" t="s">
        <v>3253</v>
      </c>
    </row>
    <row r="254" spans="1:31" x14ac:dyDescent="0.25">
      <c r="A254" s="16" t="s">
        <v>23</v>
      </c>
      <c r="B254" s="16" t="s">
        <v>3143</v>
      </c>
      <c r="C254" s="16" t="s">
        <v>154</v>
      </c>
      <c r="D254" s="16" t="s">
        <v>62</v>
      </c>
      <c r="E254" s="16" t="s">
        <v>41</v>
      </c>
      <c r="F254" s="16" t="s">
        <v>349</v>
      </c>
      <c r="G254" s="16" t="s">
        <v>3237</v>
      </c>
      <c r="H254" s="16" t="s">
        <v>155</v>
      </c>
      <c r="I254" s="16" t="s">
        <v>155</v>
      </c>
      <c r="J254" s="16" t="s">
        <v>156</v>
      </c>
      <c r="K254" s="16" t="s">
        <v>162</v>
      </c>
      <c r="L254" s="9"/>
      <c r="M254" s="9">
        <v>45322</v>
      </c>
      <c r="N254" s="9">
        <v>45322</v>
      </c>
      <c r="O254" s="7">
        <v>45322</v>
      </c>
      <c r="P254" s="9"/>
      <c r="Q254" s="9"/>
      <c r="R254" s="9" t="s">
        <v>93</v>
      </c>
      <c r="S254" s="16" t="s">
        <v>73</v>
      </c>
      <c r="T254" s="16" t="s">
        <v>73</v>
      </c>
      <c r="U254" s="16"/>
      <c r="V254" s="16"/>
      <c r="W254" s="16" t="s">
        <v>74</v>
      </c>
      <c r="X254" s="16" t="s">
        <v>55</v>
      </c>
      <c r="Y254">
        <v>8</v>
      </c>
      <c r="Z254">
        <v>10</v>
      </c>
      <c r="AA254">
        <v>8</v>
      </c>
      <c r="AB254">
        <v>6</v>
      </c>
      <c r="AC254">
        <v>0.5</v>
      </c>
      <c r="AD254">
        <v>12</v>
      </c>
      <c r="AE254" t="s">
        <v>3254</v>
      </c>
    </row>
    <row r="255" spans="1:31" x14ac:dyDescent="0.25">
      <c r="A255" s="16" t="s">
        <v>23</v>
      </c>
      <c r="B255" s="16" t="s">
        <v>3143</v>
      </c>
      <c r="C255" s="16" t="s">
        <v>154</v>
      </c>
      <c r="D255" s="16" t="s">
        <v>62</v>
      </c>
      <c r="E255" s="16" t="s">
        <v>41</v>
      </c>
      <c r="F255" s="16" t="s">
        <v>349</v>
      </c>
      <c r="G255" s="16" t="s">
        <v>3237</v>
      </c>
      <c r="H255" s="16" t="s">
        <v>155</v>
      </c>
      <c r="I255" s="16" t="s">
        <v>155</v>
      </c>
      <c r="J255" s="16" t="s">
        <v>156</v>
      </c>
      <c r="K255" s="16" t="s">
        <v>163</v>
      </c>
      <c r="L255" s="9"/>
      <c r="M255" s="9">
        <v>45322</v>
      </c>
      <c r="N255" s="9">
        <v>45322</v>
      </c>
      <c r="O255" s="7">
        <v>45322</v>
      </c>
      <c r="P255" s="9"/>
      <c r="Q255" s="9"/>
      <c r="R255" s="9" t="s">
        <v>93</v>
      </c>
      <c r="S255" s="16" t="s">
        <v>73</v>
      </c>
      <c r="T255" s="16" t="s">
        <v>73</v>
      </c>
      <c r="U255" s="16"/>
      <c r="V255" s="16"/>
      <c r="W255" s="16" t="s">
        <v>74</v>
      </c>
      <c r="X255" s="16" t="s">
        <v>55</v>
      </c>
      <c r="Y255">
        <v>8</v>
      </c>
      <c r="Z255">
        <v>10</v>
      </c>
      <c r="AA255">
        <v>8</v>
      </c>
      <c r="AB255">
        <v>6</v>
      </c>
      <c r="AC255">
        <v>0.5</v>
      </c>
      <c r="AD255">
        <v>12</v>
      </c>
      <c r="AE255" t="s">
        <v>3255</v>
      </c>
    </row>
    <row r="256" spans="1:31" x14ac:dyDescent="0.25">
      <c r="A256" s="16" t="s">
        <v>23</v>
      </c>
      <c r="B256" s="16" t="s">
        <v>3143</v>
      </c>
      <c r="C256" s="16" t="s">
        <v>154</v>
      </c>
      <c r="D256" s="16" t="s">
        <v>62</v>
      </c>
      <c r="E256" s="16" t="s">
        <v>41</v>
      </c>
      <c r="F256" s="16" t="s">
        <v>349</v>
      </c>
      <c r="G256" s="16" t="s">
        <v>3237</v>
      </c>
      <c r="H256" s="16" t="s">
        <v>155</v>
      </c>
      <c r="I256" s="16" t="s">
        <v>155</v>
      </c>
      <c r="J256" s="16" t="s">
        <v>156</v>
      </c>
      <c r="K256" s="16" t="s">
        <v>172</v>
      </c>
      <c r="L256" s="9"/>
      <c r="M256" s="9">
        <v>45322</v>
      </c>
      <c r="N256" s="9">
        <v>45322</v>
      </c>
      <c r="O256" s="7">
        <v>45322</v>
      </c>
      <c r="P256" s="9"/>
      <c r="Q256" s="9"/>
      <c r="R256" s="9" t="s">
        <v>93</v>
      </c>
      <c r="S256" s="16" t="s">
        <v>73</v>
      </c>
      <c r="T256" s="16" t="s">
        <v>73</v>
      </c>
      <c r="U256" s="16"/>
      <c r="V256" s="16"/>
      <c r="W256" s="16" t="s">
        <v>74</v>
      </c>
      <c r="X256" s="16" t="s">
        <v>55</v>
      </c>
      <c r="Y256">
        <v>8</v>
      </c>
      <c r="Z256">
        <v>10</v>
      </c>
      <c r="AA256">
        <v>8</v>
      </c>
      <c r="AB256">
        <v>6</v>
      </c>
      <c r="AC256">
        <v>0.5</v>
      </c>
      <c r="AD256">
        <v>12</v>
      </c>
      <c r="AE256" t="s">
        <v>3256</v>
      </c>
    </row>
    <row r="257" spans="1:31" x14ac:dyDescent="0.25">
      <c r="A257" s="16" t="s">
        <v>23</v>
      </c>
      <c r="B257" s="16" t="s">
        <v>3143</v>
      </c>
      <c r="C257" s="16" t="s">
        <v>154</v>
      </c>
      <c r="D257" s="16" t="s">
        <v>62</v>
      </c>
      <c r="E257" s="16" t="s">
        <v>41</v>
      </c>
      <c r="F257" s="16" t="s">
        <v>349</v>
      </c>
      <c r="G257" s="16" t="s">
        <v>3237</v>
      </c>
      <c r="H257" s="16" t="s">
        <v>155</v>
      </c>
      <c r="I257" s="16" t="s">
        <v>155</v>
      </c>
      <c r="J257" s="16" t="s">
        <v>156</v>
      </c>
      <c r="K257" s="16" t="s">
        <v>173</v>
      </c>
      <c r="L257" s="9"/>
      <c r="M257" s="9">
        <v>45361</v>
      </c>
      <c r="N257" s="9">
        <v>45361</v>
      </c>
      <c r="O257" s="7">
        <v>45361</v>
      </c>
      <c r="P257" s="9"/>
      <c r="Q257" s="9"/>
      <c r="R257" s="9" t="s">
        <v>93</v>
      </c>
      <c r="S257" s="16" t="s">
        <v>73</v>
      </c>
      <c r="T257" s="16" t="s">
        <v>35</v>
      </c>
      <c r="U257" s="16"/>
      <c r="V257" s="16"/>
      <c r="W257" s="16" t="s">
        <v>37</v>
      </c>
      <c r="X257" s="16" t="s">
        <v>55</v>
      </c>
      <c r="Y257">
        <v>8</v>
      </c>
      <c r="Z257">
        <v>10</v>
      </c>
      <c r="AA257">
        <v>8</v>
      </c>
      <c r="AB257">
        <v>6</v>
      </c>
      <c r="AC257">
        <v>0.5</v>
      </c>
      <c r="AD257">
        <v>12</v>
      </c>
      <c r="AE257" t="s">
        <v>3257</v>
      </c>
    </row>
    <row r="258" spans="1:31" x14ac:dyDescent="0.25">
      <c r="A258" s="16" t="s">
        <v>23</v>
      </c>
      <c r="B258" s="16" t="s">
        <v>3143</v>
      </c>
      <c r="C258" s="16" t="s">
        <v>154</v>
      </c>
      <c r="D258" s="16" t="s">
        <v>62</v>
      </c>
      <c r="E258" s="16" t="s">
        <v>41</v>
      </c>
      <c r="F258" s="16" t="s">
        <v>349</v>
      </c>
      <c r="G258" s="16" t="s">
        <v>3237</v>
      </c>
      <c r="H258" s="16" t="s">
        <v>155</v>
      </c>
      <c r="I258" s="16" t="s">
        <v>155</v>
      </c>
      <c r="J258" s="16" t="s">
        <v>156</v>
      </c>
      <c r="K258" s="16" t="s">
        <v>168</v>
      </c>
      <c r="L258" s="9"/>
      <c r="M258" s="9">
        <v>45322</v>
      </c>
      <c r="N258" s="9">
        <v>45322</v>
      </c>
      <c r="O258" s="7">
        <v>45322</v>
      </c>
      <c r="P258" s="9"/>
      <c r="Q258" s="9"/>
      <c r="R258" s="9" t="s">
        <v>93</v>
      </c>
      <c r="S258" s="16" t="s">
        <v>73</v>
      </c>
      <c r="T258" s="16" t="s">
        <v>73</v>
      </c>
      <c r="U258" s="16"/>
      <c r="V258" s="16"/>
      <c r="W258" s="16" t="s">
        <v>74</v>
      </c>
      <c r="X258" s="16" t="s">
        <v>55</v>
      </c>
      <c r="Y258">
        <v>8</v>
      </c>
      <c r="Z258">
        <v>10</v>
      </c>
      <c r="AA258">
        <v>8</v>
      </c>
      <c r="AB258">
        <v>6</v>
      </c>
      <c r="AC258">
        <v>0.5</v>
      </c>
      <c r="AD258">
        <v>12</v>
      </c>
      <c r="AE258" t="s">
        <v>3258</v>
      </c>
    </row>
    <row r="259" spans="1:31" x14ac:dyDescent="0.25">
      <c r="A259" s="16" t="s">
        <v>23</v>
      </c>
      <c r="B259" s="16" t="s">
        <v>3143</v>
      </c>
      <c r="C259" s="16" t="s">
        <v>154</v>
      </c>
      <c r="D259" s="16" t="s">
        <v>62</v>
      </c>
      <c r="E259" s="16" t="s">
        <v>41</v>
      </c>
      <c r="F259" s="16" t="s">
        <v>349</v>
      </c>
      <c r="G259" s="16" t="s">
        <v>3237</v>
      </c>
      <c r="H259" s="16" t="s">
        <v>155</v>
      </c>
      <c r="I259" s="16" t="s">
        <v>155</v>
      </c>
      <c r="J259" s="16" t="s">
        <v>156</v>
      </c>
      <c r="K259" s="16" t="s">
        <v>174</v>
      </c>
      <c r="L259" s="9"/>
      <c r="M259" s="9">
        <v>45322</v>
      </c>
      <c r="N259" s="9">
        <v>45322</v>
      </c>
      <c r="O259" s="7">
        <v>45322</v>
      </c>
      <c r="P259" s="9"/>
      <c r="Q259" s="9"/>
      <c r="R259" s="9" t="s">
        <v>93</v>
      </c>
      <c r="S259" s="16" t="s">
        <v>73</v>
      </c>
      <c r="T259" s="16" t="s">
        <v>73</v>
      </c>
      <c r="U259" s="16"/>
      <c r="V259" s="16"/>
      <c r="W259" s="16" t="s">
        <v>74</v>
      </c>
      <c r="X259" s="16" t="s">
        <v>55</v>
      </c>
      <c r="Y259">
        <v>8</v>
      </c>
      <c r="Z259">
        <v>10</v>
      </c>
      <c r="AA259">
        <v>8</v>
      </c>
      <c r="AB259">
        <v>6</v>
      </c>
      <c r="AC259">
        <v>0.5</v>
      </c>
      <c r="AD259">
        <v>12</v>
      </c>
      <c r="AE259" t="s">
        <v>3259</v>
      </c>
    </row>
    <row r="260" spans="1:31" x14ac:dyDescent="0.25">
      <c r="A260" s="16" t="s">
        <v>23</v>
      </c>
      <c r="B260" s="16" t="s">
        <v>3143</v>
      </c>
      <c r="C260" s="16" t="s">
        <v>154</v>
      </c>
      <c r="D260" s="16" t="s">
        <v>62</v>
      </c>
      <c r="E260" s="16" t="s">
        <v>41</v>
      </c>
      <c r="F260" s="16" t="s">
        <v>349</v>
      </c>
      <c r="G260" s="16" t="s">
        <v>3237</v>
      </c>
      <c r="H260" s="16" t="s">
        <v>155</v>
      </c>
      <c r="I260" s="16" t="s">
        <v>155</v>
      </c>
      <c r="J260" s="16" t="s">
        <v>156</v>
      </c>
      <c r="K260" s="16" t="s">
        <v>175</v>
      </c>
      <c r="L260" s="9"/>
      <c r="M260" s="9">
        <v>45361</v>
      </c>
      <c r="N260" s="9">
        <v>45361</v>
      </c>
      <c r="O260" s="7">
        <v>45361</v>
      </c>
      <c r="P260" s="9"/>
      <c r="Q260" s="9"/>
      <c r="R260" s="9" t="s">
        <v>93</v>
      </c>
      <c r="S260" s="16" t="s">
        <v>73</v>
      </c>
      <c r="T260" s="16" t="s">
        <v>35</v>
      </c>
      <c r="U260" s="16"/>
      <c r="V260" s="16"/>
      <c r="W260" s="16" t="s">
        <v>37</v>
      </c>
      <c r="X260" s="16" t="s">
        <v>55</v>
      </c>
      <c r="Y260">
        <v>8</v>
      </c>
      <c r="Z260">
        <v>10</v>
      </c>
      <c r="AA260">
        <v>8</v>
      </c>
      <c r="AB260">
        <v>6</v>
      </c>
      <c r="AC260">
        <v>0.5</v>
      </c>
      <c r="AD260">
        <v>12</v>
      </c>
      <c r="AE260" t="s">
        <v>3260</v>
      </c>
    </row>
    <row r="261" spans="1:31" x14ac:dyDescent="0.25">
      <c r="A261" s="16" t="s">
        <v>23</v>
      </c>
      <c r="B261" s="16" t="s">
        <v>3143</v>
      </c>
      <c r="C261" s="16" t="s">
        <v>154</v>
      </c>
      <c r="D261" s="16" t="s">
        <v>62</v>
      </c>
      <c r="E261" s="16" t="s">
        <v>41</v>
      </c>
      <c r="F261" s="16" t="s">
        <v>349</v>
      </c>
      <c r="G261" s="16" t="s">
        <v>3237</v>
      </c>
      <c r="H261" s="16" t="s">
        <v>155</v>
      </c>
      <c r="I261" s="16" t="s">
        <v>155</v>
      </c>
      <c r="J261" s="16" t="s">
        <v>156</v>
      </c>
      <c r="K261" s="16" t="s">
        <v>164</v>
      </c>
      <c r="L261" s="9"/>
      <c r="M261" s="9">
        <v>45361</v>
      </c>
      <c r="N261" s="9">
        <v>45361</v>
      </c>
      <c r="O261" s="7">
        <v>45361</v>
      </c>
      <c r="P261" s="9"/>
      <c r="Q261" s="9"/>
      <c r="R261" s="9" t="s">
        <v>93</v>
      </c>
      <c r="S261" s="16" t="s">
        <v>73</v>
      </c>
      <c r="T261" s="16" t="s">
        <v>35</v>
      </c>
      <c r="U261" s="16"/>
      <c r="V261" s="16"/>
      <c r="W261" s="16" t="s">
        <v>37</v>
      </c>
      <c r="X261" s="16" t="s">
        <v>55</v>
      </c>
      <c r="Y261">
        <v>8</v>
      </c>
      <c r="Z261">
        <v>10</v>
      </c>
      <c r="AA261">
        <v>8</v>
      </c>
      <c r="AB261">
        <v>6</v>
      </c>
      <c r="AC261">
        <v>0.5</v>
      </c>
      <c r="AD261">
        <v>12</v>
      </c>
      <c r="AE261" t="s">
        <v>3261</v>
      </c>
    </row>
    <row r="262" spans="1:31" x14ac:dyDescent="0.25">
      <c r="A262" s="16" t="s">
        <v>23</v>
      </c>
      <c r="B262" s="16" t="s">
        <v>3143</v>
      </c>
      <c r="C262" s="16" t="s">
        <v>154</v>
      </c>
      <c r="D262" s="16" t="s">
        <v>62</v>
      </c>
      <c r="E262" s="16" t="s">
        <v>41</v>
      </c>
      <c r="F262" s="16" t="s">
        <v>349</v>
      </c>
      <c r="G262" s="16" t="s">
        <v>3237</v>
      </c>
      <c r="H262" s="16" t="s">
        <v>155</v>
      </c>
      <c r="I262" s="16" t="s">
        <v>155</v>
      </c>
      <c r="J262" s="16" t="s">
        <v>156</v>
      </c>
      <c r="K262" s="16" t="s">
        <v>165</v>
      </c>
      <c r="L262" s="9"/>
      <c r="M262" s="9">
        <v>45361</v>
      </c>
      <c r="N262" s="9">
        <v>45361</v>
      </c>
      <c r="O262" s="7">
        <v>45361</v>
      </c>
      <c r="P262" s="9"/>
      <c r="Q262" s="9"/>
      <c r="R262" s="9" t="s">
        <v>93</v>
      </c>
      <c r="S262" s="16" t="s">
        <v>73</v>
      </c>
      <c r="T262" s="16" t="s">
        <v>35</v>
      </c>
      <c r="U262" s="16"/>
      <c r="V262" s="16"/>
      <c r="W262" s="16" t="s">
        <v>37</v>
      </c>
      <c r="X262" s="16" t="s">
        <v>55</v>
      </c>
      <c r="Y262">
        <v>8</v>
      </c>
      <c r="Z262">
        <v>10</v>
      </c>
      <c r="AA262">
        <v>8</v>
      </c>
      <c r="AB262">
        <v>6</v>
      </c>
      <c r="AC262">
        <v>0.5</v>
      </c>
      <c r="AD262">
        <v>12</v>
      </c>
      <c r="AE262" t="s">
        <v>3262</v>
      </c>
    </row>
    <row r="263" spans="1:31" x14ac:dyDescent="0.25">
      <c r="A263" s="16" t="s">
        <v>23</v>
      </c>
      <c r="B263" s="16" t="s">
        <v>3143</v>
      </c>
      <c r="C263" s="16" t="s">
        <v>154</v>
      </c>
      <c r="D263" s="16" t="s">
        <v>62</v>
      </c>
      <c r="E263" s="16" t="s">
        <v>41</v>
      </c>
      <c r="F263" s="16" t="s">
        <v>349</v>
      </c>
      <c r="G263" s="16" t="s">
        <v>3237</v>
      </c>
      <c r="H263" s="16" t="s">
        <v>155</v>
      </c>
      <c r="I263" s="16" t="s">
        <v>155</v>
      </c>
      <c r="J263" s="16" t="s">
        <v>156</v>
      </c>
      <c r="K263" s="16" t="s">
        <v>177</v>
      </c>
      <c r="L263" s="9"/>
      <c r="M263" s="9">
        <v>45361</v>
      </c>
      <c r="N263" s="9">
        <v>45361</v>
      </c>
      <c r="O263" s="7">
        <v>45361</v>
      </c>
      <c r="P263" s="9"/>
      <c r="Q263" s="9"/>
      <c r="R263" s="9" t="s">
        <v>93</v>
      </c>
      <c r="S263" s="16" t="s">
        <v>73</v>
      </c>
      <c r="T263" s="16" t="s">
        <v>35</v>
      </c>
      <c r="U263" s="16"/>
      <c r="V263" s="16"/>
      <c r="W263" s="16" t="s">
        <v>37</v>
      </c>
      <c r="X263" s="16" t="s">
        <v>55</v>
      </c>
      <c r="Y263">
        <v>8</v>
      </c>
      <c r="Z263">
        <v>10</v>
      </c>
      <c r="AA263">
        <v>8</v>
      </c>
      <c r="AB263">
        <v>6</v>
      </c>
      <c r="AC263">
        <v>0.5</v>
      </c>
      <c r="AD263">
        <v>12</v>
      </c>
      <c r="AE263" t="s">
        <v>3263</v>
      </c>
    </row>
    <row r="264" spans="1:31" x14ac:dyDescent="0.25">
      <c r="A264" s="16" t="s">
        <v>23</v>
      </c>
      <c r="B264" s="16" t="s">
        <v>3143</v>
      </c>
      <c r="C264" s="16" t="s">
        <v>154</v>
      </c>
      <c r="D264" s="16" t="s">
        <v>62</v>
      </c>
      <c r="E264" s="16" t="s">
        <v>41</v>
      </c>
      <c r="F264" s="16" t="s">
        <v>349</v>
      </c>
      <c r="G264" s="16" t="s">
        <v>3237</v>
      </c>
      <c r="H264" s="16" t="s">
        <v>155</v>
      </c>
      <c r="I264" s="16" t="s">
        <v>155</v>
      </c>
      <c r="J264" s="16" t="s">
        <v>156</v>
      </c>
      <c r="K264" s="16" t="s">
        <v>45</v>
      </c>
      <c r="L264" s="9"/>
      <c r="M264" s="9">
        <v>45361</v>
      </c>
      <c r="N264" s="9">
        <v>45361</v>
      </c>
      <c r="O264" s="7">
        <v>45361</v>
      </c>
      <c r="P264" s="9"/>
      <c r="Q264" s="9"/>
      <c r="R264" s="9" t="s">
        <v>93</v>
      </c>
      <c r="S264" s="16" t="s">
        <v>73</v>
      </c>
      <c r="T264" s="16" t="s">
        <v>35</v>
      </c>
      <c r="U264" s="16"/>
      <c r="V264" s="16"/>
      <c r="W264" s="16" t="s">
        <v>37</v>
      </c>
      <c r="X264" s="16" t="s">
        <v>55</v>
      </c>
      <c r="Y264">
        <v>8</v>
      </c>
      <c r="Z264">
        <v>10</v>
      </c>
      <c r="AA264">
        <v>8</v>
      </c>
      <c r="AB264">
        <v>6</v>
      </c>
      <c r="AC264">
        <v>0.5</v>
      </c>
      <c r="AD264">
        <v>12</v>
      </c>
      <c r="AE264" t="s">
        <v>3264</v>
      </c>
    </row>
    <row r="265" spans="1:31" x14ac:dyDescent="0.25">
      <c r="A265" s="16" t="s">
        <v>23</v>
      </c>
      <c r="B265" s="16" t="s">
        <v>3143</v>
      </c>
      <c r="C265" s="16" t="s">
        <v>154</v>
      </c>
      <c r="D265" s="16" t="s">
        <v>62</v>
      </c>
      <c r="E265" s="16" t="s">
        <v>41</v>
      </c>
      <c r="F265" s="16" t="s">
        <v>349</v>
      </c>
      <c r="G265" s="16" t="s">
        <v>3237</v>
      </c>
      <c r="H265" s="16" t="s">
        <v>155</v>
      </c>
      <c r="I265" s="16" t="s">
        <v>155</v>
      </c>
      <c r="J265" s="16" t="s">
        <v>156</v>
      </c>
      <c r="K265" s="16" t="s">
        <v>178</v>
      </c>
      <c r="L265" s="9"/>
      <c r="M265" s="9">
        <v>45322</v>
      </c>
      <c r="N265" s="9">
        <v>45322</v>
      </c>
      <c r="O265" s="7">
        <v>45322</v>
      </c>
      <c r="P265" s="9"/>
      <c r="Q265" s="9"/>
      <c r="R265" s="9" t="s">
        <v>93</v>
      </c>
      <c r="S265" s="16" t="s">
        <v>73</v>
      </c>
      <c r="T265" s="16" t="s">
        <v>73</v>
      </c>
      <c r="U265" s="16"/>
      <c r="V265" s="16"/>
      <c r="W265" s="16" t="s">
        <v>74</v>
      </c>
      <c r="X265" s="16" t="s">
        <v>55</v>
      </c>
      <c r="Y265">
        <v>8</v>
      </c>
      <c r="Z265">
        <v>10</v>
      </c>
      <c r="AA265">
        <v>8</v>
      </c>
      <c r="AB265">
        <v>6</v>
      </c>
      <c r="AC265">
        <v>0.5</v>
      </c>
      <c r="AD265">
        <v>12</v>
      </c>
      <c r="AE265" t="s">
        <v>3265</v>
      </c>
    </row>
    <row r="266" spans="1:31" x14ac:dyDescent="0.25">
      <c r="A266" s="16" t="s">
        <v>23</v>
      </c>
      <c r="B266" s="16" t="s">
        <v>3143</v>
      </c>
      <c r="C266" s="16" t="s">
        <v>154</v>
      </c>
      <c r="D266" s="16" t="s">
        <v>62</v>
      </c>
      <c r="E266" s="16" t="s">
        <v>41</v>
      </c>
      <c r="F266" s="16" t="s">
        <v>349</v>
      </c>
      <c r="G266" s="16" t="s">
        <v>3237</v>
      </c>
      <c r="H266" s="16" t="s">
        <v>155</v>
      </c>
      <c r="I266" s="16" t="s">
        <v>155</v>
      </c>
      <c r="J266" s="16" t="s">
        <v>156</v>
      </c>
      <c r="K266" s="16" t="s">
        <v>179</v>
      </c>
      <c r="L266" s="9"/>
      <c r="M266" s="9">
        <v>45322</v>
      </c>
      <c r="N266" s="9">
        <v>45322</v>
      </c>
      <c r="O266" s="7">
        <v>45322</v>
      </c>
      <c r="P266" s="9"/>
      <c r="Q266" s="9"/>
      <c r="R266" s="9" t="s">
        <v>93</v>
      </c>
      <c r="S266" s="16" t="s">
        <v>73</v>
      </c>
      <c r="T266" s="16" t="s">
        <v>73</v>
      </c>
      <c r="U266" s="16"/>
      <c r="V266" s="16"/>
      <c r="W266" s="16" t="s">
        <v>74</v>
      </c>
      <c r="X266" s="16" t="s">
        <v>55</v>
      </c>
      <c r="Y266">
        <v>8</v>
      </c>
      <c r="Z266">
        <v>10</v>
      </c>
      <c r="AA266">
        <v>8</v>
      </c>
      <c r="AB266">
        <v>6</v>
      </c>
      <c r="AC266">
        <v>0.5</v>
      </c>
      <c r="AD266">
        <v>12</v>
      </c>
      <c r="AE266" t="s">
        <v>3266</v>
      </c>
    </row>
    <row r="267" spans="1:31" x14ac:dyDescent="0.25">
      <c r="A267" s="16" t="s">
        <v>23</v>
      </c>
      <c r="B267" s="16" t="s">
        <v>3143</v>
      </c>
      <c r="C267" s="16" t="s">
        <v>154</v>
      </c>
      <c r="D267" s="16" t="s">
        <v>62</v>
      </c>
      <c r="E267" s="16" t="s">
        <v>41</v>
      </c>
      <c r="F267" s="16" t="s">
        <v>349</v>
      </c>
      <c r="G267" s="16" t="s">
        <v>3237</v>
      </c>
      <c r="H267" s="16" t="s">
        <v>155</v>
      </c>
      <c r="I267" s="16" t="s">
        <v>155</v>
      </c>
      <c r="J267" s="16" t="s">
        <v>156</v>
      </c>
      <c r="K267" s="16" t="s">
        <v>180</v>
      </c>
      <c r="L267" s="9"/>
      <c r="M267" s="9">
        <v>45322</v>
      </c>
      <c r="N267" s="9">
        <v>45322</v>
      </c>
      <c r="O267" s="7">
        <v>45322</v>
      </c>
      <c r="P267" s="9"/>
      <c r="Q267" s="9"/>
      <c r="R267" s="9" t="s">
        <v>93</v>
      </c>
      <c r="S267" s="16" t="s">
        <v>73</v>
      </c>
      <c r="T267" s="16" t="s">
        <v>73</v>
      </c>
      <c r="U267" s="16"/>
      <c r="V267" s="16"/>
      <c r="W267" s="16" t="s">
        <v>74</v>
      </c>
      <c r="X267" s="16" t="s">
        <v>55</v>
      </c>
      <c r="Y267">
        <v>8</v>
      </c>
      <c r="Z267">
        <v>10</v>
      </c>
      <c r="AA267">
        <v>8</v>
      </c>
      <c r="AB267">
        <v>6</v>
      </c>
      <c r="AC267">
        <v>0.5</v>
      </c>
      <c r="AD267">
        <v>12</v>
      </c>
      <c r="AE267" t="s">
        <v>3267</v>
      </c>
    </row>
    <row r="268" spans="1:31" x14ac:dyDescent="0.25">
      <c r="A268" s="16" t="s">
        <v>23</v>
      </c>
      <c r="B268" s="16" t="s">
        <v>3143</v>
      </c>
      <c r="C268" s="16" t="s">
        <v>154</v>
      </c>
      <c r="D268" s="16" t="s">
        <v>62</v>
      </c>
      <c r="E268" s="16" t="s">
        <v>41</v>
      </c>
      <c r="F268" s="16" t="s">
        <v>349</v>
      </c>
      <c r="G268" s="16" t="s">
        <v>3237</v>
      </c>
      <c r="H268" s="16" t="s">
        <v>155</v>
      </c>
      <c r="I268" s="16" t="s">
        <v>155</v>
      </c>
      <c r="J268" s="16" t="s">
        <v>156</v>
      </c>
      <c r="K268" s="16" t="s">
        <v>181</v>
      </c>
      <c r="L268" s="9"/>
      <c r="M268" s="9">
        <v>45322</v>
      </c>
      <c r="N268" s="9">
        <v>45322</v>
      </c>
      <c r="O268" s="7">
        <v>45322</v>
      </c>
      <c r="P268" s="9"/>
      <c r="Q268" s="9"/>
      <c r="R268" s="9" t="s">
        <v>93</v>
      </c>
      <c r="S268" s="16" t="s">
        <v>73</v>
      </c>
      <c r="T268" s="16" t="s">
        <v>73</v>
      </c>
      <c r="U268" s="16"/>
      <c r="V268" s="16"/>
      <c r="W268" s="16" t="s">
        <v>74</v>
      </c>
      <c r="X268" s="16" t="s">
        <v>55</v>
      </c>
      <c r="Y268">
        <v>8</v>
      </c>
      <c r="Z268">
        <v>10</v>
      </c>
      <c r="AA268">
        <v>8</v>
      </c>
      <c r="AB268">
        <v>6</v>
      </c>
      <c r="AC268">
        <v>0.5</v>
      </c>
      <c r="AD268">
        <v>12</v>
      </c>
      <c r="AE268" t="s">
        <v>3268</v>
      </c>
    </row>
    <row r="269" spans="1:31" x14ac:dyDescent="0.25">
      <c r="A269" s="16" t="s">
        <v>23</v>
      </c>
      <c r="B269" s="16" t="s">
        <v>3143</v>
      </c>
      <c r="C269" s="16" t="s">
        <v>154</v>
      </c>
      <c r="D269" s="16" t="s">
        <v>62</v>
      </c>
      <c r="E269" s="16" t="s">
        <v>41</v>
      </c>
      <c r="F269" s="16" t="s">
        <v>349</v>
      </c>
      <c r="G269" s="16" t="s">
        <v>3237</v>
      </c>
      <c r="H269" s="16" t="s">
        <v>155</v>
      </c>
      <c r="I269" s="16" t="s">
        <v>155</v>
      </c>
      <c r="J269" s="16" t="s">
        <v>156</v>
      </c>
      <c r="K269" s="16" t="s">
        <v>182</v>
      </c>
      <c r="L269" s="9"/>
      <c r="M269" s="9">
        <v>45322</v>
      </c>
      <c r="N269" s="9">
        <v>45322</v>
      </c>
      <c r="O269" s="7">
        <v>45322</v>
      </c>
      <c r="P269" s="9"/>
      <c r="Q269" s="9"/>
      <c r="R269" s="9" t="s">
        <v>93</v>
      </c>
      <c r="S269" s="16" t="s">
        <v>73</v>
      </c>
      <c r="T269" s="16" t="s">
        <v>73</v>
      </c>
      <c r="U269" s="16"/>
      <c r="V269" s="16"/>
      <c r="W269" s="16" t="s">
        <v>74</v>
      </c>
      <c r="X269" s="16" t="s">
        <v>55</v>
      </c>
      <c r="Y269">
        <v>8</v>
      </c>
      <c r="Z269">
        <v>10</v>
      </c>
      <c r="AA269">
        <v>8</v>
      </c>
      <c r="AB269">
        <v>6</v>
      </c>
      <c r="AC269">
        <v>0.5</v>
      </c>
      <c r="AD269">
        <v>12</v>
      </c>
      <c r="AE269" t="s">
        <v>3269</v>
      </c>
    </row>
    <row r="270" spans="1:31" x14ac:dyDescent="0.25">
      <c r="A270" s="16" t="s">
        <v>23</v>
      </c>
      <c r="B270" s="16" t="s">
        <v>3143</v>
      </c>
      <c r="C270" s="16" t="s">
        <v>154</v>
      </c>
      <c r="D270" s="16" t="s">
        <v>62</v>
      </c>
      <c r="E270" s="16" t="s">
        <v>41</v>
      </c>
      <c r="F270" s="16" t="s">
        <v>349</v>
      </c>
      <c r="G270" s="16" t="s">
        <v>3237</v>
      </c>
      <c r="H270" s="16" t="s">
        <v>155</v>
      </c>
      <c r="I270" s="16" t="s">
        <v>155</v>
      </c>
      <c r="J270" s="16" t="s">
        <v>156</v>
      </c>
      <c r="K270" s="16" t="s">
        <v>183</v>
      </c>
      <c r="L270" s="9"/>
      <c r="M270" s="9">
        <v>45322</v>
      </c>
      <c r="N270" s="9">
        <v>45322</v>
      </c>
      <c r="O270" s="7">
        <v>45322</v>
      </c>
      <c r="P270" s="9"/>
      <c r="Q270" s="9"/>
      <c r="R270" s="9" t="s">
        <v>93</v>
      </c>
      <c r="S270" s="16" t="s">
        <v>73</v>
      </c>
      <c r="T270" s="16" t="s">
        <v>73</v>
      </c>
      <c r="U270" s="16"/>
      <c r="V270" s="16"/>
      <c r="W270" s="16" t="s">
        <v>74</v>
      </c>
      <c r="X270" s="16" t="s">
        <v>55</v>
      </c>
      <c r="Y270">
        <v>8</v>
      </c>
      <c r="Z270">
        <v>10</v>
      </c>
      <c r="AA270">
        <v>8</v>
      </c>
      <c r="AB270">
        <v>6</v>
      </c>
      <c r="AC270">
        <v>0.5</v>
      </c>
      <c r="AD270">
        <v>12</v>
      </c>
      <c r="AE270" t="s">
        <v>3270</v>
      </c>
    </row>
    <row r="271" spans="1:31" x14ac:dyDescent="0.25">
      <c r="A271" s="16" t="s">
        <v>23</v>
      </c>
      <c r="B271" s="16" t="s">
        <v>3143</v>
      </c>
      <c r="C271" s="16" t="s">
        <v>154</v>
      </c>
      <c r="D271" s="16" t="s">
        <v>62</v>
      </c>
      <c r="E271" s="16" t="s">
        <v>41</v>
      </c>
      <c r="F271" s="16" t="s">
        <v>349</v>
      </c>
      <c r="G271" s="16" t="s">
        <v>3237</v>
      </c>
      <c r="H271" s="16" t="s">
        <v>155</v>
      </c>
      <c r="I271" s="16" t="s">
        <v>155</v>
      </c>
      <c r="J271" s="16" t="s">
        <v>156</v>
      </c>
      <c r="K271" s="16" t="s">
        <v>184</v>
      </c>
      <c r="L271" s="9"/>
      <c r="M271" s="9">
        <v>45322</v>
      </c>
      <c r="N271" s="9">
        <v>45322</v>
      </c>
      <c r="O271" s="7">
        <v>45322</v>
      </c>
      <c r="P271" s="9"/>
      <c r="Q271" s="9"/>
      <c r="R271" s="9" t="s">
        <v>93</v>
      </c>
      <c r="S271" s="16" t="s">
        <v>73</v>
      </c>
      <c r="T271" s="16" t="s">
        <v>73</v>
      </c>
      <c r="U271" s="16"/>
      <c r="V271" s="16"/>
      <c r="W271" s="16" t="s">
        <v>74</v>
      </c>
      <c r="X271" s="16" t="s">
        <v>55</v>
      </c>
      <c r="Y271">
        <v>8</v>
      </c>
      <c r="Z271">
        <v>10</v>
      </c>
      <c r="AA271">
        <v>8</v>
      </c>
      <c r="AB271">
        <v>6</v>
      </c>
      <c r="AC271">
        <v>0.5</v>
      </c>
      <c r="AD271">
        <v>12</v>
      </c>
      <c r="AE271" t="s">
        <v>3271</v>
      </c>
    </row>
    <row r="272" spans="1:31" x14ac:dyDescent="0.25">
      <c r="A272" s="16" t="s">
        <v>23</v>
      </c>
      <c r="B272" s="16" t="s">
        <v>3143</v>
      </c>
      <c r="C272" s="16" t="s">
        <v>154</v>
      </c>
      <c r="D272" s="16" t="s">
        <v>62</v>
      </c>
      <c r="E272" s="16" t="s">
        <v>41</v>
      </c>
      <c r="F272" s="16" t="s">
        <v>349</v>
      </c>
      <c r="G272" s="16" t="s">
        <v>3237</v>
      </c>
      <c r="H272" s="16" t="s">
        <v>155</v>
      </c>
      <c r="I272" s="16" t="s">
        <v>155</v>
      </c>
      <c r="J272" s="16" t="s">
        <v>156</v>
      </c>
      <c r="K272" s="16" t="s">
        <v>57</v>
      </c>
      <c r="L272" s="9"/>
      <c r="M272" s="9">
        <v>45322</v>
      </c>
      <c r="N272" s="9">
        <v>45322</v>
      </c>
      <c r="O272" s="7">
        <v>45322</v>
      </c>
      <c r="P272" s="9"/>
      <c r="Q272" s="9"/>
      <c r="R272" s="9" t="s">
        <v>93</v>
      </c>
      <c r="S272" s="16" t="s">
        <v>73</v>
      </c>
      <c r="T272" s="16" t="s">
        <v>73</v>
      </c>
      <c r="U272" s="16"/>
      <c r="V272" s="16"/>
      <c r="W272" s="16" t="s">
        <v>74</v>
      </c>
      <c r="X272" s="16" t="s">
        <v>55</v>
      </c>
      <c r="Y272">
        <v>8</v>
      </c>
      <c r="Z272">
        <v>10</v>
      </c>
      <c r="AA272">
        <v>8</v>
      </c>
      <c r="AB272">
        <v>6</v>
      </c>
      <c r="AC272">
        <v>0.5</v>
      </c>
      <c r="AD272">
        <v>12</v>
      </c>
      <c r="AE272" t="s">
        <v>3272</v>
      </c>
    </row>
    <row r="273" spans="1:31" x14ac:dyDescent="0.25">
      <c r="A273" s="16" t="s">
        <v>23</v>
      </c>
      <c r="B273" s="16" t="s">
        <v>3143</v>
      </c>
      <c r="C273" s="16" t="s">
        <v>154</v>
      </c>
      <c r="D273" s="16" t="s">
        <v>62</v>
      </c>
      <c r="E273" s="16" t="s">
        <v>41</v>
      </c>
      <c r="F273" s="16" t="s">
        <v>349</v>
      </c>
      <c r="G273" s="16" t="s">
        <v>3237</v>
      </c>
      <c r="H273" s="16" t="s">
        <v>155</v>
      </c>
      <c r="I273" s="16" t="s">
        <v>155</v>
      </c>
      <c r="J273" s="16" t="s">
        <v>156</v>
      </c>
      <c r="K273" s="16" t="s">
        <v>185</v>
      </c>
      <c r="L273" s="9"/>
      <c r="M273" s="9">
        <v>45322</v>
      </c>
      <c r="N273" s="9">
        <v>45322</v>
      </c>
      <c r="O273" s="7">
        <v>45322</v>
      </c>
      <c r="P273" s="9"/>
      <c r="Q273" s="9"/>
      <c r="R273" s="9" t="s">
        <v>93</v>
      </c>
      <c r="S273" s="16" t="s">
        <v>73</v>
      </c>
      <c r="T273" s="16" t="s">
        <v>73</v>
      </c>
      <c r="U273" s="16"/>
      <c r="V273" s="16"/>
      <c r="W273" s="16" t="s">
        <v>74</v>
      </c>
      <c r="X273" s="16" t="s">
        <v>55</v>
      </c>
      <c r="Y273">
        <v>8</v>
      </c>
      <c r="Z273">
        <v>10</v>
      </c>
      <c r="AA273">
        <v>8</v>
      </c>
      <c r="AB273">
        <v>6</v>
      </c>
      <c r="AC273">
        <v>0.5</v>
      </c>
      <c r="AD273">
        <v>12</v>
      </c>
      <c r="AE273" t="s">
        <v>3273</v>
      </c>
    </row>
    <row r="274" spans="1:31" x14ac:dyDescent="0.25">
      <c r="A274" s="16" t="s">
        <v>23</v>
      </c>
      <c r="B274" s="16" t="s">
        <v>3143</v>
      </c>
      <c r="C274" s="16" t="s">
        <v>154</v>
      </c>
      <c r="D274" s="16" t="s">
        <v>62</v>
      </c>
      <c r="E274" s="16" t="s">
        <v>41</v>
      </c>
      <c r="F274" s="16" t="s">
        <v>349</v>
      </c>
      <c r="G274" s="16" t="s">
        <v>3237</v>
      </c>
      <c r="H274" s="16" t="s">
        <v>155</v>
      </c>
      <c r="I274" s="16" t="s">
        <v>155</v>
      </c>
      <c r="J274" s="16" t="s">
        <v>156</v>
      </c>
      <c r="K274" s="16" t="s">
        <v>97</v>
      </c>
      <c r="L274" s="9"/>
      <c r="M274" s="9">
        <v>45322</v>
      </c>
      <c r="N274" s="9">
        <v>45322</v>
      </c>
      <c r="O274" s="7">
        <v>45322</v>
      </c>
      <c r="P274" s="9"/>
      <c r="Q274" s="9"/>
      <c r="R274" s="9" t="s">
        <v>93</v>
      </c>
      <c r="S274" s="16" t="s">
        <v>73</v>
      </c>
      <c r="T274" s="16" t="s">
        <v>73</v>
      </c>
      <c r="U274" s="16"/>
      <c r="V274" s="16"/>
      <c r="W274" s="16" t="s">
        <v>74</v>
      </c>
      <c r="X274" s="16" t="s">
        <v>55</v>
      </c>
      <c r="Y274">
        <v>8</v>
      </c>
      <c r="Z274">
        <v>10</v>
      </c>
      <c r="AA274">
        <v>8</v>
      </c>
      <c r="AB274">
        <v>6</v>
      </c>
      <c r="AC274">
        <v>0.5</v>
      </c>
      <c r="AD274">
        <v>12</v>
      </c>
      <c r="AE274" t="s">
        <v>3274</v>
      </c>
    </row>
    <row r="275" spans="1:31" x14ac:dyDescent="0.25">
      <c r="A275" s="16" t="s">
        <v>23</v>
      </c>
      <c r="B275" s="16" t="s">
        <v>3143</v>
      </c>
      <c r="C275" s="16" t="s">
        <v>154</v>
      </c>
      <c r="D275" s="16" t="s">
        <v>62</v>
      </c>
      <c r="E275" s="16" t="s">
        <v>41</v>
      </c>
      <c r="F275" s="16" t="s">
        <v>349</v>
      </c>
      <c r="G275" s="16" t="s">
        <v>3237</v>
      </c>
      <c r="H275" s="16" t="s">
        <v>155</v>
      </c>
      <c r="I275" s="16" t="s">
        <v>155</v>
      </c>
      <c r="J275" s="16" t="s">
        <v>156</v>
      </c>
      <c r="K275" s="16" t="s">
        <v>187</v>
      </c>
      <c r="L275" s="9"/>
      <c r="M275" s="9">
        <v>45424</v>
      </c>
      <c r="N275" s="9">
        <v>45424</v>
      </c>
      <c r="O275" s="7">
        <v>45424</v>
      </c>
      <c r="P275" s="9"/>
      <c r="Q275" s="9"/>
      <c r="R275" s="9" t="s">
        <v>93</v>
      </c>
      <c r="S275" s="16" t="s">
        <v>73</v>
      </c>
      <c r="T275" s="16" t="s">
        <v>35</v>
      </c>
      <c r="U275" s="16"/>
      <c r="V275" s="16"/>
      <c r="W275" s="16" t="s">
        <v>37</v>
      </c>
      <c r="X275" s="16" t="s">
        <v>55</v>
      </c>
      <c r="Y275">
        <v>8</v>
      </c>
      <c r="Z275">
        <v>10</v>
      </c>
      <c r="AA275">
        <v>8</v>
      </c>
      <c r="AB275">
        <v>6</v>
      </c>
      <c r="AC275">
        <v>0.5</v>
      </c>
      <c r="AD275">
        <v>12</v>
      </c>
      <c r="AE275" t="s">
        <v>3275</v>
      </c>
    </row>
    <row r="276" spans="1:31" x14ac:dyDescent="0.25">
      <c r="A276" s="16" t="s">
        <v>23</v>
      </c>
      <c r="B276" s="16" t="s">
        <v>3143</v>
      </c>
      <c r="C276" s="16" t="s">
        <v>154</v>
      </c>
      <c r="D276" s="16" t="s">
        <v>62</v>
      </c>
      <c r="E276" s="16" t="s">
        <v>41</v>
      </c>
      <c r="F276" s="16" t="s">
        <v>349</v>
      </c>
      <c r="G276" s="16" t="s">
        <v>3237</v>
      </c>
      <c r="H276" s="16" t="s">
        <v>155</v>
      </c>
      <c r="I276" s="16" t="s">
        <v>155</v>
      </c>
      <c r="J276" s="16" t="s">
        <v>156</v>
      </c>
      <c r="K276" s="16" t="s">
        <v>188</v>
      </c>
      <c r="L276" s="9"/>
      <c r="M276" s="9">
        <v>45424</v>
      </c>
      <c r="N276" s="9">
        <v>45424</v>
      </c>
      <c r="O276" s="7">
        <v>45424</v>
      </c>
      <c r="P276" s="9"/>
      <c r="Q276" s="9"/>
      <c r="R276" s="9" t="s">
        <v>93</v>
      </c>
      <c r="S276" s="16" t="s">
        <v>73</v>
      </c>
      <c r="T276" s="16" t="s">
        <v>35</v>
      </c>
      <c r="U276" s="16"/>
      <c r="V276" s="16"/>
      <c r="W276" s="16" t="s">
        <v>37</v>
      </c>
      <c r="X276" s="16" t="s">
        <v>55</v>
      </c>
      <c r="Y276">
        <v>8</v>
      </c>
      <c r="Z276">
        <v>10</v>
      </c>
      <c r="AA276">
        <v>8</v>
      </c>
      <c r="AB276">
        <v>6</v>
      </c>
      <c r="AC276">
        <v>0.5</v>
      </c>
      <c r="AD276">
        <v>12</v>
      </c>
      <c r="AE276" t="s">
        <v>3276</v>
      </c>
    </row>
    <row r="277" spans="1:31" x14ac:dyDescent="0.25">
      <c r="A277" s="16" t="s">
        <v>23</v>
      </c>
      <c r="B277" s="16" t="s">
        <v>3143</v>
      </c>
      <c r="C277" s="16" t="s">
        <v>154</v>
      </c>
      <c r="D277" s="16" t="s">
        <v>62</v>
      </c>
      <c r="E277" s="16" t="s">
        <v>41</v>
      </c>
      <c r="F277" s="16" t="s">
        <v>349</v>
      </c>
      <c r="G277" s="16" t="s">
        <v>3237</v>
      </c>
      <c r="H277" s="16" t="s">
        <v>155</v>
      </c>
      <c r="I277" s="16" t="s">
        <v>155</v>
      </c>
      <c r="J277" s="16" t="s">
        <v>189</v>
      </c>
      <c r="K277" s="16" t="s">
        <v>53</v>
      </c>
      <c r="L277" s="9"/>
      <c r="M277" s="9">
        <v>45361</v>
      </c>
      <c r="N277" s="9">
        <v>45361</v>
      </c>
      <c r="O277" s="7">
        <v>45361</v>
      </c>
      <c r="P277" s="9"/>
      <c r="Q277" s="9"/>
      <c r="R277" s="9" t="s">
        <v>93</v>
      </c>
      <c r="S277" s="16" t="s">
        <v>73</v>
      </c>
      <c r="T277" s="16" t="s">
        <v>35</v>
      </c>
      <c r="U277" s="16"/>
      <c r="V277" s="16"/>
      <c r="W277" s="16" t="s">
        <v>37</v>
      </c>
      <c r="X277" s="16" t="s">
        <v>55</v>
      </c>
      <c r="Y277">
        <v>8</v>
      </c>
      <c r="Z277">
        <v>10</v>
      </c>
      <c r="AA277">
        <v>8</v>
      </c>
      <c r="AB277">
        <v>6</v>
      </c>
      <c r="AC277">
        <v>0.5</v>
      </c>
      <c r="AD277">
        <v>12</v>
      </c>
      <c r="AE277" t="s">
        <v>3277</v>
      </c>
    </row>
    <row r="278" spans="1:31" x14ac:dyDescent="0.25">
      <c r="A278" s="16" t="s">
        <v>23</v>
      </c>
      <c r="B278" s="16" t="s">
        <v>3143</v>
      </c>
      <c r="C278" s="16" t="s">
        <v>154</v>
      </c>
      <c r="D278" s="16" t="s">
        <v>62</v>
      </c>
      <c r="E278" s="16" t="s">
        <v>41</v>
      </c>
      <c r="F278" s="16" t="s">
        <v>349</v>
      </c>
      <c r="G278" s="16" t="s">
        <v>3237</v>
      </c>
      <c r="H278" s="16" t="s">
        <v>155</v>
      </c>
      <c r="I278" s="16" t="s">
        <v>155</v>
      </c>
      <c r="J278" s="16" t="s">
        <v>189</v>
      </c>
      <c r="K278" s="16" t="s">
        <v>190</v>
      </c>
      <c r="L278" s="9"/>
      <c r="M278" s="9">
        <v>45361</v>
      </c>
      <c r="N278" s="9">
        <v>45361</v>
      </c>
      <c r="O278" s="7">
        <v>45361</v>
      </c>
      <c r="P278" s="9"/>
      <c r="Q278" s="9"/>
      <c r="R278" s="9" t="s">
        <v>93</v>
      </c>
      <c r="S278" s="16" t="s">
        <v>73</v>
      </c>
      <c r="T278" s="16" t="s">
        <v>35</v>
      </c>
      <c r="U278" s="16"/>
      <c r="V278" s="16"/>
      <c r="W278" s="16" t="s">
        <v>37</v>
      </c>
      <c r="X278" s="16" t="s">
        <v>55</v>
      </c>
      <c r="Y278">
        <v>8</v>
      </c>
      <c r="Z278">
        <v>10</v>
      </c>
      <c r="AA278">
        <v>8</v>
      </c>
      <c r="AB278">
        <v>6</v>
      </c>
      <c r="AC278">
        <v>0.5</v>
      </c>
      <c r="AD278">
        <v>12</v>
      </c>
      <c r="AE278" t="s">
        <v>3278</v>
      </c>
    </row>
    <row r="279" spans="1:31" x14ac:dyDescent="0.25">
      <c r="A279" s="16" t="s">
        <v>23</v>
      </c>
      <c r="B279" s="16" t="s">
        <v>3143</v>
      </c>
      <c r="C279" s="16" t="s">
        <v>154</v>
      </c>
      <c r="D279" s="16" t="s">
        <v>62</v>
      </c>
      <c r="E279" s="16" t="s">
        <v>41</v>
      </c>
      <c r="F279" s="16" t="s">
        <v>349</v>
      </c>
      <c r="G279" s="16" t="s">
        <v>3237</v>
      </c>
      <c r="H279" s="16" t="s">
        <v>155</v>
      </c>
      <c r="I279" s="16" t="s">
        <v>155</v>
      </c>
      <c r="J279" s="16" t="s">
        <v>189</v>
      </c>
      <c r="K279" s="16" t="s">
        <v>64</v>
      </c>
      <c r="L279" s="9"/>
      <c r="M279" s="9">
        <v>45361</v>
      </c>
      <c r="N279" s="9">
        <v>45361</v>
      </c>
      <c r="O279" s="7">
        <v>45361</v>
      </c>
      <c r="P279" s="9"/>
      <c r="Q279" s="9"/>
      <c r="R279" s="9" t="s">
        <v>93</v>
      </c>
      <c r="S279" s="16" t="s">
        <v>73</v>
      </c>
      <c r="T279" s="16" t="s">
        <v>35</v>
      </c>
      <c r="U279" s="16"/>
      <c r="V279" s="16"/>
      <c r="W279" s="16" t="s">
        <v>37</v>
      </c>
      <c r="X279" s="16" t="s">
        <v>55</v>
      </c>
      <c r="Y279">
        <v>8</v>
      </c>
      <c r="Z279">
        <v>10</v>
      </c>
      <c r="AA279">
        <v>8</v>
      </c>
      <c r="AB279">
        <v>6</v>
      </c>
      <c r="AC279">
        <v>0.5</v>
      </c>
      <c r="AD279">
        <v>12</v>
      </c>
      <c r="AE279" t="s">
        <v>3279</v>
      </c>
    </row>
    <row r="280" spans="1:31" x14ac:dyDescent="0.25">
      <c r="A280" s="16" t="s">
        <v>23</v>
      </c>
      <c r="B280" s="16" t="s">
        <v>3143</v>
      </c>
      <c r="C280" s="16" t="s">
        <v>154</v>
      </c>
      <c r="D280" s="16" t="s">
        <v>62</v>
      </c>
      <c r="E280" s="16" t="s">
        <v>41</v>
      </c>
      <c r="F280" s="16" t="s">
        <v>349</v>
      </c>
      <c r="G280" s="16" t="s">
        <v>3237</v>
      </c>
      <c r="H280" s="16" t="s">
        <v>155</v>
      </c>
      <c r="I280" s="16" t="s">
        <v>155</v>
      </c>
      <c r="J280" s="16" t="s">
        <v>189</v>
      </c>
      <c r="K280" s="16" t="s">
        <v>47</v>
      </c>
      <c r="L280" s="9"/>
      <c r="M280" s="9">
        <v>45361</v>
      </c>
      <c r="N280" s="9">
        <v>45361</v>
      </c>
      <c r="O280" s="7">
        <v>45361</v>
      </c>
      <c r="P280" s="9"/>
      <c r="Q280" s="9"/>
      <c r="R280" s="9" t="s">
        <v>93</v>
      </c>
      <c r="S280" s="16" t="s">
        <v>73</v>
      </c>
      <c r="T280" s="16" t="s">
        <v>35</v>
      </c>
      <c r="U280" s="16"/>
      <c r="V280" s="16"/>
      <c r="W280" s="16" t="s">
        <v>37</v>
      </c>
      <c r="X280" s="16" t="s">
        <v>55</v>
      </c>
      <c r="Y280">
        <v>8</v>
      </c>
      <c r="Z280">
        <v>10</v>
      </c>
      <c r="AA280">
        <v>8</v>
      </c>
      <c r="AB280">
        <v>6</v>
      </c>
      <c r="AC280">
        <v>0.5</v>
      </c>
      <c r="AD280">
        <v>12</v>
      </c>
      <c r="AE280" t="s">
        <v>3280</v>
      </c>
    </row>
    <row r="281" spans="1:31" x14ac:dyDescent="0.25">
      <c r="A281" s="16" t="s">
        <v>23</v>
      </c>
      <c r="B281" s="16" t="s">
        <v>3143</v>
      </c>
      <c r="C281" s="16" t="s">
        <v>154</v>
      </c>
      <c r="D281" s="16" t="s">
        <v>62</v>
      </c>
      <c r="E281" s="16" t="s">
        <v>41</v>
      </c>
      <c r="F281" s="16" t="s">
        <v>349</v>
      </c>
      <c r="G281" s="16" t="s">
        <v>3237</v>
      </c>
      <c r="H281" s="16" t="s">
        <v>155</v>
      </c>
      <c r="I281" s="16" t="s">
        <v>155</v>
      </c>
      <c r="J281" s="16" t="s">
        <v>189</v>
      </c>
      <c r="K281" s="16" t="s">
        <v>191</v>
      </c>
      <c r="L281" s="9"/>
      <c r="M281" s="9">
        <v>45361</v>
      </c>
      <c r="N281" s="9">
        <v>45361</v>
      </c>
      <c r="O281" s="7">
        <v>45361</v>
      </c>
      <c r="P281" s="9"/>
      <c r="Q281" s="9"/>
      <c r="R281" s="9" t="s">
        <v>93</v>
      </c>
      <c r="S281" s="16" t="s">
        <v>73</v>
      </c>
      <c r="T281" s="16" t="s">
        <v>35</v>
      </c>
      <c r="U281" s="16"/>
      <c r="V281" s="16"/>
      <c r="W281" s="16" t="s">
        <v>37</v>
      </c>
      <c r="X281" s="16" t="s">
        <v>55</v>
      </c>
      <c r="Y281">
        <v>8</v>
      </c>
      <c r="Z281">
        <v>10</v>
      </c>
      <c r="AA281">
        <v>8</v>
      </c>
      <c r="AB281">
        <v>6</v>
      </c>
      <c r="AC281">
        <v>0.5</v>
      </c>
      <c r="AD281">
        <v>12</v>
      </c>
      <c r="AE281" t="s">
        <v>3281</v>
      </c>
    </row>
    <row r="282" spans="1:31" x14ac:dyDescent="0.25">
      <c r="A282" s="16" t="s">
        <v>23</v>
      </c>
      <c r="B282" s="16" t="s">
        <v>3143</v>
      </c>
      <c r="C282" s="16" t="s">
        <v>154</v>
      </c>
      <c r="D282" s="16" t="s">
        <v>62</v>
      </c>
      <c r="E282" s="16" t="s">
        <v>41</v>
      </c>
      <c r="F282" s="16" t="s">
        <v>349</v>
      </c>
      <c r="G282" s="16" t="s">
        <v>3237</v>
      </c>
      <c r="H282" s="16" t="s">
        <v>155</v>
      </c>
      <c r="I282" s="16" t="s">
        <v>155</v>
      </c>
      <c r="J282" s="16" t="s">
        <v>189</v>
      </c>
      <c r="K282" s="16" t="s">
        <v>87</v>
      </c>
      <c r="L282" s="9"/>
      <c r="M282" s="9">
        <v>45361</v>
      </c>
      <c r="N282" s="9">
        <v>45361</v>
      </c>
      <c r="O282" s="7">
        <v>45361</v>
      </c>
      <c r="P282" s="9"/>
      <c r="Q282" s="9"/>
      <c r="R282" s="9" t="s">
        <v>93</v>
      </c>
      <c r="S282" s="16" t="s">
        <v>73</v>
      </c>
      <c r="T282" s="16" t="s">
        <v>35</v>
      </c>
      <c r="U282" s="16"/>
      <c r="V282" s="16"/>
      <c r="W282" s="16" t="s">
        <v>37</v>
      </c>
      <c r="X282" s="16" t="s">
        <v>55</v>
      </c>
      <c r="Y282">
        <v>8</v>
      </c>
      <c r="Z282">
        <v>10</v>
      </c>
      <c r="AA282">
        <v>8</v>
      </c>
      <c r="AB282">
        <v>6</v>
      </c>
      <c r="AC282">
        <v>0.5</v>
      </c>
      <c r="AD282">
        <v>12</v>
      </c>
      <c r="AE282" t="s">
        <v>3282</v>
      </c>
    </row>
    <row r="283" spans="1:31" x14ac:dyDescent="0.25">
      <c r="A283" s="16" t="s">
        <v>23</v>
      </c>
      <c r="B283" s="16" t="s">
        <v>3143</v>
      </c>
      <c r="C283" s="16" t="s">
        <v>154</v>
      </c>
      <c r="D283" s="16" t="s">
        <v>62</v>
      </c>
      <c r="E283" s="16" t="s">
        <v>41</v>
      </c>
      <c r="F283" s="16" t="s">
        <v>349</v>
      </c>
      <c r="G283" s="16" t="s">
        <v>3237</v>
      </c>
      <c r="H283" s="16" t="s">
        <v>155</v>
      </c>
      <c r="I283" s="16" t="s">
        <v>155</v>
      </c>
      <c r="J283" s="16" t="s">
        <v>189</v>
      </c>
      <c r="K283" s="16" t="s">
        <v>170</v>
      </c>
      <c r="L283" s="9"/>
      <c r="M283" s="9">
        <v>45361</v>
      </c>
      <c r="N283" s="9">
        <v>45361</v>
      </c>
      <c r="O283" s="7">
        <v>45361</v>
      </c>
      <c r="P283" s="9"/>
      <c r="Q283" s="9"/>
      <c r="R283" s="9" t="s">
        <v>93</v>
      </c>
      <c r="S283" s="16" t="s">
        <v>73</v>
      </c>
      <c r="T283" s="16" t="s">
        <v>35</v>
      </c>
      <c r="U283" s="16"/>
      <c r="V283" s="16"/>
      <c r="W283" s="16" t="s">
        <v>37</v>
      </c>
      <c r="X283" s="16" t="s">
        <v>55</v>
      </c>
      <c r="Y283">
        <v>8</v>
      </c>
      <c r="Z283">
        <v>10</v>
      </c>
      <c r="AA283">
        <v>8</v>
      </c>
      <c r="AB283">
        <v>6</v>
      </c>
      <c r="AC283">
        <v>0.5</v>
      </c>
      <c r="AD283">
        <v>12</v>
      </c>
      <c r="AE283" t="s">
        <v>3283</v>
      </c>
    </row>
    <row r="284" spans="1:31" x14ac:dyDescent="0.25">
      <c r="A284" s="16" t="s">
        <v>23</v>
      </c>
      <c r="B284" s="16" t="s">
        <v>3143</v>
      </c>
      <c r="C284" s="16" t="s">
        <v>154</v>
      </c>
      <c r="D284" s="16" t="s">
        <v>62</v>
      </c>
      <c r="E284" s="16" t="s">
        <v>41</v>
      </c>
      <c r="F284" s="16" t="s">
        <v>349</v>
      </c>
      <c r="G284" s="16" t="s">
        <v>3237</v>
      </c>
      <c r="H284" s="16" t="s">
        <v>155</v>
      </c>
      <c r="I284" s="16" t="s">
        <v>155</v>
      </c>
      <c r="J284" s="16" t="s">
        <v>189</v>
      </c>
      <c r="K284" s="16" t="s">
        <v>57</v>
      </c>
      <c r="L284" s="9"/>
      <c r="M284" s="9">
        <v>45361</v>
      </c>
      <c r="N284" s="9">
        <v>45361</v>
      </c>
      <c r="O284" s="7">
        <v>45361</v>
      </c>
      <c r="P284" s="9"/>
      <c r="Q284" s="9"/>
      <c r="R284" s="9" t="s">
        <v>93</v>
      </c>
      <c r="S284" s="16" t="s">
        <v>73</v>
      </c>
      <c r="T284" s="16" t="s">
        <v>35</v>
      </c>
      <c r="U284" s="16"/>
      <c r="V284" s="16"/>
      <c r="W284" s="16" t="s">
        <v>37</v>
      </c>
      <c r="X284" s="16" t="s">
        <v>55</v>
      </c>
      <c r="Y284">
        <v>8</v>
      </c>
      <c r="Z284">
        <v>10</v>
      </c>
      <c r="AA284">
        <v>8</v>
      </c>
      <c r="AB284">
        <v>6</v>
      </c>
      <c r="AC284">
        <v>0.5</v>
      </c>
      <c r="AD284">
        <v>12</v>
      </c>
      <c r="AE284" t="s">
        <v>3284</v>
      </c>
    </row>
    <row r="285" spans="1:31" x14ac:dyDescent="0.25">
      <c r="A285" s="16" t="s">
        <v>23</v>
      </c>
      <c r="B285" s="16" t="s">
        <v>3143</v>
      </c>
      <c r="C285" s="16" t="s">
        <v>154</v>
      </c>
      <c r="D285" s="16" t="s">
        <v>62</v>
      </c>
      <c r="E285" s="16" t="s">
        <v>41</v>
      </c>
      <c r="F285" s="16" t="s">
        <v>349</v>
      </c>
      <c r="G285" s="16" t="s">
        <v>3237</v>
      </c>
      <c r="H285" s="16" t="s">
        <v>155</v>
      </c>
      <c r="I285" s="16" t="s">
        <v>155</v>
      </c>
      <c r="J285" s="16" t="s">
        <v>189</v>
      </c>
      <c r="K285" s="16" t="s">
        <v>97</v>
      </c>
      <c r="L285" s="9"/>
      <c r="M285" s="9">
        <v>45361</v>
      </c>
      <c r="N285" s="9">
        <v>45361</v>
      </c>
      <c r="O285" s="7">
        <v>45361</v>
      </c>
      <c r="P285" s="9"/>
      <c r="Q285" s="9"/>
      <c r="R285" s="9" t="s">
        <v>93</v>
      </c>
      <c r="S285" s="16" t="s">
        <v>73</v>
      </c>
      <c r="T285" s="16" t="s">
        <v>35</v>
      </c>
      <c r="U285" s="16"/>
      <c r="V285" s="16"/>
      <c r="W285" s="16" t="s">
        <v>37</v>
      </c>
      <c r="X285" s="16" t="s">
        <v>55</v>
      </c>
      <c r="Y285">
        <v>8</v>
      </c>
      <c r="Z285">
        <v>10</v>
      </c>
      <c r="AA285">
        <v>8</v>
      </c>
      <c r="AB285">
        <v>6</v>
      </c>
      <c r="AC285">
        <v>0.5</v>
      </c>
      <c r="AD285">
        <v>12</v>
      </c>
      <c r="AE285" t="s">
        <v>3285</v>
      </c>
    </row>
    <row r="286" spans="1:31" x14ac:dyDescent="0.25">
      <c r="A286" s="16" t="s">
        <v>23</v>
      </c>
      <c r="B286" s="16" t="s">
        <v>3143</v>
      </c>
      <c r="C286" s="16" t="s">
        <v>154</v>
      </c>
      <c r="D286" s="16" t="s">
        <v>62</v>
      </c>
      <c r="E286" s="16" t="s">
        <v>41</v>
      </c>
      <c r="F286" s="16" t="s">
        <v>349</v>
      </c>
      <c r="G286" s="16" t="s">
        <v>3237</v>
      </c>
      <c r="H286" s="16" t="s">
        <v>155</v>
      </c>
      <c r="I286" s="16" t="s">
        <v>155</v>
      </c>
      <c r="J286" s="16" t="s">
        <v>189</v>
      </c>
      <c r="K286" s="16" t="s">
        <v>171</v>
      </c>
      <c r="L286" s="9"/>
      <c r="M286" s="9">
        <v>45361</v>
      </c>
      <c r="N286" s="9">
        <v>45361</v>
      </c>
      <c r="O286" s="7">
        <v>45361</v>
      </c>
      <c r="P286" s="9"/>
      <c r="Q286" s="9"/>
      <c r="R286" s="9" t="s">
        <v>93</v>
      </c>
      <c r="S286" s="16" t="s">
        <v>73</v>
      </c>
      <c r="T286" s="16" t="s">
        <v>35</v>
      </c>
      <c r="U286" s="16"/>
      <c r="V286" s="16"/>
      <c r="W286" s="16" t="s">
        <v>37</v>
      </c>
      <c r="X286" s="16" t="s">
        <v>55</v>
      </c>
      <c r="Y286">
        <v>8</v>
      </c>
      <c r="Z286">
        <v>10</v>
      </c>
      <c r="AA286">
        <v>8</v>
      </c>
      <c r="AB286">
        <v>6</v>
      </c>
      <c r="AC286">
        <v>0.5</v>
      </c>
      <c r="AD286">
        <v>12</v>
      </c>
      <c r="AE286" t="s">
        <v>3286</v>
      </c>
    </row>
    <row r="287" spans="1:31" x14ac:dyDescent="0.25">
      <c r="A287" s="16" t="s">
        <v>23</v>
      </c>
      <c r="B287" s="16" t="s">
        <v>3143</v>
      </c>
      <c r="C287" s="16" t="s">
        <v>154</v>
      </c>
      <c r="D287" s="16" t="s">
        <v>62</v>
      </c>
      <c r="E287" s="16" t="s">
        <v>41</v>
      </c>
      <c r="F287" s="16" t="s">
        <v>349</v>
      </c>
      <c r="G287" s="16" t="s">
        <v>1105</v>
      </c>
      <c r="H287" s="16" t="s">
        <v>150</v>
      </c>
      <c r="I287" s="16" t="s">
        <v>155</v>
      </c>
      <c r="J287" s="16" t="s">
        <v>157</v>
      </c>
      <c r="K287" s="16" t="s">
        <v>159</v>
      </c>
      <c r="L287" s="9"/>
      <c r="M287" s="9">
        <v>45437</v>
      </c>
      <c r="N287" s="9">
        <v>45437</v>
      </c>
      <c r="O287" s="7">
        <v>45437</v>
      </c>
      <c r="P287" s="9"/>
      <c r="Q287" s="9"/>
      <c r="R287" s="9" t="s">
        <v>93</v>
      </c>
      <c r="S287" s="16" t="s">
        <v>73</v>
      </c>
      <c r="T287" s="16" t="s">
        <v>35</v>
      </c>
      <c r="U287" s="16"/>
      <c r="V287" s="16"/>
      <c r="W287" s="16" t="s">
        <v>37</v>
      </c>
      <c r="X287" s="16" t="s">
        <v>55</v>
      </c>
      <c r="Y287">
        <v>8</v>
      </c>
      <c r="Z287">
        <v>10</v>
      </c>
      <c r="AA287">
        <v>8</v>
      </c>
      <c r="AB287">
        <v>6</v>
      </c>
      <c r="AC287">
        <v>0.5</v>
      </c>
      <c r="AD287">
        <v>12</v>
      </c>
      <c r="AE287" t="s">
        <v>3287</v>
      </c>
    </row>
    <row r="288" spans="1:31" x14ac:dyDescent="0.25">
      <c r="A288" s="16" t="s">
        <v>23</v>
      </c>
      <c r="B288" s="16" t="s">
        <v>3143</v>
      </c>
      <c r="C288" s="16" t="s">
        <v>154</v>
      </c>
      <c r="D288" s="16" t="s">
        <v>62</v>
      </c>
      <c r="E288" s="16" t="s">
        <v>41</v>
      </c>
      <c r="F288" s="16" t="s">
        <v>349</v>
      </c>
      <c r="G288" s="16" t="s">
        <v>1105</v>
      </c>
      <c r="H288" s="16" t="s">
        <v>150</v>
      </c>
      <c r="I288" s="16" t="s">
        <v>155</v>
      </c>
      <c r="J288" s="16" t="s">
        <v>156</v>
      </c>
      <c r="K288" s="16" t="s">
        <v>159</v>
      </c>
      <c r="L288" s="9"/>
      <c r="M288" s="9">
        <v>45437</v>
      </c>
      <c r="N288" s="9">
        <v>45437</v>
      </c>
      <c r="O288" s="7">
        <v>45437</v>
      </c>
      <c r="P288" s="9"/>
      <c r="Q288" s="9"/>
      <c r="R288" s="9" t="s">
        <v>93</v>
      </c>
      <c r="S288" s="16" t="s">
        <v>73</v>
      </c>
      <c r="T288" s="16" t="s">
        <v>35</v>
      </c>
      <c r="U288" s="16"/>
      <c r="V288" s="16"/>
      <c r="W288" s="16" t="s">
        <v>37</v>
      </c>
      <c r="X288" s="16" t="s">
        <v>55</v>
      </c>
      <c r="Y288">
        <v>8</v>
      </c>
      <c r="Z288">
        <v>10</v>
      </c>
      <c r="AA288">
        <v>8</v>
      </c>
      <c r="AB288">
        <v>6</v>
      </c>
      <c r="AC288">
        <v>0.5</v>
      </c>
      <c r="AD288">
        <v>12</v>
      </c>
      <c r="AE288" t="s">
        <v>3288</v>
      </c>
    </row>
    <row r="289" spans="1:31" x14ac:dyDescent="0.25">
      <c r="A289" s="16" t="s">
        <v>23</v>
      </c>
      <c r="B289" s="16" t="s">
        <v>3143</v>
      </c>
      <c r="C289" s="16" t="s">
        <v>154</v>
      </c>
      <c r="D289" s="16" t="s">
        <v>62</v>
      </c>
      <c r="E289" s="16" t="s">
        <v>41</v>
      </c>
      <c r="F289" s="16" t="s">
        <v>349</v>
      </c>
      <c r="G289" s="16" t="s">
        <v>1106</v>
      </c>
      <c r="H289" s="16" t="s">
        <v>90</v>
      </c>
      <c r="I289" s="16" t="s">
        <v>155</v>
      </c>
      <c r="J289" s="16" t="s">
        <v>157</v>
      </c>
      <c r="K289" s="16" t="s">
        <v>92</v>
      </c>
      <c r="L289" s="9"/>
      <c r="M289" s="9">
        <v>45522</v>
      </c>
      <c r="N289" s="9">
        <v>45522</v>
      </c>
      <c r="O289" s="7">
        <v>45522</v>
      </c>
      <c r="P289" s="9"/>
      <c r="Q289" s="9"/>
      <c r="R289" s="9" t="s">
        <v>93</v>
      </c>
      <c r="S289" s="16" t="s">
        <v>73</v>
      </c>
      <c r="T289" s="16" t="s">
        <v>35</v>
      </c>
      <c r="U289" s="16"/>
      <c r="V289" s="16"/>
      <c r="W289" s="16" t="s">
        <v>74</v>
      </c>
      <c r="X289" s="16" t="s">
        <v>55</v>
      </c>
      <c r="Y289">
        <v>8</v>
      </c>
      <c r="Z289">
        <v>10</v>
      </c>
      <c r="AA289">
        <v>8</v>
      </c>
      <c r="AB289">
        <v>6</v>
      </c>
      <c r="AC289">
        <v>0.5</v>
      </c>
      <c r="AD289">
        <v>12</v>
      </c>
      <c r="AE289" t="s">
        <v>3289</v>
      </c>
    </row>
    <row r="290" spans="1:31" x14ac:dyDescent="0.25">
      <c r="A290" s="16" t="s">
        <v>23</v>
      </c>
      <c r="B290" s="16" t="s">
        <v>3143</v>
      </c>
      <c r="C290" s="16" t="s">
        <v>154</v>
      </c>
      <c r="D290" s="16" t="s">
        <v>62</v>
      </c>
      <c r="E290" s="16" t="s">
        <v>41</v>
      </c>
      <c r="F290" s="16" t="s">
        <v>349</v>
      </c>
      <c r="G290" s="16" t="s">
        <v>1106</v>
      </c>
      <c r="H290" s="16" t="s">
        <v>90</v>
      </c>
      <c r="I290" s="16" t="s">
        <v>155</v>
      </c>
      <c r="J290" s="16" t="s">
        <v>156</v>
      </c>
      <c r="K290" s="16" t="s">
        <v>92</v>
      </c>
      <c r="L290" s="9"/>
      <c r="M290" s="9">
        <v>45522</v>
      </c>
      <c r="N290" s="9">
        <v>45522</v>
      </c>
      <c r="O290" s="7">
        <v>45522</v>
      </c>
      <c r="P290" s="9"/>
      <c r="Q290" s="9"/>
      <c r="R290" s="9" t="s">
        <v>93</v>
      </c>
      <c r="S290" s="16" t="s">
        <v>73</v>
      </c>
      <c r="T290" s="16" t="s">
        <v>35</v>
      </c>
      <c r="U290" s="16"/>
      <c r="V290" s="16"/>
      <c r="W290" s="16" t="s">
        <v>74</v>
      </c>
      <c r="X290" s="16" t="s">
        <v>55</v>
      </c>
      <c r="Y290">
        <v>8</v>
      </c>
      <c r="Z290">
        <v>10</v>
      </c>
      <c r="AA290">
        <v>8</v>
      </c>
      <c r="AB290">
        <v>6</v>
      </c>
      <c r="AC290">
        <v>0.5</v>
      </c>
      <c r="AD290">
        <v>12</v>
      </c>
      <c r="AE290" t="s">
        <v>3290</v>
      </c>
    </row>
    <row r="291" spans="1:31" x14ac:dyDescent="0.25">
      <c r="A291" s="16" t="s">
        <v>23</v>
      </c>
      <c r="B291" s="16" t="s">
        <v>24</v>
      </c>
      <c r="C291" s="16" t="s">
        <v>154</v>
      </c>
      <c r="D291" s="16" t="s">
        <v>3139</v>
      </c>
      <c r="E291" s="16" t="s">
        <v>27</v>
      </c>
      <c r="F291" s="16" t="s">
        <v>349</v>
      </c>
      <c r="G291" s="16" t="s">
        <v>3291</v>
      </c>
      <c r="H291" s="16" t="s">
        <v>155</v>
      </c>
      <c r="I291" s="16" t="s">
        <v>155</v>
      </c>
      <c r="J291" s="16" t="s">
        <v>161</v>
      </c>
      <c r="K291" s="16" t="s">
        <v>3175</v>
      </c>
      <c r="L291" s="9"/>
      <c r="M291" s="9">
        <v>45455</v>
      </c>
      <c r="N291" s="9">
        <v>45455</v>
      </c>
      <c r="O291" s="7">
        <v>45455</v>
      </c>
      <c r="P291" s="9"/>
      <c r="Q291" s="9"/>
      <c r="R291" s="9" t="s">
        <v>93</v>
      </c>
      <c r="S291" s="16" t="s">
        <v>73</v>
      </c>
      <c r="T291" s="16" t="s">
        <v>35</v>
      </c>
      <c r="U291" s="16"/>
      <c r="V291" s="16"/>
      <c r="W291" s="16" t="s">
        <v>37</v>
      </c>
      <c r="X291" s="16" t="s">
        <v>55</v>
      </c>
      <c r="Y291">
        <v>8</v>
      </c>
      <c r="Z291">
        <v>3</v>
      </c>
      <c r="AA291">
        <v>2.4</v>
      </c>
      <c r="AB291">
        <v>2</v>
      </c>
      <c r="AC291">
        <v>0.16666666666666666</v>
      </c>
      <c r="AD291">
        <v>3</v>
      </c>
      <c r="AE291" t="s">
        <v>3292</v>
      </c>
    </row>
    <row r="292" spans="1:31" x14ac:dyDescent="0.25">
      <c r="A292" s="16" t="s">
        <v>23</v>
      </c>
      <c r="B292" s="16" t="s">
        <v>24</v>
      </c>
      <c r="C292" s="16" t="s">
        <v>154</v>
      </c>
      <c r="D292" s="16" t="s">
        <v>3139</v>
      </c>
      <c r="E292" s="16" t="s">
        <v>27</v>
      </c>
      <c r="F292" s="16" t="s">
        <v>349</v>
      </c>
      <c r="G292" s="16" t="s">
        <v>3291</v>
      </c>
      <c r="H292" s="16" t="s">
        <v>155</v>
      </c>
      <c r="I292" s="16" t="s">
        <v>155</v>
      </c>
      <c r="J292" s="16" t="s">
        <v>161</v>
      </c>
      <c r="K292" s="16" t="s">
        <v>3177</v>
      </c>
      <c r="L292" s="9"/>
      <c r="M292" s="9">
        <v>45455</v>
      </c>
      <c r="N292" s="9">
        <v>45455</v>
      </c>
      <c r="O292" s="7">
        <v>45455</v>
      </c>
      <c r="P292" s="9"/>
      <c r="Q292" s="9"/>
      <c r="R292" s="9" t="s">
        <v>93</v>
      </c>
      <c r="S292" s="16" t="s">
        <v>73</v>
      </c>
      <c r="T292" s="16" t="s">
        <v>35</v>
      </c>
      <c r="U292" s="16"/>
      <c r="V292" s="16"/>
      <c r="W292" s="16" t="s">
        <v>37</v>
      </c>
      <c r="X292" s="16" t="s">
        <v>55</v>
      </c>
      <c r="Y292">
        <v>8</v>
      </c>
      <c r="Z292">
        <v>3</v>
      </c>
      <c r="AA292">
        <v>2.4</v>
      </c>
      <c r="AB292">
        <v>2</v>
      </c>
      <c r="AC292">
        <v>0.16666666666666666</v>
      </c>
      <c r="AD292">
        <v>3</v>
      </c>
      <c r="AE292" t="s">
        <v>3293</v>
      </c>
    </row>
    <row r="293" spans="1:31" x14ac:dyDescent="0.25">
      <c r="A293" s="16" t="s">
        <v>23</v>
      </c>
      <c r="B293" s="16" t="s">
        <v>24</v>
      </c>
      <c r="C293" s="16" t="s">
        <v>154</v>
      </c>
      <c r="D293" s="16" t="s">
        <v>3139</v>
      </c>
      <c r="E293" s="16" t="s">
        <v>27</v>
      </c>
      <c r="F293" s="16" t="s">
        <v>349</v>
      </c>
      <c r="G293" s="16" t="s">
        <v>3291</v>
      </c>
      <c r="H293" s="16" t="s">
        <v>155</v>
      </c>
      <c r="I293" s="16" t="s">
        <v>155</v>
      </c>
      <c r="J293" s="16" t="s">
        <v>161</v>
      </c>
      <c r="K293" s="16" t="s">
        <v>3179</v>
      </c>
      <c r="L293" s="9"/>
      <c r="M293" s="9">
        <v>45455</v>
      </c>
      <c r="N293" s="9">
        <v>45455</v>
      </c>
      <c r="O293" s="7">
        <v>45455</v>
      </c>
      <c r="P293" s="9"/>
      <c r="Q293" s="9"/>
      <c r="R293" s="9" t="s">
        <v>93</v>
      </c>
      <c r="S293" s="16" t="s">
        <v>73</v>
      </c>
      <c r="T293" s="16" t="s">
        <v>35</v>
      </c>
      <c r="U293" s="16"/>
      <c r="V293" s="16"/>
      <c r="W293" s="16" t="s">
        <v>37</v>
      </c>
      <c r="X293" s="16" t="s">
        <v>55</v>
      </c>
      <c r="Y293">
        <v>8</v>
      </c>
      <c r="Z293">
        <v>3</v>
      </c>
      <c r="AA293">
        <v>2.4</v>
      </c>
      <c r="AB293">
        <v>2</v>
      </c>
      <c r="AC293">
        <v>0.16666666666666666</v>
      </c>
      <c r="AD293">
        <v>3</v>
      </c>
      <c r="AE293" t="s">
        <v>3294</v>
      </c>
    </row>
    <row r="294" spans="1:31" x14ac:dyDescent="0.25">
      <c r="A294" s="16" t="s">
        <v>23</v>
      </c>
      <c r="B294" s="16" t="s">
        <v>3143</v>
      </c>
      <c r="C294" s="16" t="s">
        <v>154</v>
      </c>
      <c r="D294" s="16" t="s">
        <v>3139</v>
      </c>
      <c r="E294" s="16" t="s">
        <v>27</v>
      </c>
      <c r="F294" s="16" t="s">
        <v>349</v>
      </c>
      <c r="G294" s="16" t="s">
        <v>3291</v>
      </c>
      <c r="H294" s="16" t="s">
        <v>155</v>
      </c>
      <c r="I294" s="16" t="s">
        <v>155</v>
      </c>
      <c r="J294" s="16" t="s">
        <v>157</v>
      </c>
      <c r="K294" s="16" t="s">
        <v>195</v>
      </c>
      <c r="L294" s="9"/>
      <c r="M294" s="9">
        <v>45455</v>
      </c>
      <c r="N294" s="9">
        <v>45455</v>
      </c>
      <c r="O294" s="7">
        <v>45455</v>
      </c>
      <c r="P294" s="9"/>
      <c r="Q294" s="9"/>
      <c r="R294" s="9" t="s">
        <v>93</v>
      </c>
      <c r="S294" s="16" t="s">
        <v>73</v>
      </c>
      <c r="T294" s="16" t="s">
        <v>35</v>
      </c>
      <c r="U294" s="16"/>
      <c r="V294" s="16"/>
      <c r="W294" s="16" t="s">
        <v>37</v>
      </c>
      <c r="X294" s="16" t="s">
        <v>55</v>
      </c>
      <c r="Y294">
        <v>8</v>
      </c>
      <c r="Z294">
        <v>3</v>
      </c>
      <c r="AA294">
        <v>2.4</v>
      </c>
      <c r="AB294">
        <v>2</v>
      </c>
      <c r="AC294">
        <v>0.16666666666666666</v>
      </c>
      <c r="AD294">
        <v>3</v>
      </c>
      <c r="AE294" t="s">
        <v>3295</v>
      </c>
    </row>
    <row r="295" spans="1:31" x14ac:dyDescent="0.25">
      <c r="A295" s="16" t="s">
        <v>23</v>
      </c>
      <c r="B295" s="16" t="s">
        <v>3143</v>
      </c>
      <c r="C295" s="16" t="s">
        <v>154</v>
      </c>
      <c r="D295" s="16" t="s">
        <v>3139</v>
      </c>
      <c r="E295" s="16" t="s">
        <v>27</v>
      </c>
      <c r="F295" s="16" t="s">
        <v>349</v>
      </c>
      <c r="G295" s="16" t="s">
        <v>3291</v>
      </c>
      <c r="H295" s="16" t="s">
        <v>155</v>
      </c>
      <c r="I295" s="16" t="s">
        <v>155</v>
      </c>
      <c r="J295" s="16" t="s">
        <v>157</v>
      </c>
      <c r="K295" s="16" t="s">
        <v>205</v>
      </c>
      <c r="L295" s="9"/>
      <c r="M295" s="9">
        <v>45455</v>
      </c>
      <c r="N295" s="9">
        <v>45455</v>
      </c>
      <c r="O295" s="7">
        <v>45455</v>
      </c>
      <c r="P295" s="9"/>
      <c r="Q295" s="9"/>
      <c r="R295" s="9" t="s">
        <v>93</v>
      </c>
      <c r="S295" s="16" t="s">
        <v>73</v>
      </c>
      <c r="T295" s="16" t="s">
        <v>35</v>
      </c>
      <c r="U295" s="16"/>
      <c r="V295" s="16"/>
      <c r="W295" s="16" t="s">
        <v>37</v>
      </c>
      <c r="X295" s="16" t="s">
        <v>55</v>
      </c>
      <c r="Y295">
        <v>8</v>
      </c>
      <c r="Z295">
        <v>3</v>
      </c>
      <c r="AA295">
        <v>2.4</v>
      </c>
      <c r="AB295">
        <v>2</v>
      </c>
      <c r="AC295">
        <v>0.16666666666666666</v>
      </c>
      <c r="AD295">
        <v>3</v>
      </c>
      <c r="AE295" t="s">
        <v>3296</v>
      </c>
    </row>
    <row r="296" spans="1:31" x14ac:dyDescent="0.25">
      <c r="A296" s="16" t="s">
        <v>23</v>
      </c>
      <c r="B296" s="16" t="s">
        <v>3143</v>
      </c>
      <c r="C296" s="16" t="s">
        <v>154</v>
      </c>
      <c r="D296" s="16" t="s">
        <v>3139</v>
      </c>
      <c r="E296" s="16" t="s">
        <v>27</v>
      </c>
      <c r="F296" s="16" t="s">
        <v>349</v>
      </c>
      <c r="G296" s="16" t="s">
        <v>3291</v>
      </c>
      <c r="H296" s="16" t="s">
        <v>155</v>
      </c>
      <c r="I296" s="16" t="s">
        <v>155</v>
      </c>
      <c r="J296" s="16" t="s">
        <v>157</v>
      </c>
      <c r="K296" s="16" t="s">
        <v>707</v>
      </c>
      <c r="L296" s="9"/>
      <c r="M296" s="9">
        <v>45455</v>
      </c>
      <c r="N296" s="9">
        <v>45455</v>
      </c>
      <c r="O296" s="7">
        <v>45455</v>
      </c>
      <c r="P296" s="9"/>
      <c r="Q296" s="9"/>
      <c r="R296" s="9" t="s">
        <v>93</v>
      </c>
      <c r="S296" s="16" t="s">
        <v>73</v>
      </c>
      <c r="T296" s="16" t="s">
        <v>35</v>
      </c>
      <c r="U296" s="16"/>
      <c r="V296" s="16"/>
      <c r="W296" s="16" t="s">
        <v>37</v>
      </c>
      <c r="X296" s="16" t="s">
        <v>55</v>
      </c>
      <c r="Y296">
        <v>8</v>
      </c>
      <c r="Z296">
        <v>3</v>
      </c>
      <c r="AA296">
        <v>2.4</v>
      </c>
      <c r="AB296">
        <v>2</v>
      </c>
      <c r="AC296">
        <v>0.16666666666666666</v>
      </c>
      <c r="AD296">
        <v>3</v>
      </c>
      <c r="AE296" t="s">
        <v>3297</v>
      </c>
    </row>
    <row r="297" spans="1:31" x14ac:dyDescent="0.25">
      <c r="A297" s="16" t="s">
        <v>23</v>
      </c>
      <c r="B297" s="16" t="s">
        <v>3143</v>
      </c>
      <c r="C297" s="16" t="s">
        <v>154</v>
      </c>
      <c r="D297" s="16" t="s">
        <v>3139</v>
      </c>
      <c r="E297" s="16" t="s">
        <v>27</v>
      </c>
      <c r="F297" s="16" t="s">
        <v>349</v>
      </c>
      <c r="G297" s="16" t="s">
        <v>3291</v>
      </c>
      <c r="H297" s="16" t="s">
        <v>155</v>
      </c>
      <c r="I297" s="16" t="s">
        <v>155</v>
      </c>
      <c r="J297" s="16" t="s">
        <v>157</v>
      </c>
      <c r="K297" s="16" t="s">
        <v>197</v>
      </c>
      <c r="L297" s="9"/>
      <c r="M297" s="9">
        <v>45455</v>
      </c>
      <c r="N297" s="9">
        <v>45455</v>
      </c>
      <c r="O297" s="7">
        <v>45455</v>
      </c>
      <c r="P297" s="9"/>
      <c r="Q297" s="9"/>
      <c r="R297" s="9" t="s">
        <v>93</v>
      </c>
      <c r="S297" s="16" t="s">
        <v>73</v>
      </c>
      <c r="T297" s="16" t="s">
        <v>35</v>
      </c>
      <c r="U297" s="16"/>
      <c r="V297" s="16"/>
      <c r="W297" s="16" t="s">
        <v>37</v>
      </c>
      <c r="X297" s="16" t="s">
        <v>55</v>
      </c>
      <c r="Y297">
        <v>8</v>
      </c>
      <c r="Z297">
        <v>3</v>
      </c>
      <c r="AA297">
        <v>2.4</v>
      </c>
      <c r="AB297">
        <v>2</v>
      </c>
      <c r="AC297">
        <v>0.16666666666666666</v>
      </c>
      <c r="AD297">
        <v>3</v>
      </c>
      <c r="AE297" t="s">
        <v>3298</v>
      </c>
    </row>
    <row r="298" spans="1:31" x14ac:dyDescent="0.25">
      <c r="A298" s="16" t="s">
        <v>23</v>
      </c>
      <c r="B298" s="16" t="s">
        <v>3143</v>
      </c>
      <c r="C298" s="16" t="s">
        <v>154</v>
      </c>
      <c r="D298" s="16" t="s">
        <v>3139</v>
      </c>
      <c r="E298" s="16" t="s">
        <v>27</v>
      </c>
      <c r="F298" s="16" t="s">
        <v>349</v>
      </c>
      <c r="G298" s="16" t="s">
        <v>3291</v>
      </c>
      <c r="H298" s="16" t="s">
        <v>155</v>
      </c>
      <c r="I298" s="16" t="s">
        <v>155</v>
      </c>
      <c r="J298" s="16" t="s">
        <v>157</v>
      </c>
      <c r="K298" s="16" t="s">
        <v>47</v>
      </c>
      <c r="L298" s="9"/>
      <c r="M298" s="9">
        <v>45455</v>
      </c>
      <c r="N298" s="9">
        <v>45455</v>
      </c>
      <c r="O298" s="7">
        <v>45455</v>
      </c>
      <c r="P298" s="9"/>
      <c r="Q298" s="9"/>
      <c r="R298" s="9" t="s">
        <v>93</v>
      </c>
      <c r="S298" s="16" t="s">
        <v>73</v>
      </c>
      <c r="T298" s="16" t="s">
        <v>35</v>
      </c>
      <c r="U298" s="16"/>
      <c r="V298" s="16"/>
      <c r="W298" s="16" t="s">
        <v>37</v>
      </c>
      <c r="X298" s="16" t="s">
        <v>55</v>
      </c>
      <c r="Y298">
        <v>8</v>
      </c>
      <c r="Z298">
        <v>3</v>
      </c>
      <c r="AA298">
        <v>2.4</v>
      </c>
      <c r="AB298">
        <v>2</v>
      </c>
      <c r="AC298">
        <v>0.16666666666666666</v>
      </c>
      <c r="AD298">
        <v>3</v>
      </c>
      <c r="AE298" t="s">
        <v>3299</v>
      </c>
    </row>
    <row r="299" spans="1:31" x14ac:dyDescent="0.25">
      <c r="A299" s="16" t="s">
        <v>23</v>
      </c>
      <c r="B299" s="16" t="s">
        <v>3143</v>
      </c>
      <c r="C299" s="16" t="s">
        <v>154</v>
      </c>
      <c r="D299" s="16" t="s">
        <v>3139</v>
      </c>
      <c r="E299" s="16" t="s">
        <v>27</v>
      </c>
      <c r="F299" s="16" t="s">
        <v>349</v>
      </c>
      <c r="G299" s="16" t="s">
        <v>3291</v>
      </c>
      <c r="H299" s="16" t="s">
        <v>155</v>
      </c>
      <c r="I299" s="16" t="s">
        <v>155</v>
      </c>
      <c r="J299" s="16" t="s">
        <v>157</v>
      </c>
      <c r="K299" s="16" t="s">
        <v>652</v>
      </c>
      <c r="L299" s="9"/>
      <c r="M299" s="9">
        <v>45455</v>
      </c>
      <c r="N299" s="9">
        <v>45455</v>
      </c>
      <c r="O299" s="7">
        <v>45455</v>
      </c>
      <c r="P299" s="9"/>
      <c r="Q299" s="9"/>
      <c r="R299" s="9" t="s">
        <v>93</v>
      </c>
      <c r="S299" s="16" t="s">
        <v>73</v>
      </c>
      <c r="T299" s="16" t="s">
        <v>35</v>
      </c>
      <c r="U299" s="16"/>
      <c r="V299" s="16"/>
      <c r="W299" s="16" t="s">
        <v>37</v>
      </c>
      <c r="X299" s="16" t="s">
        <v>55</v>
      </c>
      <c r="Y299">
        <v>8</v>
      </c>
      <c r="Z299">
        <v>3</v>
      </c>
      <c r="AA299">
        <v>2.4</v>
      </c>
      <c r="AB299">
        <v>2</v>
      </c>
      <c r="AC299">
        <v>0.16666666666666666</v>
      </c>
      <c r="AD299">
        <v>3</v>
      </c>
      <c r="AE299" t="s">
        <v>3300</v>
      </c>
    </row>
    <row r="300" spans="1:31" x14ac:dyDescent="0.25">
      <c r="A300" s="16" t="s">
        <v>23</v>
      </c>
      <c r="B300" s="16" t="s">
        <v>3143</v>
      </c>
      <c r="C300" s="16" t="s">
        <v>154</v>
      </c>
      <c r="D300" s="16" t="s">
        <v>3139</v>
      </c>
      <c r="E300" s="16" t="s">
        <v>27</v>
      </c>
      <c r="F300" s="16" t="s">
        <v>349</v>
      </c>
      <c r="G300" s="16" t="s">
        <v>3291</v>
      </c>
      <c r="H300" s="16" t="s">
        <v>155</v>
      </c>
      <c r="I300" s="16" t="s">
        <v>155</v>
      </c>
      <c r="J300" s="16" t="s">
        <v>157</v>
      </c>
      <c r="K300" s="16" t="s">
        <v>198</v>
      </c>
      <c r="L300" s="9"/>
      <c r="M300" s="9">
        <v>45455</v>
      </c>
      <c r="N300" s="9">
        <v>45455</v>
      </c>
      <c r="O300" s="7">
        <v>45455</v>
      </c>
      <c r="P300" s="9"/>
      <c r="Q300" s="9"/>
      <c r="R300" s="9" t="s">
        <v>93</v>
      </c>
      <c r="S300" s="16" t="s">
        <v>73</v>
      </c>
      <c r="T300" s="16" t="s">
        <v>35</v>
      </c>
      <c r="U300" s="16"/>
      <c r="V300" s="16"/>
      <c r="W300" s="16" t="s">
        <v>37</v>
      </c>
      <c r="X300" s="16" t="s">
        <v>55</v>
      </c>
      <c r="Y300">
        <v>8</v>
      </c>
      <c r="Z300">
        <v>3</v>
      </c>
      <c r="AA300">
        <v>2.4</v>
      </c>
      <c r="AB300">
        <v>2</v>
      </c>
      <c r="AC300">
        <v>0.16666666666666666</v>
      </c>
      <c r="AD300">
        <v>3</v>
      </c>
      <c r="AE300" t="s">
        <v>3301</v>
      </c>
    </row>
    <row r="301" spans="1:31" x14ac:dyDescent="0.25">
      <c r="A301" s="16" t="s">
        <v>23</v>
      </c>
      <c r="B301" s="16" t="s">
        <v>3143</v>
      </c>
      <c r="C301" s="16" t="s">
        <v>154</v>
      </c>
      <c r="D301" s="16" t="s">
        <v>3139</v>
      </c>
      <c r="E301" s="16" t="s">
        <v>27</v>
      </c>
      <c r="F301" s="16" t="s">
        <v>349</v>
      </c>
      <c r="G301" s="16" t="s">
        <v>3291</v>
      </c>
      <c r="H301" s="16" t="s">
        <v>155</v>
      </c>
      <c r="I301" s="16" t="s">
        <v>155</v>
      </c>
      <c r="J301" s="16" t="s">
        <v>157</v>
      </c>
      <c r="K301" s="16" t="s">
        <v>199</v>
      </c>
      <c r="L301" s="9"/>
      <c r="M301" s="9">
        <v>45455</v>
      </c>
      <c r="N301" s="9">
        <v>45455</v>
      </c>
      <c r="O301" s="7">
        <v>45455</v>
      </c>
      <c r="P301" s="9"/>
      <c r="Q301" s="9"/>
      <c r="R301" s="9" t="s">
        <v>93</v>
      </c>
      <c r="S301" s="16" t="s">
        <v>73</v>
      </c>
      <c r="T301" s="16" t="s">
        <v>35</v>
      </c>
      <c r="U301" s="16"/>
      <c r="V301" s="16"/>
      <c r="W301" s="16" t="s">
        <v>37</v>
      </c>
      <c r="X301" s="16" t="s">
        <v>55</v>
      </c>
      <c r="Y301">
        <v>8</v>
      </c>
      <c r="Z301">
        <v>3</v>
      </c>
      <c r="AA301">
        <v>2.4</v>
      </c>
      <c r="AB301">
        <v>2</v>
      </c>
      <c r="AC301">
        <v>0.16666666666666666</v>
      </c>
      <c r="AD301">
        <v>3</v>
      </c>
      <c r="AE301" t="s">
        <v>3302</v>
      </c>
    </row>
    <row r="302" spans="1:31" x14ac:dyDescent="0.25">
      <c r="A302" s="16" t="s">
        <v>23</v>
      </c>
      <c r="B302" s="16" t="s">
        <v>3143</v>
      </c>
      <c r="C302" s="16" t="s">
        <v>154</v>
      </c>
      <c r="D302" s="16" t="s">
        <v>3139</v>
      </c>
      <c r="E302" s="16" t="s">
        <v>27</v>
      </c>
      <c r="F302" s="16" t="s">
        <v>349</v>
      </c>
      <c r="G302" s="16" t="s">
        <v>3291</v>
      </c>
      <c r="H302" s="16" t="s">
        <v>155</v>
      </c>
      <c r="I302" s="16" t="s">
        <v>155</v>
      </c>
      <c r="J302" s="16" t="s">
        <v>157</v>
      </c>
      <c r="K302" s="16" t="s">
        <v>200</v>
      </c>
      <c r="L302" s="9"/>
      <c r="M302" s="9">
        <v>45455</v>
      </c>
      <c r="N302" s="9">
        <v>45455</v>
      </c>
      <c r="O302" s="7">
        <v>45455</v>
      </c>
      <c r="P302" s="9"/>
      <c r="Q302" s="9"/>
      <c r="R302" s="9" t="s">
        <v>93</v>
      </c>
      <c r="S302" s="16" t="s">
        <v>73</v>
      </c>
      <c r="T302" s="16" t="s">
        <v>35</v>
      </c>
      <c r="U302" s="16"/>
      <c r="V302" s="16"/>
      <c r="W302" s="16" t="s">
        <v>37</v>
      </c>
      <c r="X302" s="16" t="s">
        <v>55</v>
      </c>
      <c r="Y302">
        <v>8</v>
      </c>
      <c r="Z302">
        <v>3</v>
      </c>
      <c r="AA302">
        <v>2.4</v>
      </c>
      <c r="AB302">
        <v>2</v>
      </c>
      <c r="AC302">
        <v>0.16666666666666666</v>
      </c>
      <c r="AD302">
        <v>3</v>
      </c>
      <c r="AE302" t="s">
        <v>3303</v>
      </c>
    </row>
    <row r="303" spans="1:31" x14ac:dyDescent="0.25">
      <c r="A303" s="16" t="s">
        <v>23</v>
      </c>
      <c r="B303" s="16" t="s">
        <v>3143</v>
      </c>
      <c r="C303" s="16" t="s">
        <v>154</v>
      </c>
      <c r="D303" s="16" t="s">
        <v>3139</v>
      </c>
      <c r="E303" s="16" t="s">
        <v>27</v>
      </c>
      <c r="F303" s="16" t="s">
        <v>349</v>
      </c>
      <c r="G303" s="16" t="s">
        <v>3291</v>
      </c>
      <c r="H303" s="16" t="s">
        <v>155</v>
      </c>
      <c r="I303" s="16" t="s">
        <v>155</v>
      </c>
      <c r="J303" s="16" t="s">
        <v>157</v>
      </c>
      <c r="K303" s="16" t="s">
        <v>711</v>
      </c>
      <c r="L303" s="9"/>
      <c r="M303" s="9">
        <v>45455</v>
      </c>
      <c r="N303" s="9">
        <v>45455</v>
      </c>
      <c r="O303" s="7">
        <v>45455</v>
      </c>
      <c r="P303" s="9"/>
      <c r="Q303" s="9"/>
      <c r="R303" s="9" t="s">
        <v>93</v>
      </c>
      <c r="S303" s="16" t="s">
        <v>73</v>
      </c>
      <c r="T303" s="16" t="s">
        <v>35</v>
      </c>
      <c r="U303" s="16"/>
      <c r="V303" s="16"/>
      <c r="W303" s="16" t="s">
        <v>37</v>
      </c>
      <c r="X303" s="16" t="s">
        <v>55</v>
      </c>
      <c r="Y303">
        <v>8</v>
      </c>
      <c r="Z303">
        <v>3</v>
      </c>
      <c r="AA303">
        <v>2.4</v>
      </c>
      <c r="AB303">
        <v>2</v>
      </c>
      <c r="AC303">
        <v>0.16666666666666666</v>
      </c>
      <c r="AD303">
        <v>3</v>
      </c>
      <c r="AE303" t="s">
        <v>3304</v>
      </c>
    </row>
    <row r="304" spans="1:31" x14ac:dyDescent="0.25">
      <c r="A304" s="16" t="s">
        <v>23</v>
      </c>
      <c r="B304" s="16" t="s">
        <v>3143</v>
      </c>
      <c r="C304" s="16" t="s">
        <v>154</v>
      </c>
      <c r="D304" s="16" t="s">
        <v>3139</v>
      </c>
      <c r="E304" s="16" t="s">
        <v>27</v>
      </c>
      <c r="F304" s="16" t="s">
        <v>349</v>
      </c>
      <c r="G304" s="16" t="s">
        <v>3291</v>
      </c>
      <c r="H304" s="16" t="s">
        <v>155</v>
      </c>
      <c r="I304" s="16" t="s">
        <v>155</v>
      </c>
      <c r="J304" s="16" t="s">
        <v>157</v>
      </c>
      <c r="K304" s="16" t="s">
        <v>97</v>
      </c>
      <c r="L304" s="9"/>
      <c r="M304" s="9">
        <v>45455</v>
      </c>
      <c r="N304" s="9">
        <v>45455</v>
      </c>
      <c r="O304" s="7">
        <v>45455</v>
      </c>
      <c r="P304" s="9"/>
      <c r="Q304" s="9"/>
      <c r="R304" s="9" t="s">
        <v>93</v>
      </c>
      <c r="S304" s="16" t="s">
        <v>73</v>
      </c>
      <c r="T304" s="16" t="s">
        <v>35</v>
      </c>
      <c r="U304" s="16"/>
      <c r="V304" s="16"/>
      <c r="W304" s="16" t="s">
        <v>37</v>
      </c>
      <c r="X304" s="16" t="s">
        <v>55</v>
      </c>
      <c r="Y304">
        <v>8</v>
      </c>
      <c r="Z304">
        <v>3</v>
      </c>
      <c r="AA304">
        <v>2.4</v>
      </c>
      <c r="AB304">
        <v>2</v>
      </c>
      <c r="AC304">
        <v>0.16666666666666666</v>
      </c>
      <c r="AD304">
        <v>3</v>
      </c>
      <c r="AE304" t="s">
        <v>3305</v>
      </c>
    </row>
    <row r="305" spans="1:31" x14ac:dyDescent="0.25">
      <c r="A305" s="16" t="s">
        <v>23</v>
      </c>
      <c r="B305" s="16" t="s">
        <v>3143</v>
      </c>
      <c r="C305" s="16" t="s">
        <v>154</v>
      </c>
      <c r="D305" s="16" t="s">
        <v>3139</v>
      </c>
      <c r="E305" s="16" t="s">
        <v>27</v>
      </c>
      <c r="F305" s="16" t="s">
        <v>349</v>
      </c>
      <c r="G305" s="16" t="s">
        <v>3291</v>
      </c>
      <c r="H305" s="16" t="s">
        <v>155</v>
      </c>
      <c r="I305" s="16" t="s">
        <v>155</v>
      </c>
      <c r="J305" s="16" t="s">
        <v>157</v>
      </c>
      <c r="K305" s="16" t="s">
        <v>201</v>
      </c>
      <c r="L305" s="9"/>
      <c r="M305" s="9">
        <v>45455</v>
      </c>
      <c r="N305" s="9">
        <v>45455</v>
      </c>
      <c r="O305" s="7">
        <v>45455</v>
      </c>
      <c r="P305" s="9"/>
      <c r="Q305" s="9"/>
      <c r="R305" s="9" t="s">
        <v>93</v>
      </c>
      <c r="S305" s="16" t="s">
        <v>73</v>
      </c>
      <c r="T305" s="16" t="s">
        <v>35</v>
      </c>
      <c r="U305" s="16"/>
      <c r="V305" s="16"/>
      <c r="W305" s="16" t="s">
        <v>37</v>
      </c>
      <c r="X305" s="16" t="s">
        <v>55</v>
      </c>
      <c r="Y305">
        <v>8</v>
      </c>
      <c r="Z305">
        <v>3</v>
      </c>
      <c r="AA305">
        <v>2.4</v>
      </c>
      <c r="AB305">
        <v>2</v>
      </c>
      <c r="AC305">
        <v>0.16666666666666666</v>
      </c>
      <c r="AD305">
        <v>3</v>
      </c>
      <c r="AE305" t="s">
        <v>3306</v>
      </c>
    </row>
    <row r="306" spans="1:31" x14ac:dyDescent="0.25">
      <c r="A306" s="16" t="s">
        <v>23</v>
      </c>
      <c r="B306" s="16" t="s">
        <v>3143</v>
      </c>
      <c r="C306" s="16" t="s">
        <v>154</v>
      </c>
      <c r="D306" s="16" t="s">
        <v>3139</v>
      </c>
      <c r="E306" s="16" t="s">
        <v>27</v>
      </c>
      <c r="F306" s="16" t="s">
        <v>349</v>
      </c>
      <c r="G306" s="16" t="s">
        <v>3291</v>
      </c>
      <c r="H306" s="16" t="s">
        <v>155</v>
      </c>
      <c r="I306" s="16" t="s">
        <v>155</v>
      </c>
      <c r="J306" s="16" t="s">
        <v>156</v>
      </c>
      <c r="K306" s="16" t="s">
        <v>202</v>
      </c>
      <c r="L306" s="9"/>
      <c r="M306" s="9">
        <v>45455</v>
      </c>
      <c r="N306" s="9">
        <v>45455</v>
      </c>
      <c r="O306" s="7">
        <v>45455</v>
      </c>
      <c r="P306" s="9"/>
      <c r="Q306" s="9"/>
      <c r="R306" s="9" t="s">
        <v>93</v>
      </c>
      <c r="S306" s="16" t="s">
        <v>73</v>
      </c>
      <c r="T306" s="16" t="s">
        <v>35</v>
      </c>
      <c r="U306" s="16"/>
      <c r="V306" s="16"/>
      <c r="W306" s="16" t="s">
        <v>37</v>
      </c>
      <c r="X306" s="16" t="s">
        <v>55</v>
      </c>
      <c r="Y306">
        <v>8</v>
      </c>
      <c r="Z306">
        <v>3</v>
      </c>
      <c r="AA306">
        <v>2.4</v>
      </c>
      <c r="AB306">
        <v>2</v>
      </c>
      <c r="AC306">
        <v>0.16666666666666666</v>
      </c>
      <c r="AD306">
        <v>3</v>
      </c>
      <c r="AE306" t="s">
        <v>3307</v>
      </c>
    </row>
    <row r="307" spans="1:31" x14ac:dyDescent="0.25">
      <c r="A307" s="16" t="s">
        <v>23</v>
      </c>
      <c r="B307" s="16" t="s">
        <v>3143</v>
      </c>
      <c r="C307" s="16" t="s">
        <v>154</v>
      </c>
      <c r="D307" s="16" t="s">
        <v>3139</v>
      </c>
      <c r="E307" s="16" t="s">
        <v>27</v>
      </c>
      <c r="F307" s="16" t="s">
        <v>349</v>
      </c>
      <c r="G307" s="16" t="s">
        <v>3291</v>
      </c>
      <c r="H307" s="16" t="s">
        <v>155</v>
      </c>
      <c r="I307" s="16" t="s">
        <v>155</v>
      </c>
      <c r="J307" s="16" t="s">
        <v>156</v>
      </c>
      <c r="K307" s="16" t="s">
        <v>3185</v>
      </c>
      <c r="L307" s="9"/>
      <c r="M307" s="9">
        <v>45455</v>
      </c>
      <c r="N307" s="9">
        <v>45455</v>
      </c>
      <c r="O307" s="7">
        <v>45455</v>
      </c>
      <c r="P307" s="9"/>
      <c r="Q307" s="9"/>
      <c r="R307" s="9" t="s">
        <v>93</v>
      </c>
      <c r="S307" s="16" t="s">
        <v>73</v>
      </c>
      <c r="T307" s="16" t="s">
        <v>35</v>
      </c>
      <c r="U307" s="16"/>
      <c r="V307" s="16"/>
      <c r="W307" s="16" t="s">
        <v>37</v>
      </c>
      <c r="X307" s="16" t="s">
        <v>55</v>
      </c>
      <c r="Y307">
        <v>8</v>
      </c>
      <c r="Z307">
        <v>3</v>
      </c>
      <c r="AA307">
        <v>2.4</v>
      </c>
      <c r="AB307">
        <v>2</v>
      </c>
      <c r="AC307">
        <v>0.16666666666666666</v>
      </c>
      <c r="AD307">
        <v>3</v>
      </c>
      <c r="AE307" t="s">
        <v>3308</v>
      </c>
    </row>
    <row r="308" spans="1:31" x14ac:dyDescent="0.25">
      <c r="A308" s="16" t="s">
        <v>23</v>
      </c>
      <c r="B308" s="16" t="s">
        <v>3143</v>
      </c>
      <c r="C308" s="16" t="s">
        <v>154</v>
      </c>
      <c r="D308" s="16" t="s">
        <v>3139</v>
      </c>
      <c r="E308" s="16" t="s">
        <v>27</v>
      </c>
      <c r="F308" s="16" t="s">
        <v>349</v>
      </c>
      <c r="G308" s="16" t="s">
        <v>3291</v>
      </c>
      <c r="H308" s="16" t="s">
        <v>155</v>
      </c>
      <c r="I308" s="16" t="s">
        <v>155</v>
      </c>
      <c r="J308" s="16" t="s">
        <v>156</v>
      </c>
      <c r="K308" s="16" t="s">
        <v>3187</v>
      </c>
      <c r="L308" s="9"/>
      <c r="M308" s="9">
        <v>45455</v>
      </c>
      <c r="N308" s="9">
        <v>45455</v>
      </c>
      <c r="O308" s="7">
        <v>45455</v>
      </c>
      <c r="P308" s="9"/>
      <c r="Q308" s="9"/>
      <c r="R308" s="9" t="s">
        <v>93</v>
      </c>
      <c r="S308" s="16" t="s">
        <v>73</v>
      </c>
      <c r="T308" s="16" t="s">
        <v>35</v>
      </c>
      <c r="U308" s="16"/>
      <c r="V308" s="16"/>
      <c r="W308" s="16" t="s">
        <v>37</v>
      </c>
      <c r="X308" s="16" t="s">
        <v>55</v>
      </c>
      <c r="Y308">
        <v>8</v>
      </c>
      <c r="Z308">
        <v>3</v>
      </c>
      <c r="AA308">
        <v>2.4</v>
      </c>
      <c r="AB308">
        <v>2</v>
      </c>
      <c r="AC308">
        <v>0.16666666666666666</v>
      </c>
      <c r="AD308">
        <v>3</v>
      </c>
      <c r="AE308" t="s">
        <v>3309</v>
      </c>
    </row>
    <row r="309" spans="1:31" x14ac:dyDescent="0.25">
      <c r="A309" s="16" t="s">
        <v>23</v>
      </c>
      <c r="B309" s="16" t="s">
        <v>3143</v>
      </c>
      <c r="C309" s="16" t="s">
        <v>154</v>
      </c>
      <c r="D309" s="16" t="s">
        <v>3139</v>
      </c>
      <c r="E309" s="16" t="s">
        <v>27</v>
      </c>
      <c r="F309" s="16" t="s">
        <v>349</v>
      </c>
      <c r="G309" s="16" t="s">
        <v>3291</v>
      </c>
      <c r="H309" s="16" t="s">
        <v>155</v>
      </c>
      <c r="I309" s="16" t="s">
        <v>155</v>
      </c>
      <c r="J309" s="16" t="s">
        <v>156</v>
      </c>
      <c r="K309" s="16" t="s">
        <v>203</v>
      </c>
      <c r="L309" s="9"/>
      <c r="M309" s="9">
        <v>45455</v>
      </c>
      <c r="N309" s="9">
        <v>45455</v>
      </c>
      <c r="O309" s="7">
        <v>45455</v>
      </c>
      <c r="P309" s="9"/>
      <c r="Q309" s="9"/>
      <c r="R309" s="9" t="s">
        <v>93</v>
      </c>
      <c r="S309" s="16" t="s">
        <v>73</v>
      </c>
      <c r="T309" s="16" t="s">
        <v>35</v>
      </c>
      <c r="U309" s="16"/>
      <c r="V309" s="16"/>
      <c r="W309" s="16" t="s">
        <v>37</v>
      </c>
      <c r="X309" s="16" t="s">
        <v>55</v>
      </c>
      <c r="Y309">
        <v>8</v>
      </c>
      <c r="Z309">
        <v>3</v>
      </c>
      <c r="AA309">
        <v>2.4</v>
      </c>
      <c r="AB309">
        <v>2</v>
      </c>
      <c r="AC309">
        <v>0.16666666666666666</v>
      </c>
      <c r="AD309">
        <v>3</v>
      </c>
      <c r="AE309" t="s">
        <v>3310</v>
      </c>
    </row>
    <row r="310" spans="1:31" x14ac:dyDescent="0.25">
      <c r="A310" s="16" t="s">
        <v>23</v>
      </c>
      <c r="B310" s="16" t="s">
        <v>3143</v>
      </c>
      <c r="C310" s="16" t="s">
        <v>154</v>
      </c>
      <c r="D310" s="16" t="s">
        <v>3139</v>
      </c>
      <c r="E310" s="16" t="s">
        <v>27</v>
      </c>
      <c r="F310" s="16" t="s">
        <v>349</v>
      </c>
      <c r="G310" s="16" t="s">
        <v>3291</v>
      </c>
      <c r="H310" s="16" t="s">
        <v>155</v>
      </c>
      <c r="I310" s="16" t="s">
        <v>155</v>
      </c>
      <c r="J310" s="16" t="s">
        <v>156</v>
      </c>
      <c r="K310" s="16" t="s">
        <v>3189</v>
      </c>
      <c r="L310" s="9"/>
      <c r="M310" s="9">
        <v>45455</v>
      </c>
      <c r="N310" s="9">
        <v>45455</v>
      </c>
      <c r="O310" s="7">
        <v>45455</v>
      </c>
      <c r="P310" s="9"/>
      <c r="Q310" s="9"/>
      <c r="R310" s="9" t="s">
        <v>93</v>
      </c>
      <c r="S310" s="16" t="s">
        <v>73</v>
      </c>
      <c r="T310" s="16" t="s">
        <v>35</v>
      </c>
      <c r="U310" s="16"/>
      <c r="V310" s="16"/>
      <c r="W310" s="16" t="s">
        <v>37</v>
      </c>
      <c r="X310" s="16" t="s">
        <v>55</v>
      </c>
      <c r="Y310">
        <v>8</v>
      </c>
      <c r="Z310">
        <v>3</v>
      </c>
      <c r="AA310">
        <v>2.4</v>
      </c>
      <c r="AB310">
        <v>2</v>
      </c>
      <c r="AC310">
        <v>0.16666666666666666</v>
      </c>
      <c r="AD310">
        <v>3</v>
      </c>
      <c r="AE310" t="s">
        <v>3311</v>
      </c>
    </row>
    <row r="311" spans="1:31" x14ac:dyDescent="0.25">
      <c r="A311" s="16" t="s">
        <v>23</v>
      </c>
      <c r="B311" s="16" t="s">
        <v>3143</v>
      </c>
      <c r="C311" s="16" t="s">
        <v>154</v>
      </c>
      <c r="D311" s="16" t="s">
        <v>3139</v>
      </c>
      <c r="E311" s="16" t="s">
        <v>27</v>
      </c>
      <c r="F311" s="16" t="s">
        <v>349</v>
      </c>
      <c r="G311" s="16" t="s">
        <v>3291</v>
      </c>
      <c r="H311" s="16" t="s">
        <v>155</v>
      </c>
      <c r="I311" s="16" t="s">
        <v>155</v>
      </c>
      <c r="J311" s="16" t="s">
        <v>156</v>
      </c>
      <c r="K311" s="16" t="s">
        <v>472</v>
      </c>
      <c r="L311" s="9"/>
      <c r="M311" s="9">
        <v>45455</v>
      </c>
      <c r="N311" s="9">
        <v>45455</v>
      </c>
      <c r="O311" s="7">
        <v>45455</v>
      </c>
      <c r="P311" s="9"/>
      <c r="Q311" s="9"/>
      <c r="R311" s="9" t="s">
        <v>93</v>
      </c>
      <c r="S311" s="16" t="s">
        <v>73</v>
      </c>
      <c r="T311" s="16" t="s">
        <v>35</v>
      </c>
      <c r="U311" s="16"/>
      <c r="V311" s="16"/>
      <c r="W311" s="16" t="s">
        <v>37</v>
      </c>
      <c r="X311" s="16" t="s">
        <v>55</v>
      </c>
      <c r="Y311">
        <v>8</v>
      </c>
      <c r="Z311">
        <v>3</v>
      </c>
      <c r="AA311">
        <v>2.4</v>
      </c>
      <c r="AB311">
        <v>2</v>
      </c>
      <c r="AC311">
        <v>0.16666666666666666</v>
      </c>
      <c r="AD311">
        <v>3</v>
      </c>
      <c r="AE311" t="s">
        <v>3312</v>
      </c>
    </row>
    <row r="312" spans="1:31" x14ac:dyDescent="0.25">
      <c r="A312" s="16" t="s">
        <v>23</v>
      </c>
      <c r="B312" s="16" t="s">
        <v>3143</v>
      </c>
      <c r="C312" s="16" t="s">
        <v>154</v>
      </c>
      <c r="D312" s="16" t="s">
        <v>3139</v>
      </c>
      <c r="E312" s="16" t="s">
        <v>27</v>
      </c>
      <c r="F312" s="16" t="s">
        <v>349</v>
      </c>
      <c r="G312" s="16" t="s">
        <v>3291</v>
      </c>
      <c r="H312" s="16" t="s">
        <v>155</v>
      </c>
      <c r="I312" s="16" t="s">
        <v>155</v>
      </c>
      <c r="J312" s="16" t="s">
        <v>156</v>
      </c>
      <c r="K312" s="16" t="s">
        <v>3191</v>
      </c>
      <c r="L312" s="9"/>
      <c r="M312" s="9">
        <v>45455</v>
      </c>
      <c r="N312" s="9">
        <v>45455</v>
      </c>
      <c r="O312" s="7">
        <v>45455</v>
      </c>
      <c r="P312" s="9"/>
      <c r="Q312" s="9"/>
      <c r="R312" s="9" t="s">
        <v>93</v>
      </c>
      <c r="S312" s="16" t="s">
        <v>73</v>
      </c>
      <c r="T312" s="16" t="s">
        <v>35</v>
      </c>
      <c r="U312" s="16"/>
      <c r="V312" s="16"/>
      <c r="W312" s="16" t="s">
        <v>37</v>
      </c>
      <c r="X312" s="16" t="s">
        <v>55</v>
      </c>
      <c r="Y312">
        <v>8</v>
      </c>
      <c r="Z312">
        <v>3</v>
      </c>
      <c r="AA312">
        <v>2.4</v>
      </c>
      <c r="AB312">
        <v>2</v>
      </c>
      <c r="AC312">
        <v>0.16666666666666666</v>
      </c>
      <c r="AD312">
        <v>3</v>
      </c>
      <c r="AE312" t="s">
        <v>3313</v>
      </c>
    </row>
    <row r="313" spans="1:31" x14ac:dyDescent="0.25">
      <c r="A313" s="16" t="s">
        <v>23</v>
      </c>
      <c r="B313" s="16" t="s">
        <v>3143</v>
      </c>
      <c r="C313" s="16" t="s">
        <v>154</v>
      </c>
      <c r="D313" s="16" t="s">
        <v>3139</v>
      </c>
      <c r="E313" s="16" t="s">
        <v>27</v>
      </c>
      <c r="F313" s="16" t="s">
        <v>349</v>
      </c>
      <c r="G313" s="16" t="s">
        <v>3291</v>
      </c>
      <c r="H313" s="16" t="s">
        <v>155</v>
      </c>
      <c r="I313" s="16" t="s">
        <v>155</v>
      </c>
      <c r="J313" s="16" t="s">
        <v>156</v>
      </c>
      <c r="K313" s="16" t="s">
        <v>3193</v>
      </c>
      <c r="L313" s="9"/>
      <c r="M313" s="9">
        <v>45455</v>
      </c>
      <c r="N313" s="9">
        <v>45455</v>
      </c>
      <c r="O313" s="7">
        <v>45455</v>
      </c>
      <c r="P313" s="9"/>
      <c r="Q313" s="9"/>
      <c r="R313" s="9" t="s">
        <v>93</v>
      </c>
      <c r="S313" s="16" t="s">
        <v>73</v>
      </c>
      <c r="T313" s="16" t="s">
        <v>35</v>
      </c>
      <c r="U313" s="16"/>
      <c r="V313" s="16"/>
      <c r="W313" s="16" t="s">
        <v>37</v>
      </c>
      <c r="X313" s="16" t="s">
        <v>55</v>
      </c>
      <c r="Y313">
        <v>8</v>
      </c>
      <c r="Z313">
        <v>3</v>
      </c>
      <c r="AA313">
        <v>2.4</v>
      </c>
      <c r="AB313">
        <v>2</v>
      </c>
      <c r="AC313">
        <v>0.16666666666666666</v>
      </c>
      <c r="AD313">
        <v>3</v>
      </c>
      <c r="AE313" t="s">
        <v>3314</v>
      </c>
    </row>
    <row r="314" spans="1:31" x14ac:dyDescent="0.25">
      <c r="A314" s="16" t="s">
        <v>23</v>
      </c>
      <c r="B314" s="16" t="s">
        <v>3143</v>
      </c>
      <c r="C314" s="16" t="s">
        <v>154</v>
      </c>
      <c r="D314" s="16" t="s">
        <v>3139</v>
      </c>
      <c r="E314" s="16" t="s">
        <v>27</v>
      </c>
      <c r="F314" s="16" t="s">
        <v>349</v>
      </c>
      <c r="G314" s="16" t="s">
        <v>3291</v>
      </c>
      <c r="H314" s="16" t="s">
        <v>155</v>
      </c>
      <c r="I314" s="16" t="s">
        <v>155</v>
      </c>
      <c r="J314" s="16" t="s">
        <v>156</v>
      </c>
      <c r="K314" s="16" t="s">
        <v>3195</v>
      </c>
      <c r="L314" s="9"/>
      <c r="M314" s="9">
        <v>45455</v>
      </c>
      <c r="N314" s="9">
        <v>45455</v>
      </c>
      <c r="O314" s="7">
        <v>45455</v>
      </c>
      <c r="P314" s="9"/>
      <c r="Q314" s="9"/>
      <c r="R314" s="9" t="s">
        <v>93</v>
      </c>
      <c r="S314" s="16" t="s">
        <v>73</v>
      </c>
      <c r="T314" s="16" t="s">
        <v>35</v>
      </c>
      <c r="U314" s="16"/>
      <c r="V314" s="16"/>
      <c r="W314" s="16" t="s">
        <v>37</v>
      </c>
      <c r="X314" s="16" t="s">
        <v>55</v>
      </c>
      <c r="Y314">
        <v>8</v>
      </c>
      <c r="Z314">
        <v>3</v>
      </c>
      <c r="AA314">
        <v>2.4</v>
      </c>
      <c r="AB314">
        <v>2</v>
      </c>
      <c r="AC314">
        <v>0.16666666666666666</v>
      </c>
      <c r="AD314">
        <v>3</v>
      </c>
      <c r="AE314" t="s">
        <v>3315</v>
      </c>
    </row>
    <row r="315" spans="1:31" x14ac:dyDescent="0.25">
      <c r="A315" s="16" t="s">
        <v>23</v>
      </c>
      <c r="B315" s="16" t="s">
        <v>3143</v>
      </c>
      <c r="C315" s="16" t="s">
        <v>154</v>
      </c>
      <c r="D315" s="16" t="s">
        <v>3139</v>
      </c>
      <c r="E315" s="16" t="s">
        <v>27</v>
      </c>
      <c r="F315" s="16" t="s">
        <v>349</v>
      </c>
      <c r="G315" s="16" t="s">
        <v>3291</v>
      </c>
      <c r="H315" s="16" t="s">
        <v>155</v>
      </c>
      <c r="I315" s="16" t="s">
        <v>155</v>
      </c>
      <c r="J315" s="16" t="s">
        <v>156</v>
      </c>
      <c r="K315" s="16" t="s">
        <v>3197</v>
      </c>
      <c r="L315" s="9"/>
      <c r="M315" s="9">
        <v>45455</v>
      </c>
      <c r="N315" s="9">
        <v>45455</v>
      </c>
      <c r="O315" s="7">
        <v>45455</v>
      </c>
      <c r="P315" s="9"/>
      <c r="Q315" s="9"/>
      <c r="R315" s="9" t="s">
        <v>93</v>
      </c>
      <c r="S315" s="16" t="s">
        <v>73</v>
      </c>
      <c r="T315" s="16" t="s">
        <v>35</v>
      </c>
      <c r="U315" s="16"/>
      <c r="V315" s="16"/>
      <c r="W315" s="16" t="s">
        <v>37</v>
      </c>
      <c r="X315" s="16" t="s">
        <v>55</v>
      </c>
      <c r="Y315">
        <v>8</v>
      </c>
      <c r="Z315">
        <v>3</v>
      </c>
      <c r="AA315">
        <v>2.4</v>
      </c>
      <c r="AB315">
        <v>2</v>
      </c>
      <c r="AC315">
        <v>0.16666666666666666</v>
      </c>
      <c r="AD315">
        <v>3</v>
      </c>
      <c r="AE315" t="s">
        <v>3316</v>
      </c>
    </row>
    <row r="316" spans="1:31" x14ac:dyDescent="0.25">
      <c r="A316" s="16" t="s">
        <v>23</v>
      </c>
      <c r="B316" s="16" t="s">
        <v>3143</v>
      </c>
      <c r="C316" s="16" t="s">
        <v>154</v>
      </c>
      <c r="D316" s="16" t="s">
        <v>3139</v>
      </c>
      <c r="E316" s="16" t="s">
        <v>27</v>
      </c>
      <c r="F316" s="16" t="s">
        <v>349</v>
      </c>
      <c r="G316" s="16" t="s">
        <v>3291</v>
      </c>
      <c r="H316" s="16" t="s">
        <v>155</v>
      </c>
      <c r="I316" s="16" t="s">
        <v>155</v>
      </c>
      <c r="J316" s="16" t="s">
        <v>156</v>
      </c>
      <c r="K316" s="16" t="s">
        <v>3199</v>
      </c>
      <c r="L316" s="9"/>
      <c r="M316" s="9">
        <v>45455</v>
      </c>
      <c r="N316" s="9">
        <v>45455</v>
      </c>
      <c r="O316" s="7">
        <v>45455</v>
      </c>
      <c r="P316" s="9"/>
      <c r="Q316" s="9"/>
      <c r="R316" s="9" t="s">
        <v>93</v>
      </c>
      <c r="S316" s="16" t="s">
        <v>73</v>
      </c>
      <c r="T316" s="16" t="s">
        <v>35</v>
      </c>
      <c r="U316" s="16"/>
      <c r="V316" s="16"/>
      <c r="W316" s="16" t="s">
        <v>37</v>
      </c>
      <c r="X316" s="16" t="s">
        <v>55</v>
      </c>
      <c r="Y316">
        <v>8</v>
      </c>
      <c r="Z316">
        <v>3</v>
      </c>
      <c r="AA316">
        <v>2.4</v>
      </c>
      <c r="AB316">
        <v>2</v>
      </c>
      <c r="AC316">
        <v>0.16666666666666666</v>
      </c>
      <c r="AD316">
        <v>3</v>
      </c>
      <c r="AE316" t="s">
        <v>3317</v>
      </c>
    </row>
    <row r="317" spans="1:31" x14ac:dyDescent="0.25">
      <c r="A317" s="16" t="s">
        <v>23</v>
      </c>
      <c r="B317" s="16" t="s">
        <v>3143</v>
      </c>
      <c r="C317" s="16" t="s">
        <v>154</v>
      </c>
      <c r="D317" s="16" t="s">
        <v>3139</v>
      </c>
      <c r="E317" s="16" t="s">
        <v>27</v>
      </c>
      <c r="F317" s="16" t="s">
        <v>349</v>
      </c>
      <c r="G317" s="16" t="s">
        <v>3291</v>
      </c>
      <c r="H317" s="16" t="s">
        <v>155</v>
      </c>
      <c r="I317" s="16" t="s">
        <v>155</v>
      </c>
      <c r="J317" s="16" t="s">
        <v>156</v>
      </c>
      <c r="K317" s="16" t="s">
        <v>3201</v>
      </c>
      <c r="L317" s="9"/>
      <c r="M317" s="9">
        <v>45455</v>
      </c>
      <c r="N317" s="9">
        <v>45455</v>
      </c>
      <c r="O317" s="7">
        <v>45455</v>
      </c>
      <c r="P317" s="9"/>
      <c r="Q317" s="9"/>
      <c r="R317" s="9" t="s">
        <v>93</v>
      </c>
      <c r="S317" s="16" t="s">
        <v>73</v>
      </c>
      <c r="T317" s="16" t="s">
        <v>35</v>
      </c>
      <c r="U317" s="16"/>
      <c r="V317" s="16"/>
      <c r="W317" s="16" t="s">
        <v>37</v>
      </c>
      <c r="X317" s="16" t="s">
        <v>55</v>
      </c>
      <c r="Y317">
        <v>8</v>
      </c>
      <c r="Z317">
        <v>3</v>
      </c>
      <c r="AA317">
        <v>2.4</v>
      </c>
      <c r="AB317">
        <v>2</v>
      </c>
      <c r="AC317">
        <v>0.16666666666666666</v>
      </c>
      <c r="AD317">
        <v>3</v>
      </c>
      <c r="AE317" t="s">
        <v>3318</v>
      </c>
    </row>
    <row r="318" spans="1:31" x14ac:dyDescent="0.25">
      <c r="A318" s="16" t="s">
        <v>23</v>
      </c>
      <c r="B318" s="16" t="s">
        <v>3143</v>
      </c>
      <c r="C318" s="16" t="s">
        <v>154</v>
      </c>
      <c r="D318" s="16" t="s">
        <v>3139</v>
      </c>
      <c r="E318" s="16" t="s">
        <v>27</v>
      </c>
      <c r="F318" s="16" t="s">
        <v>349</v>
      </c>
      <c r="G318" s="16" t="s">
        <v>3291</v>
      </c>
      <c r="H318" s="16" t="s">
        <v>155</v>
      </c>
      <c r="I318" s="16" t="s">
        <v>155</v>
      </c>
      <c r="J318" s="16" t="s">
        <v>156</v>
      </c>
      <c r="K318" s="16" t="s">
        <v>3203</v>
      </c>
      <c r="L318" s="9"/>
      <c r="M318" s="9">
        <v>45455</v>
      </c>
      <c r="N318" s="9">
        <v>45455</v>
      </c>
      <c r="O318" s="7">
        <v>45455</v>
      </c>
      <c r="P318" s="9"/>
      <c r="Q318" s="9"/>
      <c r="R318" s="9" t="s">
        <v>93</v>
      </c>
      <c r="S318" s="16" t="s">
        <v>73</v>
      </c>
      <c r="T318" s="16" t="s">
        <v>35</v>
      </c>
      <c r="U318" s="16"/>
      <c r="V318" s="16"/>
      <c r="W318" s="16" t="s">
        <v>37</v>
      </c>
      <c r="X318" s="16" t="s">
        <v>55</v>
      </c>
      <c r="Y318">
        <v>8</v>
      </c>
      <c r="Z318">
        <v>3</v>
      </c>
      <c r="AA318">
        <v>2.4</v>
      </c>
      <c r="AB318">
        <v>2</v>
      </c>
      <c r="AC318">
        <v>0.16666666666666666</v>
      </c>
      <c r="AD318">
        <v>3</v>
      </c>
      <c r="AE318" t="s">
        <v>3319</v>
      </c>
    </row>
    <row r="319" spans="1:31" x14ac:dyDescent="0.25">
      <c r="A319" s="16" t="s">
        <v>23</v>
      </c>
      <c r="B319" s="16" t="s">
        <v>3143</v>
      </c>
      <c r="C319" s="16" t="s">
        <v>154</v>
      </c>
      <c r="D319" s="16" t="s">
        <v>3139</v>
      </c>
      <c r="E319" s="16" t="s">
        <v>27</v>
      </c>
      <c r="F319" s="16" t="s">
        <v>349</v>
      </c>
      <c r="G319" s="16" t="s">
        <v>3291</v>
      </c>
      <c r="H319" s="16" t="s">
        <v>155</v>
      </c>
      <c r="I319" s="16" t="s">
        <v>155</v>
      </c>
      <c r="J319" s="16" t="s">
        <v>156</v>
      </c>
      <c r="K319" s="16" t="s">
        <v>3205</v>
      </c>
      <c r="L319" s="9"/>
      <c r="M319" s="9">
        <v>45455</v>
      </c>
      <c r="N319" s="9">
        <v>45455</v>
      </c>
      <c r="O319" s="7">
        <v>45455</v>
      </c>
      <c r="P319" s="9"/>
      <c r="Q319" s="9"/>
      <c r="R319" s="9" t="s">
        <v>93</v>
      </c>
      <c r="S319" s="16" t="s">
        <v>73</v>
      </c>
      <c r="T319" s="16" t="s">
        <v>35</v>
      </c>
      <c r="U319" s="16"/>
      <c r="V319" s="16"/>
      <c r="W319" s="16" t="s">
        <v>37</v>
      </c>
      <c r="X319" s="16" t="s">
        <v>55</v>
      </c>
      <c r="Y319">
        <v>8</v>
      </c>
      <c r="Z319">
        <v>3</v>
      </c>
      <c r="AA319">
        <v>2.4</v>
      </c>
      <c r="AB319">
        <v>2</v>
      </c>
      <c r="AC319">
        <v>0.16666666666666666</v>
      </c>
      <c r="AD319">
        <v>3</v>
      </c>
      <c r="AE319" t="s">
        <v>3320</v>
      </c>
    </row>
    <row r="320" spans="1:31" x14ac:dyDescent="0.25">
      <c r="A320" s="16" t="s">
        <v>23</v>
      </c>
      <c r="B320" s="16" t="s">
        <v>3143</v>
      </c>
      <c r="C320" s="16" t="s">
        <v>154</v>
      </c>
      <c r="D320" s="16" t="s">
        <v>3139</v>
      </c>
      <c r="E320" s="16" t="s">
        <v>27</v>
      </c>
      <c r="F320" s="16" t="s">
        <v>349</v>
      </c>
      <c r="G320" s="16" t="s">
        <v>3291</v>
      </c>
      <c r="H320" s="16" t="s">
        <v>155</v>
      </c>
      <c r="I320" s="16" t="s">
        <v>155</v>
      </c>
      <c r="J320" s="16" t="s">
        <v>156</v>
      </c>
      <c r="K320" s="16" t="s">
        <v>465</v>
      </c>
      <c r="L320" s="9"/>
      <c r="M320" s="9">
        <v>45455</v>
      </c>
      <c r="N320" s="9">
        <v>45455</v>
      </c>
      <c r="O320" s="7">
        <v>45455</v>
      </c>
      <c r="P320" s="9"/>
      <c r="Q320" s="9"/>
      <c r="R320" s="9" t="s">
        <v>93</v>
      </c>
      <c r="S320" s="16" t="s">
        <v>73</v>
      </c>
      <c r="T320" s="16" t="s">
        <v>35</v>
      </c>
      <c r="U320" s="16"/>
      <c r="V320" s="16"/>
      <c r="W320" s="16" t="s">
        <v>37</v>
      </c>
      <c r="X320" s="16" t="s">
        <v>55</v>
      </c>
      <c r="Y320">
        <v>8</v>
      </c>
      <c r="Z320">
        <v>3</v>
      </c>
      <c r="AA320">
        <v>2.4</v>
      </c>
      <c r="AB320">
        <v>2</v>
      </c>
      <c r="AC320">
        <v>0.16666666666666666</v>
      </c>
      <c r="AD320">
        <v>3</v>
      </c>
      <c r="AE320" t="s">
        <v>3321</v>
      </c>
    </row>
    <row r="321" spans="1:31" x14ac:dyDescent="0.25">
      <c r="A321" s="16" t="s">
        <v>23</v>
      </c>
      <c r="B321" s="16" t="s">
        <v>3143</v>
      </c>
      <c r="C321" s="16" t="s">
        <v>154</v>
      </c>
      <c r="D321" s="16" t="s">
        <v>3139</v>
      </c>
      <c r="E321" s="16" t="s">
        <v>27</v>
      </c>
      <c r="F321" s="16" t="s">
        <v>349</v>
      </c>
      <c r="G321" s="16" t="s">
        <v>3291</v>
      </c>
      <c r="H321" s="16" t="s">
        <v>155</v>
      </c>
      <c r="I321" s="16" t="s">
        <v>155</v>
      </c>
      <c r="J321" s="16" t="s">
        <v>156</v>
      </c>
      <c r="K321" s="16" t="s">
        <v>473</v>
      </c>
      <c r="L321" s="9"/>
      <c r="M321" s="9">
        <v>45455</v>
      </c>
      <c r="N321" s="9">
        <v>45455</v>
      </c>
      <c r="O321" s="7">
        <v>45455</v>
      </c>
      <c r="P321" s="9"/>
      <c r="Q321" s="9"/>
      <c r="R321" s="9" t="s">
        <v>93</v>
      </c>
      <c r="S321" s="16" t="s">
        <v>73</v>
      </c>
      <c r="T321" s="16" t="s">
        <v>35</v>
      </c>
      <c r="U321" s="16"/>
      <c r="V321" s="16"/>
      <c r="W321" s="16" t="s">
        <v>37</v>
      </c>
      <c r="X321" s="16" t="s">
        <v>55</v>
      </c>
      <c r="Y321">
        <v>8</v>
      </c>
      <c r="Z321">
        <v>3</v>
      </c>
      <c r="AA321">
        <v>2.4</v>
      </c>
      <c r="AB321">
        <v>2</v>
      </c>
      <c r="AC321">
        <v>0.16666666666666666</v>
      </c>
      <c r="AD321">
        <v>3</v>
      </c>
      <c r="AE321" t="s">
        <v>3322</v>
      </c>
    </row>
    <row r="322" spans="1:31" x14ac:dyDescent="0.25">
      <c r="A322" s="16" t="s">
        <v>23</v>
      </c>
      <c r="B322" s="16" t="s">
        <v>3143</v>
      </c>
      <c r="C322" s="16" t="s">
        <v>154</v>
      </c>
      <c r="D322" s="16" t="s">
        <v>3139</v>
      </c>
      <c r="E322" s="16" t="s">
        <v>27</v>
      </c>
      <c r="F322" s="16" t="s">
        <v>349</v>
      </c>
      <c r="G322" s="16" t="s">
        <v>3291</v>
      </c>
      <c r="H322" s="16" t="s">
        <v>155</v>
      </c>
      <c r="I322" s="16" t="s">
        <v>155</v>
      </c>
      <c r="J322" s="16" t="s">
        <v>156</v>
      </c>
      <c r="K322" s="16" t="s">
        <v>3208</v>
      </c>
      <c r="L322" s="9"/>
      <c r="M322" s="9">
        <v>45455</v>
      </c>
      <c r="N322" s="9">
        <v>45455</v>
      </c>
      <c r="O322" s="7">
        <v>45455</v>
      </c>
      <c r="P322" s="9"/>
      <c r="Q322" s="9"/>
      <c r="R322" s="9" t="s">
        <v>93</v>
      </c>
      <c r="S322" s="16" t="s">
        <v>73</v>
      </c>
      <c r="T322" s="16" t="s">
        <v>35</v>
      </c>
      <c r="U322" s="16"/>
      <c r="V322" s="16"/>
      <c r="W322" s="16" t="s">
        <v>37</v>
      </c>
      <c r="X322" s="16" t="s">
        <v>55</v>
      </c>
      <c r="Y322">
        <v>8</v>
      </c>
      <c r="Z322">
        <v>3</v>
      </c>
      <c r="AA322">
        <v>2.4</v>
      </c>
      <c r="AB322">
        <v>2</v>
      </c>
      <c r="AC322">
        <v>0.16666666666666666</v>
      </c>
      <c r="AD322">
        <v>3</v>
      </c>
      <c r="AE322" t="s">
        <v>3323</v>
      </c>
    </row>
    <row r="323" spans="1:31" x14ac:dyDescent="0.25">
      <c r="A323" s="16" t="s">
        <v>23</v>
      </c>
      <c r="B323" s="16" t="s">
        <v>3143</v>
      </c>
      <c r="C323" s="16" t="s">
        <v>154</v>
      </c>
      <c r="D323" s="16" t="s">
        <v>3139</v>
      </c>
      <c r="E323" s="16" t="s">
        <v>27</v>
      </c>
      <c r="F323" s="16" t="s">
        <v>349</v>
      </c>
      <c r="G323" s="16" t="s">
        <v>3291</v>
      </c>
      <c r="H323" s="16" t="s">
        <v>155</v>
      </c>
      <c r="I323" s="16" t="s">
        <v>155</v>
      </c>
      <c r="J323" s="16" t="s">
        <v>156</v>
      </c>
      <c r="K323" s="16" t="s">
        <v>3210</v>
      </c>
      <c r="L323" s="9"/>
      <c r="M323" s="9">
        <v>45455</v>
      </c>
      <c r="N323" s="9">
        <v>45455</v>
      </c>
      <c r="O323" s="7">
        <v>45455</v>
      </c>
      <c r="P323" s="9"/>
      <c r="Q323" s="9"/>
      <c r="R323" s="9" t="s">
        <v>93</v>
      </c>
      <c r="S323" s="16" t="s">
        <v>73</v>
      </c>
      <c r="T323" s="16" t="s">
        <v>35</v>
      </c>
      <c r="U323" s="16"/>
      <c r="V323" s="16"/>
      <c r="W323" s="16" t="s">
        <v>37</v>
      </c>
      <c r="X323" s="16" t="s">
        <v>55</v>
      </c>
      <c r="Y323">
        <v>8</v>
      </c>
      <c r="Z323">
        <v>3</v>
      </c>
      <c r="AA323">
        <v>2.4</v>
      </c>
      <c r="AB323">
        <v>2</v>
      </c>
      <c r="AC323">
        <v>0.16666666666666666</v>
      </c>
      <c r="AD323">
        <v>3</v>
      </c>
      <c r="AE323" t="s">
        <v>3324</v>
      </c>
    </row>
    <row r="324" spans="1:31" x14ac:dyDescent="0.25">
      <c r="A324" s="16" t="s">
        <v>23</v>
      </c>
      <c r="B324" s="16" t="s">
        <v>3143</v>
      </c>
      <c r="C324" s="16" t="s">
        <v>154</v>
      </c>
      <c r="D324" s="16" t="s">
        <v>3139</v>
      </c>
      <c r="E324" s="16" t="s">
        <v>27</v>
      </c>
      <c r="F324" s="16" t="s">
        <v>349</v>
      </c>
      <c r="G324" s="16" t="s">
        <v>3291</v>
      </c>
      <c r="H324" s="16" t="s">
        <v>155</v>
      </c>
      <c r="I324" s="16" t="s">
        <v>155</v>
      </c>
      <c r="J324" s="16" t="s">
        <v>156</v>
      </c>
      <c r="K324" s="16" t="s">
        <v>3212</v>
      </c>
      <c r="L324" s="9"/>
      <c r="M324" s="9">
        <v>45455</v>
      </c>
      <c r="N324" s="9">
        <v>45455</v>
      </c>
      <c r="O324" s="7">
        <v>45455</v>
      </c>
      <c r="P324" s="9"/>
      <c r="Q324" s="9"/>
      <c r="R324" s="9" t="s">
        <v>93</v>
      </c>
      <c r="S324" s="16" t="s">
        <v>73</v>
      </c>
      <c r="T324" s="16" t="s">
        <v>35</v>
      </c>
      <c r="U324" s="16"/>
      <c r="V324" s="16"/>
      <c r="W324" s="16" t="s">
        <v>37</v>
      </c>
      <c r="X324" s="16" t="s">
        <v>55</v>
      </c>
      <c r="Y324">
        <v>8</v>
      </c>
      <c r="Z324">
        <v>3</v>
      </c>
      <c r="AA324">
        <v>2.4</v>
      </c>
      <c r="AB324">
        <v>2</v>
      </c>
      <c r="AC324">
        <v>0.16666666666666666</v>
      </c>
      <c r="AD324">
        <v>3</v>
      </c>
      <c r="AE324" t="s">
        <v>3325</v>
      </c>
    </row>
    <row r="325" spans="1:31" x14ac:dyDescent="0.25">
      <c r="A325" s="16" t="s">
        <v>23</v>
      </c>
      <c r="B325" s="16" t="s">
        <v>3143</v>
      </c>
      <c r="C325" s="16" t="s">
        <v>154</v>
      </c>
      <c r="D325" s="16" t="s">
        <v>3139</v>
      </c>
      <c r="E325" s="16" t="s">
        <v>27</v>
      </c>
      <c r="F325" s="16" t="s">
        <v>349</v>
      </c>
      <c r="G325" s="16" t="s">
        <v>3291</v>
      </c>
      <c r="H325" s="16" t="s">
        <v>155</v>
      </c>
      <c r="I325" s="16" t="s">
        <v>155</v>
      </c>
      <c r="J325" s="16" t="s">
        <v>156</v>
      </c>
      <c r="K325" s="16" t="s">
        <v>3214</v>
      </c>
      <c r="L325" s="9"/>
      <c r="M325" s="9">
        <v>45455</v>
      </c>
      <c r="N325" s="9">
        <v>45455</v>
      </c>
      <c r="O325" s="7">
        <v>45455</v>
      </c>
      <c r="P325" s="9"/>
      <c r="Q325" s="9"/>
      <c r="R325" s="9" t="s">
        <v>93</v>
      </c>
      <c r="S325" s="16" t="s">
        <v>73</v>
      </c>
      <c r="T325" s="16" t="s">
        <v>35</v>
      </c>
      <c r="U325" s="16"/>
      <c r="V325" s="16"/>
      <c r="W325" s="16" t="s">
        <v>37</v>
      </c>
      <c r="X325" s="16" t="s">
        <v>55</v>
      </c>
      <c r="Y325">
        <v>8</v>
      </c>
      <c r="Z325">
        <v>3</v>
      </c>
      <c r="AA325">
        <v>2.4</v>
      </c>
      <c r="AB325">
        <v>2</v>
      </c>
      <c r="AC325">
        <v>0.16666666666666666</v>
      </c>
      <c r="AD325">
        <v>3</v>
      </c>
      <c r="AE325" t="s">
        <v>3326</v>
      </c>
    </row>
    <row r="326" spans="1:31" x14ac:dyDescent="0.25">
      <c r="A326" s="16" t="s">
        <v>23</v>
      </c>
      <c r="B326" s="16" t="s">
        <v>3143</v>
      </c>
      <c r="C326" s="16" t="s">
        <v>154</v>
      </c>
      <c r="D326" s="16" t="s">
        <v>3139</v>
      </c>
      <c r="E326" s="16" t="s">
        <v>27</v>
      </c>
      <c r="F326" s="16" t="s">
        <v>349</v>
      </c>
      <c r="G326" s="16" t="s">
        <v>3291</v>
      </c>
      <c r="H326" s="16" t="s">
        <v>155</v>
      </c>
      <c r="I326" s="16" t="s">
        <v>155</v>
      </c>
      <c r="J326" s="16" t="s">
        <v>156</v>
      </c>
      <c r="K326" s="16" t="s">
        <v>3216</v>
      </c>
      <c r="L326" s="9"/>
      <c r="M326" s="9">
        <v>45455</v>
      </c>
      <c r="N326" s="9">
        <v>45455</v>
      </c>
      <c r="O326" s="7">
        <v>45455</v>
      </c>
      <c r="P326" s="9"/>
      <c r="Q326" s="9"/>
      <c r="R326" s="9" t="s">
        <v>93</v>
      </c>
      <c r="S326" s="16" t="s">
        <v>73</v>
      </c>
      <c r="T326" s="16" t="s">
        <v>35</v>
      </c>
      <c r="U326" s="16"/>
      <c r="V326" s="16"/>
      <c r="W326" s="16" t="s">
        <v>37</v>
      </c>
      <c r="X326" s="16" t="s">
        <v>55</v>
      </c>
      <c r="Y326">
        <v>8</v>
      </c>
      <c r="Z326">
        <v>3</v>
      </c>
      <c r="AA326">
        <v>2.4</v>
      </c>
      <c r="AB326">
        <v>2</v>
      </c>
      <c r="AC326">
        <v>0.16666666666666666</v>
      </c>
      <c r="AD326">
        <v>3</v>
      </c>
      <c r="AE326" t="s">
        <v>3327</v>
      </c>
    </row>
    <row r="327" spans="1:31" x14ac:dyDescent="0.25">
      <c r="A327" s="16" t="s">
        <v>23</v>
      </c>
      <c r="B327" s="16" t="s">
        <v>3143</v>
      </c>
      <c r="C327" s="16" t="s">
        <v>154</v>
      </c>
      <c r="D327" s="16" t="s">
        <v>3139</v>
      </c>
      <c r="E327" s="16" t="s">
        <v>27</v>
      </c>
      <c r="F327" s="16" t="s">
        <v>349</v>
      </c>
      <c r="G327" s="16" t="s">
        <v>3291</v>
      </c>
      <c r="H327" s="16" t="s">
        <v>155</v>
      </c>
      <c r="I327" s="16" t="s">
        <v>155</v>
      </c>
      <c r="J327" s="16" t="s">
        <v>156</v>
      </c>
      <c r="K327" s="16" t="s">
        <v>3218</v>
      </c>
      <c r="L327" s="9"/>
      <c r="M327" s="9">
        <v>45455</v>
      </c>
      <c r="N327" s="9">
        <v>45455</v>
      </c>
      <c r="O327" s="7">
        <v>45455</v>
      </c>
      <c r="P327" s="9"/>
      <c r="Q327" s="9"/>
      <c r="R327" s="9" t="s">
        <v>93</v>
      </c>
      <c r="S327" s="16" t="s">
        <v>73</v>
      </c>
      <c r="T327" s="16" t="s">
        <v>35</v>
      </c>
      <c r="U327" s="16"/>
      <c r="V327" s="16"/>
      <c r="W327" s="16" t="s">
        <v>37</v>
      </c>
      <c r="X327" s="16" t="s">
        <v>55</v>
      </c>
      <c r="Y327">
        <v>8</v>
      </c>
      <c r="Z327">
        <v>3</v>
      </c>
      <c r="AA327">
        <v>2.4</v>
      </c>
      <c r="AB327">
        <v>2</v>
      </c>
      <c r="AC327">
        <v>0.16666666666666666</v>
      </c>
      <c r="AD327">
        <v>3</v>
      </c>
      <c r="AE327" t="s">
        <v>3328</v>
      </c>
    </row>
    <row r="328" spans="1:31" x14ac:dyDescent="0.25">
      <c r="A328" s="16" t="s">
        <v>23</v>
      </c>
      <c r="B328" s="16" t="s">
        <v>3143</v>
      </c>
      <c r="C328" s="16" t="s">
        <v>154</v>
      </c>
      <c r="D328" s="16" t="s">
        <v>3139</v>
      </c>
      <c r="E328" s="16" t="s">
        <v>27</v>
      </c>
      <c r="F328" s="16" t="s">
        <v>349</v>
      </c>
      <c r="G328" s="16" t="s">
        <v>3291</v>
      </c>
      <c r="H328" s="16" t="s">
        <v>155</v>
      </c>
      <c r="I328" s="16" t="s">
        <v>155</v>
      </c>
      <c r="J328" s="16" t="s">
        <v>156</v>
      </c>
      <c r="K328" s="16" t="s">
        <v>3220</v>
      </c>
      <c r="L328" s="9"/>
      <c r="M328" s="9">
        <v>45455</v>
      </c>
      <c r="N328" s="9">
        <v>45455</v>
      </c>
      <c r="O328" s="7">
        <v>45455</v>
      </c>
      <c r="P328" s="9"/>
      <c r="Q328" s="9"/>
      <c r="R328" s="9" t="s">
        <v>93</v>
      </c>
      <c r="S328" s="16" t="s">
        <v>73</v>
      </c>
      <c r="T328" s="16" t="s">
        <v>35</v>
      </c>
      <c r="U328" s="16"/>
      <c r="V328" s="16"/>
      <c r="W328" s="16" t="s">
        <v>37</v>
      </c>
      <c r="X328" s="16" t="s">
        <v>55</v>
      </c>
      <c r="Y328">
        <v>8</v>
      </c>
      <c r="Z328">
        <v>3</v>
      </c>
      <c r="AA328">
        <v>2.4</v>
      </c>
      <c r="AB328">
        <v>2</v>
      </c>
      <c r="AC328">
        <v>0.16666666666666666</v>
      </c>
      <c r="AD328">
        <v>3</v>
      </c>
      <c r="AE328" t="s">
        <v>3329</v>
      </c>
    </row>
    <row r="329" spans="1:31" x14ac:dyDescent="0.25">
      <c r="A329" s="16" t="s">
        <v>23</v>
      </c>
      <c r="B329" s="16" t="s">
        <v>3143</v>
      </c>
      <c r="C329" s="16" t="s">
        <v>154</v>
      </c>
      <c r="D329" s="16" t="s">
        <v>3139</v>
      </c>
      <c r="E329" s="16" t="s">
        <v>27</v>
      </c>
      <c r="F329" s="16" t="s">
        <v>349</v>
      </c>
      <c r="G329" s="16" t="s">
        <v>3291</v>
      </c>
      <c r="H329" s="16" t="s">
        <v>155</v>
      </c>
      <c r="I329" s="16" t="s">
        <v>155</v>
      </c>
      <c r="J329" s="16" t="s">
        <v>156</v>
      </c>
      <c r="K329" s="16" t="s">
        <v>3222</v>
      </c>
      <c r="L329" s="9"/>
      <c r="M329" s="9">
        <v>45455</v>
      </c>
      <c r="N329" s="9">
        <v>45455</v>
      </c>
      <c r="O329" s="7">
        <v>45455</v>
      </c>
      <c r="P329" s="9"/>
      <c r="Q329" s="9"/>
      <c r="R329" s="9" t="s">
        <v>93</v>
      </c>
      <c r="S329" s="16" t="s">
        <v>73</v>
      </c>
      <c r="T329" s="16" t="s">
        <v>35</v>
      </c>
      <c r="U329" s="16"/>
      <c r="V329" s="16"/>
      <c r="W329" s="16" t="s">
        <v>37</v>
      </c>
      <c r="X329" s="16" t="s">
        <v>55</v>
      </c>
      <c r="Y329">
        <v>8</v>
      </c>
      <c r="Z329">
        <v>3</v>
      </c>
      <c r="AA329">
        <v>2.4</v>
      </c>
      <c r="AB329">
        <v>2</v>
      </c>
      <c r="AC329">
        <v>0.16666666666666666</v>
      </c>
      <c r="AD329">
        <v>3</v>
      </c>
      <c r="AE329" t="s">
        <v>3330</v>
      </c>
    </row>
    <row r="330" spans="1:31" x14ac:dyDescent="0.25">
      <c r="A330" s="16" t="s">
        <v>23</v>
      </c>
      <c r="B330" s="16" t="s">
        <v>3143</v>
      </c>
      <c r="C330" s="16" t="s">
        <v>154</v>
      </c>
      <c r="D330" s="16" t="s">
        <v>3139</v>
      </c>
      <c r="E330" s="16" t="s">
        <v>27</v>
      </c>
      <c r="F330" s="16" t="s">
        <v>349</v>
      </c>
      <c r="G330" s="16" t="s">
        <v>3291</v>
      </c>
      <c r="H330" s="16" t="s">
        <v>155</v>
      </c>
      <c r="I330" s="16" t="s">
        <v>155</v>
      </c>
      <c r="J330" s="16" t="s">
        <v>156</v>
      </c>
      <c r="K330" s="16" t="s">
        <v>3224</v>
      </c>
      <c r="L330" s="9"/>
      <c r="M330" s="9">
        <v>45455</v>
      </c>
      <c r="N330" s="9">
        <v>45455</v>
      </c>
      <c r="O330" s="7">
        <v>45455</v>
      </c>
      <c r="P330" s="9"/>
      <c r="Q330" s="9"/>
      <c r="R330" s="9" t="s">
        <v>93</v>
      </c>
      <c r="S330" s="16" t="s">
        <v>73</v>
      </c>
      <c r="T330" s="16" t="s">
        <v>35</v>
      </c>
      <c r="U330" s="16"/>
      <c r="V330" s="16"/>
      <c r="W330" s="16" t="s">
        <v>37</v>
      </c>
      <c r="X330" s="16" t="s">
        <v>55</v>
      </c>
      <c r="Y330">
        <v>8</v>
      </c>
      <c r="Z330">
        <v>3</v>
      </c>
      <c r="AA330">
        <v>2.4</v>
      </c>
      <c r="AB330">
        <v>2</v>
      </c>
      <c r="AC330">
        <v>0.16666666666666666</v>
      </c>
      <c r="AD330">
        <v>3</v>
      </c>
      <c r="AE330" t="s">
        <v>3331</v>
      </c>
    </row>
    <row r="331" spans="1:31" x14ac:dyDescent="0.25">
      <c r="A331" s="16" t="s">
        <v>23</v>
      </c>
      <c r="B331" s="16" t="s">
        <v>3143</v>
      </c>
      <c r="C331" s="16" t="s">
        <v>154</v>
      </c>
      <c r="D331" s="16" t="s">
        <v>3139</v>
      </c>
      <c r="E331" s="16" t="s">
        <v>27</v>
      </c>
      <c r="F331" s="16" t="s">
        <v>349</v>
      </c>
      <c r="G331" s="16" t="s">
        <v>3291</v>
      </c>
      <c r="H331" s="16" t="s">
        <v>155</v>
      </c>
      <c r="I331" s="16" t="s">
        <v>155</v>
      </c>
      <c r="J331" s="16" t="s">
        <v>156</v>
      </c>
      <c r="K331" s="16" t="s">
        <v>3226</v>
      </c>
      <c r="L331" s="9"/>
      <c r="M331" s="9">
        <v>45455</v>
      </c>
      <c r="N331" s="9">
        <v>45455</v>
      </c>
      <c r="O331" s="7">
        <v>45455</v>
      </c>
      <c r="P331" s="9"/>
      <c r="Q331" s="9"/>
      <c r="R331" s="9" t="s">
        <v>93</v>
      </c>
      <c r="S331" s="16" t="s">
        <v>73</v>
      </c>
      <c r="T331" s="16" t="s">
        <v>35</v>
      </c>
      <c r="U331" s="16"/>
      <c r="V331" s="16"/>
      <c r="W331" s="16" t="s">
        <v>37</v>
      </c>
      <c r="X331" s="16" t="s">
        <v>55</v>
      </c>
      <c r="Y331">
        <v>8</v>
      </c>
      <c r="Z331">
        <v>3</v>
      </c>
      <c r="AA331">
        <v>2.4</v>
      </c>
      <c r="AB331">
        <v>2</v>
      </c>
      <c r="AC331">
        <v>0.16666666666666666</v>
      </c>
      <c r="AD331">
        <v>3</v>
      </c>
      <c r="AE331" t="s">
        <v>3332</v>
      </c>
    </row>
    <row r="332" spans="1:31" x14ac:dyDescent="0.25">
      <c r="A332" s="16" t="s">
        <v>23</v>
      </c>
      <c r="B332" s="16" t="s">
        <v>3143</v>
      </c>
      <c r="C332" s="16" t="s">
        <v>154</v>
      </c>
      <c r="D332" s="16" t="s">
        <v>3139</v>
      </c>
      <c r="E332" s="16" t="s">
        <v>27</v>
      </c>
      <c r="F332" s="16" t="s">
        <v>349</v>
      </c>
      <c r="G332" s="16" t="s">
        <v>3291</v>
      </c>
      <c r="H332" s="16" t="s">
        <v>155</v>
      </c>
      <c r="I332" s="16" t="s">
        <v>155</v>
      </c>
      <c r="J332" s="16" t="s">
        <v>189</v>
      </c>
      <c r="K332" s="16" t="s">
        <v>205</v>
      </c>
      <c r="L332" s="9"/>
      <c r="M332" s="9">
        <v>45455</v>
      </c>
      <c r="N332" s="9">
        <v>45455</v>
      </c>
      <c r="O332" s="7">
        <v>45455</v>
      </c>
      <c r="P332" s="9"/>
      <c r="Q332" s="9"/>
      <c r="R332" s="9" t="s">
        <v>93</v>
      </c>
      <c r="S332" s="16" t="s">
        <v>73</v>
      </c>
      <c r="T332" s="16" t="s">
        <v>35</v>
      </c>
      <c r="U332" s="16"/>
      <c r="V332" s="16"/>
      <c r="W332" s="16" t="s">
        <v>37</v>
      </c>
      <c r="X332" s="16" t="s">
        <v>55</v>
      </c>
      <c r="Y332">
        <v>8</v>
      </c>
      <c r="Z332">
        <v>3</v>
      </c>
      <c r="AA332">
        <v>2.4</v>
      </c>
      <c r="AB332">
        <v>2</v>
      </c>
      <c r="AC332">
        <v>0.16666666666666666</v>
      </c>
      <c r="AD332">
        <v>3</v>
      </c>
      <c r="AE332" t="s">
        <v>3333</v>
      </c>
    </row>
    <row r="333" spans="1:31" x14ac:dyDescent="0.25">
      <c r="A333" s="16" t="s">
        <v>23</v>
      </c>
      <c r="B333" s="16" t="s">
        <v>3143</v>
      </c>
      <c r="C333" s="16" t="s">
        <v>154</v>
      </c>
      <c r="D333" s="16" t="s">
        <v>3139</v>
      </c>
      <c r="E333" s="16" t="s">
        <v>27</v>
      </c>
      <c r="F333" s="16" t="s">
        <v>349</v>
      </c>
      <c r="G333" s="16" t="s">
        <v>3291</v>
      </c>
      <c r="H333" s="16" t="s">
        <v>155</v>
      </c>
      <c r="I333" s="16" t="s">
        <v>155</v>
      </c>
      <c r="J333" s="16" t="s">
        <v>189</v>
      </c>
      <c r="K333" s="16" t="s">
        <v>707</v>
      </c>
      <c r="L333" s="9"/>
      <c r="M333" s="9">
        <v>45455</v>
      </c>
      <c r="N333" s="9">
        <v>45455</v>
      </c>
      <c r="O333" s="7">
        <v>45455</v>
      </c>
      <c r="P333" s="9"/>
      <c r="Q333" s="9"/>
      <c r="R333" s="9" t="s">
        <v>93</v>
      </c>
      <c r="S333" s="16" t="s">
        <v>73</v>
      </c>
      <c r="T333" s="16" t="s">
        <v>35</v>
      </c>
      <c r="U333" s="16"/>
      <c r="V333" s="16"/>
      <c r="W333" s="16" t="s">
        <v>37</v>
      </c>
      <c r="X333" s="16" t="s">
        <v>55</v>
      </c>
      <c r="Y333">
        <v>8</v>
      </c>
      <c r="Z333">
        <v>3</v>
      </c>
      <c r="AA333">
        <v>2.4</v>
      </c>
      <c r="AB333">
        <v>2</v>
      </c>
      <c r="AC333">
        <v>0.16666666666666666</v>
      </c>
      <c r="AD333">
        <v>3</v>
      </c>
      <c r="AE333" t="s">
        <v>3334</v>
      </c>
    </row>
    <row r="334" spans="1:31" x14ac:dyDescent="0.25">
      <c r="A334" s="16" t="s">
        <v>23</v>
      </c>
      <c r="B334" s="16" t="s">
        <v>3143</v>
      </c>
      <c r="C334" s="16" t="s">
        <v>154</v>
      </c>
      <c r="D334" s="16" t="s">
        <v>3139</v>
      </c>
      <c r="E334" s="16" t="s">
        <v>27</v>
      </c>
      <c r="F334" s="16" t="s">
        <v>349</v>
      </c>
      <c r="G334" s="16" t="s">
        <v>3291</v>
      </c>
      <c r="H334" s="16" t="s">
        <v>155</v>
      </c>
      <c r="I334" s="16" t="s">
        <v>155</v>
      </c>
      <c r="J334" s="16" t="s">
        <v>189</v>
      </c>
      <c r="K334" s="16" t="s">
        <v>197</v>
      </c>
      <c r="L334" s="9"/>
      <c r="M334" s="9">
        <v>45455</v>
      </c>
      <c r="N334" s="9">
        <v>45455</v>
      </c>
      <c r="O334" s="7">
        <v>45455</v>
      </c>
      <c r="P334" s="9"/>
      <c r="Q334" s="9"/>
      <c r="R334" s="9" t="s">
        <v>93</v>
      </c>
      <c r="S334" s="16" t="s">
        <v>73</v>
      </c>
      <c r="T334" s="16" t="s">
        <v>35</v>
      </c>
      <c r="U334" s="16"/>
      <c r="V334" s="16"/>
      <c r="W334" s="16" t="s">
        <v>37</v>
      </c>
      <c r="X334" s="16" t="s">
        <v>55</v>
      </c>
      <c r="Y334">
        <v>8</v>
      </c>
      <c r="Z334">
        <v>3</v>
      </c>
      <c r="AA334">
        <v>2.4</v>
      </c>
      <c r="AB334">
        <v>2</v>
      </c>
      <c r="AC334">
        <v>0.16666666666666666</v>
      </c>
      <c r="AD334">
        <v>3</v>
      </c>
      <c r="AE334" t="s">
        <v>3335</v>
      </c>
    </row>
    <row r="335" spans="1:31" x14ac:dyDescent="0.25">
      <c r="A335" s="16" t="s">
        <v>23</v>
      </c>
      <c r="B335" s="16" t="s">
        <v>3143</v>
      </c>
      <c r="C335" s="16" t="s">
        <v>154</v>
      </c>
      <c r="D335" s="16" t="s">
        <v>3139</v>
      </c>
      <c r="E335" s="16" t="s">
        <v>27</v>
      </c>
      <c r="F335" s="16" t="s">
        <v>349</v>
      </c>
      <c r="G335" s="16" t="s">
        <v>3291</v>
      </c>
      <c r="H335" s="16" t="s">
        <v>155</v>
      </c>
      <c r="I335" s="16" t="s">
        <v>155</v>
      </c>
      <c r="J335" s="16" t="s">
        <v>189</v>
      </c>
      <c r="K335" s="16" t="s">
        <v>487</v>
      </c>
      <c r="L335" s="9"/>
      <c r="M335" s="9">
        <v>45455</v>
      </c>
      <c r="N335" s="9">
        <v>45455</v>
      </c>
      <c r="O335" s="7">
        <v>45455</v>
      </c>
      <c r="P335" s="9"/>
      <c r="Q335" s="9"/>
      <c r="R335" s="9" t="s">
        <v>93</v>
      </c>
      <c r="S335" s="16" t="s">
        <v>73</v>
      </c>
      <c r="T335" s="16" t="s">
        <v>35</v>
      </c>
      <c r="U335" s="16"/>
      <c r="V335" s="16"/>
      <c r="W335" s="16" t="s">
        <v>37</v>
      </c>
      <c r="X335" s="16" t="s">
        <v>55</v>
      </c>
      <c r="Y335">
        <v>8</v>
      </c>
      <c r="Z335">
        <v>3</v>
      </c>
      <c r="AA335">
        <v>2.4</v>
      </c>
      <c r="AB335">
        <v>2</v>
      </c>
      <c r="AC335">
        <v>0.16666666666666666</v>
      </c>
      <c r="AD335">
        <v>3</v>
      </c>
      <c r="AE335" t="s">
        <v>3336</v>
      </c>
    </row>
    <row r="336" spans="1:31" x14ac:dyDescent="0.25">
      <c r="A336" s="16" t="s">
        <v>23</v>
      </c>
      <c r="B336" s="16" t="s">
        <v>3143</v>
      </c>
      <c r="C336" s="16" t="s">
        <v>154</v>
      </c>
      <c r="D336" s="16" t="s">
        <v>3139</v>
      </c>
      <c r="E336" s="16" t="s">
        <v>27</v>
      </c>
      <c r="F336" s="16" t="s">
        <v>349</v>
      </c>
      <c r="G336" s="16" t="s">
        <v>3291</v>
      </c>
      <c r="H336" s="16" t="s">
        <v>155</v>
      </c>
      <c r="I336" s="16" t="s">
        <v>155</v>
      </c>
      <c r="J336" s="16" t="s">
        <v>189</v>
      </c>
      <c r="K336" s="16" t="s">
        <v>3162</v>
      </c>
      <c r="L336" s="9"/>
      <c r="M336" s="9">
        <v>45455</v>
      </c>
      <c r="N336" s="9">
        <v>45455</v>
      </c>
      <c r="O336" s="7">
        <v>45455</v>
      </c>
      <c r="P336" s="9"/>
      <c r="Q336" s="9"/>
      <c r="R336" s="9" t="s">
        <v>93</v>
      </c>
      <c r="S336" s="16" t="s">
        <v>73</v>
      </c>
      <c r="T336" s="16" t="s">
        <v>35</v>
      </c>
      <c r="U336" s="16"/>
      <c r="V336" s="16"/>
      <c r="W336" s="16" t="s">
        <v>37</v>
      </c>
      <c r="X336" s="16" t="s">
        <v>55</v>
      </c>
      <c r="Y336">
        <v>8</v>
      </c>
      <c r="Z336">
        <v>3</v>
      </c>
      <c r="AA336">
        <v>2.4</v>
      </c>
      <c r="AB336">
        <v>2</v>
      </c>
      <c r="AC336">
        <v>0.16666666666666666</v>
      </c>
      <c r="AD336">
        <v>3</v>
      </c>
      <c r="AE336" t="s">
        <v>3337</v>
      </c>
    </row>
    <row r="337" spans="1:31" x14ac:dyDescent="0.25">
      <c r="A337" s="16" t="s">
        <v>23</v>
      </c>
      <c r="B337" s="16" t="s">
        <v>3143</v>
      </c>
      <c r="C337" s="16" t="s">
        <v>154</v>
      </c>
      <c r="D337" s="16" t="s">
        <v>3139</v>
      </c>
      <c r="E337" s="16" t="s">
        <v>27</v>
      </c>
      <c r="F337" s="16" t="s">
        <v>349</v>
      </c>
      <c r="G337" s="16" t="s">
        <v>3291</v>
      </c>
      <c r="H337" s="16" t="s">
        <v>155</v>
      </c>
      <c r="I337" s="16" t="s">
        <v>155</v>
      </c>
      <c r="J337" s="16" t="s">
        <v>189</v>
      </c>
      <c r="K337" s="16" t="s">
        <v>3164</v>
      </c>
      <c r="L337" s="9"/>
      <c r="M337" s="9">
        <v>45455</v>
      </c>
      <c r="N337" s="9">
        <v>45455</v>
      </c>
      <c r="O337" s="7">
        <v>45455</v>
      </c>
      <c r="P337" s="9"/>
      <c r="Q337" s="9"/>
      <c r="R337" s="9" t="s">
        <v>93</v>
      </c>
      <c r="S337" s="16" t="s">
        <v>73</v>
      </c>
      <c r="T337" s="16" t="s">
        <v>35</v>
      </c>
      <c r="U337" s="16"/>
      <c r="V337" s="16"/>
      <c r="W337" s="16" t="s">
        <v>37</v>
      </c>
      <c r="X337" s="16" t="s">
        <v>55</v>
      </c>
      <c r="Y337">
        <v>8</v>
      </c>
      <c r="Z337">
        <v>3</v>
      </c>
      <c r="AA337">
        <v>2.4</v>
      </c>
      <c r="AB337">
        <v>2</v>
      </c>
      <c r="AC337">
        <v>0.16666666666666666</v>
      </c>
      <c r="AD337">
        <v>3</v>
      </c>
      <c r="AE337" t="s">
        <v>3338</v>
      </c>
    </row>
    <row r="338" spans="1:31" x14ac:dyDescent="0.25">
      <c r="A338" s="16" t="s">
        <v>23</v>
      </c>
      <c r="B338" s="16" t="s">
        <v>3143</v>
      </c>
      <c r="C338" s="16" t="s">
        <v>154</v>
      </c>
      <c r="D338" s="16" t="s">
        <v>3139</v>
      </c>
      <c r="E338" s="16" t="s">
        <v>27</v>
      </c>
      <c r="F338" s="16" t="s">
        <v>349</v>
      </c>
      <c r="G338" s="16" t="s">
        <v>3291</v>
      </c>
      <c r="H338" s="16" t="s">
        <v>155</v>
      </c>
      <c r="I338" s="16" t="s">
        <v>155</v>
      </c>
      <c r="J338" s="16" t="s">
        <v>189</v>
      </c>
      <c r="K338" s="16" t="s">
        <v>181</v>
      </c>
      <c r="L338" s="9"/>
      <c r="M338" s="9">
        <v>45455</v>
      </c>
      <c r="N338" s="9">
        <v>45455</v>
      </c>
      <c r="O338" s="7">
        <v>45455</v>
      </c>
      <c r="P338" s="9"/>
      <c r="Q338" s="9"/>
      <c r="R338" s="9" t="s">
        <v>93</v>
      </c>
      <c r="S338" s="16" t="s">
        <v>73</v>
      </c>
      <c r="T338" s="16" t="s">
        <v>35</v>
      </c>
      <c r="U338" s="16"/>
      <c r="V338" s="16"/>
      <c r="W338" s="16" t="s">
        <v>37</v>
      </c>
      <c r="X338" s="16" t="s">
        <v>55</v>
      </c>
      <c r="Y338">
        <v>8</v>
      </c>
      <c r="Z338">
        <v>3</v>
      </c>
      <c r="AA338">
        <v>2.4</v>
      </c>
      <c r="AB338">
        <v>2</v>
      </c>
      <c r="AC338">
        <v>0.16666666666666666</v>
      </c>
      <c r="AD338">
        <v>3</v>
      </c>
      <c r="AE338" t="s">
        <v>3339</v>
      </c>
    </row>
    <row r="339" spans="1:31" x14ac:dyDescent="0.25">
      <c r="A339" s="16" t="s">
        <v>23</v>
      </c>
      <c r="B339" s="16" t="s">
        <v>3143</v>
      </c>
      <c r="C339" s="16" t="s">
        <v>154</v>
      </c>
      <c r="D339" s="16" t="s">
        <v>3139</v>
      </c>
      <c r="E339" s="16" t="s">
        <v>27</v>
      </c>
      <c r="F339" s="16" t="s">
        <v>349</v>
      </c>
      <c r="G339" s="16" t="s">
        <v>3291</v>
      </c>
      <c r="H339" s="16" t="s">
        <v>155</v>
      </c>
      <c r="I339" s="16" t="s">
        <v>155</v>
      </c>
      <c r="J339" s="16" t="s">
        <v>189</v>
      </c>
      <c r="K339" s="16" t="s">
        <v>3232</v>
      </c>
      <c r="L339" s="9"/>
      <c r="M339" s="9">
        <v>45455</v>
      </c>
      <c r="N339" s="9">
        <v>45455</v>
      </c>
      <c r="O339" s="7">
        <v>45455</v>
      </c>
      <c r="P339" s="9"/>
      <c r="Q339" s="9"/>
      <c r="R339" s="9" t="s">
        <v>93</v>
      </c>
      <c r="S339" s="16" t="s">
        <v>73</v>
      </c>
      <c r="T339" s="16" t="s">
        <v>35</v>
      </c>
      <c r="U339" s="16"/>
      <c r="V339" s="16"/>
      <c r="W339" s="16" t="s">
        <v>37</v>
      </c>
      <c r="X339" s="16" t="s">
        <v>55</v>
      </c>
      <c r="Y339">
        <v>8</v>
      </c>
      <c r="Z339">
        <v>3</v>
      </c>
      <c r="AA339">
        <v>2.4</v>
      </c>
      <c r="AB339">
        <v>2</v>
      </c>
      <c r="AC339">
        <v>0.16666666666666666</v>
      </c>
      <c r="AD339">
        <v>3</v>
      </c>
      <c r="AE339" t="s">
        <v>3340</v>
      </c>
    </row>
    <row r="340" spans="1:31" x14ac:dyDescent="0.25">
      <c r="A340" s="16" t="s">
        <v>23</v>
      </c>
      <c r="B340" s="16" t="s">
        <v>3143</v>
      </c>
      <c r="C340" s="16" t="s">
        <v>154</v>
      </c>
      <c r="D340" s="16" t="s">
        <v>3139</v>
      </c>
      <c r="E340" s="16" t="s">
        <v>27</v>
      </c>
      <c r="F340" s="16" t="s">
        <v>349</v>
      </c>
      <c r="G340" s="16" t="s">
        <v>3291</v>
      </c>
      <c r="H340" s="16" t="s">
        <v>155</v>
      </c>
      <c r="I340" s="16" t="s">
        <v>155</v>
      </c>
      <c r="J340" s="16" t="s">
        <v>189</v>
      </c>
      <c r="K340" s="16" t="s">
        <v>199</v>
      </c>
      <c r="L340" s="9"/>
      <c r="M340" s="9">
        <v>45455</v>
      </c>
      <c r="N340" s="9">
        <v>45455</v>
      </c>
      <c r="O340" s="7">
        <v>45455</v>
      </c>
      <c r="P340" s="9"/>
      <c r="Q340" s="9"/>
      <c r="R340" s="9" t="s">
        <v>93</v>
      </c>
      <c r="S340" s="16" t="s">
        <v>73</v>
      </c>
      <c r="T340" s="16" t="s">
        <v>35</v>
      </c>
      <c r="U340" s="16"/>
      <c r="V340" s="16"/>
      <c r="W340" s="16" t="s">
        <v>37</v>
      </c>
      <c r="X340" s="16" t="s">
        <v>55</v>
      </c>
      <c r="Y340">
        <v>8</v>
      </c>
      <c r="Z340">
        <v>3</v>
      </c>
      <c r="AA340">
        <v>2.4</v>
      </c>
      <c r="AB340">
        <v>2</v>
      </c>
      <c r="AC340">
        <v>0.16666666666666666</v>
      </c>
      <c r="AD340">
        <v>3</v>
      </c>
      <c r="AE340" t="s">
        <v>3341</v>
      </c>
    </row>
    <row r="341" spans="1:31" x14ac:dyDescent="0.25">
      <c r="A341" s="16" t="s">
        <v>23</v>
      </c>
      <c r="B341" s="16" t="s">
        <v>3143</v>
      </c>
      <c r="C341" s="16" t="s">
        <v>154</v>
      </c>
      <c r="D341" s="16" t="s">
        <v>3139</v>
      </c>
      <c r="E341" s="16" t="s">
        <v>27</v>
      </c>
      <c r="F341" s="16" t="s">
        <v>349</v>
      </c>
      <c r="G341" s="16" t="s">
        <v>3291</v>
      </c>
      <c r="H341" s="16" t="s">
        <v>155</v>
      </c>
      <c r="I341" s="16" t="s">
        <v>155</v>
      </c>
      <c r="J341" s="16" t="s">
        <v>189</v>
      </c>
      <c r="K341" s="16" t="s">
        <v>200</v>
      </c>
      <c r="L341" s="9"/>
      <c r="M341" s="9">
        <v>45455</v>
      </c>
      <c r="N341" s="9">
        <v>45455</v>
      </c>
      <c r="O341" s="7">
        <v>45455</v>
      </c>
      <c r="P341" s="9"/>
      <c r="Q341" s="9"/>
      <c r="R341" s="9" t="s">
        <v>93</v>
      </c>
      <c r="S341" s="16" t="s">
        <v>73</v>
      </c>
      <c r="T341" s="16" t="s">
        <v>35</v>
      </c>
      <c r="U341" s="16"/>
      <c r="V341" s="16"/>
      <c r="W341" s="16" t="s">
        <v>37</v>
      </c>
      <c r="X341" s="16" t="s">
        <v>55</v>
      </c>
      <c r="Y341">
        <v>8</v>
      </c>
      <c r="Z341">
        <v>3</v>
      </c>
      <c r="AA341">
        <v>2.4</v>
      </c>
      <c r="AB341">
        <v>2</v>
      </c>
      <c r="AC341">
        <v>0.16666666666666666</v>
      </c>
      <c r="AD341">
        <v>3</v>
      </c>
      <c r="AE341" t="s">
        <v>3342</v>
      </c>
    </row>
    <row r="342" spans="1:31" x14ac:dyDescent="0.25">
      <c r="A342" s="16" t="s">
        <v>23</v>
      </c>
      <c r="B342" s="16" t="s">
        <v>3143</v>
      </c>
      <c r="C342" s="16" t="s">
        <v>154</v>
      </c>
      <c r="D342" s="16" t="s">
        <v>3139</v>
      </c>
      <c r="E342" s="16" t="s">
        <v>27</v>
      </c>
      <c r="F342" s="16" t="s">
        <v>349</v>
      </c>
      <c r="G342" s="16" t="s">
        <v>3291</v>
      </c>
      <c r="H342" s="16" t="s">
        <v>155</v>
      </c>
      <c r="I342" s="16" t="s">
        <v>155</v>
      </c>
      <c r="J342" s="16" t="s">
        <v>189</v>
      </c>
      <c r="K342" s="16" t="s">
        <v>711</v>
      </c>
      <c r="L342" s="9"/>
      <c r="M342" s="9">
        <v>45455</v>
      </c>
      <c r="N342" s="9">
        <v>45455</v>
      </c>
      <c r="O342" s="7">
        <v>45455</v>
      </c>
      <c r="P342" s="9"/>
      <c r="Q342" s="9"/>
      <c r="R342" s="9" t="s">
        <v>93</v>
      </c>
      <c r="S342" s="16" t="s">
        <v>73</v>
      </c>
      <c r="T342" s="16" t="s">
        <v>35</v>
      </c>
      <c r="U342" s="16"/>
      <c r="V342" s="16"/>
      <c r="W342" s="16" t="s">
        <v>37</v>
      </c>
      <c r="X342" s="16" t="s">
        <v>55</v>
      </c>
      <c r="Y342">
        <v>8</v>
      </c>
      <c r="Z342">
        <v>3</v>
      </c>
      <c r="AA342">
        <v>2.4</v>
      </c>
      <c r="AB342">
        <v>2</v>
      </c>
      <c r="AC342">
        <v>0.16666666666666666</v>
      </c>
      <c r="AD342">
        <v>3</v>
      </c>
      <c r="AE342" t="s">
        <v>3343</v>
      </c>
    </row>
    <row r="343" spans="1:31" x14ac:dyDescent="0.25">
      <c r="A343" s="16" t="s">
        <v>23</v>
      </c>
      <c r="B343" s="16" t="s">
        <v>3143</v>
      </c>
      <c r="C343" s="16" t="s">
        <v>154</v>
      </c>
      <c r="D343" s="16" t="s">
        <v>3139</v>
      </c>
      <c r="E343" s="16" t="s">
        <v>27</v>
      </c>
      <c r="F343" s="16" t="s">
        <v>349</v>
      </c>
      <c r="G343" s="16" t="s">
        <v>3291</v>
      </c>
      <c r="H343" s="16" t="s">
        <v>155</v>
      </c>
      <c r="I343" s="16" t="s">
        <v>155</v>
      </c>
      <c r="J343" s="16" t="s">
        <v>189</v>
      </c>
      <c r="K343" s="16" t="s">
        <v>97</v>
      </c>
      <c r="L343" s="9"/>
      <c r="M343" s="9">
        <v>45455</v>
      </c>
      <c r="N343" s="9">
        <v>45455</v>
      </c>
      <c r="O343" s="7">
        <v>45455</v>
      </c>
      <c r="P343" s="9"/>
      <c r="Q343" s="9"/>
      <c r="R343" s="9" t="s">
        <v>93</v>
      </c>
      <c r="S343" s="16" t="s">
        <v>73</v>
      </c>
      <c r="T343" s="16" t="s">
        <v>35</v>
      </c>
      <c r="U343" s="16"/>
      <c r="V343" s="16"/>
      <c r="W343" s="16" t="s">
        <v>37</v>
      </c>
      <c r="X343" s="16" t="s">
        <v>55</v>
      </c>
      <c r="Y343">
        <v>8</v>
      </c>
      <c r="Z343">
        <v>3</v>
      </c>
      <c r="AA343">
        <v>2.4</v>
      </c>
      <c r="AB343">
        <v>2</v>
      </c>
      <c r="AC343">
        <v>0.16666666666666666</v>
      </c>
      <c r="AD343">
        <v>3</v>
      </c>
      <c r="AE343" t="s">
        <v>3344</v>
      </c>
    </row>
    <row r="344" spans="1:31" x14ac:dyDescent="0.25">
      <c r="A344" s="16" t="s">
        <v>23</v>
      </c>
      <c r="B344" s="16" t="s">
        <v>3143</v>
      </c>
      <c r="C344" s="16" t="s">
        <v>154</v>
      </c>
      <c r="D344" s="16" t="s">
        <v>3139</v>
      </c>
      <c r="E344" s="16" t="s">
        <v>27</v>
      </c>
      <c r="F344" s="16" t="s">
        <v>349</v>
      </c>
      <c r="G344" s="16" t="s">
        <v>3291</v>
      </c>
      <c r="H344" s="16" t="s">
        <v>155</v>
      </c>
      <c r="I344" s="16" t="s">
        <v>155</v>
      </c>
      <c r="J344" s="16" t="s">
        <v>189</v>
      </c>
      <c r="K344" s="16" t="s">
        <v>208</v>
      </c>
      <c r="L344" s="9"/>
      <c r="M344" s="9">
        <v>45455</v>
      </c>
      <c r="N344" s="9">
        <v>45455</v>
      </c>
      <c r="O344" s="7">
        <v>45455</v>
      </c>
      <c r="P344" s="9"/>
      <c r="Q344" s="9"/>
      <c r="R344" s="9" t="s">
        <v>93</v>
      </c>
      <c r="S344" s="16" t="s">
        <v>73</v>
      </c>
      <c r="T344" s="16" t="s">
        <v>35</v>
      </c>
      <c r="U344" s="16"/>
      <c r="V344" s="16"/>
      <c r="W344" s="16" t="s">
        <v>37</v>
      </c>
      <c r="X344" s="16" t="s">
        <v>55</v>
      </c>
      <c r="Y344">
        <v>8</v>
      </c>
      <c r="Z344">
        <v>3</v>
      </c>
      <c r="AA344">
        <v>2.4</v>
      </c>
      <c r="AB344">
        <v>2</v>
      </c>
      <c r="AC344">
        <v>0.16666666666666666</v>
      </c>
      <c r="AD344">
        <v>3</v>
      </c>
      <c r="AE344" t="s">
        <v>3345</v>
      </c>
    </row>
    <row r="345" spans="1:31" x14ac:dyDescent="0.25">
      <c r="A345" s="16" t="s">
        <v>23</v>
      </c>
      <c r="B345" s="16" t="s">
        <v>39</v>
      </c>
      <c r="C345" s="16" t="s">
        <v>210</v>
      </c>
      <c r="D345" s="16" t="s">
        <v>62</v>
      </c>
      <c r="E345" s="16" t="s">
        <v>41</v>
      </c>
      <c r="F345" s="16" t="s">
        <v>28</v>
      </c>
      <c r="G345" s="16" t="s">
        <v>105</v>
      </c>
      <c r="H345" s="16" t="s">
        <v>106</v>
      </c>
      <c r="I345" s="16" t="s">
        <v>106</v>
      </c>
      <c r="J345" s="16" t="s">
        <v>113</v>
      </c>
      <c r="K345" s="16" t="s">
        <v>121</v>
      </c>
      <c r="L345" s="9"/>
      <c r="M345" s="9"/>
      <c r="N345" s="9">
        <v>45176</v>
      </c>
      <c r="O345" s="7">
        <v>45176</v>
      </c>
      <c r="P345" s="9">
        <v>45176</v>
      </c>
      <c r="Q345" s="9">
        <v>44805</v>
      </c>
      <c r="R345" s="9" t="s">
        <v>34</v>
      </c>
      <c r="S345" s="16" t="s">
        <v>73</v>
      </c>
      <c r="T345" s="16" t="s">
        <v>73</v>
      </c>
      <c r="U345" s="16"/>
      <c r="V345" s="16"/>
      <c r="W345" s="16" t="s">
        <v>96</v>
      </c>
      <c r="X345" s="16" t="s">
        <v>38</v>
      </c>
      <c r="Y345">
        <v>6</v>
      </c>
      <c r="Z345">
        <v>10</v>
      </c>
      <c r="AA345">
        <v>6</v>
      </c>
      <c r="AB345">
        <v>6</v>
      </c>
      <c r="AC345">
        <v>0.5</v>
      </c>
      <c r="AD345">
        <v>9</v>
      </c>
      <c r="AE345" t="s">
        <v>1437</v>
      </c>
    </row>
    <row r="346" spans="1:31" x14ac:dyDescent="0.25">
      <c r="A346" s="16" t="s">
        <v>3138</v>
      </c>
      <c r="B346" s="16" t="s">
        <v>24</v>
      </c>
      <c r="C346" s="16" t="s">
        <v>210</v>
      </c>
      <c r="D346" s="16" t="s">
        <v>62</v>
      </c>
      <c r="E346" s="16" t="s">
        <v>41</v>
      </c>
      <c r="F346" s="16" t="s">
        <v>28</v>
      </c>
      <c r="G346" s="16" t="s">
        <v>105</v>
      </c>
      <c r="H346" s="16" t="s">
        <v>106</v>
      </c>
      <c r="I346" s="16" t="s">
        <v>106</v>
      </c>
      <c r="J346" s="16" t="s">
        <v>213</v>
      </c>
      <c r="K346" s="16" t="s">
        <v>108</v>
      </c>
      <c r="L346" s="9">
        <v>45233</v>
      </c>
      <c r="M346" s="9">
        <v>45233</v>
      </c>
      <c r="N346" s="9">
        <v>45239</v>
      </c>
      <c r="O346" s="7">
        <v>45239</v>
      </c>
      <c r="P346" s="9">
        <v>45239</v>
      </c>
      <c r="Q346" s="9">
        <v>44868</v>
      </c>
      <c r="R346" s="9" t="s">
        <v>34</v>
      </c>
      <c r="S346" s="16" t="s">
        <v>73</v>
      </c>
      <c r="T346" s="16" t="s">
        <v>73</v>
      </c>
      <c r="U346" s="16"/>
      <c r="V346" s="16"/>
      <c r="W346" s="16"/>
      <c r="X346" s="16" t="s">
        <v>38</v>
      </c>
      <c r="Y346">
        <v>6</v>
      </c>
      <c r="Z346">
        <v>10</v>
      </c>
      <c r="AA346">
        <v>6</v>
      </c>
      <c r="AB346">
        <v>6</v>
      </c>
      <c r="AC346">
        <v>0.5</v>
      </c>
      <c r="AD346">
        <v>9</v>
      </c>
      <c r="AE346" t="s">
        <v>1438</v>
      </c>
    </row>
    <row r="347" spans="1:31" x14ac:dyDescent="0.25">
      <c r="A347" s="16" t="s">
        <v>3138</v>
      </c>
      <c r="B347" s="16" t="s">
        <v>24</v>
      </c>
      <c r="C347" s="16" t="s">
        <v>210</v>
      </c>
      <c r="D347" s="16" t="s">
        <v>62</v>
      </c>
      <c r="E347" s="16" t="s">
        <v>41</v>
      </c>
      <c r="F347" s="16" t="s">
        <v>28</v>
      </c>
      <c r="G347" s="16" t="s">
        <v>105</v>
      </c>
      <c r="H347" s="16" t="s">
        <v>106</v>
      </c>
      <c r="I347" s="16" t="s">
        <v>106</v>
      </c>
      <c r="J347" s="16" t="s">
        <v>213</v>
      </c>
      <c r="K347" s="16" t="s">
        <v>114</v>
      </c>
      <c r="L347" s="9">
        <v>45233</v>
      </c>
      <c r="M347" s="9">
        <v>45233</v>
      </c>
      <c r="N347" s="9">
        <v>45239</v>
      </c>
      <c r="O347" s="7">
        <v>45239</v>
      </c>
      <c r="P347" s="9">
        <v>45239</v>
      </c>
      <c r="Q347" s="9">
        <v>44868</v>
      </c>
      <c r="R347" s="9" t="s">
        <v>34</v>
      </c>
      <c r="S347" s="16" t="s">
        <v>73</v>
      </c>
      <c r="T347" s="16" t="s">
        <v>73</v>
      </c>
      <c r="U347" s="16"/>
      <c r="V347" s="16"/>
      <c r="W347" s="16"/>
      <c r="X347" s="16" t="s">
        <v>38</v>
      </c>
      <c r="Y347">
        <v>6</v>
      </c>
      <c r="Z347">
        <v>10</v>
      </c>
      <c r="AA347">
        <v>6</v>
      </c>
      <c r="AB347">
        <v>6</v>
      </c>
      <c r="AC347">
        <v>0.5</v>
      </c>
      <c r="AD347">
        <v>9</v>
      </c>
      <c r="AE347" t="s">
        <v>1439</v>
      </c>
    </row>
    <row r="348" spans="1:31" x14ac:dyDescent="0.25">
      <c r="A348" s="16" t="s">
        <v>23</v>
      </c>
      <c r="B348" s="16" t="s">
        <v>39</v>
      </c>
      <c r="C348" s="16" t="s">
        <v>210</v>
      </c>
      <c r="D348" s="16" t="s">
        <v>62</v>
      </c>
      <c r="E348" s="16" t="s">
        <v>41</v>
      </c>
      <c r="F348" s="16" t="s">
        <v>28</v>
      </c>
      <c r="G348" s="16" t="s">
        <v>105</v>
      </c>
      <c r="H348" s="16" t="s">
        <v>106</v>
      </c>
      <c r="I348" s="16" t="s">
        <v>106</v>
      </c>
      <c r="J348" s="16" t="s">
        <v>213</v>
      </c>
      <c r="K348" s="16" t="s">
        <v>121</v>
      </c>
      <c r="L348" s="9">
        <v>45233</v>
      </c>
      <c r="M348" s="9">
        <v>45233</v>
      </c>
      <c r="N348" s="9">
        <v>45239</v>
      </c>
      <c r="O348" s="7">
        <v>45239</v>
      </c>
      <c r="P348" s="9">
        <v>45239</v>
      </c>
      <c r="Q348" s="9">
        <v>44868</v>
      </c>
      <c r="R348" s="9" t="s">
        <v>34</v>
      </c>
      <c r="S348" s="16" t="s">
        <v>73</v>
      </c>
      <c r="T348" s="16" t="s">
        <v>73</v>
      </c>
      <c r="U348" s="16"/>
      <c r="V348" s="16"/>
      <c r="W348" s="16" t="s">
        <v>96</v>
      </c>
      <c r="X348" s="16" t="s">
        <v>38</v>
      </c>
      <c r="Y348">
        <v>6</v>
      </c>
      <c r="Z348">
        <v>10</v>
      </c>
      <c r="AA348">
        <v>6</v>
      </c>
      <c r="AB348">
        <v>6</v>
      </c>
      <c r="AC348">
        <v>0.5</v>
      </c>
      <c r="AD348">
        <v>9</v>
      </c>
      <c r="AE348" t="s">
        <v>1440</v>
      </c>
    </row>
    <row r="349" spans="1:31" x14ac:dyDescent="0.25">
      <c r="A349" s="16" t="s">
        <v>3138</v>
      </c>
      <c r="B349" s="16" t="s">
        <v>24</v>
      </c>
      <c r="C349" s="16" t="s">
        <v>210</v>
      </c>
      <c r="D349" s="16" t="s">
        <v>62</v>
      </c>
      <c r="E349" s="16" t="s">
        <v>41</v>
      </c>
      <c r="F349" s="16" t="s">
        <v>28</v>
      </c>
      <c r="G349" s="16" t="s">
        <v>105</v>
      </c>
      <c r="H349" s="16" t="s">
        <v>106</v>
      </c>
      <c r="I349" s="16" t="s">
        <v>106</v>
      </c>
      <c r="J349" s="16" t="s">
        <v>134</v>
      </c>
      <c r="K349" s="16" t="s">
        <v>214</v>
      </c>
      <c r="L349" s="9">
        <v>45233</v>
      </c>
      <c r="M349" s="9">
        <v>45233</v>
      </c>
      <c r="N349" s="9">
        <v>45239</v>
      </c>
      <c r="O349" s="7">
        <v>45239</v>
      </c>
      <c r="P349" s="9">
        <v>45239</v>
      </c>
      <c r="Q349" s="9">
        <v>44868</v>
      </c>
      <c r="R349" s="9" t="s">
        <v>34</v>
      </c>
      <c r="S349" s="16" t="s">
        <v>73</v>
      </c>
      <c r="T349" s="16" t="s">
        <v>109</v>
      </c>
      <c r="U349" s="16"/>
      <c r="V349" s="16"/>
      <c r="W349" s="16"/>
      <c r="X349" s="16" t="s">
        <v>38</v>
      </c>
      <c r="Y349">
        <v>6</v>
      </c>
      <c r="Z349">
        <v>10</v>
      </c>
      <c r="AA349">
        <v>6</v>
      </c>
      <c r="AB349">
        <v>6</v>
      </c>
      <c r="AC349">
        <v>0.5</v>
      </c>
      <c r="AD349">
        <v>9</v>
      </c>
      <c r="AE349" t="s">
        <v>1441</v>
      </c>
    </row>
    <row r="350" spans="1:31" x14ac:dyDescent="0.25">
      <c r="A350" s="16" t="s">
        <v>23</v>
      </c>
      <c r="B350" s="16" t="s">
        <v>39</v>
      </c>
      <c r="C350" s="16" t="s">
        <v>210</v>
      </c>
      <c r="D350" s="16" t="s">
        <v>62</v>
      </c>
      <c r="E350" s="16" t="s">
        <v>41</v>
      </c>
      <c r="F350" s="16" t="s">
        <v>28</v>
      </c>
      <c r="G350" s="16" t="s">
        <v>105</v>
      </c>
      <c r="H350" s="16" t="s">
        <v>106</v>
      </c>
      <c r="I350" s="16" t="s">
        <v>106</v>
      </c>
      <c r="J350" s="16" t="s">
        <v>134</v>
      </c>
      <c r="K350" s="16" t="s">
        <v>121</v>
      </c>
      <c r="L350" s="9">
        <v>45238</v>
      </c>
      <c r="M350" s="9">
        <v>45233</v>
      </c>
      <c r="N350" s="9">
        <v>45267</v>
      </c>
      <c r="O350" s="7">
        <v>45267</v>
      </c>
      <c r="P350" s="9">
        <v>45267</v>
      </c>
      <c r="Q350" s="9">
        <v>44903</v>
      </c>
      <c r="R350" s="9" t="s">
        <v>34</v>
      </c>
      <c r="S350" s="16" t="s">
        <v>73</v>
      </c>
      <c r="T350" s="16" t="s">
        <v>73</v>
      </c>
      <c r="U350" s="16"/>
      <c r="V350" s="16"/>
      <c r="W350" s="16" t="s">
        <v>96</v>
      </c>
      <c r="X350" s="16" t="s">
        <v>38</v>
      </c>
      <c r="Y350">
        <v>6</v>
      </c>
      <c r="Z350">
        <v>10</v>
      </c>
      <c r="AA350">
        <v>6</v>
      </c>
      <c r="AB350">
        <v>6</v>
      </c>
      <c r="AC350">
        <v>0.5</v>
      </c>
      <c r="AD350">
        <v>9</v>
      </c>
      <c r="AE350" t="s">
        <v>1442</v>
      </c>
    </row>
    <row r="351" spans="1:31" x14ac:dyDescent="0.25">
      <c r="A351" s="16" t="s">
        <v>23</v>
      </c>
      <c r="B351" s="16" t="s">
        <v>39</v>
      </c>
      <c r="C351" s="16" t="s">
        <v>215</v>
      </c>
      <c r="D351" s="16" t="s">
        <v>26</v>
      </c>
      <c r="E351" s="16" t="s">
        <v>41</v>
      </c>
      <c r="F351" s="16" t="s">
        <v>28</v>
      </c>
      <c r="G351" s="16" t="s">
        <v>51</v>
      </c>
      <c r="H351" s="16" t="s">
        <v>31</v>
      </c>
      <c r="I351" s="16" t="s">
        <v>31</v>
      </c>
      <c r="J351" s="16" t="s">
        <v>216</v>
      </c>
      <c r="K351" s="16" t="s">
        <v>53</v>
      </c>
      <c r="L351" s="9"/>
      <c r="M351" s="9">
        <v>44979</v>
      </c>
      <c r="N351" s="9">
        <v>44979</v>
      </c>
      <c r="O351" s="7">
        <v>44979</v>
      </c>
      <c r="P351" s="9">
        <v>44979</v>
      </c>
      <c r="Q351" s="9">
        <v>44614</v>
      </c>
      <c r="R351" s="9" t="s">
        <v>34</v>
      </c>
      <c r="S351" s="16" t="s">
        <v>38</v>
      </c>
      <c r="T351" s="16" t="s">
        <v>218</v>
      </c>
      <c r="U351" s="16"/>
      <c r="V351" s="16"/>
      <c r="W351" s="16" t="s">
        <v>37</v>
      </c>
      <c r="X351" s="16" t="s">
        <v>38</v>
      </c>
      <c r="Y351">
        <v>6</v>
      </c>
      <c r="Z351">
        <v>5</v>
      </c>
      <c r="AA351">
        <v>3</v>
      </c>
      <c r="AB351">
        <v>6</v>
      </c>
      <c r="AC351">
        <v>0.5</v>
      </c>
      <c r="AD351">
        <v>5</v>
      </c>
      <c r="AE351" t="s">
        <v>1444</v>
      </c>
    </row>
    <row r="352" spans="1:31" x14ac:dyDescent="0.25">
      <c r="A352" s="16" t="s">
        <v>23</v>
      </c>
      <c r="B352" s="16" t="s">
        <v>39</v>
      </c>
      <c r="C352" s="16" t="s">
        <v>215</v>
      </c>
      <c r="D352" s="16" t="s">
        <v>26</v>
      </c>
      <c r="E352" s="16" t="s">
        <v>41</v>
      </c>
      <c r="F352" s="16" t="s">
        <v>28</v>
      </c>
      <c r="G352" s="16" t="s">
        <v>51</v>
      </c>
      <c r="H352" s="16" t="s">
        <v>31</v>
      </c>
      <c r="I352" s="16" t="s">
        <v>31</v>
      </c>
      <c r="J352" s="16" t="s">
        <v>216</v>
      </c>
      <c r="K352" s="16" t="s">
        <v>219</v>
      </c>
      <c r="L352" s="9"/>
      <c r="M352" s="9">
        <v>45058</v>
      </c>
      <c r="N352" s="9">
        <v>45063</v>
      </c>
      <c r="O352" s="7">
        <v>45063</v>
      </c>
      <c r="P352" s="9">
        <v>45063</v>
      </c>
      <c r="Q352" s="9">
        <v>44693</v>
      </c>
      <c r="R352" s="9" t="s">
        <v>34</v>
      </c>
      <c r="S352" s="16" t="s">
        <v>38</v>
      </c>
      <c r="T352" s="16" t="s">
        <v>218</v>
      </c>
      <c r="U352" s="16"/>
      <c r="V352" s="16"/>
      <c r="W352" s="16" t="s">
        <v>37</v>
      </c>
      <c r="X352" s="16" t="s">
        <v>38</v>
      </c>
      <c r="Y352">
        <v>6</v>
      </c>
      <c r="Z352">
        <v>5</v>
      </c>
      <c r="AA352">
        <v>3</v>
      </c>
      <c r="AB352">
        <v>6</v>
      </c>
      <c r="AC352">
        <v>0.5</v>
      </c>
      <c r="AD352">
        <v>5</v>
      </c>
      <c r="AE352" t="s">
        <v>1445</v>
      </c>
    </row>
    <row r="353" spans="1:31" x14ac:dyDescent="0.25">
      <c r="A353" s="16" t="s">
        <v>23</v>
      </c>
      <c r="B353" s="16" t="s">
        <v>39</v>
      </c>
      <c r="C353" s="16" t="s">
        <v>215</v>
      </c>
      <c r="D353" s="16" t="s">
        <v>26</v>
      </c>
      <c r="E353" s="16" t="s">
        <v>41</v>
      </c>
      <c r="F353" s="16" t="s">
        <v>28</v>
      </c>
      <c r="G353" s="16" t="s">
        <v>51</v>
      </c>
      <c r="H353" s="16" t="s">
        <v>31</v>
      </c>
      <c r="I353" s="16" t="s">
        <v>31</v>
      </c>
      <c r="J353" s="16" t="s">
        <v>216</v>
      </c>
      <c r="K353" s="16" t="s">
        <v>220</v>
      </c>
      <c r="L353" s="9"/>
      <c r="M353" s="9">
        <v>45063</v>
      </c>
      <c r="N353" s="9">
        <v>45063</v>
      </c>
      <c r="O353" s="7">
        <v>45063</v>
      </c>
      <c r="P353" s="9">
        <v>45063</v>
      </c>
      <c r="Q353" s="9"/>
      <c r="R353" s="9" t="s">
        <v>34</v>
      </c>
      <c r="S353" s="16" t="s">
        <v>38</v>
      </c>
      <c r="T353" s="16" t="s">
        <v>218</v>
      </c>
      <c r="U353" s="16"/>
      <c r="V353" s="16"/>
      <c r="W353" s="16" t="s">
        <v>37</v>
      </c>
      <c r="X353" s="16" t="s">
        <v>38</v>
      </c>
      <c r="Y353">
        <v>6</v>
      </c>
      <c r="Z353">
        <v>5</v>
      </c>
      <c r="AA353">
        <v>3</v>
      </c>
      <c r="AB353">
        <v>6</v>
      </c>
      <c r="AC353">
        <v>0.5</v>
      </c>
      <c r="AD353">
        <v>5</v>
      </c>
      <c r="AE353" t="s">
        <v>1446</v>
      </c>
    </row>
    <row r="354" spans="1:31" x14ac:dyDescent="0.25">
      <c r="A354" s="16" t="s">
        <v>23</v>
      </c>
      <c r="B354" s="16" t="s">
        <v>39</v>
      </c>
      <c r="C354" s="16" t="s">
        <v>215</v>
      </c>
      <c r="D354" s="16" t="s">
        <v>26</v>
      </c>
      <c r="E354" s="16" t="s">
        <v>41</v>
      </c>
      <c r="F354" s="16" t="s">
        <v>28</v>
      </c>
      <c r="G354" s="16" t="s">
        <v>51</v>
      </c>
      <c r="H354" s="16" t="s">
        <v>31</v>
      </c>
      <c r="I354" s="16" t="s">
        <v>31</v>
      </c>
      <c r="J354" s="16" t="s">
        <v>216</v>
      </c>
      <c r="K354" s="16" t="s">
        <v>64</v>
      </c>
      <c r="L354" s="9"/>
      <c r="M354" s="9">
        <v>44979</v>
      </c>
      <c r="N354" s="9">
        <v>44979</v>
      </c>
      <c r="O354" s="7">
        <v>44979</v>
      </c>
      <c r="P354" s="9">
        <v>44979</v>
      </c>
      <c r="Q354" s="9">
        <v>44614</v>
      </c>
      <c r="R354" s="9" t="s">
        <v>34</v>
      </c>
      <c r="S354" s="16" t="s">
        <v>38</v>
      </c>
      <c r="T354" s="16" t="s">
        <v>218</v>
      </c>
      <c r="U354" s="16"/>
      <c r="V354" s="16"/>
      <c r="W354" s="16" t="s">
        <v>37</v>
      </c>
      <c r="X354" s="16" t="s">
        <v>38</v>
      </c>
      <c r="Y354">
        <v>6</v>
      </c>
      <c r="Z354">
        <v>5</v>
      </c>
      <c r="AA354">
        <v>3</v>
      </c>
      <c r="AB354">
        <v>6</v>
      </c>
      <c r="AC354">
        <v>0.5</v>
      </c>
      <c r="AD354">
        <v>5</v>
      </c>
      <c r="AE354" t="s">
        <v>1447</v>
      </c>
    </row>
    <row r="355" spans="1:31" x14ac:dyDescent="0.25">
      <c r="A355" s="16" t="s">
        <v>23</v>
      </c>
      <c r="B355" s="16" t="s">
        <v>39</v>
      </c>
      <c r="C355" s="16" t="s">
        <v>215</v>
      </c>
      <c r="D355" s="16" t="s">
        <v>26</v>
      </c>
      <c r="E355" s="16" t="s">
        <v>41</v>
      </c>
      <c r="F355" s="16" t="s">
        <v>28</v>
      </c>
      <c r="G355" s="16" t="s">
        <v>51</v>
      </c>
      <c r="H355" s="16" t="s">
        <v>31</v>
      </c>
      <c r="I355" s="16" t="s">
        <v>31</v>
      </c>
      <c r="J355" s="16" t="s">
        <v>216</v>
      </c>
      <c r="K355" s="16" t="s">
        <v>206</v>
      </c>
      <c r="L355" s="9"/>
      <c r="M355" s="9">
        <v>45058</v>
      </c>
      <c r="N355" s="9">
        <v>45063</v>
      </c>
      <c r="O355" s="7">
        <v>45063</v>
      </c>
      <c r="P355" s="9">
        <v>45063</v>
      </c>
      <c r="Q355" s="9"/>
      <c r="R355" s="9" t="s">
        <v>34</v>
      </c>
      <c r="S355" s="16" t="s">
        <v>38</v>
      </c>
      <c r="T355" s="16" t="s">
        <v>218</v>
      </c>
      <c r="U355" s="16"/>
      <c r="V355" s="16"/>
      <c r="W355" s="16" t="s">
        <v>37</v>
      </c>
      <c r="X355" s="16" t="s">
        <v>38</v>
      </c>
      <c r="Y355">
        <v>6</v>
      </c>
      <c r="Z355">
        <v>5</v>
      </c>
      <c r="AA355">
        <v>3</v>
      </c>
      <c r="AB355">
        <v>6</v>
      </c>
      <c r="AC355">
        <v>0.5</v>
      </c>
      <c r="AD355">
        <v>5</v>
      </c>
      <c r="AE355" t="s">
        <v>1448</v>
      </c>
    </row>
    <row r="356" spans="1:31" x14ac:dyDescent="0.25">
      <c r="A356" s="16" t="s">
        <v>23</v>
      </c>
      <c r="B356" s="16" t="s">
        <v>39</v>
      </c>
      <c r="C356" s="16" t="s">
        <v>215</v>
      </c>
      <c r="D356" s="16" t="s">
        <v>26</v>
      </c>
      <c r="E356" s="16" t="s">
        <v>41</v>
      </c>
      <c r="F356" s="16" t="s">
        <v>28</v>
      </c>
      <c r="G356" s="16" t="s">
        <v>51</v>
      </c>
      <c r="H356" s="16" t="s">
        <v>31</v>
      </c>
      <c r="I356" s="16" t="s">
        <v>31</v>
      </c>
      <c r="J356" s="16" t="s">
        <v>216</v>
      </c>
      <c r="K356" s="16" t="s">
        <v>47</v>
      </c>
      <c r="L356" s="9"/>
      <c r="M356" s="9">
        <v>44979</v>
      </c>
      <c r="N356" s="9">
        <v>44979</v>
      </c>
      <c r="O356" s="7">
        <v>44979</v>
      </c>
      <c r="P356" s="9">
        <v>44979</v>
      </c>
      <c r="Q356" s="9">
        <v>44614</v>
      </c>
      <c r="R356" s="9" t="s">
        <v>34</v>
      </c>
      <c r="S356" s="16" t="s">
        <v>38</v>
      </c>
      <c r="T356" s="16" t="s">
        <v>218</v>
      </c>
      <c r="U356" s="16"/>
      <c r="V356" s="16"/>
      <c r="W356" s="16" t="s">
        <v>37</v>
      </c>
      <c r="X356" s="16" t="s">
        <v>38</v>
      </c>
      <c r="Y356">
        <v>6</v>
      </c>
      <c r="Z356">
        <v>5</v>
      </c>
      <c r="AA356">
        <v>3</v>
      </c>
      <c r="AB356">
        <v>6</v>
      </c>
      <c r="AC356">
        <v>0.5</v>
      </c>
      <c r="AD356">
        <v>5</v>
      </c>
      <c r="AE356" t="s">
        <v>1449</v>
      </c>
    </row>
    <row r="357" spans="1:31" x14ac:dyDescent="0.25">
      <c r="A357" s="16" t="s">
        <v>23</v>
      </c>
      <c r="B357" s="16" t="s">
        <v>39</v>
      </c>
      <c r="C357" s="16" t="s">
        <v>215</v>
      </c>
      <c r="D357" s="16" t="s">
        <v>26</v>
      </c>
      <c r="E357" s="16" t="s">
        <v>41</v>
      </c>
      <c r="F357" s="16" t="s">
        <v>28</v>
      </c>
      <c r="G357" s="16" t="s">
        <v>51</v>
      </c>
      <c r="H357" s="16" t="s">
        <v>31</v>
      </c>
      <c r="I357" s="16" t="s">
        <v>31</v>
      </c>
      <c r="J357" s="16" t="s">
        <v>216</v>
      </c>
      <c r="K357" s="16" t="s">
        <v>191</v>
      </c>
      <c r="L357" s="9"/>
      <c r="M357" s="9">
        <v>45058</v>
      </c>
      <c r="N357" s="9">
        <v>45063</v>
      </c>
      <c r="O357" s="7">
        <v>45063</v>
      </c>
      <c r="P357" s="9">
        <v>45063</v>
      </c>
      <c r="Q357" s="9">
        <v>44693</v>
      </c>
      <c r="R357" s="9" t="s">
        <v>34</v>
      </c>
      <c r="S357" s="16" t="s">
        <v>38</v>
      </c>
      <c r="T357" s="16" t="s">
        <v>218</v>
      </c>
      <c r="U357" s="16"/>
      <c r="V357" s="16"/>
      <c r="W357" s="16" t="s">
        <v>37</v>
      </c>
      <c r="X357" s="16" t="s">
        <v>38</v>
      </c>
      <c r="Y357">
        <v>6</v>
      </c>
      <c r="Z357">
        <v>5</v>
      </c>
      <c r="AA357">
        <v>3</v>
      </c>
      <c r="AB357">
        <v>6</v>
      </c>
      <c r="AC357">
        <v>0.5</v>
      </c>
      <c r="AD357">
        <v>5</v>
      </c>
      <c r="AE357" t="s">
        <v>1450</v>
      </c>
    </row>
    <row r="358" spans="1:31" x14ac:dyDescent="0.25">
      <c r="A358" s="16" t="s">
        <v>23</v>
      </c>
      <c r="B358" s="16" t="s">
        <v>39</v>
      </c>
      <c r="C358" s="16" t="s">
        <v>215</v>
      </c>
      <c r="D358" s="16" t="s">
        <v>26</v>
      </c>
      <c r="E358" s="16" t="s">
        <v>41</v>
      </c>
      <c r="F358" s="16" t="s">
        <v>28</v>
      </c>
      <c r="G358" s="16" t="s">
        <v>51</v>
      </c>
      <c r="H358" s="16" t="s">
        <v>31</v>
      </c>
      <c r="I358" s="16" t="s">
        <v>31</v>
      </c>
      <c r="J358" s="16" t="s">
        <v>216</v>
      </c>
      <c r="K358" s="16" t="s">
        <v>221</v>
      </c>
      <c r="L358" s="9"/>
      <c r="M358" s="9">
        <v>45058</v>
      </c>
      <c r="N358" s="9">
        <v>45063</v>
      </c>
      <c r="O358" s="7">
        <v>45063</v>
      </c>
      <c r="P358" s="9">
        <v>45063</v>
      </c>
      <c r="Q358" s="9">
        <v>44693</v>
      </c>
      <c r="R358" s="9" t="s">
        <v>34</v>
      </c>
      <c r="S358" s="16" t="s">
        <v>38</v>
      </c>
      <c r="T358" s="16" t="s">
        <v>218</v>
      </c>
      <c r="U358" s="16"/>
      <c r="V358" s="16"/>
      <c r="W358" s="16" t="s">
        <v>37</v>
      </c>
      <c r="X358" s="16" t="s">
        <v>38</v>
      </c>
      <c r="Y358">
        <v>6</v>
      </c>
      <c r="Z358">
        <v>5</v>
      </c>
      <c r="AA358">
        <v>3</v>
      </c>
      <c r="AB358">
        <v>6</v>
      </c>
      <c r="AC358">
        <v>0.5</v>
      </c>
      <c r="AD358">
        <v>5</v>
      </c>
      <c r="AE358" t="s">
        <v>1451</v>
      </c>
    </row>
    <row r="359" spans="1:31" x14ac:dyDescent="0.25">
      <c r="A359" s="16" t="s">
        <v>23</v>
      </c>
      <c r="B359" s="16" t="s">
        <v>39</v>
      </c>
      <c r="C359" s="16" t="s">
        <v>215</v>
      </c>
      <c r="D359" s="16" t="s">
        <v>26</v>
      </c>
      <c r="E359" s="16" t="s">
        <v>41</v>
      </c>
      <c r="F359" s="16" t="s">
        <v>28</v>
      </c>
      <c r="G359" s="16" t="s">
        <v>51</v>
      </c>
      <c r="H359" s="16" t="s">
        <v>31</v>
      </c>
      <c r="I359" s="16" t="s">
        <v>31</v>
      </c>
      <c r="J359" s="16" t="s">
        <v>216</v>
      </c>
      <c r="K359" s="16" t="s">
        <v>222</v>
      </c>
      <c r="L359" s="9"/>
      <c r="M359" s="9">
        <v>45058</v>
      </c>
      <c r="N359" s="9">
        <v>45063</v>
      </c>
      <c r="O359" s="7">
        <v>45063</v>
      </c>
      <c r="P359" s="9">
        <v>45063</v>
      </c>
      <c r="Q359" s="9">
        <v>44693</v>
      </c>
      <c r="R359" s="9" t="s">
        <v>34</v>
      </c>
      <c r="S359" s="16" t="s">
        <v>38</v>
      </c>
      <c r="T359" s="16" t="s">
        <v>218</v>
      </c>
      <c r="U359" s="16"/>
      <c r="V359" s="16"/>
      <c r="W359" s="16" t="s">
        <v>37</v>
      </c>
      <c r="X359" s="16" t="s">
        <v>38</v>
      </c>
      <c r="Y359">
        <v>6</v>
      </c>
      <c r="Z359">
        <v>5</v>
      </c>
      <c r="AA359">
        <v>3</v>
      </c>
      <c r="AB359">
        <v>6</v>
      </c>
      <c r="AC359">
        <v>0.5</v>
      </c>
      <c r="AD359">
        <v>5</v>
      </c>
      <c r="AE359" t="s">
        <v>1452</v>
      </c>
    </row>
    <row r="360" spans="1:31" x14ac:dyDescent="0.25">
      <c r="A360" s="16" t="s">
        <v>23</v>
      </c>
      <c r="B360" s="16" t="s">
        <v>39</v>
      </c>
      <c r="C360" s="16" t="s">
        <v>215</v>
      </c>
      <c r="D360" s="16" t="s">
        <v>26</v>
      </c>
      <c r="E360" s="16" t="s">
        <v>41</v>
      </c>
      <c r="F360" s="16" t="s">
        <v>28</v>
      </c>
      <c r="G360" s="16" t="s">
        <v>51</v>
      </c>
      <c r="H360" s="16" t="s">
        <v>31</v>
      </c>
      <c r="I360" s="16" t="s">
        <v>31</v>
      </c>
      <c r="J360" s="16" t="s">
        <v>216</v>
      </c>
      <c r="K360" s="16" t="s">
        <v>87</v>
      </c>
      <c r="L360" s="9"/>
      <c r="M360" s="9">
        <v>44979</v>
      </c>
      <c r="N360" s="9">
        <v>44979</v>
      </c>
      <c r="O360" s="7">
        <v>44979</v>
      </c>
      <c r="P360" s="9">
        <v>44979</v>
      </c>
      <c r="Q360" s="9">
        <v>44614</v>
      </c>
      <c r="R360" s="9" t="s">
        <v>34</v>
      </c>
      <c r="S360" s="16" t="s">
        <v>38</v>
      </c>
      <c r="T360" s="16" t="s">
        <v>218</v>
      </c>
      <c r="U360" s="16"/>
      <c r="V360" s="16"/>
      <c r="W360" s="16" t="s">
        <v>37</v>
      </c>
      <c r="X360" s="16" t="s">
        <v>38</v>
      </c>
      <c r="Y360">
        <v>6</v>
      </c>
      <c r="Z360">
        <v>5</v>
      </c>
      <c r="AA360">
        <v>3</v>
      </c>
      <c r="AB360">
        <v>6</v>
      </c>
      <c r="AC360">
        <v>0.5</v>
      </c>
      <c r="AD360">
        <v>5</v>
      </c>
      <c r="AE360" t="s">
        <v>1453</v>
      </c>
    </row>
    <row r="361" spans="1:31" x14ac:dyDescent="0.25">
      <c r="A361" s="16" t="s">
        <v>23</v>
      </c>
      <c r="B361" s="16" t="s">
        <v>39</v>
      </c>
      <c r="C361" s="16" t="s">
        <v>215</v>
      </c>
      <c r="D361" s="16" t="s">
        <v>26</v>
      </c>
      <c r="E361" s="16" t="s">
        <v>41</v>
      </c>
      <c r="F361" s="16" t="s">
        <v>28</v>
      </c>
      <c r="G361" s="16" t="s">
        <v>51</v>
      </c>
      <c r="H361" s="16" t="s">
        <v>31</v>
      </c>
      <c r="I361" s="16" t="s">
        <v>31</v>
      </c>
      <c r="J361" s="16" t="s">
        <v>216</v>
      </c>
      <c r="K361" s="16" t="s">
        <v>57</v>
      </c>
      <c r="L361" s="9"/>
      <c r="M361" s="9">
        <v>45058</v>
      </c>
      <c r="N361" s="9">
        <v>45063</v>
      </c>
      <c r="O361" s="7">
        <v>45063</v>
      </c>
      <c r="P361" s="9">
        <v>45063</v>
      </c>
      <c r="Q361" s="9">
        <v>44693</v>
      </c>
      <c r="R361" s="9" t="s">
        <v>34</v>
      </c>
      <c r="S361" s="16" t="s">
        <v>38</v>
      </c>
      <c r="T361" s="16" t="s">
        <v>218</v>
      </c>
      <c r="U361" s="16"/>
      <c r="V361" s="16"/>
      <c r="W361" s="16" t="s">
        <v>37</v>
      </c>
      <c r="X361" s="16" t="s">
        <v>38</v>
      </c>
      <c r="Y361">
        <v>6</v>
      </c>
      <c r="Z361">
        <v>5</v>
      </c>
      <c r="AA361">
        <v>3</v>
      </c>
      <c r="AB361">
        <v>6</v>
      </c>
      <c r="AC361">
        <v>0.5</v>
      </c>
      <c r="AD361">
        <v>5</v>
      </c>
      <c r="AE361" t="s">
        <v>1454</v>
      </c>
    </row>
    <row r="362" spans="1:31" x14ac:dyDescent="0.25">
      <c r="A362" s="16" t="s">
        <v>23</v>
      </c>
      <c r="B362" s="16" t="s">
        <v>39</v>
      </c>
      <c r="C362" s="16" t="s">
        <v>215</v>
      </c>
      <c r="D362" s="16" t="s">
        <v>26</v>
      </c>
      <c r="E362" s="16" t="s">
        <v>41</v>
      </c>
      <c r="F362" s="16" t="s">
        <v>28</v>
      </c>
      <c r="G362" s="16" t="s">
        <v>51</v>
      </c>
      <c r="H362" s="16" t="s">
        <v>31</v>
      </c>
      <c r="I362" s="16" t="s">
        <v>31</v>
      </c>
      <c r="J362" s="16" t="s">
        <v>216</v>
      </c>
      <c r="K362" s="16" t="s">
        <v>223</v>
      </c>
      <c r="L362" s="9"/>
      <c r="M362" s="9">
        <v>45063</v>
      </c>
      <c r="N362" s="9">
        <v>45063</v>
      </c>
      <c r="O362" s="7">
        <v>45063</v>
      </c>
      <c r="P362" s="9">
        <v>45063</v>
      </c>
      <c r="Q362" s="9">
        <v>44693</v>
      </c>
      <c r="R362" s="9" t="s">
        <v>34</v>
      </c>
      <c r="S362" s="16" t="s">
        <v>38</v>
      </c>
      <c r="T362" s="16" t="s">
        <v>218</v>
      </c>
      <c r="U362" s="16"/>
      <c r="V362" s="16"/>
      <c r="W362" s="16" t="s">
        <v>37</v>
      </c>
      <c r="X362" s="16" t="s">
        <v>38</v>
      </c>
      <c r="Y362">
        <v>6</v>
      </c>
      <c r="Z362">
        <v>5</v>
      </c>
      <c r="AA362">
        <v>3</v>
      </c>
      <c r="AB362">
        <v>6</v>
      </c>
      <c r="AC362">
        <v>0.5</v>
      </c>
      <c r="AD362">
        <v>5</v>
      </c>
      <c r="AE362" t="s">
        <v>1455</v>
      </c>
    </row>
    <row r="363" spans="1:31" x14ac:dyDescent="0.25">
      <c r="A363" s="16" t="s">
        <v>23</v>
      </c>
      <c r="B363" s="16" t="s">
        <v>39</v>
      </c>
      <c r="C363" s="16" t="s">
        <v>215</v>
      </c>
      <c r="D363" s="16" t="s">
        <v>26</v>
      </c>
      <c r="E363" s="16" t="s">
        <v>41</v>
      </c>
      <c r="F363" s="16" t="s">
        <v>28</v>
      </c>
      <c r="G363" s="16" t="s">
        <v>51</v>
      </c>
      <c r="H363" s="16" t="s">
        <v>31</v>
      </c>
      <c r="I363" s="16" t="s">
        <v>31</v>
      </c>
      <c r="J363" s="16" t="s">
        <v>216</v>
      </c>
      <c r="K363" s="16" t="s">
        <v>224</v>
      </c>
      <c r="L363" s="9"/>
      <c r="M363" s="9">
        <v>44979</v>
      </c>
      <c r="N363" s="9">
        <v>45175</v>
      </c>
      <c r="O363" s="7">
        <v>45175</v>
      </c>
      <c r="P363" s="9">
        <v>45175</v>
      </c>
      <c r="Q363" s="9">
        <v>44614</v>
      </c>
      <c r="R363" s="9" t="s">
        <v>34</v>
      </c>
      <c r="S363" s="16" t="s">
        <v>38</v>
      </c>
      <c r="T363" s="16" t="s">
        <v>218</v>
      </c>
      <c r="U363" s="16"/>
      <c r="V363" s="16"/>
      <c r="W363" s="16" t="s">
        <v>37</v>
      </c>
      <c r="X363" s="16" t="s">
        <v>38</v>
      </c>
      <c r="Y363">
        <v>6</v>
      </c>
      <c r="Z363">
        <v>5</v>
      </c>
      <c r="AA363">
        <v>3</v>
      </c>
      <c r="AB363">
        <v>6</v>
      </c>
      <c r="AC363">
        <v>0.5</v>
      </c>
      <c r="AD363">
        <v>5</v>
      </c>
      <c r="AE363" t="s">
        <v>1456</v>
      </c>
    </row>
    <row r="364" spans="1:31" x14ac:dyDescent="0.25">
      <c r="A364" s="16" t="s">
        <v>23</v>
      </c>
      <c r="B364" s="16" t="s">
        <v>39</v>
      </c>
      <c r="C364" s="16" t="s">
        <v>215</v>
      </c>
      <c r="D364" s="16" t="s">
        <v>26</v>
      </c>
      <c r="E364" s="16" t="s">
        <v>41</v>
      </c>
      <c r="F364" s="16" t="s">
        <v>28</v>
      </c>
      <c r="G364" s="16" t="s">
        <v>51</v>
      </c>
      <c r="H364" s="16" t="s">
        <v>31</v>
      </c>
      <c r="I364" s="16" t="s">
        <v>31</v>
      </c>
      <c r="J364" s="16" t="s">
        <v>216</v>
      </c>
      <c r="K364" s="16" t="s">
        <v>225</v>
      </c>
      <c r="L364" s="9"/>
      <c r="M364" s="9">
        <v>45058</v>
      </c>
      <c r="N364" s="9">
        <v>45063</v>
      </c>
      <c r="O364" s="7">
        <v>45063</v>
      </c>
      <c r="P364" s="9">
        <v>45063</v>
      </c>
      <c r="Q364" s="9">
        <v>44693</v>
      </c>
      <c r="R364" s="9" t="s">
        <v>34</v>
      </c>
      <c r="S364" s="16" t="s">
        <v>38</v>
      </c>
      <c r="T364" s="16" t="s">
        <v>218</v>
      </c>
      <c r="U364" s="16"/>
      <c r="V364" s="16"/>
      <c r="W364" s="16" t="s">
        <v>37</v>
      </c>
      <c r="X364" s="16" t="s">
        <v>38</v>
      </c>
      <c r="Y364">
        <v>6</v>
      </c>
      <c r="Z364">
        <v>5</v>
      </c>
      <c r="AA364">
        <v>3</v>
      </c>
      <c r="AB364">
        <v>6</v>
      </c>
      <c r="AC364">
        <v>0.5</v>
      </c>
      <c r="AD364">
        <v>5</v>
      </c>
      <c r="AE364" t="s">
        <v>1457</v>
      </c>
    </row>
    <row r="365" spans="1:31" x14ac:dyDescent="0.25">
      <c r="A365" s="16" t="s">
        <v>23</v>
      </c>
      <c r="B365" s="16" t="s">
        <v>39</v>
      </c>
      <c r="C365" s="16" t="s">
        <v>215</v>
      </c>
      <c r="D365" s="16" t="s">
        <v>26</v>
      </c>
      <c r="E365" s="16" t="s">
        <v>41</v>
      </c>
      <c r="F365" s="16" t="s">
        <v>28</v>
      </c>
      <c r="G365" s="16" t="s">
        <v>51</v>
      </c>
      <c r="H365" s="16" t="s">
        <v>31</v>
      </c>
      <c r="I365" s="16" t="s">
        <v>31</v>
      </c>
      <c r="J365" s="16" t="s">
        <v>216</v>
      </c>
      <c r="K365" s="16" t="s">
        <v>97</v>
      </c>
      <c r="L365" s="9"/>
      <c r="M365" s="9">
        <v>44979</v>
      </c>
      <c r="N365" s="9">
        <v>45063</v>
      </c>
      <c r="O365" s="7">
        <v>45063</v>
      </c>
      <c r="P365" s="9">
        <v>45063</v>
      </c>
      <c r="Q365" s="9">
        <v>44614</v>
      </c>
      <c r="R365" s="9" t="s">
        <v>34</v>
      </c>
      <c r="S365" s="16" t="s">
        <v>38</v>
      </c>
      <c r="T365" s="16" t="s">
        <v>218</v>
      </c>
      <c r="U365" s="16"/>
      <c r="V365" s="16"/>
      <c r="W365" s="16" t="s">
        <v>37</v>
      </c>
      <c r="X365" s="16" t="s">
        <v>38</v>
      </c>
      <c r="Y365">
        <v>6</v>
      </c>
      <c r="Z365">
        <v>5</v>
      </c>
      <c r="AA365">
        <v>3</v>
      </c>
      <c r="AB365">
        <v>6</v>
      </c>
      <c r="AC365">
        <v>0.5</v>
      </c>
      <c r="AD365">
        <v>5</v>
      </c>
      <c r="AE365" t="s">
        <v>1458</v>
      </c>
    </row>
    <row r="366" spans="1:31" x14ac:dyDescent="0.25">
      <c r="A366" s="16" t="s">
        <v>23</v>
      </c>
      <c r="B366" s="16" t="s">
        <v>39</v>
      </c>
      <c r="C366" s="16" t="s">
        <v>215</v>
      </c>
      <c r="D366" s="16" t="s">
        <v>26</v>
      </c>
      <c r="E366" s="16" t="s">
        <v>41</v>
      </c>
      <c r="F366" s="16" t="s">
        <v>28</v>
      </c>
      <c r="G366" s="16" t="s">
        <v>51</v>
      </c>
      <c r="H366" s="16" t="s">
        <v>31</v>
      </c>
      <c r="I366" s="16" t="s">
        <v>31</v>
      </c>
      <c r="J366" s="16" t="s">
        <v>216</v>
      </c>
      <c r="K366" s="16" t="s">
        <v>226</v>
      </c>
      <c r="L366" s="9"/>
      <c r="M366" s="9">
        <v>45058</v>
      </c>
      <c r="N366" s="9">
        <v>45063</v>
      </c>
      <c r="O366" s="7">
        <v>45063</v>
      </c>
      <c r="P366" s="9">
        <v>45063</v>
      </c>
      <c r="Q366" s="9"/>
      <c r="R366" s="9" t="s">
        <v>34</v>
      </c>
      <c r="S366" s="16" t="s">
        <v>38</v>
      </c>
      <c r="T366" s="16" t="s">
        <v>218</v>
      </c>
      <c r="U366" s="16"/>
      <c r="V366" s="16"/>
      <c r="W366" s="16" t="s">
        <v>37</v>
      </c>
      <c r="X366" s="16" t="s">
        <v>38</v>
      </c>
      <c r="Y366">
        <v>6</v>
      </c>
      <c r="Z366">
        <v>5</v>
      </c>
      <c r="AA366">
        <v>3</v>
      </c>
      <c r="AB366">
        <v>6</v>
      </c>
      <c r="AC366">
        <v>0.5</v>
      </c>
      <c r="AD366">
        <v>5</v>
      </c>
      <c r="AE366" t="s">
        <v>1459</v>
      </c>
    </row>
    <row r="367" spans="1:31" x14ac:dyDescent="0.25">
      <c r="A367" s="16" t="s">
        <v>23</v>
      </c>
      <c r="B367" s="16" t="s">
        <v>39</v>
      </c>
      <c r="C367" s="16" t="s">
        <v>215</v>
      </c>
      <c r="D367" s="16" t="s">
        <v>26</v>
      </c>
      <c r="E367" s="16" t="s">
        <v>41</v>
      </c>
      <c r="F367" s="16" t="s">
        <v>28</v>
      </c>
      <c r="G367" s="16" t="s">
        <v>158</v>
      </c>
      <c r="H367" s="16" t="s">
        <v>150</v>
      </c>
      <c r="I367" s="16" t="s">
        <v>31</v>
      </c>
      <c r="J367" s="16" t="s">
        <v>216</v>
      </c>
      <c r="K367" s="16" t="s">
        <v>217</v>
      </c>
      <c r="L367" s="9">
        <v>45071</v>
      </c>
      <c r="M367" s="9">
        <v>45071</v>
      </c>
      <c r="N367" s="9">
        <v>45071</v>
      </c>
      <c r="O367" s="7">
        <v>45071</v>
      </c>
      <c r="P367" s="9"/>
      <c r="Q367" s="9">
        <v>44705</v>
      </c>
      <c r="R367" s="9" t="s">
        <v>34</v>
      </c>
      <c r="S367" s="16" t="s">
        <v>38</v>
      </c>
      <c r="T367" s="16" t="s">
        <v>218</v>
      </c>
      <c r="U367" s="16"/>
      <c r="V367" s="16"/>
      <c r="W367" s="16" t="s">
        <v>37</v>
      </c>
      <c r="X367" s="16" t="s">
        <v>38</v>
      </c>
      <c r="Y367">
        <v>6</v>
      </c>
      <c r="Z367">
        <v>5</v>
      </c>
      <c r="AA367">
        <v>3</v>
      </c>
      <c r="AB367">
        <v>6</v>
      </c>
      <c r="AC367">
        <v>0.5</v>
      </c>
      <c r="AD367">
        <v>5</v>
      </c>
      <c r="AE367" t="s">
        <v>1443</v>
      </c>
    </row>
    <row r="368" spans="1:31" x14ac:dyDescent="0.25">
      <c r="A368" s="16" t="s">
        <v>23</v>
      </c>
      <c r="B368" s="16" t="s">
        <v>39</v>
      </c>
      <c r="C368" s="16" t="s">
        <v>215</v>
      </c>
      <c r="D368" s="16" t="s">
        <v>3139</v>
      </c>
      <c r="E368" s="16" t="s">
        <v>240</v>
      </c>
      <c r="F368" s="16" t="s">
        <v>28</v>
      </c>
      <c r="G368" s="16" t="s">
        <v>241</v>
      </c>
      <c r="H368" s="16" t="s">
        <v>242</v>
      </c>
      <c r="I368" s="16" t="s">
        <v>31</v>
      </c>
      <c r="J368" s="16" t="s">
        <v>216</v>
      </c>
      <c r="K368" s="16" t="s">
        <v>566</v>
      </c>
      <c r="L368" s="9"/>
      <c r="M368" s="9">
        <v>44958</v>
      </c>
      <c r="N368" s="9">
        <v>44958</v>
      </c>
      <c r="O368" s="7">
        <v>44958</v>
      </c>
      <c r="P368" s="9"/>
      <c r="Q368" s="9"/>
      <c r="R368" s="9" t="s">
        <v>34</v>
      </c>
      <c r="S368" s="16" t="s">
        <v>38</v>
      </c>
      <c r="T368" s="16" t="s">
        <v>218</v>
      </c>
      <c r="U368" s="16"/>
      <c r="V368" s="16"/>
      <c r="W368" s="16" t="s">
        <v>37</v>
      </c>
      <c r="X368" s="16" t="s">
        <v>38</v>
      </c>
      <c r="Y368">
        <v>6</v>
      </c>
      <c r="Z368">
        <v>3</v>
      </c>
      <c r="AA368">
        <v>1.8</v>
      </c>
      <c r="AB368">
        <v>2</v>
      </c>
      <c r="AC368">
        <v>0.16666666666666666</v>
      </c>
      <c r="AD368">
        <v>3</v>
      </c>
      <c r="AE368" t="s">
        <v>3346</v>
      </c>
    </row>
    <row r="369" spans="1:31" x14ac:dyDescent="0.25">
      <c r="A369" s="16" t="s">
        <v>23</v>
      </c>
      <c r="B369" s="16" t="s">
        <v>39</v>
      </c>
      <c r="C369" s="16" t="s">
        <v>215</v>
      </c>
      <c r="D369" s="16" t="s">
        <v>3139</v>
      </c>
      <c r="E369" s="16" t="s">
        <v>240</v>
      </c>
      <c r="F369" s="16" t="s">
        <v>28</v>
      </c>
      <c r="G369" s="16" t="s">
        <v>241</v>
      </c>
      <c r="H369" s="16" t="s">
        <v>242</v>
      </c>
      <c r="I369" s="16" t="s">
        <v>31</v>
      </c>
      <c r="J369" s="16" t="s">
        <v>216</v>
      </c>
      <c r="K369" s="16" t="s">
        <v>3347</v>
      </c>
      <c r="L369" s="9"/>
      <c r="M369" s="9">
        <v>44958</v>
      </c>
      <c r="N369" s="9">
        <v>44958</v>
      </c>
      <c r="O369" s="7">
        <v>44958</v>
      </c>
      <c r="P369" s="9"/>
      <c r="Q369" s="9"/>
      <c r="R369" s="9" t="s">
        <v>34</v>
      </c>
      <c r="S369" s="16" t="s">
        <v>38</v>
      </c>
      <c r="T369" s="16" t="s">
        <v>218</v>
      </c>
      <c r="U369" s="16"/>
      <c r="V369" s="16"/>
      <c r="W369" s="16" t="s">
        <v>37</v>
      </c>
      <c r="X369" s="16" t="s">
        <v>38</v>
      </c>
      <c r="Y369">
        <v>6</v>
      </c>
      <c r="Z369">
        <v>3</v>
      </c>
      <c r="AA369">
        <v>1.8</v>
      </c>
      <c r="AB369">
        <v>2</v>
      </c>
      <c r="AC369">
        <v>0.16666666666666666</v>
      </c>
      <c r="AD369">
        <v>3</v>
      </c>
      <c r="AE369" t="s">
        <v>3348</v>
      </c>
    </row>
    <row r="370" spans="1:31" x14ac:dyDescent="0.25">
      <c r="A370" s="16" t="s">
        <v>23</v>
      </c>
      <c r="B370" s="16" t="s">
        <v>39</v>
      </c>
      <c r="C370" s="16" t="s">
        <v>215</v>
      </c>
      <c r="D370" s="16" t="s">
        <v>3139</v>
      </c>
      <c r="E370" s="16" t="s">
        <v>240</v>
      </c>
      <c r="F370" s="16" t="s">
        <v>28</v>
      </c>
      <c r="G370" s="16" t="s">
        <v>241</v>
      </c>
      <c r="H370" s="16" t="s">
        <v>242</v>
      </c>
      <c r="I370" s="16" t="s">
        <v>31</v>
      </c>
      <c r="J370" s="16" t="s">
        <v>216</v>
      </c>
      <c r="K370" s="16" t="s">
        <v>319</v>
      </c>
      <c r="L370" s="9"/>
      <c r="M370" s="9">
        <v>44958</v>
      </c>
      <c r="N370" s="9">
        <v>44958</v>
      </c>
      <c r="O370" s="7">
        <v>44958</v>
      </c>
      <c r="P370" s="9"/>
      <c r="Q370" s="9"/>
      <c r="R370" s="9" t="s">
        <v>34</v>
      </c>
      <c r="S370" s="16" t="s">
        <v>38</v>
      </c>
      <c r="T370" s="16" t="s">
        <v>218</v>
      </c>
      <c r="U370" s="16"/>
      <c r="V370" s="16"/>
      <c r="W370" s="16" t="s">
        <v>37</v>
      </c>
      <c r="X370" s="16" t="s">
        <v>38</v>
      </c>
      <c r="Y370">
        <v>6</v>
      </c>
      <c r="Z370">
        <v>3</v>
      </c>
      <c r="AA370">
        <v>1.8</v>
      </c>
      <c r="AB370">
        <v>2</v>
      </c>
      <c r="AC370">
        <v>0.16666666666666666</v>
      </c>
      <c r="AD370">
        <v>3</v>
      </c>
      <c r="AE370" t="s">
        <v>3349</v>
      </c>
    </row>
    <row r="371" spans="1:31" x14ac:dyDescent="0.25">
      <c r="A371" s="16" t="s">
        <v>23</v>
      </c>
      <c r="B371" s="16" t="s">
        <v>39</v>
      </c>
      <c r="C371" s="16" t="s">
        <v>215</v>
      </c>
      <c r="D371" s="16" t="s">
        <v>3139</v>
      </c>
      <c r="E371" s="16" t="s">
        <v>240</v>
      </c>
      <c r="F371" s="16" t="s">
        <v>28</v>
      </c>
      <c r="G371" s="16" t="s">
        <v>241</v>
      </c>
      <c r="H371" s="16" t="s">
        <v>242</v>
      </c>
      <c r="I371" s="16" t="s">
        <v>31</v>
      </c>
      <c r="J371" s="16" t="s">
        <v>216</v>
      </c>
      <c r="K371" s="16" t="s">
        <v>238</v>
      </c>
      <c r="L371" s="9"/>
      <c r="M371" s="9">
        <v>44958</v>
      </c>
      <c r="N371" s="9">
        <v>44958</v>
      </c>
      <c r="O371" s="7">
        <v>44958</v>
      </c>
      <c r="P371" s="9"/>
      <c r="Q371" s="9"/>
      <c r="R371" s="9" t="s">
        <v>34</v>
      </c>
      <c r="S371" s="16" t="s">
        <v>38</v>
      </c>
      <c r="T371" s="16" t="s">
        <v>218</v>
      </c>
      <c r="U371" s="16"/>
      <c r="V371" s="16"/>
      <c r="W371" s="16" t="s">
        <v>37</v>
      </c>
      <c r="X371" s="16" t="s">
        <v>38</v>
      </c>
      <c r="Y371">
        <v>6</v>
      </c>
      <c r="Z371">
        <v>3</v>
      </c>
      <c r="AA371">
        <v>1.8</v>
      </c>
      <c r="AB371">
        <v>2</v>
      </c>
      <c r="AC371">
        <v>0.16666666666666666</v>
      </c>
      <c r="AD371">
        <v>3</v>
      </c>
      <c r="AE371" t="s">
        <v>3350</v>
      </c>
    </row>
    <row r="372" spans="1:31" x14ac:dyDescent="0.25">
      <c r="A372" s="16" t="s">
        <v>23</v>
      </c>
      <c r="B372" s="16" t="s">
        <v>39</v>
      </c>
      <c r="C372" s="16" t="s">
        <v>215</v>
      </c>
      <c r="D372" s="16" t="s">
        <v>3139</v>
      </c>
      <c r="E372" s="16" t="s">
        <v>240</v>
      </c>
      <c r="F372" s="16" t="s">
        <v>28</v>
      </c>
      <c r="G372" s="16" t="s">
        <v>241</v>
      </c>
      <c r="H372" s="16" t="s">
        <v>242</v>
      </c>
      <c r="I372" s="16" t="s">
        <v>31</v>
      </c>
      <c r="J372" s="16" t="s">
        <v>216</v>
      </c>
      <c r="K372" s="16" t="s">
        <v>243</v>
      </c>
      <c r="L372" s="9"/>
      <c r="M372" s="9">
        <v>44958</v>
      </c>
      <c r="N372" s="9">
        <v>44958</v>
      </c>
      <c r="O372" s="7">
        <v>44958</v>
      </c>
      <c r="P372" s="9"/>
      <c r="Q372" s="9"/>
      <c r="R372" s="9" t="s">
        <v>34</v>
      </c>
      <c r="S372" s="16" t="s">
        <v>38</v>
      </c>
      <c r="T372" s="16" t="s">
        <v>218</v>
      </c>
      <c r="U372" s="16"/>
      <c r="V372" s="16"/>
      <c r="W372" s="16" t="s">
        <v>37</v>
      </c>
      <c r="X372" s="16" t="s">
        <v>38</v>
      </c>
      <c r="Y372">
        <v>6</v>
      </c>
      <c r="Z372">
        <v>3</v>
      </c>
      <c r="AA372">
        <v>1.8</v>
      </c>
      <c r="AB372">
        <v>2</v>
      </c>
      <c r="AC372">
        <v>0.16666666666666666</v>
      </c>
      <c r="AD372">
        <v>3</v>
      </c>
      <c r="AE372" t="s">
        <v>1479</v>
      </c>
    </row>
    <row r="373" spans="1:31" x14ac:dyDescent="0.25">
      <c r="A373" s="16" t="s">
        <v>23</v>
      </c>
      <c r="B373" s="16" t="s">
        <v>39</v>
      </c>
      <c r="C373" s="16" t="s">
        <v>215</v>
      </c>
      <c r="D373" s="16" t="s">
        <v>3139</v>
      </c>
      <c r="E373" s="16" t="s">
        <v>240</v>
      </c>
      <c r="F373" s="16" t="s">
        <v>28</v>
      </c>
      <c r="G373" s="16" t="s">
        <v>241</v>
      </c>
      <c r="H373" s="16" t="s">
        <v>242</v>
      </c>
      <c r="I373" s="16" t="s">
        <v>31</v>
      </c>
      <c r="J373" s="16" t="s">
        <v>216</v>
      </c>
      <c r="K373" s="16" t="s">
        <v>579</v>
      </c>
      <c r="L373" s="9"/>
      <c r="M373" s="9">
        <v>44958</v>
      </c>
      <c r="N373" s="9">
        <v>44958</v>
      </c>
      <c r="O373" s="7">
        <v>44958</v>
      </c>
      <c r="P373" s="9"/>
      <c r="Q373" s="9"/>
      <c r="R373" s="9" t="s">
        <v>34</v>
      </c>
      <c r="S373" s="16" t="s">
        <v>38</v>
      </c>
      <c r="T373" s="16" t="s">
        <v>218</v>
      </c>
      <c r="U373" s="16"/>
      <c r="V373" s="16"/>
      <c r="W373" s="16" t="s">
        <v>37</v>
      </c>
      <c r="X373" s="16" t="s">
        <v>38</v>
      </c>
      <c r="Y373">
        <v>6</v>
      </c>
      <c r="Z373">
        <v>3</v>
      </c>
      <c r="AA373">
        <v>1.8</v>
      </c>
      <c r="AB373">
        <v>2</v>
      </c>
      <c r="AC373">
        <v>0.16666666666666666</v>
      </c>
      <c r="AD373">
        <v>3</v>
      </c>
      <c r="AE373" t="s">
        <v>3351</v>
      </c>
    </row>
    <row r="374" spans="1:31" x14ac:dyDescent="0.25">
      <c r="A374" s="16" t="s">
        <v>23</v>
      </c>
      <c r="B374" s="16" t="s">
        <v>39</v>
      </c>
      <c r="C374" s="16" t="s">
        <v>215</v>
      </c>
      <c r="D374" s="16" t="s">
        <v>3139</v>
      </c>
      <c r="E374" s="16" t="s">
        <v>27</v>
      </c>
      <c r="F374" s="16" t="s">
        <v>28</v>
      </c>
      <c r="G374" s="16" t="s">
        <v>29</v>
      </c>
      <c r="H374" s="16" t="s">
        <v>30</v>
      </c>
      <c r="I374" s="16" t="s">
        <v>31</v>
      </c>
      <c r="J374" s="16" t="s">
        <v>216</v>
      </c>
      <c r="K374" s="16" t="s">
        <v>707</v>
      </c>
      <c r="L374" s="9"/>
      <c r="M374" s="9">
        <v>45163</v>
      </c>
      <c r="N374" s="9">
        <v>45163</v>
      </c>
      <c r="O374" s="7">
        <v>45163</v>
      </c>
      <c r="P374" s="9"/>
      <c r="Q374" s="9"/>
      <c r="R374" s="9" t="s">
        <v>34</v>
      </c>
      <c r="S374" s="16" t="s">
        <v>38</v>
      </c>
      <c r="T374" s="16" t="s">
        <v>218</v>
      </c>
      <c r="U374" s="16"/>
      <c r="V374" s="16"/>
      <c r="W374" s="16" t="s">
        <v>37</v>
      </c>
      <c r="X374" s="16" t="s">
        <v>38</v>
      </c>
      <c r="Y374">
        <v>6</v>
      </c>
      <c r="Z374">
        <v>3</v>
      </c>
      <c r="AA374">
        <v>1.8</v>
      </c>
      <c r="AB374">
        <v>2</v>
      </c>
      <c r="AC374">
        <v>0.16666666666666666</v>
      </c>
      <c r="AD374">
        <v>3</v>
      </c>
      <c r="AE374" t="s">
        <v>3352</v>
      </c>
    </row>
    <row r="375" spans="1:31" x14ac:dyDescent="0.25">
      <c r="A375" s="16" t="s">
        <v>23</v>
      </c>
      <c r="B375" s="16" t="s">
        <v>39</v>
      </c>
      <c r="C375" s="16" t="s">
        <v>215</v>
      </c>
      <c r="D375" s="16" t="s">
        <v>3139</v>
      </c>
      <c r="E375" s="16" t="s">
        <v>27</v>
      </c>
      <c r="F375" s="16" t="s">
        <v>28</v>
      </c>
      <c r="G375" s="16" t="s">
        <v>29</v>
      </c>
      <c r="H375" s="16" t="s">
        <v>30</v>
      </c>
      <c r="I375" s="16" t="s">
        <v>31</v>
      </c>
      <c r="J375" s="16" t="s">
        <v>216</v>
      </c>
      <c r="K375" s="16" t="s">
        <v>33</v>
      </c>
      <c r="L375" s="9"/>
      <c r="M375" s="9">
        <v>45163</v>
      </c>
      <c r="N375" s="9">
        <v>45163</v>
      </c>
      <c r="O375" s="7">
        <v>45163</v>
      </c>
      <c r="P375" s="9"/>
      <c r="Q375" s="9"/>
      <c r="R375" s="9" t="s">
        <v>34</v>
      </c>
      <c r="S375" s="16" t="s">
        <v>38</v>
      </c>
      <c r="T375" s="16" t="s">
        <v>218</v>
      </c>
      <c r="U375" s="16"/>
      <c r="V375" s="16"/>
      <c r="W375" s="16" t="s">
        <v>37</v>
      </c>
      <c r="X375" s="16" t="s">
        <v>38</v>
      </c>
      <c r="Y375">
        <v>6</v>
      </c>
      <c r="Z375">
        <v>3</v>
      </c>
      <c r="AA375">
        <v>1.8</v>
      </c>
      <c r="AB375">
        <v>2</v>
      </c>
      <c r="AC375">
        <v>0.16666666666666666</v>
      </c>
      <c r="AD375">
        <v>3</v>
      </c>
      <c r="AE375" t="s">
        <v>1460</v>
      </c>
    </row>
    <row r="376" spans="1:31" x14ac:dyDescent="0.25">
      <c r="A376" s="16" t="s">
        <v>23</v>
      </c>
      <c r="B376" s="16" t="s">
        <v>39</v>
      </c>
      <c r="C376" s="16" t="s">
        <v>215</v>
      </c>
      <c r="D376" s="16" t="s">
        <v>3139</v>
      </c>
      <c r="E376" s="16" t="s">
        <v>27</v>
      </c>
      <c r="F376" s="16" t="s">
        <v>28</v>
      </c>
      <c r="G376" s="16" t="s">
        <v>29</v>
      </c>
      <c r="H376" s="16" t="s">
        <v>30</v>
      </c>
      <c r="I376" s="16" t="s">
        <v>31</v>
      </c>
      <c r="J376" s="16" t="s">
        <v>216</v>
      </c>
      <c r="K376" s="16" t="s">
        <v>227</v>
      </c>
      <c r="L376" s="9"/>
      <c r="M376" s="9">
        <v>45163</v>
      </c>
      <c r="N376" s="9">
        <v>45163</v>
      </c>
      <c r="O376" s="7">
        <v>45163</v>
      </c>
      <c r="P376" s="9"/>
      <c r="Q376" s="9"/>
      <c r="R376" s="9" t="s">
        <v>34</v>
      </c>
      <c r="S376" s="16" t="s">
        <v>38</v>
      </c>
      <c r="T376" s="16" t="s">
        <v>218</v>
      </c>
      <c r="U376" s="16"/>
      <c r="V376" s="16"/>
      <c r="W376" s="16" t="s">
        <v>37</v>
      </c>
      <c r="X376" s="16" t="s">
        <v>38</v>
      </c>
      <c r="Y376">
        <v>6</v>
      </c>
      <c r="Z376">
        <v>3</v>
      </c>
      <c r="AA376">
        <v>1.8</v>
      </c>
      <c r="AB376">
        <v>2</v>
      </c>
      <c r="AC376">
        <v>0.16666666666666666</v>
      </c>
      <c r="AD376">
        <v>3</v>
      </c>
      <c r="AE376" t="s">
        <v>1461</v>
      </c>
    </row>
    <row r="377" spans="1:31" x14ac:dyDescent="0.25">
      <c r="A377" s="16" t="s">
        <v>23</v>
      </c>
      <c r="B377" s="16" t="s">
        <v>39</v>
      </c>
      <c r="C377" s="16" t="s">
        <v>215</v>
      </c>
      <c r="D377" s="16" t="s">
        <v>3139</v>
      </c>
      <c r="E377" s="16" t="s">
        <v>27</v>
      </c>
      <c r="F377" s="16" t="s">
        <v>28</v>
      </c>
      <c r="G377" s="16" t="s">
        <v>29</v>
      </c>
      <c r="H377" s="16" t="s">
        <v>30</v>
      </c>
      <c r="I377" s="16" t="s">
        <v>31</v>
      </c>
      <c r="J377" s="16" t="s">
        <v>216</v>
      </c>
      <c r="K377" s="16" t="s">
        <v>47</v>
      </c>
      <c r="L377" s="9"/>
      <c r="M377" s="9">
        <v>45163</v>
      </c>
      <c r="N377" s="9">
        <v>45163</v>
      </c>
      <c r="O377" s="7">
        <v>45163</v>
      </c>
      <c r="P377" s="9"/>
      <c r="Q377" s="9"/>
      <c r="R377" s="9" t="s">
        <v>34</v>
      </c>
      <c r="S377" s="16" t="s">
        <v>38</v>
      </c>
      <c r="T377" s="16" t="s">
        <v>218</v>
      </c>
      <c r="U377" s="16"/>
      <c r="V377" s="16"/>
      <c r="W377" s="16" t="s">
        <v>37</v>
      </c>
      <c r="X377" s="16" t="s">
        <v>38</v>
      </c>
      <c r="Y377">
        <v>6</v>
      </c>
      <c r="Z377">
        <v>3</v>
      </c>
      <c r="AA377">
        <v>1.8</v>
      </c>
      <c r="AB377">
        <v>2</v>
      </c>
      <c r="AC377">
        <v>0.16666666666666666</v>
      </c>
      <c r="AD377">
        <v>3</v>
      </c>
      <c r="AE377" t="s">
        <v>1462</v>
      </c>
    </row>
    <row r="378" spans="1:31" x14ac:dyDescent="0.25">
      <c r="A378" s="16" t="s">
        <v>23</v>
      </c>
      <c r="B378" s="16" t="s">
        <v>39</v>
      </c>
      <c r="C378" s="16" t="s">
        <v>215</v>
      </c>
      <c r="D378" s="16" t="s">
        <v>3139</v>
      </c>
      <c r="E378" s="16" t="s">
        <v>27</v>
      </c>
      <c r="F378" s="16" t="s">
        <v>28</v>
      </c>
      <c r="G378" s="16" t="s">
        <v>29</v>
      </c>
      <c r="H378" s="16" t="s">
        <v>30</v>
      </c>
      <c r="I378" s="16" t="s">
        <v>31</v>
      </c>
      <c r="J378" s="16" t="s">
        <v>216</v>
      </c>
      <c r="K378" s="16" t="s">
        <v>191</v>
      </c>
      <c r="L378" s="9"/>
      <c r="M378" s="9">
        <v>45163</v>
      </c>
      <c r="N378" s="9">
        <v>45163</v>
      </c>
      <c r="O378" s="7">
        <v>45163</v>
      </c>
      <c r="P378" s="9"/>
      <c r="Q378" s="9"/>
      <c r="R378" s="9" t="s">
        <v>34</v>
      </c>
      <c r="S378" s="16" t="s">
        <v>38</v>
      </c>
      <c r="T378" s="16" t="s">
        <v>218</v>
      </c>
      <c r="U378" s="16"/>
      <c r="V378" s="16"/>
      <c r="W378" s="16" t="s">
        <v>37</v>
      </c>
      <c r="X378" s="16" t="s">
        <v>38</v>
      </c>
      <c r="Y378">
        <v>6</v>
      </c>
      <c r="Z378">
        <v>3</v>
      </c>
      <c r="AA378">
        <v>1.8</v>
      </c>
      <c r="AB378">
        <v>2</v>
      </c>
      <c r="AC378">
        <v>0.16666666666666666</v>
      </c>
      <c r="AD378">
        <v>3</v>
      </c>
      <c r="AE378" t="s">
        <v>1463</v>
      </c>
    </row>
    <row r="379" spans="1:31" x14ac:dyDescent="0.25">
      <c r="A379" s="16" t="s">
        <v>23</v>
      </c>
      <c r="B379" s="16" t="s">
        <v>39</v>
      </c>
      <c r="C379" s="16" t="s">
        <v>215</v>
      </c>
      <c r="D379" s="16" t="s">
        <v>3139</v>
      </c>
      <c r="E379" s="16" t="s">
        <v>27</v>
      </c>
      <c r="F379" s="16" t="s">
        <v>28</v>
      </c>
      <c r="G379" s="16" t="s">
        <v>29</v>
      </c>
      <c r="H379" s="16" t="s">
        <v>30</v>
      </c>
      <c r="I379" s="16" t="s">
        <v>31</v>
      </c>
      <c r="J379" s="16" t="s">
        <v>216</v>
      </c>
      <c r="K379" s="16" t="s">
        <v>221</v>
      </c>
      <c r="L379" s="9"/>
      <c r="M379" s="9">
        <v>45163</v>
      </c>
      <c r="N379" s="9">
        <v>45163</v>
      </c>
      <c r="O379" s="7">
        <v>45163</v>
      </c>
      <c r="P379" s="9"/>
      <c r="Q379" s="9"/>
      <c r="R379" s="9" t="s">
        <v>34</v>
      </c>
      <c r="S379" s="16" t="s">
        <v>38</v>
      </c>
      <c r="T379" s="16" t="s">
        <v>218</v>
      </c>
      <c r="U379" s="16"/>
      <c r="V379" s="16"/>
      <c r="W379" s="16" t="s">
        <v>37</v>
      </c>
      <c r="X379" s="16" t="s">
        <v>38</v>
      </c>
      <c r="Y379">
        <v>6</v>
      </c>
      <c r="Z379">
        <v>3</v>
      </c>
      <c r="AA379">
        <v>1.8</v>
      </c>
      <c r="AB379">
        <v>2</v>
      </c>
      <c r="AC379">
        <v>0.16666666666666666</v>
      </c>
      <c r="AD379">
        <v>3</v>
      </c>
      <c r="AE379" t="s">
        <v>1464</v>
      </c>
    </row>
    <row r="380" spans="1:31" x14ac:dyDescent="0.25">
      <c r="A380" s="16" t="s">
        <v>23</v>
      </c>
      <c r="B380" s="16" t="s">
        <v>39</v>
      </c>
      <c r="C380" s="16" t="s">
        <v>215</v>
      </c>
      <c r="D380" s="16" t="s">
        <v>3139</v>
      </c>
      <c r="E380" s="16" t="s">
        <v>27</v>
      </c>
      <c r="F380" s="16" t="s">
        <v>28</v>
      </c>
      <c r="G380" s="16" t="s">
        <v>29</v>
      </c>
      <c r="H380" s="16" t="s">
        <v>30</v>
      </c>
      <c r="I380" s="16" t="s">
        <v>31</v>
      </c>
      <c r="J380" s="16" t="s">
        <v>216</v>
      </c>
      <c r="K380" s="16" t="s">
        <v>114</v>
      </c>
      <c r="L380" s="9"/>
      <c r="M380" s="9">
        <v>45163</v>
      </c>
      <c r="N380" s="9">
        <v>45163</v>
      </c>
      <c r="O380" s="7">
        <v>45163</v>
      </c>
      <c r="P380" s="9"/>
      <c r="Q380" s="9"/>
      <c r="R380" s="9" t="s">
        <v>34</v>
      </c>
      <c r="S380" s="16" t="s">
        <v>38</v>
      </c>
      <c r="T380" s="16" t="s">
        <v>218</v>
      </c>
      <c r="U380" s="16"/>
      <c r="V380" s="16"/>
      <c r="W380" s="16" t="s">
        <v>37</v>
      </c>
      <c r="X380" s="16" t="s">
        <v>38</v>
      </c>
      <c r="Y380">
        <v>6</v>
      </c>
      <c r="Z380">
        <v>3</v>
      </c>
      <c r="AA380">
        <v>1.8</v>
      </c>
      <c r="AB380">
        <v>2</v>
      </c>
      <c r="AC380">
        <v>0.16666666666666666</v>
      </c>
      <c r="AD380">
        <v>3</v>
      </c>
      <c r="AE380" t="s">
        <v>1465</v>
      </c>
    </row>
    <row r="381" spans="1:31" x14ac:dyDescent="0.25">
      <c r="A381" s="16" t="s">
        <v>23</v>
      </c>
      <c r="B381" s="16" t="s">
        <v>39</v>
      </c>
      <c r="C381" s="16" t="s">
        <v>215</v>
      </c>
      <c r="D381" s="16" t="s">
        <v>3139</v>
      </c>
      <c r="E381" s="16" t="s">
        <v>27</v>
      </c>
      <c r="F381" s="16" t="s">
        <v>28</v>
      </c>
      <c r="G381" s="16" t="s">
        <v>29</v>
      </c>
      <c r="H381" s="16" t="s">
        <v>30</v>
      </c>
      <c r="I381" s="16" t="s">
        <v>31</v>
      </c>
      <c r="J381" s="16" t="s">
        <v>216</v>
      </c>
      <c r="K381" s="16" t="s">
        <v>228</v>
      </c>
      <c r="L381" s="9"/>
      <c r="M381" s="9">
        <v>45163</v>
      </c>
      <c r="N381" s="9">
        <v>45163</v>
      </c>
      <c r="O381" s="7">
        <v>45163</v>
      </c>
      <c r="P381" s="9"/>
      <c r="Q381" s="9"/>
      <c r="R381" s="9" t="s">
        <v>34</v>
      </c>
      <c r="S381" s="16" t="s">
        <v>38</v>
      </c>
      <c r="T381" s="16" t="s">
        <v>218</v>
      </c>
      <c r="U381" s="16"/>
      <c r="V381" s="16"/>
      <c r="W381" s="16" t="s">
        <v>37</v>
      </c>
      <c r="X381" s="16" t="s">
        <v>38</v>
      </c>
      <c r="Y381">
        <v>6</v>
      </c>
      <c r="Z381">
        <v>3</v>
      </c>
      <c r="AA381">
        <v>1.8</v>
      </c>
      <c r="AB381">
        <v>2</v>
      </c>
      <c r="AC381">
        <v>0.16666666666666666</v>
      </c>
      <c r="AD381">
        <v>3</v>
      </c>
      <c r="AE381" t="s">
        <v>1466</v>
      </c>
    </row>
    <row r="382" spans="1:31" x14ac:dyDescent="0.25">
      <c r="A382" s="16" t="s">
        <v>23</v>
      </c>
      <c r="B382" s="16" t="s">
        <v>39</v>
      </c>
      <c r="C382" s="16" t="s">
        <v>215</v>
      </c>
      <c r="D382" s="16" t="s">
        <v>3139</v>
      </c>
      <c r="E382" s="16" t="s">
        <v>27</v>
      </c>
      <c r="F382" s="16" t="s">
        <v>28</v>
      </c>
      <c r="G382" s="16" t="s">
        <v>29</v>
      </c>
      <c r="H382" s="16" t="s">
        <v>30</v>
      </c>
      <c r="I382" s="16" t="s">
        <v>31</v>
      </c>
      <c r="J382" s="16" t="s">
        <v>216</v>
      </c>
      <c r="K382" s="16" t="s">
        <v>3353</v>
      </c>
      <c r="L382" s="9"/>
      <c r="M382" s="9">
        <v>45163</v>
      </c>
      <c r="N382" s="9">
        <v>45163</v>
      </c>
      <c r="O382" s="7">
        <v>45163</v>
      </c>
      <c r="P382" s="9"/>
      <c r="Q382" s="9"/>
      <c r="R382" s="9" t="s">
        <v>34</v>
      </c>
      <c r="S382" s="16" t="s">
        <v>38</v>
      </c>
      <c r="T382" s="16" t="s">
        <v>218</v>
      </c>
      <c r="U382" s="16"/>
      <c r="V382" s="16"/>
      <c r="W382" s="16" t="s">
        <v>37</v>
      </c>
      <c r="X382" s="16" t="s">
        <v>38</v>
      </c>
      <c r="Y382">
        <v>6</v>
      </c>
      <c r="Z382">
        <v>3</v>
      </c>
      <c r="AA382">
        <v>1.8</v>
      </c>
      <c r="AB382">
        <v>2</v>
      </c>
      <c r="AC382">
        <v>0.16666666666666666</v>
      </c>
      <c r="AD382">
        <v>3</v>
      </c>
      <c r="AE382" t="s">
        <v>3354</v>
      </c>
    </row>
    <row r="383" spans="1:31" x14ac:dyDescent="0.25">
      <c r="A383" s="16" t="s">
        <v>23</v>
      </c>
      <c r="B383" s="16" t="s">
        <v>39</v>
      </c>
      <c r="C383" s="16" t="s">
        <v>215</v>
      </c>
      <c r="D383" s="16" t="s">
        <v>3139</v>
      </c>
      <c r="E383" s="16" t="s">
        <v>27</v>
      </c>
      <c r="F383" s="16" t="s">
        <v>28</v>
      </c>
      <c r="G383" s="16" t="s">
        <v>29</v>
      </c>
      <c r="H383" s="16" t="s">
        <v>30</v>
      </c>
      <c r="I383" s="16" t="s">
        <v>31</v>
      </c>
      <c r="J383" s="16" t="s">
        <v>216</v>
      </c>
      <c r="K383" s="16" t="s">
        <v>229</v>
      </c>
      <c r="L383" s="9"/>
      <c r="M383" s="9">
        <v>45163</v>
      </c>
      <c r="N383" s="9">
        <v>45163</v>
      </c>
      <c r="O383" s="7">
        <v>45163</v>
      </c>
      <c r="P383" s="9"/>
      <c r="Q383" s="9"/>
      <c r="R383" s="9" t="s">
        <v>34</v>
      </c>
      <c r="S383" s="16" t="s">
        <v>38</v>
      </c>
      <c r="T383" s="16" t="s">
        <v>218</v>
      </c>
      <c r="U383" s="16"/>
      <c r="V383" s="16"/>
      <c r="W383" s="16" t="s">
        <v>37</v>
      </c>
      <c r="X383" s="16" t="s">
        <v>38</v>
      </c>
      <c r="Y383">
        <v>6</v>
      </c>
      <c r="Z383">
        <v>3</v>
      </c>
      <c r="AA383">
        <v>1.8</v>
      </c>
      <c r="AB383">
        <v>2</v>
      </c>
      <c r="AC383">
        <v>0.16666666666666666</v>
      </c>
      <c r="AD383">
        <v>3</v>
      </c>
      <c r="AE383" t="s">
        <v>1467</v>
      </c>
    </row>
    <row r="384" spans="1:31" x14ac:dyDescent="0.25">
      <c r="A384" s="16" t="s">
        <v>23</v>
      </c>
      <c r="B384" s="16" t="s">
        <v>39</v>
      </c>
      <c r="C384" s="16" t="s">
        <v>215</v>
      </c>
      <c r="D384" s="16" t="s">
        <v>3139</v>
      </c>
      <c r="E384" s="16" t="s">
        <v>27</v>
      </c>
      <c r="F384" s="16" t="s">
        <v>28</v>
      </c>
      <c r="G384" s="16" t="s">
        <v>29</v>
      </c>
      <c r="H384" s="16" t="s">
        <v>30</v>
      </c>
      <c r="I384" s="16" t="s">
        <v>31</v>
      </c>
      <c r="J384" s="16" t="s">
        <v>216</v>
      </c>
      <c r="K384" s="16" t="s">
        <v>181</v>
      </c>
      <c r="L384" s="9"/>
      <c r="M384" s="9">
        <v>45163</v>
      </c>
      <c r="N384" s="9">
        <v>45163</v>
      </c>
      <c r="O384" s="7">
        <v>45163</v>
      </c>
      <c r="P384" s="9"/>
      <c r="Q384" s="9"/>
      <c r="R384" s="9" t="s">
        <v>34</v>
      </c>
      <c r="S384" s="16" t="s">
        <v>38</v>
      </c>
      <c r="T384" s="16" t="s">
        <v>218</v>
      </c>
      <c r="U384" s="16"/>
      <c r="V384" s="16"/>
      <c r="W384" s="16" t="s">
        <v>37</v>
      </c>
      <c r="X384" s="16" t="s">
        <v>38</v>
      </c>
      <c r="Y384">
        <v>6</v>
      </c>
      <c r="Z384">
        <v>3</v>
      </c>
      <c r="AA384">
        <v>1.8</v>
      </c>
      <c r="AB384">
        <v>2</v>
      </c>
      <c r="AC384">
        <v>0.16666666666666666</v>
      </c>
      <c r="AD384">
        <v>3</v>
      </c>
      <c r="AE384" t="s">
        <v>1468</v>
      </c>
    </row>
    <row r="385" spans="1:31" x14ac:dyDescent="0.25">
      <c r="A385" s="16" t="s">
        <v>23</v>
      </c>
      <c r="B385" s="16" t="s">
        <v>39</v>
      </c>
      <c r="C385" s="16" t="s">
        <v>215</v>
      </c>
      <c r="D385" s="16" t="s">
        <v>3139</v>
      </c>
      <c r="E385" s="16" t="s">
        <v>27</v>
      </c>
      <c r="F385" s="16" t="s">
        <v>28</v>
      </c>
      <c r="G385" s="16" t="s">
        <v>29</v>
      </c>
      <c r="H385" s="16" t="s">
        <v>30</v>
      </c>
      <c r="I385" s="16" t="s">
        <v>31</v>
      </c>
      <c r="J385" s="16" t="s">
        <v>216</v>
      </c>
      <c r="K385" s="16" t="s">
        <v>652</v>
      </c>
      <c r="L385" s="9"/>
      <c r="M385" s="9">
        <v>45163</v>
      </c>
      <c r="N385" s="9">
        <v>45163</v>
      </c>
      <c r="O385" s="7">
        <v>45163</v>
      </c>
      <c r="P385" s="9"/>
      <c r="Q385" s="9"/>
      <c r="R385" s="9" t="s">
        <v>34</v>
      </c>
      <c r="S385" s="16" t="s">
        <v>38</v>
      </c>
      <c r="T385" s="16" t="s">
        <v>218</v>
      </c>
      <c r="U385" s="16"/>
      <c r="V385" s="16"/>
      <c r="W385" s="16" t="s">
        <v>37</v>
      </c>
      <c r="X385" s="16" t="s">
        <v>38</v>
      </c>
      <c r="Y385">
        <v>6</v>
      </c>
      <c r="Z385">
        <v>3</v>
      </c>
      <c r="AA385">
        <v>1.8</v>
      </c>
      <c r="AB385">
        <v>2</v>
      </c>
      <c r="AC385">
        <v>0.16666666666666666</v>
      </c>
      <c r="AD385">
        <v>3</v>
      </c>
      <c r="AE385" t="s">
        <v>3355</v>
      </c>
    </row>
    <row r="386" spans="1:31" x14ac:dyDescent="0.25">
      <c r="A386" s="16" t="s">
        <v>23</v>
      </c>
      <c r="B386" s="16" t="s">
        <v>39</v>
      </c>
      <c r="C386" s="16" t="s">
        <v>215</v>
      </c>
      <c r="D386" s="16" t="s">
        <v>3139</v>
      </c>
      <c r="E386" s="16" t="s">
        <v>27</v>
      </c>
      <c r="F386" s="16" t="s">
        <v>28</v>
      </c>
      <c r="G386" s="16" t="s">
        <v>29</v>
      </c>
      <c r="H386" s="16" t="s">
        <v>30</v>
      </c>
      <c r="I386" s="16" t="s">
        <v>31</v>
      </c>
      <c r="J386" s="16" t="s">
        <v>216</v>
      </c>
      <c r="K386" s="16" t="s">
        <v>230</v>
      </c>
      <c r="L386" s="9"/>
      <c r="M386" s="9">
        <v>45163</v>
      </c>
      <c r="N386" s="9">
        <v>45163</v>
      </c>
      <c r="O386" s="7">
        <v>45163</v>
      </c>
      <c r="P386" s="9"/>
      <c r="Q386" s="9"/>
      <c r="R386" s="9" t="s">
        <v>34</v>
      </c>
      <c r="S386" s="16" t="s">
        <v>38</v>
      </c>
      <c r="T386" s="16" t="s">
        <v>218</v>
      </c>
      <c r="U386" s="16"/>
      <c r="V386" s="16"/>
      <c r="W386" s="16" t="s">
        <v>37</v>
      </c>
      <c r="X386" s="16" t="s">
        <v>38</v>
      </c>
      <c r="Y386">
        <v>6</v>
      </c>
      <c r="Z386">
        <v>3</v>
      </c>
      <c r="AA386">
        <v>1.8</v>
      </c>
      <c r="AB386">
        <v>2</v>
      </c>
      <c r="AC386">
        <v>0.16666666666666666</v>
      </c>
      <c r="AD386">
        <v>3</v>
      </c>
      <c r="AE386" t="s">
        <v>1469</v>
      </c>
    </row>
    <row r="387" spans="1:31" x14ac:dyDescent="0.25">
      <c r="A387" s="16" t="s">
        <v>23</v>
      </c>
      <c r="B387" s="16" t="s">
        <v>39</v>
      </c>
      <c r="C387" s="16" t="s">
        <v>215</v>
      </c>
      <c r="D387" s="16" t="s">
        <v>3139</v>
      </c>
      <c r="E387" s="16" t="s">
        <v>27</v>
      </c>
      <c r="F387" s="16" t="s">
        <v>28</v>
      </c>
      <c r="G387" s="16" t="s">
        <v>29</v>
      </c>
      <c r="H387" s="16" t="s">
        <v>30</v>
      </c>
      <c r="I387" s="16" t="s">
        <v>31</v>
      </c>
      <c r="J387" s="16" t="s">
        <v>216</v>
      </c>
      <c r="K387" s="16" t="s">
        <v>711</v>
      </c>
      <c r="L387" s="9"/>
      <c r="M387" s="9">
        <v>45163</v>
      </c>
      <c r="N387" s="9">
        <v>45163</v>
      </c>
      <c r="O387" s="7">
        <v>45163</v>
      </c>
      <c r="P387" s="9"/>
      <c r="Q387" s="9"/>
      <c r="R387" s="9" t="s">
        <v>34</v>
      </c>
      <c r="S387" s="16" t="s">
        <v>38</v>
      </c>
      <c r="T387" s="16" t="s">
        <v>218</v>
      </c>
      <c r="U387" s="16"/>
      <c r="V387" s="16"/>
      <c r="W387" s="16" t="s">
        <v>37</v>
      </c>
      <c r="X387" s="16" t="s">
        <v>38</v>
      </c>
      <c r="Y387">
        <v>6</v>
      </c>
      <c r="Z387">
        <v>3</v>
      </c>
      <c r="AA387">
        <v>1.8</v>
      </c>
      <c r="AB387">
        <v>2</v>
      </c>
      <c r="AC387">
        <v>0.16666666666666666</v>
      </c>
      <c r="AD387">
        <v>3</v>
      </c>
      <c r="AE387" t="s">
        <v>3356</v>
      </c>
    </row>
    <row r="388" spans="1:31" x14ac:dyDescent="0.25">
      <c r="A388" s="16" t="s">
        <v>23</v>
      </c>
      <c r="B388" s="16" t="s">
        <v>39</v>
      </c>
      <c r="C388" s="16" t="s">
        <v>215</v>
      </c>
      <c r="D388" s="16" t="s">
        <v>3139</v>
      </c>
      <c r="E388" s="16" t="s">
        <v>27</v>
      </c>
      <c r="F388" s="16" t="s">
        <v>28</v>
      </c>
      <c r="G388" s="16" t="s">
        <v>29</v>
      </c>
      <c r="H388" s="16" t="s">
        <v>30</v>
      </c>
      <c r="I388" s="16" t="s">
        <v>31</v>
      </c>
      <c r="J388" s="16" t="s">
        <v>216</v>
      </c>
      <c r="K388" s="16" t="s">
        <v>817</v>
      </c>
      <c r="L388" s="9"/>
      <c r="M388" s="9">
        <v>45163</v>
      </c>
      <c r="N388" s="9">
        <v>45163</v>
      </c>
      <c r="O388" s="7">
        <v>45163</v>
      </c>
      <c r="P388" s="9"/>
      <c r="Q388" s="9"/>
      <c r="R388" s="9" t="s">
        <v>34</v>
      </c>
      <c r="S388" s="16" t="s">
        <v>38</v>
      </c>
      <c r="T388" s="16" t="s">
        <v>218</v>
      </c>
      <c r="U388" s="16"/>
      <c r="V388" s="16"/>
      <c r="W388" s="16" t="s">
        <v>37</v>
      </c>
      <c r="X388" s="16" t="s">
        <v>38</v>
      </c>
      <c r="Y388">
        <v>6</v>
      </c>
      <c r="Z388">
        <v>3</v>
      </c>
      <c r="AA388">
        <v>1.8</v>
      </c>
      <c r="AB388">
        <v>2</v>
      </c>
      <c r="AC388">
        <v>0.16666666666666666</v>
      </c>
      <c r="AD388">
        <v>3</v>
      </c>
      <c r="AE388" t="s">
        <v>3357</v>
      </c>
    </row>
    <row r="389" spans="1:31" x14ac:dyDescent="0.25">
      <c r="A389" s="16" t="s">
        <v>23</v>
      </c>
      <c r="B389" s="16" t="s">
        <v>39</v>
      </c>
      <c r="C389" s="16" t="s">
        <v>215</v>
      </c>
      <c r="D389" s="16" t="s">
        <v>3139</v>
      </c>
      <c r="E389" s="16" t="s">
        <v>27</v>
      </c>
      <c r="F389" s="16" t="s">
        <v>28</v>
      </c>
      <c r="G389" s="16" t="s">
        <v>29</v>
      </c>
      <c r="H389" s="16" t="s">
        <v>30</v>
      </c>
      <c r="I389" s="16" t="s">
        <v>31</v>
      </c>
      <c r="J389" s="16" t="s">
        <v>216</v>
      </c>
      <c r="K389" s="16" t="s">
        <v>231</v>
      </c>
      <c r="L389" s="9"/>
      <c r="M389" s="9">
        <v>45163</v>
      </c>
      <c r="N389" s="9">
        <v>45163</v>
      </c>
      <c r="O389" s="7">
        <v>45163</v>
      </c>
      <c r="P389" s="9"/>
      <c r="Q389" s="9"/>
      <c r="R389" s="9" t="s">
        <v>34</v>
      </c>
      <c r="S389" s="16" t="s">
        <v>38</v>
      </c>
      <c r="T389" s="16" t="s">
        <v>218</v>
      </c>
      <c r="U389" s="16"/>
      <c r="V389" s="16"/>
      <c r="W389" s="16" t="s">
        <v>37</v>
      </c>
      <c r="X389" s="16" t="s">
        <v>38</v>
      </c>
      <c r="Y389">
        <v>6</v>
      </c>
      <c r="Z389">
        <v>3</v>
      </c>
      <c r="AA389">
        <v>1.8</v>
      </c>
      <c r="AB389">
        <v>2</v>
      </c>
      <c r="AC389">
        <v>0.16666666666666666</v>
      </c>
      <c r="AD389">
        <v>3</v>
      </c>
      <c r="AE389" t="s">
        <v>1470</v>
      </c>
    </row>
    <row r="390" spans="1:31" x14ac:dyDescent="0.25">
      <c r="A390" s="16" t="s">
        <v>23</v>
      </c>
      <c r="B390" s="16" t="s">
        <v>39</v>
      </c>
      <c r="C390" s="16" t="s">
        <v>215</v>
      </c>
      <c r="D390" s="16" t="s">
        <v>3139</v>
      </c>
      <c r="E390" s="16" t="s">
        <v>27</v>
      </c>
      <c r="F390" s="16" t="s">
        <v>28</v>
      </c>
      <c r="G390" s="16" t="s">
        <v>29</v>
      </c>
      <c r="H390" s="16" t="s">
        <v>30</v>
      </c>
      <c r="I390" s="16" t="s">
        <v>31</v>
      </c>
      <c r="J390" s="16" t="s">
        <v>216</v>
      </c>
      <c r="K390" s="16" t="s">
        <v>97</v>
      </c>
      <c r="L390" s="9"/>
      <c r="M390" s="9">
        <v>45163</v>
      </c>
      <c r="N390" s="9">
        <v>45163</v>
      </c>
      <c r="O390" s="7">
        <v>45163</v>
      </c>
      <c r="P390" s="9"/>
      <c r="Q390" s="9"/>
      <c r="R390" s="9" t="s">
        <v>34</v>
      </c>
      <c r="S390" s="16" t="s">
        <v>38</v>
      </c>
      <c r="T390" s="16" t="s">
        <v>218</v>
      </c>
      <c r="U390" s="16"/>
      <c r="V390" s="16"/>
      <c r="W390" s="16" t="s">
        <v>37</v>
      </c>
      <c r="X390" s="16" t="s">
        <v>38</v>
      </c>
      <c r="Y390">
        <v>6</v>
      </c>
      <c r="Z390">
        <v>3</v>
      </c>
      <c r="AA390">
        <v>1.8</v>
      </c>
      <c r="AB390">
        <v>2</v>
      </c>
      <c r="AC390">
        <v>0.16666666666666666</v>
      </c>
      <c r="AD390">
        <v>3</v>
      </c>
      <c r="AE390" t="s">
        <v>1471</v>
      </c>
    </row>
    <row r="391" spans="1:31" x14ac:dyDescent="0.25">
      <c r="A391" s="16" t="s">
        <v>23</v>
      </c>
      <c r="B391" s="16" t="s">
        <v>39</v>
      </c>
      <c r="C391" s="16" t="s">
        <v>215</v>
      </c>
      <c r="D391" s="16" t="s">
        <v>3139</v>
      </c>
      <c r="E391" s="16" t="s">
        <v>27</v>
      </c>
      <c r="F391" s="16" t="s">
        <v>28</v>
      </c>
      <c r="G391" s="16" t="s">
        <v>29</v>
      </c>
      <c r="H391" s="16" t="s">
        <v>30</v>
      </c>
      <c r="I391" s="16" t="s">
        <v>31</v>
      </c>
      <c r="J391" s="16" t="s">
        <v>216</v>
      </c>
      <c r="K391" s="16" t="s">
        <v>232</v>
      </c>
      <c r="L391" s="9"/>
      <c r="M391" s="9">
        <v>45163</v>
      </c>
      <c r="N391" s="9">
        <v>45163</v>
      </c>
      <c r="O391" s="7">
        <v>45163</v>
      </c>
      <c r="P391" s="9"/>
      <c r="Q391" s="9"/>
      <c r="R391" s="9" t="s">
        <v>34</v>
      </c>
      <c r="S391" s="16" t="s">
        <v>38</v>
      </c>
      <c r="T391" s="16" t="s">
        <v>218</v>
      </c>
      <c r="U391" s="16"/>
      <c r="V391" s="16"/>
      <c r="W391" s="16" t="s">
        <v>37</v>
      </c>
      <c r="X391" s="16" t="s">
        <v>38</v>
      </c>
      <c r="Y391">
        <v>6</v>
      </c>
      <c r="Z391">
        <v>3</v>
      </c>
      <c r="AA391">
        <v>1.8</v>
      </c>
      <c r="AB391">
        <v>2</v>
      </c>
      <c r="AC391">
        <v>0.16666666666666666</v>
      </c>
      <c r="AD391">
        <v>3</v>
      </c>
      <c r="AE391" t="s">
        <v>1472</v>
      </c>
    </row>
    <row r="392" spans="1:31" x14ac:dyDescent="0.25">
      <c r="A392" s="16" t="s">
        <v>23</v>
      </c>
      <c r="B392" s="16" t="s">
        <v>3143</v>
      </c>
      <c r="C392" s="16" t="s">
        <v>215</v>
      </c>
      <c r="D392" s="16" t="s">
        <v>26</v>
      </c>
      <c r="E392" s="16" t="s">
        <v>41</v>
      </c>
      <c r="F392" s="16" t="s">
        <v>349</v>
      </c>
      <c r="G392" s="16" t="s">
        <v>2909</v>
      </c>
      <c r="H392" s="16" t="s">
        <v>31</v>
      </c>
      <c r="I392" s="16" t="s">
        <v>31</v>
      </c>
      <c r="J392" s="16" t="s">
        <v>216</v>
      </c>
      <c r="K392" s="16" t="s">
        <v>53</v>
      </c>
      <c r="L392" s="9"/>
      <c r="M392" s="9">
        <v>45344</v>
      </c>
      <c r="N392" s="9">
        <v>45344</v>
      </c>
      <c r="O392" s="7">
        <v>45344</v>
      </c>
      <c r="P392" s="9"/>
      <c r="Q392" s="9"/>
      <c r="R392" s="9" t="s">
        <v>93</v>
      </c>
      <c r="S392" s="16" t="s">
        <v>38</v>
      </c>
      <c r="T392" s="16" t="s">
        <v>218</v>
      </c>
      <c r="U392" s="16"/>
      <c r="V392" s="16"/>
      <c r="W392" s="16" t="s">
        <v>37</v>
      </c>
      <c r="X392" s="16" t="s">
        <v>38</v>
      </c>
      <c r="Y392">
        <v>6</v>
      </c>
      <c r="Z392">
        <v>5</v>
      </c>
      <c r="AA392">
        <v>3</v>
      </c>
      <c r="AB392">
        <v>6</v>
      </c>
      <c r="AC392">
        <v>0.5</v>
      </c>
      <c r="AD392">
        <v>5</v>
      </c>
      <c r="AE392" t="s">
        <v>3358</v>
      </c>
    </row>
    <row r="393" spans="1:31" x14ac:dyDescent="0.25">
      <c r="A393" s="16" t="s">
        <v>23</v>
      </c>
      <c r="B393" s="16" t="s">
        <v>3143</v>
      </c>
      <c r="C393" s="16" t="s">
        <v>215</v>
      </c>
      <c r="D393" s="16" t="s">
        <v>26</v>
      </c>
      <c r="E393" s="16" t="s">
        <v>41</v>
      </c>
      <c r="F393" s="16" t="s">
        <v>349</v>
      </c>
      <c r="G393" s="16" t="s">
        <v>2909</v>
      </c>
      <c r="H393" s="16" t="s">
        <v>31</v>
      </c>
      <c r="I393" s="16" t="s">
        <v>31</v>
      </c>
      <c r="J393" s="16" t="s">
        <v>216</v>
      </c>
      <c r="K393" s="16" t="s">
        <v>219</v>
      </c>
      <c r="L393" s="9"/>
      <c r="M393" s="9">
        <v>45428</v>
      </c>
      <c r="N393" s="9">
        <v>45428</v>
      </c>
      <c r="O393" s="7">
        <v>45428</v>
      </c>
      <c r="P393" s="9"/>
      <c r="Q393" s="9"/>
      <c r="R393" s="9" t="s">
        <v>93</v>
      </c>
      <c r="S393" s="16" t="s">
        <v>38</v>
      </c>
      <c r="T393" s="16" t="s">
        <v>218</v>
      </c>
      <c r="U393" s="16"/>
      <c r="V393" s="16"/>
      <c r="W393" s="16" t="s">
        <v>37</v>
      </c>
      <c r="X393" s="16" t="s">
        <v>38</v>
      </c>
      <c r="Y393">
        <v>6</v>
      </c>
      <c r="Z393">
        <v>5</v>
      </c>
      <c r="AA393">
        <v>3</v>
      </c>
      <c r="AB393">
        <v>6</v>
      </c>
      <c r="AC393">
        <v>0.5</v>
      </c>
      <c r="AD393">
        <v>5</v>
      </c>
      <c r="AE393" t="s">
        <v>3359</v>
      </c>
    </row>
    <row r="394" spans="1:31" x14ac:dyDescent="0.25">
      <c r="A394" s="16" t="s">
        <v>23</v>
      </c>
      <c r="B394" s="16" t="s">
        <v>3143</v>
      </c>
      <c r="C394" s="16" t="s">
        <v>215</v>
      </c>
      <c r="D394" s="16" t="s">
        <v>26</v>
      </c>
      <c r="E394" s="16" t="s">
        <v>41</v>
      </c>
      <c r="F394" s="16" t="s">
        <v>349</v>
      </c>
      <c r="G394" s="16" t="s">
        <v>2909</v>
      </c>
      <c r="H394" s="16" t="s">
        <v>31</v>
      </c>
      <c r="I394" s="16" t="s">
        <v>31</v>
      </c>
      <c r="J394" s="16" t="s">
        <v>216</v>
      </c>
      <c r="K394" s="16" t="s">
        <v>220</v>
      </c>
      <c r="L394" s="9"/>
      <c r="M394" s="9">
        <v>45428</v>
      </c>
      <c r="N394" s="9">
        <v>45428</v>
      </c>
      <c r="O394" s="7">
        <v>45428</v>
      </c>
      <c r="P394" s="9"/>
      <c r="Q394" s="9"/>
      <c r="R394" s="9" t="s">
        <v>93</v>
      </c>
      <c r="S394" s="16" t="s">
        <v>38</v>
      </c>
      <c r="T394" s="16" t="s">
        <v>218</v>
      </c>
      <c r="U394" s="16"/>
      <c r="V394" s="16"/>
      <c r="W394" s="16" t="s">
        <v>37</v>
      </c>
      <c r="X394" s="16" t="s">
        <v>38</v>
      </c>
      <c r="Y394">
        <v>6</v>
      </c>
      <c r="Z394">
        <v>5</v>
      </c>
      <c r="AA394">
        <v>3</v>
      </c>
      <c r="AB394">
        <v>6</v>
      </c>
      <c r="AC394">
        <v>0.5</v>
      </c>
      <c r="AD394">
        <v>5</v>
      </c>
      <c r="AE394" t="s">
        <v>3360</v>
      </c>
    </row>
    <row r="395" spans="1:31" x14ac:dyDescent="0.25">
      <c r="A395" s="16" t="s">
        <v>23</v>
      </c>
      <c r="B395" s="16" t="s">
        <v>3143</v>
      </c>
      <c r="C395" s="16" t="s">
        <v>215</v>
      </c>
      <c r="D395" s="16" t="s">
        <v>26</v>
      </c>
      <c r="E395" s="16" t="s">
        <v>41</v>
      </c>
      <c r="F395" s="16" t="s">
        <v>349</v>
      </c>
      <c r="G395" s="16" t="s">
        <v>2909</v>
      </c>
      <c r="H395" s="16" t="s">
        <v>31</v>
      </c>
      <c r="I395" s="16" t="s">
        <v>31</v>
      </c>
      <c r="J395" s="16" t="s">
        <v>216</v>
      </c>
      <c r="K395" s="16" t="s">
        <v>64</v>
      </c>
      <c r="L395" s="9"/>
      <c r="M395" s="9">
        <v>45344</v>
      </c>
      <c r="N395" s="9">
        <v>45344</v>
      </c>
      <c r="O395" s="7">
        <v>45344</v>
      </c>
      <c r="P395" s="9"/>
      <c r="Q395" s="9"/>
      <c r="R395" s="9" t="s">
        <v>93</v>
      </c>
      <c r="S395" s="16" t="s">
        <v>38</v>
      </c>
      <c r="T395" s="16" t="s">
        <v>218</v>
      </c>
      <c r="U395" s="16"/>
      <c r="V395" s="16"/>
      <c r="W395" s="16" t="s">
        <v>37</v>
      </c>
      <c r="X395" s="16" t="s">
        <v>38</v>
      </c>
      <c r="Y395">
        <v>6</v>
      </c>
      <c r="Z395">
        <v>5</v>
      </c>
      <c r="AA395">
        <v>3</v>
      </c>
      <c r="AB395">
        <v>6</v>
      </c>
      <c r="AC395">
        <v>0.5</v>
      </c>
      <c r="AD395">
        <v>5</v>
      </c>
      <c r="AE395" t="s">
        <v>3361</v>
      </c>
    </row>
    <row r="396" spans="1:31" x14ac:dyDescent="0.25">
      <c r="A396" s="16" t="s">
        <v>23</v>
      </c>
      <c r="B396" s="16" t="s">
        <v>3143</v>
      </c>
      <c r="C396" s="16" t="s">
        <v>215</v>
      </c>
      <c r="D396" s="16" t="s">
        <v>26</v>
      </c>
      <c r="E396" s="16" t="s">
        <v>41</v>
      </c>
      <c r="F396" s="16" t="s">
        <v>349</v>
      </c>
      <c r="G396" s="16" t="s">
        <v>2909</v>
      </c>
      <c r="H396" s="16" t="s">
        <v>31</v>
      </c>
      <c r="I396" s="16" t="s">
        <v>31</v>
      </c>
      <c r="J396" s="16" t="s">
        <v>216</v>
      </c>
      <c r="K396" s="16" t="s">
        <v>206</v>
      </c>
      <c r="L396" s="9"/>
      <c r="M396" s="9">
        <v>45428</v>
      </c>
      <c r="N396" s="9">
        <v>45428</v>
      </c>
      <c r="O396" s="7">
        <v>45428</v>
      </c>
      <c r="P396" s="9"/>
      <c r="Q396" s="9"/>
      <c r="R396" s="9" t="s">
        <v>93</v>
      </c>
      <c r="S396" s="16" t="s">
        <v>38</v>
      </c>
      <c r="T396" s="16" t="s">
        <v>218</v>
      </c>
      <c r="U396" s="16"/>
      <c r="V396" s="16"/>
      <c r="W396" s="16" t="s">
        <v>37</v>
      </c>
      <c r="X396" s="16" t="s">
        <v>38</v>
      </c>
      <c r="Y396">
        <v>6</v>
      </c>
      <c r="Z396">
        <v>5</v>
      </c>
      <c r="AA396">
        <v>3</v>
      </c>
      <c r="AB396">
        <v>6</v>
      </c>
      <c r="AC396">
        <v>0.5</v>
      </c>
      <c r="AD396">
        <v>5</v>
      </c>
      <c r="AE396" t="s">
        <v>3362</v>
      </c>
    </row>
    <row r="397" spans="1:31" x14ac:dyDescent="0.25">
      <c r="A397" s="16" t="s">
        <v>23</v>
      </c>
      <c r="B397" s="16" t="s">
        <v>3143</v>
      </c>
      <c r="C397" s="16" t="s">
        <v>215</v>
      </c>
      <c r="D397" s="16" t="s">
        <v>26</v>
      </c>
      <c r="E397" s="16" t="s">
        <v>41</v>
      </c>
      <c r="F397" s="16" t="s">
        <v>349</v>
      </c>
      <c r="G397" s="16" t="s">
        <v>2909</v>
      </c>
      <c r="H397" s="16" t="s">
        <v>31</v>
      </c>
      <c r="I397" s="16" t="s">
        <v>31</v>
      </c>
      <c r="J397" s="16" t="s">
        <v>216</v>
      </c>
      <c r="K397" s="16" t="s">
        <v>47</v>
      </c>
      <c r="L397" s="9"/>
      <c r="M397" s="9">
        <v>45344</v>
      </c>
      <c r="N397" s="9">
        <v>45344</v>
      </c>
      <c r="O397" s="7">
        <v>45344</v>
      </c>
      <c r="P397" s="9"/>
      <c r="Q397" s="9"/>
      <c r="R397" s="9" t="s">
        <v>93</v>
      </c>
      <c r="S397" s="16" t="s">
        <v>38</v>
      </c>
      <c r="T397" s="16" t="s">
        <v>218</v>
      </c>
      <c r="U397" s="16"/>
      <c r="V397" s="16"/>
      <c r="W397" s="16" t="s">
        <v>37</v>
      </c>
      <c r="X397" s="16" t="s">
        <v>38</v>
      </c>
      <c r="Y397">
        <v>6</v>
      </c>
      <c r="Z397">
        <v>5</v>
      </c>
      <c r="AA397">
        <v>3</v>
      </c>
      <c r="AB397">
        <v>6</v>
      </c>
      <c r="AC397">
        <v>0.5</v>
      </c>
      <c r="AD397">
        <v>5</v>
      </c>
      <c r="AE397" t="s">
        <v>3363</v>
      </c>
    </row>
    <row r="398" spans="1:31" x14ac:dyDescent="0.25">
      <c r="A398" s="16" t="s">
        <v>23</v>
      </c>
      <c r="B398" s="16" t="s">
        <v>3143</v>
      </c>
      <c r="C398" s="16" t="s">
        <v>215</v>
      </c>
      <c r="D398" s="16" t="s">
        <v>26</v>
      </c>
      <c r="E398" s="16" t="s">
        <v>41</v>
      </c>
      <c r="F398" s="16" t="s">
        <v>349</v>
      </c>
      <c r="G398" s="16" t="s">
        <v>2909</v>
      </c>
      <c r="H398" s="16" t="s">
        <v>31</v>
      </c>
      <c r="I398" s="16" t="s">
        <v>31</v>
      </c>
      <c r="J398" s="16" t="s">
        <v>216</v>
      </c>
      <c r="K398" s="16" t="s">
        <v>191</v>
      </c>
      <c r="L398" s="9"/>
      <c r="M398" s="9">
        <v>45428</v>
      </c>
      <c r="N398" s="9">
        <v>45428</v>
      </c>
      <c r="O398" s="7">
        <v>45428</v>
      </c>
      <c r="P398" s="9"/>
      <c r="Q398" s="9"/>
      <c r="R398" s="9" t="s">
        <v>93</v>
      </c>
      <c r="S398" s="16" t="s">
        <v>38</v>
      </c>
      <c r="T398" s="16" t="s">
        <v>218</v>
      </c>
      <c r="U398" s="16"/>
      <c r="V398" s="16"/>
      <c r="W398" s="16" t="s">
        <v>37</v>
      </c>
      <c r="X398" s="16" t="s">
        <v>38</v>
      </c>
      <c r="Y398">
        <v>6</v>
      </c>
      <c r="Z398">
        <v>5</v>
      </c>
      <c r="AA398">
        <v>3</v>
      </c>
      <c r="AB398">
        <v>6</v>
      </c>
      <c r="AC398">
        <v>0.5</v>
      </c>
      <c r="AD398">
        <v>5</v>
      </c>
      <c r="AE398" t="s">
        <v>3364</v>
      </c>
    </row>
    <row r="399" spans="1:31" x14ac:dyDescent="0.25">
      <c r="A399" s="16" t="s">
        <v>23</v>
      </c>
      <c r="B399" s="16" t="s">
        <v>3143</v>
      </c>
      <c r="C399" s="16" t="s">
        <v>215</v>
      </c>
      <c r="D399" s="16" t="s">
        <v>26</v>
      </c>
      <c r="E399" s="16" t="s">
        <v>41</v>
      </c>
      <c r="F399" s="16" t="s">
        <v>349</v>
      </c>
      <c r="G399" s="16" t="s">
        <v>2909</v>
      </c>
      <c r="H399" s="16" t="s">
        <v>31</v>
      </c>
      <c r="I399" s="16" t="s">
        <v>31</v>
      </c>
      <c r="J399" s="16" t="s">
        <v>216</v>
      </c>
      <c r="K399" s="16" t="s">
        <v>221</v>
      </c>
      <c r="L399" s="9"/>
      <c r="M399" s="9">
        <v>45428</v>
      </c>
      <c r="N399" s="9">
        <v>45428</v>
      </c>
      <c r="O399" s="7">
        <v>45428</v>
      </c>
      <c r="P399" s="9"/>
      <c r="Q399" s="9"/>
      <c r="R399" s="9" t="s">
        <v>93</v>
      </c>
      <c r="S399" s="16" t="s">
        <v>38</v>
      </c>
      <c r="T399" s="16" t="s">
        <v>218</v>
      </c>
      <c r="U399" s="16"/>
      <c r="V399" s="16"/>
      <c r="W399" s="16" t="s">
        <v>37</v>
      </c>
      <c r="X399" s="16" t="s">
        <v>38</v>
      </c>
      <c r="Y399">
        <v>6</v>
      </c>
      <c r="Z399">
        <v>5</v>
      </c>
      <c r="AA399">
        <v>3</v>
      </c>
      <c r="AB399">
        <v>6</v>
      </c>
      <c r="AC399">
        <v>0.5</v>
      </c>
      <c r="AD399">
        <v>5</v>
      </c>
      <c r="AE399" t="s">
        <v>3365</v>
      </c>
    </row>
    <row r="400" spans="1:31" x14ac:dyDescent="0.25">
      <c r="A400" s="16" t="s">
        <v>23</v>
      </c>
      <c r="B400" s="16" t="s">
        <v>3143</v>
      </c>
      <c r="C400" s="16" t="s">
        <v>215</v>
      </c>
      <c r="D400" s="16" t="s">
        <v>26</v>
      </c>
      <c r="E400" s="16" t="s">
        <v>41</v>
      </c>
      <c r="F400" s="16" t="s">
        <v>349</v>
      </c>
      <c r="G400" s="16" t="s">
        <v>2909</v>
      </c>
      <c r="H400" s="16" t="s">
        <v>31</v>
      </c>
      <c r="I400" s="16" t="s">
        <v>31</v>
      </c>
      <c r="J400" s="16" t="s">
        <v>216</v>
      </c>
      <c r="K400" s="16" t="s">
        <v>222</v>
      </c>
      <c r="L400" s="9"/>
      <c r="M400" s="9">
        <v>45428</v>
      </c>
      <c r="N400" s="9">
        <v>45428</v>
      </c>
      <c r="O400" s="7">
        <v>45428</v>
      </c>
      <c r="P400" s="9"/>
      <c r="Q400" s="9"/>
      <c r="R400" s="9" t="s">
        <v>93</v>
      </c>
      <c r="S400" s="16" t="s">
        <v>38</v>
      </c>
      <c r="T400" s="16" t="s">
        <v>218</v>
      </c>
      <c r="U400" s="16"/>
      <c r="V400" s="16"/>
      <c r="W400" s="16" t="s">
        <v>37</v>
      </c>
      <c r="X400" s="16" t="s">
        <v>38</v>
      </c>
      <c r="Y400">
        <v>6</v>
      </c>
      <c r="Z400">
        <v>5</v>
      </c>
      <c r="AA400">
        <v>3</v>
      </c>
      <c r="AB400">
        <v>6</v>
      </c>
      <c r="AC400">
        <v>0.5</v>
      </c>
      <c r="AD400">
        <v>5</v>
      </c>
      <c r="AE400" t="s">
        <v>3366</v>
      </c>
    </row>
    <row r="401" spans="1:31" x14ac:dyDescent="0.25">
      <c r="A401" s="16" t="s">
        <v>23</v>
      </c>
      <c r="B401" s="16" t="s">
        <v>3143</v>
      </c>
      <c r="C401" s="16" t="s">
        <v>215</v>
      </c>
      <c r="D401" s="16" t="s">
        <v>26</v>
      </c>
      <c r="E401" s="16" t="s">
        <v>41</v>
      </c>
      <c r="F401" s="16" t="s">
        <v>349</v>
      </c>
      <c r="G401" s="16" t="s">
        <v>2909</v>
      </c>
      <c r="H401" s="16" t="s">
        <v>31</v>
      </c>
      <c r="I401" s="16" t="s">
        <v>31</v>
      </c>
      <c r="J401" s="16" t="s">
        <v>216</v>
      </c>
      <c r="K401" s="16" t="s">
        <v>87</v>
      </c>
      <c r="L401" s="9"/>
      <c r="M401" s="9">
        <v>45344</v>
      </c>
      <c r="N401" s="9">
        <v>45344</v>
      </c>
      <c r="O401" s="7">
        <v>45344</v>
      </c>
      <c r="P401" s="9"/>
      <c r="Q401" s="9"/>
      <c r="R401" s="9" t="s">
        <v>93</v>
      </c>
      <c r="S401" s="16" t="s">
        <v>38</v>
      </c>
      <c r="T401" s="16" t="s">
        <v>218</v>
      </c>
      <c r="U401" s="16"/>
      <c r="V401" s="16"/>
      <c r="W401" s="16" t="s">
        <v>37</v>
      </c>
      <c r="X401" s="16" t="s">
        <v>38</v>
      </c>
      <c r="Y401">
        <v>6</v>
      </c>
      <c r="Z401">
        <v>5</v>
      </c>
      <c r="AA401">
        <v>3</v>
      </c>
      <c r="AB401">
        <v>6</v>
      </c>
      <c r="AC401">
        <v>0.5</v>
      </c>
      <c r="AD401">
        <v>5</v>
      </c>
      <c r="AE401" t="s">
        <v>3367</v>
      </c>
    </row>
    <row r="402" spans="1:31" x14ac:dyDescent="0.25">
      <c r="A402" s="16" t="s">
        <v>23</v>
      </c>
      <c r="B402" s="16" t="s">
        <v>3143</v>
      </c>
      <c r="C402" s="16" t="s">
        <v>215</v>
      </c>
      <c r="D402" s="16" t="s">
        <v>26</v>
      </c>
      <c r="E402" s="16" t="s">
        <v>41</v>
      </c>
      <c r="F402" s="16" t="s">
        <v>349</v>
      </c>
      <c r="G402" s="16" t="s">
        <v>2909</v>
      </c>
      <c r="H402" s="16" t="s">
        <v>31</v>
      </c>
      <c r="I402" s="16" t="s">
        <v>31</v>
      </c>
      <c r="J402" s="16" t="s">
        <v>216</v>
      </c>
      <c r="K402" s="16" t="s">
        <v>57</v>
      </c>
      <c r="L402" s="9"/>
      <c r="M402" s="9">
        <v>45428</v>
      </c>
      <c r="N402" s="9">
        <v>45428</v>
      </c>
      <c r="O402" s="7">
        <v>45428</v>
      </c>
      <c r="P402" s="9"/>
      <c r="Q402" s="9"/>
      <c r="R402" s="9" t="s">
        <v>93</v>
      </c>
      <c r="S402" s="16" t="s">
        <v>38</v>
      </c>
      <c r="T402" s="16" t="s">
        <v>218</v>
      </c>
      <c r="U402" s="16"/>
      <c r="V402" s="16"/>
      <c r="W402" s="16" t="s">
        <v>37</v>
      </c>
      <c r="X402" s="16" t="s">
        <v>38</v>
      </c>
      <c r="Y402">
        <v>6</v>
      </c>
      <c r="Z402">
        <v>5</v>
      </c>
      <c r="AA402">
        <v>3</v>
      </c>
      <c r="AB402">
        <v>6</v>
      </c>
      <c r="AC402">
        <v>0.5</v>
      </c>
      <c r="AD402">
        <v>5</v>
      </c>
      <c r="AE402" t="s">
        <v>3368</v>
      </c>
    </row>
    <row r="403" spans="1:31" x14ac:dyDescent="0.25">
      <c r="A403" s="16" t="s">
        <v>23</v>
      </c>
      <c r="B403" s="16" t="s">
        <v>3143</v>
      </c>
      <c r="C403" s="16" t="s">
        <v>215</v>
      </c>
      <c r="D403" s="16" t="s">
        <v>26</v>
      </c>
      <c r="E403" s="16" t="s">
        <v>41</v>
      </c>
      <c r="F403" s="16" t="s">
        <v>349</v>
      </c>
      <c r="G403" s="16" t="s">
        <v>2909</v>
      </c>
      <c r="H403" s="16" t="s">
        <v>31</v>
      </c>
      <c r="I403" s="16" t="s">
        <v>31</v>
      </c>
      <c r="J403" s="16" t="s">
        <v>216</v>
      </c>
      <c r="K403" s="16" t="s">
        <v>223</v>
      </c>
      <c r="L403" s="9"/>
      <c r="M403" s="9">
        <v>45428</v>
      </c>
      <c r="N403" s="9">
        <v>45428</v>
      </c>
      <c r="O403" s="7">
        <v>45428</v>
      </c>
      <c r="P403" s="9"/>
      <c r="Q403" s="9"/>
      <c r="R403" s="9" t="s">
        <v>93</v>
      </c>
      <c r="S403" s="16" t="s">
        <v>38</v>
      </c>
      <c r="T403" s="16" t="s">
        <v>218</v>
      </c>
      <c r="U403" s="16"/>
      <c r="V403" s="16"/>
      <c r="W403" s="16" t="s">
        <v>37</v>
      </c>
      <c r="X403" s="16" t="s">
        <v>38</v>
      </c>
      <c r="Y403">
        <v>6</v>
      </c>
      <c r="Z403">
        <v>5</v>
      </c>
      <c r="AA403">
        <v>3</v>
      </c>
      <c r="AB403">
        <v>6</v>
      </c>
      <c r="AC403">
        <v>0.5</v>
      </c>
      <c r="AD403">
        <v>5</v>
      </c>
      <c r="AE403" t="s">
        <v>3369</v>
      </c>
    </row>
    <row r="404" spans="1:31" x14ac:dyDescent="0.25">
      <c r="A404" s="16" t="s">
        <v>23</v>
      </c>
      <c r="B404" s="16" t="s">
        <v>3143</v>
      </c>
      <c r="C404" s="16" t="s">
        <v>215</v>
      </c>
      <c r="D404" s="16" t="s">
        <v>26</v>
      </c>
      <c r="E404" s="16" t="s">
        <v>41</v>
      </c>
      <c r="F404" s="16" t="s">
        <v>349</v>
      </c>
      <c r="G404" s="16" t="s">
        <v>2909</v>
      </c>
      <c r="H404" s="16" t="s">
        <v>31</v>
      </c>
      <c r="I404" s="16" t="s">
        <v>31</v>
      </c>
      <c r="J404" s="16" t="s">
        <v>216</v>
      </c>
      <c r="K404" s="16" t="s">
        <v>224</v>
      </c>
      <c r="L404" s="9"/>
      <c r="M404" s="9">
        <v>45540</v>
      </c>
      <c r="N404" s="9">
        <v>45540</v>
      </c>
      <c r="O404" s="7">
        <v>45540</v>
      </c>
      <c r="P404" s="9"/>
      <c r="Q404" s="9"/>
      <c r="R404" s="9" t="s">
        <v>93</v>
      </c>
      <c r="S404" s="16" t="s">
        <v>38</v>
      </c>
      <c r="T404" s="16" t="s">
        <v>218</v>
      </c>
      <c r="U404" s="16"/>
      <c r="V404" s="16"/>
      <c r="W404" s="16" t="s">
        <v>37</v>
      </c>
      <c r="X404" s="16" t="s">
        <v>38</v>
      </c>
      <c r="Y404">
        <v>6</v>
      </c>
      <c r="Z404">
        <v>5</v>
      </c>
      <c r="AA404">
        <v>3</v>
      </c>
      <c r="AB404">
        <v>6</v>
      </c>
      <c r="AC404">
        <v>0.5</v>
      </c>
      <c r="AD404">
        <v>5</v>
      </c>
      <c r="AE404" t="s">
        <v>3370</v>
      </c>
    </row>
    <row r="405" spans="1:31" x14ac:dyDescent="0.25">
      <c r="A405" s="16" t="s">
        <v>23</v>
      </c>
      <c r="B405" s="16" t="s">
        <v>3143</v>
      </c>
      <c r="C405" s="16" t="s">
        <v>215</v>
      </c>
      <c r="D405" s="16" t="s">
        <v>26</v>
      </c>
      <c r="E405" s="16" t="s">
        <v>41</v>
      </c>
      <c r="F405" s="16" t="s">
        <v>349</v>
      </c>
      <c r="G405" s="16" t="s">
        <v>2909</v>
      </c>
      <c r="H405" s="16" t="s">
        <v>31</v>
      </c>
      <c r="I405" s="16" t="s">
        <v>31</v>
      </c>
      <c r="J405" s="16" t="s">
        <v>216</v>
      </c>
      <c r="K405" s="16" t="s">
        <v>225</v>
      </c>
      <c r="L405" s="9"/>
      <c r="M405" s="9">
        <v>45428</v>
      </c>
      <c r="N405" s="9">
        <v>45428</v>
      </c>
      <c r="O405" s="7">
        <v>45428</v>
      </c>
      <c r="P405" s="9"/>
      <c r="Q405" s="9"/>
      <c r="R405" s="9" t="s">
        <v>93</v>
      </c>
      <c r="S405" s="16" t="s">
        <v>38</v>
      </c>
      <c r="T405" s="16" t="s">
        <v>218</v>
      </c>
      <c r="U405" s="16"/>
      <c r="V405" s="16"/>
      <c r="W405" s="16" t="s">
        <v>37</v>
      </c>
      <c r="X405" s="16" t="s">
        <v>38</v>
      </c>
      <c r="Y405">
        <v>6</v>
      </c>
      <c r="Z405">
        <v>5</v>
      </c>
      <c r="AA405">
        <v>3</v>
      </c>
      <c r="AB405">
        <v>6</v>
      </c>
      <c r="AC405">
        <v>0.5</v>
      </c>
      <c r="AD405">
        <v>5</v>
      </c>
      <c r="AE405" t="s">
        <v>3371</v>
      </c>
    </row>
    <row r="406" spans="1:31" x14ac:dyDescent="0.25">
      <c r="A406" s="16" t="s">
        <v>23</v>
      </c>
      <c r="B406" s="16" t="s">
        <v>3143</v>
      </c>
      <c r="C406" s="16" t="s">
        <v>215</v>
      </c>
      <c r="D406" s="16" t="s">
        <v>26</v>
      </c>
      <c r="E406" s="16" t="s">
        <v>41</v>
      </c>
      <c r="F406" s="16" t="s">
        <v>349</v>
      </c>
      <c r="G406" s="16" t="s">
        <v>2909</v>
      </c>
      <c r="H406" s="16" t="s">
        <v>31</v>
      </c>
      <c r="I406" s="16" t="s">
        <v>31</v>
      </c>
      <c r="J406" s="16" t="s">
        <v>216</v>
      </c>
      <c r="K406" s="16" t="s">
        <v>97</v>
      </c>
      <c r="L406" s="9"/>
      <c r="M406" s="9">
        <v>45428</v>
      </c>
      <c r="N406" s="9">
        <v>45428</v>
      </c>
      <c r="O406" s="7">
        <v>45428</v>
      </c>
      <c r="P406" s="9"/>
      <c r="Q406" s="9"/>
      <c r="R406" s="9" t="s">
        <v>93</v>
      </c>
      <c r="S406" s="16" t="s">
        <v>38</v>
      </c>
      <c r="T406" s="16" t="s">
        <v>218</v>
      </c>
      <c r="U406" s="16"/>
      <c r="V406" s="16"/>
      <c r="W406" s="16" t="s">
        <v>37</v>
      </c>
      <c r="X406" s="16" t="s">
        <v>38</v>
      </c>
      <c r="Y406">
        <v>6</v>
      </c>
      <c r="Z406">
        <v>5</v>
      </c>
      <c r="AA406">
        <v>3</v>
      </c>
      <c r="AB406">
        <v>6</v>
      </c>
      <c r="AC406">
        <v>0.5</v>
      </c>
      <c r="AD406">
        <v>5</v>
      </c>
      <c r="AE406" t="s">
        <v>3372</v>
      </c>
    </row>
    <row r="407" spans="1:31" x14ac:dyDescent="0.25">
      <c r="A407" s="16" t="s">
        <v>23</v>
      </c>
      <c r="B407" s="16" t="s">
        <v>3143</v>
      </c>
      <c r="C407" s="16" t="s">
        <v>215</v>
      </c>
      <c r="D407" s="16" t="s">
        <v>26</v>
      </c>
      <c r="E407" s="16" t="s">
        <v>41</v>
      </c>
      <c r="F407" s="16" t="s">
        <v>349</v>
      </c>
      <c r="G407" s="16" t="s">
        <v>2909</v>
      </c>
      <c r="H407" s="16" t="s">
        <v>31</v>
      </c>
      <c r="I407" s="16" t="s">
        <v>31</v>
      </c>
      <c r="J407" s="16" t="s">
        <v>216</v>
      </c>
      <c r="K407" s="16" t="s">
        <v>226</v>
      </c>
      <c r="L407" s="9"/>
      <c r="M407" s="9">
        <v>45428</v>
      </c>
      <c r="N407" s="9">
        <v>45428</v>
      </c>
      <c r="O407" s="7">
        <v>45428</v>
      </c>
      <c r="P407" s="9"/>
      <c r="Q407" s="9"/>
      <c r="R407" s="9" t="s">
        <v>93</v>
      </c>
      <c r="S407" s="16" t="s">
        <v>38</v>
      </c>
      <c r="T407" s="16" t="s">
        <v>218</v>
      </c>
      <c r="U407" s="16"/>
      <c r="V407" s="16"/>
      <c r="W407" s="16" t="s">
        <v>37</v>
      </c>
      <c r="X407" s="16" t="s">
        <v>38</v>
      </c>
      <c r="Y407">
        <v>6</v>
      </c>
      <c r="Z407">
        <v>5</v>
      </c>
      <c r="AA407">
        <v>3</v>
      </c>
      <c r="AB407">
        <v>6</v>
      </c>
      <c r="AC407">
        <v>0.5</v>
      </c>
      <c r="AD407">
        <v>5</v>
      </c>
      <c r="AE407" t="s">
        <v>3373</v>
      </c>
    </row>
    <row r="408" spans="1:31" x14ac:dyDescent="0.25">
      <c r="A408" s="16" t="s">
        <v>23</v>
      </c>
      <c r="B408" s="16" t="s">
        <v>3143</v>
      </c>
      <c r="C408" s="16" t="s">
        <v>215</v>
      </c>
      <c r="D408" s="16" t="s">
        <v>26</v>
      </c>
      <c r="E408" s="16" t="s">
        <v>41</v>
      </c>
      <c r="F408" s="16" t="s">
        <v>349</v>
      </c>
      <c r="G408" s="16" t="s">
        <v>1105</v>
      </c>
      <c r="H408" s="16" t="s">
        <v>150</v>
      </c>
      <c r="I408" s="16" t="s">
        <v>31</v>
      </c>
      <c r="J408" s="16" t="s">
        <v>216</v>
      </c>
      <c r="K408" s="16" t="s">
        <v>217</v>
      </c>
      <c r="L408" s="9"/>
      <c r="M408" s="9">
        <v>45436</v>
      </c>
      <c r="N408" s="9">
        <v>45436</v>
      </c>
      <c r="O408" s="7">
        <v>45436</v>
      </c>
      <c r="P408" s="9"/>
      <c r="Q408" s="9"/>
      <c r="R408" s="9" t="s">
        <v>93</v>
      </c>
      <c r="S408" s="16" t="s">
        <v>38</v>
      </c>
      <c r="T408" s="16" t="s">
        <v>218</v>
      </c>
      <c r="U408" s="16"/>
      <c r="V408" s="16"/>
      <c r="W408" s="16" t="s">
        <v>37</v>
      </c>
      <c r="X408" s="16" t="s">
        <v>38</v>
      </c>
      <c r="Y408">
        <v>6</v>
      </c>
      <c r="Z408">
        <v>5</v>
      </c>
      <c r="AA408">
        <v>3</v>
      </c>
      <c r="AB408">
        <v>6</v>
      </c>
      <c r="AC408">
        <v>0.5</v>
      </c>
      <c r="AD408">
        <v>5</v>
      </c>
      <c r="AE408" t="s">
        <v>3374</v>
      </c>
    </row>
    <row r="409" spans="1:31" x14ac:dyDescent="0.25">
      <c r="A409" s="16" t="s">
        <v>23</v>
      </c>
      <c r="B409" s="16" t="s">
        <v>3143</v>
      </c>
      <c r="C409" s="16" t="s">
        <v>215</v>
      </c>
      <c r="D409" s="16" t="s">
        <v>3139</v>
      </c>
      <c r="E409" s="16" t="s">
        <v>240</v>
      </c>
      <c r="F409" s="16" t="s">
        <v>349</v>
      </c>
      <c r="G409" s="16" t="s">
        <v>3375</v>
      </c>
      <c r="H409" s="16" t="s">
        <v>242</v>
      </c>
      <c r="I409" s="16" t="s">
        <v>31</v>
      </c>
      <c r="J409" s="16" t="s">
        <v>216</v>
      </c>
      <c r="K409" s="16" t="s">
        <v>566</v>
      </c>
      <c r="L409" s="9"/>
      <c r="M409" s="9">
        <v>45323</v>
      </c>
      <c r="N409" s="9">
        <v>45323</v>
      </c>
      <c r="O409" s="7">
        <v>45323</v>
      </c>
      <c r="P409" s="9"/>
      <c r="Q409" s="9"/>
      <c r="R409" s="9" t="s">
        <v>93</v>
      </c>
      <c r="S409" s="16" t="s">
        <v>38</v>
      </c>
      <c r="T409" s="16" t="s">
        <v>218</v>
      </c>
      <c r="U409" s="16"/>
      <c r="V409" s="16"/>
      <c r="W409" s="16" t="s">
        <v>37</v>
      </c>
      <c r="X409" s="16" t="s">
        <v>38</v>
      </c>
      <c r="Y409">
        <v>6</v>
      </c>
      <c r="Z409">
        <v>3</v>
      </c>
      <c r="AA409">
        <v>1.8</v>
      </c>
      <c r="AB409">
        <v>2</v>
      </c>
      <c r="AC409">
        <v>0.16666666666666666</v>
      </c>
      <c r="AD409">
        <v>3</v>
      </c>
      <c r="AE409" t="s">
        <v>3376</v>
      </c>
    </row>
    <row r="410" spans="1:31" x14ac:dyDescent="0.25">
      <c r="A410" s="16" t="s">
        <v>23</v>
      </c>
      <c r="B410" s="16" t="s">
        <v>3143</v>
      </c>
      <c r="C410" s="16" t="s">
        <v>215</v>
      </c>
      <c r="D410" s="16" t="s">
        <v>3139</v>
      </c>
      <c r="E410" s="16" t="s">
        <v>240</v>
      </c>
      <c r="F410" s="16" t="s">
        <v>349</v>
      </c>
      <c r="G410" s="16" t="s">
        <v>3375</v>
      </c>
      <c r="H410" s="16" t="s">
        <v>242</v>
      </c>
      <c r="I410" s="16" t="s">
        <v>31</v>
      </c>
      <c r="J410" s="16" t="s">
        <v>216</v>
      </c>
      <c r="K410" s="16" t="s">
        <v>3347</v>
      </c>
      <c r="L410" s="9"/>
      <c r="M410" s="9">
        <v>45326</v>
      </c>
      <c r="N410" s="9">
        <v>45326</v>
      </c>
      <c r="O410" s="7">
        <v>45326</v>
      </c>
      <c r="P410" s="9"/>
      <c r="Q410" s="9"/>
      <c r="R410" s="9" t="s">
        <v>93</v>
      </c>
      <c r="S410" s="16" t="s">
        <v>38</v>
      </c>
      <c r="T410" s="16" t="s">
        <v>218</v>
      </c>
      <c r="U410" s="16"/>
      <c r="V410" s="16"/>
      <c r="W410" s="16" t="s">
        <v>37</v>
      </c>
      <c r="X410" s="16" t="s">
        <v>38</v>
      </c>
      <c r="Y410">
        <v>6</v>
      </c>
      <c r="Z410">
        <v>3</v>
      </c>
      <c r="AA410">
        <v>1.8</v>
      </c>
      <c r="AB410">
        <v>2</v>
      </c>
      <c r="AC410">
        <v>0.16666666666666666</v>
      </c>
      <c r="AD410">
        <v>3</v>
      </c>
      <c r="AE410" t="s">
        <v>3377</v>
      </c>
    </row>
    <row r="411" spans="1:31" x14ac:dyDescent="0.25">
      <c r="A411" s="16" t="s">
        <v>23</v>
      </c>
      <c r="B411" s="16" t="s">
        <v>3143</v>
      </c>
      <c r="C411" s="16" t="s">
        <v>215</v>
      </c>
      <c r="D411" s="16" t="s">
        <v>3139</v>
      </c>
      <c r="E411" s="16" t="s">
        <v>240</v>
      </c>
      <c r="F411" s="16" t="s">
        <v>349</v>
      </c>
      <c r="G411" s="16" t="s">
        <v>3375</v>
      </c>
      <c r="H411" s="16" t="s">
        <v>242</v>
      </c>
      <c r="I411" s="16" t="s">
        <v>31</v>
      </c>
      <c r="J411" s="16" t="s">
        <v>216</v>
      </c>
      <c r="K411" s="16" t="s">
        <v>319</v>
      </c>
      <c r="L411" s="9"/>
      <c r="M411" s="9">
        <v>45324</v>
      </c>
      <c r="N411" s="9">
        <v>45324</v>
      </c>
      <c r="O411" s="7">
        <v>45324</v>
      </c>
      <c r="P411" s="9"/>
      <c r="Q411" s="9"/>
      <c r="R411" s="9" t="s">
        <v>93</v>
      </c>
      <c r="S411" s="16" t="s">
        <v>38</v>
      </c>
      <c r="T411" s="16" t="s">
        <v>218</v>
      </c>
      <c r="U411" s="16"/>
      <c r="V411" s="16"/>
      <c r="W411" s="16" t="s">
        <v>37</v>
      </c>
      <c r="X411" s="16" t="s">
        <v>38</v>
      </c>
      <c r="Y411">
        <v>6</v>
      </c>
      <c r="Z411">
        <v>3</v>
      </c>
      <c r="AA411">
        <v>1.8</v>
      </c>
      <c r="AB411">
        <v>2</v>
      </c>
      <c r="AC411">
        <v>0.16666666666666666</v>
      </c>
      <c r="AD411">
        <v>3</v>
      </c>
      <c r="AE411" t="s">
        <v>3378</v>
      </c>
    </row>
    <row r="412" spans="1:31" x14ac:dyDescent="0.25">
      <c r="A412" s="16" t="s">
        <v>23</v>
      </c>
      <c r="B412" s="16" t="s">
        <v>3143</v>
      </c>
      <c r="C412" s="16" t="s">
        <v>215</v>
      </c>
      <c r="D412" s="16" t="s">
        <v>3139</v>
      </c>
      <c r="E412" s="16" t="s">
        <v>240</v>
      </c>
      <c r="F412" s="16" t="s">
        <v>349</v>
      </c>
      <c r="G412" s="16" t="s">
        <v>3375</v>
      </c>
      <c r="H412" s="16" t="s">
        <v>242</v>
      </c>
      <c r="I412" s="16" t="s">
        <v>31</v>
      </c>
      <c r="J412" s="16" t="s">
        <v>216</v>
      </c>
      <c r="K412" s="16" t="s">
        <v>238</v>
      </c>
      <c r="L412" s="9"/>
      <c r="M412" s="9">
        <v>45325</v>
      </c>
      <c r="N412" s="9">
        <v>45325</v>
      </c>
      <c r="O412" s="7">
        <v>45325</v>
      </c>
      <c r="P412" s="9"/>
      <c r="Q412" s="9"/>
      <c r="R412" s="9" t="s">
        <v>93</v>
      </c>
      <c r="S412" s="16" t="s">
        <v>38</v>
      </c>
      <c r="T412" s="16" t="s">
        <v>218</v>
      </c>
      <c r="U412" s="16"/>
      <c r="V412" s="16"/>
      <c r="W412" s="16" t="s">
        <v>37</v>
      </c>
      <c r="X412" s="16" t="s">
        <v>38</v>
      </c>
      <c r="Y412">
        <v>6</v>
      </c>
      <c r="Z412">
        <v>3</v>
      </c>
      <c r="AA412">
        <v>1.8</v>
      </c>
      <c r="AB412">
        <v>2</v>
      </c>
      <c r="AC412">
        <v>0.16666666666666666</v>
      </c>
      <c r="AD412">
        <v>3</v>
      </c>
      <c r="AE412" t="s">
        <v>3379</v>
      </c>
    </row>
    <row r="413" spans="1:31" x14ac:dyDescent="0.25">
      <c r="A413" s="16" t="s">
        <v>23</v>
      </c>
      <c r="B413" s="16" t="s">
        <v>3143</v>
      </c>
      <c r="C413" s="16" t="s">
        <v>215</v>
      </c>
      <c r="D413" s="16" t="s">
        <v>3139</v>
      </c>
      <c r="E413" s="16" t="s">
        <v>240</v>
      </c>
      <c r="F413" s="16" t="s">
        <v>349</v>
      </c>
      <c r="G413" s="16" t="s">
        <v>3375</v>
      </c>
      <c r="H413" s="16" t="s">
        <v>242</v>
      </c>
      <c r="I413" s="16" t="s">
        <v>31</v>
      </c>
      <c r="J413" s="16" t="s">
        <v>216</v>
      </c>
      <c r="K413" s="16" t="s">
        <v>243</v>
      </c>
      <c r="L413" s="9"/>
      <c r="M413" s="9">
        <v>45327</v>
      </c>
      <c r="N413" s="9">
        <v>45327</v>
      </c>
      <c r="O413" s="7">
        <v>45327</v>
      </c>
      <c r="P413" s="9"/>
      <c r="Q413" s="9"/>
      <c r="R413" s="9" t="s">
        <v>93</v>
      </c>
      <c r="S413" s="16" t="s">
        <v>38</v>
      </c>
      <c r="T413" s="16" t="s">
        <v>218</v>
      </c>
      <c r="U413" s="16"/>
      <c r="V413" s="16"/>
      <c r="W413" s="16" t="s">
        <v>37</v>
      </c>
      <c r="X413" s="16" t="s">
        <v>38</v>
      </c>
      <c r="Y413">
        <v>6</v>
      </c>
      <c r="Z413">
        <v>3</v>
      </c>
      <c r="AA413">
        <v>1.8</v>
      </c>
      <c r="AB413">
        <v>2</v>
      </c>
      <c r="AC413">
        <v>0.16666666666666666</v>
      </c>
      <c r="AD413">
        <v>3</v>
      </c>
      <c r="AE413" t="s">
        <v>3380</v>
      </c>
    </row>
    <row r="414" spans="1:31" x14ac:dyDescent="0.25">
      <c r="A414" s="16" t="s">
        <v>23</v>
      </c>
      <c r="B414" s="16" t="s">
        <v>3143</v>
      </c>
      <c r="C414" s="16" t="s">
        <v>215</v>
      </c>
      <c r="D414" s="16" t="s">
        <v>3139</v>
      </c>
      <c r="E414" s="16" t="s">
        <v>240</v>
      </c>
      <c r="F414" s="16" t="s">
        <v>349</v>
      </c>
      <c r="G414" s="16" t="s">
        <v>3375</v>
      </c>
      <c r="H414" s="16" t="s">
        <v>242</v>
      </c>
      <c r="I414" s="16" t="s">
        <v>31</v>
      </c>
      <c r="J414" s="16" t="s">
        <v>216</v>
      </c>
      <c r="K414" s="16" t="s">
        <v>579</v>
      </c>
      <c r="L414" s="9"/>
      <c r="M414" s="9">
        <v>45328</v>
      </c>
      <c r="N414" s="9">
        <v>45328</v>
      </c>
      <c r="O414" s="7">
        <v>45328</v>
      </c>
      <c r="P414" s="9"/>
      <c r="Q414" s="9"/>
      <c r="R414" s="9" t="s">
        <v>93</v>
      </c>
      <c r="S414" s="16" t="s">
        <v>38</v>
      </c>
      <c r="T414" s="16" t="s">
        <v>218</v>
      </c>
      <c r="U414" s="16"/>
      <c r="V414" s="16"/>
      <c r="W414" s="16" t="s">
        <v>37</v>
      </c>
      <c r="X414" s="16" t="s">
        <v>38</v>
      </c>
      <c r="Y414">
        <v>6</v>
      </c>
      <c r="Z414">
        <v>3</v>
      </c>
      <c r="AA414">
        <v>1.8</v>
      </c>
      <c r="AB414">
        <v>2</v>
      </c>
      <c r="AC414">
        <v>0.16666666666666666</v>
      </c>
      <c r="AD414">
        <v>3</v>
      </c>
      <c r="AE414" t="s">
        <v>3381</v>
      </c>
    </row>
    <row r="415" spans="1:31" x14ac:dyDescent="0.25">
      <c r="A415" s="16" t="s">
        <v>23</v>
      </c>
      <c r="B415" s="16" t="s">
        <v>3143</v>
      </c>
      <c r="C415" s="16" t="s">
        <v>215</v>
      </c>
      <c r="D415" s="16" t="s">
        <v>3139</v>
      </c>
      <c r="E415" s="16" t="s">
        <v>27</v>
      </c>
      <c r="F415" s="16" t="s">
        <v>349</v>
      </c>
      <c r="G415" s="16" t="s">
        <v>2912</v>
      </c>
      <c r="H415" s="16" t="s">
        <v>30</v>
      </c>
      <c r="I415" s="16" t="s">
        <v>31</v>
      </c>
      <c r="J415" s="16" t="s">
        <v>216</v>
      </c>
      <c r="K415" s="16" t="s">
        <v>205</v>
      </c>
      <c r="L415" s="9"/>
      <c r="M415" s="9">
        <v>45528</v>
      </c>
      <c r="N415" s="9">
        <v>45528</v>
      </c>
      <c r="O415" s="7">
        <v>45528</v>
      </c>
      <c r="P415" s="9"/>
      <c r="Q415" s="9"/>
      <c r="R415" s="9" t="s">
        <v>93</v>
      </c>
      <c r="S415" s="16" t="s">
        <v>38</v>
      </c>
      <c r="T415" s="16" t="s">
        <v>218</v>
      </c>
      <c r="U415" s="16"/>
      <c r="V415" s="16"/>
      <c r="W415" s="16" t="s">
        <v>37</v>
      </c>
      <c r="X415" s="16" t="s">
        <v>38</v>
      </c>
      <c r="Y415">
        <v>6</v>
      </c>
      <c r="Z415">
        <v>3</v>
      </c>
      <c r="AA415">
        <v>1.8</v>
      </c>
      <c r="AB415">
        <v>2</v>
      </c>
      <c r="AC415">
        <v>0.16666666666666666</v>
      </c>
      <c r="AD415">
        <v>3</v>
      </c>
      <c r="AE415" t="s">
        <v>3382</v>
      </c>
    </row>
    <row r="416" spans="1:31" x14ac:dyDescent="0.25">
      <c r="A416" s="16" t="s">
        <v>23</v>
      </c>
      <c r="B416" s="16" t="s">
        <v>3143</v>
      </c>
      <c r="C416" s="16" t="s">
        <v>215</v>
      </c>
      <c r="D416" s="16" t="s">
        <v>3139</v>
      </c>
      <c r="E416" s="16" t="s">
        <v>27</v>
      </c>
      <c r="F416" s="16" t="s">
        <v>349</v>
      </c>
      <c r="G416" s="16" t="s">
        <v>2912</v>
      </c>
      <c r="H416" s="16" t="s">
        <v>30</v>
      </c>
      <c r="I416" s="16" t="s">
        <v>31</v>
      </c>
      <c r="J416" s="16" t="s">
        <v>216</v>
      </c>
      <c r="K416" s="16" t="s">
        <v>707</v>
      </c>
      <c r="L416" s="9"/>
      <c r="M416" s="9">
        <v>45528</v>
      </c>
      <c r="N416" s="9">
        <v>45528</v>
      </c>
      <c r="O416" s="7">
        <v>45528</v>
      </c>
      <c r="P416" s="9"/>
      <c r="Q416" s="9"/>
      <c r="R416" s="9" t="s">
        <v>93</v>
      </c>
      <c r="S416" s="16" t="s">
        <v>38</v>
      </c>
      <c r="T416" s="16" t="s">
        <v>218</v>
      </c>
      <c r="U416" s="16"/>
      <c r="V416" s="16"/>
      <c r="W416" s="16" t="s">
        <v>37</v>
      </c>
      <c r="X416" s="16" t="s">
        <v>38</v>
      </c>
      <c r="Y416">
        <v>6</v>
      </c>
      <c r="Z416">
        <v>3</v>
      </c>
      <c r="AA416">
        <v>1.8</v>
      </c>
      <c r="AB416">
        <v>2</v>
      </c>
      <c r="AC416">
        <v>0.16666666666666666</v>
      </c>
      <c r="AD416">
        <v>3</v>
      </c>
      <c r="AE416" t="s">
        <v>3383</v>
      </c>
    </row>
    <row r="417" spans="1:31" x14ac:dyDescent="0.25">
      <c r="A417" s="16" t="s">
        <v>23</v>
      </c>
      <c r="B417" s="16" t="s">
        <v>3143</v>
      </c>
      <c r="C417" s="16" t="s">
        <v>215</v>
      </c>
      <c r="D417" s="16" t="s">
        <v>3139</v>
      </c>
      <c r="E417" s="16" t="s">
        <v>27</v>
      </c>
      <c r="F417" s="16" t="s">
        <v>349</v>
      </c>
      <c r="G417" s="16" t="s">
        <v>2912</v>
      </c>
      <c r="H417" s="16" t="s">
        <v>30</v>
      </c>
      <c r="I417" s="16" t="s">
        <v>31</v>
      </c>
      <c r="J417" s="16" t="s">
        <v>216</v>
      </c>
      <c r="K417" s="16" t="s">
        <v>33</v>
      </c>
      <c r="L417" s="9"/>
      <c r="M417" s="9">
        <v>45528</v>
      </c>
      <c r="N417" s="9">
        <v>45528</v>
      </c>
      <c r="O417" s="7">
        <v>45528</v>
      </c>
      <c r="P417" s="9"/>
      <c r="Q417" s="9"/>
      <c r="R417" s="9" t="s">
        <v>93</v>
      </c>
      <c r="S417" s="16" t="s">
        <v>38</v>
      </c>
      <c r="T417" s="16" t="s">
        <v>218</v>
      </c>
      <c r="U417" s="16"/>
      <c r="V417" s="16"/>
      <c r="W417" s="16" t="s">
        <v>37</v>
      </c>
      <c r="X417" s="16" t="s">
        <v>38</v>
      </c>
      <c r="Y417">
        <v>6</v>
      </c>
      <c r="Z417">
        <v>3</v>
      </c>
      <c r="AA417">
        <v>1.8</v>
      </c>
      <c r="AB417">
        <v>2</v>
      </c>
      <c r="AC417">
        <v>0.16666666666666666</v>
      </c>
      <c r="AD417">
        <v>3</v>
      </c>
      <c r="AE417" t="s">
        <v>3384</v>
      </c>
    </row>
    <row r="418" spans="1:31" x14ac:dyDescent="0.25">
      <c r="A418" s="16" t="s">
        <v>23</v>
      </c>
      <c r="B418" s="16" t="s">
        <v>3143</v>
      </c>
      <c r="C418" s="16" t="s">
        <v>215</v>
      </c>
      <c r="D418" s="16" t="s">
        <v>3139</v>
      </c>
      <c r="E418" s="16" t="s">
        <v>27</v>
      </c>
      <c r="F418" s="16" t="s">
        <v>349</v>
      </c>
      <c r="G418" s="16" t="s">
        <v>2912</v>
      </c>
      <c r="H418" s="16" t="s">
        <v>30</v>
      </c>
      <c r="I418" s="16" t="s">
        <v>31</v>
      </c>
      <c r="J418" s="16" t="s">
        <v>216</v>
      </c>
      <c r="K418" s="16" t="s">
        <v>227</v>
      </c>
      <c r="L418" s="9"/>
      <c r="M418" s="9">
        <v>45528</v>
      </c>
      <c r="N418" s="9">
        <v>45528</v>
      </c>
      <c r="O418" s="7">
        <v>45528</v>
      </c>
      <c r="P418" s="9"/>
      <c r="Q418" s="9"/>
      <c r="R418" s="9" t="s">
        <v>93</v>
      </c>
      <c r="S418" s="16" t="s">
        <v>38</v>
      </c>
      <c r="T418" s="16" t="s">
        <v>218</v>
      </c>
      <c r="U418" s="16"/>
      <c r="V418" s="16"/>
      <c r="W418" s="16" t="s">
        <v>37</v>
      </c>
      <c r="X418" s="16" t="s">
        <v>38</v>
      </c>
      <c r="Y418">
        <v>6</v>
      </c>
      <c r="Z418">
        <v>3</v>
      </c>
      <c r="AA418">
        <v>1.8</v>
      </c>
      <c r="AB418">
        <v>2</v>
      </c>
      <c r="AC418">
        <v>0.16666666666666666</v>
      </c>
      <c r="AD418">
        <v>3</v>
      </c>
      <c r="AE418" t="s">
        <v>3385</v>
      </c>
    </row>
    <row r="419" spans="1:31" x14ac:dyDescent="0.25">
      <c r="A419" s="16" t="s">
        <v>23</v>
      </c>
      <c r="B419" s="16" t="s">
        <v>3143</v>
      </c>
      <c r="C419" s="16" t="s">
        <v>215</v>
      </c>
      <c r="D419" s="16" t="s">
        <v>3139</v>
      </c>
      <c r="E419" s="16" t="s">
        <v>27</v>
      </c>
      <c r="F419" s="16" t="s">
        <v>349</v>
      </c>
      <c r="G419" s="16" t="s">
        <v>2912</v>
      </c>
      <c r="H419" s="16" t="s">
        <v>30</v>
      </c>
      <c r="I419" s="16" t="s">
        <v>31</v>
      </c>
      <c r="J419" s="16" t="s">
        <v>216</v>
      </c>
      <c r="K419" s="16" t="s">
        <v>47</v>
      </c>
      <c r="L419" s="9"/>
      <c r="M419" s="9">
        <v>45528</v>
      </c>
      <c r="N419" s="9">
        <v>45528</v>
      </c>
      <c r="O419" s="7">
        <v>45528</v>
      </c>
      <c r="P419" s="9"/>
      <c r="Q419" s="9"/>
      <c r="R419" s="9" t="s">
        <v>93</v>
      </c>
      <c r="S419" s="16" t="s">
        <v>38</v>
      </c>
      <c r="T419" s="16" t="s">
        <v>218</v>
      </c>
      <c r="U419" s="16"/>
      <c r="V419" s="16"/>
      <c r="W419" s="16" t="s">
        <v>37</v>
      </c>
      <c r="X419" s="16" t="s">
        <v>38</v>
      </c>
      <c r="Y419">
        <v>6</v>
      </c>
      <c r="Z419">
        <v>3</v>
      </c>
      <c r="AA419">
        <v>1.8</v>
      </c>
      <c r="AB419">
        <v>2</v>
      </c>
      <c r="AC419">
        <v>0.16666666666666666</v>
      </c>
      <c r="AD419">
        <v>3</v>
      </c>
      <c r="AE419" t="s">
        <v>3386</v>
      </c>
    </row>
    <row r="420" spans="1:31" x14ac:dyDescent="0.25">
      <c r="A420" s="16" t="s">
        <v>23</v>
      </c>
      <c r="B420" s="16" t="s">
        <v>3143</v>
      </c>
      <c r="C420" s="16" t="s">
        <v>215</v>
      </c>
      <c r="D420" s="16" t="s">
        <v>3139</v>
      </c>
      <c r="E420" s="16" t="s">
        <v>27</v>
      </c>
      <c r="F420" s="16" t="s">
        <v>349</v>
      </c>
      <c r="G420" s="16" t="s">
        <v>2912</v>
      </c>
      <c r="H420" s="16" t="s">
        <v>30</v>
      </c>
      <c r="I420" s="16" t="s">
        <v>31</v>
      </c>
      <c r="J420" s="16" t="s">
        <v>216</v>
      </c>
      <c r="K420" s="16" t="s">
        <v>191</v>
      </c>
      <c r="L420" s="9"/>
      <c r="M420" s="9">
        <v>45528</v>
      </c>
      <c r="N420" s="9">
        <v>45528</v>
      </c>
      <c r="O420" s="7">
        <v>45528</v>
      </c>
      <c r="P420" s="9"/>
      <c r="Q420" s="9"/>
      <c r="R420" s="9" t="s">
        <v>93</v>
      </c>
      <c r="S420" s="16" t="s">
        <v>38</v>
      </c>
      <c r="T420" s="16" t="s">
        <v>218</v>
      </c>
      <c r="U420" s="16"/>
      <c r="V420" s="16"/>
      <c r="W420" s="16" t="s">
        <v>37</v>
      </c>
      <c r="X420" s="16" t="s">
        <v>38</v>
      </c>
      <c r="Y420">
        <v>6</v>
      </c>
      <c r="Z420">
        <v>3</v>
      </c>
      <c r="AA420">
        <v>1.8</v>
      </c>
      <c r="AB420">
        <v>2</v>
      </c>
      <c r="AC420">
        <v>0.16666666666666666</v>
      </c>
      <c r="AD420">
        <v>3</v>
      </c>
      <c r="AE420" t="s">
        <v>3387</v>
      </c>
    </row>
    <row r="421" spans="1:31" x14ac:dyDescent="0.25">
      <c r="A421" s="16" t="s">
        <v>23</v>
      </c>
      <c r="B421" s="16" t="s">
        <v>3143</v>
      </c>
      <c r="C421" s="16" t="s">
        <v>215</v>
      </c>
      <c r="D421" s="16" t="s">
        <v>3139</v>
      </c>
      <c r="E421" s="16" t="s">
        <v>27</v>
      </c>
      <c r="F421" s="16" t="s">
        <v>349</v>
      </c>
      <c r="G421" s="16" t="s">
        <v>2912</v>
      </c>
      <c r="H421" s="16" t="s">
        <v>30</v>
      </c>
      <c r="I421" s="16" t="s">
        <v>31</v>
      </c>
      <c r="J421" s="16" t="s">
        <v>216</v>
      </c>
      <c r="K421" s="16" t="s">
        <v>221</v>
      </c>
      <c r="L421" s="9"/>
      <c r="M421" s="9">
        <v>45528</v>
      </c>
      <c r="N421" s="9">
        <v>45528</v>
      </c>
      <c r="O421" s="7">
        <v>45528</v>
      </c>
      <c r="P421" s="9"/>
      <c r="Q421" s="9"/>
      <c r="R421" s="9" t="s">
        <v>93</v>
      </c>
      <c r="S421" s="16" t="s">
        <v>38</v>
      </c>
      <c r="T421" s="16" t="s">
        <v>218</v>
      </c>
      <c r="U421" s="16"/>
      <c r="V421" s="16"/>
      <c r="W421" s="16" t="s">
        <v>37</v>
      </c>
      <c r="X421" s="16" t="s">
        <v>38</v>
      </c>
      <c r="Y421">
        <v>6</v>
      </c>
      <c r="Z421">
        <v>3</v>
      </c>
      <c r="AA421">
        <v>1.8</v>
      </c>
      <c r="AB421">
        <v>2</v>
      </c>
      <c r="AC421">
        <v>0.16666666666666666</v>
      </c>
      <c r="AD421">
        <v>3</v>
      </c>
      <c r="AE421" t="s">
        <v>3388</v>
      </c>
    </row>
    <row r="422" spans="1:31" x14ac:dyDescent="0.25">
      <c r="A422" s="16" t="s">
        <v>23</v>
      </c>
      <c r="B422" s="16" t="s">
        <v>3143</v>
      </c>
      <c r="C422" s="16" t="s">
        <v>215</v>
      </c>
      <c r="D422" s="16" t="s">
        <v>3139</v>
      </c>
      <c r="E422" s="16" t="s">
        <v>27</v>
      </c>
      <c r="F422" s="16" t="s">
        <v>349</v>
      </c>
      <c r="G422" s="16" t="s">
        <v>2912</v>
      </c>
      <c r="H422" s="16" t="s">
        <v>30</v>
      </c>
      <c r="I422" s="16" t="s">
        <v>31</v>
      </c>
      <c r="J422" s="16" t="s">
        <v>216</v>
      </c>
      <c r="K422" s="16" t="s">
        <v>114</v>
      </c>
      <c r="L422" s="9"/>
      <c r="M422" s="9">
        <v>45528</v>
      </c>
      <c r="N422" s="9">
        <v>45528</v>
      </c>
      <c r="O422" s="7">
        <v>45528</v>
      </c>
      <c r="P422" s="9"/>
      <c r="Q422" s="9"/>
      <c r="R422" s="9" t="s">
        <v>93</v>
      </c>
      <c r="S422" s="16" t="s">
        <v>38</v>
      </c>
      <c r="T422" s="16" t="s">
        <v>218</v>
      </c>
      <c r="U422" s="16"/>
      <c r="V422" s="16"/>
      <c r="W422" s="16" t="s">
        <v>37</v>
      </c>
      <c r="X422" s="16" t="s">
        <v>38</v>
      </c>
      <c r="Y422">
        <v>6</v>
      </c>
      <c r="Z422">
        <v>3</v>
      </c>
      <c r="AA422">
        <v>1.8</v>
      </c>
      <c r="AB422">
        <v>2</v>
      </c>
      <c r="AC422">
        <v>0.16666666666666666</v>
      </c>
      <c r="AD422">
        <v>3</v>
      </c>
      <c r="AE422" t="s">
        <v>3389</v>
      </c>
    </row>
    <row r="423" spans="1:31" x14ac:dyDescent="0.25">
      <c r="A423" s="16" t="s">
        <v>23</v>
      </c>
      <c r="B423" s="16" t="s">
        <v>3143</v>
      </c>
      <c r="C423" s="16" t="s">
        <v>215</v>
      </c>
      <c r="D423" s="16" t="s">
        <v>3139</v>
      </c>
      <c r="E423" s="16" t="s">
        <v>27</v>
      </c>
      <c r="F423" s="16" t="s">
        <v>349</v>
      </c>
      <c r="G423" s="16" t="s">
        <v>2912</v>
      </c>
      <c r="H423" s="16" t="s">
        <v>30</v>
      </c>
      <c r="I423" s="16" t="s">
        <v>31</v>
      </c>
      <c r="J423" s="16" t="s">
        <v>216</v>
      </c>
      <c r="K423" s="16" t="s">
        <v>228</v>
      </c>
      <c r="L423" s="9"/>
      <c r="M423" s="9">
        <v>45528</v>
      </c>
      <c r="N423" s="9">
        <v>45528</v>
      </c>
      <c r="O423" s="7">
        <v>45528</v>
      </c>
      <c r="P423" s="9"/>
      <c r="Q423" s="9"/>
      <c r="R423" s="9" t="s">
        <v>93</v>
      </c>
      <c r="S423" s="16" t="s">
        <v>38</v>
      </c>
      <c r="T423" s="16" t="s">
        <v>218</v>
      </c>
      <c r="U423" s="16"/>
      <c r="V423" s="16"/>
      <c r="W423" s="16" t="s">
        <v>37</v>
      </c>
      <c r="X423" s="16" t="s">
        <v>38</v>
      </c>
      <c r="Y423">
        <v>6</v>
      </c>
      <c r="Z423">
        <v>3</v>
      </c>
      <c r="AA423">
        <v>1.8</v>
      </c>
      <c r="AB423">
        <v>2</v>
      </c>
      <c r="AC423">
        <v>0.16666666666666666</v>
      </c>
      <c r="AD423">
        <v>3</v>
      </c>
      <c r="AE423" t="s">
        <v>3390</v>
      </c>
    </row>
    <row r="424" spans="1:31" x14ac:dyDescent="0.25">
      <c r="A424" s="16" t="s">
        <v>23</v>
      </c>
      <c r="B424" s="16" t="s">
        <v>3143</v>
      </c>
      <c r="C424" s="16" t="s">
        <v>215</v>
      </c>
      <c r="D424" s="16" t="s">
        <v>3139</v>
      </c>
      <c r="E424" s="16" t="s">
        <v>27</v>
      </c>
      <c r="F424" s="16" t="s">
        <v>349</v>
      </c>
      <c r="G424" s="16" t="s">
        <v>2912</v>
      </c>
      <c r="H424" s="16" t="s">
        <v>30</v>
      </c>
      <c r="I424" s="16" t="s">
        <v>31</v>
      </c>
      <c r="J424" s="16" t="s">
        <v>216</v>
      </c>
      <c r="K424" s="16" t="s">
        <v>3353</v>
      </c>
      <c r="L424" s="9"/>
      <c r="M424" s="9">
        <v>45528</v>
      </c>
      <c r="N424" s="9">
        <v>45528</v>
      </c>
      <c r="O424" s="7">
        <v>45528</v>
      </c>
      <c r="P424" s="9"/>
      <c r="Q424" s="9"/>
      <c r="R424" s="9" t="s">
        <v>93</v>
      </c>
      <c r="S424" s="16" t="s">
        <v>38</v>
      </c>
      <c r="T424" s="16" t="s">
        <v>218</v>
      </c>
      <c r="U424" s="16"/>
      <c r="V424" s="16"/>
      <c r="W424" s="16" t="s">
        <v>37</v>
      </c>
      <c r="X424" s="16" t="s">
        <v>38</v>
      </c>
      <c r="Y424">
        <v>6</v>
      </c>
      <c r="Z424">
        <v>3</v>
      </c>
      <c r="AA424">
        <v>1.8</v>
      </c>
      <c r="AB424">
        <v>2</v>
      </c>
      <c r="AC424">
        <v>0.16666666666666666</v>
      </c>
      <c r="AD424">
        <v>3</v>
      </c>
      <c r="AE424" t="s">
        <v>3391</v>
      </c>
    </row>
    <row r="425" spans="1:31" x14ac:dyDescent="0.25">
      <c r="A425" s="16" t="s">
        <v>23</v>
      </c>
      <c r="B425" s="16" t="s">
        <v>3143</v>
      </c>
      <c r="C425" s="16" t="s">
        <v>215</v>
      </c>
      <c r="D425" s="16" t="s">
        <v>3139</v>
      </c>
      <c r="E425" s="16" t="s">
        <v>27</v>
      </c>
      <c r="F425" s="16" t="s">
        <v>349</v>
      </c>
      <c r="G425" s="16" t="s">
        <v>2912</v>
      </c>
      <c r="H425" s="16" t="s">
        <v>30</v>
      </c>
      <c r="I425" s="16" t="s">
        <v>31</v>
      </c>
      <c r="J425" s="16" t="s">
        <v>216</v>
      </c>
      <c r="K425" s="16" t="s">
        <v>229</v>
      </c>
      <c r="L425" s="9"/>
      <c r="M425" s="9">
        <v>45528</v>
      </c>
      <c r="N425" s="9">
        <v>45528</v>
      </c>
      <c r="O425" s="7">
        <v>45528</v>
      </c>
      <c r="P425" s="9"/>
      <c r="Q425" s="9"/>
      <c r="R425" s="9" t="s">
        <v>93</v>
      </c>
      <c r="S425" s="16" t="s">
        <v>38</v>
      </c>
      <c r="T425" s="16" t="s">
        <v>218</v>
      </c>
      <c r="U425" s="16"/>
      <c r="V425" s="16"/>
      <c r="W425" s="16" t="s">
        <v>37</v>
      </c>
      <c r="X425" s="16" t="s">
        <v>38</v>
      </c>
      <c r="Y425">
        <v>6</v>
      </c>
      <c r="Z425">
        <v>3</v>
      </c>
      <c r="AA425">
        <v>1.8</v>
      </c>
      <c r="AB425">
        <v>2</v>
      </c>
      <c r="AC425">
        <v>0.16666666666666666</v>
      </c>
      <c r="AD425">
        <v>3</v>
      </c>
      <c r="AE425" t="s">
        <v>3392</v>
      </c>
    </row>
    <row r="426" spans="1:31" x14ac:dyDescent="0.25">
      <c r="A426" s="16" t="s">
        <v>23</v>
      </c>
      <c r="B426" s="16" t="s">
        <v>3143</v>
      </c>
      <c r="C426" s="16" t="s">
        <v>215</v>
      </c>
      <c r="D426" s="16" t="s">
        <v>3139</v>
      </c>
      <c r="E426" s="16" t="s">
        <v>27</v>
      </c>
      <c r="F426" s="16" t="s">
        <v>349</v>
      </c>
      <c r="G426" s="16" t="s">
        <v>2912</v>
      </c>
      <c r="H426" s="16" t="s">
        <v>30</v>
      </c>
      <c r="I426" s="16" t="s">
        <v>31</v>
      </c>
      <c r="J426" s="16" t="s">
        <v>216</v>
      </c>
      <c r="K426" s="16" t="s">
        <v>181</v>
      </c>
      <c r="L426" s="9"/>
      <c r="M426" s="9">
        <v>45528</v>
      </c>
      <c r="N426" s="9">
        <v>45528</v>
      </c>
      <c r="O426" s="7">
        <v>45528</v>
      </c>
      <c r="P426" s="9"/>
      <c r="Q426" s="9"/>
      <c r="R426" s="9" t="s">
        <v>93</v>
      </c>
      <c r="S426" s="16" t="s">
        <v>38</v>
      </c>
      <c r="T426" s="16" t="s">
        <v>218</v>
      </c>
      <c r="U426" s="16"/>
      <c r="V426" s="16"/>
      <c r="W426" s="16" t="s">
        <v>37</v>
      </c>
      <c r="X426" s="16" t="s">
        <v>38</v>
      </c>
      <c r="Y426">
        <v>6</v>
      </c>
      <c r="Z426">
        <v>3</v>
      </c>
      <c r="AA426">
        <v>1.8</v>
      </c>
      <c r="AB426">
        <v>2</v>
      </c>
      <c r="AC426">
        <v>0.16666666666666666</v>
      </c>
      <c r="AD426">
        <v>3</v>
      </c>
      <c r="AE426" t="s">
        <v>3393</v>
      </c>
    </row>
    <row r="427" spans="1:31" x14ac:dyDescent="0.25">
      <c r="A427" s="16" t="s">
        <v>23</v>
      </c>
      <c r="B427" s="16" t="s">
        <v>3143</v>
      </c>
      <c r="C427" s="16" t="s">
        <v>215</v>
      </c>
      <c r="D427" s="16" t="s">
        <v>3139</v>
      </c>
      <c r="E427" s="16" t="s">
        <v>27</v>
      </c>
      <c r="F427" s="16" t="s">
        <v>349</v>
      </c>
      <c r="G427" s="16" t="s">
        <v>2912</v>
      </c>
      <c r="H427" s="16" t="s">
        <v>30</v>
      </c>
      <c r="I427" s="16" t="s">
        <v>31</v>
      </c>
      <c r="J427" s="16" t="s">
        <v>216</v>
      </c>
      <c r="K427" s="16" t="s">
        <v>652</v>
      </c>
      <c r="L427" s="9"/>
      <c r="M427" s="9">
        <v>45528</v>
      </c>
      <c r="N427" s="9">
        <v>45528</v>
      </c>
      <c r="O427" s="7">
        <v>45528</v>
      </c>
      <c r="P427" s="9"/>
      <c r="Q427" s="9"/>
      <c r="R427" s="9" t="s">
        <v>93</v>
      </c>
      <c r="S427" s="16" t="s">
        <v>38</v>
      </c>
      <c r="T427" s="16" t="s">
        <v>218</v>
      </c>
      <c r="U427" s="16"/>
      <c r="V427" s="16"/>
      <c r="W427" s="16" t="s">
        <v>37</v>
      </c>
      <c r="X427" s="16" t="s">
        <v>38</v>
      </c>
      <c r="Y427">
        <v>6</v>
      </c>
      <c r="Z427">
        <v>3</v>
      </c>
      <c r="AA427">
        <v>1.8</v>
      </c>
      <c r="AB427">
        <v>2</v>
      </c>
      <c r="AC427">
        <v>0.16666666666666666</v>
      </c>
      <c r="AD427">
        <v>3</v>
      </c>
      <c r="AE427" t="s">
        <v>3394</v>
      </c>
    </row>
    <row r="428" spans="1:31" x14ac:dyDescent="0.25">
      <c r="A428" s="16" t="s">
        <v>23</v>
      </c>
      <c r="B428" s="16" t="s">
        <v>3143</v>
      </c>
      <c r="C428" s="16" t="s">
        <v>215</v>
      </c>
      <c r="D428" s="16" t="s">
        <v>3139</v>
      </c>
      <c r="E428" s="16" t="s">
        <v>27</v>
      </c>
      <c r="F428" s="16" t="s">
        <v>349</v>
      </c>
      <c r="G428" s="16" t="s">
        <v>2912</v>
      </c>
      <c r="H428" s="16" t="s">
        <v>30</v>
      </c>
      <c r="I428" s="16" t="s">
        <v>31</v>
      </c>
      <c r="J428" s="16" t="s">
        <v>216</v>
      </c>
      <c r="K428" s="16" t="s">
        <v>230</v>
      </c>
      <c r="L428" s="9"/>
      <c r="M428" s="9">
        <v>45528</v>
      </c>
      <c r="N428" s="9">
        <v>45528</v>
      </c>
      <c r="O428" s="7">
        <v>45528</v>
      </c>
      <c r="P428" s="9"/>
      <c r="Q428" s="9"/>
      <c r="R428" s="9" t="s">
        <v>93</v>
      </c>
      <c r="S428" s="16" t="s">
        <v>38</v>
      </c>
      <c r="T428" s="16" t="s">
        <v>218</v>
      </c>
      <c r="U428" s="16"/>
      <c r="V428" s="16"/>
      <c r="W428" s="16" t="s">
        <v>37</v>
      </c>
      <c r="X428" s="16" t="s">
        <v>38</v>
      </c>
      <c r="Y428">
        <v>6</v>
      </c>
      <c r="Z428">
        <v>3</v>
      </c>
      <c r="AA428">
        <v>1.8</v>
      </c>
      <c r="AB428">
        <v>2</v>
      </c>
      <c r="AC428">
        <v>0.16666666666666666</v>
      </c>
      <c r="AD428">
        <v>3</v>
      </c>
      <c r="AE428" t="s">
        <v>3395</v>
      </c>
    </row>
    <row r="429" spans="1:31" x14ac:dyDescent="0.25">
      <c r="A429" s="16" t="s">
        <v>23</v>
      </c>
      <c r="B429" s="16" t="s">
        <v>3143</v>
      </c>
      <c r="C429" s="16" t="s">
        <v>215</v>
      </c>
      <c r="D429" s="16" t="s">
        <v>3139</v>
      </c>
      <c r="E429" s="16" t="s">
        <v>27</v>
      </c>
      <c r="F429" s="16" t="s">
        <v>349</v>
      </c>
      <c r="G429" s="16" t="s">
        <v>2912</v>
      </c>
      <c r="H429" s="16" t="s">
        <v>30</v>
      </c>
      <c r="I429" s="16" t="s">
        <v>31</v>
      </c>
      <c r="J429" s="16" t="s">
        <v>216</v>
      </c>
      <c r="K429" s="16" t="s">
        <v>711</v>
      </c>
      <c r="L429" s="9"/>
      <c r="M429" s="9">
        <v>45528</v>
      </c>
      <c r="N429" s="9">
        <v>45528</v>
      </c>
      <c r="O429" s="7">
        <v>45528</v>
      </c>
      <c r="P429" s="9"/>
      <c r="Q429" s="9"/>
      <c r="R429" s="9" t="s">
        <v>93</v>
      </c>
      <c r="S429" s="16" t="s">
        <v>38</v>
      </c>
      <c r="T429" s="16" t="s">
        <v>218</v>
      </c>
      <c r="U429" s="16"/>
      <c r="V429" s="16"/>
      <c r="W429" s="16" t="s">
        <v>37</v>
      </c>
      <c r="X429" s="16" t="s">
        <v>38</v>
      </c>
      <c r="Y429">
        <v>6</v>
      </c>
      <c r="Z429">
        <v>3</v>
      </c>
      <c r="AA429">
        <v>1.8</v>
      </c>
      <c r="AB429">
        <v>2</v>
      </c>
      <c r="AC429">
        <v>0.16666666666666666</v>
      </c>
      <c r="AD429">
        <v>3</v>
      </c>
      <c r="AE429" t="s">
        <v>3396</v>
      </c>
    </row>
    <row r="430" spans="1:31" x14ac:dyDescent="0.25">
      <c r="A430" s="16" t="s">
        <v>23</v>
      </c>
      <c r="B430" s="16" t="s">
        <v>3143</v>
      </c>
      <c r="C430" s="16" t="s">
        <v>215</v>
      </c>
      <c r="D430" s="16" t="s">
        <v>3139</v>
      </c>
      <c r="E430" s="16" t="s">
        <v>27</v>
      </c>
      <c r="F430" s="16" t="s">
        <v>349</v>
      </c>
      <c r="G430" s="16" t="s">
        <v>2912</v>
      </c>
      <c r="H430" s="16" t="s">
        <v>30</v>
      </c>
      <c r="I430" s="16" t="s">
        <v>31</v>
      </c>
      <c r="J430" s="16" t="s">
        <v>216</v>
      </c>
      <c r="K430" s="16" t="s">
        <v>231</v>
      </c>
      <c r="L430" s="9"/>
      <c r="M430" s="9">
        <v>45528</v>
      </c>
      <c r="N430" s="9">
        <v>45528</v>
      </c>
      <c r="O430" s="7">
        <v>45528</v>
      </c>
      <c r="P430" s="9"/>
      <c r="Q430" s="9"/>
      <c r="R430" s="9" t="s">
        <v>93</v>
      </c>
      <c r="S430" s="16" t="s">
        <v>38</v>
      </c>
      <c r="T430" s="16" t="s">
        <v>218</v>
      </c>
      <c r="U430" s="16"/>
      <c r="V430" s="16"/>
      <c r="W430" s="16" t="s">
        <v>37</v>
      </c>
      <c r="X430" s="16" t="s">
        <v>38</v>
      </c>
      <c r="Y430">
        <v>6</v>
      </c>
      <c r="Z430">
        <v>3</v>
      </c>
      <c r="AA430">
        <v>1.8</v>
      </c>
      <c r="AB430">
        <v>2</v>
      </c>
      <c r="AC430">
        <v>0.16666666666666666</v>
      </c>
      <c r="AD430">
        <v>3</v>
      </c>
      <c r="AE430" t="s">
        <v>3397</v>
      </c>
    </row>
    <row r="431" spans="1:31" x14ac:dyDescent="0.25">
      <c r="A431" s="16" t="s">
        <v>23</v>
      </c>
      <c r="B431" s="16" t="s">
        <v>3143</v>
      </c>
      <c r="C431" s="16" t="s">
        <v>215</v>
      </c>
      <c r="D431" s="16" t="s">
        <v>3139</v>
      </c>
      <c r="E431" s="16" t="s">
        <v>27</v>
      </c>
      <c r="F431" s="16" t="s">
        <v>349</v>
      </c>
      <c r="G431" s="16" t="s">
        <v>2912</v>
      </c>
      <c r="H431" s="16" t="s">
        <v>30</v>
      </c>
      <c r="I431" s="16" t="s">
        <v>31</v>
      </c>
      <c r="J431" s="16" t="s">
        <v>216</v>
      </c>
      <c r="K431" s="16" t="s">
        <v>97</v>
      </c>
      <c r="L431" s="9"/>
      <c r="M431" s="9">
        <v>45528</v>
      </c>
      <c r="N431" s="9">
        <v>45528</v>
      </c>
      <c r="O431" s="7">
        <v>45528</v>
      </c>
      <c r="P431" s="9"/>
      <c r="Q431" s="9"/>
      <c r="R431" s="9" t="s">
        <v>93</v>
      </c>
      <c r="S431" s="16" t="s">
        <v>38</v>
      </c>
      <c r="T431" s="16" t="s">
        <v>218</v>
      </c>
      <c r="U431" s="16"/>
      <c r="V431" s="16"/>
      <c r="W431" s="16" t="s">
        <v>37</v>
      </c>
      <c r="X431" s="16" t="s">
        <v>38</v>
      </c>
      <c r="Y431">
        <v>6</v>
      </c>
      <c r="Z431">
        <v>3</v>
      </c>
      <c r="AA431">
        <v>1.8</v>
      </c>
      <c r="AB431">
        <v>2</v>
      </c>
      <c r="AC431">
        <v>0.16666666666666666</v>
      </c>
      <c r="AD431">
        <v>3</v>
      </c>
      <c r="AE431" t="s">
        <v>3398</v>
      </c>
    </row>
    <row r="432" spans="1:31" x14ac:dyDescent="0.25">
      <c r="A432" s="16" t="s">
        <v>23</v>
      </c>
      <c r="B432" s="16" t="s">
        <v>3143</v>
      </c>
      <c r="C432" s="16" t="s">
        <v>215</v>
      </c>
      <c r="D432" s="16" t="s">
        <v>3139</v>
      </c>
      <c r="E432" s="16" t="s">
        <v>27</v>
      </c>
      <c r="F432" s="16" t="s">
        <v>349</v>
      </c>
      <c r="G432" s="16" t="s">
        <v>2912</v>
      </c>
      <c r="H432" s="16" t="s">
        <v>30</v>
      </c>
      <c r="I432" s="16" t="s">
        <v>31</v>
      </c>
      <c r="J432" s="16" t="s">
        <v>216</v>
      </c>
      <c r="K432" s="16" t="s">
        <v>232</v>
      </c>
      <c r="L432" s="9"/>
      <c r="M432" s="9">
        <v>45528</v>
      </c>
      <c r="N432" s="9">
        <v>45528</v>
      </c>
      <c r="O432" s="7">
        <v>45528</v>
      </c>
      <c r="P432" s="9"/>
      <c r="Q432" s="9"/>
      <c r="R432" s="9" t="s">
        <v>93</v>
      </c>
      <c r="S432" s="16" t="s">
        <v>38</v>
      </c>
      <c r="T432" s="16" t="s">
        <v>218</v>
      </c>
      <c r="U432" s="16"/>
      <c r="V432" s="16"/>
      <c r="W432" s="16" t="s">
        <v>37</v>
      </c>
      <c r="X432" s="16" t="s">
        <v>38</v>
      </c>
      <c r="Y432">
        <v>6</v>
      </c>
      <c r="Z432">
        <v>3</v>
      </c>
      <c r="AA432">
        <v>1.8</v>
      </c>
      <c r="AB432">
        <v>2</v>
      </c>
      <c r="AC432">
        <v>0.16666666666666666</v>
      </c>
      <c r="AD432">
        <v>3</v>
      </c>
      <c r="AE432" t="s">
        <v>3399</v>
      </c>
    </row>
    <row r="433" spans="1:31" x14ac:dyDescent="0.25">
      <c r="A433" s="16" t="s">
        <v>23</v>
      </c>
      <c r="B433" s="16" t="s">
        <v>39</v>
      </c>
      <c r="C433" s="16" t="s">
        <v>233</v>
      </c>
      <c r="D433" s="16" t="s">
        <v>62</v>
      </c>
      <c r="E433" s="16" t="s">
        <v>41</v>
      </c>
      <c r="F433" s="16" t="s">
        <v>28</v>
      </c>
      <c r="G433" s="16" t="s">
        <v>105</v>
      </c>
      <c r="H433" s="16" t="s">
        <v>106</v>
      </c>
      <c r="I433" s="16" t="s">
        <v>106</v>
      </c>
      <c r="J433" s="16" t="s">
        <v>133</v>
      </c>
      <c r="K433" s="16" t="s">
        <v>53</v>
      </c>
      <c r="L433" s="9">
        <v>45142</v>
      </c>
      <c r="M433" s="9">
        <v>45142</v>
      </c>
      <c r="N433" s="9">
        <v>45141</v>
      </c>
      <c r="O433" s="7">
        <v>45141</v>
      </c>
      <c r="P433" s="9">
        <v>45141</v>
      </c>
      <c r="Q433" s="9">
        <v>44777</v>
      </c>
      <c r="R433" s="9" t="s">
        <v>34</v>
      </c>
      <c r="S433" s="16" t="s">
        <v>65</v>
      </c>
      <c r="T433" s="16" t="s">
        <v>109</v>
      </c>
      <c r="U433" s="16"/>
      <c r="V433" s="16"/>
      <c r="W433" s="16" t="s">
        <v>234</v>
      </c>
      <c r="X433" s="16" t="s">
        <v>38</v>
      </c>
      <c r="Y433">
        <v>6</v>
      </c>
      <c r="Z433">
        <v>10</v>
      </c>
      <c r="AA433">
        <v>6</v>
      </c>
      <c r="AB433">
        <v>6</v>
      </c>
      <c r="AC433">
        <v>0.5</v>
      </c>
      <c r="AD433">
        <v>9</v>
      </c>
      <c r="AE433" t="s">
        <v>1473</v>
      </c>
    </row>
    <row r="434" spans="1:31" x14ac:dyDescent="0.25">
      <c r="A434" s="16" t="s">
        <v>23</v>
      </c>
      <c r="B434" s="16" t="s">
        <v>39</v>
      </c>
      <c r="C434" s="16" t="s">
        <v>233</v>
      </c>
      <c r="D434" s="16" t="s">
        <v>62</v>
      </c>
      <c r="E434" s="16" t="s">
        <v>41</v>
      </c>
      <c r="F434" s="16" t="s">
        <v>28</v>
      </c>
      <c r="G434" s="16" t="s">
        <v>105</v>
      </c>
      <c r="H434" s="16" t="s">
        <v>106</v>
      </c>
      <c r="I434" s="16" t="s">
        <v>106</v>
      </c>
      <c r="J434" s="16" t="s">
        <v>133</v>
      </c>
      <c r="K434" s="16" t="s">
        <v>64</v>
      </c>
      <c r="L434" s="9">
        <v>45121</v>
      </c>
      <c r="M434" s="9">
        <v>45142</v>
      </c>
      <c r="N434" s="9">
        <v>45120</v>
      </c>
      <c r="O434" s="7">
        <v>45120</v>
      </c>
      <c r="P434" s="9">
        <v>45120</v>
      </c>
      <c r="Q434" s="9">
        <v>44756</v>
      </c>
      <c r="R434" s="9" t="s">
        <v>34</v>
      </c>
      <c r="S434" s="16" t="s">
        <v>65</v>
      </c>
      <c r="T434" s="16" t="s">
        <v>109</v>
      </c>
      <c r="U434" s="16"/>
      <c r="V434" s="16"/>
      <c r="W434" s="16" t="s">
        <v>234</v>
      </c>
      <c r="X434" s="16" t="s">
        <v>38</v>
      </c>
      <c r="Y434">
        <v>6</v>
      </c>
      <c r="Z434">
        <v>10</v>
      </c>
      <c r="AA434">
        <v>6</v>
      </c>
      <c r="AB434">
        <v>6</v>
      </c>
      <c r="AC434">
        <v>0.5</v>
      </c>
      <c r="AD434">
        <v>9</v>
      </c>
      <c r="AE434" t="s">
        <v>1340</v>
      </c>
    </row>
    <row r="435" spans="1:31" x14ac:dyDescent="0.25">
      <c r="A435" s="16" t="s">
        <v>23</v>
      </c>
      <c r="B435" s="16" t="s">
        <v>39</v>
      </c>
      <c r="C435" s="16" t="s">
        <v>233</v>
      </c>
      <c r="D435" s="16" t="s">
        <v>62</v>
      </c>
      <c r="E435" s="16" t="s">
        <v>41</v>
      </c>
      <c r="F435" s="16" t="s">
        <v>28</v>
      </c>
      <c r="G435" s="16" t="s">
        <v>105</v>
      </c>
      <c r="H435" s="16" t="s">
        <v>106</v>
      </c>
      <c r="I435" s="16" t="s">
        <v>106</v>
      </c>
      <c r="J435" s="16" t="s">
        <v>133</v>
      </c>
      <c r="K435" s="16" t="s">
        <v>119</v>
      </c>
      <c r="L435" s="9">
        <v>45121</v>
      </c>
      <c r="M435" s="9">
        <v>45121</v>
      </c>
      <c r="N435" s="9">
        <v>45120</v>
      </c>
      <c r="O435" s="7">
        <v>45120</v>
      </c>
      <c r="P435" s="9">
        <v>45120</v>
      </c>
      <c r="Q435" s="9">
        <v>44756</v>
      </c>
      <c r="R435" s="9" t="s">
        <v>34</v>
      </c>
      <c r="S435" s="16" t="s">
        <v>65</v>
      </c>
      <c r="T435" s="16" t="s">
        <v>109</v>
      </c>
      <c r="U435" s="16"/>
      <c r="V435" s="16"/>
      <c r="W435" s="16" t="s">
        <v>234</v>
      </c>
      <c r="X435" s="16" t="s">
        <v>38</v>
      </c>
      <c r="Y435">
        <v>6</v>
      </c>
      <c r="Z435">
        <v>10</v>
      </c>
      <c r="AA435">
        <v>6</v>
      </c>
      <c r="AB435">
        <v>6</v>
      </c>
      <c r="AC435">
        <v>0.5</v>
      </c>
      <c r="AD435">
        <v>9</v>
      </c>
      <c r="AE435" t="s">
        <v>1342</v>
      </c>
    </row>
    <row r="436" spans="1:31" x14ac:dyDescent="0.25">
      <c r="A436" s="16" t="s">
        <v>23</v>
      </c>
      <c r="B436" s="16" t="s">
        <v>39</v>
      </c>
      <c r="C436" s="16" t="s">
        <v>233</v>
      </c>
      <c r="D436" s="16" t="s">
        <v>62</v>
      </c>
      <c r="E436" s="16" t="s">
        <v>41</v>
      </c>
      <c r="F436" s="16" t="s">
        <v>28</v>
      </c>
      <c r="G436" s="16" t="s">
        <v>105</v>
      </c>
      <c r="H436" s="16" t="s">
        <v>106</v>
      </c>
      <c r="I436" s="16" t="s">
        <v>106</v>
      </c>
      <c r="J436" s="16" t="s">
        <v>133</v>
      </c>
      <c r="K436" s="16" t="s">
        <v>124</v>
      </c>
      <c r="L436" s="9">
        <v>45170</v>
      </c>
      <c r="M436" s="9">
        <v>45205</v>
      </c>
      <c r="N436" s="9">
        <v>45176</v>
      </c>
      <c r="O436" s="7">
        <v>45176</v>
      </c>
      <c r="P436" s="9">
        <v>45176</v>
      </c>
      <c r="Q436" s="9">
        <v>44805</v>
      </c>
      <c r="R436" s="9" t="s">
        <v>34</v>
      </c>
      <c r="S436" s="16" t="s">
        <v>65</v>
      </c>
      <c r="T436" s="16" t="s">
        <v>109</v>
      </c>
      <c r="U436" s="16"/>
      <c r="V436" s="16"/>
      <c r="W436" s="16" t="s">
        <v>234</v>
      </c>
      <c r="X436" s="16" t="s">
        <v>38</v>
      </c>
      <c r="Y436">
        <v>6</v>
      </c>
      <c r="Z436">
        <v>10</v>
      </c>
      <c r="AA436">
        <v>6</v>
      </c>
      <c r="AB436">
        <v>6</v>
      </c>
      <c r="AC436">
        <v>0.5</v>
      </c>
      <c r="AD436">
        <v>9</v>
      </c>
      <c r="AE436" t="s">
        <v>1343</v>
      </c>
    </row>
    <row r="437" spans="1:31" x14ac:dyDescent="0.25">
      <c r="A437" s="16" t="s">
        <v>23</v>
      </c>
      <c r="B437" s="16" t="s">
        <v>39</v>
      </c>
      <c r="C437" s="16" t="s">
        <v>235</v>
      </c>
      <c r="D437" s="16" t="s">
        <v>62</v>
      </c>
      <c r="E437" s="16" t="s">
        <v>41</v>
      </c>
      <c r="F437" s="16" t="s">
        <v>28</v>
      </c>
      <c r="G437" s="16" t="s">
        <v>51</v>
      </c>
      <c r="H437" s="16" t="s">
        <v>31</v>
      </c>
      <c r="I437" s="16" t="s">
        <v>31</v>
      </c>
      <c r="J437" s="16" t="s">
        <v>216</v>
      </c>
      <c r="K437" s="16" t="s">
        <v>64</v>
      </c>
      <c r="L437" s="9"/>
      <c r="M437" s="9">
        <v>44979</v>
      </c>
      <c r="N437" s="9">
        <v>44979</v>
      </c>
      <c r="O437" s="7">
        <v>44979</v>
      </c>
      <c r="P437" s="9">
        <v>44979</v>
      </c>
      <c r="Q437" s="9">
        <v>44614</v>
      </c>
      <c r="R437" s="9" t="s">
        <v>34</v>
      </c>
      <c r="S437" s="16" t="s">
        <v>73</v>
      </c>
      <c r="T437" s="16" t="s">
        <v>36</v>
      </c>
      <c r="U437" s="16"/>
      <c r="V437" s="16"/>
      <c r="W437" s="16" t="s">
        <v>54</v>
      </c>
      <c r="X437" s="16" t="s">
        <v>55</v>
      </c>
      <c r="Y437">
        <v>6</v>
      </c>
      <c r="Z437">
        <v>10</v>
      </c>
      <c r="AA437">
        <v>6</v>
      </c>
      <c r="AB437">
        <v>6</v>
      </c>
      <c r="AC437">
        <v>0.5</v>
      </c>
      <c r="AD437">
        <v>9</v>
      </c>
      <c r="AE437" t="s">
        <v>1447</v>
      </c>
    </row>
    <row r="438" spans="1:31" x14ac:dyDescent="0.25">
      <c r="A438" s="16" t="s">
        <v>23</v>
      </c>
      <c r="B438" s="16" t="s">
        <v>39</v>
      </c>
      <c r="C438" s="16" t="s">
        <v>235</v>
      </c>
      <c r="D438" s="16" t="s">
        <v>62</v>
      </c>
      <c r="E438" s="16" t="s">
        <v>41</v>
      </c>
      <c r="F438" s="16" t="s">
        <v>28</v>
      </c>
      <c r="G438" s="16" t="s">
        <v>51</v>
      </c>
      <c r="H438" s="16" t="s">
        <v>31</v>
      </c>
      <c r="I438" s="16" t="s">
        <v>31</v>
      </c>
      <c r="J438" s="16" t="s">
        <v>236</v>
      </c>
      <c r="K438" s="16" t="s">
        <v>64</v>
      </c>
      <c r="L438" s="9"/>
      <c r="M438" s="9">
        <v>44979</v>
      </c>
      <c r="N438" s="9">
        <v>44979</v>
      </c>
      <c r="O438" s="7">
        <v>44979</v>
      </c>
      <c r="P438" s="9">
        <v>44979</v>
      </c>
      <c r="Q438" s="9"/>
      <c r="R438" s="9" t="s">
        <v>34</v>
      </c>
      <c r="S438" s="16" t="s">
        <v>73</v>
      </c>
      <c r="T438" s="16" t="s">
        <v>36</v>
      </c>
      <c r="U438" s="16"/>
      <c r="V438" s="16"/>
      <c r="W438" s="16" t="s">
        <v>54</v>
      </c>
      <c r="X438" s="16" t="s">
        <v>55</v>
      </c>
      <c r="Y438">
        <v>6</v>
      </c>
      <c r="Z438">
        <v>10</v>
      </c>
      <c r="AA438">
        <v>6</v>
      </c>
      <c r="AB438">
        <v>6</v>
      </c>
      <c r="AC438">
        <v>0.5</v>
      </c>
      <c r="AD438">
        <v>9</v>
      </c>
      <c r="AE438" t="s">
        <v>1474</v>
      </c>
    </row>
    <row r="439" spans="1:31" x14ac:dyDescent="0.25">
      <c r="A439" s="16" t="s">
        <v>23</v>
      </c>
      <c r="B439" s="16" t="s">
        <v>39</v>
      </c>
      <c r="C439" s="16" t="s">
        <v>235</v>
      </c>
      <c r="D439" s="16" t="s">
        <v>62</v>
      </c>
      <c r="E439" s="16" t="s">
        <v>41</v>
      </c>
      <c r="F439" s="16" t="s">
        <v>28</v>
      </c>
      <c r="G439" s="16" t="s">
        <v>51</v>
      </c>
      <c r="H439" s="16" t="s">
        <v>31</v>
      </c>
      <c r="I439" s="16" t="s">
        <v>31</v>
      </c>
      <c r="J439" s="16" t="s">
        <v>237</v>
      </c>
      <c r="K439" s="16" t="s">
        <v>238</v>
      </c>
      <c r="L439" s="9"/>
      <c r="M439" s="9">
        <v>44979</v>
      </c>
      <c r="N439" s="9">
        <v>44979</v>
      </c>
      <c r="O439" s="7">
        <v>44979</v>
      </c>
      <c r="P439" s="9">
        <v>44979</v>
      </c>
      <c r="Q439" s="9">
        <v>44614</v>
      </c>
      <c r="R439" s="9" t="s">
        <v>34</v>
      </c>
      <c r="S439" s="16" t="s">
        <v>73</v>
      </c>
      <c r="T439" s="16" t="s">
        <v>36</v>
      </c>
      <c r="U439" s="16"/>
      <c r="V439" s="16"/>
      <c r="W439" s="16" t="s">
        <v>54</v>
      </c>
      <c r="X439" s="16" t="s">
        <v>55</v>
      </c>
      <c r="Y439">
        <v>6</v>
      </c>
      <c r="Z439">
        <v>10</v>
      </c>
      <c r="AA439">
        <v>6</v>
      </c>
      <c r="AB439">
        <v>6</v>
      </c>
      <c r="AC439">
        <v>0.5</v>
      </c>
      <c r="AD439">
        <v>9</v>
      </c>
      <c r="AE439" t="s">
        <v>1475</v>
      </c>
    </row>
    <row r="440" spans="1:31" x14ac:dyDescent="0.25">
      <c r="A440" s="16" t="s">
        <v>23</v>
      </c>
      <c r="B440" s="16" t="s">
        <v>39</v>
      </c>
      <c r="C440" s="16" t="s">
        <v>235</v>
      </c>
      <c r="D440" s="16" t="s">
        <v>62</v>
      </c>
      <c r="E440" s="16" t="s">
        <v>41</v>
      </c>
      <c r="F440" s="16" t="s">
        <v>28</v>
      </c>
      <c r="G440" s="16" t="s">
        <v>51</v>
      </c>
      <c r="H440" s="16" t="s">
        <v>31</v>
      </c>
      <c r="I440" s="16" t="s">
        <v>31</v>
      </c>
      <c r="J440" s="16" t="s">
        <v>237</v>
      </c>
      <c r="K440" s="16" t="s">
        <v>64</v>
      </c>
      <c r="L440" s="9"/>
      <c r="M440" s="9">
        <v>44979</v>
      </c>
      <c r="N440" s="9">
        <v>44979</v>
      </c>
      <c r="O440" s="7">
        <v>44979</v>
      </c>
      <c r="P440" s="9">
        <v>44979</v>
      </c>
      <c r="Q440" s="9">
        <v>44614</v>
      </c>
      <c r="R440" s="9" t="s">
        <v>34</v>
      </c>
      <c r="S440" s="16" t="s">
        <v>73</v>
      </c>
      <c r="T440" s="16" t="s">
        <v>36</v>
      </c>
      <c r="U440" s="16"/>
      <c r="V440" s="16"/>
      <c r="W440" s="16" t="s">
        <v>54</v>
      </c>
      <c r="X440" s="16" t="s">
        <v>55</v>
      </c>
      <c r="Y440">
        <v>6</v>
      </c>
      <c r="Z440">
        <v>10</v>
      </c>
      <c r="AA440">
        <v>6</v>
      </c>
      <c r="AB440">
        <v>6</v>
      </c>
      <c r="AC440">
        <v>0.5</v>
      </c>
      <c r="AD440">
        <v>9</v>
      </c>
      <c r="AE440" t="s">
        <v>1476</v>
      </c>
    </row>
    <row r="441" spans="1:31" x14ac:dyDescent="0.25">
      <c r="A441" s="16" t="s">
        <v>3138</v>
      </c>
      <c r="B441" s="16" t="s">
        <v>24</v>
      </c>
      <c r="C441" s="16" t="s">
        <v>235</v>
      </c>
      <c r="D441" s="16" t="s">
        <v>62</v>
      </c>
      <c r="E441" s="16" t="s">
        <v>41</v>
      </c>
      <c r="F441" s="16" t="s">
        <v>28</v>
      </c>
      <c r="G441" s="16" t="s">
        <v>51</v>
      </c>
      <c r="H441" s="16" t="s">
        <v>31</v>
      </c>
      <c r="I441" s="16" t="s">
        <v>31</v>
      </c>
      <c r="J441" s="16" t="s">
        <v>237</v>
      </c>
      <c r="K441" s="16" t="s">
        <v>239</v>
      </c>
      <c r="L441" s="9"/>
      <c r="M441" s="9">
        <v>44979</v>
      </c>
      <c r="N441" s="9">
        <v>44979</v>
      </c>
      <c r="O441" s="7">
        <v>44979</v>
      </c>
      <c r="P441" s="9">
        <v>44979</v>
      </c>
      <c r="Q441" s="9">
        <v>44614</v>
      </c>
      <c r="R441" s="9" t="s">
        <v>34</v>
      </c>
      <c r="S441" s="16" t="s">
        <v>73</v>
      </c>
      <c r="T441" s="16" t="s">
        <v>36</v>
      </c>
      <c r="U441" s="16"/>
      <c r="V441" s="16"/>
      <c r="W441" s="16"/>
      <c r="X441" s="16" t="s">
        <v>55</v>
      </c>
      <c r="Y441">
        <v>6</v>
      </c>
      <c r="Z441">
        <v>10</v>
      </c>
      <c r="AA441">
        <v>6</v>
      </c>
      <c r="AB441">
        <v>6</v>
      </c>
      <c r="AC441">
        <v>0.5</v>
      </c>
      <c r="AD441">
        <v>9</v>
      </c>
      <c r="AE441" t="s">
        <v>1477</v>
      </c>
    </row>
    <row r="442" spans="1:31" x14ac:dyDescent="0.25">
      <c r="A442" s="16" t="s">
        <v>23</v>
      </c>
      <c r="B442" s="16" t="s">
        <v>39</v>
      </c>
      <c r="C442" s="16" t="s">
        <v>235</v>
      </c>
      <c r="D442" s="16" t="s">
        <v>3139</v>
      </c>
      <c r="E442" s="16" t="s">
        <v>240</v>
      </c>
      <c r="F442" s="16" t="s">
        <v>28</v>
      </c>
      <c r="G442" s="16" t="s">
        <v>241</v>
      </c>
      <c r="H442" s="16" t="s">
        <v>242</v>
      </c>
      <c r="I442" s="16" t="s">
        <v>31</v>
      </c>
      <c r="J442" s="16" t="s">
        <v>216</v>
      </c>
      <c r="K442" s="16" t="s">
        <v>243</v>
      </c>
      <c r="L442" s="9"/>
      <c r="M442" s="9">
        <v>44958</v>
      </c>
      <c r="N442" s="9">
        <v>44958</v>
      </c>
      <c r="O442" s="7">
        <v>44958</v>
      </c>
      <c r="P442" s="9"/>
      <c r="Q442" s="9"/>
      <c r="R442" s="9" t="s">
        <v>34</v>
      </c>
      <c r="S442" s="16" t="s">
        <v>73</v>
      </c>
      <c r="T442" s="16" t="s">
        <v>36</v>
      </c>
      <c r="U442" s="16"/>
      <c r="V442" s="16"/>
      <c r="W442" s="16" t="s">
        <v>54</v>
      </c>
      <c r="X442" s="16" t="s">
        <v>55</v>
      </c>
      <c r="Y442">
        <v>6</v>
      </c>
      <c r="Z442">
        <v>3</v>
      </c>
      <c r="AA442">
        <v>1.8</v>
      </c>
      <c r="AB442">
        <v>2</v>
      </c>
      <c r="AC442">
        <v>0.16666666666666666</v>
      </c>
      <c r="AD442">
        <v>3</v>
      </c>
      <c r="AE442" t="s">
        <v>1479</v>
      </c>
    </row>
    <row r="443" spans="1:31" x14ac:dyDescent="0.25">
      <c r="A443" s="16" t="s">
        <v>23</v>
      </c>
      <c r="B443" s="16" t="s">
        <v>39</v>
      </c>
      <c r="C443" s="16" t="s">
        <v>235</v>
      </c>
      <c r="D443" s="16" t="s">
        <v>3139</v>
      </c>
      <c r="E443" s="16" t="s">
        <v>240</v>
      </c>
      <c r="F443" s="16" t="s">
        <v>28</v>
      </c>
      <c r="G443" s="16" t="s">
        <v>241</v>
      </c>
      <c r="H443" s="16" t="s">
        <v>242</v>
      </c>
      <c r="I443" s="16" t="s">
        <v>31</v>
      </c>
      <c r="J443" s="16" t="s">
        <v>236</v>
      </c>
      <c r="K443" s="16" t="s">
        <v>243</v>
      </c>
      <c r="L443" s="9"/>
      <c r="M443" s="9">
        <v>44958</v>
      </c>
      <c r="N443" s="9">
        <v>44958</v>
      </c>
      <c r="O443" s="7">
        <v>44958</v>
      </c>
      <c r="P443" s="9"/>
      <c r="Q443" s="9"/>
      <c r="R443" s="9" t="s">
        <v>34</v>
      </c>
      <c r="S443" s="16" t="s">
        <v>73</v>
      </c>
      <c r="T443" s="16" t="s">
        <v>36</v>
      </c>
      <c r="U443" s="16"/>
      <c r="V443" s="16"/>
      <c r="W443" s="16" t="s">
        <v>54</v>
      </c>
      <c r="X443" s="16" t="s">
        <v>55</v>
      </c>
      <c r="Y443">
        <v>6</v>
      </c>
      <c r="Z443">
        <v>3</v>
      </c>
      <c r="AA443">
        <v>1.8</v>
      </c>
      <c r="AB443">
        <v>2</v>
      </c>
      <c r="AC443">
        <v>0.16666666666666666</v>
      </c>
      <c r="AD443">
        <v>3</v>
      </c>
      <c r="AE443" t="s">
        <v>1480</v>
      </c>
    </row>
    <row r="444" spans="1:31" x14ac:dyDescent="0.25">
      <c r="A444" s="16" t="s">
        <v>3138</v>
      </c>
      <c r="B444" s="16" t="s">
        <v>24</v>
      </c>
      <c r="C444" s="16" t="s">
        <v>235</v>
      </c>
      <c r="D444" s="16" t="s">
        <v>62</v>
      </c>
      <c r="E444" s="16" t="s">
        <v>240</v>
      </c>
      <c r="F444" s="16" t="s">
        <v>28</v>
      </c>
      <c r="G444" s="16" t="s">
        <v>241</v>
      </c>
      <c r="H444" s="16" t="s">
        <v>242</v>
      </c>
      <c r="I444" s="16" t="s">
        <v>31</v>
      </c>
      <c r="J444" s="16" t="s">
        <v>237</v>
      </c>
      <c r="K444" s="16" t="s">
        <v>773</v>
      </c>
      <c r="L444" s="9"/>
      <c r="M444" s="9">
        <v>44958</v>
      </c>
      <c r="N444" s="9">
        <v>44958</v>
      </c>
      <c r="O444" s="7">
        <v>44958</v>
      </c>
      <c r="P444" s="9"/>
      <c r="Q444" s="9"/>
      <c r="R444" s="9" t="s">
        <v>34</v>
      </c>
      <c r="S444" s="16" t="s">
        <v>73</v>
      </c>
      <c r="T444" s="16" t="s">
        <v>36</v>
      </c>
      <c r="U444" s="16"/>
      <c r="V444" s="16"/>
      <c r="W444" s="16"/>
      <c r="X444" s="16" t="s">
        <v>55</v>
      </c>
      <c r="Y444">
        <v>6</v>
      </c>
      <c r="Z444">
        <v>10</v>
      </c>
      <c r="AA444">
        <v>6</v>
      </c>
      <c r="AB444">
        <v>2</v>
      </c>
      <c r="AC444">
        <v>0.16666666666666666</v>
      </c>
      <c r="AD444">
        <v>7</v>
      </c>
      <c r="AE444" t="s">
        <v>3400</v>
      </c>
    </row>
    <row r="445" spans="1:31" x14ac:dyDescent="0.25">
      <c r="A445" s="16" t="s">
        <v>3138</v>
      </c>
      <c r="B445" s="16" t="s">
        <v>24</v>
      </c>
      <c r="C445" s="16" t="s">
        <v>235</v>
      </c>
      <c r="D445" s="16" t="s">
        <v>62</v>
      </c>
      <c r="E445" s="16" t="s">
        <v>240</v>
      </c>
      <c r="F445" s="16" t="s">
        <v>28</v>
      </c>
      <c r="G445" s="16" t="s">
        <v>241</v>
      </c>
      <c r="H445" s="16" t="s">
        <v>242</v>
      </c>
      <c r="I445" s="16" t="s">
        <v>31</v>
      </c>
      <c r="J445" s="16" t="s">
        <v>237</v>
      </c>
      <c r="K445" s="16" t="s">
        <v>243</v>
      </c>
      <c r="L445" s="9"/>
      <c r="M445" s="9">
        <v>44958</v>
      </c>
      <c r="N445" s="9">
        <v>44958</v>
      </c>
      <c r="O445" s="7">
        <v>44958</v>
      </c>
      <c r="P445" s="9"/>
      <c r="Q445" s="9"/>
      <c r="R445" s="9" t="s">
        <v>34</v>
      </c>
      <c r="S445" s="16" t="s">
        <v>73</v>
      </c>
      <c r="T445" s="16" t="s">
        <v>36</v>
      </c>
      <c r="U445" s="16"/>
      <c r="V445" s="16"/>
      <c r="W445" s="16"/>
      <c r="X445" s="16" t="s">
        <v>55</v>
      </c>
      <c r="Y445">
        <v>6</v>
      </c>
      <c r="Z445">
        <v>10</v>
      </c>
      <c r="AA445">
        <v>6</v>
      </c>
      <c r="AB445">
        <v>2</v>
      </c>
      <c r="AC445">
        <v>0.16666666666666666</v>
      </c>
      <c r="AD445">
        <v>7</v>
      </c>
      <c r="AE445" t="s">
        <v>1478</v>
      </c>
    </row>
    <row r="446" spans="1:31" x14ac:dyDescent="0.25">
      <c r="A446" s="16" t="s">
        <v>23</v>
      </c>
      <c r="B446" s="16" t="s">
        <v>39</v>
      </c>
      <c r="C446" s="16" t="s">
        <v>235</v>
      </c>
      <c r="D446" s="16" t="s">
        <v>3139</v>
      </c>
      <c r="E446" s="16" t="s">
        <v>27</v>
      </c>
      <c r="F446" s="16" t="s">
        <v>28</v>
      </c>
      <c r="G446" s="16" t="s">
        <v>29</v>
      </c>
      <c r="H446" s="16" t="s">
        <v>30</v>
      </c>
      <c r="I446" s="16" t="s">
        <v>31</v>
      </c>
      <c r="J446" s="16" t="s">
        <v>216</v>
      </c>
      <c r="K446" s="16" t="s">
        <v>33</v>
      </c>
      <c r="L446" s="9"/>
      <c r="M446" s="9">
        <v>45163</v>
      </c>
      <c r="N446" s="9">
        <v>45163</v>
      </c>
      <c r="O446" s="7">
        <v>45163</v>
      </c>
      <c r="P446" s="9"/>
      <c r="Q446" s="9"/>
      <c r="R446" s="9" t="s">
        <v>34</v>
      </c>
      <c r="S446" s="16" t="s">
        <v>73</v>
      </c>
      <c r="T446" s="16" t="s">
        <v>36</v>
      </c>
      <c r="U446" s="16"/>
      <c r="V446" s="16"/>
      <c r="W446" s="16" t="s">
        <v>54</v>
      </c>
      <c r="X446" s="16" t="s">
        <v>55</v>
      </c>
      <c r="Y446">
        <v>6</v>
      </c>
      <c r="Z446">
        <v>3</v>
      </c>
      <c r="AA446">
        <v>1.8</v>
      </c>
      <c r="AB446">
        <v>2</v>
      </c>
      <c r="AC446">
        <v>0.16666666666666666</v>
      </c>
      <c r="AD446">
        <v>3</v>
      </c>
      <c r="AE446" t="s">
        <v>1460</v>
      </c>
    </row>
    <row r="447" spans="1:31" x14ac:dyDescent="0.25">
      <c r="A447" s="16" t="s">
        <v>23</v>
      </c>
      <c r="B447" s="16" t="s">
        <v>39</v>
      </c>
      <c r="C447" s="16" t="s">
        <v>235</v>
      </c>
      <c r="D447" s="16" t="s">
        <v>3139</v>
      </c>
      <c r="E447" s="16" t="s">
        <v>27</v>
      </c>
      <c r="F447" s="16" t="s">
        <v>28</v>
      </c>
      <c r="G447" s="16" t="s">
        <v>29</v>
      </c>
      <c r="H447" s="16" t="s">
        <v>30</v>
      </c>
      <c r="I447" s="16" t="s">
        <v>31</v>
      </c>
      <c r="J447" s="16" t="s">
        <v>236</v>
      </c>
      <c r="K447" s="16" t="s">
        <v>33</v>
      </c>
      <c r="L447" s="9"/>
      <c r="M447" s="9">
        <v>45163</v>
      </c>
      <c r="N447" s="9">
        <v>45163</v>
      </c>
      <c r="O447" s="7">
        <v>45163</v>
      </c>
      <c r="P447" s="9"/>
      <c r="Q447" s="9"/>
      <c r="R447" s="9" t="s">
        <v>34</v>
      </c>
      <c r="S447" s="16" t="s">
        <v>73</v>
      </c>
      <c r="T447" s="16" t="s">
        <v>36</v>
      </c>
      <c r="U447" s="16"/>
      <c r="V447" s="16"/>
      <c r="W447" s="16" t="s">
        <v>54</v>
      </c>
      <c r="X447" s="16" t="s">
        <v>55</v>
      </c>
      <c r="Y447">
        <v>6</v>
      </c>
      <c r="Z447">
        <v>3</v>
      </c>
      <c r="AA447">
        <v>1.8</v>
      </c>
      <c r="AB447">
        <v>2</v>
      </c>
      <c r="AC447">
        <v>0.16666666666666666</v>
      </c>
      <c r="AD447">
        <v>3</v>
      </c>
      <c r="AE447" t="s">
        <v>1481</v>
      </c>
    </row>
    <row r="448" spans="1:31" x14ac:dyDescent="0.25">
      <c r="A448" s="16" t="s">
        <v>23</v>
      </c>
      <c r="B448" s="16" t="s">
        <v>39</v>
      </c>
      <c r="C448" s="16" t="s">
        <v>235</v>
      </c>
      <c r="D448" s="16" t="s">
        <v>3139</v>
      </c>
      <c r="E448" s="16" t="s">
        <v>27</v>
      </c>
      <c r="F448" s="16" t="s">
        <v>28</v>
      </c>
      <c r="G448" s="16" t="s">
        <v>29</v>
      </c>
      <c r="H448" s="16" t="s">
        <v>30</v>
      </c>
      <c r="I448" s="16" t="s">
        <v>31</v>
      </c>
      <c r="J448" s="16" t="s">
        <v>237</v>
      </c>
      <c r="K448" s="16" t="s">
        <v>707</v>
      </c>
      <c r="L448" s="9"/>
      <c r="M448" s="9">
        <v>45163</v>
      </c>
      <c r="N448" s="9">
        <v>45163</v>
      </c>
      <c r="O448" s="7">
        <v>45163</v>
      </c>
      <c r="P448" s="9"/>
      <c r="Q448" s="9"/>
      <c r="R448" s="9" t="s">
        <v>34</v>
      </c>
      <c r="S448" s="16" t="s">
        <v>73</v>
      </c>
      <c r="T448" s="16" t="s">
        <v>36</v>
      </c>
      <c r="U448" s="16"/>
      <c r="V448" s="16"/>
      <c r="W448" s="16" t="s">
        <v>54</v>
      </c>
      <c r="X448" s="16" t="s">
        <v>55</v>
      </c>
      <c r="Y448">
        <v>6</v>
      </c>
      <c r="Z448">
        <v>3</v>
      </c>
      <c r="AA448">
        <v>1.8</v>
      </c>
      <c r="AB448">
        <v>2</v>
      </c>
      <c r="AC448">
        <v>0.16666666666666666</v>
      </c>
      <c r="AD448">
        <v>3</v>
      </c>
      <c r="AE448" t="s">
        <v>3401</v>
      </c>
    </row>
    <row r="449" spans="1:31" x14ac:dyDescent="0.25">
      <c r="A449" s="16" t="s">
        <v>23</v>
      </c>
      <c r="B449" s="16" t="s">
        <v>39</v>
      </c>
      <c r="C449" s="16" t="s">
        <v>235</v>
      </c>
      <c r="D449" s="16" t="s">
        <v>3139</v>
      </c>
      <c r="E449" s="16" t="s">
        <v>27</v>
      </c>
      <c r="F449" s="16" t="s">
        <v>28</v>
      </c>
      <c r="G449" s="16" t="s">
        <v>29</v>
      </c>
      <c r="H449" s="16" t="s">
        <v>30</v>
      </c>
      <c r="I449" s="16" t="s">
        <v>31</v>
      </c>
      <c r="J449" s="16" t="s">
        <v>237</v>
      </c>
      <c r="K449" s="16" t="s">
        <v>33</v>
      </c>
      <c r="L449" s="9"/>
      <c r="M449" s="9">
        <v>45163</v>
      </c>
      <c r="N449" s="9">
        <v>45163</v>
      </c>
      <c r="O449" s="7">
        <v>45163</v>
      </c>
      <c r="P449" s="9"/>
      <c r="Q449" s="9"/>
      <c r="R449" s="9" t="s">
        <v>34</v>
      </c>
      <c r="S449" s="16" t="s">
        <v>73</v>
      </c>
      <c r="T449" s="16" t="s">
        <v>36</v>
      </c>
      <c r="U449" s="16"/>
      <c r="V449" s="16"/>
      <c r="W449" s="16" t="s">
        <v>54</v>
      </c>
      <c r="X449" s="16" t="s">
        <v>55</v>
      </c>
      <c r="Y449">
        <v>6</v>
      </c>
      <c r="Z449">
        <v>3</v>
      </c>
      <c r="AA449">
        <v>1.8</v>
      </c>
      <c r="AB449">
        <v>2</v>
      </c>
      <c r="AC449">
        <v>0.16666666666666666</v>
      </c>
      <c r="AD449">
        <v>3</v>
      </c>
      <c r="AE449" t="s">
        <v>1482</v>
      </c>
    </row>
    <row r="450" spans="1:31" x14ac:dyDescent="0.25">
      <c r="A450" s="16" t="s">
        <v>23</v>
      </c>
      <c r="B450" s="16" t="s">
        <v>3143</v>
      </c>
      <c r="C450" s="16" t="s">
        <v>235</v>
      </c>
      <c r="D450" s="16" t="s">
        <v>62</v>
      </c>
      <c r="E450" s="16" t="s">
        <v>41</v>
      </c>
      <c r="F450" s="16" t="s">
        <v>349</v>
      </c>
      <c r="G450" s="16" t="s">
        <v>2909</v>
      </c>
      <c r="H450" s="16" t="s">
        <v>31</v>
      </c>
      <c r="I450" s="16" t="s">
        <v>31</v>
      </c>
      <c r="J450" s="16" t="s">
        <v>216</v>
      </c>
      <c r="K450" s="16" t="s">
        <v>64</v>
      </c>
      <c r="L450" s="9"/>
      <c r="M450" s="9">
        <v>45344</v>
      </c>
      <c r="N450" s="9">
        <v>45344</v>
      </c>
      <c r="O450" s="7">
        <v>45344</v>
      </c>
      <c r="P450" s="9"/>
      <c r="Q450" s="9"/>
      <c r="R450" s="9" t="s">
        <v>93</v>
      </c>
      <c r="S450" s="16" t="s">
        <v>73</v>
      </c>
      <c r="T450" s="16" t="s">
        <v>36</v>
      </c>
      <c r="U450" s="16"/>
      <c r="V450" s="16"/>
      <c r="W450" s="16" t="s">
        <v>54</v>
      </c>
      <c r="X450" s="16" t="s">
        <v>55</v>
      </c>
      <c r="Y450">
        <v>6</v>
      </c>
      <c r="Z450">
        <v>10</v>
      </c>
      <c r="AA450">
        <v>6</v>
      </c>
      <c r="AB450">
        <v>6</v>
      </c>
      <c r="AC450">
        <v>0.5</v>
      </c>
      <c r="AD450">
        <v>9</v>
      </c>
      <c r="AE450" t="s">
        <v>3361</v>
      </c>
    </row>
    <row r="451" spans="1:31" x14ac:dyDescent="0.25">
      <c r="A451" s="16" t="s">
        <v>23</v>
      </c>
      <c r="B451" s="16" t="s">
        <v>3143</v>
      </c>
      <c r="C451" s="16" t="s">
        <v>235</v>
      </c>
      <c r="D451" s="16" t="s">
        <v>62</v>
      </c>
      <c r="E451" s="16" t="s">
        <v>41</v>
      </c>
      <c r="F451" s="16" t="s">
        <v>349</v>
      </c>
      <c r="G451" s="16" t="s">
        <v>2909</v>
      </c>
      <c r="H451" s="16" t="s">
        <v>31</v>
      </c>
      <c r="I451" s="16" t="s">
        <v>31</v>
      </c>
      <c r="J451" s="16" t="s">
        <v>236</v>
      </c>
      <c r="K451" s="16" t="s">
        <v>64</v>
      </c>
      <c r="L451" s="9"/>
      <c r="M451" s="9">
        <v>45344</v>
      </c>
      <c r="N451" s="9">
        <v>45344</v>
      </c>
      <c r="O451" s="7">
        <v>45344</v>
      </c>
      <c r="P451" s="9"/>
      <c r="Q451" s="9"/>
      <c r="R451" s="9" t="s">
        <v>93</v>
      </c>
      <c r="S451" s="16" t="s">
        <v>73</v>
      </c>
      <c r="T451" s="16" t="s">
        <v>36</v>
      </c>
      <c r="U451" s="16"/>
      <c r="V451" s="16"/>
      <c r="W451" s="16" t="s">
        <v>54</v>
      </c>
      <c r="X451" s="16" t="s">
        <v>55</v>
      </c>
      <c r="Y451">
        <v>6</v>
      </c>
      <c r="Z451">
        <v>10</v>
      </c>
      <c r="AA451">
        <v>6</v>
      </c>
      <c r="AB451">
        <v>6</v>
      </c>
      <c r="AC451">
        <v>0.5</v>
      </c>
      <c r="AD451">
        <v>9</v>
      </c>
      <c r="AE451" t="s">
        <v>3402</v>
      </c>
    </row>
    <row r="452" spans="1:31" x14ac:dyDescent="0.25">
      <c r="A452" s="16" t="s">
        <v>23</v>
      </c>
      <c r="B452" s="16" t="s">
        <v>3143</v>
      </c>
      <c r="C452" s="16" t="s">
        <v>235</v>
      </c>
      <c r="D452" s="16" t="s">
        <v>62</v>
      </c>
      <c r="E452" s="16" t="s">
        <v>41</v>
      </c>
      <c r="F452" s="16" t="s">
        <v>349</v>
      </c>
      <c r="G452" s="16" t="s">
        <v>2909</v>
      </c>
      <c r="H452" s="16" t="s">
        <v>31</v>
      </c>
      <c r="I452" s="16" t="s">
        <v>31</v>
      </c>
      <c r="J452" s="16" t="s">
        <v>237</v>
      </c>
      <c r="K452" s="16" t="s">
        <v>238</v>
      </c>
      <c r="L452" s="9"/>
      <c r="M452" s="9">
        <v>45344</v>
      </c>
      <c r="N452" s="9">
        <v>45344</v>
      </c>
      <c r="O452" s="7">
        <v>45344</v>
      </c>
      <c r="P452" s="9"/>
      <c r="Q452" s="9"/>
      <c r="R452" s="9" t="s">
        <v>93</v>
      </c>
      <c r="S452" s="16" t="s">
        <v>73</v>
      </c>
      <c r="T452" s="16" t="s">
        <v>36</v>
      </c>
      <c r="U452" s="16"/>
      <c r="V452" s="16"/>
      <c r="W452" s="16" t="s">
        <v>54</v>
      </c>
      <c r="X452" s="16" t="s">
        <v>55</v>
      </c>
      <c r="Y452">
        <v>6</v>
      </c>
      <c r="Z452">
        <v>10</v>
      </c>
      <c r="AA452">
        <v>6</v>
      </c>
      <c r="AB452">
        <v>6</v>
      </c>
      <c r="AC452">
        <v>0.5</v>
      </c>
      <c r="AD452">
        <v>9</v>
      </c>
      <c r="AE452" t="s">
        <v>3403</v>
      </c>
    </row>
    <row r="453" spans="1:31" x14ac:dyDescent="0.25">
      <c r="A453" s="16" t="s">
        <v>23</v>
      </c>
      <c r="B453" s="16" t="s">
        <v>3143</v>
      </c>
      <c r="C453" s="16" t="s">
        <v>235</v>
      </c>
      <c r="D453" s="16" t="s">
        <v>62</v>
      </c>
      <c r="E453" s="16" t="s">
        <v>41</v>
      </c>
      <c r="F453" s="16" t="s">
        <v>349</v>
      </c>
      <c r="G453" s="16" t="s">
        <v>2909</v>
      </c>
      <c r="H453" s="16" t="s">
        <v>31</v>
      </c>
      <c r="I453" s="16" t="s">
        <v>31</v>
      </c>
      <c r="J453" s="16" t="s">
        <v>237</v>
      </c>
      <c r="K453" s="16" t="s">
        <v>64</v>
      </c>
      <c r="L453" s="9"/>
      <c r="M453" s="9">
        <v>45344</v>
      </c>
      <c r="N453" s="9">
        <v>45344</v>
      </c>
      <c r="O453" s="7">
        <v>45344</v>
      </c>
      <c r="P453" s="9"/>
      <c r="Q453" s="9"/>
      <c r="R453" s="9" t="s">
        <v>93</v>
      </c>
      <c r="S453" s="16" t="s">
        <v>73</v>
      </c>
      <c r="T453" s="16" t="s">
        <v>36</v>
      </c>
      <c r="U453" s="16"/>
      <c r="V453" s="16"/>
      <c r="W453" s="16" t="s">
        <v>54</v>
      </c>
      <c r="X453" s="16" t="s">
        <v>55</v>
      </c>
      <c r="Y453">
        <v>6</v>
      </c>
      <c r="Z453">
        <v>10</v>
      </c>
      <c r="AA453">
        <v>6</v>
      </c>
      <c r="AB453">
        <v>6</v>
      </c>
      <c r="AC453">
        <v>0.5</v>
      </c>
      <c r="AD453">
        <v>9</v>
      </c>
      <c r="AE453" t="s">
        <v>3404</v>
      </c>
    </row>
    <row r="454" spans="1:31" x14ac:dyDescent="0.25">
      <c r="A454" s="16" t="s">
        <v>23</v>
      </c>
      <c r="B454" s="16" t="s">
        <v>3143</v>
      </c>
      <c r="C454" s="16" t="s">
        <v>235</v>
      </c>
      <c r="D454" s="16" t="s">
        <v>3139</v>
      </c>
      <c r="E454" s="16" t="s">
        <v>240</v>
      </c>
      <c r="F454" s="16" t="s">
        <v>349</v>
      </c>
      <c r="G454" s="16" t="s">
        <v>3375</v>
      </c>
      <c r="H454" s="16" t="s">
        <v>242</v>
      </c>
      <c r="I454" s="16" t="s">
        <v>31</v>
      </c>
      <c r="J454" s="16" t="s">
        <v>216</v>
      </c>
      <c r="K454" s="16" t="s">
        <v>243</v>
      </c>
      <c r="L454" s="9"/>
      <c r="M454" s="9">
        <v>45323</v>
      </c>
      <c r="N454" s="9">
        <v>45323</v>
      </c>
      <c r="O454" s="7">
        <v>45323</v>
      </c>
      <c r="P454" s="9"/>
      <c r="Q454" s="9"/>
      <c r="R454" s="9" t="s">
        <v>93</v>
      </c>
      <c r="S454" s="16" t="s">
        <v>73</v>
      </c>
      <c r="T454" s="16" t="s">
        <v>36</v>
      </c>
      <c r="U454" s="16"/>
      <c r="V454" s="16"/>
      <c r="W454" s="16" t="s">
        <v>54</v>
      </c>
      <c r="X454" s="16" t="s">
        <v>55</v>
      </c>
      <c r="Y454">
        <v>6</v>
      </c>
      <c r="Z454">
        <v>3</v>
      </c>
      <c r="AA454">
        <v>1.8</v>
      </c>
      <c r="AB454">
        <v>2</v>
      </c>
      <c r="AC454">
        <v>0.16666666666666666</v>
      </c>
      <c r="AD454">
        <v>3</v>
      </c>
      <c r="AE454" t="s">
        <v>3380</v>
      </c>
    </row>
    <row r="455" spans="1:31" x14ac:dyDescent="0.25">
      <c r="A455" s="16" t="s">
        <v>23</v>
      </c>
      <c r="B455" s="16" t="s">
        <v>3143</v>
      </c>
      <c r="C455" s="16" t="s">
        <v>235</v>
      </c>
      <c r="D455" s="16" t="s">
        <v>3139</v>
      </c>
      <c r="E455" s="16" t="s">
        <v>240</v>
      </c>
      <c r="F455" s="16" t="s">
        <v>349</v>
      </c>
      <c r="G455" s="16" t="s">
        <v>3375</v>
      </c>
      <c r="H455" s="16" t="s">
        <v>242</v>
      </c>
      <c r="I455" s="16" t="s">
        <v>31</v>
      </c>
      <c r="J455" s="16" t="s">
        <v>236</v>
      </c>
      <c r="K455" s="16" t="s">
        <v>243</v>
      </c>
      <c r="L455" s="9"/>
      <c r="M455" s="9">
        <v>45323</v>
      </c>
      <c r="N455" s="9">
        <v>45323</v>
      </c>
      <c r="O455" s="7">
        <v>45323</v>
      </c>
      <c r="P455" s="9"/>
      <c r="Q455" s="9"/>
      <c r="R455" s="9" t="s">
        <v>93</v>
      </c>
      <c r="S455" s="16" t="s">
        <v>73</v>
      </c>
      <c r="T455" s="16" t="s">
        <v>36</v>
      </c>
      <c r="U455" s="16"/>
      <c r="V455" s="16"/>
      <c r="W455" s="16" t="s">
        <v>54</v>
      </c>
      <c r="X455" s="16" t="s">
        <v>55</v>
      </c>
      <c r="Y455">
        <v>6</v>
      </c>
      <c r="Z455">
        <v>3</v>
      </c>
      <c r="AA455">
        <v>1.8</v>
      </c>
      <c r="AB455">
        <v>2</v>
      </c>
      <c r="AC455">
        <v>0.16666666666666666</v>
      </c>
      <c r="AD455">
        <v>3</v>
      </c>
      <c r="AE455" t="s">
        <v>3405</v>
      </c>
    </row>
    <row r="456" spans="1:31" x14ac:dyDescent="0.25">
      <c r="A456" s="16" t="s">
        <v>23</v>
      </c>
      <c r="B456" s="16" t="s">
        <v>3143</v>
      </c>
      <c r="C456" s="16" t="s">
        <v>235</v>
      </c>
      <c r="D456" s="16" t="s">
        <v>3139</v>
      </c>
      <c r="E456" s="16" t="s">
        <v>27</v>
      </c>
      <c r="F456" s="16" t="s">
        <v>349</v>
      </c>
      <c r="G456" s="16" t="s">
        <v>2912</v>
      </c>
      <c r="H456" s="16" t="s">
        <v>30</v>
      </c>
      <c r="I456" s="16" t="s">
        <v>31</v>
      </c>
      <c r="J456" s="16" t="s">
        <v>216</v>
      </c>
      <c r="K456" s="16" t="s">
        <v>33</v>
      </c>
      <c r="L456" s="9"/>
      <c r="M456" s="9">
        <v>45528</v>
      </c>
      <c r="N456" s="9">
        <v>45528</v>
      </c>
      <c r="O456" s="7">
        <v>45528</v>
      </c>
      <c r="P456" s="9"/>
      <c r="Q456" s="9"/>
      <c r="R456" s="9" t="s">
        <v>93</v>
      </c>
      <c r="S456" s="16" t="s">
        <v>73</v>
      </c>
      <c r="T456" s="16" t="s">
        <v>36</v>
      </c>
      <c r="U456" s="16"/>
      <c r="V456" s="16"/>
      <c r="W456" s="16" t="s">
        <v>54</v>
      </c>
      <c r="X456" s="16" t="s">
        <v>55</v>
      </c>
      <c r="Y456">
        <v>6</v>
      </c>
      <c r="Z456">
        <v>3</v>
      </c>
      <c r="AA456">
        <v>1.8</v>
      </c>
      <c r="AB456">
        <v>2</v>
      </c>
      <c r="AC456">
        <v>0.16666666666666666</v>
      </c>
      <c r="AD456">
        <v>3</v>
      </c>
      <c r="AE456" t="s">
        <v>3384</v>
      </c>
    </row>
    <row r="457" spans="1:31" x14ac:dyDescent="0.25">
      <c r="A457" s="16" t="s">
        <v>23</v>
      </c>
      <c r="B457" s="16" t="s">
        <v>3143</v>
      </c>
      <c r="C457" s="16" t="s">
        <v>235</v>
      </c>
      <c r="D457" s="16" t="s">
        <v>3139</v>
      </c>
      <c r="E457" s="16" t="s">
        <v>27</v>
      </c>
      <c r="F457" s="16" t="s">
        <v>349</v>
      </c>
      <c r="G457" s="16" t="s">
        <v>2912</v>
      </c>
      <c r="H457" s="16" t="s">
        <v>30</v>
      </c>
      <c r="I457" s="16" t="s">
        <v>31</v>
      </c>
      <c r="J457" s="16" t="s">
        <v>236</v>
      </c>
      <c r="K457" s="16" t="s">
        <v>33</v>
      </c>
      <c r="L457" s="9"/>
      <c r="M457" s="9">
        <v>45528</v>
      </c>
      <c r="N457" s="9">
        <v>45528</v>
      </c>
      <c r="O457" s="7">
        <v>45528</v>
      </c>
      <c r="P457" s="9"/>
      <c r="Q457" s="9"/>
      <c r="R457" s="9" t="s">
        <v>93</v>
      </c>
      <c r="S457" s="16" t="s">
        <v>73</v>
      </c>
      <c r="T457" s="16" t="s">
        <v>36</v>
      </c>
      <c r="U457" s="16"/>
      <c r="V457" s="16"/>
      <c r="W457" s="16" t="s">
        <v>54</v>
      </c>
      <c r="X457" s="16" t="s">
        <v>55</v>
      </c>
      <c r="Y457">
        <v>6</v>
      </c>
      <c r="Z457">
        <v>3</v>
      </c>
      <c r="AA457">
        <v>1.8</v>
      </c>
      <c r="AB457">
        <v>2</v>
      </c>
      <c r="AC457">
        <v>0.16666666666666666</v>
      </c>
      <c r="AD457">
        <v>3</v>
      </c>
      <c r="AE457" t="s">
        <v>3406</v>
      </c>
    </row>
    <row r="458" spans="1:31" x14ac:dyDescent="0.25">
      <c r="A458" s="16" t="s">
        <v>23</v>
      </c>
      <c r="B458" s="16" t="s">
        <v>3143</v>
      </c>
      <c r="C458" s="16" t="s">
        <v>235</v>
      </c>
      <c r="D458" s="16" t="s">
        <v>3139</v>
      </c>
      <c r="E458" s="16" t="s">
        <v>27</v>
      </c>
      <c r="F458" s="16" t="s">
        <v>349</v>
      </c>
      <c r="G458" s="16" t="s">
        <v>2912</v>
      </c>
      <c r="H458" s="16" t="s">
        <v>30</v>
      </c>
      <c r="I458" s="16" t="s">
        <v>31</v>
      </c>
      <c r="J458" s="16" t="s">
        <v>237</v>
      </c>
      <c r="K458" s="16" t="s">
        <v>707</v>
      </c>
      <c r="L458" s="9"/>
      <c r="M458" s="9">
        <v>45528</v>
      </c>
      <c r="N458" s="9">
        <v>45528</v>
      </c>
      <c r="O458" s="7">
        <v>45528</v>
      </c>
      <c r="P458" s="9"/>
      <c r="Q458" s="9"/>
      <c r="R458" s="9" t="s">
        <v>93</v>
      </c>
      <c r="S458" s="16" t="s">
        <v>73</v>
      </c>
      <c r="T458" s="16" t="s">
        <v>36</v>
      </c>
      <c r="U458" s="16"/>
      <c r="V458" s="16"/>
      <c r="W458" s="16" t="s">
        <v>54</v>
      </c>
      <c r="X458" s="16" t="s">
        <v>55</v>
      </c>
      <c r="Y458">
        <v>6</v>
      </c>
      <c r="Z458">
        <v>3</v>
      </c>
      <c r="AA458">
        <v>1.8</v>
      </c>
      <c r="AB458">
        <v>2</v>
      </c>
      <c r="AC458">
        <v>0.16666666666666666</v>
      </c>
      <c r="AD458">
        <v>3</v>
      </c>
      <c r="AE458" t="s">
        <v>3407</v>
      </c>
    </row>
    <row r="459" spans="1:31" x14ac:dyDescent="0.25">
      <c r="A459" s="16" t="s">
        <v>23</v>
      </c>
      <c r="B459" s="16" t="s">
        <v>3143</v>
      </c>
      <c r="C459" s="16" t="s">
        <v>235</v>
      </c>
      <c r="D459" s="16" t="s">
        <v>3139</v>
      </c>
      <c r="E459" s="16" t="s">
        <v>27</v>
      </c>
      <c r="F459" s="16" t="s">
        <v>349</v>
      </c>
      <c r="G459" s="16" t="s">
        <v>2912</v>
      </c>
      <c r="H459" s="16" t="s">
        <v>30</v>
      </c>
      <c r="I459" s="16" t="s">
        <v>31</v>
      </c>
      <c r="J459" s="16" t="s">
        <v>237</v>
      </c>
      <c r="K459" s="16" t="s">
        <v>33</v>
      </c>
      <c r="L459" s="9"/>
      <c r="M459" s="9">
        <v>45528</v>
      </c>
      <c r="N459" s="9">
        <v>45528</v>
      </c>
      <c r="O459" s="7">
        <v>45528</v>
      </c>
      <c r="P459" s="9"/>
      <c r="Q459" s="9"/>
      <c r="R459" s="9" t="s">
        <v>93</v>
      </c>
      <c r="S459" s="16" t="s">
        <v>73</v>
      </c>
      <c r="T459" s="16" t="s">
        <v>36</v>
      </c>
      <c r="U459" s="16"/>
      <c r="V459" s="16"/>
      <c r="W459" s="16" t="s">
        <v>54</v>
      </c>
      <c r="X459" s="16" t="s">
        <v>55</v>
      </c>
      <c r="Y459">
        <v>6</v>
      </c>
      <c r="Z459">
        <v>3</v>
      </c>
      <c r="AA459">
        <v>1.8</v>
      </c>
      <c r="AB459">
        <v>2</v>
      </c>
      <c r="AC459">
        <v>0.16666666666666666</v>
      </c>
      <c r="AD459">
        <v>3</v>
      </c>
      <c r="AE459" t="s">
        <v>3408</v>
      </c>
    </row>
    <row r="460" spans="1:31" x14ac:dyDescent="0.25">
      <c r="A460" s="16" t="s">
        <v>23</v>
      </c>
      <c r="B460" s="16" t="s">
        <v>39</v>
      </c>
      <c r="C460" s="16" t="s">
        <v>3409</v>
      </c>
      <c r="D460" s="16" t="s">
        <v>26</v>
      </c>
      <c r="E460" s="16" t="s">
        <v>41</v>
      </c>
      <c r="F460" s="16" t="s">
        <v>349</v>
      </c>
      <c r="G460" s="16" t="s">
        <v>350</v>
      </c>
      <c r="H460" s="16" t="s">
        <v>43</v>
      </c>
      <c r="I460" s="16" t="s">
        <v>43</v>
      </c>
      <c r="J460" s="16" t="s">
        <v>299</v>
      </c>
      <c r="K460" s="16" t="s">
        <v>476</v>
      </c>
      <c r="L460" s="9"/>
      <c r="M460" s="9"/>
      <c r="N460" s="9">
        <v>45296</v>
      </c>
      <c r="O460" s="7">
        <v>45296</v>
      </c>
      <c r="P460" s="9">
        <v>45296</v>
      </c>
      <c r="Q460" s="9"/>
      <c r="R460" s="9" t="s">
        <v>34</v>
      </c>
      <c r="S460" s="16" t="s">
        <v>35</v>
      </c>
      <c r="T460" s="16" t="s">
        <v>95</v>
      </c>
      <c r="U460" s="16"/>
      <c r="V460" s="16"/>
      <c r="W460" s="16" t="s">
        <v>96</v>
      </c>
      <c r="X460" s="16" t="s">
        <v>55</v>
      </c>
      <c r="Y460">
        <v>3</v>
      </c>
      <c r="Z460">
        <v>5</v>
      </c>
      <c r="AA460">
        <v>1.5</v>
      </c>
      <c r="AB460">
        <v>6</v>
      </c>
      <c r="AC460">
        <v>0.5</v>
      </c>
      <c r="AD460">
        <v>3</v>
      </c>
      <c r="AE460" t="s">
        <v>2727</v>
      </c>
    </row>
    <row r="461" spans="1:31" x14ac:dyDescent="0.25">
      <c r="A461" s="16" t="s">
        <v>23</v>
      </c>
      <c r="B461" s="16" t="s">
        <v>39</v>
      </c>
      <c r="C461" s="16" t="s">
        <v>3409</v>
      </c>
      <c r="D461" s="16" t="s">
        <v>3139</v>
      </c>
      <c r="E461" s="16" t="s">
        <v>27</v>
      </c>
      <c r="F461" s="16" t="s">
        <v>349</v>
      </c>
      <c r="G461" s="16" t="s">
        <v>1030</v>
      </c>
      <c r="H461" s="16" t="s">
        <v>43</v>
      </c>
      <c r="I461" s="16" t="s">
        <v>43</v>
      </c>
      <c r="J461" s="16" t="s">
        <v>299</v>
      </c>
      <c r="K461" s="16" t="s">
        <v>103</v>
      </c>
      <c r="L461" s="9">
        <v>45332</v>
      </c>
      <c r="M461" s="9"/>
      <c r="N461" s="9">
        <v>45332</v>
      </c>
      <c r="O461" s="7">
        <v>45332</v>
      </c>
      <c r="P461" s="9"/>
      <c r="Q461" s="9"/>
      <c r="R461" s="9" t="s">
        <v>93</v>
      </c>
      <c r="S461" s="16" t="s">
        <v>35</v>
      </c>
      <c r="T461" s="16" t="s">
        <v>95</v>
      </c>
      <c r="U461" s="16"/>
      <c r="V461" s="16"/>
      <c r="W461" s="16" t="s">
        <v>96</v>
      </c>
      <c r="X461" s="16" t="s">
        <v>55</v>
      </c>
      <c r="Y461">
        <v>3</v>
      </c>
      <c r="Z461">
        <v>3</v>
      </c>
      <c r="AA461">
        <v>0.9</v>
      </c>
      <c r="AB461">
        <v>2</v>
      </c>
      <c r="AC461">
        <v>0.16666666666666666</v>
      </c>
      <c r="AD461">
        <v>2</v>
      </c>
      <c r="AE461" t="s">
        <v>2728</v>
      </c>
    </row>
    <row r="462" spans="1:31" x14ac:dyDescent="0.25">
      <c r="A462" s="16" t="s">
        <v>23</v>
      </c>
      <c r="B462" s="16" t="s">
        <v>39</v>
      </c>
      <c r="C462" s="16" t="s">
        <v>3409</v>
      </c>
      <c r="D462" s="16" t="s">
        <v>26</v>
      </c>
      <c r="E462" s="16" t="s">
        <v>48</v>
      </c>
      <c r="F462" s="16" t="s">
        <v>349</v>
      </c>
      <c r="G462" s="16" t="s">
        <v>501</v>
      </c>
      <c r="H462" s="16" t="s">
        <v>43</v>
      </c>
      <c r="I462" s="16" t="s">
        <v>43</v>
      </c>
      <c r="J462" s="16" t="s">
        <v>299</v>
      </c>
      <c r="K462" s="16" t="s">
        <v>3410</v>
      </c>
      <c r="L462" s="9">
        <v>45473</v>
      </c>
      <c r="M462" s="9"/>
      <c r="N462" s="9">
        <v>45473</v>
      </c>
      <c r="O462" s="7">
        <v>45473</v>
      </c>
      <c r="P462" s="9"/>
      <c r="Q462" s="9"/>
      <c r="R462" s="9" t="s">
        <v>93</v>
      </c>
      <c r="S462" s="16" t="s">
        <v>35</v>
      </c>
      <c r="T462" s="16" t="s">
        <v>95</v>
      </c>
      <c r="U462" s="16"/>
      <c r="V462" s="16"/>
      <c r="W462" s="16" t="s">
        <v>96</v>
      </c>
      <c r="X462" s="16" t="s">
        <v>55</v>
      </c>
      <c r="Y462">
        <v>3</v>
      </c>
      <c r="Z462">
        <v>5</v>
      </c>
      <c r="AA462">
        <v>1.5</v>
      </c>
      <c r="AB462">
        <v>1</v>
      </c>
      <c r="AC462">
        <v>8.3333333333333329E-2</v>
      </c>
      <c r="AD462">
        <v>2</v>
      </c>
      <c r="AE462" t="s">
        <v>3411</v>
      </c>
    </row>
    <row r="463" spans="1:31" x14ac:dyDescent="0.25">
      <c r="A463" s="16" t="s">
        <v>3138</v>
      </c>
      <c r="B463" s="16" t="s">
        <v>24</v>
      </c>
      <c r="C463" s="16" t="s">
        <v>244</v>
      </c>
      <c r="D463" s="16" t="s">
        <v>62</v>
      </c>
      <c r="E463" s="16" t="s">
        <v>41</v>
      </c>
      <c r="F463" s="16" t="s">
        <v>28</v>
      </c>
      <c r="G463" s="16" t="s">
        <v>245</v>
      </c>
      <c r="H463" s="16" t="s">
        <v>246</v>
      </c>
      <c r="I463" s="16" t="s">
        <v>246</v>
      </c>
      <c r="J463" s="16" t="s">
        <v>247</v>
      </c>
      <c r="K463" s="16" t="s">
        <v>248</v>
      </c>
      <c r="L463" s="9"/>
      <c r="M463" s="9">
        <v>44957</v>
      </c>
      <c r="N463" s="9">
        <v>44953</v>
      </c>
      <c r="O463" s="7">
        <v>44953</v>
      </c>
      <c r="P463" s="9">
        <v>44953</v>
      </c>
      <c r="Q463" s="9">
        <v>44592</v>
      </c>
      <c r="R463" s="9" t="s">
        <v>34</v>
      </c>
      <c r="S463" s="16" t="s">
        <v>94</v>
      </c>
      <c r="T463" s="16"/>
      <c r="U463" s="16"/>
      <c r="V463" s="16"/>
      <c r="W463" s="16"/>
      <c r="X463" s="16" t="s">
        <v>38</v>
      </c>
      <c r="Y463">
        <v>7</v>
      </c>
      <c r="Z463">
        <v>10</v>
      </c>
      <c r="AA463">
        <v>7</v>
      </c>
      <c r="AB463">
        <v>6</v>
      </c>
      <c r="AC463">
        <v>0.5</v>
      </c>
      <c r="AD463">
        <v>11</v>
      </c>
      <c r="AE463" t="s">
        <v>1483</v>
      </c>
    </row>
    <row r="464" spans="1:31" x14ac:dyDescent="0.25">
      <c r="A464" s="16" t="s">
        <v>23</v>
      </c>
      <c r="B464" s="16" t="s">
        <v>39</v>
      </c>
      <c r="C464" s="16" t="s">
        <v>244</v>
      </c>
      <c r="D464" s="16" t="s">
        <v>62</v>
      </c>
      <c r="E464" s="16" t="s">
        <v>41</v>
      </c>
      <c r="F464" s="16" t="s">
        <v>28</v>
      </c>
      <c r="G464" s="16" t="s">
        <v>245</v>
      </c>
      <c r="H464" s="16" t="s">
        <v>246</v>
      </c>
      <c r="I464" s="16" t="s">
        <v>246</v>
      </c>
      <c r="J464" s="16" t="s">
        <v>247</v>
      </c>
      <c r="K464" s="16" t="s">
        <v>53</v>
      </c>
      <c r="L464" s="9"/>
      <c r="M464" s="9">
        <v>45016</v>
      </c>
      <c r="N464" s="9">
        <v>45016</v>
      </c>
      <c r="O464" s="7">
        <v>45016</v>
      </c>
      <c r="P464" s="9">
        <v>45016</v>
      </c>
      <c r="Q464" s="9"/>
      <c r="R464" s="9" t="s">
        <v>34</v>
      </c>
      <c r="S464" s="16" t="s">
        <v>94</v>
      </c>
      <c r="T464" s="16" t="s">
        <v>73</v>
      </c>
      <c r="U464" s="16"/>
      <c r="V464" s="16"/>
      <c r="W464" s="16" t="s">
        <v>96</v>
      </c>
      <c r="X464" s="16" t="s">
        <v>38</v>
      </c>
      <c r="Y464">
        <v>7</v>
      </c>
      <c r="Z464">
        <v>10</v>
      </c>
      <c r="AA464">
        <v>7</v>
      </c>
      <c r="AB464">
        <v>6</v>
      </c>
      <c r="AC464">
        <v>0.5</v>
      </c>
      <c r="AD464">
        <v>11</v>
      </c>
      <c r="AE464" t="s">
        <v>1484</v>
      </c>
    </row>
    <row r="465" spans="1:31" x14ac:dyDescent="0.25">
      <c r="A465" s="16" t="s">
        <v>23</v>
      </c>
      <c r="B465" s="16" t="s">
        <v>39</v>
      </c>
      <c r="C465" s="16" t="s">
        <v>244</v>
      </c>
      <c r="D465" s="16" t="s">
        <v>62</v>
      </c>
      <c r="E465" s="16" t="s">
        <v>41</v>
      </c>
      <c r="F465" s="16" t="s">
        <v>28</v>
      </c>
      <c r="G465" s="16" t="s">
        <v>245</v>
      </c>
      <c r="H465" s="16" t="s">
        <v>246</v>
      </c>
      <c r="I465" s="16" t="s">
        <v>246</v>
      </c>
      <c r="J465" s="16" t="s">
        <v>247</v>
      </c>
      <c r="K465" s="16" t="s">
        <v>196</v>
      </c>
      <c r="L465" s="9"/>
      <c r="M465" s="9">
        <v>45016</v>
      </c>
      <c r="N465" s="9">
        <v>45016</v>
      </c>
      <c r="O465" s="7">
        <v>45016</v>
      </c>
      <c r="P465" s="9">
        <v>45016</v>
      </c>
      <c r="Q465" s="9"/>
      <c r="R465" s="9" t="s">
        <v>34</v>
      </c>
      <c r="S465" s="16" t="s">
        <v>94</v>
      </c>
      <c r="T465" s="16" t="s">
        <v>73</v>
      </c>
      <c r="U465" s="16"/>
      <c r="V465" s="16"/>
      <c r="W465" s="16" t="s">
        <v>96</v>
      </c>
      <c r="X465" s="16" t="s">
        <v>38</v>
      </c>
      <c r="Y465">
        <v>7</v>
      </c>
      <c r="Z465">
        <v>10</v>
      </c>
      <c r="AA465">
        <v>7</v>
      </c>
      <c r="AB465">
        <v>6</v>
      </c>
      <c r="AC465">
        <v>0.5</v>
      </c>
      <c r="AD465">
        <v>11</v>
      </c>
      <c r="AE465" t="s">
        <v>1485</v>
      </c>
    </row>
    <row r="466" spans="1:31" x14ac:dyDescent="0.25">
      <c r="A466" s="16" t="s">
        <v>3138</v>
      </c>
      <c r="B466" s="16" t="s">
        <v>24</v>
      </c>
      <c r="C466" s="16" t="s">
        <v>244</v>
      </c>
      <c r="D466" s="16" t="s">
        <v>62</v>
      </c>
      <c r="E466" s="16" t="s">
        <v>41</v>
      </c>
      <c r="F466" s="16" t="s">
        <v>28</v>
      </c>
      <c r="G466" s="16" t="s">
        <v>245</v>
      </c>
      <c r="H466" s="16" t="s">
        <v>246</v>
      </c>
      <c r="I466" s="16" t="s">
        <v>246</v>
      </c>
      <c r="J466" s="16" t="s">
        <v>247</v>
      </c>
      <c r="K466" s="16" t="s">
        <v>64</v>
      </c>
      <c r="L466" s="9"/>
      <c r="M466" s="9">
        <v>45016</v>
      </c>
      <c r="N466" s="9">
        <v>45016</v>
      </c>
      <c r="O466" s="7">
        <v>45016</v>
      </c>
      <c r="P466" s="9">
        <v>45016</v>
      </c>
      <c r="Q466" s="9"/>
      <c r="R466" s="9" t="s">
        <v>34</v>
      </c>
      <c r="S466" s="16" t="s">
        <v>94</v>
      </c>
      <c r="T466" s="16"/>
      <c r="U466" s="16"/>
      <c r="V466" s="16"/>
      <c r="W466" s="16"/>
      <c r="X466" s="16" t="s">
        <v>38</v>
      </c>
      <c r="Y466">
        <v>7</v>
      </c>
      <c r="Z466">
        <v>10</v>
      </c>
      <c r="AA466">
        <v>7</v>
      </c>
      <c r="AB466">
        <v>6</v>
      </c>
      <c r="AC466">
        <v>0.5</v>
      </c>
      <c r="AD466">
        <v>11</v>
      </c>
      <c r="AE466" t="s">
        <v>1486</v>
      </c>
    </row>
    <row r="467" spans="1:31" x14ac:dyDescent="0.25">
      <c r="A467" s="16" t="s">
        <v>3138</v>
      </c>
      <c r="B467" s="16" t="s">
        <v>24</v>
      </c>
      <c r="C467" s="16" t="s">
        <v>244</v>
      </c>
      <c r="D467" s="16" t="s">
        <v>62</v>
      </c>
      <c r="E467" s="16" t="s">
        <v>41</v>
      </c>
      <c r="F467" s="16" t="s">
        <v>28</v>
      </c>
      <c r="G467" s="16" t="s">
        <v>245</v>
      </c>
      <c r="H467" s="16" t="s">
        <v>246</v>
      </c>
      <c r="I467" s="16" t="s">
        <v>246</v>
      </c>
      <c r="J467" s="16" t="s">
        <v>247</v>
      </c>
      <c r="K467" s="16" t="s">
        <v>249</v>
      </c>
      <c r="L467" s="9"/>
      <c r="M467" s="9">
        <v>44986</v>
      </c>
      <c r="N467" s="9">
        <v>44986</v>
      </c>
      <c r="O467" s="7">
        <v>44986</v>
      </c>
      <c r="P467" s="9"/>
      <c r="Q467" s="9"/>
      <c r="R467" s="9" t="s">
        <v>93</v>
      </c>
      <c r="S467" s="16" t="s">
        <v>94</v>
      </c>
      <c r="T467" s="16"/>
      <c r="U467" s="16"/>
      <c r="V467" s="16"/>
      <c r="W467" s="16"/>
      <c r="X467" s="16" t="s">
        <v>38</v>
      </c>
      <c r="Y467">
        <v>7</v>
      </c>
      <c r="Z467">
        <v>10</v>
      </c>
      <c r="AA467">
        <v>7</v>
      </c>
      <c r="AB467">
        <v>6</v>
      </c>
      <c r="AC467">
        <v>0.5</v>
      </c>
      <c r="AD467">
        <v>11</v>
      </c>
      <c r="AE467" t="s">
        <v>1487</v>
      </c>
    </row>
    <row r="468" spans="1:31" x14ac:dyDescent="0.25">
      <c r="A468" s="16" t="s">
        <v>3138</v>
      </c>
      <c r="B468" s="16" t="s">
        <v>24</v>
      </c>
      <c r="C468" s="16" t="s">
        <v>244</v>
      </c>
      <c r="D468" s="16" t="s">
        <v>62</v>
      </c>
      <c r="E468" s="16" t="s">
        <v>41</v>
      </c>
      <c r="F468" s="16" t="s">
        <v>28</v>
      </c>
      <c r="G468" s="16" t="s">
        <v>245</v>
      </c>
      <c r="H468" s="16" t="s">
        <v>246</v>
      </c>
      <c r="I468" s="16" t="s">
        <v>246</v>
      </c>
      <c r="J468" s="16" t="s">
        <v>247</v>
      </c>
      <c r="K468" s="16" t="s">
        <v>57</v>
      </c>
      <c r="L468" s="9"/>
      <c r="M468" s="9">
        <v>44953</v>
      </c>
      <c r="N468" s="9">
        <v>44953</v>
      </c>
      <c r="O468" s="7">
        <v>44953</v>
      </c>
      <c r="P468" s="9">
        <v>44953</v>
      </c>
      <c r="Q468" s="9">
        <v>44592</v>
      </c>
      <c r="R468" s="9" t="s">
        <v>34</v>
      </c>
      <c r="S468" s="16" t="s">
        <v>94</v>
      </c>
      <c r="T468" s="16"/>
      <c r="U468" s="16"/>
      <c r="V468" s="16"/>
      <c r="W468" s="16"/>
      <c r="X468" s="16" t="s">
        <v>38</v>
      </c>
      <c r="Y468">
        <v>7</v>
      </c>
      <c r="Z468">
        <v>10</v>
      </c>
      <c r="AA468">
        <v>7</v>
      </c>
      <c r="AB468">
        <v>6</v>
      </c>
      <c r="AC468">
        <v>0.5</v>
      </c>
      <c r="AD468">
        <v>11</v>
      </c>
      <c r="AE468" t="s">
        <v>1488</v>
      </c>
    </row>
    <row r="469" spans="1:31" x14ac:dyDescent="0.25">
      <c r="A469" s="16" t="s">
        <v>23</v>
      </c>
      <c r="B469" s="16" t="s">
        <v>3143</v>
      </c>
      <c r="C469" s="16" t="s">
        <v>244</v>
      </c>
      <c r="D469" s="16" t="s">
        <v>62</v>
      </c>
      <c r="E469" s="16" t="s">
        <v>41</v>
      </c>
      <c r="F469" s="16" t="s">
        <v>349</v>
      </c>
      <c r="G469" s="16" t="s">
        <v>3412</v>
      </c>
      <c r="H469" s="16" t="s">
        <v>246</v>
      </c>
      <c r="I469" s="16" t="s">
        <v>246</v>
      </c>
      <c r="J469" s="16" t="s">
        <v>247</v>
      </c>
      <c r="K469" s="16" t="s">
        <v>53</v>
      </c>
      <c r="L469" s="9"/>
      <c r="M469" s="9">
        <v>45382</v>
      </c>
      <c r="N469" s="9">
        <v>45382</v>
      </c>
      <c r="O469" s="7">
        <v>45382</v>
      </c>
      <c r="P469" s="9"/>
      <c r="Q469" s="9"/>
      <c r="R469" s="9" t="s">
        <v>93</v>
      </c>
      <c r="S469" s="16" t="s">
        <v>94</v>
      </c>
      <c r="T469" s="16" t="s">
        <v>94</v>
      </c>
      <c r="U469" s="16"/>
      <c r="V469" s="16"/>
      <c r="W469" s="16" t="s">
        <v>96</v>
      </c>
      <c r="X469" s="16" t="s">
        <v>38</v>
      </c>
      <c r="Y469">
        <v>7</v>
      </c>
      <c r="Z469">
        <v>10</v>
      </c>
      <c r="AA469">
        <v>7</v>
      </c>
      <c r="AB469">
        <v>6</v>
      </c>
      <c r="AC469">
        <v>0.5</v>
      </c>
      <c r="AD469">
        <v>11</v>
      </c>
      <c r="AE469" t="s">
        <v>3413</v>
      </c>
    </row>
    <row r="470" spans="1:31" x14ac:dyDescent="0.25">
      <c r="A470" s="16" t="s">
        <v>23</v>
      </c>
      <c r="B470" s="16" t="s">
        <v>3143</v>
      </c>
      <c r="C470" s="16" t="s">
        <v>244</v>
      </c>
      <c r="D470" s="16" t="s">
        <v>62</v>
      </c>
      <c r="E470" s="16" t="s">
        <v>41</v>
      </c>
      <c r="F470" s="16" t="s">
        <v>349</v>
      </c>
      <c r="G470" s="16" t="s">
        <v>3412</v>
      </c>
      <c r="H470" s="16" t="s">
        <v>246</v>
      </c>
      <c r="I470" s="16" t="s">
        <v>246</v>
      </c>
      <c r="J470" s="16" t="s">
        <v>247</v>
      </c>
      <c r="K470" s="16" t="s">
        <v>196</v>
      </c>
      <c r="L470" s="9"/>
      <c r="M470" s="9">
        <v>45382</v>
      </c>
      <c r="N470" s="9">
        <v>45382</v>
      </c>
      <c r="O470" s="7">
        <v>45382</v>
      </c>
      <c r="P470" s="9"/>
      <c r="Q470" s="9"/>
      <c r="R470" s="9" t="s">
        <v>93</v>
      </c>
      <c r="S470" s="16" t="s">
        <v>94</v>
      </c>
      <c r="T470" s="16" t="s">
        <v>94</v>
      </c>
      <c r="U470" s="16"/>
      <c r="V470" s="16"/>
      <c r="W470" s="16" t="s">
        <v>96</v>
      </c>
      <c r="X470" s="16" t="s">
        <v>38</v>
      </c>
      <c r="Y470">
        <v>7</v>
      </c>
      <c r="Z470">
        <v>10</v>
      </c>
      <c r="AA470">
        <v>7</v>
      </c>
      <c r="AB470">
        <v>6</v>
      </c>
      <c r="AC470">
        <v>0.5</v>
      </c>
      <c r="AD470">
        <v>11</v>
      </c>
      <c r="AE470" t="s">
        <v>3414</v>
      </c>
    </row>
    <row r="471" spans="1:31" x14ac:dyDescent="0.25">
      <c r="A471" s="16" t="s">
        <v>3138</v>
      </c>
      <c r="B471" s="16" t="s">
        <v>24</v>
      </c>
      <c r="C471" s="16" t="s">
        <v>250</v>
      </c>
      <c r="D471" s="16" t="s">
        <v>62</v>
      </c>
      <c r="E471" s="16" t="s">
        <v>41</v>
      </c>
      <c r="F471" s="16" t="s">
        <v>28</v>
      </c>
      <c r="G471" s="16" t="s">
        <v>42</v>
      </c>
      <c r="H471" s="16" t="s">
        <v>43</v>
      </c>
      <c r="I471" s="16" t="s">
        <v>43</v>
      </c>
      <c r="J471" s="16" t="s">
        <v>251</v>
      </c>
      <c r="K471" s="16" t="s">
        <v>53</v>
      </c>
      <c r="L471" s="9"/>
      <c r="M471" s="9">
        <v>44958</v>
      </c>
      <c r="N471" s="9">
        <v>44960</v>
      </c>
      <c r="O471" s="7">
        <v>44960</v>
      </c>
      <c r="P471" s="9">
        <v>44960</v>
      </c>
      <c r="Q471" s="9"/>
      <c r="R471" s="9" t="s">
        <v>34</v>
      </c>
      <c r="S471" s="16" t="s">
        <v>35</v>
      </c>
      <c r="T471" s="16" t="s">
        <v>35</v>
      </c>
      <c r="U471" s="16"/>
      <c r="V471" s="16"/>
      <c r="W471" s="16"/>
      <c r="X471" s="16" t="s">
        <v>38</v>
      </c>
      <c r="Y471">
        <v>0</v>
      </c>
      <c r="Z471">
        <v>10</v>
      </c>
      <c r="AA471">
        <v>0</v>
      </c>
      <c r="AB471">
        <v>6</v>
      </c>
      <c r="AC471">
        <v>0.5</v>
      </c>
      <c r="AD471">
        <v>0</v>
      </c>
      <c r="AE471" t="s">
        <v>1489</v>
      </c>
    </row>
    <row r="472" spans="1:31" x14ac:dyDescent="0.25">
      <c r="A472" s="16" t="s">
        <v>3138</v>
      </c>
      <c r="B472" s="16" t="s">
        <v>24</v>
      </c>
      <c r="C472" s="16" t="s">
        <v>250</v>
      </c>
      <c r="D472" s="16" t="s">
        <v>62</v>
      </c>
      <c r="E472" s="16" t="s">
        <v>41</v>
      </c>
      <c r="F472" s="16" t="s">
        <v>28</v>
      </c>
      <c r="G472" s="16" t="s">
        <v>42</v>
      </c>
      <c r="H472" s="16" t="s">
        <v>43</v>
      </c>
      <c r="I472" s="16" t="s">
        <v>43</v>
      </c>
      <c r="J472" s="16" t="s">
        <v>251</v>
      </c>
      <c r="K472" s="16" t="s">
        <v>64</v>
      </c>
      <c r="L472" s="9"/>
      <c r="M472" s="9">
        <v>44986</v>
      </c>
      <c r="N472" s="9">
        <v>44992</v>
      </c>
      <c r="O472" s="7">
        <v>44992</v>
      </c>
      <c r="P472" s="9">
        <v>44992</v>
      </c>
      <c r="Q472" s="9"/>
      <c r="R472" s="9" t="s">
        <v>34</v>
      </c>
      <c r="S472" s="16" t="s">
        <v>35</v>
      </c>
      <c r="T472" s="16" t="s">
        <v>35</v>
      </c>
      <c r="U472" s="16"/>
      <c r="V472" s="16"/>
      <c r="W472" s="16"/>
      <c r="X472" s="16" t="s">
        <v>38</v>
      </c>
      <c r="Y472">
        <v>0</v>
      </c>
      <c r="Z472">
        <v>10</v>
      </c>
      <c r="AA472">
        <v>0</v>
      </c>
      <c r="AB472">
        <v>6</v>
      </c>
      <c r="AC472">
        <v>0.5</v>
      </c>
      <c r="AD472">
        <v>0</v>
      </c>
      <c r="AE472" t="s">
        <v>1490</v>
      </c>
    </row>
    <row r="473" spans="1:31" x14ac:dyDescent="0.25">
      <c r="A473" s="16" t="s">
        <v>3138</v>
      </c>
      <c r="B473" s="16" t="s">
        <v>24</v>
      </c>
      <c r="C473" s="16" t="s">
        <v>250</v>
      </c>
      <c r="D473" s="16" t="s">
        <v>62</v>
      </c>
      <c r="E473" s="16" t="s">
        <v>41</v>
      </c>
      <c r="F473" s="16" t="s">
        <v>28</v>
      </c>
      <c r="G473" s="16" t="s">
        <v>42</v>
      </c>
      <c r="H473" s="16" t="s">
        <v>43</v>
      </c>
      <c r="I473" s="16" t="s">
        <v>43</v>
      </c>
      <c r="J473" s="16" t="s">
        <v>251</v>
      </c>
      <c r="K473" s="16" t="s">
        <v>97</v>
      </c>
      <c r="L473" s="9"/>
      <c r="M473" s="9">
        <v>44958</v>
      </c>
      <c r="N473" s="9">
        <v>44960</v>
      </c>
      <c r="O473" s="7">
        <v>44960</v>
      </c>
      <c r="P473" s="9">
        <v>44960</v>
      </c>
      <c r="Q473" s="9"/>
      <c r="R473" s="9" t="s">
        <v>34</v>
      </c>
      <c r="S473" s="16" t="s">
        <v>35</v>
      </c>
      <c r="T473" s="16" t="s">
        <v>35</v>
      </c>
      <c r="U473" s="16"/>
      <c r="V473" s="16"/>
      <c r="W473" s="16"/>
      <c r="X473" s="16" t="s">
        <v>38</v>
      </c>
      <c r="Y473">
        <v>0</v>
      </c>
      <c r="Z473">
        <v>10</v>
      </c>
      <c r="AA473">
        <v>0</v>
      </c>
      <c r="AB473">
        <v>6</v>
      </c>
      <c r="AC473">
        <v>0.5</v>
      </c>
      <c r="AD473">
        <v>0</v>
      </c>
      <c r="AE473" t="s">
        <v>1491</v>
      </c>
    </row>
    <row r="474" spans="1:31" x14ac:dyDescent="0.25">
      <c r="A474" s="16" t="s">
        <v>23</v>
      </c>
      <c r="B474" s="16" t="s">
        <v>39</v>
      </c>
      <c r="C474" s="16" t="s">
        <v>252</v>
      </c>
      <c r="D474" s="16" t="s">
        <v>26</v>
      </c>
      <c r="E474" s="16" t="s">
        <v>41</v>
      </c>
      <c r="F474" s="16" t="s">
        <v>28</v>
      </c>
      <c r="G474" s="16" t="s">
        <v>51</v>
      </c>
      <c r="H474" s="16" t="s">
        <v>31</v>
      </c>
      <c r="I474" s="16" t="s">
        <v>31</v>
      </c>
      <c r="J474" s="16" t="s">
        <v>253</v>
      </c>
      <c r="K474" s="16" t="s">
        <v>53</v>
      </c>
      <c r="L474" s="9"/>
      <c r="M474" s="9">
        <v>44979</v>
      </c>
      <c r="N474" s="9">
        <v>44979</v>
      </c>
      <c r="O474" s="7">
        <v>44979</v>
      </c>
      <c r="P474" s="9">
        <v>44979</v>
      </c>
      <c r="Q474" s="9"/>
      <c r="R474" s="9" t="s">
        <v>34</v>
      </c>
      <c r="S474" s="16" t="s">
        <v>35</v>
      </c>
      <c r="T474" s="16" t="s">
        <v>36</v>
      </c>
      <c r="U474" s="16"/>
      <c r="V474" s="16"/>
      <c r="W474" s="16" t="s">
        <v>96</v>
      </c>
      <c r="X474" s="16" t="s">
        <v>38</v>
      </c>
      <c r="Y474">
        <v>5</v>
      </c>
      <c r="Z474">
        <v>5</v>
      </c>
      <c r="AA474">
        <v>2.5</v>
      </c>
      <c r="AB474">
        <v>6</v>
      </c>
      <c r="AC474">
        <v>0.5</v>
      </c>
      <c r="AD474">
        <v>4</v>
      </c>
      <c r="AE474" t="s">
        <v>1493</v>
      </c>
    </row>
    <row r="475" spans="1:31" x14ac:dyDescent="0.25">
      <c r="A475" s="16" t="s">
        <v>23</v>
      </c>
      <c r="B475" s="16" t="s">
        <v>39</v>
      </c>
      <c r="C475" s="16" t="s">
        <v>252</v>
      </c>
      <c r="D475" s="16" t="s">
        <v>26</v>
      </c>
      <c r="E475" s="16" t="s">
        <v>41</v>
      </c>
      <c r="F475" s="16" t="s">
        <v>28</v>
      </c>
      <c r="G475" s="16" t="s">
        <v>51</v>
      </c>
      <c r="H475" s="16" t="s">
        <v>31</v>
      </c>
      <c r="I475" s="16" t="s">
        <v>31</v>
      </c>
      <c r="J475" s="16" t="s">
        <v>253</v>
      </c>
      <c r="K475" s="16" t="s">
        <v>64</v>
      </c>
      <c r="L475" s="9"/>
      <c r="M475" s="9">
        <v>44979</v>
      </c>
      <c r="N475" s="9">
        <v>44979</v>
      </c>
      <c r="O475" s="7">
        <v>44979</v>
      </c>
      <c r="P475" s="9">
        <v>44979</v>
      </c>
      <c r="Q475" s="9"/>
      <c r="R475" s="9" t="s">
        <v>34</v>
      </c>
      <c r="S475" s="16" t="s">
        <v>35</v>
      </c>
      <c r="T475" s="16" t="s">
        <v>36</v>
      </c>
      <c r="U475" s="16"/>
      <c r="V475" s="16"/>
      <c r="W475" s="16" t="s">
        <v>96</v>
      </c>
      <c r="X475" s="16" t="s">
        <v>38</v>
      </c>
      <c r="Y475">
        <v>5</v>
      </c>
      <c r="Z475">
        <v>5</v>
      </c>
      <c r="AA475">
        <v>2.5</v>
      </c>
      <c r="AB475">
        <v>6</v>
      </c>
      <c r="AC475">
        <v>0.5</v>
      </c>
      <c r="AD475">
        <v>4</v>
      </c>
      <c r="AE475" t="s">
        <v>1494</v>
      </c>
    </row>
    <row r="476" spans="1:31" x14ac:dyDescent="0.25">
      <c r="A476" s="16" t="s">
        <v>23</v>
      </c>
      <c r="B476" s="16" t="s">
        <v>39</v>
      </c>
      <c r="C476" s="16" t="s">
        <v>252</v>
      </c>
      <c r="D476" s="16" t="s">
        <v>26</v>
      </c>
      <c r="E476" s="16" t="s">
        <v>41</v>
      </c>
      <c r="F476" s="16" t="s">
        <v>28</v>
      </c>
      <c r="G476" s="16" t="s">
        <v>51</v>
      </c>
      <c r="H476" s="16" t="s">
        <v>31</v>
      </c>
      <c r="I476" s="16" t="s">
        <v>31</v>
      </c>
      <c r="J476" s="16" t="s">
        <v>253</v>
      </c>
      <c r="K476" s="16" t="s">
        <v>97</v>
      </c>
      <c r="L476" s="9"/>
      <c r="M476" s="9">
        <v>45176</v>
      </c>
      <c r="N476" s="9">
        <v>45063</v>
      </c>
      <c r="O476" s="7">
        <v>45063</v>
      </c>
      <c r="P476" s="9">
        <v>45063</v>
      </c>
      <c r="Q476" s="9"/>
      <c r="R476" s="9" t="s">
        <v>34</v>
      </c>
      <c r="S476" s="16" t="s">
        <v>35</v>
      </c>
      <c r="T476" s="16" t="s">
        <v>36</v>
      </c>
      <c r="U476" s="16"/>
      <c r="V476" s="16"/>
      <c r="W476" s="16" t="s">
        <v>96</v>
      </c>
      <c r="X476" s="16" t="s">
        <v>38</v>
      </c>
      <c r="Y476">
        <v>5</v>
      </c>
      <c r="Z476">
        <v>5</v>
      </c>
      <c r="AA476">
        <v>2.5</v>
      </c>
      <c r="AB476">
        <v>6</v>
      </c>
      <c r="AC476">
        <v>0.5</v>
      </c>
      <c r="AD476">
        <v>4</v>
      </c>
      <c r="AE476" t="s">
        <v>1495</v>
      </c>
    </row>
    <row r="477" spans="1:31" x14ac:dyDescent="0.25">
      <c r="A477" s="16" t="s">
        <v>23</v>
      </c>
      <c r="B477" s="16" t="s">
        <v>39</v>
      </c>
      <c r="C477" s="16" t="s">
        <v>252</v>
      </c>
      <c r="D477" s="16" t="s">
        <v>26</v>
      </c>
      <c r="E477" s="16" t="s">
        <v>41</v>
      </c>
      <c r="F477" s="16" t="s">
        <v>28</v>
      </c>
      <c r="G477" s="16" t="s">
        <v>89</v>
      </c>
      <c r="H477" s="16" t="s">
        <v>90</v>
      </c>
      <c r="I477" s="16" t="s">
        <v>31</v>
      </c>
      <c r="J477" s="16" t="s">
        <v>253</v>
      </c>
      <c r="K477" s="16" t="s">
        <v>92</v>
      </c>
      <c r="L477" s="9">
        <v>45156</v>
      </c>
      <c r="M477" s="9">
        <v>45184</v>
      </c>
      <c r="N477" s="9">
        <v>45156</v>
      </c>
      <c r="O477" s="7">
        <v>45156</v>
      </c>
      <c r="P477" s="9"/>
      <c r="Q477" s="9"/>
      <c r="R477" s="9" t="s">
        <v>34</v>
      </c>
      <c r="S477" s="16" t="s">
        <v>35</v>
      </c>
      <c r="T477" s="16" t="s">
        <v>36</v>
      </c>
      <c r="U477" s="16"/>
      <c r="V477" s="16"/>
      <c r="W477" s="16" t="s">
        <v>96</v>
      </c>
      <c r="X477" s="16" t="s">
        <v>38</v>
      </c>
      <c r="Y477">
        <v>5</v>
      </c>
      <c r="Z477">
        <v>5</v>
      </c>
      <c r="AA477">
        <v>2.5</v>
      </c>
      <c r="AB477">
        <v>6</v>
      </c>
      <c r="AC477">
        <v>0.5</v>
      </c>
      <c r="AD477">
        <v>4</v>
      </c>
      <c r="AE477" t="s">
        <v>1492</v>
      </c>
    </row>
    <row r="478" spans="1:31" x14ac:dyDescent="0.25">
      <c r="A478" s="16" t="s">
        <v>23</v>
      </c>
      <c r="B478" s="16" t="s">
        <v>39</v>
      </c>
      <c r="C478" s="16" t="s">
        <v>252</v>
      </c>
      <c r="D478" s="16" t="s">
        <v>3139</v>
      </c>
      <c r="E478" s="16" t="s">
        <v>240</v>
      </c>
      <c r="F478" s="16" t="s">
        <v>28</v>
      </c>
      <c r="G478" s="16" t="s">
        <v>241</v>
      </c>
      <c r="H478" s="16" t="s">
        <v>604</v>
      </c>
      <c r="I478" s="16" t="s">
        <v>31</v>
      </c>
      <c r="J478" s="16" t="s">
        <v>253</v>
      </c>
      <c r="K478" s="16" t="s">
        <v>205</v>
      </c>
      <c r="L478" s="9"/>
      <c r="M478" s="9">
        <v>44958</v>
      </c>
      <c r="N478" s="9">
        <v>44958</v>
      </c>
      <c r="O478" s="7">
        <v>44958</v>
      </c>
      <c r="P478" s="9"/>
      <c r="Q478" s="9"/>
      <c r="R478" s="9" t="s">
        <v>34</v>
      </c>
      <c r="S478" s="16" t="s">
        <v>35</v>
      </c>
      <c r="T478" s="16" t="s">
        <v>36</v>
      </c>
      <c r="U478" s="16"/>
      <c r="V478" s="16"/>
      <c r="W478" s="16" t="s">
        <v>96</v>
      </c>
      <c r="X478" s="16" t="s">
        <v>38</v>
      </c>
      <c r="Y478">
        <v>5</v>
      </c>
      <c r="Z478">
        <v>3</v>
      </c>
      <c r="AA478">
        <v>1.5</v>
      </c>
      <c r="AB478">
        <v>2</v>
      </c>
      <c r="AC478">
        <v>0.16666666666666666</v>
      </c>
      <c r="AD478">
        <v>2</v>
      </c>
      <c r="AE478" t="s">
        <v>3415</v>
      </c>
    </row>
    <row r="479" spans="1:31" x14ac:dyDescent="0.25">
      <c r="A479" s="16" t="s">
        <v>23</v>
      </c>
      <c r="B479" s="16" t="s">
        <v>39</v>
      </c>
      <c r="C479" s="16" t="s">
        <v>252</v>
      </c>
      <c r="D479" s="16" t="s">
        <v>3139</v>
      </c>
      <c r="E479" s="16" t="s">
        <v>240</v>
      </c>
      <c r="F479" s="16" t="s">
        <v>28</v>
      </c>
      <c r="G479" s="16" t="s">
        <v>241</v>
      </c>
      <c r="H479" s="16" t="s">
        <v>604</v>
      </c>
      <c r="I479" s="16" t="s">
        <v>31</v>
      </c>
      <c r="J479" s="16" t="s">
        <v>253</v>
      </c>
      <c r="K479" s="16" t="s">
        <v>243</v>
      </c>
      <c r="L479" s="9"/>
      <c r="M479" s="9">
        <v>44958</v>
      </c>
      <c r="N479" s="9">
        <v>44958</v>
      </c>
      <c r="O479" s="7">
        <v>44958</v>
      </c>
      <c r="P479" s="9"/>
      <c r="Q479" s="9"/>
      <c r="R479" s="9" t="s">
        <v>34</v>
      </c>
      <c r="S479" s="16" t="s">
        <v>35</v>
      </c>
      <c r="T479" s="16" t="s">
        <v>36</v>
      </c>
      <c r="U479" s="16"/>
      <c r="V479" s="16"/>
      <c r="W479" s="16" t="s">
        <v>96</v>
      </c>
      <c r="X479" s="16" t="s">
        <v>38</v>
      </c>
      <c r="Y479">
        <v>5</v>
      </c>
      <c r="Z479">
        <v>3</v>
      </c>
      <c r="AA479">
        <v>1.5</v>
      </c>
      <c r="AB479">
        <v>2</v>
      </c>
      <c r="AC479">
        <v>0.16666666666666666</v>
      </c>
      <c r="AD479">
        <v>2</v>
      </c>
      <c r="AE479" t="s">
        <v>3416</v>
      </c>
    </row>
    <row r="480" spans="1:31" x14ac:dyDescent="0.25">
      <c r="A480" s="16" t="s">
        <v>23</v>
      </c>
      <c r="B480" s="16" t="s">
        <v>39</v>
      </c>
      <c r="C480" s="16" t="s">
        <v>252</v>
      </c>
      <c r="D480" s="16" t="s">
        <v>3139</v>
      </c>
      <c r="E480" s="16" t="s">
        <v>27</v>
      </c>
      <c r="F480" s="16" t="s">
        <v>28</v>
      </c>
      <c r="G480" s="16" t="s">
        <v>29</v>
      </c>
      <c r="H480" s="16" t="s">
        <v>30</v>
      </c>
      <c r="I480" s="16" t="s">
        <v>31</v>
      </c>
      <c r="J480" s="16" t="s">
        <v>253</v>
      </c>
      <c r="K480" s="16" t="s">
        <v>205</v>
      </c>
      <c r="L480" s="9"/>
      <c r="M480" s="9">
        <v>45145</v>
      </c>
      <c r="N480" s="9">
        <v>45145</v>
      </c>
      <c r="O480" s="7">
        <v>45145</v>
      </c>
      <c r="P480" s="9"/>
      <c r="Q480" s="9"/>
      <c r="R480" s="9" t="s">
        <v>34</v>
      </c>
      <c r="S480" s="16" t="s">
        <v>35</v>
      </c>
      <c r="T480" s="16" t="s">
        <v>36</v>
      </c>
      <c r="U480" s="16"/>
      <c r="V480" s="16"/>
      <c r="W480" s="16" t="s">
        <v>96</v>
      </c>
      <c r="X480" s="16" t="s">
        <v>38</v>
      </c>
      <c r="Y480">
        <v>5</v>
      </c>
      <c r="Z480">
        <v>3</v>
      </c>
      <c r="AA480">
        <v>1.5</v>
      </c>
      <c r="AB480">
        <v>2</v>
      </c>
      <c r="AC480">
        <v>0.16666666666666666</v>
      </c>
      <c r="AD480">
        <v>2</v>
      </c>
      <c r="AE480" t="s">
        <v>1496</v>
      </c>
    </row>
    <row r="481" spans="1:31" x14ac:dyDescent="0.25">
      <c r="A481" s="16" t="s">
        <v>23</v>
      </c>
      <c r="B481" s="16" t="s">
        <v>39</v>
      </c>
      <c r="C481" s="16" t="s">
        <v>252</v>
      </c>
      <c r="D481" s="16" t="s">
        <v>3139</v>
      </c>
      <c r="E481" s="16" t="s">
        <v>27</v>
      </c>
      <c r="F481" s="16" t="s">
        <v>28</v>
      </c>
      <c r="G481" s="16" t="s">
        <v>29</v>
      </c>
      <c r="H481" s="16" t="s">
        <v>30</v>
      </c>
      <c r="I481" s="16" t="s">
        <v>31</v>
      </c>
      <c r="J481" s="16" t="s">
        <v>253</v>
      </c>
      <c r="K481" s="16" t="s">
        <v>33</v>
      </c>
      <c r="L481" s="9"/>
      <c r="M481" s="9">
        <v>45145</v>
      </c>
      <c r="N481" s="9">
        <v>45145</v>
      </c>
      <c r="O481" s="7">
        <v>45145</v>
      </c>
      <c r="P481" s="9"/>
      <c r="Q481" s="9"/>
      <c r="R481" s="9" t="s">
        <v>34</v>
      </c>
      <c r="S481" s="16" t="s">
        <v>35</v>
      </c>
      <c r="T481" s="16" t="s">
        <v>36</v>
      </c>
      <c r="U481" s="16"/>
      <c r="V481" s="16"/>
      <c r="W481" s="16" t="s">
        <v>96</v>
      </c>
      <c r="X481" s="16" t="s">
        <v>38</v>
      </c>
      <c r="Y481">
        <v>5</v>
      </c>
      <c r="Z481">
        <v>3</v>
      </c>
      <c r="AA481">
        <v>1.5</v>
      </c>
      <c r="AB481">
        <v>2</v>
      </c>
      <c r="AC481">
        <v>0.16666666666666666</v>
      </c>
      <c r="AD481">
        <v>2</v>
      </c>
      <c r="AE481" t="s">
        <v>3417</v>
      </c>
    </row>
    <row r="482" spans="1:31" x14ac:dyDescent="0.25">
      <c r="A482" s="16" t="s">
        <v>23</v>
      </c>
      <c r="B482" s="16" t="s">
        <v>39</v>
      </c>
      <c r="C482" s="16" t="s">
        <v>252</v>
      </c>
      <c r="D482" s="16" t="s">
        <v>3139</v>
      </c>
      <c r="E482" s="16" t="s">
        <v>27</v>
      </c>
      <c r="F482" s="16" t="s">
        <v>28</v>
      </c>
      <c r="G482" s="16" t="s">
        <v>29</v>
      </c>
      <c r="H482" s="16" t="s">
        <v>30</v>
      </c>
      <c r="I482" s="16" t="s">
        <v>31</v>
      </c>
      <c r="J482" s="16" t="s">
        <v>253</v>
      </c>
      <c r="K482" s="16" t="s">
        <v>254</v>
      </c>
      <c r="L482" s="9"/>
      <c r="M482" s="9">
        <v>45145</v>
      </c>
      <c r="N482" s="9">
        <v>45145</v>
      </c>
      <c r="O482" s="7">
        <v>45145</v>
      </c>
      <c r="P482" s="9"/>
      <c r="Q482" s="9"/>
      <c r="R482" s="9" t="s">
        <v>34</v>
      </c>
      <c r="S482" s="16" t="s">
        <v>35</v>
      </c>
      <c r="T482" s="16" t="s">
        <v>36</v>
      </c>
      <c r="U482" s="16"/>
      <c r="V482" s="16"/>
      <c r="W482" s="16" t="s">
        <v>96</v>
      </c>
      <c r="X482" s="16" t="s">
        <v>38</v>
      </c>
      <c r="Y482">
        <v>5</v>
      </c>
      <c r="Z482">
        <v>3</v>
      </c>
      <c r="AA482">
        <v>1.5</v>
      </c>
      <c r="AB482">
        <v>2</v>
      </c>
      <c r="AC482">
        <v>0.16666666666666666</v>
      </c>
      <c r="AD482">
        <v>2</v>
      </c>
      <c r="AE482" t="s">
        <v>1497</v>
      </c>
    </row>
    <row r="483" spans="1:31" x14ac:dyDescent="0.25">
      <c r="A483" s="16" t="s">
        <v>23</v>
      </c>
      <c r="B483" s="16" t="s">
        <v>39</v>
      </c>
      <c r="C483" s="16" t="s">
        <v>252</v>
      </c>
      <c r="D483" s="16" t="s">
        <v>3139</v>
      </c>
      <c r="E483" s="16" t="s">
        <v>27</v>
      </c>
      <c r="F483" s="16" t="s">
        <v>28</v>
      </c>
      <c r="G483" s="16" t="s">
        <v>29</v>
      </c>
      <c r="H483" s="16" t="s">
        <v>30</v>
      </c>
      <c r="I483" s="16" t="s">
        <v>31</v>
      </c>
      <c r="J483" s="16" t="s">
        <v>253</v>
      </c>
      <c r="K483" s="16" t="s">
        <v>97</v>
      </c>
      <c r="L483" s="9"/>
      <c r="M483" s="9">
        <v>45145</v>
      </c>
      <c r="N483" s="9">
        <v>45145</v>
      </c>
      <c r="O483" s="7">
        <v>45145</v>
      </c>
      <c r="P483" s="9"/>
      <c r="Q483" s="9"/>
      <c r="R483" s="9" t="s">
        <v>34</v>
      </c>
      <c r="S483" s="16" t="s">
        <v>35</v>
      </c>
      <c r="T483" s="16" t="s">
        <v>36</v>
      </c>
      <c r="U483" s="16"/>
      <c r="V483" s="16"/>
      <c r="W483" s="16" t="s">
        <v>96</v>
      </c>
      <c r="X483" s="16" t="s">
        <v>38</v>
      </c>
      <c r="Y483">
        <v>5</v>
      </c>
      <c r="Z483">
        <v>3</v>
      </c>
      <c r="AA483">
        <v>1.5</v>
      </c>
      <c r="AB483">
        <v>2</v>
      </c>
      <c r="AC483">
        <v>0.16666666666666666</v>
      </c>
      <c r="AD483">
        <v>2</v>
      </c>
      <c r="AE483" t="s">
        <v>1498</v>
      </c>
    </row>
    <row r="484" spans="1:31" x14ac:dyDescent="0.25">
      <c r="A484" s="16" t="s">
        <v>23</v>
      </c>
      <c r="B484" s="16" t="s">
        <v>39</v>
      </c>
      <c r="C484" s="16" t="s">
        <v>252</v>
      </c>
      <c r="D484" s="16" t="s">
        <v>26</v>
      </c>
      <c r="E484" s="16" t="s">
        <v>255</v>
      </c>
      <c r="F484" s="16" t="s">
        <v>28</v>
      </c>
      <c r="G484" s="16" t="s">
        <v>256</v>
      </c>
      <c r="H484" s="16" t="s">
        <v>604</v>
      </c>
      <c r="I484" s="16" t="s">
        <v>31</v>
      </c>
      <c r="J484" s="16" t="s">
        <v>253</v>
      </c>
      <c r="K484" s="16" t="s">
        <v>97</v>
      </c>
      <c r="L484" s="9"/>
      <c r="M484" s="9">
        <v>45014</v>
      </c>
      <c r="N484" s="9">
        <v>45014</v>
      </c>
      <c r="O484" s="7">
        <v>45014</v>
      </c>
      <c r="P484" s="9"/>
      <c r="Q484" s="9"/>
      <c r="R484" s="9" t="s">
        <v>34</v>
      </c>
      <c r="S484" s="16" t="s">
        <v>35</v>
      </c>
      <c r="T484" s="16" t="s">
        <v>36</v>
      </c>
      <c r="U484" s="16"/>
      <c r="V484" s="16"/>
      <c r="W484" s="16" t="s">
        <v>96</v>
      </c>
      <c r="X484" s="16" t="s">
        <v>38</v>
      </c>
      <c r="Y484">
        <v>5</v>
      </c>
      <c r="Z484">
        <v>5</v>
      </c>
      <c r="AA484">
        <v>2.5</v>
      </c>
      <c r="AB484">
        <v>2</v>
      </c>
      <c r="AC484">
        <v>0.16666666666666666</v>
      </c>
      <c r="AD484">
        <v>3</v>
      </c>
      <c r="AE484" t="s">
        <v>5114</v>
      </c>
    </row>
    <row r="485" spans="1:31" x14ac:dyDescent="0.25">
      <c r="A485" s="16" t="s">
        <v>23</v>
      </c>
      <c r="B485" s="16" t="s">
        <v>3143</v>
      </c>
      <c r="C485" s="16" t="s">
        <v>252</v>
      </c>
      <c r="D485" s="16" t="s">
        <v>26</v>
      </c>
      <c r="E485" s="16" t="s">
        <v>41</v>
      </c>
      <c r="F485" s="16" t="s">
        <v>349</v>
      </c>
      <c r="G485" s="16" t="s">
        <v>2909</v>
      </c>
      <c r="H485" s="16" t="s">
        <v>31</v>
      </c>
      <c r="I485" s="16" t="s">
        <v>31</v>
      </c>
      <c r="J485" s="16" t="s">
        <v>253</v>
      </c>
      <c r="K485" s="16" t="s">
        <v>53</v>
      </c>
      <c r="L485" s="9"/>
      <c r="M485" s="9">
        <v>45344</v>
      </c>
      <c r="N485" s="9">
        <v>45344</v>
      </c>
      <c r="O485" s="7">
        <v>45344</v>
      </c>
      <c r="P485" s="9"/>
      <c r="Q485" s="9"/>
      <c r="R485" s="9" t="s">
        <v>93</v>
      </c>
      <c r="S485" s="16" t="s">
        <v>35</v>
      </c>
      <c r="T485" s="16" t="s">
        <v>36</v>
      </c>
      <c r="U485" s="16"/>
      <c r="V485" s="16"/>
      <c r="W485" s="16" t="s">
        <v>96</v>
      </c>
      <c r="X485" s="16" t="s">
        <v>38</v>
      </c>
      <c r="Y485">
        <v>5</v>
      </c>
      <c r="Z485">
        <v>5</v>
      </c>
      <c r="AA485">
        <v>2.5</v>
      </c>
      <c r="AB485">
        <v>6</v>
      </c>
      <c r="AC485">
        <v>0.5</v>
      </c>
      <c r="AD485">
        <v>4</v>
      </c>
      <c r="AE485" t="s">
        <v>3418</v>
      </c>
    </row>
    <row r="486" spans="1:31" x14ac:dyDescent="0.25">
      <c r="A486" s="16" t="s">
        <v>23</v>
      </c>
      <c r="B486" s="16" t="s">
        <v>3143</v>
      </c>
      <c r="C486" s="16" t="s">
        <v>252</v>
      </c>
      <c r="D486" s="16" t="s">
        <v>26</v>
      </c>
      <c r="E486" s="16" t="s">
        <v>41</v>
      </c>
      <c r="F486" s="16" t="s">
        <v>349</v>
      </c>
      <c r="G486" s="16" t="s">
        <v>2909</v>
      </c>
      <c r="H486" s="16" t="s">
        <v>31</v>
      </c>
      <c r="I486" s="16" t="s">
        <v>31</v>
      </c>
      <c r="J486" s="16" t="s">
        <v>253</v>
      </c>
      <c r="K486" s="16" t="s">
        <v>64</v>
      </c>
      <c r="L486" s="9"/>
      <c r="M486" s="9">
        <v>45344</v>
      </c>
      <c r="N486" s="9">
        <v>45344</v>
      </c>
      <c r="O486" s="7">
        <v>45344</v>
      </c>
      <c r="P486" s="9"/>
      <c r="Q486" s="9"/>
      <c r="R486" s="9" t="s">
        <v>93</v>
      </c>
      <c r="S486" s="16" t="s">
        <v>35</v>
      </c>
      <c r="T486" s="16" t="s">
        <v>36</v>
      </c>
      <c r="U486" s="16"/>
      <c r="V486" s="16"/>
      <c r="W486" s="16" t="s">
        <v>96</v>
      </c>
      <c r="X486" s="16" t="s">
        <v>38</v>
      </c>
      <c r="Y486">
        <v>5</v>
      </c>
      <c r="Z486">
        <v>5</v>
      </c>
      <c r="AA486">
        <v>2.5</v>
      </c>
      <c r="AB486">
        <v>6</v>
      </c>
      <c r="AC486">
        <v>0.5</v>
      </c>
      <c r="AD486">
        <v>4</v>
      </c>
      <c r="AE486" t="s">
        <v>3419</v>
      </c>
    </row>
    <row r="487" spans="1:31" x14ac:dyDescent="0.25">
      <c r="A487" s="16" t="s">
        <v>23</v>
      </c>
      <c r="B487" s="16" t="s">
        <v>3143</v>
      </c>
      <c r="C487" s="16" t="s">
        <v>252</v>
      </c>
      <c r="D487" s="16" t="s">
        <v>26</v>
      </c>
      <c r="E487" s="16" t="s">
        <v>41</v>
      </c>
      <c r="F487" s="16" t="s">
        <v>349</v>
      </c>
      <c r="G487" s="16" t="s">
        <v>2909</v>
      </c>
      <c r="H487" s="16" t="s">
        <v>31</v>
      </c>
      <c r="I487" s="16" t="s">
        <v>31</v>
      </c>
      <c r="J487" s="16" t="s">
        <v>253</v>
      </c>
      <c r="K487" s="16" t="s">
        <v>97</v>
      </c>
      <c r="L487" s="9"/>
      <c r="M487" s="9">
        <v>45428</v>
      </c>
      <c r="N487" s="9">
        <v>45428</v>
      </c>
      <c r="O487" s="7">
        <v>45428</v>
      </c>
      <c r="P487" s="9"/>
      <c r="Q487" s="9"/>
      <c r="R487" s="9" t="s">
        <v>93</v>
      </c>
      <c r="S487" s="16" t="s">
        <v>35</v>
      </c>
      <c r="T487" s="16" t="s">
        <v>36</v>
      </c>
      <c r="U487" s="16"/>
      <c r="V487" s="16"/>
      <c r="W487" s="16" t="s">
        <v>96</v>
      </c>
      <c r="X487" s="16" t="s">
        <v>38</v>
      </c>
      <c r="Y487">
        <v>5</v>
      </c>
      <c r="Z487">
        <v>5</v>
      </c>
      <c r="AA487">
        <v>2.5</v>
      </c>
      <c r="AB487">
        <v>6</v>
      </c>
      <c r="AC487">
        <v>0.5</v>
      </c>
      <c r="AD487">
        <v>4</v>
      </c>
      <c r="AE487" t="s">
        <v>3420</v>
      </c>
    </row>
    <row r="488" spans="1:31" x14ac:dyDescent="0.25">
      <c r="A488" s="16" t="s">
        <v>23</v>
      </c>
      <c r="B488" s="16" t="s">
        <v>3143</v>
      </c>
      <c r="C488" s="16" t="s">
        <v>252</v>
      </c>
      <c r="D488" s="16" t="s">
        <v>26</v>
      </c>
      <c r="E488" s="16" t="s">
        <v>41</v>
      </c>
      <c r="F488" s="16" t="s">
        <v>349</v>
      </c>
      <c r="G488" s="16" t="s">
        <v>1106</v>
      </c>
      <c r="H488" s="16" t="s">
        <v>90</v>
      </c>
      <c r="I488" s="16" t="s">
        <v>31</v>
      </c>
      <c r="J488" s="16" t="s">
        <v>253</v>
      </c>
      <c r="K488" s="16" t="s">
        <v>92</v>
      </c>
      <c r="L488" s="9"/>
      <c r="M488" s="9">
        <v>45521</v>
      </c>
      <c r="N488" s="9">
        <v>45521</v>
      </c>
      <c r="O488" s="7">
        <v>45521</v>
      </c>
      <c r="P488" s="9"/>
      <c r="Q488" s="9"/>
      <c r="R488" s="9" t="s">
        <v>93</v>
      </c>
      <c r="S488" s="16" t="s">
        <v>35</v>
      </c>
      <c r="T488" s="16" t="s">
        <v>36</v>
      </c>
      <c r="U488" s="16"/>
      <c r="V488" s="16"/>
      <c r="W488" s="16" t="s">
        <v>96</v>
      </c>
      <c r="X488" s="16" t="s">
        <v>38</v>
      </c>
      <c r="Y488">
        <v>5</v>
      </c>
      <c r="Z488">
        <v>5</v>
      </c>
      <c r="AA488">
        <v>2.5</v>
      </c>
      <c r="AB488">
        <v>6</v>
      </c>
      <c r="AC488">
        <v>0.5</v>
      </c>
      <c r="AD488">
        <v>4</v>
      </c>
      <c r="AE488" t="s">
        <v>3421</v>
      </c>
    </row>
    <row r="489" spans="1:31" x14ac:dyDescent="0.25">
      <c r="A489" s="16" t="s">
        <v>23</v>
      </c>
      <c r="B489" s="16" t="s">
        <v>3143</v>
      </c>
      <c r="C489" s="16" t="s">
        <v>252</v>
      </c>
      <c r="D489" s="16" t="s">
        <v>3139</v>
      </c>
      <c r="E489" s="16" t="s">
        <v>240</v>
      </c>
      <c r="F489" s="16" t="s">
        <v>349</v>
      </c>
      <c r="G489" s="16" t="s">
        <v>3375</v>
      </c>
      <c r="H489" s="16" t="s">
        <v>604</v>
      </c>
      <c r="I489" s="16" t="s">
        <v>31</v>
      </c>
      <c r="J489" s="16" t="s">
        <v>253</v>
      </c>
      <c r="K489" s="16" t="s">
        <v>205</v>
      </c>
      <c r="L489" s="9"/>
      <c r="M489" s="9">
        <v>45323</v>
      </c>
      <c r="N489" s="9">
        <v>45323</v>
      </c>
      <c r="O489" s="7">
        <v>45323</v>
      </c>
      <c r="P489" s="9"/>
      <c r="Q489" s="9"/>
      <c r="R489" s="9" t="s">
        <v>93</v>
      </c>
      <c r="S489" s="16" t="s">
        <v>35</v>
      </c>
      <c r="T489" s="16" t="s">
        <v>36</v>
      </c>
      <c r="U489" s="16"/>
      <c r="V489" s="16"/>
      <c r="W489" s="16" t="s">
        <v>96</v>
      </c>
      <c r="X489" s="16" t="s">
        <v>38</v>
      </c>
      <c r="Y489">
        <v>5</v>
      </c>
      <c r="Z489">
        <v>3</v>
      </c>
      <c r="AA489">
        <v>1.5</v>
      </c>
      <c r="AB489">
        <v>2</v>
      </c>
      <c r="AC489">
        <v>0.16666666666666666</v>
      </c>
      <c r="AD489">
        <v>2</v>
      </c>
      <c r="AE489" t="s">
        <v>3422</v>
      </c>
    </row>
    <row r="490" spans="1:31" x14ac:dyDescent="0.25">
      <c r="A490" s="16" t="s">
        <v>23</v>
      </c>
      <c r="B490" s="16" t="s">
        <v>3143</v>
      </c>
      <c r="C490" s="16" t="s">
        <v>252</v>
      </c>
      <c r="D490" s="16" t="s">
        <v>3139</v>
      </c>
      <c r="E490" s="16" t="s">
        <v>240</v>
      </c>
      <c r="F490" s="16" t="s">
        <v>349</v>
      </c>
      <c r="G490" s="16" t="s">
        <v>3375</v>
      </c>
      <c r="H490" s="16" t="s">
        <v>604</v>
      </c>
      <c r="I490" s="16" t="s">
        <v>31</v>
      </c>
      <c r="J490" s="16" t="s">
        <v>253</v>
      </c>
      <c r="K490" s="16" t="s">
        <v>243</v>
      </c>
      <c r="L490" s="9"/>
      <c r="M490" s="9">
        <v>45323</v>
      </c>
      <c r="N490" s="9">
        <v>45323</v>
      </c>
      <c r="O490" s="7">
        <v>45323</v>
      </c>
      <c r="P490" s="9"/>
      <c r="Q490" s="9"/>
      <c r="R490" s="9" t="s">
        <v>93</v>
      </c>
      <c r="S490" s="16" t="s">
        <v>35</v>
      </c>
      <c r="T490" s="16" t="s">
        <v>36</v>
      </c>
      <c r="U490" s="16"/>
      <c r="V490" s="16"/>
      <c r="W490" s="16" t="s">
        <v>96</v>
      </c>
      <c r="X490" s="16" t="s">
        <v>38</v>
      </c>
      <c r="Y490">
        <v>5</v>
      </c>
      <c r="Z490">
        <v>3</v>
      </c>
      <c r="AA490">
        <v>1.5</v>
      </c>
      <c r="AB490">
        <v>2</v>
      </c>
      <c r="AC490">
        <v>0.16666666666666666</v>
      </c>
      <c r="AD490">
        <v>2</v>
      </c>
      <c r="AE490" t="s">
        <v>3423</v>
      </c>
    </row>
    <row r="491" spans="1:31" x14ac:dyDescent="0.25">
      <c r="A491" s="16" t="s">
        <v>23</v>
      </c>
      <c r="B491" s="16" t="s">
        <v>3143</v>
      </c>
      <c r="C491" s="16" t="s">
        <v>252</v>
      </c>
      <c r="D491" s="16" t="s">
        <v>3139</v>
      </c>
      <c r="E491" s="16" t="s">
        <v>27</v>
      </c>
      <c r="F491" s="16" t="s">
        <v>349</v>
      </c>
      <c r="G491" s="16" t="s">
        <v>2912</v>
      </c>
      <c r="H491" s="16" t="s">
        <v>30</v>
      </c>
      <c r="I491" s="16" t="s">
        <v>31</v>
      </c>
      <c r="J491" s="16" t="s">
        <v>253</v>
      </c>
      <c r="K491" s="16" t="s">
        <v>205</v>
      </c>
      <c r="L491" s="9"/>
      <c r="M491" s="9">
        <v>45510</v>
      </c>
      <c r="N491" s="9">
        <v>45510</v>
      </c>
      <c r="O491" s="7">
        <v>45510</v>
      </c>
      <c r="P491" s="9"/>
      <c r="Q491" s="9"/>
      <c r="R491" s="9" t="s">
        <v>93</v>
      </c>
      <c r="S491" s="16" t="s">
        <v>35</v>
      </c>
      <c r="T491" s="16" t="s">
        <v>36</v>
      </c>
      <c r="U491" s="16"/>
      <c r="V491" s="16"/>
      <c r="W491" s="16" t="s">
        <v>96</v>
      </c>
      <c r="X491" s="16" t="s">
        <v>38</v>
      </c>
      <c r="Y491">
        <v>5</v>
      </c>
      <c r="Z491">
        <v>3</v>
      </c>
      <c r="AA491">
        <v>1.5</v>
      </c>
      <c r="AB491">
        <v>2</v>
      </c>
      <c r="AC491">
        <v>0.16666666666666666</v>
      </c>
      <c r="AD491">
        <v>2</v>
      </c>
      <c r="AE491" t="s">
        <v>3424</v>
      </c>
    </row>
    <row r="492" spans="1:31" x14ac:dyDescent="0.25">
      <c r="A492" s="16" t="s">
        <v>23</v>
      </c>
      <c r="B492" s="16" t="s">
        <v>3143</v>
      </c>
      <c r="C492" s="16" t="s">
        <v>252</v>
      </c>
      <c r="D492" s="16" t="s">
        <v>3139</v>
      </c>
      <c r="E492" s="16" t="s">
        <v>27</v>
      </c>
      <c r="F492" s="16" t="s">
        <v>349</v>
      </c>
      <c r="G492" s="16" t="s">
        <v>2912</v>
      </c>
      <c r="H492" s="16" t="s">
        <v>30</v>
      </c>
      <c r="I492" s="16" t="s">
        <v>31</v>
      </c>
      <c r="J492" s="16" t="s">
        <v>253</v>
      </c>
      <c r="K492" s="16" t="s">
        <v>33</v>
      </c>
      <c r="L492" s="9"/>
      <c r="M492" s="9">
        <v>45510</v>
      </c>
      <c r="N492" s="9">
        <v>45510</v>
      </c>
      <c r="O492" s="7">
        <v>45510</v>
      </c>
      <c r="P492" s="9"/>
      <c r="Q492" s="9"/>
      <c r="R492" s="9" t="s">
        <v>93</v>
      </c>
      <c r="S492" s="16" t="s">
        <v>35</v>
      </c>
      <c r="T492" s="16" t="s">
        <v>36</v>
      </c>
      <c r="U492" s="16"/>
      <c r="V492" s="16"/>
      <c r="W492" s="16" t="s">
        <v>96</v>
      </c>
      <c r="X492" s="16" t="s">
        <v>38</v>
      </c>
      <c r="Y492">
        <v>5</v>
      </c>
      <c r="Z492">
        <v>3</v>
      </c>
      <c r="AA492">
        <v>1.5</v>
      </c>
      <c r="AB492">
        <v>2</v>
      </c>
      <c r="AC492">
        <v>0.16666666666666666</v>
      </c>
      <c r="AD492">
        <v>2</v>
      </c>
      <c r="AE492" t="s">
        <v>3425</v>
      </c>
    </row>
    <row r="493" spans="1:31" x14ac:dyDescent="0.25">
      <c r="A493" s="16" t="s">
        <v>23</v>
      </c>
      <c r="B493" s="16" t="s">
        <v>3143</v>
      </c>
      <c r="C493" s="16" t="s">
        <v>252</v>
      </c>
      <c r="D493" s="16" t="s">
        <v>3139</v>
      </c>
      <c r="E493" s="16" t="s">
        <v>27</v>
      </c>
      <c r="F493" s="16" t="s">
        <v>349</v>
      </c>
      <c r="G493" s="16" t="s">
        <v>2912</v>
      </c>
      <c r="H493" s="16" t="s">
        <v>30</v>
      </c>
      <c r="I493" s="16" t="s">
        <v>31</v>
      </c>
      <c r="J493" s="16" t="s">
        <v>253</v>
      </c>
      <c r="K493" s="16" t="s">
        <v>254</v>
      </c>
      <c r="L493" s="9"/>
      <c r="M493" s="9">
        <v>45510</v>
      </c>
      <c r="N493" s="9">
        <v>45510</v>
      </c>
      <c r="O493" s="7">
        <v>45510</v>
      </c>
      <c r="P493" s="9"/>
      <c r="Q493" s="9"/>
      <c r="R493" s="9" t="s">
        <v>93</v>
      </c>
      <c r="S493" s="16" t="s">
        <v>35</v>
      </c>
      <c r="T493" s="16" t="s">
        <v>36</v>
      </c>
      <c r="U493" s="16"/>
      <c r="V493" s="16"/>
      <c r="W493" s="16" t="s">
        <v>96</v>
      </c>
      <c r="X493" s="16" t="s">
        <v>38</v>
      </c>
      <c r="Y493">
        <v>5</v>
      </c>
      <c r="Z493">
        <v>3</v>
      </c>
      <c r="AA493">
        <v>1.5</v>
      </c>
      <c r="AB493">
        <v>2</v>
      </c>
      <c r="AC493">
        <v>0.16666666666666666</v>
      </c>
      <c r="AD493">
        <v>2</v>
      </c>
      <c r="AE493" t="s">
        <v>3426</v>
      </c>
    </row>
    <row r="494" spans="1:31" x14ac:dyDescent="0.25">
      <c r="A494" s="16" t="s">
        <v>23</v>
      </c>
      <c r="B494" s="16" t="s">
        <v>3143</v>
      </c>
      <c r="C494" s="16" t="s">
        <v>252</v>
      </c>
      <c r="D494" s="16" t="s">
        <v>3139</v>
      </c>
      <c r="E494" s="16" t="s">
        <v>27</v>
      </c>
      <c r="F494" s="16" t="s">
        <v>349</v>
      </c>
      <c r="G494" s="16" t="s">
        <v>2912</v>
      </c>
      <c r="H494" s="16" t="s">
        <v>30</v>
      </c>
      <c r="I494" s="16" t="s">
        <v>31</v>
      </c>
      <c r="J494" s="16" t="s">
        <v>253</v>
      </c>
      <c r="K494" s="16" t="s">
        <v>97</v>
      </c>
      <c r="L494" s="9"/>
      <c r="M494" s="9">
        <v>45510</v>
      </c>
      <c r="N494" s="9">
        <v>45510</v>
      </c>
      <c r="O494" s="7">
        <v>45510</v>
      </c>
      <c r="P494" s="9"/>
      <c r="Q494" s="9"/>
      <c r="R494" s="9" t="s">
        <v>93</v>
      </c>
      <c r="S494" s="16" t="s">
        <v>35</v>
      </c>
      <c r="T494" s="16" t="s">
        <v>36</v>
      </c>
      <c r="U494" s="16"/>
      <c r="V494" s="16"/>
      <c r="W494" s="16" t="s">
        <v>96</v>
      </c>
      <c r="X494" s="16" t="s">
        <v>38</v>
      </c>
      <c r="Y494">
        <v>5</v>
      </c>
      <c r="Z494">
        <v>3</v>
      </c>
      <c r="AA494">
        <v>1.5</v>
      </c>
      <c r="AB494">
        <v>2</v>
      </c>
      <c r="AC494">
        <v>0.16666666666666666</v>
      </c>
      <c r="AD494">
        <v>2</v>
      </c>
      <c r="AE494" t="s">
        <v>3427</v>
      </c>
    </row>
    <row r="495" spans="1:31" x14ac:dyDescent="0.25">
      <c r="A495" s="16" t="s">
        <v>23</v>
      </c>
      <c r="B495" s="16" t="s">
        <v>3143</v>
      </c>
      <c r="C495" s="16" t="s">
        <v>252</v>
      </c>
      <c r="D495" s="16" t="s">
        <v>26</v>
      </c>
      <c r="E495" s="16" t="s">
        <v>255</v>
      </c>
      <c r="F495" s="16" t="s">
        <v>349</v>
      </c>
      <c r="G495" s="16" t="s">
        <v>3428</v>
      </c>
      <c r="H495" s="16" t="s">
        <v>604</v>
      </c>
      <c r="I495" s="16" t="s">
        <v>31</v>
      </c>
      <c r="J495" s="16" t="s">
        <v>253</v>
      </c>
      <c r="K495" s="16" t="s">
        <v>97</v>
      </c>
      <c r="L495" s="9"/>
      <c r="M495" s="9">
        <v>45379</v>
      </c>
      <c r="N495" s="9">
        <v>45379</v>
      </c>
      <c r="O495" s="7">
        <v>45379</v>
      </c>
      <c r="P495" s="9"/>
      <c r="Q495" s="9"/>
      <c r="R495" s="9" t="s">
        <v>93</v>
      </c>
      <c r="S495" s="16" t="s">
        <v>35</v>
      </c>
      <c r="T495" s="16" t="s">
        <v>36</v>
      </c>
      <c r="U495" s="16"/>
      <c r="V495" s="16"/>
      <c r="W495" s="16" t="s">
        <v>96</v>
      </c>
      <c r="X495" s="16" t="s">
        <v>38</v>
      </c>
      <c r="Y495">
        <v>5</v>
      </c>
      <c r="Z495">
        <v>5</v>
      </c>
      <c r="AA495">
        <v>2.5</v>
      </c>
      <c r="AB495">
        <v>2</v>
      </c>
      <c r="AC495">
        <v>0.16666666666666666</v>
      </c>
      <c r="AD495">
        <v>3</v>
      </c>
      <c r="AE495" t="s">
        <v>5115</v>
      </c>
    </row>
    <row r="496" spans="1:31" x14ac:dyDescent="0.25">
      <c r="A496" s="16" t="s">
        <v>23</v>
      </c>
      <c r="B496" s="16" t="s">
        <v>39</v>
      </c>
      <c r="C496" s="16" t="s">
        <v>257</v>
      </c>
      <c r="D496" s="16" t="s">
        <v>3139</v>
      </c>
      <c r="E496" s="16" t="s">
        <v>27</v>
      </c>
      <c r="F496" s="16" t="s">
        <v>28</v>
      </c>
      <c r="G496" s="16" t="s">
        <v>46</v>
      </c>
      <c r="H496" s="16" t="s">
        <v>43</v>
      </c>
      <c r="I496" s="16" t="s">
        <v>43</v>
      </c>
      <c r="J496" s="16" t="s">
        <v>258</v>
      </c>
      <c r="K496" s="16" t="s">
        <v>197</v>
      </c>
      <c r="L496" s="9"/>
      <c r="M496" s="9">
        <v>44967</v>
      </c>
      <c r="N496" s="9">
        <v>44967</v>
      </c>
      <c r="O496" s="7">
        <v>44967</v>
      </c>
      <c r="P496" s="9"/>
      <c r="Q496" s="9"/>
      <c r="R496" s="9" t="s">
        <v>34</v>
      </c>
      <c r="S496" s="16" t="s">
        <v>35</v>
      </c>
      <c r="T496" s="16" t="s">
        <v>36</v>
      </c>
      <c r="U496" s="16"/>
      <c r="V496" s="16"/>
      <c r="W496" s="16" t="s">
        <v>234</v>
      </c>
      <c r="X496" s="16" t="s">
        <v>55</v>
      </c>
      <c r="Y496">
        <v>5</v>
      </c>
      <c r="Z496">
        <v>3</v>
      </c>
      <c r="AA496">
        <v>1.5</v>
      </c>
      <c r="AB496">
        <v>2</v>
      </c>
      <c r="AC496">
        <v>0.16666666666666666</v>
      </c>
      <c r="AD496">
        <v>2</v>
      </c>
      <c r="AE496" t="s">
        <v>1499</v>
      </c>
    </row>
    <row r="497" spans="1:31" x14ac:dyDescent="0.25">
      <c r="A497" s="16" t="s">
        <v>3138</v>
      </c>
      <c r="B497" s="16" t="s">
        <v>24</v>
      </c>
      <c r="C497" s="16" t="s">
        <v>259</v>
      </c>
      <c r="D497" s="16" t="s">
        <v>62</v>
      </c>
      <c r="E497" s="16" t="s">
        <v>41</v>
      </c>
      <c r="F497" s="16" t="s">
        <v>28</v>
      </c>
      <c r="G497" s="16" t="s">
        <v>160</v>
      </c>
      <c r="H497" s="16" t="s">
        <v>155</v>
      </c>
      <c r="I497" s="16" t="s">
        <v>155</v>
      </c>
      <c r="J497" s="16" t="s">
        <v>265</v>
      </c>
      <c r="K497" s="16" t="s">
        <v>266</v>
      </c>
      <c r="L497" s="9"/>
      <c r="M497" s="9">
        <v>44975</v>
      </c>
      <c r="N497" s="9">
        <v>44957</v>
      </c>
      <c r="O497" s="7">
        <v>44957</v>
      </c>
      <c r="P497" s="9">
        <v>44957</v>
      </c>
      <c r="Q497" s="9"/>
      <c r="R497" s="9" t="s">
        <v>34</v>
      </c>
      <c r="S497" s="16"/>
      <c r="T497" s="16"/>
      <c r="U497" s="16"/>
      <c r="V497" s="16"/>
      <c r="W497" s="16"/>
      <c r="X497" s="16" t="s">
        <v>55</v>
      </c>
      <c r="Y497">
        <v>0</v>
      </c>
      <c r="Z497">
        <v>10</v>
      </c>
      <c r="AA497">
        <v>0</v>
      </c>
      <c r="AB497">
        <v>6</v>
      </c>
      <c r="AC497">
        <v>0.5</v>
      </c>
      <c r="AD497">
        <v>0</v>
      </c>
      <c r="AE497" t="s">
        <v>1502</v>
      </c>
    </row>
    <row r="498" spans="1:31" x14ac:dyDescent="0.25">
      <c r="A498" s="16" t="s">
        <v>3138</v>
      </c>
      <c r="B498" s="16" t="s">
        <v>24</v>
      </c>
      <c r="C498" s="16" t="s">
        <v>259</v>
      </c>
      <c r="D498" s="16" t="s">
        <v>62</v>
      </c>
      <c r="E498" s="16" t="s">
        <v>41</v>
      </c>
      <c r="F498" s="16" t="s">
        <v>28</v>
      </c>
      <c r="G498" s="16" t="s">
        <v>160</v>
      </c>
      <c r="H498" s="16" t="s">
        <v>155</v>
      </c>
      <c r="I498" s="16" t="s">
        <v>155</v>
      </c>
      <c r="J498" s="16" t="s">
        <v>156</v>
      </c>
      <c r="K498" s="16" t="s">
        <v>165</v>
      </c>
      <c r="L498" s="9"/>
      <c r="M498" s="9">
        <v>45031</v>
      </c>
      <c r="N498" s="9">
        <v>44995</v>
      </c>
      <c r="O498" s="7">
        <v>44995</v>
      </c>
      <c r="P498" s="9">
        <v>44995</v>
      </c>
      <c r="Q498" s="9">
        <v>44995</v>
      </c>
      <c r="R498" s="9" t="s">
        <v>34</v>
      </c>
      <c r="S498" s="16"/>
      <c r="T498" s="16"/>
      <c r="U498" s="16"/>
      <c r="V498" s="16"/>
      <c r="W498" s="16"/>
      <c r="X498" s="16" t="s">
        <v>55</v>
      </c>
      <c r="Y498">
        <v>0</v>
      </c>
      <c r="Z498">
        <v>10</v>
      </c>
      <c r="AA498">
        <v>0</v>
      </c>
      <c r="AB498">
        <v>6</v>
      </c>
      <c r="AC498">
        <v>0.5</v>
      </c>
      <c r="AD498">
        <v>0</v>
      </c>
      <c r="AE498" t="s">
        <v>1391</v>
      </c>
    </row>
    <row r="499" spans="1:31" x14ac:dyDescent="0.25">
      <c r="A499" s="16" t="s">
        <v>3138</v>
      </c>
      <c r="B499" s="16" t="s">
        <v>24</v>
      </c>
      <c r="C499" s="16" t="s">
        <v>259</v>
      </c>
      <c r="D499" s="16" t="s">
        <v>62</v>
      </c>
      <c r="E499" s="16" t="s">
        <v>41</v>
      </c>
      <c r="F499" s="16" t="s">
        <v>28</v>
      </c>
      <c r="G499" s="16" t="s">
        <v>260</v>
      </c>
      <c r="H499" s="16" t="s">
        <v>261</v>
      </c>
      <c r="I499" s="16" t="s">
        <v>155</v>
      </c>
      <c r="J499" s="16" t="s">
        <v>262</v>
      </c>
      <c r="K499" s="16" t="s">
        <v>263</v>
      </c>
      <c r="L499" s="9"/>
      <c r="M499" s="9">
        <v>44975</v>
      </c>
      <c r="N499" s="9">
        <v>44985</v>
      </c>
      <c r="O499" s="7">
        <v>44985</v>
      </c>
      <c r="P499" s="9">
        <v>44985</v>
      </c>
      <c r="Q499" s="9"/>
      <c r="R499" s="9" t="s">
        <v>34</v>
      </c>
      <c r="S499" s="16"/>
      <c r="T499" s="16"/>
      <c r="U499" s="16"/>
      <c r="V499" s="16"/>
      <c r="W499" s="16"/>
      <c r="X499" s="16" t="s">
        <v>55</v>
      </c>
      <c r="Y499">
        <v>0</v>
      </c>
      <c r="Z499">
        <v>10</v>
      </c>
      <c r="AA499">
        <v>0</v>
      </c>
      <c r="AB499">
        <v>6</v>
      </c>
      <c r="AC499">
        <v>0.5</v>
      </c>
      <c r="AD499">
        <v>0</v>
      </c>
      <c r="AE499" t="s">
        <v>1500</v>
      </c>
    </row>
    <row r="500" spans="1:31" x14ac:dyDescent="0.25">
      <c r="A500" s="16" t="s">
        <v>3138</v>
      </c>
      <c r="B500" s="16" t="s">
        <v>24</v>
      </c>
      <c r="C500" s="16" t="s">
        <v>259</v>
      </c>
      <c r="D500" s="16" t="s">
        <v>62</v>
      </c>
      <c r="E500" s="16" t="s">
        <v>41</v>
      </c>
      <c r="F500" s="16" t="s">
        <v>28</v>
      </c>
      <c r="G500" s="16" t="s">
        <v>260</v>
      </c>
      <c r="H500" s="16" t="s">
        <v>261</v>
      </c>
      <c r="I500" s="16" t="s">
        <v>155</v>
      </c>
      <c r="J500" s="16" t="s">
        <v>262</v>
      </c>
      <c r="K500" s="16" t="s">
        <v>264</v>
      </c>
      <c r="L500" s="9"/>
      <c r="M500" s="9">
        <v>44975</v>
      </c>
      <c r="N500" s="9">
        <v>44985</v>
      </c>
      <c r="O500" s="7">
        <v>44985</v>
      </c>
      <c r="P500" s="9">
        <v>44985</v>
      </c>
      <c r="Q500" s="9"/>
      <c r="R500" s="9" t="s">
        <v>34</v>
      </c>
      <c r="S500" s="16"/>
      <c r="T500" s="16"/>
      <c r="U500" s="16"/>
      <c r="V500" s="16"/>
      <c r="W500" s="16"/>
      <c r="X500" s="16" t="s">
        <v>55</v>
      </c>
      <c r="Y500">
        <v>0</v>
      </c>
      <c r="Z500">
        <v>10</v>
      </c>
      <c r="AA500">
        <v>0</v>
      </c>
      <c r="AB500">
        <v>6</v>
      </c>
      <c r="AC500">
        <v>0.5</v>
      </c>
      <c r="AD500">
        <v>0</v>
      </c>
      <c r="AE500" t="s">
        <v>1501</v>
      </c>
    </row>
    <row r="501" spans="1:31" x14ac:dyDescent="0.25">
      <c r="A501" s="16" t="s">
        <v>23</v>
      </c>
      <c r="B501" s="16" t="s">
        <v>39</v>
      </c>
      <c r="C501" s="16" t="s">
        <v>267</v>
      </c>
      <c r="D501" s="16" t="s">
        <v>26</v>
      </c>
      <c r="E501" s="16" t="s">
        <v>41</v>
      </c>
      <c r="F501" s="16" t="s">
        <v>28</v>
      </c>
      <c r="G501" s="16" t="s">
        <v>76</v>
      </c>
      <c r="H501" s="16" t="s">
        <v>90</v>
      </c>
      <c r="I501" s="16" t="s">
        <v>77</v>
      </c>
      <c r="J501" s="16" t="s">
        <v>268</v>
      </c>
      <c r="K501" s="16" t="s">
        <v>279</v>
      </c>
      <c r="L501" s="9"/>
      <c r="M501" s="9">
        <v>44911</v>
      </c>
      <c r="N501" s="9">
        <v>45275</v>
      </c>
      <c r="O501" s="7">
        <v>45275</v>
      </c>
      <c r="P501" s="9">
        <v>45275</v>
      </c>
      <c r="Q501" s="9"/>
      <c r="R501" s="9" t="s">
        <v>93</v>
      </c>
      <c r="S501" s="16" t="s">
        <v>73</v>
      </c>
      <c r="T501" s="16" t="s">
        <v>218</v>
      </c>
      <c r="U501" s="16"/>
      <c r="V501" s="16"/>
      <c r="W501" s="16" t="s">
        <v>234</v>
      </c>
      <c r="X501" s="16" t="s">
        <v>38</v>
      </c>
      <c r="Y501">
        <v>6</v>
      </c>
      <c r="Z501">
        <v>5</v>
      </c>
      <c r="AA501">
        <v>3</v>
      </c>
      <c r="AB501">
        <v>6</v>
      </c>
      <c r="AC501">
        <v>0.5</v>
      </c>
      <c r="AD501">
        <v>5</v>
      </c>
      <c r="AE501" t="s">
        <v>3429</v>
      </c>
    </row>
    <row r="502" spans="1:31" x14ac:dyDescent="0.25">
      <c r="A502" s="16" t="s">
        <v>3138</v>
      </c>
      <c r="B502" s="16" t="s">
        <v>24</v>
      </c>
      <c r="C502" s="16" t="s">
        <v>267</v>
      </c>
      <c r="D502" s="16" t="s">
        <v>62</v>
      </c>
      <c r="E502" s="16" t="s">
        <v>41</v>
      </c>
      <c r="F502" s="16" t="s">
        <v>28</v>
      </c>
      <c r="G502" s="16" t="s">
        <v>89</v>
      </c>
      <c r="H502" s="16" t="s">
        <v>90</v>
      </c>
      <c r="I502" s="16" t="s">
        <v>106</v>
      </c>
      <c r="J502" s="16" t="s">
        <v>1267</v>
      </c>
      <c r="K502" s="16" t="s">
        <v>279</v>
      </c>
      <c r="L502" s="9">
        <v>45156</v>
      </c>
      <c r="M502" s="9">
        <v>44911</v>
      </c>
      <c r="N502" s="9">
        <v>45156</v>
      </c>
      <c r="O502" s="7">
        <v>45156</v>
      </c>
      <c r="P502" s="9"/>
      <c r="Q502" s="9"/>
      <c r="R502" s="9" t="s">
        <v>93</v>
      </c>
      <c r="S502" s="16" t="s">
        <v>73</v>
      </c>
      <c r="T502" s="16" t="s">
        <v>218</v>
      </c>
      <c r="U502" s="16"/>
      <c r="V502" s="16"/>
      <c r="W502" s="16"/>
      <c r="X502" s="16" t="s">
        <v>38</v>
      </c>
      <c r="Y502">
        <v>6</v>
      </c>
      <c r="Z502">
        <v>10</v>
      </c>
      <c r="AA502">
        <v>6</v>
      </c>
      <c r="AB502">
        <v>6</v>
      </c>
      <c r="AC502">
        <v>0.5</v>
      </c>
      <c r="AD502">
        <v>9</v>
      </c>
      <c r="AE502" t="s">
        <v>1513</v>
      </c>
    </row>
    <row r="503" spans="1:31" x14ac:dyDescent="0.25">
      <c r="A503" s="16" t="s">
        <v>23</v>
      </c>
      <c r="B503" s="16" t="s">
        <v>39</v>
      </c>
      <c r="C503" s="16" t="s">
        <v>267</v>
      </c>
      <c r="D503" s="16" t="s">
        <v>26</v>
      </c>
      <c r="E503" s="16" t="s">
        <v>41</v>
      </c>
      <c r="F503" s="16" t="s">
        <v>28</v>
      </c>
      <c r="G503" s="16" t="s">
        <v>76</v>
      </c>
      <c r="H503" s="16" t="s">
        <v>77</v>
      </c>
      <c r="I503" s="16" t="s">
        <v>77</v>
      </c>
      <c r="J503" s="16" t="s">
        <v>268</v>
      </c>
      <c r="K503" s="16" t="s">
        <v>269</v>
      </c>
      <c r="L503" s="9"/>
      <c r="M503" s="9">
        <v>44965</v>
      </c>
      <c r="N503" s="9">
        <v>44965</v>
      </c>
      <c r="O503" s="7">
        <v>44965</v>
      </c>
      <c r="P503" s="9">
        <v>44965</v>
      </c>
      <c r="Q503" s="9"/>
      <c r="R503" s="9" t="s">
        <v>34</v>
      </c>
      <c r="S503" s="16" t="s">
        <v>73</v>
      </c>
      <c r="T503" s="16" t="s">
        <v>218</v>
      </c>
      <c r="U503" s="16"/>
      <c r="V503" s="16"/>
      <c r="W503" s="16" t="s">
        <v>234</v>
      </c>
      <c r="X503" s="16" t="s">
        <v>38</v>
      </c>
      <c r="Y503">
        <v>6</v>
      </c>
      <c r="Z503">
        <v>5</v>
      </c>
      <c r="AA503">
        <v>3</v>
      </c>
      <c r="AB503">
        <v>6</v>
      </c>
      <c r="AC503">
        <v>0.5</v>
      </c>
      <c r="AD503">
        <v>5</v>
      </c>
      <c r="AE503" t="s">
        <v>1503</v>
      </c>
    </row>
    <row r="504" spans="1:31" x14ac:dyDescent="0.25">
      <c r="A504" s="16" t="s">
        <v>23</v>
      </c>
      <c r="B504" s="16" t="s">
        <v>39</v>
      </c>
      <c r="C504" s="16" t="s">
        <v>267</v>
      </c>
      <c r="D504" s="16" t="s">
        <v>26</v>
      </c>
      <c r="E504" s="16" t="s">
        <v>41</v>
      </c>
      <c r="F504" s="16" t="s">
        <v>28</v>
      </c>
      <c r="G504" s="16" t="s">
        <v>76</v>
      </c>
      <c r="H504" s="16" t="s">
        <v>77</v>
      </c>
      <c r="I504" s="16" t="s">
        <v>77</v>
      </c>
      <c r="J504" s="16" t="s">
        <v>270</v>
      </c>
      <c r="K504" s="16" t="s">
        <v>271</v>
      </c>
      <c r="L504" s="9"/>
      <c r="M504" s="9">
        <v>44901</v>
      </c>
      <c r="N504" s="9">
        <v>44901</v>
      </c>
      <c r="O504" s="7">
        <v>44901</v>
      </c>
      <c r="P504" s="9">
        <v>44901</v>
      </c>
      <c r="Q504" s="9"/>
      <c r="R504" s="9" t="s">
        <v>34</v>
      </c>
      <c r="S504" s="16" t="s">
        <v>73</v>
      </c>
      <c r="T504" s="16" t="s">
        <v>218</v>
      </c>
      <c r="U504" s="16"/>
      <c r="V504" s="16"/>
      <c r="W504" s="16" t="s">
        <v>234</v>
      </c>
      <c r="X504" s="16" t="s">
        <v>38</v>
      </c>
      <c r="Y504">
        <v>6</v>
      </c>
      <c r="Z504">
        <v>5</v>
      </c>
      <c r="AA504">
        <v>3</v>
      </c>
      <c r="AB504">
        <v>6</v>
      </c>
      <c r="AC504">
        <v>0.5</v>
      </c>
      <c r="AD504">
        <v>5</v>
      </c>
      <c r="AE504" t="s">
        <v>1504</v>
      </c>
    </row>
    <row r="505" spans="1:31" x14ac:dyDescent="0.25">
      <c r="A505" s="16" t="s">
        <v>23</v>
      </c>
      <c r="B505" s="16" t="s">
        <v>39</v>
      </c>
      <c r="C505" s="16" t="s">
        <v>267</v>
      </c>
      <c r="D505" s="16" t="s">
        <v>26</v>
      </c>
      <c r="E505" s="16" t="s">
        <v>41</v>
      </c>
      <c r="F505" s="16" t="s">
        <v>28</v>
      </c>
      <c r="G505" s="16" t="s">
        <v>76</v>
      </c>
      <c r="H505" s="16" t="s">
        <v>77</v>
      </c>
      <c r="I505" s="16" t="s">
        <v>77</v>
      </c>
      <c r="J505" s="16" t="s">
        <v>270</v>
      </c>
      <c r="K505" s="16" t="s">
        <v>191</v>
      </c>
      <c r="L505" s="9"/>
      <c r="M505" s="9">
        <v>44965</v>
      </c>
      <c r="N505" s="9">
        <v>44965</v>
      </c>
      <c r="O505" s="7">
        <v>44965</v>
      </c>
      <c r="P505" s="9">
        <v>44965</v>
      </c>
      <c r="Q505" s="9"/>
      <c r="R505" s="9" t="s">
        <v>34</v>
      </c>
      <c r="S505" s="16" t="s">
        <v>73</v>
      </c>
      <c r="T505" s="16" t="s">
        <v>218</v>
      </c>
      <c r="U505" s="16"/>
      <c r="V505" s="16"/>
      <c r="W505" s="16" t="s">
        <v>234</v>
      </c>
      <c r="X505" s="16" t="s">
        <v>38</v>
      </c>
      <c r="Y505">
        <v>6</v>
      </c>
      <c r="Z505">
        <v>5</v>
      </c>
      <c r="AA505">
        <v>3</v>
      </c>
      <c r="AB505">
        <v>6</v>
      </c>
      <c r="AC505">
        <v>0.5</v>
      </c>
      <c r="AD505">
        <v>5</v>
      </c>
      <c r="AE505" t="s">
        <v>1505</v>
      </c>
    </row>
    <row r="506" spans="1:31" x14ac:dyDescent="0.25">
      <c r="A506" s="16" t="s">
        <v>23</v>
      </c>
      <c r="B506" s="16" t="s">
        <v>39</v>
      </c>
      <c r="C506" s="16" t="s">
        <v>267</v>
      </c>
      <c r="D506" s="16" t="s">
        <v>26</v>
      </c>
      <c r="E506" s="16" t="s">
        <v>41</v>
      </c>
      <c r="F506" s="16" t="s">
        <v>28</v>
      </c>
      <c r="G506" s="16" t="s">
        <v>76</v>
      </c>
      <c r="H506" s="16" t="s">
        <v>77</v>
      </c>
      <c r="I506" s="16" t="s">
        <v>77</v>
      </c>
      <c r="J506" s="16" t="s">
        <v>272</v>
      </c>
      <c r="K506" s="16" t="s">
        <v>271</v>
      </c>
      <c r="L506" s="9"/>
      <c r="M506" s="9">
        <v>44901</v>
      </c>
      <c r="N506" s="9">
        <v>44901</v>
      </c>
      <c r="O506" s="7">
        <v>44901</v>
      </c>
      <c r="P506" s="9">
        <v>44901</v>
      </c>
      <c r="Q506" s="9"/>
      <c r="R506" s="9" t="s">
        <v>34</v>
      </c>
      <c r="S506" s="16" t="s">
        <v>73</v>
      </c>
      <c r="T506" s="16" t="s">
        <v>218</v>
      </c>
      <c r="U506" s="16"/>
      <c r="V506" s="16"/>
      <c r="W506" s="16" t="s">
        <v>234</v>
      </c>
      <c r="X506" s="16" t="s">
        <v>38</v>
      </c>
      <c r="Y506">
        <v>6</v>
      </c>
      <c r="Z506">
        <v>5</v>
      </c>
      <c r="AA506">
        <v>3</v>
      </c>
      <c r="AB506">
        <v>6</v>
      </c>
      <c r="AC506">
        <v>0.5</v>
      </c>
      <c r="AD506">
        <v>5</v>
      </c>
      <c r="AE506" t="s">
        <v>1506</v>
      </c>
    </row>
    <row r="507" spans="1:31" x14ac:dyDescent="0.25">
      <c r="A507" s="16" t="s">
        <v>23</v>
      </c>
      <c r="B507" s="16" t="s">
        <v>39</v>
      </c>
      <c r="C507" s="16" t="s">
        <v>267</v>
      </c>
      <c r="D507" s="16" t="s">
        <v>26</v>
      </c>
      <c r="E507" s="16" t="s">
        <v>41</v>
      </c>
      <c r="F507" s="16" t="s">
        <v>28</v>
      </c>
      <c r="G507" s="16" t="s">
        <v>76</v>
      </c>
      <c r="H507" s="16" t="s">
        <v>77</v>
      </c>
      <c r="I507" s="16" t="s">
        <v>77</v>
      </c>
      <c r="J507" s="16" t="s">
        <v>273</v>
      </c>
      <c r="K507" s="16" t="s">
        <v>274</v>
      </c>
      <c r="L507" s="9"/>
      <c r="M507" s="9">
        <v>44965</v>
      </c>
      <c r="N507" s="9">
        <v>44965</v>
      </c>
      <c r="O507" s="7">
        <v>44965</v>
      </c>
      <c r="P507" s="9">
        <v>44965</v>
      </c>
      <c r="Q507" s="9"/>
      <c r="R507" s="9" t="s">
        <v>34</v>
      </c>
      <c r="S507" s="16" t="s">
        <v>73</v>
      </c>
      <c r="T507" s="16" t="s">
        <v>218</v>
      </c>
      <c r="U507" s="16"/>
      <c r="V507" s="16"/>
      <c r="W507" s="16" t="s">
        <v>234</v>
      </c>
      <c r="X507" s="16" t="s">
        <v>38</v>
      </c>
      <c r="Y507">
        <v>6</v>
      </c>
      <c r="Z507">
        <v>5</v>
      </c>
      <c r="AA507">
        <v>3</v>
      </c>
      <c r="AB507">
        <v>6</v>
      </c>
      <c r="AC507">
        <v>0.5</v>
      </c>
      <c r="AD507">
        <v>5</v>
      </c>
      <c r="AE507" t="s">
        <v>1507</v>
      </c>
    </row>
    <row r="508" spans="1:31" x14ac:dyDescent="0.25">
      <c r="A508" s="16" t="s">
        <v>23</v>
      </c>
      <c r="B508" s="16" t="s">
        <v>39</v>
      </c>
      <c r="C508" s="16" t="s">
        <v>267</v>
      </c>
      <c r="D508" s="16" t="s">
        <v>26</v>
      </c>
      <c r="E508" s="16" t="s">
        <v>41</v>
      </c>
      <c r="F508" s="16" t="s">
        <v>28</v>
      </c>
      <c r="G508" s="16" t="s">
        <v>76</v>
      </c>
      <c r="H508" s="16" t="s">
        <v>77</v>
      </c>
      <c r="I508" s="16" t="s">
        <v>77</v>
      </c>
      <c r="J508" s="16" t="s">
        <v>78</v>
      </c>
      <c r="K508" s="16" t="s">
        <v>275</v>
      </c>
      <c r="L508" s="9"/>
      <c r="M508" s="9">
        <v>44965</v>
      </c>
      <c r="N508" s="9">
        <v>44965</v>
      </c>
      <c r="O508" s="7">
        <v>44965</v>
      </c>
      <c r="P508" s="9">
        <v>44965</v>
      </c>
      <c r="Q508" s="9"/>
      <c r="R508" s="9" t="s">
        <v>34</v>
      </c>
      <c r="S508" s="16" t="s">
        <v>73</v>
      </c>
      <c r="T508" s="16" t="s">
        <v>218</v>
      </c>
      <c r="U508" s="16"/>
      <c r="V508" s="16"/>
      <c r="W508" s="16" t="s">
        <v>234</v>
      </c>
      <c r="X508" s="16" t="s">
        <v>38</v>
      </c>
      <c r="Y508">
        <v>6</v>
      </c>
      <c r="Z508">
        <v>5</v>
      </c>
      <c r="AA508">
        <v>3</v>
      </c>
      <c r="AB508">
        <v>6</v>
      </c>
      <c r="AC508">
        <v>0.5</v>
      </c>
      <c r="AD508">
        <v>5</v>
      </c>
      <c r="AE508" t="s">
        <v>1508</v>
      </c>
    </row>
    <row r="509" spans="1:31" x14ac:dyDescent="0.25">
      <c r="A509" s="16" t="s">
        <v>23</v>
      </c>
      <c r="B509" s="16" t="s">
        <v>39</v>
      </c>
      <c r="C509" s="16" t="s">
        <v>267</v>
      </c>
      <c r="D509" s="16" t="s">
        <v>26</v>
      </c>
      <c r="E509" s="16" t="s">
        <v>41</v>
      </c>
      <c r="F509" s="16" t="s">
        <v>28</v>
      </c>
      <c r="G509" s="16" t="s">
        <v>76</v>
      </c>
      <c r="H509" s="16" t="s">
        <v>77</v>
      </c>
      <c r="I509" s="16" t="s">
        <v>77</v>
      </c>
      <c r="J509" s="16" t="s">
        <v>78</v>
      </c>
      <c r="K509" s="16" t="s">
        <v>276</v>
      </c>
      <c r="L509" s="9"/>
      <c r="M509" s="9">
        <v>44965</v>
      </c>
      <c r="N509" s="9">
        <v>44965</v>
      </c>
      <c r="O509" s="7">
        <v>44965</v>
      </c>
      <c r="P509" s="9">
        <v>44965</v>
      </c>
      <c r="Q509" s="9"/>
      <c r="R509" s="9" t="s">
        <v>34</v>
      </c>
      <c r="S509" s="16" t="s">
        <v>73</v>
      </c>
      <c r="T509" s="16" t="s">
        <v>218</v>
      </c>
      <c r="U509" s="16"/>
      <c r="V509" s="16"/>
      <c r="W509" s="16" t="s">
        <v>234</v>
      </c>
      <c r="X509" s="16" t="s">
        <v>38</v>
      </c>
      <c r="Y509">
        <v>6</v>
      </c>
      <c r="Z509">
        <v>5</v>
      </c>
      <c r="AA509">
        <v>3</v>
      </c>
      <c r="AB509">
        <v>6</v>
      </c>
      <c r="AC509">
        <v>0.5</v>
      </c>
      <c r="AD509">
        <v>5</v>
      </c>
      <c r="AE509" t="s">
        <v>1509</v>
      </c>
    </row>
    <row r="510" spans="1:31" x14ac:dyDescent="0.25">
      <c r="A510" s="16" t="s">
        <v>23</v>
      </c>
      <c r="B510" s="16" t="s">
        <v>39</v>
      </c>
      <c r="C510" s="16" t="s">
        <v>267</v>
      </c>
      <c r="D510" s="16" t="s">
        <v>26</v>
      </c>
      <c r="E510" s="16" t="s">
        <v>41</v>
      </c>
      <c r="F510" s="16" t="s">
        <v>28</v>
      </c>
      <c r="G510" s="16" t="s">
        <v>76</v>
      </c>
      <c r="H510" s="16" t="s">
        <v>77</v>
      </c>
      <c r="I510" s="16" t="s">
        <v>77</v>
      </c>
      <c r="J510" s="16" t="s">
        <v>78</v>
      </c>
      <c r="K510" s="16" t="s">
        <v>277</v>
      </c>
      <c r="L510" s="9"/>
      <c r="M510" s="9">
        <v>44965</v>
      </c>
      <c r="N510" s="9">
        <v>44965</v>
      </c>
      <c r="O510" s="7">
        <v>44965</v>
      </c>
      <c r="P510" s="9">
        <v>44965</v>
      </c>
      <c r="Q510" s="9"/>
      <c r="R510" s="9" t="s">
        <v>34</v>
      </c>
      <c r="S510" s="16" t="s">
        <v>73</v>
      </c>
      <c r="T510" s="16" t="s">
        <v>218</v>
      </c>
      <c r="U510" s="16"/>
      <c r="V510" s="16"/>
      <c r="W510" s="16" t="s">
        <v>234</v>
      </c>
      <c r="X510" s="16" t="s">
        <v>38</v>
      </c>
      <c r="Y510">
        <v>6</v>
      </c>
      <c r="Z510">
        <v>5</v>
      </c>
      <c r="AA510">
        <v>3</v>
      </c>
      <c r="AB510">
        <v>6</v>
      </c>
      <c r="AC510">
        <v>0.5</v>
      </c>
      <c r="AD510">
        <v>5</v>
      </c>
      <c r="AE510" t="s">
        <v>1510</v>
      </c>
    </row>
    <row r="511" spans="1:31" x14ac:dyDescent="0.25">
      <c r="A511" s="16" t="s">
        <v>23</v>
      </c>
      <c r="B511" s="16" t="s">
        <v>39</v>
      </c>
      <c r="C511" s="16" t="s">
        <v>267</v>
      </c>
      <c r="D511" s="16" t="s">
        <v>26</v>
      </c>
      <c r="E511" s="16" t="s">
        <v>41</v>
      </c>
      <c r="F511" s="16" t="s">
        <v>28</v>
      </c>
      <c r="G511" s="16" t="s">
        <v>76</v>
      </c>
      <c r="H511" s="16" t="s">
        <v>77</v>
      </c>
      <c r="I511" s="16" t="s">
        <v>77</v>
      </c>
      <c r="J511" s="16" t="s">
        <v>78</v>
      </c>
      <c r="K511" s="16" t="s">
        <v>278</v>
      </c>
      <c r="L511" s="9"/>
      <c r="M511" s="9">
        <v>44965</v>
      </c>
      <c r="N511" s="9">
        <v>44965</v>
      </c>
      <c r="O511" s="7">
        <v>44965</v>
      </c>
      <c r="P511" s="9">
        <v>44965</v>
      </c>
      <c r="Q511" s="9"/>
      <c r="R511" s="9" t="s">
        <v>34</v>
      </c>
      <c r="S511" s="16" t="s">
        <v>73</v>
      </c>
      <c r="T511" s="16" t="s">
        <v>218</v>
      </c>
      <c r="U511" s="16"/>
      <c r="V511" s="16"/>
      <c r="W511" s="16" t="s">
        <v>234</v>
      </c>
      <c r="X511" s="16" t="s">
        <v>38</v>
      </c>
      <c r="Y511">
        <v>6</v>
      </c>
      <c r="Z511">
        <v>5</v>
      </c>
      <c r="AA511">
        <v>3</v>
      </c>
      <c r="AB511">
        <v>6</v>
      </c>
      <c r="AC511">
        <v>0.5</v>
      </c>
      <c r="AD511">
        <v>5</v>
      </c>
      <c r="AE511" t="s">
        <v>1511</v>
      </c>
    </row>
    <row r="512" spans="1:31" x14ac:dyDescent="0.25">
      <c r="A512" s="16" t="s">
        <v>23</v>
      </c>
      <c r="B512" s="16" t="s">
        <v>39</v>
      </c>
      <c r="C512" s="16" t="s">
        <v>267</v>
      </c>
      <c r="D512" s="16" t="s">
        <v>26</v>
      </c>
      <c r="E512" s="16" t="s">
        <v>41</v>
      </c>
      <c r="F512" s="16" t="s">
        <v>28</v>
      </c>
      <c r="G512" s="16" t="s">
        <v>76</v>
      </c>
      <c r="H512" s="16" t="s">
        <v>77</v>
      </c>
      <c r="I512" s="16" t="s">
        <v>77</v>
      </c>
      <c r="J512" s="16" t="s">
        <v>78</v>
      </c>
      <c r="K512" s="16" t="s">
        <v>121</v>
      </c>
      <c r="L512" s="9"/>
      <c r="M512" s="9">
        <v>44965</v>
      </c>
      <c r="N512" s="9">
        <v>44965</v>
      </c>
      <c r="O512" s="7">
        <v>44965</v>
      </c>
      <c r="P512" s="9">
        <v>44965</v>
      </c>
      <c r="Q512" s="9"/>
      <c r="R512" s="9" t="s">
        <v>34</v>
      </c>
      <c r="S512" s="16" t="s">
        <v>73</v>
      </c>
      <c r="T512" s="16" t="s">
        <v>218</v>
      </c>
      <c r="U512" s="16"/>
      <c r="V512" s="16"/>
      <c r="W512" s="16" t="s">
        <v>234</v>
      </c>
      <c r="X512" s="16" t="s">
        <v>38</v>
      </c>
      <c r="Y512">
        <v>6</v>
      </c>
      <c r="Z512">
        <v>5</v>
      </c>
      <c r="AA512">
        <v>3</v>
      </c>
      <c r="AB512">
        <v>6</v>
      </c>
      <c r="AC512">
        <v>0.5</v>
      </c>
      <c r="AD512">
        <v>5</v>
      </c>
      <c r="AE512" t="s">
        <v>1512</v>
      </c>
    </row>
    <row r="513" spans="1:31" x14ac:dyDescent="0.25">
      <c r="A513" s="16" t="s">
        <v>23</v>
      </c>
      <c r="B513" s="16" t="s">
        <v>39</v>
      </c>
      <c r="C513" s="16" t="s">
        <v>267</v>
      </c>
      <c r="D513" s="16" t="s">
        <v>3139</v>
      </c>
      <c r="E513" s="16" t="s">
        <v>27</v>
      </c>
      <c r="F513" s="16" t="s">
        <v>28</v>
      </c>
      <c r="G513" s="16" t="s">
        <v>81</v>
      </c>
      <c r="H513" s="16" t="s">
        <v>77</v>
      </c>
      <c r="I513" s="16" t="s">
        <v>77</v>
      </c>
      <c r="J513" s="16" t="s">
        <v>82</v>
      </c>
      <c r="K513" s="16" t="s">
        <v>280</v>
      </c>
      <c r="L513" s="9"/>
      <c r="M513" s="9">
        <v>45016</v>
      </c>
      <c r="N513" s="9">
        <v>45016</v>
      </c>
      <c r="O513" s="7">
        <v>45016</v>
      </c>
      <c r="P513" s="9"/>
      <c r="Q513" s="9"/>
      <c r="R513" s="9" t="s">
        <v>34</v>
      </c>
      <c r="S513" s="16" t="s">
        <v>73</v>
      </c>
      <c r="T513" s="16" t="s">
        <v>218</v>
      </c>
      <c r="U513" s="16"/>
      <c r="V513" s="16"/>
      <c r="W513" s="16" t="s">
        <v>234</v>
      </c>
      <c r="X513" s="16" t="s">
        <v>38</v>
      </c>
      <c r="Y513">
        <v>6</v>
      </c>
      <c r="Z513">
        <v>3</v>
      </c>
      <c r="AA513">
        <v>1.8</v>
      </c>
      <c r="AB513">
        <v>2</v>
      </c>
      <c r="AC513">
        <v>0.16666666666666666</v>
      </c>
      <c r="AD513">
        <v>3</v>
      </c>
      <c r="AE513" t="s">
        <v>1514</v>
      </c>
    </row>
    <row r="514" spans="1:31" x14ac:dyDescent="0.25">
      <c r="A514" s="16" t="s">
        <v>23</v>
      </c>
      <c r="B514" s="16" t="s">
        <v>39</v>
      </c>
      <c r="C514" s="16" t="s">
        <v>267</v>
      </c>
      <c r="D514" s="16" t="s">
        <v>3139</v>
      </c>
      <c r="E514" s="16" t="s">
        <v>27</v>
      </c>
      <c r="F514" s="16" t="s">
        <v>28</v>
      </c>
      <c r="G514" s="16" t="s">
        <v>81</v>
      </c>
      <c r="H514" s="16" t="s">
        <v>77</v>
      </c>
      <c r="I514" s="16" t="s">
        <v>77</v>
      </c>
      <c r="J514" s="16" t="s">
        <v>82</v>
      </c>
      <c r="K514" s="16" t="s">
        <v>281</v>
      </c>
      <c r="L514" s="9"/>
      <c r="M514" s="9">
        <v>45016</v>
      </c>
      <c r="N514" s="9">
        <v>45016</v>
      </c>
      <c r="O514" s="7">
        <v>45016</v>
      </c>
      <c r="P514" s="9"/>
      <c r="Q514" s="9"/>
      <c r="R514" s="9" t="s">
        <v>34</v>
      </c>
      <c r="S514" s="16" t="s">
        <v>73</v>
      </c>
      <c r="T514" s="16" t="s">
        <v>218</v>
      </c>
      <c r="U514" s="16"/>
      <c r="V514" s="16"/>
      <c r="W514" s="16" t="s">
        <v>234</v>
      </c>
      <c r="X514" s="16" t="s">
        <v>38</v>
      </c>
      <c r="Y514">
        <v>6</v>
      </c>
      <c r="Z514">
        <v>3</v>
      </c>
      <c r="AA514">
        <v>1.8</v>
      </c>
      <c r="AB514">
        <v>2</v>
      </c>
      <c r="AC514">
        <v>0.16666666666666666</v>
      </c>
      <c r="AD514">
        <v>3</v>
      </c>
      <c r="AE514" t="s">
        <v>1515</v>
      </c>
    </row>
    <row r="515" spans="1:31" x14ac:dyDescent="0.25">
      <c r="A515" s="16" t="s">
        <v>23</v>
      </c>
      <c r="B515" s="16" t="s">
        <v>39</v>
      </c>
      <c r="C515" s="16" t="s">
        <v>267</v>
      </c>
      <c r="D515" s="16" t="s">
        <v>3139</v>
      </c>
      <c r="E515" s="16" t="s">
        <v>27</v>
      </c>
      <c r="F515" s="16" t="s">
        <v>28</v>
      </c>
      <c r="G515" s="16" t="s">
        <v>81</v>
      </c>
      <c r="H515" s="16" t="s">
        <v>77</v>
      </c>
      <c r="I515" s="16" t="s">
        <v>77</v>
      </c>
      <c r="J515" s="16" t="s">
        <v>82</v>
      </c>
      <c r="K515" s="16" t="s">
        <v>3430</v>
      </c>
      <c r="L515" s="9"/>
      <c r="M515" s="9">
        <v>45016</v>
      </c>
      <c r="N515" s="9">
        <v>45016</v>
      </c>
      <c r="O515" s="7">
        <v>45016</v>
      </c>
      <c r="P515" s="9"/>
      <c r="Q515" s="9"/>
      <c r="R515" s="9" t="s">
        <v>34</v>
      </c>
      <c r="S515" s="16" t="s">
        <v>73</v>
      </c>
      <c r="T515" s="16" t="s">
        <v>218</v>
      </c>
      <c r="U515" s="16"/>
      <c r="V515" s="16"/>
      <c r="W515" s="16" t="s">
        <v>234</v>
      </c>
      <c r="X515" s="16" t="s">
        <v>38</v>
      </c>
      <c r="Y515">
        <v>6</v>
      </c>
      <c r="Z515">
        <v>3</v>
      </c>
      <c r="AA515">
        <v>1.8</v>
      </c>
      <c r="AB515">
        <v>2</v>
      </c>
      <c r="AC515">
        <v>0.16666666666666666</v>
      </c>
      <c r="AD515">
        <v>3</v>
      </c>
      <c r="AE515" t="s">
        <v>3431</v>
      </c>
    </row>
    <row r="516" spans="1:31" x14ac:dyDescent="0.25">
      <c r="A516" s="16" t="s">
        <v>23</v>
      </c>
      <c r="B516" s="16" t="s">
        <v>39</v>
      </c>
      <c r="C516" s="16" t="s">
        <v>267</v>
      </c>
      <c r="D516" s="16" t="s">
        <v>3139</v>
      </c>
      <c r="E516" s="16" t="s">
        <v>27</v>
      </c>
      <c r="F516" s="16" t="s">
        <v>28</v>
      </c>
      <c r="G516" s="16" t="s">
        <v>81</v>
      </c>
      <c r="H516" s="16" t="s">
        <v>77</v>
      </c>
      <c r="I516" s="16" t="s">
        <v>77</v>
      </c>
      <c r="J516" s="16" t="s">
        <v>82</v>
      </c>
      <c r="K516" s="16" t="s">
        <v>3432</v>
      </c>
      <c r="L516" s="9"/>
      <c r="M516" s="9">
        <v>45016</v>
      </c>
      <c r="N516" s="9">
        <v>45016</v>
      </c>
      <c r="O516" s="7">
        <v>45016</v>
      </c>
      <c r="P516" s="9"/>
      <c r="Q516" s="9"/>
      <c r="R516" s="9" t="s">
        <v>34</v>
      </c>
      <c r="S516" s="16" t="s">
        <v>73</v>
      </c>
      <c r="T516" s="16" t="s">
        <v>218</v>
      </c>
      <c r="U516" s="16"/>
      <c r="V516" s="16"/>
      <c r="W516" s="16" t="s">
        <v>234</v>
      </c>
      <c r="X516" s="16" t="s">
        <v>38</v>
      </c>
      <c r="Y516">
        <v>6</v>
      </c>
      <c r="Z516">
        <v>3</v>
      </c>
      <c r="AA516">
        <v>1.8</v>
      </c>
      <c r="AB516">
        <v>2</v>
      </c>
      <c r="AC516">
        <v>0.16666666666666666</v>
      </c>
      <c r="AD516">
        <v>3</v>
      </c>
      <c r="AE516" t="s">
        <v>3433</v>
      </c>
    </row>
    <row r="517" spans="1:31" x14ac:dyDescent="0.25">
      <c r="A517" s="16" t="s">
        <v>23</v>
      </c>
      <c r="B517" s="16" t="s">
        <v>39</v>
      </c>
      <c r="C517" s="16" t="s">
        <v>267</v>
      </c>
      <c r="D517" s="16" t="s">
        <v>3139</v>
      </c>
      <c r="E517" s="16" t="s">
        <v>27</v>
      </c>
      <c r="F517" s="16" t="s">
        <v>28</v>
      </c>
      <c r="G517" s="16" t="s">
        <v>81</v>
      </c>
      <c r="H517" s="16" t="s">
        <v>77</v>
      </c>
      <c r="I517" s="16" t="s">
        <v>77</v>
      </c>
      <c r="J517" s="16" t="s">
        <v>82</v>
      </c>
      <c r="K517" s="16" t="s">
        <v>282</v>
      </c>
      <c r="L517" s="9"/>
      <c r="M517" s="9">
        <v>45016</v>
      </c>
      <c r="N517" s="9">
        <v>45016</v>
      </c>
      <c r="O517" s="7">
        <v>45016</v>
      </c>
      <c r="P517" s="9"/>
      <c r="Q517" s="9"/>
      <c r="R517" s="9" t="s">
        <v>34</v>
      </c>
      <c r="S517" s="16" t="s">
        <v>73</v>
      </c>
      <c r="T517" s="16" t="s">
        <v>218</v>
      </c>
      <c r="U517" s="16"/>
      <c r="V517" s="16"/>
      <c r="W517" s="16" t="s">
        <v>234</v>
      </c>
      <c r="X517" s="16" t="s">
        <v>38</v>
      </c>
      <c r="Y517">
        <v>6</v>
      </c>
      <c r="Z517">
        <v>3</v>
      </c>
      <c r="AA517">
        <v>1.8</v>
      </c>
      <c r="AB517">
        <v>2</v>
      </c>
      <c r="AC517">
        <v>0.16666666666666666</v>
      </c>
      <c r="AD517">
        <v>3</v>
      </c>
      <c r="AE517" t="s">
        <v>1516</v>
      </c>
    </row>
    <row r="518" spans="1:31" x14ac:dyDescent="0.25">
      <c r="A518" s="16" t="s">
        <v>23</v>
      </c>
      <c r="B518" s="16" t="s">
        <v>39</v>
      </c>
      <c r="C518" s="16" t="s">
        <v>267</v>
      </c>
      <c r="D518" s="16" t="s">
        <v>3139</v>
      </c>
      <c r="E518" s="16" t="s">
        <v>27</v>
      </c>
      <c r="F518" s="16" t="s">
        <v>28</v>
      </c>
      <c r="G518" s="16" t="s">
        <v>81</v>
      </c>
      <c r="H518" s="16" t="s">
        <v>77</v>
      </c>
      <c r="I518" s="16" t="s">
        <v>77</v>
      </c>
      <c r="J518" s="16" t="s">
        <v>82</v>
      </c>
      <c r="K518" s="16" t="s">
        <v>3434</v>
      </c>
      <c r="L518" s="9"/>
      <c r="M518" s="9">
        <v>45016</v>
      </c>
      <c r="N518" s="9">
        <v>45016</v>
      </c>
      <c r="O518" s="7">
        <v>45016</v>
      </c>
      <c r="P518" s="9"/>
      <c r="Q518" s="9"/>
      <c r="R518" s="9" t="s">
        <v>34</v>
      </c>
      <c r="S518" s="16" t="s">
        <v>73</v>
      </c>
      <c r="T518" s="16" t="s">
        <v>218</v>
      </c>
      <c r="U518" s="16"/>
      <c r="V518" s="16"/>
      <c r="W518" s="16" t="s">
        <v>234</v>
      </c>
      <c r="X518" s="16" t="s">
        <v>38</v>
      </c>
      <c r="Y518">
        <v>6</v>
      </c>
      <c r="Z518">
        <v>3</v>
      </c>
      <c r="AA518">
        <v>1.8</v>
      </c>
      <c r="AB518">
        <v>2</v>
      </c>
      <c r="AC518">
        <v>0.16666666666666666</v>
      </c>
      <c r="AD518">
        <v>3</v>
      </c>
      <c r="AE518" t="s">
        <v>3435</v>
      </c>
    </row>
    <row r="519" spans="1:31" x14ac:dyDescent="0.25">
      <c r="A519" s="16" t="s">
        <v>23</v>
      </c>
      <c r="B519" s="16" t="s">
        <v>39</v>
      </c>
      <c r="C519" s="16" t="s">
        <v>267</v>
      </c>
      <c r="D519" s="16" t="s">
        <v>3139</v>
      </c>
      <c r="E519" s="16" t="s">
        <v>27</v>
      </c>
      <c r="F519" s="16" t="s">
        <v>28</v>
      </c>
      <c r="G519" s="16" t="s">
        <v>81</v>
      </c>
      <c r="H519" s="16" t="s">
        <v>77</v>
      </c>
      <c r="I519" s="16" t="s">
        <v>77</v>
      </c>
      <c r="J519" s="16" t="s">
        <v>82</v>
      </c>
      <c r="K519" s="16" t="s">
        <v>121</v>
      </c>
      <c r="L519" s="9"/>
      <c r="M519" s="9">
        <v>45016</v>
      </c>
      <c r="N519" s="9">
        <v>45016</v>
      </c>
      <c r="O519" s="7">
        <v>45016</v>
      </c>
      <c r="P519" s="9"/>
      <c r="Q519" s="9"/>
      <c r="R519" s="9" t="s">
        <v>34</v>
      </c>
      <c r="S519" s="16" t="s">
        <v>73</v>
      </c>
      <c r="T519" s="16" t="s">
        <v>218</v>
      </c>
      <c r="U519" s="16"/>
      <c r="V519" s="16"/>
      <c r="W519" s="16" t="s">
        <v>234</v>
      </c>
      <c r="X519" s="16" t="s">
        <v>38</v>
      </c>
      <c r="Y519">
        <v>6</v>
      </c>
      <c r="Z519">
        <v>3</v>
      </c>
      <c r="AA519">
        <v>1.8</v>
      </c>
      <c r="AB519">
        <v>2</v>
      </c>
      <c r="AC519">
        <v>0.16666666666666666</v>
      </c>
      <c r="AD519">
        <v>3</v>
      </c>
      <c r="AE519" t="s">
        <v>1517</v>
      </c>
    </row>
    <row r="520" spans="1:31" x14ac:dyDescent="0.25">
      <c r="A520" s="16" t="s">
        <v>23</v>
      </c>
      <c r="B520" s="16" t="s">
        <v>39</v>
      </c>
      <c r="C520" s="16" t="s">
        <v>267</v>
      </c>
      <c r="D520" s="16" t="s">
        <v>3139</v>
      </c>
      <c r="E520" s="16" t="s">
        <v>27</v>
      </c>
      <c r="F520" s="16" t="s">
        <v>28</v>
      </c>
      <c r="G520" s="16" t="s">
        <v>81</v>
      </c>
      <c r="H520" s="16" t="s">
        <v>77</v>
      </c>
      <c r="I520" s="16" t="s">
        <v>77</v>
      </c>
      <c r="J520" s="16" t="s">
        <v>82</v>
      </c>
      <c r="K520" s="16" t="s">
        <v>3436</v>
      </c>
      <c r="L520" s="9"/>
      <c r="M520" s="9">
        <v>45016</v>
      </c>
      <c r="N520" s="9">
        <v>45016</v>
      </c>
      <c r="O520" s="7">
        <v>45016</v>
      </c>
      <c r="P520" s="9"/>
      <c r="Q520" s="9"/>
      <c r="R520" s="9" t="s">
        <v>34</v>
      </c>
      <c r="S520" s="16" t="s">
        <v>73</v>
      </c>
      <c r="T520" s="16" t="s">
        <v>218</v>
      </c>
      <c r="U520" s="16"/>
      <c r="V520" s="16"/>
      <c r="W520" s="16" t="s">
        <v>234</v>
      </c>
      <c r="X520" s="16" t="s">
        <v>38</v>
      </c>
      <c r="Y520">
        <v>6</v>
      </c>
      <c r="Z520">
        <v>3</v>
      </c>
      <c r="AA520">
        <v>1.8</v>
      </c>
      <c r="AB520">
        <v>2</v>
      </c>
      <c r="AC520">
        <v>0.16666666666666666</v>
      </c>
      <c r="AD520">
        <v>3</v>
      </c>
      <c r="AE520" t="s">
        <v>3437</v>
      </c>
    </row>
    <row r="521" spans="1:31" x14ac:dyDescent="0.25">
      <c r="A521" s="16" t="s">
        <v>23</v>
      </c>
      <c r="B521" s="16" t="s">
        <v>39</v>
      </c>
      <c r="C521" s="16" t="s">
        <v>267</v>
      </c>
      <c r="D521" s="16" t="s">
        <v>3139</v>
      </c>
      <c r="E521" s="16" t="s">
        <v>27</v>
      </c>
      <c r="F521" s="16" t="s">
        <v>28</v>
      </c>
      <c r="G521" s="16" t="s">
        <v>81</v>
      </c>
      <c r="H521" s="16" t="s">
        <v>77</v>
      </c>
      <c r="I521" s="16" t="s">
        <v>77</v>
      </c>
      <c r="J521" s="16" t="s">
        <v>82</v>
      </c>
      <c r="K521" s="16" t="s">
        <v>467</v>
      </c>
      <c r="L521" s="9"/>
      <c r="M521" s="9">
        <v>45016</v>
      </c>
      <c r="N521" s="9">
        <v>45016</v>
      </c>
      <c r="O521" s="7">
        <v>45016</v>
      </c>
      <c r="P521" s="9"/>
      <c r="Q521" s="9"/>
      <c r="R521" s="9" t="s">
        <v>34</v>
      </c>
      <c r="S521" s="16" t="s">
        <v>73</v>
      </c>
      <c r="T521" s="16" t="s">
        <v>218</v>
      </c>
      <c r="U521" s="16"/>
      <c r="V521" s="16"/>
      <c r="W521" s="16" t="s">
        <v>234</v>
      </c>
      <c r="X521" s="16" t="s">
        <v>38</v>
      </c>
      <c r="Y521">
        <v>6</v>
      </c>
      <c r="Z521">
        <v>3</v>
      </c>
      <c r="AA521">
        <v>1.8</v>
      </c>
      <c r="AB521">
        <v>2</v>
      </c>
      <c r="AC521">
        <v>0.16666666666666666</v>
      </c>
      <c r="AD521">
        <v>3</v>
      </c>
      <c r="AE521" t="s">
        <v>1759</v>
      </c>
    </row>
    <row r="522" spans="1:31" x14ac:dyDescent="0.25">
      <c r="A522" s="16" t="s">
        <v>23</v>
      </c>
      <c r="B522" s="16" t="s">
        <v>39</v>
      </c>
      <c r="C522" s="16" t="s">
        <v>267</v>
      </c>
      <c r="D522" s="16" t="s">
        <v>3139</v>
      </c>
      <c r="E522" s="16" t="s">
        <v>27</v>
      </c>
      <c r="F522" s="16" t="s">
        <v>28</v>
      </c>
      <c r="G522" s="16" t="s">
        <v>81</v>
      </c>
      <c r="H522" s="16" t="s">
        <v>77</v>
      </c>
      <c r="I522" s="16" t="s">
        <v>77</v>
      </c>
      <c r="J522" s="16" t="s">
        <v>283</v>
      </c>
      <c r="K522" s="16" t="s">
        <v>191</v>
      </c>
      <c r="L522" s="9"/>
      <c r="M522" s="9">
        <v>44967</v>
      </c>
      <c r="N522" s="9">
        <v>44967</v>
      </c>
      <c r="O522" s="7">
        <v>44967</v>
      </c>
      <c r="P522" s="9"/>
      <c r="Q522" s="9"/>
      <c r="R522" s="9" t="s">
        <v>34</v>
      </c>
      <c r="S522" s="16" t="s">
        <v>73</v>
      </c>
      <c r="T522" s="16" t="s">
        <v>218</v>
      </c>
      <c r="U522" s="16"/>
      <c r="V522" s="16"/>
      <c r="W522" s="16" t="s">
        <v>234</v>
      </c>
      <c r="X522" s="16" t="s">
        <v>38</v>
      </c>
      <c r="Y522">
        <v>6</v>
      </c>
      <c r="Z522">
        <v>3</v>
      </c>
      <c r="AA522">
        <v>1.8</v>
      </c>
      <c r="AB522">
        <v>2</v>
      </c>
      <c r="AC522">
        <v>0.16666666666666666</v>
      </c>
      <c r="AD522">
        <v>3</v>
      </c>
      <c r="AE522" t="s">
        <v>1518</v>
      </c>
    </row>
    <row r="523" spans="1:31" x14ac:dyDescent="0.25">
      <c r="A523" s="16" t="s">
        <v>23</v>
      </c>
      <c r="B523" s="16" t="s">
        <v>39</v>
      </c>
      <c r="C523" s="16" t="s">
        <v>267</v>
      </c>
      <c r="D523" s="16" t="s">
        <v>3139</v>
      </c>
      <c r="E523" s="16" t="s">
        <v>27</v>
      </c>
      <c r="F523" s="16" t="s">
        <v>28</v>
      </c>
      <c r="G523" s="16" t="s">
        <v>81</v>
      </c>
      <c r="H523" s="16" t="s">
        <v>77</v>
      </c>
      <c r="I523" s="16" t="s">
        <v>77</v>
      </c>
      <c r="J523" s="16" t="s">
        <v>284</v>
      </c>
      <c r="K523" s="16" t="s">
        <v>3438</v>
      </c>
      <c r="L523" s="9"/>
      <c r="M523" s="9">
        <v>44967</v>
      </c>
      <c r="N523" s="9">
        <v>44967</v>
      </c>
      <c r="O523" s="7">
        <v>44967</v>
      </c>
      <c r="P523" s="9"/>
      <c r="Q523" s="9"/>
      <c r="R523" s="9" t="s">
        <v>34</v>
      </c>
      <c r="S523" s="16" t="s">
        <v>73</v>
      </c>
      <c r="T523" s="16" t="s">
        <v>218</v>
      </c>
      <c r="U523" s="16"/>
      <c r="V523" s="16"/>
      <c r="W523" s="16" t="s">
        <v>234</v>
      </c>
      <c r="X523" s="16" t="s">
        <v>38</v>
      </c>
      <c r="Y523">
        <v>6</v>
      </c>
      <c r="Z523">
        <v>3</v>
      </c>
      <c r="AA523">
        <v>1.8</v>
      </c>
      <c r="AB523">
        <v>2</v>
      </c>
      <c r="AC523">
        <v>0.16666666666666666</v>
      </c>
      <c r="AD523">
        <v>3</v>
      </c>
      <c r="AE523" t="s">
        <v>3439</v>
      </c>
    </row>
    <row r="524" spans="1:31" x14ac:dyDescent="0.25">
      <c r="A524" s="16" t="s">
        <v>23</v>
      </c>
      <c r="B524" s="16" t="s">
        <v>24</v>
      </c>
      <c r="C524" s="16" t="s">
        <v>267</v>
      </c>
      <c r="D524" s="16" t="s">
        <v>26</v>
      </c>
      <c r="E524" s="16" t="s">
        <v>41</v>
      </c>
      <c r="F524" s="16" t="s">
        <v>349</v>
      </c>
      <c r="G524" s="16" t="s">
        <v>1106</v>
      </c>
      <c r="H524" s="16" t="s">
        <v>90</v>
      </c>
      <c r="I524" s="16" t="s">
        <v>77</v>
      </c>
      <c r="J524" s="16" t="s">
        <v>268</v>
      </c>
      <c r="K524" s="16" t="s">
        <v>279</v>
      </c>
      <c r="L524" s="9"/>
      <c r="M524" s="9">
        <v>45641</v>
      </c>
      <c r="N524" s="9">
        <v>45641</v>
      </c>
      <c r="O524" s="7">
        <v>45641</v>
      </c>
      <c r="P524" s="9"/>
      <c r="Q524" s="9"/>
      <c r="R524" s="9" t="s">
        <v>93</v>
      </c>
      <c r="S524" s="16" t="s">
        <v>73</v>
      </c>
      <c r="T524" s="16" t="s">
        <v>218</v>
      </c>
      <c r="U524" s="16"/>
      <c r="V524" s="16"/>
      <c r="W524" s="16" t="s">
        <v>234</v>
      </c>
      <c r="X524" s="16" t="s">
        <v>38</v>
      </c>
      <c r="Y524">
        <v>6</v>
      </c>
      <c r="Z524">
        <v>5</v>
      </c>
      <c r="AA524">
        <v>3</v>
      </c>
      <c r="AB524">
        <v>6</v>
      </c>
      <c r="AC524">
        <v>0.5</v>
      </c>
      <c r="AD524">
        <v>5</v>
      </c>
      <c r="AE524" t="s">
        <v>3440</v>
      </c>
    </row>
    <row r="525" spans="1:31" x14ac:dyDescent="0.25">
      <c r="A525" s="16" t="s">
        <v>23</v>
      </c>
      <c r="B525" s="16" t="s">
        <v>24</v>
      </c>
      <c r="C525" s="16" t="s">
        <v>267</v>
      </c>
      <c r="D525" s="16" t="s">
        <v>26</v>
      </c>
      <c r="E525" s="16" t="s">
        <v>41</v>
      </c>
      <c r="F525" s="16" t="s">
        <v>349</v>
      </c>
      <c r="G525" s="16" t="s">
        <v>1274</v>
      </c>
      <c r="H525" s="16" t="s">
        <v>77</v>
      </c>
      <c r="I525" s="16" t="s">
        <v>77</v>
      </c>
      <c r="J525" s="16" t="s">
        <v>268</v>
      </c>
      <c r="K525" s="16" t="s">
        <v>324</v>
      </c>
      <c r="L525" s="9"/>
      <c r="M525" s="9">
        <v>45330</v>
      </c>
      <c r="N525" s="9">
        <v>45330</v>
      </c>
      <c r="O525" s="7">
        <v>45330</v>
      </c>
      <c r="P525" s="9">
        <v>45330</v>
      </c>
      <c r="Q525" s="9"/>
      <c r="R525" s="9" t="s">
        <v>34</v>
      </c>
      <c r="S525" s="16" t="s">
        <v>73</v>
      </c>
      <c r="T525" s="16" t="s">
        <v>218</v>
      </c>
      <c r="U525" s="16"/>
      <c r="V525" s="16"/>
      <c r="W525" s="16" t="s">
        <v>234</v>
      </c>
      <c r="X525" s="16" t="s">
        <v>38</v>
      </c>
      <c r="Y525">
        <v>6</v>
      </c>
      <c r="Z525">
        <v>5</v>
      </c>
      <c r="AA525">
        <v>3</v>
      </c>
      <c r="AB525">
        <v>6</v>
      </c>
      <c r="AC525">
        <v>0.5</v>
      </c>
      <c r="AD525">
        <v>5</v>
      </c>
      <c r="AE525" t="s">
        <v>5116</v>
      </c>
    </row>
    <row r="526" spans="1:31" x14ac:dyDescent="0.25">
      <c r="A526" s="16" t="s">
        <v>23</v>
      </c>
      <c r="B526" s="16" t="s">
        <v>24</v>
      </c>
      <c r="C526" s="16" t="s">
        <v>267</v>
      </c>
      <c r="D526" s="16" t="s">
        <v>26</v>
      </c>
      <c r="E526" s="16" t="s">
        <v>41</v>
      </c>
      <c r="F526" s="16" t="s">
        <v>349</v>
      </c>
      <c r="G526" s="16" t="s">
        <v>1274</v>
      </c>
      <c r="H526" s="16" t="s">
        <v>77</v>
      </c>
      <c r="I526" s="16" t="s">
        <v>77</v>
      </c>
      <c r="J526" s="16" t="s">
        <v>270</v>
      </c>
      <c r="K526" s="16" t="s">
        <v>271</v>
      </c>
      <c r="L526" s="9"/>
      <c r="M526" s="9">
        <v>45266</v>
      </c>
      <c r="N526" s="9">
        <v>45266</v>
      </c>
      <c r="O526" s="7">
        <v>45266</v>
      </c>
      <c r="P526" s="9">
        <v>45266</v>
      </c>
      <c r="Q526" s="9"/>
      <c r="R526" s="9" t="s">
        <v>34</v>
      </c>
      <c r="S526" s="16" t="s">
        <v>73</v>
      </c>
      <c r="T526" s="16" t="s">
        <v>218</v>
      </c>
      <c r="U526" s="16"/>
      <c r="V526" s="16"/>
      <c r="W526" s="16" t="s">
        <v>234</v>
      </c>
      <c r="X526" s="16" t="s">
        <v>38</v>
      </c>
      <c r="Y526">
        <v>6</v>
      </c>
      <c r="Z526">
        <v>5</v>
      </c>
      <c r="AA526">
        <v>3</v>
      </c>
      <c r="AB526">
        <v>6</v>
      </c>
      <c r="AC526">
        <v>0.5</v>
      </c>
      <c r="AD526">
        <v>5</v>
      </c>
      <c r="AE526" t="s">
        <v>3441</v>
      </c>
    </row>
    <row r="527" spans="1:31" x14ac:dyDescent="0.25">
      <c r="A527" s="16" t="s">
        <v>23</v>
      </c>
      <c r="B527" s="16" t="s">
        <v>24</v>
      </c>
      <c r="C527" s="16" t="s">
        <v>267</v>
      </c>
      <c r="D527" s="16" t="s">
        <v>26</v>
      </c>
      <c r="E527" s="16" t="s">
        <v>41</v>
      </c>
      <c r="F527" s="16" t="s">
        <v>349</v>
      </c>
      <c r="G527" s="16" t="s">
        <v>1274</v>
      </c>
      <c r="H527" s="16" t="s">
        <v>77</v>
      </c>
      <c r="I527" s="16" t="s">
        <v>77</v>
      </c>
      <c r="J527" s="16" t="s">
        <v>270</v>
      </c>
      <c r="K527" s="16" t="s">
        <v>191</v>
      </c>
      <c r="L527" s="9"/>
      <c r="M527" s="9">
        <v>45330</v>
      </c>
      <c r="N527" s="9">
        <v>45330</v>
      </c>
      <c r="O527" s="7">
        <v>45330</v>
      </c>
      <c r="P527" s="9">
        <v>45330</v>
      </c>
      <c r="Q527" s="9"/>
      <c r="R527" s="9" t="s">
        <v>34</v>
      </c>
      <c r="S527" s="16" t="s">
        <v>73</v>
      </c>
      <c r="T527" s="16" t="s">
        <v>218</v>
      </c>
      <c r="U527" s="16"/>
      <c r="V527" s="16"/>
      <c r="W527" s="16" t="s">
        <v>234</v>
      </c>
      <c r="X527" s="16" t="s">
        <v>38</v>
      </c>
      <c r="Y527">
        <v>6</v>
      </c>
      <c r="Z527">
        <v>5</v>
      </c>
      <c r="AA527">
        <v>3</v>
      </c>
      <c r="AB527">
        <v>6</v>
      </c>
      <c r="AC527">
        <v>0.5</v>
      </c>
      <c r="AD527">
        <v>5</v>
      </c>
      <c r="AE527" t="s">
        <v>3442</v>
      </c>
    </row>
    <row r="528" spans="1:31" x14ac:dyDescent="0.25">
      <c r="A528" s="16" t="s">
        <v>23</v>
      </c>
      <c r="B528" s="16" t="s">
        <v>24</v>
      </c>
      <c r="C528" s="16" t="s">
        <v>267</v>
      </c>
      <c r="D528" s="16" t="s">
        <v>26</v>
      </c>
      <c r="E528" s="16" t="s">
        <v>41</v>
      </c>
      <c r="F528" s="16" t="s">
        <v>349</v>
      </c>
      <c r="G528" s="16" t="s">
        <v>1274</v>
      </c>
      <c r="H528" s="16" t="s">
        <v>77</v>
      </c>
      <c r="I528" s="16" t="s">
        <v>77</v>
      </c>
      <c r="J528" s="16" t="s">
        <v>272</v>
      </c>
      <c r="K528" s="16" t="s">
        <v>271</v>
      </c>
      <c r="L528" s="9"/>
      <c r="M528" s="9">
        <v>45266</v>
      </c>
      <c r="N528" s="9">
        <v>45266</v>
      </c>
      <c r="O528" s="7">
        <v>45266</v>
      </c>
      <c r="P528" s="9">
        <v>45266</v>
      </c>
      <c r="Q528" s="9"/>
      <c r="R528" s="9" t="s">
        <v>34</v>
      </c>
      <c r="S528" s="16" t="s">
        <v>73</v>
      </c>
      <c r="T528" s="16" t="s">
        <v>218</v>
      </c>
      <c r="U528" s="16"/>
      <c r="V528" s="16"/>
      <c r="W528" s="16" t="s">
        <v>234</v>
      </c>
      <c r="X528" s="16" t="s">
        <v>38</v>
      </c>
      <c r="Y528">
        <v>6</v>
      </c>
      <c r="Z528">
        <v>5</v>
      </c>
      <c r="AA528">
        <v>3</v>
      </c>
      <c r="AB528">
        <v>6</v>
      </c>
      <c r="AC528">
        <v>0.5</v>
      </c>
      <c r="AD528">
        <v>5</v>
      </c>
      <c r="AE528" t="s">
        <v>3443</v>
      </c>
    </row>
    <row r="529" spans="1:31" x14ac:dyDescent="0.25">
      <c r="A529" s="16" t="s">
        <v>23</v>
      </c>
      <c r="B529" s="16" t="s">
        <v>24</v>
      </c>
      <c r="C529" s="16" t="s">
        <v>267</v>
      </c>
      <c r="D529" s="16" t="s">
        <v>26</v>
      </c>
      <c r="E529" s="16" t="s">
        <v>41</v>
      </c>
      <c r="F529" s="16" t="s">
        <v>349</v>
      </c>
      <c r="G529" s="16" t="s">
        <v>1274</v>
      </c>
      <c r="H529" s="16" t="s">
        <v>77</v>
      </c>
      <c r="I529" s="16" t="s">
        <v>77</v>
      </c>
      <c r="J529" s="16" t="s">
        <v>273</v>
      </c>
      <c r="K529" s="16" t="s">
        <v>274</v>
      </c>
      <c r="L529" s="9"/>
      <c r="M529" s="9">
        <v>45330</v>
      </c>
      <c r="N529" s="9">
        <v>45330</v>
      </c>
      <c r="O529" s="7">
        <v>45330</v>
      </c>
      <c r="P529" s="9">
        <v>45330</v>
      </c>
      <c r="Q529" s="9"/>
      <c r="R529" s="9" t="s">
        <v>34</v>
      </c>
      <c r="S529" s="16" t="s">
        <v>73</v>
      </c>
      <c r="T529" s="16" t="s">
        <v>218</v>
      </c>
      <c r="U529" s="16"/>
      <c r="V529" s="16"/>
      <c r="W529" s="16" t="s">
        <v>234</v>
      </c>
      <c r="X529" s="16" t="s">
        <v>38</v>
      </c>
      <c r="Y529">
        <v>6</v>
      </c>
      <c r="Z529">
        <v>5</v>
      </c>
      <c r="AA529">
        <v>3</v>
      </c>
      <c r="AB529">
        <v>6</v>
      </c>
      <c r="AC529">
        <v>0.5</v>
      </c>
      <c r="AD529">
        <v>5</v>
      </c>
      <c r="AE529" t="s">
        <v>3444</v>
      </c>
    </row>
    <row r="530" spans="1:31" x14ac:dyDescent="0.25">
      <c r="A530" s="16" t="s">
        <v>23</v>
      </c>
      <c r="B530" s="16" t="s">
        <v>24</v>
      </c>
      <c r="C530" s="16" t="s">
        <v>267</v>
      </c>
      <c r="D530" s="16" t="s">
        <v>26</v>
      </c>
      <c r="E530" s="16" t="s">
        <v>41</v>
      </c>
      <c r="F530" s="16" t="s">
        <v>349</v>
      </c>
      <c r="G530" s="16" t="s">
        <v>1274</v>
      </c>
      <c r="H530" s="16" t="s">
        <v>77</v>
      </c>
      <c r="I530" s="16" t="s">
        <v>77</v>
      </c>
      <c r="J530" s="16" t="s">
        <v>78</v>
      </c>
      <c r="K530" s="16" t="s">
        <v>275</v>
      </c>
      <c r="L530" s="9"/>
      <c r="M530" s="9">
        <v>45330</v>
      </c>
      <c r="N530" s="9">
        <v>45330</v>
      </c>
      <c r="O530" s="7">
        <v>45330</v>
      </c>
      <c r="P530" s="9">
        <v>45330</v>
      </c>
      <c r="Q530" s="9"/>
      <c r="R530" s="9" t="s">
        <v>34</v>
      </c>
      <c r="S530" s="16" t="s">
        <v>73</v>
      </c>
      <c r="T530" s="16" t="s">
        <v>218</v>
      </c>
      <c r="U530" s="16"/>
      <c r="V530" s="16"/>
      <c r="W530" s="16" t="s">
        <v>234</v>
      </c>
      <c r="X530" s="16" t="s">
        <v>38</v>
      </c>
      <c r="Y530">
        <v>6</v>
      </c>
      <c r="Z530">
        <v>5</v>
      </c>
      <c r="AA530">
        <v>3</v>
      </c>
      <c r="AB530">
        <v>6</v>
      </c>
      <c r="AC530">
        <v>0.5</v>
      </c>
      <c r="AD530">
        <v>5</v>
      </c>
      <c r="AE530" t="s">
        <v>3445</v>
      </c>
    </row>
    <row r="531" spans="1:31" x14ac:dyDescent="0.25">
      <c r="A531" s="16" t="s">
        <v>23</v>
      </c>
      <c r="B531" s="16" t="s">
        <v>24</v>
      </c>
      <c r="C531" s="16" t="s">
        <v>267</v>
      </c>
      <c r="D531" s="16" t="s">
        <v>26</v>
      </c>
      <c r="E531" s="16" t="s">
        <v>41</v>
      </c>
      <c r="F531" s="16" t="s">
        <v>349</v>
      </c>
      <c r="G531" s="16" t="s">
        <v>1274</v>
      </c>
      <c r="H531" s="16" t="s">
        <v>77</v>
      </c>
      <c r="I531" s="16" t="s">
        <v>77</v>
      </c>
      <c r="J531" s="16" t="s">
        <v>78</v>
      </c>
      <c r="K531" s="16" t="s">
        <v>276</v>
      </c>
      <c r="L531" s="9"/>
      <c r="M531" s="9">
        <v>45330</v>
      </c>
      <c r="N531" s="9">
        <v>45330</v>
      </c>
      <c r="O531" s="7">
        <v>45330</v>
      </c>
      <c r="P531" s="9">
        <v>45330</v>
      </c>
      <c r="Q531" s="9"/>
      <c r="R531" s="9" t="s">
        <v>34</v>
      </c>
      <c r="S531" s="16" t="s">
        <v>73</v>
      </c>
      <c r="T531" s="16" t="s">
        <v>218</v>
      </c>
      <c r="U531" s="16"/>
      <c r="V531" s="16"/>
      <c r="W531" s="16" t="s">
        <v>234</v>
      </c>
      <c r="X531" s="16" t="s">
        <v>38</v>
      </c>
      <c r="Y531">
        <v>6</v>
      </c>
      <c r="Z531">
        <v>5</v>
      </c>
      <c r="AA531">
        <v>3</v>
      </c>
      <c r="AB531">
        <v>6</v>
      </c>
      <c r="AC531">
        <v>0.5</v>
      </c>
      <c r="AD531">
        <v>5</v>
      </c>
      <c r="AE531" t="s">
        <v>3446</v>
      </c>
    </row>
    <row r="532" spans="1:31" x14ac:dyDescent="0.25">
      <c r="A532" s="16" t="s">
        <v>23</v>
      </c>
      <c r="B532" s="16" t="s">
        <v>24</v>
      </c>
      <c r="C532" s="16" t="s">
        <v>267</v>
      </c>
      <c r="D532" s="16" t="s">
        <v>26</v>
      </c>
      <c r="E532" s="16" t="s">
        <v>41</v>
      </c>
      <c r="F532" s="16" t="s">
        <v>349</v>
      </c>
      <c r="G532" s="16" t="s">
        <v>1274</v>
      </c>
      <c r="H532" s="16" t="s">
        <v>77</v>
      </c>
      <c r="I532" s="16" t="s">
        <v>77</v>
      </c>
      <c r="J532" s="16" t="s">
        <v>78</v>
      </c>
      <c r="K532" s="16" t="s">
        <v>277</v>
      </c>
      <c r="L532" s="9"/>
      <c r="M532" s="9">
        <v>45330</v>
      </c>
      <c r="N532" s="9">
        <v>45330</v>
      </c>
      <c r="O532" s="7">
        <v>45330</v>
      </c>
      <c r="P532" s="9">
        <v>45330</v>
      </c>
      <c r="Q532" s="9"/>
      <c r="R532" s="9" t="s">
        <v>34</v>
      </c>
      <c r="S532" s="16" t="s">
        <v>73</v>
      </c>
      <c r="T532" s="16" t="s">
        <v>218</v>
      </c>
      <c r="U532" s="16"/>
      <c r="V532" s="16"/>
      <c r="W532" s="16" t="s">
        <v>234</v>
      </c>
      <c r="X532" s="16" t="s">
        <v>38</v>
      </c>
      <c r="Y532">
        <v>6</v>
      </c>
      <c r="Z532">
        <v>5</v>
      </c>
      <c r="AA532">
        <v>3</v>
      </c>
      <c r="AB532">
        <v>6</v>
      </c>
      <c r="AC532">
        <v>0.5</v>
      </c>
      <c r="AD532">
        <v>5</v>
      </c>
      <c r="AE532" t="s">
        <v>3447</v>
      </c>
    </row>
    <row r="533" spans="1:31" x14ac:dyDescent="0.25">
      <c r="A533" s="16" t="s">
        <v>23</v>
      </c>
      <c r="B533" s="16" t="s">
        <v>24</v>
      </c>
      <c r="C533" s="16" t="s">
        <v>267</v>
      </c>
      <c r="D533" s="16" t="s">
        <v>26</v>
      </c>
      <c r="E533" s="16" t="s">
        <v>41</v>
      </c>
      <c r="F533" s="16" t="s">
        <v>349</v>
      </c>
      <c r="G533" s="16" t="s">
        <v>1274</v>
      </c>
      <c r="H533" s="16" t="s">
        <v>77</v>
      </c>
      <c r="I533" s="16" t="s">
        <v>77</v>
      </c>
      <c r="J533" s="16" t="s">
        <v>78</v>
      </c>
      <c r="K533" s="16" t="s">
        <v>278</v>
      </c>
      <c r="L533" s="9"/>
      <c r="M533" s="9">
        <v>45330</v>
      </c>
      <c r="N533" s="9">
        <v>45330</v>
      </c>
      <c r="O533" s="7">
        <v>45330</v>
      </c>
      <c r="P533" s="9">
        <v>45330</v>
      </c>
      <c r="Q533" s="9"/>
      <c r="R533" s="9" t="s">
        <v>34</v>
      </c>
      <c r="S533" s="16" t="s">
        <v>73</v>
      </c>
      <c r="T533" s="16" t="s">
        <v>218</v>
      </c>
      <c r="U533" s="16"/>
      <c r="V533" s="16"/>
      <c r="W533" s="16" t="s">
        <v>234</v>
      </c>
      <c r="X533" s="16" t="s">
        <v>38</v>
      </c>
      <c r="Y533">
        <v>6</v>
      </c>
      <c r="Z533">
        <v>5</v>
      </c>
      <c r="AA533">
        <v>3</v>
      </c>
      <c r="AB533">
        <v>6</v>
      </c>
      <c r="AC533">
        <v>0.5</v>
      </c>
      <c r="AD533">
        <v>5</v>
      </c>
      <c r="AE533" t="s">
        <v>3448</v>
      </c>
    </row>
    <row r="534" spans="1:31" x14ac:dyDescent="0.25">
      <c r="A534" s="16" t="s">
        <v>23</v>
      </c>
      <c r="B534" s="16" t="s">
        <v>24</v>
      </c>
      <c r="C534" s="16" t="s">
        <v>267</v>
      </c>
      <c r="D534" s="16" t="s">
        <v>26</v>
      </c>
      <c r="E534" s="16" t="s">
        <v>41</v>
      </c>
      <c r="F534" s="16" t="s">
        <v>349</v>
      </c>
      <c r="G534" s="16" t="s">
        <v>1274</v>
      </c>
      <c r="H534" s="16" t="s">
        <v>77</v>
      </c>
      <c r="I534" s="16" t="s">
        <v>77</v>
      </c>
      <c r="J534" s="16" t="s">
        <v>78</v>
      </c>
      <c r="K534" s="16" t="s">
        <v>121</v>
      </c>
      <c r="L534" s="9"/>
      <c r="M534" s="9">
        <v>45330</v>
      </c>
      <c r="N534" s="9">
        <v>45330</v>
      </c>
      <c r="O534" s="7">
        <v>45330</v>
      </c>
      <c r="P534" s="9">
        <v>45330</v>
      </c>
      <c r="Q534" s="9"/>
      <c r="R534" s="9" t="s">
        <v>34</v>
      </c>
      <c r="S534" s="16" t="s">
        <v>73</v>
      </c>
      <c r="T534" s="16" t="s">
        <v>218</v>
      </c>
      <c r="U534" s="16"/>
      <c r="V534" s="16"/>
      <c r="W534" s="16" t="s">
        <v>234</v>
      </c>
      <c r="X534" s="16" t="s">
        <v>38</v>
      </c>
      <c r="Y534">
        <v>6</v>
      </c>
      <c r="Z534">
        <v>5</v>
      </c>
      <c r="AA534">
        <v>3</v>
      </c>
      <c r="AB534">
        <v>6</v>
      </c>
      <c r="AC534">
        <v>0.5</v>
      </c>
      <c r="AD534">
        <v>5</v>
      </c>
      <c r="AE534" t="s">
        <v>3449</v>
      </c>
    </row>
    <row r="535" spans="1:31" x14ac:dyDescent="0.25">
      <c r="A535" s="16" t="s">
        <v>23</v>
      </c>
      <c r="B535" s="16" t="s">
        <v>24</v>
      </c>
      <c r="C535" s="16" t="s">
        <v>267</v>
      </c>
      <c r="D535" s="16" t="s">
        <v>3139</v>
      </c>
      <c r="E535" s="16" t="s">
        <v>27</v>
      </c>
      <c r="F535" s="16" t="s">
        <v>349</v>
      </c>
      <c r="G535" s="16" t="s">
        <v>1276</v>
      </c>
      <c r="H535" s="16" t="s">
        <v>77</v>
      </c>
      <c r="I535" s="16" t="s">
        <v>77</v>
      </c>
      <c r="J535" s="16" t="s">
        <v>82</v>
      </c>
      <c r="K535" s="16" t="s">
        <v>280</v>
      </c>
      <c r="L535" s="9"/>
      <c r="M535" s="9">
        <v>45382</v>
      </c>
      <c r="N535" s="9">
        <v>45382</v>
      </c>
      <c r="O535" s="7">
        <v>45382</v>
      </c>
      <c r="P535" s="9"/>
      <c r="Q535" s="9"/>
      <c r="R535" s="9" t="s">
        <v>93</v>
      </c>
      <c r="S535" s="16" t="s">
        <v>73</v>
      </c>
      <c r="T535" s="16" t="s">
        <v>218</v>
      </c>
      <c r="U535" s="16"/>
      <c r="V535" s="16"/>
      <c r="W535" s="16" t="s">
        <v>234</v>
      </c>
      <c r="X535" s="16" t="s">
        <v>38</v>
      </c>
      <c r="Y535">
        <v>6</v>
      </c>
      <c r="Z535">
        <v>3</v>
      </c>
      <c r="AA535">
        <v>1.8</v>
      </c>
      <c r="AB535">
        <v>2</v>
      </c>
      <c r="AC535">
        <v>0.16666666666666666</v>
      </c>
      <c r="AD535">
        <v>3</v>
      </c>
      <c r="AE535" t="s">
        <v>3450</v>
      </c>
    </row>
    <row r="536" spans="1:31" x14ac:dyDescent="0.25">
      <c r="A536" s="16" t="s">
        <v>23</v>
      </c>
      <c r="B536" s="16" t="s">
        <v>24</v>
      </c>
      <c r="C536" s="16" t="s">
        <v>267</v>
      </c>
      <c r="D536" s="16" t="s">
        <v>3139</v>
      </c>
      <c r="E536" s="16" t="s">
        <v>27</v>
      </c>
      <c r="F536" s="16" t="s">
        <v>349</v>
      </c>
      <c r="G536" s="16" t="s">
        <v>1276</v>
      </c>
      <c r="H536" s="16" t="s">
        <v>77</v>
      </c>
      <c r="I536" s="16" t="s">
        <v>77</v>
      </c>
      <c r="J536" s="16" t="s">
        <v>82</v>
      </c>
      <c r="K536" s="16" t="s">
        <v>281</v>
      </c>
      <c r="L536" s="9"/>
      <c r="M536" s="9">
        <v>45382</v>
      </c>
      <c r="N536" s="9">
        <v>45382</v>
      </c>
      <c r="O536" s="7">
        <v>45382</v>
      </c>
      <c r="P536" s="9"/>
      <c r="Q536" s="9"/>
      <c r="R536" s="9" t="s">
        <v>93</v>
      </c>
      <c r="S536" s="16" t="s">
        <v>73</v>
      </c>
      <c r="T536" s="16" t="s">
        <v>218</v>
      </c>
      <c r="U536" s="16"/>
      <c r="V536" s="16"/>
      <c r="W536" s="16" t="s">
        <v>234</v>
      </c>
      <c r="X536" s="16" t="s">
        <v>38</v>
      </c>
      <c r="Y536">
        <v>6</v>
      </c>
      <c r="Z536">
        <v>3</v>
      </c>
      <c r="AA536">
        <v>1.8</v>
      </c>
      <c r="AB536">
        <v>2</v>
      </c>
      <c r="AC536">
        <v>0.16666666666666666</v>
      </c>
      <c r="AD536">
        <v>3</v>
      </c>
      <c r="AE536" t="s">
        <v>3451</v>
      </c>
    </row>
    <row r="537" spans="1:31" x14ac:dyDescent="0.25">
      <c r="A537" s="16" t="s">
        <v>23</v>
      </c>
      <c r="B537" s="16" t="s">
        <v>24</v>
      </c>
      <c r="C537" s="16" t="s">
        <v>267</v>
      </c>
      <c r="D537" s="16" t="s">
        <v>3139</v>
      </c>
      <c r="E537" s="16" t="s">
        <v>27</v>
      </c>
      <c r="F537" s="16" t="s">
        <v>349</v>
      </c>
      <c r="G537" s="16" t="s">
        <v>1276</v>
      </c>
      <c r="H537" s="16" t="s">
        <v>77</v>
      </c>
      <c r="I537" s="16" t="s">
        <v>77</v>
      </c>
      <c r="J537" s="16" t="s">
        <v>82</v>
      </c>
      <c r="K537" s="16" t="s">
        <v>3430</v>
      </c>
      <c r="L537" s="9"/>
      <c r="M537" s="9">
        <v>45382</v>
      </c>
      <c r="N537" s="9">
        <v>45382</v>
      </c>
      <c r="O537" s="7">
        <v>45382</v>
      </c>
      <c r="P537" s="9"/>
      <c r="Q537" s="9"/>
      <c r="R537" s="9" t="s">
        <v>93</v>
      </c>
      <c r="S537" s="16" t="s">
        <v>73</v>
      </c>
      <c r="T537" s="16" t="s">
        <v>218</v>
      </c>
      <c r="U537" s="16"/>
      <c r="V537" s="16"/>
      <c r="W537" s="16" t="s">
        <v>234</v>
      </c>
      <c r="X537" s="16" t="s">
        <v>38</v>
      </c>
      <c r="Y537">
        <v>6</v>
      </c>
      <c r="Z537">
        <v>3</v>
      </c>
      <c r="AA537">
        <v>1.8</v>
      </c>
      <c r="AB537">
        <v>2</v>
      </c>
      <c r="AC537">
        <v>0.16666666666666666</v>
      </c>
      <c r="AD537">
        <v>3</v>
      </c>
      <c r="AE537" t="s">
        <v>3452</v>
      </c>
    </row>
    <row r="538" spans="1:31" x14ac:dyDescent="0.25">
      <c r="A538" s="16" t="s">
        <v>23</v>
      </c>
      <c r="B538" s="16" t="s">
        <v>24</v>
      </c>
      <c r="C538" s="16" t="s">
        <v>267</v>
      </c>
      <c r="D538" s="16" t="s">
        <v>3139</v>
      </c>
      <c r="E538" s="16" t="s">
        <v>27</v>
      </c>
      <c r="F538" s="16" t="s">
        <v>349</v>
      </c>
      <c r="G538" s="16" t="s">
        <v>1276</v>
      </c>
      <c r="H538" s="16" t="s">
        <v>77</v>
      </c>
      <c r="I538" s="16" t="s">
        <v>77</v>
      </c>
      <c r="J538" s="16" t="s">
        <v>82</v>
      </c>
      <c r="K538" s="16" t="s">
        <v>3432</v>
      </c>
      <c r="L538" s="9"/>
      <c r="M538" s="9">
        <v>45382</v>
      </c>
      <c r="N538" s="9">
        <v>45382</v>
      </c>
      <c r="O538" s="7">
        <v>45382</v>
      </c>
      <c r="P538" s="9"/>
      <c r="Q538" s="9"/>
      <c r="R538" s="9" t="s">
        <v>93</v>
      </c>
      <c r="S538" s="16" t="s">
        <v>73</v>
      </c>
      <c r="T538" s="16" t="s">
        <v>218</v>
      </c>
      <c r="U538" s="16"/>
      <c r="V538" s="16"/>
      <c r="W538" s="16" t="s">
        <v>234</v>
      </c>
      <c r="X538" s="16" t="s">
        <v>38</v>
      </c>
      <c r="Y538">
        <v>6</v>
      </c>
      <c r="Z538">
        <v>3</v>
      </c>
      <c r="AA538">
        <v>1.8</v>
      </c>
      <c r="AB538">
        <v>2</v>
      </c>
      <c r="AC538">
        <v>0.16666666666666666</v>
      </c>
      <c r="AD538">
        <v>3</v>
      </c>
      <c r="AE538" t="s">
        <v>3453</v>
      </c>
    </row>
    <row r="539" spans="1:31" x14ac:dyDescent="0.25">
      <c r="A539" s="16" t="s">
        <v>23</v>
      </c>
      <c r="B539" s="16" t="s">
        <v>24</v>
      </c>
      <c r="C539" s="16" t="s">
        <v>267</v>
      </c>
      <c r="D539" s="16" t="s">
        <v>3139</v>
      </c>
      <c r="E539" s="16" t="s">
        <v>27</v>
      </c>
      <c r="F539" s="16" t="s">
        <v>349</v>
      </c>
      <c r="G539" s="16" t="s">
        <v>1276</v>
      </c>
      <c r="H539" s="16" t="s">
        <v>77</v>
      </c>
      <c r="I539" s="16" t="s">
        <v>77</v>
      </c>
      <c r="J539" s="16" t="s">
        <v>82</v>
      </c>
      <c r="K539" s="16" t="s">
        <v>282</v>
      </c>
      <c r="L539" s="9"/>
      <c r="M539" s="9">
        <v>45382</v>
      </c>
      <c r="N539" s="9">
        <v>45382</v>
      </c>
      <c r="O539" s="7">
        <v>45382</v>
      </c>
      <c r="P539" s="9"/>
      <c r="Q539" s="9"/>
      <c r="R539" s="9" t="s">
        <v>93</v>
      </c>
      <c r="S539" s="16" t="s">
        <v>73</v>
      </c>
      <c r="T539" s="16" t="s">
        <v>218</v>
      </c>
      <c r="U539" s="16"/>
      <c r="V539" s="16"/>
      <c r="W539" s="16" t="s">
        <v>234</v>
      </c>
      <c r="X539" s="16" t="s">
        <v>38</v>
      </c>
      <c r="Y539">
        <v>6</v>
      </c>
      <c r="Z539">
        <v>3</v>
      </c>
      <c r="AA539">
        <v>1.8</v>
      </c>
      <c r="AB539">
        <v>2</v>
      </c>
      <c r="AC539">
        <v>0.16666666666666666</v>
      </c>
      <c r="AD539">
        <v>3</v>
      </c>
      <c r="AE539" t="s">
        <v>3454</v>
      </c>
    </row>
    <row r="540" spans="1:31" x14ac:dyDescent="0.25">
      <c r="A540" s="16" t="s">
        <v>23</v>
      </c>
      <c r="B540" s="16" t="s">
        <v>24</v>
      </c>
      <c r="C540" s="16" t="s">
        <v>267</v>
      </c>
      <c r="D540" s="16" t="s">
        <v>3139</v>
      </c>
      <c r="E540" s="16" t="s">
        <v>27</v>
      </c>
      <c r="F540" s="16" t="s">
        <v>349</v>
      </c>
      <c r="G540" s="16" t="s">
        <v>1276</v>
      </c>
      <c r="H540" s="16" t="s">
        <v>77</v>
      </c>
      <c r="I540" s="16" t="s">
        <v>77</v>
      </c>
      <c r="J540" s="16" t="s">
        <v>82</v>
      </c>
      <c r="K540" s="16" t="s">
        <v>3434</v>
      </c>
      <c r="L540" s="9"/>
      <c r="M540" s="9">
        <v>45382</v>
      </c>
      <c r="N540" s="9">
        <v>45382</v>
      </c>
      <c r="O540" s="7">
        <v>45382</v>
      </c>
      <c r="P540" s="9"/>
      <c r="Q540" s="9"/>
      <c r="R540" s="9" t="s">
        <v>93</v>
      </c>
      <c r="S540" s="16" t="s">
        <v>73</v>
      </c>
      <c r="T540" s="16" t="s">
        <v>218</v>
      </c>
      <c r="U540" s="16"/>
      <c r="V540" s="16"/>
      <c r="W540" s="16" t="s">
        <v>234</v>
      </c>
      <c r="X540" s="16" t="s">
        <v>38</v>
      </c>
      <c r="Y540">
        <v>6</v>
      </c>
      <c r="Z540">
        <v>3</v>
      </c>
      <c r="AA540">
        <v>1.8</v>
      </c>
      <c r="AB540">
        <v>2</v>
      </c>
      <c r="AC540">
        <v>0.16666666666666666</v>
      </c>
      <c r="AD540">
        <v>3</v>
      </c>
      <c r="AE540" t="s">
        <v>3455</v>
      </c>
    </row>
    <row r="541" spans="1:31" x14ac:dyDescent="0.25">
      <c r="A541" s="16" t="s">
        <v>23</v>
      </c>
      <c r="B541" s="16" t="s">
        <v>24</v>
      </c>
      <c r="C541" s="16" t="s">
        <v>267</v>
      </c>
      <c r="D541" s="16" t="s">
        <v>3139</v>
      </c>
      <c r="E541" s="16" t="s">
        <v>27</v>
      </c>
      <c r="F541" s="16" t="s">
        <v>349</v>
      </c>
      <c r="G541" s="16" t="s">
        <v>1276</v>
      </c>
      <c r="H541" s="16" t="s">
        <v>77</v>
      </c>
      <c r="I541" s="16" t="s">
        <v>77</v>
      </c>
      <c r="J541" s="16" t="s">
        <v>82</v>
      </c>
      <c r="K541" s="16" t="s">
        <v>121</v>
      </c>
      <c r="L541" s="9"/>
      <c r="M541" s="9">
        <v>45382</v>
      </c>
      <c r="N541" s="9">
        <v>45382</v>
      </c>
      <c r="O541" s="7">
        <v>45382</v>
      </c>
      <c r="P541" s="9"/>
      <c r="Q541" s="9"/>
      <c r="R541" s="9" t="s">
        <v>93</v>
      </c>
      <c r="S541" s="16" t="s">
        <v>73</v>
      </c>
      <c r="T541" s="16" t="s">
        <v>218</v>
      </c>
      <c r="U541" s="16"/>
      <c r="V541" s="16"/>
      <c r="W541" s="16" t="s">
        <v>234</v>
      </c>
      <c r="X541" s="16" t="s">
        <v>38</v>
      </c>
      <c r="Y541">
        <v>6</v>
      </c>
      <c r="Z541">
        <v>3</v>
      </c>
      <c r="AA541">
        <v>1.8</v>
      </c>
      <c r="AB541">
        <v>2</v>
      </c>
      <c r="AC541">
        <v>0.16666666666666666</v>
      </c>
      <c r="AD541">
        <v>3</v>
      </c>
      <c r="AE541" t="s">
        <v>3456</v>
      </c>
    </row>
    <row r="542" spans="1:31" x14ac:dyDescent="0.25">
      <c r="A542" s="16" t="s">
        <v>23</v>
      </c>
      <c r="B542" s="16" t="s">
        <v>24</v>
      </c>
      <c r="C542" s="16" t="s">
        <v>267</v>
      </c>
      <c r="D542" s="16" t="s">
        <v>3139</v>
      </c>
      <c r="E542" s="16" t="s">
        <v>27</v>
      </c>
      <c r="F542" s="16" t="s">
        <v>349</v>
      </c>
      <c r="G542" s="16" t="s">
        <v>1276</v>
      </c>
      <c r="H542" s="16" t="s">
        <v>77</v>
      </c>
      <c r="I542" s="16" t="s">
        <v>77</v>
      </c>
      <c r="J542" s="16" t="s">
        <v>82</v>
      </c>
      <c r="K542" s="16" t="s">
        <v>3436</v>
      </c>
      <c r="L542" s="9"/>
      <c r="M542" s="9">
        <v>45382</v>
      </c>
      <c r="N542" s="9">
        <v>45382</v>
      </c>
      <c r="O542" s="7">
        <v>45382</v>
      </c>
      <c r="P542" s="9"/>
      <c r="Q542" s="9"/>
      <c r="R542" s="9" t="s">
        <v>93</v>
      </c>
      <c r="S542" s="16" t="s">
        <v>73</v>
      </c>
      <c r="T542" s="16" t="s">
        <v>218</v>
      </c>
      <c r="U542" s="16"/>
      <c r="V542" s="16"/>
      <c r="W542" s="16" t="s">
        <v>234</v>
      </c>
      <c r="X542" s="16" t="s">
        <v>38</v>
      </c>
      <c r="Y542">
        <v>6</v>
      </c>
      <c r="Z542">
        <v>3</v>
      </c>
      <c r="AA542">
        <v>1.8</v>
      </c>
      <c r="AB542">
        <v>2</v>
      </c>
      <c r="AC542">
        <v>0.16666666666666666</v>
      </c>
      <c r="AD542">
        <v>3</v>
      </c>
      <c r="AE542" t="s">
        <v>3457</v>
      </c>
    </row>
    <row r="543" spans="1:31" x14ac:dyDescent="0.25">
      <c r="A543" s="16" t="s">
        <v>23</v>
      </c>
      <c r="B543" s="16" t="s">
        <v>24</v>
      </c>
      <c r="C543" s="16" t="s">
        <v>267</v>
      </c>
      <c r="D543" s="16" t="s">
        <v>3139</v>
      </c>
      <c r="E543" s="16" t="s">
        <v>27</v>
      </c>
      <c r="F543" s="16" t="s">
        <v>349</v>
      </c>
      <c r="G543" s="16" t="s">
        <v>1276</v>
      </c>
      <c r="H543" s="16" t="s">
        <v>77</v>
      </c>
      <c r="I543" s="16" t="s">
        <v>77</v>
      </c>
      <c r="J543" s="16" t="s">
        <v>82</v>
      </c>
      <c r="K543" s="16" t="s">
        <v>467</v>
      </c>
      <c r="L543" s="9"/>
      <c r="M543" s="9">
        <v>45382</v>
      </c>
      <c r="N543" s="9">
        <v>45382</v>
      </c>
      <c r="O543" s="7">
        <v>45382</v>
      </c>
      <c r="P543" s="9"/>
      <c r="Q543" s="9"/>
      <c r="R543" s="9" t="s">
        <v>93</v>
      </c>
      <c r="S543" s="16" t="s">
        <v>73</v>
      </c>
      <c r="T543" s="16" t="s">
        <v>218</v>
      </c>
      <c r="U543" s="16"/>
      <c r="V543" s="16"/>
      <c r="W543" s="16" t="s">
        <v>234</v>
      </c>
      <c r="X543" s="16" t="s">
        <v>38</v>
      </c>
      <c r="Y543">
        <v>6</v>
      </c>
      <c r="Z543">
        <v>3</v>
      </c>
      <c r="AA543">
        <v>1.8</v>
      </c>
      <c r="AB543">
        <v>2</v>
      </c>
      <c r="AC543">
        <v>0.16666666666666666</v>
      </c>
      <c r="AD543">
        <v>3</v>
      </c>
      <c r="AE543" t="s">
        <v>3458</v>
      </c>
    </row>
    <row r="544" spans="1:31" x14ac:dyDescent="0.25">
      <c r="A544" s="16" t="s">
        <v>23</v>
      </c>
      <c r="B544" s="16" t="s">
        <v>24</v>
      </c>
      <c r="C544" s="16" t="s">
        <v>267</v>
      </c>
      <c r="D544" s="16" t="s">
        <v>3139</v>
      </c>
      <c r="E544" s="16" t="s">
        <v>27</v>
      </c>
      <c r="F544" s="16" t="s">
        <v>349</v>
      </c>
      <c r="G544" s="16" t="s">
        <v>1276</v>
      </c>
      <c r="H544" s="16" t="s">
        <v>77</v>
      </c>
      <c r="I544" s="16" t="s">
        <v>77</v>
      </c>
      <c r="J544" s="16" t="s">
        <v>283</v>
      </c>
      <c r="K544" s="16" t="s">
        <v>191</v>
      </c>
      <c r="L544" s="9"/>
      <c r="M544" s="9">
        <v>45332</v>
      </c>
      <c r="N544" s="9">
        <v>45332</v>
      </c>
      <c r="O544" s="7">
        <v>45332</v>
      </c>
      <c r="P544" s="9"/>
      <c r="Q544" s="9"/>
      <c r="R544" s="9" t="s">
        <v>93</v>
      </c>
      <c r="S544" s="16" t="s">
        <v>73</v>
      </c>
      <c r="T544" s="16" t="s">
        <v>218</v>
      </c>
      <c r="U544" s="16"/>
      <c r="V544" s="16"/>
      <c r="W544" s="16" t="s">
        <v>234</v>
      </c>
      <c r="X544" s="16" t="s">
        <v>38</v>
      </c>
      <c r="Y544">
        <v>6</v>
      </c>
      <c r="Z544">
        <v>3</v>
      </c>
      <c r="AA544">
        <v>1.8</v>
      </c>
      <c r="AB544">
        <v>2</v>
      </c>
      <c r="AC544">
        <v>0.16666666666666666</v>
      </c>
      <c r="AD544">
        <v>3</v>
      </c>
      <c r="AE544" t="s">
        <v>3459</v>
      </c>
    </row>
    <row r="545" spans="1:31" x14ac:dyDescent="0.25">
      <c r="A545" s="16" t="s">
        <v>23</v>
      </c>
      <c r="B545" s="16" t="s">
        <v>24</v>
      </c>
      <c r="C545" s="16" t="s">
        <v>267</v>
      </c>
      <c r="D545" s="16" t="s">
        <v>3139</v>
      </c>
      <c r="E545" s="16" t="s">
        <v>27</v>
      </c>
      <c r="F545" s="16" t="s">
        <v>349</v>
      </c>
      <c r="G545" s="16" t="s">
        <v>1276</v>
      </c>
      <c r="H545" s="16" t="s">
        <v>77</v>
      </c>
      <c r="I545" s="16" t="s">
        <v>77</v>
      </c>
      <c r="J545" s="16" t="s">
        <v>284</v>
      </c>
      <c r="K545" s="16" t="s">
        <v>3438</v>
      </c>
      <c r="L545" s="9"/>
      <c r="M545" s="9">
        <v>45332</v>
      </c>
      <c r="N545" s="9">
        <v>45332</v>
      </c>
      <c r="O545" s="7">
        <v>45332</v>
      </c>
      <c r="P545" s="9"/>
      <c r="Q545" s="9"/>
      <c r="R545" s="9" t="s">
        <v>93</v>
      </c>
      <c r="S545" s="16" t="s">
        <v>73</v>
      </c>
      <c r="T545" s="16" t="s">
        <v>218</v>
      </c>
      <c r="U545" s="16"/>
      <c r="V545" s="16"/>
      <c r="W545" s="16" t="s">
        <v>234</v>
      </c>
      <c r="X545" s="16" t="s">
        <v>38</v>
      </c>
      <c r="Y545">
        <v>6</v>
      </c>
      <c r="Z545">
        <v>3</v>
      </c>
      <c r="AA545">
        <v>1.8</v>
      </c>
      <c r="AB545">
        <v>2</v>
      </c>
      <c r="AC545">
        <v>0.16666666666666666</v>
      </c>
      <c r="AD545">
        <v>3</v>
      </c>
      <c r="AE545" t="s">
        <v>3460</v>
      </c>
    </row>
    <row r="546" spans="1:31" x14ac:dyDescent="0.25">
      <c r="A546" s="16" t="s">
        <v>23</v>
      </c>
      <c r="B546" s="16" t="s">
        <v>39</v>
      </c>
      <c r="C546" s="16" t="s">
        <v>3461</v>
      </c>
      <c r="D546" s="16" t="s">
        <v>26</v>
      </c>
      <c r="E546" s="16" t="s">
        <v>41</v>
      </c>
      <c r="F546" s="16" t="s">
        <v>28</v>
      </c>
      <c r="G546" s="16" t="s">
        <v>484</v>
      </c>
      <c r="H546" s="16" t="s">
        <v>3462</v>
      </c>
      <c r="I546" s="16" t="s">
        <v>43</v>
      </c>
      <c r="J546" s="16" t="s">
        <v>486</v>
      </c>
      <c r="K546" s="16" t="s">
        <v>3463</v>
      </c>
      <c r="L546" s="9"/>
      <c r="M546" s="9"/>
      <c r="N546" s="9">
        <v>45345</v>
      </c>
      <c r="O546" s="7">
        <v>45345</v>
      </c>
      <c r="P546" s="9">
        <v>45345</v>
      </c>
      <c r="Q546" s="9"/>
      <c r="R546" s="9" t="s">
        <v>34</v>
      </c>
      <c r="S546" s="16" t="s">
        <v>35</v>
      </c>
      <c r="T546" s="16" t="s">
        <v>35</v>
      </c>
      <c r="U546" s="16"/>
      <c r="V546" s="16"/>
      <c r="W546" s="16" t="s">
        <v>234</v>
      </c>
      <c r="X546" s="16" t="s">
        <v>55</v>
      </c>
      <c r="Y546">
        <v>3</v>
      </c>
      <c r="Z546">
        <v>5</v>
      </c>
      <c r="AA546">
        <v>1.5</v>
      </c>
      <c r="AB546">
        <v>6</v>
      </c>
      <c r="AC546">
        <v>0.5</v>
      </c>
      <c r="AD546">
        <v>3</v>
      </c>
      <c r="AE546" t="s">
        <v>3464</v>
      </c>
    </row>
    <row r="547" spans="1:31" x14ac:dyDescent="0.25">
      <c r="A547" s="16" t="s">
        <v>23</v>
      </c>
      <c r="B547" s="16" t="s">
        <v>3143</v>
      </c>
      <c r="C547" s="16" t="s">
        <v>3461</v>
      </c>
      <c r="D547" s="16" t="s">
        <v>26</v>
      </c>
      <c r="E547" s="16" t="s">
        <v>41</v>
      </c>
      <c r="F547" s="16" t="s">
        <v>349</v>
      </c>
      <c r="G547" s="16" t="s">
        <v>1098</v>
      </c>
      <c r="H547" s="16" t="s">
        <v>3462</v>
      </c>
      <c r="I547" s="16" t="s">
        <v>43</v>
      </c>
      <c r="J547" s="16" t="s">
        <v>486</v>
      </c>
      <c r="K547" s="16" t="s">
        <v>3463</v>
      </c>
      <c r="L547" s="9"/>
      <c r="M547" s="9">
        <v>45710</v>
      </c>
      <c r="N547" s="9">
        <v>45710</v>
      </c>
      <c r="O547" s="7">
        <v>45710</v>
      </c>
      <c r="P547" s="9"/>
      <c r="Q547" s="9"/>
      <c r="R547" s="9" t="s">
        <v>93</v>
      </c>
      <c r="S547" s="16" t="s">
        <v>35</v>
      </c>
      <c r="T547" s="16" t="s">
        <v>35</v>
      </c>
      <c r="U547" s="16"/>
      <c r="V547" s="16"/>
      <c r="W547" s="16" t="s">
        <v>234</v>
      </c>
      <c r="X547" s="16" t="s">
        <v>55</v>
      </c>
      <c r="Y547">
        <v>3</v>
      </c>
      <c r="Z547">
        <v>5</v>
      </c>
      <c r="AA547">
        <v>1.5</v>
      </c>
      <c r="AB547">
        <v>6</v>
      </c>
      <c r="AC547">
        <v>0.5</v>
      </c>
      <c r="AD547">
        <v>3</v>
      </c>
      <c r="AE547" t="s">
        <v>3465</v>
      </c>
    </row>
    <row r="548" spans="1:31" x14ac:dyDescent="0.25">
      <c r="A548" s="16" t="s">
        <v>23</v>
      </c>
      <c r="B548" s="16" t="s">
        <v>39</v>
      </c>
      <c r="C548" s="16" t="s">
        <v>285</v>
      </c>
      <c r="D548" s="16" t="s">
        <v>26</v>
      </c>
      <c r="E548" s="16" t="s">
        <v>41</v>
      </c>
      <c r="F548" s="16" t="s">
        <v>28</v>
      </c>
      <c r="G548" s="16" t="s">
        <v>42</v>
      </c>
      <c r="H548" s="16" t="s">
        <v>43</v>
      </c>
      <c r="I548" s="16" t="s">
        <v>43</v>
      </c>
      <c r="J548" s="16" t="s">
        <v>99</v>
      </c>
      <c r="K548" s="16" t="s">
        <v>177</v>
      </c>
      <c r="L548" s="9"/>
      <c r="M548" s="9">
        <v>44932</v>
      </c>
      <c r="N548" s="9">
        <v>44932</v>
      </c>
      <c r="O548" s="7">
        <v>44932</v>
      </c>
      <c r="P548" s="9">
        <v>44932</v>
      </c>
      <c r="Q548" s="9"/>
      <c r="R548" s="9" t="s">
        <v>34</v>
      </c>
      <c r="S548" s="16" t="s">
        <v>35</v>
      </c>
      <c r="T548" s="16" t="s">
        <v>95</v>
      </c>
      <c r="U548" s="16"/>
      <c r="V548" s="16"/>
      <c r="W548" s="16" t="s">
        <v>96</v>
      </c>
      <c r="X548" s="16" t="s">
        <v>55</v>
      </c>
      <c r="Y548">
        <v>6</v>
      </c>
      <c r="Z548">
        <v>5</v>
      </c>
      <c r="AA548">
        <v>3</v>
      </c>
      <c r="AB548">
        <v>6</v>
      </c>
      <c r="AC548">
        <v>0.5</v>
      </c>
      <c r="AD548">
        <v>5</v>
      </c>
      <c r="AE548" t="s">
        <v>1519</v>
      </c>
    </row>
    <row r="549" spans="1:31" x14ac:dyDescent="0.25">
      <c r="A549" s="16" t="s">
        <v>23</v>
      </c>
      <c r="B549" s="16" t="s">
        <v>39</v>
      </c>
      <c r="C549" s="16" t="s">
        <v>285</v>
      </c>
      <c r="D549" s="16" t="s">
        <v>26</v>
      </c>
      <c r="E549" s="16" t="s">
        <v>41</v>
      </c>
      <c r="F549" s="16" t="s">
        <v>28</v>
      </c>
      <c r="G549" s="16" t="s">
        <v>42</v>
      </c>
      <c r="H549" s="16" t="s">
        <v>43</v>
      </c>
      <c r="I549" s="16" t="s">
        <v>43</v>
      </c>
      <c r="J549" s="16" t="s">
        <v>99</v>
      </c>
      <c r="K549" s="16" t="s">
        <v>45</v>
      </c>
      <c r="L549" s="9"/>
      <c r="M549" s="9">
        <v>44932</v>
      </c>
      <c r="N549" s="9">
        <v>44932</v>
      </c>
      <c r="O549" s="7">
        <v>44932</v>
      </c>
      <c r="P549" s="9">
        <v>44932</v>
      </c>
      <c r="Q549" s="9"/>
      <c r="R549" s="9" t="s">
        <v>34</v>
      </c>
      <c r="S549" s="16" t="s">
        <v>35</v>
      </c>
      <c r="T549" s="16" t="s">
        <v>95</v>
      </c>
      <c r="U549" s="16"/>
      <c r="V549" s="16"/>
      <c r="W549" s="16" t="s">
        <v>96</v>
      </c>
      <c r="X549" s="16" t="s">
        <v>55</v>
      </c>
      <c r="Y549">
        <v>6</v>
      </c>
      <c r="Z549">
        <v>5</v>
      </c>
      <c r="AA549">
        <v>3</v>
      </c>
      <c r="AB549">
        <v>6</v>
      </c>
      <c r="AC549">
        <v>0.5</v>
      </c>
      <c r="AD549">
        <v>5</v>
      </c>
      <c r="AE549" t="s">
        <v>1298</v>
      </c>
    </row>
    <row r="550" spans="1:31" x14ac:dyDescent="0.25">
      <c r="A550" s="16" t="s">
        <v>23</v>
      </c>
      <c r="B550" s="16" t="s">
        <v>39</v>
      </c>
      <c r="C550" s="16" t="s">
        <v>285</v>
      </c>
      <c r="D550" s="16" t="s">
        <v>68</v>
      </c>
      <c r="E550" s="16" t="s">
        <v>41</v>
      </c>
      <c r="F550" s="16" t="s">
        <v>349</v>
      </c>
      <c r="G550" s="16" t="s">
        <v>350</v>
      </c>
      <c r="H550" s="16" t="s">
        <v>43</v>
      </c>
      <c r="I550" s="16" t="s">
        <v>43</v>
      </c>
      <c r="J550" s="16" t="s">
        <v>99</v>
      </c>
      <c r="K550" s="16" t="s">
        <v>64</v>
      </c>
      <c r="L550" s="9"/>
      <c r="M550" s="9"/>
      <c r="N550" s="9">
        <v>45327</v>
      </c>
      <c r="O550" s="7">
        <v>45327</v>
      </c>
      <c r="P550" s="9">
        <v>45327</v>
      </c>
      <c r="Q550" s="9"/>
      <c r="R550" s="9" t="s">
        <v>34</v>
      </c>
      <c r="S550" s="16" t="s">
        <v>35</v>
      </c>
      <c r="T550" s="16" t="s">
        <v>95</v>
      </c>
      <c r="U550" s="16"/>
      <c r="V550" s="16"/>
      <c r="W550" s="16" t="s">
        <v>96</v>
      </c>
      <c r="X550" s="16" t="s">
        <v>55</v>
      </c>
      <c r="Y550">
        <v>6</v>
      </c>
      <c r="Z550">
        <v>2</v>
      </c>
      <c r="AA550">
        <v>1.2</v>
      </c>
      <c r="AB550">
        <v>6</v>
      </c>
      <c r="AC550">
        <v>0.5</v>
      </c>
      <c r="AD550">
        <v>2</v>
      </c>
      <c r="AE550" t="s">
        <v>2791</v>
      </c>
    </row>
    <row r="551" spans="1:31" x14ac:dyDescent="0.25">
      <c r="A551" s="16" t="s">
        <v>23</v>
      </c>
      <c r="B551" s="16" t="s">
        <v>39</v>
      </c>
      <c r="C551" s="16" t="s">
        <v>285</v>
      </c>
      <c r="D551" s="16" t="s">
        <v>26</v>
      </c>
      <c r="E551" s="16" t="s">
        <v>41</v>
      </c>
      <c r="F551" s="16" t="s">
        <v>349</v>
      </c>
      <c r="G551" s="16" t="s">
        <v>350</v>
      </c>
      <c r="H551" s="16" t="s">
        <v>43</v>
      </c>
      <c r="I551" s="16" t="s">
        <v>43</v>
      </c>
      <c r="J551" s="16" t="s">
        <v>99</v>
      </c>
      <c r="K551" s="16" t="s">
        <v>177</v>
      </c>
      <c r="L551" s="9"/>
      <c r="M551" s="9"/>
      <c r="N551" s="9">
        <v>45355</v>
      </c>
      <c r="O551" s="7">
        <v>45355</v>
      </c>
      <c r="P551" s="9">
        <v>45355</v>
      </c>
      <c r="Q551" s="9"/>
      <c r="R551" s="9" t="s">
        <v>34</v>
      </c>
      <c r="S551" s="16" t="s">
        <v>35</v>
      </c>
      <c r="T551" s="16" t="s">
        <v>95</v>
      </c>
      <c r="U551" s="16"/>
      <c r="V551" s="16"/>
      <c r="W551" s="16" t="s">
        <v>96</v>
      </c>
      <c r="X551" s="16" t="s">
        <v>55</v>
      </c>
      <c r="Y551">
        <v>6</v>
      </c>
      <c r="Z551">
        <v>5</v>
      </c>
      <c r="AA551">
        <v>3</v>
      </c>
      <c r="AB551">
        <v>6</v>
      </c>
      <c r="AC551">
        <v>0.5</v>
      </c>
      <c r="AD551">
        <v>5</v>
      </c>
      <c r="AE551" t="s">
        <v>2723</v>
      </c>
    </row>
    <row r="552" spans="1:31" x14ac:dyDescent="0.25">
      <c r="A552" s="16" t="s">
        <v>23</v>
      </c>
      <c r="B552" s="16" t="s">
        <v>39</v>
      </c>
      <c r="C552" s="16" t="s">
        <v>285</v>
      </c>
      <c r="D552" s="16" t="s">
        <v>26</v>
      </c>
      <c r="E552" s="16" t="s">
        <v>41</v>
      </c>
      <c r="F552" s="16" t="s">
        <v>349</v>
      </c>
      <c r="G552" s="16" t="s">
        <v>350</v>
      </c>
      <c r="H552" s="16" t="s">
        <v>43</v>
      </c>
      <c r="I552" s="16" t="s">
        <v>43</v>
      </c>
      <c r="J552" s="16" t="s">
        <v>99</v>
      </c>
      <c r="K552" s="16" t="s">
        <v>45</v>
      </c>
      <c r="L552" s="9"/>
      <c r="M552" s="9"/>
      <c r="N552" s="9">
        <v>45296</v>
      </c>
      <c r="O552" s="7">
        <v>45296</v>
      </c>
      <c r="P552" s="9">
        <v>45296</v>
      </c>
      <c r="Q552" s="9"/>
      <c r="R552" s="9" t="s">
        <v>34</v>
      </c>
      <c r="S552" s="16" t="s">
        <v>35</v>
      </c>
      <c r="T552" s="16" t="s">
        <v>95</v>
      </c>
      <c r="U552" s="16"/>
      <c r="V552" s="16"/>
      <c r="W552" s="16" t="s">
        <v>96</v>
      </c>
      <c r="X552" s="16" t="s">
        <v>55</v>
      </c>
      <c r="Y552">
        <v>6</v>
      </c>
      <c r="Z552">
        <v>5</v>
      </c>
      <c r="AA552">
        <v>3</v>
      </c>
      <c r="AB552">
        <v>6</v>
      </c>
      <c r="AC552">
        <v>0.5</v>
      </c>
      <c r="AD552">
        <v>5</v>
      </c>
      <c r="AE552" t="s">
        <v>2721</v>
      </c>
    </row>
    <row r="553" spans="1:31" x14ac:dyDescent="0.25">
      <c r="A553" s="16" t="s">
        <v>23</v>
      </c>
      <c r="B553" s="16" t="s">
        <v>39</v>
      </c>
      <c r="C553" s="16" t="s">
        <v>285</v>
      </c>
      <c r="D553" s="16" t="s">
        <v>26</v>
      </c>
      <c r="E553" s="16" t="s">
        <v>41</v>
      </c>
      <c r="F553" s="16" t="s">
        <v>349</v>
      </c>
      <c r="G553" s="16" t="s">
        <v>350</v>
      </c>
      <c r="H553" s="16" t="s">
        <v>43</v>
      </c>
      <c r="I553" s="16" t="s">
        <v>43</v>
      </c>
      <c r="J553" s="16" t="s">
        <v>99</v>
      </c>
      <c r="K553" s="16" t="s">
        <v>114</v>
      </c>
      <c r="L553" s="9"/>
      <c r="M553" s="9"/>
      <c r="N553" s="9">
        <v>45236</v>
      </c>
      <c r="O553" s="7">
        <v>45236</v>
      </c>
      <c r="P553" s="9">
        <v>45236</v>
      </c>
      <c r="Q553" s="9"/>
      <c r="R553" s="9" t="s">
        <v>34</v>
      </c>
      <c r="S553" s="16" t="s">
        <v>35</v>
      </c>
      <c r="T553" s="16" t="s">
        <v>95</v>
      </c>
      <c r="U553" s="16"/>
      <c r="V553" s="16"/>
      <c r="W553" s="16" t="s">
        <v>96</v>
      </c>
      <c r="X553" s="16" t="s">
        <v>55</v>
      </c>
      <c r="Y553">
        <v>6</v>
      </c>
      <c r="Z553">
        <v>5</v>
      </c>
      <c r="AA553">
        <v>3</v>
      </c>
      <c r="AB553">
        <v>6</v>
      </c>
      <c r="AC553">
        <v>0.5</v>
      </c>
      <c r="AD553">
        <v>5</v>
      </c>
      <c r="AE553" t="s">
        <v>3466</v>
      </c>
    </row>
    <row r="554" spans="1:31" x14ac:dyDescent="0.25">
      <c r="A554" s="16" t="s">
        <v>23</v>
      </c>
      <c r="B554" s="16" t="s">
        <v>39</v>
      </c>
      <c r="C554" s="16" t="s">
        <v>285</v>
      </c>
      <c r="D554" s="16" t="s">
        <v>26</v>
      </c>
      <c r="E554" s="16" t="s">
        <v>41</v>
      </c>
      <c r="F554" s="16" t="s">
        <v>349</v>
      </c>
      <c r="G554" s="16" t="s">
        <v>350</v>
      </c>
      <c r="H554" s="16" t="s">
        <v>43</v>
      </c>
      <c r="I554" s="16" t="s">
        <v>43</v>
      </c>
      <c r="J554" s="16" t="s">
        <v>99</v>
      </c>
      <c r="K554" s="16" t="s">
        <v>181</v>
      </c>
      <c r="L554" s="9"/>
      <c r="M554" s="9"/>
      <c r="N554" s="9">
        <v>45264</v>
      </c>
      <c r="O554" s="7">
        <v>45264</v>
      </c>
      <c r="P554" s="9">
        <v>45264</v>
      </c>
      <c r="Q554" s="9"/>
      <c r="R554" s="9" t="s">
        <v>34</v>
      </c>
      <c r="S554" s="16" t="s">
        <v>35</v>
      </c>
      <c r="T554" s="16" t="s">
        <v>95</v>
      </c>
      <c r="U554" s="16"/>
      <c r="V554" s="16"/>
      <c r="W554" s="16" t="s">
        <v>96</v>
      </c>
      <c r="X554" s="16" t="s">
        <v>55</v>
      </c>
      <c r="Y554">
        <v>6</v>
      </c>
      <c r="Z554">
        <v>5</v>
      </c>
      <c r="AA554">
        <v>3</v>
      </c>
      <c r="AB554">
        <v>6</v>
      </c>
      <c r="AC554">
        <v>0.5</v>
      </c>
      <c r="AD554">
        <v>5</v>
      </c>
      <c r="AE554" t="s">
        <v>3467</v>
      </c>
    </row>
    <row r="555" spans="1:31" x14ac:dyDescent="0.25">
      <c r="A555" s="16" t="s">
        <v>23</v>
      </c>
      <c r="B555" s="16" t="s">
        <v>39</v>
      </c>
      <c r="C555" s="16" t="s">
        <v>285</v>
      </c>
      <c r="D555" s="16" t="s">
        <v>26</v>
      </c>
      <c r="E555" s="16" t="s">
        <v>41</v>
      </c>
      <c r="F555" s="16" t="s">
        <v>349</v>
      </c>
      <c r="G555" s="16" t="s">
        <v>350</v>
      </c>
      <c r="H555" s="16" t="s">
        <v>43</v>
      </c>
      <c r="I555" s="16" t="s">
        <v>43</v>
      </c>
      <c r="J555" s="16" t="s">
        <v>99</v>
      </c>
      <c r="K555" s="16" t="s">
        <v>300</v>
      </c>
      <c r="L555" s="9"/>
      <c r="M555" s="9"/>
      <c r="N555" s="9">
        <v>45236</v>
      </c>
      <c r="O555" s="7">
        <v>45236</v>
      </c>
      <c r="P555" s="9">
        <v>45236</v>
      </c>
      <c r="Q555" s="9"/>
      <c r="R555" s="9" t="s">
        <v>34</v>
      </c>
      <c r="S555" s="16" t="s">
        <v>35</v>
      </c>
      <c r="T555" s="16" t="s">
        <v>95</v>
      </c>
      <c r="U555" s="16"/>
      <c r="V555" s="16"/>
      <c r="W555" s="16" t="s">
        <v>96</v>
      </c>
      <c r="X555" s="16" t="s">
        <v>55</v>
      </c>
      <c r="Y555">
        <v>6</v>
      </c>
      <c r="Z555">
        <v>5</v>
      </c>
      <c r="AA555">
        <v>3</v>
      </c>
      <c r="AB555">
        <v>6</v>
      </c>
      <c r="AC555">
        <v>0.5</v>
      </c>
      <c r="AD555">
        <v>5</v>
      </c>
      <c r="AE555" t="s">
        <v>3468</v>
      </c>
    </row>
    <row r="556" spans="1:31" x14ac:dyDescent="0.25">
      <c r="A556" s="16" t="s">
        <v>23</v>
      </c>
      <c r="B556" s="16" t="s">
        <v>39</v>
      </c>
      <c r="C556" s="16" t="s">
        <v>286</v>
      </c>
      <c r="D556" s="16" t="s">
        <v>26</v>
      </c>
      <c r="E556" s="16" t="s">
        <v>41</v>
      </c>
      <c r="F556" s="16" t="s">
        <v>28</v>
      </c>
      <c r="G556" s="16" t="s">
        <v>76</v>
      </c>
      <c r="H556" s="16" t="s">
        <v>77</v>
      </c>
      <c r="I556" s="16" t="s">
        <v>77</v>
      </c>
      <c r="J556" s="16" t="s">
        <v>268</v>
      </c>
      <c r="K556" s="16" t="s">
        <v>87</v>
      </c>
      <c r="L556" s="9"/>
      <c r="M556" s="9"/>
      <c r="N556" s="9">
        <v>44965</v>
      </c>
      <c r="O556" s="7">
        <v>44965</v>
      </c>
      <c r="P556" s="9">
        <v>44965</v>
      </c>
      <c r="Q556" s="9"/>
      <c r="R556" s="9" t="s">
        <v>34</v>
      </c>
      <c r="S556" s="16" t="s">
        <v>73</v>
      </c>
      <c r="T556" s="16" t="s">
        <v>55</v>
      </c>
      <c r="U556" s="16"/>
      <c r="V556" s="16"/>
      <c r="W556" s="16" t="s">
        <v>96</v>
      </c>
      <c r="X556" s="16" t="s">
        <v>55</v>
      </c>
      <c r="Y556">
        <v>7</v>
      </c>
      <c r="Z556">
        <v>5</v>
      </c>
      <c r="AA556">
        <v>3.5</v>
      </c>
      <c r="AB556">
        <v>6</v>
      </c>
      <c r="AC556">
        <v>0.5</v>
      </c>
      <c r="AD556">
        <v>6</v>
      </c>
      <c r="AE556" t="s">
        <v>2542</v>
      </c>
    </row>
    <row r="557" spans="1:31" x14ac:dyDescent="0.25">
      <c r="A557" s="16" t="s">
        <v>23</v>
      </c>
      <c r="B557" s="16" t="s">
        <v>39</v>
      </c>
      <c r="C557" s="16" t="s">
        <v>286</v>
      </c>
      <c r="D557" s="16" t="s">
        <v>26</v>
      </c>
      <c r="E557" s="16" t="s">
        <v>41</v>
      </c>
      <c r="F557" s="16" t="s">
        <v>28</v>
      </c>
      <c r="G557" s="16" t="s">
        <v>76</v>
      </c>
      <c r="H557" s="16" t="s">
        <v>77</v>
      </c>
      <c r="I557" s="16" t="s">
        <v>77</v>
      </c>
      <c r="J557" s="16" t="s">
        <v>78</v>
      </c>
      <c r="K557" s="16" t="s">
        <v>79</v>
      </c>
      <c r="L557" s="9"/>
      <c r="M557" s="9">
        <v>44966</v>
      </c>
      <c r="N557" s="9">
        <v>44965</v>
      </c>
      <c r="O557" s="7">
        <v>44965</v>
      </c>
      <c r="P557" s="9">
        <v>44965</v>
      </c>
      <c r="Q557" s="9"/>
      <c r="R557" s="9" t="s">
        <v>34</v>
      </c>
      <c r="S557" s="16" t="s">
        <v>73</v>
      </c>
      <c r="T557" s="16" t="s">
        <v>55</v>
      </c>
      <c r="U557" s="16"/>
      <c r="V557" s="16"/>
      <c r="W557" s="16" t="s">
        <v>96</v>
      </c>
      <c r="X557" s="16" t="s">
        <v>55</v>
      </c>
      <c r="Y557">
        <v>7</v>
      </c>
      <c r="Z557">
        <v>5</v>
      </c>
      <c r="AA557">
        <v>3.5</v>
      </c>
      <c r="AB557">
        <v>6</v>
      </c>
      <c r="AC557">
        <v>0.5</v>
      </c>
      <c r="AD557">
        <v>6</v>
      </c>
      <c r="AE557" t="s">
        <v>1291</v>
      </c>
    </row>
    <row r="558" spans="1:31" x14ac:dyDescent="0.25">
      <c r="A558" s="16" t="s">
        <v>23</v>
      </c>
      <c r="B558" s="16" t="s">
        <v>39</v>
      </c>
      <c r="C558" s="16" t="s">
        <v>286</v>
      </c>
      <c r="D558" s="16" t="s">
        <v>26</v>
      </c>
      <c r="E558" s="16" t="s">
        <v>41</v>
      </c>
      <c r="F558" s="16" t="s">
        <v>28</v>
      </c>
      <c r="G558" s="16" t="s">
        <v>76</v>
      </c>
      <c r="H558" s="16" t="s">
        <v>77</v>
      </c>
      <c r="I558" s="16" t="s">
        <v>77</v>
      </c>
      <c r="J558" s="16" t="s">
        <v>78</v>
      </c>
      <c r="K558" s="16" t="s">
        <v>102</v>
      </c>
      <c r="L558" s="9"/>
      <c r="M558" s="9">
        <v>44965</v>
      </c>
      <c r="N558" s="9">
        <v>44965</v>
      </c>
      <c r="O558" s="7">
        <v>44965</v>
      </c>
      <c r="P558" s="9">
        <v>44965</v>
      </c>
      <c r="Q558" s="9"/>
      <c r="R558" s="9" t="s">
        <v>34</v>
      </c>
      <c r="S558" s="16" t="s">
        <v>73</v>
      </c>
      <c r="T558" s="16" t="s">
        <v>55</v>
      </c>
      <c r="U558" s="16"/>
      <c r="V558" s="16"/>
      <c r="W558" s="16" t="s">
        <v>96</v>
      </c>
      <c r="X558" s="16" t="s">
        <v>55</v>
      </c>
      <c r="Y558">
        <v>7</v>
      </c>
      <c r="Z558">
        <v>5</v>
      </c>
      <c r="AA558">
        <v>3.5</v>
      </c>
      <c r="AB558">
        <v>6</v>
      </c>
      <c r="AC558">
        <v>0.5</v>
      </c>
      <c r="AD558">
        <v>6</v>
      </c>
      <c r="AE558" t="s">
        <v>1520</v>
      </c>
    </row>
    <row r="559" spans="1:31" x14ac:dyDescent="0.25">
      <c r="A559" s="16" t="s">
        <v>23</v>
      </c>
      <c r="B559" s="16" t="s">
        <v>39</v>
      </c>
      <c r="C559" s="16" t="s">
        <v>286</v>
      </c>
      <c r="D559" s="16" t="s">
        <v>26</v>
      </c>
      <c r="E559" s="16" t="s">
        <v>288</v>
      </c>
      <c r="F559" s="16" t="s">
        <v>28</v>
      </c>
      <c r="G559" s="16" t="s">
        <v>289</v>
      </c>
      <c r="H559" s="16" t="s">
        <v>3469</v>
      </c>
      <c r="I559" s="16" t="s">
        <v>77</v>
      </c>
      <c r="J559" s="16" t="s">
        <v>77</v>
      </c>
      <c r="K559" s="16" t="s">
        <v>290</v>
      </c>
      <c r="L559" s="9"/>
      <c r="M559" s="9">
        <v>45195</v>
      </c>
      <c r="N559" s="9">
        <v>45195</v>
      </c>
      <c r="O559" s="7">
        <v>45195</v>
      </c>
      <c r="P559" s="9"/>
      <c r="Q559" s="9"/>
      <c r="R559" s="9" t="s">
        <v>34</v>
      </c>
      <c r="S559" s="16" t="s">
        <v>73</v>
      </c>
      <c r="T559" s="16" t="s">
        <v>55</v>
      </c>
      <c r="U559" s="16"/>
      <c r="V559" s="16"/>
      <c r="W559" s="16" t="s">
        <v>96</v>
      </c>
      <c r="X559" s="16" t="s">
        <v>55</v>
      </c>
      <c r="Y559">
        <v>7</v>
      </c>
      <c r="Z559">
        <v>5</v>
      </c>
      <c r="AA559">
        <v>3.5</v>
      </c>
      <c r="AB559">
        <v>2</v>
      </c>
      <c r="AC559">
        <v>0.16666666666666666</v>
      </c>
      <c r="AD559">
        <v>5</v>
      </c>
      <c r="AE559" t="s">
        <v>3470</v>
      </c>
    </row>
    <row r="560" spans="1:31" x14ac:dyDescent="0.25">
      <c r="A560" s="16" t="s">
        <v>23</v>
      </c>
      <c r="B560" s="16" t="s">
        <v>39</v>
      </c>
      <c r="C560" s="16" t="s">
        <v>286</v>
      </c>
      <c r="D560" s="16" t="s">
        <v>26</v>
      </c>
      <c r="E560" s="16" t="s">
        <v>291</v>
      </c>
      <c r="F560" s="16" t="s">
        <v>28</v>
      </c>
      <c r="G560" s="16" t="s">
        <v>292</v>
      </c>
      <c r="H560" s="16" t="s">
        <v>242</v>
      </c>
      <c r="I560" s="16" t="s">
        <v>77</v>
      </c>
      <c r="J560" s="16" t="s">
        <v>77</v>
      </c>
      <c r="K560" s="16" t="s">
        <v>87</v>
      </c>
      <c r="L560" s="9"/>
      <c r="M560" s="9">
        <v>45230</v>
      </c>
      <c r="N560" s="9">
        <v>45230</v>
      </c>
      <c r="O560" s="7">
        <v>45230</v>
      </c>
      <c r="P560" s="9"/>
      <c r="Q560" s="9"/>
      <c r="R560" s="9" t="s">
        <v>34</v>
      </c>
      <c r="S560" s="16" t="s">
        <v>73</v>
      </c>
      <c r="T560" s="16" t="s">
        <v>55</v>
      </c>
      <c r="U560" s="16"/>
      <c r="V560" s="16"/>
      <c r="W560" s="16" t="s">
        <v>96</v>
      </c>
      <c r="X560" s="16" t="s">
        <v>55</v>
      </c>
      <c r="Y560">
        <v>7</v>
      </c>
      <c r="Z560">
        <v>5</v>
      </c>
      <c r="AA560">
        <v>3.5</v>
      </c>
      <c r="AB560">
        <v>3</v>
      </c>
      <c r="AC560">
        <v>0.25</v>
      </c>
      <c r="AD560">
        <v>5</v>
      </c>
      <c r="AE560" t="s">
        <v>3471</v>
      </c>
    </row>
    <row r="561" spans="1:31" x14ac:dyDescent="0.25">
      <c r="A561" s="16" t="s">
        <v>23</v>
      </c>
      <c r="B561" s="16" t="s">
        <v>39</v>
      </c>
      <c r="C561" s="16" t="s">
        <v>286</v>
      </c>
      <c r="D561" s="16" t="s">
        <v>26</v>
      </c>
      <c r="E561" s="16" t="s">
        <v>293</v>
      </c>
      <c r="F561" s="16" t="s">
        <v>28</v>
      </c>
      <c r="G561" s="16" t="s">
        <v>294</v>
      </c>
      <c r="H561" s="16" t="s">
        <v>77</v>
      </c>
      <c r="I561" s="16" t="s">
        <v>77</v>
      </c>
      <c r="J561" s="16" t="s">
        <v>77</v>
      </c>
      <c r="K561" s="16" t="s">
        <v>290</v>
      </c>
      <c r="L561" s="9">
        <v>44826</v>
      </c>
      <c r="M561" s="9"/>
      <c r="N561" s="9">
        <v>44826</v>
      </c>
      <c r="O561" s="7">
        <v>44826</v>
      </c>
      <c r="P561" s="9"/>
      <c r="Q561" s="9"/>
      <c r="R561" s="9" t="s">
        <v>93</v>
      </c>
      <c r="S561" s="16" t="s">
        <v>73</v>
      </c>
      <c r="T561" s="16" t="s">
        <v>55</v>
      </c>
      <c r="U561" s="16"/>
      <c r="V561" s="16"/>
      <c r="W561" s="16" t="s">
        <v>96</v>
      </c>
      <c r="X561" s="16" t="s">
        <v>55</v>
      </c>
      <c r="Y561">
        <v>7</v>
      </c>
      <c r="Z561">
        <v>5</v>
      </c>
      <c r="AA561">
        <v>3.5</v>
      </c>
      <c r="AB561">
        <v>5</v>
      </c>
      <c r="AC561">
        <v>0.41666666666666669</v>
      </c>
      <c r="AD561">
        <v>5</v>
      </c>
      <c r="AE561" t="s">
        <v>1521</v>
      </c>
    </row>
    <row r="562" spans="1:31" x14ac:dyDescent="0.25">
      <c r="A562" s="16" t="s">
        <v>3138</v>
      </c>
      <c r="B562" s="16" t="s">
        <v>24</v>
      </c>
      <c r="C562" s="16" t="s">
        <v>286</v>
      </c>
      <c r="D562" s="16" t="s">
        <v>26</v>
      </c>
      <c r="E562" s="16" t="s">
        <v>27</v>
      </c>
      <c r="F562" s="16" t="s">
        <v>28</v>
      </c>
      <c r="G562" s="16" t="s">
        <v>81</v>
      </c>
      <c r="H562" s="16" t="s">
        <v>77</v>
      </c>
      <c r="I562" s="16" t="s">
        <v>77</v>
      </c>
      <c r="J562" s="16" t="s">
        <v>82</v>
      </c>
      <c r="K562" s="16" t="s">
        <v>296</v>
      </c>
      <c r="L562" s="9"/>
      <c r="M562" s="9">
        <v>45016</v>
      </c>
      <c r="N562" s="9">
        <v>45016</v>
      </c>
      <c r="O562" s="7">
        <v>45016</v>
      </c>
      <c r="P562" s="9"/>
      <c r="Q562" s="9"/>
      <c r="R562" s="9" t="s">
        <v>34</v>
      </c>
      <c r="S562" s="16" t="s">
        <v>73</v>
      </c>
      <c r="T562" s="16" t="s">
        <v>55</v>
      </c>
      <c r="U562" s="16"/>
      <c r="V562" s="16"/>
      <c r="W562" s="16"/>
      <c r="X562" s="16" t="s">
        <v>55</v>
      </c>
      <c r="Y562">
        <v>7</v>
      </c>
      <c r="Z562">
        <v>5</v>
      </c>
      <c r="AA562">
        <v>3.5</v>
      </c>
      <c r="AB562">
        <v>2</v>
      </c>
      <c r="AC562">
        <v>0.16666666666666666</v>
      </c>
      <c r="AD562">
        <v>5</v>
      </c>
      <c r="AE562" t="s">
        <v>1522</v>
      </c>
    </row>
    <row r="563" spans="1:31" x14ac:dyDescent="0.25">
      <c r="A563" s="16" t="s">
        <v>3138</v>
      </c>
      <c r="B563" s="16" t="s">
        <v>24</v>
      </c>
      <c r="C563" s="16" t="s">
        <v>286</v>
      </c>
      <c r="D563" s="16" t="s">
        <v>26</v>
      </c>
      <c r="E563" s="16" t="s">
        <v>27</v>
      </c>
      <c r="F563" s="16" t="s">
        <v>28</v>
      </c>
      <c r="G563" s="16" t="s">
        <v>81</v>
      </c>
      <c r="H563" s="16" t="s">
        <v>77</v>
      </c>
      <c r="I563" s="16" t="s">
        <v>77</v>
      </c>
      <c r="J563" s="16" t="s">
        <v>82</v>
      </c>
      <c r="K563" s="16" t="s">
        <v>466</v>
      </c>
      <c r="L563" s="9"/>
      <c r="M563" s="9">
        <v>45016</v>
      </c>
      <c r="N563" s="9">
        <v>45016</v>
      </c>
      <c r="O563" s="7">
        <v>45016</v>
      </c>
      <c r="P563" s="9"/>
      <c r="Q563" s="9"/>
      <c r="R563" s="9" t="s">
        <v>34</v>
      </c>
      <c r="S563" s="16" t="s">
        <v>73</v>
      </c>
      <c r="T563" s="16" t="s">
        <v>55</v>
      </c>
      <c r="U563" s="16"/>
      <c r="V563" s="16"/>
      <c r="W563" s="16"/>
      <c r="X563" s="16" t="s">
        <v>55</v>
      </c>
      <c r="Y563">
        <v>7</v>
      </c>
      <c r="Z563">
        <v>5</v>
      </c>
      <c r="AA563">
        <v>3.5</v>
      </c>
      <c r="AB563">
        <v>2</v>
      </c>
      <c r="AC563">
        <v>0.16666666666666666</v>
      </c>
      <c r="AD563">
        <v>5</v>
      </c>
      <c r="AE563" t="s">
        <v>1758</v>
      </c>
    </row>
    <row r="564" spans="1:31" x14ac:dyDescent="0.25">
      <c r="A564" s="16" t="s">
        <v>3138</v>
      </c>
      <c r="B564" s="16" t="s">
        <v>24</v>
      </c>
      <c r="C564" s="16" t="s">
        <v>286</v>
      </c>
      <c r="D564" s="16" t="s">
        <v>26</v>
      </c>
      <c r="E564" s="16" t="s">
        <v>27</v>
      </c>
      <c r="F564" s="16" t="s">
        <v>28</v>
      </c>
      <c r="G564" s="16" t="s">
        <v>81</v>
      </c>
      <c r="H564" s="16" t="s">
        <v>77</v>
      </c>
      <c r="I564" s="16" t="s">
        <v>77</v>
      </c>
      <c r="J564" s="16" t="s">
        <v>82</v>
      </c>
      <c r="K564" s="16" t="s">
        <v>83</v>
      </c>
      <c r="L564" s="9"/>
      <c r="M564" s="9">
        <v>45016</v>
      </c>
      <c r="N564" s="9">
        <v>45016</v>
      </c>
      <c r="O564" s="7">
        <v>45016</v>
      </c>
      <c r="P564" s="9"/>
      <c r="Q564" s="9"/>
      <c r="R564" s="9" t="s">
        <v>34</v>
      </c>
      <c r="S564" s="16" t="s">
        <v>73</v>
      </c>
      <c r="T564" s="16" t="s">
        <v>55</v>
      </c>
      <c r="U564" s="16"/>
      <c r="V564" s="16"/>
      <c r="W564" s="16"/>
      <c r="X564" s="16" t="s">
        <v>55</v>
      </c>
      <c r="Y564">
        <v>7</v>
      </c>
      <c r="Z564">
        <v>5</v>
      </c>
      <c r="AA564">
        <v>3.5</v>
      </c>
      <c r="AB564">
        <v>2</v>
      </c>
      <c r="AC564">
        <v>0.16666666666666666</v>
      </c>
      <c r="AD564">
        <v>5</v>
      </c>
      <c r="AE564" t="s">
        <v>1292</v>
      </c>
    </row>
    <row r="565" spans="1:31" x14ac:dyDescent="0.25">
      <c r="A565" s="16" t="s">
        <v>3138</v>
      </c>
      <c r="B565" s="16" t="s">
        <v>24</v>
      </c>
      <c r="C565" s="16" t="s">
        <v>286</v>
      </c>
      <c r="D565" s="16" t="s">
        <v>26</v>
      </c>
      <c r="E565" s="16" t="s">
        <v>27</v>
      </c>
      <c r="F565" s="16" t="s">
        <v>28</v>
      </c>
      <c r="G565" s="16" t="s">
        <v>81</v>
      </c>
      <c r="H565" s="16" t="s">
        <v>77</v>
      </c>
      <c r="I565" s="16" t="s">
        <v>77</v>
      </c>
      <c r="J565" s="16" t="s">
        <v>82</v>
      </c>
      <c r="K565" s="16" t="s">
        <v>84</v>
      </c>
      <c r="L565" s="9"/>
      <c r="M565" s="9">
        <v>45016</v>
      </c>
      <c r="N565" s="9">
        <v>45016</v>
      </c>
      <c r="O565" s="7">
        <v>45016</v>
      </c>
      <c r="P565" s="9"/>
      <c r="Q565" s="9"/>
      <c r="R565" s="9" t="s">
        <v>34</v>
      </c>
      <c r="S565" s="16" t="s">
        <v>73</v>
      </c>
      <c r="T565" s="16" t="s">
        <v>55</v>
      </c>
      <c r="U565" s="16"/>
      <c r="V565" s="16"/>
      <c r="W565" s="16"/>
      <c r="X565" s="16" t="s">
        <v>55</v>
      </c>
      <c r="Y565">
        <v>7</v>
      </c>
      <c r="Z565">
        <v>5</v>
      </c>
      <c r="AA565">
        <v>3.5</v>
      </c>
      <c r="AB565">
        <v>2</v>
      </c>
      <c r="AC565">
        <v>0.16666666666666666</v>
      </c>
      <c r="AD565">
        <v>5</v>
      </c>
      <c r="AE565" t="s">
        <v>1293</v>
      </c>
    </row>
    <row r="566" spans="1:31" x14ac:dyDescent="0.25">
      <c r="A566" s="16" t="s">
        <v>3138</v>
      </c>
      <c r="B566" s="16" t="s">
        <v>24</v>
      </c>
      <c r="C566" s="16" t="s">
        <v>286</v>
      </c>
      <c r="D566" s="16" t="s">
        <v>26</v>
      </c>
      <c r="E566" s="16" t="s">
        <v>85</v>
      </c>
      <c r="F566" s="16" t="s">
        <v>28</v>
      </c>
      <c r="G566" s="16" t="s">
        <v>297</v>
      </c>
      <c r="H566" s="16" t="s">
        <v>31</v>
      </c>
      <c r="I566" s="16" t="s">
        <v>77</v>
      </c>
      <c r="J566" s="16" t="s">
        <v>77</v>
      </c>
      <c r="K566" s="16" t="s">
        <v>87</v>
      </c>
      <c r="L566" s="9">
        <v>45026</v>
      </c>
      <c r="M566" s="9">
        <v>45027</v>
      </c>
      <c r="N566" s="9">
        <v>45026</v>
      </c>
      <c r="O566" s="7">
        <v>45026</v>
      </c>
      <c r="P566" s="9"/>
      <c r="Q566" s="9"/>
      <c r="R566" s="9" t="s">
        <v>34</v>
      </c>
      <c r="S566" s="16" t="s">
        <v>73</v>
      </c>
      <c r="T566" s="16" t="s">
        <v>55</v>
      </c>
      <c r="U566" s="16"/>
      <c r="V566" s="16"/>
      <c r="W566" s="16"/>
      <c r="X566" s="16" t="s">
        <v>55</v>
      </c>
      <c r="Y566">
        <v>7</v>
      </c>
      <c r="Z566">
        <v>5</v>
      </c>
      <c r="AA566">
        <v>3.5</v>
      </c>
      <c r="AB566">
        <v>3</v>
      </c>
      <c r="AC566">
        <v>0.25</v>
      </c>
      <c r="AD566">
        <v>5</v>
      </c>
      <c r="AE566" t="s">
        <v>1523</v>
      </c>
    </row>
    <row r="567" spans="1:31" x14ac:dyDescent="0.25">
      <c r="A567" s="16" t="s">
        <v>23</v>
      </c>
      <c r="B567" s="16" t="s">
        <v>3143</v>
      </c>
      <c r="C567" s="16" t="s">
        <v>286</v>
      </c>
      <c r="D567" s="16" t="s">
        <v>26</v>
      </c>
      <c r="E567" s="16" t="s">
        <v>41</v>
      </c>
      <c r="F567" s="16" t="s">
        <v>349</v>
      </c>
      <c r="G567" s="16" t="s">
        <v>1274</v>
      </c>
      <c r="H567" s="16" t="s">
        <v>77</v>
      </c>
      <c r="I567" s="16" t="s">
        <v>77</v>
      </c>
      <c r="J567" s="16" t="s">
        <v>268</v>
      </c>
      <c r="K567" s="16" t="s">
        <v>87</v>
      </c>
      <c r="L567" s="9"/>
      <c r="M567" s="9">
        <v>45330</v>
      </c>
      <c r="N567" s="9">
        <v>45330</v>
      </c>
      <c r="O567" s="7">
        <v>45330</v>
      </c>
      <c r="P567" s="9">
        <v>45330</v>
      </c>
      <c r="Q567" s="9"/>
      <c r="R567" s="9" t="s">
        <v>34</v>
      </c>
      <c r="S567" s="16" t="s">
        <v>73</v>
      </c>
      <c r="T567" s="16" t="s">
        <v>55</v>
      </c>
      <c r="U567" s="16"/>
      <c r="V567" s="16"/>
      <c r="W567" s="16" t="s">
        <v>96</v>
      </c>
      <c r="X567" s="16" t="s">
        <v>55</v>
      </c>
      <c r="Y567">
        <v>7</v>
      </c>
      <c r="Z567">
        <v>5</v>
      </c>
      <c r="AA567">
        <v>3.5</v>
      </c>
      <c r="AB567">
        <v>6</v>
      </c>
      <c r="AC567">
        <v>0.5</v>
      </c>
      <c r="AD567">
        <v>6</v>
      </c>
      <c r="AE567" t="s">
        <v>3472</v>
      </c>
    </row>
    <row r="568" spans="1:31" x14ac:dyDescent="0.25">
      <c r="A568" s="16" t="s">
        <v>23</v>
      </c>
      <c r="B568" s="16" t="s">
        <v>3143</v>
      </c>
      <c r="C568" s="16" t="s">
        <v>286</v>
      </c>
      <c r="D568" s="16" t="s">
        <v>26</v>
      </c>
      <c r="E568" s="16" t="s">
        <v>41</v>
      </c>
      <c r="F568" s="16" t="s">
        <v>349</v>
      </c>
      <c r="G568" s="16" t="s">
        <v>1274</v>
      </c>
      <c r="H568" s="16" t="s">
        <v>77</v>
      </c>
      <c r="I568" s="16" t="s">
        <v>77</v>
      </c>
      <c r="J568" s="16" t="s">
        <v>78</v>
      </c>
      <c r="K568" s="16" t="s">
        <v>79</v>
      </c>
      <c r="L568" s="9"/>
      <c r="M568" s="9">
        <v>45330</v>
      </c>
      <c r="N568" s="9">
        <v>45330</v>
      </c>
      <c r="O568" s="7">
        <v>45330</v>
      </c>
      <c r="P568" s="9">
        <v>45330</v>
      </c>
      <c r="Q568" s="9"/>
      <c r="R568" s="9" t="s">
        <v>34</v>
      </c>
      <c r="S568" s="16" t="s">
        <v>73</v>
      </c>
      <c r="T568" s="16" t="s">
        <v>55</v>
      </c>
      <c r="U568" s="16"/>
      <c r="V568" s="16"/>
      <c r="W568" s="16" t="s">
        <v>96</v>
      </c>
      <c r="X568" s="16" t="s">
        <v>55</v>
      </c>
      <c r="Y568">
        <v>7</v>
      </c>
      <c r="Z568">
        <v>5</v>
      </c>
      <c r="AA568">
        <v>3.5</v>
      </c>
      <c r="AB568">
        <v>6</v>
      </c>
      <c r="AC568">
        <v>0.5</v>
      </c>
      <c r="AD568">
        <v>6</v>
      </c>
      <c r="AE568" t="s">
        <v>3473</v>
      </c>
    </row>
    <row r="569" spans="1:31" x14ac:dyDescent="0.25">
      <c r="A569" s="16" t="s">
        <v>23</v>
      </c>
      <c r="B569" s="16" t="s">
        <v>3143</v>
      </c>
      <c r="C569" s="16" t="s">
        <v>286</v>
      </c>
      <c r="D569" s="16" t="s">
        <v>26</v>
      </c>
      <c r="E569" s="16" t="s">
        <v>41</v>
      </c>
      <c r="F569" s="16" t="s">
        <v>349</v>
      </c>
      <c r="G569" s="16" t="s">
        <v>1274</v>
      </c>
      <c r="H569" s="16" t="s">
        <v>77</v>
      </c>
      <c r="I569" s="16" t="s">
        <v>77</v>
      </c>
      <c r="J569" s="16" t="s">
        <v>78</v>
      </c>
      <c r="K569" s="16" t="s">
        <v>102</v>
      </c>
      <c r="L569" s="9"/>
      <c r="M569" s="9">
        <v>45330</v>
      </c>
      <c r="N569" s="9">
        <v>45330</v>
      </c>
      <c r="O569" s="7">
        <v>45330</v>
      </c>
      <c r="P569" s="9">
        <v>45330</v>
      </c>
      <c r="Q569" s="9"/>
      <c r="R569" s="9" t="s">
        <v>34</v>
      </c>
      <c r="S569" s="16" t="s">
        <v>73</v>
      </c>
      <c r="T569" s="16" t="s">
        <v>55</v>
      </c>
      <c r="U569" s="16"/>
      <c r="V569" s="16"/>
      <c r="W569" s="16" t="s">
        <v>96</v>
      </c>
      <c r="X569" s="16" t="s">
        <v>55</v>
      </c>
      <c r="Y569">
        <v>7</v>
      </c>
      <c r="Z569">
        <v>5</v>
      </c>
      <c r="AA569">
        <v>3.5</v>
      </c>
      <c r="AB569">
        <v>6</v>
      </c>
      <c r="AC569">
        <v>0.5</v>
      </c>
      <c r="AD569">
        <v>6</v>
      </c>
      <c r="AE569" t="s">
        <v>3474</v>
      </c>
    </row>
    <row r="570" spans="1:31" x14ac:dyDescent="0.25">
      <c r="A570" s="16" t="s">
        <v>23</v>
      </c>
      <c r="B570" s="16" t="s">
        <v>3143</v>
      </c>
      <c r="C570" s="16" t="s">
        <v>286</v>
      </c>
      <c r="D570" s="16" t="s">
        <v>26</v>
      </c>
      <c r="E570" s="16" t="s">
        <v>288</v>
      </c>
      <c r="F570" s="16" t="s">
        <v>349</v>
      </c>
      <c r="G570" s="16" t="s">
        <v>3475</v>
      </c>
      <c r="H570" s="16" t="s">
        <v>3469</v>
      </c>
      <c r="I570" s="16" t="s">
        <v>77</v>
      </c>
      <c r="J570" s="16" t="s">
        <v>77</v>
      </c>
      <c r="K570" s="16" t="s">
        <v>290</v>
      </c>
      <c r="L570" s="9"/>
      <c r="M570" s="9">
        <v>45561</v>
      </c>
      <c r="N570" s="9">
        <v>45561</v>
      </c>
      <c r="O570" s="7">
        <v>45561</v>
      </c>
      <c r="P570" s="9"/>
      <c r="Q570" s="9"/>
      <c r="R570" s="9" t="s">
        <v>93</v>
      </c>
      <c r="S570" s="16" t="s">
        <v>73</v>
      </c>
      <c r="T570" s="16" t="s">
        <v>55</v>
      </c>
      <c r="U570" s="16"/>
      <c r="V570" s="16"/>
      <c r="W570" s="16" t="s">
        <v>96</v>
      </c>
      <c r="X570" s="16" t="s">
        <v>55</v>
      </c>
      <c r="Y570">
        <v>7</v>
      </c>
      <c r="Z570">
        <v>5</v>
      </c>
      <c r="AA570">
        <v>3.5</v>
      </c>
      <c r="AB570">
        <v>2</v>
      </c>
      <c r="AC570">
        <v>0.16666666666666666</v>
      </c>
      <c r="AD570">
        <v>5</v>
      </c>
      <c r="AE570" t="s">
        <v>3476</v>
      </c>
    </row>
    <row r="571" spans="1:31" x14ac:dyDescent="0.25">
      <c r="A571" s="16" t="s">
        <v>23</v>
      </c>
      <c r="B571" s="16" t="s">
        <v>3143</v>
      </c>
      <c r="C571" s="16" t="s">
        <v>286</v>
      </c>
      <c r="D571" s="16" t="s">
        <v>26</v>
      </c>
      <c r="E571" s="16" t="s">
        <v>291</v>
      </c>
      <c r="F571" s="16" t="s">
        <v>349</v>
      </c>
      <c r="G571" s="16" t="s">
        <v>3477</v>
      </c>
      <c r="H571" s="16" t="s">
        <v>242</v>
      </c>
      <c r="I571" s="16" t="s">
        <v>77</v>
      </c>
      <c r="J571" s="16" t="s">
        <v>77</v>
      </c>
      <c r="K571" s="16" t="s">
        <v>87</v>
      </c>
      <c r="L571" s="9"/>
      <c r="M571" s="9">
        <v>45596</v>
      </c>
      <c r="N571" s="9">
        <v>45596</v>
      </c>
      <c r="O571" s="7">
        <v>45596</v>
      </c>
      <c r="P571" s="9"/>
      <c r="Q571" s="9"/>
      <c r="R571" s="9" t="s">
        <v>93</v>
      </c>
      <c r="S571" s="16" t="s">
        <v>73</v>
      </c>
      <c r="T571" s="16" t="s">
        <v>55</v>
      </c>
      <c r="U571" s="16"/>
      <c r="V571" s="16"/>
      <c r="W571" s="16" t="s">
        <v>96</v>
      </c>
      <c r="X571" s="16" t="s">
        <v>55</v>
      </c>
      <c r="Y571">
        <v>7</v>
      </c>
      <c r="Z571">
        <v>5</v>
      </c>
      <c r="AA571">
        <v>3.5</v>
      </c>
      <c r="AB571">
        <v>3</v>
      </c>
      <c r="AC571">
        <v>0.25</v>
      </c>
      <c r="AD571">
        <v>5</v>
      </c>
      <c r="AE571" t="s">
        <v>3478</v>
      </c>
    </row>
    <row r="572" spans="1:31" x14ac:dyDescent="0.25">
      <c r="A572" s="16" t="s">
        <v>23</v>
      </c>
      <c r="B572" s="16" t="s">
        <v>3143</v>
      </c>
      <c r="C572" s="16" t="s">
        <v>286</v>
      </c>
      <c r="D572" s="16" t="s">
        <v>26</v>
      </c>
      <c r="E572" s="16" t="s">
        <v>293</v>
      </c>
      <c r="F572" s="16" t="s">
        <v>349</v>
      </c>
      <c r="G572" s="16" t="s">
        <v>3479</v>
      </c>
      <c r="H572" s="16" t="s">
        <v>77</v>
      </c>
      <c r="I572" s="16" t="s">
        <v>77</v>
      </c>
      <c r="J572" s="16" t="s">
        <v>77</v>
      </c>
      <c r="K572" s="16" t="s">
        <v>290</v>
      </c>
      <c r="L572" s="9"/>
      <c r="M572" s="9">
        <v>45191</v>
      </c>
      <c r="N572" s="9">
        <v>45191</v>
      </c>
      <c r="O572" s="7">
        <v>45191</v>
      </c>
      <c r="P572" s="9"/>
      <c r="Q572" s="9"/>
      <c r="R572" s="9" t="s">
        <v>93</v>
      </c>
      <c r="S572" s="16" t="s">
        <v>73</v>
      </c>
      <c r="T572" s="16" t="s">
        <v>55</v>
      </c>
      <c r="U572" s="16"/>
      <c r="V572" s="16"/>
      <c r="W572" s="16" t="s">
        <v>96</v>
      </c>
      <c r="X572" s="16" t="s">
        <v>55</v>
      </c>
      <c r="Y572">
        <v>7</v>
      </c>
      <c r="Z572">
        <v>5</v>
      </c>
      <c r="AA572">
        <v>3.5</v>
      </c>
      <c r="AB572">
        <v>5</v>
      </c>
      <c r="AC572">
        <v>0.41666666666666669</v>
      </c>
      <c r="AD572">
        <v>5</v>
      </c>
      <c r="AE572" t="s">
        <v>3480</v>
      </c>
    </row>
    <row r="573" spans="1:31" x14ac:dyDescent="0.25">
      <c r="A573" s="16" t="s">
        <v>23</v>
      </c>
      <c r="B573" s="16" t="s">
        <v>39</v>
      </c>
      <c r="C573" s="16" t="s">
        <v>298</v>
      </c>
      <c r="D573" s="16" t="s">
        <v>26</v>
      </c>
      <c r="E573" s="16" t="s">
        <v>41</v>
      </c>
      <c r="F573" s="16" t="s">
        <v>28</v>
      </c>
      <c r="G573" s="16" t="s">
        <v>42</v>
      </c>
      <c r="H573" s="16" t="s">
        <v>43</v>
      </c>
      <c r="I573" s="16" t="s">
        <v>43</v>
      </c>
      <c r="J573" s="16" t="s">
        <v>299</v>
      </c>
      <c r="K573" s="16" t="s">
        <v>114</v>
      </c>
      <c r="L573" s="9"/>
      <c r="M573" s="9">
        <v>44958</v>
      </c>
      <c r="N573" s="9">
        <v>44932</v>
      </c>
      <c r="O573" s="7">
        <v>44932</v>
      </c>
      <c r="P573" s="9">
        <v>44932</v>
      </c>
      <c r="Q573" s="9"/>
      <c r="R573" s="9" t="s">
        <v>34</v>
      </c>
      <c r="S573" s="16" t="s">
        <v>35</v>
      </c>
      <c r="T573" s="16" t="s">
        <v>35</v>
      </c>
      <c r="U573" s="16"/>
      <c r="V573" s="16"/>
      <c r="W573" s="16" t="s">
        <v>37</v>
      </c>
      <c r="X573" s="16" t="s">
        <v>38</v>
      </c>
      <c r="Y573">
        <v>3</v>
      </c>
      <c r="Z573">
        <v>5</v>
      </c>
      <c r="AA573">
        <v>1.5</v>
      </c>
      <c r="AB573">
        <v>6</v>
      </c>
      <c r="AC573">
        <v>0.5</v>
      </c>
      <c r="AD573">
        <v>3</v>
      </c>
      <c r="AE573" t="s">
        <v>1524</v>
      </c>
    </row>
    <row r="574" spans="1:31" x14ac:dyDescent="0.25">
      <c r="A574" s="16" t="s">
        <v>23</v>
      </c>
      <c r="B574" s="16" t="s">
        <v>39</v>
      </c>
      <c r="C574" s="16" t="s">
        <v>298</v>
      </c>
      <c r="D574" s="16" t="s">
        <v>26</v>
      </c>
      <c r="E574" s="16" t="s">
        <v>41</v>
      </c>
      <c r="F574" s="16" t="s">
        <v>28</v>
      </c>
      <c r="G574" s="16" t="s">
        <v>42</v>
      </c>
      <c r="H574" s="16" t="s">
        <v>43</v>
      </c>
      <c r="I574" s="16" t="s">
        <v>43</v>
      </c>
      <c r="J574" s="16" t="s">
        <v>299</v>
      </c>
      <c r="K574" s="16" t="s">
        <v>300</v>
      </c>
      <c r="L574" s="9"/>
      <c r="M574" s="9">
        <v>44986</v>
      </c>
      <c r="N574" s="9">
        <v>44992</v>
      </c>
      <c r="O574" s="7">
        <v>44992</v>
      </c>
      <c r="P574" s="9">
        <v>44992</v>
      </c>
      <c r="Q574" s="9">
        <v>44593</v>
      </c>
      <c r="R574" s="9" t="s">
        <v>34</v>
      </c>
      <c r="S574" s="16" t="s">
        <v>35</v>
      </c>
      <c r="T574" s="16" t="s">
        <v>35</v>
      </c>
      <c r="U574" s="16"/>
      <c r="V574" s="16"/>
      <c r="W574" s="16" t="s">
        <v>37</v>
      </c>
      <c r="X574" s="16" t="s">
        <v>38</v>
      </c>
      <c r="Y574">
        <v>3</v>
      </c>
      <c r="Z574">
        <v>5</v>
      </c>
      <c r="AA574">
        <v>1.5</v>
      </c>
      <c r="AB574">
        <v>6</v>
      </c>
      <c r="AC574">
        <v>0.5</v>
      </c>
      <c r="AD574">
        <v>3</v>
      </c>
      <c r="AE574" t="s">
        <v>1525</v>
      </c>
    </row>
    <row r="575" spans="1:31" x14ac:dyDescent="0.25">
      <c r="A575" s="16" t="s">
        <v>23</v>
      </c>
      <c r="B575" s="16" t="s">
        <v>39</v>
      </c>
      <c r="C575" s="16" t="s">
        <v>298</v>
      </c>
      <c r="D575" s="16" t="s">
        <v>3139</v>
      </c>
      <c r="E575" s="16" t="s">
        <v>27</v>
      </c>
      <c r="F575" s="16" t="s">
        <v>28</v>
      </c>
      <c r="G575" s="16" t="s">
        <v>46</v>
      </c>
      <c r="H575" s="16" t="s">
        <v>43</v>
      </c>
      <c r="I575" s="16" t="s">
        <v>43</v>
      </c>
      <c r="J575" s="16" t="s">
        <v>299</v>
      </c>
      <c r="K575" s="16" t="s">
        <v>114</v>
      </c>
      <c r="L575" s="9"/>
      <c r="M575" s="9">
        <v>44967</v>
      </c>
      <c r="N575" s="9">
        <v>44967</v>
      </c>
      <c r="O575" s="7">
        <v>44967</v>
      </c>
      <c r="P575" s="9"/>
      <c r="Q575" s="9"/>
      <c r="R575" s="9" t="s">
        <v>34</v>
      </c>
      <c r="S575" s="16" t="s">
        <v>35</v>
      </c>
      <c r="T575" s="16" t="s">
        <v>35</v>
      </c>
      <c r="U575" s="16"/>
      <c r="V575" s="16"/>
      <c r="W575" s="16" t="s">
        <v>37</v>
      </c>
      <c r="X575" s="16" t="s">
        <v>38</v>
      </c>
      <c r="Y575">
        <v>3</v>
      </c>
      <c r="Z575">
        <v>3</v>
      </c>
      <c r="AA575">
        <v>0.9</v>
      </c>
      <c r="AB575">
        <v>2</v>
      </c>
      <c r="AC575">
        <v>0.16666666666666666</v>
      </c>
      <c r="AD575">
        <v>2</v>
      </c>
      <c r="AE575" t="s">
        <v>1526</v>
      </c>
    </row>
    <row r="576" spans="1:31" x14ac:dyDescent="0.25">
      <c r="A576" s="16" t="s">
        <v>23</v>
      </c>
      <c r="B576" s="16" t="s">
        <v>39</v>
      </c>
      <c r="C576" s="16" t="s">
        <v>298</v>
      </c>
      <c r="D576" s="16" t="s">
        <v>26</v>
      </c>
      <c r="E576" s="16" t="s">
        <v>41</v>
      </c>
      <c r="F576" s="16" t="s">
        <v>349</v>
      </c>
      <c r="G576" s="16" t="s">
        <v>350</v>
      </c>
      <c r="H576" s="16" t="s">
        <v>43</v>
      </c>
      <c r="I576" s="16" t="s">
        <v>43</v>
      </c>
      <c r="J576" s="16" t="s">
        <v>299</v>
      </c>
      <c r="K576" s="16" t="s">
        <v>114</v>
      </c>
      <c r="L576" s="9">
        <v>45297</v>
      </c>
      <c r="M576" s="9">
        <v>44958</v>
      </c>
      <c r="N576" s="9">
        <v>45296</v>
      </c>
      <c r="O576" s="7">
        <v>45296</v>
      </c>
      <c r="P576" s="9">
        <v>45296</v>
      </c>
      <c r="Q576" s="9"/>
      <c r="R576" s="9" t="s">
        <v>34</v>
      </c>
      <c r="S576" s="16" t="s">
        <v>35</v>
      </c>
      <c r="T576" s="16" t="s">
        <v>35</v>
      </c>
      <c r="U576" s="16"/>
      <c r="V576" s="16"/>
      <c r="W576" s="16" t="s">
        <v>37</v>
      </c>
      <c r="X576" s="16" t="s">
        <v>38</v>
      </c>
      <c r="Y576">
        <v>3</v>
      </c>
      <c r="Z576">
        <v>5</v>
      </c>
      <c r="AA576">
        <v>1.5</v>
      </c>
      <c r="AB576">
        <v>6</v>
      </c>
      <c r="AC576">
        <v>0.5</v>
      </c>
      <c r="AD576">
        <v>3</v>
      </c>
      <c r="AE576" t="s">
        <v>2724</v>
      </c>
    </row>
    <row r="577" spans="1:31" x14ac:dyDescent="0.25">
      <c r="A577" s="16" t="s">
        <v>23</v>
      </c>
      <c r="B577" s="16" t="s">
        <v>39</v>
      </c>
      <c r="C577" s="16" t="s">
        <v>298</v>
      </c>
      <c r="D577" s="16" t="s">
        <v>26</v>
      </c>
      <c r="E577" s="16" t="s">
        <v>41</v>
      </c>
      <c r="F577" s="16" t="s">
        <v>349</v>
      </c>
      <c r="G577" s="16" t="s">
        <v>350</v>
      </c>
      <c r="H577" s="16" t="s">
        <v>43</v>
      </c>
      <c r="I577" s="16" t="s">
        <v>43</v>
      </c>
      <c r="J577" s="16" t="s">
        <v>299</v>
      </c>
      <c r="K577" s="16" t="s">
        <v>300</v>
      </c>
      <c r="L577" s="9">
        <v>45358</v>
      </c>
      <c r="M577" s="9">
        <v>44986</v>
      </c>
      <c r="N577" s="9">
        <v>45355</v>
      </c>
      <c r="O577" s="7">
        <v>45355</v>
      </c>
      <c r="P577" s="9">
        <v>45355</v>
      </c>
      <c r="Q577" s="9"/>
      <c r="R577" s="9" t="s">
        <v>34</v>
      </c>
      <c r="S577" s="16" t="s">
        <v>35</v>
      </c>
      <c r="T577" s="16" t="s">
        <v>35</v>
      </c>
      <c r="U577" s="16"/>
      <c r="V577" s="16"/>
      <c r="W577" s="16" t="s">
        <v>37</v>
      </c>
      <c r="X577" s="16" t="s">
        <v>38</v>
      </c>
      <c r="Y577">
        <v>3</v>
      </c>
      <c r="Z577">
        <v>5</v>
      </c>
      <c r="AA577">
        <v>1.5</v>
      </c>
      <c r="AB577">
        <v>6</v>
      </c>
      <c r="AC577">
        <v>0.5</v>
      </c>
      <c r="AD577">
        <v>3</v>
      </c>
      <c r="AE577" t="s">
        <v>2725</v>
      </c>
    </row>
    <row r="578" spans="1:31" x14ac:dyDescent="0.25">
      <c r="A578" s="16" t="s">
        <v>23</v>
      </c>
      <c r="B578" s="16" t="s">
        <v>39</v>
      </c>
      <c r="C578" s="16" t="s">
        <v>298</v>
      </c>
      <c r="D578" s="16" t="s">
        <v>3139</v>
      </c>
      <c r="E578" s="16" t="s">
        <v>27</v>
      </c>
      <c r="F578" s="16" t="s">
        <v>349</v>
      </c>
      <c r="G578" s="16" t="s">
        <v>1030</v>
      </c>
      <c r="H578" s="16" t="s">
        <v>43</v>
      </c>
      <c r="I578" s="16" t="s">
        <v>43</v>
      </c>
      <c r="J578" s="16" t="s">
        <v>299</v>
      </c>
      <c r="K578" s="16" t="s">
        <v>114</v>
      </c>
      <c r="L578" s="9"/>
      <c r="M578" s="9">
        <v>45332</v>
      </c>
      <c r="N578" s="9">
        <v>45332</v>
      </c>
      <c r="O578" s="7">
        <v>45332</v>
      </c>
      <c r="P578" s="9"/>
      <c r="Q578" s="9"/>
      <c r="R578" s="9" t="s">
        <v>34</v>
      </c>
      <c r="S578" s="16" t="s">
        <v>35</v>
      </c>
      <c r="T578" s="16" t="s">
        <v>35</v>
      </c>
      <c r="U578" s="16"/>
      <c r="V578" s="16"/>
      <c r="W578" s="16" t="s">
        <v>37</v>
      </c>
      <c r="X578" s="16" t="s">
        <v>38</v>
      </c>
      <c r="Y578">
        <v>3</v>
      </c>
      <c r="Z578">
        <v>3</v>
      </c>
      <c r="AA578">
        <v>0.9</v>
      </c>
      <c r="AB578">
        <v>2</v>
      </c>
      <c r="AC578">
        <v>0.16666666666666666</v>
      </c>
      <c r="AD578">
        <v>2</v>
      </c>
      <c r="AE578" t="s">
        <v>5117</v>
      </c>
    </row>
    <row r="579" spans="1:31" x14ac:dyDescent="0.25">
      <c r="A579" s="16" t="s">
        <v>3138</v>
      </c>
      <c r="B579" s="16" t="s">
        <v>24</v>
      </c>
      <c r="C579" s="16" t="s">
        <v>301</v>
      </c>
      <c r="D579" s="16" t="s">
        <v>62</v>
      </c>
      <c r="E579" s="16" t="s">
        <v>27</v>
      </c>
      <c r="F579" s="16" t="s">
        <v>28</v>
      </c>
      <c r="G579" s="16" t="s">
        <v>81</v>
      </c>
      <c r="H579" s="16" t="s">
        <v>77</v>
      </c>
      <c r="I579" s="16" t="s">
        <v>77</v>
      </c>
      <c r="J579" s="16" t="s">
        <v>302</v>
      </c>
      <c r="K579" s="16" t="s">
        <v>3481</v>
      </c>
      <c r="L579" s="9"/>
      <c r="M579" s="9">
        <v>44967</v>
      </c>
      <c r="N579" s="9">
        <v>44967</v>
      </c>
      <c r="O579" s="7">
        <v>44967</v>
      </c>
      <c r="P579" s="9"/>
      <c r="Q579" s="9"/>
      <c r="R579" s="9" t="s">
        <v>34</v>
      </c>
      <c r="S579" s="16" t="s">
        <v>80</v>
      </c>
      <c r="T579" s="16" t="s">
        <v>109</v>
      </c>
      <c r="U579" s="16"/>
      <c r="V579" s="16"/>
      <c r="W579" s="16"/>
      <c r="X579" s="16" t="s">
        <v>38</v>
      </c>
      <c r="Y579">
        <v>0</v>
      </c>
      <c r="Z579">
        <v>10</v>
      </c>
      <c r="AA579">
        <v>0</v>
      </c>
      <c r="AB579">
        <v>2</v>
      </c>
      <c r="AC579">
        <v>0.16666666666666666</v>
      </c>
      <c r="AD579">
        <v>0</v>
      </c>
      <c r="AE579" t="s">
        <v>3482</v>
      </c>
    </row>
    <row r="580" spans="1:31" x14ac:dyDescent="0.25">
      <c r="A580" s="16" t="s">
        <v>23</v>
      </c>
      <c r="B580" s="16" t="s">
        <v>39</v>
      </c>
      <c r="C580" s="16" t="s">
        <v>3483</v>
      </c>
      <c r="D580" s="16" t="s">
        <v>26</v>
      </c>
      <c r="E580" s="16" t="s">
        <v>41</v>
      </c>
      <c r="F580" s="16" t="s">
        <v>349</v>
      </c>
      <c r="G580" s="16" t="s">
        <v>3237</v>
      </c>
      <c r="H580" s="16" t="s">
        <v>155</v>
      </c>
      <c r="I580" s="16" t="s">
        <v>155</v>
      </c>
      <c r="J580" s="16" t="s">
        <v>433</v>
      </c>
      <c r="K580" s="16" t="s">
        <v>64</v>
      </c>
      <c r="L580" s="9">
        <v>45361</v>
      </c>
      <c r="M580" s="9"/>
      <c r="N580" s="9">
        <v>45361</v>
      </c>
      <c r="O580" s="7">
        <v>45361</v>
      </c>
      <c r="P580" s="9"/>
      <c r="Q580" s="9"/>
      <c r="R580" s="9" t="s">
        <v>93</v>
      </c>
      <c r="S580" s="16" t="s">
        <v>94</v>
      </c>
      <c r="T580" s="16" t="s">
        <v>109</v>
      </c>
      <c r="U580" s="16"/>
      <c r="V580" s="16"/>
      <c r="W580" s="16" t="s">
        <v>234</v>
      </c>
      <c r="X580" s="16" t="s">
        <v>55</v>
      </c>
      <c r="Y580">
        <v>3</v>
      </c>
      <c r="Z580">
        <v>5</v>
      </c>
      <c r="AA580">
        <v>1.5</v>
      </c>
      <c r="AB580">
        <v>6</v>
      </c>
      <c r="AC580">
        <v>0.5</v>
      </c>
      <c r="AD580">
        <v>3</v>
      </c>
      <c r="AE580" t="s">
        <v>3484</v>
      </c>
    </row>
    <row r="581" spans="1:31" x14ac:dyDescent="0.25">
      <c r="A581" s="16" t="s">
        <v>23</v>
      </c>
      <c r="B581" s="16" t="s">
        <v>39</v>
      </c>
      <c r="C581" s="16" t="s">
        <v>3483</v>
      </c>
      <c r="D581" s="16" t="s">
        <v>26</v>
      </c>
      <c r="E581" s="16" t="s">
        <v>41</v>
      </c>
      <c r="F581" s="16" t="s">
        <v>349</v>
      </c>
      <c r="G581" s="16" t="s">
        <v>3237</v>
      </c>
      <c r="H581" s="16" t="s">
        <v>155</v>
      </c>
      <c r="I581" s="16" t="s">
        <v>155</v>
      </c>
      <c r="J581" s="16" t="s">
        <v>433</v>
      </c>
      <c r="K581" s="16" t="s">
        <v>224</v>
      </c>
      <c r="L581" s="9">
        <v>45322</v>
      </c>
      <c r="M581" s="9"/>
      <c r="N581" s="9">
        <v>45322</v>
      </c>
      <c r="O581" s="7">
        <v>45322</v>
      </c>
      <c r="P581" s="9"/>
      <c r="Q581" s="9"/>
      <c r="R581" s="9" t="s">
        <v>93</v>
      </c>
      <c r="S581" s="16" t="s">
        <v>94</v>
      </c>
      <c r="T581" s="16" t="s">
        <v>109</v>
      </c>
      <c r="U581" s="16"/>
      <c r="V581" s="16"/>
      <c r="W581" s="16" t="s">
        <v>234</v>
      </c>
      <c r="X581" s="16" t="s">
        <v>55</v>
      </c>
      <c r="Y581">
        <v>3</v>
      </c>
      <c r="Z581">
        <v>5</v>
      </c>
      <c r="AA581">
        <v>1.5</v>
      </c>
      <c r="AB581">
        <v>6</v>
      </c>
      <c r="AC581">
        <v>0.5</v>
      </c>
      <c r="AD581">
        <v>3</v>
      </c>
      <c r="AE581" t="s">
        <v>3485</v>
      </c>
    </row>
    <row r="582" spans="1:31" x14ac:dyDescent="0.25">
      <c r="A582" s="16" t="s">
        <v>23</v>
      </c>
      <c r="B582" s="16" t="s">
        <v>39</v>
      </c>
      <c r="C582" s="16" t="s">
        <v>3483</v>
      </c>
      <c r="D582" s="16" t="s">
        <v>3139</v>
      </c>
      <c r="E582" s="16" t="s">
        <v>240</v>
      </c>
      <c r="F582" s="16" t="s">
        <v>349</v>
      </c>
      <c r="G582" s="16" t="s">
        <v>3486</v>
      </c>
      <c r="H582" s="16" t="s">
        <v>155</v>
      </c>
      <c r="I582" s="16" t="s">
        <v>155</v>
      </c>
      <c r="J582" s="16" t="s">
        <v>433</v>
      </c>
      <c r="K582" s="16" t="s">
        <v>243</v>
      </c>
      <c r="L582" s="9">
        <v>45323</v>
      </c>
      <c r="M582" s="9"/>
      <c r="N582" s="9">
        <v>45323</v>
      </c>
      <c r="O582" s="7">
        <v>45323</v>
      </c>
      <c r="P582" s="9"/>
      <c r="Q582" s="9"/>
      <c r="R582" s="9" t="s">
        <v>93</v>
      </c>
      <c r="S582" s="16" t="s">
        <v>94</v>
      </c>
      <c r="T582" s="16" t="s">
        <v>109</v>
      </c>
      <c r="U582" s="16"/>
      <c r="V582" s="16"/>
      <c r="W582" s="16" t="s">
        <v>234</v>
      </c>
      <c r="X582" s="16" t="s">
        <v>55</v>
      </c>
      <c r="Y582">
        <v>3</v>
      </c>
      <c r="Z582">
        <v>3</v>
      </c>
      <c r="AA582">
        <v>0.9</v>
      </c>
      <c r="AB582">
        <v>2</v>
      </c>
      <c r="AC582">
        <v>0.16666666666666666</v>
      </c>
      <c r="AD582">
        <v>2</v>
      </c>
      <c r="AE582" t="s">
        <v>3487</v>
      </c>
    </row>
    <row r="583" spans="1:31" x14ac:dyDescent="0.25">
      <c r="A583" s="16" t="s">
        <v>23</v>
      </c>
      <c r="B583" s="16" t="s">
        <v>39</v>
      </c>
      <c r="C583" s="16" t="s">
        <v>3483</v>
      </c>
      <c r="D583" s="16" t="s">
        <v>3139</v>
      </c>
      <c r="E583" s="16" t="s">
        <v>240</v>
      </c>
      <c r="F583" s="16" t="s">
        <v>349</v>
      </c>
      <c r="G583" s="16" t="s">
        <v>3486</v>
      </c>
      <c r="H583" s="16" t="s">
        <v>155</v>
      </c>
      <c r="I583" s="16" t="s">
        <v>155</v>
      </c>
      <c r="J583" s="16" t="s">
        <v>433</v>
      </c>
      <c r="K583" s="16" t="s">
        <v>60</v>
      </c>
      <c r="L583" s="9">
        <v>45323</v>
      </c>
      <c r="M583" s="9"/>
      <c r="N583" s="9">
        <v>45323</v>
      </c>
      <c r="O583" s="7">
        <v>45323</v>
      </c>
      <c r="P583" s="9"/>
      <c r="Q583" s="9"/>
      <c r="R583" s="9" t="s">
        <v>93</v>
      </c>
      <c r="S583" s="16" t="s">
        <v>94</v>
      </c>
      <c r="T583" s="16" t="s">
        <v>109</v>
      </c>
      <c r="U583" s="16"/>
      <c r="V583" s="16"/>
      <c r="W583" s="16" t="s">
        <v>234</v>
      </c>
      <c r="X583" s="16" t="s">
        <v>55</v>
      </c>
      <c r="Y583">
        <v>3</v>
      </c>
      <c r="Z583">
        <v>3</v>
      </c>
      <c r="AA583">
        <v>0.9</v>
      </c>
      <c r="AB583">
        <v>2</v>
      </c>
      <c r="AC583">
        <v>0.16666666666666666</v>
      </c>
      <c r="AD583">
        <v>2</v>
      </c>
      <c r="AE583" t="s">
        <v>3488</v>
      </c>
    </row>
    <row r="584" spans="1:31" x14ac:dyDescent="0.25">
      <c r="A584" s="16" t="s">
        <v>3138</v>
      </c>
      <c r="B584" s="16" t="s">
        <v>24</v>
      </c>
      <c r="C584" s="16" t="s">
        <v>303</v>
      </c>
      <c r="D584" s="16" t="s">
        <v>26</v>
      </c>
      <c r="E584" s="16" t="s">
        <v>41</v>
      </c>
      <c r="F584" s="16" t="s">
        <v>28</v>
      </c>
      <c r="G584" s="16" t="s">
        <v>160</v>
      </c>
      <c r="H584" s="16" t="s">
        <v>155</v>
      </c>
      <c r="I584" s="16" t="s">
        <v>155</v>
      </c>
      <c r="J584" s="16" t="s">
        <v>304</v>
      </c>
      <c r="K584" s="16" t="s">
        <v>305</v>
      </c>
      <c r="L584" s="9"/>
      <c r="M584" s="9">
        <v>44975</v>
      </c>
      <c r="N584" s="9">
        <v>44995</v>
      </c>
      <c r="O584" s="7">
        <v>44995</v>
      </c>
      <c r="P584" s="9">
        <v>44995</v>
      </c>
      <c r="Q584" s="9">
        <v>44610</v>
      </c>
      <c r="R584" s="9" t="s">
        <v>34</v>
      </c>
      <c r="S584" s="16" t="s">
        <v>73</v>
      </c>
      <c r="T584" s="16" t="s">
        <v>3174</v>
      </c>
      <c r="U584" s="16"/>
      <c r="V584" s="16"/>
      <c r="W584" s="16"/>
      <c r="X584" s="16" t="s">
        <v>38</v>
      </c>
      <c r="Y584">
        <v>6</v>
      </c>
      <c r="Z584">
        <v>5</v>
      </c>
      <c r="AA584">
        <v>3</v>
      </c>
      <c r="AB584">
        <v>6</v>
      </c>
      <c r="AC584">
        <v>0.5</v>
      </c>
      <c r="AD584">
        <v>5</v>
      </c>
      <c r="AE584" t="s">
        <v>1527</v>
      </c>
    </row>
    <row r="585" spans="1:31" x14ac:dyDescent="0.25">
      <c r="A585" s="16" t="s">
        <v>3138</v>
      </c>
      <c r="B585" s="16" t="s">
        <v>24</v>
      </c>
      <c r="C585" s="16" t="s">
        <v>303</v>
      </c>
      <c r="D585" s="16" t="s">
        <v>26</v>
      </c>
      <c r="E585" s="16" t="s">
        <v>41</v>
      </c>
      <c r="F585" s="16" t="s">
        <v>28</v>
      </c>
      <c r="G585" s="16" t="s">
        <v>160</v>
      </c>
      <c r="H585" s="16" t="s">
        <v>155</v>
      </c>
      <c r="I585" s="16" t="s">
        <v>155</v>
      </c>
      <c r="J585" s="16" t="s">
        <v>304</v>
      </c>
      <c r="K585" s="16" t="s">
        <v>196</v>
      </c>
      <c r="L585" s="9"/>
      <c r="M585" s="9">
        <v>45003</v>
      </c>
      <c r="N585" s="9">
        <v>44995</v>
      </c>
      <c r="O585" s="7">
        <v>44995</v>
      </c>
      <c r="P585" s="9">
        <v>44995</v>
      </c>
      <c r="Q585" s="9"/>
      <c r="R585" s="9" t="s">
        <v>34</v>
      </c>
      <c r="S585" s="16" t="s">
        <v>73</v>
      </c>
      <c r="T585" s="16" t="s">
        <v>3174</v>
      </c>
      <c r="U585" s="16"/>
      <c r="V585" s="16"/>
      <c r="W585" s="16"/>
      <c r="X585" s="16" t="s">
        <v>38</v>
      </c>
      <c r="Y585">
        <v>6</v>
      </c>
      <c r="Z585">
        <v>5</v>
      </c>
      <c r="AA585">
        <v>3</v>
      </c>
      <c r="AB585">
        <v>6</v>
      </c>
      <c r="AC585">
        <v>0.5</v>
      </c>
      <c r="AD585">
        <v>5</v>
      </c>
      <c r="AE585" t="s">
        <v>1528</v>
      </c>
    </row>
    <row r="586" spans="1:31" x14ac:dyDescent="0.25">
      <c r="A586" s="16" t="s">
        <v>23</v>
      </c>
      <c r="B586" s="16" t="s">
        <v>39</v>
      </c>
      <c r="C586" s="16" t="s">
        <v>303</v>
      </c>
      <c r="D586" s="16" t="s">
        <v>26</v>
      </c>
      <c r="E586" s="16" t="s">
        <v>41</v>
      </c>
      <c r="F586" s="16" t="s">
        <v>28</v>
      </c>
      <c r="G586" s="16" t="s">
        <v>160</v>
      </c>
      <c r="H586" s="16" t="s">
        <v>155</v>
      </c>
      <c r="I586" s="16" t="s">
        <v>155</v>
      </c>
      <c r="J586" s="16" t="s">
        <v>304</v>
      </c>
      <c r="K586" s="16" t="s">
        <v>306</v>
      </c>
      <c r="L586" s="9"/>
      <c r="M586" s="9">
        <v>45048</v>
      </c>
      <c r="N586" s="9">
        <v>44995</v>
      </c>
      <c r="O586" s="7">
        <v>44995</v>
      </c>
      <c r="P586" s="9">
        <v>44995</v>
      </c>
      <c r="Q586" s="9">
        <v>44683</v>
      </c>
      <c r="R586" s="9" t="s">
        <v>34</v>
      </c>
      <c r="S586" s="16" t="s">
        <v>73</v>
      </c>
      <c r="T586" s="16" t="s">
        <v>3174</v>
      </c>
      <c r="U586" s="16"/>
      <c r="V586" s="16"/>
      <c r="W586" s="16" t="s">
        <v>74</v>
      </c>
      <c r="X586" s="16" t="s">
        <v>38</v>
      </c>
      <c r="Y586">
        <v>6</v>
      </c>
      <c r="Z586">
        <v>5</v>
      </c>
      <c r="AA586">
        <v>3</v>
      </c>
      <c r="AB586">
        <v>6</v>
      </c>
      <c r="AC586">
        <v>0.5</v>
      </c>
      <c r="AD586">
        <v>5</v>
      </c>
      <c r="AE586" t="s">
        <v>1529</v>
      </c>
    </row>
    <row r="587" spans="1:31" x14ac:dyDescent="0.25">
      <c r="A587" s="16" t="s">
        <v>3138</v>
      </c>
      <c r="B587" s="16" t="s">
        <v>24</v>
      </c>
      <c r="C587" s="16" t="s">
        <v>303</v>
      </c>
      <c r="D587" s="16" t="s">
        <v>26</v>
      </c>
      <c r="E587" s="16" t="s">
        <v>41</v>
      </c>
      <c r="F587" s="16" t="s">
        <v>28</v>
      </c>
      <c r="G587" s="16" t="s">
        <v>160</v>
      </c>
      <c r="H587" s="16" t="s">
        <v>155</v>
      </c>
      <c r="I587" s="16" t="s">
        <v>155</v>
      </c>
      <c r="J587" s="16" t="s">
        <v>304</v>
      </c>
      <c r="K587" s="16" t="s">
        <v>191</v>
      </c>
      <c r="L587" s="9"/>
      <c r="M587" s="9">
        <v>45048</v>
      </c>
      <c r="N587" s="9">
        <v>44995</v>
      </c>
      <c r="O587" s="7">
        <v>44995</v>
      </c>
      <c r="P587" s="9">
        <v>44995</v>
      </c>
      <c r="Q587" s="9">
        <v>44693</v>
      </c>
      <c r="R587" s="9" t="s">
        <v>34</v>
      </c>
      <c r="S587" s="16" t="s">
        <v>73</v>
      </c>
      <c r="T587" s="16" t="s">
        <v>3174</v>
      </c>
      <c r="U587" s="16"/>
      <c r="V587" s="16"/>
      <c r="W587" s="16"/>
      <c r="X587" s="16" t="s">
        <v>38</v>
      </c>
      <c r="Y587">
        <v>6</v>
      </c>
      <c r="Z587">
        <v>5</v>
      </c>
      <c r="AA587">
        <v>3</v>
      </c>
      <c r="AB587">
        <v>6</v>
      </c>
      <c r="AC587">
        <v>0.5</v>
      </c>
      <c r="AD587">
        <v>5</v>
      </c>
      <c r="AE587" t="s">
        <v>1530</v>
      </c>
    </row>
    <row r="588" spans="1:31" x14ac:dyDescent="0.25">
      <c r="A588" s="16" t="s">
        <v>3138</v>
      </c>
      <c r="B588" s="16" t="s">
        <v>24</v>
      </c>
      <c r="C588" s="16" t="s">
        <v>303</v>
      </c>
      <c r="D588" s="16" t="s">
        <v>26</v>
      </c>
      <c r="E588" s="16" t="s">
        <v>41</v>
      </c>
      <c r="F588" s="16" t="s">
        <v>28</v>
      </c>
      <c r="G588" s="16" t="s">
        <v>160</v>
      </c>
      <c r="H588" s="16" t="s">
        <v>155</v>
      </c>
      <c r="I588" s="16" t="s">
        <v>155</v>
      </c>
      <c r="J588" s="16" t="s">
        <v>304</v>
      </c>
      <c r="K588" s="16" t="s">
        <v>112</v>
      </c>
      <c r="L588" s="9"/>
      <c r="M588" s="9">
        <v>45003</v>
      </c>
      <c r="N588" s="9">
        <v>44995</v>
      </c>
      <c r="O588" s="7">
        <v>44995</v>
      </c>
      <c r="P588" s="9">
        <v>44995</v>
      </c>
      <c r="Q588" s="9">
        <v>44638</v>
      </c>
      <c r="R588" s="9" t="s">
        <v>34</v>
      </c>
      <c r="S588" s="16" t="s">
        <v>73</v>
      </c>
      <c r="T588" s="16" t="s">
        <v>3174</v>
      </c>
      <c r="U588" s="16"/>
      <c r="V588" s="16"/>
      <c r="W588" s="16"/>
      <c r="X588" s="16" t="s">
        <v>38</v>
      </c>
      <c r="Y588">
        <v>6</v>
      </c>
      <c r="Z588">
        <v>5</v>
      </c>
      <c r="AA588">
        <v>3</v>
      </c>
      <c r="AB588">
        <v>6</v>
      </c>
      <c r="AC588">
        <v>0.5</v>
      </c>
      <c r="AD588">
        <v>5</v>
      </c>
      <c r="AE588" t="s">
        <v>1531</v>
      </c>
    </row>
    <row r="589" spans="1:31" x14ac:dyDescent="0.25">
      <c r="A589" s="16" t="s">
        <v>3138</v>
      </c>
      <c r="B589" s="16" t="s">
        <v>24</v>
      </c>
      <c r="C589" s="16" t="s">
        <v>303</v>
      </c>
      <c r="D589" s="16" t="s">
        <v>26</v>
      </c>
      <c r="E589" s="16" t="s">
        <v>41</v>
      </c>
      <c r="F589" s="16" t="s">
        <v>28</v>
      </c>
      <c r="G589" s="16" t="s">
        <v>160</v>
      </c>
      <c r="H589" s="16" t="s">
        <v>155</v>
      </c>
      <c r="I589" s="16" t="s">
        <v>155</v>
      </c>
      <c r="J589" s="16" t="s">
        <v>304</v>
      </c>
      <c r="K589" s="16" t="s">
        <v>307</v>
      </c>
      <c r="L589" s="9"/>
      <c r="M589" s="9">
        <v>45094</v>
      </c>
      <c r="N589" s="9">
        <v>44995</v>
      </c>
      <c r="O589" s="7">
        <v>44995</v>
      </c>
      <c r="P589" s="9">
        <v>44995</v>
      </c>
      <c r="Q589" s="9">
        <v>44729</v>
      </c>
      <c r="R589" s="9" t="s">
        <v>34</v>
      </c>
      <c r="S589" s="16" t="s">
        <v>73</v>
      </c>
      <c r="T589" s="16" t="s">
        <v>3174</v>
      </c>
      <c r="U589" s="16"/>
      <c r="V589" s="16"/>
      <c r="W589" s="16"/>
      <c r="X589" s="16" t="s">
        <v>38</v>
      </c>
      <c r="Y589">
        <v>6</v>
      </c>
      <c r="Z589">
        <v>5</v>
      </c>
      <c r="AA589">
        <v>3</v>
      </c>
      <c r="AB589">
        <v>6</v>
      </c>
      <c r="AC589">
        <v>0.5</v>
      </c>
      <c r="AD589">
        <v>5</v>
      </c>
      <c r="AE589" t="s">
        <v>1532</v>
      </c>
    </row>
    <row r="590" spans="1:31" x14ac:dyDescent="0.25">
      <c r="A590" s="16" t="s">
        <v>3138</v>
      </c>
      <c r="B590" s="16" t="s">
        <v>24</v>
      </c>
      <c r="C590" s="16" t="s">
        <v>303</v>
      </c>
      <c r="D590" s="16" t="s">
        <v>26</v>
      </c>
      <c r="E590" s="16" t="s">
        <v>41</v>
      </c>
      <c r="F590" s="16" t="s">
        <v>28</v>
      </c>
      <c r="G590" s="16" t="s">
        <v>160</v>
      </c>
      <c r="H590" s="16" t="s">
        <v>155</v>
      </c>
      <c r="I590" s="16" t="s">
        <v>155</v>
      </c>
      <c r="J590" s="16" t="s">
        <v>304</v>
      </c>
      <c r="K590" s="16" t="s">
        <v>307</v>
      </c>
      <c r="L590" s="9"/>
      <c r="M590" s="9">
        <v>45087</v>
      </c>
      <c r="N590" s="9">
        <v>44995</v>
      </c>
      <c r="O590" s="7">
        <v>44995</v>
      </c>
      <c r="P590" s="9">
        <v>44995</v>
      </c>
      <c r="Q590" s="9">
        <v>44729</v>
      </c>
      <c r="R590" s="9" t="s">
        <v>34</v>
      </c>
      <c r="S590" s="16" t="s">
        <v>73</v>
      </c>
      <c r="T590" s="16" t="s">
        <v>3174</v>
      </c>
      <c r="U590" s="16"/>
      <c r="V590" s="16"/>
      <c r="W590" s="16"/>
      <c r="X590" s="16" t="s">
        <v>38</v>
      </c>
      <c r="Y590">
        <v>6</v>
      </c>
      <c r="Z590">
        <v>5</v>
      </c>
      <c r="AA590">
        <v>3</v>
      </c>
      <c r="AB590">
        <v>6</v>
      </c>
      <c r="AC590">
        <v>0.5</v>
      </c>
      <c r="AD590">
        <v>5</v>
      </c>
      <c r="AE590" t="s">
        <v>1532</v>
      </c>
    </row>
    <row r="591" spans="1:31" x14ac:dyDescent="0.25">
      <c r="A591" s="16" t="s">
        <v>3138</v>
      </c>
      <c r="B591" s="16" t="s">
        <v>24</v>
      </c>
      <c r="C591" s="16" t="s">
        <v>303</v>
      </c>
      <c r="D591" s="16" t="s">
        <v>26</v>
      </c>
      <c r="E591" s="16" t="s">
        <v>41</v>
      </c>
      <c r="F591" s="16" t="s">
        <v>28</v>
      </c>
      <c r="G591" s="16" t="s">
        <v>160</v>
      </c>
      <c r="H591" s="16" t="s">
        <v>155</v>
      </c>
      <c r="I591" s="16" t="s">
        <v>155</v>
      </c>
      <c r="J591" s="16" t="s">
        <v>304</v>
      </c>
      <c r="K591" s="16" t="s">
        <v>308</v>
      </c>
      <c r="L591" s="9"/>
      <c r="M591" s="9">
        <v>44975</v>
      </c>
      <c r="N591" s="9">
        <v>44995</v>
      </c>
      <c r="O591" s="7">
        <v>44995</v>
      </c>
      <c r="P591" s="9">
        <v>44995</v>
      </c>
      <c r="Q591" s="9">
        <v>44610</v>
      </c>
      <c r="R591" s="9" t="s">
        <v>34</v>
      </c>
      <c r="S591" s="16" t="s">
        <v>73</v>
      </c>
      <c r="T591" s="16" t="s">
        <v>3174</v>
      </c>
      <c r="U591" s="16"/>
      <c r="V591" s="16"/>
      <c r="W591" s="16"/>
      <c r="X591" s="16" t="s">
        <v>38</v>
      </c>
      <c r="Y591">
        <v>6</v>
      </c>
      <c r="Z591">
        <v>5</v>
      </c>
      <c r="AA591">
        <v>3</v>
      </c>
      <c r="AB591">
        <v>6</v>
      </c>
      <c r="AC591">
        <v>0.5</v>
      </c>
      <c r="AD591">
        <v>5</v>
      </c>
      <c r="AE591" t="s">
        <v>1533</v>
      </c>
    </row>
    <row r="592" spans="1:31" x14ac:dyDescent="0.25">
      <c r="A592" s="16" t="s">
        <v>3138</v>
      </c>
      <c r="B592" s="16" t="s">
        <v>24</v>
      </c>
      <c r="C592" s="16" t="s">
        <v>303</v>
      </c>
      <c r="D592" s="16" t="s">
        <v>26</v>
      </c>
      <c r="E592" s="16" t="s">
        <v>41</v>
      </c>
      <c r="F592" s="16" t="s">
        <v>28</v>
      </c>
      <c r="G592" s="16" t="s">
        <v>160</v>
      </c>
      <c r="H592" s="16" t="s">
        <v>155</v>
      </c>
      <c r="I592" s="16" t="s">
        <v>155</v>
      </c>
      <c r="J592" s="16" t="s">
        <v>304</v>
      </c>
      <c r="K592" s="16" t="s">
        <v>309</v>
      </c>
      <c r="L592" s="9"/>
      <c r="M592" s="9">
        <v>45087</v>
      </c>
      <c r="N592" s="9">
        <v>44995</v>
      </c>
      <c r="O592" s="7">
        <v>44995</v>
      </c>
      <c r="P592" s="9">
        <v>44995</v>
      </c>
      <c r="Q592" s="9">
        <v>44729</v>
      </c>
      <c r="R592" s="9" t="s">
        <v>34</v>
      </c>
      <c r="S592" s="16" t="s">
        <v>73</v>
      </c>
      <c r="T592" s="16" t="s">
        <v>3174</v>
      </c>
      <c r="U592" s="16"/>
      <c r="V592" s="16"/>
      <c r="W592" s="16"/>
      <c r="X592" s="16" t="s">
        <v>38</v>
      </c>
      <c r="Y592">
        <v>6</v>
      </c>
      <c r="Z592">
        <v>5</v>
      </c>
      <c r="AA592">
        <v>3</v>
      </c>
      <c r="AB592">
        <v>6</v>
      </c>
      <c r="AC592">
        <v>0.5</v>
      </c>
      <c r="AD592">
        <v>5</v>
      </c>
      <c r="AE592" t="s">
        <v>1534</v>
      </c>
    </row>
    <row r="593" spans="1:31" x14ac:dyDescent="0.25">
      <c r="A593" s="16" t="s">
        <v>3138</v>
      </c>
      <c r="B593" s="16" t="s">
        <v>24</v>
      </c>
      <c r="C593" s="16" t="s">
        <v>303</v>
      </c>
      <c r="D593" s="16" t="s">
        <v>3139</v>
      </c>
      <c r="E593" s="16" t="s">
        <v>27</v>
      </c>
      <c r="F593" s="16" t="s">
        <v>28</v>
      </c>
      <c r="G593" s="16" t="s">
        <v>192</v>
      </c>
      <c r="H593" s="16" t="s">
        <v>155</v>
      </c>
      <c r="I593" s="16" t="s">
        <v>155</v>
      </c>
      <c r="J593" s="16" t="s">
        <v>304</v>
      </c>
      <c r="K593" s="16" t="s">
        <v>310</v>
      </c>
      <c r="L593" s="9"/>
      <c r="M593" s="9">
        <v>45089</v>
      </c>
      <c r="N593" s="9">
        <v>45089</v>
      </c>
      <c r="O593" s="7">
        <v>45089</v>
      </c>
      <c r="P593" s="9"/>
      <c r="Q593" s="9"/>
      <c r="R593" s="9" t="s">
        <v>34</v>
      </c>
      <c r="S593" s="16" t="s">
        <v>73</v>
      </c>
      <c r="T593" s="16" t="s">
        <v>3174</v>
      </c>
      <c r="U593" s="16"/>
      <c r="V593" s="16"/>
      <c r="W593" s="16"/>
      <c r="X593" s="16" t="s">
        <v>38</v>
      </c>
      <c r="Y593">
        <v>6</v>
      </c>
      <c r="Z593">
        <v>3</v>
      </c>
      <c r="AA593">
        <v>1.8</v>
      </c>
      <c r="AB593">
        <v>2</v>
      </c>
      <c r="AC593">
        <v>0.16666666666666666</v>
      </c>
      <c r="AD593">
        <v>3</v>
      </c>
      <c r="AE593" t="s">
        <v>1535</v>
      </c>
    </row>
    <row r="594" spans="1:31" x14ac:dyDescent="0.25">
      <c r="A594" s="16" t="s">
        <v>3138</v>
      </c>
      <c r="B594" s="16" t="s">
        <v>24</v>
      </c>
      <c r="C594" s="16" t="s">
        <v>303</v>
      </c>
      <c r="D594" s="16" t="s">
        <v>3139</v>
      </c>
      <c r="E594" s="16" t="s">
        <v>27</v>
      </c>
      <c r="F594" s="16" t="s">
        <v>28</v>
      </c>
      <c r="G594" s="16" t="s">
        <v>192</v>
      </c>
      <c r="H594" s="16" t="s">
        <v>155</v>
      </c>
      <c r="I594" s="16" t="s">
        <v>155</v>
      </c>
      <c r="J594" s="16" t="s">
        <v>304</v>
      </c>
      <c r="K594" s="16" t="s">
        <v>311</v>
      </c>
      <c r="L594" s="9"/>
      <c r="M594" s="9">
        <v>45089</v>
      </c>
      <c r="N594" s="9">
        <v>45089</v>
      </c>
      <c r="O594" s="7">
        <v>45089</v>
      </c>
      <c r="P594" s="9"/>
      <c r="Q594" s="9"/>
      <c r="R594" s="9" t="s">
        <v>34</v>
      </c>
      <c r="S594" s="16" t="s">
        <v>73</v>
      </c>
      <c r="T594" s="16" t="s">
        <v>3174</v>
      </c>
      <c r="U594" s="16"/>
      <c r="V594" s="16"/>
      <c r="W594" s="16"/>
      <c r="X594" s="16" t="s">
        <v>38</v>
      </c>
      <c r="Y594">
        <v>6</v>
      </c>
      <c r="Z594">
        <v>3</v>
      </c>
      <c r="AA594">
        <v>1.8</v>
      </c>
      <c r="AB594">
        <v>2</v>
      </c>
      <c r="AC594">
        <v>0.16666666666666666</v>
      </c>
      <c r="AD594">
        <v>3</v>
      </c>
      <c r="AE594" t="s">
        <v>1536</v>
      </c>
    </row>
    <row r="595" spans="1:31" x14ac:dyDescent="0.25">
      <c r="A595" s="16" t="s">
        <v>3138</v>
      </c>
      <c r="B595" s="16" t="s">
        <v>24</v>
      </c>
      <c r="C595" s="16" t="s">
        <v>303</v>
      </c>
      <c r="D595" s="16" t="s">
        <v>3139</v>
      </c>
      <c r="E595" s="16" t="s">
        <v>27</v>
      </c>
      <c r="F595" s="16" t="s">
        <v>28</v>
      </c>
      <c r="G595" s="16" t="s">
        <v>192</v>
      </c>
      <c r="H595" s="16" t="s">
        <v>155</v>
      </c>
      <c r="I595" s="16" t="s">
        <v>155</v>
      </c>
      <c r="J595" s="16" t="s">
        <v>304</v>
      </c>
      <c r="K595" s="16" t="s">
        <v>652</v>
      </c>
      <c r="L595" s="9"/>
      <c r="M595" s="9">
        <v>45089</v>
      </c>
      <c r="N595" s="9">
        <v>45089</v>
      </c>
      <c r="O595" s="7">
        <v>45089</v>
      </c>
      <c r="P595" s="9"/>
      <c r="Q595" s="9"/>
      <c r="R595" s="9" t="s">
        <v>34</v>
      </c>
      <c r="S595" s="16" t="s">
        <v>73</v>
      </c>
      <c r="T595" s="16" t="s">
        <v>3174</v>
      </c>
      <c r="U595" s="16"/>
      <c r="V595" s="16"/>
      <c r="W595" s="16"/>
      <c r="X595" s="16" t="s">
        <v>38</v>
      </c>
      <c r="Y595">
        <v>6</v>
      </c>
      <c r="Z595">
        <v>3</v>
      </c>
      <c r="AA595">
        <v>1.8</v>
      </c>
      <c r="AB595">
        <v>2</v>
      </c>
      <c r="AC595">
        <v>0.16666666666666666</v>
      </c>
      <c r="AD595">
        <v>3</v>
      </c>
      <c r="AE595" t="s">
        <v>3489</v>
      </c>
    </row>
    <row r="596" spans="1:31" x14ac:dyDescent="0.25">
      <c r="A596" s="16" t="s">
        <v>3138</v>
      </c>
      <c r="B596" s="16" t="s">
        <v>24</v>
      </c>
      <c r="C596" s="16" t="s">
        <v>303</v>
      </c>
      <c r="D596" s="16" t="s">
        <v>3139</v>
      </c>
      <c r="E596" s="16" t="s">
        <v>27</v>
      </c>
      <c r="F596" s="16" t="s">
        <v>28</v>
      </c>
      <c r="G596" s="16" t="s">
        <v>192</v>
      </c>
      <c r="H596" s="16" t="s">
        <v>155</v>
      </c>
      <c r="I596" s="16" t="s">
        <v>155</v>
      </c>
      <c r="J596" s="16" t="s">
        <v>304</v>
      </c>
      <c r="K596" s="16" t="s">
        <v>3490</v>
      </c>
      <c r="L596" s="9"/>
      <c r="M596" s="9">
        <v>45089</v>
      </c>
      <c r="N596" s="9">
        <v>45089</v>
      </c>
      <c r="O596" s="7">
        <v>45089</v>
      </c>
      <c r="P596" s="9"/>
      <c r="Q596" s="9"/>
      <c r="R596" s="9" t="s">
        <v>34</v>
      </c>
      <c r="S596" s="16" t="s">
        <v>73</v>
      </c>
      <c r="T596" s="16" t="s">
        <v>3174</v>
      </c>
      <c r="U596" s="16"/>
      <c r="V596" s="16"/>
      <c r="W596" s="16"/>
      <c r="X596" s="16" t="s">
        <v>38</v>
      </c>
      <c r="Y596">
        <v>6</v>
      </c>
      <c r="Z596">
        <v>3</v>
      </c>
      <c r="AA596">
        <v>1.8</v>
      </c>
      <c r="AB596">
        <v>2</v>
      </c>
      <c r="AC596">
        <v>0.16666666666666666</v>
      </c>
      <c r="AD596">
        <v>3</v>
      </c>
      <c r="AE596" t="s">
        <v>3491</v>
      </c>
    </row>
    <row r="597" spans="1:31" x14ac:dyDescent="0.25">
      <c r="A597" s="16" t="s">
        <v>3138</v>
      </c>
      <c r="B597" s="16" t="s">
        <v>24</v>
      </c>
      <c r="C597" s="16" t="s">
        <v>303</v>
      </c>
      <c r="D597" s="16" t="s">
        <v>3139</v>
      </c>
      <c r="E597" s="16" t="s">
        <v>27</v>
      </c>
      <c r="F597" s="16" t="s">
        <v>28</v>
      </c>
      <c r="G597" s="16" t="s">
        <v>192</v>
      </c>
      <c r="H597" s="16" t="s">
        <v>155</v>
      </c>
      <c r="I597" s="16" t="s">
        <v>155</v>
      </c>
      <c r="J597" s="16" t="s">
        <v>304</v>
      </c>
      <c r="K597" s="16" t="s">
        <v>312</v>
      </c>
      <c r="L597" s="9"/>
      <c r="M597" s="9">
        <v>45089</v>
      </c>
      <c r="N597" s="9">
        <v>45089</v>
      </c>
      <c r="O597" s="7">
        <v>45089</v>
      </c>
      <c r="P597" s="9"/>
      <c r="Q597" s="9"/>
      <c r="R597" s="9" t="s">
        <v>34</v>
      </c>
      <c r="S597" s="16" t="s">
        <v>73</v>
      </c>
      <c r="T597" s="16" t="s">
        <v>3174</v>
      </c>
      <c r="U597" s="16"/>
      <c r="V597" s="16"/>
      <c r="W597" s="16"/>
      <c r="X597" s="16" t="s">
        <v>38</v>
      </c>
      <c r="Y597">
        <v>6</v>
      </c>
      <c r="Z597">
        <v>3</v>
      </c>
      <c r="AA597">
        <v>1.8</v>
      </c>
      <c r="AB597">
        <v>2</v>
      </c>
      <c r="AC597">
        <v>0.16666666666666666</v>
      </c>
      <c r="AD597">
        <v>3</v>
      </c>
      <c r="AE597" t="s">
        <v>1537</v>
      </c>
    </row>
    <row r="598" spans="1:31" x14ac:dyDescent="0.25">
      <c r="A598" s="16" t="s">
        <v>3138</v>
      </c>
      <c r="B598" s="16" t="s">
        <v>24</v>
      </c>
      <c r="C598" s="16" t="s">
        <v>303</v>
      </c>
      <c r="D598" s="16" t="s">
        <v>3139</v>
      </c>
      <c r="E598" s="16" t="s">
        <v>27</v>
      </c>
      <c r="F598" s="16" t="s">
        <v>28</v>
      </c>
      <c r="G598" s="16" t="s">
        <v>192</v>
      </c>
      <c r="H598" s="16" t="s">
        <v>155</v>
      </c>
      <c r="I598" s="16" t="s">
        <v>155</v>
      </c>
      <c r="J598" s="16" t="s">
        <v>304</v>
      </c>
      <c r="K598" s="16" t="s">
        <v>3492</v>
      </c>
      <c r="L598" s="9"/>
      <c r="M598" s="9">
        <v>45089</v>
      </c>
      <c r="N598" s="9">
        <v>45089</v>
      </c>
      <c r="O598" s="7">
        <v>45089</v>
      </c>
      <c r="P598" s="9"/>
      <c r="Q598" s="9"/>
      <c r="R598" s="9" t="s">
        <v>34</v>
      </c>
      <c r="S598" s="16" t="s">
        <v>73</v>
      </c>
      <c r="T598" s="16" t="s">
        <v>3174</v>
      </c>
      <c r="U598" s="16"/>
      <c r="V598" s="16"/>
      <c r="W598" s="16"/>
      <c r="X598" s="16" t="s">
        <v>38</v>
      </c>
      <c r="Y598">
        <v>6</v>
      </c>
      <c r="Z598">
        <v>3</v>
      </c>
      <c r="AA598">
        <v>1.8</v>
      </c>
      <c r="AB598">
        <v>2</v>
      </c>
      <c r="AC598">
        <v>0.16666666666666666</v>
      </c>
      <c r="AD598">
        <v>3</v>
      </c>
      <c r="AE598" t="s">
        <v>3493</v>
      </c>
    </row>
    <row r="599" spans="1:31" x14ac:dyDescent="0.25">
      <c r="A599" s="16" t="s">
        <v>23</v>
      </c>
      <c r="B599" s="16" t="s">
        <v>3143</v>
      </c>
      <c r="C599" s="16" t="s">
        <v>303</v>
      </c>
      <c r="D599" s="16" t="s">
        <v>26</v>
      </c>
      <c r="E599" s="16" t="s">
        <v>41</v>
      </c>
      <c r="F599" s="16" t="s">
        <v>349</v>
      </c>
      <c r="G599" s="16" t="s">
        <v>3237</v>
      </c>
      <c r="H599" s="16" t="s">
        <v>155</v>
      </c>
      <c r="I599" s="16" t="s">
        <v>155</v>
      </c>
      <c r="J599" s="16" t="s">
        <v>304</v>
      </c>
      <c r="K599" s="16" t="s">
        <v>306</v>
      </c>
      <c r="L599" s="9"/>
      <c r="M599" s="9">
        <v>45361</v>
      </c>
      <c r="N599" s="9">
        <v>45361</v>
      </c>
      <c r="O599" s="7">
        <v>45361</v>
      </c>
      <c r="P599" s="9"/>
      <c r="Q599" s="9"/>
      <c r="R599" s="9" t="s">
        <v>93</v>
      </c>
      <c r="S599" s="16" t="s">
        <v>73</v>
      </c>
      <c r="T599" s="16" t="s">
        <v>314</v>
      </c>
      <c r="U599" s="16"/>
      <c r="V599" s="16"/>
      <c r="W599" s="16" t="s">
        <v>74</v>
      </c>
      <c r="X599" s="16" t="s">
        <v>38</v>
      </c>
      <c r="Y599">
        <v>6</v>
      </c>
      <c r="Z599">
        <v>5</v>
      </c>
      <c r="AA599">
        <v>3</v>
      </c>
      <c r="AB599">
        <v>6</v>
      </c>
      <c r="AC599">
        <v>0.5</v>
      </c>
      <c r="AD599">
        <v>5</v>
      </c>
      <c r="AE599" t="s">
        <v>3494</v>
      </c>
    </row>
    <row r="600" spans="1:31" x14ac:dyDescent="0.25">
      <c r="A600" s="16" t="s">
        <v>23</v>
      </c>
      <c r="B600" s="16" t="s">
        <v>39</v>
      </c>
      <c r="C600" s="16" t="s">
        <v>313</v>
      </c>
      <c r="D600" s="16" t="s">
        <v>62</v>
      </c>
      <c r="E600" s="16" t="s">
        <v>41</v>
      </c>
      <c r="F600" s="16" t="s">
        <v>28</v>
      </c>
      <c r="G600" s="16" t="s">
        <v>51</v>
      </c>
      <c r="H600" s="16" t="s">
        <v>31</v>
      </c>
      <c r="I600" s="16" t="s">
        <v>31</v>
      </c>
      <c r="J600" s="16" t="s">
        <v>345</v>
      </c>
      <c r="K600" s="16" t="s">
        <v>219</v>
      </c>
      <c r="L600" s="9"/>
      <c r="M600" s="9">
        <v>44979</v>
      </c>
      <c r="N600" s="9">
        <v>44979</v>
      </c>
      <c r="O600" s="7">
        <v>44979</v>
      </c>
      <c r="P600" s="9">
        <v>44979</v>
      </c>
      <c r="Q600" s="9"/>
      <c r="R600" s="9" t="s">
        <v>34</v>
      </c>
      <c r="S600" s="16" t="s">
        <v>55</v>
      </c>
      <c r="T600" s="16" t="s">
        <v>314</v>
      </c>
      <c r="U600" s="16"/>
      <c r="V600" s="16"/>
      <c r="W600" s="16" t="s">
        <v>315</v>
      </c>
      <c r="X600" s="16" t="s">
        <v>55</v>
      </c>
      <c r="Y600">
        <v>8</v>
      </c>
      <c r="Z600">
        <v>10</v>
      </c>
      <c r="AA600">
        <v>8</v>
      </c>
      <c r="AB600">
        <v>6</v>
      </c>
      <c r="AC600">
        <v>0.5</v>
      </c>
      <c r="AD600">
        <v>12</v>
      </c>
      <c r="AE600" t="s">
        <v>1580</v>
      </c>
    </row>
    <row r="601" spans="1:31" x14ac:dyDescent="0.25">
      <c r="A601" s="16" t="s">
        <v>23</v>
      </c>
      <c r="B601" s="16" t="s">
        <v>39</v>
      </c>
      <c r="C601" s="16" t="s">
        <v>313</v>
      </c>
      <c r="D601" s="16" t="s">
        <v>62</v>
      </c>
      <c r="E601" s="16" t="s">
        <v>41</v>
      </c>
      <c r="F601" s="16" t="s">
        <v>28</v>
      </c>
      <c r="G601" s="16" t="s">
        <v>51</v>
      </c>
      <c r="H601" s="16" t="s">
        <v>31</v>
      </c>
      <c r="I601" s="16" t="s">
        <v>31</v>
      </c>
      <c r="J601" s="16" t="s">
        <v>345</v>
      </c>
      <c r="K601" s="16" t="s">
        <v>138</v>
      </c>
      <c r="L601" s="9"/>
      <c r="M601" s="9">
        <v>44979</v>
      </c>
      <c r="N601" s="9">
        <v>44979</v>
      </c>
      <c r="O601" s="7">
        <v>44979</v>
      </c>
      <c r="P601" s="9">
        <v>44979</v>
      </c>
      <c r="Q601" s="9">
        <v>44614</v>
      </c>
      <c r="R601" s="9" t="s">
        <v>34</v>
      </c>
      <c r="S601" s="16" t="s">
        <v>55</v>
      </c>
      <c r="T601" s="16" t="s">
        <v>314</v>
      </c>
      <c r="U601" s="16"/>
      <c r="V601" s="16"/>
      <c r="W601" s="16" t="s">
        <v>315</v>
      </c>
      <c r="X601" s="16" t="s">
        <v>55</v>
      </c>
      <c r="Y601">
        <v>8</v>
      </c>
      <c r="Z601">
        <v>10</v>
      </c>
      <c r="AA601">
        <v>8</v>
      </c>
      <c r="AB601">
        <v>6</v>
      </c>
      <c r="AC601">
        <v>0.5</v>
      </c>
      <c r="AD601">
        <v>12</v>
      </c>
      <c r="AE601" t="s">
        <v>1581</v>
      </c>
    </row>
    <row r="602" spans="1:31" x14ac:dyDescent="0.25">
      <c r="A602" s="16" t="s">
        <v>23</v>
      </c>
      <c r="B602" s="16" t="s">
        <v>39</v>
      </c>
      <c r="C602" s="16" t="s">
        <v>313</v>
      </c>
      <c r="D602" s="16" t="s">
        <v>62</v>
      </c>
      <c r="E602" s="16" t="s">
        <v>41</v>
      </c>
      <c r="F602" s="16" t="s">
        <v>28</v>
      </c>
      <c r="G602" s="16" t="s">
        <v>51</v>
      </c>
      <c r="H602" s="16" t="s">
        <v>31</v>
      </c>
      <c r="I602" s="16" t="s">
        <v>31</v>
      </c>
      <c r="J602" s="16" t="s">
        <v>345</v>
      </c>
      <c r="K602" s="16" t="s">
        <v>346</v>
      </c>
      <c r="L602" s="9"/>
      <c r="M602" s="9">
        <v>44979</v>
      </c>
      <c r="N602" s="9">
        <v>44979</v>
      </c>
      <c r="O602" s="7">
        <v>44979</v>
      </c>
      <c r="P602" s="9">
        <v>44979</v>
      </c>
      <c r="Q602" s="9">
        <v>44614</v>
      </c>
      <c r="R602" s="9" t="s">
        <v>34</v>
      </c>
      <c r="S602" s="16" t="s">
        <v>55</v>
      </c>
      <c r="T602" s="16" t="s">
        <v>314</v>
      </c>
      <c r="U602" s="16"/>
      <c r="V602" s="16"/>
      <c r="W602" s="16" t="s">
        <v>315</v>
      </c>
      <c r="X602" s="16" t="s">
        <v>55</v>
      </c>
      <c r="Y602">
        <v>8</v>
      </c>
      <c r="Z602">
        <v>10</v>
      </c>
      <c r="AA602">
        <v>8</v>
      </c>
      <c r="AB602">
        <v>6</v>
      </c>
      <c r="AC602">
        <v>0.5</v>
      </c>
      <c r="AD602">
        <v>12</v>
      </c>
      <c r="AE602" t="s">
        <v>1582</v>
      </c>
    </row>
    <row r="603" spans="1:31" x14ac:dyDescent="0.25">
      <c r="A603" s="16" t="s">
        <v>23</v>
      </c>
      <c r="B603" s="16" t="s">
        <v>39</v>
      </c>
      <c r="C603" s="16" t="s">
        <v>313</v>
      </c>
      <c r="D603" s="16" t="s">
        <v>62</v>
      </c>
      <c r="E603" s="16" t="s">
        <v>41</v>
      </c>
      <c r="F603" s="16" t="s">
        <v>28</v>
      </c>
      <c r="G603" s="16" t="s">
        <v>51</v>
      </c>
      <c r="H603" s="16" t="s">
        <v>31</v>
      </c>
      <c r="I603" s="16" t="s">
        <v>31</v>
      </c>
      <c r="J603" s="16" t="s">
        <v>345</v>
      </c>
      <c r="K603" s="16" t="s">
        <v>347</v>
      </c>
      <c r="L603" s="9"/>
      <c r="M603" s="9">
        <v>44979</v>
      </c>
      <c r="N603" s="9">
        <v>44979</v>
      </c>
      <c r="O603" s="7">
        <v>44979</v>
      </c>
      <c r="P603" s="9">
        <v>44979</v>
      </c>
      <c r="Q603" s="9"/>
      <c r="R603" s="9" t="s">
        <v>34</v>
      </c>
      <c r="S603" s="16" t="s">
        <v>55</v>
      </c>
      <c r="T603" s="16" t="s">
        <v>314</v>
      </c>
      <c r="U603" s="16"/>
      <c r="V603" s="16"/>
      <c r="W603" s="16" t="s">
        <v>315</v>
      </c>
      <c r="X603" s="16" t="s">
        <v>55</v>
      </c>
      <c r="Y603">
        <v>8</v>
      </c>
      <c r="Z603">
        <v>10</v>
      </c>
      <c r="AA603">
        <v>8</v>
      </c>
      <c r="AB603">
        <v>6</v>
      </c>
      <c r="AC603">
        <v>0.5</v>
      </c>
      <c r="AD603">
        <v>12</v>
      </c>
      <c r="AE603" t="s">
        <v>1583</v>
      </c>
    </row>
    <row r="604" spans="1:31" x14ac:dyDescent="0.25">
      <c r="A604" s="16" t="s">
        <v>23</v>
      </c>
      <c r="B604" s="16" t="s">
        <v>39</v>
      </c>
      <c r="C604" s="16" t="s">
        <v>313</v>
      </c>
      <c r="D604" s="16" t="s">
        <v>62</v>
      </c>
      <c r="E604" s="16" t="s">
        <v>41</v>
      </c>
      <c r="F604" s="16" t="s">
        <v>28</v>
      </c>
      <c r="G604" s="16" t="s">
        <v>51</v>
      </c>
      <c r="H604" s="16" t="s">
        <v>31</v>
      </c>
      <c r="I604" s="16" t="s">
        <v>31</v>
      </c>
      <c r="J604" s="16" t="s">
        <v>348</v>
      </c>
      <c r="K604" s="16" t="s">
        <v>219</v>
      </c>
      <c r="L604" s="9"/>
      <c r="M604" s="9">
        <v>45175</v>
      </c>
      <c r="N604" s="9">
        <v>45175</v>
      </c>
      <c r="O604" s="7">
        <v>45175</v>
      </c>
      <c r="P604" s="9">
        <v>45175</v>
      </c>
      <c r="Q604" s="9">
        <v>44811</v>
      </c>
      <c r="R604" s="9" t="s">
        <v>34</v>
      </c>
      <c r="S604" s="16" t="s">
        <v>55</v>
      </c>
      <c r="T604" s="16" t="s">
        <v>314</v>
      </c>
      <c r="U604" s="16"/>
      <c r="V604" s="16"/>
      <c r="W604" s="16" t="s">
        <v>315</v>
      </c>
      <c r="X604" s="16" t="s">
        <v>55</v>
      </c>
      <c r="Y604">
        <v>8</v>
      </c>
      <c r="Z604">
        <v>10</v>
      </c>
      <c r="AA604">
        <v>8</v>
      </c>
      <c r="AB604">
        <v>6</v>
      </c>
      <c r="AC604">
        <v>0.5</v>
      </c>
      <c r="AD604">
        <v>12</v>
      </c>
      <c r="AE604" t="s">
        <v>1584</v>
      </c>
    </row>
    <row r="605" spans="1:31" x14ac:dyDescent="0.25">
      <c r="A605" s="16" t="s">
        <v>23</v>
      </c>
      <c r="B605" s="16" t="s">
        <v>39</v>
      </c>
      <c r="C605" s="16" t="s">
        <v>313</v>
      </c>
      <c r="D605" s="16" t="s">
        <v>62</v>
      </c>
      <c r="E605" s="16" t="s">
        <v>41</v>
      </c>
      <c r="F605" s="16" t="s">
        <v>28</v>
      </c>
      <c r="G605" s="16" t="s">
        <v>51</v>
      </c>
      <c r="H605" s="16" t="s">
        <v>31</v>
      </c>
      <c r="I605" s="16" t="s">
        <v>31</v>
      </c>
      <c r="J605" s="16" t="s">
        <v>348</v>
      </c>
      <c r="K605" s="16" t="s">
        <v>72</v>
      </c>
      <c r="L605" s="9"/>
      <c r="M605" s="9">
        <v>44979</v>
      </c>
      <c r="N605" s="9">
        <v>44979</v>
      </c>
      <c r="O605" s="7">
        <v>44979</v>
      </c>
      <c r="P605" s="9">
        <v>44979</v>
      </c>
      <c r="Q605" s="9">
        <v>44614</v>
      </c>
      <c r="R605" s="9" t="s">
        <v>34</v>
      </c>
      <c r="S605" s="16" t="s">
        <v>55</v>
      </c>
      <c r="T605" s="16" t="s">
        <v>314</v>
      </c>
      <c r="U605" s="16"/>
      <c r="V605" s="16"/>
      <c r="W605" s="16" t="s">
        <v>315</v>
      </c>
      <c r="X605" s="16" t="s">
        <v>55</v>
      </c>
      <c r="Y605">
        <v>8</v>
      </c>
      <c r="Z605">
        <v>10</v>
      </c>
      <c r="AA605">
        <v>8</v>
      </c>
      <c r="AB605">
        <v>6</v>
      </c>
      <c r="AC605">
        <v>0.5</v>
      </c>
      <c r="AD605">
        <v>12</v>
      </c>
      <c r="AE605" t="s">
        <v>1585</v>
      </c>
    </row>
    <row r="606" spans="1:31" x14ac:dyDescent="0.25">
      <c r="A606" s="16" t="s">
        <v>23</v>
      </c>
      <c r="B606" s="16" t="s">
        <v>39</v>
      </c>
      <c r="C606" s="16" t="s">
        <v>313</v>
      </c>
      <c r="D606" s="16" t="s">
        <v>62</v>
      </c>
      <c r="E606" s="16" t="s">
        <v>41</v>
      </c>
      <c r="F606" s="16" t="s">
        <v>28</v>
      </c>
      <c r="G606" s="16" t="s">
        <v>51</v>
      </c>
      <c r="H606" s="16" t="s">
        <v>31</v>
      </c>
      <c r="I606" s="16" t="s">
        <v>31</v>
      </c>
      <c r="J606" s="16" t="s">
        <v>348</v>
      </c>
      <c r="K606" s="16" t="s">
        <v>112</v>
      </c>
      <c r="L606" s="9"/>
      <c r="M606" s="9">
        <v>45063</v>
      </c>
      <c r="N606" s="9">
        <v>45063</v>
      </c>
      <c r="O606" s="7">
        <v>45063</v>
      </c>
      <c r="P606" s="9">
        <v>45063</v>
      </c>
      <c r="Q606" s="9"/>
      <c r="R606" s="9" t="s">
        <v>34</v>
      </c>
      <c r="S606" s="16" t="s">
        <v>55</v>
      </c>
      <c r="T606" s="16" t="s">
        <v>314</v>
      </c>
      <c r="U606" s="16"/>
      <c r="V606" s="16"/>
      <c r="W606" s="16" t="s">
        <v>315</v>
      </c>
      <c r="X606" s="16" t="s">
        <v>55</v>
      </c>
      <c r="Y606">
        <v>8</v>
      </c>
      <c r="Z606">
        <v>10</v>
      </c>
      <c r="AA606">
        <v>8</v>
      </c>
      <c r="AB606">
        <v>6</v>
      </c>
      <c r="AC606">
        <v>0.5</v>
      </c>
      <c r="AD606">
        <v>12</v>
      </c>
      <c r="AE606" t="s">
        <v>1586</v>
      </c>
    </row>
    <row r="607" spans="1:31" x14ac:dyDescent="0.25">
      <c r="A607" s="16" t="s">
        <v>23</v>
      </c>
      <c r="B607" s="16" t="s">
        <v>39</v>
      </c>
      <c r="C607" s="16" t="s">
        <v>313</v>
      </c>
      <c r="D607" s="16" t="s">
        <v>62</v>
      </c>
      <c r="E607" s="16" t="s">
        <v>41</v>
      </c>
      <c r="F607" s="16" t="s">
        <v>28</v>
      </c>
      <c r="G607" s="16" t="s">
        <v>51</v>
      </c>
      <c r="H607" s="16" t="s">
        <v>31</v>
      </c>
      <c r="I607" s="16" t="s">
        <v>31</v>
      </c>
      <c r="J607" s="16" t="s">
        <v>348</v>
      </c>
      <c r="K607" s="16" t="s">
        <v>300</v>
      </c>
      <c r="L607" s="9"/>
      <c r="M607" s="9">
        <v>45175</v>
      </c>
      <c r="N607" s="9">
        <v>45175</v>
      </c>
      <c r="O607" s="7">
        <v>45175</v>
      </c>
      <c r="P607" s="9">
        <v>45175</v>
      </c>
      <c r="Q607" s="9"/>
      <c r="R607" s="9" t="s">
        <v>34</v>
      </c>
      <c r="S607" s="16" t="s">
        <v>55</v>
      </c>
      <c r="T607" s="16" t="s">
        <v>314</v>
      </c>
      <c r="U607" s="16"/>
      <c r="V607" s="16"/>
      <c r="W607" s="16" t="s">
        <v>315</v>
      </c>
      <c r="X607" s="16" t="s">
        <v>55</v>
      </c>
      <c r="Y607">
        <v>8</v>
      </c>
      <c r="Z607">
        <v>10</v>
      </c>
      <c r="AA607">
        <v>8</v>
      </c>
      <c r="AB607">
        <v>6</v>
      </c>
      <c r="AC607">
        <v>0.5</v>
      </c>
      <c r="AD607">
        <v>12</v>
      </c>
      <c r="AE607" t="s">
        <v>1587</v>
      </c>
    </row>
    <row r="608" spans="1:31" x14ac:dyDescent="0.25">
      <c r="A608" s="16" t="s">
        <v>23</v>
      </c>
      <c r="B608" s="16" t="s">
        <v>39</v>
      </c>
      <c r="C608" s="16" t="s">
        <v>313</v>
      </c>
      <c r="D608" s="16" t="s">
        <v>62</v>
      </c>
      <c r="E608" s="16" t="s">
        <v>41</v>
      </c>
      <c r="F608" s="16" t="s">
        <v>28</v>
      </c>
      <c r="G608" s="16" t="s">
        <v>51</v>
      </c>
      <c r="H608" s="16" t="s">
        <v>31</v>
      </c>
      <c r="I608" s="16" t="s">
        <v>31</v>
      </c>
      <c r="J608" s="16" t="s">
        <v>348</v>
      </c>
      <c r="K608" s="16" t="s">
        <v>208</v>
      </c>
      <c r="L608" s="9"/>
      <c r="M608" s="9">
        <v>45063</v>
      </c>
      <c r="N608" s="9">
        <v>45063</v>
      </c>
      <c r="O608" s="7">
        <v>45063</v>
      </c>
      <c r="P608" s="9">
        <v>45063</v>
      </c>
      <c r="Q608" s="9"/>
      <c r="R608" s="9" t="s">
        <v>34</v>
      </c>
      <c r="S608" s="16" t="s">
        <v>55</v>
      </c>
      <c r="T608" s="16" t="s">
        <v>314</v>
      </c>
      <c r="U608" s="16"/>
      <c r="V608" s="16"/>
      <c r="W608" s="16" t="s">
        <v>315</v>
      </c>
      <c r="X608" s="16" t="s">
        <v>55</v>
      </c>
      <c r="Y608">
        <v>8</v>
      </c>
      <c r="Z608">
        <v>10</v>
      </c>
      <c r="AA608">
        <v>8</v>
      </c>
      <c r="AB608">
        <v>6</v>
      </c>
      <c r="AC608">
        <v>0.5</v>
      </c>
      <c r="AD608">
        <v>12</v>
      </c>
      <c r="AE608" t="s">
        <v>1588</v>
      </c>
    </row>
    <row r="609" spans="1:31" x14ac:dyDescent="0.25">
      <c r="A609" s="16" t="s">
        <v>23</v>
      </c>
      <c r="B609" s="16" t="s">
        <v>39</v>
      </c>
      <c r="C609" s="16" t="s">
        <v>313</v>
      </c>
      <c r="D609" s="16" t="s">
        <v>68</v>
      </c>
      <c r="E609" s="16" t="s">
        <v>41</v>
      </c>
      <c r="F609" s="16" t="s">
        <v>28</v>
      </c>
      <c r="G609" s="16" t="s">
        <v>105</v>
      </c>
      <c r="H609" s="16" t="s">
        <v>150</v>
      </c>
      <c r="I609" s="16" t="s">
        <v>106</v>
      </c>
      <c r="J609" s="16" t="s">
        <v>134</v>
      </c>
      <c r="K609" s="16" t="s">
        <v>217</v>
      </c>
      <c r="L609" s="9">
        <v>45071</v>
      </c>
      <c r="M609" s="9">
        <v>45071</v>
      </c>
      <c r="N609" s="9">
        <v>45071</v>
      </c>
      <c r="O609" s="7">
        <v>45071</v>
      </c>
      <c r="P609" s="9">
        <v>45071</v>
      </c>
      <c r="Q609" s="9"/>
      <c r="R609" s="9" t="s">
        <v>34</v>
      </c>
      <c r="S609" s="16" t="s">
        <v>55</v>
      </c>
      <c r="T609" s="16" t="s">
        <v>314</v>
      </c>
      <c r="U609" s="16"/>
      <c r="V609" s="16"/>
      <c r="W609" s="16" t="s">
        <v>315</v>
      </c>
      <c r="X609" s="16" t="s">
        <v>55</v>
      </c>
      <c r="Y609">
        <v>8</v>
      </c>
      <c r="Z609">
        <v>2</v>
      </c>
      <c r="AA609">
        <v>1.6</v>
      </c>
      <c r="AB609">
        <v>6</v>
      </c>
      <c r="AC609">
        <v>0.5</v>
      </c>
      <c r="AD609">
        <v>3</v>
      </c>
      <c r="AE609" t="s">
        <v>3495</v>
      </c>
    </row>
    <row r="610" spans="1:31" x14ac:dyDescent="0.25">
      <c r="A610" s="16" t="s">
        <v>23</v>
      </c>
      <c r="B610" s="16" t="s">
        <v>39</v>
      </c>
      <c r="C610" s="16" t="s">
        <v>313</v>
      </c>
      <c r="D610" s="16" t="s">
        <v>62</v>
      </c>
      <c r="E610" s="16" t="s">
        <v>41</v>
      </c>
      <c r="F610" s="16" t="s">
        <v>28</v>
      </c>
      <c r="G610" s="16" t="s">
        <v>69</v>
      </c>
      <c r="H610" s="16" t="s">
        <v>70</v>
      </c>
      <c r="I610" s="16" t="s">
        <v>730</v>
      </c>
      <c r="J610" s="16" t="s">
        <v>344</v>
      </c>
      <c r="K610" s="16" t="s">
        <v>64</v>
      </c>
      <c r="L610" s="9"/>
      <c r="M610" s="9">
        <v>45063</v>
      </c>
      <c r="N610" s="9">
        <v>45063</v>
      </c>
      <c r="O610" s="7">
        <v>45063</v>
      </c>
      <c r="P610" s="9">
        <v>45063</v>
      </c>
      <c r="Q610" s="9">
        <v>44655</v>
      </c>
      <c r="R610" s="9" t="s">
        <v>34</v>
      </c>
      <c r="S610" s="16" t="s">
        <v>55</v>
      </c>
      <c r="T610" s="16" t="s">
        <v>314</v>
      </c>
      <c r="U610" s="16"/>
      <c r="V610" s="16"/>
      <c r="W610" s="16" t="s">
        <v>315</v>
      </c>
      <c r="X610" s="16" t="s">
        <v>55</v>
      </c>
      <c r="Y610">
        <v>8</v>
      </c>
      <c r="Z610">
        <v>10</v>
      </c>
      <c r="AA610">
        <v>8</v>
      </c>
      <c r="AB610">
        <v>6</v>
      </c>
      <c r="AC610">
        <v>0.5</v>
      </c>
      <c r="AD610">
        <v>12</v>
      </c>
      <c r="AE610" t="s">
        <v>1579</v>
      </c>
    </row>
    <row r="611" spans="1:31" x14ac:dyDescent="0.25">
      <c r="A611" s="16" t="s">
        <v>23</v>
      </c>
      <c r="B611" s="16" t="s">
        <v>39</v>
      </c>
      <c r="C611" s="16" t="s">
        <v>313</v>
      </c>
      <c r="D611" s="16" t="s">
        <v>62</v>
      </c>
      <c r="E611" s="16" t="s">
        <v>41</v>
      </c>
      <c r="F611" s="16" t="s">
        <v>28</v>
      </c>
      <c r="G611" s="16" t="s">
        <v>76</v>
      </c>
      <c r="H611" s="16" t="s">
        <v>77</v>
      </c>
      <c r="I611" s="16" t="s">
        <v>77</v>
      </c>
      <c r="J611" s="16" t="s">
        <v>268</v>
      </c>
      <c r="K611" s="16" t="s">
        <v>337</v>
      </c>
      <c r="L611" s="9"/>
      <c r="M611" s="9">
        <v>44965</v>
      </c>
      <c r="N611" s="9">
        <v>44965</v>
      </c>
      <c r="O611" s="7">
        <v>44965</v>
      </c>
      <c r="P611" s="9">
        <v>44965</v>
      </c>
      <c r="Q611" s="9"/>
      <c r="R611" s="9" t="s">
        <v>34</v>
      </c>
      <c r="S611" s="16" t="s">
        <v>55</v>
      </c>
      <c r="T611" s="16" t="s">
        <v>314</v>
      </c>
      <c r="U611" s="16"/>
      <c r="V611" s="16"/>
      <c r="W611" s="16" t="s">
        <v>315</v>
      </c>
      <c r="X611" s="16" t="s">
        <v>55</v>
      </c>
      <c r="Y611">
        <v>8</v>
      </c>
      <c r="Z611">
        <v>10</v>
      </c>
      <c r="AA611">
        <v>8</v>
      </c>
      <c r="AB611">
        <v>6</v>
      </c>
      <c r="AC611">
        <v>0.5</v>
      </c>
      <c r="AD611">
        <v>12</v>
      </c>
      <c r="AE611" t="s">
        <v>1569</v>
      </c>
    </row>
    <row r="612" spans="1:31" x14ac:dyDescent="0.25">
      <c r="A612" s="16" t="s">
        <v>23</v>
      </c>
      <c r="B612" s="16" t="s">
        <v>39</v>
      </c>
      <c r="C612" s="16" t="s">
        <v>313</v>
      </c>
      <c r="D612" s="16" t="s">
        <v>26</v>
      </c>
      <c r="E612" s="16" t="s">
        <v>41</v>
      </c>
      <c r="F612" s="16" t="s">
        <v>28</v>
      </c>
      <c r="G612" s="16" t="s">
        <v>76</v>
      </c>
      <c r="H612" s="16" t="s">
        <v>77</v>
      </c>
      <c r="I612" s="16" t="s">
        <v>77</v>
      </c>
      <c r="J612" s="16" t="s">
        <v>268</v>
      </c>
      <c r="K612" s="16" t="s">
        <v>338</v>
      </c>
      <c r="L612" s="9"/>
      <c r="M612" s="9">
        <v>44965</v>
      </c>
      <c r="N612" s="9">
        <v>44965</v>
      </c>
      <c r="O612" s="7">
        <v>44965</v>
      </c>
      <c r="P612" s="9">
        <v>44965</v>
      </c>
      <c r="Q612" s="9"/>
      <c r="R612" s="9" t="s">
        <v>34</v>
      </c>
      <c r="S612" s="16" t="s">
        <v>55</v>
      </c>
      <c r="T612" s="16" t="s">
        <v>314</v>
      </c>
      <c r="U612" s="16"/>
      <c r="V612" s="16"/>
      <c r="W612" s="16" t="s">
        <v>315</v>
      </c>
      <c r="X612" s="16" t="s">
        <v>55</v>
      </c>
      <c r="Y612">
        <v>8</v>
      </c>
      <c r="Z612">
        <v>5</v>
      </c>
      <c r="AA612">
        <v>4</v>
      </c>
      <c r="AB612">
        <v>6</v>
      </c>
      <c r="AC612">
        <v>0.5</v>
      </c>
      <c r="AD612">
        <v>6</v>
      </c>
      <c r="AE612" t="s">
        <v>1570</v>
      </c>
    </row>
    <row r="613" spans="1:31" x14ac:dyDescent="0.25">
      <c r="A613" s="16" t="s">
        <v>23</v>
      </c>
      <c r="B613" s="16" t="s">
        <v>39</v>
      </c>
      <c r="C613" s="16" t="s">
        <v>313</v>
      </c>
      <c r="D613" s="16" t="s">
        <v>26</v>
      </c>
      <c r="E613" s="16" t="s">
        <v>41</v>
      </c>
      <c r="F613" s="16" t="s">
        <v>28</v>
      </c>
      <c r="G613" s="16" t="s">
        <v>76</v>
      </c>
      <c r="H613" s="16" t="s">
        <v>77</v>
      </c>
      <c r="I613" s="16" t="s">
        <v>77</v>
      </c>
      <c r="J613" s="16" t="s">
        <v>268</v>
      </c>
      <c r="K613" s="16" t="s">
        <v>238</v>
      </c>
      <c r="L613" s="9"/>
      <c r="M613" s="9">
        <v>44965</v>
      </c>
      <c r="N613" s="9">
        <v>44965</v>
      </c>
      <c r="O613" s="7">
        <v>44965</v>
      </c>
      <c r="P613" s="9">
        <v>44965</v>
      </c>
      <c r="Q613" s="9"/>
      <c r="R613" s="9" t="s">
        <v>34</v>
      </c>
      <c r="S613" s="16" t="s">
        <v>55</v>
      </c>
      <c r="T613" s="16" t="s">
        <v>314</v>
      </c>
      <c r="U613" s="16"/>
      <c r="V613" s="16"/>
      <c r="W613" s="16" t="s">
        <v>315</v>
      </c>
      <c r="X613" s="16" t="s">
        <v>55</v>
      </c>
      <c r="Y613">
        <v>8</v>
      </c>
      <c r="Z613">
        <v>5</v>
      </c>
      <c r="AA613">
        <v>4</v>
      </c>
      <c r="AB613">
        <v>6</v>
      </c>
      <c r="AC613">
        <v>0.5</v>
      </c>
      <c r="AD613">
        <v>6</v>
      </c>
      <c r="AE613" t="s">
        <v>1571</v>
      </c>
    </row>
    <row r="614" spans="1:31" x14ac:dyDescent="0.25">
      <c r="A614" s="16" t="s">
        <v>23</v>
      </c>
      <c r="B614" s="16" t="s">
        <v>39</v>
      </c>
      <c r="C614" s="16" t="s">
        <v>313</v>
      </c>
      <c r="D614" s="16" t="s">
        <v>26</v>
      </c>
      <c r="E614" s="16" t="s">
        <v>41</v>
      </c>
      <c r="F614" s="16" t="s">
        <v>28</v>
      </c>
      <c r="G614" s="16" t="s">
        <v>76</v>
      </c>
      <c r="H614" s="16" t="s">
        <v>77</v>
      </c>
      <c r="I614" s="16" t="s">
        <v>77</v>
      </c>
      <c r="J614" s="16" t="s">
        <v>268</v>
      </c>
      <c r="K614" s="16" t="s">
        <v>339</v>
      </c>
      <c r="L614" s="9"/>
      <c r="M614" s="9">
        <v>44965</v>
      </c>
      <c r="N614" s="9">
        <v>44965</v>
      </c>
      <c r="O614" s="7">
        <v>44965</v>
      </c>
      <c r="P614" s="9">
        <v>44965</v>
      </c>
      <c r="Q614" s="9"/>
      <c r="R614" s="9" t="s">
        <v>34</v>
      </c>
      <c r="S614" s="16" t="s">
        <v>55</v>
      </c>
      <c r="T614" s="16" t="s">
        <v>314</v>
      </c>
      <c r="U614" s="16"/>
      <c r="V614" s="16"/>
      <c r="W614" s="16" t="s">
        <v>315</v>
      </c>
      <c r="X614" s="16" t="s">
        <v>55</v>
      </c>
      <c r="Y614">
        <v>8</v>
      </c>
      <c r="Z614">
        <v>5</v>
      </c>
      <c r="AA614">
        <v>4</v>
      </c>
      <c r="AB614">
        <v>6</v>
      </c>
      <c r="AC614">
        <v>0.5</v>
      </c>
      <c r="AD614">
        <v>6</v>
      </c>
      <c r="AE614" t="s">
        <v>1572</v>
      </c>
    </row>
    <row r="615" spans="1:31" x14ac:dyDescent="0.25">
      <c r="A615" s="16" t="s">
        <v>23</v>
      </c>
      <c r="B615" s="16" t="s">
        <v>39</v>
      </c>
      <c r="C615" s="16" t="s">
        <v>313</v>
      </c>
      <c r="D615" s="16" t="s">
        <v>26</v>
      </c>
      <c r="E615" s="16" t="s">
        <v>41</v>
      </c>
      <c r="F615" s="16" t="s">
        <v>28</v>
      </c>
      <c r="G615" s="16" t="s">
        <v>76</v>
      </c>
      <c r="H615" s="16" t="s">
        <v>77</v>
      </c>
      <c r="I615" s="16" t="s">
        <v>77</v>
      </c>
      <c r="J615" s="16" t="s">
        <v>268</v>
      </c>
      <c r="K615" s="16" t="s">
        <v>340</v>
      </c>
      <c r="L615" s="9"/>
      <c r="M615" s="9">
        <v>44965</v>
      </c>
      <c r="N615" s="9">
        <v>44901</v>
      </c>
      <c r="O615" s="7">
        <v>44901</v>
      </c>
      <c r="P615" s="9">
        <v>44901</v>
      </c>
      <c r="Q615" s="9"/>
      <c r="R615" s="9" t="s">
        <v>34</v>
      </c>
      <c r="S615" s="16" t="s">
        <v>55</v>
      </c>
      <c r="T615" s="16" t="s">
        <v>314</v>
      </c>
      <c r="U615" s="16"/>
      <c r="V615" s="16"/>
      <c r="W615" s="16" t="s">
        <v>315</v>
      </c>
      <c r="X615" s="16" t="s">
        <v>55</v>
      </c>
      <c r="Y615">
        <v>8</v>
      </c>
      <c r="Z615">
        <v>5</v>
      </c>
      <c r="AA615">
        <v>4</v>
      </c>
      <c r="AB615">
        <v>6</v>
      </c>
      <c r="AC615">
        <v>0.5</v>
      </c>
      <c r="AD615">
        <v>6</v>
      </c>
      <c r="AE615" t="s">
        <v>1573</v>
      </c>
    </row>
    <row r="616" spans="1:31" x14ac:dyDescent="0.25">
      <c r="A616" s="16" t="s">
        <v>23</v>
      </c>
      <c r="B616" s="16" t="s">
        <v>39</v>
      </c>
      <c r="C616" s="16" t="s">
        <v>313</v>
      </c>
      <c r="D616" s="16" t="s">
        <v>26</v>
      </c>
      <c r="E616" s="16" t="s">
        <v>41</v>
      </c>
      <c r="F616" s="16" t="s">
        <v>28</v>
      </c>
      <c r="G616" s="16" t="s">
        <v>76</v>
      </c>
      <c r="H616" s="16" t="s">
        <v>77</v>
      </c>
      <c r="I616" s="16" t="s">
        <v>77</v>
      </c>
      <c r="J616" s="16" t="s">
        <v>268</v>
      </c>
      <c r="K616" s="16" t="s">
        <v>64</v>
      </c>
      <c r="L616" s="9"/>
      <c r="M616" s="9">
        <v>44965</v>
      </c>
      <c r="N616" s="9">
        <v>44965</v>
      </c>
      <c r="O616" s="7">
        <v>44965</v>
      </c>
      <c r="P616" s="9">
        <v>44965</v>
      </c>
      <c r="Q616" s="9"/>
      <c r="R616" s="9" t="s">
        <v>34</v>
      </c>
      <c r="S616" s="16" t="s">
        <v>55</v>
      </c>
      <c r="T616" s="16" t="s">
        <v>314</v>
      </c>
      <c r="U616" s="16"/>
      <c r="V616" s="16"/>
      <c r="W616" s="16" t="s">
        <v>315</v>
      </c>
      <c r="X616" s="16" t="s">
        <v>55</v>
      </c>
      <c r="Y616">
        <v>8</v>
      </c>
      <c r="Z616">
        <v>5</v>
      </c>
      <c r="AA616">
        <v>4</v>
      </c>
      <c r="AB616">
        <v>6</v>
      </c>
      <c r="AC616">
        <v>0.5</v>
      </c>
      <c r="AD616">
        <v>6</v>
      </c>
      <c r="AE616" t="s">
        <v>1574</v>
      </c>
    </row>
    <row r="617" spans="1:31" x14ac:dyDescent="0.25">
      <c r="A617" s="16" t="s">
        <v>23</v>
      </c>
      <c r="B617" s="16" t="s">
        <v>39</v>
      </c>
      <c r="C617" s="16" t="s">
        <v>313</v>
      </c>
      <c r="D617" s="16" t="s">
        <v>26</v>
      </c>
      <c r="E617" s="16" t="s">
        <v>41</v>
      </c>
      <c r="F617" s="16" t="s">
        <v>28</v>
      </c>
      <c r="G617" s="16" t="s">
        <v>76</v>
      </c>
      <c r="H617" s="16" t="s">
        <v>77</v>
      </c>
      <c r="I617" s="16" t="s">
        <v>77</v>
      </c>
      <c r="J617" s="16" t="s">
        <v>78</v>
      </c>
      <c r="K617" s="16" t="s">
        <v>341</v>
      </c>
      <c r="L617" s="9"/>
      <c r="M617" s="9">
        <v>44965</v>
      </c>
      <c r="N617" s="9">
        <v>44965</v>
      </c>
      <c r="O617" s="7">
        <v>44965</v>
      </c>
      <c r="P617" s="9">
        <v>44965</v>
      </c>
      <c r="Q617" s="9"/>
      <c r="R617" s="9" t="s">
        <v>34</v>
      </c>
      <c r="S617" s="16" t="s">
        <v>55</v>
      </c>
      <c r="T617" s="16" t="s">
        <v>314</v>
      </c>
      <c r="U617" s="16"/>
      <c r="V617" s="16"/>
      <c r="W617" s="16" t="s">
        <v>315</v>
      </c>
      <c r="X617" s="16" t="s">
        <v>55</v>
      </c>
      <c r="Y617">
        <v>8</v>
      </c>
      <c r="Z617">
        <v>5</v>
      </c>
      <c r="AA617">
        <v>4</v>
      </c>
      <c r="AB617">
        <v>6</v>
      </c>
      <c r="AC617">
        <v>0.5</v>
      </c>
      <c r="AD617">
        <v>6</v>
      </c>
      <c r="AE617" t="s">
        <v>1575</v>
      </c>
    </row>
    <row r="618" spans="1:31" x14ac:dyDescent="0.25">
      <c r="A618" s="16" t="s">
        <v>23</v>
      </c>
      <c r="B618" s="16" t="s">
        <v>39</v>
      </c>
      <c r="C618" s="16" t="s">
        <v>313</v>
      </c>
      <c r="D618" s="16" t="s">
        <v>26</v>
      </c>
      <c r="E618" s="16" t="s">
        <v>41</v>
      </c>
      <c r="F618" s="16" t="s">
        <v>28</v>
      </c>
      <c r="G618" s="16" t="s">
        <v>76</v>
      </c>
      <c r="H618" s="16" t="s">
        <v>77</v>
      </c>
      <c r="I618" s="16" t="s">
        <v>77</v>
      </c>
      <c r="J618" s="16" t="s">
        <v>78</v>
      </c>
      <c r="K618" s="16" t="s">
        <v>342</v>
      </c>
      <c r="L618" s="9"/>
      <c r="M618" s="9">
        <v>44965</v>
      </c>
      <c r="N618" s="9">
        <v>44965</v>
      </c>
      <c r="O618" s="7">
        <v>44965</v>
      </c>
      <c r="P618" s="9">
        <v>44965</v>
      </c>
      <c r="Q618" s="9"/>
      <c r="R618" s="9" t="s">
        <v>34</v>
      </c>
      <c r="S618" s="16" t="s">
        <v>55</v>
      </c>
      <c r="T618" s="16" t="s">
        <v>314</v>
      </c>
      <c r="U618" s="16"/>
      <c r="V618" s="16"/>
      <c r="W618" s="16" t="s">
        <v>315</v>
      </c>
      <c r="X618" s="16" t="s">
        <v>55</v>
      </c>
      <c r="Y618">
        <v>8</v>
      </c>
      <c r="Z618">
        <v>5</v>
      </c>
      <c r="AA618">
        <v>4</v>
      </c>
      <c r="AB618">
        <v>6</v>
      </c>
      <c r="AC618">
        <v>0.5</v>
      </c>
      <c r="AD618">
        <v>6</v>
      </c>
      <c r="AE618" t="s">
        <v>1576</v>
      </c>
    </row>
    <row r="619" spans="1:31" x14ac:dyDescent="0.25">
      <c r="A619" s="16" t="s">
        <v>23</v>
      </c>
      <c r="B619" s="16" t="s">
        <v>39</v>
      </c>
      <c r="C619" s="16" t="s">
        <v>313</v>
      </c>
      <c r="D619" s="16" t="s">
        <v>26</v>
      </c>
      <c r="E619" s="16" t="s">
        <v>41</v>
      </c>
      <c r="F619" s="16" t="s">
        <v>28</v>
      </c>
      <c r="G619" s="16" t="s">
        <v>76</v>
      </c>
      <c r="H619" s="16" t="s">
        <v>77</v>
      </c>
      <c r="I619" s="16" t="s">
        <v>77</v>
      </c>
      <c r="J619" s="16" t="s">
        <v>78</v>
      </c>
      <c r="K619" s="16" t="s">
        <v>343</v>
      </c>
      <c r="L619" s="9"/>
      <c r="M619" s="9">
        <v>44965</v>
      </c>
      <c r="N619" s="9">
        <v>44965</v>
      </c>
      <c r="O619" s="7">
        <v>44965</v>
      </c>
      <c r="P619" s="9">
        <v>44965</v>
      </c>
      <c r="Q619" s="9"/>
      <c r="R619" s="9" t="s">
        <v>34</v>
      </c>
      <c r="S619" s="16" t="s">
        <v>55</v>
      </c>
      <c r="T619" s="16" t="s">
        <v>314</v>
      </c>
      <c r="U619" s="16"/>
      <c r="V619" s="16"/>
      <c r="W619" s="16" t="s">
        <v>315</v>
      </c>
      <c r="X619" s="16" t="s">
        <v>55</v>
      </c>
      <c r="Y619">
        <v>8</v>
      </c>
      <c r="Z619">
        <v>5</v>
      </c>
      <c r="AA619">
        <v>4</v>
      </c>
      <c r="AB619">
        <v>6</v>
      </c>
      <c r="AC619">
        <v>0.5</v>
      </c>
      <c r="AD619">
        <v>6</v>
      </c>
      <c r="AE619" t="s">
        <v>1577</v>
      </c>
    </row>
    <row r="620" spans="1:31" x14ac:dyDescent="0.25">
      <c r="A620" s="16" t="s">
        <v>23</v>
      </c>
      <c r="B620" s="16" t="s">
        <v>39</v>
      </c>
      <c r="C620" s="16" t="s">
        <v>313</v>
      </c>
      <c r="D620" s="16" t="s">
        <v>26</v>
      </c>
      <c r="E620" s="16" t="s">
        <v>41</v>
      </c>
      <c r="F620" s="16" t="s">
        <v>28</v>
      </c>
      <c r="G620" s="16" t="s">
        <v>76</v>
      </c>
      <c r="H620" s="16" t="s">
        <v>77</v>
      </c>
      <c r="I620" s="16" t="s">
        <v>77</v>
      </c>
      <c r="J620" s="16" t="s">
        <v>78</v>
      </c>
      <c r="K620" s="16" t="s">
        <v>317</v>
      </c>
      <c r="L620" s="9"/>
      <c r="M620" s="9">
        <v>44965</v>
      </c>
      <c r="N620" s="9">
        <v>44965</v>
      </c>
      <c r="O620" s="7">
        <v>44965</v>
      </c>
      <c r="P620" s="9">
        <v>44965</v>
      </c>
      <c r="Q620" s="9"/>
      <c r="R620" s="9" t="s">
        <v>34</v>
      </c>
      <c r="S620" s="16" t="s">
        <v>55</v>
      </c>
      <c r="T620" s="16" t="s">
        <v>314</v>
      </c>
      <c r="U620" s="16"/>
      <c r="V620" s="16"/>
      <c r="W620" s="16" t="s">
        <v>315</v>
      </c>
      <c r="X620" s="16" t="s">
        <v>55</v>
      </c>
      <c r="Y620">
        <v>8</v>
      </c>
      <c r="Z620">
        <v>5</v>
      </c>
      <c r="AA620">
        <v>4</v>
      </c>
      <c r="AB620">
        <v>6</v>
      </c>
      <c r="AC620">
        <v>0.5</v>
      </c>
      <c r="AD620">
        <v>6</v>
      </c>
      <c r="AE620" t="s">
        <v>1578</v>
      </c>
    </row>
    <row r="621" spans="1:31" x14ac:dyDescent="0.25">
      <c r="A621" s="16" t="s">
        <v>23</v>
      </c>
      <c r="B621" s="16" t="s">
        <v>39</v>
      </c>
      <c r="C621" s="16" t="s">
        <v>313</v>
      </c>
      <c r="D621" s="16" t="s">
        <v>68</v>
      </c>
      <c r="E621" s="16" t="s">
        <v>41</v>
      </c>
      <c r="F621" s="16" t="s">
        <v>28</v>
      </c>
      <c r="G621" s="16" t="s">
        <v>105</v>
      </c>
      <c r="H621" s="16" t="s">
        <v>106</v>
      </c>
      <c r="I621" s="16" t="s">
        <v>106</v>
      </c>
      <c r="J621" s="16" t="s">
        <v>107</v>
      </c>
      <c r="K621" s="16" t="s">
        <v>132</v>
      </c>
      <c r="L621" s="9">
        <v>45142</v>
      </c>
      <c r="M621" s="9">
        <v>45142</v>
      </c>
      <c r="N621" s="9">
        <v>45141</v>
      </c>
      <c r="O621" s="7">
        <v>45141</v>
      </c>
      <c r="P621" s="9">
        <v>45141</v>
      </c>
      <c r="Q621" s="9">
        <v>44777</v>
      </c>
      <c r="R621" s="9" t="s">
        <v>34</v>
      </c>
      <c r="S621" s="16" t="s">
        <v>55</v>
      </c>
      <c r="T621" s="16" t="s">
        <v>314</v>
      </c>
      <c r="U621" s="16"/>
      <c r="V621" s="16"/>
      <c r="W621" s="16" t="s">
        <v>315</v>
      </c>
      <c r="X621" s="16" t="s">
        <v>55</v>
      </c>
      <c r="Y621">
        <v>8</v>
      </c>
      <c r="Z621">
        <v>2</v>
      </c>
      <c r="AA621">
        <v>1.6</v>
      </c>
      <c r="AB621">
        <v>6</v>
      </c>
      <c r="AC621">
        <v>0.5</v>
      </c>
      <c r="AD621">
        <v>3</v>
      </c>
      <c r="AE621" t="s">
        <v>1538</v>
      </c>
    </row>
    <row r="622" spans="1:31" x14ac:dyDescent="0.25">
      <c r="A622" s="16" t="s">
        <v>23</v>
      </c>
      <c r="B622" s="16" t="s">
        <v>39</v>
      </c>
      <c r="C622" s="16" t="s">
        <v>313</v>
      </c>
      <c r="D622" s="16" t="s">
        <v>62</v>
      </c>
      <c r="E622" s="16" t="s">
        <v>41</v>
      </c>
      <c r="F622" s="16" t="s">
        <v>28</v>
      </c>
      <c r="G622" s="16" t="s">
        <v>105</v>
      </c>
      <c r="H622" s="16" t="s">
        <v>106</v>
      </c>
      <c r="I622" s="16" t="s">
        <v>106</v>
      </c>
      <c r="J622" s="16" t="s">
        <v>107</v>
      </c>
      <c r="K622" s="16" t="s">
        <v>64</v>
      </c>
      <c r="L622" s="9"/>
      <c r="M622" s="9"/>
      <c r="N622" s="9">
        <v>45120</v>
      </c>
      <c r="O622" s="7">
        <v>45120</v>
      </c>
      <c r="P622" s="9">
        <v>45120</v>
      </c>
      <c r="Q622" s="9"/>
      <c r="R622" s="9" t="s">
        <v>34</v>
      </c>
      <c r="S622" s="16" t="s">
        <v>55</v>
      </c>
      <c r="T622" s="16" t="s">
        <v>314</v>
      </c>
      <c r="U622" s="16"/>
      <c r="V622" s="16"/>
      <c r="W622" s="16" t="s">
        <v>315</v>
      </c>
      <c r="X622" s="16" t="s">
        <v>55</v>
      </c>
      <c r="Y622">
        <v>8</v>
      </c>
      <c r="Z622">
        <v>10</v>
      </c>
      <c r="AA622">
        <v>8</v>
      </c>
      <c r="AB622">
        <v>6</v>
      </c>
      <c r="AC622">
        <v>0.5</v>
      </c>
      <c r="AD622">
        <v>12</v>
      </c>
      <c r="AE622" t="s">
        <v>1302</v>
      </c>
    </row>
    <row r="623" spans="1:31" x14ac:dyDescent="0.25">
      <c r="A623" s="16" t="s">
        <v>23</v>
      </c>
      <c r="B623" s="16" t="s">
        <v>39</v>
      </c>
      <c r="C623" s="16" t="s">
        <v>313</v>
      </c>
      <c r="D623" s="16" t="s">
        <v>62</v>
      </c>
      <c r="E623" s="16" t="s">
        <v>41</v>
      </c>
      <c r="F623" s="16" t="s">
        <v>28</v>
      </c>
      <c r="G623" s="16" t="s">
        <v>105</v>
      </c>
      <c r="H623" s="16" t="s">
        <v>106</v>
      </c>
      <c r="I623" s="16" t="s">
        <v>106</v>
      </c>
      <c r="J623" s="16" t="s">
        <v>107</v>
      </c>
      <c r="K623" s="16" t="s">
        <v>117</v>
      </c>
      <c r="L623" s="9"/>
      <c r="M623" s="9"/>
      <c r="N623" s="9">
        <v>45204</v>
      </c>
      <c r="O623" s="7">
        <v>45204</v>
      </c>
      <c r="P623" s="9">
        <v>45204</v>
      </c>
      <c r="Q623" s="9">
        <v>44840</v>
      </c>
      <c r="R623" s="9" t="s">
        <v>34</v>
      </c>
      <c r="S623" s="16" t="s">
        <v>55</v>
      </c>
      <c r="T623" s="16" t="s">
        <v>314</v>
      </c>
      <c r="U623" s="16"/>
      <c r="V623" s="16"/>
      <c r="W623" s="16" t="s">
        <v>315</v>
      </c>
      <c r="X623" s="16" t="s">
        <v>55</v>
      </c>
      <c r="Y623">
        <v>8</v>
      </c>
      <c r="Z623">
        <v>10</v>
      </c>
      <c r="AA623">
        <v>8</v>
      </c>
      <c r="AB623">
        <v>6</v>
      </c>
      <c r="AC623">
        <v>0.5</v>
      </c>
      <c r="AD623">
        <v>12</v>
      </c>
      <c r="AE623" t="s">
        <v>1630</v>
      </c>
    </row>
    <row r="624" spans="1:31" x14ac:dyDescent="0.25">
      <c r="A624" s="16" t="s">
        <v>23</v>
      </c>
      <c r="B624" s="16" t="s">
        <v>39</v>
      </c>
      <c r="C624" s="16" t="s">
        <v>313</v>
      </c>
      <c r="D624" s="16" t="s">
        <v>62</v>
      </c>
      <c r="E624" s="16" t="s">
        <v>41</v>
      </c>
      <c r="F624" s="16" t="s">
        <v>28</v>
      </c>
      <c r="G624" s="16" t="s">
        <v>105</v>
      </c>
      <c r="H624" s="16" t="s">
        <v>106</v>
      </c>
      <c r="I624" s="16" t="s">
        <v>106</v>
      </c>
      <c r="J624" s="16" t="s">
        <v>107</v>
      </c>
      <c r="K624" s="16" t="s">
        <v>97</v>
      </c>
      <c r="L624" s="9"/>
      <c r="M624" s="9"/>
      <c r="N624" s="9">
        <v>45141</v>
      </c>
      <c r="O624" s="7">
        <v>45141</v>
      </c>
      <c r="P624" s="9">
        <v>45141</v>
      </c>
      <c r="Q624" s="9">
        <v>44868</v>
      </c>
      <c r="R624" s="9" t="s">
        <v>34</v>
      </c>
      <c r="S624" s="16" t="s">
        <v>55</v>
      </c>
      <c r="T624" s="16" t="s">
        <v>314</v>
      </c>
      <c r="U624" s="16"/>
      <c r="V624" s="16"/>
      <c r="W624" s="16" t="s">
        <v>315</v>
      </c>
      <c r="X624" s="16" t="s">
        <v>55</v>
      </c>
      <c r="Y624">
        <v>8</v>
      </c>
      <c r="Z624">
        <v>10</v>
      </c>
      <c r="AA624">
        <v>8</v>
      </c>
      <c r="AB624">
        <v>6</v>
      </c>
      <c r="AC624">
        <v>0.5</v>
      </c>
      <c r="AD624">
        <v>12</v>
      </c>
      <c r="AE624" t="s">
        <v>1539</v>
      </c>
    </row>
    <row r="625" spans="1:31" x14ac:dyDescent="0.25">
      <c r="A625" s="16" t="s">
        <v>23</v>
      </c>
      <c r="B625" s="16" t="s">
        <v>39</v>
      </c>
      <c r="C625" s="16" t="s">
        <v>313</v>
      </c>
      <c r="D625" s="16" t="s">
        <v>68</v>
      </c>
      <c r="E625" s="16" t="s">
        <v>41</v>
      </c>
      <c r="F625" s="16" t="s">
        <v>28</v>
      </c>
      <c r="G625" s="16" t="s">
        <v>105</v>
      </c>
      <c r="H625" s="16" t="s">
        <v>106</v>
      </c>
      <c r="I625" s="16" t="s">
        <v>106</v>
      </c>
      <c r="J625" s="16" t="s">
        <v>113</v>
      </c>
      <c r="K625" s="16" t="s">
        <v>132</v>
      </c>
      <c r="L625" s="9">
        <v>45205</v>
      </c>
      <c r="M625" s="9">
        <v>45205</v>
      </c>
      <c r="N625" s="9">
        <v>45204</v>
      </c>
      <c r="O625" s="7">
        <v>45204</v>
      </c>
      <c r="P625" s="9">
        <v>45204</v>
      </c>
      <c r="Q625" s="9">
        <v>44840</v>
      </c>
      <c r="R625" s="9" t="s">
        <v>34</v>
      </c>
      <c r="S625" s="16" t="s">
        <v>55</v>
      </c>
      <c r="T625" s="16" t="s">
        <v>314</v>
      </c>
      <c r="U625" s="16"/>
      <c r="V625" s="16"/>
      <c r="W625" s="16" t="s">
        <v>315</v>
      </c>
      <c r="X625" s="16" t="s">
        <v>55</v>
      </c>
      <c r="Y625">
        <v>8</v>
      </c>
      <c r="Z625">
        <v>2</v>
      </c>
      <c r="AA625">
        <v>1.6</v>
      </c>
      <c r="AB625">
        <v>6</v>
      </c>
      <c r="AC625">
        <v>0.5</v>
      </c>
      <c r="AD625">
        <v>3</v>
      </c>
      <c r="AE625" t="s">
        <v>1540</v>
      </c>
    </row>
    <row r="626" spans="1:31" x14ac:dyDescent="0.25">
      <c r="A626" s="16" t="s">
        <v>23</v>
      </c>
      <c r="B626" s="16" t="s">
        <v>39</v>
      </c>
      <c r="C626" s="16" t="s">
        <v>313</v>
      </c>
      <c r="D626" s="16" t="s">
        <v>62</v>
      </c>
      <c r="E626" s="16" t="s">
        <v>41</v>
      </c>
      <c r="F626" s="16" t="s">
        <v>28</v>
      </c>
      <c r="G626" s="16" t="s">
        <v>105</v>
      </c>
      <c r="H626" s="16" t="s">
        <v>106</v>
      </c>
      <c r="I626" s="16" t="s">
        <v>106</v>
      </c>
      <c r="J626" s="16" t="s">
        <v>113</v>
      </c>
      <c r="K626" s="16" t="s">
        <v>117</v>
      </c>
      <c r="L626" s="9"/>
      <c r="M626" s="9"/>
      <c r="N626" s="9">
        <v>45176</v>
      </c>
      <c r="O626" s="7">
        <v>45176</v>
      </c>
      <c r="P626" s="9">
        <v>45176</v>
      </c>
      <c r="Q626" s="9">
        <v>44805</v>
      </c>
      <c r="R626" s="9" t="s">
        <v>34</v>
      </c>
      <c r="S626" s="16" t="s">
        <v>55</v>
      </c>
      <c r="T626" s="16" t="s">
        <v>314</v>
      </c>
      <c r="U626" s="16"/>
      <c r="V626" s="16"/>
      <c r="W626" s="16" t="s">
        <v>315</v>
      </c>
      <c r="X626" s="16" t="s">
        <v>55</v>
      </c>
      <c r="Y626">
        <v>8</v>
      </c>
      <c r="Z626">
        <v>10</v>
      </c>
      <c r="AA626">
        <v>8</v>
      </c>
      <c r="AB626">
        <v>6</v>
      </c>
      <c r="AC626">
        <v>0.5</v>
      </c>
      <c r="AD626">
        <v>12</v>
      </c>
      <c r="AE626" t="s">
        <v>1311</v>
      </c>
    </row>
    <row r="627" spans="1:31" x14ac:dyDescent="0.25">
      <c r="A627" s="16" t="s">
        <v>23</v>
      </c>
      <c r="B627" s="16" t="s">
        <v>39</v>
      </c>
      <c r="C627" s="16" t="s">
        <v>313</v>
      </c>
      <c r="D627" s="16" t="s">
        <v>62</v>
      </c>
      <c r="E627" s="16" t="s">
        <v>41</v>
      </c>
      <c r="F627" s="16" t="s">
        <v>28</v>
      </c>
      <c r="G627" s="16" t="s">
        <v>105</v>
      </c>
      <c r="H627" s="16" t="s">
        <v>106</v>
      </c>
      <c r="I627" s="16" t="s">
        <v>106</v>
      </c>
      <c r="J627" s="16" t="s">
        <v>123</v>
      </c>
      <c r="K627" s="16" t="s">
        <v>53</v>
      </c>
      <c r="L627" s="9">
        <v>45205</v>
      </c>
      <c r="M627" s="9">
        <v>45205</v>
      </c>
      <c r="N627" s="9">
        <v>45204</v>
      </c>
      <c r="O627" s="7">
        <v>45204</v>
      </c>
      <c r="P627" s="9">
        <v>45204</v>
      </c>
      <c r="Q627" s="9">
        <v>44840</v>
      </c>
      <c r="R627" s="9" t="s">
        <v>34</v>
      </c>
      <c r="S627" s="16" t="s">
        <v>55</v>
      </c>
      <c r="T627" s="16" t="s">
        <v>314</v>
      </c>
      <c r="U627" s="16"/>
      <c r="V627" s="16"/>
      <c r="W627" s="16" t="s">
        <v>315</v>
      </c>
      <c r="X627" s="16" t="s">
        <v>55</v>
      </c>
      <c r="Y627">
        <v>8</v>
      </c>
      <c r="Z627">
        <v>10</v>
      </c>
      <c r="AA627">
        <v>8</v>
      </c>
      <c r="AB627">
        <v>6</v>
      </c>
      <c r="AC627">
        <v>0.5</v>
      </c>
      <c r="AD627">
        <v>12</v>
      </c>
      <c r="AE627" t="s">
        <v>1541</v>
      </c>
    </row>
    <row r="628" spans="1:31" x14ac:dyDescent="0.25">
      <c r="A628" s="16" t="s">
        <v>23</v>
      </c>
      <c r="B628" s="16" t="s">
        <v>39</v>
      </c>
      <c r="C628" s="16" t="s">
        <v>313</v>
      </c>
      <c r="D628" s="16" t="s">
        <v>62</v>
      </c>
      <c r="E628" s="16" t="s">
        <v>41</v>
      </c>
      <c r="F628" s="16" t="s">
        <v>28</v>
      </c>
      <c r="G628" s="16" t="s">
        <v>105</v>
      </c>
      <c r="H628" s="16" t="s">
        <v>106</v>
      </c>
      <c r="I628" s="16" t="s">
        <v>106</v>
      </c>
      <c r="J628" s="16" t="s">
        <v>123</v>
      </c>
      <c r="K628" s="16" t="s">
        <v>108</v>
      </c>
      <c r="L628" s="9">
        <v>45170</v>
      </c>
      <c r="M628" s="9">
        <v>45170</v>
      </c>
      <c r="N628" s="9">
        <v>45204</v>
      </c>
      <c r="O628" s="7">
        <v>45204</v>
      </c>
      <c r="P628" s="9">
        <v>45204</v>
      </c>
      <c r="Q628" s="9">
        <v>44805</v>
      </c>
      <c r="R628" s="9" t="s">
        <v>34</v>
      </c>
      <c r="S628" s="16" t="s">
        <v>55</v>
      </c>
      <c r="T628" s="16" t="s">
        <v>314</v>
      </c>
      <c r="U628" s="16"/>
      <c r="V628" s="16"/>
      <c r="W628" s="16" t="s">
        <v>315</v>
      </c>
      <c r="X628" s="16" t="s">
        <v>55</v>
      </c>
      <c r="Y628">
        <v>8</v>
      </c>
      <c r="Z628">
        <v>10</v>
      </c>
      <c r="AA628">
        <v>8</v>
      </c>
      <c r="AB628">
        <v>6</v>
      </c>
      <c r="AC628">
        <v>0.5</v>
      </c>
      <c r="AD628">
        <v>12</v>
      </c>
      <c r="AE628" t="s">
        <v>1542</v>
      </c>
    </row>
    <row r="629" spans="1:31" x14ac:dyDescent="0.25">
      <c r="A629" s="16" t="s">
        <v>23</v>
      </c>
      <c r="B629" s="16" t="s">
        <v>39</v>
      </c>
      <c r="C629" s="16" t="s">
        <v>313</v>
      </c>
      <c r="D629" s="16" t="s">
        <v>62</v>
      </c>
      <c r="E629" s="16" t="s">
        <v>41</v>
      </c>
      <c r="F629" s="16" t="s">
        <v>28</v>
      </c>
      <c r="G629" s="16" t="s">
        <v>105</v>
      </c>
      <c r="H629" s="16" t="s">
        <v>106</v>
      </c>
      <c r="I629" s="16" t="s">
        <v>106</v>
      </c>
      <c r="J629" s="16" t="s">
        <v>123</v>
      </c>
      <c r="K629" s="16" t="s">
        <v>64</v>
      </c>
      <c r="L629" s="9">
        <v>45170</v>
      </c>
      <c r="M629" s="9">
        <v>45170</v>
      </c>
      <c r="N629" s="9">
        <v>45176</v>
      </c>
      <c r="O629" s="7">
        <v>45176</v>
      </c>
      <c r="P629" s="9">
        <v>45176</v>
      </c>
      <c r="Q629" s="9">
        <v>44805</v>
      </c>
      <c r="R629" s="9" t="s">
        <v>34</v>
      </c>
      <c r="S629" s="16" t="s">
        <v>55</v>
      </c>
      <c r="T629" s="16" t="s">
        <v>314</v>
      </c>
      <c r="U629" s="16"/>
      <c r="V629" s="16"/>
      <c r="W629" s="16" t="s">
        <v>315</v>
      </c>
      <c r="X629" s="16" t="s">
        <v>55</v>
      </c>
      <c r="Y629">
        <v>8</v>
      </c>
      <c r="Z629">
        <v>10</v>
      </c>
      <c r="AA629">
        <v>8</v>
      </c>
      <c r="AB629">
        <v>6</v>
      </c>
      <c r="AC629">
        <v>0.5</v>
      </c>
      <c r="AD629">
        <v>12</v>
      </c>
      <c r="AE629" t="s">
        <v>1543</v>
      </c>
    </row>
    <row r="630" spans="1:31" x14ac:dyDescent="0.25">
      <c r="A630" s="16" t="s">
        <v>23</v>
      </c>
      <c r="B630" s="16" t="s">
        <v>39</v>
      </c>
      <c r="C630" s="16" t="s">
        <v>313</v>
      </c>
      <c r="D630" s="16" t="s">
        <v>62</v>
      </c>
      <c r="E630" s="16" t="s">
        <v>41</v>
      </c>
      <c r="F630" s="16" t="s">
        <v>28</v>
      </c>
      <c r="G630" s="16" t="s">
        <v>105</v>
      </c>
      <c r="H630" s="16" t="s">
        <v>106</v>
      </c>
      <c r="I630" s="16" t="s">
        <v>106</v>
      </c>
      <c r="J630" s="16" t="s">
        <v>123</v>
      </c>
      <c r="K630" s="16" t="s">
        <v>316</v>
      </c>
      <c r="L630" s="9"/>
      <c r="M630" s="9"/>
      <c r="N630" s="9">
        <v>45176</v>
      </c>
      <c r="O630" s="7">
        <v>45176</v>
      </c>
      <c r="P630" s="9">
        <v>45176</v>
      </c>
      <c r="Q630" s="9"/>
      <c r="R630" s="9" t="s">
        <v>34</v>
      </c>
      <c r="S630" s="16" t="s">
        <v>55</v>
      </c>
      <c r="T630" s="16" t="s">
        <v>314</v>
      </c>
      <c r="U630" s="16"/>
      <c r="V630" s="16"/>
      <c r="W630" s="16" t="s">
        <v>315</v>
      </c>
      <c r="X630" s="16" t="s">
        <v>55</v>
      </c>
      <c r="Y630">
        <v>8</v>
      </c>
      <c r="Z630">
        <v>10</v>
      </c>
      <c r="AA630">
        <v>8</v>
      </c>
      <c r="AB630">
        <v>6</v>
      </c>
      <c r="AC630">
        <v>0.5</v>
      </c>
      <c r="AD630">
        <v>12</v>
      </c>
      <c r="AE630" t="s">
        <v>1544</v>
      </c>
    </row>
    <row r="631" spans="1:31" x14ac:dyDescent="0.25">
      <c r="A631" s="16" t="s">
        <v>23</v>
      </c>
      <c r="B631" s="16" t="s">
        <v>39</v>
      </c>
      <c r="C631" s="16" t="s">
        <v>313</v>
      </c>
      <c r="D631" s="16" t="s">
        <v>62</v>
      </c>
      <c r="E631" s="16" t="s">
        <v>41</v>
      </c>
      <c r="F631" s="16" t="s">
        <v>28</v>
      </c>
      <c r="G631" s="16" t="s">
        <v>105</v>
      </c>
      <c r="H631" s="16" t="s">
        <v>106</v>
      </c>
      <c r="I631" s="16" t="s">
        <v>106</v>
      </c>
      <c r="J631" s="16" t="s">
        <v>123</v>
      </c>
      <c r="K631" s="16" t="s">
        <v>128</v>
      </c>
      <c r="L631" s="9">
        <v>45205</v>
      </c>
      <c r="M631" s="9">
        <v>45205</v>
      </c>
      <c r="N631" s="9">
        <v>45204</v>
      </c>
      <c r="O631" s="7">
        <v>45204</v>
      </c>
      <c r="P631" s="9">
        <v>45204</v>
      </c>
      <c r="Q631" s="9">
        <v>44840</v>
      </c>
      <c r="R631" s="9" t="s">
        <v>34</v>
      </c>
      <c r="S631" s="16" t="s">
        <v>55</v>
      </c>
      <c r="T631" s="16" t="s">
        <v>314</v>
      </c>
      <c r="U631" s="16"/>
      <c r="V631" s="16"/>
      <c r="W631" s="16" t="s">
        <v>315</v>
      </c>
      <c r="X631" s="16" t="s">
        <v>55</v>
      </c>
      <c r="Y631">
        <v>8</v>
      </c>
      <c r="Z631">
        <v>10</v>
      </c>
      <c r="AA631">
        <v>8</v>
      </c>
      <c r="AB631">
        <v>6</v>
      </c>
      <c r="AC631">
        <v>0.5</v>
      </c>
      <c r="AD631">
        <v>12</v>
      </c>
      <c r="AE631" t="s">
        <v>1545</v>
      </c>
    </row>
    <row r="632" spans="1:31" x14ac:dyDescent="0.25">
      <c r="A632" s="16" t="s">
        <v>23</v>
      </c>
      <c r="B632" s="16" t="s">
        <v>39</v>
      </c>
      <c r="C632" s="16" t="s">
        <v>313</v>
      </c>
      <c r="D632" s="16" t="s">
        <v>68</v>
      </c>
      <c r="E632" s="16" t="s">
        <v>41</v>
      </c>
      <c r="F632" s="16" t="s">
        <v>28</v>
      </c>
      <c r="G632" s="16" t="s">
        <v>105</v>
      </c>
      <c r="H632" s="16" t="s">
        <v>106</v>
      </c>
      <c r="I632" s="16" t="s">
        <v>106</v>
      </c>
      <c r="J632" s="16" t="s">
        <v>123</v>
      </c>
      <c r="K632" s="16" t="s">
        <v>124</v>
      </c>
      <c r="L632" s="9"/>
      <c r="M632" s="9"/>
      <c r="N632" s="9">
        <v>45120</v>
      </c>
      <c r="O632" s="7">
        <v>45120</v>
      </c>
      <c r="P632" s="9">
        <v>45120</v>
      </c>
      <c r="Q632" s="9">
        <v>44756</v>
      </c>
      <c r="R632" s="9" t="s">
        <v>34</v>
      </c>
      <c r="S632" s="16" t="s">
        <v>55</v>
      </c>
      <c r="T632" s="16" t="s">
        <v>314</v>
      </c>
      <c r="U632" s="16"/>
      <c r="V632" s="16"/>
      <c r="W632" s="16" t="s">
        <v>315</v>
      </c>
      <c r="X632" s="16" t="s">
        <v>55</v>
      </c>
      <c r="Y632">
        <v>8</v>
      </c>
      <c r="Z632">
        <v>2</v>
      </c>
      <c r="AA632">
        <v>1.6</v>
      </c>
      <c r="AB632">
        <v>6</v>
      </c>
      <c r="AC632">
        <v>0.5</v>
      </c>
      <c r="AD632">
        <v>3</v>
      </c>
      <c r="AE632" t="s">
        <v>1322</v>
      </c>
    </row>
    <row r="633" spans="1:31" x14ac:dyDescent="0.25">
      <c r="A633" s="16" t="s">
        <v>23</v>
      </c>
      <c r="B633" s="16" t="s">
        <v>39</v>
      </c>
      <c r="C633" s="16" t="s">
        <v>313</v>
      </c>
      <c r="D633" s="16" t="s">
        <v>68</v>
      </c>
      <c r="E633" s="16" t="s">
        <v>41</v>
      </c>
      <c r="F633" s="16" t="s">
        <v>28</v>
      </c>
      <c r="G633" s="16" t="s">
        <v>105</v>
      </c>
      <c r="H633" s="16" t="s">
        <v>106</v>
      </c>
      <c r="I633" s="16" t="s">
        <v>106</v>
      </c>
      <c r="J633" s="16" t="s">
        <v>123</v>
      </c>
      <c r="K633" s="16" t="s">
        <v>125</v>
      </c>
      <c r="L633" s="9"/>
      <c r="M633" s="9"/>
      <c r="N633" s="9">
        <v>45120</v>
      </c>
      <c r="O633" s="7">
        <v>45120</v>
      </c>
      <c r="P633" s="9">
        <v>45120</v>
      </c>
      <c r="Q633" s="9">
        <v>44756</v>
      </c>
      <c r="R633" s="9" t="s">
        <v>34</v>
      </c>
      <c r="S633" s="16" t="s">
        <v>55</v>
      </c>
      <c r="T633" s="16" t="s">
        <v>314</v>
      </c>
      <c r="U633" s="16"/>
      <c r="V633" s="16"/>
      <c r="W633" s="16" t="s">
        <v>315</v>
      </c>
      <c r="X633" s="16" t="s">
        <v>55</v>
      </c>
      <c r="Y633">
        <v>8</v>
      </c>
      <c r="Z633">
        <v>2</v>
      </c>
      <c r="AA633">
        <v>1.6</v>
      </c>
      <c r="AB633">
        <v>6</v>
      </c>
      <c r="AC633">
        <v>0.5</v>
      </c>
      <c r="AD633">
        <v>3</v>
      </c>
      <c r="AE633" t="s">
        <v>1323</v>
      </c>
    </row>
    <row r="634" spans="1:31" x14ac:dyDescent="0.25">
      <c r="A634" s="16" t="s">
        <v>23</v>
      </c>
      <c r="B634" s="16" t="s">
        <v>39</v>
      </c>
      <c r="C634" s="16" t="s">
        <v>313</v>
      </c>
      <c r="D634" s="16" t="s">
        <v>62</v>
      </c>
      <c r="E634" s="16" t="s">
        <v>41</v>
      </c>
      <c r="F634" s="16" t="s">
        <v>28</v>
      </c>
      <c r="G634" s="16" t="s">
        <v>105</v>
      </c>
      <c r="H634" s="16" t="s">
        <v>106</v>
      </c>
      <c r="I634" s="16" t="s">
        <v>106</v>
      </c>
      <c r="J634" s="16" t="s">
        <v>123</v>
      </c>
      <c r="K634" s="16" t="s">
        <v>117</v>
      </c>
      <c r="L634" s="9"/>
      <c r="M634" s="9"/>
      <c r="N634" s="9">
        <v>45120</v>
      </c>
      <c r="O634" s="7">
        <v>45120</v>
      </c>
      <c r="P634" s="9">
        <v>45120</v>
      </c>
      <c r="Q634" s="9">
        <v>44756</v>
      </c>
      <c r="R634" s="9" t="s">
        <v>34</v>
      </c>
      <c r="S634" s="16" t="s">
        <v>55</v>
      </c>
      <c r="T634" s="16" t="s">
        <v>314</v>
      </c>
      <c r="U634" s="16"/>
      <c r="V634" s="16"/>
      <c r="W634" s="16" t="s">
        <v>315</v>
      </c>
      <c r="X634" s="16" t="s">
        <v>55</v>
      </c>
      <c r="Y634">
        <v>8</v>
      </c>
      <c r="Z634">
        <v>10</v>
      </c>
      <c r="AA634">
        <v>8</v>
      </c>
      <c r="AB634">
        <v>6</v>
      </c>
      <c r="AC634">
        <v>0.5</v>
      </c>
      <c r="AD634">
        <v>12</v>
      </c>
      <c r="AE634" t="s">
        <v>1324</v>
      </c>
    </row>
    <row r="635" spans="1:31" x14ac:dyDescent="0.25">
      <c r="A635" s="16" t="s">
        <v>23</v>
      </c>
      <c r="B635" s="16" t="s">
        <v>39</v>
      </c>
      <c r="C635" s="16" t="s">
        <v>313</v>
      </c>
      <c r="D635" s="16" t="s">
        <v>62</v>
      </c>
      <c r="E635" s="16" t="s">
        <v>41</v>
      </c>
      <c r="F635" s="16" t="s">
        <v>28</v>
      </c>
      <c r="G635" s="16" t="s">
        <v>105</v>
      </c>
      <c r="H635" s="16" t="s">
        <v>106</v>
      </c>
      <c r="I635" s="16" t="s">
        <v>106</v>
      </c>
      <c r="J635" s="16" t="s">
        <v>123</v>
      </c>
      <c r="K635" s="16" t="s">
        <v>317</v>
      </c>
      <c r="L635" s="9">
        <v>45205</v>
      </c>
      <c r="M635" s="9">
        <v>45205</v>
      </c>
      <c r="N635" s="9">
        <v>45204</v>
      </c>
      <c r="O635" s="7">
        <v>45204</v>
      </c>
      <c r="P635" s="9">
        <v>45204</v>
      </c>
      <c r="Q635" s="9">
        <v>44840</v>
      </c>
      <c r="R635" s="9" t="s">
        <v>34</v>
      </c>
      <c r="S635" s="16" t="s">
        <v>55</v>
      </c>
      <c r="T635" s="16" t="s">
        <v>314</v>
      </c>
      <c r="U635" s="16"/>
      <c r="V635" s="16"/>
      <c r="W635" s="16" t="s">
        <v>315</v>
      </c>
      <c r="X635" s="16" t="s">
        <v>55</v>
      </c>
      <c r="Y635">
        <v>8</v>
      </c>
      <c r="Z635">
        <v>10</v>
      </c>
      <c r="AA635">
        <v>8</v>
      </c>
      <c r="AB635">
        <v>6</v>
      </c>
      <c r="AC635">
        <v>0.5</v>
      </c>
      <c r="AD635">
        <v>12</v>
      </c>
      <c r="AE635" t="s">
        <v>1546</v>
      </c>
    </row>
    <row r="636" spans="1:31" x14ac:dyDescent="0.25">
      <c r="A636" s="16" t="s">
        <v>23</v>
      </c>
      <c r="B636" s="16" t="s">
        <v>39</v>
      </c>
      <c r="C636" s="16" t="s">
        <v>313</v>
      </c>
      <c r="D636" s="16" t="s">
        <v>62</v>
      </c>
      <c r="E636" s="16" t="s">
        <v>41</v>
      </c>
      <c r="F636" s="16" t="s">
        <v>28</v>
      </c>
      <c r="G636" s="16" t="s">
        <v>105</v>
      </c>
      <c r="H636" s="16" t="s">
        <v>106</v>
      </c>
      <c r="I636" s="16" t="s">
        <v>106</v>
      </c>
      <c r="J636" s="16" t="s">
        <v>123</v>
      </c>
      <c r="K636" s="16" t="s">
        <v>126</v>
      </c>
      <c r="L636" s="9"/>
      <c r="M636" s="9"/>
      <c r="N636" s="9">
        <v>45120</v>
      </c>
      <c r="O636" s="7">
        <v>45120</v>
      </c>
      <c r="P636" s="9">
        <v>45120</v>
      </c>
      <c r="Q636" s="9">
        <v>44756</v>
      </c>
      <c r="R636" s="9" t="s">
        <v>34</v>
      </c>
      <c r="S636" s="16" t="s">
        <v>55</v>
      </c>
      <c r="T636" s="16" t="s">
        <v>314</v>
      </c>
      <c r="U636" s="16"/>
      <c r="V636" s="16"/>
      <c r="W636" s="16" t="s">
        <v>315</v>
      </c>
      <c r="X636" s="16" t="s">
        <v>55</v>
      </c>
      <c r="Y636">
        <v>8</v>
      </c>
      <c r="Z636">
        <v>10</v>
      </c>
      <c r="AA636">
        <v>8</v>
      </c>
      <c r="AB636">
        <v>6</v>
      </c>
      <c r="AC636">
        <v>0.5</v>
      </c>
      <c r="AD636">
        <v>12</v>
      </c>
      <c r="AE636" t="s">
        <v>1325</v>
      </c>
    </row>
    <row r="637" spans="1:31" x14ac:dyDescent="0.25">
      <c r="A637" s="16" t="s">
        <v>23</v>
      </c>
      <c r="B637" s="16" t="s">
        <v>39</v>
      </c>
      <c r="C637" s="16" t="s">
        <v>313</v>
      </c>
      <c r="D637" s="16" t="s">
        <v>62</v>
      </c>
      <c r="E637" s="16" t="s">
        <v>41</v>
      </c>
      <c r="F637" s="16" t="s">
        <v>28</v>
      </c>
      <c r="G637" s="16" t="s">
        <v>105</v>
      </c>
      <c r="H637" s="16" t="s">
        <v>106</v>
      </c>
      <c r="I637" s="16" t="s">
        <v>106</v>
      </c>
      <c r="J637" s="16" t="s">
        <v>123</v>
      </c>
      <c r="K637" s="16" t="s">
        <v>97</v>
      </c>
      <c r="L637" s="9"/>
      <c r="M637" s="9"/>
      <c r="N637" s="9">
        <v>45176</v>
      </c>
      <c r="O637" s="7">
        <v>45176</v>
      </c>
      <c r="P637" s="9">
        <v>45176</v>
      </c>
      <c r="Q637" s="9">
        <v>44805</v>
      </c>
      <c r="R637" s="9" t="s">
        <v>34</v>
      </c>
      <c r="S637" s="16" t="s">
        <v>55</v>
      </c>
      <c r="T637" s="16" t="s">
        <v>314</v>
      </c>
      <c r="U637" s="16"/>
      <c r="V637" s="16"/>
      <c r="W637" s="16" t="s">
        <v>315</v>
      </c>
      <c r="X637" s="16" t="s">
        <v>55</v>
      </c>
      <c r="Y637">
        <v>8</v>
      </c>
      <c r="Z637">
        <v>10</v>
      </c>
      <c r="AA637">
        <v>8</v>
      </c>
      <c r="AB637">
        <v>6</v>
      </c>
      <c r="AC637">
        <v>0.5</v>
      </c>
      <c r="AD637">
        <v>12</v>
      </c>
      <c r="AE637" t="s">
        <v>1547</v>
      </c>
    </row>
    <row r="638" spans="1:31" x14ac:dyDescent="0.25">
      <c r="A638" s="16" t="s">
        <v>23</v>
      </c>
      <c r="B638" s="16" t="s">
        <v>39</v>
      </c>
      <c r="C638" s="16" t="s">
        <v>313</v>
      </c>
      <c r="D638" s="16" t="s">
        <v>62</v>
      </c>
      <c r="E638" s="16" t="s">
        <v>41</v>
      </c>
      <c r="F638" s="16" t="s">
        <v>28</v>
      </c>
      <c r="G638" s="16" t="s">
        <v>105</v>
      </c>
      <c r="H638" s="16" t="s">
        <v>106</v>
      </c>
      <c r="I638" s="16" t="s">
        <v>106</v>
      </c>
      <c r="J638" s="16" t="s">
        <v>134</v>
      </c>
      <c r="K638" s="16" t="s">
        <v>132</v>
      </c>
      <c r="L638" s="9"/>
      <c r="M638" s="9"/>
      <c r="N638" s="9">
        <v>45267</v>
      </c>
      <c r="O638" s="7">
        <v>45267</v>
      </c>
      <c r="P638" s="9">
        <v>45267</v>
      </c>
      <c r="Q638" s="9">
        <v>44903</v>
      </c>
      <c r="R638" s="9" t="s">
        <v>34</v>
      </c>
      <c r="S638" s="16" t="s">
        <v>55</v>
      </c>
      <c r="T638" s="16" t="s">
        <v>314</v>
      </c>
      <c r="U638" s="16"/>
      <c r="V638" s="16"/>
      <c r="W638" s="16" t="s">
        <v>315</v>
      </c>
      <c r="X638" s="16" t="s">
        <v>55</v>
      </c>
      <c r="Y638">
        <v>8</v>
      </c>
      <c r="Z638">
        <v>10</v>
      </c>
      <c r="AA638">
        <v>8</v>
      </c>
      <c r="AB638">
        <v>6</v>
      </c>
      <c r="AC638">
        <v>0.5</v>
      </c>
      <c r="AD638">
        <v>12</v>
      </c>
      <c r="AE638" t="s">
        <v>1548</v>
      </c>
    </row>
    <row r="639" spans="1:31" x14ac:dyDescent="0.25">
      <c r="A639" s="16" t="s">
        <v>23</v>
      </c>
      <c r="B639" s="16" t="s">
        <v>39</v>
      </c>
      <c r="C639" s="16" t="s">
        <v>313</v>
      </c>
      <c r="D639" s="16" t="s">
        <v>62</v>
      </c>
      <c r="E639" s="16" t="s">
        <v>41</v>
      </c>
      <c r="F639" s="16" t="s">
        <v>28</v>
      </c>
      <c r="G639" s="16" t="s">
        <v>105</v>
      </c>
      <c r="H639" s="16" t="s">
        <v>106</v>
      </c>
      <c r="I639" s="16" t="s">
        <v>106</v>
      </c>
      <c r="J639" s="16" t="s">
        <v>134</v>
      </c>
      <c r="K639" s="16" t="s">
        <v>318</v>
      </c>
      <c r="L639" s="9"/>
      <c r="M639" s="9"/>
      <c r="N639" s="9">
        <v>45204</v>
      </c>
      <c r="O639" s="7">
        <v>45204</v>
      </c>
      <c r="P639" s="9">
        <v>45204</v>
      </c>
      <c r="Q639" s="9">
        <v>44840</v>
      </c>
      <c r="R639" s="9" t="s">
        <v>34</v>
      </c>
      <c r="S639" s="16" t="s">
        <v>55</v>
      </c>
      <c r="T639" s="16" t="s">
        <v>314</v>
      </c>
      <c r="U639" s="16"/>
      <c r="V639" s="16"/>
      <c r="W639" s="16" t="s">
        <v>315</v>
      </c>
      <c r="X639" s="16" t="s">
        <v>55</v>
      </c>
      <c r="Y639">
        <v>8</v>
      </c>
      <c r="Z639">
        <v>10</v>
      </c>
      <c r="AA639">
        <v>8</v>
      </c>
      <c r="AB639">
        <v>6</v>
      </c>
      <c r="AC639">
        <v>0.5</v>
      </c>
      <c r="AD639">
        <v>12</v>
      </c>
      <c r="AE639" t="s">
        <v>1549</v>
      </c>
    </row>
    <row r="640" spans="1:31" x14ac:dyDescent="0.25">
      <c r="A640" s="16" t="s">
        <v>23</v>
      </c>
      <c r="B640" s="16" t="s">
        <v>39</v>
      </c>
      <c r="C640" s="16" t="s">
        <v>313</v>
      </c>
      <c r="D640" s="16" t="s">
        <v>62</v>
      </c>
      <c r="E640" s="16" t="s">
        <v>41</v>
      </c>
      <c r="F640" s="16" t="s">
        <v>28</v>
      </c>
      <c r="G640" s="16" t="s">
        <v>105</v>
      </c>
      <c r="H640" s="16" t="s">
        <v>106</v>
      </c>
      <c r="I640" s="16" t="s">
        <v>106</v>
      </c>
      <c r="J640" s="16" t="s">
        <v>134</v>
      </c>
      <c r="K640" s="16" t="s">
        <v>319</v>
      </c>
      <c r="L640" s="9"/>
      <c r="M640" s="9"/>
      <c r="N640" s="9">
        <v>45120</v>
      </c>
      <c r="O640" s="7">
        <v>45120</v>
      </c>
      <c r="P640" s="9">
        <v>45120</v>
      </c>
      <c r="Q640" s="9">
        <v>44756</v>
      </c>
      <c r="R640" s="9" t="s">
        <v>34</v>
      </c>
      <c r="S640" s="16" t="s">
        <v>55</v>
      </c>
      <c r="T640" s="16" t="s">
        <v>314</v>
      </c>
      <c r="U640" s="16"/>
      <c r="V640" s="16"/>
      <c r="W640" s="16" t="s">
        <v>315</v>
      </c>
      <c r="X640" s="16" t="s">
        <v>55</v>
      </c>
      <c r="Y640">
        <v>8</v>
      </c>
      <c r="Z640">
        <v>10</v>
      </c>
      <c r="AA640">
        <v>8</v>
      </c>
      <c r="AB640">
        <v>6</v>
      </c>
      <c r="AC640">
        <v>0.5</v>
      </c>
      <c r="AD640">
        <v>12</v>
      </c>
      <c r="AE640" t="s">
        <v>1550</v>
      </c>
    </row>
    <row r="641" spans="1:31" x14ac:dyDescent="0.25">
      <c r="A641" s="16" t="s">
        <v>23</v>
      </c>
      <c r="B641" s="16" t="s">
        <v>39</v>
      </c>
      <c r="C641" s="16" t="s">
        <v>313</v>
      </c>
      <c r="D641" s="16" t="s">
        <v>62</v>
      </c>
      <c r="E641" s="16" t="s">
        <v>41</v>
      </c>
      <c r="F641" s="16" t="s">
        <v>28</v>
      </c>
      <c r="G641" s="16" t="s">
        <v>105</v>
      </c>
      <c r="H641" s="16" t="s">
        <v>106</v>
      </c>
      <c r="I641" s="16" t="s">
        <v>106</v>
      </c>
      <c r="J641" s="16" t="s">
        <v>134</v>
      </c>
      <c r="K641" s="16" t="s">
        <v>238</v>
      </c>
      <c r="L641" s="9"/>
      <c r="M641" s="9"/>
      <c r="N641" s="9">
        <v>45120</v>
      </c>
      <c r="O641" s="7">
        <v>45120</v>
      </c>
      <c r="P641" s="9">
        <v>45120</v>
      </c>
      <c r="Q641" s="9">
        <v>44756</v>
      </c>
      <c r="R641" s="9" t="s">
        <v>34</v>
      </c>
      <c r="S641" s="16" t="s">
        <v>55</v>
      </c>
      <c r="T641" s="16" t="s">
        <v>314</v>
      </c>
      <c r="U641" s="16"/>
      <c r="V641" s="16"/>
      <c r="W641" s="16" t="s">
        <v>315</v>
      </c>
      <c r="X641" s="16" t="s">
        <v>55</v>
      </c>
      <c r="Y641">
        <v>8</v>
      </c>
      <c r="Z641">
        <v>10</v>
      </c>
      <c r="AA641">
        <v>8</v>
      </c>
      <c r="AB641">
        <v>6</v>
      </c>
      <c r="AC641">
        <v>0.5</v>
      </c>
      <c r="AD641">
        <v>12</v>
      </c>
      <c r="AE641" t="s">
        <v>1551</v>
      </c>
    </row>
    <row r="642" spans="1:31" x14ac:dyDescent="0.25">
      <c r="A642" s="16" t="s">
        <v>23</v>
      </c>
      <c r="B642" s="16" t="s">
        <v>39</v>
      </c>
      <c r="C642" s="16" t="s">
        <v>313</v>
      </c>
      <c r="D642" s="16" t="s">
        <v>62</v>
      </c>
      <c r="E642" s="16" t="s">
        <v>41</v>
      </c>
      <c r="F642" s="16" t="s">
        <v>28</v>
      </c>
      <c r="G642" s="16" t="s">
        <v>105</v>
      </c>
      <c r="H642" s="16" t="s">
        <v>106</v>
      </c>
      <c r="I642" s="16" t="s">
        <v>106</v>
      </c>
      <c r="J642" s="16" t="s">
        <v>134</v>
      </c>
      <c r="K642" s="16" t="s">
        <v>320</v>
      </c>
      <c r="L642" s="9"/>
      <c r="M642" s="9"/>
      <c r="N642" s="9">
        <v>45120</v>
      </c>
      <c r="O642" s="7">
        <v>45120</v>
      </c>
      <c r="P642" s="9">
        <v>45120</v>
      </c>
      <c r="Q642" s="9">
        <v>44756</v>
      </c>
      <c r="R642" s="9" t="s">
        <v>34</v>
      </c>
      <c r="S642" s="16" t="s">
        <v>55</v>
      </c>
      <c r="T642" s="16" t="s">
        <v>314</v>
      </c>
      <c r="U642" s="16"/>
      <c r="V642" s="16"/>
      <c r="W642" s="16" t="s">
        <v>315</v>
      </c>
      <c r="X642" s="16" t="s">
        <v>55</v>
      </c>
      <c r="Y642">
        <v>8</v>
      </c>
      <c r="Z642">
        <v>10</v>
      </c>
      <c r="AA642">
        <v>8</v>
      </c>
      <c r="AB642">
        <v>6</v>
      </c>
      <c r="AC642">
        <v>0.5</v>
      </c>
      <c r="AD642">
        <v>12</v>
      </c>
      <c r="AE642" t="s">
        <v>1552</v>
      </c>
    </row>
    <row r="643" spans="1:31" x14ac:dyDescent="0.25">
      <c r="A643" s="16" t="s">
        <v>23</v>
      </c>
      <c r="B643" s="16" t="s">
        <v>39</v>
      </c>
      <c r="C643" s="16" t="s">
        <v>313</v>
      </c>
      <c r="D643" s="16" t="s">
        <v>321</v>
      </c>
      <c r="E643" s="16" t="s">
        <v>41</v>
      </c>
      <c r="F643" s="16" t="s">
        <v>28</v>
      </c>
      <c r="G643" s="16" t="s">
        <v>105</v>
      </c>
      <c r="H643" s="16" t="s">
        <v>106</v>
      </c>
      <c r="I643" s="16" t="s">
        <v>106</v>
      </c>
      <c r="J643" s="16" t="s">
        <v>134</v>
      </c>
      <c r="K643" s="16" t="s">
        <v>322</v>
      </c>
      <c r="L643" s="9"/>
      <c r="M643" s="9"/>
      <c r="N643" s="9">
        <v>45204</v>
      </c>
      <c r="O643" s="7">
        <v>45204</v>
      </c>
      <c r="P643" s="9">
        <v>45204</v>
      </c>
      <c r="Q643" s="9">
        <v>44840</v>
      </c>
      <c r="R643" s="9" t="s">
        <v>34</v>
      </c>
      <c r="S643" s="16" t="s">
        <v>55</v>
      </c>
      <c r="T643" s="16" t="s">
        <v>314</v>
      </c>
      <c r="U643" s="16"/>
      <c r="V643" s="16"/>
      <c r="W643" s="16" t="s">
        <v>315</v>
      </c>
      <c r="X643" s="16" t="s">
        <v>55</v>
      </c>
      <c r="Y643">
        <v>8</v>
      </c>
      <c r="Z643">
        <v>1</v>
      </c>
      <c r="AA643">
        <v>0.3</v>
      </c>
      <c r="AB643">
        <v>6</v>
      </c>
      <c r="AC643">
        <v>0.5</v>
      </c>
      <c r="AD643">
        <v>0</v>
      </c>
      <c r="AE643" t="s">
        <v>1553</v>
      </c>
    </row>
    <row r="644" spans="1:31" x14ac:dyDescent="0.25">
      <c r="A644" s="16" t="s">
        <v>23</v>
      </c>
      <c r="B644" s="16" t="s">
        <v>39</v>
      </c>
      <c r="C644" s="16" t="s">
        <v>313</v>
      </c>
      <c r="D644" s="16" t="s">
        <v>321</v>
      </c>
      <c r="E644" s="16" t="s">
        <v>41</v>
      </c>
      <c r="F644" s="16" t="s">
        <v>28</v>
      </c>
      <c r="G644" s="16" t="s">
        <v>105</v>
      </c>
      <c r="H644" s="16" t="s">
        <v>106</v>
      </c>
      <c r="I644" s="16" t="s">
        <v>106</v>
      </c>
      <c r="J644" s="16" t="s">
        <v>134</v>
      </c>
      <c r="K644" s="16" t="s">
        <v>323</v>
      </c>
      <c r="L644" s="9"/>
      <c r="M644" s="9"/>
      <c r="N644" s="9">
        <v>45204</v>
      </c>
      <c r="O644" s="7">
        <v>45204</v>
      </c>
      <c r="P644" s="9">
        <v>45204</v>
      </c>
      <c r="Q644" s="9">
        <v>44840</v>
      </c>
      <c r="R644" s="9" t="s">
        <v>34</v>
      </c>
      <c r="S644" s="16" t="s">
        <v>55</v>
      </c>
      <c r="T644" s="16" t="s">
        <v>314</v>
      </c>
      <c r="U644" s="16"/>
      <c r="V644" s="16"/>
      <c r="W644" s="16" t="s">
        <v>315</v>
      </c>
      <c r="X644" s="16" t="s">
        <v>55</v>
      </c>
      <c r="Y644">
        <v>8</v>
      </c>
      <c r="Z644">
        <v>1</v>
      </c>
      <c r="AA644">
        <v>0.3</v>
      </c>
      <c r="AB644">
        <v>6</v>
      </c>
      <c r="AC644">
        <v>0.5</v>
      </c>
      <c r="AD644">
        <v>0</v>
      </c>
      <c r="AE644" t="s">
        <v>1554</v>
      </c>
    </row>
    <row r="645" spans="1:31" x14ac:dyDescent="0.25">
      <c r="A645" s="16" t="s">
        <v>3138</v>
      </c>
      <c r="B645" s="16" t="s">
        <v>24</v>
      </c>
      <c r="C645" s="16" t="s">
        <v>313</v>
      </c>
      <c r="D645" s="16" t="s">
        <v>26</v>
      </c>
      <c r="E645" s="16" t="s">
        <v>41</v>
      </c>
      <c r="F645" s="16" t="s">
        <v>28</v>
      </c>
      <c r="G645" s="16" t="s">
        <v>105</v>
      </c>
      <c r="H645" s="16" t="s">
        <v>106</v>
      </c>
      <c r="I645" s="16" t="s">
        <v>106</v>
      </c>
      <c r="J645" s="16" t="s">
        <v>134</v>
      </c>
      <c r="K645" s="16" t="s">
        <v>324</v>
      </c>
      <c r="L645" s="9">
        <v>45238</v>
      </c>
      <c r="M645" s="9">
        <v>45268</v>
      </c>
      <c r="N645" s="9">
        <v>45267</v>
      </c>
      <c r="O645" s="7">
        <v>45267</v>
      </c>
      <c r="P645" s="9">
        <v>45267</v>
      </c>
      <c r="Q645" s="9">
        <v>44903</v>
      </c>
      <c r="R645" s="9" t="s">
        <v>34</v>
      </c>
      <c r="S645" s="16" t="s">
        <v>55</v>
      </c>
      <c r="T645" s="16" t="s">
        <v>314</v>
      </c>
      <c r="U645" s="16"/>
      <c r="V645" s="16"/>
      <c r="W645" s="16"/>
      <c r="X645" s="16" t="s">
        <v>55</v>
      </c>
      <c r="Y645">
        <v>8</v>
      </c>
      <c r="Z645">
        <v>5</v>
      </c>
      <c r="AA645">
        <v>4</v>
      </c>
      <c r="AB645">
        <v>6</v>
      </c>
      <c r="AC645">
        <v>0.5</v>
      </c>
      <c r="AD645">
        <v>6</v>
      </c>
      <c r="AE645" t="s">
        <v>1555</v>
      </c>
    </row>
    <row r="646" spans="1:31" x14ac:dyDescent="0.25">
      <c r="A646" s="16" t="s">
        <v>23</v>
      </c>
      <c r="B646" s="16" t="s">
        <v>39</v>
      </c>
      <c r="C646" s="16" t="s">
        <v>313</v>
      </c>
      <c r="D646" s="16" t="s">
        <v>62</v>
      </c>
      <c r="E646" s="16" t="s">
        <v>41</v>
      </c>
      <c r="F646" s="16" t="s">
        <v>28</v>
      </c>
      <c r="G646" s="16" t="s">
        <v>105</v>
      </c>
      <c r="H646" s="16" t="s">
        <v>106</v>
      </c>
      <c r="I646" s="16" t="s">
        <v>106</v>
      </c>
      <c r="J646" s="16" t="s">
        <v>134</v>
      </c>
      <c r="K646" s="16" t="s">
        <v>64</v>
      </c>
      <c r="L646" s="9">
        <v>45238</v>
      </c>
      <c r="M646" s="9">
        <v>45268</v>
      </c>
      <c r="N646" s="9">
        <v>45267</v>
      </c>
      <c r="O646" s="7">
        <v>45267</v>
      </c>
      <c r="P646" s="9">
        <v>45267</v>
      </c>
      <c r="Q646" s="9">
        <v>44903</v>
      </c>
      <c r="R646" s="9" t="s">
        <v>34</v>
      </c>
      <c r="S646" s="16" t="s">
        <v>55</v>
      </c>
      <c r="T646" s="16" t="s">
        <v>314</v>
      </c>
      <c r="U646" s="16"/>
      <c r="V646" s="16"/>
      <c r="W646" s="16" t="s">
        <v>315</v>
      </c>
      <c r="X646" s="16" t="s">
        <v>55</v>
      </c>
      <c r="Y646">
        <v>8</v>
      </c>
      <c r="Z646">
        <v>10</v>
      </c>
      <c r="AA646">
        <v>8</v>
      </c>
      <c r="AB646">
        <v>6</v>
      </c>
      <c r="AC646">
        <v>0.5</v>
      </c>
      <c r="AD646">
        <v>12</v>
      </c>
      <c r="AE646" t="s">
        <v>1556</v>
      </c>
    </row>
    <row r="647" spans="1:31" x14ac:dyDescent="0.25">
      <c r="A647" s="16" t="s">
        <v>23</v>
      </c>
      <c r="B647" s="16" t="s">
        <v>39</v>
      </c>
      <c r="C647" s="16" t="s">
        <v>313</v>
      </c>
      <c r="D647" s="16" t="s">
        <v>62</v>
      </c>
      <c r="E647" s="16" t="s">
        <v>41</v>
      </c>
      <c r="F647" s="16" t="s">
        <v>28</v>
      </c>
      <c r="G647" s="16" t="s">
        <v>105</v>
      </c>
      <c r="H647" s="16" t="s">
        <v>106</v>
      </c>
      <c r="I647" s="16" t="s">
        <v>106</v>
      </c>
      <c r="J647" s="16" t="s">
        <v>134</v>
      </c>
      <c r="K647" s="16" t="s">
        <v>325</v>
      </c>
      <c r="L647" s="9"/>
      <c r="M647" s="9"/>
      <c r="N647" s="9">
        <v>45204</v>
      </c>
      <c r="O647" s="7">
        <v>45204</v>
      </c>
      <c r="P647" s="9">
        <v>45204</v>
      </c>
      <c r="Q647" s="9">
        <v>44840</v>
      </c>
      <c r="R647" s="9" t="s">
        <v>34</v>
      </c>
      <c r="S647" s="16" t="s">
        <v>55</v>
      </c>
      <c r="T647" s="16" t="s">
        <v>314</v>
      </c>
      <c r="U647" s="16"/>
      <c r="V647" s="16"/>
      <c r="W647" s="16" t="s">
        <v>315</v>
      </c>
      <c r="X647" s="16" t="s">
        <v>55</v>
      </c>
      <c r="Y647">
        <v>8</v>
      </c>
      <c r="Z647">
        <v>10</v>
      </c>
      <c r="AA647">
        <v>8</v>
      </c>
      <c r="AB647">
        <v>6</v>
      </c>
      <c r="AC647">
        <v>0.5</v>
      </c>
      <c r="AD647">
        <v>12</v>
      </c>
      <c r="AE647" t="s">
        <v>1557</v>
      </c>
    </row>
    <row r="648" spans="1:31" x14ac:dyDescent="0.25">
      <c r="A648" s="16" t="s">
        <v>23</v>
      </c>
      <c r="B648" s="16" t="s">
        <v>39</v>
      </c>
      <c r="C648" s="16" t="s">
        <v>313</v>
      </c>
      <c r="D648" s="16" t="s">
        <v>68</v>
      </c>
      <c r="E648" s="16" t="s">
        <v>41</v>
      </c>
      <c r="F648" s="16" t="s">
        <v>28</v>
      </c>
      <c r="G648" s="16" t="s">
        <v>105</v>
      </c>
      <c r="H648" s="16" t="s">
        <v>106</v>
      </c>
      <c r="I648" s="16" t="s">
        <v>106</v>
      </c>
      <c r="J648" s="16" t="s">
        <v>134</v>
      </c>
      <c r="K648" s="16" t="s">
        <v>326</v>
      </c>
      <c r="L648" s="9"/>
      <c r="M648" s="9">
        <v>45233</v>
      </c>
      <c r="N648" s="9">
        <v>45239</v>
      </c>
      <c r="O648" s="7">
        <v>45239</v>
      </c>
      <c r="P648" s="9">
        <v>45239</v>
      </c>
      <c r="Q648" s="9"/>
      <c r="R648" s="9" t="s">
        <v>34</v>
      </c>
      <c r="S648" s="16" t="s">
        <v>55</v>
      </c>
      <c r="T648" s="16" t="s">
        <v>314</v>
      </c>
      <c r="U648" s="16"/>
      <c r="V648" s="16"/>
      <c r="W648" s="16" t="s">
        <v>315</v>
      </c>
      <c r="X648" s="16" t="s">
        <v>55</v>
      </c>
      <c r="Y648">
        <v>8</v>
      </c>
      <c r="Z648">
        <v>2</v>
      </c>
      <c r="AA648">
        <v>1.6</v>
      </c>
      <c r="AB648">
        <v>6</v>
      </c>
      <c r="AC648">
        <v>0.5</v>
      </c>
      <c r="AD648">
        <v>3</v>
      </c>
      <c r="AE648" t="s">
        <v>1558</v>
      </c>
    </row>
    <row r="649" spans="1:31" x14ac:dyDescent="0.25">
      <c r="A649" s="16" t="s">
        <v>23</v>
      </c>
      <c r="B649" s="16" t="s">
        <v>39</v>
      </c>
      <c r="C649" s="16" t="s">
        <v>313</v>
      </c>
      <c r="D649" s="16" t="s">
        <v>62</v>
      </c>
      <c r="E649" s="16" t="s">
        <v>41</v>
      </c>
      <c r="F649" s="16" t="s">
        <v>28</v>
      </c>
      <c r="G649" s="16" t="s">
        <v>105</v>
      </c>
      <c r="H649" s="16" t="s">
        <v>106</v>
      </c>
      <c r="I649" s="16" t="s">
        <v>106</v>
      </c>
      <c r="J649" s="16" t="s">
        <v>134</v>
      </c>
      <c r="K649" s="16" t="s">
        <v>327</v>
      </c>
      <c r="L649" s="9">
        <v>45233</v>
      </c>
      <c r="M649" s="9">
        <v>45233</v>
      </c>
      <c r="N649" s="9">
        <v>45239</v>
      </c>
      <c r="O649" s="7">
        <v>45239</v>
      </c>
      <c r="P649" s="9">
        <v>45239</v>
      </c>
      <c r="Q649" s="9">
        <v>44868</v>
      </c>
      <c r="R649" s="9" t="s">
        <v>34</v>
      </c>
      <c r="S649" s="16" t="s">
        <v>55</v>
      </c>
      <c r="T649" s="16" t="s">
        <v>314</v>
      </c>
      <c r="U649" s="16"/>
      <c r="V649" s="16"/>
      <c r="W649" s="16" t="s">
        <v>315</v>
      </c>
      <c r="X649" s="16" t="s">
        <v>55</v>
      </c>
      <c r="Y649">
        <v>8</v>
      </c>
      <c r="Z649">
        <v>10</v>
      </c>
      <c r="AA649">
        <v>8</v>
      </c>
      <c r="AB649">
        <v>6</v>
      </c>
      <c r="AC649">
        <v>0.5</v>
      </c>
      <c r="AD649">
        <v>12</v>
      </c>
      <c r="AE649" t="s">
        <v>1559</v>
      </c>
    </row>
    <row r="650" spans="1:31" x14ac:dyDescent="0.25">
      <c r="A650" s="16" t="s">
        <v>23</v>
      </c>
      <c r="B650" s="16" t="s">
        <v>39</v>
      </c>
      <c r="C650" s="16" t="s">
        <v>313</v>
      </c>
      <c r="D650" s="16" t="s">
        <v>68</v>
      </c>
      <c r="E650" s="16" t="s">
        <v>41</v>
      </c>
      <c r="F650" s="16" t="s">
        <v>28</v>
      </c>
      <c r="G650" s="16" t="s">
        <v>105</v>
      </c>
      <c r="H650" s="16" t="s">
        <v>106</v>
      </c>
      <c r="I650" s="16" t="s">
        <v>106</v>
      </c>
      <c r="J650" s="16" t="s">
        <v>134</v>
      </c>
      <c r="K650" s="16" t="s">
        <v>328</v>
      </c>
      <c r="L650" s="9">
        <v>45121</v>
      </c>
      <c r="M650" s="9">
        <v>45121</v>
      </c>
      <c r="N650" s="9">
        <v>45120</v>
      </c>
      <c r="O650" s="7">
        <v>45120</v>
      </c>
      <c r="P650" s="9">
        <v>45120</v>
      </c>
      <c r="Q650" s="9">
        <v>44756</v>
      </c>
      <c r="R650" s="9" t="s">
        <v>34</v>
      </c>
      <c r="S650" s="16" t="s">
        <v>55</v>
      </c>
      <c r="T650" s="16" t="s">
        <v>314</v>
      </c>
      <c r="U650" s="16"/>
      <c r="V650" s="16"/>
      <c r="W650" s="16" t="s">
        <v>315</v>
      </c>
      <c r="X650" s="16" t="s">
        <v>55</v>
      </c>
      <c r="Y650">
        <v>8</v>
      </c>
      <c r="Z650">
        <v>2</v>
      </c>
      <c r="AA650">
        <v>1.6</v>
      </c>
      <c r="AB650">
        <v>6</v>
      </c>
      <c r="AC650">
        <v>0.5</v>
      </c>
      <c r="AD650">
        <v>3</v>
      </c>
      <c r="AE650" t="s">
        <v>1560</v>
      </c>
    </row>
    <row r="651" spans="1:31" x14ac:dyDescent="0.25">
      <c r="A651" s="16" t="s">
        <v>23</v>
      </c>
      <c r="B651" s="16" t="s">
        <v>39</v>
      </c>
      <c r="C651" s="16" t="s">
        <v>313</v>
      </c>
      <c r="D651" s="16" t="s">
        <v>68</v>
      </c>
      <c r="E651" s="16" t="s">
        <v>41</v>
      </c>
      <c r="F651" s="16" t="s">
        <v>28</v>
      </c>
      <c r="G651" s="16" t="s">
        <v>105</v>
      </c>
      <c r="H651" s="16" t="s">
        <v>106</v>
      </c>
      <c r="I651" s="16" t="s">
        <v>106</v>
      </c>
      <c r="J651" s="16" t="s">
        <v>134</v>
      </c>
      <c r="K651" s="16" t="s">
        <v>329</v>
      </c>
      <c r="L651" s="9"/>
      <c r="M651" s="9"/>
      <c r="N651" s="9">
        <v>45120</v>
      </c>
      <c r="O651" s="7">
        <v>45120</v>
      </c>
      <c r="P651" s="9">
        <v>45120</v>
      </c>
      <c r="Q651" s="9">
        <v>44756</v>
      </c>
      <c r="R651" s="9" t="s">
        <v>34</v>
      </c>
      <c r="S651" s="16" t="s">
        <v>55</v>
      </c>
      <c r="T651" s="16" t="s">
        <v>314</v>
      </c>
      <c r="U651" s="16"/>
      <c r="V651" s="16"/>
      <c r="W651" s="16" t="s">
        <v>315</v>
      </c>
      <c r="X651" s="16" t="s">
        <v>55</v>
      </c>
      <c r="Y651">
        <v>8</v>
      </c>
      <c r="Z651">
        <v>2</v>
      </c>
      <c r="AA651">
        <v>1.6</v>
      </c>
      <c r="AB651">
        <v>6</v>
      </c>
      <c r="AC651">
        <v>0.5</v>
      </c>
      <c r="AD651">
        <v>3</v>
      </c>
      <c r="AE651" t="s">
        <v>1561</v>
      </c>
    </row>
    <row r="652" spans="1:31" x14ac:dyDescent="0.25">
      <c r="A652" s="16" t="s">
        <v>23</v>
      </c>
      <c r="B652" s="16" t="s">
        <v>39</v>
      </c>
      <c r="C652" s="16" t="s">
        <v>313</v>
      </c>
      <c r="D652" s="16" t="s">
        <v>68</v>
      </c>
      <c r="E652" s="16" t="s">
        <v>41</v>
      </c>
      <c r="F652" s="16" t="s">
        <v>28</v>
      </c>
      <c r="G652" s="16" t="s">
        <v>105</v>
      </c>
      <c r="H652" s="16" t="s">
        <v>106</v>
      </c>
      <c r="I652" s="16" t="s">
        <v>106</v>
      </c>
      <c r="J652" s="16" t="s">
        <v>134</v>
      </c>
      <c r="K652" s="16" t="s">
        <v>330</v>
      </c>
      <c r="L652" s="9"/>
      <c r="M652" s="9"/>
      <c r="N652" s="9">
        <v>45120</v>
      </c>
      <c r="O652" s="7">
        <v>45120</v>
      </c>
      <c r="P652" s="9">
        <v>45120</v>
      </c>
      <c r="Q652" s="9"/>
      <c r="R652" s="9" t="s">
        <v>34</v>
      </c>
      <c r="S652" s="16" t="s">
        <v>55</v>
      </c>
      <c r="T652" s="16" t="s">
        <v>314</v>
      </c>
      <c r="U652" s="16"/>
      <c r="V652" s="16"/>
      <c r="W652" s="16" t="s">
        <v>315</v>
      </c>
      <c r="X652" s="16" t="s">
        <v>55</v>
      </c>
      <c r="Y652">
        <v>8</v>
      </c>
      <c r="Z652">
        <v>2</v>
      </c>
      <c r="AA652">
        <v>1.6</v>
      </c>
      <c r="AB652">
        <v>6</v>
      </c>
      <c r="AC652">
        <v>0.5</v>
      </c>
      <c r="AD652">
        <v>3</v>
      </c>
      <c r="AE652" t="s">
        <v>1562</v>
      </c>
    </row>
    <row r="653" spans="1:31" x14ac:dyDescent="0.25">
      <c r="A653" s="16" t="s">
        <v>23</v>
      </c>
      <c r="B653" s="16" t="s">
        <v>39</v>
      </c>
      <c r="C653" s="16" t="s">
        <v>313</v>
      </c>
      <c r="D653" s="16" t="s">
        <v>68</v>
      </c>
      <c r="E653" s="16" t="s">
        <v>41</v>
      </c>
      <c r="F653" s="16" t="s">
        <v>28</v>
      </c>
      <c r="G653" s="16" t="s">
        <v>105</v>
      </c>
      <c r="H653" s="16" t="s">
        <v>106</v>
      </c>
      <c r="I653" s="16" t="s">
        <v>106</v>
      </c>
      <c r="J653" s="16" t="s">
        <v>134</v>
      </c>
      <c r="K653" s="16" t="s">
        <v>331</v>
      </c>
      <c r="L653" s="9"/>
      <c r="M653" s="9"/>
      <c r="N653" s="9">
        <v>45120</v>
      </c>
      <c r="O653" s="7">
        <v>45120</v>
      </c>
      <c r="P653" s="9">
        <v>45120</v>
      </c>
      <c r="Q653" s="9"/>
      <c r="R653" s="9" t="s">
        <v>34</v>
      </c>
      <c r="S653" s="16" t="s">
        <v>55</v>
      </c>
      <c r="T653" s="16" t="s">
        <v>314</v>
      </c>
      <c r="U653" s="16"/>
      <c r="V653" s="16"/>
      <c r="W653" s="16" t="s">
        <v>315</v>
      </c>
      <c r="X653" s="16" t="s">
        <v>55</v>
      </c>
      <c r="Y653">
        <v>8</v>
      </c>
      <c r="Z653">
        <v>2</v>
      </c>
      <c r="AA653">
        <v>1.6</v>
      </c>
      <c r="AB653">
        <v>6</v>
      </c>
      <c r="AC653">
        <v>0.5</v>
      </c>
      <c r="AD653">
        <v>3</v>
      </c>
      <c r="AE653" t="s">
        <v>1563</v>
      </c>
    </row>
    <row r="654" spans="1:31" x14ac:dyDescent="0.25">
      <c r="A654" s="16" t="s">
        <v>23</v>
      </c>
      <c r="B654" s="16" t="s">
        <v>39</v>
      </c>
      <c r="C654" s="16" t="s">
        <v>313</v>
      </c>
      <c r="D654" s="16" t="s">
        <v>62</v>
      </c>
      <c r="E654" s="16" t="s">
        <v>41</v>
      </c>
      <c r="F654" s="16" t="s">
        <v>28</v>
      </c>
      <c r="G654" s="16" t="s">
        <v>105</v>
      </c>
      <c r="H654" s="16" t="s">
        <v>106</v>
      </c>
      <c r="I654" s="16" t="s">
        <v>106</v>
      </c>
      <c r="J654" s="16" t="s">
        <v>134</v>
      </c>
      <c r="K654" s="16" t="s">
        <v>138</v>
      </c>
      <c r="L654" s="9"/>
      <c r="M654" s="9"/>
      <c r="N654" s="9">
        <v>45120</v>
      </c>
      <c r="O654" s="7">
        <v>45120</v>
      </c>
      <c r="P654" s="9">
        <v>45120</v>
      </c>
      <c r="Q654" s="9">
        <v>44756</v>
      </c>
      <c r="R654" s="9" t="s">
        <v>34</v>
      </c>
      <c r="S654" s="16" t="s">
        <v>55</v>
      </c>
      <c r="T654" s="16" t="s">
        <v>314</v>
      </c>
      <c r="U654" s="16"/>
      <c r="V654" s="16"/>
      <c r="W654" s="16" t="s">
        <v>315</v>
      </c>
      <c r="X654" s="16" t="s">
        <v>55</v>
      </c>
      <c r="Y654">
        <v>8</v>
      </c>
      <c r="Z654">
        <v>10</v>
      </c>
      <c r="AA654">
        <v>8</v>
      </c>
      <c r="AB654">
        <v>6</v>
      </c>
      <c r="AC654">
        <v>0.5</v>
      </c>
      <c r="AD654">
        <v>12</v>
      </c>
      <c r="AE654" t="s">
        <v>1348</v>
      </c>
    </row>
    <row r="655" spans="1:31" x14ac:dyDescent="0.25">
      <c r="A655" s="16" t="s">
        <v>23</v>
      </c>
      <c r="B655" s="16" t="s">
        <v>39</v>
      </c>
      <c r="C655" s="16" t="s">
        <v>313</v>
      </c>
      <c r="D655" s="16" t="s">
        <v>68</v>
      </c>
      <c r="E655" s="16" t="s">
        <v>41</v>
      </c>
      <c r="F655" s="16" t="s">
        <v>28</v>
      </c>
      <c r="G655" s="16" t="s">
        <v>105</v>
      </c>
      <c r="H655" s="16" t="s">
        <v>106</v>
      </c>
      <c r="I655" s="16" t="s">
        <v>106</v>
      </c>
      <c r="J655" s="16" t="s">
        <v>134</v>
      </c>
      <c r="K655" s="16" t="s">
        <v>140</v>
      </c>
      <c r="L655" s="9"/>
      <c r="M655" s="9"/>
      <c r="N655" s="9">
        <v>45120</v>
      </c>
      <c r="O655" s="7">
        <v>45120</v>
      </c>
      <c r="P655" s="9">
        <v>45120</v>
      </c>
      <c r="Q655" s="9">
        <v>44756</v>
      </c>
      <c r="R655" s="9" t="s">
        <v>34</v>
      </c>
      <c r="S655" s="16" t="s">
        <v>55</v>
      </c>
      <c r="T655" s="16" t="s">
        <v>314</v>
      </c>
      <c r="U655" s="16"/>
      <c r="V655" s="16"/>
      <c r="W655" s="16" t="s">
        <v>315</v>
      </c>
      <c r="X655" s="16" t="s">
        <v>55</v>
      </c>
      <c r="Y655">
        <v>8</v>
      </c>
      <c r="Z655">
        <v>2</v>
      </c>
      <c r="AA655">
        <v>1.6</v>
      </c>
      <c r="AB655">
        <v>6</v>
      </c>
      <c r="AC655">
        <v>0.5</v>
      </c>
      <c r="AD655">
        <v>3</v>
      </c>
      <c r="AE655" t="s">
        <v>1350</v>
      </c>
    </row>
    <row r="656" spans="1:31" x14ac:dyDescent="0.25">
      <c r="A656" s="16" t="s">
        <v>23</v>
      </c>
      <c r="B656" s="16" t="s">
        <v>39</v>
      </c>
      <c r="C656" s="16" t="s">
        <v>313</v>
      </c>
      <c r="D656" s="16" t="s">
        <v>68</v>
      </c>
      <c r="E656" s="16" t="s">
        <v>41</v>
      </c>
      <c r="F656" s="16" t="s">
        <v>28</v>
      </c>
      <c r="G656" s="16" t="s">
        <v>105</v>
      </c>
      <c r="H656" s="16" t="s">
        <v>106</v>
      </c>
      <c r="I656" s="16" t="s">
        <v>106</v>
      </c>
      <c r="J656" s="16" t="s">
        <v>134</v>
      </c>
      <c r="K656" s="16" t="s">
        <v>142</v>
      </c>
      <c r="L656" s="9"/>
      <c r="M656" s="9"/>
      <c r="N656" s="9">
        <v>45120</v>
      </c>
      <c r="O656" s="7">
        <v>45120</v>
      </c>
      <c r="P656" s="9">
        <v>45120</v>
      </c>
      <c r="Q656" s="9">
        <v>44756</v>
      </c>
      <c r="R656" s="9" t="s">
        <v>34</v>
      </c>
      <c r="S656" s="16" t="s">
        <v>55</v>
      </c>
      <c r="T656" s="16" t="s">
        <v>314</v>
      </c>
      <c r="U656" s="16"/>
      <c r="V656" s="16"/>
      <c r="W656" s="16" t="s">
        <v>315</v>
      </c>
      <c r="X656" s="16" t="s">
        <v>55</v>
      </c>
      <c r="Y656">
        <v>8</v>
      </c>
      <c r="Z656">
        <v>2</v>
      </c>
      <c r="AA656">
        <v>1.6</v>
      </c>
      <c r="AB656">
        <v>6</v>
      </c>
      <c r="AC656">
        <v>0.5</v>
      </c>
      <c r="AD656">
        <v>3</v>
      </c>
      <c r="AE656" t="s">
        <v>1352</v>
      </c>
    </row>
    <row r="657" spans="1:31" x14ac:dyDescent="0.25">
      <c r="A657" s="16" t="s">
        <v>23</v>
      </c>
      <c r="B657" s="16" t="s">
        <v>39</v>
      </c>
      <c r="C657" s="16" t="s">
        <v>313</v>
      </c>
      <c r="D657" s="16" t="s">
        <v>321</v>
      </c>
      <c r="E657" s="16" t="s">
        <v>41</v>
      </c>
      <c r="F657" s="16" t="s">
        <v>28</v>
      </c>
      <c r="G657" s="16" t="s">
        <v>105</v>
      </c>
      <c r="H657" s="16" t="s">
        <v>106</v>
      </c>
      <c r="I657" s="16" t="s">
        <v>106</v>
      </c>
      <c r="J657" s="16" t="s">
        <v>134</v>
      </c>
      <c r="K657" s="16" t="s">
        <v>332</v>
      </c>
      <c r="L657" s="9"/>
      <c r="M657" s="9"/>
      <c r="N657" s="9">
        <v>45120</v>
      </c>
      <c r="O657" s="7">
        <v>45120</v>
      </c>
      <c r="P657" s="9">
        <v>45120</v>
      </c>
      <c r="Q657" s="9"/>
      <c r="R657" s="9" t="s">
        <v>34</v>
      </c>
      <c r="S657" s="16" t="s">
        <v>55</v>
      </c>
      <c r="T657" s="16" t="s">
        <v>314</v>
      </c>
      <c r="U657" s="16"/>
      <c r="V657" s="16"/>
      <c r="W657" s="16" t="s">
        <v>315</v>
      </c>
      <c r="X657" s="16" t="s">
        <v>55</v>
      </c>
      <c r="Y657">
        <v>8</v>
      </c>
      <c r="Z657">
        <v>1</v>
      </c>
      <c r="AA657">
        <v>0.3</v>
      </c>
      <c r="AB657">
        <v>6</v>
      </c>
      <c r="AC657">
        <v>0.5</v>
      </c>
      <c r="AD657">
        <v>0</v>
      </c>
      <c r="AE657" t="s">
        <v>1564</v>
      </c>
    </row>
    <row r="658" spans="1:31" x14ac:dyDescent="0.25">
      <c r="A658" s="16" t="s">
        <v>23</v>
      </c>
      <c r="B658" s="16" t="s">
        <v>39</v>
      </c>
      <c r="C658" s="16" t="s">
        <v>313</v>
      </c>
      <c r="D658" s="16" t="s">
        <v>62</v>
      </c>
      <c r="E658" s="16" t="s">
        <v>41</v>
      </c>
      <c r="F658" s="16" t="s">
        <v>28</v>
      </c>
      <c r="G658" s="16" t="s">
        <v>105</v>
      </c>
      <c r="H658" s="16" t="s">
        <v>106</v>
      </c>
      <c r="I658" s="16" t="s">
        <v>106</v>
      </c>
      <c r="J658" s="16" t="s">
        <v>134</v>
      </c>
      <c r="K658" s="16" t="s">
        <v>146</v>
      </c>
      <c r="L658" s="9"/>
      <c r="M658" s="9"/>
      <c r="N658" s="9">
        <v>45204</v>
      </c>
      <c r="O658" s="7">
        <v>45204</v>
      </c>
      <c r="P658" s="9">
        <v>45204</v>
      </c>
      <c r="Q658" s="9">
        <v>44840</v>
      </c>
      <c r="R658" s="9" t="s">
        <v>34</v>
      </c>
      <c r="S658" s="16" t="s">
        <v>55</v>
      </c>
      <c r="T658" s="16" t="s">
        <v>314</v>
      </c>
      <c r="U658" s="16"/>
      <c r="V658" s="16"/>
      <c r="W658" s="16" t="s">
        <v>315</v>
      </c>
      <c r="X658" s="16" t="s">
        <v>55</v>
      </c>
      <c r="Y658">
        <v>8</v>
      </c>
      <c r="Z658">
        <v>10</v>
      </c>
      <c r="AA658">
        <v>8</v>
      </c>
      <c r="AB658">
        <v>6</v>
      </c>
      <c r="AC658">
        <v>0.5</v>
      </c>
      <c r="AD658">
        <v>12</v>
      </c>
      <c r="AE658" t="s">
        <v>1356</v>
      </c>
    </row>
    <row r="659" spans="1:31" x14ac:dyDescent="0.25">
      <c r="A659" s="16" t="s">
        <v>23</v>
      </c>
      <c r="B659" s="16" t="s">
        <v>39</v>
      </c>
      <c r="C659" s="16" t="s">
        <v>313</v>
      </c>
      <c r="D659" s="16" t="s">
        <v>26</v>
      </c>
      <c r="E659" s="16" t="s">
        <v>41</v>
      </c>
      <c r="F659" s="16" t="s">
        <v>28</v>
      </c>
      <c r="G659" s="16" t="s">
        <v>105</v>
      </c>
      <c r="H659" s="16" t="s">
        <v>106</v>
      </c>
      <c r="I659" s="16" t="s">
        <v>106</v>
      </c>
      <c r="J659" s="16" t="s">
        <v>134</v>
      </c>
      <c r="K659" s="16" t="s">
        <v>333</v>
      </c>
      <c r="L659" s="9"/>
      <c r="M659" s="9">
        <v>45170</v>
      </c>
      <c r="N659" s="9">
        <v>45176</v>
      </c>
      <c r="O659" s="7">
        <v>45176</v>
      </c>
      <c r="P659" s="9">
        <v>45176</v>
      </c>
      <c r="Q659" s="9">
        <v>44805</v>
      </c>
      <c r="R659" s="9" t="s">
        <v>34</v>
      </c>
      <c r="S659" s="16" t="s">
        <v>55</v>
      </c>
      <c r="T659" s="16" t="s">
        <v>314</v>
      </c>
      <c r="U659" s="16"/>
      <c r="V659" s="16"/>
      <c r="W659" s="16" t="s">
        <v>315</v>
      </c>
      <c r="X659" s="16" t="s">
        <v>55</v>
      </c>
      <c r="Y659">
        <v>8</v>
      </c>
      <c r="Z659">
        <v>5</v>
      </c>
      <c r="AA659">
        <v>4</v>
      </c>
      <c r="AB659">
        <v>6</v>
      </c>
      <c r="AC659">
        <v>0.5</v>
      </c>
      <c r="AD659">
        <v>6</v>
      </c>
      <c r="AE659" t="s">
        <v>1565</v>
      </c>
    </row>
    <row r="660" spans="1:31" x14ac:dyDescent="0.25">
      <c r="A660" s="16" t="s">
        <v>3138</v>
      </c>
      <c r="B660" s="16" t="s">
        <v>24</v>
      </c>
      <c r="C660" s="16" t="s">
        <v>313</v>
      </c>
      <c r="D660" s="16" t="s">
        <v>26</v>
      </c>
      <c r="E660" s="16" t="s">
        <v>41</v>
      </c>
      <c r="F660" s="16" t="s">
        <v>28</v>
      </c>
      <c r="G660" s="16" t="s">
        <v>105</v>
      </c>
      <c r="H660" s="16" t="s">
        <v>106</v>
      </c>
      <c r="I660" s="16" t="s">
        <v>106</v>
      </c>
      <c r="J660" s="16" t="s">
        <v>134</v>
      </c>
      <c r="K660" s="16" t="s">
        <v>334</v>
      </c>
      <c r="L660" s="9">
        <v>45233</v>
      </c>
      <c r="M660" s="9">
        <v>45233</v>
      </c>
      <c r="N660" s="9">
        <v>45239</v>
      </c>
      <c r="O660" s="7">
        <v>45239</v>
      </c>
      <c r="P660" s="9">
        <v>45239</v>
      </c>
      <c r="Q660" s="9">
        <v>44868</v>
      </c>
      <c r="R660" s="9" t="s">
        <v>34</v>
      </c>
      <c r="S660" s="16" t="s">
        <v>55</v>
      </c>
      <c r="T660" s="16" t="s">
        <v>314</v>
      </c>
      <c r="U660" s="16"/>
      <c r="V660" s="16"/>
      <c r="W660" s="16"/>
      <c r="X660" s="16" t="s">
        <v>55</v>
      </c>
      <c r="Y660">
        <v>8</v>
      </c>
      <c r="Z660">
        <v>5</v>
      </c>
      <c r="AA660">
        <v>4</v>
      </c>
      <c r="AB660">
        <v>6</v>
      </c>
      <c r="AC660">
        <v>0.5</v>
      </c>
      <c r="AD660">
        <v>6</v>
      </c>
      <c r="AE660" t="s">
        <v>1566</v>
      </c>
    </row>
    <row r="661" spans="1:31" x14ac:dyDescent="0.25">
      <c r="A661" s="16" t="s">
        <v>23</v>
      </c>
      <c r="B661" s="16" t="s">
        <v>39</v>
      </c>
      <c r="C661" s="16" t="s">
        <v>313</v>
      </c>
      <c r="D661" s="16" t="s">
        <v>68</v>
      </c>
      <c r="E661" s="16" t="s">
        <v>41</v>
      </c>
      <c r="F661" s="16" t="s">
        <v>28</v>
      </c>
      <c r="G661" s="16" t="s">
        <v>105</v>
      </c>
      <c r="H661" s="16" t="s">
        <v>106</v>
      </c>
      <c r="I661" s="16" t="s">
        <v>106</v>
      </c>
      <c r="J661" s="16" t="s">
        <v>134</v>
      </c>
      <c r="K661" s="16" t="s">
        <v>335</v>
      </c>
      <c r="L661" s="9"/>
      <c r="M661" s="9"/>
      <c r="N661" s="9">
        <v>45239</v>
      </c>
      <c r="O661" s="7">
        <v>45239</v>
      </c>
      <c r="P661" s="9">
        <v>45239</v>
      </c>
      <c r="Q661" s="9">
        <v>44868</v>
      </c>
      <c r="R661" s="9" t="s">
        <v>34</v>
      </c>
      <c r="S661" s="16" t="s">
        <v>55</v>
      </c>
      <c r="T661" s="16" t="s">
        <v>314</v>
      </c>
      <c r="U661" s="16"/>
      <c r="V661" s="16"/>
      <c r="W661" s="16" t="s">
        <v>315</v>
      </c>
      <c r="X661" s="16" t="s">
        <v>55</v>
      </c>
      <c r="Y661">
        <v>8</v>
      </c>
      <c r="Z661">
        <v>2</v>
      </c>
      <c r="AA661">
        <v>1.6</v>
      </c>
      <c r="AB661">
        <v>6</v>
      </c>
      <c r="AC661">
        <v>0.5</v>
      </c>
      <c r="AD661">
        <v>3</v>
      </c>
      <c r="AE661" t="s">
        <v>1567</v>
      </c>
    </row>
    <row r="662" spans="1:31" x14ac:dyDescent="0.25">
      <c r="A662" s="16" t="s">
        <v>23</v>
      </c>
      <c r="B662" s="16" t="s">
        <v>39</v>
      </c>
      <c r="C662" s="16" t="s">
        <v>313</v>
      </c>
      <c r="D662" s="16" t="s">
        <v>62</v>
      </c>
      <c r="E662" s="16" t="s">
        <v>41</v>
      </c>
      <c r="F662" s="16" t="s">
        <v>28</v>
      </c>
      <c r="G662" s="16" t="s">
        <v>105</v>
      </c>
      <c r="H662" s="16" t="s">
        <v>106</v>
      </c>
      <c r="I662" s="16" t="s">
        <v>106</v>
      </c>
      <c r="J662" s="16" t="s">
        <v>134</v>
      </c>
      <c r="K662" s="16" t="s">
        <v>336</v>
      </c>
      <c r="L662" s="9">
        <v>45170</v>
      </c>
      <c r="M662" s="9">
        <v>45205</v>
      </c>
      <c r="N662" s="9">
        <v>45176</v>
      </c>
      <c r="O662" s="7">
        <v>45176</v>
      </c>
      <c r="P662" s="9">
        <v>45176</v>
      </c>
      <c r="Q662" s="9">
        <v>44805</v>
      </c>
      <c r="R662" s="9" t="s">
        <v>34</v>
      </c>
      <c r="S662" s="16" t="s">
        <v>55</v>
      </c>
      <c r="T662" s="16" t="s">
        <v>314</v>
      </c>
      <c r="U662" s="16"/>
      <c r="V662" s="16"/>
      <c r="W662" s="16" t="s">
        <v>315</v>
      </c>
      <c r="X662" s="16" t="s">
        <v>55</v>
      </c>
      <c r="Y662">
        <v>8</v>
      </c>
      <c r="Z662">
        <v>10</v>
      </c>
      <c r="AA662">
        <v>8</v>
      </c>
      <c r="AB662">
        <v>6</v>
      </c>
      <c r="AC662">
        <v>0.5</v>
      </c>
      <c r="AD662">
        <v>12</v>
      </c>
      <c r="AE662" t="s">
        <v>1568</v>
      </c>
    </row>
    <row r="663" spans="1:31" x14ac:dyDescent="0.25">
      <c r="A663" s="16" t="s">
        <v>23</v>
      </c>
      <c r="B663" s="16" t="s">
        <v>3143</v>
      </c>
      <c r="C663" s="16" t="s">
        <v>313</v>
      </c>
      <c r="D663" s="16" t="s">
        <v>62</v>
      </c>
      <c r="E663" s="16" t="s">
        <v>41</v>
      </c>
      <c r="F663" s="16" t="s">
        <v>349</v>
      </c>
      <c r="G663" s="16" t="s">
        <v>2909</v>
      </c>
      <c r="H663" s="16" t="s">
        <v>31</v>
      </c>
      <c r="I663" s="16" t="s">
        <v>31</v>
      </c>
      <c r="J663" s="16" t="s">
        <v>345</v>
      </c>
      <c r="K663" s="16" t="s">
        <v>219</v>
      </c>
      <c r="L663" s="9"/>
      <c r="M663" s="9">
        <v>45344</v>
      </c>
      <c r="N663" s="9">
        <v>45344</v>
      </c>
      <c r="O663" s="7">
        <v>45344</v>
      </c>
      <c r="P663" s="9"/>
      <c r="Q663" s="9"/>
      <c r="R663" s="9" t="s">
        <v>93</v>
      </c>
      <c r="S663" s="16" t="s">
        <v>55</v>
      </c>
      <c r="T663" s="16" t="s">
        <v>314</v>
      </c>
      <c r="U663" s="16"/>
      <c r="V663" s="16"/>
      <c r="W663" s="16" t="s">
        <v>315</v>
      </c>
      <c r="X663" s="16" t="s">
        <v>55</v>
      </c>
      <c r="Y663">
        <v>8</v>
      </c>
      <c r="Z663">
        <v>10</v>
      </c>
      <c r="AA663">
        <v>8</v>
      </c>
      <c r="AB663">
        <v>6</v>
      </c>
      <c r="AC663">
        <v>0.5</v>
      </c>
      <c r="AD663">
        <v>12</v>
      </c>
      <c r="AE663" t="s">
        <v>3496</v>
      </c>
    </row>
    <row r="664" spans="1:31" x14ac:dyDescent="0.25">
      <c r="A664" s="16" t="s">
        <v>23</v>
      </c>
      <c r="B664" s="16" t="s">
        <v>3143</v>
      </c>
      <c r="C664" s="16" t="s">
        <v>313</v>
      </c>
      <c r="D664" s="16" t="s">
        <v>62</v>
      </c>
      <c r="E664" s="16" t="s">
        <v>41</v>
      </c>
      <c r="F664" s="16" t="s">
        <v>349</v>
      </c>
      <c r="G664" s="16" t="s">
        <v>2909</v>
      </c>
      <c r="H664" s="16" t="s">
        <v>31</v>
      </c>
      <c r="I664" s="16" t="s">
        <v>31</v>
      </c>
      <c r="J664" s="16" t="s">
        <v>345</v>
      </c>
      <c r="K664" s="16" t="s">
        <v>138</v>
      </c>
      <c r="L664" s="9"/>
      <c r="M664" s="9">
        <v>45344</v>
      </c>
      <c r="N664" s="9">
        <v>45344</v>
      </c>
      <c r="O664" s="7">
        <v>45344</v>
      </c>
      <c r="P664" s="9"/>
      <c r="Q664" s="9"/>
      <c r="R664" s="9" t="s">
        <v>93</v>
      </c>
      <c r="S664" s="16" t="s">
        <v>55</v>
      </c>
      <c r="T664" s="16" t="s">
        <v>314</v>
      </c>
      <c r="U664" s="16"/>
      <c r="V664" s="16"/>
      <c r="W664" s="16" t="s">
        <v>315</v>
      </c>
      <c r="X664" s="16" t="s">
        <v>55</v>
      </c>
      <c r="Y664">
        <v>8</v>
      </c>
      <c r="Z664">
        <v>10</v>
      </c>
      <c r="AA664">
        <v>8</v>
      </c>
      <c r="AB664">
        <v>6</v>
      </c>
      <c r="AC664">
        <v>0.5</v>
      </c>
      <c r="AD664">
        <v>12</v>
      </c>
      <c r="AE664" t="s">
        <v>3497</v>
      </c>
    </row>
    <row r="665" spans="1:31" x14ac:dyDescent="0.25">
      <c r="A665" s="16" t="s">
        <v>23</v>
      </c>
      <c r="B665" s="16" t="s">
        <v>3143</v>
      </c>
      <c r="C665" s="16" t="s">
        <v>313</v>
      </c>
      <c r="D665" s="16" t="s">
        <v>62</v>
      </c>
      <c r="E665" s="16" t="s">
        <v>41</v>
      </c>
      <c r="F665" s="16" t="s">
        <v>349</v>
      </c>
      <c r="G665" s="16" t="s">
        <v>2909</v>
      </c>
      <c r="H665" s="16" t="s">
        <v>31</v>
      </c>
      <c r="I665" s="16" t="s">
        <v>31</v>
      </c>
      <c r="J665" s="16" t="s">
        <v>345</v>
      </c>
      <c r="K665" s="16" t="s">
        <v>346</v>
      </c>
      <c r="L665" s="9"/>
      <c r="M665" s="9">
        <v>45344</v>
      </c>
      <c r="N665" s="9">
        <v>45344</v>
      </c>
      <c r="O665" s="7">
        <v>45344</v>
      </c>
      <c r="P665" s="9"/>
      <c r="Q665" s="9"/>
      <c r="R665" s="9" t="s">
        <v>93</v>
      </c>
      <c r="S665" s="16" t="s">
        <v>55</v>
      </c>
      <c r="T665" s="16" t="s">
        <v>314</v>
      </c>
      <c r="U665" s="16"/>
      <c r="V665" s="16"/>
      <c r="W665" s="16" t="s">
        <v>315</v>
      </c>
      <c r="X665" s="16" t="s">
        <v>55</v>
      </c>
      <c r="Y665">
        <v>8</v>
      </c>
      <c r="Z665">
        <v>10</v>
      </c>
      <c r="AA665">
        <v>8</v>
      </c>
      <c r="AB665">
        <v>6</v>
      </c>
      <c r="AC665">
        <v>0.5</v>
      </c>
      <c r="AD665">
        <v>12</v>
      </c>
      <c r="AE665" t="s">
        <v>3498</v>
      </c>
    </row>
    <row r="666" spans="1:31" x14ac:dyDescent="0.25">
      <c r="A666" s="16" t="s">
        <v>23</v>
      </c>
      <c r="B666" s="16" t="s">
        <v>3143</v>
      </c>
      <c r="C666" s="16" t="s">
        <v>313</v>
      </c>
      <c r="D666" s="16" t="s">
        <v>62</v>
      </c>
      <c r="E666" s="16" t="s">
        <v>41</v>
      </c>
      <c r="F666" s="16" t="s">
        <v>349</v>
      </c>
      <c r="G666" s="16" t="s">
        <v>2909</v>
      </c>
      <c r="H666" s="16" t="s">
        <v>31</v>
      </c>
      <c r="I666" s="16" t="s">
        <v>31</v>
      </c>
      <c r="J666" s="16" t="s">
        <v>345</v>
      </c>
      <c r="K666" s="16" t="s">
        <v>347</v>
      </c>
      <c r="L666" s="9"/>
      <c r="M666" s="9">
        <v>45344</v>
      </c>
      <c r="N666" s="9">
        <v>45344</v>
      </c>
      <c r="O666" s="7">
        <v>45344</v>
      </c>
      <c r="P666" s="9"/>
      <c r="Q666" s="9"/>
      <c r="R666" s="9" t="s">
        <v>93</v>
      </c>
      <c r="S666" s="16" t="s">
        <v>55</v>
      </c>
      <c r="T666" s="16" t="s">
        <v>314</v>
      </c>
      <c r="U666" s="16"/>
      <c r="V666" s="16"/>
      <c r="W666" s="16" t="s">
        <v>315</v>
      </c>
      <c r="X666" s="16" t="s">
        <v>55</v>
      </c>
      <c r="Y666">
        <v>8</v>
      </c>
      <c r="Z666">
        <v>10</v>
      </c>
      <c r="AA666">
        <v>8</v>
      </c>
      <c r="AB666">
        <v>6</v>
      </c>
      <c r="AC666">
        <v>0.5</v>
      </c>
      <c r="AD666">
        <v>12</v>
      </c>
      <c r="AE666" t="s">
        <v>3499</v>
      </c>
    </row>
    <row r="667" spans="1:31" x14ac:dyDescent="0.25">
      <c r="A667" s="16" t="s">
        <v>23</v>
      </c>
      <c r="B667" s="16" t="s">
        <v>3143</v>
      </c>
      <c r="C667" s="16" t="s">
        <v>313</v>
      </c>
      <c r="D667" s="16" t="s">
        <v>62</v>
      </c>
      <c r="E667" s="16" t="s">
        <v>41</v>
      </c>
      <c r="F667" s="16" t="s">
        <v>349</v>
      </c>
      <c r="G667" s="16" t="s">
        <v>2909</v>
      </c>
      <c r="H667" s="16" t="s">
        <v>31</v>
      </c>
      <c r="I667" s="16" t="s">
        <v>31</v>
      </c>
      <c r="J667" s="16" t="s">
        <v>348</v>
      </c>
      <c r="K667" s="16" t="s">
        <v>219</v>
      </c>
      <c r="L667" s="9"/>
      <c r="M667" s="9">
        <v>45540</v>
      </c>
      <c r="N667" s="9">
        <v>45540</v>
      </c>
      <c r="O667" s="7">
        <v>45540</v>
      </c>
      <c r="P667" s="9"/>
      <c r="Q667" s="9"/>
      <c r="R667" s="9" t="s">
        <v>93</v>
      </c>
      <c r="S667" s="16" t="s">
        <v>55</v>
      </c>
      <c r="T667" s="16" t="s">
        <v>314</v>
      </c>
      <c r="U667" s="16"/>
      <c r="V667" s="16"/>
      <c r="W667" s="16" t="s">
        <v>315</v>
      </c>
      <c r="X667" s="16" t="s">
        <v>55</v>
      </c>
      <c r="Y667">
        <v>8</v>
      </c>
      <c r="Z667">
        <v>10</v>
      </c>
      <c r="AA667">
        <v>8</v>
      </c>
      <c r="AB667">
        <v>6</v>
      </c>
      <c r="AC667">
        <v>0.5</v>
      </c>
      <c r="AD667">
        <v>12</v>
      </c>
      <c r="AE667" t="s">
        <v>3500</v>
      </c>
    </row>
    <row r="668" spans="1:31" x14ac:dyDescent="0.25">
      <c r="A668" s="16" t="s">
        <v>23</v>
      </c>
      <c r="B668" s="16" t="s">
        <v>3143</v>
      </c>
      <c r="C668" s="16" t="s">
        <v>313</v>
      </c>
      <c r="D668" s="16" t="s">
        <v>62</v>
      </c>
      <c r="E668" s="16" t="s">
        <v>41</v>
      </c>
      <c r="F668" s="16" t="s">
        <v>349</v>
      </c>
      <c r="G668" s="16" t="s">
        <v>2909</v>
      </c>
      <c r="H668" s="16" t="s">
        <v>31</v>
      </c>
      <c r="I668" s="16" t="s">
        <v>31</v>
      </c>
      <c r="J668" s="16" t="s">
        <v>348</v>
      </c>
      <c r="K668" s="16" t="s">
        <v>72</v>
      </c>
      <c r="L668" s="9"/>
      <c r="M668" s="9">
        <v>45344</v>
      </c>
      <c r="N668" s="9">
        <v>45344</v>
      </c>
      <c r="O668" s="7">
        <v>45344</v>
      </c>
      <c r="P668" s="9"/>
      <c r="Q668" s="9"/>
      <c r="R668" s="9" t="s">
        <v>93</v>
      </c>
      <c r="S668" s="16" t="s">
        <v>55</v>
      </c>
      <c r="T668" s="16" t="s">
        <v>314</v>
      </c>
      <c r="U668" s="16"/>
      <c r="V668" s="16"/>
      <c r="W668" s="16" t="s">
        <v>315</v>
      </c>
      <c r="X668" s="16" t="s">
        <v>55</v>
      </c>
      <c r="Y668">
        <v>8</v>
      </c>
      <c r="Z668">
        <v>10</v>
      </c>
      <c r="AA668">
        <v>8</v>
      </c>
      <c r="AB668">
        <v>6</v>
      </c>
      <c r="AC668">
        <v>0.5</v>
      </c>
      <c r="AD668">
        <v>12</v>
      </c>
      <c r="AE668" t="s">
        <v>3501</v>
      </c>
    </row>
    <row r="669" spans="1:31" x14ac:dyDescent="0.25">
      <c r="A669" s="16" t="s">
        <v>23</v>
      </c>
      <c r="B669" s="16" t="s">
        <v>3143</v>
      </c>
      <c r="C669" s="16" t="s">
        <v>313</v>
      </c>
      <c r="D669" s="16" t="s">
        <v>62</v>
      </c>
      <c r="E669" s="16" t="s">
        <v>41</v>
      </c>
      <c r="F669" s="16" t="s">
        <v>349</v>
      </c>
      <c r="G669" s="16" t="s">
        <v>2909</v>
      </c>
      <c r="H669" s="16" t="s">
        <v>31</v>
      </c>
      <c r="I669" s="16" t="s">
        <v>31</v>
      </c>
      <c r="J669" s="16" t="s">
        <v>348</v>
      </c>
      <c r="K669" s="16" t="s">
        <v>112</v>
      </c>
      <c r="L669" s="9"/>
      <c r="M669" s="9">
        <v>45428</v>
      </c>
      <c r="N669" s="9">
        <v>45428</v>
      </c>
      <c r="O669" s="7">
        <v>45428</v>
      </c>
      <c r="P669" s="9"/>
      <c r="Q669" s="9"/>
      <c r="R669" s="9" t="s">
        <v>93</v>
      </c>
      <c r="S669" s="16" t="s">
        <v>55</v>
      </c>
      <c r="T669" s="16" t="s">
        <v>314</v>
      </c>
      <c r="U669" s="16"/>
      <c r="V669" s="16"/>
      <c r="W669" s="16" t="s">
        <v>315</v>
      </c>
      <c r="X669" s="16" t="s">
        <v>55</v>
      </c>
      <c r="Y669">
        <v>8</v>
      </c>
      <c r="Z669">
        <v>10</v>
      </c>
      <c r="AA669">
        <v>8</v>
      </c>
      <c r="AB669">
        <v>6</v>
      </c>
      <c r="AC669">
        <v>0.5</v>
      </c>
      <c r="AD669">
        <v>12</v>
      </c>
      <c r="AE669" t="s">
        <v>3502</v>
      </c>
    </row>
    <row r="670" spans="1:31" x14ac:dyDescent="0.25">
      <c r="A670" s="16" t="s">
        <v>23</v>
      </c>
      <c r="B670" s="16" t="s">
        <v>3143</v>
      </c>
      <c r="C670" s="16" t="s">
        <v>313</v>
      </c>
      <c r="D670" s="16" t="s">
        <v>62</v>
      </c>
      <c r="E670" s="16" t="s">
        <v>41</v>
      </c>
      <c r="F670" s="16" t="s">
        <v>349</v>
      </c>
      <c r="G670" s="16" t="s">
        <v>2909</v>
      </c>
      <c r="H670" s="16" t="s">
        <v>31</v>
      </c>
      <c r="I670" s="16" t="s">
        <v>31</v>
      </c>
      <c r="J670" s="16" t="s">
        <v>348</v>
      </c>
      <c r="K670" s="16" t="s">
        <v>300</v>
      </c>
      <c r="L670" s="9"/>
      <c r="M670" s="9">
        <v>45540</v>
      </c>
      <c r="N670" s="9">
        <v>45540</v>
      </c>
      <c r="O670" s="7">
        <v>45540</v>
      </c>
      <c r="P670" s="9"/>
      <c r="Q670" s="9"/>
      <c r="R670" s="9" t="s">
        <v>93</v>
      </c>
      <c r="S670" s="16" t="s">
        <v>55</v>
      </c>
      <c r="T670" s="16" t="s">
        <v>314</v>
      </c>
      <c r="U670" s="16"/>
      <c r="V670" s="16"/>
      <c r="W670" s="16" t="s">
        <v>315</v>
      </c>
      <c r="X670" s="16" t="s">
        <v>55</v>
      </c>
      <c r="Y670">
        <v>8</v>
      </c>
      <c r="Z670">
        <v>10</v>
      </c>
      <c r="AA670">
        <v>8</v>
      </c>
      <c r="AB670">
        <v>6</v>
      </c>
      <c r="AC670">
        <v>0.5</v>
      </c>
      <c r="AD670">
        <v>12</v>
      </c>
      <c r="AE670" t="s">
        <v>3503</v>
      </c>
    </row>
    <row r="671" spans="1:31" x14ac:dyDescent="0.25">
      <c r="A671" s="16" t="s">
        <v>23</v>
      </c>
      <c r="B671" s="16" t="s">
        <v>3143</v>
      </c>
      <c r="C671" s="16" t="s">
        <v>313</v>
      </c>
      <c r="D671" s="16" t="s">
        <v>62</v>
      </c>
      <c r="E671" s="16" t="s">
        <v>41</v>
      </c>
      <c r="F671" s="16" t="s">
        <v>349</v>
      </c>
      <c r="G671" s="16" t="s">
        <v>2909</v>
      </c>
      <c r="H671" s="16" t="s">
        <v>31</v>
      </c>
      <c r="I671" s="16" t="s">
        <v>31</v>
      </c>
      <c r="J671" s="16" t="s">
        <v>348</v>
      </c>
      <c r="K671" s="16" t="s">
        <v>208</v>
      </c>
      <c r="L671" s="9"/>
      <c r="M671" s="9">
        <v>45428</v>
      </c>
      <c r="N671" s="9">
        <v>45428</v>
      </c>
      <c r="O671" s="7">
        <v>45428</v>
      </c>
      <c r="P671" s="9"/>
      <c r="Q671" s="9"/>
      <c r="R671" s="9" t="s">
        <v>93</v>
      </c>
      <c r="S671" s="16" t="s">
        <v>55</v>
      </c>
      <c r="T671" s="16" t="s">
        <v>314</v>
      </c>
      <c r="U671" s="16"/>
      <c r="V671" s="16"/>
      <c r="W671" s="16" t="s">
        <v>315</v>
      </c>
      <c r="X671" s="16" t="s">
        <v>55</v>
      </c>
      <c r="Y671">
        <v>8</v>
      </c>
      <c r="Z671">
        <v>10</v>
      </c>
      <c r="AA671">
        <v>8</v>
      </c>
      <c r="AB671">
        <v>6</v>
      </c>
      <c r="AC671">
        <v>0.5</v>
      </c>
      <c r="AD671">
        <v>12</v>
      </c>
      <c r="AE671" t="s">
        <v>3504</v>
      </c>
    </row>
    <row r="672" spans="1:31" x14ac:dyDescent="0.25">
      <c r="A672" s="16" t="s">
        <v>23</v>
      </c>
      <c r="B672" s="16" t="s">
        <v>3143</v>
      </c>
      <c r="C672" s="16" t="s">
        <v>313</v>
      </c>
      <c r="D672" s="16" t="s">
        <v>62</v>
      </c>
      <c r="E672" s="16" t="s">
        <v>41</v>
      </c>
      <c r="F672" s="16" t="s">
        <v>349</v>
      </c>
      <c r="G672" s="16" t="s">
        <v>3156</v>
      </c>
      <c r="H672" s="16" t="s">
        <v>70</v>
      </c>
      <c r="I672" s="16" t="s">
        <v>730</v>
      </c>
      <c r="J672" s="16" t="s">
        <v>344</v>
      </c>
      <c r="K672" s="16" t="s">
        <v>64</v>
      </c>
      <c r="L672" s="9"/>
      <c r="M672" s="9">
        <v>45428</v>
      </c>
      <c r="N672" s="9">
        <v>45428</v>
      </c>
      <c r="O672" s="7">
        <v>45428</v>
      </c>
      <c r="P672" s="9"/>
      <c r="Q672" s="9"/>
      <c r="R672" s="9" t="s">
        <v>93</v>
      </c>
      <c r="S672" s="16" t="s">
        <v>55</v>
      </c>
      <c r="T672" s="16" t="s">
        <v>314</v>
      </c>
      <c r="U672" s="16"/>
      <c r="V672" s="16"/>
      <c r="W672" s="16" t="s">
        <v>315</v>
      </c>
      <c r="X672" s="16" t="s">
        <v>55</v>
      </c>
      <c r="Y672">
        <v>8</v>
      </c>
      <c r="Z672">
        <v>10</v>
      </c>
      <c r="AA672">
        <v>8</v>
      </c>
      <c r="AB672">
        <v>6</v>
      </c>
      <c r="AC672">
        <v>0.5</v>
      </c>
      <c r="AD672">
        <v>12</v>
      </c>
      <c r="AE672" t="s">
        <v>3505</v>
      </c>
    </row>
    <row r="673" spans="1:31" x14ac:dyDescent="0.25">
      <c r="A673" s="16" t="s">
        <v>23</v>
      </c>
      <c r="B673" s="16" t="s">
        <v>39</v>
      </c>
      <c r="C673" s="16" t="s">
        <v>313</v>
      </c>
      <c r="D673" s="16" t="s">
        <v>68</v>
      </c>
      <c r="E673" s="16" t="s">
        <v>41</v>
      </c>
      <c r="F673" s="16" t="s">
        <v>349</v>
      </c>
      <c r="G673" s="16" t="s">
        <v>350</v>
      </c>
      <c r="H673" s="16" t="s">
        <v>43</v>
      </c>
      <c r="I673" s="16" t="s">
        <v>43</v>
      </c>
      <c r="J673" s="16" t="s">
        <v>352</v>
      </c>
      <c r="K673" s="16" t="s">
        <v>53</v>
      </c>
      <c r="L673" s="9">
        <v>45178</v>
      </c>
      <c r="M673" s="9">
        <v>44813</v>
      </c>
      <c r="N673" s="9">
        <v>45181</v>
      </c>
      <c r="O673" s="7">
        <v>45181</v>
      </c>
      <c r="P673" s="9">
        <v>45181</v>
      </c>
      <c r="Q673" s="9"/>
      <c r="R673" s="9" t="s">
        <v>34</v>
      </c>
      <c r="S673" s="16" t="s">
        <v>55</v>
      </c>
      <c r="T673" s="16" t="s">
        <v>314</v>
      </c>
      <c r="U673" s="16"/>
      <c r="V673" s="16"/>
      <c r="W673" s="16" t="s">
        <v>315</v>
      </c>
      <c r="X673" s="16" t="s">
        <v>55</v>
      </c>
      <c r="Y673">
        <v>8</v>
      </c>
      <c r="Z673">
        <v>2</v>
      </c>
      <c r="AA673">
        <v>1.6</v>
      </c>
      <c r="AB673">
        <v>6</v>
      </c>
      <c r="AC673">
        <v>0.5</v>
      </c>
      <c r="AD673">
        <v>3</v>
      </c>
      <c r="AE673" t="s">
        <v>1589</v>
      </c>
    </row>
    <row r="674" spans="1:31" x14ac:dyDescent="0.25">
      <c r="A674" s="16" t="s">
        <v>23</v>
      </c>
      <c r="B674" s="16" t="s">
        <v>39</v>
      </c>
      <c r="C674" s="16" t="s">
        <v>313</v>
      </c>
      <c r="D674" s="16" t="s">
        <v>68</v>
      </c>
      <c r="E674" s="16" t="s">
        <v>41</v>
      </c>
      <c r="F674" s="16" t="s">
        <v>349</v>
      </c>
      <c r="G674" s="16" t="s">
        <v>350</v>
      </c>
      <c r="H674" s="16" t="s">
        <v>43</v>
      </c>
      <c r="I674" s="16" t="s">
        <v>43</v>
      </c>
      <c r="J674" s="16" t="s">
        <v>352</v>
      </c>
      <c r="K674" s="16" t="s">
        <v>196</v>
      </c>
      <c r="L674" s="9">
        <v>45238</v>
      </c>
      <c r="M674" s="9"/>
      <c r="N674" s="9">
        <v>45236</v>
      </c>
      <c r="O674" s="7">
        <v>45236</v>
      </c>
      <c r="P674" s="9">
        <v>45236</v>
      </c>
      <c r="Q674" s="9"/>
      <c r="R674" s="9" t="s">
        <v>34</v>
      </c>
      <c r="S674" s="16" t="s">
        <v>55</v>
      </c>
      <c r="T674" s="16" t="s">
        <v>314</v>
      </c>
      <c r="U674" s="16"/>
      <c r="V674" s="16"/>
      <c r="W674" s="16" t="s">
        <v>315</v>
      </c>
      <c r="X674" s="16" t="s">
        <v>55</v>
      </c>
      <c r="Y674">
        <v>8</v>
      </c>
      <c r="Z674">
        <v>2</v>
      </c>
      <c r="AA674">
        <v>1.6</v>
      </c>
      <c r="AB674">
        <v>6</v>
      </c>
      <c r="AC674">
        <v>0.5</v>
      </c>
      <c r="AD674">
        <v>3</v>
      </c>
      <c r="AE674" t="s">
        <v>1590</v>
      </c>
    </row>
    <row r="675" spans="1:31" x14ac:dyDescent="0.25">
      <c r="A675" s="16" t="s">
        <v>23</v>
      </c>
      <c r="B675" s="16" t="s">
        <v>39</v>
      </c>
      <c r="C675" s="16" t="s">
        <v>313</v>
      </c>
      <c r="D675" s="16" t="s">
        <v>68</v>
      </c>
      <c r="E675" s="16" t="s">
        <v>41</v>
      </c>
      <c r="F675" s="16" t="s">
        <v>349</v>
      </c>
      <c r="G675" s="16" t="s">
        <v>350</v>
      </c>
      <c r="H675" s="16" t="s">
        <v>43</v>
      </c>
      <c r="I675" s="16" t="s">
        <v>43</v>
      </c>
      <c r="J675" s="16" t="s">
        <v>352</v>
      </c>
      <c r="K675" s="16" t="s">
        <v>324</v>
      </c>
      <c r="L675" s="9">
        <v>45297</v>
      </c>
      <c r="M675" s="9"/>
      <c r="N675" s="9">
        <v>45296</v>
      </c>
      <c r="O675" s="7">
        <v>45296</v>
      </c>
      <c r="P675" s="9">
        <v>45296</v>
      </c>
      <c r="Q675" s="9"/>
      <c r="R675" s="9" t="s">
        <v>34</v>
      </c>
      <c r="S675" s="16" t="s">
        <v>55</v>
      </c>
      <c r="T675" s="16" t="s">
        <v>314</v>
      </c>
      <c r="U675" s="16"/>
      <c r="V675" s="16"/>
      <c r="W675" s="16" t="s">
        <v>315</v>
      </c>
      <c r="X675" s="16" t="s">
        <v>55</v>
      </c>
      <c r="Y675">
        <v>8</v>
      </c>
      <c r="Z675">
        <v>2</v>
      </c>
      <c r="AA675">
        <v>1.6</v>
      </c>
      <c r="AB675">
        <v>6</v>
      </c>
      <c r="AC675">
        <v>0.5</v>
      </c>
      <c r="AD675">
        <v>3</v>
      </c>
      <c r="AE675" t="s">
        <v>1591</v>
      </c>
    </row>
    <row r="676" spans="1:31" x14ac:dyDescent="0.25">
      <c r="A676" s="16" t="s">
        <v>23</v>
      </c>
      <c r="B676" s="16" t="s">
        <v>39</v>
      </c>
      <c r="C676" s="16" t="s">
        <v>313</v>
      </c>
      <c r="D676" s="16" t="s">
        <v>68</v>
      </c>
      <c r="E676" s="16" t="s">
        <v>41</v>
      </c>
      <c r="F676" s="16" t="s">
        <v>349</v>
      </c>
      <c r="G676" s="16" t="s">
        <v>350</v>
      </c>
      <c r="H676" s="16" t="s">
        <v>43</v>
      </c>
      <c r="I676" s="16" t="s">
        <v>43</v>
      </c>
      <c r="J676" s="16" t="s">
        <v>352</v>
      </c>
      <c r="K676" s="16" t="s">
        <v>64</v>
      </c>
      <c r="L676" s="9"/>
      <c r="M676" s="9">
        <v>44875</v>
      </c>
      <c r="N676" s="9">
        <v>45208</v>
      </c>
      <c r="O676" s="7">
        <v>45208</v>
      </c>
      <c r="P676" s="9">
        <v>45208</v>
      </c>
      <c r="Q676" s="9"/>
      <c r="R676" s="9" t="s">
        <v>34</v>
      </c>
      <c r="S676" s="16" t="s">
        <v>55</v>
      </c>
      <c r="T676" s="16" t="s">
        <v>314</v>
      </c>
      <c r="U676" s="16"/>
      <c r="V676" s="16"/>
      <c r="W676" s="16" t="s">
        <v>315</v>
      </c>
      <c r="X676" s="16" t="s">
        <v>55</v>
      </c>
      <c r="Y676">
        <v>8</v>
      </c>
      <c r="Z676">
        <v>2</v>
      </c>
      <c r="AA676">
        <v>1.6</v>
      </c>
      <c r="AB676">
        <v>6</v>
      </c>
      <c r="AC676">
        <v>0.5</v>
      </c>
      <c r="AD676">
        <v>3</v>
      </c>
      <c r="AE676" t="s">
        <v>1592</v>
      </c>
    </row>
    <row r="677" spans="1:31" x14ac:dyDescent="0.25">
      <c r="A677" s="16" t="s">
        <v>23</v>
      </c>
      <c r="B677" s="16" t="s">
        <v>39</v>
      </c>
      <c r="C677" s="16" t="s">
        <v>313</v>
      </c>
      <c r="D677" s="16" t="s">
        <v>321</v>
      </c>
      <c r="E677" s="16" t="s">
        <v>41</v>
      </c>
      <c r="F677" s="16" t="s">
        <v>349</v>
      </c>
      <c r="G677" s="16" t="s">
        <v>42</v>
      </c>
      <c r="H677" s="16" t="s">
        <v>43</v>
      </c>
      <c r="I677" s="16" t="s">
        <v>43</v>
      </c>
      <c r="J677" s="16" t="s">
        <v>352</v>
      </c>
      <c r="K677" s="16" t="s">
        <v>138</v>
      </c>
      <c r="L677" s="9">
        <v>45265</v>
      </c>
      <c r="M677" s="9"/>
      <c r="N677" s="9">
        <v>45264</v>
      </c>
      <c r="O677" s="7">
        <v>45264</v>
      </c>
      <c r="P677" s="9">
        <v>45264</v>
      </c>
      <c r="Q677" s="9"/>
      <c r="R677" s="9" t="s">
        <v>34</v>
      </c>
      <c r="S677" s="16" t="s">
        <v>55</v>
      </c>
      <c r="T677" s="16" t="s">
        <v>314</v>
      </c>
      <c r="U677" s="16"/>
      <c r="V677" s="16"/>
      <c r="W677" s="16" t="s">
        <v>315</v>
      </c>
      <c r="X677" s="16" t="s">
        <v>55</v>
      </c>
      <c r="Y677">
        <v>8</v>
      </c>
      <c r="Z677">
        <v>1</v>
      </c>
      <c r="AA677">
        <v>0.3</v>
      </c>
      <c r="AB677">
        <v>6</v>
      </c>
      <c r="AC677">
        <v>0.5</v>
      </c>
      <c r="AD677">
        <v>0</v>
      </c>
      <c r="AE677" t="s">
        <v>1593</v>
      </c>
    </row>
    <row r="678" spans="1:31" x14ac:dyDescent="0.25">
      <c r="A678" s="16" t="s">
        <v>3138</v>
      </c>
      <c r="B678" s="16" t="s">
        <v>24</v>
      </c>
      <c r="C678" s="16" t="s">
        <v>313</v>
      </c>
      <c r="D678" s="16" t="s">
        <v>62</v>
      </c>
      <c r="E678" s="16" t="s">
        <v>41</v>
      </c>
      <c r="F678" s="16" t="s">
        <v>349</v>
      </c>
      <c r="G678" s="16" t="s">
        <v>1274</v>
      </c>
      <c r="H678" s="16" t="s">
        <v>77</v>
      </c>
      <c r="I678" s="16" t="s">
        <v>77</v>
      </c>
      <c r="J678" s="16" t="s">
        <v>268</v>
      </c>
      <c r="K678" s="16" t="s">
        <v>337</v>
      </c>
      <c r="L678" s="9"/>
      <c r="M678" s="9">
        <v>45330</v>
      </c>
      <c r="N678" s="9">
        <v>45330</v>
      </c>
      <c r="O678" s="7">
        <v>45330</v>
      </c>
      <c r="P678" s="9">
        <v>45330</v>
      </c>
      <c r="Q678" s="9"/>
      <c r="R678" s="9" t="s">
        <v>34</v>
      </c>
      <c r="S678" s="16" t="s">
        <v>55</v>
      </c>
      <c r="T678" s="16" t="s">
        <v>314</v>
      </c>
      <c r="U678" s="16"/>
      <c r="V678" s="16"/>
      <c r="W678" s="16"/>
      <c r="X678" s="16" t="s">
        <v>55</v>
      </c>
      <c r="Y678">
        <v>8</v>
      </c>
      <c r="Z678">
        <v>10</v>
      </c>
      <c r="AA678">
        <v>8</v>
      </c>
      <c r="AB678">
        <v>6</v>
      </c>
      <c r="AC678">
        <v>0.5</v>
      </c>
      <c r="AD678">
        <v>12</v>
      </c>
      <c r="AE678" t="s">
        <v>3506</v>
      </c>
    </row>
    <row r="679" spans="1:31" x14ac:dyDescent="0.25">
      <c r="A679" s="16" t="s">
        <v>3138</v>
      </c>
      <c r="B679" s="16" t="s">
        <v>24</v>
      </c>
      <c r="C679" s="16" t="s">
        <v>313</v>
      </c>
      <c r="D679" s="16" t="s">
        <v>26</v>
      </c>
      <c r="E679" s="16" t="s">
        <v>41</v>
      </c>
      <c r="F679" s="16" t="s">
        <v>349</v>
      </c>
      <c r="G679" s="16" t="s">
        <v>1274</v>
      </c>
      <c r="H679" s="16" t="s">
        <v>77</v>
      </c>
      <c r="I679" s="16" t="s">
        <v>77</v>
      </c>
      <c r="J679" s="16" t="s">
        <v>268</v>
      </c>
      <c r="K679" s="16" t="s">
        <v>339</v>
      </c>
      <c r="L679" s="9"/>
      <c r="M679" s="9">
        <v>45330</v>
      </c>
      <c r="N679" s="9">
        <v>45330</v>
      </c>
      <c r="O679" s="7">
        <v>45330</v>
      </c>
      <c r="P679" s="9">
        <v>45330</v>
      </c>
      <c r="Q679" s="9"/>
      <c r="R679" s="9" t="s">
        <v>34</v>
      </c>
      <c r="S679" s="16" t="s">
        <v>55</v>
      </c>
      <c r="T679" s="16" t="s">
        <v>314</v>
      </c>
      <c r="U679" s="16"/>
      <c r="V679" s="16"/>
      <c r="W679" s="16"/>
      <c r="X679" s="16" t="s">
        <v>55</v>
      </c>
      <c r="Y679">
        <v>8</v>
      </c>
      <c r="Z679">
        <v>5</v>
      </c>
      <c r="AA679">
        <v>4</v>
      </c>
      <c r="AB679">
        <v>6</v>
      </c>
      <c r="AC679">
        <v>0.5</v>
      </c>
      <c r="AD679">
        <v>6</v>
      </c>
      <c r="AE679" t="s">
        <v>3507</v>
      </c>
    </row>
    <row r="680" spans="1:31" x14ac:dyDescent="0.25">
      <c r="A680" s="16" t="s">
        <v>3138</v>
      </c>
      <c r="B680" s="16" t="s">
        <v>24</v>
      </c>
      <c r="C680" s="16" t="s">
        <v>313</v>
      </c>
      <c r="D680" s="16" t="s">
        <v>26</v>
      </c>
      <c r="E680" s="16" t="s">
        <v>41</v>
      </c>
      <c r="F680" s="16" t="s">
        <v>349</v>
      </c>
      <c r="G680" s="16" t="s">
        <v>1274</v>
      </c>
      <c r="H680" s="16" t="s">
        <v>77</v>
      </c>
      <c r="I680" s="16" t="s">
        <v>77</v>
      </c>
      <c r="J680" s="16" t="s">
        <v>268</v>
      </c>
      <c r="K680" s="16" t="s">
        <v>340</v>
      </c>
      <c r="L680" s="9"/>
      <c r="M680" s="9">
        <v>45266</v>
      </c>
      <c r="N680" s="9">
        <v>45266</v>
      </c>
      <c r="O680" s="7">
        <v>45266</v>
      </c>
      <c r="P680" s="9">
        <v>45266</v>
      </c>
      <c r="Q680" s="9"/>
      <c r="R680" s="9" t="s">
        <v>34</v>
      </c>
      <c r="S680" s="16" t="s">
        <v>55</v>
      </c>
      <c r="T680" s="16" t="s">
        <v>314</v>
      </c>
      <c r="U680" s="16"/>
      <c r="V680" s="16"/>
      <c r="W680" s="16"/>
      <c r="X680" s="16" t="s">
        <v>55</v>
      </c>
      <c r="Y680">
        <v>8</v>
      </c>
      <c r="Z680">
        <v>5</v>
      </c>
      <c r="AA680">
        <v>4</v>
      </c>
      <c r="AB680">
        <v>6</v>
      </c>
      <c r="AC680">
        <v>0.5</v>
      </c>
      <c r="AD680">
        <v>6</v>
      </c>
      <c r="AE680" t="s">
        <v>3508</v>
      </c>
    </row>
    <row r="681" spans="1:31" x14ac:dyDescent="0.25">
      <c r="A681" s="16" t="s">
        <v>3138</v>
      </c>
      <c r="B681" s="16" t="s">
        <v>24</v>
      </c>
      <c r="C681" s="16" t="s">
        <v>313</v>
      </c>
      <c r="D681" s="16" t="s">
        <v>26</v>
      </c>
      <c r="E681" s="16" t="s">
        <v>41</v>
      </c>
      <c r="F681" s="16" t="s">
        <v>349</v>
      </c>
      <c r="G681" s="16" t="s">
        <v>1274</v>
      </c>
      <c r="H681" s="16" t="s">
        <v>77</v>
      </c>
      <c r="I681" s="16" t="s">
        <v>77</v>
      </c>
      <c r="J681" s="16" t="s">
        <v>268</v>
      </c>
      <c r="K681" s="16" t="s">
        <v>64</v>
      </c>
      <c r="L681" s="9"/>
      <c r="M681" s="9">
        <v>45330</v>
      </c>
      <c r="N681" s="9">
        <v>45330</v>
      </c>
      <c r="O681" s="7">
        <v>45330</v>
      </c>
      <c r="P681" s="9">
        <v>45330</v>
      </c>
      <c r="Q681" s="9"/>
      <c r="R681" s="9" t="s">
        <v>34</v>
      </c>
      <c r="S681" s="16" t="s">
        <v>55</v>
      </c>
      <c r="T681" s="16" t="s">
        <v>314</v>
      </c>
      <c r="U681" s="16"/>
      <c r="V681" s="16"/>
      <c r="W681" s="16"/>
      <c r="X681" s="16" t="s">
        <v>55</v>
      </c>
      <c r="Y681">
        <v>8</v>
      </c>
      <c r="Z681">
        <v>5</v>
      </c>
      <c r="AA681">
        <v>4</v>
      </c>
      <c r="AB681">
        <v>6</v>
      </c>
      <c r="AC681">
        <v>0.5</v>
      </c>
      <c r="AD681">
        <v>6</v>
      </c>
      <c r="AE681" t="s">
        <v>2904</v>
      </c>
    </row>
    <row r="682" spans="1:31" x14ac:dyDescent="0.25">
      <c r="A682" s="16" t="s">
        <v>3138</v>
      </c>
      <c r="B682" s="16" t="s">
        <v>24</v>
      </c>
      <c r="C682" s="16" t="s">
        <v>313</v>
      </c>
      <c r="D682" s="16" t="s">
        <v>26</v>
      </c>
      <c r="E682" s="16" t="s">
        <v>41</v>
      </c>
      <c r="F682" s="16" t="s">
        <v>349</v>
      </c>
      <c r="G682" s="16" t="s">
        <v>1274</v>
      </c>
      <c r="H682" s="16" t="s">
        <v>77</v>
      </c>
      <c r="I682" s="16" t="s">
        <v>77</v>
      </c>
      <c r="J682" s="16" t="s">
        <v>78</v>
      </c>
      <c r="K682" s="16" t="s">
        <v>341</v>
      </c>
      <c r="L682" s="9"/>
      <c r="M682" s="9">
        <v>45330</v>
      </c>
      <c r="N682" s="9">
        <v>45330</v>
      </c>
      <c r="O682" s="7">
        <v>45330</v>
      </c>
      <c r="P682" s="9">
        <v>45330</v>
      </c>
      <c r="Q682" s="9"/>
      <c r="R682" s="9" t="s">
        <v>34</v>
      </c>
      <c r="S682" s="16" t="s">
        <v>55</v>
      </c>
      <c r="T682" s="16" t="s">
        <v>314</v>
      </c>
      <c r="U682" s="16"/>
      <c r="V682" s="16"/>
      <c r="W682" s="16"/>
      <c r="X682" s="16" t="s">
        <v>55</v>
      </c>
      <c r="Y682">
        <v>8</v>
      </c>
      <c r="Z682">
        <v>5</v>
      </c>
      <c r="AA682">
        <v>4</v>
      </c>
      <c r="AB682">
        <v>6</v>
      </c>
      <c r="AC682">
        <v>0.5</v>
      </c>
      <c r="AD682">
        <v>6</v>
      </c>
      <c r="AE682" t="s">
        <v>3509</v>
      </c>
    </row>
    <row r="683" spans="1:31" x14ac:dyDescent="0.25">
      <c r="A683" s="16" t="s">
        <v>3138</v>
      </c>
      <c r="B683" s="16" t="s">
        <v>24</v>
      </c>
      <c r="C683" s="16" t="s">
        <v>313</v>
      </c>
      <c r="D683" s="16" t="s">
        <v>26</v>
      </c>
      <c r="E683" s="16" t="s">
        <v>41</v>
      </c>
      <c r="F683" s="16" t="s">
        <v>349</v>
      </c>
      <c r="G683" s="16" t="s">
        <v>1274</v>
      </c>
      <c r="H683" s="16" t="s">
        <v>77</v>
      </c>
      <c r="I683" s="16" t="s">
        <v>77</v>
      </c>
      <c r="J683" s="16" t="s">
        <v>78</v>
      </c>
      <c r="K683" s="16" t="s">
        <v>338</v>
      </c>
      <c r="L683" s="9"/>
      <c r="M683" s="9">
        <v>45330</v>
      </c>
      <c r="N683" s="9">
        <v>45330</v>
      </c>
      <c r="O683" s="7">
        <v>45330</v>
      </c>
      <c r="P683" s="9">
        <v>45330</v>
      </c>
      <c r="Q683" s="9"/>
      <c r="R683" s="9" t="s">
        <v>34</v>
      </c>
      <c r="S683" s="16" t="s">
        <v>55</v>
      </c>
      <c r="T683" s="16" t="s">
        <v>314</v>
      </c>
      <c r="U683" s="16"/>
      <c r="V683" s="16"/>
      <c r="W683" s="16"/>
      <c r="X683" s="16" t="s">
        <v>55</v>
      </c>
      <c r="Y683">
        <v>8</v>
      </c>
      <c r="Z683">
        <v>5</v>
      </c>
      <c r="AA683">
        <v>4</v>
      </c>
      <c r="AB683">
        <v>6</v>
      </c>
      <c r="AC683">
        <v>0.5</v>
      </c>
      <c r="AD683">
        <v>6</v>
      </c>
      <c r="AE683" t="s">
        <v>3510</v>
      </c>
    </row>
    <row r="684" spans="1:31" x14ac:dyDescent="0.25">
      <c r="A684" s="16" t="s">
        <v>3138</v>
      </c>
      <c r="B684" s="16" t="s">
        <v>24</v>
      </c>
      <c r="C684" s="16" t="s">
        <v>313</v>
      </c>
      <c r="D684" s="16" t="s">
        <v>26</v>
      </c>
      <c r="E684" s="16" t="s">
        <v>41</v>
      </c>
      <c r="F684" s="16" t="s">
        <v>349</v>
      </c>
      <c r="G684" s="16" t="s">
        <v>1274</v>
      </c>
      <c r="H684" s="16" t="s">
        <v>77</v>
      </c>
      <c r="I684" s="16" t="s">
        <v>77</v>
      </c>
      <c r="J684" s="16" t="s">
        <v>78</v>
      </c>
      <c r="K684" s="16" t="s">
        <v>238</v>
      </c>
      <c r="L684" s="9"/>
      <c r="M684" s="9">
        <v>45330</v>
      </c>
      <c r="N684" s="9">
        <v>45330</v>
      </c>
      <c r="O684" s="7">
        <v>45330</v>
      </c>
      <c r="P684" s="9">
        <v>45330</v>
      </c>
      <c r="Q684" s="9"/>
      <c r="R684" s="9" t="s">
        <v>34</v>
      </c>
      <c r="S684" s="16" t="s">
        <v>55</v>
      </c>
      <c r="T684" s="16" t="s">
        <v>314</v>
      </c>
      <c r="U684" s="16"/>
      <c r="V684" s="16"/>
      <c r="W684" s="16"/>
      <c r="X684" s="16" t="s">
        <v>55</v>
      </c>
      <c r="Y684">
        <v>8</v>
      </c>
      <c r="Z684">
        <v>5</v>
      </c>
      <c r="AA684">
        <v>4</v>
      </c>
      <c r="AB684">
        <v>6</v>
      </c>
      <c r="AC684">
        <v>0.5</v>
      </c>
      <c r="AD684">
        <v>6</v>
      </c>
      <c r="AE684" t="s">
        <v>3511</v>
      </c>
    </row>
    <row r="685" spans="1:31" x14ac:dyDescent="0.25">
      <c r="A685" s="16" t="s">
        <v>3138</v>
      </c>
      <c r="B685" s="16" t="s">
        <v>24</v>
      </c>
      <c r="C685" s="16" t="s">
        <v>313</v>
      </c>
      <c r="D685" s="16" t="s">
        <v>26</v>
      </c>
      <c r="E685" s="16" t="s">
        <v>41</v>
      </c>
      <c r="F685" s="16" t="s">
        <v>349</v>
      </c>
      <c r="G685" s="16" t="s">
        <v>1274</v>
      </c>
      <c r="H685" s="16" t="s">
        <v>77</v>
      </c>
      <c r="I685" s="16" t="s">
        <v>77</v>
      </c>
      <c r="J685" s="16" t="s">
        <v>78</v>
      </c>
      <c r="K685" s="16" t="s">
        <v>342</v>
      </c>
      <c r="L685" s="9"/>
      <c r="M685" s="9">
        <v>45330</v>
      </c>
      <c r="N685" s="9">
        <v>45330</v>
      </c>
      <c r="O685" s="7">
        <v>45330</v>
      </c>
      <c r="P685" s="9">
        <v>45330</v>
      </c>
      <c r="Q685" s="9"/>
      <c r="R685" s="9" t="s">
        <v>34</v>
      </c>
      <c r="S685" s="16" t="s">
        <v>55</v>
      </c>
      <c r="T685" s="16" t="s">
        <v>314</v>
      </c>
      <c r="U685" s="16"/>
      <c r="V685" s="16"/>
      <c r="W685" s="16"/>
      <c r="X685" s="16" t="s">
        <v>55</v>
      </c>
      <c r="Y685">
        <v>8</v>
      </c>
      <c r="Z685">
        <v>5</v>
      </c>
      <c r="AA685">
        <v>4</v>
      </c>
      <c r="AB685">
        <v>6</v>
      </c>
      <c r="AC685">
        <v>0.5</v>
      </c>
      <c r="AD685">
        <v>6</v>
      </c>
      <c r="AE685" t="s">
        <v>3512</v>
      </c>
    </row>
    <row r="686" spans="1:31" x14ac:dyDescent="0.25">
      <c r="A686" s="16" t="s">
        <v>3138</v>
      </c>
      <c r="B686" s="16" t="s">
        <v>24</v>
      </c>
      <c r="C686" s="16" t="s">
        <v>313</v>
      </c>
      <c r="D686" s="16" t="s">
        <v>26</v>
      </c>
      <c r="E686" s="16" t="s">
        <v>41</v>
      </c>
      <c r="F686" s="16" t="s">
        <v>349</v>
      </c>
      <c r="G686" s="16" t="s">
        <v>1274</v>
      </c>
      <c r="H686" s="16" t="s">
        <v>77</v>
      </c>
      <c r="I686" s="16" t="s">
        <v>77</v>
      </c>
      <c r="J686" s="16" t="s">
        <v>78</v>
      </c>
      <c r="K686" s="16" t="s">
        <v>343</v>
      </c>
      <c r="L686" s="9"/>
      <c r="M686" s="9">
        <v>45330</v>
      </c>
      <c r="N686" s="9">
        <v>45330</v>
      </c>
      <c r="O686" s="7">
        <v>45330</v>
      </c>
      <c r="P686" s="9">
        <v>45330</v>
      </c>
      <c r="Q686" s="9"/>
      <c r="R686" s="9" t="s">
        <v>34</v>
      </c>
      <c r="S686" s="16" t="s">
        <v>55</v>
      </c>
      <c r="T686" s="16" t="s">
        <v>314</v>
      </c>
      <c r="U686" s="16"/>
      <c r="V686" s="16"/>
      <c r="W686" s="16"/>
      <c r="X686" s="16" t="s">
        <v>55</v>
      </c>
      <c r="Y686">
        <v>8</v>
      </c>
      <c r="Z686">
        <v>5</v>
      </c>
      <c r="AA686">
        <v>4</v>
      </c>
      <c r="AB686">
        <v>6</v>
      </c>
      <c r="AC686">
        <v>0.5</v>
      </c>
      <c r="AD686">
        <v>6</v>
      </c>
      <c r="AE686" t="s">
        <v>3513</v>
      </c>
    </row>
    <row r="687" spans="1:31" x14ac:dyDescent="0.25">
      <c r="A687" s="16" t="s">
        <v>3138</v>
      </c>
      <c r="B687" s="16" t="s">
        <v>24</v>
      </c>
      <c r="C687" s="16" t="s">
        <v>313</v>
      </c>
      <c r="D687" s="16" t="s">
        <v>26</v>
      </c>
      <c r="E687" s="16" t="s">
        <v>41</v>
      </c>
      <c r="F687" s="16" t="s">
        <v>349</v>
      </c>
      <c r="G687" s="16" t="s">
        <v>1274</v>
      </c>
      <c r="H687" s="16" t="s">
        <v>77</v>
      </c>
      <c r="I687" s="16" t="s">
        <v>77</v>
      </c>
      <c r="J687" s="16" t="s">
        <v>78</v>
      </c>
      <c r="K687" s="16" t="s">
        <v>317</v>
      </c>
      <c r="L687" s="9"/>
      <c r="M687" s="9">
        <v>45330</v>
      </c>
      <c r="N687" s="9">
        <v>45330</v>
      </c>
      <c r="O687" s="7">
        <v>45330</v>
      </c>
      <c r="P687" s="9">
        <v>45330</v>
      </c>
      <c r="Q687" s="9"/>
      <c r="R687" s="9" t="s">
        <v>34</v>
      </c>
      <c r="S687" s="16" t="s">
        <v>55</v>
      </c>
      <c r="T687" s="16" t="s">
        <v>314</v>
      </c>
      <c r="U687" s="16"/>
      <c r="V687" s="16"/>
      <c r="W687" s="16"/>
      <c r="X687" s="16" t="s">
        <v>55</v>
      </c>
      <c r="Y687">
        <v>8</v>
      </c>
      <c r="Z687">
        <v>5</v>
      </c>
      <c r="AA687">
        <v>4</v>
      </c>
      <c r="AB687">
        <v>6</v>
      </c>
      <c r="AC687">
        <v>0.5</v>
      </c>
      <c r="AD687">
        <v>6</v>
      </c>
      <c r="AE687" t="s">
        <v>3514</v>
      </c>
    </row>
    <row r="688" spans="1:31" x14ac:dyDescent="0.25">
      <c r="A688" s="16" t="s">
        <v>3138</v>
      </c>
      <c r="B688" s="16" t="s">
        <v>24</v>
      </c>
      <c r="C688" s="16" t="s">
        <v>353</v>
      </c>
      <c r="D688" s="16" t="s">
        <v>26</v>
      </c>
      <c r="E688" s="16" t="s">
        <v>27</v>
      </c>
      <c r="F688" s="16" t="s">
        <v>28</v>
      </c>
      <c r="G688" s="16" t="s">
        <v>46</v>
      </c>
      <c r="H688" s="16" t="s">
        <v>43</v>
      </c>
      <c r="I688" s="16" t="s">
        <v>43</v>
      </c>
      <c r="J688" s="16" t="s">
        <v>44</v>
      </c>
      <c r="K688" s="16" t="s">
        <v>708</v>
      </c>
      <c r="L688" s="9"/>
      <c r="M688" s="9">
        <v>44967</v>
      </c>
      <c r="N688" s="9">
        <v>44967</v>
      </c>
      <c r="O688" s="7">
        <v>44967</v>
      </c>
      <c r="P688" s="9"/>
      <c r="Q688" s="9"/>
      <c r="R688" s="9" t="s">
        <v>34</v>
      </c>
      <c r="S688" s="16" t="s">
        <v>35</v>
      </c>
      <c r="T688" s="16" t="s">
        <v>35</v>
      </c>
      <c r="U688" s="16"/>
      <c r="V688" s="16"/>
      <c r="W688" s="16"/>
      <c r="X688" s="16" t="s">
        <v>38</v>
      </c>
      <c r="Y688">
        <v>0</v>
      </c>
      <c r="Z688">
        <v>5</v>
      </c>
      <c r="AA688">
        <v>0</v>
      </c>
      <c r="AB688">
        <v>2</v>
      </c>
      <c r="AC688">
        <v>0.16666666666666666</v>
      </c>
      <c r="AD688">
        <v>0</v>
      </c>
      <c r="AE688" t="s">
        <v>3140</v>
      </c>
    </row>
    <row r="689" spans="1:31" x14ac:dyDescent="0.25">
      <c r="A689" s="16" t="s">
        <v>3138</v>
      </c>
      <c r="B689" s="16" t="s">
        <v>24</v>
      </c>
      <c r="C689" s="16" t="s">
        <v>354</v>
      </c>
      <c r="D689" s="16" t="s">
        <v>26</v>
      </c>
      <c r="E689" s="16" t="s">
        <v>41</v>
      </c>
      <c r="F689" s="16" t="s">
        <v>28</v>
      </c>
      <c r="G689" s="16" t="s">
        <v>51</v>
      </c>
      <c r="H689" s="16" t="s">
        <v>31</v>
      </c>
      <c r="I689" s="16" t="s">
        <v>31</v>
      </c>
      <c r="J689" s="16" t="s">
        <v>355</v>
      </c>
      <c r="K689" s="16" t="s">
        <v>53</v>
      </c>
      <c r="L689" s="9"/>
      <c r="M689" s="9">
        <v>44979</v>
      </c>
      <c r="N689" s="9">
        <v>44979</v>
      </c>
      <c r="O689" s="7">
        <v>44979</v>
      </c>
      <c r="P689" s="9">
        <v>44979</v>
      </c>
      <c r="Q689" s="9">
        <v>44614</v>
      </c>
      <c r="R689" s="9" t="s">
        <v>34</v>
      </c>
      <c r="S689" s="16" t="s">
        <v>35</v>
      </c>
      <c r="T689" s="16" t="s">
        <v>95</v>
      </c>
      <c r="U689" s="16"/>
      <c r="V689" s="16"/>
      <c r="W689" s="16"/>
      <c r="X689" s="16" t="s">
        <v>55</v>
      </c>
      <c r="Y689">
        <v>0</v>
      </c>
      <c r="Z689">
        <v>5</v>
      </c>
      <c r="AA689">
        <v>0</v>
      </c>
      <c r="AB689">
        <v>6</v>
      </c>
      <c r="AC689">
        <v>0.5</v>
      </c>
      <c r="AD689">
        <v>0</v>
      </c>
      <c r="AE689" t="s">
        <v>1594</v>
      </c>
    </row>
    <row r="690" spans="1:31" x14ac:dyDescent="0.25">
      <c r="A690" s="16" t="s">
        <v>3138</v>
      </c>
      <c r="B690" s="16" t="s">
        <v>24</v>
      </c>
      <c r="C690" s="16" t="s">
        <v>354</v>
      </c>
      <c r="D690" s="16" t="s">
        <v>26</v>
      </c>
      <c r="E690" s="16" t="s">
        <v>41</v>
      </c>
      <c r="F690" s="16" t="s">
        <v>28</v>
      </c>
      <c r="G690" s="16" t="s">
        <v>51</v>
      </c>
      <c r="H690" s="16" t="s">
        <v>31</v>
      </c>
      <c r="I690" s="16" t="s">
        <v>31</v>
      </c>
      <c r="J690" s="16" t="s">
        <v>355</v>
      </c>
      <c r="K690" s="16" t="s">
        <v>168</v>
      </c>
      <c r="L690" s="9"/>
      <c r="M690" s="9">
        <v>45058</v>
      </c>
      <c r="N690" s="9">
        <v>45063</v>
      </c>
      <c r="O690" s="7">
        <v>45063</v>
      </c>
      <c r="P690" s="9">
        <v>45063</v>
      </c>
      <c r="Q690" s="9"/>
      <c r="R690" s="9" t="s">
        <v>34</v>
      </c>
      <c r="S690" s="16" t="s">
        <v>35</v>
      </c>
      <c r="T690" s="16" t="s">
        <v>95</v>
      </c>
      <c r="U690" s="16"/>
      <c r="V690" s="16"/>
      <c r="W690" s="16"/>
      <c r="X690" s="16" t="s">
        <v>55</v>
      </c>
      <c r="Y690">
        <v>0</v>
      </c>
      <c r="Z690">
        <v>5</v>
      </c>
      <c r="AA690">
        <v>0</v>
      </c>
      <c r="AB690">
        <v>6</v>
      </c>
      <c r="AC690">
        <v>0.5</v>
      </c>
      <c r="AD690">
        <v>0</v>
      </c>
      <c r="AE690" t="s">
        <v>1595</v>
      </c>
    </row>
    <row r="691" spans="1:31" x14ac:dyDescent="0.25">
      <c r="A691" s="16" t="s">
        <v>3138</v>
      </c>
      <c r="B691" s="16" t="s">
        <v>24</v>
      </c>
      <c r="C691" s="16" t="s">
        <v>354</v>
      </c>
      <c r="D691" s="16" t="s">
        <v>26</v>
      </c>
      <c r="E691" s="16" t="s">
        <v>41</v>
      </c>
      <c r="F691" s="16" t="s">
        <v>28</v>
      </c>
      <c r="G691" s="16" t="s">
        <v>51</v>
      </c>
      <c r="H691" s="16" t="s">
        <v>31</v>
      </c>
      <c r="I691" s="16" t="s">
        <v>31</v>
      </c>
      <c r="J691" s="16" t="s">
        <v>355</v>
      </c>
      <c r="K691" s="16" t="s">
        <v>356</v>
      </c>
      <c r="L691" s="9"/>
      <c r="M691" s="9">
        <v>45058</v>
      </c>
      <c r="N691" s="9">
        <v>45063</v>
      </c>
      <c r="O691" s="7">
        <v>45063</v>
      </c>
      <c r="P691" s="9">
        <v>45063</v>
      </c>
      <c r="Q691" s="9"/>
      <c r="R691" s="9" t="s">
        <v>34</v>
      </c>
      <c r="S691" s="16" t="s">
        <v>35</v>
      </c>
      <c r="T691" s="16" t="s">
        <v>95</v>
      </c>
      <c r="U691" s="16"/>
      <c r="V691" s="16"/>
      <c r="W691" s="16"/>
      <c r="X691" s="16" t="s">
        <v>55</v>
      </c>
      <c r="Y691">
        <v>0</v>
      </c>
      <c r="Z691">
        <v>5</v>
      </c>
      <c r="AA691">
        <v>0</v>
      </c>
      <c r="AB691">
        <v>6</v>
      </c>
      <c r="AC691">
        <v>0.5</v>
      </c>
      <c r="AD691">
        <v>0</v>
      </c>
      <c r="AE691" t="s">
        <v>1596</v>
      </c>
    </row>
    <row r="692" spans="1:31" x14ac:dyDescent="0.25">
      <c r="A692" s="16" t="s">
        <v>3138</v>
      </c>
      <c r="B692" s="16" t="s">
        <v>24</v>
      </c>
      <c r="C692" s="16" t="s">
        <v>354</v>
      </c>
      <c r="D692" s="16" t="s">
        <v>26</v>
      </c>
      <c r="E692" s="16" t="s">
        <v>41</v>
      </c>
      <c r="F692" s="16" t="s">
        <v>28</v>
      </c>
      <c r="G692" s="16" t="s">
        <v>51</v>
      </c>
      <c r="H692" s="16" t="s">
        <v>31</v>
      </c>
      <c r="I692" s="16" t="s">
        <v>31</v>
      </c>
      <c r="J692" s="16" t="s">
        <v>355</v>
      </c>
      <c r="K692" s="16" t="s">
        <v>271</v>
      </c>
      <c r="L692" s="9"/>
      <c r="M692" s="9">
        <v>45176</v>
      </c>
      <c r="N692" s="9">
        <v>45063</v>
      </c>
      <c r="O692" s="7">
        <v>45063</v>
      </c>
      <c r="P692" s="9">
        <v>45063</v>
      </c>
      <c r="Q692" s="9">
        <v>44811</v>
      </c>
      <c r="R692" s="9" t="s">
        <v>34</v>
      </c>
      <c r="S692" s="16" t="s">
        <v>35</v>
      </c>
      <c r="T692" s="16" t="s">
        <v>95</v>
      </c>
      <c r="U692" s="16"/>
      <c r="V692" s="16"/>
      <c r="W692" s="16"/>
      <c r="X692" s="16" t="s">
        <v>55</v>
      </c>
      <c r="Y692">
        <v>0</v>
      </c>
      <c r="Z692">
        <v>5</v>
      </c>
      <c r="AA692">
        <v>0</v>
      </c>
      <c r="AB692">
        <v>6</v>
      </c>
      <c r="AC692">
        <v>0.5</v>
      </c>
      <c r="AD692">
        <v>0</v>
      </c>
      <c r="AE692" t="s">
        <v>1597</v>
      </c>
    </row>
    <row r="693" spans="1:31" x14ac:dyDescent="0.25">
      <c r="A693" s="16" t="s">
        <v>3138</v>
      </c>
      <c r="B693" s="16" t="s">
        <v>24</v>
      </c>
      <c r="C693" s="16" t="s">
        <v>354</v>
      </c>
      <c r="D693" s="16" t="s">
        <v>26</v>
      </c>
      <c r="E693" s="16" t="s">
        <v>41</v>
      </c>
      <c r="F693" s="16" t="s">
        <v>28</v>
      </c>
      <c r="G693" s="16" t="s">
        <v>51</v>
      </c>
      <c r="H693" s="16" t="s">
        <v>31</v>
      </c>
      <c r="I693" s="16" t="s">
        <v>31</v>
      </c>
      <c r="J693" s="16" t="s">
        <v>355</v>
      </c>
      <c r="K693" s="16" t="s">
        <v>64</v>
      </c>
      <c r="L693" s="9"/>
      <c r="M693" s="9">
        <v>44979</v>
      </c>
      <c r="N693" s="9">
        <v>44979</v>
      </c>
      <c r="O693" s="7">
        <v>44979</v>
      </c>
      <c r="P693" s="9">
        <v>44979</v>
      </c>
      <c r="Q693" s="9">
        <v>44614</v>
      </c>
      <c r="R693" s="9" t="s">
        <v>34</v>
      </c>
      <c r="S693" s="16" t="s">
        <v>35</v>
      </c>
      <c r="T693" s="16" t="s">
        <v>95</v>
      </c>
      <c r="U693" s="16"/>
      <c r="V693" s="16"/>
      <c r="W693" s="16"/>
      <c r="X693" s="16" t="s">
        <v>55</v>
      </c>
      <c r="Y693">
        <v>0</v>
      </c>
      <c r="Z693">
        <v>5</v>
      </c>
      <c r="AA693">
        <v>0</v>
      </c>
      <c r="AB693">
        <v>6</v>
      </c>
      <c r="AC693">
        <v>0.5</v>
      </c>
      <c r="AD693">
        <v>0</v>
      </c>
      <c r="AE693" t="s">
        <v>1598</v>
      </c>
    </row>
    <row r="694" spans="1:31" x14ac:dyDescent="0.25">
      <c r="A694" s="16" t="s">
        <v>3138</v>
      </c>
      <c r="B694" s="16" t="s">
        <v>24</v>
      </c>
      <c r="C694" s="16" t="s">
        <v>354</v>
      </c>
      <c r="D694" s="16" t="s">
        <v>26</v>
      </c>
      <c r="E694" s="16" t="s">
        <v>41</v>
      </c>
      <c r="F694" s="16" t="s">
        <v>28</v>
      </c>
      <c r="G694" s="16" t="s">
        <v>51</v>
      </c>
      <c r="H694" s="16" t="s">
        <v>31</v>
      </c>
      <c r="I694" s="16" t="s">
        <v>31</v>
      </c>
      <c r="J694" s="16" t="s">
        <v>355</v>
      </c>
      <c r="K694" s="16" t="s">
        <v>47</v>
      </c>
      <c r="L694" s="9"/>
      <c r="M694" s="9">
        <v>44979</v>
      </c>
      <c r="N694" s="9">
        <v>44979</v>
      </c>
      <c r="O694" s="7">
        <v>44979</v>
      </c>
      <c r="P694" s="9">
        <v>44979</v>
      </c>
      <c r="Q694" s="9">
        <v>44614</v>
      </c>
      <c r="R694" s="9" t="s">
        <v>34</v>
      </c>
      <c r="S694" s="16" t="s">
        <v>35</v>
      </c>
      <c r="T694" s="16" t="s">
        <v>95</v>
      </c>
      <c r="U694" s="16"/>
      <c r="V694" s="16"/>
      <c r="W694" s="16"/>
      <c r="X694" s="16" t="s">
        <v>55</v>
      </c>
      <c r="Y694">
        <v>0</v>
      </c>
      <c r="Z694">
        <v>5</v>
      </c>
      <c r="AA694">
        <v>0</v>
      </c>
      <c r="AB694">
        <v>6</v>
      </c>
      <c r="AC694">
        <v>0.5</v>
      </c>
      <c r="AD694">
        <v>0</v>
      </c>
      <c r="AE694" t="s">
        <v>1599</v>
      </c>
    </row>
    <row r="695" spans="1:31" x14ac:dyDescent="0.25">
      <c r="A695" s="16" t="s">
        <v>3138</v>
      </c>
      <c r="B695" s="16" t="s">
        <v>24</v>
      </c>
      <c r="C695" s="16" t="s">
        <v>354</v>
      </c>
      <c r="D695" s="16" t="s">
        <v>26</v>
      </c>
      <c r="E695" s="16" t="s">
        <v>41</v>
      </c>
      <c r="F695" s="16" t="s">
        <v>28</v>
      </c>
      <c r="G695" s="16" t="s">
        <v>51</v>
      </c>
      <c r="H695" s="16" t="s">
        <v>31</v>
      </c>
      <c r="I695" s="16" t="s">
        <v>31</v>
      </c>
      <c r="J695" s="16" t="s">
        <v>355</v>
      </c>
      <c r="K695" s="16" t="s">
        <v>191</v>
      </c>
      <c r="L695" s="9"/>
      <c r="M695" s="9">
        <v>45058</v>
      </c>
      <c r="N695" s="9">
        <v>45063</v>
      </c>
      <c r="O695" s="7">
        <v>45063</v>
      </c>
      <c r="P695" s="9">
        <v>45063</v>
      </c>
      <c r="Q695" s="9">
        <v>44693</v>
      </c>
      <c r="R695" s="9" t="s">
        <v>34</v>
      </c>
      <c r="S695" s="16" t="s">
        <v>35</v>
      </c>
      <c r="T695" s="16" t="s">
        <v>95</v>
      </c>
      <c r="U695" s="16"/>
      <c r="V695" s="16"/>
      <c r="W695" s="16"/>
      <c r="X695" s="16" t="s">
        <v>55</v>
      </c>
      <c r="Y695">
        <v>0</v>
      </c>
      <c r="Z695">
        <v>5</v>
      </c>
      <c r="AA695">
        <v>0</v>
      </c>
      <c r="AB695">
        <v>6</v>
      </c>
      <c r="AC695">
        <v>0.5</v>
      </c>
      <c r="AD695">
        <v>0</v>
      </c>
      <c r="AE695" t="s">
        <v>1600</v>
      </c>
    </row>
    <row r="696" spans="1:31" x14ac:dyDescent="0.25">
      <c r="A696" s="16" t="s">
        <v>3138</v>
      </c>
      <c r="B696" s="16" t="s">
        <v>24</v>
      </c>
      <c r="C696" s="16" t="s">
        <v>354</v>
      </c>
      <c r="D696" s="16" t="s">
        <v>26</v>
      </c>
      <c r="E696" s="16" t="s">
        <v>41</v>
      </c>
      <c r="F696" s="16" t="s">
        <v>28</v>
      </c>
      <c r="G696" s="16" t="s">
        <v>51</v>
      </c>
      <c r="H696" s="16" t="s">
        <v>31</v>
      </c>
      <c r="I696" s="16" t="s">
        <v>31</v>
      </c>
      <c r="J696" s="16" t="s">
        <v>355</v>
      </c>
      <c r="K696" s="16" t="s">
        <v>357</v>
      </c>
      <c r="L696" s="9">
        <v>44979</v>
      </c>
      <c r="M696" s="9">
        <v>44979</v>
      </c>
      <c r="N696" s="9">
        <v>44979</v>
      </c>
      <c r="O696" s="7">
        <v>44979</v>
      </c>
      <c r="P696" s="9"/>
      <c r="Q696" s="9">
        <v>44614</v>
      </c>
      <c r="R696" s="9" t="s">
        <v>93</v>
      </c>
      <c r="S696" s="16" t="s">
        <v>35</v>
      </c>
      <c r="T696" s="16" t="s">
        <v>95</v>
      </c>
      <c r="U696" s="16"/>
      <c r="V696" s="16"/>
      <c r="W696" s="16"/>
      <c r="X696" s="16" t="s">
        <v>55</v>
      </c>
      <c r="Y696">
        <v>0</v>
      </c>
      <c r="Z696">
        <v>5</v>
      </c>
      <c r="AA696">
        <v>0</v>
      </c>
      <c r="AB696">
        <v>6</v>
      </c>
      <c r="AC696">
        <v>0.5</v>
      </c>
      <c r="AD696">
        <v>0</v>
      </c>
      <c r="AE696" t="s">
        <v>1601</v>
      </c>
    </row>
    <row r="697" spans="1:31" x14ac:dyDescent="0.25">
      <c r="A697" s="16" t="s">
        <v>3138</v>
      </c>
      <c r="B697" s="16" t="s">
        <v>24</v>
      </c>
      <c r="C697" s="16" t="s">
        <v>354</v>
      </c>
      <c r="D697" s="16" t="s">
        <v>26</v>
      </c>
      <c r="E697" s="16" t="s">
        <v>41</v>
      </c>
      <c r="F697" s="16" t="s">
        <v>28</v>
      </c>
      <c r="G697" s="16" t="s">
        <v>51</v>
      </c>
      <c r="H697" s="16" t="s">
        <v>31</v>
      </c>
      <c r="I697" s="16" t="s">
        <v>31</v>
      </c>
      <c r="J697" s="16" t="s">
        <v>355</v>
      </c>
      <c r="K697" s="16" t="s">
        <v>358</v>
      </c>
      <c r="L697" s="9"/>
      <c r="M697" s="9">
        <v>44979</v>
      </c>
      <c r="N697" s="9">
        <v>44979</v>
      </c>
      <c r="O697" s="7">
        <v>44979</v>
      </c>
      <c r="P697" s="9">
        <v>44979</v>
      </c>
      <c r="Q697" s="9">
        <v>44614</v>
      </c>
      <c r="R697" s="9" t="s">
        <v>34</v>
      </c>
      <c r="S697" s="16" t="s">
        <v>35</v>
      </c>
      <c r="T697" s="16" t="s">
        <v>95</v>
      </c>
      <c r="U697" s="16"/>
      <c r="V697" s="16"/>
      <c r="W697" s="16"/>
      <c r="X697" s="16" t="s">
        <v>55</v>
      </c>
      <c r="Y697">
        <v>0</v>
      </c>
      <c r="Z697">
        <v>5</v>
      </c>
      <c r="AA697">
        <v>0</v>
      </c>
      <c r="AB697">
        <v>6</v>
      </c>
      <c r="AC697">
        <v>0.5</v>
      </c>
      <c r="AD697">
        <v>0</v>
      </c>
      <c r="AE697" t="s">
        <v>1602</v>
      </c>
    </row>
    <row r="698" spans="1:31" x14ac:dyDescent="0.25">
      <c r="A698" s="16" t="s">
        <v>3138</v>
      </c>
      <c r="B698" s="16" t="s">
        <v>24</v>
      </c>
      <c r="C698" s="16" t="s">
        <v>354</v>
      </c>
      <c r="D698" s="16" t="s">
        <v>26</v>
      </c>
      <c r="E698" s="16" t="s">
        <v>41</v>
      </c>
      <c r="F698" s="16" t="s">
        <v>28</v>
      </c>
      <c r="G698" s="16" t="s">
        <v>51</v>
      </c>
      <c r="H698" s="16" t="s">
        <v>31</v>
      </c>
      <c r="I698" s="16" t="s">
        <v>31</v>
      </c>
      <c r="J698" s="16" t="s">
        <v>355</v>
      </c>
      <c r="K698" s="16" t="s">
        <v>87</v>
      </c>
      <c r="L698" s="9"/>
      <c r="M698" s="9">
        <v>44979</v>
      </c>
      <c r="N698" s="9">
        <v>44979</v>
      </c>
      <c r="O698" s="7">
        <v>44979</v>
      </c>
      <c r="P698" s="9">
        <v>44979</v>
      </c>
      <c r="Q698" s="9">
        <v>44614</v>
      </c>
      <c r="R698" s="9" t="s">
        <v>34</v>
      </c>
      <c r="S698" s="16" t="s">
        <v>35</v>
      </c>
      <c r="T698" s="16" t="s">
        <v>95</v>
      </c>
      <c r="U698" s="16"/>
      <c r="V698" s="16"/>
      <c r="W698" s="16"/>
      <c r="X698" s="16" t="s">
        <v>55</v>
      </c>
      <c r="Y698">
        <v>0</v>
      </c>
      <c r="Z698">
        <v>5</v>
      </c>
      <c r="AA698">
        <v>0</v>
      </c>
      <c r="AB698">
        <v>6</v>
      </c>
      <c r="AC698">
        <v>0.5</v>
      </c>
      <c r="AD698">
        <v>0</v>
      </c>
      <c r="AE698" t="s">
        <v>1603</v>
      </c>
    </row>
    <row r="699" spans="1:31" x14ac:dyDescent="0.25">
      <c r="A699" s="16" t="s">
        <v>3138</v>
      </c>
      <c r="B699" s="16" t="s">
        <v>24</v>
      </c>
      <c r="C699" s="16" t="s">
        <v>354</v>
      </c>
      <c r="D699" s="16" t="s">
        <v>26</v>
      </c>
      <c r="E699" s="16" t="s">
        <v>41</v>
      </c>
      <c r="F699" s="16" t="s">
        <v>28</v>
      </c>
      <c r="G699" s="16" t="s">
        <v>51</v>
      </c>
      <c r="H699" s="16" t="s">
        <v>31</v>
      </c>
      <c r="I699" s="16" t="s">
        <v>31</v>
      </c>
      <c r="J699" s="16" t="s">
        <v>355</v>
      </c>
      <c r="K699" s="16" t="s">
        <v>57</v>
      </c>
      <c r="L699" s="9"/>
      <c r="M699" s="9">
        <v>45176</v>
      </c>
      <c r="N699" s="9">
        <v>45063</v>
      </c>
      <c r="O699" s="7">
        <v>45063</v>
      </c>
      <c r="P699" s="9">
        <v>45063</v>
      </c>
      <c r="Q699" s="9">
        <v>44811</v>
      </c>
      <c r="R699" s="9" t="s">
        <v>34</v>
      </c>
      <c r="S699" s="16" t="s">
        <v>35</v>
      </c>
      <c r="T699" s="16" t="s">
        <v>95</v>
      </c>
      <c r="U699" s="16"/>
      <c r="V699" s="16"/>
      <c r="W699" s="16"/>
      <c r="X699" s="16" t="s">
        <v>55</v>
      </c>
      <c r="Y699">
        <v>0</v>
      </c>
      <c r="Z699">
        <v>5</v>
      </c>
      <c r="AA699">
        <v>0</v>
      </c>
      <c r="AB699">
        <v>6</v>
      </c>
      <c r="AC699">
        <v>0.5</v>
      </c>
      <c r="AD699">
        <v>0</v>
      </c>
      <c r="AE699" t="s">
        <v>1604</v>
      </c>
    </row>
    <row r="700" spans="1:31" x14ac:dyDescent="0.25">
      <c r="A700" s="16" t="s">
        <v>3138</v>
      </c>
      <c r="B700" s="16" t="s">
        <v>24</v>
      </c>
      <c r="C700" s="16" t="s">
        <v>354</v>
      </c>
      <c r="D700" s="16" t="s">
        <v>26</v>
      </c>
      <c r="E700" s="16" t="s">
        <v>41</v>
      </c>
      <c r="F700" s="16" t="s">
        <v>28</v>
      </c>
      <c r="G700" s="16" t="s">
        <v>51</v>
      </c>
      <c r="H700" s="16" t="s">
        <v>31</v>
      </c>
      <c r="I700" s="16" t="s">
        <v>31</v>
      </c>
      <c r="J700" s="16" t="s">
        <v>355</v>
      </c>
      <c r="K700" s="16" t="s">
        <v>224</v>
      </c>
      <c r="L700" s="9"/>
      <c r="M700" s="9">
        <v>45058</v>
      </c>
      <c r="N700" s="9">
        <v>45063</v>
      </c>
      <c r="O700" s="7">
        <v>45063</v>
      </c>
      <c r="P700" s="9">
        <v>45063</v>
      </c>
      <c r="Q700" s="9">
        <v>44693</v>
      </c>
      <c r="R700" s="9" t="s">
        <v>34</v>
      </c>
      <c r="S700" s="16" t="s">
        <v>35</v>
      </c>
      <c r="T700" s="16" t="s">
        <v>95</v>
      </c>
      <c r="U700" s="16"/>
      <c r="V700" s="16"/>
      <c r="W700" s="16"/>
      <c r="X700" s="16" t="s">
        <v>55</v>
      </c>
      <c r="Y700">
        <v>0</v>
      </c>
      <c r="Z700">
        <v>5</v>
      </c>
      <c r="AA700">
        <v>0</v>
      </c>
      <c r="AB700">
        <v>6</v>
      </c>
      <c r="AC700">
        <v>0.5</v>
      </c>
      <c r="AD700">
        <v>0</v>
      </c>
      <c r="AE700" t="s">
        <v>1605</v>
      </c>
    </row>
    <row r="701" spans="1:31" x14ac:dyDescent="0.25">
      <c r="A701" s="16" t="s">
        <v>3138</v>
      </c>
      <c r="B701" s="16" t="s">
        <v>24</v>
      </c>
      <c r="C701" s="16" t="s">
        <v>354</v>
      </c>
      <c r="D701" s="16" t="s">
        <v>26</v>
      </c>
      <c r="E701" s="16" t="s">
        <v>41</v>
      </c>
      <c r="F701" s="16" t="s">
        <v>28</v>
      </c>
      <c r="G701" s="16" t="s">
        <v>51</v>
      </c>
      <c r="H701" s="16" t="s">
        <v>31</v>
      </c>
      <c r="I701" s="16" t="s">
        <v>31</v>
      </c>
      <c r="J701" s="16" t="s">
        <v>355</v>
      </c>
      <c r="K701" s="16" t="s">
        <v>97</v>
      </c>
      <c r="L701" s="9"/>
      <c r="M701" s="9">
        <v>45058</v>
      </c>
      <c r="N701" s="9">
        <v>45063</v>
      </c>
      <c r="O701" s="7">
        <v>45063</v>
      </c>
      <c r="P701" s="9">
        <v>45063</v>
      </c>
      <c r="Q701" s="9">
        <v>44693</v>
      </c>
      <c r="R701" s="9" t="s">
        <v>34</v>
      </c>
      <c r="S701" s="16" t="s">
        <v>35</v>
      </c>
      <c r="T701" s="16" t="s">
        <v>95</v>
      </c>
      <c r="U701" s="16"/>
      <c r="V701" s="16"/>
      <c r="W701" s="16"/>
      <c r="X701" s="16" t="s">
        <v>55</v>
      </c>
      <c r="Y701">
        <v>0</v>
      </c>
      <c r="Z701">
        <v>5</v>
      </c>
      <c r="AA701">
        <v>0</v>
      </c>
      <c r="AB701">
        <v>6</v>
      </c>
      <c r="AC701">
        <v>0.5</v>
      </c>
      <c r="AD701">
        <v>0</v>
      </c>
      <c r="AE701" t="s">
        <v>1606</v>
      </c>
    </row>
    <row r="702" spans="1:31" x14ac:dyDescent="0.25">
      <c r="A702" s="16" t="s">
        <v>3138</v>
      </c>
      <c r="B702" s="16" t="s">
        <v>24</v>
      </c>
      <c r="C702" s="16" t="s">
        <v>354</v>
      </c>
      <c r="D702" s="16" t="s">
        <v>26</v>
      </c>
      <c r="E702" s="16" t="s">
        <v>41</v>
      </c>
      <c r="F702" s="16" t="s">
        <v>28</v>
      </c>
      <c r="G702" s="16" t="s">
        <v>51</v>
      </c>
      <c r="H702" s="16" t="s">
        <v>31</v>
      </c>
      <c r="I702" s="16" t="s">
        <v>31</v>
      </c>
      <c r="J702" s="16" t="s">
        <v>355</v>
      </c>
      <c r="K702" s="16" t="s">
        <v>208</v>
      </c>
      <c r="L702" s="9"/>
      <c r="M702" s="9">
        <v>45058</v>
      </c>
      <c r="N702" s="9">
        <v>45063</v>
      </c>
      <c r="O702" s="7">
        <v>45063</v>
      </c>
      <c r="P702" s="9">
        <v>45063</v>
      </c>
      <c r="Q702" s="9">
        <v>44693</v>
      </c>
      <c r="R702" s="9" t="s">
        <v>34</v>
      </c>
      <c r="S702" s="16" t="s">
        <v>35</v>
      </c>
      <c r="T702" s="16" t="s">
        <v>95</v>
      </c>
      <c r="U702" s="16"/>
      <c r="V702" s="16"/>
      <c r="W702" s="16"/>
      <c r="X702" s="16" t="s">
        <v>55</v>
      </c>
      <c r="Y702">
        <v>0</v>
      </c>
      <c r="Z702">
        <v>5</v>
      </c>
      <c r="AA702">
        <v>0</v>
      </c>
      <c r="AB702">
        <v>6</v>
      </c>
      <c r="AC702">
        <v>0.5</v>
      </c>
      <c r="AD702">
        <v>0</v>
      </c>
      <c r="AE702" t="s">
        <v>1607</v>
      </c>
    </row>
    <row r="703" spans="1:31" x14ac:dyDescent="0.25">
      <c r="A703" s="16" t="s">
        <v>3138</v>
      </c>
      <c r="B703" s="16" t="s">
        <v>24</v>
      </c>
      <c r="C703" s="16" t="s">
        <v>354</v>
      </c>
      <c r="D703" s="16" t="s">
        <v>26</v>
      </c>
      <c r="E703" s="16" t="s">
        <v>27</v>
      </c>
      <c r="F703" s="16" t="s">
        <v>28</v>
      </c>
      <c r="G703" s="16" t="s">
        <v>29</v>
      </c>
      <c r="H703" s="16" t="s">
        <v>30</v>
      </c>
      <c r="I703" s="16" t="s">
        <v>31</v>
      </c>
      <c r="J703" s="16" t="s">
        <v>355</v>
      </c>
      <c r="K703" s="16" t="s">
        <v>359</v>
      </c>
      <c r="L703" s="9"/>
      <c r="M703" s="9">
        <v>45163</v>
      </c>
      <c r="N703" s="9">
        <v>45163</v>
      </c>
      <c r="O703" s="7">
        <v>45163</v>
      </c>
      <c r="P703" s="9"/>
      <c r="Q703" s="9"/>
      <c r="R703" s="9" t="s">
        <v>34</v>
      </c>
      <c r="S703" s="16" t="s">
        <v>35</v>
      </c>
      <c r="T703" s="16" t="s">
        <v>95</v>
      </c>
      <c r="U703" s="16"/>
      <c r="V703" s="16"/>
      <c r="W703" s="16"/>
      <c r="X703" s="16" t="s">
        <v>55</v>
      </c>
      <c r="Y703">
        <v>0</v>
      </c>
      <c r="Z703">
        <v>5</v>
      </c>
      <c r="AA703">
        <v>0</v>
      </c>
      <c r="AB703">
        <v>2</v>
      </c>
      <c r="AC703">
        <v>0.16666666666666666</v>
      </c>
      <c r="AD703">
        <v>0</v>
      </c>
      <c r="AE703" t="s">
        <v>1608</v>
      </c>
    </row>
    <row r="704" spans="1:31" x14ac:dyDescent="0.25">
      <c r="A704" s="16" t="s">
        <v>3138</v>
      </c>
      <c r="B704" s="16" t="s">
        <v>24</v>
      </c>
      <c r="C704" s="16" t="s">
        <v>354</v>
      </c>
      <c r="D704" s="16" t="s">
        <v>26</v>
      </c>
      <c r="E704" s="16" t="s">
        <v>27</v>
      </c>
      <c r="F704" s="16" t="s">
        <v>28</v>
      </c>
      <c r="G704" s="16" t="s">
        <v>29</v>
      </c>
      <c r="H704" s="16" t="s">
        <v>30</v>
      </c>
      <c r="I704" s="16" t="s">
        <v>31</v>
      </c>
      <c r="J704" s="16" t="s">
        <v>355</v>
      </c>
      <c r="K704" s="16" t="s">
        <v>707</v>
      </c>
      <c r="L704" s="9"/>
      <c r="M704" s="9">
        <v>45163</v>
      </c>
      <c r="N704" s="9">
        <v>45163</v>
      </c>
      <c r="O704" s="7">
        <v>45163</v>
      </c>
      <c r="P704" s="9"/>
      <c r="Q704" s="9"/>
      <c r="R704" s="9" t="s">
        <v>34</v>
      </c>
      <c r="S704" s="16" t="s">
        <v>35</v>
      </c>
      <c r="T704" s="16" t="s">
        <v>95</v>
      </c>
      <c r="U704" s="16"/>
      <c r="V704" s="16"/>
      <c r="W704" s="16"/>
      <c r="X704" s="16" t="s">
        <v>55</v>
      </c>
      <c r="Y704">
        <v>0</v>
      </c>
      <c r="Z704">
        <v>5</v>
      </c>
      <c r="AA704">
        <v>0</v>
      </c>
      <c r="AB704">
        <v>2</v>
      </c>
      <c r="AC704">
        <v>0.16666666666666666</v>
      </c>
      <c r="AD704">
        <v>0</v>
      </c>
      <c r="AE704" t="s">
        <v>3515</v>
      </c>
    </row>
    <row r="705" spans="1:31" x14ac:dyDescent="0.25">
      <c r="A705" s="16" t="s">
        <v>3138</v>
      </c>
      <c r="B705" s="16" t="s">
        <v>24</v>
      </c>
      <c r="C705" s="16" t="s">
        <v>354</v>
      </c>
      <c r="D705" s="16" t="s">
        <v>26</v>
      </c>
      <c r="E705" s="16" t="s">
        <v>27</v>
      </c>
      <c r="F705" s="16" t="s">
        <v>28</v>
      </c>
      <c r="G705" s="16" t="s">
        <v>29</v>
      </c>
      <c r="H705" s="16" t="s">
        <v>30</v>
      </c>
      <c r="I705" s="16" t="s">
        <v>31</v>
      </c>
      <c r="J705" s="16" t="s">
        <v>355</v>
      </c>
      <c r="K705" s="16" t="s">
        <v>33</v>
      </c>
      <c r="L705" s="9"/>
      <c r="M705" s="9">
        <v>45163</v>
      </c>
      <c r="N705" s="9">
        <v>45163</v>
      </c>
      <c r="O705" s="7">
        <v>45163</v>
      </c>
      <c r="P705" s="9"/>
      <c r="Q705" s="9"/>
      <c r="R705" s="9" t="s">
        <v>34</v>
      </c>
      <c r="S705" s="16" t="s">
        <v>35</v>
      </c>
      <c r="T705" s="16" t="s">
        <v>95</v>
      </c>
      <c r="U705" s="16"/>
      <c r="V705" s="16"/>
      <c r="W705" s="16"/>
      <c r="X705" s="16" t="s">
        <v>55</v>
      </c>
      <c r="Y705">
        <v>0</v>
      </c>
      <c r="Z705">
        <v>5</v>
      </c>
      <c r="AA705">
        <v>0</v>
      </c>
      <c r="AB705">
        <v>2</v>
      </c>
      <c r="AC705">
        <v>0.16666666666666666</v>
      </c>
      <c r="AD705">
        <v>0</v>
      </c>
      <c r="AE705" t="s">
        <v>1609</v>
      </c>
    </row>
    <row r="706" spans="1:31" x14ac:dyDescent="0.25">
      <c r="A706" s="16" t="s">
        <v>3138</v>
      </c>
      <c r="B706" s="16" t="s">
        <v>24</v>
      </c>
      <c r="C706" s="16" t="s">
        <v>354</v>
      </c>
      <c r="D706" s="16" t="s">
        <v>26</v>
      </c>
      <c r="E706" s="16" t="s">
        <v>27</v>
      </c>
      <c r="F706" s="16" t="s">
        <v>28</v>
      </c>
      <c r="G706" s="16" t="s">
        <v>29</v>
      </c>
      <c r="H706" s="16" t="s">
        <v>30</v>
      </c>
      <c r="I706" s="16" t="s">
        <v>31</v>
      </c>
      <c r="J706" s="16" t="s">
        <v>355</v>
      </c>
      <c r="K706" s="16" t="s">
        <v>271</v>
      </c>
      <c r="L706" s="9"/>
      <c r="M706" s="9">
        <v>45163</v>
      </c>
      <c r="N706" s="9">
        <v>45163</v>
      </c>
      <c r="O706" s="7">
        <v>45163</v>
      </c>
      <c r="P706" s="9"/>
      <c r="Q706" s="9"/>
      <c r="R706" s="9" t="s">
        <v>34</v>
      </c>
      <c r="S706" s="16" t="s">
        <v>35</v>
      </c>
      <c r="T706" s="16" t="s">
        <v>95</v>
      </c>
      <c r="U706" s="16"/>
      <c r="V706" s="16"/>
      <c r="W706" s="16"/>
      <c r="X706" s="16" t="s">
        <v>55</v>
      </c>
      <c r="Y706">
        <v>0</v>
      </c>
      <c r="Z706">
        <v>5</v>
      </c>
      <c r="AA706">
        <v>0</v>
      </c>
      <c r="AB706">
        <v>2</v>
      </c>
      <c r="AC706">
        <v>0.16666666666666666</v>
      </c>
      <c r="AD706">
        <v>0</v>
      </c>
      <c r="AE706" t="s">
        <v>1610</v>
      </c>
    </row>
    <row r="707" spans="1:31" x14ac:dyDescent="0.25">
      <c r="A707" s="16" t="s">
        <v>3138</v>
      </c>
      <c r="B707" s="16" t="s">
        <v>24</v>
      </c>
      <c r="C707" s="16" t="s">
        <v>354</v>
      </c>
      <c r="D707" s="16" t="s">
        <v>26</v>
      </c>
      <c r="E707" s="16" t="s">
        <v>27</v>
      </c>
      <c r="F707" s="16" t="s">
        <v>28</v>
      </c>
      <c r="G707" s="16" t="s">
        <v>29</v>
      </c>
      <c r="H707" s="16" t="s">
        <v>30</v>
      </c>
      <c r="I707" s="16" t="s">
        <v>31</v>
      </c>
      <c r="J707" s="16" t="s">
        <v>355</v>
      </c>
      <c r="K707" s="16" t="s">
        <v>47</v>
      </c>
      <c r="L707" s="9"/>
      <c r="M707" s="9">
        <v>45163</v>
      </c>
      <c r="N707" s="9">
        <v>45163</v>
      </c>
      <c r="O707" s="7">
        <v>45163</v>
      </c>
      <c r="P707" s="9"/>
      <c r="Q707" s="9"/>
      <c r="R707" s="9" t="s">
        <v>34</v>
      </c>
      <c r="S707" s="16" t="s">
        <v>35</v>
      </c>
      <c r="T707" s="16" t="s">
        <v>95</v>
      </c>
      <c r="U707" s="16"/>
      <c r="V707" s="16"/>
      <c r="W707" s="16"/>
      <c r="X707" s="16" t="s">
        <v>55</v>
      </c>
      <c r="Y707">
        <v>0</v>
      </c>
      <c r="Z707">
        <v>5</v>
      </c>
      <c r="AA707">
        <v>0</v>
      </c>
      <c r="AB707">
        <v>2</v>
      </c>
      <c r="AC707">
        <v>0.16666666666666666</v>
      </c>
      <c r="AD707">
        <v>0</v>
      </c>
      <c r="AE707" t="s">
        <v>1611</v>
      </c>
    </row>
    <row r="708" spans="1:31" x14ac:dyDescent="0.25">
      <c r="A708" s="16" t="s">
        <v>3138</v>
      </c>
      <c r="B708" s="16" t="s">
        <v>24</v>
      </c>
      <c r="C708" s="16" t="s">
        <v>354</v>
      </c>
      <c r="D708" s="16" t="s">
        <v>26</v>
      </c>
      <c r="E708" s="16" t="s">
        <v>27</v>
      </c>
      <c r="F708" s="16" t="s">
        <v>28</v>
      </c>
      <c r="G708" s="16" t="s">
        <v>29</v>
      </c>
      <c r="H708" s="16" t="s">
        <v>30</v>
      </c>
      <c r="I708" s="16" t="s">
        <v>31</v>
      </c>
      <c r="J708" s="16" t="s">
        <v>355</v>
      </c>
      <c r="K708" s="16" t="s">
        <v>360</v>
      </c>
      <c r="L708" s="9"/>
      <c r="M708" s="9">
        <v>45163</v>
      </c>
      <c r="N708" s="9">
        <v>45163</v>
      </c>
      <c r="O708" s="7">
        <v>45163</v>
      </c>
      <c r="P708" s="9"/>
      <c r="Q708" s="9"/>
      <c r="R708" s="9" t="s">
        <v>34</v>
      </c>
      <c r="S708" s="16" t="s">
        <v>35</v>
      </c>
      <c r="T708" s="16" t="s">
        <v>95</v>
      </c>
      <c r="U708" s="16"/>
      <c r="V708" s="16"/>
      <c r="W708" s="16"/>
      <c r="X708" s="16" t="s">
        <v>55</v>
      </c>
      <c r="Y708">
        <v>0</v>
      </c>
      <c r="Z708">
        <v>5</v>
      </c>
      <c r="AA708">
        <v>0</v>
      </c>
      <c r="AB708">
        <v>2</v>
      </c>
      <c r="AC708">
        <v>0.16666666666666666</v>
      </c>
      <c r="AD708">
        <v>0</v>
      </c>
      <c r="AE708" t="s">
        <v>1612</v>
      </c>
    </row>
    <row r="709" spans="1:31" x14ac:dyDescent="0.25">
      <c r="A709" s="16" t="s">
        <v>3138</v>
      </c>
      <c r="B709" s="16" t="s">
        <v>24</v>
      </c>
      <c r="C709" s="16" t="s">
        <v>354</v>
      </c>
      <c r="D709" s="16" t="s">
        <v>26</v>
      </c>
      <c r="E709" s="16" t="s">
        <v>27</v>
      </c>
      <c r="F709" s="16" t="s">
        <v>28</v>
      </c>
      <c r="G709" s="16" t="s">
        <v>29</v>
      </c>
      <c r="H709" s="16" t="s">
        <v>30</v>
      </c>
      <c r="I709" s="16" t="s">
        <v>31</v>
      </c>
      <c r="J709" s="16" t="s">
        <v>355</v>
      </c>
      <c r="K709" s="16" t="s">
        <v>191</v>
      </c>
      <c r="L709" s="9"/>
      <c r="M709" s="9">
        <v>45163</v>
      </c>
      <c r="N709" s="9">
        <v>45163</v>
      </c>
      <c r="O709" s="7">
        <v>45163</v>
      </c>
      <c r="P709" s="9"/>
      <c r="Q709" s="9"/>
      <c r="R709" s="9" t="s">
        <v>34</v>
      </c>
      <c r="S709" s="16" t="s">
        <v>35</v>
      </c>
      <c r="T709" s="16" t="s">
        <v>95</v>
      </c>
      <c r="U709" s="16"/>
      <c r="V709" s="16"/>
      <c r="W709" s="16"/>
      <c r="X709" s="16" t="s">
        <v>55</v>
      </c>
      <c r="Y709">
        <v>0</v>
      </c>
      <c r="Z709">
        <v>5</v>
      </c>
      <c r="AA709">
        <v>0</v>
      </c>
      <c r="AB709">
        <v>2</v>
      </c>
      <c r="AC709">
        <v>0.16666666666666666</v>
      </c>
      <c r="AD709">
        <v>0</v>
      </c>
      <c r="AE709" t="s">
        <v>1613</v>
      </c>
    </row>
    <row r="710" spans="1:31" x14ac:dyDescent="0.25">
      <c r="A710" s="16" t="s">
        <v>3138</v>
      </c>
      <c r="B710" s="16" t="s">
        <v>24</v>
      </c>
      <c r="C710" s="16" t="s">
        <v>354</v>
      </c>
      <c r="D710" s="16" t="s">
        <v>26</v>
      </c>
      <c r="E710" s="16" t="s">
        <v>27</v>
      </c>
      <c r="F710" s="16" t="s">
        <v>28</v>
      </c>
      <c r="G710" s="16" t="s">
        <v>29</v>
      </c>
      <c r="H710" s="16" t="s">
        <v>30</v>
      </c>
      <c r="I710" s="16" t="s">
        <v>31</v>
      </c>
      <c r="J710" s="16" t="s">
        <v>355</v>
      </c>
      <c r="K710" s="16" t="s">
        <v>361</v>
      </c>
      <c r="L710" s="9"/>
      <c r="M710" s="9">
        <v>45163</v>
      </c>
      <c r="N710" s="9">
        <v>45163</v>
      </c>
      <c r="O710" s="7">
        <v>45163</v>
      </c>
      <c r="P710" s="9"/>
      <c r="Q710" s="9"/>
      <c r="R710" s="9" t="s">
        <v>34</v>
      </c>
      <c r="S710" s="16" t="s">
        <v>35</v>
      </c>
      <c r="T710" s="16" t="s">
        <v>95</v>
      </c>
      <c r="U710" s="16"/>
      <c r="V710" s="16"/>
      <c r="W710" s="16"/>
      <c r="X710" s="16" t="s">
        <v>55</v>
      </c>
      <c r="Y710">
        <v>0</v>
      </c>
      <c r="Z710">
        <v>5</v>
      </c>
      <c r="AA710">
        <v>0</v>
      </c>
      <c r="AB710">
        <v>2</v>
      </c>
      <c r="AC710">
        <v>0.16666666666666666</v>
      </c>
      <c r="AD710">
        <v>0</v>
      </c>
      <c r="AE710" t="s">
        <v>1614</v>
      </c>
    </row>
    <row r="711" spans="1:31" x14ac:dyDescent="0.25">
      <c r="A711" s="16" t="s">
        <v>3138</v>
      </c>
      <c r="B711" s="16" t="s">
        <v>24</v>
      </c>
      <c r="C711" s="16" t="s">
        <v>354</v>
      </c>
      <c r="D711" s="16" t="s">
        <v>26</v>
      </c>
      <c r="E711" s="16" t="s">
        <v>27</v>
      </c>
      <c r="F711" s="16" t="s">
        <v>28</v>
      </c>
      <c r="G711" s="16" t="s">
        <v>29</v>
      </c>
      <c r="H711" s="16" t="s">
        <v>30</v>
      </c>
      <c r="I711" s="16" t="s">
        <v>31</v>
      </c>
      <c r="J711" s="16" t="s">
        <v>355</v>
      </c>
      <c r="K711" s="16" t="s">
        <v>362</v>
      </c>
      <c r="L711" s="9"/>
      <c r="M711" s="9">
        <v>45163</v>
      </c>
      <c r="N711" s="9">
        <v>45163</v>
      </c>
      <c r="O711" s="7">
        <v>45163</v>
      </c>
      <c r="P711" s="9"/>
      <c r="Q711" s="9"/>
      <c r="R711" s="9" t="s">
        <v>34</v>
      </c>
      <c r="S711" s="16" t="s">
        <v>35</v>
      </c>
      <c r="T711" s="16" t="s">
        <v>95</v>
      </c>
      <c r="U711" s="16"/>
      <c r="V711" s="16"/>
      <c r="W711" s="16"/>
      <c r="X711" s="16" t="s">
        <v>55</v>
      </c>
      <c r="Y711">
        <v>0</v>
      </c>
      <c r="Z711">
        <v>5</v>
      </c>
      <c r="AA711">
        <v>0</v>
      </c>
      <c r="AB711">
        <v>2</v>
      </c>
      <c r="AC711">
        <v>0.16666666666666666</v>
      </c>
      <c r="AD711">
        <v>0</v>
      </c>
      <c r="AE711" t="s">
        <v>1615</v>
      </c>
    </row>
    <row r="712" spans="1:31" x14ac:dyDescent="0.25">
      <c r="A712" s="16" t="s">
        <v>3138</v>
      </c>
      <c r="B712" s="16" t="s">
        <v>24</v>
      </c>
      <c r="C712" s="16" t="s">
        <v>354</v>
      </c>
      <c r="D712" s="16" t="s">
        <v>26</v>
      </c>
      <c r="E712" s="16" t="s">
        <v>27</v>
      </c>
      <c r="F712" s="16" t="s">
        <v>28</v>
      </c>
      <c r="G712" s="16" t="s">
        <v>29</v>
      </c>
      <c r="H712" s="16" t="s">
        <v>30</v>
      </c>
      <c r="I712" s="16" t="s">
        <v>31</v>
      </c>
      <c r="J712" s="16" t="s">
        <v>355</v>
      </c>
      <c r="K712" s="16" t="s">
        <v>652</v>
      </c>
      <c r="L712" s="9"/>
      <c r="M712" s="9">
        <v>45163</v>
      </c>
      <c r="N712" s="9">
        <v>45163</v>
      </c>
      <c r="O712" s="7">
        <v>45163</v>
      </c>
      <c r="P712" s="9"/>
      <c r="Q712" s="9"/>
      <c r="R712" s="9" t="s">
        <v>34</v>
      </c>
      <c r="S712" s="16" t="s">
        <v>35</v>
      </c>
      <c r="T712" s="16" t="s">
        <v>95</v>
      </c>
      <c r="U712" s="16"/>
      <c r="V712" s="16"/>
      <c r="W712" s="16"/>
      <c r="X712" s="16" t="s">
        <v>55</v>
      </c>
      <c r="Y712">
        <v>0</v>
      </c>
      <c r="Z712">
        <v>5</v>
      </c>
      <c r="AA712">
        <v>0</v>
      </c>
      <c r="AB712">
        <v>2</v>
      </c>
      <c r="AC712">
        <v>0.16666666666666666</v>
      </c>
      <c r="AD712">
        <v>0</v>
      </c>
      <c r="AE712" t="s">
        <v>3516</v>
      </c>
    </row>
    <row r="713" spans="1:31" x14ac:dyDescent="0.25">
      <c r="A713" s="16" t="s">
        <v>3138</v>
      </c>
      <c r="B713" s="16" t="s">
        <v>24</v>
      </c>
      <c r="C713" s="16" t="s">
        <v>354</v>
      </c>
      <c r="D713" s="16" t="s">
        <v>26</v>
      </c>
      <c r="E713" s="16" t="s">
        <v>27</v>
      </c>
      <c r="F713" s="16" t="s">
        <v>28</v>
      </c>
      <c r="G713" s="16" t="s">
        <v>29</v>
      </c>
      <c r="H713" s="16" t="s">
        <v>30</v>
      </c>
      <c r="I713" s="16" t="s">
        <v>31</v>
      </c>
      <c r="J713" s="16" t="s">
        <v>355</v>
      </c>
      <c r="K713" s="16" t="s">
        <v>1055</v>
      </c>
      <c r="L713" s="9"/>
      <c r="M713" s="9">
        <v>45163</v>
      </c>
      <c r="N713" s="9">
        <v>45163</v>
      </c>
      <c r="O713" s="7">
        <v>45163</v>
      </c>
      <c r="P713" s="9"/>
      <c r="Q713" s="9"/>
      <c r="R713" s="9" t="s">
        <v>34</v>
      </c>
      <c r="S713" s="16" t="s">
        <v>35</v>
      </c>
      <c r="T713" s="16" t="s">
        <v>95</v>
      </c>
      <c r="U713" s="16"/>
      <c r="V713" s="16"/>
      <c r="W713" s="16"/>
      <c r="X713" s="16" t="s">
        <v>55</v>
      </c>
      <c r="Y713">
        <v>0</v>
      </c>
      <c r="Z713">
        <v>5</v>
      </c>
      <c r="AA713">
        <v>0</v>
      </c>
      <c r="AB713">
        <v>2</v>
      </c>
      <c r="AC713">
        <v>0.16666666666666666</v>
      </c>
      <c r="AD713">
        <v>0</v>
      </c>
      <c r="AE713" t="s">
        <v>2675</v>
      </c>
    </row>
    <row r="714" spans="1:31" x14ac:dyDescent="0.25">
      <c r="A714" s="16" t="s">
        <v>3138</v>
      </c>
      <c r="B714" s="16" t="s">
        <v>24</v>
      </c>
      <c r="C714" s="16" t="s">
        <v>354</v>
      </c>
      <c r="D714" s="16" t="s">
        <v>26</v>
      </c>
      <c r="E714" s="16" t="s">
        <v>27</v>
      </c>
      <c r="F714" s="16" t="s">
        <v>28</v>
      </c>
      <c r="G714" s="16" t="s">
        <v>29</v>
      </c>
      <c r="H714" s="16" t="s">
        <v>30</v>
      </c>
      <c r="I714" s="16" t="s">
        <v>31</v>
      </c>
      <c r="J714" s="16" t="s">
        <v>355</v>
      </c>
      <c r="K714" s="16" t="s">
        <v>363</v>
      </c>
      <c r="L714" s="9"/>
      <c r="M714" s="9">
        <v>45163</v>
      </c>
      <c r="N714" s="9">
        <v>45163</v>
      </c>
      <c r="O714" s="7">
        <v>45163</v>
      </c>
      <c r="P714" s="9"/>
      <c r="Q714" s="9"/>
      <c r="R714" s="9" t="s">
        <v>34</v>
      </c>
      <c r="S714" s="16" t="s">
        <v>35</v>
      </c>
      <c r="T714" s="16" t="s">
        <v>95</v>
      </c>
      <c r="U714" s="16"/>
      <c r="V714" s="16"/>
      <c r="W714" s="16"/>
      <c r="X714" s="16" t="s">
        <v>55</v>
      </c>
      <c r="Y714">
        <v>0</v>
      </c>
      <c r="Z714">
        <v>5</v>
      </c>
      <c r="AA714">
        <v>0</v>
      </c>
      <c r="AB714">
        <v>2</v>
      </c>
      <c r="AC714">
        <v>0.16666666666666666</v>
      </c>
      <c r="AD714">
        <v>0</v>
      </c>
      <c r="AE714" t="s">
        <v>1616</v>
      </c>
    </row>
    <row r="715" spans="1:31" x14ac:dyDescent="0.25">
      <c r="A715" s="16" t="s">
        <v>3138</v>
      </c>
      <c r="B715" s="16" t="s">
        <v>24</v>
      </c>
      <c r="C715" s="16" t="s">
        <v>354</v>
      </c>
      <c r="D715" s="16" t="s">
        <v>26</v>
      </c>
      <c r="E715" s="16" t="s">
        <v>27</v>
      </c>
      <c r="F715" s="16" t="s">
        <v>28</v>
      </c>
      <c r="G715" s="16" t="s">
        <v>29</v>
      </c>
      <c r="H715" s="16" t="s">
        <v>30</v>
      </c>
      <c r="I715" s="16" t="s">
        <v>31</v>
      </c>
      <c r="J715" s="16" t="s">
        <v>355</v>
      </c>
      <c r="K715" s="16" t="s">
        <v>3517</v>
      </c>
      <c r="L715" s="9"/>
      <c r="M715" s="9">
        <v>45163</v>
      </c>
      <c r="N715" s="9">
        <v>45163</v>
      </c>
      <c r="O715" s="7">
        <v>45163</v>
      </c>
      <c r="P715" s="9"/>
      <c r="Q715" s="9"/>
      <c r="R715" s="9" t="s">
        <v>34</v>
      </c>
      <c r="S715" s="16" t="s">
        <v>35</v>
      </c>
      <c r="T715" s="16" t="s">
        <v>95</v>
      </c>
      <c r="U715" s="16"/>
      <c r="V715" s="16"/>
      <c r="W715" s="16"/>
      <c r="X715" s="16" t="s">
        <v>55</v>
      </c>
      <c r="Y715">
        <v>0</v>
      </c>
      <c r="Z715">
        <v>5</v>
      </c>
      <c r="AA715">
        <v>0</v>
      </c>
      <c r="AB715">
        <v>2</v>
      </c>
      <c r="AC715">
        <v>0.16666666666666666</v>
      </c>
      <c r="AD715">
        <v>0</v>
      </c>
      <c r="AE715" t="s">
        <v>3518</v>
      </c>
    </row>
    <row r="716" spans="1:31" x14ac:dyDescent="0.25">
      <c r="A716" s="16" t="s">
        <v>3138</v>
      </c>
      <c r="B716" s="16" t="s">
        <v>24</v>
      </c>
      <c r="C716" s="16" t="s">
        <v>354</v>
      </c>
      <c r="D716" s="16" t="s">
        <v>26</v>
      </c>
      <c r="E716" s="16" t="s">
        <v>27</v>
      </c>
      <c r="F716" s="16" t="s">
        <v>28</v>
      </c>
      <c r="G716" s="16" t="s">
        <v>29</v>
      </c>
      <c r="H716" s="16" t="s">
        <v>30</v>
      </c>
      <c r="I716" s="16" t="s">
        <v>31</v>
      </c>
      <c r="J716" s="16" t="s">
        <v>355</v>
      </c>
      <c r="K716" s="16" t="s">
        <v>57</v>
      </c>
      <c r="L716" s="9"/>
      <c r="M716" s="9">
        <v>45163</v>
      </c>
      <c r="N716" s="9">
        <v>45163</v>
      </c>
      <c r="O716" s="7">
        <v>45163</v>
      </c>
      <c r="P716" s="9"/>
      <c r="Q716" s="9"/>
      <c r="R716" s="9" t="s">
        <v>34</v>
      </c>
      <c r="S716" s="16" t="s">
        <v>35</v>
      </c>
      <c r="T716" s="16" t="s">
        <v>95</v>
      </c>
      <c r="U716" s="16"/>
      <c r="V716" s="16"/>
      <c r="W716" s="16"/>
      <c r="X716" s="16" t="s">
        <v>55</v>
      </c>
      <c r="Y716">
        <v>0</v>
      </c>
      <c r="Z716">
        <v>5</v>
      </c>
      <c r="AA716">
        <v>0</v>
      </c>
      <c r="AB716">
        <v>2</v>
      </c>
      <c r="AC716">
        <v>0.16666666666666666</v>
      </c>
      <c r="AD716">
        <v>0</v>
      </c>
      <c r="AE716" t="s">
        <v>1617</v>
      </c>
    </row>
    <row r="717" spans="1:31" x14ac:dyDescent="0.25">
      <c r="A717" s="16" t="s">
        <v>3138</v>
      </c>
      <c r="B717" s="16" t="s">
        <v>24</v>
      </c>
      <c r="C717" s="16" t="s">
        <v>354</v>
      </c>
      <c r="D717" s="16" t="s">
        <v>26</v>
      </c>
      <c r="E717" s="16" t="s">
        <v>27</v>
      </c>
      <c r="F717" s="16" t="s">
        <v>28</v>
      </c>
      <c r="G717" s="16" t="s">
        <v>29</v>
      </c>
      <c r="H717" s="16" t="s">
        <v>30</v>
      </c>
      <c r="I717" s="16" t="s">
        <v>31</v>
      </c>
      <c r="J717" s="16" t="s">
        <v>355</v>
      </c>
      <c r="K717" s="16" t="s">
        <v>97</v>
      </c>
      <c r="L717" s="9"/>
      <c r="M717" s="9">
        <v>45163</v>
      </c>
      <c r="N717" s="9">
        <v>45163</v>
      </c>
      <c r="O717" s="7">
        <v>45163</v>
      </c>
      <c r="P717" s="9"/>
      <c r="Q717" s="9"/>
      <c r="R717" s="9" t="s">
        <v>34</v>
      </c>
      <c r="S717" s="16" t="s">
        <v>35</v>
      </c>
      <c r="T717" s="16" t="s">
        <v>95</v>
      </c>
      <c r="U717" s="16"/>
      <c r="V717" s="16"/>
      <c r="W717" s="16"/>
      <c r="X717" s="16" t="s">
        <v>55</v>
      </c>
      <c r="Y717">
        <v>0</v>
      </c>
      <c r="Z717">
        <v>5</v>
      </c>
      <c r="AA717">
        <v>0</v>
      </c>
      <c r="AB717">
        <v>2</v>
      </c>
      <c r="AC717">
        <v>0.16666666666666666</v>
      </c>
      <c r="AD717">
        <v>0</v>
      </c>
      <c r="AE717" t="s">
        <v>1618</v>
      </c>
    </row>
    <row r="718" spans="1:31" x14ac:dyDescent="0.25">
      <c r="A718" s="16" t="s">
        <v>3138</v>
      </c>
      <c r="B718" s="16" t="s">
        <v>24</v>
      </c>
      <c r="C718" s="16" t="s">
        <v>354</v>
      </c>
      <c r="D718" s="16" t="s">
        <v>26</v>
      </c>
      <c r="E718" s="16" t="s">
        <v>27</v>
      </c>
      <c r="F718" s="16" t="s">
        <v>28</v>
      </c>
      <c r="G718" s="16" t="s">
        <v>29</v>
      </c>
      <c r="H718" s="16" t="s">
        <v>30</v>
      </c>
      <c r="I718" s="16" t="s">
        <v>31</v>
      </c>
      <c r="J718" s="16" t="s">
        <v>355</v>
      </c>
      <c r="K718" s="16" t="s">
        <v>208</v>
      </c>
      <c r="L718" s="9"/>
      <c r="M718" s="9">
        <v>45163</v>
      </c>
      <c r="N718" s="9">
        <v>45163</v>
      </c>
      <c r="O718" s="7">
        <v>45163</v>
      </c>
      <c r="P718" s="9"/>
      <c r="Q718" s="9"/>
      <c r="R718" s="9" t="s">
        <v>34</v>
      </c>
      <c r="S718" s="16" t="s">
        <v>35</v>
      </c>
      <c r="T718" s="16" t="s">
        <v>95</v>
      </c>
      <c r="U718" s="16"/>
      <c r="V718" s="16"/>
      <c r="W718" s="16"/>
      <c r="X718" s="16" t="s">
        <v>55</v>
      </c>
      <c r="Y718">
        <v>0</v>
      </c>
      <c r="Z718">
        <v>5</v>
      </c>
      <c r="AA718">
        <v>0</v>
      </c>
      <c r="AB718">
        <v>2</v>
      </c>
      <c r="AC718">
        <v>0.16666666666666666</v>
      </c>
      <c r="AD718">
        <v>0</v>
      </c>
      <c r="AE718" t="s">
        <v>1619</v>
      </c>
    </row>
    <row r="719" spans="1:31" x14ac:dyDescent="0.25">
      <c r="A719" s="16" t="s">
        <v>23</v>
      </c>
      <c r="B719" s="16" t="s">
        <v>39</v>
      </c>
      <c r="C719" s="16" t="s">
        <v>704</v>
      </c>
      <c r="D719" s="16" t="s">
        <v>26</v>
      </c>
      <c r="E719" s="16" t="s">
        <v>41</v>
      </c>
      <c r="F719" s="16" t="s">
        <v>28</v>
      </c>
      <c r="G719" s="16" t="s">
        <v>51</v>
      </c>
      <c r="H719" s="16" t="s">
        <v>31</v>
      </c>
      <c r="I719" s="16" t="s">
        <v>31</v>
      </c>
      <c r="J719" s="16" t="s">
        <v>63</v>
      </c>
      <c r="K719" s="16" t="s">
        <v>168</v>
      </c>
      <c r="L719" s="9"/>
      <c r="M719" s="9"/>
      <c r="N719" s="9">
        <v>45175</v>
      </c>
      <c r="O719" s="7">
        <v>45175</v>
      </c>
      <c r="P719" s="9">
        <v>45175</v>
      </c>
      <c r="Q719" s="9"/>
      <c r="R719" s="9" t="s">
        <v>34</v>
      </c>
      <c r="S719" s="16" t="s">
        <v>35</v>
      </c>
      <c r="T719" s="16" t="s">
        <v>36</v>
      </c>
      <c r="U719" s="16"/>
      <c r="V719" s="16"/>
      <c r="W719" s="16" t="s">
        <v>54</v>
      </c>
      <c r="X719" s="16" t="s">
        <v>38</v>
      </c>
      <c r="Y719">
        <v>8</v>
      </c>
      <c r="Z719">
        <v>5</v>
      </c>
      <c r="AA719">
        <v>4</v>
      </c>
      <c r="AB719">
        <v>6</v>
      </c>
      <c r="AC719">
        <v>0.5</v>
      </c>
      <c r="AD719">
        <v>6</v>
      </c>
      <c r="AE719" t="s">
        <v>2061</v>
      </c>
    </row>
    <row r="720" spans="1:31" x14ac:dyDescent="0.25">
      <c r="A720" s="16" t="s">
        <v>23</v>
      </c>
      <c r="B720" s="16" t="s">
        <v>39</v>
      </c>
      <c r="C720" s="16" t="s">
        <v>704</v>
      </c>
      <c r="D720" s="16" t="s">
        <v>26</v>
      </c>
      <c r="E720" s="16" t="s">
        <v>41</v>
      </c>
      <c r="F720" s="16" t="s">
        <v>28</v>
      </c>
      <c r="G720" s="16" t="s">
        <v>51</v>
      </c>
      <c r="H720" s="16" t="s">
        <v>31</v>
      </c>
      <c r="I720" s="16" t="s">
        <v>31</v>
      </c>
      <c r="J720" s="16" t="s">
        <v>63</v>
      </c>
      <c r="K720" s="16" t="s">
        <v>121</v>
      </c>
      <c r="L720" s="9"/>
      <c r="M720" s="9"/>
      <c r="N720" s="9">
        <v>45175</v>
      </c>
      <c r="O720" s="7">
        <v>45175</v>
      </c>
      <c r="P720" s="9">
        <v>45175</v>
      </c>
      <c r="Q720" s="9"/>
      <c r="R720" s="9" t="s">
        <v>34</v>
      </c>
      <c r="S720" s="16" t="s">
        <v>35</v>
      </c>
      <c r="T720" s="16" t="s">
        <v>36</v>
      </c>
      <c r="U720" s="16"/>
      <c r="V720" s="16"/>
      <c r="W720" s="16" t="s">
        <v>54</v>
      </c>
      <c r="X720" s="16" t="s">
        <v>38</v>
      </c>
      <c r="Y720">
        <v>8</v>
      </c>
      <c r="Z720">
        <v>5</v>
      </c>
      <c r="AA720">
        <v>4</v>
      </c>
      <c r="AB720">
        <v>6</v>
      </c>
      <c r="AC720">
        <v>0.5</v>
      </c>
      <c r="AD720">
        <v>6</v>
      </c>
      <c r="AE720" t="s">
        <v>2062</v>
      </c>
    </row>
    <row r="721" spans="1:31" x14ac:dyDescent="0.25">
      <c r="A721" s="16" t="s">
        <v>23</v>
      </c>
      <c r="B721" s="16" t="s">
        <v>39</v>
      </c>
      <c r="C721" s="16" t="s">
        <v>704</v>
      </c>
      <c r="D721" s="16" t="s">
        <v>26</v>
      </c>
      <c r="E721" s="16" t="s">
        <v>41</v>
      </c>
      <c r="F721" s="16" t="s">
        <v>28</v>
      </c>
      <c r="G721" s="16" t="s">
        <v>51</v>
      </c>
      <c r="H721" s="16" t="s">
        <v>31</v>
      </c>
      <c r="I721" s="16" t="s">
        <v>31</v>
      </c>
      <c r="J721" s="16" t="s">
        <v>63</v>
      </c>
      <c r="K721" s="16" t="s">
        <v>87</v>
      </c>
      <c r="L721" s="9"/>
      <c r="M721" s="9"/>
      <c r="N721" s="9">
        <v>45175</v>
      </c>
      <c r="O721" s="7">
        <v>45175</v>
      </c>
      <c r="P721" s="9">
        <v>45175</v>
      </c>
      <c r="Q721" s="9"/>
      <c r="R721" s="9" t="s">
        <v>34</v>
      </c>
      <c r="S721" s="16" t="s">
        <v>35</v>
      </c>
      <c r="T721" s="16" t="s">
        <v>36</v>
      </c>
      <c r="U721" s="16"/>
      <c r="V721" s="16"/>
      <c r="W721" s="16" t="s">
        <v>54</v>
      </c>
      <c r="X721" s="16" t="s">
        <v>38</v>
      </c>
      <c r="Y721">
        <v>8</v>
      </c>
      <c r="Z721">
        <v>5</v>
      </c>
      <c r="AA721">
        <v>4</v>
      </c>
      <c r="AB721">
        <v>6</v>
      </c>
      <c r="AC721">
        <v>0.5</v>
      </c>
      <c r="AD721">
        <v>6</v>
      </c>
      <c r="AE721" t="s">
        <v>2063</v>
      </c>
    </row>
    <row r="722" spans="1:31" x14ac:dyDescent="0.25">
      <c r="A722" s="16" t="s">
        <v>23</v>
      </c>
      <c r="B722" s="16" t="s">
        <v>39</v>
      </c>
      <c r="C722" s="16" t="s">
        <v>704</v>
      </c>
      <c r="D722" s="16" t="s">
        <v>26</v>
      </c>
      <c r="E722" s="16" t="s">
        <v>41</v>
      </c>
      <c r="F722" s="16" t="s">
        <v>28</v>
      </c>
      <c r="G722" s="16" t="s">
        <v>51</v>
      </c>
      <c r="H722" s="16" t="s">
        <v>31</v>
      </c>
      <c r="I722" s="16" t="s">
        <v>31</v>
      </c>
      <c r="J722" s="16" t="s">
        <v>63</v>
      </c>
      <c r="K722" s="16" t="s">
        <v>102</v>
      </c>
      <c r="L722" s="9"/>
      <c r="M722" s="9"/>
      <c r="N722" s="9">
        <v>45175</v>
      </c>
      <c r="O722" s="7">
        <v>45175</v>
      </c>
      <c r="P722" s="9">
        <v>45175</v>
      </c>
      <c r="Q722" s="9"/>
      <c r="R722" s="9" t="s">
        <v>34</v>
      </c>
      <c r="S722" s="16" t="s">
        <v>35</v>
      </c>
      <c r="T722" s="16" t="s">
        <v>36</v>
      </c>
      <c r="U722" s="16"/>
      <c r="V722" s="16"/>
      <c r="W722" s="16" t="s">
        <v>54</v>
      </c>
      <c r="X722" s="16" t="s">
        <v>38</v>
      </c>
      <c r="Y722">
        <v>8</v>
      </c>
      <c r="Z722">
        <v>5</v>
      </c>
      <c r="AA722">
        <v>4</v>
      </c>
      <c r="AB722">
        <v>6</v>
      </c>
      <c r="AC722">
        <v>0.5</v>
      </c>
      <c r="AD722">
        <v>6</v>
      </c>
      <c r="AE722" t="s">
        <v>2064</v>
      </c>
    </row>
    <row r="723" spans="1:31" x14ac:dyDescent="0.25">
      <c r="A723" s="16" t="s">
        <v>23</v>
      </c>
      <c r="B723" s="16" t="s">
        <v>39</v>
      </c>
      <c r="C723" s="16" t="s">
        <v>704</v>
      </c>
      <c r="D723" s="16" t="s">
        <v>26</v>
      </c>
      <c r="E723" s="16" t="s">
        <v>41</v>
      </c>
      <c r="F723" s="16" t="s">
        <v>28</v>
      </c>
      <c r="G723" s="16" t="s">
        <v>51</v>
      </c>
      <c r="H723" s="16" t="s">
        <v>31</v>
      </c>
      <c r="I723" s="16" t="s">
        <v>31</v>
      </c>
      <c r="J723" s="16" t="s">
        <v>63</v>
      </c>
      <c r="K723" s="16" t="s">
        <v>660</v>
      </c>
      <c r="L723" s="9"/>
      <c r="M723" s="9"/>
      <c r="N723" s="9">
        <v>45175</v>
      </c>
      <c r="O723" s="7">
        <v>45175</v>
      </c>
      <c r="P723" s="9">
        <v>45175</v>
      </c>
      <c r="Q723" s="9"/>
      <c r="R723" s="9" t="s">
        <v>34</v>
      </c>
      <c r="S723" s="16" t="s">
        <v>35</v>
      </c>
      <c r="T723" s="16" t="s">
        <v>36</v>
      </c>
      <c r="U723" s="16"/>
      <c r="V723" s="16"/>
      <c r="W723" s="16" t="s">
        <v>54</v>
      </c>
      <c r="X723" s="16" t="s">
        <v>38</v>
      </c>
      <c r="Y723">
        <v>8</v>
      </c>
      <c r="Z723">
        <v>5</v>
      </c>
      <c r="AA723">
        <v>4</v>
      </c>
      <c r="AB723">
        <v>6</v>
      </c>
      <c r="AC723">
        <v>0.5</v>
      </c>
      <c r="AD723">
        <v>6</v>
      </c>
      <c r="AE723" t="s">
        <v>2065</v>
      </c>
    </row>
    <row r="724" spans="1:31" x14ac:dyDescent="0.25">
      <c r="A724" s="16" t="s">
        <v>23</v>
      </c>
      <c r="B724" s="16" t="s">
        <v>39</v>
      </c>
      <c r="C724" s="16" t="s">
        <v>704</v>
      </c>
      <c r="D724" s="16" t="s">
        <v>26</v>
      </c>
      <c r="E724" s="16" t="s">
        <v>41</v>
      </c>
      <c r="F724" s="16" t="s">
        <v>28</v>
      </c>
      <c r="G724" s="16" t="s">
        <v>89</v>
      </c>
      <c r="H724" s="16" t="s">
        <v>90</v>
      </c>
      <c r="I724" s="16" t="s">
        <v>31</v>
      </c>
      <c r="J724" s="16" t="s">
        <v>63</v>
      </c>
      <c r="K724" s="16" t="s">
        <v>92</v>
      </c>
      <c r="L724" s="9">
        <v>45156</v>
      </c>
      <c r="M724" s="9">
        <v>45193</v>
      </c>
      <c r="N724" s="9">
        <v>45156</v>
      </c>
      <c r="O724" s="7">
        <v>45156</v>
      </c>
      <c r="P724" s="9"/>
      <c r="Q724" s="9"/>
      <c r="R724" s="9" t="s">
        <v>34</v>
      </c>
      <c r="S724" s="16" t="s">
        <v>35</v>
      </c>
      <c r="T724" s="16" t="s">
        <v>36</v>
      </c>
      <c r="U724" s="16"/>
      <c r="V724" s="16"/>
      <c r="W724" s="16" t="s">
        <v>54</v>
      </c>
      <c r="X724" s="16" t="s">
        <v>38</v>
      </c>
      <c r="Y724">
        <v>8</v>
      </c>
      <c r="Z724">
        <v>5</v>
      </c>
      <c r="AA724">
        <v>4</v>
      </c>
      <c r="AB724">
        <v>6</v>
      </c>
      <c r="AC724">
        <v>0.5</v>
      </c>
      <c r="AD724">
        <v>6</v>
      </c>
      <c r="AE724" t="s">
        <v>2066</v>
      </c>
    </row>
    <row r="725" spans="1:31" x14ac:dyDescent="0.25">
      <c r="A725" s="16" t="s">
        <v>23</v>
      </c>
      <c r="B725" s="16" t="s">
        <v>39</v>
      </c>
      <c r="C725" s="16" t="s">
        <v>704</v>
      </c>
      <c r="D725" s="16" t="s">
        <v>3139</v>
      </c>
      <c r="E725" s="16" t="s">
        <v>27</v>
      </c>
      <c r="F725" s="16" t="s">
        <v>28</v>
      </c>
      <c r="G725" s="16" t="s">
        <v>29</v>
      </c>
      <c r="H725" s="16" t="s">
        <v>30</v>
      </c>
      <c r="I725" s="16" t="s">
        <v>31</v>
      </c>
      <c r="J725" s="16" t="s">
        <v>63</v>
      </c>
      <c r="K725" s="16" t="s">
        <v>705</v>
      </c>
      <c r="L725" s="9">
        <v>45145</v>
      </c>
      <c r="M725" s="9"/>
      <c r="N725" s="9">
        <v>45145</v>
      </c>
      <c r="O725" s="7">
        <v>45145</v>
      </c>
      <c r="P725" s="9"/>
      <c r="Q725" s="9"/>
      <c r="R725" s="9" t="s">
        <v>34</v>
      </c>
      <c r="S725" s="16" t="s">
        <v>35</v>
      </c>
      <c r="T725" s="16" t="s">
        <v>36</v>
      </c>
      <c r="U725" s="16"/>
      <c r="V725" s="16"/>
      <c r="W725" s="16" t="s">
        <v>54</v>
      </c>
      <c r="X725" s="16" t="s">
        <v>38</v>
      </c>
      <c r="Y725">
        <v>8</v>
      </c>
      <c r="Z725">
        <v>3</v>
      </c>
      <c r="AA725">
        <v>2.4</v>
      </c>
      <c r="AB725">
        <v>2</v>
      </c>
      <c r="AC725">
        <v>0.16666666666666666</v>
      </c>
      <c r="AD725">
        <v>3</v>
      </c>
      <c r="AE725" t="s">
        <v>2067</v>
      </c>
    </row>
    <row r="726" spans="1:31" x14ac:dyDescent="0.25">
      <c r="A726" s="16" t="s">
        <v>23</v>
      </c>
      <c r="B726" s="16" t="s">
        <v>39</v>
      </c>
      <c r="C726" s="16" t="s">
        <v>704</v>
      </c>
      <c r="D726" s="16" t="s">
        <v>3139</v>
      </c>
      <c r="E726" s="16" t="s">
        <v>27</v>
      </c>
      <c r="F726" s="16" t="s">
        <v>28</v>
      </c>
      <c r="G726" s="16" t="s">
        <v>29</v>
      </c>
      <c r="H726" s="16" t="s">
        <v>30</v>
      </c>
      <c r="I726" s="16" t="s">
        <v>31</v>
      </c>
      <c r="J726" s="16" t="s">
        <v>63</v>
      </c>
      <c r="K726" s="16" t="s">
        <v>706</v>
      </c>
      <c r="L726" s="9">
        <v>45145</v>
      </c>
      <c r="M726" s="9"/>
      <c r="N726" s="9">
        <v>45145</v>
      </c>
      <c r="O726" s="7">
        <v>45145</v>
      </c>
      <c r="P726" s="9"/>
      <c r="Q726" s="9"/>
      <c r="R726" s="9" t="s">
        <v>34</v>
      </c>
      <c r="S726" s="16" t="s">
        <v>35</v>
      </c>
      <c r="T726" s="16" t="s">
        <v>36</v>
      </c>
      <c r="U726" s="16"/>
      <c r="V726" s="16"/>
      <c r="W726" s="16" t="s">
        <v>54</v>
      </c>
      <c r="X726" s="16" t="s">
        <v>38</v>
      </c>
      <c r="Y726">
        <v>8</v>
      </c>
      <c r="Z726">
        <v>3</v>
      </c>
      <c r="AA726">
        <v>2.4</v>
      </c>
      <c r="AB726">
        <v>2</v>
      </c>
      <c r="AC726">
        <v>0.16666666666666666</v>
      </c>
      <c r="AD726">
        <v>3</v>
      </c>
      <c r="AE726" t="s">
        <v>2068</v>
      </c>
    </row>
    <row r="727" spans="1:31" x14ac:dyDescent="0.25">
      <c r="A727" s="16" t="s">
        <v>23</v>
      </c>
      <c r="B727" s="16" t="s">
        <v>39</v>
      </c>
      <c r="C727" s="16" t="s">
        <v>704</v>
      </c>
      <c r="D727" s="16" t="s">
        <v>3139</v>
      </c>
      <c r="E727" s="16" t="s">
        <v>27</v>
      </c>
      <c r="F727" s="16" t="s">
        <v>28</v>
      </c>
      <c r="G727" s="16" t="s">
        <v>29</v>
      </c>
      <c r="H727" s="16" t="s">
        <v>30</v>
      </c>
      <c r="I727" s="16" t="s">
        <v>31</v>
      </c>
      <c r="J727" s="16" t="s">
        <v>63</v>
      </c>
      <c r="K727" s="16" t="s">
        <v>707</v>
      </c>
      <c r="L727" s="9">
        <v>45145</v>
      </c>
      <c r="M727" s="9"/>
      <c r="N727" s="9">
        <v>45145</v>
      </c>
      <c r="O727" s="7">
        <v>45145</v>
      </c>
      <c r="P727" s="9"/>
      <c r="Q727" s="9"/>
      <c r="R727" s="9" t="s">
        <v>34</v>
      </c>
      <c r="S727" s="16" t="s">
        <v>35</v>
      </c>
      <c r="T727" s="16" t="s">
        <v>36</v>
      </c>
      <c r="U727" s="16"/>
      <c r="V727" s="16"/>
      <c r="W727" s="16" t="s">
        <v>54</v>
      </c>
      <c r="X727" s="16" t="s">
        <v>38</v>
      </c>
      <c r="Y727">
        <v>8</v>
      </c>
      <c r="Z727">
        <v>3</v>
      </c>
      <c r="AA727">
        <v>2.4</v>
      </c>
      <c r="AB727">
        <v>2</v>
      </c>
      <c r="AC727">
        <v>0.16666666666666666</v>
      </c>
      <c r="AD727">
        <v>3</v>
      </c>
      <c r="AE727" t="s">
        <v>2069</v>
      </c>
    </row>
    <row r="728" spans="1:31" x14ac:dyDescent="0.25">
      <c r="A728" s="16" t="s">
        <v>23</v>
      </c>
      <c r="B728" s="16" t="s">
        <v>39</v>
      </c>
      <c r="C728" s="16" t="s">
        <v>704</v>
      </c>
      <c r="D728" s="16" t="s">
        <v>3139</v>
      </c>
      <c r="E728" s="16" t="s">
        <v>27</v>
      </c>
      <c r="F728" s="16" t="s">
        <v>28</v>
      </c>
      <c r="G728" s="16" t="s">
        <v>29</v>
      </c>
      <c r="H728" s="16" t="s">
        <v>30</v>
      </c>
      <c r="I728" s="16" t="s">
        <v>31</v>
      </c>
      <c r="J728" s="16" t="s">
        <v>63</v>
      </c>
      <c r="K728" s="16" t="s">
        <v>33</v>
      </c>
      <c r="L728" s="9">
        <v>45145</v>
      </c>
      <c r="M728" s="9"/>
      <c r="N728" s="9">
        <v>45145</v>
      </c>
      <c r="O728" s="7">
        <v>45145</v>
      </c>
      <c r="P728" s="9"/>
      <c r="Q728" s="9"/>
      <c r="R728" s="9" t="s">
        <v>34</v>
      </c>
      <c r="S728" s="16" t="s">
        <v>35</v>
      </c>
      <c r="T728" s="16" t="s">
        <v>36</v>
      </c>
      <c r="U728" s="16"/>
      <c r="V728" s="16"/>
      <c r="W728" s="16" t="s">
        <v>54</v>
      </c>
      <c r="X728" s="16" t="s">
        <v>38</v>
      </c>
      <c r="Y728">
        <v>8</v>
      </c>
      <c r="Z728">
        <v>3</v>
      </c>
      <c r="AA728">
        <v>2.4</v>
      </c>
      <c r="AB728">
        <v>2</v>
      </c>
      <c r="AC728">
        <v>0.16666666666666666</v>
      </c>
      <c r="AD728">
        <v>3</v>
      </c>
      <c r="AE728" t="s">
        <v>2070</v>
      </c>
    </row>
    <row r="729" spans="1:31" x14ac:dyDescent="0.25">
      <c r="A729" s="16" t="s">
        <v>23</v>
      </c>
      <c r="B729" s="16" t="s">
        <v>39</v>
      </c>
      <c r="C729" s="16" t="s">
        <v>704</v>
      </c>
      <c r="D729" s="16" t="s">
        <v>3139</v>
      </c>
      <c r="E729" s="16" t="s">
        <v>27</v>
      </c>
      <c r="F729" s="16" t="s">
        <v>28</v>
      </c>
      <c r="G729" s="16" t="s">
        <v>29</v>
      </c>
      <c r="H729" s="16" t="s">
        <v>30</v>
      </c>
      <c r="I729" s="16" t="s">
        <v>31</v>
      </c>
      <c r="J729" s="16" t="s">
        <v>63</v>
      </c>
      <c r="K729" s="16" t="s">
        <v>481</v>
      </c>
      <c r="L729" s="9">
        <v>45145</v>
      </c>
      <c r="M729" s="9"/>
      <c r="N729" s="9">
        <v>45145</v>
      </c>
      <c r="O729" s="7">
        <v>45145</v>
      </c>
      <c r="P729" s="9"/>
      <c r="Q729" s="9"/>
      <c r="R729" s="9" t="s">
        <v>34</v>
      </c>
      <c r="S729" s="16" t="s">
        <v>35</v>
      </c>
      <c r="T729" s="16" t="s">
        <v>36</v>
      </c>
      <c r="U729" s="16"/>
      <c r="V729" s="16"/>
      <c r="W729" s="16" t="s">
        <v>54</v>
      </c>
      <c r="X729" s="16" t="s">
        <v>38</v>
      </c>
      <c r="Y729">
        <v>8</v>
      </c>
      <c r="Z729">
        <v>3</v>
      </c>
      <c r="AA729">
        <v>2.4</v>
      </c>
      <c r="AB729">
        <v>2</v>
      </c>
      <c r="AC729">
        <v>0.16666666666666666</v>
      </c>
      <c r="AD729">
        <v>3</v>
      </c>
      <c r="AE729" t="s">
        <v>2071</v>
      </c>
    </row>
    <row r="730" spans="1:31" x14ac:dyDescent="0.25">
      <c r="A730" s="16" t="s">
        <v>23</v>
      </c>
      <c r="B730" s="16" t="s">
        <v>39</v>
      </c>
      <c r="C730" s="16" t="s">
        <v>704</v>
      </c>
      <c r="D730" s="16" t="s">
        <v>3139</v>
      </c>
      <c r="E730" s="16" t="s">
        <v>27</v>
      </c>
      <c r="F730" s="16" t="s">
        <v>28</v>
      </c>
      <c r="G730" s="16" t="s">
        <v>29</v>
      </c>
      <c r="H730" s="16" t="s">
        <v>30</v>
      </c>
      <c r="I730" s="16" t="s">
        <v>31</v>
      </c>
      <c r="J730" s="16" t="s">
        <v>63</v>
      </c>
      <c r="K730" s="16" t="s">
        <v>227</v>
      </c>
      <c r="L730" s="9">
        <v>45145</v>
      </c>
      <c r="M730" s="9"/>
      <c r="N730" s="9">
        <v>45145</v>
      </c>
      <c r="O730" s="7">
        <v>45145</v>
      </c>
      <c r="P730" s="9"/>
      <c r="Q730" s="9"/>
      <c r="R730" s="9" t="s">
        <v>34</v>
      </c>
      <c r="S730" s="16" t="s">
        <v>35</v>
      </c>
      <c r="T730" s="16" t="s">
        <v>36</v>
      </c>
      <c r="U730" s="16"/>
      <c r="V730" s="16"/>
      <c r="W730" s="16" t="s">
        <v>54</v>
      </c>
      <c r="X730" s="16" t="s">
        <v>38</v>
      </c>
      <c r="Y730">
        <v>8</v>
      </c>
      <c r="Z730">
        <v>3</v>
      </c>
      <c r="AA730">
        <v>2.4</v>
      </c>
      <c r="AB730">
        <v>2</v>
      </c>
      <c r="AC730">
        <v>0.16666666666666666</v>
      </c>
      <c r="AD730">
        <v>3</v>
      </c>
      <c r="AE730" t="s">
        <v>2072</v>
      </c>
    </row>
    <row r="731" spans="1:31" x14ac:dyDescent="0.25">
      <c r="A731" s="16" t="s">
        <v>23</v>
      </c>
      <c r="B731" s="16" t="s">
        <v>39</v>
      </c>
      <c r="C731" s="16" t="s">
        <v>704</v>
      </c>
      <c r="D731" s="16" t="s">
        <v>3139</v>
      </c>
      <c r="E731" s="16" t="s">
        <v>27</v>
      </c>
      <c r="F731" s="16" t="s">
        <v>28</v>
      </c>
      <c r="G731" s="16" t="s">
        <v>29</v>
      </c>
      <c r="H731" s="16" t="s">
        <v>30</v>
      </c>
      <c r="I731" s="16" t="s">
        <v>31</v>
      </c>
      <c r="J731" s="16" t="s">
        <v>63</v>
      </c>
      <c r="K731" s="16" t="s">
        <v>708</v>
      </c>
      <c r="L731" s="9">
        <v>45145</v>
      </c>
      <c r="M731" s="9"/>
      <c r="N731" s="9">
        <v>45145</v>
      </c>
      <c r="O731" s="7">
        <v>45145</v>
      </c>
      <c r="P731" s="9"/>
      <c r="Q731" s="9"/>
      <c r="R731" s="9" t="s">
        <v>34</v>
      </c>
      <c r="S731" s="16" t="s">
        <v>35</v>
      </c>
      <c r="T731" s="16" t="s">
        <v>36</v>
      </c>
      <c r="U731" s="16"/>
      <c r="V731" s="16"/>
      <c r="W731" s="16" t="s">
        <v>54</v>
      </c>
      <c r="X731" s="16" t="s">
        <v>38</v>
      </c>
      <c r="Y731">
        <v>8</v>
      </c>
      <c r="Z731">
        <v>3</v>
      </c>
      <c r="AA731">
        <v>2.4</v>
      </c>
      <c r="AB731">
        <v>2</v>
      </c>
      <c r="AC731">
        <v>0.16666666666666666</v>
      </c>
      <c r="AD731">
        <v>3</v>
      </c>
      <c r="AE731" t="s">
        <v>2073</v>
      </c>
    </row>
    <row r="732" spans="1:31" x14ac:dyDescent="0.25">
      <c r="A732" s="16" t="s">
        <v>23</v>
      </c>
      <c r="B732" s="16" t="s">
        <v>39</v>
      </c>
      <c r="C732" s="16" t="s">
        <v>704</v>
      </c>
      <c r="D732" s="16" t="s">
        <v>3139</v>
      </c>
      <c r="E732" s="16" t="s">
        <v>27</v>
      </c>
      <c r="F732" s="16" t="s">
        <v>28</v>
      </c>
      <c r="G732" s="16" t="s">
        <v>29</v>
      </c>
      <c r="H732" s="16" t="s">
        <v>30</v>
      </c>
      <c r="I732" s="16" t="s">
        <v>31</v>
      </c>
      <c r="J732" s="16" t="s">
        <v>63</v>
      </c>
      <c r="K732" s="16" t="s">
        <v>103</v>
      </c>
      <c r="L732" s="9">
        <v>45145</v>
      </c>
      <c r="M732" s="9"/>
      <c r="N732" s="9">
        <v>45145</v>
      </c>
      <c r="O732" s="7">
        <v>45145</v>
      </c>
      <c r="P732" s="9"/>
      <c r="Q732" s="9"/>
      <c r="R732" s="9" t="s">
        <v>34</v>
      </c>
      <c r="S732" s="16" t="s">
        <v>35</v>
      </c>
      <c r="T732" s="16" t="s">
        <v>36</v>
      </c>
      <c r="U732" s="16"/>
      <c r="V732" s="16"/>
      <c r="W732" s="16" t="s">
        <v>54</v>
      </c>
      <c r="X732" s="16" t="s">
        <v>38</v>
      </c>
      <c r="Y732">
        <v>8</v>
      </c>
      <c r="Z732">
        <v>3</v>
      </c>
      <c r="AA732">
        <v>2.4</v>
      </c>
      <c r="AB732">
        <v>2</v>
      </c>
      <c r="AC732">
        <v>0.16666666666666666</v>
      </c>
      <c r="AD732">
        <v>3</v>
      </c>
      <c r="AE732" t="s">
        <v>2074</v>
      </c>
    </row>
    <row r="733" spans="1:31" x14ac:dyDescent="0.25">
      <c r="A733" s="16" t="s">
        <v>23</v>
      </c>
      <c r="B733" s="16" t="s">
        <v>39</v>
      </c>
      <c r="C733" s="16" t="s">
        <v>704</v>
      </c>
      <c r="D733" s="16" t="s">
        <v>3139</v>
      </c>
      <c r="E733" s="16" t="s">
        <v>27</v>
      </c>
      <c r="F733" s="16" t="s">
        <v>28</v>
      </c>
      <c r="G733" s="16" t="s">
        <v>29</v>
      </c>
      <c r="H733" s="16" t="s">
        <v>30</v>
      </c>
      <c r="I733" s="16" t="s">
        <v>31</v>
      </c>
      <c r="J733" s="16" t="s">
        <v>63</v>
      </c>
      <c r="K733" s="16" t="s">
        <v>191</v>
      </c>
      <c r="L733" s="9">
        <v>45145</v>
      </c>
      <c r="M733" s="9"/>
      <c r="N733" s="9">
        <v>45145</v>
      </c>
      <c r="O733" s="7">
        <v>45145</v>
      </c>
      <c r="P733" s="9"/>
      <c r="Q733" s="9"/>
      <c r="R733" s="9" t="s">
        <v>34</v>
      </c>
      <c r="S733" s="16" t="s">
        <v>35</v>
      </c>
      <c r="T733" s="16" t="s">
        <v>36</v>
      </c>
      <c r="U733" s="16"/>
      <c r="V733" s="16"/>
      <c r="W733" s="16" t="s">
        <v>54</v>
      </c>
      <c r="X733" s="16" t="s">
        <v>38</v>
      </c>
      <c r="Y733">
        <v>8</v>
      </c>
      <c r="Z733">
        <v>3</v>
      </c>
      <c r="AA733">
        <v>2.4</v>
      </c>
      <c r="AB733">
        <v>2</v>
      </c>
      <c r="AC733">
        <v>0.16666666666666666</v>
      </c>
      <c r="AD733">
        <v>3</v>
      </c>
      <c r="AE733" t="s">
        <v>2075</v>
      </c>
    </row>
    <row r="734" spans="1:31" x14ac:dyDescent="0.25">
      <c r="A734" s="16" t="s">
        <v>23</v>
      </c>
      <c r="B734" s="16" t="s">
        <v>39</v>
      </c>
      <c r="C734" s="16" t="s">
        <v>704</v>
      </c>
      <c r="D734" s="16" t="s">
        <v>3139</v>
      </c>
      <c r="E734" s="16" t="s">
        <v>27</v>
      </c>
      <c r="F734" s="16" t="s">
        <v>28</v>
      </c>
      <c r="G734" s="16" t="s">
        <v>29</v>
      </c>
      <c r="H734" s="16" t="s">
        <v>30</v>
      </c>
      <c r="I734" s="16" t="s">
        <v>31</v>
      </c>
      <c r="J734" s="16" t="s">
        <v>63</v>
      </c>
      <c r="K734" s="16" t="s">
        <v>439</v>
      </c>
      <c r="L734" s="9">
        <v>45145</v>
      </c>
      <c r="M734" s="9"/>
      <c r="N734" s="9">
        <v>45145</v>
      </c>
      <c r="O734" s="7">
        <v>45145</v>
      </c>
      <c r="P734" s="9"/>
      <c r="Q734" s="9"/>
      <c r="R734" s="9" t="s">
        <v>34</v>
      </c>
      <c r="S734" s="16" t="s">
        <v>35</v>
      </c>
      <c r="T734" s="16" t="s">
        <v>36</v>
      </c>
      <c r="U734" s="16"/>
      <c r="V734" s="16"/>
      <c r="W734" s="16" t="s">
        <v>54</v>
      </c>
      <c r="X734" s="16" t="s">
        <v>38</v>
      </c>
      <c r="Y734">
        <v>8</v>
      </c>
      <c r="Z734">
        <v>3</v>
      </c>
      <c r="AA734">
        <v>2.4</v>
      </c>
      <c r="AB734">
        <v>2</v>
      </c>
      <c r="AC734">
        <v>0.16666666666666666</v>
      </c>
      <c r="AD734">
        <v>3</v>
      </c>
      <c r="AE734" t="s">
        <v>2076</v>
      </c>
    </row>
    <row r="735" spans="1:31" x14ac:dyDescent="0.25">
      <c r="A735" s="16" t="s">
        <v>23</v>
      </c>
      <c r="B735" s="16" t="s">
        <v>39</v>
      </c>
      <c r="C735" s="16" t="s">
        <v>704</v>
      </c>
      <c r="D735" s="16" t="s">
        <v>3139</v>
      </c>
      <c r="E735" s="16" t="s">
        <v>27</v>
      </c>
      <c r="F735" s="16" t="s">
        <v>28</v>
      </c>
      <c r="G735" s="16" t="s">
        <v>29</v>
      </c>
      <c r="H735" s="16" t="s">
        <v>30</v>
      </c>
      <c r="I735" s="16" t="s">
        <v>31</v>
      </c>
      <c r="J735" s="16" t="s">
        <v>63</v>
      </c>
      <c r="K735" s="16" t="s">
        <v>709</v>
      </c>
      <c r="L735" s="9">
        <v>45145</v>
      </c>
      <c r="M735" s="9"/>
      <c r="N735" s="9">
        <v>45145</v>
      </c>
      <c r="O735" s="7">
        <v>45145</v>
      </c>
      <c r="P735" s="9"/>
      <c r="Q735" s="9"/>
      <c r="R735" s="9" t="s">
        <v>34</v>
      </c>
      <c r="S735" s="16" t="s">
        <v>35</v>
      </c>
      <c r="T735" s="16" t="s">
        <v>36</v>
      </c>
      <c r="U735" s="16"/>
      <c r="V735" s="16"/>
      <c r="W735" s="16" t="s">
        <v>54</v>
      </c>
      <c r="X735" s="16" t="s">
        <v>38</v>
      </c>
      <c r="Y735">
        <v>8</v>
      </c>
      <c r="Z735">
        <v>3</v>
      </c>
      <c r="AA735">
        <v>2.4</v>
      </c>
      <c r="AB735">
        <v>2</v>
      </c>
      <c r="AC735">
        <v>0.16666666666666666</v>
      </c>
      <c r="AD735">
        <v>3</v>
      </c>
      <c r="AE735" t="s">
        <v>2077</v>
      </c>
    </row>
    <row r="736" spans="1:31" x14ac:dyDescent="0.25">
      <c r="A736" s="16" t="s">
        <v>23</v>
      </c>
      <c r="B736" s="16" t="s">
        <v>39</v>
      </c>
      <c r="C736" s="16" t="s">
        <v>704</v>
      </c>
      <c r="D736" s="16" t="s">
        <v>3139</v>
      </c>
      <c r="E736" s="16" t="s">
        <v>27</v>
      </c>
      <c r="F736" s="16" t="s">
        <v>28</v>
      </c>
      <c r="G736" s="16" t="s">
        <v>29</v>
      </c>
      <c r="H736" s="16" t="s">
        <v>30</v>
      </c>
      <c r="I736" s="16" t="s">
        <v>31</v>
      </c>
      <c r="J736" s="16" t="s">
        <v>63</v>
      </c>
      <c r="K736" s="16" t="s">
        <v>362</v>
      </c>
      <c r="L736" s="9">
        <v>45145</v>
      </c>
      <c r="M736" s="9"/>
      <c r="N736" s="9">
        <v>45145</v>
      </c>
      <c r="O736" s="7">
        <v>45145</v>
      </c>
      <c r="P736" s="9"/>
      <c r="Q736" s="9"/>
      <c r="R736" s="9" t="s">
        <v>34</v>
      </c>
      <c r="S736" s="16" t="s">
        <v>35</v>
      </c>
      <c r="T736" s="16" t="s">
        <v>36</v>
      </c>
      <c r="U736" s="16"/>
      <c r="V736" s="16"/>
      <c r="W736" s="16" t="s">
        <v>54</v>
      </c>
      <c r="X736" s="16" t="s">
        <v>38</v>
      </c>
      <c r="Y736">
        <v>8</v>
      </c>
      <c r="Z736">
        <v>3</v>
      </c>
      <c r="AA736">
        <v>2.4</v>
      </c>
      <c r="AB736">
        <v>2</v>
      </c>
      <c r="AC736">
        <v>0.16666666666666666</v>
      </c>
      <c r="AD736">
        <v>3</v>
      </c>
      <c r="AE736" t="s">
        <v>2078</v>
      </c>
    </row>
    <row r="737" spans="1:31" x14ac:dyDescent="0.25">
      <c r="A737" s="16" t="s">
        <v>23</v>
      </c>
      <c r="B737" s="16" t="s">
        <v>39</v>
      </c>
      <c r="C737" s="16" t="s">
        <v>704</v>
      </c>
      <c r="D737" s="16" t="s">
        <v>3139</v>
      </c>
      <c r="E737" s="16" t="s">
        <v>27</v>
      </c>
      <c r="F737" s="16" t="s">
        <v>28</v>
      </c>
      <c r="G737" s="16" t="s">
        <v>29</v>
      </c>
      <c r="H737" s="16" t="s">
        <v>30</v>
      </c>
      <c r="I737" s="16" t="s">
        <v>31</v>
      </c>
      <c r="J737" s="16" t="s">
        <v>63</v>
      </c>
      <c r="K737" s="16" t="s">
        <v>181</v>
      </c>
      <c r="L737" s="9">
        <v>45145</v>
      </c>
      <c r="M737" s="9"/>
      <c r="N737" s="9">
        <v>45145</v>
      </c>
      <c r="O737" s="7">
        <v>45145</v>
      </c>
      <c r="P737" s="9"/>
      <c r="Q737" s="9"/>
      <c r="R737" s="9" t="s">
        <v>34</v>
      </c>
      <c r="S737" s="16" t="s">
        <v>35</v>
      </c>
      <c r="T737" s="16" t="s">
        <v>36</v>
      </c>
      <c r="U737" s="16"/>
      <c r="V737" s="16"/>
      <c r="W737" s="16" t="s">
        <v>54</v>
      </c>
      <c r="X737" s="16" t="s">
        <v>38</v>
      </c>
      <c r="Y737">
        <v>8</v>
      </c>
      <c r="Z737">
        <v>3</v>
      </c>
      <c r="AA737">
        <v>2.4</v>
      </c>
      <c r="AB737">
        <v>2</v>
      </c>
      <c r="AC737">
        <v>0.16666666666666666</v>
      </c>
      <c r="AD737">
        <v>3</v>
      </c>
      <c r="AE737" t="s">
        <v>2079</v>
      </c>
    </row>
    <row r="738" spans="1:31" x14ac:dyDescent="0.25">
      <c r="A738" s="16" t="s">
        <v>23</v>
      </c>
      <c r="B738" s="16" t="s">
        <v>39</v>
      </c>
      <c r="C738" s="16" t="s">
        <v>704</v>
      </c>
      <c r="D738" s="16" t="s">
        <v>3139</v>
      </c>
      <c r="E738" s="16" t="s">
        <v>27</v>
      </c>
      <c r="F738" s="16" t="s">
        <v>28</v>
      </c>
      <c r="G738" s="16" t="s">
        <v>29</v>
      </c>
      <c r="H738" s="16" t="s">
        <v>30</v>
      </c>
      <c r="I738" s="16" t="s">
        <v>31</v>
      </c>
      <c r="J738" s="16" t="s">
        <v>63</v>
      </c>
      <c r="K738" s="16" t="s">
        <v>652</v>
      </c>
      <c r="L738" s="9">
        <v>45145</v>
      </c>
      <c r="M738" s="9"/>
      <c r="N738" s="9">
        <v>45145</v>
      </c>
      <c r="O738" s="7">
        <v>45145</v>
      </c>
      <c r="P738" s="9"/>
      <c r="Q738" s="9"/>
      <c r="R738" s="9" t="s">
        <v>34</v>
      </c>
      <c r="S738" s="16" t="s">
        <v>35</v>
      </c>
      <c r="T738" s="16" t="s">
        <v>36</v>
      </c>
      <c r="U738" s="16"/>
      <c r="V738" s="16"/>
      <c r="W738" s="16" t="s">
        <v>54</v>
      </c>
      <c r="X738" s="16" t="s">
        <v>38</v>
      </c>
      <c r="Y738">
        <v>8</v>
      </c>
      <c r="Z738">
        <v>3</v>
      </c>
      <c r="AA738">
        <v>2.4</v>
      </c>
      <c r="AB738">
        <v>2</v>
      </c>
      <c r="AC738">
        <v>0.16666666666666666</v>
      </c>
      <c r="AD738">
        <v>3</v>
      </c>
      <c r="AE738" t="s">
        <v>2080</v>
      </c>
    </row>
    <row r="739" spans="1:31" x14ac:dyDescent="0.25">
      <c r="A739" s="16" t="s">
        <v>23</v>
      </c>
      <c r="B739" s="16" t="s">
        <v>39</v>
      </c>
      <c r="C739" s="16" t="s">
        <v>704</v>
      </c>
      <c r="D739" s="16" t="s">
        <v>3139</v>
      </c>
      <c r="E739" s="16" t="s">
        <v>27</v>
      </c>
      <c r="F739" s="16" t="s">
        <v>28</v>
      </c>
      <c r="G739" s="16" t="s">
        <v>29</v>
      </c>
      <c r="H739" s="16" t="s">
        <v>30</v>
      </c>
      <c r="I739" s="16" t="s">
        <v>31</v>
      </c>
      <c r="J739" s="16" t="s">
        <v>63</v>
      </c>
      <c r="K739" s="16" t="s">
        <v>713</v>
      </c>
      <c r="L739" s="9">
        <v>45145</v>
      </c>
      <c r="M739" s="9"/>
      <c r="N739" s="9">
        <v>45145</v>
      </c>
      <c r="O739" s="7">
        <v>45145</v>
      </c>
      <c r="P739" s="9"/>
      <c r="Q739" s="9"/>
      <c r="R739" s="9" t="s">
        <v>34</v>
      </c>
      <c r="S739" s="16" t="s">
        <v>35</v>
      </c>
      <c r="T739" s="16" t="s">
        <v>36</v>
      </c>
      <c r="U739" s="16"/>
      <c r="V739" s="16"/>
      <c r="W739" s="16" t="s">
        <v>54</v>
      </c>
      <c r="X739" s="16" t="s">
        <v>38</v>
      </c>
      <c r="Y739">
        <v>8</v>
      </c>
      <c r="Z739">
        <v>3</v>
      </c>
      <c r="AA739">
        <v>2.4</v>
      </c>
      <c r="AB739">
        <v>2</v>
      </c>
      <c r="AC739">
        <v>0.16666666666666666</v>
      </c>
      <c r="AD739">
        <v>3</v>
      </c>
      <c r="AE739" t="s">
        <v>2087</v>
      </c>
    </row>
    <row r="740" spans="1:31" x14ac:dyDescent="0.25">
      <c r="A740" s="16" t="s">
        <v>23</v>
      </c>
      <c r="B740" s="16" t="s">
        <v>39</v>
      </c>
      <c r="C740" s="16" t="s">
        <v>704</v>
      </c>
      <c r="D740" s="16" t="s">
        <v>3139</v>
      </c>
      <c r="E740" s="16" t="s">
        <v>27</v>
      </c>
      <c r="F740" s="16" t="s">
        <v>28</v>
      </c>
      <c r="G740" s="16" t="s">
        <v>29</v>
      </c>
      <c r="H740" s="16" t="s">
        <v>30</v>
      </c>
      <c r="I740" s="16" t="s">
        <v>31</v>
      </c>
      <c r="J740" s="16" t="s">
        <v>63</v>
      </c>
      <c r="K740" s="16" t="s">
        <v>254</v>
      </c>
      <c r="L740" s="9">
        <v>45145</v>
      </c>
      <c r="M740" s="9"/>
      <c r="N740" s="9">
        <v>45145</v>
      </c>
      <c r="O740" s="7">
        <v>45145</v>
      </c>
      <c r="P740" s="9"/>
      <c r="Q740" s="9"/>
      <c r="R740" s="9" t="s">
        <v>34</v>
      </c>
      <c r="S740" s="16" t="s">
        <v>35</v>
      </c>
      <c r="T740" s="16" t="s">
        <v>36</v>
      </c>
      <c r="U740" s="16"/>
      <c r="V740" s="16"/>
      <c r="W740" s="16" t="s">
        <v>54</v>
      </c>
      <c r="X740" s="16" t="s">
        <v>38</v>
      </c>
      <c r="Y740">
        <v>8</v>
      </c>
      <c r="Z740">
        <v>3</v>
      </c>
      <c r="AA740">
        <v>2.4</v>
      </c>
      <c r="AB740">
        <v>2</v>
      </c>
      <c r="AC740">
        <v>0.16666666666666666</v>
      </c>
      <c r="AD740">
        <v>3</v>
      </c>
      <c r="AE740" t="s">
        <v>2081</v>
      </c>
    </row>
    <row r="741" spans="1:31" x14ac:dyDescent="0.25">
      <c r="A741" s="16" t="s">
        <v>23</v>
      </c>
      <c r="B741" s="16" t="s">
        <v>39</v>
      </c>
      <c r="C741" s="16" t="s">
        <v>704</v>
      </c>
      <c r="D741" s="16" t="s">
        <v>3139</v>
      </c>
      <c r="E741" s="16" t="s">
        <v>27</v>
      </c>
      <c r="F741" s="16" t="s">
        <v>28</v>
      </c>
      <c r="G741" s="16" t="s">
        <v>29</v>
      </c>
      <c r="H741" s="16" t="s">
        <v>30</v>
      </c>
      <c r="I741" s="16" t="s">
        <v>31</v>
      </c>
      <c r="J741" s="16" t="s">
        <v>63</v>
      </c>
      <c r="K741" s="16" t="s">
        <v>710</v>
      </c>
      <c r="L741" s="9">
        <v>45145</v>
      </c>
      <c r="M741" s="9"/>
      <c r="N741" s="9">
        <v>45145</v>
      </c>
      <c r="O741" s="7">
        <v>45145</v>
      </c>
      <c r="P741" s="9"/>
      <c r="Q741" s="9"/>
      <c r="R741" s="9" t="s">
        <v>34</v>
      </c>
      <c r="S741" s="16" t="s">
        <v>35</v>
      </c>
      <c r="T741" s="16" t="s">
        <v>36</v>
      </c>
      <c r="U741" s="16"/>
      <c r="V741" s="16"/>
      <c r="W741" s="16" t="s">
        <v>54</v>
      </c>
      <c r="X741" s="16" t="s">
        <v>38</v>
      </c>
      <c r="Y741">
        <v>8</v>
      </c>
      <c r="Z741">
        <v>3</v>
      </c>
      <c r="AA741">
        <v>2.4</v>
      </c>
      <c r="AB741">
        <v>2</v>
      </c>
      <c r="AC741">
        <v>0.16666666666666666</v>
      </c>
      <c r="AD741">
        <v>3</v>
      </c>
      <c r="AE741" t="s">
        <v>2082</v>
      </c>
    </row>
    <row r="742" spans="1:31" x14ac:dyDescent="0.25">
      <c r="A742" s="16" t="s">
        <v>23</v>
      </c>
      <c r="B742" s="16" t="s">
        <v>39</v>
      </c>
      <c r="C742" s="16" t="s">
        <v>704</v>
      </c>
      <c r="D742" s="16" t="s">
        <v>3139</v>
      </c>
      <c r="E742" s="16" t="s">
        <v>27</v>
      </c>
      <c r="F742" s="16" t="s">
        <v>28</v>
      </c>
      <c r="G742" s="16" t="s">
        <v>29</v>
      </c>
      <c r="H742" s="16" t="s">
        <v>30</v>
      </c>
      <c r="I742" s="16" t="s">
        <v>31</v>
      </c>
      <c r="J742" s="16" t="s">
        <v>63</v>
      </c>
      <c r="K742" s="16" t="s">
        <v>711</v>
      </c>
      <c r="L742" s="9">
        <v>45145</v>
      </c>
      <c r="M742" s="9"/>
      <c r="N742" s="9">
        <v>45145</v>
      </c>
      <c r="O742" s="7">
        <v>45145</v>
      </c>
      <c r="P742" s="9"/>
      <c r="Q742" s="9"/>
      <c r="R742" s="9" t="s">
        <v>34</v>
      </c>
      <c r="S742" s="16" t="s">
        <v>35</v>
      </c>
      <c r="T742" s="16" t="s">
        <v>36</v>
      </c>
      <c r="U742" s="16"/>
      <c r="V742" s="16"/>
      <c r="W742" s="16" t="s">
        <v>54</v>
      </c>
      <c r="X742" s="16" t="s">
        <v>38</v>
      </c>
      <c r="Y742">
        <v>8</v>
      </c>
      <c r="Z742">
        <v>3</v>
      </c>
      <c r="AA742">
        <v>2.4</v>
      </c>
      <c r="AB742">
        <v>2</v>
      </c>
      <c r="AC742">
        <v>0.16666666666666666</v>
      </c>
      <c r="AD742">
        <v>3</v>
      </c>
      <c r="AE742" t="s">
        <v>2083</v>
      </c>
    </row>
    <row r="743" spans="1:31" x14ac:dyDescent="0.25">
      <c r="A743" s="16" t="s">
        <v>23</v>
      </c>
      <c r="B743" s="16" t="s">
        <v>39</v>
      </c>
      <c r="C743" s="16" t="s">
        <v>704</v>
      </c>
      <c r="D743" s="16" t="s">
        <v>3139</v>
      </c>
      <c r="E743" s="16" t="s">
        <v>27</v>
      </c>
      <c r="F743" s="16" t="s">
        <v>28</v>
      </c>
      <c r="G743" s="16" t="s">
        <v>29</v>
      </c>
      <c r="H743" s="16" t="s">
        <v>30</v>
      </c>
      <c r="I743" s="16" t="s">
        <v>31</v>
      </c>
      <c r="J743" s="16" t="s">
        <v>63</v>
      </c>
      <c r="K743" s="16" t="s">
        <v>712</v>
      </c>
      <c r="L743" s="9">
        <v>45145</v>
      </c>
      <c r="M743" s="9"/>
      <c r="N743" s="9">
        <v>45145</v>
      </c>
      <c r="O743" s="7">
        <v>45145</v>
      </c>
      <c r="P743" s="9"/>
      <c r="Q743" s="9"/>
      <c r="R743" s="9" t="s">
        <v>34</v>
      </c>
      <c r="S743" s="16" t="s">
        <v>35</v>
      </c>
      <c r="T743" s="16" t="s">
        <v>36</v>
      </c>
      <c r="U743" s="16"/>
      <c r="V743" s="16"/>
      <c r="W743" s="16" t="s">
        <v>54</v>
      </c>
      <c r="X743" s="16" t="s">
        <v>38</v>
      </c>
      <c r="Y743">
        <v>8</v>
      </c>
      <c r="Z743">
        <v>3</v>
      </c>
      <c r="AA743">
        <v>2.4</v>
      </c>
      <c r="AB743">
        <v>2</v>
      </c>
      <c r="AC743">
        <v>0.16666666666666666</v>
      </c>
      <c r="AD743">
        <v>3</v>
      </c>
      <c r="AE743" t="s">
        <v>2084</v>
      </c>
    </row>
    <row r="744" spans="1:31" x14ac:dyDescent="0.25">
      <c r="A744" s="16" t="s">
        <v>23</v>
      </c>
      <c r="B744" s="16" t="s">
        <v>39</v>
      </c>
      <c r="C744" s="16" t="s">
        <v>704</v>
      </c>
      <c r="D744" s="16" t="s">
        <v>3139</v>
      </c>
      <c r="E744" s="16" t="s">
        <v>27</v>
      </c>
      <c r="F744" s="16" t="s">
        <v>28</v>
      </c>
      <c r="G744" s="16" t="s">
        <v>29</v>
      </c>
      <c r="H744" s="16" t="s">
        <v>30</v>
      </c>
      <c r="I744" s="16" t="s">
        <v>31</v>
      </c>
      <c r="J744" s="16" t="s">
        <v>63</v>
      </c>
      <c r="K744" s="16" t="s">
        <v>97</v>
      </c>
      <c r="L744" s="9">
        <v>45145</v>
      </c>
      <c r="M744" s="9"/>
      <c r="N744" s="9">
        <v>45145</v>
      </c>
      <c r="O744" s="7">
        <v>45145</v>
      </c>
      <c r="P744" s="9"/>
      <c r="Q744" s="9"/>
      <c r="R744" s="9" t="s">
        <v>34</v>
      </c>
      <c r="S744" s="16" t="s">
        <v>35</v>
      </c>
      <c r="T744" s="16" t="s">
        <v>36</v>
      </c>
      <c r="U744" s="16"/>
      <c r="V744" s="16"/>
      <c r="W744" s="16" t="s">
        <v>54</v>
      </c>
      <c r="X744" s="16" t="s">
        <v>38</v>
      </c>
      <c r="Y744">
        <v>8</v>
      </c>
      <c r="Z744">
        <v>3</v>
      </c>
      <c r="AA744">
        <v>2.4</v>
      </c>
      <c r="AB744">
        <v>2</v>
      </c>
      <c r="AC744">
        <v>0.16666666666666666</v>
      </c>
      <c r="AD744">
        <v>3</v>
      </c>
      <c r="AE744" t="s">
        <v>2086</v>
      </c>
    </row>
    <row r="745" spans="1:31" x14ac:dyDescent="0.25">
      <c r="A745" s="16" t="s">
        <v>23</v>
      </c>
      <c r="B745" s="16" t="s">
        <v>39</v>
      </c>
      <c r="C745" s="16" t="s">
        <v>704</v>
      </c>
      <c r="D745" s="16" t="s">
        <v>3139</v>
      </c>
      <c r="E745" s="16" t="s">
        <v>27</v>
      </c>
      <c r="F745" s="16" t="s">
        <v>28</v>
      </c>
      <c r="G745" s="16" t="s">
        <v>29</v>
      </c>
      <c r="H745" s="16" t="s">
        <v>30</v>
      </c>
      <c r="I745" s="16" t="s">
        <v>31</v>
      </c>
      <c r="J745" s="16" t="s">
        <v>63</v>
      </c>
      <c r="K745" s="16" t="s">
        <v>208</v>
      </c>
      <c r="L745" s="9">
        <v>45145</v>
      </c>
      <c r="M745" s="9"/>
      <c r="N745" s="9">
        <v>45145</v>
      </c>
      <c r="O745" s="7">
        <v>45145</v>
      </c>
      <c r="P745" s="9"/>
      <c r="Q745" s="9"/>
      <c r="R745" s="9" t="s">
        <v>34</v>
      </c>
      <c r="S745" s="16" t="s">
        <v>35</v>
      </c>
      <c r="T745" s="16" t="s">
        <v>36</v>
      </c>
      <c r="U745" s="16"/>
      <c r="V745" s="16"/>
      <c r="W745" s="16" t="s">
        <v>54</v>
      </c>
      <c r="X745" s="16" t="s">
        <v>38</v>
      </c>
      <c r="Y745">
        <v>8</v>
      </c>
      <c r="Z745">
        <v>3</v>
      </c>
      <c r="AA745">
        <v>2.4</v>
      </c>
      <c r="AB745">
        <v>2</v>
      </c>
      <c r="AC745">
        <v>0.16666666666666666</v>
      </c>
      <c r="AD745">
        <v>3</v>
      </c>
      <c r="AE745" t="s">
        <v>2085</v>
      </c>
    </row>
    <row r="746" spans="1:31" x14ac:dyDescent="0.25">
      <c r="A746" s="16" t="s">
        <v>23</v>
      </c>
      <c r="B746" s="16" t="s">
        <v>39</v>
      </c>
      <c r="C746" s="16" t="s">
        <v>704</v>
      </c>
      <c r="D746" s="16" t="s">
        <v>26</v>
      </c>
      <c r="E746" s="16" t="s">
        <v>41</v>
      </c>
      <c r="F746" s="16" t="s">
        <v>349</v>
      </c>
      <c r="G746" s="16" t="s">
        <v>2909</v>
      </c>
      <c r="H746" s="16" t="s">
        <v>31</v>
      </c>
      <c r="I746" s="16" t="s">
        <v>31</v>
      </c>
      <c r="J746" s="16" t="s">
        <v>63</v>
      </c>
      <c r="K746" s="16" t="s">
        <v>100</v>
      </c>
      <c r="L746" s="9">
        <v>45344</v>
      </c>
      <c r="M746" s="9"/>
      <c r="N746" s="9">
        <v>45344</v>
      </c>
      <c r="O746" s="7">
        <v>45344</v>
      </c>
      <c r="P746" s="9"/>
      <c r="Q746" s="9"/>
      <c r="R746" s="9" t="s">
        <v>93</v>
      </c>
      <c r="S746" s="16" t="s">
        <v>35</v>
      </c>
      <c r="T746" s="16" t="s">
        <v>36</v>
      </c>
      <c r="U746" s="16"/>
      <c r="V746" s="16"/>
      <c r="W746" s="16" t="s">
        <v>234</v>
      </c>
      <c r="X746" s="16"/>
      <c r="Y746">
        <v>8</v>
      </c>
      <c r="Z746">
        <v>5</v>
      </c>
      <c r="AA746">
        <v>4</v>
      </c>
      <c r="AB746">
        <v>6</v>
      </c>
      <c r="AC746">
        <v>0.5</v>
      </c>
      <c r="AD746">
        <v>6</v>
      </c>
      <c r="AE746" t="s">
        <v>3519</v>
      </c>
    </row>
    <row r="747" spans="1:31" x14ac:dyDescent="0.25">
      <c r="A747" s="16" t="s">
        <v>23</v>
      </c>
      <c r="B747" s="16" t="s">
        <v>39</v>
      </c>
      <c r="C747" s="16" t="s">
        <v>704</v>
      </c>
      <c r="D747" s="16" t="s">
        <v>26</v>
      </c>
      <c r="E747" s="16" t="s">
        <v>41</v>
      </c>
      <c r="F747" s="16" t="s">
        <v>349</v>
      </c>
      <c r="G747" s="16" t="s">
        <v>2909</v>
      </c>
      <c r="H747" s="16" t="s">
        <v>31</v>
      </c>
      <c r="I747" s="16" t="s">
        <v>31</v>
      </c>
      <c r="J747" s="16" t="s">
        <v>63</v>
      </c>
      <c r="K747" s="16" t="s">
        <v>53</v>
      </c>
      <c r="L747" s="9">
        <v>45344</v>
      </c>
      <c r="M747" s="9"/>
      <c r="N747" s="9">
        <v>45344</v>
      </c>
      <c r="O747" s="7">
        <v>45344</v>
      </c>
      <c r="P747" s="9"/>
      <c r="Q747" s="9"/>
      <c r="R747" s="9" t="s">
        <v>93</v>
      </c>
      <c r="S747" s="16" t="s">
        <v>35</v>
      </c>
      <c r="T747" s="16" t="s">
        <v>36</v>
      </c>
      <c r="U747" s="16"/>
      <c r="V747" s="16"/>
      <c r="W747" s="16" t="s">
        <v>234</v>
      </c>
      <c r="X747" s="16"/>
      <c r="Y747">
        <v>8</v>
      </c>
      <c r="Z747">
        <v>5</v>
      </c>
      <c r="AA747">
        <v>4</v>
      </c>
      <c r="AB747">
        <v>6</v>
      </c>
      <c r="AC747">
        <v>0.5</v>
      </c>
      <c r="AD747">
        <v>6</v>
      </c>
      <c r="AE747" t="s">
        <v>3520</v>
      </c>
    </row>
    <row r="748" spans="1:31" x14ac:dyDescent="0.25">
      <c r="A748" s="16" t="s">
        <v>23</v>
      </c>
      <c r="B748" s="16" t="s">
        <v>39</v>
      </c>
      <c r="C748" s="16" t="s">
        <v>704</v>
      </c>
      <c r="D748" s="16" t="s">
        <v>26</v>
      </c>
      <c r="E748" s="16" t="s">
        <v>41</v>
      </c>
      <c r="F748" s="16" t="s">
        <v>349</v>
      </c>
      <c r="G748" s="16" t="s">
        <v>2909</v>
      </c>
      <c r="H748" s="16" t="s">
        <v>31</v>
      </c>
      <c r="I748" s="16" t="s">
        <v>31</v>
      </c>
      <c r="J748" s="16" t="s">
        <v>63</v>
      </c>
      <c r="K748" s="16" t="s">
        <v>196</v>
      </c>
      <c r="L748" s="9">
        <v>45344</v>
      </c>
      <c r="M748" s="9"/>
      <c r="N748" s="9">
        <v>45344</v>
      </c>
      <c r="O748" s="7">
        <v>45344</v>
      </c>
      <c r="P748" s="9"/>
      <c r="Q748" s="9"/>
      <c r="R748" s="9" t="s">
        <v>93</v>
      </c>
      <c r="S748" s="16" t="s">
        <v>35</v>
      </c>
      <c r="T748" s="16" t="s">
        <v>36</v>
      </c>
      <c r="U748" s="16"/>
      <c r="V748" s="16"/>
      <c r="W748" s="16" t="s">
        <v>234</v>
      </c>
      <c r="X748" s="16"/>
      <c r="Y748">
        <v>8</v>
      </c>
      <c r="Z748">
        <v>5</v>
      </c>
      <c r="AA748">
        <v>4</v>
      </c>
      <c r="AB748">
        <v>6</v>
      </c>
      <c r="AC748">
        <v>0.5</v>
      </c>
      <c r="AD748">
        <v>6</v>
      </c>
      <c r="AE748" t="s">
        <v>3521</v>
      </c>
    </row>
    <row r="749" spans="1:31" x14ac:dyDescent="0.25">
      <c r="A749" s="16" t="s">
        <v>23</v>
      </c>
      <c r="B749" s="16" t="s">
        <v>3143</v>
      </c>
      <c r="C749" s="16" t="s">
        <v>704</v>
      </c>
      <c r="D749" s="16" t="s">
        <v>26</v>
      </c>
      <c r="E749" s="16" t="s">
        <v>41</v>
      </c>
      <c r="F749" s="16" t="s">
        <v>349</v>
      </c>
      <c r="G749" s="16" t="s">
        <v>2909</v>
      </c>
      <c r="H749" s="16" t="s">
        <v>31</v>
      </c>
      <c r="I749" s="16" t="s">
        <v>31</v>
      </c>
      <c r="J749" s="16" t="s">
        <v>63</v>
      </c>
      <c r="K749" s="16" t="s">
        <v>168</v>
      </c>
      <c r="L749" s="9"/>
      <c r="M749" s="9">
        <v>45540</v>
      </c>
      <c r="N749" s="9">
        <v>45540</v>
      </c>
      <c r="O749" s="7">
        <v>45540</v>
      </c>
      <c r="P749" s="9"/>
      <c r="Q749" s="9"/>
      <c r="R749" s="9" t="s">
        <v>93</v>
      </c>
      <c r="S749" s="16" t="s">
        <v>35</v>
      </c>
      <c r="T749" s="16" t="s">
        <v>36</v>
      </c>
      <c r="U749" s="16"/>
      <c r="V749" s="16"/>
      <c r="W749" s="16" t="s">
        <v>54</v>
      </c>
      <c r="X749" s="16" t="s">
        <v>38</v>
      </c>
      <c r="Y749">
        <v>8</v>
      </c>
      <c r="Z749">
        <v>5</v>
      </c>
      <c r="AA749">
        <v>4</v>
      </c>
      <c r="AB749">
        <v>6</v>
      </c>
      <c r="AC749">
        <v>0.5</v>
      </c>
      <c r="AD749">
        <v>6</v>
      </c>
      <c r="AE749" t="s">
        <v>3522</v>
      </c>
    </row>
    <row r="750" spans="1:31" x14ac:dyDescent="0.25">
      <c r="A750" s="16" t="s">
        <v>23</v>
      </c>
      <c r="B750" s="16" t="s">
        <v>39</v>
      </c>
      <c r="C750" s="16" t="s">
        <v>704</v>
      </c>
      <c r="D750" s="16" t="s">
        <v>26</v>
      </c>
      <c r="E750" s="16" t="s">
        <v>41</v>
      </c>
      <c r="F750" s="16" t="s">
        <v>349</v>
      </c>
      <c r="G750" s="16" t="s">
        <v>2909</v>
      </c>
      <c r="H750" s="16" t="s">
        <v>31</v>
      </c>
      <c r="I750" s="16" t="s">
        <v>31</v>
      </c>
      <c r="J750" s="16" t="s">
        <v>63</v>
      </c>
      <c r="K750" s="16" t="s">
        <v>64</v>
      </c>
      <c r="L750" s="9">
        <v>45344</v>
      </c>
      <c r="M750" s="9"/>
      <c r="N750" s="9">
        <v>45344</v>
      </c>
      <c r="O750" s="7">
        <v>45344</v>
      </c>
      <c r="P750" s="9"/>
      <c r="Q750" s="9"/>
      <c r="R750" s="9" t="s">
        <v>93</v>
      </c>
      <c r="S750" s="16" t="s">
        <v>35</v>
      </c>
      <c r="T750" s="16" t="s">
        <v>36</v>
      </c>
      <c r="U750" s="16"/>
      <c r="V750" s="16"/>
      <c r="W750" s="16" t="s">
        <v>234</v>
      </c>
      <c r="X750" s="16"/>
      <c r="Y750">
        <v>8</v>
      </c>
      <c r="Z750">
        <v>5</v>
      </c>
      <c r="AA750">
        <v>4</v>
      </c>
      <c r="AB750">
        <v>6</v>
      </c>
      <c r="AC750">
        <v>0.5</v>
      </c>
      <c r="AD750">
        <v>6</v>
      </c>
      <c r="AE750" t="s">
        <v>3154</v>
      </c>
    </row>
    <row r="751" spans="1:31" x14ac:dyDescent="0.25">
      <c r="A751" s="16" t="s">
        <v>23</v>
      </c>
      <c r="B751" s="16" t="s">
        <v>39</v>
      </c>
      <c r="C751" s="16" t="s">
        <v>704</v>
      </c>
      <c r="D751" s="16" t="s">
        <v>26</v>
      </c>
      <c r="E751" s="16" t="s">
        <v>41</v>
      </c>
      <c r="F751" s="16" t="s">
        <v>349</v>
      </c>
      <c r="G751" s="16" t="s">
        <v>2909</v>
      </c>
      <c r="H751" s="16" t="s">
        <v>31</v>
      </c>
      <c r="I751" s="16" t="s">
        <v>31</v>
      </c>
      <c r="J751" s="16" t="s">
        <v>63</v>
      </c>
      <c r="K751" s="16" t="s">
        <v>221</v>
      </c>
      <c r="L751" s="9">
        <v>45344</v>
      </c>
      <c r="M751" s="9"/>
      <c r="N751" s="9">
        <v>45344</v>
      </c>
      <c r="O751" s="7">
        <v>45344</v>
      </c>
      <c r="P751" s="9"/>
      <c r="Q751" s="9"/>
      <c r="R751" s="9" t="s">
        <v>93</v>
      </c>
      <c r="S751" s="16" t="s">
        <v>35</v>
      </c>
      <c r="T751" s="16" t="s">
        <v>36</v>
      </c>
      <c r="U751" s="16"/>
      <c r="V751" s="16"/>
      <c r="W751" s="16" t="s">
        <v>234</v>
      </c>
      <c r="X751" s="16"/>
      <c r="Y751">
        <v>8</v>
      </c>
      <c r="Z751">
        <v>5</v>
      </c>
      <c r="AA751">
        <v>4</v>
      </c>
      <c r="AB751">
        <v>6</v>
      </c>
      <c r="AC751">
        <v>0.5</v>
      </c>
      <c r="AD751">
        <v>6</v>
      </c>
      <c r="AE751" t="s">
        <v>3523</v>
      </c>
    </row>
    <row r="752" spans="1:31" x14ac:dyDescent="0.25">
      <c r="A752" s="16" t="s">
        <v>23</v>
      </c>
      <c r="B752" s="16" t="s">
        <v>3143</v>
      </c>
      <c r="C752" s="16" t="s">
        <v>704</v>
      </c>
      <c r="D752" s="16" t="s">
        <v>26</v>
      </c>
      <c r="E752" s="16" t="s">
        <v>41</v>
      </c>
      <c r="F752" s="16" t="s">
        <v>349</v>
      </c>
      <c r="G752" s="16" t="s">
        <v>2909</v>
      </c>
      <c r="H752" s="16" t="s">
        <v>31</v>
      </c>
      <c r="I752" s="16" t="s">
        <v>31</v>
      </c>
      <c r="J752" s="16" t="s">
        <v>63</v>
      </c>
      <c r="K752" s="16" t="s">
        <v>121</v>
      </c>
      <c r="L752" s="9"/>
      <c r="M752" s="9">
        <v>45540</v>
      </c>
      <c r="N752" s="9">
        <v>45540</v>
      </c>
      <c r="O752" s="7">
        <v>45540</v>
      </c>
      <c r="P752" s="9"/>
      <c r="Q752" s="9"/>
      <c r="R752" s="9" t="s">
        <v>93</v>
      </c>
      <c r="S752" s="16" t="s">
        <v>35</v>
      </c>
      <c r="T752" s="16" t="s">
        <v>36</v>
      </c>
      <c r="U752" s="16"/>
      <c r="V752" s="16"/>
      <c r="W752" s="16" t="s">
        <v>54</v>
      </c>
      <c r="X752" s="16" t="s">
        <v>38</v>
      </c>
      <c r="Y752">
        <v>8</v>
      </c>
      <c r="Z752">
        <v>5</v>
      </c>
      <c r="AA752">
        <v>4</v>
      </c>
      <c r="AB752">
        <v>6</v>
      </c>
      <c r="AC752">
        <v>0.5</v>
      </c>
      <c r="AD752">
        <v>6</v>
      </c>
      <c r="AE752" t="s">
        <v>3524</v>
      </c>
    </row>
    <row r="753" spans="1:31" x14ac:dyDescent="0.25">
      <c r="A753" s="16" t="s">
        <v>23</v>
      </c>
      <c r="B753" s="16" t="s">
        <v>3143</v>
      </c>
      <c r="C753" s="16" t="s">
        <v>704</v>
      </c>
      <c r="D753" s="16" t="s">
        <v>26</v>
      </c>
      <c r="E753" s="16" t="s">
        <v>41</v>
      </c>
      <c r="F753" s="16" t="s">
        <v>349</v>
      </c>
      <c r="G753" s="16" t="s">
        <v>2909</v>
      </c>
      <c r="H753" s="16" t="s">
        <v>31</v>
      </c>
      <c r="I753" s="16" t="s">
        <v>31</v>
      </c>
      <c r="J753" s="16" t="s">
        <v>63</v>
      </c>
      <c r="K753" s="16" t="s">
        <v>87</v>
      </c>
      <c r="L753" s="9"/>
      <c r="M753" s="9">
        <v>45540</v>
      </c>
      <c r="N753" s="9">
        <v>45540</v>
      </c>
      <c r="O753" s="7">
        <v>45540</v>
      </c>
      <c r="P753" s="9"/>
      <c r="Q753" s="9"/>
      <c r="R753" s="9" t="s">
        <v>93</v>
      </c>
      <c r="S753" s="16" t="s">
        <v>35</v>
      </c>
      <c r="T753" s="16" t="s">
        <v>36</v>
      </c>
      <c r="U753" s="16"/>
      <c r="V753" s="16"/>
      <c r="W753" s="16" t="s">
        <v>54</v>
      </c>
      <c r="X753" s="16" t="s">
        <v>38</v>
      </c>
      <c r="Y753">
        <v>8</v>
      </c>
      <c r="Z753">
        <v>5</v>
      </c>
      <c r="AA753">
        <v>4</v>
      </c>
      <c r="AB753">
        <v>6</v>
      </c>
      <c r="AC753">
        <v>0.5</v>
      </c>
      <c r="AD753">
        <v>6</v>
      </c>
      <c r="AE753" t="s">
        <v>3525</v>
      </c>
    </row>
    <row r="754" spans="1:31" x14ac:dyDescent="0.25">
      <c r="A754" s="16" t="s">
        <v>23</v>
      </c>
      <c r="B754" s="16" t="s">
        <v>3143</v>
      </c>
      <c r="C754" s="16" t="s">
        <v>704</v>
      </c>
      <c r="D754" s="16" t="s">
        <v>26</v>
      </c>
      <c r="E754" s="16" t="s">
        <v>41</v>
      </c>
      <c r="F754" s="16" t="s">
        <v>349</v>
      </c>
      <c r="G754" s="16" t="s">
        <v>2909</v>
      </c>
      <c r="H754" s="16" t="s">
        <v>31</v>
      </c>
      <c r="I754" s="16" t="s">
        <v>31</v>
      </c>
      <c r="J754" s="16" t="s">
        <v>63</v>
      </c>
      <c r="K754" s="16" t="s">
        <v>102</v>
      </c>
      <c r="L754" s="9"/>
      <c r="M754" s="9">
        <v>45540</v>
      </c>
      <c r="N754" s="9">
        <v>45540</v>
      </c>
      <c r="O754" s="7">
        <v>45540</v>
      </c>
      <c r="P754" s="9"/>
      <c r="Q754" s="9"/>
      <c r="R754" s="9" t="s">
        <v>93</v>
      </c>
      <c r="S754" s="16" t="s">
        <v>35</v>
      </c>
      <c r="T754" s="16" t="s">
        <v>36</v>
      </c>
      <c r="U754" s="16"/>
      <c r="V754" s="16"/>
      <c r="W754" s="16" t="s">
        <v>54</v>
      </c>
      <c r="X754" s="16" t="s">
        <v>38</v>
      </c>
      <c r="Y754">
        <v>8</v>
      </c>
      <c r="Z754">
        <v>5</v>
      </c>
      <c r="AA754">
        <v>4</v>
      </c>
      <c r="AB754">
        <v>6</v>
      </c>
      <c r="AC754">
        <v>0.5</v>
      </c>
      <c r="AD754">
        <v>6</v>
      </c>
      <c r="AE754" t="s">
        <v>3526</v>
      </c>
    </row>
    <row r="755" spans="1:31" x14ac:dyDescent="0.25">
      <c r="A755" s="16" t="s">
        <v>23</v>
      </c>
      <c r="B755" s="16" t="s">
        <v>39</v>
      </c>
      <c r="C755" s="16" t="s">
        <v>704</v>
      </c>
      <c r="D755" s="16" t="s">
        <v>26</v>
      </c>
      <c r="E755" s="16" t="s">
        <v>41</v>
      </c>
      <c r="F755" s="16" t="s">
        <v>349</v>
      </c>
      <c r="G755" s="16" t="s">
        <v>2909</v>
      </c>
      <c r="H755" s="16" t="s">
        <v>31</v>
      </c>
      <c r="I755" s="16" t="s">
        <v>31</v>
      </c>
      <c r="J755" s="16" t="s">
        <v>63</v>
      </c>
      <c r="K755" s="16" t="s">
        <v>346</v>
      </c>
      <c r="L755" s="9">
        <v>45344</v>
      </c>
      <c r="M755" s="9"/>
      <c r="N755" s="9">
        <v>45344</v>
      </c>
      <c r="O755" s="7">
        <v>45344</v>
      </c>
      <c r="P755" s="9"/>
      <c r="Q755" s="9"/>
      <c r="R755" s="9" t="s">
        <v>93</v>
      </c>
      <c r="S755" s="16" t="s">
        <v>35</v>
      </c>
      <c r="T755" s="16" t="s">
        <v>36</v>
      </c>
      <c r="U755" s="16"/>
      <c r="V755" s="16"/>
      <c r="W755" s="16" t="s">
        <v>234</v>
      </c>
      <c r="X755" s="16"/>
      <c r="Y755">
        <v>8</v>
      </c>
      <c r="Z755">
        <v>5</v>
      </c>
      <c r="AA755">
        <v>4</v>
      </c>
      <c r="AB755">
        <v>6</v>
      </c>
      <c r="AC755">
        <v>0.5</v>
      </c>
      <c r="AD755">
        <v>6</v>
      </c>
      <c r="AE755" t="s">
        <v>3527</v>
      </c>
    </row>
    <row r="756" spans="1:31" x14ac:dyDescent="0.25">
      <c r="A756" s="16" t="s">
        <v>23</v>
      </c>
      <c r="B756" s="16" t="s">
        <v>3143</v>
      </c>
      <c r="C756" s="16" t="s">
        <v>704</v>
      </c>
      <c r="D756" s="16" t="s">
        <v>26</v>
      </c>
      <c r="E756" s="16" t="s">
        <v>41</v>
      </c>
      <c r="F756" s="16" t="s">
        <v>349</v>
      </c>
      <c r="G756" s="16" t="s">
        <v>2909</v>
      </c>
      <c r="H756" s="16" t="s">
        <v>31</v>
      </c>
      <c r="I756" s="16" t="s">
        <v>31</v>
      </c>
      <c r="J756" s="16" t="s">
        <v>63</v>
      </c>
      <c r="K756" s="16" t="s">
        <v>660</v>
      </c>
      <c r="L756" s="9"/>
      <c r="M756" s="9">
        <v>45540</v>
      </c>
      <c r="N756" s="9">
        <v>45540</v>
      </c>
      <c r="O756" s="7">
        <v>45540</v>
      </c>
      <c r="P756" s="9"/>
      <c r="Q756" s="9"/>
      <c r="R756" s="9" t="s">
        <v>93</v>
      </c>
      <c r="S756" s="16" t="s">
        <v>35</v>
      </c>
      <c r="T756" s="16" t="s">
        <v>36</v>
      </c>
      <c r="U756" s="16"/>
      <c r="V756" s="16"/>
      <c r="W756" s="16" t="s">
        <v>54</v>
      </c>
      <c r="X756" s="16" t="s">
        <v>38</v>
      </c>
      <c r="Y756">
        <v>8</v>
      </c>
      <c r="Z756">
        <v>5</v>
      </c>
      <c r="AA756">
        <v>4</v>
      </c>
      <c r="AB756">
        <v>6</v>
      </c>
      <c r="AC756">
        <v>0.5</v>
      </c>
      <c r="AD756">
        <v>6</v>
      </c>
      <c r="AE756" t="s">
        <v>3528</v>
      </c>
    </row>
    <row r="757" spans="1:31" x14ac:dyDescent="0.25">
      <c r="A757" s="16" t="s">
        <v>23</v>
      </c>
      <c r="B757" s="16" t="s">
        <v>39</v>
      </c>
      <c r="C757" s="16" t="s">
        <v>704</v>
      </c>
      <c r="D757" s="16" t="s">
        <v>26</v>
      </c>
      <c r="E757" s="16" t="s">
        <v>41</v>
      </c>
      <c r="F757" s="16" t="s">
        <v>349</v>
      </c>
      <c r="G757" s="16" t="s">
        <v>2909</v>
      </c>
      <c r="H757" s="16" t="s">
        <v>31</v>
      </c>
      <c r="I757" s="16" t="s">
        <v>31</v>
      </c>
      <c r="J757" s="16" t="s">
        <v>63</v>
      </c>
      <c r="K757" s="16" t="s">
        <v>347</v>
      </c>
      <c r="L757" s="9">
        <v>45344</v>
      </c>
      <c r="M757" s="9"/>
      <c r="N757" s="9">
        <v>45344</v>
      </c>
      <c r="O757" s="7">
        <v>45344</v>
      </c>
      <c r="P757" s="9"/>
      <c r="Q757" s="9"/>
      <c r="R757" s="9" t="s">
        <v>93</v>
      </c>
      <c r="S757" s="16" t="s">
        <v>35</v>
      </c>
      <c r="T757" s="16" t="s">
        <v>36</v>
      </c>
      <c r="U757" s="16"/>
      <c r="V757" s="16"/>
      <c r="W757" s="16" t="s">
        <v>234</v>
      </c>
      <c r="X757" s="16"/>
      <c r="Y757">
        <v>8</v>
      </c>
      <c r="Z757">
        <v>5</v>
      </c>
      <c r="AA757">
        <v>4</v>
      </c>
      <c r="AB757">
        <v>6</v>
      </c>
      <c r="AC757">
        <v>0.5</v>
      </c>
      <c r="AD757">
        <v>6</v>
      </c>
      <c r="AE757" t="s">
        <v>3529</v>
      </c>
    </row>
    <row r="758" spans="1:31" x14ac:dyDescent="0.25">
      <c r="A758" s="16" t="s">
        <v>23</v>
      </c>
      <c r="B758" s="16" t="s">
        <v>3143</v>
      </c>
      <c r="C758" s="16" t="s">
        <v>704</v>
      </c>
      <c r="D758" s="16" t="s">
        <v>26</v>
      </c>
      <c r="E758" s="16" t="s">
        <v>41</v>
      </c>
      <c r="F758" s="16" t="s">
        <v>349</v>
      </c>
      <c r="G758" s="16" t="s">
        <v>1106</v>
      </c>
      <c r="H758" s="16" t="s">
        <v>90</v>
      </c>
      <c r="I758" s="16" t="s">
        <v>31</v>
      </c>
      <c r="J758" s="16" t="s">
        <v>63</v>
      </c>
      <c r="K758" s="16" t="s">
        <v>92</v>
      </c>
      <c r="L758" s="9"/>
      <c r="M758" s="9">
        <v>45521</v>
      </c>
      <c r="N758" s="9">
        <v>45521</v>
      </c>
      <c r="O758" s="7">
        <v>45521</v>
      </c>
      <c r="P758" s="9"/>
      <c r="Q758" s="9"/>
      <c r="R758" s="9" t="s">
        <v>93</v>
      </c>
      <c r="S758" s="16" t="s">
        <v>35</v>
      </c>
      <c r="T758" s="16" t="s">
        <v>36</v>
      </c>
      <c r="U758" s="16"/>
      <c r="V758" s="16"/>
      <c r="W758" s="16" t="s">
        <v>54</v>
      </c>
      <c r="X758" s="16" t="s">
        <v>38</v>
      </c>
      <c r="Y758">
        <v>8</v>
      </c>
      <c r="Z758">
        <v>5</v>
      </c>
      <c r="AA758">
        <v>4</v>
      </c>
      <c r="AB758">
        <v>6</v>
      </c>
      <c r="AC758">
        <v>0.5</v>
      </c>
      <c r="AD758">
        <v>6</v>
      </c>
      <c r="AE758" t="s">
        <v>3530</v>
      </c>
    </row>
    <row r="759" spans="1:31" x14ac:dyDescent="0.25">
      <c r="A759" s="16" t="s">
        <v>23</v>
      </c>
      <c r="B759" s="16" t="s">
        <v>3143</v>
      </c>
      <c r="C759" s="16" t="s">
        <v>704</v>
      </c>
      <c r="D759" s="16" t="s">
        <v>3139</v>
      </c>
      <c r="E759" s="16" t="s">
        <v>27</v>
      </c>
      <c r="F759" s="16" t="s">
        <v>349</v>
      </c>
      <c r="G759" s="16" t="s">
        <v>2912</v>
      </c>
      <c r="H759" s="16" t="s">
        <v>30</v>
      </c>
      <c r="I759" s="16" t="s">
        <v>31</v>
      </c>
      <c r="J759" s="16" t="s">
        <v>63</v>
      </c>
      <c r="K759" s="16" t="s">
        <v>705</v>
      </c>
      <c r="L759" s="9"/>
      <c r="M759" s="9">
        <v>45510</v>
      </c>
      <c r="N759" s="9">
        <v>45510</v>
      </c>
      <c r="O759" s="7">
        <v>45510</v>
      </c>
      <c r="P759" s="9"/>
      <c r="Q759" s="9"/>
      <c r="R759" s="9" t="s">
        <v>93</v>
      </c>
      <c r="S759" s="16" t="s">
        <v>35</v>
      </c>
      <c r="T759" s="16" t="s">
        <v>36</v>
      </c>
      <c r="U759" s="16"/>
      <c r="V759" s="16"/>
      <c r="W759" s="16" t="s">
        <v>54</v>
      </c>
      <c r="X759" s="16" t="s">
        <v>38</v>
      </c>
      <c r="Y759">
        <v>8</v>
      </c>
      <c r="Z759">
        <v>3</v>
      </c>
      <c r="AA759">
        <v>2.4</v>
      </c>
      <c r="AB759">
        <v>2</v>
      </c>
      <c r="AC759">
        <v>0.16666666666666666</v>
      </c>
      <c r="AD759">
        <v>3</v>
      </c>
      <c r="AE759" t="s">
        <v>3531</v>
      </c>
    </row>
    <row r="760" spans="1:31" x14ac:dyDescent="0.25">
      <c r="A760" s="16" t="s">
        <v>23</v>
      </c>
      <c r="B760" s="16" t="s">
        <v>3143</v>
      </c>
      <c r="C760" s="16" t="s">
        <v>704</v>
      </c>
      <c r="D760" s="16" t="s">
        <v>3139</v>
      </c>
      <c r="E760" s="16" t="s">
        <v>27</v>
      </c>
      <c r="F760" s="16" t="s">
        <v>349</v>
      </c>
      <c r="G760" s="16" t="s">
        <v>2912</v>
      </c>
      <c r="H760" s="16" t="s">
        <v>30</v>
      </c>
      <c r="I760" s="16" t="s">
        <v>31</v>
      </c>
      <c r="J760" s="16" t="s">
        <v>63</v>
      </c>
      <c r="K760" s="16" t="s">
        <v>706</v>
      </c>
      <c r="L760" s="9"/>
      <c r="M760" s="9">
        <v>45510</v>
      </c>
      <c r="N760" s="9">
        <v>45510</v>
      </c>
      <c r="O760" s="7">
        <v>45510</v>
      </c>
      <c r="P760" s="9"/>
      <c r="Q760" s="9"/>
      <c r="R760" s="9" t="s">
        <v>93</v>
      </c>
      <c r="S760" s="16" t="s">
        <v>35</v>
      </c>
      <c r="T760" s="16" t="s">
        <v>36</v>
      </c>
      <c r="U760" s="16"/>
      <c r="V760" s="16"/>
      <c r="W760" s="16" t="s">
        <v>54</v>
      </c>
      <c r="X760" s="16" t="s">
        <v>38</v>
      </c>
      <c r="Y760">
        <v>8</v>
      </c>
      <c r="Z760">
        <v>3</v>
      </c>
      <c r="AA760">
        <v>2.4</v>
      </c>
      <c r="AB760">
        <v>2</v>
      </c>
      <c r="AC760">
        <v>0.16666666666666666</v>
      </c>
      <c r="AD760">
        <v>3</v>
      </c>
      <c r="AE760" t="s">
        <v>3532</v>
      </c>
    </row>
    <row r="761" spans="1:31" x14ac:dyDescent="0.25">
      <c r="A761" s="16" t="s">
        <v>23</v>
      </c>
      <c r="B761" s="16" t="s">
        <v>3143</v>
      </c>
      <c r="C761" s="16" t="s">
        <v>704</v>
      </c>
      <c r="D761" s="16" t="s">
        <v>3139</v>
      </c>
      <c r="E761" s="16" t="s">
        <v>27</v>
      </c>
      <c r="F761" s="16" t="s">
        <v>349</v>
      </c>
      <c r="G761" s="16" t="s">
        <v>2912</v>
      </c>
      <c r="H761" s="16" t="s">
        <v>30</v>
      </c>
      <c r="I761" s="16" t="s">
        <v>31</v>
      </c>
      <c r="J761" s="16" t="s">
        <v>63</v>
      </c>
      <c r="K761" s="16" t="s">
        <v>707</v>
      </c>
      <c r="L761" s="9"/>
      <c r="M761" s="9">
        <v>45510</v>
      </c>
      <c r="N761" s="9">
        <v>45510</v>
      </c>
      <c r="O761" s="7">
        <v>45510</v>
      </c>
      <c r="P761" s="9"/>
      <c r="Q761" s="9"/>
      <c r="R761" s="9" t="s">
        <v>93</v>
      </c>
      <c r="S761" s="16" t="s">
        <v>35</v>
      </c>
      <c r="T761" s="16" t="s">
        <v>36</v>
      </c>
      <c r="U761" s="16"/>
      <c r="V761" s="16"/>
      <c r="W761" s="16" t="s">
        <v>54</v>
      </c>
      <c r="X761" s="16" t="s">
        <v>38</v>
      </c>
      <c r="Y761">
        <v>8</v>
      </c>
      <c r="Z761">
        <v>3</v>
      </c>
      <c r="AA761">
        <v>2.4</v>
      </c>
      <c r="AB761">
        <v>2</v>
      </c>
      <c r="AC761">
        <v>0.16666666666666666</v>
      </c>
      <c r="AD761">
        <v>3</v>
      </c>
      <c r="AE761" t="s">
        <v>3533</v>
      </c>
    </row>
    <row r="762" spans="1:31" x14ac:dyDescent="0.25">
      <c r="A762" s="16" t="s">
        <v>23</v>
      </c>
      <c r="B762" s="16" t="s">
        <v>3143</v>
      </c>
      <c r="C762" s="16" t="s">
        <v>704</v>
      </c>
      <c r="D762" s="16" t="s">
        <v>3139</v>
      </c>
      <c r="E762" s="16" t="s">
        <v>27</v>
      </c>
      <c r="F762" s="16" t="s">
        <v>349</v>
      </c>
      <c r="G762" s="16" t="s">
        <v>2912</v>
      </c>
      <c r="H762" s="16" t="s">
        <v>30</v>
      </c>
      <c r="I762" s="16" t="s">
        <v>31</v>
      </c>
      <c r="J762" s="16" t="s">
        <v>63</v>
      </c>
      <c r="K762" s="16" t="s">
        <v>33</v>
      </c>
      <c r="L762" s="9"/>
      <c r="M762" s="9">
        <v>45510</v>
      </c>
      <c r="N762" s="9">
        <v>45510</v>
      </c>
      <c r="O762" s="7">
        <v>45510</v>
      </c>
      <c r="P762" s="9"/>
      <c r="Q762" s="9"/>
      <c r="R762" s="9" t="s">
        <v>93</v>
      </c>
      <c r="S762" s="16" t="s">
        <v>35</v>
      </c>
      <c r="T762" s="16" t="s">
        <v>36</v>
      </c>
      <c r="U762" s="16"/>
      <c r="V762" s="16"/>
      <c r="W762" s="16" t="s">
        <v>54</v>
      </c>
      <c r="X762" s="16" t="s">
        <v>38</v>
      </c>
      <c r="Y762">
        <v>8</v>
      </c>
      <c r="Z762">
        <v>3</v>
      </c>
      <c r="AA762">
        <v>2.4</v>
      </c>
      <c r="AB762">
        <v>2</v>
      </c>
      <c r="AC762">
        <v>0.16666666666666666</v>
      </c>
      <c r="AD762">
        <v>3</v>
      </c>
      <c r="AE762" t="s">
        <v>3534</v>
      </c>
    </row>
    <row r="763" spans="1:31" x14ac:dyDescent="0.25">
      <c r="A763" s="16" t="s">
        <v>23</v>
      </c>
      <c r="B763" s="16" t="s">
        <v>3143</v>
      </c>
      <c r="C763" s="16" t="s">
        <v>704</v>
      </c>
      <c r="D763" s="16" t="s">
        <v>3139</v>
      </c>
      <c r="E763" s="16" t="s">
        <v>27</v>
      </c>
      <c r="F763" s="16" t="s">
        <v>349</v>
      </c>
      <c r="G763" s="16" t="s">
        <v>2912</v>
      </c>
      <c r="H763" s="16" t="s">
        <v>30</v>
      </c>
      <c r="I763" s="16" t="s">
        <v>31</v>
      </c>
      <c r="J763" s="16" t="s">
        <v>63</v>
      </c>
      <c r="K763" s="16" t="s">
        <v>481</v>
      </c>
      <c r="L763" s="9"/>
      <c r="M763" s="9">
        <v>45510</v>
      </c>
      <c r="N763" s="9">
        <v>45510</v>
      </c>
      <c r="O763" s="7">
        <v>45510</v>
      </c>
      <c r="P763" s="9"/>
      <c r="Q763" s="9"/>
      <c r="R763" s="9" t="s">
        <v>93</v>
      </c>
      <c r="S763" s="16" t="s">
        <v>35</v>
      </c>
      <c r="T763" s="16" t="s">
        <v>36</v>
      </c>
      <c r="U763" s="16"/>
      <c r="V763" s="16"/>
      <c r="W763" s="16" t="s">
        <v>54</v>
      </c>
      <c r="X763" s="16" t="s">
        <v>38</v>
      </c>
      <c r="Y763">
        <v>8</v>
      </c>
      <c r="Z763">
        <v>3</v>
      </c>
      <c r="AA763">
        <v>2.4</v>
      </c>
      <c r="AB763">
        <v>2</v>
      </c>
      <c r="AC763">
        <v>0.16666666666666666</v>
      </c>
      <c r="AD763">
        <v>3</v>
      </c>
      <c r="AE763" t="s">
        <v>3535</v>
      </c>
    </row>
    <row r="764" spans="1:31" x14ac:dyDescent="0.25">
      <c r="A764" s="16" t="s">
        <v>23</v>
      </c>
      <c r="B764" s="16" t="s">
        <v>3143</v>
      </c>
      <c r="C764" s="16" t="s">
        <v>704</v>
      </c>
      <c r="D764" s="16" t="s">
        <v>3139</v>
      </c>
      <c r="E764" s="16" t="s">
        <v>27</v>
      </c>
      <c r="F764" s="16" t="s">
        <v>349</v>
      </c>
      <c r="G764" s="16" t="s">
        <v>2912</v>
      </c>
      <c r="H764" s="16" t="s">
        <v>30</v>
      </c>
      <c r="I764" s="16" t="s">
        <v>31</v>
      </c>
      <c r="J764" s="16" t="s">
        <v>63</v>
      </c>
      <c r="K764" s="16" t="s">
        <v>227</v>
      </c>
      <c r="L764" s="9"/>
      <c r="M764" s="9">
        <v>45510</v>
      </c>
      <c r="N764" s="9">
        <v>45510</v>
      </c>
      <c r="O764" s="7">
        <v>45510</v>
      </c>
      <c r="P764" s="9"/>
      <c r="Q764" s="9"/>
      <c r="R764" s="9" t="s">
        <v>93</v>
      </c>
      <c r="S764" s="16" t="s">
        <v>35</v>
      </c>
      <c r="T764" s="16" t="s">
        <v>36</v>
      </c>
      <c r="U764" s="16"/>
      <c r="V764" s="16"/>
      <c r="W764" s="16" t="s">
        <v>54</v>
      </c>
      <c r="X764" s="16" t="s">
        <v>38</v>
      </c>
      <c r="Y764">
        <v>8</v>
      </c>
      <c r="Z764">
        <v>3</v>
      </c>
      <c r="AA764">
        <v>2.4</v>
      </c>
      <c r="AB764">
        <v>2</v>
      </c>
      <c r="AC764">
        <v>0.16666666666666666</v>
      </c>
      <c r="AD764">
        <v>3</v>
      </c>
      <c r="AE764" t="s">
        <v>3536</v>
      </c>
    </row>
    <row r="765" spans="1:31" x14ac:dyDescent="0.25">
      <c r="A765" s="16" t="s">
        <v>23</v>
      </c>
      <c r="B765" s="16" t="s">
        <v>3143</v>
      </c>
      <c r="C765" s="16" t="s">
        <v>704</v>
      </c>
      <c r="D765" s="16" t="s">
        <v>3139</v>
      </c>
      <c r="E765" s="16" t="s">
        <v>27</v>
      </c>
      <c r="F765" s="16" t="s">
        <v>349</v>
      </c>
      <c r="G765" s="16" t="s">
        <v>2912</v>
      </c>
      <c r="H765" s="16" t="s">
        <v>30</v>
      </c>
      <c r="I765" s="16" t="s">
        <v>31</v>
      </c>
      <c r="J765" s="16" t="s">
        <v>63</v>
      </c>
      <c r="K765" s="16" t="s">
        <v>708</v>
      </c>
      <c r="L765" s="9"/>
      <c r="M765" s="9">
        <v>45510</v>
      </c>
      <c r="N765" s="9">
        <v>45510</v>
      </c>
      <c r="O765" s="7">
        <v>45510</v>
      </c>
      <c r="P765" s="9"/>
      <c r="Q765" s="9"/>
      <c r="R765" s="9" t="s">
        <v>93</v>
      </c>
      <c r="S765" s="16" t="s">
        <v>35</v>
      </c>
      <c r="T765" s="16" t="s">
        <v>36</v>
      </c>
      <c r="U765" s="16"/>
      <c r="V765" s="16"/>
      <c r="W765" s="16" t="s">
        <v>54</v>
      </c>
      <c r="X765" s="16" t="s">
        <v>38</v>
      </c>
      <c r="Y765">
        <v>8</v>
      </c>
      <c r="Z765">
        <v>3</v>
      </c>
      <c r="AA765">
        <v>2.4</v>
      </c>
      <c r="AB765">
        <v>2</v>
      </c>
      <c r="AC765">
        <v>0.16666666666666666</v>
      </c>
      <c r="AD765">
        <v>3</v>
      </c>
      <c r="AE765" t="s">
        <v>3537</v>
      </c>
    </row>
    <row r="766" spans="1:31" x14ac:dyDescent="0.25">
      <c r="A766" s="16" t="s">
        <v>23</v>
      </c>
      <c r="B766" s="16" t="s">
        <v>3143</v>
      </c>
      <c r="C766" s="16" t="s">
        <v>704</v>
      </c>
      <c r="D766" s="16" t="s">
        <v>3139</v>
      </c>
      <c r="E766" s="16" t="s">
        <v>27</v>
      </c>
      <c r="F766" s="16" t="s">
        <v>349</v>
      </c>
      <c r="G766" s="16" t="s">
        <v>2912</v>
      </c>
      <c r="H766" s="16" t="s">
        <v>30</v>
      </c>
      <c r="I766" s="16" t="s">
        <v>31</v>
      </c>
      <c r="J766" s="16" t="s">
        <v>63</v>
      </c>
      <c r="K766" s="16" t="s">
        <v>103</v>
      </c>
      <c r="L766" s="9"/>
      <c r="M766" s="9">
        <v>45510</v>
      </c>
      <c r="N766" s="9">
        <v>45510</v>
      </c>
      <c r="O766" s="7">
        <v>45510</v>
      </c>
      <c r="P766" s="9"/>
      <c r="Q766" s="9"/>
      <c r="R766" s="9" t="s">
        <v>93</v>
      </c>
      <c r="S766" s="16" t="s">
        <v>35</v>
      </c>
      <c r="T766" s="16" t="s">
        <v>36</v>
      </c>
      <c r="U766" s="16"/>
      <c r="V766" s="16"/>
      <c r="W766" s="16" t="s">
        <v>54</v>
      </c>
      <c r="X766" s="16" t="s">
        <v>38</v>
      </c>
      <c r="Y766">
        <v>8</v>
      </c>
      <c r="Z766">
        <v>3</v>
      </c>
      <c r="AA766">
        <v>2.4</v>
      </c>
      <c r="AB766">
        <v>2</v>
      </c>
      <c r="AC766">
        <v>0.16666666666666666</v>
      </c>
      <c r="AD766">
        <v>3</v>
      </c>
      <c r="AE766" t="s">
        <v>3538</v>
      </c>
    </row>
    <row r="767" spans="1:31" x14ac:dyDescent="0.25">
      <c r="A767" s="16" t="s">
        <v>23</v>
      </c>
      <c r="B767" s="16" t="s">
        <v>3143</v>
      </c>
      <c r="C767" s="16" t="s">
        <v>704</v>
      </c>
      <c r="D767" s="16" t="s">
        <v>3139</v>
      </c>
      <c r="E767" s="16" t="s">
        <v>27</v>
      </c>
      <c r="F767" s="16" t="s">
        <v>349</v>
      </c>
      <c r="G767" s="16" t="s">
        <v>2912</v>
      </c>
      <c r="H767" s="16" t="s">
        <v>30</v>
      </c>
      <c r="I767" s="16" t="s">
        <v>31</v>
      </c>
      <c r="J767" s="16" t="s">
        <v>63</v>
      </c>
      <c r="K767" s="16" t="s">
        <v>191</v>
      </c>
      <c r="L767" s="9"/>
      <c r="M767" s="9">
        <v>45510</v>
      </c>
      <c r="N767" s="9">
        <v>45510</v>
      </c>
      <c r="O767" s="7">
        <v>45510</v>
      </c>
      <c r="P767" s="9"/>
      <c r="Q767" s="9"/>
      <c r="R767" s="9" t="s">
        <v>93</v>
      </c>
      <c r="S767" s="16" t="s">
        <v>35</v>
      </c>
      <c r="T767" s="16" t="s">
        <v>36</v>
      </c>
      <c r="U767" s="16"/>
      <c r="V767" s="16"/>
      <c r="W767" s="16" t="s">
        <v>54</v>
      </c>
      <c r="X767" s="16" t="s">
        <v>38</v>
      </c>
      <c r="Y767">
        <v>8</v>
      </c>
      <c r="Z767">
        <v>3</v>
      </c>
      <c r="AA767">
        <v>2.4</v>
      </c>
      <c r="AB767">
        <v>2</v>
      </c>
      <c r="AC767">
        <v>0.16666666666666666</v>
      </c>
      <c r="AD767">
        <v>3</v>
      </c>
      <c r="AE767" t="s">
        <v>3539</v>
      </c>
    </row>
    <row r="768" spans="1:31" x14ac:dyDescent="0.25">
      <c r="A768" s="16" t="s">
        <v>23</v>
      </c>
      <c r="B768" s="16" t="s">
        <v>3143</v>
      </c>
      <c r="C768" s="16" t="s">
        <v>704</v>
      </c>
      <c r="D768" s="16" t="s">
        <v>3139</v>
      </c>
      <c r="E768" s="16" t="s">
        <v>27</v>
      </c>
      <c r="F768" s="16" t="s">
        <v>349</v>
      </c>
      <c r="G768" s="16" t="s">
        <v>2912</v>
      </c>
      <c r="H768" s="16" t="s">
        <v>30</v>
      </c>
      <c r="I768" s="16" t="s">
        <v>31</v>
      </c>
      <c r="J768" s="16" t="s">
        <v>63</v>
      </c>
      <c r="K768" s="16" t="s">
        <v>439</v>
      </c>
      <c r="L768" s="9"/>
      <c r="M768" s="9">
        <v>45510</v>
      </c>
      <c r="N768" s="9">
        <v>45510</v>
      </c>
      <c r="O768" s="7">
        <v>45510</v>
      </c>
      <c r="P768" s="9"/>
      <c r="Q768" s="9"/>
      <c r="R768" s="9" t="s">
        <v>93</v>
      </c>
      <c r="S768" s="16" t="s">
        <v>35</v>
      </c>
      <c r="T768" s="16" t="s">
        <v>36</v>
      </c>
      <c r="U768" s="16"/>
      <c r="V768" s="16"/>
      <c r="W768" s="16" t="s">
        <v>54</v>
      </c>
      <c r="X768" s="16" t="s">
        <v>38</v>
      </c>
      <c r="Y768">
        <v>8</v>
      </c>
      <c r="Z768">
        <v>3</v>
      </c>
      <c r="AA768">
        <v>2.4</v>
      </c>
      <c r="AB768">
        <v>2</v>
      </c>
      <c r="AC768">
        <v>0.16666666666666666</v>
      </c>
      <c r="AD768">
        <v>3</v>
      </c>
      <c r="AE768" t="s">
        <v>3540</v>
      </c>
    </row>
    <row r="769" spans="1:31" x14ac:dyDescent="0.25">
      <c r="A769" s="16" t="s">
        <v>23</v>
      </c>
      <c r="B769" s="16" t="s">
        <v>3143</v>
      </c>
      <c r="C769" s="16" t="s">
        <v>704</v>
      </c>
      <c r="D769" s="16" t="s">
        <v>3139</v>
      </c>
      <c r="E769" s="16" t="s">
        <v>27</v>
      </c>
      <c r="F769" s="16" t="s">
        <v>349</v>
      </c>
      <c r="G769" s="16" t="s">
        <v>2912</v>
      </c>
      <c r="H769" s="16" t="s">
        <v>30</v>
      </c>
      <c r="I769" s="16" t="s">
        <v>31</v>
      </c>
      <c r="J769" s="16" t="s">
        <v>63</v>
      </c>
      <c r="K769" s="16" t="s">
        <v>709</v>
      </c>
      <c r="L769" s="9"/>
      <c r="M769" s="9">
        <v>45510</v>
      </c>
      <c r="N769" s="9">
        <v>45510</v>
      </c>
      <c r="O769" s="7">
        <v>45510</v>
      </c>
      <c r="P769" s="9"/>
      <c r="Q769" s="9"/>
      <c r="R769" s="9" t="s">
        <v>93</v>
      </c>
      <c r="S769" s="16" t="s">
        <v>35</v>
      </c>
      <c r="T769" s="16" t="s">
        <v>36</v>
      </c>
      <c r="U769" s="16"/>
      <c r="V769" s="16"/>
      <c r="W769" s="16" t="s">
        <v>54</v>
      </c>
      <c r="X769" s="16" t="s">
        <v>38</v>
      </c>
      <c r="Y769">
        <v>8</v>
      </c>
      <c r="Z769">
        <v>3</v>
      </c>
      <c r="AA769">
        <v>2.4</v>
      </c>
      <c r="AB769">
        <v>2</v>
      </c>
      <c r="AC769">
        <v>0.16666666666666666</v>
      </c>
      <c r="AD769">
        <v>3</v>
      </c>
      <c r="AE769" t="s">
        <v>3541</v>
      </c>
    </row>
    <row r="770" spans="1:31" x14ac:dyDescent="0.25">
      <c r="A770" s="16" t="s">
        <v>23</v>
      </c>
      <c r="B770" s="16" t="s">
        <v>3143</v>
      </c>
      <c r="C770" s="16" t="s">
        <v>704</v>
      </c>
      <c r="D770" s="16" t="s">
        <v>3139</v>
      </c>
      <c r="E770" s="16" t="s">
        <v>27</v>
      </c>
      <c r="F770" s="16" t="s">
        <v>349</v>
      </c>
      <c r="G770" s="16" t="s">
        <v>2912</v>
      </c>
      <c r="H770" s="16" t="s">
        <v>30</v>
      </c>
      <c r="I770" s="16" t="s">
        <v>31</v>
      </c>
      <c r="J770" s="16" t="s">
        <v>63</v>
      </c>
      <c r="K770" s="16" t="s">
        <v>362</v>
      </c>
      <c r="L770" s="9"/>
      <c r="M770" s="9">
        <v>45510</v>
      </c>
      <c r="N770" s="9">
        <v>45510</v>
      </c>
      <c r="O770" s="7">
        <v>45510</v>
      </c>
      <c r="P770" s="9"/>
      <c r="Q770" s="9"/>
      <c r="R770" s="9" t="s">
        <v>93</v>
      </c>
      <c r="S770" s="16" t="s">
        <v>35</v>
      </c>
      <c r="T770" s="16" t="s">
        <v>36</v>
      </c>
      <c r="U770" s="16"/>
      <c r="V770" s="16"/>
      <c r="W770" s="16" t="s">
        <v>54</v>
      </c>
      <c r="X770" s="16" t="s">
        <v>38</v>
      </c>
      <c r="Y770">
        <v>8</v>
      </c>
      <c r="Z770">
        <v>3</v>
      </c>
      <c r="AA770">
        <v>2.4</v>
      </c>
      <c r="AB770">
        <v>2</v>
      </c>
      <c r="AC770">
        <v>0.16666666666666666</v>
      </c>
      <c r="AD770">
        <v>3</v>
      </c>
      <c r="AE770" t="s">
        <v>3542</v>
      </c>
    </row>
    <row r="771" spans="1:31" x14ac:dyDescent="0.25">
      <c r="A771" s="16" t="s">
        <v>23</v>
      </c>
      <c r="B771" s="16" t="s">
        <v>3143</v>
      </c>
      <c r="C771" s="16" t="s">
        <v>704</v>
      </c>
      <c r="D771" s="16" t="s">
        <v>3139</v>
      </c>
      <c r="E771" s="16" t="s">
        <v>27</v>
      </c>
      <c r="F771" s="16" t="s">
        <v>349</v>
      </c>
      <c r="G771" s="16" t="s">
        <v>2912</v>
      </c>
      <c r="H771" s="16" t="s">
        <v>30</v>
      </c>
      <c r="I771" s="16" t="s">
        <v>31</v>
      </c>
      <c r="J771" s="16" t="s">
        <v>63</v>
      </c>
      <c r="K771" s="16" t="s">
        <v>181</v>
      </c>
      <c r="L771" s="9"/>
      <c r="M771" s="9">
        <v>45510</v>
      </c>
      <c r="N771" s="9">
        <v>45510</v>
      </c>
      <c r="O771" s="7">
        <v>45510</v>
      </c>
      <c r="P771" s="9"/>
      <c r="Q771" s="9"/>
      <c r="R771" s="9" t="s">
        <v>93</v>
      </c>
      <c r="S771" s="16" t="s">
        <v>35</v>
      </c>
      <c r="T771" s="16" t="s">
        <v>36</v>
      </c>
      <c r="U771" s="16"/>
      <c r="V771" s="16"/>
      <c r="W771" s="16" t="s">
        <v>54</v>
      </c>
      <c r="X771" s="16" t="s">
        <v>38</v>
      </c>
      <c r="Y771">
        <v>8</v>
      </c>
      <c r="Z771">
        <v>3</v>
      </c>
      <c r="AA771">
        <v>2.4</v>
      </c>
      <c r="AB771">
        <v>2</v>
      </c>
      <c r="AC771">
        <v>0.16666666666666666</v>
      </c>
      <c r="AD771">
        <v>3</v>
      </c>
      <c r="AE771" t="s">
        <v>3543</v>
      </c>
    </row>
    <row r="772" spans="1:31" x14ac:dyDescent="0.25">
      <c r="A772" s="16" t="s">
        <v>23</v>
      </c>
      <c r="B772" s="16" t="s">
        <v>3143</v>
      </c>
      <c r="C772" s="16" t="s">
        <v>704</v>
      </c>
      <c r="D772" s="16" t="s">
        <v>3139</v>
      </c>
      <c r="E772" s="16" t="s">
        <v>27</v>
      </c>
      <c r="F772" s="16" t="s">
        <v>349</v>
      </c>
      <c r="G772" s="16" t="s">
        <v>2912</v>
      </c>
      <c r="H772" s="16" t="s">
        <v>30</v>
      </c>
      <c r="I772" s="16" t="s">
        <v>31</v>
      </c>
      <c r="J772" s="16" t="s">
        <v>63</v>
      </c>
      <c r="K772" s="16" t="s">
        <v>652</v>
      </c>
      <c r="L772" s="9"/>
      <c r="M772" s="9">
        <v>45510</v>
      </c>
      <c r="N772" s="9">
        <v>45510</v>
      </c>
      <c r="O772" s="7">
        <v>45510</v>
      </c>
      <c r="P772" s="9"/>
      <c r="Q772" s="9"/>
      <c r="R772" s="9" t="s">
        <v>93</v>
      </c>
      <c r="S772" s="16" t="s">
        <v>35</v>
      </c>
      <c r="T772" s="16" t="s">
        <v>36</v>
      </c>
      <c r="U772" s="16"/>
      <c r="V772" s="16"/>
      <c r="W772" s="16" t="s">
        <v>54</v>
      </c>
      <c r="X772" s="16" t="s">
        <v>38</v>
      </c>
      <c r="Y772">
        <v>8</v>
      </c>
      <c r="Z772">
        <v>3</v>
      </c>
      <c r="AA772">
        <v>2.4</v>
      </c>
      <c r="AB772">
        <v>2</v>
      </c>
      <c r="AC772">
        <v>0.16666666666666666</v>
      </c>
      <c r="AD772">
        <v>3</v>
      </c>
      <c r="AE772" t="s">
        <v>3544</v>
      </c>
    </row>
    <row r="773" spans="1:31" x14ac:dyDescent="0.25">
      <c r="A773" s="16" t="s">
        <v>23</v>
      </c>
      <c r="B773" s="16" t="s">
        <v>3143</v>
      </c>
      <c r="C773" s="16" t="s">
        <v>704</v>
      </c>
      <c r="D773" s="16" t="s">
        <v>3139</v>
      </c>
      <c r="E773" s="16" t="s">
        <v>27</v>
      </c>
      <c r="F773" s="16" t="s">
        <v>349</v>
      </c>
      <c r="G773" s="16" t="s">
        <v>2912</v>
      </c>
      <c r="H773" s="16" t="s">
        <v>30</v>
      </c>
      <c r="I773" s="16" t="s">
        <v>31</v>
      </c>
      <c r="J773" s="16" t="s">
        <v>63</v>
      </c>
      <c r="K773" s="16" t="s">
        <v>713</v>
      </c>
      <c r="L773" s="9"/>
      <c r="M773" s="9">
        <v>45510</v>
      </c>
      <c r="N773" s="9">
        <v>45510</v>
      </c>
      <c r="O773" s="7">
        <v>45510</v>
      </c>
      <c r="P773" s="9"/>
      <c r="Q773" s="9"/>
      <c r="R773" s="9" t="s">
        <v>93</v>
      </c>
      <c r="S773" s="16" t="s">
        <v>35</v>
      </c>
      <c r="T773" s="16" t="s">
        <v>36</v>
      </c>
      <c r="U773" s="16"/>
      <c r="V773" s="16"/>
      <c r="W773" s="16" t="s">
        <v>54</v>
      </c>
      <c r="X773" s="16" t="s">
        <v>38</v>
      </c>
      <c r="Y773">
        <v>8</v>
      </c>
      <c r="Z773">
        <v>3</v>
      </c>
      <c r="AA773">
        <v>2.4</v>
      </c>
      <c r="AB773">
        <v>2</v>
      </c>
      <c r="AC773">
        <v>0.16666666666666666</v>
      </c>
      <c r="AD773">
        <v>3</v>
      </c>
      <c r="AE773" t="s">
        <v>3545</v>
      </c>
    </row>
    <row r="774" spans="1:31" x14ac:dyDescent="0.25">
      <c r="A774" s="16" t="s">
        <v>23</v>
      </c>
      <c r="B774" s="16" t="s">
        <v>3143</v>
      </c>
      <c r="C774" s="16" t="s">
        <v>704</v>
      </c>
      <c r="D774" s="16" t="s">
        <v>3139</v>
      </c>
      <c r="E774" s="16" t="s">
        <v>27</v>
      </c>
      <c r="F774" s="16" t="s">
        <v>349</v>
      </c>
      <c r="G774" s="16" t="s">
        <v>2912</v>
      </c>
      <c r="H774" s="16" t="s">
        <v>30</v>
      </c>
      <c r="I774" s="16" t="s">
        <v>31</v>
      </c>
      <c r="J774" s="16" t="s">
        <v>63</v>
      </c>
      <c r="K774" s="16" t="s">
        <v>254</v>
      </c>
      <c r="L774" s="9"/>
      <c r="M774" s="9">
        <v>45510</v>
      </c>
      <c r="N774" s="9">
        <v>45510</v>
      </c>
      <c r="O774" s="7">
        <v>45510</v>
      </c>
      <c r="P774" s="9"/>
      <c r="Q774" s="9"/>
      <c r="R774" s="9" t="s">
        <v>93</v>
      </c>
      <c r="S774" s="16" t="s">
        <v>35</v>
      </c>
      <c r="T774" s="16" t="s">
        <v>36</v>
      </c>
      <c r="U774" s="16"/>
      <c r="V774" s="16"/>
      <c r="W774" s="16" t="s">
        <v>54</v>
      </c>
      <c r="X774" s="16" t="s">
        <v>38</v>
      </c>
      <c r="Y774">
        <v>8</v>
      </c>
      <c r="Z774">
        <v>3</v>
      </c>
      <c r="AA774">
        <v>2.4</v>
      </c>
      <c r="AB774">
        <v>2</v>
      </c>
      <c r="AC774">
        <v>0.16666666666666666</v>
      </c>
      <c r="AD774">
        <v>3</v>
      </c>
      <c r="AE774" t="s">
        <v>3546</v>
      </c>
    </row>
    <row r="775" spans="1:31" x14ac:dyDescent="0.25">
      <c r="A775" s="16" t="s">
        <v>23</v>
      </c>
      <c r="B775" s="16" t="s">
        <v>3143</v>
      </c>
      <c r="C775" s="16" t="s">
        <v>704</v>
      </c>
      <c r="D775" s="16" t="s">
        <v>3139</v>
      </c>
      <c r="E775" s="16" t="s">
        <v>27</v>
      </c>
      <c r="F775" s="16" t="s">
        <v>349</v>
      </c>
      <c r="G775" s="16" t="s">
        <v>2912</v>
      </c>
      <c r="H775" s="16" t="s">
        <v>30</v>
      </c>
      <c r="I775" s="16" t="s">
        <v>31</v>
      </c>
      <c r="J775" s="16" t="s">
        <v>63</v>
      </c>
      <c r="K775" s="16" t="s">
        <v>710</v>
      </c>
      <c r="L775" s="9"/>
      <c r="M775" s="9">
        <v>45510</v>
      </c>
      <c r="N775" s="9">
        <v>45510</v>
      </c>
      <c r="O775" s="7">
        <v>45510</v>
      </c>
      <c r="P775" s="9"/>
      <c r="Q775" s="9"/>
      <c r="R775" s="9" t="s">
        <v>93</v>
      </c>
      <c r="S775" s="16" t="s">
        <v>35</v>
      </c>
      <c r="T775" s="16" t="s">
        <v>36</v>
      </c>
      <c r="U775" s="16"/>
      <c r="V775" s="16"/>
      <c r="W775" s="16" t="s">
        <v>54</v>
      </c>
      <c r="X775" s="16" t="s">
        <v>38</v>
      </c>
      <c r="Y775">
        <v>8</v>
      </c>
      <c r="Z775">
        <v>3</v>
      </c>
      <c r="AA775">
        <v>2.4</v>
      </c>
      <c r="AB775">
        <v>2</v>
      </c>
      <c r="AC775">
        <v>0.16666666666666666</v>
      </c>
      <c r="AD775">
        <v>3</v>
      </c>
      <c r="AE775" t="s">
        <v>3547</v>
      </c>
    </row>
    <row r="776" spans="1:31" x14ac:dyDescent="0.25">
      <c r="A776" s="16" t="s">
        <v>23</v>
      </c>
      <c r="B776" s="16" t="s">
        <v>3143</v>
      </c>
      <c r="C776" s="16" t="s">
        <v>704</v>
      </c>
      <c r="D776" s="16" t="s">
        <v>3139</v>
      </c>
      <c r="E776" s="16" t="s">
        <v>27</v>
      </c>
      <c r="F776" s="16" t="s">
        <v>349</v>
      </c>
      <c r="G776" s="16" t="s">
        <v>2912</v>
      </c>
      <c r="H776" s="16" t="s">
        <v>30</v>
      </c>
      <c r="I776" s="16" t="s">
        <v>31</v>
      </c>
      <c r="J776" s="16" t="s">
        <v>63</v>
      </c>
      <c r="K776" s="16" t="s">
        <v>711</v>
      </c>
      <c r="L776" s="9"/>
      <c r="M776" s="9">
        <v>45510</v>
      </c>
      <c r="N776" s="9">
        <v>45510</v>
      </c>
      <c r="O776" s="7">
        <v>45510</v>
      </c>
      <c r="P776" s="9"/>
      <c r="Q776" s="9"/>
      <c r="R776" s="9" t="s">
        <v>93</v>
      </c>
      <c r="S776" s="16" t="s">
        <v>35</v>
      </c>
      <c r="T776" s="16" t="s">
        <v>36</v>
      </c>
      <c r="U776" s="16"/>
      <c r="V776" s="16"/>
      <c r="W776" s="16" t="s">
        <v>54</v>
      </c>
      <c r="X776" s="16" t="s">
        <v>38</v>
      </c>
      <c r="Y776">
        <v>8</v>
      </c>
      <c r="Z776">
        <v>3</v>
      </c>
      <c r="AA776">
        <v>2.4</v>
      </c>
      <c r="AB776">
        <v>2</v>
      </c>
      <c r="AC776">
        <v>0.16666666666666666</v>
      </c>
      <c r="AD776">
        <v>3</v>
      </c>
      <c r="AE776" t="s">
        <v>3548</v>
      </c>
    </row>
    <row r="777" spans="1:31" x14ac:dyDescent="0.25">
      <c r="A777" s="16" t="s">
        <v>23</v>
      </c>
      <c r="B777" s="16" t="s">
        <v>3143</v>
      </c>
      <c r="C777" s="16" t="s">
        <v>704</v>
      </c>
      <c r="D777" s="16" t="s">
        <v>3139</v>
      </c>
      <c r="E777" s="16" t="s">
        <v>27</v>
      </c>
      <c r="F777" s="16" t="s">
        <v>349</v>
      </c>
      <c r="G777" s="16" t="s">
        <v>2912</v>
      </c>
      <c r="H777" s="16" t="s">
        <v>30</v>
      </c>
      <c r="I777" s="16" t="s">
        <v>31</v>
      </c>
      <c r="J777" s="16" t="s">
        <v>63</v>
      </c>
      <c r="K777" s="16" t="s">
        <v>712</v>
      </c>
      <c r="L777" s="9"/>
      <c r="M777" s="9">
        <v>45510</v>
      </c>
      <c r="N777" s="9">
        <v>45510</v>
      </c>
      <c r="O777" s="7">
        <v>45510</v>
      </c>
      <c r="P777" s="9"/>
      <c r="Q777" s="9"/>
      <c r="R777" s="9" t="s">
        <v>93</v>
      </c>
      <c r="S777" s="16" t="s">
        <v>35</v>
      </c>
      <c r="T777" s="16" t="s">
        <v>36</v>
      </c>
      <c r="U777" s="16"/>
      <c r="V777" s="16"/>
      <c r="W777" s="16" t="s">
        <v>54</v>
      </c>
      <c r="X777" s="16" t="s">
        <v>38</v>
      </c>
      <c r="Y777">
        <v>8</v>
      </c>
      <c r="Z777">
        <v>3</v>
      </c>
      <c r="AA777">
        <v>2.4</v>
      </c>
      <c r="AB777">
        <v>2</v>
      </c>
      <c r="AC777">
        <v>0.16666666666666666</v>
      </c>
      <c r="AD777">
        <v>3</v>
      </c>
      <c r="AE777" t="s">
        <v>3549</v>
      </c>
    </row>
    <row r="778" spans="1:31" x14ac:dyDescent="0.25">
      <c r="A778" s="16" t="s">
        <v>23</v>
      </c>
      <c r="B778" s="16" t="s">
        <v>3143</v>
      </c>
      <c r="C778" s="16" t="s">
        <v>704</v>
      </c>
      <c r="D778" s="16" t="s">
        <v>3139</v>
      </c>
      <c r="E778" s="16" t="s">
        <v>27</v>
      </c>
      <c r="F778" s="16" t="s">
        <v>349</v>
      </c>
      <c r="G778" s="16" t="s">
        <v>2912</v>
      </c>
      <c r="H778" s="16" t="s">
        <v>30</v>
      </c>
      <c r="I778" s="16" t="s">
        <v>31</v>
      </c>
      <c r="J778" s="16" t="s">
        <v>63</v>
      </c>
      <c r="K778" s="16" t="s">
        <v>97</v>
      </c>
      <c r="L778" s="9"/>
      <c r="M778" s="9">
        <v>45510</v>
      </c>
      <c r="N778" s="9">
        <v>45510</v>
      </c>
      <c r="O778" s="7">
        <v>45510</v>
      </c>
      <c r="P778" s="9"/>
      <c r="Q778" s="9"/>
      <c r="R778" s="9" t="s">
        <v>93</v>
      </c>
      <c r="S778" s="16" t="s">
        <v>35</v>
      </c>
      <c r="T778" s="16" t="s">
        <v>36</v>
      </c>
      <c r="U778" s="16"/>
      <c r="V778" s="16"/>
      <c r="W778" s="16" t="s">
        <v>54</v>
      </c>
      <c r="X778" s="16" t="s">
        <v>38</v>
      </c>
      <c r="Y778">
        <v>8</v>
      </c>
      <c r="Z778">
        <v>3</v>
      </c>
      <c r="AA778">
        <v>2.4</v>
      </c>
      <c r="AB778">
        <v>2</v>
      </c>
      <c r="AC778">
        <v>0.16666666666666666</v>
      </c>
      <c r="AD778">
        <v>3</v>
      </c>
      <c r="AE778" t="s">
        <v>3550</v>
      </c>
    </row>
    <row r="779" spans="1:31" x14ac:dyDescent="0.25">
      <c r="A779" s="16" t="s">
        <v>23</v>
      </c>
      <c r="B779" s="16" t="s">
        <v>3143</v>
      </c>
      <c r="C779" s="16" t="s">
        <v>704</v>
      </c>
      <c r="D779" s="16" t="s">
        <v>3139</v>
      </c>
      <c r="E779" s="16" t="s">
        <v>27</v>
      </c>
      <c r="F779" s="16" t="s">
        <v>349</v>
      </c>
      <c r="G779" s="16" t="s">
        <v>2912</v>
      </c>
      <c r="H779" s="16" t="s">
        <v>30</v>
      </c>
      <c r="I779" s="16" t="s">
        <v>31</v>
      </c>
      <c r="J779" s="16" t="s">
        <v>63</v>
      </c>
      <c r="K779" s="16" t="s">
        <v>208</v>
      </c>
      <c r="L779" s="9"/>
      <c r="M779" s="9">
        <v>45510</v>
      </c>
      <c r="N779" s="9">
        <v>45510</v>
      </c>
      <c r="O779" s="7">
        <v>45510</v>
      </c>
      <c r="P779" s="9"/>
      <c r="Q779" s="9"/>
      <c r="R779" s="9" t="s">
        <v>93</v>
      </c>
      <c r="S779" s="16" t="s">
        <v>35</v>
      </c>
      <c r="T779" s="16" t="s">
        <v>36</v>
      </c>
      <c r="U779" s="16"/>
      <c r="V779" s="16"/>
      <c r="W779" s="16" t="s">
        <v>54</v>
      </c>
      <c r="X779" s="16" t="s">
        <v>38</v>
      </c>
      <c r="Y779">
        <v>8</v>
      </c>
      <c r="Z779">
        <v>3</v>
      </c>
      <c r="AA779">
        <v>2.4</v>
      </c>
      <c r="AB779">
        <v>2</v>
      </c>
      <c r="AC779">
        <v>0.16666666666666666</v>
      </c>
      <c r="AD779">
        <v>3</v>
      </c>
      <c r="AE779" t="s">
        <v>3551</v>
      </c>
    </row>
    <row r="780" spans="1:31" x14ac:dyDescent="0.25">
      <c r="A780" s="16" t="s">
        <v>3138</v>
      </c>
      <c r="B780" s="16" t="s">
        <v>24</v>
      </c>
      <c r="C780" s="16" t="s">
        <v>365</v>
      </c>
      <c r="D780" s="16" t="s">
        <v>62</v>
      </c>
      <c r="E780" s="16" t="s">
        <v>41</v>
      </c>
      <c r="F780" s="16" t="s">
        <v>28</v>
      </c>
      <c r="G780" s="16" t="s">
        <v>160</v>
      </c>
      <c r="H780" s="16" t="s">
        <v>155</v>
      </c>
      <c r="I780" s="16" t="s">
        <v>155</v>
      </c>
      <c r="J780" s="16" t="s">
        <v>433</v>
      </c>
      <c r="K780" s="16" t="s">
        <v>425</v>
      </c>
      <c r="L780" s="9"/>
      <c r="M780" s="9">
        <v>45094</v>
      </c>
      <c r="N780" s="9">
        <v>45058</v>
      </c>
      <c r="O780" s="7">
        <v>45058</v>
      </c>
      <c r="P780" s="9">
        <v>45058</v>
      </c>
      <c r="Q780" s="9">
        <v>44729</v>
      </c>
      <c r="R780" s="9" t="s">
        <v>34</v>
      </c>
      <c r="S780" s="16" t="s">
        <v>73</v>
      </c>
      <c r="T780" s="16" t="s">
        <v>73</v>
      </c>
      <c r="U780" s="16"/>
      <c r="V780" s="16"/>
      <c r="W780" s="16"/>
      <c r="X780" s="16" t="s">
        <v>38</v>
      </c>
      <c r="Y780">
        <v>7</v>
      </c>
      <c r="Z780">
        <v>10</v>
      </c>
      <c r="AA780">
        <v>7</v>
      </c>
      <c r="AB780">
        <v>6</v>
      </c>
      <c r="AC780">
        <v>0.5</v>
      </c>
      <c r="AD780">
        <v>11</v>
      </c>
      <c r="AE780" t="s">
        <v>1725</v>
      </c>
    </row>
    <row r="781" spans="1:31" x14ac:dyDescent="0.25">
      <c r="A781" s="16" t="s">
        <v>23</v>
      </c>
      <c r="B781" s="16" t="s">
        <v>39</v>
      </c>
      <c r="C781" s="16" t="s">
        <v>365</v>
      </c>
      <c r="D781" s="16" t="s">
        <v>62</v>
      </c>
      <c r="E781" s="16" t="s">
        <v>41</v>
      </c>
      <c r="F781" s="16" t="s">
        <v>28</v>
      </c>
      <c r="G781" s="16" t="s">
        <v>160</v>
      </c>
      <c r="H781" s="16" t="s">
        <v>155</v>
      </c>
      <c r="I781" s="16" t="s">
        <v>155</v>
      </c>
      <c r="J781" s="16" t="s">
        <v>156</v>
      </c>
      <c r="K781" s="16" t="s">
        <v>165</v>
      </c>
      <c r="L781" s="9"/>
      <c r="M781" s="9">
        <v>44995</v>
      </c>
      <c r="N781" s="9">
        <v>44995</v>
      </c>
      <c r="O781" s="7">
        <v>44995</v>
      </c>
      <c r="P781" s="9">
        <v>44995</v>
      </c>
      <c r="Q781" s="9">
        <v>44995</v>
      </c>
      <c r="R781" s="9" t="s">
        <v>34</v>
      </c>
      <c r="S781" s="16" t="s">
        <v>73</v>
      </c>
      <c r="T781" s="16" t="s">
        <v>73</v>
      </c>
      <c r="U781" s="16"/>
      <c r="V781" s="16"/>
      <c r="W781" s="16" t="s">
        <v>54</v>
      </c>
      <c r="X781" s="16" t="s">
        <v>38</v>
      </c>
      <c r="Y781">
        <v>7</v>
      </c>
      <c r="Z781">
        <v>10</v>
      </c>
      <c r="AA781">
        <v>7</v>
      </c>
      <c r="AB781">
        <v>6</v>
      </c>
      <c r="AC781">
        <v>0.5</v>
      </c>
      <c r="AD781">
        <v>11</v>
      </c>
      <c r="AE781" t="s">
        <v>1391</v>
      </c>
    </row>
    <row r="782" spans="1:31" x14ac:dyDescent="0.25">
      <c r="A782" s="16" t="s">
        <v>23</v>
      </c>
      <c r="B782" s="16" t="s">
        <v>39</v>
      </c>
      <c r="C782" s="16" t="s">
        <v>365</v>
      </c>
      <c r="D782" s="16" t="s">
        <v>62</v>
      </c>
      <c r="E782" s="16" t="s">
        <v>41</v>
      </c>
      <c r="F782" s="16" t="s">
        <v>28</v>
      </c>
      <c r="G782" s="16" t="s">
        <v>160</v>
      </c>
      <c r="H782" s="16" t="s">
        <v>155</v>
      </c>
      <c r="I782" s="16" t="s">
        <v>155</v>
      </c>
      <c r="J782" s="16" t="s">
        <v>156</v>
      </c>
      <c r="K782" s="16" t="s">
        <v>183</v>
      </c>
      <c r="L782" s="9"/>
      <c r="M782" s="9">
        <v>45022</v>
      </c>
      <c r="N782" s="9">
        <v>44957</v>
      </c>
      <c r="O782" s="7">
        <v>44957</v>
      </c>
      <c r="P782" s="9">
        <v>44957</v>
      </c>
      <c r="Q782" s="9">
        <v>44957</v>
      </c>
      <c r="R782" s="9" t="s">
        <v>34</v>
      </c>
      <c r="S782" s="16" t="s">
        <v>73</v>
      </c>
      <c r="T782" s="16" t="s">
        <v>73</v>
      </c>
      <c r="U782" s="16"/>
      <c r="V782" s="16"/>
      <c r="W782" s="16" t="s">
        <v>54</v>
      </c>
      <c r="X782" s="16" t="s">
        <v>38</v>
      </c>
      <c r="Y782">
        <v>7</v>
      </c>
      <c r="Z782">
        <v>10</v>
      </c>
      <c r="AA782">
        <v>7</v>
      </c>
      <c r="AB782">
        <v>6</v>
      </c>
      <c r="AC782">
        <v>0.5</v>
      </c>
      <c r="AD782">
        <v>11</v>
      </c>
      <c r="AE782" t="s">
        <v>1399</v>
      </c>
    </row>
    <row r="783" spans="1:31" x14ac:dyDescent="0.25">
      <c r="A783" s="16" t="s">
        <v>23</v>
      </c>
      <c r="B783" s="16" t="s">
        <v>39</v>
      </c>
      <c r="C783" s="16" t="s">
        <v>365</v>
      </c>
      <c r="D783" s="16" t="s">
        <v>62</v>
      </c>
      <c r="E783" s="16" t="s">
        <v>41</v>
      </c>
      <c r="F783" s="16" t="s">
        <v>28</v>
      </c>
      <c r="G783" s="16" t="s">
        <v>160</v>
      </c>
      <c r="H783" s="16" t="s">
        <v>155</v>
      </c>
      <c r="I783" s="16" t="s">
        <v>155</v>
      </c>
      <c r="J783" s="16" t="s">
        <v>156</v>
      </c>
      <c r="K783" s="16" t="s">
        <v>186</v>
      </c>
      <c r="L783" s="9"/>
      <c r="M783" s="9">
        <v>45121</v>
      </c>
      <c r="N783" s="9">
        <v>44995</v>
      </c>
      <c r="O783" s="7">
        <v>44995</v>
      </c>
      <c r="P783" s="9">
        <v>44995</v>
      </c>
      <c r="Q783" s="9">
        <v>44995</v>
      </c>
      <c r="R783" s="9" t="s">
        <v>34</v>
      </c>
      <c r="S783" s="16" t="s">
        <v>73</v>
      </c>
      <c r="T783" s="16" t="s">
        <v>73</v>
      </c>
      <c r="U783" s="16"/>
      <c r="V783" s="16"/>
      <c r="W783" s="16" t="s">
        <v>54</v>
      </c>
      <c r="X783" s="16" t="s">
        <v>38</v>
      </c>
      <c r="Y783">
        <v>7</v>
      </c>
      <c r="Z783">
        <v>10</v>
      </c>
      <c r="AA783">
        <v>7</v>
      </c>
      <c r="AB783">
        <v>6</v>
      </c>
      <c r="AC783">
        <v>0.5</v>
      </c>
      <c r="AD783">
        <v>11</v>
      </c>
      <c r="AE783" t="s">
        <v>1403</v>
      </c>
    </row>
    <row r="784" spans="1:31" x14ac:dyDescent="0.25">
      <c r="A784" s="16" t="s">
        <v>23</v>
      </c>
      <c r="B784" s="16" t="s">
        <v>39</v>
      </c>
      <c r="C784" s="16" t="s">
        <v>365</v>
      </c>
      <c r="D784" s="16" t="s">
        <v>62</v>
      </c>
      <c r="E784" s="16" t="s">
        <v>41</v>
      </c>
      <c r="F784" s="16" t="s">
        <v>28</v>
      </c>
      <c r="G784" s="16" t="s">
        <v>51</v>
      </c>
      <c r="H784" s="16" t="s">
        <v>31</v>
      </c>
      <c r="I784" s="16" t="s">
        <v>31</v>
      </c>
      <c r="J784" s="16" t="s">
        <v>430</v>
      </c>
      <c r="K784" s="16" t="s">
        <v>431</v>
      </c>
      <c r="L784" s="9"/>
      <c r="M784" s="9">
        <v>44979</v>
      </c>
      <c r="N784" s="9">
        <v>44979</v>
      </c>
      <c r="O784" s="7">
        <v>44979</v>
      </c>
      <c r="P784" s="9">
        <v>44979</v>
      </c>
      <c r="Q784" s="9">
        <v>44614</v>
      </c>
      <c r="R784" s="9" t="s">
        <v>34</v>
      </c>
      <c r="S784" s="16" t="s">
        <v>73</v>
      </c>
      <c r="T784" s="16" t="s">
        <v>73</v>
      </c>
      <c r="U784" s="16"/>
      <c r="V784" s="16"/>
      <c r="W784" s="16" t="s">
        <v>54</v>
      </c>
      <c r="X784" s="16" t="s">
        <v>38</v>
      </c>
      <c r="Y784">
        <v>7</v>
      </c>
      <c r="Z784">
        <v>10</v>
      </c>
      <c r="AA784">
        <v>7</v>
      </c>
      <c r="AB784">
        <v>6</v>
      </c>
      <c r="AC784">
        <v>0.5</v>
      </c>
      <c r="AD784">
        <v>11</v>
      </c>
      <c r="AE784" t="s">
        <v>1719</v>
      </c>
    </row>
    <row r="785" spans="1:31" x14ac:dyDescent="0.25">
      <c r="A785" s="16" t="s">
        <v>23</v>
      </c>
      <c r="B785" s="16" t="s">
        <v>39</v>
      </c>
      <c r="C785" s="16" t="s">
        <v>365</v>
      </c>
      <c r="D785" s="16" t="s">
        <v>62</v>
      </c>
      <c r="E785" s="16" t="s">
        <v>41</v>
      </c>
      <c r="F785" s="16" t="s">
        <v>28</v>
      </c>
      <c r="G785" s="16" t="s">
        <v>51</v>
      </c>
      <c r="H785" s="16" t="s">
        <v>31</v>
      </c>
      <c r="I785" s="16" t="s">
        <v>31</v>
      </c>
      <c r="J785" s="16" t="s">
        <v>430</v>
      </c>
      <c r="K785" s="16" t="s">
        <v>102</v>
      </c>
      <c r="L785" s="9"/>
      <c r="M785" s="9">
        <v>45058</v>
      </c>
      <c r="N785" s="9">
        <v>45063</v>
      </c>
      <c r="O785" s="7">
        <v>45063</v>
      </c>
      <c r="P785" s="9">
        <v>45063</v>
      </c>
      <c r="Q785" s="9"/>
      <c r="R785" s="9" t="s">
        <v>34</v>
      </c>
      <c r="S785" s="16" t="s">
        <v>73</v>
      </c>
      <c r="T785" s="16" t="s">
        <v>73</v>
      </c>
      <c r="U785" s="16"/>
      <c r="V785" s="16"/>
      <c r="W785" s="16" t="s">
        <v>54</v>
      </c>
      <c r="X785" s="16" t="s">
        <v>38</v>
      </c>
      <c r="Y785">
        <v>7</v>
      </c>
      <c r="Z785">
        <v>10</v>
      </c>
      <c r="AA785">
        <v>7</v>
      </c>
      <c r="AB785">
        <v>6</v>
      </c>
      <c r="AC785">
        <v>0.5</v>
      </c>
      <c r="AD785">
        <v>11</v>
      </c>
      <c r="AE785" t="s">
        <v>1720</v>
      </c>
    </row>
    <row r="786" spans="1:31" x14ac:dyDescent="0.25">
      <c r="A786" s="16" t="s">
        <v>23</v>
      </c>
      <c r="B786" s="16" t="s">
        <v>39</v>
      </c>
      <c r="C786" s="16" t="s">
        <v>365</v>
      </c>
      <c r="D786" s="16" t="s">
        <v>62</v>
      </c>
      <c r="E786" s="16" t="s">
        <v>41</v>
      </c>
      <c r="F786" s="16" t="s">
        <v>28</v>
      </c>
      <c r="G786" s="16" t="s">
        <v>51</v>
      </c>
      <c r="H786" s="16" t="s">
        <v>31</v>
      </c>
      <c r="I786" s="16" t="s">
        <v>31</v>
      </c>
      <c r="J786" s="16" t="s">
        <v>430</v>
      </c>
      <c r="K786" s="16" t="s">
        <v>208</v>
      </c>
      <c r="L786" s="9"/>
      <c r="M786" s="9">
        <v>45176</v>
      </c>
      <c r="N786" s="9">
        <v>45063</v>
      </c>
      <c r="O786" s="7">
        <v>45063</v>
      </c>
      <c r="P786" s="9">
        <v>45063</v>
      </c>
      <c r="Q786" s="9"/>
      <c r="R786" s="9" t="s">
        <v>34</v>
      </c>
      <c r="S786" s="16" t="s">
        <v>73</v>
      </c>
      <c r="T786" s="16" t="s">
        <v>73</v>
      </c>
      <c r="U786" s="16"/>
      <c r="V786" s="16"/>
      <c r="W786" s="16" t="s">
        <v>54</v>
      </c>
      <c r="X786" s="16" t="s">
        <v>38</v>
      </c>
      <c r="Y786">
        <v>7</v>
      </c>
      <c r="Z786">
        <v>10</v>
      </c>
      <c r="AA786">
        <v>7</v>
      </c>
      <c r="AB786">
        <v>6</v>
      </c>
      <c r="AC786">
        <v>0.5</v>
      </c>
      <c r="AD786">
        <v>11</v>
      </c>
      <c r="AE786" t="s">
        <v>1721</v>
      </c>
    </row>
    <row r="787" spans="1:31" x14ac:dyDescent="0.25">
      <c r="A787" s="16" t="s">
        <v>23</v>
      </c>
      <c r="B787" s="16" t="s">
        <v>39</v>
      </c>
      <c r="C787" s="16" t="s">
        <v>365</v>
      </c>
      <c r="D787" s="16" t="s">
        <v>62</v>
      </c>
      <c r="E787" s="16" t="s">
        <v>41</v>
      </c>
      <c r="F787" s="16" t="s">
        <v>28</v>
      </c>
      <c r="G787" s="16" t="s">
        <v>51</v>
      </c>
      <c r="H787" s="16" t="s">
        <v>31</v>
      </c>
      <c r="I787" s="16" t="s">
        <v>31</v>
      </c>
      <c r="J787" s="16" t="s">
        <v>432</v>
      </c>
      <c r="K787" s="16" t="s">
        <v>206</v>
      </c>
      <c r="L787" s="9"/>
      <c r="M787" s="9">
        <v>45058</v>
      </c>
      <c r="N787" s="9">
        <v>45063</v>
      </c>
      <c r="O787" s="7">
        <v>45063</v>
      </c>
      <c r="P787" s="9">
        <v>45063</v>
      </c>
      <c r="Q787" s="9"/>
      <c r="R787" s="9" t="s">
        <v>34</v>
      </c>
      <c r="S787" s="16" t="s">
        <v>73</v>
      </c>
      <c r="T787" s="16" t="s">
        <v>73</v>
      </c>
      <c r="U787" s="16"/>
      <c r="V787" s="16"/>
      <c r="W787" s="16" t="s">
        <v>54</v>
      </c>
      <c r="X787" s="16" t="s">
        <v>38</v>
      </c>
      <c r="Y787">
        <v>7</v>
      </c>
      <c r="Z787">
        <v>10</v>
      </c>
      <c r="AA787">
        <v>7</v>
      </c>
      <c r="AB787">
        <v>6</v>
      </c>
      <c r="AC787">
        <v>0.5</v>
      </c>
      <c r="AD787">
        <v>11</v>
      </c>
      <c r="AE787" t="s">
        <v>1722</v>
      </c>
    </row>
    <row r="788" spans="1:31" x14ac:dyDescent="0.25">
      <c r="A788" s="16" t="s">
        <v>23</v>
      </c>
      <c r="B788" s="16" t="s">
        <v>39</v>
      </c>
      <c r="C788" s="16" t="s">
        <v>365</v>
      </c>
      <c r="D788" s="16" t="s">
        <v>62</v>
      </c>
      <c r="E788" s="16" t="s">
        <v>41</v>
      </c>
      <c r="F788" s="16" t="s">
        <v>28</v>
      </c>
      <c r="G788" s="16" t="s">
        <v>51</v>
      </c>
      <c r="H788" s="16" t="s">
        <v>31</v>
      </c>
      <c r="I788" s="16" t="s">
        <v>31</v>
      </c>
      <c r="J788" s="16" t="s">
        <v>432</v>
      </c>
      <c r="K788" s="16" t="s">
        <v>102</v>
      </c>
      <c r="L788" s="9"/>
      <c r="M788" s="9"/>
      <c r="N788" s="9">
        <v>45063</v>
      </c>
      <c r="O788" s="7">
        <v>45063</v>
      </c>
      <c r="P788" s="9">
        <v>45063</v>
      </c>
      <c r="Q788" s="9"/>
      <c r="R788" s="9" t="s">
        <v>34</v>
      </c>
      <c r="S788" s="16" t="s">
        <v>73</v>
      </c>
      <c r="T788" s="16" t="s">
        <v>73</v>
      </c>
      <c r="U788" s="16"/>
      <c r="V788" s="16"/>
      <c r="W788" s="16" t="s">
        <v>54</v>
      </c>
      <c r="X788" s="16" t="s">
        <v>38</v>
      </c>
      <c r="Y788">
        <v>7</v>
      </c>
      <c r="Z788">
        <v>10</v>
      </c>
      <c r="AA788">
        <v>7</v>
      </c>
      <c r="AB788">
        <v>6</v>
      </c>
      <c r="AC788">
        <v>0.5</v>
      </c>
      <c r="AD788">
        <v>11</v>
      </c>
      <c r="AE788" t="s">
        <v>1723</v>
      </c>
    </row>
    <row r="789" spans="1:31" x14ac:dyDescent="0.25">
      <c r="A789" s="16" t="s">
        <v>23</v>
      </c>
      <c r="B789" s="16" t="s">
        <v>39</v>
      </c>
      <c r="C789" s="16" t="s">
        <v>365</v>
      </c>
      <c r="D789" s="16" t="s">
        <v>62</v>
      </c>
      <c r="E789" s="16" t="s">
        <v>41</v>
      </c>
      <c r="F789" s="16" t="s">
        <v>28</v>
      </c>
      <c r="G789" s="16" t="s">
        <v>51</v>
      </c>
      <c r="H789" s="16" t="s">
        <v>31</v>
      </c>
      <c r="I789" s="16" t="s">
        <v>31</v>
      </c>
      <c r="J789" s="16" t="s">
        <v>432</v>
      </c>
      <c r="K789" s="16" t="s">
        <v>208</v>
      </c>
      <c r="L789" s="9"/>
      <c r="M789" s="9"/>
      <c r="N789" s="9">
        <v>45063</v>
      </c>
      <c r="O789" s="7">
        <v>45063</v>
      </c>
      <c r="P789" s="9">
        <v>45063</v>
      </c>
      <c r="Q789" s="9"/>
      <c r="R789" s="9" t="s">
        <v>34</v>
      </c>
      <c r="S789" s="16" t="s">
        <v>73</v>
      </c>
      <c r="T789" s="16" t="s">
        <v>73</v>
      </c>
      <c r="U789" s="16"/>
      <c r="V789" s="16"/>
      <c r="W789" s="16" t="s">
        <v>54</v>
      </c>
      <c r="X789" s="16" t="s">
        <v>38</v>
      </c>
      <c r="Y789">
        <v>7</v>
      </c>
      <c r="Z789">
        <v>10</v>
      </c>
      <c r="AA789">
        <v>7</v>
      </c>
      <c r="AB789">
        <v>6</v>
      </c>
      <c r="AC789">
        <v>0.5</v>
      </c>
      <c r="AD789">
        <v>11</v>
      </c>
      <c r="AE789" t="s">
        <v>1724</v>
      </c>
    </row>
    <row r="790" spans="1:31" x14ac:dyDescent="0.25">
      <c r="A790" s="16" t="s">
        <v>23</v>
      </c>
      <c r="B790" s="16" t="s">
        <v>39</v>
      </c>
      <c r="C790" s="16" t="s">
        <v>365</v>
      </c>
      <c r="D790" s="16" t="s">
        <v>62</v>
      </c>
      <c r="E790" s="16" t="s">
        <v>41</v>
      </c>
      <c r="F790" s="16" t="s">
        <v>28</v>
      </c>
      <c r="G790" s="16" t="s">
        <v>158</v>
      </c>
      <c r="H790" s="16" t="s">
        <v>150</v>
      </c>
      <c r="I790" s="16" t="s">
        <v>77</v>
      </c>
      <c r="J790" s="16" t="s">
        <v>268</v>
      </c>
      <c r="K790" s="16" t="s">
        <v>217</v>
      </c>
      <c r="L790" s="9">
        <v>45071</v>
      </c>
      <c r="M790" s="9">
        <v>45071</v>
      </c>
      <c r="N790" s="9">
        <v>45071</v>
      </c>
      <c r="O790" s="7">
        <v>45071</v>
      </c>
      <c r="P790" s="9"/>
      <c r="Q790" s="9"/>
      <c r="R790" s="9" t="s">
        <v>34</v>
      </c>
      <c r="S790" s="16" t="s">
        <v>73</v>
      </c>
      <c r="T790" s="16" t="s">
        <v>73</v>
      </c>
      <c r="U790" s="16"/>
      <c r="V790" s="16"/>
      <c r="W790" s="16" t="s">
        <v>54</v>
      </c>
      <c r="X790" s="16" t="s">
        <v>38</v>
      </c>
      <c r="Y790">
        <v>7</v>
      </c>
      <c r="Z790">
        <v>10</v>
      </c>
      <c r="AA790">
        <v>7</v>
      </c>
      <c r="AB790">
        <v>6</v>
      </c>
      <c r="AC790">
        <v>0.5</v>
      </c>
      <c r="AD790">
        <v>11</v>
      </c>
      <c r="AE790" t="s">
        <v>2230</v>
      </c>
    </row>
    <row r="791" spans="1:31" x14ac:dyDescent="0.25">
      <c r="A791" s="16" t="s">
        <v>23</v>
      </c>
      <c r="B791" s="16" t="s">
        <v>39</v>
      </c>
      <c r="C791" s="16" t="s">
        <v>365</v>
      </c>
      <c r="D791" s="16" t="s">
        <v>62</v>
      </c>
      <c r="E791" s="16" t="s">
        <v>41</v>
      </c>
      <c r="F791" s="16" t="s">
        <v>28</v>
      </c>
      <c r="G791" s="16" t="s">
        <v>69</v>
      </c>
      <c r="H791" s="16" t="s">
        <v>70</v>
      </c>
      <c r="I791" s="16" t="s">
        <v>70</v>
      </c>
      <c r="J791" s="16" t="s">
        <v>480</v>
      </c>
      <c r="K791" s="16" t="s">
        <v>248</v>
      </c>
      <c r="L791" s="9"/>
      <c r="M791" s="9">
        <v>44979</v>
      </c>
      <c r="N791" s="9">
        <v>44979</v>
      </c>
      <c r="O791" s="7">
        <v>44979</v>
      </c>
      <c r="P791" s="9"/>
      <c r="Q791" s="9"/>
      <c r="R791" s="9" t="s">
        <v>34</v>
      </c>
      <c r="S791" s="16" t="s">
        <v>73</v>
      </c>
      <c r="T791" s="16" t="s">
        <v>66</v>
      </c>
      <c r="U791" s="16"/>
      <c r="V791" s="16"/>
      <c r="W791" s="16" t="s">
        <v>54</v>
      </c>
      <c r="X791" s="16" t="s">
        <v>38</v>
      </c>
      <c r="Y791">
        <v>7</v>
      </c>
      <c r="Z791">
        <v>10</v>
      </c>
      <c r="AA791">
        <v>7</v>
      </c>
      <c r="AB791">
        <v>6</v>
      </c>
      <c r="AC791">
        <v>0.5</v>
      </c>
      <c r="AD791">
        <v>11</v>
      </c>
      <c r="AE791" t="s">
        <v>3552</v>
      </c>
    </row>
    <row r="792" spans="1:31" x14ac:dyDescent="0.25">
      <c r="A792" s="16" t="s">
        <v>23</v>
      </c>
      <c r="B792" s="16" t="s">
        <v>39</v>
      </c>
      <c r="C792" s="16" t="s">
        <v>365</v>
      </c>
      <c r="D792" s="16" t="s">
        <v>62</v>
      </c>
      <c r="E792" s="16" t="s">
        <v>41</v>
      </c>
      <c r="F792" s="16" t="s">
        <v>28</v>
      </c>
      <c r="G792" s="16" t="s">
        <v>260</v>
      </c>
      <c r="H792" s="16" t="s">
        <v>261</v>
      </c>
      <c r="I792" s="16" t="s">
        <v>155</v>
      </c>
      <c r="J792" s="16" t="s">
        <v>262</v>
      </c>
      <c r="K792" s="16" t="s">
        <v>425</v>
      </c>
      <c r="L792" s="9"/>
      <c r="M792" s="9">
        <v>44985</v>
      </c>
      <c r="N792" s="9">
        <v>44985</v>
      </c>
      <c r="O792" s="7">
        <v>44985</v>
      </c>
      <c r="P792" s="9">
        <v>44985</v>
      </c>
      <c r="Q792" s="9">
        <v>44610</v>
      </c>
      <c r="R792" s="9" t="s">
        <v>34</v>
      </c>
      <c r="S792" s="16" t="s">
        <v>73</v>
      </c>
      <c r="T792" s="16" t="s">
        <v>73</v>
      </c>
      <c r="U792" s="16"/>
      <c r="V792" s="16"/>
      <c r="W792" s="16" t="s">
        <v>54</v>
      </c>
      <c r="X792" s="16" t="s">
        <v>38</v>
      </c>
      <c r="Y792">
        <v>7</v>
      </c>
      <c r="Z792">
        <v>10</v>
      </c>
      <c r="AA792">
        <v>7</v>
      </c>
      <c r="AB792">
        <v>6</v>
      </c>
      <c r="AC792">
        <v>0.5</v>
      </c>
      <c r="AD792">
        <v>11</v>
      </c>
      <c r="AE792" t="s">
        <v>1715</v>
      </c>
    </row>
    <row r="793" spans="1:31" x14ac:dyDescent="0.25">
      <c r="A793" s="16" t="s">
        <v>23</v>
      </c>
      <c r="B793" s="16" t="s">
        <v>39</v>
      </c>
      <c r="C793" s="16" t="s">
        <v>365</v>
      </c>
      <c r="D793" s="16" t="s">
        <v>62</v>
      </c>
      <c r="E793" s="16" t="s">
        <v>41</v>
      </c>
      <c r="F793" s="16" t="s">
        <v>28</v>
      </c>
      <c r="G793" s="16" t="s">
        <v>260</v>
      </c>
      <c r="H793" s="16" t="s">
        <v>261</v>
      </c>
      <c r="I793" s="16" t="s">
        <v>155</v>
      </c>
      <c r="J793" s="16" t="s">
        <v>262</v>
      </c>
      <c r="K793" s="16" t="s">
        <v>426</v>
      </c>
      <c r="L793" s="9"/>
      <c r="M793" s="9">
        <v>45031</v>
      </c>
      <c r="N793" s="9">
        <v>45037</v>
      </c>
      <c r="O793" s="7">
        <v>45037</v>
      </c>
      <c r="P793" s="9">
        <v>45037</v>
      </c>
      <c r="Q793" s="9">
        <v>44666</v>
      </c>
      <c r="R793" s="9" t="s">
        <v>34</v>
      </c>
      <c r="S793" s="16" t="s">
        <v>73</v>
      </c>
      <c r="T793" s="16" t="s">
        <v>73</v>
      </c>
      <c r="U793" s="16"/>
      <c r="V793" s="16"/>
      <c r="W793" s="16" t="s">
        <v>54</v>
      </c>
      <c r="X793" s="16" t="s">
        <v>38</v>
      </c>
      <c r="Y793">
        <v>7</v>
      </c>
      <c r="Z793">
        <v>10</v>
      </c>
      <c r="AA793">
        <v>7</v>
      </c>
      <c r="AB793">
        <v>6</v>
      </c>
      <c r="AC793">
        <v>0.5</v>
      </c>
      <c r="AD793">
        <v>11</v>
      </c>
      <c r="AE793" t="s">
        <v>1716</v>
      </c>
    </row>
    <row r="794" spans="1:31" x14ac:dyDescent="0.25">
      <c r="A794" s="16" t="s">
        <v>23</v>
      </c>
      <c r="B794" s="16" t="s">
        <v>39</v>
      </c>
      <c r="C794" s="16" t="s">
        <v>365</v>
      </c>
      <c r="D794" s="16" t="s">
        <v>62</v>
      </c>
      <c r="E794" s="16" t="s">
        <v>41</v>
      </c>
      <c r="F794" s="16" t="s">
        <v>28</v>
      </c>
      <c r="G794" s="16" t="s">
        <v>260</v>
      </c>
      <c r="H794" s="16" t="s">
        <v>261</v>
      </c>
      <c r="I794" s="16" t="s">
        <v>155</v>
      </c>
      <c r="J794" s="16" t="s">
        <v>262</v>
      </c>
      <c r="K794" s="16" t="s">
        <v>427</v>
      </c>
      <c r="L794" s="9"/>
      <c r="M794" s="9">
        <v>45094</v>
      </c>
      <c r="N794" s="9">
        <v>45100</v>
      </c>
      <c r="O794" s="7">
        <v>45100</v>
      </c>
      <c r="P794" s="9">
        <v>45100</v>
      </c>
      <c r="Q794" s="9">
        <v>44729</v>
      </c>
      <c r="R794" s="9" t="s">
        <v>34</v>
      </c>
      <c r="S794" s="16" t="s">
        <v>73</v>
      </c>
      <c r="T794" s="16" t="s">
        <v>73</v>
      </c>
      <c r="U794" s="16"/>
      <c r="V794" s="16"/>
      <c r="W794" s="16" t="s">
        <v>54</v>
      </c>
      <c r="X794" s="16" t="s">
        <v>38</v>
      </c>
      <c r="Y794">
        <v>7</v>
      </c>
      <c r="Z794">
        <v>10</v>
      </c>
      <c r="AA794">
        <v>7</v>
      </c>
      <c r="AB794">
        <v>6</v>
      </c>
      <c r="AC794">
        <v>0.5</v>
      </c>
      <c r="AD794">
        <v>11</v>
      </c>
      <c r="AE794" t="s">
        <v>1717</v>
      </c>
    </row>
    <row r="795" spans="1:31" x14ac:dyDescent="0.25">
      <c r="A795" s="16" t="s">
        <v>23</v>
      </c>
      <c r="B795" s="16" t="s">
        <v>39</v>
      </c>
      <c r="C795" s="16" t="s">
        <v>365</v>
      </c>
      <c r="D795" s="16" t="s">
        <v>62</v>
      </c>
      <c r="E795" s="16" t="s">
        <v>41</v>
      </c>
      <c r="F795" s="16" t="s">
        <v>28</v>
      </c>
      <c r="G795" s="16" t="s">
        <v>260</v>
      </c>
      <c r="H795" s="16" t="s">
        <v>261</v>
      </c>
      <c r="I795" s="16" t="s">
        <v>155</v>
      </c>
      <c r="J795" s="16" t="s">
        <v>262</v>
      </c>
      <c r="K795" s="16" t="s">
        <v>428</v>
      </c>
      <c r="L795" s="9"/>
      <c r="M795" s="9">
        <v>45031</v>
      </c>
      <c r="N795" s="9">
        <v>44985</v>
      </c>
      <c r="O795" s="7">
        <v>44985</v>
      </c>
      <c r="P795" s="9">
        <v>44985</v>
      </c>
      <c r="Q795" s="9">
        <v>44666</v>
      </c>
      <c r="R795" s="9" t="s">
        <v>34</v>
      </c>
      <c r="S795" s="16" t="s">
        <v>73</v>
      </c>
      <c r="T795" s="16" t="s">
        <v>73</v>
      </c>
      <c r="U795" s="16"/>
      <c r="V795" s="16"/>
      <c r="W795" s="16" t="s">
        <v>54</v>
      </c>
      <c r="X795" s="16" t="s">
        <v>38</v>
      </c>
      <c r="Y795">
        <v>7</v>
      </c>
      <c r="Z795">
        <v>10</v>
      </c>
      <c r="AA795">
        <v>7</v>
      </c>
      <c r="AB795">
        <v>6</v>
      </c>
      <c r="AC795">
        <v>0.5</v>
      </c>
      <c r="AD795">
        <v>11</v>
      </c>
      <c r="AE795" t="s">
        <v>1718</v>
      </c>
    </row>
    <row r="796" spans="1:31" x14ac:dyDescent="0.25">
      <c r="A796" s="16" t="s">
        <v>3138</v>
      </c>
      <c r="B796" s="16" t="s">
        <v>24</v>
      </c>
      <c r="C796" s="16" t="s">
        <v>365</v>
      </c>
      <c r="D796" s="16" t="s">
        <v>62</v>
      </c>
      <c r="E796" s="16" t="s">
        <v>41</v>
      </c>
      <c r="F796" s="16" t="s">
        <v>28</v>
      </c>
      <c r="G796" s="16" t="s">
        <v>76</v>
      </c>
      <c r="H796" s="16" t="s">
        <v>77</v>
      </c>
      <c r="I796" s="16" t="s">
        <v>77</v>
      </c>
      <c r="J796" s="16" t="s">
        <v>268</v>
      </c>
      <c r="K796" s="16" t="s">
        <v>337</v>
      </c>
      <c r="L796" s="9"/>
      <c r="M796" s="9">
        <v>44965</v>
      </c>
      <c r="N796" s="9">
        <v>44965</v>
      </c>
      <c r="O796" s="7">
        <v>44965</v>
      </c>
      <c r="P796" s="9">
        <v>44965</v>
      </c>
      <c r="Q796" s="9"/>
      <c r="R796" s="9" t="s">
        <v>34</v>
      </c>
      <c r="S796" s="16" t="s">
        <v>73</v>
      </c>
      <c r="T796" s="16" t="s">
        <v>73</v>
      </c>
      <c r="U796" s="16"/>
      <c r="V796" s="16"/>
      <c r="W796" s="16"/>
      <c r="X796" s="16" t="s">
        <v>38</v>
      </c>
      <c r="Y796">
        <v>7</v>
      </c>
      <c r="Z796">
        <v>10</v>
      </c>
      <c r="AA796">
        <v>7</v>
      </c>
      <c r="AB796">
        <v>6</v>
      </c>
      <c r="AC796">
        <v>0.5</v>
      </c>
      <c r="AD796">
        <v>11</v>
      </c>
      <c r="AE796" t="s">
        <v>1569</v>
      </c>
    </row>
    <row r="797" spans="1:31" x14ac:dyDescent="0.25">
      <c r="A797" s="16" t="s">
        <v>23</v>
      </c>
      <c r="B797" s="16" t="s">
        <v>39</v>
      </c>
      <c r="C797" s="16" t="s">
        <v>365</v>
      </c>
      <c r="D797" s="16" t="s">
        <v>62</v>
      </c>
      <c r="E797" s="16" t="s">
        <v>41</v>
      </c>
      <c r="F797" s="16" t="s">
        <v>28</v>
      </c>
      <c r="G797" s="16" t="s">
        <v>76</v>
      </c>
      <c r="H797" s="16" t="s">
        <v>77</v>
      </c>
      <c r="I797" s="16" t="s">
        <v>77</v>
      </c>
      <c r="J797" s="16" t="s">
        <v>268</v>
      </c>
      <c r="K797" s="16" t="s">
        <v>337</v>
      </c>
      <c r="L797" s="9"/>
      <c r="M797" s="9">
        <v>44965</v>
      </c>
      <c r="N797" s="9">
        <v>44965</v>
      </c>
      <c r="O797" s="7">
        <v>44965</v>
      </c>
      <c r="P797" s="9">
        <v>44965</v>
      </c>
      <c r="Q797" s="9"/>
      <c r="R797" s="9" t="s">
        <v>34</v>
      </c>
      <c r="S797" s="16" t="s">
        <v>73</v>
      </c>
      <c r="T797" s="16" t="s">
        <v>73</v>
      </c>
      <c r="U797" s="16"/>
      <c r="V797" s="16"/>
      <c r="W797" s="16" t="s">
        <v>54</v>
      </c>
      <c r="X797" s="16" t="s">
        <v>38</v>
      </c>
      <c r="Y797">
        <v>7</v>
      </c>
      <c r="Z797">
        <v>10</v>
      </c>
      <c r="AA797">
        <v>7</v>
      </c>
      <c r="AB797">
        <v>6</v>
      </c>
      <c r="AC797">
        <v>0.5</v>
      </c>
      <c r="AD797">
        <v>11</v>
      </c>
      <c r="AE797" t="s">
        <v>1569</v>
      </c>
    </row>
    <row r="798" spans="1:31" x14ac:dyDescent="0.25">
      <c r="A798" s="16" t="s">
        <v>23</v>
      </c>
      <c r="B798" s="16" t="s">
        <v>39</v>
      </c>
      <c r="C798" s="16" t="s">
        <v>365</v>
      </c>
      <c r="D798" s="16" t="s">
        <v>62</v>
      </c>
      <c r="E798" s="16" t="s">
        <v>41</v>
      </c>
      <c r="F798" s="16" t="s">
        <v>28</v>
      </c>
      <c r="G798" s="16" t="s">
        <v>76</v>
      </c>
      <c r="H798" s="16" t="s">
        <v>77</v>
      </c>
      <c r="I798" s="16" t="s">
        <v>77</v>
      </c>
      <c r="J798" s="16" t="s">
        <v>268</v>
      </c>
      <c r="K798" s="16" t="s">
        <v>238</v>
      </c>
      <c r="L798" s="9"/>
      <c r="M798" s="9">
        <v>44966</v>
      </c>
      <c r="N798" s="9">
        <v>44965</v>
      </c>
      <c r="O798" s="7">
        <v>44965</v>
      </c>
      <c r="P798" s="9">
        <v>44965</v>
      </c>
      <c r="Q798" s="9"/>
      <c r="R798" s="9" t="s">
        <v>34</v>
      </c>
      <c r="S798" s="16" t="s">
        <v>73</v>
      </c>
      <c r="T798" s="16" t="s">
        <v>73</v>
      </c>
      <c r="U798" s="16"/>
      <c r="V798" s="16"/>
      <c r="W798" s="16" t="s">
        <v>54</v>
      </c>
      <c r="X798" s="16" t="s">
        <v>38</v>
      </c>
      <c r="Y798">
        <v>7</v>
      </c>
      <c r="Z798">
        <v>10</v>
      </c>
      <c r="AA798">
        <v>7</v>
      </c>
      <c r="AB798">
        <v>6</v>
      </c>
      <c r="AC798">
        <v>0.5</v>
      </c>
      <c r="AD798">
        <v>11</v>
      </c>
      <c r="AE798" t="s">
        <v>1571</v>
      </c>
    </row>
    <row r="799" spans="1:31" x14ac:dyDescent="0.25">
      <c r="A799" s="16" t="s">
        <v>23</v>
      </c>
      <c r="B799" s="16" t="s">
        <v>39</v>
      </c>
      <c r="C799" s="16" t="s">
        <v>365</v>
      </c>
      <c r="D799" s="16" t="s">
        <v>62</v>
      </c>
      <c r="E799" s="16" t="s">
        <v>41</v>
      </c>
      <c r="F799" s="16" t="s">
        <v>28</v>
      </c>
      <c r="G799" s="16" t="s">
        <v>76</v>
      </c>
      <c r="H799" s="16" t="s">
        <v>77</v>
      </c>
      <c r="I799" s="16" t="s">
        <v>77</v>
      </c>
      <c r="J799" s="16" t="s">
        <v>268</v>
      </c>
      <c r="K799" s="16" t="s">
        <v>413</v>
      </c>
      <c r="L799" s="9"/>
      <c r="M799" s="9">
        <v>44966</v>
      </c>
      <c r="N799" s="9">
        <v>44965</v>
      </c>
      <c r="O799" s="7">
        <v>44965</v>
      </c>
      <c r="P799" s="9">
        <v>44965</v>
      </c>
      <c r="Q799" s="9"/>
      <c r="R799" s="9" t="s">
        <v>34</v>
      </c>
      <c r="S799" s="16" t="s">
        <v>73</v>
      </c>
      <c r="T799" s="16" t="s">
        <v>73</v>
      </c>
      <c r="U799" s="16"/>
      <c r="V799" s="16"/>
      <c r="W799" s="16" t="s">
        <v>54</v>
      </c>
      <c r="X799" s="16" t="s">
        <v>38</v>
      </c>
      <c r="Y799">
        <v>7</v>
      </c>
      <c r="Z799">
        <v>10</v>
      </c>
      <c r="AA799">
        <v>7</v>
      </c>
      <c r="AB799">
        <v>6</v>
      </c>
      <c r="AC799">
        <v>0.5</v>
      </c>
      <c r="AD799">
        <v>11</v>
      </c>
      <c r="AE799" t="s">
        <v>1700</v>
      </c>
    </row>
    <row r="800" spans="1:31" x14ac:dyDescent="0.25">
      <c r="A800" s="16" t="s">
        <v>3138</v>
      </c>
      <c r="B800" s="16" t="s">
        <v>24</v>
      </c>
      <c r="C800" s="16" t="s">
        <v>365</v>
      </c>
      <c r="D800" s="16" t="s">
        <v>62</v>
      </c>
      <c r="E800" s="16" t="s">
        <v>41</v>
      </c>
      <c r="F800" s="16" t="s">
        <v>28</v>
      </c>
      <c r="G800" s="16" t="s">
        <v>76</v>
      </c>
      <c r="H800" s="16" t="s">
        <v>77</v>
      </c>
      <c r="I800" s="16" t="s">
        <v>77</v>
      </c>
      <c r="J800" s="16" t="s">
        <v>268</v>
      </c>
      <c r="K800" s="16" t="s">
        <v>340</v>
      </c>
      <c r="L800" s="9"/>
      <c r="M800" s="9">
        <v>44901</v>
      </c>
      <c r="N800" s="9">
        <v>44901</v>
      </c>
      <c r="O800" s="7">
        <v>44901</v>
      </c>
      <c r="P800" s="9">
        <v>44901</v>
      </c>
      <c r="Q800" s="9"/>
      <c r="R800" s="9" t="s">
        <v>34</v>
      </c>
      <c r="S800" s="16" t="s">
        <v>73</v>
      </c>
      <c r="T800" s="16" t="s">
        <v>73</v>
      </c>
      <c r="U800" s="16"/>
      <c r="V800" s="16"/>
      <c r="W800" s="16"/>
      <c r="X800" s="16" t="s">
        <v>38</v>
      </c>
      <c r="Y800">
        <v>7</v>
      </c>
      <c r="Z800">
        <v>10</v>
      </c>
      <c r="AA800">
        <v>7</v>
      </c>
      <c r="AB800">
        <v>6</v>
      </c>
      <c r="AC800">
        <v>0.5</v>
      </c>
      <c r="AD800">
        <v>11</v>
      </c>
      <c r="AE800" t="s">
        <v>1573</v>
      </c>
    </row>
    <row r="801" spans="1:31" x14ac:dyDescent="0.25">
      <c r="A801" s="16" t="s">
        <v>23</v>
      </c>
      <c r="B801" s="16" t="s">
        <v>39</v>
      </c>
      <c r="C801" s="16" t="s">
        <v>365</v>
      </c>
      <c r="D801" s="16" t="s">
        <v>62</v>
      </c>
      <c r="E801" s="16" t="s">
        <v>41</v>
      </c>
      <c r="F801" s="16" t="s">
        <v>28</v>
      </c>
      <c r="G801" s="16" t="s">
        <v>76</v>
      </c>
      <c r="H801" s="16" t="s">
        <v>77</v>
      </c>
      <c r="I801" s="16" t="s">
        <v>77</v>
      </c>
      <c r="J801" s="16" t="s">
        <v>268</v>
      </c>
      <c r="K801" s="16" t="s">
        <v>64</v>
      </c>
      <c r="L801" s="9"/>
      <c r="M801" s="9">
        <v>44979</v>
      </c>
      <c r="N801" s="9">
        <v>44965</v>
      </c>
      <c r="O801" s="7">
        <v>44965</v>
      </c>
      <c r="P801" s="9">
        <v>44965</v>
      </c>
      <c r="Q801" s="9"/>
      <c r="R801" s="9" t="s">
        <v>34</v>
      </c>
      <c r="S801" s="16" t="s">
        <v>73</v>
      </c>
      <c r="T801" s="16" t="s">
        <v>73</v>
      </c>
      <c r="U801" s="16"/>
      <c r="V801" s="16"/>
      <c r="W801" s="16" t="s">
        <v>54</v>
      </c>
      <c r="X801" s="16" t="s">
        <v>38</v>
      </c>
      <c r="Y801">
        <v>7</v>
      </c>
      <c r="Z801">
        <v>10</v>
      </c>
      <c r="AA801">
        <v>7</v>
      </c>
      <c r="AB801">
        <v>6</v>
      </c>
      <c r="AC801">
        <v>0.5</v>
      </c>
      <c r="AD801">
        <v>11</v>
      </c>
      <c r="AE801" t="s">
        <v>1574</v>
      </c>
    </row>
    <row r="802" spans="1:31" x14ac:dyDescent="0.25">
      <c r="A802" s="16" t="s">
        <v>23</v>
      </c>
      <c r="B802" s="16" t="s">
        <v>39</v>
      </c>
      <c r="C802" s="16" t="s">
        <v>365</v>
      </c>
      <c r="D802" s="16" t="s">
        <v>62</v>
      </c>
      <c r="E802" s="16" t="s">
        <v>41</v>
      </c>
      <c r="F802" s="16" t="s">
        <v>28</v>
      </c>
      <c r="G802" s="16" t="s">
        <v>76</v>
      </c>
      <c r="H802" s="16" t="s">
        <v>77</v>
      </c>
      <c r="I802" s="16" t="s">
        <v>77</v>
      </c>
      <c r="J802" s="16" t="s">
        <v>268</v>
      </c>
      <c r="K802" s="16" t="s">
        <v>414</v>
      </c>
      <c r="L802" s="9"/>
      <c r="M802" s="9">
        <v>44966</v>
      </c>
      <c r="N802" s="9">
        <v>44965</v>
      </c>
      <c r="O802" s="7">
        <v>44965</v>
      </c>
      <c r="P802" s="9">
        <v>44965</v>
      </c>
      <c r="Q802" s="9"/>
      <c r="R802" s="9" t="s">
        <v>34</v>
      </c>
      <c r="S802" s="16" t="s">
        <v>73</v>
      </c>
      <c r="T802" s="16" t="s">
        <v>73</v>
      </c>
      <c r="U802" s="16"/>
      <c r="V802" s="16"/>
      <c r="W802" s="16" t="s">
        <v>54</v>
      </c>
      <c r="X802" s="16" t="s">
        <v>38</v>
      </c>
      <c r="Y802">
        <v>7</v>
      </c>
      <c r="Z802">
        <v>10</v>
      </c>
      <c r="AA802">
        <v>7</v>
      </c>
      <c r="AB802">
        <v>6</v>
      </c>
      <c r="AC802">
        <v>0.5</v>
      </c>
      <c r="AD802">
        <v>11</v>
      </c>
      <c r="AE802" t="s">
        <v>1701</v>
      </c>
    </row>
    <row r="803" spans="1:31" x14ac:dyDescent="0.25">
      <c r="A803" s="16" t="s">
        <v>23</v>
      </c>
      <c r="B803" s="16" t="s">
        <v>39</v>
      </c>
      <c r="C803" s="16" t="s">
        <v>365</v>
      </c>
      <c r="D803" s="16" t="s">
        <v>62</v>
      </c>
      <c r="E803" s="16" t="s">
        <v>41</v>
      </c>
      <c r="F803" s="16" t="s">
        <v>28</v>
      </c>
      <c r="G803" s="16" t="s">
        <v>76</v>
      </c>
      <c r="H803" s="16" t="s">
        <v>77</v>
      </c>
      <c r="I803" s="16" t="s">
        <v>77</v>
      </c>
      <c r="J803" s="16" t="s">
        <v>268</v>
      </c>
      <c r="K803" s="16" t="s">
        <v>269</v>
      </c>
      <c r="L803" s="9"/>
      <c r="M803" s="9">
        <v>44966</v>
      </c>
      <c r="N803" s="9">
        <v>44965</v>
      </c>
      <c r="O803" s="7">
        <v>44965</v>
      </c>
      <c r="P803" s="9">
        <v>44965</v>
      </c>
      <c r="Q803" s="9"/>
      <c r="R803" s="9" t="s">
        <v>34</v>
      </c>
      <c r="S803" s="16" t="s">
        <v>73</v>
      </c>
      <c r="T803" s="16" t="s">
        <v>73</v>
      </c>
      <c r="U803" s="16"/>
      <c r="V803" s="16"/>
      <c r="W803" s="16" t="s">
        <v>54</v>
      </c>
      <c r="X803" s="16" t="s">
        <v>38</v>
      </c>
      <c r="Y803">
        <v>7</v>
      </c>
      <c r="Z803">
        <v>10</v>
      </c>
      <c r="AA803">
        <v>7</v>
      </c>
      <c r="AB803">
        <v>6</v>
      </c>
      <c r="AC803">
        <v>0.5</v>
      </c>
      <c r="AD803">
        <v>11</v>
      </c>
      <c r="AE803" t="s">
        <v>1503</v>
      </c>
    </row>
    <row r="804" spans="1:31" x14ac:dyDescent="0.25">
      <c r="A804" s="16" t="s">
        <v>23</v>
      </c>
      <c r="B804" s="16" t="s">
        <v>39</v>
      </c>
      <c r="C804" s="16" t="s">
        <v>365</v>
      </c>
      <c r="D804" s="16" t="s">
        <v>62</v>
      </c>
      <c r="E804" s="16" t="s">
        <v>41</v>
      </c>
      <c r="F804" s="16" t="s">
        <v>28</v>
      </c>
      <c r="G804" s="16" t="s">
        <v>76</v>
      </c>
      <c r="H804" s="16" t="s">
        <v>77</v>
      </c>
      <c r="I804" s="16" t="s">
        <v>77</v>
      </c>
      <c r="J804" s="16" t="s">
        <v>268</v>
      </c>
      <c r="K804" s="16" t="s">
        <v>415</v>
      </c>
      <c r="L804" s="9"/>
      <c r="M804" s="9">
        <v>44966</v>
      </c>
      <c r="N804" s="9">
        <v>44965</v>
      </c>
      <c r="O804" s="7">
        <v>44965</v>
      </c>
      <c r="P804" s="9">
        <v>44965</v>
      </c>
      <c r="Q804" s="9"/>
      <c r="R804" s="9" t="s">
        <v>34</v>
      </c>
      <c r="S804" s="16" t="s">
        <v>73</v>
      </c>
      <c r="T804" s="16" t="s">
        <v>73</v>
      </c>
      <c r="U804" s="16"/>
      <c r="V804" s="16"/>
      <c r="W804" s="16" t="s">
        <v>54</v>
      </c>
      <c r="X804" s="16" t="s">
        <v>38</v>
      </c>
      <c r="Y804">
        <v>7</v>
      </c>
      <c r="Z804">
        <v>10</v>
      </c>
      <c r="AA804">
        <v>7</v>
      </c>
      <c r="AB804">
        <v>6</v>
      </c>
      <c r="AC804">
        <v>0.5</v>
      </c>
      <c r="AD804">
        <v>11</v>
      </c>
      <c r="AE804" t="s">
        <v>1702</v>
      </c>
    </row>
    <row r="805" spans="1:31" x14ac:dyDescent="0.25">
      <c r="A805" s="16" t="s">
        <v>3138</v>
      </c>
      <c r="B805" s="16" t="s">
        <v>24</v>
      </c>
      <c r="C805" s="16" t="s">
        <v>365</v>
      </c>
      <c r="D805" s="16" t="s">
        <v>62</v>
      </c>
      <c r="E805" s="16" t="s">
        <v>41</v>
      </c>
      <c r="F805" s="16" t="s">
        <v>28</v>
      </c>
      <c r="G805" s="16" t="s">
        <v>76</v>
      </c>
      <c r="H805" s="16" t="s">
        <v>77</v>
      </c>
      <c r="I805" s="16" t="s">
        <v>77</v>
      </c>
      <c r="J805" s="16" t="s">
        <v>268</v>
      </c>
      <c r="K805" s="16" t="s">
        <v>416</v>
      </c>
      <c r="L805" s="9"/>
      <c r="M805" s="9">
        <v>44966</v>
      </c>
      <c r="N805" s="9">
        <v>44965</v>
      </c>
      <c r="O805" s="7">
        <v>44965</v>
      </c>
      <c r="P805" s="9">
        <v>44965</v>
      </c>
      <c r="Q805" s="9"/>
      <c r="R805" s="9" t="s">
        <v>34</v>
      </c>
      <c r="S805" s="16" t="s">
        <v>73</v>
      </c>
      <c r="T805" s="16" t="s">
        <v>73</v>
      </c>
      <c r="U805" s="16"/>
      <c r="V805" s="16"/>
      <c r="W805" s="16"/>
      <c r="X805" s="16" t="s">
        <v>38</v>
      </c>
      <c r="Y805">
        <v>7</v>
      </c>
      <c r="Z805">
        <v>10</v>
      </c>
      <c r="AA805">
        <v>7</v>
      </c>
      <c r="AB805">
        <v>6</v>
      </c>
      <c r="AC805">
        <v>0.5</v>
      </c>
      <c r="AD805">
        <v>11</v>
      </c>
      <c r="AE805" t="s">
        <v>1703</v>
      </c>
    </row>
    <row r="806" spans="1:31" x14ac:dyDescent="0.25">
      <c r="A806" s="16" t="s">
        <v>23</v>
      </c>
      <c r="B806" s="16" t="s">
        <v>39</v>
      </c>
      <c r="C806" s="16" t="s">
        <v>365</v>
      </c>
      <c r="D806" s="16" t="s">
        <v>62</v>
      </c>
      <c r="E806" s="16" t="s">
        <v>41</v>
      </c>
      <c r="F806" s="16" t="s">
        <v>28</v>
      </c>
      <c r="G806" s="16" t="s">
        <v>76</v>
      </c>
      <c r="H806" s="16" t="s">
        <v>77</v>
      </c>
      <c r="I806" s="16" t="s">
        <v>77</v>
      </c>
      <c r="J806" s="16" t="s">
        <v>268</v>
      </c>
      <c r="K806" s="16" t="s">
        <v>97</v>
      </c>
      <c r="L806" s="9"/>
      <c r="M806" s="9">
        <v>44965</v>
      </c>
      <c r="N806" s="9">
        <v>44965</v>
      </c>
      <c r="O806" s="7">
        <v>44965</v>
      </c>
      <c r="P806" s="9">
        <v>44965</v>
      </c>
      <c r="Q806" s="9"/>
      <c r="R806" s="9" t="s">
        <v>34</v>
      </c>
      <c r="S806" s="16" t="s">
        <v>73</v>
      </c>
      <c r="T806" s="16" t="s">
        <v>73</v>
      </c>
      <c r="U806" s="16"/>
      <c r="V806" s="16"/>
      <c r="W806" s="16" t="s">
        <v>54</v>
      </c>
      <c r="X806" s="16" t="s">
        <v>38</v>
      </c>
      <c r="Y806">
        <v>7</v>
      </c>
      <c r="Z806">
        <v>10</v>
      </c>
      <c r="AA806">
        <v>7</v>
      </c>
      <c r="AB806">
        <v>6</v>
      </c>
      <c r="AC806">
        <v>0.5</v>
      </c>
      <c r="AD806">
        <v>11</v>
      </c>
      <c r="AE806" t="s">
        <v>1704</v>
      </c>
    </row>
    <row r="807" spans="1:31" x14ac:dyDescent="0.25">
      <c r="A807" s="16" t="s">
        <v>3138</v>
      </c>
      <c r="B807" s="16" t="s">
        <v>24</v>
      </c>
      <c r="C807" s="16" t="s">
        <v>365</v>
      </c>
      <c r="D807" s="16" t="s">
        <v>62</v>
      </c>
      <c r="E807" s="16" t="s">
        <v>41</v>
      </c>
      <c r="F807" s="16" t="s">
        <v>28</v>
      </c>
      <c r="G807" s="16" t="s">
        <v>76</v>
      </c>
      <c r="H807" s="16" t="s">
        <v>77</v>
      </c>
      <c r="I807" s="16" t="s">
        <v>77</v>
      </c>
      <c r="J807" s="16" t="s">
        <v>77</v>
      </c>
      <c r="K807" s="16" t="s">
        <v>417</v>
      </c>
      <c r="L807" s="9"/>
      <c r="M807" s="9">
        <v>44907</v>
      </c>
      <c r="N807" s="9">
        <v>45275</v>
      </c>
      <c r="O807" s="7">
        <v>45275</v>
      </c>
      <c r="P807" s="9">
        <v>45275</v>
      </c>
      <c r="Q807" s="9"/>
      <c r="R807" s="9" t="s">
        <v>93</v>
      </c>
      <c r="S807" s="16" t="s">
        <v>73</v>
      </c>
      <c r="T807" s="16" t="s">
        <v>73</v>
      </c>
      <c r="U807" s="16"/>
      <c r="V807" s="16"/>
      <c r="W807" s="16"/>
      <c r="X807" s="16" t="s">
        <v>38</v>
      </c>
      <c r="Y807">
        <v>7</v>
      </c>
      <c r="Z807">
        <v>10</v>
      </c>
      <c r="AA807">
        <v>7</v>
      </c>
      <c r="AB807">
        <v>6</v>
      </c>
      <c r="AC807">
        <v>0.5</v>
      </c>
      <c r="AD807">
        <v>11</v>
      </c>
      <c r="AE807" t="s">
        <v>1705</v>
      </c>
    </row>
    <row r="808" spans="1:31" x14ac:dyDescent="0.25">
      <c r="A808" s="16" t="s">
        <v>23</v>
      </c>
      <c r="B808" s="16" t="s">
        <v>39</v>
      </c>
      <c r="C808" s="16" t="s">
        <v>365</v>
      </c>
      <c r="D808" s="16" t="s">
        <v>62</v>
      </c>
      <c r="E808" s="16" t="s">
        <v>41</v>
      </c>
      <c r="F808" s="16" t="s">
        <v>28</v>
      </c>
      <c r="G808" s="16" t="s">
        <v>76</v>
      </c>
      <c r="H808" s="16" t="s">
        <v>77</v>
      </c>
      <c r="I808" s="16" t="s">
        <v>77</v>
      </c>
      <c r="J808" s="16" t="s">
        <v>78</v>
      </c>
      <c r="K808" s="16" t="s">
        <v>276</v>
      </c>
      <c r="L808" s="9"/>
      <c r="M808" s="9">
        <v>45022</v>
      </c>
      <c r="N808" s="9">
        <v>44965</v>
      </c>
      <c r="O808" s="7">
        <v>44965</v>
      </c>
      <c r="P808" s="9">
        <v>44965</v>
      </c>
      <c r="Q808" s="9"/>
      <c r="R808" s="9" t="s">
        <v>34</v>
      </c>
      <c r="S808" s="16" t="s">
        <v>73</v>
      </c>
      <c r="T808" s="16" t="s">
        <v>73</v>
      </c>
      <c r="U808" s="16"/>
      <c r="V808" s="16"/>
      <c r="W808" s="16" t="s">
        <v>54</v>
      </c>
      <c r="X808" s="16" t="s">
        <v>38</v>
      </c>
      <c r="Y808">
        <v>7</v>
      </c>
      <c r="Z808">
        <v>10</v>
      </c>
      <c r="AA808">
        <v>7</v>
      </c>
      <c r="AB808">
        <v>6</v>
      </c>
      <c r="AC808">
        <v>0.5</v>
      </c>
      <c r="AD808">
        <v>11</v>
      </c>
      <c r="AE808" t="s">
        <v>1509</v>
      </c>
    </row>
    <row r="809" spans="1:31" x14ac:dyDescent="0.25">
      <c r="A809" s="16" t="s">
        <v>23</v>
      </c>
      <c r="B809" s="16" t="s">
        <v>39</v>
      </c>
      <c r="C809" s="16" t="s">
        <v>365</v>
      </c>
      <c r="D809" s="16" t="s">
        <v>62</v>
      </c>
      <c r="E809" s="16" t="s">
        <v>41</v>
      </c>
      <c r="F809" s="16" t="s">
        <v>28</v>
      </c>
      <c r="G809" s="16" t="s">
        <v>76</v>
      </c>
      <c r="H809" s="16" t="s">
        <v>77</v>
      </c>
      <c r="I809" s="16" t="s">
        <v>77</v>
      </c>
      <c r="J809" s="16" t="s">
        <v>78</v>
      </c>
      <c r="K809" s="16" t="s">
        <v>418</v>
      </c>
      <c r="L809" s="9"/>
      <c r="M809" s="9">
        <v>45022</v>
      </c>
      <c r="N809" s="9">
        <v>44965</v>
      </c>
      <c r="O809" s="7">
        <v>44965</v>
      </c>
      <c r="P809" s="9">
        <v>44965</v>
      </c>
      <c r="Q809" s="9"/>
      <c r="R809" s="9" t="s">
        <v>34</v>
      </c>
      <c r="S809" s="16" t="s">
        <v>73</v>
      </c>
      <c r="T809" s="16" t="s">
        <v>73</v>
      </c>
      <c r="U809" s="16"/>
      <c r="V809" s="16"/>
      <c r="W809" s="16" t="s">
        <v>54</v>
      </c>
      <c r="X809" s="16" t="s">
        <v>38</v>
      </c>
      <c r="Y809">
        <v>7</v>
      </c>
      <c r="Z809">
        <v>10</v>
      </c>
      <c r="AA809">
        <v>7</v>
      </c>
      <c r="AB809">
        <v>6</v>
      </c>
      <c r="AC809">
        <v>0.5</v>
      </c>
      <c r="AD809">
        <v>11</v>
      </c>
      <c r="AE809" t="s">
        <v>1706</v>
      </c>
    </row>
    <row r="810" spans="1:31" x14ac:dyDescent="0.25">
      <c r="A810" s="16" t="s">
        <v>3138</v>
      </c>
      <c r="B810" s="16" t="s">
        <v>24</v>
      </c>
      <c r="C810" s="16" t="s">
        <v>365</v>
      </c>
      <c r="D810" s="16" t="s">
        <v>62</v>
      </c>
      <c r="E810" s="16" t="s">
        <v>41</v>
      </c>
      <c r="F810" s="16" t="s">
        <v>28</v>
      </c>
      <c r="G810" s="16" t="s">
        <v>76</v>
      </c>
      <c r="H810" s="16" t="s">
        <v>77</v>
      </c>
      <c r="I810" s="16" t="s">
        <v>77</v>
      </c>
      <c r="J810" s="16" t="s">
        <v>78</v>
      </c>
      <c r="K810" s="16" t="s">
        <v>417</v>
      </c>
      <c r="L810" s="9"/>
      <c r="M810" s="9">
        <v>45022</v>
      </c>
      <c r="N810" s="9">
        <v>45275</v>
      </c>
      <c r="O810" s="7">
        <v>45275</v>
      </c>
      <c r="P810" s="9">
        <v>45275</v>
      </c>
      <c r="Q810" s="9"/>
      <c r="R810" s="9" t="s">
        <v>34</v>
      </c>
      <c r="S810" s="16" t="s">
        <v>73</v>
      </c>
      <c r="T810" s="16" t="s">
        <v>73</v>
      </c>
      <c r="U810" s="16"/>
      <c r="V810" s="16"/>
      <c r="W810" s="16"/>
      <c r="X810" s="16" t="s">
        <v>38</v>
      </c>
      <c r="Y810">
        <v>7</v>
      </c>
      <c r="Z810">
        <v>10</v>
      </c>
      <c r="AA810">
        <v>7</v>
      </c>
      <c r="AB810">
        <v>6</v>
      </c>
      <c r="AC810">
        <v>0.5</v>
      </c>
      <c r="AD810">
        <v>11</v>
      </c>
      <c r="AE810" t="s">
        <v>1707</v>
      </c>
    </row>
    <row r="811" spans="1:31" x14ac:dyDescent="0.25">
      <c r="A811" s="16" t="s">
        <v>23</v>
      </c>
      <c r="B811" s="16" t="s">
        <v>39</v>
      </c>
      <c r="C811" s="16" t="s">
        <v>365</v>
      </c>
      <c r="D811" s="16" t="s">
        <v>62</v>
      </c>
      <c r="E811" s="16" t="s">
        <v>41</v>
      </c>
      <c r="F811" s="16" t="s">
        <v>28</v>
      </c>
      <c r="G811" s="16" t="s">
        <v>76</v>
      </c>
      <c r="H811" s="16" t="s">
        <v>77</v>
      </c>
      <c r="I811" s="16" t="s">
        <v>77</v>
      </c>
      <c r="J811" s="16" t="s">
        <v>78</v>
      </c>
      <c r="K811" s="16" t="s">
        <v>278</v>
      </c>
      <c r="L811" s="9"/>
      <c r="M811" s="9">
        <v>44965</v>
      </c>
      <c r="N811" s="9">
        <v>44965</v>
      </c>
      <c r="O811" s="7">
        <v>44965</v>
      </c>
      <c r="P811" s="9">
        <v>44965</v>
      </c>
      <c r="Q811" s="9"/>
      <c r="R811" s="9" t="s">
        <v>34</v>
      </c>
      <c r="S811" s="16" t="s">
        <v>73</v>
      </c>
      <c r="T811" s="16" t="s">
        <v>73</v>
      </c>
      <c r="U811" s="16"/>
      <c r="V811" s="16"/>
      <c r="W811" s="16" t="s">
        <v>54</v>
      </c>
      <c r="X811" s="16" t="s">
        <v>38</v>
      </c>
      <c r="Y811">
        <v>7</v>
      </c>
      <c r="Z811">
        <v>10</v>
      </c>
      <c r="AA811">
        <v>7</v>
      </c>
      <c r="AB811">
        <v>6</v>
      </c>
      <c r="AC811">
        <v>0.5</v>
      </c>
      <c r="AD811">
        <v>11</v>
      </c>
      <c r="AE811" t="s">
        <v>1511</v>
      </c>
    </row>
    <row r="812" spans="1:31" x14ac:dyDescent="0.25">
      <c r="A812" s="16" t="s">
        <v>3138</v>
      </c>
      <c r="B812" s="16" t="s">
        <v>24</v>
      </c>
      <c r="C812" s="16" t="s">
        <v>365</v>
      </c>
      <c r="D812" s="16" t="s">
        <v>62</v>
      </c>
      <c r="E812" s="16" t="s">
        <v>41</v>
      </c>
      <c r="F812" s="16" t="s">
        <v>28</v>
      </c>
      <c r="G812" s="16" t="s">
        <v>76</v>
      </c>
      <c r="H812" s="16" t="s">
        <v>77</v>
      </c>
      <c r="I812" s="16" t="s">
        <v>77</v>
      </c>
      <c r="J812" s="16" t="s">
        <v>78</v>
      </c>
      <c r="K812" s="16" t="s">
        <v>419</v>
      </c>
      <c r="L812" s="9"/>
      <c r="M812" s="9">
        <v>44966</v>
      </c>
      <c r="N812" s="9">
        <v>44965</v>
      </c>
      <c r="O812" s="7">
        <v>44965</v>
      </c>
      <c r="P812" s="9">
        <v>44965</v>
      </c>
      <c r="Q812" s="9"/>
      <c r="R812" s="9" t="s">
        <v>34</v>
      </c>
      <c r="S812" s="16" t="s">
        <v>73</v>
      </c>
      <c r="T812" s="16" t="s">
        <v>73</v>
      </c>
      <c r="U812" s="16"/>
      <c r="V812" s="16"/>
      <c r="W812" s="16"/>
      <c r="X812" s="16" t="s">
        <v>38</v>
      </c>
      <c r="Y812">
        <v>7</v>
      </c>
      <c r="Z812">
        <v>10</v>
      </c>
      <c r="AA812">
        <v>7</v>
      </c>
      <c r="AB812">
        <v>6</v>
      </c>
      <c r="AC812">
        <v>0.5</v>
      </c>
      <c r="AD812">
        <v>11</v>
      </c>
      <c r="AE812" t="s">
        <v>1708</v>
      </c>
    </row>
    <row r="813" spans="1:31" x14ac:dyDescent="0.25">
      <c r="A813" s="16" t="s">
        <v>3138</v>
      </c>
      <c r="B813" s="16" t="s">
        <v>24</v>
      </c>
      <c r="C813" s="16" t="s">
        <v>365</v>
      </c>
      <c r="D813" s="16" t="s">
        <v>62</v>
      </c>
      <c r="E813" s="16" t="s">
        <v>41</v>
      </c>
      <c r="F813" s="16" t="s">
        <v>28</v>
      </c>
      <c r="G813" s="16" t="s">
        <v>76</v>
      </c>
      <c r="H813" s="16" t="s">
        <v>77</v>
      </c>
      <c r="I813" s="16" t="s">
        <v>77</v>
      </c>
      <c r="J813" s="16" t="s">
        <v>78</v>
      </c>
      <c r="K813" s="16" t="s">
        <v>420</v>
      </c>
      <c r="L813" s="9"/>
      <c r="M813" s="9">
        <v>44966</v>
      </c>
      <c r="N813" s="9">
        <v>44965</v>
      </c>
      <c r="O813" s="7">
        <v>44965</v>
      </c>
      <c r="P813" s="9">
        <v>44965</v>
      </c>
      <c r="Q813" s="9"/>
      <c r="R813" s="9" t="s">
        <v>34</v>
      </c>
      <c r="S813" s="16" t="s">
        <v>73</v>
      </c>
      <c r="T813" s="16" t="s">
        <v>73</v>
      </c>
      <c r="U813" s="16"/>
      <c r="V813" s="16"/>
      <c r="W813" s="16"/>
      <c r="X813" s="16" t="s">
        <v>38</v>
      </c>
      <c r="Y813">
        <v>7</v>
      </c>
      <c r="Z813">
        <v>10</v>
      </c>
      <c r="AA813">
        <v>7</v>
      </c>
      <c r="AB813">
        <v>6</v>
      </c>
      <c r="AC813">
        <v>0.5</v>
      </c>
      <c r="AD813">
        <v>11</v>
      </c>
      <c r="AE813" t="s">
        <v>1709</v>
      </c>
    </row>
    <row r="814" spans="1:31" x14ac:dyDescent="0.25">
      <c r="A814" s="16" t="s">
        <v>3138</v>
      </c>
      <c r="B814" s="16" t="s">
        <v>24</v>
      </c>
      <c r="C814" s="16" t="s">
        <v>365</v>
      </c>
      <c r="D814" s="16" t="s">
        <v>62</v>
      </c>
      <c r="E814" s="16" t="s">
        <v>41</v>
      </c>
      <c r="F814" s="16" t="s">
        <v>28</v>
      </c>
      <c r="G814" s="16" t="s">
        <v>76</v>
      </c>
      <c r="H814" s="16" t="s">
        <v>77</v>
      </c>
      <c r="I814" s="16" t="s">
        <v>77</v>
      </c>
      <c r="J814" s="16" t="s">
        <v>78</v>
      </c>
      <c r="K814" s="16" t="s">
        <v>79</v>
      </c>
      <c r="L814" s="9"/>
      <c r="M814" s="9">
        <v>44966</v>
      </c>
      <c r="N814" s="9">
        <v>44965</v>
      </c>
      <c r="O814" s="7">
        <v>44965</v>
      </c>
      <c r="P814" s="9">
        <v>44965</v>
      </c>
      <c r="Q814" s="9"/>
      <c r="R814" s="9" t="s">
        <v>34</v>
      </c>
      <c r="S814" s="16" t="s">
        <v>73</v>
      </c>
      <c r="T814" s="16" t="s">
        <v>73</v>
      </c>
      <c r="U814" s="16"/>
      <c r="V814" s="16"/>
      <c r="W814" s="16"/>
      <c r="X814" s="16" t="s">
        <v>38</v>
      </c>
      <c r="Y814">
        <v>7</v>
      </c>
      <c r="Z814">
        <v>10</v>
      </c>
      <c r="AA814">
        <v>7</v>
      </c>
      <c r="AB814">
        <v>6</v>
      </c>
      <c r="AC814">
        <v>0.5</v>
      </c>
      <c r="AD814">
        <v>11</v>
      </c>
      <c r="AE814" t="s">
        <v>1291</v>
      </c>
    </row>
    <row r="815" spans="1:31" x14ac:dyDescent="0.25">
      <c r="A815" s="16" t="s">
        <v>23</v>
      </c>
      <c r="B815" s="16" t="s">
        <v>39</v>
      </c>
      <c r="C815" s="16" t="s">
        <v>365</v>
      </c>
      <c r="D815" s="16" t="s">
        <v>62</v>
      </c>
      <c r="E815" s="16" t="s">
        <v>41</v>
      </c>
      <c r="F815" s="16" t="s">
        <v>28</v>
      </c>
      <c r="G815" s="16" t="s">
        <v>76</v>
      </c>
      <c r="H815" s="16" t="s">
        <v>77</v>
      </c>
      <c r="I815" s="16" t="s">
        <v>77</v>
      </c>
      <c r="J815" s="16" t="s">
        <v>78</v>
      </c>
      <c r="K815" s="16" t="s">
        <v>342</v>
      </c>
      <c r="L815" s="9"/>
      <c r="M815" s="9">
        <v>44966</v>
      </c>
      <c r="N815" s="9">
        <v>44965</v>
      </c>
      <c r="O815" s="7">
        <v>44965</v>
      </c>
      <c r="P815" s="9">
        <v>44965</v>
      </c>
      <c r="Q815" s="9"/>
      <c r="R815" s="9" t="s">
        <v>34</v>
      </c>
      <c r="S815" s="16" t="s">
        <v>73</v>
      </c>
      <c r="T815" s="16" t="s">
        <v>73</v>
      </c>
      <c r="U815" s="16"/>
      <c r="V815" s="16"/>
      <c r="W815" s="16" t="s">
        <v>54</v>
      </c>
      <c r="X815" s="16" t="s">
        <v>38</v>
      </c>
      <c r="Y815">
        <v>7</v>
      </c>
      <c r="Z815">
        <v>10</v>
      </c>
      <c r="AA815">
        <v>7</v>
      </c>
      <c r="AB815">
        <v>6</v>
      </c>
      <c r="AC815">
        <v>0.5</v>
      </c>
      <c r="AD815">
        <v>11</v>
      </c>
      <c r="AE815" t="s">
        <v>1576</v>
      </c>
    </row>
    <row r="816" spans="1:31" x14ac:dyDescent="0.25">
      <c r="A816" s="16" t="s">
        <v>23</v>
      </c>
      <c r="B816" s="16" t="s">
        <v>39</v>
      </c>
      <c r="C816" s="16" t="s">
        <v>365</v>
      </c>
      <c r="D816" s="16" t="s">
        <v>62</v>
      </c>
      <c r="E816" s="16" t="s">
        <v>41</v>
      </c>
      <c r="F816" s="16" t="s">
        <v>28</v>
      </c>
      <c r="G816" s="16" t="s">
        <v>76</v>
      </c>
      <c r="H816" s="16" t="s">
        <v>77</v>
      </c>
      <c r="I816" s="16" t="s">
        <v>77</v>
      </c>
      <c r="J816" s="16" t="s">
        <v>78</v>
      </c>
      <c r="K816" s="16" t="s">
        <v>421</v>
      </c>
      <c r="L816" s="9"/>
      <c r="M816" s="9">
        <v>44966</v>
      </c>
      <c r="N816" s="9">
        <v>44965</v>
      </c>
      <c r="O816" s="7">
        <v>44965</v>
      </c>
      <c r="P816" s="9">
        <v>44965</v>
      </c>
      <c r="Q816" s="9"/>
      <c r="R816" s="9" t="s">
        <v>34</v>
      </c>
      <c r="S816" s="16" t="s">
        <v>73</v>
      </c>
      <c r="T816" s="16" t="s">
        <v>73</v>
      </c>
      <c r="U816" s="16"/>
      <c r="V816" s="16"/>
      <c r="W816" s="16" t="s">
        <v>54</v>
      </c>
      <c r="X816" s="16" t="s">
        <v>38</v>
      </c>
      <c r="Y816">
        <v>7</v>
      </c>
      <c r="Z816">
        <v>10</v>
      </c>
      <c r="AA816">
        <v>7</v>
      </c>
      <c r="AB816">
        <v>6</v>
      </c>
      <c r="AC816">
        <v>0.5</v>
      </c>
      <c r="AD816">
        <v>11</v>
      </c>
      <c r="AE816" t="s">
        <v>1710</v>
      </c>
    </row>
    <row r="817" spans="1:31" x14ac:dyDescent="0.25">
      <c r="A817" s="16" t="s">
        <v>23</v>
      </c>
      <c r="B817" s="16" t="s">
        <v>39</v>
      </c>
      <c r="C817" s="16" t="s">
        <v>365</v>
      </c>
      <c r="D817" s="16" t="s">
        <v>62</v>
      </c>
      <c r="E817" s="16" t="s">
        <v>41</v>
      </c>
      <c r="F817" s="16" t="s">
        <v>28</v>
      </c>
      <c r="G817" s="16" t="s">
        <v>76</v>
      </c>
      <c r="H817" s="16" t="s">
        <v>77</v>
      </c>
      <c r="I817" s="16" t="s">
        <v>77</v>
      </c>
      <c r="J817" s="16" t="s">
        <v>78</v>
      </c>
      <c r="K817" s="16" t="s">
        <v>102</v>
      </c>
      <c r="L817" s="9"/>
      <c r="M817" s="9">
        <v>44965</v>
      </c>
      <c r="N817" s="9">
        <v>44965</v>
      </c>
      <c r="O817" s="7">
        <v>44965</v>
      </c>
      <c r="P817" s="9">
        <v>44965</v>
      </c>
      <c r="Q817" s="9"/>
      <c r="R817" s="9" t="s">
        <v>34</v>
      </c>
      <c r="S817" s="16" t="s">
        <v>73</v>
      </c>
      <c r="T817" s="16" t="s">
        <v>73</v>
      </c>
      <c r="U817" s="16"/>
      <c r="V817" s="16"/>
      <c r="W817" s="16" t="s">
        <v>54</v>
      </c>
      <c r="X817" s="16" t="s">
        <v>38</v>
      </c>
      <c r="Y817">
        <v>7</v>
      </c>
      <c r="Z817">
        <v>10</v>
      </c>
      <c r="AA817">
        <v>7</v>
      </c>
      <c r="AB817">
        <v>6</v>
      </c>
      <c r="AC817">
        <v>0.5</v>
      </c>
      <c r="AD817">
        <v>11</v>
      </c>
      <c r="AE817" t="s">
        <v>1520</v>
      </c>
    </row>
    <row r="818" spans="1:31" x14ac:dyDescent="0.25">
      <c r="A818" s="16" t="s">
        <v>23</v>
      </c>
      <c r="B818" s="16" t="s">
        <v>39</v>
      </c>
      <c r="C818" s="16" t="s">
        <v>365</v>
      </c>
      <c r="D818" s="16" t="s">
        <v>62</v>
      </c>
      <c r="E818" s="16" t="s">
        <v>41</v>
      </c>
      <c r="F818" s="16" t="s">
        <v>28</v>
      </c>
      <c r="G818" s="16" t="s">
        <v>76</v>
      </c>
      <c r="H818" s="16" t="s">
        <v>77</v>
      </c>
      <c r="I818" s="16" t="s">
        <v>77</v>
      </c>
      <c r="J818" s="16" t="s">
        <v>78</v>
      </c>
      <c r="K818" s="16" t="s">
        <v>317</v>
      </c>
      <c r="L818" s="9"/>
      <c r="M818" s="9">
        <v>44965</v>
      </c>
      <c r="N818" s="9">
        <v>44965</v>
      </c>
      <c r="O818" s="7">
        <v>44965</v>
      </c>
      <c r="P818" s="9">
        <v>44965</v>
      </c>
      <c r="Q818" s="9"/>
      <c r="R818" s="9" t="s">
        <v>34</v>
      </c>
      <c r="S818" s="16" t="s">
        <v>73</v>
      </c>
      <c r="T818" s="16" t="s">
        <v>73</v>
      </c>
      <c r="U818" s="16"/>
      <c r="V818" s="16"/>
      <c r="W818" s="16" t="s">
        <v>54</v>
      </c>
      <c r="X818" s="16" t="s">
        <v>38</v>
      </c>
      <c r="Y818">
        <v>7</v>
      </c>
      <c r="Z818">
        <v>10</v>
      </c>
      <c r="AA818">
        <v>7</v>
      </c>
      <c r="AB818">
        <v>6</v>
      </c>
      <c r="AC818">
        <v>0.5</v>
      </c>
      <c r="AD818">
        <v>11</v>
      </c>
      <c r="AE818" t="s">
        <v>1578</v>
      </c>
    </row>
    <row r="819" spans="1:31" x14ac:dyDescent="0.25">
      <c r="A819" s="16" t="s">
        <v>23</v>
      </c>
      <c r="B819" s="16" t="s">
        <v>39</v>
      </c>
      <c r="C819" s="16" t="s">
        <v>365</v>
      </c>
      <c r="D819" s="16" t="s">
        <v>62</v>
      </c>
      <c r="E819" s="16" t="s">
        <v>41</v>
      </c>
      <c r="F819" s="16" t="s">
        <v>28</v>
      </c>
      <c r="G819" s="16" t="s">
        <v>76</v>
      </c>
      <c r="H819" s="16" t="s">
        <v>77</v>
      </c>
      <c r="I819" s="16" t="s">
        <v>77</v>
      </c>
      <c r="J819" s="16" t="s">
        <v>78</v>
      </c>
      <c r="K819" s="16" t="s">
        <v>396</v>
      </c>
      <c r="L819" s="9"/>
      <c r="M819" s="9">
        <v>44965</v>
      </c>
      <c r="N819" s="9">
        <v>44965</v>
      </c>
      <c r="O819" s="7">
        <v>44965</v>
      </c>
      <c r="P819" s="9">
        <v>44965</v>
      </c>
      <c r="Q819" s="9"/>
      <c r="R819" s="9" t="s">
        <v>34</v>
      </c>
      <c r="S819" s="16" t="s">
        <v>73</v>
      </c>
      <c r="T819" s="16" t="s">
        <v>73</v>
      </c>
      <c r="U819" s="16"/>
      <c r="V819" s="16"/>
      <c r="W819" s="16" t="s">
        <v>54</v>
      </c>
      <c r="X819" s="16" t="s">
        <v>38</v>
      </c>
      <c r="Y819">
        <v>7</v>
      </c>
      <c r="Z819">
        <v>10</v>
      </c>
      <c r="AA819">
        <v>7</v>
      </c>
      <c r="AB819">
        <v>6</v>
      </c>
      <c r="AC819">
        <v>0.5</v>
      </c>
      <c r="AD819">
        <v>11</v>
      </c>
      <c r="AE819" t="s">
        <v>1711</v>
      </c>
    </row>
    <row r="820" spans="1:31" x14ac:dyDescent="0.25">
      <c r="A820" s="16" t="s">
        <v>23</v>
      </c>
      <c r="B820" s="16" t="s">
        <v>39</v>
      </c>
      <c r="C820" s="16" t="s">
        <v>365</v>
      </c>
      <c r="D820" s="16" t="s">
        <v>62</v>
      </c>
      <c r="E820" s="16" t="s">
        <v>41</v>
      </c>
      <c r="F820" s="16" t="s">
        <v>28</v>
      </c>
      <c r="G820" s="16" t="s">
        <v>76</v>
      </c>
      <c r="H820" s="16" t="s">
        <v>77</v>
      </c>
      <c r="I820" s="16" t="s">
        <v>77</v>
      </c>
      <c r="J820" s="16" t="s">
        <v>78</v>
      </c>
      <c r="K820" s="16" t="s">
        <v>422</v>
      </c>
      <c r="L820" s="9"/>
      <c r="M820" s="9">
        <v>45022</v>
      </c>
      <c r="N820" s="9">
        <v>44965</v>
      </c>
      <c r="O820" s="7">
        <v>44965</v>
      </c>
      <c r="P820" s="9">
        <v>44965</v>
      </c>
      <c r="Q820" s="9"/>
      <c r="R820" s="9" t="s">
        <v>34</v>
      </c>
      <c r="S820" s="16" t="s">
        <v>73</v>
      </c>
      <c r="T820" s="16" t="s">
        <v>73</v>
      </c>
      <c r="U820" s="16"/>
      <c r="V820" s="16"/>
      <c r="W820" s="16" t="s">
        <v>54</v>
      </c>
      <c r="X820" s="16" t="s">
        <v>38</v>
      </c>
      <c r="Y820">
        <v>7</v>
      </c>
      <c r="Z820">
        <v>10</v>
      </c>
      <c r="AA820">
        <v>7</v>
      </c>
      <c r="AB820">
        <v>6</v>
      </c>
      <c r="AC820">
        <v>0.5</v>
      </c>
      <c r="AD820">
        <v>11</v>
      </c>
      <c r="AE820" t="s">
        <v>1712</v>
      </c>
    </row>
    <row r="821" spans="1:31" x14ac:dyDescent="0.25">
      <c r="A821" s="16" t="s">
        <v>23</v>
      </c>
      <c r="B821" s="16" t="s">
        <v>39</v>
      </c>
      <c r="C821" s="16" t="s">
        <v>365</v>
      </c>
      <c r="D821" s="16" t="s">
        <v>62</v>
      </c>
      <c r="E821" s="16" t="s">
        <v>41</v>
      </c>
      <c r="F821" s="16" t="s">
        <v>28</v>
      </c>
      <c r="G821" s="16" t="s">
        <v>76</v>
      </c>
      <c r="H821" s="16" t="s">
        <v>77</v>
      </c>
      <c r="I821" s="16" t="s">
        <v>77</v>
      </c>
      <c r="J821" s="16" t="s">
        <v>78</v>
      </c>
      <c r="K821" s="16" t="s">
        <v>423</v>
      </c>
      <c r="L821" s="9"/>
      <c r="M821" s="9">
        <v>45016</v>
      </c>
      <c r="N821" s="9">
        <v>44965</v>
      </c>
      <c r="O821" s="7">
        <v>44965</v>
      </c>
      <c r="P821" s="9">
        <v>44965</v>
      </c>
      <c r="Q821" s="9"/>
      <c r="R821" s="9" t="s">
        <v>34</v>
      </c>
      <c r="S821" s="16" t="s">
        <v>73</v>
      </c>
      <c r="T821" s="16" t="s">
        <v>73</v>
      </c>
      <c r="U821" s="16"/>
      <c r="V821" s="16"/>
      <c r="W821" s="16" t="s">
        <v>54</v>
      </c>
      <c r="X821" s="16" t="s">
        <v>38</v>
      </c>
      <c r="Y821">
        <v>7</v>
      </c>
      <c r="Z821">
        <v>10</v>
      </c>
      <c r="AA821">
        <v>7</v>
      </c>
      <c r="AB821">
        <v>6</v>
      </c>
      <c r="AC821">
        <v>0.5</v>
      </c>
      <c r="AD821">
        <v>11</v>
      </c>
      <c r="AE821" t="s">
        <v>1713</v>
      </c>
    </row>
    <row r="822" spans="1:31" x14ac:dyDescent="0.25">
      <c r="A822" s="16" t="s">
        <v>23</v>
      </c>
      <c r="B822" s="16" t="s">
        <v>39</v>
      </c>
      <c r="C822" s="16" t="s">
        <v>365</v>
      </c>
      <c r="D822" s="16" t="s">
        <v>62</v>
      </c>
      <c r="E822" s="16" t="s">
        <v>41</v>
      </c>
      <c r="F822" s="16" t="s">
        <v>28</v>
      </c>
      <c r="G822" s="16" t="s">
        <v>76</v>
      </c>
      <c r="H822" s="16" t="s">
        <v>77</v>
      </c>
      <c r="I822" s="16" t="s">
        <v>77</v>
      </c>
      <c r="J822" s="16" t="s">
        <v>78</v>
      </c>
      <c r="K822" s="16" t="s">
        <v>424</v>
      </c>
      <c r="L822" s="9"/>
      <c r="M822" s="9">
        <v>44965</v>
      </c>
      <c r="N822" s="9">
        <v>44965</v>
      </c>
      <c r="O822" s="7">
        <v>44965</v>
      </c>
      <c r="P822" s="9">
        <v>44965</v>
      </c>
      <c r="Q822" s="9"/>
      <c r="R822" s="9" t="s">
        <v>34</v>
      </c>
      <c r="S822" s="16" t="s">
        <v>73</v>
      </c>
      <c r="T822" s="16" t="s">
        <v>73</v>
      </c>
      <c r="U822" s="16"/>
      <c r="V822" s="16"/>
      <c r="W822" s="16" t="s">
        <v>54</v>
      </c>
      <c r="X822" s="16" t="s">
        <v>38</v>
      </c>
      <c r="Y822">
        <v>7</v>
      </c>
      <c r="Z822">
        <v>10</v>
      </c>
      <c r="AA822">
        <v>7</v>
      </c>
      <c r="AB822">
        <v>6</v>
      </c>
      <c r="AC822">
        <v>0.5</v>
      </c>
      <c r="AD822">
        <v>11</v>
      </c>
      <c r="AE822" t="s">
        <v>1714</v>
      </c>
    </row>
    <row r="823" spans="1:31" x14ac:dyDescent="0.25">
      <c r="A823" s="16" t="s">
        <v>23</v>
      </c>
      <c r="B823" s="16" t="s">
        <v>39</v>
      </c>
      <c r="C823" s="16" t="s">
        <v>365</v>
      </c>
      <c r="D823" s="16" t="s">
        <v>62</v>
      </c>
      <c r="E823" s="16" t="s">
        <v>41</v>
      </c>
      <c r="F823" s="16" t="s">
        <v>28</v>
      </c>
      <c r="G823" s="16" t="s">
        <v>105</v>
      </c>
      <c r="H823" s="16" t="s">
        <v>106</v>
      </c>
      <c r="I823" s="16" t="s">
        <v>106</v>
      </c>
      <c r="J823" s="16" t="s">
        <v>107</v>
      </c>
      <c r="K823" s="16" t="s">
        <v>53</v>
      </c>
      <c r="L823" s="9">
        <v>45142</v>
      </c>
      <c r="M823" s="9">
        <v>45205</v>
      </c>
      <c r="N823" s="9">
        <v>45141</v>
      </c>
      <c r="O823" s="7">
        <v>45141</v>
      </c>
      <c r="P823" s="9">
        <v>45141</v>
      </c>
      <c r="Q823" s="9">
        <v>44777</v>
      </c>
      <c r="R823" s="9" t="s">
        <v>34</v>
      </c>
      <c r="S823" s="16" t="s">
        <v>73</v>
      </c>
      <c r="T823" s="16" t="s">
        <v>66</v>
      </c>
      <c r="U823" s="16"/>
      <c r="V823" s="16"/>
      <c r="W823" s="16" t="s">
        <v>54</v>
      </c>
      <c r="X823" s="16" t="s">
        <v>38</v>
      </c>
      <c r="Y823">
        <v>7</v>
      </c>
      <c r="Z823">
        <v>10</v>
      </c>
      <c r="AA823">
        <v>7</v>
      </c>
      <c r="AB823">
        <v>6</v>
      </c>
      <c r="AC823">
        <v>0.5</v>
      </c>
      <c r="AD823">
        <v>11</v>
      </c>
      <c r="AE823" t="s">
        <v>1620</v>
      </c>
    </row>
    <row r="824" spans="1:31" x14ac:dyDescent="0.25">
      <c r="A824" s="16" t="s">
        <v>23</v>
      </c>
      <c r="B824" s="16" t="s">
        <v>39</v>
      </c>
      <c r="C824" s="16" t="s">
        <v>365</v>
      </c>
      <c r="D824" s="16" t="s">
        <v>62</v>
      </c>
      <c r="E824" s="16" t="s">
        <v>41</v>
      </c>
      <c r="F824" s="16" t="s">
        <v>28</v>
      </c>
      <c r="G824" s="16" t="s">
        <v>105</v>
      </c>
      <c r="H824" s="16" t="s">
        <v>106</v>
      </c>
      <c r="I824" s="16" t="s">
        <v>106</v>
      </c>
      <c r="J824" s="16" t="s">
        <v>107</v>
      </c>
      <c r="K824" s="16" t="s">
        <v>366</v>
      </c>
      <c r="L824" s="9">
        <v>45121</v>
      </c>
      <c r="M824" s="9">
        <v>45121</v>
      </c>
      <c r="N824" s="9">
        <v>45120</v>
      </c>
      <c r="O824" s="7">
        <v>45120</v>
      </c>
      <c r="P824" s="9">
        <v>45120</v>
      </c>
      <c r="Q824" s="9">
        <v>44756</v>
      </c>
      <c r="R824" s="9" t="s">
        <v>34</v>
      </c>
      <c r="S824" s="16" t="s">
        <v>73</v>
      </c>
      <c r="T824" s="16" t="s">
        <v>66</v>
      </c>
      <c r="U824" s="16"/>
      <c r="V824" s="16"/>
      <c r="W824" s="16" t="s">
        <v>54</v>
      </c>
      <c r="X824" s="16" t="s">
        <v>38</v>
      </c>
      <c r="Y824">
        <v>7</v>
      </c>
      <c r="Z824">
        <v>10</v>
      </c>
      <c r="AA824">
        <v>7</v>
      </c>
      <c r="AB824">
        <v>6</v>
      </c>
      <c r="AC824">
        <v>0.5</v>
      </c>
      <c r="AD824">
        <v>11</v>
      </c>
      <c r="AE824" t="s">
        <v>1621</v>
      </c>
    </row>
    <row r="825" spans="1:31" x14ac:dyDescent="0.25">
      <c r="A825" s="16" t="s">
        <v>23</v>
      </c>
      <c r="B825" s="16" t="s">
        <v>39</v>
      </c>
      <c r="C825" s="16" t="s">
        <v>365</v>
      </c>
      <c r="D825" s="16" t="s">
        <v>62</v>
      </c>
      <c r="E825" s="16" t="s">
        <v>41</v>
      </c>
      <c r="F825" s="16" t="s">
        <v>28</v>
      </c>
      <c r="G825" s="16" t="s">
        <v>105</v>
      </c>
      <c r="H825" s="16" t="s">
        <v>106</v>
      </c>
      <c r="I825" s="16" t="s">
        <v>106</v>
      </c>
      <c r="J825" s="16" t="s">
        <v>107</v>
      </c>
      <c r="K825" s="16" t="s">
        <v>64</v>
      </c>
      <c r="L825" s="9"/>
      <c r="M825" s="9"/>
      <c r="N825" s="9">
        <v>45120</v>
      </c>
      <c r="O825" s="7">
        <v>45120</v>
      </c>
      <c r="P825" s="9">
        <v>45120</v>
      </c>
      <c r="Q825" s="9"/>
      <c r="R825" s="9" t="s">
        <v>34</v>
      </c>
      <c r="S825" s="16" t="s">
        <v>73</v>
      </c>
      <c r="T825" s="16" t="s">
        <v>66</v>
      </c>
      <c r="U825" s="16"/>
      <c r="V825" s="16"/>
      <c r="W825" s="16" t="s">
        <v>54</v>
      </c>
      <c r="X825" s="16" t="s">
        <v>38</v>
      </c>
      <c r="Y825">
        <v>7</v>
      </c>
      <c r="Z825">
        <v>10</v>
      </c>
      <c r="AA825">
        <v>7</v>
      </c>
      <c r="AB825">
        <v>6</v>
      </c>
      <c r="AC825">
        <v>0.5</v>
      </c>
      <c r="AD825">
        <v>11</v>
      </c>
      <c r="AE825" t="s">
        <v>1302</v>
      </c>
    </row>
    <row r="826" spans="1:31" x14ac:dyDescent="0.25">
      <c r="A826" s="16" t="s">
        <v>23</v>
      </c>
      <c r="B826" s="16" t="s">
        <v>39</v>
      </c>
      <c r="C826" s="16" t="s">
        <v>365</v>
      </c>
      <c r="D826" s="16" t="s">
        <v>62</v>
      </c>
      <c r="E826" s="16" t="s">
        <v>41</v>
      </c>
      <c r="F826" s="16" t="s">
        <v>28</v>
      </c>
      <c r="G826" s="16" t="s">
        <v>105</v>
      </c>
      <c r="H826" s="16" t="s">
        <v>106</v>
      </c>
      <c r="I826" s="16" t="s">
        <v>106</v>
      </c>
      <c r="J826" s="16" t="s">
        <v>107</v>
      </c>
      <c r="K826" s="16" t="s">
        <v>128</v>
      </c>
      <c r="L826" s="9">
        <v>45121</v>
      </c>
      <c r="M826" s="9">
        <v>45121</v>
      </c>
      <c r="N826" s="9">
        <v>45120</v>
      </c>
      <c r="O826" s="7">
        <v>45120</v>
      </c>
      <c r="P826" s="9">
        <v>45120</v>
      </c>
      <c r="Q826" s="9">
        <v>44756</v>
      </c>
      <c r="R826" s="9" t="s">
        <v>34</v>
      </c>
      <c r="S826" s="16" t="s">
        <v>73</v>
      </c>
      <c r="T826" s="16" t="s">
        <v>66</v>
      </c>
      <c r="U826" s="16"/>
      <c r="V826" s="16"/>
      <c r="W826" s="16" t="s">
        <v>54</v>
      </c>
      <c r="X826" s="16" t="s">
        <v>38</v>
      </c>
      <c r="Y826">
        <v>7</v>
      </c>
      <c r="Z826">
        <v>10</v>
      </c>
      <c r="AA826">
        <v>7</v>
      </c>
      <c r="AB826">
        <v>6</v>
      </c>
      <c r="AC826">
        <v>0.5</v>
      </c>
      <c r="AD826">
        <v>11</v>
      </c>
      <c r="AE826" t="s">
        <v>1622</v>
      </c>
    </row>
    <row r="827" spans="1:31" x14ac:dyDescent="0.25">
      <c r="A827" s="16" t="s">
        <v>3138</v>
      </c>
      <c r="B827" s="16" t="s">
        <v>24</v>
      </c>
      <c r="C827" s="16" t="s">
        <v>365</v>
      </c>
      <c r="D827" s="16" t="s">
        <v>62</v>
      </c>
      <c r="E827" s="16" t="s">
        <v>41</v>
      </c>
      <c r="F827" s="16" t="s">
        <v>28</v>
      </c>
      <c r="G827" s="16" t="s">
        <v>105</v>
      </c>
      <c r="H827" s="16" t="s">
        <v>106</v>
      </c>
      <c r="I827" s="16" t="s">
        <v>106</v>
      </c>
      <c r="J827" s="16" t="s">
        <v>107</v>
      </c>
      <c r="K827" s="16" t="s">
        <v>121</v>
      </c>
      <c r="L827" s="9">
        <v>45205</v>
      </c>
      <c r="M827" s="9">
        <v>45205</v>
      </c>
      <c r="N827" s="9">
        <v>45204</v>
      </c>
      <c r="O827" s="7">
        <v>45204</v>
      </c>
      <c r="P827" s="9">
        <v>45204</v>
      </c>
      <c r="Q827" s="9">
        <v>44840</v>
      </c>
      <c r="R827" s="9" t="s">
        <v>34</v>
      </c>
      <c r="S827" s="16" t="s">
        <v>73</v>
      </c>
      <c r="T827" s="16" t="s">
        <v>66</v>
      </c>
      <c r="U827" s="16"/>
      <c r="V827" s="16"/>
      <c r="W827" s="16"/>
      <c r="X827" s="16" t="s">
        <v>38</v>
      </c>
      <c r="Y827">
        <v>7</v>
      </c>
      <c r="Z827">
        <v>10</v>
      </c>
      <c r="AA827">
        <v>7</v>
      </c>
      <c r="AB827">
        <v>6</v>
      </c>
      <c r="AC827">
        <v>0.5</v>
      </c>
      <c r="AD827">
        <v>11</v>
      </c>
      <c r="AE827" t="s">
        <v>1623</v>
      </c>
    </row>
    <row r="828" spans="1:31" x14ac:dyDescent="0.25">
      <c r="A828" s="16" t="s">
        <v>23</v>
      </c>
      <c r="B828" s="16" t="s">
        <v>39</v>
      </c>
      <c r="C828" s="16" t="s">
        <v>365</v>
      </c>
      <c r="D828" s="16" t="s">
        <v>62</v>
      </c>
      <c r="E828" s="16" t="s">
        <v>41</v>
      </c>
      <c r="F828" s="16" t="s">
        <v>28</v>
      </c>
      <c r="G828" s="16" t="s">
        <v>105</v>
      </c>
      <c r="H828" s="16" t="s">
        <v>106</v>
      </c>
      <c r="I828" s="16" t="s">
        <v>106</v>
      </c>
      <c r="J828" s="16" t="s">
        <v>107</v>
      </c>
      <c r="K828" s="16" t="s">
        <v>287</v>
      </c>
      <c r="L828" s="9">
        <v>45205</v>
      </c>
      <c r="M828" s="9">
        <v>45205</v>
      </c>
      <c r="N828" s="9">
        <v>45204</v>
      </c>
      <c r="O828" s="7">
        <v>45204</v>
      </c>
      <c r="P828" s="9">
        <v>45204</v>
      </c>
      <c r="Q828" s="9">
        <v>44840</v>
      </c>
      <c r="R828" s="9" t="s">
        <v>34</v>
      </c>
      <c r="S828" s="16" t="s">
        <v>73</v>
      </c>
      <c r="T828" s="16" t="s">
        <v>218</v>
      </c>
      <c r="U828" s="16"/>
      <c r="V828" s="16"/>
      <c r="W828" s="16" t="s">
        <v>54</v>
      </c>
      <c r="X828" s="16" t="s">
        <v>38</v>
      </c>
      <c r="Y828">
        <v>7</v>
      </c>
      <c r="Z828">
        <v>10</v>
      </c>
      <c r="AA828">
        <v>7</v>
      </c>
      <c r="AB828">
        <v>6</v>
      </c>
      <c r="AC828">
        <v>0.5</v>
      </c>
      <c r="AD828">
        <v>11</v>
      </c>
      <c r="AE828" t="s">
        <v>1624</v>
      </c>
    </row>
    <row r="829" spans="1:31" x14ac:dyDescent="0.25">
      <c r="A829" s="16" t="s">
        <v>23</v>
      </c>
      <c r="B829" s="16" t="s">
        <v>39</v>
      </c>
      <c r="C829" s="16" t="s">
        <v>365</v>
      </c>
      <c r="D829" s="16" t="s">
        <v>62</v>
      </c>
      <c r="E829" s="16" t="s">
        <v>41</v>
      </c>
      <c r="F829" s="16" t="s">
        <v>28</v>
      </c>
      <c r="G829" s="16" t="s">
        <v>105</v>
      </c>
      <c r="H829" s="16" t="s">
        <v>106</v>
      </c>
      <c r="I829" s="16" t="s">
        <v>106</v>
      </c>
      <c r="J829" s="16" t="s">
        <v>107</v>
      </c>
      <c r="K829" s="16" t="s">
        <v>110</v>
      </c>
      <c r="L829" s="9">
        <v>45205</v>
      </c>
      <c r="M829" s="9">
        <v>45205</v>
      </c>
      <c r="N829" s="9">
        <v>45204</v>
      </c>
      <c r="O829" s="7">
        <v>45204</v>
      </c>
      <c r="P829" s="9">
        <v>45204</v>
      </c>
      <c r="Q829" s="9">
        <v>44840</v>
      </c>
      <c r="R829" s="9" t="s">
        <v>34</v>
      </c>
      <c r="S829" s="16" t="s">
        <v>73</v>
      </c>
      <c r="T829" s="16" t="s">
        <v>218</v>
      </c>
      <c r="U829" s="16"/>
      <c r="V829" s="16"/>
      <c r="W829" s="16" t="s">
        <v>54</v>
      </c>
      <c r="X829" s="16" t="s">
        <v>38</v>
      </c>
      <c r="Y829">
        <v>7</v>
      </c>
      <c r="Z829">
        <v>10</v>
      </c>
      <c r="AA829">
        <v>7</v>
      </c>
      <c r="AB829">
        <v>6</v>
      </c>
      <c r="AC829">
        <v>0.5</v>
      </c>
      <c r="AD829">
        <v>11</v>
      </c>
      <c r="AE829" t="s">
        <v>1303</v>
      </c>
    </row>
    <row r="830" spans="1:31" x14ac:dyDescent="0.25">
      <c r="A830" s="16" t="s">
        <v>23</v>
      </c>
      <c r="B830" s="16" t="s">
        <v>39</v>
      </c>
      <c r="C830" s="16" t="s">
        <v>365</v>
      </c>
      <c r="D830" s="16" t="s">
        <v>62</v>
      </c>
      <c r="E830" s="16" t="s">
        <v>41</v>
      </c>
      <c r="F830" s="16" t="s">
        <v>28</v>
      </c>
      <c r="G830" s="16" t="s">
        <v>105</v>
      </c>
      <c r="H830" s="16" t="s">
        <v>106</v>
      </c>
      <c r="I830" s="16" t="s">
        <v>106</v>
      </c>
      <c r="J830" s="16" t="s">
        <v>107</v>
      </c>
      <c r="K830" s="16" t="s">
        <v>367</v>
      </c>
      <c r="L830" s="9">
        <v>45205</v>
      </c>
      <c r="M830" s="9">
        <v>45205</v>
      </c>
      <c r="N830" s="9">
        <v>45204</v>
      </c>
      <c r="O830" s="7">
        <v>45204</v>
      </c>
      <c r="P830" s="9">
        <v>45204</v>
      </c>
      <c r="Q830" s="9">
        <v>44840</v>
      </c>
      <c r="R830" s="9" t="s">
        <v>34</v>
      </c>
      <c r="S830" s="16" t="s">
        <v>73</v>
      </c>
      <c r="T830" s="16" t="s">
        <v>218</v>
      </c>
      <c r="U830" s="16"/>
      <c r="V830" s="16"/>
      <c r="W830" s="16" t="s">
        <v>54</v>
      </c>
      <c r="X830" s="16" t="s">
        <v>38</v>
      </c>
      <c r="Y830">
        <v>7</v>
      </c>
      <c r="Z830">
        <v>10</v>
      </c>
      <c r="AA830">
        <v>7</v>
      </c>
      <c r="AB830">
        <v>6</v>
      </c>
      <c r="AC830">
        <v>0.5</v>
      </c>
      <c r="AD830">
        <v>11</v>
      </c>
      <c r="AE830" t="s">
        <v>1625</v>
      </c>
    </row>
    <row r="831" spans="1:31" x14ac:dyDescent="0.25">
      <c r="A831" s="16" t="s">
        <v>23</v>
      </c>
      <c r="B831" s="16" t="s">
        <v>39</v>
      </c>
      <c r="C831" s="16" t="s">
        <v>365</v>
      </c>
      <c r="D831" s="16" t="s">
        <v>62</v>
      </c>
      <c r="E831" s="16" t="s">
        <v>41</v>
      </c>
      <c r="F831" s="16" t="s">
        <v>28</v>
      </c>
      <c r="G831" s="16" t="s">
        <v>105</v>
      </c>
      <c r="H831" s="16" t="s">
        <v>106</v>
      </c>
      <c r="I831" s="16" t="s">
        <v>106</v>
      </c>
      <c r="J831" s="16" t="s">
        <v>107</v>
      </c>
      <c r="K831" s="16" t="s">
        <v>119</v>
      </c>
      <c r="L831" s="9"/>
      <c r="M831" s="9"/>
      <c r="N831" s="9">
        <v>45141</v>
      </c>
      <c r="O831" s="7">
        <v>45141</v>
      </c>
      <c r="P831" s="9">
        <v>45141</v>
      </c>
      <c r="Q831" s="9">
        <v>44840</v>
      </c>
      <c r="R831" s="9" t="s">
        <v>34</v>
      </c>
      <c r="S831" s="16" t="s">
        <v>73</v>
      </c>
      <c r="T831" s="16" t="s">
        <v>73</v>
      </c>
      <c r="U831" s="16"/>
      <c r="V831" s="16"/>
      <c r="W831" s="16" t="s">
        <v>54</v>
      </c>
      <c r="X831" s="16" t="s">
        <v>38</v>
      </c>
      <c r="Y831">
        <v>7</v>
      </c>
      <c r="Z831">
        <v>10</v>
      </c>
      <c r="AA831">
        <v>7</v>
      </c>
      <c r="AB831">
        <v>6</v>
      </c>
      <c r="AC831">
        <v>0.5</v>
      </c>
      <c r="AD831">
        <v>11</v>
      </c>
      <c r="AE831" t="s">
        <v>1626</v>
      </c>
    </row>
    <row r="832" spans="1:31" x14ac:dyDescent="0.25">
      <c r="A832" s="16" t="s">
        <v>23</v>
      </c>
      <c r="B832" s="16" t="s">
        <v>39</v>
      </c>
      <c r="C832" s="16" t="s">
        <v>365</v>
      </c>
      <c r="D832" s="16" t="s">
        <v>62</v>
      </c>
      <c r="E832" s="16" t="s">
        <v>41</v>
      </c>
      <c r="F832" s="16" t="s">
        <v>28</v>
      </c>
      <c r="G832" s="16" t="s">
        <v>105</v>
      </c>
      <c r="H832" s="16" t="s">
        <v>106</v>
      </c>
      <c r="I832" s="16" t="s">
        <v>106</v>
      </c>
      <c r="J832" s="16" t="s">
        <v>107</v>
      </c>
      <c r="K832" s="16" t="s">
        <v>102</v>
      </c>
      <c r="L832" s="9">
        <v>45205</v>
      </c>
      <c r="M832" s="9">
        <v>45205</v>
      </c>
      <c r="N832" s="9">
        <v>45204</v>
      </c>
      <c r="O832" s="7">
        <v>45204</v>
      </c>
      <c r="P832" s="9">
        <v>45204</v>
      </c>
      <c r="Q832" s="9">
        <v>44840</v>
      </c>
      <c r="R832" s="9" t="s">
        <v>34</v>
      </c>
      <c r="S832" s="16" t="s">
        <v>73</v>
      </c>
      <c r="T832" s="16" t="s">
        <v>66</v>
      </c>
      <c r="U832" s="16"/>
      <c r="V832" s="16"/>
      <c r="W832" s="16" t="s">
        <v>54</v>
      </c>
      <c r="X832" s="16" t="s">
        <v>38</v>
      </c>
      <c r="Y832">
        <v>7</v>
      </c>
      <c r="Z832">
        <v>10</v>
      </c>
      <c r="AA832">
        <v>7</v>
      </c>
      <c r="AB832">
        <v>6</v>
      </c>
      <c r="AC832">
        <v>0.5</v>
      </c>
      <c r="AD832">
        <v>11</v>
      </c>
      <c r="AE832" t="s">
        <v>1627</v>
      </c>
    </row>
    <row r="833" spans="1:31" x14ac:dyDescent="0.25">
      <c r="A833" s="16" t="s">
        <v>23</v>
      </c>
      <c r="B833" s="16" t="s">
        <v>39</v>
      </c>
      <c r="C833" s="16" t="s">
        <v>365</v>
      </c>
      <c r="D833" s="16" t="s">
        <v>62</v>
      </c>
      <c r="E833" s="16" t="s">
        <v>41</v>
      </c>
      <c r="F833" s="16" t="s">
        <v>28</v>
      </c>
      <c r="G833" s="16" t="s">
        <v>105</v>
      </c>
      <c r="H833" s="16" t="s">
        <v>106</v>
      </c>
      <c r="I833" s="16" t="s">
        <v>106</v>
      </c>
      <c r="J833" s="16" t="s">
        <v>107</v>
      </c>
      <c r="K833" s="16" t="s">
        <v>124</v>
      </c>
      <c r="L833" s="9">
        <v>45170</v>
      </c>
      <c r="M833" s="9">
        <v>45205</v>
      </c>
      <c r="N833" s="9">
        <v>45176</v>
      </c>
      <c r="O833" s="7">
        <v>45176</v>
      </c>
      <c r="P833" s="9">
        <v>45176</v>
      </c>
      <c r="Q833" s="9">
        <v>44805</v>
      </c>
      <c r="R833" s="9" t="s">
        <v>34</v>
      </c>
      <c r="S833" s="16" t="s">
        <v>73</v>
      </c>
      <c r="T833" s="16" t="s">
        <v>314</v>
      </c>
      <c r="U833" s="16"/>
      <c r="V833" s="16"/>
      <c r="W833" s="16" t="s">
        <v>54</v>
      </c>
      <c r="X833" s="16" t="s">
        <v>38</v>
      </c>
      <c r="Y833">
        <v>7</v>
      </c>
      <c r="Z833">
        <v>10</v>
      </c>
      <c r="AA833">
        <v>7</v>
      </c>
      <c r="AB833">
        <v>6</v>
      </c>
      <c r="AC833">
        <v>0.5</v>
      </c>
      <c r="AD833">
        <v>11</v>
      </c>
      <c r="AE833" t="s">
        <v>1628</v>
      </c>
    </row>
    <row r="834" spans="1:31" x14ac:dyDescent="0.25">
      <c r="A834" s="16" t="s">
        <v>23</v>
      </c>
      <c r="B834" s="16" t="s">
        <v>39</v>
      </c>
      <c r="C834" s="16" t="s">
        <v>365</v>
      </c>
      <c r="D834" s="16" t="s">
        <v>62</v>
      </c>
      <c r="E834" s="16" t="s">
        <v>41</v>
      </c>
      <c r="F834" s="16" t="s">
        <v>28</v>
      </c>
      <c r="G834" s="16" t="s">
        <v>105</v>
      </c>
      <c r="H834" s="16" t="s">
        <v>106</v>
      </c>
      <c r="I834" s="16" t="s">
        <v>106</v>
      </c>
      <c r="J834" s="16" t="s">
        <v>107</v>
      </c>
      <c r="K834" s="16" t="s">
        <v>125</v>
      </c>
      <c r="L834" s="9">
        <v>45170</v>
      </c>
      <c r="M834" s="9">
        <v>45205</v>
      </c>
      <c r="N834" s="9">
        <v>45176</v>
      </c>
      <c r="O834" s="7">
        <v>45176</v>
      </c>
      <c r="P834" s="9">
        <v>45176</v>
      </c>
      <c r="Q834" s="9">
        <v>44805</v>
      </c>
      <c r="R834" s="9" t="s">
        <v>34</v>
      </c>
      <c r="S834" s="16" t="s">
        <v>73</v>
      </c>
      <c r="T834" s="16" t="s">
        <v>314</v>
      </c>
      <c r="U834" s="16"/>
      <c r="V834" s="16"/>
      <c r="W834" s="16" t="s">
        <v>54</v>
      </c>
      <c r="X834" s="16" t="s">
        <v>38</v>
      </c>
      <c r="Y834">
        <v>7</v>
      </c>
      <c r="Z834">
        <v>10</v>
      </c>
      <c r="AA834">
        <v>7</v>
      </c>
      <c r="AB834">
        <v>6</v>
      </c>
      <c r="AC834">
        <v>0.5</v>
      </c>
      <c r="AD834">
        <v>11</v>
      </c>
      <c r="AE834" t="s">
        <v>1629</v>
      </c>
    </row>
    <row r="835" spans="1:31" x14ac:dyDescent="0.25">
      <c r="A835" s="16" t="s">
        <v>3138</v>
      </c>
      <c r="B835" s="16" t="s">
        <v>24</v>
      </c>
      <c r="C835" s="16" t="s">
        <v>365</v>
      </c>
      <c r="D835" s="16" t="s">
        <v>62</v>
      </c>
      <c r="E835" s="16" t="s">
        <v>41</v>
      </c>
      <c r="F835" s="16" t="s">
        <v>28</v>
      </c>
      <c r="G835" s="16" t="s">
        <v>105</v>
      </c>
      <c r="H835" s="16" t="s">
        <v>106</v>
      </c>
      <c r="I835" s="16" t="s">
        <v>106</v>
      </c>
      <c r="J835" s="16" t="s">
        <v>107</v>
      </c>
      <c r="K835" s="16" t="s">
        <v>117</v>
      </c>
      <c r="L835" s="9">
        <v>45205</v>
      </c>
      <c r="M835" s="9">
        <v>45205</v>
      </c>
      <c r="N835" s="9">
        <v>45204</v>
      </c>
      <c r="O835" s="7">
        <v>45204</v>
      </c>
      <c r="P835" s="9">
        <v>45204</v>
      </c>
      <c r="Q835" s="9">
        <v>44840</v>
      </c>
      <c r="R835" s="9" t="s">
        <v>34</v>
      </c>
      <c r="S835" s="16" t="s">
        <v>73</v>
      </c>
      <c r="T835" s="16" t="s">
        <v>218</v>
      </c>
      <c r="U835" s="16"/>
      <c r="V835" s="16"/>
      <c r="W835" s="16"/>
      <c r="X835" s="16" t="s">
        <v>38</v>
      </c>
      <c r="Y835">
        <v>7</v>
      </c>
      <c r="Z835">
        <v>10</v>
      </c>
      <c r="AA835">
        <v>7</v>
      </c>
      <c r="AB835">
        <v>6</v>
      </c>
      <c r="AC835">
        <v>0.5</v>
      </c>
      <c r="AD835">
        <v>11</v>
      </c>
      <c r="AE835" t="s">
        <v>1630</v>
      </c>
    </row>
    <row r="836" spans="1:31" x14ac:dyDescent="0.25">
      <c r="A836" s="16" t="s">
        <v>23</v>
      </c>
      <c r="B836" s="16" t="s">
        <v>39</v>
      </c>
      <c r="C836" s="16" t="s">
        <v>365</v>
      </c>
      <c r="D836" s="16" t="s">
        <v>62</v>
      </c>
      <c r="E836" s="16" t="s">
        <v>41</v>
      </c>
      <c r="F836" s="16" t="s">
        <v>28</v>
      </c>
      <c r="G836" s="16" t="s">
        <v>105</v>
      </c>
      <c r="H836" s="16" t="s">
        <v>106</v>
      </c>
      <c r="I836" s="16" t="s">
        <v>106</v>
      </c>
      <c r="J836" s="16" t="s">
        <v>107</v>
      </c>
      <c r="K836" s="16" t="s">
        <v>97</v>
      </c>
      <c r="L836" s="9">
        <v>45142</v>
      </c>
      <c r="M836" s="9">
        <v>45142</v>
      </c>
      <c r="N836" s="9">
        <v>45141</v>
      </c>
      <c r="O836" s="7">
        <v>45141</v>
      </c>
      <c r="P836" s="9">
        <v>45141</v>
      </c>
      <c r="Q836" s="9">
        <v>44868</v>
      </c>
      <c r="R836" s="9" t="s">
        <v>34</v>
      </c>
      <c r="S836" s="16" t="s">
        <v>73</v>
      </c>
      <c r="T836" s="16" t="s">
        <v>66</v>
      </c>
      <c r="U836" s="16"/>
      <c r="V836" s="16"/>
      <c r="W836" s="16" t="s">
        <v>54</v>
      </c>
      <c r="X836" s="16" t="s">
        <v>38</v>
      </c>
      <c r="Y836">
        <v>7</v>
      </c>
      <c r="Z836">
        <v>10</v>
      </c>
      <c r="AA836">
        <v>7</v>
      </c>
      <c r="AB836">
        <v>6</v>
      </c>
      <c r="AC836">
        <v>0.5</v>
      </c>
      <c r="AD836">
        <v>11</v>
      </c>
      <c r="AE836" t="s">
        <v>1539</v>
      </c>
    </row>
    <row r="837" spans="1:31" x14ac:dyDescent="0.25">
      <c r="A837" s="16" t="s">
        <v>23</v>
      </c>
      <c r="B837" s="16" t="s">
        <v>39</v>
      </c>
      <c r="C837" s="16" t="s">
        <v>365</v>
      </c>
      <c r="D837" s="16" t="s">
        <v>62</v>
      </c>
      <c r="E837" s="16" t="s">
        <v>41</v>
      </c>
      <c r="F837" s="16" t="s">
        <v>28</v>
      </c>
      <c r="G837" s="16" t="s">
        <v>105</v>
      </c>
      <c r="H837" s="16" t="s">
        <v>106</v>
      </c>
      <c r="I837" s="16" t="s">
        <v>106</v>
      </c>
      <c r="J837" s="16" t="s">
        <v>107</v>
      </c>
      <c r="K837" s="16" t="s">
        <v>336</v>
      </c>
      <c r="L837" s="9"/>
      <c r="M837" s="9">
        <v>45121</v>
      </c>
      <c r="N837" s="9">
        <v>45120</v>
      </c>
      <c r="O837" s="7">
        <v>45120</v>
      </c>
      <c r="P837" s="9">
        <v>45120</v>
      </c>
      <c r="Q837" s="9">
        <v>44756</v>
      </c>
      <c r="R837" s="9" t="s">
        <v>34</v>
      </c>
      <c r="S837" s="16" t="s">
        <v>73</v>
      </c>
      <c r="T837" s="16" t="s">
        <v>66</v>
      </c>
      <c r="U837" s="16"/>
      <c r="V837" s="16"/>
      <c r="W837" s="16" t="s">
        <v>54</v>
      </c>
      <c r="X837" s="16" t="s">
        <v>38</v>
      </c>
      <c r="Y837">
        <v>7</v>
      </c>
      <c r="Z837">
        <v>10</v>
      </c>
      <c r="AA837">
        <v>7</v>
      </c>
      <c r="AB837">
        <v>6</v>
      </c>
      <c r="AC837">
        <v>0.5</v>
      </c>
      <c r="AD837">
        <v>11</v>
      </c>
      <c r="AE837" t="s">
        <v>1631</v>
      </c>
    </row>
    <row r="838" spans="1:31" x14ac:dyDescent="0.25">
      <c r="A838" s="16" t="s">
        <v>23</v>
      </c>
      <c r="B838" s="16" t="s">
        <v>39</v>
      </c>
      <c r="C838" s="16" t="s">
        <v>365</v>
      </c>
      <c r="D838" s="16" t="s">
        <v>62</v>
      </c>
      <c r="E838" s="16" t="s">
        <v>41</v>
      </c>
      <c r="F838" s="16" t="s">
        <v>28</v>
      </c>
      <c r="G838" s="16" t="s">
        <v>105</v>
      </c>
      <c r="H838" s="16" t="s">
        <v>106</v>
      </c>
      <c r="I838" s="16" t="s">
        <v>106</v>
      </c>
      <c r="J838" s="16" t="s">
        <v>107</v>
      </c>
      <c r="K838" s="16" t="s">
        <v>368</v>
      </c>
      <c r="L838" s="9">
        <v>45142</v>
      </c>
      <c r="M838" s="9">
        <v>45142</v>
      </c>
      <c r="N838" s="9">
        <v>45141</v>
      </c>
      <c r="O838" s="7">
        <v>45141</v>
      </c>
      <c r="P838" s="9">
        <v>45141</v>
      </c>
      <c r="Q838" s="9">
        <v>44777</v>
      </c>
      <c r="R838" s="9" t="s">
        <v>34</v>
      </c>
      <c r="S838" s="16" t="s">
        <v>73</v>
      </c>
      <c r="T838" s="16" t="s">
        <v>66</v>
      </c>
      <c r="U838" s="16"/>
      <c r="V838" s="16"/>
      <c r="W838" s="16" t="s">
        <v>54</v>
      </c>
      <c r="X838" s="16" t="s">
        <v>38</v>
      </c>
      <c r="Y838">
        <v>7</v>
      </c>
      <c r="Z838">
        <v>10</v>
      </c>
      <c r="AA838">
        <v>7</v>
      </c>
      <c r="AB838">
        <v>6</v>
      </c>
      <c r="AC838">
        <v>0.5</v>
      </c>
      <c r="AD838">
        <v>11</v>
      </c>
      <c r="AE838" t="s">
        <v>1632</v>
      </c>
    </row>
    <row r="839" spans="1:31" x14ac:dyDescent="0.25">
      <c r="A839" s="16" t="s">
        <v>23</v>
      </c>
      <c r="B839" s="16" t="s">
        <v>39</v>
      </c>
      <c r="C839" s="16" t="s">
        <v>365</v>
      </c>
      <c r="D839" s="16" t="s">
        <v>62</v>
      </c>
      <c r="E839" s="16" t="s">
        <v>41</v>
      </c>
      <c r="F839" s="16" t="s">
        <v>28</v>
      </c>
      <c r="G839" s="16" t="s">
        <v>105</v>
      </c>
      <c r="H839" s="16" t="s">
        <v>106</v>
      </c>
      <c r="I839" s="16" t="s">
        <v>106</v>
      </c>
      <c r="J839" s="16" t="s">
        <v>369</v>
      </c>
      <c r="K839" s="16" t="s">
        <v>64</v>
      </c>
      <c r="L839" s="9">
        <v>45121</v>
      </c>
      <c r="M839" s="9">
        <v>45121</v>
      </c>
      <c r="N839" s="9">
        <v>45120</v>
      </c>
      <c r="O839" s="7">
        <v>45120</v>
      </c>
      <c r="P839" s="9">
        <v>45120</v>
      </c>
      <c r="Q839" s="9">
        <v>44756</v>
      </c>
      <c r="R839" s="9" t="s">
        <v>34</v>
      </c>
      <c r="S839" s="16" t="s">
        <v>73</v>
      </c>
      <c r="T839" s="16" t="s">
        <v>66</v>
      </c>
      <c r="U839" s="16"/>
      <c r="V839" s="16"/>
      <c r="W839" s="16" t="s">
        <v>54</v>
      </c>
      <c r="X839" s="16" t="s">
        <v>38</v>
      </c>
      <c r="Y839">
        <v>7</v>
      </c>
      <c r="Z839">
        <v>10</v>
      </c>
      <c r="AA839">
        <v>7</v>
      </c>
      <c r="AB839">
        <v>6</v>
      </c>
      <c r="AC839">
        <v>0.5</v>
      </c>
      <c r="AD839">
        <v>11</v>
      </c>
      <c r="AE839" t="s">
        <v>1633</v>
      </c>
    </row>
    <row r="840" spans="1:31" x14ac:dyDescent="0.25">
      <c r="A840" s="16" t="s">
        <v>23</v>
      </c>
      <c r="B840" s="16" t="s">
        <v>39</v>
      </c>
      <c r="C840" s="16" t="s">
        <v>365</v>
      </c>
      <c r="D840" s="16" t="s">
        <v>62</v>
      </c>
      <c r="E840" s="16" t="s">
        <v>41</v>
      </c>
      <c r="F840" s="16" t="s">
        <v>28</v>
      </c>
      <c r="G840" s="16" t="s">
        <v>105</v>
      </c>
      <c r="H840" s="16" t="s">
        <v>106</v>
      </c>
      <c r="I840" s="16" t="s">
        <v>106</v>
      </c>
      <c r="J840" s="16" t="s">
        <v>369</v>
      </c>
      <c r="K840" s="16" t="s">
        <v>128</v>
      </c>
      <c r="L840" s="9"/>
      <c r="M840" s="9"/>
      <c r="N840" s="9">
        <v>45120</v>
      </c>
      <c r="O840" s="7">
        <v>45120</v>
      </c>
      <c r="P840" s="9">
        <v>45120</v>
      </c>
      <c r="Q840" s="9">
        <v>44756</v>
      </c>
      <c r="R840" s="9" t="s">
        <v>34</v>
      </c>
      <c r="S840" s="16" t="s">
        <v>73</v>
      </c>
      <c r="T840" s="16" t="s">
        <v>66</v>
      </c>
      <c r="U840" s="16"/>
      <c r="V840" s="16"/>
      <c r="W840" s="16" t="s">
        <v>54</v>
      </c>
      <c r="X840" s="16" t="s">
        <v>38</v>
      </c>
      <c r="Y840">
        <v>7</v>
      </c>
      <c r="Z840">
        <v>10</v>
      </c>
      <c r="AA840">
        <v>7</v>
      </c>
      <c r="AB840">
        <v>6</v>
      </c>
      <c r="AC840">
        <v>0.5</v>
      </c>
      <c r="AD840">
        <v>11</v>
      </c>
      <c r="AE840" t="s">
        <v>1634</v>
      </c>
    </row>
    <row r="841" spans="1:31" x14ac:dyDescent="0.25">
      <c r="A841" s="16" t="s">
        <v>23</v>
      </c>
      <c r="B841" s="16" t="s">
        <v>39</v>
      </c>
      <c r="C841" s="16" t="s">
        <v>365</v>
      </c>
      <c r="D841" s="16" t="s">
        <v>62</v>
      </c>
      <c r="E841" s="16" t="s">
        <v>41</v>
      </c>
      <c r="F841" s="16" t="s">
        <v>28</v>
      </c>
      <c r="G841" s="16" t="s">
        <v>105</v>
      </c>
      <c r="H841" s="16" t="s">
        <v>106</v>
      </c>
      <c r="I841" s="16" t="s">
        <v>106</v>
      </c>
      <c r="J841" s="16" t="s">
        <v>371</v>
      </c>
      <c r="K841" s="16" t="s">
        <v>97</v>
      </c>
      <c r="L841" s="9"/>
      <c r="M841" s="9"/>
      <c r="N841" s="9">
        <v>45141</v>
      </c>
      <c r="O841" s="7">
        <v>45141</v>
      </c>
      <c r="P841" s="9">
        <v>45141</v>
      </c>
      <c r="Q841" s="9">
        <v>44777</v>
      </c>
      <c r="R841" s="9" t="s">
        <v>34</v>
      </c>
      <c r="S841" s="16" t="s">
        <v>73</v>
      </c>
      <c r="T841" s="16" t="s">
        <v>73</v>
      </c>
      <c r="U841" s="16"/>
      <c r="V841" s="16"/>
      <c r="W841" s="16" t="s">
        <v>54</v>
      </c>
      <c r="X841" s="16" t="s">
        <v>38</v>
      </c>
      <c r="Y841">
        <v>7</v>
      </c>
      <c r="Z841">
        <v>10</v>
      </c>
      <c r="AA841">
        <v>7</v>
      </c>
      <c r="AB841">
        <v>6</v>
      </c>
      <c r="AC841">
        <v>0.5</v>
      </c>
      <c r="AD841">
        <v>11</v>
      </c>
      <c r="AE841" t="s">
        <v>1636</v>
      </c>
    </row>
    <row r="842" spans="1:31" x14ac:dyDescent="0.25">
      <c r="A842" s="16" t="s">
        <v>23</v>
      </c>
      <c r="B842" s="16" t="s">
        <v>39</v>
      </c>
      <c r="C842" s="16" t="s">
        <v>365</v>
      </c>
      <c r="D842" s="16" t="s">
        <v>62</v>
      </c>
      <c r="E842" s="16" t="s">
        <v>41</v>
      </c>
      <c r="F842" s="16" t="s">
        <v>28</v>
      </c>
      <c r="G842" s="16" t="s">
        <v>105</v>
      </c>
      <c r="H842" s="16" t="s">
        <v>106</v>
      </c>
      <c r="I842" s="16" t="s">
        <v>106</v>
      </c>
      <c r="J842" s="16" t="s">
        <v>372</v>
      </c>
      <c r="K842" s="16" t="s">
        <v>64</v>
      </c>
      <c r="L842" s="9"/>
      <c r="M842" s="9"/>
      <c r="N842" s="9">
        <v>45120</v>
      </c>
      <c r="O842" s="7">
        <v>45120</v>
      </c>
      <c r="P842" s="9">
        <v>45120</v>
      </c>
      <c r="Q842" s="9">
        <v>44756</v>
      </c>
      <c r="R842" s="9" t="s">
        <v>34</v>
      </c>
      <c r="S842" s="16" t="s">
        <v>73</v>
      </c>
      <c r="T842" s="16" t="s">
        <v>66</v>
      </c>
      <c r="U842" s="16"/>
      <c r="V842" s="16"/>
      <c r="W842" s="16" t="s">
        <v>54</v>
      </c>
      <c r="X842" s="16" t="s">
        <v>38</v>
      </c>
      <c r="Y842">
        <v>7</v>
      </c>
      <c r="Z842">
        <v>10</v>
      </c>
      <c r="AA842">
        <v>7</v>
      </c>
      <c r="AB842">
        <v>6</v>
      </c>
      <c r="AC842">
        <v>0.5</v>
      </c>
      <c r="AD842">
        <v>11</v>
      </c>
      <c r="AE842" t="s">
        <v>1637</v>
      </c>
    </row>
    <row r="843" spans="1:31" x14ac:dyDescent="0.25">
      <c r="A843" s="16" t="s">
        <v>23</v>
      </c>
      <c r="B843" s="16" t="s">
        <v>39</v>
      </c>
      <c r="C843" s="16" t="s">
        <v>365</v>
      </c>
      <c r="D843" s="16" t="s">
        <v>62</v>
      </c>
      <c r="E843" s="16" t="s">
        <v>41</v>
      </c>
      <c r="F843" s="16" t="s">
        <v>28</v>
      </c>
      <c r="G843" s="16" t="s">
        <v>105</v>
      </c>
      <c r="H843" s="16" t="s">
        <v>106</v>
      </c>
      <c r="I843" s="16" t="s">
        <v>106</v>
      </c>
      <c r="J843" s="16" t="s">
        <v>372</v>
      </c>
      <c r="K843" s="16" t="s">
        <v>128</v>
      </c>
      <c r="L843" s="9"/>
      <c r="M843" s="9"/>
      <c r="N843" s="9">
        <v>45120</v>
      </c>
      <c r="O843" s="7">
        <v>45120</v>
      </c>
      <c r="P843" s="9">
        <v>45120</v>
      </c>
      <c r="Q843" s="9"/>
      <c r="R843" s="9" t="s">
        <v>34</v>
      </c>
      <c r="S843" s="16" t="s">
        <v>73</v>
      </c>
      <c r="T843" s="16" t="s">
        <v>66</v>
      </c>
      <c r="U843" s="16"/>
      <c r="V843" s="16"/>
      <c r="W843" s="16" t="s">
        <v>54</v>
      </c>
      <c r="X843" s="16" t="s">
        <v>38</v>
      </c>
      <c r="Y843">
        <v>7</v>
      </c>
      <c r="Z843">
        <v>10</v>
      </c>
      <c r="AA843">
        <v>7</v>
      </c>
      <c r="AB843">
        <v>6</v>
      </c>
      <c r="AC843">
        <v>0.5</v>
      </c>
      <c r="AD843">
        <v>11</v>
      </c>
      <c r="AE843" t="s">
        <v>1638</v>
      </c>
    </row>
    <row r="844" spans="1:31" x14ac:dyDescent="0.25">
      <c r="A844" s="16" t="s">
        <v>23</v>
      </c>
      <c r="B844" s="16" t="s">
        <v>39</v>
      </c>
      <c r="C844" s="16" t="s">
        <v>365</v>
      </c>
      <c r="D844" s="16" t="s">
        <v>62</v>
      </c>
      <c r="E844" s="16" t="s">
        <v>41</v>
      </c>
      <c r="F844" s="16" t="s">
        <v>28</v>
      </c>
      <c r="G844" s="16" t="s">
        <v>105</v>
      </c>
      <c r="H844" s="16" t="s">
        <v>106</v>
      </c>
      <c r="I844" s="16" t="s">
        <v>106</v>
      </c>
      <c r="J844" s="16" t="s">
        <v>370</v>
      </c>
      <c r="K844" s="16" t="s">
        <v>97</v>
      </c>
      <c r="L844" s="9"/>
      <c r="M844" s="9"/>
      <c r="N844" s="9">
        <v>45141</v>
      </c>
      <c r="O844" s="7">
        <v>45141</v>
      </c>
      <c r="P844" s="9">
        <v>45141</v>
      </c>
      <c r="Q844" s="9">
        <v>44777</v>
      </c>
      <c r="R844" s="9" t="s">
        <v>34</v>
      </c>
      <c r="S844" s="16" t="s">
        <v>73</v>
      </c>
      <c r="T844" s="16" t="s">
        <v>66</v>
      </c>
      <c r="U844" s="16"/>
      <c r="V844" s="16"/>
      <c r="W844" s="16" t="s">
        <v>54</v>
      </c>
      <c r="X844" s="16" t="s">
        <v>38</v>
      </c>
      <c r="Y844">
        <v>7</v>
      </c>
      <c r="Z844">
        <v>10</v>
      </c>
      <c r="AA844">
        <v>7</v>
      </c>
      <c r="AB844">
        <v>6</v>
      </c>
      <c r="AC844">
        <v>0.5</v>
      </c>
      <c r="AD844">
        <v>11</v>
      </c>
      <c r="AE844" t="s">
        <v>1635</v>
      </c>
    </row>
    <row r="845" spans="1:31" x14ac:dyDescent="0.25">
      <c r="A845" s="16" t="s">
        <v>23</v>
      </c>
      <c r="B845" s="16" t="s">
        <v>39</v>
      </c>
      <c r="C845" s="16" t="s">
        <v>365</v>
      </c>
      <c r="D845" s="16" t="s">
        <v>62</v>
      </c>
      <c r="E845" s="16" t="s">
        <v>41</v>
      </c>
      <c r="F845" s="16" t="s">
        <v>28</v>
      </c>
      <c r="G845" s="16" t="s">
        <v>105</v>
      </c>
      <c r="H845" s="16" t="s">
        <v>106</v>
      </c>
      <c r="I845" s="16" t="s">
        <v>106</v>
      </c>
      <c r="J845" s="16" t="s">
        <v>111</v>
      </c>
      <c r="K845" s="16" t="s">
        <v>64</v>
      </c>
      <c r="L845" s="9">
        <v>45205</v>
      </c>
      <c r="M845" s="9">
        <v>45205</v>
      </c>
      <c r="N845" s="9">
        <v>45204</v>
      </c>
      <c r="O845" s="7">
        <v>45204</v>
      </c>
      <c r="P845" s="9">
        <v>45204</v>
      </c>
      <c r="Q845" s="9">
        <v>44840</v>
      </c>
      <c r="R845" s="9" t="s">
        <v>34</v>
      </c>
      <c r="S845" s="16" t="s">
        <v>73</v>
      </c>
      <c r="T845" s="16" t="s">
        <v>66</v>
      </c>
      <c r="U845" s="16"/>
      <c r="V845" s="16"/>
      <c r="W845" s="16" t="s">
        <v>54</v>
      </c>
      <c r="X845" s="16" t="s">
        <v>38</v>
      </c>
      <c r="Y845">
        <v>7</v>
      </c>
      <c r="Z845">
        <v>10</v>
      </c>
      <c r="AA845">
        <v>7</v>
      </c>
      <c r="AB845">
        <v>6</v>
      </c>
      <c r="AC845">
        <v>0.5</v>
      </c>
      <c r="AD845">
        <v>11</v>
      </c>
      <c r="AE845" t="s">
        <v>1640</v>
      </c>
    </row>
    <row r="846" spans="1:31" x14ac:dyDescent="0.25">
      <c r="A846" s="16" t="s">
        <v>23</v>
      </c>
      <c r="B846" s="16" t="s">
        <v>39</v>
      </c>
      <c r="C846" s="16" t="s">
        <v>365</v>
      </c>
      <c r="D846" s="16" t="s">
        <v>62</v>
      </c>
      <c r="E846" s="16" t="s">
        <v>41</v>
      </c>
      <c r="F846" s="16" t="s">
        <v>28</v>
      </c>
      <c r="G846" s="16" t="s">
        <v>105</v>
      </c>
      <c r="H846" s="16" t="s">
        <v>106</v>
      </c>
      <c r="I846" s="16" t="s">
        <v>106</v>
      </c>
      <c r="J846" s="16" t="s">
        <v>111</v>
      </c>
      <c r="K846" s="16" t="s">
        <v>87</v>
      </c>
      <c r="L846" s="9">
        <v>45205</v>
      </c>
      <c r="M846" s="9">
        <v>45205</v>
      </c>
      <c r="N846" s="9">
        <v>45239</v>
      </c>
      <c r="O846" s="7">
        <v>45239</v>
      </c>
      <c r="P846" s="9">
        <v>45239</v>
      </c>
      <c r="Q846" s="9">
        <v>44840</v>
      </c>
      <c r="R846" s="9" t="s">
        <v>34</v>
      </c>
      <c r="S846" s="16" t="s">
        <v>73</v>
      </c>
      <c r="T846" s="16" t="s">
        <v>314</v>
      </c>
      <c r="U846" s="16"/>
      <c r="V846" s="16"/>
      <c r="W846" s="16" t="s">
        <v>54</v>
      </c>
      <c r="X846" s="16" t="s">
        <v>38</v>
      </c>
      <c r="Y846">
        <v>7</v>
      </c>
      <c r="Z846">
        <v>10</v>
      </c>
      <c r="AA846">
        <v>7</v>
      </c>
      <c r="AB846">
        <v>6</v>
      </c>
      <c r="AC846">
        <v>0.5</v>
      </c>
      <c r="AD846">
        <v>11</v>
      </c>
      <c r="AE846" t="s">
        <v>1305</v>
      </c>
    </row>
    <row r="847" spans="1:31" x14ac:dyDescent="0.25">
      <c r="A847" s="16" t="s">
        <v>23</v>
      </c>
      <c r="B847" s="16" t="s">
        <v>39</v>
      </c>
      <c r="C847" s="16" t="s">
        <v>365</v>
      </c>
      <c r="D847" s="16" t="s">
        <v>62</v>
      </c>
      <c r="E847" s="16" t="s">
        <v>41</v>
      </c>
      <c r="F847" s="16" t="s">
        <v>28</v>
      </c>
      <c r="G847" s="16" t="s">
        <v>105</v>
      </c>
      <c r="H847" s="16" t="s">
        <v>106</v>
      </c>
      <c r="I847" s="16" t="s">
        <v>106</v>
      </c>
      <c r="J847" s="16" t="s">
        <v>111</v>
      </c>
      <c r="K847" s="16" t="s">
        <v>97</v>
      </c>
      <c r="L847" s="9"/>
      <c r="M847" s="9"/>
      <c r="N847" s="9">
        <v>45239</v>
      </c>
      <c r="O847" s="7">
        <v>45239</v>
      </c>
      <c r="P847" s="9">
        <v>45239</v>
      </c>
      <c r="Q847" s="9">
        <v>44868</v>
      </c>
      <c r="R847" s="9" t="s">
        <v>34</v>
      </c>
      <c r="S847" s="16" t="s">
        <v>73</v>
      </c>
      <c r="T847" s="16" t="s">
        <v>66</v>
      </c>
      <c r="U847" s="16"/>
      <c r="V847" s="16"/>
      <c r="W847" s="16" t="s">
        <v>54</v>
      </c>
      <c r="X847" s="16" t="s">
        <v>38</v>
      </c>
      <c r="Y847">
        <v>7</v>
      </c>
      <c r="Z847">
        <v>10</v>
      </c>
      <c r="AA847">
        <v>7</v>
      </c>
      <c r="AB847">
        <v>6</v>
      </c>
      <c r="AC847">
        <v>0.5</v>
      </c>
      <c r="AD847">
        <v>11</v>
      </c>
      <c r="AE847" t="s">
        <v>1639</v>
      </c>
    </row>
    <row r="848" spans="1:31" x14ac:dyDescent="0.25">
      <c r="A848" s="16" t="s">
        <v>23</v>
      </c>
      <c r="B848" s="16" t="s">
        <v>39</v>
      </c>
      <c r="C848" s="16" t="s">
        <v>365</v>
      </c>
      <c r="D848" s="16" t="s">
        <v>62</v>
      </c>
      <c r="E848" s="16" t="s">
        <v>41</v>
      </c>
      <c r="F848" s="16" t="s">
        <v>28</v>
      </c>
      <c r="G848" s="16" t="s">
        <v>105</v>
      </c>
      <c r="H848" s="16" t="s">
        <v>106</v>
      </c>
      <c r="I848" s="16" t="s">
        <v>106</v>
      </c>
      <c r="J848" s="16" t="s">
        <v>113</v>
      </c>
      <c r="K848" s="16" t="s">
        <v>132</v>
      </c>
      <c r="L848" s="9"/>
      <c r="M848" s="9"/>
      <c r="N848" s="9">
        <v>45204</v>
      </c>
      <c r="O848" s="7">
        <v>45204</v>
      </c>
      <c r="P848" s="9">
        <v>45204</v>
      </c>
      <c r="Q848" s="9">
        <v>44840</v>
      </c>
      <c r="R848" s="9" t="s">
        <v>34</v>
      </c>
      <c r="S848" s="16" t="s">
        <v>73</v>
      </c>
      <c r="T848" s="16" t="s">
        <v>66</v>
      </c>
      <c r="U848" s="16"/>
      <c r="V848" s="16"/>
      <c r="W848" s="16" t="s">
        <v>54</v>
      </c>
      <c r="X848" s="16" t="s">
        <v>38</v>
      </c>
      <c r="Y848">
        <v>7</v>
      </c>
      <c r="Z848">
        <v>10</v>
      </c>
      <c r="AA848">
        <v>7</v>
      </c>
      <c r="AB848">
        <v>6</v>
      </c>
      <c r="AC848">
        <v>0.5</v>
      </c>
      <c r="AD848">
        <v>11</v>
      </c>
      <c r="AE848" t="s">
        <v>1540</v>
      </c>
    </row>
    <row r="849" spans="1:31" x14ac:dyDescent="0.25">
      <c r="A849" s="16" t="s">
        <v>23</v>
      </c>
      <c r="B849" s="16" t="s">
        <v>39</v>
      </c>
      <c r="C849" s="16" t="s">
        <v>365</v>
      </c>
      <c r="D849" s="16" t="s">
        <v>62</v>
      </c>
      <c r="E849" s="16" t="s">
        <v>41</v>
      </c>
      <c r="F849" s="16" t="s">
        <v>28</v>
      </c>
      <c r="G849" s="16" t="s">
        <v>105</v>
      </c>
      <c r="H849" s="16" t="s">
        <v>106</v>
      </c>
      <c r="I849" s="16" t="s">
        <v>106</v>
      </c>
      <c r="J849" s="16" t="s">
        <v>113</v>
      </c>
      <c r="K849" s="16" t="s">
        <v>385</v>
      </c>
      <c r="L849" s="9"/>
      <c r="M849" s="9"/>
      <c r="N849" s="9">
        <v>45204</v>
      </c>
      <c r="O849" s="7">
        <v>45204</v>
      </c>
      <c r="P849" s="9">
        <v>45204</v>
      </c>
      <c r="Q849" s="9">
        <v>44840</v>
      </c>
      <c r="R849" s="9" t="s">
        <v>34</v>
      </c>
      <c r="S849" s="16" t="s">
        <v>73</v>
      </c>
      <c r="T849" s="16" t="s">
        <v>66</v>
      </c>
      <c r="U849" s="16"/>
      <c r="V849" s="16"/>
      <c r="W849" s="16" t="s">
        <v>54</v>
      </c>
      <c r="X849" s="16" t="s">
        <v>38</v>
      </c>
      <c r="Y849">
        <v>7</v>
      </c>
      <c r="Z849">
        <v>10</v>
      </c>
      <c r="AA849">
        <v>7</v>
      </c>
      <c r="AB849">
        <v>6</v>
      </c>
      <c r="AC849">
        <v>0.5</v>
      </c>
      <c r="AD849">
        <v>11</v>
      </c>
      <c r="AE849" t="s">
        <v>1643</v>
      </c>
    </row>
    <row r="850" spans="1:31" x14ac:dyDescent="0.25">
      <c r="A850" s="16" t="s">
        <v>23</v>
      </c>
      <c r="B850" s="16" t="s">
        <v>39</v>
      </c>
      <c r="C850" s="16" t="s">
        <v>365</v>
      </c>
      <c r="D850" s="16" t="s">
        <v>62</v>
      </c>
      <c r="E850" s="16" t="s">
        <v>41</v>
      </c>
      <c r="F850" s="16" t="s">
        <v>28</v>
      </c>
      <c r="G850" s="16" t="s">
        <v>105</v>
      </c>
      <c r="H850" s="16" t="s">
        <v>106</v>
      </c>
      <c r="I850" s="16" t="s">
        <v>106</v>
      </c>
      <c r="J850" s="16" t="s">
        <v>113</v>
      </c>
      <c r="K850" s="16" t="s">
        <v>108</v>
      </c>
      <c r="L850" s="9"/>
      <c r="M850" s="9"/>
      <c r="N850" s="9">
        <v>45120</v>
      </c>
      <c r="O850" s="7">
        <v>45120</v>
      </c>
      <c r="P850" s="9">
        <v>45120</v>
      </c>
      <c r="Q850" s="9">
        <v>44756</v>
      </c>
      <c r="R850" s="9" t="s">
        <v>34</v>
      </c>
      <c r="S850" s="16" t="s">
        <v>73</v>
      </c>
      <c r="T850" s="16" t="s">
        <v>314</v>
      </c>
      <c r="U850" s="16"/>
      <c r="V850" s="16"/>
      <c r="W850" s="16" t="s">
        <v>54</v>
      </c>
      <c r="X850" s="16" t="s">
        <v>38</v>
      </c>
      <c r="Y850">
        <v>7</v>
      </c>
      <c r="Z850">
        <v>10</v>
      </c>
      <c r="AA850">
        <v>7</v>
      </c>
      <c r="AB850">
        <v>6</v>
      </c>
      <c r="AC850">
        <v>0.5</v>
      </c>
      <c r="AD850">
        <v>11</v>
      </c>
      <c r="AE850" t="s">
        <v>1306</v>
      </c>
    </row>
    <row r="851" spans="1:31" x14ac:dyDescent="0.25">
      <c r="A851" s="16" t="s">
        <v>23</v>
      </c>
      <c r="B851" s="16" t="s">
        <v>39</v>
      </c>
      <c r="C851" s="16" t="s">
        <v>365</v>
      </c>
      <c r="D851" s="16" t="s">
        <v>62</v>
      </c>
      <c r="E851" s="16" t="s">
        <v>41</v>
      </c>
      <c r="F851" s="16" t="s">
        <v>28</v>
      </c>
      <c r="G851" s="16" t="s">
        <v>105</v>
      </c>
      <c r="H851" s="16" t="s">
        <v>106</v>
      </c>
      <c r="I851" s="16" t="s">
        <v>106</v>
      </c>
      <c r="J851" s="16" t="s">
        <v>113</v>
      </c>
      <c r="K851" s="16" t="s">
        <v>386</v>
      </c>
      <c r="L851" s="9">
        <v>45170</v>
      </c>
      <c r="M851" s="9">
        <v>45170</v>
      </c>
      <c r="N851" s="9">
        <v>45176</v>
      </c>
      <c r="O851" s="7">
        <v>45176</v>
      </c>
      <c r="P851" s="9">
        <v>45176</v>
      </c>
      <c r="Q851" s="9">
        <v>44805</v>
      </c>
      <c r="R851" s="9" t="s">
        <v>34</v>
      </c>
      <c r="S851" s="16" t="s">
        <v>73</v>
      </c>
      <c r="T851" s="16" t="s">
        <v>66</v>
      </c>
      <c r="U851" s="16"/>
      <c r="V851" s="16"/>
      <c r="W851" s="16" t="s">
        <v>54</v>
      </c>
      <c r="X851" s="16" t="s">
        <v>38</v>
      </c>
      <c r="Y851">
        <v>7</v>
      </c>
      <c r="Z851">
        <v>10</v>
      </c>
      <c r="AA851">
        <v>7</v>
      </c>
      <c r="AB851">
        <v>6</v>
      </c>
      <c r="AC851">
        <v>0.5</v>
      </c>
      <c r="AD851">
        <v>11</v>
      </c>
      <c r="AE851" t="s">
        <v>1644</v>
      </c>
    </row>
    <row r="852" spans="1:31" x14ac:dyDescent="0.25">
      <c r="A852" s="16" t="s">
        <v>3138</v>
      </c>
      <c r="B852" s="16" t="s">
        <v>24</v>
      </c>
      <c r="C852" s="16" t="s">
        <v>365</v>
      </c>
      <c r="D852" s="16" t="s">
        <v>62</v>
      </c>
      <c r="E852" s="16" t="s">
        <v>41</v>
      </c>
      <c r="F852" s="16" t="s">
        <v>28</v>
      </c>
      <c r="G852" s="16" t="s">
        <v>105</v>
      </c>
      <c r="H852" s="16" t="s">
        <v>106</v>
      </c>
      <c r="I852" s="16" t="s">
        <v>106</v>
      </c>
      <c r="J852" s="16" t="s">
        <v>113</v>
      </c>
      <c r="K852" s="16" t="s">
        <v>115</v>
      </c>
      <c r="L852" s="9"/>
      <c r="M852" s="9"/>
      <c r="N852" s="9">
        <v>45176</v>
      </c>
      <c r="O852" s="7">
        <v>45176</v>
      </c>
      <c r="P852" s="9">
        <v>45176</v>
      </c>
      <c r="Q852" s="9">
        <v>44805</v>
      </c>
      <c r="R852" s="9" t="s">
        <v>34</v>
      </c>
      <c r="S852" s="16" t="s">
        <v>73</v>
      </c>
      <c r="T852" s="16" t="s">
        <v>314</v>
      </c>
      <c r="U852" s="16"/>
      <c r="V852" s="16"/>
      <c r="W852" s="16"/>
      <c r="X852" s="16" t="s">
        <v>38</v>
      </c>
      <c r="Y852">
        <v>7</v>
      </c>
      <c r="Z852">
        <v>10</v>
      </c>
      <c r="AA852">
        <v>7</v>
      </c>
      <c r="AB852">
        <v>6</v>
      </c>
      <c r="AC852">
        <v>0.5</v>
      </c>
      <c r="AD852">
        <v>11</v>
      </c>
      <c r="AE852" t="s">
        <v>1308</v>
      </c>
    </row>
    <row r="853" spans="1:31" x14ac:dyDescent="0.25">
      <c r="A853" s="16" t="s">
        <v>23</v>
      </c>
      <c r="B853" s="16" t="s">
        <v>39</v>
      </c>
      <c r="C853" s="16" t="s">
        <v>365</v>
      </c>
      <c r="D853" s="16" t="s">
        <v>62</v>
      </c>
      <c r="E853" s="16" t="s">
        <v>41</v>
      </c>
      <c r="F853" s="16" t="s">
        <v>28</v>
      </c>
      <c r="G853" s="16" t="s">
        <v>105</v>
      </c>
      <c r="H853" s="16" t="s">
        <v>106</v>
      </c>
      <c r="I853" s="16" t="s">
        <v>106</v>
      </c>
      <c r="J853" s="16" t="s">
        <v>113</v>
      </c>
      <c r="K853" s="16" t="s">
        <v>116</v>
      </c>
      <c r="L853" s="9">
        <v>45121</v>
      </c>
      <c r="M853" s="9">
        <v>45121</v>
      </c>
      <c r="N853" s="9">
        <v>45120</v>
      </c>
      <c r="O853" s="7">
        <v>45120</v>
      </c>
      <c r="P853" s="9">
        <v>45120</v>
      </c>
      <c r="Q853" s="9">
        <v>44756</v>
      </c>
      <c r="R853" s="9" t="s">
        <v>34</v>
      </c>
      <c r="S853" s="16" t="s">
        <v>73</v>
      </c>
      <c r="T853" s="16" t="s">
        <v>314</v>
      </c>
      <c r="U853" s="16"/>
      <c r="V853" s="16"/>
      <c r="W853" s="16" t="s">
        <v>54</v>
      </c>
      <c r="X853" s="16" t="s">
        <v>38</v>
      </c>
      <c r="Y853">
        <v>7</v>
      </c>
      <c r="Z853">
        <v>10</v>
      </c>
      <c r="AA853">
        <v>7</v>
      </c>
      <c r="AB853">
        <v>6</v>
      </c>
      <c r="AC853">
        <v>0.5</v>
      </c>
      <c r="AD853">
        <v>11</v>
      </c>
      <c r="AE853" t="s">
        <v>1309</v>
      </c>
    </row>
    <row r="854" spans="1:31" x14ac:dyDescent="0.25">
      <c r="A854" s="16" t="s">
        <v>23</v>
      </c>
      <c r="B854" s="16" t="s">
        <v>39</v>
      </c>
      <c r="C854" s="16" t="s">
        <v>365</v>
      </c>
      <c r="D854" s="16" t="s">
        <v>62</v>
      </c>
      <c r="E854" s="16" t="s">
        <v>41</v>
      </c>
      <c r="F854" s="16" t="s">
        <v>28</v>
      </c>
      <c r="G854" s="16" t="s">
        <v>105</v>
      </c>
      <c r="H854" s="16" t="s">
        <v>106</v>
      </c>
      <c r="I854" s="16" t="s">
        <v>106</v>
      </c>
      <c r="J854" s="16" t="s">
        <v>113</v>
      </c>
      <c r="K854" s="16" t="s">
        <v>110</v>
      </c>
      <c r="L854" s="9">
        <v>45121</v>
      </c>
      <c r="M854" s="9">
        <v>45205</v>
      </c>
      <c r="N854" s="9">
        <v>45120</v>
      </c>
      <c r="O854" s="7">
        <v>45120</v>
      </c>
      <c r="P854" s="9">
        <v>45120</v>
      </c>
      <c r="Q854" s="9">
        <v>44756</v>
      </c>
      <c r="R854" s="9" t="s">
        <v>34</v>
      </c>
      <c r="S854" s="16" t="s">
        <v>73</v>
      </c>
      <c r="T854" s="16" t="s">
        <v>314</v>
      </c>
      <c r="U854" s="16"/>
      <c r="V854" s="16"/>
      <c r="W854" s="16" t="s">
        <v>54</v>
      </c>
      <c r="X854" s="16" t="s">
        <v>38</v>
      </c>
      <c r="Y854">
        <v>7</v>
      </c>
      <c r="Z854">
        <v>10</v>
      </c>
      <c r="AA854">
        <v>7</v>
      </c>
      <c r="AB854">
        <v>6</v>
      </c>
      <c r="AC854">
        <v>0.5</v>
      </c>
      <c r="AD854">
        <v>11</v>
      </c>
      <c r="AE854" t="s">
        <v>1310</v>
      </c>
    </row>
    <row r="855" spans="1:31" x14ac:dyDescent="0.25">
      <c r="A855" s="16" t="s">
        <v>23</v>
      </c>
      <c r="B855" s="16" t="s">
        <v>39</v>
      </c>
      <c r="C855" s="16" t="s">
        <v>365</v>
      </c>
      <c r="D855" s="16" t="s">
        <v>62</v>
      </c>
      <c r="E855" s="16" t="s">
        <v>41</v>
      </c>
      <c r="F855" s="16" t="s">
        <v>28</v>
      </c>
      <c r="G855" s="16" t="s">
        <v>105</v>
      </c>
      <c r="H855" s="16" t="s">
        <v>106</v>
      </c>
      <c r="I855" s="16" t="s">
        <v>106</v>
      </c>
      <c r="J855" s="16" t="s">
        <v>113</v>
      </c>
      <c r="K855" s="16" t="s">
        <v>367</v>
      </c>
      <c r="L855" s="9">
        <v>45121</v>
      </c>
      <c r="M855" s="9">
        <v>45121</v>
      </c>
      <c r="N855" s="9">
        <v>45120</v>
      </c>
      <c r="O855" s="7">
        <v>45120</v>
      </c>
      <c r="P855" s="9">
        <v>45120</v>
      </c>
      <c r="Q855" s="9">
        <v>44756</v>
      </c>
      <c r="R855" s="9" t="s">
        <v>34</v>
      </c>
      <c r="S855" s="16" t="s">
        <v>73</v>
      </c>
      <c r="T855" s="16" t="s">
        <v>314</v>
      </c>
      <c r="U855" s="16"/>
      <c r="V855" s="16"/>
      <c r="W855" s="16" t="s">
        <v>54</v>
      </c>
      <c r="X855" s="16" t="s">
        <v>38</v>
      </c>
      <c r="Y855">
        <v>7</v>
      </c>
      <c r="Z855">
        <v>10</v>
      </c>
      <c r="AA855">
        <v>7</v>
      </c>
      <c r="AB855">
        <v>6</v>
      </c>
      <c r="AC855">
        <v>0.5</v>
      </c>
      <c r="AD855">
        <v>11</v>
      </c>
      <c r="AE855" t="s">
        <v>1645</v>
      </c>
    </row>
    <row r="856" spans="1:31" x14ac:dyDescent="0.25">
      <c r="A856" s="16" t="s">
        <v>23</v>
      </c>
      <c r="B856" s="16" t="s">
        <v>39</v>
      </c>
      <c r="C856" s="16" t="s">
        <v>365</v>
      </c>
      <c r="D856" s="16" t="s">
        <v>62</v>
      </c>
      <c r="E856" s="16" t="s">
        <v>41</v>
      </c>
      <c r="F856" s="16" t="s">
        <v>28</v>
      </c>
      <c r="G856" s="16" t="s">
        <v>105</v>
      </c>
      <c r="H856" s="16" t="s">
        <v>106</v>
      </c>
      <c r="I856" s="16" t="s">
        <v>106</v>
      </c>
      <c r="J856" s="16" t="s">
        <v>113</v>
      </c>
      <c r="K856" s="16" t="s">
        <v>124</v>
      </c>
      <c r="L856" s="9">
        <v>45205</v>
      </c>
      <c r="M856" s="9">
        <v>45205</v>
      </c>
      <c r="N856" s="9">
        <v>45204</v>
      </c>
      <c r="O856" s="7">
        <v>45204</v>
      </c>
      <c r="P856" s="9">
        <v>45204</v>
      </c>
      <c r="Q856" s="9">
        <v>44840</v>
      </c>
      <c r="R856" s="9" t="s">
        <v>34</v>
      </c>
      <c r="S856" s="16" t="s">
        <v>73</v>
      </c>
      <c r="T856" s="16" t="s">
        <v>218</v>
      </c>
      <c r="U856" s="16"/>
      <c r="V856" s="16"/>
      <c r="W856" s="16" t="s">
        <v>54</v>
      </c>
      <c r="X856" s="16" t="s">
        <v>38</v>
      </c>
      <c r="Y856">
        <v>7</v>
      </c>
      <c r="Z856">
        <v>10</v>
      </c>
      <c r="AA856">
        <v>7</v>
      </c>
      <c r="AB856">
        <v>6</v>
      </c>
      <c r="AC856">
        <v>0.5</v>
      </c>
      <c r="AD856">
        <v>11</v>
      </c>
      <c r="AE856" t="s">
        <v>1646</v>
      </c>
    </row>
    <row r="857" spans="1:31" x14ac:dyDescent="0.25">
      <c r="A857" s="16" t="s">
        <v>23</v>
      </c>
      <c r="B857" s="16" t="s">
        <v>39</v>
      </c>
      <c r="C857" s="16" t="s">
        <v>365</v>
      </c>
      <c r="D857" s="16" t="s">
        <v>62</v>
      </c>
      <c r="E857" s="16" t="s">
        <v>41</v>
      </c>
      <c r="F857" s="16" t="s">
        <v>28</v>
      </c>
      <c r="G857" s="16" t="s">
        <v>105</v>
      </c>
      <c r="H857" s="16" t="s">
        <v>106</v>
      </c>
      <c r="I857" s="16" t="s">
        <v>106</v>
      </c>
      <c r="J857" s="16" t="s">
        <v>113</v>
      </c>
      <c r="K857" s="16" t="s">
        <v>117</v>
      </c>
      <c r="L857" s="9">
        <v>45170</v>
      </c>
      <c r="M857" s="9">
        <v>45170</v>
      </c>
      <c r="N857" s="9">
        <v>45176</v>
      </c>
      <c r="O857" s="7">
        <v>45176</v>
      </c>
      <c r="P857" s="9">
        <v>45176</v>
      </c>
      <c r="Q857" s="9">
        <v>44805</v>
      </c>
      <c r="R857" s="9" t="s">
        <v>34</v>
      </c>
      <c r="S857" s="16" t="s">
        <v>73</v>
      </c>
      <c r="T857" s="16" t="s">
        <v>314</v>
      </c>
      <c r="U857" s="16"/>
      <c r="V857" s="16"/>
      <c r="W857" s="16" t="s">
        <v>54</v>
      </c>
      <c r="X857" s="16" t="s">
        <v>38</v>
      </c>
      <c r="Y857">
        <v>7</v>
      </c>
      <c r="Z857">
        <v>10</v>
      </c>
      <c r="AA857">
        <v>7</v>
      </c>
      <c r="AB857">
        <v>6</v>
      </c>
      <c r="AC857">
        <v>0.5</v>
      </c>
      <c r="AD857">
        <v>11</v>
      </c>
      <c r="AE857" t="s">
        <v>1311</v>
      </c>
    </row>
    <row r="858" spans="1:31" x14ac:dyDescent="0.25">
      <c r="A858" s="16" t="s">
        <v>23</v>
      </c>
      <c r="B858" s="16" t="s">
        <v>39</v>
      </c>
      <c r="C858" s="16" t="s">
        <v>365</v>
      </c>
      <c r="D858" s="16" t="s">
        <v>62</v>
      </c>
      <c r="E858" s="16" t="s">
        <v>41</v>
      </c>
      <c r="F858" s="16" t="s">
        <v>28</v>
      </c>
      <c r="G858" s="16" t="s">
        <v>105</v>
      </c>
      <c r="H858" s="16" t="s">
        <v>106</v>
      </c>
      <c r="I858" s="16" t="s">
        <v>106</v>
      </c>
      <c r="J858" s="16" t="s">
        <v>113</v>
      </c>
      <c r="K858" s="16" t="s">
        <v>388</v>
      </c>
      <c r="L858" s="9">
        <v>45142</v>
      </c>
      <c r="M858" s="9">
        <v>45142</v>
      </c>
      <c r="N858" s="9">
        <v>45141</v>
      </c>
      <c r="O858" s="7">
        <v>45141</v>
      </c>
      <c r="P858" s="9">
        <v>45141</v>
      </c>
      <c r="Q858" s="9">
        <v>44777</v>
      </c>
      <c r="R858" s="9" t="s">
        <v>34</v>
      </c>
      <c r="S858" s="16" t="s">
        <v>73</v>
      </c>
      <c r="T858" s="16" t="s">
        <v>314</v>
      </c>
      <c r="U858" s="16"/>
      <c r="V858" s="16"/>
      <c r="W858" s="16" t="s">
        <v>54</v>
      </c>
      <c r="X858" s="16" t="s">
        <v>38</v>
      </c>
      <c r="Y858">
        <v>7</v>
      </c>
      <c r="Z858">
        <v>10</v>
      </c>
      <c r="AA858">
        <v>7</v>
      </c>
      <c r="AB858">
        <v>6</v>
      </c>
      <c r="AC858">
        <v>0.5</v>
      </c>
      <c r="AD858">
        <v>11</v>
      </c>
      <c r="AE858" t="s">
        <v>1648</v>
      </c>
    </row>
    <row r="859" spans="1:31" x14ac:dyDescent="0.25">
      <c r="A859" s="16" t="s">
        <v>23</v>
      </c>
      <c r="B859" s="16" t="s">
        <v>39</v>
      </c>
      <c r="C859" s="16" t="s">
        <v>365</v>
      </c>
      <c r="D859" s="16" t="s">
        <v>62</v>
      </c>
      <c r="E859" s="16" t="s">
        <v>41</v>
      </c>
      <c r="F859" s="16" t="s">
        <v>28</v>
      </c>
      <c r="G859" s="16" t="s">
        <v>105</v>
      </c>
      <c r="H859" s="16" t="s">
        <v>106</v>
      </c>
      <c r="I859" s="16" t="s">
        <v>106</v>
      </c>
      <c r="J859" s="16" t="s">
        <v>113</v>
      </c>
      <c r="K859" s="16" t="s">
        <v>97</v>
      </c>
      <c r="L859" s="9"/>
      <c r="M859" s="9"/>
      <c r="N859" s="9">
        <v>45120</v>
      </c>
      <c r="O859" s="7">
        <v>45120</v>
      </c>
      <c r="P859" s="9">
        <v>45120</v>
      </c>
      <c r="Q859" s="9">
        <v>44756</v>
      </c>
      <c r="R859" s="9" t="s">
        <v>34</v>
      </c>
      <c r="S859" s="16" t="s">
        <v>73</v>
      </c>
      <c r="T859" s="16" t="s">
        <v>66</v>
      </c>
      <c r="U859" s="16"/>
      <c r="V859" s="16"/>
      <c r="W859" s="16" t="s">
        <v>54</v>
      </c>
      <c r="X859" s="16" t="s">
        <v>38</v>
      </c>
      <c r="Y859">
        <v>7</v>
      </c>
      <c r="Z859">
        <v>10</v>
      </c>
      <c r="AA859">
        <v>7</v>
      </c>
      <c r="AB859">
        <v>6</v>
      </c>
      <c r="AC859">
        <v>0.5</v>
      </c>
      <c r="AD859">
        <v>11</v>
      </c>
      <c r="AE859" t="s">
        <v>1312</v>
      </c>
    </row>
    <row r="860" spans="1:31" x14ac:dyDescent="0.25">
      <c r="A860" s="16" t="s">
        <v>3138</v>
      </c>
      <c r="B860" s="16" t="s">
        <v>24</v>
      </c>
      <c r="C860" s="16" t="s">
        <v>365</v>
      </c>
      <c r="D860" s="16" t="s">
        <v>62</v>
      </c>
      <c r="E860" s="16" t="s">
        <v>41</v>
      </c>
      <c r="F860" s="16" t="s">
        <v>28</v>
      </c>
      <c r="G860" s="16" t="s">
        <v>105</v>
      </c>
      <c r="H860" s="16" t="s">
        <v>106</v>
      </c>
      <c r="I860" s="16" t="s">
        <v>106</v>
      </c>
      <c r="J860" s="16" t="s">
        <v>113</v>
      </c>
      <c r="K860" s="16" t="s">
        <v>387</v>
      </c>
      <c r="L860" s="9"/>
      <c r="M860" s="9"/>
      <c r="N860" s="9">
        <v>45141</v>
      </c>
      <c r="O860" s="7">
        <v>45141</v>
      </c>
      <c r="P860" s="9">
        <v>45141</v>
      </c>
      <c r="Q860" s="9">
        <v>44777</v>
      </c>
      <c r="R860" s="9" t="s">
        <v>34</v>
      </c>
      <c r="S860" s="16" t="s">
        <v>73</v>
      </c>
      <c r="T860" s="16" t="s">
        <v>66</v>
      </c>
      <c r="U860" s="16"/>
      <c r="V860" s="16"/>
      <c r="W860" s="16"/>
      <c r="X860" s="16" t="s">
        <v>38</v>
      </c>
      <c r="Y860">
        <v>7</v>
      </c>
      <c r="Z860">
        <v>10</v>
      </c>
      <c r="AA860">
        <v>7</v>
      </c>
      <c r="AB860">
        <v>6</v>
      </c>
      <c r="AC860">
        <v>0.5</v>
      </c>
      <c r="AD860">
        <v>11</v>
      </c>
      <c r="AE860" t="s">
        <v>1647</v>
      </c>
    </row>
    <row r="861" spans="1:31" x14ac:dyDescent="0.25">
      <c r="A861" s="16" t="s">
        <v>23</v>
      </c>
      <c r="B861" s="16" t="s">
        <v>39</v>
      </c>
      <c r="C861" s="16" t="s">
        <v>365</v>
      </c>
      <c r="D861" s="16" t="s">
        <v>62</v>
      </c>
      <c r="E861" s="16" t="s">
        <v>41</v>
      </c>
      <c r="F861" s="16" t="s">
        <v>28</v>
      </c>
      <c r="G861" s="16" t="s">
        <v>105</v>
      </c>
      <c r="H861" s="16" t="s">
        <v>106</v>
      </c>
      <c r="I861" s="16" t="s">
        <v>106</v>
      </c>
      <c r="J861" s="16" t="s">
        <v>113</v>
      </c>
      <c r="K861" s="16" t="s">
        <v>390</v>
      </c>
      <c r="L861" s="9">
        <v>45170</v>
      </c>
      <c r="M861" s="9">
        <v>45170</v>
      </c>
      <c r="N861" s="9">
        <v>45141</v>
      </c>
      <c r="O861" s="7">
        <v>45141</v>
      </c>
      <c r="P861" s="9">
        <v>45141</v>
      </c>
      <c r="Q861" s="9">
        <v>44805</v>
      </c>
      <c r="R861" s="9" t="s">
        <v>34</v>
      </c>
      <c r="S861" s="16" t="s">
        <v>73</v>
      </c>
      <c r="T861" s="16" t="s">
        <v>314</v>
      </c>
      <c r="U861" s="16"/>
      <c r="V861" s="16"/>
      <c r="W861" s="16" t="s">
        <v>54</v>
      </c>
      <c r="X861" s="16" t="s">
        <v>38</v>
      </c>
      <c r="Y861">
        <v>7</v>
      </c>
      <c r="Z861">
        <v>10</v>
      </c>
      <c r="AA861">
        <v>7</v>
      </c>
      <c r="AB861">
        <v>6</v>
      </c>
      <c r="AC861">
        <v>0.5</v>
      </c>
      <c r="AD861">
        <v>11</v>
      </c>
      <c r="AE861" t="s">
        <v>1650</v>
      </c>
    </row>
    <row r="862" spans="1:31" x14ac:dyDescent="0.25">
      <c r="A862" s="16" t="s">
        <v>23</v>
      </c>
      <c r="B862" s="16" t="s">
        <v>39</v>
      </c>
      <c r="C862" s="16" t="s">
        <v>365</v>
      </c>
      <c r="D862" s="16" t="s">
        <v>62</v>
      </c>
      <c r="E862" s="16" t="s">
        <v>41</v>
      </c>
      <c r="F862" s="16" t="s">
        <v>28</v>
      </c>
      <c r="G862" s="16" t="s">
        <v>105</v>
      </c>
      <c r="H862" s="16" t="s">
        <v>106</v>
      </c>
      <c r="I862" s="16" t="s">
        <v>106</v>
      </c>
      <c r="J862" s="16" t="s">
        <v>122</v>
      </c>
      <c r="K862" s="16" t="s">
        <v>108</v>
      </c>
      <c r="L862" s="9"/>
      <c r="M862" s="9"/>
      <c r="N862" s="9">
        <v>45120</v>
      </c>
      <c r="O862" s="7">
        <v>45120</v>
      </c>
      <c r="P862" s="9">
        <v>45120</v>
      </c>
      <c r="Q862" s="9"/>
      <c r="R862" s="9" t="s">
        <v>34</v>
      </c>
      <c r="S862" s="16" t="s">
        <v>73</v>
      </c>
      <c r="T862" s="16" t="s">
        <v>314</v>
      </c>
      <c r="U862" s="16"/>
      <c r="V862" s="16"/>
      <c r="W862" s="16" t="s">
        <v>54</v>
      </c>
      <c r="X862" s="16" t="s">
        <v>38</v>
      </c>
      <c r="Y862">
        <v>7</v>
      </c>
      <c r="Z862">
        <v>10</v>
      </c>
      <c r="AA862">
        <v>7</v>
      </c>
      <c r="AB862">
        <v>6</v>
      </c>
      <c r="AC862">
        <v>0.5</v>
      </c>
      <c r="AD862">
        <v>11</v>
      </c>
      <c r="AE862" t="s">
        <v>1654</v>
      </c>
    </row>
    <row r="863" spans="1:31" x14ac:dyDescent="0.25">
      <c r="A863" s="16" t="s">
        <v>23</v>
      </c>
      <c r="B863" s="16" t="s">
        <v>39</v>
      </c>
      <c r="C863" s="16" t="s">
        <v>365</v>
      </c>
      <c r="D863" s="16" t="s">
        <v>62</v>
      </c>
      <c r="E863" s="16" t="s">
        <v>41</v>
      </c>
      <c r="F863" s="16" t="s">
        <v>28</v>
      </c>
      <c r="G863" s="16" t="s">
        <v>105</v>
      </c>
      <c r="H863" s="16" t="s">
        <v>106</v>
      </c>
      <c r="I863" s="16" t="s">
        <v>106</v>
      </c>
      <c r="J863" s="16" t="s">
        <v>122</v>
      </c>
      <c r="K863" s="16" t="s">
        <v>64</v>
      </c>
      <c r="L863" s="9">
        <v>45233</v>
      </c>
      <c r="M863" s="9">
        <v>45233</v>
      </c>
      <c r="N863" s="9">
        <v>45239</v>
      </c>
      <c r="O863" s="7">
        <v>45239</v>
      </c>
      <c r="P863" s="9">
        <v>45239</v>
      </c>
      <c r="Q863" s="9">
        <v>44868</v>
      </c>
      <c r="R863" s="9" t="s">
        <v>34</v>
      </c>
      <c r="S863" s="16" t="s">
        <v>73</v>
      </c>
      <c r="T863" s="16" t="s">
        <v>66</v>
      </c>
      <c r="U863" s="16"/>
      <c r="V863" s="16"/>
      <c r="W863" s="16" t="s">
        <v>54</v>
      </c>
      <c r="X863" s="16" t="s">
        <v>38</v>
      </c>
      <c r="Y863">
        <v>7</v>
      </c>
      <c r="Z863">
        <v>10</v>
      </c>
      <c r="AA863">
        <v>7</v>
      </c>
      <c r="AB863">
        <v>6</v>
      </c>
      <c r="AC863">
        <v>0.5</v>
      </c>
      <c r="AD863">
        <v>11</v>
      </c>
      <c r="AE863" t="s">
        <v>1653</v>
      </c>
    </row>
    <row r="864" spans="1:31" x14ac:dyDescent="0.25">
      <c r="A864" s="16" t="s">
        <v>23</v>
      </c>
      <c r="B864" s="16" t="s">
        <v>39</v>
      </c>
      <c r="C864" s="16" t="s">
        <v>365</v>
      </c>
      <c r="D864" s="16" t="s">
        <v>62</v>
      </c>
      <c r="E864" s="16" t="s">
        <v>41</v>
      </c>
      <c r="F864" s="16" t="s">
        <v>28</v>
      </c>
      <c r="G864" s="16" t="s">
        <v>105</v>
      </c>
      <c r="H864" s="16" t="s">
        <v>106</v>
      </c>
      <c r="I864" s="16" t="s">
        <v>106</v>
      </c>
      <c r="J864" s="16" t="s">
        <v>122</v>
      </c>
      <c r="K864" s="16" t="s">
        <v>128</v>
      </c>
      <c r="L864" s="9"/>
      <c r="M864" s="9"/>
      <c r="N864" s="9">
        <v>45176</v>
      </c>
      <c r="O864" s="7">
        <v>45176</v>
      </c>
      <c r="P864" s="9">
        <v>45176</v>
      </c>
      <c r="Q864" s="9"/>
      <c r="R864" s="9" t="s">
        <v>34</v>
      </c>
      <c r="S864" s="16" t="s">
        <v>73</v>
      </c>
      <c r="T864" s="16" t="s">
        <v>66</v>
      </c>
      <c r="U864" s="16"/>
      <c r="V864" s="16"/>
      <c r="W864" s="16" t="s">
        <v>54</v>
      </c>
      <c r="X864" s="16" t="s">
        <v>38</v>
      </c>
      <c r="Y864">
        <v>7</v>
      </c>
      <c r="Z864">
        <v>10</v>
      </c>
      <c r="AA864">
        <v>7</v>
      </c>
      <c r="AB864">
        <v>6</v>
      </c>
      <c r="AC864">
        <v>0.5</v>
      </c>
      <c r="AD864">
        <v>11</v>
      </c>
      <c r="AE864" t="s">
        <v>1656</v>
      </c>
    </row>
    <row r="865" spans="1:31" x14ac:dyDescent="0.25">
      <c r="A865" s="16" t="s">
        <v>23</v>
      </c>
      <c r="B865" s="16" t="s">
        <v>39</v>
      </c>
      <c r="C865" s="16" t="s">
        <v>365</v>
      </c>
      <c r="D865" s="16" t="s">
        <v>62</v>
      </c>
      <c r="E865" s="16" t="s">
        <v>41</v>
      </c>
      <c r="F865" s="16" t="s">
        <v>28</v>
      </c>
      <c r="G865" s="16" t="s">
        <v>105</v>
      </c>
      <c r="H865" s="16" t="s">
        <v>106</v>
      </c>
      <c r="I865" s="16" t="s">
        <v>106</v>
      </c>
      <c r="J865" s="16" t="s">
        <v>122</v>
      </c>
      <c r="K865" s="16" t="s">
        <v>119</v>
      </c>
      <c r="L865" s="9"/>
      <c r="M865" s="9"/>
      <c r="N865" s="9">
        <v>45204</v>
      </c>
      <c r="O865" s="7">
        <v>45204</v>
      </c>
      <c r="P865" s="9">
        <v>45204</v>
      </c>
      <c r="Q865" s="9">
        <v>44840</v>
      </c>
      <c r="R865" s="9" t="s">
        <v>34</v>
      </c>
      <c r="S865" s="16" t="s">
        <v>73</v>
      </c>
      <c r="T865" s="16" t="s">
        <v>218</v>
      </c>
      <c r="U865" s="16"/>
      <c r="V865" s="16"/>
      <c r="W865" s="16" t="s">
        <v>54</v>
      </c>
      <c r="X865" s="16" t="s">
        <v>38</v>
      </c>
      <c r="Y865">
        <v>7</v>
      </c>
      <c r="Z865">
        <v>10</v>
      </c>
      <c r="AA865">
        <v>7</v>
      </c>
      <c r="AB865">
        <v>6</v>
      </c>
      <c r="AC865">
        <v>0.5</v>
      </c>
      <c r="AD865">
        <v>11</v>
      </c>
      <c r="AE865" t="s">
        <v>1642</v>
      </c>
    </row>
    <row r="866" spans="1:31" x14ac:dyDescent="0.25">
      <c r="A866" s="16" t="s">
        <v>23</v>
      </c>
      <c r="B866" s="16" t="s">
        <v>39</v>
      </c>
      <c r="C866" s="16" t="s">
        <v>365</v>
      </c>
      <c r="D866" s="16" t="s">
        <v>62</v>
      </c>
      <c r="E866" s="16" t="s">
        <v>41</v>
      </c>
      <c r="F866" s="16" t="s">
        <v>28</v>
      </c>
      <c r="G866" s="16" t="s">
        <v>105</v>
      </c>
      <c r="H866" s="16" t="s">
        <v>106</v>
      </c>
      <c r="I866" s="16" t="s">
        <v>106</v>
      </c>
      <c r="J866" s="16" t="s">
        <v>122</v>
      </c>
      <c r="K866" s="16" t="s">
        <v>124</v>
      </c>
      <c r="L866" s="9"/>
      <c r="M866" s="9"/>
      <c r="N866" s="9">
        <v>45120</v>
      </c>
      <c r="O866" s="7">
        <v>45120</v>
      </c>
      <c r="P866" s="9">
        <v>45120</v>
      </c>
      <c r="Q866" s="9">
        <v>44756</v>
      </c>
      <c r="R866" s="9" t="s">
        <v>34</v>
      </c>
      <c r="S866" s="16" t="s">
        <v>73</v>
      </c>
      <c r="T866" s="16" t="s">
        <v>66</v>
      </c>
      <c r="U866" s="16"/>
      <c r="V866" s="16"/>
      <c r="W866" s="16" t="s">
        <v>54</v>
      </c>
      <c r="X866" s="16" t="s">
        <v>38</v>
      </c>
      <c r="Y866">
        <v>7</v>
      </c>
      <c r="Z866">
        <v>10</v>
      </c>
      <c r="AA866">
        <v>7</v>
      </c>
      <c r="AB866">
        <v>6</v>
      </c>
      <c r="AC866">
        <v>0.5</v>
      </c>
      <c r="AD866">
        <v>11</v>
      </c>
      <c r="AE866" t="s">
        <v>1657</v>
      </c>
    </row>
    <row r="867" spans="1:31" x14ac:dyDescent="0.25">
      <c r="A867" s="16" t="s">
        <v>23</v>
      </c>
      <c r="B867" s="16" t="s">
        <v>39</v>
      </c>
      <c r="C867" s="16" t="s">
        <v>365</v>
      </c>
      <c r="D867" s="16" t="s">
        <v>62</v>
      </c>
      <c r="E867" s="16" t="s">
        <v>41</v>
      </c>
      <c r="F867" s="16" t="s">
        <v>28</v>
      </c>
      <c r="G867" s="16" t="s">
        <v>105</v>
      </c>
      <c r="H867" s="16" t="s">
        <v>106</v>
      </c>
      <c r="I867" s="16" t="s">
        <v>106</v>
      </c>
      <c r="J867" s="16" t="s">
        <v>122</v>
      </c>
      <c r="K867" s="16" t="s">
        <v>117</v>
      </c>
      <c r="L867" s="9"/>
      <c r="M867" s="9"/>
      <c r="N867" s="9">
        <v>45204</v>
      </c>
      <c r="O867" s="7">
        <v>45204</v>
      </c>
      <c r="P867" s="9">
        <v>45204</v>
      </c>
      <c r="Q867" s="9">
        <v>44840</v>
      </c>
      <c r="R867" s="9" t="s">
        <v>34</v>
      </c>
      <c r="S867" s="16" t="s">
        <v>73</v>
      </c>
      <c r="T867" s="16" t="s">
        <v>218</v>
      </c>
      <c r="U867" s="16"/>
      <c r="V867" s="16"/>
      <c r="W867" s="16" t="s">
        <v>54</v>
      </c>
      <c r="X867" s="16" t="s">
        <v>38</v>
      </c>
      <c r="Y867">
        <v>7</v>
      </c>
      <c r="Z867">
        <v>10</v>
      </c>
      <c r="AA867">
        <v>7</v>
      </c>
      <c r="AB867">
        <v>6</v>
      </c>
      <c r="AC867">
        <v>0.5</v>
      </c>
      <c r="AD867">
        <v>11</v>
      </c>
      <c r="AE867" t="s">
        <v>1658</v>
      </c>
    </row>
    <row r="868" spans="1:31" x14ac:dyDescent="0.25">
      <c r="A868" s="16" t="s">
        <v>23</v>
      </c>
      <c r="B868" s="16" t="s">
        <v>39</v>
      </c>
      <c r="C868" s="16" t="s">
        <v>365</v>
      </c>
      <c r="D868" s="16" t="s">
        <v>62</v>
      </c>
      <c r="E868" s="16" t="s">
        <v>41</v>
      </c>
      <c r="F868" s="16" t="s">
        <v>28</v>
      </c>
      <c r="G868" s="16" t="s">
        <v>105</v>
      </c>
      <c r="H868" s="16" t="s">
        <v>106</v>
      </c>
      <c r="I868" s="16" t="s">
        <v>106</v>
      </c>
      <c r="J868" s="16" t="s">
        <v>394</v>
      </c>
      <c r="K868" s="16" t="s">
        <v>196</v>
      </c>
      <c r="L868" s="9">
        <v>45205</v>
      </c>
      <c r="M868" s="9">
        <v>45205</v>
      </c>
      <c r="N868" s="9">
        <v>45204</v>
      </c>
      <c r="O868" s="7">
        <v>45204</v>
      </c>
      <c r="P868" s="9">
        <v>45204</v>
      </c>
      <c r="Q868" s="9">
        <v>44840</v>
      </c>
      <c r="R868" s="9" t="s">
        <v>34</v>
      </c>
      <c r="S868" s="16" t="s">
        <v>73</v>
      </c>
      <c r="T868" s="16" t="s">
        <v>66</v>
      </c>
      <c r="U868" s="16"/>
      <c r="V868" s="16"/>
      <c r="W868" s="16" t="s">
        <v>54</v>
      </c>
      <c r="X868" s="16" t="s">
        <v>38</v>
      </c>
      <c r="Y868">
        <v>7</v>
      </c>
      <c r="Z868">
        <v>10</v>
      </c>
      <c r="AA868">
        <v>7</v>
      </c>
      <c r="AB868">
        <v>6</v>
      </c>
      <c r="AC868">
        <v>0.5</v>
      </c>
      <c r="AD868">
        <v>11</v>
      </c>
      <c r="AE868" t="s">
        <v>1659</v>
      </c>
    </row>
    <row r="869" spans="1:31" x14ac:dyDescent="0.25">
      <c r="A869" s="16" t="s">
        <v>23</v>
      </c>
      <c r="B869" s="16" t="s">
        <v>39</v>
      </c>
      <c r="C869" s="16" t="s">
        <v>365</v>
      </c>
      <c r="D869" s="16" t="s">
        <v>62</v>
      </c>
      <c r="E869" s="16" t="s">
        <v>41</v>
      </c>
      <c r="F869" s="16" t="s">
        <v>28</v>
      </c>
      <c r="G869" s="16" t="s">
        <v>105</v>
      </c>
      <c r="H869" s="16" t="s">
        <v>106</v>
      </c>
      <c r="I869" s="16" t="s">
        <v>106</v>
      </c>
      <c r="J869" s="16" t="s">
        <v>394</v>
      </c>
      <c r="K869" s="16" t="s">
        <v>64</v>
      </c>
      <c r="L869" s="9">
        <v>45205</v>
      </c>
      <c r="M869" s="9">
        <v>45205</v>
      </c>
      <c r="N869" s="9">
        <v>45204</v>
      </c>
      <c r="O869" s="7">
        <v>45204</v>
      </c>
      <c r="P869" s="9">
        <v>45204</v>
      </c>
      <c r="Q869" s="9">
        <v>44840</v>
      </c>
      <c r="R869" s="9" t="s">
        <v>34</v>
      </c>
      <c r="S869" s="16" t="s">
        <v>73</v>
      </c>
      <c r="T869" s="16" t="s">
        <v>66</v>
      </c>
      <c r="U869" s="16"/>
      <c r="V869" s="16"/>
      <c r="W869" s="16" t="s">
        <v>54</v>
      </c>
      <c r="X869" s="16" t="s">
        <v>38</v>
      </c>
      <c r="Y869">
        <v>7</v>
      </c>
      <c r="Z869">
        <v>10</v>
      </c>
      <c r="AA869">
        <v>7</v>
      </c>
      <c r="AB869">
        <v>6</v>
      </c>
      <c r="AC869">
        <v>0.5</v>
      </c>
      <c r="AD869">
        <v>11</v>
      </c>
      <c r="AE869" t="s">
        <v>1660</v>
      </c>
    </row>
    <row r="870" spans="1:31" x14ac:dyDescent="0.25">
      <c r="A870" s="16" t="s">
        <v>3138</v>
      </c>
      <c r="B870" s="16" t="s">
        <v>24</v>
      </c>
      <c r="C870" s="16" t="s">
        <v>365</v>
      </c>
      <c r="D870" s="16" t="s">
        <v>62</v>
      </c>
      <c r="E870" s="16" t="s">
        <v>41</v>
      </c>
      <c r="F870" s="16" t="s">
        <v>28</v>
      </c>
      <c r="G870" s="16" t="s">
        <v>105</v>
      </c>
      <c r="H870" s="16" t="s">
        <v>106</v>
      </c>
      <c r="I870" s="16" t="s">
        <v>106</v>
      </c>
      <c r="J870" s="16" t="s">
        <v>394</v>
      </c>
      <c r="K870" s="16" t="s">
        <v>181</v>
      </c>
      <c r="L870" s="9">
        <v>45170</v>
      </c>
      <c r="M870" s="9">
        <v>45170</v>
      </c>
      <c r="N870" s="9">
        <v>45176</v>
      </c>
      <c r="O870" s="7">
        <v>45176</v>
      </c>
      <c r="P870" s="9">
        <v>45176</v>
      </c>
      <c r="Q870" s="9">
        <v>44805</v>
      </c>
      <c r="R870" s="9" t="s">
        <v>34</v>
      </c>
      <c r="S870" s="16" t="s">
        <v>73</v>
      </c>
      <c r="T870" s="16" t="s">
        <v>314</v>
      </c>
      <c r="U870" s="16"/>
      <c r="V870" s="16"/>
      <c r="W870" s="16"/>
      <c r="X870" s="16" t="s">
        <v>38</v>
      </c>
      <c r="Y870">
        <v>7</v>
      </c>
      <c r="Z870">
        <v>10</v>
      </c>
      <c r="AA870">
        <v>7</v>
      </c>
      <c r="AB870">
        <v>6</v>
      </c>
      <c r="AC870">
        <v>0.5</v>
      </c>
      <c r="AD870">
        <v>11</v>
      </c>
      <c r="AE870" t="s">
        <v>1661</v>
      </c>
    </row>
    <row r="871" spans="1:31" x14ac:dyDescent="0.25">
      <c r="A871" s="16" t="s">
        <v>23</v>
      </c>
      <c r="B871" s="16" t="s">
        <v>39</v>
      </c>
      <c r="C871" s="16" t="s">
        <v>365</v>
      </c>
      <c r="D871" s="16" t="s">
        <v>62</v>
      </c>
      <c r="E871" s="16" t="s">
        <v>41</v>
      </c>
      <c r="F871" s="16" t="s">
        <v>28</v>
      </c>
      <c r="G871" s="16" t="s">
        <v>105</v>
      </c>
      <c r="H871" s="16" t="s">
        <v>106</v>
      </c>
      <c r="I871" s="16" t="s">
        <v>106</v>
      </c>
      <c r="J871" s="16" t="s">
        <v>394</v>
      </c>
      <c r="K871" s="16" t="s">
        <v>87</v>
      </c>
      <c r="L871" s="9">
        <v>45142</v>
      </c>
      <c r="M871" s="9">
        <v>45142</v>
      </c>
      <c r="N871" s="9">
        <v>45141</v>
      </c>
      <c r="O871" s="7">
        <v>45141</v>
      </c>
      <c r="P871" s="9">
        <v>45141</v>
      </c>
      <c r="Q871" s="9">
        <v>44777</v>
      </c>
      <c r="R871" s="9" t="s">
        <v>34</v>
      </c>
      <c r="S871" s="16" t="s">
        <v>73</v>
      </c>
      <c r="T871" s="16" t="s">
        <v>314</v>
      </c>
      <c r="U871" s="16"/>
      <c r="V871" s="16"/>
      <c r="W871" s="16" t="s">
        <v>54</v>
      </c>
      <c r="X871" s="16" t="s">
        <v>38</v>
      </c>
      <c r="Y871">
        <v>7</v>
      </c>
      <c r="Z871">
        <v>10</v>
      </c>
      <c r="AA871">
        <v>7</v>
      </c>
      <c r="AB871">
        <v>6</v>
      </c>
      <c r="AC871">
        <v>0.5</v>
      </c>
      <c r="AD871">
        <v>11</v>
      </c>
      <c r="AE871" t="s">
        <v>1662</v>
      </c>
    </row>
    <row r="872" spans="1:31" x14ac:dyDescent="0.25">
      <c r="A872" s="16" t="s">
        <v>23</v>
      </c>
      <c r="B872" s="16" t="s">
        <v>39</v>
      </c>
      <c r="C872" s="16" t="s">
        <v>365</v>
      </c>
      <c r="D872" s="16" t="s">
        <v>62</v>
      </c>
      <c r="E872" s="16" t="s">
        <v>41</v>
      </c>
      <c r="F872" s="16" t="s">
        <v>28</v>
      </c>
      <c r="G872" s="16" t="s">
        <v>105</v>
      </c>
      <c r="H872" s="16" t="s">
        <v>106</v>
      </c>
      <c r="I872" s="16" t="s">
        <v>106</v>
      </c>
      <c r="J872" s="16" t="s">
        <v>394</v>
      </c>
      <c r="K872" s="16" t="s">
        <v>102</v>
      </c>
      <c r="L872" s="9">
        <v>45205</v>
      </c>
      <c r="M872" s="9">
        <v>45233</v>
      </c>
      <c r="N872" s="9">
        <v>45204</v>
      </c>
      <c r="O872" s="7">
        <v>45204</v>
      </c>
      <c r="P872" s="9">
        <v>45204</v>
      </c>
      <c r="Q872" s="9">
        <v>44840</v>
      </c>
      <c r="R872" s="9" t="s">
        <v>34</v>
      </c>
      <c r="S872" s="16" t="s">
        <v>73</v>
      </c>
      <c r="T872" s="16" t="s">
        <v>66</v>
      </c>
      <c r="U872" s="16"/>
      <c r="V872" s="16"/>
      <c r="W872" s="16" t="s">
        <v>54</v>
      </c>
      <c r="X872" s="16" t="s">
        <v>38</v>
      </c>
      <c r="Y872">
        <v>7</v>
      </c>
      <c r="Z872">
        <v>10</v>
      </c>
      <c r="AA872">
        <v>7</v>
      </c>
      <c r="AB872">
        <v>6</v>
      </c>
      <c r="AC872">
        <v>0.5</v>
      </c>
      <c r="AD872">
        <v>11</v>
      </c>
      <c r="AE872" t="s">
        <v>1663</v>
      </c>
    </row>
    <row r="873" spans="1:31" x14ac:dyDescent="0.25">
      <c r="A873" s="16" t="s">
        <v>23</v>
      </c>
      <c r="B873" s="16" t="s">
        <v>39</v>
      </c>
      <c r="C873" s="16" t="s">
        <v>365</v>
      </c>
      <c r="D873" s="16" t="s">
        <v>62</v>
      </c>
      <c r="E873" s="16" t="s">
        <v>41</v>
      </c>
      <c r="F873" s="16" t="s">
        <v>28</v>
      </c>
      <c r="G873" s="16" t="s">
        <v>105</v>
      </c>
      <c r="H873" s="16" t="s">
        <v>106</v>
      </c>
      <c r="I873" s="16" t="s">
        <v>106</v>
      </c>
      <c r="J873" s="16" t="s">
        <v>394</v>
      </c>
      <c r="K873" s="16" t="s">
        <v>124</v>
      </c>
      <c r="L873" s="9">
        <v>45170</v>
      </c>
      <c r="M873" s="9">
        <v>45170</v>
      </c>
      <c r="N873" s="9">
        <v>45176</v>
      </c>
      <c r="O873" s="7">
        <v>45176</v>
      </c>
      <c r="P873" s="9">
        <v>45176</v>
      </c>
      <c r="Q873" s="9">
        <v>44805</v>
      </c>
      <c r="R873" s="9" t="s">
        <v>34</v>
      </c>
      <c r="S873" s="16" t="s">
        <v>73</v>
      </c>
      <c r="T873" s="16" t="s">
        <v>314</v>
      </c>
      <c r="U873" s="16"/>
      <c r="V873" s="16"/>
      <c r="W873" s="16" t="s">
        <v>54</v>
      </c>
      <c r="X873" s="16" t="s">
        <v>38</v>
      </c>
      <c r="Y873">
        <v>7</v>
      </c>
      <c r="Z873">
        <v>10</v>
      </c>
      <c r="AA873">
        <v>7</v>
      </c>
      <c r="AB873">
        <v>6</v>
      </c>
      <c r="AC873">
        <v>0.5</v>
      </c>
      <c r="AD873">
        <v>11</v>
      </c>
      <c r="AE873" t="s">
        <v>1664</v>
      </c>
    </row>
    <row r="874" spans="1:31" x14ac:dyDescent="0.25">
      <c r="A874" s="16" t="s">
        <v>23</v>
      </c>
      <c r="B874" s="16" t="s">
        <v>39</v>
      </c>
      <c r="C874" s="16" t="s">
        <v>365</v>
      </c>
      <c r="D874" s="16" t="s">
        <v>62</v>
      </c>
      <c r="E874" s="16" t="s">
        <v>41</v>
      </c>
      <c r="F874" s="16" t="s">
        <v>28</v>
      </c>
      <c r="G874" s="16" t="s">
        <v>105</v>
      </c>
      <c r="H874" s="16" t="s">
        <v>106</v>
      </c>
      <c r="I874" s="16" t="s">
        <v>106</v>
      </c>
      <c r="J874" s="16" t="s">
        <v>394</v>
      </c>
      <c r="K874" s="16" t="s">
        <v>125</v>
      </c>
      <c r="L874" s="9">
        <v>45170</v>
      </c>
      <c r="M874" s="9">
        <v>45170</v>
      </c>
      <c r="N874" s="9">
        <v>45176</v>
      </c>
      <c r="O874" s="7">
        <v>45176</v>
      </c>
      <c r="P874" s="9">
        <v>45176</v>
      </c>
      <c r="Q874" s="9">
        <v>44805</v>
      </c>
      <c r="R874" s="9" t="s">
        <v>34</v>
      </c>
      <c r="S874" s="16" t="s">
        <v>73</v>
      </c>
      <c r="T874" s="16" t="s">
        <v>314</v>
      </c>
      <c r="U874" s="16"/>
      <c r="V874" s="16"/>
      <c r="W874" s="16" t="s">
        <v>54</v>
      </c>
      <c r="X874" s="16" t="s">
        <v>38</v>
      </c>
      <c r="Y874">
        <v>7</v>
      </c>
      <c r="Z874">
        <v>10</v>
      </c>
      <c r="AA874">
        <v>7</v>
      </c>
      <c r="AB874">
        <v>6</v>
      </c>
      <c r="AC874">
        <v>0.5</v>
      </c>
      <c r="AD874">
        <v>11</v>
      </c>
      <c r="AE874" t="s">
        <v>1665</v>
      </c>
    </row>
    <row r="875" spans="1:31" x14ac:dyDescent="0.25">
      <c r="A875" s="16" t="s">
        <v>23</v>
      </c>
      <c r="B875" s="16" t="s">
        <v>39</v>
      </c>
      <c r="C875" s="16" t="s">
        <v>365</v>
      </c>
      <c r="D875" s="16" t="s">
        <v>62</v>
      </c>
      <c r="E875" s="16" t="s">
        <v>41</v>
      </c>
      <c r="F875" s="16" t="s">
        <v>28</v>
      </c>
      <c r="G875" s="16" t="s">
        <v>105</v>
      </c>
      <c r="H875" s="16" t="s">
        <v>106</v>
      </c>
      <c r="I875" s="16" t="s">
        <v>106</v>
      </c>
      <c r="J875" s="16" t="s">
        <v>394</v>
      </c>
      <c r="K875" s="16" t="s">
        <v>117</v>
      </c>
      <c r="L875" s="9"/>
      <c r="M875" s="9"/>
      <c r="N875" s="9">
        <v>45204</v>
      </c>
      <c r="O875" s="7">
        <v>45204</v>
      </c>
      <c r="P875" s="9">
        <v>45204</v>
      </c>
      <c r="Q875" s="9">
        <v>44840</v>
      </c>
      <c r="R875" s="9" t="s">
        <v>34</v>
      </c>
      <c r="S875" s="16" t="s">
        <v>73</v>
      </c>
      <c r="T875" s="16" t="s">
        <v>218</v>
      </c>
      <c r="U875" s="16"/>
      <c r="V875" s="16"/>
      <c r="W875" s="16" t="s">
        <v>54</v>
      </c>
      <c r="X875" s="16" t="s">
        <v>38</v>
      </c>
      <c r="Y875">
        <v>7</v>
      </c>
      <c r="Z875">
        <v>10</v>
      </c>
      <c r="AA875">
        <v>7</v>
      </c>
      <c r="AB875">
        <v>6</v>
      </c>
      <c r="AC875">
        <v>0.5</v>
      </c>
      <c r="AD875">
        <v>11</v>
      </c>
      <c r="AE875" t="s">
        <v>1666</v>
      </c>
    </row>
    <row r="876" spans="1:31" x14ac:dyDescent="0.25">
      <c r="A876" s="16" t="s">
        <v>3138</v>
      </c>
      <c r="B876" s="16" t="s">
        <v>24</v>
      </c>
      <c r="C876" s="16" t="s">
        <v>365</v>
      </c>
      <c r="D876" s="16" t="s">
        <v>62</v>
      </c>
      <c r="E876" s="16" t="s">
        <v>41</v>
      </c>
      <c r="F876" s="16" t="s">
        <v>28</v>
      </c>
      <c r="G876" s="16" t="s">
        <v>105</v>
      </c>
      <c r="H876" s="16" t="s">
        <v>106</v>
      </c>
      <c r="I876" s="16" t="s">
        <v>106</v>
      </c>
      <c r="J876" s="16" t="s">
        <v>394</v>
      </c>
      <c r="K876" s="16" t="s">
        <v>317</v>
      </c>
      <c r="L876" s="9"/>
      <c r="M876" s="9"/>
      <c r="N876" s="9">
        <v>45204</v>
      </c>
      <c r="O876" s="7">
        <v>45204</v>
      </c>
      <c r="P876" s="9">
        <v>45204</v>
      </c>
      <c r="Q876" s="9">
        <v>44840</v>
      </c>
      <c r="R876" s="9" t="s">
        <v>34</v>
      </c>
      <c r="S876" s="16" t="s">
        <v>73</v>
      </c>
      <c r="T876" s="16" t="s">
        <v>66</v>
      </c>
      <c r="U876" s="16"/>
      <c r="V876" s="16"/>
      <c r="W876" s="16"/>
      <c r="X876" s="16" t="s">
        <v>38</v>
      </c>
      <c r="Y876">
        <v>7</v>
      </c>
      <c r="Z876">
        <v>10</v>
      </c>
      <c r="AA876">
        <v>7</v>
      </c>
      <c r="AB876">
        <v>6</v>
      </c>
      <c r="AC876">
        <v>0.5</v>
      </c>
      <c r="AD876">
        <v>11</v>
      </c>
      <c r="AE876" t="s">
        <v>1667</v>
      </c>
    </row>
    <row r="877" spans="1:31" x14ac:dyDescent="0.25">
      <c r="A877" s="16" t="s">
        <v>23</v>
      </c>
      <c r="B877" s="16" t="s">
        <v>39</v>
      </c>
      <c r="C877" s="16" t="s">
        <v>365</v>
      </c>
      <c r="D877" s="16" t="s">
        <v>62</v>
      </c>
      <c r="E877" s="16" t="s">
        <v>41</v>
      </c>
      <c r="F877" s="16" t="s">
        <v>28</v>
      </c>
      <c r="G877" s="16" t="s">
        <v>105</v>
      </c>
      <c r="H877" s="16" t="s">
        <v>106</v>
      </c>
      <c r="I877" s="16" t="s">
        <v>106</v>
      </c>
      <c r="J877" s="16" t="s">
        <v>394</v>
      </c>
      <c r="K877" s="16" t="s">
        <v>333</v>
      </c>
      <c r="L877" s="9">
        <v>45142</v>
      </c>
      <c r="M877" s="9">
        <v>45142</v>
      </c>
      <c r="N877" s="9">
        <v>45141</v>
      </c>
      <c r="O877" s="7">
        <v>45141</v>
      </c>
      <c r="P877" s="9">
        <v>45141</v>
      </c>
      <c r="Q877" s="9">
        <v>44777</v>
      </c>
      <c r="R877" s="9" t="s">
        <v>34</v>
      </c>
      <c r="S877" s="16" t="s">
        <v>73</v>
      </c>
      <c r="T877" s="16" t="s">
        <v>66</v>
      </c>
      <c r="U877" s="16"/>
      <c r="V877" s="16"/>
      <c r="W877" s="16" t="s">
        <v>54</v>
      </c>
      <c r="X877" s="16" t="s">
        <v>38</v>
      </c>
      <c r="Y877">
        <v>7</v>
      </c>
      <c r="Z877">
        <v>10</v>
      </c>
      <c r="AA877">
        <v>7</v>
      </c>
      <c r="AB877">
        <v>6</v>
      </c>
      <c r="AC877">
        <v>0.5</v>
      </c>
      <c r="AD877">
        <v>11</v>
      </c>
      <c r="AE877" t="s">
        <v>1668</v>
      </c>
    </row>
    <row r="878" spans="1:31" x14ac:dyDescent="0.25">
      <c r="A878" s="16" t="s">
        <v>23</v>
      </c>
      <c r="B878" s="16" t="s">
        <v>39</v>
      </c>
      <c r="C878" s="16" t="s">
        <v>365</v>
      </c>
      <c r="D878" s="16" t="s">
        <v>62</v>
      </c>
      <c r="E878" s="16" t="s">
        <v>41</v>
      </c>
      <c r="F878" s="16" t="s">
        <v>28</v>
      </c>
      <c r="G878" s="16" t="s">
        <v>105</v>
      </c>
      <c r="H878" s="16" t="s">
        <v>106</v>
      </c>
      <c r="I878" s="16" t="s">
        <v>106</v>
      </c>
      <c r="J878" s="16" t="s">
        <v>394</v>
      </c>
      <c r="K878" s="16" t="s">
        <v>396</v>
      </c>
      <c r="L878" s="9"/>
      <c r="M878" s="9"/>
      <c r="N878" s="9">
        <v>45141</v>
      </c>
      <c r="O878" s="7">
        <v>45141</v>
      </c>
      <c r="P878" s="9">
        <v>45141</v>
      </c>
      <c r="Q878" s="9">
        <v>44777</v>
      </c>
      <c r="R878" s="9" t="s">
        <v>34</v>
      </c>
      <c r="S878" s="16" t="s">
        <v>73</v>
      </c>
      <c r="T878" s="16" t="s">
        <v>73</v>
      </c>
      <c r="U878" s="16"/>
      <c r="V878" s="16"/>
      <c r="W878" s="16" t="s">
        <v>54</v>
      </c>
      <c r="X878" s="16" t="s">
        <v>38</v>
      </c>
      <c r="Y878">
        <v>7</v>
      </c>
      <c r="Z878">
        <v>10</v>
      </c>
      <c r="AA878">
        <v>7</v>
      </c>
      <c r="AB878">
        <v>6</v>
      </c>
      <c r="AC878">
        <v>0.5</v>
      </c>
      <c r="AD878">
        <v>11</v>
      </c>
      <c r="AE878" t="s">
        <v>1670</v>
      </c>
    </row>
    <row r="879" spans="1:31" x14ac:dyDescent="0.25">
      <c r="A879" s="16" t="s">
        <v>3138</v>
      </c>
      <c r="B879" s="16" t="s">
        <v>24</v>
      </c>
      <c r="C879" s="16" t="s">
        <v>365</v>
      </c>
      <c r="D879" s="16" t="s">
        <v>62</v>
      </c>
      <c r="E879" s="16" t="s">
        <v>41</v>
      </c>
      <c r="F879" s="16" t="s">
        <v>28</v>
      </c>
      <c r="G879" s="16" t="s">
        <v>105</v>
      </c>
      <c r="H879" s="16" t="s">
        <v>106</v>
      </c>
      <c r="I879" s="16" t="s">
        <v>106</v>
      </c>
      <c r="J879" s="16" t="s">
        <v>394</v>
      </c>
      <c r="K879" s="16" t="s">
        <v>97</v>
      </c>
      <c r="L879" s="9">
        <v>45121</v>
      </c>
      <c r="M879" s="9">
        <v>44966</v>
      </c>
      <c r="N879" s="9">
        <v>45120</v>
      </c>
      <c r="O879" s="7">
        <v>45120</v>
      </c>
      <c r="P879" s="9">
        <v>45120</v>
      </c>
      <c r="Q879" s="9">
        <v>44756</v>
      </c>
      <c r="R879" s="9" t="s">
        <v>34</v>
      </c>
      <c r="S879" s="16" t="s">
        <v>73</v>
      </c>
      <c r="T879" s="16" t="s">
        <v>66</v>
      </c>
      <c r="U879" s="16"/>
      <c r="V879" s="16"/>
      <c r="W879" s="16"/>
      <c r="X879" s="16" t="s">
        <v>38</v>
      </c>
      <c r="Y879">
        <v>7</v>
      </c>
      <c r="Z879">
        <v>10</v>
      </c>
      <c r="AA879">
        <v>7</v>
      </c>
      <c r="AB879">
        <v>6</v>
      </c>
      <c r="AC879">
        <v>0.5</v>
      </c>
      <c r="AD879">
        <v>11</v>
      </c>
      <c r="AE879" t="s">
        <v>1671</v>
      </c>
    </row>
    <row r="880" spans="1:31" x14ac:dyDescent="0.25">
      <c r="A880" s="16" t="s">
        <v>3138</v>
      </c>
      <c r="B880" s="16" t="s">
        <v>24</v>
      </c>
      <c r="C880" s="16" t="s">
        <v>365</v>
      </c>
      <c r="D880" s="16" t="s">
        <v>62</v>
      </c>
      <c r="E880" s="16" t="s">
        <v>41</v>
      </c>
      <c r="F880" s="16" t="s">
        <v>28</v>
      </c>
      <c r="G880" s="16" t="s">
        <v>105</v>
      </c>
      <c r="H880" s="16" t="s">
        <v>106</v>
      </c>
      <c r="I880" s="16" t="s">
        <v>106</v>
      </c>
      <c r="J880" s="16" t="s">
        <v>394</v>
      </c>
      <c r="K880" s="16" t="s">
        <v>336</v>
      </c>
      <c r="L880" s="9"/>
      <c r="M880" s="9"/>
      <c r="N880" s="9">
        <v>45141</v>
      </c>
      <c r="O880" s="7">
        <v>45141</v>
      </c>
      <c r="P880" s="9">
        <v>45141</v>
      </c>
      <c r="Q880" s="9"/>
      <c r="R880" s="9" t="s">
        <v>34</v>
      </c>
      <c r="S880" s="16" t="s">
        <v>73</v>
      </c>
      <c r="T880" s="16" t="s">
        <v>66</v>
      </c>
      <c r="U880" s="16"/>
      <c r="V880" s="16"/>
      <c r="W880" s="16"/>
      <c r="X880" s="16" t="s">
        <v>38</v>
      </c>
      <c r="Y880">
        <v>7</v>
      </c>
      <c r="Z880">
        <v>10</v>
      </c>
      <c r="AA880">
        <v>7</v>
      </c>
      <c r="AB880">
        <v>6</v>
      </c>
      <c r="AC880">
        <v>0.5</v>
      </c>
      <c r="AD880">
        <v>11</v>
      </c>
      <c r="AE880" t="s">
        <v>1669</v>
      </c>
    </row>
    <row r="881" spans="1:31" x14ac:dyDescent="0.25">
      <c r="A881" s="16" t="s">
        <v>23</v>
      </c>
      <c r="B881" s="16" t="s">
        <v>39</v>
      </c>
      <c r="C881" s="16" t="s">
        <v>365</v>
      </c>
      <c r="D881" s="16" t="s">
        <v>62</v>
      </c>
      <c r="E881" s="16" t="s">
        <v>41</v>
      </c>
      <c r="F881" s="16" t="s">
        <v>28</v>
      </c>
      <c r="G881" s="16" t="s">
        <v>105</v>
      </c>
      <c r="H881" s="16" t="s">
        <v>106</v>
      </c>
      <c r="I881" s="16" t="s">
        <v>106</v>
      </c>
      <c r="J881" s="16" t="s">
        <v>123</v>
      </c>
      <c r="K881" s="16" t="s">
        <v>108</v>
      </c>
      <c r="L881" s="9">
        <v>45170</v>
      </c>
      <c r="M881" s="9">
        <v>45170</v>
      </c>
      <c r="N881" s="9">
        <v>45204</v>
      </c>
      <c r="O881" s="7">
        <v>45204</v>
      </c>
      <c r="P881" s="9">
        <v>45204</v>
      </c>
      <c r="Q881" s="9">
        <v>44805</v>
      </c>
      <c r="R881" s="9" t="s">
        <v>34</v>
      </c>
      <c r="S881" s="16" t="s">
        <v>73</v>
      </c>
      <c r="T881" s="16" t="s">
        <v>218</v>
      </c>
      <c r="U881" s="16"/>
      <c r="V881" s="16"/>
      <c r="W881" s="16" t="s">
        <v>54</v>
      </c>
      <c r="X881" s="16" t="s">
        <v>38</v>
      </c>
      <c r="Y881">
        <v>7</v>
      </c>
      <c r="Z881">
        <v>10</v>
      </c>
      <c r="AA881">
        <v>7</v>
      </c>
      <c r="AB881">
        <v>6</v>
      </c>
      <c r="AC881">
        <v>0.5</v>
      </c>
      <c r="AD881">
        <v>11</v>
      </c>
      <c r="AE881" t="s">
        <v>1542</v>
      </c>
    </row>
    <row r="882" spans="1:31" x14ac:dyDescent="0.25">
      <c r="A882" s="16" t="s">
        <v>23</v>
      </c>
      <c r="B882" s="16" t="s">
        <v>39</v>
      </c>
      <c r="C882" s="16" t="s">
        <v>365</v>
      </c>
      <c r="D882" s="16" t="s">
        <v>62</v>
      </c>
      <c r="E882" s="16" t="s">
        <v>41</v>
      </c>
      <c r="F882" s="16" t="s">
        <v>28</v>
      </c>
      <c r="G882" s="16" t="s">
        <v>105</v>
      </c>
      <c r="H882" s="16" t="s">
        <v>106</v>
      </c>
      <c r="I882" s="16" t="s">
        <v>106</v>
      </c>
      <c r="J882" s="16" t="s">
        <v>123</v>
      </c>
      <c r="K882" s="16" t="s">
        <v>64</v>
      </c>
      <c r="L882" s="9">
        <v>45170</v>
      </c>
      <c r="M882" s="9">
        <v>45170</v>
      </c>
      <c r="N882" s="9">
        <v>45176</v>
      </c>
      <c r="O882" s="7">
        <v>45176</v>
      </c>
      <c r="P882" s="9">
        <v>45176</v>
      </c>
      <c r="Q882" s="9">
        <v>44805</v>
      </c>
      <c r="R882" s="9" t="s">
        <v>34</v>
      </c>
      <c r="S882" s="16" t="s">
        <v>73</v>
      </c>
      <c r="T882" s="16" t="s">
        <v>66</v>
      </c>
      <c r="U882" s="16"/>
      <c r="V882" s="16"/>
      <c r="W882" s="16" t="s">
        <v>54</v>
      </c>
      <c r="X882" s="16" t="s">
        <v>38</v>
      </c>
      <c r="Y882">
        <v>7</v>
      </c>
      <c r="Z882">
        <v>10</v>
      </c>
      <c r="AA882">
        <v>7</v>
      </c>
      <c r="AB882">
        <v>6</v>
      </c>
      <c r="AC882">
        <v>0.5</v>
      </c>
      <c r="AD882">
        <v>11</v>
      </c>
      <c r="AE882" t="s">
        <v>1543</v>
      </c>
    </row>
    <row r="883" spans="1:31" x14ac:dyDescent="0.25">
      <c r="A883" s="16" t="s">
        <v>23</v>
      </c>
      <c r="B883" s="16" t="s">
        <v>39</v>
      </c>
      <c r="C883" s="16" t="s">
        <v>365</v>
      </c>
      <c r="D883" s="16" t="s">
        <v>62</v>
      </c>
      <c r="E883" s="16" t="s">
        <v>41</v>
      </c>
      <c r="F883" s="16" t="s">
        <v>28</v>
      </c>
      <c r="G883" s="16" t="s">
        <v>105</v>
      </c>
      <c r="H883" s="16" t="s">
        <v>106</v>
      </c>
      <c r="I883" s="16" t="s">
        <v>106</v>
      </c>
      <c r="J883" s="16" t="s">
        <v>123</v>
      </c>
      <c r="K883" s="16" t="s">
        <v>128</v>
      </c>
      <c r="L883" s="9"/>
      <c r="M883" s="9"/>
      <c r="N883" s="9">
        <v>45204</v>
      </c>
      <c r="O883" s="7">
        <v>45204</v>
      </c>
      <c r="P883" s="9">
        <v>45204</v>
      </c>
      <c r="Q883" s="9">
        <v>44840</v>
      </c>
      <c r="R883" s="9" t="s">
        <v>34</v>
      </c>
      <c r="S883" s="16" t="s">
        <v>73</v>
      </c>
      <c r="T883" s="16" t="s">
        <v>66</v>
      </c>
      <c r="U883" s="16"/>
      <c r="V883" s="16"/>
      <c r="W883" s="16" t="s">
        <v>54</v>
      </c>
      <c r="X883" s="16" t="s">
        <v>38</v>
      </c>
      <c r="Y883">
        <v>7</v>
      </c>
      <c r="Z883">
        <v>10</v>
      </c>
      <c r="AA883">
        <v>7</v>
      </c>
      <c r="AB883">
        <v>6</v>
      </c>
      <c r="AC883">
        <v>0.5</v>
      </c>
      <c r="AD883">
        <v>11</v>
      </c>
      <c r="AE883" t="s">
        <v>1545</v>
      </c>
    </row>
    <row r="884" spans="1:31" x14ac:dyDescent="0.25">
      <c r="A884" s="16" t="s">
        <v>23</v>
      </c>
      <c r="B884" s="16" t="s">
        <v>39</v>
      </c>
      <c r="C884" s="16" t="s">
        <v>365</v>
      </c>
      <c r="D884" s="16" t="s">
        <v>62</v>
      </c>
      <c r="E884" s="16" t="s">
        <v>41</v>
      </c>
      <c r="F884" s="16" t="s">
        <v>28</v>
      </c>
      <c r="G884" s="16" t="s">
        <v>105</v>
      </c>
      <c r="H884" s="16" t="s">
        <v>106</v>
      </c>
      <c r="I884" s="16" t="s">
        <v>106</v>
      </c>
      <c r="J884" s="16" t="s">
        <v>123</v>
      </c>
      <c r="K884" s="16" t="s">
        <v>397</v>
      </c>
      <c r="L884" s="9">
        <v>45205</v>
      </c>
      <c r="M884" s="9">
        <v>45121</v>
      </c>
      <c r="N884" s="9">
        <v>45204</v>
      </c>
      <c r="O884" s="7">
        <v>45204</v>
      </c>
      <c r="P884" s="9">
        <v>45204</v>
      </c>
      <c r="Q884" s="9">
        <v>44840</v>
      </c>
      <c r="R884" s="9" t="s">
        <v>34</v>
      </c>
      <c r="S884" s="16" t="s">
        <v>73</v>
      </c>
      <c r="T884" s="16" t="s">
        <v>66</v>
      </c>
      <c r="U884" s="16"/>
      <c r="V884" s="16"/>
      <c r="W884" s="16" t="s">
        <v>54</v>
      </c>
      <c r="X884" s="16" t="s">
        <v>38</v>
      </c>
      <c r="Y884">
        <v>7</v>
      </c>
      <c r="Z884">
        <v>10</v>
      </c>
      <c r="AA884">
        <v>7</v>
      </c>
      <c r="AB884">
        <v>6</v>
      </c>
      <c r="AC884">
        <v>0.5</v>
      </c>
      <c r="AD884">
        <v>11</v>
      </c>
      <c r="AE884" t="s">
        <v>1672</v>
      </c>
    </row>
    <row r="885" spans="1:31" x14ac:dyDescent="0.25">
      <c r="A885" s="16" t="s">
        <v>23</v>
      </c>
      <c r="B885" s="16" t="s">
        <v>39</v>
      </c>
      <c r="C885" s="16" t="s">
        <v>365</v>
      </c>
      <c r="D885" s="16" t="s">
        <v>62</v>
      </c>
      <c r="E885" s="16" t="s">
        <v>41</v>
      </c>
      <c r="F885" s="16" t="s">
        <v>28</v>
      </c>
      <c r="G885" s="16" t="s">
        <v>105</v>
      </c>
      <c r="H885" s="16" t="s">
        <v>106</v>
      </c>
      <c r="I885" s="16" t="s">
        <v>106</v>
      </c>
      <c r="J885" s="16" t="s">
        <v>123</v>
      </c>
      <c r="K885" s="16" t="s">
        <v>398</v>
      </c>
      <c r="L885" s="9">
        <v>45205</v>
      </c>
      <c r="M885" s="9">
        <v>45205</v>
      </c>
      <c r="N885" s="9">
        <v>45204</v>
      </c>
      <c r="O885" s="7">
        <v>45204</v>
      </c>
      <c r="P885" s="9">
        <v>45204</v>
      </c>
      <c r="Q885" s="9">
        <v>44840</v>
      </c>
      <c r="R885" s="9" t="s">
        <v>34</v>
      </c>
      <c r="S885" s="16" t="s">
        <v>73</v>
      </c>
      <c r="T885" s="16" t="s">
        <v>66</v>
      </c>
      <c r="U885" s="16"/>
      <c r="V885" s="16"/>
      <c r="W885" s="16" t="s">
        <v>54</v>
      </c>
      <c r="X885" s="16" t="s">
        <v>38</v>
      </c>
      <c r="Y885">
        <v>7</v>
      </c>
      <c r="Z885">
        <v>10</v>
      </c>
      <c r="AA885">
        <v>7</v>
      </c>
      <c r="AB885">
        <v>6</v>
      </c>
      <c r="AC885">
        <v>0.5</v>
      </c>
      <c r="AD885">
        <v>11</v>
      </c>
      <c r="AE885" t="s">
        <v>1673</v>
      </c>
    </row>
    <row r="886" spans="1:31" x14ac:dyDescent="0.25">
      <c r="A886" s="16" t="s">
        <v>23</v>
      </c>
      <c r="B886" s="16" t="s">
        <v>39</v>
      </c>
      <c r="C886" s="16" t="s">
        <v>365</v>
      </c>
      <c r="D886" s="16" t="s">
        <v>62</v>
      </c>
      <c r="E886" s="16" t="s">
        <v>41</v>
      </c>
      <c r="F886" s="16" t="s">
        <v>28</v>
      </c>
      <c r="G886" s="16" t="s">
        <v>105</v>
      </c>
      <c r="H886" s="16" t="s">
        <v>106</v>
      </c>
      <c r="I886" s="16" t="s">
        <v>106</v>
      </c>
      <c r="J886" s="16" t="s">
        <v>123</v>
      </c>
      <c r="K886" s="16" t="s">
        <v>399</v>
      </c>
      <c r="L886" s="9"/>
      <c r="M886" s="9"/>
      <c r="N886" s="9">
        <v>45176</v>
      </c>
      <c r="O886" s="7">
        <v>45176</v>
      </c>
      <c r="P886" s="9">
        <v>45176</v>
      </c>
      <c r="Q886" s="9">
        <v>44805</v>
      </c>
      <c r="R886" s="9" t="s">
        <v>34</v>
      </c>
      <c r="S886" s="16" t="s">
        <v>73</v>
      </c>
      <c r="T886" s="16" t="s">
        <v>314</v>
      </c>
      <c r="U886" s="16"/>
      <c r="V886" s="16"/>
      <c r="W886" s="16" t="s">
        <v>54</v>
      </c>
      <c r="X886" s="16" t="s">
        <v>38</v>
      </c>
      <c r="Y886">
        <v>7</v>
      </c>
      <c r="Z886">
        <v>10</v>
      </c>
      <c r="AA886">
        <v>7</v>
      </c>
      <c r="AB886">
        <v>6</v>
      </c>
      <c r="AC886">
        <v>0.5</v>
      </c>
      <c r="AD886">
        <v>11</v>
      </c>
      <c r="AE886" t="s">
        <v>1674</v>
      </c>
    </row>
    <row r="887" spans="1:31" x14ac:dyDescent="0.25">
      <c r="A887" s="16" t="s">
        <v>23</v>
      </c>
      <c r="B887" s="16" t="s">
        <v>39</v>
      </c>
      <c r="C887" s="16" t="s">
        <v>365</v>
      </c>
      <c r="D887" s="16" t="s">
        <v>62</v>
      </c>
      <c r="E887" s="16" t="s">
        <v>41</v>
      </c>
      <c r="F887" s="16" t="s">
        <v>28</v>
      </c>
      <c r="G887" s="16" t="s">
        <v>105</v>
      </c>
      <c r="H887" s="16" t="s">
        <v>106</v>
      </c>
      <c r="I887" s="16" t="s">
        <v>106</v>
      </c>
      <c r="J887" s="16" t="s">
        <v>123</v>
      </c>
      <c r="K887" s="16" t="s">
        <v>367</v>
      </c>
      <c r="L887" s="9"/>
      <c r="M887" s="9"/>
      <c r="N887" s="9">
        <v>45176</v>
      </c>
      <c r="O887" s="7">
        <v>45176</v>
      </c>
      <c r="P887" s="9">
        <v>45176</v>
      </c>
      <c r="Q887" s="9">
        <v>44805</v>
      </c>
      <c r="R887" s="9" t="s">
        <v>34</v>
      </c>
      <c r="S887" s="16" t="s">
        <v>73</v>
      </c>
      <c r="T887" s="16" t="s">
        <v>314</v>
      </c>
      <c r="U887" s="16"/>
      <c r="V887" s="16"/>
      <c r="W887" s="16" t="s">
        <v>54</v>
      </c>
      <c r="X887" s="16" t="s">
        <v>38</v>
      </c>
      <c r="Y887">
        <v>7</v>
      </c>
      <c r="Z887">
        <v>10</v>
      </c>
      <c r="AA887">
        <v>7</v>
      </c>
      <c r="AB887">
        <v>6</v>
      </c>
      <c r="AC887">
        <v>0.5</v>
      </c>
      <c r="AD887">
        <v>11</v>
      </c>
      <c r="AE887" t="s">
        <v>1675</v>
      </c>
    </row>
    <row r="888" spans="1:31" x14ac:dyDescent="0.25">
      <c r="A888" s="16" t="s">
        <v>23</v>
      </c>
      <c r="B888" s="16" t="s">
        <v>39</v>
      </c>
      <c r="C888" s="16" t="s">
        <v>365</v>
      </c>
      <c r="D888" s="16" t="s">
        <v>62</v>
      </c>
      <c r="E888" s="16" t="s">
        <v>41</v>
      </c>
      <c r="F888" s="16" t="s">
        <v>28</v>
      </c>
      <c r="G888" s="16" t="s">
        <v>105</v>
      </c>
      <c r="H888" s="16" t="s">
        <v>106</v>
      </c>
      <c r="I888" s="16" t="s">
        <v>106</v>
      </c>
      <c r="J888" s="16" t="s">
        <v>123</v>
      </c>
      <c r="K888" s="16" t="s">
        <v>119</v>
      </c>
      <c r="L888" s="9"/>
      <c r="M888" s="9"/>
      <c r="N888" s="9">
        <v>45176</v>
      </c>
      <c r="O888" s="7">
        <v>45176</v>
      </c>
      <c r="P888" s="9">
        <v>45176</v>
      </c>
      <c r="Q888" s="9">
        <v>44805</v>
      </c>
      <c r="R888" s="9" t="s">
        <v>34</v>
      </c>
      <c r="S888" s="16" t="s">
        <v>73</v>
      </c>
      <c r="T888" s="16" t="s">
        <v>314</v>
      </c>
      <c r="U888" s="16"/>
      <c r="V888" s="16"/>
      <c r="W888" s="16" t="s">
        <v>54</v>
      </c>
      <c r="X888" s="16" t="s">
        <v>38</v>
      </c>
      <c r="Y888">
        <v>7</v>
      </c>
      <c r="Z888">
        <v>10</v>
      </c>
      <c r="AA888">
        <v>7</v>
      </c>
      <c r="AB888">
        <v>6</v>
      </c>
      <c r="AC888">
        <v>0.5</v>
      </c>
      <c r="AD888">
        <v>11</v>
      </c>
      <c r="AE888" t="s">
        <v>1321</v>
      </c>
    </row>
    <row r="889" spans="1:31" x14ac:dyDescent="0.25">
      <c r="A889" s="16" t="s">
        <v>23</v>
      </c>
      <c r="B889" s="16" t="s">
        <v>39</v>
      </c>
      <c r="C889" s="16" t="s">
        <v>365</v>
      </c>
      <c r="D889" s="16" t="s">
        <v>62</v>
      </c>
      <c r="E889" s="16" t="s">
        <v>41</v>
      </c>
      <c r="F889" s="16" t="s">
        <v>28</v>
      </c>
      <c r="G889" s="16" t="s">
        <v>105</v>
      </c>
      <c r="H889" s="16" t="s">
        <v>106</v>
      </c>
      <c r="I889" s="16" t="s">
        <v>106</v>
      </c>
      <c r="J889" s="16" t="s">
        <v>123</v>
      </c>
      <c r="K889" s="16" t="s">
        <v>124</v>
      </c>
      <c r="L889" s="9">
        <v>45121</v>
      </c>
      <c r="M889" s="9">
        <v>45121</v>
      </c>
      <c r="N889" s="9">
        <v>45120</v>
      </c>
      <c r="O889" s="7">
        <v>45120</v>
      </c>
      <c r="P889" s="9">
        <v>45120</v>
      </c>
      <c r="Q889" s="9">
        <v>44756</v>
      </c>
      <c r="R889" s="9" t="s">
        <v>34</v>
      </c>
      <c r="S889" s="16" t="s">
        <v>73</v>
      </c>
      <c r="T889" s="16" t="s">
        <v>314</v>
      </c>
      <c r="U889" s="16"/>
      <c r="V889" s="16"/>
      <c r="W889" s="16" t="s">
        <v>54</v>
      </c>
      <c r="X889" s="16" t="s">
        <v>38</v>
      </c>
      <c r="Y889">
        <v>7</v>
      </c>
      <c r="Z889">
        <v>10</v>
      </c>
      <c r="AA889">
        <v>7</v>
      </c>
      <c r="AB889">
        <v>6</v>
      </c>
      <c r="AC889">
        <v>0.5</v>
      </c>
      <c r="AD889">
        <v>11</v>
      </c>
      <c r="AE889" t="s">
        <v>1322</v>
      </c>
    </row>
    <row r="890" spans="1:31" x14ac:dyDescent="0.25">
      <c r="A890" s="16" t="s">
        <v>23</v>
      </c>
      <c r="B890" s="16" t="s">
        <v>39</v>
      </c>
      <c r="C890" s="16" t="s">
        <v>365</v>
      </c>
      <c r="D890" s="16" t="s">
        <v>62</v>
      </c>
      <c r="E890" s="16" t="s">
        <v>41</v>
      </c>
      <c r="F890" s="16" t="s">
        <v>28</v>
      </c>
      <c r="G890" s="16" t="s">
        <v>105</v>
      </c>
      <c r="H890" s="16" t="s">
        <v>106</v>
      </c>
      <c r="I890" s="16" t="s">
        <v>106</v>
      </c>
      <c r="J890" s="16" t="s">
        <v>123</v>
      </c>
      <c r="K890" s="16" t="s">
        <v>125</v>
      </c>
      <c r="L890" s="9">
        <v>45121</v>
      </c>
      <c r="M890" s="9">
        <v>45121</v>
      </c>
      <c r="N890" s="9">
        <v>45120</v>
      </c>
      <c r="O890" s="7">
        <v>45120</v>
      </c>
      <c r="P890" s="9">
        <v>45120</v>
      </c>
      <c r="Q890" s="9">
        <v>44756</v>
      </c>
      <c r="R890" s="9" t="s">
        <v>34</v>
      </c>
      <c r="S890" s="16" t="s">
        <v>73</v>
      </c>
      <c r="T890" s="16" t="s">
        <v>314</v>
      </c>
      <c r="U890" s="16"/>
      <c r="V890" s="16"/>
      <c r="W890" s="16" t="s">
        <v>54</v>
      </c>
      <c r="X890" s="16" t="s">
        <v>38</v>
      </c>
      <c r="Y890">
        <v>7</v>
      </c>
      <c r="Z890">
        <v>10</v>
      </c>
      <c r="AA890">
        <v>7</v>
      </c>
      <c r="AB890">
        <v>6</v>
      </c>
      <c r="AC890">
        <v>0.5</v>
      </c>
      <c r="AD890">
        <v>11</v>
      </c>
      <c r="AE890" t="s">
        <v>1323</v>
      </c>
    </row>
    <row r="891" spans="1:31" x14ac:dyDescent="0.25">
      <c r="A891" s="16" t="s">
        <v>23</v>
      </c>
      <c r="B891" s="16" t="s">
        <v>39</v>
      </c>
      <c r="C891" s="16" t="s">
        <v>365</v>
      </c>
      <c r="D891" s="16" t="s">
        <v>62</v>
      </c>
      <c r="E891" s="16" t="s">
        <v>41</v>
      </c>
      <c r="F891" s="16" t="s">
        <v>28</v>
      </c>
      <c r="G891" s="16" t="s">
        <v>105</v>
      </c>
      <c r="H891" s="16" t="s">
        <v>106</v>
      </c>
      <c r="I891" s="16" t="s">
        <v>106</v>
      </c>
      <c r="J891" s="16" t="s">
        <v>123</v>
      </c>
      <c r="K891" s="16" t="s">
        <v>117</v>
      </c>
      <c r="L891" s="9">
        <v>45121</v>
      </c>
      <c r="M891" s="9">
        <v>45121</v>
      </c>
      <c r="N891" s="9">
        <v>45120</v>
      </c>
      <c r="O891" s="7">
        <v>45120</v>
      </c>
      <c r="P891" s="9">
        <v>45120</v>
      </c>
      <c r="Q891" s="9">
        <v>44756</v>
      </c>
      <c r="R891" s="9" t="s">
        <v>34</v>
      </c>
      <c r="S891" s="16" t="s">
        <v>73</v>
      </c>
      <c r="T891" s="16" t="s">
        <v>314</v>
      </c>
      <c r="U891" s="16"/>
      <c r="V891" s="16"/>
      <c r="W891" s="16" t="s">
        <v>54</v>
      </c>
      <c r="X891" s="16" t="s">
        <v>38</v>
      </c>
      <c r="Y891">
        <v>7</v>
      </c>
      <c r="Z891">
        <v>10</v>
      </c>
      <c r="AA891">
        <v>7</v>
      </c>
      <c r="AB891">
        <v>6</v>
      </c>
      <c r="AC891">
        <v>0.5</v>
      </c>
      <c r="AD891">
        <v>11</v>
      </c>
      <c r="AE891" t="s">
        <v>1324</v>
      </c>
    </row>
    <row r="892" spans="1:31" x14ac:dyDescent="0.25">
      <c r="A892" s="16" t="s">
        <v>3138</v>
      </c>
      <c r="B892" s="16" t="s">
        <v>24</v>
      </c>
      <c r="C892" s="16" t="s">
        <v>365</v>
      </c>
      <c r="D892" s="16" t="s">
        <v>62</v>
      </c>
      <c r="E892" s="16" t="s">
        <v>41</v>
      </c>
      <c r="F892" s="16" t="s">
        <v>28</v>
      </c>
      <c r="G892" s="16" t="s">
        <v>105</v>
      </c>
      <c r="H892" s="16" t="s">
        <v>106</v>
      </c>
      <c r="I892" s="16" t="s">
        <v>106</v>
      </c>
      <c r="J892" s="16" t="s">
        <v>123</v>
      </c>
      <c r="K892" s="16" t="s">
        <v>317</v>
      </c>
      <c r="L892" s="9"/>
      <c r="M892" s="9"/>
      <c r="N892" s="9">
        <v>45204</v>
      </c>
      <c r="O892" s="7">
        <v>45204</v>
      </c>
      <c r="P892" s="9">
        <v>45204</v>
      </c>
      <c r="Q892" s="9">
        <v>44840</v>
      </c>
      <c r="R892" s="9" t="s">
        <v>34</v>
      </c>
      <c r="S892" s="16" t="s">
        <v>73</v>
      </c>
      <c r="T892" s="16" t="s">
        <v>66</v>
      </c>
      <c r="U892" s="16"/>
      <c r="V892" s="16"/>
      <c r="W892" s="16"/>
      <c r="X892" s="16" t="s">
        <v>38</v>
      </c>
      <c r="Y892">
        <v>7</v>
      </c>
      <c r="Z892">
        <v>10</v>
      </c>
      <c r="AA892">
        <v>7</v>
      </c>
      <c r="AB892">
        <v>6</v>
      </c>
      <c r="AC892">
        <v>0.5</v>
      </c>
      <c r="AD892">
        <v>11</v>
      </c>
      <c r="AE892" t="s">
        <v>1546</v>
      </c>
    </row>
    <row r="893" spans="1:31" x14ac:dyDescent="0.25">
      <c r="A893" s="16" t="s">
        <v>23</v>
      </c>
      <c r="B893" s="16" t="s">
        <v>39</v>
      </c>
      <c r="C893" s="16" t="s">
        <v>365</v>
      </c>
      <c r="D893" s="16" t="s">
        <v>62</v>
      </c>
      <c r="E893" s="16" t="s">
        <v>41</v>
      </c>
      <c r="F893" s="16" t="s">
        <v>28</v>
      </c>
      <c r="G893" s="16" t="s">
        <v>105</v>
      </c>
      <c r="H893" s="16" t="s">
        <v>106</v>
      </c>
      <c r="I893" s="16" t="s">
        <v>106</v>
      </c>
      <c r="J893" s="16" t="s">
        <v>123</v>
      </c>
      <c r="K893" s="16" t="s">
        <v>97</v>
      </c>
      <c r="L893" s="9"/>
      <c r="M893" s="9"/>
      <c r="N893" s="9">
        <v>45176</v>
      </c>
      <c r="O893" s="7">
        <v>45176</v>
      </c>
      <c r="P893" s="9">
        <v>45176</v>
      </c>
      <c r="Q893" s="9">
        <v>44805</v>
      </c>
      <c r="R893" s="9" t="s">
        <v>34</v>
      </c>
      <c r="S893" s="16" t="s">
        <v>73</v>
      </c>
      <c r="T893" s="16" t="s">
        <v>66</v>
      </c>
      <c r="U893" s="16"/>
      <c r="V893" s="16"/>
      <c r="W893" s="16" t="s">
        <v>54</v>
      </c>
      <c r="X893" s="16" t="s">
        <v>38</v>
      </c>
      <c r="Y893">
        <v>7</v>
      </c>
      <c r="Z893">
        <v>10</v>
      </c>
      <c r="AA893">
        <v>7</v>
      </c>
      <c r="AB893">
        <v>6</v>
      </c>
      <c r="AC893">
        <v>0.5</v>
      </c>
      <c r="AD893">
        <v>11</v>
      </c>
      <c r="AE893" t="s">
        <v>1547</v>
      </c>
    </row>
    <row r="894" spans="1:31" x14ac:dyDescent="0.25">
      <c r="A894" s="16" t="s">
        <v>3138</v>
      </c>
      <c r="B894" s="16" t="s">
        <v>24</v>
      </c>
      <c r="C894" s="16" t="s">
        <v>365</v>
      </c>
      <c r="D894" s="16" t="s">
        <v>62</v>
      </c>
      <c r="E894" s="16" t="s">
        <v>41</v>
      </c>
      <c r="F894" s="16" t="s">
        <v>28</v>
      </c>
      <c r="G894" s="16" t="s">
        <v>105</v>
      </c>
      <c r="H894" s="16" t="s">
        <v>106</v>
      </c>
      <c r="I894" s="16" t="s">
        <v>106</v>
      </c>
      <c r="J894" s="16" t="s">
        <v>123</v>
      </c>
      <c r="K894" s="16" t="s">
        <v>336</v>
      </c>
      <c r="L894" s="9">
        <v>45170</v>
      </c>
      <c r="M894" s="9">
        <v>45170</v>
      </c>
      <c r="N894" s="9">
        <v>45176</v>
      </c>
      <c r="O894" s="7">
        <v>45176</v>
      </c>
      <c r="P894" s="9">
        <v>45176</v>
      </c>
      <c r="Q894" s="9">
        <v>44805</v>
      </c>
      <c r="R894" s="9" t="s">
        <v>34</v>
      </c>
      <c r="S894" s="16" t="s">
        <v>73</v>
      </c>
      <c r="T894" s="16" t="s">
        <v>66</v>
      </c>
      <c r="U894" s="16"/>
      <c r="V894" s="16"/>
      <c r="W894" s="16"/>
      <c r="X894" s="16" t="s">
        <v>38</v>
      </c>
      <c r="Y894">
        <v>7</v>
      </c>
      <c r="Z894">
        <v>10</v>
      </c>
      <c r="AA894">
        <v>7</v>
      </c>
      <c r="AB894">
        <v>6</v>
      </c>
      <c r="AC894">
        <v>0.5</v>
      </c>
      <c r="AD894">
        <v>11</v>
      </c>
      <c r="AE894" t="s">
        <v>1676</v>
      </c>
    </row>
    <row r="895" spans="1:31" x14ac:dyDescent="0.25">
      <c r="A895" s="16" t="s">
        <v>3138</v>
      </c>
      <c r="B895" s="16" t="s">
        <v>24</v>
      </c>
      <c r="C895" s="16" t="s">
        <v>365</v>
      </c>
      <c r="D895" s="16" t="s">
        <v>62</v>
      </c>
      <c r="E895" s="16" t="s">
        <v>41</v>
      </c>
      <c r="F895" s="16" t="s">
        <v>28</v>
      </c>
      <c r="G895" s="16" t="s">
        <v>105</v>
      </c>
      <c r="H895" s="16" t="s">
        <v>106</v>
      </c>
      <c r="I895" s="16" t="s">
        <v>106</v>
      </c>
      <c r="J895" s="16" t="s">
        <v>134</v>
      </c>
      <c r="K895" s="16" t="s">
        <v>53</v>
      </c>
      <c r="L895" s="9">
        <v>45238</v>
      </c>
      <c r="M895" s="9">
        <v>45268</v>
      </c>
      <c r="N895" s="9">
        <v>45267</v>
      </c>
      <c r="O895" s="7">
        <v>45267</v>
      </c>
      <c r="P895" s="9">
        <v>45267</v>
      </c>
      <c r="Q895" s="9">
        <v>44903</v>
      </c>
      <c r="R895" s="9" t="s">
        <v>34</v>
      </c>
      <c r="S895" s="16" t="s">
        <v>73</v>
      </c>
      <c r="T895" s="16" t="s">
        <v>66</v>
      </c>
      <c r="U895" s="16"/>
      <c r="V895" s="16"/>
      <c r="W895" s="16"/>
      <c r="X895" s="16" t="s">
        <v>38</v>
      </c>
      <c r="Y895">
        <v>7</v>
      </c>
      <c r="Z895">
        <v>10</v>
      </c>
      <c r="AA895">
        <v>7</v>
      </c>
      <c r="AB895">
        <v>6</v>
      </c>
      <c r="AC895">
        <v>0.5</v>
      </c>
      <c r="AD895">
        <v>11</v>
      </c>
      <c r="AE895" t="s">
        <v>1677</v>
      </c>
    </row>
    <row r="896" spans="1:31" x14ac:dyDescent="0.25">
      <c r="A896" s="16" t="s">
        <v>23</v>
      </c>
      <c r="B896" s="16" t="s">
        <v>39</v>
      </c>
      <c r="C896" s="16" t="s">
        <v>365</v>
      </c>
      <c r="D896" s="16" t="s">
        <v>62</v>
      </c>
      <c r="E896" s="16" t="s">
        <v>41</v>
      </c>
      <c r="F896" s="16" t="s">
        <v>28</v>
      </c>
      <c r="G896" s="16" t="s">
        <v>105</v>
      </c>
      <c r="H896" s="16" t="s">
        <v>106</v>
      </c>
      <c r="I896" s="16" t="s">
        <v>106</v>
      </c>
      <c r="J896" s="16" t="s">
        <v>134</v>
      </c>
      <c r="K896" s="16" t="s">
        <v>108</v>
      </c>
      <c r="L896" s="9"/>
      <c r="M896" s="9"/>
      <c r="N896" s="9">
        <v>45267</v>
      </c>
      <c r="O896" s="7">
        <v>45267</v>
      </c>
      <c r="P896" s="9">
        <v>45267</v>
      </c>
      <c r="Q896" s="9">
        <v>44903</v>
      </c>
      <c r="R896" s="9" t="s">
        <v>34</v>
      </c>
      <c r="S896" s="16" t="s">
        <v>73</v>
      </c>
      <c r="T896" s="16" t="s">
        <v>314</v>
      </c>
      <c r="U896" s="16"/>
      <c r="V896" s="16"/>
      <c r="W896" s="16" t="s">
        <v>54</v>
      </c>
      <c r="X896" s="16" t="s">
        <v>38</v>
      </c>
      <c r="Y896">
        <v>7</v>
      </c>
      <c r="Z896">
        <v>10</v>
      </c>
      <c r="AA896">
        <v>7</v>
      </c>
      <c r="AB896">
        <v>6</v>
      </c>
      <c r="AC896">
        <v>0.5</v>
      </c>
      <c r="AD896">
        <v>11</v>
      </c>
      <c r="AE896" t="s">
        <v>1655</v>
      </c>
    </row>
    <row r="897" spans="1:31" x14ac:dyDescent="0.25">
      <c r="A897" s="16" t="s">
        <v>23</v>
      </c>
      <c r="B897" s="16" t="s">
        <v>39</v>
      </c>
      <c r="C897" s="16" t="s">
        <v>365</v>
      </c>
      <c r="D897" s="16" t="s">
        <v>62</v>
      </c>
      <c r="E897" s="16" t="s">
        <v>41</v>
      </c>
      <c r="F897" s="16" t="s">
        <v>28</v>
      </c>
      <c r="G897" s="16" t="s">
        <v>105</v>
      </c>
      <c r="H897" s="16" t="s">
        <v>106</v>
      </c>
      <c r="I897" s="16" t="s">
        <v>106</v>
      </c>
      <c r="J897" s="16" t="s">
        <v>134</v>
      </c>
      <c r="K897" s="16" t="s">
        <v>318</v>
      </c>
      <c r="L897" s="9"/>
      <c r="M897" s="9"/>
      <c r="N897" s="9">
        <v>45204</v>
      </c>
      <c r="O897" s="7">
        <v>45204</v>
      </c>
      <c r="P897" s="9">
        <v>45204</v>
      </c>
      <c r="Q897" s="9">
        <v>44840</v>
      </c>
      <c r="R897" s="9" t="s">
        <v>34</v>
      </c>
      <c r="S897" s="16" t="s">
        <v>73</v>
      </c>
      <c r="T897" s="16" t="s">
        <v>66</v>
      </c>
      <c r="U897" s="16"/>
      <c r="V897" s="16"/>
      <c r="W897" s="16" t="s">
        <v>54</v>
      </c>
      <c r="X897" s="16" t="s">
        <v>38</v>
      </c>
      <c r="Y897">
        <v>7</v>
      </c>
      <c r="Z897">
        <v>10</v>
      </c>
      <c r="AA897">
        <v>7</v>
      </c>
      <c r="AB897">
        <v>6</v>
      </c>
      <c r="AC897">
        <v>0.5</v>
      </c>
      <c r="AD897">
        <v>11</v>
      </c>
      <c r="AE897" t="s">
        <v>1549</v>
      </c>
    </row>
    <row r="898" spans="1:31" x14ac:dyDescent="0.25">
      <c r="A898" s="16" t="s">
        <v>23</v>
      </c>
      <c r="B898" s="16" t="s">
        <v>39</v>
      </c>
      <c r="C898" s="16" t="s">
        <v>365</v>
      </c>
      <c r="D898" s="16" t="s">
        <v>62</v>
      </c>
      <c r="E898" s="16" t="s">
        <v>41</v>
      </c>
      <c r="F898" s="16" t="s">
        <v>28</v>
      </c>
      <c r="G898" s="16" t="s">
        <v>105</v>
      </c>
      <c r="H898" s="16" t="s">
        <v>106</v>
      </c>
      <c r="I898" s="16" t="s">
        <v>106</v>
      </c>
      <c r="J898" s="16" t="s">
        <v>134</v>
      </c>
      <c r="K898" s="16" t="s">
        <v>338</v>
      </c>
      <c r="L898" s="9">
        <v>45121</v>
      </c>
      <c r="M898" s="9">
        <v>45121</v>
      </c>
      <c r="N898" s="9">
        <v>45120</v>
      </c>
      <c r="O898" s="7">
        <v>45120</v>
      </c>
      <c r="P898" s="9">
        <v>45120</v>
      </c>
      <c r="Q898" s="9">
        <v>44756</v>
      </c>
      <c r="R898" s="9" t="s">
        <v>34</v>
      </c>
      <c r="S898" s="16" t="s">
        <v>73</v>
      </c>
      <c r="T898" s="16" t="s">
        <v>66</v>
      </c>
      <c r="U898" s="16"/>
      <c r="V898" s="16"/>
      <c r="W898" s="16" t="s">
        <v>54</v>
      </c>
      <c r="X898" s="16" t="s">
        <v>38</v>
      </c>
      <c r="Y898">
        <v>7</v>
      </c>
      <c r="Z898">
        <v>10</v>
      </c>
      <c r="AA898">
        <v>7</v>
      </c>
      <c r="AB898">
        <v>6</v>
      </c>
      <c r="AC898">
        <v>0.5</v>
      </c>
      <c r="AD898">
        <v>11</v>
      </c>
      <c r="AE898" t="s">
        <v>1678</v>
      </c>
    </row>
    <row r="899" spans="1:31" x14ac:dyDescent="0.25">
      <c r="A899" s="16" t="s">
        <v>23</v>
      </c>
      <c r="B899" s="16" t="s">
        <v>39</v>
      </c>
      <c r="C899" s="16" t="s">
        <v>365</v>
      </c>
      <c r="D899" s="16" t="s">
        <v>62</v>
      </c>
      <c r="E899" s="16" t="s">
        <v>41</v>
      </c>
      <c r="F899" s="16" t="s">
        <v>28</v>
      </c>
      <c r="G899" s="16" t="s">
        <v>105</v>
      </c>
      <c r="H899" s="16" t="s">
        <v>106</v>
      </c>
      <c r="I899" s="16" t="s">
        <v>106</v>
      </c>
      <c r="J899" s="16" t="s">
        <v>134</v>
      </c>
      <c r="K899" s="16" t="s">
        <v>238</v>
      </c>
      <c r="L899" s="9">
        <v>45121</v>
      </c>
      <c r="M899" s="9">
        <v>45121</v>
      </c>
      <c r="N899" s="9">
        <v>45120</v>
      </c>
      <c r="O899" s="7">
        <v>45120</v>
      </c>
      <c r="P899" s="9">
        <v>45120</v>
      </c>
      <c r="Q899" s="9">
        <v>44756</v>
      </c>
      <c r="R899" s="9" t="s">
        <v>34</v>
      </c>
      <c r="S899" s="16" t="s">
        <v>73</v>
      </c>
      <c r="T899" s="16" t="s">
        <v>66</v>
      </c>
      <c r="U899" s="16"/>
      <c r="V899" s="16"/>
      <c r="W899" s="16" t="s">
        <v>54</v>
      </c>
      <c r="X899" s="16" t="s">
        <v>38</v>
      </c>
      <c r="Y899">
        <v>7</v>
      </c>
      <c r="Z899">
        <v>10</v>
      </c>
      <c r="AA899">
        <v>7</v>
      </c>
      <c r="AB899">
        <v>6</v>
      </c>
      <c r="AC899">
        <v>0.5</v>
      </c>
      <c r="AD899">
        <v>11</v>
      </c>
      <c r="AE899" t="s">
        <v>1551</v>
      </c>
    </row>
    <row r="900" spans="1:31" x14ac:dyDescent="0.25">
      <c r="A900" s="16" t="s">
        <v>23</v>
      </c>
      <c r="B900" s="16" t="s">
        <v>39</v>
      </c>
      <c r="C900" s="16" t="s">
        <v>365</v>
      </c>
      <c r="D900" s="16" t="s">
        <v>62</v>
      </c>
      <c r="E900" s="16" t="s">
        <v>41</v>
      </c>
      <c r="F900" s="16" t="s">
        <v>28</v>
      </c>
      <c r="G900" s="16" t="s">
        <v>105</v>
      </c>
      <c r="H900" s="16" t="s">
        <v>106</v>
      </c>
      <c r="I900" s="16" t="s">
        <v>106</v>
      </c>
      <c r="J900" s="16" t="s">
        <v>134</v>
      </c>
      <c r="K900" s="16" t="s">
        <v>64</v>
      </c>
      <c r="L900" s="9">
        <v>45238</v>
      </c>
      <c r="M900" s="9">
        <v>45268</v>
      </c>
      <c r="N900" s="9">
        <v>45267</v>
      </c>
      <c r="O900" s="7">
        <v>45267</v>
      </c>
      <c r="P900" s="9">
        <v>45267</v>
      </c>
      <c r="Q900" s="9">
        <v>44903</v>
      </c>
      <c r="R900" s="9" t="s">
        <v>34</v>
      </c>
      <c r="S900" s="16" t="s">
        <v>73</v>
      </c>
      <c r="T900" s="16" t="s">
        <v>66</v>
      </c>
      <c r="U900" s="16"/>
      <c r="V900" s="16"/>
      <c r="W900" s="16" t="s">
        <v>54</v>
      </c>
      <c r="X900" s="16" t="s">
        <v>38</v>
      </c>
      <c r="Y900">
        <v>7</v>
      </c>
      <c r="Z900">
        <v>10</v>
      </c>
      <c r="AA900">
        <v>7</v>
      </c>
      <c r="AB900">
        <v>6</v>
      </c>
      <c r="AC900">
        <v>0.5</v>
      </c>
      <c r="AD900">
        <v>11</v>
      </c>
      <c r="AE900" t="s">
        <v>1556</v>
      </c>
    </row>
    <row r="901" spans="1:31" x14ac:dyDescent="0.25">
      <c r="A901" s="16" t="s">
        <v>23</v>
      </c>
      <c r="B901" s="16" t="s">
        <v>39</v>
      </c>
      <c r="C901" s="16" t="s">
        <v>365</v>
      </c>
      <c r="D901" s="16" t="s">
        <v>62</v>
      </c>
      <c r="E901" s="16" t="s">
        <v>41</v>
      </c>
      <c r="F901" s="16" t="s">
        <v>28</v>
      </c>
      <c r="G901" s="16" t="s">
        <v>105</v>
      </c>
      <c r="H901" s="16" t="s">
        <v>106</v>
      </c>
      <c r="I901" s="16" t="s">
        <v>106</v>
      </c>
      <c r="J901" s="16" t="s">
        <v>134</v>
      </c>
      <c r="K901" s="16" t="s">
        <v>128</v>
      </c>
      <c r="L901" s="9">
        <v>45238</v>
      </c>
      <c r="M901" s="9">
        <v>45233</v>
      </c>
      <c r="N901" s="9">
        <v>45267</v>
      </c>
      <c r="O901" s="7">
        <v>45267</v>
      </c>
      <c r="P901" s="9">
        <v>45267</v>
      </c>
      <c r="Q901" s="9">
        <v>44903</v>
      </c>
      <c r="R901" s="9" t="s">
        <v>34</v>
      </c>
      <c r="S901" s="16" t="s">
        <v>73</v>
      </c>
      <c r="T901" s="16" t="s">
        <v>66</v>
      </c>
      <c r="U901" s="16"/>
      <c r="V901" s="16"/>
      <c r="W901" s="16" t="s">
        <v>54</v>
      </c>
      <c r="X901" s="16" t="s">
        <v>38</v>
      </c>
      <c r="Y901">
        <v>7</v>
      </c>
      <c r="Z901">
        <v>10</v>
      </c>
      <c r="AA901">
        <v>7</v>
      </c>
      <c r="AB901">
        <v>6</v>
      </c>
      <c r="AC901">
        <v>0.5</v>
      </c>
      <c r="AD901">
        <v>11</v>
      </c>
      <c r="AE901" t="s">
        <v>1679</v>
      </c>
    </row>
    <row r="902" spans="1:31" x14ac:dyDescent="0.25">
      <c r="A902" s="16" t="s">
        <v>23</v>
      </c>
      <c r="B902" s="16" t="s">
        <v>39</v>
      </c>
      <c r="C902" s="16" t="s">
        <v>365</v>
      </c>
      <c r="D902" s="16" t="s">
        <v>62</v>
      </c>
      <c r="E902" s="16" t="s">
        <v>41</v>
      </c>
      <c r="F902" s="16" t="s">
        <v>28</v>
      </c>
      <c r="G902" s="16" t="s">
        <v>105</v>
      </c>
      <c r="H902" s="16" t="s">
        <v>106</v>
      </c>
      <c r="I902" s="16" t="s">
        <v>106</v>
      </c>
      <c r="J902" s="16" t="s">
        <v>134</v>
      </c>
      <c r="K902" s="16" t="s">
        <v>328</v>
      </c>
      <c r="L902" s="9">
        <v>45121</v>
      </c>
      <c r="M902" s="9">
        <v>45121</v>
      </c>
      <c r="N902" s="9">
        <v>45120</v>
      </c>
      <c r="O902" s="7">
        <v>45120</v>
      </c>
      <c r="P902" s="9">
        <v>45120</v>
      </c>
      <c r="Q902" s="9">
        <v>44756</v>
      </c>
      <c r="R902" s="9" t="s">
        <v>34</v>
      </c>
      <c r="S902" s="16" t="s">
        <v>73</v>
      </c>
      <c r="T902" s="16" t="s">
        <v>314</v>
      </c>
      <c r="U902" s="16"/>
      <c r="V902" s="16"/>
      <c r="W902" s="16" t="s">
        <v>54</v>
      </c>
      <c r="X902" s="16" t="s">
        <v>38</v>
      </c>
      <c r="Y902">
        <v>7</v>
      </c>
      <c r="Z902">
        <v>10</v>
      </c>
      <c r="AA902">
        <v>7</v>
      </c>
      <c r="AB902">
        <v>6</v>
      </c>
      <c r="AC902">
        <v>0.5</v>
      </c>
      <c r="AD902">
        <v>11</v>
      </c>
      <c r="AE902" t="s">
        <v>1560</v>
      </c>
    </row>
    <row r="903" spans="1:31" x14ac:dyDescent="0.25">
      <c r="A903" s="16" t="s">
        <v>23</v>
      </c>
      <c r="B903" s="16" t="s">
        <v>39</v>
      </c>
      <c r="C903" s="16" t="s">
        <v>365</v>
      </c>
      <c r="D903" s="16" t="s">
        <v>62</v>
      </c>
      <c r="E903" s="16" t="s">
        <v>41</v>
      </c>
      <c r="F903" s="16" t="s">
        <v>28</v>
      </c>
      <c r="G903" s="16" t="s">
        <v>105</v>
      </c>
      <c r="H903" s="16" t="s">
        <v>106</v>
      </c>
      <c r="I903" s="16" t="s">
        <v>106</v>
      </c>
      <c r="J903" s="16" t="s">
        <v>134</v>
      </c>
      <c r="K903" s="16" t="s">
        <v>329</v>
      </c>
      <c r="L903" s="9">
        <v>45121</v>
      </c>
      <c r="M903" s="9">
        <v>45121</v>
      </c>
      <c r="N903" s="9">
        <v>45120</v>
      </c>
      <c r="O903" s="7">
        <v>45120</v>
      </c>
      <c r="P903" s="9">
        <v>45120</v>
      </c>
      <c r="Q903" s="9">
        <v>44756</v>
      </c>
      <c r="R903" s="9" t="s">
        <v>34</v>
      </c>
      <c r="S903" s="16" t="s">
        <v>73</v>
      </c>
      <c r="T903" s="16" t="s">
        <v>314</v>
      </c>
      <c r="U903" s="16"/>
      <c r="V903" s="16"/>
      <c r="W903" s="16" t="s">
        <v>54</v>
      </c>
      <c r="X903" s="16" t="s">
        <v>38</v>
      </c>
      <c r="Y903">
        <v>7</v>
      </c>
      <c r="Z903">
        <v>10</v>
      </c>
      <c r="AA903">
        <v>7</v>
      </c>
      <c r="AB903">
        <v>6</v>
      </c>
      <c r="AC903">
        <v>0.5</v>
      </c>
      <c r="AD903">
        <v>11</v>
      </c>
      <c r="AE903" t="s">
        <v>1561</v>
      </c>
    </row>
    <row r="904" spans="1:31" x14ac:dyDescent="0.25">
      <c r="A904" s="16" t="s">
        <v>23</v>
      </c>
      <c r="B904" s="16" t="s">
        <v>39</v>
      </c>
      <c r="C904" s="16" t="s">
        <v>365</v>
      </c>
      <c r="D904" s="16" t="s">
        <v>62</v>
      </c>
      <c r="E904" s="16" t="s">
        <v>41</v>
      </c>
      <c r="F904" s="16" t="s">
        <v>28</v>
      </c>
      <c r="G904" s="16" t="s">
        <v>105</v>
      </c>
      <c r="H904" s="16" t="s">
        <v>106</v>
      </c>
      <c r="I904" s="16" t="s">
        <v>106</v>
      </c>
      <c r="J904" s="16" t="s">
        <v>134</v>
      </c>
      <c r="K904" s="16" t="s">
        <v>400</v>
      </c>
      <c r="L904" s="9">
        <v>45121</v>
      </c>
      <c r="M904" s="9">
        <v>45121</v>
      </c>
      <c r="N904" s="9">
        <v>45120</v>
      </c>
      <c r="O904" s="7">
        <v>45120</v>
      </c>
      <c r="P904" s="9">
        <v>45120</v>
      </c>
      <c r="Q904" s="9">
        <v>44756</v>
      </c>
      <c r="R904" s="9" t="s">
        <v>34</v>
      </c>
      <c r="S904" s="16" t="s">
        <v>73</v>
      </c>
      <c r="T904" s="16" t="s">
        <v>314</v>
      </c>
      <c r="U904" s="16"/>
      <c r="V904" s="16"/>
      <c r="W904" s="16" t="s">
        <v>54</v>
      </c>
      <c r="X904" s="16" t="s">
        <v>38</v>
      </c>
      <c r="Y904">
        <v>7</v>
      </c>
      <c r="Z904">
        <v>10</v>
      </c>
      <c r="AA904">
        <v>7</v>
      </c>
      <c r="AB904">
        <v>6</v>
      </c>
      <c r="AC904">
        <v>0.5</v>
      </c>
      <c r="AD904">
        <v>11</v>
      </c>
      <c r="AE904" t="s">
        <v>1680</v>
      </c>
    </row>
    <row r="905" spans="1:31" x14ac:dyDescent="0.25">
      <c r="A905" s="16" t="s">
        <v>23</v>
      </c>
      <c r="B905" s="16" t="s">
        <v>39</v>
      </c>
      <c r="C905" s="16" t="s">
        <v>365</v>
      </c>
      <c r="D905" s="16" t="s">
        <v>62</v>
      </c>
      <c r="E905" s="16" t="s">
        <v>41</v>
      </c>
      <c r="F905" s="16" t="s">
        <v>28</v>
      </c>
      <c r="G905" s="16" t="s">
        <v>105</v>
      </c>
      <c r="H905" s="16" t="s">
        <v>106</v>
      </c>
      <c r="I905" s="16" t="s">
        <v>106</v>
      </c>
      <c r="J905" s="16" t="s">
        <v>134</v>
      </c>
      <c r="K905" s="16" t="s">
        <v>401</v>
      </c>
      <c r="L905" s="9">
        <v>45121</v>
      </c>
      <c r="M905" s="9">
        <v>45121</v>
      </c>
      <c r="N905" s="9">
        <v>45120</v>
      </c>
      <c r="O905" s="7">
        <v>45120</v>
      </c>
      <c r="P905" s="9">
        <v>45120</v>
      </c>
      <c r="Q905" s="9">
        <v>44756</v>
      </c>
      <c r="R905" s="9" t="s">
        <v>34</v>
      </c>
      <c r="S905" s="16" t="s">
        <v>73</v>
      </c>
      <c r="T905" s="16" t="s">
        <v>314</v>
      </c>
      <c r="U905" s="16"/>
      <c r="V905" s="16"/>
      <c r="W905" s="16" t="s">
        <v>54</v>
      </c>
      <c r="X905" s="16" t="s">
        <v>38</v>
      </c>
      <c r="Y905">
        <v>7</v>
      </c>
      <c r="Z905">
        <v>10</v>
      </c>
      <c r="AA905">
        <v>7</v>
      </c>
      <c r="AB905">
        <v>6</v>
      </c>
      <c r="AC905">
        <v>0.5</v>
      </c>
      <c r="AD905">
        <v>11</v>
      </c>
      <c r="AE905" t="s">
        <v>1681</v>
      </c>
    </row>
    <row r="906" spans="1:31" x14ac:dyDescent="0.25">
      <c r="A906" s="16" t="s">
        <v>23</v>
      </c>
      <c r="B906" s="16" t="s">
        <v>39</v>
      </c>
      <c r="C906" s="16" t="s">
        <v>365</v>
      </c>
      <c r="D906" s="16" t="s">
        <v>62</v>
      </c>
      <c r="E906" s="16" t="s">
        <v>41</v>
      </c>
      <c r="F906" s="16" t="s">
        <v>28</v>
      </c>
      <c r="G906" s="16" t="s">
        <v>105</v>
      </c>
      <c r="H906" s="16" t="s">
        <v>106</v>
      </c>
      <c r="I906" s="16" t="s">
        <v>106</v>
      </c>
      <c r="J906" s="16" t="s">
        <v>134</v>
      </c>
      <c r="K906" s="16" t="s">
        <v>137</v>
      </c>
      <c r="L906" s="9">
        <v>45121</v>
      </c>
      <c r="M906" s="9">
        <v>45121</v>
      </c>
      <c r="N906" s="9">
        <v>45120</v>
      </c>
      <c r="O906" s="7">
        <v>45120</v>
      </c>
      <c r="P906" s="9">
        <v>45120</v>
      </c>
      <c r="Q906" s="9">
        <v>44756</v>
      </c>
      <c r="R906" s="9" t="s">
        <v>34</v>
      </c>
      <c r="S906" s="16" t="s">
        <v>73</v>
      </c>
      <c r="T906" s="16" t="s">
        <v>314</v>
      </c>
      <c r="U906" s="16"/>
      <c r="V906" s="16"/>
      <c r="W906" s="16" t="s">
        <v>54</v>
      </c>
      <c r="X906" s="16" t="s">
        <v>38</v>
      </c>
      <c r="Y906">
        <v>7</v>
      </c>
      <c r="Z906">
        <v>10</v>
      </c>
      <c r="AA906">
        <v>7</v>
      </c>
      <c r="AB906">
        <v>6</v>
      </c>
      <c r="AC906">
        <v>0.5</v>
      </c>
      <c r="AD906">
        <v>11</v>
      </c>
      <c r="AE906" t="s">
        <v>1347</v>
      </c>
    </row>
    <row r="907" spans="1:31" x14ac:dyDescent="0.25">
      <c r="A907" s="16" t="s">
        <v>23</v>
      </c>
      <c r="B907" s="16" t="s">
        <v>39</v>
      </c>
      <c r="C907" s="16" t="s">
        <v>365</v>
      </c>
      <c r="D907" s="16" t="s">
        <v>62</v>
      </c>
      <c r="E907" s="16" t="s">
        <v>41</v>
      </c>
      <c r="F907" s="16" t="s">
        <v>28</v>
      </c>
      <c r="G907" s="16" t="s">
        <v>105</v>
      </c>
      <c r="H907" s="16" t="s">
        <v>106</v>
      </c>
      <c r="I907" s="16" t="s">
        <v>106</v>
      </c>
      <c r="J907" s="16" t="s">
        <v>134</v>
      </c>
      <c r="K907" s="16" t="s">
        <v>87</v>
      </c>
      <c r="L907" s="9"/>
      <c r="M907" s="9">
        <v>45205</v>
      </c>
      <c r="N907" s="9">
        <v>45267</v>
      </c>
      <c r="O907" s="7">
        <v>45267</v>
      </c>
      <c r="P907" s="9">
        <v>45267</v>
      </c>
      <c r="Q907" s="9">
        <v>44903</v>
      </c>
      <c r="R907" s="9" t="s">
        <v>34</v>
      </c>
      <c r="S907" s="16" t="s">
        <v>73</v>
      </c>
      <c r="T907" s="16" t="s">
        <v>314</v>
      </c>
      <c r="U907" s="16"/>
      <c r="V907" s="16"/>
      <c r="W907" s="16" t="s">
        <v>54</v>
      </c>
      <c r="X907" s="16" t="s">
        <v>38</v>
      </c>
      <c r="Y907">
        <v>7</v>
      </c>
      <c r="Z907">
        <v>10</v>
      </c>
      <c r="AA907">
        <v>7</v>
      </c>
      <c r="AB907">
        <v>6</v>
      </c>
      <c r="AC907">
        <v>0.5</v>
      </c>
      <c r="AD907">
        <v>11</v>
      </c>
      <c r="AE907" t="s">
        <v>1682</v>
      </c>
    </row>
    <row r="908" spans="1:31" x14ac:dyDescent="0.25">
      <c r="A908" s="16" t="s">
        <v>23</v>
      </c>
      <c r="B908" s="16" t="s">
        <v>39</v>
      </c>
      <c r="C908" s="16" t="s">
        <v>365</v>
      </c>
      <c r="D908" s="16" t="s">
        <v>62</v>
      </c>
      <c r="E908" s="16" t="s">
        <v>41</v>
      </c>
      <c r="F908" s="16" t="s">
        <v>28</v>
      </c>
      <c r="G908" s="16" t="s">
        <v>105</v>
      </c>
      <c r="H908" s="16" t="s">
        <v>106</v>
      </c>
      <c r="I908" s="16" t="s">
        <v>106</v>
      </c>
      <c r="J908" s="16" t="s">
        <v>134</v>
      </c>
      <c r="K908" s="16" t="s">
        <v>367</v>
      </c>
      <c r="L908" s="9">
        <v>45238</v>
      </c>
      <c r="M908" s="9">
        <v>45268</v>
      </c>
      <c r="N908" s="9">
        <v>45267</v>
      </c>
      <c r="O908" s="7">
        <v>45267</v>
      </c>
      <c r="P908" s="9">
        <v>45267</v>
      </c>
      <c r="Q908" s="9">
        <v>44903</v>
      </c>
      <c r="R908" s="9" t="s">
        <v>34</v>
      </c>
      <c r="S908" s="16" t="s">
        <v>73</v>
      </c>
      <c r="T908" s="16" t="s">
        <v>314</v>
      </c>
      <c r="U908" s="16"/>
      <c r="V908" s="16"/>
      <c r="W908" s="16" t="s">
        <v>54</v>
      </c>
      <c r="X908" s="16" t="s">
        <v>38</v>
      </c>
      <c r="Y908">
        <v>7</v>
      </c>
      <c r="Z908">
        <v>10</v>
      </c>
      <c r="AA908">
        <v>7</v>
      </c>
      <c r="AB908">
        <v>6</v>
      </c>
      <c r="AC908">
        <v>0.5</v>
      </c>
      <c r="AD908">
        <v>11</v>
      </c>
      <c r="AE908" t="s">
        <v>1683</v>
      </c>
    </row>
    <row r="909" spans="1:31" x14ac:dyDescent="0.25">
      <c r="A909" s="16" t="s">
        <v>23</v>
      </c>
      <c r="B909" s="16" t="s">
        <v>39</v>
      </c>
      <c r="C909" s="16" t="s">
        <v>365</v>
      </c>
      <c r="D909" s="16" t="s">
        <v>62</v>
      </c>
      <c r="E909" s="16" t="s">
        <v>41</v>
      </c>
      <c r="F909" s="16" t="s">
        <v>28</v>
      </c>
      <c r="G909" s="16" t="s">
        <v>105</v>
      </c>
      <c r="H909" s="16" t="s">
        <v>106</v>
      </c>
      <c r="I909" s="16" t="s">
        <v>106</v>
      </c>
      <c r="J909" s="16" t="s">
        <v>134</v>
      </c>
      <c r="K909" s="16" t="s">
        <v>138</v>
      </c>
      <c r="L909" s="9">
        <v>45121</v>
      </c>
      <c r="M909" s="9">
        <v>45121</v>
      </c>
      <c r="N909" s="9">
        <v>45120</v>
      </c>
      <c r="O909" s="7">
        <v>45120</v>
      </c>
      <c r="P909" s="9">
        <v>45120</v>
      </c>
      <c r="Q909" s="9">
        <v>44756</v>
      </c>
      <c r="R909" s="9" t="s">
        <v>34</v>
      </c>
      <c r="S909" s="16" t="s">
        <v>73</v>
      </c>
      <c r="T909" s="16" t="s">
        <v>314</v>
      </c>
      <c r="U909" s="16"/>
      <c r="V909" s="16"/>
      <c r="W909" s="16" t="s">
        <v>54</v>
      </c>
      <c r="X909" s="16" t="s">
        <v>38</v>
      </c>
      <c r="Y909">
        <v>7</v>
      </c>
      <c r="Z909">
        <v>10</v>
      </c>
      <c r="AA909">
        <v>7</v>
      </c>
      <c r="AB909">
        <v>6</v>
      </c>
      <c r="AC909">
        <v>0.5</v>
      </c>
      <c r="AD909">
        <v>11</v>
      </c>
      <c r="AE909" t="s">
        <v>1348</v>
      </c>
    </row>
    <row r="910" spans="1:31" x14ac:dyDescent="0.25">
      <c r="A910" s="16" t="s">
        <v>23</v>
      </c>
      <c r="B910" s="16" t="s">
        <v>39</v>
      </c>
      <c r="C910" s="16" t="s">
        <v>365</v>
      </c>
      <c r="D910" s="16" t="s">
        <v>62</v>
      </c>
      <c r="E910" s="16" t="s">
        <v>41</v>
      </c>
      <c r="F910" s="16" t="s">
        <v>28</v>
      </c>
      <c r="G910" s="16" t="s">
        <v>105</v>
      </c>
      <c r="H910" s="16" t="s">
        <v>106</v>
      </c>
      <c r="I910" s="16" t="s">
        <v>106</v>
      </c>
      <c r="J910" s="16" t="s">
        <v>134</v>
      </c>
      <c r="K910" s="16" t="s">
        <v>139</v>
      </c>
      <c r="L910" s="9"/>
      <c r="M910" s="9"/>
      <c r="N910" s="9">
        <v>45120</v>
      </c>
      <c r="O910" s="7">
        <v>45120</v>
      </c>
      <c r="P910" s="9">
        <v>45120</v>
      </c>
      <c r="Q910" s="9">
        <v>44756</v>
      </c>
      <c r="R910" s="9" t="s">
        <v>34</v>
      </c>
      <c r="S910" s="16" t="s">
        <v>73</v>
      </c>
      <c r="T910" s="16" t="s">
        <v>66</v>
      </c>
      <c r="U910" s="16"/>
      <c r="V910" s="16"/>
      <c r="W910" s="16" t="s">
        <v>54</v>
      </c>
      <c r="X910" s="16" t="s">
        <v>38</v>
      </c>
      <c r="Y910">
        <v>7</v>
      </c>
      <c r="Z910">
        <v>10</v>
      </c>
      <c r="AA910">
        <v>7</v>
      </c>
      <c r="AB910">
        <v>6</v>
      </c>
      <c r="AC910">
        <v>0.5</v>
      </c>
      <c r="AD910">
        <v>11</v>
      </c>
      <c r="AE910" t="s">
        <v>1349</v>
      </c>
    </row>
    <row r="911" spans="1:31" x14ac:dyDescent="0.25">
      <c r="A911" s="16" t="s">
        <v>23</v>
      </c>
      <c r="B911" s="16" t="s">
        <v>39</v>
      </c>
      <c r="C911" s="16" t="s">
        <v>365</v>
      </c>
      <c r="D911" s="16" t="s">
        <v>62</v>
      </c>
      <c r="E911" s="16" t="s">
        <v>41</v>
      </c>
      <c r="F911" s="16" t="s">
        <v>28</v>
      </c>
      <c r="G911" s="16" t="s">
        <v>105</v>
      </c>
      <c r="H911" s="16" t="s">
        <v>106</v>
      </c>
      <c r="I911" s="16" t="s">
        <v>106</v>
      </c>
      <c r="J911" s="16" t="s">
        <v>134</v>
      </c>
      <c r="K911" s="16" t="s">
        <v>140</v>
      </c>
      <c r="L911" s="9">
        <v>45121</v>
      </c>
      <c r="M911" s="9">
        <v>45121</v>
      </c>
      <c r="N911" s="9">
        <v>45120</v>
      </c>
      <c r="O911" s="7">
        <v>45120</v>
      </c>
      <c r="P911" s="9">
        <v>45120</v>
      </c>
      <c r="Q911" s="9">
        <v>44756</v>
      </c>
      <c r="R911" s="9" t="s">
        <v>34</v>
      </c>
      <c r="S911" s="16" t="s">
        <v>73</v>
      </c>
      <c r="T911" s="16" t="s">
        <v>314</v>
      </c>
      <c r="U911" s="16"/>
      <c r="V911" s="16"/>
      <c r="W911" s="16" t="s">
        <v>54</v>
      </c>
      <c r="X911" s="16" t="s">
        <v>38</v>
      </c>
      <c r="Y911">
        <v>7</v>
      </c>
      <c r="Z911">
        <v>10</v>
      </c>
      <c r="AA911">
        <v>7</v>
      </c>
      <c r="AB911">
        <v>6</v>
      </c>
      <c r="AC911">
        <v>0.5</v>
      </c>
      <c r="AD911">
        <v>11</v>
      </c>
      <c r="AE911" t="s">
        <v>1350</v>
      </c>
    </row>
    <row r="912" spans="1:31" x14ac:dyDescent="0.25">
      <c r="A912" s="16" t="s">
        <v>23</v>
      </c>
      <c r="B912" s="16" t="s">
        <v>39</v>
      </c>
      <c r="C912" s="16" t="s">
        <v>365</v>
      </c>
      <c r="D912" s="16" t="s">
        <v>62</v>
      </c>
      <c r="E912" s="16" t="s">
        <v>41</v>
      </c>
      <c r="F912" s="16" t="s">
        <v>28</v>
      </c>
      <c r="G912" s="16" t="s">
        <v>105</v>
      </c>
      <c r="H912" s="16" t="s">
        <v>106</v>
      </c>
      <c r="I912" s="16" t="s">
        <v>106</v>
      </c>
      <c r="J912" s="16" t="s">
        <v>134</v>
      </c>
      <c r="K912" s="16" t="s">
        <v>142</v>
      </c>
      <c r="L912" s="9">
        <v>45121</v>
      </c>
      <c r="M912" s="9">
        <v>45121</v>
      </c>
      <c r="N912" s="9">
        <v>45120</v>
      </c>
      <c r="O912" s="7">
        <v>45120</v>
      </c>
      <c r="P912" s="9">
        <v>45120</v>
      </c>
      <c r="Q912" s="9">
        <v>44756</v>
      </c>
      <c r="R912" s="9" t="s">
        <v>34</v>
      </c>
      <c r="S912" s="16" t="s">
        <v>73</v>
      </c>
      <c r="T912" s="16" t="s">
        <v>314</v>
      </c>
      <c r="U912" s="16"/>
      <c r="V912" s="16"/>
      <c r="W912" s="16" t="s">
        <v>54</v>
      </c>
      <c r="X912" s="16" t="s">
        <v>38</v>
      </c>
      <c r="Y912">
        <v>7</v>
      </c>
      <c r="Z912">
        <v>10</v>
      </c>
      <c r="AA912">
        <v>7</v>
      </c>
      <c r="AB912">
        <v>6</v>
      </c>
      <c r="AC912">
        <v>0.5</v>
      </c>
      <c r="AD912">
        <v>11</v>
      </c>
      <c r="AE912" t="s">
        <v>1352</v>
      </c>
    </row>
    <row r="913" spans="1:31" x14ac:dyDescent="0.25">
      <c r="A913" s="16" t="s">
        <v>23</v>
      </c>
      <c r="B913" s="16" t="s">
        <v>39</v>
      </c>
      <c r="C913" s="16" t="s">
        <v>365</v>
      </c>
      <c r="D913" s="16" t="s">
        <v>62</v>
      </c>
      <c r="E913" s="16" t="s">
        <v>41</v>
      </c>
      <c r="F913" s="16" t="s">
        <v>28</v>
      </c>
      <c r="G913" s="16" t="s">
        <v>105</v>
      </c>
      <c r="H913" s="16" t="s">
        <v>106</v>
      </c>
      <c r="I913" s="16" t="s">
        <v>106</v>
      </c>
      <c r="J913" s="16" t="s">
        <v>134</v>
      </c>
      <c r="K913" s="16" t="s">
        <v>102</v>
      </c>
      <c r="L913" s="9">
        <v>45233</v>
      </c>
      <c r="M913" s="9">
        <v>45233</v>
      </c>
      <c r="N913" s="9">
        <v>45239</v>
      </c>
      <c r="O913" s="7">
        <v>45239</v>
      </c>
      <c r="P913" s="9">
        <v>45239</v>
      </c>
      <c r="Q913" s="9">
        <v>44868</v>
      </c>
      <c r="R913" s="9" t="s">
        <v>34</v>
      </c>
      <c r="S913" s="16" t="s">
        <v>73</v>
      </c>
      <c r="T913" s="16" t="s">
        <v>66</v>
      </c>
      <c r="U913" s="16"/>
      <c r="V913" s="16"/>
      <c r="W913" s="16" t="s">
        <v>54</v>
      </c>
      <c r="X913" s="16" t="s">
        <v>38</v>
      </c>
      <c r="Y913">
        <v>7</v>
      </c>
      <c r="Z913">
        <v>10</v>
      </c>
      <c r="AA913">
        <v>7</v>
      </c>
      <c r="AB913">
        <v>6</v>
      </c>
      <c r="AC913">
        <v>0.5</v>
      </c>
      <c r="AD913">
        <v>11</v>
      </c>
      <c r="AE913" t="s">
        <v>1684</v>
      </c>
    </row>
    <row r="914" spans="1:31" x14ac:dyDescent="0.25">
      <c r="A914" s="16" t="s">
        <v>23</v>
      </c>
      <c r="B914" s="16" t="s">
        <v>39</v>
      </c>
      <c r="C914" s="16" t="s">
        <v>365</v>
      </c>
      <c r="D914" s="16" t="s">
        <v>62</v>
      </c>
      <c r="E914" s="16" t="s">
        <v>41</v>
      </c>
      <c r="F914" s="16" t="s">
        <v>28</v>
      </c>
      <c r="G914" s="16" t="s">
        <v>105</v>
      </c>
      <c r="H914" s="16" t="s">
        <v>106</v>
      </c>
      <c r="I914" s="16" t="s">
        <v>106</v>
      </c>
      <c r="J914" s="16" t="s">
        <v>134</v>
      </c>
      <c r="K914" s="16" t="s">
        <v>146</v>
      </c>
      <c r="L914" s="9">
        <v>45205</v>
      </c>
      <c r="M914" s="9">
        <v>45205</v>
      </c>
      <c r="N914" s="9">
        <v>45204</v>
      </c>
      <c r="O914" s="7">
        <v>45204</v>
      </c>
      <c r="P914" s="9">
        <v>45204</v>
      </c>
      <c r="Q914" s="9">
        <v>44840</v>
      </c>
      <c r="R914" s="9" t="s">
        <v>34</v>
      </c>
      <c r="S914" s="16" t="s">
        <v>73</v>
      </c>
      <c r="T914" s="16" t="s">
        <v>66</v>
      </c>
      <c r="U914" s="16"/>
      <c r="V914" s="16"/>
      <c r="W914" s="16" t="s">
        <v>54</v>
      </c>
      <c r="X914" s="16" t="s">
        <v>38</v>
      </c>
      <c r="Y914">
        <v>7</v>
      </c>
      <c r="Z914">
        <v>10</v>
      </c>
      <c r="AA914">
        <v>7</v>
      </c>
      <c r="AB914">
        <v>6</v>
      </c>
      <c r="AC914">
        <v>0.5</v>
      </c>
      <c r="AD914">
        <v>11</v>
      </c>
      <c r="AE914" t="s">
        <v>1356</v>
      </c>
    </row>
    <row r="915" spans="1:31" x14ac:dyDescent="0.25">
      <c r="A915" s="16" t="s">
        <v>23</v>
      </c>
      <c r="B915" s="16" t="s">
        <v>39</v>
      </c>
      <c r="C915" s="16" t="s">
        <v>365</v>
      </c>
      <c r="D915" s="16" t="s">
        <v>62</v>
      </c>
      <c r="E915" s="16" t="s">
        <v>41</v>
      </c>
      <c r="F915" s="16" t="s">
        <v>28</v>
      </c>
      <c r="G915" s="16" t="s">
        <v>105</v>
      </c>
      <c r="H915" s="16" t="s">
        <v>106</v>
      </c>
      <c r="I915" s="16" t="s">
        <v>106</v>
      </c>
      <c r="J915" s="16" t="s">
        <v>134</v>
      </c>
      <c r="K915" s="16" t="s">
        <v>147</v>
      </c>
      <c r="L915" s="9"/>
      <c r="M915" s="9">
        <v>45205</v>
      </c>
      <c r="N915" s="9">
        <v>45204</v>
      </c>
      <c r="O915" s="7">
        <v>45204</v>
      </c>
      <c r="P915" s="9">
        <v>45204</v>
      </c>
      <c r="Q915" s="9">
        <v>44840</v>
      </c>
      <c r="R915" s="9" t="s">
        <v>34</v>
      </c>
      <c r="S915" s="16" t="s">
        <v>73</v>
      </c>
      <c r="T915" s="16" t="s">
        <v>66</v>
      </c>
      <c r="U915" s="16"/>
      <c r="V915" s="16"/>
      <c r="W915" s="16" t="s">
        <v>54</v>
      </c>
      <c r="X915" s="16" t="s">
        <v>38</v>
      </c>
      <c r="Y915">
        <v>7</v>
      </c>
      <c r="Z915">
        <v>10</v>
      </c>
      <c r="AA915">
        <v>7</v>
      </c>
      <c r="AB915">
        <v>6</v>
      </c>
      <c r="AC915">
        <v>0.5</v>
      </c>
      <c r="AD915">
        <v>11</v>
      </c>
      <c r="AE915" t="s">
        <v>1357</v>
      </c>
    </row>
    <row r="916" spans="1:31" x14ac:dyDescent="0.25">
      <c r="A916" s="16" t="s">
        <v>23</v>
      </c>
      <c r="B916" s="16" t="s">
        <v>39</v>
      </c>
      <c r="C916" s="16" t="s">
        <v>365</v>
      </c>
      <c r="D916" s="16" t="s">
        <v>62</v>
      </c>
      <c r="E916" s="16" t="s">
        <v>41</v>
      </c>
      <c r="F916" s="16" t="s">
        <v>28</v>
      </c>
      <c r="G916" s="16" t="s">
        <v>105</v>
      </c>
      <c r="H916" s="16" t="s">
        <v>106</v>
      </c>
      <c r="I916" s="16" t="s">
        <v>106</v>
      </c>
      <c r="J916" s="16" t="s">
        <v>134</v>
      </c>
      <c r="K916" s="16" t="s">
        <v>148</v>
      </c>
      <c r="L916" s="9"/>
      <c r="M916" s="9"/>
      <c r="N916" s="9">
        <v>45204</v>
      </c>
      <c r="O916" s="7">
        <v>45204</v>
      </c>
      <c r="P916" s="9">
        <v>45204</v>
      </c>
      <c r="Q916" s="9">
        <v>44840</v>
      </c>
      <c r="R916" s="9" t="s">
        <v>34</v>
      </c>
      <c r="S916" s="16" t="s">
        <v>73</v>
      </c>
      <c r="T916" s="16" t="s">
        <v>66</v>
      </c>
      <c r="U916" s="16"/>
      <c r="V916" s="16"/>
      <c r="W916" s="16" t="s">
        <v>54</v>
      </c>
      <c r="X916" s="16" t="s">
        <v>38</v>
      </c>
      <c r="Y916">
        <v>7</v>
      </c>
      <c r="Z916">
        <v>10</v>
      </c>
      <c r="AA916">
        <v>7</v>
      </c>
      <c r="AB916">
        <v>6</v>
      </c>
      <c r="AC916">
        <v>0.5</v>
      </c>
      <c r="AD916">
        <v>11</v>
      </c>
      <c r="AE916" t="s">
        <v>1358</v>
      </c>
    </row>
    <row r="917" spans="1:31" x14ac:dyDescent="0.25">
      <c r="A917" s="16" t="s">
        <v>3138</v>
      </c>
      <c r="B917" s="16" t="s">
        <v>24</v>
      </c>
      <c r="C917" s="16" t="s">
        <v>365</v>
      </c>
      <c r="D917" s="16" t="s">
        <v>62</v>
      </c>
      <c r="E917" s="16" t="s">
        <v>41</v>
      </c>
      <c r="F917" s="16" t="s">
        <v>28</v>
      </c>
      <c r="G917" s="16" t="s">
        <v>105</v>
      </c>
      <c r="H917" s="16" t="s">
        <v>106</v>
      </c>
      <c r="I917" s="16" t="s">
        <v>106</v>
      </c>
      <c r="J917" s="16" t="s">
        <v>134</v>
      </c>
      <c r="K917" s="16" t="s">
        <v>317</v>
      </c>
      <c r="L917" s="9"/>
      <c r="M917" s="9"/>
      <c r="N917" s="9">
        <v>45267</v>
      </c>
      <c r="O917" s="7">
        <v>45267</v>
      </c>
      <c r="P917" s="9">
        <v>45267</v>
      </c>
      <c r="Q917" s="9">
        <v>44903</v>
      </c>
      <c r="R917" s="9" t="s">
        <v>34</v>
      </c>
      <c r="S917" s="16" t="s">
        <v>73</v>
      </c>
      <c r="T917" s="16" t="s">
        <v>66</v>
      </c>
      <c r="U917" s="16"/>
      <c r="V917" s="16"/>
      <c r="W917" s="16"/>
      <c r="X917" s="16" t="s">
        <v>38</v>
      </c>
      <c r="Y917">
        <v>7</v>
      </c>
      <c r="Z917">
        <v>10</v>
      </c>
      <c r="AA917">
        <v>7</v>
      </c>
      <c r="AB917">
        <v>6</v>
      </c>
      <c r="AC917">
        <v>0.5</v>
      </c>
      <c r="AD917">
        <v>11</v>
      </c>
      <c r="AE917" t="s">
        <v>1685</v>
      </c>
    </row>
    <row r="918" spans="1:31" x14ac:dyDescent="0.25">
      <c r="A918" s="16" t="s">
        <v>3138</v>
      </c>
      <c r="B918" s="16" t="s">
        <v>24</v>
      </c>
      <c r="C918" s="16" t="s">
        <v>365</v>
      </c>
      <c r="D918" s="16" t="s">
        <v>62</v>
      </c>
      <c r="E918" s="16" t="s">
        <v>41</v>
      </c>
      <c r="F918" s="16" t="s">
        <v>28</v>
      </c>
      <c r="G918" s="16" t="s">
        <v>105</v>
      </c>
      <c r="H918" s="16" t="s">
        <v>106</v>
      </c>
      <c r="I918" s="16" t="s">
        <v>106</v>
      </c>
      <c r="J918" s="16" t="s">
        <v>134</v>
      </c>
      <c r="K918" s="16" t="s">
        <v>333</v>
      </c>
      <c r="L918" s="9">
        <v>45170</v>
      </c>
      <c r="M918" s="9">
        <v>45170</v>
      </c>
      <c r="N918" s="9">
        <v>45176</v>
      </c>
      <c r="O918" s="7">
        <v>45176</v>
      </c>
      <c r="P918" s="9">
        <v>45176</v>
      </c>
      <c r="Q918" s="9">
        <v>44805</v>
      </c>
      <c r="R918" s="9" t="s">
        <v>34</v>
      </c>
      <c r="S918" s="16" t="s">
        <v>73</v>
      </c>
      <c r="T918" s="16" t="s">
        <v>66</v>
      </c>
      <c r="U918" s="16"/>
      <c r="V918" s="16"/>
      <c r="W918" s="16"/>
      <c r="X918" s="16" t="s">
        <v>38</v>
      </c>
      <c r="Y918">
        <v>7</v>
      </c>
      <c r="Z918">
        <v>10</v>
      </c>
      <c r="AA918">
        <v>7</v>
      </c>
      <c r="AB918">
        <v>6</v>
      </c>
      <c r="AC918">
        <v>0.5</v>
      </c>
      <c r="AD918">
        <v>11</v>
      </c>
      <c r="AE918" t="s">
        <v>1565</v>
      </c>
    </row>
    <row r="919" spans="1:31" x14ac:dyDescent="0.25">
      <c r="A919" s="16" t="s">
        <v>3138</v>
      </c>
      <c r="B919" s="16" t="s">
        <v>24</v>
      </c>
      <c r="C919" s="16" t="s">
        <v>365</v>
      </c>
      <c r="D919" s="16" t="s">
        <v>62</v>
      </c>
      <c r="E919" s="16" t="s">
        <v>41</v>
      </c>
      <c r="F919" s="16" t="s">
        <v>28</v>
      </c>
      <c r="G919" s="16" t="s">
        <v>105</v>
      </c>
      <c r="H919" s="16" t="s">
        <v>106</v>
      </c>
      <c r="I919" s="16" t="s">
        <v>106</v>
      </c>
      <c r="J919" s="16" t="s">
        <v>134</v>
      </c>
      <c r="K919" s="16" t="s">
        <v>149</v>
      </c>
      <c r="L919" s="9">
        <v>45205</v>
      </c>
      <c r="M919" s="9">
        <v>45205</v>
      </c>
      <c r="N919" s="9">
        <v>45204</v>
      </c>
      <c r="O919" s="7">
        <v>45204</v>
      </c>
      <c r="P919" s="9">
        <v>45204</v>
      </c>
      <c r="Q919" s="9">
        <v>44840</v>
      </c>
      <c r="R919" s="9" t="s">
        <v>34</v>
      </c>
      <c r="S919" s="16" t="s">
        <v>73</v>
      </c>
      <c r="T919" s="16" t="s">
        <v>314</v>
      </c>
      <c r="U919" s="16"/>
      <c r="V919" s="16"/>
      <c r="W919" s="16"/>
      <c r="X919" s="16" t="s">
        <v>38</v>
      </c>
      <c r="Y919">
        <v>7</v>
      </c>
      <c r="Z919">
        <v>10</v>
      </c>
      <c r="AA919">
        <v>7</v>
      </c>
      <c r="AB919">
        <v>6</v>
      </c>
      <c r="AC919">
        <v>0.5</v>
      </c>
      <c r="AD919">
        <v>11</v>
      </c>
      <c r="AE919" t="s">
        <v>1359</v>
      </c>
    </row>
    <row r="920" spans="1:31" x14ac:dyDescent="0.25">
      <c r="A920" s="16" t="s">
        <v>23</v>
      </c>
      <c r="B920" s="16" t="s">
        <v>39</v>
      </c>
      <c r="C920" s="16" t="s">
        <v>365</v>
      </c>
      <c r="D920" s="16" t="s">
        <v>62</v>
      </c>
      <c r="E920" s="16" t="s">
        <v>41</v>
      </c>
      <c r="F920" s="16" t="s">
        <v>28</v>
      </c>
      <c r="G920" s="16" t="s">
        <v>105</v>
      </c>
      <c r="H920" s="16" t="s">
        <v>106</v>
      </c>
      <c r="I920" s="16" t="s">
        <v>106</v>
      </c>
      <c r="J920" s="16" t="s">
        <v>134</v>
      </c>
      <c r="K920" s="16" t="s">
        <v>402</v>
      </c>
      <c r="L920" s="9"/>
      <c r="M920" s="9"/>
      <c r="N920" s="9">
        <v>45204</v>
      </c>
      <c r="O920" s="7">
        <v>45204</v>
      </c>
      <c r="P920" s="9">
        <v>45204</v>
      </c>
      <c r="Q920" s="9"/>
      <c r="R920" s="9" t="s">
        <v>34</v>
      </c>
      <c r="S920" s="16" t="s">
        <v>73</v>
      </c>
      <c r="T920" s="16" t="s">
        <v>66</v>
      </c>
      <c r="U920" s="16"/>
      <c r="V920" s="16"/>
      <c r="W920" s="16" t="s">
        <v>54</v>
      </c>
      <c r="X920" s="16" t="s">
        <v>38</v>
      </c>
      <c r="Y920">
        <v>7</v>
      </c>
      <c r="Z920">
        <v>10</v>
      </c>
      <c r="AA920">
        <v>7</v>
      </c>
      <c r="AB920">
        <v>6</v>
      </c>
      <c r="AC920">
        <v>0.5</v>
      </c>
      <c r="AD920">
        <v>11</v>
      </c>
      <c r="AE920" t="s">
        <v>1686</v>
      </c>
    </row>
    <row r="921" spans="1:31" x14ac:dyDescent="0.25">
      <c r="A921" s="16" t="s">
        <v>23</v>
      </c>
      <c r="B921" s="16" t="s">
        <v>39</v>
      </c>
      <c r="C921" s="16" t="s">
        <v>365</v>
      </c>
      <c r="D921" s="16" t="s">
        <v>62</v>
      </c>
      <c r="E921" s="16" t="s">
        <v>41</v>
      </c>
      <c r="F921" s="16" t="s">
        <v>28</v>
      </c>
      <c r="G921" s="16" t="s">
        <v>105</v>
      </c>
      <c r="H921" s="16" t="s">
        <v>106</v>
      </c>
      <c r="I921" s="16" t="s">
        <v>106</v>
      </c>
      <c r="J921" s="16" t="s">
        <v>134</v>
      </c>
      <c r="K921" s="16" t="s">
        <v>334</v>
      </c>
      <c r="L921" s="9">
        <v>45233</v>
      </c>
      <c r="M921" s="9">
        <v>45233</v>
      </c>
      <c r="N921" s="9">
        <v>45239</v>
      </c>
      <c r="O921" s="7">
        <v>45239</v>
      </c>
      <c r="P921" s="9">
        <v>45239</v>
      </c>
      <c r="Q921" s="9">
        <v>44868</v>
      </c>
      <c r="R921" s="9" t="s">
        <v>34</v>
      </c>
      <c r="S921" s="16" t="s">
        <v>73</v>
      </c>
      <c r="T921" s="16" t="s">
        <v>314</v>
      </c>
      <c r="U921" s="16"/>
      <c r="V921" s="16"/>
      <c r="W921" s="16" t="s">
        <v>54</v>
      </c>
      <c r="X921" s="16" t="s">
        <v>38</v>
      </c>
      <c r="Y921">
        <v>7</v>
      </c>
      <c r="Z921">
        <v>10</v>
      </c>
      <c r="AA921">
        <v>7</v>
      </c>
      <c r="AB921">
        <v>6</v>
      </c>
      <c r="AC921">
        <v>0.5</v>
      </c>
      <c r="AD921">
        <v>11</v>
      </c>
      <c r="AE921" t="s">
        <v>1566</v>
      </c>
    </row>
    <row r="922" spans="1:31" x14ac:dyDescent="0.25">
      <c r="A922" s="16" t="s">
        <v>23</v>
      </c>
      <c r="B922" s="16" t="s">
        <v>39</v>
      </c>
      <c r="C922" s="16" t="s">
        <v>365</v>
      </c>
      <c r="D922" s="16" t="s">
        <v>62</v>
      </c>
      <c r="E922" s="16" t="s">
        <v>41</v>
      </c>
      <c r="F922" s="16" t="s">
        <v>28</v>
      </c>
      <c r="G922" s="16" t="s">
        <v>105</v>
      </c>
      <c r="H922" s="16" t="s">
        <v>106</v>
      </c>
      <c r="I922" s="16" t="s">
        <v>106</v>
      </c>
      <c r="J922" s="16" t="s">
        <v>134</v>
      </c>
      <c r="K922" s="16" t="s">
        <v>335</v>
      </c>
      <c r="L922" s="9">
        <v>45233</v>
      </c>
      <c r="M922" s="9">
        <v>45233</v>
      </c>
      <c r="N922" s="9">
        <v>45239</v>
      </c>
      <c r="O922" s="7">
        <v>45239</v>
      </c>
      <c r="P922" s="9">
        <v>45239</v>
      </c>
      <c r="Q922" s="9">
        <v>44868</v>
      </c>
      <c r="R922" s="9" t="s">
        <v>34</v>
      </c>
      <c r="S922" s="16" t="s">
        <v>73</v>
      </c>
      <c r="T922" s="16" t="s">
        <v>314</v>
      </c>
      <c r="U922" s="16"/>
      <c r="V922" s="16"/>
      <c r="W922" s="16" t="s">
        <v>54</v>
      </c>
      <c r="X922" s="16" t="s">
        <v>38</v>
      </c>
      <c r="Y922">
        <v>7</v>
      </c>
      <c r="Z922">
        <v>10</v>
      </c>
      <c r="AA922">
        <v>7</v>
      </c>
      <c r="AB922">
        <v>6</v>
      </c>
      <c r="AC922">
        <v>0.5</v>
      </c>
      <c r="AD922">
        <v>11</v>
      </c>
      <c r="AE922" t="s">
        <v>1567</v>
      </c>
    </row>
    <row r="923" spans="1:31" x14ac:dyDescent="0.25">
      <c r="A923" s="16" t="s">
        <v>3138</v>
      </c>
      <c r="B923" s="16" t="s">
        <v>24</v>
      </c>
      <c r="C923" s="16" t="s">
        <v>365</v>
      </c>
      <c r="D923" s="16" t="s">
        <v>62</v>
      </c>
      <c r="E923" s="16" t="s">
        <v>41</v>
      </c>
      <c r="F923" s="16" t="s">
        <v>28</v>
      </c>
      <c r="G923" s="16" t="s">
        <v>105</v>
      </c>
      <c r="H923" s="16" t="s">
        <v>106</v>
      </c>
      <c r="I923" s="16" t="s">
        <v>106</v>
      </c>
      <c r="J923" s="16" t="s">
        <v>134</v>
      </c>
      <c r="K923" s="16" t="s">
        <v>403</v>
      </c>
      <c r="L923" s="9"/>
      <c r="M923" s="9">
        <v>45121</v>
      </c>
      <c r="N923" s="9">
        <v>44756</v>
      </c>
      <c r="O923" s="7">
        <v>44756</v>
      </c>
      <c r="P923" s="9"/>
      <c r="Q923" s="9">
        <v>44756</v>
      </c>
      <c r="R923" s="9" t="s">
        <v>93</v>
      </c>
      <c r="S923" s="16" t="s">
        <v>73</v>
      </c>
      <c r="T923" s="16" t="s">
        <v>66</v>
      </c>
      <c r="U923" s="16"/>
      <c r="V923" s="16"/>
      <c r="W923" s="16"/>
      <c r="X923" s="16" t="s">
        <v>38</v>
      </c>
      <c r="Y923">
        <v>7</v>
      </c>
      <c r="Z923">
        <v>10</v>
      </c>
      <c r="AA923">
        <v>7</v>
      </c>
      <c r="AB923">
        <v>6</v>
      </c>
      <c r="AC923">
        <v>0.5</v>
      </c>
      <c r="AD923">
        <v>11</v>
      </c>
      <c r="AE923" t="s">
        <v>1687</v>
      </c>
    </row>
    <row r="924" spans="1:31" x14ac:dyDescent="0.25">
      <c r="A924" s="16" t="s">
        <v>23</v>
      </c>
      <c r="B924" s="16" t="s">
        <v>39</v>
      </c>
      <c r="C924" s="16" t="s">
        <v>365</v>
      </c>
      <c r="D924" s="16" t="s">
        <v>62</v>
      </c>
      <c r="E924" s="16" t="s">
        <v>41</v>
      </c>
      <c r="F924" s="16" t="s">
        <v>28</v>
      </c>
      <c r="G924" s="16" t="s">
        <v>105</v>
      </c>
      <c r="H924" s="16" t="s">
        <v>106</v>
      </c>
      <c r="I924" s="16" t="s">
        <v>106</v>
      </c>
      <c r="J924" s="16" t="s">
        <v>134</v>
      </c>
      <c r="K924" s="16" t="s">
        <v>186</v>
      </c>
      <c r="L924" s="9">
        <v>45121</v>
      </c>
      <c r="M924" s="9">
        <v>45121</v>
      </c>
      <c r="N924" s="9">
        <v>45120</v>
      </c>
      <c r="O924" s="7">
        <v>45120</v>
      </c>
      <c r="P924" s="9">
        <v>45120</v>
      </c>
      <c r="Q924" s="9">
        <v>44756</v>
      </c>
      <c r="R924" s="9" t="s">
        <v>34</v>
      </c>
      <c r="S924" s="16" t="s">
        <v>73</v>
      </c>
      <c r="T924" s="16" t="s">
        <v>66</v>
      </c>
      <c r="U924" s="16"/>
      <c r="V924" s="16"/>
      <c r="W924" s="16" t="s">
        <v>54</v>
      </c>
      <c r="X924" s="16" t="s">
        <v>38</v>
      </c>
      <c r="Y924">
        <v>7</v>
      </c>
      <c r="Z924">
        <v>10</v>
      </c>
      <c r="AA924">
        <v>7</v>
      </c>
      <c r="AB924">
        <v>6</v>
      </c>
      <c r="AC924">
        <v>0.5</v>
      </c>
      <c r="AD924">
        <v>11</v>
      </c>
      <c r="AE924" t="s">
        <v>1688</v>
      </c>
    </row>
    <row r="925" spans="1:31" x14ac:dyDescent="0.25">
      <c r="A925" s="16" t="s">
        <v>3138</v>
      </c>
      <c r="B925" s="16" t="s">
        <v>24</v>
      </c>
      <c r="C925" s="16" t="s">
        <v>365</v>
      </c>
      <c r="D925" s="16" t="s">
        <v>62</v>
      </c>
      <c r="E925" s="16" t="s">
        <v>41</v>
      </c>
      <c r="F925" s="16" t="s">
        <v>28</v>
      </c>
      <c r="G925" s="16" t="s">
        <v>105</v>
      </c>
      <c r="H925" s="16" t="s">
        <v>106</v>
      </c>
      <c r="I925" s="16" t="s">
        <v>106</v>
      </c>
      <c r="J925" s="16" t="s">
        <v>134</v>
      </c>
      <c r="K925" s="16" t="s">
        <v>404</v>
      </c>
      <c r="L925" s="9">
        <v>45233</v>
      </c>
      <c r="M925" s="9">
        <v>45233</v>
      </c>
      <c r="N925" s="9">
        <v>45239</v>
      </c>
      <c r="O925" s="7">
        <v>45239</v>
      </c>
      <c r="P925" s="9">
        <v>45239</v>
      </c>
      <c r="Q925" s="9">
        <v>44868</v>
      </c>
      <c r="R925" s="9" t="s">
        <v>34</v>
      </c>
      <c r="S925" s="16" t="s">
        <v>73</v>
      </c>
      <c r="T925" s="16" t="s">
        <v>314</v>
      </c>
      <c r="U925" s="16"/>
      <c r="V925" s="16"/>
      <c r="W925" s="16"/>
      <c r="X925" s="16" t="s">
        <v>38</v>
      </c>
      <c r="Y925">
        <v>7</v>
      </c>
      <c r="Z925">
        <v>10</v>
      </c>
      <c r="AA925">
        <v>7</v>
      </c>
      <c r="AB925">
        <v>6</v>
      </c>
      <c r="AC925">
        <v>0.5</v>
      </c>
      <c r="AD925">
        <v>11</v>
      </c>
      <c r="AE925" t="s">
        <v>1689</v>
      </c>
    </row>
    <row r="926" spans="1:31" x14ac:dyDescent="0.25">
      <c r="A926" s="16" t="s">
        <v>23</v>
      </c>
      <c r="B926" s="16" t="s">
        <v>39</v>
      </c>
      <c r="C926" s="16" t="s">
        <v>365</v>
      </c>
      <c r="D926" s="16" t="s">
        <v>62</v>
      </c>
      <c r="E926" s="16" t="s">
        <v>41</v>
      </c>
      <c r="F926" s="16" t="s">
        <v>28</v>
      </c>
      <c r="G926" s="16" t="s">
        <v>105</v>
      </c>
      <c r="H926" s="16" t="s">
        <v>106</v>
      </c>
      <c r="I926" s="16" t="s">
        <v>106</v>
      </c>
      <c r="J926" s="16" t="s">
        <v>134</v>
      </c>
      <c r="K926" s="16" t="s">
        <v>405</v>
      </c>
      <c r="L926" s="9">
        <v>45238</v>
      </c>
      <c r="M926" s="9">
        <v>45268</v>
      </c>
      <c r="N926" s="9">
        <v>45267</v>
      </c>
      <c r="O926" s="7">
        <v>45267</v>
      </c>
      <c r="P926" s="9">
        <v>45267</v>
      </c>
      <c r="Q926" s="9">
        <v>44903</v>
      </c>
      <c r="R926" s="9" t="s">
        <v>34</v>
      </c>
      <c r="S926" s="16" t="s">
        <v>73</v>
      </c>
      <c r="T926" s="16" t="s">
        <v>66</v>
      </c>
      <c r="U926" s="16"/>
      <c r="V926" s="16"/>
      <c r="W926" s="16" t="s">
        <v>54</v>
      </c>
      <c r="X926" s="16" t="s">
        <v>38</v>
      </c>
      <c r="Y926">
        <v>7</v>
      </c>
      <c r="Z926">
        <v>10</v>
      </c>
      <c r="AA926">
        <v>7</v>
      </c>
      <c r="AB926">
        <v>6</v>
      </c>
      <c r="AC926">
        <v>0.5</v>
      </c>
      <c r="AD926">
        <v>11</v>
      </c>
      <c r="AE926" t="s">
        <v>1690</v>
      </c>
    </row>
    <row r="927" spans="1:31" x14ac:dyDescent="0.25">
      <c r="A927" s="16" t="s">
        <v>23</v>
      </c>
      <c r="B927" s="16" t="s">
        <v>39</v>
      </c>
      <c r="C927" s="16" t="s">
        <v>365</v>
      </c>
      <c r="D927" s="16" t="s">
        <v>62</v>
      </c>
      <c r="E927" s="16" t="s">
        <v>41</v>
      </c>
      <c r="F927" s="16" t="s">
        <v>28</v>
      </c>
      <c r="G927" s="16" t="s">
        <v>105</v>
      </c>
      <c r="H927" s="16" t="s">
        <v>106</v>
      </c>
      <c r="I927" s="16" t="s">
        <v>106</v>
      </c>
      <c r="J927" s="16" t="s">
        <v>134</v>
      </c>
      <c r="K927" s="16" t="s">
        <v>336</v>
      </c>
      <c r="L927" s="9">
        <v>45170</v>
      </c>
      <c r="M927" s="9">
        <v>45205</v>
      </c>
      <c r="N927" s="9">
        <v>45176</v>
      </c>
      <c r="O927" s="7">
        <v>45176</v>
      </c>
      <c r="P927" s="9">
        <v>45176</v>
      </c>
      <c r="Q927" s="9">
        <v>44805</v>
      </c>
      <c r="R927" s="9" t="s">
        <v>34</v>
      </c>
      <c r="S927" s="16" t="s">
        <v>73</v>
      </c>
      <c r="T927" s="16" t="s">
        <v>66</v>
      </c>
      <c r="U927" s="16"/>
      <c r="V927" s="16"/>
      <c r="W927" s="16" t="s">
        <v>54</v>
      </c>
      <c r="X927" s="16" t="s">
        <v>38</v>
      </c>
      <c r="Y927">
        <v>7</v>
      </c>
      <c r="Z927">
        <v>10</v>
      </c>
      <c r="AA927">
        <v>7</v>
      </c>
      <c r="AB927">
        <v>6</v>
      </c>
      <c r="AC927">
        <v>0.5</v>
      </c>
      <c r="AD927">
        <v>11</v>
      </c>
      <c r="AE927" t="s">
        <v>1568</v>
      </c>
    </row>
    <row r="928" spans="1:31" x14ac:dyDescent="0.25">
      <c r="A928" s="16" t="s">
        <v>23</v>
      </c>
      <c r="B928" s="16" t="s">
        <v>39</v>
      </c>
      <c r="C928" s="16" t="s">
        <v>365</v>
      </c>
      <c r="D928" s="16" t="s">
        <v>62</v>
      </c>
      <c r="E928" s="16" t="s">
        <v>41</v>
      </c>
      <c r="F928" s="16" t="s">
        <v>28</v>
      </c>
      <c r="G928" s="16" t="s">
        <v>105</v>
      </c>
      <c r="H928" s="16" t="s">
        <v>106</v>
      </c>
      <c r="I928" s="16" t="s">
        <v>106</v>
      </c>
      <c r="J928" s="16" t="s">
        <v>134</v>
      </c>
      <c r="K928" s="16" t="s">
        <v>406</v>
      </c>
      <c r="L928" s="9">
        <v>45205</v>
      </c>
      <c r="M928" s="9">
        <v>45205</v>
      </c>
      <c r="N928" s="9">
        <v>45204</v>
      </c>
      <c r="O928" s="7">
        <v>45204</v>
      </c>
      <c r="P928" s="9">
        <v>45204</v>
      </c>
      <c r="Q928" s="9">
        <v>44840</v>
      </c>
      <c r="R928" s="9" t="s">
        <v>34</v>
      </c>
      <c r="S928" s="16" t="s">
        <v>73</v>
      </c>
      <c r="T928" s="16" t="s">
        <v>66</v>
      </c>
      <c r="U928" s="16"/>
      <c r="V928" s="16"/>
      <c r="W928" s="16" t="s">
        <v>54</v>
      </c>
      <c r="X928" s="16" t="s">
        <v>38</v>
      </c>
      <c r="Y928">
        <v>7</v>
      </c>
      <c r="Z928">
        <v>10</v>
      </c>
      <c r="AA928">
        <v>7</v>
      </c>
      <c r="AB928">
        <v>6</v>
      </c>
      <c r="AC928">
        <v>0.5</v>
      </c>
      <c r="AD928">
        <v>11</v>
      </c>
      <c r="AE928" t="s">
        <v>1691</v>
      </c>
    </row>
    <row r="929" spans="1:31" x14ac:dyDescent="0.25">
      <c r="A929" s="16" t="s">
        <v>23</v>
      </c>
      <c r="B929" s="16" t="s">
        <v>39</v>
      </c>
      <c r="C929" s="16" t="s">
        <v>365</v>
      </c>
      <c r="D929" s="16" t="s">
        <v>62</v>
      </c>
      <c r="E929" s="16" t="s">
        <v>41</v>
      </c>
      <c r="F929" s="16" t="s">
        <v>28</v>
      </c>
      <c r="G929" s="16" t="s">
        <v>105</v>
      </c>
      <c r="H929" s="16" t="s">
        <v>106</v>
      </c>
      <c r="I929" s="16" t="s">
        <v>106</v>
      </c>
      <c r="J929" s="16" t="s">
        <v>134</v>
      </c>
      <c r="K929" s="16" t="s">
        <v>407</v>
      </c>
      <c r="L929" s="9"/>
      <c r="M929" s="9"/>
      <c r="N929" s="9">
        <v>45176</v>
      </c>
      <c r="O929" s="7">
        <v>45176</v>
      </c>
      <c r="P929" s="9">
        <v>45176</v>
      </c>
      <c r="Q929" s="9">
        <v>44805</v>
      </c>
      <c r="R929" s="9" t="s">
        <v>34</v>
      </c>
      <c r="S929" s="16" t="s">
        <v>73</v>
      </c>
      <c r="T929" s="16" t="s">
        <v>66</v>
      </c>
      <c r="U929" s="16"/>
      <c r="V929" s="16"/>
      <c r="W929" s="16" t="s">
        <v>54</v>
      </c>
      <c r="X929" s="16" t="s">
        <v>38</v>
      </c>
      <c r="Y929">
        <v>7</v>
      </c>
      <c r="Z929">
        <v>10</v>
      </c>
      <c r="AA929">
        <v>7</v>
      </c>
      <c r="AB929">
        <v>6</v>
      </c>
      <c r="AC929">
        <v>0.5</v>
      </c>
      <c r="AD929">
        <v>11</v>
      </c>
      <c r="AE929" t="s">
        <v>1692</v>
      </c>
    </row>
    <row r="930" spans="1:31" x14ac:dyDescent="0.25">
      <c r="A930" s="16" t="s">
        <v>23</v>
      </c>
      <c r="B930" s="16" t="s">
        <v>39</v>
      </c>
      <c r="C930" s="16" t="s">
        <v>365</v>
      </c>
      <c r="D930" s="16" t="s">
        <v>62</v>
      </c>
      <c r="E930" s="16" t="s">
        <v>41</v>
      </c>
      <c r="F930" s="16" t="s">
        <v>28</v>
      </c>
      <c r="G930" s="16" t="s">
        <v>105</v>
      </c>
      <c r="H930" s="16" t="s">
        <v>106</v>
      </c>
      <c r="I930" s="16" t="s">
        <v>106</v>
      </c>
      <c r="J930" s="16" t="s">
        <v>408</v>
      </c>
      <c r="K930" s="16" t="s">
        <v>119</v>
      </c>
      <c r="L930" s="9"/>
      <c r="M930" s="9"/>
      <c r="N930" s="9">
        <v>45239</v>
      </c>
      <c r="O930" s="7">
        <v>45239</v>
      </c>
      <c r="P930" s="9">
        <v>45239</v>
      </c>
      <c r="Q930" s="9">
        <v>44868</v>
      </c>
      <c r="R930" s="9" t="s">
        <v>34</v>
      </c>
      <c r="S930" s="16" t="s">
        <v>73</v>
      </c>
      <c r="T930" s="16" t="s">
        <v>314</v>
      </c>
      <c r="U930" s="16"/>
      <c r="V930" s="16"/>
      <c r="W930" s="16" t="s">
        <v>54</v>
      </c>
      <c r="X930" s="16" t="s">
        <v>38</v>
      </c>
      <c r="Y930">
        <v>7</v>
      </c>
      <c r="Z930">
        <v>10</v>
      </c>
      <c r="AA930">
        <v>7</v>
      </c>
      <c r="AB930">
        <v>6</v>
      </c>
      <c r="AC930">
        <v>0.5</v>
      </c>
      <c r="AD930">
        <v>11</v>
      </c>
      <c r="AE930" t="s">
        <v>2540</v>
      </c>
    </row>
    <row r="931" spans="1:31" x14ac:dyDescent="0.25">
      <c r="A931" s="16" t="s">
        <v>3138</v>
      </c>
      <c r="B931" s="16" t="s">
        <v>24</v>
      </c>
      <c r="C931" s="16" t="s">
        <v>365</v>
      </c>
      <c r="D931" s="16" t="s">
        <v>62</v>
      </c>
      <c r="E931" s="16" t="s">
        <v>41</v>
      </c>
      <c r="F931" s="16" t="s">
        <v>28</v>
      </c>
      <c r="G931" s="16" t="s">
        <v>105</v>
      </c>
      <c r="H931" s="16" t="s">
        <v>106</v>
      </c>
      <c r="I931" s="16" t="s">
        <v>106</v>
      </c>
      <c r="J931" s="16" t="s">
        <v>408</v>
      </c>
      <c r="K931" s="16" t="s">
        <v>409</v>
      </c>
      <c r="L931" s="9"/>
      <c r="M931" s="9"/>
      <c r="N931" s="9">
        <v>45239</v>
      </c>
      <c r="O931" s="7">
        <v>45239</v>
      </c>
      <c r="P931" s="9">
        <v>45239</v>
      </c>
      <c r="Q931" s="9"/>
      <c r="R931" s="9" t="s">
        <v>34</v>
      </c>
      <c r="S931" s="16" t="s">
        <v>73</v>
      </c>
      <c r="T931" s="16" t="s">
        <v>66</v>
      </c>
      <c r="U931" s="16"/>
      <c r="V931" s="16"/>
      <c r="W931" s="16"/>
      <c r="X931" s="16" t="s">
        <v>38</v>
      </c>
      <c r="Y931">
        <v>7</v>
      </c>
      <c r="Z931">
        <v>10</v>
      </c>
      <c r="AA931">
        <v>7</v>
      </c>
      <c r="AB931">
        <v>6</v>
      </c>
      <c r="AC931">
        <v>0.5</v>
      </c>
      <c r="AD931">
        <v>11</v>
      </c>
      <c r="AE931" t="s">
        <v>1693</v>
      </c>
    </row>
    <row r="932" spans="1:31" x14ac:dyDescent="0.25">
      <c r="A932" s="16" t="s">
        <v>23</v>
      </c>
      <c r="B932" s="16" t="s">
        <v>39</v>
      </c>
      <c r="C932" s="16" t="s">
        <v>365</v>
      </c>
      <c r="D932" s="16" t="s">
        <v>62</v>
      </c>
      <c r="E932" s="16" t="s">
        <v>41</v>
      </c>
      <c r="F932" s="16" t="s">
        <v>28</v>
      </c>
      <c r="G932" s="16" t="s">
        <v>105</v>
      </c>
      <c r="H932" s="16" t="s">
        <v>106</v>
      </c>
      <c r="I932" s="16" t="s">
        <v>106</v>
      </c>
      <c r="J932" s="16" t="s">
        <v>410</v>
      </c>
      <c r="K932" s="16" t="s">
        <v>64</v>
      </c>
      <c r="L932" s="9"/>
      <c r="M932" s="9">
        <v>45233</v>
      </c>
      <c r="N932" s="9">
        <v>45239</v>
      </c>
      <c r="O932" s="7">
        <v>45239</v>
      </c>
      <c r="P932" s="9">
        <v>45239</v>
      </c>
      <c r="Q932" s="9">
        <v>44868</v>
      </c>
      <c r="R932" s="9" t="s">
        <v>34</v>
      </c>
      <c r="S932" s="16" t="s">
        <v>73</v>
      </c>
      <c r="T932" s="16" t="s">
        <v>66</v>
      </c>
      <c r="U932" s="16"/>
      <c r="V932" s="16"/>
      <c r="W932" s="16" t="s">
        <v>54</v>
      </c>
      <c r="X932" s="16" t="s">
        <v>38</v>
      </c>
      <c r="Y932">
        <v>7</v>
      </c>
      <c r="Z932">
        <v>10</v>
      </c>
      <c r="AA932">
        <v>7</v>
      </c>
      <c r="AB932">
        <v>6</v>
      </c>
      <c r="AC932">
        <v>0.5</v>
      </c>
      <c r="AD932">
        <v>11</v>
      </c>
      <c r="AE932" t="s">
        <v>1694</v>
      </c>
    </row>
    <row r="933" spans="1:31" x14ac:dyDescent="0.25">
      <c r="A933" s="16" t="s">
        <v>23</v>
      </c>
      <c r="B933" s="16" t="s">
        <v>39</v>
      </c>
      <c r="C933" s="16" t="s">
        <v>365</v>
      </c>
      <c r="D933" s="16" t="s">
        <v>62</v>
      </c>
      <c r="E933" s="16" t="s">
        <v>41</v>
      </c>
      <c r="F933" s="16" t="s">
        <v>28</v>
      </c>
      <c r="G933" s="16" t="s">
        <v>105</v>
      </c>
      <c r="H933" s="16" t="s">
        <v>106</v>
      </c>
      <c r="I933" s="16" t="s">
        <v>106</v>
      </c>
      <c r="J933" s="16" t="s">
        <v>410</v>
      </c>
      <c r="K933" s="16" t="s">
        <v>87</v>
      </c>
      <c r="L933" s="9"/>
      <c r="M933" s="9">
        <v>45233</v>
      </c>
      <c r="N933" s="9">
        <v>45239</v>
      </c>
      <c r="O933" s="7">
        <v>45239</v>
      </c>
      <c r="P933" s="9">
        <v>45239</v>
      </c>
      <c r="Q933" s="9"/>
      <c r="R933" s="9" t="s">
        <v>34</v>
      </c>
      <c r="S933" s="16" t="s">
        <v>73</v>
      </c>
      <c r="T933" s="16" t="s">
        <v>314</v>
      </c>
      <c r="U933" s="16"/>
      <c r="V933" s="16"/>
      <c r="W933" s="16" t="s">
        <v>54</v>
      </c>
      <c r="X933" s="16" t="s">
        <v>38</v>
      </c>
      <c r="Y933">
        <v>7</v>
      </c>
      <c r="Z933">
        <v>10</v>
      </c>
      <c r="AA933">
        <v>7</v>
      </c>
      <c r="AB933">
        <v>6</v>
      </c>
      <c r="AC933">
        <v>0.5</v>
      </c>
      <c r="AD933">
        <v>11</v>
      </c>
      <c r="AE933" t="s">
        <v>1695</v>
      </c>
    </row>
    <row r="934" spans="1:31" x14ac:dyDescent="0.25">
      <c r="A934" s="16" t="s">
        <v>23</v>
      </c>
      <c r="B934" s="16" t="s">
        <v>39</v>
      </c>
      <c r="C934" s="16" t="s">
        <v>365</v>
      </c>
      <c r="D934" s="16" t="s">
        <v>62</v>
      </c>
      <c r="E934" s="16" t="s">
        <v>41</v>
      </c>
      <c r="F934" s="16" t="s">
        <v>28</v>
      </c>
      <c r="G934" s="16" t="s">
        <v>105</v>
      </c>
      <c r="H934" s="16" t="s">
        <v>106</v>
      </c>
      <c r="I934" s="16" t="s">
        <v>106</v>
      </c>
      <c r="J934" s="16" t="s">
        <v>410</v>
      </c>
      <c r="K934" s="16" t="s">
        <v>57</v>
      </c>
      <c r="L934" s="9"/>
      <c r="M934" s="9">
        <v>45142</v>
      </c>
      <c r="N934" s="9">
        <v>45204</v>
      </c>
      <c r="O934" s="7">
        <v>45204</v>
      </c>
      <c r="P934" s="9">
        <v>45204</v>
      </c>
      <c r="Q934" s="9"/>
      <c r="R934" s="9" t="s">
        <v>34</v>
      </c>
      <c r="S934" s="16" t="s">
        <v>73</v>
      </c>
      <c r="T934" s="16" t="s">
        <v>66</v>
      </c>
      <c r="U934" s="16"/>
      <c r="V934" s="16"/>
      <c r="W934" s="16" t="s">
        <v>54</v>
      </c>
      <c r="X934" s="16" t="s">
        <v>38</v>
      </c>
      <c r="Y934">
        <v>7</v>
      </c>
      <c r="Z934">
        <v>10</v>
      </c>
      <c r="AA934">
        <v>7</v>
      </c>
      <c r="AB934">
        <v>6</v>
      </c>
      <c r="AC934">
        <v>0.5</v>
      </c>
      <c r="AD934">
        <v>11</v>
      </c>
      <c r="AE934" t="s">
        <v>1696</v>
      </c>
    </row>
    <row r="935" spans="1:31" x14ac:dyDescent="0.25">
      <c r="A935" s="16" t="s">
        <v>23</v>
      </c>
      <c r="B935" s="16" t="s">
        <v>39</v>
      </c>
      <c r="C935" s="16" t="s">
        <v>365</v>
      </c>
      <c r="D935" s="16" t="s">
        <v>62</v>
      </c>
      <c r="E935" s="16" t="s">
        <v>41</v>
      </c>
      <c r="F935" s="16" t="s">
        <v>28</v>
      </c>
      <c r="G935" s="16" t="s">
        <v>105</v>
      </c>
      <c r="H935" s="16" t="s">
        <v>106</v>
      </c>
      <c r="I935" s="16" t="s">
        <v>106</v>
      </c>
      <c r="J935" s="16" t="s">
        <v>410</v>
      </c>
      <c r="K935" s="16" t="s">
        <v>411</v>
      </c>
      <c r="L935" s="9"/>
      <c r="M935" s="9"/>
      <c r="N935" s="9">
        <v>45204</v>
      </c>
      <c r="O935" s="7">
        <v>45204</v>
      </c>
      <c r="P935" s="9">
        <v>45204</v>
      </c>
      <c r="Q935" s="9"/>
      <c r="R935" s="9" t="s">
        <v>34</v>
      </c>
      <c r="S935" s="16" t="s">
        <v>73</v>
      </c>
      <c r="T935" s="16" t="s">
        <v>66</v>
      </c>
      <c r="U935" s="16"/>
      <c r="V935" s="16"/>
      <c r="W935" s="16" t="s">
        <v>54</v>
      </c>
      <c r="X935" s="16" t="s">
        <v>38</v>
      </c>
      <c r="Y935">
        <v>7</v>
      </c>
      <c r="Z935">
        <v>10</v>
      </c>
      <c r="AA935">
        <v>7</v>
      </c>
      <c r="AB935">
        <v>6</v>
      </c>
      <c r="AC935">
        <v>0.5</v>
      </c>
      <c r="AD935">
        <v>11</v>
      </c>
      <c r="AE935" t="s">
        <v>1697</v>
      </c>
    </row>
    <row r="936" spans="1:31" x14ac:dyDescent="0.25">
      <c r="A936" s="16" t="s">
        <v>23</v>
      </c>
      <c r="B936" s="16" t="s">
        <v>39</v>
      </c>
      <c r="C936" s="16" t="s">
        <v>365</v>
      </c>
      <c r="D936" s="16" t="s">
        <v>62</v>
      </c>
      <c r="E936" s="16" t="s">
        <v>41</v>
      </c>
      <c r="F936" s="16" t="s">
        <v>28</v>
      </c>
      <c r="G936" s="16" t="s">
        <v>105</v>
      </c>
      <c r="H936" s="16" t="s">
        <v>106</v>
      </c>
      <c r="I936" s="16" t="s">
        <v>106</v>
      </c>
      <c r="J936" s="16" t="s">
        <v>412</v>
      </c>
      <c r="K936" s="16" t="s">
        <v>64</v>
      </c>
      <c r="L936" s="9">
        <v>45121</v>
      </c>
      <c r="M936" s="9">
        <v>45121</v>
      </c>
      <c r="N936" s="9">
        <v>45120</v>
      </c>
      <c r="O936" s="7">
        <v>45120</v>
      </c>
      <c r="P936" s="9">
        <v>45120</v>
      </c>
      <c r="Q936" s="9">
        <v>44756</v>
      </c>
      <c r="R936" s="9" t="s">
        <v>34</v>
      </c>
      <c r="S936" s="16" t="s">
        <v>73</v>
      </c>
      <c r="T936" s="16" t="s">
        <v>66</v>
      </c>
      <c r="U936" s="16"/>
      <c r="V936" s="16"/>
      <c r="W936" s="16" t="s">
        <v>54</v>
      </c>
      <c r="X936" s="16" t="s">
        <v>38</v>
      </c>
      <c r="Y936">
        <v>7</v>
      </c>
      <c r="Z936">
        <v>10</v>
      </c>
      <c r="AA936">
        <v>7</v>
      </c>
      <c r="AB936">
        <v>6</v>
      </c>
      <c r="AC936">
        <v>0.5</v>
      </c>
      <c r="AD936">
        <v>11</v>
      </c>
      <c r="AE936" t="s">
        <v>1698</v>
      </c>
    </row>
    <row r="937" spans="1:31" x14ac:dyDescent="0.25">
      <c r="A937" s="16" t="s">
        <v>23</v>
      </c>
      <c r="B937" s="16" t="s">
        <v>39</v>
      </c>
      <c r="C937" s="16" t="s">
        <v>365</v>
      </c>
      <c r="D937" s="16" t="s">
        <v>62</v>
      </c>
      <c r="E937" s="16" t="s">
        <v>41</v>
      </c>
      <c r="F937" s="16" t="s">
        <v>28</v>
      </c>
      <c r="G937" s="16" t="s">
        <v>105</v>
      </c>
      <c r="H937" s="16" t="s">
        <v>106</v>
      </c>
      <c r="I937" s="16" t="s">
        <v>106</v>
      </c>
      <c r="J937" s="16" t="s">
        <v>412</v>
      </c>
      <c r="K937" s="16" t="s">
        <v>87</v>
      </c>
      <c r="L937" s="9">
        <v>45121</v>
      </c>
      <c r="M937" s="9">
        <v>45119</v>
      </c>
      <c r="N937" s="9">
        <v>45120</v>
      </c>
      <c r="O937" s="7">
        <v>45120</v>
      </c>
      <c r="P937" s="9">
        <v>45120</v>
      </c>
      <c r="Q937" s="9">
        <v>44756</v>
      </c>
      <c r="R937" s="9" t="s">
        <v>34</v>
      </c>
      <c r="S937" s="16" t="s">
        <v>73</v>
      </c>
      <c r="T937" s="16" t="s">
        <v>314</v>
      </c>
      <c r="U937" s="16"/>
      <c r="V937" s="16"/>
      <c r="W937" s="16" t="s">
        <v>54</v>
      </c>
      <c r="X937" s="16" t="s">
        <v>38</v>
      </c>
      <c r="Y937">
        <v>7</v>
      </c>
      <c r="Z937">
        <v>10</v>
      </c>
      <c r="AA937">
        <v>7</v>
      </c>
      <c r="AB937">
        <v>6</v>
      </c>
      <c r="AC937">
        <v>0.5</v>
      </c>
      <c r="AD937">
        <v>11</v>
      </c>
      <c r="AE937" t="s">
        <v>1699</v>
      </c>
    </row>
    <row r="938" spans="1:31" x14ac:dyDescent="0.25">
      <c r="A938" s="16" t="s">
        <v>23</v>
      </c>
      <c r="B938" s="16" t="s">
        <v>39</v>
      </c>
      <c r="C938" s="16" t="s">
        <v>365</v>
      </c>
      <c r="D938" s="16" t="s">
        <v>3139</v>
      </c>
      <c r="E938" s="16" t="s">
        <v>27</v>
      </c>
      <c r="F938" s="16" t="s">
        <v>28</v>
      </c>
      <c r="G938" s="16" t="s">
        <v>209</v>
      </c>
      <c r="H938" s="16" t="s">
        <v>155</v>
      </c>
      <c r="I938" s="16" t="s">
        <v>155</v>
      </c>
      <c r="J938" s="16" t="s">
        <v>262</v>
      </c>
      <c r="K938" s="16" t="s">
        <v>1035</v>
      </c>
      <c r="L938" s="9"/>
      <c r="M938" s="9">
        <v>45089</v>
      </c>
      <c r="N938" s="9">
        <v>45089</v>
      </c>
      <c r="O938" s="7">
        <v>45089</v>
      </c>
      <c r="P938" s="9"/>
      <c r="Q938" s="9"/>
      <c r="R938" s="9" t="s">
        <v>34</v>
      </c>
      <c r="S938" s="16" t="s">
        <v>73</v>
      </c>
      <c r="T938" s="16" t="s">
        <v>73</v>
      </c>
      <c r="U938" s="16"/>
      <c r="V938" s="16"/>
      <c r="W938" s="16" t="s">
        <v>54</v>
      </c>
      <c r="X938" s="16" t="s">
        <v>38</v>
      </c>
      <c r="Y938">
        <v>7</v>
      </c>
      <c r="Z938">
        <v>3</v>
      </c>
      <c r="AA938">
        <v>2.1</v>
      </c>
      <c r="AB938">
        <v>2</v>
      </c>
      <c r="AC938">
        <v>0.16666666666666666</v>
      </c>
      <c r="AD938">
        <v>3</v>
      </c>
      <c r="AE938" t="s">
        <v>2650</v>
      </c>
    </row>
    <row r="939" spans="1:31" x14ac:dyDescent="0.25">
      <c r="A939" s="16" t="s">
        <v>23</v>
      </c>
      <c r="B939" s="16" t="s">
        <v>39</v>
      </c>
      <c r="C939" s="16" t="s">
        <v>365</v>
      </c>
      <c r="D939" s="16" t="s">
        <v>3139</v>
      </c>
      <c r="E939" s="16" t="s">
        <v>27</v>
      </c>
      <c r="F939" s="16" t="s">
        <v>28</v>
      </c>
      <c r="G939" s="16" t="s">
        <v>209</v>
      </c>
      <c r="H939" s="16" t="s">
        <v>155</v>
      </c>
      <c r="I939" s="16" t="s">
        <v>155</v>
      </c>
      <c r="J939" s="16" t="s">
        <v>262</v>
      </c>
      <c r="K939" s="16" t="s">
        <v>1036</v>
      </c>
      <c r="L939" s="9"/>
      <c r="M939" s="9">
        <v>45089</v>
      </c>
      <c r="N939" s="9">
        <v>45089</v>
      </c>
      <c r="O939" s="7">
        <v>45089</v>
      </c>
      <c r="P939" s="9"/>
      <c r="Q939" s="9"/>
      <c r="R939" s="9" t="s">
        <v>34</v>
      </c>
      <c r="S939" s="16" t="s">
        <v>73</v>
      </c>
      <c r="T939" s="16" t="s">
        <v>73</v>
      </c>
      <c r="U939" s="16"/>
      <c r="V939" s="16"/>
      <c r="W939" s="16" t="s">
        <v>54</v>
      </c>
      <c r="X939" s="16" t="s">
        <v>38</v>
      </c>
      <c r="Y939">
        <v>7</v>
      </c>
      <c r="Z939">
        <v>3</v>
      </c>
      <c r="AA939">
        <v>2.1</v>
      </c>
      <c r="AB939">
        <v>2</v>
      </c>
      <c r="AC939">
        <v>0.16666666666666666</v>
      </c>
      <c r="AD939">
        <v>3</v>
      </c>
      <c r="AE939" t="s">
        <v>2651</v>
      </c>
    </row>
    <row r="940" spans="1:31" x14ac:dyDescent="0.25">
      <c r="A940" s="16" t="s">
        <v>23</v>
      </c>
      <c r="B940" s="16" t="s">
        <v>39</v>
      </c>
      <c r="C940" s="16" t="s">
        <v>365</v>
      </c>
      <c r="D940" s="16" t="s">
        <v>3139</v>
      </c>
      <c r="E940" s="16" t="s">
        <v>27</v>
      </c>
      <c r="F940" s="16" t="s">
        <v>28</v>
      </c>
      <c r="G940" s="16" t="s">
        <v>209</v>
      </c>
      <c r="H940" s="16" t="s">
        <v>155</v>
      </c>
      <c r="I940" s="16" t="s">
        <v>155</v>
      </c>
      <c r="J940" s="16" t="s">
        <v>262</v>
      </c>
      <c r="K940" s="16" t="s">
        <v>474</v>
      </c>
      <c r="L940" s="9"/>
      <c r="M940" s="9">
        <v>45089</v>
      </c>
      <c r="N940" s="9">
        <v>45089</v>
      </c>
      <c r="O940" s="7">
        <v>45089</v>
      </c>
      <c r="P940" s="9"/>
      <c r="Q940" s="9"/>
      <c r="R940" s="9" t="s">
        <v>34</v>
      </c>
      <c r="S940" s="16" t="s">
        <v>73</v>
      </c>
      <c r="T940" s="16" t="s">
        <v>73</v>
      </c>
      <c r="U940" s="16"/>
      <c r="V940" s="16"/>
      <c r="W940" s="16" t="s">
        <v>54</v>
      </c>
      <c r="X940" s="16" t="s">
        <v>38</v>
      </c>
      <c r="Y940">
        <v>7</v>
      </c>
      <c r="Z940">
        <v>3</v>
      </c>
      <c r="AA940">
        <v>2.1</v>
      </c>
      <c r="AB940">
        <v>2</v>
      </c>
      <c r="AC940">
        <v>0.16666666666666666</v>
      </c>
      <c r="AD940">
        <v>3</v>
      </c>
      <c r="AE940" t="s">
        <v>1765</v>
      </c>
    </row>
    <row r="941" spans="1:31" x14ac:dyDescent="0.25">
      <c r="A941" s="16" t="s">
        <v>23</v>
      </c>
      <c r="B941" s="16" t="s">
        <v>39</v>
      </c>
      <c r="C941" s="16" t="s">
        <v>365</v>
      </c>
      <c r="D941" s="16" t="s">
        <v>3139</v>
      </c>
      <c r="E941" s="16" t="s">
        <v>27</v>
      </c>
      <c r="F941" s="16" t="s">
        <v>28</v>
      </c>
      <c r="G941" s="16" t="s">
        <v>209</v>
      </c>
      <c r="H941" s="16" t="s">
        <v>155</v>
      </c>
      <c r="I941" s="16" t="s">
        <v>155</v>
      </c>
      <c r="J941" s="16" t="s">
        <v>262</v>
      </c>
      <c r="K941" s="16" t="s">
        <v>1037</v>
      </c>
      <c r="L941" s="9"/>
      <c r="M941" s="9">
        <v>45089</v>
      </c>
      <c r="N941" s="9">
        <v>45089</v>
      </c>
      <c r="O941" s="7">
        <v>45089</v>
      </c>
      <c r="P941" s="9"/>
      <c r="Q941" s="9"/>
      <c r="R941" s="9" t="s">
        <v>34</v>
      </c>
      <c r="S941" s="16" t="s">
        <v>73</v>
      </c>
      <c r="T941" s="16" t="s">
        <v>73</v>
      </c>
      <c r="U941" s="16"/>
      <c r="V941" s="16"/>
      <c r="W941" s="16" t="s">
        <v>54</v>
      </c>
      <c r="X941" s="16" t="s">
        <v>38</v>
      </c>
      <c r="Y941">
        <v>7</v>
      </c>
      <c r="Z941">
        <v>3</v>
      </c>
      <c r="AA941">
        <v>2.1</v>
      </c>
      <c r="AB941">
        <v>2</v>
      </c>
      <c r="AC941">
        <v>0.16666666666666666</v>
      </c>
      <c r="AD941">
        <v>3</v>
      </c>
      <c r="AE941" t="s">
        <v>2652</v>
      </c>
    </row>
    <row r="942" spans="1:31" x14ac:dyDescent="0.25">
      <c r="A942" s="16" t="s">
        <v>23</v>
      </c>
      <c r="B942" s="16" t="s">
        <v>39</v>
      </c>
      <c r="C942" s="16" t="s">
        <v>365</v>
      </c>
      <c r="D942" s="16" t="s">
        <v>3139</v>
      </c>
      <c r="E942" s="16" t="s">
        <v>27</v>
      </c>
      <c r="F942" s="16" t="s">
        <v>28</v>
      </c>
      <c r="G942" s="16" t="s">
        <v>192</v>
      </c>
      <c r="H942" s="16" t="s">
        <v>155</v>
      </c>
      <c r="I942" s="16" t="s">
        <v>155</v>
      </c>
      <c r="J942" s="16" t="s">
        <v>156</v>
      </c>
      <c r="K942" s="16" t="s">
        <v>472</v>
      </c>
      <c r="L942" s="9"/>
      <c r="M942" s="9">
        <v>45089</v>
      </c>
      <c r="N942" s="9">
        <v>45089</v>
      </c>
      <c r="O942" s="7">
        <v>45089</v>
      </c>
      <c r="P942" s="9"/>
      <c r="Q942" s="9"/>
      <c r="R942" s="9" t="s">
        <v>34</v>
      </c>
      <c r="S942" s="16" t="s">
        <v>73</v>
      </c>
      <c r="T942" s="16" t="s">
        <v>73</v>
      </c>
      <c r="U942" s="16"/>
      <c r="V942" s="16"/>
      <c r="W942" s="16" t="s">
        <v>54</v>
      </c>
      <c r="X942" s="16" t="s">
        <v>38</v>
      </c>
      <c r="Y942">
        <v>7</v>
      </c>
      <c r="Z942">
        <v>3</v>
      </c>
      <c r="AA942">
        <v>2.1</v>
      </c>
      <c r="AB942">
        <v>2</v>
      </c>
      <c r="AC942">
        <v>0.16666666666666666</v>
      </c>
      <c r="AD942">
        <v>3</v>
      </c>
      <c r="AE942" t="s">
        <v>1764</v>
      </c>
    </row>
    <row r="943" spans="1:31" x14ac:dyDescent="0.25">
      <c r="A943" s="16" t="s">
        <v>23</v>
      </c>
      <c r="B943" s="16" t="s">
        <v>39</v>
      </c>
      <c r="C943" s="16" t="s">
        <v>365</v>
      </c>
      <c r="D943" s="16" t="s">
        <v>3139</v>
      </c>
      <c r="E943" s="16" t="s">
        <v>27</v>
      </c>
      <c r="F943" s="16" t="s">
        <v>28</v>
      </c>
      <c r="G943" s="16" t="s">
        <v>192</v>
      </c>
      <c r="H943" s="16" t="s">
        <v>155</v>
      </c>
      <c r="I943" s="16" t="s">
        <v>155</v>
      </c>
      <c r="J943" s="16" t="s">
        <v>156</v>
      </c>
      <c r="K943" s="16" t="s">
        <v>473</v>
      </c>
      <c r="L943" s="9"/>
      <c r="M943" s="9">
        <v>45089</v>
      </c>
      <c r="N943" s="9">
        <v>45089</v>
      </c>
      <c r="O943" s="7">
        <v>45089</v>
      </c>
      <c r="P943" s="9"/>
      <c r="Q943" s="9"/>
      <c r="R943" s="9" t="s">
        <v>34</v>
      </c>
      <c r="S943" s="16" t="s">
        <v>73</v>
      </c>
      <c r="T943" s="16" t="s">
        <v>73</v>
      </c>
      <c r="U943" s="16"/>
      <c r="V943" s="16"/>
      <c r="W943" s="16" t="s">
        <v>54</v>
      </c>
      <c r="X943" s="16" t="s">
        <v>38</v>
      </c>
      <c r="Y943">
        <v>7</v>
      </c>
      <c r="Z943">
        <v>3</v>
      </c>
      <c r="AA943">
        <v>2.1</v>
      </c>
      <c r="AB943">
        <v>2</v>
      </c>
      <c r="AC943">
        <v>0.16666666666666666</v>
      </c>
      <c r="AD943">
        <v>3</v>
      </c>
      <c r="AE943" t="s">
        <v>3207</v>
      </c>
    </row>
    <row r="944" spans="1:31" x14ac:dyDescent="0.25">
      <c r="A944" s="16" t="s">
        <v>23</v>
      </c>
      <c r="B944" s="16" t="s">
        <v>39</v>
      </c>
      <c r="C944" s="16" t="s">
        <v>365</v>
      </c>
      <c r="D944" s="16" t="s">
        <v>3139</v>
      </c>
      <c r="E944" s="16" t="s">
        <v>27</v>
      </c>
      <c r="F944" s="16" t="s">
        <v>28</v>
      </c>
      <c r="G944" s="16" t="s">
        <v>192</v>
      </c>
      <c r="H944" s="16" t="s">
        <v>155</v>
      </c>
      <c r="I944" s="16" t="s">
        <v>155</v>
      </c>
      <c r="J944" s="16" t="s">
        <v>156</v>
      </c>
      <c r="K944" s="16" t="s">
        <v>3553</v>
      </c>
      <c r="L944" s="9"/>
      <c r="M944" s="9">
        <v>45089</v>
      </c>
      <c r="N944" s="9">
        <v>45089</v>
      </c>
      <c r="O944" s="7">
        <v>45089</v>
      </c>
      <c r="P944" s="9"/>
      <c r="Q944" s="9"/>
      <c r="R944" s="9" t="s">
        <v>34</v>
      </c>
      <c r="S944" s="16" t="s">
        <v>73</v>
      </c>
      <c r="T944" s="16" t="s">
        <v>73</v>
      </c>
      <c r="U944" s="16"/>
      <c r="V944" s="16"/>
      <c r="W944" s="16" t="s">
        <v>54</v>
      </c>
      <c r="X944" s="16" t="s">
        <v>38</v>
      </c>
      <c r="Y944">
        <v>7</v>
      </c>
      <c r="Z944">
        <v>3</v>
      </c>
      <c r="AA944">
        <v>2.1</v>
      </c>
      <c r="AB944">
        <v>2</v>
      </c>
      <c r="AC944">
        <v>0.16666666666666666</v>
      </c>
      <c r="AD944">
        <v>3</v>
      </c>
      <c r="AE944" t="s">
        <v>3554</v>
      </c>
    </row>
    <row r="945" spans="1:31" x14ac:dyDescent="0.25">
      <c r="A945" s="16" t="s">
        <v>23</v>
      </c>
      <c r="B945" s="16" t="s">
        <v>39</v>
      </c>
      <c r="C945" s="16" t="s">
        <v>365</v>
      </c>
      <c r="D945" s="16" t="s">
        <v>3139</v>
      </c>
      <c r="E945" s="16" t="s">
        <v>27</v>
      </c>
      <c r="F945" s="16" t="s">
        <v>28</v>
      </c>
      <c r="G945" s="16" t="s">
        <v>29</v>
      </c>
      <c r="H945" s="16" t="s">
        <v>30</v>
      </c>
      <c r="I945" s="16" t="s">
        <v>31</v>
      </c>
      <c r="J945" s="16" t="s">
        <v>430</v>
      </c>
      <c r="K945" s="16" t="s">
        <v>468</v>
      </c>
      <c r="L945" s="9"/>
      <c r="M945" s="9">
        <v>45145</v>
      </c>
      <c r="N945" s="9">
        <v>45145</v>
      </c>
      <c r="O945" s="7">
        <v>45145</v>
      </c>
      <c r="P945" s="9"/>
      <c r="Q945" s="9"/>
      <c r="R945" s="9" t="s">
        <v>34</v>
      </c>
      <c r="S945" s="16" t="s">
        <v>73</v>
      </c>
      <c r="T945" s="16" t="s">
        <v>73</v>
      </c>
      <c r="U945" s="16"/>
      <c r="V945" s="16"/>
      <c r="W945" s="16" t="s">
        <v>54</v>
      </c>
      <c r="X945" s="16" t="s">
        <v>38</v>
      </c>
      <c r="Y945">
        <v>7</v>
      </c>
      <c r="Z945">
        <v>3</v>
      </c>
      <c r="AA945">
        <v>2.1</v>
      </c>
      <c r="AB945">
        <v>2</v>
      </c>
      <c r="AC945">
        <v>0.16666666666666666</v>
      </c>
      <c r="AD945">
        <v>3</v>
      </c>
      <c r="AE945" t="s">
        <v>1760</v>
      </c>
    </row>
    <row r="946" spans="1:31" x14ac:dyDescent="0.25">
      <c r="A946" s="16" t="s">
        <v>23</v>
      </c>
      <c r="B946" s="16" t="s">
        <v>39</v>
      </c>
      <c r="C946" s="16" t="s">
        <v>365</v>
      </c>
      <c r="D946" s="16" t="s">
        <v>3139</v>
      </c>
      <c r="E946" s="16" t="s">
        <v>27</v>
      </c>
      <c r="F946" s="16" t="s">
        <v>28</v>
      </c>
      <c r="G946" s="16" t="s">
        <v>29</v>
      </c>
      <c r="H946" s="16" t="s">
        <v>30</v>
      </c>
      <c r="I946" s="16" t="s">
        <v>31</v>
      </c>
      <c r="J946" s="16" t="s">
        <v>430</v>
      </c>
      <c r="K946" s="16" t="s">
        <v>469</v>
      </c>
      <c r="L946" s="9"/>
      <c r="M946" s="9">
        <v>45145</v>
      </c>
      <c r="N946" s="9">
        <v>45145</v>
      </c>
      <c r="O946" s="7">
        <v>45145</v>
      </c>
      <c r="P946" s="9"/>
      <c r="Q946" s="9"/>
      <c r="R946" s="9" t="s">
        <v>34</v>
      </c>
      <c r="S946" s="16" t="s">
        <v>73</v>
      </c>
      <c r="T946" s="16" t="s">
        <v>73</v>
      </c>
      <c r="U946" s="16"/>
      <c r="V946" s="16"/>
      <c r="W946" s="16" t="s">
        <v>54</v>
      </c>
      <c r="X946" s="16" t="s">
        <v>38</v>
      </c>
      <c r="Y946">
        <v>7</v>
      </c>
      <c r="Z946">
        <v>3</v>
      </c>
      <c r="AA946">
        <v>2.1</v>
      </c>
      <c r="AB946">
        <v>2</v>
      </c>
      <c r="AC946">
        <v>0.16666666666666666</v>
      </c>
      <c r="AD946">
        <v>3</v>
      </c>
      <c r="AE946" t="s">
        <v>1761</v>
      </c>
    </row>
    <row r="947" spans="1:31" x14ac:dyDescent="0.25">
      <c r="A947" s="16" t="s">
        <v>23</v>
      </c>
      <c r="B947" s="16" t="s">
        <v>39</v>
      </c>
      <c r="C947" s="16" t="s">
        <v>365</v>
      </c>
      <c r="D947" s="16" t="s">
        <v>3139</v>
      </c>
      <c r="E947" s="16" t="s">
        <v>27</v>
      </c>
      <c r="F947" s="16" t="s">
        <v>28</v>
      </c>
      <c r="G947" s="16" t="s">
        <v>29</v>
      </c>
      <c r="H947" s="16" t="s">
        <v>30</v>
      </c>
      <c r="I947" s="16" t="s">
        <v>31</v>
      </c>
      <c r="J947" s="16" t="s">
        <v>430</v>
      </c>
      <c r="K947" s="16" t="s">
        <v>470</v>
      </c>
      <c r="L947" s="9"/>
      <c r="M947" s="9">
        <v>45145</v>
      </c>
      <c r="N947" s="9">
        <v>45145</v>
      </c>
      <c r="O947" s="7">
        <v>45145</v>
      </c>
      <c r="P947" s="9"/>
      <c r="Q947" s="9"/>
      <c r="R947" s="9" t="s">
        <v>34</v>
      </c>
      <c r="S947" s="16" t="s">
        <v>73</v>
      </c>
      <c r="T947" s="16" t="s">
        <v>73</v>
      </c>
      <c r="U947" s="16"/>
      <c r="V947" s="16"/>
      <c r="W947" s="16" t="s">
        <v>54</v>
      </c>
      <c r="X947" s="16" t="s">
        <v>38</v>
      </c>
      <c r="Y947">
        <v>7</v>
      </c>
      <c r="Z947">
        <v>3</v>
      </c>
      <c r="AA947">
        <v>2.1</v>
      </c>
      <c r="AB947">
        <v>2</v>
      </c>
      <c r="AC947">
        <v>0.16666666666666666</v>
      </c>
      <c r="AD947">
        <v>3</v>
      </c>
      <c r="AE947" t="s">
        <v>1762</v>
      </c>
    </row>
    <row r="948" spans="1:31" x14ac:dyDescent="0.25">
      <c r="A948" s="16" t="s">
        <v>23</v>
      </c>
      <c r="B948" s="16" t="s">
        <v>39</v>
      </c>
      <c r="C948" s="16" t="s">
        <v>365</v>
      </c>
      <c r="D948" s="16" t="s">
        <v>3139</v>
      </c>
      <c r="E948" s="16" t="s">
        <v>27</v>
      </c>
      <c r="F948" s="16" t="s">
        <v>28</v>
      </c>
      <c r="G948" s="16" t="s">
        <v>29</v>
      </c>
      <c r="H948" s="16" t="s">
        <v>30</v>
      </c>
      <c r="I948" s="16" t="s">
        <v>31</v>
      </c>
      <c r="J948" s="16" t="s">
        <v>430</v>
      </c>
      <c r="K948" s="16" t="s">
        <v>471</v>
      </c>
      <c r="L948" s="9"/>
      <c r="M948" s="9">
        <v>45145</v>
      </c>
      <c r="N948" s="9">
        <v>45145</v>
      </c>
      <c r="O948" s="7">
        <v>45145</v>
      </c>
      <c r="P948" s="9"/>
      <c r="Q948" s="9"/>
      <c r="R948" s="9" t="s">
        <v>34</v>
      </c>
      <c r="S948" s="16" t="s">
        <v>73</v>
      </c>
      <c r="T948" s="16" t="s">
        <v>73</v>
      </c>
      <c r="U948" s="16"/>
      <c r="V948" s="16"/>
      <c r="W948" s="16" t="s">
        <v>54</v>
      </c>
      <c r="X948" s="16" t="s">
        <v>38</v>
      </c>
      <c r="Y948">
        <v>7</v>
      </c>
      <c r="Z948">
        <v>3</v>
      </c>
      <c r="AA948">
        <v>2.1</v>
      </c>
      <c r="AB948">
        <v>2</v>
      </c>
      <c r="AC948">
        <v>0.16666666666666666</v>
      </c>
      <c r="AD948">
        <v>3</v>
      </c>
      <c r="AE948" t="s">
        <v>1763</v>
      </c>
    </row>
    <row r="949" spans="1:31" x14ac:dyDescent="0.25">
      <c r="A949" s="16" t="s">
        <v>23</v>
      </c>
      <c r="B949" s="16" t="s">
        <v>39</v>
      </c>
      <c r="C949" s="16" t="s">
        <v>365</v>
      </c>
      <c r="D949" s="16" t="s">
        <v>3139</v>
      </c>
      <c r="E949" s="16" t="s">
        <v>27</v>
      </c>
      <c r="F949" s="16" t="s">
        <v>28</v>
      </c>
      <c r="G949" s="16" t="s">
        <v>81</v>
      </c>
      <c r="H949" s="16" t="s">
        <v>77</v>
      </c>
      <c r="I949" s="16" t="s">
        <v>77</v>
      </c>
      <c r="J949" s="16" t="s">
        <v>82</v>
      </c>
      <c r="K949" s="16" t="s">
        <v>459</v>
      </c>
      <c r="L949" s="9"/>
      <c r="M949" s="9">
        <v>45016</v>
      </c>
      <c r="N949" s="9">
        <v>45016</v>
      </c>
      <c r="O949" s="7">
        <v>45016</v>
      </c>
      <c r="P949" s="9"/>
      <c r="Q949" s="9"/>
      <c r="R949" s="9" t="s">
        <v>34</v>
      </c>
      <c r="S949" s="16" t="s">
        <v>73</v>
      </c>
      <c r="T949" s="16" t="s">
        <v>73</v>
      </c>
      <c r="U949" s="16"/>
      <c r="V949" s="16"/>
      <c r="W949" s="16" t="s">
        <v>54</v>
      </c>
      <c r="X949" s="16" t="s">
        <v>38</v>
      </c>
      <c r="Y949">
        <v>7</v>
      </c>
      <c r="Z949">
        <v>3</v>
      </c>
      <c r="AA949">
        <v>2.1</v>
      </c>
      <c r="AB949">
        <v>2</v>
      </c>
      <c r="AC949">
        <v>0.16666666666666666</v>
      </c>
      <c r="AD949">
        <v>3</v>
      </c>
      <c r="AE949" t="s">
        <v>1750</v>
      </c>
    </row>
    <row r="950" spans="1:31" x14ac:dyDescent="0.25">
      <c r="A950" s="16" t="s">
        <v>23</v>
      </c>
      <c r="B950" s="16" t="s">
        <v>39</v>
      </c>
      <c r="C950" s="16" t="s">
        <v>365</v>
      </c>
      <c r="D950" s="16" t="s">
        <v>3139</v>
      </c>
      <c r="E950" s="16" t="s">
        <v>27</v>
      </c>
      <c r="F950" s="16" t="s">
        <v>28</v>
      </c>
      <c r="G950" s="16" t="s">
        <v>81</v>
      </c>
      <c r="H950" s="16" t="s">
        <v>77</v>
      </c>
      <c r="I950" s="16" t="s">
        <v>77</v>
      </c>
      <c r="J950" s="16" t="s">
        <v>82</v>
      </c>
      <c r="K950" s="16" t="s">
        <v>281</v>
      </c>
      <c r="L950" s="9"/>
      <c r="M950" s="9">
        <v>45016</v>
      </c>
      <c r="N950" s="9">
        <v>45016</v>
      </c>
      <c r="O950" s="7">
        <v>45016</v>
      </c>
      <c r="P950" s="9"/>
      <c r="Q950" s="9"/>
      <c r="R950" s="9" t="s">
        <v>34</v>
      </c>
      <c r="S950" s="16" t="s">
        <v>73</v>
      </c>
      <c r="T950" s="16" t="s">
        <v>73</v>
      </c>
      <c r="U950" s="16"/>
      <c r="V950" s="16"/>
      <c r="W950" s="16" t="s">
        <v>54</v>
      </c>
      <c r="X950" s="16" t="s">
        <v>38</v>
      </c>
      <c r="Y950">
        <v>7</v>
      </c>
      <c r="Z950">
        <v>3</v>
      </c>
      <c r="AA950">
        <v>2.1</v>
      </c>
      <c r="AB950">
        <v>2</v>
      </c>
      <c r="AC950">
        <v>0.16666666666666666</v>
      </c>
      <c r="AD950">
        <v>3</v>
      </c>
      <c r="AE950" t="s">
        <v>1515</v>
      </c>
    </row>
    <row r="951" spans="1:31" x14ac:dyDescent="0.25">
      <c r="A951" s="16" t="s">
        <v>23</v>
      </c>
      <c r="B951" s="16" t="s">
        <v>39</v>
      </c>
      <c r="C951" s="16" t="s">
        <v>365</v>
      </c>
      <c r="D951" s="16" t="s">
        <v>3139</v>
      </c>
      <c r="E951" s="16" t="s">
        <v>27</v>
      </c>
      <c r="F951" s="16" t="s">
        <v>28</v>
      </c>
      <c r="G951" s="16" t="s">
        <v>81</v>
      </c>
      <c r="H951" s="16" t="s">
        <v>77</v>
      </c>
      <c r="I951" s="16" t="s">
        <v>77</v>
      </c>
      <c r="J951" s="16" t="s">
        <v>82</v>
      </c>
      <c r="K951" s="16" t="s">
        <v>460</v>
      </c>
      <c r="L951" s="9"/>
      <c r="M951" s="9">
        <v>45016</v>
      </c>
      <c r="N951" s="9">
        <v>45016</v>
      </c>
      <c r="O951" s="7">
        <v>45016</v>
      </c>
      <c r="P951" s="9"/>
      <c r="Q951" s="9"/>
      <c r="R951" s="9" t="s">
        <v>34</v>
      </c>
      <c r="S951" s="16" t="s">
        <v>73</v>
      </c>
      <c r="T951" s="16" t="s">
        <v>73</v>
      </c>
      <c r="U951" s="16"/>
      <c r="V951" s="16"/>
      <c r="W951" s="16" t="s">
        <v>54</v>
      </c>
      <c r="X951" s="16" t="s">
        <v>38</v>
      </c>
      <c r="Y951">
        <v>7</v>
      </c>
      <c r="Z951">
        <v>3</v>
      </c>
      <c r="AA951">
        <v>2.1</v>
      </c>
      <c r="AB951">
        <v>2</v>
      </c>
      <c r="AC951">
        <v>0.16666666666666666</v>
      </c>
      <c r="AD951">
        <v>3</v>
      </c>
      <c r="AE951" t="s">
        <v>1751</v>
      </c>
    </row>
    <row r="952" spans="1:31" x14ac:dyDescent="0.25">
      <c r="A952" s="16" t="s">
        <v>23</v>
      </c>
      <c r="B952" s="16" t="s">
        <v>39</v>
      </c>
      <c r="C952" s="16" t="s">
        <v>365</v>
      </c>
      <c r="D952" s="16" t="s">
        <v>3139</v>
      </c>
      <c r="E952" s="16" t="s">
        <v>27</v>
      </c>
      <c r="F952" s="16" t="s">
        <v>28</v>
      </c>
      <c r="G952" s="16" t="s">
        <v>81</v>
      </c>
      <c r="H952" s="16" t="s">
        <v>77</v>
      </c>
      <c r="I952" s="16" t="s">
        <v>77</v>
      </c>
      <c r="J952" s="16" t="s">
        <v>82</v>
      </c>
      <c r="K952" s="16" t="s">
        <v>3432</v>
      </c>
      <c r="L952" s="9"/>
      <c r="M952" s="9">
        <v>45016</v>
      </c>
      <c r="N952" s="9">
        <v>45016</v>
      </c>
      <c r="O952" s="7">
        <v>45016</v>
      </c>
      <c r="P952" s="9"/>
      <c r="Q952" s="9"/>
      <c r="R952" s="9" t="s">
        <v>34</v>
      </c>
      <c r="S952" s="16" t="s">
        <v>73</v>
      </c>
      <c r="T952" s="16" t="s">
        <v>73</v>
      </c>
      <c r="U952" s="16"/>
      <c r="V952" s="16"/>
      <c r="W952" s="16" t="s">
        <v>54</v>
      </c>
      <c r="X952" s="16" t="s">
        <v>38</v>
      </c>
      <c r="Y952">
        <v>7</v>
      </c>
      <c r="Z952">
        <v>3</v>
      </c>
      <c r="AA952">
        <v>2.1</v>
      </c>
      <c r="AB952">
        <v>2</v>
      </c>
      <c r="AC952">
        <v>0.16666666666666666</v>
      </c>
      <c r="AD952">
        <v>3</v>
      </c>
      <c r="AE952" t="s">
        <v>3433</v>
      </c>
    </row>
    <row r="953" spans="1:31" x14ac:dyDescent="0.25">
      <c r="A953" s="16" t="s">
        <v>23</v>
      </c>
      <c r="B953" s="16" t="s">
        <v>39</v>
      </c>
      <c r="C953" s="16" t="s">
        <v>365</v>
      </c>
      <c r="D953" s="16" t="s">
        <v>3139</v>
      </c>
      <c r="E953" s="16" t="s">
        <v>27</v>
      </c>
      <c r="F953" s="16" t="s">
        <v>28</v>
      </c>
      <c r="G953" s="16" t="s">
        <v>81</v>
      </c>
      <c r="H953" s="16" t="s">
        <v>77</v>
      </c>
      <c r="I953" s="16" t="s">
        <v>77</v>
      </c>
      <c r="J953" s="16" t="s">
        <v>82</v>
      </c>
      <c r="K953" s="16" t="s">
        <v>461</v>
      </c>
      <c r="L953" s="9"/>
      <c r="M953" s="9">
        <v>45016</v>
      </c>
      <c r="N953" s="9">
        <v>45016</v>
      </c>
      <c r="O953" s="7">
        <v>45016</v>
      </c>
      <c r="P953" s="9"/>
      <c r="Q953" s="9"/>
      <c r="R953" s="9" t="s">
        <v>34</v>
      </c>
      <c r="S953" s="16" t="s">
        <v>73</v>
      </c>
      <c r="T953" s="16" t="s">
        <v>73</v>
      </c>
      <c r="U953" s="16"/>
      <c r="V953" s="16"/>
      <c r="W953" s="16" t="s">
        <v>54</v>
      </c>
      <c r="X953" s="16" t="s">
        <v>38</v>
      </c>
      <c r="Y953">
        <v>7</v>
      </c>
      <c r="Z953">
        <v>3</v>
      </c>
      <c r="AA953">
        <v>2.1</v>
      </c>
      <c r="AB953">
        <v>2</v>
      </c>
      <c r="AC953">
        <v>0.16666666666666666</v>
      </c>
      <c r="AD953">
        <v>3</v>
      </c>
      <c r="AE953" t="s">
        <v>1752</v>
      </c>
    </row>
    <row r="954" spans="1:31" x14ac:dyDescent="0.25">
      <c r="A954" s="16" t="s">
        <v>23</v>
      </c>
      <c r="B954" s="16" t="s">
        <v>39</v>
      </c>
      <c r="C954" s="16" t="s">
        <v>365</v>
      </c>
      <c r="D954" s="16" t="s">
        <v>3139</v>
      </c>
      <c r="E954" s="16" t="s">
        <v>27</v>
      </c>
      <c r="F954" s="16" t="s">
        <v>28</v>
      </c>
      <c r="G954" s="16" t="s">
        <v>81</v>
      </c>
      <c r="H954" s="16" t="s">
        <v>77</v>
      </c>
      <c r="I954" s="16" t="s">
        <v>77</v>
      </c>
      <c r="J954" s="16" t="s">
        <v>82</v>
      </c>
      <c r="K954" s="16" t="s">
        <v>462</v>
      </c>
      <c r="L954" s="9"/>
      <c r="M954" s="9">
        <v>45016</v>
      </c>
      <c r="N954" s="9">
        <v>45016</v>
      </c>
      <c r="O954" s="7">
        <v>45016</v>
      </c>
      <c r="P954" s="9"/>
      <c r="Q954" s="9"/>
      <c r="R954" s="9" t="s">
        <v>34</v>
      </c>
      <c r="S954" s="16" t="s">
        <v>73</v>
      </c>
      <c r="T954" s="16" t="s">
        <v>73</v>
      </c>
      <c r="U954" s="16"/>
      <c r="V954" s="16"/>
      <c r="W954" s="16" t="s">
        <v>54</v>
      </c>
      <c r="X954" s="16" t="s">
        <v>38</v>
      </c>
      <c r="Y954">
        <v>7</v>
      </c>
      <c r="Z954">
        <v>3</v>
      </c>
      <c r="AA954">
        <v>2.1</v>
      </c>
      <c r="AB954">
        <v>2</v>
      </c>
      <c r="AC954">
        <v>0.16666666666666666</v>
      </c>
      <c r="AD954">
        <v>3</v>
      </c>
      <c r="AE954" t="s">
        <v>1753</v>
      </c>
    </row>
    <row r="955" spans="1:31" x14ac:dyDescent="0.25">
      <c r="A955" s="16" t="s">
        <v>23</v>
      </c>
      <c r="B955" s="16" t="s">
        <v>39</v>
      </c>
      <c r="C955" s="16" t="s">
        <v>365</v>
      </c>
      <c r="D955" s="16" t="s">
        <v>3139</v>
      </c>
      <c r="E955" s="16" t="s">
        <v>27</v>
      </c>
      <c r="F955" s="16" t="s">
        <v>28</v>
      </c>
      <c r="G955" s="16" t="s">
        <v>81</v>
      </c>
      <c r="H955" s="16" t="s">
        <v>77</v>
      </c>
      <c r="I955" s="16" t="s">
        <v>77</v>
      </c>
      <c r="J955" s="16" t="s">
        <v>82</v>
      </c>
      <c r="K955" s="16" t="s">
        <v>611</v>
      </c>
      <c r="L955" s="9"/>
      <c r="M955" s="9">
        <v>45016</v>
      </c>
      <c r="N955" s="9">
        <v>45016</v>
      </c>
      <c r="O955" s="7">
        <v>45016</v>
      </c>
      <c r="P955" s="9"/>
      <c r="Q955" s="9"/>
      <c r="R955" s="9" t="s">
        <v>34</v>
      </c>
      <c r="S955" s="16" t="s">
        <v>73</v>
      </c>
      <c r="T955" s="16" t="s">
        <v>73</v>
      </c>
      <c r="U955" s="16"/>
      <c r="V955" s="16"/>
      <c r="W955" s="16" t="s">
        <v>54</v>
      </c>
      <c r="X955" s="16" t="s">
        <v>38</v>
      </c>
      <c r="Y955">
        <v>7</v>
      </c>
      <c r="Z955">
        <v>3</v>
      </c>
      <c r="AA955">
        <v>2.1</v>
      </c>
      <c r="AB955">
        <v>2</v>
      </c>
      <c r="AC955">
        <v>0.16666666666666666</v>
      </c>
      <c r="AD955">
        <v>3</v>
      </c>
      <c r="AE955" t="s">
        <v>1938</v>
      </c>
    </row>
    <row r="956" spans="1:31" x14ac:dyDescent="0.25">
      <c r="A956" s="16" t="s">
        <v>23</v>
      </c>
      <c r="B956" s="16" t="s">
        <v>39</v>
      </c>
      <c r="C956" s="16" t="s">
        <v>365</v>
      </c>
      <c r="D956" s="16" t="s">
        <v>3139</v>
      </c>
      <c r="E956" s="16" t="s">
        <v>27</v>
      </c>
      <c r="F956" s="16" t="s">
        <v>28</v>
      </c>
      <c r="G956" s="16" t="s">
        <v>81</v>
      </c>
      <c r="H956" s="16" t="s">
        <v>77</v>
      </c>
      <c r="I956" s="16" t="s">
        <v>77</v>
      </c>
      <c r="J956" s="16" t="s">
        <v>82</v>
      </c>
      <c r="K956" s="16" t="s">
        <v>361</v>
      </c>
      <c r="L956" s="9"/>
      <c r="M956" s="9">
        <v>45016</v>
      </c>
      <c r="N956" s="9">
        <v>45016</v>
      </c>
      <c r="O956" s="7">
        <v>45016</v>
      </c>
      <c r="P956" s="9"/>
      <c r="Q956" s="9"/>
      <c r="R956" s="9" t="s">
        <v>34</v>
      </c>
      <c r="S956" s="16" t="s">
        <v>73</v>
      </c>
      <c r="T956" s="16" t="s">
        <v>73</v>
      </c>
      <c r="U956" s="16"/>
      <c r="V956" s="16"/>
      <c r="W956" s="16" t="s">
        <v>54</v>
      </c>
      <c r="X956" s="16" t="s">
        <v>38</v>
      </c>
      <c r="Y956">
        <v>7</v>
      </c>
      <c r="Z956">
        <v>3</v>
      </c>
      <c r="AA956">
        <v>2.1</v>
      </c>
      <c r="AB956">
        <v>2</v>
      </c>
      <c r="AC956">
        <v>0.16666666666666666</v>
      </c>
      <c r="AD956">
        <v>3</v>
      </c>
      <c r="AE956" t="s">
        <v>1754</v>
      </c>
    </row>
    <row r="957" spans="1:31" x14ac:dyDescent="0.25">
      <c r="A957" s="16" t="s">
        <v>23</v>
      </c>
      <c r="B957" s="16" t="s">
        <v>39</v>
      </c>
      <c r="C957" s="16" t="s">
        <v>365</v>
      </c>
      <c r="D957" s="16" t="s">
        <v>3139</v>
      </c>
      <c r="E957" s="16" t="s">
        <v>27</v>
      </c>
      <c r="F957" s="16" t="s">
        <v>28</v>
      </c>
      <c r="G957" s="16" t="s">
        <v>81</v>
      </c>
      <c r="H957" s="16" t="s">
        <v>77</v>
      </c>
      <c r="I957" s="16" t="s">
        <v>77</v>
      </c>
      <c r="J957" s="16" t="s">
        <v>82</v>
      </c>
      <c r="K957" s="16" t="s">
        <v>3434</v>
      </c>
      <c r="L957" s="9"/>
      <c r="M957" s="9">
        <v>45016</v>
      </c>
      <c r="N957" s="9">
        <v>45016</v>
      </c>
      <c r="O957" s="7">
        <v>45016</v>
      </c>
      <c r="P957" s="9"/>
      <c r="Q957" s="9"/>
      <c r="R957" s="9" t="s">
        <v>34</v>
      </c>
      <c r="S957" s="16" t="s">
        <v>73</v>
      </c>
      <c r="T957" s="16" t="s">
        <v>73</v>
      </c>
      <c r="U957" s="16"/>
      <c r="V957" s="16"/>
      <c r="W957" s="16" t="s">
        <v>54</v>
      </c>
      <c r="X957" s="16" t="s">
        <v>38</v>
      </c>
      <c r="Y957">
        <v>7</v>
      </c>
      <c r="Z957">
        <v>3</v>
      </c>
      <c r="AA957">
        <v>2.1</v>
      </c>
      <c r="AB957">
        <v>2</v>
      </c>
      <c r="AC957">
        <v>0.16666666666666666</v>
      </c>
      <c r="AD957">
        <v>3</v>
      </c>
      <c r="AE957" t="s">
        <v>3435</v>
      </c>
    </row>
    <row r="958" spans="1:31" x14ac:dyDescent="0.25">
      <c r="A958" s="16" t="s">
        <v>23</v>
      </c>
      <c r="B958" s="16" t="s">
        <v>39</v>
      </c>
      <c r="C958" s="16" t="s">
        <v>365</v>
      </c>
      <c r="D958" s="16" t="s">
        <v>3139</v>
      </c>
      <c r="E958" s="16" t="s">
        <v>27</v>
      </c>
      <c r="F958" s="16" t="s">
        <v>28</v>
      </c>
      <c r="G958" s="16" t="s">
        <v>81</v>
      </c>
      <c r="H958" s="16" t="s">
        <v>77</v>
      </c>
      <c r="I958" s="16" t="s">
        <v>77</v>
      </c>
      <c r="J958" s="16" t="s">
        <v>82</v>
      </c>
      <c r="K958" s="16" t="s">
        <v>463</v>
      </c>
      <c r="L958" s="9"/>
      <c r="M958" s="9">
        <v>45016</v>
      </c>
      <c r="N958" s="9">
        <v>45016</v>
      </c>
      <c r="O958" s="7">
        <v>45016</v>
      </c>
      <c r="P958" s="9"/>
      <c r="Q958" s="9"/>
      <c r="R958" s="9" t="s">
        <v>34</v>
      </c>
      <c r="S958" s="16" t="s">
        <v>73</v>
      </c>
      <c r="T958" s="16" t="s">
        <v>73</v>
      </c>
      <c r="U958" s="16"/>
      <c r="V958" s="16"/>
      <c r="W958" s="16" t="s">
        <v>54</v>
      </c>
      <c r="X958" s="16" t="s">
        <v>38</v>
      </c>
      <c r="Y958">
        <v>7</v>
      </c>
      <c r="Z958">
        <v>3</v>
      </c>
      <c r="AA958">
        <v>2.1</v>
      </c>
      <c r="AB958">
        <v>2</v>
      </c>
      <c r="AC958">
        <v>0.16666666666666666</v>
      </c>
      <c r="AD958">
        <v>3</v>
      </c>
      <c r="AE958" t="s">
        <v>1755</v>
      </c>
    </row>
    <row r="959" spans="1:31" x14ac:dyDescent="0.25">
      <c r="A959" s="16" t="s">
        <v>3138</v>
      </c>
      <c r="B959" s="16" t="s">
        <v>24</v>
      </c>
      <c r="C959" s="16" t="s">
        <v>365</v>
      </c>
      <c r="D959" s="16" t="s">
        <v>62</v>
      </c>
      <c r="E959" s="16" t="s">
        <v>27</v>
      </c>
      <c r="F959" s="16" t="s">
        <v>28</v>
      </c>
      <c r="G959" s="16" t="s">
        <v>81</v>
      </c>
      <c r="H959" s="16" t="s">
        <v>77</v>
      </c>
      <c r="I959" s="16" t="s">
        <v>77</v>
      </c>
      <c r="J959" s="16" t="s">
        <v>82</v>
      </c>
      <c r="K959" s="16" t="s">
        <v>464</v>
      </c>
      <c r="L959" s="9"/>
      <c r="M959" s="9">
        <v>45016</v>
      </c>
      <c r="N959" s="9">
        <v>45016</v>
      </c>
      <c r="O959" s="7">
        <v>45016</v>
      </c>
      <c r="P959" s="9"/>
      <c r="Q959" s="9"/>
      <c r="R959" s="9" t="s">
        <v>34</v>
      </c>
      <c r="S959" s="16" t="s">
        <v>73</v>
      </c>
      <c r="T959" s="16" t="s">
        <v>73</v>
      </c>
      <c r="U959" s="16"/>
      <c r="V959" s="16"/>
      <c r="W959" s="16"/>
      <c r="X959" s="16" t="s">
        <v>38</v>
      </c>
      <c r="Y959">
        <v>7</v>
      </c>
      <c r="Z959">
        <v>10</v>
      </c>
      <c r="AA959">
        <v>7</v>
      </c>
      <c r="AB959">
        <v>2</v>
      </c>
      <c r="AC959">
        <v>0.16666666666666666</v>
      </c>
      <c r="AD959">
        <v>9</v>
      </c>
      <c r="AE959" t="s">
        <v>1756</v>
      </c>
    </row>
    <row r="960" spans="1:31" x14ac:dyDescent="0.25">
      <c r="A960" s="16" t="s">
        <v>3138</v>
      </c>
      <c r="B960" s="16" t="s">
        <v>24</v>
      </c>
      <c r="C960" s="16" t="s">
        <v>365</v>
      </c>
      <c r="D960" s="16" t="s">
        <v>62</v>
      </c>
      <c r="E960" s="16" t="s">
        <v>27</v>
      </c>
      <c r="F960" s="16" t="s">
        <v>28</v>
      </c>
      <c r="G960" s="16" t="s">
        <v>81</v>
      </c>
      <c r="H960" s="16" t="s">
        <v>77</v>
      </c>
      <c r="I960" s="16" t="s">
        <v>77</v>
      </c>
      <c r="J960" s="16" t="s">
        <v>82</v>
      </c>
      <c r="K960" s="16" t="s">
        <v>1007</v>
      </c>
      <c r="L960" s="9"/>
      <c r="M960" s="9">
        <v>45016</v>
      </c>
      <c r="N960" s="9">
        <v>45016</v>
      </c>
      <c r="O960" s="7">
        <v>45016</v>
      </c>
      <c r="P960" s="9"/>
      <c r="Q960" s="9"/>
      <c r="R960" s="9" t="s">
        <v>34</v>
      </c>
      <c r="S960" s="16" t="s">
        <v>73</v>
      </c>
      <c r="T960" s="16" t="s">
        <v>73</v>
      </c>
      <c r="U960" s="16"/>
      <c r="V960" s="16"/>
      <c r="W960" s="16"/>
      <c r="X960" s="16" t="s">
        <v>38</v>
      </c>
      <c r="Y960">
        <v>7</v>
      </c>
      <c r="Z960">
        <v>10</v>
      </c>
      <c r="AA960">
        <v>7</v>
      </c>
      <c r="AB960">
        <v>2</v>
      </c>
      <c r="AC960">
        <v>0.16666666666666666</v>
      </c>
      <c r="AD960">
        <v>9</v>
      </c>
      <c r="AE960" t="s">
        <v>2609</v>
      </c>
    </row>
    <row r="961" spans="1:31" x14ac:dyDescent="0.25">
      <c r="A961" s="16" t="s">
        <v>3138</v>
      </c>
      <c r="B961" s="16" t="s">
        <v>24</v>
      </c>
      <c r="C961" s="16" t="s">
        <v>365</v>
      </c>
      <c r="D961" s="16" t="s">
        <v>62</v>
      </c>
      <c r="E961" s="16" t="s">
        <v>27</v>
      </c>
      <c r="F961" s="16" t="s">
        <v>28</v>
      </c>
      <c r="G961" s="16" t="s">
        <v>81</v>
      </c>
      <c r="H961" s="16" t="s">
        <v>77</v>
      </c>
      <c r="I961" s="16" t="s">
        <v>77</v>
      </c>
      <c r="J961" s="16" t="s">
        <v>82</v>
      </c>
      <c r="K961" s="16" t="s">
        <v>296</v>
      </c>
      <c r="L961" s="9"/>
      <c r="M961" s="9">
        <v>45016</v>
      </c>
      <c r="N961" s="9">
        <v>45016</v>
      </c>
      <c r="O961" s="7">
        <v>45016</v>
      </c>
      <c r="P961" s="9"/>
      <c r="Q961" s="9"/>
      <c r="R961" s="9" t="s">
        <v>34</v>
      </c>
      <c r="S961" s="16" t="s">
        <v>73</v>
      </c>
      <c r="T961" s="16" t="s">
        <v>73</v>
      </c>
      <c r="U961" s="16"/>
      <c r="V961" s="16"/>
      <c r="W961" s="16"/>
      <c r="X961" s="16" t="s">
        <v>38</v>
      </c>
      <c r="Y961">
        <v>7</v>
      </c>
      <c r="Z961">
        <v>10</v>
      </c>
      <c r="AA961">
        <v>7</v>
      </c>
      <c r="AB961">
        <v>2</v>
      </c>
      <c r="AC961">
        <v>0.16666666666666666</v>
      </c>
      <c r="AD961">
        <v>9</v>
      </c>
      <c r="AE961" t="s">
        <v>1522</v>
      </c>
    </row>
    <row r="962" spans="1:31" x14ac:dyDescent="0.25">
      <c r="A962" s="16" t="s">
        <v>23</v>
      </c>
      <c r="B962" s="16" t="s">
        <v>39</v>
      </c>
      <c r="C962" s="16" t="s">
        <v>365</v>
      </c>
      <c r="D962" s="16" t="s">
        <v>3139</v>
      </c>
      <c r="E962" s="16" t="s">
        <v>27</v>
      </c>
      <c r="F962" s="16" t="s">
        <v>28</v>
      </c>
      <c r="G962" s="16" t="s">
        <v>81</v>
      </c>
      <c r="H962" s="16" t="s">
        <v>77</v>
      </c>
      <c r="I962" s="16" t="s">
        <v>77</v>
      </c>
      <c r="J962" s="16" t="s">
        <v>82</v>
      </c>
      <c r="K962" s="16" t="s">
        <v>465</v>
      </c>
      <c r="L962" s="9"/>
      <c r="M962" s="9">
        <v>45016</v>
      </c>
      <c r="N962" s="9">
        <v>45016</v>
      </c>
      <c r="O962" s="7">
        <v>45016</v>
      </c>
      <c r="P962" s="9"/>
      <c r="Q962" s="9"/>
      <c r="R962" s="9" t="s">
        <v>34</v>
      </c>
      <c r="S962" s="16" t="s">
        <v>73</v>
      </c>
      <c r="T962" s="16" t="s">
        <v>73</v>
      </c>
      <c r="U962" s="16"/>
      <c r="V962" s="16"/>
      <c r="W962" s="16" t="s">
        <v>54</v>
      </c>
      <c r="X962" s="16" t="s">
        <v>38</v>
      </c>
      <c r="Y962">
        <v>7</v>
      </c>
      <c r="Z962">
        <v>3</v>
      </c>
      <c r="AA962">
        <v>2.1</v>
      </c>
      <c r="AB962">
        <v>2</v>
      </c>
      <c r="AC962">
        <v>0.16666666666666666</v>
      </c>
      <c r="AD962">
        <v>3</v>
      </c>
      <c r="AE962" t="s">
        <v>1757</v>
      </c>
    </row>
    <row r="963" spans="1:31" x14ac:dyDescent="0.25">
      <c r="A963" s="16" t="s">
        <v>23</v>
      </c>
      <c r="B963" s="16" t="s">
        <v>39</v>
      </c>
      <c r="C963" s="16" t="s">
        <v>365</v>
      </c>
      <c r="D963" s="16" t="s">
        <v>3139</v>
      </c>
      <c r="E963" s="16" t="s">
        <v>27</v>
      </c>
      <c r="F963" s="16" t="s">
        <v>28</v>
      </c>
      <c r="G963" s="16" t="s">
        <v>81</v>
      </c>
      <c r="H963" s="16" t="s">
        <v>77</v>
      </c>
      <c r="I963" s="16" t="s">
        <v>77</v>
      </c>
      <c r="J963" s="16" t="s">
        <v>82</v>
      </c>
      <c r="K963" s="16" t="s">
        <v>3436</v>
      </c>
      <c r="L963" s="9"/>
      <c r="M963" s="9">
        <v>45016</v>
      </c>
      <c r="N963" s="9">
        <v>45016</v>
      </c>
      <c r="O963" s="7">
        <v>45016</v>
      </c>
      <c r="P963" s="9"/>
      <c r="Q963" s="9"/>
      <c r="R963" s="9" t="s">
        <v>34</v>
      </c>
      <c r="S963" s="16" t="s">
        <v>73</v>
      </c>
      <c r="T963" s="16" t="s">
        <v>73</v>
      </c>
      <c r="U963" s="16"/>
      <c r="V963" s="16"/>
      <c r="W963" s="16" t="s">
        <v>54</v>
      </c>
      <c r="X963" s="16" t="s">
        <v>38</v>
      </c>
      <c r="Y963">
        <v>7</v>
      </c>
      <c r="Z963">
        <v>3</v>
      </c>
      <c r="AA963">
        <v>2.1</v>
      </c>
      <c r="AB963">
        <v>2</v>
      </c>
      <c r="AC963">
        <v>0.16666666666666666</v>
      </c>
      <c r="AD963">
        <v>3</v>
      </c>
      <c r="AE963" t="s">
        <v>3437</v>
      </c>
    </row>
    <row r="964" spans="1:31" x14ac:dyDescent="0.25">
      <c r="A964" s="16" t="s">
        <v>23</v>
      </c>
      <c r="B964" s="16" t="s">
        <v>39</v>
      </c>
      <c r="C964" s="16" t="s">
        <v>365</v>
      </c>
      <c r="D964" s="16" t="s">
        <v>3139</v>
      </c>
      <c r="E964" s="16" t="s">
        <v>27</v>
      </c>
      <c r="F964" s="16" t="s">
        <v>28</v>
      </c>
      <c r="G964" s="16" t="s">
        <v>81</v>
      </c>
      <c r="H964" s="16" t="s">
        <v>77</v>
      </c>
      <c r="I964" s="16" t="s">
        <v>77</v>
      </c>
      <c r="J964" s="16" t="s">
        <v>82</v>
      </c>
      <c r="K964" s="16" t="s">
        <v>466</v>
      </c>
      <c r="L964" s="9"/>
      <c r="M964" s="9">
        <v>45016</v>
      </c>
      <c r="N964" s="9">
        <v>45016</v>
      </c>
      <c r="O964" s="7">
        <v>45016</v>
      </c>
      <c r="P964" s="9"/>
      <c r="Q964" s="9"/>
      <c r="R964" s="9" t="s">
        <v>34</v>
      </c>
      <c r="S964" s="16" t="s">
        <v>73</v>
      </c>
      <c r="T964" s="16" t="s">
        <v>73</v>
      </c>
      <c r="U964" s="16"/>
      <c r="V964" s="16"/>
      <c r="W964" s="16" t="s">
        <v>54</v>
      </c>
      <c r="X964" s="16" t="s">
        <v>38</v>
      </c>
      <c r="Y964">
        <v>7</v>
      </c>
      <c r="Z964">
        <v>3</v>
      </c>
      <c r="AA964">
        <v>2.1</v>
      </c>
      <c r="AB964">
        <v>2</v>
      </c>
      <c r="AC964">
        <v>0.16666666666666666</v>
      </c>
      <c r="AD964">
        <v>3</v>
      </c>
      <c r="AE964" t="s">
        <v>1758</v>
      </c>
    </row>
    <row r="965" spans="1:31" x14ac:dyDescent="0.25">
      <c r="A965" s="16" t="s">
        <v>23</v>
      </c>
      <c r="B965" s="16" t="s">
        <v>39</v>
      </c>
      <c r="C965" s="16" t="s">
        <v>365</v>
      </c>
      <c r="D965" s="16" t="s">
        <v>3139</v>
      </c>
      <c r="E965" s="16" t="s">
        <v>27</v>
      </c>
      <c r="F965" s="16" t="s">
        <v>28</v>
      </c>
      <c r="G965" s="16" t="s">
        <v>81</v>
      </c>
      <c r="H965" s="16" t="s">
        <v>77</v>
      </c>
      <c r="I965" s="16" t="s">
        <v>77</v>
      </c>
      <c r="J965" s="16" t="s">
        <v>82</v>
      </c>
      <c r="K965" s="16" t="s">
        <v>3555</v>
      </c>
      <c r="L965" s="9"/>
      <c r="M965" s="9">
        <v>45016</v>
      </c>
      <c r="N965" s="9">
        <v>45016</v>
      </c>
      <c r="O965" s="7">
        <v>45016</v>
      </c>
      <c r="P965" s="9"/>
      <c r="Q965" s="9"/>
      <c r="R965" s="9" t="s">
        <v>34</v>
      </c>
      <c r="S965" s="16" t="s">
        <v>73</v>
      </c>
      <c r="T965" s="16" t="s">
        <v>73</v>
      </c>
      <c r="U965" s="16"/>
      <c r="V965" s="16"/>
      <c r="W965" s="16" t="s">
        <v>54</v>
      </c>
      <c r="X965" s="16" t="s">
        <v>38</v>
      </c>
      <c r="Y965">
        <v>7</v>
      </c>
      <c r="Z965">
        <v>3</v>
      </c>
      <c r="AA965">
        <v>2.1</v>
      </c>
      <c r="AB965">
        <v>2</v>
      </c>
      <c r="AC965">
        <v>0.16666666666666666</v>
      </c>
      <c r="AD965">
        <v>3</v>
      </c>
      <c r="AE965" t="s">
        <v>3556</v>
      </c>
    </row>
    <row r="966" spans="1:31" x14ac:dyDescent="0.25">
      <c r="A966" s="16" t="s">
        <v>23</v>
      </c>
      <c r="B966" s="16" t="s">
        <v>39</v>
      </c>
      <c r="C966" s="16" t="s">
        <v>365</v>
      </c>
      <c r="D966" s="16" t="s">
        <v>3139</v>
      </c>
      <c r="E966" s="16" t="s">
        <v>27</v>
      </c>
      <c r="F966" s="16" t="s">
        <v>28</v>
      </c>
      <c r="G966" s="16" t="s">
        <v>81</v>
      </c>
      <c r="H966" s="16" t="s">
        <v>77</v>
      </c>
      <c r="I966" s="16" t="s">
        <v>77</v>
      </c>
      <c r="J966" s="16" t="s">
        <v>82</v>
      </c>
      <c r="K966" s="16" t="s">
        <v>3557</v>
      </c>
      <c r="L966" s="9"/>
      <c r="M966" s="9">
        <v>45016</v>
      </c>
      <c r="N966" s="9">
        <v>45016</v>
      </c>
      <c r="O966" s="7">
        <v>45016</v>
      </c>
      <c r="P966" s="9"/>
      <c r="Q966" s="9"/>
      <c r="R966" s="9" t="s">
        <v>34</v>
      </c>
      <c r="S966" s="16" t="s">
        <v>73</v>
      </c>
      <c r="T966" s="16" t="s">
        <v>73</v>
      </c>
      <c r="U966" s="16"/>
      <c r="V966" s="16"/>
      <c r="W966" s="16" t="s">
        <v>54</v>
      </c>
      <c r="X966" s="16" t="s">
        <v>38</v>
      </c>
      <c r="Y966">
        <v>7</v>
      </c>
      <c r="Z966">
        <v>3</v>
      </c>
      <c r="AA966">
        <v>2.1</v>
      </c>
      <c r="AB966">
        <v>2</v>
      </c>
      <c r="AC966">
        <v>0.16666666666666666</v>
      </c>
      <c r="AD966">
        <v>3</v>
      </c>
      <c r="AE966" t="s">
        <v>3558</v>
      </c>
    </row>
    <row r="967" spans="1:31" x14ac:dyDescent="0.25">
      <c r="A967" s="16" t="s">
        <v>23</v>
      </c>
      <c r="B967" s="16" t="s">
        <v>39</v>
      </c>
      <c r="C967" s="16" t="s">
        <v>365</v>
      </c>
      <c r="D967" s="16" t="s">
        <v>3139</v>
      </c>
      <c r="E967" s="16" t="s">
        <v>27</v>
      </c>
      <c r="F967" s="16" t="s">
        <v>28</v>
      </c>
      <c r="G967" s="16" t="s">
        <v>81</v>
      </c>
      <c r="H967" s="16" t="s">
        <v>77</v>
      </c>
      <c r="I967" s="16" t="s">
        <v>77</v>
      </c>
      <c r="J967" s="16" t="s">
        <v>82</v>
      </c>
      <c r="K967" s="16" t="s">
        <v>3559</v>
      </c>
      <c r="L967" s="9"/>
      <c r="M967" s="9">
        <v>45016</v>
      </c>
      <c r="N967" s="9">
        <v>45016</v>
      </c>
      <c r="O967" s="7">
        <v>45016</v>
      </c>
      <c r="P967" s="9"/>
      <c r="Q967" s="9"/>
      <c r="R967" s="9" t="s">
        <v>34</v>
      </c>
      <c r="S967" s="16" t="s">
        <v>73</v>
      </c>
      <c r="T967" s="16" t="s">
        <v>73</v>
      </c>
      <c r="U967" s="16"/>
      <c r="V967" s="16"/>
      <c r="W967" s="16" t="s">
        <v>54</v>
      </c>
      <c r="X967" s="16" t="s">
        <v>38</v>
      </c>
      <c r="Y967">
        <v>7</v>
      </c>
      <c r="Z967">
        <v>3</v>
      </c>
      <c r="AA967">
        <v>2.1</v>
      </c>
      <c r="AB967">
        <v>2</v>
      </c>
      <c r="AC967">
        <v>0.16666666666666666</v>
      </c>
      <c r="AD967">
        <v>3</v>
      </c>
      <c r="AE967" t="s">
        <v>3560</v>
      </c>
    </row>
    <row r="968" spans="1:31" x14ac:dyDescent="0.25">
      <c r="A968" s="16" t="s">
        <v>23</v>
      </c>
      <c r="B968" s="16" t="s">
        <v>39</v>
      </c>
      <c r="C968" s="16" t="s">
        <v>365</v>
      </c>
      <c r="D968" s="16" t="s">
        <v>3139</v>
      </c>
      <c r="E968" s="16" t="s">
        <v>27</v>
      </c>
      <c r="F968" s="16" t="s">
        <v>28</v>
      </c>
      <c r="G968" s="16" t="s">
        <v>81</v>
      </c>
      <c r="H968" s="16" t="s">
        <v>77</v>
      </c>
      <c r="I968" s="16" t="s">
        <v>77</v>
      </c>
      <c r="J968" s="16" t="s">
        <v>82</v>
      </c>
      <c r="K968" s="16" t="s">
        <v>3561</v>
      </c>
      <c r="L968" s="9"/>
      <c r="M968" s="9">
        <v>45016</v>
      </c>
      <c r="N968" s="9">
        <v>45016</v>
      </c>
      <c r="O968" s="7">
        <v>45016</v>
      </c>
      <c r="P968" s="9"/>
      <c r="Q968" s="9"/>
      <c r="R968" s="9" t="s">
        <v>34</v>
      </c>
      <c r="S968" s="16" t="s">
        <v>73</v>
      </c>
      <c r="T968" s="16" t="s">
        <v>73</v>
      </c>
      <c r="U968" s="16"/>
      <c r="V968" s="16"/>
      <c r="W968" s="16" t="s">
        <v>54</v>
      </c>
      <c r="X968" s="16" t="s">
        <v>38</v>
      </c>
      <c r="Y968">
        <v>7</v>
      </c>
      <c r="Z968">
        <v>3</v>
      </c>
      <c r="AA968">
        <v>2.1</v>
      </c>
      <c r="AB968">
        <v>2</v>
      </c>
      <c r="AC968">
        <v>0.16666666666666666</v>
      </c>
      <c r="AD968">
        <v>3</v>
      </c>
      <c r="AE968" t="s">
        <v>3562</v>
      </c>
    </row>
    <row r="969" spans="1:31" x14ac:dyDescent="0.25">
      <c r="A969" s="16" t="s">
        <v>23</v>
      </c>
      <c r="B969" s="16" t="s">
        <v>39</v>
      </c>
      <c r="C969" s="16" t="s">
        <v>365</v>
      </c>
      <c r="D969" s="16" t="s">
        <v>3139</v>
      </c>
      <c r="E969" s="16" t="s">
        <v>27</v>
      </c>
      <c r="F969" s="16" t="s">
        <v>28</v>
      </c>
      <c r="G969" s="16" t="s">
        <v>81</v>
      </c>
      <c r="H969" s="16" t="s">
        <v>77</v>
      </c>
      <c r="I969" s="16" t="s">
        <v>77</v>
      </c>
      <c r="J969" s="16" t="s">
        <v>82</v>
      </c>
      <c r="K969" s="16" t="s">
        <v>467</v>
      </c>
      <c r="L969" s="9"/>
      <c r="M969" s="9">
        <v>45016</v>
      </c>
      <c r="N969" s="9">
        <v>45016</v>
      </c>
      <c r="O969" s="7">
        <v>45016</v>
      </c>
      <c r="P969" s="9"/>
      <c r="Q969" s="9"/>
      <c r="R969" s="9" t="s">
        <v>34</v>
      </c>
      <c r="S969" s="16" t="s">
        <v>73</v>
      </c>
      <c r="T969" s="16" t="s">
        <v>73</v>
      </c>
      <c r="U969" s="16"/>
      <c r="V969" s="16"/>
      <c r="W969" s="16" t="s">
        <v>54</v>
      </c>
      <c r="X969" s="16" t="s">
        <v>38</v>
      </c>
      <c r="Y969">
        <v>7</v>
      </c>
      <c r="Z969">
        <v>3</v>
      </c>
      <c r="AA969">
        <v>2.1</v>
      </c>
      <c r="AB969">
        <v>2</v>
      </c>
      <c r="AC969">
        <v>0.16666666666666666</v>
      </c>
      <c r="AD969">
        <v>3</v>
      </c>
      <c r="AE969" t="s">
        <v>1759</v>
      </c>
    </row>
    <row r="970" spans="1:31" x14ac:dyDescent="0.25">
      <c r="A970" s="16" t="s">
        <v>23</v>
      </c>
      <c r="B970" s="16" t="s">
        <v>39</v>
      </c>
      <c r="C970" s="16" t="s">
        <v>365</v>
      </c>
      <c r="D970" s="16" t="s">
        <v>3139</v>
      </c>
      <c r="E970" s="16" t="s">
        <v>27</v>
      </c>
      <c r="F970" s="16" t="s">
        <v>28</v>
      </c>
      <c r="G970" s="16" t="s">
        <v>81</v>
      </c>
      <c r="H970" s="16" t="s">
        <v>77</v>
      </c>
      <c r="I970" s="16" t="s">
        <v>77</v>
      </c>
      <c r="J970" s="16" t="s">
        <v>82</v>
      </c>
      <c r="K970" s="16" t="s">
        <v>3563</v>
      </c>
      <c r="L970" s="9"/>
      <c r="M970" s="9">
        <v>45016</v>
      </c>
      <c r="N970" s="9">
        <v>45016</v>
      </c>
      <c r="O970" s="7">
        <v>45016</v>
      </c>
      <c r="P970" s="9"/>
      <c r="Q970" s="9"/>
      <c r="R970" s="9" t="s">
        <v>34</v>
      </c>
      <c r="S970" s="16" t="s">
        <v>73</v>
      </c>
      <c r="T970" s="16" t="s">
        <v>73</v>
      </c>
      <c r="U970" s="16"/>
      <c r="V970" s="16"/>
      <c r="W970" s="16" t="s">
        <v>54</v>
      </c>
      <c r="X970" s="16" t="s">
        <v>38</v>
      </c>
      <c r="Y970">
        <v>7</v>
      </c>
      <c r="Z970">
        <v>3</v>
      </c>
      <c r="AA970">
        <v>2.1</v>
      </c>
      <c r="AB970">
        <v>2</v>
      </c>
      <c r="AC970">
        <v>0.16666666666666666</v>
      </c>
      <c r="AD970">
        <v>3</v>
      </c>
      <c r="AE970" t="s">
        <v>3564</v>
      </c>
    </row>
    <row r="971" spans="1:31" x14ac:dyDescent="0.25">
      <c r="A971" s="16" t="s">
        <v>23</v>
      </c>
      <c r="B971" s="16" t="s">
        <v>39</v>
      </c>
      <c r="C971" s="16" t="s">
        <v>365</v>
      </c>
      <c r="D971" s="16" t="s">
        <v>3139</v>
      </c>
      <c r="E971" s="16" t="s">
        <v>27</v>
      </c>
      <c r="F971" s="16" t="s">
        <v>28</v>
      </c>
      <c r="G971" s="16" t="s">
        <v>393</v>
      </c>
      <c r="H971" s="16" t="s">
        <v>106</v>
      </c>
      <c r="I971" s="16" t="s">
        <v>106</v>
      </c>
      <c r="J971" s="16" t="s">
        <v>106</v>
      </c>
      <c r="K971" s="16" t="s">
        <v>3565</v>
      </c>
      <c r="L971" s="9"/>
      <c r="M971" s="9">
        <v>45247</v>
      </c>
      <c r="N971" s="9">
        <v>45247</v>
      </c>
      <c r="O971" s="7">
        <v>45247</v>
      </c>
      <c r="P971" s="9"/>
      <c r="Q971" s="9"/>
      <c r="R971" s="9" t="s">
        <v>34</v>
      </c>
      <c r="S971" s="16" t="s">
        <v>73</v>
      </c>
      <c r="T971" s="16" t="s">
        <v>314</v>
      </c>
      <c r="U971" s="16"/>
      <c r="V971" s="16"/>
      <c r="W971" s="16" t="s">
        <v>54</v>
      </c>
      <c r="X971" s="16" t="s">
        <v>38</v>
      </c>
      <c r="Y971">
        <v>7</v>
      </c>
      <c r="Z971">
        <v>3</v>
      </c>
      <c r="AA971">
        <v>2.1</v>
      </c>
      <c r="AB971">
        <v>2</v>
      </c>
      <c r="AC971">
        <v>0.16666666666666666</v>
      </c>
      <c r="AD971">
        <v>3</v>
      </c>
      <c r="AE971" t="s">
        <v>3566</v>
      </c>
    </row>
    <row r="972" spans="1:31" x14ac:dyDescent="0.25">
      <c r="A972" s="16" t="s">
        <v>23</v>
      </c>
      <c r="B972" s="16" t="s">
        <v>39</v>
      </c>
      <c r="C972" s="16" t="s">
        <v>365</v>
      </c>
      <c r="D972" s="16" t="s">
        <v>3139</v>
      </c>
      <c r="E972" s="16" t="s">
        <v>27</v>
      </c>
      <c r="F972" s="16" t="s">
        <v>28</v>
      </c>
      <c r="G972" s="16" t="s">
        <v>393</v>
      </c>
      <c r="H972" s="16" t="s">
        <v>106</v>
      </c>
      <c r="I972" s="16" t="s">
        <v>106</v>
      </c>
      <c r="J972" s="16" t="s">
        <v>106</v>
      </c>
      <c r="K972" s="16" t="s">
        <v>3567</v>
      </c>
      <c r="L972" s="9"/>
      <c r="M972" s="9">
        <v>45247</v>
      </c>
      <c r="N972" s="9">
        <v>45247</v>
      </c>
      <c r="O972" s="7">
        <v>45247</v>
      </c>
      <c r="P972" s="9"/>
      <c r="Q972" s="9"/>
      <c r="R972" s="9" t="s">
        <v>34</v>
      </c>
      <c r="S972" s="16" t="s">
        <v>73</v>
      </c>
      <c r="T972" s="16" t="s">
        <v>66</v>
      </c>
      <c r="U972" s="16"/>
      <c r="V972" s="16"/>
      <c r="W972" s="16" t="s">
        <v>54</v>
      </c>
      <c r="X972" s="16" t="s">
        <v>38</v>
      </c>
      <c r="Y972">
        <v>7</v>
      </c>
      <c r="Z972">
        <v>3</v>
      </c>
      <c r="AA972">
        <v>2.1</v>
      </c>
      <c r="AB972">
        <v>2</v>
      </c>
      <c r="AC972">
        <v>0.16666666666666666</v>
      </c>
      <c r="AD972">
        <v>3</v>
      </c>
      <c r="AE972" t="s">
        <v>3568</v>
      </c>
    </row>
    <row r="973" spans="1:31" x14ac:dyDescent="0.25">
      <c r="A973" s="16" t="s">
        <v>23</v>
      </c>
      <c r="B973" s="16" t="s">
        <v>39</v>
      </c>
      <c r="C973" s="16" t="s">
        <v>365</v>
      </c>
      <c r="D973" s="16" t="s">
        <v>3139</v>
      </c>
      <c r="E973" s="16" t="s">
        <v>27</v>
      </c>
      <c r="F973" s="16" t="s">
        <v>28</v>
      </c>
      <c r="G973" s="16" t="s">
        <v>393</v>
      </c>
      <c r="H973" s="16" t="s">
        <v>106</v>
      </c>
      <c r="I973" s="16" t="s">
        <v>106</v>
      </c>
      <c r="J973" s="16" t="s">
        <v>106</v>
      </c>
      <c r="K973" s="16" t="s">
        <v>3569</v>
      </c>
      <c r="L973" s="9"/>
      <c r="M973" s="9">
        <v>45247</v>
      </c>
      <c r="N973" s="9">
        <v>45247</v>
      </c>
      <c r="O973" s="7">
        <v>45247</v>
      </c>
      <c r="P973" s="9"/>
      <c r="Q973" s="9"/>
      <c r="R973" s="9" t="s">
        <v>34</v>
      </c>
      <c r="S973" s="16" t="s">
        <v>73</v>
      </c>
      <c r="T973" s="16" t="s">
        <v>66</v>
      </c>
      <c r="U973" s="16"/>
      <c r="V973" s="16"/>
      <c r="W973" s="16" t="s">
        <v>54</v>
      </c>
      <c r="X973" s="16" t="s">
        <v>38</v>
      </c>
      <c r="Y973">
        <v>7</v>
      </c>
      <c r="Z973">
        <v>3</v>
      </c>
      <c r="AA973">
        <v>2.1</v>
      </c>
      <c r="AB973">
        <v>2</v>
      </c>
      <c r="AC973">
        <v>0.16666666666666666</v>
      </c>
      <c r="AD973">
        <v>3</v>
      </c>
      <c r="AE973" t="s">
        <v>3570</v>
      </c>
    </row>
    <row r="974" spans="1:31" x14ac:dyDescent="0.25">
      <c r="A974" s="16" t="s">
        <v>23</v>
      </c>
      <c r="B974" s="16" t="s">
        <v>39</v>
      </c>
      <c r="C974" s="16" t="s">
        <v>365</v>
      </c>
      <c r="D974" s="16" t="s">
        <v>3139</v>
      </c>
      <c r="E974" s="16" t="s">
        <v>27</v>
      </c>
      <c r="F974" s="16" t="s">
        <v>28</v>
      </c>
      <c r="G974" s="16" t="s">
        <v>393</v>
      </c>
      <c r="H974" s="16" t="s">
        <v>106</v>
      </c>
      <c r="I974" s="16" t="s">
        <v>106</v>
      </c>
      <c r="J974" s="16" t="s">
        <v>106</v>
      </c>
      <c r="K974" s="16" t="s">
        <v>3571</v>
      </c>
      <c r="L974" s="9"/>
      <c r="M974" s="9">
        <v>45247</v>
      </c>
      <c r="N974" s="9">
        <v>45247</v>
      </c>
      <c r="O974" s="7">
        <v>45247</v>
      </c>
      <c r="P974" s="9"/>
      <c r="Q974" s="9"/>
      <c r="R974" s="9" t="s">
        <v>34</v>
      </c>
      <c r="S974" s="16" t="s">
        <v>73</v>
      </c>
      <c r="T974" s="16" t="s">
        <v>66</v>
      </c>
      <c r="U974" s="16"/>
      <c r="V974" s="16"/>
      <c r="W974" s="16" t="s">
        <v>54</v>
      </c>
      <c r="X974" s="16" t="s">
        <v>38</v>
      </c>
      <c r="Y974">
        <v>7</v>
      </c>
      <c r="Z974">
        <v>3</v>
      </c>
      <c r="AA974">
        <v>2.1</v>
      </c>
      <c r="AB974">
        <v>2</v>
      </c>
      <c r="AC974">
        <v>0.16666666666666666</v>
      </c>
      <c r="AD974">
        <v>3</v>
      </c>
      <c r="AE974" t="s">
        <v>3572</v>
      </c>
    </row>
    <row r="975" spans="1:31" x14ac:dyDescent="0.25">
      <c r="A975" s="16" t="s">
        <v>23</v>
      </c>
      <c r="B975" s="16" t="s">
        <v>39</v>
      </c>
      <c r="C975" s="16" t="s">
        <v>365</v>
      </c>
      <c r="D975" s="16" t="s">
        <v>3139</v>
      </c>
      <c r="E975" s="16" t="s">
        <v>27</v>
      </c>
      <c r="F975" s="16" t="s">
        <v>28</v>
      </c>
      <c r="G975" s="16" t="s">
        <v>393</v>
      </c>
      <c r="H975" s="16" t="s">
        <v>106</v>
      </c>
      <c r="I975" s="16" t="s">
        <v>106</v>
      </c>
      <c r="J975" s="16" t="s">
        <v>106</v>
      </c>
      <c r="K975" s="16" t="s">
        <v>435</v>
      </c>
      <c r="L975" s="9"/>
      <c r="M975" s="9">
        <v>45247</v>
      </c>
      <c r="N975" s="9">
        <v>45247</v>
      </c>
      <c r="O975" s="7">
        <v>45247</v>
      </c>
      <c r="P975" s="9"/>
      <c r="Q975" s="9"/>
      <c r="R975" s="9" t="s">
        <v>34</v>
      </c>
      <c r="S975" s="16" t="s">
        <v>73</v>
      </c>
      <c r="T975" s="16" t="s">
        <v>66</v>
      </c>
      <c r="U975" s="16"/>
      <c r="V975" s="16"/>
      <c r="W975" s="16" t="s">
        <v>54</v>
      </c>
      <c r="X975" s="16" t="s">
        <v>38</v>
      </c>
      <c r="Y975">
        <v>7</v>
      </c>
      <c r="Z975">
        <v>3</v>
      </c>
      <c r="AA975">
        <v>2.1</v>
      </c>
      <c r="AB975">
        <v>2</v>
      </c>
      <c r="AC975">
        <v>0.16666666666666666</v>
      </c>
      <c r="AD975">
        <v>3</v>
      </c>
      <c r="AE975" t="s">
        <v>1727</v>
      </c>
    </row>
    <row r="976" spans="1:31" x14ac:dyDescent="0.25">
      <c r="A976" s="16" t="s">
        <v>23</v>
      </c>
      <c r="B976" s="16" t="s">
        <v>39</v>
      </c>
      <c r="C976" s="16" t="s">
        <v>365</v>
      </c>
      <c r="D976" s="16" t="s">
        <v>3139</v>
      </c>
      <c r="E976" s="16" t="s">
        <v>27</v>
      </c>
      <c r="F976" s="16" t="s">
        <v>28</v>
      </c>
      <c r="G976" s="16" t="s">
        <v>393</v>
      </c>
      <c r="H976" s="16" t="s">
        <v>106</v>
      </c>
      <c r="I976" s="16" t="s">
        <v>106</v>
      </c>
      <c r="J976" s="16" t="s">
        <v>106</v>
      </c>
      <c r="K976" s="16" t="s">
        <v>3573</v>
      </c>
      <c r="L976" s="9"/>
      <c r="M976" s="9">
        <v>45247</v>
      </c>
      <c r="N976" s="9">
        <v>45247</v>
      </c>
      <c r="O976" s="7">
        <v>45247</v>
      </c>
      <c r="P976" s="9"/>
      <c r="Q976" s="9"/>
      <c r="R976" s="9" t="s">
        <v>34</v>
      </c>
      <c r="S976" s="16" t="s">
        <v>73</v>
      </c>
      <c r="T976" s="16" t="s">
        <v>314</v>
      </c>
      <c r="U976" s="16"/>
      <c r="V976" s="16"/>
      <c r="W976" s="16" t="s">
        <v>54</v>
      </c>
      <c r="X976" s="16" t="s">
        <v>38</v>
      </c>
      <c r="Y976">
        <v>7</v>
      </c>
      <c r="Z976">
        <v>3</v>
      </c>
      <c r="AA976">
        <v>2.1</v>
      </c>
      <c r="AB976">
        <v>2</v>
      </c>
      <c r="AC976">
        <v>0.16666666666666666</v>
      </c>
      <c r="AD976">
        <v>3</v>
      </c>
      <c r="AE976" t="s">
        <v>3574</v>
      </c>
    </row>
    <row r="977" spans="1:31" x14ac:dyDescent="0.25">
      <c r="A977" s="16" t="s">
        <v>23</v>
      </c>
      <c r="B977" s="16" t="s">
        <v>39</v>
      </c>
      <c r="C977" s="16" t="s">
        <v>365</v>
      </c>
      <c r="D977" s="16" t="s">
        <v>3139</v>
      </c>
      <c r="E977" s="16" t="s">
        <v>27</v>
      </c>
      <c r="F977" s="16" t="s">
        <v>28</v>
      </c>
      <c r="G977" s="16" t="s">
        <v>393</v>
      </c>
      <c r="H977" s="16" t="s">
        <v>106</v>
      </c>
      <c r="I977" s="16" t="s">
        <v>106</v>
      </c>
      <c r="J977" s="16" t="s">
        <v>106</v>
      </c>
      <c r="K977" s="16" t="s">
        <v>3575</v>
      </c>
      <c r="L977" s="9"/>
      <c r="M977" s="9">
        <v>45247</v>
      </c>
      <c r="N977" s="9">
        <v>45247</v>
      </c>
      <c r="O977" s="7">
        <v>45247</v>
      </c>
      <c r="P977" s="9"/>
      <c r="Q977" s="9"/>
      <c r="R977" s="9" t="s">
        <v>34</v>
      </c>
      <c r="S977" s="16" t="s">
        <v>73</v>
      </c>
      <c r="T977" s="16" t="s">
        <v>314</v>
      </c>
      <c r="U977" s="16"/>
      <c r="V977" s="16"/>
      <c r="W977" s="16" t="s">
        <v>54</v>
      </c>
      <c r="X977" s="16" t="s">
        <v>38</v>
      </c>
      <c r="Y977">
        <v>7</v>
      </c>
      <c r="Z977">
        <v>3</v>
      </c>
      <c r="AA977">
        <v>2.1</v>
      </c>
      <c r="AB977">
        <v>2</v>
      </c>
      <c r="AC977">
        <v>0.16666666666666666</v>
      </c>
      <c r="AD977">
        <v>3</v>
      </c>
      <c r="AE977" t="s">
        <v>3576</v>
      </c>
    </row>
    <row r="978" spans="1:31" x14ac:dyDescent="0.25">
      <c r="A978" s="16" t="s">
        <v>23</v>
      </c>
      <c r="B978" s="16" t="s">
        <v>39</v>
      </c>
      <c r="C978" s="16" t="s">
        <v>365</v>
      </c>
      <c r="D978" s="16" t="s">
        <v>3139</v>
      </c>
      <c r="E978" s="16" t="s">
        <v>27</v>
      </c>
      <c r="F978" s="16" t="s">
        <v>28</v>
      </c>
      <c r="G978" s="16" t="s">
        <v>393</v>
      </c>
      <c r="H978" s="16" t="s">
        <v>106</v>
      </c>
      <c r="I978" s="16" t="s">
        <v>106</v>
      </c>
      <c r="J978" s="16" t="s">
        <v>106</v>
      </c>
      <c r="K978" s="16" t="s">
        <v>3577</v>
      </c>
      <c r="L978" s="9"/>
      <c r="M978" s="9">
        <v>45247</v>
      </c>
      <c r="N978" s="9">
        <v>45247</v>
      </c>
      <c r="O978" s="7">
        <v>45247</v>
      </c>
      <c r="P978" s="9"/>
      <c r="Q978" s="9"/>
      <c r="R978" s="9" t="s">
        <v>34</v>
      </c>
      <c r="S978" s="16" t="s">
        <v>73</v>
      </c>
      <c r="T978" s="16" t="s">
        <v>314</v>
      </c>
      <c r="U978" s="16"/>
      <c r="V978" s="16"/>
      <c r="W978" s="16" t="s">
        <v>54</v>
      </c>
      <c r="X978" s="16" t="s">
        <v>38</v>
      </c>
      <c r="Y978">
        <v>7</v>
      </c>
      <c r="Z978">
        <v>3</v>
      </c>
      <c r="AA978">
        <v>2.1</v>
      </c>
      <c r="AB978">
        <v>2</v>
      </c>
      <c r="AC978">
        <v>0.16666666666666666</v>
      </c>
      <c r="AD978">
        <v>3</v>
      </c>
      <c r="AE978" t="s">
        <v>3578</v>
      </c>
    </row>
    <row r="979" spans="1:31" x14ac:dyDescent="0.25">
      <c r="A979" s="16" t="s">
        <v>23</v>
      </c>
      <c r="B979" s="16" t="s">
        <v>39</v>
      </c>
      <c r="C979" s="16" t="s">
        <v>365</v>
      </c>
      <c r="D979" s="16" t="s">
        <v>3139</v>
      </c>
      <c r="E979" s="16" t="s">
        <v>27</v>
      </c>
      <c r="F979" s="16" t="s">
        <v>28</v>
      </c>
      <c r="G979" s="16" t="s">
        <v>393</v>
      </c>
      <c r="H979" s="16" t="s">
        <v>106</v>
      </c>
      <c r="I979" s="16" t="s">
        <v>106</v>
      </c>
      <c r="J979" s="16" t="s">
        <v>106</v>
      </c>
      <c r="K979" s="16" t="s">
        <v>437</v>
      </c>
      <c r="L979" s="9"/>
      <c r="M979" s="9">
        <v>45247</v>
      </c>
      <c r="N979" s="9">
        <v>45247</v>
      </c>
      <c r="O979" s="7">
        <v>45247</v>
      </c>
      <c r="P979" s="9"/>
      <c r="Q979" s="9"/>
      <c r="R979" s="9" t="s">
        <v>34</v>
      </c>
      <c r="S979" s="16" t="s">
        <v>73</v>
      </c>
      <c r="T979" s="16" t="s">
        <v>314</v>
      </c>
      <c r="U979" s="16"/>
      <c r="V979" s="16"/>
      <c r="W979" s="16" t="s">
        <v>54</v>
      </c>
      <c r="X979" s="16" t="s">
        <v>38</v>
      </c>
      <c r="Y979">
        <v>7</v>
      </c>
      <c r="Z979">
        <v>3</v>
      </c>
      <c r="AA979">
        <v>2.1</v>
      </c>
      <c r="AB979">
        <v>2</v>
      </c>
      <c r="AC979">
        <v>0.16666666666666666</v>
      </c>
      <c r="AD979">
        <v>3</v>
      </c>
      <c r="AE979" t="s">
        <v>1729</v>
      </c>
    </row>
    <row r="980" spans="1:31" x14ac:dyDescent="0.25">
      <c r="A980" s="16" t="s">
        <v>23</v>
      </c>
      <c r="B980" s="16" t="s">
        <v>39</v>
      </c>
      <c r="C980" s="16" t="s">
        <v>365</v>
      </c>
      <c r="D980" s="16" t="s">
        <v>3139</v>
      </c>
      <c r="E980" s="16" t="s">
        <v>27</v>
      </c>
      <c r="F980" s="16" t="s">
        <v>28</v>
      </c>
      <c r="G980" s="16" t="s">
        <v>393</v>
      </c>
      <c r="H980" s="16" t="s">
        <v>106</v>
      </c>
      <c r="I980" s="16" t="s">
        <v>106</v>
      </c>
      <c r="J980" s="16" t="s">
        <v>106</v>
      </c>
      <c r="K980" s="16" t="s">
        <v>3579</v>
      </c>
      <c r="L980" s="9"/>
      <c r="M980" s="9">
        <v>45247</v>
      </c>
      <c r="N980" s="9">
        <v>45247</v>
      </c>
      <c r="O980" s="7">
        <v>45247</v>
      </c>
      <c r="P980" s="9"/>
      <c r="Q980" s="9"/>
      <c r="R980" s="9" t="s">
        <v>34</v>
      </c>
      <c r="S980" s="16" t="s">
        <v>73</v>
      </c>
      <c r="T980" s="16" t="s">
        <v>66</v>
      </c>
      <c r="U980" s="16"/>
      <c r="V980" s="16"/>
      <c r="W980" s="16" t="s">
        <v>54</v>
      </c>
      <c r="X980" s="16" t="s">
        <v>38</v>
      </c>
      <c r="Y980">
        <v>7</v>
      </c>
      <c r="Z980">
        <v>3</v>
      </c>
      <c r="AA980">
        <v>2.1</v>
      </c>
      <c r="AB980">
        <v>2</v>
      </c>
      <c r="AC980">
        <v>0.16666666666666666</v>
      </c>
      <c r="AD980">
        <v>3</v>
      </c>
      <c r="AE980" t="s">
        <v>3580</v>
      </c>
    </row>
    <row r="981" spans="1:31" x14ac:dyDescent="0.25">
      <c r="A981" s="16" t="s">
        <v>23</v>
      </c>
      <c r="B981" s="16" t="s">
        <v>39</v>
      </c>
      <c r="C981" s="16" t="s">
        <v>365</v>
      </c>
      <c r="D981" s="16" t="s">
        <v>3139</v>
      </c>
      <c r="E981" s="16" t="s">
        <v>27</v>
      </c>
      <c r="F981" s="16" t="s">
        <v>28</v>
      </c>
      <c r="G981" s="16" t="s">
        <v>393</v>
      </c>
      <c r="H981" s="16" t="s">
        <v>106</v>
      </c>
      <c r="I981" s="16" t="s">
        <v>106</v>
      </c>
      <c r="J981" s="16" t="s">
        <v>106</v>
      </c>
      <c r="K981" s="16" t="s">
        <v>3581</v>
      </c>
      <c r="L981" s="9"/>
      <c r="M981" s="9">
        <v>45247</v>
      </c>
      <c r="N981" s="9">
        <v>45247</v>
      </c>
      <c r="O981" s="7">
        <v>45247</v>
      </c>
      <c r="P981" s="9"/>
      <c r="Q981" s="9"/>
      <c r="R981" s="9" t="s">
        <v>34</v>
      </c>
      <c r="S981" s="16" t="s">
        <v>73</v>
      </c>
      <c r="T981" s="16" t="s">
        <v>66</v>
      </c>
      <c r="U981" s="16"/>
      <c r="V981" s="16"/>
      <c r="W981" s="16" t="s">
        <v>54</v>
      </c>
      <c r="X981" s="16" t="s">
        <v>38</v>
      </c>
      <c r="Y981">
        <v>7</v>
      </c>
      <c r="Z981">
        <v>3</v>
      </c>
      <c r="AA981">
        <v>2.1</v>
      </c>
      <c r="AB981">
        <v>2</v>
      </c>
      <c r="AC981">
        <v>0.16666666666666666</v>
      </c>
      <c r="AD981">
        <v>3</v>
      </c>
      <c r="AE981" t="s">
        <v>3582</v>
      </c>
    </row>
    <row r="982" spans="1:31" x14ac:dyDescent="0.25">
      <c r="A982" s="16" t="s">
        <v>23</v>
      </c>
      <c r="B982" s="16" t="s">
        <v>39</v>
      </c>
      <c r="C982" s="16" t="s">
        <v>365</v>
      </c>
      <c r="D982" s="16" t="s">
        <v>3139</v>
      </c>
      <c r="E982" s="16" t="s">
        <v>27</v>
      </c>
      <c r="F982" s="16" t="s">
        <v>28</v>
      </c>
      <c r="G982" s="16" t="s">
        <v>393</v>
      </c>
      <c r="H982" s="16" t="s">
        <v>106</v>
      </c>
      <c r="I982" s="16" t="s">
        <v>106</v>
      </c>
      <c r="J982" s="16" t="s">
        <v>106</v>
      </c>
      <c r="K982" s="16" t="s">
        <v>438</v>
      </c>
      <c r="L982" s="9"/>
      <c r="M982" s="9">
        <v>45247</v>
      </c>
      <c r="N982" s="9">
        <v>45247</v>
      </c>
      <c r="O982" s="7">
        <v>45247</v>
      </c>
      <c r="P982" s="9"/>
      <c r="Q982" s="9"/>
      <c r="R982" s="9" t="s">
        <v>34</v>
      </c>
      <c r="S982" s="16" t="s">
        <v>73</v>
      </c>
      <c r="T982" s="16" t="s">
        <v>66</v>
      </c>
      <c r="U982" s="16"/>
      <c r="V982" s="16"/>
      <c r="W982" s="16" t="s">
        <v>54</v>
      </c>
      <c r="X982" s="16" t="s">
        <v>38</v>
      </c>
      <c r="Y982">
        <v>7</v>
      </c>
      <c r="Z982">
        <v>3</v>
      </c>
      <c r="AA982">
        <v>2.1</v>
      </c>
      <c r="AB982">
        <v>2</v>
      </c>
      <c r="AC982">
        <v>0.16666666666666666</v>
      </c>
      <c r="AD982">
        <v>3</v>
      </c>
      <c r="AE982" t="s">
        <v>1730</v>
      </c>
    </row>
    <row r="983" spans="1:31" x14ac:dyDescent="0.25">
      <c r="A983" s="16" t="s">
        <v>23</v>
      </c>
      <c r="B983" s="16" t="s">
        <v>39</v>
      </c>
      <c r="C983" s="16" t="s">
        <v>365</v>
      </c>
      <c r="D983" s="16" t="s">
        <v>3139</v>
      </c>
      <c r="E983" s="16" t="s">
        <v>27</v>
      </c>
      <c r="F983" s="16" t="s">
        <v>28</v>
      </c>
      <c r="G983" s="16" t="s">
        <v>393</v>
      </c>
      <c r="H983" s="16" t="s">
        <v>106</v>
      </c>
      <c r="I983" s="16" t="s">
        <v>106</v>
      </c>
      <c r="J983" s="16" t="s">
        <v>106</v>
      </c>
      <c r="K983" s="16" t="s">
        <v>3583</v>
      </c>
      <c r="L983" s="9"/>
      <c r="M983" s="9">
        <v>45247</v>
      </c>
      <c r="N983" s="9">
        <v>45247</v>
      </c>
      <c r="O983" s="7">
        <v>45247</v>
      </c>
      <c r="P983" s="9"/>
      <c r="Q983" s="9"/>
      <c r="R983" s="9" t="s">
        <v>34</v>
      </c>
      <c r="S983" s="16" t="s">
        <v>73</v>
      </c>
      <c r="T983" s="16" t="s">
        <v>66</v>
      </c>
      <c r="U983" s="16"/>
      <c r="V983" s="16"/>
      <c r="W983" s="16" t="s">
        <v>54</v>
      </c>
      <c r="X983" s="16" t="s">
        <v>38</v>
      </c>
      <c r="Y983">
        <v>7</v>
      </c>
      <c r="Z983">
        <v>3</v>
      </c>
      <c r="AA983">
        <v>2.1</v>
      </c>
      <c r="AB983">
        <v>2</v>
      </c>
      <c r="AC983">
        <v>0.16666666666666666</v>
      </c>
      <c r="AD983">
        <v>3</v>
      </c>
      <c r="AE983" t="s">
        <v>3584</v>
      </c>
    </row>
    <row r="984" spans="1:31" x14ac:dyDescent="0.25">
      <c r="A984" s="16" t="s">
        <v>23</v>
      </c>
      <c r="B984" s="16" t="s">
        <v>39</v>
      </c>
      <c r="C984" s="16" t="s">
        <v>365</v>
      </c>
      <c r="D984" s="16" t="s">
        <v>3139</v>
      </c>
      <c r="E984" s="16" t="s">
        <v>27</v>
      </c>
      <c r="F984" s="16" t="s">
        <v>28</v>
      </c>
      <c r="G984" s="16" t="s">
        <v>393</v>
      </c>
      <c r="H984" s="16" t="s">
        <v>106</v>
      </c>
      <c r="I984" s="16" t="s">
        <v>106</v>
      </c>
      <c r="J984" s="16" t="s">
        <v>106</v>
      </c>
      <c r="K984" s="16" t="s">
        <v>3585</v>
      </c>
      <c r="L984" s="9"/>
      <c r="M984" s="9">
        <v>45247</v>
      </c>
      <c r="N984" s="9">
        <v>45247</v>
      </c>
      <c r="O984" s="7">
        <v>45247</v>
      </c>
      <c r="P984" s="9"/>
      <c r="Q984" s="9"/>
      <c r="R984" s="9" t="s">
        <v>34</v>
      </c>
      <c r="S984" s="16" t="s">
        <v>73</v>
      </c>
      <c r="T984" s="16" t="s">
        <v>66</v>
      </c>
      <c r="U984" s="16"/>
      <c r="V984" s="16"/>
      <c r="W984" s="16" t="s">
        <v>54</v>
      </c>
      <c r="X984" s="16" t="s">
        <v>38</v>
      </c>
      <c r="Y984">
        <v>7</v>
      </c>
      <c r="Z984">
        <v>3</v>
      </c>
      <c r="AA984">
        <v>2.1</v>
      </c>
      <c r="AB984">
        <v>2</v>
      </c>
      <c r="AC984">
        <v>0.16666666666666666</v>
      </c>
      <c r="AD984">
        <v>3</v>
      </c>
      <c r="AE984" t="s">
        <v>3586</v>
      </c>
    </row>
    <row r="985" spans="1:31" x14ac:dyDescent="0.25">
      <c r="A985" s="16" t="s">
        <v>3138</v>
      </c>
      <c r="B985" s="16" t="s">
        <v>24</v>
      </c>
      <c r="C985" s="16" t="s">
        <v>365</v>
      </c>
      <c r="D985" s="16" t="s">
        <v>3139</v>
      </c>
      <c r="E985" s="16" t="s">
        <v>27</v>
      </c>
      <c r="F985" s="16" t="s">
        <v>28</v>
      </c>
      <c r="G985" s="16" t="s">
        <v>393</v>
      </c>
      <c r="H985" s="16" t="s">
        <v>106</v>
      </c>
      <c r="I985" s="16" t="s">
        <v>106</v>
      </c>
      <c r="J985" s="16" t="s">
        <v>106</v>
      </c>
      <c r="K985" s="16" t="s">
        <v>3587</v>
      </c>
      <c r="L985" s="9"/>
      <c r="M985" s="9">
        <v>45247</v>
      </c>
      <c r="N985" s="9">
        <v>45247</v>
      </c>
      <c r="O985" s="7">
        <v>45247</v>
      </c>
      <c r="P985" s="9"/>
      <c r="Q985" s="9"/>
      <c r="R985" s="9" t="s">
        <v>34</v>
      </c>
      <c r="S985" s="16" t="s">
        <v>73</v>
      </c>
      <c r="T985" s="16" t="s">
        <v>314</v>
      </c>
      <c r="U985" s="16"/>
      <c r="V985" s="16"/>
      <c r="W985" s="16" t="s">
        <v>54</v>
      </c>
      <c r="X985" s="16" t="s">
        <v>38</v>
      </c>
      <c r="Y985">
        <v>7</v>
      </c>
      <c r="Z985">
        <v>3</v>
      </c>
      <c r="AA985">
        <v>2.1</v>
      </c>
      <c r="AB985">
        <v>2</v>
      </c>
      <c r="AC985">
        <v>0.16666666666666666</v>
      </c>
      <c r="AD985">
        <v>3</v>
      </c>
      <c r="AE985" t="s">
        <v>3588</v>
      </c>
    </row>
    <row r="986" spans="1:31" x14ac:dyDescent="0.25">
      <c r="A986" s="16" t="s">
        <v>3138</v>
      </c>
      <c r="B986" s="16" t="s">
        <v>24</v>
      </c>
      <c r="C986" s="16" t="s">
        <v>365</v>
      </c>
      <c r="D986" s="16" t="s">
        <v>3139</v>
      </c>
      <c r="E986" s="16" t="s">
        <v>27</v>
      </c>
      <c r="F986" s="16" t="s">
        <v>28</v>
      </c>
      <c r="G986" s="16" t="s">
        <v>393</v>
      </c>
      <c r="H986" s="16" t="s">
        <v>106</v>
      </c>
      <c r="I986" s="16" t="s">
        <v>106</v>
      </c>
      <c r="J986" s="16" t="s">
        <v>106</v>
      </c>
      <c r="K986" s="16" t="s">
        <v>3589</v>
      </c>
      <c r="L986" s="9"/>
      <c r="M986" s="9">
        <v>45247</v>
      </c>
      <c r="N986" s="9">
        <v>45247</v>
      </c>
      <c r="O986" s="7">
        <v>45247</v>
      </c>
      <c r="P986" s="9"/>
      <c r="Q986" s="9"/>
      <c r="R986" s="9" t="s">
        <v>34</v>
      </c>
      <c r="S986" s="16" t="s">
        <v>73</v>
      </c>
      <c r="T986" s="16" t="s">
        <v>314</v>
      </c>
      <c r="U986" s="16"/>
      <c r="V986" s="16"/>
      <c r="W986" s="16" t="s">
        <v>54</v>
      </c>
      <c r="X986" s="16" t="s">
        <v>38</v>
      </c>
      <c r="Y986">
        <v>7</v>
      </c>
      <c r="Z986">
        <v>3</v>
      </c>
      <c r="AA986">
        <v>2.1</v>
      </c>
      <c r="AB986">
        <v>2</v>
      </c>
      <c r="AC986">
        <v>0.16666666666666666</v>
      </c>
      <c r="AD986">
        <v>3</v>
      </c>
      <c r="AE986" t="s">
        <v>3590</v>
      </c>
    </row>
    <row r="987" spans="1:31" x14ac:dyDescent="0.25">
      <c r="A987" s="16" t="s">
        <v>3138</v>
      </c>
      <c r="B987" s="16" t="s">
        <v>24</v>
      </c>
      <c r="C987" s="16" t="s">
        <v>365</v>
      </c>
      <c r="D987" s="16" t="s">
        <v>3139</v>
      </c>
      <c r="E987" s="16" t="s">
        <v>27</v>
      </c>
      <c r="F987" s="16" t="s">
        <v>28</v>
      </c>
      <c r="G987" s="16" t="s">
        <v>393</v>
      </c>
      <c r="H987" s="16" t="s">
        <v>106</v>
      </c>
      <c r="I987" s="16" t="s">
        <v>106</v>
      </c>
      <c r="J987" s="16" t="s">
        <v>106</v>
      </c>
      <c r="K987" s="16" t="s">
        <v>439</v>
      </c>
      <c r="L987" s="9"/>
      <c r="M987" s="9">
        <v>45247</v>
      </c>
      <c r="N987" s="9">
        <v>45247</v>
      </c>
      <c r="O987" s="7">
        <v>45247</v>
      </c>
      <c r="P987" s="9"/>
      <c r="Q987" s="9"/>
      <c r="R987" s="9" t="s">
        <v>34</v>
      </c>
      <c r="S987" s="16" t="s">
        <v>73</v>
      </c>
      <c r="T987" s="16" t="s">
        <v>314</v>
      </c>
      <c r="U987" s="16"/>
      <c r="V987" s="16"/>
      <c r="W987" s="16" t="s">
        <v>54</v>
      </c>
      <c r="X987" s="16" t="s">
        <v>38</v>
      </c>
      <c r="Y987">
        <v>7</v>
      </c>
      <c r="Z987">
        <v>3</v>
      </c>
      <c r="AA987">
        <v>2.1</v>
      </c>
      <c r="AB987">
        <v>2</v>
      </c>
      <c r="AC987">
        <v>0.16666666666666666</v>
      </c>
      <c r="AD987">
        <v>3</v>
      </c>
      <c r="AE987" t="s">
        <v>1731</v>
      </c>
    </row>
    <row r="988" spans="1:31" x14ac:dyDescent="0.25">
      <c r="A988" s="16" t="s">
        <v>23</v>
      </c>
      <c r="B988" s="16" t="s">
        <v>39</v>
      </c>
      <c r="C988" s="16" t="s">
        <v>365</v>
      </c>
      <c r="D988" s="16" t="s">
        <v>3139</v>
      </c>
      <c r="E988" s="16" t="s">
        <v>27</v>
      </c>
      <c r="F988" s="16" t="s">
        <v>28</v>
      </c>
      <c r="G988" s="16" t="s">
        <v>393</v>
      </c>
      <c r="H988" s="16" t="s">
        <v>106</v>
      </c>
      <c r="I988" s="16" t="s">
        <v>106</v>
      </c>
      <c r="J988" s="16" t="s">
        <v>106</v>
      </c>
      <c r="K988" s="16" t="s">
        <v>440</v>
      </c>
      <c r="L988" s="9"/>
      <c r="M988" s="9">
        <v>45247</v>
      </c>
      <c r="N988" s="9">
        <v>45247</v>
      </c>
      <c r="O988" s="7">
        <v>45247</v>
      </c>
      <c r="P988" s="9"/>
      <c r="Q988" s="9"/>
      <c r="R988" s="9" t="s">
        <v>34</v>
      </c>
      <c r="S988" s="16" t="s">
        <v>73</v>
      </c>
      <c r="T988" s="16" t="s">
        <v>314</v>
      </c>
      <c r="U988" s="16"/>
      <c r="V988" s="16"/>
      <c r="W988" s="16" t="s">
        <v>54</v>
      </c>
      <c r="X988" s="16" t="s">
        <v>38</v>
      </c>
      <c r="Y988">
        <v>7</v>
      </c>
      <c r="Z988">
        <v>3</v>
      </c>
      <c r="AA988">
        <v>2.1</v>
      </c>
      <c r="AB988">
        <v>2</v>
      </c>
      <c r="AC988">
        <v>0.16666666666666666</v>
      </c>
      <c r="AD988">
        <v>3</v>
      </c>
      <c r="AE988" t="s">
        <v>1652</v>
      </c>
    </row>
    <row r="989" spans="1:31" x14ac:dyDescent="0.25">
      <c r="A989" s="16" t="s">
        <v>23</v>
      </c>
      <c r="B989" s="16" t="s">
        <v>39</v>
      </c>
      <c r="C989" s="16" t="s">
        <v>365</v>
      </c>
      <c r="D989" s="16" t="s">
        <v>3139</v>
      </c>
      <c r="E989" s="16" t="s">
        <v>27</v>
      </c>
      <c r="F989" s="16" t="s">
        <v>28</v>
      </c>
      <c r="G989" s="16" t="s">
        <v>393</v>
      </c>
      <c r="H989" s="16" t="s">
        <v>106</v>
      </c>
      <c r="I989" s="16" t="s">
        <v>106</v>
      </c>
      <c r="J989" s="16" t="s">
        <v>106</v>
      </c>
      <c r="K989" s="16" t="s">
        <v>3591</v>
      </c>
      <c r="L989" s="9"/>
      <c r="M989" s="9">
        <v>45247</v>
      </c>
      <c r="N989" s="9">
        <v>45247</v>
      </c>
      <c r="O989" s="7">
        <v>45247</v>
      </c>
      <c r="P989" s="9"/>
      <c r="Q989" s="9"/>
      <c r="R989" s="9" t="s">
        <v>34</v>
      </c>
      <c r="S989" s="16" t="s">
        <v>73</v>
      </c>
      <c r="T989" s="16" t="s">
        <v>66</v>
      </c>
      <c r="U989" s="16"/>
      <c r="V989" s="16"/>
      <c r="W989" s="16" t="s">
        <v>54</v>
      </c>
      <c r="X989" s="16" t="s">
        <v>38</v>
      </c>
      <c r="Y989">
        <v>7</v>
      </c>
      <c r="Z989">
        <v>3</v>
      </c>
      <c r="AA989">
        <v>2.1</v>
      </c>
      <c r="AB989">
        <v>2</v>
      </c>
      <c r="AC989">
        <v>0.16666666666666666</v>
      </c>
      <c r="AD989">
        <v>3</v>
      </c>
      <c r="AE989" t="s">
        <v>3592</v>
      </c>
    </row>
    <row r="990" spans="1:31" x14ac:dyDescent="0.25">
      <c r="A990" s="16" t="s">
        <v>23</v>
      </c>
      <c r="B990" s="16" t="s">
        <v>39</v>
      </c>
      <c r="C990" s="16" t="s">
        <v>365</v>
      </c>
      <c r="D990" s="16" t="s">
        <v>3139</v>
      </c>
      <c r="E990" s="16" t="s">
        <v>27</v>
      </c>
      <c r="F990" s="16" t="s">
        <v>28</v>
      </c>
      <c r="G990" s="16" t="s">
        <v>393</v>
      </c>
      <c r="H990" s="16" t="s">
        <v>106</v>
      </c>
      <c r="I990" s="16" t="s">
        <v>106</v>
      </c>
      <c r="J990" s="16" t="s">
        <v>106</v>
      </c>
      <c r="K990" s="16" t="s">
        <v>3593</v>
      </c>
      <c r="L990" s="9"/>
      <c r="M990" s="9">
        <v>45247</v>
      </c>
      <c r="N990" s="9">
        <v>45247</v>
      </c>
      <c r="O990" s="7">
        <v>45247</v>
      </c>
      <c r="P990" s="9"/>
      <c r="Q990" s="9"/>
      <c r="R990" s="9" t="s">
        <v>34</v>
      </c>
      <c r="S990" s="16" t="s">
        <v>73</v>
      </c>
      <c r="T990" s="16" t="s">
        <v>66</v>
      </c>
      <c r="U990" s="16"/>
      <c r="V990" s="16"/>
      <c r="W990" s="16" t="s">
        <v>54</v>
      </c>
      <c r="X990" s="16" t="s">
        <v>38</v>
      </c>
      <c r="Y990">
        <v>7</v>
      </c>
      <c r="Z990">
        <v>3</v>
      </c>
      <c r="AA990">
        <v>2.1</v>
      </c>
      <c r="AB990">
        <v>2</v>
      </c>
      <c r="AC990">
        <v>0.16666666666666666</v>
      </c>
      <c r="AD990">
        <v>3</v>
      </c>
      <c r="AE990" t="s">
        <v>3594</v>
      </c>
    </row>
    <row r="991" spans="1:31" x14ac:dyDescent="0.25">
      <c r="A991" s="16" t="s">
        <v>23</v>
      </c>
      <c r="B991" s="16" t="s">
        <v>39</v>
      </c>
      <c r="C991" s="16" t="s">
        <v>365</v>
      </c>
      <c r="D991" s="16" t="s">
        <v>3139</v>
      </c>
      <c r="E991" s="16" t="s">
        <v>27</v>
      </c>
      <c r="F991" s="16" t="s">
        <v>28</v>
      </c>
      <c r="G991" s="16" t="s">
        <v>393</v>
      </c>
      <c r="H991" s="16" t="s">
        <v>106</v>
      </c>
      <c r="I991" s="16" t="s">
        <v>106</v>
      </c>
      <c r="J991" s="16" t="s">
        <v>106</v>
      </c>
      <c r="K991" s="16" t="s">
        <v>825</v>
      </c>
      <c r="L991" s="9"/>
      <c r="M991" s="9">
        <v>45247</v>
      </c>
      <c r="N991" s="9">
        <v>45247</v>
      </c>
      <c r="O991" s="7">
        <v>45247</v>
      </c>
      <c r="P991" s="9"/>
      <c r="Q991" s="9"/>
      <c r="R991" s="9" t="s">
        <v>34</v>
      </c>
      <c r="S991" s="16" t="s">
        <v>73</v>
      </c>
      <c r="T991" s="16" t="s">
        <v>314</v>
      </c>
      <c r="U991" s="16"/>
      <c r="V991" s="16"/>
      <c r="W991" s="16" t="s">
        <v>54</v>
      </c>
      <c r="X991" s="16" t="s">
        <v>38</v>
      </c>
      <c r="Y991">
        <v>7</v>
      </c>
      <c r="Z991">
        <v>3</v>
      </c>
      <c r="AA991">
        <v>2.1</v>
      </c>
      <c r="AB991">
        <v>2</v>
      </c>
      <c r="AC991">
        <v>0.16666666666666666</v>
      </c>
      <c r="AD991">
        <v>3</v>
      </c>
      <c r="AE991" t="s">
        <v>2245</v>
      </c>
    </row>
    <row r="992" spans="1:31" x14ac:dyDescent="0.25">
      <c r="A992" s="16" t="s">
        <v>23</v>
      </c>
      <c r="B992" s="16" t="s">
        <v>39</v>
      </c>
      <c r="C992" s="16" t="s">
        <v>365</v>
      </c>
      <c r="D992" s="16" t="s">
        <v>3139</v>
      </c>
      <c r="E992" s="16" t="s">
        <v>27</v>
      </c>
      <c r="F992" s="16" t="s">
        <v>28</v>
      </c>
      <c r="G992" s="16" t="s">
        <v>393</v>
      </c>
      <c r="H992" s="16" t="s">
        <v>106</v>
      </c>
      <c r="I992" s="16" t="s">
        <v>106</v>
      </c>
      <c r="J992" s="16" t="s">
        <v>106</v>
      </c>
      <c r="K992" s="16" t="s">
        <v>441</v>
      </c>
      <c r="L992" s="9"/>
      <c r="M992" s="9">
        <v>45247</v>
      </c>
      <c r="N992" s="9">
        <v>45247</v>
      </c>
      <c r="O992" s="7">
        <v>45247</v>
      </c>
      <c r="P992" s="9"/>
      <c r="Q992" s="9"/>
      <c r="R992" s="9" t="s">
        <v>34</v>
      </c>
      <c r="S992" s="16" t="s">
        <v>73</v>
      </c>
      <c r="T992" s="16" t="s">
        <v>66</v>
      </c>
      <c r="U992" s="16"/>
      <c r="V992" s="16"/>
      <c r="W992" s="16" t="s">
        <v>54</v>
      </c>
      <c r="X992" s="16" t="s">
        <v>38</v>
      </c>
      <c r="Y992">
        <v>7</v>
      </c>
      <c r="Z992">
        <v>3</v>
      </c>
      <c r="AA992">
        <v>2.1</v>
      </c>
      <c r="AB992">
        <v>2</v>
      </c>
      <c r="AC992">
        <v>0.16666666666666666</v>
      </c>
      <c r="AD992">
        <v>3</v>
      </c>
      <c r="AE992" t="s">
        <v>1732</v>
      </c>
    </row>
    <row r="993" spans="1:31" x14ac:dyDescent="0.25">
      <c r="A993" s="16" t="s">
        <v>23</v>
      </c>
      <c r="B993" s="16" t="s">
        <v>39</v>
      </c>
      <c r="C993" s="16" t="s">
        <v>365</v>
      </c>
      <c r="D993" s="16" t="s">
        <v>3139</v>
      </c>
      <c r="E993" s="16" t="s">
        <v>27</v>
      </c>
      <c r="F993" s="16" t="s">
        <v>28</v>
      </c>
      <c r="G993" s="16" t="s">
        <v>393</v>
      </c>
      <c r="H993" s="16" t="s">
        <v>106</v>
      </c>
      <c r="I993" s="16" t="s">
        <v>106</v>
      </c>
      <c r="J993" s="16" t="s">
        <v>106</v>
      </c>
      <c r="K993" s="16" t="s">
        <v>736</v>
      </c>
      <c r="L993" s="9"/>
      <c r="M993" s="9">
        <v>45247</v>
      </c>
      <c r="N993" s="9">
        <v>45247</v>
      </c>
      <c r="O993" s="7">
        <v>45247</v>
      </c>
      <c r="P993" s="9"/>
      <c r="Q993" s="9"/>
      <c r="R993" s="9" t="s">
        <v>34</v>
      </c>
      <c r="S993" s="16" t="s">
        <v>73</v>
      </c>
      <c r="T993" s="16" t="s">
        <v>66</v>
      </c>
      <c r="U993" s="16"/>
      <c r="V993" s="16"/>
      <c r="W993" s="16" t="s">
        <v>54</v>
      </c>
      <c r="X993" s="16" t="s">
        <v>38</v>
      </c>
      <c r="Y993">
        <v>7</v>
      </c>
      <c r="Z993">
        <v>3</v>
      </c>
      <c r="AA993">
        <v>2.1</v>
      </c>
      <c r="AB993">
        <v>2</v>
      </c>
      <c r="AC993">
        <v>0.16666666666666666</v>
      </c>
      <c r="AD993">
        <v>3</v>
      </c>
      <c r="AE993" t="s">
        <v>3595</v>
      </c>
    </row>
    <row r="994" spans="1:31" x14ac:dyDescent="0.25">
      <c r="A994" s="16" t="s">
        <v>3138</v>
      </c>
      <c r="B994" s="16" t="s">
        <v>24</v>
      </c>
      <c r="C994" s="16" t="s">
        <v>365</v>
      </c>
      <c r="D994" s="16" t="s">
        <v>3139</v>
      </c>
      <c r="E994" s="16" t="s">
        <v>27</v>
      </c>
      <c r="F994" s="16" t="s">
        <v>28</v>
      </c>
      <c r="G994" s="16" t="s">
        <v>393</v>
      </c>
      <c r="H994" s="16" t="s">
        <v>106</v>
      </c>
      <c r="I994" s="16" t="s">
        <v>106</v>
      </c>
      <c r="J994" s="16" t="s">
        <v>106</v>
      </c>
      <c r="K994" s="16" t="s">
        <v>3596</v>
      </c>
      <c r="L994" s="9"/>
      <c r="M994" s="9">
        <v>45247</v>
      </c>
      <c r="N994" s="9">
        <v>45247</v>
      </c>
      <c r="O994" s="7">
        <v>45247</v>
      </c>
      <c r="P994" s="9"/>
      <c r="Q994" s="9"/>
      <c r="R994" s="9" t="s">
        <v>34</v>
      </c>
      <c r="S994" s="16" t="s">
        <v>73</v>
      </c>
      <c r="T994" s="16" t="s">
        <v>314</v>
      </c>
      <c r="U994" s="16"/>
      <c r="V994" s="16"/>
      <c r="W994" s="16" t="s">
        <v>54</v>
      </c>
      <c r="X994" s="16" t="s">
        <v>38</v>
      </c>
      <c r="Y994">
        <v>7</v>
      </c>
      <c r="Z994">
        <v>3</v>
      </c>
      <c r="AA994">
        <v>2.1</v>
      </c>
      <c r="AB994">
        <v>2</v>
      </c>
      <c r="AC994">
        <v>0.16666666666666666</v>
      </c>
      <c r="AD994">
        <v>3</v>
      </c>
      <c r="AE994" t="s">
        <v>3597</v>
      </c>
    </row>
    <row r="995" spans="1:31" x14ac:dyDescent="0.25">
      <c r="A995" s="16" t="s">
        <v>23</v>
      </c>
      <c r="B995" s="16" t="s">
        <v>39</v>
      </c>
      <c r="C995" s="16" t="s">
        <v>365</v>
      </c>
      <c r="D995" s="16" t="s">
        <v>3139</v>
      </c>
      <c r="E995" s="16" t="s">
        <v>27</v>
      </c>
      <c r="F995" s="16" t="s">
        <v>28</v>
      </c>
      <c r="G995" s="16" t="s">
        <v>393</v>
      </c>
      <c r="H995" s="16" t="s">
        <v>106</v>
      </c>
      <c r="I995" s="16" t="s">
        <v>106</v>
      </c>
      <c r="J995" s="16" t="s">
        <v>106</v>
      </c>
      <c r="K995" s="16" t="s">
        <v>465</v>
      </c>
      <c r="L995" s="9"/>
      <c r="M995" s="9">
        <v>45247</v>
      </c>
      <c r="N995" s="9">
        <v>45247</v>
      </c>
      <c r="O995" s="7">
        <v>45247</v>
      </c>
      <c r="P995" s="9"/>
      <c r="Q995" s="9"/>
      <c r="R995" s="9" t="s">
        <v>34</v>
      </c>
      <c r="S995" s="16" t="s">
        <v>73</v>
      </c>
      <c r="T995" s="16" t="s">
        <v>314</v>
      </c>
      <c r="U995" s="16"/>
      <c r="V995" s="16"/>
      <c r="W995" s="16" t="s">
        <v>54</v>
      </c>
      <c r="X995" s="16" t="s">
        <v>38</v>
      </c>
      <c r="Y995">
        <v>7</v>
      </c>
      <c r="Z995">
        <v>3</v>
      </c>
      <c r="AA995">
        <v>2.1</v>
      </c>
      <c r="AB995">
        <v>2</v>
      </c>
      <c r="AC995">
        <v>0.16666666666666666</v>
      </c>
      <c r="AD995">
        <v>3</v>
      </c>
      <c r="AE995" t="s">
        <v>2248</v>
      </c>
    </row>
    <row r="996" spans="1:31" x14ac:dyDescent="0.25">
      <c r="A996" s="16" t="s">
        <v>3138</v>
      </c>
      <c r="B996" s="16" t="s">
        <v>24</v>
      </c>
      <c r="C996" s="16" t="s">
        <v>365</v>
      </c>
      <c r="D996" s="16" t="s">
        <v>3139</v>
      </c>
      <c r="E996" s="16" t="s">
        <v>27</v>
      </c>
      <c r="F996" s="16" t="s">
        <v>28</v>
      </c>
      <c r="G996" s="16" t="s">
        <v>393</v>
      </c>
      <c r="H996" s="16" t="s">
        <v>106</v>
      </c>
      <c r="I996" s="16" t="s">
        <v>106</v>
      </c>
      <c r="J996" s="16" t="s">
        <v>106</v>
      </c>
      <c r="K996" s="16" t="s">
        <v>3598</v>
      </c>
      <c r="L996" s="9"/>
      <c r="M996" s="9">
        <v>45247</v>
      </c>
      <c r="N996" s="9">
        <v>45247</v>
      </c>
      <c r="O996" s="7">
        <v>45247</v>
      </c>
      <c r="P996" s="9"/>
      <c r="Q996" s="9"/>
      <c r="R996" s="9" t="s">
        <v>34</v>
      </c>
      <c r="S996" s="16" t="s">
        <v>73</v>
      </c>
      <c r="T996" s="16" t="s">
        <v>314</v>
      </c>
      <c r="U996" s="16"/>
      <c r="V996" s="16"/>
      <c r="W996" s="16" t="s">
        <v>54</v>
      </c>
      <c r="X996" s="16" t="s">
        <v>38</v>
      </c>
      <c r="Y996">
        <v>7</v>
      </c>
      <c r="Z996">
        <v>3</v>
      </c>
      <c r="AA996">
        <v>2.1</v>
      </c>
      <c r="AB996">
        <v>2</v>
      </c>
      <c r="AC996">
        <v>0.16666666666666666</v>
      </c>
      <c r="AD996">
        <v>3</v>
      </c>
      <c r="AE996" t="s">
        <v>3599</v>
      </c>
    </row>
    <row r="997" spans="1:31" x14ac:dyDescent="0.25">
      <c r="A997" s="16" t="s">
        <v>23</v>
      </c>
      <c r="B997" s="16" t="s">
        <v>39</v>
      </c>
      <c r="C997" s="16" t="s">
        <v>365</v>
      </c>
      <c r="D997" s="16" t="s">
        <v>3139</v>
      </c>
      <c r="E997" s="16" t="s">
        <v>27</v>
      </c>
      <c r="F997" s="16" t="s">
        <v>28</v>
      </c>
      <c r="G997" s="16" t="s">
        <v>393</v>
      </c>
      <c r="H997" s="16" t="s">
        <v>106</v>
      </c>
      <c r="I997" s="16" t="s">
        <v>106</v>
      </c>
      <c r="J997" s="16" t="s">
        <v>106</v>
      </c>
      <c r="K997" s="16" t="s">
        <v>443</v>
      </c>
      <c r="L997" s="9"/>
      <c r="M997" s="9">
        <v>45247</v>
      </c>
      <c r="N997" s="9">
        <v>45247</v>
      </c>
      <c r="O997" s="7">
        <v>45247</v>
      </c>
      <c r="P997" s="9"/>
      <c r="Q997" s="9"/>
      <c r="R997" s="9" t="s">
        <v>34</v>
      </c>
      <c r="S997" s="16" t="s">
        <v>73</v>
      </c>
      <c r="T997" s="16" t="s">
        <v>314</v>
      </c>
      <c r="U997" s="16"/>
      <c r="V997" s="16"/>
      <c r="W997" s="16" t="s">
        <v>54</v>
      </c>
      <c r="X997" s="16" t="s">
        <v>38</v>
      </c>
      <c r="Y997">
        <v>7</v>
      </c>
      <c r="Z997">
        <v>3</v>
      </c>
      <c r="AA997">
        <v>2.1</v>
      </c>
      <c r="AB997">
        <v>2</v>
      </c>
      <c r="AC997">
        <v>0.16666666666666666</v>
      </c>
      <c r="AD997">
        <v>3</v>
      </c>
      <c r="AE997" t="s">
        <v>1733</v>
      </c>
    </row>
    <row r="998" spans="1:31" x14ac:dyDescent="0.25">
      <c r="A998" s="16" t="s">
        <v>23</v>
      </c>
      <c r="B998" s="16" t="s">
        <v>39</v>
      </c>
      <c r="C998" s="16" t="s">
        <v>365</v>
      </c>
      <c r="D998" s="16" t="s">
        <v>3139</v>
      </c>
      <c r="E998" s="16" t="s">
        <v>27</v>
      </c>
      <c r="F998" s="16" t="s">
        <v>28</v>
      </c>
      <c r="G998" s="16" t="s">
        <v>393</v>
      </c>
      <c r="H998" s="16" t="s">
        <v>106</v>
      </c>
      <c r="I998" s="16" t="s">
        <v>106</v>
      </c>
      <c r="J998" s="16" t="s">
        <v>106</v>
      </c>
      <c r="K998" s="16" t="s">
        <v>444</v>
      </c>
      <c r="L998" s="9"/>
      <c r="M998" s="9">
        <v>45247</v>
      </c>
      <c r="N998" s="9">
        <v>45247</v>
      </c>
      <c r="O998" s="7">
        <v>45247</v>
      </c>
      <c r="P998" s="9"/>
      <c r="Q998" s="9"/>
      <c r="R998" s="9" t="s">
        <v>34</v>
      </c>
      <c r="S998" s="16" t="s">
        <v>73</v>
      </c>
      <c r="T998" s="16" t="s">
        <v>66</v>
      </c>
      <c r="U998" s="16"/>
      <c r="V998" s="16"/>
      <c r="W998" s="16" t="s">
        <v>54</v>
      </c>
      <c r="X998" s="16" t="s">
        <v>38</v>
      </c>
      <c r="Y998">
        <v>7</v>
      </c>
      <c r="Z998">
        <v>3</v>
      </c>
      <c r="AA998">
        <v>2.1</v>
      </c>
      <c r="AB998">
        <v>2</v>
      </c>
      <c r="AC998">
        <v>0.16666666666666666</v>
      </c>
      <c r="AD998">
        <v>3</v>
      </c>
      <c r="AE998" t="s">
        <v>1734</v>
      </c>
    </row>
    <row r="999" spans="1:31" x14ac:dyDescent="0.25">
      <c r="A999" s="16" t="s">
        <v>23</v>
      </c>
      <c r="B999" s="16" t="s">
        <v>39</v>
      </c>
      <c r="C999" s="16" t="s">
        <v>365</v>
      </c>
      <c r="D999" s="16" t="s">
        <v>3139</v>
      </c>
      <c r="E999" s="16" t="s">
        <v>27</v>
      </c>
      <c r="F999" s="16" t="s">
        <v>28</v>
      </c>
      <c r="G999" s="16" t="s">
        <v>393</v>
      </c>
      <c r="H999" s="16" t="s">
        <v>106</v>
      </c>
      <c r="I999" s="16" t="s">
        <v>106</v>
      </c>
      <c r="J999" s="16" t="s">
        <v>106</v>
      </c>
      <c r="K999" s="16" t="s">
        <v>445</v>
      </c>
      <c r="L999" s="9"/>
      <c r="M999" s="9">
        <v>45247</v>
      </c>
      <c r="N999" s="9">
        <v>45247</v>
      </c>
      <c r="O999" s="7">
        <v>45247</v>
      </c>
      <c r="P999" s="9"/>
      <c r="Q999" s="9"/>
      <c r="R999" s="9" t="s">
        <v>34</v>
      </c>
      <c r="S999" s="16" t="s">
        <v>73</v>
      </c>
      <c r="T999" s="16" t="s">
        <v>66</v>
      </c>
      <c r="U999" s="16"/>
      <c r="V999" s="16"/>
      <c r="W999" s="16" t="s">
        <v>54</v>
      </c>
      <c r="X999" s="16" t="s">
        <v>38</v>
      </c>
      <c r="Y999">
        <v>7</v>
      </c>
      <c r="Z999">
        <v>3</v>
      </c>
      <c r="AA999">
        <v>2.1</v>
      </c>
      <c r="AB999">
        <v>2</v>
      </c>
      <c r="AC999">
        <v>0.16666666666666666</v>
      </c>
      <c r="AD999">
        <v>3</v>
      </c>
      <c r="AE999" t="s">
        <v>1735</v>
      </c>
    </row>
    <row r="1000" spans="1:31" x14ac:dyDescent="0.25">
      <c r="A1000" s="16" t="s">
        <v>23</v>
      </c>
      <c r="B1000" s="16" t="s">
        <v>39</v>
      </c>
      <c r="C1000" s="16" t="s">
        <v>365</v>
      </c>
      <c r="D1000" s="16" t="s">
        <v>3139</v>
      </c>
      <c r="E1000" s="16" t="s">
        <v>27</v>
      </c>
      <c r="F1000" s="16" t="s">
        <v>28</v>
      </c>
      <c r="G1000" s="16" t="s">
        <v>393</v>
      </c>
      <c r="H1000" s="16" t="s">
        <v>106</v>
      </c>
      <c r="I1000" s="16" t="s">
        <v>106</v>
      </c>
      <c r="J1000" s="16" t="s">
        <v>106</v>
      </c>
      <c r="K1000" s="16" t="s">
        <v>446</v>
      </c>
      <c r="L1000" s="9"/>
      <c r="M1000" s="9">
        <v>45247</v>
      </c>
      <c r="N1000" s="9">
        <v>45247</v>
      </c>
      <c r="O1000" s="7">
        <v>45247</v>
      </c>
      <c r="P1000" s="9"/>
      <c r="Q1000" s="9"/>
      <c r="R1000" s="9" t="s">
        <v>34</v>
      </c>
      <c r="S1000" s="16" t="s">
        <v>73</v>
      </c>
      <c r="T1000" s="16" t="s">
        <v>66</v>
      </c>
      <c r="U1000" s="16"/>
      <c r="V1000" s="16"/>
      <c r="W1000" s="16" t="s">
        <v>54</v>
      </c>
      <c r="X1000" s="16" t="s">
        <v>38</v>
      </c>
      <c r="Y1000">
        <v>7</v>
      </c>
      <c r="Z1000">
        <v>3</v>
      </c>
      <c r="AA1000">
        <v>2.1</v>
      </c>
      <c r="AB1000">
        <v>2</v>
      </c>
      <c r="AC1000">
        <v>0.16666666666666666</v>
      </c>
      <c r="AD1000">
        <v>3</v>
      </c>
      <c r="AE1000" t="s">
        <v>1736</v>
      </c>
    </row>
    <row r="1001" spans="1:31" x14ac:dyDescent="0.25">
      <c r="A1001" s="16" t="s">
        <v>23</v>
      </c>
      <c r="B1001" s="16" t="s">
        <v>39</v>
      </c>
      <c r="C1001" s="16" t="s">
        <v>365</v>
      </c>
      <c r="D1001" s="16" t="s">
        <v>3139</v>
      </c>
      <c r="E1001" s="16" t="s">
        <v>27</v>
      </c>
      <c r="F1001" s="16" t="s">
        <v>28</v>
      </c>
      <c r="G1001" s="16" t="s">
        <v>393</v>
      </c>
      <c r="H1001" s="16" t="s">
        <v>106</v>
      </c>
      <c r="I1001" s="16" t="s">
        <v>106</v>
      </c>
      <c r="J1001" s="16" t="s">
        <v>106</v>
      </c>
      <c r="K1001" s="16" t="s">
        <v>3600</v>
      </c>
      <c r="L1001" s="9"/>
      <c r="M1001" s="9">
        <v>45247</v>
      </c>
      <c r="N1001" s="9">
        <v>45247</v>
      </c>
      <c r="O1001" s="7">
        <v>45247</v>
      </c>
      <c r="P1001" s="9"/>
      <c r="Q1001" s="9"/>
      <c r="R1001" s="9" t="s">
        <v>34</v>
      </c>
      <c r="S1001" s="16" t="s">
        <v>73</v>
      </c>
      <c r="T1001" s="16" t="s">
        <v>66</v>
      </c>
      <c r="U1001" s="16"/>
      <c r="V1001" s="16"/>
      <c r="W1001" s="16" t="s">
        <v>54</v>
      </c>
      <c r="X1001" s="16" t="s">
        <v>38</v>
      </c>
      <c r="Y1001">
        <v>7</v>
      </c>
      <c r="Z1001">
        <v>3</v>
      </c>
      <c r="AA1001">
        <v>2.1</v>
      </c>
      <c r="AB1001">
        <v>2</v>
      </c>
      <c r="AC1001">
        <v>0.16666666666666666</v>
      </c>
      <c r="AD1001">
        <v>3</v>
      </c>
      <c r="AE1001" t="s">
        <v>3601</v>
      </c>
    </row>
    <row r="1002" spans="1:31" x14ac:dyDescent="0.25">
      <c r="A1002" s="16" t="s">
        <v>23</v>
      </c>
      <c r="B1002" s="16" t="s">
        <v>39</v>
      </c>
      <c r="C1002" s="16" t="s">
        <v>365</v>
      </c>
      <c r="D1002" s="16" t="s">
        <v>3139</v>
      </c>
      <c r="E1002" s="16" t="s">
        <v>27</v>
      </c>
      <c r="F1002" s="16" t="s">
        <v>28</v>
      </c>
      <c r="G1002" s="16" t="s">
        <v>393</v>
      </c>
      <c r="H1002" s="16" t="s">
        <v>106</v>
      </c>
      <c r="I1002" s="16" t="s">
        <v>106</v>
      </c>
      <c r="J1002" s="16" t="s">
        <v>106</v>
      </c>
      <c r="K1002" s="16" t="s">
        <v>447</v>
      </c>
      <c r="L1002" s="9"/>
      <c r="M1002" s="9">
        <v>45247</v>
      </c>
      <c r="N1002" s="9">
        <v>45247</v>
      </c>
      <c r="O1002" s="7">
        <v>45247</v>
      </c>
      <c r="P1002" s="9"/>
      <c r="Q1002" s="9"/>
      <c r="R1002" s="9" t="s">
        <v>34</v>
      </c>
      <c r="S1002" s="16" t="s">
        <v>73</v>
      </c>
      <c r="T1002" s="16" t="s">
        <v>66</v>
      </c>
      <c r="U1002" s="16"/>
      <c r="V1002" s="16"/>
      <c r="W1002" s="16" t="s">
        <v>54</v>
      </c>
      <c r="X1002" s="16" t="s">
        <v>38</v>
      </c>
      <c r="Y1002">
        <v>7</v>
      </c>
      <c r="Z1002">
        <v>3</v>
      </c>
      <c r="AA1002">
        <v>2.1</v>
      </c>
      <c r="AB1002">
        <v>2</v>
      </c>
      <c r="AC1002">
        <v>0.16666666666666666</v>
      </c>
      <c r="AD1002">
        <v>3</v>
      </c>
      <c r="AE1002" t="s">
        <v>1737</v>
      </c>
    </row>
    <row r="1003" spans="1:31" x14ac:dyDescent="0.25">
      <c r="A1003" s="16" t="s">
        <v>23</v>
      </c>
      <c r="B1003" s="16" t="s">
        <v>39</v>
      </c>
      <c r="C1003" s="16" t="s">
        <v>365</v>
      </c>
      <c r="D1003" s="16" t="s">
        <v>3139</v>
      </c>
      <c r="E1003" s="16" t="s">
        <v>27</v>
      </c>
      <c r="F1003" s="16" t="s">
        <v>28</v>
      </c>
      <c r="G1003" s="16" t="s">
        <v>393</v>
      </c>
      <c r="H1003" s="16" t="s">
        <v>106</v>
      </c>
      <c r="I1003" s="16" t="s">
        <v>106</v>
      </c>
      <c r="J1003" s="16" t="s">
        <v>106</v>
      </c>
      <c r="K1003" s="16" t="s">
        <v>448</v>
      </c>
      <c r="L1003" s="9"/>
      <c r="M1003" s="9">
        <v>45247</v>
      </c>
      <c r="N1003" s="9">
        <v>45247</v>
      </c>
      <c r="O1003" s="7">
        <v>45247</v>
      </c>
      <c r="P1003" s="9"/>
      <c r="Q1003" s="9"/>
      <c r="R1003" s="9" t="s">
        <v>34</v>
      </c>
      <c r="S1003" s="16" t="s">
        <v>73</v>
      </c>
      <c r="T1003" s="16" t="s">
        <v>314</v>
      </c>
      <c r="U1003" s="16"/>
      <c r="V1003" s="16"/>
      <c r="W1003" s="16" t="s">
        <v>54</v>
      </c>
      <c r="X1003" s="16" t="s">
        <v>38</v>
      </c>
      <c r="Y1003">
        <v>7</v>
      </c>
      <c r="Z1003">
        <v>3</v>
      </c>
      <c r="AA1003">
        <v>2.1</v>
      </c>
      <c r="AB1003">
        <v>2</v>
      </c>
      <c r="AC1003">
        <v>0.16666666666666666</v>
      </c>
      <c r="AD1003">
        <v>3</v>
      </c>
      <c r="AE1003" t="s">
        <v>1738</v>
      </c>
    </row>
    <row r="1004" spans="1:31" x14ac:dyDescent="0.25">
      <c r="A1004" s="16" t="s">
        <v>23</v>
      </c>
      <c r="B1004" s="16" t="s">
        <v>39</v>
      </c>
      <c r="C1004" s="16" t="s">
        <v>365</v>
      </c>
      <c r="D1004" s="16" t="s">
        <v>3139</v>
      </c>
      <c r="E1004" s="16" t="s">
        <v>27</v>
      </c>
      <c r="F1004" s="16" t="s">
        <v>28</v>
      </c>
      <c r="G1004" s="16" t="s">
        <v>393</v>
      </c>
      <c r="H1004" s="16" t="s">
        <v>106</v>
      </c>
      <c r="I1004" s="16" t="s">
        <v>106</v>
      </c>
      <c r="J1004" s="16" t="s">
        <v>106</v>
      </c>
      <c r="K1004" s="16" t="s">
        <v>828</v>
      </c>
      <c r="L1004" s="9"/>
      <c r="M1004" s="9">
        <v>45247</v>
      </c>
      <c r="N1004" s="9">
        <v>45247</v>
      </c>
      <c r="O1004" s="7">
        <v>45247</v>
      </c>
      <c r="P1004" s="9"/>
      <c r="Q1004" s="9"/>
      <c r="R1004" s="9" t="s">
        <v>34</v>
      </c>
      <c r="S1004" s="16" t="s">
        <v>73</v>
      </c>
      <c r="T1004" s="16" t="s">
        <v>314</v>
      </c>
      <c r="U1004" s="16"/>
      <c r="V1004" s="16"/>
      <c r="W1004" s="16" t="s">
        <v>54</v>
      </c>
      <c r="X1004" s="16" t="s">
        <v>38</v>
      </c>
      <c r="Y1004">
        <v>7</v>
      </c>
      <c r="Z1004">
        <v>3</v>
      </c>
      <c r="AA1004">
        <v>2.1</v>
      </c>
      <c r="AB1004">
        <v>2</v>
      </c>
      <c r="AC1004">
        <v>0.16666666666666666</v>
      </c>
      <c r="AD1004">
        <v>3</v>
      </c>
      <c r="AE1004" t="s">
        <v>2249</v>
      </c>
    </row>
    <row r="1005" spans="1:31" x14ac:dyDescent="0.25">
      <c r="A1005" s="16" t="s">
        <v>23</v>
      </c>
      <c r="B1005" s="16" t="s">
        <v>39</v>
      </c>
      <c r="C1005" s="16" t="s">
        <v>365</v>
      </c>
      <c r="D1005" s="16" t="s">
        <v>3139</v>
      </c>
      <c r="E1005" s="16" t="s">
        <v>27</v>
      </c>
      <c r="F1005" s="16" t="s">
        <v>28</v>
      </c>
      <c r="G1005" s="16" t="s">
        <v>393</v>
      </c>
      <c r="H1005" s="16" t="s">
        <v>106</v>
      </c>
      <c r="I1005" s="16" t="s">
        <v>106</v>
      </c>
      <c r="J1005" s="16" t="s">
        <v>106</v>
      </c>
      <c r="K1005" s="16" t="s">
        <v>449</v>
      </c>
      <c r="L1005" s="9"/>
      <c r="M1005" s="9">
        <v>45247</v>
      </c>
      <c r="N1005" s="9">
        <v>45247</v>
      </c>
      <c r="O1005" s="7">
        <v>45247</v>
      </c>
      <c r="P1005" s="9"/>
      <c r="Q1005" s="9"/>
      <c r="R1005" s="9" t="s">
        <v>34</v>
      </c>
      <c r="S1005" s="16" t="s">
        <v>73</v>
      </c>
      <c r="T1005" s="16" t="s">
        <v>66</v>
      </c>
      <c r="U1005" s="16"/>
      <c r="V1005" s="16"/>
      <c r="W1005" s="16" t="s">
        <v>54</v>
      </c>
      <c r="X1005" s="16" t="s">
        <v>38</v>
      </c>
      <c r="Y1005">
        <v>7</v>
      </c>
      <c r="Z1005">
        <v>3</v>
      </c>
      <c r="AA1005">
        <v>2.1</v>
      </c>
      <c r="AB1005">
        <v>2</v>
      </c>
      <c r="AC1005">
        <v>0.16666666666666666</v>
      </c>
      <c r="AD1005">
        <v>3</v>
      </c>
      <c r="AE1005" t="s">
        <v>1739</v>
      </c>
    </row>
    <row r="1006" spans="1:31" x14ac:dyDescent="0.25">
      <c r="A1006" s="16" t="s">
        <v>23</v>
      </c>
      <c r="B1006" s="16" t="s">
        <v>39</v>
      </c>
      <c r="C1006" s="16" t="s">
        <v>365</v>
      </c>
      <c r="D1006" s="16" t="s">
        <v>3139</v>
      </c>
      <c r="E1006" s="16" t="s">
        <v>27</v>
      </c>
      <c r="F1006" s="16" t="s">
        <v>28</v>
      </c>
      <c r="G1006" s="16" t="s">
        <v>393</v>
      </c>
      <c r="H1006" s="16" t="s">
        <v>106</v>
      </c>
      <c r="I1006" s="16" t="s">
        <v>106</v>
      </c>
      <c r="J1006" s="16" t="s">
        <v>106</v>
      </c>
      <c r="K1006" s="16" t="s">
        <v>3602</v>
      </c>
      <c r="L1006" s="9"/>
      <c r="M1006" s="9">
        <v>45247</v>
      </c>
      <c r="N1006" s="9">
        <v>45247</v>
      </c>
      <c r="O1006" s="7">
        <v>45247</v>
      </c>
      <c r="P1006" s="9"/>
      <c r="Q1006" s="9"/>
      <c r="R1006" s="9" t="s">
        <v>34</v>
      </c>
      <c r="S1006" s="16" t="s">
        <v>73</v>
      </c>
      <c r="T1006" s="16" t="s">
        <v>66</v>
      </c>
      <c r="U1006" s="16"/>
      <c r="V1006" s="16"/>
      <c r="W1006" s="16" t="s">
        <v>54</v>
      </c>
      <c r="X1006" s="16" t="s">
        <v>38</v>
      </c>
      <c r="Y1006">
        <v>7</v>
      </c>
      <c r="Z1006">
        <v>3</v>
      </c>
      <c r="AA1006">
        <v>2.1</v>
      </c>
      <c r="AB1006">
        <v>2</v>
      </c>
      <c r="AC1006">
        <v>0.16666666666666666</v>
      </c>
      <c r="AD1006">
        <v>3</v>
      </c>
      <c r="AE1006" t="s">
        <v>3603</v>
      </c>
    </row>
    <row r="1007" spans="1:31" x14ac:dyDescent="0.25">
      <c r="A1007" s="16" t="s">
        <v>3138</v>
      </c>
      <c r="B1007" s="16" t="s">
        <v>24</v>
      </c>
      <c r="C1007" s="16" t="s">
        <v>365</v>
      </c>
      <c r="D1007" s="16" t="s">
        <v>3139</v>
      </c>
      <c r="E1007" s="16" t="s">
        <v>27</v>
      </c>
      <c r="F1007" s="16" t="s">
        <v>28</v>
      </c>
      <c r="G1007" s="16" t="s">
        <v>393</v>
      </c>
      <c r="H1007" s="16" t="s">
        <v>106</v>
      </c>
      <c r="I1007" s="16" t="s">
        <v>106</v>
      </c>
      <c r="J1007" s="16" t="s">
        <v>106</v>
      </c>
      <c r="K1007" s="16" t="s">
        <v>3604</v>
      </c>
      <c r="L1007" s="9"/>
      <c r="M1007" s="9">
        <v>45247</v>
      </c>
      <c r="N1007" s="9">
        <v>45247</v>
      </c>
      <c r="O1007" s="7">
        <v>45247</v>
      </c>
      <c r="P1007" s="9"/>
      <c r="Q1007" s="9"/>
      <c r="R1007" s="9" t="s">
        <v>34</v>
      </c>
      <c r="S1007" s="16" t="s">
        <v>73</v>
      </c>
      <c r="T1007" s="16" t="s">
        <v>314</v>
      </c>
      <c r="U1007" s="16"/>
      <c r="V1007" s="16"/>
      <c r="W1007" s="16" t="s">
        <v>54</v>
      </c>
      <c r="X1007" s="16" t="s">
        <v>38</v>
      </c>
      <c r="Y1007">
        <v>7</v>
      </c>
      <c r="Z1007">
        <v>3</v>
      </c>
      <c r="AA1007">
        <v>2.1</v>
      </c>
      <c r="AB1007">
        <v>2</v>
      </c>
      <c r="AC1007">
        <v>0.16666666666666666</v>
      </c>
      <c r="AD1007">
        <v>3</v>
      </c>
      <c r="AE1007" t="s">
        <v>3605</v>
      </c>
    </row>
    <row r="1008" spans="1:31" x14ac:dyDescent="0.25">
      <c r="A1008" s="16" t="s">
        <v>23</v>
      </c>
      <c r="B1008" s="16" t="s">
        <v>39</v>
      </c>
      <c r="C1008" s="16" t="s">
        <v>365</v>
      </c>
      <c r="D1008" s="16" t="s">
        <v>3139</v>
      </c>
      <c r="E1008" s="16" t="s">
        <v>27</v>
      </c>
      <c r="F1008" s="16" t="s">
        <v>28</v>
      </c>
      <c r="G1008" s="16" t="s">
        <v>393</v>
      </c>
      <c r="H1008" s="16" t="s">
        <v>106</v>
      </c>
      <c r="I1008" s="16" t="s">
        <v>106</v>
      </c>
      <c r="J1008" s="16" t="s">
        <v>106</v>
      </c>
      <c r="K1008" s="16" t="s">
        <v>57</v>
      </c>
      <c r="L1008" s="9"/>
      <c r="M1008" s="9">
        <v>45247</v>
      </c>
      <c r="N1008" s="9">
        <v>45247</v>
      </c>
      <c r="O1008" s="7">
        <v>45247</v>
      </c>
      <c r="P1008" s="9"/>
      <c r="Q1008" s="9"/>
      <c r="R1008" s="9" t="s">
        <v>34</v>
      </c>
      <c r="S1008" s="16" t="s">
        <v>73</v>
      </c>
      <c r="T1008" s="16" t="s">
        <v>66</v>
      </c>
      <c r="U1008" s="16"/>
      <c r="V1008" s="16"/>
      <c r="W1008" s="16" t="s">
        <v>54</v>
      </c>
      <c r="X1008" s="16" t="s">
        <v>38</v>
      </c>
      <c r="Y1008">
        <v>7</v>
      </c>
      <c r="Z1008">
        <v>3</v>
      </c>
      <c r="AA1008">
        <v>2.1</v>
      </c>
      <c r="AB1008">
        <v>2</v>
      </c>
      <c r="AC1008">
        <v>0.16666666666666666</v>
      </c>
      <c r="AD1008">
        <v>3</v>
      </c>
      <c r="AE1008" t="s">
        <v>1740</v>
      </c>
    </row>
    <row r="1009" spans="1:31" x14ac:dyDescent="0.25">
      <c r="A1009" s="16" t="s">
        <v>23</v>
      </c>
      <c r="B1009" s="16" t="s">
        <v>39</v>
      </c>
      <c r="C1009" s="16" t="s">
        <v>365</v>
      </c>
      <c r="D1009" s="16" t="s">
        <v>3139</v>
      </c>
      <c r="E1009" s="16" t="s">
        <v>27</v>
      </c>
      <c r="F1009" s="16" t="s">
        <v>28</v>
      </c>
      <c r="G1009" s="16" t="s">
        <v>393</v>
      </c>
      <c r="H1009" s="16" t="s">
        <v>106</v>
      </c>
      <c r="I1009" s="16" t="s">
        <v>106</v>
      </c>
      <c r="J1009" s="16" t="s">
        <v>106</v>
      </c>
      <c r="K1009" s="16" t="s">
        <v>829</v>
      </c>
      <c r="L1009" s="9"/>
      <c r="M1009" s="9">
        <v>45247</v>
      </c>
      <c r="N1009" s="9">
        <v>45247</v>
      </c>
      <c r="O1009" s="7">
        <v>45247</v>
      </c>
      <c r="P1009" s="9"/>
      <c r="Q1009" s="9"/>
      <c r="R1009" s="9" t="s">
        <v>34</v>
      </c>
      <c r="S1009" s="16" t="s">
        <v>73</v>
      </c>
      <c r="T1009" s="16" t="s">
        <v>314</v>
      </c>
      <c r="U1009" s="16"/>
      <c r="V1009" s="16"/>
      <c r="W1009" s="16" t="s">
        <v>54</v>
      </c>
      <c r="X1009" s="16" t="s">
        <v>38</v>
      </c>
      <c r="Y1009">
        <v>7</v>
      </c>
      <c r="Z1009">
        <v>3</v>
      </c>
      <c r="AA1009">
        <v>2.1</v>
      </c>
      <c r="AB1009">
        <v>2</v>
      </c>
      <c r="AC1009">
        <v>0.16666666666666666</v>
      </c>
      <c r="AD1009">
        <v>3</v>
      </c>
      <c r="AE1009" t="s">
        <v>2252</v>
      </c>
    </row>
    <row r="1010" spans="1:31" x14ac:dyDescent="0.25">
      <c r="A1010" s="16" t="s">
        <v>23</v>
      </c>
      <c r="B1010" s="16" t="s">
        <v>39</v>
      </c>
      <c r="C1010" s="16" t="s">
        <v>365</v>
      </c>
      <c r="D1010" s="16" t="s">
        <v>3139</v>
      </c>
      <c r="E1010" s="16" t="s">
        <v>27</v>
      </c>
      <c r="F1010" s="16" t="s">
        <v>28</v>
      </c>
      <c r="G1010" s="16" t="s">
        <v>393</v>
      </c>
      <c r="H1010" s="16" t="s">
        <v>106</v>
      </c>
      <c r="I1010" s="16" t="s">
        <v>106</v>
      </c>
      <c r="J1010" s="16" t="s">
        <v>106</v>
      </c>
      <c r="K1010" s="16" t="s">
        <v>450</v>
      </c>
      <c r="L1010" s="9"/>
      <c r="M1010" s="9">
        <v>45247</v>
      </c>
      <c r="N1010" s="9">
        <v>45247</v>
      </c>
      <c r="O1010" s="7">
        <v>45247</v>
      </c>
      <c r="P1010" s="9"/>
      <c r="Q1010" s="9"/>
      <c r="R1010" s="9" t="s">
        <v>34</v>
      </c>
      <c r="S1010" s="16" t="s">
        <v>73</v>
      </c>
      <c r="T1010" s="16" t="s">
        <v>314</v>
      </c>
      <c r="U1010" s="16"/>
      <c r="V1010" s="16"/>
      <c r="W1010" s="16" t="s">
        <v>54</v>
      </c>
      <c r="X1010" s="16" t="s">
        <v>38</v>
      </c>
      <c r="Y1010">
        <v>7</v>
      </c>
      <c r="Z1010">
        <v>3</v>
      </c>
      <c r="AA1010">
        <v>2.1</v>
      </c>
      <c r="AB1010">
        <v>2</v>
      </c>
      <c r="AC1010">
        <v>0.16666666666666666</v>
      </c>
      <c r="AD1010">
        <v>3</v>
      </c>
      <c r="AE1010" t="s">
        <v>1741</v>
      </c>
    </row>
    <row r="1011" spans="1:31" x14ac:dyDescent="0.25">
      <c r="A1011" s="16" t="s">
        <v>3138</v>
      </c>
      <c r="B1011" s="16" t="s">
        <v>24</v>
      </c>
      <c r="C1011" s="16" t="s">
        <v>365</v>
      </c>
      <c r="D1011" s="16" t="s">
        <v>3139</v>
      </c>
      <c r="E1011" s="16" t="s">
        <v>27</v>
      </c>
      <c r="F1011" s="16" t="s">
        <v>28</v>
      </c>
      <c r="G1011" s="16" t="s">
        <v>393</v>
      </c>
      <c r="H1011" s="16" t="s">
        <v>106</v>
      </c>
      <c r="I1011" s="16" t="s">
        <v>106</v>
      </c>
      <c r="J1011" s="16" t="s">
        <v>106</v>
      </c>
      <c r="K1011" s="16" t="s">
        <v>451</v>
      </c>
      <c r="L1011" s="9"/>
      <c r="M1011" s="9">
        <v>45247</v>
      </c>
      <c r="N1011" s="9">
        <v>45247</v>
      </c>
      <c r="O1011" s="7">
        <v>45247</v>
      </c>
      <c r="P1011" s="9"/>
      <c r="Q1011" s="9"/>
      <c r="R1011" s="9" t="s">
        <v>34</v>
      </c>
      <c r="S1011" s="16" t="s">
        <v>73</v>
      </c>
      <c r="T1011" s="16" t="s">
        <v>314</v>
      </c>
      <c r="U1011" s="16"/>
      <c r="V1011" s="16"/>
      <c r="W1011" s="16" t="s">
        <v>54</v>
      </c>
      <c r="X1011" s="16" t="s">
        <v>38</v>
      </c>
      <c r="Y1011">
        <v>7</v>
      </c>
      <c r="Z1011">
        <v>3</v>
      </c>
      <c r="AA1011">
        <v>2.1</v>
      </c>
      <c r="AB1011">
        <v>2</v>
      </c>
      <c r="AC1011">
        <v>0.16666666666666666</v>
      </c>
      <c r="AD1011">
        <v>3</v>
      </c>
      <c r="AE1011" t="s">
        <v>1742</v>
      </c>
    </row>
    <row r="1012" spans="1:31" x14ac:dyDescent="0.25">
      <c r="A1012" s="16" t="s">
        <v>23</v>
      </c>
      <c r="B1012" s="16" t="s">
        <v>39</v>
      </c>
      <c r="C1012" s="16" t="s">
        <v>365</v>
      </c>
      <c r="D1012" s="16" t="s">
        <v>3139</v>
      </c>
      <c r="E1012" s="16" t="s">
        <v>27</v>
      </c>
      <c r="F1012" s="16" t="s">
        <v>28</v>
      </c>
      <c r="G1012" s="16" t="s">
        <v>393</v>
      </c>
      <c r="H1012" s="16" t="s">
        <v>106</v>
      </c>
      <c r="I1012" s="16" t="s">
        <v>106</v>
      </c>
      <c r="J1012" s="16" t="s">
        <v>106</v>
      </c>
      <c r="K1012" s="16" t="s">
        <v>452</v>
      </c>
      <c r="L1012" s="9"/>
      <c r="M1012" s="9">
        <v>45247</v>
      </c>
      <c r="N1012" s="9">
        <v>45247</v>
      </c>
      <c r="O1012" s="7">
        <v>45247</v>
      </c>
      <c r="P1012" s="9"/>
      <c r="Q1012" s="9"/>
      <c r="R1012" s="9" t="s">
        <v>34</v>
      </c>
      <c r="S1012" s="16" t="s">
        <v>73</v>
      </c>
      <c r="T1012" s="16" t="s">
        <v>66</v>
      </c>
      <c r="U1012" s="16"/>
      <c r="V1012" s="16"/>
      <c r="W1012" s="16" t="s">
        <v>54</v>
      </c>
      <c r="X1012" s="16" t="s">
        <v>38</v>
      </c>
      <c r="Y1012">
        <v>7</v>
      </c>
      <c r="Z1012">
        <v>3</v>
      </c>
      <c r="AA1012">
        <v>2.1</v>
      </c>
      <c r="AB1012">
        <v>2</v>
      </c>
      <c r="AC1012">
        <v>0.16666666666666666</v>
      </c>
      <c r="AD1012">
        <v>3</v>
      </c>
      <c r="AE1012" t="s">
        <v>1743</v>
      </c>
    </row>
    <row r="1013" spans="1:31" x14ac:dyDescent="0.25">
      <c r="A1013" s="16" t="s">
        <v>23</v>
      </c>
      <c r="B1013" s="16" t="s">
        <v>39</v>
      </c>
      <c r="C1013" s="16" t="s">
        <v>365</v>
      </c>
      <c r="D1013" s="16" t="s">
        <v>3139</v>
      </c>
      <c r="E1013" s="16" t="s">
        <v>27</v>
      </c>
      <c r="F1013" s="16" t="s">
        <v>28</v>
      </c>
      <c r="G1013" s="16" t="s">
        <v>393</v>
      </c>
      <c r="H1013" s="16" t="s">
        <v>106</v>
      </c>
      <c r="I1013" s="16" t="s">
        <v>106</v>
      </c>
      <c r="J1013" s="16" t="s">
        <v>106</v>
      </c>
      <c r="K1013" s="16" t="s">
        <v>3606</v>
      </c>
      <c r="L1013" s="9"/>
      <c r="M1013" s="9">
        <v>45247</v>
      </c>
      <c r="N1013" s="9">
        <v>45247</v>
      </c>
      <c r="O1013" s="7">
        <v>45247</v>
      </c>
      <c r="P1013" s="9"/>
      <c r="Q1013" s="9"/>
      <c r="R1013" s="9" t="s">
        <v>34</v>
      </c>
      <c r="S1013" s="16" t="s">
        <v>73</v>
      </c>
      <c r="T1013" s="16" t="s">
        <v>314</v>
      </c>
      <c r="U1013" s="16"/>
      <c r="V1013" s="16"/>
      <c r="W1013" s="16" t="s">
        <v>54</v>
      </c>
      <c r="X1013" s="16" t="s">
        <v>38</v>
      </c>
      <c r="Y1013">
        <v>7</v>
      </c>
      <c r="Z1013">
        <v>3</v>
      </c>
      <c r="AA1013">
        <v>2.1</v>
      </c>
      <c r="AB1013">
        <v>2</v>
      </c>
      <c r="AC1013">
        <v>0.16666666666666666</v>
      </c>
      <c r="AD1013">
        <v>3</v>
      </c>
      <c r="AE1013" t="s">
        <v>3607</v>
      </c>
    </row>
    <row r="1014" spans="1:31" x14ac:dyDescent="0.25">
      <c r="A1014" s="16" t="s">
        <v>23</v>
      </c>
      <c r="B1014" s="16" t="s">
        <v>39</v>
      </c>
      <c r="C1014" s="16" t="s">
        <v>365</v>
      </c>
      <c r="D1014" s="16" t="s">
        <v>3139</v>
      </c>
      <c r="E1014" s="16" t="s">
        <v>27</v>
      </c>
      <c r="F1014" s="16" t="s">
        <v>28</v>
      </c>
      <c r="G1014" s="16" t="s">
        <v>393</v>
      </c>
      <c r="H1014" s="16" t="s">
        <v>106</v>
      </c>
      <c r="I1014" s="16" t="s">
        <v>106</v>
      </c>
      <c r="J1014" s="16" t="s">
        <v>106</v>
      </c>
      <c r="K1014" s="16" t="s">
        <v>3608</v>
      </c>
      <c r="L1014" s="9"/>
      <c r="M1014" s="9">
        <v>45247</v>
      </c>
      <c r="N1014" s="9">
        <v>45247</v>
      </c>
      <c r="O1014" s="7">
        <v>45247</v>
      </c>
      <c r="P1014" s="9"/>
      <c r="Q1014" s="9"/>
      <c r="R1014" s="9" t="s">
        <v>34</v>
      </c>
      <c r="S1014" s="16" t="s">
        <v>73</v>
      </c>
      <c r="T1014" s="16" t="s">
        <v>314</v>
      </c>
      <c r="U1014" s="16"/>
      <c r="V1014" s="16"/>
      <c r="W1014" s="16" t="s">
        <v>54</v>
      </c>
      <c r="X1014" s="16" t="s">
        <v>38</v>
      </c>
      <c r="Y1014">
        <v>7</v>
      </c>
      <c r="Z1014">
        <v>3</v>
      </c>
      <c r="AA1014">
        <v>2.1</v>
      </c>
      <c r="AB1014">
        <v>2</v>
      </c>
      <c r="AC1014">
        <v>0.16666666666666666</v>
      </c>
      <c r="AD1014">
        <v>3</v>
      </c>
      <c r="AE1014" t="s">
        <v>3609</v>
      </c>
    </row>
    <row r="1015" spans="1:31" x14ac:dyDescent="0.25">
      <c r="A1015" s="16" t="s">
        <v>23</v>
      </c>
      <c r="B1015" s="16" t="s">
        <v>39</v>
      </c>
      <c r="C1015" s="16" t="s">
        <v>365</v>
      </c>
      <c r="D1015" s="16" t="s">
        <v>3139</v>
      </c>
      <c r="E1015" s="16" t="s">
        <v>27</v>
      </c>
      <c r="F1015" s="16" t="s">
        <v>28</v>
      </c>
      <c r="G1015" s="16" t="s">
        <v>393</v>
      </c>
      <c r="H1015" s="16" t="s">
        <v>106</v>
      </c>
      <c r="I1015" s="16" t="s">
        <v>106</v>
      </c>
      <c r="J1015" s="16" t="s">
        <v>106</v>
      </c>
      <c r="K1015" s="16" t="s">
        <v>922</v>
      </c>
      <c r="L1015" s="9"/>
      <c r="M1015" s="9">
        <v>45247</v>
      </c>
      <c r="N1015" s="9">
        <v>45247</v>
      </c>
      <c r="O1015" s="7">
        <v>45247</v>
      </c>
      <c r="P1015" s="9"/>
      <c r="Q1015" s="9"/>
      <c r="R1015" s="9" t="s">
        <v>34</v>
      </c>
      <c r="S1015" s="16" t="s">
        <v>73</v>
      </c>
      <c r="T1015" s="16" t="s">
        <v>314</v>
      </c>
      <c r="U1015" s="16"/>
      <c r="V1015" s="16"/>
      <c r="W1015" s="16" t="s">
        <v>54</v>
      </c>
      <c r="X1015" s="16" t="s">
        <v>38</v>
      </c>
      <c r="Y1015">
        <v>7</v>
      </c>
      <c r="Z1015">
        <v>3</v>
      </c>
      <c r="AA1015">
        <v>2.1</v>
      </c>
      <c r="AB1015">
        <v>2</v>
      </c>
      <c r="AC1015">
        <v>0.16666666666666666</v>
      </c>
      <c r="AD1015">
        <v>3</v>
      </c>
      <c r="AE1015" t="s">
        <v>2448</v>
      </c>
    </row>
    <row r="1016" spans="1:31" x14ac:dyDescent="0.25">
      <c r="A1016" s="16" t="s">
        <v>23</v>
      </c>
      <c r="B1016" s="16" t="s">
        <v>39</v>
      </c>
      <c r="C1016" s="16" t="s">
        <v>365</v>
      </c>
      <c r="D1016" s="16" t="s">
        <v>3139</v>
      </c>
      <c r="E1016" s="16" t="s">
        <v>27</v>
      </c>
      <c r="F1016" s="16" t="s">
        <v>28</v>
      </c>
      <c r="G1016" s="16" t="s">
        <v>393</v>
      </c>
      <c r="H1016" s="16" t="s">
        <v>106</v>
      </c>
      <c r="I1016" s="16" t="s">
        <v>106</v>
      </c>
      <c r="J1016" s="16" t="s">
        <v>106</v>
      </c>
      <c r="K1016" s="16" t="s">
        <v>453</v>
      </c>
      <c r="L1016" s="9"/>
      <c r="M1016" s="9">
        <v>45247</v>
      </c>
      <c r="N1016" s="9">
        <v>45247</v>
      </c>
      <c r="O1016" s="7">
        <v>45247</v>
      </c>
      <c r="P1016" s="9"/>
      <c r="Q1016" s="9"/>
      <c r="R1016" s="9" t="s">
        <v>34</v>
      </c>
      <c r="S1016" s="16" t="s">
        <v>73</v>
      </c>
      <c r="T1016" s="16" t="s">
        <v>314</v>
      </c>
      <c r="U1016" s="16"/>
      <c r="V1016" s="16"/>
      <c r="W1016" s="16" t="s">
        <v>54</v>
      </c>
      <c r="X1016" s="16" t="s">
        <v>38</v>
      </c>
      <c r="Y1016">
        <v>7</v>
      </c>
      <c r="Z1016">
        <v>3</v>
      </c>
      <c r="AA1016">
        <v>2.1</v>
      </c>
      <c r="AB1016">
        <v>2</v>
      </c>
      <c r="AC1016">
        <v>0.16666666666666666</v>
      </c>
      <c r="AD1016">
        <v>3</v>
      </c>
      <c r="AE1016" t="s">
        <v>1744</v>
      </c>
    </row>
    <row r="1017" spans="1:31" x14ac:dyDescent="0.25">
      <c r="A1017" s="16" t="s">
        <v>23</v>
      </c>
      <c r="B1017" s="16" t="s">
        <v>39</v>
      </c>
      <c r="C1017" s="16" t="s">
        <v>365</v>
      </c>
      <c r="D1017" s="16" t="s">
        <v>3139</v>
      </c>
      <c r="E1017" s="16" t="s">
        <v>27</v>
      </c>
      <c r="F1017" s="16" t="s">
        <v>28</v>
      </c>
      <c r="G1017" s="16" t="s">
        <v>393</v>
      </c>
      <c r="H1017" s="16" t="s">
        <v>106</v>
      </c>
      <c r="I1017" s="16" t="s">
        <v>106</v>
      </c>
      <c r="J1017" s="16" t="s">
        <v>106</v>
      </c>
      <c r="K1017" s="16" t="s">
        <v>454</v>
      </c>
      <c r="L1017" s="9"/>
      <c r="M1017" s="9">
        <v>45247</v>
      </c>
      <c r="N1017" s="9">
        <v>45247</v>
      </c>
      <c r="O1017" s="7">
        <v>45247</v>
      </c>
      <c r="P1017" s="9"/>
      <c r="Q1017" s="9"/>
      <c r="R1017" s="9" t="s">
        <v>34</v>
      </c>
      <c r="S1017" s="16" t="s">
        <v>73</v>
      </c>
      <c r="T1017" s="16" t="s">
        <v>314</v>
      </c>
      <c r="U1017" s="16"/>
      <c r="V1017" s="16"/>
      <c r="W1017" s="16" t="s">
        <v>54</v>
      </c>
      <c r="X1017" s="16" t="s">
        <v>38</v>
      </c>
      <c r="Y1017">
        <v>7</v>
      </c>
      <c r="Z1017">
        <v>3</v>
      </c>
      <c r="AA1017">
        <v>2.1</v>
      </c>
      <c r="AB1017">
        <v>2</v>
      </c>
      <c r="AC1017">
        <v>0.16666666666666666</v>
      </c>
      <c r="AD1017">
        <v>3</v>
      </c>
      <c r="AE1017" t="s">
        <v>1745</v>
      </c>
    </row>
    <row r="1018" spans="1:31" x14ac:dyDescent="0.25">
      <c r="A1018" s="16" t="s">
        <v>23</v>
      </c>
      <c r="B1018" s="16" t="s">
        <v>39</v>
      </c>
      <c r="C1018" s="16" t="s">
        <v>365</v>
      </c>
      <c r="D1018" s="16" t="s">
        <v>3139</v>
      </c>
      <c r="E1018" s="16" t="s">
        <v>27</v>
      </c>
      <c r="F1018" s="16" t="s">
        <v>28</v>
      </c>
      <c r="G1018" s="16" t="s">
        <v>393</v>
      </c>
      <c r="H1018" s="16" t="s">
        <v>106</v>
      </c>
      <c r="I1018" s="16" t="s">
        <v>106</v>
      </c>
      <c r="J1018" s="16" t="s">
        <v>106</v>
      </c>
      <c r="K1018" s="16" t="s">
        <v>3610</v>
      </c>
      <c r="L1018" s="9"/>
      <c r="M1018" s="9">
        <v>45247</v>
      </c>
      <c r="N1018" s="9">
        <v>45247</v>
      </c>
      <c r="O1018" s="7">
        <v>45247</v>
      </c>
      <c r="P1018" s="9"/>
      <c r="Q1018" s="9"/>
      <c r="R1018" s="9" t="s">
        <v>34</v>
      </c>
      <c r="S1018" s="16" t="s">
        <v>73</v>
      </c>
      <c r="T1018" s="16" t="s">
        <v>314</v>
      </c>
      <c r="U1018" s="16"/>
      <c r="V1018" s="16"/>
      <c r="W1018" s="16" t="s">
        <v>54</v>
      </c>
      <c r="X1018" s="16" t="s">
        <v>38</v>
      </c>
      <c r="Y1018">
        <v>7</v>
      </c>
      <c r="Z1018">
        <v>3</v>
      </c>
      <c r="AA1018">
        <v>2.1</v>
      </c>
      <c r="AB1018">
        <v>2</v>
      </c>
      <c r="AC1018">
        <v>0.16666666666666666</v>
      </c>
      <c r="AD1018">
        <v>3</v>
      </c>
      <c r="AE1018" t="s">
        <v>3611</v>
      </c>
    </row>
    <row r="1019" spans="1:31" x14ac:dyDescent="0.25">
      <c r="A1019" s="16" t="s">
        <v>3138</v>
      </c>
      <c r="B1019" s="16" t="s">
        <v>24</v>
      </c>
      <c r="C1019" s="16" t="s">
        <v>365</v>
      </c>
      <c r="D1019" s="16" t="s">
        <v>3139</v>
      </c>
      <c r="E1019" s="16" t="s">
        <v>27</v>
      </c>
      <c r="F1019" s="16" t="s">
        <v>28</v>
      </c>
      <c r="G1019" s="16" t="s">
        <v>393</v>
      </c>
      <c r="H1019" s="16" t="s">
        <v>106</v>
      </c>
      <c r="I1019" s="16" t="s">
        <v>106</v>
      </c>
      <c r="J1019" s="16" t="s">
        <v>106</v>
      </c>
      <c r="K1019" s="16" t="s">
        <v>3612</v>
      </c>
      <c r="L1019" s="9"/>
      <c r="M1019" s="9">
        <v>45247</v>
      </c>
      <c r="N1019" s="9">
        <v>45247</v>
      </c>
      <c r="O1019" s="7">
        <v>45247</v>
      </c>
      <c r="P1019" s="9"/>
      <c r="Q1019" s="9"/>
      <c r="R1019" s="9" t="s">
        <v>34</v>
      </c>
      <c r="S1019" s="16" t="s">
        <v>73</v>
      </c>
      <c r="T1019" s="16" t="s">
        <v>314</v>
      </c>
      <c r="U1019" s="16"/>
      <c r="V1019" s="16"/>
      <c r="W1019" s="16" t="s">
        <v>54</v>
      </c>
      <c r="X1019" s="16" t="s">
        <v>38</v>
      </c>
      <c r="Y1019">
        <v>7</v>
      </c>
      <c r="Z1019">
        <v>3</v>
      </c>
      <c r="AA1019">
        <v>2.1</v>
      </c>
      <c r="AB1019">
        <v>2</v>
      </c>
      <c r="AC1019">
        <v>0.16666666666666666</v>
      </c>
      <c r="AD1019">
        <v>3</v>
      </c>
      <c r="AE1019" t="s">
        <v>3613</v>
      </c>
    </row>
    <row r="1020" spans="1:31" x14ac:dyDescent="0.25">
      <c r="A1020" s="16" t="s">
        <v>3138</v>
      </c>
      <c r="B1020" s="16" t="s">
        <v>24</v>
      </c>
      <c r="C1020" s="16" t="s">
        <v>365</v>
      </c>
      <c r="D1020" s="16" t="s">
        <v>3139</v>
      </c>
      <c r="E1020" s="16" t="s">
        <v>27</v>
      </c>
      <c r="F1020" s="16" t="s">
        <v>28</v>
      </c>
      <c r="G1020" s="16" t="s">
        <v>393</v>
      </c>
      <c r="H1020" s="16" t="s">
        <v>106</v>
      </c>
      <c r="I1020" s="16" t="s">
        <v>106</v>
      </c>
      <c r="J1020" s="16" t="s">
        <v>106</v>
      </c>
      <c r="K1020" s="16" t="s">
        <v>455</v>
      </c>
      <c r="L1020" s="9"/>
      <c r="M1020" s="9">
        <v>45247</v>
      </c>
      <c r="N1020" s="9">
        <v>45247</v>
      </c>
      <c r="O1020" s="7">
        <v>45247</v>
      </c>
      <c r="P1020" s="9"/>
      <c r="Q1020" s="9"/>
      <c r="R1020" s="9" t="s">
        <v>34</v>
      </c>
      <c r="S1020" s="16" t="s">
        <v>73</v>
      </c>
      <c r="T1020" s="16" t="s">
        <v>314</v>
      </c>
      <c r="U1020" s="16"/>
      <c r="V1020" s="16"/>
      <c r="W1020" s="16" t="s">
        <v>54</v>
      </c>
      <c r="X1020" s="16" t="s">
        <v>38</v>
      </c>
      <c r="Y1020">
        <v>7</v>
      </c>
      <c r="Z1020">
        <v>3</v>
      </c>
      <c r="AA1020">
        <v>2.1</v>
      </c>
      <c r="AB1020">
        <v>2</v>
      </c>
      <c r="AC1020">
        <v>0.16666666666666666</v>
      </c>
      <c r="AD1020">
        <v>3</v>
      </c>
      <c r="AE1020" t="s">
        <v>1746</v>
      </c>
    </row>
    <row r="1021" spans="1:31" x14ac:dyDescent="0.25">
      <c r="A1021" s="16" t="s">
        <v>23</v>
      </c>
      <c r="B1021" s="16" t="s">
        <v>39</v>
      </c>
      <c r="C1021" s="16" t="s">
        <v>365</v>
      </c>
      <c r="D1021" s="16" t="s">
        <v>3139</v>
      </c>
      <c r="E1021" s="16" t="s">
        <v>27</v>
      </c>
      <c r="F1021" s="16" t="s">
        <v>28</v>
      </c>
      <c r="G1021" s="16" t="s">
        <v>393</v>
      </c>
      <c r="H1021" s="16" t="s">
        <v>106</v>
      </c>
      <c r="I1021" s="16" t="s">
        <v>106</v>
      </c>
      <c r="J1021" s="16" t="s">
        <v>106</v>
      </c>
      <c r="K1021" s="16" t="s">
        <v>456</v>
      </c>
      <c r="L1021" s="9"/>
      <c r="M1021" s="9">
        <v>45247</v>
      </c>
      <c r="N1021" s="9">
        <v>45247</v>
      </c>
      <c r="O1021" s="7">
        <v>45247</v>
      </c>
      <c r="P1021" s="9"/>
      <c r="Q1021" s="9"/>
      <c r="R1021" s="9" t="s">
        <v>34</v>
      </c>
      <c r="S1021" s="16" t="s">
        <v>73</v>
      </c>
      <c r="T1021" s="16" t="s">
        <v>66</v>
      </c>
      <c r="U1021" s="16"/>
      <c r="V1021" s="16"/>
      <c r="W1021" s="16" t="s">
        <v>54</v>
      </c>
      <c r="X1021" s="16" t="s">
        <v>38</v>
      </c>
      <c r="Y1021">
        <v>7</v>
      </c>
      <c r="Z1021">
        <v>3</v>
      </c>
      <c r="AA1021">
        <v>2.1</v>
      </c>
      <c r="AB1021">
        <v>2</v>
      </c>
      <c r="AC1021">
        <v>0.16666666666666666</v>
      </c>
      <c r="AD1021">
        <v>3</v>
      </c>
      <c r="AE1021" t="s">
        <v>1747</v>
      </c>
    </row>
    <row r="1022" spans="1:31" x14ac:dyDescent="0.25">
      <c r="A1022" s="16" t="s">
        <v>23</v>
      </c>
      <c r="B1022" s="16" t="s">
        <v>39</v>
      </c>
      <c r="C1022" s="16" t="s">
        <v>365</v>
      </c>
      <c r="D1022" s="16" t="s">
        <v>3139</v>
      </c>
      <c r="E1022" s="16" t="s">
        <v>27</v>
      </c>
      <c r="F1022" s="16" t="s">
        <v>28</v>
      </c>
      <c r="G1022" s="16" t="s">
        <v>393</v>
      </c>
      <c r="H1022" s="16" t="s">
        <v>106</v>
      </c>
      <c r="I1022" s="16" t="s">
        <v>106</v>
      </c>
      <c r="J1022" s="16" t="s">
        <v>106</v>
      </c>
      <c r="K1022" s="16" t="s">
        <v>457</v>
      </c>
      <c r="L1022" s="9"/>
      <c r="M1022" s="9">
        <v>45247</v>
      </c>
      <c r="N1022" s="9">
        <v>45247</v>
      </c>
      <c r="O1022" s="7">
        <v>45247</v>
      </c>
      <c r="P1022" s="9"/>
      <c r="Q1022" s="9"/>
      <c r="R1022" s="9" t="s">
        <v>34</v>
      </c>
      <c r="S1022" s="16" t="s">
        <v>73</v>
      </c>
      <c r="T1022" s="16" t="s">
        <v>66</v>
      </c>
      <c r="U1022" s="16"/>
      <c r="V1022" s="16"/>
      <c r="W1022" s="16" t="s">
        <v>54</v>
      </c>
      <c r="X1022" s="16" t="s">
        <v>38</v>
      </c>
      <c r="Y1022">
        <v>7</v>
      </c>
      <c r="Z1022">
        <v>3</v>
      </c>
      <c r="AA1022">
        <v>2.1</v>
      </c>
      <c r="AB1022">
        <v>2</v>
      </c>
      <c r="AC1022">
        <v>0.16666666666666666</v>
      </c>
      <c r="AD1022">
        <v>3</v>
      </c>
      <c r="AE1022" t="s">
        <v>1748</v>
      </c>
    </row>
    <row r="1023" spans="1:31" x14ac:dyDescent="0.25">
      <c r="A1023" s="16" t="s">
        <v>23</v>
      </c>
      <c r="B1023" s="16" t="s">
        <v>39</v>
      </c>
      <c r="C1023" s="16" t="s">
        <v>365</v>
      </c>
      <c r="D1023" s="16" t="s">
        <v>3139</v>
      </c>
      <c r="E1023" s="16" t="s">
        <v>27</v>
      </c>
      <c r="F1023" s="16" t="s">
        <v>28</v>
      </c>
      <c r="G1023" s="16" t="s">
        <v>393</v>
      </c>
      <c r="H1023" s="16" t="s">
        <v>106</v>
      </c>
      <c r="I1023" s="16" t="s">
        <v>106</v>
      </c>
      <c r="J1023" s="16" t="s">
        <v>106</v>
      </c>
      <c r="K1023" s="16" t="s">
        <v>458</v>
      </c>
      <c r="L1023" s="9"/>
      <c r="M1023" s="9">
        <v>45247</v>
      </c>
      <c r="N1023" s="9">
        <v>45247</v>
      </c>
      <c r="O1023" s="7">
        <v>45247</v>
      </c>
      <c r="P1023" s="9"/>
      <c r="Q1023" s="9"/>
      <c r="R1023" s="9" t="s">
        <v>34</v>
      </c>
      <c r="S1023" s="16" t="s">
        <v>73</v>
      </c>
      <c r="T1023" s="16" t="s">
        <v>314</v>
      </c>
      <c r="U1023" s="16"/>
      <c r="V1023" s="16"/>
      <c r="W1023" s="16" t="s">
        <v>54</v>
      </c>
      <c r="X1023" s="16" t="s">
        <v>38</v>
      </c>
      <c r="Y1023">
        <v>7</v>
      </c>
      <c r="Z1023">
        <v>3</v>
      </c>
      <c r="AA1023">
        <v>2.1</v>
      </c>
      <c r="AB1023">
        <v>2</v>
      </c>
      <c r="AC1023">
        <v>0.16666666666666666</v>
      </c>
      <c r="AD1023">
        <v>3</v>
      </c>
      <c r="AE1023" t="s">
        <v>1749</v>
      </c>
    </row>
    <row r="1024" spans="1:31" x14ac:dyDescent="0.25">
      <c r="A1024" s="16" t="s">
        <v>23</v>
      </c>
      <c r="B1024" s="16" t="s">
        <v>3143</v>
      </c>
      <c r="C1024" s="16" t="s">
        <v>365</v>
      </c>
      <c r="D1024" s="16" t="s">
        <v>62</v>
      </c>
      <c r="E1024" s="16" t="s">
        <v>41</v>
      </c>
      <c r="F1024" s="16" t="s">
        <v>349</v>
      </c>
      <c r="G1024" s="16" t="s">
        <v>3237</v>
      </c>
      <c r="H1024" s="16" t="s">
        <v>155</v>
      </c>
      <c r="I1024" s="16" t="s">
        <v>155</v>
      </c>
      <c r="J1024" s="16" t="s">
        <v>156</v>
      </c>
      <c r="K1024" s="16" t="s">
        <v>165</v>
      </c>
      <c r="L1024" s="9"/>
      <c r="M1024" s="9">
        <v>45361</v>
      </c>
      <c r="N1024" s="9">
        <v>45361</v>
      </c>
      <c r="O1024" s="7">
        <v>45361</v>
      </c>
      <c r="P1024" s="9"/>
      <c r="Q1024" s="9"/>
      <c r="R1024" s="9" t="s">
        <v>93</v>
      </c>
      <c r="S1024" s="16" t="s">
        <v>73</v>
      </c>
      <c r="T1024" s="16" t="s">
        <v>66</v>
      </c>
      <c r="U1024" s="16"/>
      <c r="V1024" s="16"/>
      <c r="W1024" s="16" t="s">
        <v>54</v>
      </c>
      <c r="X1024" s="16" t="s">
        <v>38</v>
      </c>
      <c r="Y1024">
        <v>7</v>
      </c>
      <c r="Z1024">
        <v>10</v>
      </c>
      <c r="AA1024">
        <v>7</v>
      </c>
      <c r="AB1024">
        <v>6</v>
      </c>
      <c r="AC1024">
        <v>0.5</v>
      </c>
      <c r="AD1024">
        <v>11</v>
      </c>
      <c r="AE1024" t="s">
        <v>3262</v>
      </c>
    </row>
    <row r="1025" spans="1:31" x14ac:dyDescent="0.25">
      <c r="A1025" s="16" t="s">
        <v>23</v>
      </c>
      <c r="B1025" s="16" t="s">
        <v>3143</v>
      </c>
      <c r="C1025" s="16" t="s">
        <v>365</v>
      </c>
      <c r="D1025" s="16" t="s">
        <v>62</v>
      </c>
      <c r="E1025" s="16" t="s">
        <v>41</v>
      </c>
      <c r="F1025" s="16" t="s">
        <v>349</v>
      </c>
      <c r="G1025" s="16" t="s">
        <v>3237</v>
      </c>
      <c r="H1025" s="16" t="s">
        <v>155</v>
      </c>
      <c r="I1025" s="16" t="s">
        <v>155</v>
      </c>
      <c r="J1025" s="16" t="s">
        <v>156</v>
      </c>
      <c r="K1025" s="16" t="s">
        <v>183</v>
      </c>
      <c r="L1025" s="9"/>
      <c r="M1025" s="9">
        <v>45322</v>
      </c>
      <c r="N1025" s="9">
        <v>45322</v>
      </c>
      <c r="O1025" s="7">
        <v>45322</v>
      </c>
      <c r="P1025" s="9"/>
      <c r="Q1025" s="9"/>
      <c r="R1025" s="9" t="s">
        <v>93</v>
      </c>
      <c r="S1025" s="16" t="s">
        <v>73</v>
      </c>
      <c r="T1025" s="16" t="s">
        <v>66</v>
      </c>
      <c r="U1025" s="16"/>
      <c r="V1025" s="16"/>
      <c r="W1025" s="16" t="s">
        <v>54</v>
      </c>
      <c r="X1025" s="16" t="s">
        <v>38</v>
      </c>
      <c r="Y1025">
        <v>7</v>
      </c>
      <c r="Z1025">
        <v>10</v>
      </c>
      <c r="AA1025">
        <v>7</v>
      </c>
      <c r="AB1025">
        <v>6</v>
      </c>
      <c r="AC1025">
        <v>0.5</v>
      </c>
      <c r="AD1025">
        <v>11</v>
      </c>
      <c r="AE1025" t="s">
        <v>3270</v>
      </c>
    </row>
    <row r="1026" spans="1:31" x14ac:dyDescent="0.25">
      <c r="A1026" s="16" t="s">
        <v>23</v>
      </c>
      <c r="B1026" s="16" t="s">
        <v>3143</v>
      </c>
      <c r="C1026" s="16" t="s">
        <v>365</v>
      </c>
      <c r="D1026" s="16" t="s">
        <v>62</v>
      </c>
      <c r="E1026" s="16" t="s">
        <v>41</v>
      </c>
      <c r="F1026" s="16" t="s">
        <v>349</v>
      </c>
      <c r="G1026" s="16" t="s">
        <v>3237</v>
      </c>
      <c r="H1026" s="16" t="s">
        <v>155</v>
      </c>
      <c r="I1026" s="16" t="s">
        <v>155</v>
      </c>
      <c r="J1026" s="16" t="s">
        <v>156</v>
      </c>
      <c r="K1026" s="16" t="s">
        <v>186</v>
      </c>
      <c r="L1026" s="9"/>
      <c r="M1026" s="9">
        <v>45361</v>
      </c>
      <c r="N1026" s="9">
        <v>45361</v>
      </c>
      <c r="O1026" s="7">
        <v>45361</v>
      </c>
      <c r="P1026" s="9"/>
      <c r="Q1026" s="9"/>
      <c r="R1026" s="9" t="s">
        <v>93</v>
      </c>
      <c r="S1026" s="16" t="s">
        <v>73</v>
      </c>
      <c r="T1026" s="16" t="s">
        <v>66</v>
      </c>
      <c r="U1026" s="16"/>
      <c r="V1026" s="16"/>
      <c r="W1026" s="16" t="s">
        <v>54</v>
      </c>
      <c r="X1026" s="16" t="s">
        <v>38</v>
      </c>
      <c r="Y1026">
        <v>7</v>
      </c>
      <c r="Z1026">
        <v>10</v>
      </c>
      <c r="AA1026">
        <v>7</v>
      </c>
      <c r="AB1026">
        <v>6</v>
      </c>
      <c r="AC1026">
        <v>0.5</v>
      </c>
      <c r="AD1026">
        <v>11</v>
      </c>
      <c r="AE1026" t="s">
        <v>3614</v>
      </c>
    </row>
    <row r="1027" spans="1:31" x14ac:dyDescent="0.25">
      <c r="A1027" s="16" t="s">
        <v>23</v>
      </c>
      <c r="B1027" s="16" t="s">
        <v>3143</v>
      </c>
      <c r="C1027" s="16" t="s">
        <v>365</v>
      </c>
      <c r="D1027" s="16" t="s">
        <v>62</v>
      </c>
      <c r="E1027" s="16" t="s">
        <v>41</v>
      </c>
      <c r="F1027" s="16" t="s">
        <v>349</v>
      </c>
      <c r="G1027" s="16" t="s">
        <v>2909</v>
      </c>
      <c r="H1027" s="16" t="s">
        <v>31</v>
      </c>
      <c r="I1027" s="16" t="s">
        <v>31</v>
      </c>
      <c r="J1027" s="16" t="s">
        <v>430</v>
      </c>
      <c r="K1027" s="16" t="s">
        <v>431</v>
      </c>
      <c r="L1027" s="9"/>
      <c r="M1027" s="9">
        <v>45344</v>
      </c>
      <c r="N1027" s="9">
        <v>45344</v>
      </c>
      <c r="O1027" s="7">
        <v>45344</v>
      </c>
      <c r="P1027" s="9"/>
      <c r="Q1027" s="9"/>
      <c r="R1027" s="9" t="s">
        <v>93</v>
      </c>
      <c r="S1027" s="16" t="s">
        <v>73</v>
      </c>
      <c r="T1027" s="16" t="s">
        <v>66</v>
      </c>
      <c r="U1027" s="16"/>
      <c r="V1027" s="16"/>
      <c r="W1027" s="16" t="s">
        <v>54</v>
      </c>
      <c r="X1027" s="16" t="s">
        <v>38</v>
      </c>
      <c r="Y1027">
        <v>7</v>
      </c>
      <c r="Z1027">
        <v>10</v>
      </c>
      <c r="AA1027">
        <v>7</v>
      </c>
      <c r="AB1027">
        <v>6</v>
      </c>
      <c r="AC1027">
        <v>0.5</v>
      </c>
      <c r="AD1027">
        <v>11</v>
      </c>
      <c r="AE1027" t="s">
        <v>3615</v>
      </c>
    </row>
    <row r="1028" spans="1:31" x14ac:dyDescent="0.25">
      <c r="A1028" s="16" t="s">
        <v>23</v>
      </c>
      <c r="B1028" s="16" t="s">
        <v>3143</v>
      </c>
      <c r="C1028" s="16" t="s">
        <v>365</v>
      </c>
      <c r="D1028" s="16" t="s">
        <v>62</v>
      </c>
      <c r="E1028" s="16" t="s">
        <v>41</v>
      </c>
      <c r="F1028" s="16" t="s">
        <v>349</v>
      </c>
      <c r="G1028" s="16" t="s">
        <v>2909</v>
      </c>
      <c r="H1028" s="16" t="s">
        <v>31</v>
      </c>
      <c r="I1028" s="16" t="s">
        <v>31</v>
      </c>
      <c r="J1028" s="16" t="s">
        <v>430</v>
      </c>
      <c r="K1028" s="16" t="s">
        <v>102</v>
      </c>
      <c r="L1028" s="9"/>
      <c r="M1028" s="9">
        <v>45428</v>
      </c>
      <c r="N1028" s="9">
        <v>45428</v>
      </c>
      <c r="O1028" s="7">
        <v>45428</v>
      </c>
      <c r="P1028" s="9"/>
      <c r="Q1028" s="9"/>
      <c r="R1028" s="9" t="s">
        <v>93</v>
      </c>
      <c r="S1028" s="16" t="s">
        <v>73</v>
      </c>
      <c r="T1028" s="16" t="s">
        <v>66</v>
      </c>
      <c r="U1028" s="16"/>
      <c r="V1028" s="16"/>
      <c r="W1028" s="16" t="s">
        <v>54</v>
      </c>
      <c r="X1028" s="16" t="s">
        <v>38</v>
      </c>
      <c r="Y1028">
        <v>7</v>
      </c>
      <c r="Z1028">
        <v>10</v>
      </c>
      <c r="AA1028">
        <v>7</v>
      </c>
      <c r="AB1028">
        <v>6</v>
      </c>
      <c r="AC1028">
        <v>0.5</v>
      </c>
      <c r="AD1028">
        <v>11</v>
      </c>
      <c r="AE1028" t="s">
        <v>3616</v>
      </c>
    </row>
    <row r="1029" spans="1:31" x14ac:dyDescent="0.25">
      <c r="A1029" s="16" t="s">
        <v>23</v>
      </c>
      <c r="B1029" s="16" t="s">
        <v>3143</v>
      </c>
      <c r="C1029" s="16" t="s">
        <v>365</v>
      </c>
      <c r="D1029" s="16" t="s">
        <v>62</v>
      </c>
      <c r="E1029" s="16" t="s">
        <v>41</v>
      </c>
      <c r="F1029" s="16" t="s">
        <v>349</v>
      </c>
      <c r="G1029" s="16" t="s">
        <v>2909</v>
      </c>
      <c r="H1029" s="16" t="s">
        <v>31</v>
      </c>
      <c r="I1029" s="16" t="s">
        <v>31</v>
      </c>
      <c r="J1029" s="16" t="s">
        <v>430</v>
      </c>
      <c r="K1029" s="16" t="s">
        <v>208</v>
      </c>
      <c r="L1029" s="9"/>
      <c r="M1029" s="9">
        <v>45428</v>
      </c>
      <c r="N1029" s="9">
        <v>45428</v>
      </c>
      <c r="O1029" s="7">
        <v>45428</v>
      </c>
      <c r="P1029" s="9"/>
      <c r="Q1029" s="9"/>
      <c r="R1029" s="9" t="s">
        <v>93</v>
      </c>
      <c r="S1029" s="16" t="s">
        <v>73</v>
      </c>
      <c r="T1029" s="16" t="s">
        <v>66</v>
      </c>
      <c r="U1029" s="16"/>
      <c r="V1029" s="16"/>
      <c r="W1029" s="16" t="s">
        <v>54</v>
      </c>
      <c r="X1029" s="16" t="s">
        <v>38</v>
      </c>
      <c r="Y1029">
        <v>7</v>
      </c>
      <c r="Z1029">
        <v>10</v>
      </c>
      <c r="AA1029">
        <v>7</v>
      </c>
      <c r="AB1029">
        <v>6</v>
      </c>
      <c r="AC1029">
        <v>0.5</v>
      </c>
      <c r="AD1029">
        <v>11</v>
      </c>
      <c r="AE1029" t="s">
        <v>3617</v>
      </c>
    </row>
    <row r="1030" spans="1:31" x14ac:dyDescent="0.25">
      <c r="A1030" s="16" t="s">
        <v>23</v>
      </c>
      <c r="B1030" s="16" t="s">
        <v>3143</v>
      </c>
      <c r="C1030" s="16" t="s">
        <v>365</v>
      </c>
      <c r="D1030" s="16" t="s">
        <v>62</v>
      </c>
      <c r="E1030" s="16" t="s">
        <v>41</v>
      </c>
      <c r="F1030" s="16" t="s">
        <v>349</v>
      </c>
      <c r="G1030" s="16" t="s">
        <v>2909</v>
      </c>
      <c r="H1030" s="16" t="s">
        <v>31</v>
      </c>
      <c r="I1030" s="16" t="s">
        <v>31</v>
      </c>
      <c r="J1030" s="16" t="s">
        <v>432</v>
      </c>
      <c r="K1030" s="16" t="s">
        <v>206</v>
      </c>
      <c r="L1030" s="9"/>
      <c r="M1030" s="9">
        <v>45428</v>
      </c>
      <c r="N1030" s="9">
        <v>45428</v>
      </c>
      <c r="O1030" s="7">
        <v>45428</v>
      </c>
      <c r="P1030" s="9"/>
      <c r="Q1030" s="9"/>
      <c r="R1030" s="9" t="s">
        <v>93</v>
      </c>
      <c r="S1030" s="16" t="s">
        <v>73</v>
      </c>
      <c r="T1030" s="16" t="s">
        <v>66</v>
      </c>
      <c r="U1030" s="16"/>
      <c r="V1030" s="16"/>
      <c r="W1030" s="16" t="s">
        <v>54</v>
      </c>
      <c r="X1030" s="16" t="s">
        <v>38</v>
      </c>
      <c r="Y1030">
        <v>7</v>
      </c>
      <c r="Z1030">
        <v>10</v>
      </c>
      <c r="AA1030">
        <v>7</v>
      </c>
      <c r="AB1030">
        <v>6</v>
      </c>
      <c r="AC1030">
        <v>0.5</v>
      </c>
      <c r="AD1030">
        <v>11</v>
      </c>
      <c r="AE1030" t="s">
        <v>3618</v>
      </c>
    </row>
    <row r="1031" spans="1:31" x14ac:dyDescent="0.25">
      <c r="A1031" s="16" t="s">
        <v>23</v>
      </c>
      <c r="B1031" s="16" t="s">
        <v>3143</v>
      </c>
      <c r="C1031" s="16" t="s">
        <v>365</v>
      </c>
      <c r="D1031" s="16" t="s">
        <v>62</v>
      </c>
      <c r="E1031" s="16" t="s">
        <v>41</v>
      </c>
      <c r="F1031" s="16" t="s">
        <v>349</v>
      </c>
      <c r="G1031" s="16" t="s">
        <v>2909</v>
      </c>
      <c r="H1031" s="16" t="s">
        <v>31</v>
      </c>
      <c r="I1031" s="16" t="s">
        <v>31</v>
      </c>
      <c r="J1031" s="16" t="s">
        <v>432</v>
      </c>
      <c r="K1031" s="16" t="s">
        <v>102</v>
      </c>
      <c r="L1031" s="9"/>
      <c r="M1031" s="9">
        <v>45428</v>
      </c>
      <c r="N1031" s="9">
        <v>45428</v>
      </c>
      <c r="O1031" s="7">
        <v>45428</v>
      </c>
      <c r="P1031" s="9"/>
      <c r="Q1031" s="9"/>
      <c r="R1031" s="9" t="s">
        <v>93</v>
      </c>
      <c r="S1031" s="16" t="s">
        <v>73</v>
      </c>
      <c r="T1031" s="16" t="s">
        <v>66</v>
      </c>
      <c r="U1031" s="16"/>
      <c r="V1031" s="16"/>
      <c r="W1031" s="16" t="s">
        <v>54</v>
      </c>
      <c r="X1031" s="16" t="s">
        <v>38</v>
      </c>
      <c r="Y1031">
        <v>7</v>
      </c>
      <c r="Z1031">
        <v>10</v>
      </c>
      <c r="AA1031">
        <v>7</v>
      </c>
      <c r="AB1031">
        <v>6</v>
      </c>
      <c r="AC1031">
        <v>0.5</v>
      </c>
      <c r="AD1031">
        <v>11</v>
      </c>
      <c r="AE1031" t="s">
        <v>3619</v>
      </c>
    </row>
    <row r="1032" spans="1:31" x14ac:dyDescent="0.25">
      <c r="A1032" s="16" t="s">
        <v>23</v>
      </c>
      <c r="B1032" s="16" t="s">
        <v>3143</v>
      </c>
      <c r="C1032" s="16" t="s">
        <v>365</v>
      </c>
      <c r="D1032" s="16" t="s">
        <v>62</v>
      </c>
      <c r="E1032" s="16" t="s">
        <v>41</v>
      </c>
      <c r="F1032" s="16" t="s">
        <v>349</v>
      </c>
      <c r="G1032" s="16" t="s">
        <v>2909</v>
      </c>
      <c r="H1032" s="16" t="s">
        <v>31</v>
      </c>
      <c r="I1032" s="16" t="s">
        <v>31</v>
      </c>
      <c r="J1032" s="16" t="s">
        <v>432</v>
      </c>
      <c r="K1032" s="16" t="s">
        <v>208</v>
      </c>
      <c r="L1032" s="9"/>
      <c r="M1032" s="9">
        <v>45428</v>
      </c>
      <c r="N1032" s="9">
        <v>45428</v>
      </c>
      <c r="O1032" s="7">
        <v>45428</v>
      </c>
      <c r="P1032" s="9"/>
      <c r="Q1032" s="9"/>
      <c r="R1032" s="9" t="s">
        <v>93</v>
      </c>
      <c r="S1032" s="16" t="s">
        <v>73</v>
      </c>
      <c r="T1032" s="16" t="s">
        <v>66</v>
      </c>
      <c r="U1032" s="16"/>
      <c r="V1032" s="16"/>
      <c r="W1032" s="16" t="s">
        <v>54</v>
      </c>
      <c r="X1032" s="16" t="s">
        <v>38</v>
      </c>
      <c r="Y1032">
        <v>7</v>
      </c>
      <c r="Z1032">
        <v>10</v>
      </c>
      <c r="AA1032">
        <v>7</v>
      </c>
      <c r="AB1032">
        <v>6</v>
      </c>
      <c r="AC1032">
        <v>0.5</v>
      </c>
      <c r="AD1032">
        <v>11</v>
      </c>
      <c r="AE1032" t="s">
        <v>3620</v>
      </c>
    </row>
    <row r="1033" spans="1:31" x14ac:dyDescent="0.25">
      <c r="A1033" s="16" t="s">
        <v>23</v>
      </c>
      <c r="B1033" s="16" t="s">
        <v>3143</v>
      </c>
      <c r="C1033" s="16" t="s">
        <v>365</v>
      </c>
      <c r="D1033" s="16" t="s">
        <v>62</v>
      </c>
      <c r="E1033" s="16" t="s">
        <v>41</v>
      </c>
      <c r="F1033" s="16" t="s">
        <v>349</v>
      </c>
      <c r="G1033" s="16" t="s">
        <v>1105</v>
      </c>
      <c r="H1033" s="16" t="s">
        <v>150</v>
      </c>
      <c r="I1033" s="16" t="s">
        <v>77</v>
      </c>
      <c r="J1033" s="16" t="s">
        <v>268</v>
      </c>
      <c r="K1033" s="16" t="s">
        <v>217</v>
      </c>
      <c r="L1033" s="9"/>
      <c r="M1033" s="9">
        <v>45437</v>
      </c>
      <c r="N1033" s="9">
        <v>45437</v>
      </c>
      <c r="O1033" s="7">
        <v>45437</v>
      </c>
      <c r="P1033" s="9"/>
      <c r="Q1033" s="9"/>
      <c r="R1033" s="9" t="s">
        <v>93</v>
      </c>
      <c r="S1033" s="16" t="s">
        <v>73</v>
      </c>
      <c r="T1033" s="16" t="s">
        <v>66</v>
      </c>
      <c r="U1033" s="16"/>
      <c r="V1033" s="16"/>
      <c r="W1033" s="16" t="s">
        <v>54</v>
      </c>
      <c r="X1033" s="16" t="s">
        <v>38</v>
      </c>
      <c r="Y1033">
        <v>7</v>
      </c>
      <c r="Z1033">
        <v>10</v>
      </c>
      <c r="AA1033">
        <v>7</v>
      </c>
      <c r="AB1033">
        <v>6</v>
      </c>
      <c r="AC1033">
        <v>0.5</v>
      </c>
      <c r="AD1033">
        <v>11</v>
      </c>
      <c r="AE1033" t="s">
        <v>3621</v>
      </c>
    </row>
    <row r="1034" spans="1:31" x14ac:dyDescent="0.25">
      <c r="A1034" s="16" t="s">
        <v>23</v>
      </c>
      <c r="B1034" s="16" t="s">
        <v>3143</v>
      </c>
      <c r="C1034" s="16" t="s">
        <v>365</v>
      </c>
      <c r="D1034" s="16" t="s">
        <v>62</v>
      </c>
      <c r="E1034" s="16" t="s">
        <v>41</v>
      </c>
      <c r="F1034" s="16" t="s">
        <v>349</v>
      </c>
      <c r="G1034" s="16" t="s">
        <v>3156</v>
      </c>
      <c r="H1034" s="16" t="s">
        <v>70</v>
      </c>
      <c r="I1034" s="16" t="s">
        <v>70</v>
      </c>
      <c r="J1034" s="16" t="s">
        <v>480</v>
      </c>
      <c r="K1034" s="16" t="s">
        <v>248</v>
      </c>
      <c r="L1034" s="9"/>
      <c r="M1034" s="9">
        <v>45344</v>
      </c>
      <c r="N1034" s="9">
        <v>45344</v>
      </c>
      <c r="O1034" s="7">
        <v>45344</v>
      </c>
      <c r="P1034" s="9"/>
      <c r="Q1034" s="9"/>
      <c r="R1034" s="9" t="s">
        <v>93</v>
      </c>
      <c r="S1034" s="16" t="s">
        <v>73</v>
      </c>
      <c r="T1034" s="16" t="s">
        <v>66</v>
      </c>
      <c r="U1034" s="16"/>
      <c r="V1034" s="16"/>
      <c r="W1034" s="16" t="s">
        <v>54</v>
      </c>
      <c r="X1034" s="16" t="s">
        <v>38</v>
      </c>
      <c r="Y1034">
        <v>7</v>
      </c>
      <c r="Z1034">
        <v>10</v>
      </c>
      <c r="AA1034">
        <v>7</v>
      </c>
      <c r="AB1034">
        <v>6</v>
      </c>
      <c r="AC1034">
        <v>0.5</v>
      </c>
      <c r="AD1034">
        <v>11</v>
      </c>
      <c r="AE1034" t="s">
        <v>3622</v>
      </c>
    </row>
    <row r="1035" spans="1:31" x14ac:dyDescent="0.25">
      <c r="A1035" s="16" t="s">
        <v>23</v>
      </c>
      <c r="B1035" s="16" t="s">
        <v>3143</v>
      </c>
      <c r="C1035" s="16" t="s">
        <v>365</v>
      </c>
      <c r="D1035" s="16" t="s">
        <v>62</v>
      </c>
      <c r="E1035" s="16" t="s">
        <v>41</v>
      </c>
      <c r="F1035" s="16" t="s">
        <v>349</v>
      </c>
      <c r="G1035" s="16" t="s">
        <v>3623</v>
      </c>
      <c r="H1035" s="16" t="s">
        <v>261</v>
      </c>
      <c r="I1035" s="16" t="s">
        <v>155</v>
      </c>
      <c r="J1035" s="16" t="s">
        <v>262</v>
      </c>
      <c r="K1035" s="16" t="s">
        <v>425</v>
      </c>
      <c r="L1035" s="9"/>
      <c r="M1035" s="9">
        <v>45350</v>
      </c>
      <c r="N1035" s="9">
        <v>45350</v>
      </c>
      <c r="O1035" s="7">
        <v>45350</v>
      </c>
      <c r="P1035" s="9"/>
      <c r="Q1035" s="9"/>
      <c r="R1035" s="9" t="s">
        <v>93</v>
      </c>
      <c r="S1035" s="16" t="s">
        <v>73</v>
      </c>
      <c r="T1035" s="16" t="s">
        <v>66</v>
      </c>
      <c r="U1035" s="16"/>
      <c r="V1035" s="16"/>
      <c r="W1035" s="16" t="s">
        <v>54</v>
      </c>
      <c r="X1035" s="16" t="s">
        <v>38</v>
      </c>
      <c r="Y1035">
        <v>7</v>
      </c>
      <c r="Z1035">
        <v>10</v>
      </c>
      <c r="AA1035">
        <v>7</v>
      </c>
      <c r="AB1035">
        <v>6</v>
      </c>
      <c r="AC1035">
        <v>0.5</v>
      </c>
      <c r="AD1035">
        <v>11</v>
      </c>
      <c r="AE1035" t="s">
        <v>3624</v>
      </c>
    </row>
    <row r="1036" spans="1:31" x14ac:dyDescent="0.25">
      <c r="A1036" s="16" t="s">
        <v>23</v>
      </c>
      <c r="B1036" s="16" t="s">
        <v>3143</v>
      </c>
      <c r="C1036" s="16" t="s">
        <v>365</v>
      </c>
      <c r="D1036" s="16" t="s">
        <v>62</v>
      </c>
      <c r="E1036" s="16" t="s">
        <v>41</v>
      </c>
      <c r="F1036" s="16" t="s">
        <v>349</v>
      </c>
      <c r="G1036" s="16" t="s">
        <v>3623</v>
      </c>
      <c r="H1036" s="16" t="s">
        <v>261</v>
      </c>
      <c r="I1036" s="16" t="s">
        <v>155</v>
      </c>
      <c r="J1036" s="16" t="s">
        <v>262</v>
      </c>
      <c r="K1036" s="16" t="s">
        <v>426</v>
      </c>
      <c r="L1036" s="9"/>
      <c r="M1036" s="9">
        <v>45403</v>
      </c>
      <c r="N1036" s="9">
        <v>45403</v>
      </c>
      <c r="O1036" s="7">
        <v>45403</v>
      </c>
      <c r="P1036" s="9"/>
      <c r="Q1036" s="9"/>
      <c r="R1036" s="9" t="s">
        <v>93</v>
      </c>
      <c r="S1036" s="16" t="s">
        <v>73</v>
      </c>
      <c r="T1036" s="16" t="s">
        <v>66</v>
      </c>
      <c r="U1036" s="16"/>
      <c r="V1036" s="16"/>
      <c r="W1036" s="16" t="s">
        <v>54</v>
      </c>
      <c r="X1036" s="16" t="s">
        <v>38</v>
      </c>
      <c r="Y1036">
        <v>7</v>
      </c>
      <c r="Z1036">
        <v>10</v>
      </c>
      <c r="AA1036">
        <v>7</v>
      </c>
      <c r="AB1036">
        <v>6</v>
      </c>
      <c r="AC1036">
        <v>0.5</v>
      </c>
      <c r="AD1036">
        <v>11</v>
      </c>
      <c r="AE1036" t="s">
        <v>3625</v>
      </c>
    </row>
    <row r="1037" spans="1:31" x14ac:dyDescent="0.25">
      <c r="A1037" s="16" t="s">
        <v>23</v>
      </c>
      <c r="B1037" s="16" t="s">
        <v>3143</v>
      </c>
      <c r="C1037" s="16" t="s">
        <v>365</v>
      </c>
      <c r="D1037" s="16" t="s">
        <v>62</v>
      </c>
      <c r="E1037" s="16" t="s">
        <v>41</v>
      </c>
      <c r="F1037" s="16" t="s">
        <v>349</v>
      </c>
      <c r="G1037" s="16" t="s">
        <v>3623</v>
      </c>
      <c r="H1037" s="16" t="s">
        <v>261</v>
      </c>
      <c r="I1037" s="16" t="s">
        <v>155</v>
      </c>
      <c r="J1037" s="16" t="s">
        <v>262</v>
      </c>
      <c r="K1037" s="16" t="s">
        <v>427</v>
      </c>
      <c r="L1037" s="9"/>
      <c r="M1037" s="9">
        <v>45466</v>
      </c>
      <c r="N1037" s="9">
        <v>45466</v>
      </c>
      <c r="O1037" s="7">
        <v>45466</v>
      </c>
      <c r="P1037" s="9"/>
      <c r="Q1037" s="9"/>
      <c r="R1037" s="9" t="s">
        <v>93</v>
      </c>
      <c r="S1037" s="16" t="s">
        <v>73</v>
      </c>
      <c r="T1037" s="16" t="s">
        <v>66</v>
      </c>
      <c r="U1037" s="16"/>
      <c r="V1037" s="16"/>
      <c r="W1037" s="16" t="s">
        <v>54</v>
      </c>
      <c r="X1037" s="16" t="s">
        <v>38</v>
      </c>
      <c r="Y1037">
        <v>7</v>
      </c>
      <c r="Z1037">
        <v>10</v>
      </c>
      <c r="AA1037">
        <v>7</v>
      </c>
      <c r="AB1037">
        <v>6</v>
      </c>
      <c r="AC1037">
        <v>0.5</v>
      </c>
      <c r="AD1037">
        <v>11</v>
      </c>
      <c r="AE1037" t="s">
        <v>3626</v>
      </c>
    </row>
    <row r="1038" spans="1:31" x14ac:dyDescent="0.25">
      <c r="A1038" s="16" t="s">
        <v>23</v>
      </c>
      <c r="B1038" s="16" t="s">
        <v>3143</v>
      </c>
      <c r="C1038" s="16" t="s">
        <v>365</v>
      </c>
      <c r="D1038" s="16" t="s">
        <v>62</v>
      </c>
      <c r="E1038" s="16" t="s">
        <v>41</v>
      </c>
      <c r="F1038" s="16" t="s">
        <v>349</v>
      </c>
      <c r="G1038" s="16" t="s">
        <v>3623</v>
      </c>
      <c r="H1038" s="16" t="s">
        <v>261</v>
      </c>
      <c r="I1038" s="16" t="s">
        <v>155</v>
      </c>
      <c r="J1038" s="16" t="s">
        <v>262</v>
      </c>
      <c r="K1038" s="16" t="s">
        <v>428</v>
      </c>
      <c r="L1038" s="9"/>
      <c r="M1038" s="9">
        <v>45350</v>
      </c>
      <c r="N1038" s="9">
        <v>45350</v>
      </c>
      <c r="O1038" s="7">
        <v>45350</v>
      </c>
      <c r="P1038" s="9"/>
      <c r="Q1038" s="9"/>
      <c r="R1038" s="9" t="s">
        <v>93</v>
      </c>
      <c r="S1038" s="16" t="s">
        <v>73</v>
      </c>
      <c r="T1038" s="16" t="s">
        <v>66</v>
      </c>
      <c r="U1038" s="16"/>
      <c r="V1038" s="16"/>
      <c r="W1038" s="16" t="s">
        <v>54</v>
      </c>
      <c r="X1038" s="16" t="s">
        <v>38</v>
      </c>
      <c r="Y1038">
        <v>7</v>
      </c>
      <c r="Z1038">
        <v>10</v>
      </c>
      <c r="AA1038">
        <v>7</v>
      </c>
      <c r="AB1038">
        <v>6</v>
      </c>
      <c r="AC1038">
        <v>0.5</v>
      </c>
      <c r="AD1038">
        <v>11</v>
      </c>
      <c r="AE1038" t="s">
        <v>3627</v>
      </c>
    </row>
    <row r="1039" spans="1:31" x14ac:dyDescent="0.25">
      <c r="A1039" s="16" t="s">
        <v>23</v>
      </c>
      <c r="B1039" s="16" t="s">
        <v>3143</v>
      </c>
      <c r="C1039" s="16" t="s">
        <v>365</v>
      </c>
      <c r="D1039" s="16" t="s">
        <v>62</v>
      </c>
      <c r="E1039" s="16" t="s">
        <v>41</v>
      </c>
      <c r="F1039" s="16" t="s">
        <v>349</v>
      </c>
      <c r="G1039" s="16" t="s">
        <v>1274</v>
      </c>
      <c r="H1039" s="16" t="s">
        <v>77</v>
      </c>
      <c r="I1039" s="16" t="s">
        <v>77</v>
      </c>
      <c r="J1039" s="16" t="s">
        <v>268</v>
      </c>
      <c r="K1039" s="16" t="s">
        <v>337</v>
      </c>
      <c r="L1039" s="9"/>
      <c r="M1039" s="9">
        <v>45330</v>
      </c>
      <c r="N1039" s="9">
        <v>45330</v>
      </c>
      <c r="O1039" s="7">
        <v>45330</v>
      </c>
      <c r="P1039" s="9">
        <v>45330</v>
      </c>
      <c r="Q1039" s="9"/>
      <c r="R1039" s="9" t="s">
        <v>34</v>
      </c>
      <c r="S1039" s="16" t="s">
        <v>73</v>
      </c>
      <c r="T1039" s="16" t="s">
        <v>66</v>
      </c>
      <c r="U1039" s="16"/>
      <c r="V1039" s="16"/>
      <c r="W1039" s="16" t="s">
        <v>54</v>
      </c>
      <c r="X1039" s="16" t="s">
        <v>38</v>
      </c>
      <c r="Y1039">
        <v>7</v>
      </c>
      <c r="Z1039">
        <v>10</v>
      </c>
      <c r="AA1039">
        <v>7</v>
      </c>
      <c r="AB1039">
        <v>6</v>
      </c>
      <c r="AC1039">
        <v>0.5</v>
      </c>
      <c r="AD1039">
        <v>11</v>
      </c>
      <c r="AE1039" t="s">
        <v>3506</v>
      </c>
    </row>
    <row r="1040" spans="1:31" x14ac:dyDescent="0.25">
      <c r="A1040" s="16" t="s">
        <v>23</v>
      </c>
      <c r="B1040" s="16" t="s">
        <v>3143</v>
      </c>
      <c r="C1040" s="16" t="s">
        <v>365</v>
      </c>
      <c r="D1040" s="16" t="s">
        <v>62</v>
      </c>
      <c r="E1040" s="16" t="s">
        <v>41</v>
      </c>
      <c r="F1040" s="16" t="s">
        <v>349</v>
      </c>
      <c r="G1040" s="16" t="s">
        <v>1274</v>
      </c>
      <c r="H1040" s="16" t="s">
        <v>77</v>
      </c>
      <c r="I1040" s="16" t="s">
        <v>77</v>
      </c>
      <c r="J1040" s="16" t="s">
        <v>268</v>
      </c>
      <c r="K1040" s="16" t="s">
        <v>413</v>
      </c>
      <c r="L1040" s="9"/>
      <c r="M1040" s="9">
        <v>45330</v>
      </c>
      <c r="N1040" s="9">
        <v>45330</v>
      </c>
      <c r="O1040" s="7">
        <v>45330</v>
      </c>
      <c r="P1040" s="9">
        <v>45330</v>
      </c>
      <c r="Q1040" s="9"/>
      <c r="R1040" s="9" t="s">
        <v>34</v>
      </c>
      <c r="S1040" s="16" t="s">
        <v>73</v>
      </c>
      <c r="T1040" s="16" t="s">
        <v>66</v>
      </c>
      <c r="U1040" s="16"/>
      <c r="V1040" s="16"/>
      <c r="W1040" s="16" t="s">
        <v>54</v>
      </c>
      <c r="X1040" s="16" t="s">
        <v>38</v>
      </c>
      <c r="Y1040">
        <v>7</v>
      </c>
      <c r="Z1040">
        <v>10</v>
      </c>
      <c r="AA1040">
        <v>7</v>
      </c>
      <c r="AB1040">
        <v>6</v>
      </c>
      <c r="AC1040">
        <v>0.5</v>
      </c>
      <c r="AD1040">
        <v>11</v>
      </c>
      <c r="AE1040" t="s">
        <v>3628</v>
      </c>
    </row>
    <row r="1041" spans="1:31" x14ac:dyDescent="0.25">
      <c r="A1041" s="16" t="s">
        <v>23</v>
      </c>
      <c r="B1041" s="16" t="s">
        <v>3143</v>
      </c>
      <c r="C1041" s="16" t="s">
        <v>365</v>
      </c>
      <c r="D1041" s="16" t="s">
        <v>62</v>
      </c>
      <c r="E1041" s="16" t="s">
        <v>41</v>
      </c>
      <c r="F1041" s="16" t="s">
        <v>349</v>
      </c>
      <c r="G1041" s="16" t="s">
        <v>1274</v>
      </c>
      <c r="H1041" s="16" t="s">
        <v>77</v>
      </c>
      <c r="I1041" s="16" t="s">
        <v>77</v>
      </c>
      <c r="J1041" s="16" t="s">
        <v>268</v>
      </c>
      <c r="K1041" s="16" t="s">
        <v>324</v>
      </c>
      <c r="L1041" s="9"/>
      <c r="M1041" s="9">
        <v>45330</v>
      </c>
      <c r="N1041" s="9">
        <v>45330</v>
      </c>
      <c r="O1041" s="7">
        <v>45330</v>
      </c>
      <c r="P1041" s="9">
        <v>45330</v>
      </c>
      <c r="Q1041" s="9"/>
      <c r="R1041" s="9" t="s">
        <v>93</v>
      </c>
      <c r="S1041" s="16" t="s">
        <v>73</v>
      </c>
      <c r="T1041" s="16" t="s">
        <v>66</v>
      </c>
      <c r="U1041" s="16"/>
      <c r="V1041" s="16"/>
      <c r="W1041" s="16" t="s">
        <v>54</v>
      </c>
      <c r="X1041" s="16" t="s">
        <v>38</v>
      </c>
      <c r="Y1041">
        <v>7</v>
      </c>
      <c r="Z1041">
        <v>10</v>
      </c>
      <c r="AA1041">
        <v>7</v>
      </c>
      <c r="AB1041">
        <v>6</v>
      </c>
      <c r="AC1041">
        <v>0.5</v>
      </c>
      <c r="AD1041">
        <v>11</v>
      </c>
      <c r="AE1041" t="s">
        <v>5116</v>
      </c>
    </row>
    <row r="1042" spans="1:31" x14ac:dyDescent="0.25">
      <c r="A1042" s="16" t="s">
        <v>23</v>
      </c>
      <c r="B1042" s="16" t="s">
        <v>3143</v>
      </c>
      <c r="C1042" s="16" t="s">
        <v>365</v>
      </c>
      <c r="D1042" s="16" t="s">
        <v>62</v>
      </c>
      <c r="E1042" s="16" t="s">
        <v>41</v>
      </c>
      <c r="F1042" s="16" t="s">
        <v>349</v>
      </c>
      <c r="G1042" s="16" t="s">
        <v>1274</v>
      </c>
      <c r="H1042" s="16" t="s">
        <v>77</v>
      </c>
      <c r="I1042" s="16" t="s">
        <v>77</v>
      </c>
      <c r="J1042" s="16" t="s">
        <v>268</v>
      </c>
      <c r="K1042" s="16" t="s">
        <v>64</v>
      </c>
      <c r="L1042" s="9"/>
      <c r="M1042" s="9">
        <v>45330</v>
      </c>
      <c r="N1042" s="9">
        <v>45330</v>
      </c>
      <c r="O1042" s="7">
        <v>45330</v>
      </c>
      <c r="P1042" s="9">
        <v>45330</v>
      </c>
      <c r="Q1042" s="9"/>
      <c r="R1042" s="9" t="s">
        <v>34</v>
      </c>
      <c r="S1042" s="16" t="s">
        <v>73</v>
      </c>
      <c r="T1042" s="16" t="s">
        <v>66</v>
      </c>
      <c r="U1042" s="16"/>
      <c r="V1042" s="16"/>
      <c r="W1042" s="16" t="s">
        <v>54</v>
      </c>
      <c r="X1042" s="16" t="s">
        <v>38</v>
      </c>
      <c r="Y1042">
        <v>7</v>
      </c>
      <c r="Z1042">
        <v>10</v>
      </c>
      <c r="AA1042">
        <v>7</v>
      </c>
      <c r="AB1042">
        <v>6</v>
      </c>
      <c r="AC1042">
        <v>0.5</v>
      </c>
      <c r="AD1042">
        <v>11</v>
      </c>
      <c r="AE1042" t="s">
        <v>2904</v>
      </c>
    </row>
    <row r="1043" spans="1:31" x14ac:dyDescent="0.25">
      <c r="A1043" s="16" t="s">
        <v>23</v>
      </c>
      <c r="B1043" s="16" t="s">
        <v>3143</v>
      </c>
      <c r="C1043" s="16" t="s">
        <v>365</v>
      </c>
      <c r="D1043" s="16" t="s">
        <v>62</v>
      </c>
      <c r="E1043" s="16" t="s">
        <v>41</v>
      </c>
      <c r="F1043" s="16" t="s">
        <v>349</v>
      </c>
      <c r="G1043" s="16" t="s">
        <v>1274</v>
      </c>
      <c r="H1043" s="16" t="s">
        <v>77</v>
      </c>
      <c r="I1043" s="16" t="s">
        <v>77</v>
      </c>
      <c r="J1043" s="16" t="s">
        <v>268</v>
      </c>
      <c r="K1043" s="16" t="s">
        <v>414</v>
      </c>
      <c r="L1043" s="9"/>
      <c r="M1043" s="9">
        <v>45330</v>
      </c>
      <c r="N1043" s="9">
        <v>45330</v>
      </c>
      <c r="O1043" s="7">
        <v>45330</v>
      </c>
      <c r="P1043" s="9">
        <v>45330</v>
      </c>
      <c r="Q1043" s="9"/>
      <c r="R1043" s="9" t="s">
        <v>34</v>
      </c>
      <c r="S1043" s="16" t="s">
        <v>73</v>
      </c>
      <c r="T1043" s="16" t="s">
        <v>66</v>
      </c>
      <c r="U1043" s="16"/>
      <c r="V1043" s="16"/>
      <c r="W1043" s="16" t="s">
        <v>54</v>
      </c>
      <c r="X1043" s="16" t="s">
        <v>38</v>
      </c>
      <c r="Y1043">
        <v>7</v>
      </c>
      <c r="Z1043">
        <v>10</v>
      </c>
      <c r="AA1043">
        <v>7</v>
      </c>
      <c r="AB1043">
        <v>6</v>
      </c>
      <c r="AC1043">
        <v>0.5</v>
      </c>
      <c r="AD1043">
        <v>11</v>
      </c>
      <c r="AE1043" t="s">
        <v>3629</v>
      </c>
    </row>
    <row r="1044" spans="1:31" x14ac:dyDescent="0.25">
      <c r="A1044" s="16" t="s">
        <v>23</v>
      </c>
      <c r="B1044" s="16" t="s">
        <v>3143</v>
      </c>
      <c r="C1044" s="16" t="s">
        <v>365</v>
      </c>
      <c r="D1044" s="16" t="s">
        <v>62</v>
      </c>
      <c r="E1044" s="16" t="s">
        <v>41</v>
      </c>
      <c r="F1044" s="16" t="s">
        <v>349</v>
      </c>
      <c r="G1044" s="16" t="s">
        <v>1274</v>
      </c>
      <c r="H1044" s="16" t="s">
        <v>77</v>
      </c>
      <c r="I1044" s="16" t="s">
        <v>77</v>
      </c>
      <c r="J1044" s="16" t="s">
        <v>268</v>
      </c>
      <c r="K1044" s="16" t="s">
        <v>415</v>
      </c>
      <c r="L1044" s="9"/>
      <c r="M1044" s="9">
        <v>45330</v>
      </c>
      <c r="N1044" s="9">
        <v>45330</v>
      </c>
      <c r="O1044" s="7">
        <v>45330</v>
      </c>
      <c r="P1044" s="9">
        <v>45330</v>
      </c>
      <c r="Q1044" s="9"/>
      <c r="R1044" s="9" t="s">
        <v>34</v>
      </c>
      <c r="S1044" s="16" t="s">
        <v>73</v>
      </c>
      <c r="T1044" s="16" t="s">
        <v>66</v>
      </c>
      <c r="U1044" s="16"/>
      <c r="V1044" s="16"/>
      <c r="W1044" s="16" t="s">
        <v>54</v>
      </c>
      <c r="X1044" s="16" t="s">
        <v>38</v>
      </c>
      <c r="Y1044">
        <v>7</v>
      </c>
      <c r="Z1044">
        <v>10</v>
      </c>
      <c r="AA1044">
        <v>7</v>
      </c>
      <c r="AB1044">
        <v>6</v>
      </c>
      <c r="AC1044">
        <v>0.5</v>
      </c>
      <c r="AD1044">
        <v>11</v>
      </c>
      <c r="AE1044" t="s">
        <v>3630</v>
      </c>
    </row>
    <row r="1045" spans="1:31" x14ac:dyDescent="0.25">
      <c r="A1045" s="16" t="s">
        <v>23</v>
      </c>
      <c r="B1045" s="16" t="s">
        <v>3143</v>
      </c>
      <c r="C1045" s="16" t="s">
        <v>365</v>
      </c>
      <c r="D1045" s="16" t="s">
        <v>62</v>
      </c>
      <c r="E1045" s="16" t="s">
        <v>41</v>
      </c>
      <c r="F1045" s="16" t="s">
        <v>349</v>
      </c>
      <c r="G1045" s="16" t="s">
        <v>1274</v>
      </c>
      <c r="H1045" s="16" t="s">
        <v>77</v>
      </c>
      <c r="I1045" s="16" t="s">
        <v>77</v>
      </c>
      <c r="J1045" s="16" t="s">
        <v>268</v>
      </c>
      <c r="K1045" s="16" t="s">
        <v>97</v>
      </c>
      <c r="L1045" s="9"/>
      <c r="M1045" s="9">
        <v>45330</v>
      </c>
      <c r="N1045" s="9">
        <v>45330</v>
      </c>
      <c r="O1045" s="7">
        <v>45330</v>
      </c>
      <c r="P1045" s="9">
        <v>45330</v>
      </c>
      <c r="Q1045" s="9"/>
      <c r="R1045" s="9" t="s">
        <v>34</v>
      </c>
      <c r="S1045" s="16" t="s">
        <v>73</v>
      </c>
      <c r="T1045" s="16" t="s">
        <v>66</v>
      </c>
      <c r="U1045" s="16"/>
      <c r="V1045" s="16"/>
      <c r="W1045" s="16" t="s">
        <v>54</v>
      </c>
      <c r="X1045" s="16" t="s">
        <v>38</v>
      </c>
      <c r="Y1045">
        <v>7</v>
      </c>
      <c r="Z1045">
        <v>10</v>
      </c>
      <c r="AA1045">
        <v>7</v>
      </c>
      <c r="AB1045">
        <v>6</v>
      </c>
      <c r="AC1045">
        <v>0.5</v>
      </c>
      <c r="AD1045">
        <v>11</v>
      </c>
      <c r="AE1045" t="s">
        <v>3631</v>
      </c>
    </row>
    <row r="1046" spans="1:31" x14ac:dyDescent="0.25">
      <c r="A1046" s="16" t="s">
        <v>23</v>
      </c>
      <c r="B1046" s="16" t="s">
        <v>3143</v>
      </c>
      <c r="C1046" s="16" t="s">
        <v>365</v>
      </c>
      <c r="D1046" s="16" t="s">
        <v>62</v>
      </c>
      <c r="E1046" s="16" t="s">
        <v>41</v>
      </c>
      <c r="F1046" s="16" t="s">
        <v>349</v>
      </c>
      <c r="G1046" s="16" t="s">
        <v>1274</v>
      </c>
      <c r="H1046" s="16" t="s">
        <v>77</v>
      </c>
      <c r="I1046" s="16" t="s">
        <v>77</v>
      </c>
      <c r="J1046" s="16" t="s">
        <v>78</v>
      </c>
      <c r="K1046" s="16" t="s">
        <v>238</v>
      </c>
      <c r="L1046" s="9"/>
      <c r="M1046" s="9">
        <v>45330</v>
      </c>
      <c r="N1046" s="9">
        <v>45330</v>
      </c>
      <c r="O1046" s="7">
        <v>45330</v>
      </c>
      <c r="P1046" s="9">
        <v>45330</v>
      </c>
      <c r="Q1046" s="9"/>
      <c r="R1046" s="9" t="s">
        <v>93</v>
      </c>
      <c r="S1046" s="16" t="s">
        <v>73</v>
      </c>
      <c r="T1046" s="16" t="s">
        <v>66</v>
      </c>
      <c r="U1046" s="16"/>
      <c r="V1046" s="16"/>
      <c r="W1046" s="16" t="s">
        <v>54</v>
      </c>
      <c r="X1046" s="16" t="s">
        <v>38</v>
      </c>
      <c r="Y1046">
        <v>7</v>
      </c>
      <c r="Z1046">
        <v>10</v>
      </c>
      <c r="AA1046">
        <v>7</v>
      </c>
      <c r="AB1046">
        <v>6</v>
      </c>
      <c r="AC1046">
        <v>0.5</v>
      </c>
      <c r="AD1046">
        <v>11</v>
      </c>
      <c r="AE1046" t="s">
        <v>3511</v>
      </c>
    </row>
    <row r="1047" spans="1:31" x14ac:dyDescent="0.25">
      <c r="A1047" s="16" t="s">
        <v>23</v>
      </c>
      <c r="B1047" s="16" t="s">
        <v>3143</v>
      </c>
      <c r="C1047" s="16" t="s">
        <v>365</v>
      </c>
      <c r="D1047" s="16" t="s">
        <v>62</v>
      </c>
      <c r="E1047" s="16" t="s">
        <v>41</v>
      </c>
      <c r="F1047" s="16" t="s">
        <v>349</v>
      </c>
      <c r="G1047" s="16" t="s">
        <v>1274</v>
      </c>
      <c r="H1047" s="16" t="s">
        <v>77</v>
      </c>
      <c r="I1047" s="16" t="s">
        <v>77</v>
      </c>
      <c r="J1047" s="16" t="s">
        <v>78</v>
      </c>
      <c r="K1047" s="16" t="s">
        <v>276</v>
      </c>
      <c r="L1047" s="9"/>
      <c r="M1047" s="9">
        <v>45330</v>
      </c>
      <c r="N1047" s="9">
        <v>45330</v>
      </c>
      <c r="O1047" s="7">
        <v>45330</v>
      </c>
      <c r="P1047" s="9">
        <v>45330</v>
      </c>
      <c r="Q1047" s="9"/>
      <c r="R1047" s="9" t="s">
        <v>34</v>
      </c>
      <c r="S1047" s="16" t="s">
        <v>73</v>
      </c>
      <c r="T1047" s="16" t="s">
        <v>66</v>
      </c>
      <c r="U1047" s="16"/>
      <c r="V1047" s="16"/>
      <c r="W1047" s="16" t="s">
        <v>54</v>
      </c>
      <c r="X1047" s="16" t="s">
        <v>38</v>
      </c>
      <c r="Y1047">
        <v>7</v>
      </c>
      <c r="Z1047">
        <v>10</v>
      </c>
      <c r="AA1047">
        <v>7</v>
      </c>
      <c r="AB1047">
        <v>6</v>
      </c>
      <c r="AC1047">
        <v>0.5</v>
      </c>
      <c r="AD1047">
        <v>11</v>
      </c>
      <c r="AE1047" t="s">
        <v>3446</v>
      </c>
    </row>
    <row r="1048" spans="1:31" x14ac:dyDescent="0.25">
      <c r="A1048" s="16" t="s">
        <v>23</v>
      </c>
      <c r="B1048" s="16" t="s">
        <v>3143</v>
      </c>
      <c r="C1048" s="16" t="s">
        <v>365</v>
      </c>
      <c r="D1048" s="16" t="s">
        <v>62</v>
      </c>
      <c r="E1048" s="16" t="s">
        <v>41</v>
      </c>
      <c r="F1048" s="16" t="s">
        <v>349</v>
      </c>
      <c r="G1048" s="16" t="s">
        <v>1274</v>
      </c>
      <c r="H1048" s="16" t="s">
        <v>77</v>
      </c>
      <c r="I1048" s="16" t="s">
        <v>77</v>
      </c>
      <c r="J1048" s="16" t="s">
        <v>78</v>
      </c>
      <c r="K1048" s="16" t="s">
        <v>418</v>
      </c>
      <c r="L1048" s="9"/>
      <c r="M1048" s="9">
        <v>45330</v>
      </c>
      <c r="N1048" s="9">
        <v>45330</v>
      </c>
      <c r="O1048" s="7">
        <v>45330</v>
      </c>
      <c r="P1048" s="9">
        <v>45330</v>
      </c>
      <c r="Q1048" s="9"/>
      <c r="R1048" s="9" t="s">
        <v>34</v>
      </c>
      <c r="S1048" s="16" t="s">
        <v>73</v>
      </c>
      <c r="T1048" s="16" t="s">
        <v>66</v>
      </c>
      <c r="U1048" s="16"/>
      <c r="V1048" s="16"/>
      <c r="W1048" s="16" t="s">
        <v>54</v>
      </c>
      <c r="X1048" s="16" t="s">
        <v>38</v>
      </c>
      <c r="Y1048">
        <v>7</v>
      </c>
      <c r="Z1048">
        <v>10</v>
      </c>
      <c r="AA1048">
        <v>7</v>
      </c>
      <c r="AB1048">
        <v>6</v>
      </c>
      <c r="AC1048">
        <v>0.5</v>
      </c>
      <c r="AD1048">
        <v>11</v>
      </c>
      <c r="AE1048" t="s">
        <v>3632</v>
      </c>
    </row>
    <row r="1049" spans="1:31" x14ac:dyDescent="0.25">
      <c r="A1049" s="16" t="s">
        <v>23</v>
      </c>
      <c r="B1049" s="16" t="s">
        <v>3143</v>
      </c>
      <c r="C1049" s="16" t="s">
        <v>365</v>
      </c>
      <c r="D1049" s="16" t="s">
        <v>62</v>
      </c>
      <c r="E1049" s="16" t="s">
        <v>41</v>
      </c>
      <c r="F1049" s="16" t="s">
        <v>349</v>
      </c>
      <c r="G1049" s="16" t="s">
        <v>1274</v>
      </c>
      <c r="H1049" s="16" t="s">
        <v>77</v>
      </c>
      <c r="I1049" s="16" t="s">
        <v>77</v>
      </c>
      <c r="J1049" s="16" t="s">
        <v>78</v>
      </c>
      <c r="K1049" s="16" t="s">
        <v>278</v>
      </c>
      <c r="L1049" s="9"/>
      <c r="M1049" s="9">
        <v>45330</v>
      </c>
      <c r="N1049" s="9">
        <v>45330</v>
      </c>
      <c r="O1049" s="7">
        <v>45330</v>
      </c>
      <c r="P1049" s="9">
        <v>45330</v>
      </c>
      <c r="Q1049" s="9"/>
      <c r="R1049" s="9" t="s">
        <v>34</v>
      </c>
      <c r="S1049" s="16" t="s">
        <v>73</v>
      </c>
      <c r="T1049" s="16" t="s">
        <v>66</v>
      </c>
      <c r="U1049" s="16"/>
      <c r="V1049" s="16"/>
      <c r="W1049" s="16" t="s">
        <v>54</v>
      </c>
      <c r="X1049" s="16" t="s">
        <v>38</v>
      </c>
      <c r="Y1049">
        <v>7</v>
      </c>
      <c r="Z1049">
        <v>10</v>
      </c>
      <c r="AA1049">
        <v>7</v>
      </c>
      <c r="AB1049">
        <v>6</v>
      </c>
      <c r="AC1049">
        <v>0.5</v>
      </c>
      <c r="AD1049">
        <v>11</v>
      </c>
      <c r="AE1049" t="s">
        <v>3448</v>
      </c>
    </row>
    <row r="1050" spans="1:31" x14ac:dyDescent="0.25">
      <c r="A1050" s="16" t="s">
        <v>23</v>
      </c>
      <c r="B1050" s="16" t="s">
        <v>3143</v>
      </c>
      <c r="C1050" s="16" t="s">
        <v>365</v>
      </c>
      <c r="D1050" s="16" t="s">
        <v>62</v>
      </c>
      <c r="E1050" s="16" t="s">
        <v>41</v>
      </c>
      <c r="F1050" s="16" t="s">
        <v>349</v>
      </c>
      <c r="G1050" s="16" t="s">
        <v>1274</v>
      </c>
      <c r="H1050" s="16" t="s">
        <v>77</v>
      </c>
      <c r="I1050" s="16" t="s">
        <v>77</v>
      </c>
      <c r="J1050" s="16" t="s">
        <v>78</v>
      </c>
      <c r="K1050" s="16" t="s">
        <v>342</v>
      </c>
      <c r="L1050" s="9"/>
      <c r="M1050" s="9">
        <v>45330</v>
      </c>
      <c r="N1050" s="9">
        <v>45330</v>
      </c>
      <c r="O1050" s="7">
        <v>45330</v>
      </c>
      <c r="P1050" s="9">
        <v>45330</v>
      </c>
      <c r="Q1050" s="9"/>
      <c r="R1050" s="9" t="s">
        <v>34</v>
      </c>
      <c r="S1050" s="16" t="s">
        <v>73</v>
      </c>
      <c r="T1050" s="16" t="s">
        <v>66</v>
      </c>
      <c r="U1050" s="16"/>
      <c r="V1050" s="16"/>
      <c r="W1050" s="16" t="s">
        <v>54</v>
      </c>
      <c r="X1050" s="16" t="s">
        <v>38</v>
      </c>
      <c r="Y1050">
        <v>7</v>
      </c>
      <c r="Z1050">
        <v>10</v>
      </c>
      <c r="AA1050">
        <v>7</v>
      </c>
      <c r="AB1050">
        <v>6</v>
      </c>
      <c r="AC1050">
        <v>0.5</v>
      </c>
      <c r="AD1050">
        <v>11</v>
      </c>
      <c r="AE1050" t="s">
        <v>3512</v>
      </c>
    </row>
    <row r="1051" spans="1:31" x14ac:dyDescent="0.25">
      <c r="A1051" s="16" t="s">
        <v>23</v>
      </c>
      <c r="B1051" s="16" t="s">
        <v>3143</v>
      </c>
      <c r="C1051" s="16" t="s">
        <v>365</v>
      </c>
      <c r="D1051" s="16" t="s">
        <v>62</v>
      </c>
      <c r="E1051" s="16" t="s">
        <v>41</v>
      </c>
      <c r="F1051" s="16" t="s">
        <v>349</v>
      </c>
      <c r="G1051" s="16" t="s">
        <v>1274</v>
      </c>
      <c r="H1051" s="16" t="s">
        <v>77</v>
      </c>
      <c r="I1051" s="16" t="s">
        <v>77</v>
      </c>
      <c r="J1051" s="16" t="s">
        <v>78</v>
      </c>
      <c r="K1051" s="16" t="s">
        <v>421</v>
      </c>
      <c r="L1051" s="9"/>
      <c r="M1051" s="9">
        <v>45330</v>
      </c>
      <c r="N1051" s="9">
        <v>45330</v>
      </c>
      <c r="O1051" s="7">
        <v>45330</v>
      </c>
      <c r="P1051" s="9">
        <v>45330</v>
      </c>
      <c r="Q1051" s="9"/>
      <c r="R1051" s="9" t="s">
        <v>34</v>
      </c>
      <c r="S1051" s="16" t="s">
        <v>73</v>
      </c>
      <c r="T1051" s="16" t="s">
        <v>66</v>
      </c>
      <c r="U1051" s="16"/>
      <c r="V1051" s="16"/>
      <c r="W1051" s="16" t="s">
        <v>54</v>
      </c>
      <c r="X1051" s="16" t="s">
        <v>38</v>
      </c>
      <c r="Y1051">
        <v>7</v>
      </c>
      <c r="Z1051">
        <v>10</v>
      </c>
      <c r="AA1051">
        <v>7</v>
      </c>
      <c r="AB1051">
        <v>6</v>
      </c>
      <c r="AC1051">
        <v>0.5</v>
      </c>
      <c r="AD1051">
        <v>11</v>
      </c>
      <c r="AE1051" t="s">
        <v>3633</v>
      </c>
    </row>
    <row r="1052" spans="1:31" x14ac:dyDescent="0.25">
      <c r="A1052" s="16" t="s">
        <v>23</v>
      </c>
      <c r="B1052" s="16" t="s">
        <v>3143</v>
      </c>
      <c r="C1052" s="16" t="s">
        <v>365</v>
      </c>
      <c r="D1052" s="16" t="s">
        <v>62</v>
      </c>
      <c r="E1052" s="16" t="s">
        <v>41</v>
      </c>
      <c r="F1052" s="16" t="s">
        <v>349</v>
      </c>
      <c r="G1052" s="16" t="s">
        <v>1274</v>
      </c>
      <c r="H1052" s="16" t="s">
        <v>77</v>
      </c>
      <c r="I1052" s="16" t="s">
        <v>77</v>
      </c>
      <c r="J1052" s="16" t="s">
        <v>78</v>
      </c>
      <c r="K1052" s="16" t="s">
        <v>102</v>
      </c>
      <c r="L1052" s="9"/>
      <c r="M1052" s="9">
        <v>45330</v>
      </c>
      <c r="N1052" s="9">
        <v>45330</v>
      </c>
      <c r="O1052" s="7">
        <v>45330</v>
      </c>
      <c r="P1052" s="9">
        <v>45330</v>
      </c>
      <c r="Q1052" s="9"/>
      <c r="R1052" s="9" t="s">
        <v>34</v>
      </c>
      <c r="S1052" s="16" t="s">
        <v>73</v>
      </c>
      <c r="T1052" s="16" t="s">
        <v>66</v>
      </c>
      <c r="U1052" s="16"/>
      <c r="V1052" s="16"/>
      <c r="W1052" s="16" t="s">
        <v>54</v>
      </c>
      <c r="X1052" s="16" t="s">
        <v>38</v>
      </c>
      <c r="Y1052">
        <v>7</v>
      </c>
      <c r="Z1052">
        <v>10</v>
      </c>
      <c r="AA1052">
        <v>7</v>
      </c>
      <c r="AB1052">
        <v>6</v>
      </c>
      <c r="AC1052">
        <v>0.5</v>
      </c>
      <c r="AD1052">
        <v>11</v>
      </c>
      <c r="AE1052" t="s">
        <v>3474</v>
      </c>
    </row>
    <row r="1053" spans="1:31" x14ac:dyDescent="0.25">
      <c r="A1053" s="16" t="s">
        <v>23</v>
      </c>
      <c r="B1053" s="16" t="s">
        <v>3143</v>
      </c>
      <c r="C1053" s="16" t="s">
        <v>365</v>
      </c>
      <c r="D1053" s="16" t="s">
        <v>62</v>
      </c>
      <c r="E1053" s="16" t="s">
        <v>41</v>
      </c>
      <c r="F1053" s="16" t="s">
        <v>349</v>
      </c>
      <c r="G1053" s="16" t="s">
        <v>1274</v>
      </c>
      <c r="H1053" s="16" t="s">
        <v>77</v>
      </c>
      <c r="I1053" s="16" t="s">
        <v>77</v>
      </c>
      <c r="J1053" s="16" t="s">
        <v>78</v>
      </c>
      <c r="K1053" s="16" t="s">
        <v>317</v>
      </c>
      <c r="L1053" s="9"/>
      <c r="M1053" s="9">
        <v>45330</v>
      </c>
      <c r="N1053" s="9">
        <v>45330</v>
      </c>
      <c r="O1053" s="7">
        <v>45330</v>
      </c>
      <c r="P1053" s="9">
        <v>45330</v>
      </c>
      <c r="Q1053" s="9"/>
      <c r="R1053" s="9" t="s">
        <v>34</v>
      </c>
      <c r="S1053" s="16" t="s">
        <v>73</v>
      </c>
      <c r="T1053" s="16" t="s">
        <v>66</v>
      </c>
      <c r="U1053" s="16"/>
      <c r="V1053" s="16"/>
      <c r="W1053" s="16" t="s">
        <v>54</v>
      </c>
      <c r="X1053" s="16" t="s">
        <v>38</v>
      </c>
      <c r="Y1053">
        <v>7</v>
      </c>
      <c r="Z1053">
        <v>10</v>
      </c>
      <c r="AA1053">
        <v>7</v>
      </c>
      <c r="AB1053">
        <v>6</v>
      </c>
      <c r="AC1053">
        <v>0.5</v>
      </c>
      <c r="AD1053">
        <v>11</v>
      </c>
      <c r="AE1053" t="s">
        <v>3514</v>
      </c>
    </row>
    <row r="1054" spans="1:31" x14ac:dyDescent="0.25">
      <c r="A1054" s="16" t="s">
        <v>23</v>
      </c>
      <c r="B1054" s="16" t="s">
        <v>3143</v>
      </c>
      <c r="C1054" s="16" t="s">
        <v>365</v>
      </c>
      <c r="D1054" s="16" t="s">
        <v>62</v>
      </c>
      <c r="E1054" s="16" t="s">
        <v>41</v>
      </c>
      <c r="F1054" s="16" t="s">
        <v>349</v>
      </c>
      <c r="G1054" s="16" t="s">
        <v>1274</v>
      </c>
      <c r="H1054" s="16" t="s">
        <v>77</v>
      </c>
      <c r="I1054" s="16" t="s">
        <v>77</v>
      </c>
      <c r="J1054" s="16" t="s">
        <v>78</v>
      </c>
      <c r="K1054" s="16" t="s">
        <v>396</v>
      </c>
      <c r="L1054" s="9"/>
      <c r="M1054" s="9">
        <v>45330</v>
      </c>
      <c r="N1054" s="9">
        <v>45330</v>
      </c>
      <c r="O1054" s="7">
        <v>45330</v>
      </c>
      <c r="P1054" s="9">
        <v>45330</v>
      </c>
      <c r="Q1054" s="9"/>
      <c r="R1054" s="9" t="s">
        <v>34</v>
      </c>
      <c r="S1054" s="16" t="s">
        <v>73</v>
      </c>
      <c r="T1054" s="16" t="s">
        <v>66</v>
      </c>
      <c r="U1054" s="16"/>
      <c r="V1054" s="16"/>
      <c r="W1054" s="16" t="s">
        <v>54</v>
      </c>
      <c r="X1054" s="16" t="s">
        <v>38</v>
      </c>
      <c r="Y1054">
        <v>7</v>
      </c>
      <c r="Z1054">
        <v>10</v>
      </c>
      <c r="AA1054">
        <v>7</v>
      </c>
      <c r="AB1054">
        <v>6</v>
      </c>
      <c r="AC1054">
        <v>0.5</v>
      </c>
      <c r="AD1054">
        <v>11</v>
      </c>
      <c r="AE1054" t="s">
        <v>3634</v>
      </c>
    </row>
    <row r="1055" spans="1:31" x14ac:dyDescent="0.25">
      <c r="A1055" s="16" t="s">
        <v>23</v>
      </c>
      <c r="B1055" s="16" t="s">
        <v>3143</v>
      </c>
      <c r="C1055" s="16" t="s">
        <v>365</v>
      </c>
      <c r="D1055" s="16" t="s">
        <v>62</v>
      </c>
      <c r="E1055" s="16" t="s">
        <v>41</v>
      </c>
      <c r="F1055" s="16" t="s">
        <v>349</v>
      </c>
      <c r="G1055" s="16" t="s">
        <v>1274</v>
      </c>
      <c r="H1055" s="16" t="s">
        <v>77</v>
      </c>
      <c r="I1055" s="16" t="s">
        <v>77</v>
      </c>
      <c r="J1055" s="16" t="s">
        <v>78</v>
      </c>
      <c r="K1055" s="16" t="s">
        <v>422</v>
      </c>
      <c r="L1055" s="9"/>
      <c r="M1055" s="9">
        <v>45330</v>
      </c>
      <c r="N1055" s="9">
        <v>45330</v>
      </c>
      <c r="O1055" s="7">
        <v>45330</v>
      </c>
      <c r="P1055" s="9">
        <v>45330</v>
      </c>
      <c r="Q1055" s="9"/>
      <c r="R1055" s="9" t="s">
        <v>34</v>
      </c>
      <c r="S1055" s="16" t="s">
        <v>73</v>
      </c>
      <c r="T1055" s="16" t="s">
        <v>66</v>
      </c>
      <c r="U1055" s="16"/>
      <c r="V1055" s="16"/>
      <c r="W1055" s="16" t="s">
        <v>54</v>
      </c>
      <c r="X1055" s="16" t="s">
        <v>38</v>
      </c>
      <c r="Y1055">
        <v>7</v>
      </c>
      <c r="Z1055">
        <v>10</v>
      </c>
      <c r="AA1055">
        <v>7</v>
      </c>
      <c r="AB1055">
        <v>6</v>
      </c>
      <c r="AC1055">
        <v>0.5</v>
      </c>
      <c r="AD1055">
        <v>11</v>
      </c>
      <c r="AE1055" t="s">
        <v>3635</v>
      </c>
    </row>
    <row r="1056" spans="1:31" x14ac:dyDescent="0.25">
      <c r="A1056" s="16" t="s">
        <v>23</v>
      </c>
      <c r="B1056" s="16" t="s">
        <v>3143</v>
      </c>
      <c r="C1056" s="16" t="s">
        <v>365</v>
      </c>
      <c r="D1056" s="16" t="s">
        <v>62</v>
      </c>
      <c r="E1056" s="16" t="s">
        <v>41</v>
      </c>
      <c r="F1056" s="16" t="s">
        <v>349</v>
      </c>
      <c r="G1056" s="16" t="s">
        <v>1274</v>
      </c>
      <c r="H1056" s="16" t="s">
        <v>77</v>
      </c>
      <c r="I1056" s="16" t="s">
        <v>77</v>
      </c>
      <c r="J1056" s="16" t="s">
        <v>78</v>
      </c>
      <c r="K1056" s="16" t="s">
        <v>423</v>
      </c>
      <c r="L1056" s="9"/>
      <c r="M1056" s="9">
        <v>45330</v>
      </c>
      <c r="N1056" s="9">
        <v>45330</v>
      </c>
      <c r="O1056" s="7">
        <v>45330</v>
      </c>
      <c r="P1056" s="9">
        <v>45330</v>
      </c>
      <c r="Q1056" s="9"/>
      <c r="R1056" s="9" t="s">
        <v>34</v>
      </c>
      <c r="S1056" s="16" t="s">
        <v>73</v>
      </c>
      <c r="T1056" s="16" t="s">
        <v>66</v>
      </c>
      <c r="U1056" s="16"/>
      <c r="V1056" s="16"/>
      <c r="W1056" s="16" t="s">
        <v>54</v>
      </c>
      <c r="X1056" s="16" t="s">
        <v>38</v>
      </c>
      <c r="Y1056">
        <v>7</v>
      </c>
      <c r="Z1056">
        <v>10</v>
      </c>
      <c r="AA1056">
        <v>7</v>
      </c>
      <c r="AB1056">
        <v>6</v>
      </c>
      <c r="AC1056">
        <v>0.5</v>
      </c>
      <c r="AD1056">
        <v>11</v>
      </c>
      <c r="AE1056" t="s">
        <v>3636</v>
      </c>
    </row>
    <row r="1057" spans="1:31" x14ac:dyDescent="0.25">
      <c r="A1057" s="16" t="s">
        <v>23</v>
      </c>
      <c r="B1057" s="16" t="s">
        <v>3143</v>
      </c>
      <c r="C1057" s="16" t="s">
        <v>365</v>
      </c>
      <c r="D1057" s="16" t="s">
        <v>62</v>
      </c>
      <c r="E1057" s="16" t="s">
        <v>41</v>
      </c>
      <c r="F1057" s="16" t="s">
        <v>349</v>
      </c>
      <c r="G1057" s="16" t="s">
        <v>1274</v>
      </c>
      <c r="H1057" s="16" t="s">
        <v>77</v>
      </c>
      <c r="I1057" s="16" t="s">
        <v>77</v>
      </c>
      <c r="J1057" s="16" t="s">
        <v>78</v>
      </c>
      <c r="K1057" s="16" t="s">
        <v>424</v>
      </c>
      <c r="L1057" s="9"/>
      <c r="M1057" s="9">
        <v>45330</v>
      </c>
      <c r="N1057" s="9">
        <v>45330</v>
      </c>
      <c r="O1057" s="7">
        <v>45330</v>
      </c>
      <c r="P1057" s="9">
        <v>45330</v>
      </c>
      <c r="Q1057" s="9"/>
      <c r="R1057" s="9" t="s">
        <v>34</v>
      </c>
      <c r="S1057" s="16" t="s">
        <v>73</v>
      </c>
      <c r="T1057" s="16" t="s">
        <v>66</v>
      </c>
      <c r="U1057" s="16"/>
      <c r="V1057" s="16"/>
      <c r="W1057" s="16" t="s">
        <v>54</v>
      </c>
      <c r="X1057" s="16" t="s">
        <v>38</v>
      </c>
      <c r="Y1057">
        <v>7</v>
      </c>
      <c r="Z1057">
        <v>10</v>
      </c>
      <c r="AA1057">
        <v>7</v>
      </c>
      <c r="AB1057">
        <v>6</v>
      </c>
      <c r="AC1057">
        <v>0.5</v>
      </c>
      <c r="AD1057">
        <v>11</v>
      </c>
      <c r="AE1057" t="s">
        <v>3637</v>
      </c>
    </row>
    <row r="1058" spans="1:31" x14ac:dyDescent="0.25">
      <c r="A1058" s="16" t="s">
        <v>23</v>
      </c>
      <c r="B1058" s="16" t="s">
        <v>3143</v>
      </c>
      <c r="C1058" s="16" t="s">
        <v>365</v>
      </c>
      <c r="D1058" s="16" t="s">
        <v>3139</v>
      </c>
      <c r="E1058" s="16" t="s">
        <v>27</v>
      </c>
      <c r="F1058" s="16" t="s">
        <v>349</v>
      </c>
      <c r="G1058" s="16" t="s">
        <v>3291</v>
      </c>
      <c r="H1058" s="16" t="s">
        <v>155</v>
      </c>
      <c r="I1058" s="16" t="s">
        <v>155</v>
      </c>
      <c r="J1058" s="16" t="s">
        <v>262</v>
      </c>
      <c r="K1058" s="16" t="s">
        <v>1035</v>
      </c>
      <c r="L1058" s="9"/>
      <c r="M1058" s="9">
        <v>45455</v>
      </c>
      <c r="N1058" s="9">
        <v>45455</v>
      </c>
      <c r="O1058" s="7">
        <v>45455</v>
      </c>
      <c r="P1058" s="9"/>
      <c r="Q1058" s="9"/>
      <c r="R1058" s="9" t="s">
        <v>93</v>
      </c>
      <c r="S1058" s="16" t="s">
        <v>73</v>
      </c>
      <c r="T1058" s="16" t="s">
        <v>66</v>
      </c>
      <c r="U1058" s="16"/>
      <c r="V1058" s="16"/>
      <c r="W1058" s="16" t="s">
        <v>54</v>
      </c>
      <c r="X1058" s="16" t="s">
        <v>38</v>
      </c>
      <c r="Y1058">
        <v>7</v>
      </c>
      <c r="Z1058">
        <v>3</v>
      </c>
      <c r="AA1058">
        <v>2.1</v>
      </c>
      <c r="AB1058">
        <v>2</v>
      </c>
      <c r="AC1058">
        <v>0.16666666666666666</v>
      </c>
      <c r="AD1058">
        <v>3</v>
      </c>
      <c r="AE1058" t="s">
        <v>3638</v>
      </c>
    </row>
    <row r="1059" spans="1:31" x14ac:dyDescent="0.25">
      <c r="A1059" s="16" t="s">
        <v>23</v>
      </c>
      <c r="B1059" s="16" t="s">
        <v>3143</v>
      </c>
      <c r="C1059" s="16" t="s">
        <v>365</v>
      </c>
      <c r="D1059" s="16" t="s">
        <v>3139</v>
      </c>
      <c r="E1059" s="16" t="s">
        <v>27</v>
      </c>
      <c r="F1059" s="16" t="s">
        <v>349</v>
      </c>
      <c r="G1059" s="16" t="s">
        <v>3291</v>
      </c>
      <c r="H1059" s="16" t="s">
        <v>155</v>
      </c>
      <c r="I1059" s="16" t="s">
        <v>155</v>
      </c>
      <c r="J1059" s="16" t="s">
        <v>262</v>
      </c>
      <c r="K1059" s="16" t="s">
        <v>1036</v>
      </c>
      <c r="L1059" s="9"/>
      <c r="M1059" s="9">
        <v>45455</v>
      </c>
      <c r="N1059" s="9">
        <v>45455</v>
      </c>
      <c r="O1059" s="7">
        <v>45455</v>
      </c>
      <c r="P1059" s="9"/>
      <c r="Q1059" s="9"/>
      <c r="R1059" s="9" t="s">
        <v>93</v>
      </c>
      <c r="S1059" s="16" t="s">
        <v>73</v>
      </c>
      <c r="T1059" s="16" t="s">
        <v>66</v>
      </c>
      <c r="U1059" s="16"/>
      <c r="V1059" s="16"/>
      <c r="W1059" s="16" t="s">
        <v>54</v>
      </c>
      <c r="X1059" s="16" t="s">
        <v>38</v>
      </c>
      <c r="Y1059">
        <v>7</v>
      </c>
      <c r="Z1059">
        <v>3</v>
      </c>
      <c r="AA1059">
        <v>2.1</v>
      </c>
      <c r="AB1059">
        <v>2</v>
      </c>
      <c r="AC1059">
        <v>0.16666666666666666</v>
      </c>
      <c r="AD1059">
        <v>3</v>
      </c>
      <c r="AE1059" t="s">
        <v>3639</v>
      </c>
    </row>
    <row r="1060" spans="1:31" x14ac:dyDescent="0.25">
      <c r="A1060" s="16" t="s">
        <v>23</v>
      </c>
      <c r="B1060" s="16" t="s">
        <v>3143</v>
      </c>
      <c r="C1060" s="16" t="s">
        <v>365</v>
      </c>
      <c r="D1060" s="16" t="s">
        <v>3139</v>
      </c>
      <c r="E1060" s="16" t="s">
        <v>27</v>
      </c>
      <c r="F1060" s="16" t="s">
        <v>349</v>
      </c>
      <c r="G1060" s="16" t="s">
        <v>3291</v>
      </c>
      <c r="H1060" s="16" t="s">
        <v>155</v>
      </c>
      <c r="I1060" s="16" t="s">
        <v>155</v>
      </c>
      <c r="J1060" s="16" t="s">
        <v>262</v>
      </c>
      <c r="K1060" s="16" t="s">
        <v>474</v>
      </c>
      <c r="L1060" s="9"/>
      <c r="M1060" s="9">
        <v>45455</v>
      </c>
      <c r="N1060" s="9">
        <v>45455</v>
      </c>
      <c r="O1060" s="7">
        <v>45455</v>
      </c>
      <c r="P1060" s="9"/>
      <c r="Q1060" s="9"/>
      <c r="R1060" s="9" t="s">
        <v>93</v>
      </c>
      <c r="S1060" s="16" t="s">
        <v>73</v>
      </c>
      <c r="T1060" s="16" t="s">
        <v>66</v>
      </c>
      <c r="U1060" s="16"/>
      <c r="V1060" s="16"/>
      <c r="W1060" s="16" t="s">
        <v>54</v>
      </c>
      <c r="X1060" s="16" t="s">
        <v>38</v>
      </c>
      <c r="Y1060">
        <v>7</v>
      </c>
      <c r="Z1060">
        <v>3</v>
      </c>
      <c r="AA1060">
        <v>2.1</v>
      </c>
      <c r="AB1060">
        <v>2</v>
      </c>
      <c r="AC1060">
        <v>0.16666666666666666</v>
      </c>
      <c r="AD1060">
        <v>3</v>
      </c>
      <c r="AE1060" t="s">
        <v>3640</v>
      </c>
    </row>
    <row r="1061" spans="1:31" x14ac:dyDescent="0.25">
      <c r="A1061" s="16" t="s">
        <v>23</v>
      </c>
      <c r="B1061" s="16" t="s">
        <v>3143</v>
      </c>
      <c r="C1061" s="16" t="s">
        <v>365</v>
      </c>
      <c r="D1061" s="16" t="s">
        <v>3139</v>
      </c>
      <c r="E1061" s="16" t="s">
        <v>27</v>
      </c>
      <c r="F1061" s="16" t="s">
        <v>349</v>
      </c>
      <c r="G1061" s="16" t="s">
        <v>3291</v>
      </c>
      <c r="H1061" s="16" t="s">
        <v>155</v>
      </c>
      <c r="I1061" s="16" t="s">
        <v>155</v>
      </c>
      <c r="J1061" s="16" t="s">
        <v>262</v>
      </c>
      <c r="K1061" s="16" t="s">
        <v>1037</v>
      </c>
      <c r="L1061" s="9"/>
      <c r="M1061" s="9">
        <v>45455</v>
      </c>
      <c r="N1061" s="9">
        <v>45455</v>
      </c>
      <c r="O1061" s="7">
        <v>45455</v>
      </c>
      <c r="P1061" s="9"/>
      <c r="Q1061" s="9"/>
      <c r="R1061" s="9" t="s">
        <v>93</v>
      </c>
      <c r="S1061" s="16" t="s">
        <v>73</v>
      </c>
      <c r="T1061" s="16" t="s">
        <v>66</v>
      </c>
      <c r="U1061" s="16"/>
      <c r="V1061" s="16"/>
      <c r="W1061" s="16" t="s">
        <v>54</v>
      </c>
      <c r="X1061" s="16" t="s">
        <v>38</v>
      </c>
      <c r="Y1061">
        <v>7</v>
      </c>
      <c r="Z1061">
        <v>3</v>
      </c>
      <c r="AA1061">
        <v>2.1</v>
      </c>
      <c r="AB1061">
        <v>2</v>
      </c>
      <c r="AC1061">
        <v>0.16666666666666666</v>
      </c>
      <c r="AD1061">
        <v>3</v>
      </c>
      <c r="AE1061" t="s">
        <v>3641</v>
      </c>
    </row>
    <row r="1062" spans="1:31" x14ac:dyDescent="0.25">
      <c r="A1062" s="16" t="s">
        <v>23</v>
      </c>
      <c r="B1062" s="16" t="s">
        <v>3143</v>
      </c>
      <c r="C1062" s="16" t="s">
        <v>365</v>
      </c>
      <c r="D1062" s="16" t="s">
        <v>3139</v>
      </c>
      <c r="E1062" s="16" t="s">
        <v>27</v>
      </c>
      <c r="F1062" s="16" t="s">
        <v>349</v>
      </c>
      <c r="G1062" s="16" t="s">
        <v>3291</v>
      </c>
      <c r="H1062" s="16" t="s">
        <v>155</v>
      </c>
      <c r="I1062" s="16" t="s">
        <v>155</v>
      </c>
      <c r="J1062" s="16" t="s">
        <v>156</v>
      </c>
      <c r="K1062" s="16" t="s">
        <v>472</v>
      </c>
      <c r="L1062" s="9"/>
      <c r="M1062" s="9">
        <v>45455</v>
      </c>
      <c r="N1062" s="9">
        <v>45455</v>
      </c>
      <c r="O1062" s="7">
        <v>45455</v>
      </c>
      <c r="P1062" s="9"/>
      <c r="Q1062" s="9"/>
      <c r="R1062" s="9" t="s">
        <v>93</v>
      </c>
      <c r="S1062" s="16" t="s">
        <v>73</v>
      </c>
      <c r="T1062" s="16" t="s">
        <v>66</v>
      </c>
      <c r="U1062" s="16"/>
      <c r="V1062" s="16"/>
      <c r="W1062" s="16" t="s">
        <v>54</v>
      </c>
      <c r="X1062" s="16" t="s">
        <v>38</v>
      </c>
      <c r="Y1062">
        <v>7</v>
      </c>
      <c r="Z1062">
        <v>3</v>
      </c>
      <c r="AA1062">
        <v>2.1</v>
      </c>
      <c r="AB1062">
        <v>2</v>
      </c>
      <c r="AC1062">
        <v>0.16666666666666666</v>
      </c>
      <c r="AD1062">
        <v>3</v>
      </c>
      <c r="AE1062" t="s">
        <v>3312</v>
      </c>
    </row>
    <row r="1063" spans="1:31" x14ac:dyDescent="0.25">
      <c r="A1063" s="16" t="s">
        <v>23</v>
      </c>
      <c r="B1063" s="16" t="s">
        <v>3143</v>
      </c>
      <c r="C1063" s="16" t="s">
        <v>365</v>
      </c>
      <c r="D1063" s="16" t="s">
        <v>3139</v>
      </c>
      <c r="E1063" s="16" t="s">
        <v>27</v>
      </c>
      <c r="F1063" s="16" t="s">
        <v>349</v>
      </c>
      <c r="G1063" s="16" t="s">
        <v>3291</v>
      </c>
      <c r="H1063" s="16" t="s">
        <v>155</v>
      </c>
      <c r="I1063" s="16" t="s">
        <v>155</v>
      </c>
      <c r="J1063" s="16" t="s">
        <v>156</v>
      </c>
      <c r="K1063" s="16" t="s">
        <v>473</v>
      </c>
      <c r="L1063" s="9"/>
      <c r="M1063" s="9">
        <v>45455</v>
      </c>
      <c r="N1063" s="9">
        <v>45455</v>
      </c>
      <c r="O1063" s="7">
        <v>45455</v>
      </c>
      <c r="P1063" s="9"/>
      <c r="Q1063" s="9"/>
      <c r="R1063" s="9" t="s">
        <v>93</v>
      </c>
      <c r="S1063" s="16" t="s">
        <v>73</v>
      </c>
      <c r="T1063" s="16" t="s">
        <v>66</v>
      </c>
      <c r="U1063" s="16"/>
      <c r="V1063" s="16"/>
      <c r="W1063" s="16" t="s">
        <v>54</v>
      </c>
      <c r="X1063" s="16" t="s">
        <v>38</v>
      </c>
      <c r="Y1063">
        <v>7</v>
      </c>
      <c r="Z1063">
        <v>3</v>
      </c>
      <c r="AA1063">
        <v>2.1</v>
      </c>
      <c r="AB1063">
        <v>2</v>
      </c>
      <c r="AC1063">
        <v>0.16666666666666666</v>
      </c>
      <c r="AD1063">
        <v>3</v>
      </c>
      <c r="AE1063" t="s">
        <v>3322</v>
      </c>
    </row>
    <row r="1064" spans="1:31" x14ac:dyDescent="0.25">
      <c r="A1064" s="16" t="s">
        <v>23</v>
      </c>
      <c r="B1064" s="16" t="s">
        <v>3143</v>
      </c>
      <c r="C1064" s="16" t="s">
        <v>365</v>
      </c>
      <c r="D1064" s="16" t="s">
        <v>3139</v>
      </c>
      <c r="E1064" s="16" t="s">
        <v>27</v>
      </c>
      <c r="F1064" s="16" t="s">
        <v>349</v>
      </c>
      <c r="G1064" s="16" t="s">
        <v>3291</v>
      </c>
      <c r="H1064" s="16" t="s">
        <v>155</v>
      </c>
      <c r="I1064" s="16" t="s">
        <v>155</v>
      </c>
      <c r="J1064" s="16" t="s">
        <v>156</v>
      </c>
      <c r="K1064" s="16" t="s">
        <v>3553</v>
      </c>
      <c r="L1064" s="9"/>
      <c r="M1064" s="9">
        <v>45455</v>
      </c>
      <c r="N1064" s="9">
        <v>45455</v>
      </c>
      <c r="O1064" s="7">
        <v>45455</v>
      </c>
      <c r="P1064" s="9"/>
      <c r="Q1064" s="9"/>
      <c r="R1064" s="9" t="s">
        <v>93</v>
      </c>
      <c r="S1064" s="16" t="s">
        <v>73</v>
      </c>
      <c r="T1064" s="16" t="s">
        <v>66</v>
      </c>
      <c r="U1064" s="16"/>
      <c r="V1064" s="16"/>
      <c r="W1064" s="16" t="s">
        <v>54</v>
      </c>
      <c r="X1064" s="16" t="s">
        <v>38</v>
      </c>
      <c r="Y1064">
        <v>7</v>
      </c>
      <c r="Z1064">
        <v>3</v>
      </c>
      <c r="AA1064">
        <v>2.1</v>
      </c>
      <c r="AB1064">
        <v>2</v>
      </c>
      <c r="AC1064">
        <v>0.16666666666666666</v>
      </c>
      <c r="AD1064">
        <v>3</v>
      </c>
      <c r="AE1064" t="s">
        <v>3642</v>
      </c>
    </row>
    <row r="1065" spans="1:31" x14ac:dyDescent="0.25">
      <c r="A1065" s="16" t="s">
        <v>23</v>
      </c>
      <c r="B1065" s="16" t="s">
        <v>3143</v>
      </c>
      <c r="C1065" s="16" t="s">
        <v>365</v>
      </c>
      <c r="D1065" s="16" t="s">
        <v>3139</v>
      </c>
      <c r="E1065" s="16" t="s">
        <v>27</v>
      </c>
      <c r="F1065" s="16" t="s">
        <v>349</v>
      </c>
      <c r="G1065" s="16" t="s">
        <v>2912</v>
      </c>
      <c r="H1065" s="16" t="s">
        <v>30</v>
      </c>
      <c r="I1065" s="16" t="s">
        <v>31</v>
      </c>
      <c r="J1065" s="16" t="s">
        <v>430</v>
      </c>
      <c r="K1065" s="16" t="s">
        <v>468</v>
      </c>
      <c r="L1065" s="9"/>
      <c r="M1065" s="9">
        <v>45510</v>
      </c>
      <c r="N1065" s="9">
        <v>45510</v>
      </c>
      <c r="O1065" s="7">
        <v>45510</v>
      </c>
      <c r="P1065" s="9"/>
      <c r="Q1065" s="9"/>
      <c r="R1065" s="9" t="s">
        <v>93</v>
      </c>
      <c r="S1065" s="16" t="s">
        <v>73</v>
      </c>
      <c r="T1065" s="16" t="s">
        <v>66</v>
      </c>
      <c r="U1065" s="16"/>
      <c r="V1065" s="16"/>
      <c r="W1065" s="16" t="s">
        <v>54</v>
      </c>
      <c r="X1065" s="16" t="s">
        <v>38</v>
      </c>
      <c r="Y1065">
        <v>7</v>
      </c>
      <c r="Z1065">
        <v>3</v>
      </c>
      <c r="AA1065">
        <v>2.1</v>
      </c>
      <c r="AB1065">
        <v>2</v>
      </c>
      <c r="AC1065">
        <v>0.16666666666666666</v>
      </c>
      <c r="AD1065">
        <v>3</v>
      </c>
      <c r="AE1065" t="s">
        <v>3643</v>
      </c>
    </row>
    <row r="1066" spans="1:31" x14ac:dyDescent="0.25">
      <c r="A1066" s="16" t="s">
        <v>23</v>
      </c>
      <c r="B1066" s="16" t="s">
        <v>3143</v>
      </c>
      <c r="C1066" s="16" t="s">
        <v>365</v>
      </c>
      <c r="D1066" s="16" t="s">
        <v>3139</v>
      </c>
      <c r="E1066" s="16" t="s">
        <v>27</v>
      </c>
      <c r="F1066" s="16" t="s">
        <v>349</v>
      </c>
      <c r="G1066" s="16" t="s">
        <v>2912</v>
      </c>
      <c r="H1066" s="16" t="s">
        <v>30</v>
      </c>
      <c r="I1066" s="16" t="s">
        <v>31</v>
      </c>
      <c r="J1066" s="16" t="s">
        <v>430</v>
      </c>
      <c r="K1066" s="16" t="s">
        <v>469</v>
      </c>
      <c r="L1066" s="9"/>
      <c r="M1066" s="9">
        <v>45510</v>
      </c>
      <c r="N1066" s="9">
        <v>45510</v>
      </c>
      <c r="O1066" s="7">
        <v>45510</v>
      </c>
      <c r="P1066" s="9"/>
      <c r="Q1066" s="9"/>
      <c r="R1066" s="9" t="s">
        <v>93</v>
      </c>
      <c r="S1066" s="16" t="s">
        <v>73</v>
      </c>
      <c r="T1066" s="16" t="s">
        <v>66</v>
      </c>
      <c r="U1066" s="16"/>
      <c r="V1066" s="16"/>
      <c r="W1066" s="16" t="s">
        <v>54</v>
      </c>
      <c r="X1066" s="16" t="s">
        <v>38</v>
      </c>
      <c r="Y1066">
        <v>7</v>
      </c>
      <c r="Z1066">
        <v>3</v>
      </c>
      <c r="AA1066">
        <v>2.1</v>
      </c>
      <c r="AB1066">
        <v>2</v>
      </c>
      <c r="AC1066">
        <v>0.16666666666666666</v>
      </c>
      <c r="AD1066">
        <v>3</v>
      </c>
      <c r="AE1066" t="s">
        <v>3644</v>
      </c>
    </row>
    <row r="1067" spans="1:31" x14ac:dyDescent="0.25">
      <c r="A1067" s="16" t="s">
        <v>23</v>
      </c>
      <c r="B1067" s="16" t="s">
        <v>3143</v>
      </c>
      <c r="C1067" s="16" t="s">
        <v>365</v>
      </c>
      <c r="D1067" s="16" t="s">
        <v>3139</v>
      </c>
      <c r="E1067" s="16" t="s">
        <v>27</v>
      </c>
      <c r="F1067" s="16" t="s">
        <v>349</v>
      </c>
      <c r="G1067" s="16" t="s">
        <v>2912</v>
      </c>
      <c r="H1067" s="16" t="s">
        <v>30</v>
      </c>
      <c r="I1067" s="16" t="s">
        <v>31</v>
      </c>
      <c r="J1067" s="16" t="s">
        <v>430</v>
      </c>
      <c r="K1067" s="16" t="s">
        <v>470</v>
      </c>
      <c r="L1067" s="9"/>
      <c r="M1067" s="9">
        <v>45510</v>
      </c>
      <c r="N1067" s="9">
        <v>45510</v>
      </c>
      <c r="O1067" s="7">
        <v>45510</v>
      </c>
      <c r="P1067" s="9"/>
      <c r="Q1067" s="9"/>
      <c r="R1067" s="9" t="s">
        <v>93</v>
      </c>
      <c r="S1067" s="16" t="s">
        <v>73</v>
      </c>
      <c r="T1067" s="16" t="s">
        <v>66</v>
      </c>
      <c r="U1067" s="16"/>
      <c r="V1067" s="16"/>
      <c r="W1067" s="16" t="s">
        <v>54</v>
      </c>
      <c r="X1067" s="16" t="s">
        <v>38</v>
      </c>
      <c r="Y1067">
        <v>7</v>
      </c>
      <c r="Z1067">
        <v>3</v>
      </c>
      <c r="AA1067">
        <v>2.1</v>
      </c>
      <c r="AB1067">
        <v>2</v>
      </c>
      <c r="AC1067">
        <v>0.16666666666666666</v>
      </c>
      <c r="AD1067">
        <v>3</v>
      </c>
      <c r="AE1067" t="s">
        <v>3645</v>
      </c>
    </row>
    <row r="1068" spans="1:31" x14ac:dyDescent="0.25">
      <c r="A1068" s="16" t="s">
        <v>23</v>
      </c>
      <c r="B1068" s="16" t="s">
        <v>3143</v>
      </c>
      <c r="C1068" s="16" t="s">
        <v>365</v>
      </c>
      <c r="D1068" s="16" t="s">
        <v>3139</v>
      </c>
      <c r="E1068" s="16" t="s">
        <v>27</v>
      </c>
      <c r="F1068" s="16" t="s">
        <v>349</v>
      </c>
      <c r="G1068" s="16" t="s">
        <v>2912</v>
      </c>
      <c r="H1068" s="16" t="s">
        <v>30</v>
      </c>
      <c r="I1068" s="16" t="s">
        <v>31</v>
      </c>
      <c r="J1068" s="16" t="s">
        <v>430</v>
      </c>
      <c r="K1068" s="16" t="s">
        <v>471</v>
      </c>
      <c r="L1068" s="9"/>
      <c r="M1068" s="9">
        <v>45510</v>
      </c>
      <c r="N1068" s="9">
        <v>45510</v>
      </c>
      <c r="O1068" s="7">
        <v>45510</v>
      </c>
      <c r="P1068" s="9"/>
      <c r="Q1068" s="9"/>
      <c r="R1068" s="9" t="s">
        <v>93</v>
      </c>
      <c r="S1068" s="16" t="s">
        <v>73</v>
      </c>
      <c r="T1068" s="16" t="s">
        <v>66</v>
      </c>
      <c r="U1068" s="16"/>
      <c r="V1068" s="16"/>
      <c r="W1068" s="16" t="s">
        <v>54</v>
      </c>
      <c r="X1068" s="16" t="s">
        <v>38</v>
      </c>
      <c r="Y1068">
        <v>7</v>
      </c>
      <c r="Z1068">
        <v>3</v>
      </c>
      <c r="AA1068">
        <v>2.1</v>
      </c>
      <c r="AB1068">
        <v>2</v>
      </c>
      <c r="AC1068">
        <v>0.16666666666666666</v>
      </c>
      <c r="AD1068">
        <v>3</v>
      </c>
      <c r="AE1068" t="s">
        <v>3646</v>
      </c>
    </row>
    <row r="1069" spans="1:31" x14ac:dyDescent="0.25">
      <c r="A1069" s="16" t="s">
        <v>23</v>
      </c>
      <c r="B1069" s="16" t="s">
        <v>3143</v>
      </c>
      <c r="C1069" s="16" t="s">
        <v>365</v>
      </c>
      <c r="D1069" s="16" t="s">
        <v>3139</v>
      </c>
      <c r="E1069" s="16" t="s">
        <v>27</v>
      </c>
      <c r="F1069" s="16" t="s">
        <v>349</v>
      </c>
      <c r="G1069" s="16" t="s">
        <v>1276</v>
      </c>
      <c r="H1069" s="16" t="s">
        <v>77</v>
      </c>
      <c r="I1069" s="16" t="s">
        <v>77</v>
      </c>
      <c r="J1069" s="16" t="s">
        <v>82</v>
      </c>
      <c r="K1069" s="16" t="s">
        <v>459</v>
      </c>
      <c r="L1069" s="9"/>
      <c r="M1069" s="9">
        <v>45382</v>
      </c>
      <c r="N1069" s="9">
        <v>45382</v>
      </c>
      <c r="O1069" s="7">
        <v>45382</v>
      </c>
      <c r="P1069" s="9"/>
      <c r="Q1069" s="9"/>
      <c r="R1069" s="9" t="s">
        <v>93</v>
      </c>
      <c r="S1069" s="16" t="s">
        <v>73</v>
      </c>
      <c r="T1069" s="16" t="s">
        <v>66</v>
      </c>
      <c r="U1069" s="16"/>
      <c r="V1069" s="16"/>
      <c r="W1069" s="16" t="s">
        <v>54</v>
      </c>
      <c r="X1069" s="16" t="s">
        <v>38</v>
      </c>
      <c r="Y1069">
        <v>7</v>
      </c>
      <c r="Z1069">
        <v>3</v>
      </c>
      <c r="AA1069">
        <v>2.1</v>
      </c>
      <c r="AB1069">
        <v>2</v>
      </c>
      <c r="AC1069">
        <v>0.16666666666666666</v>
      </c>
      <c r="AD1069">
        <v>3</v>
      </c>
      <c r="AE1069" t="s">
        <v>3647</v>
      </c>
    </row>
    <row r="1070" spans="1:31" x14ac:dyDescent="0.25">
      <c r="A1070" s="16" t="s">
        <v>23</v>
      </c>
      <c r="B1070" s="16" t="s">
        <v>3143</v>
      </c>
      <c r="C1070" s="16" t="s">
        <v>365</v>
      </c>
      <c r="D1070" s="16" t="s">
        <v>3139</v>
      </c>
      <c r="E1070" s="16" t="s">
        <v>27</v>
      </c>
      <c r="F1070" s="16" t="s">
        <v>349</v>
      </c>
      <c r="G1070" s="16" t="s">
        <v>1276</v>
      </c>
      <c r="H1070" s="16" t="s">
        <v>77</v>
      </c>
      <c r="I1070" s="16" t="s">
        <v>77</v>
      </c>
      <c r="J1070" s="16" t="s">
        <v>82</v>
      </c>
      <c r="K1070" s="16" t="s">
        <v>281</v>
      </c>
      <c r="L1070" s="9"/>
      <c r="M1070" s="9">
        <v>45382</v>
      </c>
      <c r="N1070" s="9">
        <v>45382</v>
      </c>
      <c r="O1070" s="7">
        <v>45382</v>
      </c>
      <c r="P1070" s="9"/>
      <c r="Q1070" s="9"/>
      <c r="R1070" s="9" t="s">
        <v>93</v>
      </c>
      <c r="S1070" s="16" t="s">
        <v>73</v>
      </c>
      <c r="T1070" s="16" t="s">
        <v>66</v>
      </c>
      <c r="U1070" s="16"/>
      <c r="V1070" s="16"/>
      <c r="W1070" s="16" t="s">
        <v>54</v>
      </c>
      <c r="X1070" s="16" t="s">
        <v>38</v>
      </c>
      <c r="Y1070">
        <v>7</v>
      </c>
      <c r="Z1070">
        <v>3</v>
      </c>
      <c r="AA1070">
        <v>2.1</v>
      </c>
      <c r="AB1070">
        <v>2</v>
      </c>
      <c r="AC1070">
        <v>0.16666666666666666</v>
      </c>
      <c r="AD1070">
        <v>3</v>
      </c>
      <c r="AE1070" t="s">
        <v>3451</v>
      </c>
    </row>
    <row r="1071" spans="1:31" x14ac:dyDescent="0.25">
      <c r="A1071" s="16" t="s">
        <v>23</v>
      </c>
      <c r="B1071" s="16" t="s">
        <v>3143</v>
      </c>
      <c r="C1071" s="16" t="s">
        <v>365</v>
      </c>
      <c r="D1071" s="16" t="s">
        <v>3139</v>
      </c>
      <c r="E1071" s="16" t="s">
        <v>27</v>
      </c>
      <c r="F1071" s="16" t="s">
        <v>349</v>
      </c>
      <c r="G1071" s="16" t="s">
        <v>1276</v>
      </c>
      <c r="H1071" s="16" t="s">
        <v>77</v>
      </c>
      <c r="I1071" s="16" t="s">
        <v>77</v>
      </c>
      <c r="J1071" s="16" t="s">
        <v>82</v>
      </c>
      <c r="K1071" s="16" t="s">
        <v>460</v>
      </c>
      <c r="L1071" s="9"/>
      <c r="M1071" s="9">
        <v>45382</v>
      </c>
      <c r="N1071" s="9">
        <v>45382</v>
      </c>
      <c r="O1071" s="7">
        <v>45382</v>
      </c>
      <c r="P1071" s="9"/>
      <c r="Q1071" s="9"/>
      <c r="R1071" s="9" t="s">
        <v>93</v>
      </c>
      <c r="S1071" s="16" t="s">
        <v>73</v>
      </c>
      <c r="T1071" s="16" t="s">
        <v>66</v>
      </c>
      <c r="U1071" s="16"/>
      <c r="V1071" s="16"/>
      <c r="W1071" s="16" t="s">
        <v>54</v>
      </c>
      <c r="X1071" s="16" t="s">
        <v>38</v>
      </c>
      <c r="Y1071">
        <v>7</v>
      </c>
      <c r="Z1071">
        <v>3</v>
      </c>
      <c r="AA1071">
        <v>2.1</v>
      </c>
      <c r="AB1071">
        <v>2</v>
      </c>
      <c r="AC1071">
        <v>0.16666666666666666</v>
      </c>
      <c r="AD1071">
        <v>3</v>
      </c>
      <c r="AE1071" t="s">
        <v>3648</v>
      </c>
    </row>
    <row r="1072" spans="1:31" x14ac:dyDescent="0.25">
      <c r="A1072" s="16" t="s">
        <v>23</v>
      </c>
      <c r="B1072" s="16" t="s">
        <v>3143</v>
      </c>
      <c r="C1072" s="16" t="s">
        <v>365</v>
      </c>
      <c r="D1072" s="16" t="s">
        <v>3139</v>
      </c>
      <c r="E1072" s="16" t="s">
        <v>27</v>
      </c>
      <c r="F1072" s="16" t="s">
        <v>349</v>
      </c>
      <c r="G1072" s="16" t="s">
        <v>1276</v>
      </c>
      <c r="H1072" s="16" t="s">
        <v>77</v>
      </c>
      <c r="I1072" s="16" t="s">
        <v>77</v>
      </c>
      <c r="J1072" s="16" t="s">
        <v>82</v>
      </c>
      <c r="K1072" s="16" t="s">
        <v>3432</v>
      </c>
      <c r="L1072" s="9"/>
      <c r="M1072" s="9">
        <v>45382</v>
      </c>
      <c r="N1072" s="9">
        <v>45382</v>
      </c>
      <c r="O1072" s="7">
        <v>45382</v>
      </c>
      <c r="P1072" s="9"/>
      <c r="Q1072" s="9"/>
      <c r="R1072" s="9" t="s">
        <v>93</v>
      </c>
      <c r="S1072" s="16" t="s">
        <v>73</v>
      </c>
      <c r="T1072" s="16" t="s">
        <v>66</v>
      </c>
      <c r="U1072" s="16"/>
      <c r="V1072" s="16"/>
      <c r="W1072" s="16" t="s">
        <v>54</v>
      </c>
      <c r="X1072" s="16" t="s">
        <v>38</v>
      </c>
      <c r="Y1072">
        <v>7</v>
      </c>
      <c r="Z1072">
        <v>3</v>
      </c>
      <c r="AA1072">
        <v>2.1</v>
      </c>
      <c r="AB1072">
        <v>2</v>
      </c>
      <c r="AC1072">
        <v>0.16666666666666666</v>
      </c>
      <c r="AD1072">
        <v>3</v>
      </c>
      <c r="AE1072" t="s">
        <v>3453</v>
      </c>
    </row>
    <row r="1073" spans="1:31" x14ac:dyDescent="0.25">
      <c r="A1073" s="16" t="s">
        <v>23</v>
      </c>
      <c r="B1073" s="16" t="s">
        <v>3143</v>
      </c>
      <c r="C1073" s="16" t="s">
        <v>365</v>
      </c>
      <c r="D1073" s="16" t="s">
        <v>3139</v>
      </c>
      <c r="E1073" s="16" t="s">
        <v>27</v>
      </c>
      <c r="F1073" s="16" t="s">
        <v>349</v>
      </c>
      <c r="G1073" s="16" t="s">
        <v>1276</v>
      </c>
      <c r="H1073" s="16" t="s">
        <v>77</v>
      </c>
      <c r="I1073" s="16" t="s">
        <v>77</v>
      </c>
      <c r="J1073" s="16" t="s">
        <v>82</v>
      </c>
      <c r="K1073" s="16" t="s">
        <v>461</v>
      </c>
      <c r="L1073" s="9"/>
      <c r="M1073" s="9">
        <v>45382</v>
      </c>
      <c r="N1073" s="9">
        <v>45382</v>
      </c>
      <c r="O1073" s="7">
        <v>45382</v>
      </c>
      <c r="P1073" s="9"/>
      <c r="Q1073" s="9"/>
      <c r="R1073" s="9" t="s">
        <v>93</v>
      </c>
      <c r="S1073" s="16" t="s">
        <v>73</v>
      </c>
      <c r="T1073" s="16" t="s">
        <v>66</v>
      </c>
      <c r="U1073" s="16"/>
      <c r="V1073" s="16"/>
      <c r="W1073" s="16" t="s">
        <v>54</v>
      </c>
      <c r="X1073" s="16" t="s">
        <v>38</v>
      </c>
      <c r="Y1073">
        <v>7</v>
      </c>
      <c r="Z1073">
        <v>3</v>
      </c>
      <c r="AA1073">
        <v>2.1</v>
      </c>
      <c r="AB1073">
        <v>2</v>
      </c>
      <c r="AC1073">
        <v>0.16666666666666666</v>
      </c>
      <c r="AD1073">
        <v>3</v>
      </c>
      <c r="AE1073" t="s">
        <v>3649</v>
      </c>
    </row>
    <row r="1074" spans="1:31" x14ac:dyDescent="0.25">
      <c r="A1074" s="16" t="s">
        <v>23</v>
      </c>
      <c r="B1074" s="16" t="s">
        <v>3143</v>
      </c>
      <c r="C1074" s="16" t="s">
        <v>365</v>
      </c>
      <c r="D1074" s="16" t="s">
        <v>3139</v>
      </c>
      <c r="E1074" s="16" t="s">
        <v>27</v>
      </c>
      <c r="F1074" s="16" t="s">
        <v>349</v>
      </c>
      <c r="G1074" s="16" t="s">
        <v>1276</v>
      </c>
      <c r="H1074" s="16" t="s">
        <v>77</v>
      </c>
      <c r="I1074" s="16" t="s">
        <v>77</v>
      </c>
      <c r="J1074" s="16" t="s">
        <v>82</v>
      </c>
      <c r="K1074" s="16" t="s">
        <v>462</v>
      </c>
      <c r="L1074" s="9"/>
      <c r="M1074" s="9">
        <v>45382</v>
      </c>
      <c r="N1074" s="9">
        <v>45382</v>
      </c>
      <c r="O1074" s="7">
        <v>45382</v>
      </c>
      <c r="P1074" s="9"/>
      <c r="Q1074" s="9"/>
      <c r="R1074" s="9" t="s">
        <v>93</v>
      </c>
      <c r="S1074" s="16" t="s">
        <v>73</v>
      </c>
      <c r="T1074" s="16" t="s">
        <v>66</v>
      </c>
      <c r="U1074" s="16"/>
      <c r="V1074" s="16"/>
      <c r="W1074" s="16" t="s">
        <v>54</v>
      </c>
      <c r="X1074" s="16" t="s">
        <v>38</v>
      </c>
      <c r="Y1074">
        <v>7</v>
      </c>
      <c r="Z1074">
        <v>3</v>
      </c>
      <c r="AA1074">
        <v>2.1</v>
      </c>
      <c r="AB1074">
        <v>2</v>
      </c>
      <c r="AC1074">
        <v>0.16666666666666666</v>
      </c>
      <c r="AD1074">
        <v>3</v>
      </c>
      <c r="AE1074" t="s">
        <v>3650</v>
      </c>
    </row>
    <row r="1075" spans="1:31" x14ac:dyDescent="0.25">
      <c r="A1075" s="16" t="s">
        <v>23</v>
      </c>
      <c r="B1075" s="16" t="s">
        <v>3143</v>
      </c>
      <c r="C1075" s="16" t="s">
        <v>365</v>
      </c>
      <c r="D1075" s="16" t="s">
        <v>3139</v>
      </c>
      <c r="E1075" s="16" t="s">
        <v>27</v>
      </c>
      <c r="F1075" s="16" t="s">
        <v>349</v>
      </c>
      <c r="G1075" s="16" t="s">
        <v>1276</v>
      </c>
      <c r="H1075" s="16" t="s">
        <v>77</v>
      </c>
      <c r="I1075" s="16" t="s">
        <v>77</v>
      </c>
      <c r="J1075" s="16" t="s">
        <v>82</v>
      </c>
      <c r="K1075" s="16" t="s">
        <v>611</v>
      </c>
      <c r="L1075" s="9"/>
      <c r="M1075" s="9">
        <v>45382</v>
      </c>
      <c r="N1075" s="9">
        <v>45382</v>
      </c>
      <c r="O1075" s="7">
        <v>45382</v>
      </c>
      <c r="P1075" s="9"/>
      <c r="Q1075" s="9"/>
      <c r="R1075" s="9" t="s">
        <v>93</v>
      </c>
      <c r="S1075" s="16" t="s">
        <v>73</v>
      </c>
      <c r="T1075" s="16" t="s">
        <v>66</v>
      </c>
      <c r="U1075" s="16"/>
      <c r="V1075" s="16"/>
      <c r="W1075" s="16" t="s">
        <v>54</v>
      </c>
      <c r="X1075" s="16" t="s">
        <v>38</v>
      </c>
      <c r="Y1075">
        <v>7</v>
      </c>
      <c r="Z1075">
        <v>3</v>
      </c>
      <c r="AA1075">
        <v>2.1</v>
      </c>
      <c r="AB1075">
        <v>2</v>
      </c>
      <c r="AC1075">
        <v>0.16666666666666666</v>
      </c>
      <c r="AD1075">
        <v>3</v>
      </c>
      <c r="AE1075" t="s">
        <v>3651</v>
      </c>
    </row>
    <row r="1076" spans="1:31" x14ac:dyDescent="0.25">
      <c r="A1076" s="16" t="s">
        <v>23</v>
      </c>
      <c r="B1076" s="16" t="s">
        <v>3143</v>
      </c>
      <c r="C1076" s="16" t="s">
        <v>365</v>
      </c>
      <c r="D1076" s="16" t="s">
        <v>3139</v>
      </c>
      <c r="E1076" s="16" t="s">
        <v>27</v>
      </c>
      <c r="F1076" s="16" t="s">
        <v>349</v>
      </c>
      <c r="G1076" s="16" t="s">
        <v>1276</v>
      </c>
      <c r="H1076" s="16" t="s">
        <v>77</v>
      </c>
      <c r="I1076" s="16" t="s">
        <v>77</v>
      </c>
      <c r="J1076" s="16" t="s">
        <v>82</v>
      </c>
      <c r="K1076" s="16" t="s">
        <v>361</v>
      </c>
      <c r="L1076" s="9"/>
      <c r="M1076" s="9">
        <v>45382</v>
      </c>
      <c r="N1076" s="9">
        <v>45382</v>
      </c>
      <c r="O1076" s="7">
        <v>45382</v>
      </c>
      <c r="P1076" s="9"/>
      <c r="Q1076" s="9"/>
      <c r="R1076" s="9" t="s">
        <v>93</v>
      </c>
      <c r="S1076" s="16" t="s">
        <v>73</v>
      </c>
      <c r="T1076" s="16" t="s">
        <v>66</v>
      </c>
      <c r="U1076" s="16"/>
      <c r="V1076" s="16"/>
      <c r="W1076" s="16" t="s">
        <v>54</v>
      </c>
      <c r="X1076" s="16" t="s">
        <v>38</v>
      </c>
      <c r="Y1076">
        <v>7</v>
      </c>
      <c r="Z1076">
        <v>3</v>
      </c>
      <c r="AA1076">
        <v>2.1</v>
      </c>
      <c r="AB1076">
        <v>2</v>
      </c>
      <c r="AC1076">
        <v>0.16666666666666666</v>
      </c>
      <c r="AD1076">
        <v>3</v>
      </c>
      <c r="AE1076" t="s">
        <v>3652</v>
      </c>
    </row>
    <row r="1077" spans="1:31" x14ac:dyDescent="0.25">
      <c r="A1077" s="16" t="s">
        <v>23</v>
      </c>
      <c r="B1077" s="16" t="s">
        <v>3143</v>
      </c>
      <c r="C1077" s="16" t="s">
        <v>365</v>
      </c>
      <c r="D1077" s="16" t="s">
        <v>3139</v>
      </c>
      <c r="E1077" s="16" t="s">
        <v>27</v>
      </c>
      <c r="F1077" s="16" t="s">
        <v>349</v>
      </c>
      <c r="G1077" s="16" t="s">
        <v>1276</v>
      </c>
      <c r="H1077" s="16" t="s">
        <v>77</v>
      </c>
      <c r="I1077" s="16" t="s">
        <v>77</v>
      </c>
      <c r="J1077" s="16" t="s">
        <v>82</v>
      </c>
      <c r="K1077" s="16" t="s">
        <v>3434</v>
      </c>
      <c r="L1077" s="9"/>
      <c r="M1077" s="9">
        <v>45382</v>
      </c>
      <c r="N1077" s="9">
        <v>45382</v>
      </c>
      <c r="O1077" s="7">
        <v>45382</v>
      </c>
      <c r="P1077" s="9"/>
      <c r="Q1077" s="9"/>
      <c r="R1077" s="9" t="s">
        <v>93</v>
      </c>
      <c r="S1077" s="16" t="s">
        <v>73</v>
      </c>
      <c r="T1077" s="16" t="s">
        <v>66</v>
      </c>
      <c r="U1077" s="16"/>
      <c r="V1077" s="16"/>
      <c r="W1077" s="16" t="s">
        <v>54</v>
      </c>
      <c r="X1077" s="16" t="s">
        <v>38</v>
      </c>
      <c r="Y1077">
        <v>7</v>
      </c>
      <c r="Z1077">
        <v>3</v>
      </c>
      <c r="AA1077">
        <v>2.1</v>
      </c>
      <c r="AB1077">
        <v>2</v>
      </c>
      <c r="AC1077">
        <v>0.16666666666666666</v>
      </c>
      <c r="AD1077">
        <v>3</v>
      </c>
      <c r="AE1077" t="s">
        <v>3455</v>
      </c>
    </row>
    <row r="1078" spans="1:31" x14ac:dyDescent="0.25">
      <c r="A1078" s="16" t="s">
        <v>23</v>
      </c>
      <c r="B1078" s="16" t="s">
        <v>3143</v>
      </c>
      <c r="C1078" s="16" t="s">
        <v>365</v>
      </c>
      <c r="D1078" s="16" t="s">
        <v>3139</v>
      </c>
      <c r="E1078" s="16" t="s">
        <v>27</v>
      </c>
      <c r="F1078" s="16" t="s">
        <v>349</v>
      </c>
      <c r="G1078" s="16" t="s">
        <v>1276</v>
      </c>
      <c r="H1078" s="16" t="s">
        <v>77</v>
      </c>
      <c r="I1078" s="16" t="s">
        <v>77</v>
      </c>
      <c r="J1078" s="16" t="s">
        <v>82</v>
      </c>
      <c r="K1078" s="16" t="s">
        <v>463</v>
      </c>
      <c r="L1078" s="9"/>
      <c r="M1078" s="9">
        <v>45382</v>
      </c>
      <c r="N1078" s="9">
        <v>45382</v>
      </c>
      <c r="O1078" s="7">
        <v>45382</v>
      </c>
      <c r="P1078" s="9"/>
      <c r="Q1078" s="9"/>
      <c r="R1078" s="9" t="s">
        <v>93</v>
      </c>
      <c r="S1078" s="16" t="s">
        <v>73</v>
      </c>
      <c r="T1078" s="16" t="s">
        <v>66</v>
      </c>
      <c r="U1078" s="16"/>
      <c r="V1078" s="16"/>
      <c r="W1078" s="16" t="s">
        <v>54</v>
      </c>
      <c r="X1078" s="16" t="s">
        <v>38</v>
      </c>
      <c r="Y1078">
        <v>7</v>
      </c>
      <c r="Z1078">
        <v>3</v>
      </c>
      <c r="AA1078">
        <v>2.1</v>
      </c>
      <c r="AB1078">
        <v>2</v>
      </c>
      <c r="AC1078">
        <v>0.16666666666666666</v>
      </c>
      <c r="AD1078">
        <v>3</v>
      </c>
      <c r="AE1078" t="s">
        <v>3653</v>
      </c>
    </row>
    <row r="1079" spans="1:31" x14ac:dyDescent="0.25">
      <c r="A1079" s="16" t="s">
        <v>23</v>
      </c>
      <c r="B1079" s="16" t="s">
        <v>3143</v>
      </c>
      <c r="C1079" s="16" t="s">
        <v>365</v>
      </c>
      <c r="D1079" s="16" t="s">
        <v>3139</v>
      </c>
      <c r="E1079" s="16" t="s">
        <v>27</v>
      </c>
      <c r="F1079" s="16" t="s">
        <v>349</v>
      </c>
      <c r="G1079" s="16" t="s">
        <v>1276</v>
      </c>
      <c r="H1079" s="16" t="s">
        <v>77</v>
      </c>
      <c r="I1079" s="16" t="s">
        <v>77</v>
      </c>
      <c r="J1079" s="16" t="s">
        <v>82</v>
      </c>
      <c r="K1079" s="16" t="s">
        <v>465</v>
      </c>
      <c r="L1079" s="9"/>
      <c r="M1079" s="9">
        <v>45382</v>
      </c>
      <c r="N1079" s="9">
        <v>45382</v>
      </c>
      <c r="O1079" s="7">
        <v>45382</v>
      </c>
      <c r="P1079" s="9"/>
      <c r="Q1079" s="9"/>
      <c r="R1079" s="9" t="s">
        <v>93</v>
      </c>
      <c r="S1079" s="16" t="s">
        <v>73</v>
      </c>
      <c r="T1079" s="16" t="s">
        <v>66</v>
      </c>
      <c r="U1079" s="16"/>
      <c r="V1079" s="16"/>
      <c r="W1079" s="16" t="s">
        <v>54</v>
      </c>
      <c r="X1079" s="16" t="s">
        <v>38</v>
      </c>
      <c r="Y1079">
        <v>7</v>
      </c>
      <c r="Z1079">
        <v>3</v>
      </c>
      <c r="AA1079">
        <v>2.1</v>
      </c>
      <c r="AB1079">
        <v>2</v>
      </c>
      <c r="AC1079">
        <v>0.16666666666666666</v>
      </c>
      <c r="AD1079">
        <v>3</v>
      </c>
      <c r="AE1079" t="s">
        <v>3654</v>
      </c>
    </row>
    <row r="1080" spans="1:31" x14ac:dyDescent="0.25">
      <c r="A1080" s="16" t="s">
        <v>23</v>
      </c>
      <c r="B1080" s="16" t="s">
        <v>3143</v>
      </c>
      <c r="C1080" s="16" t="s">
        <v>365</v>
      </c>
      <c r="D1080" s="16" t="s">
        <v>3139</v>
      </c>
      <c r="E1080" s="16" t="s">
        <v>27</v>
      </c>
      <c r="F1080" s="16" t="s">
        <v>349</v>
      </c>
      <c r="G1080" s="16" t="s">
        <v>1276</v>
      </c>
      <c r="H1080" s="16" t="s">
        <v>77</v>
      </c>
      <c r="I1080" s="16" t="s">
        <v>77</v>
      </c>
      <c r="J1080" s="16" t="s">
        <v>82</v>
      </c>
      <c r="K1080" s="16" t="s">
        <v>3436</v>
      </c>
      <c r="L1080" s="9"/>
      <c r="M1080" s="9">
        <v>45382</v>
      </c>
      <c r="N1080" s="9">
        <v>45382</v>
      </c>
      <c r="O1080" s="7">
        <v>45382</v>
      </c>
      <c r="P1080" s="9"/>
      <c r="Q1080" s="9"/>
      <c r="R1080" s="9" t="s">
        <v>93</v>
      </c>
      <c r="S1080" s="16" t="s">
        <v>73</v>
      </c>
      <c r="T1080" s="16" t="s">
        <v>66</v>
      </c>
      <c r="U1080" s="16"/>
      <c r="V1080" s="16"/>
      <c r="W1080" s="16" t="s">
        <v>54</v>
      </c>
      <c r="X1080" s="16" t="s">
        <v>38</v>
      </c>
      <c r="Y1080">
        <v>7</v>
      </c>
      <c r="Z1080">
        <v>3</v>
      </c>
      <c r="AA1080">
        <v>2.1</v>
      </c>
      <c r="AB1080">
        <v>2</v>
      </c>
      <c r="AC1080">
        <v>0.16666666666666666</v>
      </c>
      <c r="AD1080">
        <v>3</v>
      </c>
      <c r="AE1080" t="s">
        <v>3457</v>
      </c>
    </row>
    <row r="1081" spans="1:31" x14ac:dyDescent="0.25">
      <c r="A1081" s="16" t="s">
        <v>23</v>
      </c>
      <c r="B1081" s="16" t="s">
        <v>3143</v>
      </c>
      <c r="C1081" s="16" t="s">
        <v>365</v>
      </c>
      <c r="D1081" s="16" t="s">
        <v>3139</v>
      </c>
      <c r="E1081" s="16" t="s">
        <v>27</v>
      </c>
      <c r="F1081" s="16" t="s">
        <v>349</v>
      </c>
      <c r="G1081" s="16" t="s">
        <v>1276</v>
      </c>
      <c r="H1081" s="16" t="s">
        <v>77</v>
      </c>
      <c r="I1081" s="16" t="s">
        <v>77</v>
      </c>
      <c r="J1081" s="16" t="s">
        <v>82</v>
      </c>
      <c r="K1081" s="16" t="s">
        <v>466</v>
      </c>
      <c r="L1081" s="9"/>
      <c r="M1081" s="9">
        <v>45382</v>
      </c>
      <c r="N1081" s="9">
        <v>45382</v>
      </c>
      <c r="O1081" s="7">
        <v>45382</v>
      </c>
      <c r="P1081" s="9"/>
      <c r="Q1081" s="9"/>
      <c r="R1081" s="9" t="s">
        <v>93</v>
      </c>
      <c r="S1081" s="16" t="s">
        <v>73</v>
      </c>
      <c r="T1081" s="16" t="s">
        <v>66</v>
      </c>
      <c r="U1081" s="16"/>
      <c r="V1081" s="16"/>
      <c r="W1081" s="16" t="s">
        <v>54</v>
      </c>
      <c r="X1081" s="16" t="s">
        <v>38</v>
      </c>
      <c r="Y1081">
        <v>7</v>
      </c>
      <c r="Z1081">
        <v>3</v>
      </c>
      <c r="AA1081">
        <v>2.1</v>
      </c>
      <c r="AB1081">
        <v>2</v>
      </c>
      <c r="AC1081">
        <v>0.16666666666666666</v>
      </c>
      <c r="AD1081">
        <v>3</v>
      </c>
      <c r="AE1081" t="s">
        <v>3655</v>
      </c>
    </row>
    <row r="1082" spans="1:31" x14ac:dyDescent="0.25">
      <c r="A1082" s="16" t="s">
        <v>23</v>
      </c>
      <c r="B1082" s="16" t="s">
        <v>3143</v>
      </c>
      <c r="C1082" s="16" t="s">
        <v>365</v>
      </c>
      <c r="D1082" s="16" t="s">
        <v>3139</v>
      </c>
      <c r="E1082" s="16" t="s">
        <v>27</v>
      </c>
      <c r="F1082" s="16" t="s">
        <v>349</v>
      </c>
      <c r="G1082" s="16" t="s">
        <v>1276</v>
      </c>
      <c r="H1082" s="16" t="s">
        <v>77</v>
      </c>
      <c r="I1082" s="16" t="s">
        <v>77</v>
      </c>
      <c r="J1082" s="16" t="s">
        <v>82</v>
      </c>
      <c r="K1082" s="16" t="s">
        <v>3555</v>
      </c>
      <c r="L1082" s="9"/>
      <c r="M1082" s="9">
        <v>45382</v>
      </c>
      <c r="N1082" s="9">
        <v>45382</v>
      </c>
      <c r="O1082" s="7">
        <v>45382</v>
      </c>
      <c r="P1082" s="9"/>
      <c r="Q1082" s="9"/>
      <c r="R1082" s="9" t="s">
        <v>93</v>
      </c>
      <c r="S1082" s="16" t="s">
        <v>73</v>
      </c>
      <c r="T1082" s="16" t="s">
        <v>66</v>
      </c>
      <c r="U1082" s="16"/>
      <c r="V1082" s="16"/>
      <c r="W1082" s="16" t="s">
        <v>54</v>
      </c>
      <c r="X1082" s="16" t="s">
        <v>38</v>
      </c>
      <c r="Y1082">
        <v>7</v>
      </c>
      <c r="Z1082">
        <v>3</v>
      </c>
      <c r="AA1082">
        <v>2.1</v>
      </c>
      <c r="AB1082">
        <v>2</v>
      </c>
      <c r="AC1082">
        <v>0.16666666666666666</v>
      </c>
      <c r="AD1082">
        <v>3</v>
      </c>
      <c r="AE1082" t="s">
        <v>3656</v>
      </c>
    </row>
    <row r="1083" spans="1:31" x14ac:dyDescent="0.25">
      <c r="A1083" s="16" t="s">
        <v>23</v>
      </c>
      <c r="B1083" s="16" t="s">
        <v>3143</v>
      </c>
      <c r="C1083" s="16" t="s">
        <v>365</v>
      </c>
      <c r="D1083" s="16" t="s">
        <v>3139</v>
      </c>
      <c r="E1083" s="16" t="s">
        <v>27</v>
      </c>
      <c r="F1083" s="16" t="s">
        <v>349</v>
      </c>
      <c r="G1083" s="16" t="s">
        <v>1276</v>
      </c>
      <c r="H1083" s="16" t="s">
        <v>77</v>
      </c>
      <c r="I1083" s="16" t="s">
        <v>77</v>
      </c>
      <c r="J1083" s="16" t="s">
        <v>82</v>
      </c>
      <c r="K1083" s="16" t="s">
        <v>3557</v>
      </c>
      <c r="L1083" s="9"/>
      <c r="M1083" s="9">
        <v>45382</v>
      </c>
      <c r="N1083" s="9">
        <v>45382</v>
      </c>
      <c r="O1083" s="7">
        <v>45382</v>
      </c>
      <c r="P1083" s="9"/>
      <c r="Q1083" s="9"/>
      <c r="R1083" s="9" t="s">
        <v>93</v>
      </c>
      <c r="S1083" s="16" t="s">
        <v>73</v>
      </c>
      <c r="T1083" s="16" t="s">
        <v>66</v>
      </c>
      <c r="U1083" s="16"/>
      <c r="V1083" s="16"/>
      <c r="W1083" s="16" t="s">
        <v>54</v>
      </c>
      <c r="X1083" s="16" t="s">
        <v>38</v>
      </c>
      <c r="Y1083">
        <v>7</v>
      </c>
      <c r="Z1083">
        <v>3</v>
      </c>
      <c r="AA1083">
        <v>2.1</v>
      </c>
      <c r="AB1083">
        <v>2</v>
      </c>
      <c r="AC1083">
        <v>0.16666666666666666</v>
      </c>
      <c r="AD1083">
        <v>3</v>
      </c>
      <c r="AE1083" t="s">
        <v>3657</v>
      </c>
    </row>
    <row r="1084" spans="1:31" x14ac:dyDescent="0.25">
      <c r="A1084" s="16" t="s">
        <v>23</v>
      </c>
      <c r="B1084" s="16" t="s">
        <v>3143</v>
      </c>
      <c r="C1084" s="16" t="s">
        <v>365</v>
      </c>
      <c r="D1084" s="16" t="s">
        <v>3139</v>
      </c>
      <c r="E1084" s="16" t="s">
        <v>27</v>
      </c>
      <c r="F1084" s="16" t="s">
        <v>349</v>
      </c>
      <c r="G1084" s="16" t="s">
        <v>1276</v>
      </c>
      <c r="H1084" s="16" t="s">
        <v>77</v>
      </c>
      <c r="I1084" s="16" t="s">
        <v>77</v>
      </c>
      <c r="J1084" s="16" t="s">
        <v>82</v>
      </c>
      <c r="K1084" s="16" t="s">
        <v>3559</v>
      </c>
      <c r="L1084" s="9"/>
      <c r="M1084" s="9">
        <v>45382</v>
      </c>
      <c r="N1084" s="9">
        <v>45382</v>
      </c>
      <c r="O1084" s="7">
        <v>45382</v>
      </c>
      <c r="P1084" s="9"/>
      <c r="Q1084" s="9"/>
      <c r="R1084" s="9" t="s">
        <v>93</v>
      </c>
      <c r="S1084" s="16" t="s">
        <v>73</v>
      </c>
      <c r="T1084" s="16" t="s">
        <v>66</v>
      </c>
      <c r="U1084" s="16"/>
      <c r="V1084" s="16"/>
      <c r="W1084" s="16" t="s">
        <v>54</v>
      </c>
      <c r="X1084" s="16" t="s">
        <v>38</v>
      </c>
      <c r="Y1084">
        <v>7</v>
      </c>
      <c r="Z1084">
        <v>3</v>
      </c>
      <c r="AA1084">
        <v>2.1</v>
      </c>
      <c r="AB1084">
        <v>2</v>
      </c>
      <c r="AC1084">
        <v>0.16666666666666666</v>
      </c>
      <c r="AD1084">
        <v>3</v>
      </c>
      <c r="AE1084" t="s">
        <v>3658</v>
      </c>
    </row>
    <row r="1085" spans="1:31" x14ac:dyDescent="0.25">
      <c r="A1085" s="16" t="s">
        <v>23</v>
      </c>
      <c r="B1085" s="16" t="s">
        <v>3143</v>
      </c>
      <c r="C1085" s="16" t="s">
        <v>365</v>
      </c>
      <c r="D1085" s="16" t="s">
        <v>3139</v>
      </c>
      <c r="E1085" s="16" t="s">
        <v>27</v>
      </c>
      <c r="F1085" s="16" t="s">
        <v>349</v>
      </c>
      <c r="G1085" s="16" t="s">
        <v>1276</v>
      </c>
      <c r="H1085" s="16" t="s">
        <v>77</v>
      </c>
      <c r="I1085" s="16" t="s">
        <v>77</v>
      </c>
      <c r="J1085" s="16" t="s">
        <v>82</v>
      </c>
      <c r="K1085" s="16" t="s">
        <v>3561</v>
      </c>
      <c r="L1085" s="9"/>
      <c r="M1085" s="9">
        <v>45382</v>
      </c>
      <c r="N1085" s="9">
        <v>45382</v>
      </c>
      <c r="O1085" s="7">
        <v>45382</v>
      </c>
      <c r="P1085" s="9"/>
      <c r="Q1085" s="9"/>
      <c r="R1085" s="9" t="s">
        <v>93</v>
      </c>
      <c r="S1085" s="16" t="s">
        <v>73</v>
      </c>
      <c r="T1085" s="16" t="s">
        <v>66</v>
      </c>
      <c r="U1085" s="16"/>
      <c r="V1085" s="16"/>
      <c r="W1085" s="16" t="s">
        <v>54</v>
      </c>
      <c r="X1085" s="16" t="s">
        <v>38</v>
      </c>
      <c r="Y1085">
        <v>7</v>
      </c>
      <c r="Z1085">
        <v>3</v>
      </c>
      <c r="AA1085">
        <v>2.1</v>
      </c>
      <c r="AB1085">
        <v>2</v>
      </c>
      <c r="AC1085">
        <v>0.16666666666666666</v>
      </c>
      <c r="AD1085">
        <v>3</v>
      </c>
      <c r="AE1085" t="s">
        <v>3659</v>
      </c>
    </row>
    <row r="1086" spans="1:31" x14ac:dyDescent="0.25">
      <c r="A1086" s="16" t="s">
        <v>23</v>
      </c>
      <c r="B1086" s="16" t="s">
        <v>3143</v>
      </c>
      <c r="C1086" s="16" t="s">
        <v>365</v>
      </c>
      <c r="D1086" s="16" t="s">
        <v>3139</v>
      </c>
      <c r="E1086" s="16" t="s">
        <v>27</v>
      </c>
      <c r="F1086" s="16" t="s">
        <v>349</v>
      </c>
      <c r="G1086" s="16" t="s">
        <v>1276</v>
      </c>
      <c r="H1086" s="16" t="s">
        <v>77</v>
      </c>
      <c r="I1086" s="16" t="s">
        <v>77</v>
      </c>
      <c r="J1086" s="16" t="s">
        <v>82</v>
      </c>
      <c r="K1086" s="16" t="s">
        <v>467</v>
      </c>
      <c r="L1086" s="9"/>
      <c r="M1086" s="9">
        <v>45382</v>
      </c>
      <c r="N1086" s="9">
        <v>45382</v>
      </c>
      <c r="O1086" s="7">
        <v>45382</v>
      </c>
      <c r="P1086" s="9"/>
      <c r="Q1086" s="9"/>
      <c r="R1086" s="9" t="s">
        <v>93</v>
      </c>
      <c r="S1086" s="16" t="s">
        <v>73</v>
      </c>
      <c r="T1086" s="16" t="s">
        <v>66</v>
      </c>
      <c r="U1086" s="16"/>
      <c r="V1086" s="16"/>
      <c r="W1086" s="16" t="s">
        <v>54</v>
      </c>
      <c r="X1086" s="16" t="s">
        <v>38</v>
      </c>
      <c r="Y1086">
        <v>7</v>
      </c>
      <c r="Z1086">
        <v>3</v>
      </c>
      <c r="AA1086">
        <v>2.1</v>
      </c>
      <c r="AB1086">
        <v>2</v>
      </c>
      <c r="AC1086">
        <v>0.16666666666666666</v>
      </c>
      <c r="AD1086">
        <v>3</v>
      </c>
      <c r="AE1086" t="s">
        <v>3458</v>
      </c>
    </row>
    <row r="1087" spans="1:31" x14ac:dyDescent="0.25">
      <c r="A1087" s="16" t="s">
        <v>23</v>
      </c>
      <c r="B1087" s="16" t="s">
        <v>3143</v>
      </c>
      <c r="C1087" s="16" t="s">
        <v>365</v>
      </c>
      <c r="D1087" s="16" t="s">
        <v>3139</v>
      </c>
      <c r="E1087" s="16" t="s">
        <v>27</v>
      </c>
      <c r="F1087" s="16" t="s">
        <v>349</v>
      </c>
      <c r="G1087" s="16" t="s">
        <v>1276</v>
      </c>
      <c r="H1087" s="16" t="s">
        <v>77</v>
      </c>
      <c r="I1087" s="16" t="s">
        <v>77</v>
      </c>
      <c r="J1087" s="16" t="s">
        <v>82</v>
      </c>
      <c r="K1087" s="16" t="s">
        <v>3563</v>
      </c>
      <c r="L1087" s="9"/>
      <c r="M1087" s="9">
        <v>45382</v>
      </c>
      <c r="N1087" s="9">
        <v>45382</v>
      </c>
      <c r="O1087" s="7">
        <v>45382</v>
      </c>
      <c r="P1087" s="9"/>
      <c r="Q1087" s="9"/>
      <c r="R1087" s="9" t="s">
        <v>93</v>
      </c>
      <c r="S1087" s="16" t="s">
        <v>73</v>
      </c>
      <c r="T1087" s="16" t="s">
        <v>66</v>
      </c>
      <c r="U1087" s="16"/>
      <c r="V1087" s="16"/>
      <c r="W1087" s="16" t="s">
        <v>54</v>
      </c>
      <c r="X1087" s="16" t="s">
        <v>38</v>
      </c>
      <c r="Y1087">
        <v>7</v>
      </c>
      <c r="Z1087">
        <v>3</v>
      </c>
      <c r="AA1087">
        <v>2.1</v>
      </c>
      <c r="AB1087">
        <v>2</v>
      </c>
      <c r="AC1087">
        <v>0.16666666666666666</v>
      </c>
      <c r="AD1087">
        <v>3</v>
      </c>
      <c r="AE1087" t="s">
        <v>3660</v>
      </c>
    </row>
    <row r="1088" spans="1:31" x14ac:dyDescent="0.25">
      <c r="A1088" s="16" t="s">
        <v>23</v>
      </c>
      <c r="B1088" s="16" t="s">
        <v>39</v>
      </c>
      <c r="C1088" s="16" t="s">
        <v>475</v>
      </c>
      <c r="D1088" s="16" t="s">
        <v>26</v>
      </c>
      <c r="E1088" s="16" t="s">
        <v>41</v>
      </c>
      <c r="F1088" s="16" t="s">
        <v>28</v>
      </c>
      <c r="G1088" s="16" t="s">
        <v>42</v>
      </c>
      <c r="H1088" s="16" t="s">
        <v>43</v>
      </c>
      <c r="I1088" s="16" t="s">
        <v>43</v>
      </c>
      <c r="J1088" s="16" t="s">
        <v>299</v>
      </c>
      <c r="K1088" s="16" t="s">
        <v>108</v>
      </c>
      <c r="L1088" s="9"/>
      <c r="M1088" s="9">
        <v>44932</v>
      </c>
      <c r="N1088" s="9">
        <v>44932</v>
      </c>
      <c r="O1088" s="7">
        <v>44932</v>
      </c>
      <c r="P1088" s="9">
        <v>44932</v>
      </c>
      <c r="Q1088" s="9">
        <v>44932</v>
      </c>
      <c r="R1088" s="9" t="s">
        <v>34</v>
      </c>
      <c r="S1088" s="16" t="s">
        <v>35</v>
      </c>
      <c r="T1088" s="16" t="s">
        <v>35</v>
      </c>
      <c r="U1088" s="16"/>
      <c r="V1088" s="16"/>
      <c r="W1088" s="16" t="s">
        <v>234</v>
      </c>
      <c r="X1088" s="16" t="s">
        <v>38</v>
      </c>
      <c r="Y1088">
        <v>3</v>
      </c>
      <c r="Z1088">
        <v>5</v>
      </c>
      <c r="AA1088">
        <v>1.5</v>
      </c>
      <c r="AB1088">
        <v>6</v>
      </c>
      <c r="AC1088">
        <v>0.5</v>
      </c>
      <c r="AD1088">
        <v>3</v>
      </c>
      <c r="AE1088" t="s">
        <v>1766</v>
      </c>
    </row>
    <row r="1089" spans="1:31" x14ac:dyDescent="0.25">
      <c r="A1089" s="16" t="s">
        <v>23</v>
      </c>
      <c r="B1089" s="16" t="s">
        <v>39</v>
      </c>
      <c r="C1089" s="16" t="s">
        <v>475</v>
      </c>
      <c r="D1089" s="16" t="s">
        <v>26</v>
      </c>
      <c r="E1089" s="16" t="s">
        <v>41</v>
      </c>
      <c r="F1089" s="16" t="s">
        <v>28</v>
      </c>
      <c r="G1089" s="16" t="s">
        <v>42</v>
      </c>
      <c r="H1089" s="16" t="s">
        <v>43</v>
      </c>
      <c r="I1089" s="16" t="s">
        <v>43</v>
      </c>
      <c r="J1089" s="16" t="s">
        <v>299</v>
      </c>
      <c r="K1089" s="16" t="s">
        <v>476</v>
      </c>
      <c r="L1089" s="9"/>
      <c r="M1089" s="9">
        <v>44960</v>
      </c>
      <c r="N1089" s="9">
        <v>44960</v>
      </c>
      <c r="O1089" s="7">
        <v>44960</v>
      </c>
      <c r="P1089" s="9">
        <v>44960</v>
      </c>
      <c r="Q1089" s="9">
        <v>44593</v>
      </c>
      <c r="R1089" s="9" t="s">
        <v>34</v>
      </c>
      <c r="S1089" s="16" t="s">
        <v>35</v>
      </c>
      <c r="T1089" s="16" t="s">
        <v>35</v>
      </c>
      <c r="U1089" s="16"/>
      <c r="V1089" s="16"/>
      <c r="W1089" s="16" t="s">
        <v>234</v>
      </c>
      <c r="X1089" s="16" t="s">
        <v>38</v>
      </c>
      <c r="Y1089">
        <v>3</v>
      </c>
      <c r="Z1089">
        <v>5</v>
      </c>
      <c r="AA1089">
        <v>1.5</v>
      </c>
      <c r="AB1089">
        <v>6</v>
      </c>
      <c r="AC1089">
        <v>0.5</v>
      </c>
      <c r="AD1089">
        <v>3</v>
      </c>
      <c r="AE1089" t="s">
        <v>1767</v>
      </c>
    </row>
    <row r="1090" spans="1:31" x14ac:dyDescent="0.25">
      <c r="A1090" s="16" t="s">
        <v>23</v>
      </c>
      <c r="B1090" s="16" t="s">
        <v>39</v>
      </c>
      <c r="C1090" s="16" t="s">
        <v>475</v>
      </c>
      <c r="D1090" s="16" t="s">
        <v>3139</v>
      </c>
      <c r="E1090" s="16" t="s">
        <v>27</v>
      </c>
      <c r="F1090" s="16" t="s">
        <v>28</v>
      </c>
      <c r="G1090" s="16" t="s">
        <v>46</v>
      </c>
      <c r="H1090" s="16" t="s">
        <v>43</v>
      </c>
      <c r="I1090" s="16" t="s">
        <v>43</v>
      </c>
      <c r="J1090" s="16" t="s">
        <v>299</v>
      </c>
      <c r="K1090" s="16" t="s">
        <v>3661</v>
      </c>
      <c r="L1090" s="9"/>
      <c r="M1090" s="9">
        <v>44967</v>
      </c>
      <c r="N1090" s="9">
        <v>44967</v>
      </c>
      <c r="O1090" s="7">
        <v>44967</v>
      </c>
      <c r="P1090" s="9"/>
      <c r="Q1090" s="9"/>
      <c r="R1090" s="9" t="s">
        <v>34</v>
      </c>
      <c r="S1090" s="16" t="s">
        <v>35</v>
      </c>
      <c r="T1090" s="16" t="s">
        <v>35</v>
      </c>
      <c r="U1090" s="16"/>
      <c r="V1090" s="16"/>
      <c r="W1090" s="16" t="s">
        <v>234</v>
      </c>
      <c r="X1090" s="16" t="s">
        <v>38</v>
      </c>
      <c r="Y1090">
        <v>3</v>
      </c>
      <c r="Z1090">
        <v>3</v>
      </c>
      <c r="AA1090">
        <v>0.9</v>
      </c>
      <c r="AB1090">
        <v>2</v>
      </c>
      <c r="AC1090">
        <v>0.16666666666666666</v>
      </c>
      <c r="AD1090">
        <v>2</v>
      </c>
      <c r="AE1090" t="s">
        <v>3662</v>
      </c>
    </row>
    <row r="1091" spans="1:31" x14ac:dyDescent="0.25">
      <c r="A1091" s="16" t="s">
        <v>23</v>
      </c>
      <c r="B1091" s="16" t="s">
        <v>39</v>
      </c>
      <c r="C1091" s="16" t="s">
        <v>475</v>
      </c>
      <c r="D1091" s="16" t="s">
        <v>3139</v>
      </c>
      <c r="E1091" s="16" t="s">
        <v>27</v>
      </c>
      <c r="F1091" s="16" t="s">
        <v>28</v>
      </c>
      <c r="G1091" s="16" t="s">
        <v>46</v>
      </c>
      <c r="H1091" s="16" t="s">
        <v>43</v>
      </c>
      <c r="I1091" s="16" t="s">
        <v>43</v>
      </c>
      <c r="J1091" s="16" t="s">
        <v>299</v>
      </c>
      <c r="K1091" s="16" t="s">
        <v>103</v>
      </c>
      <c r="L1091" s="9"/>
      <c r="M1091" s="9">
        <v>44967</v>
      </c>
      <c r="N1091" s="9">
        <v>44967</v>
      </c>
      <c r="O1091" s="7">
        <v>44967</v>
      </c>
      <c r="P1091" s="9"/>
      <c r="Q1091" s="9"/>
      <c r="R1091" s="9" t="s">
        <v>34</v>
      </c>
      <c r="S1091" s="16" t="s">
        <v>35</v>
      </c>
      <c r="T1091" s="16" t="s">
        <v>35</v>
      </c>
      <c r="U1091" s="16"/>
      <c r="V1091" s="16"/>
      <c r="W1091" s="16" t="s">
        <v>234</v>
      </c>
      <c r="X1091" s="16" t="s">
        <v>38</v>
      </c>
      <c r="Y1091">
        <v>3</v>
      </c>
      <c r="Z1091">
        <v>3</v>
      </c>
      <c r="AA1091">
        <v>0.9</v>
      </c>
      <c r="AB1091">
        <v>2</v>
      </c>
      <c r="AC1091">
        <v>0.16666666666666666</v>
      </c>
      <c r="AD1091">
        <v>2</v>
      </c>
      <c r="AE1091" t="s">
        <v>1768</v>
      </c>
    </row>
    <row r="1092" spans="1:31" x14ac:dyDescent="0.25">
      <c r="A1092" s="16" t="s">
        <v>23</v>
      </c>
      <c r="B1092" s="16" t="s">
        <v>39</v>
      </c>
      <c r="C1092" s="16" t="s">
        <v>475</v>
      </c>
      <c r="D1092" s="16" t="s">
        <v>26</v>
      </c>
      <c r="E1092" s="16" t="s">
        <v>41</v>
      </c>
      <c r="F1092" s="16" t="s">
        <v>349</v>
      </c>
      <c r="G1092" s="16" t="s">
        <v>350</v>
      </c>
      <c r="H1092" s="16" t="s">
        <v>43</v>
      </c>
      <c r="I1092" s="16" t="s">
        <v>43</v>
      </c>
      <c r="J1092" s="16" t="s">
        <v>299</v>
      </c>
      <c r="K1092" s="16" t="s">
        <v>108</v>
      </c>
      <c r="L1092" s="9">
        <v>45297</v>
      </c>
      <c r="M1092" s="9">
        <v>44932</v>
      </c>
      <c r="N1092" s="9">
        <v>45296</v>
      </c>
      <c r="O1092" s="7">
        <v>45296</v>
      </c>
      <c r="P1092" s="9">
        <v>45296</v>
      </c>
      <c r="Q1092" s="9"/>
      <c r="R1092" s="9" t="s">
        <v>34</v>
      </c>
      <c r="S1092" s="16" t="s">
        <v>35</v>
      </c>
      <c r="T1092" s="16" t="s">
        <v>95</v>
      </c>
      <c r="U1092" s="16"/>
      <c r="V1092" s="16"/>
      <c r="W1092" s="16" t="s">
        <v>234</v>
      </c>
      <c r="X1092" s="16" t="s">
        <v>38</v>
      </c>
      <c r="Y1092">
        <v>3</v>
      </c>
      <c r="Z1092">
        <v>5</v>
      </c>
      <c r="AA1092">
        <v>1.5</v>
      </c>
      <c r="AB1092">
        <v>6</v>
      </c>
      <c r="AC1092">
        <v>0.5</v>
      </c>
      <c r="AD1092">
        <v>3</v>
      </c>
      <c r="AE1092" t="s">
        <v>2726</v>
      </c>
    </row>
    <row r="1093" spans="1:31" x14ac:dyDescent="0.25">
      <c r="A1093" s="16" t="s">
        <v>23</v>
      </c>
      <c r="B1093" s="16" t="s">
        <v>39</v>
      </c>
      <c r="C1093" s="16" t="s">
        <v>475</v>
      </c>
      <c r="D1093" s="16" t="s">
        <v>26</v>
      </c>
      <c r="E1093" s="16" t="s">
        <v>41</v>
      </c>
      <c r="F1093" s="16" t="s">
        <v>349</v>
      </c>
      <c r="G1093" s="16" t="s">
        <v>350</v>
      </c>
      <c r="H1093" s="16" t="s">
        <v>43</v>
      </c>
      <c r="I1093" s="16" t="s">
        <v>43</v>
      </c>
      <c r="J1093" s="16" t="s">
        <v>299</v>
      </c>
      <c r="K1093" s="16" t="s">
        <v>476</v>
      </c>
      <c r="L1093" s="9">
        <v>45325</v>
      </c>
      <c r="M1093" s="9">
        <v>44960</v>
      </c>
      <c r="N1093" s="9">
        <v>45296</v>
      </c>
      <c r="O1093" s="7">
        <v>45296</v>
      </c>
      <c r="P1093" s="9">
        <v>45296</v>
      </c>
      <c r="Q1093" s="9"/>
      <c r="R1093" s="9" t="s">
        <v>34</v>
      </c>
      <c r="S1093" s="16" t="s">
        <v>35</v>
      </c>
      <c r="T1093" s="16" t="s">
        <v>95</v>
      </c>
      <c r="U1093" s="16"/>
      <c r="V1093" s="16"/>
      <c r="W1093" s="16" t="s">
        <v>234</v>
      </c>
      <c r="X1093" s="16" t="s">
        <v>38</v>
      </c>
      <c r="Y1093">
        <v>3</v>
      </c>
      <c r="Z1093">
        <v>5</v>
      </c>
      <c r="AA1093">
        <v>1.5</v>
      </c>
      <c r="AB1093">
        <v>6</v>
      </c>
      <c r="AC1093">
        <v>0.5</v>
      </c>
      <c r="AD1093">
        <v>3</v>
      </c>
      <c r="AE1093" t="s">
        <v>2727</v>
      </c>
    </row>
    <row r="1094" spans="1:31" x14ac:dyDescent="0.25">
      <c r="A1094" s="16" t="s">
        <v>23</v>
      </c>
      <c r="B1094" s="16" t="s">
        <v>39</v>
      </c>
      <c r="C1094" s="16" t="s">
        <v>475</v>
      </c>
      <c r="D1094" s="16" t="s">
        <v>3139</v>
      </c>
      <c r="E1094" s="16" t="s">
        <v>27</v>
      </c>
      <c r="F1094" s="16" t="s">
        <v>349</v>
      </c>
      <c r="G1094" s="16" t="s">
        <v>1030</v>
      </c>
      <c r="H1094" s="16" t="s">
        <v>43</v>
      </c>
      <c r="I1094" s="16" t="s">
        <v>43</v>
      </c>
      <c r="J1094" s="16" t="s">
        <v>299</v>
      </c>
      <c r="K1094" s="16" t="s">
        <v>3661</v>
      </c>
      <c r="L1094" s="9">
        <v>45332</v>
      </c>
      <c r="M1094" s="9">
        <v>44967</v>
      </c>
      <c r="N1094" s="9">
        <v>45332</v>
      </c>
      <c r="O1094" s="7">
        <v>45332</v>
      </c>
      <c r="P1094" s="9"/>
      <c r="Q1094" s="9"/>
      <c r="R1094" s="9" t="s">
        <v>93</v>
      </c>
      <c r="S1094" s="16" t="s">
        <v>35</v>
      </c>
      <c r="T1094" s="16" t="s">
        <v>95</v>
      </c>
      <c r="U1094" s="16"/>
      <c r="V1094" s="16"/>
      <c r="W1094" s="16" t="s">
        <v>234</v>
      </c>
      <c r="X1094" s="16" t="s">
        <v>38</v>
      </c>
      <c r="Y1094">
        <v>3</v>
      </c>
      <c r="Z1094">
        <v>3</v>
      </c>
      <c r="AA1094">
        <v>0.9</v>
      </c>
      <c r="AB1094">
        <v>2</v>
      </c>
      <c r="AC1094">
        <v>0.16666666666666666</v>
      </c>
      <c r="AD1094">
        <v>2</v>
      </c>
      <c r="AE1094" t="s">
        <v>3663</v>
      </c>
    </row>
    <row r="1095" spans="1:31" x14ac:dyDescent="0.25">
      <c r="A1095" s="16" t="s">
        <v>23</v>
      </c>
      <c r="B1095" s="16" t="s">
        <v>39</v>
      </c>
      <c r="C1095" s="16" t="s">
        <v>475</v>
      </c>
      <c r="D1095" s="16" t="s">
        <v>3139</v>
      </c>
      <c r="E1095" s="16" t="s">
        <v>27</v>
      </c>
      <c r="F1095" s="16" t="s">
        <v>349</v>
      </c>
      <c r="G1095" s="16" t="s">
        <v>1030</v>
      </c>
      <c r="H1095" s="16" t="s">
        <v>43</v>
      </c>
      <c r="I1095" s="16" t="s">
        <v>43</v>
      </c>
      <c r="J1095" s="16" t="s">
        <v>299</v>
      </c>
      <c r="K1095" s="16" t="s">
        <v>103</v>
      </c>
      <c r="L1095" s="9">
        <v>45332</v>
      </c>
      <c r="M1095" s="9">
        <v>44967</v>
      </c>
      <c r="N1095" s="9">
        <v>45332</v>
      </c>
      <c r="O1095" s="7">
        <v>45332</v>
      </c>
      <c r="P1095" s="9"/>
      <c r="Q1095" s="9"/>
      <c r="R1095" s="9" t="s">
        <v>93</v>
      </c>
      <c r="S1095" s="16" t="s">
        <v>35</v>
      </c>
      <c r="T1095" s="16" t="s">
        <v>95</v>
      </c>
      <c r="U1095" s="16"/>
      <c r="V1095" s="16"/>
      <c r="W1095" s="16" t="s">
        <v>234</v>
      </c>
      <c r="X1095" s="16" t="s">
        <v>38</v>
      </c>
      <c r="Y1095">
        <v>3</v>
      </c>
      <c r="Z1095">
        <v>3</v>
      </c>
      <c r="AA1095">
        <v>0.9</v>
      </c>
      <c r="AB1095">
        <v>2</v>
      </c>
      <c r="AC1095">
        <v>0.16666666666666666</v>
      </c>
      <c r="AD1095">
        <v>2</v>
      </c>
      <c r="AE1095" t="s">
        <v>2728</v>
      </c>
    </row>
    <row r="1096" spans="1:31" x14ac:dyDescent="0.25">
      <c r="A1096" s="16" t="s">
        <v>23</v>
      </c>
      <c r="B1096" s="16" t="s">
        <v>39</v>
      </c>
      <c r="C1096" s="16" t="s">
        <v>2907</v>
      </c>
      <c r="D1096" s="16" t="s">
        <v>62</v>
      </c>
      <c r="E1096" s="16" t="s">
        <v>41</v>
      </c>
      <c r="F1096" s="16" t="s">
        <v>349</v>
      </c>
      <c r="G1096" s="16" t="s">
        <v>350</v>
      </c>
      <c r="H1096" s="16" t="s">
        <v>43</v>
      </c>
      <c r="I1096" s="16" t="s">
        <v>43</v>
      </c>
      <c r="J1096" s="16" t="s">
        <v>299</v>
      </c>
      <c r="K1096" s="16" t="s">
        <v>404</v>
      </c>
      <c r="L1096" s="9"/>
      <c r="M1096" s="9"/>
      <c r="N1096" s="9">
        <v>45264</v>
      </c>
      <c r="O1096" s="7">
        <v>45264</v>
      </c>
      <c r="P1096" s="9">
        <v>45264</v>
      </c>
      <c r="Q1096" s="9"/>
      <c r="R1096" s="9" t="s">
        <v>34</v>
      </c>
      <c r="S1096" s="16" t="s">
        <v>35</v>
      </c>
      <c r="T1096" s="16" t="s">
        <v>35</v>
      </c>
      <c r="U1096" s="16"/>
      <c r="V1096" s="16"/>
      <c r="W1096" s="16" t="s">
        <v>315</v>
      </c>
      <c r="X1096" s="16" t="s">
        <v>55</v>
      </c>
      <c r="Y1096">
        <v>5</v>
      </c>
      <c r="Z1096">
        <v>10</v>
      </c>
      <c r="AA1096">
        <v>5</v>
      </c>
      <c r="AB1096">
        <v>6</v>
      </c>
      <c r="AC1096">
        <v>0.5</v>
      </c>
      <c r="AD1096">
        <v>8</v>
      </c>
      <c r="AE1096" t="s">
        <v>2870</v>
      </c>
    </row>
    <row r="1097" spans="1:31" x14ac:dyDescent="0.25">
      <c r="A1097" s="16" t="s">
        <v>3138</v>
      </c>
      <c r="B1097" s="16" t="s">
        <v>24</v>
      </c>
      <c r="C1097" s="16" t="s">
        <v>477</v>
      </c>
      <c r="D1097" s="16" t="s">
        <v>26</v>
      </c>
      <c r="E1097" s="16" t="s">
        <v>41</v>
      </c>
      <c r="F1097" s="16" t="s">
        <v>28</v>
      </c>
      <c r="G1097" s="16" t="s">
        <v>51</v>
      </c>
      <c r="H1097" s="16" t="s">
        <v>31</v>
      </c>
      <c r="I1097" s="16" t="s">
        <v>31</v>
      </c>
      <c r="J1097" s="16" t="s">
        <v>430</v>
      </c>
      <c r="K1097" s="16" t="s">
        <v>431</v>
      </c>
      <c r="L1097" s="9"/>
      <c r="M1097" s="9">
        <v>45146</v>
      </c>
      <c r="N1097" s="9">
        <v>44979</v>
      </c>
      <c r="O1097" s="7">
        <v>44979</v>
      </c>
      <c r="P1097" s="9">
        <v>44979</v>
      </c>
      <c r="Q1097" s="9">
        <v>44614</v>
      </c>
      <c r="R1097" s="9" t="s">
        <v>34</v>
      </c>
      <c r="S1097" s="16" t="s">
        <v>80</v>
      </c>
      <c r="T1097" s="16" t="s">
        <v>94</v>
      </c>
      <c r="U1097" s="16"/>
      <c r="V1097" s="16"/>
      <c r="W1097" s="16"/>
      <c r="X1097" s="16" t="s">
        <v>38</v>
      </c>
      <c r="Y1097">
        <v>6</v>
      </c>
      <c r="Z1097">
        <v>5</v>
      </c>
      <c r="AA1097">
        <v>3</v>
      </c>
      <c r="AB1097">
        <v>6</v>
      </c>
      <c r="AC1097">
        <v>0.5</v>
      </c>
      <c r="AD1097">
        <v>5</v>
      </c>
      <c r="AE1097" t="s">
        <v>1719</v>
      </c>
    </row>
    <row r="1098" spans="1:31" x14ac:dyDescent="0.25">
      <c r="A1098" s="16" t="s">
        <v>3138</v>
      </c>
      <c r="B1098" s="16" t="s">
        <v>24</v>
      </c>
      <c r="C1098" s="16" t="s">
        <v>477</v>
      </c>
      <c r="D1098" s="16" t="s">
        <v>26</v>
      </c>
      <c r="E1098" s="16" t="s">
        <v>41</v>
      </c>
      <c r="F1098" s="16" t="s">
        <v>28</v>
      </c>
      <c r="G1098" s="16" t="s">
        <v>105</v>
      </c>
      <c r="H1098" s="16" t="s">
        <v>106</v>
      </c>
      <c r="I1098" s="16" t="s">
        <v>106</v>
      </c>
      <c r="J1098" s="16" t="s">
        <v>113</v>
      </c>
      <c r="K1098" s="16" t="s">
        <v>132</v>
      </c>
      <c r="L1098" s="9">
        <v>45205</v>
      </c>
      <c r="M1098" s="9">
        <v>45205</v>
      </c>
      <c r="N1098" s="9">
        <v>45204</v>
      </c>
      <c r="O1098" s="7">
        <v>45204</v>
      </c>
      <c r="P1098" s="9">
        <v>45204</v>
      </c>
      <c r="Q1098" s="9">
        <v>44840</v>
      </c>
      <c r="R1098" s="9" t="s">
        <v>34</v>
      </c>
      <c r="S1098" s="16" t="s">
        <v>80</v>
      </c>
      <c r="T1098" s="16" t="s">
        <v>109</v>
      </c>
      <c r="U1098" s="16"/>
      <c r="V1098" s="16"/>
      <c r="W1098" s="16"/>
      <c r="X1098" s="16" t="s">
        <v>38</v>
      </c>
      <c r="Y1098">
        <v>6</v>
      </c>
      <c r="Z1098">
        <v>5</v>
      </c>
      <c r="AA1098">
        <v>3</v>
      </c>
      <c r="AB1098">
        <v>6</v>
      </c>
      <c r="AC1098">
        <v>0.5</v>
      </c>
      <c r="AD1098">
        <v>5</v>
      </c>
      <c r="AE1098" t="s">
        <v>1540</v>
      </c>
    </row>
    <row r="1099" spans="1:31" x14ac:dyDescent="0.25">
      <c r="A1099" s="16" t="s">
        <v>3138</v>
      </c>
      <c r="B1099" s="16" t="s">
        <v>24</v>
      </c>
      <c r="C1099" s="16" t="s">
        <v>477</v>
      </c>
      <c r="D1099" s="16" t="s">
        <v>26</v>
      </c>
      <c r="E1099" s="16" t="s">
        <v>41</v>
      </c>
      <c r="F1099" s="16" t="s">
        <v>28</v>
      </c>
      <c r="G1099" s="16" t="s">
        <v>105</v>
      </c>
      <c r="H1099" s="16" t="s">
        <v>106</v>
      </c>
      <c r="I1099" s="16" t="s">
        <v>106</v>
      </c>
      <c r="J1099" s="16" t="s">
        <v>123</v>
      </c>
      <c r="K1099" s="16" t="s">
        <v>97</v>
      </c>
      <c r="L1099" s="9">
        <v>45170</v>
      </c>
      <c r="M1099" s="9">
        <v>45170</v>
      </c>
      <c r="N1099" s="9">
        <v>45176</v>
      </c>
      <c r="O1099" s="7">
        <v>45176</v>
      </c>
      <c r="P1099" s="9">
        <v>45176</v>
      </c>
      <c r="Q1099" s="9">
        <v>44805</v>
      </c>
      <c r="R1099" s="9" t="s">
        <v>34</v>
      </c>
      <c r="S1099" s="16" t="s">
        <v>80</v>
      </c>
      <c r="T1099" s="16" t="s">
        <v>109</v>
      </c>
      <c r="U1099" s="16"/>
      <c r="V1099" s="16"/>
      <c r="W1099" s="16"/>
      <c r="X1099" s="16" t="s">
        <v>38</v>
      </c>
      <c r="Y1099">
        <v>6</v>
      </c>
      <c r="Z1099">
        <v>5</v>
      </c>
      <c r="AA1099">
        <v>3</v>
      </c>
      <c r="AB1099">
        <v>6</v>
      </c>
      <c r="AC1099">
        <v>0.5</v>
      </c>
      <c r="AD1099">
        <v>5</v>
      </c>
      <c r="AE1099" t="s">
        <v>1547</v>
      </c>
    </row>
    <row r="1100" spans="1:31" x14ac:dyDescent="0.25">
      <c r="A1100" s="16" t="s">
        <v>3138</v>
      </c>
      <c r="B1100" s="16" t="s">
        <v>24</v>
      </c>
      <c r="C1100" s="16" t="s">
        <v>477</v>
      </c>
      <c r="D1100" s="16" t="s">
        <v>26</v>
      </c>
      <c r="E1100" s="16" t="s">
        <v>41</v>
      </c>
      <c r="F1100" s="16" t="s">
        <v>28</v>
      </c>
      <c r="G1100" s="16" t="s">
        <v>105</v>
      </c>
      <c r="H1100" s="16" t="s">
        <v>106</v>
      </c>
      <c r="I1100" s="16" t="s">
        <v>106</v>
      </c>
      <c r="J1100" s="16" t="s">
        <v>131</v>
      </c>
      <c r="K1100" s="16" t="s">
        <v>97</v>
      </c>
      <c r="L1100" s="9">
        <v>45170</v>
      </c>
      <c r="M1100" s="9">
        <v>45170</v>
      </c>
      <c r="N1100" s="9">
        <v>45204</v>
      </c>
      <c r="O1100" s="7">
        <v>45204</v>
      </c>
      <c r="P1100" s="9">
        <v>45204</v>
      </c>
      <c r="Q1100" s="9">
        <v>44805</v>
      </c>
      <c r="R1100" s="9" t="s">
        <v>34</v>
      </c>
      <c r="S1100" s="16" t="s">
        <v>80</v>
      </c>
      <c r="T1100" s="16" t="s">
        <v>109</v>
      </c>
      <c r="U1100" s="16"/>
      <c r="V1100" s="16"/>
      <c r="W1100" s="16"/>
      <c r="X1100" s="16" t="s">
        <v>38</v>
      </c>
      <c r="Y1100">
        <v>6</v>
      </c>
      <c r="Z1100">
        <v>5</v>
      </c>
      <c r="AA1100">
        <v>3</v>
      </c>
      <c r="AB1100">
        <v>6</v>
      </c>
      <c r="AC1100">
        <v>0.5</v>
      </c>
      <c r="AD1100">
        <v>5</v>
      </c>
      <c r="AE1100" t="s">
        <v>1769</v>
      </c>
    </row>
    <row r="1101" spans="1:31" x14ac:dyDescent="0.25">
      <c r="A1101" s="16" t="s">
        <v>3138</v>
      </c>
      <c r="B1101" s="16" t="s">
        <v>24</v>
      </c>
      <c r="C1101" s="16" t="s">
        <v>477</v>
      </c>
      <c r="D1101" s="16" t="s">
        <v>26</v>
      </c>
      <c r="E1101" s="16" t="s">
        <v>41</v>
      </c>
      <c r="F1101" s="16" t="s">
        <v>28</v>
      </c>
      <c r="G1101" s="16" t="s">
        <v>105</v>
      </c>
      <c r="H1101" s="16" t="s">
        <v>106</v>
      </c>
      <c r="I1101" s="16" t="s">
        <v>106</v>
      </c>
      <c r="J1101" s="16" t="s">
        <v>134</v>
      </c>
      <c r="K1101" s="16" t="s">
        <v>333</v>
      </c>
      <c r="L1101" s="9">
        <v>45170</v>
      </c>
      <c r="M1101" s="9">
        <v>45170</v>
      </c>
      <c r="N1101" s="9">
        <v>45176</v>
      </c>
      <c r="O1101" s="7">
        <v>45176</v>
      </c>
      <c r="P1101" s="9">
        <v>45176</v>
      </c>
      <c r="Q1101" s="9">
        <v>44805</v>
      </c>
      <c r="R1101" s="9" t="s">
        <v>34</v>
      </c>
      <c r="S1101" s="16" t="s">
        <v>80</v>
      </c>
      <c r="T1101" s="16" t="s">
        <v>109</v>
      </c>
      <c r="U1101" s="16"/>
      <c r="V1101" s="16"/>
      <c r="W1101" s="16"/>
      <c r="X1101" s="16" t="s">
        <v>38</v>
      </c>
      <c r="Y1101">
        <v>6</v>
      </c>
      <c r="Z1101">
        <v>5</v>
      </c>
      <c r="AA1101">
        <v>3</v>
      </c>
      <c r="AB1101">
        <v>6</v>
      </c>
      <c r="AC1101">
        <v>0.5</v>
      </c>
      <c r="AD1101">
        <v>5</v>
      </c>
      <c r="AE1101" t="s">
        <v>1565</v>
      </c>
    </row>
    <row r="1102" spans="1:31" x14ac:dyDescent="0.25">
      <c r="A1102" s="16" t="s">
        <v>3138</v>
      </c>
      <c r="B1102" s="16" t="s">
        <v>24</v>
      </c>
      <c r="C1102" s="16" t="s">
        <v>477</v>
      </c>
      <c r="D1102" s="16" t="s">
        <v>26</v>
      </c>
      <c r="E1102" s="16" t="s">
        <v>478</v>
      </c>
      <c r="F1102" s="16" t="s">
        <v>28</v>
      </c>
      <c r="G1102" s="16" t="s">
        <v>479</v>
      </c>
      <c r="H1102" s="16" t="s">
        <v>70</v>
      </c>
      <c r="I1102" s="16" t="s">
        <v>70</v>
      </c>
      <c r="J1102" s="16" t="s">
        <v>480</v>
      </c>
      <c r="K1102" s="16" t="s">
        <v>481</v>
      </c>
      <c r="L1102" s="9"/>
      <c r="M1102" s="9">
        <v>45151</v>
      </c>
      <c r="N1102" s="9">
        <v>45151</v>
      </c>
      <c r="O1102" s="7">
        <v>45151</v>
      </c>
      <c r="P1102" s="9"/>
      <c r="Q1102" s="9"/>
      <c r="R1102" s="9" t="s">
        <v>93</v>
      </c>
      <c r="S1102" s="16" t="s">
        <v>80</v>
      </c>
      <c r="T1102" s="16" t="s">
        <v>482</v>
      </c>
      <c r="U1102" s="16"/>
      <c r="V1102" s="16"/>
      <c r="W1102" s="16"/>
      <c r="X1102" s="16" t="s">
        <v>38</v>
      </c>
      <c r="Y1102">
        <v>6</v>
      </c>
      <c r="Z1102">
        <v>5</v>
      </c>
      <c r="AA1102">
        <v>3</v>
      </c>
      <c r="AB1102">
        <v>6</v>
      </c>
      <c r="AC1102">
        <v>0.5</v>
      </c>
      <c r="AD1102">
        <v>5</v>
      </c>
      <c r="AE1102" t="s">
        <v>1770</v>
      </c>
    </row>
    <row r="1103" spans="1:31" x14ac:dyDescent="0.25">
      <c r="A1103" s="16" t="s">
        <v>23</v>
      </c>
      <c r="B1103" s="16" t="s">
        <v>39</v>
      </c>
      <c r="C1103" s="16" t="s">
        <v>483</v>
      </c>
      <c r="D1103" s="16" t="s">
        <v>26</v>
      </c>
      <c r="E1103" s="16" t="s">
        <v>41</v>
      </c>
      <c r="F1103" s="16" t="s">
        <v>28</v>
      </c>
      <c r="G1103" s="16" t="s">
        <v>484</v>
      </c>
      <c r="H1103" s="16" t="s">
        <v>490</v>
      </c>
      <c r="I1103" s="16" t="s">
        <v>43</v>
      </c>
      <c r="J1103" s="16" t="s">
        <v>486</v>
      </c>
      <c r="K1103" s="16" t="s">
        <v>108</v>
      </c>
      <c r="L1103" s="9">
        <v>45156</v>
      </c>
      <c r="M1103" s="9">
        <v>45157</v>
      </c>
      <c r="N1103" s="9">
        <v>45156</v>
      </c>
      <c r="O1103" s="7">
        <v>45156</v>
      </c>
      <c r="P1103" s="9">
        <v>45156</v>
      </c>
      <c r="Q1103" s="9"/>
      <c r="R1103" s="9" t="s">
        <v>34</v>
      </c>
      <c r="S1103" s="16" t="s">
        <v>35</v>
      </c>
      <c r="T1103" s="16" t="s">
        <v>95</v>
      </c>
      <c r="U1103" s="16"/>
      <c r="V1103" s="16"/>
      <c r="W1103" s="16" t="s">
        <v>488</v>
      </c>
      <c r="X1103" s="16" t="s">
        <v>38</v>
      </c>
      <c r="Y1103">
        <v>7</v>
      </c>
      <c r="Z1103">
        <v>5</v>
      </c>
      <c r="AA1103">
        <v>3.5</v>
      </c>
      <c r="AB1103">
        <v>6</v>
      </c>
      <c r="AC1103">
        <v>0.5</v>
      </c>
      <c r="AD1103">
        <v>6</v>
      </c>
      <c r="AE1103" t="s">
        <v>1776</v>
      </c>
    </row>
    <row r="1104" spans="1:31" x14ac:dyDescent="0.25">
      <c r="A1104" s="16" t="s">
        <v>23</v>
      </c>
      <c r="B1104" s="16" t="s">
        <v>39</v>
      </c>
      <c r="C1104" s="16" t="s">
        <v>483</v>
      </c>
      <c r="D1104" s="16" t="s">
        <v>26</v>
      </c>
      <c r="E1104" s="16" t="s">
        <v>41</v>
      </c>
      <c r="F1104" s="16" t="s">
        <v>28</v>
      </c>
      <c r="G1104" s="16" t="s">
        <v>484</v>
      </c>
      <c r="H1104" s="16" t="s">
        <v>490</v>
      </c>
      <c r="I1104" s="16" t="s">
        <v>43</v>
      </c>
      <c r="J1104" s="16" t="s">
        <v>486</v>
      </c>
      <c r="K1104" s="16" t="s">
        <v>168</v>
      </c>
      <c r="L1104" s="9">
        <v>45156</v>
      </c>
      <c r="M1104" s="9">
        <v>45157</v>
      </c>
      <c r="N1104" s="9">
        <v>45156</v>
      </c>
      <c r="O1104" s="7">
        <v>45156</v>
      </c>
      <c r="P1104" s="9">
        <v>45156</v>
      </c>
      <c r="Q1104" s="9"/>
      <c r="R1104" s="9" t="s">
        <v>34</v>
      </c>
      <c r="S1104" s="16" t="s">
        <v>35</v>
      </c>
      <c r="T1104" s="16" t="s">
        <v>95</v>
      </c>
      <c r="U1104" s="16"/>
      <c r="V1104" s="16"/>
      <c r="W1104" s="16" t="s">
        <v>488</v>
      </c>
      <c r="X1104" s="16" t="s">
        <v>38</v>
      </c>
      <c r="Y1104">
        <v>7</v>
      </c>
      <c r="Z1104">
        <v>5</v>
      </c>
      <c r="AA1104">
        <v>3.5</v>
      </c>
      <c r="AB1104">
        <v>6</v>
      </c>
      <c r="AC1104">
        <v>0.5</v>
      </c>
      <c r="AD1104">
        <v>6</v>
      </c>
      <c r="AE1104" t="s">
        <v>1777</v>
      </c>
    </row>
    <row r="1105" spans="1:31" x14ac:dyDescent="0.25">
      <c r="A1105" s="16" t="s">
        <v>23</v>
      </c>
      <c r="B1105" s="16" t="s">
        <v>39</v>
      </c>
      <c r="C1105" s="16" t="s">
        <v>483</v>
      </c>
      <c r="D1105" s="16" t="s">
        <v>26</v>
      </c>
      <c r="E1105" s="16" t="s">
        <v>41</v>
      </c>
      <c r="F1105" s="16" t="s">
        <v>28</v>
      </c>
      <c r="G1105" s="16" t="s">
        <v>484</v>
      </c>
      <c r="H1105" s="16" t="s">
        <v>490</v>
      </c>
      <c r="I1105" s="16" t="s">
        <v>43</v>
      </c>
      <c r="J1105" s="16" t="s">
        <v>486</v>
      </c>
      <c r="K1105" s="16" t="s">
        <v>491</v>
      </c>
      <c r="L1105" s="9">
        <v>45156</v>
      </c>
      <c r="M1105" s="9">
        <v>45157</v>
      </c>
      <c r="N1105" s="9">
        <v>45156</v>
      </c>
      <c r="O1105" s="7">
        <v>45156</v>
      </c>
      <c r="P1105" s="9">
        <v>45156</v>
      </c>
      <c r="Q1105" s="9"/>
      <c r="R1105" s="9" t="s">
        <v>34</v>
      </c>
      <c r="S1105" s="16" t="s">
        <v>35</v>
      </c>
      <c r="T1105" s="16" t="s">
        <v>95</v>
      </c>
      <c r="U1105" s="16"/>
      <c r="V1105" s="16"/>
      <c r="W1105" s="16" t="s">
        <v>488</v>
      </c>
      <c r="X1105" s="16" t="s">
        <v>38</v>
      </c>
      <c r="Y1105">
        <v>7</v>
      </c>
      <c r="Z1105">
        <v>5</v>
      </c>
      <c r="AA1105">
        <v>3.5</v>
      </c>
      <c r="AB1105">
        <v>6</v>
      </c>
      <c r="AC1105">
        <v>0.5</v>
      </c>
      <c r="AD1105">
        <v>6</v>
      </c>
      <c r="AE1105" t="s">
        <v>1778</v>
      </c>
    </row>
    <row r="1106" spans="1:31" x14ac:dyDescent="0.25">
      <c r="A1106" s="16" t="s">
        <v>23</v>
      </c>
      <c r="B1106" s="16" t="s">
        <v>39</v>
      </c>
      <c r="C1106" s="16" t="s">
        <v>483</v>
      </c>
      <c r="D1106" s="16" t="s">
        <v>26</v>
      </c>
      <c r="E1106" s="16" t="s">
        <v>41</v>
      </c>
      <c r="F1106" s="16" t="s">
        <v>28</v>
      </c>
      <c r="G1106" s="16" t="s">
        <v>484</v>
      </c>
      <c r="H1106" s="16" t="s">
        <v>490</v>
      </c>
      <c r="I1106" s="16" t="s">
        <v>43</v>
      </c>
      <c r="J1106" s="16" t="s">
        <v>486</v>
      </c>
      <c r="K1106" s="16" t="s">
        <v>3664</v>
      </c>
      <c r="L1106" s="9">
        <v>45156</v>
      </c>
      <c r="M1106" s="9">
        <v>45157</v>
      </c>
      <c r="N1106" s="9">
        <v>45156</v>
      </c>
      <c r="O1106" s="7">
        <v>45156</v>
      </c>
      <c r="P1106" s="9"/>
      <c r="Q1106" s="9"/>
      <c r="R1106" s="9" t="s">
        <v>34</v>
      </c>
      <c r="S1106" s="16" t="s">
        <v>35</v>
      </c>
      <c r="T1106" s="16" t="s">
        <v>95</v>
      </c>
      <c r="U1106" s="16"/>
      <c r="V1106" s="16"/>
      <c r="W1106" s="16" t="s">
        <v>488</v>
      </c>
      <c r="X1106" s="16" t="s">
        <v>38</v>
      </c>
      <c r="Y1106">
        <v>7</v>
      </c>
      <c r="Z1106">
        <v>5</v>
      </c>
      <c r="AA1106">
        <v>3.5</v>
      </c>
      <c r="AB1106">
        <v>6</v>
      </c>
      <c r="AC1106">
        <v>0.5</v>
      </c>
      <c r="AD1106">
        <v>6</v>
      </c>
      <c r="AE1106" t="s">
        <v>3665</v>
      </c>
    </row>
    <row r="1107" spans="1:31" x14ac:dyDescent="0.25">
      <c r="A1107" s="16" t="s">
        <v>23</v>
      </c>
      <c r="B1107" s="16" t="s">
        <v>39</v>
      </c>
      <c r="C1107" s="16" t="s">
        <v>483</v>
      </c>
      <c r="D1107" s="16" t="s">
        <v>26</v>
      </c>
      <c r="E1107" s="16" t="s">
        <v>41</v>
      </c>
      <c r="F1107" s="16" t="s">
        <v>28</v>
      </c>
      <c r="G1107" s="16" t="s">
        <v>484</v>
      </c>
      <c r="H1107" s="16" t="s">
        <v>490</v>
      </c>
      <c r="I1107" s="16" t="s">
        <v>43</v>
      </c>
      <c r="J1107" s="16" t="s">
        <v>486</v>
      </c>
      <c r="K1107" s="16" t="s">
        <v>177</v>
      </c>
      <c r="L1107" s="9">
        <v>45156</v>
      </c>
      <c r="M1107" s="9">
        <v>45156</v>
      </c>
      <c r="N1107" s="9">
        <v>45156</v>
      </c>
      <c r="O1107" s="7">
        <v>45156</v>
      </c>
      <c r="P1107" s="9"/>
      <c r="Q1107" s="9">
        <v>44792</v>
      </c>
      <c r="R1107" s="9" t="s">
        <v>34</v>
      </c>
      <c r="S1107" s="16" t="s">
        <v>35</v>
      </c>
      <c r="T1107" s="16" t="s">
        <v>95</v>
      </c>
      <c r="U1107" s="16"/>
      <c r="V1107" s="16"/>
      <c r="W1107" s="16" t="s">
        <v>488</v>
      </c>
      <c r="X1107" s="16" t="s">
        <v>38</v>
      </c>
      <c r="Y1107">
        <v>7</v>
      </c>
      <c r="Z1107">
        <v>5</v>
      </c>
      <c r="AA1107">
        <v>3.5</v>
      </c>
      <c r="AB1107">
        <v>6</v>
      </c>
      <c r="AC1107">
        <v>0.5</v>
      </c>
      <c r="AD1107">
        <v>6</v>
      </c>
      <c r="AE1107" t="s">
        <v>1779</v>
      </c>
    </row>
    <row r="1108" spans="1:31" x14ac:dyDescent="0.25">
      <c r="A1108" s="16" t="s">
        <v>23</v>
      </c>
      <c r="B1108" s="16" t="s">
        <v>39</v>
      </c>
      <c r="C1108" s="16" t="s">
        <v>483</v>
      </c>
      <c r="D1108" s="16" t="s">
        <v>26</v>
      </c>
      <c r="E1108" s="16" t="s">
        <v>41</v>
      </c>
      <c r="F1108" s="16" t="s">
        <v>28</v>
      </c>
      <c r="G1108" s="16" t="s">
        <v>484</v>
      </c>
      <c r="H1108" s="16" t="s">
        <v>490</v>
      </c>
      <c r="I1108" s="16" t="s">
        <v>43</v>
      </c>
      <c r="J1108" s="16" t="s">
        <v>486</v>
      </c>
      <c r="K1108" s="16" t="s">
        <v>493</v>
      </c>
      <c r="L1108" s="9">
        <v>45156</v>
      </c>
      <c r="M1108" s="9">
        <v>45157</v>
      </c>
      <c r="N1108" s="9">
        <v>45156</v>
      </c>
      <c r="O1108" s="7">
        <v>45156</v>
      </c>
      <c r="P1108" s="9"/>
      <c r="Q1108" s="9"/>
      <c r="R1108" s="9" t="s">
        <v>34</v>
      </c>
      <c r="S1108" s="16" t="s">
        <v>35</v>
      </c>
      <c r="T1108" s="16" t="s">
        <v>95</v>
      </c>
      <c r="U1108" s="16"/>
      <c r="V1108" s="16"/>
      <c r="W1108" s="16" t="s">
        <v>488</v>
      </c>
      <c r="X1108" s="16" t="s">
        <v>38</v>
      </c>
      <c r="Y1108">
        <v>7</v>
      </c>
      <c r="Z1108">
        <v>5</v>
      </c>
      <c r="AA1108">
        <v>3.5</v>
      </c>
      <c r="AB1108">
        <v>6</v>
      </c>
      <c r="AC1108">
        <v>0.5</v>
      </c>
      <c r="AD1108">
        <v>6</v>
      </c>
      <c r="AE1108" t="s">
        <v>1780</v>
      </c>
    </row>
    <row r="1109" spans="1:31" x14ac:dyDescent="0.25">
      <c r="A1109" s="16" t="s">
        <v>23</v>
      </c>
      <c r="B1109" s="16" t="s">
        <v>39</v>
      </c>
      <c r="C1109" s="16" t="s">
        <v>483</v>
      </c>
      <c r="D1109" s="16" t="s">
        <v>26</v>
      </c>
      <c r="E1109" s="16" t="s">
        <v>41</v>
      </c>
      <c r="F1109" s="16" t="s">
        <v>28</v>
      </c>
      <c r="G1109" s="16" t="s">
        <v>484</v>
      </c>
      <c r="H1109" s="16" t="s">
        <v>490</v>
      </c>
      <c r="I1109" s="16" t="s">
        <v>43</v>
      </c>
      <c r="J1109" s="16" t="s">
        <v>486</v>
      </c>
      <c r="K1109" s="16" t="s">
        <v>101</v>
      </c>
      <c r="L1109" s="9">
        <v>45156</v>
      </c>
      <c r="M1109" s="9">
        <v>45157</v>
      </c>
      <c r="N1109" s="9">
        <v>45156</v>
      </c>
      <c r="O1109" s="7">
        <v>45156</v>
      </c>
      <c r="P1109" s="9">
        <v>45156</v>
      </c>
      <c r="Q1109" s="9">
        <v>44792</v>
      </c>
      <c r="R1109" s="9" t="s">
        <v>34</v>
      </c>
      <c r="S1109" s="16" t="s">
        <v>35</v>
      </c>
      <c r="T1109" s="16" t="s">
        <v>95</v>
      </c>
      <c r="U1109" s="16"/>
      <c r="V1109" s="16"/>
      <c r="W1109" s="16" t="s">
        <v>488</v>
      </c>
      <c r="X1109" s="16" t="s">
        <v>38</v>
      </c>
      <c r="Y1109">
        <v>7</v>
      </c>
      <c r="Z1109">
        <v>5</v>
      </c>
      <c r="AA1109">
        <v>3.5</v>
      </c>
      <c r="AB1109">
        <v>6</v>
      </c>
      <c r="AC1109">
        <v>0.5</v>
      </c>
      <c r="AD1109">
        <v>6</v>
      </c>
      <c r="AE1109" t="s">
        <v>1781</v>
      </c>
    </row>
    <row r="1110" spans="1:31" x14ac:dyDescent="0.25">
      <c r="A1110" s="16" t="s">
        <v>23</v>
      </c>
      <c r="B1110" s="16" t="s">
        <v>39</v>
      </c>
      <c r="C1110" s="16" t="s">
        <v>483</v>
      </c>
      <c r="D1110" s="16" t="s">
        <v>26</v>
      </c>
      <c r="E1110" s="16" t="s">
        <v>41</v>
      </c>
      <c r="F1110" s="16" t="s">
        <v>28</v>
      </c>
      <c r="G1110" s="16" t="s">
        <v>484</v>
      </c>
      <c r="H1110" s="16" t="s">
        <v>490</v>
      </c>
      <c r="I1110" s="16" t="s">
        <v>43</v>
      </c>
      <c r="J1110" s="16" t="s">
        <v>486</v>
      </c>
      <c r="K1110" s="16" t="s">
        <v>399</v>
      </c>
      <c r="L1110" s="9">
        <v>45156</v>
      </c>
      <c r="M1110" s="9">
        <v>45157</v>
      </c>
      <c r="N1110" s="9">
        <v>45156</v>
      </c>
      <c r="O1110" s="7">
        <v>45156</v>
      </c>
      <c r="P1110" s="9"/>
      <c r="Q1110" s="9">
        <v>44792</v>
      </c>
      <c r="R1110" s="9" t="s">
        <v>34</v>
      </c>
      <c r="S1110" s="16" t="s">
        <v>35</v>
      </c>
      <c r="T1110" s="16" t="s">
        <v>95</v>
      </c>
      <c r="U1110" s="16"/>
      <c r="V1110" s="16"/>
      <c r="W1110" s="16" t="s">
        <v>488</v>
      </c>
      <c r="X1110" s="16" t="s">
        <v>38</v>
      </c>
      <c r="Y1110">
        <v>7</v>
      </c>
      <c r="Z1110">
        <v>5</v>
      </c>
      <c r="AA1110">
        <v>3.5</v>
      </c>
      <c r="AB1110">
        <v>6</v>
      </c>
      <c r="AC1110">
        <v>0.5</v>
      </c>
      <c r="AD1110">
        <v>6</v>
      </c>
      <c r="AE1110" t="s">
        <v>1782</v>
      </c>
    </row>
    <row r="1111" spans="1:31" x14ac:dyDescent="0.25">
      <c r="A1111" s="16" t="s">
        <v>23</v>
      </c>
      <c r="B1111" s="16" t="s">
        <v>39</v>
      </c>
      <c r="C1111" s="16" t="s">
        <v>483</v>
      </c>
      <c r="D1111" s="16" t="s">
        <v>26</v>
      </c>
      <c r="E1111" s="16" t="s">
        <v>41</v>
      </c>
      <c r="F1111" s="16" t="s">
        <v>28</v>
      </c>
      <c r="G1111" s="16" t="s">
        <v>484</v>
      </c>
      <c r="H1111" s="16" t="s">
        <v>490</v>
      </c>
      <c r="I1111" s="16" t="s">
        <v>43</v>
      </c>
      <c r="J1111" s="16" t="s">
        <v>486</v>
      </c>
      <c r="K1111" s="16" t="s">
        <v>367</v>
      </c>
      <c r="L1111" s="9">
        <v>45156</v>
      </c>
      <c r="M1111" s="9">
        <v>45157</v>
      </c>
      <c r="N1111" s="9">
        <v>45156</v>
      </c>
      <c r="O1111" s="7">
        <v>45156</v>
      </c>
      <c r="P1111" s="9"/>
      <c r="Q1111" s="9">
        <v>44792</v>
      </c>
      <c r="R1111" s="9" t="s">
        <v>34</v>
      </c>
      <c r="S1111" s="16" t="s">
        <v>35</v>
      </c>
      <c r="T1111" s="16" t="s">
        <v>95</v>
      </c>
      <c r="U1111" s="16"/>
      <c r="V1111" s="16"/>
      <c r="W1111" s="16" t="s">
        <v>488</v>
      </c>
      <c r="X1111" s="16" t="s">
        <v>38</v>
      </c>
      <c r="Y1111">
        <v>7</v>
      </c>
      <c r="Z1111">
        <v>5</v>
      </c>
      <c r="AA1111">
        <v>3.5</v>
      </c>
      <c r="AB1111">
        <v>6</v>
      </c>
      <c r="AC1111">
        <v>0.5</v>
      </c>
      <c r="AD1111">
        <v>6</v>
      </c>
      <c r="AE1111" t="s">
        <v>3666</v>
      </c>
    </row>
    <row r="1112" spans="1:31" x14ac:dyDescent="0.25">
      <c r="A1112" s="16" t="s">
        <v>23</v>
      </c>
      <c r="B1112" s="16" t="s">
        <v>39</v>
      </c>
      <c r="C1112" s="16" t="s">
        <v>483</v>
      </c>
      <c r="D1112" s="16" t="s">
        <v>26</v>
      </c>
      <c r="E1112" s="16" t="s">
        <v>41</v>
      </c>
      <c r="F1112" s="16" t="s">
        <v>28</v>
      </c>
      <c r="G1112" s="16" t="s">
        <v>484</v>
      </c>
      <c r="H1112" s="16" t="s">
        <v>490</v>
      </c>
      <c r="I1112" s="16" t="s">
        <v>43</v>
      </c>
      <c r="J1112" s="16" t="s">
        <v>486</v>
      </c>
      <c r="K1112" s="16" t="s">
        <v>494</v>
      </c>
      <c r="L1112" s="9">
        <v>45156</v>
      </c>
      <c r="M1112" s="9">
        <v>45157</v>
      </c>
      <c r="N1112" s="9">
        <v>45156</v>
      </c>
      <c r="O1112" s="7">
        <v>45156</v>
      </c>
      <c r="P1112" s="9">
        <v>45156</v>
      </c>
      <c r="Q1112" s="9"/>
      <c r="R1112" s="9" t="s">
        <v>34</v>
      </c>
      <c r="S1112" s="16" t="s">
        <v>35</v>
      </c>
      <c r="T1112" s="16" t="s">
        <v>95</v>
      </c>
      <c r="U1112" s="16"/>
      <c r="V1112" s="16"/>
      <c r="W1112" s="16" t="s">
        <v>488</v>
      </c>
      <c r="X1112" s="16" t="s">
        <v>38</v>
      </c>
      <c r="Y1112">
        <v>7</v>
      </c>
      <c r="Z1112">
        <v>5</v>
      </c>
      <c r="AA1112">
        <v>3.5</v>
      </c>
      <c r="AB1112">
        <v>6</v>
      </c>
      <c r="AC1112">
        <v>0.5</v>
      </c>
      <c r="AD1112">
        <v>6</v>
      </c>
      <c r="AE1112" t="s">
        <v>1783</v>
      </c>
    </row>
    <row r="1113" spans="1:31" x14ac:dyDescent="0.25">
      <c r="A1113" s="16" t="s">
        <v>23</v>
      </c>
      <c r="B1113" s="16" t="s">
        <v>39</v>
      </c>
      <c r="C1113" s="16" t="s">
        <v>483</v>
      </c>
      <c r="D1113" s="16" t="s">
        <v>26</v>
      </c>
      <c r="E1113" s="16" t="s">
        <v>41</v>
      </c>
      <c r="F1113" s="16" t="s">
        <v>28</v>
      </c>
      <c r="G1113" s="16" t="s">
        <v>484</v>
      </c>
      <c r="H1113" s="16" t="s">
        <v>490</v>
      </c>
      <c r="I1113" s="16" t="s">
        <v>43</v>
      </c>
      <c r="J1113" s="16" t="s">
        <v>486</v>
      </c>
      <c r="K1113" s="16" t="s">
        <v>495</v>
      </c>
      <c r="L1113" s="9">
        <v>45156</v>
      </c>
      <c r="M1113" s="9">
        <v>45157</v>
      </c>
      <c r="N1113" s="9">
        <v>45156</v>
      </c>
      <c r="O1113" s="7">
        <v>45156</v>
      </c>
      <c r="P1113" s="9"/>
      <c r="Q1113" s="9"/>
      <c r="R1113" s="9" t="s">
        <v>34</v>
      </c>
      <c r="S1113" s="16" t="s">
        <v>35</v>
      </c>
      <c r="T1113" s="16" t="s">
        <v>95</v>
      </c>
      <c r="U1113" s="16"/>
      <c r="V1113" s="16"/>
      <c r="W1113" s="16" t="s">
        <v>488</v>
      </c>
      <c r="X1113" s="16" t="s">
        <v>38</v>
      </c>
      <c r="Y1113">
        <v>7</v>
      </c>
      <c r="Z1113">
        <v>5</v>
      </c>
      <c r="AA1113">
        <v>3.5</v>
      </c>
      <c r="AB1113">
        <v>6</v>
      </c>
      <c r="AC1113">
        <v>0.5</v>
      </c>
      <c r="AD1113">
        <v>6</v>
      </c>
      <c r="AE1113" t="s">
        <v>1784</v>
      </c>
    </row>
    <row r="1114" spans="1:31" x14ac:dyDescent="0.25">
      <c r="A1114" s="16" t="s">
        <v>23</v>
      </c>
      <c r="B1114" s="16" t="s">
        <v>39</v>
      </c>
      <c r="C1114" s="16" t="s">
        <v>483</v>
      </c>
      <c r="D1114" s="16" t="s">
        <v>26</v>
      </c>
      <c r="E1114" s="16" t="s">
        <v>41</v>
      </c>
      <c r="F1114" s="16" t="s">
        <v>28</v>
      </c>
      <c r="G1114" s="16" t="s">
        <v>484</v>
      </c>
      <c r="H1114" s="16" t="s">
        <v>490</v>
      </c>
      <c r="I1114" s="16" t="s">
        <v>43</v>
      </c>
      <c r="J1114" s="16" t="s">
        <v>486</v>
      </c>
      <c r="K1114" s="16" t="s">
        <v>496</v>
      </c>
      <c r="L1114" s="9">
        <v>45156</v>
      </c>
      <c r="M1114" s="9"/>
      <c r="N1114" s="9">
        <v>45156</v>
      </c>
      <c r="O1114" s="7">
        <v>45156</v>
      </c>
      <c r="P1114" s="9">
        <v>45156</v>
      </c>
      <c r="Q1114" s="9"/>
      <c r="R1114" s="9" t="s">
        <v>34</v>
      </c>
      <c r="S1114" s="16" t="s">
        <v>35</v>
      </c>
      <c r="T1114" s="16" t="s">
        <v>95</v>
      </c>
      <c r="U1114" s="16"/>
      <c r="V1114" s="16"/>
      <c r="W1114" s="16" t="s">
        <v>488</v>
      </c>
      <c r="X1114" s="16" t="s">
        <v>38</v>
      </c>
      <c r="Y1114">
        <v>7</v>
      </c>
      <c r="Z1114">
        <v>5</v>
      </c>
      <c r="AA1114">
        <v>3.5</v>
      </c>
      <c r="AB1114">
        <v>6</v>
      </c>
      <c r="AC1114">
        <v>0.5</v>
      </c>
      <c r="AD1114">
        <v>6</v>
      </c>
      <c r="AE1114" t="s">
        <v>1785</v>
      </c>
    </row>
    <row r="1115" spans="1:31" x14ac:dyDescent="0.25">
      <c r="A1115" s="16" t="s">
        <v>23</v>
      </c>
      <c r="B1115" s="16" t="s">
        <v>39</v>
      </c>
      <c r="C1115" s="16" t="s">
        <v>483</v>
      </c>
      <c r="D1115" s="16" t="s">
        <v>26</v>
      </c>
      <c r="E1115" s="16" t="s">
        <v>41</v>
      </c>
      <c r="F1115" s="16" t="s">
        <v>28</v>
      </c>
      <c r="G1115" s="16" t="s">
        <v>484</v>
      </c>
      <c r="H1115" s="16" t="s">
        <v>490</v>
      </c>
      <c r="I1115" s="16" t="s">
        <v>43</v>
      </c>
      <c r="J1115" s="16" t="s">
        <v>486</v>
      </c>
      <c r="K1115" s="16" t="s">
        <v>497</v>
      </c>
      <c r="L1115" s="9">
        <v>45156</v>
      </c>
      <c r="M1115" s="9">
        <v>45157</v>
      </c>
      <c r="N1115" s="9">
        <v>45156</v>
      </c>
      <c r="O1115" s="7">
        <v>45156</v>
      </c>
      <c r="P1115" s="9"/>
      <c r="Q1115" s="9">
        <v>44792</v>
      </c>
      <c r="R1115" s="9" t="s">
        <v>34</v>
      </c>
      <c r="S1115" s="16" t="s">
        <v>35</v>
      </c>
      <c r="T1115" s="16" t="s">
        <v>95</v>
      </c>
      <c r="U1115" s="16"/>
      <c r="V1115" s="16"/>
      <c r="W1115" s="16" t="s">
        <v>488</v>
      </c>
      <c r="X1115" s="16" t="s">
        <v>38</v>
      </c>
      <c r="Y1115">
        <v>7</v>
      </c>
      <c r="Z1115">
        <v>5</v>
      </c>
      <c r="AA1115">
        <v>3.5</v>
      </c>
      <c r="AB1115">
        <v>6</v>
      </c>
      <c r="AC1115">
        <v>0.5</v>
      </c>
      <c r="AD1115">
        <v>6</v>
      </c>
      <c r="AE1115" t="s">
        <v>1786</v>
      </c>
    </row>
    <row r="1116" spans="1:31" x14ac:dyDescent="0.25">
      <c r="A1116" s="16" t="s">
        <v>23</v>
      </c>
      <c r="B1116" s="16" t="s">
        <v>39</v>
      </c>
      <c r="C1116" s="16" t="s">
        <v>483</v>
      </c>
      <c r="D1116" s="16" t="s">
        <v>26</v>
      </c>
      <c r="E1116" s="16" t="s">
        <v>41</v>
      </c>
      <c r="F1116" s="16" t="s">
        <v>28</v>
      </c>
      <c r="G1116" s="16" t="s">
        <v>484</v>
      </c>
      <c r="H1116" s="16" t="s">
        <v>485</v>
      </c>
      <c r="I1116" s="16" t="s">
        <v>43</v>
      </c>
      <c r="J1116" s="16" t="s">
        <v>486</v>
      </c>
      <c r="K1116" s="16" t="s">
        <v>248</v>
      </c>
      <c r="L1116" s="9"/>
      <c r="M1116" s="9"/>
      <c r="N1116" s="9">
        <v>45275</v>
      </c>
      <c r="O1116" s="7">
        <v>45275</v>
      </c>
      <c r="P1116" s="9">
        <v>45275</v>
      </c>
      <c r="Q1116" s="9"/>
      <c r="R1116" s="9" t="s">
        <v>34</v>
      </c>
      <c r="S1116" s="16" t="s">
        <v>35</v>
      </c>
      <c r="T1116" s="16" t="s">
        <v>95</v>
      </c>
      <c r="U1116" s="16"/>
      <c r="V1116" s="16"/>
      <c r="W1116" s="16" t="s">
        <v>488</v>
      </c>
      <c r="X1116" s="16" t="s">
        <v>38</v>
      </c>
      <c r="Y1116">
        <v>7</v>
      </c>
      <c r="Z1116">
        <v>5</v>
      </c>
      <c r="AA1116">
        <v>3.5</v>
      </c>
      <c r="AB1116">
        <v>6</v>
      </c>
      <c r="AC1116">
        <v>0.5</v>
      </c>
      <c r="AD1116">
        <v>6</v>
      </c>
      <c r="AE1116" t="s">
        <v>3667</v>
      </c>
    </row>
    <row r="1117" spans="1:31" x14ac:dyDescent="0.25">
      <c r="A1117" s="16" t="s">
        <v>23</v>
      </c>
      <c r="B1117" s="16" t="s">
        <v>39</v>
      </c>
      <c r="C1117" s="16" t="s">
        <v>483</v>
      </c>
      <c r="D1117" s="16" t="s">
        <v>26</v>
      </c>
      <c r="E1117" s="16" t="s">
        <v>41</v>
      </c>
      <c r="F1117" s="16" t="s">
        <v>28</v>
      </c>
      <c r="G1117" s="16" t="s">
        <v>484</v>
      </c>
      <c r="H1117" s="16" t="s">
        <v>485</v>
      </c>
      <c r="I1117" s="16" t="s">
        <v>43</v>
      </c>
      <c r="J1117" s="16" t="s">
        <v>486</v>
      </c>
      <c r="K1117" s="16" t="s">
        <v>305</v>
      </c>
      <c r="L1117" s="9"/>
      <c r="M1117" s="9"/>
      <c r="N1117" s="9">
        <v>45275</v>
      </c>
      <c r="O1117" s="7">
        <v>45275</v>
      </c>
      <c r="P1117" s="9">
        <v>45275</v>
      </c>
      <c r="Q1117" s="9"/>
      <c r="R1117" s="9" t="s">
        <v>34</v>
      </c>
      <c r="S1117" s="16" t="s">
        <v>35</v>
      </c>
      <c r="T1117" s="16" t="s">
        <v>95</v>
      </c>
      <c r="U1117" s="16"/>
      <c r="V1117" s="16"/>
      <c r="W1117" s="16" t="s">
        <v>488</v>
      </c>
      <c r="X1117" s="16" t="s">
        <v>38</v>
      </c>
      <c r="Y1117">
        <v>7</v>
      </c>
      <c r="Z1117">
        <v>5</v>
      </c>
      <c r="AA1117">
        <v>3.5</v>
      </c>
      <c r="AB1117">
        <v>6</v>
      </c>
      <c r="AC1117">
        <v>0.5</v>
      </c>
      <c r="AD1117">
        <v>6</v>
      </c>
      <c r="AE1117" t="s">
        <v>3668</v>
      </c>
    </row>
    <row r="1118" spans="1:31" x14ac:dyDescent="0.25">
      <c r="A1118" s="16" t="s">
        <v>23</v>
      </c>
      <c r="B1118" s="16" t="s">
        <v>39</v>
      </c>
      <c r="C1118" s="16" t="s">
        <v>483</v>
      </c>
      <c r="D1118" s="16" t="s">
        <v>26</v>
      </c>
      <c r="E1118" s="16" t="s">
        <v>41</v>
      </c>
      <c r="F1118" s="16" t="s">
        <v>28</v>
      </c>
      <c r="G1118" s="16" t="s">
        <v>484</v>
      </c>
      <c r="H1118" s="16" t="s">
        <v>485</v>
      </c>
      <c r="I1118" s="16" t="s">
        <v>43</v>
      </c>
      <c r="J1118" s="16" t="s">
        <v>486</v>
      </c>
      <c r="K1118" s="16" t="s">
        <v>487</v>
      </c>
      <c r="L1118" s="9"/>
      <c r="M1118" s="9">
        <v>45230</v>
      </c>
      <c r="N1118" s="9">
        <v>45275</v>
      </c>
      <c r="O1118" s="7">
        <v>45275</v>
      </c>
      <c r="P1118" s="9">
        <v>45275</v>
      </c>
      <c r="Q1118" s="9"/>
      <c r="R1118" s="9" t="s">
        <v>34</v>
      </c>
      <c r="S1118" s="16" t="s">
        <v>35</v>
      </c>
      <c r="T1118" s="16" t="s">
        <v>95</v>
      </c>
      <c r="U1118" s="16"/>
      <c r="V1118" s="16"/>
      <c r="W1118" s="16" t="s">
        <v>488</v>
      </c>
      <c r="X1118" s="16" t="s">
        <v>38</v>
      </c>
      <c r="Y1118">
        <v>7</v>
      </c>
      <c r="Z1118">
        <v>5</v>
      </c>
      <c r="AA1118">
        <v>3.5</v>
      </c>
      <c r="AB1118">
        <v>6</v>
      </c>
      <c r="AC1118">
        <v>0.5</v>
      </c>
      <c r="AD1118">
        <v>6</v>
      </c>
      <c r="AE1118" t="s">
        <v>1771</v>
      </c>
    </row>
    <row r="1119" spans="1:31" x14ac:dyDescent="0.25">
      <c r="A1119" s="16" t="s">
        <v>23</v>
      </c>
      <c r="B1119" s="16" t="s">
        <v>39</v>
      </c>
      <c r="C1119" s="16" t="s">
        <v>483</v>
      </c>
      <c r="D1119" s="16" t="s">
        <v>26</v>
      </c>
      <c r="E1119" s="16" t="s">
        <v>41</v>
      </c>
      <c r="F1119" s="16" t="s">
        <v>28</v>
      </c>
      <c r="G1119" s="16" t="s">
        <v>484</v>
      </c>
      <c r="H1119" s="16" t="s">
        <v>485</v>
      </c>
      <c r="I1119" s="16" t="s">
        <v>43</v>
      </c>
      <c r="J1119" s="16" t="s">
        <v>486</v>
      </c>
      <c r="K1119" s="16" t="s">
        <v>680</v>
      </c>
      <c r="L1119" s="9"/>
      <c r="M1119" s="9"/>
      <c r="N1119" s="9">
        <v>45275</v>
      </c>
      <c r="O1119" s="7">
        <v>45275</v>
      </c>
      <c r="P1119" s="9">
        <v>45275</v>
      </c>
      <c r="Q1119" s="9"/>
      <c r="R1119" s="9" t="s">
        <v>34</v>
      </c>
      <c r="S1119" s="16" t="s">
        <v>35</v>
      </c>
      <c r="T1119" s="16" t="s">
        <v>95</v>
      </c>
      <c r="U1119" s="16"/>
      <c r="V1119" s="16"/>
      <c r="W1119" s="16" t="s">
        <v>488</v>
      </c>
      <c r="X1119" s="16" t="s">
        <v>38</v>
      </c>
      <c r="Y1119">
        <v>7</v>
      </c>
      <c r="Z1119">
        <v>5</v>
      </c>
      <c r="AA1119">
        <v>3.5</v>
      </c>
      <c r="AB1119">
        <v>6</v>
      </c>
      <c r="AC1119">
        <v>0.5</v>
      </c>
      <c r="AD1119">
        <v>6</v>
      </c>
      <c r="AE1119" t="s">
        <v>3669</v>
      </c>
    </row>
    <row r="1120" spans="1:31" x14ac:dyDescent="0.25">
      <c r="A1120" s="16" t="s">
        <v>23</v>
      </c>
      <c r="B1120" s="16" t="s">
        <v>39</v>
      </c>
      <c r="C1120" s="16" t="s">
        <v>483</v>
      </c>
      <c r="D1120" s="16" t="s">
        <v>26</v>
      </c>
      <c r="E1120" s="16" t="s">
        <v>41</v>
      </c>
      <c r="F1120" s="16" t="s">
        <v>28</v>
      </c>
      <c r="G1120" s="16" t="s">
        <v>484</v>
      </c>
      <c r="H1120" s="16" t="s">
        <v>485</v>
      </c>
      <c r="I1120" s="16" t="s">
        <v>43</v>
      </c>
      <c r="J1120" s="16" t="s">
        <v>486</v>
      </c>
      <c r="K1120" s="16" t="s">
        <v>681</v>
      </c>
      <c r="L1120" s="9"/>
      <c r="M1120" s="9"/>
      <c r="N1120" s="9">
        <v>45275</v>
      </c>
      <c r="O1120" s="7">
        <v>45275</v>
      </c>
      <c r="P1120" s="9">
        <v>45275</v>
      </c>
      <c r="Q1120" s="9"/>
      <c r="R1120" s="9" t="s">
        <v>34</v>
      </c>
      <c r="S1120" s="16" t="s">
        <v>35</v>
      </c>
      <c r="T1120" s="16" t="s">
        <v>95</v>
      </c>
      <c r="U1120" s="16"/>
      <c r="V1120" s="16"/>
      <c r="W1120" s="16" t="s">
        <v>488</v>
      </c>
      <c r="X1120" s="16" t="s">
        <v>38</v>
      </c>
      <c r="Y1120">
        <v>7</v>
      </c>
      <c r="Z1120">
        <v>5</v>
      </c>
      <c r="AA1120">
        <v>3.5</v>
      </c>
      <c r="AB1120">
        <v>6</v>
      </c>
      <c r="AC1120">
        <v>0.5</v>
      </c>
      <c r="AD1120">
        <v>6</v>
      </c>
      <c r="AE1120" t="s">
        <v>3670</v>
      </c>
    </row>
    <row r="1121" spans="1:31" x14ac:dyDescent="0.25">
      <c r="A1121" s="16" t="s">
        <v>23</v>
      </c>
      <c r="B1121" s="16" t="s">
        <v>39</v>
      </c>
      <c r="C1121" s="16" t="s">
        <v>483</v>
      </c>
      <c r="D1121" s="16" t="s">
        <v>26</v>
      </c>
      <c r="E1121" s="16" t="s">
        <v>41</v>
      </c>
      <c r="F1121" s="16" t="s">
        <v>28</v>
      </c>
      <c r="G1121" s="16" t="s">
        <v>484</v>
      </c>
      <c r="H1121" s="16" t="s">
        <v>485</v>
      </c>
      <c r="I1121" s="16" t="s">
        <v>43</v>
      </c>
      <c r="J1121" s="16" t="s">
        <v>486</v>
      </c>
      <c r="K1121" s="16" t="s">
        <v>489</v>
      </c>
      <c r="L1121" s="9"/>
      <c r="M1121" s="9">
        <v>45230</v>
      </c>
      <c r="N1121" s="9">
        <v>45275</v>
      </c>
      <c r="O1121" s="7">
        <v>45275</v>
      </c>
      <c r="P1121" s="9">
        <v>45275</v>
      </c>
      <c r="Q1121" s="9"/>
      <c r="R1121" s="9" t="s">
        <v>34</v>
      </c>
      <c r="S1121" s="16" t="s">
        <v>35</v>
      </c>
      <c r="T1121" s="16" t="s">
        <v>95</v>
      </c>
      <c r="U1121" s="16"/>
      <c r="V1121" s="16"/>
      <c r="W1121" s="16" t="s">
        <v>488</v>
      </c>
      <c r="X1121" s="16" t="s">
        <v>38</v>
      </c>
      <c r="Y1121">
        <v>7</v>
      </c>
      <c r="Z1121">
        <v>5</v>
      </c>
      <c r="AA1121">
        <v>3.5</v>
      </c>
      <c r="AB1121">
        <v>6</v>
      </c>
      <c r="AC1121">
        <v>0.5</v>
      </c>
      <c r="AD1121">
        <v>6</v>
      </c>
      <c r="AE1121" t="s">
        <v>1772</v>
      </c>
    </row>
    <row r="1122" spans="1:31" x14ac:dyDescent="0.25">
      <c r="A1122" s="16" t="s">
        <v>23</v>
      </c>
      <c r="B1122" s="16" t="s">
        <v>39</v>
      </c>
      <c r="C1122" s="16" t="s">
        <v>483</v>
      </c>
      <c r="D1122" s="16" t="s">
        <v>26</v>
      </c>
      <c r="E1122" s="16" t="s">
        <v>41</v>
      </c>
      <c r="F1122" s="16" t="s">
        <v>28</v>
      </c>
      <c r="G1122" s="16" t="s">
        <v>484</v>
      </c>
      <c r="H1122" s="16" t="s">
        <v>485</v>
      </c>
      <c r="I1122" s="16" t="s">
        <v>43</v>
      </c>
      <c r="J1122" s="16" t="s">
        <v>486</v>
      </c>
      <c r="K1122" s="16" t="s">
        <v>114</v>
      </c>
      <c r="L1122" s="9"/>
      <c r="M1122" s="9">
        <v>45230</v>
      </c>
      <c r="N1122" s="9">
        <v>45275</v>
      </c>
      <c r="O1122" s="7">
        <v>45275</v>
      </c>
      <c r="P1122" s="9">
        <v>45275</v>
      </c>
      <c r="Q1122" s="9"/>
      <c r="R1122" s="9" t="s">
        <v>34</v>
      </c>
      <c r="S1122" s="16" t="s">
        <v>35</v>
      </c>
      <c r="T1122" s="16" t="s">
        <v>95</v>
      </c>
      <c r="U1122" s="16"/>
      <c r="V1122" s="16"/>
      <c r="W1122" s="16" t="s">
        <v>488</v>
      </c>
      <c r="X1122" s="16" t="s">
        <v>38</v>
      </c>
      <c r="Y1122">
        <v>7</v>
      </c>
      <c r="Z1122">
        <v>5</v>
      </c>
      <c r="AA1122">
        <v>3.5</v>
      </c>
      <c r="AB1122">
        <v>6</v>
      </c>
      <c r="AC1122">
        <v>0.5</v>
      </c>
      <c r="AD1122">
        <v>6</v>
      </c>
      <c r="AE1122" t="s">
        <v>1773</v>
      </c>
    </row>
    <row r="1123" spans="1:31" x14ac:dyDescent="0.25">
      <c r="A1123" s="16" t="s">
        <v>23</v>
      </c>
      <c r="B1123" s="16" t="s">
        <v>39</v>
      </c>
      <c r="C1123" s="16" t="s">
        <v>483</v>
      </c>
      <c r="D1123" s="16" t="s">
        <v>26</v>
      </c>
      <c r="E1123" s="16" t="s">
        <v>41</v>
      </c>
      <c r="F1123" s="16" t="s">
        <v>28</v>
      </c>
      <c r="G1123" s="16" t="s">
        <v>484</v>
      </c>
      <c r="H1123" s="16" t="s">
        <v>485</v>
      </c>
      <c r="I1123" s="16" t="s">
        <v>43</v>
      </c>
      <c r="J1123" s="16" t="s">
        <v>486</v>
      </c>
      <c r="K1123" s="16" t="s">
        <v>3671</v>
      </c>
      <c r="L1123" s="9"/>
      <c r="M1123" s="9"/>
      <c r="N1123" s="9">
        <v>45275</v>
      </c>
      <c r="O1123" s="7">
        <v>45275</v>
      </c>
      <c r="P1123" s="9">
        <v>45275</v>
      </c>
      <c r="Q1123" s="9"/>
      <c r="R1123" s="9" t="s">
        <v>34</v>
      </c>
      <c r="S1123" s="16" t="s">
        <v>35</v>
      </c>
      <c r="T1123" s="16" t="s">
        <v>95</v>
      </c>
      <c r="U1123" s="16"/>
      <c r="V1123" s="16"/>
      <c r="W1123" s="16" t="s">
        <v>488</v>
      </c>
      <c r="X1123" s="16" t="s">
        <v>38</v>
      </c>
      <c r="Y1123">
        <v>7</v>
      </c>
      <c r="Z1123">
        <v>5</v>
      </c>
      <c r="AA1123">
        <v>3.5</v>
      </c>
      <c r="AB1123">
        <v>6</v>
      </c>
      <c r="AC1123">
        <v>0.5</v>
      </c>
      <c r="AD1123">
        <v>6</v>
      </c>
      <c r="AE1123" t="s">
        <v>3672</v>
      </c>
    </row>
    <row r="1124" spans="1:31" x14ac:dyDescent="0.25">
      <c r="A1124" s="16" t="s">
        <v>23</v>
      </c>
      <c r="B1124" s="16" t="s">
        <v>39</v>
      </c>
      <c r="C1124" s="16" t="s">
        <v>483</v>
      </c>
      <c r="D1124" s="16" t="s">
        <v>26</v>
      </c>
      <c r="E1124" s="16" t="s">
        <v>41</v>
      </c>
      <c r="F1124" s="16" t="s">
        <v>28</v>
      </c>
      <c r="G1124" s="16" t="s">
        <v>484</v>
      </c>
      <c r="H1124" s="16" t="s">
        <v>485</v>
      </c>
      <c r="I1124" s="16" t="s">
        <v>43</v>
      </c>
      <c r="J1124" s="16" t="s">
        <v>486</v>
      </c>
      <c r="K1124" s="16" t="s">
        <v>181</v>
      </c>
      <c r="L1124" s="9"/>
      <c r="M1124" s="9">
        <v>45230</v>
      </c>
      <c r="N1124" s="9">
        <v>45275</v>
      </c>
      <c r="O1124" s="7">
        <v>45275</v>
      </c>
      <c r="P1124" s="9">
        <v>45275</v>
      </c>
      <c r="Q1124" s="9"/>
      <c r="R1124" s="9" t="s">
        <v>34</v>
      </c>
      <c r="S1124" s="16" t="s">
        <v>35</v>
      </c>
      <c r="T1124" s="16" t="s">
        <v>95</v>
      </c>
      <c r="U1124" s="16"/>
      <c r="V1124" s="16"/>
      <c r="W1124" s="16" t="s">
        <v>488</v>
      </c>
      <c r="X1124" s="16" t="s">
        <v>38</v>
      </c>
      <c r="Y1124">
        <v>7</v>
      </c>
      <c r="Z1124">
        <v>5</v>
      </c>
      <c r="AA1124">
        <v>3.5</v>
      </c>
      <c r="AB1124">
        <v>6</v>
      </c>
      <c r="AC1124">
        <v>0.5</v>
      </c>
      <c r="AD1124">
        <v>6</v>
      </c>
      <c r="AE1124" t="s">
        <v>1774</v>
      </c>
    </row>
    <row r="1125" spans="1:31" x14ac:dyDescent="0.25">
      <c r="A1125" s="16" t="s">
        <v>23</v>
      </c>
      <c r="B1125" s="16" t="s">
        <v>39</v>
      </c>
      <c r="C1125" s="16" t="s">
        <v>483</v>
      </c>
      <c r="D1125" s="16" t="s">
        <v>26</v>
      </c>
      <c r="E1125" s="16" t="s">
        <v>41</v>
      </c>
      <c r="F1125" s="16" t="s">
        <v>28</v>
      </c>
      <c r="G1125" s="16" t="s">
        <v>484</v>
      </c>
      <c r="H1125" s="16" t="s">
        <v>485</v>
      </c>
      <c r="I1125" s="16" t="s">
        <v>43</v>
      </c>
      <c r="J1125" s="16" t="s">
        <v>486</v>
      </c>
      <c r="K1125" s="16" t="s">
        <v>102</v>
      </c>
      <c r="L1125" s="9"/>
      <c r="M1125" s="9">
        <v>45230</v>
      </c>
      <c r="N1125" s="9">
        <v>45275</v>
      </c>
      <c r="O1125" s="7">
        <v>45275</v>
      </c>
      <c r="P1125" s="9">
        <v>45275</v>
      </c>
      <c r="Q1125" s="9"/>
      <c r="R1125" s="9" t="s">
        <v>34</v>
      </c>
      <c r="S1125" s="16" t="s">
        <v>35</v>
      </c>
      <c r="T1125" s="16" t="s">
        <v>95</v>
      </c>
      <c r="U1125" s="16"/>
      <c r="V1125" s="16"/>
      <c r="W1125" s="16" t="s">
        <v>488</v>
      </c>
      <c r="X1125" s="16" t="s">
        <v>38</v>
      </c>
      <c r="Y1125">
        <v>7</v>
      </c>
      <c r="Z1125">
        <v>5</v>
      </c>
      <c r="AA1125">
        <v>3.5</v>
      </c>
      <c r="AB1125">
        <v>6</v>
      </c>
      <c r="AC1125">
        <v>0.5</v>
      </c>
      <c r="AD1125">
        <v>6</v>
      </c>
      <c r="AE1125" t="s">
        <v>1775</v>
      </c>
    </row>
    <row r="1126" spans="1:31" x14ac:dyDescent="0.25">
      <c r="A1126" s="16" t="s">
        <v>23</v>
      </c>
      <c r="B1126" s="16" t="s">
        <v>39</v>
      </c>
      <c r="C1126" s="16" t="s">
        <v>483</v>
      </c>
      <c r="D1126" s="16" t="s">
        <v>26</v>
      </c>
      <c r="E1126" s="16" t="s">
        <v>41</v>
      </c>
      <c r="F1126" s="16" t="s">
        <v>28</v>
      </c>
      <c r="G1126" s="16" t="s">
        <v>484</v>
      </c>
      <c r="H1126" s="16" t="s">
        <v>485</v>
      </c>
      <c r="I1126" s="16" t="s">
        <v>43</v>
      </c>
      <c r="J1126" s="16" t="s">
        <v>486</v>
      </c>
      <c r="K1126" s="16" t="s">
        <v>300</v>
      </c>
      <c r="L1126" s="9"/>
      <c r="M1126" s="9"/>
      <c r="N1126" s="9">
        <v>45275</v>
      </c>
      <c r="O1126" s="7">
        <v>45275</v>
      </c>
      <c r="P1126" s="9">
        <v>45275</v>
      </c>
      <c r="Q1126" s="9"/>
      <c r="R1126" s="9" t="s">
        <v>34</v>
      </c>
      <c r="S1126" s="16" t="s">
        <v>35</v>
      </c>
      <c r="T1126" s="16" t="s">
        <v>95</v>
      </c>
      <c r="U1126" s="16"/>
      <c r="V1126" s="16"/>
      <c r="W1126" s="16" t="s">
        <v>488</v>
      </c>
      <c r="X1126" s="16" t="s">
        <v>38</v>
      </c>
      <c r="Y1126">
        <v>7</v>
      </c>
      <c r="Z1126">
        <v>5</v>
      </c>
      <c r="AA1126">
        <v>3.5</v>
      </c>
      <c r="AB1126">
        <v>6</v>
      </c>
      <c r="AC1126">
        <v>0.5</v>
      </c>
      <c r="AD1126">
        <v>6</v>
      </c>
      <c r="AE1126" t="s">
        <v>3673</v>
      </c>
    </row>
    <row r="1127" spans="1:31" x14ac:dyDescent="0.25">
      <c r="A1127" s="16" t="s">
        <v>23</v>
      </c>
      <c r="B1127" s="16" t="s">
        <v>39</v>
      </c>
      <c r="C1127" s="16" t="s">
        <v>483</v>
      </c>
      <c r="D1127" s="16" t="s">
        <v>26</v>
      </c>
      <c r="E1127" s="16" t="s">
        <v>41</v>
      </c>
      <c r="F1127" s="16" t="s">
        <v>28</v>
      </c>
      <c r="G1127" s="16" t="s">
        <v>484</v>
      </c>
      <c r="H1127" s="16" t="s">
        <v>485</v>
      </c>
      <c r="I1127" s="16" t="s">
        <v>43</v>
      </c>
      <c r="J1127" s="16" t="s">
        <v>486</v>
      </c>
      <c r="K1127" s="16" t="s">
        <v>336</v>
      </c>
      <c r="L1127" s="9"/>
      <c r="M1127" s="9"/>
      <c r="N1127" s="9">
        <v>45275</v>
      </c>
      <c r="O1127" s="7">
        <v>45275</v>
      </c>
      <c r="P1127" s="9">
        <v>45275</v>
      </c>
      <c r="Q1127" s="9"/>
      <c r="R1127" s="9" t="s">
        <v>34</v>
      </c>
      <c r="S1127" s="16" t="s">
        <v>35</v>
      </c>
      <c r="T1127" s="16" t="s">
        <v>95</v>
      </c>
      <c r="U1127" s="16"/>
      <c r="V1127" s="16"/>
      <c r="W1127" s="16" t="s">
        <v>488</v>
      </c>
      <c r="X1127" s="16" t="s">
        <v>38</v>
      </c>
      <c r="Y1127">
        <v>7</v>
      </c>
      <c r="Z1127">
        <v>5</v>
      </c>
      <c r="AA1127">
        <v>3.5</v>
      </c>
      <c r="AB1127">
        <v>6</v>
      </c>
      <c r="AC1127">
        <v>0.5</v>
      </c>
      <c r="AD1127">
        <v>6</v>
      </c>
      <c r="AE1127" t="s">
        <v>3674</v>
      </c>
    </row>
    <row r="1128" spans="1:31" x14ac:dyDescent="0.25">
      <c r="A1128" s="16" t="s">
        <v>23</v>
      </c>
      <c r="B1128" s="16" t="s">
        <v>39</v>
      </c>
      <c r="C1128" s="16" t="s">
        <v>483</v>
      </c>
      <c r="D1128" s="16" t="s">
        <v>26</v>
      </c>
      <c r="E1128" s="16" t="s">
        <v>41</v>
      </c>
      <c r="F1128" s="16" t="s">
        <v>28</v>
      </c>
      <c r="G1128" s="16" t="s">
        <v>484</v>
      </c>
      <c r="H1128" s="16" t="s">
        <v>485</v>
      </c>
      <c r="I1128" s="16" t="s">
        <v>43</v>
      </c>
      <c r="J1128" s="16" t="s">
        <v>486</v>
      </c>
      <c r="K1128" s="16" t="s">
        <v>226</v>
      </c>
      <c r="L1128" s="9"/>
      <c r="M1128" s="9"/>
      <c r="N1128" s="9">
        <v>45275</v>
      </c>
      <c r="O1128" s="7">
        <v>45275</v>
      </c>
      <c r="P1128" s="9">
        <v>45275</v>
      </c>
      <c r="Q1128" s="9"/>
      <c r="R1128" s="9" t="s">
        <v>34</v>
      </c>
      <c r="S1128" s="16" t="s">
        <v>35</v>
      </c>
      <c r="T1128" s="16" t="s">
        <v>95</v>
      </c>
      <c r="U1128" s="16"/>
      <c r="V1128" s="16"/>
      <c r="W1128" s="16" t="s">
        <v>488</v>
      </c>
      <c r="X1128" s="16" t="s">
        <v>38</v>
      </c>
      <c r="Y1128">
        <v>7</v>
      </c>
      <c r="Z1128">
        <v>5</v>
      </c>
      <c r="AA1128">
        <v>3.5</v>
      </c>
      <c r="AB1128">
        <v>6</v>
      </c>
      <c r="AC1128">
        <v>0.5</v>
      </c>
      <c r="AD1128">
        <v>6</v>
      </c>
      <c r="AE1128" t="s">
        <v>3675</v>
      </c>
    </row>
    <row r="1129" spans="1:31" x14ac:dyDescent="0.25">
      <c r="A1129" s="16" t="s">
        <v>23</v>
      </c>
      <c r="B1129" s="16" t="s">
        <v>3143</v>
      </c>
      <c r="C1129" s="16" t="s">
        <v>483</v>
      </c>
      <c r="D1129" s="16" t="s">
        <v>26</v>
      </c>
      <c r="E1129" s="16" t="s">
        <v>41</v>
      </c>
      <c r="F1129" s="16" t="s">
        <v>349</v>
      </c>
      <c r="G1129" s="16" t="s">
        <v>1098</v>
      </c>
      <c r="H1129" s="16" t="s">
        <v>490</v>
      </c>
      <c r="I1129" s="16" t="s">
        <v>43</v>
      </c>
      <c r="J1129" s="16" t="s">
        <v>486</v>
      </c>
      <c r="K1129" s="16" t="s">
        <v>108</v>
      </c>
      <c r="L1129" s="9"/>
      <c r="M1129" s="9">
        <v>45521</v>
      </c>
      <c r="N1129" s="9">
        <v>45521</v>
      </c>
      <c r="O1129" s="7">
        <v>45521</v>
      </c>
      <c r="P1129" s="9"/>
      <c r="Q1129" s="9"/>
      <c r="R1129" s="9" t="s">
        <v>93</v>
      </c>
      <c r="S1129" s="16" t="s">
        <v>35</v>
      </c>
      <c r="T1129" s="16" t="s">
        <v>95</v>
      </c>
      <c r="U1129" s="16"/>
      <c r="V1129" s="16"/>
      <c r="W1129" s="16" t="s">
        <v>488</v>
      </c>
      <c r="X1129" s="16" t="s">
        <v>38</v>
      </c>
      <c r="Y1129">
        <v>7</v>
      </c>
      <c r="Z1129">
        <v>5</v>
      </c>
      <c r="AA1129">
        <v>3.5</v>
      </c>
      <c r="AB1129">
        <v>6</v>
      </c>
      <c r="AC1129">
        <v>0.5</v>
      </c>
      <c r="AD1129">
        <v>6</v>
      </c>
      <c r="AE1129" t="s">
        <v>2729</v>
      </c>
    </row>
    <row r="1130" spans="1:31" x14ac:dyDescent="0.25">
      <c r="A1130" s="16" t="s">
        <v>23</v>
      </c>
      <c r="B1130" s="16" t="s">
        <v>3143</v>
      </c>
      <c r="C1130" s="16" t="s">
        <v>483</v>
      </c>
      <c r="D1130" s="16" t="s">
        <v>26</v>
      </c>
      <c r="E1130" s="16" t="s">
        <v>41</v>
      </c>
      <c r="F1130" s="16" t="s">
        <v>349</v>
      </c>
      <c r="G1130" s="16" t="s">
        <v>1098</v>
      </c>
      <c r="H1130" s="16" t="s">
        <v>490</v>
      </c>
      <c r="I1130" s="16" t="s">
        <v>43</v>
      </c>
      <c r="J1130" s="16" t="s">
        <v>486</v>
      </c>
      <c r="K1130" s="16" t="s">
        <v>168</v>
      </c>
      <c r="L1130" s="9"/>
      <c r="M1130" s="9">
        <v>45521</v>
      </c>
      <c r="N1130" s="9">
        <v>45521</v>
      </c>
      <c r="O1130" s="7">
        <v>45521</v>
      </c>
      <c r="P1130" s="9"/>
      <c r="Q1130" s="9"/>
      <c r="R1130" s="9" t="s">
        <v>93</v>
      </c>
      <c r="S1130" s="16" t="s">
        <v>35</v>
      </c>
      <c r="T1130" s="16" t="s">
        <v>95</v>
      </c>
      <c r="U1130" s="16"/>
      <c r="V1130" s="16"/>
      <c r="W1130" s="16" t="s">
        <v>488</v>
      </c>
      <c r="X1130" s="16" t="s">
        <v>38</v>
      </c>
      <c r="Y1130">
        <v>7</v>
      </c>
      <c r="Z1130">
        <v>5</v>
      </c>
      <c r="AA1130">
        <v>3.5</v>
      </c>
      <c r="AB1130">
        <v>6</v>
      </c>
      <c r="AC1130">
        <v>0.5</v>
      </c>
      <c r="AD1130">
        <v>6</v>
      </c>
      <c r="AE1130" t="s">
        <v>2730</v>
      </c>
    </row>
    <row r="1131" spans="1:31" x14ac:dyDescent="0.25">
      <c r="A1131" s="16" t="s">
        <v>23</v>
      </c>
      <c r="B1131" s="16" t="s">
        <v>3143</v>
      </c>
      <c r="C1131" s="16" t="s">
        <v>483</v>
      </c>
      <c r="D1131" s="16" t="s">
        <v>26</v>
      </c>
      <c r="E1131" s="16" t="s">
        <v>41</v>
      </c>
      <c r="F1131" s="16" t="s">
        <v>349</v>
      </c>
      <c r="G1131" s="16" t="s">
        <v>1098</v>
      </c>
      <c r="H1131" s="16" t="s">
        <v>490</v>
      </c>
      <c r="I1131" s="16" t="s">
        <v>43</v>
      </c>
      <c r="J1131" s="16" t="s">
        <v>486</v>
      </c>
      <c r="K1131" s="16" t="s">
        <v>491</v>
      </c>
      <c r="L1131" s="9"/>
      <c r="M1131" s="9">
        <v>45521</v>
      </c>
      <c r="N1131" s="9">
        <v>45521</v>
      </c>
      <c r="O1131" s="7">
        <v>45521</v>
      </c>
      <c r="P1131" s="9"/>
      <c r="Q1131" s="9"/>
      <c r="R1131" s="9" t="s">
        <v>93</v>
      </c>
      <c r="S1131" s="16" t="s">
        <v>35</v>
      </c>
      <c r="T1131" s="16" t="s">
        <v>95</v>
      </c>
      <c r="U1131" s="16"/>
      <c r="V1131" s="16"/>
      <c r="W1131" s="16" t="s">
        <v>488</v>
      </c>
      <c r="X1131" s="16" t="s">
        <v>38</v>
      </c>
      <c r="Y1131">
        <v>7</v>
      </c>
      <c r="Z1131">
        <v>5</v>
      </c>
      <c r="AA1131">
        <v>3.5</v>
      </c>
      <c r="AB1131">
        <v>6</v>
      </c>
      <c r="AC1131">
        <v>0.5</v>
      </c>
      <c r="AD1131">
        <v>6</v>
      </c>
      <c r="AE1131" t="s">
        <v>2731</v>
      </c>
    </row>
    <row r="1132" spans="1:31" x14ac:dyDescent="0.25">
      <c r="A1132" s="16" t="s">
        <v>23</v>
      </c>
      <c r="B1132" s="16" t="s">
        <v>3143</v>
      </c>
      <c r="C1132" s="16" t="s">
        <v>483</v>
      </c>
      <c r="D1132" s="16" t="s">
        <v>26</v>
      </c>
      <c r="E1132" s="16" t="s">
        <v>41</v>
      </c>
      <c r="F1132" s="16" t="s">
        <v>349</v>
      </c>
      <c r="G1132" s="16" t="s">
        <v>1098</v>
      </c>
      <c r="H1132" s="16" t="s">
        <v>490</v>
      </c>
      <c r="I1132" s="16" t="s">
        <v>43</v>
      </c>
      <c r="J1132" s="16" t="s">
        <v>486</v>
      </c>
      <c r="K1132" s="16" t="s">
        <v>3664</v>
      </c>
      <c r="L1132" s="9"/>
      <c r="M1132" s="9">
        <v>45521</v>
      </c>
      <c r="N1132" s="9">
        <v>45521</v>
      </c>
      <c r="O1132" s="7">
        <v>45521</v>
      </c>
      <c r="P1132" s="9"/>
      <c r="Q1132" s="9"/>
      <c r="R1132" s="9" t="s">
        <v>93</v>
      </c>
      <c r="S1132" s="16" t="s">
        <v>35</v>
      </c>
      <c r="T1132" s="16" t="s">
        <v>95</v>
      </c>
      <c r="U1132" s="16"/>
      <c r="V1132" s="16"/>
      <c r="W1132" s="16" t="s">
        <v>488</v>
      </c>
      <c r="X1132" s="16" t="s">
        <v>38</v>
      </c>
      <c r="Y1132">
        <v>7</v>
      </c>
      <c r="Z1132">
        <v>5</v>
      </c>
      <c r="AA1132">
        <v>3.5</v>
      </c>
      <c r="AB1132">
        <v>6</v>
      </c>
      <c r="AC1132">
        <v>0.5</v>
      </c>
      <c r="AD1132">
        <v>6</v>
      </c>
      <c r="AE1132" t="s">
        <v>3676</v>
      </c>
    </row>
    <row r="1133" spans="1:31" x14ac:dyDescent="0.25">
      <c r="A1133" s="16" t="s">
        <v>23</v>
      </c>
      <c r="B1133" s="16" t="s">
        <v>3143</v>
      </c>
      <c r="C1133" s="16" t="s">
        <v>483</v>
      </c>
      <c r="D1133" s="16" t="s">
        <v>26</v>
      </c>
      <c r="E1133" s="16" t="s">
        <v>41</v>
      </c>
      <c r="F1133" s="16" t="s">
        <v>349</v>
      </c>
      <c r="G1133" s="16" t="s">
        <v>1098</v>
      </c>
      <c r="H1133" s="16" t="s">
        <v>490</v>
      </c>
      <c r="I1133" s="16" t="s">
        <v>43</v>
      </c>
      <c r="J1133" s="16" t="s">
        <v>486</v>
      </c>
      <c r="K1133" s="16" t="s">
        <v>177</v>
      </c>
      <c r="L1133" s="9"/>
      <c r="M1133" s="9">
        <v>45521</v>
      </c>
      <c r="N1133" s="9">
        <v>45521</v>
      </c>
      <c r="O1133" s="7">
        <v>45521</v>
      </c>
      <c r="P1133" s="9"/>
      <c r="Q1133" s="9"/>
      <c r="R1133" s="9" t="s">
        <v>93</v>
      </c>
      <c r="S1133" s="16" t="s">
        <v>35</v>
      </c>
      <c r="T1133" s="16" t="s">
        <v>95</v>
      </c>
      <c r="U1133" s="16"/>
      <c r="V1133" s="16"/>
      <c r="W1133" s="16" t="s">
        <v>488</v>
      </c>
      <c r="X1133" s="16" t="s">
        <v>38</v>
      </c>
      <c r="Y1133">
        <v>7</v>
      </c>
      <c r="Z1133">
        <v>5</v>
      </c>
      <c r="AA1133">
        <v>3.5</v>
      </c>
      <c r="AB1133">
        <v>6</v>
      </c>
      <c r="AC1133">
        <v>0.5</v>
      </c>
      <c r="AD1133">
        <v>6</v>
      </c>
      <c r="AE1133" t="s">
        <v>2732</v>
      </c>
    </row>
    <row r="1134" spans="1:31" x14ac:dyDescent="0.25">
      <c r="A1134" s="16" t="s">
        <v>23</v>
      </c>
      <c r="B1134" s="16" t="s">
        <v>3143</v>
      </c>
      <c r="C1134" s="16" t="s">
        <v>483</v>
      </c>
      <c r="D1134" s="16" t="s">
        <v>26</v>
      </c>
      <c r="E1134" s="16" t="s">
        <v>41</v>
      </c>
      <c r="F1134" s="16" t="s">
        <v>349</v>
      </c>
      <c r="G1134" s="16" t="s">
        <v>1098</v>
      </c>
      <c r="H1134" s="16" t="s">
        <v>490</v>
      </c>
      <c r="I1134" s="16" t="s">
        <v>43</v>
      </c>
      <c r="J1134" s="16" t="s">
        <v>486</v>
      </c>
      <c r="K1134" s="16" t="s">
        <v>493</v>
      </c>
      <c r="L1134" s="9"/>
      <c r="M1134" s="9">
        <v>45521</v>
      </c>
      <c r="N1134" s="9">
        <v>45521</v>
      </c>
      <c r="O1134" s="7">
        <v>45521</v>
      </c>
      <c r="P1134" s="9"/>
      <c r="Q1134" s="9"/>
      <c r="R1134" s="9" t="s">
        <v>93</v>
      </c>
      <c r="S1134" s="16" t="s">
        <v>35</v>
      </c>
      <c r="T1134" s="16" t="s">
        <v>95</v>
      </c>
      <c r="U1134" s="16"/>
      <c r="V1134" s="16"/>
      <c r="W1134" s="16" t="s">
        <v>488</v>
      </c>
      <c r="X1134" s="16" t="s">
        <v>38</v>
      </c>
      <c r="Y1134">
        <v>7</v>
      </c>
      <c r="Z1134">
        <v>5</v>
      </c>
      <c r="AA1134">
        <v>3.5</v>
      </c>
      <c r="AB1134">
        <v>6</v>
      </c>
      <c r="AC1134">
        <v>0.5</v>
      </c>
      <c r="AD1134">
        <v>6</v>
      </c>
      <c r="AE1134" t="s">
        <v>2734</v>
      </c>
    </row>
    <row r="1135" spans="1:31" x14ac:dyDescent="0.25">
      <c r="A1135" s="16" t="s">
        <v>23</v>
      </c>
      <c r="B1135" s="16" t="s">
        <v>3143</v>
      </c>
      <c r="C1135" s="16" t="s">
        <v>483</v>
      </c>
      <c r="D1135" s="16" t="s">
        <v>26</v>
      </c>
      <c r="E1135" s="16" t="s">
        <v>41</v>
      </c>
      <c r="F1135" s="16" t="s">
        <v>349</v>
      </c>
      <c r="G1135" s="16" t="s">
        <v>1098</v>
      </c>
      <c r="H1135" s="16" t="s">
        <v>490</v>
      </c>
      <c r="I1135" s="16" t="s">
        <v>43</v>
      </c>
      <c r="J1135" s="16" t="s">
        <v>486</v>
      </c>
      <c r="K1135" s="16" t="s">
        <v>101</v>
      </c>
      <c r="L1135" s="9"/>
      <c r="M1135" s="9">
        <v>45521</v>
      </c>
      <c r="N1135" s="9">
        <v>45521</v>
      </c>
      <c r="O1135" s="7">
        <v>45521</v>
      </c>
      <c r="P1135" s="9"/>
      <c r="Q1135" s="9"/>
      <c r="R1135" s="9" t="s">
        <v>93</v>
      </c>
      <c r="S1135" s="16" t="s">
        <v>35</v>
      </c>
      <c r="T1135" s="16" t="s">
        <v>95</v>
      </c>
      <c r="U1135" s="16"/>
      <c r="V1135" s="16"/>
      <c r="W1135" s="16" t="s">
        <v>488</v>
      </c>
      <c r="X1135" s="16" t="s">
        <v>38</v>
      </c>
      <c r="Y1135">
        <v>7</v>
      </c>
      <c r="Z1135">
        <v>5</v>
      </c>
      <c r="AA1135">
        <v>3.5</v>
      </c>
      <c r="AB1135">
        <v>6</v>
      </c>
      <c r="AC1135">
        <v>0.5</v>
      </c>
      <c r="AD1135">
        <v>6</v>
      </c>
      <c r="AE1135" t="s">
        <v>2735</v>
      </c>
    </row>
    <row r="1136" spans="1:31" x14ac:dyDescent="0.25">
      <c r="A1136" s="16" t="s">
        <v>23</v>
      </c>
      <c r="B1136" s="16" t="s">
        <v>3143</v>
      </c>
      <c r="C1136" s="16" t="s">
        <v>483</v>
      </c>
      <c r="D1136" s="16" t="s">
        <v>26</v>
      </c>
      <c r="E1136" s="16" t="s">
        <v>41</v>
      </c>
      <c r="F1136" s="16" t="s">
        <v>349</v>
      </c>
      <c r="G1136" s="16" t="s">
        <v>1098</v>
      </c>
      <c r="H1136" s="16" t="s">
        <v>490</v>
      </c>
      <c r="I1136" s="16" t="s">
        <v>43</v>
      </c>
      <c r="J1136" s="16" t="s">
        <v>486</v>
      </c>
      <c r="K1136" s="16" t="s">
        <v>399</v>
      </c>
      <c r="L1136" s="9"/>
      <c r="M1136" s="9">
        <v>45521</v>
      </c>
      <c r="N1136" s="9">
        <v>45521</v>
      </c>
      <c r="O1136" s="7">
        <v>45521</v>
      </c>
      <c r="P1136" s="9"/>
      <c r="Q1136" s="9"/>
      <c r="R1136" s="9" t="s">
        <v>93</v>
      </c>
      <c r="S1136" s="16" t="s">
        <v>35</v>
      </c>
      <c r="T1136" s="16" t="s">
        <v>95</v>
      </c>
      <c r="U1136" s="16"/>
      <c r="V1136" s="16"/>
      <c r="W1136" s="16" t="s">
        <v>488</v>
      </c>
      <c r="X1136" s="16" t="s">
        <v>38</v>
      </c>
      <c r="Y1136">
        <v>7</v>
      </c>
      <c r="Z1136">
        <v>5</v>
      </c>
      <c r="AA1136">
        <v>3.5</v>
      </c>
      <c r="AB1136">
        <v>6</v>
      </c>
      <c r="AC1136">
        <v>0.5</v>
      </c>
      <c r="AD1136">
        <v>6</v>
      </c>
      <c r="AE1136" t="s">
        <v>2736</v>
      </c>
    </row>
    <row r="1137" spans="1:31" x14ac:dyDescent="0.25">
      <c r="A1137" s="16" t="s">
        <v>23</v>
      </c>
      <c r="B1137" s="16" t="s">
        <v>3143</v>
      </c>
      <c r="C1137" s="16" t="s">
        <v>483</v>
      </c>
      <c r="D1137" s="16" t="s">
        <v>26</v>
      </c>
      <c r="E1137" s="16" t="s">
        <v>41</v>
      </c>
      <c r="F1137" s="16" t="s">
        <v>349</v>
      </c>
      <c r="G1137" s="16" t="s">
        <v>1098</v>
      </c>
      <c r="H1137" s="16" t="s">
        <v>490</v>
      </c>
      <c r="I1137" s="16" t="s">
        <v>43</v>
      </c>
      <c r="J1137" s="16" t="s">
        <v>486</v>
      </c>
      <c r="K1137" s="16" t="s">
        <v>367</v>
      </c>
      <c r="L1137" s="9"/>
      <c r="M1137" s="9">
        <v>45521</v>
      </c>
      <c r="N1137" s="9">
        <v>45521</v>
      </c>
      <c r="O1137" s="7">
        <v>45521</v>
      </c>
      <c r="P1137" s="9"/>
      <c r="Q1137" s="9"/>
      <c r="R1137" s="9" t="s">
        <v>93</v>
      </c>
      <c r="S1137" s="16" t="s">
        <v>35</v>
      </c>
      <c r="T1137" s="16" t="s">
        <v>95</v>
      </c>
      <c r="U1137" s="16"/>
      <c r="V1137" s="16"/>
      <c r="W1137" s="16" t="s">
        <v>488</v>
      </c>
      <c r="X1137" s="16" t="s">
        <v>38</v>
      </c>
      <c r="Y1137">
        <v>7</v>
      </c>
      <c r="Z1137">
        <v>5</v>
      </c>
      <c r="AA1137">
        <v>3.5</v>
      </c>
      <c r="AB1137">
        <v>6</v>
      </c>
      <c r="AC1137">
        <v>0.5</v>
      </c>
      <c r="AD1137">
        <v>6</v>
      </c>
      <c r="AE1137" t="s">
        <v>3677</v>
      </c>
    </row>
    <row r="1138" spans="1:31" x14ac:dyDescent="0.25">
      <c r="A1138" s="16" t="s">
        <v>23</v>
      </c>
      <c r="B1138" s="16" t="s">
        <v>3143</v>
      </c>
      <c r="C1138" s="16" t="s">
        <v>483</v>
      </c>
      <c r="D1138" s="16" t="s">
        <v>26</v>
      </c>
      <c r="E1138" s="16" t="s">
        <v>41</v>
      </c>
      <c r="F1138" s="16" t="s">
        <v>349</v>
      </c>
      <c r="G1138" s="16" t="s">
        <v>1098</v>
      </c>
      <c r="H1138" s="16" t="s">
        <v>490</v>
      </c>
      <c r="I1138" s="16" t="s">
        <v>43</v>
      </c>
      <c r="J1138" s="16" t="s">
        <v>486</v>
      </c>
      <c r="K1138" s="16" t="s">
        <v>494</v>
      </c>
      <c r="L1138" s="9"/>
      <c r="M1138" s="9">
        <v>45521</v>
      </c>
      <c r="N1138" s="9">
        <v>45521</v>
      </c>
      <c r="O1138" s="7">
        <v>45521</v>
      </c>
      <c r="P1138" s="9"/>
      <c r="Q1138" s="9"/>
      <c r="R1138" s="9" t="s">
        <v>93</v>
      </c>
      <c r="S1138" s="16" t="s">
        <v>35</v>
      </c>
      <c r="T1138" s="16" t="s">
        <v>95</v>
      </c>
      <c r="U1138" s="16"/>
      <c r="V1138" s="16"/>
      <c r="W1138" s="16" t="s">
        <v>488</v>
      </c>
      <c r="X1138" s="16" t="s">
        <v>38</v>
      </c>
      <c r="Y1138">
        <v>7</v>
      </c>
      <c r="Z1138">
        <v>5</v>
      </c>
      <c r="AA1138">
        <v>3.5</v>
      </c>
      <c r="AB1138">
        <v>6</v>
      </c>
      <c r="AC1138">
        <v>0.5</v>
      </c>
      <c r="AD1138">
        <v>6</v>
      </c>
      <c r="AE1138" t="s">
        <v>2737</v>
      </c>
    </row>
    <row r="1139" spans="1:31" x14ac:dyDescent="0.25">
      <c r="A1139" s="16" t="s">
        <v>23</v>
      </c>
      <c r="B1139" s="16" t="s">
        <v>3143</v>
      </c>
      <c r="C1139" s="16" t="s">
        <v>483</v>
      </c>
      <c r="D1139" s="16" t="s">
        <v>26</v>
      </c>
      <c r="E1139" s="16" t="s">
        <v>41</v>
      </c>
      <c r="F1139" s="16" t="s">
        <v>349</v>
      </c>
      <c r="G1139" s="16" t="s">
        <v>1098</v>
      </c>
      <c r="H1139" s="16" t="s">
        <v>490</v>
      </c>
      <c r="I1139" s="16" t="s">
        <v>43</v>
      </c>
      <c r="J1139" s="16" t="s">
        <v>486</v>
      </c>
      <c r="K1139" s="16" t="s">
        <v>495</v>
      </c>
      <c r="L1139" s="9"/>
      <c r="M1139" s="9">
        <v>45521</v>
      </c>
      <c r="N1139" s="9">
        <v>45521</v>
      </c>
      <c r="O1139" s="7">
        <v>45521</v>
      </c>
      <c r="P1139" s="9"/>
      <c r="Q1139" s="9"/>
      <c r="R1139" s="9" t="s">
        <v>93</v>
      </c>
      <c r="S1139" s="16" t="s">
        <v>35</v>
      </c>
      <c r="T1139" s="16" t="s">
        <v>95</v>
      </c>
      <c r="U1139" s="16"/>
      <c r="V1139" s="16"/>
      <c r="W1139" s="16" t="s">
        <v>488</v>
      </c>
      <c r="X1139" s="16" t="s">
        <v>38</v>
      </c>
      <c r="Y1139">
        <v>7</v>
      </c>
      <c r="Z1139">
        <v>5</v>
      </c>
      <c r="AA1139">
        <v>3.5</v>
      </c>
      <c r="AB1139">
        <v>6</v>
      </c>
      <c r="AC1139">
        <v>0.5</v>
      </c>
      <c r="AD1139">
        <v>6</v>
      </c>
      <c r="AE1139" t="s">
        <v>2738</v>
      </c>
    </row>
    <row r="1140" spans="1:31" x14ac:dyDescent="0.25">
      <c r="A1140" s="16" t="s">
        <v>23</v>
      </c>
      <c r="B1140" s="16" t="s">
        <v>3143</v>
      </c>
      <c r="C1140" s="16" t="s">
        <v>483</v>
      </c>
      <c r="D1140" s="16" t="s">
        <v>26</v>
      </c>
      <c r="E1140" s="16" t="s">
        <v>41</v>
      </c>
      <c r="F1140" s="16" t="s">
        <v>349</v>
      </c>
      <c r="G1140" s="16" t="s">
        <v>1098</v>
      </c>
      <c r="H1140" s="16" t="s">
        <v>490</v>
      </c>
      <c r="I1140" s="16" t="s">
        <v>43</v>
      </c>
      <c r="J1140" s="16" t="s">
        <v>486</v>
      </c>
      <c r="K1140" s="16" t="s">
        <v>496</v>
      </c>
      <c r="L1140" s="9"/>
      <c r="M1140" s="9">
        <v>45521</v>
      </c>
      <c r="N1140" s="9">
        <v>45521</v>
      </c>
      <c r="O1140" s="7">
        <v>45521</v>
      </c>
      <c r="P1140" s="9"/>
      <c r="Q1140" s="9"/>
      <c r="R1140" s="9" t="s">
        <v>93</v>
      </c>
      <c r="S1140" s="16" t="s">
        <v>35</v>
      </c>
      <c r="T1140" s="16" t="s">
        <v>95</v>
      </c>
      <c r="U1140" s="16"/>
      <c r="V1140" s="16"/>
      <c r="W1140" s="16" t="s">
        <v>488</v>
      </c>
      <c r="X1140" s="16" t="s">
        <v>38</v>
      </c>
      <c r="Y1140">
        <v>7</v>
      </c>
      <c r="Z1140">
        <v>5</v>
      </c>
      <c r="AA1140">
        <v>3.5</v>
      </c>
      <c r="AB1140">
        <v>6</v>
      </c>
      <c r="AC1140">
        <v>0.5</v>
      </c>
      <c r="AD1140">
        <v>6</v>
      </c>
      <c r="AE1140" t="s">
        <v>2733</v>
      </c>
    </row>
    <row r="1141" spans="1:31" x14ac:dyDescent="0.25">
      <c r="A1141" s="16" t="s">
        <v>23</v>
      </c>
      <c r="B1141" s="16" t="s">
        <v>3143</v>
      </c>
      <c r="C1141" s="16" t="s">
        <v>483</v>
      </c>
      <c r="D1141" s="16" t="s">
        <v>26</v>
      </c>
      <c r="E1141" s="16" t="s">
        <v>41</v>
      </c>
      <c r="F1141" s="16" t="s">
        <v>349</v>
      </c>
      <c r="G1141" s="16" t="s">
        <v>1098</v>
      </c>
      <c r="H1141" s="16" t="s">
        <v>490</v>
      </c>
      <c r="I1141" s="16" t="s">
        <v>43</v>
      </c>
      <c r="J1141" s="16" t="s">
        <v>486</v>
      </c>
      <c r="K1141" s="16" t="s">
        <v>497</v>
      </c>
      <c r="L1141" s="9"/>
      <c r="M1141" s="9">
        <v>45521</v>
      </c>
      <c r="N1141" s="9">
        <v>45521</v>
      </c>
      <c r="O1141" s="7">
        <v>45521</v>
      </c>
      <c r="P1141" s="9"/>
      <c r="Q1141" s="9"/>
      <c r="R1141" s="9" t="s">
        <v>93</v>
      </c>
      <c r="S1141" s="16" t="s">
        <v>35</v>
      </c>
      <c r="T1141" s="16" t="s">
        <v>95</v>
      </c>
      <c r="U1141" s="16"/>
      <c r="V1141" s="16"/>
      <c r="W1141" s="16" t="s">
        <v>488</v>
      </c>
      <c r="X1141" s="16" t="s">
        <v>38</v>
      </c>
      <c r="Y1141">
        <v>7</v>
      </c>
      <c r="Z1141">
        <v>5</v>
      </c>
      <c r="AA1141">
        <v>3.5</v>
      </c>
      <c r="AB1141">
        <v>6</v>
      </c>
      <c r="AC1141">
        <v>0.5</v>
      </c>
      <c r="AD1141">
        <v>6</v>
      </c>
      <c r="AE1141" t="s">
        <v>2739</v>
      </c>
    </row>
    <row r="1142" spans="1:31" x14ac:dyDescent="0.25">
      <c r="A1142" s="16" t="s">
        <v>23</v>
      </c>
      <c r="B1142" s="16" t="s">
        <v>3143</v>
      </c>
      <c r="C1142" s="16" t="s">
        <v>483</v>
      </c>
      <c r="D1142" s="16" t="s">
        <v>26</v>
      </c>
      <c r="E1142" s="16" t="s">
        <v>41</v>
      </c>
      <c r="F1142" s="16" t="s">
        <v>349</v>
      </c>
      <c r="G1142" s="16" t="s">
        <v>1098</v>
      </c>
      <c r="H1142" s="16" t="s">
        <v>485</v>
      </c>
      <c r="I1142" s="16" t="s">
        <v>43</v>
      </c>
      <c r="J1142" s="16" t="s">
        <v>486</v>
      </c>
      <c r="K1142" s="16" t="s">
        <v>248</v>
      </c>
      <c r="L1142" s="9"/>
      <c r="M1142" s="9">
        <v>45640</v>
      </c>
      <c r="N1142" s="9">
        <v>45640</v>
      </c>
      <c r="O1142" s="7">
        <v>45640</v>
      </c>
      <c r="P1142" s="9"/>
      <c r="Q1142" s="9"/>
      <c r="R1142" s="9" t="s">
        <v>93</v>
      </c>
      <c r="S1142" s="16" t="s">
        <v>35</v>
      </c>
      <c r="T1142" s="16" t="s">
        <v>95</v>
      </c>
      <c r="U1142" s="16"/>
      <c r="V1142" s="16"/>
      <c r="W1142" s="16" t="s">
        <v>488</v>
      </c>
      <c r="X1142" s="16" t="s">
        <v>38</v>
      </c>
      <c r="Y1142">
        <v>7</v>
      </c>
      <c r="Z1142">
        <v>5</v>
      </c>
      <c r="AA1142">
        <v>3.5</v>
      </c>
      <c r="AB1142">
        <v>6</v>
      </c>
      <c r="AC1142">
        <v>0.5</v>
      </c>
      <c r="AD1142">
        <v>6</v>
      </c>
      <c r="AE1142" t="s">
        <v>3678</v>
      </c>
    </row>
    <row r="1143" spans="1:31" x14ac:dyDescent="0.25">
      <c r="A1143" s="16" t="s">
        <v>23</v>
      </c>
      <c r="B1143" s="16" t="s">
        <v>3143</v>
      </c>
      <c r="C1143" s="16" t="s">
        <v>483</v>
      </c>
      <c r="D1143" s="16" t="s">
        <v>26</v>
      </c>
      <c r="E1143" s="16" t="s">
        <v>41</v>
      </c>
      <c r="F1143" s="16" t="s">
        <v>349</v>
      </c>
      <c r="G1143" s="16" t="s">
        <v>1098</v>
      </c>
      <c r="H1143" s="16" t="s">
        <v>485</v>
      </c>
      <c r="I1143" s="16" t="s">
        <v>43</v>
      </c>
      <c r="J1143" s="16" t="s">
        <v>486</v>
      </c>
      <c r="K1143" s="16" t="s">
        <v>305</v>
      </c>
      <c r="L1143" s="9"/>
      <c r="M1143" s="9">
        <v>45640</v>
      </c>
      <c r="N1143" s="9">
        <v>45640</v>
      </c>
      <c r="O1143" s="7">
        <v>45640</v>
      </c>
      <c r="P1143" s="9"/>
      <c r="Q1143" s="9"/>
      <c r="R1143" s="9" t="s">
        <v>93</v>
      </c>
      <c r="S1143" s="16" t="s">
        <v>35</v>
      </c>
      <c r="T1143" s="16" t="s">
        <v>95</v>
      </c>
      <c r="U1143" s="16"/>
      <c r="V1143" s="16"/>
      <c r="W1143" s="16" t="s">
        <v>488</v>
      </c>
      <c r="X1143" s="16" t="s">
        <v>38</v>
      </c>
      <c r="Y1143">
        <v>7</v>
      </c>
      <c r="Z1143">
        <v>5</v>
      </c>
      <c r="AA1143">
        <v>3.5</v>
      </c>
      <c r="AB1143">
        <v>6</v>
      </c>
      <c r="AC1143">
        <v>0.5</v>
      </c>
      <c r="AD1143">
        <v>6</v>
      </c>
      <c r="AE1143" t="s">
        <v>3679</v>
      </c>
    </row>
    <row r="1144" spans="1:31" x14ac:dyDescent="0.25">
      <c r="A1144" s="16" t="s">
        <v>23</v>
      </c>
      <c r="B1144" s="16" t="s">
        <v>3143</v>
      </c>
      <c r="C1144" s="16" t="s">
        <v>483</v>
      </c>
      <c r="D1144" s="16" t="s">
        <v>26</v>
      </c>
      <c r="E1144" s="16" t="s">
        <v>41</v>
      </c>
      <c r="F1144" s="16" t="s">
        <v>349</v>
      </c>
      <c r="G1144" s="16" t="s">
        <v>1098</v>
      </c>
      <c r="H1144" s="16" t="s">
        <v>485</v>
      </c>
      <c r="I1144" s="16" t="s">
        <v>43</v>
      </c>
      <c r="J1144" s="16" t="s">
        <v>486</v>
      </c>
      <c r="K1144" s="16" t="s">
        <v>487</v>
      </c>
      <c r="L1144" s="9"/>
      <c r="M1144" s="9">
        <v>45640</v>
      </c>
      <c r="N1144" s="9">
        <v>45640</v>
      </c>
      <c r="O1144" s="7">
        <v>45640</v>
      </c>
      <c r="P1144" s="9"/>
      <c r="Q1144" s="9"/>
      <c r="R1144" s="9" t="s">
        <v>93</v>
      </c>
      <c r="S1144" s="16" t="s">
        <v>35</v>
      </c>
      <c r="T1144" s="16" t="s">
        <v>95</v>
      </c>
      <c r="U1144" s="16"/>
      <c r="V1144" s="16"/>
      <c r="W1144" s="16" t="s">
        <v>488</v>
      </c>
      <c r="X1144" s="16" t="s">
        <v>38</v>
      </c>
      <c r="Y1144">
        <v>7</v>
      </c>
      <c r="Z1144">
        <v>5</v>
      </c>
      <c r="AA1144">
        <v>3.5</v>
      </c>
      <c r="AB1144">
        <v>6</v>
      </c>
      <c r="AC1144">
        <v>0.5</v>
      </c>
      <c r="AD1144">
        <v>6</v>
      </c>
      <c r="AE1144" t="s">
        <v>2740</v>
      </c>
    </row>
    <row r="1145" spans="1:31" x14ac:dyDescent="0.25">
      <c r="A1145" s="16" t="s">
        <v>23</v>
      </c>
      <c r="B1145" s="16" t="s">
        <v>3143</v>
      </c>
      <c r="C1145" s="16" t="s">
        <v>483</v>
      </c>
      <c r="D1145" s="16" t="s">
        <v>26</v>
      </c>
      <c r="E1145" s="16" t="s">
        <v>41</v>
      </c>
      <c r="F1145" s="16" t="s">
        <v>349</v>
      </c>
      <c r="G1145" s="16" t="s">
        <v>1098</v>
      </c>
      <c r="H1145" s="16" t="s">
        <v>485</v>
      </c>
      <c r="I1145" s="16" t="s">
        <v>43</v>
      </c>
      <c r="J1145" s="16" t="s">
        <v>486</v>
      </c>
      <c r="K1145" s="16" t="s">
        <v>680</v>
      </c>
      <c r="L1145" s="9"/>
      <c r="M1145" s="9">
        <v>45640</v>
      </c>
      <c r="N1145" s="9">
        <v>45640</v>
      </c>
      <c r="O1145" s="7">
        <v>45640</v>
      </c>
      <c r="P1145" s="9"/>
      <c r="Q1145" s="9"/>
      <c r="R1145" s="9" t="s">
        <v>93</v>
      </c>
      <c r="S1145" s="16" t="s">
        <v>35</v>
      </c>
      <c r="T1145" s="16" t="s">
        <v>95</v>
      </c>
      <c r="U1145" s="16"/>
      <c r="V1145" s="16"/>
      <c r="W1145" s="16" t="s">
        <v>488</v>
      </c>
      <c r="X1145" s="16" t="s">
        <v>38</v>
      </c>
      <c r="Y1145">
        <v>7</v>
      </c>
      <c r="Z1145">
        <v>5</v>
      </c>
      <c r="AA1145">
        <v>3.5</v>
      </c>
      <c r="AB1145">
        <v>6</v>
      </c>
      <c r="AC1145">
        <v>0.5</v>
      </c>
      <c r="AD1145">
        <v>6</v>
      </c>
      <c r="AE1145" t="s">
        <v>3680</v>
      </c>
    </row>
    <row r="1146" spans="1:31" x14ac:dyDescent="0.25">
      <c r="A1146" s="16" t="s">
        <v>23</v>
      </c>
      <c r="B1146" s="16" t="s">
        <v>3143</v>
      </c>
      <c r="C1146" s="16" t="s">
        <v>483</v>
      </c>
      <c r="D1146" s="16" t="s">
        <v>26</v>
      </c>
      <c r="E1146" s="16" t="s">
        <v>41</v>
      </c>
      <c r="F1146" s="16" t="s">
        <v>349</v>
      </c>
      <c r="G1146" s="16" t="s">
        <v>1098</v>
      </c>
      <c r="H1146" s="16" t="s">
        <v>485</v>
      </c>
      <c r="I1146" s="16" t="s">
        <v>43</v>
      </c>
      <c r="J1146" s="16" t="s">
        <v>486</v>
      </c>
      <c r="K1146" s="16" t="s">
        <v>681</v>
      </c>
      <c r="L1146" s="9"/>
      <c r="M1146" s="9">
        <v>45640</v>
      </c>
      <c r="N1146" s="9">
        <v>45640</v>
      </c>
      <c r="O1146" s="7">
        <v>45640</v>
      </c>
      <c r="P1146" s="9"/>
      <c r="Q1146" s="9"/>
      <c r="R1146" s="9" t="s">
        <v>93</v>
      </c>
      <c r="S1146" s="16" t="s">
        <v>35</v>
      </c>
      <c r="T1146" s="16" t="s">
        <v>95</v>
      </c>
      <c r="U1146" s="16"/>
      <c r="V1146" s="16"/>
      <c r="W1146" s="16" t="s">
        <v>488</v>
      </c>
      <c r="X1146" s="16" t="s">
        <v>38</v>
      </c>
      <c r="Y1146">
        <v>7</v>
      </c>
      <c r="Z1146">
        <v>5</v>
      </c>
      <c r="AA1146">
        <v>3.5</v>
      </c>
      <c r="AB1146">
        <v>6</v>
      </c>
      <c r="AC1146">
        <v>0.5</v>
      </c>
      <c r="AD1146">
        <v>6</v>
      </c>
      <c r="AE1146" t="s">
        <v>3681</v>
      </c>
    </row>
    <row r="1147" spans="1:31" x14ac:dyDescent="0.25">
      <c r="A1147" s="16" t="s">
        <v>23</v>
      </c>
      <c r="B1147" s="16" t="s">
        <v>3143</v>
      </c>
      <c r="C1147" s="16" t="s">
        <v>483</v>
      </c>
      <c r="D1147" s="16" t="s">
        <v>26</v>
      </c>
      <c r="E1147" s="16" t="s">
        <v>41</v>
      </c>
      <c r="F1147" s="16" t="s">
        <v>349</v>
      </c>
      <c r="G1147" s="16" t="s">
        <v>1098</v>
      </c>
      <c r="H1147" s="16" t="s">
        <v>485</v>
      </c>
      <c r="I1147" s="16" t="s">
        <v>43</v>
      </c>
      <c r="J1147" s="16" t="s">
        <v>486</v>
      </c>
      <c r="K1147" s="16" t="s">
        <v>489</v>
      </c>
      <c r="L1147" s="9"/>
      <c r="M1147" s="9">
        <v>45640</v>
      </c>
      <c r="N1147" s="9">
        <v>45640</v>
      </c>
      <c r="O1147" s="7">
        <v>45640</v>
      </c>
      <c r="P1147" s="9"/>
      <c r="Q1147" s="9"/>
      <c r="R1147" s="9" t="s">
        <v>93</v>
      </c>
      <c r="S1147" s="16" t="s">
        <v>35</v>
      </c>
      <c r="T1147" s="16" t="s">
        <v>95</v>
      </c>
      <c r="U1147" s="16"/>
      <c r="V1147" s="16"/>
      <c r="W1147" s="16" t="s">
        <v>488</v>
      </c>
      <c r="X1147" s="16" t="s">
        <v>38</v>
      </c>
      <c r="Y1147">
        <v>7</v>
      </c>
      <c r="Z1147">
        <v>5</v>
      </c>
      <c r="AA1147">
        <v>3.5</v>
      </c>
      <c r="AB1147">
        <v>6</v>
      </c>
      <c r="AC1147">
        <v>0.5</v>
      </c>
      <c r="AD1147">
        <v>6</v>
      </c>
      <c r="AE1147" t="s">
        <v>2741</v>
      </c>
    </row>
    <row r="1148" spans="1:31" x14ac:dyDescent="0.25">
      <c r="A1148" s="16" t="s">
        <v>23</v>
      </c>
      <c r="B1148" s="16" t="s">
        <v>3143</v>
      </c>
      <c r="C1148" s="16" t="s">
        <v>483</v>
      </c>
      <c r="D1148" s="16" t="s">
        <v>26</v>
      </c>
      <c r="E1148" s="16" t="s">
        <v>41</v>
      </c>
      <c r="F1148" s="16" t="s">
        <v>349</v>
      </c>
      <c r="G1148" s="16" t="s">
        <v>1098</v>
      </c>
      <c r="H1148" s="16" t="s">
        <v>485</v>
      </c>
      <c r="I1148" s="16" t="s">
        <v>43</v>
      </c>
      <c r="J1148" s="16" t="s">
        <v>486</v>
      </c>
      <c r="K1148" s="16" t="s">
        <v>114</v>
      </c>
      <c r="L1148" s="9"/>
      <c r="M1148" s="9">
        <v>45640</v>
      </c>
      <c r="N1148" s="9">
        <v>45640</v>
      </c>
      <c r="O1148" s="7">
        <v>45640</v>
      </c>
      <c r="P1148" s="9"/>
      <c r="Q1148" s="9"/>
      <c r="R1148" s="9" t="s">
        <v>93</v>
      </c>
      <c r="S1148" s="16" t="s">
        <v>35</v>
      </c>
      <c r="T1148" s="16" t="s">
        <v>95</v>
      </c>
      <c r="U1148" s="16"/>
      <c r="V1148" s="16"/>
      <c r="W1148" s="16" t="s">
        <v>488</v>
      </c>
      <c r="X1148" s="16" t="s">
        <v>38</v>
      </c>
      <c r="Y1148">
        <v>7</v>
      </c>
      <c r="Z1148">
        <v>5</v>
      </c>
      <c r="AA1148">
        <v>3.5</v>
      </c>
      <c r="AB1148">
        <v>6</v>
      </c>
      <c r="AC1148">
        <v>0.5</v>
      </c>
      <c r="AD1148">
        <v>6</v>
      </c>
      <c r="AE1148" t="s">
        <v>2742</v>
      </c>
    </row>
    <row r="1149" spans="1:31" x14ac:dyDescent="0.25">
      <c r="A1149" s="16" t="s">
        <v>23</v>
      </c>
      <c r="B1149" s="16" t="s">
        <v>3143</v>
      </c>
      <c r="C1149" s="16" t="s">
        <v>483</v>
      </c>
      <c r="D1149" s="16" t="s">
        <v>26</v>
      </c>
      <c r="E1149" s="16" t="s">
        <v>41</v>
      </c>
      <c r="F1149" s="16" t="s">
        <v>349</v>
      </c>
      <c r="G1149" s="16" t="s">
        <v>1098</v>
      </c>
      <c r="H1149" s="16" t="s">
        <v>485</v>
      </c>
      <c r="I1149" s="16" t="s">
        <v>43</v>
      </c>
      <c r="J1149" s="16" t="s">
        <v>486</v>
      </c>
      <c r="K1149" s="16" t="s">
        <v>3671</v>
      </c>
      <c r="L1149" s="9"/>
      <c r="M1149" s="9">
        <v>45640</v>
      </c>
      <c r="N1149" s="9">
        <v>45640</v>
      </c>
      <c r="O1149" s="7">
        <v>45640</v>
      </c>
      <c r="P1149" s="9"/>
      <c r="Q1149" s="9"/>
      <c r="R1149" s="9" t="s">
        <v>93</v>
      </c>
      <c r="S1149" s="16" t="s">
        <v>35</v>
      </c>
      <c r="T1149" s="16" t="s">
        <v>95</v>
      </c>
      <c r="U1149" s="16"/>
      <c r="V1149" s="16"/>
      <c r="W1149" s="16" t="s">
        <v>488</v>
      </c>
      <c r="X1149" s="16" t="s">
        <v>38</v>
      </c>
      <c r="Y1149">
        <v>7</v>
      </c>
      <c r="Z1149">
        <v>5</v>
      </c>
      <c r="AA1149">
        <v>3.5</v>
      </c>
      <c r="AB1149">
        <v>6</v>
      </c>
      <c r="AC1149">
        <v>0.5</v>
      </c>
      <c r="AD1149">
        <v>6</v>
      </c>
      <c r="AE1149" t="s">
        <v>3682</v>
      </c>
    </row>
    <row r="1150" spans="1:31" x14ac:dyDescent="0.25">
      <c r="A1150" s="16" t="s">
        <v>23</v>
      </c>
      <c r="B1150" s="16" t="s">
        <v>3143</v>
      </c>
      <c r="C1150" s="16" t="s">
        <v>483</v>
      </c>
      <c r="D1150" s="16" t="s">
        <v>26</v>
      </c>
      <c r="E1150" s="16" t="s">
        <v>41</v>
      </c>
      <c r="F1150" s="16" t="s">
        <v>349</v>
      </c>
      <c r="G1150" s="16" t="s">
        <v>1098</v>
      </c>
      <c r="H1150" s="16" t="s">
        <v>485</v>
      </c>
      <c r="I1150" s="16" t="s">
        <v>43</v>
      </c>
      <c r="J1150" s="16" t="s">
        <v>486</v>
      </c>
      <c r="K1150" s="16" t="s">
        <v>181</v>
      </c>
      <c r="L1150" s="9"/>
      <c r="M1150" s="9">
        <v>45640</v>
      </c>
      <c r="N1150" s="9">
        <v>45640</v>
      </c>
      <c r="O1150" s="7">
        <v>45640</v>
      </c>
      <c r="P1150" s="9"/>
      <c r="Q1150" s="9"/>
      <c r="R1150" s="9" t="s">
        <v>93</v>
      </c>
      <c r="S1150" s="16" t="s">
        <v>35</v>
      </c>
      <c r="T1150" s="16" t="s">
        <v>95</v>
      </c>
      <c r="U1150" s="16"/>
      <c r="V1150" s="16"/>
      <c r="W1150" s="16" t="s">
        <v>488</v>
      </c>
      <c r="X1150" s="16" t="s">
        <v>38</v>
      </c>
      <c r="Y1150">
        <v>7</v>
      </c>
      <c r="Z1150">
        <v>5</v>
      </c>
      <c r="AA1150">
        <v>3.5</v>
      </c>
      <c r="AB1150">
        <v>6</v>
      </c>
      <c r="AC1150">
        <v>0.5</v>
      </c>
      <c r="AD1150">
        <v>6</v>
      </c>
      <c r="AE1150" t="s">
        <v>2743</v>
      </c>
    </row>
    <row r="1151" spans="1:31" x14ac:dyDescent="0.25">
      <c r="A1151" s="16" t="s">
        <v>23</v>
      </c>
      <c r="B1151" s="16" t="s">
        <v>3143</v>
      </c>
      <c r="C1151" s="16" t="s">
        <v>483</v>
      </c>
      <c r="D1151" s="16" t="s">
        <v>26</v>
      </c>
      <c r="E1151" s="16" t="s">
        <v>41</v>
      </c>
      <c r="F1151" s="16" t="s">
        <v>349</v>
      </c>
      <c r="G1151" s="16" t="s">
        <v>1098</v>
      </c>
      <c r="H1151" s="16" t="s">
        <v>485</v>
      </c>
      <c r="I1151" s="16" t="s">
        <v>43</v>
      </c>
      <c r="J1151" s="16" t="s">
        <v>486</v>
      </c>
      <c r="K1151" s="16" t="s">
        <v>102</v>
      </c>
      <c r="L1151" s="9"/>
      <c r="M1151" s="9">
        <v>45640</v>
      </c>
      <c r="N1151" s="9">
        <v>45640</v>
      </c>
      <c r="O1151" s="7">
        <v>45640</v>
      </c>
      <c r="P1151" s="9"/>
      <c r="Q1151" s="9"/>
      <c r="R1151" s="9" t="s">
        <v>93</v>
      </c>
      <c r="S1151" s="16" t="s">
        <v>35</v>
      </c>
      <c r="T1151" s="16" t="s">
        <v>95</v>
      </c>
      <c r="U1151" s="16"/>
      <c r="V1151" s="16"/>
      <c r="W1151" s="16" t="s">
        <v>488</v>
      </c>
      <c r="X1151" s="16" t="s">
        <v>38</v>
      </c>
      <c r="Y1151">
        <v>7</v>
      </c>
      <c r="Z1151">
        <v>5</v>
      </c>
      <c r="AA1151">
        <v>3.5</v>
      </c>
      <c r="AB1151">
        <v>6</v>
      </c>
      <c r="AC1151">
        <v>0.5</v>
      </c>
      <c r="AD1151">
        <v>6</v>
      </c>
      <c r="AE1151" t="s">
        <v>2744</v>
      </c>
    </row>
    <row r="1152" spans="1:31" x14ac:dyDescent="0.25">
      <c r="A1152" s="16" t="s">
        <v>23</v>
      </c>
      <c r="B1152" s="16" t="s">
        <v>3143</v>
      </c>
      <c r="C1152" s="16" t="s">
        <v>483</v>
      </c>
      <c r="D1152" s="16" t="s">
        <v>26</v>
      </c>
      <c r="E1152" s="16" t="s">
        <v>41</v>
      </c>
      <c r="F1152" s="16" t="s">
        <v>349</v>
      </c>
      <c r="G1152" s="16" t="s">
        <v>1098</v>
      </c>
      <c r="H1152" s="16" t="s">
        <v>485</v>
      </c>
      <c r="I1152" s="16" t="s">
        <v>43</v>
      </c>
      <c r="J1152" s="16" t="s">
        <v>486</v>
      </c>
      <c r="K1152" s="16" t="s">
        <v>300</v>
      </c>
      <c r="L1152" s="9"/>
      <c r="M1152" s="9">
        <v>45640</v>
      </c>
      <c r="N1152" s="9">
        <v>45640</v>
      </c>
      <c r="O1152" s="7">
        <v>45640</v>
      </c>
      <c r="P1152" s="9"/>
      <c r="Q1152" s="9"/>
      <c r="R1152" s="9" t="s">
        <v>93</v>
      </c>
      <c r="S1152" s="16" t="s">
        <v>35</v>
      </c>
      <c r="T1152" s="16" t="s">
        <v>95</v>
      </c>
      <c r="U1152" s="16"/>
      <c r="V1152" s="16"/>
      <c r="W1152" s="16" t="s">
        <v>488</v>
      </c>
      <c r="X1152" s="16" t="s">
        <v>38</v>
      </c>
      <c r="Y1152">
        <v>7</v>
      </c>
      <c r="Z1152">
        <v>5</v>
      </c>
      <c r="AA1152">
        <v>3.5</v>
      </c>
      <c r="AB1152">
        <v>6</v>
      </c>
      <c r="AC1152">
        <v>0.5</v>
      </c>
      <c r="AD1152">
        <v>6</v>
      </c>
      <c r="AE1152" t="s">
        <v>3683</v>
      </c>
    </row>
    <row r="1153" spans="1:31" x14ac:dyDescent="0.25">
      <c r="A1153" s="16" t="s">
        <v>23</v>
      </c>
      <c r="B1153" s="16" t="s">
        <v>3143</v>
      </c>
      <c r="C1153" s="16" t="s">
        <v>483</v>
      </c>
      <c r="D1153" s="16" t="s">
        <v>26</v>
      </c>
      <c r="E1153" s="16" t="s">
        <v>41</v>
      </c>
      <c r="F1153" s="16" t="s">
        <v>349</v>
      </c>
      <c r="G1153" s="16" t="s">
        <v>1098</v>
      </c>
      <c r="H1153" s="16" t="s">
        <v>485</v>
      </c>
      <c r="I1153" s="16" t="s">
        <v>43</v>
      </c>
      <c r="J1153" s="16" t="s">
        <v>486</v>
      </c>
      <c r="K1153" s="16" t="s">
        <v>336</v>
      </c>
      <c r="L1153" s="9"/>
      <c r="M1153" s="9">
        <v>45640</v>
      </c>
      <c r="N1153" s="9">
        <v>45640</v>
      </c>
      <c r="O1153" s="7">
        <v>45640</v>
      </c>
      <c r="P1153" s="9"/>
      <c r="Q1153" s="9"/>
      <c r="R1153" s="9" t="s">
        <v>93</v>
      </c>
      <c r="S1153" s="16" t="s">
        <v>35</v>
      </c>
      <c r="T1153" s="16" t="s">
        <v>95</v>
      </c>
      <c r="U1153" s="16"/>
      <c r="V1153" s="16"/>
      <c r="W1153" s="16" t="s">
        <v>488</v>
      </c>
      <c r="X1153" s="16" t="s">
        <v>38</v>
      </c>
      <c r="Y1153">
        <v>7</v>
      </c>
      <c r="Z1153">
        <v>5</v>
      </c>
      <c r="AA1153">
        <v>3.5</v>
      </c>
      <c r="AB1153">
        <v>6</v>
      </c>
      <c r="AC1153">
        <v>0.5</v>
      </c>
      <c r="AD1153">
        <v>6</v>
      </c>
      <c r="AE1153" t="s">
        <v>3684</v>
      </c>
    </row>
    <row r="1154" spans="1:31" x14ac:dyDescent="0.25">
      <c r="A1154" s="16" t="s">
        <v>23</v>
      </c>
      <c r="B1154" s="16" t="s">
        <v>3143</v>
      </c>
      <c r="C1154" s="16" t="s">
        <v>483</v>
      </c>
      <c r="D1154" s="16" t="s">
        <v>26</v>
      </c>
      <c r="E1154" s="16" t="s">
        <v>41</v>
      </c>
      <c r="F1154" s="16" t="s">
        <v>349</v>
      </c>
      <c r="G1154" s="16" t="s">
        <v>1098</v>
      </c>
      <c r="H1154" s="16" t="s">
        <v>485</v>
      </c>
      <c r="I1154" s="16" t="s">
        <v>43</v>
      </c>
      <c r="J1154" s="16" t="s">
        <v>486</v>
      </c>
      <c r="K1154" s="16" t="s">
        <v>226</v>
      </c>
      <c r="L1154" s="9"/>
      <c r="M1154" s="9">
        <v>45640</v>
      </c>
      <c r="N1154" s="9">
        <v>45640</v>
      </c>
      <c r="O1154" s="7">
        <v>45640</v>
      </c>
      <c r="P1154" s="9"/>
      <c r="Q1154" s="9"/>
      <c r="R1154" s="9" t="s">
        <v>93</v>
      </c>
      <c r="S1154" s="16" t="s">
        <v>35</v>
      </c>
      <c r="T1154" s="16" t="s">
        <v>95</v>
      </c>
      <c r="U1154" s="16"/>
      <c r="V1154" s="16"/>
      <c r="W1154" s="16" t="s">
        <v>488</v>
      </c>
      <c r="X1154" s="16" t="s">
        <v>38</v>
      </c>
      <c r="Y1154">
        <v>7</v>
      </c>
      <c r="Z1154">
        <v>5</v>
      </c>
      <c r="AA1154">
        <v>3.5</v>
      </c>
      <c r="AB1154">
        <v>6</v>
      </c>
      <c r="AC1154">
        <v>0.5</v>
      </c>
      <c r="AD1154">
        <v>6</v>
      </c>
      <c r="AE1154" t="s">
        <v>3685</v>
      </c>
    </row>
    <row r="1155" spans="1:31" x14ac:dyDescent="0.25">
      <c r="A1155" s="16" t="s">
        <v>23</v>
      </c>
      <c r="B1155" s="16" t="s">
        <v>39</v>
      </c>
      <c r="C1155" s="16" t="s">
        <v>498</v>
      </c>
      <c r="D1155" s="16" t="s">
        <v>26</v>
      </c>
      <c r="E1155" s="16" t="s">
        <v>41</v>
      </c>
      <c r="F1155" s="16" t="s">
        <v>28</v>
      </c>
      <c r="G1155" s="16" t="s">
        <v>484</v>
      </c>
      <c r="H1155" s="16" t="s">
        <v>490</v>
      </c>
      <c r="I1155" s="16" t="s">
        <v>43</v>
      </c>
      <c r="J1155" s="16" t="s">
        <v>486</v>
      </c>
      <c r="K1155" s="16" t="s">
        <v>87</v>
      </c>
      <c r="L1155" s="9"/>
      <c r="M1155" s="9">
        <v>45158</v>
      </c>
      <c r="N1155" s="9">
        <v>45158</v>
      </c>
      <c r="O1155" s="7">
        <v>45158</v>
      </c>
      <c r="P1155" s="9"/>
      <c r="Q1155" s="9"/>
      <c r="R1155" s="9" t="s">
        <v>34</v>
      </c>
      <c r="S1155" s="16" t="s">
        <v>35</v>
      </c>
      <c r="T1155" s="16" t="s">
        <v>95</v>
      </c>
      <c r="U1155" s="16"/>
      <c r="V1155" s="16"/>
      <c r="W1155" s="16" t="s">
        <v>37</v>
      </c>
      <c r="X1155" s="16" t="s">
        <v>38</v>
      </c>
      <c r="Y1155">
        <v>6</v>
      </c>
      <c r="Z1155">
        <v>5</v>
      </c>
      <c r="AA1155">
        <v>3</v>
      </c>
      <c r="AB1155">
        <v>6</v>
      </c>
      <c r="AC1155">
        <v>0.5</v>
      </c>
      <c r="AD1155">
        <v>5</v>
      </c>
      <c r="AE1155" t="s">
        <v>1787</v>
      </c>
    </row>
    <row r="1156" spans="1:31" x14ac:dyDescent="0.25">
      <c r="A1156" s="16" t="s">
        <v>23</v>
      </c>
      <c r="B1156" s="16" t="s">
        <v>39</v>
      </c>
      <c r="C1156" s="16" t="s">
        <v>498</v>
      </c>
      <c r="D1156" s="16" t="s">
        <v>26</v>
      </c>
      <c r="E1156" s="16" t="s">
        <v>41</v>
      </c>
      <c r="F1156" s="16" t="s">
        <v>28</v>
      </c>
      <c r="G1156" s="16" t="s">
        <v>484</v>
      </c>
      <c r="H1156" s="16" t="s">
        <v>490</v>
      </c>
      <c r="I1156" s="16" t="s">
        <v>43</v>
      </c>
      <c r="J1156" s="16" t="s">
        <v>486</v>
      </c>
      <c r="K1156" s="16" t="s">
        <v>399</v>
      </c>
      <c r="L1156" s="9">
        <v>45157</v>
      </c>
      <c r="M1156" s="9">
        <v>44792</v>
      </c>
      <c r="N1156" s="9">
        <v>45157</v>
      </c>
      <c r="O1156" s="7">
        <v>45157</v>
      </c>
      <c r="P1156" s="9"/>
      <c r="Q1156" s="9">
        <v>44792</v>
      </c>
      <c r="R1156" s="9" t="s">
        <v>34</v>
      </c>
      <c r="S1156" s="16" t="s">
        <v>35</v>
      </c>
      <c r="T1156" s="16" t="s">
        <v>95</v>
      </c>
      <c r="U1156" s="16"/>
      <c r="V1156" s="16"/>
      <c r="W1156" s="16" t="s">
        <v>37</v>
      </c>
      <c r="X1156" s="16" t="s">
        <v>38</v>
      </c>
      <c r="Y1156">
        <v>6</v>
      </c>
      <c r="Z1156">
        <v>5</v>
      </c>
      <c r="AA1156">
        <v>3</v>
      </c>
      <c r="AB1156">
        <v>6</v>
      </c>
      <c r="AC1156">
        <v>0.5</v>
      </c>
      <c r="AD1156">
        <v>5</v>
      </c>
      <c r="AE1156" t="s">
        <v>1782</v>
      </c>
    </row>
    <row r="1157" spans="1:31" x14ac:dyDescent="0.25">
      <c r="A1157" s="16" t="s">
        <v>23</v>
      </c>
      <c r="B1157" s="16" t="s">
        <v>39</v>
      </c>
      <c r="C1157" s="16" t="s">
        <v>498</v>
      </c>
      <c r="D1157" s="16" t="s">
        <v>26</v>
      </c>
      <c r="E1157" s="16" t="s">
        <v>41</v>
      </c>
      <c r="F1157" s="16" t="s">
        <v>28</v>
      </c>
      <c r="G1157" s="16" t="s">
        <v>484</v>
      </c>
      <c r="H1157" s="16" t="s">
        <v>490</v>
      </c>
      <c r="I1157" s="16" t="s">
        <v>43</v>
      </c>
      <c r="J1157" s="16" t="s">
        <v>486</v>
      </c>
      <c r="K1157" s="16" t="s">
        <v>367</v>
      </c>
      <c r="L1157" s="9">
        <v>45157</v>
      </c>
      <c r="M1157" s="9">
        <v>44792</v>
      </c>
      <c r="N1157" s="9">
        <v>45157</v>
      </c>
      <c r="O1157" s="7">
        <v>45157</v>
      </c>
      <c r="P1157" s="9"/>
      <c r="Q1157" s="9">
        <v>44792</v>
      </c>
      <c r="R1157" s="9" t="s">
        <v>34</v>
      </c>
      <c r="S1157" s="16" t="s">
        <v>35</v>
      </c>
      <c r="T1157" s="16" t="s">
        <v>95</v>
      </c>
      <c r="U1157" s="16"/>
      <c r="V1157" s="16"/>
      <c r="W1157" s="16" t="s">
        <v>37</v>
      </c>
      <c r="X1157" s="16" t="s">
        <v>38</v>
      </c>
      <c r="Y1157">
        <v>6</v>
      </c>
      <c r="Z1157">
        <v>5</v>
      </c>
      <c r="AA1157">
        <v>3</v>
      </c>
      <c r="AB1157">
        <v>6</v>
      </c>
      <c r="AC1157">
        <v>0.5</v>
      </c>
      <c r="AD1157">
        <v>5</v>
      </c>
      <c r="AE1157" t="s">
        <v>3666</v>
      </c>
    </row>
    <row r="1158" spans="1:31" x14ac:dyDescent="0.25">
      <c r="A1158" s="16" t="s">
        <v>23</v>
      </c>
      <c r="B1158" s="16" t="s">
        <v>39</v>
      </c>
      <c r="C1158" s="16" t="s">
        <v>498</v>
      </c>
      <c r="D1158" s="16" t="s">
        <v>26</v>
      </c>
      <c r="E1158" s="16" t="s">
        <v>288</v>
      </c>
      <c r="F1158" s="16" t="s">
        <v>28</v>
      </c>
      <c r="G1158" s="16" t="s">
        <v>499</v>
      </c>
      <c r="H1158" s="16" t="s">
        <v>3686</v>
      </c>
      <c r="I1158" s="16" t="s">
        <v>43</v>
      </c>
      <c r="J1158" s="16" t="s">
        <v>486</v>
      </c>
      <c r="K1158" s="16" t="s">
        <v>399</v>
      </c>
      <c r="L1158" s="9"/>
      <c r="M1158" s="9">
        <v>45195</v>
      </c>
      <c r="N1158" s="9">
        <v>45195</v>
      </c>
      <c r="O1158" s="7">
        <v>45195</v>
      </c>
      <c r="P1158" s="9"/>
      <c r="Q1158" s="9"/>
      <c r="R1158" s="9" t="s">
        <v>34</v>
      </c>
      <c r="S1158" s="16" t="s">
        <v>35</v>
      </c>
      <c r="T1158" s="16" t="s">
        <v>95</v>
      </c>
      <c r="U1158" s="16"/>
      <c r="V1158" s="16"/>
      <c r="W1158" s="16" t="s">
        <v>37</v>
      </c>
      <c r="X1158" s="16" t="s">
        <v>38</v>
      </c>
      <c r="Y1158">
        <v>6</v>
      </c>
      <c r="Z1158">
        <v>5</v>
      </c>
      <c r="AA1158">
        <v>3</v>
      </c>
      <c r="AB1158">
        <v>2</v>
      </c>
      <c r="AC1158">
        <v>0.16666666666666666</v>
      </c>
      <c r="AD1158">
        <v>4</v>
      </c>
      <c r="AE1158" t="s">
        <v>3687</v>
      </c>
    </row>
    <row r="1159" spans="1:31" x14ac:dyDescent="0.25">
      <c r="A1159" s="16" t="s">
        <v>23</v>
      </c>
      <c r="B1159" s="16" t="s">
        <v>39</v>
      </c>
      <c r="C1159" s="16" t="s">
        <v>498</v>
      </c>
      <c r="D1159" s="16" t="s">
        <v>26</v>
      </c>
      <c r="E1159" s="16" t="s">
        <v>291</v>
      </c>
      <c r="F1159" s="16" t="s">
        <v>28</v>
      </c>
      <c r="G1159" s="16" t="s">
        <v>500</v>
      </c>
      <c r="H1159" s="16" t="s">
        <v>3688</v>
      </c>
      <c r="I1159" s="16" t="s">
        <v>43</v>
      </c>
      <c r="J1159" s="16" t="s">
        <v>486</v>
      </c>
      <c r="K1159" s="16" t="s">
        <v>87</v>
      </c>
      <c r="L1159" s="9"/>
      <c r="M1159" s="9">
        <v>45230</v>
      </c>
      <c r="N1159" s="9">
        <v>45230</v>
      </c>
      <c r="O1159" s="7">
        <v>45230</v>
      </c>
      <c r="P1159" s="9"/>
      <c r="Q1159" s="9"/>
      <c r="R1159" s="9" t="s">
        <v>34</v>
      </c>
      <c r="S1159" s="16" t="s">
        <v>35</v>
      </c>
      <c r="T1159" s="16" t="s">
        <v>95</v>
      </c>
      <c r="U1159" s="16"/>
      <c r="V1159" s="16"/>
      <c r="W1159" s="16" t="s">
        <v>37</v>
      </c>
      <c r="X1159" s="16" t="s">
        <v>38</v>
      </c>
      <c r="Y1159">
        <v>6</v>
      </c>
      <c r="Z1159">
        <v>5</v>
      </c>
      <c r="AA1159">
        <v>3</v>
      </c>
      <c r="AB1159">
        <v>3</v>
      </c>
      <c r="AC1159">
        <v>0.25</v>
      </c>
      <c r="AD1159">
        <v>4</v>
      </c>
      <c r="AE1159" t="s">
        <v>3689</v>
      </c>
    </row>
    <row r="1160" spans="1:31" x14ac:dyDescent="0.25">
      <c r="A1160" s="16" t="s">
        <v>23</v>
      </c>
      <c r="B1160" s="16" t="s">
        <v>39</v>
      </c>
      <c r="C1160" s="16" t="s">
        <v>498</v>
      </c>
      <c r="D1160" s="16" t="s">
        <v>3139</v>
      </c>
      <c r="E1160" s="16" t="s">
        <v>27</v>
      </c>
      <c r="F1160" s="16" t="s">
        <v>28</v>
      </c>
      <c r="G1160" s="16" t="s">
        <v>46</v>
      </c>
      <c r="H1160" s="16" t="s">
        <v>43</v>
      </c>
      <c r="I1160" s="16" t="s">
        <v>43</v>
      </c>
      <c r="J1160" s="16" t="s">
        <v>486</v>
      </c>
      <c r="K1160" s="16" t="s">
        <v>652</v>
      </c>
      <c r="L1160" s="9"/>
      <c r="M1160" s="9">
        <v>44967</v>
      </c>
      <c r="N1160" s="9">
        <v>44967</v>
      </c>
      <c r="O1160" s="7">
        <v>44967</v>
      </c>
      <c r="P1160" s="9"/>
      <c r="Q1160" s="9"/>
      <c r="R1160" s="9" t="s">
        <v>34</v>
      </c>
      <c r="S1160" s="16" t="s">
        <v>35</v>
      </c>
      <c r="T1160" s="16" t="s">
        <v>95</v>
      </c>
      <c r="U1160" s="16"/>
      <c r="V1160" s="16"/>
      <c r="W1160" s="16" t="s">
        <v>37</v>
      </c>
      <c r="X1160" s="16" t="s">
        <v>38</v>
      </c>
      <c r="Y1160">
        <v>6</v>
      </c>
      <c r="Z1160">
        <v>3</v>
      </c>
      <c r="AA1160">
        <v>1.8</v>
      </c>
      <c r="AB1160">
        <v>2</v>
      </c>
      <c r="AC1160">
        <v>0.16666666666666666</v>
      </c>
      <c r="AD1160">
        <v>3</v>
      </c>
      <c r="AE1160" t="s">
        <v>3690</v>
      </c>
    </row>
    <row r="1161" spans="1:31" x14ac:dyDescent="0.25">
      <c r="A1161" s="16" t="s">
        <v>23</v>
      </c>
      <c r="B1161" s="16" t="s">
        <v>39</v>
      </c>
      <c r="C1161" s="16" t="s">
        <v>498</v>
      </c>
      <c r="D1161" s="16" t="s">
        <v>26</v>
      </c>
      <c r="E1161" s="16" t="s">
        <v>48</v>
      </c>
      <c r="F1161" s="16" t="s">
        <v>28</v>
      </c>
      <c r="G1161" s="16" t="s">
        <v>3691</v>
      </c>
      <c r="H1161" s="16" t="s">
        <v>43</v>
      </c>
      <c r="I1161" s="16" t="s">
        <v>43</v>
      </c>
      <c r="J1161" s="16" t="s">
        <v>486</v>
      </c>
      <c r="K1161" s="16" t="s">
        <v>287</v>
      </c>
      <c r="L1161" s="9"/>
      <c r="M1161" s="9">
        <v>44970</v>
      </c>
      <c r="N1161" s="9">
        <v>44970</v>
      </c>
      <c r="O1161" s="7">
        <v>44970</v>
      </c>
      <c r="P1161" s="9"/>
      <c r="Q1161" s="9"/>
      <c r="R1161" s="9" t="s">
        <v>34</v>
      </c>
      <c r="S1161" s="16" t="s">
        <v>35</v>
      </c>
      <c r="T1161" s="16" t="s">
        <v>95</v>
      </c>
      <c r="U1161" s="16"/>
      <c r="V1161" s="16"/>
      <c r="W1161" s="16" t="s">
        <v>37</v>
      </c>
      <c r="X1161" s="16" t="s">
        <v>38</v>
      </c>
      <c r="Y1161">
        <v>6</v>
      </c>
      <c r="Z1161">
        <v>5</v>
      </c>
      <c r="AA1161">
        <v>3</v>
      </c>
      <c r="AB1161">
        <v>1</v>
      </c>
      <c r="AC1161">
        <v>8.3333333333333329E-2</v>
      </c>
      <c r="AD1161">
        <v>4</v>
      </c>
      <c r="AE1161" t="s">
        <v>1788</v>
      </c>
    </row>
    <row r="1162" spans="1:31" x14ac:dyDescent="0.25">
      <c r="A1162" s="16" t="s">
        <v>23</v>
      </c>
      <c r="B1162" s="16" t="s">
        <v>39</v>
      </c>
      <c r="C1162" s="16" t="s">
        <v>498</v>
      </c>
      <c r="D1162" s="16" t="s">
        <v>26</v>
      </c>
      <c r="E1162" s="16" t="s">
        <v>48</v>
      </c>
      <c r="F1162" s="16" t="s">
        <v>28</v>
      </c>
      <c r="G1162" s="16" t="s">
        <v>3691</v>
      </c>
      <c r="H1162" s="16" t="s">
        <v>43</v>
      </c>
      <c r="I1162" s="16" t="s">
        <v>43</v>
      </c>
      <c r="J1162" s="16" t="s">
        <v>486</v>
      </c>
      <c r="K1162" s="16" t="s">
        <v>110</v>
      </c>
      <c r="L1162" s="9"/>
      <c r="M1162" s="9">
        <v>44970</v>
      </c>
      <c r="N1162" s="9">
        <v>44970</v>
      </c>
      <c r="O1162" s="7">
        <v>44970</v>
      </c>
      <c r="P1162" s="9"/>
      <c r="Q1162" s="9"/>
      <c r="R1162" s="9" t="s">
        <v>34</v>
      </c>
      <c r="S1162" s="16" t="s">
        <v>35</v>
      </c>
      <c r="T1162" s="16" t="s">
        <v>95</v>
      </c>
      <c r="U1162" s="16"/>
      <c r="V1162" s="16"/>
      <c r="W1162" s="16" t="s">
        <v>37</v>
      </c>
      <c r="X1162" s="16" t="s">
        <v>38</v>
      </c>
      <c r="Y1162">
        <v>6</v>
      </c>
      <c r="Z1162">
        <v>5</v>
      </c>
      <c r="AA1162">
        <v>3</v>
      </c>
      <c r="AB1162">
        <v>1</v>
      </c>
      <c r="AC1162">
        <v>8.3333333333333329E-2</v>
      </c>
      <c r="AD1162">
        <v>4</v>
      </c>
      <c r="AE1162" t="s">
        <v>1789</v>
      </c>
    </row>
    <row r="1163" spans="1:31" x14ac:dyDescent="0.25">
      <c r="A1163" s="16" t="s">
        <v>23</v>
      </c>
      <c r="B1163" s="16" t="s">
        <v>39</v>
      </c>
      <c r="C1163" s="16" t="s">
        <v>498</v>
      </c>
      <c r="D1163" s="16" t="s">
        <v>26</v>
      </c>
      <c r="E1163" s="16" t="s">
        <v>48</v>
      </c>
      <c r="F1163" s="16" t="s">
        <v>28</v>
      </c>
      <c r="G1163" s="16" t="s">
        <v>3691</v>
      </c>
      <c r="H1163" s="16" t="s">
        <v>43</v>
      </c>
      <c r="I1163" s="16" t="s">
        <v>43</v>
      </c>
      <c r="J1163" s="16" t="s">
        <v>486</v>
      </c>
      <c r="K1163" s="16" t="s">
        <v>502</v>
      </c>
      <c r="L1163" s="9"/>
      <c r="M1163" s="9">
        <v>44970</v>
      </c>
      <c r="N1163" s="9">
        <v>44970</v>
      </c>
      <c r="O1163" s="7">
        <v>44970</v>
      </c>
      <c r="P1163" s="9"/>
      <c r="Q1163" s="9"/>
      <c r="R1163" s="9" t="s">
        <v>34</v>
      </c>
      <c r="S1163" s="16" t="s">
        <v>35</v>
      </c>
      <c r="T1163" s="16" t="s">
        <v>95</v>
      </c>
      <c r="U1163" s="16"/>
      <c r="V1163" s="16"/>
      <c r="W1163" s="16" t="s">
        <v>37</v>
      </c>
      <c r="X1163" s="16" t="s">
        <v>38</v>
      </c>
      <c r="Y1163">
        <v>6</v>
      </c>
      <c r="Z1163">
        <v>5</v>
      </c>
      <c r="AA1163">
        <v>3</v>
      </c>
      <c r="AB1163">
        <v>1</v>
      </c>
      <c r="AC1163">
        <v>8.3333333333333329E-2</v>
      </c>
      <c r="AD1163">
        <v>4</v>
      </c>
      <c r="AE1163" t="s">
        <v>1790</v>
      </c>
    </row>
    <row r="1164" spans="1:31" x14ac:dyDescent="0.25">
      <c r="A1164" s="16" t="s">
        <v>23</v>
      </c>
      <c r="B1164" s="16" t="s">
        <v>39</v>
      </c>
      <c r="C1164" s="16" t="s">
        <v>498</v>
      </c>
      <c r="D1164" s="16" t="s">
        <v>26</v>
      </c>
      <c r="E1164" s="16" t="s">
        <v>48</v>
      </c>
      <c r="F1164" s="16" t="s">
        <v>28</v>
      </c>
      <c r="G1164" s="16" t="s">
        <v>3691</v>
      </c>
      <c r="H1164" s="16" t="s">
        <v>43</v>
      </c>
      <c r="I1164" s="16" t="s">
        <v>43</v>
      </c>
      <c r="J1164" s="16" t="s">
        <v>486</v>
      </c>
      <c r="K1164" s="16" t="s">
        <v>453</v>
      </c>
      <c r="L1164" s="9"/>
      <c r="M1164" s="9">
        <v>44970</v>
      </c>
      <c r="N1164" s="9">
        <v>44970</v>
      </c>
      <c r="O1164" s="7">
        <v>44970</v>
      </c>
      <c r="P1164" s="9"/>
      <c r="Q1164" s="9"/>
      <c r="R1164" s="9" t="s">
        <v>34</v>
      </c>
      <c r="S1164" s="16" t="s">
        <v>35</v>
      </c>
      <c r="T1164" s="16" t="s">
        <v>95</v>
      </c>
      <c r="U1164" s="16"/>
      <c r="V1164" s="16"/>
      <c r="W1164" s="16" t="s">
        <v>37</v>
      </c>
      <c r="X1164" s="16" t="s">
        <v>38</v>
      </c>
      <c r="Y1164">
        <v>6</v>
      </c>
      <c r="Z1164">
        <v>5</v>
      </c>
      <c r="AA1164">
        <v>3</v>
      </c>
      <c r="AB1164">
        <v>1</v>
      </c>
      <c r="AC1164">
        <v>8.3333333333333329E-2</v>
      </c>
      <c r="AD1164">
        <v>4</v>
      </c>
      <c r="AE1164" t="s">
        <v>1791</v>
      </c>
    </row>
    <row r="1165" spans="1:31" x14ac:dyDescent="0.25">
      <c r="A1165" s="16" t="s">
        <v>23</v>
      </c>
      <c r="B1165" s="16" t="s">
        <v>39</v>
      </c>
      <c r="C1165" s="16" t="s">
        <v>498</v>
      </c>
      <c r="D1165" s="16" t="s">
        <v>26</v>
      </c>
      <c r="E1165" s="16" t="s">
        <v>503</v>
      </c>
      <c r="F1165" s="16" t="s">
        <v>28</v>
      </c>
      <c r="G1165" s="16" t="s">
        <v>504</v>
      </c>
      <c r="H1165" s="16" t="s">
        <v>43</v>
      </c>
      <c r="I1165" s="16" t="s">
        <v>43</v>
      </c>
      <c r="J1165" s="16" t="s">
        <v>486</v>
      </c>
      <c r="K1165" s="16" t="s">
        <v>87</v>
      </c>
      <c r="L1165" s="9"/>
      <c r="M1165" s="9">
        <v>45242</v>
      </c>
      <c r="N1165" s="9">
        <v>45242</v>
      </c>
      <c r="O1165" s="7">
        <v>45242</v>
      </c>
      <c r="P1165" s="9"/>
      <c r="Q1165" s="9"/>
      <c r="R1165" s="9" t="s">
        <v>93</v>
      </c>
      <c r="S1165" s="16" t="s">
        <v>35</v>
      </c>
      <c r="T1165" s="16" t="s">
        <v>95</v>
      </c>
      <c r="U1165" s="16"/>
      <c r="V1165" s="16"/>
      <c r="W1165" s="16" t="s">
        <v>37</v>
      </c>
      <c r="X1165" s="16" t="s">
        <v>38</v>
      </c>
      <c r="Y1165">
        <v>6</v>
      </c>
      <c r="Z1165">
        <v>5</v>
      </c>
      <c r="AA1165">
        <v>3</v>
      </c>
      <c r="AB1165">
        <v>1</v>
      </c>
      <c r="AC1165">
        <v>8.3333333333333329E-2</v>
      </c>
      <c r="AD1165">
        <v>4</v>
      </c>
      <c r="AE1165" t="s">
        <v>1792</v>
      </c>
    </row>
    <row r="1166" spans="1:31" x14ac:dyDescent="0.25">
      <c r="A1166" s="16" t="s">
        <v>3138</v>
      </c>
      <c r="B1166" s="16" t="s">
        <v>24</v>
      </c>
      <c r="C1166" s="16" t="s">
        <v>498</v>
      </c>
      <c r="D1166" s="16" t="s">
        <v>26</v>
      </c>
      <c r="E1166" s="16" t="s">
        <v>85</v>
      </c>
      <c r="F1166" s="16" t="s">
        <v>28</v>
      </c>
      <c r="G1166" s="16" t="s">
        <v>505</v>
      </c>
      <c r="H1166" s="16" t="s">
        <v>43</v>
      </c>
      <c r="I1166" s="16" t="s">
        <v>43</v>
      </c>
      <c r="J1166" s="16" t="s">
        <v>486</v>
      </c>
      <c r="K1166" s="16" t="s">
        <v>87</v>
      </c>
      <c r="L1166" s="9">
        <v>45026</v>
      </c>
      <c r="M1166" s="9">
        <v>45027</v>
      </c>
      <c r="N1166" s="9">
        <v>45026</v>
      </c>
      <c r="O1166" s="7">
        <v>45026</v>
      </c>
      <c r="P1166" s="9"/>
      <c r="Q1166" s="9"/>
      <c r="R1166" s="9" t="s">
        <v>34</v>
      </c>
      <c r="S1166" s="16" t="s">
        <v>35</v>
      </c>
      <c r="T1166" s="16" t="s">
        <v>95</v>
      </c>
      <c r="U1166" s="16"/>
      <c r="V1166" s="16"/>
      <c r="W1166" s="16"/>
      <c r="X1166" s="16" t="s">
        <v>38</v>
      </c>
      <c r="Y1166">
        <v>6</v>
      </c>
      <c r="Z1166">
        <v>5</v>
      </c>
      <c r="AA1166">
        <v>3</v>
      </c>
      <c r="AB1166">
        <v>3</v>
      </c>
      <c r="AC1166">
        <v>0.25</v>
      </c>
      <c r="AD1166">
        <v>4</v>
      </c>
      <c r="AE1166" t="s">
        <v>1793</v>
      </c>
    </row>
    <row r="1167" spans="1:31" x14ac:dyDescent="0.25">
      <c r="A1167" s="16" t="s">
        <v>23</v>
      </c>
      <c r="B1167" s="16" t="s">
        <v>39</v>
      </c>
      <c r="C1167" s="16" t="s">
        <v>498</v>
      </c>
      <c r="D1167" s="16" t="s">
        <v>26</v>
      </c>
      <c r="E1167" s="16" t="s">
        <v>85</v>
      </c>
      <c r="F1167" s="16" t="s">
        <v>28</v>
      </c>
      <c r="G1167" s="16" t="s">
        <v>505</v>
      </c>
      <c r="H1167" s="16" t="s">
        <v>43</v>
      </c>
      <c r="I1167" s="16" t="s">
        <v>43</v>
      </c>
      <c r="J1167" s="16" t="s">
        <v>486</v>
      </c>
      <c r="K1167" s="16" t="s">
        <v>506</v>
      </c>
      <c r="L1167" s="9">
        <v>45026</v>
      </c>
      <c r="M1167" s="9">
        <v>45027</v>
      </c>
      <c r="N1167" s="9">
        <v>45026</v>
      </c>
      <c r="O1167" s="7">
        <v>45026</v>
      </c>
      <c r="P1167" s="9"/>
      <c r="Q1167" s="9"/>
      <c r="R1167" s="9" t="s">
        <v>34</v>
      </c>
      <c r="S1167" s="16" t="s">
        <v>35</v>
      </c>
      <c r="T1167" s="16" t="s">
        <v>95</v>
      </c>
      <c r="U1167" s="16"/>
      <c r="V1167" s="16"/>
      <c r="W1167" s="16" t="s">
        <v>37</v>
      </c>
      <c r="X1167" s="16" t="s">
        <v>38</v>
      </c>
      <c r="Y1167">
        <v>6</v>
      </c>
      <c r="Z1167">
        <v>5</v>
      </c>
      <c r="AA1167">
        <v>3</v>
      </c>
      <c r="AB1167">
        <v>3</v>
      </c>
      <c r="AC1167">
        <v>0.25</v>
      </c>
      <c r="AD1167">
        <v>4</v>
      </c>
      <c r="AE1167" t="s">
        <v>1794</v>
      </c>
    </row>
    <row r="1168" spans="1:31" x14ac:dyDescent="0.25">
      <c r="A1168" s="16" t="s">
        <v>23</v>
      </c>
      <c r="B1168" s="16" t="s">
        <v>3143</v>
      </c>
      <c r="C1168" s="16" t="s">
        <v>498</v>
      </c>
      <c r="D1168" s="16" t="s">
        <v>26</v>
      </c>
      <c r="E1168" s="16" t="s">
        <v>41</v>
      </c>
      <c r="F1168" s="16" t="s">
        <v>349</v>
      </c>
      <c r="G1168" s="16" t="s">
        <v>1098</v>
      </c>
      <c r="H1168" s="16" t="s">
        <v>490</v>
      </c>
      <c r="I1168" s="16" t="s">
        <v>43</v>
      </c>
      <c r="J1168" s="16" t="s">
        <v>486</v>
      </c>
      <c r="K1168" s="16" t="s">
        <v>87</v>
      </c>
      <c r="L1168" s="9"/>
      <c r="M1168" s="9">
        <v>45523</v>
      </c>
      <c r="N1168" s="9">
        <v>45523</v>
      </c>
      <c r="O1168" s="7">
        <v>45523</v>
      </c>
      <c r="P1168" s="9"/>
      <c r="Q1168" s="9"/>
      <c r="R1168" s="9" t="s">
        <v>93</v>
      </c>
      <c r="S1168" s="16" t="s">
        <v>35</v>
      </c>
      <c r="T1168" s="16" t="s">
        <v>95</v>
      </c>
      <c r="U1168" s="16"/>
      <c r="V1168" s="16"/>
      <c r="W1168" s="16" t="s">
        <v>37</v>
      </c>
      <c r="X1168" s="16" t="s">
        <v>38</v>
      </c>
      <c r="Y1168">
        <v>6</v>
      </c>
      <c r="Z1168">
        <v>5</v>
      </c>
      <c r="AA1168">
        <v>3</v>
      </c>
      <c r="AB1168">
        <v>6</v>
      </c>
      <c r="AC1168">
        <v>0.5</v>
      </c>
      <c r="AD1168">
        <v>5</v>
      </c>
      <c r="AE1168" t="s">
        <v>2745</v>
      </c>
    </row>
    <row r="1169" spans="1:31" x14ac:dyDescent="0.25">
      <c r="A1169" s="16" t="s">
        <v>23</v>
      </c>
      <c r="B1169" s="16" t="s">
        <v>3143</v>
      </c>
      <c r="C1169" s="16" t="s">
        <v>498</v>
      </c>
      <c r="D1169" s="16" t="s">
        <v>26</v>
      </c>
      <c r="E1169" s="16" t="s">
        <v>41</v>
      </c>
      <c r="F1169" s="16" t="s">
        <v>349</v>
      </c>
      <c r="G1169" s="16" t="s">
        <v>1098</v>
      </c>
      <c r="H1169" s="16" t="s">
        <v>490</v>
      </c>
      <c r="I1169" s="16" t="s">
        <v>43</v>
      </c>
      <c r="J1169" s="16" t="s">
        <v>486</v>
      </c>
      <c r="K1169" s="16" t="s">
        <v>399</v>
      </c>
      <c r="L1169" s="9"/>
      <c r="M1169" s="9">
        <v>45522</v>
      </c>
      <c r="N1169" s="9">
        <v>45522</v>
      </c>
      <c r="O1169" s="7">
        <v>45522</v>
      </c>
      <c r="P1169" s="9"/>
      <c r="Q1169" s="9"/>
      <c r="R1169" s="9" t="s">
        <v>93</v>
      </c>
      <c r="S1169" s="16" t="s">
        <v>35</v>
      </c>
      <c r="T1169" s="16" t="s">
        <v>95</v>
      </c>
      <c r="U1169" s="16"/>
      <c r="V1169" s="16"/>
      <c r="W1169" s="16" t="s">
        <v>37</v>
      </c>
      <c r="X1169" s="16" t="s">
        <v>38</v>
      </c>
      <c r="Y1169">
        <v>6</v>
      </c>
      <c r="Z1169">
        <v>5</v>
      </c>
      <c r="AA1169">
        <v>3</v>
      </c>
      <c r="AB1169">
        <v>6</v>
      </c>
      <c r="AC1169">
        <v>0.5</v>
      </c>
      <c r="AD1169">
        <v>5</v>
      </c>
      <c r="AE1169" t="s">
        <v>2736</v>
      </c>
    </row>
    <row r="1170" spans="1:31" x14ac:dyDescent="0.25">
      <c r="A1170" s="16" t="s">
        <v>23</v>
      </c>
      <c r="B1170" s="16" t="s">
        <v>3143</v>
      </c>
      <c r="C1170" s="16" t="s">
        <v>498</v>
      </c>
      <c r="D1170" s="16" t="s">
        <v>26</v>
      </c>
      <c r="E1170" s="16" t="s">
        <v>41</v>
      </c>
      <c r="F1170" s="16" t="s">
        <v>349</v>
      </c>
      <c r="G1170" s="16" t="s">
        <v>1098</v>
      </c>
      <c r="H1170" s="16" t="s">
        <v>490</v>
      </c>
      <c r="I1170" s="16" t="s">
        <v>43</v>
      </c>
      <c r="J1170" s="16" t="s">
        <v>486</v>
      </c>
      <c r="K1170" s="16" t="s">
        <v>367</v>
      </c>
      <c r="L1170" s="9"/>
      <c r="M1170" s="9">
        <v>45522</v>
      </c>
      <c r="N1170" s="9">
        <v>45522</v>
      </c>
      <c r="O1170" s="7">
        <v>45522</v>
      </c>
      <c r="P1170" s="9"/>
      <c r="Q1170" s="9"/>
      <c r="R1170" s="9" t="s">
        <v>93</v>
      </c>
      <c r="S1170" s="16" t="s">
        <v>35</v>
      </c>
      <c r="T1170" s="16" t="s">
        <v>95</v>
      </c>
      <c r="U1170" s="16"/>
      <c r="V1170" s="16"/>
      <c r="W1170" s="16" t="s">
        <v>37</v>
      </c>
      <c r="X1170" s="16" t="s">
        <v>38</v>
      </c>
      <c r="Y1170">
        <v>6</v>
      </c>
      <c r="Z1170">
        <v>5</v>
      </c>
      <c r="AA1170">
        <v>3</v>
      </c>
      <c r="AB1170">
        <v>6</v>
      </c>
      <c r="AC1170">
        <v>0.5</v>
      </c>
      <c r="AD1170">
        <v>5</v>
      </c>
      <c r="AE1170" t="s">
        <v>3677</v>
      </c>
    </row>
    <row r="1171" spans="1:31" x14ac:dyDescent="0.25">
      <c r="A1171" s="16" t="s">
        <v>23</v>
      </c>
      <c r="B1171" s="16" t="s">
        <v>3143</v>
      </c>
      <c r="C1171" s="16" t="s">
        <v>498</v>
      </c>
      <c r="D1171" s="16" t="s">
        <v>26</v>
      </c>
      <c r="E1171" s="16" t="s">
        <v>288</v>
      </c>
      <c r="F1171" s="16" t="s">
        <v>349</v>
      </c>
      <c r="G1171" s="16" t="s">
        <v>1099</v>
      </c>
      <c r="H1171" s="16" t="s">
        <v>3686</v>
      </c>
      <c r="I1171" s="16" t="s">
        <v>43</v>
      </c>
      <c r="J1171" s="16" t="s">
        <v>486</v>
      </c>
      <c r="K1171" s="16" t="s">
        <v>399</v>
      </c>
      <c r="L1171" s="9"/>
      <c r="M1171" s="9">
        <v>45560</v>
      </c>
      <c r="N1171" s="9">
        <v>45560</v>
      </c>
      <c r="O1171" s="7">
        <v>45560</v>
      </c>
      <c r="P1171" s="9"/>
      <c r="Q1171" s="9"/>
      <c r="R1171" s="9" t="s">
        <v>93</v>
      </c>
      <c r="S1171" s="16" t="s">
        <v>35</v>
      </c>
      <c r="T1171" s="16" t="s">
        <v>95</v>
      </c>
      <c r="U1171" s="16"/>
      <c r="V1171" s="16"/>
      <c r="W1171" s="16" t="s">
        <v>37</v>
      </c>
      <c r="X1171" s="16" t="s">
        <v>38</v>
      </c>
      <c r="Y1171">
        <v>6</v>
      </c>
      <c r="Z1171">
        <v>5</v>
      </c>
      <c r="AA1171">
        <v>3</v>
      </c>
      <c r="AB1171">
        <v>2</v>
      </c>
      <c r="AC1171">
        <v>0.16666666666666666</v>
      </c>
      <c r="AD1171">
        <v>4</v>
      </c>
      <c r="AE1171" t="s">
        <v>3692</v>
      </c>
    </row>
    <row r="1172" spans="1:31" x14ac:dyDescent="0.25">
      <c r="A1172" s="16" t="s">
        <v>23</v>
      </c>
      <c r="B1172" s="16" t="s">
        <v>3143</v>
      </c>
      <c r="C1172" s="16" t="s">
        <v>498</v>
      </c>
      <c r="D1172" s="16" t="s">
        <v>26</v>
      </c>
      <c r="E1172" s="16" t="s">
        <v>291</v>
      </c>
      <c r="F1172" s="16" t="s">
        <v>349</v>
      </c>
      <c r="G1172" s="16" t="s">
        <v>1100</v>
      </c>
      <c r="H1172" s="16" t="s">
        <v>3688</v>
      </c>
      <c r="I1172" s="16" t="s">
        <v>43</v>
      </c>
      <c r="J1172" s="16" t="s">
        <v>486</v>
      </c>
      <c r="K1172" s="16" t="s">
        <v>87</v>
      </c>
      <c r="L1172" s="9"/>
      <c r="M1172" s="9">
        <v>45595</v>
      </c>
      <c r="N1172" s="9">
        <v>45595</v>
      </c>
      <c r="O1172" s="7">
        <v>45595</v>
      </c>
      <c r="P1172" s="9"/>
      <c r="Q1172" s="9"/>
      <c r="R1172" s="9" t="s">
        <v>93</v>
      </c>
      <c r="S1172" s="16" t="s">
        <v>35</v>
      </c>
      <c r="T1172" s="16" t="s">
        <v>95</v>
      </c>
      <c r="U1172" s="16"/>
      <c r="V1172" s="16"/>
      <c r="W1172" s="16" t="s">
        <v>37</v>
      </c>
      <c r="X1172" s="16" t="s">
        <v>38</v>
      </c>
      <c r="Y1172">
        <v>6</v>
      </c>
      <c r="Z1172">
        <v>5</v>
      </c>
      <c r="AA1172">
        <v>3</v>
      </c>
      <c r="AB1172">
        <v>3</v>
      </c>
      <c r="AC1172">
        <v>0.25</v>
      </c>
      <c r="AD1172">
        <v>4</v>
      </c>
      <c r="AE1172" t="s">
        <v>3693</v>
      </c>
    </row>
    <row r="1173" spans="1:31" x14ac:dyDescent="0.25">
      <c r="A1173" s="16" t="s">
        <v>23</v>
      </c>
      <c r="B1173" s="16" t="s">
        <v>3143</v>
      </c>
      <c r="C1173" s="16" t="s">
        <v>498</v>
      </c>
      <c r="D1173" s="16" t="s">
        <v>3139</v>
      </c>
      <c r="E1173" s="16" t="s">
        <v>27</v>
      </c>
      <c r="F1173" s="16" t="s">
        <v>349</v>
      </c>
      <c r="G1173" s="16" t="s">
        <v>1030</v>
      </c>
      <c r="H1173" s="16" t="s">
        <v>43</v>
      </c>
      <c r="I1173" s="16" t="s">
        <v>43</v>
      </c>
      <c r="J1173" s="16" t="s">
        <v>486</v>
      </c>
      <c r="K1173" s="16" t="s">
        <v>652</v>
      </c>
      <c r="L1173" s="9"/>
      <c r="M1173" s="9">
        <v>45332</v>
      </c>
      <c r="N1173" s="9">
        <v>45332</v>
      </c>
      <c r="O1173" s="7">
        <v>45332</v>
      </c>
      <c r="P1173" s="9"/>
      <c r="Q1173" s="9"/>
      <c r="R1173" s="9" t="s">
        <v>93</v>
      </c>
      <c r="S1173" s="16" t="s">
        <v>35</v>
      </c>
      <c r="T1173" s="16" t="s">
        <v>95</v>
      </c>
      <c r="U1173" s="16"/>
      <c r="V1173" s="16"/>
      <c r="W1173" s="16" t="s">
        <v>37</v>
      </c>
      <c r="X1173" s="16" t="s">
        <v>38</v>
      </c>
      <c r="Y1173">
        <v>6</v>
      </c>
      <c r="Z1173">
        <v>3</v>
      </c>
      <c r="AA1173">
        <v>1.8</v>
      </c>
      <c r="AB1173">
        <v>2</v>
      </c>
      <c r="AC1173">
        <v>0.16666666666666666</v>
      </c>
      <c r="AD1173">
        <v>3</v>
      </c>
      <c r="AE1173" t="s">
        <v>3694</v>
      </c>
    </row>
    <row r="1174" spans="1:31" x14ac:dyDescent="0.25">
      <c r="A1174" s="16" t="s">
        <v>23</v>
      </c>
      <c r="B1174" s="16" t="s">
        <v>3143</v>
      </c>
      <c r="C1174" s="16" t="s">
        <v>498</v>
      </c>
      <c r="D1174" s="16" t="s">
        <v>26</v>
      </c>
      <c r="E1174" s="16" t="s">
        <v>48</v>
      </c>
      <c r="F1174" s="16" t="s">
        <v>349</v>
      </c>
      <c r="G1174" s="16" t="s">
        <v>3691</v>
      </c>
      <c r="H1174" s="16" t="s">
        <v>43</v>
      </c>
      <c r="I1174" s="16" t="s">
        <v>43</v>
      </c>
      <c r="J1174" s="16" t="s">
        <v>486</v>
      </c>
      <c r="K1174" s="16" t="s">
        <v>287</v>
      </c>
      <c r="L1174" s="9"/>
      <c r="M1174" s="9">
        <v>45335</v>
      </c>
      <c r="N1174" s="9">
        <v>45335</v>
      </c>
      <c r="O1174" s="7">
        <v>45335</v>
      </c>
      <c r="P1174" s="9"/>
      <c r="Q1174" s="9"/>
      <c r="R1174" s="9" t="s">
        <v>93</v>
      </c>
      <c r="S1174" s="16" t="s">
        <v>35</v>
      </c>
      <c r="T1174" s="16" t="s">
        <v>95</v>
      </c>
      <c r="U1174" s="16"/>
      <c r="V1174" s="16"/>
      <c r="W1174" s="16" t="s">
        <v>37</v>
      </c>
      <c r="X1174" s="16" t="s">
        <v>38</v>
      </c>
      <c r="Y1174">
        <v>6</v>
      </c>
      <c r="Z1174">
        <v>5</v>
      </c>
      <c r="AA1174">
        <v>3</v>
      </c>
      <c r="AB1174">
        <v>1</v>
      </c>
      <c r="AC1174">
        <v>8.3333333333333329E-2</v>
      </c>
      <c r="AD1174">
        <v>4</v>
      </c>
      <c r="AE1174" t="s">
        <v>2746</v>
      </c>
    </row>
    <row r="1175" spans="1:31" x14ac:dyDescent="0.25">
      <c r="A1175" s="16" t="s">
        <v>23</v>
      </c>
      <c r="B1175" s="16" t="s">
        <v>3143</v>
      </c>
      <c r="C1175" s="16" t="s">
        <v>498</v>
      </c>
      <c r="D1175" s="16" t="s">
        <v>26</v>
      </c>
      <c r="E1175" s="16" t="s">
        <v>48</v>
      </c>
      <c r="F1175" s="16" t="s">
        <v>349</v>
      </c>
      <c r="G1175" s="16" t="s">
        <v>3691</v>
      </c>
      <c r="H1175" s="16" t="s">
        <v>43</v>
      </c>
      <c r="I1175" s="16" t="s">
        <v>43</v>
      </c>
      <c r="J1175" s="16" t="s">
        <v>486</v>
      </c>
      <c r="K1175" s="16" t="s">
        <v>110</v>
      </c>
      <c r="L1175" s="9"/>
      <c r="M1175" s="9">
        <v>45335</v>
      </c>
      <c r="N1175" s="9">
        <v>45335</v>
      </c>
      <c r="O1175" s="7">
        <v>45335</v>
      </c>
      <c r="P1175" s="9"/>
      <c r="Q1175" s="9"/>
      <c r="R1175" s="9" t="s">
        <v>93</v>
      </c>
      <c r="S1175" s="16" t="s">
        <v>35</v>
      </c>
      <c r="T1175" s="16" t="s">
        <v>95</v>
      </c>
      <c r="U1175" s="16"/>
      <c r="V1175" s="16"/>
      <c r="W1175" s="16" t="s">
        <v>37</v>
      </c>
      <c r="X1175" s="16" t="s">
        <v>38</v>
      </c>
      <c r="Y1175">
        <v>6</v>
      </c>
      <c r="Z1175">
        <v>5</v>
      </c>
      <c r="AA1175">
        <v>3</v>
      </c>
      <c r="AB1175">
        <v>1</v>
      </c>
      <c r="AC1175">
        <v>8.3333333333333329E-2</v>
      </c>
      <c r="AD1175">
        <v>4</v>
      </c>
      <c r="AE1175" t="s">
        <v>2747</v>
      </c>
    </row>
    <row r="1176" spans="1:31" x14ac:dyDescent="0.25">
      <c r="A1176" s="16" t="s">
        <v>23</v>
      </c>
      <c r="B1176" s="16" t="s">
        <v>3143</v>
      </c>
      <c r="C1176" s="16" t="s">
        <v>498</v>
      </c>
      <c r="D1176" s="16" t="s">
        <v>26</v>
      </c>
      <c r="E1176" s="16" t="s">
        <v>48</v>
      </c>
      <c r="F1176" s="16" t="s">
        <v>349</v>
      </c>
      <c r="G1176" s="16" t="s">
        <v>3691</v>
      </c>
      <c r="H1176" s="16" t="s">
        <v>43</v>
      </c>
      <c r="I1176" s="16" t="s">
        <v>43</v>
      </c>
      <c r="J1176" s="16" t="s">
        <v>486</v>
      </c>
      <c r="K1176" s="16" t="s">
        <v>502</v>
      </c>
      <c r="L1176" s="9"/>
      <c r="M1176" s="9">
        <v>45335</v>
      </c>
      <c r="N1176" s="9">
        <v>45335</v>
      </c>
      <c r="O1176" s="7">
        <v>45335</v>
      </c>
      <c r="P1176" s="9"/>
      <c r="Q1176" s="9"/>
      <c r="R1176" s="9" t="s">
        <v>93</v>
      </c>
      <c r="S1176" s="16" t="s">
        <v>35</v>
      </c>
      <c r="T1176" s="16" t="s">
        <v>95</v>
      </c>
      <c r="U1176" s="16"/>
      <c r="V1176" s="16"/>
      <c r="W1176" s="16" t="s">
        <v>37</v>
      </c>
      <c r="X1176" s="16" t="s">
        <v>38</v>
      </c>
      <c r="Y1176">
        <v>6</v>
      </c>
      <c r="Z1176">
        <v>5</v>
      </c>
      <c r="AA1176">
        <v>3</v>
      </c>
      <c r="AB1176">
        <v>1</v>
      </c>
      <c r="AC1176">
        <v>8.3333333333333329E-2</v>
      </c>
      <c r="AD1176">
        <v>4</v>
      </c>
      <c r="AE1176" t="s">
        <v>2748</v>
      </c>
    </row>
    <row r="1177" spans="1:31" x14ac:dyDescent="0.25">
      <c r="A1177" s="16" t="s">
        <v>23</v>
      </c>
      <c r="B1177" s="16" t="s">
        <v>3143</v>
      </c>
      <c r="C1177" s="16" t="s">
        <v>498</v>
      </c>
      <c r="D1177" s="16" t="s">
        <v>26</v>
      </c>
      <c r="E1177" s="16" t="s">
        <v>48</v>
      </c>
      <c r="F1177" s="16" t="s">
        <v>349</v>
      </c>
      <c r="G1177" s="16" t="s">
        <v>3691</v>
      </c>
      <c r="H1177" s="16" t="s">
        <v>43</v>
      </c>
      <c r="I1177" s="16" t="s">
        <v>43</v>
      </c>
      <c r="J1177" s="16" t="s">
        <v>486</v>
      </c>
      <c r="K1177" s="16" t="s">
        <v>453</v>
      </c>
      <c r="L1177" s="9"/>
      <c r="M1177" s="9">
        <v>45335</v>
      </c>
      <c r="N1177" s="9">
        <v>45335</v>
      </c>
      <c r="O1177" s="7">
        <v>45335</v>
      </c>
      <c r="P1177" s="9"/>
      <c r="Q1177" s="9"/>
      <c r="R1177" s="9" t="s">
        <v>93</v>
      </c>
      <c r="S1177" s="16" t="s">
        <v>35</v>
      </c>
      <c r="T1177" s="16" t="s">
        <v>95</v>
      </c>
      <c r="U1177" s="16"/>
      <c r="V1177" s="16"/>
      <c r="W1177" s="16" t="s">
        <v>37</v>
      </c>
      <c r="X1177" s="16" t="s">
        <v>38</v>
      </c>
      <c r="Y1177">
        <v>6</v>
      </c>
      <c r="Z1177">
        <v>5</v>
      </c>
      <c r="AA1177">
        <v>3</v>
      </c>
      <c r="AB1177">
        <v>1</v>
      </c>
      <c r="AC1177">
        <v>8.3333333333333329E-2</v>
      </c>
      <c r="AD1177">
        <v>4</v>
      </c>
      <c r="AE1177" t="s">
        <v>2749</v>
      </c>
    </row>
    <row r="1178" spans="1:31" x14ac:dyDescent="0.25">
      <c r="A1178" s="16" t="s">
        <v>23</v>
      </c>
      <c r="B1178" s="16" t="s">
        <v>3143</v>
      </c>
      <c r="C1178" s="16" t="s">
        <v>498</v>
      </c>
      <c r="D1178" s="16" t="s">
        <v>26</v>
      </c>
      <c r="E1178" s="16" t="s">
        <v>503</v>
      </c>
      <c r="F1178" s="16" t="s">
        <v>349</v>
      </c>
      <c r="G1178" s="16" t="s">
        <v>1101</v>
      </c>
      <c r="H1178" s="16" t="s">
        <v>43</v>
      </c>
      <c r="I1178" s="16" t="s">
        <v>43</v>
      </c>
      <c r="J1178" s="16" t="s">
        <v>486</v>
      </c>
      <c r="K1178" s="16" t="s">
        <v>87</v>
      </c>
      <c r="L1178" s="9"/>
      <c r="M1178" s="9">
        <v>45607</v>
      </c>
      <c r="N1178" s="9">
        <v>45607</v>
      </c>
      <c r="O1178" s="7">
        <v>45607</v>
      </c>
      <c r="P1178" s="9"/>
      <c r="Q1178" s="9"/>
      <c r="R1178" s="9" t="s">
        <v>93</v>
      </c>
      <c r="S1178" s="16" t="s">
        <v>35</v>
      </c>
      <c r="T1178" s="16" t="s">
        <v>95</v>
      </c>
      <c r="U1178" s="16"/>
      <c r="V1178" s="16"/>
      <c r="W1178" s="16" t="s">
        <v>37</v>
      </c>
      <c r="X1178" s="16" t="s">
        <v>38</v>
      </c>
      <c r="Y1178">
        <v>6</v>
      </c>
      <c r="Z1178">
        <v>5</v>
      </c>
      <c r="AA1178">
        <v>3</v>
      </c>
      <c r="AB1178">
        <v>1</v>
      </c>
      <c r="AC1178">
        <v>8.3333333333333329E-2</v>
      </c>
      <c r="AD1178">
        <v>4</v>
      </c>
      <c r="AE1178" t="s">
        <v>2750</v>
      </c>
    </row>
    <row r="1179" spans="1:31" x14ac:dyDescent="0.25">
      <c r="A1179" s="16" t="s">
        <v>23</v>
      </c>
      <c r="B1179" s="16" t="s">
        <v>3143</v>
      </c>
      <c r="C1179" s="16" t="s">
        <v>498</v>
      </c>
      <c r="D1179" s="16" t="s">
        <v>26</v>
      </c>
      <c r="E1179" s="16" t="s">
        <v>85</v>
      </c>
      <c r="F1179" s="16" t="s">
        <v>349</v>
      </c>
      <c r="G1179" s="16" t="s">
        <v>505</v>
      </c>
      <c r="H1179" s="16" t="s">
        <v>43</v>
      </c>
      <c r="I1179" s="16" t="s">
        <v>43</v>
      </c>
      <c r="J1179" s="16" t="s">
        <v>486</v>
      </c>
      <c r="K1179" s="16" t="s">
        <v>506</v>
      </c>
      <c r="L1179" s="9"/>
      <c r="M1179" s="9">
        <v>45391</v>
      </c>
      <c r="N1179" s="9">
        <v>45391</v>
      </c>
      <c r="O1179" s="7">
        <v>45391</v>
      </c>
      <c r="P1179" s="9"/>
      <c r="Q1179" s="9"/>
      <c r="R1179" s="9" t="s">
        <v>93</v>
      </c>
      <c r="S1179" s="16" t="s">
        <v>35</v>
      </c>
      <c r="T1179" s="16" t="s">
        <v>95</v>
      </c>
      <c r="U1179" s="16"/>
      <c r="V1179" s="16"/>
      <c r="W1179" s="16" t="s">
        <v>37</v>
      </c>
      <c r="X1179" s="16" t="s">
        <v>38</v>
      </c>
      <c r="Y1179">
        <v>6</v>
      </c>
      <c r="Z1179">
        <v>5</v>
      </c>
      <c r="AA1179">
        <v>3</v>
      </c>
      <c r="AB1179">
        <v>3</v>
      </c>
      <c r="AC1179">
        <v>0.25</v>
      </c>
      <c r="AD1179">
        <v>4</v>
      </c>
      <c r="AE1179" t="s">
        <v>2751</v>
      </c>
    </row>
    <row r="1180" spans="1:31" x14ac:dyDescent="0.25">
      <c r="A1180" s="16" t="s">
        <v>23</v>
      </c>
      <c r="B1180" s="16" t="s">
        <v>39</v>
      </c>
      <c r="C1180" s="16" t="s">
        <v>507</v>
      </c>
      <c r="D1180" s="16" t="s">
        <v>3139</v>
      </c>
      <c r="E1180" s="16" t="s">
        <v>27</v>
      </c>
      <c r="F1180" s="16" t="s">
        <v>28</v>
      </c>
      <c r="G1180" s="16" t="s">
        <v>46</v>
      </c>
      <c r="H1180" s="16" t="s">
        <v>43</v>
      </c>
      <c r="I1180" s="16" t="s">
        <v>43</v>
      </c>
      <c r="J1180" s="16" t="s">
        <v>299</v>
      </c>
      <c r="K1180" s="16" t="s">
        <v>652</v>
      </c>
      <c r="L1180" s="9"/>
      <c r="M1180" s="9">
        <v>44967</v>
      </c>
      <c r="N1180" s="9">
        <v>44967</v>
      </c>
      <c r="O1180" s="7">
        <v>44967</v>
      </c>
      <c r="P1180" s="9"/>
      <c r="Q1180" s="9"/>
      <c r="R1180" s="9" t="s">
        <v>34</v>
      </c>
      <c r="S1180" s="16" t="s">
        <v>35</v>
      </c>
      <c r="T1180" s="16" t="s">
        <v>36</v>
      </c>
      <c r="U1180" s="16"/>
      <c r="V1180" s="16"/>
      <c r="W1180" s="16" t="s">
        <v>37</v>
      </c>
      <c r="X1180" s="16" t="s">
        <v>55</v>
      </c>
      <c r="Y1180">
        <v>3</v>
      </c>
      <c r="Z1180">
        <v>3</v>
      </c>
      <c r="AA1180">
        <v>0.9</v>
      </c>
      <c r="AB1180">
        <v>2</v>
      </c>
      <c r="AC1180">
        <v>0.16666666666666666</v>
      </c>
      <c r="AD1180">
        <v>2</v>
      </c>
      <c r="AE1180" t="s">
        <v>3695</v>
      </c>
    </row>
    <row r="1181" spans="1:31" x14ac:dyDescent="0.25">
      <c r="A1181" s="16" t="s">
        <v>23</v>
      </c>
      <c r="B1181" s="16" t="s">
        <v>39</v>
      </c>
      <c r="C1181" s="16" t="s">
        <v>507</v>
      </c>
      <c r="D1181" s="16" t="s">
        <v>26</v>
      </c>
      <c r="E1181" s="16" t="s">
        <v>85</v>
      </c>
      <c r="F1181" s="16" t="s">
        <v>28</v>
      </c>
      <c r="G1181" s="16" t="s">
        <v>508</v>
      </c>
      <c r="H1181" s="16" t="s">
        <v>43</v>
      </c>
      <c r="I1181" s="16" t="s">
        <v>43</v>
      </c>
      <c r="J1181" s="16" t="s">
        <v>299</v>
      </c>
      <c r="K1181" s="16" t="s">
        <v>87</v>
      </c>
      <c r="L1181" s="9">
        <v>45026</v>
      </c>
      <c r="M1181" s="9">
        <v>45027</v>
      </c>
      <c r="N1181" s="9">
        <v>45026</v>
      </c>
      <c r="O1181" s="7">
        <v>45026</v>
      </c>
      <c r="P1181" s="9"/>
      <c r="Q1181" s="9"/>
      <c r="R1181" s="9" t="s">
        <v>34</v>
      </c>
      <c r="S1181" s="16" t="s">
        <v>35</v>
      </c>
      <c r="T1181" s="16" t="s">
        <v>36</v>
      </c>
      <c r="U1181" s="16"/>
      <c r="V1181" s="16"/>
      <c r="W1181" s="16" t="s">
        <v>37</v>
      </c>
      <c r="X1181" s="16" t="s">
        <v>55</v>
      </c>
      <c r="Y1181">
        <v>3</v>
      </c>
      <c r="Z1181">
        <v>5</v>
      </c>
      <c r="AA1181">
        <v>1.5</v>
      </c>
      <c r="AB1181">
        <v>3</v>
      </c>
      <c r="AC1181">
        <v>0.25</v>
      </c>
      <c r="AD1181">
        <v>2</v>
      </c>
      <c r="AE1181" t="s">
        <v>1795</v>
      </c>
    </row>
    <row r="1182" spans="1:31" x14ac:dyDescent="0.25">
      <c r="A1182" s="16" t="s">
        <v>211</v>
      </c>
      <c r="B1182" s="16" t="s">
        <v>212</v>
      </c>
      <c r="C1182" s="16" t="s">
        <v>507</v>
      </c>
      <c r="D1182" s="16" t="s">
        <v>3139</v>
      </c>
      <c r="E1182" s="16" t="s">
        <v>27</v>
      </c>
      <c r="F1182" s="16" t="s">
        <v>349</v>
      </c>
      <c r="G1182" s="16" t="s">
        <v>1030</v>
      </c>
      <c r="H1182" s="16" t="s">
        <v>43</v>
      </c>
      <c r="I1182" s="16" t="s">
        <v>43</v>
      </c>
      <c r="J1182" s="16" t="s">
        <v>299</v>
      </c>
      <c r="K1182" s="16" t="s">
        <v>652</v>
      </c>
      <c r="L1182" s="9">
        <v>45332</v>
      </c>
      <c r="M1182" s="9">
        <v>44967</v>
      </c>
      <c r="N1182" s="9">
        <v>45332</v>
      </c>
      <c r="O1182" s="7">
        <v>45332</v>
      </c>
      <c r="P1182" s="9"/>
      <c r="Q1182" s="9"/>
      <c r="R1182" s="9" t="s">
        <v>93</v>
      </c>
      <c r="S1182" s="16" t="s">
        <v>35</v>
      </c>
      <c r="T1182" s="16" t="s">
        <v>36</v>
      </c>
      <c r="U1182" s="16"/>
      <c r="V1182" s="16"/>
      <c r="W1182" s="16" t="s">
        <v>37</v>
      </c>
      <c r="X1182" s="16" t="s">
        <v>55</v>
      </c>
      <c r="Y1182">
        <v>3</v>
      </c>
      <c r="Z1182">
        <v>3</v>
      </c>
      <c r="AA1182">
        <v>0.9</v>
      </c>
      <c r="AB1182">
        <v>2</v>
      </c>
      <c r="AC1182">
        <v>0.16666666666666666</v>
      </c>
      <c r="AD1182">
        <v>2</v>
      </c>
      <c r="AE1182" t="s">
        <v>3696</v>
      </c>
    </row>
    <row r="1183" spans="1:31" x14ac:dyDescent="0.25">
      <c r="A1183" s="16" t="s">
        <v>211</v>
      </c>
      <c r="B1183" s="16" t="s">
        <v>212</v>
      </c>
      <c r="C1183" s="16" t="s">
        <v>507</v>
      </c>
      <c r="D1183" s="16" t="s">
        <v>26</v>
      </c>
      <c r="E1183" s="16" t="s">
        <v>85</v>
      </c>
      <c r="F1183" s="16" t="s">
        <v>349</v>
      </c>
      <c r="G1183" s="16" t="s">
        <v>508</v>
      </c>
      <c r="H1183" s="16" t="s">
        <v>43</v>
      </c>
      <c r="I1183" s="16" t="s">
        <v>43</v>
      </c>
      <c r="J1183" s="16" t="s">
        <v>299</v>
      </c>
      <c r="K1183" s="16" t="s">
        <v>87</v>
      </c>
      <c r="L1183" s="9">
        <v>45392</v>
      </c>
      <c r="M1183" s="9">
        <v>45027</v>
      </c>
      <c r="N1183" s="9">
        <v>45392</v>
      </c>
      <c r="O1183" s="7">
        <v>45392</v>
      </c>
      <c r="P1183" s="9"/>
      <c r="Q1183" s="9"/>
      <c r="R1183" s="9" t="s">
        <v>93</v>
      </c>
      <c r="S1183" s="16" t="s">
        <v>35</v>
      </c>
      <c r="T1183" s="16" t="s">
        <v>36</v>
      </c>
      <c r="U1183" s="16"/>
      <c r="V1183" s="16"/>
      <c r="W1183" s="16" t="s">
        <v>37</v>
      </c>
      <c r="X1183" s="16" t="s">
        <v>55</v>
      </c>
      <c r="Y1183">
        <v>3</v>
      </c>
      <c r="Z1183">
        <v>5</v>
      </c>
      <c r="AA1183">
        <v>1.5</v>
      </c>
      <c r="AB1183">
        <v>3</v>
      </c>
      <c r="AC1183">
        <v>0.25</v>
      </c>
      <c r="AD1183">
        <v>2</v>
      </c>
      <c r="AE1183" t="s">
        <v>2752</v>
      </c>
    </row>
    <row r="1184" spans="1:31" x14ac:dyDescent="0.25">
      <c r="A1184" s="16" t="s">
        <v>23</v>
      </c>
      <c r="B1184" s="16" t="s">
        <v>39</v>
      </c>
      <c r="C1184" s="16" t="s">
        <v>509</v>
      </c>
      <c r="D1184" s="16" t="s">
        <v>26</v>
      </c>
      <c r="E1184" s="16" t="s">
        <v>41</v>
      </c>
      <c r="F1184" s="16" t="s">
        <v>28</v>
      </c>
      <c r="G1184" s="16" t="s">
        <v>42</v>
      </c>
      <c r="H1184" s="16" t="s">
        <v>70</v>
      </c>
      <c r="I1184" s="16" t="s">
        <v>43</v>
      </c>
      <c r="J1184" s="16" t="s">
        <v>510</v>
      </c>
      <c r="K1184" s="16" t="s">
        <v>511</v>
      </c>
      <c r="L1184" s="9"/>
      <c r="M1184" s="9">
        <v>45110</v>
      </c>
      <c r="N1184" s="9">
        <v>45110</v>
      </c>
      <c r="O1184" s="7">
        <v>45110</v>
      </c>
      <c r="P1184" s="9"/>
      <c r="Q1184" s="9"/>
      <c r="R1184" s="9" t="s">
        <v>93</v>
      </c>
      <c r="S1184" s="16" t="s">
        <v>35</v>
      </c>
      <c r="T1184" s="16" t="s">
        <v>35</v>
      </c>
      <c r="U1184" s="16"/>
      <c r="V1184" s="16"/>
      <c r="W1184" s="16" t="s">
        <v>37</v>
      </c>
      <c r="X1184" s="16" t="s">
        <v>38</v>
      </c>
      <c r="Y1184">
        <v>3</v>
      </c>
      <c r="Z1184">
        <v>5</v>
      </c>
      <c r="AA1184">
        <v>1.5</v>
      </c>
      <c r="AB1184">
        <v>6</v>
      </c>
      <c r="AC1184">
        <v>0.5</v>
      </c>
      <c r="AD1184">
        <v>3</v>
      </c>
      <c r="AE1184" t="s">
        <v>3697</v>
      </c>
    </row>
    <row r="1185" spans="1:31" x14ac:dyDescent="0.25">
      <c r="A1185" s="16" t="s">
        <v>23</v>
      </c>
      <c r="B1185" s="16" t="s">
        <v>39</v>
      </c>
      <c r="C1185" s="16" t="s">
        <v>509</v>
      </c>
      <c r="D1185" s="16" t="s">
        <v>26</v>
      </c>
      <c r="E1185" s="16" t="s">
        <v>41</v>
      </c>
      <c r="F1185" s="16" t="s">
        <v>28</v>
      </c>
      <c r="G1185" s="16" t="s">
        <v>42</v>
      </c>
      <c r="H1185" s="16" t="s">
        <v>43</v>
      </c>
      <c r="I1185" s="16" t="s">
        <v>43</v>
      </c>
      <c r="J1185" s="16" t="s">
        <v>510</v>
      </c>
      <c r="K1185" s="16" t="s">
        <v>53</v>
      </c>
      <c r="L1185" s="9"/>
      <c r="M1185" s="9">
        <v>44992</v>
      </c>
      <c r="N1185" s="9">
        <v>44992</v>
      </c>
      <c r="O1185" s="7">
        <v>44992</v>
      </c>
      <c r="P1185" s="9">
        <v>44992</v>
      </c>
      <c r="Q1185" s="9"/>
      <c r="R1185" s="9" t="s">
        <v>34</v>
      </c>
      <c r="S1185" s="16" t="s">
        <v>35</v>
      </c>
      <c r="T1185" s="16" t="s">
        <v>35</v>
      </c>
      <c r="U1185" s="16"/>
      <c r="V1185" s="16"/>
      <c r="W1185" s="16" t="s">
        <v>37</v>
      </c>
      <c r="X1185" s="16" t="s">
        <v>38</v>
      </c>
      <c r="Y1185">
        <v>3</v>
      </c>
      <c r="Z1185">
        <v>5</v>
      </c>
      <c r="AA1185">
        <v>1.5</v>
      </c>
      <c r="AB1185">
        <v>6</v>
      </c>
      <c r="AC1185">
        <v>0.5</v>
      </c>
      <c r="AD1185">
        <v>3</v>
      </c>
      <c r="AE1185" t="s">
        <v>1796</v>
      </c>
    </row>
    <row r="1186" spans="1:31" x14ac:dyDescent="0.25">
      <c r="A1186" s="16" t="s">
        <v>23</v>
      </c>
      <c r="B1186" s="16" t="s">
        <v>39</v>
      </c>
      <c r="C1186" s="16" t="s">
        <v>509</v>
      </c>
      <c r="D1186" s="16" t="s">
        <v>26</v>
      </c>
      <c r="E1186" s="16" t="s">
        <v>41</v>
      </c>
      <c r="F1186" s="16" t="s">
        <v>28</v>
      </c>
      <c r="G1186" s="16" t="s">
        <v>42</v>
      </c>
      <c r="H1186" s="16" t="s">
        <v>43</v>
      </c>
      <c r="I1186" s="16" t="s">
        <v>43</v>
      </c>
      <c r="J1186" s="16" t="s">
        <v>510</v>
      </c>
      <c r="K1186" s="16" t="s">
        <v>56</v>
      </c>
      <c r="L1186" s="9"/>
      <c r="M1186" s="9">
        <v>45110</v>
      </c>
      <c r="N1186" s="9">
        <v>44992</v>
      </c>
      <c r="O1186" s="7">
        <v>44992</v>
      </c>
      <c r="P1186" s="9">
        <v>44992</v>
      </c>
      <c r="Q1186" s="9"/>
      <c r="R1186" s="9" t="s">
        <v>34</v>
      </c>
      <c r="S1186" s="16" t="s">
        <v>35</v>
      </c>
      <c r="T1186" s="16" t="s">
        <v>35</v>
      </c>
      <c r="U1186" s="16"/>
      <c r="V1186" s="16"/>
      <c r="W1186" s="16" t="s">
        <v>37</v>
      </c>
      <c r="X1186" s="16" t="s">
        <v>38</v>
      </c>
      <c r="Y1186">
        <v>3</v>
      </c>
      <c r="Z1186">
        <v>5</v>
      </c>
      <c r="AA1186">
        <v>1.5</v>
      </c>
      <c r="AB1186">
        <v>6</v>
      </c>
      <c r="AC1186">
        <v>0.5</v>
      </c>
      <c r="AD1186">
        <v>3</v>
      </c>
      <c r="AE1186" t="s">
        <v>1797</v>
      </c>
    </row>
    <row r="1187" spans="1:31" x14ac:dyDescent="0.25">
      <c r="A1187" s="16" t="s">
        <v>23</v>
      </c>
      <c r="B1187" s="16" t="s">
        <v>39</v>
      </c>
      <c r="C1187" s="16" t="s">
        <v>509</v>
      </c>
      <c r="D1187" s="16" t="s">
        <v>3139</v>
      </c>
      <c r="E1187" s="16" t="s">
        <v>240</v>
      </c>
      <c r="F1187" s="16" t="s">
        <v>28</v>
      </c>
      <c r="G1187" s="16" t="s">
        <v>512</v>
      </c>
      <c r="H1187" s="16" t="s">
        <v>3688</v>
      </c>
      <c r="I1187" s="16" t="s">
        <v>43</v>
      </c>
      <c r="J1187" s="16" t="s">
        <v>510</v>
      </c>
      <c r="K1187" s="16" t="s">
        <v>513</v>
      </c>
      <c r="L1187" s="9"/>
      <c r="M1187" s="9">
        <v>44958</v>
      </c>
      <c r="N1187" s="9">
        <v>44958</v>
      </c>
      <c r="O1187" s="7">
        <v>44958</v>
      </c>
      <c r="P1187" s="9"/>
      <c r="Q1187" s="9"/>
      <c r="R1187" s="9" t="s">
        <v>34</v>
      </c>
      <c r="S1187" s="16" t="s">
        <v>35</v>
      </c>
      <c r="T1187" s="16" t="s">
        <v>35</v>
      </c>
      <c r="U1187" s="16"/>
      <c r="V1187" s="16"/>
      <c r="W1187" s="16" t="s">
        <v>37</v>
      </c>
      <c r="X1187" s="16" t="s">
        <v>38</v>
      </c>
      <c r="Y1187">
        <v>3</v>
      </c>
      <c r="Z1187">
        <v>3</v>
      </c>
      <c r="AA1187">
        <v>0.9</v>
      </c>
      <c r="AB1187">
        <v>2</v>
      </c>
      <c r="AC1187">
        <v>0.16666666666666666</v>
      </c>
      <c r="AD1187">
        <v>2</v>
      </c>
      <c r="AE1187" t="s">
        <v>3698</v>
      </c>
    </row>
    <row r="1188" spans="1:31" x14ac:dyDescent="0.25">
      <c r="A1188" s="16" t="s">
        <v>23</v>
      </c>
      <c r="B1188" s="16" t="s">
        <v>39</v>
      </c>
      <c r="C1188" s="16" t="s">
        <v>509</v>
      </c>
      <c r="D1188" s="16" t="s">
        <v>3139</v>
      </c>
      <c r="E1188" s="16" t="s">
        <v>27</v>
      </c>
      <c r="F1188" s="16" t="s">
        <v>28</v>
      </c>
      <c r="G1188" s="16" t="s">
        <v>46</v>
      </c>
      <c r="H1188" s="16" t="s">
        <v>43</v>
      </c>
      <c r="I1188" s="16" t="s">
        <v>43</v>
      </c>
      <c r="J1188" s="16" t="s">
        <v>510</v>
      </c>
      <c r="K1188" s="16" t="s">
        <v>205</v>
      </c>
      <c r="L1188" s="9"/>
      <c r="M1188" s="9">
        <v>44967</v>
      </c>
      <c r="N1188" s="9">
        <v>44967</v>
      </c>
      <c r="O1188" s="7">
        <v>44967</v>
      </c>
      <c r="P1188" s="9"/>
      <c r="Q1188" s="9"/>
      <c r="R1188" s="9" t="s">
        <v>34</v>
      </c>
      <c r="S1188" s="16" t="s">
        <v>35</v>
      </c>
      <c r="T1188" s="16" t="s">
        <v>35</v>
      </c>
      <c r="U1188" s="16"/>
      <c r="V1188" s="16"/>
      <c r="W1188" s="16" t="s">
        <v>37</v>
      </c>
      <c r="X1188" s="16" t="s">
        <v>38</v>
      </c>
      <c r="Y1188">
        <v>3</v>
      </c>
      <c r="Z1188">
        <v>3</v>
      </c>
      <c r="AA1188">
        <v>0.9</v>
      </c>
      <c r="AB1188">
        <v>2</v>
      </c>
      <c r="AC1188">
        <v>0.16666666666666666</v>
      </c>
      <c r="AD1188">
        <v>2</v>
      </c>
      <c r="AE1188" t="s">
        <v>3699</v>
      </c>
    </row>
    <row r="1189" spans="1:31" x14ac:dyDescent="0.25">
      <c r="A1189" s="16" t="s">
        <v>23</v>
      </c>
      <c r="B1189" s="16" t="s">
        <v>39</v>
      </c>
      <c r="C1189" s="16" t="s">
        <v>509</v>
      </c>
      <c r="D1189" s="16" t="s">
        <v>3139</v>
      </c>
      <c r="E1189" s="16" t="s">
        <v>27</v>
      </c>
      <c r="F1189" s="16" t="s">
        <v>28</v>
      </c>
      <c r="G1189" s="16" t="s">
        <v>46</v>
      </c>
      <c r="H1189" s="16" t="s">
        <v>43</v>
      </c>
      <c r="I1189" s="16" t="s">
        <v>43</v>
      </c>
      <c r="J1189" s="16" t="s">
        <v>510</v>
      </c>
      <c r="K1189" s="16" t="s">
        <v>197</v>
      </c>
      <c r="L1189" s="9"/>
      <c r="M1189" s="9">
        <v>44967</v>
      </c>
      <c r="N1189" s="9">
        <v>44967</v>
      </c>
      <c r="O1189" s="7">
        <v>44967</v>
      </c>
      <c r="P1189" s="9"/>
      <c r="Q1189" s="9"/>
      <c r="R1189" s="9" t="s">
        <v>34</v>
      </c>
      <c r="S1189" s="16" t="s">
        <v>35</v>
      </c>
      <c r="T1189" s="16" t="s">
        <v>35</v>
      </c>
      <c r="U1189" s="16"/>
      <c r="V1189" s="16"/>
      <c r="W1189" s="16" t="s">
        <v>37</v>
      </c>
      <c r="X1189" s="16" t="s">
        <v>38</v>
      </c>
      <c r="Y1189">
        <v>3</v>
      </c>
      <c r="Z1189">
        <v>3</v>
      </c>
      <c r="AA1189">
        <v>0.9</v>
      </c>
      <c r="AB1189">
        <v>2</v>
      </c>
      <c r="AC1189">
        <v>0.16666666666666666</v>
      </c>
      <c r="AD1189">
        <v>2</v>
      </c>
      <c r="AE1189" t="s">
        <v>3700</v>
      </c>
    </row>
    <row r="1190" spans="1:31" x14ac:dyDescent="0.25">
      <c r="A1190" s="16" t="s">
        <v>211</v>
      </c>
      <c r="B1190" s="16" t="s">
        <v>212</v>
      </c>
      <c r="C1190" s="16" t="s">
        <v>509</v>
      </c>
      <c r="D1190" s="16" t="s">
        <v>26</v>
      </c>
      <c r="E1190" s="16" t="s">
        <v>41</v>
      </c>
      <c r="F1190" s="16" t="s">
        <v>349</v>
      </c>
      <c r="G1190" s="16" t="s">
        <v>350</v>
      </c>
      <c r="H1190" s="16" t="s">
        <v>70</v>
      </c>
      <c r="I1190" s="16" t="s">
        <v>43</v>
      </c>
      <c r="J1190" s="16" t="s">
        <v>510</v>
      </c>
      <c r="K1190" s="16" t="s">
        <v>511</v>
      </c>
      <c r="L1190" s="9">
        <v>45476</v>
      </c>
      <c r="M1190" s="9">
        <v>45110</v>
      </c>
      <c r="N1190" s="9">
        <v>45476</v>
      </c>
      <c r="O1190" s="7">
        <v>45476</v>
      </c>
      <c r="P1190" s="9"/>
      <c r="Q1190" s="9"/>
      <c r="R1190" s="9" t="s">
        <v>93</v>
      </c>
      <c r="S1190" s="16" t="s">
        <v>35</v>
      </c>
      <c r="T1190" s="16" t="s">
        <v>35</v>
      </c>
      <c r="U1190" s="16"/>
      <c r="V1190" s="16"/>
      <c r="W1190" s="16" t="s">
        <v>37</v>
      </c>
      <c r="X1190" s="16" t="s">
        <v>38</v>
      </c>
      <c r="Y1190">
        <v>3</v>
      </c>
      <c r="Z1190">
        <v>5</v>
      </c>
      <c r="AA1190">
        <v>1.5</v>
      </c>
      <c r="AB1190">
        <v>6</v>
      </c>
      <c r="AC1190">
        <v>0.5</v>
      </c>
      <c r="AD1190">
        <v>3</v>
      </c>
      <c r="AE1190" t="s">
        <v>3701</v>
      </c>
    </row>
    <row r="1191" spans="1:31" x14ac:dyDescent="0.25">
      <c r="A1191" s="16" t="s">
        <v>211</v>
      </c>
      <c r="B1191" s="16" t="s">
        <v>212</v>
      </c>
      <c r="C1191" s="16" t="s">
        <v>509</v>
      </c>
      <c r="D1191" s="16" t="s">
        <v>26</v>
      </c>
      <c r="E1191" s="16" t="s">
        <v>41</v>
      </c>
      <c r="F1191" s="16" t="s">
        <v>349</v>
      </c>
      <c r="G1191" s="16" t="s">
        <v>350</v>
      </c>
      <c r="H1191" s="16" t="s">
        <v>43</v>
      </c>
      <c r="I1191" s="16" t="s">
        <v>43</v>
      </c>
      <c r="J1191" s="16" t="s">
        <v>510</v>
      </c>
      <c r="K1191" s="16" t="s">
        <v>53</v>
      </c>
      <c r="L1191" s="9">
        <v>45358</v>
      </c>
      <c r="M1191" s="9">
        <v>44992</v>
      </c>
      <c r="N1191" s="9">
        <v>45355</v>
      </c>
      <c r="O1191" s="7">
        <v>45355</v>
      </c>
      <c r="P1191" s="9">
        <v>45355</v>
      </c>
      <c r="Q1191" s="9"/>
      <c r="R1191" s="9" t="s">
        <v>34</v>
      </c>
      <c r="S1191" s="16" t="s">
        <v>35</v>
      </c>
      <c r="T1191" s="16" t="s">
        <v>35</v>
      </c>
      <c r="U1191" s="16"/>
      <c r="V1191" s="16"/>
      <c r="W1191" s="16" t="s">
        <v>37</v>
      </c>
      <c r="X1191" s="16" t="s">
        <v>38</v>
      </c>
      <c r="Y1191">
        <v>3</v>
      </c>
      <c r="Z1191">
        <v>5</v>
      </c>
      <c r="AA1191">
        <v>1.5</v>
      </c>
      <c r="AB1191">
        <v>6</v>
      </c>
      <c r="AC1191">
        <v>0.5</v>
      </c>
      <c r="AD1191">
        <v>3</v>
      </c>
      <c r="AE1191" t="s">
        <v>2753</v>
      </c>
    </row>
    <row r="1192" spans="1:31" x14ac:dyDescent="0.25">
      <c r="A1192" s="16" t="s">
        <v>211</v>
      </c>
      <c r="B1192" s="16" t="s">
        <v>212</v>
      </c>
      <c r="C1192" s="16" t="s">
        <v>509</v>
      </c>
      <c r="D1192" s="16" t="s">
        <v>26</v>
      </c>
      <c r="E1192" s="16" t="s">
        <v>41</v>
      </c>
      <c r="F1192" s="16" t="s">
        <v>349</v>
      </c>
      <c r="G1192" s="16" t="s">
        <v>350</v>
      </c>
      <c r="H1192" s="16" t="s">
        <v>43</v>
      </c>
      <c r="I1192" s="16" t="s">
        <v>43</v>
      </c>
      <c r="J1192" s="16" t="s">
        <v>510</v>
      </c>
      <c r="K1192" s="16" t="s">
        <v>56</v>
      </c>
      <c r="L1192" s="9">
        <v>45358</v>
      </c>
      <c r="M1192" s="9">
        <v>45110</v>
      </c>
      <c r="N1192" s="9">
        <v>45355</v>
      </c>
      <c r="O1192" s="7">
        <v>45355</v>
      </c>
      <c r="P1192" s="9">
        <v>45355</v>
      </c>
      <c r="Q1192" s="9"/>
      <c r="R1192" s="9" t="s">
        <v>34</v>
      </c>
      <c r="S1192" s="16" t="s">
        <v>35</v>
      </c>
      <c r="T1192" s="16" t="s">
        <v>35</v>
      </c>
      <c r="U1192" s="16"/>
      <c r="V1192" s="16"/>
      <c r="W1192" s="16" t="s">
        <v>37</v>
      </c>
      <c r="X1192" s="16" t="s">
        <v>38</v>
      </c>
      <c r="Y1192">
        <v>3</v>
      </c>
      <c r="Z1192">
        <v>5</v>
      </c>
      <c r="AA1192">
        <v>1.5</v>
      </c>
      <c r="AB1192">
        <v>6</v>
      </c>
      <c r="AC1192">
        <v>0.5</v>
      </c>
      <c r="AD1192">
        <v>3</v>
      </c>
      <c r="AE1192" t="s">
        <v>2754</v>
      </c>
    </row>
    <row r="1193" spans="1:31" x14ac:dyDescent="0.25">
      <c r="A1193" s="16" t="s">
        <v>211</v>
      </c>
      <c r="B1193" s="16" t="s">
        <v>212</v>
      </c>
      <c r="C1193" s="16" t="s">
        <v>509</v>
      </c>
      <c r="D1193" s="16" t="s">
        <v>3139</v>
      </c>
      <c r="E1193" s="16" t="s">
        <v>240</v>
      </c>
      <c r="F1193" s="16" t="s">
        <v>349</v>
      </c>
      <c r="G1193" s="16" t="s">
        <v>1102</v>
      </c>
      <c r="H1193" s="16" t="s">
        <v>3688</v>
      </c>
      <c r="I1193" s="16" t="s">
        <v>43</v>
      </c>
      <c r="J1193" s="16" t="s">
        <v>510</v>
      </c>
      <c r="K1193" s="16" t="s">
        <v>513</v>
      </c>
      <c r="L1193" s="9">
        <v>45323</v>
      </c>
      <c r="M1193" s="9">
        <v>44958</v>
      </c>
      <c r="N1193" s="9">
        <v>45323</v>
      </c>
      <c r="O1193" s="7">
        <v>45323</v>
      </c>
      <c r="P1193" s="9"/>
      <c r="Q1193" s="9"/>
      <c r="R1193" s="9" t="s">
        <v>93</v>
      </c>
      <c r="S1193" s="16" t="s">
        <v>35</v>
      </c>
      <c r="T1193" s="16" t="s">
        <v>35</v>
      </c>
      <c r="U1193" s="16"/>
      <c r="V1193" s="16"/>
      <c r="W1193" s="16" t="s">
        <v>37</v>
      </c>
      <c r="X1193" s="16" t="s">
        <v>38</v>
      </c>
      <c r="Y1193">
        <v>3</v>
      </c>
      <c r="Z1193">
        <v>3</v>
      </c>
      <c r="AA1193">
        <v>0.9</v>
      </c>
      <c r="AB1193">
        <v>2</v>
      </c>
      <c r="AC1193">
        <v>0.16666666666666666</v>
      </c>
      <c r="AD1193">
        <v>2</v>
      </c>
      <c r="AE1193" t="s">
        <v>3702</v>
      </c>
    </row>
    <row r="1194" spans="1:31" x14ac:dyDescent="0.25">
      <c r="A1194" s="16" t="s">
        <v>211</v>
      </c>
      <c r="B1194" s="16" t="s">
        <v>212</v>
      </c>
      <c r="C1194" s="16" t="s">
        <v>509</v>
      </c>
      <c r="D1194" s="16" t="s">
        <v>3139</v>
      </c>
      <c r="E1194" s="16" t="s">
        <v>27</v>
      </c>
      <c r="F1194" s="16" t="s">
        <v>349</v>
      </c>
      <c r="G1194" s="16" t="s">
        <v>1030</v>
      </c>
      <c r="H1194" s="16" t="s">
        <v>43</v>
      </c>
      <c r="I1194" s="16" t="s">
        <v>43</v>
      </c>
      <c r="J1194" s="16" t="s">
        <v>510</v>
      </c>
      <c r="K1194" s="16" t="s">
        <v>205</v>
      </c>
      <c r="L1194" s="9">
        <v>45332</v>
      </c>
      <c r="M1194" s="9">
        <v>44967</v>
      </c>
      <c r="N1194" s="9">
        <v>45332</v>
      </c>
      <c r="O1194" s="7">
        <v>45332</v>
      </c>
      <c r="P1194" s="9"/>
      <c r="Q1194" s="9"/>
      <c r="R1194" s="9" t="s">
        <v>93</v>
      </c>
      <c r="S1194" s="16" t="s">
        <v>35</v>
      </c>
      <c r="T1194" s="16" t="s">
        <v>35</v>
      </c>
      <c r="U1194" s="16"/>
      <c r="V1194" s="16"/>
      <c r="W1194" s="16" t="s">
        <v>37</v>
      </c>
      <c r="X1194" s="16" t="s">
        <v>38</v>
      </c>
      <c r="Y1194">
        <v>3</v>
      </c>
      <c r="Z1194">
        <v>3</v>
      </c>
      <c r="AA1194">
        <v>0.9</v>
      </c>
      <c r="AB1194">
        <v>2</v>
      </c>
      <c r="AC1194">
        <v>0.16666666666666666</v>
      </c>
      <c r="AD1194">
        <v>2</v>
      </c>
      <c r="AE1194" t="s">
        <v>3703</v>
      </c>
    </row>
    <row r="1195" spans="1:31" x14ac:dyDescent="0.25">
      <c r="A1195" s="16" t="s">
        <v>211</v>
      </c>
      <c r="B1195" s="16" t="s">
        <v>212</v>
      </c>
      <c r="C1195" s="16" t="s">
        <v>509</v>
      </c>
      <c r="D1195" s="16" t="s">
        <v>3139</v>
      </c>
      <c r="E1195" s="16" t="s">
        <v>27</v>
      </c>
      <c r="F1195" s="16" t="s">
        <v>349</v>
      </c>
      <c r="G1195" s="16" t="s">
        <v>1030</v>
      </c>
      <c r="H1195" s="16" t="s">
        <v>43</v>
      </c>
      <c r="I1195" s="16" t="s">
        <v>43</v>
      </c>
      <c r="J1195" s="16" t="s">
        <v>510</v>
      </c>
      <c r="K1195" s="16" t="s">
        <v>197</v>
      </c>
      <c r="L1195" s="9">
        <v>45332</v>
      </c>
      <c r="M1195" s="9">
        <v>44967</v>
      </c>
      <c r="N1195" s="9">
        <v>45332</v>
      </c>
      <c r="O1195" s="7">
        <v>45332</v>
      </c>
      <c r="P1195" s="9"/>
      <c r="Q1195" s="9"/>
      <c r="R1195" s="9" t="s">
        <v>93</v>
      </c>
      <c r="S1195" s="16" t="s">
        <v>35</v>
      </c>
      <c r="T1195" s="16" t="s">
        <v>35</v>
      </c>
      <c r="U1195" s="16"/>
      <c r="V1195" s="16"/>
      <c r="W1195" s="16" t="s">
        <v>37</v>
      </c>
      <c r="X1195" s="16" t="s">
        <v>38</v>
      </c>
      <c r="Y1195">
        <v>3</v>
      </c>
      <c r="Z1195">
        <v>3</v>
      </c>
      <c r="AA1195">
        <v>0.9</v>
      </c>
      <c r="AB1195">
        <v>2</v>
      </c>
      <c r="AC1195">
        <v>0.16666666666666666</v>
      </c>
      <c r="AD1195">
        <v>2</v>
      </c>
      <c r="AE1195" t="s">
        <v>3704</v>
      </c>
    </row>
    <row r="1196" spans="1:31" x14ac:dyDescent="0.25">
      <c r="A1196" s="16" t="s">
        <v>23</v>
      </c>
      <c r="B1196" s="16" t="s">
        <v>39</v>
      </c>
      <c r="C1196" s="16" t="s">
        <v>514</v>
      </c>
      <c r="D1196" s="16" t="s">
        <v>26</v>
      </c>
      <c r="E1196" s="16" t="s">
        <v>41</v>
      </c>
      <c r="F1196" s="16" t="s">
        <v>28</v>
      </c>
      <c r="G1196" s="16" t="s">
        <v>42</v>
      </c>
      <c r="H1196" s="16" t="s">
        <v>43</v>
      </c>
      <c r="I1196" s="16" t="s">
        <v>43</v>
      </c>
      <c r="J1196" s="16" t="s">
        <v>44</v>
      </c>
      <c r="K1196" s="16" t="s">
        <v>177</v>
      </c>
      <c r="L1196" s="9"/>
      <c r="M1196" s="9">
        <v>44845</v>
      </c>
      <c r="N1196" s="9">
        <v>44845</v>
      </c>
      <c r="O1196" s="7">
        <v>44845</v>
      </c>
      <c r="P1196" s="9"/>
      <c r="Q1196" s="9"/>
      <c r="R1196" s="9" t="s">
        <v>34</v>
      </c>
      <c r="S1196" s="16" t="s">
        <v>35</v>
      </c>
      <c r="T1196" s="16" t="s">
        <v>35</v>
      </c>
      <c r="U1196" s="16"/>
      <c r="V1196" s="16"/>
      <c r="W1196" s="16" t="s">
        <v>96</v>
      </c>
      <c r="X1196" s="16" t="s">
        <v>38</v>
      </c>
      <c r="Y1196">
        <v>3</v>
      </c>
      <c r="Z1196">
        <v>5</v>
      </c>
      <c r="AA1196">
        <v>1.5</v>
      </c>
      <c r="AB1196">
        <v>6</v>
      </c>
      <c r="AC1196">
        <v>0.5</v>
      </c>
      <c r="AD1196">
        <v>3</v>
      </c>
      <c r="AE1196" t="s">
        <v>1798</v>
      </c>
    </row>
    <row r="1197" spans="1:31" x14ac:dyDescent="0.25">
      <c r="A1197" s="16" t="s">
        <v>23</v>
      </c>
      <c r="B1197" s="16" t="s">
        <v>39</v>
      </c>
      <c r="C1197" s="16" t="s">
        <v>514</v>
      </c>
      <c r="D1197" s="16" t="s">
        <v>3139</v>
      </c>
      <c r="E1197" s="16" t="s">
        <v>27</v>
      </c>
      <c r="F1197" s="16" t="s">
        <v>28</v>
      </c>
      <c r="G1197" s="16" t="s">
        <v>46</v>
      </c>
      <c r="H1197" s="16" t="s">
        <v>43</v>
      </c>
      <c r="I1197" s="16" t="s">
        <v>43</v>
      </c>
      <c r="J1197" s="16" t="s">
        <v>44</v>
      </c>
      <c r="K1197" s="16" t="s">
        <v>708</v>
      </c>
      <c r="L1197" s="9"/>
      <c r="M1197" s="9">
        <v>44967</v>
      </c>
      <c r="N1197" s="9">
        <v>44967</v>
      </c>
      <c r="O1197" s="7">
        <v>44967</v>
      </c>
      <c r="P1197" s="9"/>
      <c r="Q1197" s="9"/>
      <c r="R1197" s="9" t="s">
        <v>34</v>
      </c>
      <c r="S1197" s="16" t="s">
        <v>35</v>
      </c>
      <c r="T1197" s="16" t="s">
        <v>35</v>
      </c>
      <c r="U1197" s="16"/>
      <c r="V1197" s="16"/>
      <c r="W1197" s="16" t="s">
        <v>96</v>
      </c>
      <c r="X1197" s="16" t="s">
        <v>38</v>
      </c>
      <c r="Y1197">
        <v>3</v>
      </c>
      <c r="Z1197">
        <v>3</v>
      </c>
      <c r="AA1197">
        <v>0.9</v>
      </c>
      <c r="AB1197">
        <v>2</v>
      </c>
      <c r="AC1197">
        <v>0.16666666666666666</v>
      </c>
      <c r="AD1197">
        <v>2</v>
      </c>
      <c r="AE1197" t="s">
        <v>3140</v>
      </c>
    </row>
    <row r="1198" spans="1:31" x14ac:dyDescent="0.25">
      <c r="A1198" s="16" t="s">
        <v>3138</v>
      </c>
      <c r="B1198" s="16" t="s">
        <v>24</v>
      </c>
      <c r="C1198" s="16" t="s">
        <v>514</v>
      </c>
      <c r="D1198" s="16" t="s">
        <v>26</v>
      </c>
      <c r="E1198" s="16" t="s">
        <v>41</v>
      </c>
      <c r="F1198" s="16" t="s">
        <v>349</v>
      </c>
      <c r="G1198" s="16" t="s">
        <v>350</v>
      </c>
      <c r="H1198" s="16" t="s">
        <v>43</v>
      </c>
      <c r="I1198" s="16" t="s">
        <v>43</v>
      </c>
      <c r="J1198" s="16" t="s">
        <v>44</v>
      </c>
      <c r="K1198" s="16" t="s">
        <v>177</v>
      </c>
      <c r="L1198" s="9">
        <v>45210</v>
      </c>
      <c r="M1198" s="9">
        <v>44845</v>
      </c>
      <c r="N1198" s="9">
        <v>45208</v>
      </c>
      <c r="O1198" s="7">
        <v>45208</v>
      </c>
      <c r="P1198" s="9">
        <v>45208</v>
      </c>
      <c r="Q1198" s="9"/>
      <c r="R1198" s="9" t="s">
        <v>34</v>
      </c>
      <c r="S1198" s="16" t="s">
        <v>35</v>
      </c>
      <c r="T1198" s="16" t="s">
        <v>35</v>
      </c>
      <c r="U1198" s="16"/>
      <c r="V1198" s="16"/>
      <c r="W1198" s="16"/>
      <c r="X1198" s="16" t="s">
        <v>38</v>
      </c>
      <c r="Y1198">
        <v>3</v>
      </c>
      <c r="Z1198">
        <v>5</v>
      </c>
      <c r="AA1198">
        <v>1.5</v>
      </c>
      <c r="AB1198">
        <v>6</v>
      </c>
      <c r="AC1198">
        <v>0.5</v>
      </c>
      <c r="AD1198">
        <v>3</v>
      </c>
      <c r="AE1198" t="s">
        <v>2755</v>
      </c>
    </row>
    <row r="1199" spans="1:31" x14ac:dyDescent="0.25">
      <c r="A1199" s="16" t="s">
        <v>3138</v>
      </c>
      <c r="B1199" s="16" t="s">
        <v>24</v>
      </c>
      <c r="C1199" s="16" t="s">
        <v>514</v>
      </c>
      <c r="D1199" s="16" t="s">
        <v>3139</v>
      </c>
      <c r="E1199" s="16" t="s">
        <v>27</v>
      </c>
      <c r="F1199" s="16" t="s">
        <v>349</v>
      </c>
      <c r="G1199" s="16" t="s">
        <v>1030</v>
      </c>
      <c r="H1199" s="16" t="s">
        <v>43</v>
      </c>
      <c r="I1199" s="16" t="s">
        <v>43</v>
      </c>
      <c r="J1199" s="16" t="s">
        <v>44</v>
      </c>
      <c r="K1199" s="16" t="s">
        <v>708</v>
      </c>
      <c r="L1199" s="9">
        <v>45332</v>
      </c>
      <c r="M1199" s="9">
        <v>44967</v>
      </c>
      <c r="N1199" s="9">
        <v>45332</v>
      </c>
      <c r="O1199" s="7">
        <v>45332</v>
      </c>
      <c r="P1199" s="9"/>
      <c r="Q1199" s="9"/>
      <c r="R1199" s="9" t="s">
        <v>93</v>
      </c>
      <c r="S1199" s="16" t="s">
        <v>35</v>
      </c>
      <c r="T1199" s="16" t="s">
        <v>35</v>
      </c>
      <c r="U1199" s="16"/>
      <c r="V1199" s="16"/>
      <c r="W1199" s="16"/>
      <c r="X1199" s="16" t="s">
        <v>38</v>
      </c>
      <c r="Y1199">
        <v>3</v>
      </c>
      <c r="Z1199">
        <v>3</v>
      </c>
      <c r="AA1199">
        <v>0.9</v>
      </c>
      <c r="AB1199">
        <v>2</v>
      </c>
      <c r="AC1199">
        <v>0.16666666666666666</v>
      </c>
      <c r="AD1199">
        <v>2</v>
      </c>
      <c r="AE1199" t="s">
        <v>3141</v>
      </c>
    </row>
    <row r="1200" spans="1:31" x14ac:dyDescent="0.25">
      <c r="A1200" s="16" t="s">
        <v>3138</v>
      </c>
      <c r="B1200" s="16" t="s">
        <v>24</v>
      </c>
      <c r="C1200" s="16" t="s">
        <v>515</v>
      </c>
      <c r="D1200" s="16" t="s">
        <v>26</v>
      </c>
      <c r="E1200" s="16" t="s">
        <v>41</v>
      </c>
      <c r="F1200" s="16" t="s">
        <v>28</v>
      </c>
      <c r="G1200" s="16" t="s">
        <v>42</v>
      </c>
      <c r="H1200" s="16" t="s">
        <v>43</v>
      </c>
      <c r="I1200" s="16" t="s">
        <v>43</v>
      </c>
      <c r="J1200" s="16" t="s">
        <v>251</v>
      </c>
      <c r="K1200" s="16" t="s">
        <v>47</v>
      </c>
      <c r="L1200" s="9"/>
      <c r="M1200" s="9">
        <v>45240</v>
      </c>
      <c r="N1200" s="9">
        <v>45240</v>
      </c>
      <c r="O1200" s="7">
        <v>45240</v>
      </c>
      <c r="P1200" s="9"/>
      <c r="Q1200" s="9"/>
      <c r="R1200" s="9" t="s">
        <v>34</v>
      </c>
      <c r="S1200" s="16" t="s">
        <v>35</v>
      </c>
      <c r="T1200" s="16" t="s">
        <v>35</v>
      </c>
      <c r="U1200" s="16"/>
      <c r="V1200" s="16"/>
      <c r="W1200" s="16"/>
      <c r="X1200" s="16" t="s">
        <v>55</v>
      </c>
      <c r="Y1200">
        <v>3</v>
      </c>
      <c r="Z1200">
        <v>5</v>
      </c>
      <c r="AA1200">
        <v>1.5</v>
      </c>
      <c r="AB1200">
        <v>6</v>
      </c>
      <c r="AC1200">
        <v>0.5</v>
      </c>
      <c r="AD1200">
        <v>3</v>
      </c>
      <c r="AE1200" t="s">
        <v>1799</v>
      </c>
    </row>
    <row r="1201" spans="1:31" x14ac:dyDescent="0.25">
      <c r="A1201" s="16" t="s">
        <v>23</v>
      </c>
      <c r="B1201" s="16" t="s">
        <v>39</v>
      </c>
      <c r="C1201" s="16" t="s">
        <v>515</v>
      </c>
      <c r="D1201" s="16" t="s">
        <v>26</v>
      </c>
      <c r="E1201" s="16" t="s">
        <v>41</v>
      </c>
      <c r="F1201" s="16" t="s">
        <v>28</v>
      </c>
      <c r="G1201" s="16" t="s">
        <v>42</v>
      </c>
      <c r="H1201" s="16" t="s">
        <v>43</v>
      </c>
      <c r="I1201" s="16" t="s">
        <v>43</v>
      </c>
      <c r="J1201" s="16" t="s">
        <v>251</v>
      </c>
      <c r="K1201" s="16" t="s">
        <v>300</v>
      </c>
      <c r="L1201" s="9"/>
      <c r="M1201" s="9">
        <v>44792</v>
      </c>
      <c r="N1201" s="9">
        <v>44792</v>
      </c>
      <c r="O1201" s="7">
        <v>44792</v>
      </c>
      <c r="P1201" s="9"/>
      <c r="Q1201" s="9"/>
      <c r="R1201" s="9" t="s">
        <v>34</v>
      </c>
      <c r="S1201" s="16" t="s">
        <v>35</v>
      </c>
      <c r="T1201" s="16" t="s">
        <v>35</v>
      </c>
      <c r="U1201" s="16"/>
      <c r="V1201" s="16"/>
      <c r="W1201" s="16" t="s">
        <v>37</v>
      </c>
      <c r="X1201" s="16" t="s">
        <v>55</v>
      </c>
      <c r="Y1201">
        <v>3</v>
      </c>
      <c r="Z1201">
        <v>5</v>
      </c>
      <c r="AA1201">
        <v>1.5</v>
      </c>
      <c r="AB1201">
        <v>6</v>
      </c>
      <c r="AC1201">
        <v>0.5</v>
      </c>
      <c r="AD1201">
        <v>3</v>
      </c>
      <c r="AE1201" t="s">
        <v>1800</v>
      </c>
    </row>
    <row r="1202" spans="1:31" x14ac:dyDescent="0.25">
      <c r="A1202" s="16" t="s">
        <v>23</v>
      </c>
      <c r="B1202" s="16" t="s">
        <v>39</v>
      </c>
      <c r="C1202" s="16" t="s">
        <v>515</v>
      </c>
      <c r="D1202" s="16" t="s">
        <v>3139</v>
      </c>
      <c r="E1202" s="16" t="s">
        <v>27</v>
      </c>
      <c r="F1202" s="16" t="s">
        <v>28</v>
      </c>
      <c r="G1202" s="16" t="s">
        <v>46</v>
      </c>
      <c r="H1202" s="16" t="s">
        <v>43</v>
      </c>
      <c r="I1202" s="16" t="s">
        <v>43</v>
      </c>
      <c r="J1202" s="16" t="s">
        <v>251</v>
      </c>
      <c r="K1202" s="16" t="s">
        <v>47</v>
      </c>
      <c r="L1202" s="9"/>
      <c r="M1202" s="9">
        <v>44967</v>
      </c>
      <c r="N1202" s="9">
        <v>44967</v>
      </c>
      <c r="O1202" s="7">
        <v>44967</v>
      </c>
      <c r="P1202" s="9"/>
      <c r="Q1202" s="9"/>
      <c r="R1202" s="9" t="s">
        <v>34</v>
      </c>
      <c r="S1202" s="16" t="s">
        <v>35</v>
      </c>
      <c r="T1202" s="16" t="s">
        <v>35</v>
      </c>
      <c r="U1202" s="16"/>
      <c r="V1202" s="16"/>
      <c r="W1202" s="16" t="s">
        <v>37</v>
      </c>
      <c r="X1202" s="16" t="s">
        <v>55</v>
      </c>
      <c r="Y1202">
        <v>3</v>
      </c>
      <c r="Z1202">
        <v>3</v>
      </c>
      <c r="AA1202">
        <v>0.9</v>
      </c>
      <c r="AB1202">
        <v>2</v>
      </c>
      <c r="AC1202">
        <v>0.16666666666666666</v>
      </c>
      <c r="AD1202">
        <v>2</v>
      </c>
      <c r="AE1202" t="s">
        <v>1801</v>
      </c>
    </row>
    <row r="1203" spans="1:31" x14ac:dyDescent="0.25">
      <c r="A1203" s="16" t="s">
        <v>23</v>
      </c>
      <c r="B1203" s="16" t="s">
        <v>39</v>
      </c>
      <c r="C1203" s="16" t="s">
        <v>515</v>
      </c>
      <c r="D1203" s="16" t="s">
        <v>3139</v>
      </c>
      <c r="E1203" s="16" t="s">
        <v>27</v>
      </c>
      <c r="F1203" s="16" t="s">
        <v>28</v>
      </c>
      <c r="G1203" s="16" t="s">
        <v>46</v>
      </c>
      <c r="H1203" s="16" t="s">
        <v>43</v>
      </c>
      <c r="I1203" s="16" t="s">
        <v>43</v>
      </c>
      <c r="J1203" s="16" t="s">
        <v>251</v>
      </c>
      <c r="K1203" s="16" t="s">
        <v>710</v>
      </c>
      <c r="L1203" s="9"/>
      <c r="M1203" s="9">
        <v>44967</v>
      </c>
      <c r="N1203" s="9">
        <v>44967</v>
      </c>
      <c r="O1203" s="7">
        <v>44967</v>
      </c>
      <c r="P1203" s="9"/>
      <c r="Q1203" s="9"/>
      <c r="R1203" s="9" t="s">
        <v>34</v>
      </c>
      <c r="S1203" s="16" t="s">
        <v>35</v>
      </c>
      <c r="T1203" s="16" t="s">
        <v>35</v>
      </c>
      <c r="U1203" s="16"/>
      <c r="V1203" s="16"/>
      <c r="W1203" s="16" t="s">
        <v>37</v>
      </c>
      <c r="X1203" s="16" t="s">
        <v>55</v>
      </c>
      <c r="Y1203">
        <v>3</v>
      </c>
      <c r="Z1203">
        <v>3</v>
      </c>
      <c r="AA1203">
        <v>0.9</v>
      </c>
      <c r="AB1203">
        <v>2</v>
      </c>
      <c r="AC1203">
        <v>0.16666666666666666</v>
      </c>
      <c r="AD1203">
        <v>2</v>
      </c>
      <c r="AE1203" t="s">
        <v>3705</v>
      </c>
    </row>
    <row r="1204" spans="1:31" x14ac:dyDescent="0.25">
      <c r="A1204" s="16" t="s">
        <v>23</v>
      </c>
      <c r="B1204" s="16" t="s">
        <v>39</v>
      </c>
      <c r="C1204" s="16" t="s">
        <v>515</v>
      </c>
      <c r="D1204" s="16" t="s">
        <v>26</v>
      </c>
      <c r="E1204" s="16" t="s">
        <v>41</v>
      </c>
      <c r="F1204" s="16" t="s">
        <v>349</v>
      </c>
      <c r="G1204" s="16" t="s">
        <v>350</v>
      </c>
      <c r="H1204" s="16" t="s">
        <v>43</v>
      </c>
      <c r="I1204" s="16" t="s">
        <v>43</v>
      </c>
      <c r="J1204" s="16" t="s">
        <v>251</v>
      </c>
      <c r="K1204" s="16" t="s">
        <v>47</v>
      </c>
      <c r="L1204" s="9">
        <v>45157</v>
      </c>
      <c r="M1204" s="9"/>
      <c r="N1204" s="9">
        <v>45208</v>
      </c>
      <c r="O1204" s="7">
        <v>45208</v>
      </c>
      <c r="P1204" s="9">
        <v>45208</v>
      </c>
      <c r="Q1204" s="9"/>
      <c r="R1204" s="9" t="s">
        <v>34</v>
      </c>
      <c r="S1204" s="16" t="s">
        <v>35</v>
      </c>
      <c r="T1204" s="16" t="s">
        <v>35</v>
      </c>
      <c r="U1204" s="16"/>
      <c r="V1204" s="16"/>
      <c r="W1204" s="16" t="s">
        <v>37</v>
      </c>
      <c r="X1204" s="16" t="s">
        <v>55</v>
      </c>
      <c r="Y1204">
        <v>3</v>
      </c>
      <c r="Z1204">
        <v>5</v>
      </c>
      <c r="AA1204">
        <v>1.5</v>
      </c>
      <c r="AB1204">
        <v>6</v>
      </c>
      <c r="AC1204">
        <v>0.5</v>
      </c>
      <c r="AD1204">
        <v>3</v>
      </c>
      <c r="AE1204" t="s">
        <v>2756</v>
      </c>
    </row>
    <row r="1205" spans="1:31" x14ac:dyDescent="0.25">
      <c r="A1205" s="16" t="s">
        <v>23</v>
      </c>
      <c r="B1205" s="16" t="s">
        <v>39</v>
      </c>
      <c r="C1205" s="16" t="s">
        <v>515</v>
      </c>
      <c r="D1205" s="16" t="s">
        <v>26</v>
      </c>
      <c r="E1205" s="16" t="s">
        <v>41</v>
      </c>
      <c r="F1205" s="16" t="s">
        <v>349</v>
      </c>
      <c r="G1205" s="16" t="s">
        <v>350</v>
      </c>
      <c r="H1205" s="16" t="s">
        <v>43</v>
      </c>
      <c r="I1205" s="16" t="s">
        <v>43</v>
      </c>
      <c r="J1205" s="16" t="s">
        <v>251</v>
      </c>
      <c r="K1205" s="16" t="s">
        <v>300</v>
      </c>
      <c r="L1205" s="9">
        <v>45157</v>
      </c>
      <c r="M1205" s="9">
        <v>44792</v>
      </c>
      <c r="N1205" s="9">
        <v>45153</v>
      </c>
      <c r="O1205" s="7">
        <v>45153</v>
      </c>
      <c r="P1205" s="9">
        <v>45153</v>
      </c>
      <c r="Q1205" s="9"/>
      <c r="R1205" s="9" t="s">
        <v>34</v>
      </c>
      <c r="S1205" s="16" t="s">
        <v>35</v>
      </c>
      <c r="T1205" s="16" t="s">
        <v>35</v>
      </c>
      <c r="U1205" s="16"/>
      <c r="V1205" s="16"/>
      <c r="W1205" s="16" t="s">
        <v>37</v>
      </c>
      <c r="X1205" s="16" t="s">
        <v>55</v>
      </c>
      <c r="Y1205">
        <v>3</v>
      </c>
      <c r="Z1205">
        <v>5</v>
      </c>
      <c r="AA1205">
        <v>1.5</v>
      </c>
      <c r="AB1205">
        <v>6</v>
      </c>
      <c r="AC1205">
        <v>0.5</v>
      </c>
      <c r="AD1205">
        <v>3</v>
      </c>
      <c r="AE1205" t="s">
        <v>2757</v>
      </c>
    </row>
    <row r="1206" spans="1:31" x14ac:dyDescent="0.25">
      <c r="A1206" s="16" t="s">
        <v>23</v>
      </c>
      <c r="B1206" s="16" t="s">
        <v>39</v>
      </c>
      <c r="C1206" s="16" t="s">
        <v>515</v>
      </c>
      <c r="D1206" s="16" t="s">
        <v>3139</v>
      </c>
      <c r="E1206" s="16" t="s">
        <v>27</v>
      </c>
      <c r="F1206" s="16" t="s">
        <v>349</v>
      </c>
      <c r="G1206" s="16" t="s">
        <v>1030</v>
      </c>
      <c r="H1206" s="16" t="s">
        <v>43</v>
      </c>
      <c r="I1206" s="16" t="s">
        <v>43</v>
      </c>
      <c r="J1206" s="16" t="s">
        <v>251</v>
      </c>
      <c r="K1206" s="16" t="s">
        <v>47</v>
      </c>
      <c r="L1206" s="9">
        <v>45332</v>
      </c>
      <c r="M1206" s="9">
        <v>44967</v>
      </c>
      <c r="N1206" s="9">
        <v>45332</v>
      </c>
      <c r="O1206" s="7">
        <v>45332</v>
      </c>
      <c r="P1206" s="9"/>
      <c r="Q1206" s="9"/>
      <c r="R1206" s="9" t="s">
        <v>93</v>
      </c>
      <c r="S1206" s="16" t="s">
        <v>35</v>
      </c>
      <c r="T1206" s="16" t="s">
        <v>35</v>
      </c>
      <c r="U1206" s="16"/>
      <c r="V1206" s="16"/>
      <c r="W1206" s="16" t="s">
        <v>37</v>
      </c>
      <c r="X1206" s="16" t="s">
        <v>55</v>
      </c>
      <c r="Y1206">
        <v>3</v>
      </c>
      <c r="Z1206">
        <v>3</v>
      </c>
      <c r="AA1206">
        <v>0.9</v>
      </c>
      <c r="AB1206">
        <v>2</v>
      </c>
      <c r="AC1206">
        <v>0.16666666666666666</v>
      </c>
      <c r="AD1206">
        <v>2</v>
      </c>
      <c r="AE1206" t="s">
        <v>2758</v>
      </c>
    </row>
    <row r="1207" spans="1:31" x14ac:dyDescent="0.25">
      <c r="A1207" s="16" t="s">
        <v>23</v>
      </c>
      <c r="B1207" s="16" t="s">
        <v>39</v>
      </c>
      <c r="C1207" s="16" t="s">
        <v>515</v>
      </c>
      <c r="D1207" s="16" t="s">
        <v>3139</v>
      </c>
      <c r="E1207" s="16" t="s">
        <v>27</v>
      </c>
      <c r="F1207" s="16" t="s">
        <v>349</v>
      </c>
      <c r="G1207" s="16" t="s">
        <v>1030</v>
      </c>
      <c r="H1207" s="16" t="s">
        <v>43</v>
      </c>
      <c r="I1207" s="16" t="s">
        <v>43</v>
      </c>
      <c r="J1207" s="16" t="s">
        <v>251</v>
      </c>
      <c r="K1207" s="16" t="s">
        <v>710</v>
      </c>
      <c r="L1207" s="9">
        <v>45332</v>
      </c>
      <c r="M1207" s="9">
        <v>44967</v>
      </c>
      <c r="N1207" s="9">
        <v>45332</v>
      </c>
      <c r="O1207" s="7">
        <v>45332</v>
      </c>
      <c r="P1207" s="9"/>
      <c r="Q1207" s="9"/>
      <c r="R1207" s="9" t="s">
        <v>93</v>
      </c>
      <c r="S1207" s="16" t="s">
        <v>35</v>
      </c>
      <c r="T1207" s="16" t="s">
        <v>35</v>
      </c>
      <c r="U1207" s="16"/>
      <c r="V1207" s="16"/>
      <c r="W1207" s="16" t="s">
        <v>37</v>
      </c>
      <c r="X1207" s="16" t="s">
        <v>55</v>
      </c>
      <c r="Y1207">
        <v>3</v>
      </c>
      <c r="Z1207">
        <v>3</v>
      </c>
      <c r="AA1207">
        <v>0.9</v>
      </c>
      <c r="AB1207">
        <v>2</v>
      </c>
      <c r="AC1207">
        <v>0.16666666666666666</v>
      </c>
      <c r="AD1207">
        <v>2</v>
      </c>
      <c r="AE1207" t="s">
        <v>3706</v>
      </c>
    </row>
    <row r="1208" spans="1:31" x14ac:dyDescent="0.25">
      <c r="A1208" s="16" t="s">
        <v>23</v>
      </c>
      <c r="B1208" s="16" t="s">
        <v>39</v>
      </c>
      <c r="C1208" s="16" t="s">
        <v>516</v>
      </c>
      <c r="D1208" s="16" t="s">
        <v>62</v>
      </c>
      <c r="E1208" s="16" t="s">
        <v>41</v>
      </c>
      <c r="F1208" s="16" t="s">
        <v>28</v>
      </c>
      <c r="G1208" s="16" t="s">
        <v>245</v>
      </c>
      <c r="H1208" s="16" t="s">
        <v>246</v>
      </c>
      <c r="I1208" s="16" t="s">
        <v>246</v>
      </c>
      <c r="J1208" s="16" t="s">
        <v>247</v>
      </c>
      <c r="K1208" s="16" t="s">
        <v>168</v>
      </c>
      <c r="L1208" s="9"/>
      <c r="M1208" s="9">
        <v>45016</v>
      </c>
      <c r="N1208" s="9">
        <v>45016</v>
      </c>
      <c r="O1208" s="7">
        <v>45016</v>
      </c>
      <c r="P1208" s="9">
        <v>45016</v>
      </c>
      <c r="Q1208" s="9"/>
      <c r="R1208" s="9" t="s">
        <v>34</v>
      </c>
      <c r="S1208" s="16" t="s">
        <v>94</v>
      </c>
      <c r="T1208" s="16" t="s">
        <v>109</v>
      </c>
      <c r="U1208" s="16"/>
      <c r="V1208" s="16"/>
      <c r="W1208" s="16" t="s">
        <v>96</v>
      </c>
      <c r="X1208" s="16" t="s">
        <v>38</v>
      </c>
      <c r="Y1208">
        <v>6</v>
      </c>
      <c r="Z1208">
        <v>10</v>
      </c>
      <c r="AA1208">
        <v>6</v>
      </c>
      <c r="AB1208">
        <v>6</v>
      </c>
      <c r="AC1208">
        <v>0.5</v>
      </c>
      <c r="AD1208">
        <v>9</v>
      </c>
      <c r="AE1208" t="s">
        <v>1802</v>
      </c>
    </row>
    <row r="1209" spans="1:31" x14ac:dyDescent="0.25">
      <c r="A1209" s="16" t="s">
        <v>23</v>
      </c>
      <c r="B1209" s="16" t="s">
        <v>39</v>
      </c>
      <c r="C1209" s="16" t="s">
        <v>516</v>
      </c>
      <c r="D1209" s="16" t="s">
        <v>62</v>
      </c>
      <c r="E1209" s="16" t="s">
        <v>41</v>
      </c>
      <c r="F1209" s="16" t="s">
        <v>28</v>
      </c>
      <c r="G1209" s="16" t="s">
        <v>245</v>
      </c>
      <c r="H1209" s="16" t="s">
        <v>246</v>
      </c>
      <c r="I1209" s="16" t="s">
        <v>246</v>
      </c>
      <c r="J1209" s="16" t="s">
        <v>247</v>
      </c>
      <c r="K1209" s="16" t="s">
        <v>177</v>
      </c>
      <c r="L1209" s="9"/>
      <c r="M1209" s="9">
        <v>45016</v>
      </c>
      <c r="N1209" s="9">
        <v>45016</v>
      </c>
      <c r="O1209" s="7">
        <v>45016</v>
      </c>
      <c r="P1209" s="9">
        <v>45016</v>
      </c>
      <c r="Q1209" s="9">
        <v>45016</v>
      </c>
      <c r="R1209" s="9" t="s">
        <v>34</v>
      </c>
      <c r="S1209" s="16" t="s">
        <v>94</v>
      </c>
      <c r="T1209" s="16" t="s">
        <v>109</v>
      </c>
      <c r="U1209" s="16"/>
      <c r="V1209" s="16"/>
      <c r="W1209" s="16" t="s">
        <v>96</v>
      </c>
      <c r="X1209" s="16" t="s">
        <v>38</v>
      </c>
      <c r="Y1209">
        <v>6</v>
      </c>
      <c r="Z1209">
        <v>10</v>
      </c>
      <c r="AA1209">
        <v>6</v>
      </c>
      <c r="AB1209">
        <v>6</v>
      </c>
      <c r="AC1209">
        <v>0.5</v>
      </c>
      <c r="AD1209">
        <v>9</v>
      </c>
      <c r="AE1209" t="s">
        <v>1803</v>
      </c>
    </row>
    <row r="1210" spans="1:31" x14ac:dyDescent="0.25">
      <c r="A1210" s="16" t="s">
        <v>23</v>
      </c>
      <c r="B1210" s="16" t="s">
        <v>39</v>
      </c>
      <c r="C1210" s="16" t="s">
        <v>516</v>
      </c>
      <c r="D1210" s="16" t="s">
        <v>62</v>
      </c>
      <c r="E1210" s="16" t="s">
        <v>41</v>
      </c>
      <c r="F1210" s="16" t="s">
        <v>28</v>
      </c>
      <c r="G1210" s="16" t="s">
        <v>245</v>
      </c>
      <c r="H1210" s="16" t="s">
        <v>246</v>
      </c>
      <c r="I1210" s="16" t="s">
        <v>246</v>
      </c>
      <c r="J1210" s="16" t="s">
        <v>247</v>
      </c>
      <c r="K1210" s="16" t="s">
        <v>517</v>
      </c>
      <c r="L1210" s="9"/>
      <c r="M1210" s="9"/>
      <c r="N1210" s="9">
        <v>44953</v>
      </c>
      <c r="O1210" s="7">
        <v>44953</v>
      </c>
      <c r="P1210" s="9">
        <v>44953</v>
      </c>
      <c r="Q1210" s="9">
        <v>44953</v>
      </c>
      <c r="R1210" s="9" t="s">
        <v>34</v>
      </c>
      <c r="S1210" s="16" t="s">
        <v>94</v>
      </c>
      <c r="T1210" s="16" t="s">
        <v>109</v>
      </c>
      <c r="U1210" s="16"/>
      <c r="V1210" s="16"/>
      <c r="W1210" s="16" t="s">
        <v>488</v>
      </c>
      <c r="X1210" s="16" t="s">
        <v>38</v>
      </c>
      <c r="Y1210">
        <v>6</v>
      </c>
      <c r="Z1210">
        <v>10</v>
      </c>
      <c r="AA1210">
        <v>6</v>
      </c>
      <c r="AB1210">
        <v>6</v>
      </c>
      <c r="AC1210">
        <v>0.5</v>
      </c>
      <c r="AD1210">
        <v>9</v>
      </c>
      <c r="AE1210" t="s">
        <v>1804</v>
      </c>
    </row>
    <row r="1211" spans="1:31" x14ac:dyDescent="0.25">
      <c r="A1211" s="16" t="s">
        <v>23</v>
      </c>
      <c r="B1211" s="16" t="s">
        <v>39</v>
      </c>
      <c r="C1211" s="16" t="s">
        <v>516</v>
      </c>
      <c r="D1211" s="16" t="s">
        <v>62</v>
      </c>
      <c r="E1211" s="16" t="s">
        <v>41</v>
      </c>
      <c r="F1211" s="16" t="s">
        <v>28</v>
      </c>
      <c r="G1211" s="16" t="s">
        <v>245</v>
      </c>
      <c r="H1211" s="16" t="s">
        <v>246</v>
      </c>
      <c r="I1211" s="16" t="s">
        <v>246</v>
      </c>
      <c r="J1211" s="16" t="s">
        <v>247</v>
      </c>
      <c r="K1211" s="16" t="s">
        <v>518</v>
      </c>
      <c r="L1211" s="9"/>
      <c r="M1211" s="9">
        <v>44953</v>
      </c>
      <c r="N1211" s="9">
        <v>44953</v>
      </c>
      <c r="O1211" s="7">
        <v>44953</v>
      </c>
      <c r="P1211" s="9">
        <v>44953</v>
      </c>
      <c r="Q1211" s="9"/>
      <c r="R1211" s="9" t="s">
        <v>34</v>
      </c>
      <c r="S1211" s="16" t="s">
        <v>94</v>
      </c>
      <c r="T1211" s="16" t="s">
        <v>109</v>
      </c>
      <c r="U1211" s="16"/>
      <c r="V1211" s="16"/>
      <c r="W1211" s="16" t="s">
        <v>96</v>
      </c>
      <c r="X1211" s="16" t="s">
        <v>38</v>
      </c>
      <c r="Y1211">
        <v>6</v>
      </c>
      <c r="Z1211">
        <v>10</v>
      </c>
      <c r="AA1211">
        <v>6</v>
      </c>
      <c r="AB1211">
        <v>6</v>
      </c>
      <c r="AC1211">
        <v>0.5</v>
      </c>
      <c r="AD1211">
        <v>9</v>
      </c>
      <c r="AE1211" t="s">
        <v>1805</v>
      </c>
    </row>
    <row r="1212" spans="1:31" x14ac:dyDescent="0.25">
      <c r="A1212" s="16" t="s">
        <v>23</v>
      </c>
      <c r="B1212" s="16" t="s">
        <v>39</v>
      </c>
      <c r="C1212" s="16" t="s">
        <v>516</v>
      </c>
      <c r="D1212" s="16" t="s">
        <v>62</v>
      </c>
      <c r="E1212" s="16" t="s">
        <v>41</v>
      </c>
      <c r="F1212" s="16" t="s">
        <v>28</v>
      </c>
      <c r="G1212" s="16" t="s">
        <v>245</v>
      </c>
      <c r="H1212" s="16" t="s">
        <v>246</v>
      </c>
      <c r="I1212" s="16" t="s">
        <v>246</v>
      </c>
      <c r="J1212" s="16" t="s">
        <v>247</v>
      </c>
      <c r="K1212" s="16" t="s">
        <v>181</v>
      </c>
      <c r="L1212" s="9"/>
      <c r="M1212" s="9">
        <v>45016</v>
      </c>
      <c r="N1212" s="9">
        <v>45016</v>
      </c>
      <c r="O1212" s="7">
        <v>45016</v>
      </c>
      <c r="P1212" s="9">
        <v>45016</v>
      </c>
      <c r="Q1212" s="9"/>
      <c r="R1212" s="9" t="s">
        <v>34</v>
      </c>
      <c r="S1212" s="16" t="s">
        <v>94</v>
      </c>
      <c r="T1212" s="16" t="s">
        <v>109</v>
      </c>
      <c r="U1212" s="16"/>
      <c r="V1212" s="16"/>
      <c r="W1212" s="16" t="s">
        <v>96</v>
      </c>
      <c r="X1212" s="16" t="s">
        <v>38</v>
      </c>
      <c r="Y1212">
        <v>6</v>
      </c>
      <c r="Z1212">
        <v>10</v>
      </c>
      <c r="AA1212">
        <v>6</v>
      </c>
      <c r="AB1212">
        <v>6</v>
      </c>
      <c r="AC1212">
        <v>0.5</v>
      </c>
      <c r="AD1212">
        <v>9</v>
      </c>
      <c r="AE1212" t="s">
        <v>1806</v>
      </c>
    </row>
    <row r="1213" spans="1:31" x14ac:dyDescent="0.25">
      <c r="A1213" s="16" t="s">
        <v>23</v>
      </c>
      <c r="B1213" s="16" t="s">
        <v>39</v>
      </c>
      <c r="C1213" s="16" t="s">
        <v>516</v>
      </c>
      <c r="D1213" s="16" t="s">
        <v>62</v>
      </c>
      <c r="E1213" s="16" t="s">
        <v>41</v>
      </c>
      <c r="F1213" s="16" t="s">
        <v>28</v>
      </c>
      <c r="G1213" s="16" t="s">
        <v>245</v>
      </c>
      <c r="H1213" s="16" t="s">
        <v>246</v>
      </c>
      <c r="I1213" s="16" t="s">
        <v>246</v>
      </c>
      <c r="J1213" s="16" t="s">
        <v>247</v>
      </c>
      <c r="K1213" s="16" t="s">
        <v>519</v>
      </c>
      <c r="L1213" s="9"/>
      <c r="M1213" s="9">
        <v>45016</v>
      </c>
      <c r="N1213" s="9">
        <v>45016</v>
      </c>
      <c r="O1213" s="7">
        <v>45016</v>
      </c>
      <c r="P1213" s="9">
        <v>45016</v>
      </c>
      <c r="Q1213" s="9"/>
      <c r="R1213" s="9" t="s">
        <v>34</v>
      </c>
      <c r="S1213" s="16" t="s">
        <v>94</v>
      </c>
      <c r="T1213" s="16" t="s">
        <v>109</v>
      </c>
      <c r="U1213" s="16"/>
      <c r="V1213" s="16"/>
      <c r="W1213" s="16" t="s">
        <v>96</v>
      </c>
      <c r="X1213" s="16" t="s">
        <v>38</v>
      </c>
      <c r="Y1213">
        <v>6</v>
      </c>
      <c r="Z1213">
        <v>10</v>
      </c>
      <c r="AA1213">
        <v>6</v>
      </c>
      <c r="AB1213">
        <v>6</v>
      </c>
      <c r="AC1213">
        <v>0.5</v>
      </c>
      <c r="AD1213">
        <v>9</v>
      </c>
      <c r="AE1213" t="s">
        <v>1807</v>
      </c>
    </row>
    <row r="1214" spans="1:31" x14ac:dyDescent="0.25">
      <c r="A1214" s="16" t="s">
        <v>23</v>
      </c>
      <c r="B1214" s="16" t="s">
        <v>39</v>
      </c>
      <c r="C1214" s="16" t="s">
        <v>516</v>
      </c>
      <c r="D1214" s="16" t="s">
        <v>62</v>
      </c>
      <c r="E1214" s="16" t="s">
        <v>41</v>
      </c>
      <c r="F1214" s="16" t="s">
        <v>28</v>
      </c>
      <c r="G1214" s="16" t="s">
        <v>245</v>
      </c>
      <c r="H1214" s="16" t="s">
        <v>246</v>
      </c>
      <c r="I1214" s="16" t="s">
        <v>246</v>
      </c>
      <c r="J1214" s="16" t="s">
        <v>247</v>
      </c>
      <c r="K1214" s="16" t="s">
        <v>520</v>
      </c>
      <c r="L1214" s="9"/>
      <c r="M1214" s="9">
        <v>45016</v>
      </c>
      <c r="N1214" s="9">
        <v>45016</v>
      </c>
      <c r="O1214" s="7">
        <v>45016</v>
      </c>
      <c r="P1214" s="9">
        <v>45016</v>
      </c>
      <c r="Q1214" s="9"/>
      <c r="R1214" s="9" t="s">
        <v>34</v>
      </c>
      <c r="S1214" s="16" t="s">
        <v>94</v>
      </c>
      <c r="T1214" s="16" t="s">
        <v>109</v>
      </c>
      <c r="U1214" s="16"/>
      <c r="V1214" s="16"/>
      <c r="W1214" s="16" t="s">
        <v>96</v>
      </c>
      <c r="X1214" s="16" t="s">
        <v>38</v>
      </c>
      <c r="Y1214">
        <v>6</v>
      </c>
      <c r="Z1214">
        <v>10</v>
      </c>
      <c r="AA1214">
        <v>6</v>
      </c>
      <c r="AB1214">
        <v>6</v>
      </c>
      <c r="AC1214">
        <v>0.5</v>
      </c>
      <c r="AD1214">
        <v>9</v>
      </c>
      <c r="AE1214" t="s">
        <v>1808</v>
      </c>
    </row>
    <row r="1215" spans="1:31" x14ac:dyDescent="0.25">
      <c r="A1215" s="16" t="s">
        <v>23</v>
      </c>
      <c r="B1215" s="16" t="s">
        <v>3143</v>
      </c>
      <c r="C1215" s="16" t="s">
        <v>516</v>
      </c>
      <c r="D1215" s="16" t="s">
        <v>62</v>
      </c>
      <c r="E1215" s="16" t="s">
        <v>41</v>
      </c>
      <c r="F1215" s="16" t="s">
        <v>349</v>
      </c>
      <c r="G1215" s="16" t="s">
        <v>3412</v>
      </c>
      <c r="H1215" s="16" t="s">
        <v>246</v>
      </c>
      <c r="I1215" s="16" t="s">
        <v>246</v>
      </c>
      <c r="J1215" s="16" t="s">
        <v>247</v>
      </c>
      <c r="K1215" s="16" t="s">
        <v>168</v>
      </c>
      <c r="L1215" s="9"/>
      <c r="M1215" s="9">
        <v>45382</v>
      </c>
      <c r="N1215" s="9">
        <v>45382</v>
      </c>
      <c r="O1215" s="7">
        <v>45382</v>
      </c>
      <c r="P1215" s="9"/>
      <c r="Q1215" s="9"/>
      <c r="R1215" s="9" t="s">
        <v>93</v>
      </c>
      <c r="S1215" s="16" t="s">
        <v>94</v>
      </c>
      <c r="T1215" s="16" t="s">
        <v>109</v>
      </c>
      <c r="U1215" s="16"/>
      <c r="V1215" s="16"/>
      <c r="W1215" s="16" t="s">
        <v>96</v>
      </c>
      <c r="X1215" s="16" t="s">
        <v>38</v>
      </c>
      <c r="Y1215">
        <v>6</v>
      </c>
      <c r="Z1215">
        <v>10</v>
      </c>
      <c r="AA1215">
        <v>6</v>
      </c>
      <c r="AB1215">
        <v>6</v>
      </c>
      <c r="AC1215">
        <v>0.5</v>
      </c>
      <c r="AD1215">
        <v>9</v>
      </c>
      <c r="AE1215" t="s">
        <v>3707</v>
      </c>
    </row>
    <row r="1216" spans="1:31" x14ac:dyDescent="0.25">
      <c r="A1216" s="16" t="s">
        <v>23</v>
      </c>
      <c r="B1216" s="16" t="s">
        <v>3143</v>
      </c>
      <c r="C1216" s="16" t="s">
        <v>516</v>
      </c>
      <c r="D1216" s="16" t="s">
        <v>62</v>
      </c>
      <c r="E1216" s="16" t="s">
        <v>41</v>
      </c>
      <c r="F1216" s="16" t="s">
        <v>349</v>
      </c>
      <c r="G1216" s="16" t="s">
        <v>3412</v>
      </c>
      <c r="H1216" s="16" t="s">
        <v>246</v>
      </c>
      <c r="I1216" s="16" t="s">
        <v>246</v>
      </c>
      <c r="J1216" s="16" t="s">
        <v>247</v>
      </c>
      <c r="K1216" s="16" t="s">
        <v>177</v>
      </c>
      <c r="L1216" s="9"/>
      <c r="M1216" s="9">
        <v>45382</v>
      </c>
      <c r="N1216" s="9">
        <v>45382</v>
      </c>
      <c r="O1216" s="7">
        <v>45382</v>
      </c>
      <c r="P1216" s="9"/>
      <c r="Q1216" s="9"/>
      <c r="R1216" s="9" t="s">
        <v>93</v>
      </c>
      <c r="S1216" s="16" t="s">
        <v>94</v>
      </c>
      <c r="T1216" s="16" t="s">
        <v>109</v>
      </c>
      <c r="U1216" s="16"/>
      <c r="V1216" s="16"/>
      <c r="W1216" s="16" t="s">
        <v>96</v>
      </c>
      <c r="X1216" s="16" t="s">
        <v>38</v>
      </c>
      <c r="Y1216">
        <v>6</v>
      </c>
      <c r="Z1216">
        <v>10</v>
      </c>
      <c r="AA1216">
        <v>6</v>
      </c>
      <c r="AB1216">
        <v>6</v>
      </c>
      <c r="AC1216">
        <v>0.5</v>
      </c>
      <c r="AD1216">
        <v>9</v>
      </c>
      <c r="AE1216" t="s">
        <v>3708</v>
      </c>
    </row>
    <row r="1217" spans="1:31" x14ac:dyDescent="0.25">
      <c r="A1217" s="16" t="s">
        <v>23</v>
      </c>
      <c r="B1217" s="16" t="s">
        <v>3143</v>
      </c>
      <c r="C1217" s="16" t="s">
        <v>516</v>
      </c>
      <c r="D1217" s="16" t="s">
        <v>62</v>
      </c>
      <c r="E1217" s="16" t="s">
        <v>41</v>
      </c>
      <c r="F1217" s="16" t="s">
        <v>349</v>
      </c>
      <c r="G1217" s="16" t="s">
        <v>3412</v>
      </c>
      <c r="H1217" s="16" t="s">
        <v>246</v>
      </c>
      <c r="I1217" s="16" t="s">
        <v>246</v>
      </c>
      <c r="J1217" s="16" t="s">
        <v>247</v>
      </c>
      <c r="K1217" s="16" t="s">
        <v>517</v>
      </c>
      <c r="L1217" s="9"/>
      <c r="M1217" s="9">
        <v>45382</v>
      </c>
      <c r="N1217" s="9">
        <v>45382</v>
      </c>
      <c r="O1217" s="7">
        <v>45382</v>
      </c>
      <c r="P1217" s="9"/>
      <c r="Q1217" s="9"/>
      <c r="R1217" s="9" t="s">
        <v>93</v>
      </c>
      <c r="S1217" s="16" t="s">
        <v>94</v>
      </c>
      <c r="T1217" s="16" t="s">
        <v>109</v>
      </c>
      <c r="U1217" s="16"/>
      <c r="V1217" s="16"/>
      <c r="W1217" s="16" t="s">
        <v>488</v>
      </c>
      <c r="X1217" s="16" t="s">
        <v>38</v>
      </c>
      <c r="Y1217">
        <v>6</v>
      </c>
      <c r="Z1217">
        <v>10</v>
      </c>
      <c r="AA1217">
        <v>6</v>
      </c>
      <c r="AB1217">
        <v>6</v>
      </c>
      <c r="AC1217">
        <v>0.5</v>
      </c>
      <c r="AD1217">
        <v>9</v>
      </c>
      <c r="AE1217" t="s">
        <v>3709</v>
      </c>
    </row>
    <row r="1218" spans="1:31" x14ac:dyDescent="0.25">
      <c r="A1218" s="16" t="s">
        <v>23</v>
      </c>
      <c r="B1218" s="16" t="s">
        <v>3143</v>
      </c>
      <c r="C1218" s="16" t="s">
        <v>516</v>
      </c>
      <c r="D1218" s="16" t="s">
        <v>62</v>
      </c>
      <c r="E1218" s="16" t="s">
        <v>41</v>
      </c>
      <c r="F1218" s="16" t="s">
        <v>349</v>
      </c>
      <c r="G1218" s="16" t="s">
        <v>3412</v>
      </c>
      <c r="H1218" s="16" t="s">
        <v>246</v>
      </c>
      <c r="I1218" s="16" t="s">
        <v>246</v>
      </c>
      <c r="J1218" s="16" t="s">
        <v>247</v>
      </c>
      <c r="K1218" s="16" t="s">
        <v>518</v>
      </c>
      <c r="L1218" s="9"/>
      <c r="M1218" s="9">
        <v>45382</v>
      </c>
      <c r="N1218" s="9">
        <v>45382</v>
      </c>
      <c r="O1218" s="7">
        <v>45382</v>
      </c>
      <c r="P1218" s="9"/>
      <c r="Q1218" s="9"/>
      <c r="R1218" s="9" t="s">
        <v>93</v>
      </c>
      <c r="S1218" s="16" t="s">
        <v>94</v>
      </c>
      <c r="T1218" s="16" t="s">
        <v>109</v>
      </c>
      <c r="U1218" s="16"/>
      <c r="V1218" s="16"/>
      <c r="W1218" s="16" t="s">
        <v>96</v>
      </c>
      <c r="X1218" s="16" t="s">
        <v>38</v>
      </c>
      <c r="Y1218">
        <v>6</v>
      </c>
      <c r="Z1218">
        <v>10</v>
      </c>
      <c r="AA1218">
        <v>6</v>
      </c>
      <c r="AB1218">
        <v>6</v>
      </c>
      <c r="AC1218">
        <v>0.5</v>
      </c>
      <c r="AD1218">
        <v>9</v>
      </c>
      <c r="AE1218" t="s">
        <v>3710</v>
      </c>
    </row>
    <row r="1219" spans="1:31" x14ac:dyDescent="0.25">
      <c r="A1219" s="16" t="s">
        <v>23</v>
      </c>
      <c r="B1219" s="16" t="s">
        <v>3143</v>
      </c>
      <c r="C1219" s="16" t="s">
        <v>516</v>
      </c>
      <c r="D1219" s="16" t="s">
        <v>62</v>
      </c>
      <c r="E1219" s="16" t="s">
        <v>41</v>
      </c>
      <c r="F1219" s="16" t="s">
        <v>349</v>
      </c>
      <c r="G1219" s="16" t="s">
        <v>3412</v>
      </c>
      <c r="H1219" s="16" t="s">
        <v>246</v>
      </c>
      <c r="I1219" s="16" t="s">
        <v>246</v>
      </c>
      <c r="J1219" s="16" t="s">
        <v>247</v>
      </c>
      <c r="K1219" s="16" t="s">
        <v>181</v>
      </c>
      <c r="L1219" s="9"/>
      <c r="M1219" s="9">
        <v>45382</v>
      </c>
      <c r="N1219" s="9">
        <v>45382</v>
      </c>
      <c r="O1219" s="7">
        <v>45382</v>
      </c>
      <c r="P1219" s="9"/>
      <c r="Q1219" s="9"/>
      <c r="R1219" s="9" t="s">
        <v>93</v>
      </c>
      <c r="S1219" s="16" t="s">
        <v>94</v>
      </c>
      <c r="T1219" s="16" t="s">
        <v>109</v>
      </c>
      <c r="U1219" s="16"/>
      <c r="V1219" s="16"/>
      <c r="W1219" s="16" t="s">
        <v>96</v>
      </c>
      <c r="X1219" s="16" t="s">
        <v>38</v>
      </c>
      <c r="Y1219">
        <v>6</v>
      </c>
      <c r="Z1219">
        <v>10</v>
      </c>
      <c r="AA1219">
        <v>6</v>
      </c>
      <c r="AB1219">
        <v>6</v>
      </c>
      <c r="AC1219">
        <v>0.5</v>
      </c>
      <c r="AD1219">
        <v>9</v>
      </c>
      <c r="AE1219" t="s">
        <v>3711</v>
      </c>
    </row>
    <row r="1220" spans="1:31" x14ac:dyDescent="0.25">
      <c r="A1220" s="16" t="s">
        <v>23</v>
      </c>
      <c r="B1220" s="16" t="s">
        <v>3143</v>
      </c>
      <c r="C1220" s="16" t="s">
        <v>516</v>
      </c>
      <c r="D1220" s="16" t="s">
        <v>62</v>
      </c>
      <c r="E1220" s="16" t="s">
        <v>41</v>
      </c>
      <c r="F1220" s="16" t="s">
        <v>349</v>
      </c>
      <c r="G1220" s="16" t="s">
        <v>3412</v>
      </c>
      <c r="H1220" s="16" t="s">
        <v>246</v>
      </c>
      <c r="I1220" s="16" t="s">
        <v>246</v>
      </c>
      <c r="J1220" s="16" t="s">
        <v>247</v>
      </c>
      <c r="K1220" s="16" t="s">
        <v>519</v>
      </c>
      <c r="L1220" s="9"/>
      <c r="M1220" s="9">
        <v>45382</v>
      </c>
      <c r="N1220" s="9">
        <v>45382</v>
      </c>
      <c r="O1220" s="7">
        <v>45382</v>
      </c>
      <c r="P1220" s="9"/>
      <c r="Q1220" s="9"/>
      <c r="R1220" s="9" t="s">
        <v>93</v>
      </c>
      <c r="S1220" s="16" t="s">
        <v>94</v>
      </c>
      <c r="T1220" s="16" t="s">
        <v>109</v>
      </c>
      <c r="U1220" s="16"/>
      <c r="V1220" s="16"/>
      <c r="W1220" s="16" t="s">
        <v>96</v>
      </c>
      <c r="X1220" s="16" t="s">
        <v>38</v>
      </c>
      <c r="Y1220">
        <v>6</v>
      </c>
      <c r="Z1220">
        <v>10</v>
      </c>
      <c r="AA1220">
        <v>6</v>
      </c>
      <c r="AB1220">
        <v>6</v>
      </c>
      <c r="AC1220">
        <v>0.5</v>
      </c>
      <c r="AD1220">
        <v>9</v>
      </c>
      <c r="AE1220" t="s">
        <v>3712</v>
      </c>
    </row>
    <row r="1221" spans="1:31" x14ac:dyDescent="0.25">
      <c r="A1221" s="16" t="s">
        <v>23</v>
      </c>
      <c r="B1221" s="16" t="s">
        <v>3143</v>
      </c>
      <c r="C1221" s="16" t="s">
        <v>516</v>
      </c>
      <c r="D1221" s="16" t="s">
        <v>62</v>
      </c>
      <c r="E1221" s="16" t="s">
        <v>41</v>
      </c>
      <c r="F1221" s="16" t="s">
        <v>349</v>
      </c>
      <c r="G1221" s="16" t="s">
        <v>3412</v>
      </c>
      <c r="H1221" s="16" t="s">
        <v>246</v>
      </c>
      <c r="I1221" s="16" t="s">
        <v>246</v>
      </c>
      <c r="J1221" s="16" t="s">
        <v>247</v>
      </c>
      <c r="K1221" s="16" t="s">
        <v>520</v>
      </c>
      <c r="L1221" s="9"/>
      <c r="M1221" s="9">
        <v>45382</v>
      </c>
      <c r="N1221" s="9">
        <v>45382</v>
      </c>
      <c r="O1221" s="7">
        <v>45382</v>
      </c>
      <c r="P1221" s="9"/>
      <c r="Q1221" s="9"/>
      <c r="R1221" s="9" t="s">
        <v>93</v>
      </c>
      <c r="S1221" s="16" t="s">
        <v>94</v>
      </c>
      <c r="T1221" s="16" t="s">
        <v>109</v>
      </c>
      <c r="U1221" s="16"/>
      <c r="V1221" s="16"/>
      <c r="W1221" s="16" t="s">
        <v>96</v>
      </c>
      <c r="X1221" s="16" t="s">
        <v>38</v>
      </c>
      <c r="Y1221">
        <v>6</v>
      </c>
      <c r="Z1221">
        <v>10</v>
      </c>
      <c r="AA1221">
        <v>6</v>
      </c>
      <c r="AB1221">
        <v>6</v>
      </c>
      <c r="AC1221">
        <v>0.5</v>
      </c>
      <c r="AD1221">
        <v>9</v>
      </c>
      <c r="AE1221" t="s">
        <v>3713</v>
      </c>
    </row>
    <row r="1222" spans="1:31" x14ac:dyDescent="0.25">
      <c r="A1222" s="16" t="s">
        <v>23</v>
      </c>
      <c r="B1222" s="16" t="s">
        <v>39</v>
      </c>
      <c r="C1222" s="16" t="s">
        <v>521</v>
      </c>
      <c r="D1222" s="16" t="s">
        <v>26</v>
      </c>
      <c r="E1222" s="16" t="s">
        <v>41</v>
      </c>
      <c r="F1222" s="16" t="s">
        <v>28</v>
      </c>
      <c r="G1222" s="16" t="s">
        <v>158</v>
      </c>
      <c r="H1222" s="16" t="s">
        <v>150</v>
      </c>
      <c r="I1222" s="16" t="s">
        <v>106</v>
      </c>
      <c r="J1222" s="16" t="s">
        <v>1269</v>
      </c>
      <c r="K1222" s="16" t="s">
        <v>217</v>
      </c>
      <c r="L1222" s="9">
        <v>45071</v>
      </c>
      <c r="M1222" s="9">
        <v>45071</v>
      </c>
      <c r="N1222" s="9">
        <v>45071</v>
      </c>
      <c r="O1222" s="7">
        <v>45071</v>
      </c>
      <c r="P1222" s="9"/>
      <c r="Q1222" s="9"/>
      <c r="R1222" s="9" t="s">
        <v>34</v>
      </c>
      <c r="S1222" s="16" t="s">
        <v>73</v>
      </c>
      <c r="T1222" s="16" t="s">
        <v>73</v>
      </c>
      <c r="U1222" s="16"/>
      <c r="V1222" s="16"/>
      <c r="W1222" s="16" t="s">
        <v>96</v>
      </c>
      <c r="X1222" s="16" t="s">
        <v>38</v>
      </c>
      <c r="Y1222">
        <v>6</v>
      </c>
      <c r="Z1222">
        <v>5</v>
      </c>
      <c r="AA1222">
        <v>3</v>
      </c>
      <c r="AB1222">
        <v>6</v>
      </c>
      <c r="AC1222">
        <v>0.5</v>
      </c>
      <c r="AD1222">
        <v>5</v>
      </c>
      <c r="AE1222" t="s">
        <v>3714</v>
      </c>
    </row>
    <row r="1223" spans="1:31" x14ac:dyDescent="0.25">
      <c r="A1223" s="16" t="s">
        <v>3138</v>
      </c>
      <c r="B1223" s="16" t="s">
        <v>24</v>
      </c>
      <c r="C1223" s="16" t="s">
        <v>521</v>
      </c>
      <c r="D1223" s="16" t="s">
        <v>26</v>
      </c>
      <c r="E1223" s="16" t="s">
        <v>41</v>
      </c>
      <c r="F1223" s="16" t="s">
        <v>28</v>
      </c>
      <c r="G1223" s="16" t="s">
        <v>69</v>
      </c>
      <c r="H1223" s="16" t="s">
        <v>70</v>
      </c>
      <c r="I1223" s="16" t="s">
        <v>106</v>
      </c>
      <c r="J1223" s="16" t="s">
        <v>106</v>
      </c>
      <c r="K1223" s="16" t="s">
        <v>64</v>
      </c>
      <c r="L1223" s="9"/>
      <c r="M1223" s="9">
        <v>45248</v>
      </c>
      <c r="N1223" s="9">
        <v>45248</v>
      </c>
      <c r="O1223" s="7">
        <v>45248</v>
      </c>
      <c r="P1223" s="9"/>
      <c r="Q1223" s="9"/>
      <c r="R1223" s="9" t="s">
        <v>93</v>
      </c>
      <c r="S1223" s="16" t="s">
        <v>73</v>
      </c>
      <c r="T1223" s="16" t="s">
        <v>73</v>
      </c>
      <c r="U1223" s="16"/>
      <c r="V1223" s="16"/>
      <c r="W1223" s="16"/>
      <c r="X1223" s="16" t="s">
        <v>38</v>
      </c>
      <c r="Y1223">
        <v>6</v>
      </c>
      <c r="Z1223">
        <v>5</v>
      </c>
      <c r="AA1223">
        <v>3</v>
      </c>
      <c r="AB1223">
        <v>6</v>
      </c>
      <c r="AC1223">
        <v>0.5</v>
      </c>
      <c r="AD1223">
        <v>5</v>
      </c>
      <c r="AE1223" t="s">
        <v>1814</v>
      </c>
    </row>
    <row r="1224" spans="1:31" x14ac:dyDescent="0.25">
      <c r="A1224" s="16" t="s">
        <v>3138</v>
      </c>
      <c r="B1224" s="16" t="s">
        <v>24</v>
      </c>
      <c r="C1224" s="16" t="s">
        <v>521</v>
      </c>
      <c r="D1224" s="16" t="s">
        <v>26</v>
      </c>
      <c r="E1224" s="16" t="s">
        <v>41</v>
      </c>
      <c r="F1224" s="16" t="s">
        <v>28</v>
      </c>
      <c r="G1224" s="16" t="s">
        <v>105</v>
      </c>
      <c r="H1224" s="16" t="s">
        <v>106</v>
      </c>
      <c r="I1224" s="16" t="s">
        <v>106</v>
      </c>
      <c r="J1224" s="16" t="s">
        <v>107</v>
      </c>
      <c r="K1224" s="16" t="s">
        <v>366</v>
      </c>
      <c r="L1224" s="9">
        <v>45121</v>
      </c>
      <c r="M1224" s="9">
        <v>45121</v>
      </c>
      <c r="N1224" s="9">
        <v>45120</v>
      </c>
      <c r="O1224" s="7">
        <v>45120</v>
      </c>
      <c r="P1224" s="9">
        <v>45120</v>
      </c>
      <c r="Q1224" s="9">
        <v>44756</v>
      </c>
      <c r="R1224" s="9" t="s">
        <v>34</v>
      </c>
      <c r="S1224" s="16" t="s">
        <v>73</v>
      </c>
      <c r="T1224" s="16" t="s">
        <v>73</v>
      </c>
      <c r="U1224" s="16"/>
      <c r="V1224" s="16"/>
      <c r="W1224" s="16"/>
      <c r="X1224" s="16" t="s">
        <v>38</v>
      </c>
      <c r="Y1224">
        <v>6</v>
      </c>
      <c r="Z1224">
        <v>5</v>
      </c>
      <c r="AA1224">
        <v>3</v>
      </c>
      <c r="AB1224">
        <v>6</v>
      </c>
      <c r="AC1224">
        <v>0.5</v>
      </c>
      <c r="AD1224">
        <v>5</v>
      </c>
      <c r="AE1224" t="s">
        <v>1621</v>
      </c>
    </row>
    <row r="1225" spans="1:31" x14ac:dyDescent="0.25">
      <c r="A1225" s="16" t="s">
        <v>23</v>
      </c>
      <c r="B1225" s="16" t="s">
        <v>39</v>
      </c>
      <c r="C1225" s="16" t="s">
        <v>521</v>
      </c>
      <c r="D1225" s="16" t="s">
        <v>26</v>
      </c>
      <c r="E1225" s="16" t="s">
        <v>41</v>
      </c>
      <c r="F1225" s="16" t="s">
        <v>28</v>
      </c>
      <c r="G1225" s="16" t="s">
        <v>105</v>
      </c>
      <c r="H1225" s="16" t="s">
        <v>106</v>
      </c>
      <c r="I1225" s="16" t="s">
        <v>106</v>
      </c>
      <c r="J1225" s="16" t="s">
        <v>107</v>
      </c>
      <c r="K1225" s="16" t="s">
        <v>287</v>
      </c>
      <c r="L1225" s="9"/>
      <c r="M1225" s="9"/>
      <c r="N1225" s="9">
        <v>45204</v>
      </c>
      <c r="O1225" s="7">
        <v>45204</v>
      </c>
      <c r="P1225" s="9">
        <v>45204</v>
      </c>
      <c r="Q1225" s="9">
        <v>44840</v>
      </c>
      <c r="R1225" s="9" t="s">
        <v>34</v>
      </c>
      <c r="S1225" s="16" t="s">
        <v>73</v>
      </c>
      <c r="T1225" s="16" t="s">
        <v>73</v>
      </c>
      <c r="U1225" s="16"/>
      <c r="V1225" s="16"/>
      <c r="W1225" s="16" t="s">
        <v>96</v>
      </c>
      <c r="X1225" s="16" t="s">
        <v>38</v>
      </c>
      <c r="Y1225">
        <v>6</v>
      </c>
      <c r="Z1225">
        <v>5</v>
      </c>
      <c r="AA1225">
        <v>3</v>
      </c>
      <c r="AB1225">
        <v>6</v>
      </c>
      <c r="AC1225">
        <v>0.5</v>
      </c>
      <c r="AD1225">
        <v>5</v>
      </c>
      <c r="AE1225" t="s">
        <v>1624</v>
      </c>
    </row>
    <row r="1226" spans="1:31" x14ac:dyDescent="0.25">
      <c r="A1226" s="16" t="s">
        <v>23</v>
      </c>
      <c r="B1226" s="16" t="s">
        <v>39</v>
      </c>
      <c r="C1226" s="16" t="s">
        <v>521</v>
      </c>
      <c r="D1226" s="16" t="s">
        <v>26</v>
      </c>
      <c r="E1226" s="16" t="s">
        <v>41</v>
      </c>
      <c r="F1226" s="16" t="s">
        <v>28</v>
      </c>
      <c r="G1226" s="16" t="s">
        <v>105</v>
      </c>
      <c r="H1226" s="16" t="s">
        <v>106</v>
      </c>
      <c r="I1226" s="16" t="s">
        <v>106</v>
      </c>
      <c r="J1226" s="16" t="s">
        <v>107</v>
      </c>
      <c r="K1226" s="16" t="s">
        <v>110</v>
      </c>
      <c r="L1226" s="9"/>
      <c r="M1226" s="9"/>
      <c r="N1226" s="9">
        <v>45204</v>
      </c>
      <c r="O1226" s="7">
        <v>45204</v>
      </c>
      <c r="P1226" s="9">
        <v>45204</v>
      </c>
      <c r="Q1226" s="9">
        <v>44840</v>
      </c>
      <c r="R1226" s="9" t="s">
        <v>34</v>
      </c>
      <c r="S1226" s="16" t="s">
        <v>73</v>
      </c>
      <c r="T1226" s="16" t="s">
        <v>73</v>
      </c>
      <c r="U1226" s="16"/>
      <c r="V1226" s="16"/>
      <c r="W1226" s="16" t="s">
        <v>96</v>
      </c>
      <c r="X1226" s="16" t="s">
        <v>38</v>
      </c>
      <c r="Y1226">
        <v>6</v>
      </c>
      <c r="Z1226">
        <v>5</v>
      </c>
      <c r="AA1226">
        <v>3</v>
      </c>
      <c r="AB1226">
        <v>6</v>
      </c>
      <c r="AC1226">
        <v>0.5</v>
      </c>
      <c r="AD1226">
        <v>5</v>
      </c>
      <c r="AE1226" t="s">
        <v>1303</v>
      </c>
    </row>
    <row r="1227" spans="1:31" x14ac:dyDescent="0.25">
      <c r="A1227" s="16" t="s">
        <v>23</v>
      </c>
      <c r="B1227" s="16" t="s">
        <v>39</v>
      </c>
      <c r="C1227" s="16" t="s">
        <v>521</v>
      </c>
      <c r="D1227" s="16" t="s">
        <v>26</v>
      </c>
      <c r="E1227" s="16" t="s">
        <v>41</v>
      </c>
      <c r="F1227" s="16" t="s">
        <v>28</v>
      </c>
      <c r="G1227" s="16" t="s">
        <v>105</v>
      </c>
      <c r="H1227" s="16" t="s">
        <v>106</v>
      </c>
      <c r="I1227" s="16" t="s">
        <v>106</v>
      </c>
      <c r="J1227" s="16" t="s">
        <v>107</v>
      </c>
      <c r="K1227" s="16" t="s">
        <v>367</v>
      </c>
      <c r="L1227" s="9"/>
      <c r="M1227" s="9"/>
      <c r="N1227" s="9">
        <v>45204</v>
      </c>
      <c r="O1227" s="7">
        <v>45204</v>
      </c>
      <c r="P1227" s="9">
        <v>45204</v>
      </c>
      <c r="Q1227" s="9">
        <v>44840</v>
      </c>
      <c r="R1227" s="9" t="s">
        <v>34</v>
      </c>
      <c r="S1227" s="16" t="s">
        <v>73</v>
      </c>
      <c r="T1227" s="16" t="s">
        <v>73</v>
      </c>
      <c r="U1227" s="16"/>
      <c r="V1227" s="16"/>
      <c r="W1227" s="16" t="s">
        <v>96</v>
      </c>
      <c r="X1227" s="16" t="s">
        <v>38</v>
      </c>
      <c r="Y1227">
        <v>6</v>
      </c>
      <c r="Z1227">
        <v>5</v>
      </c>
      <c r="AA1227">
        <v>3</v>
      </c>
      <c r="AB1227">
        <v>6</v>
      </c>
      <c r="AC1227">
        <v>0.5</v>
      </c>
      <c r="AD1227">
        <v>5</v>
      </c>
      <c r="AE1227" t="s">
        <v>1625</v>
      </c>
    </row>
    <row r="1228" spans="1:31" x14ac:dyDescent="0.25">
      <c r="A1228" s="16" t="s">
        <v>23</v>
      </c>
      <c r="B1228" s="16" t="s">
        <v>39</v>
      </c>
      <c r="C1228" s="16" t="s">
        <v>521</v>
      </c>
      <c r="D1228" s="16" t="s">
        <v>26</v>
      </c>
      <c r="E1228" s="16" t="s">
        <v>41</v>
      </c>
      <c r="F1228" s="16" t="s">
        <v>28</v>
      </c>
      <c r="G1228" s="16" t="s">
        <v>105</v>
      </c>
      <c r="H1228" s="16" t="s">
        <v>106</v>
      </c>
      <c r="I1228" s="16" t="s">
        <v>106</v>
      </c>
      <c r="J1228" s="16" t="s">
        <v>107</v>
      </c>
      <c r="K1228" s="16" t="s">
        <v>125</v>
      </c>
      <c r="L1228" s="9"/>
      <c r="M1228" s="9"/>
      <c r="N1228" s="9">
        <v>45176</v>
      </c>
      <c r="O1228" s="7">
        <v>45176</v>
      </c>
      <c r="P1228" s="9">
        <v>45176</v>
      </c>
      <c r="Q1228" s="9">
        <v>44805</v>
      </c>
      <c r="R1228" s="9" t="s">
        <v>34</v>
      </c>
      <c r="S1228" s="16" t="s">
        <v>73</v>
      </c>
      <c r="T1228" s="16" t="s">
        <v>73</v>
      </c>
      <c r="U1228" s="16"/>
      <c r="V1228" s="16"/>
      <c r="W1228" s="16" t="s">
        <v>96</v>
      </c>
      <c r="X1228" s="16" t="s">
        <v>38</v>
      </c>
      <c r="Y1228">
        <v>6</v>
      </c>
      <c r="Z1228">
        <v>5</v>
      </c>
      <c r="AA1228">
        <v>3</v>
      </c>
      <c r="AB1228">
        <v>6</v>
      </c>
      <c r="AC1228">
        <v>0.5</v>
      </c>
      <c r="AD1228">
        <v>5</v>
      </c>
      <c r="AE1228" t="s">
        <v>1629</v>
      </c>
    </row>
    <row r="1229" spans="1:31" x14ac:dyDescent="0.25">
      <c r="A1229" s="16" t="s">
        <v>23</v>
      </c>
      <c r="B1229" s="16" t="s">
        <v>39</v>
      </c>
      <c r="C1229" s="16" t="s">
        <v>521</v>
      </c>
      <c r="D1229" s="16" t="s">
        <v>26</v>
      </c>
      <c r="E1229" s="16" t="s">
        <v>41</v>
      </c>
      <c r="F1229" s="16" t="s">
        <v>28</v>
      </c>
      <c r="G1229" s="16" t="s">
        <v>105</v>
      </c>
      <c r="H1229" s="16" t="s">
        <v>106</v>
      </c>
      <c r="I1229" s="16" t="s">
        <v>106</v>
      </c>
      <c r="J1229" s="16" t="s">
        <v>107</v>
      </c>
      <c r="K1229" s="16" t="s">
        <v>117</v>
      </c>
      <c r="L1229" s="9"/>
      <c r="M1229" s="9"/>
      <c r="N1229" s="9">
        <v>45204</v>
      </c>
      <c r="O1229" s="7">
        <v>45204</v>
      </c>
      <c r="P1229" s="9">
        <v>45204</v>
      </c>
      <c r="Q1229" s="9">
        <v>44840</v>
      </c>
      <c r="R1229" s="9" t="s">
        <v>34</v>
      </c>
      <c r="S1229" s="16" t="s">
        <v>73</v>
      </c>
      <c r="T1229" s="16" t="s">
        <v>73</v>
      </c>
      <c r="U1229" s="16"/>
      <c r="V1229" s="16"/>
      <c r="W1229" s="16" t="s">
        <v>96</v>
      </c>
      <c r="X1229" s="16" t="s">
        <v>38</v>
      </c>
      <c r="Y1229">
        <v>6</v>
      </c>
      <c r="Z1229">
        <v>5</v>
      </c>
      <c r="AA1229">
        <v>3</v>
      </c>
      <c r="AB1229">
        <v>6</v>
      </c>
      <c r="AC1229">
        <v>0.5</v>
      </c>
      <c r="AD1229">
        <v>5</v>
      </c>
      <c r="AE1229" t="s">
        <v>1630</v>
      </c>
    </row>
    <row r="1230" spans="1:31" x14ac:dyDescent="0.25">
      <c r="A1230" s="16" t="s">
        <v>23</v>
      </c>
      <c r="B1230" s="16" t="s">
        <v>39</v>
      </c>
      <c r="C1230" s="16" t="s">
        <v>521</v>
      </c>
      <c r="D1230" s="16" t="s">
        <v>26</v>
      </c>
      <c r="E1230" s="16" t="s">
        <v>41</v>
      </c>
      <c r="F1230" s="16" t="s">
        <v>28</v>
      </c>
      <c r="G1230" s="16" t="s">
        <v>105</v>
      </c>
      <c r="H1230" s="16" t="s">
        <v>106</v>
      </c>
      <c r="I1230" s="16" t="s">
        <v>106</v>
      </c>
      <c r="J1230" s="16" t="s">
        <v>107</v>
      </c>
      <c r="K1230" s="16" t="s">
        <v>97</v>
      </c>
      <c r="L1230" s="9"/>
      <c r="M1230" s="9">
        <v>45233</v>
      </c>
      <c r="N1230" s="9">
        <v>45141</v>
      </c>
      <c r="O1230" s="7">
        <v>45141</v>
      </c>
      <c r="P1230" s="9">
        <v>45141</v>
      </c>
      <c r="Q1230" s="9">
        <v>44868</v>
      </c>
      <c r="R1230" s="9" t="s">
        <v>34</v>
      </c>
      <c r="S1230" s="16" t="s">
        <v>73</v>
      </c>
      <c r="T1230" s="16" t="s">
        <v>73</v>
      </c>
      <c r="U1230" s="16"/>
      <c r="V1230" s="16"/>
      <c r="W1230" s="16" t="s">
        <v>96</v>
      </c>
      <c r="X1230" s="16" t="s">
        <v>38</v>
      </c>
      <c r="Y1230">
        <v>6</v>
      </c>
      <c r="Z1230">
        <v>5</v>
      </c>
      <c r="AA1230">
        <v>3</v>
      </c>
      <c r="AB1230">
        <v>6</v>
      </c>
      <c r="AC1230">
        <v>0.5</v>
      </c>
      <c r="AD1230">
        <v>5</v>
      </c>
      <c r="AE1230" t="s">
        <v>1539</v>
      </c>
    </row>
    <row r="1231" spans="1:31" x14ac:dyDescent="0.25">
      <c r="A1231" s="16" t="s">
        <v>23</v>
      </c>
      <c r="B1231" s="16" t="s">
        <v>39</v>
      </c>
      <c r="C1231" s="16" t="s">
        <v>521</v>
      </c>
      <c r="D1231" s="16" t="s">
        <v>26</v>
      </c>
      <c r="E1231" s="16" t="s">
        <v>41</v>
      </c>
      <c r="F1231" s="16" t="s">
        <v>28</v>
      </c>
      <c r="G1231" s="16" t="s">
        <v>105</v>
      </c>
      <c r="H1231" s="16" t="s">
        <v>106</v>
      </c>
      <c r="I1231" s="16" t="s">
        <v>106</v>
      </c>
      <c r="J1231" s="16" t="s">
        <v>107</v>
      </c>
      <c r="K1231" s="16" t="s">
        <v>336</v>
      </c>
      <c r="L1231" s="9"/>
      <c r="M1231" s="9"/>
      <c r="N1231" s="9">
        <v>45120</v>
      </c>
      <c r="O1231" s="7">
        <v>45120</v>
      </c>
      <c r="P1231" s="9">
        <v>45120</v>
      </c>
      <c r="Q1231" s="9">
        <v>44756</v>
      </c>
      <c r="R1231" s="9" t="s">
        <v>34</v>
      </c>
      <c r="S1231" s="16" t="s">
        <v>73</v>
      </c>
      <c r="T1231" s="16" t="s">
        <v>73</v>
      </c>
      <c r="U1231" s="16"/>
      <c r="V1231" s="16"/>
      <c r="W1231" s="16" t="s">
        <v>96</v>
      </c>
      <c r="X1231" s="16" t="s">
        <v>38</v>
      </c>
      <c r="Y1231">
        <v>6</v>
      </c>
      <c r="Z1231">
        <v>5</v>
      </c>
      <c r="AA1231">
        <v>3</v>
      </c>
      <c r="AB1231">
        <v>6</v>
      </c>
      <c r="AC1231">
        <v>0.5</v>
      </c>
      <c r="AD1231">
        <v>5</v>
      </c>
      <c r="AE1231" t="s">
        <v>1631</v>
      </c>
    </row>
    <row r="1232" spans="1:31" x14ac:dyDescent="0.25">
      <c r="A1232" s="16" t="s">
        <v>3138</v>
      </c>
      <c r="B1232" s="16" t="s">
        <v>24</v>
      </c>
      <c r="C1232" s="16" t="s">
        <v>521</v>
      </c>
      <c r="D1232" s="16" t="s">
        <v>26</v>
      </c>
      <c r="E1232" s="16" t="s">
        <v>41</v>
      </c>
      <c r="F1232" s="16" t="s">
        <v>28</v>
      </c>
      <c r="G1232" s="16" t="s">
        <v>105</v>
      </c>
      <c r="H1232" s="16" t="s">
        <v>106</v>
      </c>
      <c r="I1232" s="16" t="s">
        <v>106</v>
      </c>
      <c r="J1232" s="16" t="s">
        <v>369</v>
      </c>
      <c r="K1232" s="16" t="s">
        <v>128</v>
      </c>
      <c r="L1232" s="9">
        <v>45121</v>
      </c>
      <c r="M1232" s="9">
        <v>45121</v>
      </c>
      <c r="N1232" s="9">
        <v>45120</v>
      </c>
      <c r="O1232" s="7">
        <v>45120</v>
      </c>
      <c r="P1232" s="9">
        <v>45120</v>
      </c>
      <c r="Q1232" s="9">
        <v>44756</v>
      </c>
      <c r="R1232" s="9" t="s">
        <v>34</v>
      </c>
      <c r="S1232" s="16" t="s">
        <v>73</v>
      </c>
      <c r="T1232" s="16" t="s">
        <v>73</v>
      </c>
      <c r="U1232" s="16"/>
      <c r="V1232" s="16"/>
      <c r="W1232" s="16"/>
      <c r="X1232" s="16" t="s">
        <v>38</v>
      </c>
      <c r="Y1232">
        <v>6</v>
      </c>
      <c r="Z1232">
        <v>5</v>
      </c>
      <c r="AA1232">
        <v>3</v>
      </c>
      <c r="AB1232">
        <v>6</v>
      </c>
      <c r="AC1232">
        <v>0.5</v>
      </c>
      <c r="AD1232">
        <v>5</v>
      </c>
      <c r="AE1232" t="s">
        <v>1634</v>
      </c>
    </row>
    <row r="1233" spans="1:31" x14ac:dyDescent="0.25">
      <c r="A1233" s="16" t="s">
        <v>23</v>
      </c>
      <c r="B1233" s="16" t="s">
        <v>39</v>
      </c>
      <c r="C1233" s="16" t="s">
        <v>521</v>
      </c>
      <c r="D1233" s="16" t="s">
        <v>26</v>
      </c>
      <c r="E1233" s="16" t="s">
        <v>41</v>
      </c>
      <c r="F1233" s="16" t="s">
        <v>28</v>
      </c>
      <c r="G1233" s="16" t="s">
        <v>105</v>
      </c>
      <c r="H1233" s="16" t="s">
        <v>106</v>
      </c>
      <c r="I1233" s="16" t="s">
        <v>106</v>
      </c>
      <c r="J1233" s="16" t="s">
        <v>371</v>
      </c>
      <c r="K1233" s="16" t="s">
        <v>97</v>
      </c>
      <c r="L1233" s="9"/>
      <c r="M1233" s="9"/>
      <c r="N1233" s="9">
        <v>45141</v>
      </c>
      <c r="O1233" s="7">
        <v>45141</v>
      </c>
      <c r="P1233" s="9">
        <v>45141</v>
      </c>
      <c r="Q1233" s="9">
        <v>44777</v>
      </c>
      <c r="R1233" s="9" t="s">
        <v>34</v>
      </c>
      <c r="S1233" s="16" t="s">
        <v>73</v>
      </c>
      <c r="T1233" s="16" t="s">
        <v>73</v>
      </c>
      <c r="U1233" s="16"/>
      <c r="V1233" s="16"/>
      <c r="W1233" s="16" t="s">
        <v>96</v>
      </c>
      <c r="X1233" s="16" t="s">
        <v>38</v>
      </c>
      <c r="Y1233">
        <v>6</v>
      </c>
      <c r="Z1233">
        <v>5</v>
      </c>
      <c r="AA1233">
        <v>3</v>
      </c>
      <c r="AB1233">
        <v>6</v>
      </c>
      <c r="AC1233">
        <v>0.5</v>
      </c>
      <c r="AD1233">
        <v>5</v>
      </c>
      <c r="AE1233" t="s">
        <v>1636</v>
      </c>
    </row>
    <row r="1234" spans="1:31" x14ac:dyDescent="0.25">
      <c r="A1234" s="16" t="s">
        <v>3138</v>
      </c>
      <c r="B1234" s="16" t="s">
        <v>24</v>
      </c>
      <c r="C1234" s="16" t="s">
        <v>521</v>
      </c>
      <c r="D1234" s="16" t="s">
        <v>26</v>
      </c>
      <c r="E1234" s="16" t="s">
        <v>41</v>
      </c>
      <c r="F1234" s="16" t="s">
        <v>28</v>
      </c>
      <c r="G1234" s="16" t="s">
        <v>105</v>
      </c>
      <c r="H1234" s="16" t="s">
        <v>106</v>
      </c>
      <c r="I1234" s="16" t="s">
        <v>106</v>
      </c>
      <c r="J1234" s="16" t="s">
        <v>372</v>
      </c>
      <c r="K1234" s="16" t="s">
        <v>128</v>
      </c>
      <c r="L1234" s="9"/>
      <c r="M1234" s="9">
        <v>45268</v>
      </c>
      <c r="N1234" s="9">
        <v>45120</v>
      </c>
      <c r="O1234" s="7">
        <v>45120</v>
      </c>
      <c r="P1234" s="9">
        <v>45120</v>
      </c>
      <c r="Q1234" s="9"/>
      <c r="R1234" s="9" t="s">
        <v>34</v>
      </c>
      <c r="S1234" s="16" t="s">
        <v>73</v>
      </c>
      <c r="T1234" s="16" t="s">
        <v>73</v>
      </c>
      <c r="U1234" s="16"/>
      <c r="V1234" s="16"/>
      <c r="W1234" s="16"/>
      <c r="X1234" s="16" t="s">
        <v>38</v>
      </c>
      <c r="Y1234">
        <v>6</v>
      </c>
      <c r="Z1234">
        <v>5</v>
      </c>
      <c r="AA1234">
        <v>3</v>
      </c>
      <c r="AB1234">
        <v>6</v>
      </c>
      <c r="AC1234">
        <v>0.5</v>
      </c>
      <c r="AD1234">
        <v>5</v>
      </c>
      <c r="AE1234" t="s">
        <v>1638</v>
      </c>
    </row>
    <row r="1235" spans="1:31" x14ac:dyDescent="0.25">
      <c r="A1235" s="16" t="s">
        <v>3138</v>
      </c>
      <c r="B1235" s="16" t="s">
        <v>24</v>
      </c>
      <c r="C1235" s="16" t="s">
        <v>521</v>
      </c>
      <c r="D1235" s="16" t="s">
        <v>26</v>
      </c>
      <c r="E1235" s="16" t="s">
        <v>41</v>
      </c>
      <c r="F1235" s="16" t="s">
        <v>28</v>
      </c>
      <c r="G1235" s="16" t="s">
        <v>105</v>
      </c>
      <c r="H1235" s="16" t="s">
        <v>106</v>
      </c>
      <c r="I1235" s="16" t="s">
        <v>106</v>
      </c>
      <c r="J1235" s="16" t="s">
        <v>123</v>
      </c>
      <c r="K1235" s="16" t="s">
        <v>128</v>
      </c>
      <c r="L1235" s="9">
        <v>45205</v>
      </c>
      <c r="M1235" s="9">
        <v>45205</v>
      </c>
      <c r="N1235" s="9">
        <v>45204</v>
      </c>
      <c r="O1235" s="7">
        <v>45204</v>
      </c>
      <c r="P1235" s="9">
        <v>45204</v>
      </c>
      <c r="Q1235" s="9">
        <v>44840</v>
      </c>
      <c r="R1235" s="9" t="s">
        <v>34</v>
      </c>
      <c r="S1235" s="16" t="s">
        <v>73</v>
      </c>
      <c r="T1235" s="16" t="s">
        <v>73</v>
      </c>
      <c r="U1235" s="16"/>
      <c r="V1235" s="16"/>
      <c r="W1235" s="16"/>
      <c r="X1235" s="16" t="s">
        <v>38</v>
      </c>
      <c r="Y1235">
        <v>6</v>
      </c>
      <c r="Z1235">
        <v>5</v>
      </c>
      <c r="AA1235">
        <v>3</v>
      </c>
      <c r="AB1235">
        <v>6</v>
      </c>
      <c r="AC1235">
        <v>0.5</v>
      </c>
      <c r="AD1235">
        <v>5</v>
      </c>
      <c r="AE1235" t="s">
        <v>1545</v>
      </c>
    </row>
    <row r="1236" spans="1:31" x14ac:dyDescent="0.25">
      <c r="A1236" s="16" t="s">
        <v>23</v>
      </c>
      <c r="B1236" s="16" t="s">
        <v>39</v>
      </c>
      <c r="C1236" s="16" t="s">
        <v>521</v>
      </c>
      <c r="D1236" s="16" t="s">
        <v>26</v>
      </c>
      <c r="E1236" s="16" t="s">
        <v>41</v>
      </c>
      <c r="F1236" s="16" t="s">
        <v>28</v>
      </c>
      <c r="G1236" s="16" t="s">
        <v>105</v>
      </c>
      <c r="H1236" s="16" t="s">
        <v>106</v>
      </c>
      <c r="I1236" s="16" t="s">
        <v>106</v>
      </c>
      <c r="J1236" s="16" t="s">
        <v>123</v>
      </c>
      <c r="K1236" s="16" t="s">
        <v>399</v>
      </c>
      <c r="L1236" s="9"/>
      <c r="M1236" s="9"/>
      <c r="N1236" s="9">
        <v>45176</v>
      </c>
      <c r="O1236" s="7">
        <v>45176</v>
      </c>
      <c r="P1236" s="9">
        <v>45176</v>
      </c>
      <c r="Q1236" s="9">
        <v>44805</v>
      </c>
      <c r="R1236" s="9" t="s">
        <v>34</v>
      </c>
      <c r="S1236" s="16" t="s">
        <v>73</v>
      </c>
      <c r="T1236" s="16" t="s">
        <v>73</v>
      </c>
      <c r="U1236" s="16"/>
      <c r="V1236" s="16"/>
      <c r="W1236" s="16" t="s">
        <v>96</v>
      </c>
      <c r="X1236" s="16" t="s">
        <v>38</v>
      </c>
      <c r="Y1236">
        <v>6</v>
      </c>
      <c r="Z1236">
        <v>5</v>
      </c>
      <c r="AA1236">
        <v>3</v>
      </c>
      <c r="AB1236">
        <v>6</v>
      </c>
      <c r="AC1236">
        <v>0.5</v>
      </c>
      <c r="AD1236">
        <v>5</v>
      </c>
      <c r="AE1236" t="s">
        <v>1674</v>
      </c>
    </row>
    <row r="1237" spans="1:31" x14ac:dyDescent="0.25">
      <c r="A1237" s="16" t="s">
        <v>23</v>
      </c>
      <c r="B1237" s="16" t="s">
        <v>39</v>
      </c>
      <c r="C1237" s="16" t="s">
        <v>521</v>
      </c>
      <c r="D1237" s="16" t="s">
        <v>26</v>
      </c>
      <c r="E1237" s="16" t="s">
        <v>41</v>
      </c>
      <c r="F1237" s="16" t="s">
        <v>28</v>
      </c>
      <c r="G1237" s="16" t="s">
        <v>105</v>
      </c>
      <c r="H1237" s="16" t="s">
        <v>106</v>
      </c>
      <c r="I1237" s="16" t="s">
        <v>106</v>
      </c>
      <c r="J1237" s="16" t="s">
        <v>123</v>
      </c>
      <c r="K1237" s="16" t="s">
        <v>367</v>
      </c>
      <c r="L1237" s="9"/>
      <c r="M1237" s="9"/>
      <c r="N1237" s="9">
        <v>45176</v>
      </c>
      <c r="O1237" s="7">
        <v>45176</v>
      </c>
      <c r="P1237" s="9">
        <v>45176</v>
      </c>
      <c r="Q1237" s="9">
        <v>44805</v>
      </c>
      <c r="R1237" s="9" t="s">
        <v>34</v>
      </c>
      <c r="S1237" s="16" t="s">
        <v>73</v>
      </c>
      <c r="T1237" s="16" t="s">
        <v>73</v>
      </c>
      <c r="U1237" s="16"/>
      <c r="V1237" s="16"/>
      <c r="W1237" s="16" t="s">
        <v>96</v>
      </c>
      <c r="X1237" s="16" t="s">
        <v>38</v>
      </c>
      <c r="Y1237">
        <v>6</v>
      </c>
      <c r="Z1237">
        <v>5</v>
      </c>
      <c r="AA1237">
        <v>3</v>
      </c>
      <c r="AB1237">
        <v>6</v>
      </c>
      <c r="AC1237">
        <v>0.5</v>
      </c>
      <c r="AD1237">
        <v>5</v>
      </c>
      <c r="AE1237" t="s">
        <v>1675</v>
      </c>
    </row>
    <row r="1238" spans="1:31" x14ac:dyDescent="0.25">
      <c r="A1238" s="16" t="s">
        <v>23</v>
      </c>
      <c r="B1238" s="16" t="s">
        <v>39</v>
      </c>
      <c r="C1238" s="16" t="s">
        <v>521</v>
      </c>
      <c r="D1238" s="16" t="s">
        <v>26</v>
      </c>
      <c r="E1238" s="16" t="s">
        <v>41</v>
      </c>
      <c r="F1238" s="16" t="s">
        <v>28</v>
      </c>
      <c r="G1238" s="16" t="s">
        <v>105</v>
      </c>
      <c r="H1238" s="16" t="s">
        <v>106</v>
      </c>
      <c r="I1238" s="16" t="s">
        <v>106</v>
      </c>
      <c r="J1238" s="16" t="s">
        <v>123</v>
      </c>
      <c r="K1238" s="16" t="s">
        <v>522</v>
      </c>
      <c r="L1238" s="9"/>
      <c r="M1238" s="9"/>
      <c r="N1238" s="9">
        <v>45176</v>
      </c>
      <c r="O1238" s="7">
        <v>45176</v>
      </c>
      <c r="P1238" s="9">
        <v>45176</v>
      </c>
      <c r="Q1238" s="9"/>
      <c r="R1238" s="9" t="s">
        <v>34</v>
      </c>
      <c r="S1238" s="16" t="s">
        <v>73</v>
      </c>
      <c r="T1238" s="16" t="s">
        <v>73</v>
      </c>
      <c r="U1238" s="16"/>
      <c r="V1238" s="16"/>
      <c r="W1238" s="16" t="s">
        <v>96</v>
      </c>
      <c r="X1238" s="16" t="s">
        <v>38</v>
      </c>
      <c r="Y1238">
        <v>6</v>
      </c>
      <c r="Z1238">
        <v>5</v>
      </c>
      <c r="AA1238">
        <v>3</v>
      </c>
      <c r="AB1238">
        <v>6</v>
      </c>
      <c r="AC1238">
        <v>0.5</v>
      </c>
      <c r="AD1238">
        <v>5</v>
      </c>
      <c r="AE1238" t="s">
        <v>1809</v>
      </c>
    </row>
    <row r="1239" spans="1:31" x14ac:dyDescent="0.25">
      <c r="A1239" s="16" t="s">
        <v>23</v>
      </c>
      <c r="B1239" s="16" t="s">
        <v>39</v>
      </c>
      <c r="C1239" s="16" t="s">
        <v>521</v>
      </c>
      <c r="D1239" s="16" t="s">
        <v>26</v>
      </c>
      <c r="E1239" s="16" t="s">
        <v>41</v>
      </c>
      <c r="F1239" s="16" t="s">
        <v>28</v>
      </c>
      <c r="G1239" s="16" t="s">
        <v>105</v>
      </c>
      <c r="H1239" s="16" t="s">
        <v>106</v>
      </c>
      <c r="I1239" s="16" t="s">
        <v>106</v>
      </c>
      <c r="J1239" s="16" t="s">
        <v>123</v>
      </c>
      <c r="K1239" s="16" t="s">
        <v>336</v>
      </c>
      <c r="L1239" s="9"/>
      <c r="M1239" s="9"/>
      <c r="N1239" s="9">
        <v>45176</v>
      </c>
      <c r="O1239" s="7">
        <v>45176</v>
      </c>
      <c r="P1239" s="9">
        <v>45176</v>
      </c>
      <c r="Q1239" s="9">
        <v>44805</v>
      </c>
      <c r="R1239" s="9" t="s">
        <v>34</v>
      </c>
      <c r="S1239" s="16" t="s">
        <v>73</v>
      </c>
      <c r="T1239" s="16" t="s">
        <v>73</v>
      </c>
      <c r="U1239" s="16"/>
      <c r="V1239" s="16"/>
      <c r="W1239" s="16" t="s">
        <v>96</v>
      </c>
      <c r="X1239" s="16" t="s">
        <v>38</v>
      </c>
      <c r="Y1239">
        <v>6</v>
      </c>
      <c r="Z1239">
        <v>5</v>
      </c>
      <c r="AA1239">
        <v>3</v>
      </c>
      <c r="AB1239">
        <v>6</v>
      </c>
      <c r="AC1239">
        <v>0.5</v>
      </c>
      <c r="AD1239">
        <v>5</v>
      </c>
      <c r="AE1239" t="s">
        <v>1676</v>
      </c>
    </row>
    <row r="1240" spans="1:31" x14ac:dyDescent="0.25">
      <c r="A1240" s="16" t="s">
        <v>3138</v>
      </c>
      <c r="B1240" s="16" t="s">
        <v>24</v>
      </c>
      <c r="C1240" s="16" t="s">
        <v>521</v>
      </c>
      <c r="D1240" s="16" t="s">
        <v>26</v>
      </c>
      <c r="E1240" s="16" t="s">
        <v>41</v>
      </c>
      <c r="F1240" s="16" t="s">
        <v>28</v>
      </c>
      <c r="G1240" s="16" t="s">
        <v>105</v>
      </c>
      <c r="H1240" s="16" t="s">
        <v>106</v>
      </c>
      <c r="I1240" s="16" t="s">
        <v>106</v>
      </c>
      <c r="J1240" s="16" t="s">
        <v>523</v>
      </c>
      <c r="K1240" s="16" t="s">
        <v>97</v>
      </c>
      <c r="L1240" s="9">
        <v>45233</v>
      </c>
      <c r="M1240" s="9">
        <v>45142</v>
      </c>
      <c r="N1240" s="9">
        <v>45239</v>
      </c>
      <c r="O1240" s="7">
        <v>45239</v>
      </c>
      <c r="P1240" s="9">
        <v>45239</v>
      </c>
      <c r="Q1240" s="9">
        <v>44868</v>
      </c>
      <c r="R1240" s="9" t="s">
        <v>34</v>
      </c>
      <c r="S1240" s="16" t="s">
        <v>73</v>
      </c>
      <c r="T1240" s="16" t="s">
        <v>73</v>
      </c>
      <c r="U1240" s="16"/>
      <c r="V1240" s="16"/>
      <c r="W1240" s="16"/>
      <c r="X1240" s="16" t="s">
        <v>38</v>
      </c>
      <c r="Y1240">
        <v>6</v>
      </c>
      <c r="Z1240">
        <v>5</v>
      </c>
      <c r="AA1240">
        <v>3</v>
      </c>
      <c r="AB1240">
        <v>6</v>
      </c>
      <c r="AC1240">
        <v>0.5</v>
      </c>
      <c r="AD1240">
        <v>5</v>
      </c>
      <c r="AE1240" t="s">
        <v>1810</v>
      </c>
    </row>
    <row r="1241" spans="1:31" x14ac:dyDescent="0.25">
      <c r="A1241" s="16" t="s">
        <v>3138</v>
      </c>
      <c r="B1241" s="16" t="s">
        <v>24</v>
      </c>
      <c r="C1241" s="16" t="s">
        <v>521</v>
      </c>
      <c r="D1241" s="16" t="s">
        <v>26</v>
      </c>
      <c r="E1241" s="16" t="s">
        <v>41</v>
      </c>
      <c r="F1241" s="16" t="s">
        <v>28</v>
      </c>
      <c r="G1241" s="16" t="s">
        <v>105</v>
      </c>
      <c r="H1241" s="16" t="s">
        <v>106</v>
      </c>
      <c r="I1241" s="16" t="s">
        <v>106</v>
      </c>
      <c r="J1241" s="16" t="s">
        <v>134</v>
      </c>
      <c r="K1241" s="16" t="s">
        <v>366</v>
      </c>
      <c r="L1241" s="9">
        <v>45121</v>
      </c>
      <c r="M1241" s="9">
        <v>45121</v>
      </c>
      <c r="N1241" s="9">
        <v>45120</v>
      </c>
      <c r="O1241" s="7">
        <v>45120</v>
      </c>
      <c r="P1241" s="9">
        <v>45120</v>
      </c>
      <c r="Q1241" s="9">
        <v>44756</v>
      </c>
      <c r="R1241" s="9" t="s">
        <v>34</v>
      </c>
      <c r="S1241" s="16" t="s">
        <v>73</v>
      </c>
      <c r="T1241" s="16" t="s">
        <v>73</v>
      </c>
      <c r="U1241" s="16"/>
      <c r="V1241" s="16"/>
      <c r="W1241" s="16"/>
      <c r="X1241" s="16" t="s">
        <v>38</v>
      </c>
      <c r="Y1241">
        <v>6</v>
      </c>
      <c r="Z1241">
        <v>5</v>
      </c>
      <c r="AA1241">
        <v>3</v>
      </c>
      <c r="AB1241">
        <v>6</v>
      </c>
      <c r="AC1241">
        <v>0.5</v>
      </c>
      <c r="AD1241">
        <v>5</v>
      </c>
      <c r="AE1241" t="s">
        <v>1811</v>
      </c>
    </row>
    <row r="1242" spans="1:31" x14ac:dyDescent="0.25">
      <c r="A1242" s="16" t="s">
        <v>3138</v>
      </c>
      <c r="B1242" s="16" t="s">
        <v>24</v>
      </c>
      <c r="C1242" s="16" t="s">
        <v>521</v>
      </c>
      <c r="D1242" s="16" t="s">
        <v>26</v>
      </c>
      <c r="E1242" s="16" t="s">
        <v>41</v>
      </c>
      <c r="F1242" s="16" t="s">
        <v>28</v>
      </c>
      <c r="G1242" s="16" t="s">
        <v>105</v>
      </c>
      <c r="H1242" s="16" t="s">
        <v>106</v>
      </c>
      <c r="I1242" s="16" t="s">
        <v>106</v>
      </c>
      <c r="J1242" s="16" t="s">
        <v>134</v>
      </c>
      <c r="K1242" s="16" t="s">
        <v>324</v>
      </c>
      <c r="L1242" s="9"/>
      <c r="M1242" s="9"/>
      <c r="N1242" s="9">
        <v>45267</v>
      </c>
      <c r="O1242" s="7">
        <v>45267</v>
      </c>
      <c r="P1242" s="9">
        <v>45267</v>
      </c>
      <c r="Q1242" s="9">
        <v>44903</v>
      </c>
      <c r="R1242" s="9" t="s">
        <v>34</v>
      </c>
      <c r="S1242" s="16" t="s">
        <v>73</v>
      </c>
      <c r="T1242" s="16" t="s">
        <v>73</v>
      </c>
      <c r="U1242" s="16"/>
      <c r="V1242" s="16"/>
      <c r="W1242" s="16"/>
      <c r="X1242" s="16" t="s">
        <v>38</v>
      </c>
      <c r="Y1242">
        <v>6</v>
      </c>
      <c r="Z1242">
        <v>5</v>
      </c>
      <c r="AA1242">
        <v>3</v>
      </c>
      <c r="AB1242">
        <v>6</v>
      </c>
      <c r="AC1242">
        <v>0.5</v>
      </c>
      <c r="AD1242">
        <v>5</v>
      </c>
      <c r="AE1242" t="s">
        <v>1555</v>
      </c>
    </row>
    <row r="1243" spans="1:31" x14ac:dyDescent="0.25">
      <c r="A1243" s="16" t="s">
        <v>3138</v>
      </c>
      <c r="B1243" s="16" t="s">
        <v>24</v>
      </c>
      <c r="C1243" s="16" t="s">
        <v>521</v>
      </c>
      <c r="D1243" s="16" t="s">
        <v>26</v>
      </c>
      <c r="E1243" s="16" t="s">
        <v>41</v>
      </c>
      <c r="F1243" s="16" t="s">
        <v>28</v>
      </c>
      <c r="G1243" s="16" t="s">
        <v>105</v>
      </c>
      <c r="H1243" s="16" t="s">
        <v>106</v>
      </c>
      <c r="I1243" s="16" t="s">
        <v>106</v>
      </c>
      <c r="J1243" s="16" t="s">
        <v>134</v>
      </c>
      <c r="K1243" s="16" t="s">
        <v>128</v>
      </c>
      <c r="L1243" s="9">
        <v>45238</v>
      </c>
      <c r="M1243" s="9">
        <v>45233</v>
      </c>
      <c r="N1243" s="9">
        <v>45267</v>
      </c>
      <c r="O1243" s="7">
        <v>45267</v>
      </c>
      <c r="P1243" s="9">
        <v>45267</v>
      </c>
      <c r="Q1243" s="9">
        <v>44903</v>
      </c>
      <c r="R1243" s="9" t="s">
        <v>34</v>
      </c>
      <c r="S1243" s="16" t="s">
        <v>73</v>
      </c>
      <c r="T1243" s="16" t="s">
        <v>73</v>
      </c>
      <c r="U1243" s="16"/>
      <c r="V1243" s="16"/>
      <c r="W1243" s="16"/>
      <c r="X1243" s="16" t="s">
        <v>38</v>
      </c>
      <c r="Y1243">
        <v>6</v>
      </c>
      <c r="Z1243">
        <v>5</v>
      </c>
      <c r="AA1243">
        <v>3</v>
      </c>
      <c r="AB1243">
        <v>6</v>
      </c>
      <c r="AC1243">
        <v>0.5</v>
      </c>
      <c r="AD1243">
        <v>5</v>
      </c>
      <c r="AE1243" t="s">
        <v>1679</v>
      </c>
    </row>
    <row r="1244" spans="1:31" x14ac:dyDescent="0.25">
      <c r="A1244" s="16" t="s">
        <v>23</v>
      </c>
      <c r="B1244" s="16" t="s">
        <v>39</v>
      </c>
      <c r="C1244" s="16" t="s">
        <v>521</v>
      </c>
      <c r="D1244" s="16" t="s">
        <v>26</v>
      </c>
      <c r="E1244" s="16" t="s">
        <v>41</v>
      </c>
      <c r="F1244" s="16" t="s">
        <v>28</v>
      </c>
      <c r="G1244" s="16" t="s">
        <v>105</v>
      </c>
      <c r="H1244" s="16" t="s">
        <v>106</v>
      </c>
      <c r="I1244" s="16" t="s">
        <v>106</v>
      </c>
      <c r="J1244" s="16" t="s">
        <v>134</v>
      </c>
      <c r="K1244" s="16" t="s">
        <v>137</v>
      </c>
      <c r="L1244" s="9"/>
      <c r="M1244" s="9"/>
      <c r="N1244" s="9">
        <v>45120</v>
      </c>
      <c r="O1244" s="7">
        <v>45120</v>
      </c>
      <c r="P1244" s="9">
        <v>45120</v>
      </c>
      <c r="Q1244" s="9">
        <v>44756</v>
      </c>
      <c r="R1244" s="9" t="s">
        <v>34</v>
      </c>
      <c r="S1244" s="16" t="s">
        <v>73</v>
      </c>
      <c r="T1244" s="16" t="s">
        <v>73</v>
      </c>
      <c r="U1244" s="16"/>
      <c r="V1244" s="16"/>
      <c r="W1244" s="16" t="s">
        <v>96</v>
      </c>
      <c r="X1244" s="16" t="s">
        <v>38</v>
      </c>
      <c r="Y1244">
        <v>6</v>
      </c>
      <c r="Z1244">
        <v>5</v>
      </c>
      <c r="AA1244">
        <v>3</v>
      </c>
      <c r="AB1244">
        <v>6</v>
      </c>
      <c r="AC1244">
        <v>0.5</v>
      </c>
      <c r="AD1244">
        <v>5</v>
      </c>
      <c r="AE1244" t="s">
        <v>1347</v>
      </c>
    </row>
    <row r="1245" spans="1:31" x14ac:dyDescent="0.25">
      <c r="A1245" s="16" t="s">
        <v>23</v>
      </c>
      <c r="B1245" s="16" t="s">
        <v>39</v>
      </c>
      <c r="C1245" s="16" t="s">
        <v>521</v>
      </c>
      <c r="D1245" s="16" t="s">
        <v>26</v>
      </c>
      <c r="E1245" s="16" t="s">
        <v>41</v>
      </c>
      <c r="F1245" s="16" t="s">
        <v>28</v>
      </c>
      <c r="G1245" s="16" t="s">
        <v>105</v>
      </c>
      <c r="H1245" s="16" t="s">
        <v>106</v>
      </c>
      <c r="I1245" s="16" t="s">
        <v>106</v>
      </c>
      <c r="J1245" s="16" t="s">
        <v>134</v>
      </c>
      <c r="K1245" s="16" t="s">
        <v>87</v>
      </c>
      <c r="L1245" s="9"/>
      <c r="M1245" s="9"/>
      <c r="N1245" s="9">
        <v>45267</v>
      </c>
      <c r="O1245" s="7">
        <v>45267</v>
      </c>
      <c r="P1245" s="9">
        <v>45267</v>
      </c>
      <c r="Q1245" s="9">
        <v>44903</v>
      </c>
      <c r="R1245" s="9" t="s">
        <v>34</v>
      </c>
      <c r="S1245" s="16" t="s">
        <v>73</v>
      </c>
      <c r="T1245" s="16" t="s">
        <v>73</v>
      </c>
      <c r="U1245" s="16"/>
      <c r="V1245" s="16"/>
      <c r="W1245" s="16" t="s">
        <v>96</v>
      </c>
      <c r="X1245" s="16" t="s">
        <v>38</v>
      </c>
      <c r="Y1245">
        <v>6</v>
      </c>
      <c r="Z1245">
        <v>5</v>
      </c>
      <c r="AA1245">
        <v>3</v>
      </c>
      <c r="AB1245">
        <v>6</v>
      </c>
      <c r="AC1245">
        <v>0.5</v>
      </c>
      <c r="AD1245">
        <v>5</v>
      </c>
      <c r="AE1245" t="s">
        <v>1682</v>
      </c>
    </row>
    <row r="1246" spans="1:31" x14ac:dyDescent="0.25">
      <c r="A1246" s="16" t="s">
        <v>23</v>
      </c>
      <c r="B1246" s="16" t="s">
        <v>39</v>
      </c>
      <c r="C1246" s="16" t="s">
        <v>521</v>
      </c>
      <c r="D1246" s="16" t="s">
        <v>26</v>
      </c>
      <c r="E1246" s="16" t="s">
        <v>41</v>
      </c>
      <c r="F1246" s="16" t="s">
        <v>28</v>
      </c>
      <c r="G1246" s="16" t="s">
        <v>105</v>
      </c>
      <c r="H1246" s="16" t="s">
        <v>106</v>
      </c>
      <c r="I1246" s="16" t="s">
        <v>106</v>
      </c>
      <c r="J1246" s="16" t="s">
        <v>134</v>
      </c>
      <c r="K1246" s="16" t="s">
        <v>367</v>
      </c>
      <c r="L1246" s="9"/>
      <c r="M1246" s="9"/>
      <c r="N1246" s="9">
        <v>45267</v>
      </c>
      <c r="O1246" s="7">
        <v>45267</v>
      </c>
      <c r="P1246" s="9">
        <v>45267</v>
      </c>
      <c r="Q1246" s="9">
        <v>44903</v>
      </c>
      <c r="R1246" s="9" t="s">
        <v>34</v>
      </c>
      <c r="S1246" s="16" t="s">
        <v>73</v>
      </c>
      <c r="T1246" s="16" t="s">
        <v>73</v>
      </c>
      <c r="U1246" s="16"/>
      <c r="V1246" s="16"/>
      <c r="W1246" s="16" t="s">
        <v>96</v>
      </c>
      <c r="X1246" s="16" t="s">
        <v>38</v>
      </c>
      <c r="Y1246">
        <v>6</v>
      </c>
      <c r="Z1246">
        <v>5</v>
      </c>
      <c r="AA1246">
        <v>3</v>
      </c>
      <c r="AB1246">
        <v>6</v>
      </c>
      <c r="AC1246">
        <v>0.5</v>
      </c>
      <c r="AD1246">
        <v>5</v>
      </c>
      <c r="AE1246" t="s">
        <v>1683</v>
      </c>
    </row>
    <row r="1247" spans="1:31" x14ac:dyDescent="0.25">
      <c r="A1247" s="16" t="s">
        <v>23</v>
      </c>
      <c r="B1247" s="16" t="s">
        <v>39</v>
      </c>
      <c r="C1247" s="16" t="s">
        <v>521</v>
      </c>
      <c r="D1247" s="16" t="s">
        <v>26</v>
      </c>
      <c r="E1247" s="16" t="s">
        <v>41</v>
      </c>
      <c r="F1247" s="16" t="s">
        <v>28</v>
      </c>
      <c r="G1247" s="16" t="s">
        <v>105</v>
      </c>
      <c r="H1247" s="16" t="s">
        <v>106</v>
      </c>
      <c r="I1247" s="16" t="s">
        <v>106</v>
      </c>
      <c r="J1247" s="16" t="s">
        <v>134</v>
      </c>
      <c r="K1247" s="16" t="s">
        <v>140</v>
      </c>
      <c r="L1247" s="9"/>
      <c r="M1247" s="9"/>
      <c r="N1247" s="9">
        <v>45120</v>
      </c>
      <c r="O1247" s="7">
        <v>45120</v>
      </c>
      <c r="P1247" s="9">
        <v>45120</v>
      </c>
      <c r="Q1247" s="9">
        <v>44756</v>
      </c>
      <c r="R1247" s="9" t="s">
        <v>34</v>
      </c>
      <c r="S1247" s="16" t="s">
        <v>73</v>
      </c>
      <c r="T1247" s="16" t="s">
        <v>73</v>
      </c>
      <c r="U1247" s="16"/>
      <c r="V1247" s="16"/>
      <c r="W1247" s="16" t="s">
        <v>96</v>
      </c>
      <c r="X1247" s="16" t="s">
        <v>38</v>
      </c>
      <c r="Y1247">
        <v>6</v>
      </c>
      <c r="Z1247">
        <v>5</v>
      </c>
      <c r="AA1247">
        <v>3</v>
      </c>
      <c r="AB1247">
        <v>6</v>
      </c>
      <c r="AC1247">
        <v>0.5</v>
      </c>
      <c r="AD1247">
        <v>5</v>
      </c>
      <c r="AE1247" t="s">
        <v>1350</v>
      </c>
    </row>
    <row r="1248" spans="1:31" x14ac:dyDescent="0.25">
      <c r="A1248" s="16" t="s">
        <v>23</v>
      </c>
      <c r="B1248" s="16" t="s">
        <v>39</v>
      </c>
      <c r="C1248" s="16" t="s">
        <v>521</v>
      </c>
      <c r="D1248" s="16" t="s">
        <v>26</v>
      </c>
      <c r="E1248" s="16" t="s">
        <v>41</v>
      </c>
      <c r="F1248" s="16" t="s">
        <v>28</v>
      </c>
      <c r="G1248" s="16" t="s">
        <v>105</v>
      </c>
      <c r="H1248" s="16" t="s">
        <v>106</v>
      </c>
      <c r="I1248" s="16" t="s">
        <v>106</v>
      </c>
      <c r="J1248" s="16" t="s">
        <v>134</v>
      </c>
      <c r="K1248" s="16" t="s">
        <v>142</v>
      </c>
      <c r="L1248" s="9"/>
      <c r="M1248" s="9"/>
      <c r="N1248" s="9">
        <v>45120</v>
      </c>
      <c r="O1248" s="7">
        <v>45120</v>
      </c>
      <c r="P1248" s="9">
        <v>45120</v>
      </c>
      <c r="Q1248" s="9">
        <v>44756</v>
      </c>
      <c r="R1248" s="9" t="s">
        <v>34</v>
      </c>
      <c r="S1248" s="16" t="s">
        <v>73</v>
      </c>
      <c r="T1248" s="16" t="s">
        <v>73</v>
      </c>
      <c r="U1248" s="16"/>
      <c r="V1248" s="16"/>
      <c r="W1248" s="16" t="s">
        <v>96</v>
      </c>
      <c r="X1248" s="16" t="s">
        <v>38</v>
      </c>
      <c r="Y1248">
        <v>6</v>
      </c>
      <c r="Z1248">
        <v>5</v>
      </c>
      <c r="AA1248">
        <v>3</v>
      </c>
      <c r="AB1248">
        <v>6</v>
      </c>
      <c r="AC1248">
        <v>0.5</v>
      </c>
      <c r="AD1248">
        <v>5</v>
      </c>
      <c r="AE1248" t="s">
        <v>1352</v>
      </c>
    </row>
    <row r="1249" spans="1:31" x14ac:dyDescent="0.25">
      <c r="A1249" s="16" t="s">
        <v>23</v>
      </c>
      <c r="B1249" s="16" t="s">
        <v>39</v>
      </c>
      <c r="C1249" s="16" t="s">
        <v>521</v>
      </c>
      <c r="D1249" s="16" t="s">
        <v>26</v>
      </c>
      <c r="E1249" s="16" t="s">
        <v>41</v>
      </c>
      <c r="F1249" s="16" t="s">
        <v>28</v>
      </c>
      <c r="G1249" s="16" t="s">
        <v>105</v>
      </c>
      <c r="H1249" s="16" t="s">
        <v>106</v>
      </c>
      <c r="I1249" s="16" t="s">
        <v>106</v>
      </c>
      <c r="J1249" s="16" t="s">
        <v>134</v>
      </c>
      <c r="K1249" s="16" t="s">
        <v>146</v>
      </c>
      <c r="L1249" s="9"/>
      <c r="M1249" s="9"/>
      <c r="N1249" s="9">
        <v>45204</v>
      </c>
      <c r="O1249" s="7">
        <v>45204</v>
      </c>
      <c r="P1249" s="9">
        <v>45204</v>
      </c>
      <c r="Q1249" s="9">
        <v>44840</v>
      </c>
      <c r="R1249" s="9" t="s">
        <v>34</v>
      </c>
      <c r="S1249" s="16" t="s">
        <v>73</v>
      </c>
      <c r="T1249" s="16" t="s">
        <v>73</v>
      </c>
      <c r="U1249" s="16"/>
      <c r="V1249" s="16"/>
      <c r="W1249" s="16" t="s">
        <v>96</v>
      </c>
      <c r="X1249" s="16" t="s">
        <v>38</v>
      </c>
      <c r="Y1249">
        <v>6</v>
      </c>
      <c r="Z1249">
        <v>5</v>
      </c>
      <c r="AA1249">
        <v>3</v>
      </c>
      <c r="AB1249">
        <v>6</v>
      </c>
      <c r="AC1249">
        <v>0.5</v>
      </c>
      <c r="AD1249">
        <v>5</v>
      </c>
      <c r="AE1249" t="s">
        <v>1356</v>
      </c>
    </row>
    <row r="1250" spans="1:31" x14ac:dyDescent="0.25">
      <c r="A1250" s="16" t="s">
        <v>23</v>
      </c>
      <c r="B1250" s="16" t="s">
        <v>39</v>
      </c>
      <c r="C1250" s="16" t="s">
        <v>521</v>
      </c>
      <c r="D1250" s="16" t="s">
        <v>26</v>
      </c>
      <c r="E1250" s="16" t="s">
        <v>41</v>
      </c>
      <c r="F1250" s="16" t="s">
        <v>28</v>
      </c>
      <c r="G1250" s="16" t="s">
        <v>105</v>
      </c>
      <c r="H1250" s="16" t="s">
        <v>106</v>
      </c>
      <c r="I1250" s="16" t="s">
        <v>106</v>
      </c>
      <c r="J1250" s="16" t="s">
        <v>134</v>
      </c>
      <c r="K1250" s="16" t="s">
        <v>334</v>
      </c>
      <c r="L1250" s="9"/>
      <c r="M1250" s="9"/>
      <c r="N1250" s="9">
        <v>45239</v>
      </c>
      <c r="O1250" s="7">
        <v>45239</v>
      </c>
      <c r="P1250" s="9">
        <v>45239</v>
      </c>
      <c r="Q1250" s="9">
        <v>44868</v>
      </c>
      <c r="R1250" s="9" t="s">
        <v>34</v>
      </c>
      <c r="S1250" s="16" t="s">
        <v>73</v>
      </c>
      <c r="T1250" s="16" t="s">
        <v>73</v>
      </c>
      <c r="U1250" s="16"/>
      <c r="V1250" s="16"/>
      <c r="W1250" s="16" t="s">
        <v>96</v>
      </c>
      <c r="X1250" s="16" t="s">
        <v>38</v>
      </c>
      <c r="Y1250">
        <v>6</v>
      </c>
      <c r="Z1250">
        <v>5</v>
      </c>
      <c r="AA1250">
        <v>3</v>
      </c>
      <c r="AB1250">
        <v>6</v>
      </c>
      <c r="AC1250">
        <v>0.5</v>
      </c>
      <c r="AD1250">
        <v>5</v>
      </c>
      <c r="AE1250" t="s">
        <v>1566</v>
      </c>
    </row>
    <row r="1251" spans="1:31" x14ac:dyDescent="0.25">
      <c r="A1251" s="16" t="s">
        <v>23</v>
      </c>
      <c r="B1251" s="16" t="s">
        <v>39</v>
      </c>
      <c r="C1251" s="16" t="s">
        <v>521</v>
      </c>
      <c r="D1251" s="16" t="s">
        <v>26</v>
      </c>
      <c r="E1251" s="16" t="s">
        <v>41</v>
      </c>
      <c r="F1251" s="16" t="s">
        <v>28</v>
      </c>
      <c r="G1251" s="16" t="s">
        <v>105</v>
      </c>
      <c r="H1251" s="16" t="s">
        <v>106</v>
      </c>
      <c r="I1251" s="16" t="s">
        <v>106</v>
      </c>
      <c r="J1251" s="16" t="s">
        <v>134</v>
      </c>
      <c r="K1251" s="16" t="s">
        <v>335</v>
      </c>
      <c r="L1251" s="9"/>
      <c r="M1251" s="9"/>
      <c r="N1251" s="9">
        <v>45239</v>
      </c>
      <c r="O1251" s="7">
        <v>45239</v>
      </c>
      <c r="P1251" s="9">
        <v>45239</v>
      </c>
      <c r="Q1251" s="9">
        <v>44868</v>
      </c>
      <c r="R1251" s="9" t="s">
        <v>34</v>
      </c>
      <c r="S1251" s="16" t="s">
        <v>73</v>
      </c>
      <c r="T1251" s="16" t="s">
        <v>73</v>
      </c>
      <c r="U1251" s="16"/>
      <c r="V1251" s="16"/>
      <c r="W1251" s="16" t="s">
        <v>96</v>
      </c>
      <c r="X1251" s="16" t="s">
        <v>38</v>
      </c>
      <c r="Y1251">
        <v>6</v>
      </c>
      <c r="Z1251">
        <v>5</v>
      </c>
      <c r="AA1251">
        <v>3</v>
      </c>
      <c r="AB1251">
        <v>6</v>
      </c>
      <c r="AC1251">
        <v>0.5</v>
      </c>
      <c r="AD1251">
        <v>5</v>
      </c>
      <c r="AE1251" t="s">
        <v>1567</v>
      </c>
    </row>
    <row r="1252" spans="1:31" x14ac:dyDescent="0.25">
      <c r="A1252" s="16" t="s">
        <v>3138</v>
      </c>
      <c r="B1252" s="16" t="s">
        <v>24</v>
      </c>
      <c r="C1252" s="16" t="s">
        <v>521</v>
      </c>
      <c r="D1252" s="16" t="s">
        <v>26</v>
      </c>
      <c r="E1252" s="16" t="s">
        <v>41</v>
      </c>
      <c r="F1252" s="16" t="s">
        <v>28</v>
      </c>
      <c r="G1252" s="16" t="s">
        <v>105</v>
      </c>
      <c r="H1252" s="16" t="s">
        <v>106</v>
      </c>
      <c r="I1252" s="16" t="s">
        <v>106</v>
      </c>
      <c r="J1252" s="16" t="s">
        <v>134</v>
      </c>
      <c r="K1252" s="16" t="s">
        <v>186</v>
      </c>
      <c r="L1252" s="9">
        <v>45121</v>
      </c>
      <c r="M1252" s="9">
        <v>45121</v>
      </c>
      <c r="N1252" s="9">
        <v>45120</v>
      </c>
      <c r="O1252" s="7">
        <v>45120</v>
      </c>
      <c r="P1252" s="9">
        <v>45120</v>
      </c>
      <c r="Q1252" s="9">
        <v>44756</v>
      </c>
      <c r="R1252" s="9" t="s">
        <v>34</v>
      </c>
      <c r="S1252" s="16" t="s">
        <v>73</v>
      </c>
      <c r="T1252" s="16" t="s">
        <v>73</v>
      </c>
      <c r="U1252" s="16"/>
      <c r="V1252" s="16"/>
      <c r="W1252" s="16"/>
      <c r="X1252" s="16" t="s">
        <v>38</v>
      </c>
      <c r="Y1252">
        <v>6</v>
      </c>
      <c r="Z1252">
        <v>5</v>
      </c>
      <c r="AA1252">
        <v>3</v>
      </c>
      <c r="AB1252">
        <v>6</v>
      </c>
      <c r="AC1252">
        <v>0.5</v>
      </c>
      <c r="AD1252">
        <v>5</v>
      </c>
      <c r="AE1252" t="s">
        <v>1688</v>
      </c>
    </row>
    <row r="1253" spans="1:31" x14ac:dyDescent="0.25">
      <c r="A1253" s="16" t="s">
        <v>23</v>
      </c>
      <c r="B1253" s="16" t="s">
        <v>39</v>
      </c>
      <c r="C1253" s="16" t="s">
        <v>521</v>
      </c>
      <c r="D1253" s="16" t="s">
        <v>26</v>
      </c>
      <c r="E1253" s="16" t="s">
        <v>41</v>
      </c>
      <c r="F1253" s="16" t="s">
        <v>28</v>
      </c>
      <c r="G1253" s="16" t="s">
        <v>105</v>
      </c>
      <c r="H1253" s="16" t="s">
        <v>106</v>
      </c>
      <c r="I1253" s="16" t="s">
        <v>106</v>
      </c>
      <c r="J1253" s="16" t="s">
        <v>134</v>
      </c>
      <c r="K1253" s="16" t="s">
        <v>404</v>
      </c>
      <c r="L1253" s="9"/>
      <c r="M1253" s="9">
        <v>45233</v>
      </c>
      <c r="N1253" s="9">
        <v>45239</v>
      </c>
      <c r="O1253" s="7">
        <v>45239</v>
      </c>
      <c r="P1253" s="9">
        <v>45239</v>
      </c>
      <c r="Q1253" s="9">
        <v>44868</v>
      </c>
      <c r="R1253" s="9" t="s">
        <v>34</v>
      </c>
      <c r="S1253" s="16" t="s">
        <v>73</v>
      </c>
      <c r="T1253" s="16" t="s">
        <v>73</v>
      </c>
      <c r="U1253" s="16"/>
      <c r="V1253" s="16"/>
      <c r="W1253" s="16" t="s">
        <v>96</v>
      </c>
      <c r="X1253" s="16" t="s">
        <v>38</v>
      </c>
      <c r="Y1253">
        <v>6</v>
      </c>
      <c r="Z1253">
        <v>5</v>
      </c>
      <c r="AA1253">
        <v>3</v>
      </c>
      <c r="AB1253">
        <v>6</v>
      </c>
      <c r="AC1253">
        <v>0.5</v>
      </c>
      <c r="AD1253">
        <v>5</v>
      </c>
      <c r="AE1253" t="s">
        <v>1689</v>
      </c>
    </row>
    <row r="1254" spans="1:31" x14ac:dyDescent="0.25">
      <c r="A1254" s="16" t="s">
        <v>23</v>
      </c>
      <c r="B1254" s="16" t="s">
        <v>39</v>
      </c>
      <c r="C1254" s="16" t="s">
        <v>521</v>
      </c>
      <c r="D1254" s="16" t="s">
        <v>26</v>
      </c>
      <c r="E1254" s="16" t="s">
        <v>41</v>
      </c>
      <c r="F1254" s="16" t="s">
        <v>28</v>
      </c>
      <c r="G1254" s="16" t="s">
        <v>105</v>
      </c>
      <c r="H1254" s="16" t="s">
        <v>106</v>
      </c>
      <c r="I1254" s="16" t="s">
        <v>106</v>
      </c>
      <c r="J1254" s="16" t="s">
        <v>134</v>
      </c>
      <c r="K1254" s="16" t="s">
        <v>405</v>
      </c>
      <c r="L1254" s="9"/>
      <c r="M1254" s="9">
        <v>45268</v>
      </c>
      <c r="N1254" s="9">
        <v>45267</v>
      </c>
      <c r="O1254" s="7">
        <v>45267</v>
      </c>
      <c r="P1254" s="9">
        <v>45267</v>
      </c>
      <c r="Q1254" s="9">
        <v>44903</v>
      </c>
      <c r="R1254" s="9" t="s">
        <v>34</v>
      </c>
      <c r="S1254" s="16" t="s">
        <v>73</v>
      </c>
      <c r="T1254" s="16" t="s">
        <v>73</v>
      </c>
      <c r="U1254" s="16"/>
      <c r="V1254" s="16"/>
      <c r="W1254" s="16" t="s">
        <v>96</v>
      </c>
      <c r="X1254" s="16" t="s">
        <v>38</v>
      </c>
      <c r="Y1254">
        <v>6</v>
      </c>
      <c r="Z1254">
        <v>5</v>
      </c>
      <c r="AA1254">
        <v>3</v>
      </c>
      <c r="AB1254">
        <v>6</v>
      </c>
      <c r="AC1254">
        <v>0.5</v>
      </c>
      <c r="AD1254">
        <v>5</v>
      </c>
      <c r="AE1254" t="s">
        <v>1690</v>
      </c>
    </row>
    <row r="1255" spans="1:31" x14ac:dyDescent="0.25">
      <c r="A1255" s="16" t="s">
        <v>23</v>
      </c>
      <c r="B1255" s="16" t="s">
        <v>39</v>
      </c>
      <c r="C1255" s="16" t="s">
        <v>521</v>
      </c>
      <c r="D1255" s="16" t="s">
        <v>26</v>
      </c>
      <c r="E1255" s="16" t="s">
        <v>41</v>
      </c>
      <c r="F1255" s="16" t="s">
        <v>28</v>
      </c>
      <c r="G1255" s="16" t="s">
        <v>105</v>
      </c>
      <c r="H1255" s="16" t="s">
        <v>106</v>
      </c>
      <c r="I1255" s="16" t="s">
        <v>106</v>
      </c>
      <c r="J1255" s="16" t="s">
        <v>134</v>
      </c>
      <c r="K1255" s="16" t="s">
        <v>336</v>
      </c>
      <c r="L1255" s="9"/>
      <c r="M1255" s="9">
        <v>45205</v>
      </c>
      <c r="N1255" s="9">
        <v>45176</v>
      </c>
      <c r="O1255" s="7">
        <v>45176</v>
      </c>
      <c r="P1255" s="9">
        <v>45176</v>
      </c>
      <c r="Q1255" s="9">
        <v>44805</v>
      </c>
      <c r="R1255" s="9" t="s">
        <v>34</v>
      </c>
      <c r="S1255" s="16" t="s">
        <v>73</v>
      </c>
      <c r="T1255" s="16" t="s">
        <v>73</v>
      </c>
      <c r="U1255" s="16"/>
      <c r="V1255" s="16"/>
      <c r="W1255" s="16" t="s">
        <v>96</v>
      </c>
      <c r="X1255" s="16" t="s">
        <v>38</v>
      </c>
      <c r="Y1255">
        <v>6</v>
      </c>
      <c r="Z1255">
        <v>5</v>
      </c>
      <c r="AA1255">
        <v>3</v>
      </c>
      <c r="AB1255">
        <v>6</v>
      </c>
      <c r="AC1255">
        <v>0.5</v>
      </c>
      <c r="AD1255">
        <v>5</v>
      </c>
      <c r="AE1255" t="s">
        <v>1568</v>
      </c>
    </row>
    <row r="1256" spans="1:31" x14ac:dyDescent="0.25">
      <c r="A1256" s="16" t="s">
        <v>3138</v>
      </c>
      <c r="B1256" s="16" t="s">
        <v>24</v>
      </c>
      <c r="C1256" s="16" t="s">
        <v>521</v>
      </c>
      <c r="D1256" s="16" t="s">
        <v>26</v>
      </c>
      <c r="E1256" s="16" t="s">
        <v>41</v>
      </c>
      <c r="F1256" s="16" t="s">
        <v>28</v>
      </c>
      <c r="G1256" s="16" t="s">
        <v>105</v>
      </c>
      <c r="H1256" s="16" t="s">
        <v>106</v>
      </c>
      <c r="I1256" s="16" t="s">
        <v>106</v>
      </c>
      <c r="J1256" s="16" t="s">
        <v>134</v>
      </c>
      <c r="K1256" s="16" t="s">
        <v>407</v>
      </c>
      <c r="L1256" s="9"/>
      <c r="M1256" s="9">
        <v>45142</v>
      </c>
      <c r="N1256" s="9">
        <v>45176</v>
      </c>
      <c r="O1256" s="7">
        <v>45176</v>
      </c>
      <c r="P1256" s="9">
        <v>45176</v>
      </c>
      <c r="Q1256" s="9">
        <v>44805</v>
      </c>
      <c r="R1256" s="9" t="s">
        <v>34</v>
      </c>
      <c r="S1256" s="16" t="s">
        <v>73</v>
      </c>
      <c r="T1256" s="16" t="s">
        <v>73</v>
      </c>
      <c r="U1256" s="16"/>
      <c r="V1256" s="16"/>
      <c r="W1256" s="16"/>
      <c r="X1256" s="16" t="s">
        <v>38</v>
      </c>
      <c r="Y1256">
        <v>6</v>
      </c>
      <c r="Z1256">
        <v>5</v>
      </c>
      <c r="AA1256">
        <v>3</v>
      </c>
      <c r="AB1256">
        <v>6</v>
      </c>
      <c r="AC1256">
        <v>0.5</v>
      </c>
      <c r="AD1256">
        <v>5</v>
      </c>
      <c r="AE1256" t="s">
        <v>1692</v>
      </c>
    </row>
    <row r="1257" spans="1:31" x14ac:dyDescent="0.25">
      <c r="A1257" s="16" t="s">
        <v>23</v>
      </c>
      <c r="B1257" s="16" t="s">
        <v>39</v>
      </c>
      <c r="C1257" s="16" t="s">
        <v>521</v>
      </c>
      <c r="D1257" s="16" t="s">
        <v>26</v>
      </c>
      <c r="E1257" s="16" t="s">
        <v>41</v>
      </c>
      <c r="F1257" s="16" t="s">
        <v>28</v>
      </c>
      <c r="G1257" s="16" t="s">
        <v>105</v>
      </c>
      <c r="H1257" s="16" t="s">
        <v>106</v>
      </c>
      <c r="I1257" s="16" t="s">
        <v>106</v>
      </c>
      <c r="J1257" s="16" t="s">
        <v>524</v>
      </c>
      <c r="K1257" s="16" t="s">
        <v>87</v>
      </c>
      <c r="L1257" s="9"/>
      <c r="M1257" s="9"/>
      <c r="N1257" s="9">
        <v>45239</v>
      </c>
      <c r="O1257" s="7">
        <v>45239</v>
      </c>
      <c r="P1257" s="9">
        <v>45239</v>
      </c>
      <c r="Q1257" s="9"/>
      <c r="R1257" s="9" t="s">
        <v>34</v>
      </c>
      <c r="S1257" s="16" t="s">
        <v>73</v>
      </c>
      <c r="T1257" s="16" t="s">
        <v>73</v>
      </c>
      <c r="U1257" s="16"/>
      <c r="V1257" s="16"/>
      <c r="W1257" s="16" t="s">
        <v>96</v>
      </c>
      <c r="X1257" s="16" t="s">
        <v>38</v>
      </c>
      <c r="Y1257">
        <v>6</v>
      </c>
      <c r="Z1257">
        <v>5</v>
      </c>
      <c r="AA1257">
        <v>3</v>
      </c>
      <c r="AB1257">
        <v>6</v>
      </c>
      <c r="AC1257">
        <v>0.5</v>
      </c>
      <c r="AD1257">
        <v>5</v>
      </c>
      <c r="AE1257" t="s">
        <v>1812</v>
      </c>
    </row>
    <row r="1258" spans="1:31" x14ac:dyDescent="0.25">
      <c r="A1258" s="16" t="s">
        <v>23</v>
      </c>
      <c r="B1258" s="16" t="s">
        <v>39</v>
      </c>
      <c r="C1258" s="16" t="s">
        <v>521</v>
      </c>
      <c r="D1258" s="16" t="s">
        <v>26</v>
      </c>
      <c r="E1258" s="16" t="s">
        <v>41</v>
      </c>
      <c r="F1258" s="16" t="s">
        <v>28</v>
      </c>
      <c r="G1258" s="16" t="s">
        <v>105</v>
      </c>
      <c r="H1258" s="16" t="s">
        <v>106</v>
      </c>
      <c r="I1258" s="16" t="s">
        <v>106</v>
      </c>
      <c r="J1258" s="16" t="s">
        <v>412</v>
      </c>
      <c r="K1258" s="16" t="s">
        <v>132</v>
      </c>
      <c r="L1258" s="9"/>
      <c r="M1258" s="9"/>
      <c r="N1258" s="9">
        <v>45141</v>
      </c>
      <c r="O1258" s="7">
        <v>45141</v>
      </c>
      <c r="P1258" s="9">
        <v>45141</v>
      </c>
      <c r="Q1258" s="9"/>
      <c r="R1258" s="9" t="s">
        <v>34</v>
      </c>
      <c r="S1258" s="16" t="s">
        <v>73</v>
      </c>
      <c r="T1258" s="16" t="s">
        <v>73</v>
      </c>
      <c r="U1258" s="16"/>
      <c r="V1258" s="16"/>
      <c r="W1258" s="16" t="s">
        <v>96</v>
      </c>
      <c r="X1258" s="16" t="s">
        <v>38</v>
      </c>
      <c r="Y1258">
        <v>6</v>
      </c>
      <c r="Z1258">
        <v>5</v>
      </c>
      <c r="AA1258">
        <v>3</v>
      </c>
      <c r="AB1258">
        <v>6</v>
      </c>
      <c r="AC1258">
        <v>0.5</v>
      </c>
      <c r="AD1258">
        <v>5</v>
      </c>
      <c r="AE1258" t="s">
        <v>1813</v>
      </c>
    </row>
    <row r="1259" spans="1:31" x14ac:dyDescent="0.25">
      <c r="A1259" s="16" t="s">
        <v>23</v>
      </c>
      <c r="B1259" s="16" t="s">
        <v>39</v>
      </c>
      <c r="C1259" s="16" t="s">
        <v>521</v>
      </c>
      <c r="D1259" s="16" t="s">
        <v>26</v>
      </c>
      <c r="E1259" s="16" t="s">
        <v>41</v>
      </c>
      <c r="F1259" s="16" t="s">
        <v>28</v>
      </c>
      <c r="G1259" s="16" t="s">
        <v>105</v>
      </c>
      <c r="H1259" s="16" t="s">
        <v>106</v>
      </c>
      <c r="I1259" s="16" t="s">
        <v>106</v>
      </c>
      <c r="J1259" s="16" t="s">
        <v>412</v>
      </c>
      <c r="K1259" s="16" t="s">
        <v>87</v>
      </c>
      <c r="L1259" s="9"/>
      <c r="M1259" s="9"/>
      <c r="N1259" s="9">
        <v>45120</v>
      </c>
      <c r="O1259" s="7">
        <v>45120</v>
      </c>
      <c r="P1259" s="9">
        <v>45120</v>
      </c>
      <c r="Q1259" s="9">
        <v>44756</v>
      </c>
      <c r="R1259" s="9" t="s">
        <v>34</v>
      </c>
      <c r="S1259" s="16" t="s">
        <v>73</v>
      </c>
      <c r="T1259" s="16" t="s">
        <v>73</v>
      </c>
      <c r="U1259" s="16"/>
      <c r="V1259" s="16"/>
      <c r="W1259" s="16" t="s">
        <v>96</v>
      </c>
      <c r="X1259" s="16" t="s">
        <v>38</v>
      </c>
      <c r="Y1259">
        <v>6</v>
      </c>
      <c r="Z1259">
        <v>5</v>
      </c>
      <c r="AA1259">
        <v>3</v>
      </c>
      <c r="AB1259">
        <v>6</v>
      </c>
      <c r="AC1259">
        <v>0.5</v>
      </c>
      <c r="AD1259">
        <v>5</v>
      </c>
      <c r="AE1259" t="s">
        <v>1699</v>
      </c>
    </row>
    <row r="1260" spans="1:31" x14ac:dyDescent="0.25">
      <c r="A1260" s="16" t="s">
        <v>3138</v>
      </c>
      <c r="B1260" s="16" t="s">
        <v>24</v>
      </c>
      <c r="C1260" s="16" t="s">
        <v>521</v>
      </c>
      <c r="D1260" s="16" t="s">
        <v>26</v>
      </c>
      <c r="E1260" s="16" t="s">
        <v>288</v>
      </c>
      <c r="F1260" s="16" t="s">
        <v>28</v>
      </c>
      <c r="G1260" s="16" t="s">
        <v>527</v>
      </c>
      <c r="H1260" s="16" t="s">
        <v>3715</v>
      </c>
      <c r="I1260" s="16" t="s">
        <v>106</v>
      </c>
      <c r="J1260" s="16" t="s">
        <v>351</v>
      </c>
      <c r="K1260" s="16" t="s">
        <v>87</v>
      </c>
      <c r="L1260" s="9"/>
      <c r="M1260" s="9">
        <v>45195</v>
      </c>
      <c r="N1260" s="9">
        <v>45195</v>
      </c>
      <c r="O1260" s="7">
        <v>45195</v>
      </c>
      <c r="P1260" s="9"/>
      <c r="Q1260" s="9"/>
      <c r="R1260" s="9" t="s">
        <v>93</v>
      </c>
      <c r="S1260" s="16" t="s">
        <v>73</v>
      </c>
      <c r="T1260" s="16" t="s">
        <v>73</v>
      </c>
      <c r="U1260" s="16"/>
      <c r="V1260" s="16"/>
      <c r="W1260" s="16"/>
      <c r="X1260" s="16" t="s">
        <v>38</v>
      </c>
      <c r="Y1260">
        <v>6</v>
      </c>
      <c r="Z1260">
        <v>5</v>
      </c>
      <c r="AA1260">
        <v>3</v>
      </c>
      <c r="AB1260">
        <v>2</v>
      </c>
      <c r="AC1260">
        <v>0.16666666666666666</v>
      </c>
      <c r="AD1260">
        <v>4</v>
      </c>
      <c r="AE1260" t="s">
        <v>3716</v>
      </c>
    </row>
    <row r="1261" spans="1:31" x14ac:dyDescent="0.25">
      <c r="A1261" s="16" t="s">
        <v>23</v>
      </c>
      <c r="B1261" s="16" t="s">
        <v>39</v>
      </c>
      <c r="C1261" s="16" t="s">
        <v>521</v>
      </c>
      <c r="D1261" s="16" t="s">
        <v>26</v>
      </c>
      <c r="E1261" s="16" t="s">
        <v>288</v>
      </c>
      <c r="F1261" s="16" t="s">
        <v>28</v>
      </c>
      <c r="G1261" s="16" t="s">
        <v>525</v>
      </c>
      <c r="H1261" s="16" t="s">
        <v>3715</v>
      </c>
      <c r="I1261" s="16" t="s">
        <v>106</v>
      </c>
      <c r="J1261" s="16" t="s">
        <v>106</v>
      </c>
      <c r="K1261" s="16" t="s">
        <v>526</v>
      </c>
      <c r="L1261" s="9"/>
      <c r="M1261" s="9">
        <v>45195</v>
      </c>
      <c r="N1261" s="9">
        <v>45195</v>
      </c>
      <c r="O1261" s="7">
        <v>45195</v>
      </c>
      <c r="P1261" s="9"/>
      <c r="Q1261" s="9"/>
      <c r="R1261" s="9" t="s">
        <v>93</v>
      </c>
      <c r="S1261" s="16" t="s">
        <v>73</v>
      </c>
      <c r="T1261" s="16" t="s">
        <v>73</v>
      </c>
      <c r="U1261" s="16"/>
      <c r="V1261" s="16"/>
      <c r="W1261" s="16" t="s">
        <v>96</v>
      </c>
      <c r="X1261" s="16" t="s">
        <v>38</v>
      </c>
      <c r="Y1261">
        <v>6</v>
      </c>
      <c r="Z1261">
        <v>5</v>
      </c>
      <c r="AA1261">
        <v>3</v>
      </c>
      <c r="AB1261">
        <v>2</v>
      </c>
      <c r="AC1261">
        <v>0.16666666666666666</v>
      </c>
      <c r="AD1261">
        <v>4</v>
      </c>
      <c r="AE1261" t="s">
        <v>3717</v>
      </c>
    </row>
    <row r="1262" spans="1:31" x14ac:dyDescent="0.25">
      <c r="A1262" s="16" t="s">
        <v>23</v>
      </c>
      <c r="B1262" s="16" t="s">
        <v>39</v>
      </c>
      <c r="C1262" s="16" t="s">
        <v>521</v>
      </c>
      <c r="D1262" s="16" t="s">
        <v>62</v>
      </c>
      <c r="E1262" s="16" t="s">
        <v>528</v>
      </c>
      <c r="F1262" s="16" t="s">
        <v>28</v>
      </c>
      <c r="G1262" s="16" t="s">
        <v>529</v>
      </c>
      <c r="H1262" s="16" t="s">
        <v>528</v>
      </c>
      <c r="I1262" s="16" t="s">
        <v>106</v>
      </c>
      <c r="J1262" s="16" t="s">
        <v>106</v>
      </c>
      <c r="K1262" s="16" t="s">
        <v>530</v>
      </c>
      <c r="L1262" s="9">
        <v>44995</v>
      </c>
      <c r="M1262" s="9">
        <v>44995</v>
      </c>
      <c r="N1262" s="9">
        <v>44995</v>
      </c>
      <c r="O1262" s="7">
        <v>44995</v>
      </c>
      <c r="P1262" s="9"/>
      <c r="Q1262" s="9"/>
      <c r="R1262" s="9" t="s">
        <v>34</v>
      </c>
      <c r="S1262" s="16" t="s">
        <v>73</v>
      </c>
      <c r="T1262" s="16" t="s">
        <v>73</v>
      </c>
      <c r="U1262" s="16"/>
      <c r="V1262" s="16"/>
      <c r="W1262" s="16" t="s">
        <v>96</v>
      </c>
      <c r="X1262" s="16" t="s">
        <v>38</v>
      </c>
      <c r="Y1262">
        <v>6</v>
      </c>
      <c r="Z1262">
        <v>10</v>
      </c>
      <c r="AA1262">
        <v>6</v>
      </c>
      <c r="AB1262">
        <v>2</v>
      </c>
      <c r="AC1262">
        <v>0.16666666666666666</v>
      </c>
      <c r="AD1262">
        <v>7</v>
      </c>
      <c r="AE1262" t="s">
        <v>1815</v>
      </c>
    </row>
    <row r="1263" spans="1:31" x14ac:dyDescent="0.25">
      <c r="A1263" s="16" t="s">
        <v>23</v>
      </c>
      <c r="B1263" s="16" t="s">
        <v>39</v>
      </c>
      <c r="C1263" s="16" t="s">
        <v>521</v>
      </c>
      <c r="D1263" s="16" t="s">
        <v>26</v>
      </c>
      <c r="E1263" s="16" t="s">
        <v>528</v>
      </c>
      <c r="F1263" s="16" t="s">
        <v>28</v>
      </c>
      <c r="G1263" s="16" t="s">
        <v>531</v>
      </c>
      <c r="H1263" s="16" t="s">
        <v>1000</v>
      </c>
      <c r="I1263" s="16" t="s">
        <v>106</v>
      </c>
      <c r="J1263" s="16" t="s">
        <v>106</v>
      </c>
      <c r="K1263" s="16" t="s">
        <v>97</v>
      </c>
      <c r="L1263" s="9"/>
      <c r="M1263" s="9">
        <v>44995</v>
      </c>
      <c r="N1263" s="9">
        <v>44995</v>
      </c>
      <c r="O1263" s="7">
        <v>44995</v>
      </c>
      <c r="P1263" s="9"/>
      <c r="Q1263" s="9"/>
      <c r="R1263" s="9" t="s">
        <v>34</v>
      </c>
      <c r="S1263" s="16" t="s">
        <v>73</v>
      </c>
      <c r="T1263" s="16" t="s">
        <v>73</v>
      </c>
      <c r="U1263" s="16"/>
      <c r="V1263" s="16"/>
      <c r="W1263" s="16" t="s">
        <v>96</v>
      </c>
      <c r="X1263" s="16" t="s">
        <v>38</v>
      </c>
      <c r="Y1263">
        <v>6</v>
      </c>
      <c r="Z1263">
        <v>5</v>
      </c>
      <c r="AA1263">
        <v>3</v>
      </c>
      <c r="AB1263">
        <v>2</v>
      </c>
      <c r="AC1263">
        <v>0.16666666666666666</v>
      </c>
      <c r="AD1263">
        <v>4</v>
      </c>
      <c r="AE1263" t="s">
        <v>3718</v>
      </c>
    </row>
    <row r="1264" spans="1:31" x14ac:dyDescent="0.25">
      <c r="A1264" s="16" t="s">
        <v>23</v>
      </c>
      <c r="B1264" s="16" t="s">
        <v>39</v>
      </c>
      <c r="C1264" s="16" t="s">
        <v>521</v>
      </c>
      <c r="D1264" s="16" t="s">
        <v>26</v>
      </c>
      <c r="E1264" s="16" t="s">
        <v>291</v>
      </c>
      <c r="F1264" s="16" t="s">
        <v>28</v>
      </c>
      <c r="G1264" s="16" t="s">
        <v>532</v>
      </c>
      <c r="H1264" s="16" t="s">
        <v>1000</v>
      </c>
      <c r="I1264" s="16" t="s">
        <v>106</v>
      </c>
      <c r="J1264" s="16" t="s">
        <v>106</v>
      </c>
      <c r="K1264" s="16" t="s">
        <v>87</v>
      </c>
      <c r="L1264" s="9"/>
      <c r="M1264" s="9">
        <v>45230</v>
      </c>
      <c r="N1264" s="9">
        <v>45230</v>
      </c>
      <c r="O1264" s="7">
        <v>45230</v>
      </c>
      <c r="P1264" s="9"/>
      <c r="Q1264" s="9"/>
      <c r="R1264" s="9" t="s">
        <v>34</v>
      </c>
      <c r="S1264" s="16" t="s">
        <v>73</v>
      </c>
      <c r="T1264" s="16" t="s">
        <v>73</v>
      </c>
      <c r="U1264" s="16"/>
      <c r="V1264" s="16"/>
      <c r="W1264" s="16" t="s">
        <v>96</v>
      </c>
      <c r="X1264" s="16" t="s">
        <v>38</v>
      </c>
      <c r="Y1264">
        <v>6</v>
      </c>
      <c r="Z1264">
        <v>5</v>
      </c>
      <c r="AA1264">
        <v>3</v>
      </c>
      <c r="AB1264">
        <v>3</v>
      </c>
      <c r="AC1264">
        <v>0.25</v>
      </c>
      <c r="AD1264">
        <v>4</v>
      </c>
      <c r="AE1264" t="s">
        <v>3719</v>
      </c>
    </row>
    <row r="1265" spans="1:31" x14ac:dyDescent="0.25">
      <c r="A1265" s="16" t="s">
        <v>23</v>
      </c>
      <c r="B1265" s="16" t="s">
        <v>39</v>
      </c>
      <c r="C1265" s="16" t="s">
        <v>521</v>
      </c>
      <c r="D1265" s="16" t="s">
        <v>3139</v>
      </c>
      <c r="E1265" s="16" t="s">
        <v>27</v>
      </c>
      <c r="F1265" s="16" t="s">
        <v>28</v>
      </c>
      <c r="G1265" s="16" t="s">
        <v>393</v>
      </c>
      <c r="H1265" s="16" t="s">
        <v>106</v>
      </c>
      <c r="I1265" s="16" t="s">
        <v>106</v>
      </c>
      <c r="J1265" s="16" t="s">
        <v>106</v>
      </c>
      <c r="K1265" s="16" t="s">
        <v>912</v>
      </c>
      <c r="L1265" s="9"/>
      <c r="M1265" s="9">
        <v>45247</v>
      </c>
      <c r="N1265" s="9">
        <v>45247</v>
      </c>
      <c r="O1265" s="7">
        <v>45247</v>
      </c>
      <c r="P1265" s="9"/>
      <c r="Q1265" s="9"/>
      <c r="R1265" s="9" t="s">
        <v>34</v>
      </c>
      <c r="S1265" s="16" t="s">
        <v>73</v>
      </c>
      <c r="T1265" s="16" t="s">
        <v>73</v>
      </c>
      <c r="U1265" s="16"/>
      <c r="V1265" s="16"/>
      <c r="W1265" s="16" t="s">
        <v>96</v>
      </c>
      <c r="X1265" s="16" t="s">
        <v>38</v>
      </c>
      <c r="Y1265">
        <v>6</v>
      </c>
      <c r="Z1265">
        <v>3</v>
      </c>
      <c r="AA1265">
        <v>1.8</v>
      </c>
      <c r="AB1265">
        <v>2</v>
      </c>
      <c r="AC1265">
        <v>0.16666666666666666</v>
      </c>
      <c r="AD1265">
        <v>3</v>
      </c>
      <c r="AE1265" t="s">
        <v>2436</v>
      </c>
    </row>
    <row r="1266" spans="1:31" x14ac:dyDescent="0.25">
      <c r="A1266" s="16" t="s">
        <v>23</v>
      </c>
      <c r="B1266" s="16" t="s">
        <v>39</v>
      </c>
      <c r="C1266" s="16" t="s">
        <v>521</v>
      </c>
      <c r="D1266" s="16" t="s">
        <v>3139</v>
      </c>
      <c r="E1266" s="16" t="s">
        <v>27</v>
      </c>
      <c r="F1266" s="16" t="s">
        <v>28</v>
      </c>
      <c r="G1266" s="16" t="s">
        <v>393</v>
      </c>
      <c r="H1266" s="16" t="s">
        <v>106</v>
      </c>
      <c r="I1266" s="16" t="s">
        <v>106</v>
      </c>
      <c r="J1266" s="16" t="s">
        <v>106</v>
      </c>
      <c r="K1266" s="16" t="s">
        <v>822</v>
      </c>
      <c r="L1266" s="9"/>
      <c r="M1266" s="9">
        <v>45247</v>
      </c>
      <c r="N1266" s="9">
        <v>45247</v>
      </c>
      <c r="O1266" s="7">
        <v>45247</v>
      </c>
      <c r="P1266" s="9"/>
      <c r="Q1266" s="9"/>
      <c r="R1266" s="9" t="s">
        <v>34</v>
      </c>
      <c r="S1266" s="16" t="s">
        <v>73</v>
      </c>
      <c r="T1266" s="16" t="s">
        <v>73</v>
      </c>
      <c r="U1266" s="16"/>
      <c r="V1266" s="16"/>
      <c r="W1266" s="16" t="s">
        <v>96</v>
      </c>
      <c r="X1266" s="16" t="s">
        <v>38</v>
      </c>
      <c r="Y1266">
        <v>6</v>
      </c>
      <c r="Z1266">
        <v>3</v>
      </c>
      <c r="AA1266">
        <v>1.8</v>
      </c>
      <c r="AB1266">
        <v>2</v>
      </c>
      <c r="AC1266">
        <v>0.16666666666666666</v>
      </c>
      <c r="AD1266">
        <v>3</v>
      </c>
      <c r="AE1266" t="s">
        <v>2242</v>
      </c>
    </row>
    <row r="1267" spans="1:31" x14ac:dyDescent="0.25">
      <c r="A1267" s="16" t="s">
        <v>23</v>
      </c>
      <c r="B1267" s="16" t="s">
        <v>39</v>
      </c>
      <c r="C1267" s="16" t="s">
        <v>521</v>
      </c>
      <c r="D1267" s="16" t="s">
        <v>3139</v>
      </c>
      <c r="E1267" s="16" t="s">
        <v>27</v>
      </c>
      <c r="F1267" s="16" t="s">
        <v>28</v>
      </c>
      <c r="G1267" s="16" t="s">
        <v>393</v>
      </c>
      <c r="H1267" s="16" t="s">
        <v>106</v>
      </c>
      <c r="I1267" s="16" t="s">
        <v>106</v>
      </c>
      <c r="J1267" s="16" t="s">
        <v>106</v>
      </c>
      <c r="K1267" s="16" t="s">
        <v>3565</v>
      </c>
      <c r="L1267" s="9"/>
      <c r="M1267" s="9">
        <v>45247</v>
      </c>
      <c r="N1267" s="9">
        <v>45247</v>
      </c>
      <c r="O1267" s="7">
        <v>45247</v>
      </c>
      <c r="P1267" s="9"/>
      <c r="Q1267" s="9"/>
      <c r="R1267" s="9" t="s">
        <v>34</v>
      </c>
      <c r="S1267" s="16" t="s">
        <v>73</v>
      </c>
      <c r="T1267" s="16" t="s">
        <v>73</v>
      </c>
      <c r="U1267" s="16"/>
      <c r="V1267" s="16"/>
      <c r="W1267" s="16" t="s">
        <v>96</v>
      </c>
      <c r="X1267" s="16" t="s">
        <v>38</v>
      </c>
      <c r="Y1267">
        <v>6</v>
      </c>
      <c r="Z1267">
        <v>3</v>
      </c>
      <c r="AA1267">
        <v>1.8</v>
      </c>
      <c r="AB1267">
        <v>2</v>
      </c>
      <c r="AC1267">
        <v>0.16666666666666666</v>
      </c>
      <c r="AD1267">
        <v>3</v>
      </c>
      <c r="AE1267" t="s">
        <v>3566</v>
      </c>
    </row>
    <row r="1268" spans="1:31" x14ac:dyDescent="0.25">
      <c r="A1268" s="16" t="s">
        <v>3138</v>
      </c>
      <c r="B1268" s="16" t="s">
        <v>24</v>
      </c>
      <c r="C1268" s="16" t="s">
        <v>521</v>
      </c>
      <c r="D1268" s="16" t="s">
        <v>26</v>
      </c>
      <c r="E1268" s="16" t="s">
        <v>27</v>
      </c>
      <c r="F1268" s="16" t="s">
        <v>28</v>
      </c>
      <c r="G1268" s="16" t="s">
        <v>393</v>
      </c>
      <c r="H1268" s="16" t="s">
        <v>106</v>
      </c>
      <c r="I1268" s="16" t="s">
        <v>106</v>
      </c>
      <c r="J1268" s="16" t="s">
        <v>106</v>
      </c>
      <c r="K1268" s="16" t="s">
        <v>533</v>
      </c>
      <c r="L1268" s="9"/>
      <c r="M1268" s="9">
        <v>45247</v>
      </c>
      <c r="N1268" s="9">
        <v>45247</v>
      </c>
      <c r="O1268" s="7">
        <v>45247</v>
      </c>
      <c r="P1268" s="9"/>
      <c r="Q1268" s="9"/>
      <c r="R1268" s="9" t="s">
        <v>34</v>
      </c>
      <c r="S1268" s="16" t="s">
        <v>73</v>
      </c>
      <c r="T1268" s="16" t="s">
        <v>73</v>
      </c>
      <c r="U1268" s="16"/>
      <c r="V1268" s="16"/>
      <c r="W1268" s="16"/>
      <c r="X1268" s="16" t="s">
        <v>38</v>
      </c>
      <c r="Y1268">
        <v>6</v>
      </c>
      <c r="Z1268">
        <v>5</v>
      </c>
      <c r="AA1268">
        <v>3</v>
      </c>
      <c r="AB1268">
        <v>2</v>
      </c>
      <c r="AC1268">
        <v>0.16666666666666666</v>
      </c>
      <c r="AD1268">
        <v>4</v>
      </c>
      <c r="AE1268" t="s">
        <v>1816</v>
      </c>
    </row>
    <row r="1269" spans="1:31" x14ac:dyDescent="0.25">
      <c r="A1269" s="16" t="s">
        <v>23</v>
      </c>
      <c r="B1269" s="16" t="s">
        <v>39</v>
      </c>
      <c r="C1269" s="16" t="s">
        <v>521</v>
      </c>
      <c r="D1269" s="16" t="s">
        <v>3139</v>
      </c>
      <c r="E1269" s="16" t="s">
        <v>27</v>
      </c>
      <c r="F1269" s="16" t="s">
        <v>28</v>
      </c>
      <c r="G1269" s="16" t="s">
        <v>393</v>
      </c>
      <c r="H1269" s="16" t="s">
        <v>106</v>
      </c>
      <c r="I1269" s="16" t="s">
        <v>106</v>
      </c>
      <c r="J1269" s="16" t="s">
        <v>106</v>
      </c>
      <c r="K1269" s="16" t="s">
        <v>533</v>
      </c>
      <c r="L1269" s="9"/>
      <c r="M1269" s="9">
        <v>45247</v>
      </c>
      <c r="N1269" s="9">
        <v>45247</v>
      </c>
      <c r="O1269" s="7">
        <v>45247</v>
      </c>
      <c r="P1269" s="9"/>
      <c r="Q1269" s="9"/>
      <c r="R1269" s="9" t="s">
        <v>34</v>
      </c>
      <c r="S1269" s="16" t="s">
        <v>73</v>
      </c>
      <c r="T1269" s="16" t="s">
        <v>73</v>
      </c>
      <c r="U1269" s="16"/>
      <c r="V1269" s="16"/>
      <c r="W1269" s="16" t="s">
        <v>96</v>
      </c>
      <c r="X1269" s="16" t="s">
        <v>38</v>
      </c>
      <c r="Y1269">
        <v>6</v>
      </c>
      <c r="Z1269">
        <v>3</v>
      </c>
      <c r="AA1269">
        <v>1.8</v>
      </c>
      <c r="AB1269">
        <v>2</v>
      </c>
      <c r="AC1269">
        <v>0.16666666666666666</v>
      </c>
      <c r="AD1269">
        <v>3</v>
      </c>
      <c r="AE1269" t="s">
        <v>1816</v>
      </c>
    </row>
    <row r="1270" spans="1:31" x14ac:dyDescent="0.25">
      <c r="A1270" s="16" t="s">
        <v>3138</v>
      </c>
      <c r="B1270" s="16" t="s">
        <v>24</v>
      </c>
      <c r="C1270" s="16" t="s">
        <v>521</v>
      </c>
      <c r="D1270" s="16" t="s">
        <v>26</v>
      </c>
      <c r="E1270" s="16" t="s">
        <v>27</v>
      </c>
      <c r="F1270" s="16" t="s">
        <v>28</v>
      </c>
      <c r="G1270" s="16" t="s">
        <v>393</v>
      </c>
      <c r="H1270" s="16" t="s">
        <v>106</v>
      </c>
      <c r="I1270" s="16" t="s">
        <v>106</v>
      </c>
      <c r="J1270" s="16" t="s">
        <v>106</v>
      </c>
      <c r="K1270" s="16" t="s">
        <v>436</v>
      </c>
      <c r="L1270" s="9"/>
      <c r="M1270" s="9">
        <v>45247</v>
      </c>
      <c r="N1270" s="9">
        <v>45247</v>
      </c>
      <c r="O1270" s="7">
        <v>45247</v>
      </c>
      <c r="P1270" s="9"/>
      <c r="Q1270" s="9"/>
      <c r="R1270" s="9" t="s">
        <v>34</v>
      </c>
      <c r="S1270" s="16" t="s">
        <v>73</v>
      </c>
      <c r="T1270" s="16" t="s">
        <v>73</v>
      </c>
      <c r="U1270" s="16"/>
      <c r="V1270" s="16"/>
      <c r="W1270" s="16"/>
      <c r="X1270" s="16" t="s">
        <v>38</v>
      </c>
      <c r="Y1270">
        <v>6</v>
      </c>
      <c r="Z1270">
        <v>5</v>
      </c>
      <c r="AA1270">
        <v>3</v>
      </c>
      <c r="AB1270">
        <v>2</v>
      </c>
      <c r="AC1270">
        <v>0.16666666666666666</v>
      </c>
      <c r="AD1270">
        <v>4</v>
      </c>
      <c r="AE1270" t="s">
        <v>1728</v>
      </c>
    </row>
    <row r="1271" spans="1:31" x14ac:dyDescent="0.25">
      <c r="A1271" s="16" t="s">
        <v>23</v>
      </c>
      <c r="B1271" s="16" t="s">
        <v>39</v>
      </c>
      <c r="C1271" s="16" t="s">
        <v>521</v>
      </c>
      <c r="D1271" s="16" t="s">
        <v>3139</v>
      </c>
      <c r="E1271" s="16" t="s">
        <v>27</v>
      </c>
      <c r="F1271" s="16" t="s">
        <v>28</v>
      </c>
      <c r="G1271" s="16" t="s">
        <v>393</v>
      </c>
      <c r="H1271" s="16" t="s">
        <v>106</v>
      </c>
      <c r="I1271" s="16" t="s">
        <v>106</v>
      </c>
      <c r="J1271" s="16" t="s">
        <v>106</v>
      </c>
      <c r="K1271" s="16" t="s">
        <v>3573</v>
      </c>
      <c r="L1271" s="9"/>
      <c r="M1271" s="9">
        <v>45247</v>
      </c>
      <c r="N1271" s="9">
        <v>45247</v>
      </c>
      <c r="O1271" s="7">
        <v>45247</v>
      </c>
      <c r="P1271" s="9"/>
      <c r="Q1271" s="9"/>
      <c r="R1271" s="9" t="s">
        <v>34</v>
      </c>
      <c r="S1271" s="16" t="s">
        <v>73</v>
      </c>
      <c r="T1271" s="16" t="s">
        <v>73</v>
      </c>
      <c r="U1271" s="16"/>
      <c r="V1271" s="16"/>
      <c r="W1271" s="16" t="s">
        <v>96</v>
      </c>
      <c r="X1271" s="16" t="s">
        <v>38</v>
      </c>
      <c r="Y1271">
        <v>6</v>
      </c>
      <c r="Z1271">
        <v>3</v>
      </c>
      <c r="AA1271">
        <v>1.8</v>
      </c>
      <c r="AB1271">
        <v>2</v>
      </c>
      <c r="AC1271">
        <v>0.16666666666666666</v>
      </c>
      <c r="AD1271">
        <v>3</v>
      </c>
      <c r="AE1271" t="s">
        <v>3574</v>
      </c>
    </row>
    <row r="1272" spans="1:31" x14ac:dyDescent="0.25">
      <c r="A1272" s="16" t="s">
        <v>23</v>
      </c>
      <c r="B1272" s="16" t="s">
        <v>39</v>
      </c>
      <c r="C1272" s="16" t="s">
        <v>521</v>
      </c>
      <c r="D1272" s="16" t="s">
        <v>3139</v>
      </c>
      <c r="E1272" s="16" t="s">
        <v>27</v>
      </c>
      <c r="F1272" s="16" t="s">
        <v>28</v>
      </c>
      <c r="G1272" s="16" t="s">
        <v>393</v>
      </c>
      <c r="H1272" s="16" t="s">
        <v>106</v>
      </c>
      <c r="I1272" s="16" t="s">
        <v>106</v>
      </c>
      <c r="J1272" s="16" t="s">
        <v>106</v>
      </c>
      <c r="K1272" s="16" t="s">
        <v>3575</v>
      </c>
      <c r="L1272" s="9"/>
      <c r="M1272" s="9">
        <v>45247</v>
      </c>
      <c r="N1272" s="9">
        <v>45247</v>
      </c>
      <c r="O1272" s="7">
        <v>45247</v>
      </c>
      <c r="P1272" s="9"/>
      <c r="Q1272" s="9"/>
      <c r="R1272" s="9" t="s">
        <v>34</v>
      </c>
      <c r="S1272" s="16" t="s">
        <v>73</v>
      </c>
      <c r="T1272" s="16" t="s">
        <v>73</v>
      </c>
      <c r="U1272" s="16"/>
      <c r="V1272" s="16"/>
      <c r="W1272" s="16" t="s">
        <v>96</v>
      </c>
      <c r="X1272" s="16" t="s">
        <v>38</v>
      </c>
      <c r="Y1272">
        <v>6</v>
      </c>
      <c r="Z1272">
        <v>3</v>
      </c>
      <c r="AA1272">
        <v>1.8</v>
      </c>
      <c r="AB1272">
        <v>2</v>
      </c>
      <c r="AC1272">
        <v>0.16666666666666666</v>
      </c>
      <c r="AD1272">
        <v>3</v>
      </c>
      <c r="AE1272" t="s">
        <v>3576</v>
      </c>
    </row>
    <row r="1273" spans="1:31" x14ac:dyDescent="0.25">
      <c r="A1273" s="16" t="s">
        <v>23</v>
      </c>
      <c r="B1273" s="16" t="s">
        <v>39</v>
      </c>
      <c r="C1273" s="16" t="s">
        <v>521</v>
      </c>
      <c r="D1273" s="16" t="s">
        <v>3139</v>
      </c>
      <c r="E1273" s="16" t="s">
        <v>27</v>
      </c>
      <c r="F1273" s="16" t="s">
        <v>28</v>
      </c>
      <c r="G1273" s="16" t="s">
        <v>393</v>
      </c>
      <c r="H1273" s="16" t="s">
        <v>106</v>
      </c>
      <c r="I1273" s="16" t="s">
        <v>106</v>
      </c>
      <c r="J1273" s="16" t="s">
        <v>106</v>
      </c>
      <c r="K1273" s="16" t="s">
        <v>437</v>
      </c>
      <c r="L1273" s="9"/>
      <c r="M1273" s="9">
        <v>45247</v>
      </c>
      <c r="N1273" s="9">
        <v>45247</v>
      </c>
      <c r="O1273" s="7">
        <v>45247</v>
      </c>
      <c r="P1273" s="9"/>
      <c r="Q1273" s="9"/>
      <c r="R1273" s="9" t="s">
        <v>34</v>
      </c>
      <c r="S1273" s="16" t="s">
        <v>73</v>
      </c>
      <c r="T1273" s="16" t="s">
        <v>73</v>
      </c>
      <c r="U1273" s="16"/>
      <c r="V1273" s="16"/>
      <c r="W1273" s="16" t="s">
        <v>96</v>
      </c>
      <c r="X1273" s="16" t="s">
        <v>38</v>
      </c>
      <c r="Y1273">
        <v>6</v>
      </c>
      <c r="Z1273">
        <v>3</v>
      </c>
      <c r="AA1273">
        <v>1.8</v>
      </c>
      <c r="AB1273">
        <v>2</v>
      </c>
      <c r="AC1273">
        <v>0.16666666666666666</v>
      </c>
      <c r="AD1273">
        <v>3</v>
      </c>
      <c r="AE1273" t="s">
        <v>1729</v>
      </c>
    </row>
    <row r="1274" spans="1:31" x14ac:dyDescent="0.25">
      <c r="A1274" s="16" t="s">
        <v>23</v>
      </c>
      <c r="B1274" s="16" t="s">
        <v>39</v>
      </c>
      <c r="C1274" s="16" t="s">
        <v>521</v>
      </c>
      <c r="D1274" s="16" t="s">
        <v>3139</v>
      </c>
      <c r="E1274" s="16" t="s">
        <v>27</v>
      </c>
      <c r="F1274" s="16" t="s">
        <v>28</v>
      </c>
      <c r="G1274" s="16" t="s">
        <v>393</v>
      </c>
      <c r="H1274" s="16" t="s">
        <v>106</v>
      </c>
      <c r="I1274" s="16" t="s">
        <v>106</v>
      </c>
      <c r="J1274" s="16" t="s">
        <v>106</v>
      </c>
      <c r="K1274" s="16" t="s">
        <v>3720</v>
      </c>
      <c r="L1274" s="9"/>
      <c r="M1274" s="9">
        <v>45247</v>
      </c>
      <c r="N1274" s="9">
        <v>45247</v>
      </c>
      <c r="O1274" s="7">
        <v>45247</v>
      </c>
      <c r="P1274" s="9"/>
      <c r="Q1274" s="9"/>
      <c r="R1274" s="9" t="s">
        <v>34</v>
      </c>
      <c r="S1274" s="16" t="s">
        <v>73</v>
      </c>
      <c r="T1274" s="16" t="s">
        <v>73</v>
      </c>
      <c r="U1274" s="16"/>
      <c r="V1274" s="16"/>
      <c r="W1274" s="16" t="s">
        <v>96</v>
      </c>
      <c r="X1274" s="16" t="s">
        <v>38</v>
      </c>
      <c r="Y1274">
        <v>6</v>
      </c>
      <c r="Z1274">
        <v>3</v>
      </c>
      <c r="AA1274">
        <v>1.8</v>
      </c>
      <c r="AB1274">
        <v>2</v>
      </c>
      <c r="AC1274">
        <v>0.16666666666666666</v>
      </c>
      <c r="AD1274">
        <v>3</v>
      </c>
      <c r="AE1274" t="s">
        <v>3721</v>
      </c>
    </row>
    <row r="1275" spans="1:31" x14ac:dyDescent="0.25">
      <c r="A1275" s="16" t="s">
        <v>23</v>
      </c>
      <c r="B1275" s="16" t="s">
        <v>39</v>
      </c>
      <c r="C1275" s="16" t="s">
        <v>521</v>
      </c>
      <c r="D1275" s="16" t="s">
        <v>3139</v>
      </c>
      <c r="E1275" s="16" t="s">
        <v>27</v>
      </c>
      <c r="F1275" s="16" t="s">
        <v>28</v>
      </c>
      <c r="G1275" s="16" t="s">
        <v>393</v>
      </c>
      <c r="H1275" s="16" t="s">
        <v>106</v>
      </c>
      <c r="I1275" s="16" t="s">
        <v>106</v>
      </c>
      <c r="J1275" s="16" t="s">
        <v>106</v>
      </c>
      <c r="K1275" s="16" t="s">
        <v>3722</v>
      </c>
      <c r="L1275" s="9"/>
      <c r="M1275" s="9">
        <v>45247</v>
      </c>
      <c r="N1275" s="9">
        <v>45247</v>
      </c>
      <c r="O1275" s="7">
        <v>45247</v>
      </c>
      <c r="P1275" s="9"/>
      <c r="Q1275" s="9"/>
      <c r="R1275" s="9" t="s">
        <v>34</v>
      </c>
      <c r="S1275" s="16" t="s">
        <v>73</v>
      </c>
      <c r="T1275" s="16" t="s">
        <v>73</v>
      </c>
      <c r="U1275" s="16"/>
      <c r="V1275" s="16"/>
      <c r="W1275" s="16" t="s">
        <v>96</v>
      </c>
      <c r="X1275" s="16" t="s">
        <v>38</v>
      </c>
      <c r="Y1275">
        <v>6</v>
      </c>
      <c r="Z1275">
        <v>3</v>
      </c>
      <c r="AA1275">
        <v>1.8</v>
      </c>
      <c r="AB1275">
        <v>2</v>
      </c>
      <c r="AC1275">
        <v>0.16666666666666666</v>
      </c>
      <c r="AD1275">
        <v>3</v>
      </c>
      <c r="AE1275" t="s">
        <v>3723</v>
      </c>
    </row>
    <row r="1276" spans="1:31" x14ac:dyDescent="0.25">
      <c r="A1276" s="16" t="s">
        <v>23</v>
      </c>
      <c r="B1276" s="16" t="s">
        <v>39</v>
      </c>
      <c r="C1276" s="16" t="s">
        <v>521</v>
      </c>
      <c r="D1276" s="16" t="s">
        <v>3139</v>
      </c>
      <c r="E1276" s="16" t="s">
        <v>27</v>
      </c>
      <c r="F1276" s="16" t="s">
        <v>28</v>
      </c>
      <c r="G1276" s="16" t="s">
        <v>393</v>
      </c>
      <c r="H1276" s="16" t="s">
        <v>106</v>
      </c>
      <c r="I1276" s="16" t="s">
        <v>106</v>
      </c>
      <c r="J1276" s="16" t="s">
        <v>106</v>
      </c>
      <c r="K1276" s="16" t="s">
        <v>439</v>
      </c>
      <c r="L1276" s="9"/>
      <c r="M1276" s="9">
        <v>45247</v>
      </c>
      <c r="N1276" s="9">
        <v>45247</v>
      </c>
      <c r="O1276" s="7">
        <v>45247</v>
      </c>
      <c r="P1276" s="9"/>
      <c r="Q1276" s="9"/>
      <c r="R1276" s="9" t="s">
        <v>34</v>
      </c>
      <c r="S1276" s="16" t="s">
        <v>73</v>
      </c>
      <c r="T1276" s="16" t="s">
        <v>73</v>
      </c>
      <c r="U1276" s="16"/>
      <c r="V1276" s="16"/>
      <c r="W1276" s="16" t="s">
        <v>96</v>
      </c>
      <c r="X1276" s="16" t="s">
        <v>38</v>
      </c>
      <c r="Y1276">
        <v>6</v>
      </c>
      <c r="Z1276">
        <v>3</v>
      </c>
      <c r="AA1276">
        <v>1.8</v>
      </c>
      <c r="AB1276">
        <v>2</v>
      </c>
      <c r="AC1276">
        <v>0.16666666666666666</v>
      </c>
      <c r="AD1276">
        <v>3</v>
      </c>
      <c r="AE1276" t="s">
        <v>1731</v>
      </c>
    </row>
    <row r="1277" spans="1:31" x14ac:dyDescent="0.25">
      <c r="A1277" s="16" t="s">
        <v>23</v>
      </c>
      <c r="B1277" s="16" t="s">
        <v>39</v>
      </c>
      <c r="C1277" s="16" t="s">
        <v>521</v>
      </c>
      <c r="D1277" s="16" t="s">
        <v>3139</v>
      </c>
      <c r="E1277" s="16" t="s">
        <v>27</v>
      </c>
      <c r="F1277" s="16" t="s">
        <v>28</v>
      </c>
      <c r="G1277" s="16" t="s">
        <v>393</v>
      </c>
      <c r="H1277" s="16" t="s">
        <v>106</v>
      </c>
      <c r="I1277" s="16" t="s">
        <v>106</v>
      </c>
      <c r="J1277" s="16" t="s">
        <v>106</v>
      </c>
      <c r="K1277" s="16" t="s">
        <v>825</v>
      </c>
      <c r="L1277" s="9"/>
      <c r="M1277" s="9">
        <v>45247</v>
      </c>
      <c r="N1277" s="9">
        <v>45247</v>
      </c>
      <c r="O1277" s="7">
        <v>45247</v>
      </c>
      <c r="P1277" s="9"/>
      <c r="Q1277" s="9"/>
      <c r="R1277" s="9" t="s">
        <v>34</v>
      </c>
      <c r="S1277" s="16" t="s">
        <v>73</v>
      </c>
      <c r="T1277" s="16" t="s">
        <v>73</v>
      </c>
      <c r="U1277" s="16"/>
      <c r="V1277" s="16"/>
      <c r="W1277" s="16" t="s">
        <v>96</v>
      </c>
      <c r="X1277" s="16" t="s">
        <v>38</v>
      </c>
      <c r="Y1277">
        <v>6</v>
      </c>
      <c r="Z1277">
        <v>3</v>
      </c>
      <c r="AA1277">
        <v>1.8</v>
      </c>
      <c r="AB1277">
        <v>2</v>
      </c>
      <c r="AC1277">
        <v>0.16666666666666666</v>
      </c>
      <c r="AD1277">
        <v>3</v>
      </c>
      <c r="AE1277" t="s">
        <v>2245</v>
      </c>
    </row>
    <row r="1278" spans="1:31" x14ac:dyDescent="0.25">
      <c r="A1278" s="16" t="s">
        <v>23</v>
      </c>
      <c r="B1278" s="16" t="s">
        <v>39</v>
      </c>
      <c r="C1278" s="16" t="s">
        <v>521</v>
      </c>
      <c r="D1278" s="16" t="s">
        <v>3139</v>
      </c>
      <c r="E1278" s="16" t="s">
        <v>27</v>
      </c>
      <c r="F1278" s="16" t="s">
        <v>28</v>
      </c>
      <c r="G1278" s="16" t="s">
        <v>393</v>
      </c>
      <c r="H1278" s="16" t="s">
        <v>106</v>
      </c>
      <c r="I1278" s="16" t="s">
        <v>106</v>
      </c>
      <c r="J1278" s="16" t="s">
        <v>106</v>
      </c>
      <c r="K1278" s="16" t="s">
        <v>441</v>
      </c>
      <c r="L1278" s="9"/>
      <c r="M1278" s="9">
        <v>45247</v>
      </c>
      <c r="N1278" s="9">
        <v>45247</v>
      </c>
      <c r="O1278" s="7">
        <v>45247</v>
      </c>
      <c r="P1278" s="9"/>
      <c r="Q1278" s="9"/>
      <c r="R1278" s="9" t="s">
        <v>34</v>
      </c>
      <c r="S1278" s="16" t="s">
        <v>73</v>
      </c>
      <c r="T1278" s="16" t="s">
        <v>73</v>
      </c>
      <c r="U1278" s="16"/>
      <c r="V1278" s="16"/>
      <c r="W1278" s="16" t="s">
        <v>96</v>
      </c>
      <c r="X1278" s="16" t="s">
        <v>38</v>
      </c>
      <c r="Y1278">
        <v>6</v>
      </c>
      <c r="Z1278">
        <v>3</v>
      </c>
      <c r="AA1278">
        <v>1.8</v>
      </c>
      <c r="AB1278">
        <v>2</v>
      </c>
      <c r="AC1278">
        <v>0.16666666666666666</v>
      </c>
      <c r="AD1278">
        <v>3</v>
      </c>
      <c r="AE1278" t="s">
        <v>1732</v>
      </c>
    </row>
    <row r="1279" spans="1:31" x14ac:dyDescent="0.25">
      <c r="A1279" s="16" t="s">
        <v>23</v>
      </c>
      <c r="B1279" s="16" t="s">
        <v>39</v>
      </c>
      <c r="C1279" s="16" t="s">
        <v>521</v>
      </c>
      <c r="D1279" s="16" t="s">
        <v>3139</v>
      </c>
      <c r="E1279" s="16" t="s">
        <v>27</v>
      </c>
      <c r="F1279" s="16" t="s">
        <v>28</v>
      </c>
      <c r="G1279" s="16" t="s">
        <v>393</v>
      </c>
      <c r="H1279" s="16" t="s">
        <v>106</v>
      </c>
      <c r="I1279" s="16" t="s">
        <v>106</v>
      </c>
      <c r="J1279" s="16" t="s">
        <v>106</v>
      </c>
      <c r="K1279" s="16" t="s">
        <v>881</v>
      </c>
      <c r="L1279" s="9"/>
      <c r="M1279" s="9">
        <v>45247</v>
      </c>
      <c r="N1279" s="9">
        <v>45247</v>
      </c>
      <c r="O1279" s="7">
        <v>45247</v>
      </c>
      <c r="P1279" s="9"/>
      <c r="Q1279" s="9"/>
      <c r="R1279" s="9" t="s">
        <v>34</v>
      </c>
      <c r="S1279" s="16" t="s">
        <v>73</v>
      </c>
      <c r="T1279" s="16" t="s">
        <v>73</v>
      </c>
      <c r="U1279" s="16"/>
      <c r="V1279" s="16"/>
      <c r="W1279" s="16" t="s">
        <v>96</v>
      </c>
      <c r="X1279" s="16" t="s">
        <v>38</v>
      </c>
      <c r="Y1279">
        <v>6</v>
      </c>
      <c r="Z1279">
        <v>3</v>
      </c>
      <c r="AA1279">
        <v>1.8</v>
      </c>
      <c r="AB1279">
        <v>2</v>
      </c>
      <c r="AC1279">
        <v>0.16666666666666666</v>
      </c>
      <c r="AD1279">
        <v>3</v>
      </c>
      <c r="AE1279" t="s">
        <v>2442</v>
      </c>
    </row>
    <row r="1280" spans="1:31" x14ac:dyDescent="0.25">
      <c r="A1280" s="16" t="s">
        <v>23</v>
      </c>
      <c r="B1280" s="16" t="s">
        <v>39</v>
      </c>
      <c r="C1280" s="16" t="s">
        <v>521</v>
      </c>
      <c r="D1280" s="16" t="s">
        <v>3139</v>
      </c>
      <c r="E1280" s="16" t="s">
        <v>27</v>
      </c>
      <c r="F1280" s="16" t="s">
        <v>28</v>
      </c>
      <c r="G1280" s="16" t="s">
        <v>393</v>
      </c>
      <c r="H1280" s="16" t="s">
        <v>106</v>
      </c>
      <c r="I1280" s="16" t="s">
        <v>106</v>
      </c>
      <c r="J1280" s="16" t="s">
        <v>106</v>
      </c>
      <c r="K1280" s="16" t="s">
        <v>3598</v>
      </c>
      <c r="L1280" s="9"/>
      <c r="M1280" s="9">
        <v>45247</v>
      </c>
      <c r="N1280" s="9">
        <v>45247</v>
      </c>
      <c r="O1280" s="7">
        <v>45247</v>
      </c>
      <c r="P1280" s="9"/>
      <c r="Q1280" s="9"/>
      <c r="R1280" s="9" t="s">
        <v>34</v>
      </c>
      <c r="S1280" s="16" t="s">
        <v>73</v>
      </c>
      <c r="T1280" s="16" t="s">
        <v>73</v>
      </c>
      <c r="U1280" s="16"/>
      <c r="V1280" s="16"/>
      <c r="W1280" s="16" t="s">
        <v>96</v>
      </c>
      <c r="X1280" s="16" t="s">
        <v>38</v>
      </c>
      <c r="Y1280">
        <v>6</v>
      </c>
      <c r="Z1280">
        <v>3</v>
      </c>
      <c r="AA1280">
        <v>1.8</v>
      </c>
      <c r="AB1280">
        <v>2</v>
      </c>
      <c r="AC1280">
        <v>0.16666666666666666</v>
      </c>
      <c r="AD1280">
        <v>3</v>
      </c>
      <c r="AE1280" t="s">
        <v>3599</v>
      </c>
    </row>
    <row r="1281" spans="1:31" x14ac:dyDescent="0.25">
      <c r="A1281" s="16" t="s">
        <v>23</v>
      </c>
      <c r="B1281" s="16" t="s">
        <v>39</v>
      </c>
      <c r="C1281" s="16" t="s">
        <v>521</v>
      </c>
      <c r="D1281" s="16" t="s">
        <v>3139</v>
      </c>
      <c r="E1281" s="16" t="s">
        <v>27</v>
      </c>
      <c r="F1281" s="16" t="s">
        <v>28</v>
      </c>
      <c r="G1281" s="16" t="s">
        <v>393</v>
      </c>
      <c r="H1281" s="16" t="s">
        <v>106</v>
      </c>
      <c r="I1281" s="16" t="s">
        <v>106</v>
      </c>
      <c r="J1281" s="16" t="s">
        <v>106</v>
      </c>
      <c r="K1281" s="16" t="s">
        <v>446</v>
      </c>
      <c r="L1281" s="9"/>
      <c r="M1281" s="9">
        <v>45247</v>
      </c>
      <c r="N1281" s="9">
        <v>45247</v>
      </c>
      <c r="O1281" s="7">
        <v>45247</v>
      </c>
      <c r="P1281" s="9"/>
      <c r="Q1281" s="9"/>
      <c r="R1281" s="9" t="s">
        <v>34</v>
      </c>
      <c r="S1281" s="16" t="s">
        <v>73</v>
      </c>
      <c r="T1281" s="16" t="s">
        <v>73</v>
      </c>
      <c r="U1281" s="16"/>
      <c r="V1281" s="16"/>
      <c r="W1281" s="16" t="s">
        <v>96</v>
      </c>
      <c r="X1281" s="16" t="s">
        <v>38</v>
      </c>
      <c r="Y1281">
        <v>6</v>
      </c>
      <c r="Z1281">
        <v>3</v>
      </c>
      <c r="AA1281">
        <v>1.8</v>
      </c>
      <c r="AB1281">
        <v>2</v>
      </c>
      <c r="AC1281">
        <v>0.16666666666666666</v>
      </c>
      <c r="AD1281">
        <v>3</v>
      </c>
      <c r="AE1281" t="s">
        <v>1736</v>
      </c>
    </row>
    <row r="1282" spans="1:31" x14ac:dyDescent="0.25">
      <c r="A1282" s="16" t="s">
        <v>23</v>
      </c>
      <c r="B1282" s="16" t="s">
        <v>39</v>
      </c>
      <c r="C1282" s="16" t="s">
        <v>521</v>
      </c>
      <c r="D1282" s="16" t="s">
        <v>3139</v>
      </c>
      <c r="E1282" s="16" t="s">
        <v>27</v>
      </c>
      <c r="F1282" s="16" t="s">
        <v>28</v>
      </c>
      <c r="G1282" s="16" t="s">
        <v>393</v>
      </c>
      <c r="H1282" s="16" t="s">
        <v>106</v>
      </c>
      <c r="I1282" s="16" t="s">
        <v>106</v>
      </c>
      <c r="J1282" s="16" t="s">
        <v>106</v>
      </c>
      <c r="K1282" s="16" t="s">
        <v>3600</v>
      </c>
      <c r="L1282" s="9"/>
      <c r="M1282" s="9">
        <v>45247</v>
      </c>
      <c r="N1282" s="9">
        <v>45247</v>
      </c>
      <c r="O1282" s="7">
        <v>45247</v>
      </c>
      <c r="P1282" s="9"/>
      <c r="Q1282" s="9"/>
      <c r="R1282" s="9" t="s">
        <v>34</v>
      </c>
      <c r="S1282" s="16" t="s">
        <v>73</v>
      </c>
      <c r="T1282" s="16" t="s">
        <v>73</v>
      </c>
      <c r="U1282" s="16"/>
      <c r="V1282" s="16"/>
      <c r="W1282" s="16" t="s">
        <v>96</v>
      </c>
      <c r="X1282" s="16" t="s">
        <v>38</v>
      </c>
      <c r="Y1282">
        <v>6</v>
      </c>
      <c r="Z1282">
        <v>3</v>
      </c>
      <c r="AA1282">
        <v>1.8</v>
      </c>
      <c r="AB1282">
        <v>2</v>
      </c>
      <c r="AC1282">
        <v>0.16666666666666666</v>
      </c>
      <c r="AD1282">
        <v>3</v>
      </c>
      <c r="AE1282" t="s">
        <v>3601</v>
      </c>
    </row>
    <row r="1283" spans="1:31" x14ac:dyDescent="0.25">
      <c r="A1283" s="16" t="s">
        <v>23</v>
      </c>
      <c r="B1283" s="16" t="s">
        <v>39</v>
      </c>
      <c r="C1283" s="16" t="s">
        <v>521</v>
      </c>
      <c r="D1283" s="16" t="s">
        <v>3139</v>
      </c>
      <c r="E1283" s="16" t="s">
        <v>27</v>
      </c>
      <c r="F1283" s="16" t="s">
        <v>28</v>
      </c>
      <c r="G1283" s="16" t="s">
        <v>393</v>
      </c>
      <c r="H1283" s="16" t="s">
        <v>106</v>
      </c>
      <c r="I1283" s="16" t="s">
        <v>106</v>
      </c>
      <c r="J1283" s="16" t="s">
        <v>106</v>
      </c>
      <c r="K1283" s="16" t="s">
        <v>447</v>
      </c>
      <c r="L1283" s="9"/>
      <c r="M1283" s="9">
        <v>45247</v>
      </c>
      <c r="N1283" s="9">
        <v>45247</v>
      </c>
      <c r="O1283" s="7">
        <v>45247</v>
      </c>
      <c r="P1283" s="9"/>
      <c r="Q1283" s="9"/>
      <c r="R1283" s="9" t="s">
        <v>34</v>
      </c>
      <c r="S1283" s="16" t="s">
        <v>73</v>
      </c>
      <c r="T1283" s="16" t="s">
        <v>73</v>
      </c>
      <c r="U1283" s="16"/>
      <c r="V1283" s="16"/>
      <c r="W1283" s="16" t="s">
        <v>96</v>
      </c>
      <c r="X1283" s="16" t="s">
        <v>38</v>
      </c>
      <c r="Y1283">
        <v>6</v>
      </c>
      <c r="Z1283">
        <v>3</v>
      </c>
      <c r="AA1283">
        <v>1.8</v>
      </c>
      <c r="AB1283">
        <v>2</v>
      </c>
      <c r="AC1283">
        <v>0.16666666666666666</v>
      </c>
      <c r="AD1283">
        <v>3</v>
      </c>
      <c r="AE1283" t="s">
        <v>1737</v>
      </c>
    </row>
    <row r="1284" spans="1:31" x14ac:dyDescent="0.25">
      <c r="A1284" s="16" t="s">
        <v>23</v>
      </c>
      <c r="B1284" s="16" t="s">
        <v>39</v>
      </c>
      <c r="C1284" s="16" t="s">
        <v>521</v>
      </c>
      <c r="D1284" s="16" t="s">
        <v>3139</v>
      </c>
      <c r="E1284" s="16" t="s">
        <v>27</v>
      </c>
      <c r="F1284" s="16" t="s">
        <v>28</v>
      </c>
      <c r="G1284" s="16" t="s">
        <v>393</v>
      </c>
      <c r="H1284" s="16" t="s">
        <v>106</v>
      </c>
      <c r="I1284" s="16" t="s">
        <v>106</v>
      </c>
      <c r="J1284" s="16" t="s">
        <v>106</v>
      </c>
      <c r="K1284" s="16" t="s">
        <v>522</v>
      </c>
      <c r="L1284" s="9"/>
      <c r="M1284" s="9">
        <v>45247</v>
      </c>
      <c r="N1284" s="9">
        <v>45247</v>
      </c>
      <c r="O1284" s="7">
        <v>45247</v>
      </c>
      <c r="P1284" s="9"/>
      <c r="Q1284" s="9"/>
      <c r="R1284" s="9" t="s">
        <v>34</v>
      </c>
      <c r="S1284" s="16" t="s">
        <v>73</v>
      </c>
      <c r="T1284" s="16" t="s">
        <v>73</v>
      </c>
      <c r="U1284" s="16"/>
      <c r="V1284" s="16"/>
      <c r="W1284" s="16" t="s">
        <v>96</v>
      </c>
      <c r="X1284" s="16" t="s">
        <v>38</v>
      </c>
      <c r="Y1284">
        <v>6</v>
      </c>
      <c r="Z1284">
        <v>3</v>
      </c>
      <c r="AA1284">
        <v>1.8</v>
      </c>
      <c r="AB1284">
        <v>2</v>
      </c>
      <c r="AC1284">
        <v>0.16666666666666666</v>
      </c>
      <c r="AD1284">
        <v>3</v>
      </c>
      <c r="AE1284" t="s">
        <v>3724</v>
      </c>
    </row>
    <row r="1285" spans="1:31" x14ac:dyDescent="0.25">
      <c r="A1285" s="16" t="s">
        <v>3138</v>
      </c>
      <c r="B1285" s="16" t="s">
        <v>24</v>
      </c>
      <c r="C1285" s="16" t="s">
        <v>521</v>
      </c>
      <c r="D1285" s="16" t="s">
        <v>26</v>
      </c>
      <c r="E1285" s="16" t="s">
        <v>27</v>
      </c>
      <c r="F1285" s="16" t="s">
        <v>28</v>
      </c>
      <c r="G1285" s="16" t="s">
        <v>393</v>
      </c>
      <c r="H1285" s="16" t="s">
        <v>106</v>
      </c>
      <c r="I1285" s="16" t="s">
        <v>106</v>
      </c>
      <c r="J1285" s="16" t="s">
        <v>106</v>
      </c>
      <c r="K1285" s="16" t="s">
        <v>534</v>
      </c>
      <c r="L1285" s="9"/>
      <c r="M1285" s="9">
        <v>45247</v>
      </c>
      <c r="N1285" s="9">
        <v>45247</v>
      </c>
      <c r="O1285" s="7">
        <v>45247</v>
      </c>
      <c r="P1285" s="9"/>
      <c r="Q1285" s="9"/>
      <c r="R1285" s="9" t="s">
        <v>34</v>
      </c>
      <c r="S1285" s="16" t="s">
        <v>73</v>
      </c>
      <c r="T1285" s="16" t="s">
        <v>73</v>
      </c>
      <c r="U1285" s="16"/>
      <c r="V1285" s="16"/>
      <c r="W1285" s="16"/>
      <c r="X1285" s="16" t="s">
        <v>38</v>
      </c>
      <c r="Y1285">
        <v>6</v>
      </c>
      <c r="Z1285">
        <v>5</v>
      </c>
      <c r="AA1285">
        <v>3</v>
      </c>
      <c r="AB1285">
        <v>2</v>
      </c>
      <c r="AC1285">
        <v>0.16666666666666666</v>
      </c>
      <c r="AD1285">
        <v>4</v>
      </c>
      <c r="AE1285" t="s">
        <v>1817</v>
      </c>
    </row>
    <row r="1286" spans="1:31" x14ac:dyDescent="0.25">
      <c r="A1286" s="16" t="s">
        <v>23</v>
      </c>
      <c r="B1286" s="16" t="s">
        <v>39</v>
      </c>
      <c r="C1286" s="16" t="s">
        <v>521</v>
      </c>
      <c r="D1286" s="16" t="s">
        <v>3139</v>
      </c>
      <c r="E1286" s="16" t="s">
        <v>27</v>
      </c>
      <c r="F1286" s="16" t="s">
        <v>28</v>
      </c>
      <c r="G1286" s="16" t="s">
        <v>393</v>
      </c>
      <c r="H1286" s="16" t="s">
        <v>106</v>
      </c>
      <c r="I1286" s="16" t="s">
        <v>106</v>
      </c>
      <c r="J1286" s="16" t="s">
        <v>106</v>
      </c>
      <c r="K1286" s="16" t="s">
        <v>534</v>
      </c>
      <c r="L1286" s="9"/>
      <c r="M1286" s="9">
        <v>45247</v>
      </c>
      <c r="N1286" s="9">
        <v>45247</v>
      </c>
      <c r="O1286" s="7">
        <v>45247</v>
      </c>
      <c r="P1286" s="9"/>
      <c r="Q1286" s="9"/>
      <c r="R1286" s="9" t="s">
        <v>34</v>
      </c>
      <c r="S1286" s="16" t="s">
        <v>73</v>
      </c>
      <c r="T1286" s="16" t="s">
        <v>73</v>
      </c>
      <c r="U1286" s="16"/>
      <c r="V1286" s="16"/>
      <c r="W1286" s="16" t="s">
        <v>96</v>
      </c>
      <c r="X1286" s="16" t="s">
        <v>38</v>
      </c>
      <c r="Y1286">
        <v>6</v>
      </c>
      <c r="Z1286">
        <v>3</v>
      </c>
      <c r="AA1286">
        <v>1.8</v>
      </c>
      <c r="AB1286">
        <v>2</v>
      </c>
      <c r="AC1286">
        <v>0.16666666666666666</v>
      </c>
      <c r="AD1286">
        <v>3</v>
      </c>
      <c r="AE1286" t="s">
        <v>1817</v>
      </c>
    </row>
    <row r="1287" spans="1:31" x14ac:dyDescent="0.25">
      <c r="A1287" s="16" t="s">
        <v>23</v>
      </c>
      <c r="B1287" s="16" t="s">
        <v>39</v>
      </c>
      <c r="C1287" s="16" t="s">
        <v>521</v>
      </c>
      <c r="D1287" s="16" t="s">
        <v>3139</v>
      </c>
      <c r="E1287" s="16" t="s">
        <v>27</v>
      </c>
      <c r="F1287" s="16" t="s">
        <v>28</v>
      </c>
      <c r="G1287" s="16" t="s">
        <v>393</v>
      </c>
      <c r="H1287" s="16" t="s">
        <v>106</v>
      </c>
      <c r="I1287" s="16" t="s">
        <v>106</v>
      </c>
      <c r="J1287" s="16" t="s">
        <v>106</v>
      </c>
      <c r="K1287" s="16" t="s">
        <v>448</v>
      </c>
      <c r="L1287" s="9"/>
      <c r="M1287" s="9">
        <v>45247</v>
      </c>
      <c r="N1287" s="9">
        <v>45247</v>
      </c>
      <c r="O1287" s="7">
        <v>45247</v>
      </c>
      <c r="P1287" s="9"/>
      <c r="Q1287" s="9"/>
      <c r="R1287" s="9" t="s">
        <v>34</v>
      </c>
      <c r="S1287" s="16" t="s">
        <v>73</v>
      </c>
      <c r="T1287" s="16" t="s">
        <v>73</v>
      </c>
      <c r="U1287" s="16"/>
      <c r="V1287" s="16"/>
      <c r="W1287" s="16" t="s">
        <v>96</v>
      </c>
      <c r="X1287" s="16" t="s">
        <v>38</v>
      </c>
      <c r="Y1287">
        <v>6</v>
      </c>
      <c r="Z1287">
        <v>3</v>
      </c>
      <c r="AA1287">
        <v>1.8</v>
      </c>
      <c r="AB1287">
        <v>2</v>
      </c>
      <c r="AC1287">
        <v>0.16666666666666666</v>
      </c>
      <c r="AD1287">
        <v>3</v>
      </c>
      <c r="AE1287" t="s">
        <v>1738</v>
      </c>
    </row>
    <row r="1288" spans="1:31" x14ac:dyDescent="0.25">
      <c r="A1288" s="16" t="s">
        <v>23</v>
      </c>
      <c r="B1288" s="16" t="s">
        <v>39</v>
      </c>
      <c r="C1288" s="16" t="s">
        <v>521</v>
      </c>
      <c r="D1288" s="16" t="s">
        <v>3139</v>
      </c>
      <c r="E1288" s="16" t="s">
        <v>27</v>
      </c>
      <c r="F1288" s="16" t="s">
        <v>28</v>
      </c>
      <c r="G1288" s="16" t="s">
        <v>393</v>
      </c>
      <c r="H1288" s="16" t="s">
        <v>106</v>
      </c>
      <c r="I1288" s="16" t="s">
        <v>106</v>
      </c>
      <c r="J1288" s="16" t="s">
        <v>106</v>
      </c>
      <c r="K1288" s="16" t="s">
        <v>828</v>
      </c>
      <c r="L1288" s="9"/>
      <c r="M1288" s="9">
        <v>45247</v>
      </c>
      <c r="N1288" s="9">
        <v>45247</v>
      </c>
      <c r="O1288" s="7">
        <v>45247</v>
      </c>
      <c r="P1288" s="9"/>
      <c r="Q1288" s="9"/>
      <c r="R1288" s="9" t="s">
        <v>34</v>
      </c>
      <c r="S1288" s="16" t="s">
        <v>73</v>
      </c>
      <c r="T1288" s="16" t="s">
        <v>73</v>
      </c>
      <c r="U1288" s="16"/>
      <c r="V1288" s="16"/>
      <c r="W1288" s="16" t="s">
        <v>96</v>
      </c>
      <c r="X1288" s="16" t="s">
        <v>38</v>
      </c>
      <c r="Y1288">
        <v>6</v>
      </c>
      <c r="Z1288">
        <v>3</v>
      </c>
      <c r="AA1288">
        <v>1.8</v>
      </c>
      <c r="AB1288">
        <v>2</v>
      </c>
      <c r="AC1288">
        <v>0.16666666666666666</v>
      </c>
      <c r="AD1288">
        <v>3</v>
      </c>
      <c r="AE1288" t="s">
        <v>2249</v>
      </c>
    </row>
    <row r="1289" spans="1:31" x14ac:dyDescent="0.25">
      <c r="A1289" s="16" t="s">
        <v>23</v>
      </c>
      <c r="B1289" s="16" t="s">
        <v>39</v>
      </c>
      <c r="C1289" s="16" t="s">
        <v>521</v>
      </c>
      <c r="D1289" s="16" t="s">
        <v>3139</v>
      </c>
      <c r="E1289" s="16" t="s">
        <v>27</v>
      </c>
      <c r="F1289" s="16" t="s">
        <v>28</v>
      </c>
      <c r="G1289" s="16" t="s">
        <v>393</v>
      </c>
      <c r="H1289" s="16" t="s">
        <v>106</v>
      </c>
      <c r="I1289" s="16" t="s">
        <v>106</v>
      </c>
      <c r="J1289" s="16" t="s">
        <v>106</v>
      </c>
      <c r="K1289" s="16" t="s">
        <v>450</v>
      </c>
      <c r="L1289" s="9"/>
      <c r="M1289" s="9">
        <v>45247</v>
      </c>
      <c r="N1289" s="9">
        <v>45247</v>
      </c>
      <c r="O1289" s="7">
        <v>45247</v>
      </c>
      <c r="P1289" s="9"/>
      <c r="Q1289" s="9"/>
      <c r="R1289" s="9" t="s">
        <v>34</v>
      </c>
      <c r="S1289" s="16" t="s">
        <v>73</v>
      </c>
      <c r="T1289" s="16" t="s">
        <v>73</v>
      </c>
      <c r="U1289" s="16"/>
      <c r="V1289" s="16"/>
      <c r="W1289" s="16" t="s">
        <v>96</v>
      </c>
      <c r="X1289" s="16" t="s">
        <v>38</v>
      </c>
      <c r="Y1289">
        <v>6</v>
      </c>
      <c r="Z1289">
        <v>3</v>
      </c>
      <c r="AA1289">
        <v>1.8</v>
      </c>
      <c r="AB1289">
        <v>2</v>
      </c>
      <c r="AC1289">
        <v>0.16666666666666666</v>
      </c>
      <c r="AD1289">
        <v>3</v>
      </c>
      <c r="AE1289" t="s">
        <v>1741</v>
      </c>
    </row>
    <row r="1290" spans="1:31" x14ac:dyDescent="0.25">
      <c r="A1290" s="16" t="s">
        <v>23</v>
      </c>
      <c r="B1290" s="16" t="s">
        <v>39</v>
      </c>
      <c r="C1290" s="16" t="s">
        <v>521</v>
      </c>
      <c r="D1290" s="16" t="s">
        <v>3139</v>
      </c>
      <c r="E1290" s="16" t="s">
        <v>27</v>
      </c>
      <c r="F1290" s="16" t="s">
        <v>28</v>
      </c>
      <c r="G1290" s="16" t="s">
        <v>393</v>
      </c>
      <c r="H1290" s="16" t="s">
        <v>106</v>
      </c>
      <c r="I1290" s="16" t="s">
        <v>106</v>
      </c>
      <c r="J1290" s="16" t="s">
        <v>106</v>
      </c>
      <c r="K1290" s="16" t="s">
        <v>450</v>
      </c>
      <c r="L1290" s="9"/>
      <c r="M1290" s="9">
        <v>45247</v>
      </c>
      <c r="N1290" s="9">
        <v>45247</v>
      </c>
      <c r="O1290" s="7">
        <v>45247</v>
      </c>
      <c r="P1290" s="9"/>
      <c r="Q1290" s="9"/>
      <c r="R1290" s="9" t="s">
        <v>34</v>
      </c>
      <c r="S1290" s="16" t="s">
        <v>73</v>
      </c>
      <c r="T1290" s="16" t="s">
        <v>73</v>
      </c>
      <c r="U1290" s="16"/>
      <c r="V1290" s="16"/>
      <c r="W1290" s="16" t="s">
        <v>96</v>
      </c>
      <c r="X1290" s="16" t="s">
        <v>38</v>
      </c>
      <c r="Y1290">
        <v>6</v>
      </c>
      <c r="Z1290">
        <v>3</v>
      </c>
      <c r="AA1290">
        <v>1.8</v>
      </c>
      <c r="AB1290">
        <v>2</v>
      </c>
      <c r="AC1290">
        <v>0.16666666666666666</v>
      </c>
      <c r="AD1290">
        <v>3</v>
      </c>
      <c r="AE1290" t="s">
        <v>1741</v>
      </c>
    </row>
    <row r="1291" spans="1:31" x14ac:dyDescent="0.25">
      <c r="A1291" s="16" t="s">
        <v>23</v>
      </c>
      <c r="B1291" s="16" t="s">
        <v>39</v>
      </c>
      <c r="C1291" s="16" t="s">
        <v>521</v>
      </c>
      <c r="D1291" s="16" t="s">
        <v>3139</v>
      </c>
      <c r="E1291" s="16" t="s">
        <v>27</v>
      </c>
      <c r="F1291" s="16" t="s">
        <v>28</v>
      </c>
      <c r="G1291" s="16" t="s">
        <v>393</v>
      </c>
      <c r="H1291" s="16" t="s">
        <v>106</v>
      </c>
      <c r="I1291" s="16" t="s">
        <v>106</v>
      </c>
      <c r="J1291" s="16" t="s">
        <v>106</v>
      </c>
      <c r="K1291" s="16" t="s">
        <v>336</v>
      </c>
      <c r="L1291" s="9"/>
      <c r="M1291" s="9">
        <v>45247</v>
      </c>
      <c r="N1291" s="9">
        <v>45247</v>
      </c>
      <c r="O1291" s="7">
        <v>45247</v>
      </c>
      <c r="P1291" s="9"/>
      <c r="Q1291" s="9"/>
      <c r="R1291" s="9" t="s">
        <v>34</v>
      </c>
      <c r="S1291" s="16" t="s">
        <v>73</v>
      </c>
      <c r="T1291" s="16" t="s">
        <v>73</v>
      </c>
      <c r="U1291" s="16"/>
      <c r="V1291" s="16"/>
      <c r="W1291" s="16" t="s">
        <v>96</v>
      </c>
      <c r="X1291" s="16" t="s">
        <v>38</v>
      </c>
      <c r="Y1291">
        <v>6</v>
      </c>
      <c r="Z1291">
        <v>3</v>
      </c>
      <c r="AA1291">
        <v>1.8</v>
      </c>
      <c r="AB1291">
        <v>2</v>
      </c>
      <c r="AC1291">
        <v>0.16666666666666666</v>
      </c>
      <c r="AD1291">
        <v>3</v>
      </c>
      <c r="AE1291" t="s">
        <v>1818</v>
      </c>
    </row>
    <row r="1292" spans="1:31" x14ac:dyDescent="0.25">
      <c r="A1292" s="16" t="s">
        <v>23</v>
      </c>
      <c r="B1292" s="16" t="s">
        <v>39</v>
      </c>
      <c r="C1292" s="16" t="s">
        <v>521</v>
      </c>
      <c r="D1292" s="16" t="s">
        <v>3139</v>
      </c>
      <c r="E1292" s="16" t="s">
        <v>27</v>
      </c>
      <c r="F1292" s="16" t="s">
        <v>28</v>
      </c>
      <c r="G1292" s="16" t="s">
        <v>393</v>
      </c>
      <c r="H1292" s="16" t="s">
        <v>106</v>
      </c>
      <c r="I1292" s="16" t="s">
        <v>106</v>
      </c>
      <c r="J1292" s="16" t="s">
        <v>106</v>
      </c>
      <c r="K1292" s="16" t="s">
        <v>535</v>
      </c>
      <c r="L1292" s="9"/>
      <c r="M1292" s="9">
        <v>45247</v>
      </c>
      <c r="N1292" s="9">
        <v>45247</v>
      </c>
      <c r="O1292" s="7">
        <v>45247</v>
      </c>
      <c r="P1292" s="9"/>
      <c r="Q1292" s="9"/>
      <c r="R1292" s="9" t="s">
        <v>34</v>
      </c>
      <c r="S1292" s="16" t="s">
        <v>73</v>
      </c>
      <c r="T1292" s="16" t="s">
        <v>73</v>
      </c>
      <c r="U1292" s="16"/>
      <c r="V1292" s="16"/>
      <c r="W1292" s="16" t="s">
        <v>96</v>
      </c>
      <c r="X1292" s="16" t="s">
        <v>38</v>
      </c>
      <c r="Y1292">
        <v>6</v>
      </c>
      <c r="Z1292">
        <v>3</v>
      </c>
      <c r="AA1292">
        <v>1.8</v>
      </c>
      <c r="AB1292">
        <v>2</v>
      </c>
      <c r="AC1292">
        <v>0.16666666666666666</v>
      </c>
      <c r="AD1292">
        <v>3</v>
      </c>
      <c r="AE1292" t="s">
        <v>1819</v>
      </c>
    </row>
    <row r="1293" spans="1:31" x14ac:dyDescent="0.25">
      <c r="A1293" s="16" t="s">
        <v>23</v>
      </c>
      <c r="B1293" s="16" t="s">
        <v>39</v>
      </c>
      <c r="C1293" s="16" t="s">
        <v>521</v>
      </c>
      <c r="D1293" s="16" t="s">
        <v>3139</v>
      </c>
      <c r="E1293" s="16" t="s">
        <v>27</v>
      </c>
      <c r="F1293" s="16" t="s">
        <v>28</v>
      </c>
      <c r="G1293" s="16" t="s">
        <v>393</v>
      </c>
      <c r="H1293" s="16" t="s">
        <v>106</v>
      </c>
      <c r="I1293" s="16" t="s">
        <v>106</v>
      </c>
      <c r="J1293" s="16" t="s">
        <v>106</v>
      </c>
      <c r="K1293" s="16" t="s">
        <v>922</v>
      </c>
      <c r="L1293" s="9"/>
      <c r="M1293" s="9">
        <v>45247</v>
      </c>
      <c r="N1293" s="9">
        <v>45247</v>
      </c>
      <c r="O1293" s="7">
        <v>45247</v>
      </c>
      <c r="P1293" s="9"/>
      <c r="Q1293" s="9"/>
      <c r="R1293" s="9" t="s">
        <v>34</v>
      </c>
      <c r="S1293" s="16" t="s">
        <v>73</v>
      </c>
      <c r="T1293" s="16" t="s">
        <v>73</v>
      </c>
      <c r="U1293" s="16"/>
      <c r="V1293" s="16"/>
      <c r="W1293" s="16" t="s">
        <v>96</v>
      </c>
      <c r="X1293" s="16" t="s">
        <v>38</v>
      </c>
      <c r="Y1293">
        <v>6</v>
      </c>
      <c r="Z1293">
        <v>3</v>
      </c>
      <c r="AA1293">
        <v>1.8</v>
      </c>
      <c r="AB1293">
        <v>2</v>
      </c>
      <c r="AC1293">
        <v>0.16666666666666666</v>
      </c>
      <c r="AD1293">
        <v>3</v>
      </c>
      <c r="AE1293" t="s">
        <v>2448</v>
      </c>
    </row>
    <row r="1294" spans="1:31" x14ac:dyDescent="0.25">
      <c r="A1294" s="16" t="s">
        <v>23</v>
      </c>
      <c r="B1294" s="16" t="s">
        <v>39</v>
      </c>
      <c r="C1294" s="16" t="s">
        <v>521</v>
      </c>
      <c r="D1294" s="16" t="s">
        <v>3139</v>
      </c>
      <c r="E1294" s="16" t="s">
        <v>27</v>
      </c>
      <c r="F1294" s="16" t="s">
        <v>28</v>
      </c>
      <c r="G1294" s="16" t="s">
        <v>393</v>
      </c>
      <c r="H1294" s="16" t="s">
        <v>106</v>
      </c>
      <c r="I1294" s="16" t="s">
        <v>106</v>
      </c>
      <c r="J1294" s="16" t="s">
        <v>106</v>
      </c>
      <c r="K1294" s="16" t="s">
        <v>453</v>
      </c>
      <c r="L1294" s="9"/>
      <c r="M1294" s="9">
        <v>45247</v>
      </c>
      <c r="N1294" s="9">
        <v>45247</v>
      </c>
      <c r="O1294" s="7">
        <v>45247</v>
      </c>
      <c r="P1294" s="9"/>
      <c r="Q1294" s="9"/>
      <c r="R1294" s="9" t="s">
        <v>34</v>
      </c>
      <c r="S1294" s="16" t="s">
        <v>73</v>
      </c>
      <c r="T1294" s="16" t="s">
        <v>73</v>
      </c>
      <c r="U1294" s="16"/>
      <c r="V1294" s="16"/>
      <c r="W1294" s="16" t="s">
        <v>96</v>
      </c>
      <c r="X1294" s="16" t="s">
        <v>38</v>
      </c>
      <c r="Y1294">
        <v>6</v>
      </c>
      <c r="Z1294">
        <v>3</v>
      </c>
      <c r="AA1294">
        <v>1.8</v>
      </c>
      <c r="AB1294">
        <v>2</v>
      </c>
      <c r="AC1294">
        <v>0.16666666666666666</v>
      </c>
      <c r="AD1294">
        <v>3</v>
      </c>
      <c r="AE1294" t="s">
        <v>1744</v>
      </c>
    </row>
    <row r="1295" spans="1:31" x14ac:dyDescent="0.25">
      <c r="A1295" s="16" t="s">
        <v>23</v>
      </c>
      <c r="B1295" s="16" t="s">
        <v>39</v>
      </c>
      <c r="C1295" s="16" t="s">
        <v>521</v>
      </c>
      <c r="D1295" s="16" t="s">
        <v>3139</v>
      </c>
      <c r="E1295" s="16" t="s">
        <v>27</v>
      </c>
      <c r="F1295" s="16" t="s">
        <v>28</v>
      </c>
      <c r="G1295" s="16" t="s">
        <v>393</v>
      </c>
      <c r="H1295" s="16" t="s">
        <v>106</v>
      </c>
      <c r="I1295" s="16" t="s">
        <v>106</v>
      </c>
      <c r="J1295" s="16" t="s">
        <v>106</v>
      </c>
      <c r="K1295" s="16" t="s">
        <v>453</v>
      </c>
      <c r="L1295" s="9"/>
      <c r="M1295" s="9">
        <v>45247</v>
      </c>
      <c r="N1295" s="9">
        <v>45247</v>
      </c>
      <c r="O1295" s="7">
        <v>45247</v>
      </c>
      <c r="P1295" s="9"/>
      <c r="Q1295" s="9"/>
      <c r="R1295" s="9" t="s">
        <v>34</v>
      </c>
      <c r="S1295" s="16" t="s">
        <v>73</v>
      </c>
      <c r="T1295" s="16" t="s">
        <v>73</v>
      </c>
      <c r="U1295" s="16"/>
      <c r="V1295" s="16"/>
      <c r="W1295" s="16" t="s">
        <v>96</v>
      </c>
      <c r="X1295" s="16" t="s">
        <v>38</v>
      </c>
      <c r="Y1295">
        <v>6</v>
      </c>
      <c r="Z1295">
        <v>3</v>
      </c>
      <c r="AA1295">
        <v>1.8</v>
      </c>
      <c r="AB1295">
        <v>2</v>
      </c>
      <c r="AC1295">
        <v>0.16666666666666666</v>
      </c>
      <c r="AD1295">
        <v>3</v>
      </c>
      <c r="AE1295" t="s">
        <v>1744</v>
      </c>
    </row>
    <row r="1296" spans="1:31" x14ac:dyDescent="0.25">
      <c r="A1296" s="16" t="s">
        <v>23</v>
      </c>
      <c r="B1296" s="16" t="s">
        <v>39</v>
      </c>
      <c r="C1296" s="16" t="s">
        <v>521</v>
      </c>
      <c r="D1296" s="16" t="s">
        <v>3139</v>
      </c>
      <c r="E1296" s="16" t="s">
        <v>27</v>
      </c>
      <c r="F1296" s="16" t="s">
        <v>28</v>
      </c>
      <c r="G1296" s="16" t="s">
        <v>393</v>
      </c>
      <c r="H1296" s="16" t="s">
        <v>106</v>
      </c>
      <c r="I1296" s="16" t="s">
        <v>106</v>
      </c>
      <c r="J1296" s="16" t="s">
        <v>106</v>
      </c>
      <c r="K1296" s="16" t="s">
        <v>454</v>
      </c>
      <c r="L1296" s="9"/>
      <c r="M1296" s="9">
        <v>45247</v>
      </c>
      <c r="N1296" s="9">
        <v>45247</v>
      </c>
      <c r="O1296" s="7">
        <v>45247</v>
      </c>
      <c r="P1296" s="9"/>
      <c r="Q1296" s="9"/>
      <c r="R1296" s="9" t="s">
        <v>34</v>
      </c>
      <c r="S1296" s="16" t="s">
        <v>73</v>
      </c>
      <c r="T1296" s="16" t="s">
        <v>73</v>
      </c>
      <c r="U1296" s="16"/>
      <c r="V1296" s="16"/>
      <c r="W1296" s="16" t="s">
        <v>96</v>
      </c>
      <c r="X1296" s="16" t="s">
        <v>38</v>
      </c>
      <c r="Y1296">
        <v>6</v>
      </c>
      <c r="Z1296">
        <v>3</v>
      </c>
      <c r="AA1296">
        <v>1.8</v>
      </c>
      <c r="AB1296">
        <v>2</v>
      </c>
      <c r="AC1296">
        <v>0.16666666666666666</v>
      </c>
      <c r="AD1296">
        <v>3</v>
      </c>
      <c r="AE1296" t="s">
        <v>1745</v>
      </c>
    </row>
    <row r="1297" spans="1:31" x14ac:dyDescent="0.25">
      <c r="A1297" s="16" t="s">
        <v>23</v>
      </c>
      <c r="B1297" s="16" t="s">
        <v>39</v>
      </c>
      <c r="C1297" s="16" t="s">
        <v>521</v>
      </c>
      <c r="D1297" s="16" t="s">
        <v>3139</v>
      </c>
      <c r="E1297" s="16" t="s">
        <v>27</v>
      </c>
      <c r="F1297" s="16" t="s">
        <v>28</v>
      </c>
      <c r="G1297" s="16" t="s">
        <v>393</v>
      </c>
      <c r="H1297" s="16" t="s">
        <v>106</v>
      </c>
      <c r="I1297" s="16" t="s">
        <v>106</v>
      </c>
      <c r="J1297" s="16" t="s">
        <v>106</v>
      </c>
      <c r="K1297" s="16" t="s">
        <v>454</v>
      </c>
      <c r="L1297" s="9"/>
      <c r="M1297" s="9">
        <v>45247</v>
      </c>
      <c r="N1297" s="9">
        <v>45247</v>
      </c>
      <c r="O1297" s="7">
        <v>45247</v>
      </c>
      <c r="P1297" s="9"/>
      <c r="Q1297" s="9"/>
      <c r="R1297" s="9" t="s">
        <v>34</v>
      </c>
      <c r="S1297" s="16" t="s">
        <v>73</v>
      </c>
      <c r="T1297" s="16" t="s">
        <v>73</v>
      </c>
      <c r="U1297" s="16"/>
      <c r="V1297" s="16"/>
      <c r="W1297" s="16" t="s">
        <v>96</v>
      </c>
      <c r="X1297" s="16" t="s">
        <v>38</v>
      </c>
      <c r="Y1297">
        <v>6</v>
      </c>
      <c r="Z1297">
        <v>3</v>
      </c>
      <c r="AA1297">
        <v>1.8</v>
      </c>
      <c r="AB1297">
        <v>2</v>
      </c>
      <c r="AC1297">
        <v>0.16666666666666666</v>
      </c>
      <c r="AD1297">
        <v>3</v>
      </c>
      <c r="AE1297" t="s">
        <v>1745</v>
      </c>
    </row>
    <row r="1298" spans="1:31" x14ac:dyDescent="0.25">
      <c r="A1298" s="16" t="s">
        <v>23</v>
      </c>
      <c r="B1298" s="16" t="s">
        <v>39</v>
      </c>
      <c r="C1298" s="16" t="s">
        <v>521</v>
      </c>
      <c r="D1298" s="16" t="s">
        <v>3139</v>
      </c>
      <c r="E1298" s="16" t="s">
        <v>27</v>
      </c>
      <c r="F1298" s="16" t="s">
        <v>28</v>
      </c>
      <c r="G1298" s="16" t="s">
        <v>393</v>
      </c>
      <c r="H1298" s="16" t="s">
        <v>106</v>
      </c>
      <c r="I1298" s="16" t="s">
        <v>106</v>
      </c>
      <c r="J1298" s="16" t="s">
        <v>106</v>
      </c>
      <c r="K1298" s="16" t="s">
        <v>455</v>
      </c>
      <c r="L1298" s="9"/>
      <c r="M1298" s="9">
        <v>45247</v>
      </c>
      <c r="N1298" s="9">
        <v>45247</v>
      </c>
      <c r="O1298" s="7">
        <v>45247</v>
      </c>
      <c r="P1298" s="9"/>
      <c r="Q1298" s="9"/>
      <c r="R1298" s="9" t="s">
        <v>34</v>
      </c>
      <c r="S1298" s="16" t="s">
        <v>73</v>
      </c>
      <c r="T1298" s="16" t="s">
        <v>73</v>
      </c>
      <c r="U1298" s="16"/>
      <c r="V1298" s="16"/>
      <c r="W1298" s="16" t="s">
        <v>96</v>
      </c>
      <c r="X1298" s="16" t="s">
        <v>38</v>
      </c>
      <c r="Y1298">
        <v>6</v>
      </c>
      <c r="Z1298">
        <v>3</v>
      </c>
      <c r="AA1298">
        <v>1.8</v>
      </c>
      <c r="AB1298">
        <v>2</v>
      </c>
      <c r="AC1298">
        <v>0.16666666666666666</v>
      </c>
      <c r="AD1298">
        <v>3</v>
      </c>
      <c r="AE1298" t="s">
        <v>1746</v>
      </c>
    </row>
    <row r="1299" spans="1:31" x14ac:dyDescent="0.25">
      <c r="A1299" s="16" t="s">
        <v>23</v>
      </c>
      <c r="B1299" s="16" t="s">
        <v>39</v>
      </c>
      <c r="C1299" s="16" t="s">
        <v>521</v>
      </c>
      <c r="D1299" s="16" t="s">
        <v>3139</v>
      </c>
      <c r="E1299" s="16" t="s">
        <v>27</v>
      </c>
      <c r="F1299" s="16" t="s">
        <v>28</v>
      </c>
      <c r="G1299" s="16" t="s">
        <v>393</v>
      </c>
      <c r="H1299" s="16" t="s">
        <v>106</v>
      </c>
      <c r="I1299" s="16" t="s">
        <v>106</v>
      </c>
      <c r="J1299" s="16" t="s">
        <v>106</v>
      </c>
      <c r="K1299" s="16" t="s">
        <v>456</v>
      </c>
      <c r="L1299" s="9"/>
      <c r="M1299" s="9">
        <v>45247</v>
      </c>
      <c r="N1299" s="9">
        <v>45247</v>
      </c>
      <c r="O1299" s="7">
        <v>45247</v>
      </c>
      <c r="P1299" s="9"/>
      <c r="Q1299" s="9"/>
      <c r="R1299" s="9" t="s">
        <v>34</v>
      </c>
      <c r="S1299" s="16" t="s">
        <v>73</v>
      </c>
      <c r="T1299" s="16" t="s">
        <v>73</v>
      </c>
      <c r="U1299" s="16"/>
      <c r="V1299" s="16"/>
      <c r="W1299" s="16" t="s">
        <v>96</v>
      </c>
      <c r="X1299" s="16" t="s">
        <v>38</v>
      </c>
      <c r="Y1299">
        <v>6</v>
      </c>
      <c r="Z1299">
        <v>3</v>
      </c>
      <c r="AA1299">
        <v>1.8</v>
      </c>
      <c r="AB1299">
        <v>2</v>
      </c>
      <c r="AC1299">
        <v>0.16666666666666666</v>
      </c>
      <c r="AD1299">
        <v>3</v>
      </c>
      <c r="AE1299" t="s">
        <v>1747</v>
      </c>
    </row>
    <row r="1300" spans="1:31" x14ac:dyDescent="0.25">
      <c r="A1300" s="16" t="s">
        <v>3138</v>
      </c>
      <c r="B1300" s="16" t="s">
        <v>24</v>
      </c>
      <c r="C1300" s="16" t="s">
        <v>521</v>
      </c>
      <c r="D1300" s="16" t="s">
        <v>26</v>
      </c>
      <c r="E1300" s="16" t="s">
        <v>27</v>
      </c>
      <c r="F1300" s="16" t="s">
        <v>28</v>
      </c>
      <c r="G1300" s="16" t="s">
        <v>393</v>
      </c>
      <c r="H1300" s="16" t="s">
        <v>106</v>
      </c>
      <c r="I1300" s="16" t="s">
        <v>106</v>
      </c>
      <c r="J1300" s="16" t="s">
        <v>106</v>
      </c>
      <c r="K1300" s="16" t="s">
        <v>457</v>
      </c>
      <c r="L1300" s="9"/>
      <c r="M1300" s="9">
        <v>45247</v>
      </c>
      <c r="N1300" s="9">
        <v>45247</v>
      </c>
      <c r="O1300" s="7">
        <v>45247</v>
      </c>
      <c r="P1300" s="9"/>
      <c r="Q1300" s="9"/>
      <c r="R1300" s="9" t="s">
        <v>34</v>
      </c>
      <c r="S1300" s="16" t="s">
        <v>73</v>
      </c>
      <c r="T1300" s="16" t="s">
        <v>73</v>
      </c>
      <c r="U1300" s="16"/>
      <c r="V1300" s="16"/>
      <c r="W1300" s="16"/>
      <c r="X1300" s="16" t="s">
        <v>38</v>
      </c>
      <c r="Y1300">
        <v>6</v>
      </c>
      <c r="Z1300">
        <v>5</v>
      </c>
      <c r="AA1300">
        <v>3</v>
      </c>
      <c r="AB1300">
        <v>2</v>
      </c>
      <c r="AC1300">
        <v>0.16666666666666666</v>
      </c>
      <c r="AD1300">
        <v>4</v>
      </c>
      <c r="AE1300" t="s">
        <v>1748</v>
      </c>
    </row>
    <row r="1301" spans="1:31" x14ac:dyDescent="0.25">
      <c r="A1301" s="16" t="s">
        <v>23</v>
      </c>
      <c r="B1301" s="16" t="s">
        <v>39</v>
      </c>
      <c r="C1301" s="16" t="s">
        <v>521</v>
      </c>
      <c r="D1301" s="16" t="s">
        <v>3139</v>
      </c>
      <c r="E1301" s="16" t="s">
        <v>27</v>
      </c>
      <c r="F1301" s="16" t="s">
        <v>28</v>
      </c>
      <c r="G1301" s="16" t="s">
        <v>393</v>
      </c>
      <c r="H1301" s="16" t="s">
        <v>106</v>
      </c>
      <c r="I1301" s="16" t="s">
        <v>106</v>
      </c>
      <c r="J1301" s="16" t="s">
        <v>106</v>
      </c>
      <c r="K1301" s="16" t="s">
        <v>457</v>
      </c>
      <c r="L1301" s="9"/>
      <c r="M1301" s="9">
        <v>45247</v>
      </c>
      <c r="N1301" s="9">
        <v>45247</v>
      </c>
      <c r="O1301" s="7">
        <v>45247</v>
      </c>
      <c r="P1301" s="9"/>
      <c r="Q1301" s="9"/>
      <c r="R1301" s="9" t="s">
        <v>34</v>
      </c>
      <c r="S1301" s="16" t="s">
        <v>73</v>
      </c>
      <c r="T1301" s="16" t="s">
        <v>73</v>
      </c>
      <c r="U1301" s="16"/>
      <c r="V1301" s="16"/>
      <c r="W1301" s="16" t="s">
        <v>96</v>
      </c>
      <c r="X1301" s="16" t="s">
        <v>38</v>
      </c>
      <c r="Y1301">
        <v>6</v>
      </c>
      <c r="Z1301">
        <v>3</v>
      </c>
      <c r="AA1301">
        <v>1.8</v>
      </c>
      <c r="AB1301">
        <v>2</v>
      </c>
      <c r="AC1301">
        <v>0.16666666666666666</v>
      </c>
      <c r="AD1301">
        <v>3</v>
      </c>
      <c r="AE1301" t="s">
        <v>1748</v>
      </c>
    </row>
    <row r="1302" spans="1:31" x14ac:dyDescent="0.25">
      <c r="A1302" s="16" t="s">
        <v>23</v>
      </c>
      <c r="B1302" s="16" t="s">
        <v>39</v>
      </c>
      <c r="C1302" s="16" t="s">
        <v>521</v>
      </c>
      <c r="D1302" s="16" t="s">
        <v>26</v>
      </c>
      <c r="E1302" s="16" t="s">
        <v>536</v>
      </c>
      <c r="F1302" s="16" t="s">
        <v>28</v>
      </c>
      <c r="G1302" s="16" t="s">
        <v>393</v>
      </c>
      <c r="H1302" s="16" t="s">
        <v>106</v>
      </c>
      <c r="I1302" s="16" t="s">
        <v>106</v>
      </c>
      <c r="J1302" s="16" t="s">
        <v>106</v>
      </c>
      <c r="K1302" s="16" t="s">
        <v>102</v>
      </c>
      <c r="L1302" s="9"/>
      <c r="M1302" s="9">
        <v>45061</v>
      </c>
      <c r="N1302" s="9">
        <v>45061</v>
      </c>
      <c r="O1302" s="7">
        <v>45061</v>
      </c>
      <c r="P1302" s="9"/>
      <c r="Q1302" s="9"/>
      <c r="R1302" s="9" t="s">
        <v>34</v>
      </c>
      <c r="S1302" s="16" t="s">
        <v>73</v>
      </c>
      <c r="T1302" s="16" t="s">
        <v>73</v>
      </c>
      <c r="U1302" s="16"/>
      <c r="V1302" s="16"/>
      <c r="W1302" s="16" t="s">
        <v>96</v>
      </c>
      <c r="X1302" s="16" t="s">
        <v>38</v>
      </c>
      <c r="Y1302">
        <v>6</v>
      </c>
      <c r="Z1302">
        <v>5</v>
      </c>
      <c r="AA1302">
        <v>3</v>
      </c>
      <c r="AB1302">
        <v>3</v>
      </c>
      <c r="AC1302">
        <v>0.25</v>
      </c>
      <c r="AD1302">
        <v>4</v>
      </c>
      <c r="AE1302" t="s">
        <v>1820</v>
      </c>
    </row>
    <row r="1303" spans="1:31" x14ac:dyDescent="0.25">
      <c r="A1303" s="16" t="s">
        <v>23</v>
      </c>
      <c r="B1303" s="16" t="s">
        <v>39</v>
      </c>
      <c r="C1303" s="16" t="s">
        <v>521</v>
      </c>
      <c r="D1303" s="16" t="s">
        <v>26</v>
      </c>
      <c r="E1303" s="16" t="s">
        <v>85</v>
      </c>
      <c r="F1303" s="16" t="s">
        <v>28</v>
      </c>
      <c r="G1303" s="16" t="s">
        <v>537</v>
      </c>
      <c r="H1303" s="16" t="s">
        <v>106</v>
      </c>
      <c r="I1303" s="16" t="s">
        <v>106</v>
      </c>
      <c r="J1303" s="16" t="s">
        <v>106</v>
      </c>
      <c r="K1303" s="16" t="s">
        <v>538</v>
      </c>
      <c r="L1303" s="9">
        <v>45026</v>
      </c>
      <c r="M1303" s="9">
        <v>45027</v>
      </c>
      <c r="N1303" s="9">
        <v>45026</v>
      </c>
      <c r="O1303" s="7">
        <v>45026</v>
      </c>
      <c r="P1303" s="9"/>
      <c r="Q1303" s="9"/>
      <c r="R1303" s="9" t="s">
        <v>34</v>
      </c>
      <c r="S1303" s="16" t="s">
        <v>73</v>
      </c>
      <c r="T1303" s="16" t="s">
        <v>73</v>
      </c>
      <c r="U1303" s="16"/>
      <c r="V1303" s="16"/>
      <c r="W1303" s="16" t="s">
        <v>96</v>
      </c>
      <c r="X1303" s="16" t="s">
        <v>38</v>
      </c>
      <c r="Y1303">
        <v>6</v>
      </c>
      <c r="Z1303">
        <v>5</v>
      </c>
      <c r="AA1303">
        <v>3</v>
      </c>
      <c r="AB1303">
        <v>3</v>
      </c>
      <c r="AC1303">
        <v>0.25</v>
      </c>
      <c r="AD1303">
        <v>4</v>
      </c>
      <c r="AE1303" t="s">
        <v>1821</v>
      </c>
    </row>
    <row r="1304" spans="1:31" x14ac:dyDescent="0.25">
      <c r="A1304" s="16" t="s">
        <v>23</v>
      </c>
      <c r="B1304" s="16" t="s">
        <v>39</v>
      </c>
      <c r="C1304" s="16" t="s">
        <v>539</v>
      </c>
      <c r="D1304" s="16" t="s">
        <v>26</v>
      </c>
      <c r="E1304" s="16" t="s">
        <v>41</v>
      </c>
      <c r="F1304" s="16" t="s">
        <v>28</v>
      </c>
      <c r="G1304" s="16" t="s">
        <v>51</v>
      </c>
      <c r="H1304" s="16" t="s">
        <v>31</v>
      </c>
      <c r="I1304" s="16" t="s">
        <v>31</v>
      </c>
      <c r="J1304" s="16" t="s">
        <v>91</v>
      </c>
      <c r="K1304" s="16" t="s">
        <v>47</v>
      </c>
      <c r="L1304" s="9"/>
      <c r="M1304" s="9">
        <v>44614</v>
      </c>
      <c r="N1304" s="9">
        <v>45063</v>
      </c>
      <c r="O1304" s="7">
        <v>45063</v>
      </c>
      <c r="P1304" s="9">
        <v>45063</v>
      </c>
      <c r="Q1304" s="9">
        <v>44614</v>
      </c>
      <c r="R1304" s="9" t="s">
        <v>34</v>
      </c>
      <c r="S1304" s="16" t="s">
        <v>35</v>
      </c>
      <c r="T1304" s="16" t="s">
        <v>36</v>
      </c>
      <c r="U1304" s="16"/>
      <c r="V1304" s="16"/>
      <c r="W1304" s="16" t="s">
        <v>74</v>
      </c>
      <c r="X1304" s="16" t="s">
        <v>38</v>
      </c>
      <c r="Y1304">
        <v>6</v>
      </c>
      <c r="Z1304">
        <v>5</v>
      </c>
      <c r="AA1304">
        <v>3</v>
      </c>
      <c r="AB1304">
        <v>6</v>
      </c>
      <c r="AC1304">
        <v>0.5</v>
      </c>
      <c r="AD1304">
        <v>5</v>
      </c>
      <c r="AE1304" t="s">
        <v>1822</v>
      </c>
    </row>
    <row r="1305" spans="1:31" x14ac:dyDescent="0.25">
      <c r="A1305" s="16" t="s">
        <v>23</v>
      </c>
      <c r="B1305" s="16" t="s">
        <v>39</v>
      </c>
      <c r="C1305" s="16" t="s">
        <v>539</v>
      </c>
      <c r="D1305" s="16" t="s">
        <v>3139</v>
      </c>
      <c r="E1305" s="16" t="s">
        <v>27</v>
      </c>
      <c r="F1305" s="16" t="s">
        <v>28</v>
      </c>
      <c r="G1305" s="16" t="s">
        <v>29</v>
      </c>
      <c r="H1305" s="16" t="s">
        <v>30</v>
      </c>
      <c r="I1305" s="16" t="s">
        <v>31</v>
      </c>
      <c r="J1305" s="16" t="s">
        <v>91</v>
      </c>
      <c r="K1305" s="16" t="s">
        <v>1268</v>
      </c>
      <c r="L1305" s="9"/>
      <c r="M1305" s="9">
        <v>45145</v>
      </c>
      <c r="N1305" s="9">
        <v>45145</v>
      </c>
      <c r="O1305" s="7">
        <v>45145</v>
      </c>
      <c r="P1305" s="9"/>
      <c r="Q1305" s="9"/>
      <c r="R1305" s="9" t="s">
        <v>34</v>
      </c>
      <c r="S1305" s="16" t="s">
        <v>35</v>
      </c>
      <c r="T1305" s="16" t="s">
        <v>36</v>
      </c>
      <c r="U1305" s="16"/>
      <c r="V1305" s="16"/>
      <c r="W1305" s="16" t="s">
        <v>74</v>
      </c>
      <c r="X1305" s="16" t="s">
        <v>38</v>
      </c>
      <c r="Y1305">
        <v>6</v>
      </c>
      <c r="Z1305">
        <v>3</v>
      </c>
      <c r="AA1305">
        <v>1.8</v>
      </c>
      <c r="AB1305">
        <v>2</v>
      </c>
      <c r="AC1305">
        <v>0.16666666666666666</v>
      </c>
      <c r="AD1305">
        <v>3</v>
      </c>
      <c r="AE1305" t="s">
        <v>1824</v>
      </c>
    </row>
    <row r="1306" spans="1:31" x14ac:dyDescent="0.25">
      <c r="A1306" s="16" t="s">
        <v>23</v>
      </c>
      <c r="B1306" s="16" t="s">
        <v>39</v>
      </c>
      <c r="C1306" s="16" t="s">
        <v>539</v>
      </c>
      <c r="D1306" s="16" t="s">
        <v>3139</v>
      </c>
      <c r="E1306" s="16" t="s">
        <v>27</v>
      </c>
      <c r="F1306" s="16" t="s">
        <v>28</v>
      </c>
      <c r="G1306" s="16" t="s">
        <v>29</v>
      </c>
      <c r="H1306" s="16" t="s">
        <v>30</v>
      </c>
      <c r="I1306" s="16" t="s">
        <v>31</v>
      </c>
      <c r="J1306" s="16" t="s">
        <v>91</v>
      </c>
      <c r="K1306" s="16" t="s">
        <v>540</v>
      </c>
      <c r="L1306" s="9"/>
      <c r="M1306" s="9">
        <v>45145</v>
      </c>
      <c r="N1306" s="9">
        <v>45145</v>
      </c>
      <c r="O1306" s="7">
        <v>45145</v>
      </c>
      <c r="P1306" s="9"/>
      <c r="Q1306" s="9"/>
      <c r="R1306" s="9" t="s">
        <v>34</v>
      </c>
      <c r="S1306" s="16" t="s">
        <v>35</v>
      </c>
      <c r="T1306" s="16" t="s">
        <v>36</v>
      </c>
      <c r="U1306" s="16"/>
      <c r="V1306" s="16"/>
      <c r="W1306" s="16" t="s">
        <v>74</v>
      </c>
      <c r="X1306" s="16" t="s">
        <v>38</v>
      </c>
      <c r="Y1306">
        <v>6</v>
      </c>
      <c r="Z1306">
        <v>3</v>
      </c>
      <c r="AA1306">
        <v>1.8</v>
      </c>
      <c r="AB1306">
        <v>2</v>
      </c>
      <c r="AC1306">
        <v>0.16666666666666666</v>
      </c>
      <c r="AD1306">
        <v>3</v>
      </c>
      <c r="AE1306" t="s">
        <v>1823</v>
      </c>
    </row>
    <row r="1307" spans="1:31" x14ac:dyDescent="0.25">
      <c r="A1307" s="16" t="s">
        <v>23</v>
      </c>
      <c r="B1307" s="16" t="s">
        <v>3143</v>
      </c>
      <c r="C1307" s="16" t="s">
        <v>539</v>
      </c>
      <c r="D1307" s="16" t="s">
        <v>26</v>
      </c>
      <c r="E1307" s="16" t="s">
        <v>41</v>
      </c>
      <c r="F1307" s="16" t="s">
        <v>349</v>
      </c>
      <c r="G1307" s="16" t="s">
        <v>2909</v>
      </c>
      <c r="H1307" s="16" t="s">
        <v>31</v>
      </c>
      <c r="I1307" s="16" t="s">
        <v>31</v>
      </c>
      <c r="J1307" s="16" t="s">
        <v>91</v>
      </c>
      <c r="K1307" s="16" t="s">
        <v>47</v>
      </c>
      <c r="L1307" s="9"/>
      <c r="M1307" s="9">
        <v>45428</v>
      </c>
      <c r="N1307" s="9">
        <v>45428</v>
      </c>
      <c r="O1307" s="7">
        <v>45428</v>
      </c>
      <c r="P1307" s="9"/>
      <c r="Q1307" s="9"/>
      <c r="R1307" s="9" t="s">
        <v>93</v>
      </c>
      <c r="S1307" s="16" t="s">
        <v>35</v>
      </c>
      <c r="T1307" s="16" t="s">
        <v>36</v>
      </c>
      <c r="U1307" s="16"/>
      <c r="V1307" s="16"/>
      <c r="W1307" s="16" t="s">
        <v>74</v>
      </c>
      <c r="X1307" s="16" t="s">
        <v>38</v>
      </c>
      <c r="Y1307">
        <v>6</v>
      </c>
      <c r="Z1307">
        <v>5</v>
      </c>
      <c r="AA1307">
        <v>3</v>
      </c>
      <c r="AB1307">
        <v>6</v>
      </c>
      <c r="AC1307">
        <v>0.5</v>
      </c>
      <c r="AD1307">
        <v>5</v>
      </c>
      <c r="AE1307" t="s">
        <v>3725</v>
      </c>
    </row>
    <row r="1308" spans="1:31" x14ac:dyDescent="0.25">
      <c r="A1308" s="16" t="s">
        <v>23</v>
      </c>
      <c r="B1308" s="16" t="s">
        <v>3143</v>
      </c>
      <c r="C1308" s="16" t="s">
        <v>539</v>
      </c>
      <c r="D1308" s="16" t="s">
        <v>3139</v>
      </c>
      <c r="E1308" s="16" t="s">
        <v>27</v>
      </c>
      <c r="F1308" s="16" t="s">
        <v>349</v>
      </c>
      <c r="G1308" s="16" t="s">
        <v>2912</v>
      </c>
      <c r="H1308" s="16" t="s">
        <v>30</v>
      </c>
      <c r="I1308" s="16" t="s">
        <v>31</v>
      </c>
      <c r="J1308" s="16" t="s">
        <v>91</v>
      </c>
      <c r="K1308" s="16" t="s">
        <v>1268</v>
      </c>
      <c r="L1308" s="9"/>
      <c r="M1308" s="9">
        <v>45510</v>
      </c>
      <c r="N1308" s="9">
        <v>45510</v>
      </c>
      <c r="O1308" s="7">
        <v>45510</v>
      </c>
      <c r="P1308" s="9"/>
      <c r="Q1308" s="9"/>
      <c r="R1308" s="9" t="s">
        <v>93</v>
      </c>
      <c r="S1308" s="16" t="s">
        <v>35</v>
      </c>
      <c r="T1308" s="16" t="s">
        <v>36</v>
      </c>
      <c r="U1308" s="16"/>
      <c r="V1308" s="16"/>
      <c r="W1308" s="16" t="s">
        <v>74</v>
      </c>
      <c r="X1308" s="16" t="s">
        <v>38</v>
      </c>
      <c r="Y1308">
        <v>6</v>
      </c>
      <c r="Z1308">
        <v>3</v>
      </c>
      <c r="AA1308">
        <v>1.8</v>
      </c>
      <c r="AB1308">
        <v>2</v>
      </c>
      <c r="AC1308">
        <v>0.16666666666666666</v>
      </c>
      <c r="AD1308">
        <v>3</v>
      </c>
      <c r="AE1308" t="s">
        <v>3726</v>
      </c>
    </row>
    <row r="1309" spans="1:31" x14ac:dyDescent="0.25">
      <c r="A1309" s="16" t="s">
        <v>23</v>
      </c>
      <c r="B1309" s="16" t="s">
        <v>3143</v>
      </c>
      <c r="C1309" s="16" t="s">
        <v>539</v>
      </c>
      <c r="D1309" s="16" t="s">
        <v>3139</v>
      </c>
      <c r="E1309" s="16" t="s">
        <v>27</v>
      </c>
      <c r="F1309" s="16" t="s">
        <v>349</v>
      </c>
      <c r="G1309" s="16" t="s">
        <v>2912</v>
      </c>
      <c r="H1309" s="16" t="s">
        <v>30</v>
      </c>
      <c r="I1309" s="16" t="s">
        <v>31</v>
      </c>
      <c r="J1309" s="16" t="s">
        <v>91</v>
      </c>
      <c r="K1309" s="16" t="s">
        <v>540</v>
      </c>
      <c r="L1309" s="9"/>
      <c r="M1309" s="9">
        <v>45510</v>
      </c>
      <c r="N1309" s="9">
        <v>45510</v>
      </c>
      <c r="O1309" s="7">
        <v>45510</v>
      </c>
      <c r="P1309" s="9"/>
      <c r="Q1309" s="9"/>
      <c r="R1309" s="9" t="s">
        <v>93</v>
      </c>
      <c r="S1309" s="16" t="s">
        <v>35</v>
      </c>
      <c r="T1309" s="16" t="s">
        <v>36</v>
      </c>
      <c r="U1309" s="16"/>
      <c r="V1309" s="16"/>
      <c r="W1309" s="16" t="s">
        <v>74</v>
      </c>
      <c r="X1309" s="16" t="s">
        <v>38</v>
      </c>
      <c r="Y1309">
        <v>6</v>
      </c>
      <c r="Z1309">
        <v>3</v>
      </c>
      <c r="AA1309">
        <v>1.8</v>
      </c>
      <c r="AB1309">
        <v>2</v>
      </c>
      <c r="AC1309">
        <v>0.16666666666666666</v>
      </c>
      <c r="AD1309">
        <v>3</v>
      </c>
      <c r="AE1309" t="s">
        <v>3727</v>
      </c>
    </row>
    <row r="1310" spans="1:31" x14ac:dyDescent="0.25">
      <c r="A1310" s="16" t="s">
        <v>23</v>
      </c>
      <c r="B1310" s="16" t="s">
        <v>39</v>
      </c>
      <c r="C1310" s="16" t="s">
        <v>1270</v>
      </c>
      <c r="D1310" s="16" t="s">
        <v>26</v>
      </c>
      <c r="E1310" s="16" t="s">
        <v>41</v>
      </c>
      <c r="F1310" s="16" t="s">
        <v>28</v>
      </c>
      <c r="G1310" s="16" t="s">
        <v>42</v>
      </c>
      <c r="H1310" s="16" t="s">
        <v>43</v>
      </c>
      <c r="I1310" s="16" t="s">
        <v>43</v>
      </c>
      <c r="J1310" s="16" t="s">
        <v>299</v>
      </c>
      <c r="K1310" s="16" t="s">
        <v>495</v>
      </c>
      <c r="L1310" s="9"/>
      <c r="M1310" s="9">
        <v>44967</v>
      </c>
      <c r="N1310" s="9">
        <v>44873</v>
      </c>
      <c r="O1310" s="7">
        <v>44873</v>
      </c>
      <c r="P1310" s="9"/>
      <c r="Q1310" s="9">
        <v>44873</v>
      </c>
      <c r="R1310" s="9" t="s">
        <v>34</v>
      </c>
      <c r="S1310" s="16" t="s">
        <v>35</v>
      </c>
      <c r="T1310" s="16" t="s">
        <v>35</v>
      </c>
      <c r="U1310" s="16"/>
      <c r="V1310" s="16"/>
      <c r="W1310" s="16" t="s">
        <v>74</v>
      </c>
      <c r="X1310" s="16" t="s">
        <v>38</v>
      </c>
      <c r="Y1310">
        <v>3</v>
      </c>
      <c r="Z1310">
        <v>5</v>
      </c>
      <c r="AA1310">
        <v>1.5</v>
      </c>
      <c r="AB1310">
        <v>6</v>
      </c>
      <c r="AC1310">
        <v>0.5</v>
      </c>
      <c r="AD1310">
        <v>3</v>
      </c>
      <c r="AE1310" t="s">
        <v>3728</v>
      </c>
    </row>
    <row r="1311" spans="1:31" x14ac:dyDescent="0.25">
      <c r="A1311" s="16" t="s">
        <v>23</v>
      </c>
      <c r="B1311" s="16" t="s">
        <v>39</v>
      </c>
      <c r="C1311" s="16" t="s">
        <v>1270</v>
      </c>
      <c r="D1311" s="16" t="s">
        <v>3139</v>
      </c>
      <c r="E1311" s="16" t="s">
        <v>27</v>
      </c>
      <c r="F1311" s="16" t="s">
        <v>28</v>
      </c>
      <c r="G1311" s="16" t="s">
        <v>46</v>
      </c>
      <c r="H1311" s="16" t="s">
        <v>43</v>
      </c>
      <c r="I1311" s="16" t="s">
        <v>43</v>
      </c>
      <c r="J1311" s="16" t="s">
        <v>299</v>
      </c>
      <c r="K1311" s="16" t="s">
        <v>199</v>
      </c>
      <c r="L1311" s="9"/>
      <c r="M1311" s="9">
        <v>44967</v>
      </c>
      <c r="N1311" s="9">
        <v>44967</v>
      </c>
      <c r="O1311" s="7">
        <v>44967</v>
      </c>
      <c r="P1311" s="9"/>
      <c r="Q1311" s="9"/>
      <c r="R1311" s="9" t="s">
        <v>34</v>
      </c>
      <c r="S1311" s="16" t="s">
        <v>35</v>
      </c>
      <c r="T1311" s="16" t="s">
        <v>35</v>
      </c>
      <c r="U1311" s="16"/>
      <c r="V1311" s="16"/>
      <c r="W1311" s="16" t="s">
        <v>74</v>
      </c>
      <c r="X1311" s="16" t="s">
        <v>38</v>
      </c>
      <c r="Y1311">
        <v>3</v>
      </c>
      <c r="Z1311">
        <v>3</v>
      </c>
      <c r="AA1311">
        <v>0.9</v>
      </c>
      <c r="AB1311">
        <v>2</v>
      </c>
      <c r="AC1311">
        <v>0.16666666666666666</v>
      </c>
      <c r="AD1311">
        <v>2</v>
      </c>
      <c r="AE1311" t="s">
        <v>2181</v>
      </c>
    </row>
    <row r="1312" spans="1:31" x14ac:dyDescent="0.25">
      <c r="A1312" s="16" t="s">
        <v>23</v>
      </c>
      <c r="B1312" s="16" t="s">
        <v>39</v>
      </c>
      <c r="C1312" s="16" t="s">
        <v>1270</v>
      </c>
      <c r="D1312" s="16" t="s">
        <v>26</v>
      </c>
      <c r="E1312" s="16" t="s">
        <v>41</v>
      </c>
      <c r="F1312" s="16" t="s">
        <v>349</v>
      </c>
      <c r="G1312" s="16" t="s">
        <v>350</v>
      </c>
      <c r="H1312" s="16" t="s">
        <v>43</v>
      </c>
      <c r="I1312" s="16" t="s">
        <v>43</v>
      </c>
      <c r="J1312" s="16" t="s">
        <v>299</v>
      </c>
      <c r="K1312" s="16" t="s">
        <v>495</v>
      </c>
      <c r="L1312" s="9">
        <v>45332</v>
      </c>
      <c r="M1312" s="9">
        <v>44967</v>
      </c>
      <c r="N1312" s="9">
        <v>45208</v>
      </c>
      <c r="O1312" s="7">
        <v>45208</v>
      </c>
      <c r="P1312" s="9">
        <v>45208</v>
      </c>
      <c r="Q1312" s="9"/>
      <c r="R1312" s="9" t="s">
        <v>34</v>
      </c>
      <c r="S1312" s="16" t="s">
        <v>35</v>
      </c>
      <c r="T1312" s="16" t="s">
        <v>35</v>
      </c>
      <c r="U1312" s="16"/>
      <c r="V1312" s="16"/>
      <c r="W1312" s="16" t="s">
        <v>74</v>
      </c>
      <c r="X1312" s="16" t="s">
        <v>38</v>
      </c>
      <c r="Y1312">
        <v>3</v>
      </c>
      <c r="Z1312">
        <v>5</v>
      </c>
      <c r="AA1312">
        <v>1.5</v>
      </c>
      <c r="AB1312">
        <v>6</v>
      </c>
      <c r="AC1312">
        <v>0.5</v>
      </c>
      <c r="AD1312">
        <v>3</v>
      </c>
      <c r="AE1312" t="s">
        <v>2832</v>
      </c>
    </row>
    <row r="1313" spans="1:31" x14ac:dyDescent="0.25">
      <c r="A1313" s="16" t="s">
        <v>23</v>
      </c>
      <c r="B1313" s="16" t="s">
        <v>39</v>
      </c>
      <c r="C1313" s="16" t="s">
        <v>1270</v>
      </c>
      <c r="D1313" s="16" t="s">
        <v>3139</v>
      </c>
      <c r="E1313" s="16" t="s">
        <v>27</v>
      </c>
      <c r="F1313" s="16" t="s">
        <v>349</v>
      </c>
      <c r="G1313" s="16" t="s">
        <v>1030</v>
      </c>
      <c r="H1313" s="16" t="s">
        <v>43</v>
      </c>
      <c r="I1313" s="16" t="s">
        <v>43</v>
      </c>
      <c r="J1313" s="16" t="s">
        <v>299</v>
      </c>
      <c r="K1313" s="16" t="s">
        <v>199</v>
      </c>
      <c r="L1313" s="9">
        <v>45332</v>
      </c>
      <c r="M1313" s="9">
        <v>44967</v>
      </c>
      <c r="N1313" s="9">
        <v>45332</v>
      </c>
      <c r="O1313" s="7">
        <v>45332</v>
      </c>
      <c r="P1313" s="9"/>
      <c r="Q1313" s="9"/>
      <c r="R1313" s="9" t="s">
        <v>93</v>
      </c>
      <c r="S1313" s="16" t="s">
        <v>35</v>
      </c>
      <c r="T1313" s="16" t="s">
        <v>35</v>
      </c>
      <c r="U1313" s="16"/>
      <c r="V1313" s="16"/>
      <c r="W1313" s="16" t="s">
        <v>74</v>
      </c>
      <c r="X1313" s="16" t="s">
        <v>38</v>
      </c>
      <c r="Y1313">
        <v>3</v>
      </c>
      <c r="Z1313">
        <v>3</v>
      </c>
      <c r="AA1313">
        <v>0.9</v>
      </c>
      <c r="AB1313">
        <v>2</v>
      </c>
      <c r="AC1313">
        <v>0.16666666666666666</v>
      </c>
      <c r="AD1313">
        <v>2</v>
      </c>
      <c r="AE1313" t="s">
        <v>2833</v>
      </c>
    </row>
    <row r="1314" spans="1:31" x14ac:dyDescent="0.25">
      <c r="A1314" s="16" t="s">
        <v>3138</v>
      </c>
      <c r="B1314" s="16" t="s">
        <v>24</v>
      </c>
      <c r="C1314" s="16" t="s">
        <v>541</v>
      </c>
      <c r="D1314" s="16" t="s">
        <v>26</v>
      </c>
      <c r="E1314" s="16" t="s">
        <v>41</v>
      </c>
      <c r="F1314" s="16" t="s">
        <v>28</v>
      </c>
      <c r="G1314" s="16" t="s">
        <v>51</v>
      </c>
      <c r="H1314" s="16" t="s">
        <v>31</v>
      </c>
      <c r="I1314" s="16" t="s">
        <v>31</v>
      </c>
      <c r="J1314" s="16" t="s">
        <v>91</v>
      </c>
      <c r="K1314" s="16" t="s">
        <v>64</v>
      </c>
      <c r="L1314" s="9"/>
      <c r="M1314" s="9">
        <v>44979</v>
      </c>
      <c r="N1314" s="9">
        <v>44979</v>
      </c>
      <c r="O1314" s="7">
        <v>44979</v>
      </c>
      <c r="P1314" s="9">
        <v>44979</v>
      </c>
      <c r="Q1314" s="9">
        <v>44614</v>
      </c>
      <c r="R1314" s="9" t="s">
        <v>34</v>
      </c>
      <c r="S1314" s="16"/>
      <c r="T1314" s="16" t="s">
        <v>36</v>
      </c>
      <c r="U1314" s="16"/>
      <c r="V1314" s="16"/>
      <c r="W1314" s="16"/>
      <c r="X1314" s="16" t="s">
        <v>38</v>
      </c>
      <c r="Y1314">
        <v>0</v>
      </c>
      <c r="Z1314">
        <v>5</v>
      </c>
      <c r="AA1314">
        <v>0</v>
      </c>
      <c r="AB1314">
        <v>6</v>
      </c>
      <c r="AC1314">
        <v>0.5</v>
      </c>
      <c r="AD1314">
        <v>0</v>
      </c>
      <c r="AE1314" t="s">
        <v>1825</v>
      </c>
    </row>
    <row r="1315" spans="1:31" x14ac:dyDescent="0.25">
      <c r="A1315" s="16" t="s">
        <v>3138</v>
      </c>
      <c r="B1315" s="16" t="s">
        <v>24</v>
      </c>
      <c r="C1315" s="16" t="s">
        <v>541</v>
      </c>
      <c r="D1315" s="16" t="s">
        <v>26</v>
      </c>
      <c r="E1315" s="16" t="s">
        <v>41</v>
      </c>
      <c r="F1315" s="16" t="s">
        <v>28</v>
      </c>
      <c r="G1315" s="16" t="s">
        <v>51</v>
      </c>
      <c r="H1315" s="16" t="s">
        <v>31</v>
      </c>
      <c r="I1315" s="16" t="s">
        <v>31</v>
      </c>
      <c r="J1315" s="16" t="s">
        <v>91</v>
      </c>
      <c r="K1315" s="16" t="s">
        <v>47</v>
      </c>
      <c r="L1315" s="9"/>
      <c r="M1315" s="9">
        <v>44979</v>
      </c>
      <c r="N1315" s="9">
        <v>45063</v>
      </c>
      <c r="O1315" s="7">
        <v>45063</v>
      </c>
      <c r="P1315" s="9">
        <v>45063</v>
      </c>
      <c r="Q1315" s="9">
        <v>44614</v>
      </c>
      <c r="R1315" s="9" t="s">
        <v>34</v>
      </c>
      <c r="S1315" s="16"/>
      <c r="T1315" s="16" t="s">
        <v>36</v>
      </c>
      <c r="U1315" s="16"/>
      <c r="V1315" s="16"/>
      <c r="W1315" s="16"/>
      <c r="X1315" s="16" t="s">
        <v>38</v>
      </c>
      <c r="Y1315">
        <v>0</v>
      </c>
      <c r="Z1315">
        <v>5</v>
      </c>
      <c r="AA1315">
        <v>0</v>
      </c>
      <c r="AB1315">
        <v>6</v>
      </c>
      <c r="AC1315">
        <v>0.5</v>
      </c>
      <c r="AD1315">
        <v>0</v>
      </c>
      <c r="AE1315" t="s">
        <v>1822</v>
      </c>
    </row>
    <row r="1316" spans="1:31" x14ac:dyDescent="0.25">
      <c r="A1316" s="16" t="s">
        <v>3138</v>
      </c>
      <c r="B1316" s="16" t="s">
        <v>24</v>
      </c>
      <c r="C1316" s="16" t="s">
        <v>541</v>
      </c>
      <c r="D1316" s="16" t="s">
        <v>26</v>
      </c>
      <c r="E1316" s="16" t="s">
        <v>41</v>
      </c>
      <c r="F1316" s="16" t="s">
        <v>28</v>
      </c>
      <c r="G1316" s="16" t="s">
        <v>51</v>
      </c>
      <c r="H1316" s="16" t="s">
        <v>31</v>
      </c>
      <c r="I1316" s="16" t="s">
        <v>31</v>
      </c>
      <c r="J1316" s="16" t="s">
        <v>91</v>
      </c>
      <c r="K1316" s="16" t="s">
        <v>224</v>
      </c>
      <c r="L1316" s="9"/>
      <c r="M1316" s="9">
        <v>45058</v>
      </c>
      <c r="N1316" s="9">
        <v>45063</v>
      </c>
      <c r="O1316" s="7">
        <v>45063</v>
      </c>
      <c r="P1316" s="9">
        <v>45063</v>
      </c>
      <c r="Q1316" s="9">
        <v>44693</v>
      </c>
      <c r="R1316" s="9" t="s">
        <v>34</v>
      </c>
      <c r="S1316" s="16"/>
      <c r="T1316" s="16" t="s">
        <v>36</v>
      </c>
      <c r="U1316" s="16"/>
      <c r="V1316" s="16"/>
      <c r="W1316" s="16"/>
      <c r="X1316" s="16" t="s">
        <v>38</v>
      </c>
      <c r="Y1316">
        <v>0</v>
      </c>
      <c r="Z1316">
        <v>5</v>
      </c>
      <c r="AA1316">
        <v>0</v>
      </c>
      <c r="AB1316">
        <v>6</v>
      </c>
      <c r="AC1316">
        <v>0.5</v>
      </c>
      <c r="AD1316">
        <v>0</v>
      </c>
      <c r="AE1316" t="s">
        <v>1826</v>
      </c>
    </row>
    <row r="1317" spans="1:31" x14ac:dyDescent="0.25">
      <c r="A1317" s="16" t="s">
        <v>3138</v>
      </c>
      <c r="B1317" s="16" t="s">
        <v>24</v>
      </c>
      <c r="C1317" s="16" t="s">
        <v>541</v>
      </c>
      <c r="D1317" s="16" t="s">
        <v>26</v>
      </c>
      <c r="E1317" s="16" t="s">
        <v>27</v>
      </c>
      <c r="F1317" s="16" t="s">
        <v>28</v>
      </c>
      <c r="G1317" s="16" t="s">
        <v>29</v>
      </c>
      <c r="H1317" s="16" t="s">
        <v>30</v>
      </c>
      <c r="I1317" s="16" t="s">
        <v>31</v>
      </c>
      <c r="J1317" s="16" t="s">
        <v>91</v>
      </c>
      <c r="K1317" s="16" t="s">
        <v>33</v>
      </c>
      <c r="L1317" s="9"/>
      <c r="M1317" s="9">
        <v>45145</v>
      </c>
      <c r="N1317" s="9">
        <v>45145</v>
      </c>
      <c r="O1317" s="7">
        <v>45145</v>
      </c>
      <c r="P1317" s="9"/>
      <c r="Q1317" s="9"/>
      <c r="R1317" s="9" t="s">
        <v>34</v>
      </c>
      <c r="S1317" s="16"/>
      <c r="T1317" s="16" t="s">
        <v>36</v>
      </c>
      <c r="U1317" s="16"/>
      <c r="V1317" s="16"/>
      <c r="W1317" s="16"/>
      <c r="X1317" s="16" t="s">
        <v>38</v>
      </c>
      <c r="Y1317">
        <v>0</v>
      </c>
      <c r="Z1317">
        <v>5</v>
      </c>
      <c r="AA1317">
        <v>0</v>
      </c>
      <c r="AB1317">
        <v>2</v>
      </c>
      <c r="AC1317">
        <v>0.16666666666666666</v>
      </c>
      <c r="AD1317">
        <v>0</v>
      </c>
      <c r="AE1317" t="s">
        <v>1827</v>
      </c>
    </row>
    <row r="1318" spans="1:31" x14ac:dyDescent="0.25">
      <c r="A1318" s="16" t="s">
        <v>3138</v>
      </c>
      <c r="B1318" s="16" t="s">
        <v>24</v>
      </c>
      <c r="C1318" s="16" t="s">
        <v>541</v>
      </c>
      <c r="D1318" s="16" t="s">
        <v>26</v>
      </c>
      <c r="E1318" s="16" t="s">
        <v>27</v>
      </c>
      <c r="F1318" s="16" t="s">
        <v>28</v>
      </c>
      <c r="G1318" s="16" t="s">
        <v>29</v>
      </c>
      <c r="H1318" s="16" t="s">
        <v>30</v>
      </c>
      <c r="I1318" s="16" t="s">
        <v>31</v>
      </c>
      <c r="J1318" s="16" t="s">
        <v>91</v>
      </c>
      <c r="K1318" s="16" t="s">
        <v>540</v>
      </c>
      <c r="L1318" s="9"/>
      <c r="M1318" s="9">
        <v>45145</v>
      </c>
      <c r="N1318" s="9">
        <v>45145</v>
      </c>
      <c r="O1318" s="7">
        <v>45145</v>
      </c>
      <c r="P1318" s="9"/>
      <c r="Q1318" s="9"/>
      <c r="R1318" s="9" t="s">
        <v>34</v>
      </c>
      <c r="S1318" s="16"/>
      <c r="T1318" s="16" t="s">
        <v>36</v>
      </c>
      <c r="U1318" s="16"/>
      <c r="V1318" s="16"/>
      <c r="W1318" s="16"/>
      <c r="X1318" s="16" t="s">
        <v>38</v>
      </c>
      <c r="Y1318">
        <v>0</v>
      </c>
      <c r="Z1318">
        <v>5</v>
      </c>
      <c r="AA1318">
        <v>0</v>
      </c>
      <c r="AB1318">
        <v>2</v>
      </c>
      <c r="AC1318">
        <v>0.16666666666666666</v>
      </c>
      <c r="AD1318">
        <v>0</v>
      </c>
      <c r="AE1318" t="s">
        <v>1823</v>
      </c>
    </row>
    <row r="1319" spans="1:31" x14ac:dyDescent="0.25">
      <c r="A1319" s="16" t="s">
        <v>3138</v>
      </c>
      <c r="B1319" s="16" t="s">
        <v>24</v>
      </c>
      <c r="C1319" s="16" t="s">
        <v>541</v>
      </c>
      <c r="D1319" s="16" t="s">
        <v>26</v>
      </c>
      <c r="E1319" s="16" t="s">
        <v>27</v>
      </c>
      <c r="F1319" s="16" t="s">
        <v>28</v>
      </c>
      <c r="G1319" s="16" t="s">
        <v>29</v>
      </c>
      <c r="H1319" s="16" t="s">
        <v>30</v>
      </c>
      <c r="I1319" s="16" t="s">
        <v>31</v>
      </c>
      <c r="J1319" s="16" t="s">
        <v>91</v>
      </c>
      <c r="K1319" s="16" t="s">
        <v>542</v>
      </c>
      <c r="L1319" s="9"/>
      <c r="M1319" s="9">
        <v>45145</v>
      </c>
      <c r="N1319" s="9">
        <v>45145</v>
      </c>
      <c r="O1319" s="7">
        <v>45145</v>
      </c>
      <c r="P1319" s="9"/>
      <c r="Q1319" s="9"/>
      <c r="R1319" s="9" t="s">
        <v>34</v>
      </c>
      <c r="S1319" s="16"/>
      <c r="T1319" s="16" t="s">
        <v>36</v>
      </c>
      <c r="U1319" s="16"/>
      <c r="V1319" s="16"/>
      <c r="W1319" s="16"/>
      <c r="X1319" s="16" t="s">
        <v>38</v>
      </c>
      <c r="Y1319">
        <v>0</v>
      </c>
      <c r="Z1319">
        <v>5</v>
      </c>
      <c r="AA1319">
        <v>0</v>
      </c>
      <c r="AB1319">
        <v>2</v>
      </c>
      <c r="AC1319">
        <v>0.16666666666666666</v>
      </c>
      <c r="AD1319">
        <v>0</v>
      </c>
      <c r="AE1319" t="s">
        <v>1828</v>
      </c>
    </row>
    <row r="1320" spans="1:31" x14ac:dyDescent="0.25">
      <c r="A1320" s="16" t="s">
        <v>3138</v>
      </c>
      <c r="B1320" s="16" t="s">
        <v>24</v>
      </c>
      <c r="C1320" s="16" t="s">
        <v>541</v>
      </c>
      <c r="D1320" s="16" t="s">
        <v>26</v>
      </c>
      <c r="E1320" s="16" t="s">
        <v>27</v>
      </c>
      <c r="F1320" s="16" t="s">
        <v>28</v>
      </c>
      <c r="G1320" s="16" t="s">
        <v>29</v>
      </c>
      <c r="H1320" s="16" t="s">
        <v>30</v>
      </c>
      <c r="I1320" s="16" t="s">
        <v>31</v>
      </c>
      <c r="J1320" s="16" t="s">
        <v>91</v>
      </c>
      <c r="K1320" s="16" t="s">
        <v>60</v>
      </c>
      <c r="L1320" s="9"/>
      <c r="M1320" s="9">
        <v>45145</v>
      </c>
      <c r="N1320" s="9">
        <v>45145</v>
      </c>
      <c r="O1320" s="7">
        <v>45145</v>
      </c>
      <c r="P1320" s="9"/>
      <c r="Q1320" s="9"/>
      <c r="R1320" s="9" t="s">
        <v>34</v>
      </c>
      <c r="S1320" s="16"/>
      <c r="T1320" s="16" t="s">
        <v>36</v>
      </c>
      <c r="U1320" s="16"/>
      <c r="V1320" s="16"/>
      <c r="W1320" s="16"/>
      <c r="X1320" s="16" t="s">
        <v>38</v>
      </c>
      <c r="Y1320">
        <v>0</v>
      </c>
      <c r="Z1320">
        <v>5</v>
      </c>
      <c r="AA1320">
        <v>0</v>
      </c>
      <c r="AB1320">
        <v>2</v>
      </c>
      <c r="AC1320">
        <v>0.16666666666666666</v>
      </c>
      <c r="AD1320">
        <v>0</v>
      </c>
      <c r="AE1320" t="s">
        <v>1829</v>
      </c>
    </row>
    <row r="1321" spans="1:31" x14ac:dyDescent="0.25">
      <c r="A1321" s="16" t="s">
        <v>23</v>
      </c>
      <c r="B1321" s="16" t="s">
        <v>39</v>
      </c>
      <c r="C1321" s="16" t="s">
        <v>543</v>
      </c>
      <c r="D1321" s="16" t="s">
        <v>26</v>
      </c>
      <c r="E1321" s="16" t="s">
        <v>41</v>
      </c>
      <c r="F1321" s="16" t="s">
        <v>28</v>
      </c>
      <c r="G1321" s="16" t="s">
        <v>160</v>
      </c>
      <c r="H1321" s="16" t="s">
        <v>155</v>
      </c>
      <c r="I1321" s="16" t="s">
        <v>155</v>
      </c>
      <c r="J1321" s="16" t="s">
        <v>545</v>
      </c>
      <c r="K1321" s="16" t="s">
        <v>47</v>
      </c>
      <c r="L1321" s="9"/>
      <c r="M1321" s="9">
        <v>45031</v>
      </c>
      <c r="N1321" s="9">
        <v>44995</v>
      </c>
      <c r="O1321" s="7">
        <v>44995</v>
      </c>
      <c r="P1321" s="9">
        <v>44995</v>
      </c>
      <c r="Q1321" s="9"/>
      <c r="R1321" s="9" t="s">
        <v>34</v>
      </c>
      <c r="S1321" s="16" t="s">
        <v>94</v>
      </c>
      <c r="T1321" s="16" t="s">
        <v>109</v>
      </c>
      <c r="U1321" s="16"/>
      <c r="V1321" s="16"/>
      <c r="W1321" s="16" t="s">
        <v>54</v>
      </c>
      <c r="X1321" s="16" t="s">
        <v>55</v>
      </c>
      <c r="Y1321">
        <v>3</v>
      </c>
      <c r="Z1321">
        <v>5</v>
      </c>
      <c r="AA1321">
        <v>1.5</v>
      </c>
      <c r="AB1321">
        <v>6</v>
      </c>
      <c r="AC1321">
        <v>0.5</v>
      </c>
      <c r="AD1321">
        <v>3</v>
      </c>
      <c r="AE1321" t="s">
        <v>1831</v>
      </c>
    </row>
    <row r="1322" spans="1:31" x14ac:dyDescent="0.25">
      <c r="A1322" s="16" t="s">
        <v>23</v>
      </c>
      <c r="B1322" s="16" t="s">
        <v>39</v>
      </c>
      <c r="C1322" s="16" t="s">
        <v>543</v>
      </c>
      <c r="D1322" s="16" t="s">
        <v>26</v>
      </c>
      <c r="E1322" s="16" t="s">
        <v>41</v>
      </c>
      <c r="F1322" s="16" t="s">
        <v>28</v>
      </c>
      <c r="G1322" s="16" t="s">
        <v>160</v>
      </c>
      <c r="H1322" s="16" t="s">
        <v>155</v>
      </c>
      <c r="I1322" s="16" t="s">
        <v>155</v>
      </c>
      <c r="J1322" s="16" t="s">
        <v>545</v>
      </c>
      <c r="K1322" s="16" t="s">
        <v>171</v>
      </c>
      <c r="L1322" s="9"/>
      <c r="M1322" s="9">
        <v>45087</v>
      </c>
      <c r="N1322" s="9">
        <v>44995</v>
      </c>
      <c r="O1322" s="7">
        <v>44995</v>
      </c>
      <c r="P1322" s="9">
        <v>44995</v>
      </c>
      <c r="Q1322" s="9"/>
      <c r="R1322" s="9" t="s">
        <v>34</v>
      </c>
      <c r="S1322" s="16" t="s">
        <v>94</v>
      </c>
      <c r="T1322" s="16" t="s">
        <v>109</v>
      </c>
      <c r="U1322" s="16"/>
      <c r="V1322" s="16"/>
      <c r="W1322" s="16" t="s">
        <v>54</v>
      </c>
      <c r="X1322" s="16" t="s">
        <v>55</v>
      </c>
      <c r="Y1322">
        <v>3</v>
      </c>
      <c r="Z1322">
        <v>5</v>
      </c>
      <c r="AA1322">
        <v>1.5</v>
      </c>
      <c r="AB1322">
        <v>6</v>
      </c>
      <c r="AC1322">
        <v>0.5</v>
      </c>
      <c r="AD1322">
        <v>3</v>
      </c>
      <c r="AE1322" t="s">
        <v>1832</v>
      </c>
    </row>
    <row r="1323" spans="1:31" x14ac:dyDescent="0.25">
      <c r="A1323" s="16" t="s">
        <v>23</v>
      </c>
      <c r="B1323" s="16" t="s">
        <v>39</v>
      </c>
      <c r="C1323" s="16" t="s">
        <v>543</v>
      </c>
      <c r="D1323" s="16" t="s">
        <v>26</v>
      </c>
      <c r="E1323" s="16" t="s">
        <v>41</v>
      </c>
      <c r="F1323" s="16" t="s">
        <v>28</v>
      </c>
      <c r="G1323" s="16" t="s">
        <v>544</v>
      </c>
      <c r="H1323" s="16" t="s">
        <v>150</v>
      </c>
      <c r="I1323" s="16" t="s">
        <v>155</v>
      </c>
      <c r="J1323" s="16" t="s">
        <v>545</v>
      </c>
      <c r="K1323" s="16" t="s">
        <v>217</v>
      </c>
      <c r="L1323" s="9"/>
      <c r="M1323" s="9"/>
      <c r="N1323" s="9">
        <v>45071</v>
      </c>
      <c r="O1323" s="7">
        <v>45071</v>
      </c>
      <c r="P1323" s="9">
        <v>45071</v>
      </c>
      <c r="Q1323" s="9"/>
      <c r="R1323" s="9" t="s">
        <v>34</v>
      </c>
      <c r="S1323" s="16" t="s">
        <v>94</v>
      </c>
      <c r="T1323" s="16" t="s">
        <v>109</v>
      </c>
      <c r="U1323" s="16"/>
      <c r="V1323" s="16"/>
      <c r="W1323" s="16" t="s">
        <v>54</v>
      </c>
      <c r="X1323" s="16" t="s">
        <v>55</v>
      </c>
      <c r="Y1323">
        <v>3</v>
      </c>
      <c r="Z1323">
        <v>5</v>
      </c>
      <c r="AA1323">
        <v>1.5</v>
      </c>
      <c r="AB1323">
        <v>6</v>
      </c>
      <c r="AC1323">
        <v>0.5</v>
      </c>
      <c r="AD1323">
        <v>3</v>
      </c>
      <c r="AE1323" t="s">
        <v>1830</v>
      </c>
    </row>
    <row r="1324" spans="1:31" x14ac:dyDescent="0.25">
      <c r="A1324" s="16" t="s">
        <v>23</v>
      </c>
      <c r="B1324" s="16" t="s">
        <v>39</v>
      </c>
      <c r="C1324" s="16" t="s">
        <v>543</v>
      </c>
      <c r="D1324" s="16" t="s">
        <v>3139</v>
      </c>
      <c r="E1324" s="16" t="s">
        <v>27</v>
      </c>
      <c r="F1324" s="16" t="s">
        <v>28</v>
      </c>
      <c r="G1324" s="16" t="s">
        <v>192</v>
      </c>
      <c r="H1324" s="16" t="s">
        <v>155</v>
      </c>
      <c r="I1324" s="16" t="s">
        <v>155</v>
      </c>
      <c r="J1324" s="16" t="s">
        <v>545</v>
      </c>
      <c r="K1324" s="16" t="s">
        <v>47</v>
      </c>
      <c r="L1324" s="9"/>
      <c r="M1324" s="9">
        <v>45089</v>
      </c>
      <c r="N1324" s="9">
        <v>45089</v>
      </c>
      <c r="O1324" s="7">
        <v>45089</v>
      </c>
      <c r="P1324" s="9"/>
      <c r="Q1324" s="9"/>
      <c r="R1324" s="9" t="s">
        <v>34</v>
      </c>
      <c r="S1324" s="16" t="s">
        <v>94</v>
      </c>
      <c r="T1324" s="16" t="s">
        <v>109</v>
      </c>
      <c r="U1324" s="16"/>
      <c r="V1324" s="16"/>
      <c r="W1324" s="16" t="s">
        <v>54</v>
      </c>
      <c r="X1324" s="16" t="s">
        <v>55</v>
      </c>
      <c r="Y1324">
        <v>3</v>
      </c>
      <c r="Z1324">
        <v>3</v>
      </c>
      <c r="AA1324">
        <v>0.9</v>
      </c>
      <c r="AB1324">
        <v>2</v>
      </c>
      <c r="AC1324">
        <v>0.16666666666666666</v>
      </c>
      <c r="AD1324">
        <v>2</v>
      </c>
      <c r="AE1324" t="s">
        <v>1833</v>
      </c>
    </row>
    <row r="1325" spans="1:31" x14ac:dyDescent="0.25">
      <c r="A1325" s="16" t="s">
        <v>23</v>
      </c>
      <c r="B1325" s="16" t="s">
        <v>39</v>
      </c>
      <c r="C1325" s="16" t="s">
        <v>543</v>
      </c>
      <c r="D1325" s="16" t="s">
        <v>3139</v>
      </c>
      <c r="E1325" s="16" t="s">
        <v>27</v>
      </c>
      <c r="F1325" s="16" t="s">
        <v>28</v>
      </c>
      <c r="G1325" s="16" t="s">
        <v>192</v>
      </c>
      <c r="H1325" s="16" t="s">
        <v>155</v>
      </c>
      <c r="I1325" s="16" t="s">
        <v>155</v>
      </c>
      <c r="J1325" s="16" t="s">
        <v>545</v>
      </c>
      <c r="K1325" s="16" t="s">
        <v>208</v>
      </c>
      <c r="L1325" s="9"/>
      <c r="M1325" s="9">
        <v>45089</v>
      </c>
      <c r="N1325" s="9">
        <v>45089</v>
      </c>
      <c r="O1325" s="7">
        <v>45089</v>
      </c>
      <c r="P1325" s="9"/>
      <c r="Q1325" s="9"/>
      <c r="R1325" s="9" t="s">
        <v>34</v>
      </c>
      <c r="S1325" s="16" t="s">
        <v>94</v>
      </c>
      <c r="T1325" s="16" t="s">
        <v>109</v>
      </c>
      <c r="U1325" s="16"/>
      <c r="V1325" s="16"/>
      <c r="W1325" s="16" t="s">
        <v>54</v>
      </c>
      <c r="X1325" s="16" t="s">
        <v>55</v>
      </c>
      <c r="Y1325">
        <v>3</v>
      </c>
      <c r="Z1325">
        <v>3</v>
      </c>
      <c r="AA1325">
        <v>0.9</v>
      </c>
      <c r="AB1325">
        <v>2</v>
      </c>
      <c r="AC1325">
        <v>0.16666666666666666</v>
      </c>
      <c r="AD1325">
        <v>2</v>
      </c>
      <c r="AE1325" t="s">
        <v>1834</v>
      </c>
    </row>
    <row r="1326" spans="1:31" x14ac:dyDescent="0.25">
      <c r="A1326" s="16" t="s">
        <v>23</v>
      </c>
      <c r="B1326" s="16" t="s">
        <v>3143</v>
      </c>
      <c r="C1326" s="16" t="s">
        <v>543</v>
      </c>
      <c r="D1326" s="16" t="s">
        <v>26</v>
      </c>
      <c r="E1326" s="16" t="s">
        <v>41</v>
      </c>
      <c r="F1326" s="16" t="s">
        <v>349</v>
      </c>
      <c r="G1326" s="16" t="s">
        <v>3237</v>
      </c>
      <c r="H1326" s="16" t="s">
        <v>155</v>
      </c>
      <c r="I1326" s="16" t="s">
        <v>155</v>
      </c>
      <c r="J1326" s="16" t="s">
        <v>545</v>
      </c>
      <c r="K1326" s="16" t="s">
        <v>47</v>
      </c>
      <c r="L1326" s="9"/>
      <c r="M1326" s="9">
        <v>45361</v>
      </c>
      <c r="N1326" s="9">
        <v>45361</v>
      </c>
      <c r="O1326" s="7">
        <v>45361</v>
      </c>
      <c r="P1326" s="9"/>
      <c r="Q1326" s="9"/>
      <c r="R1326" s="9" t="s">
        <v>93</v>
      </c>
      <c r="S1326" s="16" t="s">
        <v>94</v>
      </c>
      <c r="T1326" s="16" t="s">
        <v>109</v>
      </c>
      <c r="U1326" s="16"/>
      <c r="V1326" s="16"/>
      <c r="W1326" s="16" t="s">
        <v>54</v>
      </c>
      <c r="X1326" s="16" t="s">
        <v>55</v>
      </c>
      <c r="Y1326">
        <v>3</v>
      </c>
      <c r="Z1326">
        <v>5</v>
      </c>
      <c r="AA1326">
        <v>1.5</v>
      </c>
      <c r="AB1326">
        <v>6</v>
      </c>
      <c r="AC1326">
        <v>0.5</v>
      </c>
      <c r="AD1326">
        <v>3</v>
      </c>
      <c r="AE1326" t="s">
        <v>3729</v>
      </c>
    </row>
    <row r="1327" spans="1:31" x14ac:dyDescent="0.25">
      <c r="A1327" s="16" t="s">
        <v>23</v>
      </c>
      <c r="B1327" s="16" t="s">
        <v>3143</v>
      </c>
      <c r="C1327" s="16" t="s">
        <v>543</v>
      </c>
      <c r="D1327" s="16" t="s">
        <v>26</v>
      </c>
      <c r="E1327" s="16" t="s">
        <v>41</v>
      </c>
      <c r="F1327" s="16" t="s">
        <v>349</v>
      </c>
      <c r="G1327" s="16" t="s">
        <v>3237</v>
      </c>
      <c r="H1327" s="16" t="s">
        <v>155</v>
      </c>
      <c r="I1327" s="16" t="s">
        <v>155</v>
      </c>
      <c r="J1327" s="16" t="s">
        <v>545</v>
      </c>
      <c r="K1327" s="16" t="s">
        <v>171</v>
      </c>
      <c r="L1327" s="9"/>
      <c r="M1327" s="9">
        <v>45361</v>
      </c>
      <c r="N1327" s="9">
        <v>45361</v>
      </c>
      <c r="O1327" s="7">
        <v>45361</v>
      </c>
      <c r="P1327" s="9"/>
      <c r="Q1327" s="9"/>
      <c r="R1327" s="9" t="s">
        <v>93</v>
      </c>
      <c r="S1327" s="16" t="s">
        <v>94</v>
      </c>
      <c r="T1327" s="16" t="s">
        <v>109</v>
      </c>
      <c r="U1327" s="16"/>
      <c r="V1327" s="16"/>
      <c r="W1327" s="16" t="s">
        <v>54</v>
      </c>
      <c r="X1327" s="16" t="s">
        <v>55</v>
      </c>
      <c r="Y1327">
        <v>3</v>
      </c>
      <c r="Z1327">
        <v>5</v>
      </c>
      <c r="AA1327">
        <v>1.5</v>
      </c>
      <c r="AB1327">
        <v>6</v>
      </c>
      <c r="AC1327">
        <v>0.5</v>
      </c>
      <c r="AD1327">
        <v>3</v>
      </c>
      <c r="AE1327" t="s">
        <v>3730</v>
      </c>
    </row>
    <row r="1328" spans="1:31" x14ac:dyDescent="0.25">
      <c r="A1328" s="16" t="s">
        <v>23</v>
      </c>
      <c r="B1328" s="16" t="s">
        <v>3143</v>
      </c>
      <c r="C1328" s="16" t="s">
        <v>543</v>
      </c>
      <c r="D1328" s="16" t="s">
        <v>26</v>
      </c>
      <c r="E1328" s="16" t="s">
        <v>41</v>
      </c>
      <c r="F1328" s="16" t="s">
        <v>349</v>
      </c>
      <c r="G1328" s="16" t="s">
        <v>1105</v>
      </c>
      <c r="H1328" s="16" t="s">
        <v>150</v>
      </c>
      <c r="I1328" s="16" t="s">
        <v>155</v>
      </c>
      <c r="J1328" s="16" t="s">
        <v>545</v>
      </c>
      <c r="K1328" s="16" t="s">
        <v>217</v>
      </c>
      <c r="L1328" s="9"/>
      <c r="M1328" s="9">
        <v>45437</v>
      </c>
      <c r="N1328" s="9">
        <v>45437</v>
      </c>
      <c r="O1328" s="7">
        <v>45437</v>
      </c>
      <c r="P1328" s="9"/>
      <c r="Q1328" s="9"/>
      <c r="R1328" s="9" t="s">
        <v>93</v>
      </c>
      <c r="S1328" s="16" t="s">
        <v>94</v>
      </c>
      <c r="T1328" s="16" t="s">
        <v>109</v>
      </c>
      <c r="U1328" s="16"/>
      <c r="V1328" s="16"/>
      <c r="W1328" s="16" t="s">
        <v>54</v>
      </c>
      <c r="X1328" s="16" t="s">
        <v>55</v>
      </c>
      <c r="Y1328">
        <v>3</v>
      </c>
      <c r="Z1328">
        <v>5</v>
      </c>
      <c r="AA1328">
        <v>1.5</v>
      </c>
      <c r="AB1328">
        <v>6</v>
      </c>
      <c r="AC1328">
        <v>0.5</v>
      </c>
      <c r="AD1328">
        <v>3</v>
      </c>
      <c r="AE1328" t="s">
        <v>3731</v>
      </c>
    </row>
    <row r="1329" spans="1:31" x14ac:dyDescent="0.25">
      <c r="A1329" s="16" t="s">
        <v>23</v>
      </c>
      <c r="B1329" s="16" t="s">
        <v>3143</v>
      </c>
      <c r="C1329" s="16" t="s">
        <v>543</v>
      </c>
      <c r="D1329" s="16" t="s">
        <v>3139</v>
      </c>
      <c r="E1329" s="16" t="s">
        <v>27</v>
      </c>
      <c r="F1329" s="16" t="s">
        <v>349</v>
      </c>
      <c r="G1329" s="16" t="s">
        <v>3291</v>
      </c>
      <c r="H1329" s="16" t="s">
        <v>155</v>
      </c>
      <c r="I1329" s="16" t="s">
        <v>155</v>
      </c>
      <c r="J1329" s="16" t="s">
        <v>545</v>
      </c>
      <c r="K1329" s="16" t="s">
        <v>47</v>
      </c>
      <c r="L1329" s="9"/>
      <c r="M1329" s="9">
        <v>45455</v>
      </c>
      <c r="N1329" s="9">
        <v>45455</v>
      </c>
      <c r="O1329" s="7">
        <v>45455</v>
      </c>
      <c r="P1329" s="9"/>
      <c r="Q1329" s="9"/>
      <c r="R1329" s="9" t="s">
        <v>93</v>
      </c>
      <c r="S1329" s="16" t="s">
        <v>94</v>
      </c>
      <c r="T1329" s="16" t="s">
        <v>109</v>
      </c>
      <c r="U1329" s="16"/>
      <c r="V1329" s="16"/>
      <c r="W1329" s="16" t="s">
        <v>54</v>
      </c>
      <c r="X1329" s="16" t="s">
        <v>55</v>
      </c>
      <c r="Y1329">
        <v>3</v>
      </c>
      <c r="Z1329">
        <v>3</v>
      </c>
      <c r="AA1329">
        <v>0.9</v>
      </c>
      <c r="AB1329">
        <v>2</v>
      </c>
      <c r="AC1329">
        <v>0.16666666666666666</v>
      </c>
      <c r="AD1329">
        <v>2</v>
      </c>
      <c r="AE1329" t="s">
        <v>3732</v>
      </c>
    </row>
    <row r="1330" spans="1:31" x14ac:dyDescent="0.25">
      <c r="A1330" s="16" t="s">
        <v>23</v>
      </c>
      <c r="B1330" s="16" t="s">
        <v>3143</v>
      </c>
      <c r="C1330" s="16" t="s">
        <v>543</v>
      </c>
      <c r="D1330" s="16" t="s">
        <v>3139</v>
      </c>
      <c r="E1330" s="16" t="s">
        <v>27</v>
      </c>
      <c r="F1330" s="16" t="s">
        <v>349</v>
      </c>
      <c r="G1330" s="16" t="s">
        <v>3291</v>
      </c>
      <c r="H1330" s="16" t="s">
        <v>155</v>
      </c>
      <c r="I1330" s="16" t="s">
        <v>155</v>
      </c>
      <c r="J1330" s="16" t="s">
        <v>545</v>
      </c>
      <c r="K1330" s="16" t="s">
        <v>208</v>
      </c>
      <c r="L1330" s="9"/>
      <c r="M1330" s="9">
        <v>45455</v>
      </c>
      <c r="N1330" s="9">
        <v>45455</v>
      </c>
      <c r="O1330" s="7">
        <v>45455</v>
      </c>
      <c r="P1330" s="9"/>
      <c r="Q1330" s="9"/>
      <c r="R1330" s="9" t="s">
        <v>93</v>
      </c>
      <c r="S1330" s="16" t="s">
        <v>94</v>
      </c>
      <c r="T1330" s="16" t="s">
        <v>109</v>
      </c>
      <c r="U1330" s="16"/>
      <c r="V1330" s="16"/>
      <c r="W1330" s="16" t="s">
        <v>54</v>
      </c>
      <c r="X1330" s="16" t="s">
        <v>55</v>
      </c>
      <c r="Y1330">
        <v>3</v>
      </c>
      <c r="Z1330">
        <v>3</v>
      </c>
      <c r="AA1330">
        <v>0.9</v>
      </c>
      <c r="AB1330">
        <v>2</v>
      </c>
      <c r="AC1330">
        <v>0.16666666666666666</v>
      </c>
      <c r="AD1330">
        <v>2</v>
      </c>
      <c r="AE1330" t="s">
        <v>3733</v>
      </c>
    </row>
    <row r="1331" spans="1:31" x14ac:dyDescent="0.25">
      <c r="A1331" s="16" t="s">
        <v>23</v>
      </c>
      <c r="B1331" s="16" t="s">
        <v>39</v>
      </c>
      <c r="C1331" s="16" t="s">
        <v>546</v>
      </c>
      <c r="D1331" s="16" t="s">
        <v>26</v>
      </c>
      <c r="E1331" s="16" t="s">
        <v>547</v>
      </c>
      <c r="F1331" s="16" t="s">
        <v>28</v>
      </c>
      <c r="G1331" s="16" t="s">
        <v>548</v>
      </c>
      <c r="H1331" s="16" t="s">
        <v>3734</v>
      </c>
      <c r="I1331" s="16" t="s">
        <v>106</v>
      </c>
      <c r="J1331" s="16" t="s">
        <v>113</v>
      </c>
      <c r="K1331" s="16" t="s">
        <v>386</v>
      </c>
      <c r="L1331" s="9">
        <v>45023</v>
      </c>
      <c r="M1331" s="9">
        <v>45170</v>
      </c>
      <c r="N1331" s="9">
        <v>45023</v>
      </c>
      <c r="O1331" s="7">
        <v>45023</v>
      </c>
      <c r="P1331" s="9"/>
      <c r="Q1331" s="9"/>
      <c r="R1331" s="9" t="s">
        <v>34</v>
      </c>
      <c r="S1331" s="16" t="s">
        <v>94</v>
      </c>
      <c r="T1331" s="16" t="s">
        <v>94</v>
      </c>
      <c r="U1331" s="16"/>
      <c r="V1331" s="16"/>
      <c r="W1331" s="16" t="s">
        <v>96</v>
      </c>
      <c r="X1331" s="16" t="s">
        <v>38</v>
      </c>
      <c r="Y1331">
        <v>7</v>
      </c>
      <c r="Z1331">
        <v>5</v>
      </c>
      <c r="AA1331">
        <v>3.5</v>
      </c>
      <c r="AB1331">
        <v>1</v>
      </c>
      <c r="AC1331">
        <v>8.3333333333333329E-2</v>
      </c>
      <c r="AD1331">
        <v>4</v>
      </c>
      <c r="AE1331" t="s">
        <v>3735</v>
      </c>
    </row>
    <row r="1332" spans="1:31" x14ac:dyDescent="0.25">
      <c r="A1332" s="16" t="s">
        <v>3138</v>
      </c>
      <c r="B1332" s="16" t="s">
        <v>24</v>
      </c>
      <c r="C1332" s="16" t="s">
        <v>546</v>
      </c>
      <c r="D1332" s="16" t="s">
        <v>26</v>
      </c>
      <c r="E1332" s="16" t="s">
        <v>41</v>
      </c>
      <c r="F1332" s="16" t="s">
        <v>28</v>
      </c>
      <c r="G1332" s="16" t="s">
        <v>105</v>
      </c>
      <c r="H1332" s="16" t="s">
        <v>106</v>
      </c>
      <c r="I1332" s="16" t="s">
        <v>106</v>
      </c>
      <c r="J1332" s="16" t="s">
        <v>113</v>
      </c>
      <c r="K1332" s="16" t="s">
        <v>132</v>
      </c>
      <c r="L1332" s="9">
        <v>45205</v>
      </c>
      <c r="M1332" s="9">
        <v>45205</v>
      </c>
      <c r="N1332" s="9">
        <v>45204</v>
      </c>
      <c r="O1332" s="7">
        <v>45204</v>
      </c>
      <c r="P1332" s="9">
        <v>45204</v>
      </c>
      <c r="Q1332" s="9">
        <v>44840</v>
      </c>
      <c r="R1332" s="9" t="s">
        <v>34</v>
      </c>
      <c r="S1332" s="16" t="s">
        <v>94</v>
      </c>
      <c r="T1332" s="16" t="s">
        <v>94</v>
      </c>
      <c r="U1332" s="16"/>
      <c r="V1332" s="16"/>
      <c r="W1332" s="16"/>
      <c r="X1332" s="16" t="s">
        <v>38</v>
      </c>
      <c r="Y1332">
        <v>7</v>
      </c>
      <c r="Z1332">
        <v>5</v>
      </c>
      <c r="AA1332">
        <v>3.5</v>
      </c>
      <c r="AB1332">
        <v>6</v>
      </c>
      <c r="AC1332">
        <v>0.5</v>
      </c>
      <c r="AD1332">
        <v>6</v>
      </c>
      <c r="AE1332" t="s">
        <v>1540</v>
      </c>
    </row>
    <row r="1333" spans="1:31" x14ac:dyDescent="0.25">
      <c r="A1333" s="16" t="s">
        <v>23</v>
      </c>
      <c r="B1333" s="16" t="s">
        <v>39</v>
      </c>
      <c r="C1333" s="16" t="s">
        <v>546</v>
      </c>
      <c r="D1333" s="16" t="s">
        <v>26</v>
      </c>
      <c r="E1333" s="16" t="s">
        <v>41</v>
      </c>
      <c r="F1333" s="16" t="s">
        <v>28</v>
      </c>
      <c r="G1333" s="16" t="s">
        <v>105</v>
      </c>
      <c r="H1333" s="16" t="s">
        <v>106</v>
      </c>
      <c r="I1333" s="16" t="s">
        <v>106</v>
      </c>
      <c r="J1333" s="16" t="s">
        <v>113</v>
      </c>
      <c r="K1333" s="16" t="s">
        <v>116</v>
      </c>
      <c r="L1333" s="9">
        <v>45121</v>
      </c>
      <c r="M1333" s="9">
        <v>45121</v>
      </c>
      <c r="N1333" s="9">
        <v>45120</v>
      </c>
      <c r="O1333" s="7">
        <v>45120</v>
      </c>
      <c r="P1333" s="9">
        <v>45120</v>
      </c>
      <c r="Q1333" s="9">
        <v>44756</v>
      </c>
      <c r="R1333" s="9" t="s">
        <v>34</v>
      </c>
      <c r="S1333" s="16" t="s">
        <v>94</v>
      </c>
      <c r="T1333" s="16" t="s">
        <v>94</v>
      </c>
      <c r="U1333" s="16"/>
      <c r="V1333" s="16"/>
      <c r="W1333" s="16" t="s">
        <v>96</v>
      </c>
      <c r="X1333" s="16" t="s">
        <v>38</v>
      </c>
      <c r="Y1333">
        <v>7</v>
      </c>
      <c r="Z1333">
        <v>5</v>
      </c>
      <c r="AA1333">
        <v>3.5</v>
      </c>
      <c r="AB1333">
        <v>6</v>
      </c>
      <c r="AC1333">
        <v>0.5</v>
      </c>
      <c r="AD1333">
        <v>6</v>
      </c>
      <c r="AE1333" t="s">
        <v>1309</v>
      </c>
    </row>
    <row r="1334" spans="1:31" x14ac:dyDescent="0.25">
      <c r="A1334" s="16" t="s">
        <v>3138</v>
      </c>
      <c r="B1334" s="16" t="s">
        <v>24</v>
      </c>
      <c r="C1334" s="16" t="s">
        <v>546</v>
      </c>
      <c r="D1334" s="16" t="s">
        <v>26</v>
      </c>
      <c r="E1334" s="16" t="s">
        <v>41</v>
      </c>
      <c r="F1334" s="16" t="s">
        <v>28</v>
      </c>
      <c r="G1334" s="16" t="s">
        <v>105</v>
      </c>
      <c r="H1334" s="16" t="s">
        <v>106</v>
      </c>
      <c r="I1334" s="16" t="s">
        <v>106</v>
      </c>
      <c r="J1334" s="16" t="s">
        <v>113</v>
      </c>
      <c r="K1334" s="16" t="s">
        <v>124</v>
      </c>
      <c r="L1334" s="9">
        <v>45205</v>
      </c>
      <c r="M1334" s="9">
        <v>45205</v>
      </c>
      <c r="N1334" s="9">
        <v>45204</v>
      </c>
      <c r="O1334" s="7">
        <v>45204</v>
      </c>
      <c r="P1334" s="9">
        <v>45204</v>
      </c>
      <c r="Q1334" s="9">
        <v>44840</v>
      </c>
      <c r="R1334" s="9" t="s">
        <v>34</v>
      </c>
      <c r="S1334" s="16" t="s">
        <v>94</v>
      </c>
      <c r="T1334" s="16" t="s">
        <v>94</v>
      </c>
      <c r="U1334" s="16"/>
      <c r="V1334" s="16"/>
      <c r="W1334" s="16"/>
      <c r="X1334" s="16" t="s">
        <v>38</v>
      </c>
      <c r="Y1334">
        <v>7</v>
      </c>
      <c r="Z1334">
        <v>5</v>
      </c>
      <c r="AA1334">
        <v>3.5</v>
      </c>
      <c r="AB1334">
        <v>6</v>
      </c>
      <c r="AC1334">
        <v>0.5</v>
      </c>
      <c r="AD1334">
        <v>6</v>
      </c>
      <c r="AE1334" t="s">
        <v>1646</v>
      </c>
    </row>
    <row r="1335" spans="1:31" x14ac:dyDescent="0.25">
      <c r="A1335" s="16" t="s">
        <v>23</v>
      </c>
      <c r="B1335" s="16" t="s">
        <v>39</v>
      </c>
      <c r="C1335" s="16" t="s">
        <v>546</v>
      </c>
      <c r="D1335" s="16" t="s">
        <v>26</v>
      </c>
      <c r="E1335" s="16" t="s">
        <v>41</v>
      </c>
      <c r="F1335" s="16" t="s">
        <v>28</v>
      </c>
      <c r="G1335" s="16" t="s">
        <v>105</v>
      </c>
      <c r="H1335" s="16" t="s">
        <v>106</v>
      </c>
      <c r="I1335" s="16" t="s">
        <v>106</v>
      </c>
      <c r="J1335" s="16" t="s">
        <v>113</v>
      </c>
      <c r="K1335" s="16" t="s">
        <v>117</v>
      </c>
      <c r="L1335" s="9">
        <v>45170</v>
      </c>
      <c r="M1335" s="9">
        <v>45170</v>
      </c>
      <c r="N1335" s="9">
        <v>45176</v>
      </c>
      <c r="O1335" s="7">
        <v>45176</v>
      </c>
      <c r="P1335" s="9">
        <v>45176</v>
      </c>
      <c r="Q1335" s="9">
        <v>44805</v>
      </c>
      <c r="R1335" s="9" t="s">
        <v>34</v>
      </c>
      <c r="S1335" s="16" t="s">
        <v>94</v>
      </c>
      <c r="T1335" s="16" t="s">
        <v>94</v>
      </c>
      <c r="U1335" s="16"/>
      <c r="V1335" s="16"/>
      <c r="W1335" s="16" t="s">
        <v>96</v>
      </c>
      <c r="X1335" s="16" t="s">
        <v>38</v>
      </c>
      <c r="Y1335">
        <v>7</v>
      </c>
      <c r="Z1335">
        <v>5</v>
      </c>
      <c r="AA1335">
        <v>3.5</v>
      </c>
      <c r="AB1335">
        <v>6</v>
      </c>
      <c r="AC1335">
        <v>0.5</v>
      </c>
      <c r="AD1335">
        <v>6</v>
      </c>
      <c r="AE1335" t="s">
        <v>1311</v>
      </c>
    </row>
    <row r="1336" spans="1:31" x14ac:dyDescent="0.25">
      <c r="A1336" s="16" t="s">
        <v>23</v>
      </c>
      <c r="B1336" s="16" t="s">
        <v>39</v>
      </c>
      <c r="C1336" s="16" t="s">
        <v>546</v>
      </c>
      <c r="D1336" s="16" t="s">
        <v>26</v>
      </c>
      <c r="E1336" s="16" t="s">
        <v>41</v>
      </c>
      <c r="F1336" s="16" t="s">
        <v>28</v>
      </c>
      <c r="G1336" s="16" t="s">
        <v>105</v>
      </c>
      <c r="H1336" s="16" t="s">
        <v>106</v>
      </c>
      <c r="I1336" s="16" t="s">
        <v>106</v>
      </c>
      <c r="J1336" s="16" t="s">
        <v>113</v>
      </c>
      <c r="K1336" s="16" t="s">
        <v>57</v>
      </c>
      <c r="L1336" s="9">
        <v>45121</v>
      </c>
      <c r="M1336" s="9">
        <v>45121</v>
      </c>
      <c r="N1336" s="9">
        <v>45120</v>
      </c>
      <c r="O1336" s="7">
        <v>45120</v>
      </c>
      <c r="P1336" s="9">
        <v>45120</v>
      </c>
      <c r="Q1336" s="9">
        <v>44756</v>
      </c>
      <c r="R1336" s="9" t="s">
        <v>34</v>
      </c>
      <c r="S1336" s="16" t="s">
        <v>94</v>
      </c>
      <c r="T1336" s="16" t="s">
        <v>94</v>
      </c>
      <c r="U1336" s="16"/>
      <c r="V1336" s="16"/>
      <c r="W1336" s="16" t="s">
        <v>96</v>
      </c>
      <c r="X1336" s="16" t="s">
        <v>38</v>
      </c>
      <c r="Y1336">
        <v>7</v>
      </c>
      <c r="Z1336">
        <v>5</v>
      </c>
      <c r="AA1336">
        <v>3.5</v>
      </c>
      <c r="AB1336">
        <v>6</v>
      </c>
      <c r="AC1336">
        <v>0.5</v>
      </c>
      <c r="AD1336">
        <v>6</v>
      </c>
      <c r="AE1336" t="s">
        <v>1836</v>
      </c>
    </row>
    <row r="1337" spans="1:31" x14ac:dyDescent="0.25">
      <c r="A1337" s="16" t="s">
        <v>23</v>
      </c>
      <c r="B1337" s="16" t="s">
        <v>39</v>
      </c>
      <c r="C1337" s="16" t="s">
        <v>546</v>
      </c>
      <c r="D1337" s="16" t="s">
        <v>26</v>
      </c>
      <c r="E1337" s="16" t="s">
        <v>41</v>
      </c>
      <c r="F1337" s="16" t="s">
        <v>28</v>
      </c>
      <c r="G1337" s="16" t="s">
        <v>105</v>
      </c>
      <c r="H1337" s="16" t="s">
        <v>106</v>
      </c>
      <c r="I1337" s="16" t="s">
        <v>106</v>
      </c>
      <c r="J1337" s="16" t="s">
        <v>113</v>
      </c>
      <c r="K1337" s="16" t="s">
        <v>97</v>
      </c>
      <c r="L1337" s="9">
        <v>45121</v>
      </c>
      <c r="M1337" s="9">
        <v>45121</v>
      </c>
      <c r="N1337" s="9">
        <v>45120</v>
      </c>
      <c r="O1337" s="7">
        <v>45120</v>
      </c>
      <c r="P1337" s="9">
        <v>45120</v>
      </c>
      <c r="Q1337" s="9">
        <v>44756</v>
      </c>
      <c r="R1337" s="9" t="s">
        <v>34</v>
      </c>
      <c r="S1337" s="16" t="s">
        <v>94</v>
      </c>
      <c r="T1337" s="16" t="s">
        <v>94</v>
      </c>
      <c r="U1337" s="16"/>
      <c r="V1337" s="16"/>
      <c r="W1337" s="16" t="s">
        <v>96</v>
      </c>
      <c r="X1337" s="16" t="s">
        <v>38</v>
      </c>
      <c r="Y1337">
        <v>7</v>
      </c>
      <c r="Z1337">
        <v>5</v>
      </c>
      <c r="AA1337">
        <v>3.5</v>
      </c>
      <c r="AB1337">
        <v>6</v>
      </c>
      <c r="AC1337">
        <v>0.5</v>
      </c>
      <c r="AD1337">
        <v>6</v>
      </c>
      <c r="AE1337" t="s">
        <v>1312</v>
      </c>
    </row>
    <row r="1338" spans="1:31" x14ac:dyDescent="0.25">
      <c r="A1338" s="16" t="s">
        <v>23</v>
      </c>
      <c r="B1338" s="16" t="s">
        <v>39</v>
      </c>
      <c r="C1338" s="16" t="s">
        <v>546</v>
      </c>
      <c r="D1338" s="16" t="s">
        <v>26</v>
      </c>
      <c r="E1338" s="16" t="s">
        <v>41</v>
      </c>
      <c r="F1338" s="16" t="s">
        <v>28</v>
      </c>
      <c r="G1338" s="16" t="s">
        <v>105</v>
      </c>
      <c r="H1338" s="16" t="s">
        <v>106</v>
      </c>
      <c r="I1338" s="16" t="s">
        <v>106</v>
      </c>
      <c r="J1338" s="16" t="s">
        <v>123</v>
      </c>
      <c r="K1338" s="16" t="s">
        <v>132</v>
      </c>
      <c r="L1338" s="9"/>
      <c r="M1338" s="9">
        <v>45170</v>
      </c>
      <c r="N1338" s="9">
        <v>45176</v>
      </c>
      <c r="O1338" s="7">
        <v>45176</v>
      </c>
      <c r="P1338" s="9">
        <v>45176</v>
      </c>
      <c r="Q1338" s="9"/>
      <c r="R1338" s="9" t="s">
        <v>34</v>
      </c>
      <c r="S1338" s="16" t="s">
        <v>94</v>
      </c>
      <c r="T1338" s="16" t="s">
        <v>94</v>
      </c>
      <c r="U1338" s="16"/>
      <c r="V1338" s="16"/>
      <c r="W1338" s="16" t="s">
        <v>96</v>
      </c>
      <c r="X1338" s="16" t="s">
        <v>38</v>
      </c>
      <c r="Y1338">
        <v>7</v>
      </c>
      <c r="Z1338">
        <v>5</v>
      </c>
      <c r="AA1338">
        <v>3.5</v>
      </c>
      <c r="AB1338">
        <v>6</v>
      </c>
      <c r="AC1338">
        <v>0.5</v>
      </c>
      <c r="AD1338">
        <v>6</v>
      </c>
      <c r="AE1338" t="s">
        <v>1835</v>
      </c>
    </row>
    <row r="1339" spans="1:31" x14ac:dyDescent="0.25">
      <c r="A1339" s="16" t="s">
        <v>23</v>
      </c>
      <c r="B1339" s="16" t="s">
        <v>39</v>
      </c>
      <c r="C1339" s="16" t="s">
        <v>546</v>
      </c>
      <c r="D1339" s="16" t="s">
        <v>26</v>
      </c>
      <c r="E1339" s="16" t="s">
        <v>41</v>
      </c>
      <c r="F1339" s="16" t="s">
        <v>28</v>
      </c>
      <c r="G1339" s="16" t="s">
        <v>105</v>
      </c>
      <c r="H1339" s="16" t="s">
        <v>106</v>
      </c>
      <c r="I1339" s="16" t="s">
        <v>106</v>
      </c>
      <c r="J1339" s="16" t="s">
        <v>123</v>
      </c>
      <c r="K1339" s="16" t="s">
        <v>53</v>
      </c>
      <c r="L1339" s="9">
        <v>45205</v>
      </c>
      <c r="M1339" s="9">
        <v>45205</v>
      </c>
      <c r="N1339" s="9">
        <v>45204</v>
      </c>
      <c r="O1339" s="7">
        <v>45204</v>
      </c>
      <c r="P1339" s="9">
        <v>45204</v>
      </c>
      <c r="Q1339" s="9">
        <v>44840</v>
      </c>
      <c r="R1339" s="9" t="s">
        <v>34</v>
      </c>
      <c r="S1339" s="16" t="s">
        <v>94</v>
      </c>
      <c r="T1339" s="16" t="s">
        <v>94</v>
      </c>
      <c r="U1339" s="16"/>
      <c r="V1339" s="16"/>
      <c r="W1339" s="16" t="s">
        <v>96</v>
      </c>
      <c r="X1339" s="16" t="s">
        <v>38</v>
      </c>
      <c r="Y1339">
        <v>7</v>
      </c>
      <c r="Z1339">
        <v>5</v>
      </c>
      <c r="AA1339">
        <v>3.5</v>
      </c>
      <c r="AB1339">
        <v>6</v>
      </c>
      <c r="AC1339">
        <v>0.5</v>
      </c>
      <c r="AD1339">
        <v>6</v>
      </c>
      <c r="AE1339" t="s">
        <v>1541</v>
      </c>
    </row>
    <row r="1340" spans="1:31" x14ac:dyDescent="0.25">
      <c r="A1340" s="16" t="s">
        <v>23</v>
      </c>
      <c r="B1340" s="16" t="s">
        <v>39</v>
      </c>
      <c r="C1340" s="16" t="s">
        <v>546</v>
      </c>
      <c r="D1340" s="16" t="s">
        <v>26</v>
      </c>
      <c r="E1340" s="16" t="s">
        <v>41</v>
      </c>
      <c r="F1340" s="16" t="s">
        <v>28</v>
      </c>
      <c r="G1340" s="16" t="s">
        <v>105</v>
      </c>
      <c r="H1340" s="16" t="s">
        <v>106</v>
      </c>
      <c r="I1340" s="16" t="s">
        <v>106</v>
      </c>
      <c r="J1340" s="16" t="s">
        <v>123</v>
      </c>
      <c r="K1340" s="16" t="s">
        <v>108</v>
      </c>
      <c r="L1340" s="9">
        <v>45170</v>
      </c>
      <c r="M1340" s="9">
        <v>45170</v>
      </c>
      <c r="N1340" s="9">
        <v>45204</v>
      </c>
      <c r="O1340" s="7">
        <v>45204</v>
      </c>
      <c r="P1340" s="9">
        <v>45204</v>
      </c>
      <c r="Q1340" s="9">
        <v>44805</v>
      </c>
      <c r="R1340" s="9" t="s">
        <v>34</v>
      </c>
      <c r="S1340" s="16" t="s">
        <v>94</v>
      </c>
      <c r="T1340" s="16" t="s">
        <v>94</v>
      </c>
      <c r="U1340" s="16"/>
      <c r="V1340" s="16"/>
      <c r="W1340" s="16" t="s">
        <v>96</v>
      </c>
      <c r="X1340" s="16" t="s">
        <v>38</v>
      </c>
      <c r="Y1340">
        <v>7</v>
      </c>
      <c r="Z1340">
        <v>5</v>
      </c>
      <c r="AA1340">
        <v>3.5</v>
      </c>
      <c r="AB1340">
        <v>6</v>
      </c>
      <c r="AC1340">
        <v>0.5</v>
      </c>
      <c r="AD1340">
        <v>6</v>
      </c>
      <c r="AE1340" t="s">
        <v>1542</v>
      </c>
    </row>
    <row r="1341" spans="1:31" x14ac:dyDescent="0.25">
      <c r="A1341" s="16" t="s">
        <v>23</v>
      </c>
      <c r="B1341" s="16" t="s">
        <v>39</v>
      </c>
      <c r="C1341" s="16" t="s">
        <v>546</v>
      </c>
      <c r="D1341" s="16" t="s">
        <v>62</v>
      </c>
      <c r="E1341" s="16" t="s">
        <v>41</v>
      </c>
      <c r="F1341" s="16" t="s">
        <v>28</v>
      </c>
      <c r="G1341" s="16" t="s">
        <v>105</v>
      </c>
      <c r="H1341" s="16" t="s">
        <v>106</v>
      </c>
      <c r="I1341" s="16" t="s">
        <v>106</v>
      </c>
      <c r="J1341" s="16" t="s">
        <v>123</v>
      </c>
      <c r="K1341" s="16" t="s">
        <v>64</v>
      </c>
      <c r="L1341" s="9">
        <v>45170</v>
      </c>
      <c r="M1341" s="9">
        <v>45170</v>
      </c>
      <c r="N1341" s="9">
        <v>45176</v>
      </c>
      <c r="O1341" s="7">
        <v>45176</v>
      </c>
      <c r="P1341" s="9">
        <v>45176</v>
      </c>
      <c r="Q1341" s="9">
        <v>44805</v>
      </c>
      <c r="R1341" s="9" t="s">
        <v>34</v>
      </c>
      <c r="S1341" s="16" t="s">
        <v>94</v>
      </c>
      <c r="T1341" s="16" t="s">
        <v>94</v>
      </c>
      <c r="U1341" s="16"/>
      <c r="V1341" s="16"/>
      <c r="W1341" s="16" t="s">
        <v>96</v>
      </c>
      <c r="X1341" s="16" t="s">
        <v>38</v>
      </c>
      <c r="Y1341">
        <v>7</v>
      </c>
      <c r="Z1341">
        <v>10</v>
      </c>
      <c r="AA1341">
        <v>7</v>
      </c>
      <c r="AB1341">
        <v>6</v>
      </c>
      <c r="AC1341">
        <v>0.5</v>
      </c>
      <c r="AD1341">
        <v>11</v>
      </c>
      <c r="AE1341" t="s">
        <v>1543</v>
      </c>
    </row>
    <row r="1342" spans="1:31" x14ac:dyDescent="0.25">
      <c r="A1342" s="16" t="s">
        <v>23</v>
      </c>
      <c r="B1342" s="16" t="s">
        <v>39</v>
      </c>
      <c r="C1342" s="16" t="s">
        <v>546</v>
      </c>
      <c r="D1342" s="16" t="s">
        <v>26</v>
      </c>
      <c r="E1342" s="16" t="s">
        <v>41</v>
      </c>
      <c r="F1342" s="16" t="s">
        <v>28</v>
      </c>
      <c r="G1342" s="16" t="s">
        <v>105</v>
      </c>
      <c r="H1342" s="16" t="s">
        <v>106</v>
      </c>
      <c r="I1342" s="16" t="s">
        <v>106</v>
      </c>
      <c r="J1342" s="16" t="s">
        <v>123</v>
      </c>
      <c r="K1342" s="16" t="s">
        <v>128</v>
      </c>
      <c r="L1342" s="9">
        <v>45205</v>
      </c>
      <c r="M1342" s="9">
        <v>45205</v>
      </c>
      <c r="N1342" s="9">
        <v>45204</v>
      </c>
      <c r="O1342" s="7">
        <v>45204</v>
      </c>
      <c r="P1342" s="9">
        <v>45204</v>
      </c>
      <c r="Q1342" s="9">
        <v>44840</v>
      </c>
      <c r="R1342" s="9" t="s">
        <v>34</v>
      </c>
      <c r="S1342" s="16" t="s">
        <v>94</v>
      </c>
      <c r="T1342" s="16" t="s">
        <v>94</v>
      </c>
      <c r="U1342" s="16"/>
      <c r="V1342" s="16"/>
      <c r="W1342" s="16" t="s">
        <v>96</v>
      </c>
      <c r="X1342" s="16" t="s">
        <v>38</v>
      </c>
      <c r="Y1342">
        <v>7</v>
      </c>
      <c r="Z1342">
        <v>5</v>
      </c>
      <c r="AA1342">
        <v>3.5</v>
      </c>
      <c r="AB1342">
        <v>6</v>
      </c>
      <c r="AC1342">
        <v>0.5</v>
      </c>
      <c r="AD1342">
        <v>6</v>
      </c>
      <c r="AE1342" t="s">
        <v>1545</v>
      </c>
    </row>
    <row r="1343" spans="1:31" x14ac:dyDescent="0.25">
      <c r="A1343" s="16" t="s">
        <v>23</v>
      </c>
      <c r="B1343" s="16" t="s">
        <v>39</v>
      </c>
      <c r="C1343" s="16" t="s">
        <v>546</v>
      </c>
      <c r="D1343" s="16" t="s">
        <v>26</v>
      </c>
      <c r="E1343" s="16" t="s">
        <v>41</v>
      </c>
      <c r="F1343" s="16" t="s">
        <v>28</v>
      </c>
      <c r="G1343" s="16" t="s">
        <v>105</v>
      </c>
      <c r="H1343" s="16" t="s">
        <v>106</v>
      </c>
      <c r="I1343" s="16" t="s">
        <v>106</v>
      </c>
      <c r="J1343" s="16" t="s">
        <v>123</v>
      </c>
      <c r="K1343" s="16" t="s">
        <v>124</v>
      </c>
      <c r="L1343" s="9">
        <v>45121</v>
      </c>
      <c r="M1343" s="9">
        <v>45121</v>
      </c>
      <c r="N1343" s="9">
        <v>45120</v>
      </c>
      <c r="O1343" s="7">
        <v>45120</v>
      </c>
      <c r="P1343" s="9">
        <v>45120</v>
      </c>
      <c r="Q1343" s="9">
        <v>44756</v>
      </c>
      <c r="R1343" s="9" t="s">
        <v>34</v>
      </c>
      <c r="S1343" s="16" t="s">
        <v>94</v>
      </c>
      <c r="T1343" s="16" t="s">
        <v>94</v>
      </c>
      <c r="U1343" s="16"/>
      <c r="V1343" s="16"/>
      <c r="W1343" s="16" t="s">
        <v>96</v>
      </c>
      <c r="X1343" s="16" t="s">
        <v>38</v>
      </c>
      <c r="Y1343">
        <v>7</v>
      </c>
      <c r="Z1343">
        <v>5</v>
      </c>
      <c r="AA1343">
        <v>3.5</v>
      </c>
      <c r="AB1343">
        <v>6</v>
      </c>
      <c r="AC1343">
        <v>0.5</v>
      </c>
      <c r="AD1343">
        <v>6</v>
      </c>
      <c r="AE1343" t="s">
        <v>1322</v>
      </c>
    </row>
    <row r="1344" spans="1:31" x14ac:dyDescent="0.25">
      <c r="A1344" s="16" t="s">
        <v>23</v>
      </c>
      <c r="B1344" s="16" t="s">
        <v>39</v>
      </c>
      <c r="C1344" s="16" t="s">
        <v>546</v>
      </c>
      <c r="D1344" s="16" t="s">
        <v>26</v>
      </c>
      <c r="E1344" s="16" t="s">
        <v>41</v>
      </c>
      <c r="F1344" s="16" t="s">
        <v>28</v>
      </c>
      <c r="G1344" s="16" t="s">
        <v>105</v>
      </c>
      <c r="H1344" s="16" t="s">
        <v>106</v>
      </c>
      <c r="I1344" s="16" t="s">
        <v>106</v>
      </c>
      <c r="J1344" s="16" t="s">
        <v>123</v>
      </c>
      <c r="K1344" s="16" t="s">
        <v>125</v>
      </c>
      <c r="L1344" s="9">
        <v>45121</v>
      </c>
      <c r="M1344" s="9">
        <v>45121</v>
      </c>
      <c r="N1344" s="9">
        <v>45120</v>
      </c>
      <c r="O1344" s="7">
        <v>45120</v>
      </c>
      <c r="P1344" s="9">
        <v>45120</v>
      </c>
      <c r="Q1344" s="9">
        <v>44756</v>
      </c>
      <c r="R1344" s="9" t="s">
        <v>34</v>
      </c>
      <c r="S1344" s="16" t="s">
        <v>94</v>
      </c>
      <c r="T1344" s="16" t="s">
        <v>94</v>
      </c>
      <c r="U1344" s="16"/>
      <c r="V1344" s="16"/>
      <c r="W1344" s="16" t="s">
        <v>96</v>
      </c>
      <c r="X1344" s="16" t="s">
        <v>38</v>
      </c>
      <c r="Y1344">
        <v>7</v>
      </c>
      <c r="Z1344">
        <v>5</v>
      </c>
      <c r="AA1344">
        <v>3.5</v>
      </c>
      <c r="AB1344">
        <v>6</v>
      </c>
      <c r="AC1344">
        <v>0.5</v>
      </c>
      <c r="AD1344">
        <v>6</v>
      </c>
      <c r="AE1344" t="s">
        <v>1323</v>
      </c>
    </row>
    <row r="1345" spans="1:31" x14ac:dyDescent="0.25">
      <c r="A1345" s="16" t="s">
        <v>23</v>
      </c>
      <c r="B1345" s="16" t="s">
        <v>39</v>
      </c>
      <c r="C1345" s="16" t="s">
        <v>546</v>
      </c>
      <c r="D1345" s="16" t="s">
        <v>26</v>
      </c>
      <c r="E1345" s="16" t="s">
        <v>41</v>
      </c>
      <c r="F1345" s="16" t="s">
        <v>28</v>
      </c>
      <c r="G1345" s="16" t="s">
        <v>105</v>
      </c>
      <c r="H1345" s="16" t="s">
        <v>106</v>
      </c>
      <c r="I1345" s="16" t="s">
        <v>106</v>
      </c>
      <c r="J1345" s="16" t="s">
        <v>123</v>
      </c>
      <c r="K1345" s="16" t="s">
        <v>117</v>
      </c>
      <c r="L1345" s="9">
        <v>45121</v>
      </c>
      <c r="M1345" s="9">
        <v>45121</v>
      </c>
      <c r="N1345" s="9">
        <v>45120</v>
      </c>
      <c r="O1345" s="7">
        <v>45120</v>
      </c>
      <c r="P1345" s="9">
        <v>45120</v>
      </c>
      <c r="Q1345" s="9">
        <v>44756</v>
      </c>
      <c r="R1345" s="9" t="s">
        <v>34</v>
      </c>
      <c r="S1345" s="16" t="s">
        <v>94</v>
      </c>
      <c r="T1345" s="16" t="s">
        <v>94</v>
      </c>
      <c r="U1345" s="16"/>
      <c r="V1345" s="16"/>
      <c r="W1345" s="16" t="s">
        <v>96</v>
      </c>
      <c r="X1345" s="16" t="s">
        <v>38</v>
      </c>
      <c r="Y1345">
        <v>7</v>
      </c>
      <c r="Z1345">
        <v>5</v>
      </c>
      <c r="AA1345">
        <v>3.5</v>
      </c>
      <c r="AB1345">
        <v>6</v>
      </c>
      <c r="AC1345">
        <v>0.5</v>
      </c>
      <c r="AD1345">
        <v>6</v>
      </c>
      <c r="AE1345" t="s">
        <v>1324</v>
      </c>
    </row>
    <row r="1346" spans="1:31" x14ac:dyDescent="0.25">
      <c r="A1346" s="16" t="s">
        <v>23</v>
      </c>
      <c r="B1346" s="16" t="s">
        <v>39</v>
      </c>
      <c r="C1346" s="16" t="s">
        <v>546</v>
      </c>
      <c r="D1346" s="16" t="s">
        <v>26</v>
      </c>
      <c r="E1346" s="16" t="s">
        <v>41</v>
      </c>
      <c r="F1346" s="16" t="s">
        <v>28</v>
      </c>
      <c r="G1346" s="16" t="s">
        <v>105</v>
      </c>
      <c r="H1346" s="16" t="s">
        <v>106</v>
      </c>
      <c r="I1346" s="16" t="s">
        <v>106</v>
      </c>
      <c r="J1346" s="16" t="s">
        <v>123</v>
      </c>
      <c r="K1346" s="16" t="s">
        <v>317</v>
      </c>
      <c r="L1346" s="9">
        <v>45205</v>
      </c>
      <c r="M1346" s="9">
        <v>45205</v>
      </c>
      <c r="N1346" s="9">
        <v>45204</v>
      </c>
      <c r="O1346" s="7">
        <v>45204</v>
      </c>
      <c r="P1346" s="9">
        <v>45204</v>
      </c>
      <c r="Q1346" s="9">
        <v>44840</v>
      </c>
      <c r="R1346" s="9" t="s">
        <v>34</v>
      </c>
      <c r="S1346" s="16" t="s">
        <v>94</v>
      </c>
      <c r="T1346" s="16" t="s">
        <v>94</v>
      </c>
      <c r="U1346" s="16"/>
      <c r="V1346" s="16"/>
      <c r="W1346" s="16" t="s">
        <v>96</v>
      </c>
      <c r="X1346" s="16" t="s">
        <v>38</v>
      </c>
      <c r="Y1346">
        <v>7</v>
      </c>
      <c r="Z1346">
        <v>5</v>
      </c>
      <c r="AA1346">
        <v>3.5</v>
      </c>
      <c r="AB1346">
        <v>6</v>
      </c>
      <c r="AC1346">
        <v>0.5</v>
      </c>
      <c r="AD1346">
        <v>6</v>
      </c>
      <c r="AE1346" t="s">
        <v>1546</v>
      </c>
    </row>
    <row r="1347" spans="1:31" x14ac:dyDescent="0.25">
      <c r="A1347" s="16" t="s">
        <v>23</v>
      </c>
      <c r="B1347" s="16" t="s">
        <v>39</v>
      </c>
      <c r="C1347" s="16" t="s">
        <v>546</v>
      </c>
      <c r="D1347" s="16" t="s">
        <v>26</v>
      </c>
      <c r="E1347" s="16" t="s">
        <v>41</v>
      </c>
      <c r="F1347" s="16" t="s">
        <v>28</v>
      </c>
      <c r="G1347" s="16" t="s">
        <v>105</v>
      </c>
      <c r="H1347" s="16" t="s">
        <v>106</v>
      </c>
      <c r="I1347" s="16" t="s">
        <v>106</v>
      </c>
      <c r="J1347" s="16" t="s">
        <v>123</v>
      </c>
      <c r="K1347" s="16" t="s">
        <v>549</v>
      </c>
      <c r="L1347" s="9"/>
      <c r="M1347" s="9"/>
      <c r="N1347" s="9">
        <v>45120</v>
      </c>
      <c r="O1347" s="7">
        <v>45120</v>
      </c>
      <c r="P1347" s="9">
        <v>45120</v>
      </c>
      <c r="Q1347" s="9"/>
      <c r="R1347" s="9" t="s">
        <v>34</v>
      </c>
      <c r="S1347" s="16" t="s">
        <v>94</v>
      </c>
      <c r="T1347" s="16" t="s">
        <v>94</v>
      </c>
      <c r="U1347" s="16"/>
      <c r="V1347" s="16"/>
      <c r="W1347" s="16" t="s">
        <v>96</v>
      </c>
      <c r="X1347" s="16" t="s">
        <v>38</v>
      </c>
      <c r="Y1347">
        <v>7</v>
      </c>
      <c r="Z1347">
        <v>5</v>
      </c>
      <c r="AA1347">
        <v>3.5</v>
      </c>
      <c r="AB1347">
        <v>6</v>
      </c>
      <c r="AC1347">
        <v>0.5</v>
      </c>
      <c r="AD1347">
        <v>6</v>
      </c>
      <c r="AE1347" t="s">
        <v>1838</v>
      </c>
    </row>
    <row r="1348" spans="1:31" x14ac:dyDescent="0.25">
      <c r="A1348" s="16" t="s">
        <v>23</v>
      </c>
      <c r="B1348" s="16" t="s">
        <v>39</v>
      </c>
      <c r="C1348" s="16" t="s">
        <v>546</v>
      </c>
      <c r="D1348" s="16" t="s">
        <v>26</v>
      </c>
      <c r="E1348" s="16" t="s">
        <v>41</v>
      </c>
      <c r="F1348" s="16" t="s">
        <v>28</v>
      </c>
      <c r="G1348" s="16" t="s">
        <v>105</v>
      </c>
      <c r="H1348" s="16" t="s">
        <v>106</v>
      </c>
      <c r="I1348" s="16" t="s">
        <v>106</v>
      </c>
      <c r="J1348" s="16" t="s">
        <v>123</v>
      </c>
      <c r="K1348" s="16" t="s">
        <v>126</v>
      </c>
      <c r="L1348" s="9">
        <v>45121</v>
      </c>
      <c r="M1348" s="9">
        <v>45121</v>
      </c>
      <c r="N1348" s="9">
        <v>45120</v>
      </c>
      <c r="O1348" s="7">
        <v>45120</v>
      </c>
      <c r="P1348" s="9">
        <v>45120</v>
      </c>
      <c r="Q1348" s="9">
        <v>44756</v>
      </c>
      <c r="R1348" s="9" t="s">
        <v>34</v>
      </c>
      <c r="S1348" s="16" t="s">
        <v>94</v>
      </c>
      <c r="T1348" s="16" t="s">
        <v>94</v>
      </c>
      <c r="U1348" s="16"/>
      <c r="V1348" s="16"/>
      <c r="W1348" s="16" t="s">
        <v>96</v>
      </c>
      <c r="X1348" s="16" t="s">
        <v>38</v>
      </c>
      <c r="Y1348">
        <v>7</v>
      </c>
      <c r="Z1348">
        <v>5</v>
      </c>
      <c r="AA1348">
        <v>3.5</v>
      </c>
      <c r="AB1348">
        <v>6</v>
      </c>
      <c r="AC1348">
        <v>0.5</v>
      </c>
      <c r="AD1348">
        <v>6</v>
      </c>
      <c r="AE1348" t="s">
        <v>1325</v>
      </c>
    </row>
    <row r="1349" spans="1:31" x14ac:dyDescent="0.25">
      <c r="A1349" s="16" t="s">
        <v>23</v>
      </c>
      <c r="B1349" s="16" t="s">
        <v>39</v>
      </c>
      <c r="C1349" s="16" t="s">
        <v>546</v>
      </c>
      <c r="D1349" s="16" t="s">
        <v>26</v>
      </c>
      <c r="E1349" s="16" t="s">
        <v>41</v>
      </c>
      <c r="F1349" s="16" t="s">
        <v>28</v>
      </c>
      <c r="G1349" s="16" t="s">
        <v>105</v>
      </c>
      <c r="H1349" s="16" t="s">
        <v>106</v>
      </c>
      <c r="I1349" s="16" t="s">
        <v>106</v>
      </c>
      <c r="J1349" s="16" t="s">
        <v>123</v>
      </c>
      <c r="K1349" s="16" t="s">
        <v>550</v>
      </c>
      <c r="L1349" s="9">
        <v>45121</v>
      </c>
      <c r="M1349" s="9">
        <v>45121</v>
      </c>
      <c r="N1349" s="9">
        <v>45120</v>
      </c>
      <c r="O1349" s="7">
        <v>45120</v>
      </c>
      <c r="P1349" s="9">
        <v>45120</v>
      </c>
      <c r="Q1349" s="9">
        <v>44756</v>
      </c>
      <c r="R1349" s="9" t="s">
        <v>34</v>
      </c>
      <c r="S1349" s="16" t="s">
        <v>94</v>
      </c>
      <c r="T1349" s="16" t="s">
        <v>94</v>
      </c>
      <c r="U1349" s="16"/>
      <c r="V1349" s="16"/>
      <c r="W1349" s="16" t="s">
        <v>96</v>
      </c>
      <c r="X1349" s="16" t="s">
        <v>38</v>
      </c>
      <c r="Y1349">
        <v>7</v>
      </c>
      <c r="Z1349">
        <v>5</v>
      </c>
      <c r="AA1349">
        <v>3.5</v>
      </c>
      <c r="AB1349">
        <v>6</v>
      </c>
      <c r="AC1349">
        <v>0.5</v>
      </c>
      <c r="AD1349">
        <v>6</v>
      </c>
      <c r="AE1349" t="s">
        <v>1839</v>
      </c>
    </row>
    <row r="1350" spans="1:31" x14ac:dyDescent="0.25">
      <c r="A1350" s="16" t="s">
        <v>23</v>
      </c>
      <c r="B1350" s="16" t="s">
        <v>39</v>
      </c>
      <c r="C1350" s="16" t="s">
        <v>546</v>
      </c>
      <c r="D1350" s="16" t="s">
        <v>26</v>
      </c>
      <c r="E1350" s="16" t="s">
        <v>41</v>
      </c>
      <c r="F1350" s="16" t="s">
        <v>28</v>
      </c>
      <c r="G1350" s="16" t="s">
        <v>105</v>
      </c>
      <c r="H1350" s="16" t="s">
        <v>106</v>
      </c>
      <c r="I1350" s="16" t="s">
        <v>106</v>
      </c>
      <c r="J1350" s="16" t="s">
        <v>123</v>
      </c>
      <c r="K1350" s="16" t="s">
        <v>411</v>
      </c>
      <c r="L1350" s="9"/>
      <c r="M1350" s="9">
        <v>45121</v>
      </c>
      <c r="N1350" s="9">
        <v>45120</v>
      </c>
      <c r="O1350" s="7">
        <v>45120</v>
      </c>
      <c r="P1350" s="9">
        <v>45120</v>
      </c>
      <c r="Q1350" s="9"/>
      <c r="R1350" s="9" t="s">
        <v>34</v>
      </c>
      <c r="S1350" s="16" t="s">
        <v>94</v>
      </c>
      <c r="T1350" s="16" t="s">
        <v>94</v>
      </c>
      <c r="U1350" s="16"/>
      <c r="V1350" s="16"/>
      <c r="W1350" s="16" t="s">
        <v>96</v>
      </c>
      <c r="X1350" s="16" t="s">
        <v>38</v>
      </c>
      <c r="Y1350">
        <v>7</v>
      </c>
      <c r="Z1350">
        <v>5</v>
      </c>
      <c r="AA1350">
        <v>3.5</v>
      </c>
      <c r="AB1350">
        <v>6</v>
      </c>
      <c r="AC1350">
        <v>0.5</v>
      </c>
      <c r="AD1350">
        <v>6</v>
      </c>
      <c r="AE1350" t="s">
        <v>1840</v>
      </c>
    </row>
    <row r="1351" spans="1:31" x14ac:dyDescent="0.25">
      <c r="A1351" s="16" t="s">
        <v>23</v>
      </c>
      <c r="B1351" s="16" t="s">
        <v>39</v>
      </c>
      <c r="C1351" s="16" t="s">
        <v>546</v>
      </c>
      <c r="D1351" s="16" t="s">
        <v>26</v>
      </c>
      <c r="E1351" s="16" t="s">
        <v>41</v>
      </c>
      <c r="F1351" s="16" t="s">
        <v>28</v>
      </c>
      <c r="G1351" s="16" t="s">
        <v>105</v>
      </c>
      <c r="H1351" s="16" t="s">
        <v>106</v>
      </c>
      <c r="I1351" s="16" t="s">
        <v>106</v>
      </c>
      <c r="J1351" s="16" t="s">
        <v>123</v>
      </c>
      <c r="K1351" s="16" t="s">
        <v>97</v>
      </c>
      <c r="L1351" s="9">
        <v>45170</v>
      </c>
      <c r="M1351" s="9">
        <v>45170</v>
      </c>
      <c r="N1351" s="9">
        <v>45176</v>
      </c>
      <c r="O1351" s="7">
        <v>45176</v>
      </c>
      <c r="P1351" s="9">
        <v>45176</v>
      </c>
      <c r="Q1351" s="9">
        <v>44805</v>
      </c>
      <c r="R1351" s="9" t="s">
        <v>34</v>
      </c>
      <c r="S1351" s="16" t="s">
        <v>94</v>
      </c>
      <c r="T1351" s="16" t="s">
        <v>94</v>
      </c>
      <c r="U1351" s="16"/>
      <c r="V1351" s="16"/>
      <c r="W1351" s="16" t="s">
        <v>96</v>
      </c>
      <c r="X1351" s="16" t="s">
        <v>38</v>
      </c>
      <c r="Y1351">
        <v>7</v>
      </c>
      <c r="Z1351">
        <v>5</v>
      </c>
      <c r="AA1351">
        <v>3.5</v>
      </c>
      <c r="AB1351">
        <v>6</v>
      </c>
      <c r="AC1351">
        <v>0.5</v>
      </c>
      <c r="AD1351">
        <v>6</v>
      </c>
      <c r="AE1351" t="s">
        <v>1547</v>
      </c>
    </row>
    <row r="1352" spans="1:31" x14ac:dyDescent="0.25">
      <c r="A1352" s="16" t="s">
        <v>23</v>
      </c>
      <c r="B1352" s="16" t="s">
        <v>39</v>
      </c>
      <c r="C1352" s="16" t="s">
        <v>546</v>
      </c>
      <c r="D1352" s="16" t="s">
        <v>26</v>
      </c>
      <c r="E1352" s="16" t="s">
        <v>41</v>
      </c>
      <c r="F1352" s="16" t="s">
        <v>28</v>
      </c>
      <c r="G1352" s="16" t="s">
        <v>105</v>
      </c>
      <c r="H1352" s="16" t="s">
        <v>106</v>
      </c>
      <c r="I1352" s="16" t="s">
        <v>106</v>
      </c>
      <c r="J1352" s="16" t="s">
        <v>123</v>
      </c>
      <c r="K1352" s="16" t="s">
        <v>336</v>
      </c>
      <c r="L1352" s="9">
        <v>45170</v>
      </c>
      <c r="M1352" s="9">
        <v>45170</v>
      </c>
      <c r="N1352" s="9">
        <v>45176</v>
      </c>
      <c r="O1352" s="7">
        <v>45176</v>
      </c>
      <c r="P1352" s="9">
        <v>45176</v>
      </c>
      <c r="Q1352" s="9">
        <v>44805</v>
      </c>
      <c r="R1352" s="9" t="s">
        <v>34</v>
      </c>
      <c r="S1352" s="16" t="s">
        <v>94</v>
      </c>
      <c r="T1352" s="16" t="s">
        <v>94</v>
      </c>
      <c r="U1352" s="16"/>
      <c r="V1352" s="16"/>
      <c r="W1352" s="16" t="s">
        <v>96</v>
      </c>
      <c r="X1352" s="16" t="s">
        <v>38</v>
      </c>
      <c r="Y1352">
        <v>7</v>
      </c>
      <c r="Z1352">
        <v>5</v>
      </c>
      <c r="AA1352">
        <v>3.5</v>
      </c>
      <c r="AB1352">
        <v>6</v>
      </c>
      <c r="AC1352">
        <v>0.5</v>
      </c>
      <c r="AD1352">
        <v>6</v>
      </c>
      <c r="AE1352" t="s">
        <v>1676</v>
      </c>
    </row>
    <row r="1353" spans="1:31" x14ac:dyDescent="0.25">
      <c r="A1353" s="16" t="s">
        <v>3138</v>
      </c>
      <c r="B1353" s="16" t="s">
        <v>24</v>
      </c>
      <c r="C1353" s="16" t="s">
        <v>546</v>
      </c>
      <c r="D1353" s="16" t="s">
        <v>26</v>
      </c>
      <c r="E1353" s="16" t="s">
        <v>41</v>
      </c>
      <c r="F1353" s="16" t="s">
        <v>28</v>
      </c>
      <c r="G1353" s="16" t="s">
        <v>105</v>
      </c>
      <c r="H1353" s="16" t="s">
        <v>106</v>
      </c>
      <c r="I1353" s="16" t="s">
        <v>106</v>
      </c>
      <c r="J1353" s="16" t="s">
        <v>134</v>
      </c>
      <c r="K1353" s="16" t="s">
        <v>320</v>
      </c>
      <c r="L1353" s="9">
        <v>45120</v>
      </c>
      <c r="M1353" s="9">
        <v>45120</v>
      </c>
      <c r="N1353" s="9">
        <v>45120</v>
      </c>
      <c r="O1353" s="7">
        <v>45120</v>
      </c>
      <c r="P1353" s="9"/>
      <c r="Q1353" s="9"/>
      <c r="R1353" s="9" t="s">
        <v>34</v>
      </c>
      <c r="S1353" s="16" t="s">
        <v>94</v>
      </c>
      <c r="T1353" s="16" t="s">
        <v>94</v>
      </c>
      <c r="U1353" s="16"/>
      <c r="V1353" s="16"/>
      <c r="W1353" s="16"/>
      <c r="X1353" s="16" t="s">
        <v>38</v>
      </c>
      <c r="Y1353">
        <v>7</v>
      </c>
      <c r="Z1353">
        <v>5</v>
      </c>
      <c r="AA1353">
        <v>3.5</v>
      </c>
      <c r="AB1353">
        <v>6</v>
      </c>
      <c r="AC1353">
        <v>0.5</v>
      </c>
      <c r="AD1353">
        <v>6</v>
      </c>
      <c r="AE1353" t="s">
        <v>1841</v>
      </c>
    </row>
    <row r="1354" spans="1:31" x14ac:dyDescent="0.25">
      <c r="A1354" s="16" t="s">
        <v>23</v>
      </c>
      <c r="B1354" s="16" t="s">
        <v>39</v>
      </c>
      <c r="C1354" s="16" t="s">
        <v>546</v>
      </c>
      <c r="D1354" s="16" t="s">
        <v>26</v>
      </c>
      <c r="E1354" s="16" t="s">
        <v>41</v>
      </c>
      <c r="F1354" s="16" t="s">
        <v>28</v>
      </c>
      <c r="G1354" s="16" t="s">
        <v>105</v>
      </c>
      <c r="H1354" s="16" t="s">
        <v>106</v>
      </c>
      <c r="I1354" s="16" t="s">
        <v>106</v>
      </c>
      <c r="J1354" s="16" t="s">
        <v>134</v>
      </c>
      <c r="K1354" s="16" t="s">
        <v>338</v>
      </c>
      <c r="L1354" s="9">
        <v>45121</v>
      </c>
      <c r="M1354" s="9">
        <v>45121</v>
      </c>
      <c r="N1354" s="9">
        <v>45120</v>
      </c>
      <c r="O1354" s="7">
        <v>45120</v>
      </c>
      <c r="P1354" s="9">
        <v>45120</v>
      </c>
      <c r="Q1354" s="9">
        <v>44756</v>
      </c>
      <c r="R1354" s="9" t="s">
        <v>34</v>
      </c>
      <c r="S1354" s="16" t="s">
        <v>94</v>
      </c>
      <c r="T1354" s="16" t="s">
        <v>94</v>
      </c>
      <c r="U1354" s="16"/>
      <c r="V1354" s="16"/>
      <c r="W1354" s="16" t="s">
        <v>96</v>
      </c>
      <c r="X1354" s="16" t="s">
        <v>38</v>
      </c>
      <c r="Y1354">
        <v>7</v>
      </c>
      <c r="Z1354">
        <v>5</v>
      </c>
      <c r="AA1354">
        <v>3.5</v>
      </c>
      <c r="AB1354">
        <v>6</v>
      </c>
      <c r="AC1354">
        <v>0.5</v>
      </c>
      <c r="AD1354">
        <v>6</v>
      </c>
      <c r="AE1354" t="s">
        <v>1678</v>
      </c>
    </row>
    <row r="1355" spans="1:31" x14ac:dyDescent="0.25">
      <c r="A1355" s="16" t="s">
        <v>23</v>
      </c>
      <c r="B1355" s="16" t="s">
        <v>39</v>
      </c>
      <c r="C1355" s="16" t="s">
        <v>546</v>
      </c>
      <c r="D1355" s="16" t="s">
        <v>26</v>
      </c>
      <c r="E1355" s="16" t="s">
        <v>41</v>
      </c>
      <c r="F1355" s="16" t="s">
        <v>28</v>
      </c>
      <c r="G1355" s="16" t="s">
        <v>105</v>
      </c>
      <c r="H1355" s="16" t="s">
        <v>106</v>
      </c>
      <c r="I1355" s="16" t="s">
        <v>106</v>
      </c>
      <c r="J1355" s="16" t="s">
        <v>134</v>
      </c>
      <c r="K1355" s="16" t="s">
        <v>238</v>
      </c>
      <c r="L1355" s="9"/>
      <c r="M1355" s="9"/>
      <c r="N1355" s="9">
        <v>45120</v>
      </c>
      <c r="O1355" s="7">
        <v>45120</v>
      </c>
      <c r="P1355" s="9">
        <v>45120</v>
      </c>
      <c r="Q1355" s="9">
        <v>44756</v>
      </c>
      <c r="R1355" s="9" t="s">
        <v>34</v>
      </c>
      <c r="S1355" s="16" t="s">
        <v>94</v>
      </c>
      <c r="T1355" s="16" t="s">
        <v>94</v>
      </c>
      <c r="U1355" s="16"/>
      <c r="V1355" s="16"/>
      <c r="W1355" s="16" t="s">
        <v>96</v>
      </c>
      <c r="X1355" s="16" t="s">
        <v>38</v>
      </c>
      <c r="Y1355">
        <v>7</v>
      </c>
      <c r="Z1355">
        <v>5</v>
      </c>
      <c r="AA1355">
        <v>3.5</v>
      </c>
      <c r="AB1355">
        <v>6</v>
      </c>
      <c r="AC1355">
        <v>0.5</v>
      </c>
      <c r="AD1355">
        <v>6</v>
      </c>
      <c r="AE1355" t="s">
        <v>1551</v>
      </c>
    </row>
    <row r="1356" spans="1:31" x14ac:dyDescent="0.25">
      <c r="A1356" s="16" t="s">
        <v>23</v>
      </c>
      <c r="B1356" s="16" t="s">
        <v>39</v>
      </c>
      <c r="C1356" s="16" t="s">
        <v>546</v>
      </c>
      <c r="D1356" s="16" t="s">
        <v>26</v>
      </c>
      <c r="E1356" s="16" t="s">
        <v>41</v>
      </c>
      <c r="F1356" s="16" t="s">
        <v>28</v>
      </c>
      <c r="G1356" s="16" t="s">
        <v>105</v>
      </c>
      <c r="H1356" s="16" t="s">
        <v>106</v>
      </c>
      <c r="I1356" s="16" t="s">
        <v>106</v>
      </c>
      <c r="J1356" s="16" t="s">
        <v>134</v>
      </c>
      <c r="K1356" s="16" t="s">
        <v>323</v>
      </c>
      <c r="L1356" s="9">
        <v>45205</v>
      </c>
      <c r="M1356" s="9">
        <v>45205</v>
      </c>
      <c r="N1356" s="9">
        <v>45204</v>
      </c>
      <c r="O1356" s="7">
        <v>45204</v>
      </c>
      <c r="P1356" s="9">
        <v>45204</v>
      </c>
      <c r="Q1356" s="9">
        <v>44840</v>
      </c>
      <c r="R1356" s="9" t="s">
        <v>34</v>
      </c>
      <c r="S1356" s="16" t="s">
        <v>94</v>
      </c>
      <c r="T1356" s="16" t="s">
        <v>94</v>
      </c>
      <c r="U1356" s="16"/>
      <c r="V1356" s="16"/>
      <c r="W1356" s="16" t="s">
        <v>96</v>
      </c>
      <c r="X1356" s="16" t="s">
        <v>38</v>
      </c>
      <c r="Y1356">
        <v>7</v>
      </c>
      <c r="Z1356">
        <v>5</v>
      </c>
      <c r="AA1356">
        <v>3.5</v>
      </c>
      <c r="AB1356">
        <v>6</v>
      </c>
      <c r="AC1356">
        <v>0.5</v>
      </c>
      <c r="AD1356">
        <v>6</v>
      </c>
      <c r="AE1356" t="s">
        <v>1554</v>
      </c>
    </row>
    <row r="1357" spans="1:31" x14ac:dyDescent="0.25">
      <c r="A1357" s="16" t="s">
        <v>23</v>
      </c>
      <c r="B1357" s="16" t="s">
        <v>39</v>
      </c>
      <c r="C1357" s="16" t="s">
        <v>546</v>
      </c>
      <c r="D1357" s="16" t="s">
        <v>26</v>
      </c>
      <c r="E1357" s="16" t="s">
        <v>41</v>
      </c>
      <c r="F1357" s="16" t="s">
        <v>28</v>
      </c>
      <c r="G1357" s="16" t="s">
        <v>105</v>
      </c>
      <c r="H1357" s="16" t="s">
        <v>106</v>
      </c>
      <c r="I1357" s="16" t="s">
        <v>106</v>
      </c>
      <c r="J1357" s="16" t="s">
        <v>134</v>
      </c>
      <c r="K1357" s="16" t="s">
        <v>325</v>
      </c>
      <c r="L1357" s="9">
        <v>45205</v>
      </c>
      <c r="M1357" s="9">
        <v>45205</v>
      </c>
      <c r="N1357" s="9">
        <v>45204</v>
      </c>
      <c r="O1357" s="7">
        <v>45204</v>
      </c>
      <c r="P1357" s="9">
        <v>45204</v>
      </c>
      <c r="Q1357" s="9">
        <v>44840</v>
      </c>
      <c r="R1357" s="9" t="s">
        <v>34</v>
      </c>
      <c r="S1357" s="16" t="s">
        <v>94</v>
      </c>
      <c r="T1357" s="16" t="s">
        <v>94</v>
      </c>
      <c r="U1357" s="16"/>
      <c r="V1357" s="16"/>
      <c r="W1357" s="16" t="s">
        <v>96</v>
      </c>
      <c r="X1357" s="16" t="s">
        <v>38</v>
      </c>
      <c r="Y1357">
        <v>7</v>
      </c>
      <c r="Z1357">
        <v>5</v>
      </c>
      <c r="AA1357">
        <v>3.5</v>
      </c>
      <c r="AB1357">
        <v>6</v>
      </c>
      <c r="AC1357">
        <v>0.5</v>
      </c>
      <c r="AD1357">
        <v>6</v>
      </c>
      <c r="AE1357" t="s">
        <v>1557</v>
      </c>
    </row>
    <row r="1358" spans="1:31" x14ac:dyDescent="0.25">
      <c r="A1358" s="16" t="s">
        <v>23</v>
      </c>
      <c r="B1358" s="16" t="s">
        <v>39</v>
      </c>
      <c r="C1358" s="16" t="s">
        <v>546</v>
      </c>
      <c r="D1358" s="16" t="s">
        <v>26</v>
      </c>
      <c r="E1358" s="16" t="s">
        <v>41</v>
      </c>
      <c r="F1358" s="16" t="s">
        <v>28</v>
      </c>
      <c r="G1358" s="16" t="s">
        <v>105</v>
      </c>
      <c r="H1358" s="16" t="s">
        <v>106</v>
      </c>
      <c r="I1358" s="16" t="s">
        <v>106</v>
      </c>
      <c r="J1358" s="16" t="s">
        <v>134</v>
      </c>
      <c r="K1358" s="16" t="s">
        <v>328</v>
      </c>
      <c r="L1358" s="9">
        <v>45121</v>
      </c>
      <c r="M1358" s="9">
        <v>45121</v>
      </c>
      <c r="N1358" s="9">
        <v>45120</v>
      </c>
      <c r="O1358" s="7">
        <v>45120</v>
      </c>
      <c r="P1358" s="9">
        <v>45120</v>
      </c>
      <c r="Q1358" s="9">
        <v>44756</v>
      </c>
      <c r="R1358" s="9" t="s">
        <v>34</v>
      </c>
      <c r="S1358" s="16" t="s">
        <v>94</v>
      </c>
      <c r="T1358" s="16" t="s">
        <v>94</v>
      </c>
      <c r="U1358" s="16"/>
      <c r="V1358" s="16"/>
      <c r="W1358" s="16" t="s">
        <v>96</v>
      </c>
      <c r="X1358" s="16" t="s">
        <v>38</v>
      </c>
      <c r="Y1358">
        <v>7</v>
      </c>
      <c r="Z1358">
        <v>5</v>
      </c>
      <c r="AA1358">
        <v>3.5</v>
      </c>
      <c r="AB1358">
        <v>6</v>
      </c>
      <c r="AC1358">
        <v>0.5</v>
      </c>
      <c r="AD1358">
        <v>6</v>
      </c>
      <c r="AE1358" t="s">
        <v>1560</v>
      </c>
    </row>
    <row r="1359" spans="1:31" x14ac:dyDescent="0.25">
      <c r="A1359" s="16" t="s">
        <v>23</v>
      </c>
      <c r="B1359" s="16" t="s">
        <v>39</v>
      </c>
      <c r="C1359" s="16" t="s">
        <v>546</v>
      </c>
      <c r="D1359" s="16" t="s">
        <v>26</v>
      </c>
      <c r="E1359" s="16" t="s">
        <v>41</v>
      </c>
      <c r="F1359" s="16" t="s">
        <v>28</v>
      </c>
      <c r="G1359" s="16" t="s">
        <v>105</v>
      </c>
      <c r="H1359" s="16" t="s">
        <v>106</v>
      </c>
      <c r="I1359" s="16" t="s">
        <v>106</v>
      </c>
      <c r="J1359" s="16" t="s">
        <v>134</v>
      </c>
      <c r="K1359" s="16" t="s">
        <v>330</v>
      </c>
      <c r="L1359" s="9"/>
      <c r="M1359" s="9">
        <v>45121</v>
      </c>
      <c r="N1359" s="9">
        <v>45120</v>
      </c>
      <c r="O1359" s="7">
        <v>45120</v>
      </c>
      <c r="P1359" s="9">
        <v>45120</v>
      </c>
      <c r="Q1359" s="9"/>
      <c r="R1359" s="9" t="s">
        <v>34</v>
      </c>
      <c r="S1359" s="16" t="s">
        <v>94</v>
      </c>
      <c r="T1359" s="16" t="s">
        <v>94</v>
      </c>
      <c r="U1359" s="16"/>
      <c r="V1359" s="16"/>
      <c r="W1359" s="16" t="s">
        <v>96</v>
      </c>
      <c r="X1359" s="16" t="s">
        <v>38</v>
      </c>
      <c r="Y1359">
        <v>7</v>
      </c>
      <c r="Z1359">
        <v>5</v>
      </c>
      <c r="AA1359">
        <v>3.5</v>
      </c>
      <c r="AB1359">
        <v>6</v>
      </c>
      <c r="AC1359">
        <v>0.5</v>
      </c>
      <c r="AD1359">
        <v>6</v>
      </c>
      <c r="AE1359" t="s">
        <v>1562</v>
      </c>
    </row>
    <row r="1360" spans="1:31" x14ac:dyDescent="0.25">
      <c r="A1360" s="16" t="s">
        <v>23</v>
      </c>
      <c r="B1360" s="16" t="s">
        <v>39</v>
      </c>
      <c r="C1360" s="16" t="s">
        <v>546</v>
      </c>
      <c r="D1360" s="16" t="s">
        <v>26</v>
      </c>
      <c r="E1360" s="16" t="s">
        <v>41</v>
      </c>
      <c r="F1360" s="16" t="s">
        <v>28</v>
      </c>
      <c r="G1360" s="16" t="s">
        <v>105</v>
      </c>
      <c r="H1360" s="16" t="s">
        <v>106</v>
      </c>
      <c r="I1360" s="16" t="s">
        <v>106</v>
      </c>
      <c r="J1360" s="16" t="s">
        <v>134</v>
      </c>
      <c r="K1360" s="16" t="s">
        <v>331</v>
      </c>
      <c r="L1360" s="9"/>
      <c r="M1360" s="9">
        <v>45121</v>
      </c>
      <c r="N1360" s="9">
        <v>45120</v>
      </c>
      <c r="O1360" s="7">
        <v>45120</v>
      </c>
      <c r="P1360" s="9">
        <v>45120</v>
      </c>
      <c r="Q1360" s="9"/>
      <c r="R1360" s="9" t="s">
        <v>34</v>
      </c>
      <c r="S1360" s="16" t="s">
        <v>94</v>
      </c>
      <c r="T1360" s="16" t="s">
        <v>94</v>
      </c>
      <c r="U1360" s="16"/>
      <c r="V1360" s="16"/>
      <c r="W1360" s="16" t="s">
        <v>96</v>
      </c>
      <c r="X1360" s="16" t="s">
        <v>38</v>
      </c>
      <c r="Y1360">
        <v>7</v>
      </c>
      <c r="Z1360">
        <v>5</v>
      </c>
      <c r="AA1360">
        <v>3.5</v>
      </c>
      <c r="AB1360">
        <v>6</v>
      </c>
      <c r="AC1360">
        <v>0.5</v>
      </c>
      <c r="AD1360">
        <v>6</v>
      </c>
      <c r="AE1360" t="s">
        <v>1563</v>
      </c>
    </row>
    <row r="1361" spans="1:31" x14ac:dyDescent="0.25">
      <c r="A1361" s="16" t="s">
        <v>3138</v>
      </c>
      <c r="B1361" s="16" t="s">
        <v>24</v>
      </c>
      <c r="C1361" s="16" t="s">
        <v>546</v>
      </c>
      <c r="D1361" s="16" t="s">
        <v>26</v>
      </c>
      <c r="E1361" s="16" t="s">
        <v>41</v>
      </c>
      <c r="F1361" s="16" t="s">
        <v>28</v>
      </c>
      <c r="G1361" s="16" t="s">
        <v>105</v>
      </c>
      <c r="H1361" s="16" t="s">
        <v>106</v>
      </c>
      <c r="I1361" s="16" t="s">
        <v>106</v>
      </c>
      <c r="J1361" s="16" t="s">
        <v>134</v>
      </c>
      <c r="K1361" s="16" t="s">
        <v>137</v>
      </c>
      <c r="L1361" s="9">
        <v>45121</v>
      </c>
      <c r="M1361" s="9">
        <v>45121</v>
      </c>
      <c r="N1361" s="9">
        <v>45120</v>
      </c>
      <c r="O1361" s="7">
        <v>45120</v>
      </c>
      <c r="P1361" s="9">
        <v>45120</v>
      </c>
      <c r="Q1361" s="9">
        <v>44756</v>
      </c>
      <c r="R1361" s="9" t="s">
        <v>34</v>
      </c>
      <c r="S1361" s="16" t="s">
        <v>94</v>
      </c>
      <c r="T1361" s="16" t="s">
        <v>94</v>
      </c>
      <c r="U1361" s="16"/>
      <c r="V1361" s="16"/>
      <c r="W1361" s="16"/>
      <c r="X1361" s="16" t="s">
        <v>38</v>
      </c>
      <c r="Y1361">
        <v>7</v>
      </c>
      <c r="Z1361">
        <v>5</v>
      </c>
      <c r="AA1361">
        <v>3.5</v>
      </c>
      <c r="AB1361">
        <v>6</v>
      </c>
      <c r="AC1361">
        <v>0.5</v>
      </c>
      <c r="AD1361">
        <v>6</v>
      </c>
      <c r="AE1361" t="s">
        <v>1347</v>
      </c>
    </row>
    <row r="1362" spans="1:31" x14ac:dyDescent="0.25">
      <c r="A1362" s="16" t="s">
        <v>3138</v>
      </c>
      <c r="B1362" s="16" t="s">
        <v>24</v>
      </c>
      <c r="C1362" s="16" t="s">
        <v>546</v>
      </c>
      <c r="D1362" s="16" t="s">
        <v>26</v>
      </c>
      <c r="E1362" s="16" t="s">
        <v>41</v>
      </c>
      <c r="F1362" s="16" t="s">
        <v>28</v>
      </c>
      <c r="G1362" s="16" t="s">
        <v>105</v>
      </c>
      <c r="H1362" s="16" t="s">
        <v>106</v>
      </c>
      <c r="I1362" s="16" t="s">
        <v>106</v>
      </c>
      <c r="J1362" s="16" t="s">
        <v>134</v>
      </c>
      <c r="K1362" s="16" t="s">
        <v>551</v>
      </c>
      <c r="L1362" s="9">
        <v>45170</v>
      </c>
      <c r="M1362" s="9">
        <v>45170</v>
      </c>
      <c r="N1362" s="9">
        <v>45176</v>
      </c>
      <c r="O1362" s="7">
        <v>45176</v>
      </c>
      <c r="P1362" s="9">
        <v>45176</v>
      </c>
      <c r="Q1362" s="9">
        <v>44805</v>
      </c>
      <c r="R1362" s="9" t="s">
        <v>34</v>
      </c>
      <c r="S1362" s="16" t="s">
        <v>94</v>
      </c>
      <c r="T1362" s="16" t="s">
        <v>94</v>
      </c>
      <c r="U1362" s="16"/>
      <c r="V1362" s="16"/>
      <c r="W1362" s="16"/>
      <c r="X1362" s="16" t="s">
        <v>38</v>
      </c>
      <c r="Y1362">
        <v>7</v>
      </c>
      <c r="Z1362">
        <v>5</v>
      </c>
      <c r="AA1362">
        <v>3.5</v>
      </c>
      <c r="AB1362">
        <v>6</v>
      </c>
      <c r="AC1362">
        <v>0.5</v>
      </c>
      <c r="AD1362">
        <v>6</v>
      </c>
      <c r="AE1362" t="s">
        <v>1837</v>
      </c>
    </row>
    <row r="1363" spans="1:31" x14ac:dyDescent="0.25">
      <c r="A1363" s="16" t="s">
        <v>3138</v>
      </c>
      <c r="B1363" s="16" t="s">
        <v>24</v>
      </c>
      <c r="C1363" s="16" t="s">
        <v>546</v>
      </c>
      <c r="D1363" s="16" t="s">
        <v>26</v>
      </c>
      <c r="E1363" s="16" t="s">
        <v>41</v>
      </c>
      <c r="F1363" s="16" t="s">
        <v>28</v>
      </c>
      <c r="G1363" s="16" t="s">
        <v>105</v>
      </c>
      <c r="H1363" s="16" t="s">
        <v>106</v>
      </c>
      <c r="I1363" s="16" t="s">
        <v>106</v>
      </c>
      <c r="J1363" s="16" t="s">
        <v>134</v>
      </c>
      <c r="K1363" s="16" t="s">
        <v>140</v>
      </c>
      <c r="L1363" s="9">
        <v>45121</v>
      </c>
      <c r="M1363" s="9">
        <v>45121</v>
      </c>
      <c r="N1363" s="9">
        <v>45120</v>
      </c>
      <c r="O1363" s="7">
        <v>45120</v>
      </c>
      <c r="P1363" s="9">
        <v>45120</v>
      </c>
      <c r="Q1363" s="9">
        <v>44756</v>
      </c>
      <c r="R1363" s="9" t="s">
        <v>34</v>
      </c>
      <c r="S1363" s="16" t="s">
        <v>94</v>
      </c>
      <c r="T1363" s="16" t="s">
        <v>94</v>
      </c>
      <c r="U1363" s="16"/>
      <c r="V1363" s="16"/>
      <c r="W1363" s="16"/>
      <c r="X1363" s="16" t="s">
        <v>38</v>
      </c>
      <c r="Y1363">
        <v>7</v>
      </c>
      <c r="Z1363">
        <v>5</v>
      </c>
      <c r="AA1363">
        <v>3.5</v>
      </c>
      <c r="AB1363">
        <v>6</v>
      </c>
      <c r="AC1363">
        <v>0.5</v>
      </c>
      <c r="AD1363">
        <v>6</v>
      </c>
      <c r="AE1363" t="s">
        <v>1350</v>
      </c>
    </row>
    <row r="1364" spans="1:31" x14ac:dyDescent="0.25">
      <c r="A1364" s="16" t="s">
        <v>3138</v>
      </c>
      <c r="B1364" s="16" t="s">
        <v>24</v>
      </c>
      <c r="C1364" s="16" t="s">
        <v>546</v>
      </c>
      <c r="D1364" s="16" t="s">
        <v>26</v>
      </c>
      <c r="E1364" s="16" t="s">
        <v>41</v>
      </c>
      <c r="F1364" s="16" t="s">
        <v>28</v>
      </c>
      <c r="G1364" s="16" t="s">
        <v>105</v>
      </c>
      <c r="H1364" s="16" t="s">
        <v>106</v>
      </c>
      <c r="I1364" s="16" t="s">
        <v>106</v>
      </c>
      <c r="J1364" s="16" t="s">
        <v>134</v>
      </c>
      <c r="K1364" s="16" t="s">
        <v>142</v>
      </c>
      <c r="L1364" s="9">
        <v>45121</v>
      </c>
      <c r="M1364" s="9">
        <v>45121</v>
      </c>
      <c r="N1364" s="9">
        <v>45120</v>
      </c>
      <c r="O1364" s="7">
        <v>45120</v>
      </c>
      <c r="P1364" s="9">
        <v>45120</v>
      </c>
      <c r="Q1364" s="9">
        <v>44756</v>
      </c>
      <c r="R1364" s="9" t="s">
        <v>34</v>
      </c>
      <c r="S1364" s="16" t="s">
        <v>94</v>
      </c>
      <c r="T1364" s="16" t="s">
        <v>94</v>
      </c>
      <c r="U1364" s="16"/>
      <c r="V1364" s="16"/>
      <c r="W1364" s="16"/>
      <c r="X1364" s="16" t="s">
        <v>38</v>
      </c>
      <c r="Y1364">
        <v>7</v>
      </c>
      <c r="Z1364">
        <v>5</v>
      </c>
      <c r="AA1364">
        <v>3.5</v>
      </c>
      <c r="AB1364">
        <v>6</v>
      </c>
      <c r="AC1364">
        <v>0.5</v>
      </c>
      <c r="AD1364">
        <v>6</v>
      </c>
      <c r="AE1364" t="s">
        <v>1352</v>
      </c>
    </row>
    <row r="1365" spans="1:31" x14ac:dyDescent="0.25">
      <c r="A1365" s="16" t="s">
        <v>23</v>
      </c>
      <c r="B1365" s="16" t="s">
        <v>39</v>
      </c>
      <c r="C1365" s="16" t="s">
        <v>546</v>
      </c>
      <c r="D1365" s="16" t="s">
        <v>26</v>
      </c>
      <c r="E1365" s="16" t="s">
        <v>41</v>
      </c>
      <c r="F1365" s="16" t="s">
        <v>28</v>
      </c>
      <c r="G1365" s="16" t="s">
        <v>105</v>
      </c>
      <c r="H1365" s="16" t="s">
        <v>106</v>
      </c>
      <c r="I1365" s="16" t="s">
        <v>106</v>
      </c>
      <c r="J1365" s="16" t="s">
        <v>134</v>
      </c>
      <c r="K1365" s="16" t="s">
        <v>552</v>
      </c>
      <c r="L1365" s="9">
        <v>45170</v>
      </c>
      <c r="M1365" s="9">
        <v>45170</v>
      </c>
      <c r="N1365" s="9">
        <v>45176</v>
      </c>
      <c r="O1365" s="7">
        <v>45176</v>
      </c>
      <c r="P1365" s="9">
        <v>45176</v>
      </c>
      <c r="Q1365" s="9">
        <v>44805</v>
      </c>
      <c r="R1365" s="9" t="s">
        <v>34</v>
      </c>
      <c r="S1365" s="16" t="s">
        <v>94</v>
      </c>
      <c r="T1365" s="16" t="s">
        <v>94</v>
      </c>
      <c r="U1365" s="16"/>
      <c r="V1365" s="16"/>
      <c r="W1365" s="16" t="s">
        <v>96</v>
      </c>
      <c r="X1365" s="16" t="s">
        <v>38</v>
      </c>
      <c r="Y1365">
        <v>7</v>
      </c>
      <c r="Z1365">
        <v>5</v>
      </c>
      <c r="AA1365">
        <v>3.5</v>
      </c>
      <c r="AB1365">
        <v>6</v>
      </c>
      <c r="AC1365">
        <v>0.5</v>
      </c>
      <c r="AD1365">
        <v>6</v>
      </c>
      <c r="AE1365" t="s">
        <v>1842</v>
      </c>
    </row>
    <row r="1366" spans="1:31" x14ac:dyDescent="0.25">
      <c r="A1366" s="16" t="s">
        <v>23</v>
      </c>
      <c r="B1366" s="16" t="s">
        <v>39</v>
      </c>
      <c r="C1366" s="16" t="s">
        <v>546</v>
      </c>
      <c r="D1366" s="16" t="s">
        <v>62</v>
      </c>
      <c r="E1366" s="16" t="s">
        <v>41</v>
      </c>
      <c r="F1366" s="16" t="s">
        <v>28</v>
      </c>
      <c r="G1366" s="16" t="s">
        <v>105</v>
      </c>
      <c r="H1366" s="16" t="s">
        <v>106</v>
      </c>
      <c r="I1366" s="16" t="s">
        <v>106</v>
      </c>
      <c r="J1366" s="16" t="s">
        <v>134</v>
      </c>
      <c r="K1366" s="16" t="s">
        <v>333</v>
      </c>
      <c r="L1366" s="9">
        <v>45170</v>
      </c>
      <c r="M1366" s="9">
        <v>45170</v>
      </c>
      <c r="N1366" s="9">
        <v>45176</v>
      </c>
      <c r="O1366" s="7">
        <v>45176</v>
      </c>
      <c r="P1366" s="9">
        <v>45176</v>
      </c>
      <c r="Q1366" s="9">
        <v>44805</v>
      </c>
      <c r="R1366" s="9" t="s">
        <v>34</v>
      </c>
      <c r="S1366" s="16" t="s">
        <v>94</v>
      </c>
      <c r="T1366" s="16" t="s">
        <v>94</v>
      </c>
      <c r="U1366" s="16"/>
      <c r="V1366" s="16"/>
      <c r="W1366" s="16" t="s">
        <v>96</v>
      </c>
      <c r="X1366" s="16" t="s">
        <v>38</v>
      </c>
      <c r="Y1366">
        <v>7</v>
      </c>
      <c r="Z1366">
        <v>10</v>
      </c>
      <c r="AA1366">
        <v>7</v>
      </c>
      <c r="AB1366">
        <v>6</v>
      </c>
      <c r="AC1366">
        <v>0.5</v>
      </c>
      <c r="AD1366">
        <v>11</v>
      </c>
      <c r="AE1366" t="s">
        <v>1565</v>
      </c>
    </row>
    <row r="1367" spans="1:31" x14ac:dyDescent="0.25">
      <c r="A1367" s="16" t="s">
        <v>23</v>
      </c>
      <c r="B1367" s="16" t="s">
        <v>39</v>
      </c>
      <c r="C1367" s="16" t="s">
        <v>546</v>
      </c>
      <c r="D1367" s="16" t="s">
        <v>26</v>
      </c>
      <c r="E1367" s="16" t="s">
        <v>41</v>
      </c>
      <c r="F1367" s="16" t="s">
        <v>28</v>
      </c>
      <c r="G1367" s="16" t="s">
        <v>105</v>
      </c>
      <c r="H1367" s="16" t="s">
        <v>106</v>
      </c>
      <c r="I1367" s="16" t="s">
        <v>106</v>
      </c>
      <c r="J1367" s="16" t="s">
        <v>134</v>
      </c>
      <c r="K1367" s="16" t="s">
        <v>553</v>
      </c>
      <c r="L1367" s="9">
        <v>45121</v>
      </c>
      <c r="M1367" s="9">
        <v>45121</v>
      </c>
      <c r="N1367" s="9">
        <v>45120</v>
      </c>
      <c r="O1367" s="7">
        <v>45120</v>
      </c>
      <c r="P1367" s="9">
        <v>45120</v>
      </c>
      <c r="Q1367" s="9">
        <v>44756</v>
      </c>
      <c r="R1367" s="9" t="s">
        <v>34</v>
      </c>
      <c r="S1367" s="16" t="s">
        <v>94</v>
      </c>
      <c r="T1367" s="16" t="s">
        <v>94</v>
      </c>
      <c r="U1367" s="16"/>
      <c r="V1367" s="16"/>
      <c r="W1367" s="16" t="s">
        <v>96</v>
      </c>
      <c r="X1367" s="16" t="s">
        <v>38</v>
      </c>
      <c r="Y1367">
        <v>7</v>
      </c>
      <c r="Z1367">
        <v>5</v>
      </c>
      <c r="AA1367">
        <v>3.5</v>
      </c>
      <c r="AB1367">
        <v>6</v>
      </c>
      <c r="AC1367">
        <v>0.5</v>
      </c>
      <c r="AD1367">
        <v>6</v>
      </c>
      <c r="AE1367" t="s">
        <v>1843</v>
      </c>
    </row>
    <row r="1368" spans="1:31" x14ac:dyDescent="0.25">
      <c r="A1368" s="16" t="s">
        <v>3138</v>
      </c>
      <c r="B1368" s="16" t="s">
        <v>24</v>
      </c>
      <c r="C1368" s="16" t="s">
        <v>546</v>
      </c>
      <c r="D1368" s="16" t="s">
        <v>26</v>
      </c>
      <c r="E1368" s="16" t="s">
        <v>41</v>
      </c>
      <c r="F1368" s="16" t="s">
        <v>28</v>
      </c>
      <c r="G1368" s="16" t="s">
        <v>105</v>
      </c>
      <c r="H1368" s="16" t="s">
        <v>106</v>
      </c>
      <c r="I1368" s="16" t="s">
        <v>106</v>
      </c>
      <c r="J1368" s="16" t="s">
        <v>134</v>
      </c>
      <c r="K1368" s="16" t="s">
        <v>335</v>
      </c>
      <c r="L1368" s="9">
        <v>45233</v>
      </c>
      <c r="M1368" s="9">
        <v>45233</v>
      </c>
      <c r="N1368" s="9">
        <v>45239</v>
      </c>
      <c r="O1368" s="7">
        <v>45239</v>
      </c>
      <c r="P1368" s="9">
        <v>45239</v>
      </c>
      <c r="Q1368" s="9">
        <v>44868</v>
      </c>
      <c r="R1368" s="9" t="s">
        <v>34</v>
      </c>
      <c r="S1368" s="16" t="s">
        <v>94</v>
      </c>
      <c r="T1368" s="16" t="s">
        <v>94</v>
      </c>
      <c r="U1368" s="16"/>
      <c r="V1368" s="16"/>
      <c r="W1368" s="16"/>
      <c r="X1368" s="16" t="s">
        <v>38</v>
      </c>
      <c r="Y1368">
        <v>7</v>
      </c>
      <c r="Z1368">
        <v>5</v>
      </c>
      <c r="AA1368">
        <v>3.5</v>
      </c>
      <c r="AB1368">
        <v>6</v>
      </c>
      <c r="AC1368">
        <v>0.5</v>
      </c>
      <c r="AD1368">
        <v>6</v>
      </c>
      <c r="AE1368" t="s">
        <v>1567</v>
      </c>
    </row>
    <row r="1369" spans="1:31" x14ac:dyDescent="0.25">
      <c r="A1369" s="16" t="s">
        <v>3138</v>
      </c>
      <c r="B1369" s="16" t="s">
        <v>24</v>
      </c>
      <c r="C1369" s="16" t="s">
        <v>546</v>
      </c>
      <c r="D1369" s="16" t="s">
        <v>26</v>
      </c>
      <c r="E1369" s="16" t="s">
        <v>41</v>
      </c>
      <c r="F1369" s="16" t="s">
        <v>28</v>
      </c>
      <c r="G1369" s="16" t="s">
        <v>105</v>
      </c>
      <c r="H1369" s="16" t="s">
        <v>106</v>
      </c>
      <c r="I1369" s="16" t="s">
        <v>106</v>
      </c>
      <c r="J1369" s="16" t="s">
        <v>134</v>
      </c>
      <c r="K1369" s="16" t="s">
        <v>405</v>
      </c>
      <c r="L1369" s="9">
        <v>45238</v>
      </c>
      <c r="M1369" s="9">
        <v>45268</v>
      </c>
      <c r="N1369" s="9">
        <v>45267</v>
      </c>
      <c r="O1369" s="7">
        <v>45267</v>
      </c>
      <c r="P1369" s="9">
        <v>45267</v>
      </c>
      <c r="Q1369" s="9">
        <v>44903</v>
      </c>
      <c r="R1369" s="9" t="s">
        <v>34</v>
      </c>
      <c r="S1369" s="16" t="s">
        <v>94</v>
      </c>
      <c r="T1369" s="16" t="s">
        <v>94</v>
      </c>
      <c r="U1369" s="16"/>
      <c r="V1369" s="16"/>
      <c r="W1369" s="16"/>
      <c r="X1369" s="16" t="s">
        <v>38</v>
      </c>
      <c r="Y1369">
        <v>7</v>
      </c>
      <c r="Z1369">
        <v>5</v>
      </c>
      <c r="AA1369">
        <v>3.5</v>
      </c>
      <c r="AB1369">
        <v>6</v>
      </c>
      <c r="AC1369">
        <v>0.5</v>
      </c>
      <c r="AD1369">
        <v>6</v>
      </c>
      <c r="AE1369" t="s">
        <v>1690</v>
      </c>
    </row>
    <row r="1370" spans="1:31" x14ac:dyDescent="0.25">
      <c r="A1370" s="16" t="s">
        <v>23</v>
      </c>
      <c r="B1370" s="16" t="s">
        <v>39</v>
      </c>
      <c r="C1370" s="16" t="s">
        <v>554</v>
      </c>
      <c r="D1370" s="16" t="s">
        <v>26</v>
      </c>
      <c r="E1370" s="16" t="s">
        <v>41</v>
      </c>
      <c r="F1370" s="16" t="s">
        <v>28</v>
      </c>
      <c r="G1370" s="16" t="s">
        <v>42</v>
      </c>
      <c r="H1370" s="16" t="s">
        <v>43</v>
      </c>
      <c r="I1370" s="16" t="s">
        <v>43</v>
      </c>
      <c r="J1370" s="16" t="s">
        <v>555</v>
      </c>
      <c r="K1370" s="16" t="s">
        <v>53</v>
      </c>
      <c r="L1370" s="9"/>
      <c r="M1370" s="9">
        <v>44900</v>
      </c>
      <c r="N1370" s="9">
        <v>44900</v>
      </c>
      <c r="O1370" s="7">
        <v>44900</v>
      </c>
      <c r="P1370" s="9">
        <v>44900</v>
      </c>
      <c r="Q1370" s="9"/>
      <c r="R1370" s="9" t="s">
        <v>34</v>
      </c>
      <c r="S1370" s="16" t="s">
        <v>35</v>
      </c>
      <c r="T1370" s="16" t="s">
        <v>35</v>
      </c>
      <c r="U1370" s="16"/>
      <c r="V1370" s="16"/>
      <c r="W1370" s="16" t="s">
        <v>37</v>
      </c>
      <c r="X1370" s="16" t="s">
        <v>55</v>
      </c>
      <c r="Y1370">
        <v>6</v>
      </c>
      <c r="Z1370">
        <v>5</v>
      </c>
      <c r="AA1370">
        <v>3</v>
      </c>
      <c r="AB1370">
        <v>6</v>
      </c>
      <c r="AC1370">
        <v>0.5</v>
      </c>
      <c r="AD1370">
        <v>5</v>
      </c>
      <c r="AE1370" t="s">
        <v>1844</v>
      </c>
    </row>
    <row r="1371" spans="1:31" x14ac:dyDescent="0.25">
      <c r="A1371" s="16" t="s">
        <v>23</v>
      </c>
      <c r="B1371" s="16" t="s">
        <v>39</v>
      </c>
      <c r="C1371" s="16" t="s">
        <v>554</v>
      </c>
      <c r="D1371" s="16" t="s">
        <v>26</v>
      </c>
      <c r="E1371" s="16" t="s">
        <v>41</v>
      </c>
      <c r="F1371" s="16" t="s">
        <v>28</v>
      </c>
      <c r="G1371" s="16" t="s">
        <v>42</v>
      </c>
      <c r="H1371" s="16" t="s">
        <v>43</v>
      </c>
      <c r="I1371" s="16" t="s">
        <v>43</v>
      </c>
      <c r="J1371" s="16" t="s">
        <v>555</v>
      </c>
      <c r="K1371" s="16" t="s">
        <v>196</v>
      </c>
      <c r="L1371" s="9"/>
      <c r="M1371" s="9">
        <v>44900</v>
      </c>
      <c r="N1371" s="9">
        <v>44900</v>
      </c>
      <c r="O1371" s="7">
        <v>44900</v>
      </c>
      <c r="P1371" s="9">
        <v>44900</v>
      </c>
      <c r="Q1371" s="9"/>
      <c r="R1371" s="9" t="s">
        <v>34</v>
      </c>
      <c r="S1371" s="16" t="s">
        <v>35</v>
      </c>
      <c r="T1371" s="16" t="s">
        <v>35</v>
      </c>
      <c r="U1371" s="16"/>
      <c r="V1371" s="16"/>
      <c r="W1371" s="16" t="s">
        <v>37</v>
      </c>
      <c r="X1371" s="16" t="s">
        <v>55</v>
      </c>
      <c r="Y1371">
        <v>6</v>
      </c>
      <c r="Z1371">
        <v>5</v>
      </c>
      <c r="AA1371">
        <v>3</v>
      </c>
      <c r="AB1371">
        <v>6</v>
      </c>
      <c r="AC1371">
        <v>0.5</v>
      </c>
      <c r="AD1371">
        <v>5</v>
      </c>
      <c r="AE1371" t="s">
        <v>1845</v>
      </c>
    </row>
    <row r="1372" spans="1:31" x14ac:dyDescent="0.25">
      <c r="A1372" s="16" t="s">
        <v>23</v>
      </c>
      <c r="B1372" s="16" t="s">
        <v>39</v>
      </c>
      <c r="C1372" s="16" t="s">
        <v>554</v>
      </c>
      <c r="D1372" s="16" t="s">
        <v>26</v>
      </c>
      <c r="E1372" s="16" t="s">
        <v>41</v>
      </c>
      <c r="F1372" s="16" t="s">
        <v>28</v>
      </c>
      <c r="G1372" s="16" t="s">
        <v>42</v>
      </c>
      <c r="H1372" s="16" t="s">
        <v>43</v>
      </c>
      <c r="I1372" s="16" t="s">
        <v>43</v>
      </c>
      <c r="J1372" s="16" t="s">
        <v>555</v>
      </c>
      <c r="K1372" s="16" t="s">
        <v>64</v>
      </c>
      <c r="L1372" s="9"/>
      <c r="M1372" s="9">
        <v>44873</v>
      </c>
      <c r="N1372" s="9">
        <v>44873</v>
      </c>
      <c r="O1372" s="7">
        <v>44873</v>
      </c>
      <c r="P1372" s="9"/>
      <c r="Q1372" s="9"/>
      <c r="R1372" s="9" t="s">
        <v>34</v>
      </c>
      <c r="S1372" s="16" t="s">
        <v>35</v>
      </c>
      <c r="T1372" s="16" t="s">
        <v>35</v>
      </c>
      <c r="U1372" s="16"/>
      <c r="V1372" s="16"/>
      <c r="W1372" s="16" t="s">
        <v>37</v>
      </c>
      <c r="X1372" s="16" t="s">
        <v>55</v>
      </c>
      <c r="Y1372">
        <v>6</v>
      </c>
      <c r="Z1372">
        <v>5</v>
      </c>
      <c r="AA1372">
        <v>3</v>
      </c>
      <c r="AB1372">
        <v>6</v>
      </c>
      <c r="AC1372">
        <v>0.5</v>
      </c>
      <c r="AD1372">
        <v>5</v>
      </c>
      <c r="AE1372" t="s">
        <v>1846</v>
      </c>
    </row>
    <row r="1373" spans="1:31" x14ac:dyDescent="0.25">
      <c r="A1373" s="16" t="s">
        <v>23</v>
      </c>
      <c r="B1373" s="16" t="s">
        <v>39</v>
      </c>
      <c r="C1373" s="16" t="s">
        <v>554</v>
      </c>
      <c r="D1373" s="16" t="s">
        <v>26</v>
      </c>
      <c r="E1373" s="16" t="s">
        <v>41</v>
      </c>
      <c r="F1373" s="16" t="s">
        <v>28</v>
      </c>
      <c r="G1373" s="16" t="s">
        <v>42</v>
      </c>
      <c r="H1373" s="16" t="s">
        <v>43</v>
      </c>
      <c r="I1373" s="16" t="s">
        <v>43</v>
      </c>
      <c r="J1373" s="16" t="s">
        <v>555</v>
      </c>
      <c r="K1373" s="16" t="s">
        <v>47</v>
      </c>
      <c r="L1373" s="9"/>
      <c r="M1373" s="9">
        <v>44873</v>
      </c>
      <c r="N1373" s="9">
        <v>44873</v>
      </c>
      <c r="O1373" s="7">
        <v>44873</v>
      </c>
      <c r="P1373" s="9"/>
      <c r="Q1373" s="9"/>
      <c r="R1373" s="9" t="s">
        <v>34</v>
      </c>
      <c r="S1373" s="16" t="s">
        <v>35</v>
      </c>
      <c r="T1373" s="16" t="s">
        <v>35</v>
      </c>
      <c r="U1373" s="16"/>
      <c r="V1373" s="16"/>
      <c r="W1373" s="16" t="s">
        <v>37</v>
      </c>
      <c r="X1373" s="16" t="s">
        <v>55</v>
      </c>
      <c r="Y1373">
        <v>6</v>
      </c>
      <c r="Z1373">
        <v>5</v>
      </c>
      <c r="AA1373">
        <v>3</v>
      </c>
      <c r="AB1373">
        <v>6</v>
      </c>
      <c r="AC1373">
        <v>0.5</v>
      </c>
      <c r="AD1373">
        <v>5</v>
      </c>
      <c r="AE1373" t="s">
        <v>1847</v>
      </c>
    </row>
    <row r="1374" spans="1:31" x14ac:dyDescent="0.25">
      <c r="A1374" s="16" t="s">
        <v>23</v>
      </c>
      <c r="B1374" s="16" t="s">
        <v>39</v>
      </c>
      <c r="C1374" s="16" t="s">
        <v>554</v>
      </c>
      <c r="D1374" s="16" t="s">
        <v>26</v>
      </c>
      <c r="E1374" s="16" t="s">
        <v>41</v>
      </c>
      <c r="F1374" s="16" t="s">
        <v>28</v>
      </c>
      <c r="G1374" s="16" t="s">
        <v>42</v>
      </c>
      <c r="H1374" s="16" t="s">
        <v>43</v>
      </c>
      <c r="I1374" s="16" t="s">
        <v>43</v>
      </c>
      <c r="J1374" s="16" t="s">
        <v>555</v>
      </c>
      <c r="K1374" s="16" t="s">
        <v>556</v>
      </c>
      <c r="L1374" s="9"/>
      <c r="M1374" s="9">
        <v>44900</v>
      </c>
      <c r="N1374" s="9">
        <v>44900</v>
      </c>
      <c r="O1374" s="7">
        <v>44900</v>
      </c>
      <c r="P1374" s="9">
        <v>44900</v>
      </c>
      <c r="Q1374" s="9"/>
      <c r="R1374" s="9" t="s">
        <v>34</v>
      </c>
      <c r="S1374" s="16" t="s">
        <v>35</v>
      </c>
      <c r="T1374" s="16" t="s">
        <v>35</v>
      </c>
      <c r="U1374" s="16"/>
      <c r="V1374" s="16"/>
      <c r="W1374" s="16" t="s">
        <v>37</v>
      </c>
      <c r="X1374" s="16" t="s">
        <v>55</v>
      </c>
      <c r="Y1374">
        <v>6</v>
      </c>
      <c r="Z1374">
        <v>5</v>
      </c>
      <c r="AA1374">
        <v>3</v>
      </c>
      <c r="AB1374">
        <v>6</v>
      </c>
      <c r="AC1374">
        <v>0.5</v>
      </c>
      <c r="AD1374">
        <v>5</v>
      </c>
      <c r="AE1374" t="s">
        <v>1848</v>
      </c>
    </row>
    <row r="1375" spans="1:31" x14ac:dyDescent="0.25">
      <c r="A1375" s="16" t="s">
        <v>23</v>
      </c>
      <c r="B1375" s="16" t="s">
        <v>39</v>
      </c>
      <c r="C1375" s="16" t="s">
        <v>554</v>
      </c>
      <c r="D1375" s="16" t="s">
        <v>26</v>
      </c>
      <c r="E1375" s="16" t="s">
        <v>41</v>
      </c>
      <c r="F1375" s="16" t="s">
        <v>349</v>
      </c>
      <c r="G1375" s="16" t="s">
        <v>1106</v>
      </c>
      <c r="H1375" s="16" t="s">
        <v>90</v>
      </c>
      <c r="I1375" s="16" t="s">
        <v>43</v>
      </c>
      <c r="J1375" s="16" t="s">
        <v>555</v>
      </c>
      <c r="K1375" s="16" t="s">
        <v>92</v>
      </c>
      <c r="L1375" s="9">
        <v>45550</v>
      </c>
      <c r="M1375" s="9"/>
      <c r="N1375" s="9">
        <v>45550</v>
      </c>
      <c r="O1375" s="7">
        <v>45550</v>
      </c>
      <c r="P1375" s="9"/>
      <c r="Q1375" s="9"/>
      <c r="R1375" s="9" t="s">
        <v>93</v>
      </c>
      <c r="S1375" s="16" t="s">
        <v>35</v>
      </c>
      <c r="T1375" s="16" t="s">
        <v>35</v>
      </c>
      <c r="U1375" s="16"/>
      <c r="V1375" s="16"/>
      <c r="W1375" s="16" t="s">
        <v>37</v>
      </c>
      <c r="X1375" s="16" t="s">
        <v>55</v>
      </c>
      <c r="Y1375">
        <v>6</v>
      </c>
      <c r="Z1375">
        <v>5</v>
      </c>
      <c r="AA1375">
        <v>3</v>
      </c>
      <c r="AB1375">
        <v>6</v>
      </c>
      <c r="AC1375">
        <v>0.5</v>
      </c>
      <c r="AD1375">
        <v>5</v>
      </c>
      <c r="AE1375" t="s">
        <v>2896</v>
      </c>
    </row>
    <row r="1376" spans="1:31" x14ac:dyDescent="0.25">
      <c r="A1376" s="16" t="s">
        <v>23</v>
      </c>
      <c r="B1376" s="16" t="s">
        <v>39</v>
      </c>
      <c r="C1376" s="16" t="s">
        <v>554</v>
      </c>
      <c r="D1376" s="16" t="s">
        <v>26</v>
      </c>
      <c r="E1376" s="16" t="s">
        <v>41</v>
      </c>
      <c r="F1376" s="16" t="s">
        <v>349</v>
      </c>
      <c r="G1376" s="16" t="s">
        <v>350</v>
      </c>
      <c r="H1376" s="16" t="s">
        <v>43</v>
      </c>
      <c r="I1376" s="16" t="s">
        <v>43</v>
      </c>
      <c r="J1376" s="16" t="s">
        <v>555</v>
      </c>
      <c r="K1376" s="16" t="s">
        <v>53</v>
      </c>
      <c r="L1376" s="9">
        <v>45265</v>
      </c>
      <c r="M1376" s="9">
        <v>44900</v>
      </c>
      <c r="N1376" s="9">
        <v>45264</v>
      </c>
      <c r="O1376" s="7">
        <v>45264</v>
      </c>
      <c r="P1376" s="9">
        <v>45264</v>
      </c>
      <c r="Q1376" s="9"/>
      <c r="R1376" s="9" t="s">
        <v>34</v>
      </c>
      <c r="S1376" s="16" t="s">
        <v>35</v>
      </c>
      <c r="T1376" s="16" t="s">
        <v>35</v>
      </c>
      <c r="U1376" s="16"/>
      <c r="V1376" s="16"/>
      <c r="W1376" s="16" t="s">
        <v>37</v>
      </c>
      <c r="X1376" s="16" t="s">
        <v>55</v>
      </c>
      <c r="Y1376">
        <v>6</v>
      </c>
      <c r="Z1376">
        <v>5</v>
      </c>
      <c r="AA1376">
        <v>3</v>
      </c>
      <c r="AB1376">
        <v>6</v>
      </c>
      <c r="AC1376">
        <v>0.5</v>
      </c>
      <c r="AD1376">
        <v>5</v>
      </c>
      <c r="AE1376" t="s">
        <v>2759</v>
      </c>
    </row>
    <row r="1377" spans="1:31" x14ac:dyDescent="0.25">
      <c r="A1377" s="16" t="s">
        <v>23</v>
      </c>
      <c r="B1377" s="16" t="s">
        <v>39</v>
      </c>
      <c r="C1377" s="16" t="s">
        <v>554</v>
      </c>
      <c r="D1377" s="16" t="s">
        <v>26</v>
      </c>
      <c r="E1377" s="16" t="s">
        <v>41</v>
      </c>
      <c r="F1377" s="16" t="s">
        <v>349</v>
      </c>
      <c r="G1377" s="16" t="s">
        <v>350</v>
      </c>
      <c r="H1377" s="16" t="s">
        <v>43</v>
      </c>
      <c r="I1377" s="16" t="s">
        <v>43</v>
      </c>
      <c r="J1377" s="16" t="s">
        <v>555</v>
      </c>
      <c r="K1377" s="16" t="s">
        <v>196</v>
      </c>
      <c r="L1377" s="9">
        <v>45265</v>
      </c>
      <c r="M1377" s="9">
        <v>44900</v>
      </c>
      <c r="N1377" s="9">
        <v>45264</v>
      </c>
      <c r="O1377" s="7">
        <v>45264</v>
      </c>
      <c r="P1377" s="9">
        <v>45264</v>
      </c>
      <c r="Q1377" s="9"/>
      <c r="R1377" s="9" t="s">
        <v>34</v>
      </c>
      <c r="S1377" s="16" t="s">
        <v>35</v>
      </c>
      <c r="T1377" s="16" t="s">
        <v>35</v>
      </c>
      <c r="U1377" s="16"/>
      <c r="V1377" s="16"/>
      <c r="W1377" s="16" t="s">
        <v>37</v>
      </c>
      <c r="X1377" s="16" t="s">
        <v>55</v>
      </c>
      <c r="Y1377">
        <v>6</v>
      </c>
      <c r="Z1377">
        <v>5</v>
      </c>
      <c r="AA1377">
        <v>3</v>
      </c>
      <c r="AB1377">
        <v>6</v>
      </c>
      <c r="AC1377">
        <v>0.5</v>
      </c>
      <c r="AD1377">
        <v>5</v>
      </c>
      <c r="AE1377" t="s">
        <v>2760</v>
      </c>
    </row>
    <row r="1378" spans="1:31" x14ac:dyDescent="0.25">
      <c r="A1378" s="16" t="s">
        <v>23</v>
      </c>
      <c r="B1378" s="16" t="s">
        <v>39</v>
      </c>
      <c r="C1378" s="16" t="s">
        <v>554</v>
      </c>
      <c r="D1378" s="16" t="s">
        <v>26</v>
      </c>
      <c r="E1378" s="16" t="s">
        <v>41</v>
      </c>
      <c r="F1378" s="16" t="s">
        <v>349</v>
      </c>
      <c r="G1378" s="16" t="s">
        <v>350</v>
      </c>
      <c r="H1378" s="16" t="s">
        <v>43</v>
      </c>
      <c r="I1378" s="16" t="s">
        <v>43</v>
      </c>
      <c r="J1378" s="16" t="s">
        <v>555</v>
      </c>
      <c r="K1378" s="16" t="s">
        <v>64</v>
      </c>
      <c r="L1378" s="9">
        <v>45238</v>
      </c>
      <c r="M1378" s="9">
        <v>44873</v>
      </c>
      <c r="N1378" s="9">
        <v>45236</v>
      </c>
      <c r="O1378" s="7">
        <v>45236</v>
      </c>
      <c r="P1378" s="9">
        <v>45236</v>
      </c>
      <c r="Q1378" s="9"/>
      <c r="R1378" s="9" t="s">
        <v>34</v>
      </c>
      <c r="S1378" s="16" t="s">
        <v>35</v>
      </c>
      <c r="T1378" s="16" t="s">
        <v>35</v>
      </c>
      <c r="U1378" s="16"/>
      <c r="V1378" s="16"/>
      <c r="W1378" s="16" t="s">
        <v>37</v>
      </c>
      <c r="X1378" s="16" t="s">
        <v>55</v>
      </c>
      <c r="Y1378">
        <v>6</v>
      </c>
      <c r="Z1378">
        <v>5</v>
      </c>
      <c r="AA1378">
        <v>3</v>
      </c>
      <c r="AB1378">
        <v>6</v>
      </c>
      <c r="AC1378">
        <v>0.5</v>
      </c>
      <c r="AD1378">
        <v>5</v>
      </c>
      <c r="AE1378" t="s">
        <v>2761</v>
      </c>
    </row>
    <row r="1379" spans="1:31" x14ac:dyDescent="0.25">
      <c r="A1379" s="16" t="s">
        <v>23</v>
      </c>
      <c r="B1379" s="16" t="s">
        <v>39</v>
      </c>
      <c r="C1379" s="16" t="s">
        <v>554</v>
      </c>
      <c r="D1379" s="16" t="s">
        <v>26</v>
      </c>
      <c r="E1379" s="16" t="s">
        <v>41</v>
      </c>
      <c r="F1379" s="16" t="s">
        <v>349</v>
      </c>
      <c r="G1379" s="16" t="s">
        <v>350</v>
      </c>
      <c r="H1379" s="16" t="s">
        <v>43</v>
      </c>
      <c r="I1379" s="16" t="s">
        <v>43</v>
      </c>
      <c r="J1379" s="16" t="s">
        <v>555</v>
      </c>
      <c r="K1379" s="16" t="s">
        <v>47</v>
      </c>
      <c r="L1379" s="9">
        <v>45238</v>
      </c>
      <c r="M1379" s="9">
        <v>44873</v>
      </c>
      <c r="N1379" s="9">
        <v>45236</v>
      </c>
      <c r="O1379" s="7">
        <v>45236</v>
      </c>
      <c r="P1379" s="9">
        <v>45236</v>
      </c>
      <c r="Q1379" s="9"/>
      <c r="R1379" s="9" t="s">
        <v>34</v>
      </c>
      <c r="S1379" s="16" t="s">
        <v>35</v>
      </c>
      <c r="T1379" s="16" t="s">
        <v>35</v>
      </c>
      <c r="U1379" s="16"/>
      <c r="V1379" s="16"/>
      <c r="W1379" s="16" t="s">
        <v>37</v>
      </c>
      <c r="X1379" s="16" t="s">
        <v>55</v>
      </c>
      <c r="Y1379">
        <v>6</v>
      </c>
      <c r="Z1379">
        <v>5</v>
      </c>
      <c r="AA1379">
        <v>3</v>
      </c>
      <c r="AB1379">
        <v>6</v>
      </c>
      <c r="AC1379">
        <v>0.5</v>
      </c>
      <c r="AD1379">
        <v>5</v>
      </c>
      <c r="AE1379" t="s">
        <v>2762</v>
      </c>
    </row>
    <row r="1380" spans="1:31" x14ac:dyDescent="0.25">
      <c r="A1380" s="16" t="s">
        <v>23</v>
      </c>
      <c r="B1380" s="16" t="s">
        <v>39</v>
      </c>
      <c r="C1380" s="16" t="s">
        <v>554</v>
      </c>
      <c r="D1380" s="16" t="s">
        <v>26</v>
      </c>
      <c r="E1380" s="16" t="s">
        <v>41</v>
      </c>
      <c r="F1380" s="16" t="s">
        <v>349</v>
      </c>
      <c r="G1380" s="16" t="s">
        <v>350</v>
      </c>
      <c r="H1380" s="16" t="s">
        <v>43</v>
      </c>
      <c r="I1380" s="16" t="s">
        <v>43</v>
      </c>
      <c r="J1380" s="16" t="s">
        <v>555</v>
      </c>
      <c r="K1380" s="16" t="s">
        <v>556</v>
      </c>
      <c r="L1380" s="9">
        <v>45265</v>
      </c>
      <c r="M1380" s="9">
        <v>44900</v>
      </c>
      <c r="N1380" s="9">
        <v>45264</v>
      </c>
      <c r="O1380" s="7">
        <v>45264</v>
      </c>
      <c r="P1380" s="9">
        <v>45264</v>
      </c>
      <c r="Q1380" s="9"/>
      <c r="R1380" s="9" t="s">
        <v>34</v>
      </c>
      <c r="S1380" s="16" t="s">
        <v>35</v>
      </c>
      <c r="T1380" s="16" t="s">
        <v>35</v>
      </c>
      <c r="U1380" s="16"/>
      <c r="V1380" s="16"/>
      <c r="W1380" s="16" t="s">
        <v>37</v>
      </c>
      <c r="X1380" s="16" t="s">
        <v>55</v>
      </c>
      <c r="Y1380">
        <v>6</v>
      </c>
      <c r="Z1380">
        <v>5</v>
      </c>
      <c r="AA1380">
        <v>3</v>
      </c>
      <c r="AB1380">
        <v>6</v>
      </c>
      <c r="AC1380">
        <v>0.5</v>
      </c>
      <c r="AD1380">
        <v>5</v>
      </c>
      <c r="AE1380" t="s">
        <v>2763</v>
      </c>
    </row>
    <row r="1381" spans="1:31" x14ac:dyDescent="0.25">
      <c r="A1381" s="16" t="s">
        <v>23</v>
      </c>
      <c r="B1381" s="16" t="s">
        <v>39</v>
      </c>
      <c r="C1381" s="16" t="s">
        <v>557</v>
      </c>
      <c r="D1381" s="16" t="s">
        <v>26</v>
      </c>
      <c r="E1381" s="16" t="s">
        <v>41</v>
      </c>
      <c r="F1381" s="16" t="s">
        <v>28</v>
      </c>
      <c r="G1381" s="16" t="s">
        <v>105</v>
      </c>
      <c r="H1381" s="16" t="s">
        <v>106</v>
      </c>
      <c r="I1381" s="16" t="s">
        <v>106</v>
      </c>
      <c r="J1381" s="16" t="s">
        <v>118</v>
      </c>
      <c r="K1381" s="16" t="s">
        <v>124</v>
      </c>
      <c r="L1381" s="9">
        <v>45121</v>
      </c>
      <c r="M1381" s="9">
        <v>45121</v>
      </c>
      <c r="N1381" s="9">
        <v>45120</v>
      </c>
      <c r="O1381" s="7">
        <v>45120</v>
      </c>
      <c r="P1381" s="9">
        <v>45120</v>
      </c>
      <c r="Q1381" s="9">
        <v>44756</v>
      </c>
      <c r="R1381" s="9" t="s">
        <v>34</v>
      </c>
      <c r="S1381" s="16" t="s">
        <v>65</v>
      </c>
      <c r="T1381" s="16" t="s">
        <v>218</v>
      </c>
      <c r="U1381" s="16"/>
      <c r="V1381" s="16"/>
      <c r="W1381" s="16" t="s">
        <v>234</v>
      </c>
      <c r="X1381" s="16" t="s">
        <v>38</v>
      </c>
      <c r="Y1381">
        <v>5</v>
      </c>
      <c r="Z1381">
        <v>5</v>
      </c>
      <c r="AA1381">
        <v>2.5</v>
      </c>
      <c r="AB1381">
        <v>6</v>
      </c>
      <c r="AC1381">
        <v>0.5</v>
      </c>
      <c r="AD1381">
        <v>4</v>
      </c>
      <c r="AE1381" t="s">
        <v>1849</v>
      </c>
    </row>
    <row r="1382" spans="1:31" x14ac:dyDescent="0.25">
      <c r="A1382" s="16" t="s">
        <v>23</v>
      </c>
      <c r="B1382" s="16" t="s">
        <v>39</v>
      </c>
      <c r="C1382" s="16" t="s">
        <v>557</v>
      </c>
      <c r="D1382" s="16" t="s">
        <v>26</v>
      </c>
      <c r="E1382" s="16" t="s">
        <v>41</v>
      </c>
      <c r="F1382" s="16" t="s">
        <v>28</v>
      </c>
      <c r="G1382" s="16" t="s">
        <v>105</v>
      </c>
      <c r="H1382" s="16" t="s">
        <v>106</v>
      </c>
      <c r="I1382" s="16" t="s">
        <v>106</v>
      </c>
      <c r="J1382" s="16" t="s">
        <v>118</v>
      </c>
      <c r="K1382" s="16" t="s">
        <v>117</v>
      </c>
      <c r="L1382" s="9"/>
      <c r="M1382" s="9">
        <v>45170</v>
      </c>
      <c r="N1382" s="9">
        <v>45176</v>
      </c>
      <c r="O1382" s="7">
        <v>45176</v>
      </c>
      <c r="P1382" s="9">
        <v>45176</v>
      </c>
      <c r="Q1382" s="9">
        <v>44805</v>
      </c>
      <c r="R1382" s="9" t="s">
        <v>34</v>
      </c>
      <c r="S1382" s="16" t="s">
        <v>65</v>
      </c>
      <c r="T1382" s="16" t="s">
        <v>218</v>
      </c>
      <c r="U1382" s="16"/>
      <c r="V1382" s="16"/>
      <c r="W1382" s="16" t="s">
        <v>234</v>
      </c>
      <c r="X1382" s="16" t="s">
        <v>38</v>
      </c>
      <c r="Y1382">
        <v>5</v>
      </c>
      <c r="Z1382">
        <v>5</v>
      </c>
      <c r="AA1382">
        <v>2.5</v>
      </c>
      <c r="AB1382">
        <v>6</v>
      </c>
      <c r="AC1382">
        <v>0.5</v>
      </c>
      <c r="AD1382">
        <v>4</v>
      </c>
      <c r="AE1382" t="s">
        <v>1850</v>
      </c>
    </row>
    <row r="1383" spans="1:31" x14ac:dyDescent="0.25">
      <c r="A1383" s="16" t="s">
        <v>23</v>
      </c>
      <c r="B1383" s="16" t="s">
        <v>39</v>
      </c>
      <c r="C1383" s="16" t="s">
        <v>558</v>
      </c>
      <c r="D1383" s="16" t="s">
        <v>26</v>
      </c>
      <c r="E1383" s="16" t="s">
        <v>41</v>
      </c>
      <c r="F1383" s="16" t="s">
        <v>28</v>
      </c>
      <c r="G1383" s="16" t="s">
        <v>51</v>
      </c>
      <c r="H1383" s="16" t="s">
        <v>31</v>
      </c>
      <c r="I1383" s="16" t="s">
        <v>31</v>
      </c>
      <c r="J1383" s="16" t="s">
        <v>237</v>
      </c>
      <c r="K1383" s="16" t="s">
        <v>53</v>
      </c>
      <c r="L1383" s="9"/>
      <c r="M1383" s="9">
        <v>44979</v>
      </c>
      <c r="N1383" s="9">
        <v>44979</v>
      </c>
      <c r="O1383" s="7">
        <v>44979</v>
      </c>
      <c r="P1383" s="9">
        <v>44979</v>
      </c>
      <c r="Q1383" s="9">
        <v>44614</v>
      </c>
      <c r="R1383" s="9" t="s">
        <v>34</v>
      </c>
      <c r="S1383" s="16" t="s">
        <v>35</v>
      </c>
      <c r="T1383" s="16" t="s">
        <v>35</v>
      </c>
      <c r="U1383" s="16"/>
      <c r="V1383" s="16"/>
      <c r="W1383" s="16" t="s">
        <v>234</v>
      </c>
      <c r="X1383" s="16" t="s">
        <v>55</v>
      </c>
      <c r="Y1383">
        <v>6</v>
      </c>
      <c r="Z1383">
        <v>5</v>
      </c>
      <c r="AA1383">
        <v>3</v>
      </c>
      <c r="AB1383">
        <v>6</v>
      </c>
      <c r="AC1383">
        <v>0.5</v>
      </c>
      <c r="AD1383">
        <v>5</v>
      </c>
      <c r="AE1383" t="s">
        <v>1852</v>
      </c>
    </row>
    <row r="1384" spans="1:31" x14ac:dyDescent="0.25">
      <c r="A1384" s="16" t="s">
        <v>3138</v>
      </c>
      <c r="B1384" s="16" t="s">
        <v>24</v>
      </c>
      <c r="C1384" s="16" t="s">
        <v>558</v>
      </c>
      <c r="D1384" s="16" t="s">
        <v>26</v>
      </c>
      <c r="E1384" s="16" t="s">
        <v>41</v>
      </c>
      <c r="F1384" s="16" t="s">
        <v>28</v>
      </c>
      <c r="G1384" s="16" t="s">
        <v>51</v>
      </c>
      <c r="H1384" s="16" t="s">
        <v>31</v>
      </c>
      <c r="I1384" s="16" t="s">
        <v>31</v>
      </c>
      <c r="J1384" s="16" t="s">
        <v>237</v>
      </c>
      <c r="K1384" s="16" t="s">
        <v>559</v>
      </c>
      <c r="L1384" s="9"/>
      <c r="M1384" s="9">
        <v>44979</v>
      </c>
      <c r="N1384" s="9">
        <v>44979</v>
      </c>
      <c r="O1384" s="7">
        <v>44979</v>
      </c>
      <c r="P1384" s="9"/>
      <c r="Q1384" s="9"/>
      <c r="R1384" s="9" t="s">
        <v>93</v>
      </c>
      <c r="S1384" s="16" t="s">
        <v>35</v>
      </c>
      <c r="T1384" s="16" t="s">
        <v>35</v>
      </c>
      <c r="U1384" s="16"/>
      <c r="V1384" s="16"/>
      <c r="W1384" s="16"/>
      <c r="X1384" s="16" t="s">
        <v>55</v>
      </c>
      <c r="Y1384">
        <v>6</v>
      </c>
      <c r="Z1384">
        <v>5</v>
      </c>
      <c r="AA1384">
        <v>3</v>
      </c>
      <c r="AB1384">
        <v>6</v>
      </c>
      <c r="AC1384">
        <v>0.5</v>
      </c>
      <c r="AD1384">
        <v>5</v>
      </c>
      <c r="AE1384" t="s">
        <v>1853</v>
      </c>
    </row>
    <row r="1385" spans="1:31" x14ac:dyDescent="0.25">
      <c r="A1385" s="16" t="s">
        <v>23</v>
      </c>
      <c r="B1385" s="16" t="s">
        <v>39</v>
      </c>
      <c r="C1385" s="16" t="s">
        <v>558</v>
      </c>
      <c r="D1385" s="16" t="s">
        <v>26</v>
      </c>
      <c r="E1385" s="16" t="s">
        <v>41</v>
      </c>
      <c r="F1385" s="16" t="s">
        <v>28</v>
      </c>
      <c r="G1385" s="16" t="s">
        <v>51</v>
      </c>
      <c r="H1385" s="16" t="s">
        <v>31</v>
      </c>
      <c r="I1385" s="16" t="s">
        <v>31</v>
      </c>
      <c r="J1385" s="16" t="s">
        <v>237</v>
      </c>
      <c r="K1385" s="16" t="s">
        <v>319</v>
      </c>
      <c r="L1385" s="9"/>
      <c r="M1385" s="9">
        <v>44979</v>
      </c>
      <c r="N1385" s="9">
        <v>44979</v>
      </c>
      <c r="O1385" s="7">
        <v>44979</v>
      </c>
      <c r="P1385" s="9">
        <v>44979</v>
      </c>
      <c r="Q1385" s="9">
        <v>44614</v>
      </c>
      <c r="R1385" s="9" t="s">
        <v>34</v>
      </c>
      <c r="S1385" s="16" t="s">
        <v>35</v>
      </c>
      <c r="T1385" s="16" t="s">
        <v>35</v>
      </c>
      <c r="U1385" s="16"/>
      <c r="V1385" s="16"/>
      <c r="W1385" s="16" t="s">
        <v>234</v>
      </c>
      <c r="X1385" s="16" t="s">
        <v>55</v>
      </c>
      <c r="Y1385">
        <v>6</v>
      </c>
      <c r="Z1385">
        <v>5</v>
      </c>
      <c r="AA1385">
        <v>3</v>
      </c>
      <c r="AB1385">
        <v>6</v>
      </c>
      <c r="AC1385">
        <v>0.5</v>
      </c>
      <c r="AD1385">
        <v>5</v>
      </c>
      <c r="AE1385" t="s">
        <v>1854</v>
      </c>
    </row>
    <row r="1386" spans="1:31" x14ac:dyDescent="0.25">
      <c r="A1386" s="16" t="s">
        <v>23</v>
      </c>
      <c r="B1386" s="16" t="s">
        <v>39</v>
      </c>
      <c r="C1386" s="16" t="s">
        <v>558</v>
      </c>
      <c r="D1386" s="16" t="s">
        <v>26</v>
      </c>
      <c r="E1386" s="16" t="s">
        <v>41</v>
      </c>
      <c r="F1386" s="16" t="s">
        <v>28</v>
      </c>
      <c r="G1386" s="16" t="s">
        <v>51</v>
      </c>
      <c r="H1386" s="16" t="s">
        <v>31</v>
      </c>
      <c r="I1386" s="16" t="s">
        <v>31</v>
      </c>
      <c r="J1386" s="16" t="s">
        <v>237</v>
      </c>
      <c r="K1386" s="16" t="s">
        <v>238</v>
      </c>
      <c r="L1386" s="9"/>
      <c r="M1386" s="9">
        <v>44979</v>
      </c>
      <c r="N1386" s="9">
        <v>44979</v>
      </c>
      <c r="O1386" s="7">
        <v>44979</v>
      </c>
      <c r="P1386" s="9">
        <v>44979</v>
      </c>
      <c r="Q1386" s="9">
        <v>44614</v>
      </c>
      <c r="R1386" s="9" t="s">
        <v>34</v>
      </c>
      <c r="S1386" s="16" t="s">
        <v>35</v>
      </c>
      <c r="T1386" s="16" t="s">
        <v>35</v>
      </c>
      <c r="U1386" s="16"/>
      <c r="V1386" s="16"/>
      <c r="W1386" s="16" t="s">
        <v>234</v>
      </c>
      <c r="X1386" s="16" t="s">
        <v>55</v>
      </c>
      <c r="Y1386">
        <v>6</v>
      </c>
      <c r="Z1386">
        <v>5</v>
      </c>
      <c r="AA1386">
        <v>3</v>
      </c>
      <c r="AB1386">
        <v>6</v>
      </c>
      <c r="AC1386">
        <v>0.5</v>
      </c>
      <c r="AD1386">
        <v>5</v>
      </c>
      <c r="AE1386" t="s">
        <v>1475</v>
      </c>
    </row>
    <row r="1387" spans="1:31" x14ac:dyDescent="0.25">
      <c r="A1387" s="16" t="s">
        <v>23</v>
      </c>
      <c r="B1387" s="16" t="s">
        <v>39</v>
      </c>
      <c r="C1387" s="16" t="s">
        <v>558</v>
      </c>
      <c r="D1387" s="16" t="s">
        <v>26</v>
      </c>
      <c r="E1387" s="16" t="s">
        <v>41</v>
      </c>
      <c r="F1387" s="16" t="s">
        <v>28</v>
      </c>
      <c r="G1387" s="16" t="s">
        <v>51</v>
      </c>
      <c r="H1387" s="16" t="s">
        <v>31</v>
      </c>
      <c r="I1387" s="16" t="s">
        <v>31</v>
      </c>
      <c r="J1387" s="16" t="s">
        <v>237</v>
      </c>
      <c r="K1387" s="16" t="s">
        <v>219</v>
      </c>
      <c r="L1387" s="9"/>
      <c r="M1387" s="9">
        <v>45176</v>
      </c>
      <c r="N1387" s="9">
        <v>45063</v>
      </c>
      <c r="O1387" s="7">
        <v>45063</v>
      </c>
      <c r="P1387" s="9">
        <v>45063</v>
      </c>
      <c r="Q1387" s="9">
        <v>44811</v>
      </c>
      <c r="R1387" s="9" t="s">
        <v>34</v>
      </c>
      <c r="S1387" s="16" t="s">
        <v>35</v>
      </c>
      <c r="T1387" s="16" t="s">
        <v>35</v>
      </c>
      <c r="U1387" s="16"/>
      <c r="V1387" s="16"/>
      <c r="W1387" s="16" t="s">
        <v>234</v>
      </c>
      <c r="X1387" s="16" t="s">
        <v>55</v>
      </c>
      <c r="Y1387">
        <v>6</v>
      </c>
      <c r="Z1387">
        <v>5</v>
      </c>
      <c r="AA1387">
        <v>3</v>
      </c>
      <c r="AB1387">
        <v>6</v>
      </c>
      <c r="AC1387">
        <v>0.5</v>
      </c>
      <c r="AD1387">
        <v>5</v>
      </c>
      <c r="AE1387" t="s">
        <v>1855</v>
      </c>
    </row>
    <row r="1388" spans="1:31" x14ac:dyDescent="0.25">
      <c r="A1388" s="16" t="s">
        <v>23</v>
      </c>
      <c r="B1388" s="16" t="s">
        <v>39</v>
      </c>
      <c r="C1388" s="16" t="s">
        <v>558</v>
      </c>
      <c r="D1388" s="16" t="s">
        <v>26</v>
      </c>
      <c r="E1388" s="16" t="s">
        <v>41</v>
      </c>
      <c r="F1388" s="16" t="s">
        <v>28</v>
      </c>
      <c r="G1388" s="16" t="s">
        <v>51</v>
      </c>
      <c r="H1388" s="16" t="s">
        <v>31</v>
      </c>
      <c r="I1388" s="16" t="s">
        <v>31</v>
      </c>
      <c r="J1388" s="16" t="s">
        <v>237</v>
      </c>
      <c r="K1388" s="16" t="s">
        <v>560</v>
      </c>
      <c r="L1388" s="9"/>
      <c r="M1388" s="9">
        <v>44979</v>
      </c>
      <c r="N1388" s="9">
        <v>44979</v>
      </c>
      <c r="O1388" s="7">
        <v>44979</v>
      </c>
      <c r="P1388" s="9">
        <v>44979</v>
      </c>
      <c r="Q1388" s="9">
        <v>44614</v>
      </c>
      <c r="R1388" s="9" t="s">
        <v>34</v>
      </c>
      <c r="S1388" s="16" t="s">
        <v>35</v>
      </c>
      <c r="T1388" s="16" t="s">
        <v>35</v>
      </c>
      <c r="U1388" s="16"/>
      <c r="V1388" s="16"/>
      <c r="W1388" s="16" t="s">
        <v>234</v>
      </c>
      <c r="X1388" s="16" t="s">
        <v>55</v>
      </c>
      <c r="Y1388">
        <v>6</v>
      </c>
      <c r="Z1388">
        <v>5</v>
      </c>
      <c r="AA1388">
        <v>3</v>
      </c>
      <c r="AB1388">
        <v>6</v>
      </c>
      <c r="AC1388">
        <v>0.5</v>
      </c>
      <c r="AD1388">
        <v>5</v>
      </c>
      <c r="AE1388" t="s">
        <v>1856</v>
      </c>
    </row>
    <row r="1389" spans="1:31" x14ac:dyDescent="0.25">
      <c r="A1389" s="16" t="s">
        <v>23</v>
      </c>
      <c r="B1389" s="16" t="s">
        <v>39</v>
      </c>
      <c r="C1389" s="16" t="s">
        <v>558</v>
      </c>
      <c r="D1389" s="16" t="s">
        <v>26</v>
      </c>
      <c r="E1389" s="16" t="s">
        <v>41</v>
      </c>
      <c r="F1389" s="16" t="s">
        <v>28</v>
      </c>
      <c r="G1389" s="16" t="s">
        <v>51</v>
      </c>
      <c r="H1389" s="16" t="s">
        <v>31</v>
      </c>
      <c r="I1389" s="16" t="s">
        <v>31</v>
      </c>
      <c r="J1389" s="16" t="s">
        <v>237</v>
      </c>
      <c r="K1389" s="16" t="s">
        <v>64</v>
      </c>
      <c r="L1389" s="9"/>
      <c r="M1389" s="9">
        <v>44979</v>
      </c>
      <c r="N1389" s="9">
        <v>44979</v>
      </c>
      <c r="O1389" s="7">
        <v>44979</v>
      </c>
      <c r="P1389" s="9">
        <v>44979</v>
      </c>
      <c r="Q1389" s="9">
        <v>44614</v>
      </c>
      <c r="R1389" s="9" t="s">
        <v>34</v>
      </c>
      <c r="S1389" s="16" t="s">
        <v>35</v>
      </c>
      <c r="T1389" s="16" t="s">
        <v>35</v>
      </c>
      <c r="U1389" s="16"/>
      <c r="V1389" s="16"/>
      <c r="W1389" s="16" t="s">
        <v>234</v>
      </c>
      <c r="X1389" s="16" t="s">
        <v>55</v>
      </c>
      <c r="Y1389">
        <v>6</v>
      </c>
      <c r="Z1389">
        <v>5</v>
      </c>
      <c r="AA1389">
        <v>3</v>
      </c>
      <c r="AB1389">
        <v>6</v>
      </c>
      <c r="AC1389">
        <v>0.5</v>
      </c>
      <c r="AD1389">
        <v>5</v>
      </c>
      <c r="AE1389" t="s">
        <v>1476</v>
      </c>
    </row>
    <row r="1390" spans="1:31" x14ac:dyDescent="0.25">
      <c r="A1390" s="16" t="s">
        <v>3138</v>
      </c>
      <c r="B1390" s="16" t="s">
        <v>24</v>
      </c>
      <c r="C1390" s="16" t="s">
        <v>558</v>
      </c>
      <c r="D1390" s="16" t="s">
        <v>26</v>
      </c>
      <c r="E1390" s="16" t="s">
        <v>41</v>
      </c>
      <c r="F1390" s="16" t="s">
        <v>28</v>
      </c>
      <c r="G1390" s="16" t="s">
        <v>51</v>
      </c>
      <c r="H1390" s="16" t="s">
        <v>31</v>
      </c>
      <c r="I1390" s="16" t="s">
        <v>31</v>
      </c>
      <c r="J1390" s="16" t="s">
        <v>237</v>
      </c>
      <c r="K1390" s="16" t="s">
        <v>561</v>
      </c>
      <c r="L1390" s="9"/>
      <c r="M1390" s="9">
        <v>44979</v>
      </c>
      <c r="N1390" s="9">
        <v>44979</v>
      </c>
      <c r="O1390" s="7">
        <v>44979</v>
      </c>
      <c r="P1390" s="9"/>
      <c r="Q1390" s="9"/>
      <c r="R1390" s="9" t="s">
        <v>93</v>
      </c>
      <c r="S1390" s="16" t="s">
        <v>35</v>
      </c>
      <c r="T1390" s="16" t="s">
        <v>35</v>
      </c>
      <c r="U1390" s="16"/>
      <c r="V1390" s="16"/>
      <c r="W1390" s="16"/>
      <c r="X1390" s="16" t="s">
        <v>55</v>
      </c>
      <c r="Y1390">
        <v>6</v>
      </c>
      <c r="Z1390">
        <v>5</v>
      </c>
      <c r="AA1390">
        <v>3</v>
      </c>
      <c r="AB1390">
        <v>6</v>
      </c>
      <c r="AC1390">
        <v>0.5</v>
      </c>
      <c r="AD1390">
        <v>5</v>
      </c>
      <c r="AE1390" t="s">
        <v>1857</v>
      </c>
    </row>
    <row r="1391" spans="1:31" x14ac:dyDescent="0.25">
      <c r="A1391" s="16" t="s">
        <v>23</v>
      </c>
      <c r="B1391" s="16" t="s">
        <v>39</v>
      </c>
      <c r="C1391" s="16" t="s">
        <v>558</v>
      </c>
      <c r="D1391" s="16" t="s">
        <v>26</v>
      </c>
      <c r="E1391" s="16" t="s">
        <v>41</v>
      </c>
      <c r="F1391" s="16" t="s">
        <v>28</v>
      </c>
      <c r="G1391" s="16" t="s">
        <v>51</v>
      </c>
      <c r="H1391" s="16" t="s">
        <v>31</v>
      </c>
      <c r="I1391" s="16" t="s">
        <v>31</v>
      </c>
      <c r="J1391" s="16" t="s">
        <v>237</v>
      </c>
      <c r="K1391" s="16" t="s">
        <v>206</v>
      </c>
      <c r="L1391" s="9"/>
      <c r="M1391" s="9">
        <v>45058</v>
      </c>
      <c r="N1391" s="9">
        <v>45063</v>
      </c>
      <c r="O1391" s="7">
        <v>45063</v>
      </c>
      <c r="P1391" s="9">
        <v>45063</v>
      </c>
      <c r="Q1391" s="9">
        <v>44693</v>
      </c>
      <c r="R1391" s="9" t="s">
        <v>34</v>
      </c>
      <c r="S1391" s="16" t="s">
        <v>35</v>
      </c>
      <c r="T1391" s="16" t="s">
        <v>35</v>
      </c>
      <c r="U1391" s="16"/>
      <c r="V1391" s="16"/>
      <c r="W1391" s="16" t="s">
        <v>234</v>
      </c>
      <c r="X1391" s="16" t="s">
        <v>55</v>
      </c>
      <c r="Y1391">
        <v>6</v>
      </c>
      <c r="Z1391">
        <v>5</v>
      </c>
      <c r="AA1391">
        <v>3</v>
      </c>
      <c r="AB1391">
        <v>6</v>
      </c>
      <c r="AC1391">
        <v>0.5</v>
      </c>
      <c r="AD1391">
        <v>5</v>
      </c>
      <c r="AE1391" t="s">
        <v>1858</v>
      </c>
    </row>
    <row r="1392" spans="1:31" x14ac:dyDescent="0.25">
      <c r="A1392" s="16" t="s">
        <v>23</v>
      </c>
      <c r="B1392" s="16" t="s">
        <v>39</v>
      </c>
      <c r="C1392" s="16" t="s">
        <v>558</v>
      </c>
      <c r="D1392" s="16" t="s">
        <v>26</v>
      </c>
      <c r="E1392" s="16" t="s">
        <v>41</v>
      </c>
      <c r="F1392" s="16" t="s">
        <v>28</v>
      </c>
      <c r="G1392" s="16" t="s">
        <v>51</v>
      </c>
      <c r="H1392" s="16" t="s">
        <v>31</v>
      </c>
      <c r="I1392" s="16" t="s">
        <v>31</v>
      </c>
      <c r="J1392" s="16" t="s">
        <v>237</v>
      </c>
      <c r="K1392" s="16" t="s">
        <v>47</v>
      </c>
      <c r="L1392" s="9"/>
      <c r="M1392" s="9">
        <v>44979</v>
      </c>
      <c r="N1392" s="9">
        <v>44979</v>
      </c>
      <c r="O1392" s="7">
        <v>44979</v>
      </c>
      <c r="P1392" s="9">
        <v>44979</v>
      </c>
      <c r="Q1392" s="9">
        <v>44614</v>
      </c>
      <c r="R1392" s="9" t="s">
        <v>34</v>
      </c>
      <c r="S1392" s="16" t="s">
        <v>35</v>
      </c>
      <c r="T1392" s="16" t="s">
        <v>35</v>
      </c>
      <c r="U1392" s="16"/>
      <c r="V1392" s="16"/>
      <c r="W1392" s="16" t="s">
        <v>234</v>
      </c>
      <c r="X1392" s="16" t="s">
        <v>55</v>
      </c>
      <c r="Y1392">
        <v>6</v>
      </c>
      <c r="Z1392">
        <v>5</v>
      </c>
      <c r="AA1392">
        <v>3</v>
      </c>
      <c r="AB1392">
        <v>6</v>
      </c>
      <c r="AC1392">
        <v>0.5</v>
      </c>
      <c r="AD1392">
        <v>5</v>
      </c>
      <c r="AE1392" t="s">
        <v>1859</v>
      </c>
    </row>
    <row r="1393" spans="1:31" x14ac:dyDescent="0.25">
      <c r="A1393" s="16" t="s">
        <v>23</v>
      </c>
      <c r="B1393" s="16" t="s">
        <v>39</v>
      </c>
      <c r="C1393" s="16" t="s">
        <v>558</v>
      </c>
      <c r="D1393" s="16" t="s">
        <v>26</v>
      </c>
      <c r="E1393" s="16" t="s">
        <v>41</v>
      </c>
      <c r="F1393" s="16" t="s">
        <v>28</v>
      </c>
      <c r="G1393" s="16" t="s">
        <v>51</v>
      </c>
      <c r="H1393" s="16" t="s">
        <v>31</v>
      </c>
      <c r="I1393" s="16" t="s">
        <v>31</v>
      </c>
      <c r="J1393" s="16" t="s">
        <v>237</v>
      </c>
      <c r="K1393" s="16" t="s">
        <v>191</v>
      </c>
      <c r="L1393" s="9"/>
      <c r="M1393" s="9"/>
      <c r="N1393" s="9">
        <v>45063</v>
      </c>
      <c r="O1393" s="7">
        <v>45063</v>
      </c>
      <c r="P1393" s="9">
        <v>45063</v>
      </c>
      <c r="Q1393" s="9">
        <v>44693</v>
      </c>
      <c r="R1393" s="9" t="s">
        <v>34</v>
      </c>
      <c r="S1393" s="16" t="s">
        <v>35</v>
      </c>
      <c r="T1393" s="16" t="s">
        <v>35</v>
      </c>
      <c r="U1393" s="16"/>
      <c r="V1393" s="16"/>
      <c r="W1393" s="16" t="s">
        <v>234</v>
      </c>
      <c r="X1393" s="16" t="s">
        <v>55</v>
      </c>
      <c r="Y1393">
        <v>6</v>
      </c>
      <c r="Z1393">
        <v>5</v>
      </c>
      <c r="AA1393">
        <v>3</v>
      </c>
      <c r="AB1393">
        <v>6</v>
      </c>
      <c r="AC1393">
        <v>0.5</v>
      </c>
      <c r="AD1393">
        <v>5</v>
      </c>
      <c r="AE1393" t="s">
        <v>1860</v>
      </c>
    </row>
    <row r="1394" spans="1:31" x14ac:dyDescent="0.25">
      <c r="A1394" s="16" t="s">
        <v>23</v>
      </c>
      <c r="B1394" s="16" t="s">
        <v>39</v>
      </c>
      <c r="C1394" s="16" t="s">
        <v>558</v>
      </c>
      <c r="D1394" s="16" t="s">
        <v>26</v>
      </c>
      <c r="E1394" s="16" t="s">
        <v>41</v>
      </c>
      <c r="F1394" s="16" t="s">
        <v>28</v>
      </c>
      <c r="G1394" s="16" t="s">
        <v>51</v>
      </c>
      <c r="H1394" s="16" t="s">
        <v>31</v>
      </c>
      <c r="I1394" s="16" t="s">
        <v>31</v>
      </c>
      <c r="J1394" s="16" t="s">
        <v>237</v>
      </c>
      <c r="K1394" s="16" t="s">
        <v>239</v>
      </c>
      <c r="L1394" s="9"/>
      <c r="M1394" s="9">
        <v>44979</v>
      </c>
      <c r="N1394" s="9">
        <v>44979</v>
      </c>
      <c r="O1394" s="7">
        <v>44979</v>
      </c>
      <c r="P1394" s="9">
        <v>44979</v>
      </c>
      <c r="Q1394" s="9">
        <v>44614</v>
      </c>
      <c r="R1394" s="9" t="s">
        <v>34</v>
      </c>
      <c r="S1394" s="16" t="s">
        <v>35</v>
      </c>
      <c r="T1394" s="16" t="s">
        <v>35</v>
      </c>
      <c r="U1394" s="16"/>
      <c r="V1394" s="16"/>
      <c r="W1394" s="16" t="s">
        <v>234</v>
      </c>
      <c r="X1394" s="16" t="s">
        <v>55</v>
      </c>
      <c r="Y1394">
        <v>6</v>
      </c>
      <c r="Z1394">
        <v>5</v>
      </c>
      <c r="AA1394">
        <v>3</v>
      </c>
      <c r="AB1394">
        <v>6</v>
      </c>
      <c r="AC1394">
        <v>0.5</v>
      </c>
      <c r="AD1394">
        <v>5</v>
      </c>
      <c r="AE1394" t="s">
        <v>1477</v>
      </c>
    </row>
    <row r="1395" spans="1:31" x14ac:dyDescent="0.25">
      <c r="A1395" s="16" t="s">
        <v>3138</v>
      </c>
      <c r="B1395" s="16" t="s">
        <v>24</v>
      </c>
      <c r="C1395" s="16" t="s">
        <v>558</v>
      </c>
      <c r="D1395" s="16" t="s">
        <v>26</v>
      </c>
      <c r="E1395" s="16" t="s">
        <v>41</v>
      </c>
      <c r="F1395" s="16" t="s">
        <v>28</v>
      </c>
      <c r="G1395" s="16" t="s">
        <v>51</v>
      </c>
      <c r="H1395" s="16" t="s">
        <v>31</v>
      </c>
      <c r="I1395" s="16" t="s">
        <v>31</v>
      </c>
      <c r="J1395" s="16" t="s">
        <v>237</v>
      </c>
      <c r="K1395" s="16" t="s">
        <v>364</v>
      </c>
      <c r="L1395" s="9"/>
      <c r="M1395" s="9">
        <v>45176</v>
      </c>
      <c r="N1395" s="9">
        <v>45063</v>
      </c>
      <c r="O1395" s="7">
        <v>45063</v>
      </c>
      <c r="P1395" s="9">
        <v>45063</v>
      </c>
      <c r="Q1395" s="9">
        <v>44811</v>
      </c>
      <c r="R1395" s="9" t="s">
        <v>34</v>
      </c>
      <c r="S1395" s="16" t="s">
        <v>35</v>
      </c>
      <c r="T1395" s="16" t="s">
        <v>35</v>
      </c>
      <c r="U1395" s="16"/>
      <c r="V1395" s="16"/>
      <c r="W1395" s="16"/>
      <c r="X1395" s="16" t="s">
        <v>55</v>
      </c>
      <c r="Y1395">
        <v>6</v>
      </c>
      <c r="Z1395">
        <v>5</v>
      </c>
      <c r="AA1395">
        <v>3</v>
      </c>
      <c r="AB1395">
        <v>6</v>
      </c>
      <c r="AC1395">
        <v>0.5</v>
      </c>
      <c r="AD1395">
        <v>5</v>
      </c>
      <c r="AE1395" t="s">
        <v>1861</v>
      </c>
    </row>
    <row r="1396" spans="1:31" x14ac:dyDescent="0.25">
      <c r="A1396" s="16" t="s">
        <v>23</v>
      </c>
      <c r="B1396" s="16" t="s">
        <v>39</v>
      </c>
      <c r="C1396" s="16" t="s">
        <v>558</v>
      </c>
      <c r="D1396" s="16" t="s">
        <v>26</v>
      </c>
      <c r="E1396" s="16" t="s">
        <v>41</v>
      </c>
      <c r="F1396" s="16" t="s">
        <v>28</v>
      </c>
      <c r="G1396" s="16" t="s">
        <v>51</v>
      </c>
      <c r="H1396" s="16" t="s">
        <v>31</v>
      </c>
      <c r="I1396" s="16" t="s">
        <v>31</v>
      </c>
      <c r="J1396" s="16" t="s">
        <v>237</v>
      </c>
      <c r="K1396" s="16" t="s">
        <v>57</v>
      </c>
      <c r="L1396" s="9"/>
      <c r="M1396" s="9">
        <v>45176</v>
      </c>
      <c r="N1396" s="9">
        <v>45063</v>
      </c>
      <c r="O1396" s="7">
        <v>45063</v>
      </c>
      <c r="P1396" s="9">
        <v>45063</v>
      </c>
      <c r="Q1396" s="9">
        <v>44811</v>
      </c>
      <c r="R1396" s="9" t="s">
        <v>34</v>
      </c>
      <c r="S1396" s="16" t="s">
        <v>35</v>
      </c>
      <c r="T1396" s="16" t="s">
        <v>35</v>
      </c>
      <c r="U1396" s="16"/>
      <c r="V1396" s="16"/>
      <c r="W1396" s="16" t="s">
        <v>234</v>
      </c>
      <c r="X1396" s="16" t="s">
        <v>55</v>
      </c>
      <c r="Y1396">
        <v>6</v>
      </c>
      <c r="Z1396">
        <v>5</v>
      </c>
      <c r="AA1396">
        <v>3</v>
      </c>
      <c r="AB1396">
        <v>6</v>
      </c>
      <c r="AC1396">
        <v>0.5</v>
      </c>
      <c r="AD1396">
        <v>5</v>
      </c>
      <c r="AE1396" t="s">
        <v>1862</v>
      </c>
    </row>
    <row r="1397" spans="1:31" x14ac:dyDescent="0.25">
      <c r="A1397" s="16" t="s">
        <v>23</v>
      </c>
      <c r="B1397" s="16" t="s">
        <v>39</v>
      </c>
      <c r="C1397" s="16" t="s">
        <v>558</v>
      </c>
      <c r="D1397" s="16" t="s">
        <v>26</v>
      </c>
      <c r="E1397" s="16" t="s">
        <v>41</v>
      </c>
      <c r="F1397" s="16" t="s">
        <v>28</v>
      </c>
      <c r="G1397" s="16" t="s">
        <v>51</v>
      </c>
      <c r="H1397" s="16" t="s">
        <v>31</v>
      </c>
      <c r="I1397" s="16" t="s">
        <v>31</v>
      </c>
      <c r="J1397" s="16" t="s">
        <v>237</v>
      </c>
      <c r="K1397" s="16" t="s">
        <v>224</v>
      </c>
      <c r="L1397" s="9"/>
      <c r="M1397" s="9">
        <v>45058</v>
      </c>
      <c r="N1397" s="9">
        <v>45063</v>
      </c>
      <c r="O1397" s="7">
        <v>45063</v>
      </c>
      <c r="P1397" s="9">
        <v>45063</v>
      </c>
      <c r="Q1397" s="9">
        <v>44693</v>
      </c>
      <c r="R1397" s="9" t="s">
        <v>34</v>
      </c>
      <c r="S1397" s="16" t="s">
        <v>35</v>
      </c>
      <c r="T1397" s="16" t="s">
        <v>35</v>
      </c>
      <c r="U1397" s="16"/>
      <c r="V1397" s="16"/>
      <c r="W1397" s="16" t="s">
        <v>234</v>
      </c>
      <c r="X1397" s="16" t="s">
        <v>55</v>
      </c>
      <c r="Y1397">
        <v>6</v>
      </c>
      <c r="Z1397">
        <v>5</v>
      </c>
      <c r="AA1397">
        <v>3</v>
      </c>
      <c r="AB1397">
        <v>6</v>
      </c>
      <c r="AC1397">
        <v>0.5</v>
      </c>
      <c r="AD1397">
        <v>5</v>
      </c>
      <c r="AE1397" t="s">
        <v>1863</v>
      </c>
    </row>
    <row r="1398" spans="1:31" x14ac:dyDescent="0.25">
      <c r="A1398" s="16" t="s">
        <v>23</v>
      </c>
      <c r="B1398" s="16" t="s">
        <v>39</v>
      </c>
      <c r="C1398" s="16" t="s">
        <v>558</v>
      </c>
      <c r="D1398" s="16" t="s">
        <v>26</v>
      </c>
      <c r="E1398" s="16" t="s">
        <v>41</v>
      </c>
      <c r="F1398" s="16" t="s">
        <v>28</v>
      </c>
      <c r="G1398" s="16" t="s">
        <v>158</v>
      </c>
      <c r="H1398" s="16" t="s">
        <v>150</v>
      </c>
      <c r="I1398" s="16" t="s">
        <v>31</v>
      </c>
      <c r="J1398" s="16" t="s">
        <v>237</v>
      </c>
      <c r="K1398" s="16" t="s">
        <v>217</v>
      </c>
      <c r="L1398" s="9">
        <v>45071</v>
      </c>
      <c r="M1398" s="9">
        <v>45071</v>
      </c>
      <c r="N1398" s="9">
        <v>45071</v>
      </c>
      <c r="O1398" s="7">
        <v>45071</v>
      </c>
      <c r="P1398" s="9"/>
      <c r="Q1398" s="9">
        <v>44705</v>
      </c>
      <c r="R1398" s="9" t="s">
        <v>34</v>
      </c>
      <c r="S1398" s="16" t="s">
        <v>35</v>
      </c>
      <c r="T1398" s="16" t="s">
        <v>35</v>
      </c>
      <c r="U1398" s="16"/>
      <c r="V1398" s="16"/>
      <c r="W1398" s="16" t="s">
        <v>234</v>
      </c>
      <c r="X1398" s="16" t="s">
        <v>55</v>
      </c>
      <c r="Y1398">
        <v>6</v>
      </c>
      <c r="Z1398">
        <v>5</v>
      </c>
      <c r="AA1398">
        <v>3</v>
      </c>
      <c r="AB1398">
        <v>6</v>
      </c>
      <c r="AC1398">
        <v>0.5</v>
      </c>
      <c r="AD1398">
        <v>5</v>
      </c>
      <c r="AE1398" t="s">
        <v>1851</v>
      </c>
    </row>
    <row r="1399" spans="1:31" x14ac:dyDescent="0.25">
      <c r="A1399" s="16" t="s">
        <v>23</v>
      </c>
      <c r="B1399" s="16" t="s">
        <v>39</v>
      </c>
      <c r="C1399" s="16" t="s">
        <v>558</v>
      </c>
      <c r="D1399" s="16" t="s">
        <v>26</v>
      </c>
      <c r="E1399" s="16" t="s">
        <v>572</v>
      </c>
      <c r="F1399" s="16" t="s">
        <v>28</v>
      </c>
      <c r="G1399" s="16" t="s">
        <v>573</v>
      </c>
      <c r="H1399" s="16" t="s">
        <v>31</v>
      </c>
      <c r="I1399" s="16" t="s">
        <v>31</v>
      </c>
      <c r="J1399" s="16" t="s">
        <v>237</v>
      </c>
      <c r="K1399" s="16" t="s">
        <v>100</v>
      </c>
      <c r="L1399" s="9">
        <v>45222</v>
      </c>
      <c r="M1399" s="9"/>
      <c r="N1399" s="9">
        <v>45222</v>
      </c>
      <c r="O1399" s="7">
        <v>45222</v>
      </c>
      <c r="P1399" s="9"/>
      <c r="Q1399" s="9"/>
      <c r="R1399" s="9" t="s">
        <v>34</v>
      </c>
      <c r="S1399" s="16" t="s">
        <v>35</v>
      </c>
      <c r="T1399" s="16" t="s">
        <v>35</v>
      </c>
      <c r="U1399" s="16"/>
      <c r="V1399" s="16"/>
      <c r="W1399" s="16" t="s">
        <v>234</v>
      </c>
      <c r="X1399" s="16" t="s">
        <v>55</v>
      </c>
      <c r="Y1399">
        <v>6</v>
      </c>
      <c r="Z1399">
        <v>5</v>
      </c>
      <c r="AA1399">
        <v>3</v>
      </c>
      <c r="AB1399">
        <v>6</v>
      </c>
      <c r="AC1399">
        <v>0.5</v>
      </c>
      <c r="AD1399">
        <v>5</v>
      </c>
      <c r="AE1399" t="s">
        <v>3736</v>
      </c>
    </row>
    <row r="1400" spans="1:31" x14ac:dyDescent="0.25">
      <c r="A1400" s="16" t="s">
        <v>23</v>
      </c>
      <c r="B1400" s="16" t="s">
        <v>39</v>
      </c>
      <c r="C1400" s="16" t="s">
        <v>558</v>
      </c>
      <c r="D1400" s="16" t="s">
        <v>3139</v>
      </c>
      <c r="E1400" s="16" t="s">
        <v>240</v>
      </c>
      <c r="F1400" s="16" t="s">
        <v>28</v>
      </c>
      <c r="G1400" s="16" t="s">
        <v>562</v>
      </c>
      <c r="H1400" s="16" t="s">
        <v>242</v>
      </c>
      <c r="I1400" s="16" t="s">
        <v>31</v>
      </c>
      <c r="J1400" s="16" t="s">
        <v>237</v>
      </c>
      <c r="K1400" s="16" t="s">
        <v>205</v>
      </c>
      <c r="L1400" s="9"/>
      <c r="M1400" s="9">
        <v>44958</v>
      </c>
      <c r="N1400" s="9">
        <v>44958</v>
      </c>
      <c r="O1400" s="7">
        <v>44958</v>
      </c>
      <c r="P1400" s="9"/>
      <c r="Q1400" s="9"/>
      <c r="R1400" s="9" t="s">
        <v>34</v>
      </c>
      <c r="S1400" s="16" t="s">
        <v>35</v>
      </c>
      <c r="T1400" s="16" t="s">
        <v>35</v>
      </c>
      <c r="U1400" s="16"/>
      <c r="V1400" s="16"/>
      <c r="W1400" s="16" t="s">
        <v>234</v>
      </c>
      <c r="X1400" s="16" t="s">
        <v>55</v>
      </c>
      <c r="Y1400">
        <v>6</v>
      </c>
      <c r="Z1400">
        <v>3</v>
      </c>
      <c r="AA1400">
        <v>1.8</v>
      </c>
      <c r="AB1400">
        <v>2</v>
      </c>
      <c r="AC1400">
        <v>0.16666666666666666</v>
      </c>
      <c r="AD1400">
        <v>3</v>
      </c>
      <c r="AE1400" t="s">
        <v>3737</v>
      </c>
    </row>
    <row r="1401" spans="1:31" x14ac:dyDescent="0.25">
      <c r="A1401" s="16" t="s">
        <v>23</v>
      </c>
      <c r="B1401" s="16" t="s">
        <v>39</v>
      </c>
      <c r="C1401" s="16" t="s">
        <v>558</v>
      </c>
      <c r="D1401" s="16" t="s">
        <v>3139</v>
      </c>
      <c r="E1401" s="16" t="s">
        <v>240</v>
      </c>
      <c r="F1401" s="16" t="s">
        <v>28</v>
      </c>
      <c r="G1401" s="16" t="s">
        <v>562</v>
      </c>
      <c r="H1401" s="16" t="s">
        <v>242</v>
      </c>
      <c r="I1401" s="16" t="s">
        <v>31</v>
      </c>
      <c r="J1401" s="16" t="s">
        <v>237</v>
      </c>
      <c r="K1401" s="16" t="s">
        <v>772</v>
      </c>
      <c r="L1401" s="9"/>
      <c r="M1401" s="9">
        <v>44958</v>
      </c>
      <c r="N1401" s="9">
        <v>44958</v>
      </c>
      <c r="O1401" s="7">
        <v>44958</v>
      </c>
      <c r="P1401" s="9"/>
      <c r="Q1401" s="9"/>
      <c r="R1401" s="9" t="s">
        <v>34</v>
      </c>
      <c r="S1401" s="16" t="s">
        <v>35</v>
      </c>
      <c r="T1401" s="16" t="s">
        <v>35</v>
      </c>
      <c r="U1401" s="16"/>
      <c r="V1401" s="16"/>
      <c r="W1401" s="16" t="s">
        <v>234</v>
      </c>
      <c r="X1401" s="16" t="s">
        <v>55</v>
      </c>
      <c r="Y1401">
        <v>6</v>
      </c>
      <c r="Z1401">
        <v>3</v>
      </c>
      <c r="AA1401">
        <v>1.8</v>
      </c>
      <c r="AB1401">
        <v>2</v>
      </c>
      <c r="AC1401">
        <v>0.16666666666666666</v>
      </c>
      <c r="AD1401">
        <v>3</v>
      </c>
      <c r="AE1401" t="s">
        <v>3738</v>
      </c>
    </row>
    <row r="1402" spans="1:31" x14ac:dyDescent="0.25">
      <c r="A1402" s="16" t="s">
        <v>23</v>
      </c>
      <c r="B1402" s="16" t="s">
        <v>39</v>
      </c>
      <c r="C1402" s="16" t="s">
        <v>558</v>
      </c>
      <c r="D1402" s="16" t="s">
        <v>3139</v>
      </c>
      <c r="E1402" s="16" t="s">
        <v>240</v>
      </c>
      <c r="F1402" s="16" t="s">
        <v>28</v>
      </c>
      <c r="G1402" s="16" t="s">
        <v>562</v>
      </c>
      <c r="H1402" s="16" t="s">
        <v>242</v>
      </c>
      <c r="I1402" s="16" t="s">
        <v>31</v>
      </c>
      <c r="J1402" s="16" t="s">
        <v>237</v>
      </c>
      <c r="K1402" s="16" t="s">
        <v>773</v>
      </c>
      <c r="L1402" s="9"/>
      <c r="M1402" s="9">
        <v>44958</v>
      </c>
      <c r="N1402" s="9">
        <v>44958</v>
      </c>
      <c r="O1402" s="7">
        <v>44958</v>
      </c>
      <c r="P1402" s="9"/>
      <c r="Q1402" s="9"/>
      <c r="R1402" s="9" t="s">
        <v>34</v>
      </c>
      <c r="S1402" s="16" t="s">
        <v>35</v>
      </c>
      <c r="T1402" s="16" t="s">
        <v>35</v>
      </c>
      <c r="U1402" s="16"/>
      <c r="V1402" s="16"/>
      <c r="W1402" s="16" t="s">
        <v>234</v>
      </c>
      <c r="X1402" s="16" t="s">
        <v>55</v>
      </c>
      <c r="Y1402">
        <v>6</v>
      </c>
      <c r="Z1402">
        <v>3</v>
      </c>
      <c r="AA1402">
        <v>1.8</v>
      </c>
      <c r="AB1402">
        <v>2</v>
      </c>
      <c r="AC1402">
        <v>0.16666666666666666</v>
      </c>
      <c r="AD1402">
        <v>3</v>
      </c>
      <c r="AE1402" t="s">
        <v>3400</v>
      </c>
    </row>
    <row r="1403" spans="1:31" x14ac:dyDescent="0.25">
      <c r="A1403" s="16" t="s">
        <v>23</v>
      </c>
      <c r="B1403" s="16" t="s">
        <v>39</v>
      </c>
      <c r="C1403" s="16" t="s">
        <v>558</v>
      </c>
      <c r="D1403" s="16" t="s">
        <v>3139</v>
      </c>
      <c r="E1403" s="16" t="s">
        <v>240</v>
      </c>
      <c r="F1403" s="16" t="s">
        <v>28</v>
      </c>
      <c r="G1403" s="16" t="s">
        <v>562</v>
      </c>
      <c r="H1403" s="16" t="s">
        <v>242</v>
      </c>
      <c r="I1403" s="16" t="s">
        <v>31</v>
      </c>
      <c r="J1403" s="16" t="s">
        <v>237</v>
      </c>
      <c r="K1403" s="16" t="s">
        <v>243</v>
      </c>
      <c r="L1403" s="9"/>
      <c r="M1403" s="9">
        <v>44958</v>
      </c>
      <c r="N1403" s="9">
        <v>44958</v>
      </c>
      <c r="O1403" s="7">
        <v>44958</v>
      </c>
      <c r="P1403" s="9"/>
      <c r="Q1403" s="9"/>
      <c r="R1403" s="9" t="s">
        <v>34</v>
      </c>
      <c r="S1403" s="16" t="s">
        <v>35</v>
      </c>
      <c r="T1403" s="16" t="s">
        <v>35</v>
      </c>
      <c r="U1403" s="16"/>
      <c r="V1403" s="16"/>
      <c r="W1403" s="16" t="s">
        <v>234</v>
      </c>
      <c r="X1403" s="16" t="s">
        <v>55</v>
      </c>
      <c r="Y1403">
        <v>6</v>
      </c>
      <c r="Z1403">
        <v>3</v>
      </c>
      <c r="AA1403">
        <v>1.8</v>
      </c>
      <c r="AB1403">
        <v>2</v>
      </c>
      <c r="AC1403">
        <v>0.16666666666666666</v>
      </c>
      <c r="AD1403">
        <v>3</v>
      </c>
      <c r="AE1403" t="s">
        <v>1478</v>
      </c>
    </row>
    <row r="1404" spans="1:31" x14ac:dyDescent="0.25">
      <c r="A1404" s="16" t="s">
        <v>23</v>
      </c>
      <c r="B1404" s="16" t="s">
        <v>39</v>
      </c>
      <c r="C1404" s="16" t="s">
        <v>558</v>
      </c>
      <c r="D1404" s="16" t="s">
        <v>3139</v>
      </c>
      <c r="E1404" s="16" t="s">
        <v>240</v>
      </c>
      <c r="F1404" s="16" t="s">
        <v>28</v>
      </c>
      <c r="G1404" s="16" t="s">
        <v>562</v>
      </c>
      <c r="H1404" s="16" t="s">
        <v>242</v>
      </c>
      <c r="I1404" s="16" t="s">
        <v>31</v>
      </c>
      <c r="J1404" s="16" t="s">
        <v>237</v>
      </c>
      <c r="K1404" s="16" t="s">
        <v>60</v>
      </c>
      <c r="L1404" s="9"/>
      <c r="M1404" s="9">
        <v>44958</v>
      </c>
      <c r="N1404" s="9">
        <v>44958</v>
      </c>
      <c r="O1404" s="7">
        <v>44958</v>
      </c>
      <c r="P1404" s="9"/>
      <c r="Q1404" s="9"/>
      <c r="R1404" s="9" t="s">
        <v>34</v>
      </c>
      <c r="S1404" s="16" t="s">
        <v>35</v>
      </c>
      <c r="T1404" s="16" t="s">
        <v>35</v>
      </c>
      <c r="U1404" s="16"/>
      <c r="V1404" s="16"/>
      <c r="W1404" s="16" t="s">
        <v>234</v>
      </c>
      <c r="X1404" s="16" t="s">
        <v>55</v>
      </c>
      <c r="Y1404">
        <v>6</v>
      </c>
      <c r="Z1404">
        <v>3</v>
      </c>
      <c r="AA1404">
        <v>1.8</v>
      </c>
      <c r="AB1404">
        <v>2</v>
      </c>
      <c r="AC1404">
        <v>0.16666666666666666</v>
      </c>
      <c r="AD1404">
        <v>3</v>
      </c>
      <c r="AE1404" t="s">
        <v>2699</v>
      </c>
    </row>
    <row r="1405" spans="1:31" x14ac:dyDescent="0.25">
      <c r="A1405" s="16" t="s">
        <v>23</v>
      </c>
      <c r="B1405" s="16" t="s">
        <v>39</v>
      </c>
      <c r="C1405" s="16" t="s">
        <v>558</v>
      </c>
      <c r="D1405" s="16" t="s">
        <v>3139</v>
      </c>
      <c r="E1405" s="16" t="s">
        <v>27</v>
      </c>
      <c r="F1405" s="16" t="s">
        <v>28</v>
      </c>
      <c r="G1405" s="16" t="s">
        <v>29</v>
      </c>
      <c r="H1405" s="16" t="s">
        <v>30</v>
      </c>
      <c r="I1405" s="16" t="s">
        <v>31</v>
      </c>
      <c r="J1405" s="16" t="s">
        <v>237</v>
      </c>
      <c r="K1405" s="16" t="s">
        <v>205</v>
      </c>
      <c r="L1405" s="9"/>
      <c r="M1405" s="9">
        <v>45163</v>
      </c>
      <c r="N1405" s="9">
        <v>45163</v>
      </c>
      <c r="O1405" s="7">
        <v>45163</v>
      </c>
      <c r="P1405" s="9"/>
      <c r="Q1405" s="9"/>
      <c r="R1405" s="9" t="s">
        <v>34</v>
      </c>
      <c r="S1405" s="16" t="s">
        <v>35</v>
      </c>
      <c r="T1405" s="16" t="s">
        <v>35</v>
      </c>
      <c r="U1405" s="16"/>
      <c r="V1405" s="16"/>
      <c r="W1405" s="16" t="s">
        <v>234</v>
      </c>
      <c r="X1405" s="16" t="s">
        <v>55</v>
      </c>
      <c r="Y1405">
        <v>6</v>
      </c>
      <c r="Z1405">
        <v>3</v>
      </c>
      <c r="AA1405">
        <v>1.8</v>
      </c>
      <c r="AB1405">
        <v>2</v>
      </c>
      <c r="AC1405">
        <v>0.16666666666666666</v>
      </c>
      <c r="AD1405">
        <v>3</v>
      </c>
      <c r="AE1405" t="s">
        <v>3739</v>
      </c>
    </row>
    <row r="1406" spans="1:31" x14ac:dyDescent="0.25">
      <c r="A1406" s="16" t="s">
        <v>23</v>
      </c>
      <c r="B1406" s="16" t="s">
        <v>39</v>
      </c>
      <c r="C1406" s="16" t="s">
        <v>558</v>
      </c>
      <c r="D1406" s="16" t="s">
        <v>3139</v>
      </c>
      <c r="E1406" s="16" t="s">
        <v>27</v>
      </c>
      <c r="F1406" s="16" t="s">
        <v>28</v>
      </c>
      <c r="G1406" s="16" t="s">
        <v>29</v>
      </c>
      <c r="H1406" s="16" t="s">
        <v>30</v>
      </c>
      <c r="I1406" s="16" t="s">
        <v>31</v>
      </c>
      <c r="J1406" s="16" t="s">
        <v>237</v>
      </c>
      <c r="K1406" s="16" t="s">
        <v>707</v>
      </c>
      <c r="L1406" s="9"/>
      <c r="M1406" s="9">
        <v>45163</v>
      </c>
      <c r="N1406" s="9">
        <v>45163</v>
      </c>
      <c r="O1406" s="7">
        <v>45163</v>
      </c>
      <c r="P1406" s="9"/>
      <c r="Q1406" s="9"/>
      <c r="R1406" s="9" t="s">
        <v>34</v>
      </c>
      <c r="S1406" s="16" t="s">
        <v>35</v>
      </c>
      <c r="T1406" s="16" t="s">
        <v>35</v>
      </c>
      <c r="U1406" s="16"/>
      <c r="V1406" s="16"/>
      <c r="W1406" s="16" t="s">
        <v>234</v>
      </c>
      <c r="X1406" s="16" t="s">
        <v>55</v>
      </c>
      <c r="Y1406">
        <v>6</v>
      </c>
      <c r="Z1406">
        <v>3</v>
      </c>
      <c r="AA1406">
        <v>1.8</v>
      </c>
      <c r="AB1406">
        <v>2</v>
      </c>
      <c r="AC1406">
        <v>0.16666666666666666</v>
      </c>
      <c r="AD1406">
        <v>3</v>
      </c>
      <c r="AE1406" t="s">
        <v>3401</v>
      </c>
    </row>
    <row r="1407" spans="1:31" x14ac:dyDescent="0.25">
      <c r="A1407" s="16" t="s">
        <v>23</v>
      </c>
      <c r="B1407" s="16" t="s">
        <v>39</v>
      </c>
      <c r="C1407" s="16" t="s">
        <v>558</v>
      </c>
      <c r="D1407" s="16" t="s">
        <v>3139</v>
      </c>
      <c r="E1407" s="16" t="s">
        <v>27</v>
      </c>
      <c r="F1407" s="16" t="s">
        <v>28</v>
      </c>
      <c r="G1407" s="16" t="s">
        <v>29</v>
      </c>
      <c r="H1407" s="16" t="s">
        <v>30</v>
      </c>
      <c r="I1407" s="16" t="s">
        <v>31</v>
      </c>
      <c r="J1407" s="16" t="s">
        <v>237</v>
      </c>
      <c r="K1407" s="16" t="s">
        <v>33</v>
      </c>
      <c r="L1407" s="9"/>
      <c r="M1407" s="9">
        <v>45163</v>
      </c>
      <c r="N1407" s="9">
        <v>45163</v>
      </c>
      <c r="O1407" s="7">
        <v>45163</v>
      </c>
      <c r="P1407" s="9"/>
      <c r="Q1407" s="9"/>
      <c r="R1407" s="9" t="s">
        <v>34</v>
      </c>
      <c r="S1407" s="16" t="s">
        <v>35</v>
      </c>
      <c r="T1407" s="16" t="s">
        <v>35</v>
      </c>
      <c r="U1407" s="16"/>
      <c r="V1407" s="16"/>
      <c r="W1407" s="16" t="s">
        <v>234</v>
      </c>
      <c r="X1407" s="16" t="s">
        <v>55</v>
      </c>
      <c r="Y1407">
        <v>6</v>
      </c>
      <c r="Z1407">
        <v>3</v>
      </c>
      <c r="AA1407">
        <v>1.8</v>
      </c>
      <c r="AB1407">
        <v>2</v>
      </c>
      <c r="AC1407">
        <v>0.16666666666666666</v>
      </c>
      <c r="AD1407">
        <v>3</v>
      </c>
      <c r="AE1407" t="s">
        <v>1482</v>
      </c>
    </row>
    <row r="1408" spans="1:31" x14ac:dyDescent="0.25">
      <c r="A1408" s="16" t="s">
        <v>23</v>
      </c>
      <c r="B1408" s="16" t="s">
        <v>39</v>
      </c>
      <c r="C1408" s="16" t="s">
        <v>558</v>
      </c>
      <c r="D1408" s="16" t="s">
        <v>3139</v>
      </c>
      <c r="E1408" s="16" t="s">
        <v>27</v>
      </c>
      <c r="F1408" s="16" t="s">
        <v>28</v>
      </c>
      <c r="G1408" s="16" t="s">
        <v>29</v>
      </c>
      <c r="H1408" s="16" t="s">
        <v>30</v>
      </c>
      <c r="I1408" s="16" t="s">
        <v>31</v>
      </c>
      <c r="J1408" s="16" t="s">
        <v>237</v>
      </c>
      <c r="K1408" s="16" t="s">
        <v>227</v>
      </c>
      <c r="L1408" s="9"/>
      <c r="M1408" s="9">
        <v>45163</v>
      </c>
      <c r="N1408" s="9">
        <v>45163</v>
      </c>
      <c r="O1408" s="7">
        <v>45163</v>
      </c>
      <c r="P1408" s="9"/>
      <c r="Q1408" s="9"/>
      <c r="R1408" s="9" t="s">
        <v>34</v>
      </c>
      <c r="S1408" s="16" t="s">
        <v>35</v>
      </c>
      <c r="T1408" s="16" t="s">
        <v>35</v>
      </c>
      <c r="U1408" s="16"/>
      <c r="V1408" s="16"/>
      <c r="W1408" s="16" t="s">
        <v>234</v>
      </c>
      <c r="X1408" s="16" t="s">
        <v>55</v>
      </c>
      <c r="Y1408">
        <v>6</v>
      </c>
      <c r="Z1408">
        <v>3</v>
      </c>
      <c r="AA1408">
        <v>1.8</v>
      </c>
      <c r="AB1408">
        <v>2</v>
      </c>
      <c r="AC1408">
        <v>0.16666666666666666</v>
      </c>
      <c r="AD1408">
        <v>3</v>
      </c>
      <c r="AE1408" t="s">
        <v>1864</v>
      </c>
    </row>
    <row r="1409" spans="1:31" x14ac:dyDescent="0.25">
      <c r="A1409" s="16" t="s">
        <v>23</v>
      </c>
      <c r="B1409" s="16" t="s">
        <v>39</v>
      </c>
      <c r="C1409" s="16" t="s">
        <v>558</v>
      </c>
      <c r="D1409" s="16" t="s">
        <v>3139</v>
      </c>
      <c r="E1409" s="16" t="s">
        <v>27</v>
      </c>
      <c r="F1409" s="16" t="s">
        <v>28</v>
      </c>
      <c r="G1409" s="16" t="s">
        <v>29</v>
      </c>
      <c r="H1409" s="16" t="s">
        <v>30</v>
      </c>
      <c r="I1409" s="16" t="s">
        <v>31</v>
      </c>
      <c r="J1409" s="16" t="s">
        <v>237</v>
      </c>
      <c r="K1409" s="16" t="s">
        <v>47</v>
      </c>
      <c r="L1409" s="9"/>
      <c r="M1409" s="9">
        <v>45163</v>
      </c>
      <c r="N1409" s="9">
        <v>45163</v>
      </c>
      <c r="O1409" s="7">
        <v>45163</v>
      </c>
      <c r="P1409" s="9"/>
      <c r="Q1409" s="9"/>
      <c r="R1409" s="9" t="s">
        <v>34</v>
      </c>
      <c r="S1409" s="16" t="s">
        <v>35</v>
      </c>
      <c r="T1409" s="16" t="s">
        <v>35</v>
      </c>
      <c r="U1409" s="16"/>
      <c r="V1409" s="16"/>
      <c r="W1409" s="16" t="s">
        <v>234</v>
      </c>
      <c r="X1409" s="16" t="s">
        <v>55</v>
      </c>
      <c r="Y1409">
        <v>6</v>
      </c>
      <c r="Z1409">
        <v>3</v>
      </c>
      <c r="AA1409">
        <v>1.8</v>
      </c>
      <c r="AB1409">
        <v>2</v>
      </c>
      <c r="AC1409">
        <v>0.16666666666666666</v>
      </c>
      <c r="AD1409">
        <v>3</v>
      </c>
      <c r="AE1409" t="s">
        <v>1865</v>
      </c>
    </row>
    <row r="1410" spans="1:31" x14ac:dyDescent="0.25">
      <c r="A1410" s="16" t="s">
        <v>23</v>
      </c>
      <c r="B1410" s="16" t="s">
        <v>39</v>
      </c>
      <c r="C1410" s="16" t="s">
        <v>558</v>
      </c>
      <c r="D1410" s="16" t="s">
        <v>3139</v>
      </c>
      <c r="E1410" s="16" t="s">
        <v>27</v>
      </c>
      <c r="F1410" s="16" t="s">
        <v>28</v>
      </c>
      <c r="G1410" s="16" t="s">
        <v>29</v>
      </c>
      <c r="H1410" s="16" t="s">
        <v>30</v>
      </c>
      <c r="I1410" s="16" t="s">
        <v>31</v>
      </c>
      <c r="J1410" s="16" t="s">
        <v>237</v>
      </c>
      <c r="K1410" s="16" t="s">
        <v>361</v>
      </c>
      <c r="L1410" s="9"/>
      <c r="M1410" s="9">
        <v>45163</v>
      </c>
      <c r="N1410" s="9">
        <v>45163</v>
      </c>
      <c r="O1410" s="7">
        <v>45163</v>
      </c>
      <c r="P1410" s="9"/>
      <c r="Q1410" s="9"/>
      <c r="R1410" s="9" t="s">
        <v>34</v>
      </c>
      <c r="S1410" s="16" t="s">
        <v>35</v>
      </c>
      <c r="T1410" s="16" t="s">
        <v>35</v>
      </c>
      <c r="U1410" s="16"/>
      <c r="V1410" s="16"/>
      <c r="W1410" s="16" t="s">
        <v>234</v>
      </c>
      <c r="X1410" s="16" t="s">
        <v>55</v>
      </c>
      <c r="Y1410">
        <v>6</v>
      </c>
      <c r="Z1410">
        <v>3</v>
      </c>
      <c r="AA1410">
        <v>1.8</v>
      </c>
      <c r="AB1410">
        <v>2</v>
      </c>
      <c r="AC1410">
        <v>0.16666666666666666</v>
      </c>
      <c r="AD1410">
        <v>3</v>
      </c>
      <c r="AE1410" t="s">
        <v>1866</v>
      </c>
    </row>
    <row r="1411" spans="1:31" x14ac:dyDescent="0.25">
      <c r="A1411" s="16" t="s">
        <v>23</v>
      </c>
      <c r="B1411" s="16" t="s">
        <v>39</v>
      </c>
      <c r="C1411" s="16" t="s">
        <v>558</v>
      </c>
      <c r="D1411" s="16" t="s">
        <v>3139</v>
      </c>
      <c r="E1411" s="16" t="s">
        <v>27</v>
      </c>
      <c r="F1411" s="16" t="s">
        <v>28</v>
      </c>
      <c r="G1411" s="16" t="s">
        <v>29</v>
      </c>
      <c r="H1411" s="16" t="s">
        <v>30</v>
      </c>
      <c r="I1411" s="16" t="s">
        <v>31</v>
      </c>
      <c r="J1411" s="16" t="s">
        <v>237</v>
      </c>
      <c r="K1411" s="16" t="s">
        <v>439</v>
      </c>
      <c r="L1411" s="9"/>
      <c r="M1411" s="9">
        <v>45163</v>
      </c>
      <c r="N1411" s="9">
        <v>45163</v>
      </c>
      <c r="O1411" s="7">
        <v>45163</v>
      </c>
      <c r="P1411" s="9"/>
      <c r="Q1411" s="9"/>
      <c r="R1411" s="9" t="s">
        <v>34</v>
      </c>
      <c r="S1411" s="16" t="s">
        <v>35</v>
      </c>
      <c r="T1411" s="16" t="s">
        <v>35</v>
      </c>
      <c r="U1411" s="16"/>
      <c r="V1411" s="16"/>
      <c r="W1411" s="16" t="s">
        <v>234</v>
      </c>
      <c r="X1411" s="16" t="s">
        <v>55</v>
      </c>
      <c r="Y1411">
        <v>6</v>
      </c>
      <c r="Z1411">
        <v>3</v>
      </c>
      <c r="AA1411">
        <v>1.8</v>
      </c>
      <c r="AB1411">
        <v>2</v>
      </c>
      <c r="AC1411">
        <v>0.16666666666666666</v>
      </c>
      <c r="AD1411">
        <v>3</v>
      </c>
      <c r="AE1411" t="s">
        <v>2647</v>
      </c>
    </row>
    <row r="1412" spans="1:31" x14ac:dyDescent="0.25">
      <c r="A1412" s="16" t="s">
        <v>23</v>
      </c>
      <c r="B1412" s="16" t="s">
        <v>39</v>
      </c>
      <c r="C1412" s="16" t="s">
        <v>558</v>
      </c>
      <c r="D1412" s="16" t="s">
        <v>3139</v>
      </c>
      <c r="E1412" s="16" t="s">
        <v>27</v>
      </c>
      <c r="F1412" s="16" t="s">
        <v>28</v>
      </c>
      <c r="G1412" s="16" t="s">
        <v>29</v>
      </c>
      <c r="H1412" s="16" t="s">
        <v>30</v>
      </c>
      <c r="I1412" s="16" t="s">
        <v>31</v>
      </c>
      <c r="J1412" s="16" t="s">
        <v>237</v>
      </c>
      <c r="K1412" s="16" t="s">
        <v>229</v>
      </c>
      <c r="L1412" s="9"/>
      <c r="M1412" s="9">
        <v>45163</v>
      </c>
      <c r="N1412" s="9">
        <v>45163</v>
      </c>
      <c r="O1412" s="7">
        <v>45163</v>
      </c>
      <c r="P1412" s="9"/>
      <c r="Q1412" s="9"/>
      <c r="R1412" s="9" t="s">
        <v>34</v>
      </c>
      <c r="S1412" s="16" t="s">
        <v>35</v>
      </c>
      <c r="T1412" s="16" t="s">
        <v>35</v>
      </c>
      <c r="U1412" s="16"/>
      <c r="V1412" s="16"/>
      <c r="W1412" s="16" t="s">
        <v>234</v>
      </c>
      <c r="X1412" s="16" t="s">
        <v>55</v>
      </c>
      <c r="Y1412">
        <v>6</v>
      </c>
      <c r="Z1412">
        <v>3</v>
      </c>
      <c r="AA1412">
        <v>1.8</v>
      </c>
      <c r="AB1412">
        <v>2</v>
      </c>
      <c r="AC1412">
        <v>0.16666666666666666</v>
      </c>
      <c r="AD1412">
        <v>3</v>
      </c>
      <c r="AE1412" t="s">
        <v>1867</v>
      </c>
    </row>
    <row r="1413" spans="1:31" x14ac:dyDescent="0.25">
      <c r="A1413" s="16" t="s">
        <v>3138</v>
      </c>
      <c r="B1413" s="16" t="s">
        <v>24</v>
      </c>
      <c r="C1413" s="16" t="s">
        <v>558</v>
      </c>
      <c r="D1413" s="16" t="s">
        <v>26</v>
      </c>
      <c r="E1413" s="16" t="s">
        <v>27</v>
      </c>
      <c r="F1413" s="16" t="s">
        <v>28</v>
      </c>
      <c r="G1413" s="16" t="s">
        <v>29</v>
      </c>
      <c r="H1413" s="16" t="s">
        <v>30</v>
      </c>
      <c r="I1413" s="16" t="s">
        <v>31</v>
      </c>
      <c r="J1413" s="16" t="s">
        <v>237</v>
      </c>
      <c r="K1413" s="16" t="s">
        <v>3517</v>
      </c>
      <c r="L1413" s="9"/>
      <c r="M1413" s="9">
        <v>45163</v>
      </c>
      <c r="N1413" s="9">
        <v>45163</v>
      </c>
      <c r="O1413" s="7">
        <v>45163</v>
      </c>
      <c r="P1413" s="9"/>
      <c r="Q1413" s="9"/>
      <c r="R1413" s="9" t="s">
        <v>34</v>
      </c>
      <c r="S1413" s="16" t="s">
        <v>35</v>
      </c>
      <c r="T1413" s="16" t="s">
        <v>35</v>
      </c>
      <c r="U1413" s="16"/>
      <c r="V1413" s="16"/>
      <c r="W1413" s="16"/>
      <c r="X1413" s="16" t="s">
        <v>55</v>
      </c>
      <c r="Y1413">
        <v>6</v>
      </c>
      <c r="Z1413">
        <v>5</v>
      </c>
      <c r="AA1413">
        <v>3</v>
      </c>
      <c r="AB1413">
        <v>2</v>
      </c>
      <c r="AC1413">
        <v>0.16666666666666666</v>
      </c>
      <c r="AD1413">
        <v>4</v>
      </c>
      <c r="AE1413" t="s">
        <v>3740</v>
      </c>
    </row>
    <row r="1414" spans="1:31" x14ac:dyDescent="0.25">
      <c r="A1414" s="16" t="s">
        <v>23</v>
      </c>
      <c r="B1414" s="16" t="s">
        <v>39</v>
      </c>
      <c r="C1414" s="16" t="s">
        <v>558</v>
      </c>
      <c r="D1414" s="16" t="s">
        <v>3139</v>
      </c>
      <c r="E1414" s="16" t="s">
        <v>27</v>
      </c>
      <c r="F1414" s="16" t="s">
        <v>28</v>
      </c>
      <c r="G1414" s="16" t="s">
        <v>29</v>
      </c>
      <c r="H1414" s="16" t="s">
        <v>30</v>
      </c>
      <c r="I1414" s="16" t="s">
        <v>31</v>
      </c>
      <c r="J1414" s="16" t="s">
        <v>237</v>
      </c>
      <c r="K1414" s="16" t="s">
        <v>57</v>
      </c>
      <c r="L1414" s="9"/>
      <c r="M1414" s="9">
        <v>45163</v>
      </c>
      <c r="N1414" s="9">
        <v>45163</v>
      </c>
      <c r="O1414" s="7">
        <v>45163</v>
      </c>
      <c r="P1414" s="9"/>
      <c r="Q1414" s="9"/>
      <c r="R1414" s="9" t="s">
        <v>34</v>
      </c>
      <c r="S1414" s="16" t="s">
        <v>35</v>
      </c>
      <c r="T1414" s="16" t="s">
        <v>35</v>
      </c>
      <c r="U1414" s="16"/>
      <c r="V1414" s="16"/>
      <c r="W1414" s="16" t="s">
        <v>234</v>
      </c>
      <c r="X1414" s="16" t="s">
        <v>55</v>
      </c>
      <c r="Y1414">
        <v>6</v>
      </c>
      <c r="Z1414">
        <v>3</v>
      </c>
      <c r="AA1414">
        <v>1.8</v>
      </c>
      <c r="AB1414">
        <v>2</v>
      </c>
      <c r="AC1414">
        <v>0.16666666666666666</v>
      </c>
      <c r="AD1414">
        <v>3</v>
      </c>
      <c r="AE1414" t="s">
        <v>1868</v>
      </c>
    </row>
    <row r="1415" spans="1:31" x14ac:dyDescent="0.25">
      <c r="A1415" s="16" t="s">
        <v>3138</v>
      </c>
      <c r="B1415" s="16" t="s">
        <v>24</v>
      </c>
      <c r="C1415" s="16" t="s">
        <v>558</v>
      </c>
      <c r="D1415" s="16" t="s">
        <v>26</v>
      </c>
      <c r="E1415" s="16" t="s">
        <v>27</v>
      </c>
      <c r="F1415" s="16" t="s">
        <v>28</v>
      </c>
      <c r="G1415" s="16" t="s">
        <v>29</v>
      </c>
      <c r="H1415" s="16" t="s">
        <v>30</v>
      </c>
      <c r="I1415" s="16" t="s">
        <v>31</v>
      </c>
      <c r="J1415" s="16" t="s">
        <v>237</v>
      </c>
      <c r="K1415" s="16" t="s">
        <v>567</v>
      </c>
      <c r="L1415" s="9"/>
      <c r="M1415" s="9">
        <v>45163</v>
      </c>
      <c r="N1415" s="9">
        <v>45163</v>
      </c>
      <c r="O1415" s="7">
        <v>45163</v>
      </c>
      <c r="P1415" s="9"/>
      <c r="Q1415" s="9"/>
      <c r="R1415" s="9" t="s">
        <v>34</v>
      </c>
      <c r="S1415" s="16" t="s">
        <v>35</v>
      </c>
      <c r="T1415" s="16" t="s">
        <v>35</v>
      </c>
      <c r="U1415" s="16"/>
      <c r="V1415" s="16"/>
      <c r="W1415" s="16"/>
      <c r="X1415" s="16" t="s">
        <v>55</v>
      </c>
      <c r="Y1415">
        <v>6</v>
      </c>
      <c r="Z1415">
        <v>5</v>
      </c>
      <c r="AA1415">
        <v>3</v>
      </c>
      <c r="AB1415">
        <v>2</v>
      </c>
      <c r="AC1415">
        <v>0.16666666666666666</v>
      </c>
      <c r="AD1415">
        <v>4</v>
      </c>
      <c r="AE1415" t="s">
        <v>1869</v>
      </c>
    </row>
    <row r="1416" spans="1:31" x14ac:dyDescent="0.25">
      <c r="A1416" s="16" t="s">
        <v>23</v>
      </c>
      <c r="B1416" s="16" t="s">
        <v>3143</v>
      </c>
      <c r="C1416" s="16" t="s">
        <v>558</v>
      </c>
      <c r="D1416" s="16" t="s">
        <v>26</v>
      </c>
      <c r="E1416" s="16" t="s">
        <v>41</v>
      </c>
      <c r="F1416" s="16" t="s">
        <v>349</v>
      </c>
      <c r="G1416" s="16" t="s">
        <v>2909</v>
      </c>
      <c r="H1416" s="16" t="s">
        <v>31</v>
      </c>
      <c r="I1416" s="16" t="s">
        <v>31</v>
      </c>
      <c r="J1416" s="16" t="s">
        <v>237</v>
      </c>
      <c r="K1416" s="16" t="s">
        <v>53</v>
      </c>
      <c r="L1416" s="9"/>
      <c r="M1416" s="9">
        <v>45344</v>
      </c>
      <c r="N1416" s="9">
        <v>45344</v>
      </c>
      <c r="O1416" s="7">
        <v>45344</v>
      </c>
      <c r="P1416" s="9"/>
      <c r="Q1416" s="9"/>
      <c r="R1416" s="9" t="s">
        <v>93</v>
      </c>
      <c r="S1416" s="16" t="s">
        <v>35</v>
      </c>
      <c r="T1416" s="16" t="s">
        <v>35</v>
      </c>
      <c r="U1416" s="16"/>
      <c r="V1416" s="16"/>
      <c r="W1416" s="16" t="s">
        <v>234</v>
      </c>
      <c r="X1416" s="16" t="s">
        <v>55</v>
      </c>
      <c r="Y1416">
        <v>6</v>
      </c>
      <c r="Z1416">
        <v>5</v>
      </c>
      <c r="AA1416">
        <v>3</v>
      </c>
      <c r="AB1416">
        <v>6</v>
      </c>
      <c r="AC1416">
        <v>0.5</v>
      </c>
      <c r="AD1416">
        <v>5</v>
      </c>
      <c r="AE1416" t="s">
        <v>3741</v>
      </c>
    </row>
    <row r="1417" spans="1:31" x14ac:dyDescent="0.25">
      <c r="A1417" s="16" t="s">
        <v>23</v>
      </c>
      <c r="B1417" s="16" t="s">
        <v>3143</v>
      </c>
      <c r="C1417" s="16" t="s">
        <v>558</v>
      </c>
      <c r="D1417" s="16" t="s">
        <v>26</v>
      </c>
      <c r="E1417" s="16" t="s">
        <v>41</v>
      </c>
      <c r="F1417" s="16" t="s">
        <v>349</v>
      </c>
      <c r="G1417" s="16" t="s">
        <v>2909</v>
      </c>
      <c r="H1417" s="16" t="s">
        <v>31</v>
      </c>
      <c r="I1417" s="16" t="s">
        <v>31</v>
      </c>
      <c r="J1417" s="16" t="s">
        <v>237</v>
      </c>
      <c r="K1417" s="16" t="s">
        <v>319</v>
      </c>
      <c r="L1417" s="9"/>
      <c r="M1417" s="9">
        <v>45344</v>
      </c>
      <c r="N1417" s="9">
        <v>45344</v>
      </c>
      <c r="O1417" s="7">
        <v>45344</v>
      </c>
      <c r="P1417" s="9"/>
      <c r="Q1417" s="9"/>
      <c r="R1417" s="9" t="s">
        <v>93</v>
      </c>
      <c r="S1417" s="16" t="s">
        <v>35</v>
      </c>
      <c r="T1417" s="16" t="s">
        <v>35</v>
      </c>
      <c r="U1417" s="16"/>
      <c r="V1417" s="16"/>
      <c r="W1417" s="16" t="s">
        <v>234</v>
      </c>
      <c r="X1417" s="16" t="s">
        <v>55</v>
      </c>
      <c r="Y1417">
        <v>6</v>
      </c>
      <c r="Z1417">
        <v>5</v>
      </c>
      <c r="AA1417">
        <v>3</v>
      </c>
      <c r="AB1417">
        <v>6</v>
      </c>
      <c r="AC1417">
        <v>0.5</v>
      </c>
      <c r="AD1417">
        <v>5</v>
      </c>
      <c r="AE1417" t="s">
        <v>3742</v>
      </c>
    </row>
    <row r="1418" spans="1:31" x14ac:dyDescent="0.25">
      <c r="A1418" s="16" t="s">
        <v>23</v>
      </c>
      <c r="B1418" s="16" t="s">
        <v>3143</v>
      </c>
      <c r="C1418" s="16" t="s">
        <v>558</v>
      </c>
      <c r="D1418" s="16" t="s">
        <v>26</v>
      </c>
      <c r="E1418" s="16" t="s">
        <v>41</v>
      </c>
      <c r="F1418" s="16" t="s">
        <v>349</v>
      </c>
      <c r="G1418" s="16" t="s">
        <v>2909</v>
      </c>
      <c r="H1418" s="16" t="s">
        <v>31</v>
      </c>
      <c r="I1418" s="16" t="s">
        <v>31</v>
      </c>
      <c r="J1418" s="16" t="s">
        <v>237</v>
      </c>
      <c r="K1418" s="16" t="s">
        <v>238</v>
      </c>
      <c r="L1418" s="9"/>
      <c r="M1418" s="9">
        <v>45344</v>
      </c>
      <c r="N1418" s="9">
        <v>45344</v>
      </c>
      <c r="O1418" s="7">
        <v>45344</v>
      </c>
      <c r="P1418" s="9"/>
      <c r="Q1418" s="9"/>
      <c r="R1418" s="9" t="s">
        <v>93</v>
      </c>
      <c r="S1418" s="16" t="s">
        <v>35</v>
      </c>
      <c r="T1418" s="16" t="s">
        <v>35</v>
      </c>
      <c r="U1418" s="16"/>
      <c r="V1418" s="16"/>
      <c r="W1418" s="16" t="s">
        <v>234</v>
      </c>
      <c r="X1418" s="16" t="s">
        <v>55</v>
      </c>
      <c r="Y1418">
        <v>6</v>
      </c>
      <c r="Z1418">
        <v>5</v>
      </c>
      <c r="AA1418">
        <v>3</v>
      </c>
      <c r="AB1418">
        <v>6</v>
      </c>
      <c r="AC1418">
        <v>0.5</v>
      </c>
      <c r="AD1418">
        <v>5</v>
      </c>
      <c r="AE1418" t="s">
        <v>3403</v>
      </c>
    </row>
    <row r="1419" spans="1:31" x14ac:dyDescent="0.25">
      <c r="A1419" s="16" t="s">
        <v>23</v>
      </c>
      <c r="B1419" s="16" t="s">
        <v>3143</v>
      </c>
      <c r="C1419" s="16" t="s">
        <v>558</v>
      </c>
      <c r="D1419" s="16" t="s">
        <v>26</v>
      </c>
      <c r="E1419" s="16" t="s">
        <v>41</v>
      </c>
      <c r="F1419" s="16" t="s">
        <v>349</v>
      </c>
      <c r="G1419" s="16" t="s">
        <v>2909</v>
      </c>
      <c r="H1419" s="16" t="s">
        <v>31</v>
      </c>
      <c r="I1419" s="16" t="s">
        <v>31</v>
      </c>
      <c r="J1419" s="16" t="s">
        <v>237</v>
      </c>
      <c r="K1419" s="16" t="s">
        <v>219</v>
      </c>
      <c r="L1419" s="9"/>
      <c r="M1419" s="9">
        <v>45428</v>
      </c>
      <c r="N1419" s="9">
        <v>45428</v>
      </c>
      <c r="O1419" s="7">
        <v>45428</v>
      </c>
      <c r="P1419" s="9"/>
      <c r="Q1419" s="9"/>
      <c r="R1419" s="9" t="s">
        <v>93</v>
      </c>
      <c r="S1419" s="16" t="s">
        <v>35</v>
      </c>
      <c r="T1419" s="16" t="s">
        <v>35</v>
      </c>
      <c r="U1419" s="16"/>
      <c r="V1419" s="16"/>
      <c r="W1419" s="16" t="s">
        <v>234</v>
      </c>
      <c r="X1419" s="16" t="s">
        <v>55</v>
      </c>
      <c r="Y1419">
        <v>6</v>
      </c>
      <c r="Z1419">
        <v>5</v>
      </c>
      <c r="AA1419">
        <v>3</v>
      </c>
      <c r="AB1419">
        <v>6</v>
      </c>
      <c r="AC1419">
        <v>0.5</v>
      </c>
      <c r="AD1419">
        <v>5</v>
      </c>
      <c r="AE1419" t="s">
        <v>3743</v>
      </c>
    </row>
    <row r="1420" spans="1:31" x14ac:dyDescent="0.25">
      <c r="A1420" s="16" t="s">
        <v>23</v>
      </c>
      <c r="B1420" s="16" t="s">
        <v>3143</v>
      </c>
      <c r="C1420" s="16" t="s">
        <v>558</v>
      </c>
      <c r="D1420" s="16" t="s">
        <v>26</v>
      </c>
      <c r="E1420" s="16" t="s">
        <v>41</v>
      </c>
      <c r="F1420" s="16" t="s">
        <v>349</v>
      </c>
      <c r="G1420" s="16" t="s">
        <v>2909</v>
      </c>
      <c r="H1420" s="16" t="s">
        <v>31</v>
      </c>
      <c r="I1420" s="16" t="s">
        <v>31</v>
      </c>
      <c r="J1420" s="16" t="s">
        <v>237</v>
      </c>
      <c r="K1420" s="16" t="s">
        <v>560</v>
      </c>
      <c r="L1420" s="9"/>
      <c r="M1420" s="9">
        <v>45344</v>
      </c>
      <c r="N1420" s="9">
        <v>45344</v>
      </c>
      <c r="O1420" s="7">
        <v>45344</v>
      </c>
      <c r="P1420" s="9"/>
      <c r="Q1420" s="9"/>
      <c r="R1420" s="9" t="s">
        <v>93</v>
      </c>
      <c r="S1420" s="16" t="s">
        <v>35</v>
      </c>
      <c r="T1420" s="16" t="s">
        <v>35</v>
      </c>
      <c r="U1420" s="16"/>
      <c r="V1420" s="16"/>
      <c r="W1420" s="16" t="s">
        <v>234</v>
      </c>
      <c r="X1420" s="16" t="s">
        <v>55</v>
      </c>
      <c r="Y1420">
        <v>6</v>
      </c>
      <c r="Z1420">
        <v>5</v>
      </c>
      <c r="AA1420">
        <v>3</v>
      </c>
      <c r="AB1420">
        <v>6</v>
      </c>
      <c r="AC1420">
        <v>0.5</v>
      </c>
      <c r="AD1420">
        <v>5</v>
      </c>
      <c r="AE1420" t="s">
        <v>3744</v>
      </c>
    </row>
    <row r="1421" spans="1:31" x14ac:dyDescent="0.25">
      <c r="A1421" s="16" t="s">
        <v>23</v>
      </c>
      <c r="B1421" s="16" t="s">
        <v>3143</v>
      </c>
      <c r="C1421" s="16" t="s">
        <v>558</v>
      </c>
      <c r="D1421" s="16" t="s">
        <v>26</v>
      </c>
      <c r="E1421" s="16" t="s">
        <v>41</v>
      </c>
      <c r="F1421" s="16" t="s">
        <v>349</v>
      </c>
      <c r="G1421" s="16" t="s">
        <v>2909</v>
      </c>
      <c r="H1421" s="16" t="s">
        <v>31</v>
      </c>
      <c r="I1421" s="16" t="s">
        <v>31</v>
      </c>
      <c r="J1421" s="16" t="s">
        <v>237</v>
      </c>
      <c r="K1421" s="16" t="s">
        <v>64</v>
      </c>
      <c r="L1421" s="9"/>
      <c r="M1421" s="9">
        <v>45344</v>
      </c>
      <c r="N1421" s="9">
        <v>45344</v>
      </c>
      <c r="O1421" s="7">
        <v>45344</v>
      </c>
      <c r="P1421" s="9"/>
      <c r="Q1421" s="9"/>
      <c r="R1421" s="9" t="s">
        <v>93</v>
      </c>
      <c r="S1421" s="16" t="s">
        <v>35</v>
      </c>
      <c r="T1421" s="16" t="s">
        <v>35</v>
      </c>
      <c r="U1421" s="16"/>
      <c r="V1421" s="16"/>
      <c r="W1421" s="16" t="s">
        <v>234</v>
      </c>
      <c r="X1421" s="16" t="s">
        <v>55</v>
      </c>
      <c r="Y1421">
        <v>6</v>
      </c>
      <c r="Z1421">
        <v>5</v>
      </c>
      <c r="AA1421">
        <v>3</v>
      </c>
      <c r="AB1421">
        <v>6</v>
      </c>
      <c r="AC1421">
        <v>0.5</v>
      </c>
      <c r="AD1421">
        <v>5</v>
      </c>
      <c r="AE1421" t="s">
        <v>3404</v>
      </c>
    </row>
    <row r="1422" spans="1:31" x14ac:dyDescent="0.25">
      <c r="A1422" s="16" t="s">
        <v>23</v>
      </c>
      <c r="B1422" s="16" t="s">
        <v>3143</v>
      </c>
      <c r="C1422" s="16" t="s">
        <v>558</v>
      </c>
      <c r="D1422" s="16" t="s">
        <v>26</v>
      </c>
      <c r="E1422" s="16" t="s">
        <v>41</v>
      </c>
      <c r="F1422" s="16" t="s">
        <v>349</v>
      </c>
      <c r="G1422" s="16" t="s">
        <v>2909</v>
      </c>
      <c r="H1422" s="16" t="s">
        <v>31</v>
      </c>
      <c r="I1422" s="16" t="s">
        <v>31</v>
      </c>
      <c r="J1422" s="16" t="s">
        <v>237</v>
      </c>
      <c r="K1422" s="16" t="s">
        <v>206</v>
      </c>
      <c r="L1422" s="9"/>
      <c r="M1422" s="9">
        <v>45428</v>
      </c>
      <c r="N1422" s="9">
        <v>45428</v>
      </c>
      <c r="O1422" s="7">
        <v>45428</v>
      </c>
      <c r="P1422" s="9"/>
      <c r="Q1422" s="9"/>
      <c r="R1422" s="9" t="s">
        <v>93</v>
      </c>
      <c r="S1422" s="16" t="s">
        <v>35</v>
      </c>
      <c r="T1422" s="16" t="s">
        <v>35</v>
      </c>
      <c r="U1422" s="16"/>
      <c r="V1422" s="16"/>
      <c r="W1422" s="16" t="s">
        <v>234</v>
      </c>
      <c r="X1422" s="16" t="s">
        <v>55</v>
      </c>
      <c r="Y1422">
        <v>6</v>
      </c>
      <c r="Z1422">
        <v>5</v>
      </c>
      <c r="AA1422">
        <v>3</v>
      </c>
      <c r="AB1422">
        <v>6</v>
      </c>
      <c r="AC1422">
        <v>0.5</v>
      </c>
      <c r="AD1422">
        <v>5</v>
      </c>
      <c r="AE1422" t="s">
        <v>3745</v>
      </c>
    </row>
    <row r="1423" spans="1:31" x14ac:dyDescent="0.25">
      <c r="A1423" s="16" t="s">
        <v>23</v>
      </c>
      <c r="B1423" s="16" t="s">
        <v>3143</v>
      </c>
      <c r="C1423" s="16" t="s">
        <v>558</v>
      </c>
      <c r="D1423" s="16" t="s">
        <v>26</v>
      </c>
      <c r="E1423" s="16" t="s">
        <v>41</v>
      </c>
      <c r="F1423" s="16" t="s">
        <v>349</v>
      </c>
      <c r="G1423" s="16" t="s">
        <v>2909</v>
      </c>
      <c r="H1423" s="16" t="s">
        <v>31</v>
      </c>
      <c r="I1423" s="16" t="s">
        <v>31</v>
      </c>
      <c r="J1423" s="16" t="s">
        <v>237</v>
      </c>
      <c r="K1423" s="16" t="s">
        <v>47</v>
      </c>
      <c r="L1423" s="9"/>
      <c r="M1423" s="9">
        <v>45344</v>
      </c>
      <c r="N1423" s="9">
        <v>45344</v>
      </c>
      <c r="O1423" s="7">
        <v>45344</v>
      </c>
      <c r="P1423" s="9"/>
      <c r="Q1423" s="9"/>
      <c r="R1423" s="9" t="s">
        <v>93</v>
      </c>
      <c r="S1423" s="16" t="s">
        <v>35</v>
      </c>
      <c r="T1423" s="16" t="s">
        <v>35</v>
      </c>
      <c r="U1423" s="16"/>
      <c r="V1423" s="16"/>
      <c r="W1423" s="16" t="s">
        <v>234</v>
      </c>
      <c r="X1423" s="16" t="s">
        <v>55</v>
      </c>
      <c r="Y1423">
        <v>6</v>
      </c>
      <c r="Z1423">
        <v>5</v>
      </c>
      <c r="AA1423">
        <v>3</v>
      </c>
      <c r="AB1423">
        <v>6</v>
      </c>
      <c r="AC1423">
        <v>0.5</v>
      </c>
      <c r="AD1423">
        <v>5</v>
      </c>
      <c r="AE1423" t="s">
        <v>3746</v>
      </c>
    </row>
    <row r="1424" spans="1:31" x14ac:dyDescent="0.25">
      <c r="A1424" s="16" t="s">
        <v>23</v>
      </c>
      <c r="B1424" s="16" t="s">
        <v>3143</v>
      </c>
      <c r="C1424" s="16" t="s">
        <v>558</v>
      </c>
      <c r="D1424" s="16" t="s">
        <v>26</v>
      </c>
      <c r="E1424" s="16" t="s">
        <v>41</v>
      </c>
      <c r="F1424" s="16" t="s">
        <v>349</v>
      </c>
      <c r="G1424" s="16" t="s">
        <v>2909</v>
      </c>
      <c r="H1424" s="16" t="s">
        <v>31</v>
      </c>
      <c r="I1424" s="16" t="s">
        <v>31</v>
      </c>
      <c r="J1424" s="16" t="s">
        <v>237</v>
      </c>
      <c r="K1424" s="16" t="s">
        <v>191</v>
      </c>
      <c r="L1424" s="9"/>
      <c r="M1424" s="9">
        <v>45428</v>
      </c>
      <c r="N1424" s="9">
        <v>45428</v>
      </c>
      <c r="O1424" s="7">
        <v>45428</v>
      </c>
      <c r="P1424" s="9"/>
      <c r="Q1424" s="9"/>
      <c r="R1424" s="9" t="s">
        <v>93</v>
      </c>
      <c r="S1424" s="16" t="s">
        <v>35</v>
      </c>
      <c r="T1424" s="16" t="s">
        <v>35</v>
      </c>
      <c r="U1424" s="16"/>
      <c r="V1424" s="16"/>
      <c r="W1424" s="16" t="s">
        <v>234</v>
      </c>
      <c r="X1424" s="16" t="s">
        <v>55</v>
      </c>
      <c r="Y1424">
        <v>6</v>
      </c>
      <c r="Z1424">
        <v>5</v>
      </c>
      <c r="AA1424">
        <v>3</v>
      </c>
      <c r="AB1424">
        <v>6</v>
      </c>
      <c r="AC1424">
        <v>0.5</v>
      </c>
      <c r="AD1424">
        <v>5</v>
      </c>
      <c r="AE1424" t="s">
        <v>3747</v>
      </c>
    </row>
    <row r="1425" spans="1:31" x14ac:dyDescent="0.25">
      <c r="A1425" s="16" t="s">
        <v>23</v>
      </c>
      <c r="B1425" s="16" t="s">
        <v>3143</v>
      </c>
      <c r="C1425" s="16" t="s">
        <v>558</v>
      </c>
      <c r="D1425" s="16" t="s">
        <v>26</v>
      </c>
      <c r="E1425" s="16" t="s">
        <v>41</v>
      </c>
      <c r="F1425" s="16" t="s">
        <v>349</v>
      </c>
      <c r="G1425" s="16" t="s">
        <v>2909</v>
      </c>
      <c r="H1425" s="16" t="s">
        <v>31</v>
      </c>
      <c r="I1425" s="16" t="s">
        <v>31</v>
      </c>
      <c r="J1425" s="16" t="s">
        <v>237</v>
      </c>
      <c r="K1425" s="16" t="s">
        <v>239</v>
      </c>
      <c r="L1425" s="9"/>
      <c r="M1425" s="9">
        <v>45344</v>
      </c>
      <c r="N1425" s="9">
        <v>45344</v>
      </c>
      <c r="O1425" s="7">
        <v>45344</v>
      </c>
      <c r="P1425" s="9"/>
      <c r="Q1425" s="9"/>
      <c r="R1425" s="9" t="s">
        <v>93</v>
      </c>
      <c r="S1425" s="16" t="s">
        <v>35</v>
      </c>
      <c r="T1425" s="16" t="s">
        <v>35</v>
      </c>
      <c r="U1425" s="16"/>
      <c r="V1425" s="16"/>
      <c r="W1425" s="16" t="s">
        <v>234</v>
      </c>
      <c r="X1425" s="16" t="s">
        <v>55</v>
      </c>
      <c r="Y1425">
        <v>6</v>
      </c>
      <c r="Z1425">
        <v>5</v>
      </c>
      <c r="AA1425">
        <v>3</v>
      </c>
      <c r="AB1425">
        <v>6</v>
      </c>
      <c r="AC1425">
        <v>0.5</v>
      </c>
      <c r="AD1425">
        <v>5</v>
      </c>
      <c r="AE1425" t="s">
        <v>3748</v>
      </c>
    </row>
    <row r="1426" spans="1:31" x14ac:dyDescent="0.25">
      <c r="A1426" s="16" t="s">
        <v>23</v>
      </c>
      <c r="B1426" s="16" t="s">
        <v>3143</v>
      </c>
      <c r="C1426" s="16" t="s">
        <v>558</v>
      </c>
      <c r="D1426" s="16" t="s">
        <v>26</v>
      </c>
      <c r="E1426" s="16" t="s">
        <v>41</v>
      </c>
      <c r="F1426" s="16" t="s">
        <v>349</v>
      </c>
      <c r="G1426" s="16" t="s">
        <v>2909</v>
      </c>
      <c r="H1426" s="16" t="s">
        <v>31</v>
      </c>
      <c r="I1426" s="16" t="s">
        <v>31</v>
      </c>
      <c r="J1426" s="16" t="s">
        <v>237</v>
      </c>
      <c r="K1426" s="16" t="s">
        <v>57</v>
      </c>
      <c r="L1426" s="9"/>
      <c r="M1426" s="9">
        <v>45428</v>
      </c>
      <c r="N1426" s="9">
        <v>45428</v>
      </c>
      <c r="O1426" s="7">
        <v>45428</v>
      </c>
      <c r="P1426" s="9"/>
      <c r="Q1426" s="9"/>
      <c r="R1426" s="9" t="s">
        <v>93</v>
      </c>
      <c r="S1426" s="16" t="s">
        <v>35</v>
      </c>
      <c r="T1426" s="16" t="s">
        <v>35</v>
      </c>
      <c r="U1426" s="16"/>
      <c r="V1426" s="16"/>
      <c r="W1426" s="16" t="s">
        <v>234</v>
      </c>
      <c r="X1426" s="16" t="s">
        <v>55</v>
      </c>
      <c r="Y1426">
        <v>6</v>
      </c>
      <c r="Z1426">
        <v>5</v>
      </c>
      <c r="AA1426">
        <v>3</v>
      </c>
      <c r="AB1426">
        <v>6</v>
      </c>
      <c r="AC1426">
        <v>0.5</v>
      </c>
      <c r="AD1426">
        <v>5</v>
      </c>
      <c r="AE1426" t="s">
        <v>3749</v>
      </c>
    </row>
    <row r="1427" spans="1:31" x14ac:dyDescent="0.25">
      <c r="A1427" s="16" t="s">
        <v>23</v>
      </c>
      <c r="B1427" s="16" t="s">
        <v>3143</v>
      </c>
      <c r="C1427" s="16" t="s">
        <v>558</v>
      </c>
      <c r="D1427" s="16" t="s">
        <v>26</v>
      </c>
      <c r="E1427" s="16" t="s">
        <v>41</v>
      </c>
      <c r="F1427" s="16" t="s">
        <v>349</v>
      </c>
      <c r="G1427" s="16" t="s">
        <v>2909</v>
      </c>
      <c r="H1427" s="16" t="s">
        <v>31</v>
      </c>
      <c r="I1427" s="16" t="s">
        <v>31</v>
      </c>
      <c r="J1427" s="16" t="s">
        <v>237</v>
      </c>
      <c r="K1427" s="16" t="s">
        <v>224</v>
      </c>
      <c r="L1427" s="9"/>
      <c r="M1427" s="9">
        <v>45428</v>
      </c>
      <c r="N1427" s="9">
        <v>45428</v>
      </c>
      <c r="O1427" s="7">
        <v>45428</v>
      </c>
      <c r="P1427" s="9"/>
      <c r="Q1427" s="9"/>
      <c r="R1427" s="9" t="s">
        <v>93</v>
      </c>
      <c r="S1427" s="16" t="s">
        <v>35</v>
      </c>
      <c r="T1427" s="16" t="s">
        <v>35</v>
      </c>
      <c r="U1427" s="16"/>
      <c r="V1427" s="16"/>
      <c r="W1427" s="16" t="s">
        <v>234</v>
      </c>
      <c r="X1427" s="16" t="s">
        <v>55</v>
      </c>
      <c r="Y1427">
        <v>6</v>
      </c>
      <c r="Z1427">
        <v>5</v>
      </c>
      <c r="AA1427">
        <v>3</v>
      </c>
      <c r="AB1427">
        <v>6</v>
      </c>
      <c r="AC1427">
        <v>0.5</v>
      </c>
      <c r="AD1427">
        <v>5</v>
      </c>
      <c r="AE1427" t="s">
        <v>3750</v>
      </c>
    </row>
    <row r="1428" spans="1:31" x14ac:dyDescent="0.25">
      <c r="A1428" s="16" t="s">
        <v>23</v>
      </c>
      <c r="B1428" s="16" t="s">
        <v>3143</v>
      </c>
      <c r="C1428" s="16" t="s">
        <v>558</v>
      </c>
      <c r="D1428" s="16" t="s">
        <v>26</v>
      </c>
      <c r="E1428" s="16" t="s">
        <v>41</v>
      </c>
      <c r="F1428" s="16" t="s">
        <v>349</v>
      </c>
      <c r="G1428" s="16" t="s">
        <v>1105</v>
      </c>
      <c r="H1428" s="16" t="s">
        <v>150</v>
      </c>
      <c r="I1428" s="16" t="s">
        <v>31</v>
      </c>
      <c r="J1428" s="16" t="s">
        <v>237</v>
      </c>
      <c r="K1428" s="16" t="s">
        <v>217</v>
      </c>
      <c r="L1428" s="9"/>
      <c r="M1428" s="9">
        <v>45436</v>
      </c>
      <c r="N1428" s="9">
        <v>45436</v>
      </c>
      <c r="O1428" s="7">
        <v>45436</v>
      </c>
      <c r="P1428" s="9"/>
      <c r="Q1428" s="9"/>
      <c r="R1428" s="9" t="s">
        <v>93</v>
      </c>
      <c r="S1428" s="16" t="s">
        <v>35</v>
      </c>
      <c r="T1428" s="16" t="s">
        <v>35</v>
      </c>
      <c r="U1428" s="16"/>
      <c r="V1428" s="16"/>
      <c r="W1428" s="16" t="s">
        <v>234</v>
      </c>
      <c r="X1428" s="16" t="s">
        <v>55</v>
      </c>
      <c r="Y1428">
        <v>6</v>
      </c>
      <c r="Z1428">
        <v>5</v>
      </c>
      <c r="AA1428">
        <v>3</v>
      </c>
      <c r="AB1428">
        <v>6</v>
      </c>
      <c r="AC1428">
        <v>0.5</v>
      </c>
      <c r="AD1428">
        <v>5</v>
      </c>
      <c r="AE1428" t="s">
        <v>3751</v>
      </c>
    </row>
    <row r="1429" spans="1:31" x14ac:dyDescent="0.25">
      <c r="A1429" s="16" t="s">
        <v>23</v>
      </c>
      <c r="B1429" s="16" t="s">
        <v>3143</v>
      </c>
      <c r="C1429" s="16" t="s">
        <v>558</v>
      </c>
      <c r="D1429" s="16" t="s">
        <v>26</v>
      </c>
      <c r="E1429" s="16" t="s">
        <v>572</v>
      </c>
      <c r="F1429" s="16" t="s">
        <v>349</v>
      </c>
      <c r="G1429" s="16" t="s">
        <v>3752</v>
      </c>
      <c r="H1429" s="16" t="s">
        <v>31</v>
      </c>
      <c r="I1429" s="16" t="s">
        <v>31</v>
      </c>
      <c r="J1429" s="16" t="s">
        <v>237</v>
      </c>
      <c r="K1429" s="16" t="s">
        <v>100</v>
      </c>
      <c r="L1429" s="9"/>
      <c r="M1429" s="9">
        <v>45587</v>
      </c>
      <c r="N1429" s="9">
        <v>45587</v>
      </c>
      <c r="O1429" s="7">
        <v>45587</v>
      </c>
      <c r="P1429" s="9"/>
      <c r="Q1429" s="9"/>
      <c r="R1429" s="9" t="s">
        <v>93</v>
      </c>
      <c r="S1429" s="16" t="s">
        <v>35</v>
      </c>
      <c r="T1429" s="16" t="s">
        <v>35</v>
      </c>
      <c r="U1429" s="16"/>
      <c r="V1429" s="16"/>
      <c r="W1429" s="16" t="s">
        <v>234</v>
      </c>
      <c r="X1429" s="16" t="s">
        <v>55</v>
      </c>
      <c r="Y1429">
        <v>6</v>
      </c>
      <c r="Z1429">
        <v>5</v>
      </c>
      <c r="AA1429">
        <v>3</v>
      </c>
      <c r="AB1429">
        <v>6</v>
      </c>
      <c r="AC1429">
        <v>0.5</v>
      </c>
      <c r="AD1429">
        <v>5</v>
      </c>
      <c r="AE1429" t="s">
        <v>3753</v>
      </c>
    </row>
    <row r="1430" spans="1:31" x14ac:dyDescent="0.25">
      <c r="A1430" s="16" t="s">
        <v>23</v>
      </c>
      <c r="B1430" s="16" t="s">
        <v>3143</v>
      </c>
      <c r="C1430" s="16" t="s">
        <v>558</v>
      </c>
      <c r="D1430" s="16" t="s">
        <v>3139</v>
      </c>
      <c r="E1430" s="16" t="s">
        <v>240</v>
      </c>
      <c r="F1430" s="16" t="s">
        <v>349</v>
      </c>
      <c r="G1430" s="16" t="s">
        <v>3754</v>
      </c>
      <c r="H1430" s="16" t="s">
        <v>242</v>
      </c>
      <c r="I1430" s="16" t="s">
        <v>31</v>
      </c>
      <c r="J1430" s="16" t="s">
        <v>237</v>
      </c>
      <c r="K1430" s="16" t="s">
        <v>205</v>
      </c>
      <c r="L1430" s="9"/>
      <c r="M1430" s="9">
        <v>45323</v>
      </c>
      <c r="N1430" s="9">
        <v>45323</v>
      </c>
      <c r="O1430" s="7">
        <v>45323</v>
      </c>
      <c r="P1430" s="9"/>
      <c r="Q1430" s="9"/>
      <c r="R1430" s="9" t="s">
        <v>93</v>
      </c>
      <c r="S1430" s="16" t="s">
        <v>35</v>
      </c>
      <c r="T1430" s="16" t="s">
        <v>35</v>
      </c>
      <c r="U1430" s="16"/>
      <c r="V1430" s="16"/>
      <c r="W1430" s="16" t="s">
        <v>234</v>
      </c>
      <c r="X1430" s="16" t="s">
        <v>55</v>
      </c>
      <c r="Y1430">
        <v>6</v>
      </c>
      <c r="Z1430">
        <v>3</v>
      </c>
      <c r="AA1430">
        <v>1.8</v>
      </c>
      <c r="AB1430">
        <v>2</v>
      </c>
      <c r="AC1430">
        <v>0.16666666666666666</v>
      </c>
      <c r="AD1430">
        <v>3</v>
      </c>
      <c r="AE1430" t="s">
        <v>3755</v>
      </c>
    </row>
    <row r="1431" spans="1:31" x14ac:dyDescent="0.25">
      <c r="A1431" s="16" t="s">
        <v>23</v>
      </c>
      <c r="B1431" s="16" t="s">
        <v>3143</v>
      </c>
      <c r="C1431" s="16" t="s">
        <v>558</v>
      </c>
      <c r="D1431" s="16" t="s">
        <v>3139</v>
      </c>
      <c r="E1431" s="16" t="s">
        <v>240</v>
      </c>
      <c r="F1431" s="16" t="s">
        <v>349</v>
      </c>
      <c r="G1431" s="16" t="s">
        <v>3754</v>
      </c>
      <c r="H1431" s="16" t="s">
        <v>242</v>
      </c>
      <c r="I1431" s="16" t="s">
        <v>31</v>
      </c>
      <c r="J1431" s="16" t="s">
        <v>237</v>
      </c>
      <c r="K1431" s="16" t="s">
        <v>772</v>
      </c>
      <c r="L1431" s="9"/>
      <c r="M1431" s="9">
        <v>45323</v>
      </c>
      <c r="N1431" s="9">
        <v>45323</v>
      </c>
      <c r="O1431" s="7">
        <v>45323</v>
      </c>
      <c r="P1431" s="9"/>
      <c r="Q1431" s="9"/>
      <c r="R1431" s="9" t="s">
        <v>93</v>
      </c>
      <c r="S1431" s="16" t="s">
        <v>35</v>
      </c>
      <c r="T1431" s="16" t="s">
        <v>35</v>
      </c>
      <c r="U1431" s="16"/>
      <c r="V1431" s="16"/>
      <c r="W1431" s="16" t="s">
        <v>234</v>
      </c>
      <c r="X1431" s="16" t="s">
        <v>55</v>
      </c>
      <c r="Y1431">
        <v>6</v>
      </c>
      <c r="Z1431">
        <v>3</v>
      </c>
      <c r="AA1431">
        <v>1.8</v>
      </c>
      <c r="AB1431">
        <v>2</v>
      </c>
      <c r="AC1431">
        <v>0.16666666666666666</v>
      </c>
      <c r="AD1431">
        <v>3</v>
      </c>
      <c r="AE1431" t="s">
        <v>3756</v>
      </c>
    </row>
    <row r="1432" spans="1:31" x14ac:dyDescent="0.25">
      <c r="A1432" s="16" t="s">
        <v>23</v>
      </c>
      <c r="B1432" s="16" t="s">
        <v>3143</v>
      </c>
      <c r="C1432" s="16" t="s">
        <v>558</v>
      </c>
      <c r="D1432" s="16" t="s">
        <v>3139</v>
      </c>
      <c r="E1432" s="16" t="s">
        <v>240</v>
      </c>
      <c r="F1432" s="16" t="s">
        <v>349</v>
      </c>
      <c r="G1432" s="16" t="s">
        <v>3754</v>
      </c>
      <c r="H1432" s="16" t="s">
        <v>242</v>
      </c>
      <c r="I1432" s="16" t="s">
        <v>31</v>
      </c>
      <c r="J1432" s="16" t="s">
        <v>237</v>
      </c>
      <c r="K1432" s="16" t="s">
        <v>773</v>
      </c>
      <c r="L1432" s="9"/>
      <c r="M1432" s="9">
        <v>45323</v>
      </c>
      <c r="N1432" s="9">
        <v>45323</v>
      </c>
      <c r="O1432" s="7">
        <v>45323</v>
      </c>
      <c r="P1432" s="9"/>
      <c r="Q1432" s="9"/>
      <c r="R1432" s="9" t="s">
        <v>93</v>
      </c>
      <c r="S1432" s="16" t="s">
        <v>35</v>
      </c>
      <c r="T1432" s="16" t="s">
        <v>35</v>
      </c>
      <c r="U1432" s="16"/>
      <c r="V1432" s="16"/>
      <c r="W1432" s="16" t="s">
        <v>234</v>
      </c>
      <c r="X1432" s="16" t="s">
        <v>55</v>
      </c>
      <c r="Y1432">
        <v>6</v>
      </c>
      <c r="Z1432">
        <v>3</v>
      </c>
      <c r="AA1432">
        <v>1.8</v>
      </c>
      <c r="AB1432">
        <v>2</v>
      </c>
      <c r="AC1432">
        <v>0.16666666666666666</v>
      </c>
      <c r="AD1432">
        <v>3</v>
      </c>
      <c r="AE1432" t="s">
        <v>3757</v>
      </c>
    </row>
    <row r="1433" spans="1:31" x14ac:dyDescent="0.25">
      <c r="A1433" s="16" t="s">
        <v>23</v>
      </c>
      <c r="B1433" s="16" t="s">
        <v>3143</v>
      </c>
      <c r="C1433" s="16" t="s">
        <v>558</v>
      </c>
      <c r="D1433" s="16" t="s">
        <v>3139</v>
      </c>
      <c r="E1433" s="16" t="s">
        <v>240</v>
      </c>
      <c r="F1433" s="16" t="s">
        <v>349</v>
      </c>
      <c r="G1433" s="16" t="s">
        <v>3754</v>
      </c>
      <c r="H1433" s="16" t="s">
        <v>242</v>
      </c>
      <c r="I1433" s="16" t="s">
        <v>31</v>
      </c>
      <c r="J1433" s="16" t="s">
        <v>237</v>
      </c>
      <c r="K1433" s="16" t="s">
        <v>243</v>
      </c>
      <c r="L1433" s="9"/>
      <c r="M1433" s="9">
        <v>45323</v>
      </c>
      <c r="N1433" s="9">
        <v>45323</v>
      </c>
      <c r="O1433" s="7">
        <v>45323</v>
      </c>
      <c r="P1433" s="9"/>
      <c r="Q1433" s="9"/>
      <c r="R1433" s="9" t="s">
        <v>93</v>
      </c>
      <c r="S1433" s="16" t="s">
        <v>35</v>
      </c>
      <c r="T1433" s="16" t="s">
        <v>35</v>
      </c>
      <c r="U1433" s="16"/>
      <c r="V1433" s="16"/>
      <c r="W1433" s="16" t="s">
        <v>234</v>
      </c>
      <c r="X1433" s="16" t="s">
        <v>55</v>
      </c>
      <c r="Y1433">
        <v>6</v>
      </c>
      <c r="Z1433">
        <v>3</v>
      </c>
      <c r="AA1433">
        <v>1.8</v>
      </c>
      <c r="AB1433">
        <v>2</v>
      </c>
      <c r="AC1433">
        <v>0.16666666666666666</v>
      </c>
      <c r="AD1433">
        <v>3</v>
      </c>
      <c r="AE1433" t="s">
        <v>3758</v>
      </c>
    </row>
    <row r="1434" spans="1:31" x14ac:dyDescent="0.25">
      <c r="A1434" s="16" t="s">
        <v>23</v>
      </c>
      <c r="B1434" s="16" t="s">
        <v>3143</v>
      </c>
      <c r="C1434" s="16" t="s">
        <v>558</v>
      </c>
      <c r="D1434" s="16" t="s">
        <v>3139</v>
      </c>
      <c r="E1434" s="16" t="s">
        <v>240</v>
      </c>
      <c r="F1434" s="16" t="s">
        <v>349</v>
      </c>
      <c r="G1434" s="16" t="s">
        <v>3754</v>
      </c>
      <c r="H1434" s="16" t="s">
        <v>242</v>
      </c>
      <c r="I1434" s="16" t="s">
        <v>31</v>
      </c>
      <c r="J1434" s="16" t="s">
        <v>237</v>
      </c>
      <c r="K1434" s="16" t="s">
        <v>60</v>
      </c>
      <c r="L1434" s="9"/>
      <c r="M1434" s="9">
        <v>45323</v>
      </c>
      <c r="N1434" s="9">
        <v>45323</v>
      </c>
      <c r="O1434" s="7">
        <v>45323</v>
      </c>
      <c r="P1434" s="9"/>
      <c r="Q1434" s="9"/>
      <c r="R1434" s="9" t="s">
        <v>93</v>
      </c>
      <c r="S1434" s="16" t="s">
        <v>35</v>
      </c>
      <c r="T1434" s="16" t="s">
        <v>35</v>
      </c>
      <c r="U1434" s="16"/>
      <c r="V1434" s="16"/>
      <c r="W1434" s="16" t="s">
        <v>234</v>
      </c>
      <c r="X1434" s="16" t="s">
        <v>55</v>
      </c>
      <c r="Y1434">
        <v>6</v>
      </c>
      <c r="Z1434">
        <v>3</v>
      </c>
      <c r="AA1434">
        <v>1.8</v>
      </c>
      <c r="AB1434">
        <v>2</v>
      </c>
      <c r="AC1434">
        <v>0.16666666666666666</v>
      </c>
      <c r="AD1434">
        <v>3</v>
      </c>
      <c r="AE1434" t="s">
        <v>3759</v>
      </c>
    </row>
    <row r="1435" spans="1:31" x14ac:dyDescent="0.25">
      <c r="A1435" s="16" t="s">
        <v>23</v>
      </c>
      <c r="B1435" s="16" t="s">
        <v>3143</v>
      </c>
      <c r="C1435" s="16" t="s">
        <v>558</v>
      </c>
      <c r="D1435" s="16" t="s">
        <v>3139</v>
      </c>
      <c r="E1435" s="16" t="s">
        <v>27</v>
      </c>
      <c r="F1435" s="16" t="s">
        <v>349</v>
      </c>
      <c r="G1435" s="16" t="s">
        <v>2912</v>
      </c>
      <c r="H1435" s="16" t="s">
        <v>30</v>
      </c>
      <c r="I1435" s="16" t="s">
        <v>31</v>
      </c>
      <c r="J1435" s="16" t="s">
        <v>237</v>
      </c>
      <c r="K1435" s="16" t="s">
        <v>205</v>
      </c>
      <c r="L1435" s="9"/>
      <c r="M1435" s="9">
        <v>45528</v>
      </c>
      <c r="N1435" s="9">
        <v>45528</v>
      </c>
      <c r="O1435" s="7">
        <v>45528</v>
      </c>
      <c r="P1435" s="9"/>
      <c r="Q1435" s="9"/>
      <c r="R1435" s="9" t="s">
        <v>93</v>
      </c>
      <c r="S1435" s="16" t="s">
        <v>35</v>
      </c>
      <c r="T1435" s="16" t="s">
        <v>35</v>
      </c>
      <c r="U1435" s="16"/>
      <c r="V1435" s="16"/>
      <c r="W1435" s="16" t="s">
        <v>234</v>
      </c>
      <c r="X1435" s="16" t="s">
        <v>55</v>
      </c>
      <c r="Y1435">
        <v>6</v>
      </c>
      <c r="Z1435">
        <v>3</v>
      </c>
      <c r="AA1435">
        <v>1.8</v>
      </c>
      <c r="AB1435">
        <v>2</v>
      </c>
      <c r="AC1435">
        <v>0.16666666666666666</v>
      </c>
      <c r="AD1435">
        <v>3</v>
      </c>
      <c r="AE1435" t="s">
        <v>3760</v>
      </c>
    </row>
    <row r="1436" spans="1:31" x14ac:dyDescent="0.25">
      <c r="A1436" s="16" t="s">
        <v>23</v>
      </c>
      <c r="B1436" s="16" t="s">
        <v>3143</v>
      </c>
      <c r="C1436" s="16" t="s">
        <v>558</v>
      </c>
      <c r="D1436" s="16" t="s">
        <v>3139</v>
      </c>
      <c r="E1436" s="16" t="s">
        <v>27</v>
      </c>
      <c r="F1436" s="16" t="s">
        <v>349</v>
      </c>
      <c r="G1436" s="16" t="s">
        <v>2912</v>
      </c>
      <c r="H1436" s="16" t="s">
        <v>30</v>
      </c>
      <c r="I1436" s="16" t="s">
        <v>31</v>
      </c>
      <c r="J1436" s="16" t="s">
        <v>237</v>
      </c>
      <c r="K1436" s="16" t="s">
        <v>707</v>
      </c>
      <c r="L1436" s="9"/>
      <c r="M1436" s="9">
        <v>45528</v>
      </c>
      <c r="N1436" s="9">
        <v>45528</v>
      </c>
      <c r="O1436" s="7">
        <v>45528</v>
      </c>
      <c r="P1436" s="9"/>
      <c r="Q1436" s="9"/>
      <c r="R1436" s="9" t="s">
        <v>93</v>
      </c>
      <c r="S1436" s="16" t="s">
        <v>35</v>
      </c>
      <c r="T1436" s="16" t="s">
        <v>35</v>
      </c>
      <c r="U1436" s="16"/>
      <c r="V1436" s="16"/>
      <c r="W1436" s="16" t="s">
        <v>234</v>
      </c>
      <c r="X1436" s="16" t="s">
        <v>55</v>
      </c>
      <c r="Y1436">
        <v>6</v>
      </c>
      <c r="Z1436">
        <v>3</v>
      </c>
      <c r="AA1436">
        <v>1.8</v>
      </c>
      <c r="AB1436">
        <v>2</v>
      </c>
      <c r="AC1436">
        <v>0.16666666666666666</v>
      </c>
      <c r="AD1436">
        <v>3</v>
      </c>
      <c r="AE1436" t="s">
        <v>3407</v>
      </c>
    </row>
    <row r="1437" spans="1:31" x14ac:dyDescent="0.25">
      <c r="A1437" s="16" t="s">
        <v>23</v>
      </c>
      <c r="B1437" s="16" t="s">
        <v>3143</v>
      </c>
      <c r="C1437" s="16" t="s">
        <v>558</v>
      </c>
      <c r="D1437" s="16" t="s">
        <v>3139</v>
      </c>
      <c r="E1437" s="16" t="s">
        <v>27</v>
      </c>
      <c r="F1437" s="16" t="s">
        <v>349</v>
      </c>
      <c r="G1437" s="16" t="s">
        <v>2912</v>
      </c>
      <c r="H1437" s="16" t="s">
        <v>30</v>
      </c>
      <c r="I1437" s="16" t="s">
        <v>31</v>
      </c>
      <c r="J1437" s="16" t="s">
        <v>237</v>
      </c>
      <c r="K1437" s="16" t="s">
        <v>33</v>
      </c>
      <c r="L1437" s="9"/>
      <c r="M1437" s="9">
        <v>45528</v>
      </c>
      <c r="N1437" s="9">
        <v>45528</v>
      </c>
      <c r="O1437" s="7">
        <v>45528</v>
      </c>
      <c r="P1437" s="9"/>
      <c r="Q1437" s="9"/>
      <c r="R1437" s="9" t="s">
        <v>93</v>
      </c>
      <c r="S1437" s="16" t="s">
        <v>35</v>
      </c>
      <c r="T1437" s="16" t="s">
        <v>35</v>
      </c>
      <c r="U1437" s="16"/>
      <c r="V1437" s="16"/>
      <c r="W1437" s="16" t="s">
        <v>234</v>
      </c>
      <c r="X1437" s="16" t="s">
        <v>55</v>
      </c>
      <c r="Y1437">
        <v>6</v>
      </c>
      <c r="Z1437">
        <v>3</v>
      </c>
      <c r="AA1437">
        <v>1.8</v>
      </c>
      <c r="AB1437">
        <v>2</v>
      </c>
      <c r="AC1437">
        <v>0.16666666666666666</v>
      </c>
      <c r="AD1437">
        <v>3</v>
      </c>
      <c r="AE1437" t="s">
        <v>3408</v>
      </c>
    </row>
    <row r="1438" spans="1:31" x14ac:dyDescent="0.25">
      <c r="A1438" s="16" t="s">
        <v>23</v>
      </c>
      <c r="B1438" s="16" t="s">
        <v>3143</v>
      </c>
      <c r="C1438" s="16" t="s">
        <v>558</v>
      </c>
      <c r="D1438" s="16" t="s">
        <v>3139</v>
      </c>
      <c r="E1438" s="16" t="s">
        <v>27</v>
      </c>
      <c r="F1438" s="16" t="s">
        <v>349</v>
      </c>
      <c r="G1438" s="16" t="s">
        <v>2912</v>
      </c>
      <c r="H1438" s="16" t="s">
        <v>30</v>
      </c>
      <c r="I1438" s="16" t="s">
        <v>31</v>
      </c>
      <c r="J1438" s="16" t="s">
        <v>237</v>
      </c>
      <c r="K1438" s="16" t="s">
        <v>227</v>
      </c>
      <c r="L1438" s="9"/>
      <c r="M1438" s="9">
        <v>45528</v>
      </c>
      <c r="N1438" s="9">
        <v>45528</v>
      </c>
      <c r="O1438" s="7">
        <v>45528</v>
      </c>
      <c r="P1438" s="9"/>
      <c r="Q1438" s="9"/>
      <c r="R1438" s="9" t="s">
        <v>93</v>
      </c>
      <c r="S1438" s="16" t="s">
        <v>35</v>
      </c>
      <c r="T1438" s="16" t="s">
        <v>35</v>
      </c>
      <c r="U1438" s="16"/>
      <c r="V1438" s="16"/>
      <c r="W1438" s="16" t="s">
        <v>234</v>
      </c>
      <c r="X1438" s="16" t="s">
        <v>55</v>
      </c>
      <c r="Y1438">
        <v>6</v>
      </c>
      <c r="Z1438">
        <v>3</v>
      </c>
      <c r="AA1438">
        <v>1.8</v>
      </c>
      <c r="AB1438">
        <v>2</v>
      </c>
      <c r="AC1438">
        <v>0.16666666666666666</v>
      </c>
      <c r="AD1438">
        <v>3</v>
      </c>
      <c r="AE1438" t="s">
        <v>3761</v>
      </c>
    </row>
    <row r="1439" spans="1:31" x14ac:dyDescent="0.25">
      <c r="A1439" s="16" t="s">
        <v>23</v>
      </c>
      <c r="B1439" s="16" t="s">
        <v>3143</v>
      </c>
      <c r="C1439" s="16" t="s">
        <v>558</v>
      </c>
      <c r="D1439" s="16" t="s">
        <v>3139</v>
      </c>
      <c r="E1439" s="16" t="s">
        <v>27</v>
      </c>
      <c r="F1439" s="16" t="s">
        <v>349</v>
      </c>
      <c r="G1439" s="16" t="s">
        <v>2912</v>
      </c>
      <c r="H1439" s="16" t="s">
        <v>30</v>
      </c>
      <c r="I1439" s="16" t="s">
        <v>31</v>
      </c>
      <c r="J1439" s="16" t="s">
        <v>237</v>
      </c>
      <c r="K1439" s="16" t="s">
        <v>47</v>
      </c>
      <c r="L1439" s="9"/>
      <c r="M1439" s="9">
        <v>45528</v>
      </c>
      <c r="N1439" s="9">
        <v>45528</v>
      </c>
      <c r="O1439" s="7">
        <v>45528</v>
      </c>
      <c r="P1439" s="9"/>
      <c r="Q1439" s="9"/>
      <c r="R1439" s="9" t="s">
        <v>93</v>
      </c>
      <c r="S1439" s="16" t="s">
        <v>35</v>
      </c>
      <c r="T1439" s="16" t="s">
        <v>35</v>
      </c>
      <c r="U1439" s="16"/>
      <c r="V1439" s="16"/>
      <c r="W1439" s="16" t="s">
        <v>234</v>
      </c>
      <c r="X1439" s="16" t="s">
        <v>55</v>
      </c>
      <c r="Y1439">
        <v>6</v>
      </c>
      <c r="Z1439">
        <v>3</v>
      </c>
      <c r="AA1439">
        <v>1.8</v>
      </c>
      <c r="AB1439">
        <v>2</v>
      </c>
      <c r="AC1439">
        <v>0.16666666666666666</v>
      </c>
      <c r="AD1439">
        <v>3</v>
      </c>
      <c r="AE1439" t="s">
        <v>3762</v>
      </c>
    </row>
    <row r="1440" spans="1:31" x14ac:dyDescent="0.25">
      <c r="A1440" s="16" t="s">
        <v>23</v>
      </c>
      <c r="B1440" s="16" t="s">
        <v>3143</v>
      </c>
      <c r="C1440" s="16" t="s">
        <v>558</v>
      </c>
      <c r="D1440" s="16" t="s">
        <v>3139</v>
      </c>
      <c r="E1440" s="16" t="s">
        <v>27</v>
      </c>
      <c r="F1440" s="16" t="s">
        <v>349</v>
      </c>
      <c r="G1440" s="16" t="s">
        <v>2912</v>
      </c>
      <c r="H1440" s="16" t="s">
        <v>30</v>
      </c>
      <c r="I1440" s="16" t="s">
        <v>31</v>
      </c>
      <c r="J1440" s="16" t="s">
        <v>237</v>
      </c>
      <c r="K1440" s="16" t="s">
        <v>361</v>
      </c>
      <c r="L1440" s="9"/>
      <c r="M1440" s="9">
        <v>45528</v>
      </c>
      <c r="N1440" s="9">
        <v>45528</v>
      </c>
      <c r="O1440" s="7">
        <v>45528</v>
      </c>
      <c r="P1440" s="9"/>
      <c r="Q1440" s="9"/>
      <c r="R1440" s="9" t="s">
        <v>93</v>
      </c>
      <c r="S1440" s="16" t="s">
        <v>35</v>
      </c>
      <c r="T1440" s="16" t="s">
        <v>35</v>
      </c>
      <c r="U1440" s="16"/>
      <c r="V1440" s="16"/>
      <c r="W1440" s="16" t="s">
        <v>234</v>
      </c>
      <c r="X1440" s="16" t="s">
        <v>55</v>
      </c>
      <c r="Y1440">
        <v>6</v>
      </c>
      <c r="Z1440">
        <v>3</v>
      </c>
      <c r="AA1440">
        <v>1.8</v>
      </c>
      <c r="AB1440">
        <v>2</v>
      </c>
      <c r="AC1440">
        <v>0.16666666666666666</v>
      </c>
      <c r="AD1440">
        <v>3</v>
      </c>
      <c r="AE1440" t="s">
        <v>3763</v>
      </c>
    </row>
    <row r="1441" spans="1:31" x14ac:dyDescent="0.25">
      <c r="A1441" s="16" t="s">
        <v>23</v>
      </c>
      <c r="B1441" s="16" t="s">
        <v>3143</v>
      </c>
      <c r="C1441" s="16" t="s">
        <v>558</v>
      </c>
      <c r="D1441" s="16" t="s">
        <v>3139</v>
      </c>
      <c r="E1441" s="16" t="s">
        <v>27</v>
      </c>
      <c r="F1441" s="16" t="s">
        <v>349</v>
      </c>
      <c r="G1441" s="16" t="s">
        <v>2912</v>
      </c>
      <c r="H1441" s="16" t="s">
        <v>30</v>
      </c>
      <c r="I1441" s="16" t="s">
        <v>31</v>
      </c>
      <c r="J1441" s="16" t="s">
        <v>237</v>
      </c>
      <c r="K1441" s="16" t="s">
        <v>439</v>
      </c>
      <c r="L1441" s="9"/>
      <c r="M1441" s="9">
        <v>45528</v>
      </c>
      <c r="N1441" s="9">
        <v>45528</v>
      </c>
      <c r="O1441" s="7">
        <v>45528</v>
      </c>
      <c r="P1441" s="9"/>
      <c r="Q1441" s="9"/>
      <c r="R1441" s="9" t="s">
        <v>93</v>
      </c>
      <c r="S1441" s="16" t="s">
        <v>35</v>
      </c>
      <c r="T1441" s="16" t="s">
        <v>35</v>
      </c>
      <c r="U1441" s="16"/>
      <c r="V1441" s="16"/>
      <c r="W1441" s="16" t="s">
        <v>234</v>
      </c>
      <c r="X1441" s="16" t="s">
        <v>55</v>
      </c>
      <c r="Y1441">
        <v>6</v>
      </c>
      <c r="Z1441">
        <v>3</v>
      </c>
      <c r="AA1441">
        <v>1.8</v>
      </c>
      <c r="AB1441">
        <v>2</v>
      </c>
      <c r="AC1441">
        <v>0.16666666666666666</v>
      </c>
      <c r="AD1441">
        <v>3</v>
      </c>
      <c r="AE1441" t="s">
        <v>3764</v>
      </c>
    </row>
    <row r="1442" spans="1:31" x14ac:dyDescent="0.25">
      <c r="A1442" s="16" t="s">
        <v>23</v>
      </c>
      <c r="B1442" s="16" t="s">
        <v>3143</v>
      </c>
      <c r="C1442" s="16" t="s">
        <v>558</v>
      </c>
      <c r="D1442" s="16" t="s">
        <v>3139</v>
      </c>
      <c r="E1442" s="16" t="s">
        <v>27</v>
      </c>
      <c r="F1442" s="16" t="s">
        <v>349</v>
      </c>
      <c r="G1442" s="16" t="s">
        <v>2912</v>
      </c>
      <c r="H1442" s="16" t="s">
        <v>30</v>
      </c>
      <c r="I1442" s="16" t="s">
        <v>31</v>
      </c>
      <c r="J1442" s="16" t="s">
        <v>237</v>
      </c>
      <c r="K1442" s="16" t="s">
        <v>229</v>
      </c>
      <c r="L1442" s="9"/>
      <c r="M1442" s="9">
        <v>45528</v>
      </c>
      <c r="N1442" s="9">
        <v>45528</v>
      </c>
      <c r="O1442" s="7">
        <v>45528</v>
      </c>
      <c r="P1442" s="9"/>
      <c r="Q1442" s="9"/>
      <c r="R1442" s="9" t="s">
        <v>93</v>
      </c>
      <c r="S1442" s="16" t="s">
        <v>35</v>
      </c>
      <c r="T1442" s="16" t="s">
        <v>35</v>
      </c>
      <c r="U1442" s="16"/>
      <c r="V1442" s="16"/>
      <c r="W1442" s="16" t="s">
        <v>234</v>
      </c>
      <c r="X1442" s="16" t="s">
        <v>55</v>
      </c>
      <c r="Y1442">
        <v>6</v>
      </c>
      <c r="Z1442">
        <v>3</v>
      </c>
      <c r="AA1442">
        <v>1.8</v>
      </c>
      <c r="AB1442">
        <v>2</v>
      </c>
      <c r="AC1442">
        <v>0.16666666666666666</v>
      </c>
      <c r="AD1442">
        <v>3</v>
      </c>
      <c r="AE1442" t="s">
        <v>3765</v>
      </c>
    </row>
    <row r="1443" spans="1:31" x14ac:dyDescent="0.25">
      <c r="A1443" s="16" t="s">
        <v>23</v>
      </c>
      <c r="B1443" s="16" t="s">
        <v>3143</v>
      </c>
      <c r="C1443" s="16" t="s">
        <v>558</v>
      </c>
      <c r="D1443" s="16" t="s">
        <v>3139</v>
      </c>
      <c r="E1443" s="16" t="s">
        <v>27</v>
      </c>
      <c r="F1443" s="16" t="s">
        <v>349</v>
      </c>
      <c r="G1443" s="16" t="s">
        <v>2912</v>
      </c>
      <c r="H1443" s="16" t="s">
        <v>30</v>
      </c>
      <c r="I1443" s="16" t="s">
        <v>31</v>
      </c>
      <c r="J1443" s="16" t="s">
        <v>237</v>
      </c>
      <c r="K1443" s="16" t="s">
        <v>57</v>
      </c>
      <c r="L1443" s="9"/>
      <c r="M1443" s="9">
        <v>45528</v>
      </c>
      <c r="N1443" s="9">
        <v>45528</v>
      </c>
      <c r="O1443" s="7">
        <v>45528</v>
      </c>
      <c r="P1443" s="9"/>
      <c r="Q1443" s="9"/>
      <c r="R1443" s="9" t="s">
        <v>93</v>
      </c>
      <c r="S1443" s="16" t="s">
        <v>35</v>
      </c>
      <c r="T1443" s="16" t="s">
        <v>35</v>
      </c>
      <c r="U1443" s="16"/>
      <c r="V1443" s="16"/>
      <c r="W1443" s="16" t="s">
        <v>234</v>
      </c>
      <c r="X1443" s="16" t="s">
        <v>55</v>
      </c>
      <c r="Y1443">
        <v>6</v>
      </c>
      <c r="Z1443">
        <v>3</v>
      </c>
      <c r="AA1443">
        <v>1.8</v>
      </c>
      <c r="AB1443">
        <v>2</v>
      </c>
      <c r="AC1443">
        <v>0.16666666666666666</v>
      </c>
      <c r="AD1443">
        <v>3</v>
      </c>
      <c r="AE1443" t="s">
        <v>3766</v>
      </c>
    </row>
    <row r="1444" spans="1:31" x14ac:dyDescent="0.25">
      <c r="A1444" s="16" t="s">
        <v>3138</v>
      </c>
      <c r="B1444" s="16" t="s">
        <v>24</v>
      </c>
      <c r="C1444" s="16" t="s">
        <v>568</v>
      </c>
      <c r="D1444" s="16" t="s">
        <v>26</v>
      </c>
      <c r="E1444" s="16" t="s">
        <v>41</v>
      </c>
      <c r="F1444" s="16" t="s">
        <v>28</v>
      </c>
      <c r="G1444" s="16" t="s">
        <v>105</v>
      </c>
      <c r="H1444" s="16" t="s">
        <v>106</v>
      </c>
      <c r="I1444" s="16" t="s">
        <v>106</v>
      </c>
      <c r="J1444" s="16" t="s">
        <v>107</v>
      </c>
      <c r="K1444" s="16" t="s">
        <v>271</v>
      </c>
      <c r="L1444" s="9">
        <v>45170</v>
      </c>
      <c r="M1444" s="9">
        <v>45170</v>
      </c>
      <c r="N1444" s="9">
        <v>45176</v>
      </c>
      <c r="O1444" s="7">
        <v>45176</v>
      </c>
      <c r="P1444" s="9">
        <v>45176</v>
      </c>
      <c r="Q1444" s="9">
        <v>44805</v>
      </c>
      <c r="R1444" s="9" t="s">
        <v>34</v>
      </c>
      <c r="S1444" s="16" t="s">
        <v>73</v>
      </c>
      <c r="T1444" s="16" t="s">
        <v>109</v>
      </c>
      <c r="U1444" s="16"/>
      <c r="V1444" s="16"/>
      <c r="W1444" s="16"/>
      <c r="X1444" s="16" t="s">
        <v>38</v>
      </c>
      <c r="Y1444">
        <v>6</v>
      </c>
      <c r="Z1444">
        <v>5</v>
      </c>
      <c r="AA1444">
        <v>3</v>
      </c>
      <c r="AB1444">
        <v>6</v>
      </c>
      <c r="AC1444">
        <v>0.5</v>
      </c>
      <c r="AD1444">
        <v>5</v>
      </c>
      <c r="AE1444" t="s">
        <v>1870</v>
      </c>
    </row>
    <row r="1445" spans="1:31" x14ac:dyDescent="0.25">
      <c r="A1445" s="16" t="s">
        <v>3138</v>
      </c>
      <c r="B1445" s="16" t="s">
        <v>24</v>
      </c>
      <c r="C1445" s="16" t="s">
        <v>568</v>
      </c>
      <c r="D1445" s="16" t="s">
        <v>26</v>
      </c>
      <c r="E1445" s="16" t="s">
        <v>41</v>
      </c>
      <c r="F1445" s="16" t="s">
        <v>28</v>
      </c>
      <c r="G1445" s="16" t="s">
        <v>105</v>
      </c>
      <c r="H1445" s="16" t="s">
        <v>106</v>
      </c>
      <c r="I1445" s="16" t="s">
        <v>106</v>
      </c>
      <c r="J1445" s="16" t="s">
        <v>107</v>
      </c>
      <c r="K1445" s="16" t="s">
        <v>119</v>
      </c>
      <c r="L1445" s="9">
        <v>45205</v>
      </c>
      <c r="M1445" s="9">
        <v>45205</v>
      </c>
      <c r="N1445" s="9">
        <v>45141</v>
      </c>
      <c r="O1445" s="7">
        <v>45141</v>
      </c>
      <c r="P1445" s="9">
        <v>45141</v>
      </c>
      <c r="Q1445" s="9">
        <v>44840</v>
      </c>
      <c r="R1445" s="9" t="s">
        <v>34</v>
      </c>
      <c r="S1445" s="16" t="s">
        <v>73</v>
      </c>
      <c r="T1445" s="16" t="s">
        <v>109</v>
      </c>
      <c r="U1445" s="16"/>
      <c r="V1445" s="16"/>
      <c r="W1445" s="16"/>
      <c r="X1445" s="16" t="s">
        <v>38</v>
      </c>
      <c r="Y1445">
        <v>6</v>
      </c>
      <c r="Z1445">
        <v>5</v>
      </c>
      <c r="AA1445">
        <v>3</v>
      </c>
      <c r="AB1445">
        <v>6</v>
      </c>
      <c r="AC1445">
        <v>0.5</v>
      </c>
      <c r="AD1445">
        <v>5</v>
      </c>
      <c r="AE1445" t="s">
        <v>1626</v>
      </c>
    </row>
    <row r="1446" spans="1:31" x14ac:dyDescent="0.25">
      <c r="A1446" s="16" t="s">
        <v>3138</v>
      </c>
      <c r="B1446" s="16" t="s">
        <v>24</v>
      </c>
      <c r="C1446" s="16" t="s">
        <v>568</v>
      </c>
      <c r="D1446" s="16" t="s">
        <v>26</v>
      </c>
      <c r="E1446" s="16" t="s">
        <v>41</v>
      </c>
      <c r="F1446" s="16" t="s">
        <v>28</v>
      </c>
      <c r="G1446" s="16" t="s">
        <v>105</v>
      </c>
      <c r="H1446" s="16" t="s">
        <v>106</v>
      </c>
      <c r="I1446" s="16" t="s">
        <v>106</v>
      </c>
      <c r="J1446" s="16" t="s">
        <v>107</v>
      </c>
      <c r="K1446" s="16" t="s">
        <v>124</v>
      </c>
      <c r="L1446" s="9">
        <v>45170</v>
      </c>
      <c r="M1446" s="9">
        <v>45205</v>
      </c>
      <c r="N1446" s="9">
        <v>45176</v>
      </c>
      <c r="O1446" s="7">
        <v>45176</v>
      </c>
      <c r="P1446" s="9">
        <v>45176</v>
      </c>
      <c r="Q1446" s="9">
        <v>44805</v>
      </c>
      <c r="R1446" s="9" t="s">
        <v>34</v>
      </c>
      <c r="S1446" s="16" t="s">
        <v>73</v>
      </c>
      <c r="T1446" s="16" t="s">
        <v>109</v>
      </c>
      <c r="U1446" s="16"/>
      <c r="V1446" s="16"/>
      <c r="W1446" s="16"/>
      <c r="X1446" s="16" t="s">
        <v>38</v>
      </c>
      <c r="Y1446">
        <v>6</v>
      </c>
      <c r="Z1446">
        <v>5</v>
      </c>
      <c r="AA1446">
        <v>3</v>
      </c>
      <c r="AB1446">
        <v>6</v>
      </c>
      <c r="AC1446">
        <v>0.5</v>
      </c>
      <c r="AD1446">
        <v>5</v>
      </c>
      <c r="AE1446" t="s">
        <v>1628</v>
      </c>
    </row>
    <row r="1447" spans="1:31" x14ac:dyDescent="0.25">
      <c r="A1447" s="16" t="s">
        <v>3138</v>
      </c>
      <c r="B1447" s="16" t="s">
        <v>24</v>
      </c>
      <c r="C1447" s="16" t="s">
        <v>568</v>
      </c>
      <c r="D1447" s="16" t="s">
        <v>26</v>
      </c>
      <c r="E1447" s="16" t="s">
        <v>41</v>
      </c>
      <c r="F1447" s="16" t="s">
        <v>28</v>
      </c>
      <c r="G1447" s="16" t="s">
        <v>105</v>
      </c>
      <c r="H1447" s="16" t="s">
        <v>106</v>
      </c>
      <c r="I1447" s="16" t="s">
        <v>106</v>
      </c>
      <c r="J1447" s="16" t="s">
        <v>107</v>
      </c>
      <c r="K1447" s="16" t="s">
        <v>57</v>
      </c>
      <c r="L1447" s="9">
        <v>45205</v>
      </c>
      <c r="M1447" s="9">
        <v>45205</v>
      </c>
      <c r="N1447" s="9">
        <v>45204</v>
      </c>
      <c r="O1447" s="7">
        <v>45204</v>
      </c>
      <c r="P1447" s="9">
        <v>45204</v>
      </c>
      <c r="Q1447" s="9">
        <v>44840</v>
      </c>
      <c r="R1447" s="9" t="s">
        <v>34</v>
      </c>
      <c r="S1447" s="16" t="s">
        <v>73</v>
      </c>
      <c r="T1447" s="16" t="s">
        <v>109</v>
      </c>
      <c r="U1447" s="16"/>
      <c r="V1447" s="16"/>
      <c r="W1447" s="16"/>
      <c r="X1447" s="16" t="s">
        <v>38</v>
      </c>
      <c r="Y1447">
        <v>6</v>
      </c>
      <c r="Z1447">
        <v>5</v>
      </c>
      <c r="AA1447">
        <v>3</v>
      </c>
      <c r="AB1447">
        <v>6</v>
      </c>
      <c r="AC1447">
        <v>0.5</v>
      </c>
      <c r="AD1447">
        <v>5</v>
      </c>
      <c r="AE1447" t="s">
        <v>1871</v>
      </c>
    </row>
    <row r="1448" spans="1:31" x14ac:dyDescent="0.25">
      <c r="A1448" s="16" t="s">
        <v>3138</v>
      </c>
      <c r="B1448" s="16" t="s">
        <v>24</v>
      </c>
      <c r="C1448" s="16" t="s">
        <v>569</v>
      </c>
      <c r="D1448" s="16" t="s">
        <v>62</v>
      </c>
      <c r="E1448" s="16" t="s">
        <v>547</v>
      </c>
      <c r="F1448" s="16" t="s">
        <v>28</v>
      </c>
      <c r="G1448" s="16" t="s">
        <v>570</v>
      </c>
      <c r="H1448" s="16" t="s">
        <v>31</v>
      </c>
      <c r="I1448" s="16" t="s">
        <v>31</v>
      </c>
      <c r="J1448" s="16" t="s">
        <v>216</v>
      </c>
      <c r="K1448" s="16" t="s">
        <v>47</v>
      </c>
      <c r="L1448" s="9">
        <v>45023</v>
      </c>
      <c r="M1448" s="9">
        <v>44679</v>
      </c>
      <c r="N1448" s="9">
        <v>45023</v>
      </c>
      <c r="O1448" s="7">
        <v>45023</v>
      </c>
      <c r="P1448" s="9"/>
      <c r="Q1448" s="9"/>
      <c r="R1448" s="9" t="s">
        <v>34</v>
      </c>
      <c r="S1448" s="16" t="s">
        <v>94</v>
      </c>
      <c r="T1448" s="16" t="s">
        <v>66</v>
      </c>
      <c r="U1448" s="16"/>
      <c r="V1448" s="16"/>
      <c r="W1448" s="16"/>
      <c r="X1448" s="16" t="s">
        <v>55</v>
      </c>
      <c r="Y1448">
        <v>8</v>
      </c>
      <c r="Z1448">
        <v>10</v>
      </c>
      <c r="AA1448">
        <v>8</v>
      </c>
      <c r="AB1448">
        <v>1</v>
      </c>
      <c r="AC1448">
        <v>8.3333333333333329E-2</v>
      </c>
      <c r="AD1448">
        <v>9</v>
      </c>
      <c r="AE1448" t="s">
        <v>1872</v>
      </c>
    </row>
    <row r="1449" spans="1:31" x14ac:dyDescent="0.25">
      <c r="A1449" s="16" t="s">
        <v>23</v>
      </c>
      <c r="B1449" s="16" t="s">
        <v>39</v>
      </c>
      <c r="C1449" s="16" t="s">
        <v>569</v>
      </c>
      <c r="D1449" s="16" t="s">
        <v>62</v>
      </c>
      <c r="E1449" s="16" t="s">
        <v>41</v>
      </c>
      <c r="F1449" s="16" t="s">
        <v>28</v>
      </c>
      <c r="G1449" s="16" t="s">
        <v>51</v>
      </c>
      <c r="H1449" s="16" t="s">
        <v>31</v>
      </c>
      <c r="I1449" s="16" t="s">
        <v>31</v>
      </c>
      <c r="J1449" s="16" t="s">
        <v>216</v>
      </c>
      <c r="K1449" s="16" t="s">
        <v>53</v>
      </c>
      <c r="L1449" s="9"/>
      <c r="M1449" s="9">
        <v>44979</v>
      </c>
      <c r="N1449" s="9">
        <v>44979</v>
      </c>
      <c r="O1449" s="7">
        <v>44979</v>
      </c>
      <c r="P1449" s="9">
        <v>44979</v>
      </c>
      <c r="Q1449" s="9">
        <v>44614</v>
      </c>
      <c r="R1449" s="9" t="s">
        <v>34</v>
      </c>
      <c r="S1449" s="16" t="s">
        <v>94</v>
      </c>
      <c r="T1449" s="16" t="s">
        <v>66</v>
      </c>
      <c r="U1449" s="16"/>
      <c r="V1449" s="16"/>
      <c r="W1449" s="16" t="s">
        <v>54</v>
      </c>
      <c r="X1449" s="16" t="s">
        <v>55</v>
      </c>
      <c r="Y1449">
        <v>8</v>
      </c>
      <c r="Z1449">
        <v>10</v>
      </c>
      <c r="AA1449">
        <v>8</v>
      </c>
      <c r="AB1449">
        <v>6</v>
      </c>
      <c r="AC1449">
        <v>0.5</v>
      </c>
      <c r="AD1449">
        <v>12</v>
      </c>
      <c r="AE1449" t="s">
        <v>1444</v>
      </c>
    </row>
    <row r="1450" spans="1:31" x14ac:dyDescent="0.25">
      <c r="A1450" s="16" t="s">
        <v>23</v>
      </c>
      <c r="B1450" s="16" t="s">
        <v>39</v>
      </c>
      <c r="C1450" s="16" t="s">
        <v>569</v>
      </c>
      <c r="D1450" s="16" t="s">
        <v>62</v>
      </c>
      <c r="E1450" s="16" t="s">
        <v>41</v>
      </c>
      <c r="F1450" s="16" t="s">
        <v>28</v>
      </c>
      <c r="G1450" s="16" t="s">
        <v>51</v>
      </c>
      <c r="H1450" s="16" t="s">
        <v>31</v>
      </c>
      <c r="I1450" s="16" t="s">
        <v>31</v>
      </c>
      <c r="J1450" s="16" t="s">
        <v>216</v>
      </c>
      <c r="K1450" s="16" t="s">
        <v>219</v>
      </c>
      <c r="L1450" s="9"/>
      <c r="M1450" s="9">
        <v>45058</v>
      </c>
      <c r="N1450" s="9">
        <v>45063</v>
      </c>
      <c r="O1450" s="7">
        <v>45063</v>
      </c>
      <c r="P1450" s="9">
        <v>45063</v>
      </c>
      <c r="Q1450" s="9">
        <v>44693</v>
      </c>
      <c r="R1450" s="9" t="s">
        <v>34</v>
      </c>
      <c r="S1450" s="16" t="s">
        <v>94</v>
      </c>
      <c r="T1450" s="16" t="s">
        <v>66</v>
      </c>
      <c r="U1450" s="16"/>
      <c r="V1450" s="16"/>
      <c r="W1450" s="16" t="s">
        <v>54</v>
      </c>
      <c r="X1450" s="16" t="s">
        <v>55</v>
      </c>
      <c r="Y1450">
        <v>8</v>
      </c>
      <c r="Z1450">
        <v>10</v>
      </c>
      <c r="AA1450">
        <v>8</v>
      </c>
      <c r="AB1450">
        <v>6</v>
      </c>
      <c r="AC1450">
        <v>0.5</v>
      </c>
      <c r="AD1450">
        <v>12</v>
      </c>
      <c r="AE1450" t="s">
        <v>1445</v>
      </c>
    </row>
    <row r="1451" spans="1:31" x14ac:dyDescent="0.25">
      <c r="A1451" s="16" t="s">
        <v>23</v>
      </c>
      <c r="B1451" s="16" t="s">
        <v>39</v>
      </c>
      <c r="C1451" s="16" t="s">
        <v>569</v>
      </c>
      <c r="D1451" s="16" t="s">
        <v>62</v>
      </c>
      <c r="E1451" s="16" t="s">
        <v>41</v>
      </c>
      <c r="F1451" s="16" t="s">
        <v>28</v>
      </c>
      <c r="G1451" s="16" t="s">
        <v>51</v>
      </c>
      <c r="H1451" s="16" t="s">
        <v>31</v>
      </c>
      <c r="I1451" s="16" t="s">
        <v>31</v>
      </c>
      <c r="J1451" s="16" t="s">
        <v>216</v>
      </c>
      <c r="K1451" s="16" t="s">
        <v>64</v>
      </c>
      <c r="L1451" s="9"/>
      <c r="M1451" s="9">
        <v>44979</v>
      </c>
      <c r="N1451" s="9">
        <v>44979</v>
      </c>
      <c r="O1451" s="7">
        <v>44979</v>
      </c>
      <c r="P1451" s="9">
        <v>44979</v>
      </c>
      <c r="Q1451" s="9">
        <v>44614</v>
      </c>
      <c r="R1451" s="9" t="s">
        <v>34</v>
      </c>
      <c r="S1451" s="16" t="s">
        <v>94</v>
      </c>
      <c r="T1451" s="16" t="s">
        <v>66</v>
      </c>
      <c r="U1451" s="16"/>
      <c r="V1451" s="16"/>
      <c r="W1451" s="16" t="s">
        <v>54</v>
      </c>
      <c r="X1451" s="16" t="s">
        <v>55</v>
      </c>
      <c r="Y1451">
        <v>8</v>
      </c>
      <c r="Z1451">
        <v>10</v>
      </c>
      <c r="AA1451">
        <v>8</v>
      </c>
      <c r="AB1451">
        <v>6</v>
      </c>
      <c r="AC1451">
        <v>0.5</v>
      </c>
      <c r="AD1451">
        <v>12</v>
      </c>
      <c r="AE1451" t="s">
        <v>1447</v>
      </c>
    </row>
    <row r="1452" spans="1:31" x14ac:dyDescent="0.25">
      <c r="A1452" s="16" t="s">
        <v>23</v>
      </c>
      <c r="B1452" s="16" t="s">
        <v>39</v>
      </c>
      <c r="C1452" s="16" t="s">
        <v>569</v>
      </c>
      <c r="D1452" s="16" t="s">
        <v>62</v>
      </c>
      <c r="E1452" s="16" t="s">
        <v>41</v>
      </c>
      <c r="F1452" s="16" t="s">
        <v>28</v>
      </c>
      <c r="G1452" s="16" t="s">
        <v>51</v>
      </c>
      <c r="H1452" s="16" t="s">
        <v>31</v>
      </c>
      <c r="I1452" s="16" t="s">
        <v>31</v>
      </c>
      <c r="J1452" s="16" t="s">
        <v>216</v>
      </c>
      <c r="K1452" s="16" t="s">
        <v>206</v>
      </c>
      <c r="L1452" s="9">
        <v>45063</v>
      </c>
      <c r="M1452" s="9">
        <v>45063</v>
      </c>
      <c r="N1452" s="9">
        <v>45063</v>
      </c>
      <c r="O1452" s="7">
        <v>45063</v>
      </c>
      <c r="P1452" s="9">
        <v>45063</v>
      </c>
      <c r="Q1452" s="9"/>
      <c r="R1452" s="9" t="s">
        <v>34</v>
      </c>
      <c r="S1452" s="16" t="s">
        <v>94</v>
      </c>
      <c r="T1452" s="16" t="s">
        <v>66</v>
      </c>
      <c r="U1452" s="16"/>
      <c r="V1452" s="16"/>
      <c r="W1452" s="16" t="s">
        <v>54</v>
      </c>
      <c r="X1452" s="16" t="s">
        <v>55</v>
      </c>
      <c r="Y1452">
        <v>8</v>
      </c>
      <c r="Z1452">
        <v>10</v>
      </c>
      <c r="AA1452">
        <v>8</v>
      </c>
      <c r="AB1452">
        <v>6</v>
      </c>
      <c r="AC1452">
        <v>0.5</v>
      </c>
      <c r="AD1452">
        <v>12</v>
      </c>
      <c r="AE1452" t="s">
        <v>1448</v>
      </c>
    </row>
    <row r="1453" spans="1:31" x14ac:dyDescent="0.25">
      <c r="A1453" s="16" t="s">
        <v>23</v>
      </c>
      <c r="B1453" s="16" t="s">
        <v>39</v>
      </c>
      <c r="C1453" s="16" t="s">
        <v>569</v>
      </c>
      <c r="D1453" s="16" t="s">
        <v>62</v>
      </c>
      <c r="E1453" s="16" t="s">
        <v>41</v>
      </c>
      <c r="F1453" s="16" t="s">
        <v>28</v>
      </c>
      <c r="G1453" s="16" t="s">
        <v>51</v>
      </c>
      <c r="H1453" s="16" t="s">
        <v>31</v>
      </c>
      <c r="I1453" s="16" t="s">
        <v>31</v>
      </c>
      <c r="J1453" s="16" t="s">
        <v>216</v>
      </c>
      <c r="K1453" s="16" t="s">
        <v>47</v>
      </c>
      <c r="L1453" s="9"/>
      <c r="M1453" s="9">
        <v>44979</v>
      </c>
      <c r="N1453" s="9">
        <v>44979</v>
      </c>
      <c r="O1453" s="7">
        <v>44979</v>
      </c>
      <c r="P1453" s="9">
        <v>44979</v>
      </c>
      <c r="Q1453" s="9">
        <v>44614</v>
      </c>
      <c r="R1453" s="9" t="s">
        <v>34</v>
      </c>
      <c r="S1453" s="16" t="s">
        <v>94</v>
      </c>
      <c r="T1453" s="16" t="s">
        <v>66</v>
      </c>
      <c r="U1453" s="16"/>
      <c r="V1453" s="16"/>
      <c r="W1453" s="16" t="s">
        <v>54</v>
      </c>
      <c r="X1453" s="16" t="s">
        <v>55</v>
      </c>
      <c r="Y1453">
        <v>8</v>
      </c>
      <c r="Z1453">
        <v>10</v>
      </c>
      <c r="AA1453">
        <v>8</v>
      </c>
      <c r="AB1453">
        <v>6</v>
      </c>
      <c r="AC1453">
        <v>0.5</v>
      </c>
      <c r="AD1453">
        <v>12</v>
      </c>
      <c r="AE1453" t="s">
        <v>1449</v>
      </c>
    </row>
    <row r="1454" spans="1:31" x14ac:dyDescent="0.25">
      <c r="A1454" s="16" t="s">
        <v>23</v>
      </c>
      <c r="B1454" s="16" t="s">
        <v>39</v>
      </c>
      <c r="C1454" s="16" t="s">
        <v>569</v>
      </c>
      <c r="D1454" s="16" t="s">
        <v>62</v>
      </c>
      <c r="E1454" s="16" t="s">
        <v>41</v>
      </c>
      <c r="F1454" s="16" t="s">
        <v>28</v>
      </c>
      <c r="G1454" s="16" t="s">
        <v>51</v>
      </c>
      <c r="H1454" s="16" t="s">
        <v>31</v>
      </c>
      <c r="I1454" s="16" t="s">
        <v>31</v>
      </c>
      <c r="J1454" s="16" t="s">
        <v>216</v>
      </c>
      <c r="K1454" s="16" t="s">
        <v>191</v>
      </c>
      <c r="L1454" s="9"/>
      <c r="M1454" s="9">
        <v>45058</v>
      </c>
      <c r="N1454" s="9">
        <v>45063</v>
      </c>
      <c r="O1454" s="7">
        <v>45063</v>
      </c>
      <c r="P1454" s="9">
        <v>45063</v>
      </c>
      <c r="Q1454" s="9">
        <v>44693</v>
      </c>
      <c r="R1454" s="9" t="s">
        <v>34</v>
      </c>
      <c r="S1454" s="16" t="s">
        <v>94</v>
      </c>
      <c r="T1454" s="16" t="s">
        <v>66</v>
      </c>
      <c r="U1454" s="16"/>
      <c r="V1454" s="16"/>
      <c r="W1454" s="16" t="s">
        <v>54</v>
      </c>
      <c r="X1454" s="16" t="s">
        <v>55</v>
      </c>
      <c r="Y1454">
        <v>8</v>
      </c>
      <c r="Z1454">
        <v>10</v>
      </c>
      <c r="AA1454">
        <v>8</v>
      </c>
      <c r="AB1454">
        <v>6</v>
      </c>
      <c r="AC1454">
        <v>0.5</v>
      </c>
      <c r="AD1454">
        <v>12</v>
      </c>
      <c r="AE1454" t="s">
        <v>1450</v>
      </c>
    </row>
    <row r="1455" spans="1:31" x14ac:dyDescent="0.25">
      <c r="A1455" s="16" t="s">
        <v>23</v>
      </c>
      <c r="B1455" s="16" t="s">
        <v>39</v>
      </c>
      <c r="C1455" s="16" t="s">
        <v>569</v>
      </c>
      <c r="D1455" s="16" t="s">
        <v>62</v>
      </c>
      <c r="E1455" s="16" t="s">
        <v>41</v>
      </c>
      <c r="F1455" s="16" t="s">
        <v>28</v>
      </c>
      <c r="G1455" s="16" t="s">
        <v>51</v>
      </c>
      <c r="H1455" s="16" t="s">
        <v>31</v>
      </c>
      <c r="I1455" s="16" t="s">
        <v>31</v>
      </c>
      <c r="J1455" s="16" t="s">
        <v>216</v>
      </c>
      <c r="K1455" s="16" t="s">
        <v>221</v>
      </c>
      <c r="L1455" s="9"/>
      <c r="M1455" s="9">
        <v>45058</v>
      </c>
      <c r="N1455" s="9">
        <v>45063</v>
      </c>
      <c r="O1455" s="7">
        <v>45063</v>
      </c>
      <c r="P1455" s="9">
        <v>45063</v>
      </c>
      <c r="Q1455" s="9">
        <v>44693</v>
      </c>
      <c r="R1455" s="9" t="s">
        <v>34</v>
      </c>
      <c r="S1455" s="16" t="s">
        <v>94</v>
      </c>
      <c r="T1455" s="16" t="s">
        <v>66</v>
      </c>
      <c r="U1455" s="16"/>
      <c r="V1455" s="16"/>
      <c r="W1455" s="16" t="s">
        <v>54</v>
      </c>
      <c r="X1455" s="16" t="s">
        <v>55</v>
      </c>
      <c r="Y1455">
        <v>8</v>
      </c>
      <c r="Z1455">
        <v>10</v>
      </c>
      <c r="AA1455">
        <v>8</v>
      </c>
      <c r="AB1455">
        <v>6</v>
      </c>
      <c r="AC1455">
        <v>0.5</v>
      </c>
      <c r="AD1455">
        <v>12</v>
      </c>
      <c r="AE1455" t="s">
        <v>1451</v>
      </c>
    </row>
    <row r="1456" spans="1:31" x14ac:dyDescent="0.25">
      <c r="A1456" s="16" t="s">
        <v>23</v>
      </c>
      <c r="B1456" s="16" t="s">
        <v>39</v>
      </c>
      <c r="C1456" s="16" t="s">
        <v>569</v>
      </c>
      <c r="D1456" s="16" t="s">
        <v>62</v>
      </c>
      <c r="E1456" s="16" t="s">
        <v>41</v>
      </c>
      <c r="F1456" s="16" t="s">
        <v>28</v>
      </c>
      <c r="G1456" s="16" t="s">
        <v>51</v>
      </c>
      <c r="H1456" s="16" t="s">
        <v>31</v>
      </c>
      <c r="I1456" s="16" t="s">
        <v>31</v>
      </c>
      <c r="J1456" s="16" t="s">
        <v>216</v>
      </c>
      <c r="K1456" s="16" t="s">
        <v>222</v>
      </c>
      <c r="L1456" s="9"/>
      <c r="M1456" s="9">
        <v>45058</v>
      </c>
      <c r="N1456" s="9">
        <v>45063</v>
      </c>
      <c r="O1456" s="7">
        <v>45063</v>
      </c>
      <c r="P1456" s="9">
        <v>45063</v>
      </c>
      <c r="Q1456" s="9">
        <v>44693</v>
      </c>
      <c r="R1456" s="9" t="s">
        <v>34</v>
      </c>
      <c r="S1456" s="16" t="s">
        <v>94</v>
      </c>
      <c r="T1456" s="16" t="s">
        <v>66</v>
      </c>
      <c r="U1456" s="16"/>
      <c r="V1456" s="16"/>
      <c r="W1456" s="16" t="s">
        <v>54</v>
      </c>
      <c r="X1456" s="16" t="s">
        <v>55</v>
      </c>
      <c r="Y1456">
        <v>8</v>
      </c>
      <c r="Z1456">
        <v>10</v>
      </c>
      <c r="AA1456">
        <v>8</v>
      </c>
      <c r="AB1456">
        <v>6</v>
      </c>
      <c r="AC1456">
        <v>0.5</v>
      </c>
      <c r="AD1456">
        <v>12</v>
      </c>
      <c r="AE1456" t="s">
        <v>1452</v>
      </c>
    </row>
    <row r="1457" spans="1:31" x14ac:dyDescent="0.25">
      <c r="A1457" s="16" t="s">
        <v>23</v>
      </c>
      <c r="B1457" s="16" t="s">
        <v>39</v>
      </c>
      <c r="C1457" s="16" t="s">
        <v>569</v>
      </c>
      <c r="D1457" s="16" t="s">
        <v>62</v>
      </c>
      <c r="E1457" s="16" t="s">
        <v>41</v>
      </c>
      <c r="F1457" s="16" t="s">
        <v>28</v>
      </c>
      <c r="G1457" s="16" t="s">
        <v>51</v>
      </c>
      <c r="H1457" s="16" t="s">
        <v>31</v>
      </c>
      <c r="I1457" s="16" t="s">
        <v>31</v>
      </c>
      <c r="J1457" s="16" t="s">
        <v>216</v>
      </c>
      <c r="K1457" s="16" t="s">
        <v>87</v>
      </c>
      <c r="L1457" s="9"/>
      <c r="M1457" s="9">
        <v>45176</v>
      </c>
      <c r="N1457" s="9">
        <v>44979</v>
      </c>
      <c r="O1457" s="7">
        <v>44979</v>
      </c>
      <c r="P1457" s="9">
        <v>44979</v>
      </c>
      <c r="Q1457" s="9">
        <v>44614</v>
      </c>
      <c r="R1457" s="9" t="s">
        <v>34</v>
      </c>
      <c r="S1457" s="16" t="s">
        <v>94</v>
      </c>
      <c r="T1457" s="16" t="s">
        <v>66</v>
      </c>
      <c r="U1457" s="16"/>
      <c r="V1457" s="16"/>
      <c r="W1457" s="16" t="s">
        <v>54</v>
      </c>
      <c r="X1457" s="16" t="s">
        <v>55</v>
      </c>
      <c r="Y1457">
        <v>8</v>
      </c>
      <c r="Z1457">
        <v>10</v>
      </c>
      <c r="AA1457">
        <v>8</v>
      </c>
      <c r="AB1457">
        <v>6</v>
      </c>
      <c r="AC1457">
        <v>0.5</v>
      </c>
      <c r="AD1457">
        <v>12</v>
      </c>
      <c r="AE1457" t="s">
        <v>1453</v>
      </c>
    </row>
    <row r="1458" spans="1:31" x14ac:dyDescent="0.25">
      <c r="A1458" s="16" t="s">
        <v>23</v>
      </c>
      <c r="B1458" s="16" t="s">
        <v>39</v>
      </c>
      <c r="C1458" s="16" t="s">
        <v>569</v>
      </c>
      <c r="D1458" s="16" t="s">
        <v>62</v>
      </c>
      <c r="E1458" s="16" t="s">
        <v>41</v>
      </c>
      <c r="F1458" s="16" t="s">
        <v>28</v>
      </c>
      <c r="G1458" s="16" t="s">
        <v>51</v>
      </c>
      <c r="H1458" s="16" t="s">
        <v>31</v>
      </c>
      <c r="I1458" s="16" t="s">
        <v>31</v>
      </c>
      <c r="J1458" s="16" t="s">
        <v>216</v>
      </c>
      <c r="K1458" s="16" t="s">
        <v>223</v>
      </c>
      <c r="L1458" s="9"/>
      <c r="M1458" s="9">
        <v>45058</v>
      </c>
      <c r="N1458" s="9">
        <v>45063</v>
      </c>
      <c r="O1458" s="7">
        <v>45063</v>
      </c>
      <c r="P1458" s="9">
        <v>45063</v>
      </c>
      <c r="Q1458" s="9">
        <v>44693</v>
      </c>
      <c r="R1458" s="9" t="s">
        <v>34</v>
      </c>
      <c r="S1458" s="16" t="s">
        <v>94</v>
      </c>
      <c r="T1458" s="16" t="s">
        <v>66</v>
      </c>
      <c r="U1458" s="16"/>
      <c r="V1458" s="16"/>
      <c r="W1458" s="16" t="s">
        <v>54</v>
      </c>
      <c r="X1458" s="16" t="s">
        <v>55</v>
      </c>
      <c r="Y1458">
        <v>8</v>
      </c>
      <c r="Z1458">
        <v>10</v>
      </c>
      <c r="AA1458">
        <v>8</v>
      </c>
      <c r="AB1458">
        <v>6</v>
      </c>
      <c r="AC1458">
        <v>0.5</v>
      </c>
      <c r="AD1458">
        <v>12</v>
      </c>
      <c r="AE1458" t="s">
        <v>1455</v>
      </c>
    </row>
    <row r="1459" spans="1:31" x14ac:dyDescent="0.25">
      <c r="A1459" s="16" t="s">
        <v>23</v>
      </c>
      <c r="B1459" s="16" t="s">
        <v>39</v>
      </c>
      <c r="C1459" s="16" t="s">
        <v>569</v>
      </c>
      <c r="D1459" s="16" t="s">
        <v>62</v>
      </c>
      <c r="E1459" s="16" t="s">
        <v>41</v>
      </c>
      <c r="F1459" s="16" t="s">
        <v>28</v>
      </c>
      <c r="G1459" s="16" t="s">
        <v>51</v>
      </c>
      <c r="H1459" s="16" t="s">
        <v>31</v>
      </c>
      <c r="I1459" s="16" t="s">
        <v>31</v>
      </c>
      <c r="J1459" s="16" t="s">
        <v>216</v>
      </c>
      <c r="K1459" s="16" t="s">
        <v>224</v>
      </c>
      <c r="L1459" s="9"/>
      <c r="M1459" s="9">
        <v>45058</v>
      </c>
      <c r="N1459" s="9">
        <v>45175</v>
      </c>
      <c r="O1459" s="7">
        <v>45175</v>
      </c>
      <c r="P1459" s="9">
        <v>45175</v>
      </c>
      <c r="Q1459" s="9">
        <v>44614</v>
      </c>
      <c r="R1459" s="9" t="s">
        <v>34</v>
      </c>
      <c r="S1459" s="16" t="s">
        <v>94</v>
      </c>
      <c r="T1459" s="16" t="s">
        <v>66</v>
      </c>
      <c r="U1459" s="16"/>
      <c r="V1459" s="16"/>
      <c r="W1459" s="16" t="s">
        <v>54</v>
      </c>
      <c r="X1459" s="16" t="s">
        <v>55</v>
      </c>
      <c r="Y1459">
        <v>8</v>
      </c>
      <c r="Z1459">
        <v>10</v>
      </c>
      <c r="AA1459">
        <v>8</v>
      </c>
      <c r="AB1459">
        <v>6</v>
      </c>
      <c r="AC1459">
        <v>0.5</v>
      </c>
      <c r="AD1459">
        <v>12</v>
      </c>
      <c r="AE1459" t="s">
        <v>1456</v>
      </c>
    </row>
    <row r="1460" spans="1:31" x14ac:dyDescent="0.25">
      <c r="A1460" s="16" t="s">
        <v>23</v>
      </c>
      <c r="B1460" s="16" t="s">
        <v>39</v>
      </c>
      <c r="C1460" s="16" t="s">
        <v>569</v>
      </c>
      <c r="D1460" s="16" t="s">
        <v>62</v>
      </c>
      <c r="E1460" s="16" t="s">
        <v>41</v>
      </c>
      <c r="F1460" s="16" t="s">
        <v>28</v>
      </c>
      <c r="G1460" s="16" t="s">
        <v>51</v>
      </c>
      <c r="H1460" s="16" t="s">
        <v>31</v>
      </c>
      <c r="I1460" s="16" t="s">
        <v>31</v>
      </c>
      <c r="J1460" s="16" t="s">
        <v>216</v>
      </c>
      <c r="K1460" s="16" t="s">
        <v>225</v>
      </c>
      <c r="L1460" s="9"/>
      <c r="M1460" s="9">
        <v>45058</v>
      </c>
      <c r="N1460" s="9">
        <v>45063</v>
      </c>
      <c r="O1460" s="7">
        <v>45063</v>
      </c>
      <c r="P1460" s="9">
        <v>45063</v>
      </c>
      <c r="Q1460" s="9">
        <v>44693</v>
      </c>
      <c r="R1460" s="9" t="s">
        <v>34</v>
      </c>
      <c r="S1460" s="16" t="s">
        <v>94</v>
      </c>
      <c r="T1460" s="16" t="s">
        <v>66</v>
      </c>
      <c r="U1460" s="16"/>
      <c r="V1460" s="16"/>
      <c r="W1460" s="16" t="s">
        <v>54</v>
      </c>
      <c r="X1460" s="16" t="s">
        <v>55</v>
      </c>
      <c r="Y1460">
        <v>8</v>
      </c>
      <c r="Z1460">
        <v>10</v>
      </c>
      <c r="AA1460">
        <v>8</v>
      </c>
      <c r="AB1460">
        <v>6</v>
      </c>
      <c r="AC1460">
        <v>0.5</v>
      </c>
      <c r="AD1460">
        <v>12</v>
      </c>
      <c r="AE1460" t="s">
        <v>1457</v>
      </c>
    </row>
    <row r="1461" spans="1:31" x14ac:dyDescent="0.25">
      <c r="A1461" s="16" t="s">
        <v>23</v>
      </c>
      <c r="B1461" s="16" t="s">
        <v>39</v>
      </c>
      <c r="C1461" s="16" t="s">
        <v>569</v>
      </c>
      <c r="D1461" s="16" t="s">
        <v>62</v>
      </c>
      <c r="E1461" s="16" t="s">
        <v>41</v>
      </c>
      <c r="F1461" s="16" t="s">
        <v>28</v>
      </c>
      <c r="G1461" s="16" t="s">
        <v>51</v>
      </c>
      <c r="H1461" s="16" t="s">
        <v>31</v>
      </c>
      <c r="I1461" s="16" t="s">
        <v>31</v>
      </c>
      <c r="J1461" s="16" t="s">
        <v>216</v>
      </c>
      <c r="K1461" s="16" t="s">
        <v>97</v>
      </c>
      <c r="L1461" s="9"/>
      <c r="M1461" s="9">
        <v>44979</v>
      </c>
      <c r="N1461" s="9">
        <v>45063</v>
      </c>
      <c r="O1461" s="7">
        <v>45063</v>
      </c>
      <c r="P1461" s="9">
        <v>45063</v>
      </c>
      <c r="Q1461" s="9">
        <v>44614</v>
      </c>
      <c r="R1461" s="9" t="s">
        <v>34</v>
      </c>
      <c r="S1461" s="16" t="s">
        <v>94</v>
      </c>
      <c r="T1461" s="16" t="s">
        <v>66</v>
      </c>
      <c r="U1461" s="16"/>
      <c r="V1461" s="16"/>
      <c r="W1461" s="16" t="s">
        <v>54</v>
      </c>
      <c r="X1461" s="16" t="s">
        <v>55</v>
      </c>
      <c r="Y1461">
        <v>8</v>
      </c>
      <c r="Z1461">
        <v>10</v>
      </c>
      <c r="AA1461">
        <v>8</v>
      </c>
      <c r="AB1461">
        <v>6</v>
      </c>
      <c r="AC1461">
        <v>0.5</v>
      </c>
      <c r="AD1461">
        <v>12</v>
      </c>
      <c r="AE1461" t="s">
        <v>1458</v>
      </c>
    </row>
    <row r="1462" spans="1:31" x14ac:dyDescent="0.25">
      <c r="A1462" s="16" t="s">
        <v>23</v>
      </c>
      <c r="B1462" s="16" t="s">
        <v>39</v>
      </c>
      <c r="C1462" s="16" t="s">
        <v>569</v>
      </c>
      <c r="D1462" s="16" t="s">
        <v>62</v>
      </c>
      <c r="E1462" s="16" t="s">
        <v>41</v>
      </c>
      <c r="F1462" s="16" t="s">
        <v>28</v>
      </c>
      <c r="G1462" s="16" t="s">
        <v>51</v>
      </c>
      <c r="H1462" s="16" t="s">
        <v>31</v>
      </c>
      <c r="I1462" s="16" t="s">
        <v>31</v>
      </c>
      <c r="J1462" s="16" t="s">
        <v>216</v>
      </c>
      <c r="K1462" s="16" t="s">
        <v>226</v>
      </c>
      <c r="L1462" s="9"/>
      <c r="M1462" s="9">
        <v>45063</v>
      </c>
      <c r="N1462" s="9">
        <v>45063</v>
      </c>
      <c r="O1462" s="7">
        <v>45063</v>
      </c>
      <c r="P1462" s="9">
        <v>45063</v>
      </c>
      <c r="Q1462" s="9"/>
      <c r="R1462" s="9" t="s">
        <v>34</v>
      </c>
      <c r="S1462" s="16" t="s">
        <v>94</v>
      </c>
      <c r="T1462" s="16" t="s">
        <v>66</v>
      </c>
      <c r="U1462" s="16"/>
      <c r="V1462" s="16"/>
      <c r="W1462" s="16" t="s">
        <v>54</v>
      </c>
      <c r="X1462" s="16" t="s">
        <v>55</v>
      </c>
      <c r="Y1462">
        <v>8</v>
      </c>
      <c r="Z1462">
        <v>10</v>
      </c>
      <c r="AA1462">
        <v>8</v>
      </c>
      <c r="AB1462">
        <v>6</v>
      </c>
      <c r="AC1462">
        <v>0.5</v>
      </c>
      <c r="AD1462">
        <v>12</v>
      </c>
      <c r="AE1462" t="s">
        <v>1459</v>
      </c>
    </row>
    <row r="1463" spans="1:31" x14ac:dyDescent="0.25">
      <c r="A1463" s="16" t="s">
        <v>23</v>
      </c>
      <c r="B1463" s="16" t="s">
        <v>39</v>
      </c>
      <c r="C1463" s="16" t="s">
        <v>569</v>
      </c>
      <c r="D1463" s="16" t="s">
        <v>62</v>
      </c>
      <c r="E1463" s="16" t="s">
        <v>41</v>
      </c>
      <c r="F1463" s="16" t="s">
        <v>28</v>
      </c>
      <c r="G1463" s="16" t="s">
        <v>69</v>
      </c>
      <c r="H1463" s="16" t="s">
        <v>70</v>
      </c>
      <c r="I1463" s="16" t="s">
        <v>31</v>
      </c>
      <c r="J1463" s="16" t="s">
        <v>216</v>
      </c>
      <c r="K1463" s="16" t="s">
        <v>571</v>
      </c>
      <c r="L1463" s="9">
        <v>45107</v>
      </c>
      <c r="M1463" s="9"/>
      <c r="N1463" s="9">
        <v>45107</v>
      </c>
      <c r="O1463" s="7">
        <v>45107</v>
      </c>
      <c r="P1463" s="9"/>
      <c r="Q1463" s="9"/>
      <c r="R1463" s="9" t="s">
        <v>34</v>
      </c>
      <c r="S1463" s="16" t="s">
        <v>94</v>
      </c>
      <c r="T1463" s="16" t="s">
        <v>66</v>
      </c>
      <c r="U1463" s="16"/>
      <c r="V1463" s="16"/>
      <c r="W1463" s="16" t="s">
        <v>54</v>
      </c>
      <c r="X1463" s="16" t="s">
        <v>55</v>
      </c>
      <c r="Y1463">
        <v>8</v>
      </c>
      <c r="Z1463">
        <v>10</v>
      </c>
      <c r="AA1463">
        <v>8</v>
      </c>
      <c r="AB1463">
        <v>6</v>
      </c>
      <c r="AC1463">
        <v>0.5</v>
      </c>
      <c r="AD1463">
        <v>12</v>
      </c>
      <c r="AE1463" t="s">
        <v>1873</v>
      </c>
    </row>
    <row r="1464" spans="1:31" x14ac:dyDescent="0.25">
      <c r="A1464" s="16" t="s">
        <v>23</v>
      </c>
      <c r="B1464" s="16" t="s">
        <v>39</v>
      </c>
      <c r="C1464" s="16" t="s">
        <v>569</v>
      </c>
      <c r="D1464" s="16" t="s">
        <v>62</v>
      </c>
      <c r="E1464" s="16" t="s">
        <v>572</v>
      </c>
      <c r="F1464" s="16" t="s">
        <v>28</v>
      </c>
      <c r="G1464" s="16" t="s">
        <v>573</v>
      </c>
      <c r="H1464" s="16" t="s">
        <v>31</v>
      </c>
      <c r="I1464" s="16" t="s">
        <v>31</v>
      </c>
      <c r="J1464" s="16" t="s">
        <v>216</v>
      </c>
      <c r="K1464" s="16" t="s">
        <v>100</v>
      </c>
      <c r="L1464" s="9"/>
      <c r="M1464" s="9">
        <v>45238</v>
      </c>
      <c r="N1464" s="9">
        <v>45238</v>
      </c>
      <c r="O1464" s="7">
        <v>45238</v>
      </c>
      <c r="P1464" s="9"/>
      <c r="Q1464" s="9"/>
      <c r="R1464" s="9" t="s">
        <v>93</v>
      </c>
      <c r="S1464" s="16" t="s">
        <v>94</v>
      </c>
      <c r="T1464" s="16" t="s">
        <v>66</v>
      </c>
      <c r="U1464" s="16"/>
      <c r="V1464" s="16"/>
      <c r="W1464" s="16" t="s">
        <v>54</v>
      </c>
      <c r="X1464" s="16" t="s">
        <v>55</v>
      </c>
      <c r="Y1464">
        <v>8</v>
      </c>
      <c r="Z1464">
        <v>10</v>
      </c>
      <c r="AA1464">
        <v>8</v>
      </c>
      <c r="AB1464">
        <v>6</v>
      </c>
      <c r="AC1464">
        <v>0.5</v>
      </c>
      <c r="AD1464">
        <v>12</v>
      </c>
      <c r="AE1464" t="s">
        <v>1874</v>
      </c>
    </row>
    <row r="1465" spans="1:31" x14ac:dyDescent="0.25">
      <c r="A1465" s="16" t="s">
        <v>23</v>
      </c>
      <c r="B1465" s="16" t="s">
        <v>39</v>
      </c>
      <c r="C1465" s="16" t="s">
        <v>569</v>
      </c>
      <c r="D1465" s="16" t="s">
        <v>62</v>
      </c>
      <c r="E1465" s="16" t="s">
        <v>478</v>
      </c>
      <c r="F1465" s="16" t="s">
        <v>28</v>
      </c>
      <c r="G1465" s="16" t="s">
        <v>574</v>
      </c>
      <c r="H1465" s="16" t="s">
        <v>31</v>
      </c>
      <c r="I1465" s="16" t="s">
        <v>31</v>
      </c>
      <c r="J1465" s="16" t="s">
        <v>216</v>
      </c>
      <c r="K1465" s="16" t="s">
        <v>481</v>
      </c>
      <c r="L1465" s="9"/>
      <c r="M1465" s="9">
        <v>45151</v>
      </c>
      <c r="N1465" s="9">
        <v>45151</v>
      </c>
      <c r="O1465" s="7">
        <v>45151</v>
      </c>
      <c r="P1465" s="9"/>
      <c r="Q1465" s="9"/>
      <c r="R1465" s="9" t="s">
        <v>93</v>
      </c>
      <c r="S1465" s="16" t="s">
        <v>94</v>
      </c>
      <c r="T1465" s="16" t="s">
        <v>66</v>
      </c>
      <c r="U1465" s="16"/>
      <c r="V1465" s="16"/>
      <c r="W1465" s="16" t="s">
        <v>54</v>
      </c>
      <c r="X1465" s="16" t="s">
        <v>55</v>
      </c>
      <c r="Y1465">
        <v>8</v>
      </c>
      <c r="Z1465">
        <v>10</v>
      </c>
      <c r="AA1465">
        <v>8</v>
      </c>
      <c r="AB1465">
        <v>6</v>
      </c>
      <c r="AC1465">
        <v>0.5</v>
      </c>
      <c r="AD1465">
        <v>12</v>
      </c>
      <c r="AE1465" t="s">
        <v>3767</v>
      </c>
    </row>
    <row r="1466" spans="1:31" x14ac:dyDescent="0.25">
      <c r="A1466" s="16" t="s">
        <v>23</v>
      </c>
      <c r="B1466" s="16" t="s">
        <v>39</v>
      </c>
      <c r="C1466" s="16" t="s">
        <v>569</v>
      </c>
      <c r="D1466" s="16" t="s">
        <v>62</v>
      </c>
      <c r="E1466" s="16" t="s">
        <v>575</v>
      </c>
      <c r="F1466" s="16" t="s">
        <v>28</v>
      </c>
      <c r="G1466" s="16" t="s">
        <v>576</v>
      </c>
      <c r="H1466" s="16" t="s">
        <v>31</v>
      </c>
      <c r="I1466" s="16" t="s">
        <v>31</v>
      </c>
      <c r="J1466" s="16" t="s">
        <v>216</v>
      </c>
      <c r="K1466" s="16" t="s">
        <v>206</v>
      </c>
      <c r="L1466" s="9"/>
      <c r="M1466" s="9">
        <v>45154</v>
      </c>
      <c r="N1466" s="9">
        <v>45154</v>
      </c>
      <c r="O1466" s="7">
        <v>45154</v>
      </c>
      <c r="P1466" s="9"/>
      <c r="Q1466" s="9"/>
      <c r="R1466" s="9" t="s">
        <v>93</v>
      </c>
      <c r="S1466" s="16" t="s">
        <v>94</v>
      </c>
      <c r="T1466" s="16" t="s">
        <v>66</v>
      </c>
      <c r="U1466" s="16"/>
      <c r="V1466" s="16"/>
      <c r="W1466" s="16" t="s">
        <v>54</v>
      </c>
      <c r="X1466" s="16" t="s">
        <v>55</v>
      </c>
      <c r="Y1466">
        <v>8</v>
      </c>
      <c r="Z1466">
        <v>10</v>
      </c>
      <c r="AA1466">
        <v>8</v>
      </c>
      <c r="AB1466">
        <v>3</v>
      </c>
      <c r="AC1466">
        <v>0.25</v>
      </c>
      <c r="AD1466">
        <v>10</v>
      </c>
      <c r="AE1466" t="s">
        <v>1875</v>
      </c>
    </row>
    <row r="1467" spans="1:31" x14ac:dyDescent="0.25">
      <c r="A1467" s="16" t="s">
        <v>23</v>
      </c>
      <c r="B1467" s="16" t="s">
        <v>39</v>
      </c>
      <c r="C1467" s="16" t="s">
        <v>569</v>
      </c>
      <c r="D1467" s="16" t="s">
        <v>62</v>
      </c>
      <c r="E1467" s="16" t="s">
        <v>288</v>
      </c>
      <c r="F1467" s="16" t="s">
        <v>28</v>
      </c>
      <c r="G1467" s="16" t="s">
        <v>577</v>
      </c>
      <c r="H1467" s="16" t="s">
        <v>3469</v>
      </c>
      <c r="I1467" s="16" t="s">
        <v>31</v>
      </c>
      <c r="J1467" s="16" t="s">
        <v>216</v>
      </c>
      <c r="K1467" s="16" t="s">
        <v>578</v>
      </c>
      <c r="L1467" s="9"/>
      <c r="M1467" s="9">
        <v>45195</v>
      </c>
      <c r="N1467" s="9">
        <v>45195</v>
      </c>
      <c r="O1467" s="7">
        <v>45195</v>
      </c>
      <c r="P1467" s="9"/>
      <c r="Q1467" s="9"/>
      <c r="R1467" s="9" t="s">
        <v>93</v>
      </c>
      <c r="S1467" s="16" t="s">
        <v>94</v>
      </c>
      <c r="T1467" s="16" t="s">
        <v>66</v>
      </c>
      <c r="U1467" s="16"/>
      <c r="V1467" s="16"/>
      <c r="W1467" s="16" t="s">
        <v>54</v>
      </c>
      <c r="X1467" s="16" t="s">
        <v>55</v>
      </c>
      <c r="Y1467">
        <v>8</v>
      </c>
      <c r="Z1467">
        <v>10</v>
      </c>
      <c r="AA1467">
        <v>8</v>
      </c>
      <c r="AB1467">
        <v>2</v>
      </c>
      <c r="AC1467">
        <v>0.16666666666666666</v>
      </c>
      <c r="AD1467">
        <v>10</v>
      </c>
      <c r="AE1467" t="s">
        <v>3768</v>
      </c>
    </row>
    <row r="1468" spans="1:31" x14ac:dyDescent="0.25">
      <c r="A1468" s="16" t="s">
        <v>23</v>
      </c>
      <c r="B1468" s="16" t="s">
        <v>39</v>
      </c>
      <c r="C1468" s="16" t="s">
        <v>569</v>
      </c>
      <c r="D1468" s="16" t="s">
        <v>3139</v>
      </c>
      <c r="E1468" s="16" t="s">
        <v>240</v>
      </c>
      <c r="F1468" s="16" t="s">
        <v>28</v>
      </c>
      <c r="G1468" s="16" t="s">
        <v>241</v>
      </c>
      <c r="H1468" s="16" t="s">
        <v>242</v>
      </c>
      <c r="I1468" s="16" t="s">
        <v>31</v>
      </c>
      <c r="J1468" s="16" t="s">
        <v>216</v>
      </c>
      <c r="K1468" s="16" t="s">
        <v>205</v>
      </c>
      <c r="L1468" s="9"/>
      <c r="M1468" s="9">
        <v>44958</v>
      </c>
      <c r="N1468" s="9">
        <v>44958</v>
      </c>
      <c r="O1468" s="7">
        <v>44958</v>
      </c>
      <c r="P1468" s="9"/>
      <c r="Q1468" s="9"/>
      <c r="R1468" s="9" t="s">
        <v>34</v>
      </c>
      <c r="S1468" s="16" t="s">
        <v>94</v>
      </c>
      <c r="T1468" s="16" t="s">
        <v>66</v>
      </c>
      <c r="U1468" s="16"/>
      <c r="V1468" s="16"/>
      <c r="W1468" s="16" t="s">
        <v>54</v>
      </c>
      <c r="X1468" s="16" t="s">
        <v>55</v>
      </c>
      <c r="Y1468">
        <v>8</v>
      </c>
      <c r="Z1468">
        <v>3</v>
      </c>
      <c r="AA1468">
        <v>2.4</v>
      </c>
      <c r="AB1468">
        <v>2</v>
      </c>
      <c r="AC1468">
        <v>0.16666666666666666</v>
      </c>
      <c r="AD1468">
        <v>3</v>
      </c>
      <c r="AE1468" t="s">
        <v>3769</v>
      </c>
    </row>
    <row r="1469" spans="1:31" x14ac:dyDescent="0.25">
      <c r="A1469" s="16" t="s">
        <v>23</v>
      </c>
      <c r="B1469" s="16" t="s">
        <v>39</v>
      </c>
      <c r="C1469" s="16" t="s">
        <v>569</v>
      </c>
      <c r="D1469" s="16" t="s">
        <v>3139</v>
      </c>
      <c r="E1469" s="16" t="s">
        <v>240</v>
      </c>
      <c r="F1469" s="16" t="s">
        <v>28</v>
      </c>
      <c r="G1469" s="16" t="s">
        <v>241</v>
      </c>
      <c r="H1469" s="16" t="s">
        <v>242</v>
      </c>
      <c r="I1469" s="16" t="s">
        <v>31</v>
      </c>
      <c r="J1469" s="16" t="s">
        <v>216</v>
      </c>
      <c r="K1469" s="16" t="s">
        <v>772</v>
      </c>
      <c r="L1469" s="9"/>
      <c r="M1469" s="9">
        <v>44958</v>
      </c>
      <c r="N1469" s="9">
        <v>44958</v>
      </c>
      <c r="O1469" s="7">
        <v>44958</v>
      </c>
      <c r="P1469" s="9"/>
      <c r="Q1469" s="9"/>
      <c r="R1469" s="9" t="s">
        <v>34</v>
      </c>
      <c r="S1469" s="16" t="s">
        <v>94</v>
      </c>
      <c r="T1469" s="16" t="s">
        <v>66</v>
      </c>
      <c r="U1469" s="16"/>
      <c r="V1469" s="16"/>
      <c r="W1469" s="16" t="s">
        <v>54</v>
      </c>
      <c r="X1469" s="16" t="s">
        <v>55</v>
      </c>
      <c r="Y1469">
        <v>8</v>
      </c>
      <c r="Z1469">
        <v>3</v>
      </c>
      <c r="AA1469">
        <v>2.4</v>
      </c>
      <c r="AB1469">
        <v>2</v>
      </c>
      <c r="AC1469">
        <v>0.16666666666666666</v>
      </c>
      <c r="AD1469">
        <v>3</v>
      </c>
      <c r="AE1469" t="s">
        <v>3770</v>
      </c>
    </row>
    <row r="1470" spans="1:31" x14ac:dyDescent="0.25">
      <c r="A1470" s="16" t="s">
        <v>23</v>
      </c>
      <c r="B1470" s="16" t="s">
        <v>39</v>
      </c>
      <c r="C1470" s="16" t="s">
        <v>569</v>
      </c>
      <c r="D1470" s="16" t="s">
        <v>3139</v>
      </c>
      <c r="E1470" s="16" t="s">
        <v>240</v>
      </c>
      <c r="F1470" s="16" t="s">
        <v>28</v>
      </c>
      <c r="G1470" s="16" t="s">
        <v>241</v>
      </c>
      <c r="H1470" s="16" t="s">
        <v>242</v>
      </c>
      <c r="I1470" s="16" t="s">
        <v>31</v>
      </c>
      <c r="J1470" s="16" t="s">
        <v>216</v>
      </c>
      <c r="K1470" s="16" t="s">
        <v>773</v>
      </c>
      <c r="L1470" s="9"/>
      <c r="M1470" s="9">
        <v>44958</v>
      </c>
      <c r="N1470" s="9">
        <v>44958</v>
      </c>
      <c r="O1470" s="7">
        <v>44958</v>
      </c>
      <c r="P1470" s="9"/>
      <c r="Q1470" s="9"/>
      <c r="R1470" s="9" t="s">
        <v>34</v>
      </c>
      <c r="S1470" s="16" t="s">
        <v>94</v>
      </c>
      <c r="T1470" s="16" t="s">
        <v>66</v>
      </c>
      <c r="U1470" s="16"/>
      <c r="V1470" s="16"/>
      <c r="W1470" s="16" t="s">
        <v>54</v>
      </c>
      <c r="X1470" s="16" t="s">
        <v>55</v>
      </c>
      <c r="Y1470">
        <v>8</v>
      </c>
      <c r="Z1470">
        <v>3</v>
      </c>
      <c r="AA1470">
        <v>2.4</v>
      </c>
      <c r="AB1470">
        <v>2</v>
      </c>
      <c r="AC1470">
        <v>0.16666666666666666</v>
      </c>
      <c r="AD1470">
        <v>3</v>
      </c>
      <c r="AE1470" t="s">
        <v>3771</v>
      </c>
    </row>
    <row r="1471" spans="1:31" x14ac:dyDescent="0.25">
      <c r="A1471" s="16" t="s">
        <v>23</v>
      </c>
      <c r="B1471" s="16" t="s">
        <v>39</v>
      </c>
      <c r="C1471" s="16" t="s">
        <v>569</v>
      </c>
      <c r="D1471" s="16" t="s">
        <v>3139</v>
      </c>
      <c r="E1471" s="16" t="s">
        <v>240</v>
      </c>
      <c r="F1471" s="16" t="s">
        <v>28</v>
      </c>
      <c r="G1471" s="16" t="s">
        <v>241</v>
      </c>
      <c r="H1471" s="16" t="s">
        <v>242</v>
      </c>
      <c r="I1471" s="16" t="s">
        <v>31</v>
      </c>
      <c r="J1471" s="16" t="s">
        <v>216</v>
      </c>
      <c r="K1471" s="16" t="s">
        <v>243</v>
      </c>
      <c r="L1471" s="9"/>
      <c r="M1471" s="9">
        <v>44958</v>
      </c>
      <c r="N1471" s="9">
        <v>44958</v>
      </c>
      <c r="O1471" s="7">
        <v>44958</v>
      </c>
      <c r="P1471" s="9"/>
      <c r="Q1471" s="9"/>
      <c r="R1471" s="9" t="s">
        <v>34</v>
      </c>
      <c r="S1471" s="16" t="s">
        <v>94</v>
      </c>
      <c r="T1471" s="16" t="s">
        <v>66</v>
      </c>
      <c r="U1471" s="16"/>
      <c r="V1471" s="16"/>
      <c r="W1471" s="16" t="s">
        <v>54</v>
      </c>
      <c r="X1471" s="16" t="s">
        <v>55</v>
      </c>
      <c r="Y1471">
        <v>8</v>
      </c>
      <c r="Z1471">
        <v>3</v>
      </c>
      <c r="AA1471">
        <v>2.4</v>
      </c>
      <c r="AB1471">
        <v>2</v>
      </c>
      <c r="AC1471">
        <v>0.16666666666666666</v>
      </c>
      <c r="AD1471">
        <v>3</v>
      </c>
      <c r="AE1471" t="s">
        <v>1479</v>
      </c>
    </row>
    <row r="1472" spans="1:31" x14ac:dyDescent="0.25">
      <c r="A1472" s="16" t="s">
        <v>23</v>
      </c>
      <c r="B1472" s="16" t="s">
        <v>39</v>
      </c>
      <c r="C1472" s="16" t="s">
        <v>569</v>
      </c>
      <c r="D1472" s="16" t="s">
        <v>3139</v>
      </c>
      <c r="E1472" s="16" t="s">
        <v>240</v>
      </c>
      <c r="F1472" s="16" t="s">
        <v>28</v>
      </c>
      <c r="G1472" s="16" t="s">
        <v>241</v>
      </c>
      <c r="H1472" s="16" t="s">
        <v>242</v>
      </c>
      <c r="I1472" s="16" t="s">
        <v>31</v>
      </c>
      <c r="J1472" s="16" t="s">
        <v>216</v>
      </c>
      <c r="K1472" s="16" t="s">
        <v>774</v>
      </c>
      <c r="L1472" s="9"/>
      <c r="M1472" s="9">
        <v>44958</v>
      </c>
      <c r="N1472" s="9">
        <v>44958</v>
      </c>
      <c r="O1472" s="7">
        <v>44958</v>
      </c>
      <c r="P1472" s="9"/>
      <c r="Q1472" s="9"/>
      <c r="R1472" s="9" t="s">
        <v>34</v>
      </c>
      <c r="S1472" s="16" t="s">
        <v>94</v>
      </c>
      <c r="T1472" s="16" t="s">
        <v>66</v>
      </c>
      <c r="U1472" s="16"/>
      <c r="V1472" s="16"/>
      <c r="W1472" s="16" t="s">
        <v>54</v>
      </c>
      <c r="X1472" s="16" t="s">
        <v>55</v>
      </c>
      <c r="Y1472">
        <v>8</v>
      </c>
      <c r="Z1472">
        <v>3</v>
      </c>
      <c r="AA1472">
        <v>2.4</v>
      </c>
      <c r="AB1472">
        <v>2</v>
      </c>
      <c r="AC1472">
        <v>0.16666666666666666</v>
      </c>
      <c r="AD1472">
        <v>3</v>
      </c>
      <c r="AE1472" t="s">
        <v>3772</v>
      </c>
    </row>
    <row r="1473" spans="1:31" x14ac:dyDescent="0.25">
      <c r="A1473" s="16" t="s">
        <v>23</v>
      </c>
      <c r="B1473" s="16" t="s">
        <v>39</v>
      </c>
      <c r="C1473" s="16" t="s">
        <v>569</v>
      </c>
      <c r="D1473" s="16" t="s">
        <v>3139</v>
      </c>
      <c r="E1473" s="16" t="s">
        <v>240</v>
      </c>
      <c r="F1473" s="16" t="s">
        <v>28</v>
      </c>
      <c r="G1473" s="16" t="s">
        <v>241</v>
      </c>
      <c r="H1473" s="16" t="s">
        <v>242</v>
      </c>
      <c r="I1473" s="16" t="s">
        <v>31</v>
      </c>
      <c r="J1473" s="16" t="s">
        <v>216</v>
      </c>
      <c r="K1473" s="16" t="s">
        <v>60</v>
      </c>
      <c r="L1473" s="9"/>
      <c r="M1473" s="9">
        <v>44958</v>
      </c>
      <c r="N1473" s="9">
        <v>44958</v>
      </c>
      <c r="O1473" s="7">
        <v>44958</v>
      </c>
      <c r="P1473" s="9"/>
      <c r="Q1473" s="9"/>
      <c r="R1473" s="9" t="s">
        <v>34</v>
      </c>
      <c r="S1473" s="16" t="s">
        <v>94</v>
      </c>
      <c r="T1473" s="16" t="s">
        <v>66</v>
      </c>
      <c r="U1473" s="16"/>
      <c r="V1473" s="16"/>
      <c r="W1473" s="16" t="s">
        <v>54</v>
      </c>
      <c r="X1473" s="16" t="s">
        <v>55</v>
      </c>
      <c r="Y1473">
        <v>8</v>
      </c>
      <c r="Z1473">
        <v>3</v>
      </c>
      <c r="AA1473">
        <v>2.4</v>
      </c>
      <c r="AB1473">
        <v>2</v>
      </c>
      <c r="AC1473">
        <v>0.16666666666666666</v>
      </c>
      <c r="AD1473">
        <v>3</v>
      </c>
      <c r="AE1473" t="s">
        <v>3773</v>
      </c>
    </row>
    <row r="1474" spans="1:31" x14ac:dyDescent="0.25">
      <c r="A1474" s="16" t="s">
        <v>23</v>
      </c>
      <c r="B1474" s="16" t="s">
        <v>39</v>
      </c>
      <c r="C1474" s="16" t="s">
        <v>569</v>
      </c>
      <c r="D1474" s="16" t="s">
        <v>62</v>
      </c>
      <c r="E1474" s="16" t="s">
        <v>291</v>
      </c>
      <c r="F1474" s="16" t="s">
        <v>28</v>
      </c>
      <c r="G1474" s="16" t="s">
        <v>581</v>
      </c>
      <c r="H1474" s="16" t="s">
        <v>242</v>
      </c>
      <c r="I1474" s="16" t="s">
        <v>31</v>
      </c>
      <c r="J1474" s="16" t="s">
        <v>216</v>
      </c>
      <c r="K1474" s="16" t="s">
        <v>87</v>
      </c>
      <c r="L1474" s="9"/>
      <c r="M1474" s="9">
        <v>45230</v>
      </c>
      <c r="N1474" s="9">
        <v>45230</v>
      </c>
      <c r="O1474" s="7">
        <v>45230</v>
      </c>
      <c r="P1474" s="9"/>
      <c r="Q1474" s="9"/>
      <c r="R1474" s="9" t="s">
        <v>34</v>
      </c>
      <c r="S1474" s="16" t="s">
        <v>94</v>
      </c>
      <c r="T1474" s="16" t="s">
        <v>66</v>
      </c>
      <c r="U1474" s="16"/>
      <c r="V1474" s="16"/>
      <c r="W1474" s="16" t="s">
        <v>54</v>
      </c>
      <c r="X1474" s="16" t="s">
        <v>55</v>
      </c>
      <c r="Y1474">
        <v>8</v>
      </c>
      <c r="Z1474">
        <v>10</v>
      </c>
      <c r="AA1474">
        <v>8</v>
      </c>
      <c r="AB1474">
        <v>3</v>
      </c>
      <c r="AC1474">
        <v>0.25</v>
      </c>
      <c r="AD1474">
        <v>10</v>
      </c>
      <c r="AE1474" t="s">
        <v>1876</v>
      </c>
    </row>
    <row r="1475" spans="1:31" x14ac:dyDescent="0.25">
      <c r="A1475" s="16" t="s">
        <v>23</v>
      </c>
      <c r="B1475" s="16" t="s">
        <v>39</v>
      </c>
      <c r="C1475" s="16" t="s">
        <v>569</v>
      </c>
      <c r="D1475" s="16" t="s">
        <v>3139</v>
      </c>
      <c r="E1475" s="16" t="s">
        <v>27</v>
      </c>
      <c r="F1475" s="16" t="s">
        <v>28</v>
      </c>
      <c r="G1475" s="16" t="s">
        <v>29</v>
      </c>
      <c r="H1475" s="16" t="s">
        <v>30</v>
      </c>
      <c r="I1475" s="16" t="s">
        <v>31</v>
      </c>
      <c r="J1475" s="16" t="s">
        <v>216</v>
      </c>
      <c r="K1475" s="16" t="s">
        <v>205</v>
      </c>
      <c r="L1475" s="9"/>
      <c r="M1475" s="9">
        <v>45163</v>
      </c>
      <c r="N1475" s="9">
        <v>45163</v>
      </c>
      <c r="O1475" s="7">
        <v>45163</v>
      </c>
      <c r="P1475" s="9"/>
      <c r="Q1475" s="9"/>
      <c r="R1475" s="9" t="s">
        <v>34</v>
      </c>
      <c r="S1475" s="16" t="s">
        <v>94</v>
      </c>
      <c r="T1475" s="16" t="s">
        <v>66</v>
      </c>
      <c r="U1475" s="16"/>
      <c r="V1475" s="16"/>
      <c r="W1475" s="16" t="s">
        <v>54</v>
      </c>
      <c r="X1475" s="16" t="s">
        <v>55</v>
      </c>
      <c r="Y1475">
        <v>8</v>
      </c>
      <c r="Z1475">
        <v>3</v>
      </c>
      <c r="AA1475">
        <v>2.4</v>
      </c>
      <c r="AB1475">
        <v>2</v>
      </c>
      <c r="AC1475">
        <v>0.16666666666666666</v>
      </c>
      <c r="AD1475">
        <v>3</v>
      </c>
      <c r="AE1475" t="s">
        <v>3774</v>
      </c>
    </row>
    <row r="1476" spans="1:31" x14ac:dyDescent="0.25">
      <c r="A1476" s="16" t="s">
        <v>23</v>
      </c>
      <c r="B1476" s="16" t="s">
        <v>39</v>
      </c>
      <c r="C1476" s="16" t="s">
        <v>569</v>
      </c>
      <c r="D1476" s="16" t="s">
        <v>3139</v>
      </c>
      <c r="E1476" s="16" t="s">
        <v>27</v>
      </c>
      <c r="F1476" s="16" t="s">
        <v>28</v>
      </c>
      <c r="G1476" s="16" t="s">
        <v>29</v>
      </c>
      <c r="H1476" s="16" t="s">
        <v>30</v>
      </c>
      <c r="I1476" s="16" t="s">
        <v>31</v>
      </c>
      <c r="J1476" s="16" t="s">
        <v>216</v>
      </c>
      <c r="K1476" s="16" t="s">
        <v>707</v>
      </c>
      <c r="L1476" s="9"/>
      <c r="M1476" s="9">
        <v>45163</v>
      </c>
      <c r="N1476" s="9">
        <v>45163</v>
      </c>
      <c r="O1476" s="7">
        <v>45163</v>
      </c>
      <c r="P1476" s="9"/>
      <c r="Q1476" s="9"/>
      <c r="R1476" s="9" t="s">
        <v>34</v>
      </c>
      <c r="S1476" s="16" t="s">
        <v>94</v>
      </c>
      <c r="T1476" s="16" t="s">
        <v>66</v>
      </c>
      <c r="U1476" s="16"/>
      <c r="V1476" s="16"/>
      <c r="W1476" s="16" t="s">
        <v>54</v>
      </c>
      <c r="X1476" s="16" t="s">
        <v>55</v>
      </c>
      <c r="Y1476">
        <v>8</v>
      </c>
      <c r="Z1476">
        <v>3</v>
      </c>
      <c r="AA1476">
        <v>2.4</v>
      </c>
      <c r="AB1476">
        <v>2</v>
      </c>
      <c r="AC1476">
        <v>0.16666666666666666</v>
      </c>
      <c r="AD1476">
        <v>3</v>
      </c>
      <c r="AE1476" t="s">
        <v>3352</v>
      </c>
    </row>
    <row r="1477" spans="1:31" x14ac:dyDescent="0.25">
      <c r="A1477" s="16" t="s">
        <v>23</v>
      </c>
      <c r="B1477" s="16" t="s">
        <v>39</v>
      </c>
      <c r="C1477" s="16" t="s">
        <v>569</v>
      </c>
      <c r="D1477" s="16" t="s">
        <v>3139</v>
      </c>
      <c r="E1477" s="16" t="s">
        <v>27</v>
      </c>
      <c r="F1477" s="16" t="s">
        <v>28</v>
      </c>
      <c r="G1477" s="16" t="s">
        <v>29</v>
      </c>
      <c r="H1477" s="16" t="s">
        <v>30</v>
      </c>
      <c r="I1477" s="16" t="s">
        <v>31</v>
      </c>
      <c r="J1477" s="16" t="s">
        <v>216</v>
      </c>
      <c r="K1477" s="16" t="s">
        <v>33</v>
      </c>
      <c r="L1477" s="9"/>
      <c r="M1477" s="9">
        <v>45163</v>
      </c>
      <c r="N1477" s="9">
        <v>45163</v>
      </c>
      <c r="O1477" s="7">
        <v>45163</v>
      </c>
      <c r="P1477" s="9"/>
      <c r="Q1477" s="9"/>
      <c r="R1477" s="9" t="s">
        <v>34</v>
      </c>
      <c r="S1477" s="16" t="s">
        <v>94</v>
      </c>
      <c r="T1477" s="16" t="s">
        <v>66</v>
      </c>
      <c r="U1477" s="16"/>
      <c r="V1477" s="16"/>
      <c r="W1477" s="16" t="s">
        <v>54</v>
      </c>
      <c r="X1477" s="16" t="s">
        <v>55</v>
      </c>
      <c r="Y1477">
        <v>8</v>
      </c>
      <c r="Z1477">
        <v>3</v>
      </c>
      <c r="AA1477">
        <v>2.4</v>
      </c>
      <c r="AB1477">
        <v>2</v>
      </c>
      <c r="AC1477">
        <v>0.16666666666666666</v>
      </c>
      <c r="AD1477">
        <v>3</v>
      </c>
      <c r="AE1477" t="s">
        <v>1460</v>
      </c>
    </row>
    <row r="1478" spans="1:31" x14ac:dyDescent="0.25">
      <c r="A1478" s="16" t="s">
        <v>23</v>
      </c>
      <c r="B1478" s="16" t="s">
        <v>39</v>
      </c>
      <c r="C1478" s="16" t="s">
        <v>569</v>
      </c>
      <c r="D1478" s="16" t="s">
        <v>3139</v>
      </c>
      <c r="E1478" s="16" t="s">
        <v>27</v>
      </c>
      <c r="F1478" s="16" t="s">
        <v>28</v>
      </c>
      <c r="G1478" s="16" t="s">
        <v>29</v>
      </c>
      <c r="H1478" s="16" t="s">
        <v>30</v>
      </c>
      <c r="I1478" s="16" t="s">
        <v>31</v>
      </c>
      <c r="J1478" s="16" t="s">
        <v>216</v>
      </c>
      <c r="K1478" s="16" t="s">
        <v>227</v>
      </c>
      <c r="L1478" s="9"/>
      <c r="M1478" s="9">
        <v>45163</v>
      </c>
      <c r="N1478" s="9">
        <v>45163</v>
      </c>
      <c r="O1478" s="7">
        <v>45163</v>
      </c>
      <c r="P1478" s="9"/>
      <c r="Q1478" s="9"/>
      <c r="R1478" s="9" t="s">
        <v>34</v>
      </c>
      <c r="S1478" s="16" t="s">
        <v>94</v>
      </c>
      <c r="T1478" s="16" t="s">
        <v>66</v>
      </c>
      <c r="U1478" s="16"/>
      <c r="V1478" s="16"/>
      <c r="W1478" s="16" t="s">
        <v>54</v>
      </c>
      <c r="X1478" s="16" t="s">
        <v>55</v>
      </c>
      <c r="Y1478">
        <v>8</v>
      </c>
      <c r="Z1478">
        <v>3</v>
      </c>
      <c r="AA1478">
        <v>2.4</v>
      </c>
      <c r="AB1478">
        <v>2</v>
      </c>
      <c r="AC1478">
        <v>0.16666666666666666</v>
      </c>
      <c r="AD1478">
        <v>3</v>
      </c>
      <c r="AE1478" t="s">
        <v>1461</v>
      </c>
    </row>
    <row r="1479" spans="1:31" x14ac:dyDescent="0.25">
      <c r="A1479" s="16" t="s">
        <v>23</v>
      </c>
      <c r="B1479" s="16" t="s">
        <v>39</v>
      </c>
      <c r="C1479" s="16" t="s">
        <v>569</v>
      </c>
      <c r="D1479" s="16" t="s">
        <v>3139</v>
      </c>
      <c r="E1479" s="16" t="s">
        <v>27</v>
      </c>
      <c r="F1479" s="16" t="s">
        <v>28</v>
      </c>
      <c r="G1479" s="16" t="s">
        <v>29</v>
      </c>
      <c r="H1479" s="16" t="s">
        <v>30</v>
      </c>
      <c r="I1479" s="16" t="s">
        <v>31</v>
      </c>
      <c r="J1479" s="16" t="s">
        <v>216</v>
      </c>
      <c r="K1479" s="16" t="s">
        <v>47</v>
      </c>
      <c r="L1479" s="9"/>
      <c r="M1479" s="9">
        <v>45163</v>
      </c>
      <c r="N1479" s="9">
        <v>45163</v>
      </c>
      <c r="O1479" s="7">
        <v>45163</v>
      </c>
      <c r="P1479" s="9"/>
      <c r="Q1479" s="9"/>
      <c r="R1479" s="9" t="s">
        <v>34</v>
      </c>
      <c r="S1479" s="16" t="s">
        <v>94</v>
      </c>
      <c r="T1479" s="16" t="s">
        <v>66</v>
      </c>
      <c r="U1479" s="16"/>
      <c r="V1479" s="16"/>
      <c r="W1479" s="16" t="s">
        <v>54</v>
      </c>
      <c r="X1479" s="16" t="s">
        <v>55</v>
      </c>
      <c r="Y1479">
        <v>8</v>
      </c>
      <c r="Z1479">
        <v>3</v>
      </c>
      <c r="AA1479">
        <v>2.4</v>
      </c>
      <c r="AB1479">
        <v>2</v>
      </c>
      <c r="AC1479">
        <v>0.16666666666666666</v>
      </c>
      <c r="AD1479">
        <v>3</v>
      </c>
      <c r="AE1479" t="s">
        <v>1462</v>
      </c>
    </row>
    <row r="1480" spans="1:31" x14ac:dyDescent="0.25">
      <c r="A1480" s="16" t="s">
        <v>23</v>
      </c>
      <c r="B1480" s="16" t="s">
        <v>39</v>
      </c>
      <c r="C1480" s="16" t="s">
        <v>569</v>
      </c>
      <c r="D1480" s="16" t="s">
        <v>3139</v>
      </c>
      <c r="E1480" s="16" t="s">
        <v>27</v>
      </c>
      <c r="F1480" s="16" t="s">
        <v>28</v>
      </c>
      <c r="G1480" s="16" t="s">
        <v>29</v>
      </c>
      <c r="H1480" s="16" t="s">
        <v>30</v>
      </c>
      <c r="I1480" s="16" t="s">
        <v>31</v>
      </c>
      <c r="J1480" s="16" t="s">
        <v>216</v>
      </c>
      <c r="K1480" s="16" t="s">
        <v>191</v>
      </c>
      <c r="L1480" s="9"/>
      <c r="M1480" s="9">
        <v>45163</v>
      </c>
      <c r="N1480" s="9">
        <v>45163</v>
      </c>
      <c r="O1480" s="7">
        <v>45163</v>
      </c>
      <c r="P1480" s="9"/>
      <c r="Q1480" s="9"/>
      <c r="R1480" s="9" t="s">
        <v>34</v>
      </c>
      <c r="S1480" s="16" t="s">
        <v>94</v>
      </c>
      <c r="T1480" s="16" t="s">
        <v>66</v>
      </c>
      <c r="U1480" s="16"/>
      <c r="V1480" s="16"/>
      <c r="W1480" s="16" t="s">
        <v>54</v>
      </c>
      <c r="X1480" s="16" t="s">
        <v>55</v>
      </c>
      <c r="Y1480">
        <v>8</v>
      </c>
      <c r="Z1480">
        <v>3</v>
      </c>
      <c r="AA1480">
        <v>2.4</v>
      </c>
      <c r="AB1480">
        <v>2</v>
      </c>
      <c r="AC1480">
        <v>0.16666666666666666</v>
      </c>
      <c r="AD1480">
        <v>3</v>
      </c>
      <c r="AE1480" t="s">
        <v>1463</v>
      </c>
    </row>
    <row r="1481" spans="1:31" x14ac:dyDescent="0.25">
      <c r="A1481" s="16" t="s">
        <v>23</v>
      </c>
      <c r="B1481" s="16" t="s">
        <v>39</v>
      </c>
      <c r="C1481" s="16" t="s">
        <v>569</v>
      </c>
      <c r="D1481" s="16" t="s">
        <v>3139</v>
      </c>
      <c r="E1481" s="16" t="s">
        <v>27</v>
      </c>
      <c r="F1481" s="16" t="s">
        <v>28</v>
      </c>
      <c r="G1481" s="16" t="s">
        <v>29</v>
      </c>
      <c r="H1481" s="16" t="s">
        <v>30</v>
      </c>
      <c r="I1481" s="16" t="s">
        <v>31</v>
      </c>
      <c r="J1481" s="16" t="s">
        <v>216</v>
      </c>
      <c r="K1481" s="16" t="s">
        <v>221</v>
      </c>
      <c r="L1481" s="9"/>
      <c r="M1481" s="9">
        <v>45163</v>
      </c>
      <c r="N1481" s="9">
        <v>45163</v>
      </c>
      <c r="O1481" s="7">
        <v>45163</v>
      </c>
      <c r="P1481" s="9"/>
      <c r="Q1481" s="9"/>
      <c r="R1481" s="9" t="s">
        <v>34</v>
      </c>
      <c r="S1481" s="16" t="s">
        <v>94</v>
      </c>
      <c r="T1481" s="16" t="s">
        <v>66</v>
      </c>
      <c r="U1481" s="16"/>
      <c r="V1481" s="16"/>
      <c r="W1481" s="16" t="s">
        <v>54</v>
      </c>
      <c r="X1481" s="16" t="s">
        <v>55</v>
      </c>
      <c r="Y1481">
        <v>8</v>
      </c>
      <c r="Z1481">
        <v>3</v>
      </c>
      <c r="AA1481">
        <v>2.4</v>
      </c>
      <c r="AB1481">
        <v>2</v>
      </c>
      <c r="AC1481">
        <v>0.16666666666666666</v>
      </c>
      <c r="AD1481">
        <v>3</v>
      </c>
      <c r="AE1481" t="s">
        <v>1464</v>
      </c>
    </row>
    <row r="1482" spans="1:31" x14ac:dyDescent="0.25">
      <c r="A1482" s="16" t="s">
        <v>23</v>
      </c>
      <c r="B1482" s="16" t="s">
        <v>39</v>
      </c>
      <c r="C1482" s="16" t="s">
        <v>569</v>
      </c>
      <c r="D1482" s="16" t="s">
        <v>3139</v>
      </c>
      <c r="E1482" s="16" t="s">
        <v>27</v>
      </c>
      <c r="F1482" s="16" t="s">
        <v>28</v>
      </c>
      <c r="G1482" s="16" t="s">
        <v>29</v>
      </c>
      <c r="H1482" s="16" t="s">
        <v>30</v>
      </c>
      <c r="I1482" s="16" t="s">
        <v>31</v>
      </c>
      <c r="J1482" s="16" t="s">
        <v>216</v>
      </c>
      <c r="K1482" s="16" t="s">
        <v>114</v>
      </c>
      <c r="L1482" s="9"/>
      <c r="M1482" s="9">
        <v>45163</v>
      </c>
      <c r="N1482" s="9">
        <v>45163</v>
      </c>
      <c r="O1482" s="7">
        <v>45163</v>
      </c>
      <c r="P1482" s="9"/>
      <c r="Q1482" s="9"/>
      <c r="R1482" s="9" t="s">
        <v>34</v>
      </c>
      <c r="S1482" s="16" t="s">
        <v>94</v>
      </c>
      <c r="T1482" s="16" t="s">
        <v>66</v>
      </c>
      <c r="U1482" s="16"/>
      <c r="V1482" s="16"/>
      <c r="W1482" s="16" t="s">
        <v>54</v>
      </c>
      <c r="X1482" s="16" t="s">
        <v>55</v>
      </c>
      <c r="Y1482">
        <v>8</v>
      </c>
      <c r="Z1482">
        <v>3</v>
      </c>
      <c r="AA1482">
        <v>2.4</v>
      </c>
      <c r="AB1482">
        <v>2</v>
      </c>
      <c r="AC1482">
        <v>0.16666666666666666</v>
      </c>
      <c r="AD1482">
        <v>3</v>
      </c>
      <c r="AE1482" t="s">
        <v>1465</v>
      </c>
    </row>
    <row r="1483" spans="1:31" x14ac:dyDescent="0.25">
      <c r="A1483" s="16" t="s">
        <v>23</v>
      </c>
      <c r="B1483" s="16" t="s">
        <v>39</v>
      </c>
      <c r="C1483" s="16" t="s">
        <v>569</v>
      </c>
      <c r="D1483" s="16" t="s">
        <v>3139</v>
      </c>
      <c r="E1483" s="16" t="s">
        <v>27</v>
      </c>
      <c r="F1483" s="16" t="s">
        <v>28</v>
      </c>
      <c r="G1483" s="16" t="s">
        <v>29</v>
      </c>
      <c r="H1483" s="16" t="s">
        <v>30</v>
      </c>
      <c r="I1483" s="16" t="s">
        <v>31</v>
      </c>
      <c r="J1483" s="16" t="s">
        <v>216</v>
      </c>
      <c r="K1483" s="16" t="s">
        <v>228</v>
      </c>
      <c r="L1483" s="9"/>
      <c r="M1483" s="9">
        <v>45163</v>
      </c>
      <c r="N1483" s="9">
        <v>45163</v>
      </c>
      <c r="O1483" s="7">
        <v>45163</v>
      </c>
      <c r="P1483" s="9"/>
      <c r="Q1483" s="9"/>
      <c r="R1483" s="9" t="s">
        <v>34</v>
      </c>
      <c r="S1483" s="16" t="s">
        <v>94</v>
      </c>
      <c r="T1483" s="16" t="s">
        <v>66</v>
      </c>
      <c r="U1483" s="16"/>
      <c r="V1483" s="16"/>
      <c r="W1483" s="16" t="s">
        <v>54</v>
      </c>
      <c r="X1483" s="16" t="s">
        <v>55</v>
      </c>
      <c r="Y1483">
        <v>8</v>
      </c>
      <c r="Z1483">
        <v>3</v>
      </c>
      <c r="AA1483">
        <v>2.4</v>
      </c>
      <c r="AB1483">
        <v>2</v>
      </c>
      <c r="AC1483">
        <v>0.16666666666666666</v>
      </c>
      <c r="AD1483">
        <v>3</v>
      </c>
      <c r="AE1483" t="s">
        <v>1466</v>
      </c>
    </row>
    <row r="1484" spans="1:31" x14ac:dyDescent="0.25">
      <c r="A1484" s="16" t="s">
        <v>23</v>
      </c>
      <c r="B1484" s="16" t="s">
        <v>39</v>
      </c>
      <c r="C1484" s="16" t="s">
        <v>569</v>
      </c>
      <c r="D1484" s="16" t="s">
        <v>3139</v>
      </c>
      <c r="E1484" s="16" t="s">
        <v>27</v>
      </c>
      <c r="F1484" s="16" t="s">
        <v>28</v>
      </c>
      <c r="G1484" s="16" t="s">
        <v>29</v>
      </c>
      <c r="H1484" s="16" t="s">
        <v>30</v>
      </c>
      <c r="I1484" s="16" t="s">
        <v>31</v>
      </c>
      <c r="J1484" s="16" t="s">
        <v>216</v>
      </c>
      <c r="K1484" s="16" t="s">
        <v>3353</v>
      </c>
      <c r="L1484" s="9"/>
      <c r="M1484" s="9">
        <v>45163</v>
      </c>
      <c r="N1484" s="9">
        <v>45163</v>
      </c>
      <c r="O1484" s="7">
        <v>45163</v>
      </c>
      <c r="P1484" s="9"/>
      <c r="Q1484" s="9"/>
      <c r="R1484" s="9" t="s">
        <v>34</v>
      </c>
      <c r="S1484" s="16" t="s">
        <v>94</v>
      </c>
      <c r="T1484" s="16" t="s">
        <v>66</v>
      </c>
      <c r="U1484" s="16"/>
      <c r="V1484" s="16"/>
      <c r="W1484" s="16" t="s">
        <v>54</v>
      </c>
      <c r="X1484" s="16" t="s">
        <v>55</v>
      </c>
      <c r="Y1484">
        <v>8</v>
      </c>
      <c r="Z1484">
        <v>3</v>
      </c>
      <c r="AA1484">
        <v>2.4</v>
      </c>
      <c r="AB1484">
        <v>2</v>
      </c>
      <c r="AC1484">
        <v>0.16666666666666666</v>
      </c>
      <c r="AD1484">
        <v>3</v>
      </c>
      <c r="AE1484" t="s">
        <v>3354</v>
      </c>
    </row>
    <row r="1485" spans="1:31" x14ac:dyDescent="0.25">
      <c r="A1485" s="16" t="s">
        <v>23</v>
      </c>
      <c r="B1485" s="16" t="s">
        <v>39</v>
      </c>
      <c r="C1485" s="16" t="s">
        <v>569</v>
      </c>
      <c r="D1485" s="16" t="s">
        <v>3139</v>
      </c>
      <c r="E1485" s="16" t="s">
        <v>27</v>
      </c>
      <c r="F1485" s="16" t="s">
        <v>28</v>
      </c>
      <c r="G1485" s="16" t="s">
        <v>29</v>
      </c>
      <c r="H1485" s="16" t="s">
        <v>30</v>
      </c>
      <c r="I1485" s="16" t="s">
        <v>31</v>
      </c>
      <c r="J1485" s="16" t="s">
        <v>216</v>
      </c>
      <c r="K1485" s="16" t="s">
        <v>229</v>
      </c>
      <c r="L1485" s="9"/>
      <c r="M1485" s="9">
        <v>45163</v>
      </c>
      <c r="N1485" s="9">
        <v>45163</v>
      </c>
      <c r="O1485" s="7">
        <v>45163</v>
      </c>
      <c r="P1485" s="9"/>
      <c r="Q1485" s="9"/>
      <c r="R1485" s="9" t="s">
        <v>34</v>
      </c>
      <c r="S1485" s="16" t="s">
        <v>94</v>
      </c>
      <c r="T1485" s="16" t="s">
        <v>66</v>
      </c>
      <c r="U1485" s="16"/>
      <c r="V1485" s="16"/>
      <c r="W1485" s="16" t="s">
        <v>54</v>
      </c>
      <c r="X1485" s="16" t="s">
        <v>55</v>
      </c>
      <c r="Y1485">
        <v>8</v>
      </c>
      <c r="Z1485">
        <v>3</v>
      </c>
      <c r="AA1485">
        <v>2.4</v>
      </c>
      <c r="AB1485">
        <v>2</v>
      </c>
      <c r="AC1485">
        <v>0.16666666666666666</v>
      </c>
      <c r="AD1485">
        <v>3</v>
      </c>
      <c r="AE1485" t="s">
        <v>1467</v>
      </c>
    </row>
    <row r="1486" spans="1:31" x14ac:dyDescent="0.25">
      <c r="A1486" s="16" t="s">
        <v>23</v>
      </c>
      <c r="B1486" s="16" t="s">
        <v>39</v>
      </c>
      <c r="C1486" s="16" t="s">
        <v>569</v>
      </c>
      <c r="D1486" s="16" t="s">
        <v>3139</v>
      </c>
      <c r="E1486" s="16" t="s">
        <v>27</v>
      </c>
      <c r="F1486" s="16" t="s">
        <v>28</v>
      </c>
      <c r="G1486" s="16" t="s">
        <v>29</v>
      </c>
      <c r="H1486" s="16" t="s">
        <v>30</v>
      </c>
      <c r="I1486" s="16" t="s">
        <v>31</v>
      </c>
      <c r="J1486" s="16" t="s">
        <v>216</v>
      </c>
      <c r="K1486" s="16" t="s">
        <v>181</v>
      </c>
      <c r="L1486" s="9"/>
      <c r="M1486" s="9">
        <v>45163</v>
      </c>
      <c r="N1486" s="9">
        <v>45163</v>
      </c>
      <c r="O1486" s="7">
        <v>45163</v>
      </c>
      <c r="P1486" s="9"/>
      <c r="Q1486" s="9"/>
      <c r="R1486" s="9" t="s">
        <v>34</v>
      </c>
      <c r="S1486" s="16" t="s">
        <v>94</v>
      </c>
      <c r="T1486" s="16" t="s">
        <v>66</v>
      </c>
      <c r="U1486" s="16"/>
      <c r="V1486" s="16"/>
      <c r="W1486" s="16" t="s">
        <v>54</v>
      </c>
      <c r="X1486" s="16" t="s">
        <v>55</v>
      </c>
      <c r="Y1486">
        <v>8</v>
      </c>
      <c r="Z1486">
        <v>3</v>
      </c>
      <c r="AA1486">
        <v>2.4</v>
      </c>
      <c r="AB1486">
        <v>2</v>
      </c>
      <c r="AC1486">
        <v>0.16666666666666666</v>
      </c>
      <c r="AD1486">
        <v>3</v>
      </c>
      <c r="AE1486" t="s">
        <v>1468</v>
      </c>
    </row>
    <row r="1487" spans="1:31" x14ac:dyDescent="0.25">
      <c r="A1487" s="16" t="s">
        <v>23</v>
      </c>
      <c r="B1487" s="16" t="s">
        <v>39</v>
      </c>
      <c r="C1487" s="16" t="s">
        <v>569</v>
      </c>
      <c r="D1487" s="16" t="s">
        <v>3139</v>
      </c>
      <c r="E1487" s="16" t="s">
        <v>27</v>
      </c>
      <c r="F1487" s="16" t="s">
        <v>28</v>
      </c>
      <c r="G1487" s="16" t="s">
        <v>29</v>
      </c>
      <c r="H1487" s="16" t="s">
        <v>30</v>
      </c>
      <c r="I1487" s="16" t="s">
        <v>31</v>
      </c>
      <c r="J1487" s="16" t="s">
        <v>216</v>
      </c>
      <c r="K1487" s="16" t="s">
        <v>652</v>
      </c>
      <c r="L1487" s="9"/>
      <c r="M1487" s="9">
        <v>45163</v>
      </c>
      <c r="N1487" s="9">
        <v>45163</v>
      </c>
      <c r="O1487" s="7">
        <v>45163</v>
      </c>
      <c r="P1487" s="9"/>
      <c r="Q1487" s="9"/>
      <c r="R1487" s="9" t="s">
        <v>34</v>
      </c>
      <c r="S1487" s="16" t="s">
        <v>94</v>
      </c>
      <c r="T1487" s="16" t="s">
        <v>66</v>
      </c>
      <c r="U1487" s="16"/>
      <c r="V1487" s="16"/>
      <c r="W1487" s="16" t="s">
        <v>54</v>
      </c>
      <c r="X1487" s="16" t="s">
        <v>55</v>
      </c>
      <c r="Y1487">
        <v>8</v>
      </c>
      <c r="Z1487">
        <v>3</v>
      </c>
      <c r="AA1487">
        <v>2.4</v>
      </c>
      <c r="AB1487">
        <v>2</v>
      </c>
      <c r="AC1487">
        <v>0.16666666666666666</v>
      </c>
      <c r="AD1487">
        <v>3</v>
      </c>
      <c r="AE1487" t="s">
        <v>3355</v>
      </c>
    </row>
    <row r="1488" spans="1:31" x14ac:dyDescent="0.25">
      <c r="A1488" s="16" t="s">
        <v>23</v>
      </c>
      <c r="B1488" s="16" t="s">
        <v>39</v>
      </c>
      <c r="C1488" s="16" t="s">
        <v>569</v>
      </c>
      <c r="D1488" s="16" t="s">
        <v>3139</v>
      </c>
      <c r="E1488" s="16" t="s">
        <v>27</v>
      </c>
      <c r="F1488" s="16" t="s">
        <v>28</v>
      </c>
      <c r="G1488" s="16" t="s">
        <v>29</v>
      </c>
      <c r="H1488" s="16" t="s">
        <v>30</v>
      </c>
      <c r="I1488" s="16" t="s">
        <v>31</v>
      </c>
      <c r="J1488" s="16" t="s">
        <v>216</v>
      </c>
      <c r="K1488" s="16" t="s">
        <v>230</v>
      </c>
      <c r="L1488" s="9"/>
      <c r="M1488" s="9">
        <v>45163</v>
      </c>
      <c r="N1488" s="9">
        <v>45163</v>
      </c>
      <c r="O1488" s="7">
        <v>45163</v>
      </c>
      <c r="P1488" s="9"/>
      <c r="Q1488" s="9"/>
      <c r="R1488" s="9" t="s">
        <v>34</v>
      </c>
      <c r="S1488" s="16" t="s">
        <v>94</v>
      </c>
      <c r="T1488" s="16" t="s">
        <v>66</v>
      </c>
      <c r="U1488" s="16"/>
      <c r="V1488" s="16"/>
      <c r="W1488" s="16" t="s">
        <v>54</v>
      </c>
      <c r="X1488" s="16" t="s">
        <v>55</v>
      </c>
      <c r="Y1488">
        <v>8</v>
      </c>
      <c r="Z1488">
        <v>3</v>
      </c>
      <c r="AA1488">
        <v>2.4</v>
      </c>
      <c r="AB1488">
        <v>2</v>
      </c>
      <c r="AC1488">
        <v>0.16666666666666666</v>
      </c>
      <c r="AD1488">
        <v>3</v>
      </c>
      <c r="AE1488" t="s">
        <v>1469</v>
      </c>
    </row>
    <row r="1489" spans="1:31" x14ac:dyDescent="0.25">
      <c r="A1489" s="16" t="s">
        <v>23</v>
      </c>
      <c r="B1489" s="16" t="s">
        <v>39</v>
      </c>
      <c r="C1489" s="16" t="s">
        <v>569</v>
      </c>
      <c r="D1489" s="16" t="s">
        <v>3139</v>
      </c>
      <c r="E1489" s="16" t="s">
        <v>27</v>
      </c>
      <c r="F1489" s="16" t="s">
        <v>28</v>
      </c>
      <c r="G1489" s="16" t="s">
        <v>29</v>
      </c>
      <c r="H1489" s="16" t="s">
        <v>30</v>
      </c>
      <c r="I1489" s="16" t="s">
        <v>31</v>
      </c>
      <c r="J1489" s="16" t="s">
        <v>216</v>
      </c>
      <c r="K1489" s="16" t="s">
        <v>711</v>
      </c>
      <c r="L1489" s="9"/>
      <c r="M1489" s="9">
        <v>45163</v>
      </c>
      <c r="N1489" s="9">
        <v>45163</v>
      </c>
      <c r="O1489" s="7">
        <v>45163</v>
      </c>
      <c r="P1489" s="9"/>
      <c r="Q1489" s="9"/>
      <c r="R1489" s="9" t="s">
        <v>34</v>
      </c>
      <c r="S1489" s="16" t="s">
        <v>94</v>
      </c>
      <c r="T1489" s="16" t="s">
        <v>66</v>
      </c>
      <c r="U1489" s="16"/>
      <c r="V1489" s="16"/>
      <c r="W1489" s="16" t="s">
        <v>54</v>
      </c>
      <c r="X1489" s="16" t="s">
        <v>55</v>
      </c>
      <c r="Y1489">
        <v>8</v>
      </c>
      <c r="Z1489">
        <v>3</v>
      </c>
      <c r="AA1489">
        <v>2.4</v>
      </c>
      <c r="AB1489">
        <v>2</v>
      </c>
      <c r="AC1489">
        <v>0.16666666666666666</v>
      </c>
      <c r="AD1489">
        <v>3</v>
      </c>
      <c r="AE1489" t="s">
        <v>3356</v>
      </c>
    </row>
    <row r="1490" spans="1:31" x14ac:dyDescent="0.25">
      <c r="A1490" s="16" t="s">
        <v>23</v>
      </c>
      <c r="B1490" s="16" t="s">
        <v>39</v>
      </c>
      <c r="C1490" s="16" t="s">
        <v>569</v>
      </c>
      <c r="D1490" s="16" t="s">
        <v>3139</v>
      </c>
      <c r="E1490" s="16" t="s">
        <v>27</v>
      </c>
      <c r="F1490" s="16" t="s">
        <v>28</v>
      </c>
      <c r="G1490" s="16" t="s">
        <v>29</v>
      </c>
      <c r="H1490" s="16" t="s">
        <v>30</v>
      </c>
      <c r="I1490" s="16" t="s">
        <v>31</v>
      </c>
      <c r="J1490" s="16" t="s">
        <v>216</v>
      </c>
      <c r="K1490" s="16" t="s">
        <v>231</v>
      </c>
      <c r="L1490" s="9"/>
      <c r="M1490" s="9">
        <v>45163</v>
      </c>
      <c r="N1490" s="9">
        <v>45163</v>
      </c>
      <c r="O1490" s="7">
        <v>45163</v>
      </c>
      <c r="P1490" s="9"/>
      <c r="Q1490" s="9"/>
      <c r="R1490" s="9" t="s">
        <v>34</v>
      </c>
      <c r="S1490" s="16" t="s">
        <v>94</v>
      </c>
      <c r="T1490" s="16" t="s">
        <v>66</v>
      </c>
      <c r="U1490" s="16"/>
      <c r="V1490" s="16"/>
      <c r="W1490" s="16" t="s">
        <v>54</v>
      </c>
      <c r="X1490" s="16" t="s">
        <v>55</v>
      </c>
      <c r="Y1490">
        <v>8</v>
      </c>
      <c r="Z1490">
        <v>3</v>
      </c>
      <c r="AA1490">
        <v>2.4</v>
      </c>
      <c r="AB1490">
        <v>2</v>
      </c>
      <c r="AC1490">
        <v>0.16666666666666666</v>
      </c>
      <c r="AD1490">
        <v>3</v>
      </c>
      <c r="AE1490" t="s">
        <v>1470</v>
      </c>
    </row>
    <row r="1491" spans="1:31" x14ac:dyDescent="0.25">
      <c r="A1491" s="16" t="s">
        <v>23</v>
      </c>
      <c r="B1491" s="16" t="s">
        <v>39</v>
      </c>
      <c r="C1491" s="16" t="s">
        <v>569</v>
      </c>
      <c r="D1491" s="16" t="s">
        <v>3139</v>
      </c>
      <c r="E1491" s="16" t="s">
        <v>27</v>
      </c>
      <c r="F1491" s="16" t="s">
        <v>28</v>
      </c>
      <c r="G1491" s="16" t="s">
        <v>29</v>
      </c>
      <c r="H1491" s="16" t="s">
        <v>30</v>
      </c>
      <c r="I1491" s="16" t="s">
        <v>31</v>
      </c>
      <c r="J1491" s="16" t="s">
        <v>216</v>
      </c>
      <c r="K1491" s="16" t="s">
        <v>97</v>
      </c>
      <c r="L1491" s="9"/>
      <c r="M1491" s="9">
        <v>45163</v>
      </c>
      <c r="N1491" s="9">
        <v>45163</v>
      </c>
      <c r="O1491" s="7">
        <v>45163</v>
      </c>
      <c r="P1491" s="9"/>
      <c r="Q1491" s="9"/>
      <c r="R1491" s="9" t="s">
        <v>34</v>
      </c>
      <c r="S1491" s="16" t="s">
        <v>94</v>
      </c>
      <c r="T1491" s="16" t="s">
        <v>66</v>
      </c>
      <c r="U1491" s="16"/>
      <c r="V1491" s="16"/>
      <c r="W1491" s="16" t="s">
        <v>54</v>
      </c>
      <c r="X1491" s="16" t="s">
        <v>55</v>
      </c>
      <c r="Y1491">
        <v>8</v>
      </c>
      <c r="Z1491">
        <v>3</v>
      </c>
      <c r="AA1491">
        <v>2.4</v>
      </c>
      <c r="AB1491">
        <v>2</v>
      </c>
      <c r="AC1491">
        <v>0.16666666666666666</v>
      </c>
      <c r="AD1491">
        <v>3</v>
      </c>
      <c r="AE1491" t="s">
        <v>1471</v>
      </c>
    </row>
    <row r="1492" spans="1:31" x14ac:dyDescent="0.25">
      <c r="A1492" s="16" t="s">
        <v>23</v>
      </c>
      <c r="B1492" s="16" t="s">
        <v>39</v>
      </c>
      <c r="C1492" s="16" t="s">
        <v>569</v>
      </c>
      <c r="D1492" s="16" t="s">
        <v>3139</v>
      </c>
      <c r="E1492" s="16" t="s">
        <v>27</v>
      </c>
      <c r="F1492" s="16" t="s">
        <v>28</v>
      </c>
      <c r="G1492" s="16" t="s">
        <v>29</v>
      </c>
      <c r="H1492" s="16" t="s">
        <v>30</v>
      </c>
      <c r="I1492" s="16" t="s">
        <v>31</v>
      </c>
      <c r="J1492" s="16" t="s">
        <v>216</v>
      </c>
      <c r="K1492" s="16" t="s">
        <v>232</v>
      </c>
      <c r="L1492" s="9"/>
      <c r="M1492" s="9">
        <v>45163</v>
      </c>
      <c r="N1492" s="9">
        <v>45163</v>
      </c>
      <c r="O1492" s="7">
        <v>45163</v>
      </c>
      <c r="P1492" s="9"/>
      <c r="Q1492" s="9"/>
      <c r="R1492" s="9" t="s">
        <v>34</v>
      </c>
      <c r="S1492" s="16" t="s">
        <v>94</v>
      </c>
      <c r="T1492" s="16" t="s">
        <v>66</v>
      </c>
      <c r="U1492" s="16"/>
      <c r="V1492" s="16"/>
      <c r="W1492" s="16" t="s">
        <v>54</v>
      </c>
      <c r="X1492" s="16" t="s">
        <v>55</v>
      </c>
      <c r="Y1492">
        <v>8</v>
      </c>
      <c r="Z1492">
        <v>3</v>
      </c>
      <c r="AA1492">
        <v>2.4</v>
      </c>
      <c r="AB1492">
        <v>2</v>
      </c>
      <c r="AC1492">
        <v>0.16666666666666666</v>
      </c>
      <c r="AD1492">
        <v>3</v>
      </c>
      <c r="AE1492" t="s">
        <v>1472</v>
      </c>
    </row>
    <row r="1493" spans="1:31" x14ac:dyDescent="0.25">
      <c r="A1493" s="16" t="s">
        <v>23</v>
      </c>
      <c r="B1493" s="16" t="s">
        <v>39</v>
      </c>
      <c r="C1493" s="16" t="s">
        <v>569</v>
      </c>
      <c r="D1493" s="16" t="s">
        <v>3139</v>
      </c>
      <c r="E1493" s="16" t="s">
        <v>27</v>
      </c>
      <c r="F1493" s="16" t="s">
        <v>28</v>
      </c>
      <c r="G1493" s="16" t="s">
        <v>29</v>
      </c>
      <c r="H1493" s="16" t="s">
        <v>30</v>
      </c>
      <c r="I1493" s="16" t="s">
        <v>31</v>
      </c>
      <c r="J1493" s="16" t="s">
        <v>585</v>
      </c>
      <c r="K1493" s="16" t="s">
        <v>3775</v>
      </c>
      <c r="L1493" s="9"/>
      <c r="M1493" s="9">
        <v>45145</v>
      </c>
      <c r="N1493" s="9">
        <v>45145</v>
      </c>
      <c r="O1493" s="7">
        <v>45145</v>
      </c>
      <c r="P1493" s="9"/>
      <c r="Q1493" s="9"/>
      <c r="R1493" s="9" t="s">
        <v>34</v>
      </c>
      <c r="S1493" s="16" t="s">
        <v>94</v>
      </c>
      <c r="T1493" s="16" t="s">
        <v>66</v>
      </c>
      <c r="U1493" s="16"/>
      <c r="V1493" s="16"/>
      <c r="W1493" s="16" t="s">
        <v>54</v>
      </c>
      <c r="X1493" s="16" t="s">
        <v>55</v>
      </c>
      <c r="Y1493">
        <v>8</v>
      </c>
      <c r="Z1493">
        <v>3</v>
      </c>
      <c r="AA1493">
        <v>2.4</v>
      </c>
      <c r="AB1493">
        <v>2</v>
      </c>
      <c r="AC1493">
        <v>0.16666666666666666</v>
      </c>
      <c r="AD1493">
        <v>3</v>
      </c>
      <c r="AE1493" t="s">
        <v>3776</v>
      </c>
    </row>
    <row r="1494" spans="1:31" x14ac:dyDescent="0.25">
      <c r="A1494" s="16" t="s">
        <v>23</v>
      </c>
      <c r="B1494" s="16" t="s">
        <v>39</v>
      </c>
      <c r="C1494" s="16" t="s">
        <v>569</v>
      </c>
      <c r="D1494" s="16" t="s">
        <v>3139</v>
      </c>
      <c r="E1494" s="16" t="s">
        <v>27</v>
      </c>
      <c r="F1494" s="16" t="s">
        <v>28</v>
      </c>
      <c r="G1494" s="16" t="s">
        <v>582</v>
      </c>
      <c r="H1494" s="16" t="s">
        <v>583</v>
      </c>
      <c r="I1494" s="16" t="s">
        <v>31</v>
      </c>
      <c r="J1494" s="16" t="s">
        <v>30</v>
      </c>
      <c r="K1494" s="16" t="s">
        <v>584</v>
      </c>
      <c r="L1494" s="9"/>
      <c r="M1494" s="9">
        <v>45170</v>
      </c>
      <c r="N1494" s="9">
        <v>45170</v>
      </c>
      <c r="O1494" s="7">
        <v>45170</v>
      </c>
      <c r="P1494" s="9"/>
      <c r="Q1494" s="9"/>
      <c r="R1494" s="9" t="s">
        <v>34</v>
      </c>
      <c r="S1494" s="16" t="s">
        <v>94</v>
      </c>
      <c r="T1494" s="16" t="s">
        <v>66</v>
      </c>
      <c r="U1494" s="16"/>
      <c r="V1494" s="16"/>
      <c r="W1494" s="16" t="s">
        <v>54</v>
      </c>
      <c r="X1494" s="16" t="s">
        <v>55</v>
      </c>
      <c r="Y1494">
        <v>8</v>
      </c>
      <c r="Z1494">
        <v>3</v>
      </c>
      <c r="AA1494">
        <v>2.4</v>
      </c>
      <c r="AB1494">
        <v>2</v>
      </c>
      <c r="AC1494">
        <v>0.16666666666666666</v>
      </c>
      <c r="AD1494">
        <v>3</v>
      </c>
      <c r="AE1494" t="s">
        <v>3777</v>
      </c>
    </row>
    <row r="1495" spans="1:31" x14ac:dyDescent="0.25">
      <c r="A1495" s="16" t="s">
        <v>23</v>
      </c>
      <c r="B1495" s="16" t="s">
        <v>39</v>
      </c>
      <c r="C1495" s="16" t="s">
        <v>569</v>
      </c>
      <c r="D1495" s="16" t="s">
        <v>62</v>
      </c>
      <c r="E1495" s="16" t="s">
        <v>255</v>
      </c>
      <c r="F1495" s="16" t="s">
        <v>28</v>
      </c>
      <c r="G1495" s="16" t="s">
        <v>586</v>
      </c>
      <c r="H1495" s="16" t="s">
        <v>242</v>
      </c>
      <c r="I1495" s="16" t="s">
        <v>31</v>
      </c>
      <c r="J1495" s="16" t="s">
        <v>216</v>
      </c>
      <c r="K1495" s="16" t="s">
        <v>97</v>
      </c>
      <c r="L1495" s="9"/>
      <c r="M1495" s="9">
        <v>45014</v>
      </c>
      <c r="N1495" s="9">
        <v>45014</v>
      </c>
      <c r="O1495" s="7">
        <v>45014</v>
      </c>
      <c r="P1495" s="9"/>
      <c r="Q1495" s="9"/>
      <c r="R1495" s="9" t="s">
        <v>34</v>
      </c>
      <c r="S1495" s="16" t="s">
        <v>94</v>
      </c>
      <c r="T1495" s="16" t="s">
        <v>66</v>
      </c>
      <c r="U1495" s="16"/>
      <c r="V1495" s="16"/>
      <c r="W1495" s="16" t="s">
        <v>54</v>
      </c>
      <c r="X1495" s="16" t="s">
        <v>55</v>
      </c>
      <c r="Y1495">
        <v>8</v>
      </c>
      <c r="Z1495">
        <v>10</v>
      </c>
      <c r="AA1495">
        <v>8</v>
      </c>
      <c r="AB1495">
        <v>2</v>
      </c>
      <c r="AC1495">
        <v>0.16666666666666666</v>
      </c>
      <c r="AD1495">
        <v>10</v>
      </c>
      <c r="AE1495" t="s">
        <v>1877</v>
      </c>
    </row>
    <row r="1496" spans="1:31" x14ac:dyDescent="0.25">
      <c r="A1496" s="16" t="s">
        <v>23</v>
      </c>
      <c r="B1496" s="16" t="s">
        <v>39</v>
      </c>
      <c r="C1496" s="16" t="s">
        <v>569</v>
      </c>
      <c r="D1496" s="16" t="s">
        <v>62</v>
      </c>
      <c r="E1496" s="16" t="s">
        <v>85</v>
      </c>
      <c r="F1496" s="16" t="s">
        <v>28</v>
      </c>
      <c r="G1496" s="16" t="s">
        <v>587</v>
      </c>
      <c r="H1496" s="16" t="s">
        <v>31</v>
      </c>
      <c r="I1496" s="16" t="s">
        <v>31</v>
      </c>
      <c r="J1496" s="16" t="s">
        <v>216</v>
      </c>
      <c r="K1496" s="16" t="s">
        <v>87</v>
      </c>
      <c r="L1496" s="9">
        <v>45026</v>
      </c>
      <c r="M1496" s="9">
        <v>45027</v>
      </c>
      <c r="N1496" s="9">
        <v>45026</v>
      </c>
      <c r="O1496" s="7">
        <v>45026</v>
      </c>
      <c r="P1496" s="9"/>
      <c r="Q1496" s="9"/>
      <c r="R1496" s="9" t="s">
        <v>34</v>
      </c>
      <c r="S1496" s="16" t="s">
        <v>94</v>
      </c>
      <c r="T1496" s="16" t="s">
        <v>66</v>
      </c>
      <c r="U1496" s="16"/>
      <c r="V1496" s="16"/>
      <c r="W1496" s="16" t="s">
        <v>54</v>
      </c>
      <c r="X1496" s="16" t="s">
        <v>55</v>
      </c>
      <c r="Y1496">
        <v>8</v>
      </c>
      <c r="Z1496">
        <v>10</v>
      </c>
      <c r="AA1496">
        <v>8</v>
      </c>
      <c r="AB1496">
        <v>3</v>
      </c>
      <c r="AC1496">
        <v>0.25</v>
      </c>
      <c r="AD1496">
        <v>10</v>
      </c>
      <c r="AE1496" t="s">
        <v>1878</v>
      </c>
    </row>
    <row r="1497" spans="1:31" x14ac:dyDescent="0.25">
      <c r="A1497" s="16" t="s">
        <v>23</v>
      </c>
      <c r="B1497" s="16" t="s">
        <v>3143</v>
      </c>
      <c r="C1497" s="16" t="s">
        <v>569</v>
      </c>
      <c r="D1497" s="16" t="s">
        <v>62</v>
      </c>
      <c r="E1497" s="16" t="s">
        <v>41</v>
      </c>
      <c r="F1497" s="16" t="s">
        <v>349</v>
      </c>
      <c r="G1497" s="16" t="s">
        <v>2909</v>
      </c>
      <c r="H1497" s="16" t="s">
        <v>31</v>
      </c>
      <c r="I1497" s="16" t="s">
        <v>31</v>
      </c>
      <c r="J1497" s="16" t="s">
        <v>216</v>
      </c>
      <c r="K1497" s="16" t="s">
        <v>53</v>
      </c>
      <c r="L1497" s="9"/>
      <c r="M1497" s="9">
        <v>45344</v>
      </c>
      <c r="N1497" s="9">
        <v>45344</v>
      </c>
      <c r="O1497" s="7">
        <v>45344</v>
      </c>
      <c r="P1497" s="9"/>
      <c r="Q1497" s="9"/>
      <c r="R1497" s="9" t="s">
        <v>93</v>
      </c>
      <c r="S1497" s="16" t="s">
        <v>94</v>
      </c>
      <c r="T1497" s="16" t="s">
        <v>109</v>
      </c>
      <c r="U1497" s="16"/>
      <c r="V1497" s="16"/>
      <c r="W1497" s="16" t="s">
        <v>54</v>
      </c>
      <c r="X1497" s="16" t="s">
        <v>55</v>
      </c>
      <c r="Y1497">
        <v>8</v>
      </c>
      <c r="Z1497">
        <v>10</v>
      </c>
      <c r="AA1497">
        <v>8</v>
      </c>
      <c r="AB1497">
        <v>6</v>
      </c>
      <c r="AC1497">
        <v>0.5</v>
      </c>
      <c r="AD1497">
        <v>12</v>
      </c>
      <c r="AE1497" t="s">
        <v>3358</v>
      </c>
    </row>
    <row r="1498" spans="1:31" x14ac:dyDescent="0.25">
      <c r="A1498" s="16" t="s">
        <v>23</v>
      </c>
      <c r="B1498" s="16" t="s">
        <v>3143</v>
      </c>
      <c r="C1498" s="16" t="s">
        <v>569</v>
      </c>
      <c r="D1498" s="16" t="s">
        <v>62</v>
      </c>
      <c r="E1498" s="16" t="s">
        <v>41</v>
      </c>
      <c r="F1498" s="16" t="s">
        <v>349</v>
      </c>
      <c r="G1498" s="16" t="s">
        <v>2909</v>
      </c>
      <c r="H1498" s="16" t="s">
        <v>31</v>
      </c>
      <c r="I1498" s="16" t="s">
        <v>31</v>
      </c>
      <c r="J1498" s="16" t="s">
        <v>216</v>
      </c>
      <c r="K1498" s="16" t="s">
        <v>219</v>
      </c>
      <c r="L1498" s="9"/>
      <c r="M1498" s="9">
        <v>45428</v>
      </c>
      <c r="N1498" s="9">
        <v>45428</v>
      </c>
      <c r="O1498" s="7">
        <v>45428</v>
      </c>
      <c r="P1498" s="9"/>
      <c r="Q1498" s="9"/>
      <c r="R1498" s="9" t="s">
        <v>93</v>
      </c>
      <c r="S1498" s="16" t="s">
        <v>94</v>
      </c>
      <c r="T1498" s="16" t="s">
        <v>109</v>
      </c>
      <c r="U1498" s="16"/>
      <c r="V1498" s="16"/>
      <c r="W1498" s="16" t="s">
        <v>54</v>
      </c>
      <c r="X1498" s="16" t="s">
        <v>55</v>
      </c>
      <c r="Y1498">
        <v>8</v>
      </c>
      <c r="Z1498">
        <v>10</v>
      </c>
      <c r="AA1498">
        <v>8</v>
      </c>
      <c r="AB1498">
        <v>6</v>
      </c>
      <c r="AC1498">
        <v>0.5</v>
      </c>
      <c r="AD1498">
        <v>12</v>
      </c>
      <c r="AE1498" t="s">
        <v>3359</v>
      </c>
    </row>
    <row r="1499" spans="1:31" x14ac:dyDescent="0.25">
      <c r="A1499" s="16" t="s">
        <v>23</v>
      </c>
      <c r="B1499" s="16" t="s">
        <v>3143</v>
      </c>
      <c r="C1499" s="16" t="s">
        <v>569</v>
      </c>
      <c r="D1499" s="16" t="s">
        <v>62</v>
      </c>
      <c r="E1499" s="16" t="s">
        <v>41</v>
      </c>
      <c r="F1499" s="16" t="s">
        <v>349</v>
      </c>
      <c r="G1499" s="16" t="s">
        <v>2909</v>
      </c>
      <c r="H1499" s="16" t="s">
        <v>31</v>
      </c>
      <c r="I1499" s="16" t="s">
        <v>31</v>
      </c>
      <c r="J1499" s="16" t="s">
        <v>216</v>
      </c>
      <c r="K1499" s="16" t="s">
        <v>64</v>
      </c>
      <c r="L1499" s="9"/>
      <c r="M1499" s="9">
        <v>45344</v>
      </c>
      <c r="N1499" s="9">
        <v>45344</v>
      </c>
      <c r="O1499" s="7">
        <v>45344</v>
      </c>
      <c r="P1499" s="9"/>
      <c r="Q1499" s="9"/>
      <c r="R1499" s="9" t="s">
        <v>93</v>
      </c>
      <c r="S1499" s="16" t="s">
        <v>94</v>
      </c>
      <c r="T1499" s="16" t="s">
        <v>109</v>
      </c>
      <c r="U1499" s="16"/>
      <c r="V1499" s="16"/>
      <c r="W1499" s="16" t="s">
        <v>54</v>
      </c>
      <c r="X1499" s="16" t="s">
        <v>55</v>
      </c>
      <c r="Y1499">
        <v>8</v>
      </c>
      <c r="Z1499">
        <v>10</v>
      </c>
      <c r="AA1499">
        <v>8</v>
      </c>
      <c r="AB1499">
        <v>6</v>
      </c>
      <c r="AC1499">
        <v>0.5</v>
      </c>
      <c r="AD1499">
        <v>12</v>
      </c>
      <c r="AE1499" t="s">
        <v>3361</v>
      </c>
    </row>
    <row r="1500" spans="1:31" x14ac:dyDescent="0.25">
      <c r="A1500" s="16" t="s">
        <v>23</v>
      </c>
      <c r="B1500" s="16" t="s">
        <v>3143</v>
      </c>
      <c r="C1500" s="16" t="s">
        <v>569</v>
      </c>
      <c r="D1500" s="16" t="s">
        <v>62</v>
      </c>
      <c r="E1500" s="16" t="s">
        <v>41</v>
      </c>
      <c r="F1500" s="16" t="s">
        <v>349</v>
      </c>
      <c r="G1500" s="16" t="s">
        <v>2909</v>
      </c>
      <c r="H1500" s="16" t="s">
        <v>31</v>
      </c>
      <c r="I1500" s="16" t="s">
        <v>31</v>
      </c>
      <c r="J1500" s="16" t="s">
        <v>216</v>
      </c>
      <c r="K1500" s="16" t="s">
        <v>206</v>
      </c>
      <c r="L1500" s="9"/>
      <c r="M1500" s="9">
        <v>45428</v>
      </c>
      <c r="N1500" s="9">
        <v>45428</v>
      </c>
      <c r="O1500" s="7">
        <v>45428</v>
      </c>
      <c r="P1500" s="9"/>
      <c r="Q1500" s="9"/>
      <c r="R1500" s="9" t="s">
        <v>93</v>
      </c>
      <c r="S1500" s="16" t="s">
        <v>94</v>
      </c>
      <c r="T1500" s="16" t="s">
        <v>109</v>
      </c>
      <c r="U1500" s="16"/>
      <c r="V1500" s="16"/>
      <c r="W1500" s="16" t="s">
        <v>54</v>
      </c>
      <c r="X1500" s="16" t="s">
        <v>55</v>
      </c>
      <c r="Y1500">
        <v>8</v>
      </c>
      <c r="Z1500">
        <v>10</v>
      </c>
      <c r="AA1500">
        <v>8</v>
      </c>
      <c r="AB1500">
        <v>6</v>
      </c>
      <c r="AC1500">
        <v>0.5</v>
      </c>
      <c r="AD1500">
        <v>12</v>
      </c>
      <c r="AE1500" t="s">
        <v>3362</v>
      </c>
    </row>
    <row r="1501" spans="1:31" x14ac:dyDescent="0.25">
      <c r="A1501" s="16" t="s">
        <v>23</v>
      </c>
      <c r="B1501" s="16" t="s">
        <v>3143</v>
      </c>
      <c r="C1501" s="16" t="s">
        <v>569</v>
      </c>
      <c r="D1501" s="16" t="s">
        <v>62</v>
      </c>
      <c r="E1501" s="16" t="s">
        <v>41</v>
      </c>
      <c r="F1501" s="16" t="s">
        <v>349</v>
      </c>
      <c r="G1501" s="16" t="s">
        <v>2909</v>
      </c>
      <c r="H1501" s="16" t="s">
        <v>31</v>
      </c>
      <c r="I1501" s="16" t="s">
        <v>31</v>
      </c>
      <c r="J1501" s="16" t="s">
        <v>216</v>
      </c>
      <c r="K1501" s="16" t="s">
        <v>47</v>
      </c>
      <c r="L1501" s="9"/>
      <c r="M1501" s="9">
        <v>45344</v>
      </c>
      <c r="N1501" s="9">
        <v>45344</v>
      </c>
      <c r="O1501" s="7">
        <v>45344</v>
      </c>
      <c r="P1501" s="9"/>
      <c r="Q1501" s="9"/>
      <c r="R1501" s="9" t="s">
        <v>93</v>
      </c>
      <c r="S1501" s="16" t="s">
        <v>94</v>
      </c>
      <c r="T1501" s="16" t="s">
        <v>109</v>
      </c>
      <c r="U1501" s="16"/>
      <c r="V1501" s="16"/>
      <c r="W1501" s="16" t="s">
        <v>54</v>
      </c>
      <c r="X1501" s="16" t="s">
        <v>55</v>
      </c>
      <c r="Y1501">
        <v>8</v>
      </c>
      <c r="Z1501">
        <v>10</v>
      </c>
      <c r="AA1501">
        <v>8</v>
      </c>
      <c r="AB1501">
        <v>6</v>
      </c>
      <c r="AC1501">
        <v>0.5</v>
      </c>
      <c r="AD1501">
        <v>12</v>
      </c>
      <c r="AE1501" t="s">
        <v>3363</v>
      </c>
    </row>
    <row r="1502" spans="1:31" x14ac:dyDescent="0.25">
      <c r="A1502" s="16" t="s">
        <v>23</v>
      </c>
      <c r="B1502" s="16" t="s">
        <v>3143</v>
      </c>
      <c r="C1502" s="16" t="s">
        <v>569</v>
      </c>
      <c r="D1502" s="16" t="s">
        <v>62</v>
      </c>
      <c r="E1502" s="16" t="s">
        <v>41</v>
      </c>
      <c r="F1502" s="16" t="s">
        <v>349</v>
      </c>
      <c r="G1502" s="16" t="s">
        <v>2909</v>
      </c>
      <c r="H1502" s="16" t="s">
        <v>31</v>
      </c>
      <c r="I1502" s="16" t="s">
        <v>31</v>
      </c>
      <c r="J1502" s="16" t="s">
        <v>216</v>
      </c>
      <c r="K1502" s="16" t="s">
        <v>191</v>
      </c>
      <c r="L1502" s="9"/>
      <c r="M1502" s="9">
        <v>45428</v>
      </c>
      <c r="N1502" s="9">
        <v>45428</v>
      </c>
      <c r="O1502" s="7">
        <v>45428</v>
      </c>
      <c r="P1502" s="9"/>
      <c r="Q1502" s="9"/>
      <c r="R1502" s="9" t="s">
        <v>93</v>
      </c>
      <c r="S1502" s="16" t="s">
        <v>94</v>
      </c>
      <c r="T1502" s="16" t="s">
        <v>109</v>
      </c>
      <c r="U1502" s="16"/>
      <c r="V1502" s="16"/>
      <c r="W1502" s="16" t="s">
        <v>54</v>
      </c>
      <c r="X1502" s="16" t="s">
        <v>55</v>
      </c>
      <c r="Y1502">
        <v>8</v>
      </c>
      <c r="Z1502">
        <v>10</v>
      </c>
      <c r="AA1502">
        <v>8</v>
      </c>
      <c r="AB1502">
        <v>6</v>
      </c>
      <c r="AC1502">
        <v>0.5</v>
      </c>
      <c r="AD1502">
        <v>12</v>
      </c>
      <c r="AE1502" t="s">
        <v>3364</v>
      </c>
    </row>
    <row r="1503" spans="1:31" x14ac:dyDescent="0.25">
      <c r="A1503" s="16" t="s">
        <v>23</v>
      </c>
      <c r="B1503" s="16" t="s">
        <v>3143</v>
      </c>
      <c r="C1503" s="16" t="s">
        <v>569</v>
      </c>
      <c r="D1503" s="16" t="s">
        <v>62</v>
      </c>
      <c r="E1503" s="16" t="s">
        <v>41</v>
      </c>
      <c r="F1503" s="16" t="s">
        <v>349</v>
      </c>
      <c r="G1503" s="16" t="s">
        <v>2909</v>
      </c>
      <c r="H1503" s="16" t="s">
        <v>31</v>
      </c>
      <c r="I1503" s="16" t="s">
        <v>31</v>
      </c>
      <c r="J1503" s="16" t="s">
        <v>216</v>
      </c>
      <c r="K1503" s="16" t="s">
        <v>221</v>
      </c>
      <c r="L1503" s="9"/>
      <c r="M1503" s="9">
        <v>45428</v>
      </c>
      <c r="N1503" s="9">
        <v>45428</v>
      </c>
      <c r="O1503" s="7">
        <v>45428</v>
      </c>
      <c r="P1503" s="9"/>
      <c r="Q1503" s="9"/>
      <c r="R1503" s="9" t="s">
        <v>93</v>
      </c>
      <c r="S1503" s="16" t="s">
        <v>94</v>
      </c>
      <c r="T1503" s="16" t="s">
        <v>109</v>
      </c>
      <c r="U1503" s="16"/>
      <c r="V1503" s="16"/>
      <c r="W1503" s="16" t="s">
        <v>54</v>
      </c>
      <c r="X1503" s="16" t="s">
        <v>55</v>
      </c>
      <c r="Y1503">
        <v>8</v>
      </c>
      <c r="Z1503">
        <v>10</v>
      </c>
      <c r="AA1503">
        <v>8</v>
      </c>
      <c r="AB1503">
        <v>6</v>
      </c>
      <c r="AC1503">
        <v>0.5</v>
      </c>
      <c r="AD1503">
        <v>12</v>
      </c>
      <c r="AE1503" t="s">
        <v>3365</v>
      </c>
    </row>
    <row r="1504" spans="1:31" x14ac:dyDescent="0.25">
      <c r="A1504" s="16" t="s">
        <v>23</v>
      </c>
      <c r="B1504" s="16" t="s">
        <v>3143</v>
      </c>
      <c r="C1504" s="16" t="s">
        <v>569</v>
      </c>
      <c r="D1504" s="16" t="s">
        <v>62</v>
      </c>
      <c r="E1504" s="16" t="s">
        <v>41</v>
      </c>
      <c r="F1504" s="16" t="s">
        <v>349</v>
      </c>
      <c r="G1504" s="16" t="s">
        <v>2909</v>
      </c>
      <c r="H1504" s="16" t="s">
        <v>31</v>
      </c>
      <c r="I1504" s="16" t="s">
        <v>31</v>
      </c>
      <c r="J1504" s="16" t="s">
        <v>216</v>
      </c>
      <c r="K1504" s="16" t="s">
        <v>222</v>
      </c>
      <c r="L1504" s="9"/>
      <c r="M1504" s="9">
        <v>45428</v>
      </c>
      <c r="N1504" s="9">
        <v>45428</v>
      </c>
      <c r="O1504" s="7">
        <v>45428</v>
      </c>
      <c r="P1504" s="9"/>
      <c r="Q1504" s="9"/>
      <c r="R1504" s="9" t="s">
        <v>93</v>
      </c>
      <c r="S1504" s="16" t="s">
        <v>94</v>
      </c>
      <c r="T1504" s="16" t="s">
        <v>109</v>
      </c>
      <c r="U1504" s="16"/>
      <c r="V1504" s="16"/>
      <c r="W1504" s="16" t="s">
        <v>54</v>
      </c>
      <c r="X1504" s="16" t="s">
        <v>55</v>
      </c>
      <c r="Y1504">
        <v>8</v>
      </c>
      <c r="Z1504">
        <v>10</v>
      </c>
      <c r="AA1504">
        <v>8</v>
      </c>
      <c r="AB1504">
        <v>6</v>
      </c>
      <c r="AC1504">
        <v>0.5</v>
      </c>
      <c r="AD1504">
        <v>12</v>
      </c>
      <c r="AE1504" t="s">
        <v>3366</v>
      </c>
    </row>
    <row r="1505" spans="1:31" x14ac:dyDescent="0.25">
      <c r="A1505" s="16" t="s">
        <v>23</v>
      </c>
      <c r="B1505" s="16" t="s">
        <v>3143</v>
      </c>
      <c r="C1505" s="16" t="s">
        <v>569</v>
      </c>
      <c r="D1505" s="16" t="s">
        <v>62</v>
      </c>
      <c r="E1505" s="16" t="s">
        <v>41</v>
      </c>
      <c r="F1505" s="16" t="s">
        <v>349</v>
      </c>
      <c r="G1505" s="16" t="s">
        <v>2909</v>
      </c>
      <c r="H1505" s="16" t="s">
        <v>31</v>
      </c>
      <c r="I1505" s="16" t="s">
        <v>31</v>
      </c>
      <c r="J1505" s="16" t="s">
        <v>216</v>
      </c>
      <c r="K1505" s="16" t="s">
        <v>87</v>
      </c>
      <c r="L1505" s="9"/>
      <c r="M1505" s="9">
        <v>45344</v>
      </c>
      <c r="N1505" s="9">
        <v>45344</v>
      </c>
      <c r="O1505" s="7">
        <v>45344</v>
      </c>
      <c r="P1505" s="9"/>
      <c r="Q1505" s="9"/>
      <c r="R1505" s="9" t="s">
        <v>93</v>
      </c>
      <c r="S1505" s="16" t="s">
        <v>94</v>
      </c>
      <c r="T1505" s="16" t="s">
        <v>109</v>
      </c>
      <c r="U1505" s="16"/>
      <c r="V1505" s="16"/>
      <c r="W1505" s="16" t="s">
        <v>54</v>
      </c>
      <c r="X1505" s="16" t="s">
        <v>55</v>
      </c>
      <c r="Y1505">
        <v>8</v>
      </c>
      <c r="Z1505">
        <v>10</v>
      </c>
      <c r="AA1505">
        <v>8</v>
      </c>
      <c r="AB1505">
        <v>6</v>
      </c>
      <c r="AC1505">
        <v>0.5</v>
      </c>
      <c r="AD1505">
        <v>12</v>
      </c>
      <c r="AE1505" t="s">
        <v>3367</v>
      </c>
    </row>
    <row r="1506" spans="1:31" x14ac:dyDescent="0.25">
      <c r="A1506" s="16" t="s">
        <v>23</v>
      </c>
      <c r="B1506" s="16" t="s">
        <v>3143</v>
      </c>
      <c r="C1506" s="16" t="s">
        <v>569</v>
      </c>
      <c r="D1506" s="16" t="s">
        <v>62</v>
      </c>
      <c r="E1506" s="16" t="s">
        <v>41</v>
      </c>
      <c r="F1506" s="16" t="s">
        <v>349</v>
      </c>
      <c r="G1506" s="16" t="s">
        <v>2909</v>
      </c>
      <c r="H1506" s="16" t="s">
        <v>31</v>
      </c>
      <c r="I1506" s="16" t="s">
        <v>31</v>
      </c>
      <c r="J1506" s="16" t="s">
        <v>216</v>
      </c>
      <c r="K1506" s="16" t="s">
        <v>223</v>
      </c>
      <c r="L1506" s="9"/>
      <c r="M1506" s="9">
        <v>45428</v>
      </c>
      <c r="N1506" s="9">
        <v>45428</v>
      </c>
      <c r="O1506" s="7">
        <v>45428</v>
      </c>
      <c r="P1506" s="9"/>
      <c r="Q1506" s="9"/>
      <c r="R1506" s="9" t="s">
        <v>93</v>
      </c>
      <c r="S1506" s="16" t="s">
        <v>94</v>
      </c>
      <c r="T1506" s="16" t="s">
        <v>109</v>
      </c>
      <c r="U1506" s="16"/>
      <c r="V1506" s="16"/>
      <c r="W1506" s="16" t="s">
        <v>54</v>
      </c>
      <c r="X1506" s="16" t="s">
        <v>55</v>
      </c>
      <c r="Y1506">
        <v>8</v>
      </c>
      <c r="Z1506">
        <v>10</v>
      </c>
      <c r="AA1506">
        <v>8</v>
      </c>
      <c r="AB1506">
        <v>6</v>
      </c>
      <c r="AC1506">
        <v>0.5</v>
      </c>
      <c r="AD1506">
        <v>12</v>
      </c>
      <c r="AE1506" t="s">
        <v>3369</v>
      </c>
    </row>
    <row r="1507" spans="1:31" x14ac:dyDescent="0.25">
      <c r="A1507" s="16" t="s">
        <v>23</v>
      </c>
      <c r="B1507" s="16" t="s">
        <v>3143</v>
      </c>
      <c r="C1507" s="16" t="s">
        <v>569</v>
      </c>
      <c r="D1507" s="16" t="s">
        <v>62</v>
      </c>
      <c r="E1507" s="16" t="s">
        <v>41</v>
      </c>
      <c r="F1507" s="16" t="s">
        <v>349</v>
      </c>
      <c r="G1507" s="16" t="s">
        <v>2909</v>
      </c>
      <c r="H1507" s="16" t="s">
        <v>31</v>
      </c>
      <c r="I1507" s="16" t="s">
        <v>31</v>
      </c>
      <c r="J1507" s="16" t="s">
        <v>216</v>
      </c>
      <c r="K1507" s="16" t="s">
        <v>224</v>
      </c>
      <c r="L1507" s="9"/>
      <c r="M1507" s="9">
        <v>45540</v>
      </c>
      <c r="N1507" s="9">
        <v>45540</v>
      </c>
      <c r="O1507" s="7">
        <v>45540</v>
      </c>
      <c r="P1507" s="9"/>
      <c r="Q1507" s="9"/>
      <c r="R1507" s="9" t="s">
        <v>93</v>
      </c>
      <c r="S1507" s="16" t="s">
        <v>94</v>
      </c>
      <c r="T1507" s="16" t="s">
        <v>109</v>
      </c>
      <c r="U1507" s="16"/>
      <c r="V1507" s="16"/>
      <c r="W1507" s="16" t="s">
        <v>54</v>
      </c>
      <c r="X1507" s="16" t="s">
        <v>55</v>
      </c>
      <c r="Y1507">
        <v>8</v>
      </c>
      <c r="Z1507">
        <v>10</v>
      </c>
      <c r="AA1507">
        <v>8</v>
      </c>
      <c r="AB1507">
        <v>6</v>
      </c>
      <c r="AC1507">
        <v>0.5</v>
      </c>
      <c r="AD1507">
        <v>12</v>
      </c>
      <c r="AE1507" t="s">
        <v>3370</v>
      </c>
    </row>
    <row r="1508" spans="1:31" x14ac:dyDescent="0.25">
      <c r="A1508" s="16" t="s">
        <v>23</v>
      </c>
      <c r="B1508" s="16" t="s">
        <v>3143</v>
      </c>
      <c r="C1508" s="16" t="s">
        <v>569</v>
      </c>
      <c r="D1508" s="16" t="s">
        <v>62</v>
      </c>
      <c r="E1508" s="16" t="s">
        <v>41</v>
      </c>
      <c r="F1508" s="16" t="s">
        <v>349</v>
      </c>
      <c r="G1508" s="16" t="s">
        <v>2909</v>
      </c>
      <c r="H1508" s="16" t="s">
        <v>31</v>
      </c>
      <c r="I1508" s="16" t="s">
        <v>31</v>
      </c>
      <c r="J1508" s="16" t="s">
        <v>216</v>
      </c>
      <c r="K1508" s="16" t="s">
        <v>225</v>
      </c>
      <c r="L1508" s="9"/>
      <c r="M1508" s="9">
        <v>45428</v>
      </c>
      <c r="N1508" s="9">
        <v>45428</v>
      </c>
      <c r="O1508" s="7">
        <v>45428</v>
      </c>
      <c r="P1508" s="9"/>
      <c r="Q1508" s="9"/>
      <c r="R1508" s="9" t="s">
        <v>93</v>
      </c>
      <c r="S1508" s="16" t="s">
        <v>94</v>
      </c>
      <c r="T1508" s="16" t="s">
        <v>109</v>
      </c>
      <c r="U1508" s="16"/>
      <c r="V1508" s="16"/>
      <c r="W1508" s="16" t="s">
        <v>54</v>
      </c>
      <c r="X1508" s="16" t="s">
        <v>55</v>
      </c>
      <c r="Y1508">
        <v>8</v>
      </c>
      <c r="Z1508">
        <v>10</v>
      </c>
      <c r="AA1508">
        <v>8</v>
      </c>
      <c r="AB1508">
        <v>6</v>
      </c>
      <c r="AC1508">
        <v>0.5</v>
      </c>
      <c r="AD1508">
        <v>12</v>
      </c>
      <c r="AE1508" t="s">
        <v>3371</v>
      </c>
    </row>
    <row r="1509" spans="1:31" x14ac:dyDescent="0.25">
      <c r="A1509" s="16" t="s">
        <v>23</v>
      </c>
      <c r="B1509" s="16" t="s">
        <v>3143</v>
      </c>
      <c r="C1509" s="16" t="s">
        <v>569</v>
      </c>
      <c r="D1509" s="16" t="s">
        <v>62</v>
      </c>
      <c r="E1509" s="16" t="s">
        <v>41</v>
      </c>
      <c r="F1509" s="16" t="s">
        <v>349</v>
      </c>
      <c r="G1509" s="16" t="s">
        <v>2909</v>
      </c>
      <c r="H1509" s="16" t="s">
        <v>31</v>
      </c>
      <c r="I1509" s="16" t="s">
        <v>31</v>
      </c>
      <c r="J1509" s="16" t="s">
        <v>216</v>
      </c>
      <c r="K1509" s="16" t="s">
        <v>97</v>
      </c>
      <c r="L1509" s="9"/>
      <c r="M1509" s="9">
        <v>45428</v>
      </c>
      <c r="N1509" s="9">
        <v>45428</v>
      </c>
      <c r="O1509" s="7">
        <v>45428</v>
      </c>
      <c r="P1509" s="9"/>
      <c r="Q1509" s="9"/>
      <c r="R1509" s="9" t="s">
        <v>93</v>
      </c>
      <c r="S1509" s="16" t="s">
        <v>94</v>
      </c>
      <c r="T1509" s="16" t="s">
        <v>109</v>
      </c>
      <c r="U1509" s="16"/>
      <c r="V1509" s="16"/>
      <c r="W1509" s="16" t="s">
        <v>54</v>
      </c>
      <c r="X1509" s="16" t="s">
        <v>55</v>
      </c>
      <c r="Y1509">
        <v>8</v>
      </c>
      <c r="Z1509">
        <v>10</v>
      </c>
      <c r="AA1509">
        <v>8</v>
      </c>
      <c r="AB1509">
        <v>6</v>
      </c>
      <c r="AC1509">
        <v>0.5</v>
      </c>
      <c r="AD1509">
        <v>12</v>
      </c>
      <c r="AE1509" t="s">
        <v>3372</v>
      </c>
    </row>
    <row r="1510" spans="1:31" x14ac:dyDescent="0.25">
      <c r="A1510" s="16" t="s">
        <v>23</v>
      </c>
      <c r="B1510" s="16" t="s">
        <v>3143</v>
      </c>
      <c r="C1510" s="16" t="s">
        <v>569</v>
      </c>
      <c r="D1510" s="16" t="s">
        <v>62</v>
      </c>
      <c r="E1510" s="16" t="s">
        <v>41</v>
      </c>
      <c r="F1510" s="16" t="s">
        <v>349</v>
      </c>
      <c r="G1510" s="16" t="s">
        <v>2909</v>
      </c>
      <c r="H1510" s="16" t="s">
        <v>31</v>
      </c>
      <c r="I1510" s="16" t="s">
        <v>31</v>
      </c>
      <c r="J1510" s="16" t="s">
        <v>216</v>
      </c>
      <c r="K1510" s="16" t="s">
        <v>226</v>
      </c>
      <c r="L1510" s="9"/>
      <c r="M1510" s="9">
        <v>45428</v>
      </c>
      <c r="N1510" s="9">
        <v>45428</v>
      </c>
      <c r="O1510" s="7">
        <v>45428</v>
      </c>
      <c r="P1510" s="9"/>
      <c r="Q1510" s="9"/>
      <c r="R1510" s="9" t="s">
        <v>93</v>
      </c>
      <c r="S1510" s="16" t="s">
        <v>94</v>
      </c>
      <c r="T1510" s="16" t="s">
        <v>109</v>
      </c>
      <c r="U1510" s="16"/>
      <c r="V1510" s="16"/>
      <c r="W1510" s="16" t="s">
        <v>54</v>
      </c>
      <c r="X1510" s="16" t="s">
        <v>55</v>
      </c>
      <c r="Y1510">
        <v>8</v>
      </c>
      <c r="Z1510">
        <v>10</v>
      </c>
      <c r="AA1510">
        <v>8</v>
      </c>
      <c r="AB1510">
        <v>6</v>
      </c>
      <c r="AC1510">
        <v>0.5</v>
      </c>
      <c r="AD1510">
        <v>12</v>
      </c>
      <c r="AE1510" t="s">
        <v>3373</v>
      </c>
    </row>
    <row r="1511" spans="1:31" x14ac:dyDescent="0.25">
      <c r="A1511" s="16" t="s">
        <v>23</v>
      </c>
      <c r="B1511" s="16" t="s">
        <v>3143</v>
      </c>
      <c r="C1511" s="16" t="s">
        <v>569</v>
      </c>
      <c r="D1511" s="16" t="s">
        <v>62</v>
      </c>
      <c r="E1511" s="16" t="s">
        <v>41</v>
      </c>
      <c r="F1511" s="16" t="s">
        <v>349</v>
      </c>
      <c r="G1511" s="16" t="s">
        <v>3156</v>
      </c>
      <c r="H1511" s="16" t="s">
        <v>70</v>
      </c>
      <c r="I1511" s="16" t="s">
        <v>31</v>
      </c>
      <c r="J1511" s="16" t="s">
        <v>216</v>
      </c>
      <c r="K1511" s="16" t="s">
        <v>571</v>
      </c>
      <c r="L1511" s="9"/>
      <c r="M1511" s="9">
        <v>45472</v>
      </c>
      <c r="N1511" s="9">
        <v>45472</v>
      </c>
      <c r="O1511" s="7">
        <v>45472</v>
      </c>
      <c r="P1511" s="9"/>
      <c r="Q1511" s="9"/>
      <c r="R1511" s="9" t="s">
        <v>93</v>
      </c>
      <c r="S1511" s="16" t="s">
        <v>94</v>
      </c>
      <c r="T1511" s="16" t="s">
        <v>109</v>
      </c>
      <c r="U1511" s="16"/>
      <c r="V1511" s="16"/>
      <c r="W1511" s="16" t="s">
        <v>54</v>
      </c>
      <c r="X1511" s="16" t="s">
        <v>55</v>
      </c>
      <c r="Y1511">
        <v>8</v>
      </c>
      <c r="Z1511">
        <v>10</v>
      </c>
      <c r="AA1511">
        <v>8</v>
      </c>
      <c r="AB1511">
        <v>6</v>
      </c>
      <c r="AC1511">
        <v>0.5</v>
      </c>
      <c r="AD1511">
        <v>12</v>
      </c>
      <c r="AE1511" t="s">
        <v>3778</v>
      </c>
    </row>
    <row r="1512" spans="1:31" x14ac:dyDescent="0.25">
      <c r="A1512" s="16" t="s">
        <v>23</v>
      </c>
      <c r="B1512" s="16" t="s">
        <v>3143</v>
      </c>
      <c r="C1512" s="16" t="s">
        <v>569</v>
      </c>
      <c r="D1512" s="16" t="s">
        <v>62</v>
      </c>
      <c r="E1512" s="16" t="s">
        <v>572</v>
      </c>
      <c r="F1512" s="16" t="s">
        <v>349</v>
      </c>
      <c r="G1512" s="16" t="s">
        <v>3752</v>
      </c>
      <c r="H1512" s="16" t="s">
        <v>31</v>
      </c>
      <c r="I1512" s="16" t="s">
        <v>31</v>
      </c>
      <c r="J1512" s="16" t="s">
        <v>216</v>
      </c>
      <c r="K1512" s="16" t="s">
        <v>100</v>
      </c>
      <c r="L1512" s="9"/>
      <c r="M1512" s="9">
        <v>45603</v>
      </c>
      <c r="N1512" s="9">
        <v>45603</v>
      </c>
      <c r="O1512" s="7">
        <v>45603</v>
      </c>
      <c r="P1512" s="9"/>
      <c r="Q1512" s="9"/>
      <c r="R1512" s="9" t="s">
        <v>93</v>
      </c>
      <c r="S1512" s="16" t="s">
        <v>94</v>
      </c>
      <c r="T1512" s="16" t="s">
        <v>109</v>
      </c>
      <c r="U1512" s="16"/>
      <c r="V1512" s="16"/>
      <c r="W1512" s="16" t="s">
        <v>54</v>
      </c>
      <c r="X1512" s="16" t="s">
        <v>55</v>
      </c>
      <c r="Y1512">
        <v>8</v>
      </c>
      <c r="Z1512">
        <v>10</v>
      </c>
      <c r="AA1512">
        <v>8</v>
      </c>
      <c r="AB1512">
        <v>6</v>
      </c>
      <c r="AC1512">
        <v>0.5</v>
      </c>
      <c r="AD1512">
        <v>12</v>
      </c>
      <c r="AE1512" t="s">
        <v>3779</v>
      </c>
    </row>
    <row r="1513" spans="1:31" x14ac:dyDescent="0.25">
      <c r="A1513" s="16" t="s">
        <v>23</v>
      </c>
      <c r="B1513" s="16" t="s">
        <v>3143</v>
      </c>
      <c r="C1513" s="16" t="s">
        <v>569</v>
      </c>
      <c r="D1513" s="16" t="s">
        <v>62</v>
      </c>
      <c r="E1513" s="16" t="s">
        <v>478</v>
      </c>
      <c r="F1513" s="16" t="s">
        <v>349</v>
      </c>
      <c r="G1513" s="16" t="s">
        <v>3780</v>
      </c>
      <c r="H1513" s="16" t="s">
        <v>31</v>
      </c>
      <c r="I1513" s="16" t="s">
        <v>31</v>
      </c>
      <c r="J1513" s="16" t="s">
        <v>216</v>
      </c>
      <c r="K1513" s="16" t="s">
        <v>481</v>
      </c>
      <c r="L1513" s="9"/>
      <c r="M1513" s="9">
        <v>45516</v>
      </c>
      <c r="N1513" s="9">
        <v>45516</v>
      </c>
      <c r="O1513" s="7">
        <v>45516</v>
      </c>
      <c r="P1513" s="9"/>
      <c r="Q1513" s="9"/>
      <c r="R1513" s="9" t="s">
        <v>93</v>
      </c>
      <c r="S1513" s="16" t="s">
        <v>94</v>
      </c>
      <c r="T1513" s="16" t="s">
        <v>109</v>
      </c>
      <c r="U1513" s="16"/>
      <c r="V1513" s="16"/>
      <c r="W1513" s="16" t="s">
        <v>54</v>
      </c>
      <c r="X1513" s="16" t="s">
        <v>55</v>
      </c>
      <c r="Y1513">
        <v>8</v>
      </c>
      <c r="Z1513">
        <v>10</v>
      </c>
      <c r="AA1513">
        <v>8</v>
      </c>
      <c r="AB1513">
        <v>6</v>
      </c>
      <c r="AC1513">
        <v>0.5</v>
      </c>
      <c r="AD1513">
        <v>12</v>
      </c>
      <c r="AE1513" t="s">
        <v>3781</v>
      </c>
    </row>
    <row r="1514" spans="1:31" x14ac:dyDescent="0.25">
      <c r="A1514" s="16" t="s">
        <v>23</v>
      </c>
      <c r="B1514" s="16" t="s">
        <v>3143</v>
      </c>
      <c r="C1514" s="16" t="s">
        <v>569</v>
      </c>
      <c r="D1514" s="16" t="s">
        <v>62</v>
      </c>
      <c r="E1514" s="16" t="s">
        <v>575</v>
      </c>
      <c r="F1514" s="16" t="s">
        <v>349</v>
      </c>
      <c r="G1514" s="16" t="s">
        <v>3782</v>
      </c>
      <c r="H1514" s="16" t="s">
        <v>31</v>
      </c>
      <c r="I1514" s="16" t="s">
        <v>31</v>
      </c>
      <c r="J1514" s="16" t="s">
        <v>216</v>
      </c>
      <c r="K1514" s="16" t="s">
        <v>206</v>
      </c>
      <c r="L1514" s="9"/>
      <c r="M1514" s="9">
        <v>45519</v>
      </c>
      <c r="N1514" s="9">
        <v>45519</v>
      </c>
      <c r="O1514" s="7">
        <v>45519</v>
      </c>
      <c r="P1514" s="9"/>
      <c r="Q1514" s="9"/>
      <c r="R1514" s="9" t="s">
        <v>93</v>
      </c>
      <c r="S1514" s="16" t="s">
        <v>94</v>
      </c>
      <c r="T1514" s="16" t="s">
        <v>109</v>
      </c>
      <c r="U1514" s="16"/>
      <c r="V1514" s="16"/>
      <c r="W1514" s="16" t="s">
        <v>54</v>
      </c>
      <c r="X1514" s="16" t="s">
        <v>55</v>
      </c>
      <c r="Y1514">
        <v>8</v>
      </c>
      <c r="Z1514">
        <v>10</v>
      </c>
      <c r="AA1514">
        <v>8</v>
      </c>
      <c r="AB1514">
        <v>3</v>
      </c>
      <c r="AC1514">
        <v>0.25</v>
      </c>
      <c r="AD1514">
        <v>10</v>
      </c>
      <c r="AE1514" t="s">
        <v>3783</v>
      </c>
    </row>
    <row r="1515" spans="1:31" x14ac:dyDescent="0.25">
      <c r="A1515" s="16" t="s">
        <v>23</v>
      </c>
      <c r="B1515" s="16" t="s">
        <v>3143</v>
      </c>
      <c r="C1515" s="16" t="s">
        <v>569</v>
      </c>
      <c r="D1515" s="16" t="s">
        <v>62</v>
      </c>
      <c r="E1515" s="16" t="s">
        <v>288</v>
      </c>
      <c r="F1515" s="16" t="s">
        <v>349</v>
      </c>
      <c r="G1515" s="16" t="s">
        <v>2911</v>
      </c>
      <c r="H1515" s="16" t="s">
        <v>3469</v>
      </c>
      <c r="I1515" s="16" t="s">
        <v>31</v>
      </c>
      <c r="J1515" s="16" t="s">
        <v>216</v>
      </c>
      <c r="K1515" s="16" t="s">
        <v>578</v>
      </c>
      <c r="L1515" s="9"/>
      <c r="M1515" s="9">
        <v>45560</v>
      </c>
      <c r="N1515" s="9">
        <v>45560</v>
      </c>
      <c r="O1515" s="7">
        <v>45560</v>
      </c>
      <c r="P1515" s="9"/>
      <c r="Q1515" s="9"/>
      <c r="R1515" s="9" t="s">
        <v>93</v>
      </c>
      <c r="S1515" s="16" t="s">
        <v>94</v>
      </c>
      <c r="T1515" s="16" t="s">
        <v>109</v>
      </c>
      <c r="U1515" s="16"/>
      <c r="V1515" s="16"/>
      <c r="W1515" s="16" t="s">
        <v>54</v>
      </c>
      <c r="X1515" s="16" t="s">
        <v>55</v>
      </c>
      <c r="Y1515">
        <v>8</v>
      </c>
      <c r="Z1515">
        <v>10</v>
      </c>
      <c r="AA1515">
        <v>8</v>
      </c>
      <c r="AB1515">
        <v>2</v>
      </c>
      <c r="AC1515">
        <v>0.16666666666666666</v>
      </c>
      <c r="AD1515">
        <v>10</v>
      </c>
      <c r="AE1515" t="s">
        <v>3784</v>
      </c>
    </row>
    <row r="1516" spans="1:31" x14ac:dyDescent="0.25">
      <c r="A1516" s="16" t="s">
        <v>23</v>
      </c>
      <c r="B1516" s="16" t="s">
        <v>3143</v>
      </c>
      <c r="C1516" s="16" t="s">
        <v>569</v>
      </c>
      <c r="D1516" s="16" t="s">
        <v>3139</v>
      </c>
      <c r="E1516" s="16" t="s">
        <v>240</v>
      </c>
      <c r="F1516" s="16" t="s">
        <v>349</v>
      </c>
      <c r="G1516" s="16" t="s">
        <v>3375</v>
      </c>
      <c r="H1516" s="16" t="s">
        <v>242</v>
      </c>
      <c r="I1516" s="16" t="s">
        <v>31</v>
      </c>
      <c r="J1516" s="16" t="s">
        <v>216</v>
      </c>
      <c r="K1516" s="16" t="s">
        <v>205</v>
      </c>
      <c r="L1516" s="9"/>
      <c r="M1516" s="9">
        <v>45323</v>
      </c>
      <c r="N1516" s="9">
        <v>45323</v>
      </c>
      <c r="O1516" s="7">
        <v>45323</v>
      </c>
      <c r="P1516" s="9"/>
      <c r="Q1516" s="9"/>
      <c r="R1516" s="9" t="s">
        <v>93</v>
      </c>
      <c r="S1516" s="16" t="s">
        <v>94</v>
      </c>
      <c r="T1516" s="16" t="s">
        <v>109</v>
      </c>
      <c r="U1516" s="16"/>
      <c r="V1516" s="16"/>
      <c r="W1516" s="16" t="s">
        <v>54</v>
      </c>
      <c r="X1516" s="16" t="s">
        <v>55</v>
      </c>
      <c r="Y1516">
        <v>8</v>
      </c>
      <c r="Z1516">
        <v>3</v>
      </c>
      <c r="AA1516">
        <v>2.4</v>
      </c>
      <c r="AB1516">
        <v>2</v>
      </c>
      <c r="AC1516">
        <v>0.16666666666666666</v>
      </c>
      <c r="AD1516">
        <v>3</v>
      </c>
      <c r="AE1516" t="s">
        <v>3785</v>
      </c>
    </row>
    <row r="1517" spans="1:31" x14ac:dyDescent="0.25">
      <c r="A1517" s="16" t="s">
        <v>23</v>
      </c>
      <c r="B1517" s="16" t="s">
        <v>3143</v>
      </c>
      <c r="C1517" s="16" t="s">
        <v>569</v>
      </c>
      <c r="D1517" s="16" t="s">
        <v>3139</v>
      </c>
      <c r="E1517" s="16" t="s">
        <v>240</v>
      </c>
      <c r="F1517" s="16" t="s">
        <v>349</v>
      </c>
      <c r="G1517" s="16" t="s">
        <v>3375</v>
      </c>
      <c r="H1517" s="16" t="s">
        <v>242</v>
      </c>
      <c r="I1517" s="16" t="s">
        <v>31</v>
      </c>
      <c r="J1517" s="16" t="s">
        <v>216</v>
      </c>
      <c r="K1517" s="16" t="s">
        <v>772</v>
      </c>
      <c r="L1517" s="9"/>
      <c r="M1517" s="9">
        <v>45323</v>
      </c>
      <c r="N1517" s="9">
        <v>45323</v>
      </c>
      <c r="O1517" s="7">
        <v>45323</v>
      </c>
      <c r="P1517" s="9"/>
      <c r="Q1517" s="9"/>
      <c r="R1517" s="9" t="s">
        <v>93</v>
      </c>
      <c r="S1517" s="16" t="s">
        <v>94</v>
      </c>
      <c r="T1517" s="16" t="s">
        <v>109</v>
      </c>
      <c r="U1517" s="16"/>
      <c r="V1517" s="16"/>
      <c r="W1517" s="16" t="s">
        <v>54</v>
      </c>
      <c r="X1517" s="16" t="s">
        <v>55</v>
      </c>
      <c r="Y1517">
        <v>8</v>
      </c>
      <c r="Z1517">
        <v>3</v>
      </c>
      <c r="AA1517">
        <v>2.4</v>
      </c>
      <c r="AB1517">
        <v>2</v>
      </c>
      <c r="AC1517">
        <v>0.16666666666666666</v>
      </c>
      <c r="AD1517">
        <v>3</v>
      </c>
      <c r="AE1517" t="s">
        <v>3786</v>
      </c>
    </row>
    <row r="1518" spans="1:31" x14ac:dyDescent="0.25">
      <c r="A1518" s="16" t="s">
        <v>23</v>
      </c>
      <c r="B1518" s="16" t="s">
        <v>3143</v>
      </c>
      <c r="C1518" s="16" t="s">
        <v>569</v>
      </c>
      <c r="D1518" s="16" t="s">
        <v>3139</v>
      </c>
      <c r="E1518" s="16" t="s">
        <v>240</v>
      </c>
      <c r="F1518" s="16" t="s">
        <v>349</v>
      </c>
      <c r="G1518" s="16" t="s">
        <v>3375</v>
      </c>
      <c r="H1518" s="16" t="s">
        <v>242</v>
      </c>
      <c r="I1518" s="16" t="s">
        <v>31</v>
      </c>
      <c r="J1518" s="16" t="s">
        <v>216</v>
      </c>
      <c r="K1518" s="16" t="s">
        <v>773</v>
      </c>
      <c r="L1518" s="9"/>
      <c r="M1518" s="9">
        <v>45323</v>
      </c>
      <c r="N1518" s="9">
        <v>45323</v>
      </c>
      <c r="O1518" s="7">
        <v>45323</v>
      </c>
      <c r="P1518" s="9"/>
      <c r="Q1518" s="9"/>
      <c r="R1518" s="9" t="s">
        <v>93</v>
      </c>
      <c r="S1518" s="16" t="s">
        <v>94</v>
      </c>
      <c r="T1518" s="16" t="s">
        <v>109</v>
      </c>
      <c r="U1518" s="16"/>
      <c r="V1518" s="16"/>
      <c r="W1518" s="16" t="s">
        <v>54</v>
      </c>
      <c r="X1518" s="16" t="s">
        <v>55</v>
      </c>
      <c r="Y1518">
        <v>8</v>
      </c>
      <c r="Z1518">
        <v>3</v>
      </c>
      <c r="AA1518">
        <v>2.4</v>
      </c>
      <c r="AB1518">
        <v>2</v>
      </c>
      <c r="AC1518">
        <v>0.16666666666666666</v>
      </c>
      <c r="AD1518">
        <v>3</v>
      </c>
      <c r="AE1518" t="s">
        <v>3787</v>
      </c>
    </row>
    <row r="1519" spans="1:31" x14ac:dyDescent="0.25">
      <c r="A1519" s="16" t="s">
        <v>23</v>
      </c>
      <c r="B1519" s="16" t="s">
        <v>3143</v>
      </c>
      <c r="C1519" s="16" t="s">
        <v>569</v>
      </c>
      <c r="D1519" s="16" t="s">
        <v>3139</v>
      </c>
      <c r="E1519" s="16" t="s">
        <v>240</v>
      </c>
      <c r="F1519" s="16" t="s">
        <v>349</v>
      </c>
      <c r="G1519" s="16" t="s">
        <v>3375</v>
      </c>
      <c r="H1519" s="16" t="s">
        <v>242</v>
      </c>
      <c r="I1519" s="16" t="s">
        <v>31</v>
      </c>
      <c r="J1519" s="16" t="s">
        <v>216</v>
      </c>
      <c r="K1519" s="16" t="s">
        <v>243</v>
      </c>
      <c r="L1519" s="9"/>
      <c r="M1519" s="9">
        <v>45323</v>
      </c>
      <c r="N1519" s="9">
        <v>45323</v>
      </c>
      <c r="O1519" s="7">
        <v>45323</v>
      </c>
      <c r="P1519" s="9"/>
      <c r="Q1519" s="9"/>
      <c r="R1519" s="9" t="s">
        <v>93</v>
      </c>
      <c r="S1519" s="16" t="s">
        <v>94</v>
      </c>
      <c r="T1519" s="16" t="s">
        <v>109</v>
      </c>
      <c r="U1519" s="16"/>
      <c r="V1519" s="16"/>
      <c r="W1519" s="16" t="s">
        <v>54</v>
      </c>
      <c r="X1519" s="16" t="s">
        <v>55</v>
      </c>
      <c r="Y1519">
        <v>8</v>
      </c>
      <c r="Z1519">
        <v>3</v>
      </c>
      <c r="AA1519">
        <v>2.4</v>
      </c>
      <c r="AB1519">
        <v>2</v>
      </c>
      <c r="AC1519">
        <v>0.16666666666666666</v>
      </c>
      <c r="AD1519">
        <v>3</v>
      </c>
      <c r="AE1519" t="s">
        <v>3380</v>
      </c>
    </row>
    <row r="1520" spans="1:31" x14ac:dyDescent="0.25">
      <c r="A1520" s="16" t="s">
        <v>23</v>
      </c>
      <c r="B1520" s="16" t="s">
        <v>3143</v>
      </c>
      <c r="C1520" s="16" t="s">
        <v>569</v>
      </c>
      <c r="D1520" s="16" t="s">
        <v>3139</v>
      </c>
      <c r="E1520" s="16" t="s">
        <v>240</v>
      </c>
      <c r="F1520" s="16" t="s">
        <v>349</v>
      </c>
      <c r="G1520" s="16" t="s">
        <v>3375</v>
      </c>
      <c r="H1520" s="16" t="s">
        <v>242</v>
      </c>
      <c r="I1520" s="16" t="s">
        <v>31</v>
      </c>
      <c r="J1520" s="16" t="s">
        <v>216</v>
      </c>
      <c r="K1520" s="16" t="s">
        <v>774</v>
      </c>
      <c r="L1520" s="9"/>
      <c r="M1520" s="9">
        <v>45323</v>
      </c>
      <c r="N1520" s="9">
        <v>45323</v>
      </c>
      <c r="O1520" s="7">
        <v>45323</v>
      </c>
      <c r="P1520" s="9"/>
      <c r="Q1520" s="9"/>
      <c r="R1520" s="9" t="s">
        <v>93</v>
      </c>
      <c r="S1520" s="16" t="s">
        <v>94</v>
      </c>
      <c r="T1520" s="16" t="s">
        <v>109</v>
      </c>
      <c r="U1520" s="16"/>
      <c r="V1520" s="16"/>
      <c r="W1520" s="16" t="s">
        <v>54</v>
      </c>
      <c r="X1520" s="16" t="s">
        <v>55</v>
      </c>
      <c r="Y1520">
        <v>8</v>
      </c>
      <c r="Z1520">
        <v>3</v>
      </c>
      <c r="AA1520">
        <v>2.4</v>
      </c>
      <c r="AB1520">
        <v>2</v>
      </c>
      <c r="AC1520">
        <v>0.16666666666666666</v>
      </c>
      <c r="AD1520">
        <v>3</v>
      </c>
      <c r="AE1520" t="s">
        <v>3788</v>
      </c>
    </row>
    <row r="1521" spans="1:31" x14ac:dyDescent="0.25">
      <c r="A1521" s="16" t="s">
        <v>23</v>
      </c>
      <c r="B1521" s="16" t="s">
        <v>3143</v>
      </c>
      <c r="C1521" s="16" t="s">
        <v>569</v>
      </c>
      <c r="D1521" s="16" t="s">
        <v>3139</v>
      </c>
      <c r="E1521" s="16" t="s">
        <v>240</v>
      </c>
      <c r="F1521" s="16" t="s">
        <v>349</v>
      </c>
      <c r="G1521" s="16" t="s">
        <v>3375</v>
      </c>
      <c r="H1521" s="16" t="s">
        <v>242</v>
      </c>
      <c r="I1521" s="16" t="s">
        <v>31</v>
      </c>
      <c r="J1521" s="16" t="s">
        <v>216</v>
      </c>
      <c r="K1521" s="16" t="s">
        <v>60</v>
      </c>
      <c r="L1521" s="9"/>
      <c r="M1521" s="9">
        <v>45323</v>
      </c>
      <c r="N1521" s="9">
        <v>45323</v>
      </c>
      <c r="O1521" s="7">
        <v>45323</v>
      </c>
      <c r="P1521" s="9"/>
      <c r="Q1521" s="9"/>
      <c r="R1521" s="9" t="s">
        <v>93</v>
      </c>
      <c r="S1521" s="16" t="s">
        <v>94</v>
      </c>
      <c r="T1521" s="16" t="s">
        <v>109</v>
      </c>
      <c r="U1521" s="16"/>
      <c r="V1521" s="16"/>
      <c r="W1521" s="16" t="s">
        <v>54</v>
      </c>
      <c r="X1521" s="16" t="s">
        <v>55</v>
      </c>
      <c r="Y1521">
        <v>8</v>
      </c>
      <c r="Z1521">
        <v>3</v>
      </c>
      <c r="AA1521">
        <v>2.4</v>
      </c>
      <c r="AB1521">
        <v>2</v>
      </c>
      <c r="AC1521">
        <v>0.16666666666666666</v>
      </c>
      <c r="AD1521">
        <v>3</v>
      </c>
      <c r="AE1521" t="s">
        <v>3789</v>
      </c>
    </row>
    <row r="1522" spans="1:31" x14ac:dyDescent="0.25">
      <c r="A1522" s="16" t="s">
        <v>23</v>
      </c>
      <c r="B1522" s="16" t="s">
        <v>3143</v>
      </c>
      <c r="C1522" s="16" t="s">
        <v>569</v>
      </c>
      <c r="D1522" s="16" t="s">
        <v>62</v>
      </c>
      <c r="E1522" s="16" t="s">
        <v>291</v>
      </c>
      <c r="F1522" s="16" t="s">
        <v>349</v>
      </c>
      <c r="G1522" s="16" t="s">
        <v>3790</v>
      </c>
      <c r="H1522" s="16" t="s">
        <v>242</v>
      </c>
      <c r="I1522" s="16" t="s">
        <v>31</v>
      </c>
      <c r="J1522" s="16" t="s">
        <v>216</v>
      </c>
      <c r="K1522" s="16" t="s">
        <v>87</v>
      </c>
      <c r="L1522" s="9"/>
      <c r="M1522" s="9">
        <v>45595</v>
      </c>
      <c r="N1522" s="9">
        <v>45595</v>
      </c>
      <c r="O1522" s="7">
        <v>45595</v>
      </c>
      <c r="P1522" s="9"/>
      <c r="Q1522" s="9"/>
      <c r="R1522" s="9" t="s">
        <v>93</v>
      </c>
      <c r="S1522" s="16" t="s">
        <v>94</v>
      </c>
      <c r="T1522" s="16" t="s">
        <v>109</v>
      </c>
      <c r="U1522" s="16"/>
      <c r="V1522" s="16"/>
      <c r="W1522" s="16" t="s">
        <v>54</v>
      </c>
      <c r="X1522" s="16" t="s">
        <v>55</v>
      </c>
      <c r="Y1522">
        <v>8</v>
      </c>
      <c r="Z1522">
        <v>10</v>
      </c>
      <c r="AA1522">
        <v>8</v>
      </c>
      <c r="AB1522">
        <v>3</v>
      </c>
      <c r="AC1522">
        <v>0.25</v>
      </c>
      <c r="AD1522">
        <v>10</v>
      </c>
      <c r="AE1522" t="s">
        <v>3791</v>
      </c>
    </row>
    <row r="1523" spans="1:31" x14ac:dyDescent="0.25">
      <c r="A1523" s="16" t="s">
        <v>23</v>
      </c>
      <c r="B1523" s="16" t="s">
        <v>3143</v>
      </c>
      <c r="C1523" s="16" t="s">
        <v>569</v>
      </c>
      <c r="D1523" s="16" t="s">
        <v>3139</v>
      </c>
      <c r="E1523" s="16" t="s">
        <v>27</v>
      </c>
      <c r="F1523" s="16" t="s">
        <v>349</v>
      </c>
      <c r="G1523" s="16" t="s">
        <v>2912</v>
      </c>
      <c r="H1523" s="16" t="s">
        <v>30</v>
      </c>
      <c r="I1523" s="16" t="s">
        <v>31</v>
      </c>
      <c r="J1523" s="16" t="s">
        <v>216</v>
      </c>
      <c r="K1523" s="16" t="s">
        <v>205</v>
      </c>
      <c r="L1523" s="9"/>
      <c r="M1523" s="9">
        <v>45528</v>
      </c>
      <c r="N1523" s="9">
        <v>45528</v>
      </c>
      <c r="O1523" s="7">
        <v>45528</v>
      </c>
      <c r="P1523" s="9"/>
      <c r="Q1523" s="9"/>
      <c r="R1523" s="9" t="s">
        <v>93</v>
      </c>
      <c r="S1523" s="16" t="s">
        <v>94</v>
      </c>
      <c r="T1523" s="16" t="s">
        <v>109</v>
      </c>
      <c r="U1523" s="16"/>
      <c r="V1523" s="16"/>
      <c r="W1523" s="16" t="s">
        <v>54</v>
      </c>
      <c r="X1523" s="16" t="s">
        <v>55</v>
      </c>
      <c r="Y1523">
        <v>8</v>
      </c>
      <c r="Z1523">
        <v>3</v>
      </c>
      <c r="AA1523">
        <v>2.4</v>
      </c>
      <c r="AB1523">
        <v>2</v>
      </c>
      <c r="AC1523">
        <v>0.16666666666666666</v>
      </c>
      <c r="AD1523">
        <v>3</v>
      </c>
      <c r="AE1523" t="s">
        <v>3382</v>
      </c>
    </row>
    <row r="1524" spans="1:31" x14ac:dyDescent="0.25">
      <c r="A1524" s="16" t="s">
        <v>23</v>
      </c>
      <c r="B1524" s="16" t="s">
        <v>3143</v>
      </c>
      <c r="C1524" s="16" t="s">
        <v>569</v>
      </c>
      <c r="D1524" s="16" t="s">
        <v>3139</v>
      </c>
      <c r="E1524" s="16" t="s">
        <v>27</v>
      </c>
      <c r="F1524" s="16" t="s">
        <v>349</v>
      </c>
      <c r="G1524" s="16" t="s">
        <v>2912</v>
      </c>
      <c r="H1524" s="16" t="s">
        <v>30</v>
      </c>
      <c r="I1524" s="16" t="s">
        <v>31</v>
      </c>
      <c r="J1524" s="16" t="s">
        <v>216</v>
      </c>
      <c r="K1524" s="16" t="s">
        <v>707</v>
      </c>
      <c r="L1524" s="9"/>
      <c r="M1524" s="9">
        <v>45528</v>
      </c>
      <c r="N1524" s="9">
        <v>45528</v>
      </c>
      <c r="O1524" s="7">
        <v>45528</v>
      </c>
      <c r="P1524" s="9"/>
      <c r="Q1524" s="9"/>
      <c r="R1524" s="9" t="s">
        <v>93</v>
      </c>
      <c r="S1524" s="16" t="s">
        <v>94</v>
      </c>
      <c r="T1524" s="16" t="s">
        <v>109</v>
      </c>
      <c r="U1524" s="16"/>
      <c r="V1524" s="16"/>
      <c r="W1524" s="16" t="s">
        <v>54</v>
      </c>
      <c r="X1524" s="16" t="s">
        <v>55</v>
      </c>
      <c r="Y1524">
        <v>8</v>
      </c>
      <c r="Z1524">
        <v>3</v>
      </c>
      <c r="AA1524">
        <v>2.4</v>
      </c>
      <c r="AB1524">
        <v>2</v>
      </c>
      <c r="AC1524">
        <v>0.16666666666666666</v>
      </c>
      <c r="AD1524">
        <v>3</v>
      </c>
      <c r="AE1524" t="s">
        <v>3383</v>
      </c>
    </row>
    <row r="1525" spans="1:31" x14ac:dyDescent="0.25">
      <c r="A1525" s="16" t="s">
        <v>23</v>
      </c>
      <c r="B1525" s="16" t="s">
        <v>3143</v>
      </c>
      <c r="C1525" s="16" t="s">
        <v>569</v>
      </c>
      <c r="D1525" s="16" t="s">
        <v>3139</v>
      </c>
      <c r="E1525" s="16" t="s">
        <v>27</v>
      </c>
      <c r="F1525" s="16" t="s">
        <v>349</v>
      </c>
      <c r="G1525" s="16" t="s">
        <v>2912</v>
      </c>
      <c r="H1525" s="16" t="s">
        <v>30</v>
      </c>
      <c r="I1525" s="16" t="s">
        <v>31</v>
      </c>
      <c r="J1525" s="16" t="s">
        <v>216</v>
      </c>
      <c r="K1525" s="16" t="s">
        <v>33</v>
      </c>
      <c r="L1525" s="9"/>
      <c r="M1525" s="9">
        <v>45528</v>
      </c>
      <c r="N1525" s="9">
        <v>45528</v>
      </c>
      <c r="O1525" s="7">
        <v>45528</v>
      </c>
      <c r="P1525" s="9"/>
      <c r="Q1525" s="9"/>
      <c r="R1525" s="9" t="s">
        <v>93</v>
      </c>
      <c r="S1525" s="16" t="s">
        <v>94</v>
      </c>
      <c r="T1525" s="16" t="s">
        <v>109</v>
      </c>
      <c r="U1525" s="16"/>
      <c r="V1525" s="16"/>
      <c r="W1525" s="16" t="s">
        <v>54</v>
      </c>
      <c r="X1525" s="16" t="s">
        <v>55</v>
      </c>
      <c r="Y1525">
        <v>8</v>
      </c>
      <c r="Z1525">
        <v>3</v>
      </c>
      <c r="AA1525">
        <v>2.4</v>
      </c>
      <c r="AB1525">
        <v>2</v>
      </c>
      <c r="AC1525">
        <v>0.16666666666666666</v>
      </c>
      <c r="AD1525">
        <v>3</v>
      </c>
      <c r="AE1525" t="s">
        <v>3384</v>
      </c>
    </row>
    <row r="1526" spans="1:31" x14ac:dyDescent="0.25">
      <c r="A1526" s="16" t="s">
        <v>23</v>
      </c>
      <c r="B1526" s="16" t="s">
        <v>3143</v>
      </c>
      <c r="C1526" s="16" t="s">
        <v>569</v>
      </c>
      <c r="D1526" s="16" t="s">
        <v>3139</v>
      </c>
      <c r="E1526" s="16" t="s">
        <v>27</v>
      </c>
      <c r="F1526" s="16" t="s">
        <v>349</v>
      </c>
      <c r="G1526" s="16" t="s">
        <v>2912</v>
      </c>
      <c r="H1526" s="16" t="s">
        <v>30</v>
      </c>
      <c r="I1526" s="16" t="s">
        <v>31</v>
      </c>
      <c r="J1526" s="16" t="s">
        <v>216</v>
      </c>
      <c r="K1526" s="16" t="s">
        <v>227</v>
      </c>
      <c r="L1526" s="9"/>
      <c r="M1526" s="9">
        <v>45528</v>
      </c>
      <c r="N1526" s="9">
        <v>45528</v>
      </c>
      <c r="O1526" s="7">
        <v>45528</v>
      </c>
      <c r="P1526" s="9"/>
      <c r="Q1526" s="9"/>
      <c r="R1526" s="9" t="s">
        <v>93</v>
      </c>
      <c r="S1526" s="16" t="s">
        <v>94</v>
      </c>
      <c r="T1526" s="16" t="s">
        <v>109</v>
      </c>
      <c r="U1526" s="16"/>
      <c r="V1526" s="16"/>
      <c r="W1526" s="16" t="s">
        <v>54</v>
      </c>
      <c r="X1526" s="16" t="s">
        <v>55</v>
      </c>
      <c r="Y1526">
        <v>8</v>
      </c>
      <c r="Z1526">
        <v>3</v>
      </c>
      <c r="AA1526">
        <v>2.4</v>
      </c>
      <c r="AB1526">
        <v>2</v>
      </c>
      <c r="AC1526">
        <v>0.16666666666666666</v>
      </c>
      <c r="AD1526">
        <v>3</v>
      </c>
      <c r="AE1526" t="s">
        <v>3385</v>
      </c>
    </row>
    <row r="1527" spans="1:31" x14ac:dyDescent="0.25">
      <c r="A1527" s="16" t="s">
        <v>23</v>
      </c>
      <c r="B1527" s="16" t="s">
        <v>3143</v>
      </c>
      <c r="C1527" s="16" t="s">
        <v>569</v>
      </c>
      <c r="D1527" s="16" t="s">
        <v>3139</v>
      </c>
      <c r="E1527" s="16" t="s">
        <v>27</v>
      </c>
      <c r="F1527" s="16" t="s">
        <v>349</v>
      </c>
      <c r="G1527" s="16" t="s">
        <v>2912</v>
      </c>
      <c r="H1527" s="16" t="s">
        <v>30</v>
      </c>
      <c r="I1527" s="16" t="s">
        <v>31</v>
      </c>
      <c r="J1527" s="16" t="s">
        <v>216</v>
      </c>
      <c r="K1527" s="16" t="s">
        <v>47</v>
      </c>
      <c r="L1527" s="9"/>
      <c r="M1527" s="9">
        <v>45528</v>
      </c>
      <c r="N1527" s="9">
        <v>45528</v>
      </c>
      <c r="O1527" s="7">
        <v>45528</v>
      </c>
      <c r="P1527" s="9"/>
      <c r="Q1527" s="9"/>
      <c r="R1527" s="9" t="s">
        <v>93</v>
      </c>
      <c r="S1527" s="16" t="s">
        <v>94</v>
      </c>
      <c r="T1527" s="16" t="s">
        <v>109</v>
      </c>
      <c r="U1527" s="16"/>
      <c r="V1527" s="16"/>
      <c r="W1527" s="16" t="s">
        <v>54</v>
      </c>
      <c r="X1527" s="16" t="s">
        <v>55</v>
      </c>
      <c r="Y1527">
        <v>8</v>
      </c>
      <c r="Z1527">
        <v>3</v>
      </c>
      <c r="AA1527">
        <v>2.4</v>
      </c>
      <c r="AB1527">
        <v>2</v>
      </c>
      <c r="AC1527">
        <v>0.16666666666666666</v>
      </c>
      <c r="AD1527">
        <v>3</v>
      </c>
      <c r="AE1527" t="s">
        <v>3386</v>
      </c>
    </row>
    <row r="1528" spans="1:31" x14ac:dyDescent="0.25">
      <c r="A1528" s="16" t="s">
        <v>23</v>
      </c>
      <c r="B1528" s="16" t="s">
        <v>3143</v>
      </c>
      <c r="C1528" s="16" t="s">
        <v>569</v>
      </c>
      <c r="D1528" s="16" t="s">
        <v>3139</v>
      </c>
      <c r="E1528" s="16" t="s">
        <v>27</v>
      </c>
      <c r="F1528" s="16" t="s">
        <v>349</v>
      </c>
      <c r="G1528" s="16" t="s">
        <v>2912</v>
      </c>
      <c r="H1528" s="16" t="s">
        <v>30</v>
      </c>
      <c r="I1528" s="16" t="s">
        <v>31</v>
      </c>
      <c r="J1528" s="16" t="s">
        <v>216</v>
      </c>
      <c r="K1528" s="16" t="s">
        <v>191</v>
      </c>
      <c r="L1528" s="9"/>
      <c r="M1528" s="9">
        <v>45528</v>
      </c>
      <c r="N1528" s="9">
        <v>45528</v>
      </c>
      <c r="O1528" s="7">
        <v>45528</v>
      </c>
      <c r="P1528" s="9"/>
      <c r="Q1528" s="9"/>
      <c r="R1528" s="9" t="s">
        <v>93</v>
      </c>
      <c r="S1528" s="16" t="s">
        <v>94</v>
      </c>
      <c r="T1528" s="16" t="s">
        <v>109</v>
      </c>
      <c r="U1528" s="16"/>
      <c r="V1528" s="16"/>
      <c r="W1528" s="16" t="s">
        <v>54</v>
      </c>
      <c r="X1528" s="16" t="s">
        <v>55</v>
      </c>
      <c r="Y1528">
        <v>8</v>
      </c>
      <c r="Z1528">
        <v>3</v>
      </c>
      <c r="AA1528">
        <v>2.4</v>
      </c>
      <c r="AB1528">
        <v>2</v>
      </c>
      <c r="AC1528">
        <v>0.16666666666666666</v>
      </c>
      <c r="AD1528">
        <v>3</v>
      </c>
      <c r="AE1528" t="s">
        <v>3387</v>
      </c>
    </row>
    <row r="1529" spans="1:31" x14ac:dyDescent="0.25">
      <c r="A1529" s="16" t="s">
        <v>23</v>
      </c>
      <c r="B1529" s="16" t="s">
        <v>3143</v>
      </c>
      <c r="C1529" s="16" t="s">
        <v>569</v>
      </c>
      <c r="D1529" s="16" t="s">
        <v>3139</v>
      </c>
      <c r="E1529" s="16" t="s">
        <v>27</v>
      </c>
      <c r="F1529" s="16" t="s">
        <v>349</v>
      </c>
      <c r="G1529" s="16" t="s">
        <v>2912</v>
      </c>
      <c r="H1529" s="16" t="s">
        <v>30</v>
      </c>
      <c r="I1529" s="16" t="s">
        <v>31</v>
      </c>
      <c r="J1529" s="16" t="s">
        <v>216</v>
      </c>
      <c r="K1529" s="16" t="s">
        <v>221</v>
      </c>
      <c r="L1529" s="9"/>
      <c r="M1529" s="9">
        <v>45528</v>
      </c>
      <c r="N1529" s="9">
        <v>45528</v>
      </c>
      <c r="O1529" s="7">
        <v>45528</v>
      </c>
      <c r="P1529" s="9"/>
      <c r="Q1529" s="9"/>
      <c r="R1529" s="9" t="s">
        <v>93</v>
      </c>
      <c r="S1529" s="16" t="s">
        <v>94</v>
      </c>
      <c r="T1529" s="16" t="s">
        <v>109</v>
      </c>
      <c r="U1529" s="16"/>
      <c r="V1529" s="16"/>
      <c r="W1529" s="16" t="s">
        <v>54</v>
      </c>
      <c r="X1529" s="16" t="s">
        <v>55</v>
      </c>
      <c r="Y1529">
        <v>8</v>
      </c>
      <c r="Z1529">
        <v>3</v>
      </c>
      <c r="AA1529">
        <v>2.4</v>
      </c>
      <c r="AB1529">
        <v>2</v>
      </c>
      <c r="AC1529">
        <v>0.16666666666666666</v>
      </c>
      <c r="AD1529">
        <v>3</v>
      </c>
      <c r="AE1529" t="s">
        <v>3388</v>
      </c>
    </row>
    <row r="1530" spans="1:31" x14ac:dyDescent="0.25">
      <c r="A1530" s="16" t="s">
        <v>23</v>
      </c>
      <c r="B1530" s="16" t="s">
        <v>3143</v>
      </c>
      <c r="C1530" s="16" t="s">
        <v>569</v>
      </c>
      <c r="D1530" s="16" t="s">
        <v>3139</v>
      </c>
      <c r="E1530" s="16" t="s">
        <v>27</v>
      </c>
      <c r="F1530" s="16" t="s">
        <v>349</v>
      </c>
      <c r="G1530" s="16" t="s">
        <v>2912</v>
      </c>
      <c r="H1530" s="16" t="s">
        <v>30</v>
      </c>
      <c r="I1530" s="16" t="s">
        <v>31</v>
      </c>
      <c r="J1530" s="16" t="s">
        <v>216</v>
      </c>
      <c r="K1530" s="16" t="s">
        <v>114</v>
      </c>
      <c r="L1530" s="9"/>
      <c r="M1530" s="9">
        <v>45528</v>
      </c>
      <c r="N1530" s="9">
        <v>45528</v>
      </c>
      <c r="O1530" s="7">
        <v>45528</v>
      </c>
      <c r="P1530" s="9"/>
      <c r="Q1530" s="9"/>
      <c r="R1530" s="9" t="s">
        <v>93</v>
      </c>
      <c r="S1530" s="16" t="s">
        <v>94</v>
      </c>
      <c r="T1530" s="16" t="s">
        <v>109</v>
      </c>
      <c r="U1530" s="16"/>
      <c r="V1530" s="16"/>
      <c r="W1530" s="16" t="s">
        <v>54</v>
      </c>
      <c r="X1530" s="16" t="s">
        <v>55</v>
      </c>
      <c r="Y1530">
        <v>8</v>
      </c>
      <c r="Z1530">
        <v>3</v>
      </c>
      <c r="AA1530">
        <v>2.4</v>
      </c>
      <c r="AB1530">
        <v>2</v>
      </c>
      <c r="AC1530">
        <v>0.16666666666666666</v>
      </c>
      <c r="AD1530">
        <v>3</v>
      </c>
      <c r="AE1530" t="s">
        <v>3389</v>
      </c>
    </row>
    <row r="1531" spans="1:31" x14ac:dyDescent="0.25">
      <c r="A1531" s="16" t="s">
        <v>23</v>
      </c>
      <c r="B1531" s="16" t="s">
        <v>3143</v>
      </c>
      <c r="C1531" s="16" t="s">
        <v>569</v>
      </c>
      <c r="D1531" s="16" t="s">
        <v>3139</v>
      </c>
      <c r="E1531" s="16" t="s">
        <v>27</v>
      </c>
      <c r="F1531" s="16" t="s">
        <v>349</v>
      </c>
      <c r="G1531" s="16" t="s">
        <v>2912</v>
      </c>
      <c r="H1531" s="16" t="s">
        <v>30</v>
      </c>
      <c r="I1531" s="16" t="s">
        <v>31</v>
      </c>
      <c r="J1531" s="16" t="s">
        <v>216</v>
      </c>
      <c r="K1531" s="16" t="s">
        <v>228</v>
      </c>
      <c r="L1531" s="9"/>
      <c r="M1531" s="9">
        <v>45528</v>
      </c>
      <c r="N1531" s="9">
        <v>45528</v>
      </c>
      <c r="O1531" s="7">
        <v>45528</v>
      </c>
      <c r="P1531" s="9"/>
      <c r="Q1531" s="9"/>
      <c r="R1531" s="9" t="s">
        <v>93</v>
      </c>
      <c r="S1531" s="16" t="s">
        <v>94</v>
      </c>
      <c r="T1531" s="16" t="s">
        <v>109</v>
      </c>
      <c r="U1531" s="16"/>
      <c r="V1531" s="16"/>
      <c r="W1531" s="16" t="s">
        <v>54</v>
      </c>
      <c r="X1531" s="16" t="s">
        <v>55</v>
      </c>
      <c r="Y1531">
        <v>8</v>
      </c>
      <c r="Z1531">
        <v>3</v>
      </c>
      <c r="AA1531">
        <v>2.4</v>
      </c>
      <c r="AB1531">
        <v>2</v>
      </c>
      <c r="AC1531">
        <v>0.16666666666666666</v>
      </c>
      <c r="AD1531">
        <v>3</v>
      </c>
      <c r="AE1531" t="s">
        <v>3390</v>
      </c>
    </row>
    <row r="1532" spans="1:31" x14ac:dyDescent="0.25">
      <c r="A1532" s="16" t="s">
        <v>23</v>
      </c>
      <c r="B1532" s="16" t="s">
        <v>3143</v>
      </c>
      <c r="C1532" s="16" t="s">
        <v>569</v>
      </c>
      <c r="D1532" s="16" t="s">
        <v>3139</v>
      </c>
      <c r="E1532" s="16" t="s">
        <v>27</v>
      </c>
      <c r="F1532" s="16" t="s">
        <v>349</v>
      </c>
      <c r="G1532" s="16" t="s">
        <v>2912</v>
      </c>
      <c r="H1532" s="16" t="s">
        <v>30</v>
      </c>
      <c r="I1532" s="16" t="s">
        <v>31</v>
      </c>
      <c r="J1532" s="16" t="s">
        <v>216</v>
      </c>
      <c r="K1532" s="16" t="s">
        <v>3353</v>
      </c>
      <c r="L1532" s="9"/>
      <c r="M1532" s="9">
        <v>45528</v>
      </c>
      <c r="N1532" s="9">
        <v>45528</v>
      </c>
      <c r="O1532" s="7">
        <v>45528</v>
      </c>
      <c r="P1532" s="9"/>
      <c r="Q1532" s="9"/>
      <c r="R1532" s="9" t="s">
        <v>93</v>
      </c>
      <c r="S1532" s="16" t="s">
        <v>94</v>
      </c>
      <c r="T1532" s="16" t="s">
        <v>109</v>
      </c>
      <c r="U1532" s="16"/>
      <c r="V1532" s="16"/>
      <c r="W1532" s="16" t="s">
        <v>54</v>
      </c>
      <c r="X1532" s="16" t="s">
        <v>55</v>
      </c>
      <c r="Y1532">
        <v>8</v>
      </c>
      <c r="Z1532">
        <v>3</v>
      </c>
      <c r="AA1532">
        <v>2.4</v>
      </c>
      <c r="AB1532">
        <v>2</v>
      </c>
      <c r="AC1532">
        <v>0.16666666666666666</v>
      </c>
      <c r="AD1532">
        <v>3</v>
      </c>
      <c r="AE1532" t="s">
        <v>3391</v>
      </c>
    </row>
    <row r="1533" spans="1:31" x14ac:dyDescent="0.25">
      <c r="A1533" s="16" t="s">
        <v>23</v>
      </c>
      <c r="B1533" s="16" t="s">
        <v>3143</v>
      </c>
      <c r="C1533" s="16" t="s">
        <v>569</v>
      </c>
      <c r="D1533" s="16" t="s">
        <v>3139</v>
      </c>
      <c r="E1533" s="16" t="s">
        <v>27</v>
      </c>
      <c r="F1533" s="16" t="s">
        <v>349</v>
      </c>
      <c r="G1533" s="16" t="s">
        <v>2912</v>
      </c>
      <c r="H1533" s="16" t="s">
        <v>30</v>
      </c>
      <c r="I1533" s="16" t="s">
        <v>31</v>
      </c>
      <c r="J1533" s="16" t="s">
        <v>216</v>
      </c>
      <c r="K1533" s="16" t="s">
        <v>229</v>
      </c>
      <c r="L1533" s="9"/>
      <c r="M1533" s="9">
        <v>45528</v>
      </c>
      <c r="N1533" s="9">
        <v>45528</v>
      </c>
      <c r="O1533" s="7">
        <v>45528</v>
      </c>
      <c r="P1533" s="9"/>
      <c r="Q1533" s="9"/>
      <c r="R1533" s="9" t="s">
        <v>93</v>
      </c>
      <c r="S1533" s="16" t="s">
        <v>94</v>
      </c>
      <c r="T1533" s="16" t="s">
        <v>109</v>
      </c>
      <c r="U1533" s="16"/>
      <c r="V1533" s="16"/>
      <c r="W1533" s="16" t="s">
        <v>54</v>
      </c>
      <c r="X1533" s="16" t="s">
        <v>55</v>
      </c>
      <c r="Y1533">
        <v>8</v>
      </c>
      <c r="Z1533">
        <v>3</v>
      </c>
      <c r="AA1533">
        <v>2.4</v>
      </c>
      <c r="AB1533">
        <v>2</v>
      </c>
      <c r="AC1533">
        <v>0.16666666666666666</v>
      </c>
      <c r="AD1533">
        <v>3</v>
      </c>
      <c r="AE1533" t="s">
        <v>3392</v>
      </c>
    </row>
    <row r="1534" spans="1:31" x14ac:dyDescent="0.25">
      <c r="A1534" s="16" t="s">
        <v>23</v>
      </c>
      <c r="B1534" s="16" t="s">
        <v>3143</v>
      </c>
      <c r="C1534" s="16" t="s">
        <v>569</v>
      </c>
      <c r="D1534" s="16" t="s">
        <v>3139</v>
      </c>
      <c r="E1534" s="16" t="s">
        <v>27</v>
      </c>
      <c r="F1534" s="16" t="s">
        <v>349</v>
      </c>
      <c r="G1534" s="16" t="s">
        <v>2912</v>
      </c>
      <c r="H1534" s="16" t="s">
        <v>30</v>
      </c>
      <c r="I1534" s="16" t="s">
        <v>31</v>
      </c>
      <c r="J1534" s="16" t="s">
        <v>216</v>
      </c>
      <c r="K1534" s="16" t="s">
        <v>181</v>
      </c>
      <c r="L1534" s="9"/>
      <c r="M1534" s="9">
        <v>45528</v>
      </c>
      <c r="N1534" s="9">
        <v>45528</v>
      </c>
      <c r="O1534" s="7">
        <v>45528</v>
      </c>
      <c r="P1534" s="9"/>
      <c r="Q1534" s="9"/>
      <c r="R1534" s="9" t="s">
        <v>93</v>
      </c>
      <c r="S1534" s="16" t="s">
        <v>94</v>
      </c>
      <c r="T1534" s="16" t="s">
        <v>109</v>
      </c>
      <c r="U1534" s="16"/>
      <c r="V1534" s="16"/>
      <c r="W1534" s="16" t="s">
        <v>54</v>
      </c>
      <c r="X1534" s="16" t="s">
        <v>55</v>
      </c>
      <c r="Y1534">
        <v>8</v>
      </c>
      <c r="Z1534">
        <v>3</v>
      </c>
      <c r="AA1534">
        <v>2.4</v>
      </c>
      <c r="AB1534">
        <v>2</v>
      </c>
      <c r="AC1534">
        <v>0.16666666666666666</v>
      </c>
      <c r="AD1534">
        <v>3</v>
      </c>
      <c r="AE1534" t="s">
        <v>3393</v>
      </c>
    </row>
    <row r="1535" spans="1:31" x14ac:dyDescent="0.25">
      <c r="A1535" s="16" t="s">
        <v>23</v>
      </c>
      <c r="B1535" s="16" t="s">
        <v>3143</v>
      </c>
      <c r="C1535" s="16" t="s">
        <v>569</v>
      </c>
      <c r="D1535" s="16" t="s">
        <v>3139</v>
      </c>
      <c r="E1535" s="16" t="s">
        <v>27</v>
      </c>
      <c r="F1535" s="16" t="s">
        <v>349</v>
      </c>
      <c r="G1535" s="16" t="s">
        <v>2912</v>
      </c>
      <c r="H1535" s="16" t="s">
        <v>30</v>
      </c>
      <c r="I1535" s="16" t="s">
        <v>31</v>
      </c>
      <c r="J1535" s="16" t="s">
        <v>216</v>
      </c>
      <c r="K1535" s="16" t="s">
        <v>652</v>
      </c>
      <c r="L1535" s="9"/>
      <c r="M1535" s="9">
        <v>45528</v>
      </c>
      <c r="N1535" s="9">
        <v>45528</v>
      </c>
      <c r="O1535" s="7">
        <v>45528</v>
      </c>
      <c r="P1535" s="9"/>
      <c r="Q1535" s="9"/>
      <c r="R1535" s="9" t="s">
        <v>93</v>
      </c>
      <c r="S1535" s="16" t="s">
        <v>94</v>
      </c>
      <c r="T1535" s="16" t="s">
        <v>109</v>
      </c>
      <c r="U1535" s="16"/>
      <c r="V1535" s="16"/>
      <c r="W1535" s="16" t="s">
        <v>54</v>
      </c>
      <c r="X1535" s="16" t="s">
        <v>55</v>
      </c>
      <c r="Y1535">
        <v>8</v>
      </c>
      <c r="Z1535">
        <v>3</v>
      </c>
      <c r="AA1535">
        <v>2.4</v>
      </c>
      <c r="AB1535">
        <v>2</v>
      </c>
      <c r="AC1535">
        <v>0.16666666666666666</v>
      </c>
      <c r="AD1535">
        <v>3</v>
      </c>
      <c r="AE1535" t="s">
        <v>3394</v>
      </c>
    </row>
    <row r="1536" spans="1:31" x14ac:dyDescent="0.25">
      <c r="A1536" s="16" t="s">
        <v>23</v>
      </c>
      <c r="B1536" s="16" t="s">
        <v>3143</v>
      </c>
      <c r="C1536" s="16" t="s">
        <v>569</v>
      </c>
      <c r="D1536" s="16" t="s">
        <v>3139</v>
      </c>
      <c r="E1536" s="16" t="s">
        <v>27</v>
      </c>
      <c r="F1536" s="16" t="s">
        <v>349</v>
      </c>
      <c r="G1536" s="16" t="s">
        <v>2912</v>
      </c>
      <c r="H1536" s="16" t="s">
        <v>30</v>
      </c>
      <c r="I1536" s="16" t="s">
        <v>31</v>
      </c>
      <c r="J1536" s="16" t="s">
        <v>216</v>
      </c>
      <c r="K1536" s="16" t="s">
        <v>230</v>
      </c>
      <c r="L1536" s="9"/>
      <c r="M1536" s="9">
        <v>45528</v>
      </c>
      <c r="N1536" s="9">
        <v>45528</v>
      </c>
      <c r="O1536" s="7">
        <v>45528</v>
      </c>
      <c r="P1536" s="9"/>
      <c r="Q1536" s="9"/>
      <c r="R1536" s="9" t="s">
        <v>93</v>
      </c>
      <c r="S1536" s="16" t="s">
        <v>94</v>
      </c>
      <c r="T1536" s="16" t="s">
        <v>109</v>
      </c>
      <c r="U1536" s="16"/>
      <c r="V1536" s="16"/>
      <c r="W1536" s="16" t="s">
        <v>54</v>
      </c>
      <c r="X1536" s="16" t="s">
        <v>55</v>
      </c>
      <c r="Y1536">
        <v>8</v>
      </c>
      <c r="Z1536">
        <v>3</v>
      </c>
      <c r="AA1536">
        <v>2.4</v>
      </c>
      <c r="AB1536">
        <v>2</v>
      </c>
      <c r="AC1536">
        <v>0.16666666666666666</v>
      </c>
      <c r="AD1536">
        <v>3</v>
      </c>
      <c r="AE1536" t="s">
        <v>3395</v>
      </c>
    </row>
    <row r="1537" spans="1:31" x14ac:dyDescent="0.25">
      <c r="A1537" s="16" t="s">
        <v>23</v>
      </c>
      <c r="B1537" s="16" t="s">
        <v>3143</v>
      </c>
      <c r="C1537" s="16" t="s">
        <v>569</v>
      </c>
      <c r="D1537" s="16" t="s">
        <v>3139</v>
      </c>
      <c r="E1537" s="16" t="s">
        <v>27</v>
      </c>
      <c r="F1537" s="16" t="s">
        <v>349</v>
      </c>
      <c r="G1537" s="16" t="s">
        <v>2912</v>
      </c>
      <c r="H1537" s="16" t="s">
        <v>30</v>
      </c>
      <c r="I1537" s="16" t="s">
        <v>31</v>
      </c>
      <c r="J1537" s="16" t="s">
        <v>216</v>
      </c>
      <c r="K1537" s="16" t="s">
        <v>711</v>
      </c>
      <c r="L1537" s="9"/>
      <c r="M1537" s="9">
        <v>45528</v>
      </c>
      <c r="N1537" s="9">
        <v>45528</v>
      </c>
      <c r="O1537" s="7">
        <v>45528</v>
      </c>
      <c r="P1537" s="9"/>
      <c r="Q1537" s="9"/>
      <c r="R1537" s="9" t="s">
        <v>93</v>
      </c>
      <c r="S1537" s="16" t="s">
        <v>94</v>
      </c>
      <c r="T1537" s="16" t="s">
        <v>109</v>
      </c>
      <c r="U1537" s="16"/>
      <c r="V1537" s="16"/>
      <c r="W1537" s="16" t="s">
        <v>54</v>
      </c>
      <c r="X1537" s="16" t="s">
        <v>55</v>
      </c>
      <c r="Y1537">
        <v>8</v>
      </c>
      <c r="Z1537">
        <v>3</v>
      </c>
      <c r="AA1537">
        <v>2.4</v>
      </c>
      <c r="AB1537">
        <v>2</v>
      </c>
      <c r="AC1537">
        <v>0.16666666666666666</v>
      </c>
      <c r="AD1537">
        <v>3</v>
      </c>
      <c r="AE1537" t="s">
        <v>3396</v>
      </c>
    </row>
    <row r="1538" spans="1:31" x14ac:dyDescent="0.25">
      <c r="A1538" s="16" t="s">
        <v>23</v>
      </c>
      <c r="B1538" s="16" t="s">
        <v>3143</v>
      </c>
      <c r="C1538" s="16" t="s">
        <v>569</v>
      </c>
      <c r="D1538" s="16" t="s">
        <v>3139</v>
      </c>
      <c r="E1538" s="16" t="s">
        <v>27</v>
      </c>
      <c r="F1538" s="16" t="s">
        <v>349</v>
      </c>
      <c r="G1538" s="16" t="s">
        <v>2912</v>
      </c>
      <c r="H1538" s="16" t="s">
        <v>30</v>
      </c>
      <c r="I1538" s="16" t="s">
        <v>31</v>
      </c>
      <c r="J1538" s="16" t="s">
        <v>216</v>
      </c>
      <c r="K1538" s="16" t="s">
        <v>231</v>
      </c>
      <c r="L1538" s="9"/>
      <c r="M1538" s="9">
        <v>45528</v>
      </c>
      <c r="N1538" s="9">
        <v>45528</v>
      </c>
      <c r="O1538" s="7">
        <v>45528</v>
      </c>
      <c r="P1538" s="9"/>
      <c r="Q1538" s="9"/>
      <c r="R1538" s="9" t="s">
        <v>93</v>
      </c>
      <c r="S1538" s="16" t="s">
        <v>94</v>
      </c>
      <c r="T1538" s="16" t="s">
        <v>109</v>
      </c>
      <c r="U1538" s="16"/>
      <c r="V1538" s="16"/>
      <c r="W1538" s="16" t="s">
        <v>54</v>
      </c>
      <c r="X1538" s="16" t="s">
        <v>55</v>
      </c>
      <c r="Y1538">
        <v>8</v>
      </c>
      <c r="Z1538">
        <v>3</v>
      </c>
      <c r="AA1538">
        <v>2.4</v>
      </c>
      <c r="AB1538">
        <v>2</v>
      </c>
      <c r="AC1538">
        <v>0.16666666666666666</v>
      </c>
      <c r="AD1538">
        <v>3</v>
      </c>
      <c r="AE1538" t="s">
        <v>3397</v>
      </c>
    </row>
    <row r="1539" spans="1:31" x14ac:dyDescent="0.25">
      <c r="A1539" s="16" t="s">
        <v>23</v>
      </c>
      <c r="B1539" s="16" t="s">
        <v>3143</v>
      </c>
      <c r="C1539" s="16" t="s">
        <v>569</v>
      </c>
      <c r="D1539" s="16" t="s">
        <v>3139</v>
      </c>
      <c r="E1539" s="16" t="s">
        <v>27</v>
      </c>
      <c r="F1539" s="16" t="s">
        <v>349</v>
      </c>
      <c r="G1539" s="16" t="s">
        <v>2912</v>
      </c>
      <c r="H1539" s="16" t="s">
        <v>30</v>
      </c>
      <c r="I1539" s="16" t="s">
        <v>31</v>
      </c>
      <c r="J1539" s="16" t="s">
        <v>216</v>
      </c>
      <c r="K1539" s="16" t="s">
        <v>97</v>
      </c>
      <c r="L1539" s="9"/>
      <c r="M1539" s="9">
        <v>45528</v>
      </c>
      <c r="N1539" s="9">
        <v>45528</v>
      </c>
      <c r="O1539" s="7">
        <v>45528</v>
      </c>
      <c r="P1539" s="9"/>
      <c r="Q1539" s="9"/>
      <c r="R1539" s="9" t="s">
        <v>93</v>
      </c>
      <c r="S1539" s="16" t="s">
        <v>94</v>
      </c>
      <c r="T1539" s="16" t="s">
        <v>109</v>
      </c>
      <c r="U1539" s="16"/>
      <c r="V1539" s="16"/>
      <c r="W1539" s="16" t="s">
        <v>54</v>
      </c>
      <c r="X1539" s="16" t="s">
        <v>55</v>
      </c>
      <c r="Y1539">
        <v>8</v>
      </c>
      <c r="Z1539">
        <v>3</v>
      </c>
      <c r="AA1539">
        <v>2.4</v>
      </c>
      <c r="AB1539">
        <v>2</v>
      </c>
      <c r="AC1539">
        <v>0.16666666666666666</v>
      </c>
      <c r="AD1539">
        <v>3</v>
      </c>
      <c r="AE1539" t="s">
        <v>3398</v>
      </c>
    </row>
    <row r="1540" spans="1:31" x14ac:dyDescent="0.25">
      <c r="A1540" s="16" t="s">
        <v>23</v>
      </c>
      <c r="B1540" s="16" t="s">
        <v>3143</v>
      </c>
      <c r="C1540" s="16" t="s">
        <v>569</v>
      </c>
      <c r="D1540" s="16" t="s">
        <v>3139</v>
      </c>
      <c r="E1540" s="16" t="s">
        <v>27</v>
      </c>
      <c r="F1540" s="16" t="s">
        <v>349</v>
      </c>
      <c r="G1540" s="16" t="s">
        <v>2912</v>
      </c>
      <c r="H1540" s="16" t="s">
        <v>30</v>
      </c>
      <c r="I1540" s="16" t="s">
        <v>31</v>
      </c>
      <c r="J1540" s="16" t="s">
        <v>216</v>
      </c>
      <c r="K1540" s="16" t="s">
        <v>232</v>
      </c>
      <c r="L1540" s="9"/>
      <c r="M1540" s="9">
        <v>45528</v>
      </c>
      <c r="N1540" s="9">
        <v>45528</v>
      </c>
      <c r="O1540" s="7">
        <v>45528</v>
      </c>
      <c r="P1540" s="9"/>
      <c r="Q1540" s="9"/>
      <c r="R1540" s="9" t="s">
        <v>93</v>
      </c>
      <c r="S1540" s="16" t="s">
        <v>94</v>
      </c>
      <c r="T1540" s="16" t="s">
        <v>109</v>
      </c>
      <c r="U1540" s="16"/>
      <c r="V1540" s="16"/>
      <c r="W1540" s="16" t="s">
        <v>54</v>
      </c>
      <c r="X1540" s="16" t="s">
        <v>55</v>
      </c>
      <c r="Y1540">
        <v>8</v>
      </c>
      <c r="Z1540">
        <v>3</v>
      </c>
      <c r="AA1540">
        <v>2.4</v>
      </c>
      <c r="AB1540">
        <v>2</v>
      </c>
      <c r="AC1540">
        <v>0.16666666666666666</v>
      </c>
      <c r="AD1540">
        <v>3</v>
      </c>
      <c r="AE1540" t="s">
        <v>3399</v>
      </c>
    </row>
    <row r="1541" spans="1:31" x14ac:dyDescent="0.25">
      <c r="A1541" s="16" t="s">
        <v>23</v>
      </c>
      <c r="B1541" s="16" t="s">
        <v>3143</v>
      </c>
      <c r="C1541" s="16" t="s">
        <v>569</v>
      </c>
      <c r="D1541" s="16" t="s">
        <v>3139</v>
      </c>
      <c r="E1541" s="16" t="s">
        <v>27</v>
      </c>
      <c r="F1541" s="16" t="s">
        <v>349</v>
      </c>
      <c r="G1541" s="16" t="s">
        <v>2912</v>
      </c>
      <c r="H1541" s="16" t="s">
        <v>30</v>
      </c>
      <c r="I1541" s="16" t="s">
        <v>31</v>
      </c>
      <c r="J1541" s="16" t="s">
        <v>585</v>
      </c>
      <c r="K1541" s="16" t="s">
        <v>3775</v>
      </c>
      <c r="L1541" s="9"/>
      <c r="M1541" s="9">
        <v>45510</v>
      </c>
      <c r="N1541" s="9">
        <v>45510</v>
      </c>
      <c r="O1541" s="7">
        <v>45510</v>
      </c>
      <c r="P1541" s="9"/>
      <c r="Q1541" s="9"/>
      <c r="R1541" s="9" t="s">
        <v>93</v>
      </c>
      <c r="S1541" s="16" t="s">
        <v>94</v>
      </c>
      <c r="T1541" s="16" t="s">
        <v>109</v>
      </c>
      <c r="U1541" s="16"/>
      <c r="V1541" s="16"/>
      <c r="W1541" s="16" t="s">
        <v>54</v>
      </c>
      <c r="X1541" s="16" t="s">
        <v>55</v>
      </c>
      <c r="Y1541">
        <v>8</v>
      </c>
      <c r="Z1541">
        <v>3</v>
      </c>
      <c r="AA1541">
        <v>2.4</v>
      </c>
      <c r="AB1541">
        <v>2</v>
      </c>
      <c r="AC1541">
        <v>0.16666666666666666</v>
      </c>
      <c r="AD1541">
        <v>3</v>
      </c>
      <c r="AE1541" t="s">
        <v>3792</v>
      </c>
    </row>
    <row r="1542" spans="1:31" x14ac:dyDescent="0.25">
      <c r="A1542" s="16" t="s">
        <v>23</v>
      </c>
      <c r="B1542" s="16" t="s">
        <v>3143</v>
      </c>
      <c r="C1542" s="16" t="s">
        <v>569</v>
      </c>
      <c r="D1542" s="16" t="s">
        <v>3139</v>
      </c>
      <c r="E1542" s="16" t="s">
        <v>27</v>
      </c>
      <c r="F1542" s="16" t="s">
        <v>349</v>
      </c>
      <c r="G1542" s="16" t="s">
        <v>3793</v>
      </c>
      <c r="H1542" s="16" t="s">
        <v>583</v>
      </c>
      <c r="I1542" s="16" t="s">
        <v>31</v>
      </c>
      <c r="J1542" s="16" t="s">
        <v>30</v>
      </c>
      <c r="K1542" s="16" t="s">
        <v>584</v>
      </c>
      <c r="L1542" s="9"/>
      <c r="M1542" s="9">
        <v>45535</v>
      </c>
      <c r="N1542" s="9">
        <v>45535</v>
      </c>
      <c r="O1542" s="7">
        <v>45535</v>
      </c>
      <c r="P1542" s="9"/>
      <c r="Q1542" s="9"/>
      <c r="R1542" s="9" t="s">
        <v>93</v>
      </c>
      <c r="S1542" s="16" t="s">
        <v>94</v>
      </c>
      <c r="T1542" s="16" t="s">
        <v>109</v>
      </c>
      <c r="U1542" s="16"/>
      <c r="V1542" s="16"/>
      <c r="W1542" s="16" t="s">
        <v>54</v>
      </c>
      <c r="X1542" s="16" t="s">
        <v>55</v>
      </c>
      <c r="Y1542">
        <v>8</v>
      </c>
      <c r="Z1542">
        <v>3</v>
      </c>
      <c r="AA1542">
        <v>2.4</v>
      </c>
      <c r="AB1542">
        <v>2</v>
      </c>
      <c r="AC1542">
        <v>0.16666666666666666</v>
      </c>
      <c r="AD1542">
        <v>3</v>
      </c>
      <c r="AE1542" t="s">
        <v>3794</v>
      </c>
    </row>
    <row r="1543" spans="1:31" x14ac:dyDescent="0.25">
      <c r="A1543" s="16" t="s">
        <v>23</v>
      </c>
      <c r="B1543" s="16" t="s">
        <v>3143</v>
      </c>
      <c r="C1543" s="16" t="s">
        <v>569</v>
      </c>
      <c r="D1543" s="16" t="s">
        <v>62</v>
      </c>
      <c r="E1543" s="16" t="s">
        <v>255</v>
      </c>
      <c r="F1543" s="16" t="s">
        <v>349</v>
      </c>
      <c r="G1543" s="16" t="s">
        <v>3795</v>
      </c>
      <c r="H1543" s="16" t="s">
        <v>242</v>
      </c>
      <c r="I1543" s="16" t="s">
        <v>31</v>
      </c>
      <c r="J1543" s="16" t="s">
        <v>216</v>
      </c>
      <c r="K1543" s="16" t="s">
        <v>97</v>
      </c>
      <c r="L1543" s="9"/>
      <c r="M1543" s="9">
        <v>45379</v>
      </c>
      <c r="N1543" s="9">
        <v>45379</v>
      </c>
      <c r="O1543" s="7">
        <v>45379</v>
      </c>
      <c r="P1543" s="9"/>
      <c r="Q1543" s="9"/>
      <c r="R1543" s="9" t="s">
        <v>93</v>
      </c>
      <c r="S1543" s="16" t="s">
        <v>94</v>
      </c>
      <c r="T1543" s="16" t="s">
        <v>109</v>
      </c>
      <c r="U1543" s="16"/>
      <c r="V1543" s="16"/>
      <c r="W1543" s="16" t="s">
        <v>54</v>
      </c>
      <c r="X1543" s="16" t="s">
        <v>55</v>
      </c>
      <c r="Y1543">
        <v>8</v>
      </c>
      <c r="Z1543">
        <v>10</v>
      </c>
      <c r="AA1543">
        <v>8</v>
      </c>
      <c r="AB1543">
        <v>2</v>
      </c>
      <c r="AC1543">
        <v>0.16666666666666666</v>
      </c>
      <c r="AD1543">
        <v>10</v>
      </c>
      <c r="AE1543" t="s">
        <v>3796</v>
      </c>
    </row>
    <row r="1544" spans="1:31" x14ac:dyDescent="0.25">
      <c r="A1544" s="16" t="s">
        <v>23</v>
      </c>
      <c r="B1544" s="16" t="s">
        <v>3143</v>
      </c>
      <c r="C1544" s="16" t="s">
        <v>569</v>
      </c>
      <c r="D1544" s="16" t="s">
        <v>62</v>
      </c>
      <c r="E1544" s="16" t="s">
        <v>85</v>
      </c>
      <c r="F1544" s="16" t="s">
        <v>349</v>
      </c>
      <c r="G1544" s="16" t="s">
        <v>2910</v>
      </c>
      <c r="H1544" s="16" t="s">
        <v>31</v>
      </c>
      <c r="I1544" s="16" t="s">
        <v>31</v>
      </c>
      <c r="J1544" s="16" t="s">
        <v>216</v>
      </c>
      <c r="K1544" s="16" t="s">
        <v>87</v>
      </c>
      <c r="L1544" s="9"/>
      <c r="M1544" s="9">
        <v>45391</v>
      </c>
      <c r="N1544" s="9">
        <v>45391</v>
      </c>
      <c r="O1544" s="7">
        <v>45391</v>
      </c>
      <c r="P1544" s="9"/>
      <c r="Q1544" s="9"/>
      <c r="R1544" s="9" t="s">
        <v>93</v>
      </c>
      <c r="S1544" s="16" t="s">
        <v>94</v>
      </c>
      <c r="T1544" s="16" t="s">
        <v>109</v>
      </c>
      <c r="U1544" s="16"/>
      <c r="V1544" s="16"/>
      <c r="W1544" s="16" t="s">
        <v>54</v>
      </c>
      <c r="X1544" s="16" t="s">
        <v>55</v>
      </c>
      <c r="Y1544">
        <v>8</v>
      </c>
      <c r="Z1544">
        <v>10</v>
      </c>
      <c r="AA1544">
        <v>8</v>
      </c>
      <c r="AB1544">
        <v>3</v>
      </c>
      <c r="AC1544">
        <v>0.25</v>
      </c>
      <c r="AD1544">
        <v>10</v>
      </c>
      <c r="AE1544" t="s">
        <v>3797</v>
      </c>
    </row>
    <row r="1545" spans="1:31" x14ac:dyDescent="0.25">
      <c r="A1545" s="16" t="s">
        <v>3138</v>
      </c>
      <c r="B1545" s="16" t="s">
        <v>24</v>
      </c>
      <c r="C1545" s="16" t="s">
        <v>588</v>
      </c>
      <c r="D1545" s="16" t="s">
        <v>62</v>
      </c>
      <c r="E1545" s="16" t="s">
        <v>41</v>
      </c>
      <c r="F1545" s="16" t="s">
        <v>28</v>
      </c>
      <c r="G1545" s="16" t="s">
        <v>51</v>
      </c>
      <c r="H1545" s="16" t="s">
        <v>31</v>
      </c>
      <c r="I1545" s="16" t="s">
        <v>31</v>
      </c>
      <c r="J1545" s="16" t="s">
        <v>604</v>
      </c>
      <c r="K1545" s="16" t="s">
        <v>64</v>
      </c>
      <c r="L1545" s="9"/>
      <c r="M1545" s="9">
        <v>45058</v>
      </c>
      <c r="N1545" s="9">
        <v>45063</v>
      </c>
      <c r="O1545" s="7">
        <v>45063</v>
      </c>
      <c r="P1545" s="9">
        <v>45063</v>
      </c>
      <c r="Q1545" s="9">
        <v>44693</v>
      </c>
      <c r="R1545" s="9" t="s">
        <v>34</v>
      </c>
      <c r="S1545" s="16" t="s">
        <v>94</v>
      </c>
      <c r="T1545" s="16" t="s">
        <v>314</v>
      </c>
      <c r="U1545" s="16"/>
      <c r="V1545" s="16"/>
      <c r="W1545" s="16"/>
      <c r="X1545" s="16" t="s">
        <v>55</v>
      </c>
      <c r="Y1545">
        <v>6</v>
      </c>
      <c r="Z1545">
        <v>10</v>
      </c>
      <c r="AA1545">
        <v>6</v>
      </c>
      <c r="AB1545">
        <v>6</v>
      </c>
      <c r="AC1545">
        <v>0.5</v>
      </c>
      <c r="AD1545">
        <v>9</v>
      </c>
      <c r="AE1545" t="s">
        <v>1900</v>
      </c>
    </row>
    <row r="1546" spans="1:31" x14ac:dyDescent="0.25">
      <c r="A1546" s="16" t="s">
        <v>3138</v>
      </c>
      <c r="B1546" s="16" t="s">
        <v>24</v>
      </c>
      <c r="C1546" s="16" t="s">
        <v>588</v>
      </c>
      <c r="D1546" s="16" t="s">
        <v>62</v>
      </c>
      <c r="E1546" s="16" t="s">
        <v>41</v>
      </c>
      <c r="F1546" s="16" t="s">
        <v>28</v>
      </c>
      <c r="G1546" s="16" t="s">
        <v>51</v>
      </c>
      <c r="H1546" s="16" t="s">
        <v>31</v>
      </c>
      <c r="I1546" s="16" t="s">
        <v>31</v>
      </c>
      <c r="J1546" s="16" t="s">
        <v>604</v>
      </c>
      <c r="K1546" s="16" t="s">
        <v>57</v>
      </c>
      <c r="L1546" s="9"/>
      <c r="M1546" s="9">
        <v>45058</v>
      </c>
      <c r="N1546" s="9">
        <v>45063</v>
      </c>
      <c r="O1546" s="7">
        <v>45063</v>
      </c>
      <c r="P1546" s="9">
        <v>45063</v>
      </c>
      <c r="Q1546" s="9">
        <v>44693</v>
      </c>
      <c r="R1546" s="9" t="s">
        <v>34</v>
      </c>
      <c r="S1546" s="16" t="s">
        <v>94</v>
      </c>
      <c r="T1546" s="16" t="s">
        <v>314</v>
      </c>
      <c r="U1546" s="16"/>
      <c r="V1546" s="16"/>
      <c r="W1546" s="16"/>
      <c r="X1546" s="16" t="s">
        <v>55</v>
      </c>
      <c r="Y1546">
        <v>6</v>
      </c>
      <c r="Z1546">
        <v>10</v>
      </c>
      <c r="AA1546">
        <v>6</v>
      </c>
      <c r="AB1546">
        <v>6</v>
      </c>
      <c r="AC1546">
        <v>0.5</v>
      </c>
      <c r="AD1546">
        <v>9</v>
      </c>
      <c r="AE1546" t="s">
        <v>1901</v>
      </c>
    </row>
    <row r="1547" spans="1:31" x14ac:dyDescent="0.25">
      <c r="A1547" s="16" t="s">
        <v>3138</v>
      </c>
      <c r="B1547" s="16" t="s">
        <v>24</v>
      </c>
      <c r="C1547" s="16" t="s">
        <v>588</v>
      </c>
      <c r="D1547" s="16" t="s">
        <v>62</v>
      </c>
      <c r="E1547" s="16" t="s">
        <v>41</v>
      </c>
      <c r="F1547" s="16" t="s">
        <v>28</v>
      </c>
      <c r="G1547" s="16" t="s">
        <v>51</v>
      </c>
      <c r="H1547" s="16" t="s">
        <v>31</v>
      </c>
      <c r="I1547" s="16" t="s">
        <v>31</v>
      </c>
      <c r="J1547" s="16" t="s">
        <v>432</v>
      </c>
      <c r="K1547" s="16" t="s">
        <v>53</v>
      </c>
      <c r="L1547" s="9"/>
      <c r="M1547" s="9">
        <v>45058</v>
      </c>
      <c r="N1547" s="9">
        <v>45063</v>
      </c>
      <c r="O1547" s="7">
        <v>45063</v>
      </c>
      <c r="P1547" s="9">
        <v>45063</v>
      </c>
      <c r="Q1547" s="9">
        <v>44693</v>
      </c>
      <c r="R1547" s="9" t="s">
        <v>34</v>
      </c>
      <c r="S1547" s="16" t="s">
        <v>94</v>
      </c>
      <c r="T1547" s="16" t="s">
        <v>314</v>
      </c>
      <c r="U1547" s="16"/>
      <c r="V1547" s="16"/>
      <c r="W1547" s="16"/>
      <c r="X1547" s="16" t="s">
        <v>55</v>
      </c>
      <c r="Y1547">
        <v>6</v>
      </c>
      <c r="Z1547">
        <v>10</v>
      </c>
      <c r="AA1547">
        <v>6</v>
      </c>
      <c r="AB1547">
        <v>6</v>
      </c>
      <c r="AC1547">
        <v>0.5</v>
      </c>
      <c r="AD1547">
        <v>9</v>
      </c>
      <c r="AE1547" t="s">
        <v>1902</v>
      </c>
    </row>
    <row r="1548" spans="1:31" x14ac:dyDescent="0.25">
      <c r="A1548" s="16" t="s">
        <v>3138</v>
      </c>
      <c r="B1548" s="16" t="s">
        <v>24</v>
      </c>
      <c r="C1548" s="16" t="s">
        <v>588</v>
      </c>
      <c r="D1548" s="16" t="s">
        <v>62</v>
      </c>
      <c r="E1548" s="16" t="s">
        <v>41</v>
      </c>
      <c r="F1548" s="16" t="s">
        <v>28</v>
      </c>
      <c r="G1548" s="16" t="s">
        <v>51</v>
      </c>
      <c r="H1548" s="16" t="s">
        <v>31</v>
      </c>
      <c r="I1548" s="16" t="s">
        <v>31</v>
      </c>
      <c r="J1548" s="16" t="s">
        <v>432</v>
      </c>
      <c r="K1548" s="16" t="s">
        <v>64</v>
      </c>
      <c r="L1548" s="9"/>
      <c r="M1548" s="9">
        <v>45058</v>
      </c>
      <c r="N1548" s="9">
        <v>45063</v>
      </c>
      <c r="O1548" s="7">
        <v>45063</v>
      </c>
      <c r="P1548" s="9">
        <v>45063</v>
      </c>
      <c r="Q1548" s="9">
        <v>44693</v>
      </c>
      <c r="R1548" s="9" t="s">
        <v>93</v>
      </c>
      <c r="S1548" s="16" t="s">
        <v>94</v>
      </c>
      <c r="T1548" s="16" t="s">
        <v>314</v>
      </c>
      <c r="U1548" s="16"/>
      <c r="V1548" s="16"/>
      <c r="W1548" s="16"/>
      <c r="X1548" s="16" t="s">
        <v>55</v>
      </c>
      <c r="Y1548">
        <v>6</v>
      </c>
      <c r="Z1548">
        <v>10</v>
      </c>
      <c r="AA1548">
        <v>6</v>
      </c>
      <c r="AB1548">
        <v>6</v>
      </c>
      <c r="AC1548">
        <v>0.5</v>
      </c>
      <c r="AD1548">
        <v>9</v>
      </c>
      <c r="AE1548" t="s">
        <v>1903</v>
      </c>
    </row>
    <row r="1549" spans="1:31" x14ac:dyDescent="0.25">
      <c r="A1549" s="16" t="s">
        <v>3138</v>
      </c>
      <c r="B1549" s="16" t="s">
        <v>24</v>
      </c>
      <c r="C1549" s="16" t="s">
        <v>588</v>
      </c>
      <c r="D1549" s="16" t="s">
        <v>62</v>
      </c>
      <c r="E1549" s="16" t="s">
        <v>41</v>
      </c>
      <c r="F1549" s="16" t="s">
        <v>28</v>
      </c>
      <c r="G1549" s="16" t="s">
        <v>51</v>
      </c>
      <c r="H1549" s="16" t="s">
        <v>31</v>
      </c>
      <c r="I1549" s="16" t="s">
        <v>31</v>
      </c>
      <c r="J1549" s="16" t="s">
        <v>432</v>
      </c>
      <c r="K1549" s="16" t="s">
        <v>57</v>
      </c>
      <c r="L1549" s="9"/>
      <c r="M1549" s="9">
        <v>45058</v>
      </c>
      <c r="N1549" s="9">
        <v>45063</v>
      </c>
      <c r="O1549" s="7">
        <v>45063</v>
      </c>
      <c r="P1549" s="9">
        <v>45063</v>
      </c>
      <c r="Q1549" s="9">
        <v>44693</v>
      </c>
      <c r="R1549" s="9" t="s">
        <v>34</v>
      </c>
      <c r="S1549" s="16" t="s">
        <v>94</v>
      </c>
      <c r="T1549" s="16" t="s">
        <v>314</v>
      </c>
      <c r="U1549" s="16"/>
      <c r="V1549" s="16"/>
      <c r="W1549" s="16"/>
      <c r="X1549" s="16" t="s">
        <v>55</v>
      </c>
      <c r="Y1549">
        <v>6</v>
      </c>
      <c r="Z1549">
        <v>10</v>
      </c>
      <c r="AA1549">
        <v>6</v>
      </c>
      <c r="AB1549">
        <v>6</v>
      </c>
      <c r="AC1549">
        <v>0.5</v>
      </c>
      <c r="AD1549">
        <v>9</v>
      </c>
      <c r="AE1549" t="s">
        <v>1904</v>
      </c>
    </row>
    <row r="1550" spans="1:31" x14ac:dyDescent="0.25">
      <c r="A1550" s="16" t="s">
        <v>23</v>
      </c>
      <c r="B1550" s="16" t="s">
        <v>39</v>
      </c>
      <c r="C1550" s="16" t="s">
        <v>588</v>
      </c>
      <c r="D1550" s="16" t="s">
        <v>62</v>
      </c>
      <c r="E1550" s="16" t="s">
        <v>41</v>
      </c>
      <c r="F1550" s="16" t="s">
        <v>28</v>
      </c>
      <c r="G1550" s="16" t="s">
        <v>51</v>
      </c>
      <c r="H1550" s="16" t="s">
        <v>31</v>
      </c>
      <c r="I1550" s="16" t="s">
        <v>31</v>
      </c>
      <c r="J1550" s="16" t="s">
        <v>603</v>
      </c>
      <c r="K1550" s="16" t="s">
        <v>605</v>
      </c>
      <c r="L1550" s="9"/>
      <c r="M1550" s="9">
        <v>44979</v>
      </c>
      <c r="N1550" s="9">
        <v>44979</v>
      </c>
      <c r="O1550" s="7">
        <v>44979</v>
      </c>
      <c r="P1550" s="9">
        <v>44979</v>
      </c>
      <c r="Q1550" s="9">
        <v>44614</v>
      </c>
      <c r="R1550" s="9" t="s">
        <v>34</v>
      </c>
      <c r="S1550" s="16" t="s">
        <v>94</v>
      </c>
      <c r="T1550" s="16" t="s">
        <v>109</v>
      </c>
      <c r="U1550" s="16"/>
      <c r="V1550" s="16"/>
      <c r="W1550" s="16" t="s">
        <v>234</v>
      </c>
      <c r="X1550" s="16" t="s">
        <v>55</v>
      </c>
      <c r="Y1550">
        <v>6</v>
      </c>
      <c r="Z1550">
        <v>10</v>
      </c>
      <c r="AA1550">
        <v>6</v>
      </c>
      <c r="AB1550">
        <v>6</v>
      </c>
      <c r="AC1550">
        <v>0.5</v>
      </c>
      <c r="AD1550">
        <v>9</v>
      </c>
      <c r="AE1550" t="s">
        <v>1905</v>
      </c>
    </row>
    <row r="1551" spans="1:31" x14ac:dyDescent="0.25">
      <c r="A1551" s="16" t="s">
        <v>23</v>
      </c>
      <c r="B1551" s="16" t="s">
        <v>39</v>
      </c>
      <c r="C1551" s="16" t="s">
        <v>588</v>
      </c>
      <c r="D1551" s="16" t="s">
        <v>62</v>
      </c>
      <c r="E1551" s="16" t="s">
        <v>41</v>
      </c>
      <c r="F1551" s="16" t="s">
        <v>28</v>
      </c>
      <c r="G1551" s="16" t="s">
        <v>51</v>
      </c>
      <c r="H1551" s="16" t="s">
        <v>31</v>
      </c>
      <c r="I1551" s="16" t="s">
        <v>31</v>
      </c>
      <c r="J1551" s="16" t="s">
        <v>603</v>
      </c>
      <c r="K1551" s="16" t="s">
        <v>47</v>
      </c>
      <c r="L1551" s="9"/>
      <c r="M1551" s="9">
        <v>45058</v>
      </c>
      <c r="N1551" s="9">
        <v>44979</v>
      </c>
      <c r="O1551" s="7">
        <v>44979</v>
      </c>
      <c r="P1551" s="9">
        <v>44979</v>
      </c>
      <c r="Q1551" s="9">
        <v>44693</v>
      </c>
      <c r="R1551" s="9" t="s">
        <v>34</v>
      </c>
      <c r="S1551" s="16" t="s">
        <v>94</v>
      </c>
      <c r="T1551" s="16" t="s">
        <v>109</v>
      </c>
      <c r="U1551" s="16"/>
      <c r="V1551" s="16"/>
      <c r="W1551" s="16" t="s">
        <v>234</v>
      </c>
      <c r="X1551" s="16" t="s">
        <v>55</v>
      </c>
      <c r="Y1551">
        <v>6</v>
      </c>
      <c r="Z1551">
        <v>10</v>
      </c>
      <c r="AA1551">
        <v>6</v>
      </c>
      <c r="AB1551">
        <v>6</v>
      </c>
      <c r="AC1551">
        <v>0.5</v>
      </c>
      <c r="AD1551">
        <v>9</v>
      </c>
      <c r="AE1551" t="s">
        <v>1906</v>
      </c>
    </row>
    <row r="1552" spans="1:31" x14ac:dyDescent="0.25">
      <c r="A1552" s="16" t="s">
        <v>3138</v>
      </c>
      <c r="B1552" s="16" t="s">
        <v>24</v>
      </c>
      <c r="C1552" s="16" t="s">
        <v>588</v>
      </c>
      <c r="D1552" s="16" t="s">
        <v>62</v>
      </c>
      <c r="E1552" s="16" t="s">
        <v>41</v>
      </c>
      <c r="F1552" s="16" t="s">
        <v>28</v>
      </c>
      <c r="G1552" s="16" t="s">
        <v>51</v>
      </c>
      <c r="H1552" s="16" t="s">
        <v>31</v>
      </c>
      <c r="I1552" s="16" t="s">
        <v>31</v>
      </c>
      <c r="J1552" s="16" t="s">
        <v>603</v>
      </c>
      <c r="K1552" s="16" t="s">
        <v>191</v>
      </c>
      <c r="L1552" s="9"/>
      <c r="M1552" s="9">
        <v>45058</v>
      </c>
      <c r="N1552" s="9">
        <v>45063</v>
      </c>
      <c r="O1552" s="7">
        <v>45063</v>
      </c>
      <c r="P1552" s="9">
        <v>45063</v>
      </c>
      <c r="Q1552" s="9">
        <v>44693</v>
      </c>
      <c r="R1552" s="9" t="s">
        <v>34</v>
      </c>
      <c r="S1552" s="16" t="s">
        <v>94</v>
      </c>
      <c r="T1552" s="16" t="s">
        <v>314</v>
      </c>
      <c r="U1552" s="16"/>
      <c r="V1552" s="16"/>
      <c r="W1552" s="16"/>
      <c r="X1552" s="16" t="s">
        <v>55</v>
      </c>
      <c r="Y1552">
        <v>6</v>
      </c>
      <c r="Z1552">
        <v>10</v>
      </c>
      <c r="AA1552">
        <v>6</v>
      </c>
      <c r="AB1552">
        <v>6</v>
      </c>
      <c r="AC1552">
        <v>0.5</v>
      </c>
      <c r="AD1552">
        <v>9</v>
      </c>
      <c r="AE1552" t="s">
        <v>1907</v>
      </c>
    </row>
    <row r="1553" spans="1:31" x14ac:dyDescent="0.25">
      <c r="A1553" s="16" t="s">
        <v>3138</v>
      </c>
      <c r="B1553" s="16" t="s">
        <v>24</v>
      </c>
      <c r="C1553" s="16" t="s">
        <v>588</v>
      </c>
      <c r="D1553" s="16" t="s">
        <v>321</v>
      </c>
      <c r="E1553" s="16" t="s">
        <v>41</v>
      </c>
      <c r="F1553" s="16" t="s">
        <v>28</v>
      </c>
      <c r="G1553" s="16" t="s">
        <v>51</v>
      </c>
      <c r="H1553" s="16" t="s">
        <v>31</v>
      </c>
      <c r="I1553" s="16" t="s">
        <v>31</v>
      </c>
      <c r="J1553" s="16" t="s">
        <v>603</v>
      </c>
      <c r="K1553" s="16" t="s">
        <v>221</v>
      </c>
      <c r="L1553" s="9"/>
      <c r="M1553" s="9">
        <v>45058</v>
      </c>
      <c r="N1553" s="9">
        <v>45063</v>
      </c>
      <c r="O1553" s="7">
        <v>45063</v>
      </c>
      <c r="P1553" s="9">
        <v>45063</v>
      </c>
      <c r="Q1553" s="9">
        <v>44693</v>
      </c>
      <c r="R1553" s="9" t="s">
        <v>34</v>
      </c>
      <c r="S1553" s="16" t="s">
        <v>94</v>
      </c>
      <c r="T1553" s="16" t="s">
        <v>314</v>
      </c>
      <c r="U1553" s="16"/>
      <c r="V1553" s="16"/>
      <c r="W1553" s="16"/>
      <c r="X1553" s="16" t="s">
        <v>55</v>
      </c>
      <c r="Y1553">
        <v>6</v>
      </c>
      <c r="Z1553">
        <v>1</v>
      </c>
      <c r="AA1553">
        <v>0.3</v>
      </c>
      <c r="AB1553">
        <v>6</v>
      </c>
      <c r="AC1553">
        <v>0.5</v>
      </c>
      <c r="AD1553">
        <v>0</v>
      </c>
      <c r="AE1553" t="s">
        <v>1908</v>
      </c>
    </row>
    <row r="1554" spans="1:31" x14ac:dyDescent="0.25">
      <c r="A1554" s="16" t="s">
        <v>3138</v>
      </c>
      <c r="B1554" s="16" t="s">
        <v>24</v>
      </c>
      <c r="C1554" s="16" t="s">
        <v>588</v>
      </c>
      <c r="D1554" s="16" t="s">
        <v>62</v>
      </c>
      <c r="E1554" s="16" t="s">
        <v>41</v>
      </c>
      <c r="F1554" s="16" t="s">
        <v>28</v>
      </c>
      <c r="G1554" s="16" t="s">
        <v>51</v>
      </c>
      <c r="H1554" s="16" t="s">
        <v>31</v>
      </c>
      <c r="I1554" s="16" t="s">
        <v>31</v>
      </c>
      <c r="J1554" s="16" t="s">
        <v>603</v>
      </c>
      <c r="K1554" s="16" t="s">
        <v>606</v>
      </c>
      <c r="L1554" s="9"/>
      <c r="M1554" s="9">
        <v>45176</v>
      </c>
      <c r="N1554" s="9">
        <v>45175</v>
      </c>
      <c r="O1554" s="7">
        <v>45175</v>
      </c>
      <c r="P1554" s="9">
        <v>45175</v>
      </c>
      <c r="Q1554" s="9">
        <v>44811</v>
      </c>
      <c r="R1554" s="9" t="s">
        <v>34</v>
      </c>
      <c r="S1554" s="16" t="s">
        <v>94</v>
      </c>
      <c r="T1554" s="16" t="s">
        <v>314</v>
      </c>
      <c r="U1554" s="16"/>
      <c r="V1554" s="16"/>
      <c r="W1554" s="16"/>
      <c r="X1554" s="16" t="s">
        <v>55</v>
      </c>
      <c r="Y1554">
        <v>6</v>
      </c>
      <c r="Z1554">
        <v>10</v>
      </c>
      <c r="AA1554">
        <v>6</v>
      </c>
      <c r="AB1554">
        <v>6</v>
      </c>
      <c r="AC1554">
        <v>0.5</v>
      </c>
      <c r="AD1554">
        <v>9</v>
      </c>
      <c r="AE1554" t="s">
        <v>1909</v>
      </c>
    </row>
    <row r="1555" spans="1:31" x14ac:dyDescent="0.25">
      <c r="A1555" s="16" t="s">
        <v>23</v>
      </c>
      <c r="B1555" s="16" t="s">
        <v>39</v>
      </c>
      <c r="C1555" s="16" t="s">
        <v>588</v>
      </c>
      <c r="D1555" s="16" t="s">
        <v>62</v>
      </c>
      <c r="E1555" s="16" t="s">
        <v>41</v>
      </c>
      <c r="F1555" s="16" t="s">
        <v>28</v>
      </c>
      <c r="G1555" s="16" t="s">
        <v>51</v>
      </c>
      <c r="H1555" s="16" t="s">
        <v>31</v>
      </c>
      <c r="I1555" s="16" t="s">
        <v>31</v>
      </c>
      <c r="J1555" s="16" t="s">
        <v>603</v>
      </c>
      <c r="K1555" s="16" t="s">
        <v>239</v>
      </c>
      <c r="L1555" s="9"/>
      <c r="M1555" s="9">
        <v>45176</v>
      </c>
      <c r="N1555" s="9">
        <v>45063</v>
      </c>
      <c r="O1555" s="7">
        <v>45063</v>
      </c>
      <c r="P1555" s="9">
        <v>45063</v>
      </c>
      <c r="Q1555" s="9">
        <v>44811</v>
      </c>
      <c r="R1555" s="9" t="s">
        <v>34</v>
      </c>
      <c r="S1555" s="16" t="s">
        <v>94</v>
      </c>
      <c r="T1555" s="16" t="s">
        <v>109</v>
      </c>
      <c r="U1555" s="16"/>
      <c r="V1555" s="16"/>
      <c r="W1555" s="16" t="s">
        <v>234</v>
      </c>
      <c r="X1555" s="16" t="s">
        <v>55</v>
      </c>
      <c r="Y1555">
        <v>6</v>
      </c>
      <c r="Z1555">
        <v>10</v>
      </c>
      <c r="AA1555">
        <v>6</v>
      </c>
      <c r="AB1555">
        <v>6</v>
      </c>
      <c r="AC1555">
        <v>0.5</v>
      </c>
      <c r="AD1555">
        <v>9</v>
      </c>
      <c r="AE1555" t="s">
        <v>1910</v>
      </c>
    </row>
    <row r="1556" spans="1:31" x14ac:dyDescent="0.25">
      <c r="A1556" s="16" t="s">
        <v>3138</v>
      </c>
      <c r="B1556" s="16" t="s">
        <v>24</v>
      </c>
      <c r="C1556" s="16" t="s">
        <v>588</v>
      </c>
      <c r="D1556" s="16" t="s">
        <v>62</v>
      </c>
      <c r="E1556" s="16" t="s">
        <v>41</v>
      </c>
      <c r="F1556" s="16" t="s">
        <v>28</v>
      </c>
      <c r="G1556" s="16" t="s">
        <v>51</v>
      </c>
      <c r="H1556" s="16" t="s">
        <v>31</v>
      </c>
      <c r="I1556" s="16" t="s">
        <v>31</v>
      </c>
      <c r="J1556" s="16" t="s">
        <v>603</v>
      </c>
      <c r="K1556" s="16" t="s">
        <v>3798</v>
      </c>
      <c r="L1556" s="9"/>
      <c r="M1556" s="9">
        <v>45176</v>
      </c>
      <c r="N1556" s="9">
        <v>45176</v>
      </c>
      <c r="O1556" s="7">
        <v>45176</v>
      </c>
      <c r="P1556" s="9"/>
      <c r="Q1556" s="9"/>
      <c r="R1556" s="9" t="s">
        <v>93</v>
      </c>
      <c r="S1556" s="16" t="s">
        <v>94</v>
      </c>
      <c r="T1556" s="16" t="s">
        <v>314</v>
      </c>
      <c r="U1556" s="16"/>
      <c r="V1556" s="16"/>
      <c r="W1556" s="16"/>
      <c r="X1556" s="16" t="s">
        <v>55</v>
      </c>
      <c r="Y1556">
        <v>6</v>
      </c>
      <c r="Z1556">
        <v>10</v>
      </c>
      <c r="AA1556">
        <v>6</v>
      </c>
      <c r="AB1556">
        <v>6</v>
      </c>
      <c r="AC1556">
        <v>0.5</v>
      </c>
      <c r="AD1556">
        <v>9</v>
      </c>
      <c r="AE1556" t="s">
        <v>3799</v>
      </c>
    </row>
    <row r="1557" spans="1:31" x14ac:dyDescent="0.25">
      <c r="A1557" s="16" t="s">
        <v>3138</v>
      </c>
      <c r="B1557" s="16" t="s">
        <v>24</v>
      </c>
      <c r="C1557" s="16" t="s">
        <v>588</v>
      </c>
      <c r="D1557" s="16" t="s">
        <v>26</v>
      </c>
      <c r="E1557" s="16" t="s">
        <v>41</v>
      </c>
      <c r="F1557" s="16" t="s">
        <v>28</v>
      </c>
      <c r="G1557" s="16" t="s">
        <v>51</v>
      </c>
      <c r="H1557" s="16" t="s">
        <v>31</v>
      </c>
      <c r="I1557" s="16" t="s">
        <v>31</v>
      </c>
      <c r="J1557" s="16" t="s">
        <v>603</v>
      </c>
      <c r="K1557" s="16" t="s">
        <v>3798</v>
      </c>
      <c r="L1557" s="9"/>
      <c r="M1557" s="9">
        <v>45176</v>
      </c>
      <c r="N1557" s="9">
        <v>45176</v>
      </c>
      <c r="O1557" s="7">
        <v>45176</v>
      </c>
      <c r="P1557" s="9"/>
      <c r="Q1557" s="9"/>
      <c r="R1557" s="9" t="s">
        <v>93</v>
      </c>
      <c r="S1557" s="16" t="s">
        <v>94</v>
      </c>
      <c r="T1557" s="16" t="s">
        <v>314</v>
      </c>
      <c r="U1557" s="16"/>
      <c r="V1557" s="16"/>
      <c r="W1557" s="16"/>
      <c r="X1557" s="16" t="s">
        <v>55</v>
      </c>
      <c r="Y1557">
        <v>6</v>
      </c>
      <c r="Z1557">
        <v>5</v>
      </c>
      <c r="AA1557">
        <v>3</v>
      </c>
      <c r="AB1557">
        <v>6</v>
      </c>
      <c r="AC1557">
        <v>0.5</v>
      </c>
      <c r="AD1557">
        <v>5</v>
      </c>
      <c r="AE1557" t="s">
        <v>3799</v>
      </c>
    </row>
    <row r="1558" spans="1:31" x14ac:dyDescent="0.25">
      <c r="A1558" s="16" t="s">
        <v>3138</v>
      </c>
      <c r="B1558" s="16" t="s">
        <v>24</v>
      </c>
      <c r="C1558" s="16" t="s">
        <v>588</v>
      </c>
      <c r="D1558" s="16" t="s">
        <v>62</v>
      </c>
      <c r="E1558" s="16" t="s">
        <v>41</v>
      </c>
      <c r="F1558" s="16" t="s">
        <v>28</v>
      </c>
      <c r="G1558" s="16" t="s">
        <v>51</v>
      </c>
      <c r="H1558" s="16" t="s">
        <v>31</v>
      </c>
      <c r="I1558" s="16" t="s">
        <v>31</v>
      </c>
      <c r="J1558" s="16" t="s">
        <v>603</v>
      </c>
      <c r="K1558" s="16" t="s">
        <v>3800</v>
      </c>
      <c r="L1558" s="9">
        <v>45176</v>
      </c>
      <c r="M1558" s="9">
        <v>45176</v>
      </c>
      <c r="N1558" s="9">
        <v>45063</v>
      </c>
      <c r="O1558" s="7">
        <v>45063</v>
      </c>
      <c r="P1558" s="9">
        <v>45063</v>
      </c>
      <c r="Q1558" s="9"/>
      <c r="R1558" s="9" t="s">
        <v>93</v>
      </c>
      <c r="S1558" s="16" t="s">
        <v>94</v>
      </c>
      <c r="T1558" s="16" t="s">
        <v>314</v>
      </c>
      <c r="U1558" s="16"/>
      <c r="V1558" s="16"/>
      <c r="W1558" s="16"/>
      <c r="X1558" s="16" t="s">
        <v>55</v>
      </c>
      <c r="Y1558">
        <v>6</v>
      </c>
      <c r="Z1558">
        <v>10</v>
      </c>
      <c r="AA1558">
        <v>6</v>
      </c>
      <c r="AB1558">
        <v>6</v>
      </c>
      <c r="AC1558">
        <v>0.5</v>
      </c>
      <c r="AD1558">
        <v>9</v>
      </c>
      <c r="AE1558" t="s">
        <v>3801</v>
      </c>
    </row>
    <row r="1559" spans="1:31" x14ac:dyDescent="0.25">
      <c r="A1559" s="16" t="s">
        <v>3138</v>
      </c>
      <c r="B1559" s="16" t="s">
        <v>24</v>
      </c>
      <c r="C1559" s="16" t="s">
        <v>588</v>
      </c>
      <c r="D1559" s="16" t="s">
        <v>26</v>
      </c>
      <c r="E1559" s="16" t="s">
        <v>41</v>
      </c>
      <c r="F1559" s="16" t="s">
        <v>28</v>
      </c>
      <c r="G1559" s="16" t="s">
        <v>51</v>
      </c>
      <c r="H1559" s="16" t="s">
        <v>31</v>
      </c>
      <c r="I1559" s="16" t="s">
        <v>31</v>
      </c>
      <c r="J1559" s="16" t="s">
        <v>603</v>
      </c>
      <c r="K1559" s="16" t="s">
        <v>3800</v>
      </c>
      <c r="L1559" s="9">
        <v>45176</v>
      </c>
      <c r="M1559" s="9">
        <v>45176</v>
      </c>
      <c r="N1559" s="9">
        <v>45063</v>
      </c>
      <c r="O1559" s="7">
        <v>45063</v>
      </c>
      <c r="P1559" s="9">
        <v>45063</v>
      </c>
      <c r="Q1559" s="9"/>
      <c r="R1559" s="9" t="s">
        <v>93</v>
      </c>
      <c r="S1559" s="16" t="s">
        <v>94</v>
      </c>
      <c r="T1559" s="16" t="s">
        <v>314</v>
      </c>
      <c r="U1559" s="16"/>
      <c r="V1559" s="16"/>
      <c r="W1559" s="16"/>
      <c r="X1559" s="16" t="s">
        <v>55</v>
      </c>
      <c r="Y1559">
        <v>6</v>
      </c>
      <c r="Z1559">
        <v>5</v>
      </c>
      <c r="AA1559">
        <v>3</v>
      </c>
      <c r="AB1559">
        <v>6</v>
      </c>
      <c r="AC1559">
        <v>0.5</v>
      </c>
      <c r="AD1559">
        <v>5</v>
      </c>
      <c r="AE1559" t="s">
        <v>3801</v>
      </c>
    </row>
    <row r="1560" spans="1:31" x14ac:dyDescent="0.25">
      <c r="A1560" s="16" t="s">
        <v>3138</v>
      </c>
      <c r="B1560" s="16" t="s">
        <v>24</v>
      </c>
      <c r="C1560" s="16" t="s">
        <v>588</v>
      </c>
      <c r="D1560" s="16" t="s">
        <v>62</v>
      </c>
      <c r="E1560" s="16" t="s">
        <v>41</v>
      </c>
      <c r="F1560" s="16" t="s">
        <v>28</v>
      </c>
      <c r="G1560" s="16" t="s">
        <v>51</v>
      </c>
      <c r="H1560" s="16" t="s">
        <v>31</v>
      </c>
      <c r="I1560" s="16" t="s">
        <v>31</v>
      </c>
      <c r="J1560" s="16" t="s">
        <v>603</v>
      </c>
      <c r="K1560" s="16" t="s">
        <v>57</v>
      </c>
      <c r="L1560" s="9"/>
      <c r="M1560" s="9">
        <v>45058</v>
      </c>
      <c r="N1560" s="9">
        <v>45063</v>
      </c>
      <c r="O1560" s="7">
        <v>45063</v>
      </c>
      <c r="P1560" s="9">
        <v>45063</v>
      </c>
      <c r="Q1560" s="9">
        <v>44693</v>
      </c>
      <c r="R1560" s="9" t="s">
        <v>34</v>
      </c>
      <c r="S1560" s="16" t="s">
        <v>94</v>
      </c>
      <c r="T1560" s="16" t="s">
        <v>314</v>
      </c>
      <c r="U1560" s="16"/>
      <c r="V1560" s="16"/>
      <c r="W1560" s="16"/>
      <c r="X1560" s="16" t="s">
        <v>55</v>
      </c>
      <c r="Y1560">
        <v>6</v>
      </c>
      <c r="Z1560">
        <v>10</v>
      </c>
      <c r="AA1560">
        <v>6</v>
      </c>
      <c r="AB1560">
        <v>6</v>
      </c>
      <c r="AC1560">
        <v>0.5</v>
      </c>
      <c r="AD1560">
        <v>9</v>
      </c>
      <c r="AE1560" t="s">
        <v>1911</v>
      </c>
    </row>
    <row r="1561" spans="1:31" x14ac:dyDescent="0.25">
      <c r="A1561" s="16" t="s">
        <v>3138</v>
      </c>
      <c r="B1561" s="16" t="s">
        <v>24</v>
      </c>
      <c r="C1561" s="16" t="s">
        <v>588</v>
      </c>
      <c r="D1561" s="16" t="s">
        <v>62</v>
      </c>
      <c r="E1561" s="16" t="s">
        <v>41</v>
      </c>
      <c r="F1561" s="16" t="s">
        <v>28</v>
      </c>
      <c r="G1561" s="16" t="s">
        <v>51</v>
      </c>
      <c r="H1561" s="16" t="s">
        <v>31</v>
      </c>
      <c r="I1561" s="16" t="s">
        <v>31</v>
      </c>
      <c r="J1561" s="16" t="s">
        <v>603</v>
      </c>
      <c r="K1561" s="16" t="s">
        <v>607</v>
      </c>
      <c r="L1561" s="9"/>
      <c r="M1561" s="9">
        <v>45058</v>
      </c>
      <c r="N1561" s="9">
        <v>45058</v>
      </c>
      <c r="O1561" s="7">
        <v>45058</v>
      </c>
      <c r="P1561" s="9"/>
      <c r="Q1561" s="9"/>
      <c r="R1561" s="9" t="s">
        <v>93</v>
      </c>
      <c r="S1561" s="16" t="s">
        <v>94</v>
      </c>
      <c r="T1561" s="16" t="s">
        <v>314</v>
      </c>
      <c r="U1561" s="16"/>
      <c r="V1561" s="16"/>
      <c r="W1561" s="16"/>
      <c r="X1561" s="16" t="s">
        <v>55</v>
      </c>
      <c r="Y1561">
        <v>6</v>
      </c>
      <c r="Z1561">
        <v>10</v>
      </c>
      <c r="AA1561">
        <v>6</v>
      </c>
      <c r="AB1561">
        <v>6</v>
      </c>
      <c r="AC1561">
        <v>0.5</v>
      </c>
      <c r="AD1561">
        <v>9</v>
      </c>
      <c r="AE1561" t="s">
        <v>1912</v>
      </c>
    </row>
    <row r="1562" spans="1:31" x14ac:dyDescent="0.25">
      <c r="A1562" s="16" t="s">
        <v>23</v>
      </c>
      <c r="B1562" s="16" t="s">
        <v>39</v>
      </c>
      <c r="C1562" s="16" t="s">
        <v>588</v>
      </c>
      <c r="D1562" s="16" t="s">
        <v>62</v>
      </c>
      <c r="E1562" s="16" t="s">
        <v>41</v>
      </c>
      <c r="F1562" s="16" t="s">
        <v>28</v>
      </c>
      <c r="G1562" s="16" t="s">
        <v>51</v>
      </c>
      <c r="H1562" s="16" t="s">
        <v>31</v>
      </c>
      <c r="I1562" s="16" t="s">
        <v>31</v>
      </c>
      <c r="J1562" s="16" t="s">
        <v>603</v>
      </c>
      <c r="K1562" s="16" t="s">
        <v>224</v>
      </c>
      <c r="L1562" s="9"/>
      <c r="M1562" s="9">
        <v>45058</v>
      </c>
      <c r="N1562" s="9">
        <v>45063</v>
      </c>
      <c r="O1562" s="7">
        <v>45063</v>
      </c>
      <c r="P1562" s="9">
        <v>45063</v>
      </c>
      <c r="Q1562" s="9">
        <v>44693</v>
      </c>
      <c r="R1562" s="9" t="s">
        <v>34</v>
      </c>
      <c r="S1562" s="16" t="s">
        <v>94</v>
      </c>
      <c r="T1562" s="16" t="s">
        <v>109</v>
      </c>
      <c r="U1562" s="16"/>
      <c r="V1562" s="16"/>
      <c r="W1562" s="16" t="s">
        <v>234</v>
      </c>
      <c r="X1562" s="16" t="s">
        <v>55</v>
      </c>
      <c r="Y1562">
        <v>6</v>
      </c>
      <c r="Z1562">
        <v>10</v>
      </c>
      <c r="AA1562">
        <v>6</v>
      </c>
      <c r="AB1562">
        <v>6</v>
      </c>
      <c r="AC1562">
        <v>0.5</v>
      </c>
      <c r="AD1562">
        <v>9</v>
      </c>
      <c r="AE1562" t="s">
        <v>1913</v>
      </c>
    </row>
    <row r="1563" spans="1:31" x14ac:dyDescent="0.25">
      <c r="A1563" s="16" t="s">
        <v>3138</v>
      </c>
      <c r="B1563" s="16" t="s">
        <v>24</v>
      </c>
      <c r="C1563" s="16" t="s">
        <v>588</v>
      </c>
      <c r="D1563" s="16" t="s">
        <v>62</v>
      </c>
      <c r="E1563" s="16" t="s">
        <v>41</v>
      </c>
      <c r="F1563" s="16" t="s">
        <v>28</v>
      </c>
      <c r="G1563" s="16" t="s">
        <v>51</v>
      </c>
      <c r="H1563" s="16" t="s">
        <v>31</v>
      </c>
      <c r="I1563" s="16" t="s">
        <v>31</v>
      </c>
      <c r="J1563" s="16" t="s">
        <v>603</v>
      </c>
      <c r="K1563" s="16" t="s">
        <v>97</v>
      </c>
      <c r="L1563" s="9"/>
      <c r="M1563" s="9">
        <v>45176</v>
      </c>
      <c r="N1563" s="9">
        <v>45175</v>
      </c>
      <c r="O1563" s="7">
        <v>45175</v>
      </c>
      <c r="P1563" s="9">
        <v>45175</v>
      </c>
      <c r="Q1563" s="9">
        <v>44811</v>
      </c>
      <c r="R1563" s="9" t="s">
        <v>34</v>
      </c>
      <c r="S1563" s="16" t="s">
        <v>94</v>
      </c>
      <c r="T1563" s="16" t="s">
        <v>314</v>
      </c>
      <c r="U1563" s="16"/>
      <c r="V1563" s="16"/>
      <c r="W1563" s="16"/>
      <c r="X1563" s="16" t="s">
        <v>55</v>
      </c>
      <c r="Y1563">
        <v>6</v>
      </c>
      <c r="Z1563">
        <v>10</v>
      </c>
      <c r="AA1563">
        <v>6</v>
      </c>
      <c r="AB1563">
        <v>6</v>
      </c>
      <c r="AC1563">
        <v>0.5</v>
      </c>
      <c r="AD1563">
        <v>9</v>
      </c>
      <c r="AE1563" t="s">
        <v>1914</v>
      </c>
    </row>
    <row r="1564" spans="1:31" x14ac:dyDescent="0.25">
      <c r="A1564" s="16" t="s">
        <v>3138</v>
      </c>
      <c r="B1564" s="16" t="s">
        <v>24</v>
      </c>
      <c r="C1564" s="16" t="s">
        <v>588</v>
      </c>
      <c r="D1564" s="16" t="s">
        <v>62</v>
      </c>
      <c r="E1564" s="16" t="s">
        <v>41</v>
      </c>
      <c r="F1564" s="16" t="s">
        <v>28</v>
      </c>
      <c r="G1564" s="16" t="s">
        <v>51</v>
      </c>
      <c r="H1564" s="16" t="s">
        <v>31</v>
      </c>
      <c r="I1564" s="16" t="s">
        <v>31</v>
      </c>
      <c r="J1564" s="16" t="s">
        <v>603</v>
      </c>
      <c r="K1564" s="16" t="s">
        <v>208</v>
      </c>
      <c r="L1564" s="9"/>
      <c r="M1564" s="9">
        <v>45058</v>
      </c>
      <c r="N1564" s="9">
        <v>45063</v>
      </c>
      <c r="O1564" s="7">
        <v>45063</v>
      </c>
      <c r="P1564" s="9">
        <v>45063</v>
      </c>
      <c r="Q1564" s="9">
        <v>44811</v>
      </c>
      <c r="R1564" s="9" t="s">
        <v>34</v>
      </c>
      <c r="S1564" s="16" t="s">
        <v>94</v>
      </c>
      <c r="T1564" s="16" t="s">
        <v>314</v>
      </c>
      <c r="U1564" s="16"/>
      <c r="V1564" s="16"/>
      <c r="W1564" s="16"/>
      <c r="X1564" s="16" t="s">
        <v>55</v>
      </c>
      <c r="Y1564">
        <v>6</v>
      </c>
      <c r="Z1564">
        <v>10</v>
      </c>
      <c r="AA1564">
        <v>6</v>
      </c>
      <c r="AB1564">
        <v>6</v>
      </c>
      <c r="AC1564">
        <v>0.5</v>
      </c>
      <c r="AD1564">
        <v>9</v>
      </c>
      <c r="AE1564" t="s">
        <v>1915</v>
      </c>
    </row>
    <row r="1565" spans="1:31" x14ac:dyDescent="0.25">
      <c r="A1565" s="16" t="s">
        <v>3138</v>
      </c>
      <c r="B1565" s="16" t="s">
        <v>24</v>
      </c>
      <c r="C1565" s="16" t="s">
        <v>588</v>
      </c>
      <c r="D1565" s="16" t="s">
        <v>62</v>
      </c>
      <c r="E1565" s="16" t="s">
        <v>41</v>
      </c>
      <c r="F1565" s="16" t="s">
        <v>28</v>
      </c>
      <c r="G1565" s="16" t="s">
        <v>51</v>
      </c>
      <c r="H1565" s="16" t="s">
        <v>31</v>
      </c>
      <c r="I1565" s="16" t="s">
        <v>31</v>
      </c>
      <c r="J1565" s="16" t="s">
        <v>348</v>
      </c>
      <c r="K1565" s="16" t="s">
        <v>196</v>
      </c>
      <c r="L1565" s="9"/>
      <c r="M1565" s="9">
        <v>44979</v>
      </c>
      <c r="N1565" s="9">
        <v>44979</v>
      </c>
      <c r="O1565" s="7">
        <v>44979</v>
      </c>
      <c r="P1565" s="9">
        <v>44979</v>
      </c>
      <c r="Q1565" s="9"/>
      <c r="R1565" s="9" t="s">
        <v>34</v>
      </c>
      <c r="S1565" s="16" t="s">
        <v>94</v>
      </c>
      <c r="T1565" s="16" t="s">
        <v>314</v>
      </c>
      <c r="U1565" s="16"/>
      <c r="V1565" s="16"/>
      <c r="W1565" s="16"/>
      <c r="X1565" s="16" t="s">
        <v>55</v>
      </c>
      <c r="Y1565">
        <v>6</v>
      </c>
      <c r="Z1565">
        <v>10</v>
      </c>
      <c r="AA1565">
        <v>6</v>
      </c>
      <c r="AB1565">
        <v>6</v>
      </c>
      <c r="AC1565">
        <v>0.5</v>
      </c>
      <c r="AD1565">
        <v>9</v>
      </c>
      <c r="AE1565" t="s">
        <v>1916</v>
      </c>
    </row>
    <row r="1566" spans="1:31" x14ac:dyDescent="0.25">
      <c r="A1566" s="16" t="s">
        <v>3138</v>
      </c>
      <c r="B1566" s="16" t="s">
        <v>24</v>
      </c>
      <c r="C1566" s="16" t="s">
        <v>588</v>
      </c>
      <c r="D1566" s="16" t="s">
        <v>62</v>
      </c>
      <c r="E1566" s="16" t="s">
        <v>41</v>
      </c>
      <c r="F1566" s="16" t="s">
        <v>28</v>
      </c>
      <c r="G1566" s="16" t="s">
        <v>51</v>
      </c>
      <c r="H1566" s="16" t="s">
        <v>31</v>
      </c>
      <c r="I1566" s="16" t="s">
        <v>31</v>
      </c>
      <c r="J1566" s="16" t="s">
        <v>348</v>
      </c>
      <c r="K1566" s="16" t="s">
        <v>64</v>
      </c>
      <c r="L1566" s="9"/>
      <c r="M1566" s="9">
        <v>44979</v>
      </c>
      <c r="N1566" s="9">
        <v>44979</v>
      </c>
      <c r="O1566" s="7">
        <v>44979</v>
      </c>
      <c r="P1566" s="9">
        <v>44979</v>
      </c>
      <c r="Q1566" s="9">
        <v>44614</v>
      </c>
      <c r="R1566" s="9" t="s">
        <v>34</v>
      </c>
      <c r="S1566" s="16" t="s">
        <v>94</v>
      </c>
      <c r="T1566" s="16" t="s">
        <v>314</v>
      </c>
      <c r="U1566" s="16"/>
      <c r="V1566" s="16"/>
      <c r="W1566" s="16"/>
      <c r="X1566" s="16" t="s">
        <v>55</v>
      </c>
      <c r="Y1566">
        <v>6</v>
      </c>
      <c r="Z1566">
        <v>10</v>
      </c>
      <c r="AA1566">
        <v>6</v>
      </c>
      <c r="AB1566">
        <v>6</v>
      </c>
      <c r="AC1566">
        <v>0.5</v>
      </c>
      <c r="AD1566">
        <v>9</v>
      </c>
      <c r="AE1566" t="s">
        <v>1917</v>
      </c>
    </row>
    <row r="1567" spans="1:31" x14ac:dyDescent="0.25">
      <c r="A1567" s="16" t="s">
        <v>3138</v>
      </c>
      <c r="B1567" s="16" t="s">
        <v>24</v>
      </c>
      <c r="C1567" s="16" t="s">
        <v>588</v>
      </c>
      <c r="D1567" s="16" t="s">
        <v>62</v>
      </c>
      <c r="E1567" s="16" t="s">
        <v>41</v>
      </c>
      <c r="F1567" s="16" t="s">
        <v>28</v>
      </c>
      <c r="G1567" s="16" t="s">
        <v>51</v>
      </c>
      <c r="H1567" s="16" t="s">
        <v>31</v>
      </c>
      <c r="I1567" s="16" t="s">
        <v>31</v>
      </c>
      <c r="J1567" s="16" t="s">
        <v>348</v>
      </c>
      <c r="K1567" s="16" t="s">
        <v>47</v>
      </c>
      <c r="L1567" s="9"/>
      <c r="M1567" s="9">
        <v>44979</v>
      </c>
      <c r="N1567" s="9">
        <v>44979</v>
      </c>
      <c r="O1567" s="7">
        <v>44979</v>
      </c>
      <c r="P1567" s="9">
        <v>44979</v>
      </c>
      <c r="Q1567" s="9">
        <v>44614</v>
      </c>
      <c r="R1567" s="9" t="s">
        <v>34</v>
      </c>
      <c r="S1567" s="16" t="s">
        <v>94</v>
      </c>
      <c r="T1567" s="16" t="s">
        <v>314</v>
      </c>
      <c r="U1567" s="16"/>
      <c r="V1567" s="16"/>
      <c r="W1567" s="16"/>
      <c r="X1567" s="16" t="s">
        <v>55</v>
      </c>
      <c r="Y1567">
        <v>6</v>
      </c>
      <c r="Z1567">
        <v>10</v>
      </c>
      <c r="AA1567">
        <v>6</v>
      </c>
      <c r="AB1567">
        <v>6</v>
      </c>
      <c r="AC1567">
        <v>0.5</v>
      </c>
      <c r="AD1567">
        <v>9</v>
      </c>
      <c r="AE1567" t="s">
        <v>1918</v>
      </c>
    </row>
    <row r="1568" spans="1:31" x14ac:dyDescent="0.25">
      <c r="A1568" s="16" t="s">
        <v>3138</v>
      </c>
      <c r="B1568" s="16" t="s">
        <v>24</v>
      </c>
      <c r="C1568" s="16" t="s">
        <v>588</v>
      </c>
      <c r="D1568" s="16" t="s">
        <v>62</v>
      </c>
      <c r="E1568" s="16" t="s">
        <v>41</v>
      </c>
      <c r="F1568" s="16" t="s">
        <v>28</v>
      </c>
      <c r="G1568" s="16" t="s">
        <v>51</v>
      </c>
      <c r="H1568" s="16" t="s">
        <v>31</v>
      </c>
      <c r="I1568" s="16" t="s">
        <v>31</v>
      </c>
      <c r="J1568" s="16" t="s">
        <v>348</v>
      </c>
      <c r="K1568" s="16" t="s">
        <v>87</v>
      </c>
      <c r="L1568" s="9"/>
      <c r="M1568" s="9">
        <v>45058</v>
      </c>
      <c r="N1568" s="9">
        <v>44979</v>
      </c>
      <c r="O1568" s="7">
        <v>44979</v>
      </c>
      <c r="P1568" s="9">
        <v>44979</v>
      </c>
      <c r="Q1568" s="9">
        <v>44693</v>
      </c>
      <c r="R1568" s="9" t="s">
        <v>34</v>
      </c>
      <c r="S1568" s="16" t="s">
        <v>94</v>
      </c>
      <c r="T1568" s="16" t="s">
        <v>314</v>
      </c>
      <c r="U1568" s="16"/>
      <c r="V1568" s="16"/>
      <c r="W1568" s="16"/>
      <c r="X1568" s="16" t="s">
        <v>55</v>
      </c>
      <c r="Y1568">
        <v>6</v>
      </c>
      <c r="Z1568">
        <v>10</v>
      </c>
      <c r="AA1568">
        <v>6</v>
      </c>
      <c r="AB1568">
        <v>6</v>
      </c>
      <c r="AC1568">
        <v>0.5</v>
      </c>
      <c r="AD1568">
        <v>9</v>
      </c>
      <c r="AE1568" t="s">
        <v>1919</v>
      </c>
    </row>
    <row r="1569" spans="1:31" x14ac:dyDescent="0.25">
      <c r="A1569" s="16" t="s">
        <v>3138</v>
      </c>
      <c r="B1569" s="16" t="s">
        <v>24</v>
      </c>
      <c r="C1569" s="16" t="s">
        <v>588</v>
      </c>
      <c r="D1569" s="16" t="s">
        <v>62</v>
      </c>
      <c r="E1569" s="16" t="s">
        <v>41</v>
      </c>
      <c r="F1569" s="16" t="s">
        <v>28</v>
      </c>
      <c r="G1569" s="16" t="s">
        <v>51</v>
      </c>
      <c r="H1569" s="16" t="s">
        <v>31</v>
      </c>
      <c r="I1569" s="16" t="s">
        <v>31</v>
      </c>
      <c r="J1569" s="16" t="s">
        <v>348</v>
      </c>
      <c r="K1569" s="16" t="s">
        <v>102</v>
      </c>
      <c r="L1569" s="9"/>
      <c r="M1569" s="9">
        <v>45058</v>
      </c>
      <c r="N1569" s="9">
        <v>45175</v>
      </c>
      <c r="O1569" s="7">
        <v>45175</v>
      </c>
      <c r="P1569" s="9">
        <v>45175</v>
      </c>
      <c r="Q1569" s="9">
        <v>44693</v>
      </c>
      <c r="R1569" s="9" t="s">
        <v>34</v>
      </c>
      <c r="S1569" s="16" t="s">
        <v>94</v>
      </c>
      <c r="T1569" s="16" t="s">
        <v>314</v>
      </c>
      <c r="U1569" s="16"/>
      <c r="V1569" s="16"/>
      <c r="W1569" s="16"/>
      <c r="X1569" s="16" t="s">
        <v>55</v>
      </c>
      <c r="Y1569">
        <v>6</v>
      </c>
      <c r="Z1569">
        <v>10</v>
      </c>
      <c r="AA1569">
        <v>6</v>
      </c>
      <c r="AB1569">
        <v>6</v>
      </c>
      <c r="AC1569">
        <v>0.5</v>
      </c>
      <c r="AD1569">
        <v>9</v>
      </c>
      <c r="AE1569" t="s">
        <v>1920</v>
      </c>
    </row>
    <row r="1570" spans="1:31" x14ac:dyDescent="0.25">
      <c r="A1570" s="16" t="s">
        <v>3138</v>
      </c>
      <c r="B1570" s="16" t="s">
        <v>24</v>
      </c>
      <c r="C1570" s="16" t="s">
        <v>588</v>
      </c>
      <c r="D1570" s="16" t="s">
        <v>62</v>
      </c>
      <c r="E1570" s="16" t="s">
        <v>41</v>
      </c>
      <c r="F1570" s="16" t="s">
        <v>28</v>
      </c>
      <c r="G1570" s="16" t="s">
        <v>51</v>
      </c>
      <c r="H1570" s="16" t="s">
        <v>31</v>
      </c>
      <c r="I1570" s="16" t="s">
        <v>31</v>
      </c>
      <c r="J1570" s="16" t="s">
        <v>348</v>
      </c>
      <c r="K1570" s="16" t="s">
        <v>57</v>
      </c>
      <c r="L1570" s="9"/>
      <c r="M1570" s="9">
        <v>45176</v>
      </c>
      <c r="N1570" s="9">
        <v>45063</v>
      </c>
      <c r="O1570" s="7">
        <v>45063</v>
      </c>
      <c r="P1570" s="9">
        <v>45063</v>
      </c>
      <c r="Q1570" s="9">
        <v>44811</v>
      </c>
      <c r="R1570" s="9" t="s">
        <v>34</v>
      </c>
      <c r="S1570" s="16" t="s">
        <v>94</v>
      </c>
      <c r="T1570" s="16" t="s">
        <v>314</v>
      </c>
      <c r="U1570" s="16"/>
      <c r="V1570" s="16"/>
      <c r="W1570" s="16"/>
      <c r="X1570" s="16" t="s">
        <v>55</v>
      </c>
      <c r="Y1570">
        <v>6</v>
      </c>
      <c r="Z1570">
        <v>10</v>
      </c>
      <c r="AA1570">
        <v>6</v>
      </c>
      <c r="AB1570">
        <v>6</v>
      </c>
      <c r="AC1570">
        <v>0.5</v>
      </c>
      <c r="AD1570">
        <v>9</v>
      </c>
      <c r="AE1570" t="s">
        <v>1921</v>
      </c>
    </row>
    <row r="1571" spans="1:31" x14ac:dyDescent="0.25">
      <c r="A1571" s="16" t="s">
        <v>3138</v>
      </c>
      <c r="B1571" s="16" t="s">
        <v>24</v>
      </c>
      <c r="C1571" s="16" t="s">
        <v>588</v>
      </c>
      <c r="D1571" s="16" t="s">
        <v>26</v>
      </c>
      <c r="E1571" s="16" t="s">
        <v>41</v>
      </c>
      <c r="F1571" s="16" t="s">
        <v>28</v>
      </c>
      <c r="G1571" s="16" t="s">
        <v>51</v>
      </c>
      <c r="H1571" s="16" t="s">
        <v>31</v>
      </c>
      <c r="I1571" s="16" t="s">
        <v>31</v>
      </c>
      <c r="J1571" s="16" t="s">
        <v>348</v>
      </c>
      <c r="K1571" s="16" t="s">
        <v>224</v>
      </c>
      <c r="L1571" s="9"/>
      <c r="M1571" s="9">
        <v>45058</v>
      </c>
      <c r="N1571" s="9">
        <v>45175</v>
      </c>
      <c r="O1571" s="7">
        <v>45175</v>
      </c>
      <c r="P1571" s="9">
        <v>45175</v>
      </c>
      <c r="Q1571" s="9">
        <v>44693</v>
      </c>
      <c r="R1571" s="9" t="s">
        <v>34</v>
      </c>
      <c r="S1571" s="16" t="s">
        <v>94</v>
      </c>
      <c r="T1571" s="16" t="s">
        <v>314</v>
      </c>
      <c r="U1571" s="16"/>
      <c r="V1571" s="16"/>
      <c r="W1571" s="16"/>
      <c r="X1571" s="16" t="s">
        <v>55</v>
      </c>
      <c r="Y1571">
        <v>6</v>
      </c>
      <c r="Z1571">
        <v>5</v>
      </c>
      <c r="AA1571">
        <v>3</v>
      </c>
      <c r="AB1571">
        <v>6</v>
      </c>
      <c r="AC1571">
        <v>0.5</v>
      </c>
      <c r="AD1571">
        <v>5</v>
      </c>
      <c r="AE1571" t="s">
        <v>1922</v>
      </c>
    </row>
    <row r="1572" spans="1:31" x14ac:dyDescent="0.25">
      <c r="A1572" s="16" t="s">
        <v>3138</v>
      </c>
      <c r="B1572" s="16" t="s">
        <v>24</v>
      </c>
      <c r="C1572" s="16" t="s">
        <v>588</v>
      </c>
      <c r="D1572" s="16" t="s">
        <v>62</v>
      </c>
      <c r="E1572" s="16" t="s">
        <v>41</v>
      </c>
      <c r="F1572" s="16" t="s">
        <v>28</v>
      </c>
      <c r="G1572" s="16" t="s">
        <v>51</v>
      </c>
      <c r="H1572" s="16" t="s">
        <v>31</v>
      </c>
      <c r="I1572" s="16" t="s">
        <v>31</v>
      </c>
      <c r="J1572" s="16" t="s">
        <v>348</v>
      </c>
      <c r="K1572" s="16" t="s">
        <v>567</v>
      </c>
      <c r="L1572" s="9"/>
      <c r="M1572" s="9">
        <v>45058</v>
      </c>
      <c r="N1572" s="9">
        <v>45058</v>
      </c>
      <c r="O1572" s="7">
        <v>45058</v>
      </c>
      <c r="P1572" s="9"/>
      <c r="Q1572" s="9"/>
      <c r="R1572" s="9" t="s">
        <v>93</v>
      </c>
      <c r="S1572" s="16" t="s">
        <v>94</v>
      </c>
      <c r="T1572" s="16" t="s">
        <v>314</v>
      </c>
      <c r="U1572" s="16"/>
      <c r="V1572" s="16"/>
      <c r="W1572" s="16"/>
      <c r="X1572" s="16" t="s">
        <v>55</v>
      </c>
      <c r="Y1572">
        <v>6</v>
      </c>
      <c r="Z1572">
        <v>10</v>
      </c>
      <c r="AA1572">
        <v>6</v>
      </c>
      <c r="AB1572">
        <v>6</v>
      </c>
      <c r="AC1572">
        <v>0.5</v>
      </c>
      <c r="AD1572">
        <v>9</v>
      </c>
      <c r="AE1572" t="s">
        <v>1923</v>
      </c>
    </row>
    <row r="1573" spans="1:31" x14ac:dyDescent="0.25">
      <c r="A1573" s="16" t="s">
        <v>3138</v>
      </c>
      <c r="B1573" s="16" t="s">
        <v>24</v>
      </c>
      <c r="C1573" s="16" t="s">
        <v>588</v>
      </c>
      <c r="D1573" s="16" t="s">
        <v>26</v>
      </c>
      <c r="E1573" s="16" t="s">
        <v>41</v>
      </c>
      <c r="F1573" s="16" t="s">
        <v>28</v>
      </c>
      <c r="G1573" s="16" t="s">
        <v>51</v>
      </c>
      <c r="H1573" s="16" t="s">
        <v>31</v>
      </c>
      <c r="I1573" s="16" t="s">
        <v>31</v>
      </c>
      <c r="J1573" s="16" t="s">
        <v>91</v>
      </c>
      <c r="K1573" s="16" t="s">
        <v>196</v>
      </c>
      <c r="L1573" s="9"/>
      <c r="M1573" s="9">
        <v>45058</v>
      </c>
      <c r="N1573" s="9">
        <v>44979</v>
      </c>
      <c r="O1573" s="7">
        <v>44979</v>
      </c>
      <c r="P1573" s="9">
        <v>44979</v>
      </c>
      <c r="Q1573" s="9">
        <v>44693</v>
      </c>
      <c r="R1573" s="9" t="s">
        <v>34</v>
      </c>
      <c r="S1573" s="16" t="s">
        <v>94</v>
      </c>
      <c r="T1573" s="16" t="s">
        <v>314</v>
      </c>
      <c r="U1573" s="16"/>
      <c r="V1573" s="16"/>
      <c r="W1573" s="16"/>
      <c r="X1573" s="16" t="s">
        <v>55</v>
      </c>
      <c r="Y1573">
        <v>6</v>
      </c>
      <c r="Z1573">
        <v>5</v>
      </c>
      <c r="AA1573">
        <v>3</v>
      </c>
      <c r="AB1573">
        <v>6</v>
      </c>
      <c r="AC1573">
        <v>0.5</v>
      </c>
      <c r="AD1573">
        <v>5</v>
      </c>
      <c r="AE1573" t="s">
        <v>1924</v>
      </c>
    </row>
    <row r="1574" spans="1:31" x14ac:dyDescent="0.25">
      <c r="A1574" s="16" t="s">
        <v>3138</v>
      </c>
      <c r="B1574" s="16" t="s">
        <v>24</v>
      </c>
      <c r="C1574" s="16" t="s">
        <v>588</v>
      </c>
      <c r="D1574" s="16" t="s">
        <v>26</v>
      </c>
      <c r="E1574" s="16" t="s">
        <v>41</v>
      </c>
      <c r="F1574" s="16" t="s">
        <v>28</v>
      </c>
      <c r="G1574" s="16" t="s">
        <v>51</v>
      </c>
      <c r="H1574" s="16" t="s">
        <v>31</v>
      </c>
      <c r="I1574" s="16" t="s">
        <v>31</v>
      </c>
      <c r="J1574" s="16" t="s">
        <v>91</v>
      </c>
      <c r="K1574" s="16" t="s">
        <v>219</v>
      </c>
      <c r="L1574" s="9"/>
      <c r="M1574" s="9">
        <v>45058</v>
      </c>
      <c r="N1574" s="9">
        <v>45175</v>
      </c>
      <c r="O1574" s="7">
        <v>45175</v>
      </c>
      <c r="P1574" s="9">
        <v>45175</v>
      </c>
      <c r="Q1574" s="9">
        <v>44693</v>
      </c>
      <c r="R1574" s="9" t="s">
        <v>34</v>
      </c>
      <c r="S1574" s="16" t="s">
        <v>94</v>
      </c>
      <c r="T1574" s="16" t="s">
        <v>314</v>
      </c>
      <c r="U1574" s="16"/>
      <c r="V1574" s="16"/>
      <c r="W1574" s="16"/>
      <c r="X1574" s="16" t="s">
        <v>55</v>
      </c>
      <c r="Y1574">
        <v>6</v>
      </c>
      <c r="Z1574">
        <v>5</v>
      </c>
      <c r="AA1574">
        <v>3</v>
      </c>
      <c r="AB1574">
        <v>6</v>
      </c>
      <c r="AC1574">
        <v>0.5</v>
      </c>
      <c r="AD1574">
        <v>5</v>
      </c>
      <c r="AE1574" t="s">
        <v>1925</v>
      </c>
    </row>
    <row r="1575" spans="1:31" x14ac:dyDescent="0.25">
      <c r="A1575" s="16" t="s">
        <v>3138</v>
      </c>
      <c r="B1575" s="16" t="s">
        <v>24</v>
      </c>
      <c r="C1575" s="16" t="s">
        <v>588</v>
      </c>
      <c r="D1575" s="16" t="s">
        <v>26</v>
      </c>
      <c r="E1575" s="16" t="s">
        <v>41</v>
      </c>
      <c r="F1575" s="16" t="s">
        <v>28</v>
      </c>
      <c r="G1575" s="16" t="s">
        <v>51</v>
      </c>
      <c r="H1575" s="16" t="s">
        <v>31</v>
      </c>
      <c r="I1575" s="16" t="s">
        <v>31</v>
      </c>
      <c r="J1575" s="16" t="s">
        <v>91</v>
      </c>
      <c r="K1575" s="16" t="s">
        <v>64</v>
      </c>
      <c r="L1575" s="9"/>
      <c r="M1575" s="9">
        <v>44979</v>
      </c>
      <c r="N1575" s="9">
        <v>44979</v>
      </c>
      <c r="O1575" s="7">
        <v>44979</v>
      </c>
      <c r="P1575" s="9">
        <v>44979</v>
      </c>
      <c r="Q1575" s="9">
        <v>44614</v>
      </c>
      <c r="R1575" s="9" t="s">
        <v>34</v>
      </c>
      <c r="S1575" s="16" t="s">
        <v>94</v>
      </c>
      <c r="T1575" s="16" t="s">
        <v>314</v>
      </c>
      <c r="U1575" s="16"/>
      <c r="V1575" s="16"/>
      <c r="W1575" s="16"/>
      <c r="X1575" s="16" t="s">
        <v>55</v>
      </c>
      <c r="Y1575">
        <v>6</v>
      </c>
      <c r="Z1575">
        <v>5</v>
      </c>
      <c r="AA1575">
        <v>3</v>
      </c>
      <c r="AB1575">
        <v>6</v>
      </c>
      <c r="AC1575">
        <v>0.5</v>
      </c>
      <c r="AD1575">
        <v>5</v>
      </c>
      <c r="AE1575" t="s">
        <v>1825</v>
      </c>
    </row>
    <row r="1576" spans="1:31" x14ac:dyDescent="0.25">
      <c r="A1576" s="16" t="s">
        <v>3138</v>
      </c>
      <c r="B1576" s="16" t="s">
        <v>24</v>
      </c>
      <c r="C1576" s="16" t="s">
        <v>588</v>
      </c>
      <c r="D1576" s="16" t="s">
        <v>26</v>
      </c>
      <c r="E1576" s="16" t="s">
        <v>41</v>
      </c>
      <c r="F1576" s="16" t="s">
        <v>28</v>
      </c>
      <c r="G1576" s="16" t="s">
        <v>51</v>
      </c>
      <c r="H1576" s="16" t="s">
        <v>31</v>
      </c>
      <c r="I1576" s="16" t="s">
        <v>31</v>
      </c>
      <c r="J1576" s="16" t="s">
        <v>91</v>
      </c>
      <c r="K1576" s="16" t="s">
        <v>47</v>
      </c>
      <c r="L1576" s="9"/>
      <c r="M1576" s="9">
        <v>44979</v>
      </c>
      <c r="N1576" s="9">
        <v>45063</v>
      </c>
      <c r="O1576" s="7">
        <v>45063</v>
      </c>
      <c r="P1576" s="9">
        <v>45063</v>
      </c>
      <c r="Q1576" s="9">
        <v>44614</v>
      </c>
      <c r="R1576" s="9" t="s">
        <v>34</v>
      </c>
      <c r="S1576" s="16" t="s">
        <v>94</v>
      </c>
      <c r="T1576" s="16" t="s">
        <v>314</v>
      </c>
      <c r="U1576" s="16"/>
      <c r="V1576" s="16"/>
      <c r="W1576" s="16"/>
      <c r="X1576" s="16" t="s">
        <v>55</v>
      </c>
      <c r="Y1576">
        <v>6</v>
      </c>
      <c r="Z1576">
        <v>5</v>
      </c>
      <c r="AA1576">
        <v>3</v>
      </c>
      <c r="AB1576">
        <v>6</v>
      </c>
      <c r="AC1576">
        <v>0.5</v>
      </c>
      <c r="AD1576">
        <v>5</v>
      </c>
      <c r="AE1576" t="s">
        <v>1822</v>
      </c>
    </row>
    <row r="1577" spans="1:31" x14ac:dyDescent="0.25">
      <c r="A1577" s="16" t="s">
        <v>3138</v>
      </c>
      <c r="B1577" s="16" t="s">
        <v>24</v>
      </c>
      <c r="C1577" s="16" t="s">
        <v>588</v>
      </c>
      <c r="D1577" s="16" t="s">
        <v>26</v>
      </c>
      <c r="E1577" s="16" t="s">
        <v>41</v>
      </c>
      <c r="F1577" s="16" t="s">
        <v>28</v>
      </c>
      <c r="G1577" s="16" t="s">
        <v>51</v>
      </c>
      <c r="H1577" s="16" t="s">
        <v>31</v>
      </c>
      <c r="I1577" s="16" t="s">
        <v>31</v>
      </c>
      <c r="J1577" s="16" t="s">
        <v>91</v>
      </c>
      <c r="K1577" s="16" t="s">
        <v>191</v>
      </c>
      <c r="L1577" s="9"/>
      <c r="M1577" s="9">
        <v>45058</v>
      </c>
      <c r="N1577" s="9">
        <v>45063</v>
      </c>
      <c r="O1577" s="7">
        <v>45063</v>
      </c>
      <c r="P1577" s="9">
        <v>45063</v>
      </c>
      <c r="Q1577" s="9">
        <v>44693</v>
      </c>
      <c r="R1577" s="9" t="s">
        <v>34</v>
      </c>
      <c r="S1577" s="16" t="s">
        <v>94</v>
      </c>
      <c r="T1577" s="16" t="s">
        <v>314</v>
      </c>
      <c r="U1577" s="16"/>
      <c r="V1577" s="16"/>
      <c r="W1577" s="16"/>
      <c r="X1577" s="16" t="s">
        <v>55</v>
      </c>
      <c r="Y1577">
        <v>6</v>
      </c>
      <c r="Z1577">
        <v>5</v>
      </c>
      <c r="AA1577">
        <v>3</v>
      </c>
      <c r="AB1577">
        <v>6</v>
      </c>
      <c r="AC1577">
        <v>0.5</v>
      </c>
      <c r="AD1577">
        <v>5</v>
      </c>
      <c r="AE1577" t="s">
        <v>1926</v>
      </c>
    </row>
    <row r="1578" spans="1:31" x14ac:dyDescent="0.25">
      <c r="A1578" s="16" t="s">
        <v>3138</v>
      </c>
      <c r="B1578" s="16" t="s">
        <v>24</v>
      </c>
      <c r="C1578" s="16" t="s">
        <v>588</v>
      </c>
      <c r="D1578" s="16" t="s">
        <v>26</v>
      </c>
      <c r="E1578" s="16" t="s">
        <v>41</v>
      </c>
      <c r="F1578" s="16" t="s">
        <v>28</v>
      </c>
      <c r="G1578" s="16" t="s">
        <v>51</v>
      </c>
      <c r="H1578" s="16" t="s">
        <v>31</v>
      </c>
      <c r="I1578" s="16" t="s">
        <v>31</v>
      </c>
      <c r="J1578" s="16" t="s">
        <v>91</v>
      </c>
      <c r="K1578" s="16" t="s">
        <v>87</v>
      </c>
      <c r="L1578" s="9"/>
      <c r="M1578" s="9">
        <v>44979</v>
      </c>
      <c r="N1578" s="9">
        <v>44979</v>
      </c>
      <c r="O1578" s="7">
        <v>44979</v>
      </c>
      <c r="P1578" s="9">
        <v>44979</v>
      </c>
      <c r="Q1578" s="9">
        <v>44614</v>
      </c>
      <c r="R1578" s="9" t="s">
        <v>34</v>
      </c>
      <c r="S1578" s="16" t="s">
        <v>94</v>
      </c>
      <c r="T1578" s="16" t="s">
        <v>314</v>
      </c>
      <c r="U1578" s="16"/>
      <c r="V1578" s="16"/>
      <c r="W1578" s="16"/>
      <c r="X1578" s="16" t="s">
        <v>55</v>
      </c>
      <c r="Y1578">
        <v>6</v>
      </c>
      <c r="Z1578">
        <v>5</v>
      </c>
      <c r="AA1578">
        <v>3</v>
      </c>
      <c r="AB1578">
        <v>6</v>
      </c>
      <c r="AC1578">
        <v>0.5</v>
      </c>
      <c r="AD1578">
        <v>5</v>
      </c>
      <c r="AE1578" t="s">
        <v>1927</v>
      </c>
    </row>
    <row r="1579" spans="1:31" x14ac:dyDescent="0.25">
      <c r="A1579" s="16" t="s">
        <v>3138</v>
      </c>
      <c r="B1579" s="16" t="s">
        <v>24</v>
      </c>
      <c r="C1579" s="16" t="s">
        <v>588</v>
      </c>
      <c r="D1579" s="16" t="s">
        <v>26</v>
      </c>
      <c r="E1579" s="16" t="s">
        <v>41</v>
      </c>
      <c r="F1579" s="16" t="s">
        <v>28</v>
      </c>
      <c r="G1579" s="16" t="s">
        <v>51</v>
      </c>
      <c r="H1579" s="16" t="s">
        <v>31</v>
      </c>
      <c r="I1579" s="16" t="s">
        <v>31</v>
      </c>
      <c r="J1579" s="16" t="s">
        <v>91</v>
      </c>
      <c r="K1579" s="16" t="s">
        <v>300</v>
      </c>
      <c r="L1579" s="9"/>
      <c r="M1579" s="9">
        <v>45058</v>
      </c>
      <c r="N1579" s="9">
        <v>45063</v>
      </c>
      <c r="O1579" s="7">
        <v>45063</v>
      </c>
      <c r="P1579" s="9">
        <v>45063</v>
      </c>
      <c r="Q1579" s="9">
        <v>44693</v>
      </c>
      <c r="R1579" s="9" t="s">
        <v>34</v>
      </c>
      <c r="S1579" s="16" t="s">
        <v>94</v>
      </c>
      <c r="T1579" s="16" t="s">
        <v>314</v>
      </c>
      <c r="U1579" s="16"/>
      <c r="V1579" s="16"/>
      <c r="W1579" s="16"/>
      <c r="X1579" s="16" t="s">
        <v>55</v>
      </c>
      <c r="Y1579">
        <v>6</v>
      </c>
      <c r="Z1579">
        <v>5</v>
      </c>
      <c r="AA1579">
        <v>3</v>
      </c>
      <c r="AB1579">
        <v>6</v>
      </c>
      <c r="AC1579">
        <v>0.5</v>
      </c>
      <c r="AD1579">
        <v>5</v>
      </c>
      <c r="AE1579" t="s">
        <v>1928</v>
      </c>
    </row>
    <row r="1580" spans="1:31" x14ac:dyDescent="0.25">
      <c r="A1580" s="16" t="s">
        <v>3138</v>
      </c>
      <c r="B1580" s="16" t="s">
        <v>24</v>
      </c>
      <c r="C1580" s="16" t="s">
        <v>588</v>
      </c>
      <c r="D1580" s="16" t="s">
        <v>26</v>
      </c>
      <c r="E1580" s="16" t="s">
        <v>41</v>
      </c>
      <c r="F1580" s="16" t="s">
        <v>28</v>
      </c>
      <c r="G1580" s="16" t="s">
        <v>51</v>
      </c>
      <c r="H1580" s="16" t="s">
        <v>31</v>
      </c>
      <c r="I1580" s="16" t="s">
        <v>31</v>
      </c>
      <c r="J1580" s="16" t="s">
        <v>91</v>
      </c>
      <c r="K1580" s="16" t="s">
        <v>57</v>
      </c>
      <c r="L1580" s="9"/>
      <c r="M1580" s="9">
        <v>45058</v>
      </c>
      <c r="N1580" s="9">
        <v>45175</v>
      </c>
      <c r="O1580" s="7">
        <v>45175</v>
      </c>
      <c r="P1580" s="9">
        <v>45175</v>
      </c>
      <c r="Q1580" s="9">
        <v>44693</v>
      </c>
      <c r="R1580" s="9" t="s">
        <v>34</v>
      </c>
      <c r="S1580" s="16" t="s">
        <v>94</v>
      </c>
      <c r="T1580" s="16" t="s">
        <v>314</v>
      </c>
      <c r="U1580" s="16"/>
      <c r="V1580" s="16"/>
      <c r="W1580" s="16"/>
      <c r="X1580" s="16" t="s">
        <v>55</v>
      </c>
      <c r="Y1580">
        <v>6</v>
      </c>
      <c r="Z1580">
        <v>5</v>
      </c>
      <c r="AA1580">
        <v>3</v>
      </c>
      <c r="AB1580">
        <v>6</v>
      </c>
      <c r="AC1580">
        <v>0.5</v>
      </c>
      <c r="AD1580">
        <v>5</v>
      </c>
      <c r="AE1580" t="s">
        <v>1929</v>
      </c>
    </row>
    <row r="1581" spans="1:31" x14ac:dyDescent="0.25">
      <c r="A1581" s="16" t="s">
        <v>3138</v>
      </c>
      <c r="B1581" s="16" t="s">
        <v>24</v>
      </c>
      <c r="C1581" s="16" t="s">
        <v>588</v>
      </c>
      <c r="D1581" s="16" t="s">
        <v>26</v>
      </c>
      <c r="E1581" s="16" t="s">
        <v>41</v>
      </c>
      <c r="F1581" s="16" t="s">
        <v>28</v>
      </c>
      <c r="G1581" s="16" t="s">
        <v>51</v>
      </c>
      <c r="H1581" s="16" t="s">
        <v>31</v>
      </c>
      <c r="I1581" s="16" t="s">
        <v>31</v>
      </c>
      <c r="J1581" s="16" t="s">
        <v>91</v>
      </c>
      <c r="K1581" s="16" t="s">
        <v>567</v>
      </c>
      <c r="L1581" s="9"/>
      <c r="M1581" s="9">
        <v>44979</v>
      </c>
      <c r="N1581" s="9">
        <v>44979</v>
      </c>
      <c r="O1581" s="7">
        <v>44979</v>
      </c>
      <c r="P1581" s="9"/>
      <c r="Q1581" s="9"/>
      <c r="R1581" s="9" t="s">
        <v>93</v>
      </c>
      <c r="S1581" s="16" t="s">
        <v>94</v>
      </c>
      <c r="T1581" s="16" t="s">
        <v>314</v>
      </c>
      <c r="U1581" s="16"/>
      <c r="V1581" s="16"/>
      <c r="W1581" s="16"/>
      <c r="X1581" s="16" t="s">
        <v>55</v>
      </c>
      <c r="Y1581">
        <v>6</v>
      </c>
      <c r="Z1581">
        <v>5</v>
      </c>
      <c r="AA1581">
        <v>3</v>
      </c>
      <c r="AB1581">
        <v>6</v>
      </c>
      <c r="AC1581">
        <v>0.5</v>
      </c>
      <c r="AD1581">
        <v>5</v>
      </c>
      <c r="AE1581" t="s">
        <v>1930</v>
      </c>
    </row>
    <row r="1582" spans="1:31" x14ac:dyDescent="0.25">
      <c r="A1582" s="16" t="s">
        <v>3138</v>
      </c>
      <c r="B1582" s="16" t="s">
        <v>24</v>
      </c>
      <c r="C1582" s="16" t="s">
        <v>588</v>
      </c>
      <c r="D1582" s="16" t="s">
        <v>26</v>
      </c>
      <c r="E1582" s="16" t="s">
        <v>41</v>
      </c>
      <c r="F1582" s="16" t="s">
        <v>28</v>
      </c>
      <c r="G1582" s="16" t="s">
        <v>51</v>
      </c>
      <c r="H1582" s="16" t="s">
        <v>31</v>
      </c>
      <c r="I1582" s="16" t="s">
        <v>31</v>
      </c>
      <c r="J1582" s="16" t="s">
        <v>91</v>
      </c>
      <c r="K1582" s="16" t="s">
        <v>97</v>
      </c>
      <c r="L1582" s="9"/>
      <c r="M1582" s="9">
        <v>45058</v>
      </c>
      <c r="N1582" s="9">
        <v>45063</v>
      </c>
      <c r="O1582" s="7">
        <v>45063</v>
      </c>
      <c r="P1582" s="9">
        <v>45063</v>
      </c>
      <c r="Q1582" s="9">
        <v>44693</v>
      </c>
      <c r="R1582" s="9" t="s">
        <v>34</v>
      </c>
      <c r="S1582" s="16" t="s">
        <v>94</v>
      </c>
      <c r="T1582" s="16" t="s">
        <v>314</v>
      </c>
      <c r="U1582" s="16"/>
      <c r="V1582" s="16"/>
      <c r="W1582" s="16"/>
      <c r="X1582" s="16" t="s">
        <v>55</v>
      </c>
      <c r="Y1582">
        <v>6</v>
      </c>
      <c r="Z1582">
        <v>5</v>
      </c>
      <c r="AA1582">
        <v>3</v>
      </c>
      <c r="AB1582">
        <v>6</v>
      </c>
      <c r="AC1582">
        <v>0.5</v>
      </c>
      <c r="AD1582">
        <v>5</v>
      </c>
      <c r="AE1582" t="s">
        <v>1296</v>
      </c>
    </row>
    <row r="1583" spans="1:31" x14ac:dyDescent="0.25">
      <c r="A1583" s="16" t="s">
        <v>3138</v>
      </c>
      <c r="B1583" s="16" t="s">
        <v>24</v>
      </c>
      <c r="C1583" s="16" t="s">
        <v>588</v>
      </c>
      <c r="D1583" s="16" t="s">
        <v>26</v>
      </c>
      <c r="E1583" s="16" t="s">
        <v>41</v>
      </c>
      <c r="F1583" s="16" t="s">
        <v>28</v>
      </c>
      <c r="G1583" s="16" t="s">
        <v>51</v>
      </c>
      <c r="H1583" s="16" t="s">
        <v>31</v>
      </c>
      <c r="I1583" s="16" t="s">
        <v>31</v>
      </c>
      <c r="J1583" s="16" t="s">
        <v>91</v>
      </c>
      <c r="K1583" s="16" t="s">
        <v>208</v>
      </c>
      <c r="L1583" s="9"/>
      <c r="M1583" s="9">
        <v>45058</v>
      </c>
      <c r="N1583" s="9">
        <v>45175</v>
      </c>
      <c r="O1583" s="7">
        <v>45175</v>
      </c>
      <c r="P1583" s="9">
        <v>45175</v>
      </c>
      <c r="Q1583" s="9">
        <v>44693</v>
      </c>
      <c r="R1583" s="9" t="s">
        <v>34</v>
      </c>
      <c r="S1583" s="16" t="s">
        <v>94</v>
      </c>
      <c r="T1583" s="16" t="s">
        <v>314</v>
      </c>
      <c r="U1583" s="16"/>
      <c r="V1583" s="16"/>
      <c r="W1583" s="16"/>
      <c r="X1583" s="16" t="s">
        <v>55</v>
      </c>
      <c r="Y1583">
        <v>6</v>
      </c>
      <c r="Z1583">
        <v>5</v>
      </c>
      <c r="AA1583">
        <v>3</v>
      </c>
      <c r="AB1583">
        <v>6</v>
      </c>
      <c r="AC1583">
        <v>0.5</v>
      </c>
      <c r="AD1583">
        <v>5</v>
      </c>
      <c r="AE1583" t="s">
        <v>1931</v>
      </c>
    </row>
    <row r="1584" spans="1:31" x14ac:dyDescent="0.25">
      <c r="A1584" s="16" t="s">
        <v>3138</v>
      </c>
      <c r="B1584" s="16" t="s">
        <v>24</v>
      </c>
      <c r="C1584" s="16" t="s">
        <v>588</v>
      </c>
      <c r="D1584" s="16" t="s">
        <v>62</v>
      </c>
      <c r="E1584" s="16" t="s">
        <v>41</v>
      </c>
      <c r="F1584" s="16" t="s">
        <v>28</v>
      </c>
      <c r="G1584" s="16" t="s">
        <v>158</v>
      </c>
      <c r="H1584" s="16" t="s">
        <v>150</v>
      </c>
      <c r="I1584" s="16" t="s">
        <v>31</v>
      </c>
      <c r="J1584" s="16" t="s">
        <v>603</v>
      </c>
      <c r="K1584" s="16" t="s">
        <v>217</v>
      </c>
      <c r="L1584" s="9">
        <v>45071</v>
      </c>
      <c r="M1584" s="9">
        <v>45071</v>
      </c>
      <c r="N1584" s="9">
        <v>45071</v>
      </c>
      <c r="O1584" s="7">
        <v>45071</v>
      </c>
      <c r="P1584" s="9"/>
      <c r="Q1584" s="9">
        <v>44706</v>
      </c>
      <c r="R1584" s="9" t="s">
        <v>93</v>
      </c>
      <c r="S1584" s="16" t="s">
        <v>94</v>
      </c>
      <c r="T1584" s="16" t="s">
        <v>314</v>
      </c>
      <c r="U1584" s="16"/>
      <c r="V1584" s="16"/>
      <c r="W1584" s="16"/>
      <c r="X1584" s="16" t="s">
        <v>55</v>
      </c>
      <c r="Y1584">
        <v>6</v>
      </c>
      <c r="Z1584">
        <v>10</v>
      </c>
      <c r="AA1584">
        <v>6</v>
      </c>
      <c r="AB1584">
        <v>6</v>
      </c>
      <c r="AC1584">
        <v>0.5</v>
      </c>
      <c r="AD1584">
        <v>9</v>
      </c>
      <c r="AE1584" t="s">
        <v>1899</v>
      </c>
    </row>
    <row r="1585" spans="1:31" x14ac:dyDescent="0.25">
      <c r="A1585" s="16" t="s">
        <v>3138</v>
      </c>
      <c r="B1585" s="16" t="s">
        <v>24</v>
      </c>
      <c r="C1585" s="16" t="s">
        <v>588</v>
      </c>
      <c r="D1585" s="16" t="s">
        <v>62</v>
      </c>
      <c r="E1585" s="16" t="s">
        <v>41</v>
      </c>
      <c r="F1585" s="16" t="s">
        <v>28</v>
      </c>
      <c r="G1585" s="16" t="s">
        <v>51</v>
      </c>
      <c r="H1585" s="16" t="s">
        <v>150</v>
      </c>
      <c r="I1585" s="16" t="s">
        <v>31</v>
      </c>
      <c r="J1585" s="16" t="s">
        <v>603</v>
      </c>
      <c r="K1585" s="16" t="s">
        <v>217</v>
      </c>
      <c r="L1585" s="9">
        <v>45071</v>
      </c>
      <c r="M1585" s="9">
        <v>45071</v>
      </c>
      <c r="N1585" s="9">
        <v>45071</v>
      </c>
      <c r="O1585" s="7">
        <v>45071</v>
      </c>
      <c r="P1585" s="9"/>
      <c r="Q1585" s="9">
        <v>44706</v>
      </c>
      <c r="R1585" s="9" t="s">
        <v>34</v>
      </c>
      <c r="S1585" s="16" t="s">
        <v>94</v>
      </c>
      <c r="T1585" s="16" t="s">
        <v>314</v>
      </c>
      <c r="U1585" s="16"/>
      <c r="V1585" s="16"/>
      <c r="W1585" s="16"/>
      <c r="X1585" s="16" t="s">
        <v>55</v>
      </c>
      <c r="Y1585">
        <v>6</v>
      </c>
      <c r="Z1585">
        <v>10</v>
      </c>
      <c r="AA1585">
        <v>6</v>
      </c>
      <c r="AB1585">
        <v>6</v>
      </c>
      <c r="AC1585">
        <v>0.5</v>
      </c>
      <c r="AD1585">
        <v>9</v>
      </c>
      <c r="AE1585" t="s">
        <v>1899</v>
      </c>
    </row>
    <row r="1586" spans="1:31" x14ac:dyDescent="0.25">
      <c r="A1586" s="16" t="s">
        <v>3138</v>
      </c>
      <c r="B1586" s="16" t="s">
        <v>24</v>
      </c>
      <c r="C1586" s="16" t="s">
        <v>588</v>
      </c>
      <c r="D1586" s="16" t="s">
        <v>62</v>
      </c>
      <c r="E1586" s="16" t="s">
        <v>41</v>
      </c>
      <c r="F1586" s="16" t="s">
        <v>28</v>
      </c>
      <c r="G1586" s="16" t="s">
        <v>158</v>
      </c>
      <c r="H1586" s="16" t="s">
        <v>150</v>
      </c>
      <c r="I1586" s="16" t="s">
        <v>31</v>
      </c>
      <c r="J1586" s="16" t="s">
        <v>348</v>
      </c>
      <c r="K1586" s="16" t="s">
        <v>217</v>
      </c>
      <c r="L1586" s="9">
        <v>45071</v>
      </c>
      <c r="M1586" s="9">
        <v>45071</v>
      </c>
      <c r="N1586" s="9">
        <v>45071</v>
      </c>
      <c r="O1586" s="7">
        <v>45071</v>
      </c>
      <c r="P1586" s="9"/>
      <c r="Q1586" s="9">
        <v>44706</v>
      </c>
      <c r="R1586" s="9" t="s">
        <v>34</v>
      </c>
      <c r="S1586" s="16" t="s">
        <v>94</v>
      </c>
      <c r="T1586" s="16" t="s">
        <v>314</v>
      </c>
      <c r="U1586" s="16"/>
      <c r="V1586" s="16"/>
      <c r="W1586" s="16"/>
      <c r="X1586" s="16" t="s">
        <v>55</v>
      </c>
      <c r="Y1586">
        <v>6</v>
      </c>
      <c r="Z1586">
        <v>10</v>
      </c>
      <c r="AA1586">
        <v>6</v>
      </c>
      <c r="AB1586">
        <v>6</v>
      </c>
      <c r="AC1586">
        <v>0.5</v>
      </c>
      <c r="AD1586">
        <v>9</v>
      </c>
      <c r="AE1586" t="s">
        <v>1898</v>
      </c>
    </row>
    <row r="1587" spans="1:31" x14ac:dyDescent="0.25">
      <c r="A1587" s="16" t="s">
        <v>3138</v>
      </c>
      <c r="B1587" s="16" t="s">
        <v>24</v>
      </c>
      <c r="C1587" s="16" t="s">
        <v>588</v>
      </c>
      <c r="D1587" s="16" t="s">
        <v>62</v>
      </c>
      <c r="E1587" s="16" t="s">
        <v>41</v>
      </c>
      <c r="F1587" s="16" t="s">
        <v>28</v>
      </c>
      <c r="G1587" s="16" t="s">
        <v>76</v>
      </c>
      <c r="H1587" s="16" t="s">
        <v>77</v>
      </c>
      <c r="I1587" s="16" t="s">
        <v>77</v>
      </c>
      <c r="J1587" s="16" t="s">
        <v>268</v>
      </c>
      <c r="K1587" s="16" t="s">
        <v>337</v>
      </c>
      <c r="L1587" s="9"/>
      <c r="M1587" s="9">
        <v>44966</v>
      </c>
      <c r="N1587" s="9">
        <v>44965</v>
      </c>
      <c r="O1587" s="7">
        <v>44965</v>
      </c>
      <c r="P1587" s="9">
        <v>44965</v>
      </c>
      <c r="Q1587" s="9"/>
      <c r="R1587" s="9" t="s">
        <v>34</v>
      </c>
      <c r="S1587" s="16" t="s">
        <v>94</v>
      </c>
      <c r="T1587" s="16" t="s">
        <v>314</v>
      </c>
      <c r="U1587" s="16"/>
      <c r="V1587" s="16"/>
      <c r="W1587" s="16"/>
      <c r="X1587" s="16" t="s">
        <v>55</v>
      </c>
      <c r="Y1587">
        <v>6</v>
      </c>
      <c r="Z1587">
        <v>10</v>
      </c>
      <c r="AA1587">
        <v>6</v>
      </c>
      <c r="AB1587">
        <v>6</v>
      </c>
      <c r="AC1587">
        <v>0.5</v>
      </c>
      <c r="AD1587">
        <v>9</v>
      </c>
      <c r="AE1587" t="s">
        <v>1569</v>
      </c>
    </row>
    <row r="1588" spans="1:31" x14ac:dyDescent="0.25">
      <c r="A1588" s="16" t="s">
        <v>3138</v>
      </c>
      <c r="B1588" s="16" t="s">
        <v>24</v>
      </c>
      <c r="C1588" s="16" t="s">
        <v>588</v>
      </c>
      <c r="D1588" s="16" t="s">
        <v>62</v>
      </c>
      <c r="E1588" s="16" t="s">
        <v>41</v>
      </c>
      <c r="F1588" s="16" t="s">
        <v>28</v>
      </c>
      <c r="G1588" s="16" t="s">
        <v>76</v>
      </c>
      <c r="H1588" s="16" t="s">
        <v>77</v>
      </c>
      <c r="I1588" s="16" t="s">
        <v>77</v>
      </c>
      <c r="J1588" s="16" t="s">
        <v>268</v>
      </c>
      <c r="K1588" s="16" t="s">
        <v>238</v>
      </c>
      <c r="L1588" s="9"/>
      <c r="M1588" s="9">
        <v>44966</v>
      </c>
      <c r="N1588" s="9">
        <v>44965</v>
      </c>
      <c r="O1588" s="7">
        <v>44965</v>
      </c>
      <c r="P1588" s="9">
        <v>44965</v>
      </c>
      <c r="Q1588" s="9"/>
      <c r="R1588" s="9" t="s">
        <v>34</v>
      </c>
      <c r="S1588" s="16" t="s">
        <v>94</v>
      </c>
      <c r="T1588" s="16" t="s">
        <v>314</v>
      </c>
      <c r="U1588" s="16"/>
      <c r="V1588" s="16"/>
      <c r="W1588" s="16"/>
      <c r="X1588" s="16" t="s">
        <v>55</v>
      </c>
      <c r="Y1588">
        <v>6</v>
      </c>
      <c r="Z1588">
        <v>10</v>
      </c>
      <c r="AA1588">
        <v>6</v>
      </c>
      <c r="AB1588">
        <v>6</v>
      </c>
      <c r="AC1588">
        <v>0.5</v>
      </c>
      <c r="AD1588">
        <v>9</v>
      </c>
      <c r="AE1588" t="s">
        <v>1571</v>
      </c>
    </row>
    <row r="1589" spans="1:31" x14ac:dyDescent="0.25">
      <c r="A1589" s="16" t="s">
        <v>3138</v>
      </c>
      <c r="B1589" s="16" t="s">
        <v>24</v>
      </c>
      <c r="C1589" s="16" t="s">
        <v>588</v>
      </c>
      <c r="D1589" s="16" t="s">
        <v>62</v>
      </c>
      <c r="E1589" s="16" t="s">
        <v>41</v>
      </c>
      <c r="F1589" s="16" t="s">
        <v>28</v>
      </c>
      <c r="G1589" s="16" t="s">
        <v>76</v>
      </c>
      <c r="H1589" s="16" t="s">
        <v>77</v>
      </c>
      <c r="I1589" s="16" t="s">
        <v>77</v>
      </c>
      <c r="J1589" s="16" t="s">
        <v>268</v>
      </c>
      <c r="K1589" s="16" t="s">
        <v>413</v>
      </c>
      <c r="L1589" s="9"/>
      <c r="M1589" s="9">
        <v>44966</v>
      </c>
      <c r="N1589" s="9">
        <v>44965</v>
      </c>
      <c r="O1589" s="7">
        <v>44965</v>
      </c>
      <c r="P1589" s="9">
        <v>44965</v>
      </c>
      <c r="Q1589" s="9"/>
      <c r="R1589" s="9" t="s">
        <v>93</v>
      </c>
      <c r="S1589" s="16" t="s">
        <v>94</v>
      </c>
      <c r="T1589" s="16" t="s">
        <v>314</v>
      </c>
      <c r="U1589" s="16"/>
      <c r="V1589" s="16"/>
      <c r="W1589" s="16"/>
      <c r="X1589" s="16" t="s">
        <v>55</v>
      </c>
      <c r="Y1589">
        <v>6</v>
      </c>
      <c r="Z1589">
        <v>10</v>
      </c>
      <c r="AA1589">
        <v>6</v>
      </c>
      <c r="AB1589">
        <v>6</v>
      </c>
      <c r="AC1589">
        <v>0.5</v>
      </c>
      <c r="AD1589">
        <v>9</v>
      </c>
      <c r="AE1589" t="s">
        <v>1700</v>
      </c>
    </row>
    <row r="1590" spans="1:31" x14ac:dyDescent="0.25">
      <c r="A1590" s="16" t="s">
        <v>3138</v>
      </c>
      <c r="B1590" s="16" t="s">
        <v>24</v>
      </c>
      <c r="C1590" s="16" t="s">
        <v>588</v>
      </c>
      <c r="D1590" s="16" t="s">
        <v>62</v>
      </c>
      <c r="E1590" s="16" t="s">
        <v>41</v>
      </c>
      <c r="F1590" s="16" t="s">
        <v>28</v>
      </c>
      <c r="G1590" s="16" t="s">
        <v>76</v>
      </c>
      <c r="H1590" s="16" t="s">
        <v>77</v>
      </c>
      <c r="I1590" s="16" t="s">
        <v>77</v>
      </c>
      <c r="J1590" s="16" t="s">
        <v>268</v>
      </c>
      <c r="K1590" s="16" t="s">
        <v>64</v>
      </c>
      <c r="L1590" s="9"/>
      <c r="M1590" s="9">
        <v>44979</v>
      </c>
      <c r="N1590" s="9">
        <v>44965</v>
      </c>
      <c r="O1590" s="7">
        <v>44965</v>
      </c>
      <c r="P1590" s="9">
        <v>44965</v>
      </c>
      <c r="Q1590" s="9"/>
      <c r="R1590" s="9" t="s">
        <v>34</v>
      </c>
      <c r="S1590" s="16" t="s">
        <v>94</v>
      </c>
      <c r="T1590" s="16" t="s">
        <v>314</v>
      </c>
      <c r="U1590" s="16"/>
      <c r="V1590" s="16"/>
      <c r="W1590" s="16"/>
      <c r="X1590" s="16" t="s">
        <v>55</v>
      </c>
      <c r="Y1590">
        <v>6</v>
      </c>
      <c r="Z1590">
        <v>10</v>
      </c>
      <c r="AA1590">
        <v>6</v>
      </c>
      <c r="AB1590">
        <v>6</v>
      </c>
      <c r="AC1590">
        <v>0.5</v>
      </c>
      <c r="AD1590">
        <v>9</v>
      </c>
      <c r="AE1590" t="s">
        <v>1574</v>
      </c>
    </row>
    <row r="1591" spans="1:31" x14ac:dyDescent="0.25">
      <c r="A1591" s="16" t="s">
        <v>3138</v>
      </c>
      <c r="B1591" s="16" t="s">
        <v>24</v>
      </c>
      <c r="C1591" s="16" t="s">
        <v>588</v>
      </c>
      <c r="D1591" s="16" t="s">
        <v>62</v>
      </c>
      <c r="E1591" s="16" t="s">
        <v>41</v>
      </c>
      <c r="F1591" s="16" t="s">
        <v>28</v>
      </c>
      <c r="G1591" s="16" t="s">
        <v>76</v>
      </c>
      <c r="H1591" s="16" t="s">
        <v>77</v>
      </c>
      <c r="I1591" s="16" t="s">
        <v>77</v>
      </c>
      <c r="J1591" s="16" t="s">
        <v>268</v>
      </c>
      <c r="K1591" s="16" t="s">
        <v>414</v>
      </c>
      <c r="L1591" s="9"/>
      <c r="M1591" s="9">
        <v>44966</v>
      </c>
      <c r="N1591" s="9">
        <v>44965</v>
      </c>
      <c r="O1591" s="7">
        <v>44965</v>
      </c>
      <c r="P1591" s="9">
        <v>44965</v>
      </c>
      <c r="Q1591" s="9"/>
      <c r="R1591" s="9" t="s">
        <v>34</v>
      </c>
      <c r="S1591" s="16" t="s">
        <v>94</v>
      </c>
      <c r="T1591" s="16" t="s">
        <v>314</v>
      </c>
      <c r="U1591" s="16"/>
      <c r="V1591" s="16"/>
      <c r="W1591" s="16"/>
      <c r="X1591" s="16" t="s">
        <v>55</v>
      </c>
      <c r="Y1591">
        <v>6</v>
      </c>
      <c r="Z1591">
        <v>10</v>
      </c>
      <c r="AA1591">
        <v>6</v>
      </c>
      <c r="AB1591">
        <v>6</v>
      </c>
      <c r="AC1591">
        <v>0.5</v>
      </c>
      <c r="AD1591">
        <v>9</v>
      </c>
      <c r="AE1591" t="s">
        <v>1701</v>
      </c>
    </row>
    <row r="1592" spans="1:31" x14ac:dyDescent="0.25">
      <c r="A1592" s="16" t="s">
        <v>3138</v>
      </c>
      <c r="B1592" s="16" t="s">
        <v>24</v>
      </c>
      <c r="C1592" s="16" t="s">
        <v>588</v>
      </c>
      <c r="D1592" s="16" t="s">
        <v>62</v>
      </c>
      <c r="E1592" s="16" t="s">
        <v>41</v>
      </c>
      <c r="F1592" s="16" t="s">
        <v>28</v>
      </c>
      <c r="G1592" s="16" t="s">
        <v>76</v>
      </c>
      <c r="H1592" s="16" t="s">
        <v>77</v>
      </c>
      <c r="I1592" s="16" t="s">
        <v>77</v>
      </c>
      <c r="J1592" s="16" t="s">
        <v>268</v>
      </c>
      <c r="K1592" s="16" t="s">
        <v>269</v>
      </c>
      <c r="L1592" s="9"/>
      <c r="M1592" s="9">
        <v>44966</v>
      </c>
      <c r="N1592" s="9">
        <v>44965</v>
      </c>
      <c r="O1592" s="7">
        <v>44965</v>
      </c>
      <c r="P1592" s="9">
        <v>44965</v>
      </c>
      <c r="Q1592" s="9"/>
      <c r="R1592" s="9" t="s">
        <v>34</v>
      </c>
      <c r="S1592" s="16" t="s">
        <v>94</v>
      </c>
      <c r="T1592" s="16" t="s">
        <v>314</v>
      </c>
      <c r="U1592" s="16"/>
      <c r="V1592" s="16"/>
      <c r="W1592" s="16"/>
      <c r="X1592" s="16" t="s">
        <v>55</v>
      </c>
      <c r="Y1592">
        <v>6</v>
      </c>
      <c r="Z1592">
        <v>10</v>
      </c>
      <c r="AA1592">
        <v>6</v>
      </c>
      <c r="AB1592">
        <v>6</v>
      </c>
      <c r="AC1592">
        <v>0.5</v>
      </c>
      <c r="AD1592">
        <v>9</v>
      </c>
      <c r="AE1592" t="s">
        <v>1503</v>
      </c>
    </row>
    <row r="1593" spans="1:31" x14ac:dyDescent="0.25">
      <c r="A1593" s="16" t="s">
        <v>3138</v>
      </c>
      <c r="B1593" s="16" t="s">
        <v>24</v>
      </c>
      <c r="C1593" s="16" t="s">
        <v>588</v>
      </c>
      <c r="D1593" s="16" t="s">
        <v>62</v>
      </c>
      <c r="E1593" s="16" t="s">
        <v>41</v>
      </c>
      <c r="F1593" s="16" t="s">
        <v>28</v>
      </c>
      <c r="G1593" s="16" t="s">
        <v>76</v>
      </c>
      <c r="H1593" s="16" t="s">
        <v>77</v>
      </c>
      <c r="I1593" s="16" t="s">
        <v>77</v>
      </c>
      <c r="J1593" s="16" t="s">
        <v>268</v>
      </c>
      <c r="K1593" s="16" t="s">
        <v>415</v>
      </c>
      <c r="L1593" s="9"/>
      <c r="M1593" s="9">
        <v>44966</v>
      </c>
      <c r="N1593" s="9">
        <v>44965</v>
      </c>
      <c r="O1593" s="7">
        <v>44965</v>
      </c>
      <c r="P1593" s="9">
        <v>44965</v>
      </c>
      <c r="Q1593" s="9"/>
      <c r="R1593" s="9" t="s">
        <v>34</v>
      </c>
      <c r="S1593" s="16" t="s">
        <v>94</v>
      </c>
      <c r="T1593" s="16" t="s">
        <v>314</v>
      </c>
      <c r="U1593" s="16"/>
      <c r="V1593" s="16"/>
      <c r="W1593" s="16"/>
      <c r="X1593" s="16" t="s">
        <v>55</v>
      </c>
      <c r="Y1593">
        <v>6</v>
      </c>
      <c r="Z1593">
        <v>10</v>
      </c>
      <c r="AA1593">
        <v>6</v>
      </c>
      <c r="AB1593">
        <v>6</v>
      </c>
      <c r="AC1593">
        <v>0.5</v>
      </c>
      <c r="AD1593">
        <v>9</v>
      </c>
      <c r="AE1593" t="s">
        <v>1702</v>
      </c>
    </row>
    <row r="1594" spans="1:31" x14ac:dyDescent="0.25">
      <c r="A1594" s="16" t="s">
        <v>3138</v>
      </c>
      <c r="B1594" s="16" t="s">
        <v>24</v>
      </c>
      <c r="C1594" s="16" t="s">
        <v>588</v>
      </c>
      <c r="D1594" s="16" t="s">
        <v>62</v>
      </c>
      <c r="E1594" s="16" t="s">
        <v>41</v>
      </c>
      <c r="F1594" s="16" t="s">
        <v>28</v>
      </c>
      <c r="G1594" s="16" t="s">
        <v>76</v>
      </c>
      <c r="H1594" s="16" t="s">
        <v>77</v>
      </c>
      <c r="I1594" s="16" t="s">
        <v>77</v>
      </c>
      <c r="J1594" s="16" t="s">
        <v>268</v>
      </c>
      <c r="K1594" s="16" t="s">
        <v>57</v>
      </c>
      <c r="L1594" s="9"/>
      <c r="M1594" s="9">
        <v>44965</v>
      </c>
      <c r="N1594" s="9">
        <v>44965</v>
      </c>
      <c r="O1594" s="7">
        <v>44965</v>
      </c>
      <c r="P1594" s="9">
        <v>44965</v>
      </c>
      <c r="Q1594" s="9"/>
      <c r="R1594" s="9" t="s">
        <v>34</v>
      </c>
      <c r="S1594" s="16" t="s">
        <v>94</v>
      </c>
      <c r="T1594" s="16" t="s">
        <v>314</v>
      </c>
      <c r="U1594" s="16"/>
      <c r="V1594" s="16"/>
      <c r="W1594" s="16"/>
      <c r="X1594" s="16" t="s">
        <v>55</v>
      </c>
      <c r="Y1594">
        <v>6</v>
      </c>
      <c r="Z1594">
        <v>10</v>
      </c>
      <c r="AA1594">
        <v>6</v>
      </c>
      <c r="AB1594">
        <v>6</v>
      </c>
      <c r="AC1594">
        <v>0.5</v>
      </c>
      <c r="AD1594">
        <v>9</v>
      </c>
      <c r="AE1594" t="s">
        <v>1889</v>
      </c>
    </row>
    <row r="1595" spans="1:31" x14ac:dyDescent="0.25">
      <c r="A1595" s="16" t="s">
        <v>3138</v>
      </c>
      <c r="B1595" s="16" t="s">
        <v>24</v>
      </c>
      <c r="C1595" s="16" t="s">
        <v>588</v>
      </c>
      <c r="D1595" s="16" t="s">
        <v>62</v>
      </c>
      <c r="E1595" s="16" t="s">
        <v>41</v>
      </c>
      <c r="F1595" s="16" t="s">
        <v>28</v>
      </c>
      <c r="G1595" s="16" t="s">
        <v>76</v>
      </c>
      <c r="H1595" s="16" t="s">
        <v>77</v>
      </c>
      <c r="I1595" s="16" t="s">
        <v>77</v>
      </c>
      <c r="J1595" s="16" t="s">
        <v>268</v>
      </c>
      <c r="K1595" s="16" t="s">
        <v>596</v>
      </c>
      <c r="L1595" s="9"/>
      <c r="M1595" s="9">
        <v>45022</v>
      </c>
      <c r="N1595" s="9">
        <v>44965</v>
      </c>
      <c r="O1595" s="7">
        <v>44965</v>
      </c>
      <c r="P1595" s="9">
        <v>44965</v>
      </c>
      <c r="Q1595" s="9"/>
      <c r="R1595" s="9" t="s">
        <v>34</v>
      </c>
      <c r="S1595" s="16" t="s">
        <v>94</v>
      </c>
      <c r="T1595" s="16" t="s">
        <v>314</v>
      </c>
      <c r="U1595" s="16"/>
      <c r="V1595" s="16"/>
      <c r="W1595" s="16"/>
      <c r="X1595" s="16" t="s">
        <v>55</v>
      </c>
      <c r="Y1595">
        <v>6</v>
      </c>
      <c r="Z1595">
        <v>10</v>
      </c>
      <c r="AA1595">
        <v>6</v>
      </c>
      <c r="AB1595">
        <v>6</v>
      </c>
      <c r="AC1595">
        <v>0.5</v>
      </c>
      <c r="AD1595">
        <v>9</v>
      </c>
      <c r="AE1595" t="s">
        <v>1890</v>
      </c>
    </row>
    <row r="1596" spans="1:31" x14ac:dyDescent="0.25">
      <c r="A1596" s="16" t="s">
        <v>3138</v>
      </c>
      <c r="B1596" s="16" t="s">
        <v>24</v>
      </c>
      <c r="C1596" s="16" t="s">
        <v>588</v>
      </c>
      <c r="D1596" s="16" t="s">
        <v>62</v>
      </c>
      <c r="E1596" s="16" t="s">
        <v>41</v>
      </c>
      <c r="F1596" s="16" t="s">
        <v>28</v>
      </c>
      <c r="G1596" s="16" t="s">
        <v>76</v>
      </c>
      <c r="H1596" s="16" t="s">
        <v>77</v>
      </c>
      <c r="I1596" s="16" t="s">
        <v>77</v>
      </c>
      <c r="J1596" s="16" t="s">
        <v>268</v>
      </c>
      <c r="K1596" s="16" t="s">
        <v>597</v>
      </c>
      <c r="L1596" s="9"/>
      <c r="M1596" s="9">
        <v>44966</v>
      </c>
      <c r="N1596" s="9">
        <v>44965</v>
      </c>
      <c r="O1596" s="7">
        <v>44965</v>
      </c>
      <c r="P1596" s="9">
        <v>44965</v>
      </c>
      <c r="Q1596" s="9"/>
      <c r="R1596" s="9" t="s">
        <v>34</v>
      </c>
      <c r="S1596" s="16" t="s">
        <v>94</v>
      </c>
      <c r="T1596" s="16" t="s">
        <v>314</v>
      </c>
      <c r="U1596" s="16"/>
      <c r="V1596" s="16"/>
      <c r="W1596" s="16"/>
      <c r="X1596" s="16" t="s">
        <v>55</v>
      </c>
      <c r="Y1596">
        <v>6</v>
      </c>
      <c r="Z1596">
        <v>10</v>
      </c>
      <c r="AA1596">
        <v>6</v>
      </c>
      <c r="AB1596">
        <v>6</v>
      </c>
      <c r="AC1596">
        <v>0.5</v>
      </c>
      <c r="AD1596">
        <v>9</v>
      </c>
      <c r="AE1596" t="s">
        <v>1891</v>
      </c>
    </row>
    <row r="1597" spans="1:31" x14ac:dyDescent="0.25">
      <c r="A1597" s="16" t="s">
        <v>3138</v>
      </c>
      <c r="B1597" s="16" t="s">
        <v>24</v>
      </c>
      <c r="C1597" s="16" t="s">
        <v>588</v>
      </c>
      <c r="D1597" s="16" t="s">
        <v>62</v>
      </c>
      <c r="E1597" s="16" t="s">
        <v>41</v>
      </c>
      <c r="F1597" s="16" t="s">
        <v>28</v>
      </c>
      <c r="G1597" s="16" t="s">
        <v>76</v>
      </c>
      <c r="H1597" s="16" t="s">
        <v>77</v>
      </c>
      <c r="I1597" s="16" t="s">
        <v>77</v>
      </c>
      <c r="J1597" s="16" t="s">
        <v>268</v>
      </c>
      <c r="K1597" s="16" t="s">
        <v>224</v>
      </c>
      <c r="L1597" s="9"/>
      <c r="M1597" s="9">
        <v>45022</v>
      </c>
      <c r="N1597" s="9">
        <v>44965</v>
      </c>
      <c r="O1597" s="7">
        <v>44965</v>
      </c>
      <c r="P1597" s="9">
        <v>44965</v>
      </c>
      <c r="Q1597" s="9"/>
      <c r="R1597" s="9" t="s">
        <v>34</v>
      </c>
      <c r="S1597" s="16" t="s">
        <v>94</v>
      </c>
      <c r="T1597" s="16" t="s">
        <v>314</v>
      </c>
      <c r="U1597" s="16"/>
      <c r="V1597" s="16"/>
      <c r="W1597" s="16"/>
      <c r="X1597" s="16" t="s">
        <v>55</v>
      </c>
      <c r="Y1597">
        <v>6</v>
      </c>
      <c r="Z1597">
        <v>10</v>
      </c>
      <c r="AA1597">
        <v>6</v>
      </c>
      <c r="AB1597">
        <v>6</v>
      </c>
      <c r="AC1597">
        <v>0.5</v>
      </c>
      <c r="AD1597">
        <v>9</v>
      </c>
      <c r="AE1597" t="s">
        <v>1892</v>
      </c>
    </row>
    <row r="1598" spans="1:31" x14ac:dyDescent="0.25">
      <c r="A1598" s="16" t="s">
        <v>3138</v>
      </c>
      <c r="B1598" s="16" t="s">
        <v>24</v>
      </c>
      <c r="C1598" s="16" t="s">
        <v>588</v>
      </c>
      <c r="D1598" s="16" t="s">
        <v>62</v>
      </c>
      <c r="E1598" s="16" t="s">
        <v>41</v>
      </c>
      <c r="F1598" s="16" t="s">
        <v>28</v>
      </c>
      <c r="G1598" s="16" t="s">
        <v>76</v>
      </c>
      <c r="H1598" s="16" t="s">
        <v>77</v>
      </c>
      <c r="I1598" s="16" t="s">
        <v>77</v>
      </c>
      <c r="J1598" s="16" t="s">
        <v>268</v>
      </c>
      <c r="K1598" s="16" t="s">
        <v>97</v>
      </c>
      <c r="L1598" s="9"/>
      <c r="M1598" s="9">
        <v>44965</v>
      </c>
      <c r="N1598" s="9">
        <v>44965</v>
      </c>
      <c r="O1598" s="7">
        <v>44965</v>
      </c>
      <c r="P1598" s="9">
        <v>44965</v>
      </c>
      <c r="Q1598" s="9"/>
      <c r="R1598" s="9" t="s">
        <v>34</v>
      </c>
      <c r="S1598" s="16" t="s">
        <v>94</v>
      </c>
      <c r="T1598" s="16" t="s">
        <v>314</v>
      </c>
      <c r="U1598" s="16"/>
      <c r="V1598" s="16"/>
      <c r="W1598" s="16"/>
      <c r="X1598" s="16" t="s">
        <v>55</v>
      </c>
      <c r="Y1598">
        <v>6</v>
      </c>
      <c r="Z1598">
        <v>10</v>
      </c>
      <c r="AA1598">
        <v>6</v>
      </c>
      <c r="AB1598">
        <v>6</v>
      </c>
      <c r="AC1598">
        <v>0.5</v>
      </c>
      <c r="AD1598">
        <v>9</v>
      </c>
      <c r="AE1598" t="s">
        <v>1704</v>
      </c>
    </row>
    <row r="1599" spans="1:31" x14ac:dyDescent="0.25">
      <c r="A1599" s="16" t="s">
        <v>3138</v>
      </c>
      <c r="B1599" s="16" t="s">
        <v>24</v>
      </c>
      <c r="C1599" s="16" t="s">
        <v>588</v>
      </c>
      <c r="D1599" s="16" t="s">
        <v>62</v>
      </c>
      <c r="E1599" s="16" t="s">
        <v>41</v>
      </c>
      <c r="F1599" s="16" t="s">
        <v>28</v>
      </c>
      <c r="G1599" s="16" t="s">
        <v>76</v>
      </c>
      <c r="H1599" s="16" t="s">
        <v>77</v>
      </c>
      <c r="I1599" s="16" t="s">
        <v>77</v>
      </c>
      <c r="J1599" s="16" t="s">
        <v>78</v>
      </c>
      <c r="K1599" s="16" t="s">
        <v>598</v>
      </c>
      <c r="L1599" s="9"/>
      <c r="M1599" s="9">
        <v>45022</v>
      </c>
      <c r="N1599" s="9">
        <v>44965</v>
      </c>
      <c r="O1599" s="7">
        <v>44965</v>
      </c>
      <c r="P1599" s="9">
        <v>44965</v>
      </c>
      <c r="Q1599" s="9"/>
      <c r="R1599" s="9" t="s">
        <v>34</v>
      </c>
      <c r="S1599" s="16" t="s">
        <v>94</v>
      </c>
      <c r="T1599" s="16" t="s">
        <v>314</v>
      </c>
      <c r="U1599" s="16"/>
      <c r="V1599" s="16"/>
      <c r="W1599" s="16"/>
      <c r="X1599" s="16" t="s">
        <v>55</v>
      </c>
      <c r="Y1599">
        <v>6</v>
      </c>
      <c r="Z1599">
        <v>10</v>
      </c>
      <c r="AA1599">
        <v>6</v>
      </c>
      <c r="AB1599">
        <v>6</v>
      </c>
      <c r="AC1599">
        <v>0.5</v>
      </c>
      <c r="AD1599">
        <v>9</v>
      </c>
      <c r="AE1599" t="s">
        <v>1893</v>
      </c>
    </row>
    <row r="1600" spans="1:31" x14ac:dyDescent="0.25">
      <c r="A1600" s="16" t="s">
        <v>3138</v>
      </c>
      <c r="B1600" s="16" t="s">
        <v>24</v>
      </c>
      <c r="C1600" s="16" t="s">
        <v>588</v>
      </c>
      <c r="D1600" s="16" t="s">
        <v>62</v>
      </c>
      <c r="E1600" s="16" t="s">
        <v>41</v>
      </c>
      <c r="F1600" s="16" t="s">
        <v>28</v>
      </c>
      <c r="G1600" s="16" t="s">
        <v>76</v>
      </c>
      <c r="H1600" s="16" t="s">
        <v>77</v>
      </c>
      <c r="I1600" s="16" t="s">
        <v>77</v>
      </c>
      <c r="J1600" s="16" t="s">
        <v>78</v>
      </c>
      <c r="K1600" s="16" t="s">
        <v>341</v>
      </c>
      <c r="L1600" s="9"/>
      <c r="M1600" s="9">
        <v>44966</v>
      </c>
      <c r="N1600" s="9">
        <v>44965</v>
      </c>
      <c r="O1600" s="7">
        <v>44965</v>
      </c>
      <c r="P1600" s="9">
        <v>44965</v>
      </c>
      <c r="Q1600" s="9"/>
      <c r="R1600" s="9" t="s">
        <v>93</v>
      </c>
      <c r="S1600" s="16" t="s">
        <v>94</v>
      </c>
      <c r="T1600" s="16" t="s">
        <v>314</v>
      </c>
      <c r="U1600" s="16"/>
      <c r="V1600" s="16"/>
      <c r="W1600" s="16"/>
      <c r="X1600" s="16" t="s">
        <v>55</v>
      </c>
      <c r="Y1600">
        <v>6</v>
      </c>
      <c r="Z1600">
        <v>10</v>
      </c>
      <c r="AA1600">
        <v>6</v>
      </c>
      <c r="AB1600">
        <v>6</v>
      </c>
      <c r="AC1600">
        <v>0.5</v>
      </c>
      <c r="AD1600">
        <v>9</v>
      </c>
      <c r="AE1600" t="s">
        <v>1575</v>
      </c>
    </row>
    <row r="1601" spans="1:31" x14ac:dyDescent="0.25">
      <c r="A1601" s="16" t="s">
        <v>3138</v>
      </c>
      <c r="B1601" s="16" t="s">
        <v>24</v>
      </c>
      <c r="C1601" s="16" t="s">
        <v>588</v>
      </c>
      <c r="D1601" s="16" t="s">
        <v>62</v>
      </c>
      <c r="E1601" s="16" t="s">
        <v>41</v>
      </c>
      <c r="F1601" s="16" t="s">
        <v>28</v>
      </c>
      <c r="G1601" s="16" t="s">
        <v>76</v>
      </c>
      <c r="H1601" s="16" t="s">
        <v>77</v>
      </c>
      <c r="I1601" s="16" t="s">
        <v>77</v>
      </c>
      <c r="J1601" s="16" t="s">
        <v>78</v>
      </c>
      <c r="K1601" s="16" t="s">
        <v>599</v>
      </c>
      <c r="L1601" s="9"/>
      <c r="M1601" s="9">
        <v>44966</v>
      </c>
      <c r="N1601" s="9">
        <v>44965</v>
      </c>
      <c r="O1601" s="7">
        <v>44965</v>
      </c>
      <c r="P1601" s="9">
        <v>44965</v>
      </c>
      <c r="Q1601" s="9"/>
      <c r="R1601" s="9" t="s">
        <v>34</v>
      </c>
      <c r="S1601" s="16" t="s">
        <v>94</v>
      </c>
      <c r="T1601" s="16" t="s">
        <v>314</v>
      </c>
      <c r="U1601" s="16"/>
      <c r="V1601" s="16"/>
      <c r="W1601" s="16"/>
      <c r="X1601" s="16" t="s">
        <v>55</v>
      </c>
      <c r="Y1601">
        <v>6</v>
      </c>
      <c r="Z1601">
        <v>10</v>
      </c>
      <c r="AA1601">
        <v>6</v>
      </c>
      <c r="AB1601">
        <v>6</v>
      </c>
      <c r="AC1601">
        <v>0.5</v>
      </c>
      <c r="AD1601">
        <v>9</v>
      </c>
      <c r="AE1601" t="s">
        <v>1894</v>
      </c>
    </row>
    <row r="1602" spans="1:31" x14ac:dyDescent="0.25">
      <c r="A1602" s="16" t="s">
        <v>3138</v>
      </c>
      <c r="B1602" s="16" t="s">
        <v>24</v>
      </c>
      <c r="C1602" s="16" t="s">
        <v>588</v>
      </c>
      <c r="D1602" s="16" t="s">
        <v>62</v>
      </c>
      <c r="E1602" s="16" t="s">
        <v>41</v>
      </c>
      <c r="F1602" s="16" t="s">
        <v>28</v>
      </c>
      <c r="G1602" s="16" t="s">
        <v>76</v>
      </c>
      <c r="H1602" s="16" t="s">
        <v>77</v>
      </c>
      <c r="I1602" s="16" t="s">
        <v>77</v>
      </c>
      <c r="J1602" s="16" t="s">
        <v>78</v>
      </c>
      <c r="K1602" s="16" t="s">
        <v>278</v>
      </c>
      <c r="L1602" s="9"/>
      <c r="M1602" s="9">
        <v>45016</v>
      </c>
      <c r="N1602" s="9">
        <v>44965</v>
      </c>
      <c r="O1602" s="7">
        <v>44965</v>
      </c>
      <c r="P1602" s="9">
        <v>44965</v>
      </c>
      <c r="Q1602" s="9"/>
      <c r="R1602" s="9" t="s">
        <v>34</v>
      </c>
      <c r="S1602" s="16" t="s">
        <v>94</v>
      </c>
      <c r="T1602" s="16" t="s">
        <v>314</v>
      </c>
      <c r="U1602" s="16"/>
      <c r="V1602" s="16"/>
      <c r="W1602" s="16"/>
      <c r="X1602" s="16" t="s">
        <v>55</v>
      </c>
      <c r="Y1602">
        <v>6</v>
      </c>
      <c r="Z1602">
        <v>10</v>
      </c>
      <c r="AA1602">
        <v>6</v>
      </c>
      <c r="AB1602">
        <v>6</v>
      </c>
      <c r="AC1602">
        <v>0.5</v>
      </c>
      <c r="AD1602">
        <v>9</v>
      </c>
      <c r="AE1602" t="s">
        <v>1511</v>
      </c>
    </row>
    <row r="1603" spans="1:31" x14ac:dyDescent="0.25">
      <c r="A1603" s="16" t="s">
        <v>3138</v>
      </c>
      <c r="B1603" s="16" t="s">
        <v>24</v>
      </c>
      <c r="C1603" s="16" t="s">
        <v>588</v>
      </c>
      <c r="D1603" s="16" t="s">
        <v>62</v>
      </c>
      <c r="E1603" s="16" t="s">
        <v>41</v>
      </c>
      <c r="F1603" s="16" t="s">
        <v>28</v>
      </c>
      <c r="G1603" s="16" t="s">
        <v>76</v>
      </c>
      <c r="H1603" s="16" t="s">
        <v>77</v>
      </c>
      <c r="I1603" s="16" t="s">
        <v>77</v>
      </c>
      <c r="J1603" s="16" t="s">
        <v>78</v>
      </c>
      <c r="K1603" s="16" t="s">
        <v>342</v>
      </c>
      <c r="L1603" s="9"/>
      <c r="M1603" s="9">
        <v>44966</v>
      </c>
      <c r="N1603" s="9">
        <v>44965</v>
      </c>
      <c r="O1603" s="7">
        <v>44965</v>
      </c>
      <c r="P1603" s="9">
        <v>44965</v>
      </c>
      <c r="Q1603" s="9"/>
      <c r="R1603" s="9" t="s">
        <v>34</v>
      </c>
      <c r="S1603" s="16" t="s">
        <v>94</v>
      </c>
      <c r="T1603" s="16" t="s">
        <v>314</v>
      </c>
      <c r="U1603" s="16"/>
      <c r="V1603" s="16"/>
      <c r="W1603" s="16"/>
      <c r="X1603" s="16" t="s">
        <v>55</v>
      </c>
      <c r="Y1603">
        <v>6</v>
      </c>
      <c r="Z1603">
        <v>10</v>
      </c>
      <c r="AA1603">
        <v>6</v>
      </c>
      <c r="AB1603">
        <v>6</v>
      </c>
      <c r="AC1603">
        <v>0.5</v>
      </c>
      <c r="AD1603">
        <v>9</v>
      </c>
      <c r="AE1603" t="s">
        <v>1576</v>
      </c>
    </row>
    <row r="1604" spans="1:31" x14ac:dyDescent="0.25">
      <c r="A1604" s="16" t="s">
        <v>3138</v>
      </c>
      <c r="B1604" s="16" t="s">
        <v>24</v>
      </c>
      <c r="C1604" s="16" t="s">
        <v>588</v>
      </c>
      <c r="D1604" s="16" t="s">
        <v>62</v>
      </c>
      <c r="E1604" s="16" t="s">
        <v>41</v>
      </c>
      <c r="F1604" s="16" t="s">
        <v>28</v>
      </c>
      <c r="G1604" s="16" t="s">
        <v>76</v>
      </c>
      <c r="H1604" s="16" t="s">
        <v>77</v>
      </c>
      <c r="I1604" s="16" t="s">
        <v>77</v>
      </c>
      <c r="J1604" s="16" t="s">
        <v>78</v>
      </c>
      <c r="K1604" s="16" t="s">
        <v>600</v>
      </c>
      <c r="L1604" s="9"/>
      <c r="M1604" s="9">
        <v>45022</v>
      </c>
      <c r="N1604" s="9">
        <v>44965</v>
      </c>
      <c r="O1604" s="7">
        <v>44965</v>
      </c>
      <c r="P1604" s="9">
        <v>44965</v>
      </c>
      <c r="Q1604" s="9"/>
      <c r="R1604" s="9" t="s">
        <v>34</v>
      </c>
      <c r="S1604" s="16" t="s">
        <v>94</v>
      </c>
      <c r="T1604" s="16" t="s">
        <v>314</v>
      </c>
      <c r="U1604" s="16"/>
      <c r="V1604" s="16"/>
      <c r="W1604" s="16"/>
      <c r="X1604" s="16" t="s">
        <v>55</v>
      </c>
      <c r="Y1604">
        <v>6</v>
      </c>
      <c r="Z1604">
        <v>10</v>
      </c>
      <c r="AA1604">
        <v>6</v>
      </c>
      <c r="AB1604">
        <v>6</v>
      </c>
      <c r="AC1604">
        <v>0.5</v>
      </c>
      <c r="AD1604">
        <v>9</v>
      </c>
      <c r="AE1604" t="s">
        <v>1895</v>
      </c>
    </row>
    <row r="1605" spans="1:31" x14ac:dyDescent="0.25">
      <c r="A1605" s="16" t="s">
        <v>3138</v>
      </c>
      <c r="B1605" s="16" t="s">
        <v>24</v>
      </c>
      <c r="C1605" s="16" t="s">
        <v>588</v>
      </c>
      <c r="D1605" s="16" t="s">
        <v>62</v>
      </c>
      <c r="E1605" s="16" t="s">
        <v>41</v>
      </c>
      <c r="F1605" s="16" t="s">
        <v>28</v>
      </c>
      <c r="G1605" s="16" t="s">
        <v>76</v>
      </c>
      <c r="H1605" s="16" t="s">
        <v>77</v>
      </c>
      <c r="I1605" s="16" t="s">
        <v>77</v>
      </c>
      <c r="J1605" s="16" t="s">
        <v>78</v>
      </c>
      <c r="K1605" s="16" t="s">
        <v>102</v>
      </c>
      <c r="L1605" s="9"/>
      <c r="M1605" s="9">
        <v>44965</v>
      </c>
      <c r="N1605" s="9">
        <v>44965</v>
      </c>
      <c r="O1605" s="7">
        <v>44965</v>
      </c>
      <c r="P1605" s="9">
        <v>44965</v>
      </c>
      <c r="Q1605" s="9"/>
      <c r="R1605" s="9" t="s">
        <v>34</v>
      </c>
      <c r="S1605" s="16" t="s">
        <v>94</v>
      </c>
      <c r="T1605" s="16" t="s">
        <v>314</v>
      </c>
      <c r="U1605" s="16"/>
      <c r="V1605" s="16"/>
      <c r="W1605" s="16"/>
      <c r="X1605" s="16" t="s">
        <v>55</v>
      </c>
      <c r="Y1605">
        <v>6</v>
      </c>
      <c r="Z1605">
        <v>10</v>
      </c>
      <c r="AA1605">
        <v>6</v>
      </c>
      <c r="AB1605">
        <v>6</v>
      </c>
      <c r="AC1605">
        <v>0.5</v>
      </c>
      <c r="AD1605">
        <v>9</v>
      </c>
      <c r="AE1605" t="s">
        <v>1520</v>
      </c>
    </row>
    <row r="1606" spans="1:31" x14ac:dyDescent="0.25">
      <c r="A1606" s="16" t="s">
        <v>3138</v>
      </c>
      <c r="B1606" s="16" t="s">
        <v>24</v>
      </c>
      <c r="C1606" s="16" t="s">
        <v>588</v>
      </c>
      <c r="D1606" s="16" t="s">
        <v>62</v>
      </c>
      <c r="E1606" s="16" t="s">
        <v>41</v>
      </c>
      <c r="F1606" s="16" t="s">
        <v>28</v>
      </c>
      <c r="G1606" s="16" t="s">
        <v>76</v>
      </c>
      <c r="H1606" s="16" t="s">
        <v>77</v>
      </c>
      <c r="I1606" s="16" t="s">
        <v>77</v>
      </c>
      <c r="J1606" s="16" t="s">
        <v>78</v>
      </c>
      <c r="K1606" s="16" t="s">
        <v>601</v>
      </c>
      <c r="L1606" s="9"/>
      <c r="M1606" s="9">
        <v>44966</v>
      </c>
      <c r="N1606" s="9">
        <v>44965</v>
      </c>
      <c r="O1606" s="7">
        <v>44965</v>
      </c>
      <c r="P1606" s="9">
        <v>44965</v>
      </c>
      <c r="Q1606" s="9"/>
      <c r="R1606" s="9" t="s">
        <v>34</v>
      </c>
      <c r="S1606" s="16" t="s">
        <v>94</v>
      </c>
      <c r="T1606" s="16" t="s">
        <v>314</v>
      </c>
      <c r="U1606" s="16"/>
      <c r="V1606" s="16"/>
      <c r="W1606" s="16"/>
      <c r="X1606" s="16" t="s">
        <v>55</v>
      </c>
      <c r="Y1606">
        <v>6</v>
      </c>
      <c r="Z1606">
        <v>10</v>
      </c>
      <c r="AA1606">
        <v>6</v>
      </c>
      <c r="AB1606">
        <v>6</v>
      </c>
      <c r="AC1606">
        <v>0.5</v>
      </c>
      <c r="AD1606">
        <v>9</v>
      </c>
      <c r="AE1606" t="s">
        <v>1896</v>
      </c>
    </row>
    <row r="1607" spans="1:31" x14ac:dyDescent="0.25">
      <c r="A1607" s="16" t="s">
        <v>3138</v>
      </c>
      <c r="B1607" s="16" t="s">
        <v>24</v>
      </c>
      <c r="C1607" s="16" t="s">
        <v>588</v>
      </c>
      <c r="D1607" s="16" t="s">
        <v>62</v>
      </c>
      <c r="E1607" s="16" t="s">
        <v>41</v>
      </c>
      <c r="F1607" s="16" t="s">
        <v>28</v>
      </c>
      <c r="G1607" s="16" t="s">
        <v>76</v>
      </c>
      <c r="H1607" s="16" t="s">
        <v>77</v>
      </c>
      <c r="I1607" s="16" t="s">
        <v>77</v>
      </c>
      <c r="J1607" s="16" t="s">
        <v>78</v>
      </c>
      <c r="K1607" s="16" t="s">
        <v>602</v>
      </c>
      <c r="L1607" s="9"/>
      <c r="M1607" s="9">
        <v>45022</v>
      </c>
      <c r="N1607" s="9">
        <v>44965</v>
      </c>
      <c r="O1607" s="7">
        <v>44965</v>
      </c>
      <c r="P1607" s="9">
        <v>44965</v>
      </c>
      <c r="Q1607" s="9"/>
      <c r="R1607" s="9" t="s">
        <v>34</v>
      </c>
      <c r="S1607" s="16" t="s">
        <v>94</v>
      </c>
      <c r="T1607" s="16" t="s">
        <v>314</v>
      </c>
      <c r="U1607" s="16"/>
      <c r="V1607" s="16"/>
      <c r="W1607" s="16"/>
      <c r="X1607" s="16" t="s">
        <v>55</v>
      </c>
      <c r="Y1607">
        <v>6</v>
      </c>
      <c r="Z1607">
        <v>10</v>
      </c>
      <c r="AA1607">
        <v>6</v>
      </c>
      <c r="AB1607">
        <v>6</v>
      </c>
      <c r="AC1607">
        <v>0.5</v>
      </c>
      <c r="AD1607">
        <v>9</v>
      </c>
      <c r="AE1607" t="s">
        <v>1897</v>
      </c>
    </row>
    <row r="1608" spans="1:31" x14ac:dyDescent="0.25">
      <c r="A1608" s="16" t="s">
        <v>3138</v>
      </c>
      <c r="B1608" s="16" t="s">
        <v>24</v>
      </c>
      <c r="C1608" s="16" t="s">
        <v>588</v>
      </c>
      <c r="D1608" s="16" t="s">
        <v>62</v>
      </c>
      <c r="E1608" s="16" t="s">
        <v>41</v>
      </c>
      <c r="F1608" s="16" t="s">
        <v>28</v>
      </c>
      <c r="G1608" s="16" t="s">
        <v>105</v>
      </c>
      <c r="H1608" s="16" t="s">
        <v>106</v>
      </c>
      <c r="I1608" s="16" t="s">
        <v>106</v>
      </c>
      <c r="J1608" s="16" t="s">
        <v>589</v>
      </c>
      <c r="K1608" s="16" t="s">
        <v>119</v>
      </c>
      <c r="L1608" s="9">
        <v>45205</v>
      </c>
      <c r="M1608" s="9">
        <v>45170</v>
      </c>
      <c r="N1608" s="9">
        <v>45204</v>
      </c>
      <c r="O1608" s="7">
        <v>45204</v>
      </c>
      <c r="P1608" s="9">
        <v>45204</v>
      </c>
      <c r="Q1608" s="9">
        <v>44840</v>
      </c>
      <c r="R1608" s="9" t="s">
        <v>34</v>
      </c>
      <c r="S1608" s="16" t="s">
        <v>94</v>
      </c>
      <c r="T1608" s="16" t="s">
        <v>109</v>
      </c>
      <c r="U1608" s="16"/>
      <c r="V1608" s="16"/>
      <c r="W1608" s="16"/>
      <c r="X1608" s="16" t="s">
        <v>55</v>
      </c>
      <c r="Y1608">
        <v>6</v>
      </c>
      <c r="Z1608">
        <v>10</v>
      </c>
      <c r="AA1608">
        <v>6</v>
      </c>
      <c r="AB1608">
        <v>6</v>
      </c>
      <c r="AC1608">
        <v>0.5</v>
      </c>
      <c r="AD1608">
        <v>9</v>
      </c>
      <c r="AE1608" t="s">
        <v>1879</v>
      </c>
    </row>
    <row r="1609" spans="1:31" x14ac:dyDescent="0.25">
      <c r="A1609" s="16" t="s">
        <v>3138</v>
      </c>
      <c r="B1609" s="16" t="s">
        <v>24</v>
      </c>
      <c r="C1609" s="16" t="s">
        <v>588</v>
      </c>
      <c r="D1609" s="16" t="s">
        <v>62</v>
      </c>
      <c r="E1609" s="16" t="s">
        <v>41</v>
      </c>
      <c r="F1609" s="16" t="s">
        <v>28</v>
      </c>
      <c r="G1609" s="16" t="s">
        <v>105</v>
      </c>
      <c r="H1609" s="16" t="s">
        <v>106</v>
      </c>
      <c r="I1609" s="16" t="s">
        <v>106</v>
      </c>
      <c r="J1609" s="16" t="s">
        <v>107</v>
      </c>
      <c r="K1609" s="16" t="s">
        <v>121</v>
      </c>
      <c r="L1609" s="9">
        <v>45205</v>
      </c>
      <c r="M1609" s="9">
        <v>45205</v>
      </c>
      <c r="N1609" s="9">
        <v>45204</v>
      </c>
      <c r="O1609" s="7">
        <v>45204</v>
      </c>
      <c r="P1609" s="9">
        <v>45204</v>
      </c>
      <c r="Q1609" s="9">
        <v>44840</v>
      </c>
      <c r="R1609" s="9" t="s">
        <v>34</v>
      </c>
      <c r="S1609" s="16" t="s">
        <v>94</v>
      </c>
      <c r="T1609" s="16" t="s">
        <v>109</v>
      </c>
      <c r="U1609" s="16"/>
      <c r="V1609" s="16"/>
      <c r="W1609" s="16"/>
      <c r="X1609" s="16" t="s">
        <v>55</v>
      </c>
      <c r="Y1609">
        <v>6</v>
      </c>
      <c r="Z1609">
        <v>10</v>
      </c>
      <c r="AA1609">
        <v>6</v>
      </c>
      <c r="AB1609">
        <v>6</v>
      </c>
      <c r="AC1609">
        <v>0.5</v>
      </c>
      <c r="AD1609">
        <v>9</v>
      </c>
      <c r="AE1609" t="s">
        <v>1623</v>
      </c>
    </row>
    <row r="1610" spans="1:31" x14ac:dyDescent="0.25">
      <c r="A1610" s="16" t="s">
        <v>3138</v>
      </c>
      <c r="B1610" s="16" t="s">
        <v>24</v>
      </c>
      <c r="C1610" s="16" t="s">
        <v>588</v>
      </c>
      <c r="D1610" s="16" t="s">
        <v>62</v>
      </c>
      <c r="E1610" s="16" t="s">
        <v>41</v>
      </c>
      <c r="F1610" s="16" t="s">
        <v>28</v>
      </c>
      <c r="G1610" s="16" t="s">
        <v>105</v>
      </c>
      <c r="H1610" s="16" t="s">
        <v>106</v>
      </c>
      <c r="I1610" s="16" t="s">
        <v>106</v>
      </c>
      <c r="J1610" s="16" t="s">
        <v>107</v>
      </c>
      <c r="K1610" s="16" t="s">
        <v>119</v>
      </c>
      <c r="L1610" s="9">
        <v>45205</v>
      </c>
      <c r="M1610" s="9">
        <v>45205</v>
      </c>
      <c r="N1610" s="9">
        <v>45141</v>
      </c>
      <c r="O1610" s="7">
        <v>45141</v>
      </c>
      <c r="P1610" s="9">
        <v>45141</v>
      </c>
      <c r="Q1610" s="9">
        <v>44840</v>
      </c>
      <c r="R1610" s="9" t="s">
        <v>34</v>
      </c>
      <c r="S1610" s="16" t="s">
        <v>94</v>
      </c>
      <c r="T1610" s="16" t="s">
        <v>109</v>
      </c>
      <c r="U1610" s="16"/>
      <c r="V1610" s="16"/>
      <c r="W1610" s="16"/>
      <c r="X1610" s="16" t="s">
        <v>55</v>
      </c>
      <c r="Y1610">
        <v>6</v>
      </c>
      <c r="Z1610">
        <v>10</v>
      </c>
      <c r="AA1610">
        <v>6</v>
      </c>
      <c r="AB1610">
        <v>6</v>
      </c>
      <c r="AC1610">
        <v>0.5</v>
      </c>
      <c r="AD1610">
        <v>9</v>
      </c>
      <c r="AE1610" t="s">
        <v>1626</v>
      </c>
    </row>
    <row r="1611" spans="1:31" x14ac:dyDescent="0.25">
      <c r="A1611" s="16" t="s">
        <v>3138</v>
      </c>
      <c r="B1611" s="16" t="s">
        <v>24</v>
      </c>
      <c r="C1611" s="16" t="s">
        <v>588</v>
      </c>
      <c r="D1611" s="16" t="s">
        <v>62</v>
      </c>
      <c r="E1611" s="16" t="s">
        <v>41</v>
      </c>
      <c r="F1611" s="16" t="s">
        <v>28</v>
      </c>
      <c r="G1611" s="16" t="s">
        <v>105</v>
      </c>
      <c r="H1611" s="16" t="s">
        <v>106</v>
      </c>
      <c r="I1611" s="16" t="s">
        <v>106</v>
      </c>
      <c r="J1611" s="16" t="s">
        <v>113</v>
      </c>
      <c r="K1611" s="16" t="s">
        <v>121</v>
      </c>
      <c r="L1611" s="9">
        <v>45170</v>
      </c>
      <c r="M1611" s="9">
        <v>45170</v>
      </c>
      <c r="N1611" s="9">
        <v>45176</v>
      </c>
      <c r="O1611" s="7">
        <v>45176</v>
      </c>
      <c r="P1611" s="9">
        <v>45176</v>
      </c>
      <c r="Q1611" s="9">
        <v>44805</v>
      </c>
      <c r="R1611" s="9" t="s">
        <v>34</v>
      </c>
      <c r="S1611" s="16" t="s">
        <v>94</v>
      </c>
      <c r="T1611" s="16" t="s">
        <v>109</v>
      </c>
      <c r="U1611" s="16"/>
      <c r="V1611" s="16"/>
      <c r="W1611" s="16"/>
      <c r="X1611" s="16" t="s">
        <v>55</v>
      </c>
      <c r="Y1611">
        <v>6</v>
      </c>
      <c r="Z1611">
        <v>10</v>
      </c>
      <c r="AA1611">
        <v>6</v>
      </c>
      <c r="AB1611">
        <v>6</v>
      </c>
      <c r="AC1611">
        <v>0.5</v>
      </c>
      <c r="AD1611">
        <v>9</v>
      </c>
      <c r="AE1611" t="s">
        <v>1437</v>
      </c>
    </row>
    <row r="1612" spans="1:31" x14ac:dyDescent="0.25">
      <c r="A1612" s="16" t="s">
        <v>3138</v>
      </c>
      <c r="B1612" s="16" t="s">
        <v>24</v>
      </c>
      <c r="C1612" s="16" t="s">
        <v>588</v>
      </c>
      <c r="D1612" s="16" t="s">
        <v>62</v>
      </c>
      <c r="E1612" s="16" t="s">
        <v>41</v>
      </c>
      <c r="F1612" s="16" t="s">
        <v>28</v>
      </c>
      <c r="G1612" s="16" t="s">
        <v>105</v>
      </c>
      <c r="H1612" s="16" t="s">
        <v>106</v>
      </c>
      <c r="I1612" s="16" t="s">
        <v>106</v>
      </c>
      <c r="J1612" s="16" t="s">
        <v>113</v>
      </c>
      <c r="K1612" s="16" t="s">
        <v>119</v>
      </c>
      <c r="L1612" s="9">
        <v>45233</v>
      </c>
      <c r="M1612" s="9">
        <v>45233</v>
      </c>
      <c r="N1612" s="9">
        <v>45239</v>
      </c>
      <c r="O1612" s="7">
        <v>45239</v>
      </c>
      <c r="P1612" s="9">
        <v>45239</v>
      </c>
      <c r="Q1612" s="9">
        <v>44868</v>
      </c>
      <c r="R1612" s="9" t="s">
        <v>34</v>
      </c>
      <c r="S1612" s="16" t="s">
        <v>94</v>
      </c>
      <c r="T1612" s="16" t="s">
        <v>109</v>
      </c>
      <c r="U1612" s="16"/>
      <c r="V1612" s="16"/>
      <c r="W1612" s="16"/>
      <c r="X1612" s="16" t="s">
        <v>55</v>
      </c>
      <c r="Y1612">
        <v>6</v>
      </c>
      <c r="Z1612">
        <v>10</v>
      </c>
      <c r="AA1612">
        <v>6</v>
      </c>
      <c r="AB1612">
        <v>6</v>
      </c>
      <c r="AC1612">
        <v>0.5</v>
      </c>
      <c r="AD1612">
        <v>9</v>
      </c>
      <c r="AE1612" t="s">
        <v>1641</v>
      </c>
    </row>
    <row r="1613" spans="1:31" x14ac:dyDescent="0.25">
      <c r="A1613" s="16" t="s">
        <v>3138</v>
      </c>
      <c r="B1613" s="16" t="s">
        <v>24</v>
      </c>
      <c r="C1613" s="16" t="s">
        <v>588</v>
      </c>
      <c r="D1613" s="16" t="s">
        <v>62</v>
      </c>
      <c r="E1613" s="16" t="s">
        <v>41</v>
      </c>
      <c r="F1613" s="16" t="s">
        <v>28</v>
      </c>
      <c r="G1613" s="16" t="s">
        <v>105</v>
      </c>
      <c r="H1613" s="16" t="s">
        <v>106</v>
      </c>
      <c r="I1613" s="16" t="s">
        <v>106</v>
      </c>
      <c r="J1613" s="16" t="s">
        <v>590</v>
      </c>
      <c r="K1613" s="16" t="s">
        <v>386</v>
      </c>
      <c r="L1613" s="9">
        <v>45170</v>
      </c>
      <c r="M1613" s="9">
        <v>45233</v>
      </c>
      <c r="N1613" s="9">
        <v>45176</v>
      </c>
      <c r="O1613" s="7">
        <v>45176</v>
      </c>
      <c r="P1613" s="9">
        <v>45176</v>
      </c>
      <c r="Q1613" s="9">
        <v>44805</v>
      </c>
      <c r="R1613" s="9" t="s">
        <v>34</v>
      </c>
      <c r="S1613" s="16" t="s">
        <v>94</v>
      </c>
      <c r="T1613" s="16" t="s">
        <v>109</v>
      </c>
      <c r="U1613" s="16"/>
      <c r="V1613" s="16"/>
      <c r="W1613" s="16"/>
      <c r="X1613" s="16" t="s">
        <v>55</v>
      </c>
      <c r="Y1613">
        <v>6</v>
      </c>
      <c r="Z1613">
        <v>10</v>
      </c>
      <c r="AA1613">
        <v>6</v>
      </c>
      <c r="AB1613">
        <v>6</v>
      </c>
      <c r="AC1613">
        <v>0.5</v>
      </c>
      <c r="AD1613">
        <v>9</v>
      </c>
      <c r="AE1613" t="s">
        <v>1880</v>
      </c>
    </row>
    <row r="1614" spans="1:31" x14ac:dyDescent="0.25">
      <c r="A1614" s="16" t="s">
        <v>3138</v>
      </c>
      <c r="B1614" s="16" t="s">
        <v>24</v>
      </c>
      <c r="C1614" s="16" t="s">
        <v>588</v>
      </c>
      <c r="D1614" s="16" t="s">
        <v>62</v>
      </c>
      <c r="E1614" s="16" t="s">
        <v>41</v>
      </c>
      <c r="F1614" s="16" t="s">
        <v>28</v>
      </c>
      <c r="G1614" s="16" t="s">
        <v>105</v>
      </c>
      <c r="H1614" s="16" t="s">
        <v>106</v>
      </c>
      <c r="I1614" s="16" t="s">
        <v>106</v>
      </c>
      <c r="J1614" s="16" t="s">
        <v>122</v>
      </c>
      <c r="K1614" s="16" t="s">
        <v>119</v>
      </c>
      <c r="L1614" s="9">
        <v>45205</v>
      </c>
      <c r="M1614" s="9">
        <v>45205</v>
      </c>
      <c r="N1614" s="9">
        <v>45204</v>
      </c>
      <c r="O1614" s="7">
        <v>45204</v>
      </c>
      <c r="P1614" s="9">
        <v>45204</v>
      </c>
      <c r="Q1614" s="9">
        <v>44840</v>
      </c>
      <c r="R1614" s="9" t="s">
        <v>34</v>
      </c>
      <c r="S1614" s="16" t="s">
        <v>94</v>
      </c>
      <c r="T1614" s="16" t="s">
        <v>109</v>
      </c>
      <c r="U1614" s="16"/>
      <c r="V1614" s="16"/>
      <c r="W1614" s="16"/>
      <c r="X1614" s="16" t="s">
        <v>55</v>
      </c>
      <c r="Y1614">
        <v>6</v>
      </c>
      <c r="Z1614">
        <v>10</v>
      </c>
      <c r="AA1614">
        <v>6</v>
      </c>
      <c r="AB1614">
        <v>6</v>
      </c>
      <c r="AC1614">
        <v>0.5</v>
      </c>
      <c r="AD1614">
        <v>9</v>
      </c>
      <c r="AE1614" t="s">
        <v>1642</v>
      </c>
    </row>
    <row r="1615" spans="1:31" x14ac:dyDescent="0.25">
      <c r="A1615" s="16" t="s">
        <v>3138</v>
      </c>
      <c r="B1615" s="16" t="s">
        <v>24</v>
      </c>
      <c r="C1615" s="16" t="s">
        <v>588</v>
      </c>
      <c r="D1615" s="16" t="s">
        <v>62</v>
      </c>
      <c r="E1615" s="16" t="s">
        <v>41</v>
      </c>
      <c r="F1615" s="16" t="s">
        <v>28</v>
      </c>
      <c r="G1615" s="16" t="s">
        <v>105</v>
      </c>
      <c r="H1615" s="16" t="s">
        <v>106</v>
      </c>
      <c r="I1615" s="16" t="s">
        <v>106</v>
      </c>
      <c r="J1615" s="16" t="s">
        <v>122</v>
      </c>
      <c r="K1615" s="16" t="s">
        <v>57</v>
      </c>
      <c r="L1615" s="9">
        <v>45233</v>
      </c>
      <c r="M1615" s="9">
        <v>45233</v>
      </c>
      <c r="N1615" s="9">
        <v>45239</v>
      </c>
      <c r="O1615" s="7">
        <v>45239</v>
      </c>
      <c r="P1615" s="9">
        <v>45239</v>
      </c>
      <c r="Q1615" s="9">
        <v>44868</v>
      </c>
      <c r="R1615" s="9" t="s">
        <v>34</v>
      </c>
      <c r="S1615" s="16" t="s">
        <v>94</v>
      </c>
      <c r="T1615" s="16" t="s">
        <v>109</v>
      </c>
      <c r="U1615" s="16"/>
      <c r="V1615" s="16"/>
      <c r="W1615" s="16"/>
      <c r="X1615" s="16" t="s">
        <v>55</v>
      </c>
      <c r="Y1615">
        <v>6</v>
      </c>
      <c r="Z1615">
        <v>10</v>
      </c>
      <c r="AA1615">
        <v>6</v>
      </c>
      <c r="AB1615">
        <v>6</v>
      </c>
      <c r="AC1615">
        <v>0.5</v>
      </c>
      <c r="AD1615">
        <v>9</v>
      </c>
      <c r="AE1615" t="s">
        <v>1881</v>
      </c>
    </row>
    <row r="1616" spans="1:31" x14ac:dyDescent="0.25">
      <c r="A1616" s="16" t="s">
        <v>3138</v>
      </c>
      <c r="B1616" s="16" t="s">
        <v>24</v>
      </c>
      <c r="C1616" s="16" t="s">
        <v>588</v>
      </c>
      <c r="D1616" s="16" t="s">
        <v>62</v>
      </c>
      <c r="E1616" s="16" t="s">
        <v>41</v>
      </c>
      <c r="F1616" s="16" t="s">
        <v>28</v>
      </c>
      <c r="G1616" s="16" t="s">
        <v>105</v>
      </c>
      <c r="H1616" s="16" t="s">
        <v>106</v>
      </c>
      <c r="I1616" s="16" t="s">
        <v>106</v>
      </c>
      <c r="J1616" s="16" t="s">
        <v>394</v>
      </c>
      <c r="K1616" s="16" t="s">
        <v>119</v>
      </c>
      <c r="L1616" s="9">
        <v>45170</v>
      </c>
      <c r="M1616" s="9">
        <v>45233</v>
      </c>
      <c r="N1616" s="9">
        <v>45176</v>
      </c>
      <c r="O1616" s="7">
        <v>45176</v>
      </c>
      <c r="P1616" s="9">
        <v>45176</v>
      </c>
      <c r="Q1616" s="9">
        <v>44805</v>
      </c>
      <c r="R1616" s="9" t="s">
        <v>34</v>
      </c>
      <c r="S1616" s="16" t="s">
        <v>94</v>
      </c>
      <c r="T1616" s="16" t="s">
        <v>109</v>
      </c>
      <c r="U1616" s="16"/>
      <c r="V1616" s="16"/>
      <c r="W1616" s="16"/>
      <c r="X1616" s="16" t="s">
        <v>55</v>
      </c>
      <c r="Y1616">
        <v>6</v>
      </c>
      <c r="Z1616">
        <v>10</v>
      </c>
      <c r="AA1616">
        <v>6</v>
      </c>
      <c r="AB1616">
        <v>6</v>
      </c>
      <c r="AC1616">
        <v>0.5</v>
      </c>
      <c r="AD1616">
        <v>9</v>
      </c>
      <c r="AE1616" t="s">
        <v>1882</v>
      </c>
    </row>
    <row r="1617" spans="1:31" x14ac:dyDescent="0.25">
      <c r="A1617" s="16" t="s">
        <v>3138</v>
      </c>
      <c r="B1617" s="16" t="s">
        <v>24</v>
      </c>
      <c r="C1617" s="16" t="s">
        <v>588</v>
      </c>
      <c r="D1617" s="16" t="s">
        <v>62</v>
      </c>
      <c r="E1617" s="16" t="s">
        <v>41</v>
      </c>
      <c r="F1617" s="16" t="s">
        <v>28</v>
      </c>
      <c r="G1617" s="16" t="s">
        <v>105</v>
      </c>
      <c r="H1617" s="16" t="s">
        <v>106</v>
      </c>
      <c r="I1617" s="16" t="s">
        <v>106</v>
      </c>
      <c r="J1617" s="16" t="s">
        <v>591</v>
      </c>
      <c r="K1617" s="16" t="s">
        <v>119</v>
      </c>
      <c r="L1617" s="9">
        <v>45233</v>
      </c>
      <c r="M1617" s="9">
        <v>45205</v>
      </c>
      <c r="N1617" s="9">
        <v>45239</v>
      </c>
      <c r="O1617" s="7">
        <v>45239</v>
      </c>
      <c r="P1617" s="9">
        <v>45239</v>
      </c>
      <c r="Q1617" s="9">
        <v>44868</v>
      </c>
      <c r="R1617" s="9" t="s">
        <v>34</v>
      </c>
      <c r="S1617" s="16" t="s">
        <v>94</v>
      </c>
      <c r="T1617" s="16" t="s">
        <v>109</v>
      </c>
      <c r="U1617" s="16"/>
      <c r="V1617" s="16"/>
      <c r="W1617" s="16"/>
      <c r="X1617" s="16" t="s">
        <v>55</v>
      </c>
      <c r="Y1617">
        <v>6</v>
      </c>
      <c r="Z1617">
        <v>10</v>
      </c>
      <c r="AA1617">
        <v>6</v>
      </c>
      <c r="AB1617">
        <v>6</v>
      </c>
      <c r="AC1617">
        <v>0.5</v>
      </c>
      <c r="AD1617">
        <v>9</v>
      </c>
      <c r="AE1617" t="s">
        <v>1883</v>
      </c>
    </row>
    <row r="1618" spans="1:31" x14ac:dyDescent="0.25">
      <c r="A1618" s="16" t="s">
        <v>3138</v>
      </c>
      <c r="B1618" s="16" t="s">
        <v>24</v>
      </c>
      <c r="C1618" s="16" t="s">
        <v>588</v>
      </c>
      <c r="D1618" s="16" t="s">
        <v>62</v>
      </c>
      <c r="E1618" s="16" t="s">
        <v>41</v>
      </c>
      <c r="F1618" s="16" t="s">
        <v>28</v>
      </c>
      <c r="G1618" s="16" t="s">
        <v>105</v>
      </c>
      <c r="H1618" s="16" t="s">
        <v>106</v>
      </c>
      <c r="I1618" s="16" t="s">
        <v>106</v>
      </c>
      <c r="J1618" s="16" t="s">
        <v>123</v>
      </c>
      <c r="K1618" s="16" t="s">
        <v>53</v>
      </c>
      <c r="L1618" s="9">
        <v>45205</v>
      </c>
      <c r="M1618" s="9">
        <v>45205</v>
      </c>
      <c r="N1618" s="9">
        <v>45204</v>
      </c>
      <c r="O1618" s="7">
        <v>45204</v>
      </c>
      <c r="P1618" s="9">
        <v>45204</v>
      </c>
      <c r="Q1618" s="9">
        <v>44840</v>
      </c>
      <c r="R1618" s="9" t="s">
        <v>34</v>
      </c>
      <c r="S1618" s="16" t="s">
        <v>94</v>
      </c>
      <c r="T1618" s="16" t="s">
        <v>109</v>
      </c>
      <c r="U1618" s="16"/>
      <c r="V1618" s="16"/>
      <c r="W1618" s="16"/>
      <c r="X1618" s="16" t="s">
        <v>55</v>
      </c>
      <c r="Y1618">
        <v>6</v>
      </c>
      <c r="Z1618">
        <v>10</v>
      </c>
      <c r="AA1618">
        <v>6</v>
      </c>
      <c r="AB1618">
        <v>6</v>
      </c>
      <c r="AC1618">
        <v>0.5</v>
      </c>
      <c r="AD1618">
        <v>9</v>
      </c>
      <c r="AE1618" t="s">
        <v>1541</v>
      </c>
    </row>
    <row r="1619" spans="1:31" x14ac:dyDescent="0.25">
      <c r="A1619" s="16" t="s">
        <v>3138</v>
      </c>
      <c r="B1619" s="16" t="s">
        <v>24</v>
      </c>
      <c r="C1619" s="16" t="s">
        <v>588</v>
      </c>
      <c r="D1619" s="16" t="s">
        <v>62</v>
      </c>
      <c r="E1619" s="16" t="s">
        <v>41</v>
      </c>
      <c r="F1619" s="16" t="s">
        <v>28</v>
      </c>
      <c r="G1619" s="16" t="s">
        <v>105</v>
      </c>
      <c r="H1619" s="16" t="s">
        <v>106</v>
      </c>
      <c r="I1619" s="16" t="s">
        <v>106</v>
      </c>
      <c r="J1619" s="16" t="s">
        <v>123</v>
      </c>
      <c r="K1619" s="16" t="s">
        <v>64</v>
      </c>
      <c r="L1619" s="9">
        <v>45170</v>
      </c>
      <c r="M1619" s="9">
        <v>45170</v>
      </c>
      <c r="N1619" s="9">
        <v>45176</v>
      </c>
      <c r="O1619" s="7">
        <v>45176</v>
      </c>
      <c r="P1619" s="9">
        <v>45176</v>
      </c>
      <c r="Q1619" s="9">
        <v>44805</v>
      </c>
      <c r="R1619" s="9" t="s">
        <v>34</v>
      </c>
      <c r="S1619" s="16" t="s">
        <v>94</v>
      </c>
      <c r="T1619" s="16" t="s">
        <v>109</v>
      </c>
      <c r="U1619" s="16"/>
      <c r="V1619" s="16"/>
      <c r="W1619" s="16"/>
      <c r="X1619" s="16" t="s">
        <v>55</v>
      </c>
      <c r="Y1619">
        <v>6</v>
      </c>
      <c r="Z1619">
        <v>10</v>
      </c>
      <c r="AA1619">
        <v>6</v>
      </c>
      <c r="AB1619">
        <v>6</v>
      </c>
      <c r="AC1619">
        <v>0.5</v>
      </c>
      <c r="AD1619">
        <v>9</v>
      </c>
      <c r="AE1619" t="s">
        <v>1543</v>
      </c>
    </row>
    <row r="1620" spans="1:31" x14ac:dyDescent="0.25">
      <c r="A1620" s="16" t="s">
        <v>3138</v>
      </c>
      <c r="B1620" s="16" t="s">
        <v>24</v>
      </c>
      <c r="C1620" s="16" t="s">
        <v>588</v>
      </c>
      <c r="D1620" s="16" t="s">
        <v>62</v>
      </c>
      <c r="E1620" s="16" t="s">
        <v>41</v>
      </c>
      <c r="F1620" s="16" t="s">
        <v>28</v>
      </c>
      <c r="G1620" s="16" t="s">
        <v>105</v>
      </c>
      <c r="H1620" s="16" t="s">
        <v>106</v>
      </c>
      <c r="I1620" s="16" t="s">
        <v>106</v>
      </c>
      <c r="J1620" s="16" t="s">
        <v>123</v>
      </c>
      <c r="K1620" s="16" t="s">
        <v>119</v>
      </c>
      <c r="L1620" s="9">
        <v>45170</v>
      </c>
      <c r="M1620" s="9">
        <v>45233</v>
      </c>
      <c r="N1620" s="9">
        <v>45176</v>
      </c>
      <c r="O1620" s="7">
        <v>45176</v>
      </c>
      <c r="P1620" s="9">
        <v>45176</v>
      </c>
      <c r="Q1620" s="9">
        <v>44805</v>
      </c>
      <c r="R1620" s="9" t="s">
        <v>34</v>
      </c>
      <c r="S1620" s="16" t="s">
        <v>94</v>
      </c>
      <c r="T1620" s="16" t="s">
        <v>109</v>
      </c>
      <c r="U1620" s="16"/>
      <c r="V1620" s="16"/>
      <c r="W1620" s="16"/>
      <c r="X1620" s="16" t="s">
        <v>55</v>
      </c>
      <c r="Y1620">
        <v>6</v>
      </c>
      <c r="Z1620">
        <v>10</v>
      </c>
      <c r="AA1620">
        <v>6</v>
      </c>
      <c r="AB1620">
        <v>6</v>
      </c>
      <c r="AC1620">
        <v>0.5</v>
      </c>
      <c r="AD1620">
        <v>9</v>
      </c>
      <c r="AE1620" t="s">
        <v>1321</v>
      </c>
    </row>
    <row r="1621" spans="1:31" x14ac:dyDescent="0.25">
      <c r="A1621" s="16" t="s">
        <v>3138</v>
      </c>
      <c r="B1621" s="16" t="s">
        <v>24</v>
      </c>
      <c r="C1621" s="16" t="s">
        <v>588</v>
      </c>
      <c r="D1621" s="16" t="s">
        <v>62</v>
      </c>
      <c r="E1621" s="16" t="s">
        <v>41</v>
      </c>
      <c r="F1621" s="16" t="s">
        <v>28</v>
      </c>
      <c r="G1621" s="16" t="s">
        <v>105</v>
      </c>
      <c r="H1621" s="16" t="s">
        <v>106</v>
      </c>
      <c r="I1621" s="16" t="s">
        <v>106</v>
      </c>
      <c r="J1621" s="16" t="s">
        <v>3802</v>
      </c>
      <c r="K1621" s="16" t="s">
        <v>317</v>
      </c>
      <c r="L1621" s="9"/>
      <c r="M1621" s="9">
        <v>45176</v>
      </c>
      <c r="N1621" s="9">
        <v>45204</v>
      </c>
      <c r="O1621" s="7">
        <v>45204</v>
      </c>
      <c r="P1621" s="9">
        <v>45204</v>
      </c>
      <c r="Q1621" s="9">
        <v>44840</v>
      </c>
      <c r="R1621" s="9" t="s">
        <v>93</v>
      </c>
      <c r="S1621" s="16" t="s">
        <v>94</v>
      </c>
      <c r="T1621" s="16" t="s">
        <v>314</v>
      </c>
      <c r="U1621" s="16"/>
      <c r="V1621" s="16"/>
      <c r="W1621" s="16"/>
      <c r="X1621" s="16" t="s">
        <v>55</v>
      </c>
      <c r="Y1621">
        <v>6</v>
      </c>
      <c r="Z1621">
        <v>10</v>
      </c>
      <c r="AA1621">
        <v>6</v>
      </c>
      <c r="AB1621">
        <v>6</v>
      </c>
      <c r="AC1621">
        <v>0.5</v>
      </c>
      <c r="AD1621">
        <v>9</v>
      </c>
      <c r="AE1621" t="s">
        <v>3803</v>
      </c>
    </row>
    <row r="1622" spans="1:31" x14ac:dyDescent="0.25">
      <c r="A1622" s="16" t="s">
        <v>3138</v>
      </c>
      <c r="B1622" s="16" t="s">
        <v>24</v>
      </c>
      <c r="C1622" s="16" t="s">
        <v>588</v>
      </c>
      <c r="D1622" s="16" t="s">
        <v>62</v>
      </c>
      <c r="E1622" s="16" t="s">
        <v>41</v>
      </c>
      <c r="F1622" s="16" t="s">
        <v>28</v>
      </c>
      <c r="G1622" s="16" t="s">
        <v>105</v>
      </c>
      <c r="H1622" s="16" t="s">
        <v>106</v>
      </c>
      <c r="I1622" s="16" t="s">
        <v>106</v>
      </c>
      <c r="J1622" s="16" t="s">
        <v>131</v>
      </c>
      <c r="K1622" s="16" t="s">
        <v>119</v>
      </c>
      <c r="L1622" s="9">
        <v>45233</v>
      </c>
      <c r="M1622" s="9">
        <v>45233</v>
      </c>
      <c r="N1622" s="9">
        <v>45239</v>
      </c>
      <c r="O1622" s="7">
        <v>45239</v>
      </c>
      <c r="P1622" s="9">
        <v>45239</v>
      </c>
      <c r="Q1622" s="9">
        <v>44868</v>
      </c>
      <c r="R1622" s="9" t="s">
        <v>34</v>
      </c>
      <c r="S1622" s="16" t="s">
        <v>94</v>
      </c>
      <c r="T1622" s="16" t="s">
        <v>109</v>
      </c>
      <c r="U1622" s="16"/>
      <c r="V1622" s="16"/>
      <c r="W1622" s="16"/>
      <c r="X1622" s="16" t="s">
        <v>55</v>
      </c>
      <c r="Y1622">
        <v>6</v>
      </c>
      <c r="Z1622">
        <v>10</v>
      </c>
      <c r="AA1622">
        <v>6</v>
      </c>
      <c r="AB1622">
        <v>6</v>
      </c>
      <c r="AC1622">
        <v>0.5</v>
      </c>
      <c r="AD1622">
        <v>9</v>
      </c>
      <c r="AE1622" t="s">
        <v>1884</v>
      </c>
    </row>
    <row r="1623" spans="1:31" x14ac:dyDescent="0.25">
      <c r="A1623" s="16" t="s">
        <v>3138</v>
      </c>
      <c r="B1623" s="16" t="s">
        <v>24</v>
      </c>
      <c r="C1623" s="16" t="s">
        <v>588</v>
      </c>
      <c r="D1623" s="16" t="s">
        <v>62</v>
      </c>
      <c r="E1623" s="16" t="s">
        <v>41</v>
      </c>
      <c r="F1623" s="16" t="s">
        <v>28</v>
      </c>
      <c r="G1623" s="16" t="s">
        <v>105</v>
      </c>
      <c r="H1623" s="16" t="s">
        <v>106</v>
      </c>
      <c r="I1623" s="16" t="s">
        <v>106</v>
      </c>
      <c r="J1623" s="16" t="s">
        <v>134</v>
      </c>
      <c r="K1623" s="16" t="s">
        <v>53</v>
      </c>
      <c r="L1623" s="9">
        <v>45238</v>
      </c>
      <c r="M1623" s="9">
        <v>45268</v>
      </c>
      <c r="N1623" s="9">
        <v>45267</v>
      </c>
      <c r="O1623" s="7">
        <v>45267</v>
      </c>
      <c r="P1623" s="9">
        <v>45267</v>
      </c>
      <c r="Q1623" s="9">
        <v>44903</v>
      </c>
      <c r="R1623" s="9" t="s">
        <v>34</v>
      </c>
      <c r="S1623" s="16" t="s">
        <v>94</v>
      </c>
      <c r="T1623" s="16" t="s">
        <v>109</v>
      </c>
      <c r="U1623" s="16"/>
      <c r="V1623" s="16"/>
      <c r="W1623" s="16"/>
      <c r="X1623" s="16" t="s">
        <v>55</v>
      </c>
      <c r="Y1623">
        <v>6</v>
      </c>
      <c r="Z1623">
        <v>10</v>
      </c>
      <c r="AA1623">
        <v>6</v>
      </c>
      <c r="AB1623">
        <v>6</v>
      </c>
      <c r="AC1623">
        <v>0.5</v>
      </c>
      <c r="AD1623">
        <v>9</v>
      </c>
      <c r="AE1623" t="s">
        <v>1677</v>
      </c>
    </row>
    <row r="1624" spans="1:31" x14ac:dyDescent="0.25">
      <c r="A1624" s="16" t="s">
        <v>3138</v>
      </c>
      <c r="B1624" s="16" t="s">
        <v>24</v>
      </c>
      <c r="C1624" s="16" t="s">
        <v>588</v>
      </c>
      <c r="D1624" s="16" t="s">
        <v>62</v>
      </c>
      <c r="E1624" s="16" t="s">
        <v>41</v>
      </c>
      <c r="F1624" s="16" t="s">
        <v>28</v>
      </c>
      <c r="G1624" s="16" t="s">
        <v>105</v>
      </c>
      <c r="H1624" s="16" t="s">
        <v>106</v>
      </c>
      <c r="I1624" s="16" t="s">
        <v>106</v>
      </c>
      <c r="J1624" s="16" t="s">
        <v>134</v>
      </c>
      <c r="K1624" s="16" t="s">
        <v>64</v>
      </c>
      <c r="L1624" s="9">
        <v>45238</v>
      </c>
      <c r="M1624" s="9">
        <v>45268</v>
      </c>
      <c r="N1624" s="9">
        <v>45267</v>
      </c>
      <c r="O1624" s="7">
        <v>45267</v>
      </c>
      <c r="P1624" s="9">
        <v>45267</v>
      </c>
      <c r="Q1624" s="9">
        <v>44903</v>
      </c>
      <c r="R1624" s="9" t="s">
        <v>34</v>
      </c>
      <c r="S1624" s="16" t="s">
        <v>94</v>
      </c>
      <c r="T1624" s="16" t="s">
        <v>109</v>
      </c>
      <c r="U1624" s="16"/>
      <c r="V1624" s="16"/>
      <c r="W1624" s="16"/>
      <c r="X1624" s="16" t="s">
        <v>55</v>
      </c>
      <c r="Y1624">
        <v>6</v>
      </c>
      <c r="Z1624">
        <v>10</v>
      </c>
      <c r="AA1624">
        <v>6</v>
      </c>
      <c r="AB1624">
        <v>6</v>
      </c>
      <c r="AC1624">
        <v>0.5</v>
      </c>
      <c r="AD1624">
        <v>9</v>
      </c>
      <c r="AE1624" t="s">
        <v>1556</v>
      </c>
    </row>
    <row r="1625" spans="1:31" x14ac:dyDescent="0.25">
      <c r="A1625" s="16" t="s">
        <v>3138</v>
      </c>
      <c r="B1625" s="16" t="s">
        <v>24</v>
      </c>
      <c r="C1625" s="16" t="s">
        <v>588</v>
      </c>
      <c r="D1625" s="16" t="s">
        <v>62</v>
      </c>
      <c r="E1625" s="16" t="s">
        <v>41</v>
      </c>
      <c r="F1625" s="16" t="s">
        <v>28</v>
      </c>
      <c r="G1625" s="16" t="s">
        <v>105</v>
      </c>
      <c r="H1625" s="16" t="s">
        <v>106</v>
      </c>
      <c r="I1625" s="16" t="s">
        <v>106</v>
      </c>
      <c r="J1625" s="16" t="s">
        <v>134</v>
      </c>
      <c r="K1625" s="16" t="s">
        <v>121</v>
      </c>
      <c r="L1625" s="9">
        <v>45238</v>
      </c>
      <c r="M1625" s="9">
        <v>45233</v>
      </c>
      <c r="N1625" s="9">
        <v>45267</v>
      </c>
      <c r="O1625" s="7">
        <v>45267</v>
      </c>
      <c r="P1625" s="9">
        <v>45267</v>
      </c>
      <c r="Q1625" s="9">
        <v>44903</v>
      </c>
      <c r="R1625" s="9" t="s">
        <v>34</v>
      </c>
      <c r="S1625" s="16" t="s">
        <v>94</v>
      </c>
      <c r="T1625" s="16" t="s">
        <v>109</v>
      </c>
      <c r="U1625" s="16"/>
      <c r="V1625" s="16"/>
      <c r="W1625" s="16"/>
      <c r="X1625" s="16" t="s">
        <v>55</v>
      </c>
      <c r="Y1625">
        <v>6</v>
      </c>
      <c r="Z1625">
        <v>10</v>
      </c>
      <c r="AA1625">
        <v>6</v>
      </c>
      <c r="AB1625">
        <v>6</v>
      </c>
      <c r="AC1625">
        <v>0.5</v>
      </c>
      <c r="AD1625">
        <v>9</v>
      </c>
      <c r="AE1625" t="s">
        <v>1442</v>
      </c>
    </row>
    <row r="1626" spans="1:31" x14ac:dyDescent="0.25">
      <c r="A1626" s="16" t="s">
        <v>3138</v>
      </c>
      <c r="B1626" s="16" t="s">
        <v>24</v>
      </c>
      <c r="C1626" s="16" t="s">
        <v>588</v>
      </c>
      <c r="D1626" s="16" t="s">
        <v>62</v>
      </c>
      <c r="E1626" s="16" t="s">
        <v>41</v>
      </c>
      <c r="F1626" s="16" t="s">
        <v>28</v>
      </c>
      <c r="G1626" s="16" t="s">
        <v>105</v>
      </c>
      <c r="H1626" s="16" t="s">
        <v>106</v>
      </c>
      <c r="I1626" s="16" t="s">
        <v>106</v>
      </c>
      <c r="J1626" s="16" t="s">
        <v>134</v>
      </c>
      <c r="K1626" s="16" t="s">
        <v>119</v>
      </c>
      <c r="L1626" s="9">
        <v>45238</v>
      </c>
      <c r="M1626" s="9">
        <v>45268</v>
      </c>
      <c r="N1626" s="9">
        <v>45267</v>
      </c>
      <c r="O1626" s="7">
        <v>45267</v>
      </c>
      <c r="P1626" s="9">
        <v>45267</v>
      </c>
      <c r="Q1626" s="9">
        <v>44903</v>
      </c>
      <c r="R1626" s="9" t="s">
        <v>34</v>
      </c>
      <c r="S1626" s="16" t="s">
        <v>94</v>
      </c>
      <c r="T1626" s="16" t="s">
        <v>109</v>
      </c>
      <c r="U1626" s="16"/>
      <c r="V1626" s="16"/>
      <c r="W1626" s="16"/>
      <c r="X1626" s="16" t="s">
        <v>55</v>
      </c>
      <c r="Y1626">
        <v>6</v>
      </c>
      <c r="Z1626">
        <v>10</v>
      </c>
      <c r="AA1626">
        <v>6</v>
      </c>
      <c r="AB1626">
        <v>6</v>
      </c>
      <c r="AC1626">
        <v>0.5</v>
      </c>
      <c r="AD1626">
        <v>9</v>
      </c>
      <c r="AE1626" t="s">
        <v>1885</v>
      </c>
    </row>
    <row r="1627" spans="1:31" x14ac:dyDescent="0.25">
      <c r="A1627" s="16" t="s">
        <v>3138</v>
      </c>
      <c r="B1627" s="16" t="s">
        <v>24</v>
      </c>
      <c r="C1627" s="16" t="s">
        <v>588</v>
      </c>
      <c r="D1627" s="16" t="s">
        <v>62</v>
      </c>
      <c r="E1627" s="16" t="s">
        <v>41</v>
      </c>
      <c r="F1627" s="16" t="s">
        <v>28</v>
      </c>
      <c r="G1627" s="16" t="s">
        <v>105</v>
      </c>
      <c r="H1627" s="16" t="s">
        <v>106</v>
      </c>
      <c r="I1627" s="16" t="s">
        <v>106</v>
      </c>
      <c r="J1627" s="16" t="s">
        <v>134</v>
      </c>
      <c r="K1627" s="16" t="s">
        <v>317</v>
      </c>
      <c r="L1627" s="9">
        <v>45238</v>
      </c>
      <c r="M1627" s="9">
        <v>45268</v>
      </c>
      <c r="N1627" s="9">
        <v>45267</v>
      </c>
      <c r="O1627" s="7">
        <v>45267</v>
      </c>
      <c r="P1627" s="9">
        <v>45267</v>
      </c>
      <c r="Q1627" s="9">
        <v>44903</v>
      </c>
      <c r="R1627" s="9" t="s">
        <v>34</v>
      </c>
      <c r="S1627" s="16" t="s">
        <v>94</v>
      </c>
      <c r="T1627" s="16" t="s">
        <v>109</v>
      </c>
      <c r="U1627" s="16"/>
      <c r="V1627" s="16"/>
      <c r="W1627" s="16"/>
      <c r="X1627" s="16" t="s">
        <v>55</v>
      </c>
      <c r="Y1627">
        <v>6</v>
      </c>
      <c r="Z1627">
        <v>10</v>
      </c>
      <c r="AA1627">
        <v>6</v>
      </c>
      <c r="AB1627">
        <v>6</v>
      </c>
      <c r="AC1627">
        <v>0.5</v>
      </c>
      <c r="AD1627">
        <v>9</v>
      </c>
      <c r="AE1627" t="s">
        <v>1685</v>
      </c>
    </row>
    <row r="1628" spans="1:31" x14ac:dyDescent="0.25">
      <c r="A1628" s="16" t="s">
        <v>3138</v>
      </c>
      <c r="B1628" s="16" t="s">
        <v>24</v>
      </c>
      <c r="C1628" s="16" t="s">
        <v>588</v>
      </c>
      <c r="D1628" s="16" t="s">
        <v>62</v>
      </c>
      <c r="E1628" s="16" t="s">
        <v>41</v>
      </c>
      <c r="F1628" s="16" t="s">
        <v>28</v>
      </c>
      <c r="G1628" s="16" t="s">
        <v>105</v>
      </c>
      <c r="H1628" s="16" t="s">
        <v>106</v>
      </c>
      <c r="I1628" s="16" t="s">
        <v>106</v>
      </c>
      <c r="J1628" s="16" t="s">
        <v>134</v>
      </c>
      <c r="K1628" s="16" t="s">
        <v>592</v>
      </c>
      <c r="L1628" s="9">
        <v>45170</v>
      </c>
      <c r="M1628" s="9">
        <v>45170</v>
      </c>
      <c r="N1628" s="9">
        <v>45176</v>
      </c>
      <c r="O1628" s="7">
        <v>45176</v>
      </c>
      <c r="P1628" s="9">
        <v>45176</v>
      </c>
      <c r="Q1628" s="9">
        <v>44805</v>
      </c>
      <c r="R1628" s="9" t="s">
        <v>34</v>
      </c>
      <c r="S1628" s="16" t="s">
        <v>94</v>
      </c>
      <c r="T1628" s="16" t="s">
        <v>109</v>
      </c>
      <c r="U1628" s="16"/>
      <c r="V1628" s="16"/>
      <c r="W1628" s="16"/>
      <c r="X1628" s="16" t="s">
        <v>55</v>
      </c>
      <c r="Y1628">
        <v>6</v>
      </c>
      <c r="Z1628">
        <v>10</v>
      </c>
      <c r="AA1628">
        <v>6</v>
      </c>
      <c r="AB1628">
        <v>6</v>
      </c>
      <c r="AC1628">
        <v>0.5</v>
      </c>
      <c r="AD1628">
        <v>9</v>
      </c>
      <c r="AE1628" t="s">
        <v>1886</v>
      </c>
    </row>
    <row r="1629" spans="1:31" x14ac:dyDescent="0.25">
      <c r="A1629" s="16" t="s">
        <v>3138</v>
      </c>
      <c r="B1629" s="16" t="s">
        <v>24</v>
      </c>
      <c r="C1629" s="16" t="s">
        <v>588</v>
      </c>
      <c r="D1629" s="16" t="s">
        <v>62</v>
      </c>
      <c r="E1629" s="16" t="s">
        <v>41</v>
      </c>
      <c r="F1629" s="16" t="s">
        <v>28</v>
      </c>
      <c r="G1629" s="16" t="s">
        <v>105</v>
      </c>
      <c r="H1629" s="16" t="s">
        <v>106</v>
      </c>
      <c r="I1629" s="16" t="s">
        <v>106</v>
      </c>
      <c r="J1629" s="16" t="s">
        <v>134</v>
      </c>
      <c r="K1629" s="16" t="s">
        <v>593</v>
      </c>
      <c r="L1629" s="9">
        <v>45170</v>
      </c>
      <c r="M1629" s="9">
        <v>45170</v>
      </c>
      <c r="N1629" s="9">
        <v>45176</v>
      </c>
      <c r="O1629" s="7">
        <v>45176</v>
      </c>
      <c r="P1629" s="9">
        <v>45176</v>
      </c>
      <c r="Q1629" s="9">
        <v>44805</v>
      </c>
      <c r="R1629" s="9" t="s">
        <v>34</v>
      </c>
      <c r="S1629" s="16" t="s">
        <v>94</v>
      </c>
      <c r="T1629" s="16" t="s">
        <v>109</v>
      </c>
      <c r="U1629" s="16"/>
      <c r="V1629" s="16"/>
      <c r="W1629" s="16"/>
      <c r="X1629" s="16" t="s">
        <v>55</v>
      </c>
      <c r="Y1629">
        <v>6</v>
      </c>
      <c r="Z1629">
        <v>10</v>
      </c>
      <c r="AA1629">
        <v>6</v>
      </c>
      <c r="AB1629">
        <v>6</v>
      </c>
      <c r="AC1629">
        <v>0.5</v>
      </c>
      <c r="AD1629">
        <v>9</v>
      </c>
      <c r="AE1629" t="s">
        <v>1887</v>
      </c>
    </row>
    <row r="1630" spans="1:31" x14ac:dyDescent="0.25">
      <c r="A1630" s="16" t="s">
        <v>3138</v>
      </c>
      <c r="B1630" s="16" t="s">
        <v>24</v>
      </c>
      <c r="C1630" s="16" t="s">
        <v>588</v>
      </c>
      <c r="D1630" s="16" t="s">
        <v>62</v>
      </c>
      <c r="E1630" s="16" t="s">
        <v>41</v>
      </c>
      <c r="F1630" s="16" t="s">
        <v>28</v>
      </c>
      <c r="G1630" s="16" t="s">
        <v>105</v>
      </c>
      <c r="H1630" s="16" t="s">
        <v>106</v>
      </c>
      <c r="I1630" s="16" t="s">
        <v>106</v>
      </c>
      <c r="J1630" s="16" t="s">
        <v>134</v>
      </c>
      <c r="K1630" s="16" t="s">
        <v>594</v>
      </c>
      <c r="L1630" s="9">
        <v>45170</v>
      </c>
      <c r="M1630" s="9">
        <v>45170</v>
      </c>
      <c r="N1630" s="9">
        <v>45176</v>
      </c>
      <c r="O1630" s="7">
        <v>45176</v>
      </c>
      <c r="P1630" s="9">
        <v>45176</v>
      </c>
      <c r="Q1630" s="9">
        <v>44805</v>
      </c>
      <c r="R1630" s="9" t="s">
        <v>34</v>
      </c>
      <c r="S1630" s="16" t="s">
        <v>94</v>
      </c>
      <c r="T1630" s="16" t="s">
        <v>109</v>
      </c>
      <c r="U1630" s="16"/>
      <c r="V1630" s="16"/>
      <c r="W1630" s="16"/>
      <c r="X1630" s="16" t="s">
        <v>55</v>
      </c>
      <c r="Y1630">
        <v>6</v>
      </c>
      <c r="Z1630">
        <v>10</v>
      </c>
      <c r="AA1630">
        <v>6</v>
      </c>
      <c r="AB1630">
        <v>6</v>
      </c>
      <c r="AC1630">
        <v>0.5</v>
      </c>
      <c r="AD1630">
        <v>9</v>
      </c>
      <c r="AE1630" t="s">
        <v>1888</v>
      </c>
    </row>
    <row r="1631" spans="1:31" x14ac:dyDescent="0.25">
      <c r="A1631" s="16" t="s">
        <v>3138</v>
      </c>
      <c r="B1631" s="16" t="s">
        <v>24</v>
      </c>
      <c r="C1631" s="16" t="s">
        <v>588</v>
      </c>
      <c r="D1631" s="16" t="s">
        <v>62</v>
      </c>
      <c r="E1631" s="16" t="s">
        <v>240</v>
      </c>
      <c r="F1631" s="16" t="s">
        <v>28</v>
      </c>
      <c r="G1631" s="16" t="s">
        <v>241</v>
      </c>
      <c r="H1631" s="16" t="s">
        <v>242</v>
      </c>
      <c r="I1631" s="16" t="s">
        <v>31</v>
      </c>
      <c r="J1631" s="16" t="s">
        <v>348</v>
      </c>
      <c r="K1631" s="16" t="s">
        <v>563</v>
      </c>
      <c r="L1631" s="9"/>
      <c r="M1631" s="9">
        <v>44958</v>
      </c>
      <c r="N1631" s="9">
        <v>44958</v>
      </c>
      <c r="O1631" s="7">
        <v>44958</v>
      </c>
      <c r="P1631" s="9"/>
      <c r="Q1631" s="9"/>
      <c r="R1631" s="9" t="s">
        <v>34</v>
      </c>
      <c r="S1631" s="16" t="s">
        <v>94</v>
      </c>
      <c r="T1631" s="16" t="s">
        <v>314</v>
      </c>
      <c r="U1631" s="16"/>
      <c r="V1631" s="16"/>
      <c r="W1631" s="16"/>
      <c r="X1631" s="16" t="s">
        <v>55</v>
      </c>
      <c r="Y1631">
        <v>6</v>
      </c>
      <c r="Z1631">
        <v>10</v>
      </c>
      <c r="AA1631">
        <v>6</v>
      </c>
      <c r="AB1631">
        <v>2</v>
      </c>
      <c r="AC1631">
        <v>0.16666666666666666</v>
      </c>
      <c r="AD1631">
        <v>7</v>
      </c>
      <c r="AE1631" t="s">
        <v>1932</v>
      </c>
    </row>
    <row r="1632" spans="1:31" x14ac:dyDescent="0.25">
      <c r="A1632" s="16" t="s">
        <v>3138</v>
      </c>
      <c r="B1632" s="16" t="s">
        <v>24</v>
      </c>
      <c r="C1632" s="16" t="s">
        <v>588</v>
      </c>
      <c r="D1632" s="16" t="s">
        <v>62</v>
      </c>
      <c r="E1632" s="16" t="s">
        <v>240</v>
      </c>
      <c r="F1632" s="16" t="s">
        <v>28</v>
      </c>
      <c r="G1632" s="16" t="s">
        <v>241</v>
      </c>
      <c r="H1632" s="16" t="s">
        <v>242</v>
      </c>
      <c r="I1632" s="16" t="s">
        <v>31</v>
      </c>
      <c r="J1632" s="16" t="s">
        <v>348</v>
      </c>
      <c r="K1632" s="16" t="s">
        <v>196</v>
      </c>
      <c r="L1632" s="9"/>
      <c r="M1632" s="9">
        <v>44958</v>
      </c>
      <c r="N1632" s="9">
        <v>44958</v>
      </c>
      <c r="O1632" s="7">
        <v>44958</v>
      </c>
      <c r="P1632" s="9"/>
      <c r="Q1632" s="9"/>
      <c r="R1632" s="9" t="s">
        <v>34</v>
      </c>
      <c r="S1632" s="16" t="s">
        <v>94</v>
      </c>
      <c r="T1632" s="16" t="s">
        <v>314</v>
      </c>
      <c r="U1632" s="16"/>
      <c r="V1632" s="16"/>
      <c r="W1632" s="16"/>
      <c r="X1632" s="16" t="s">
        <v>55</v>
      </c>
      <c r="Y1632">
        <v>6</v>
      </c>
      <c r="Z1632">
        <v>10</v>
      </c>
      <c r="AA1632">
        <v>6</v>
      </c>
      <c r="AB1632">
        <v>2</v>
      </c>
      <c r="AC1632">
        <v>0.16666666666666666</v>
      </c>
      <c r="AD1632">
        <v>7</v>
      </c>
      <c r="AE1632" t="s">
        <v>1933</v>
      </c>
    </row>
    <row r="1633" spans="1:31" x14ac:dyDescent="0.25">
      <c r="A1633" s="16" t="s">
        <v>3138</v>
      </c>
      <c r="B1633" s="16" t="s">
        <v>24</v>
      </c>
      <c r="C1633" s="16" t="s">
        <v>588</v>
      </c>
      <c r="D1633" s="16" t="s">
        <v>62</v>
      </c>
      <c r="E1633" s="16" t="s">
        <v>240</v>
      </c>
      <c r="F1633" s="16" t="s">
        <v>28</v>
      </c>
      <c r="G1633" s="16" t="s">
        <v>241</v>
      </c>
      <c r="H1633" s="16" t="s">
        <v>242</v>
      </c>
      <c r="I1633" s="16" t="s">
        <v>31</v>
      </c>
      <c r="J1633" s="16" t="s">
        <v>348</v>
      </c>
      <c r="K1633" s="16" t="s">
        <v>243</v>
      </c>
      <c r="L1633" s="9"/>
      <c r="M1633" s="9">
        <v>44958</v>
      </c>
      <c r="N1633" s="9">
        <v>44958</v>
      </c>
      <c r="O1633" s="7">
        <v>44958</v>
      </c>
      <c r="P1633" s="9"/>
      <c r="Q1633" s="9"/>
      <c r="R1633" s="9" t="s">
        <v>34</v>
      </c>
      <c r="S1633" s="16" t="s">
        <v>94</v>
      </c>
      <c r="T1633" s="16" t="s">
        <v>314</v>
      </c>
      <c r="U1633" s="16"/>
      <c r="V1633" s="16"/>
      <c r="W1633" s="16"/>
      <c r="X1633" s="16" t="s">
        <v>55</v>
      </c>
      <c r="Y1633">
        <v>6</v>
      </c>
      <c r="Z1633">
        <v>10</v>
      </c>
      <c r="AA1633">
        <v>6</v>
      </c>
      <c r="AB1633">
        <v>2</v>
      </c>
      <c r="AC1633">
        <v>0.16666666666666666</v>
      </c>
      <c r="AD1633">
        <v>7</v>
      </c>
      <c r="AE1633" t="s">
        <v>1934</v>
      </c>
    </row>
    <row r="1634" spans="1:31" x14ac:dyDescent="0.25">
      <c r="A1634" s="16" t="s">
        <v>3138</v>
      </c>
      <c r="B1634" s="16" t="s">
        <v>24</v>
      </c>
      <c r="C1634" s="16" t="s">
        <v>588</v>
      </c>
      <c r="D1634" s="16" t="s">
        <v>62</v>
      </c>
      <c r="E1634" s="16" t="s">
        <v>27</v>
      </c>
      <c r="F1634" s="16" t="s">
        <v>28</v>
      </c>
      <c r="G1634" s="16" t="s">
        <v>29</v>
      </c>
      <c r="H1634" s="16" t="s">
        <v>30</v>
      </c>
      <c r="I1634" s="16" t="s">
        <v>31</v>
      </c>
      <c r="J1634" s="16" t="s">
        <v>348</v>
      </c>
      <c r="K1634" s="16" t="s">
        <v>616</v>
      </c>
      <c r="L1634" s="9"/>
      <c r="M1634" s="9">
        <v>45145</v>
      </c>
      <c r="N1634" s="9">
        <v>45145</v>
      </c>
      <c r="O1634" s="7">
        <v>45145</v>
      </c>
      <c r="P1634" s="9"/>
      <c r="Q1634" s="9"/>
      <c r="R1634" s="9" t="s">
        <v>34</v>
      </c>
      <c r="S1634" s="16" t="s">
        <v>94</v>
      </c>
      <c r="T1634" s="16" t="s">
        <v>314</v>
      </c>
      <c r="U1634" s="16"/>
      <c r="V1634" s="16"/>
      <c r="W1634" s="16"/>
      <c r="X1634" s="16" t="s">
        <v>55</v>
      </c>
      <c r="Y1634">
        <v>6</v>
      </c>
      <c r="Z1634">
        <v>10</v>
      </c>
      <c r="AA1634">
        <v>6</v>
      </c>
      <c r="AB1634">
        <v>2</v>
      </c>
      <c r="AC1634">
        <v>0.16666666666666666</v>
      </c>
      <c r="AD1634">
        <v>7</v>
      </c>
      <c r="AE1634" t="s">
        <v>1943</v>
      </c>
    </row>
    <row r="1635" spans="1:31" x14ac:dyDescent="0.25">
      <c r="A1635" s="16" t="s">
        <v>3138</v>
      </c>
      <c r="B1635" s="16" t="s">
        <v>24</v>
      </c>
      <c r="C1635" s="16" t="s">
        <v>588</v>
      </c>
      <c r="D1635" s="16" t="s">
        <v>62</v>
      </c>
      <c r="E1635" s="16" t="s">
        <v>27</v>
      </c>
      <c r="F1635" s="16" t="s">
        <v>28</v>
      </c>
      <c r="G1635" s="16" t="s">
        <v>29</v>
      </c>
      <c r="H1635" s="16" t="s">
        <v>30</v>
      </c>
      <c r="I1635" s="16" t="s">
        <v>31</v>
      </c>
      <c r="J1635" s="16" t="s">
        <v>348</v>
      </c>
      <c r="K1635" s="16" t="s">
        <v>617</v>
      </c>
      <c r="L1635" s="9"/>
      <c r="M1635" s="9">
        <v>45145</v>
      </c>
      <c r="N1635" s="9">
        <v>45145</v>
      </c>
      <c r="O1635" s="7">
        <v>45145</v>
      </c>
      <c r="P1635" s="9"/>
      <c r="Q1635" s="9"/>
      <c r="R1635" s="9" t="s">
        <v>34</v>
      </c>
      <c r="S1635" s="16" t="s">
        <v>94</v>
      </c>
      <c r="T1635" s="16" t="s">
        <v>314</v>
      </c>
      <c r="U1635" s="16"/>
      <c r="V1635" s="16"/>
      <c r="W1635" s="16"/>
      <c r="X1635" s="16" t="s">
        <v>55</v>
      </c>
      <c r="Y1635">
        <v>6</v>
      </c>
      <c r="Z1635">
        <v>10</v>
      </c>
      <c r="AA1635">
        <v>6</v>
      </c>
      <c r="AB1635">
        <v>2</v>
      </c>
      <c r="AC1635">
        <v>0.16666666666666666</v>
      </c>
      <c r="AD1635">
        <v>7</v>
      </c>
      <c r="AE1635" t="s">
        <v>1944</v>
      </c>
    </row>
    <row r="1636" spans="1:31" x14ac:dyDescent="0.25">
      <c r="A1636" s="16" t="s">
        <v>3138</v>
      </c>
      <c r="B1636" s="16" t="s">
        <v>24</v>
      </c>
      <c r="C1636" s="16" t="s">
        <v>588</v>
      </c>
      <c r="D1636" s="16" t="s">
        <v>62</v>
      </c>
      <c r="E1636" s="16" t="s">
        <v>27</v>
      </c>
      <c r="F1636" s="16" t="s">
        <v>28</v>
      </c>
      <c r="G1636" s="16" t="s">
        <v>29</v>
      </c>
      <c r="H1636" s="16" t="s">
        <v>30</v>
      </c>
      <c r="I1636" s="16" t="s">
        <v>31</v>
      </c>
      <c r="J1636" s="16" t="s">
        <v>348</v>
      </c>
      <c r="K1636" s="16" t="s">
        <v>338</v>
      </c>
      <c r="L1636" s="9"/>
      <c r="M1636" s="9">
        <v>45145</v>
      </c>
      <c r="N1636" s="9">
        <v>45145</v>
      </c>
      <c r="O1636" s="7">
        <v>45145</v>
      </c>
      <c r="P1636" s="9"/>
      <c r="Q1636" s="9"/>
      <c r="R1636" s="9" t="s">
        <v>34</v>
      </c>
      <c r="S1636" s="16" t="s">
        <v>94</v>
      </c>
      <c r="T1636" s="16" t="s">
        <v>314</v>
      </c>
      <c r="U1636" s="16"/>
      <c r="V1636" s="16"/>
      <c r="W1636" s="16"/>
      <c r="X1636" s="16" t="s">
        <v>55</v>
      </c>
      <c r="Y1636">
        <v>6</v>
      </c>
      <c r="Z1636">
        <v>10</v>
      </c>
      <c r="AA1636">
        <v>6</v>
      </c>
      <c r="AB1636">
        <v>2</v>
      </c>
      <c r="AC1636">
        <v>0.16666666666666666</v>
      </c>
      <c r="AD1636">
        <v>7</v>
      </c>
      <c r="AE1636" t="s">
        <v>3804</v>
      </c>
    </row>
    <row r="1637" spans="1:31" x14ac:dyDescent="0.25">
      <c r="A1637" s="16" t="s">
        <v>3138</v>
      </c>
      <c r="B1637" s="16" t="s">
        <v>24</v>
      </c>
      <c r="C1637" s="16" t="s">
        <v>588</v>
      </c>
      <c r="D1637" s="16" t="s">
        <v>62</v>
      </c>
      <c r="E1637" s="16" t="s">
        <v>27</v>
      </c>
      <c r="F1637" s="16" t="s">
        <v>28</v>
      </c>
      <c r="G1637" s="16" t="s">
        <v>29</v>
      </c>
      <c r="H1637" s="16" t="s">
        <v>30</v>
      </c>
      <c r="I1637" s="16" t="s">
        <v>31</v>
      </c>
      <c r="J1637" s="16" t="s">
        <v>348</v>
      </c>
      <c r="K1637" s="16" t="s">
        <v>33</v>
      </c>
      <c r="L1637" s="9"/>
      <c r="M1637" s="9">
        <v>45145</v>
      </c>
      <c r="N1637" s="9">
        <v>45145</v>
      </c>
      <c r="O1637" s="7">
        <v>45145</v>
      </c>
      <c r="P1637" s="9"/>
      <c r="Q1637" s="9"/>
      <c r="R1637" s="9" t="s">
        <v>34</v>
      </c>
      <c r="S1637" s="16" t="s">
        <v>94</v>
      </c>
      <c r="T1637" s="16" t="s">
        <v>314</v>
      </c>
      <c r="U1637" s="16"/>
      <c r="V1637" s="16"/>
      <c r="W1637" s="16"/>
      <c r="X1637" s="16" t="s">
        <v>55</v>
      </c>
      <c r="Y1637">
        <v>6</v>
      </c>
      <c r="Z1637">
        <v>10</v>
      </c>
      <c r="AA1637">
        <v>6</v>
      </c>
      <c r="AB1637">
        <v>2</v>
      </c>
      <c r="AC1637">
        <v>0.16666666666666666</v>
      </c>
      <c r="AD1637">
        <v>7</v>
      </c>
      <c r="AE1637" t="s">
        <v>1945</v>
      </c>
    </row>
    <row r="1638" spans="1:31" x14ac:dyDescent="0.25">
      <c r="A1638" s="16" t="s">
        <v>3138</v>
      </c>
      <c r="B1638" s="16" t="s">
        <v>24</v>
      </c>
      <c r="C1638" s="16" t="s">
        <v>588</v>
      </c>
      <c r="D1638" s="16" t="s">
        <v>62</v>
      </c>
      <c r="E1638" s="16" t="s">
        <v>27</v>
      </c>
      <c r="F1638" s="16" t="s">
        <v>28</v>
      </c>
      <c r="G1638" s="16" t="s">
        <v>29</v>
      </c>
      <c r="H1638" s="16" t="s">
        <v>30</v>
      </c>
      <c r="I1638" s="16" t="s">
        <v>31</v>
      </c>
      <c r="J1638" s="16" t="s">
        <v>348</v>
      </c>
      <c r="K1638" s="16" t="s">
        <v>47</v>
      </c>
      <c r="L1638" s="9"/>
      <c r="M1638" s="9">
        <v>45145</v>
      </c>
      <c r="N1638" s="9">
        <v>45145</v>
      </c>
      <c r="O1638" s="7">
        <v>45145</v>
      </c>
      <c r="P1638" s="9"/>
      <c r="Q1638" s="9"/>
      <c r="R1638" s="9" t="s">
        <v>34</v>
      </c>
      <c r="S1638" s="16" t="s">
        <v>94</v>
      </c>
      <c r="T1638" s="16" t="s">
        <v>314</v>
      </c>
      <c r="U1638" s="16"/>
      <c r="V1638" s="16"/>
      <c r="W1638" s="16"/>
      <c r="X1638" s="16" t="s">
        <v>55</v>
      </c>
      <c r="Y1638">
        <v>6</v>
      </c>
      <c r="Z1638">
        <v>10</v>
      </c>
      <c r="AA1638">
        <v>6</v>
      </c>
      <c r="AB1638">
        <v>2</v>
      </c>
      <c r="AC1638">
        <v>0.16666666666666666</v>
      </c>
      <c r="AD1638">
        <v>7</v>
      </c>
      <c r="AE1638" t="s">
        <v>1946</v>
      </c>
    </row>
    <row r="1639" spans="1:31" x14ac:dyDescent="0.25">
      <c r="A1639" s="16" t="s">
        <v>3138</v>
      </c>
      <c r="B1639" s="16" t="s">
        <v>24</v>
      </c>
      <c r="C1639" s="16" t="s">
        <v>588</v>
      </c>
      <c r="D1639" s="16" t="s">
        <v>62</v>
      </c>
      <c r="E1639" s="16" t="s">
        <v>27</v>
      </c>
      <c r="F1639" s="16" t="s">
        <v>28</v>
      </c>
      <c r="G1639" s="16" t="s">
        <v>29</v>
      </c>
      <c r="H1639" s="16" t="s">
        <v>30</v>
      </c>
      <c r="I1639" s="16" t="s">
        <v>31</v>
      </c>
      <c r="J1639" s="16" t="s">
        <v>348</v>
      </c>
      <c r="K1639" s="16" t="s">
        <v>618</v>
      </c>
      <c r="L1639" s="9"/>
      <c r="M1639" s="9">
        <v>45145</v>
      </c>
      <c r="N1639" s="9">
        <v>45145</v>
      </c>
      <c r="O1639" s="7">
        <v>45145</v>
      </c>
      <c r="P1639" s="9"/>
      <c r="Q1639" s="9"/>
      <c r="R1639" s="9" t="s">
        <v>34</v>
      </c>
      <c r="S1639" s="16" t="s">
        <v>94</v>
      </c>
      <c r="T1639" s="16" t="s">
        <v>314</v>
      </c>
      <c r="U1639" s="16"/>
      <c r="V1639" s="16"/>
      <c r="W1639" s="16"/>
      <c r="X1639" s="16" t="s">
        <v>55</v>
      </c>
      <c r="Y1639">
        <v>6</v>
      </c>
      <c r="Z1639">
        <v>10</v>
      </c>
      <c r="AA1639">
        <v>6</v>
      </c>
      <c r="AB1639">
        <v>2</v>
      </c>
      <c r="AC1639">
        <v>0.16666666666666666</v>
      </c>
      <c r="AD1639">
        <v>7</v>
      </c>
      <c r="AE1639" t="s">
        <v>1947</v>
      </c>
    </row>
    <row r="1640" spans="1:31" x14ac:dyDescent="0.25">
      <c r="A1640" s="16" t="s">
        <v>3138</v>
      </c>
      <c r="B1640" s="16" t="s">
        <v>24</v>
      </c>
      <c r="C1640" s="16" t="s">
        <v>588</v>
      </c>
      <c r="D1640" s="16" t="s">
        <v>62</v>
      </c>
      <c r="E1640" s="16" t="s">
        <v>27</v>
      </c>
      <c r="F1640" s="16" t="s">
        <v>28</v>
      </c>
      <c r="G1640" s="16" t="s">
        <v>29</v>
      </c>
      <c r="H1640" s="16" t="s">
        <v>30</v>
      </c>
      <c r="I1640" s="16" t="s">
        <v>31</v>
      </c>
      <c r="J1640" s="16" t="s">
        <v>348</v>
      </c>
      <c r="K1640" s="16" t="s">
        <v>295</v>
      </c>
      <c r="L1640" s="9"/>
      <c r="M1640" s="9">
        <v>45145</v>
      </c>
      <c r="N1640" s="9">
        <v>45145</v>
      </c>
      <c r="O1640" s="7">
        <v>45145</v>
      </c>
      <c r="P1640" s="9"/>
      <c r="Q1640" s="9"/>
      <c r="R1640" s="9" t="s">
        <v>34</v>
      </c>
      <c r="S1640" s="16" t="s">
        <v>94</v>
      </c>
      <c r="T1640" s="16" t="s">
        <v>314</v>
      </c>
      <c r="U1640" s="16"/>
      <c r="V1640" s="16"/>
      <c r="W1640" s="16"/>
      <c r="X1640" s="16" t="s">
        <v>55</v>
      </c>
      <c r="Y1640">
        <v>6</v>
      </c>
      <c r="Z1640">
        <v>10</v>
      </c>
      <c r="AA1640">
        <v>6</v>
      </c>
      <c r="AB1640">
        <v>2</v>
      </c>
      <c r="AC1640">
        <v>0.16666666666666666</v>
      </c>
      <c r="AD1640">
        <v>7</v>
      </c>
      <c r="AE1640" t="s">
        <v>1948</v>
      </c>
    </row>
    <row r="1641" spans="1:31" x14ac:dyDescent="0.25">
      <c r="A1641" s="16" t="s">
        <v>3138</v>
      </c>
      <c r="B1641" s="16" t="s">
        <v>24</v>
      </c>
      <c r="C1641" s="16" t="s">
        <v>588</v>
      </c>
      <c r="D1641" s="16" t="s">
        <v>62</v>
      </c>
      <c r="E1641" s="16" t="s">
        <v>27</v>
      </c>
      <c r="F1641" s="16" t="s">
        <v>28</v>
      </c>
      <c r="G1641" s="16" t="s">
        <v>29</v>
      </c>
      <c r="H1641" s="16" t="s">
        <v>30</v>
      </c>
      <c r="I1641" s="16" t="s">
        <v>31</v>
      </c>
      <c r="J1641" s="16" t="s">
        <v>348</v>
      </c>
      <c r="K1641" s="16" t="s">
        <v>3805</v>
      </c>
      <c r="L1641" s="9"/>
      <c r="M1641" s="9">
        <v>45145</v>
      </c>
      <c r="N1641" s="9">
        <v>45145</v>
      </c>
      <c r="O1641" s="7">
        <v>45145</v>
      </c>
      <c r="P1641" s="9"/>
      <c r="Q1641" s="9"/>
      <c r="R1641" s="9" t="s">
        <v>34</v>
      </c>
      <c r="S1641" s="16" t="s">
        <v>94</v>
      </c>
      <c r="T1641" s="16" t="s">
        <v>314</v>
      </c>
      <c r="U1641" s="16"/>
      <c r="V1641" s="16"/>
      <c r="W1641" s="16"/>
      <c r="X1641" s="16" t="s">
        <v>55</v>
      </c>
      <c r="Y1641">
        <v>6</v>
      </c>
      <c r="Z1641">
        <v>10</v>
      </c>
      <c r="AA1641">
        <v>6</v>
      </c>
      <c r="AB1641">
        <v>2</v>
      </c>
      <c r="AC1641">
        <v>0.16666666666666666</v>
      </c>
      <c r="AD1641">
        <v>7</v>
      </c>
      <c r="AE1641" t="s">
        <v>3806</v>
      </c>
    </row>
    <row r="1642" spans="1:31" x14ac:dyDescent="0.25">
      <c r="A1642" s="16" t="s">
        <v>3138</v>
      </c>
      <c r="B1642" s="16" t="s">
        <v>24</v>
      </c>
      <c r="C1642" s="16" t="s">
        <v>588</v>
      </c>
      <c r="D1642" s="16" t="s">
        <v>62</v>
      </c>
      <c r="E1642" s="16" t="s">
        <v>27</v>
      </c>
      <c r="F1642" s="16" t="s">
        <v>28</v>
      </c>
      <c r="G1642" s="16" t="s">
        <v>29</v>
      </c>
      <c r="H1642" s="16" t="s">
        <v>30</v>
      </c>
      <c r="I1642" s="16" t="s">
        <v>31</v>
      </c>
      <c r="J1642" s="16" t="s">
        <v>348</v>
      </c>
      <c r="K1642" s="16" t="s">
        <v>652</v>
      </c>
      <c r="L1642" s="9"/>
      <c r="M1642" s="9">
        <v>45145</v>
      </c>
      <c r="N1642" s="9">
        <v>45145</v>
      </c>
      <c r="O1642" s="7">
        <v>45145</v>
      </c>
      <c r="P1642" s="9"/>
      <c r="Q1642" s="9"/>
      <c r="R1642" s="9" t="s">
        <v>34</v>
      </c>
      <c r="S1642" s="16" t="s">
        <v>94</v>
      </c>
      <c r="T1642" s="16" t="s">
        <v>314</v>
      </c>
      <c r="U1642" s="16"/>
      <c r="V1642" s="16"/>
      <c r="W1642" s="16"/>
      <c r="X1642" s="16" t="s">
        <v>55</v>
      </c>
      <c r="Y1642">
        <v>6</v>
      </c>
      <c r="Z1642">
        <v>10</v>
      </c>
      <c r="AA1642">
        <v>6</v>
      </c>
      <c r="AB1642">
        <v>2</v>
      </c>
      <c r="AC1642">
        <v>0.16666666666666666</v>
      </c>
      <c r="AD1642">
        <v>7</v>
      </c>
      <c r="AE1642" t="s">
        <v>3807</v>
      </c>
    </row>
    <row r="1643" spans="1:31" x14ac:dyDescent="0.25">
      <c r="A1643" s="16" t="s">
        <v>3138</v>
      </c>
      <c r="B1643" s="16" t="s">
        <v>24</v>
      </c>
      <c r="C1643" s="16" t="s">
        <v>588</v>
      </c>
      <c r="D1643" s="16" t="s">
        <v>62</v>
      </c>
      <c r="E1643" s="16" t="s">
        <v>27</v>
      </c>
      <c r="F1643" s="16" t="s">
        <v>28</v>
      </c>
      <c r="G1643" s="16" t="s">
        <v>29</v>
      </c>
      <c r="H1643" s="16" t="s">
        <v>30</v>
      </c>
      <c r="I1643" s="16" t="s">
        <v>31</v>
      </c>
      <c r="J1643" s="16" t="s">
        <v>348</v>
      </c>
      <c r="K1643" s="16" t="s">
        <v>711</v>
      </c>
      <c r="L1643" s="9"/>
      <c r="M1643" s="9">
        <v>45145</v>
      </c>
      <c r="N1643" s="9">
        <v>45145</v>
      </c>
      <c r="O1643" s="7">
        <v>45145</v>
      </c>
      <c r="P1643" s="9"/>
      <c r="Q1643" s="9"/>
      <c r="R1643" s="9" t="s">
        <v>34</v>
      </c>
      <c r="S1643" s="16" t="s">
        <v>94</v>
      </c>
      <c r="T1643" s="16" t="s">
        <v>314</v>
      </c>
      <c r="U1643" s="16"/>
      <c r="V1643" s="16"/>
      <c r="W1643" s="16"/>
      <c r="X1643" s="16" t="s">
        <v>55</v>
      </c>
      <c r="Y1643">
        <v>6</v>
      </c>
      <c r="Z1643">
        <v>10</v>
      </c>
      <c r="AA1643">
        <v>6</v>
      </c>
      <c r="AB1643">
        <v>2</v>
      </c>
      <c r="AC1643">
        <v>0.16666666666666666</v>
      </c>
      <c r="AD1643">
        <v>7</v>
      </c>
      <c r="AE1643" t="s">
        <v>3808</v>
      </c>
    </row>
    <row r="1644" spans="1:31" x14ac:dyDescent="0.25">
      <c r="A1644" s="16" t="s">
        <v>3138</v>
      </c>
      <c r="B1644" s="16" t="s">
        <v>24</v>
      </c>
      <c r="C1644" s="16" t="s">
        <v>588</v>
      </c>
      <c r="D1644" s="16" t="s">
        <v>62</v>
      </c>
      <c r="E1644" s="16" t="s">
        <v>27</v>
      </c>
      <c r="F1644" s="16" t="s">
        <v>28</v>
      </c>
      <c r="G1644" s="16" t="s">
        <v>29</v>
      </c>
      <c r="H1644" s="16" t="s">
        <v>30</v>
      </c>
      <c r="I1644" s="16" t="s">
        <v>31</v>
      </c>
      <c r="J1644" s="16" t="s">
        <v>348</v>
      </c>
      <c r="K1644" s="16" t="s">
        <v>60</v>
      </c>
      <c r="L1644" s="9"/>
      <c r="M1644" s="9">
        <v>45145</v>
      </c>
      <c r="N1644" s="9">
        <v>45145</v>
      </c>
      <c r="O1644" s="7">
        <v>45145</v>
      </c>
      <c r="P1644" s="9"/>
      <c r="Q1644" s="9"/>
      <c r="R1644" s="9" t="s">
        <v>34</v>
      </c>
      <c r="S1644" s="16" t="s">
        <v>94</v>
      </c>
      <c r="T1644" s="16" t="s">
        <v>314</v>
      </c>
      <c r="U1644" s="16"/>
      <c r="V1644" s="16"/>
      <c r="W1644" s="16"/>
      <c r="X1644" s="16" t="s">
        <v>55</v>
      </c>
      <c r="Y1644">
        <v>6</v>
      </c>
      <c r="Z1644">
        <v>10</v>
      </c>
      <c r="AA1644">
        <v>6</v>
      </c>
      <c r="AB1644">
        <v>2</v>
      </c>
      <c r="AC1644">
        <v>0.16666666666666666</v>
      </c>
      <c r="AD1644">
        <v>7</v>
      </c>
      <c r="AE1644" t="s">
        <v>1949</v>
      </c>
    </row>
    <row r="1645" spans="1:31" x14ac:dyDescent="0.25">
      <c r="A1645" s="16" t="s">
        <v>3138</v>
      </c>
      <c r="B1645" s="16" t="s">
        <v>24</v>
      </c>
      <c r="C1645" s="16" t="s">
        <v>588</v>
      </c>
      <c r="D1645" s="16" t="s">
        <v>62</v>
      </c>
      <c r="E1645" s="16" t="s">
        <v>27</v>
      </c>
      <c r="F1645" s="16" t="s">
        <v>28</v>
      </c>
      <c r="G1645" s="16" t="s">
        <v>29</v>
      </c>
      <c r="H1645" s="16" t="s">
        <v>30</v>
      </c>
      <c r="I1645" s="16" t="s">
        <v>31</v>
      </c>
      <c r="J1645" s="16" t="s">
        <v>91</v>
      </c>
      <c r="K1645" s="16" t="s">
        <v>1038</v>
      </c>
      <c r="L1645" s="9"/>
      <c r="M1645" s="9">
        <v>45145</v>
      </c>
      <c r="N1645" s="9">
        <v>45145</v>
      </c>
      <c r="O1645" s="7">
        <v>45145</v>
      </c>
      <c r="P1645" s="9"/>
      <c r="Q1645" s="9"/>
      <c r="R1645" s="9" t="s">
        <v>34</v>
      </c>
      <c r="S1645" s="16" t="s">
        <v>94</v>
      </c>
      <c r="T1645" s="16" t="s">
        <v>314</v>
      </c>
      <c r="U1645" s="16"/>
      <c r="V1645" s="16"/>
      <c r="W1645" s="16"/>
      <c r="X1645" s="16" t="s">
        <v>55</v>
      </c>
      <c r="Y1645">
        <v>6</v>
      </c>
      <c r="Z1645">
        <v>10</v>
      </c>
      <c r="AA1645">
        <v>6</v>
      </c>
      <c r="AB1645">
        <v>2</v>
      </c>
      <c r="AC1645">
        <v>0.16666666666666666</v>
      </c>
      <c r="AD1645">
        <v>7</v>
      </c>
      <c r="AE1645" t="s">
        <v>3809</v>
      </c>
    </row>
    <row r="1646" spans="1:31" x14ac:dyDescent="0.25">
      <c r="A1646" s="16" t="s">
        <v>3138</v>
      </c>
      <c r="B1646" s="16" t="s">
        <v>24</v>
      </c>
      <c r="C1646" s="16" t="s">
        <v>588</v>
      </c>
      <c r="D1646" s="16" t="s">
        <v>62</v>
      </c>
      <c r="E1646" s="16" t="s">
        <v>27</v>
      </c>
      <c r="F1646" s="16" t="s">
        <v>28</v>
      </c>
      <c r="G1646" s="16" t="s">
        <v>29</v>
      </c>
      <c r="H1646" s="16" t="s">
        <v>30</v>
      </c>
      <c r="I1646" s="16" t="s">
        <v>31</v>
      </c>
      <c r="J1646" s="16" t="s">
        <v>91</v>
      </c>
      <c r="K1646" s="16" t="s">
        <v>33</v>
      </c>
      <c r="L1646" s="9"/>
      <c r="M1646" s="9">
        <v>45145</v>
      </c>
      <c r="N1646" s="9">
        <v>45145</v>
      </c>
      <c r="O1646" s="7">
        <v>45145</v>
      </c>
      <c r="P1646" s="9"/>
      <c r="Q1646" s="9"/>
      <c r="R1646" s="9" t="s">
        <v>34</v>
      </c>
      <c r="S1646" s="16" t="s">
        <v>94</v>
      </c>
      <c r="T1646" s="16" t="s">
        <v>314</v>
      </c>
      <c r="U1646" s="16"/>
      <c r="V1646" s="16"/>
      <c r="W1646" s="16"/>
      <c r="X1646" s="16" t="s">
        <v>55</v>
      </c>
      <c r="Y1646">
        <v>6</v>
      </c>
      <c r="Z1646">
        <v>10</v>
      </c>
      <c r="AA1646">
        <v>6</v>
      </c>
      <c r="AB1646">
        <v>2</v>
      </c>
      <c r="AC1646">
        <v>0.16666666666666666</v>
      </c>
      <c r="AD1646">
        <v>7</v>
      </c>
      <c r="AE1646" t="s">
        <v>1827</v>
      </c>
    </row>
    <row r="1647" spans="1:31" x14ac:dyDescent="0.25">
      <c r="A1647" s="16" t="s">
        <v>3138</v>
      </c>
      <c r="B1647" s="16" t="s">
        <v>24</v>
      </c>
      <c r="C1647" s="16" t="s">
        <v>588</v>
      </c>
      <c r="D1647" s="16" t="s">
        <v>62</v>
      </c>
      <c r="E1647" s="16" t="s">
        <v>27</v>
      </c>
      <c r="F1647" s="16" t="s">
        <v>28</v>
      </c>
      <c r="G1647" s="16" t="s">
        <v>29</v>
      </c>
      <c r="H1647" s="16" t="s">
        <v>30</v>
      </c>
      <c r="I1647" s="16" t="s">
        <v>31</v>
      </c>
      <c r="J1647" s="16" t="s">
        <v>91</v>
      </c>
      <c r="K1647" s="16" t="s">
        <v>227</v>
      </c>
      <c r="L1647" s="9"/>
      <c r="M1647" s="9">
        <v>45145</v>
      </c>
      <c r="N1647" s="9">
        <v>45145</v>
      </c>
      <c r="O1647" s="7">
        <v>45145</v>
      </c>
      <c r="P1647" s="9"/>
      <c r="Q1647" s="9"/>
      <c r="R1647" s="9" t="s">
        <v>34</v>
      </c>
      <c r="S1647" s="16" t="s">
        <v>94</v>
      </c>
      <c r="T1647" s="16" t="s">
        <v>314</v>
      </c>
      <c r="U1647" s="16"/>
      <c r="V1647" s="16"/>
      <c r="W1647" s="16"/>
      <c r="X1647" s="16" t="s">
        <v>55</v>
      </c>
      <c r="Y1647">
        <v>6</v>
      </c>
      <c r="Z1647">
        <v>10</v>
      </c>
      <c r="AA1647">
        <v>6</v>
      </c>
      <c r="AB1647">
        <v>2</v>
      </c>
      <c r="AC1647">
        <v>0.16666666666666666</v>
      </c>
      <c r="AD1647">
        <v>7</v>
      </c>
      <c r="AE1647" t="s">
        <v>1950</v>
      </c>
    </row>
    <row r="1648" spans="1:31" x14ac:dyDescent="0.25">
      <c r="A1648" s="16" t="s">
        <v>3138</v>
      </c>
      <c r="B1648" s="16" t="s">
        <v>24</v>
      </c>
      <c r="C1648" s="16" t="s">
        <v>588</v>
      </c>
      <c r="D1648" s="16" t="s">
        <v>62</v>
      </c>
      <c r="E1648" s="16" t="s">
        <v>27</v>
      </c>
      <c r="F1648" s="16" t="s">
        <v>28</v>
      </c>
      <c r="G1648" s="16" t="s">
        <v>29</v>
      </c>
      <c r="H1648" s="16" t="s">
        <v>30</v>
      </c>
      <c r="I1648" s="16" t="s">
        <v>31</v>
      </c>
      <c r="J1648" s="16" t="s">
        <v>91</v>
      </c>
      <c r="K1648" s="16" t="s">
        <v>540</v>
      </c>
      <c r="L1648" s="9"/>
      <c r="M1648" s="9">
        <v>45145</v>
      </c>
      <c r="N1648" s="9">
        <v>45145</v>
      </c>
      <c r="O1648" s="7">
        <v>45145</v>
      </c>
      <c r="P1648" s="9"/>
      <c r="Q1648" s="9"/>
      <c r="R1648" s="9" t="s">
        <v>34</v>
      </c>
      <c r="S1648" s="16" t="s">
        <v>94</v>
      </c>
      <c r="T1648" s="16" t="s">
        <v>314</v>
      </c>
      <c r="U1648" s="16"/>
      <c r="V1648" s="16"/>
      <c r="W1648" s="16"/>
      <c r="X1648" s="16" t="s">
        <v>55</v>
      </c>
      <c r="Y1648">
        <v>6</v>
      </c>
      <c r="Z1648">
        <v>10</v>
      </c>
      <c r="AA1648">
        <v>6</v>
      </c>
      <c r="AB1648">
        <v>2</v>
      </c>
      <c r="AC1648">
        <v>0.16666666666666666</v>
      </c>
      <c r="AD1648">
        <v>7</v>
      </c>
      <c r="AE1648" t="s">
        <v>1823</v>
      </c>
    </row>
    <row r="1649" spans="1:31" x14ac:dyDescent="0.25">
      <c r="A1649" s="16" t="s">
        <v>3138</v>
      </c>
      <c r="B1649" s="16" t="s">
        <v>24</v>
      </c>
      <c r="C1649" s="16" t="s">
        <v>588</v>
      </c>
      <c r="D1649" s="16" t="s">
        <v>62</v>
      </c>
      <c r="E1649" s="16" t="s">
        <v>27</v>
      </c>
      <c r="F1649" s="16" t="s">
        <v>28</v>
      </c>
      <c r="G1649" s="16" t="s">
        <v>29</v>
      </c>
      <c r="H1649" s="16" t="s">
        <v>30</v>
      </c>
      <c r="I1649" s="16" t="s">
        <v>31</v>
      </c>
      <c r="J1649" s="16" t="s">
        <v>91</v>
      </c>
      <c r="K1649" s="16" t="s">
        <v>191</v>
      </c>
      <c r="L1649" s="9"/>
      <c r="M1649" s="9">
        <v>45145</v>
      </c>
      <c r="N1649" s="9">
        <v>45145</v>
      </c>
      <c r="O1649" s="7">
        <v>45145</v>
      </c>
      <c r="P1649" s="9"/>
      <c r="Q1649" s="9"/>
      <c r="R1649" s="9" t="s">
        <v>34</v>
      </c>
      <c r="S1649" s="16" t="s">
        <v>94</v>
      </c>
      <c r="T1649" s="16" t="s">
        <v>314</v>
      </c>
      <c r="U1649" s="16"/>
      <c r="V1649" s="16"/>
      <c r="W1649" s="16"/>
      <c r="X1649" s="16" t="s">
        <v>55</v>
      </c>
      <c r="Y1649">
        <v>6</v>
      </c>
      <c r="Z1649">
        <v>10</v>
      </c>
      <c r="AA1649">
        <v>6</v>
      </c>
      <c r="AB1649">
        <v>2</v>
      </c>
      <c r="AC1649">
        <v>0.16666666666666666</v>
      </c>
      <c r="AD1649">
        <v>7</v>
      </c>
      <c r="AE1649" t="s">
        <v>1951</v>
      </c>
    </row>
    <row r="1650" spans="1:31" x14ac:dyDescent="0.25">
      <c r="A1650" s="16" t="s">
        <v>3138</v>
      </c>
      <c r="B1650" s="16" t="s">
        <v>24</v>
      </c>
      <c r="C1650" s="16" t="s">
        <v>588</v>
      </c>
      <c r="D1650" s="16" t="s">
        <v>62</v>
      </c>
      <c r="E1650" s="16" t="s">
        <v>27</v>
      </c>
      <c r="F1650" s="16" t="s">
        <v>28</v>
      </c>
      <c r="G1650" s="16" t="s">
        <v>29</v>
      </c>
      <c r="H1650" s="16" t="s">
        <v>30</v>
      </c>
      <c r="I1650" s="16" t="s">
        <v>31</v>
      </c>
      <c r="J1650" s="16" t="s">
        <v>91</v>
      </c>
      <c r="K1650" s="16" t="s">
        <v>311</v>
      </c>
      <c r="L1650" s="9"/>
      <c r="M1650" s="9">
        <v>45145</v>
      </c>
      <c r="N1650" s="9">
        <v>45145</v>
      </c>
      <c r="O1650" s="7">
        <v>45145</v>
      </c>
      <c r="P1650" s="9"/>
      <c r="Q1650" s="9"/>
      <c r="R1650" s="9" t="s">
        <v>34</v>
      </c>
      <c r="S1650" s="16" t="s">
        <v>94</v>
      </c>
      <c r="T1650" s="16" t="s">
        <v>314</v>
      </c>
      <c r="U1650" s="16"/>
      <c r="V1650" s="16"/>
      <c r="W1650" s="16"/>
      <c r="X1650" s="16" t="s">
        <v>55</v>
      </c>
      <c r="Y1650">
        <v>6</v>
      </c>
      <c r="Z1650">
        <v>10</v>
      </c>
      <c r="AA1650">
        <v>6</v>
      </c>
      <c r="AB1650">
        <v>2</v>
      </c>
      <c r="AC1650">
        <v>0.16666666666666666</v>
      </c>
      <c r="AD1650">
        <v>7</v>
      </c>
      <c r="AE1650" t="s">
        <v>1952</v>
      </c>
    </row>
    <row r="1651" spans="1:31" x14ac:dyDescent="0.25">
      <c r="A1651" s="16" t="s">
        <v>3138</v>
      </c>
      <c r="B1651" s="16" t="s">
        <v>24</v>
      </c>
      <c r="C1651" s="16" t="s">
        <v>588</v>
      </c>
      <c r="D1651" s="16" t="s">
        <v>62</v>
      </c>
      <c r="E1651" s="16" t="s">
        <v>27</v>
      </c>
      <c r="F1651" s="16" t="s">
        <v>28</v>
      </c>
      <c r="G1651" s="16" t="s">
        <v>29</v>
      </c>
      <c r="H1651" s="16" t="s">
        <v>30</v>
      </c>
      <c r="I1651" s="16" t="s">
        <v>31</v>
      </c>
      <c r="J1651" s="16" t="s">
        <v>91</v>
      </c>
      <c r="K1651" s="16" t="s">
        <v>619</v>
      </c>
      <c r="L1651" s="9"/>
      <c r="M1651" s="9">
        <v>45145</v>
      </c>
      <c r="N1651" s="9">
        <v>45145</v>
      </c>
      <c r="O1651" s="7">
        <v>45145</v>
      </c>
      <c r="P1651" s="9"/>
      <c r="Q1651" s="9"/>
      <c r="R1651" s="9" t="s">
        <v>34</v>
      </c>
      <c r="S1651" s="16" t="s">
        <v>94</v>
      </c>
      <c r="T1651" s="16" t="s">
        <v>314</v>
      </c>
      <c r="U1651" s="16"/>
      <c r="V1651" s="16"/>
      <c r="W1651" s="16"/>
      <c r="X1651" s="16" t="s">
        <v>55</v>
      </c>
      <c r="Y1651">
        <v>6</v>
      </c>
      <c r="Z1651">
        <v>10</v>
      </c>
      <c r="AA1651">
        <v>6</v>
      </c>
      <c r="AB1651">
        <v>2</v>
      </c>
      <c r="AC1651">
        <v>0.16666666666666666</v>
      </c>
      <c r="AD1651">
        <v>7</v>
      </c>
      <c r="AE1651" t="s">
        <v>1953</v>
      </c>
    </row>
    <row r="1652" spans="1:31" x14ac:dyDescent="0.25">
      <c r="A1652" s="16" t="s">
        <v>3138</v>
      </c>
      <c r="B1652" s="16" t="s">
        <v>24</v>
      </c>
      <c r="C1652" s="16" t="s">
        <v>588</v>
      </c>
      <c r="D1652" s="16" t="s">
        <v>62</v>
      </c>
      <c r="E1652" s="16" t="s">
        <v>27</v>
      </c>
      <c r="F1652" s="16" t="s">
        <v>28</v>
      </c>
      <c r="G1652" s="16" t="s">
        <v>29</v>
      </c>
      <c r="H1652" s="16" t="s">
        <v>30</v>
      </c>
      <c r="I1652" s="16" t="s">
        <v>31</v>
      </c>
      <c r="J1652" s="16" t="s">
        <v>91</v>
      </c>
      <c r="K1652" s="16" t="s">
        <v>620</v>
      </c>
      <c r="L1652" s="9"/>
      <c r="M1652" s="9">
        <v>45145</v>
      </c>
      <c r="N1652" s="9">
        <v>45145</v>
      </c>
      <c r="O1652" s="7">
        <v>45145</v>
      </c>
      <c r="P1652" s="9"/>
      <c r="Q1652" s="9"/>
      <c r="R1652" s="9" t="s">
        <v>34</v>
      </c>
      <c r="S1652" s="16" t="s">
        <v>94</v>
      </c>
      <c r="T1652" s="16" t="s">
        <v>314</v>
      </c>
      <c r="U1652" s="16"/>
      <c r="V1652" s="16"/>
      <c r="W1652" s="16"/>
      <c r="X1652" s="16" t="s">
        <v>55</v>
      </c>
      <c r="Y1652">
        <v>6</v>
      </c>
      <c r="Z1652">
        <v>10</v>
      </c>
      <c r="AA1652">
        <v>6</v>
      </c>
      <c r="AB1652">
        <v>2</v>
      </c>
      <c r="AC1652">
        <v>0.16666666666666666</v>
      </c>
      <c r="AD1652">
        <v>7</v>
      </c>
      <c r="AE1652" t="s">
        <v>1954</v>
      </c>
    </row>
    <row r="1653" spans="1:31" x14ac:dyDescent="0.25">
      <c r="A1653" s="16" t="s">
        <v>3138</v>
      </c>
      <c r="B1653" s="16" t="s">
        <v>24</v>
      </c>
      <c r="C1653" s="16" t="s">
        <v>588</v>
      </c>
      <c r="D1653" s="16" t="s">
        <v>62</v>
      </c>
      <c r="E1653" s="16" t="s">
        <v>27</v>
      </c>
      <c r="F1653" s="16" t="s">
        <v>28</v>
      </c>
      <c r="G1653" s="16" t="s">
        <v>29</v>
      </c>
      <c r="H1653" s="16" t="s">
        <v>30</v>
      </c>
      <c r="I1653" s="16" t="s">
        <v>31</v>
      </c>
      <c r="J1653" s="16" t="s">
        <v>91</v>
      </c>
      <c r="K1653" s="16" t="s">
        <v>621</v>
      </c>
      <c r="L1653" s="9"/>
      <c r="M1653" s="9">
        <v>45145</v>
      </c>
      <c r="N1653" s="9">
        <v>45145</v>
      </c>
      <c r="O1653" s="7">
        <v>45145</v>
      </c>
      <c r="P1653" s="9"/>
      <c r="Q1653" s="9"/>
      <c r="R1653" s="9" t="s">
        <v>34</v>
      </c>
      <c r="S1653" s="16" t="s">
        <v>94</v>
      </c>
      <c r="T1653" s="16" t="s">
        <v>314</v>
      </c>
      <c r="U1653" s="16"/>
      <c r="V1653" s="16"/>
      <c r="W1653" s="16"/>
      <c r="X1653" s="16" t="s">
        <v>55</v>
      </c>
      <c r="Y1653">
        <v>6</v>
      </c>
      <c r="Z1653">
        <v>10</v>
      </c>
      <c r="AA1653">
        <v>6</v>
      </c>
      <c r="AB1653">
        <v>2</v>
      </c>
      <c r="AC1653">
        <v>0.16666666666666666</v>
      </c>
      <c r="AD1653">
        <v>7</v>
      </c>
      <c r="AE1653" t="s">
        <v>1955</v>
      </c>
    </row>
    <row r="1654" spans="1:31" x14ac:dyDescent="0.25">
      <c r="A1654" s="16" t="s">
        <v>3138</v>
      </c>
      <c r="B1654" s="16" t="s">
        <v>24</v>
      </c>
      <c r="C1654" s="16" t="s">
        <v>588</v>
      </c>
      <c r="D1654" s="16" t="s">
        <v>62</v>
      </c>
      <c r="E1654" s="16" t="s">
        <v>27</v>
      </c>
      <c r="F1654" s="16" t="s">
        <v>28</v>
      </c>
      <c r="G1654" s="16" t="s">
        <v>29</v>
      </c>
      <c r="H1654" s="16" t="s">
        <v>30</v>
      </c>
      <c r="I1654" s="16" t="s">
        <v>31</v>
      </c>
      <c r="J1654" s="16" t="s">
        <v>91</v>
      </c>
      <c r="K1654" s="16" t="s">
        <v>933</v>
      </c>
      <c r="L1654" s="9"/>
      <c r="M1654" s="9">
        <v>45145</v>
      </c>
      <c r="N1654" s="9">
        <v>45145</v>
      </c>
      <c r="O1654" s="7">
        <v>45145</v>
      </c>
      <c r="P1654" s="9"/>
      <c r="Q1654" s="9"/>
      <c r="R1654" s="9" t="s">
        <v>34</v>
      </c>
      <c r="S1654" s="16" t="s">
        <v>94</v>
      </c>
      <c r="T1654" s="16" t="s">
        <v>314</v>
      </c>
      <c r="U1654" s="16"/>
      <c r="V1654" s="16"/>
      <c r="W1654" s="16"/>
      <c r="X1654" s="16" t="s">
        <v>55</v>
      </c>
      <c r="Y1654">
        <v>6</v>
      </c>
      <c r="Z1654">
        <v>10</v>
      </c>
      <c r="AA1654">
        <v>6</v>
      </c>
      <c r="AB1654">
        <v>2</v>
      </c>
      <c r="AC1654">
        <v>0.16666666666666666</v>
      </c>
      <c r="AD1654">
        <v>7</v>
      </c>
      <c r="AE1654" t="s">
        <v>3810</v>
      </c>
    </row>
    <row r="1655" spans="1:31" x14ac:dyDescent="0.25">
      <c r="A1655" s="16" t="s">
        <v>3138</v>
      </c>
      <c r="B1655" s="16" t="s">
        <v>24</v>
      </c>
      <c r="C1655" s="16" t="s">
        <v>588</v>
      </c>
      <c r="D1655" s="16" t="s">
        <v>62</v>
      </c>
      <c r="E1655" s="16" t="s">
        <v>27</v>
      </c>
      <c r="F1655" s="16" t="s">
        <v>28</v>
      </c>
      <c r="G1655" s="16" t="s">
        <v>29</v>
      </c>
      <c r="H1655" s="16" t="s">
        <v>30</v>
      </c>
      <c r="I1655" s="16" t="s">
        <v>31</v>
      </c>
      <c r="J1655" s="16" t="s">
        <v>91</v>
      </c>
      <c r="K1655" s="16" t="s">
        <v>57</v>
      </c>
      <c r="L1655" s="9"/>
      <c r="M1655" s="9">
        <v>45145</v>
      </c>
      <c r="N1655" s="9">
        <v>45145</v>
      </c>
      <c r="O1655" s="7">
        <v>45145</v>
      </c>
      <c r="P1655" s="9"/>
      <c r="Q1655" s="9"/>
      <c r="R1655" s="9" t="s">
        <v>34</v>
      </c>
      <c r="S1655" s="16" t="s">
        <v>94</v>
      </c>
      <c r="T1655" s="16" t="s">
        <v>314</v>
      </c>
      <c r="U1655" s="16"/>
      <c r="V1655" s="16"/>
      <c r="W1655" s="16"/>
      <c r="X1655" s="16" t="s">
        <v>55</v>
      </c>
      <c r="Y1655">
        <v>6</v>
      </c>
      <c r="Z1655">
        <v>10</v>
      </c>
      <c r="AA1655">
        <v>6</v>
      </c>
      <c r="AB1655">
        <v>2</v>
      </c>
      <c r="AC1655">
        <v>0.16666666666666666</v>
      </c>
      <c r="AD1655">
        <v>7</v>
      </c>
      <c r="AE1655" t="s">
        <v>1956</v>
      </c>
    </row>
    <row r="1656" spans="1:31" x14ac:dyDescent="0.25">
      <c r="A1656" s="16" t="s">
        <v>3138</v>
      </c>
      <c r="B1656" s="16" t="s">
        <v>24</v>
      </c>
      <c r="C1656" s="16" t="s">
        <v>588</v>
      </c>
      <c r="D1656" s="16" t="s">
        <v>62</v>
      </c>
      <c r="E1656" s="16" t="s">
        <v>27</v>
      </c>
      <c r="F1656" s="16" t="s">
        <v>28</v>
      </c>
      <c r="G1656" s="16" t="s">
        <v>29</v>
      </c>
      <c r="H1656" s="16" t="s">
        <v>30</v>
      </c>
      <c r="I1656" s="16" t="s">
        <v>31</v>
      </c>
      <c r="J1656" s="16" t="s">
        <v>91</v>
      </c>
      <c r="K1656" s="16" t="s">
        <v>567</v>
      </c>
      <c r="L1656" s="9"/>
      <c r="M1656" s="9">
        <v>45145</v>
      </c>
      <c r="N1656" s="9">
        <v>45145</v>
      </c>
      <c r="O1656" s="7">
        <v>45145</v>
      </c>
      <c r="P1656" s="9"/>
      <c r="Q1656" s="9"/>
      <c r="R1656" s="9" t="s">
        <v>34</v>
      </c>
      <c r="S1656" s="16" t="s">
        <v>94</v>
      </c>
      <c r="T1656" s="16" t="s">
        <v>314</v>
      </c>
      <c r="U1656" s="16"/>
      <c r="V1656" s="16"/>
      <c r="W1656" s="16"/>
      <c r="X1656" s="16" t="s">
        <v>55</v>
      </c>
      <c r="Y1656">
        <v>6</v>
      </c>
      <c r="Z1656">
        <v>10</v>
      </c>
      <c r="AA1656">
        <v>6</v>
      </c>
      <c r="AB1656">
        <v>2</v>
      </c>
      <c r="AC1656">
        <v>0.16666666666666666</v>
      </c>
      <c r="AD1656">
        <v>7</v>
      </c>
      <c r="AE1656" t="s">
        <v>1957</v>
      </c>
    </row>
    <row r="1657" spans="1:31" x14ac:dyDescent="0.25">
      <c r="A1657" s="16" t="s">
        <v>3138</v>
      </c>
      <c r="B1657" s="16" t="s">
        <v>24</v>
      </c>
      <c r="C1657" s="16" t="s">
        <v>588</v>
      </c>
      <c r="D1657" s="16" t="s">
        <v>62</v>
      </c>
      <c r="E1657" s="16" t="s">
        <v>27</v>
      </c>
      <c r="F1657" s="16" t="s">
        <v>28</v>
      </c>
      <c r="G1657" s="16" t="s">
        <v>29</v>
      </c>
      <c r="H1657" s="16" t="s">
        <v>30</v>
      </c>
      <c r="I1657" s="16" t="s">
        <v>31</v>
      </c>
      <c r="J1657" s="16" t="s">
        <v>91</v>
      </c>
      <c r="K1657" s="16" t="s">
        <v>97</v>
      </c>
      <c r="L1657" s="9"/>
      <c r="M1657" s="9">
        <v>45145</v>
      </c>
      <c r="N1657" s="9">
        <v>45145</v>
      </c>
      <c r="O1657" s="7">
        <v>45145</v>
      </c>
      <c r="P1657" s="9"/>
      <c r="Q1657" s="9"/>
      <c r="R1657" s="9" t="s">
        <v>34</v>
      </c>
      <c r="S1657" s="16" t="s">
        <v>94</v>
      </c>
      <c r="T1657" s="16" t="s">
        <v>314</v>
      </c>
      <c r="U1657" s="16"/>
      <c r="V1657" s="16"/>
      <c r="W1657" s="16"/>
      <c r="X1657" s="16" t="s">
        <v>55</v>
      </c>
      <c r="Y1657">
        <v>6</v>
      </c>
      <c r="Z1657">
        <v>10</v>
      </c>
      <c r="AA1657">
        <v>6</v>
      </c>
      <c r="AB1657">
        <v>2</v>
      </c>
      <c r="AC1657">
        <v>0.16666666666666666</v>
      </c>
      <c r="AD1657">
        <v>7</v>
      </c>
      <c r="AE1657" t="s">
        <v>1297</v>
      </c>
    </row>
    <row r="1658" spans="1:31" x14ac:dyDescent="0.25">
      <c r="A1658" s="16" t="s">
        <v>3138</v>
      </c>
      <c r="B1658" s="16" t="s">
        <v>24</v>
      </c>
      <c r="C1658" s="16" t="s">
        <v>588</v>
      </c>
      <c r="D1658" s="16" t="s">
        <v>62</v>
      </c>
      <c r="E1658" s="16" t="s">
        <v>27</v>
      </c>
      <c r="F1658" s="16" t="s">
        <v>28</v>
      </c>
      <c r="G1658" s="16" t="s">
        <v>81</v>
      </c>
      <c r="H1658" s="16" t="s">
        <v>77</v>
      </c>
      <c r="I1658" s="16" t="s">
        <v>77</v>
      </c>
      <c r="J1658" s="16" t="s">
        <v>82</v>
      </c>
      <c r="K1658" s="16" t="s">
        <v>459</v>
      </c>
      <c r="L1658" s="9"/>
      <c r="M1658" s="9">
        <v>45016</v>
      </c>
      <c r="N1658" s="9">
        <v>45016</v>
      </c>
      <c r="O1658" s="7">
        <v>45016</v>
      </c>
      <c r="P1658" s="9"/>
      <c r="Q1658" s="9"/>
      <c r="R1658" s="9" t="s">
        <v>34</v>
      </c>
      <c r="S1658" s="16" t="s">
        <v>94</v>
      </c>
      <c r="T1658" s="16" t="s">
        <v>314</v>
      </c>
      <c r="U1658" s="16"/>
      <c r="V1658" s="16"/>
      <c r="W1658" s="16"/>
      <c r="X1658" s="16" t="s">
        <v>55</v>
      </c>
      <c r="Y1658">
        <v>6</v>
      </c>
      <c r="Z1658">
        <v>10</v>
      </c>
      <c r="AA1658">
        <v>6</v>
      </c>
      <c r="AB1658">
        <v>2</v>
      </c>
      <c r="AC1658">
        <v>0.16666666666666666</v>
      </c>
      <c r="AD1658">
        <v>7</v>
      </c>
      <c r="AE1658" t="s">
        <v>1750</v>
      </c>
    </row>
    <row r="1659" spans="1:31" x14ac:dyDescent="0.25">
      <c r="A1659" s="16" t="s">
        <v>3138</v>
      </c>
      <c r="B1659" s="16" t="s">
        <v>24</v>
      </c>
      <c r="C1659" s="16" t="s">
        <v>588</v>
      </c>
      <c r="D1659" s="16" t="s">
        <v>62</v>
      </c>
      <c r="E1659" s="16" t="s">
        <v>27</v>
      </c>
      <c r="F1659" s="16" t="s">
        <v>28</v>
      </c>
      <c r="G1659" s="16" t="s">
        <v>81</v>
      </c>
      <c r="H1659" s="16" t="s">
        <v>77</v>
      </c>
      <c r="I1659" s="16" t="s">
        <v>77</v>
      </c>
      <c r="J1659" s="16" t="s">
        <v>82</v>
      </c>
      <c r="K1659" s="16" t="s">
        <v>608</v>
      </c>
      <c r="L1659" s="9"/>
      <c r="M1659" s="9">
        <v>45016</v>
      </c>
      <c r="N1659" s="9">
        <v>45016</v>
      </c>
      <c r="O1659" s="7">
        <v>45016</v>
      </c>
      <c r="P1659" s="9"/>
      <c r="Q1659" s="9"/>
      <c r="R1659" s="9" t="s">
        <v>34</v>
      </c>
      <c r="S1659" s="16" t="s">
        <v>94</v>
      </c>
      <c r="T1659" s="16" t="s">
        <v>314</v>
      </c>
      <c r="U1659" s="16"/>
      <c r="V1659" s="16"/>
      <c r="W1659" s="16"/>
      <c r="X1659" s="16" t="s">
        <v>55</v>
      </c>
      <c r="Y1659">
        <v>6</v>
      </c>
      <c r="Z1659">
        <v>10</v>
      </c>
      <c r="AA1659">
        <v>6</v>
      </c>
      <c r="AB1659">
        <v>2</v>
      </c>
      <c r="AC1659">
        <v>0.16666666666666666</v>
      </c>
      <c r="AD1659">
        <v>7</v>
      </c>
      <c r="AE1659" t="s">
        <v>1935</v>
      </c>
    </row>
    <row r="1660" spans="1:31" x14ac:dyDescent="0.25">
      <c r="A1660" s="16" t="s">
        <v>3138</v>
      </c>
      <c r="B1660" s="16" t="s">
        <v>24</v>
      </c>
      <c r="C1660" s="16" t="s">
        <v>588</v>
      </c>
      <c r="D1660" s="16" t="s">
        <v>62</v>
      </c>
      <c r="E1660" s="16" t="s">
        <v>27</v>
      </c>
      <c r="F1660" s="16" t="s">
        <v>28</v>
      </c>
      <c r="G1660" s="16" t="s">
        <v>81</v>
      </c>
      <c r="H1660" s="16" t="s">
        <v>77</v>
      </c>
      <c r="I1660" s="16" t="s">
        <v>77</v>
      </c>
      <c r="J1660" s="16" t="s">
        <v>82</v>
      </c>
      <c r="K1660" s="16" t="s">
        <v>609</v>
      </c>
      <c r="L1660" s="9"/>
      <c r="M1660" s="9">
        <v>45016</v>
      </c>
      <c r="N1660" s="9">
        <v>45016</v>
      </c>
      <c r="O1660" s="7">
        <v>45016</v>
      </c>
      <c r="P1660" s="9"/>
      <c r="Q1660" s="9"/>
      <c r="R1660" s="9" t="s">
        <v>34</v>
      </c>
      <c r="S1660" s="16" t="s">
        <v>94</v>
      </c>
      <c r="T1660" s="16" t="s">
        <v>314</v>
      </c>
      <c r="U1660" s="16"/>
      <c r="V1660" s="16"/>
      <c r="W1660" s="16"/>
      <c r="X1660" s="16" t="s">
        <v>55</v>
      </c>
      <c r="Y1660">
        <v>6</v>
      </c>
      <c r="Z1660">
        <v>10</v>
      </c>
      <c r="AA1660">
        <v>6</v>
      </c>
      <c r="AB1660">
        <v>2</v>
      </c>
      <c r="AC1660">
        <v>0.16666666666666666</v>
      </c>
      <c r="AD1660">
        <v>7</v>
      </c>
      <c r="AE1660" t="s">
        <v>1936</v>
      </c>
    </row>
    <row r="1661" spans="1:31" x14ac:dyDescent="0.25">
      <c r="A1661" s="16" t="s">
        <v>3138</v>
      </c>
      <c r="B1661" s="16" t="s">
        <v>24</v>
      </c>
      <c r="C1661" s="16" t="s">
        <v>588</v>
      </c>
      <c r="D1661" s="16" t="s">
        <v>62</v>
      </c>
      <c r="E1661" s="16" t="s">
        <v>27</v>
      </c>
      <c r="F1661" s="16" t="s">
        <v>28</v>
      </c>
      <c r="G1661" s="16" t="s">
        <v>81</v>
      </c>
      <c r="H1661" s="16" t="s">
        <v>77</v>
      </c>
      <c r="I1661" s="16" t="s">
        <v>77</v>
      </c>
      <c r="J1661" s="16" t="s">
        <v>82</v>
      </c>
      <c r="K1661" s="16" t="s">
        <v>3811</v>
      </c>
      <c r="L1661" s="9"/>
      <c r="M1661" s="9">
        <v>45016</v>
      </c>
      <c r="N1661" s="9">
        <v>45016</v>
      </c>
      <c r="O1661" s="7">
        <v>45016</v>
      </c>
      <c r="P1661" s="9"/>
      <c r="Q1661" s="9"/>
      <c r="R1661" s="9" t="s">
        <v>34</v>
      </c>
      <c r="S1661" s="16" t="s">
        <v>94</v>
      </c>
      <c r="T1661" s="16" t="s">
        <v>314</v>
      </c>
      <c r="U1661" s="16"/>
      <c r="V1661" s="16"/>
      <c r="W1661" s="16"/>
      <c r="X1661" s="16" t="s">
        <v>55</v>
      </c>
      <c r="Y1661">
        <v>6</v>
      </c>
      <c r="Z1661">
        <v>10</v>
      </c>
      <c r="AA1661">
        <v>6</v>
      </c>
      <c r="AB1661">
        <v>2</v>
      </c>
      <c r="AC1661">
        <v>0.16666666666666666</v>
      </c>
      <c r="AD1661">
        <v>7</v>
      </c>
      <c r="AE1661" t="s">
        <v>3812</v>
      </c>
    </row>
    <row r="1662" spans="1:31" x14ac:dyDescent="0.25">
      <c r="A1662" s="16" t="s">
        <v>3138</v>
      </c>
      <c r="B1662" s="16" t="s">
        <v>24</v>
      </c>
      <c r="C1662" s="16" t="s">
        <v>588</v>
      </c>
      <c r="D1662" s="16" t="s">
        <v>62</v>
      </c>
      <c r="E1662" s="16" t="s">
        <v>27</v>
      </c>
      <c r="F1662" s="16" t="s">
        <v>28</v>
      </c>
      <c r="G1662" s="16" t="s">
        <v>81</v>
      </c>
      <c r="H1662" s="16" t="s">
        <v>77</v>
      </c>
      <c r="I1662" s="16" t="s">
        <v>77</v>
      </c>
      <c r="J1662" s="16" t="s">
        <v>82</v>
      </c>
      <c r="K1662" s="16" t="s">
        <v>3813</v>
      </c>
      <c r="L1662" s="9"/>
      <c r="M1662" s="9">
        <v>45016</v>
      </c>
      <c r="N1662" s="9">
        <v>45016</v>
      </c>
      <c r="O1662" s="7">
        <v>45016</v>
      </c>
      <c r="P1662" s="9"/>
      <c r="Q1662" s="9"/>
      <c r="R1662" s="9" t="s">
        <v>34</v>
      </c>
      <c r="S1662" s="16" t="s">
        <v>94</v>
      </c>
      <c r="T1662" s="16" t="s">
        <v>314</v>
      </c>
      <c r="U1662" s="16"/>
      <c r="V1662" s="16"/>
      <c r="W1662" s="16"/>
      <c r="X1662" s="16" t="s">
        <v>55</v>
      </c>
      <c r="Y1662">
        <v>6</v>
      </c>
      <c r="Z1662">
        <v>10</v>
      </c>
      <c r="AA1662">
        <v>6</v>
      </c>
      <c r="AB1662">
        <v>2</v>
      </c>
      <c r="AC1662">
        <v>0.16666666666666666</v>
      </c>
      <c r="AD1662">
        <v>7</v>
      </c>
      <c r="AE1662" t="s">
        <v>3814</v>
      </c>
    </row>
    <row r="1663" spans="1:31" x14ac:dyDescent="0.25">
      <c r="A1663" s="16" t="s">
        <v>3138</v>
      </c>
      <c r="B1663" s="16" t="s">
        <v>24</v>
      </c>
      <c r="C1663" s="16" t="s">
        <v>588</v>
      </c>
      <c r="D1663" s="16" t="s">
        <v>62</v>
      </c>
      <c r="E1663" s="16" t="s">
        <v>27</v>
      </c>
      <c r="F1663" s="16" t="s">
        <v>28</v>
      </c>
      <c r="G1663" s="16" t="s">
        <v>81</v>
      </c>
      <c r="H1663" s="16" t="s">
        <v>77</v>
      </c>
      <c r="I1663" s="16" t="s">
        <v>77</v>
      </c>
      <c r="J1663" s="16" t="s">
        <v>82</v>
      </c>
      <c r="K1663" s="16" t="s">
        <v>3815</v>
      </c>
      <c r="L1663" s="9"/>
      <c r="M1663" s="9">
        <v>45016</v>
      </c>
      <c r="N1663" s="9">
        <v>45016</v>
      </c>
      <c r="O1663" s="7">
        <v>45016</v>
      </c>
      <c r="P1663" s="9"/>
      <c r="Q1663" s="9"/>
      <c r="R1663" s="9" t="s">
        <v>34</v>
      </c>
      <c r="S1663" s="16" t="s">
        <v>94</v>
      </c>
      <c r="T1663" s="16" t="s">
        <v>314</v>
      </c>
      <c r="U1663" s="16"/>
      <c r="V1663" s="16"/>
      <c r="W1663" s="16"/>
      <c r="X1663" s="16" t="s">
        <v>55</v>
      </c>
      <c r="Y1663">
        <v>6</v>
      </c>
      <c r="Z1663">
        <v>10</v>
      </c>
      <c r="AA1663">
        <v>6</v>
      </c>
      <c r="AB1663">
        <v>2</v>
      </c>
      <c r="AC1663">
        <v>0.16666666666666666</v>
      </c>
      <c r="AD1663">
        <v>7</v>
      </c>
      <c r="AE1663" t="s">
        <v>3816</v>
      </c>
    </row>
    <row r="1664" spans="1:31" x14ac:dyDescent="0.25">
      <c r="A1664" s="16" t="s">
        <v>3138</v>
      </c>
      <c r="B1664" s="16" t="s">
        <v>24</v>
      </c>
      <c r="C1664" s="16" t="s">
        <v>588</v>
      </c>
      <c r="D1664" s="16" t="s">
        <v>62</v>
      </c>
      <c r="E1664" s="16" t="s">
        <v>27</v>
      </c>
      <c r="F1664" s="16" t="s">
        <v>28</v>
      </c>
      <c r="G1664" s="16" t="s">
        <v>81</v>
      </c>
      <c r="H1664" s="16" t="s">
        <v>77</v>
      </c>
      <c r="I1664" s="16" t="s">
        <v>77</v>
      </c>
      <c r="J1664" s="16" t="s">
        <v>82</v>
      </c>
      <c r="K1664" s="16" t="s">
        <v>3817</v>
      </c>
      <c r="L1664" s="9"/>
      <c r="M1664" s="9">
        <v>45016</v>
      </c>
      <c r="N1664" s="9">
        <v>45016</v>
      </c>
      <c r="O1664" s="7">
        <v>45016</v>
      </c>
      <c r="P1664" s="9"/>
      <c r="Q1664" s="9"/>
      <c r="R1664" s="9" t="s">
        <v>34</v>
      </c>
      <c r="S1664" s="16" t="s">
        <v>94</v>
      </c>
      <c r="T1664" s="16" t="s">
        <v>314</v>
      </c>
      <c r="U1664" s="16"/>
      <c r="V1664" s="16"/>
      <c r="W1664" s="16"/>
      <c r="X1664" s="16" t="s">
        <v>55</v>
      </c>
      <c r="Y1664">
        <v>6</v>
      </c>
      <c r="Z1664">
        <v>10</v>
      </c>
      <c r="AA1664">
        <v>6</v>
      </c>
      <c r="AB1664">
        <v>2</v>
      </c>
      <c r="AC1664">
        <v>0.16666666666666666</v>
      </c>
      <c r="AD1664">
        <v>7</v>
      </c>
      <c r="AE1664" t="s">
        <v>3818</v>
      </c>
    </row>
    <row r="1665" spans="1:31" x14ac:dyDescent="0.25">
      <c r="A1665" s="16" t="s">
        <v>3138</v>
      </c>
      <c r="B1665" s="16" t="s">
        <v>24</v>
      </c>
      <c r="C1665" s="16" t="s">
        <v>588</v>
      </c>
      <c r="D1665" s="16" t="s">
        <v>62</v>
      </c>
      <c r="E1665" s="16" t="s">
        <v>27</v>
      </c>
      <c r="F1665" s="16" t="s">
        <v>28</v>
      </c>
      <c r="G1665" s="16" t="s">
        <v>81</v>
      </c>
      <c r="H1665" s="16" t="s">
        <v>77</v>
      </c>
      <c r="I1665" s="16" t="s">
        <v>77</v>
      </c>
      <c r="J1665" s="16" t="s">
        <v>82</v>
      </c>
      <c r="K1665" s="16" t="s">
        <v>460</v>
      </c>
      <c r="L1665" s="9"/>
      <c r="M1665" s="9">
        <v>45016</v>
      </c>
      <c r="N1665" s="9">
        <v>45016</v>
      </c>
      <c r="O1665" s="7">
        <v>45016</v>
      </c>
      <c r="P1665" s="9"/>
      <c r="Q1665" s="9"/>
      <c r="R1665" s="9" t="s">
        <v>34</v>
      </c>
      <c r="S1665" s="16" t="s">
        <v>94</v>
      </c>
      <c r="T1665" s="16" t="s">
        <v>314</v>
      </c>
      <c r="U1665" s="16"/>
      <c r="V1665" s="16"/>
      <c r="W1665" s="16"/>
      <c r="X1665" s="16" t="s">
        <v>55</v>
      </c>
      <c r="Y1665">
        <v>6</v>
      </c>
      <c r="Z1665">
        <v>10</v>
      </c>
      <c r="AA1665">
        <v>6</v>
      </c>
      <c r="AB1665">
        <v>2</v>
      </c>
      <c r="AC1665">
        <v>0.16666666666666666</v>
      </c>
      <c r="AD1665">
        <v>7</v>
      </c>
      <c r="AE1665" t="s">
        <v>1751</v>
      </c>
    </row>
    <row r="1666" spans="1:31" x14ac:dyDescent="0.25">
      <c r="A1666" s="16" t="s">
        <v>3138</v>
      </c>
      <c r="B1666" s="16" t="s">
        <v>24</v>
      </c>
      <c r="C1666" s="16" t="s">
        <v>588</v>
      </c>
      <c r="D1666" s="16" t="s">
        <v>62</v>
      </c>
      <c r="E1666" s="16" t="s">
        <v>27</v>
      </c>
      <c r="F1666" s="16" t="s">
        <v>28</v>
      </c>
      <c r="G1666" s="16" t="s">
        <v>81</v>
      </c>
      <c r="H1666" s="16" t="s">
        <v>77</v>
      </c>
      <c r="I1666" s="16" t="s">
        <v>77</v>
      </c>
      <c r="J1666" s="16" t="s">
        <v>82</v>
      </c>
      <c r="K1666" s="16" t="s">
        <v>610</v>
      </c>
      <c r="L1666" s="9"/>
      <c r="M1666" s="9">
        <v>45016</v>
      </c>
      <c r="N1666" s="9">
        <v>45016</v>
      </c>
      <c r="O1666" s="7">
        <v>45016</v>
      </c>
      <c r="P1666" s="9"/>
      <c r="Q1666" s="9"/>
      <c r="R1666" s="9" t="s">
        <v>34</v>
      </c>
      <c r="S1666" s="16" t="s">
        <v>94</v>
      </c>
      <c r="T1666" s="16" t="s">
        <v>314</v>
      </c>
      <c r="U1666" s="16"/>
      <c r="V1666" s="16"/>
      <c r="W1666" s="16"/>
      <c r="X1666" s="16" t="s">
        <v>55</v>
      </c>
      <c r="Y1666">
        <v>6</v>
      </c>
      <c r="Z1666">
        <v>10</v>
      </c>
      <c r="AA1666">
        <v>6</v>
      </c>
      <c r="AB1666">
        <v>2</v>
      </c>
      <c r="AC1666">
        <v>0.16666666666666666</v>
      </c>
      <c r="AD1666">
        <v>7</v>
      </c>
      <c r="AE1666" t="s">
        <v>1937</v>
      </c>
    </row>
    <row r="1667" spans="1:31" x14ac:dyDescent="0.25">
      <c r="A1667" s="16" t="s">
        <v>3138</v>
      </c>
      <c r="B1667" s="16" t="s">
        <v>24</v>
      </c>
      <c r="C1667" s="16" t="s">
        <v>588</v>
      </c>
      <c r="D1667" s="16" t="s">
        <v>62</v>
      </c>
      <c r="E1667" s="16" t="s">
        <v>27</v>
      </c>
      <c r="F1667" s="16" t="s">
        <v>28</v>
      </c>
      <c r="G1667" s="16" t="s">
        <v>81</v>
      </c>
      <c r="H1667" s="16" t="s">
        <v>77</v>
      </c>
      <c r="I1667" s="16" t="s">
        <v>77</v>
      </c>
      <c r="J1667" s="16" t="s">
        <v>82</v>
      </c>
      <c r="K1667" s="16" t="s">
        <v>462</v>
      </c>
      <c r="L1667" s="9"/>
      <c r="M1667" s="9">
        <v>45016</v>
      </c>
      <c r="N1667" s="9">
        <v>45016</v>
      </c>
      <c r="O1667" s="7">
        <v>45016</v>
      </c>
      <c r="P1667" s="9"/>
      <c r="Q1667" s="9"/>
      <c r="R1667" s="9" t="s">
        <v>34</v>
      </c>
      <c r="S1667" s="16" t="s">
        <v>94</v>
      </c>
      <c r="T1667" s="16" t="s">
        <v>314</v>
      </c>
      <c r="U1667" s="16"/>
      <c r="V1667" s="16"/>
      <c r="W1667" s="16"/>
      <c r="X1667" s="16" t="s">
        <v>55</v>
      </c>
      <c r="Y1667">
        <v>6</v>
      </c>
      <c r="Z1667">
        <v>10</v>
      </c>
      <c r="AA1667">
        <v>6</v>
      </c>
      <c r="AB1667">
        <v>2</v>
      </c>
      <c r="AC1667">
        <v>0.16666666666666666</v>
      </c>
      <c r="AD1667">
        <v>7</v>
      </c>
      <c r="AE1667" t="s">
        <v>1753</v>
      </c>
    </row>
    <row r="1668" spans="1:31" x14ac:dyDescent="0.25">
      <c r="A1668" s="16" t="s">
        <v>3138</v>
      </c>
      <c r="B1668" s="16" t="s">
        <v>24</v>
      </c>
      <c r="C1668" s="16" t="s">
        <v>588</v>
      </c>
      <c r="D1668" s="16" t="s">
        <v>62</v>
      </c>
      <c r="E1668" s="16" t="s">
        <v>27</v>
      </c>
      <c r="F1668" s="16" t="s">
        <v>28</v>
      </c>
      <c r="G1668" s="16" t="s">
        <v>81</v>
      </c>
      <c r="H1668" s="16" t="s">
        <v>77</v>
      </c>
      <c r="I1668" s="16" t="s">
        <v>77</v>
      </c>
      <c r="J1668" s="16" t="s">
        <v>82</v>
      </c>
      <c r="K1668" s="16" t="s">
        <v>611</v>
      </c>
      <c r="L1668" s="9"/>
      <c r="M1668" s="9">
        <v>45016</v>
      </c>
      <c r="N1668" s="9">
        <v>45016</v>
      </c>
      <c r="O1668" s="7">
        <v>45016</v>
      </c>
      <c r="P1668" s="9"/>
      <c r="Q1668" s="9"/>
      <c r="R1668" s="9" t="s">
        <v>34</v>
      </c>
      <c r="S1668" s="16" t="s">
        <v>94</v>
      </c>
      <c r="T1668" s="16" t="s">
        <v>314</v>
      </c>
      <c r="U1668" s="16"/>
      <c r="V1668" s="16"/>
      <c r="W1668" s="16"/>
      <c r="X1668" s="16" t="s">
        <v>55</v>
      </c>
      <c r="Y1668">
        <v>6</v>
      </c>
      <c r="Z1668">
        <v>10</v>
      </c>
      <c r="AA1668">
        <v>6</v>
      </c>
      <c r="AB1668">
        <v>2</v>
      </c>
      <c r="AC1668">
        <v>0.16666666666666666</v>
      </c>
      <c r="AD1668">
        <v>7</v>
      </c>
      <c r="AE1668" t="s">
        <v>1938</v>
      </c>
    </row>
    <row r="1669" spans="1:31" x14ac:dyDescent="0.25">
      <c r="A1669" s="16" t="s">
        <v>3138</v>
      </c>
      <c r="B1669" s="16" t="s">
        <v>24</v>
      </c>
      <c r="C1669" s="16" t="s">
        <v>588</v>
      </c>
      <c r="D1669" s="16" t="s">
        <v>62</v>
      </c>
      <c r="E1669" s="16" t="s">
        <v>27</v>
      </c>
      <c r="F1669" s="16" t="s">
        <v>28</v>
      </c>
      <c r="G1669" s="16" t="s">
        <v>81</v>
      </c>
      <c r="H1669" s="16" t="s">
        <v>77</v>
      </c>
      <c r="I1669" s="16" t="s">
        <v>77</v>
      </c>
      <c r="J1669" s="16" t="s">
        <v>82</v>
      </c>
      <c r="K1669" s="16" t="s">
        <v>361</v>
      </c>
      <c r="L1669" s="9"/>
      <c r="M1669" s="9">
        <v>45016</v>
      </c>
      <c r="N1669" s="9">
        <v>45016</v>
      </c>
      <c r="O1669" s="7">
        <v>45016</v>
      </c>
      <c r="P1669" s="9"/>
      <c r="Q1669" s="9"/>
      <c r="R1669" s="9" t="s">
        <v>34</v>
      </c>
      <c r="S1669" s="16" t="s">
        <v>94</v>
      </c>
      <c r="T1669" s="16" t="s">
        <v>314</v>
      </c>
      <c r="U1669" s="16"/>
      <c r="V1669" s="16"/>
      <c r="W1669" s="16"/>
      <c r="X1669" s="16" t="s">
        <v>55</v>
      </c>
      <c r="Y1669">
        <v>6</v>
      </c>
      <c r="Z1669">
        <v>10</v>
      </c>
      <c r="AA1669">
        <v>6</v>
      </c>
      <c r="AB1669">
        <v>2</v>
      </c>
      <c r="AC1669">
        <v>0.16666666666666666</v>
      </c>
      <c r="AD1669">
        <v>7</v>
      </c>
      <c r="AE1669" t="s">
        <v>1754</v>
      </c>
    </row>
    <row r="1670" spans="1:31" x14ac:dyDescent="0.25">
      <c r="A1670" s="16" t="s">
        <v>3138</v>
      </c>
      <c r="B1670" s="16" t="s">
        <v>24</v>
      </c>
      <c r="C1670" s="16" t="s">
        <v>588</v>
      </c>
      <c r="D1670" s="16" t="s">
        <v>62</v>
      </c>
      <c r="E1670" s="16" t="s">
        <v>27</v>
      </c>
      <c r="F1670" s="16" t="s">
        <v>28</v>
      </c>
      <c r="G1670" s="16" t="s">
        <v>81</v>
      </c>
      <c r="H1670" s="16" t="s">
        <v>77</v>
      </c>
      <c r="I1670" s="16" t="s">
        <v>77</v>
      </c>
      <c r="J1670" s="16" t="s">
        <v>82</v>
      </c>
      <c r="K1670" s="16" t="s">
        <v>612</v>
      </c>
      <c r="L1670" s="9"/>
      <c r="M1670" s="9">
        <v>45016</v>
      </c>
      <c r="N1670" s="9">
        <v>45016</v>
      </c>
      <c r="O1670" s="7">
        <v>45016</v>
      </c>
      <c r="P1670" s="9"/>
      <c r="Q1670" s="9"/>
      <c r="R1670" s="9" t="s">
        <v>34</v>
      </c>
      <c r="S1670" s="16" t="s">
        <v>94</v>
      </c>
      <c r="T1670" s="16" t="s">
        <v>314</v>
      </c>
      <c r="U1670" s="16"/>
      <c r="V1670" s="16"/>
      <c r="W1670" s="16"/>
      <c r="X1670" s="16" t="s">
        <v>55</v>
      </c>
      <c r="Y1670">
        <v>6</v>
      </c>
      <c r="Z1670">
        <v>10</v>
      </c>
      <c r="AA1670">
        <v>6</v>
      </c>
      <c r="AB1670">
        <v>2</v>
      </c>
      <c r="AC1670">
        <v>0.16666666666666666</v>
      </c>
      <c r="AD1670">
        <v>7</v>
      </c>
      <c r="AE1670" t="s">
        <v>1939</v>
      </c>
    </row>
    <row r="1671" spans="1:31" x14ac:dyDescent="0.25">
      <c r="A1671" s="16" t="s">
        <v>3138</v>
      </c>
      <c r="B1671" s="16" t="s">
        <v>24</v>
      </c>
      <c r="C1671" s="16" t="s">
        <v>588</v>
      </c>
      <c r="D1671" s="16" t="s">
        <v>62</v>
      </c>
      <c r="E1671" s="16" t="s">
        <v>27</v>
      </c>
      <c r="F1671" s="16" t="s">
        <v>28</v>
      </c>
      <c r="G1671" s="16" t="s">
        <v>81</v>
      </c>
      <c r="H1671" s="16" t="s">
        <v>77</v>
      </c>
      <c r="I1671" s="16" t="s">
        <v>77</v>
      </c>
      <c r="J1671" s="16" t="s">
        <v>82</v>
      </c>
      <c r="K1671" s="16" t="s">
        <v>3434</v>
      </c>
      <c r="L1671" s="9"/>
      <c r="M1671" s="9">
        <v>45016</v>
      </c>
      <c r="N1671" s="9">
        <v>45016</v>
      </c>
      <c r="O1671" s="7">
        <v>45016</v>
      </c>
      <c r="P1671" s="9"/>
      <c r="Q1671" s="9"/>
      <c r="R1671" s="9" t="s">
        <v>34</v>
      </c>
      <c r="S1671" s="16" t="s">
        <v>94</v>
      </c>
      <c r="T1671" s="16" t="s">
        <v>314</v>
      </c>
      <c r="U1671" s="16"/>
      <c r="V1671" s="16"/>
      <c r="W1671" s="16"/>
      <c r="X1671" s="16" t="s">
        <v>55</v>
      </c>
      <c r="Y1671">
        <v>6</v>
      </c>
      <c r="Z1671">
        <v>10</v>
      </c>
      <c r="AA1671">
        <v>6</v>
      </c>
      <c r="AB1671">
        <v>2</v>
      </c>
      <c r="AC1671">
        <v>0.16666666666666666</v>
      </c>
      <c r="AD1671">
        <v>7</v>
      </c>
      <c r="AE1671" t="s">
        <v>3435</v>
      </c>
    </row>
    <row r="1672" spans="1:31" x14ac:dyDescent="0.25">
      <c r="A1672" s="16" t="s">
        <v>3138</v>
      </c>
      <c r="B1672" s="16" t="s">
        <v>24</v>
      </c>
      <c r="C1672" s="16" t="s">
        <v>588</v>
      </c>
      <c r="D1672" s="16" t="s">
        <v>62</v>
      </c>
      <c r="E1672" s="16" t="s">
        <v>27</v>
      </c>
      <c r="F1672" s="16" t="s">
        <v>28</v>
      </c>
      <c r="G1672" s="16" t="s">
        <v>81</v>
      </c>
      <c r="H1672" s="16" t="s">
        <v>77</v>
      </c>
      <c r="I1672" s="16" t="s">
        <v>77</v>
      </c>
      <c r="J1672" s="16" t="s">
        <v>82</v>
      </c>
      <c r="K1672" s="16" t="s">
        <v>463</v>
      </c>
      <c r="L1672" s="9"/>
      <c r="M1672" s="9">
        <v>45016</v>
      </c>
      <c r="N1672" s="9">
        <v>45016</v>
      </c>
      <c r="O1672" s="7">
        <v>45016</v>
      </c>
      <c r="P1672" s="9"/>
      <c r="Q1672" s="9"/>
      <c r="R1672" s="9" t="s">
        <v>34</v>
      </c>
      <c r="S1672" s="16" t="s">
        <v>94</v>
      </c>
      <c r="T1672" s="16" t="s">
        <v>314</v>
      </c>
      <c r="U1672" s="16"/>
      <c r="V1672" s="16"/>
      <c r="W1672" s="16"/>
      <c r="X1672" s="16" t="s">
        <v>55</v>
      </c>
      <c r="Y1672">
        <v>6</v>
      </c>
      <c r="Z1672">
        <v>10</v>
      </c>
      <c r="AA1672">
        <v>6</v>
      </c>
      <c r="AB1672">
        <v>2</v>
      </c>
      <c r="AC1672">
        <v>0.16666666666666666</v>
      </c>
      <c r="AD1672">
        <v>7</v>
      </c>
      <c r="AE1672" t="s">
        <v>1755</v>
      </c>
    </row>
    <row r="1673" spans="1:31" x14ac:dyDescent="0.25">
      <c r="A1673" s="16" t="s">
        <v>3138</v>
      </c>
      <c r="B1673" s="16" t="s">
        <v>24</v>
      </c>
      <c r="C1673" s="16" t="s">
        <v>588</v>
      </c>
      <c r="D1673" s="16" t="s">
        <v>62</v>
      </c>
      <c r="E1673" s="16" t="s">
        <v>27</v>
      </c>
      <c r="F1673" s="16" t="s">
        <v>28</v>
      </c>
      <c r="G1673" s="16" t="s">
        <v>81</v>
      </c>
      <c r="H1673" s="16" t="s">
        <v>77</v>
      </c>
      <c r="I1673" s="16" t="s">
        <v>77</v>
      </c>
      <c r="J1673" s="16" t="s">
        <v>82</v>
      </c>
      <c r="K1673" s="16" t="s">
        <v>465</v>
      </c>
      <c r="L1673" s="9"/>
      <c r="M1673" s="9">
        <v>45016</v>
      </c>
      <c r="N1673" s="9">
        <v>45016</v>
      </c>
      <c r="O1673" s="7">
        <v>45016</v>
      </c>
      <c r="P1673" s="9"/>
      <c r="Q1673" s="9"/>
      <c r="R1673" s="9" t="s">
        <v>34</v>
      </c>
      <c r="S1673" s="16" t="s">
        <v>94</v>
      </c>
      <c r="T1673" s="16" t="s">
        <v>314</v>
      </c>
      <c r="U1673" s="16"/>
      <c r="V1673" s="16"/>
      <c r="W1673" s="16"/>
      <c r="X1673" s="16" t="s">
        <v>55</v>
      </c>
      <c r="Y1673">
        <v>6</v>
      </c>
      <c r="Z1673">
        <v>10</v>
      </c>
      <c r="AA1673">
        <v>6</v>
      </c>
      <c r="AB1673">
        <v>2</v>
      </c>
      <c r="AC1673">
        <v>0.16666666666666666</v>
      </c>
      <c r="AD1673">
        <v>7</v>
      </c>
      <c r="AE1673" t="s">
        <v>1757</v>
      </c>
    </row>
    <row r="1674" spans="1:31" x14ac:dyDescent="0.25">
      <c r="A1674" s="16" t="s">
        <v>3138</v>
      </c>
      <c r="B1674" s="16" t="s">
        <v>24</v>
      </c>
      <c r="C1674" s="16" t="s">
        <v>588</v>
      </c>
      <c r="D1674" s="16" t="s">
        <v>62</v>
      </c>
      <c r="E1674" s="16" t="s">
        <v>27</v>
      </c>
      <c r="F1674" s="16" t="s">
        <v>28</v>
      </c>
      <c r="G1674" s="16" t="s">
        <v>81</v>
      </c>
      <c r="H1674" s="16" t="s">
        <v>77</v>
      </c>
      <c r="I1674" s="16" t="s">
        <v>77</v>
      </c>
      <c r="J1674" s="16" t="s">
        <v>82</v>
      </c>
      <c r="K1674" s="16" t="s">
        <v>466</v>
      </c>
      <c r="L1674" s="9"/>
      <c r="M1674" s="9">
        <v>45016</v>
      </c>
      <c r="N1674" s="9">
        <v>45016</v>
      </c>
      <c r="O1674" s="7">
        <v>45016</v>
      </c>
      <c r="P1674" s="9"/>
      <c r="Q1674" s="9"/>
      <c r="R1674" s="9" t="s">
        <v>34</v>
      </c>
      <c r="S1674" s="16" t="s">
        <v>94</v>
      </c>
      <c r="T1674" s="16" t="s">
        <v>314</v>
      </c>
      <c r="U1674" s="16"/>
      <c r="V1674" s="16"/>
      <c r="W1674" s="16"/>
      <c r="X1674" s="16" t="s">
        <v>55</v>
      </c>
      <c r="Y1674">
        <v>6</v>
      </c>
      <c r="Z1674">
        <v>10</v>
      </c>
      <c r="AA1674">
        <v>6</v>
      </c>
      <c r="AB1674">
        <v>2</v>
      </c>
      <c r="AC1674">
        <v>0.16666666666666666</v>
      </c>
      <c r="AD1674">
        <v>7</v>
      </c>
      <c r="AE1674" t="s">
        <v>1758</v>
      </c>
    </row>
    <row r="1675" spans="1:31" x14ac:dyDescent="0.25">
      <c r="A1675" s="16" t="s">
        <v>3138</v>
      </c>
      <c r="B1675" s="16" t="s">
        <v>24</v>
      </c>
      <c r="C1675" s="16" t="s">
        <v>588</v>
      </c>
      <c r="D1675" s="16" t="s">
        <v>62</v>
      </c>
      <c r="E1675" s="16" t="s">
        <v>27</v>
      </c>
      <c r="F1675" s="16" t="s">
        <v>28</v>
      </c>
      <c r="G1675" s="16" t="s">
        <v>81</v>
      </c>
      <c r="H1675" s="16" t="s">
        <v>77</v>
      </c>
      <c r="I1675" s="16" t="s">
        <v>77</v>
      </c>
      <c r="J1675" s="16" t="s">
        <v>82</v>
      </c>
      <c r="K1675" s="16" t="s">
        <v>3819</v>
      </c>
      <c r="L1675" s="9"/>
      <c r="M1675" s="9">
        <v>45016</v>
      </c>
      <c r="N1675" s="9">
        <v>45016</v>
      </c>
      <c r="O1675" s="7">
        <v>45016</v>
      </c>
      <c r="P1675" s="9"/>
      <c r="Q1675" s="9"/>
      <c r="R1675" s="9" t="s">
        <v>34</v>
      </c>
      <c r="S1675" s="16" t="s">
        <v>94</v>
      </c>
      <c r="T1675" s="16" t="s">
        <v>314</v>
      </c>
      <c r="U1675" s="16"/>
      <c r="V1675" s="16"/>
      <c r="W1675" s="16"/>
      <c r="X1675" s="16" t="s">
        <v>55</v>
      </c>
      <c r="Y1675">
        <v>6</v>
      </c>
      <c r="Z1675">
        <v>10</v>
      </c>
      <c r="AA1675">
        <v>6</v>
      </c>
      <c r="AB1675">
        <v>2</v>
      </c>
      <c r="AC1675">
        <v>0.16666666666666666</v>
      </c>
      <c r="AD1675">
        <v>7</v>
      </c>
      <c r="AE1675" t="s">
        <v>3820</v>
      </c>
    </row>
    <row r="1676" spans="1:31" x14ac:dyDescent="0.25">
      <c r="A1676" s="16" t="s">
        <v>3138</v>
      </c>
      <c r="B1676" s="16" t="s">
        <v>24</v>
      </c>
      <c r="C1676" s="16" t="s">
        <v>588</v>
      </c>
      <c r="D1676" s="16" t="s">
        <v>62</v>
      </c>
      <c r="E1676" s="16" t="s">
        <v>27</v>
      </c>
      <c r="F1676" s="16" t="s">
        <v>28</v>
      </c>
      <c r="G1676" s="16" t="s">
        <v>81</v>
      </c>
      <c r="H1676" s="16" t="s">
        <v>77</v>
      </c>
      <c r="I1676" s="16" t="s">
        <v>77</v>
      </c>
      <c r="J1676" s="16" t="s">
        <v>82</v>
      </c>
      <c r="K1676" s="16" t="s">
        <v>613</v>
      </c>
      <c r="L1676" s="9"/>
      <c r="M1676" s="9">
        <v>45016</v>
      </c>
      <c r="N1676" s="9">
        <v>45016</v>
      </c>
      <c r="O1676" s="7">
        <v>45016</v>
      </c>
      <c r="P1676" s="9"/>
      <c r="Q1676" s="9"/>
      <c r="R1676" s="9" t="s">
        <v>34</v>
      </c>
      <c r="S1676" s="16" t="s">
        <v>94</v>
      </c>
      <c r="T1676" s="16" t="s">
        <v>314</v>
      </c>
      <c r="U1676" s="16"/>
      <c r="V1676" s="16"/>
      <c r="W1676" s="16"/>
      <c r="X1676" s="16" t="s">
        <v>55</v>
      </c>
      <c r="Y1676">
        <v>6</v>
      </c>
      <c r="Z1676">
        <v>10</v>
      </c>
      <c r="AA1676">
        <v>6</v>
      </c>
      <c r="AB1676">
        <v>2</v>
      </c>
      <c r="AC1676">
        <v>0.16666666666666666</v>
      </c>
      <c r="AD1676">
        <v>7</v>
      </c>
      <c r="AE1676" t="s">
        <v>1940</v>
      </c>
    </row>
    <row r="1677" spans="1:31" x14ac:dyDescent="0.25">
      <c r="A1677" s="16" t="s">
        <v>3138</v>
      </c>
      <c r="B1677" s="16" t="s">
        <v>24</v>
      </c>
      <c r="C1677" s="16" t="s">
        <v>588</v>
      </c>
      <c r="D1677" s="16" t="s">
        <v>62</v>
      </c>
      <c r="E1677" s="16" t="s">
        <v>27</v>
      </c>
      <c r="F1677" s="16" t="s">
        <v>28</v>
      </c>
      <c r="G1677" s="16" t="s">
        <v>81</v>
      </c>
      <c r="H1677" s="16" t="s">
        <v>77</v>
      </c>
      <c r="I1677" s="16" t="s">
        <v>77</v>
      </c>
      <c r="J1677" s="16" t="s">
        <v>82</v>
      </c>
      <c r="K1677" s="16" t="s">
        <v>3821</v>
      </c>
      <c r="L1677" s="9"/>
      <c r="M1677" s="9">
        <v>45016</v>
      </c>
      <c r="N1677" s="9">
        <v>45016</v>
      </c>
      <c r="O1677" s="7">
        <v>45016</v>
      </c>
      <c r="P1677" s="9"/>
      <c r="Q1677" s="9"/>
      <c r="R1677" s="9" t="s">
        <v>34</v>
      </c>
      <c r="S1677" s="16" t="s">
        <v>94</v>
      </c>
      <c r="T1677" s="16" t="s">
        <v>314</v>
      </c>
      <c r="U1677" s="16"/>
      <c r="V1677" s="16"/>
      <c r="W1677" s="16"/>
      <c r="X1677" s="16" t="s">
        <v>55</v>
      </c>
      <c r="Y1677">
        <v>6</v>
      </c>
      <c r="Z1677">
        <v>10</v>
      </c>
      <c r="AA1677">
        <v>6</v>
      </c>
      <c r="AB1677">
        <v>2</v>
      </c>
      <c r="AC1677">
        <v>0.16666666666666666</v>
      </c>
      <c r="AD1677">
        <v>7</v>
      </c>
      <c r="AE1677" t="s">
        <v>3822</v>
      </c>
    </row>
    <row r="1678" spans="1:31" x14ac:dyDescent="0.25">
      <c r="A1678" s="16" t="s">
        <v>3138</v>
      </c>
      <c r="B1678" s="16" t="s">
        <v>24</v>
      </c>
      <c r="C1678" s="16" t="s">
        <v>588</v>
      </c>
      <c r="D1678" s="16" t="s">
        <v>62</v>
      </c>
      <c r="E1678" s="16" t="s">
        <v>27</v>
      </c>
      <c r="F1678" s="16" t="s">
        <v>28</v>
      </c>
      <c r="G1678" s="16" t="s">
        <v>81</v>
      </c>
      <c r="H1678" s="16" t="s">
        <v>77</v>
      </c>
      <c r="I1678" s="16" t="s">
        <v>77</v>
      </c>
      <c r="J1678" s="16" t="s">
        <v>82</v>
      </c>
      <c r="K1678" s="16" t="s">
        <v>614</v>
      </c>
      <c r="L1678" s="9"/>
      <c r="M1678" s="9">
        <v>45016</v>
      </c>
      <c r="N1678" s="9">
        <v>45016</v>
      </c>
      <c r="O1678" s="7">
        <v>45016</v>
      </c>
      <c r="P1678" s="9"/>
      <c r="Q1678" s="9"/>
      <c r="R1678" s="9" t="s">
        <v>34</v>
      </c>
      <c r="S1678" s="16" t="s">
        <v>94</v>
      </c>
      <c r="T1678" s="16" t="s">
        <v>314</v>
      </c>
      <c r="U1678" s="16"/>
      <c r="V1678" s="16"/>
      <c r="W1678" s="16"/>
      <c r="X1678" s="16" t="s">
        <v>55</v>
      </c>
      <c r="Y1678">
        <v>6</v>
      </c>
      <c r="Z1678">
        <v>10</v>
      </c>
      <c r="AA1678">
        <v>6</v>
      </c>
      <c r="AB1678">
        <v>2</v>
      </c>
      <c r="AC1678">
        <v>0.16666666666666666</v>
      </c>
      <c r="AD1678">
        <v>7</v>
      </c>
      <c r="AE1678" t="s">
        <v>1941</v>
      </c>
    </row>
    <row r="1679" spans="1:31" x14ac:dyDescent="0.25">
      <c r="A1679" s="16" t="s">
        <v>3138</v>
      </c>
      <c r="B1679" s="16" t="s">
        <v>24</v>
      </c>
      <c r="C1679" s="16" t="s">
        <v>588</v>
      </c>
      <c r="D1679" s="16" t="s">
        <v>62</v>
      </c>
      <c r="E1679" s="16" t="s">
        <v>27</v>
      </c>
      <c r="F1679" s="16" t="s">
        <v>28</v>
      </c>
      <c r="G1679" s="16" t="s">
        <v>81</v>
      </c>
      <c r="H1679" s="16" t="s">
        <v>77</v>
      </c>
      <c r="I1679" s="16" t="s">
        <v>77</v>
      </c>
      <c r="J1679" s="16" t="s">
        <v>82</v>
      </c>
      <c r="K1679" s="16" t="s">
        <v>3823</v>
      </c>
      <c r="L1679" s="9"/>
      <c r="M1679" s="9">
        <v>45016</v>
      </c>
      <c r="N1679" s="9">
        <v>45016</v>
      </c>
      <c r="O1679" s="7">
        <v>45016</v>
      </c>
      <c r="P1679" s="9"/>
      <c r="Q1679" s="9"/>
      <c r="R1679" s="9" t="s">
        <v>34</v>
      </c>
      <c r="S1679" s="16" t="s">
        <v>94</v>
      </c>
      <c r="T1679" s="16" t="s">
        <v>314</v>
      </c>
      <c r="U1679" s="16"/>
      <c r="V1679" s="16"/>
      <c r="W1679" s="16"/>
      <c r="X1679" s="16" t="s">
        <v>55</v>
      </c>
      <c r="Y1679">
        <v>6</v>
      </c>
      <c r="Z1679">
        <v>10</v>
      </c>
      <c r="AA1679">
        <v>6</v>
      </c>
      <c r="AB1679">
        <v>2</v>
      </c>
      <c r="AC1679">
        <v>0.16666666666666666</v>
      </c>
      <c r="AD1679">
        <v>7</v>
      </c>
      <c r="AE1679" t="s">
        <v>3824</v>
      </c>
    </row>
    <row r="1680" spans="1:31" x14ac:dyDescent="0.25">
      <c r="A1680" s="16" t="s">
        <v>3138</v>
      </c>
      <c r="B1680" s="16" t="s">
        <v>24</v>
      </c>
      <c r="C1680" s="16" t="s">
        <v>588</v>
      </c>
      <c r="D1680" s="16" t="s">
        <v>62</v>
      </c>
      <c r="E1680" s="16" t="s">
        <v>27</v>
      </c>
      <c r="F1680" s="16" t="s">
        <v>28</v>
      </c>
      <c r="G1680" s="16" t="s">
        <v>81</v>
      </c>
      <c r="H1680" s="16" t="s">
        <v>77</v>
      </c>
      <c r="I1680" s="16" t="s">
        <v>77</v>
      </c>
      <c r="J1680" s="16" t="s">
        <v>82</v>
      </c>
      <c r="K1680" s="16" t="s">
        <v>467</v>
      </c>
      <c r="L1680" s="9"/>
      <c r="M1680" s="9">
        <v>45016</v>
      </c>
      <c r="N1680" s="9">
        <v>45016</v>
      </c>
      <c r="O1680" s="7">
        <v>45016</v>
      </c>
      <c r="P1680" s="9"/>
      <c r="Q1680" s="9"/>
      <c r="R1680" s="9" t="s">
        <v>34</v>
      </c>
      <c r="S1680" s="16" t="s">
        <v>94</v>
      </c>
      <c r="T1680" s="16" t="s">
        <v>314</v>
      </c>
      <c r="U1680" s="16"/>
      <c r="V1680" s="16"/>
      <c r="W1680" s="16"/>
      <c r="X1680" s="16" t="s">
        <v>55</v>
      </c>
      <c r="Y1680">
        <v>6</v>
      </c>
      <c r="Z1680">
        <v>10</v>
      </c>
      <c r="AA1680">
        <v>6</v>
      </c>
      <c r="AB1680">
        <v>2</v>
      </c>
      <c r="AC1680">
        <v>0.16666666666666666</v>
      </c>
      <c r="AD1680">
        <v>7</v>
      </c>
      <c r="AE1680" t="s">
        <v>1759</v>
      </c>
    </row>
    <row r="1681" spans="1:31" x14ac:dyDescent="0.25">
      <c r="A1681" s="16" t="s">
        <v>3138</v>
      </c>
      <c r="B1681" s="16" t="s">
        <v>24</v>
      </c>
      <c r="C1681" s="16" t="s">
        <v>588</v>
      </c>
      <c r="D1681" s="16" t="s">
        <v>62</v>
      </c>
      <c r="E1681" s="16" t="s">
        <v>27</v>
      </c>
      <c r="F1681" s="16" t="s">
        <v>28</v>
      </c>
      <c r="G1681" s="16" t="s">
        <v>81</v>
      </c>
      <c r="H1681" s="16" t="s">
        <v>77</v>
      </c>
      <c r="I1681" s="16" t="s">
        <v>77</v>
      </c>
      <c r="J1681" s="16" t="s">
        <v>82</v>
      </c>
      <c r="K1681" s="16" t="s">
        <v>615</v>
      </c>
      <c r="L1681" s="9"/>
      <c r="M1681" s="9">
        <v>45016</v>
      </c>
      <c r="N1681" s="9">
        <v>45016</v>
      </c>
      <c r="O1681" s="7">
        <v>45016</v>
      </c>
      <c r="P1681" s="9"/>
      <c r="Q1681" s="9"/>
      <c r="R1681" s="9" t="s">
        <v>34</v>
      </c>
      <c r="S1681" s="16" t="s">
        <v>94</v>
      </c>
      <c r="T1681" s="16" t="s">
        <v>314</v>
      </c>
      <c r="U1681" s="16"/>
      <c r="V1681" s="16"/>
      <c r="W1681" s="16"/>
      <c r="X1681" s="16" t="s">
        <v>55</v>
      </c>
      <c r="Y1681">
        <v>6</v>
      </c>
      <c r="Z1681">
        <v>10</v>
      </c>
      <c r="AA1681">
        <v>6</v>
      </c>
      <c r="AB1681">
        <v>2</v>
      </c>
      <c r="AC1681">
        <v>0.16666666666666666</v>
      </c>
      <c r="AD1681">
        <v>7</v>
      </c>
      <c r="AE1681" t="s">
        <v>1942</v>
      </c>
    </row>
    <row r="1682" spans="1:31" x14ac:dyDescent="0.25">
      <c r="A1682" s="16" t="s">
        <v>23</v>
      </c>
      <c r="B1682" s="16" t="s">
        <v>3143</v>
      </c>
      <c r="C1682" s="16" t="s">
        <v>588</v>
      </c>
      <c r="D1682" s="16" t="s">
        <v>62</v>
      </c>
      <c r="E1682" s="16" t="s">
        <v>41</v>
      </c>
      <c r="F1682" s="16" t="s">
        <v>349</v>
      </c>
      <c r="G1682" s="16" t="s">
        <v>2909</v>
      </c>
      <c r="H1682" s="16" t="s">
        <v>31</v>
      </c>
      <c r="I1682" s="16" t="s">
        <v>31</v>
      </c>
      <c r="J1682" s="16" t="s">
        <v>603</v>
      </c>
      <c r="K1682" s="16" t="s">
        <v>605</v>
      </c>
      <c r="L1682" s="9"/>
      <c r="M1682" s="9">
        <v>45344</v>
      </c>
      <c r="N1682" s="9">
        <v>45344</v>
      </c>
      <c r="O1682" s="7">
        <v>45344</v>
      </c>
      <c r="P1682" s="9"/>
      <c r="Q1682" s="9"/>
      <c r="R1682" s="9" t="s">
        <v>93</v>
      </c>
      <c r="S1682" s="16" t="s">
        <v>94</v>
      </c>
      <c r="T1682" s="16" t="s">
        <v>109</v>
      </c>
      <c r="U1682" s="16"/>
      <c r="V1682" s="16"/>
      <c r="W1682" s="16" t="s">
        <v>234</v>
      </c>
      <c r="X1682" s="16" t="s">
        <v>55</v>
      </c>
      <c r="Y1682">
        <v>6</v>
      </c>
      <c r="Z1682">
        <v>10</v>
      </c>
      <c r="AA1682">
        <v>6</v>
      </c>
      <c r="AB1682">
        <v>6</v>
      </c>
      <c r="AC1682">
        <v>0.5</v>
      </c>
      <c r="AD1682">
        <v>9</v>
      </c>
      <c r="AE1682" t="s">
        <v>3825</v>
      </c>
    </row>
    <row r="1683" spans="1:31" x14ac:dyDescent="0.25">
      <c r="A1683" s="16" t="s">
        <v>23</v>
      </c>
      <c r="B1683" s="16" t="s">
        <v>3143</v>
      </c>
      <c r="C1683" s="16" t="s">
        <v>588</v>
      </c>
      <c r="D1683" s="16" t="s">
        <v>62</v>
      </c>
      <c r="E1683" s="16" t="s">
        <v>41</v>
      </c>
      <c r="F1683" s="16" t="s">
        <v>349</v>
      </c>
      <c r="G1683" s="16" t="s">
        <v>2909</v>
      </c>
      <c r="H1683" s="16" t="s">
        <v>31</v>
      </c>
      <c r="I1683" s="16" t="s">
        <v>31</v>
      </c>
      <c r="J1683" s="16" t="s">
        <v>603</v>
      </c>
      <c r="K1683" s="16" t="s">
        <v>47</v>
      </c>
      <c r="L1683" s="9"/>
      <c r="M1683" s="9">
        <v>45344</v>
      </c>
      <c r="N1683" s="9">
        <v>45344</v>
      </c>
      <c r="O1683" s="7">
        <v>45344</v>
      </c>
      <c r="P1683" s="9"/>
      <c r="Q1683" s="9"/>
      <c r="R1683" s="9" t="s">
        <v>93</v>
      </c>
      <c r="S1683" s="16" t="s">
        <v>94</v>
      </c>
      <c r="T1683" s="16" t="s">
        <v>109</v>
      </c>
      <c r="U1683" s="16"/>
      <c r="V1683" s="16"/>
      <c r="W1683" s="16" t="s">
        <v>234</v>
      </c>
      <c r="X1683" s="16" t="s">
        <v>55</v>
      </c>
      <c r="Y1683">
        <v>6</v>
      </c>
      <c r="Z1683">
        <v>10</v>
      </c>
      <c r="AA1683">
        <v>6</v>
      </c>
      <c r="AB1683">
        <v>6</v>
      </c>
      <c r="AC1683">
        <v>0.5</v>
      </c>
      <c r="AD1683">
        <v>9</v>
      </c>
      <c r="AE1683" t="s">
        <v>3826</v>
      </c>
    </row>
    <row r="1684" spans="1:31" x14ac:dyDescent="0.25">
      <c r="A1684" s="16" t="s">
        <v>23</v>
      </c>
      <c r="B1684" s="16" t="s">
        <v>3143</v>
      </c>
      <c r="C1684" s="16" t="s">
        <v>588</v>
      </c>
      <c r="D1684" s="16" t="s">
        <v>62</v>
      </c>
      <c r="E1684" s="16" t="s">
        <v>41</v>
      </c>
      <c r="F1684" s="16" t="s">
        <v>349</v>
      </c>
      <c r="G1684" s="16" t="s">
        <v>2909</v>
      </c>
      <c r="H1684" s="16" t="s">
        <v>31</v>
      </c>
      <c r="I1684" s="16" t="s">
        <v>31</v>
      </c>
      <c r="J1684" s="16" t="s">
        <v>603</v>
      </c>
      <c r="K1684" s="16" t="s">
        <v>239</v>
      </c>
      <c r="L1684" s="9"/>
      <c r="M1684" s="9">
        <v>45428</v>
      </c>
      <c r="N1684" s="9">
        <v>45428</v>
      </c>
      <c r="O1684" s="7">
        <v>45428</v>
      </c>
      <c r="P1684" s="9"/>
      <c r="Q1684" s="9"/>
      <c r="R1684" s="9" t="s">
        <v>93</v>
      </c>
      <c r="S1684" s="16" t="s">
        <v>94</v>
      </c>
      <c r="T1684" s="16" t="s">
        <v>109</v>
      </c>
      <c r="U1684" s="16"/>
      <c r="V1684" s="16"/>
      <c r="W1684" s="16" t="s">
        <v>234</v>
      </c>
      <c r="X1684" s="16" t="s">
        <v>55</v>
      </c>
      <c r="Y1684">
        <v>6</v>
      </c>
      <c r="Z1684">
        <v>10</v>
      </c>
      <c r="AA1684">
        <v>6</v>
      </c>
      <c r="AB1684">
        <v>6</v>
      </c>
      <c r="AC1684">
        <v>0.5</v>
      </c>
      <c r="AD1684">
        <v>9</v>
      </c>
      <c r="AE1684" t="s">
        <v>3827</v>
      </c>
    </row>
    <row r="1685" spans="1:31" x14ac:dyDescent="0.25">
      <c r="A1685" s="16" t="s">
        <v>23</v>
      </c>
      <c r="B1685" s="16" t="s">
        <v>3143</v>
      </c>
      <c r="C1685" s="16" t="s">
        <v>588</v>
      </c>
      <c r="D1685" s="16" t="s">
        <v>62</v>
      </c>
      <c r="E1685" s="16" t="s">
        <v>41</v>
      </c>
      <c r="F1685" s="16" t="s">
        <v>349</v>
      </c>
      <c r="G1685" s="16" t="s">
        <v>2909</v>
      </c>
      <c r="H1685" s="16" t="s">
        <v>31</v>
      </c>
      <c r="I1685" s="16" t="s">
        <v>31</v>
      </c>
      <c r="J1685" s="16" t="s">
        <v>603</v>
      </c>
      <c r="K1685" s="16" t="s">
        <v>224</v>
      </c>
      <c r="L1685" s="9"/>
      <c r="M1685" s="9">
        <v>45428</v>
      </c>
      <c r="N1685" s="9">
        <v>45428</v>
      </c>
      <c r="O1685" s="7">
        <v>45428</v>
      </c>
      <c r="P1685" s="9"/>
      <c r="Q1685" s="9"/>
      <c r="R1685" s="9" t="s">
        <v>93</v>
      </c>
      <c r="S1685" s="16" t="s">
        <v>94</v>
      </c>
      <c r="T1685" s="16" t="s">
        <v>109</v>
      </c>
      <c r="U1685" s="16"/>
      <c r="V1685" s="16"/>
      <c r="W1685" s="16" t="s">
        <v>234</v>
      </c>
      <c r="X1685" s="16" t="s">
        <v>55</v>
      </c>
      <c r="Y1685">
        <v>6</v>
      </c>
      <c r="Z1685">
        <v>10</v>
      </c>
      <c r="AA1685">
        <v>6</v>
      </c>
      <c r="AB1685">
        <v>6</v>
      </c>
      <c r="AC1685">
        <v>0.5</v>
      </c>
      <c r="AD1685">
        <v>9</v>
      </c>
      <c r="AE1685" t="s">
        <v>3828</v>
      </c>
    </row>
    <row r="1686" spans="1:31" x14ac:dyDescent="0.25">
      <c r="A1686" s="16" t="s">
        <v>23</v>
      </c>
      <c r="B1686" s="16" t="s">
        <v>39</v>
      </c>
      <c r="C1686" s="16" t="s">
        <v>622</v>
      </c>
      <c r="D1686" s="16" t="s">
        <v>3139</v>
      </c>
      <c r="E1686" s="16" t="s">
        <v>27</v>
      </c>
      <c r="F1686" s="16" t="s">
        <v>28</v>
      </c>
      <c r="G1686" s="16" t="s">
        <v>29</v>
      </c>
      <c r="H1686" s="16" t="s">
        <v>30</v>
      </c>
      <c r="I1686" s="16" t="s">
        <v>31</v>
      </c>
      <c r="J1686" s="16" t="s">
        <v>623</v>
      </c>
      <c r="K1686" s="16" t="s">
        <v>33</v>
      </c>
      <c r="L1686" s="9"/>
      <c r="M1686" s="9">
        <v>45145</v>
      </c>
      <c r="N1686" s="9">
        <v>45145</v>
      </c>
      <c r="O1686" s="7">
        <v>45145</v>
      </c>
      <c r="P1686" s="9"/>
      <c r="Q1686" s="9"/>
      <c r="R1686" s="9" t="s">
        <v>34</v>
      </c>
      <c r="S1686" s="16" t="s">
        <v>35</v>
      </c>
      <c r="T1686" s="16" t="s">
        <v>95</v>
      </c>
      <c r="U1686" s="16"/>
      <c r="V1686" s="16"/>
      <c r="W1686" s="16" t="s">
        <v>234</v>
      </c>
      <c r="X1686" s="16" t="s">
        <v>38</v>
      </c>
      <c r="Y1686">
        <v>3</v>
      </c>
      <c r="Z1686">
        <v>3</v>
      </c>
      <c r="AA1686">
        <v>0.9</v>
      </c>
      <c r="AB1686">
        <v>2</v>
      </c>
      <c r="AC1686">
        <v>0.16666666666666666</v>
      </c>
      <c r="AD1686">
        <v>2</v>
      </c>
      <c r="AE1686" t="s">
        <v>1958</v>
      </c>
    </row>
    <row r="1687" spans="1:31" x14ac:dyDescent="0.25">
      <c r="A1687" s="16" t="s">
        <v>23</v>
      </c>
      <c r="B1687" s="16" t="s">
        <v>3143</v>
      </c>
      <c r="C1687" s="16" t="s">
        <v>622</v>
      </c>
      <c r="D1687" s="16" t="s">
        <v>3139</v>
      </c>
      <c r="E1687" s="16" t="s">
        <v>27</v>
      </c>
      <c r="F1687" s="16" t="s">
        <v>349</v>
      </c>
      <c r="G1687" s="16" t="s">
        <v>2912</v>
      </c>
      <c r="H1687" s="16" t="s">
        <v>30</v>
      </c>
      <c r="I1687" s="16" t="s">
        <v>31</v>
      </c>
      <c r="J1687" s="16" t="s">
        <v>623</v>
      </c>
      <c r="K1687" s="16" t="s">
        <v>33</v>
      </c>
      <c r="L1687" s="9"/>
      <c r="M1687" s="9">
        <v>45510</v>
      </c>
      <c r="N1687" s="9">
        <v>45510</v>
      </c>
      <c r="O1687" s="7">
        <v>45510</v>
      </c>
      <c r="P1687" s="9"/>
      <c r="Q1687" s="9"/>
      <c r="R1687" s="9" t="s">
        <v>93</v>
      </c>
      <c r="S1687" s="16" t="s">
        <v>35</v>
      </c>
      <c r="T1687" s="16" t="s">
        <v>95</v>
      </c>
      <c r="U1687" s="16"/>
      <c r="V1687" s="16"/>
      <c r="W1687" s="16" t="s">
        <v>234</v>
      </c>
      <c r="X1687" s="16" t="s">
        <v>38</v>
      </c>
      <c r="Y1687">
        <v>3</v>
      </c>
      <c r="Z1687">
        <v>3</v>
      </c>
      <c r="AA1687">
        <v>0.9</v>
      </c>
      <c r="AB1687">
        <v>2</v>
      </c>
      <c r="AC1687">
        <v>0.16666666666666666</v>
      </c>
      <c r="AD1687">
        <v>2</v>
      </c>
      <c r="AE1687" t="s">
        <v>3829</v>
      </c>
    </row>
    <row r="1688" spans="1:31" x14ac:dyDescent="0.25">
      <c r="A1688" s="16" t="s">
        <v>23</v>
      </c>
      <c r="B1688" s="16" t="s">
        <v>39</v>
      </c>
      <c r="C1688" s="16" t="s">
        <v>624</v>
      </c>
      <c r="D1688" s="16" t="s">
        <v>68</v>
      </c>
      <c r="E1688" s="16" t="s">
        <v>41</v>
      </c>
      <c r="F1688" s="16" t="s">
        <v>28</v>
      </c>
      <c r="G1688" s="16" t="s">
        <v>51</v>
      </c>
      <c r="H1688" s="16" t="s">
        <v>31</v>
      </c>
      <c r="I1688" s="16" t="s">
        <v>31</v>
      </c>
      <c r="J1688" s="16" t="s">
        <v>625</v>
      </c>
      <c r="K1688" s="16" t="s">
        <v>626</v>
      </c>
      <c r="L1688" s="9">
        <v>45097</v>
      </c>
      <c r="M1688" s="9"/>
      <c r="N1688" s="9">
        <v>45097</v>
      </c>
      <c r="O1688" s="7">
        <v>45097</v>
      </c>
      <c r="P1688" s="9"/>
      <c r="Q1688" s="9"/>
      <c r="R1688" s="9" t="s">
        <v>93</v>
      </c>
      <c r="S1688" s="16" t="s">
        <v>35</v>
      </c>
      <c r="T1688" s="16" t="s">
        <v>218</v>
      </c>
      <c r="U1688" s="16"/>
      <c r="V1688" s="16"/>
      <c r="W1688" s="16" t="s">
        <v>488</v>
      </c>
      <c r="X1688" s="16" t="s">
        <v>38</v>
      </c>
      <c r="Y1688">
        <v>3</v>
      </c>
      <c r="Z1688">
        <v>2</v>
      </c>
      <c r="AA1688">
        <v>0.6</v>
      </c>
      <c r="AB1688">
        <v>6</v>
      </c>
      <c r="AC1688">
        <v>0.5</v>
      </c>
      <c r="AD1688">
        <v>1</v>
      </c>
      <c r="AE1688" t="s">
        <v>1959</v>
      </c>
    </row>
    <row r="1689" spans="1:31" x14ac:dyDescent="0.25">
      <c r="A1689" s="16" t="s">
        <v>23</v>
      </c>
      <c r="B1689" s="16" t="s">
        <v>39</v>
      </c>
      <c r="C1689" s="16" t="s">
        <v>624</v>
      </c>
      <c r="D1689" s="16" t="s">
        <v>68</v>
      </c>
      <c r="E1689" s="16" t="s">
        <v>41</v>
      </c>
      <c r="F1689" s="16" t="s">
        <v>28</v>
      </c>
      <c r="G1689" s="16" t="s">
        <v>51</v>
      </c>
      <c r="H1689" s="16" t="s">
        <v>31</v>
      </c>
      <c r="I1689" s="16" t="s">
        <v>31</v>
      </c>
      <c r="J1689" s="16" t="s">
        <v>625</v>
      </c>
      <c r="K1689" s="16" t="s">
        <v>626</v>
      </c>
      <c r="L1689" s="9">
        <v>45097</v>
      </c>
      <c r="M1689" s="9"/>
      <c r="N1689" s="9">
        <v>45097</v>
      </c>
      <c r="O1689" s="7">
        <v>45097</v>
      </c>
      <c r="P1689" s="9"/>
      <c r="Q1689" s="9"/>
      <c r="R1689" s="9" t="s">
        <v>93</v>
      </c>
      <c r="S1689" s="16" t="s">
        <v>35</v>
      </c>
      <c r="T1689" s="16" t="s">
        <v>218</v>
      </c>
      <c r="U1689" s="16"/>
      <c r="V1689" s="16"/>
      <c r="W1689" s="16" t="s">
        <v>488</v>
      </c>
      <c r="X1689" s="16" t="s">
        <v>38</v>
      </c>
      <c r="Y1689">
        <v>3</v>
      </c>
      <c r="Z1689">
        <v>2</v>
      </c>
      <c r="AA1689">
        <v>0.6</v>
      </c>
      <c r="AB1689">
        <v>6</v>
      </c>
      <c r="AC1689">
        <v>0.5</v>
      </c>
      <c r="AD1689">
        <v>1</v>
      </c>
      <c r="AE1689" t="s">
        <v>1959</v>
      </c>
    </row>
    <row r="1690" spans="1:31" x14ac:dyDescent="0.25">
      <c r="A1690" s="16" t="s">
        <v>23</v>
      </c>
      <c r="B1690" s="16" t="s">
        <v>39</v>
      </c>
      <c r="C1690" s="16" t="s">
        <v>624</v>
      </c>
      <c r="D1690" s="16" t="s">
        <v>68</v>
      </c>
      <c r="E1690" s="16" t="s">
        <v>41</v>
      </c>
      <c r="F1690" s="16" t="s">
        <v>28</v>
      </c>
      <c r="G1690" s="16" t="s">
        <v>51</v>
      </c>
      <c r="H1690" s="16" t="s">
        <v>31</v>
      </c>
      <c r="I1690" s="16" t="s">
        <v>31</v>
      </c>
      <c r="J1690" s="16" t="s">
        <v>625</v>
      </c>
      <c r="K1690" s="16" t="s">
        <v>626</v>
      </c>
      <c r="L1690" s="9">
        <v>45097</v>
      </c>
      <c r="M1690" s="9"/>
      <c r="N1690" s="9">
        <v>45097</v>
      </c>
      <c r="O1690" s="7">
        <v>45097</v>
      </c>
      <c r="P1690" s="9"/>
      <c r="Q1690" s="9"/>
      <c r="R1690" s="9" t="s">
        <v>93</v>
      </c>
      <c r="S1690" s="16" t="s">
        <v>35</v>
      </c>
      <c r="T1690" s="16" t="s">
        <v>218</v>
      </c>
      <c r="U1690" s="16"/>
      <c r="V1690" s="16"/>
      <c r="W1690" s="16" t="s">
        <v>488</v>
      </c>
      <c r="X1690" s="16" t="s">
        <v>38</v>
      </c>
      <c r="Y1690">
        <v>3</v>
      </c>
      <c r="Z1690">
        <v>2</v>
      </c>
      <c r="AA1690">
        <v>0.6</v>
      </c>
      <c r="AB1690">
        <v>6</v>
      </c>
      <c r="AC1690">
        <v>0.5</v>
      </c>
      <c r="AD1690">
        <v>1</v>
      </c>
      <c r="AE1690" t="s">
        <v>1959</v>
      </c>
    </row>
    <row r="1691" spans="1:31" x14ac:dyDescent="0.25">
      <c r="A1691" s="16" t="s">
        <v>23</v>
      </c>
      <c r="B1691" s="16" t="s">
        <v>3143</v>
      </c>
      <c r="C1691" s="16" t="s">
        <v>624</v>
      </c>
      <c r="D1691" s="16" t="s">
        <v>68</v>
      </c>
      <c r="E1691" s="16" t="s">
        <v>41</v>
      </c>
      <c r="F1691" s="16" t="s">
        <v>349</v>
      </c>
      <c r="G1691" s="16" t="s">
        <v>2909</v>
      </c>
      <c r="H1691" s="16" t="s">
        <v>31</v>
      </c>
      <c r="I1691" s="16" t="s">
        <v>31</v>
      </c>
      <c r="J1691" s="16" t="s">
        <v>625</v>
      </c>
      <c r="K1691" s="16" t="s">
        <v>626</v>
      </c>
      <c r="L1691" s="9"/>
      <c r="M1691" s="9">
        <v>45462</v>
      </c>
      <c r="N1691" s="9">
        <v>45462</v>
      </c>
      <c r="O1691" s="7">
        <v>45462</v>
      </c>
      <c r="P1691" s="9"/>
      <c r="Q1691" s="9"/>
      <c r="R1691" s="9" t="s">
        <v>93</v>
      </c>
      <c r="S1691" s="16" t="s">
        <v>35</v>
      </c>
      <c r="T1691" s="16" t="s">
        <v>218</v>
      </c>
      <c r="U1691" s="16"/>
      <c r="V1691" s="16"/>
      <c r="W1691" s="16" t="s">
        <v>488</v>
      </c>
      <c r="X1691" s="16" t="s">
        <v>38</v>
      </c>
      <c r="Y1691">
        <v>3</v>
      </c>
      <c r="Z1691">
        <v>2</v>
      </c>
      <c r="AA1691">
        <v>0.6</v>
      </c>
      <c r="AB1691">
        <v>6</v>
      </c>
      <c r="AC1691">
        <v>0.5</v>
      </c>
      <c r="AD1691">
        <v>1</v>
      </c>
      <c r="AE1691" t="s">
        <v>3830</v>
      </c>
    </row>
    <row r="1692" spans="1:31" x14ac:dyDescent="0.25">
      <c r="A1692" s="16" t="s">
        <v>23</v>
      </c>
      <c r="B1692" s="16" t="s">
        <v>3143</v>
      </c>
      <c r="C1692" s="16" t="s">
        <v>624</v>
      </c>
      <c r="D1692" s="16" t="s">
        <v>68</v>
      </c>
      <c r="E1692" s="16" t="s">
        <v>41</v>
      </c>
      <c r="F1692" s="16" t="s">
        <v>349</v>
      </c>
      <c r="G1692" s="16" t="s">
        <v>2909</v>
      </c>
      <c r="H1692" s="16" t="s">
        <v>31</v>
      </c>
      <c r="I1692" s="16" t="s">
        <v>31</v>
      </c>
      <c r="J1692" s="16" t="s">
        <v>625</v>
      </c>
      <c r="K1692" s="16" t="s">
        <v>626</v>
      </c>
      <c r="L1692" s="9"/>
      <c r="M1692" s="9">
        <v>45462</v>
      </c>
      <c r="N1692" s="9">
        <v>45462</v>
      </c>
      <c r="O1692" s="7">
        <v>45462</v>
      </c>
      <c r="P1692" s="9"/>
      <c r="Q1692" s="9"/>
      <c r="R1692" s="9" t="s">
        <v>93</v>
      </c>
      <c r="S1692" s="16" t="s">
        <v>35</v>
      </c>
      <c r="T1692" s="16" t="s">
        <v>218</v>
      </c>
      <c r="U1692" s="16"/>
      <c r="V1692" s="16"/>
      <c r="W1692" s="16" t="s">
        <v>488</v>
      </c>
      <c r="X1692" s="16" t="s">
        <v>38</v>
      </c>
      <c r="Y1692">
        <v>3</v>
      </c>
      <c r="Z1692">
        <v>2</v>
      </c>
      <c r="AA1692">
        <v>0.6</v>
      </c>
      <c r="AB1692">
        <v>6</v>
      </c>
      <c r="AC1692">
        <v>0.5</v>
      </c>
      <c r="AD1692">
        <v>1</v>
      </c>
      <c r="AE1692" t="s">
        <v>3830</v>
      </c>
    </row>
    <row r="1693" spans="1:31" x14ac:dyDescent="0.25">
      <c r="A1693" s="16" t="s">
        <v>23</v>
      </c>
      <c r="B1693" s="16" t="s">
        <v>3143</v>
      </c>
      <c r="C1693" s="16" t="s">
        <v>624</v>
      </c>
      <c r="D1693" s="16" t="s">
        <v>68</v>
      </c>
      <c r="E1693" s="16" t="s">
        <v>41</v>
      </c>
      <c r="F1693" s="16" t="s">
        <v>349</v>
      </c>
      <c r="G1693" s="16" t="s">
        <v>2909</v>
      </c>
      <c r="H1693" s="16" t="s">
        <v>31</v>
      </c>
      <c r="I1693" s="16" t="s">
        <v>31</v>
      </c>
      <c r="J1693" s="16" t="s">
        <v>625</v>
      </c>
      <c r="K1693" s="16" t="s">
        <v>626</v>
      </c>
      <c r="L1693" s="9"/>
      <c r="M1693" s="9">
        <v>45462</v>
      </c>
      <c r="N1693" s="9">
        <v>45462</v>
      </c>
      <c r="O1693" s="7">
        <v>45462</v>
      </c>
      <c r="P1693" s="9"/>
      <c r="Q1693" s="9"/>
      <c r="R1693" s="9" t="s">
        <v>93</v>
      </c>
      <c r="S1693" s="16" t="s">
        <v>35</v>
      </c>
      <c r="T1693" s="16" t="s">
        <v>218</v>
      </c>
      <c r="U1693" s="16"/>
      <c r="V1693" s="16"/>
      <c r="W1693" s="16" t="s">
        <v>488</v>
      </c>
      <c r="X1693" s="16" t="s">
        <v>38</v>
      </c>
      <c r="Y1693">
        <v>3</v>
      </c>
      <c r="Z1693">
        <v>2</v>
      </c>
      <c r="AA1693">
        <v>0.6</v>
      </c>
      <c r="AB1693">
        <v>6</v>
      </c>
      <c r="AC1693">
        <v>0.5</v>
      </c>
      <c r="AD1693">
        <v>1</v>
      </c>
      <c r="AE1693" t="s">
        <v>3830</v>
      </c>
    </row>
    <row r="1694" spans="1:31" x14ac:dyDescent="0.25">
      <c r="A1694" s="16" t="s">
        <v>23</v>
      </c>
      <c r="B1694" s="16" t="s">
        <v>39</v>
      </c>
      <c r="C1694" s="16" t="s">
        <v>627</v>
      </c>
      <c r="D1694" s="16" t="s">
        <v>26</v>
      </c>
      <c r="E1694" s="16" t="s">
        <v>41</v>
      </c>
      <c r="F1694" s="16" t="s">
        <v>28</v>
      </c>
      <c r="G1694" s="16" t="s">
        <v>160</v>
      </c>
      <c r="H1694" s="16" t="s">
        <v>155</v>
      </c>
      <c r="I1694" s="16" t="s">
        <v>155</v>
      </c>
      <c r="J1694" s="16" t="s">
        <v>628</v>
      </c>
      <c r="K1694" s="16" t="s">
        <v>629</v>
      </c>
      <c r="L1694" s="9"/>
      <c r="M1694" s="9"/>
      <c r="N1694" s="9">
        <v>45058</v>
      </c>
      <c r="O1694" s="7">
        <v>45058</v>
      </c>
      <c r="P1694" s="9">
        <v>45058</v>
      </c>
      <c r="Q1694" s="9">
        <v>44666</v>
      </c>
      <c r="R1694" s="9" t="s">
        <v>34</v>
      </c>
      <c r="S1694" s="16" t="s">
        <v>73</v>
      </c>
      <c r="T1694" s="16" t="s">
        <v>314</v>
      </c>
      <c r="U1694" s="16"/>
      <c r="V1694" s="16"/>
      <c r="W1694" s="16" t="s">
        <v>96</v>
      </c>
      <c r="X1694" s="16" t="s">
        <v>38</v>
      </c>
      <c r="Y1694">
        <v>5</v>
      </c>
      <c r="Z1694">
        <v>5</v>
      </c>
      <c r="AA1694">
        <v>2.5</v>
      </c>
      <c r="AB1694">
        <v>6</v>
      </c>
      <c r="AC1694">
        <v>0.5</v>
      </c>
      <c r="AD1694">
        <v>4</v>
      </c>
      <c r="AE1694" t="s">
        <v>1960</v>
      </c>
    </row>
    <row r="1695" spans="1:31" x14ac:dyDescent="0.25">
      <c r="A1695" s="16" t="s">
        <v>23</v>
      </c>
      <c r="B1695" s="16" t="s">
        <v>39</v>
      </c>
      <c r="C1695" s="16" t="s">
        <v>627</v>
      </c>
      <c r="D1695" s="16" t="s">
        <v>26</v>
      </c>
      <c r="E1695" s="16" t="s">
        <v>41</v>
      </c>
      <c r="F1695" s="16" t="s">
        <v>28</v>
      </c>
      <c r="G1695" s="16" t="s">
        <v>160</v>
      </c>
      <c r="H1695" s="16" t="s">
        <v>155</v>
      </c>
      <c r="I1695" s="16" t="s">
        <v>155</v>
      </c>
      <c r="J1695" s="16" t="s">
        <v>628</v>
      </c>
      <c r="K1695" s="16" t="s">
        <v>112</v>
      </c>
      <c r="L1695" s="9"/>
      <c r="M1695" s="9"/>
      <c r="N1695" s="9">
        <v>45058</v>
      </c>
      <c r="O1695" s="7">
        <v>45058</v>
      </c>
      <c r="P1695" s="9">
        <v>45058</v>
      </c>
      <c r="Q1695" s="9"/>
      <c r="R1695" s="9" t="s">
        <v>34</v>
      </c>
      <c r="S1695" s="16" t="s">
        <v>73</v>
      </c>
      <c r="T1695" s="16" t="s">
        <v>314</v>
      </c>
      <c r="U1695" s="16"/>
      <c r="V1695" s="16"/>
      <c r="W1695" s="16" t="s">
        <v>96</v>
      </c>
      <c r="X1695" s="16" t="s">
        <v>38</v>
      </c>
      <c r="Y1695">
        <v>5</v>
      </c>
      <c r="Z1695">
        <v>5</v>
      </c>
      <c r="AA1695">
        <v>2.5</v>
      </c>
      <c r="AB1695">
        <v>6</v>
      </c>
      <c r="AC1695">
        <v>0.5</v>
      </c>
      <c r="AD1695">
        <v>4</v>
      </c>
      <c r="AE1695" t="s">
        <v>1961</v>
      </c>
    </row>
    <row r="1696" spans="1:31" x14ac:dyDescent="0.25">
      <c r="A1696" s="16" t="s">
        <v>23</v>
      </c>
      <c r="B1696" s="16" t="s">
        <v>39</v>
      </c>
      <c r="C1696" s="16" t="s">
        <v>627</v>
      </c>
      <c r="D1696" s="16" t="s">
        <v>3139</v>
      </c>
      <c r="E1696" s="16" t="s">
        <v>27</v>
      </c>
      <c r="F1696" s="16" t="s">
        <v>28</v>
      </c>
      <c r="G1696" s="16" t="s">
        <v>29</v>
      </c>
      <c r="H1696" s="16" t="s">
        <v>30</v>
      </c>
      <c r="I1696" s="16" t="s">
        <v>155</v>
      </c>
      <c r="J1696" s="16" t="s">
        <v>628</v>
      </c>
      <c r="K1696" s="16" t="s">
        <v>33</v>
      </c>
      <c r="L1696" s="9"/>
      <c r="M1696" s="9">
        <v>45145</v>
      </c>
      <c r="N1696" s="9">
        <v>45145</v>
      </c>
      <c r="O1696" s="7">
        <v>45145</v>
      </c>
      <c r="P1696" s="9"/>
      <c r="Q1696" s="9"/>
      <c r="R1696" s="9" t="s">
        <v>34</v>
      </c>
      <c r="S1696" s="16" t="s">
        <v>73</v>
      </c>
      <c r="T1696" s="16" t="s">
        <v>314</v>
      </c>
      <c r="U1696" s="16"/>
      <c r="V1696" s="16"/>
      <c r="W1696" s="16" t="s">
        <v>96</v>
      </c>
      <c r="X1696" s="16" t="s">
        <v>38</v>
      </c>
      <c r="Y1696">
        <v>5</v>
      </c>
      <c r="Z1696">
        <v>3</v>
      </c>
      <c r="AA1696">
        <v>1.5</v>
      </c>
      <c r="AB1696">
        <v>2</v>
      </c>
      <c r="AC1696">
        <v>0.16666666666666666</v>
      </c>
      <c r="AD1696">
        <v>2</v>
      </c>
      <c r="AE1696" t="s">
        <v>1962</v>
      </c>
    </row>
    <row r="1697" spans="1:31" x14ac:dyDescent="0.25">
      <c r="A1697" s="16" t="s">
        <v>23</v>
      </c>
      <c r="B1697" s="16" t="s">
        <v>39</v>
      </c>
      <c r="C1697" s="16" t="s">
        <v>627</v>
      </c>
      <c r="D1697" s="16" t="s">
        <v>3139</v>
      </c>
      <c r="E1697" s="16" t="s">
        <v>27</v>
      </c>
      <c r="F1697" s="16" t="s">
        <v>28</v>
      </c>
      <c r="G1697" s="16" t="s">
        <v>29</v>
      </c>
      <c r="H1697" s="16" t="s">
        <v>30</v>
      </c>
      <c r="I1697" s="16" t="s">
        <v>155</v>
      </c>
      <c r="J1697" s="16" t="s">
        <v>628</v>
      </c>
      <c r="K1697" s="16" t="s">
        <v>630</v>
      </c>
      <c r="L1697" s="9"/>
      <c r="M1697" s="9">
        <v>45145</v>
      </c>
      <c r="N1697" s="9">
        <v>45145</v>
      </c>
      <c r="O1697" s="7">
        <v>45145</v>
      </c>
      <c r="P1697" s="9"/>
      <c r="Q1697" s="9"/>
      <c r="R1697" s="9" t="s">
        <v>34</v>
      </c>
      <c r="S1697" s="16" t="s">
        <v>73</v>
      </c>
      <c r="T1697" s="16" t="s">
        <v>314</v>
      </c>
      <c r="U1697" s="16"/>
      <c r="V1697" s="16"/>
      <c r="W1697" s="16" t="s">
        <v>96</v>
      </c>
      <c r="X1697" s="16" t="s">
        <v>38</v>
      </c>
      <c r="Y1697">
        <v>5</v>
      </c>
      <c r="Z1697">
        <v>3</v>
      </c>
      <c r="AA1697">
        <v>1.5</v>
      </c>
      <c r="AB1697">
        <v>2</v>
      </c>
      <c r="AC1697">
        <v>0.16666666666666666</v>
      </c>
      <c r="AD1697">
        <v>2</v>
      </c>
      <c r="AE1697" t="s">
        <v>1963</v>
      </c>
    </row>
    <row r="1698" spans="1:31" x14ac:dyDescent="0.25">
      <c r="A1698" s="16" t="s">
        <v>23</v>
      </c>
      <c r="B1698" s="16" t="s">
        <v>39</v>
      </c>
      <c r="C1698" s="16" t="s">
        <v>627</v>
      </c>
      <c r="D1698" s="16" t="s">
        <v>26</v>
      </c>
      <c r="E1698" s="16" t="s">
        <v>41</v>
      </c>
      <c r="F1698" s="16" t="s">
        <v>349</v>
      </c>
      <c r="G1698" s="16" t="s">
        <v>3237</v>
      </c>
      <c r="H1698" s="16" t="s">
        <v>155</v>
      </c>
      <c r="I1698" s="16" t="s">
        <v>155</v>
      </c>
      <c r="J1698" s="16" t="s">
        <v>628</v>
      </c>
      <c r="K1698" s="16" t="s">
        <v>629</v>
      </c>
      <c r="L1698" s="9"/>
      <c r="M1698" s="9">
        <v>45424</v>
      </c>
      <c r="N1698" s="9">
        <v>45424</v>
      </c>
      <c r="O1698" s="7">
        <v>45424</v>
      </c>
      <c r="P1698" s="9"/>
      <c r="Q1698" s="9"/>
      <c r="R1698" s="9" t="s">
        <v>93</v>
      </c>
      <c r="S1698" s="16" t="s">
        <v>73</v>
      </c>
      <c r="T1698" s="16" t="s">
        <v>314</v>
      </c>
      <c r="U1698" s="16"/>
      <c r="V1698" s="16"/>
      <c r="W1698" s="16" t="s">
        <v>96</v>
      </c>
      <c r="X1698" s="16" t="s">
        <v>38</v>
      </c>
      <c r="Y1698">
        <v>5</v>
      </c>
      <c r="Z1698">
        <v>5</v>
      </c>
      <c r="AA1698">
        <v>2.5</v>
      </c>
      <c r="AB1698">
        <v>6</v>
      </c>
      <c r="AC1698">
        <v>0.5</v>
      </c>
      <c r="AD1698">
        <v>4</v>
      </c>
      <c r="AE1698" t="s">
        <v>3831</v>
      </c>
    </row>
    <row r="1699" spans="1:31" x14ac:dyDescent="0.25">
      <c r="A1699" s="16" t="s">
        <v>23</v>
      </c>
      <c r="B1699" s="16" t="s">
        <v>39</v>
      </c>
      <c r="C1699" s="16" t="s">
        <v>627</v>
      </c>
      <c r="D1699" s="16" t="s">
        <v>26</v>
      </c>
      <c r="E1699" s="16" t="s">
        <v>41</v>
      </c>
      <c r="F1699" s="16" t="s">
        <v>349</v>
      </c>
      <c r="G1699" s="16" t="s">
        <v>3237</v>
      </c>
      <c r="H1699" s="16" t="s">
        <v>155</v>
      </c>
      <c r="I1699" s="16" t="s">
        <v>155</v>
      </c>
      <c r="J1699" s="16" t="s">
        <v>628</v>
      </c>
      <c r="K1699" s="16" t="s">
        <v>112</v>
      </c>
      <c r="L1699" s="9"/>
      <c r="M1699" s="9">
        <v>45424</v>
      </c>
      <c r="N1699" s="9">
        <v>45424</v>
      </c>
      <c r="O1699" s="7">
        <v>45424</v>
      </c>
      <c r="P1699" s="9"/>
      <c r="Q1699" s="9"/>
      <c r="R1699" s="9" t="s">
        <v>93</v>
      </c>
      <c r="S1699" s="16" t="s">
        <v>73</v>
      </c>
      <c r="T1699" s="16" t="s">
        <v>314</v>
      </c>
      <c r="U1699" s="16"/>
      <c r="V1699" s="16"/>
      <c r="W1699" s="16" t="s">
        <v>96</v>
      </c>
      <c r="X1699" s="16" t="s">
        <v>38</v>
      </c>
      <c r="Y1699">
        <v>5</v>
      </c>
      <c r="Z1699">
        <v>5</v>
      </c>
      <c r="AA1699">
        <v>2.5</v>
      </c>
      <c r="AB1699">
        <v>6</v>
      </c>
      <c r="AC1699">
        <v>0.5</v>
      </c>
      <c r="AD1699">
        <v>4</v>
      </c>
      <c r="AE1699" t="s">
        <v>3832</v>
      </c>
    </row>
    <row r="1700" spans="1:31" x14ac:dyDescent="0.25">
      <c r="A1700" s="16" t="s">
        <v>23</v>
      </c>
      <c r="B1700" s="16" t="s">
        <v>39</v>
      </c>
      <c r="C1700" s="16" t="s">
        <v>627</v>
      </c>
      <c r="D1700" s="16" t="s">
        <v>3139</v>
      </c>
      <c r="E1700" s="16" t="s">
        <v>27</v>
      </c>
      <c r="F1700" s="16" t="s">
        <v>349</v>
      </c>
      <c r="G1700" s="16" t="s">
        <v>2912</v>
      </c>
      <c r="H1700" s="16" t="s">
        <v>30</v>
      </c>
      <c r="I1700" s="16" t="s">
        <v>155</v>
      </c>
      <c r="J1700" s="16" t="s">
        <v>628</v>
      </c>
      <c r="K1700" s="16" t="s">
        <v>33</v>
      </c>
      <c r="L1700" s="9"/>
      <c r="M1700" s="9">
        <v>45511</v>
      </c>
      <c r="N1700" s="9">
        <v>45511</v>
      </c>
      <c r="O1700" s="7">
        <v>45511</v>
      </c>
      <c r="P1700" s="9"/>
      <c r="Q1700" s="9"/>
      <c r="R1700" s="9" t="s">
        <v>93</v>
      </c>
      <c r="S1700" s="16" t="s">
        <v>73</v>
      </c>
      <c r="T1700" s="16" t="s">
        <v>314</v>
      </c>
      <c r="U1700" s="16"/>
      <c r="V1700" s="16"/>
      <c r="W1700" s="16" t="s">
        <v>96</v>
      </c>
      <c r="X1700" s="16" t="s">
        <v>38</v>
      </c>
      <c r="Y1700">
        <v>5</v>
      </c>
      <c r="Z1700">
        <v>3</v>
      </c>
      <c r="AA1700">
        <v>1.5</v>
      </c>
      <c r="AB1700">
        <v>2</v>
      </c>
      <c r="AC1700">
        <v>0.16666666666666666</v>
      </c>
      <c r="AD1700">
        <v>2</v>
      </c>
      <c r="AE1700" t="s">
        <v>3833</v>
      </c>
    </row>
    <row r="1701" spans="1:31" x14ac:dyDescent="0.25">
      <c r="A1701" s="16" t="s">
        <v>23</v>
      </c>
      <c r="B1701" s="16" t="s">
        <v>39</v>
      </c>
      <c r="C1701" s="16" t="s">
        <v>627</v>
      </c>
      <c r="D1701" s="16" t="s">
        <v>3139</v>
      </c>
      <c r="E1701" s="16" t="s">
        <v>27</v>
      </c>
      <c r="F1701" s="16" t="s">
        <v>349</v>
      </c>
      <c r="G1701" s="16" t="s">
        <v>2912</v>
      </c>
      <c r="H1701" s="16" t="s">
        <v>30</v>
      </c>
      <c r="I1701" s="16" t="s">
        <v>155</v>
      </c>
      <c r="J1701" s="16" t="s">
        <v>628</v>
      </c>
      <c r="K1701" s="16" t="s">
        <v>630</v>
      </c>
      <c r="L1701" s="9"/>
      <c r="M1701" s="9">
        <v>45511</v>
      </c>
      <c r="N1701" s="9">
        <v>45511</v>
      </c>
      <c r="O1701" s="7">
        <v>45511</v>
      </c>
      <c r="P1701" s="9"/>
      <c r="Q1701" s="9"/>
      <c r="R1701" s="9" t="s">
        <v>93</v>
      </c>
      <c r="S1701" s="16" t="s">
        <v>73</v>
      </c>
      <c r="T1701" s="16" t="s">
        <v>314</v>
      </c>
      <c r="U1701" s="16"/>
      <c r="V1701" s="16"/>
      <c r="W1701" s="16" t="s">
        <v>96</v>
      </c>
      <c r="X1701" s="16" t="s">
        <v>38</v>
      </c>
      <c r="Y1701">
        <v>5</v>
      </c>
      <c r="Z1701">
        <v>3</v>
      </c>
      <c r="AA1701">
        <v>1.5</v>
      </c>
      <c r="AB1701">
        <v>2</v>
      </c>
      <c r="AC1701">
        <v>0.16666666666666666</v>
      </c>
      <c r="AD1701">
        <v>2</v>
      </c>
      <c r="AE1701" t="s">
        <v>3834</v>
      </c>
    </row>
    <row r="1702" spans="1:31" x14ac:dyDescent="0.25">
      <c r="A1702" s="16" t="s">
        <v>23</v>
      </c>
      <c r="B1702" s="16" t="s">
        <v>39</v>
      </c>
      <c r="C1702" s="16" t="s">
        <v>3835</v>
      </c>
      <c r="D1702" s="16" t="s">
        <v>26</v>
      </c>
      <c r="E1702" s="16" t="s">
        <v>41</v>
      </c>
      <c r="F1702" s="16" t="s">
        <v>349</v>
      </c>
      <c r="G1702" s="16" t="s">
        <v>1274</v>
      </c>
      <c r="H1702" s="16" t="s">
        <v>77</v>
      </c>
      <c r="I1702" s="16" t="s">
        <v>77</v>
      </c>
      <c r="J1702" s="16" t="s">
        <v>268</v>
      </c>
      <c r="K1702" s="16" t="s">
        <v>3836</v>
      </c>
      <c r="L1702" s="9"/>
      <c r="M1702" s="9"/>
      <c r="N1702" s="9">
        <v>45266</v>
      </c>
      <c r="O1702" s="7">
        <v>45266</v>
      </c>
      <c r="P1702" s="9">
        <v>45266</v>
      </c>
      <c r="Q1702" s="9"/>
      <c r="R1702" s="9" t="s">
        <v>34</v>
      </c>
      <c r="S1702" s="16" t="s">
        <v>65</v>
      </c>
      <c r="T1702" s="16" t="s">
        <v>218</v>
      </c>
      <c r="U1702" s="16"/>
      <c r="V1702" s="16"/>
      <c r="W1702" s="16" t="s">
        <v>96</v>
      </c>
      <c r="X1702" s="16" t="s">
        <v>55</v>
      </c>
      <c r="Y1702">
        <v>3</v>
      </c>
      <c r="Z1702">
        <v>5</v>
      </c>
      <c r="AA1702">
        <v>1.5</v>
      </c>
      <c r="AB1702">
        <v>6</v>
      </c>
      <c r="AC1702">
        <v>0.5</v>
      </c>
      <c r="AD1702">
        <v>3</v>
      </c>
      <c r="AE1702" t="s">
        <v>3837</v>
      </c>
    </row>
    <row r="1703" spans="1:31" x14ac:dyDescent="0.25">
      <c r="A1703" s="16" t="s">
        <v>23</v>
      </c>
      <c r="B1703" s="16" t="s">
        <v>39</v>
      </c>
      <c r="C1703" s="16" t="s">
        <v>3835</v>
      </c>
      <c r="D1703" s="16" t="s">
        <v>26</v>
      </c>
      <c r="E1703" s="16" t="s">
        <v>27</v>
      </c>
      <c r="F1703" s="16" t="s">
        <v>349</v>
      </c>
      <c r="G1703" s="16" t="s">
        <v>1276</v>
      </c>
      <c r="H1703" s="16" t="s">
        <v>77</v>
      </c>
      <c r="I1703" s="16" t="s">
        <v>77</v>
      </c>
      <c r="J1703" s="16" t="s">
        <v>82</v>
      </c>
      <c r="K1703" s="16" t="s">
        <v>1071</v>
      </c>
      <c r="L1703" s="9"/>
      <c r="M1703" s="9">
        <v>45382</v>
      </c>
      <c r="N1703" s="9">
        <v>45382</v>
      </c>
      <c r="O1703" s="7">
        <v>45382</v>
      </c>
      <c r="P1703" s="9"/>
      <c r="Q1703" s="9"/>
      <c r="R1703" s="9" t="s">
        <v>93</v>
      </c>
      <c r="S1703" s="16" t="s">
        <v>65</v>
      </c>
      <c r="T1703" s="16" t="s">
        <v>218</v>
      </c>
      <c r="U1703" s="16"/>
      <c r="V1703" s="16"/>
      <c r="W1703" s="16" t="s">
        <v>96</v>
      </c>
      <c r="X1703" s="16" t="s">
        <v>55</v>
      </c>
      <c r="Y1703">
        <v>3</v>
      </c>
      <c r="Z1703">
        <v>5</v>
      </c>
      <c r="AA1703">
        <v>1.5</v>
      </c>
      <c r="AB1703">
        <v>2</v>
      </c>
      <c r="AC1703">
        <v>0.16666666666666666</v>
      </c>
      <c r="AD1703">
        <v>2</v>
      </c>
      <c r="AE1703" t="s">
        <v>3838</v>
      </c>
    </row>
    <row r="1704" spans="1:31" x14ac:dyDescent="0.25">
      <c r="A1704" s="16" t="s">
        <v>23</v>
      </c>
      <c r="B1704" s="16" t="s">
        <v>39</v>
      </c>
      <c r="C1704" s="16" t="s">
        <v>3835</v>
      </c>
      <c r="D1704" s="16" t="s">
        <v>26</v>
      </c>
      <c r="E1704" s="16" t="s">
        <v>3839</v>
      </c>
      <c r="F1704" s="16" t="s">
        <v>349</v>
      </c>
      <c r="G1704" s="16" t="s">
        <v>3840</v>
      </c>
      <c r="H1704" s="16" t="s">
        <v>77</v>
      </c>
      <c r="I1704" s="16" t="s">
        <v>77</v>
      </c>
      <c r="J1704" s="16" t="s">
        <v>82</v>
      </c>
      <c r="K1704" s="16" t="s">
        <v>3841</v>
      </c>
      <c r="L1704" s="9"/>
      <c r="M1704" s="9">
        <v>45352</v>
      </c>
      <c r="N1704" s="9">
        <v>45352</v>
      </c>
      <c r="O1704" s="7">
        <v>45352</v>
      </c>
      <c r="P1704" s="9"/>
      <c r="Q1704" s="9"/>
      <c r="R1704" s="9" t="s">
        <v>93</v>
      </c>
      <c r="S1704" s="16" t="s">
        <v>65</v>
      </c>
      <c r="T1704" s="16" t="s">
        <v>218</v>
      </c>
      <c r="U1704" s="16"/>
      <c r="V1704" s="16"/>
      <c r="W1704" s="16" t="s">
        <v>96</v>
      </c>
      <c r="X1704" s="16" t="s">
        <v>55</v>
      </c>
      <c r="Y1704">
        <v>3</v>
      </c>
      <c r="Z1704">
        <v>5</v>
      </c>
      <c r="AA1704">
        <v>1.5</v>
      </c>
      <c r="AB1704">
        <v>0</v>
      </c>
      <c r="AC1704">
        <v>0</v>
      </c>
      <c r="AD1704">
        <v>2</v>
      </c>
      <c r="AE1704" t="s">
        <v>3842</v>
      </c>
    </row>
    <row r="1705" spans="1:31" x14ac:dyDescent="0.25">
      <c r="A1705" s="16" t="s">
        <v>23</v>
      </c>
      <c r="B1705" s="16" t="s">
        <v>39</v>
      </c>
      <c r="C1705" s="16" t="s">
        <v>631</v>
      </c>
      <c r="D1705" s="16" t="s">
        <v>26</v>
      </c>
      <c r="E1705" s="16" t="s">
        <v>41</v>
      </c>
      <c r="F1705" s="16" t="s">
        <v>28</v>
      </c>
      <c r="G1705" s="16" t="s">
        <v>69</v>
      </c>
      <c r="H1705" s="16" t="s">
        <v>70</v>
      </c>
      <c r="I1705" s="16" t="s">
        <v>730</v>
      </c>
      <c r="J1705" s="16" t="s">
        <v>32</v>
      </c>
      <c r="K1705" s="16" t="s">
        <v>56</v>
      </c>
      <c r="L1705" s="9"/>
      <c r="M1705" s="9">
        <v>44981</v>
      </c>
      <c r="N1705" s="9">
        <v>45063</v>
      </c>
      <c r="O1705" s="7">
        <v>45063</v>
      </c>
      <c r="P1705" s="9">
        <v>45063</v>
      </c>
      <c r="Q1705" s="9"/>
      <c r="R1705" s="9" t="s">
        <v>34</v>
      </c>
      <c r="S1705" s="16" t="s">
        <v>35</v>
      </c>
      <c r="T1705" s="16" t="s">
        <v>95</v>
      </c>
      <c r="U1705" s="16"/>
      <c r="V1705" s="16"/>
      <c r="W1705" s="16" t="s">
        <v>96</v>
      </c>
      <c r="X1705" s="16" t="s">
        <v>38</v>
      </c>
      <c r="Y1705">
        <v>6</v>
      </c>
      <c r="Z1705">
        <v>5</v>
      </c>
      <c r="AA1705">
        <v>3</v>
      </c>
      <c r="AB1705">
        <v>6</v>
      </c>
      <c r="AC1705">
        <v>0.5</v>
      </c>
      <c r="AD1705">
        <v>5</v>
      </c>
      <c r="AE1705" t="s">
        <v>1964</v>
      </c>
    </row>
    <row r="1706" spans="1:31" x14ac:dyDescent="0.25">
      <c r="A1706" s="16" t="s">
        <v>23</v>
      </c>
      <c r="B1706" s="16" t="s">
        <v>39</v>
      </c>
      <c r="C1706" s="16" t="s">
        <v>631</v>
      </c>
      <c r="D1706" s="16" t="s">
        <v>26</v>
      </c>
      <c r="E1706" s="16" t="s">
        <v>41</v>
      </c>
      <c r="F1706" s="16" t="s">
        <v>28</v>
      </c>
      <c r="G1706" s="16" t="s">
        <v>69</v>
      </c>
      <c r="H1706" s="16" t="s">
        <v>70</v>
      </c>
      <c r="I1706" s="16" t="s">
        <v>730</v>
      </c>
      <c r="J1706" s="16" t="s">
        <v>32</v>
      </c>
      <c r="K1706" s="16" t="s">
        <v>72</v>
      </c>
      <c r="L1706" s="9"/>
      <c r="M1706" s="9">
        <v>44979</v>
      </c>
      <c r="N1706" s="9">
        <v>44979</v>
      </c>
      <c r="O1706" s="7">
        <v>44979</v>
      </c>
      <c r="P1706" s="9">
        <v>44979</v>
      </c>
      <c r="Q1706" s="9"/>
      <c r="R1706" s="9" t="s">
        <v>34</v>
      </c>
      <c r="S1706" s="16" t="s">
        <v>35</v>
      </c>
      <c r="T1706" s="16" t="s">
        <v>95</v>
      </c>
      <c r="U1706" s="16"/>
      <c r="V1706" s="16"/>
      <c r="W1706" s="16" t="s">
        <v>96</v>
      </c>
      <c r="X1706" s="16" t="s">
        <v>38</v>
      </c>
      <c r="Y1706">
        <v>6</v>
      </c>
      <c r="Z1706">
        <v>5</v>
      </c>
      <c r="AA1706">
        <v>3</v>
      </c>
      <c r="AB1706">
        <v>6</v>
      </c>
      <c r="AC1706">
        <v>0.5</v>
      </c>
      <c r="AD1706">
        <v>5</v>
      </c>
      <c r="AE1706" t="s">
        <v>1965</v>
      </c>
    </row>
    <row r="1707" spans="1:31" x14ac:dyDescent="0.25">
      <c r="A1707" s="16" t="s">
        <v>23</v>
      </c>
      <c r="B1707" s="16" t="s">
        <v>39</v>
      </c>
      <c r="C1707" s="16" t="s">
        <v>631</v>
      </c>
      <c r="D1707" s="16" t="s">
        <v>3139</v>
      </c>
      <c r="E1707" s="16" t="s">
        <v>240</v>
      </c>
      <c r="F1707" s="16" t="s">
        <v>28</v>
      </c>
      <c r="G1707" s="16" t="s">
        <v>639</v>
      </c>
      <c r="H1707" s="16" t="s">
        <v>730</v>
      </c>
      <c r="I1707" s="16" t="s">
        <v>730</v>
      </c>
      <c r="J1707" s="16" t="s">
        <v>32</v>
      </c>
      <c r="K1707" s="16" t="s">
        <v>243</v>
      </c>
      <c r="L1707" s="9"/>
      <c r="M1707" s="9">
        <v>44958</v>
      </c>
      <c r="N1707" s="9">
        <v>44958</v>
      </c>
      <c r="O1707" s="7">
        <v>44958</v>
      </c>
      <c r="P1707" s="9"/>
      <c r="Q1707" s="9"/>
      <c r="R1707" s="9" t="s">
        <v>34</v>
      </c>
      <c r="S1707" s="16" t="s">
        <v>35</v>
      </c>
      <c r="T1707" s="16" t="s">
        <v>95</v>
      </c>
      <c r="U1707" s="16"/>
      <c r="V1707" s="16"/>
      <c r="W1707" s="16" t="s">
        <v>96</v>
      </c>
      <c r="X1707" s="16" t="s">
        <v>38</v>
      </c>
      <c r="Y1707">
        <v>6</v>
      </c>
      <c r="Z1707">
        <v>3</v>
      </c>
      <c r="AA1707">
        <v>1.8</v>
      </c>
      <c r="AB1707">
        <v>2</v>
      </c>
      <c r="AC1707">
        <v>0.16666666666666666</v>
      </c>
      <c r="AD1707">
        <v>3</v>
      </c>
      <c r="AE1707" t="s">
        <v>2113</v>
      </c>
    </row>
    <row r="1708" spans="1:31" x14ac:dyDescent="0.25">
      <c r="A1708" s="16" t="s">
        <v>3138</v>
      </c>
      <c r="B1708" s="16" t="s">
        <v>24</v>
      </c>
      <c r="C1708" s="16" t="s">
        <v>631</v>
      </c>
      <c r="D1708" s="16" t="s">
        <v>26</v>
      </c>
      <c r="E1708" s="16" t="s">
        <v>690</v>
      </c>
      <c r="F1708" s="16" t="s">
        <v>28</v>
      </c>
      <c r="G1708" s="16" t="s">
        <v>632</v>
      </c>
      <c r="H1708" s="16" t="s">
        <v>70</v>
      </c>
      <c r="I1708" s="16" t="s">
        <v>730</v>
      </c>
      <c r="J1708" s="16" t="s">
        <v>32</v>
      </c>
      <c r="K1708" s="16" t="s">
        <v>633</v>
      </c>
      <c r="L1708" s="9"/>
      <c r="M1708" s="9">
        <v>45107</v>
      </c>
      <c r="N1708" s="9">
        <v>45107</v>
      </c>
      <c r="O1708" s="7">
        <v>45107</v>
      </c>
      <c r="P1708" s="9"/>
      <c r="Q1708" s="9"/>
      <c r="R1708" s="9" t="s">
        <v>93</v>
      </c>
      <c r="S1708" s="16" t="s">
        <v>35</v>
      </c>
      <c r="T1708" s="16" t="s">
        <v>95</v>
      </c>
      <c r="U1708" s="16"/>
      <c r="V1708" s="16"/>
      <c r="W1708" s="16"/>
      <c r="X1708" s="16" t="s">
        <v>38</v>
      </c>
      <c r="Y1708">
        <v>6</v>
      </c>
      <c r="Z1708">
        <v>5</v>
      </c>
      <c r="AA1708">
        <v>3</v>
      </c>
      <c r="AB1708">
        <v>1</v>
      </c>
      <c r="AC1708">
        <v>8.3333333333333329E-2</v>
      </c>
      <c r="AD1708">
        <v>4</v>
      </c>
      <c r="AE1708" t="s">
        <v>3843</v>
      </c>
    </row>
    <row r="1709" spans="1:31" x14ac:dyDescent="0.25">
      <c r="A1709" s="16" t="s">
        <v>23</v>
      </c>
      <c r="B1709" s="16" t="s">
        <v>39</v>
      </c>
      <c r="C1709" s="16" t="s">
        <v>631</v>
      </c>
      <c r="D1709" s="16" t="s">
        <v>3139</v>
      </c>
      <c r="E1709" s="16" t="s">
        <v>690</v>
      </c>
      <c r="F1709" s="16" t="s">
        <v>28</v>
      </c>
      <c r="G1709" s="16" t="s">
        <v>632</v>
      </c>
      <c r="H1709" s="16" t="s">
        <v>70</v>
      </c>
      <c r="I1709" s="16" t="s">
        <v>730</v>
      </c>
      <c r="J1709" s="16" t="s">
        <v>32</v>
      </c>
      <c r="K1709" s="16" t="s">
        <v>634</v>
      </c>
      <c r="L1709" s="9"/>
      <c r="M1709" s="9">
        <v>45107</v>
      </c>
      <c r="N1709" s="9">
        <v>45107</v>
      </c>
      <c r="O1709" s="7">
        <v>45107</v>
      </c>
      <c r="P1709" s="9"/>
      <c r="Q1709" s="9"/>
      <c r="R1709" s="9" t="s">
        <v>93</v>
      </c>
      <c r="S1709" s="16" t="s">
        <v>35</v>
      </c>
      <c r="T1709" s="16" t="s">
        <v>95</v>
      </c>
      <c r="U1709" s="16"/>
      <c r="V1709" s="16"/>
      <c r="W1709" s="16" t="s">
        <v>96</v>
      </c>
      <c r="X1709" s="16" t="s">
        <v>38</v>
      </c>
      <c r="Y1709">
        <v>6</v>
      </c>
      <c r="Z1709">
        <v>3</v>
      </c>
      <c r="AA1709">
        <v>1.8</v>
      </c>
      <c r="AB1709">
        <v>1</v>
      </c>
      <c r="AC1709">
        <v>8.3333333333333329E-2</v>
      </c>
      <c r="AD1709">
        <v>2</v>
      </c>
      <c r="AE1709" t="s">
        <v>3844</v>
      </c>
    </row>
    <row r="1710" spans="1:31" x14ac:dyDescent="0.25">
      <c r="A1710" s="16" t="s">
        <v>3138</v>
      </c>
      <c r="B1710" s="16" t="s">
        <v>24</v>
      </c>
      <c r="C1710" s="16" t="s">
        <v>631</v>
      </c>
      <c r="D1710" s="16" t="s">
        <v>26</v>
      </c>
      <c r="E1710" s="16" t="s">
        <v>690</v>
      </c>
      <c r="F1710" s="16" t="s">
        <v>28</v>
      </c>
      <c r="G1710" s="16" t="s">
        <v>632</v>
      </c>
      <c r="H1710" s="16" t="s">
        <v>70</v>
      </c>
      <c r="I1710" s="16" t="s">
        <v>730</v>
      </c>
      <c r="J1710" s="16" t="s">
        <v>32</v>
      </c>
      <c r="K1710" s="16" t="s">
        <v>72</v>
      </c>
      <c r="L1710" s="9"/>
      <c r="M1710" s="9">
        <v>45107</v>
      </c>
      <c r="N1710" s="9">
        <v>45107</v>
      </c>
      <c r="O1710" s="7">
        <v>45107</v>
      </c>
      <c r="P1710" s="9"/>
      <c r="Q1710" s="9"/>
      <c r="R1710" s="9" t="s">
        <v>93</v>
      </c>
      <c r="S1710" s="16" t="s">
        <v>35</v>
      </c>
      <c r="T1710" s="16" t="s">
        <v>95</v>
      </c>
      <c r="U1710" s="16"/>
      <c r="V1710" s="16"/>
      <c r="W1710" s="16"/>
      <c r="X1710" s="16" t="s">
        <v>38</v>
      </c>
      <c r="Y1710">
        <v>6</v>
      </c>
      <c r="Z1710">
        <v>5</v>
      </c>
      <c r="AA1710">
        <v>3</v>
      </c>
      <c r="AB1710">
        <v>1</v>
      </c>
      <c r="AC1710">
        <v>8.3333333333333329E-2</v>
      </c>
      <c r="AD1710">
        <v>4</v>
      </c>
      <c r="AE1710" t="s">
        <v>3845</v>
      </c>
    </row>
    <row r="1711" spans="1:31" x14ac:dyDescent="0.25">
      <c r="A1711" s="16" t="s">
        <v>3138</v>
      </c>
      <c r="B1711" s="16" t="s">
        <v>24</v>
      </c>
      <c r="C1711" s="16" t="s">
        <v>631</v>
      </c>
      <c r="D1711" s="16" t="s">
        <v>26</v>
      </c>
      <c r="E1711" s="16" t="s">
        <v>690</v>
      </c>
      <c r="F1711" s="16" t="s">
        <v>28</v>
      </c>
      <c r="G1711" s="16" t="s">
        <v>632</v>
      </c>
      <c r="H1711" s="16" t="s">
        <v>70</v>
      </c>
      <c r="I1711" s="16" t="s">
        <v>730</v>
      </c>
      <c r="J1711" s="16" t="s">
        <v>32</v>
      </c>
      <c r="K1711" s="16" t="s">
        <v>635</v>
      </c>
      <c r="L1711" s="9"/>
      <c r="M1711" s="9">
        <v>45107</v>
      </c>
      <c r="N1711" s="9">
        <v>45107</v>
      </c>
      <c r="O1711" s="7">
        <v>45107</v>
      </c>
      <c r="P1711" s="9"/>
      <c r="Q1711" s="9"/>
      <c r="R1711" s="9" t="s">
        <v>93</v>
      </c>
      <c r="S1711" s="16" t="s">
        <v>35</v>
      </c>
      <c r="T1711" s="16" t="s">
        <v>95</v>
      </c>
      <c r="U1711" s="16"/>
      <c r="V1711" s="16"/>
      <c r="W1711" s="16"/>
      <c r="X1711" s="16" t="s">
        <v>38</v>
      </c>
      <c r="Y1711">
        <v>6</v>
      </c>
      <c r="Z1711">
        <v>5</v>
      </c>
      <c r="AA1711">
        <v>3</v>
      </c>
      <c r="AB1711">
        <v>1</v>
      </c>
      <c r="AC1711">
        <v>8.3333333333333329E-2</v>
      </c>
      <c r="AD1711">
        <v>4</v>
      </c>
      <c r="AE1711" t="s">
        <v>3846</v>
      </c>
    </row>
    <row r="1712" spans="1:31" x14ac:dyDescent="0.25">
      <c r="A1712" s="16" t="s">
        <v>23</v>
      </c>
      <c r="B1712" s="16" t="s">
        <v>39</v>
      </c>
      <c r="C1712" s="16" t="s">
        <v>631</v>
      </c>
      <c r="D1712" s="16" t="s">
        <v>3139</v>
      </c>
      <c r="E1712" s="16" t="s">
        <v>690</v>
      </c>
      <c r="F1712" s="16" t="s">
        <v>28</v>
      </c>
      <c r="G1712" s="16" t="s">
        <v>632</v>
      </c>
      <c r="H1712" s="16" t="s">
        <v>70</v>
      </c>
      <c r="I1712" s="16" t="s">
        <v>730</v>
      </c>
      <c r="J1712" s="16" t="s">
        <v>32</v>
      </c>
      <c r="K1712" s="16" t="s">
        <v>636</v>
      </c>
      <c r="L1712" s="9"/>
      <c r="M1712" s="9">
        <v>45107</v>
      </c>
      <c r="N1712" s="9">
        <v>45107</v>
      </c>
      <c r="O1712" s="7">
        <v>45107</v>
      </c>
      <c r="P1712" s="9"/>
      <c r="Q1712" s="9"/>
      <c r="R1712" s="9" t="s">
        <v>93</v>
      </c>
      <c r="S1712" s="16" t="s">
        <v>35</v>
      </c>
      <c r="T1712" s="16" t="s">
        <v>95</v>
      </c>
      <c r="U1712" s="16"/>
      <c r="V1712" s="16"/>
      <c r="W1712" s="16" t="s">
        <v>96</v>
      </c>
      <c r="X1712" s="16" t="s">
        <v>38</v>
      </c>
      <c r="Y1712">
        <v>6</v>
      </c>
      <c r="Z1712">
        <v>3</v>
      </c>
      <c r="AA1712">
        <v>1.8</v>
      </c>
      <c r="AB1712">
        <v>1</v>
      </c>
      <c r="AC1712">
        <v>8.3333333333333329E-2</v>
      </c>
      <c r="AD1712">
        <v>2</v>
      </c>
      <c r="AE1712" t="s">
        <v>3847</v>
      </c>
    </row>
    <row r="1713" spans="1:31" x14ac:dyDescent="0.25">
      <c r="A1713" s="16" t="s">
        <v>23</v>
      </c>
      <c r="B1713" s="16" t="s">
        <v>39</v>
      </c>
      <c r="C1713" s="16" t="s">
        <v>631</v>
      </c>
      <c r="D1713" s="16" t="s">
        <v>3139</v>
      </c>
      <c r="E1713" s="16" t="s">
        <v>690</v>
      </c>
      <c r="F1713" s="16" t="s">
        <v>28</v>
      </c>
      <c r="G1713" s="16" t="s">
        <v>632</v>
      </c>
      <c r="H1713" s="16" t="s">
        <v>70</v>
      </c>
      <c r="I1713" s="16" t="s">
        <v>730</v>
      </c>
      <c r="J1713" s="16" t="s">
        <v>32</v>
      </c>
      <c r="K1713" s="16" t="s">
        <v>637</v>
      </c>
      <c r="L1713" s="9"/>
      <c r="M1713" s="9">
        <v>45107</v>
      </c>
      <c r="N1713" s="9">
        <v>45107</v>
      </c>
      <c r="O1713" s="7">
        <v>45107</v>
      </c>
      <c r="P1713" s="9"/>
      <c r="Q1713" s="9"/>
      <c r="R1713" s="9" t="s">
        <v>93</v>
      </c>
      <c r="S1713" s="16" t="s">
        <v>35</v>
      </c>
      <c r="T1713" s="16" t="s">
        <v>95</v>
      </c>
      <c r="U1713" s="16"/>
      <c r="V1713" s="16"/>
      <c r="W1713" s="16" t="s">
        <v>96</v>
      </c>
      <c r="X1713" s="16" t="s">
        <v>38</v>
      </c>
      <c r="Y1713">
        <v>6</v>
      </c>
      <c r="Z1713">
        <v>3</v>
      </c>
      <c r="AA1713">
        <v>1.8</v>
      </c>
      <c r="AB1713">
        <v>1</v>
      </c>
      <c r="AC1713">
        <v>8.3333333333333329E-2</v>
      </c>
      <c r="AD1713">
        <v>2</v>
      </c>
      <c r="AE1713" t="s">
        <v>3848</v>
      </c>
    </row>
    <row r="1714" spans="1:31" x14ac:dyDescent="0.25">
      <c r="A1714" s="16" t="s">
        <v>23</v>
      </c>
      <c r="B1714" s="16" t="s">
        <v>39</v>
      </c>
      <c r="C1714" s="16" t="s">
        <v>631</v>
      </c>
      <c r="D1714" s="16" t="s">
        <v>3139</v>
      </c>
      <c r="E1714" s="16" t="s">
        <v>690</v>
      </c>
      <c r="F1714" s="16" t="s">
        <v>28</v>
      </c>
      <c r="G1714" s="16" t="s">
        <v>632</v>
      </c>
      <c r="H1714" s="16" t="s">
        <v>70</v>
      </c>
      <c r="I1714" s="16" t="s">
        <v>730</v>
      </c>
      <c r="J1714" s="16" t="s">
        <v>32</v>
      </c>
      <c r="K1714" s="16" t="s">
        <v>638</v>
      </c>
      <c r="L1714" s="9"/>
      <c r="M1714" s="9">
        <v>45107</v>
      </c>
      <c r="N1714" s="9">
        <v>45107</v>
      </c>
      <c r="O1714" s="7">
        <v>45107</v>
      </c>
      <c r="P1714" s="9"/>
      <c r="Q1714" s="9"/>
      <c r="R1714" s="9" t="s">
        <v>93</v>
      </c>
      <c r="S1714" s="16" t="s">
        <v>35</v>
      </c>
      <c r="T1714" s="16" t="s">
        <v>95</v>
      </c>
      <c r="U1714" s="16"/>
      <c r="V1714" s="16"/>
      <c r="W1714" s="16" t="s">
        <v>96</v>
      </c>
      <c r="X1714" s="16" t="s">
        <v>38</v>
      </c>
      <c r="Y1714">
        <v>6</v>
      </c>
      <c r="Z1714">
        <v>3</v>
      </c>
      <c r="AA1714">
        <v>1.8</v>
      </c>
      <c r="AB1714">
        <v>1</v>
      </c>
      <c r="AC1714">
        <v>8.3333333333333329E-2</v>
      </c>
      <c r="AD1714">
        <v>2</v>
      </c>
      <c r="AE1714" t="s">
        <v>3849</v>
      </c>
    </row>
    <row r="1715" spans="1:31" x14ac:dyDescent="0.25">
      <c r="A1715" s="16" t="s">
        <v>23</v>
      </c>
      <c r="B1715" s="16" t="s">
        <v>39</v>
      </c>
      <c r="C1715" s="16" t="s">
        <v>631</v>
      </c>
      <c r="D1715" s="16" t="s">
        <v>3139</v>
      </c>
      <c r="E1715" s="16" t="s">
        <v>27</v>
      </c>
      <c r="F1715" s="16" t="s">
        <v>28</v>
      </c>
      <c r="G1715" s="16" t="s">
        <v>29</v>
      </c>
      <c r="H1715" s="16" t="s">
        <v>30</v>
      </c>
      <c r="I1715" s="16" t="s">
        <v>730</v>
      </c>
      <c r="J1715" s="16" t="s">
        <v>32</v>
      </c>
      <c r="K1715" s="16" t="s">
        <v>33</v>
      </c>
      <c r="L1715" s="9"/>
      <c r="M1715" s="9">
        <v>45145</v>
      </c>
      <c r="N1715" s="9">
        <v>45145</v>
      </c>
      <c r="O1715" s="7">
        <v>45145</v>
      </c>
      <c r="P1715" s="9"/>
      <c r="Q1715" s="9"/>
      <c r="R1715" s="9" t="s">
        <v>34</v>
      </c>
      <c r="S1715" s="16" t="s">
        <v>35</v>
      </c>
      <c r="T1715" s="16" t="s">
        <v>95</v>
      </c>
      <c r="U1715" s="16"/>
      <c r="V1715" s="16"/>
      <c r="W1715" s="16" t="s">
        <v>96</v>
      </c>
      <c r="X1715" s="16" t="s">
        <v>38</v>
      </c>
      <c r="Y1715">
        <v>6</v>
      </c>
      <c r="Z1715">
        <v>3</v>
      </c>
      <c r="AA1715">
        <v>1.8</v>
      </c>
      <c r="AB1715">
        <v>2</v>
      </c>
      <c r="AC1715">
        <v>0.16666666666666666</v>
      </c>
      <c r="AD1715">
        <v>3</v>
      </c>
      <c r="AE1715" t="s">
        <v>3850</v>
      </c>
    </row>
    <row r="1716" spans="1:31" x14ac:dyDescent="0.25">
      <c r="A1716" s="16" t="s">
        <v>23</v>
      </c>
      <c r="B1716" s="16" t="s">
        <v>39</v>
      </c>
      <c r="C1716" s="16" t="s">
        <v>631</v>
      </c>
      <c r="D1716" s="16" t="s">
        <v>3139</v>
      </c>
      <c r="E1716" s="16" t="s">
        <v>27</v>
      </c>
      <c r="F1716" s="16" t="s">
        <v>28</v>
      </c>
      <c r="G1716" s="16" t="s">
        <v>29</v>
      </c>
      <c r="H1716" s="16" t="s">
        <v>30</v>
      </c>
      <c r="I1716" s="16" t="s">
        <v>730</v>
      </c>
      <c r="J1716" s="16" t="s">
        <v>32</v>
      </c>
      <c r="K1716" s="16" t="s">
        <v>47</v>
      </c>
      <c r="L1716" s="9"/>
      <c r="M1716" s="9">
        <v>45145</v>
      </c>
      <c r="N1716" s="9">
        <v>45145</v>
      </c>
      <c r="O1716" s="7">
        <v>45145</v>
      </c>
      <c r="P1716" s="9"/>
      <c r="Q1716" s="9"/>
      <c r="R1716" s="9" t="s">
        <v>34</v>
      </c>
      <c r="S1716" s="16" t="s">
        <v>35</v>
      </c>
      <c r="T1716" s="16" t="s">
        <v>95</v>
      </c>
      <c r="U1716" s="16"/>
      <c r="V1716" s="16"/>
      <c r="W1716" s="16" t="s">
        <v>96</v>
      </c>
      <c r="X1716" s="16" t="s">
        <v>38</v>
      </c>
      <c r="Y1716">
        <v>6</v>
      </c>
      <c r="Z1716">
        <v>3</v>
      </c>
      <c r="AA1716">
        <v>1.8</v>
      </c>
      <c r="AB1716">
        <v>2</v>
      </c>
      <c r="AC1716">
        <v>0.16666666666666666</v>
      </c>
      <c r="AD1716">
        <v>3</v>
      </c>
      <c r="AE1716" t="s">
        <v>3851</v>
      </c>
    </row>
    <row r="1717" spans="1:31" x14ac:dyDescent="0.25">
      <c r="A1717" s="16" t="s">
        <v>23</v>
      </c>
      <c r="B1717" s="16" t="s">
        <v>39</v>
      </c>
      <c r="C1717" s="16" t="s">
        <v>631</v>
      </c>
      <c r="D1717" s="16" t="s">
        <v>26</v>
      </c>
      <c r="E1717" s="16" t="s">
        <v>640</v>
      </c>
      <c r="F1717" s="16" t="s">
        <v>28</v>
      </c>
      <c r="G1717" s="16" t="s">
        <v>640</v>
      </c>
      <c r="H1717" s="16" t="s">
        <v>70</v>
      </c>
      <c r="I1717" s="16" t="s">
        <v>730</v>
      </c>
      <c r="J1717" s="16" t="s">
        <v>32</v>
      </c>
      <c r="K1717" s="16" t="s">
        <v>641</v>
      </c>
      <c r="L1717" s="9"/>
      <c r="M1717" s="9">
        <v>44952</v>
      </c>
      <c r="N1717" s="9">
        <v>44952</v>
      </c>
      <c r="O1717" s="7">
        <v>44952</v>
      </c>
      <c r="P1717" s="9"/>
      <c r="Q1717" s="9"/>
      <c r="R1717" s="9" t="s">
        <v>93</v>
      </c>
      <c r="S1717" s="16" t="s">
        <v>35</v>
      </c>
      <c r="T1717" s="16" t="s">
        <v>95</v>
      </c>
      <c r="U1717" s="16"/>
      <c r="V1717" s="16"/>
      <c r="W1717" s="16" t="s">
        <v>96</v>
      </c>
      <c r="X1717" s="16" t="s">
        <v>38</v>
      </c>
      <c r="Y1717">
        <v>6</v>
      </c>
      <c r="Z1717">
        <v>5</v>
      </c>
      <c r="AA1717">
        <v>3</v>
      </c>
      <c r="AB1717">
        <v>1</v>
      </c>
      <c r="AC1717">
        <v>8.3333333333333329E-2</v>
      </c>
      <c r="AD1717">
        <v>4</v>
      </c>
      <c r="AE1717" t="s">
        <v>1966</v>
      </c>
    </row>
    <row r="1718" spans="1:31" x14ac:dyDescent="0.25">
      <c r="A1718" s="16" t="s">
        <v>23</v>
      </c>
      <c r="B1718" s="16" t="s">
        <v>39</v>
      </c>
      <c r="C1718" s="16" t="s">
        <v>631</v>
      </c>
      <c r="D1718" s="16" t="s">
        <v>26</v>
      </c>
      <c r="E1718" s="16" t="s">
        <v>640</v>
      </c>
      <c r="F1718" s="16" t="s">
        <v>28</v>
      </c>
      <c r="G1718" s="16" t="s">
        <v>640</v>
      </c>
      <c r="H1718" s="16" t="s">
        <v>70</v>
      </c>
      <c r="I1718" s="16" t="s">
        <v>730</v>
      </c>
      <c r="J1718" s="16" t="s">
        <v>32</v>
      </c>
      <c r="K1718" s="16" t="s">
        <v>642</v>
      </c>
      <c r="L1718" s="9"/>
      <c r="M1718" s="9">
        <v>44952</v>
      </c>
      <c r="N1718" s="9">
        <v>44952</v>
      </c>
      <c r="O1718" s="7">
        <v>44952</v>
      </c>
      <c r="P1718" s="9"/>
      <c r="Q1718" s="9"/>
      <c r="R1718" s="9" t="s">
        <v>93</v>
      </c>
      <c r="S1718" s="16" t="s">
        <v>35</v>
      </c>
      <c r="T1718" s="16" t="s">
        <v>95</v>
      </c>
      <c r="U1718" s="16"/>
      <c r="V1718" s="16"/>
      <c r="W1718" s="16" t="s">
        <v>96</v>
      </c>
      <c r="X1718" s="16" t="s">
        <v>38</v>
      </c>
      <c r="Y1718">
        <v>6</v>
      </c>
      <c r="Z1718">
        <v>5</v>
      </c>
      <c r="AA1718">
        <v>3</v>
      </c>
      <c r="AB1718">
        <v>1</v>
      </c>
      <c r="AC1718">
        <v>8.3333333333333329E-2</v>
      </c>
      <c r="AD1718">
        <v>4</v>
      </c>
      <c r="AE1718" t="s">
        <v>1967</v>
      </c>
    </row>
    <row r="1719" spans="1:31" x14ac:dyDescent="0.25">
      <c r="A1719" s="16" t="s">
        <v>23</v>
      </c>
      <c r="B1719" s="16" t="s">
        <v>39</v>
      </c>
      <c r="C1719" s="16" t="s">
        <v>631</v>
      </c>
      <c r="D1719" s="16" t="s">
        <v>26</v>
      </c>
      <c r="E1719" s="16" t="s">
        <v>640</v>
      </c>
      <c r="F1719" s="16" t="s">
        <v>28</v>
      </c>
      <c r="G1719" s="16" t="s">
        <v>640</v>
      </c>
      <c r="H1719" s="16" t="s">
        <v>70</v>
      </c>
      <c r="I1719" s="16" t="s">
        <v>730</v>
      </c>
      <c r="J1719" s="16" t="s">
        <v>32</v>
      </c>
      <c r="K1719" s="16" t="s">
        <v>643</v>
      </c>
      <c r="L1719" s="9"/>
      <c r="M1719" s="9">
        <v>44952</v>
      </c>
      <c r="N1719" s="9">
        <v>44952</v>
      </c>
      <c r="O1719" s="7">
        <v>44952</v>
      </c>
      <c r="P1719" s="9"/>
      <c r="Q1719" s="9"/>
      <c r="R1719" s="9" t="s">
        <v>93</v>
      </c>
      <c r="S1719" s="16" t="s">
        <v>35</v>
      </c>
      <c r="T1719" s="16" t="s">
        <v>95</v>
      </c>
      <c r="U1719" s="16"/>
      <c r="V1719" s="16"/>
      <c r="W1719" s="16" t="s">
        <v>96</v>
      </c>
      <c r="X1719" s="16" t="s">
        <v>38</v>
      </c>
      <c r="Y1719">
        <v>6</v>
      </c>
      <c r="Z1719">
        <v>5</v>
      </c>
      <c r="AA1719">
        <v>3</v>
      </c>
      <c r="AB1719">
        <v>1</v>
      </c>
      <c r="AC1719">
        <v>8.3333333333333329E-2</v>
      </c>
      <c r="AD1719">
        <v>4</v>
      </c>
      <c r="AE1719" t="s">
        <v>1968</v>
      </c>
    </row>
    <row r="1720" spans="1:31" x14ac:dyDescent="0.25">
      <c r="A1720" s="16" t="s">
        <v>23</v>
      </c>
      <c r="B1720" s="16" t="s">
        <v>39</v>
      </c>
      <c r="C1720" s="16" t="s">
        <v>631</v>
      </c>
      <c r="D1720" s="16" t="s">
        <v>26</v>
      </c>
      <c r="E1720" s="16" t="s">
        <v>640</v>
      </c>
      <c r="F1720" s="16" t="s">
        <v>28</v>
      </c>
      <c r="G1720" s="16" t="s">
        <v>640</v>
      </c>
      <c r="H1720" s="16" t="s">
        <v>70</v>
      </c>
      <c r="I1720" s="16" t="s">
        <v>730</v>
      </c>
      <c r="J1720" s="16" t="s">
        <v>32</v>
      </c>
      <c r="K1720" s="16" t="s">
        <v>644</v>
      </c>
      <c r="L1720" s="9"/>
      <c r="M1720" s="9">
        <v>44952</v>
      </c>
      <c r="N1720" s="9">
        <v>44952</v>
      </c>
      <c r="O1720" s="7">
        <v>44952</v>
      </c>
      <c r="P1720" s="9"/>
      <c r="Q1720" s="9"/>
      <c r="R1720" s="9" t="s">
        <v>93</v>
      </c>
      <c r="S1720" s="16" t="s">
        <v>35</v>
      </c>
      <c r="T1720" s="16" t="s">
        <v>95</v>
      </c>
      <c r="U1720" s="16"/>
      <c r="V1720" s="16"/>
      <c r="W1720" s="16" t="s">
        <v>96</v>
      </c>
      <c r="X1720" s="16" t="s">
        <v>38</v>
      </c>
      <c r="Y1720">
        <v>6</v>
      </c>
      <c r="Z1720">
        <v>5</v>
      </c>
      <c r="AA1720">
        <v>3</v>
      </c>
      <c r="AB1720">
        <v>1</v>
      </c>
      <c r="AC1720">
        <v>8.3333333333333329E-2</v>
      </c>
      <c r="AD1720">
        <v>4</v>
      </c>
      <c r="AE1720" t="s">
        <v>1969</v>
      </c>
    </row>
    <row r="1721" spans="1:31" x14ac:dyDescent="0.25">
      <c r="A1721" s="16" t="s">
        <v>23</v>
      </c>
      <c r="B1721" s="16" t="s">
        <v>39</v>
      </c>
      <c r="C1721" s="16" t="s">
        <v>631</v>
      </c>
      <c r="D1721" s="16" t="s">
        <v>26</v>
      </c>
      <c r="E1721" s="16" t="s">
        <v>640</v>
      </c>
      <c r="F1721" s="16" t="s">
        <v>28</v>
      </c>
      <c r="G1721" s="16" t="s">
        <v>640</v>
      </c>
      <c r="H1721" s="16" t="s">
        <v>70</v>
      </c>
      <c r="I1721" s="16" t="s">
        <v>730</v>
      </c>
      <c r="J1721" s="16" t="s">
        <v>32</v>
      </c>
      <c r="K1721" s="16" t="s">
        <v>645</v>
      </c>
      <c r="L1721" s="9"/>
      <c r="M1721" s="9">
        <v>44952</v>
      </c>
      <c r="N1721" s="9">
        <v>44952</v>
      </c>
      <c r="O1721" s="7">
        <v>44952</v>
      </c>
      <c r="P1721" s="9"/>
      <c r="Q1721" s="9"/>
      <c r="R1721" s="9" t="s">
        <v>93</v>
      </c>
      <c r="S1721" s="16" t="s">
        <v>35</v>
      </c>
      <c r="T1721" s="16" t="s">
        <v>95</v>
      </c>
      <c r="U1721" s="16"/>
      <c r="V1721" s="16"/>
      <c r="W1721" s="16" t="s">
        <v>96</v>
      </c>
      <c r="X1721" s="16" t="s">
        <v>38</v>
      </c>
      <c r="Y1721">
        <v>6</v>
      </c>
      <c r="Z1721">
        <v>5</v>
      </c>
      <c r="AA1721">
        <v>3</v>
      </c>
      <c r="AB1721">
        <v>1</v>
      </c>
      <c r="AC1721">
        <v>8.3333333333333329E-2</v>
      </c>
      <c r="AD1721">
        <v>4</v>
      </c>
      <c r="AE1721" t="s">
        <v>1970</v>
      </c>
    </row>
    <row r="1722" spans="1:31" x14ac:dyDescent="0.25">
      <c r="A1722" s="16" t="s">
        <v>23</v>
      </c>
      <c r="B1722" s="16" t="s">
        <v>3143</v>
      </c>
      <c r="C1722" s="16" t="s">
        <v>631</v>
      </c>
      <c r="D1722" s="16" t="s">
        <v>26</v>
      </c>
      <c r="E1722" s="16" t="s">
        <v>41</v>
      </c>
      <c r="F1722" s="16" t="s">
        <v>349</v>
      </c>
      <c r="G1722" s="16" t="s">
        <v>3156</v>
      </c>
      <c r="H1722" s="16" t="s">
        <v>70</v>
      </c>
      <c r="I1722" s="16" t="s">
        <v>730</v>
      </c>
      <c r="J1722" s="16" t="s">
        <v>32</v>
      </c>
      <c r="K1722" s="16" t="s">
        <v>56</v>
      </c>
      <c r="L1722" s="9"/>
      <c r="M1722" s="9">
        <v>45428</v>
      </c>
      <c r="N1722" s="9">
        <v>45428</v>
      </c>
      <c r="O1722" s="7">
        <v>45428</v>
      </c>
      <c r="P1722" s="9"/>
      <c r="Q1722" s="9"/>
      <c r="R1722" s="9" t="s">
        <v>93</v>
      </c>
      <c r="S1722" s="16" t="s">
        <v>35</v>
      </c>
      <c r="T1722" s="16" t="s">
        <v>95</v>
      </c>
      <c r="U1722" s="16"/>
      <c r="V1722" s="16"/>
      <c r="W1722" s="16" t="s">
        <v>96</v>
      </c>
      <c r="X1722" s="16" t="s">
        <v>38</v>
      </c>
      <c r="Y1722">
        <v>6</v>
      </c>
      <c r="Z1722">
        <v>5</v>
      </c>
      <c r="AA1722">
        <v>3</v>
      </c>
      <c r="AB1722">
        <v>6</v>
      </c>
      <c r="AC1722">
        <v>0.5</v>
      </c>
      <c r="AD1722">
        <v>5</v>
      </c>
      <c r="AE1722" t="s">
        <v>3852</v>
      </c>
    </row>
    <row r="1723" spans="1:31" x14ac:dyDescent="0.25">
      <c r="A1723" s="16" t="s">
        <v>23</v>
      </c>
      <c r="B1723" s="16" t="s">
        <v>3143</v>
      </c>
      <c r="C1723" s="16" t="s">
        <v>631</v>
      </c>
      <c r="D1723" s="16" t="s">
        <v>26</v>
      </c>
      <c r="E1723" s="16" t="s">
        <v>41</v>
      </c>
      <c r="F1723" s="16" t="s">
        <v>349</v>
      </c>
      <c r="G1723" s="16" t="s">
        <v>3156</v>
      </c>
      <c r="H1723" s="16" t="s">
        <v>70</v>
      </c>
      <c r="I1723" s="16" t="s">
        <v>730</v>
      </c>
      <c r="J1723" s="16" t="s">
        <v>32</v>
      </c>
      <c r="K1723" s="16" t="s">
        <v>72</v>
      </c>
      <c r="L1723" s="9"/>
      <c r="M1723" s="9">
        <v>45344</v>
      </c>
      <c r="N1723" s="9">
        <v>45344</v>
      </c>
      <c r="O1723" s="7">
        <v>45344</v>
      </c>
      <c r="P1723" s="9"/>
      <c r="Q1723" s="9"/>
      <c r="R1723" s="9" t="s">
        <v>93</v>
      </c>
      <c r="S1723" s="16" t="s">
        <v>35</v>
      </c>
      <c r="T1723" s="16" t="s">
        <v>95</v>
      </c>
      <c r="U1723" s="16"/>
      <c r="V1723" s="16"/>
      <c r="W1723" s="16" t="s">
        <v>96</v>
      </c>
      <c r="X1723" s="16" t="s">
        <v>38</v>
      </c>
      <c r="Y1723">
        <v>6</v>
      </c>
      <c r="Z1723">
        <v>5</v>
      </c>
      <c r="AA1723">
        <v>3</v>
      </c>
      <c r="AB1723">
        <v>6</v>
      </c>
      <c r="AC1723">
        <v>0.5</v>
      </c>
      <c r="AD1723">
        <v>5</v>
      </c>
      <c r="AE1723" t="s">
        <v>3853</v>
      </c>
    </row>
    <row r="1724" spans="1:31" x14ac:dyDescent="0.25">
      <c r="A1724" s="16" t="s">
        <v>23</v>
      </c>
      <c r="B1724" s="16" t="s">
        <v>3143</v>
      </c>
      <c r="C1724" s="16" t="s">
        <v>631</v>
      </c>
      <c r="D1724" s="16" t="s">
        <v>3139</v>
      </c>
      <c r="E1724" s="16" t="s">
        <v>240</v>
      </c>
      <c r="F1724" s="16" t="s">
        <v>349</v>
      </c>
      <c r="G1724" s="16" t="s">
        <v>3854</v>
      </c>
      <c r="H1724" s="16" t="s">
        <v>730</v>
      </c>
      <c r="I1724" s="16" t="s">
        <v>730</v>
      </c>
      <c r="J1724" s="16" t="s">
        <v>32</v>
      </c>
      <c r="K1724" s="16" t="s">
        <v>243</v>
      </c>
      <c r="L1724" s="9"/>
      <c r="M1724" s="9">
        <v>45323</v>
      </c>
      <c r="N1724" s="9">
        <v>45323</v>
      </c>
      <c r="O1724" s="7">
        <v>45323</v>
      </c>
      <c r="P1724" s="9"/>
      <c r="Q1724" s="9"/>
      <c r="R1724" s="9" t="s">
        <v>93</v>
      </c>
      <c r="S1724" s="16" t="s">
        <v>35</v>
      </c>
      <c r="T1724" s="16" t="s">
        <v>95</v>
      </c>
      <c r="U1724" s="16"/>
      <c r="V1724" s="16"/>
      <c r="W1724" s="16" t="s">
        <v>96</v>
      </c>
      <c r="X1724" s="16" t="s">
        <v>38</v>
      </c>
      <c r="Y1724">
        <v>6</v>
      </c>
      <c r="Z1724">
        <v>3</v>
      </c>
      <c r="AA1724">
        <v>1.8</v>
      </c>
      <c r="AB1724">
        <v>2</v>
      </c>
      <c r="AC1724">
        <v>0.16666666666666666</v>
      </c>
      <c r="AD1724">
        <v>3</v>
      </c>
      <c r="AE1724" t="s">
        <v>3855</v>
      </c>
    </row>
    <row r="1725" spans="1:31" x14ac:dyDescent="0.25">
      <c r="A1725" s="16" t="s">
        <v>23</v>
      </c>
      <c r="B1725" s="16" t="s">
        <v>3143</v>
      </c>
      <c r="C1725" s="16" t="s">
        <v>631</v>
      </c>
      <c r="D1725" s="16" t="s">
        <v>3139</v>
      </c>
      <c r="E1725" s="16" t="s">
        <v>690</v>
      </c>
      <c r="F1725" s="16" t="s">
        <v>349</v>
      </c>
      <c r="G1725" s="16" t="s">
        <v>3856</v>
      </c>
      <c r="H1725" s="16" t="s">
        <v>70</v>
      </c>
      <c r="I1725" s="16" t="s">
        <v>730</v>
      </c>
      <c r="J1725" s="16" t="s">
        <v>32</v>
      </c>
      <c r="K1725" s="16" t="s">
        <v>634</v>
      </c>
      <c r="L1725" s="9"/>
      <c r="M1725" s="9">
        <v>45472</v>
      </c>
      <c r="N1725" s="9">
        <v>45472</v>
      </c>
      <c r="O1725" s="7">
        <v>45472</v>
      </c>
      <c r="P1725" s="9"/>
      <c r="Q1725" s="9"/>
      <c r="R1725" s="9" t="s">
        <v>93</v>
      </c>
      <c r="S1725" s="16" t="s">
        <v>35</v>
      </c>
      <c r="T1725" s="16" t="s">
        <v>95</v>
      </c>
      <c r="U1725" s="16"/>
      <c r="V1725" s="16"/>
      <c r="W1725" s="16" t="s">
        <v>96</v>
      </c>
      <c r="X1725" s="16" t="s">
        <v>38</v>
      </c>
      <c r="Y1725">
        <v>6</v>
      </c>
      <c r="Z1725">
        <v>3</v>
      </c>
      <c r="AA1725">
        <v>1.8</v>
      </c>
      <c r="AB1725">
        <v>1</v>
      </c>
      <c r="AC1725">
        <v>8.3333333333333329E-2</v>
      </c>
      <c r="AD1725">
        <v>2</v>
      </c>
      <c r="AE1725" t="s">
        <v>3857</v>
      </c>
    </row>
    <row r="1726" spans="1:31" x14ac:dyDescent="0.25">
      <c r="A1726" s="16" t="s">
        <v>23</v>
      </c>
      <c r="B1726" s="16" t="s">
        <v>3143</v>
      </c>
      <c r="C1726" s="16" t="s">
        <v>631</v>
      </c>
      <c r="D1726" s="16" t="s">
        <v>3139</v>
      </c>
      <c r="E1726" s="16" t="s">
        <v>690</v>
      </c>
      <c r="F1726" s="16" t="s">
        <v>349</v>
      </c>
      <c r="G1726" s="16" t="s">
        <v>3856</v>
      </c>
      <c r="H1726" s="16" t="s">
        <v>70</v>
      </c>
      <c r="I1726" s="16" t="s">
        <v>730</v>
      </c>
      <c r="J1726" s="16" t="s">
        <v>32</v>
      </c>
      <c r="K1726" s="16" t="s">
        <v>636</v>
      </c>
      <c r="L1726" s="9"/>
      <c r="M1726" s="9">
        <v>45472</v>
      </c>
      <c r="N1726" s="9">
        <v>45472</v>
      </c>
      <c r="O1726" s="7">
        <v>45472</v>
      </c>
      <c r="P1726" s="9"/>
      <c r="Q1726" s="9"/>
      <c r="R1726" s="9" t="s">
        <v>93</v>
      </c>
      <c r="S1726" s="16" t="s">
        <v>35</v>
      </c>
      <c r="T1726" s="16" t="s">
        <v>95</v>
      </c>
      <c r="U1726" s="16"/>
      <c r="V1726" s="16"/>
      <c r="W1726" s="16" t="s">
        <v>96</v>
      </c>
      <c r="X1726" s="16" t="s">
        <v>38</v>
      </c>
      <c r="Y1726">
        <v>6</v>
      </c>
      <c r="Z1726">
        <v>3</v>
      </c>
      <c r="AA1726">
        <v>1.8</v>
      </c>
      <c r="AB1726">
        <v>1</v>
      </c>
      <c r="AC1726">
        <v>8.3333333333333329E-2</v>
      </c>
      <c r="AD1726">
        <v>2</v>
      </c>
      <c r="AE1726" t="s">
        <v>3858</v>
      </c>
    </row>
    <row r="1727" spans="1:31" x14ac:dyDescent="0.25">
      <c r="A1727" s="16" t="s">
        <v>23</v>
      </c>
      <c r="B1727" s="16" t="s">
        <v>3143</v>
      </c>
      <c r="C1727" s="16" t="s">
        <v>631</v>
      </c>
      <c r="D1727" s="16" t="s">
        <v>3139</v>
      </c>
      <c r="E1727" s="16" t="s">
        <v>690</v>
      </c>
      <c r="F1727" s="16" t="s">
        <v>349</v>
      </c>
      <c r="G1727" s="16" t="s">
        <v>3856</v>
      </c>
      <c r="H1727" s="16" t="s">
        <v>70</v>
      </c>
      <c r="I1727" s="16" t="s">
        <v>730</v>
      </c>
      <c r="J1727" s="16" t="s">
        <v>32</v>
      </c>
      <c r="K1727" s="16" t="s">
        <v>637</v>
      </c>
      <c r="L1727" s="9"/>
      <c r="M1727" s="9">
        <v>45472</v>
      </c>
      <c r="N1727" s="9">
        <v>45472</v>
      </c>
      <c r="O1727" s="7">
        <v>45472</v>
      </c>
      <c r="P1727" s="9"/>
      <c r="Q1727" s="9"/>
      <c r="R1727" s="9" t="s">
        <v>93</v>
      </c>
      <c r="S1727" s="16" t="s">
        <v>35</v>
      </c>
      <c r="T1727" s="16" t="s">
        <v>95</v>
      </c>
      <c r="U1727" s="16"/>
      <c r="V1727" s="16"/>
      <c r="W1727" s="16" t="s">
        <v>96</v>
      </c>
      <c r="X1727" s="16" t="s">
        <v>38</v>
      </c>
      <c r="Y1727">
        <v>6</v>
      </c>
      <c r="Z1727">
        <v>3</v>
      </c>
      <c r="AA1727">
        <v>1.8</v>
      </c>
      <c r="AB1727">
        <v>1</v>
      </c>
      <c r="AC1727">
        <v>8.3333333333333329E-2</v>
      </c>
      <c r="AD1727">
        <v>2</v>
      </c>
      <c r="AE1727" t="s">
        <v>3859</v>
      </c>
    </row>
    <row r="1728" spans="1:31" x14ac:dyDescent="0.25">
      <c r="A1728" s="16" t="s">
        <v>23</v>
      </c>
      <c r="B1728" s="16" t="s">
        <v>3143</v>
      </c>
      <c r="C1728" s="16" t="s">
        <v>631</v>
      </c>
      <c r="D1728" s="16" t="s">
        <v>3139</v>
      </c>
      <c r="E1728" s="16" t="s">
        <v>690</v>
      </c>
      <c r="F1728" s="16" t="s">
        <v>349</v>
      </c>
      <c r="G1728" s="16" t="s">
        <v>3856</v>
      </c>
      <c r="H1728" s="16" t="s">
        <v>70</v>
      </c>
      <c r="I1728" s="16" t="s">
        <v>730</v>
      </c>
      <c r="J1728" s="16" t="s">
        <v>32</v>
      </c>
      <c r="K1728" s="16" t="s">
        <v>638</v>
      </c>
      <c r="L1728" s="9"/>
      <c r="M1728" s="9">
        <v>45472</v>
      </c>
      <c r="N1728" s="9">
        <v>45472</v>
      </c>
      <c r="O1728" s="7">
        <v>45472</v>
      </c>
      <c r="P1728" s="9"/>
      <c r="Q1728" s="9"/>
      <c r="R1728" s="9" t="s">
        <v>93</v>
      </c>
      <c r="S1728" s="16" t="s">
        <v>35</v>
      </c>
      <c r="T1728" s="16" t="s">
        <v>95</v>
      </c>
      <c r="U1728" s="16"/>
      <c r="V1728" s="16"/>
      <c r="W1728" s="16" t="s">
        <v>96</v>
      </c>
      <c r="X1728" s="16" t="s">
        <v>38</v>
      </c>
      <c r="Y1728">
        <v>6</v>
      </c>
      <c r="Z1728">
        <v>3</v>
      </c>
      <c r="AA1728">
        <v>1.8</v>
      </c>
      <c r="AB1728">
        <v>1</v>
      </c>
      <c r="AC1728">
        <v>8.3333333333333329E-2</v>
      </c>
      <c r="AD1728">
        <v>2</v>
      </c>
      <c r="AE1728" t="s">
        <v>3860</v>
      </c>
    </row>
    <row r="1729" spans="1:31" x14ac:dyDescent="0.25">
      <c r="A1729" s="16" t="s">
        <v>23</v>
      </c>
      <c r="B1729" s="16" t="s">
        <v>3143</v>
      </c>
      <c r="C1729" s="16" t="s">
        <v>631</v>
      </c>
      <c r="D1729" s="16" t="s">
        <v>3139</v>
      </c>
      <c r="E1729" s="16" t="s">
        <v>27</v>
      </c>
      <c r="F1729" s="16" t="s">
        <v>349</v>
      </c>
      <c r="G1729" s="16" t="s">
        <v>2912</v>
      </c>
      <c r="H1729" s="16" t="s">
        <v>30</v>
      </c>
      <c r="I1729" s="16" t="s">
        <v>730</v>
      </c>
      <c r="J1729" s="16" t="s">
        <v>32</v>
      </c>
      <c r="K1729" s="16" t="s">
        <v>33</v>
      </c>
      <c r="L1729" s="9"/>
      <c r="M1729" s="9">
        <v>45510</v>
      </c>
      <c r="N1729" s="9">
        <v>45510</v>
      </c>
      <c r="O1729" s="7">
        <v>45510</v>
      </c>
      <c r="P1729" s="9"/>
      <c r="Q1729" s="9"/>
      <c r="R1729" s="9" t="s">
        <v>93</v>
      </c>
      <c r="S1729" s="16" t="s">
        <v>35</v>
      </c>
      <c r="T1729" s="16" t="s">
        <v>95</v>
      </c>
      <c r="U1729" s="16"/>
      <c r="V1729" s="16"/>
      <c r="W1729" s="16" t="s">
        <v>96</v>
      </c>
      <c r="X1729" s="16" t="s">
        <v>38</v>
      </c>
      <c r="Y1729">
        <v>6</v>
      </c>
      <c r="Z1729">
        <v>3</v>
      </c>
      <c r="AA1729">
        <v>1.8</v>
      </c>
      <c r="AB1729">
        <v>2</v>
      </c>
      <c r="AC1729">
        <v>0.16666666666666666</v>
      </c>
      <c r="AD1729">
        <v>3</v>
      </c>
      <c r="AE1729" t="s">
        <v>3861</v>
      </c>
    </row>
    <row r="1730" spans="1:31" x14ac:dyDescent="0.25">
      <c r="A1730" s="16" t="s">
        <v>23</v>
      </c>
      <c r="B1730" s="16" t="s">
        <v>3143</v>
      </c>
      <c r="C1730" s="16" t="s">
        <v>631</v>
      </c>
      <c r="D1730" s="16" t="s">
        <v>3139</v>
      </c>
      <c r="E1730" s="16" t="s">
        <v>27</v>
      </c>
      <c r="F1730" s="16" t="s">
        <v>349</v>
      </c>
      <c r="G1730" s="16" t="s">
        <v>2912</v>
      </c>
      <c r="H1730" s="16" t="s">
        <v>30</v>
      </c>
      <c r="I1730" s="16" t="s">
        <v>730</v>
      </c>
      <c r="J1730" s="16" t="s">
        <v>32</v>
      </c>
      <c r="K1730" s="16" t="s">
        <v>47</v>
      </c>
      <c r="L1730" s="9"/>
      <c r="M1730" s="9">
        <v>45510</v>
      </c>
      <c r="N1730" s="9">
        <v>45510</v>
      </c>
      <c r="O1730" s="7">
        <v>45510</v>
      </c>
      <c r="P1730" s="9"/>
      <c r="Q1730" s="9"/>
      <c r="R1730" s="9" t="s">
        <v>93</v>
      </c>
      <c r="S1730" s="16" t="s">
        <v>35</v>
      </c>
      <c r="T1730" s="16" t="s">
        <v>95</v>
      </c>
      <c r="U1730" s="16"/>
      <c r="V1730" s="16"/>
      <c r="W1730" s="16" t="s">
        <v>96</v>
      </c>
      <c r="X1730" s="16" t="s">
        <v>38</v>
      </c>
      <c r="Y1730">
        <v>6</v>
      </c>
      <c r="Z1730">
        <v>3</v>
      </c>
      <c r="AA1730">
        <v>1.8</v>
      </c>
      <c r="AB1730">
        <v>2</v>
      </c>
      <c r="AC1730">
        <v>0.16666666666666666</v>
      </c>
      <c r="AD1730">
        <v>3</v>
      </c>
      <c r="AE1730" t="s">
        <v>3862</v>
      </c>
    </row>
    <row r="1731" spans="1:31" x14ac:dyDescent="0.25">
      <c r="A1731" s="16" t="s">
        <v>23</v>
      </c>
      <c r="B1731" s="16" t="s">
        <v>3143</v>
      </c>
      <c r="C1731" s="16" t="s">
        <v>631</v>
      </c>
      <c r="D1731" s="16" t="s">
        <v>26</v>
      </c>
      <c r="E1731" s="16" t="s">
        <v>640</v>
      </c>
      <c r="F1731" s="16" t="s">
        <v>349</v>
      </c>
      <c r="G1731" s="16" t="s">
        <v>640</v>
      </c>
      <c r="H1731" s="16" t="s">
        <v>70</v>
      </c>
      <c r="I1731" s="16" t="s">
        <v>730</v>
      </c>
      <c r="J1731" s="16" t="s">
        <v>32</v>
      </c>
      <c r="K1731" s="16" t="s">
        <v>641</v>
      </c>
      <c r="L1731" s="9"/>
      <c r="M1731" s="9">
        <v>45317</v>
      </c>
      <c r="N1731" s="9">
        <v>45317</v>
      </c>
      <c r="O1731" s="7">
        <v>45317</v>
      </c>
      <c r="P1731" s="9"/>
      <c r="Q1731" s="9"/>
      <c r="R1731" s="9" t="s">
        <v>93</v>
      </c>
      <c r="S1731" s="16" t="s">
        <v>35</v>
      </c>
      <c r="T1731" s="16" t="s">
        <v>95</v>
      </c>
      <c r="U1731" s="16"/>
      <c r="V1731" s="16"/>
      <c r="W1731" s="16" t="s">
        <v>96</v>
      </c>
      <c r="X1731" s="16" t="s">
        <v>38</v>
      </c>
      <c r="Y1731">
        <v>6</v>
      </c>
      <c r="Z1731">
        <v>5</v>
      </c>
      <c r="AA1731">
        <v>3</v>
      </c>
      <c r="AB1731">
        <v>1</v>
      </c>
      <c r="AC1731">
        <v>8.3333333333333329E-2</v>
      </c>
      <c r="AD1731">
        <v>4</v>
      </c>
      <c r="AE1731" t="s">
        <v>3863</v>
      </c>
    </row>
    <row r="1732" spans="1:31" x14ac:dyDescent="0.25">
      <c r="A1732" s="16" t="s">
        <v>23</v>
      </c>
      <c r="B1732" s="16" t="s">
        <v>3143</v>
      </c>
      <c r="C1732" s="16" t="s">
        <v>631</v>
      </c>
      <c r="D1732" s="16" t="s">
        <v>26</v>
      </c>
      <c r="E1732" s="16" t="s">
        <v>640</v>
      </c>
      <c r="F1732" s="16" t="s">
        <v>349</v>
      </c>
      <c r="G1732" s="16" t="s">
        <v>640</v>
      </c>
      <c r="H1732" s="16" t="s">
        <v>70</v>
      </c>
      <c r="I1732" s="16" t="s">
        <v>730</v>
      </c>
      <c r="J1732" s="16" t="s">
        <v>32</v>
      </c>
      <c r="K1732" s="16" t="s">
        <v>642</v>
      </c>
      <c r="L1732" s="9"/>
      <c r="M1732" s="9">
        <v>45317</v>
      </c>
      <c r="N1732" s="9">
        <v>45317</v>
      </c>
      <c r="O1732" s="7">
        <v>45317</v>
      </c>
      <c r="P1732" s="9"/>
      <c r="Q1732" s="9"/>
      <c r="R1732" s="9" t="s">
        <v>93</v>
      </c>
      <c r="S1732" s="16" t="s">
        <v>35</v>
      </c>
      <c r="T1732" s="16" t="s">
        <v>95</v>
      </c>
      <c r="U1732" s="16"/>
      <c r="V1732" s="16"/>
      <c r="W1732" s="16" t="s">
        <v>96</v>
      </c>
      <c r="X1732" s="16" t="s">
        <v>38</v>
      </c>
      <c r="Y1732">
        <v>6</v>
      </c>
      <c r="Z1732">
        <v>5</v>
      </c>
      <c r="AA1732">
        <v>3</v>
      </c>
      <c r="AB1732">
        <v>1</v>
      </c>
      <c r="AC1732">
        <v>8.3333333333333329E-2</v>
      </c>
      <c r="AD1732">
        <v>4</v>
      </c>
      <c r="AE1732" t="s">
        <v>3864</v>
      </c>
    </row>
    <row r="1733" spans="1:31" x14ac:dyDescent="0.25">
      <c r="A1733" s="16" t="s">
        <v>23</v>
      </c>
      <c r="B1733" s="16" t="s">
        <v>3143</v>
      </c>
      <c r="C1733" s="16" t="s">
        <v>631</v>
      </c>
      <c r="D1733" s="16" t="s">
        <v>26</v>
      </c>
      <c r="E1733" s="16" t="s">
        <v>640</v>
      </c>
      <c r="F1733" s="16" t="s">
        <v>349</v>
      </c>
      <c r="G1733" s="16" t="s">
        <v>640</v>
      </c>
      <c r="H1733" s="16" t="s">
        <v>70</v>
      </c>
      <c r="I1733" s="16" t="s">
        <v>730</v>
      </c>
      <c r="J1733" s="16" t="s">
        <v>32</v>
      </c>
      <c r="K1733" s="16" t="s">
        <v>643</v>
      </c>
      <c r="L1733" s="9"/>
      <c r="M1733" s="9">
        <v>45317</v>
      </c>
      <c r="N1733" s="9">
        <v>45317</v>
      </c>
      <c r="O1733" s="7">
        <v>45317</v>
      </c>
      <c r="P1733" s="9"/>
      <c r="Q1733" s="9"/>
      <c r="R1733" s="9" t="s">
        <v>93</v>
      </c>
      <c r="S1733" s="16" t="s">
        <v>35</v>
      </c>
      <c r="T1733" s="16" t="s">
        <v>95</v>
      </c>
      <c r="U1733" s="16"/>
      <c r="V1733" s="16"/>
      <c r="W1733" s="16" t="s">
        <v>96</v>
      </c>
      <c r="X1733" s="16" t="s">
        <v>38</v>
      </c>
      <c r="Y1733">
        <v>6</v>
      </c>
      <c r="Z1733">
        <v>5</v>
      </c>
      <c r="AA1733">
        <v>3</v>
      </c>
      <c r="AB1733">
        <v>1</v>
      </c>
      <c r="AC1733">
        <v>8.3333333333333329E-2</v>
      </c>
      <c r="AD1733">
        <v>4</v>
      </c>
      <c r="AE1733" t="s">
        <v>3865</v>
      </c>
    </row>
    <row r="1734" spans="1:31" x14ac:dyDescent="0.25">
      <c r="A1734" s="16" t="s">
        <v>23</v>
      </c>
      <c r="B1734" s="16" t="s">
        <v>3143</v>
      </c>
      <c r="C1734" s="16" t="s">
        <v>631</v>
      </c>
      <c r="D1734" s="16" t="s">
        <v>26</v>
      </c>
      <c r="E1734" s="16" t="s">
        <v>640</v>
      </c>
      <c r="F1734" s="16" t="s">
        <v>349</v>
      </c>
      <c r="G1734" s="16" t="s">
        <v>640</v>
      </c>
      <c r="H1734" s="16" t="s">
        <v>70</v>
      </c>
      <c r="I1734" s="16" t="s">
        <v>730</v>
      </c>
      <c r="J1734" s="16" t="s">
        <v>32</v>
      </c>
      <c r="K1734" s="16" t="s">
        <v>644</v>
      </c>
      <c r="L1734" s="9"/>
      <c r="M1734" s="9">
        <v>45317</v>
      </c>
      <c r="N1734" s="9">
        <v>45317</v>
      </c>
      <c r="O1734" s="7">
        <v>45317</v>
      </c>
      <c r="P1734" s="9"/>
      <c r="Q1734" s="9"/>
      <c r="R1734" s="9" t="s">
        <v>93</v>
      </c>
      <c r="S1734" s="16" t="s">
        <v>35</v>
      </c>
      <c r="T1734" s="16" t="s">
        <v>95</v>
      </c>
      <c r="U1734" s="16"/>
      <c r="V1734" s="16"/>
      <c r="W1734" s="16" t="s">
        <v>96</v>
      </c>
      <c r="X1734" s="16" t="s">
        <v>38</v>
      </c>
      <c r="Y1734">
        <v>6</v>
      </c>
      <c r="Z1734">
        <v>5</v>
      </c>
      <c r="AA1734">
        <v>3</v>
      </c>
      <c r="AB1734">
        <v>1</v>
      </c>
      <c r="AC1734">
        <v>8.3333333333333329E-2</v>
      </c>
      <c r="AD1734">
        <v>4</v>
      </c>
      <c r="AE1734" t="s">
        <v>3866</v>
      </c>
    </row>
    <row r="1735" spans="1:31" x14ac:dyDescent="0.25">
      <c r="A1735" s="16" t="s">
        <v>23</v>
      </c>
      <c r="B1735" s="16" t="s">
        <v>3143</v>
      </c>
      <c r="C1735" s="16" t="s">
        <v>631</v>
      </c>
      <c r="D1735" s="16" t="s">
        <v>26</v>
      </c>
      <c r="E1735" s="16" t="s">
        <v>640</v>
      </c>
      <c r="F1735" s="16" t="s">
        <v>349</v>
      </c>
      <c r="G1735" s="16" t="s">
        <v>640</v>
      </c>
      <c r="H1735" s="16" t="s">
        <v>70</v>
      </c>
      <c r="I1735" s="16" t="s">
        <v>730</v>
      </c>
      <c r="J1735" s="16" t="s">
        <v>32</v>
      </c>
      <c r="K1735" s="16" t="s">
        <v>645</v>
      </c>
      <c r="L1735" s="9"/>
      <c r="M1735" s="9">
        <v>45317</v>
      </c>
      <c r="N1735" s="9">
        <v>45317</v>
      </c>
      <c r="O1735" s="7">
        <v>45317</v>
      </c>
      <c r="P1735" s="9"/>
      <c r="Q1735" s="9"/>
      <c r="R1735" s="9" t="s">
        <v>93</v>
      </c>
      <c r="S1735" s="16" t="s">
        <v>35</v>
      </c>
      <c r="T1735" s="16" t="s">
        <v>95</v>
      </c>
      <c r="U1735" s="16"/>
      <c r="V1735" s="16"/>
      <c r="W1735" s="16" t="s">
        <v>96</v>
      </c>
      <c r="X1735" s="16" t="s">
        <v>38</v>
      </c>
      <c r="Y1735">
        <v>6</v>
      </c>
      <c r="Z1735">
        <v>5</v>
      </c>
      <c r="AA1735">
        <v>3</v>
      </c>
      <c r="AB1735">
        <v>1</v>
      </c>
      <c r="AC1735">
        <v>8.3333333333333329E-2</v>
      </c>
      <c r="AD1735">
        <v>4</v>
      </c>
      <c r="AE1735" t="s">
        <v>3867</v>
      </c>
    </row>
    <row r="1736" spans="1:31" x14ac:dyDescent="0.25">
      <c r="A1736" s="16" t="s">
        <v>23</v>
      </c>
      <c r="B1736" s="16" t="s">
        <v>39</v>
      </c>
      <c r="C1736" s="16" t="s">
        <v>646</v>
      </c>
      <c r="D1736" s="16" t="s">
        <v>62</v>
      </c>
      <c r="E1736" s="16" t="s">
        <v>547</v>
      </c>
      <c r="F1736" s="16" t="s">
        <v>28</v>
      </c>
      <c r="G1736" s="16" t="s">
        <v>647</v>
      </c>
      <c r="H1736" s="16" t="s">
        <v>3868</v>
      </c>
      <c r="I1736" s="16" t="s">
        <v>246</v>
      </c>
      <c r="J1736" s="16" t="s">
        <v>648</v>
      </c>
      <c r="K1736" s="16" t="s">
        <v>346</v>
      </c>
      <c r="L1736" s="9"/>
      <c r="M1736" s="9">
        <v>44904</v>
      </c>
      <c r="N1736" s="9">
        <v>44904</v>
      </c>
      <c r="O1736" s="7">
        <v>44904</v>
      </c>
      <c r="P1736" s="9"/>
      <c r="Q1736" s="9"/>
      <c r="R1736" s="9" t="s">
        <v>34</v>
      </c>
      <c r="S1736" s="16" t="s">
        <v>94</v>
      </c>
      <c r="T1736" s="16" t="s">
        <v>153</v>
      </c>
      <c r="U1736" s="16"/>
      <c r="V1736" s="16"/>
      <c r="W1736" s="16" t="s">
        <v>37</v>
      </c>
      <c r="X1736" s="16" t="s">
        <v>38</v>
      </c>
      <c r="Y1736">
        <v>6</v>
      </c>
      <c r="Z1736">
        <v>10</v>
      </c>
      <c r="AA1736">
        <v>6</v>
      </c>
      <c r="AB1736">
        <v>1</v>
      </c>
      <c r="AC1736">
        <v>8.3333333333333329E-2</v>
      </c>
      <c r="AD1736">
        <v>7</v>
      </c>
      <c r="AE1736" t="s">
        <v>3869</v>
      </c>
    </row>
    <row r="1737" spans="1:31" x14ac:dyDescent="0.25">
      <c r="A1737" s="16" t="s">
        <v>23</v>
      </c>
      <c r="B1737" s="16" t="s">
        <v>39</v>
      </c>
      <c r="C1737" s="16" t="s">
        <v>646</v>
      </c>
      <c r="D1737" s="16" t="s">
        <v>62</v>
      </c>
      <c r="E1737" s="16" t="s">
        <v>41</v>
      </c>
      <c r="F1737" s="16" t="s">
        <v>28</v>
      </c>
      <c r="G1737" s="16" t="s">
        <v>245</v>
      </c>
      <c r="H1737" s="16" t="s">
        <v>246</v>
      </c>
      <c r="I1737" s="16" t="s">
        <v>246</v>
      </c>
      <c r="J1737" s="16" t="s">
        <v>648</v>
      </c>
      <c r="K1737" s="16" t="s">
        <v>124</v>
      </c>
      <c r="L1737" s="9"/>
      <c r="M1737" s="9">
        <v>45016</v>
      </c>
      <c r="N1737" s="9">
        <v>45016</v>
      </c>
      <c r="O1737" s="7">
        <v>45016</v>
      </c>
      <c r="P1737" s="9">
        <v>45016</v>
      </c>
      <c r="Q1737" s="9">
        <v>45016</v>
      </c>
      <c r="R1737" s="9" t="s">
        <v>34</v>
      </c>
      <c r="S1737" s="16" t="s">
        <v>94</v>
      </c>
      <c r="T1737" s="16" t="s">
        <v>153</v>
      </c>
      <c r="U1737" s="16"/>
      <c r="V1737" s="16"/>
      <c r="W1737" s="16" t="s">
        <v>37</v>
      </c>
      <c r="X1737" s="16" t="s">
        <v>38</v>
      </c>
      <c r="Y1737">
        <v>6</v>
      </c>
      <c r="Z1737">
        <v>10</v>
      </c>
      <c r="AA1737">
        <v>6</v>
      </c>
      <c r="AB1737">
        <v>6</v>
      </c>
      <c r="AC1737">
        <v>0.5</v>
      </c>
      <c r="AD1737">
        <v>9</v>
      </c>
      <c r="AE1737" t="s">
        <v>1971</v>
      </c>
    </row>
    <row r="1738" spans="1:31" x14ac:dyDescent="0.25">
      <c r="A1738" s="16" t="s">
        <v>23</v>
      </c>
      <c r="B1738" s="16" t="s">
        <v>39</v>
      </c>
      <c r="C1738" s="16" t="s">
        <v>646</v>
      </c>
      <c r="D1738" s="16" t="s">
        <v>62</v>
      </c>
      <c r="E1738" s="16" t="s">
        <v>41</v>
      </c>
      <c r="F1738" s="16" t="s">
        <v>28</v>
      </c>
      <c r="G1738" s="16" t="s">
        <v>245</v>
      </c>
      <c r="H1738" s="16" t="s">
        <v>246</v>
      </c>
      <c r="I1738" s="16" t="s">
        <v>246</v>
      </c>
      <c r="J1738" s="16" t="s">
        <v>247</v>
      </c>
      <c r="K1738" s="16" t="s">
        <v>114</v>
      </c>
      <c r="L1738" s="9"/>
      <c r="M1738" s="9">
        <v>44953</v>
      </c>
      <c r="N1738" s="9">
        <v>44953</v>
      </c>
      <c r="O1738" s="7">
        <v>44953</v>
      </c>
      <c r="P1738" s="9">
        <v>44953</v>
      </c>
      <c r="Q1738" s="9"/>
      <c r="R1738" s="9" t="s">
        <v>34</v>
      </c>
      <c r="S1738" s="16" t="s">
        <v>94</v>
      </c>
      <c r="T1738" s="16" t="s">
        <v>153</v>
      </c>
      <c r="U1738" s="16"/>
      <c r="V1738" s="16"/>
      <c r="W1738" s="16" t="s">
        <v>37</v>
      </c>
      <c r="X1738" s="16" t="s">
        <v>38</v>
      </c>
      <c r="Y1738">
        <v>6</v>
      </c>
      <c r="Z1738">
        <v>10</v>
      </c>
      <c r="AA1738">
        <v>6</v>
      </c>
      <c r="AB1738">
        <v>6</v>
      </c>
      <c r="AC1738">
        <v>0.5</v>
      </c>
      <c r="AD1738">
        <v>9</v>
      </c>
      <c r="AE1738" t="s">
        <v>1972</v>
      </c>
    </row>
    <row r="1739" spans="1:31" x14ac:dyDescent="0.25">
      <c r="A1739" s="16" t="s">
        <v>23</v>
      </c>
      <c r="B1739" s="16" t="s">
        <v>39</v>
      </c>
      <c r="C1739" s="16" t="s">
        <v>646</v>
      </c>
      <c r="D1739" s="16" t="s">
        <v>62</v>
      </c>
      <c r="E1739" s="16" t="s">
        <v>41</v>
      </c>
      <c r="F1739" s="16" t="s">
        <v>28</v>
      </c>
      <c r="G1739" s="16" t="s">
        <v>245</v>
      </c>
      <c r="H1739" s="16" t="s">
        <v>246</v>
      </c>
      <c r="I1739" s="16" t="s">
        <v>246</v>
      </c>
      <c r="J1739" s="16" t="s">
        <v>247</v>
      </c>
      <c r="K1739" s="16" t="s">
        <v>121</v>
      </c>
      <c r="L1739" s="9"/>
      <c r="M1739" s="9">
        <v>44953</v>
      </c>
      <c r="N1739" s="9">
        <v>44953</v>
      </c>
      <c r="O1739" s="7">
        <v>44953</v>
      </c>
      <c r="P1739" s="9">
        <v>44953</v>
      </c>
      <c r="Q1739" s="9"/>
      <c r="R1739" s="9" t="s">
        <v>34</v>
      </c>
      <c r="S1739" s="16" t="s">
        <v>94</v>
      </c>
      <c r="T1739" s="16" t="s">
        <v>153</v>
      </c>
      <c r="U1739" s="16"/>
      <c r="V1739" s="16"/>
      <c r="W1739" s="16" t="s">
        <v>37</v>
      </c>
      <c r="X1739" s="16" t="s">
        <v>38</v>
      </c>
      <c r="Y1739">
        <v>6</v>
      </c>
      <c r="Z1739">
        <v>10</v>
      </c>
      <c r="AA1739">
        <v>6</v>
      </c>
      <c r="AB1739">
        <v>6</v>
      </c>
      <c r="AC1739">
        <v>0.5</v>
      </c>
      <c r="AD1739">
        <v>9</v>
      </c>
      <c r="AE1739" t="s">
        <v>1973</v>
      </c>
    </row>
    <row r="1740" spans="1:31" x14ac:dyDescent="0.25">
      <c r="A1740" s="16" t="s">
        <v>23</v>
      </c>
      <c r="B1740" s="16" t="s">
        <v>39</v>
      </c>
      <c r="C1740" s="16" t="s">
        <v>646</v>
      </c>
      <c r="D1740" s="16" t="s">
        <v>62</v>
      </c>
      <c r="E1740" s="16" t="s">
        <v>41</v>
      </c>
      <c r="F1740" s="16" t="s">
        <v>28</v>
      </c>
      <c r="G1740" s="16" t="s">
        <v>245</v>
      </c>
      <c r="H1740" s="16" t="s">
        <v>246</v>
      </c>
      <c r="I1740" s="16" t="s">
        <v>246</v>
      </c>
      <c r="J1740" s="16" t="s">
        <v>247</v>
      </c>
      <c r="K1740" s="16" t="s">
        <v>181</v>
      </c>
      <c r="L1740" s="9"/>
      <c r="M1740" s="9">
        <v>45016</v>
      </c>
      <c r="N1740" s="9">
        <v>45016</v>
      </c>
      <c r="O1740" s="7">
        <v>45016</v>
      </c>
      <c r="P1740" s="9">
        <v>45016</v>
      </c>
      <c r="Q1740" s="9"/>
      <c r="R1740" s="9" t="s">
        <v>34</v>
      </c>
      <c r="S1740" s="16" t="s">
        <v>94</v>
      </c>
      <c r="T1740" s="16" t="s">
        <v>153</v>
      </c>
      <c r="U1740" s="16"/>
      <c r="V1740" s="16"/>
      <c r="W1740" s="16" t="s">
        <v>37</v>
      </c>
      <c r="X1740" s="16" t="s">
        <v>38</v>
      </c>
      <c r="Y1740">
        <v>6</v>
      </c>
      <c r="Z1740">
        <v>10</v>
      </c>
      <c r="AA1740">
        <v>6</v>
      </c>
      <c r="AB1740">
        <v>6</v>
      </c>
      <c r="AC1740">
        <v>0.5</v>
      </c>
      <c r="AD1740">
        <v>9</v>
      </c>
      <c r="AE1740" t="s">
        <v>1806</v>
      </c>
    </row>
    <row r="1741" spans="1:31" x14ac:dyDescent="0.25">
      <c r="A1741" s="16" t="s">
        <v>3138</v>
      </c>
      <c r="B1741" s="16" t="s">
        <v>24</v>
      </c>
      <c r="C1741" s="16" t="s">
        <v>646</v>
      </c>
      <c r="D1741" s="16" t="s">
        <v>62</v>
      </c>
      <c r="E1741" s="16" t="s">
        <v>547</v>
      </c>
      <c r="F1741" s="16" t="s">
        <v>349</v>
      </c>
      <c r="G1741" s="16" t="s">
        <v>3870</v>
      </c>
      <c r="H1741" s="16" t="s">
        <v>3868</v>
      </c>
      <c r="I1741" s="16" t="s">
        <v>246</v>
      </c>
      <c r="J1741" s="16" t="s">
        <v>648</v>
      </c>
      <c r="K1741" s="16" t="s">
        <v>346</v>
      </c>
      <c r="L1741" s="9"/>
      <c r="M1741" s="9">
        <v>45269</v>
      </c>
      <c r="N1741" s="9">
        <v>45269</v>
      </c>
      <c r="O1741" s="7">
        <v>45269</v>
      </c>
      <c r="P1741" s="9"/>
      <c r="Q1741" s="9"/>
      <c r="R1741" s="9" t="s">
        <v>93</v>
      </c>
      <c r="S1741" s="16" t="s">
        <v>94</v>
      </c>
      <c r="T1741" s="16" t="s">
        <v>153</v>
      </c>
      <c r="U1741" s="16"/>
      <c r="V1741" s="16"/>
      <c r="W1741" s="16" t="s">
        <v>37</v>
      </c>
      <c r="X1741" s="16" t="s">
        <v>38</v>
      </c>
      <c r="Y1741">
        <v>6</v>
      </c>
      <c r="Z1741">
        <v>10</v>
      </c>
      <c r="AA1741">
        <v>6</v>
      </c>
      <c r="AB1741">
        <v>1</v>
      </c>
      <c r="AC1741">
        <v>8.3333333333333329E-2</v>
      </c>
      <c r="AD1741">
        <v>7</v>
      </c>
      <c r="AE1741" t="s">
        <v>3871</v>
      </c>
    </row>
    <row r="1742" spans="1:31" x14ac:dyDescent="0.25">
      <c r="A1742" s="16" t="s">
        <v>3138</v>
      </c>
      <c r="B1742" s="16" t="s">
        <v>24</v>
      </c>
      <c r="C1742" s="16" t="s">
        <v>646</v>
      </c>
      <c r="D1742" s="16" t="s">
        <v>62</v>
      </c>
      <c r="E1742" s="16" t="s">
        <v>41</v>
      </c>
      <c r="F1742" s="16" t="s">
        <v>349</v>
      </c>
      <c r="G1742" s="16" t="s">
        <v>3412</v>
      </c>
      <c r="H1742" s="16" t="s">
        <v>246</v>
      </c>
      <c r="I1742" s="16" t="s">
        <v>246</v>
      </c>
      <c r="J1742" s="16" t="s">
        <v>648</v>
      </c>
      <c r="K1742" s="16" t="s">
        <v>124</v>
      </c>
      <c r="L1742" s="9"/>
      <c r="M1742" s="9">
        <v>45382</v>
      </c>
      <c r="N1742" s="9">
        <v>45382</v>
      </c>
      <c r="O1742" s="7">
        <v>45382</v>
      </c>
      <c r="P1742" s="9"/>
      <c r="Q1742" s="9"/>
      <c r="R1742" s="9" t="s">
        <v>93</v>
      </c>
      <c r="S1742" s="16" t="s">
        <v>94</v>
      </c>
      <c r="T1742" s="16" t="s">
        <v>153</v>
      </c>
      <c r="U1742" s="16"/>
      <c r="V1742" s="16"/>
      <c r="W1742" s="16" t="s">
        <v>37</v>
      </c>
      <c r="X1742" s="16" t="s">
        <v>38</v>
      </c>
      <c r="Y1742">
        <v>6</v>
      </c>
      <c r="Z1742">
        <v>10</v>
      </c>
      <c r="AA1742">
        <v>6</v>
      </c>
      <c r="AB1742">
        <v>6</v>
      </c>
      <c r="AC1742">
        <v>0.5</v>
      </c>
      <c r="AD1742">
        <v>9</v>
      </c>
      <c r="AE1742" t="s">
        <v>3872</v>
      </c>
    </row>
    <row r="1743" spans="1:31" x14ac:dyDescent="0.25">
      <c r="A1743" s="16" t="s">
        <v>3138</v>
      </c>
      <c r="B1743" s="16" t="s">
        <v>24</v>
      </c>
      <c r="C1743" s="16" t="s">
        <v>646</v>
      </c>
      <c r="D1743" s="16" t="s">
        <v>62</v>
      </c>
      <c r="E1743" s="16" t="s">
        <v>41</v>
      </c>
      <c r="F1743" s="16" t="s">
        <v>349</v>
      </c>
      <c r="G1743" s="16" t="s">
        <v>3412</v>
      </c>
      <c r="H1743" s="16" t="s">
        <v>246</v>
      </c>
      <c r="I1743" s="16" t="s">
        <v>246</v>
      </c>
      <c r="J1743" s="16" t="s">
        <v>247</v>
      </c>
      <c r="K1743" s="16" t="s">
        <v>114</v>
      </c>
      <c r="L1743" s="9"/>
      <c r="M1743" s="9">
        <v>45318</v>
      </c>
      <c r="N1743" s="9">
        <v>45318</v>
      </c>
      <c r="O1743" s="7">
        <v>45318</v>
      </c>
      <c r="P1743" s="9"/>
      <c r="Q1743" s="9"/>
      <c r="R1743" s="9" t="s">
        <v>93</v>
      </c>
      <c r="S1743" s="16" t="s">
        <v>94</v>
      </c>
      <c r="T1743" s="16" t="s">
        <v>153</v>
      </c>
      <c r="U1743" s="16"/>
      <c r="V1743" s="16"/>
      <c r="W1743" s="16" t="s">
        <v>37</v>
      </c>
      <c r="X1743" s="16" t="s">
        <v>38</v>
      </c>
      <c r="Y1743">
        <v>6</v>
      </c>
      <c r="Z1743">
        <v>10</v>
      </c>
      <c r="AA1743">
        <v>6</v>
      </c>
      <c r="AB1743">
        <v>6</v>
      </c>
      <c r="AC1743">
        <v>0.5</v>
      </c>
      <c r="AD1743">
        <v>9</v>
      </c>
      <c r="AE1743" t="s">
        <v>3873</v>
      </c>
    </row>
    <row r="1744" spans="1:31" x14ac:dyDescent="0.25">
      <c r="A1744" s="16" t="s">
        <v>3138</v>
      </c>
      <c r="B1744" s="16" t="s">
        <v>24</v>
      </c>
      <c r="C1744" s="16" t="s">
        <v>646</v>
      </c>
      <c r="D1744" s="16" t="s">
        <v>62</v>
      </c>
      <c r="E1744" s="16" t="s">
        <v>41</v>
      </c>
      <c r="F1744" s="16" t="s">
        <v>349</v>
      </c>
      <c r="G1744" s="16" t="s">
        <v>3412</v>
      </c>
      <c r="H1744" s="16" t="s">
        <v>246</v>
      </c>
      <c r="I1744" s="16" t="s">
        <v>246</v>
      </c>
      <c r="J1744" s="16" t="s">
        <v>247</v>
      </c>
      <c r="K1744" s="16" t="s">
        <v>121</v>
      </c>
      <c r="L1744" s="9"/>
      <c r="M1744" s="9">
        <v>45318</v>
      </c>
      <c r="N1744" s="9">
        <v>45318</v>
      </c>
      <c r="O1744" s="7">
        <v>45318</v>
      </c>
      <c r="P1744" s="9"/>
      <c r="Q1744" s="9"/>
      <c r="R1744" s="9" t="s">
        <v>93</v>
      </c>
      <c r="S1744" s="16" t="s">
        <v>94</v>
      </c>
      <c r="T1744" s="16" t="s">
        <v>153</v>
      </c>
      <c r="U1744" s="16"/>
      <c r="V1744" s="16"/>
      <c r="W1744" s="16" t="s">
        <v>37</v>
      </c>
      <c r="X1744" s="16" t="s">
        <v>38</v>
      </c>
      <c r="Y1744">
        <v>6</v>
      </c>
      <c r="Z1744">
        <v>10</v>
      </c>
      <c r="AA1744">
        <v>6</v>
      </c>
      <c r="AB1744">
        <v>6</v>
      </c>
      <c r="AC1744">
        <v>0.5</v>
      </c>
      <c r="AD1744">
        <v>9</v>
      </c>
      <c r="AE1744" t="s">
        <v>3874</v>
      </c>
    </row>
    <row r="1745" spans="1:31" x14ac:dyDescent="0.25">
      <c r="A1745" s="16" t="s">
        <v>3138</v>
      </c>
      <c r="B1745" s="16" t="s">
        <v>24</v>
      </c>
      <c r="C1745" s="16" t="s">
        <v>646</v>
      </c>
      <c r="D1745" s="16" t="s">
        <v>62</v>
      </c>
      <c r="E1745" s="16" t="s">
        <v>41</v>
      </c>
      <c r="F1745" s="16" t="s">
        <v>349</v>
      </c>
      <c r="G1745" s="16" t="s">
        <v>3412</v>
      </c>
      <c r="H1745" s="16" t="s">
        <v>246</v>
      </c>
      <c r="I1745" s="16" t="s">
        <v>246</v>
      </c>
      <c r="J1745" s="16" t="s">
        <v>247</v>
      </c>
      <c r="K1745" s="16" t="s">
        <v>181</v>
      </c>
      <c r="L1745" s="9"/>
      <c r="M1745" s="9">
        <v>45382</v>
      </c>
      <c r="N1745" s="9">
        <v>45382</v>
      </c>
      <c r="O1745" s="7">
        <v>45382</v>
      </c>
      <c r="P1745" s="9"/>
      <c r="Q1745" s="9"/>
      <c r="R1745" s="9" t="s">
        <v>93</v>
      </c>
      <c r="S1745" s="16" t="s">
        <v>94</v>
      </c>
      <c r="T1745" s="16" t="s">
        <v>153</v>
      </c>
      <c r="U1745" s="16"/>
      <c r="V1745" s="16"/>
      <c r="W1745" s="16" t="s">
        <v>37</v>
      </c>
      <c r="X1745" s="16" t="s">
        <v>38</v>
      </c>
      <c r="Y1745">
        <v>6</v>
      </c>
      <c r="Z1745">
        <v>10</v>
      </c>
      <c r="AA1745">
        <v>6</v>
      </c>
      <c r="AB1745">
        <v>6</v>
      </c>
      <c r="AC1745">
        <v>0.5</v>
      </c>
      <c r="AD1745">
        <v>9</v>
      </c>
      <c r="AE1745" t="s">
        <v>3711</v>
      </c>
    </row>
    <row r="1746" spans="1:31" x14ac:dyDescent="0.25">
      <c r="A1746" s="16" t="s">
        <v>3138</v>
      </c>
      <c r="B1746" s="16" t="s">
        <v>24</v>
      </c>
      <c r="C1746" s="16" t="s">
        <v>649</v>
      </c>
      <c r="D1746" s="16" t="s">
        <v>26</v>
      </c>
      <c r="E1746" s="16" t="s">
        <v>41</v>
      </c>
      <c r="F1746" s="16" t="s">
        <v>28</v>
      </c>
      <c r="G1746" s="16" t="s">
        <v>51</v>
      </c>
      <c r="H1746" s="16" t="s">
        <v>31</v>
      </c>
      <c r="I1746" s="16" t="s">
        <v>31</v>
      </c>
      <c r="J1746" s="16" t="s">
        <v>91</v>
      </c>
      <c r="K1746" s="16" t="s">
        <v>47</v>
      </c>
      <c r="L1746" s="9"/>
      <c r="M1746" s="9">
        <v>44979</v>
      </c>
      <c r="N1746" s="9">
        <v>45063</v>
      </c>
      <c r="O1746" s="7">
        <v>45063</v>
      </c>
      <c r="P1746" s="9">
        <v>45063</v>
      </c>
      <c r="Q1746" s="9">
        <v>44614</v>
      </c>
      <c r="R1746" s="9" t="s">
        <v>34</v>
      </c>
      <c r="S1746" s="16" t="s">
        <v>35</v>
      </c>
      <c r="T1746" s="16" t="s">
        <v>35</v>
      </c>
      <c r="U1746" s="16"/>
      <c r="V1746" s="16"/>
      <c r="W1746" s="16"/>
      <c r="X1746" s="16" t="s">
        <v>38</v>
      </c>
      <c r="Y1746">
        <v>0</v>
      </c>
      <c r="Z1746">
        <v>5</v>
      </c>
      <c r="AA1746">
        <v>0</v>
      </c>
      <c r="AB1746">
        <v>6</v>
      </c>
      <c r="AC1746">
        <v>0.5</v>
      </c>
      <c r="AD1746">
        <v>0</v>
      </c>
      <c r="AE1746" t="s">
        <v>1822</v>
      </c>
    </row>
    <row r="1747" spans="1:31" x14ac:dyDescent="0.25">
      <c r="A1747" s="16" t="s">
        <v>3138</v>
      </c>
      <c r="B1747" s="16" t="s">
        <v>24</v>
      </c>
      <c r="C1747" s="16" t="s">
        <v>649</v>
      </c>
      <c r="D1747" s="16" t="s">
        <v>26</v>
      </c>
      <c r="E1747" s="16" t="s">
        <v>41</v>
      </c>
      <c r="F1747" s="16" t="s">
        <v>28</v>
      </c>
      <c r="G1747" s="16" t="s">
        <v>51</v>
      </c>
      <c r="H1747" s="16" t="s">
        <v>31</v>
      </c>
      <c r="I1747" s="16" t="s">
        <v>31</v>
      </c>
      <c r="J1747" s="16" t="s">
        <v>91</v>
      </c>
      <c r="K1747" s="16" t="s">
        <v>191</v>
      </c>
      <c r="L1747" s="9"/>
      <c r="M1747" s="9">
        <v>45058</v>
      </c>
      <c r="N1747" s="9">
        <v>45063</v>
      </c>
      <c r="O1747" s="7">
        <v>45063</v>
      </c>
      <c r="P1747" s="9">
        <v>45063</v>
      </c>
      <c r="Q1747" s="9">
        <v>44693</v>
      </c>
      <c r="R1747" s="9" t="s">
        <v>34</v>
      </c>
      <c r="S1747" s="16" t="s">
        <v>35</v>
      </c>
      <c r="T1747" s="16" t="s">
        <v>35</v>
      </c>
      <c r="U1747" s="16"/>
      <c r="V1747" s="16"/>
      <c r="W1747" s="16"/>
      <c r="X1747" s="16" t="s">
        <v>38</v>
      </c>
      <c r="Y1747">
        <v>0</v>
      </c>
      <c r="Z1747">
        <v>5</v>
      </c>
      <c r="AA1747">
        <v>0</v>
      </c>
      <c r="AB1747">
        <v>6</v>
      </c>
      <c r="AC1747">
        <v>0.5</v>
      </c>
      <c r="AD1747">
        <v>0</v>
      </c>
      <c r="AE1747" t="s">
        <v>1926</v>
      </c>
    </row>
    <row r="1748" spans="1:31" x14ac:dyDescent="0.25">
      <c r="A1748" s="16" t="s">
        <v>3138</v>
      </c>
      <c r="B1748" s="16" t="s">
        <v>24</v>
      </c>
      <c r="C1748" s="16" t="s">
        <v>649</v>
      </c>
      <c r="D1748" s="16" t="s">
        <v>26</v>
      </c>
      <c r="E1748" s="16" t="s">
        <v>41</v>
      </c>
      <c r="F1748" s="16" t="s">
        <v>28</v>
      </c>
      <c r="G1748" s="16" t="s">
        <v>51</v>
      </c>
      <c r="H1748" s="16" t="s">
        <v>31</v>
      </c>
      <c r="I1748" s="16" t="s">
        <v>31</v>
      </c>
      <c r="J1748" s="16" t="s">
        <v>91</v>
      </c>
      <c r="K1748" s="16" t="s">
        <v>87</v>
      </c>
      <c r="L1748" s="9"/>
      <c r="M1748" s="9">
        <v>44979</v>
      </c>
      <c r="N1748" s="9">
        <v>44979</v>
      </c>
      <c r="O1748" s="7">
        <v>44979</v>
      </c>
      <c r="P1748" s="9">
        <v>44979</v>
      </c>
      <c r="Q1748" s="9">
        <v>44614</v>
      </c>
      <c r="R1748" s="9" t="s">
        <v>34</v>
      </c>
      <c r="S1748" s="16" t="s">
        <v>35</v>
      </c>
      <c r="T1748" s="16" t="s">
        <v>35</v>
      </c>
      <c r="U1748" s="16"/>
      <c r="V1748" s="16"/>
      <c r="W1748" s="16"/>
      <c r="X1748" s="16" t="s">
        <v>38</v>
      </c>
      <c r="Y1748">
        <v>0</v>
      </c>
      <c r="Z1748">
        <v>5</v>
      </c>
      <c r="AA1748">
        <v>0</v>
      </c>
      <c r="AB1748">
        <v>6</v>
      </c>
      <c r="AC1748">
        <v>0.5</v>
      </c>
      <c r="AD1748">
        <v>0</v>
      </c>
      <c r="AE1748" t="s">
        <v>1927</v>
      </c>
    </row>
    <row r="1749" spans="1:31" x14ac:dyDescent="0.25">
      <c r="A1749" s="16" t="s">
        <v>3138</v>
      </c>
      <c r="B1749" s="16" t="s">
        <v>24</v>
      </c>
      <c r="C1749" s="16" t="s">
        <v>649</v>
      </c>
      <c r="D1749" s="16" t="s">
        <v>26</v>
      </c>
      <c r="E1749" s="16" t="s">
        <v>27</v>
      </c>
      <c r="F1749" s="16" t="s">
        <v>28</v>
      </c>
      <c r="G1749" s="16" t="s">
        <v>29</v>
      </c>
      <c r="H1749" s="16" t="s">
        <v>30</v>
      </c>
      <c r="I1749" s="16" t="s">
        <v>31</v>
      </c>
      <c r="J1749" s="16" t="s">
        <v>91</v>
      </c>
      <c r="K1749" s="16" t="s">
        <v>540</v>
      </c>
      <c r="L1749" s="9"/>
      <c r="M1749" s="9">
        <v>45145</v>
      </c>
      <c r="N1749" s="9">
        <v>45145</v>
      </c>
      <c r="O1749" s="7">
        <v>45145</v>
      </c>
      <c r="P1749" s="9"/>
      <c r="Q1749" s="9"/>
      <c r="R1749" s="9" t="s">
        <v>34</v>
      </c>
      <c r="S1749" s="16"/>
      <c r="T1749" s="16" t="s">
        <v>35</v>
      </c>
      <c r="U1749" s="16"/>
      <c r="V1749" s="16"/>
      <c r="W1749" s="16"/>
      <c r="X1749" s="16" t="s">
        <v>38</v>
      </c>
      <c r="Y1749">
        <v>0</v>
      </c>
      <c r="Z1749">
        <v>5</v>
      </c>
      <c r="AA1749">
        <v>0</v>
      </c>
      <c r="AB1749">
        <v>2</v>
      </c>
      <c r="AC1749">
        <v>0.16666666666666666</v>
      </c>
      <c r="AD1749">
        <v>0</v>
      </c>
      <c r="AE1749" t="s">
        <v>1823</v>
      </c>
    </row>
    <row r="1750" spans="1:31" x14ac:dyDescent="0.25">
      <c r="A1750" s="16" t="s">
        <v>3138</v>
      </c>
      <c r="B1750" s="16" t="s">
        <v>24</v>
      </c>
      <c r="C1750" s="16" t="s">
        <v>649</v>
      </c>
      <c r="D1750" s="16" t="s">
        <v>26</v>
      </c>
      <c r="E1750" s="16" t="s">
        <v>27</v>
      </c>
      <c r="F1750" s="16" t="s">
        <v>28</v>
      </c>
      <c r="G1750" s="16" t="s">
        <v>29</v>
      </c>
      <c r="H1750" s="16" t="s">
        <v>30</v>
      </c>
      <c r="I1750" s="16" t="s">
        <v>31</v>
      </c>
      <c r="J1750" s="16" t="s">
        <v>91</v>
      </c>
      <c r="K1750" s="16" t="s">
        <v>191</v>
      </c>
      <c r="L1750" s="9"/>
      <c r="M1750" s="9">
        <v>45145</v>
      </c>
      <c r="N1750" s="9">
        <v>45145</v>
      </c>
      <c r="O1750" s="7">
        <v>45145</v>
      </c>
      <c r="P1750" s="9"/>
      <c r="Q1750" s="9"/>
      <c r="R1750" s="9" t="s">
        <v>34</v>
      </c>
      <c r="S1750" s="16"/>
      <c r="T1750" s="16" t="s">
        <v>35</v>
      </c>
      <c r="U1750" s="16"/>
      <c r="V1750" s="16"/>
      <c r="W1750" s="16"/>
      <c r="X1750" s="16" t="s">
        <v>38</v>
      </c>
      <c r="Y1750">
        <v>0</v>
      </c>
      <c r="Z1750">
        <v>5</v>
      </c>
      <c r="AA1750">
        <v>0</v>
      </c>
      <c r="AB1750">
        <v>2</v>
      </c>
      <c r="AC1750">
        <v>0.16666666666666666</v>
      </c>
      <c r="AD1750">
        <v>0</v>
      </c>
      <c r="AE1750" t="s">
        <v>1951</v>
      </c>
    </row>
    <row r="1751" spans="1:31" x14ac:dyDescent="0.25">
      <c r="A1751" s="16" t="s">
        <v>3138</v>
      </c>
      <c r="B1751" s="16" t="s">
        <v>24</v>
      </c>
      <c r="C1751" s="16" t="s">
        <v>649</v>
      </c>
      <c r="D1751" s="16" t="s">
        <v>26</v>
      </c>
      <c r="E1751" s="16" t="s">
        <v>27</v>
      </c>
      <c r="F1751" s="16" t="s">
        <v>28</v>
      </c>
      <c r="G1751" s="16" t="s">
        <v>29</v>
      </c>
      <c r="H1751" s="16" t="s">
        <v>30</v>
      </c>
      <c r="I1751" s="16" t="s">
        <v>31</v>
      </c>
      <c r="J1751" s="16" t="s">
        <v>91</v>
      </c>
      <c r="K1751" s="16" t="s">
        <v>620</v>
      </c>
      <c r="L1751" s="9"/>
      <c r="M1751" s="9">
        <v>45145</v>
      </c>
      <c r="N1751" s="9">
        <v>45145</v>
      </c>
      <c r="O1751" s="7">
        <v>45145</v>
      </c>
      <c r="P1751" s="9"/>
      <c r="Q1751" s="9"/>
      <c r="R1751" s="9" t="s">
        <v>34</v>
      </c>
      <c r="S1751" s="16"/>
      <c r="T1751" s="16" t="s">
        <v>35</v>
      </c>
      <c r="U1751" s="16"/>
      <c r="V1751" s="16"/>
      <c r="W1751" s="16"/>
      <c r="X1751" s="16" t="s">
        <v>38</v>
      </c>
      <c r="Y1751">
        <v>0</v>
      </c>
      <c r="Z1751">
        <v>5</v>
      </c>
      <c r="AA1751">
        <v>0</v>
      </c>
      <c r="AB1751">
        <v>2</v>
      </c>
      <c r="AC1751">
        <v>0.16666666666666666</v>
      </c>
      <c r="AD1751">
        <v>0</v>
      </c>
      <c r="AE1751" t="s">
        <v>1954</v>
      </c>
    </row>
    <row r="1752" spans="1:31" x14ac:dyDescent="0.25">
      <c r="A1752" s="16" t="s">
        <v>3138</v>
      </c>
      <c r="B1752" s="16" t="s">
        <v>24</v>
      </c>
      <c r="C1752" s="16" t="s">
        <v>649</v>
      </c>
      <c r="D1752" s="16" t="s">
        <v>26</v>
      </c>
      <c r="E1752" s="16" t="s">
        <v>27</v>
      </c>
      <c r="F1752" s="16" t="s">
        <v>28</v>
      </c>
      <c r="G1752" s="16" t="s">
        <v>29</v>
      </c>
      <c r="H1752" s="16" t="s">
        <v>30</v>
      </c>
      <c r="I1752" s="16" t="s">
        <v>31</v>
      </c>
      <c r="J1752" s="16" t="s">
        <v>91</v>
      </c>
      <c r="K1752" s="16" t="s">
        <v>621</v>
      </c>
      <c r="L1752" s="9"/>
      <c r="M1752" s="9">
        <v>45145</v>
      </c>
      <c r="N1752" s="9">
        <v>45145</v>
      </c>
      <c r="O1752" s="7">
        <v>45145</v>
      </c>
      <c r="P1752" s="9"/>
      <c r="Q1752" s="9"/>
      <c r="R1752" s="9" t="s">
        <v>34</v>
      </c>
      <c r="S1752" s="16"/>
      <c r="T1752" s="16" t="s">
        <v>35</v>
      </c>
      <c r="U1752" s="16"/>
      <c r="V1752" s="16"/>
      <c r="W1752" s="16"/>
      <c r="X1752" s="16" t="s">
        <v>38</v>
      </c>
      <c r="Y1752">
        <v>0</v>
      </c>
      <c r="Z1752">
        <v>5</v>
      </c>
      <c r="AA1752">
        <v>0</v>
      </c>
      <c r="AB1752">
        <v>2</v>
      </c>
      <c r="AC1752">
        <v>0.16666666666666666</v>
      </c>
      <c r="AD1752">
        <v>0</v>
      </c>
      <c r="AE1752" t="s">
        <v>1955</v>
      </c>
    </row>
    <row r="1753" spans="1:31" x14ac:dyDescent="0.25">
      <c r="A1753" s="16" t="s">
        <v>23</v>
      </c>
      <c r="B1753" s="16" t="s">
        <v>39</v>
      </c>
      <c r="C1753" s="16" t="s">
        <v>650</v>
      </c>
      <c r="D1753" s="16" t="s">
        <v>26</v>
      </c>
      <c r="E1753" s="16" t="s">
        <v>41</v>
      </c>
      <c r="F1753" s="16" t="s">
        <v>28</v>
      </c>
      <c r="G1753" s="16" t="s">
        <v>51</v>
      </c>
      <c r="H1753" s="16" t="s">
        <v>31</v>
      </c>
      <c r="I1753" s="16" t="s">
        <v>31</v>
      </c>
      <c r="J1753" s="16" t="s">
        <v>430</v>
      </c>
      <c r="K1753" s="16" t="s">
        <v>53</v>
      </c>
      <c r="L1753" s="9">
        <v>44979</v>
      </c>
      <c r="M1753" s="9">
        <v>44979</v>
      </c>
      <c r="N1753" s="9">
        <v>44979</v>
      </c>
      <c r="O1753" s="7">
        <v>44979</v>
      </c>
      <c r="P1753" s="9">
        <v>44979</v>
      </c>
      <c r="Q1753" s="9"/>
      <c r="R1753" s="9" t="s">
        <v>34</v>
      </c>
      <c r="S1753" s="16" t="s">
        <v>73</v>
      </c>
      <c r="T1753" s="16" t="s">
        <v>218</v>
      </c>
      <c r="U1753" s="16"/>
      <c r="V1753" s="16"/>
      <c r="W1753" s="16" t="s">
        <v>54</v>
      </c>
      <c r="X1753" s="16" t="s">
        <v>55</v>
      </c>
      <c r="Y1753">
        <v>6</v>
      </c>
      <c r="Z1753">
        <v>5</v>
      </c>
      <c r="AA1753">
        <v>3</v>
      </c>
      <c r="AB1753">
        <v>6</v>
      </c>
      <c r="AC1753">
        <v>0.5</v>
      </c>
      <c r="AD1753">
        <v>5</v>
      </c>
      <c r="AE1753" t="s">
        <v>1974</v>
      </c>
    </row>
    <row r="1754" spans="1:31" x14ac:dyDescent="0.25">
      <c r="A1754" s="16" t="s">
        <v>23</v>
      </c>
      <c r="B1754" s="16" t="s">
        <v>39</v>
      </c>
      <c r="C1754" s="16" t="s">
        <v>650</v>
      </c>
      <c r="D1754" s="16" t="s">
        <v>26</v>
      </c>
      <c r="E1754" s="16" t="s">
        <v>41</v>
      </c>
      <c r="F1754" s="16" t="s">
        <v>28</v>
      </c>
      <c r="G1754" s="16" t="s">
        <v>51</v>
      </c>
      <c r="H1754" s="16" t="s">
        <v>31</v>
      </c>
      <c r="I1754" s="16" t="s">
        <v>31</v>
      </c>
      <c r="J1754" s="16" t="s">
        <v>430</v>
      </c>
      <c r="K1754" s="16" t="s">
        <v>196</v>
      </c>
      <c r="L1754" s="9"/>
      <c r="M1754" s="9">
        <v>44979</v>
      </c>
      <c r="N1754" s="9">
        <v>44979</v>
      </c>
      <c r="O1754" s="7">
        <v>44979</v>
      </c>
      <c r="P1754" s="9">
        <v>44979</v>
      </c>
      <c r="Q1754" s="9"/>
      <c r="R1754" s="9" t="s">
        <v>34</v>
      </c>
      <c r="S1754" s="16" t="s">
        <v>73</v>
      </c>
      <c r="T1754" s="16" t="s">
        <v>218</v>
      </c>
      <c r="U1754" s="16"/>
      <c r="V1754" s="16"/>
      <c r="W1754" s="16" t="s">
        <v>54</v>
      </c>
      <c r="X1754" s="16" t="s">
        <v>55</v>
      </c>
      <c r="Y1754">
        <v>6</v>
      </c>
      <c r="Z1754">
        <v>5</v>
      </c>
      <c r="AA1754">
        <v>3</v>
      </c>
      <c r="AB1754">
        <v>6</v>
      </c>
      <c r="AC1754">
        <v>0.5</v>
      </c>
      <c r="AD1754">
        <v>5</v>
      </c>
      <c r="AE1754" t="s">
        <v>1975</v>
      </c>
    </row>
    <row r="1755" spans="1:31" x14ac:dyDescent="0.25">
      <c r="A1755" s="16" t="s">
        <v>23</v>
      </c>
      <c r="B1755" s="16" t="s">
        <v>39</v>
      </c>
      <c r="C1755" s="16" t="s">
        <v>650</v>
      </c>
      <c r="D1755" s="16" t="s">
        <v>26</v>
      </c>
      <c r="E1755" s="16" t="s">
        <v>41</v>
      </c>
      <c r="F1755" s="16" t="s">
        <v>28</v>
      </c>
      <c r="G1755" s="16" t="s">
        <v>51</v>
      </c>
      <c r="H1755" s="16" t="s">
        <v>31</v>
      </c>
      <c r="I1755" s="16" t="s">
        <v>31</v>
      </c>
      <c r="J1755" s="16" t="s">
        <v>430</v>
      </c>
      <c r="K1755" s="16" t="s">
        <v>651</v>
      </c>
      <c r="L1755" s="9"/>
      <c r="M1755" s="9">
        <v>44979</v>
      </c>
      <c r="N1755" s="9">
        <v>44979</v>
      </c>
      <c r="O1755" s="7">
        <v>44979</v>
      </c>
      <c r="P1755" s="9">
        <v>44979</v>
      </c>
      <c r="Q1755" s="9"/>
      <c r="R1755" s="9" t="s">
        <v>34</v>
      </c>
      <c r="S1755" s="16" t="s">
        <v>73</v>
      </c>
      <c r="T1755" s="16" t="s">
        <v>218</v>
      </c>
      <c r="U1755" s="16"/>
      <c r="V1755" s="16"/>
      <c r="W1755" s="16" t="s">
        <v>54</v>
      </c>
      <c r="X1755" s="16" t="s">
        <v>55</v>
      </c>
      <c r="Y1755">
        <v>6</v>
      </c>
      <c r="Z1755">
        <v>5</v>
      </c>
      <c r="AA1755">
        <v>3</v>
      </c>
      <c r="AB1755">
        <v>6</v>
      </c>
      <c r="AC1755">
        <v>0.5</v>
      </c>
      <c r="AD1755">
        <v>5</v>
      </c>
      <c r="AE1755" t="s">
        <v>1976</v>
      </c>
    </row>
    <row r="1756" spans="1:31" x14ac:dyDescent="0.25">
      <c r="A1756" s="16" t="s">
        <v>23</v>
      </c>
      <c r="B1756" s="16" t="s">
        <v>39</v>
      </c>
      <c r="C1756" s="16" t="s">
        <v>650</v>
      </c>
      <c r="D1756" s="16" t="s">
        <v>26</v>
      </c>
      <c r="E1756" s="16" t="s">
        <v>41</v>
      </c>
      <c r="F1756" s="16" t="s">
        <v>28</v>
      </c>
      <c r="G1756" s="16" t="s">
        <v>51</v>
      </c>
      <c r="H1756" s="16" t="s">
        <v>31</v>
      </c>
      <c r="I1756" s="16" t="s">
        <v>31</v>
      </c>
      <c r="J1756" s="16" t="s">
        <v>430</v>
      </c>
      <c r="K1756" s="16" t="s">
        <v>431</v>
      </c>
      <c r="L1756" s="9"/>
      <c r="M1756" s="9">
        <v>44979</v>
      </c>
      <c r="N1756" s="9">
        <v>44979</v>
      </c>
      <c r="O1756" s="7">
        <v>44979</v>
      </c>
      <c r="P1756" s="9">
        <v>44979</v>
      </c>
      <c r="Q1756" s="9">
        <v>44614</v>
      </c>
      <c r="R1756" s="9" t="s">
        <v>34</v>
      </c>
      <c r="S1756" s="16" t="s">
        <v>73</v>
      </c>
      <c r="T1756" s="16" t="s">
        <v>218</v>
      </c>
      <c r="U1756" s="16"/>
      <c r="V1756" s="16"/>
      <c r="W1756" s="16" t="s">
        <v>54</v>
      </c>
      <c r="X1756" s="16" t="s">
        <v>55</v>
      </c>
      <c r="Y1756">
        <v>6</v>
      </c>
      <c r="Z1756">
        <v>5</v>
      </c>
      <c r="AA1756">
        <v>3</v>
      </c>
      <c r="AB1756">
        <v>6</v>
      </c>
      <c r="AC1756">
        <v>0.5</v>
      </c>
      <c r="AD1756">
        <v>5</v>
      </c>
      <c r="AE1756" t="s">
        <v>1719</v>
      </c>
    </row>
    <row r="1757" spans="1:31" x14ac:dyDescent="0.25">
      <c r="A1757" s="16" t="s">
        <v>3138</v>
      </c>
      <c r="B1757" s="16" t="s">
        <v>24</v>
      </c>
      <c r="C1757" s="16" t="s">
        <v>650</v>
      </c>
      <c r="D1757" s="16" t="s">
        <v>26</v>
      </c>
      <c r="E1757" s="16" t="s">
        <v>41</v>
      </c>
      <c r="F1757" s="16" t="s">
        <v>28</v>
      </c>
      <c r="G1757" s="16" t="s">
        <v>51</v>
      </c>
      <c r="H1757" s="16" t="s">
        <v>31</v>
      </c>
      <c r="I1757" s="16" t="s">
        <v>31</v>
      </c>
      <c r="J1757" s="16" t="s">
        <v>345</v>
      </c>
      <c r="K1757" s="16" t="s">
        <v>64</v>
      </c>
      <c r="L1757" s="9"/>
      <c r="M1757" s="9">
        <v>44979</v>
      </c>
      <c r="N1757" s="9">
        <v>44979</v>
      </c>
      <c r="O1757" s="7">
        <v>44979</v>
      </c>
      <c r="P1757" s="9"/>
      <c r="Q1757" s="9"/>
      <c r="R1757" s="9" t="s">
        <v>93</v>
      </c>
      <c r="S1757" s="16" t="s">
        <v>73</v>
      </c>
      <c r="T1757" s="16" t="s">
        <v>218</v>
      </c>
      <c r="U1757" s="16"/>
      <c r="V1757" s="16"/>
      <c r="W1757" s="16"/>
      <c r="X1757" s="16" t="s">
        <v>55</v>
      </c>
      <c r="Y1757">
        <v>6</v>
      </c>
      <c r="Z1757">
        <v>5</v>
      </c>
      <c r="AA1757">
        <v>3</v>
      </c>
      <c r="AB1757">
        <v>6</v>
      </c>
      <c r="AC1757">
        <v>0.5</v>
      </c>
      <c r="AD1757">
        <v>5</v>
      </c>
      <c r="AE1757" t="s">
        <v>1979</v>
      </c>
    </row>
    <row r="1758" spans="1:31" x14ac:dyDescent="0.25">
      <c r="A1758" s="16" t="s">
        <v>3138</v>
      </c>
      <c r="B1758" s="16" t="s">
        <v>24</v>
      </c>
      <c r="C1758" s="16" t="s">
        <v>650</v>
      </c>
      <c r="D1758" s="16" t="s">
        <v>321</v>
      </c>
      <c r="E1758" s="16" t="s">
        <v>41</v>
      </c>
      <c r="F1758" s="16" t="s">
        <v>28</v>
      </c>
      <c r="G1758" s="16" t="s">
        <v>51</v>
      </c>
      <c r="H1758" s="16" t="s">
        <v>31</v>
      </c>
      <c r="I1758" s="16" t="s">
        <v>31</v>
      </c>
      <c r="J1758" s="16" t="s">
        <v>345</v>
      </c>
      <c r="K1758" s="16" t="s">
        <v>114</v>
      </c>
      <c r="L1758" s="9"/>
      <c r="M1758" s="9"/>
      <c r="N1758" s="9">
        <v>45175</v>
      </c>
      <c r="O1758" s="7">
        <v>45175</v>
      </c>
      <c r="P1758" s="9">
        <v>45175</v>
      </c>
      <c r="Q1758" s="9"/>
      <c r="R1758" s="9" t="s">
        <v>34</v>
      </c>
      <c r="S1758" s="16" t="s">
        <v>73</v>
      </c>
      <c r="T1758" s="16" t="s">
        <v>218</v>
      </c>
      <c r="U1758" s="16"/>
      <c r="V1758" s="16"/>
      <c r="W1758" s="16"/>
      <c r="X1758" s="16" t="s">
        <v>55</v>
      </c>
      <c r="Y1758">
        <v>6</v>
      </c>
      <c r="Z1758">
        <v>1</v>
      </c>
      <c r="AA1758">
        <v>0.3</v>
      </c>
      <c r="AB1758">
        <v>6</v>
      </c>
      <c r="AC1758">
        <v>0.5</v>
      </c>
      <c r="AD1758">
        <v>0</v>
      </c>
      <c r="AE1758" t="s">
        <v>1977</v>
      </c>
    </row>
    <row r="1759" spans="1:31" x14ac:dyDescent="0.25">
      <c r="A1759" s="16" t="s">
        <v>3138</v>
      </c>
      <c r="B1759" s="16" t="s">
        <v>24</v>
      </c>
      <c r="C1759" s="16" t="s">
        <v>650</v>
      </c>
      <c r="D1759" s="16" t="s">
        <v>26</v>
      </c>
      <c r="E1759" s="16" t="s">
        <v>41</v>
      </c>
      <c r="F1759" s="16" t="s">
        <v>28</v>
      </c>
      <c r="G1759" s="16" t="s">
        <v>51</v>
      </c>
      <c r="H1759" s="16" t="s">
        <v>31</v>
      </c>
      <c r="I1759" s="16" t="s">
        <v>31</v>
      </c>
      <c r="J1759" s="16" t="s">
        <v>345</v>
      </c>
      <c r="K1759" s="16" t="s">
        <v>652</v>
      </c>
      <c r="L1759" s="9"/>
      <c r="M1759" s="9">
        <v>45058</v>
      </c>
      <c r="N1759" s="9">
        <v>44979</v>
      </c>
      <c r="O1759" s="7">
        <v>44979</v>
      </c>
      <c r="P1759" s="9">
        <v>44979</v>
      </c>
      <c r="Q1759" s="9"/>
      <c r="R1759" s="9" t="s">
        <v>34</v>
      </c>
      <c r="S1759" s="16" t="s">
        <v>73</v>
      </c>
      <c r="T1759" s="16" t="s">
        <v>218</v>
      </c>
      <c r="U1759" s="16"/>
      <c r="V1759" s="16"/>
      <c r="W1759" s="16"/>
      <c r="X1759" s="16" t="s">
        <v>55</v>
      </c>
      <c r="Y1759">
        <v>6</v>
      </c>
      <c r="Z1759">
        <v>5</v>
      </c>
      <c r="AA1759">
        <v>3</v>
      </c>
      <c r="AB1759">
        <v>6</v>
      </c>
      <c r="AC1759">
        <v>0.5</v>
      </c>
      <c r="AD1759">
        <v>5</v>
      </c>
      <c r="AE1759" t="s">
        <v>1980</v>
      </c>
    </row>
    <row r="1760" spans="1:31" x14ac:dyDescent="0.25">
      <c r="A1760" s="16" t="s">
        <v>3138</v>
      </c>
      <c r="B1760" s="16" t="s">
        <v>24</v>
      </c>
      <c r="C1760" s="16" t="s">
        <v>650</v>
      </c>
      <c r="D1760" s="16" t="s">
        <v>26</v>
      </c>
      <c r="E1760" s="16" t="s">
        <v>41</v>
      </c>
      <c r="F1760" s="16" t="s">
        <v>28</v>
      </c>
      <c r="G1760" s="16" t="s">
        <v>51</v>
      </c>
      <c r="H1760" s="16" t="s">
        <v>31</v>
      </c>
      <c r="I1760" s="16" t="s">
        <v>31</v>
      </c>
      <c r="J1760" s="16" t="s">
        <v>345</v>
      </c>
      <c r="K1760" s="16" t="s">
        <v>87</v>
      </c>
      <c r="L1760" s="9"/>
      <c r="M1760" s="9">
        <v>45058</v>
      </c>
      <c r="N1760" s="9">
        <v>44979</v>
      </c>
      <c r="O1760" s="7">
        <v>44979</v>
      </c>
      <c r="P1760" s="9">
        <v>44979</v>
      </c>
      <c r="Q1760" s="9"/>
      <c r="R1760" s="9" t="s">
        <v>34</v>
      </c>
      <c r="S1760" s="16" t="s">
        <v>73</v>
      </c>
      <c r="T1760" s="16" t="s">
        <v>218</v>
      </c>
      <c r="U1760" s="16"/>
      <c r="V1760" s="16"/>
      <c r="W1760" s="16"/>
      <c r="X1760" s="16" t="s">
        <v>55</v>
      </c>
      <c r="Y1760">
        <v>6</v>
      </c>
      <c r="Z1760">
        <v>5</v>
      </c>
      <c r="AA1760">
        <v>3</v>
      </c>
      <c r="AB1760">
        <v>6</v>
      </c>
      <c r="AC1760">
        <v>0.5</v>
      </c>
      <c r="AD1760">
        <v>5</v>
      </c>
      <c r="AE1760" t="s">
        <v>1981</v>
      </c>
    </row>
    <row r="1761" spans="1:31" x14ac:dyDescent="0.25">
      <c r="A1761" s="16" t="s">
        <v>3138</v>
      </c>
      <c r="B1761" s="16" t="s">
        <v>24</v>
      </c>
      <c r="C1761" s="16" t="s">
        <v>650</v>
      </c>
      <c r="D1761" s="16" t="s">
        <v>26</v>
      </c>
      <c r="E1761" s="16" t="s">
        <v>41</v>
      </c>
      <c r="F1761" s="16" t="s">
        <v>28</v>
      </c>
      <c r="G1761" s="16" t="s">
        <v>51</v>
      </c>
      <c r="H1761" s="16" t="s">
        <v>31</v>
      </c>
      <c r="I1761" s="16" t="s">
        <v>31</v>
      </c>
      <c r="J1761" s="16" t="s">
        <v>345</v>
      </c>
      <c r="K1761" s="16" t="s">
        <v>346</v>
      </c>
      <c r="L1761" s="9"/>
      <c r="M1761" s="9">
        <v>44979</v>
      </c>
      <c r="N1761" s="9">
        <v>44979</v>
      </c>
      <c r="O1761" s="7">
        <v>44979</v>
      </c>
      <c r="P1761" s="9">
        <v>44979</v>
      </c>
      <c r="Q1761" s="9">
        <v>44614</v>
      </c>
      <c r="R1761" s="9" t="s">
        <v>34</v>
      </c>
      <c r="S1761" s="16" t="s">
        <v>73</v>
      </c>
      <c r="T1761" s="16" t="s">
        <v>218</v>
      </c>
      <c r="U1761" s="16"/>
      <c r="V1761" s="16"/>
      <c r="W1761" s="16"/>
      <c r="X1761" s="16" t="s">
        <v>55</v>
      </c>
      <c r="Y1761">
        <v>6</v>
      </c>
      <c r="Z1761">
        <v>5</v>
      </c>
      <c r="AA1761">
        <v>3</v>
      </c>
      <c r="AB1761">
        <v>6</v>
      </c>
      <c r="AC1761">
        <v>0.5</v>
      </c>
      <c r="AD1761">
        <v>5</v>
      </c>
      <c r="AE1761" t="s">
        <v>1582</v>
      </c>
    </row>
    <row r="1762" spans="1:31" x14ac:dyDescent="0.25">
      <c r="A1762" s="16" t="s">
        <v>23</v>
      </c>
      <c r="B1762" s="16" t="s">
        <v>39</v>
      </c>
      <c r="C1762" s="16" t="s">
        <v>650</v>
      </c>
      <c r="D1762" s="16" t="s">
        <v>26</v>
      </c>
      <c r="E1762" s="16" t="s">
        <v>41</v>
      </c>
      <c r="F1762" s="16" t="s">
        <v>28</v>
      </c>
      <c r="G1762" s="16" t="s">
        <v>51</v>
      </c>
      <c r="H1762" s="16" t="s">
        <v>31</v>
      </c>
      <c r="I1762" s="16" t="s">
        <v>31</v>
      </c>
      <c r="J1762" s="16" t="s">
        <v>345</v>
      </c>
      <c r="K1762" s="16" t="s">
        <v>657</v>
      </c>
      <c r="L1762" s="9"/>
      <c r="M1762" s="9">
        <v>45145</v>
      </c>
      <c r="N1762" s="9">
        <v>45175</v>
      </c>
      <c r="O1762" s="7">
        <v>45175</v>
      </c>
      <c r="P1762" s="9">
        <v>45175</v>
      </c>
      <c r="Q1762" s="9"/>
      <c r="R1762" s="9" t="s">
        <v>34</v>
      </c>
      <c r="S1762" s="16" t="s">
        <v>73</v>
      </c>
      <c r="T1762" s="16" t="s">
        <v>218</v>
      </c>
      <c r="U1762" s="16"/>
      <c r="V1762" s="16"/>
      <c r="W1762" s="16" t="s">
        <v>54</v>
      </c>
      <c r="X1762" s="16" t="s">
        <v>55</v>
      </c>
      <c r="Y1762">
        <v>6</v>
      </c>
      <c r="Z1762">
        <v>5</v>
      </c>
      <c r="AA1762">
        <v>3</v>
      </c>
      <c r="AB1762">
        <v>6</v>
      </c>
      <c r="AC1762">
        <v>0.5</v>
      </c>
      <c r="AD1762">
        <v>5</v>
      </c>
      <c r="AE1762" t="s">
        <v>1985</v>
      </c>
    </row>
    <row r="1763" spans="1:31" x14ac:dyDescent="0.25">
      <c r="A1763" s="16" t="s">
        <v>3138</v>
      </c>
      <c r="B1763" s="16" t="s">
        <v>24</v>
      </c>
      <c r="C1763" s="16" t="s">
        <v>650</v>
      </c>
      <c r="D1763" s="16" t="s">
        <v>26</v>
      </c>
      <c r="E1763" s="16" t="s">
        <v>41</v>
      </c>
      <c r="F1763" s="16" t="s">
        <v>28</v>
      </c>
      <c r="G1763" s="16" t="s">
        <v>51</v>
      </c>
      <c r="H1763" s="16" t="s">
        <v>31</v>
      </c>
      <c r="I1763" s="16" t="s">
        <v>31</v>
      </c>
      <c r="J1763" s="16" t="s">
        <v>345</v>
      </c>
      <c r="K1763" s="16" t="s">
        <v>239</v>
      </c>
      <c r="L1763" s="9"/>
      <c r="M1763" s="9">
        <v>45058</v>
      </c>
      <c r="N1763" s="9">
        <v>45063</v>
      </c>
      <c r="O1763" s="7">
        <v>45063</v>
      </c>
      <c r="P1763" s="9">
        <v>45063</v>
      </c>
      <c r="Q1763" s="9"/>
      <c r="R1763" s="9" t="s">
        <v>34</v>
      </c>
      <c r="S1763" s="16" t="s">
        <v>73</v>
      </c>
      <c r="T1763" s="16" t="s">
        <v>218</v>
      </c>
      <c r="U1763" s="16"/>
      <c r="V1763" s="16"/>
      <c r="W1763" s="16"/>
      <c r="X1763" s="16" t="s">
        <v>55</v>
      </c>
      <c r="Y1763">
        <v>6</v>
      </c>
      <c r="Z1763">
        <v>5</v>
      </c>
      <c r="AA1763">
        <v>3</v>
      </c>
      <c r="AB1763">
        <v>6</v>
      </c>
      <c r="AC1763">
        <v>0.5</v>
      </c>
      <c r="AD1763">
        <v>5</v>
      </c>
      <c r="AE1763" t="s">
        <v>1982</v>
      </c>
    </row>
    <row r="1764" spans="1:31" x14ac:dyDescent="0.25">
      <c r="A1764" s="16" t="s">
        <v>23</v>
      </c>
      <c r="B1764" s="16" t="s">
        <v>39</v>
      </c>
      <c r="C1764" s="16" t="s">
        <v>650</v>
      </c>
      <c r="D1764" s="16" t="s">
        <v>26</v>
      </c>
      <c r="E1764" s="16" t="s">
        <v>41</v>
      </c>
      <c r="F1764" s="16" t="s">
        <v>28</v>
      </c>
      <c r="G1764" s="16" t="s">
        <v>51</v>
      </c>
      <c r="H1764" s="16" t="s">
        <v>31</v>
      </c>
      <c r="I1764" s="16" t="s">
        <v>31</v>
      </c>
      <c r="J1764" s="16" t="s">
        <v>345</v>
      </c>
      <c r="K1764" s="16" t="s">
        <v>224</v>
      </c>
      <c r="L1764" s="9"/>
      <c r="M1764" s="9">
        <v>45145</v>
      </c>
      <c r="N1764" s="9">
        <v>45175</v>
      </c>
      <c r="O1764" s="7">
        <v>45175</v>
      </c>
      <c r="P1764" s="9">
        <v>45175</v>
      </c>
      <c r="Q1764" s="9"/>
      <c r="R1764" s="9" t="s">
        <v>34</v>
      </c>
      <c r="S1764" s="16" t="s">
        <v>73</v>
      </c>
      <c r="T1764" s="16" t="s">
        <v>218</v>
      </c>
      <c r="U1764" s="16"/>
      <c r="V1764" s="16"/>
      <c r="W1764" s="16" t="s">
        <v>54</v>
      </c>
      <c r="X1764" s="16" t="s">
        <v>55</v>
      </c>
      <c r="Y1764">
        <v>6</v>
      </c>
      <c r="Z1764">
        <v>5</v>
      </c>
      <c r="AA1764">
        <v>3</v>
      </c>
      <c r="AB1764">
        <v>6</v>
      </c>
      <c r="AC1764">
        <v>0.5</v>
      </c>
      <c r="AD1764">
        <v>5</v>
      </c>
      <c r="AE1764" t="s">
        <v>1986</v>
      </c>
    </row>
    <row r="1765" spans="1:31" x14ac:dyDescent="0.25">
      <c r="A1765" s="16" t="s">
        <v>3138</v>
      </c>
      <c r="B1765" s="16" t="s">
        <v>24</v>
      </c>
      <c r="C1765" s="16" t="s">
        <v>650</v>
      </c>
      <c r="D1765" s="16" t="s">
        <v>26</v>
      </c>
      <c r="E1765" s="16" t="s">
        <v>41</v>
      </c>
      <c r="F1765" s="16" t="s">
        <v>28</v>
      </c>
      <c r="G1765" s="16" t="s">
        <v>51</v>
      </c>
      <c r="H1765" s="16" t="s">
        <v>31</v>
      </c>
      <c r="I1765" s="16" t="s">
        <v>31</v>
      </c>
      <c r="J1765" s="16" t="s">
        <v>345</v>
      </c>
      <c r="K1765" s="16" t="s">
        <v>97</v>
      </c>
      <c r="L1765" s="9"/>
      <c r="M1765" s="9">
        <v>45058</v>
      </c>
      <c r="N1765" s="9">
        <v>45063</v>
      </c>
      <c r="O1765" s="7">
        <v>45063</v>
      </c>
      <c r="P1765" s="9">
        <v>45063</v>
      </c>
      <c r="Q1765" s="9">
        <v>44693</v>
      </c>
      <c r="R1765" s="9" t="s">
        <v>34</v>
      </c>
      <c r="S1765" s="16" t="s">
        <v>73</v>
      </c>
      <c r="T1765" s="16" t="s">
        <v>218</v>
      </c>
      <c r="U1765" s="16"/>
      <c r="V1765" s="16"/>
      <c r="W1765" s="16"/>
      <c r="X1765" s="16" t="s">
        <v>55</v>
      </c>
      <c r="Y1765">
        <v>6</v>
      </c>
      <c r="Z1765">
        <v>5</v>
      </c>
      <c r="AA1765">
        <v>3</v>
      </c>
      <c r="AB1765">
        <v>6</v>
      </c>
      <c r="AC1765">
        <v>0.5</v>
      </c>
      <c r="AD1765">
        <v>5</v>
      </c>
      <c r="AE1765" t="s">
        <v>1983</v>
      </c>
    </row>
    <row r="1766" spans="1:31" x14ac:dyDescent="0.25">
      <c r="A1766" s="16" t="s">
        <v>3138</v>
      </c>
      <c r="B1766" s="16" t="s">
        <v>24</v>
      </c>
      <c r="C1766" s="16" t="s">
        <v>650</v>
      </c>
      <c r="D1766" s="16" t="s">
        <v>26</v>
      </c>
      <c r="E1766" s="16" t="s">
        <v>41</v>
      </c>
      <c r="F1766" s="16" t="s">
        <v>28</v>
      </c>
      <c r="G1766" s="16" t="s">
        <v>51</v>
      </c>
      <c r="H1766" s="16" t="s">
        <v>31</v>
      </c>
      <c r="I1766" s="16" t="s">
        <v>31</v>
      </c>
      <c r="J1766" s="16" t="s">
        <v>345</v>
      </c>
      <c r="K1766" s="16" t="s">
        <v>208</v>
      </c>
      <c r="L1766" s="9"/>
      <c r="M1766" s="9">
        <v>45058</v>
      </c>
      <c r="N1766" s="9">
        <v>45063</v>
      </c>
      <c r="O1766" s="7">
        <v>45063</v>
      </c>
      <c r="P1766" s="9">
        <v>45063</v>
      </c>
      <c r="Q1766" s="9"/>
      <c r="R1766" s="9" t="s">
        <v>34</v>
      </c>
      <c r="S1766" s="16" t="s">
        <v>73</v>
      </c>
      <c r="T1766" s="16" t="s">
        <v>218</v>
      </c>
      <c r="U1766" s="16"/>
      <c r="V1766" s="16"/>
      <c r="W1766" s="16"/>
      <c r="X1766" s="16" t="s">
        <v>55</v>
      </c>
      <c r="Y1766">
        <v>6</v>
      </c>
      <c r="Z1766">
        <v>5</v>
      </c>
      <c r="AA1766">
        <v>3</v>
      </c>
      <c r="AB1766">
        <v>6</v>
      </c>
      <c r="AC1766">
        <v>0.5</v>
      </c>
      <c r="AD1766">
        <v>5</v>
      </c>
      <c r="AE1766" t="s">
        <v>1984</v>
      </c>
    </row>
    <row r="1767" spans="1:31" x14ac:dyDescent="0.25">
      <c r="A1767" s="16" t="s">
        <v>23</v>
      </c>
      <c r="B1767" s="16" t="s">
        <v>39</v>
      </c>
      <c r="C1767" s="16" t="s">
        <v>650</v>
      </c>
      <c r="D1767" s="16" t="s">
        <v>26</v>
      </c>
      <c r="E1767" s="16" t="s">
        <v>41</v>
      </c>
      <c r="F1767" s="16" t="s">
        <v>28</v>
      </c>
      <c r="G1767" s="16" t="s">
        <v>51</v>
      </c>
      <c r="H1767" s="16" t="s">
        <v>31</v>
      </c>
      <c r="I1767" s="16" t="s">
        <v>31</v>
      </c>
      <c r="J1767" s="16" t="s">
        <v>345</v>
      </c>
      <c r="K1767" s="16" t="s">
        <v>519</v>
      </c>
      <c r="L1767" s="9"/>
      <c r="M1767" s="9"/>
      <c r="N1767" s="9">
        <v>45175</v>
      </c>
      <c r="O1767" s="7">
        <v>45175</v>
      </c>
      <c r="P1767" s="9">
        <v>45175</v>
      </c>
      <c r="Q1767" s="9">
        <v>44811</v>
      </c>
      <c r="R1767" s="9" t="s">
        <v>34</v>
      </c>
      <c r="S1767" s="16" t="s">
        <v>73</v>
      </c>
      <c r="T1767" s="16" t="s">
        <v>218</v>
      </c>
      <c r="U1767" s="16"/>
      <c r="V1767" s="16"/>
      <c r="W1767" s="16" t="s">
        <v>54</v>
      </c>
      <c r="X1767" s="16" t="s">
        <v>55</v>
      </c>
      <c r="Y1767">
        <v>6</v>
      </c>
      <c r="Z1767">
        <v>5</v>
      </c>
      <c r="AA1767">
        <v>3</v>
      </c>
      <c r="AB1767">
        <v>6</v>
      </c>
      <c r="AC1767">
        <v>0.5</v>
      </c>
      <c r="AD1767">
        <v>5</v>
      </c>
      <c r="AE1767" t="s">
        <v>1978</v>
      </c>
    </row>
    <row r="1768" spans="1:31" x14ac:dyDescent="0.25">
      <c r="A1768" s="16" t="s">
        <v>3138</v>
      </c>
      <c r="B1768" s="16" t="s">
        <v>24</v>
      </c>
      <c r="C1768" s="16" t="s">
        <v>650</v>
      </c>
      <c r="D1768" s="16" t="s">
        <v>26</v>
      </c>
      <c r="E1768" s="16" t="s">
        <v>41</v>
      </c>
      <c r="F1768" s="16" t="s">
        <v>28</v>
      </c>
      <c r="G1768" s="16" t="s">
        <v>51</v>
      </c>
      <c r="H1768" s="16" t="s">
        <v>31</v>
      </c>
      <c r="I1768" s="16" t="s">
        <v>31</v>
      </c>
      <c r="J1768" s="16" t="s">
        <v>345</v>
      </c>
      <c r="K1768" s="16" t="s">
        <v>347</v>
      </c>
      <c r="L1768" s="9"/>
      <c r="M1768" s="9">
        <v>44979</v>
      </c>
      <c r="N1768" s="9">
        <v>44979</v>
      </c>
      <c r="O1768" s="7">
        <v>44979</v>
      </c>
      <c r="P1768" s="9">
        <v>44979</v>
      </c>
      <c r="Q1768" s="9"/>
      <c r="R1768" s="9" t="s">
        <v>34</v>
      </c>
      <c r="S1768" s="16" t="s">
        <v>73</v>
      </c>
      <c r="T1768" s="16" t="s">
        <v>218</v>
      </c>
      <c r="U1768" s="16"/>
      <c r="V1768" s="16"/>
      <c r="W1768" s="16"/>
      <c r="X1768" s="16" t="s">
        <v>55</v>
      </c>
      <c r="Y1768">
        <v>6</v>
      </c>
      <c r="Z1768">
        <v>5</v>
      </c>
      <c r="AA1768">
        <v>3</v>
      </c>
      <c r="AB1768">
        <v>6</v>
      </c>
      <c r="AC1768">
        <v>0.5</v>
      </c>
      <c r="AD1768">
        <v>5</v>
      </c>
      <c r="AE1768" t="s">
        <v>1583</v>
      </c>
    </row>
    <row r="1769" spans="1:31" x14ac:dyDescent="0.25">
      <c r="A1769" s="16" t="s">
        <v>23</v>
      </c>
      <c r="B1769" s="16" t="s">
        <v>39</v>
      </c>
      <c r="C1769" s="16" t="s">
        <v>650</v>
      </c>
      <c r="D1769" s="16" t="s">
        <v>3139</v>
      </c>
      <c r="E1769" s="16" t="s">
        <v>27</v>
      </c>
      <c r="F1769" s="16" t="s">
        <v>28</v>
      </c>
      <c r="G1769" s="16" t="s">
        <v>29</v>
      </c>
      <c r="H1769" s="16" t="s">
        <v>30</v>
      </c>
      <c r="I1769" s="16" t="s">
        <v>31</v>
      </c>
      <c r="J1769" s="16" t="s">
        <v>345</v>
      </c>
      <c r="K1769" s="16" t="s">
        <v>3875</v>
      </c>
      <c r="L1769" s="9"/>
      <c r="M1769" s="9">
        <v>45145</v>
      </c>
      <c r="N1769" s="9">
        <v>45145</v>
      </c>
      <c r="O1769" s="7">
        <v>45145</v>
      </c>
      <c r="P1769" s="9"/>
      <c r="Q1769" s="9"/>
      <c r="R1769" s="9" t="s">
        <v>34</v>
      </c>
      <c r="S1769" s="16" t="s">
        <v>73</v>
      </c>
      <c r="T1769" s="16" t="s">
        <v>218</v>
      </c>
      <c r="U1769" s="16"/>
      <c r="V1769" s="16"/>
      <c r="W1769" s="16" t="s">
        <v>54</v>
      </c>
      <c r="X1769" s="16" t="s">
        <v>55</v>
      </c>
      <c r="Y1769">
        <v>6</v>
      </c>
      <c r="Z1769">
        <v>3</v>
      </c>
      <c r="AA1769">
        <v>1.8</v>
      </c>
      <c r="AB1769">
        <v>2</v>
      </c>
      <c r="AC1769">
        <v>0.16666666666666666</v>
      </c>
      <c r="AD1769">
        <v>3</v>
      </c>
      <c r="AE1769" t="s">
        <v>3876</v>
      </c>
    </row>
    <row r="1770" spans="1:31" x14ac:dyDescent="0.25">
      <c r="A1770" s="16" t="s">
        <v>23</v>
      </c>
      <c r="B1770" s="16" t="s">
        <v>39</v>
      </c>
      <c r="C1770" s="16" t="s">
        <v>650</v>
      </c>
      <c r="D1770" s="16" t="s">
        <v>3139</v>
      </c>
      <c r="E1770" s="16" t="s">
        <v>27</v>
      </c>
      <c r="F1770" s="16" t="s">
        <v>28</v>
      </c>
      <c r="G1770" s="16" t="s">
        <v>29</v>
      </c>
      <c r="H1770" s="16" t="s">
        <v>30</v>
      </c>
      <c r="I1770" s="16" t="s">
        <v>31</v>
      </c>
      <c r="J1770" s="16" t="s">
        <v>345</v>
      </c>
      <c r="K1770" s="16" t="s">
        <v>191</v>
      </c>
      <c r="L1770" s="9"/>
      <c r="M1770" s="9">
        <v>45145</v>
      </c>
      <c r="N1770" s="9">
        <v>45145</v>
      </c>
      <c r="O1770" s="7">
        <v>45145</v>
      </c>
      <c r="P1770" s="9"/>
      <c r="Q1770" s="9"/>
      <c r="R1770" s="9" t="s">
        <v>34</v>
      </c>
      <c r="S1770" s="16" t="s">
        <v>73</v>
      </c>
      <c r="T1770" s="16" t="s">
        <v>218</v>
      </c>
      <c r="U1770" s="16"/>
      <c r="V1770" s="16"/>
      <c r="W1770" s="16" t="s">
        <v>54</v>
      </c>
      <c r="X1770" s="16" t="s">
        <v>55</v>
      </c>
      <c r="Y1770">
        <v>6</v>
      </c>
      <c r="Z1770">
        <v>3</v>
      </c>
      <c r="AA1770">
        <v>1.8</v>
      </c>
      <c r="AB1770">
        <v>2</v>
      </c>
      <c r="AC1770">
        <v>0.16666666666666666</v>
      </c>
      <c r="AD1770">
        <v>3</v>
      </c>
      <c r="AE1770" t="s">
        <v>1987</v>
      </c>
    </row>
    <row r="1771" spans="1:31" x14ac:dyDescent="0.25">
      <c r="A1771" s="16" t="s">
        <v>23</v>
      </c>
      <c r="B1771" s="16" t="s">
        <v>39</v>
      </c>
      <c r="C1771" s="16" t="s">
        <v>650</v>
      </c>
      <c r="D1771" s="16" t="s">
        <v>321</v>
      </c>
      <c r="E1771" s="16" t="s">
        <v>27</v>
      </c>
      <c r="F1771" s="16" t="s">
        <v>28</v>
      </c>
      <c r="G1771" s="16" t="s">
        <v>29</v>
      </c>
      <c r="H1771" s="16" t="s">
        <v>30</v>
      </c>
      <c r="I1771" s="16" t="s">
        <v>31</v>
      </c>
      <c r="J1771" s="16" t="s">
        <v>345</v>
      </c>
      <c r="K1771" s="16" t="s">
        <v>114</v>
      </c>
      <c r="L1771" s="9"/>
      <c r="M1771" s="9">
        <v>45145</v>
      </c>
      <c r="N1771" s="9">
        <v>45145</v>
      </c>
      <c r="O1771" s="7">
        <v>45145</v>
      </c>
      <c r="P1771" s="9"/>
      <c r="Q1771" s="9"/>
      <c r="R1771" s="9" t="s">
        <v>34</v>
      </c>
      <c r="S1771" s="16" t="s">
        <v>73</v>
      </c>
      <c r="T1771" s="16" t="s">
        <v>218</v>
      </c>
      <c r="U1771" s="16"/>
      <c r="V1771" s="16"/>
      <c r="W1771" s="16" t="s">
        <v>54</v>
      </c>
      <c r="X1771" s="16" t="s">
        <v>55</v>
      </c>
      <c r="Y1771">
        <v>6</v>
      </c>
      <c r="Z1771">
        <v>1</v>
      </c>
      <c r="AA1771">
        <v>0.3</v>
      </c>
      <c r="AB1771">
        <v>2</v>
      </c>
      <c r="AC1771">
        <v>0.16666666666666666</v>
      </c>
      <c r="AD1771">
        <v>0</v>
      </c>
      <c r="AE1771" t="s">
        <v>1988</v>
      </c>
    </row>
    <row r="1772" spans="1:31" x14ac:dyDescent="0.25">
      <c r="A1772" s="16" t="s">
        <v>23</v>
      </c>
      <c r="B1772" s="16" t="s">
        <v>39</v>
      </c>
      <c r="C1772" s="16" t="s">
        <v>650</v>
      </c>
      <c r="D1772" s="16" t="s">
        <v>3139</v>
      </c>
      <c r="E1772" s="16" t="s">
        <v>27</v>
      </c>
      <c r="F1772" s="16" t="s">
        <v>28</v>
      </c>
      <c r="G1772" s="16" t="s">
        <v>29</v>
      </c>
      <c r="H1772" s="16" t="s">
        <v>30</v>
      </c>
      <c r="I1772" s="16" t="s">
        <v>31</v>
      </c>
      <c r="J1772" s="16" t="s">
        <v>345</v>
      </c>
      <c r="K1772" s="16" t="s">
        <v>654</v>
      </c>
      <c r="L1772" s="9"/>
      <c r="M1772" s="9">
        <v>45145</v>
      </c>
      <c r="N1772" s="9">
        <v>45145</v>
      </c>
      <c r="O1772" s="7">
        <v>45145</v>
      </c>
      <c r="P1772" s="9"/>
      <c r="Q1772" s="9"/>
      <c r="R1772" s="9" t="s">
        <v>34</v>
      </c>
      <c r="S1772" s="16" t="s">
        <v>73</v>
      </c>
      <c r="T1772" s="16" t="s">
        <v>218</v>
      </c>
      <c r="U1772" s="16"/>
      <c r="V1772" s="16"/>
      <c r="W1772" s="16" t="s">
        <v>54</v>
      </c>
      <c r="X1772" s="16" t="s">
        <v>55</v>
      </c>
      <c r="Y1772">
        <v>6</v>
      </c>
      <c r="Z1772">
        <v>3</v>
      </c>
      <c r="AA1772">
        <v>1.8</v>
      </c>
      <c r="AB1772">
        <v>2</v>
      </c>
      <c r="AC1772">
        <v>0.16666666666666666</v>
      </c>
      <c r="AD1772">
        <v>3</v>
      </c>
      <c r="AE1772" t="s">
        <v>1989</v>
      </c>
    </row>
    <row r="1773" spans="1:31" x14ac:dyDescent="0.25">
      <c r="A1773" s="16" t="s">
        <v>23</v>
      </c>
      <c r="B1773" s="16" t="s">
        <v>39</v>
      </c>
      <c r="C1773" s="16" t="s">
        <v>650</v>
      </c>
      <c r="D1773" s="16" t="s">
        <v>3139</v>
      </c>
      <c r="E1773" s="16" t="s">
        <v>27</v>
      </c>
      <c r="F1773" s="16" t="s">
        <v>28</v>
      </c>
      <c r="G1773" s="16" t="s">
        <v>29</v>
      </c>
      <c r="H1773" s="16" t="s">
        <v>30</v>
      </c>
      <c r="I1773" s="16" t="s">
        <v>31</v>
      </c>
      <c r="J1773" s="16" t="s">
        <v>345</v>
      </c>
      <c r="K1773" s="16" t="s">
        <v>1013</v>
      </c>
      <c r="L1773" s="9"/>
      <c r="M1773" s="9">
        <v>45145</v>
      </c>
      <c r="N1773" s="9">
        <v>45145</v>
      </c>
      <c r="O1773" s="7">
        <v>45145</v>
      </c>
      <c r="P1773" s="9"/>
      <c r="Q1773" s="9"/>
      <c r="R1773" s="9" t="s">
        <v>34</v>
      </c>
      <c r="S1773" s="16" t="s">
        <v>73</v>
      </c>
      <c r="T1773" s="16" t="s">
        <v>218</v>
      </c>
      <c r="U1773" s="16"/>
      <c r="V1773" s="16"/>
      <c r="W1773" s="16" t="s">
        <v>54</v>
      </c>
      <c r="X1773" s="16" t="s">
        <v>55</v>
      </c>
      <c r="Y1773">
        <v>6</v>
      </c>
      <c r="Z1773">
        <v>3</v>
      </c>
      <c r="AA1773">
        <v>1.8</v>
      </c>
      <c r="AB1773">
        <v>2</v>
      </c>
      <c r="AC1773">
        <v>0.16666666666666666</v>
      </c>
      <c r="AD1773">
        <v>3</v>
      </c>
      <c r="AE1773" t="s">
        <v>3877</v>
      </c>
    </row>
    <row r="1774" spans="1:31" x14ac:dyDescent="0.25">
      <c r="A1774" s="16" t="s">
        <v>23</v>
      </c>
      <c r="B1774" s="16" t="s">
        <v>39</v>
      </c>
      <c r="C1774" s="16" t="s">
        <v>650</v>
      </c>
      <c r="D1774" s="16" t="s">
        <v>3139</v>
      </c>
      <c r="E1774" s="16" t="s">
        <v>27</v>
      </c>
      <c r="F1774" s="16" t="s">
        <v>28</v>
      </c>
      <c r="G1774" s="16" t="s">
        <v>29</v>
      </c>
      <c r="H1774" s="16" t="s">
        <v>30</v>
      </c>
      <c r="I1774" s="16" t="s">
        <v>31</v>
      </c>
      <c r="J1774" s="16" t="s">
        <v>345</v>
      </c>
      <c r="K1774" s="16" t="s">
        <v>229</v>
      </c>
      <c r="L1774" s="9"/>
      <c r="M1774" s="9">
        <v>45145</v>
      </c>
      <c r="N1774" s="9">
        <v>45145</v>
      </c>
      <c r="O1774" s="7">
        <v>45145</v>
      </c>
      <c r="P1774" s="9"/>
      <c r="Q1774" s="9"/>
      <c r="R1774" s="9" t="s">
        <v>34</v>
      </c>
      <c r="S1774" s="16" t="s">
        <v>73</v>
      </c>
      <c r="T1774" s="16" t="s">
        <v>218</v>
      </c>
      <c r="U1774" s="16"/>
      <c r="V1774" s="16"/>
      <c r="W1774" s="16" t="s">
        <v>54</v>
      </c>
      <c r="X1774" s="16" t="s">
        <v>55</v>
      </c>
      <c r="Y1774">
        <v>6</v>
      </c>
      <c r="Z1774">
        <v>3</v>
      </c>
      <c r="AA1774">
        <v>1.8</v>
      </c>
      <c r="AB1774">
        <v>2</v>
      </c>
      <c r="AC1774">
        <v>0.16666666666666666</v>
      </c>
      <c r="AD1774">
        <v>3</v>
      </c>
      <c r="AE1774" t="s">
        <v>1990</v>
      </c>
    </row>
    <row r="1775" spans="1:31" x14ac:dyDescent="0.25">
      <c r="A1775" s="16" t="s">
        <v>23</v>
      </c>
      <c r="B1775" s="16" t="s">
        <v>39</v>
      </c>
      <c r="C1775" s="16" t="s">
        <v>650</v>
      </c>
      <c r="D1775" s="16" t="s">
        <v>3139</v>
      </c>
      <c r="E1775" s="16" t="s">
        <v>27</v>
      </c>
      <c r="F1775" s="16" t="s">
        <v>28</v>
      </c>
      <c r="G1775" s="16" t="s">
        <v>29</v>
      </c>
      <c r="H1775" s="16" t="s">
        <v>30</v>
      </c>
      <c r="I1775" s="16" t="s">
        <v>31</v>
      </c>
      <c r="J1775" s="16" t="s">
        <v>345</v>
      </c>
      <c r="K1775" s="16" t="s">
        <v>655</v>
      </c>
      <c r="L1775" s="9"/>
      <c r="M1775" s="9">
        <v>45145</v>
      </c>
      <c r="N1775" s="9">
        <v>45145</v>
      </c>
      <c r="O1775" s="7">
        <v>45145</v>
      </c>
      <c r="P1775" s="9"/>
      <c r="Q1775" s="9"/>
      <c r="R1775" s="9" t="s">
        <v>34</v>
      </c>
      <c r="S1775" s="16" t="s">
        <v>73</v>
      </c>
      <c r="T1775" s="16" t="s">
        <v>218</v>
      </c>
      <c r="U1775" s="16"/>
      <c r="V1775" s="16"/>
      <c r="W1775" s="16" t="s">
        <v>54</v>
      </c>
      <c r="X1775" s="16" t="s">
        <v>55</v>
      </c>
      <c r="Y1775">
        <v>6</v>
      </c>
      <c r="Z1775">
        <v>3</v>
      </c>
      <c r="AA1775">
        <v>1.8</v>
      </c>
      <c r="AB1775">
        <v>2</v>
      </c>
      <c r="AC1775">
        <v>0.16666666666666666</v>
      </c>
      <c r="AD1775">
        <v>3</v>
      </c>
      <c r="AE1775" t="s">
        <v>1991</v>
      </c>
    </row>
    <row r="1776" spans="1:31" x14ac:dyDescent="0.25">
      <c r="A1776" s="16" t="s">
        <v>23</v>
      </c>
      <c r="B1776" s="16" t="s">
        <v>39</v>
      </c>
      <c r="C1776" s="16" t="s">
        <v>650</v>
      </c>
      <c r="D1776" s="16" t="s">
        <v>3139</v>
      </c>
      <c r="E1776" s="16" t="s">
        <v>27</v>
      </c>
      <c r="F1776" s="16" t="s">
        <v>28</v>
      </c>
      <c r="G1776" s="16" t="s">
        <v>29</v>
      </c>
      <c r="H1776" s="16" t="s">
        <v>30</v>
      </c>
      <c r="I1776" s="16" t="s">
        <v>31</v>
      </c>
      <c r="J1776" s="16" t="s">
        <v>345</v>
      </c>
      <c r="K1776" s="16" t="s">
        <v>656</v>
      </c>
      <c r="L1776" s="9"/>
      <c r="M1776" s="9">
        <v>45145</v>
      </c>
      <c r="N1776" s="9">
        <v>45145</v>
      </c>
      <c r="O1776" s="7">
        <v>45145</v>
      </c>
      <c r="P1776" s="9"/>
      <c r="Q1776" s="9"/>
      <c r="R1776" s="9" t="s">
        <v>34</v>
      </c>
      <c r="S1776" s="16" t="s">
        <v>73</v>
      </c>
      <c r="T1776" s="16" t="s">
        <v>218</v>
      </c>
      <c r="U1776" s="16"/>
      <c r="V1776" s="16"/>
      <c r="W1776" s="16" t="s">
        <v>54</v>
      </c>
      <c r="X1776" s="16" t="s">
        <v>55</v>
      </c>
      <c r="Y1776">
        <v>6</v>
      </c>
      <c r="Z1776">
        <v>3</v>
      </c>
      <c r="AA1776">
        <v>1.8</v>
      </c>
      <c r="AB1776">
        <v>2</v>
      </c>
      <c r="AC1776">
        <v>0.16666666666666666</v>
      </c>
      <c r="AD1776">
        <v>3</v>
      </c>
      <c r="AE1776" t="s">
        <v>1992</v>
      </c>
    </row>
    <row r="1777" spans="1:31" x14ac:dyDescent="0.25">
      <c r="A1777" s="16" t="s">
        <v>3138</v>
      </c>
      <c r="B1777" s="16" t="s">
        <v>24</v>
      </c>
      <c r="C1777" s="16" t="s">
        <v>650</v>
      </c>
      <c r="D1777" s="16" t="s">
        <v>3139</v>
      </c>
      <c r="E1777" s="16" t="s">
        <v>27</v>
      </c>
      <c r="F1777" s="16" t="s">
        <v>28</v>
      </c>
      <c r="G1777" s="16" t="s">
        <v>29</v>
      </c>
      <c r="H1777" s="16" t="s">
        <v>30</v>
      </c>
      <c r="I1777" s="16" t="s">
        <v>31</v>
      </c>
      <c r="J1777" s="16" t="s">
        <v>345</v>
      </c>
      <c r="K1777" s="16" t="s">
        <v>57</v>
      </c>
      <c r="L1777" s="9"/>
      <c r="M1777" s="9">
        <v>45145</v>
      </c>
      <c r="N1777" s="9">
        <v>45145</v>
      </c>
      <c r="O1777" s="7">
        <v>45145</v>
      </c>
      <c r="P1777" s="9"/>
      <c r="Q1777" s="9"/>
      <c r="R1777" s="9" t="s">
        <v>34</v>
      </c>
      <c r="S1777" s="16" t="s">
        <v>73</v>
      </c>
      <c r="T1777" s="16" t="s">
        <v>218</v>
      </c>
      <c r="U1777" s="16"/>
      <c r="V1777" s="16"/>
      <c r="W1777" s="16"/>
      <c r="X1777" s="16" t="s">
        <v>55</v>
      </c>
      <c r="Y1777">
        <v>6</v>
      </c>
      <c r="Z1777">
        <v>3</v>
      </c>
      <c r="AA1777">
        <v>1.8</v>
      </c>
      <c r="AB1777">
        <v>2</v>
      </c>
      <c r="AC1777">
        <v>0.16666666666666666</v>
      </c>
      <c r="AD1777">
        <v>3</v>
      </c>
      <c r="AE1777" t="s">
        <v>1993</v>
      </c>
    </row>
    <row r="1778" spans="1:31" x14ac:dyDescent="0.25">
      <c r="A1778" s="16" t="s">
        <v>23</v>
      </c>
      <c r="B1778" s="16" t="s">
        <v>39</v>
      </c>
      <c r="C1778" s="16" t="s">
        <v>650</v>
      </c>
      <c r="D1778" s="16" t="s">
        <v>3139</v>
      </c>
      <c r="E1778" s="16" t="s">
        <v>27</v>
      </c>
      <c r="F1778" s="16" t="s">
        <v>28</v>
      </c>
      <c r="G1778" s="16" t="s">
        <v>29</v>
      </c>
      <c r="H1778" s="16" t="s">
        <v>30</v>
      </c>
      <c r="I1778" s="16" t="s">
        <v>31</v>
      </c>
      <c r="J1778" s="16" t="s">
        <v>345</v>
      </c>
      <c r="K1778" s="16" t="s">
        <v>658</v>
      </c>
      <c r="L1778" s="9"/>
      <c r="M1778" s="9">
        <v>45145</v>
      </c>
      <c r="N1778" s="9">
        <v>45145</v>
      </c>
      <c r="O1778" s="7">
        <v>45145</v>
      </c>
      <c r="P1778" s="9"/>
      <c r="Q1778" s="9"/>
      <c r="R1778" s="9" t="s">
        <v>34</v>
      </c>
      <c r="S1778" s="16" t="s">
        <v>73</v>
      </c>
      <c r="T1778" s="16" t="s">
        <v>218</v>
      </c>
      <c r="U1778" s="16"/>
      <c r="V1778" s="16"/>
      <c r="W1778" s="16" t="s">
        <v>54</v>
      </c>
      <c r="X1778" s="16" t="s">
        <v>55</v>
      </c>
      <c r="Y1778">
        <v>6</v>
      </c>
      <c r="Z1778">
        <v>3</v>
      </c>
      <c r="AA1778">
        <v>1.8</v>
      </c>
      <c r="AB1778">
        <v>2</v>
      </c>
      <c r="AC1778">
        <v>0.16666666666666666</v>
      </c>
      <c r="AD1778">
        <v>3</v>
      </c>
      <c r="AE1778" t="s">
        <v>1994</v>
      </c>
    </row>
    <row r="1779" spans="1:31" x14ac:dyDescent="0.25">
      <c r="A1779" s="16" t="s">
        <v>23</v>
      </c>
      <c r="B1779" s="16" t="s">
        <v>3143</v>
      </c>
      <c r="C1779" s="16" t="s">
        <v>650</v>
      </c>
      <c r="D1779" s="16" t="s">
        <v>26</v>
      </c>
      <c r="E1779" s="16" t="s">
        <v>41</v>
      </c>
      <c r="F1779" s="16" t="s">
        <v>349</v>
      </c>
      <c r="G1779" s="16" t="s">
        <v>2909</v>
      </c>
      <c r="H1779" s="16" t="s">
        <v>31</v>
      </c>
      <c r="I1779" s="16" t="s">
        <v>31</v>
      </c>
      <c r="J1779" s="16" t="s">
        <v>430</v>
      </c>
      <c r="K1779" s="16" t="s">
        <v>53</v>
      </c>
      <c r="L1779" s="9"/>
      <c r="M1779" s="9">
        <v>45344</v>
      </c>
      <c r="N1779" s="9">
        <v>45344</v>
      </c>
      <c r="O1779" s="7">
        <v>45344</v>
      </c>
      <c r="P1779" s="9"/>
      <c r="Q1779" s="9"/>
      <c r="R1779" s="9" t="s">
        <v>93</v>
      </c>
      <c r="S1779" s="16" t="s">
        <v>73</v>
      </c>
      <c r="T1779" s="16" t="s">
        <v>218</v>
      </c>
      <c r="U1779" s="16"/>
      <c r="V1779" s="16"/>
      <c r="W1779" s="16" t="s">
        <v>54</v>
      </c>
      <c r="X1779" s="16" t="s">
        <v>55</v>
      </c>
      <c r="Y1779">
        <v>6</v>
      </c>
      <c r="Z1779">
        <v>5</v>
      </c>
      <c r="AA1779">
        <v>3</v>
      </c>
      <c r="AB1779">
        <v>6</v>
      </c>
      <c r="AC1779">
        <v>0.5</v>
      </c>
      <c r="AD1779">
        <v>5</v>
      </c>
      <c r="AE1779" t="s">
        <v>3878</v>
      </c>
    </row>
    <row r="1780" spans="1:31" x14ac:dyDescent="0.25">
      <c r="A1780" s="16" t="s">
        <v>23</v>
      </c>
      <c r="B1780" s="16" t="s">
        <v>3143</v>
      </c>
      <c r="C1780" s="16" t="s">
        <v>650</v>
      </c>
      <c r="D1780" s="16" t="s">
        <v>26</v>
      </c>
      <c r="E1780" s="16" t="s">
        <v>41</v>
      </c>
      <c r="F1780" s="16" t="s">
        <v>349</v>
      </c>
      <c r="G1780" s="16" t="s">
        <v>2909</v>
      </c>
      <c r="H1780" s="16" t="s">
        <v>31</v>
      </c>
      <c r="I1780" s="16" t="s">
        <v>31</v>
      </c>
      <c r="J1780" s="16" t="s">
        <v>430</v>
      </c>
      <c r="K1780" s="16" t="s">
        <v>196</v>
      </c>
      <c r="L1780" s="9"/>
      <c r="M1780" s="9">
        <v>45344</v>
      </c>
      <c r="N1780" s="9">
        <v>45344</v>
      </c>
      <c r="O1780" s="7">
        <v>45344</v>
      </c>
      <c r="P1780" s="9"/>
      <c r="Q1780" s="9"/>
      <c r="R1780" s="9" t="s">
        <v>93</v>
      </c>
      <c r="S1780" s="16" t="s">
        <v>73</v>
      </c>
      <c r="T1780" s="16" t="s">
        <v>218</v>
      </c>
      <c r="U1780" s="16"/>
      <c r="V1780" s="16"/>
      <c r="W1780" s="16" t="s">
        <v>54</v>
      </c>
      <c r="X1780" s="16" t="s">
        <v>55</v>
      </c>
      <c r="Y1780">
        <v>6</v>
      </c>
      <c r="Z1780">
        <v>5</v>
      </c>
      <c r="AA1780">
        <v>3</v>
      </c>
      <c r="AB1780">
        <v>6</v>
      </c>
      <c r="AC1780">
        <v>0.5</v>
      </c>
      <c r="AD1780">
        <v>5</v>
      </c>
      <c r="AE1780" t="s">
        <v>3879</v>
      </c>
    </row>
    <row r="1781" spans="1:31" x14ac:dyDescent="0.25">
      <c r="A1781" s="16" t="s">
        <v>23</v>
      </c>
      <c r="B1781" s="16" t="s">
        <v>3143</v>
      </c>
      <c r="C1781" s="16" t="s">
        <v>650</v>
      </c>
      <c r="D1781" s="16" t="s">
        <v>26</v>
      </c>
      <c r="E1781" s="16" t="s">
        <v>41</v>
      </c>
      <c r="F1781" s="16" t="s">
        <v>349</v>
      </c>
      <c r="G1781" s="16" t="s">
        <v>2909</v>
      </c>
      <c r="H1781" s="16" t="s">
        <v>31</v>
      </c>
      <c r="I1781" s="16" t="s">
        <v>31</v>
      </c>
      <c r="J1781" s="16" t="s">
        <v>430</v>
      </c>
      <c r="K1781" s="16" t="s">
        <v>651</v>
      </c>
      <c r="L1781" s="9"/>
      <c r="M1781" s="9">
        <v>45344</v>
      </c>
      <c r="N1781" s="9">
        <v>45344</v>
      </c>
      <c r="O1781" s="7">
        <v>45344</v>
      </c>
      <c r="P1781" s="9"/>
      <c r="Q1781" s="9"/>
      <c r="R1781" s="9" t="s">
        <v>93</v>
      </c>
      <c r="S1781" s="16" t="s">
        <v>73</v>
      </c>
      <c r="T1781" s="16" t="s">
        <v>218</v>
      </c>
      <c r="U1781" s="16"/>
      <c r="V1781" s="16"/>
      <c r="W1781" s="16" t="s">
        <v>54</v>
      </c>
      <c r="X1781" s="16" t="s">
        <v>55</v>
      </c>
      <c r="Y1781">
        <v>6</v>
      </c>
      <c r="Z1781">
        <v>5</v>
      </c>
      <c r="AA1781">
        <v>3</v>
      </c>
      <c r="AB1781">
        <v>6</v>
      </c>
      <c r="AC1781">
        <v>0.5</v>
      </c>
      <c r="AD1781">
        <v>5</v>
      </c>
      <c r="AE1781" t="s">
        <v>3880</v>
      </c>
    </row>
    <row r="1782" spans="1:31" x14ac:dyDescent="0.25">
      <c r="A1782" s="16" t="s">
        <v>23</v>
      </c>
      <c r="B1782" s="16" t="s">
        <v>3143</v>
      </c>
      <c r="C1782" s="16" t="s">
        <v>650</v>
      </c>
      <c r="D1782" s="16" t="s">
        <v>26</v>
      </c>
      <c r="E1782" s="16" t="s">
        <v>41</v>
      </c>
      <c r="F1782" s="16" t="s">
        <v>349</v>
      </c>
      <c r="G1782" s="16" t="s">
        <v>2909</v>
      </c>
      <c r="H1782" s="16" t="s">
        <v>31</v>
      </c>
      <c r="I1782" s="16" t="s">
        <v>31</v>
      </c>
      <c r="J1782" s="16" t="s">
        <v>430</v>
      </c>
      <c r="K1782" s="16" t="s">
        <v>431</v>
      </c>
      <c r="L1782" s="9"/>
      <c r="M1782" s="9">
        <v>45344</v>
      </c>
      <c r="N1782" s="9">
        <v>45344</v>
      </c>
      <c r="O1782" s="7">
        <v>45344</v>
      </c>
      <c r="P1782" s="9"/>
      <c r="Q1782" s="9"/>
      <c r="R1782" s="9" t="s">
        <v>93</v>
      </c>
      <c r="S1782" s="16" t="s">
        <v>73</v>
      </c>
      <c r="T1782" s="16" t="s">
        <v>218</v>
      </c>
      <c r="U1782" s="16"/>
      <c r="V1782" s="16"/>
      <c r="W1782" s="16" t="s">
        <v>54</v>
      </c>
      <c r="X1782" s="16" t="s">
        <v>55</v>
      </c>
      <c r="Y1782">
        <v>6</v>
      </c>
      <c r="Z1782">
        <v>5</v>
      </c>
      <c r="AA1782">
        <v>3</v>
      </c>
      <c r="AB1782">
        <v>6</v>
      </c>
      <c r="AC1782">
        <v>0.5</v>
      </c>
      <c r="AD1782">
        <v>5</v>
      </c>
      <c r="AE1782" t="s">
        <v>3615</v>
      </c>
    </row>
    <row r="1783" spans="1:31" x14ac:dyDescent="0.25">
      <c r="A1783" s="16" t="s">
        <v>23</v>
      </c>
      <c r="B1783" s="16" t="s">
        <v>3143</v>
      </c>
      <c r="C1783" s="16" t="s">
        <v>650</v>
      </c>
      <c r="D1783" s="16" t="s">
        <v>26</v>
      </c>
      <c r="E1783" s="16" t="s">
        <v>41</v>
      </c>
      <c r="F1783" s="16" t="s">
        <v>349</v>
      </c>
      <c r="G1783" s="16" t="s">
        <v>2909</v>
      </c>
      <c r="H1783" s="16" t="s">
        <v>31</v>
      </c>
      <c r="I1783" s="16" t="s">
        <v>31</v>
      </c>
      <c r="J1783" s="16" t="s">
        <v>345</v>
      </c>
      <c r="K1783" s="16" t="s">
        <v>657</v>
      </c>
      <c r="L1783" s="9"/>
      <c r="M1783" s="9">
        <v>45540</v>
      </c>
      <c r="N1783" s="9">
        <v>45540</v>
      </c>
      <c r="O1783" s="7">
        <v>45540</v>
      </c>
      <c r="P1783" s="9"/>
      <c r="Q1783" s="9"/>
      <c r="R1783" s="9" t="s">
        <v>93</v>
      </c>
      <c r="S1783" s="16" t="s">
        <v>73</v>
      </c>
      <c r="T1783" s="16" t="s">
        <v>218</v>
      </c>
      <c r="U1783" s="16"/>
      <c r="V1783" s="16"/>
      <c r="W1783" s="16" t="s">
        <v>54</v>
      </c>
      <c r="X1783" s="16" t="s">
        <v>55</v>
      </c>
      <c r="Y1783">
        <v>6</v>
      </c>
      <c r="Z1783">
        <v>5</v>
      </c>
      <c r="AA1783">
        <v>3</v>
      </c>
      <c r="AB1783">
        <v>6</v>
      </c>
      <c r="AC1783">
        <v>0.5</v>
      </c>
      <c r="AD1783">
        <v>5</v>
      </c>
      <c r="AE1783" t="s">
        <v>3881</v>
      </c>
    </row>
    <row r="1784" spans="1:31" x14ac:dyDescent="0.25">
      <c r="A1784" s="16" t="s">
        <v>23</v>
      </c>
      <c r="B1784" s="16" t="s">
        <v>3143</v>
      </c>
      <c r="C1784" s="16" t="s">
        <v>650</v>
      </c>
      <c r="D1784" s="16" t="s">
        <v>26</v>
      </c>
      <c r="E1784" s="16" t="s">
        <v>41</v>
      </c>
      <c r="F1784" s="16" t="s">
        <v>349</v>
      </c>
      <c r="G1784" s="16" t="s">
        <v>2909</v>
      </c>
      <c r="H1784" s="16" t="s">
        <v>31</v>
      </c>
      <c r="I1784" s="16" t="s">
        <v>31</v>
      </c>
      <c r="J1784" s="16" t="s">
        <v>345</v>
      </c>
      <c r="K1784" s="16" t="s">
        <v>224</v>
      </c>
      <c r="L1784" s="9"/>
      <c r="M1784" s="9">
        <v>45540</v>
      </c>
      <c r="N1784" s="9">
        <v>45540</v>
      </c>
      <c r="O1784" s="7">
        <v>45540</v>
      </c>
      <c r="P1784" s="9"/>
      <c r="Q1784" s="9"/>
      <c r="R1784" s="9" t="s">
        <v>93</v>
      </c>
      <c r="S1784" s="16" t="s">
        <v>73</v>
      </c>
      <c r="T1784" s="16" t="s">
        <v>218</v>
      </c>
      <c r="U1784" s="16"/>
      <c r="V1784" s="16"/>
      <c r="W1784" s="16" t="s">
        <v>54</v>
      </c>
      <c r="X1784" s="16" t="s">
        <v>55</v>
      </c>
      <c r="Y1784">
        <v>6</v>
      </c>
      <c r="Z1784">
        <v>5</v>
      </c>
      <c r="AA1784">
        <v>3</v>
      </c>
      <c r="AB1784">
        <v>6</v>
      </c>
      <c r="AC1784">
        <v>0.5</v>
      </c>
      <c r="AD1784">
        <v>5</v>
      </c>
      <c r="AE1784" t="s">
        <v>3882</v>
      </c>
    </row>
    <row r="1785" spans="1:31" x14ac:dyDescent="0.25">
      <c r="A1785" s="16" t="s">
        <v>23</v>
      </c>
      <c r="B1785" s="16" t="s">
        <v>3143</v>
      </c>
      <c r="C1785" s="16" t="s">
        <v>650</v>
      </c>
      <c r="D1785" s="16" t="s">
        <v>26</v>
      </c>
      <c r="E1785" s="16" t="s">
        <v>41</v>
      </c>
      <c r="F1785" s="16" t="s">
        <v>349</v>
      </c>
      <c r="G1785" s="16" t="s">
        <v>2909</v>
      </c>
      <c r="H1785" s="16" t="s">
        <v>31</v>
      </c>
      <c r="I1785" s="16" t="s">
        <v>31</v>
      </c>
      <c r="J1785" s="16" t="s">
        <v>345</v>
      </c>
      <c r="K1785" s="16" t="s">
        <v>519</v>
      </c>
      <c r="L1785" s="9"/>
      <c r="M1785" s="9">
        <v>45540</v>
      </c>
      <c r="N1785" s="9">
        <v>45540</v>
      </c>
      <c r="O1785" s="7">
        <v>45540</v>
      </c>
      <c r="P1785" s="9"/>
      <c r="Q1785" s="9"/>
      <c r="R1785" s="9" t="s">
        <v>93</v>
      </c>
      <c r="S1785" s="16" t="s">
        <v>73</v>
      </c>
      <c r="T1785" s="16" t="s">
        <v>218</v>
      </c>
      <c r="U1785" s="16"/>
      <c r="V1785" s="16"/>
      <c r="W1785" s="16" t="s">
        <v>54</v>
      </c>
      <c r="X1785" s="16" t="s">
        <v>55</v>
      </c>
      <c r="Y1785">
        <v>6</v>
      </c>
      <c r="Z1785">
        <v>5</v>
      </c>
      <c r="AA1785">
        <v>3</v>
      </c>
      <c r="AB1785">
        <v>6</v>
      </c>
      <c r="AC1785">
        <v>0.5</v>
      </c>
      <c r="AD1785">
        <v>5</v>
      </c>
      <c r="AE1785" t="s">
        <v>3883</v>
      </c>
    </row>
    <row r="1786" spans="1:31" x14ac:dyDescent="0.25">
      <c r="A1786" s="16" t="s">
        <v>23</v>
      </c>
      <c r="B1786" s="16" t="s">
        <v>3143</v>
      </c>
      <c r="C1786" s="16" t="s">
        <v>650</v>
      </c>
      <c r="D1786" s="16" t="s">
        <v>3139</v>
      </c>
      <c r="E1786" s="16" t="s">
        <v>27</v>
      </c>
      <c r="F1786" s="16" t="s">
        <v>349</v>
      </c>
      <c r="G1786" s="16" t="s">
        <v>2912</v>
      </c>
      <c r="H1786" s="16" t="s">
        <v>30</v>
      </c>
      <c r="I1786" s="16" t="s">
        <v>31</v>
      </c>
      <c r="J1786" s="16" t="s">
        <v>345</v>
      </c>
      <c r="K1786" s="16" t="s">
        <v>3875</v>
      </c>
      <c r="L1786" s="9"/>
      <c r="M1786" s="9">
        <v>45510</v>
      </c>
      <c r="N1786" s="9">
        <v>45510</v>
      </c>
      <c r="O1786" s="7">
        <v>45510</v>
      </c>
      <c r="P1786" s="9"/>
      <c r="Q1786" s="9"/>
      <c r="R1786" s="9" t="s">
        <v>93</v>
      </c>
      <c r="S1786" s="16" t="s">
        <v>73</v>
      </c>
      <c r="T1786" s="16" t="s">
        <v>218</v>
      </c>
      <c r="U1786" s="16"/>
      <c r="V1786" s="16"/>
      <c r="W1786" s="16" t="s">
        <v>54</v>
      </c>
      <c r="X1786" s="16" t="s">
        <v>55</v>
      </c>
      <c r="Y1786">
        <v>6</v>
      </c>
      <c r="Z1786">
        <v>3</v>
      </c>
      <c r="AA1786">
        <v>1.8</v>
      </c>
      <c r="AB1786">
        <v>2</v>
      </c>
      <c r="AC1786">
        <v>0.16666666666666666</v>
      </c>
      <c r="AD1786">
        <v>3</v>
      </c>
      <c r="AE1786" t="s">
        <v>3884</v>
      </c>
    </row>
    <row r="1787" spans="1:31" x14ac:dyDescent="0.25">
      <c r="A1787" s="16" t="s">
        <v>23</v>
      </c>
      <c r="B1787" s="16" t="s">
        <v>3143</v>
      </c>
      <c r="C1787" s="16" t="s">
        <v>650</v>
      </c>
      <c r="D1787" s="16" t="s">
        <v>3139</v>
      </c>
      <c r="E1787" s="16" t="s">
        <v>27</v>
      </c>
      <c r="F1787" s="16" t="s">
        <v>349</v>
      </c>
      <c r="G1787" s="16" t="s">
        <v>2912</v>
      </c>
      <c r="H1787" s="16" t="s">
        <v>30</v>
      </c>
      <c r="I1787" s="16" t="s">
        <v>31</v>
      </c>
      <c r="J1787" s="16" t="s">
        <v>345</v>
      </c>
      <c r="K1787" s="16" t="s">
        <v>191</v>
      </c>
      <c r="L1787" s="9"/>
      <c r="M1787" s="9">
        <v>45510</v>
      </c>
      <c r="N1787" s="9">
        <v>45510</v>
      </c>
      <c r="O1787" s="7">
        <v>45510</v>
      </c>
      <c r="P1787" s="9"/>
      <c r="Q1787" s="9"/>
      <c r="R1787" s="9" t="s">
        <v>93</v>
      </c>
      <c r="S1787" s="16" t="s">
        <v>73</v>
      </c>
      <c r="T1787" s="16" t="s">
        <v>218</v>
      </c>
      <c r="U1787" s="16"/>
      <c r="V1787" s="16"/>
      <c r="W1787" s="16" t="s">
        <v>54</v>
      </c>
      <c r="X1787" s="16" t="s">
        <v>55</v>
      </c>
      <c r="Y1787">
        <v>6</v>
      </c>
      <c r="Z1787">
        <v>3</v>
      </c>
      <c r="AA1787">
        <v>1.8</v>
      </c>
      <c r="AB1787">
        <v>2</v>
      </c>
      <c r="AC1787">
        <v>0.16666666666666666</v>
      </c>
      <c r="AD1787">
        <v>3</v>
      </c>
      <c r="AE1787" t="s">
        <v>3885</v>
      </c>
    </row>
    <row r="1788" spans="1:31" x14ac:dyDescent="0.25">
      <c r="A1788" s="16" t="s">
        <v>23</v>
      </c>
      <c r="B1788" s="16" t="s">
        <v>3143</v>
      </c>
      <c r="C1788" s="16" t="s">
        <v>650</v>
      </c>
      <c r="D1788" s="16" t="s">
        <v>321</v>
      </c>
      <c r="E1788" s="16" t="s">
        <v>27</v>
      </c>
      <c r="F1788" s="16" t="s">
        <v>349</v>
      </c>
      <c r="G1788" s="16" t="s">
        <v>2912</v>
      </c>
      <c r="H1788" s="16" t="s">
        <v>30</v>
      </c>
      <c r="I1788" s="16" t="s">
        <v>31</v>
      </c>
      <c r="J1788" s="16" t="s">
        <v>345</v>
      </c>
      <c r="K1788" s="16" t="s">
        <v>114</v>
      </c>
      <c r="L1788" s="9"/>
      <c r="M1788" s="9">
        <v>45510</v>
      </c>
      <c r="N1788" s="9">
        <v>45510</v>
      </c>
      <c r="O1788" s="7">
        <v>45510</v>
      </c>
      <c r="P1788" s="9"/>
      <c r="Q1788" s="9"/>
      <c r="R1788" s="9" t="s">
        <v>93</v>
      </c>
      <c r="S1788" s="16" t="s">
        <v>73</v>
      </c>
      <c r="T1788" s="16" t="s">
        <v>218</v>
      </c>
      <c r="U1788" s="16"/>
      <c r="V1788" s="16"/>
      <c r="W1788" s="16" t="s">
        <v>54</v>
      </c>
      <c r="X1788" s="16" t="s">
        <v>55</v>
      </c>
      <c r="Y1788">
        <v>6</v>
      </c>
      <c r="Z1788">
        <v>1</v>
      </c>
      <c r="AA1788">
        <v>0.3</v>
      </c>
      <c r="AB1788">
        <v>2</v>
      </c>
      <c r="AC1788">
        <v>0.16666666666666666</v>
      </c>
      <c r="AD1788">
        <v>0</v>
      </c>
      <c r="AE1788" t="s">
        <v>3886</v>
      </c>
    </row>
    <row r="1789" spans="1:31" x14ac:dyDescent="0.25">
      <c r="A1789" s="16" t="s">
        <v>23</v>
      </c>
      <c r="B1789" s="16" t="s">
        <v>3143</v>
      </c>
      <c r="C1789" s="16" t="s">
        <v>650</v>
      </c>
      <c r="D1789" s="16" t="s">
        <v>3139</v>
      </c>
      <c r="E1789" s="16" t="s">
        <v>27</v>
      </c>
      <c r="F1789" s="16" t="s">
        <v>349</v>
      </c>
      <c r="G1789" s="16" t="s">
        <v>2912</v>
      </c>
      <c r="H1789" s="16" t="s">
        <v>30</v>
      </c>
      <c r="I1789" s="16" t="s">
        <v>31</v>
      </c>
      <c r="J1789" s="16" t="s">
        <v>345</v>
      </c>
      <c r="K1789" s="16" t="s">
        <v>654</v>
      </c>
      <c r="L1789" s="9"/>
      <c r="M1789" s="9">
        <v>45510</v>
      </c>
      <c r="N1789" s="9">
        <v>45510</v>
      </c>
      <c r="O1789" s="7">
        <v>45510</v>
      </c>
      <c r="P1789" s="9"/>
      <c r="Q1789" s="9"/>
      <c r="R1789" s="9" t="s">
        <v>93</v>
      </c>
      <c r="S1789" s="16" t="s">
        <v>73</v>
      </c>
      <c r="T1789" s="16" t="s">
        <v>218</v>
      </c>
      <c r="U1789" s="16"/>
      <c r="V1789" s="16"/>
      <c r="W1789" s="16" t="s">
        <v>54</v>
      </c>
      <c r="X1789" s="16" t="s">
        <v>55</v>
      </c>
      <c r="Y1789">
        <v>6</v>
      </c>
      <c r="Z1789">
        <v>3</v>
      </c>
      <c r="AA1789">
        <v>1.8</v>
      </c>
      <c r="AB1789">
        <v>2</v>
      </c>
      <c r="AC1789">
        <v>0.16666666666666666</v>
      </c>
      <c r="AD1789">
        <v>3</v>
      </c>
      <c r="AE1789" t="s">
        <v>3887</v>
      </c>
    </row>
    <row r="1790" spans="1:31" x14ac:dyDescent="0.25">
      <c r="A1790" s="16" t="s">
        <v>23</v>
      </c>
      <c r="B1790" s="16" t="s">
        <v>3143</v>
      </c>
      <c r="C1790" s="16" t="s">
        <v>650</v>
      </c>
      <c r="D1790" s="16" t="s">
        <v>3139</v>
      </c>
      <c r="E1790" s="16" t="s">
        <v>27</v>
      </c>
      <c r="F1790" s="16" t="s">
        <v>349</v>
      </c>
      <c r="G1790" s="16" t="s">
        <v>2912</v>
      </c>
      <c r="H1790" s="16" t="s">
        <v>30</v>
      </c>
      <c r="I1790" s="16" t="s">
        <v>31</v>
      </c>
      <c r="J1790" s="16" t="s">
        <v>345</v>
      </c>
      <c r="K1790" s="16" t="s">
        <v>1013</v>
      </c>
      <c r="L1790" s="9"/>
      <c r="M1790" s="9">
        <v>45510</v>
      </c>
      <c r="N1790" s="9">
        <v>45510</v>
      </c>
      <c r="O1790" s="7">
        <v>45510</v>
      </c>
      <c r="P1790" s="9"/>
      <c r="Q1790" s="9"/>
      <c r="R1790" s="9" t="s">
        <v>93</v>
      </c>
      <c r="S1790" s="16" t="s">
        <v>73</v>
      </c>
      <c r="T1790" s="16" t="s">
        <v>218</v>
      </c>
      <c r="U1790" s="16"/>
      <c r="V1790" s="16"/>
      <c r="W1790" s="16" t="s">
        <v>54</v>
      </c>
      <c r="X1790" s="16" t="s">
        <v>55</v>
      </c>
      <c r="Y1790">
        <v>6</v>
      </c>
      <c r="Z1790">
        <v>3</v>
      </c>
      <c r="AA1790">
        <v>1.8</v>
      </c>
      <c r="AB1790">
        <v>2</v>
      </c>
      <c r="AC1790">
        <v>0.16666666666666666</v>
      </c>
      <c r="AD1790">
        <v>3</v>
      </c>
      <c r="AE1790" t="s">
        <v>3888</v>
      </c>
    </row>
    <row r="1791" spans="1:31" x14ac:dyDescent="0.25">
      <c r="A1791" s="16" t="s">
        <v>23</v>
      </c>
      <c r="B1791" s="16" t="s">
        <v>3143</v>
      </c>
      <c r="C1791" s="16" t="s">
        <v>650</v>
      </c>
      <c r="D1791" s="16" t="s">
        <v>3139</v>
      </c>
      <c r="E1791" s="16" t="s">
        <v>27</v>
      </c>
      <c r="F1791" s="16" t="s">
        <v>349</v>
      </c>
      <c r="G1791" s="16" t="s">
        <v>2912</v>
      </c>
      <c r="H1791" s="16" t="s">
        <v>30</v>
      </c>
      <c r="I1791" s="16" t="s">
        <v>31</v>
      </c>
      <c r="J1791" s="16" t="s">
        <v>345</v>
      </c>
      <c r="K1791" s="16" t="s">
        <v>229</v>
      </c>
      <c r="L1791" s="9"/>
      <c r="M1791" s="9">
        <v>45510</v>
      </c>
      <c r="N1791" s="9">
        <v>45510</v>
      </c>
      <c r="O1791" s="7">
        <v>45510</v>
      </c>
      <c r="P1791" s="9"/>
      <c r="Q1791" s="9"/>
      <c r="R1791" s="9" t="s">
        <v>93</v>
      </c>
      <c r="S1791" s="16" t="s">
        <v>73</v>
      </c>
      <c r="T1791" s="16" t="s">
        <v>218</v>
      </c>
      <c r="U1791" s="16"/>
      <c r="V1791" s="16"/>
      <c r="W1791" s="16" t="s">
        <v>54</v>
      </c>
      <c r="X1791" s="16" t="s">
        <v>55</v>
      </c>
      <c r="Y1791">
        <v>6</v>
      </c>
      <c r="Z1791">
        <v>3</v>
      </c>
      <c r="AA1791">
        <v>1.8</v>
      </c>
      <c r="AB1791">
        <v>2</v>
      </c>
      <c r="AC1791">
        <v>0.16666666666666666</v>
      </c>
      <c r="AD1791">
        <v>3</v>
      </c>
      <c r="AE1791" t="s">
        <v>3889</v>
      </c>
    </row>
    <row r="1792" spans="1:31" x14ac:dyDescent="0.25">
      <c r="A1792" s="16" t="s">
        <v>23</v>
      </c>
      <c r="B1792" s="16" t="s">
        <v>3143</v>
      </c>
      <c r="C1792" s="16" t="s">
        <v>650</v>
      </c>
      <c r="D1792" s="16" t="s">
        <v>3139</v>
      </c>
      <c r="E1792" s="16" t="s">
        <v>27</v>
      </c>
      <c r="F1792" s="16" t="s">
        <v>349</v>
      </c>
      <c r="G1792" s="16" t="s">
        <v>2912</v>
      </c>
      <c r="H1792" s="16" t="s">
        <v>30</v>
      </c>
      <c r="I1792" s="16" t="s">
        <v>31</v>
      </c>
      <c r="J1792" s="16" t="s">
        <v>345</v>
      </c>
      <c r="K1792" s="16" t="s">
        <v>655</v>
      </c>
      <c r="L1792" s="9"/>
      <c r="M1792" s="9">
        <v>45510</v>
      </c>
      <c r="N1792" s="9">
        <v>45510</v>
      </c>
      <c r="O1792" s="7">
        <v>45510</v>
      </c>
      <c r="P1792" s="9"/>
      <c r="Q1792" s="9"/>
      <c r="R1792" s="9" t="s">
        <v>93</v>
      </c>
      <c r="S1792" s="16" t="s">
        <v>73</v>
      </c>
      <c r="T1792" s="16" t="s">
        <v>218</v>
      </c>
      <c r="U1792" s="16"/>
      <c r="V1792" s="16"/>
      <c r="W1792" s="16" t="s">
        <v>54</v>
      </c>
      <c r="X1792" s="16" t="s">
        <v>55</v>
      </c>
      <c r="Y1792">
        <v>6</v>
      </c>
      <c r="Z1792">
        <v>3</v>
      </c>
      <c r="AA1792">
        <v>1.8</v>
      </c>
      <c r="AB1792">
        <v>2</v>
      </c>
      <c r="AC1792">
        <v>0.16666666666666666</v>
      </c>
      <c r="AD1792">
        <v>3</v>
      </c>
      <c r="AE1792" t="s">
        <v>3890</v>
      </c>
    </row>
    <row r="1793" spans="1:31" x14ac:dyDescent="0.25">
      <c r="A1793" s="16" t="s">
        <v>23</v>
      </c>
      <c r="B1793" s="16" t="s">
        <v>3143</v>
      </c>
      <c r="C1793" s="16" t="s">
        <v>650</v>
      </c>
      <c r="D1793" s="16" t="s">
        <v>3139</v>
      </c>
      <c r="E1793" s="16" t="s">
        <v>27</v>
      </c>
      <c r="F1793" s="16" t="s">
        <v>349</v>
      </c>
      <c r="G1793" s="16" t="s">
        <v>2912</v>
      </c>
      <c r="H1793" s="16" t="s">
        <v>30</v>
      </c>
      <c r="I1793" s="16" t="s">
        <v>31</v>
      </c>
      <c r="J1793" s="16" t="s">
        <v>345</v>
      </c>
      <c r="K1793" s="16" t="s">
        <v>656</v>
      </c>
      <c r="L1793" s="9"/>
      <c r="M1793" s="9">
        <v>45510</v>
      </c>
      <c r="N1793" s="9">
        <v>45510</v>
      </c>
      <c r="O1793" s="7">
        <v>45510</v>
      </c>
      <c r="P1793" s="9"/>
      <c r="Q1793" s="9"/>
      <c r="R1793" s="9" t="s">
        <v>93</v>
      </c>
      <c r="S1793" s="16" t="s">
        <v>73</v>
      </c>
      <c r="T1793" s="16" t="s">
        <v>218</v>
      </c>
      <c r="U1793" s="16"/>
      <c r="V1793" s="16"/>
      <c r="W1793" s="16" t="s">
        <v>54</v>
      </c>
      <c r="X1793" s="16" t="s">
        <v>55</v>
      </c>
      <c r="Y1793">
        <v>6</v>
      </c>
      <c r="Z1793">
        <v>3</v>
      </c>
      <c r="AA1793">
        <v>1.8</v>
      </c>
      <c r="AB1793">
        <v>2</v>
      </c>
      <c r="AC1793">
        <v>0.16666666666666666</v>
      </c>
      <c r="AD1793">
        <v>3</v>
      </c>
      <c r="AE1793" t="s">
        <v>3891</v>
      </c>
    </row>
    <row r="1794" spans="1:31" x14ac:dyDescent="0.25">
      <c r="A1794" s="16" t="s">
        <v>23</v>
      </c>
      <c r="B1794" s="16" t="s">
        <v>3143</v>
      </c>
      <c r="C1794" s="16" t="s">
        <v>650</v>
      </c>
      <c r="D1794" s="16" t="s">
        <v>3139</v>
      </c>
      <c r="E1794" s="16" t="s">
        <v>27</v>
      </c>
      <c r="F1794" s="16" t="s">
        <v>349</v>
      </c>
      <c r="G1794" s="16" t="s">
        <v>2912</v>
      </c>
      <c r="H1794" s="16" t="s">
        <v>30</v>
      </c>
      <c r="I1794" s="16" t="s">
        <v>31</v>
      </c>
      <c r="J1794" s="16" t="s">
        <v>345</v>
      </c>
      <c r="K1794" s="16" t="s">
        <v>658</v>
      </c>
      <c r="L1794" s="9"/>
      <c r="M1794" s="9">
        <v>45510</v>
      </c>
      <c r="N1794" s="9">
        <v>45510</v>
      </c>
      <c r="O1794" s="7">
        <v>45510</v>
      </c>
      <c r="P1794" s="9"/>
      <c r="Q1794" s="9"/>
      <c r="R1794" s="9" t="s">
        <v>93</v>
      </c>
      <c r="S1794" s="16" t="s">
        <v>73</v>
      </c>
      <c r="T1794" s="16" t="s">
        <v>218</v>
      </c>
      <c r="U1794" s="16"/>
      <c r="V1794" s="16"/>
      <c r="W1794" s="16" t="s">
        <v>54</v>
      </c>
      <c r="X1794" s="16" t="s">
        <v>55</v>
      </c>
      <c r="Y1794">
        <v>6</v>
      </c>
      <c r="Z1794">
        <v>3</v>
      </c>
      <c r="AA1794">
        <v>1.8</v>
      </c>
      <c r="AB1794">
        <v>2</v>
      </c>
      <c r="AC1794">
        <v>0.16666666666666666</v>
      </c>
      <c r="AD1794">
        <v>3</v>
      </c>
      <c r="AE1794" t="s">
        <v>3892</v>
      </c>
    </row>
    <row r="1795" spans="1:31" x14ac:dyDescent="0.25">
      <c r="A1795" s="16" t="s">
        <v>23</v>
      </c>
      <c r="B1795" s="16" t="s">
        <v>39</v>
      </c>
      <c r="C1795" s="16" t="s">
        <v>659</v>
      </c>
      <c r="D1795" s="16" t="s">
        <v>62</v>
      </c>
      <c r="E1795" s="16" t="s">
        <v>41</v>
      </c>
      <c r="F1795" s="16" t="s">
        <v>28</v>
      </c>
      <c r="G1795" s="16" t="s">
        <v>105</v>
      </c>
      <c r="H1795" s="16" t="s">
        <v>106</v>
      </c>
      <c r="I1795" s="16" t="s">
        <v>106</v>
      </c>
      <c r="J1795" s="16" t="s">
        <v>122</v>
      </c>
      <c r="K1795" s="16" t="s">
        <v>87</v>
      </c>
      <c r="L1795" s="9"/>
      <c r="M1795" s="9"/>
      <c r="N1795" s="9">
        <v>45120</v>
      </c>
      <c r="O1795" s="7">
        <v>45120</v>
      </c>
      <c r="P1795" s="9">
        <v>45120</v>
      </c>
      <c r="Q1795" s="9">
        <v>44756</v>
      </c>
      <c r="R1795" s="9" t="s">
        <v>34</v>
      </c>
      <c r="S1795" s="16" t="s">
        <v>65</v>
      </c>
      <c r="T1795" s="16" t="s">
        <v>109</v>
      </c>
      <c r="U1795" s="16"/>
      <c r="V1795" s="16"/>
      <c r="W1795" s="16" t="s">
        <v>74</v>
      </c>
      <c r="X1795" s="16" t="s">
        <v>55</v>
      </c>
      <c r="Y1795">
        <v>6</v>
      </c>
      <c r="Z1795">
        <v>10</v>
      </c>
      <c r="AA1795">
        <v>6</v>
      </c>
      <c r="AB1795">
        <v>6</v>
      </c>
      <c r="AC1795">
        <v>0.5</v>
      </c>
      <c r="AD1795">
        <v>9</v>
      </c>
      <c r="AE1795" t="s">
        <v>1320</v>
      </c>
    </row>
    <row r="1796" spans="1:31" x14ac:dyDescent="0.25">
      <c r="A1796" s="16" t="s">
        <v>23</v>
      </c>
      <c r="B1796" s="16" t="s">
        <v>39</v>
      </c>
      <c r="C1796" s="16" t="s">
        <v>659</v>
      </c>
      <c r="D1796" s="16" t="s">
        <v>62</v>
      </c>
      <c r="E1796" s="16" t="s">
        <v>41</v>
      </c>
      <c r="F1796" s="16" t="s">
        <v>28</v>
      </c>
      <c r="G1796" s="16" t="s">
        <v>105</v>
      </c>
      <c r="H1796" s="16" t="s">
        <v>106</v>
      </c>
      <c r="I1796" s="16" t="s">
        <v>106</v>
      </c>
      <c r="J1796" s="16" t="s">
        <v>122</v>
      </c>
      <c r="K1796" s="16" t="s">
        <v>124</v>
      </c>
      <c r="L1796" s="9"/>
      <c r="M1796" s="9">
        <v>45142</v>
      </c>
      <c r="N1796" s="9">
        <v>45120</v>
      </c>
      <c r="O1796" s="7">
        <v>45120</v>
      </c>
      <c r="P1796" s="9">
        <v>45120</v>
      </c>
      <c r="Q1796" s="9">
        <v>44756</v>
      </c>
      <c r="R1796" s="9" t="s">
        <v>34</v>
      </c>
      <c r="S1796" s="16" t="s">
        <v>65</v>
      </c>
      <c r="T1796" s="16" t="s">
        <v>109</v>
      </c>
      <c r="U1796" s="16"/>
      <c r="V1796" s="16"/>
      <c r="W1796" s="16" t="s">
        <v>74</v>
      </c>
      <c r="X1796" s="16" t="s">
        <v>55</v>
      </c>
      <c r="Y1796">
        <v>6</v>
      </c>
      <c r="Z1796">
        <v>10</v>
      </c>
      <c r="AA1796">
        <v>6</v>
      </c>
      <c r="AB1796">
        <v>6</v>
      </c>
      <c r="AC1796">
        <v>0.5</v>
      </c>
      <c r="AD1796">
        <v>9</v>
      </c>
      <c r="AE1796" t="s">
        <v>1657</v>
      </c>
    </row>
    <row r="1797" spans="1:31" x14ac:dyDescent="0.25">
      <c r="A1797" s="16" t="s">
        <v>23</v>
      </c>
      <c r="B1797" s="16" t="s">
        <v>39</v>
      </c>
      <c r="C1797" s="16" t="s">
        <v>659</v>
      </c>
      <c r="D1797" s="16" t="s">
        <v>62</v>
      </c>
      <c r="E1797" s="16" t="s">
        <v>41</v>
      </c>
      <c r="F1797" s="16" t="s">
        <v>28</v>
      </c>
      <c r="G1797" s="16" t="s">
        <v>105</v>
      </c>
      <c r="H1797" s="16" t="s">
        <v>106</v>
      </c>
      <c r="I1797" s="16" t="s">
        <v>106</v>
      </c>
      <c r="J1797" s="16" t="s">
        <v>122</v>
      </c>
      <c r="K1797" s="16" t="s">
        <v>660</v>
      </c>
      <c r="L1797" s="9"/>
      <c r="M1797" s="9"/>
      <c r="N1797" s="9">
        <v>45239</v>
      </c>
      <c r="O1797" s="7">
        <v>45239</v>
      </c>
      <c r="P1797" s="9">
        <v>45239</v>
      </c>
      <c r="Q1797" s="9">
        <v>44868</v>
      </c>
      <c r="R1797" s="9" t="s">
        <v>34</v>
      </c>
      <c r="S1797" s="16" t="s">
        <v>65</v>
      </c>
      <c r="T1797" s="16" t="s">
        <v>109</v>
      </c>
      <c r="U1797" s="16"/>
      <c r="V1797" s="16"/>
      <c r="W1797" s="16" t="s">
        <v>74</v>
      </c>
      <c r="X1797" s="16" t="s">
        <v>55</v>
      </c>
      <c r="Y1797">
        <v>6</v>
      </c>
      <c r="Z1797">
        <v>10</v>
      </c>
      <c r="AA1797">
        <v>6</v>
      </c>
      <c r="AB1797">
        <v>6</v>
      </c>
      <c r="AC1797">
        <v>0.5</v>
      </c>
      <c r="AD1797">
        <v>9</v>
      </c>
      <c r="AE1797" t="s">
        <v>1995</v>
      </c>
    </row>
    <row r="1798" spans="1:31" x14ac:dyDescent="0.25">
      <c r="A1798" s="16" t="s">
        <v>23</v>
      </c>
      <c r="B1798" s="16" t="s">
        <v>39</v>
      </c>
      <c r="C1798" s="16" t="s">
        <v>659</v>
      </c>
      <c r="D1798" s="16" t="s">
        <v>62</v>
      </c>
      <c r="E1798" s="16" t="s">
        <v>41</v>
      </c>
      <c r="F1798" s="16" t="s">
        <v>28</v>
      </c>
      <c r="G1798" s="16" t="s">
        <v>105</v>
      </c>
      <c r="H1798" s="16" t="s">
        <v>106</v>
      </c>
      <c r="I1798" s="16" t="s">
        <v>106</v>
      </c>
      <c r="J1798" s="16" t="s">
        <v>661</v>
      </c>
      <c r="K1798" s="16" t="s">
        <v>117</v>
      </c>
      <c r="L1798" s="9">
        <v>45205</v>
      </c>
      <c r="M1798" s="9">
        <v>45205</v>
      </c>
      <c r="N1798" s="9">
        <v>45239</v>
      </c>
      <c r="O1798" s="7">
        <v>45239</v>
      </c>
      <c r="P1798" s="9">
        <v>45239</v>
      </c>
      <c r="Q1798" s="9">
        <v>44840</v>
      </c>
      <c r="R1798" s="9" t="s">
        <v>34</v>
      </c>
      <c r="S1798" s="16" t="s">
        <v>65</v>
      </c>
      <c r="T1798" s="16" t="s">
        <v>109</v>
      </c>
      <c r="U1798" s="16"/>
      <c r="V1798" s="16"/>
      <c r="W1798" s="16" t="s">
        <v>74</v>
      </c>
      <c r="X1798" s="16" t="s">
        <v>55</v>
      </c>
      <c r="Y1798">
        <v>6</v>
      </c>
      <c r="Z1798">
        <v>10</v>
      </c>
      <c r="AA1798">
        <v>6</v>
      </c>
      <c r="AB1798">
        <v>6</v>
      </c>
      <c r="AC1798">
        <v>0.5</v>
      </c>
      <c r="AD1798">
        <v>9</v>
      </c>
      <c r="AE1798" t="s">
        <v>1996</v>
      </c>
    </row>
    <row r="1799" spans="1:31" x14ac:dyDescent="0.25">
      <c r="A1799" s="16" t="s">
        <v>23</v>
      </c>
      <c r="B1799" s="16" t="s">
        <v>39</v>
      </c>
      <c r="C1799" s="16" t="s">
        <v>662</v>
      </c>
      <c r="D1799" s="16" t="s">
        <v>26</v>
      </c>
      <c r="E1799" s="16" t="s">
        <v>41</v>
      </c>
      <c r="F1799" s="16" t="s">
        <v>28</v>
      </c>
      <c r="G1799" s="16" t="s">
        <v>51</v>
      </c>
      <c r="H1799" s="16" t="s">
        <v>31</v>
      </c>
      <c r="I1799" s="16" t="s">
        <v>31</v>
      </c>
      <c r="J1799" s="16" t="s">
        <v>216</v>
      </c>
      <c r="K1799" s="16" t="s">
        <v>53</v>
      </c>
      <c r="L1799" s="9"/>
      <c r="M1799" s="9">
        <v>44979</v>
      </c>
      <c r="N1799" s="9">
        <v>44979</v>
      </c>
      <c r="O1799" s="7">
        <v>44979</v>
      </c>
      <c r="P1799" s="9">
        <v>44979</v>
      </c>
      <c r="Q1799" s="9">
        <v>44614</v>
      </c>
      <c r="R1799" s="9" t="s">
        <v>34</v>
      </c>
      <c r="S1799" s="16" t="s">
        <v>35</v>
      </c>
      <c r="T1799" s="16" t="s">
        <v>95</v>
      </c>
      <c r="U1799" s="16"/>
      <c r="V1799" s="16"/>
      <c r="W1799" s="16" t="s">
        <v>234</v>
      </c>
      <c r="X1799" s="16" t="s">
        <v>38</v>
      </c>
      <c r="Y1799">
        <v>5</v>
      </c>
      <c r="Z1799">
        <v>5</v>
      </c>
      <c r="AA1799">
        <v>2.5</v>
      </c>
      <c r="AB1799">
        <v>6</v>
      </c>
      <c r="AC1799">
        <v>0.5</v>
      </c>
      <c r="AD1799">
        <v>4</v>
      </c>
      <c r="AE1799" t="s">
        <v>1444</v>
      </c>
    </row>
    <row r="1800" spans="1:31" x14ac:dyDescent="0.25">
      <c r="A1800" s="16" t="s">
        <v>23</v>
      </c>
      <c r="B1800" s="16" t="s">
        <v>39</v>
      </c>
      <c r="C1800" s="16" t="s">
        <v>662</v>
      </c>
      <c r="D1800" s="16" t="s">
        <v>26</v>
      </c>
      <c r="E1800" s="16" t="s">
        <v>41</v>
      </c>
      <c r="F1800" s="16" t="s">
        <v>28</v>
      </c>
      <c r="G1800" s="16" t="s">
        <v>51</v>
      </c>
      <c r="H1800" s="16" t="s">
        <v>31</v>
      </c>
      <c r="I1800" s="16" t="s">
        <v>31</v>
      </c>
      <c r="J1800" s="16" t="s">
        <v>216</v>
      </c>
      <c r="K1800" s="16" t="s">
        <v>64</v>
      </c>
      <c r="L1800" s="9"/>
      <c r="M1800" s="9">
        <v>44979</v>
      </c>
      <c r="N1800" s="9">
        <v>44979</v>
      </c>
      <c r="O1800" s="7">
        <v>44979</v>
      </c>
      <c r="P1800" s="9">
        <v>44979</v>
      </c>
      <c r="Q1800" s="9">
        <v>44614</v>
      </c>
      <c r="R1800" s="9" t="s">
        <v>34</v>
      </c>
      <c r="S1800" s="16" t="s">
        <v>35</v>
      </c>
      <c r="T1800" s="16" t="s">
        <v>95</v>
      </c>
      <c r="U1800" s="16"/>
      <c r="V1800" s="16"/>
      <c r="W1800" s="16" t="s">
        <v>234</v>
      </c>
      <c r="X1800" s="16" t="s">
        <v>38</v>
      </c>
      <c r="Y1800">
        <v>5</v>
      </c>
      <c r="Z1800">
        <v>5</v>
      </c>
      <c r="AA1800">
        <v>2.5</v>
      </c>
      <c r="AB1800">
        <v>6</v>
      </c>
      <c r="AC1800">
        <v>0.5</v>
      </c>
      <c r="AD1800">
        <v>4</v>
      </c>
      <c r="AE1800" t="s">
        <v>1447</v>
      </c>
    </row>
    <row r="1801" spans="1:31" x14ac:dyDescent="0.25">
      <c r="A1801" s="16" t="s">
        <v>23</v>
      </c>
      <c r="B1801" s="16" t="s">
        <v>39</v>
      </c>
      <c r="C1801" s="16" t="s">
        <v>662</v>
      </c>
      <c r="D1801" s="16" t="s">
        <v>26</v>
      </c>
      <c r="E1801" s="16" t="s">
        <v>41</v>
      </c>
      <c r="F1801" s="16" t="s">
        <v>28</v>
      </c>
      <c r="G1801" s="16" t="s">
        <v>51</v>
      </c>
      <c r="H1801" s="16" t="s">
        <v>31</v>
      </c>
      <c r="I1801" s="16" t="s">
        <v>31</v>
      </c>
      <c r="J1801" s="16" t="s">
        <v>216</v>
      </c>
      <c r="K1801" s="16" t="s">
        <v>47</v>
      </c>
      <c r="L1801" s="9"/>
      <c r="M1801" s="9">
        <v>44979</v>
      </c>
      <c r="N1801" s="9">
        <v>44979</v>
      </c>
      <c r="O1801" s="7">
        <v>44979</v>
      </c>
      <c r="P1801" s="9">
        <v>44979</v>
      </c>
      <c r="Q1801" s="9">
        <v>44614</v>
      </c>
      <c r="R1801" s="9" t="s">
        <v>34</v>
      </c>
      <c r="S1801" s="16" t="s">
        <v>35</v>
      </c>
      <c r="T1801" s="16" t="s">
        <v>95</v>
      </c>
      <c r="U1801" s="16"/>
      <c r="V1801" s="16"/>
      <c r="W1801" s="16" t="s">
        <v>234</v>
      </c>
      <c r="X1801" s="16" t="s">
        <v>38</v>
      </c>
      <c r="Y1801">
        <v>5</v>
      </c>
      <c r="Z1801">
        <v>5</v>
      </c>
      <c r="AA1801">
        <v>2.5</v>
      </c>
      <c r="AB1801">
        <v>6</v>
      </c>
      <c r="AC1801">
        <v>0.5</v>
      </c>
      <c r="AD1801">
        <v>4</v>
      </c>
      <c r="AE1801" t="s">
        <v>1449</v>
      </c>
    </row>
    <row r="1802" spans="1:31" x14ac:dyDescent="0.25">
      <c r="A1802" s="16" t="s">
        <v>23</v>
      </c>
      <c r="B1802" s="16" t="s">
        <v>39</v>
      </c>
      <c r="C1802" s="16" t="s">
        <v>662</v>
      </c>
      <c r="D1802" s="16" t="s">
        <v>26</v>
      </c>
      <c r="E1802" s="16" t="s">
        <v>41</v>
      </c>
      <c r="F1802" s="16" t="s">
        <v>28</v>
      </c>
      <c r="G1802" s="16" t="s">
        <v>51</v>
      </c>
      <c r="H1802" s="16" t="s">
        <v>31</v>
      </c>
      <c r="I1802" s="16" t="s">
        <v>31</v>
      </c>
      <c r="J1802" s="16" t="s">
        <v>216</v>
      </c>
      <c r="K1802" s="16" t="s">
        <v>221</v>
      </c>
      <c r="L1802" s="9"/>
      <c r="M1802" s="9">
        <v>45063</v>
      </c>
      <c r="N1802" s="9">
        <v>45063</v>
      </c>
      <c r="O1802" s="7">
        <v>45063</v>
      </c>
      <c r="P1802" s="9">
        <v>45063</v>
      </c>
      <c r="Q1802" s="9">
        <v>44693</v>
      </c>
      <c r="R1802" s="9" t="s">
        <v>34</v>
      </c>
      <c r="S1802" s="16" t="s">
        <v>35</v>
      </c>
      <c r="T1802" s="16" t="s">
        <v>95</v>
      </c>
      <c r="U1802" s="16"/>
      <c r="V1802" s="16"/>
      <c r="W1802" s="16" t="s">
        <v>234</v>
      </c>
      <c r="X1802" s="16" t="s">
        <v>38</v>
      </c>
      <c r="Y1802">
        <v>5</v>
      </c>
      <c r="Z1802">
        <v>5</v>
      </c>
      <c r="AA1802">
        <v>2.5</v>
      </c>
      <c r="AB1802">
        <v>6</v>
      </c>
      <c r="AC1802">
        <v>0.5</v>
      </c>
      <c r="AD1802">
        <v>4</v>
      </c>
      <c r="AE1802" t="s">
        <v>1451</v>
      </c>
    </row>
    <row r="1803" spans="1:31" x14ac:dyDescent="0.25">
      <c r="A1803" s="16" t="s">
        <v>3138</v>
      </c>
      <c r="B1803" s="16" t="s">
        <v>24</v>
      </c>
      <c r="C1803" s="16" t="s">
        <v>662</v>
      </c>
      <c r="D1803" s="16" t="s">
        <v>26</v>
      </c>
      <c r="E1803" s="16" t="s">
        <v>41</v>
      </c>
      <c r="F1803" s="16" t="s">
        <v>28</v>
      </c>
      <c r="G1803" s="16" t="s">
        <v>51</v>
      </c>
      <c r="H1803" s="16" t="s">
        <v>31</v>
      </c>
      <c r="I1803" s="16" t="s">
        <v>31</v>
      </c>
      <c r="J1803" s="16" t="s">
        <v>216</v>
      </c>
      <c r="K1803" s="16" t="s">
        <v>222</v>
      </c>
      <c r="L1803" s="9"/>
      <c r="M1803" s="9">
        <v>45058</v>
      </c>
      <c r="N1803" s="9">
        <v>45063</v>
      </c>
      <c r="O1803" s="7">
        <v>45063</v>
      </c>
      <c r="P1803" s="9">
        <v>45063</v>
      </c>
      <c r="Q1803" s="9">
        <v>44693</v>
      </c>
      <c r="R1803" s="9" t="s">
        <v>34</v>
      </c>
      <c r="S1803" s="16" t="s">
        <v>35</v>
      </c>
      <c r="T1803" s="16" t="s">
        <v>95</v>
      </c>
      <c r="U1803" s="16"/>
      <c r="V1803" s="16"/>
      <c r="W1803" s="16"/>
      <c r="X1803" s="16" t="s">
        <v>38</v>
      </c>
      <c r="Y1803">
        <v>5</v>
      </c>
      <c r="Z1803">
        <v>5</v>
      </c>
      <c r="AA1803">
        <v>2.5</v>
      </c>
      <c r="AB1803">
        <v>6</v>
      </c>
      <c r="AC1803">
        <v>0.5</v>
      </c>
      <c r="AD1803">
        <v>4</v>
      </c>
      <c r="AE1803" t="s">
        <v>1452</v>
      </c>
    </row>
    <row r="1804" spans="1:31" x14ac:dyDescent="0.25">
      <c r="A1804" s="16" t="s">
        <v>3138</v>
      </c>
      <c r="B1804" s="16" t="s">
        <v>24</v>
      </c>
      <c r="C1804" s="16" t="s">
        <v>662</v>
      </c>
      <c r="D1804" s="16" t="s">
        <v>26</v>
      </c>
      <c r="E1804" s="16" t="s">
        <v>41</v>
      </c>
      <c r="F1804" s="16" t="s">
        <v>28</v>
      </c>
      <c r="G1804" s="16" t="s">
        <v>51</v>
      </c>
      <c r="H1804" s="16" t="s">
        <v>31</v>
      </c>
      <c r="I1804" s="16" t="s">
        <v>31</v>
      </c>
      <c r="J1804" s="16" t="s">
        <v>216</v>
      </c>
      <c r="K1804" s="16" t="s">
        <v>87</v>
      </c>
      <c r="L1804" s="9"/>
      <c r="M1804" s="9">
        <v>44979</v>
      </c>
      <c r="N1804" s="9">
        <v>44979</v>
      </c>
      <c r="O1804" s="7">
        <v>44979</v>
      </c>
      <c r="P1804" s="9">
        <v>44979</v>
      </c>
      <c r="Q1804" s="9">
        <v>44614</v>
      </c>
      <c r="R1804" s="9" t="s">
        <v>34</v>
      </c>
      <c r="S1804" s="16" t="s">
        <v>35</v>
      </c>
      <c r="T1804" s="16" t="s">
        <v>95</v>
      </c>
      <c r="U1804" s="16"/>
      <c r="V1804" s="16"/>
      <c r="W1804" s="16"/>
      <c r="X1804" s="16" t="s">
        <v>38</v>
      </c>
      <c r="Y1804">
        <v>5</v>
      </c>
      <c r="Z1804">
        <v>5</v>
      </c>
      <c r="AA1804">
        <v>2.5</v>
      </c>
      <c r="AB1804">
        <v>6</v>
      </c>
      <c r="AC1804">
        <v>0.5</v>
      </c>
      <c r="AD1804">
        <v>4</v>
      </c>
      <c r="AE1804" t="s">
        <v>1453</v>
      </c>
    </row>
    <row r="1805" spans="1:31" x14ac:dyDescent="0.25">
      <c r="A1805" s="16" t="s">
        <v>23</v>
      </c>
      <c r="B1805" s="16" t="s">
        <v>39</v>
      </c>
      <c r="C1805" s="16" t="s">
        <v>662</v>
      </c>
      <c r="D1805" s="16" t="s">
        <v>26</v>
      </c>
      <c r="E1805" s="16" t="s">
        <v>41</v>
      </c>
      <c r="F1805" s="16" t="s">
        <v>28</v>
      </c>
      <c r="G1805" s="16" t="s">
        <v>51</v>
      </c>
      <c r="H1805" s="16" t="s">
        <v>31</v>
      </c>
      <c r="I1805" s="16" t="s">
        <v>31</v>
      </c>
      <c r="J1805" s="16" t="s">
        <v>216</v>
      </c>
      <c r="K1805" s="16" t="s">
        <v>57</v>
      </c>
      <c r="L1805" s="9"/>
      <c r="M1805" s="9">
        <v>45058</v>
      </c>
      <c r="N1805" s="9">
        <v>45063</v>
      </c>
      <c r="O1805" s="7">
        <v>45063</v>
      </c>
      <c r="P1805" s="9">
        <v>45063</v>
      </c>
      <c r="Q1805" s="9">
        <v>44693</v>
      </c>
      <c r="R1805" s="9" t="s">
        <v>34</v>
      </c>
      <c r="S1805" s="16" t="s">
        <v>35</v>
      </c>
      <c r="T1805" s="16" t="s">
        <v>95</v>
      </c>
      <c r="U1805" s="16"/>
      <c r="V1805" s="16"/>
      <c r="W1805" s="16" t="s">
        <v>234</v>
      </c>
      <c r="X1805" s="16" t="s">
        <v>38</v>
      </c>
      <c r="Y1805">
        <v>5</v>
      </c>
      <c r="Z1805">
        <v>5</v>
      </c>
      <c r="AA1805">
        <v>2.5</v>
      </c>
      <c r="AB1805">
        <v>6</v>
      </c>
      <c r="AC1805">
        <v>0.5</v>
      </c>
      <c r="AD1805">
        <v>4</v>
      </c>
      <c r="AE1805" t="s">
        <v>1454</v>
      </c>
    </row>
    <row r="1806" spans="1:31" x14ac:dyDescent="0.25">
      <c r="A1806" s="16" t="s">
        <v>23</v>
      </c>
      <c r="B1806" s="16" t="s">
        <v>39</v>
      </c>
      <c r="C1806" s="16" t="s">
        <v>662</v>
      </c>
      <c r="D1806" s="16" t="s">
        <v>26</v>
      </c>
      <c r="E1806" s="16" t="s">
        <v>41</v>
      </c>
      <c r="F1806" s="16" t="s">
        <v>28</v>
      </c>
      <c r="G1806" s="16" t="s">
        <v>51</v>
      </c>
      <c r="H1806" s="16" t="s">
        <v>31</v>
      </c>
      <c r="I1806" s="16" t="s">
        <v>31</v>
      </c>
      <c r="J1806" s="16" t="s">
        <v>216</v>
      </c>
      <c r="K1806" s="16" t="s">
        <v>97</v>
      </c>
      <c r="L1806" s="9"/>
      <c r="M1806" s="9">
        <v>44979</v>
      </c>
      <c r="N1806" s="9">
        <v>45063</v>
      </c>
      <c r="O1806" s="7">
        <v>45063</v>
      </c>
      <c r="P1806" s="9">
        <v>45063</v>
      </c>
      <c r="Q1806" s="9">
        <v>44614</v>
      </c>
      <c r="R1806" s="9" t="s">
        <v>34</v>
      </c>
      <c r="S1806" s="16" t="s">
        <v>35</v>
      </c>
      <c r="T1806" s="16" t="s">
        <v>95</v>
      </c>
      <c r="U1806" s="16"/>
      <c r="V1806" s="16"/>
      <c r="W1806" s="16" t="s">
        <v>234</v>
      </c>
      <c r="X1806" s="16" t="s">
        <v>38</v>
      </c>
      <c r="Y1806">
        <v>5</v>
      </c>
      <c r="Z1806">
        <v>5</v>
      </c>
      <c r="AA1806">
        <v>2.5</v>
      </c>
      <c r="AB1806">
        <v>6</v>
      </c>
      <c r="AC1806">
        <v>0.5</v>
      </c>
      <c r="AD1806">
        <v>4</v>
      </c>
      <c r="AE1806" t="s">
        <v>1458</v>
      </c>
    </row>
    <row r="1807" spans="1:31" x14ac:dyDescent="0.25">
      <c r="A1807" s="16" t="s">
        <v>23</v>
      </c>
      <c r="B1807" s="16" t="s">
        <v>39</v>
      </c>
      <c r="C1807" s="16" t="s">
        <v>662</v>
      </c>
      <c r="D1807" s="16" t="s">
        <v>26</v>
      </c>
      <c r="E1807" s="16" t="s">
        <v>41</v>
      </c>
      <c r="F1807" s="16" t="s">
        <v>28</v>
      </c>
      <c r="G1807" s="16" t="s">
        <v>544</v>
      </c>
      <c r="H1807" s="16" t="s">
        <v>150</v>
      </c>
      <c r="I1807" s="16" t="s">
        <v>31</v>
      </c>
      <c r="J1807" s="16" t="s">
        <v>216</v>
      </c>
      <c r="K1807" s="16" t="s">
        <v>217</v>
      </c>
      <c r="L1807" s="9"/>
      <c r="M1807" s="9">
        <v>45071</v>
      </c>
      <c r="N1807" s="9">
        <v>44705</v>
      </c>
      <c r="O1807" s="7">
        <v>44705</v>
      </c>
      <c r="P1807" s="9"/>
      <c r="Q1807" s="9">
        <v>44705</v>
      </c>
      <c r="R1807" s="9" t="s">
        <v>34</v>
      </c>
      <c r="S1807" s="16" t="s">
        <v>35</v>
      </c>
      <c r="T1807" s="16" t="s">
        <v>95</v>
      </c>
      <c r="U1807" s="16"/>
      <c r="V1807" s="16"/>
      <c r="W1807" s="16" t="s">
        <v>234</v>
      </c>
      <c r="X1807" s="16" t="s">
        <v>38</v>
      </c>
      <c r="Y1807">
        <v>5</v>
      </c>
      <c r="Z1807">
        <v>5</v>
      </c>
      <c r="AA1807">
        <v>2.5</v>
      </c>
      <c r="AB1807">
        <v>6</v>
      </c>
      <c r="AC1807">
        <v>0.5</v>
      </c>
      <c r="AD1807">
        <v>4</v>
      </c>
      <c r="AE1807" t="s">
        <v>1443</v>
      </c>
    </row>
    <row r="1808" spans="1:31" x14ac:dyDescent="0.25">
      <c r="A1808" s="16" t="s">
        <v>23</v>
      </c>
      <c r="B1808" s="16" t="s">
        <v>3143</v>
      </c>
      <c r="C1808" s="16" t="s">
        <v>662</v>
      </c>
      <c r="D1808" s="16" t="s">
        <v>26</v>
      </c>
      <c r="E1808" s="16" t="s">
        <v>41</v>
      </c>
      <c r="F1808" s="16" t="s">
        <v>349</v>
      </c>
      <c r="G1808" s="16" t="s">
        <v>2909</v>
      </c>
      <c r="H1808" s="16" t="s">
        <v>31</v>
      </c>
      <c r="I1808" s="16" t="s">
        <v>31</v>
      </c>
      <c r="J1808" s="16" t="s">
        <v>216</v>
      </c>
      <c r="K1808" s="16" t="s">
        <v>53</v>
      </c>
      <c r="L1808" s="9"/>
      <c r="M1808" s="9">
        <v>45344</v>
      </c>
      <c r="N1808" s="9">
        <v>45344</v>
      </c>
      <c r="O1808" s="7">
        <v>45344</v>
      </c>
      <c r="P1808" s="9"/>
      <c r="Q1808" s="9"/>
      <c r="R1808" s="9" t="s">
        <v>93</v>
      </c>
      <c r="S1808" s="16" t="s">
        <v>35</v>
      </c>
      <c r="T1808" s="16" t="s">
        <v>95</v>
      </c>
      <c r="U1808" s="16"/>
      <c r="V1808" s="16"/>
      <c r="W1808" s="16" t="s">
        <v>234</v>
      </c>
      <c r="X1808" s="16" t="s">
        <v>38</v>
      </c>
      <c r="Y1808">
        <v>5</v>
      </c>
      <c r="Z1808">
        <v>5</v>
      </c>
      <c r="AA1808">
        <v>2.5</v>
      </c>
      <c r="AB1808">
        <v>6</v>
      </c>
      <c r="AC1808">
        <v>0.5</v>
      </c>
      <c r="AD1808">
        <v>4</v>
      </c>
      <c r="AE1808" t="s">
        <v>3358</v>
      </c>
    </row>
    <row r="1809" spans="1:31" x14ac:dyDescent="0.25">
      <c r="A1809" s="16" t="s">
        <v>23</v>
      </c>
      <c r="B1809" s="16" t="s">
        <v>3143</v>
      </c>
      <c r="C1809" s="16" t="s">
        <v>662</v>
      </c>
      <c r="D1809" s="16" t="s">
        <v>26</v>
      </c>
      <c r="E1809" s="16" t="s">
        <v>41</v>
      </c>
      <c r="F1809" s="16" t="s">
        <v>349</v>
      </c>
      <c r="G1809" s="16" t="s">
        <v>2909</v>
      </c>
      <c r="H1809" s="16" t="s">
        <v>31</v>
      </c>
      <c r="I1809" s="16" t="s">
        <v>31</v>
      </c>
      <c r="J1809" s="16" t="s">
        <v>216</v>
      </c>
      <c r="K1809" s="16" t="s">
        <v>64</v>
      </c>
      <c r="L1809" s="9"/>
      <c r="M1809" s="9">
        <v>45344</v>
      </c>
      <c r="N1809" s="9">
        <v>45344</v>
      </c>
      <c r="O1809" s="7">
        <v>45344</v>
      </c>
      <c r="P1809" s="9"/>
      <c r="Q1809" s="9"/>
      <c r="R1809" s="9" t="s">
        <v>93</v>
      </c>
      <c r="S1809" s="16" t="s">
        <v>35</v>
      </c>
      <c r="T1809" s="16" t="s">
        <v>95</v>
      </c>
      <c r="U1809" s="16"/>
      <c r="V1809" s="16"/>
      <c r="W1809" s="16" t="s">
        <v>234</v>
      </c>
      <c r="X1809" s="16" t="s">
        <v>38</v>
      </c>
      <c r="Y1809">
        <v>5</v>
      </c>
      <c r="Z1809">
        <v>5</v>
      </c>
      <c r="AA1809">
        <v>2.5</v>
      </c>
      <c r="AB1809">
        <v>6</v>
      </c>
      <c r="AC1809">
        <v>0.5</v>
      </c>
      <c r="AD1809">
        <v>4</v>
      </c>
      <c r="AE1809" t="s">
        <v>3361</v>
      </c>
    </row>
    <row r="1810" spans="1:31" x14ac:dyDescent="0.25">
      <c r="A1810" s="16" t="s">
        <v>23</v>
      </c>
      <c r="B1810" s="16" t="s">
        <v>3143</v>
      </c>
      <c r="C1810" s="16" t="s">
        <v>662</v>
      </c>
      <c r="D1810" s="16" t="s">
        <v>26</v>
      </c>
      <c r="E1810" s="16" t="s">
        <v>41</v>
      </c>
      <c r="F1810" s="16" t="s">
        <v>349</v>
      </c>
      <c r="G1810" s="16" t="s">
        <v>2909</v>
      </c>
      <c r="H1810" s="16" t="s">
        <v>31</v>
      </c>
      <c r="I1810" s="16" t="s">
        <v>31</v>
      </c>
      <c r="J1810" s="16" t="s">
        <v>216</v>
      </c>
      <c r="K1810" s="16" t="s">
        <v>47</v>
      </c>
      <c r="L1810" s="9"/>
      <c r="M1810" s="9">
        <v>45344</v>
      </c>
      <c r="N1810" s="9">
        <v>45344</v>
      </c>
      <c r="O1810" s="7">
        <v>45344</v>
      </c>
      <c r="P1810" s="9"/>
      <c r="Q1810" s="9"/>
      <c r="R1810" s="9" t="s">
        <v>93</v>
      </c>
      <c r="S1810" s="16" t="s">
        <v>35</v>
      </c>
      <c r="T1810" s="16" t="s">
        <v>95</v>
      </c>
      <c r="U1810" s="16"/>
      <c r="V1810" s="16"/>
      <c r="W1810" s="16" t="s">
        <v>234</v>
      </c>
      <c r="X1810" s="16" t="s">
        <v>38</v>
      </c>
      <c r="Y1810">
        <v>5</v>
      </c>
      <c r="Z1810">
        <v>5</v>
      </c>
      <c r="AA1810">
        <v>2.5</v>
      </c>
      <c r="AB1810">
        <v>6</v>
      </c>
      <c r="AC1810">
        <v>0.5</v>
      </c>
      <c r="AD1810">
        <v>4</v>
      </c>
      <c r="AE1810" t="s">
        <v>3363</v>
      </c>
    </row>
    <row r="1811" spans="1:31" x14ac:dyDescent="0.25">
      <c r="A1811" s="16" t="s">
        <v>23</v>
      </c>
      <c r="B1811" s="16" t="s">
        <v>3143</v>
      </c>
      <c r="C1811" s="16" t="s">
        <v>662</v>
      </c>
      <c r="D1811" s="16" t="s">
        <v>26</v>
      </c>
      <c r="E1811" s="16" t="s">
        <v>41</v>
      </c>
      <c r="F1811" s="16" t="s">
        <v>349</v>
      </c>
      <c r="G1811" s="16" t="s">
        <v>2909</v>
      </c>
      <c r="H1811" s="16" t="s">
        <v>31</v>
      </c>
      <c r="I1811" s="16" t="s">
        <v>31</v>
      </c>
      <c r="J1811" s="16" t="s">
        <v>216</v>
      </c>
      <c r="K1811" s="16" t="s">
        <v>221</v>
      </c>
      <c r="L1811" s="9"/>
      <c r="M1811" s="9">
        <v>45428</v>
      </c>
      <c r="N1811" s="9">
        <v>45428</v>
      </c>
      <c r="O1811" s="7">
        <v>45428</v>
      </c>
      <c r="P1811" s="9"/>
      <c r="Q1811" s="9"/>
      <c r="R1811" s="9" t="s">
        <v>93</v>
      </c>
      <c r="S1811" s="16" t="s">
        <v>35</v>
      </c>
      <c r="T1811" s="16" t="s">
        <v>95</v>
      </c>
      <c r="U1811" s="16"/>
      <c r="V1811" s="16"/>
      <c r="W1811" s="16" t="s">
        <v>234</v>
      </c>
      <c r="X1811" s="16" t="s">
        <v>38</v>
      </c>
      <c r="Y1811">
        <v>5</v>
      </c>
      <c r="Z1811">
        <v>5</v>
      </c>
      <c r="AA1811">
        <v>2.5</v>
      </c>
      <c r="AB1811">
        <v>6</v>
      </c>
      <c r="AC1811">
        <v>0.5</v>
      </c>
      <c r="AD1811">
        <v>4</v>
      </c>
      <c r="AE1811" t="s">
        <v>3365</v>
      </c>
    </row>
    <row r="1812" spans="1:31" x14ac:dyDescent="0.25">
      <c r="A1812" s="16" t="s">
        <v>23</v>
      </c>
      <c r="B1812" s="16" t="s">
        <v>3143</v>
      </c>
      <c r="C1812" s="16" t="s">
        <v>662</v>
      </c>
      <c r="D1812" s="16" t="s">
        <v>26</v>
      </c>
      <c r="E1812" s="16" t="s">
        <v>41</v>
      </c>
      <c r="F1812" s="16" t="s">
        <v>349</v>
      </c>
      <c r="G1812" s="16" t="s">
        <v>2909</v>
      </c>
      <c r="H1812" s="16" t="s">
        <v>31</v>
      </c>
      <c r="I1812" s="16" t="s">
        <v>31</v>
      </c>
      <c r="J1812" s="16" t="s">
        <v>216</v>
      </c>
      <c r="K1812" s="16" t="s">
        <v>57</v>
      </c>
      <c r="L1812" s="9"/>
      <c r="M1812" s="9">
        <v>45428</v>
      </c>
      <c r="N1812" s="9">
        <v>45428</v>
      </c>
      <c r="O1812" s="7">
        <v>45428</v>
      </c>
      <c r="P1812" s="9"/>
      <c r="Q1812" s="9"/>
      <c r="R1812" s="9" t="s">
        <v>93</v>
      </c>
      <c r="S1812" s="16" t="s">
        <v>35</v>
      </c>
      <c r="T1812" s="16" t="s">
        <v>95</v>
      </c>
      <c r="U1812" s="16"/>
      <c r="V1812" s="16"/>
      <c r="W1812" s="16" t="s">
        <v>234</v>
      </c>
      <c r="X1812" s="16" t="s">
        <v>38</v>
      </c>
      <c r="Y1812">
        <v>5</v>
      </c>
      <c r="Z1812">
        <v>5</v>
      </c>
      <c r="AA1812">
        <v>2.5</v>
      </c>
      <c r="AB1812">
        <v>6</v>
      </c>
      <c r="AC1812">
        <v>0.5</v>
      </c>
      <c r="AD1812">
        <v>4</v>
      </c>
      <c r="AE1812" t="s">
        <v>3368</v>
      </c>
    </row>
    <row r="1813" spans="1:31" x14ac:dyDescent="0.25">
      <c r="A1813" s="16" t="s">
        <v>23</v>
      </c>
      <c r="B1813" s="16" t="s">
        <v>3143</v>
      </c>
      <c r="C1813" s="16" t="s">
        <v>662</v>
      </c>
      <c r="D1813" s="16" t="s">
        <v>26</v>
      </c>
      <c r="E1813" s="16" t="s">
        <v>41</v>
      </c>
      <c r="F1813" s="16" t="s">
        <v>349</v>
      </c>
      <c r="G1813" s="16" t="s">
        <v>2909</v>
      </c>
      <c r="H1813" s="16" t="s">
        <v>31</v>
      </c>
      <c r="I1813" s="16" t="s">
        <v>31</v>
      </c>
      <c r="J1813" s="16" t="s">
        <v>216</v>
      </c>
      <c r="K1813" s="16" t="s">
        <v>97</v>
      </c>
      <c r="L1813" s="9"/>
      <c r="M1813" s="9">
        <v>45428</v>
      </c>
      <c r="N1813" s="9">
        <v>45428</v>
      </c>
      <c r="O1813" s="7">
        <v>45428</v>
      </c>
      <c r="P1813" s="9"/>
      <c r="Q1813" s="9"/>
      <c r="R1813" s="9" t="s">
        <v>93</v>
      </c>
      <c r="S1813" s="16" t="s">
        <v>35</v>
      </c>
      <c r="T1813" s="16" t="s">
        <v>95</v>
      </c>
      <c r="U1813" s="16"/>
      <c r="V1813" s="16"/>
      <c r="W1813" s="16" t="s">
        <v>234</v>
      </c>
      <c r="X1813" s="16" t="s">
        <v>38</v>
      </c>
      <c r="Y1813">
        <v>5</v>
      </c>
      <c r="Z1813">
        <v>5</v>
      </c>
      <c r="AA1813">
        <v>2.5</v>
      </c>
      <c r="AB1813">
        <v>6</v>
      </c>
      <c r="AC1813">
        <v>0.5</v>
      </c>
      <c r="AD1813">
        <v>4</v>
      </c>
      <c r="AE1813" t="s">
        <v>3372</v>
      </c>
    </row>
    <row r="1814" spans="1:31" x14ac:dyDescent="0.25">
      <c r="A1814" s="16" t="s">
        <v>23</v>
      </c>
      <c r="B1814" s="16" t="s">
        <v>3143</v>
      </c>
      <c r="C1814" s="16" t="s">
        <v>662</v>
      </c>
      <c r="D1814" s="16" t="s">
        <v>26</v>
      </c>
      <c r="E1814" s="16" t="s">
        <v>41</v>
      </c>
      <c r="F1814" s="16" t="s">
        <v>349</v>
      </c>
      <c r="G1814" s="16" t="s">
        <v>3893</v>
      </c>
      <c r="H1814" s="16" t="s">
        <v>150</v>
      </c>
      <c r="I1814" s="16" t="s">
        <v>31</v>
      </c>
      <c r="J1814" s="16" t="s">
        <v>216</v>
      </c>
      <c r="K1814" s="16" t="s">
        <v>217</v>
      </c>
      <c r="L1814" s="9"/>
      <c r="M1814" s="9">
        <v>45436</v>
      </c>
      <c r="N1814" s="9">
        <v>45436</v>
      </c>
      <c r="O1814" s="7">
        <v>45436</v>
      </c>
      <c r="P1814" s="9"/>
      <c r="Q1814" s="9"/>
      <c r="R1814" s="9" t="s">
        <v>93</v>
      </c>
      <c r="S1814" s="16" t="s">
        <v>35</v>
      </c>
      <c r="T1814" s="16" t="s">
        <v>95</v>
      </c>
      <c r="U1814" s="16"/>
      <c r="V1814" s="16"/>
      <c r="W1814" s="16" t="s">
        <v>234</v>
      </c>
      <c r="X1814" s="16" t="s">
        <v>38</v>
      </c>
      <c r="Y1814">
        <v>5</v>
      </c>
      <c r="Z1814">
        <v>5</v>
      </c>
      <c r="AA1814">
        <v>2.5</v>
      </c>
      <c r="AB1814">
        <v>6</v>
      </c>
      <c r="AC1814">
        <v>0.5</v>
      </c>
      <c r="AD1814">
        <v>4</v>
      </c>
      <c r="AE1814" t="s">
        <v>3374</v>
      </c>
    </row>
    <row r="1815" spans="1:31" x14ac:dyDescent="0.25">
      <c r="A1815" s="16" t="s">
        <v>3138</v>
      </c>
      <c r="B1815" s="16" t="s">
        <v>24</v>
      </c>
      <c r="C1815" s="16" t="s">
        <v>663</v>
      </c>
      <c r="D1815" s="16" t="s">
        <v>26</v>
      </c>
      <c r="E1815" s="16" t="s">
        <v>41</v>
      </c>
      <c r="F1815" s="16" t="s">
        <v>28</v>
      </c>
      <c r="G1815" s="16" t="s">
        <v>51</v>
      </c>
      <c r="H1815" s="16" t="s">
        <v>31</v>
      </c>
      <c r="I1815" s="16" t="s">
        <v>31</v>
      </c>
      <c r="J1815" s="16" t="s">
        <v>91</v>
      </c>
      <c r="K1815" s="16" t="s">
        <v>53</v>
      </c>
      <c r="L1815" s="9"/>
      <c r="M1815" s="9">
        <v>45058</v>
      </c>
      <c r="N1815" s="9">
        <v>44979</v>
      </c>
      <c r="O1815" s="7">
        <v>44979</v>
      </c>
      <c r="P1815" s="9">
        <v>44979</v>
      </c>
      <c r="Q1815" s="9">
        <v>44693</v>
      </c>
      <c r="R1815" s="9" t="s">
        <v>34</v>
      </c>
      <c r="S1815" s="16" t="s">
        <v>35</v>
      </c>
      <c r="T1815" s="16"/>
      <c r="U1815" s="16"/>
      <c r="V1815" s="16"/>
      <c r="W1815" s="16"/>
      <c r="X1815" s="16" t="s">
        <v>55</v>
      </c>
      <c r="Y1815">
        <v>3</v>
      </c>
      <c r="Z1815">
        <v>5</v>
      </c>
      <c r="AA1815">
        <v>1.5</v>
      </c>
      <c r="AB1815">
        <v>6</v>
      </c>
      <c r="AC1815">
        <v>0.5</v>
      </c>
      <c r="AD1815">
        <v>3</v>
      </c>
      <c r="AE1815" t="s">
        <v>2000</v>
      </c>
    </row>
    <row r="1816" spans="1:31" x14ac:dyDescent="0.25">
      <c r="A1816" s="16" t="s">
        <v>3138</v>
      </c>
      <c r="B1816" s="16" t="s">
        <v>24</v>
      </c>
      <c r="C1816" s="16" t="s">
        <v>663</v>
      </c>
      <c r="D1816" s="16" t="s">
        <v>26</v>
      </c>
      <c r="E1816" s="16" t="s">
        <v>41</v>
      </c>
      <c r="F1816" s="16" t="s">
        <v>28</v>
      </c>
      <c r="G1816" s="16" t="s">
        <v>51</v>
      </c>
      <c r="H1816" s="16" t="s">
        <v>31</v>
      </c>
      <c r="I1816" s="16" t="s">
        <v>31</v>
      </c>
      <c r="J1816" s="16" t="s">
        <v>91</v>
      </c>
      <c r="K1816" s="16" t="s">
        <v>196</v>
      </c>
      <c r="L1816" s="9"/>
      <c r="M1816" s="9">
        <v>45058</v>
      </c>
      <c r="N1816" s="9">
        <v>44979</v>
      </c>
      <c r="O1816" s="7">
        <v>44979</v>
      </c>
      <c r="P1816" s="9">
        <v>44979</v>
      </c>
      <c r="Q1816" s="9">
        <v>44693</v>
      </c>
      <c r="R1816" s="9" t="s">
        <v>34</v>
      </c>
      <c r="S1816" s="16" t="s">
        <v>35</v>
      </c>
      <c r="T1816" s="16" t="s">
        <v>218</v>
      </c>
      <c r="U1816" s="16"/>
      <c r="V1816" s="16"/>
      <c r="W1816" s="16"/>
      <c r="X1816" s="16" t="s">
        <v>55</v>
      </c>
      <c r="Y1816">
        <v>3</v>
      </c>
      <c r="Z1816">
        <v>5</v>
      </c>
      <c r="AA1816">
        <v>1.5</v>
      </c>
      <c r="AB1816">
        <v>6</v>
      </c>
      <c r="AC1816">
        <v>0.5</v>
      </c>
      <c r="AD1816">
        <v>3</v>
      </c>
      <c r="AE1816" t="s">
        <v>1924</v>
      </c>
    </row>
    <row r="1817" spans="1:31" x14ac:dyDescent="0.25">
      <c r="A1817" s="16" t="s">
        <v>3138</v>
      </c>
      <c r="B1817" s="16" t="s">
        <v>24</v>
      </c>
      <c r="C1817" s="16" t="s">
        <v>663</v>
      </c>
      <c r="D1817" s="16" t="s">
        <v>26</v>
      </c>
      <c r="E1817" s="16" t="s">
        <v>41</v>
      </c>
      <c r="F1817" s="16" t="s">
        <v>28</v>
      </c>
      <c r="G1817" s="16" t="s">
        <v>51</v>
      </c>
      <c r="H1817" s="16" t="s">
        <v>31</v>
      </c>
      <c r="I1817" s="16" t="s">
        <v>31</v>
      </c>
      <c r="J1817" s="16" t="s">
        <v>91</v>
      </c>
      <c r="K1817" s="16" t="s">
        <v>219</v>
      </c>
      <c r="L1817" s="9"/>
      <c r="M1817" s="9">
        <v>45058</v>
      </c>
      <c r="N1817" s="9">
        <v>45175</v>
      </c>
      <c r="O1817" s="7">
        <v>45175</v>
      </c>
      <c r="P1817" s="9">
        <v>45175</v>
      </c>
      <c r="Q1817" s="9">
        <v>44693</v>
      </c>
      <c r="R1817" s="9" t="s">
        <v>34</v>
      </c>
      <c r="S1817" s="16" t="s">
        <v>35</v>
      </c>
      <c r="T1817" s="16"/>
      <c r="U1817" s="16"/>
      <c r="V1817" s="16"/>
      <c r="W1817" s="16"/>
      <c r="X1817" s="16" t="s">
        <v>55</v>
      </c>
      <c r="Y1817">
        <v>3</v>
      </c>
      <c r="Z1817">
        <v>5</v>
      </c>
      <c r="AA1817">
        <v>1.5</v>
      </c>
      <c r="AB1817">
        <v>6</v>
      </c>
      <c r="AC1817">
        <v>0.5</v>
      </c>
      <c r="AD1817">
        <v>3</v>
      </c>
      <c r="AE1817" t="s">
        <v>1925</v>
      </c>
    </row>
    <row r="1818" spans="1:31" x14ac:dyDescent="0.25">
      <c r="A1818" s="16" t="s">
        <v>3138</v>
      </c>
      <c r="B1818" s="16" t="s">
        <v>24</v>
      </c>
      <c r="C1818" s="16" t="s">
        <v>663</v>
      </c>
      <c r="D1818" s="16" t="s">
        <v>26</v>
      </c>
      <c r="E1818" s="16" t="s">
        <v>41</v>
      </c>
      <c r="F1818" s="16" t="s">
        <v>28</v>
      </c>
      <c r="G1818" s="16" t="s">
        <v>51</v>
      </c>
      <c r="H1818" s="16" t="s">
        <v>31</v>
      </c>
      <c r="I1818" s="16" t="s">
        <v>31</v>
      </c>
      <c r="J1818" s="16" t="s">
        <v>91</v>
      </c>
      <c r="K1818" s="16" t="s">
        <v>64</v>
      </c>
      <c r="L1818" s="9"/>
      <c r="M1818" s="9">
        <v>44979</v>
      </c>
      <c r="N1818" s="9">
        <v>44979</v>
      </c>
      <c r="O1818" s="7">
        <v>44979</v>
      </c>
      <c r="P1818" s="9">
        <v>44979</v>
      </c>
      <c r="Q1818" s="9">
        <v>44614</v>
      </c>
      <c r="R1818" s="9" t="s">
        <v>34</v>
      </c>
      <c r="S1818" s="16" t="s">
        <v>35</v>
      </c>
      <c r="T1818" s="16" t="s">
        <v>218</v>
      </c>
      <c r="U1818" s="16"/>
      <c r="V1818" s="16"/>
      <c r="W1818" s="16"/>
      <c r="X1818" s="16" t="s">
        <v>55</v>
      </c>
      <c r="Y1818">
        <v>3</v>
      </c>
      <c r="Z1818">
        <v>5</v>
      </c>
      <c r="AA1818">
        <v>1.5</v>
      </c>
      <c r="AB1818">
        <v>6</v>
      </c>
      <c r="AC1818">
        <v>0.5</v>
      </c>
      <c r="AD1818">
        <v>3</v>
      </c>
      <c r="AE1818" t="s">
        <v>1825</v>
      </c>
    </row>
    <row r="1819" spans="1:31" x14ac:dyDescent="0.25">
      <c r="A1819" s="16" t="s">
        <v>3138</v>
      </c>
      <c r="B1819" s="16" t="s">
        <v>24</v>
      </c>
      <c r="C1819" s="16" t="s">
        <v>663</v>
      </c>
      <c r="D1819" s="16" t="s">
        <v>26</v>
      </c>
      <c r="E1819" s="16" t="s">
        <v>41</v>
      </c>
      <c r="F1819" s="16" t="s">
        <v>28</v>
      </c>
      <c r="G1819" s="16" t="s">
        <v>51</v>
      </c>
      <c r="H1819" s="16" t="s">
        <v>31</v>
      </c>
      <c r="I1819" s="16" t="s">
        <v>31</v>
      </c>
      <c r="J1819" s="16" t="s">
        <v>91</v>
      </c>
      <c r="K1819" s="16" t="s">
        <v>47</v>
      </c>
      <c r="L1819" s="9"/>
      <c r="M1819" s="9">
        <v>44979</v>
      </c>
      <c r="N1819" s="9">
        <v>45063</v>
      </c>
      <c r="O1819" s="7">
        <v>45063</v>
      </c>
      <c r="P1819" s="9">
        <v>45063</v>
      </c>
      <c r="Q1819" s="9">
        <v>44614</v>
      </c>
      <c r="R1819" s="9" t="s">
        <v>34</v>
      </c>
      <c r="S1819" s="16" t="s">
        <v>35</v>
      </c>
      <c r="T1819" s="16" t="s">
        <v>218</v>
      </c>
      <c r="U1819" s="16"/>
      <c r="V1819" s="16"/>
      <c r="W1819" s="16"/>
      <c r="X1819" s="16" t="s">
        <v>55</v>
      </c>
      <c r="Y1819">
        <v>3</v>
      </c>
      <c r="Z1819">
        <v>5</v>
      </c>
      <c r="AA1819">
        <v>1.5</v>
      </c>
      <c r="AB1819">
        <v>6</v>
      </c>
      <c r="AC1819">
        <v>0.5</v>
      </c>
      <c r="AD1819">
        <v>3</v>
      </c>
      <c r="AE1819" t="s">
        <v>1822</v>
      </c>
    </row>
    <row r="1820" spans="1:31" x14ac:dyDescent="0.25">
      <c r="A1820" s="16" t="s">
        <v>3138</v>
      </c>
      <c r="B1820" s="16" t="s">
        <v>24</v>
      </c>
      <c r="C1820" s="16" t="s">
        <v>663</v>
      </c>
      <c r="D1820" s="16" t="s">
        <v>26</v>
      </c>
      <c r="E1820" s="16" t="s">
        <v>41</v>
      </c>
      <c r="F1820" s="16" t="s">
        <v>28</v>
      </c>
      <c r="G1820" s="16" t="s">
        <v>51</v>
      </c>
      <c r="H1820" s="16" t="s">
        <v>31</v>
      </c>
      <c r="I1820" s="16" t="s">
        <v>31</v>
      </c>
      <c r="J1820" s="16" t="s">
        <v>91</v>
      </c>
      <c r="K1820" s="16" t="s">
        <v>191</v>
      </c>
      <c r="L1820" s="9"/>
      <c r="M1820" s="9">
        <v>45058</v>
      </c>
      <c r="N1820" s="9">
        <v>45063</v>
      </c>
      <c r="O1820" s="7">
        <v>45063</v>
      </c>
      <c r="P1820" s="9">
        <v>45063</v>
      </c>
      <c r="Q1820" s="9">
        <v>44693</v>
      </c>
      <c r="R1820" s="9" t="s">
        <v>34</v>
      </c>
      <c r="S1820" s="16" t="s">
        <v>35</v>
      </c>
      <c r="T1820" s="16"/>
      <c r="U1820" s="16"/>
      <c r="V1820" s="16"/>
      <c r="W1820" s="16"/>
      <c r="X1820" s="16" t="s">
        <v>55</v>
      </c>
      <c r="Y1820">
        <v>3</v>
      </c>
      <c r="Z1820">
        <v>5</v>
      </c>
      <c r="AA1820">
        <v>1.5</v>
      </c>
      <c r="AB1820">
        <v>6</v>
      </c>
      <c r="AC1820">
        <v>0.5</v>
      </c>
      <c r="AD1820">
        <v>3</v>
      </c>
      <c r="AE1820" t="s">
        <v>1926</v>
      </c>
    </row>
    <row r="1821" spans="1:31" x14ac:dyDescent="0.25">
      <c r="A1821" s="16" t="s">
        <v>3138</v>
      </c>
      <c r="B1821" s="16" t="s">
        <v>24</v>
      </c>
      <c r="C1821" s="16" t="s">
        <v>663</v>
      </c>
      <c r="D1821" s="16" t="s">
        <v>26</v>
      </c>
      <c r="E1821" s="16" t="s">
        <v>41</v>
      </c>
      <c r="F1821" s="16" t="s">
        <v>28</v>
      </c>
      <c r="G1821" s="16" t="s">
        <v>51</v>
      </c>
      <c r="H1821" s="16" t="s">
        <v>31</v>
      </c>
      <c r="I1821" s="16" t="s">
        <v>31</v>
      </c>
      <c r="J1821" s="16" t="s">
        <v>91</v>
      </c>
      <c r="K1821" s="16" t="s">
        <v>112</v>
      </c>
      <c r="L1821" s="9"/>
      <c r="M1821" s="9">
        <v>45058</v>
      </c>
      <c r="N1821" s="9">
        <v>45063</v>
      </c>
      <c r="O1821" s="7">
        <v>45063</v>
      </c>
      <c r="P1821" s="9">
        <v>45063</v>
      </c>
      <c r="Q1821" s="9">
        <v>44693</v>
      </c>
      <c r="R1821" s="9" t="s">
        <v>34</v>
      </c>
      <c r="S1821" s="16" t="s">
        <v>35</v>
      </c>
      <c r="T1821" s="16" t="s">
        <v>218</v>
      </c>
      <c r="U1821" s="16"/>
      <c r="V1821" s="16"/>
      <c r="W1821" s="16"/>
      <c r="X1821" s="16" t="s">
        <v>55</v>
      </c>
      <c r="Y1821">
        <v>3</v>
      </c>
      <c r="Z1821">
        <v>5</v>
      </c>
      <c r="AA1821">
        <v>1.5</v>
      </c>
      <c r="AB1821">
        <v>6</v>
      </c>
      <c r="AC1821">
        <v>0.5</v>
      </c>
      <c r="AD1821">
        <v>3</v>
      </c>
      <c r="AE1821" t="s">
        <v>2001</v>
      </c>
    </row>
    <row r="1822" spans="1:31" x14ac:dyDescent="0.25">
      <c r="A1822" s="16" t="s">
        <v>3138</v>
      </c>
      <c r="B1822" s="16" t="s">
        <v>24</v>
      </c>
      <c r="C1822" s="16" t="s">
        <v>663</v>
      </c>
      <c r="D1822" s="16" t="s">
        <v>26</v>
      </c>
      <c r="E1822" s="16" t="s">
        <v>41</v>
      </c>
      <c r="F1822" s="16" t="s">
        <v>28</v>
      </c>
      <c r="G1822" s="16" t="s">
        <v>51</v>
      </c>
      <c r="H1822" s="16" t="s">
        <v>31</v>
      </c>
      <c r="I1822" s="16" t="s">
        <v>31</v>
      </c>
      <c r="J1822" s="16" t="s">
        <v>91</v>
      </c>
      <c r="K1822" s="16" t="s">
        <v>121</v>
      </c>
      <c r="L1822" s="9"/>
      <c r="M1822" s="9">
        <v>45176</v>
      </c>
      <c r="N1822" s="9">
        <v>45063</v>
      </c>
      <c r="O1822" s="7">
        <v>45063</v>
      </c>
      <c r="P1822" s="9">
        <v>45063</v>
      </c>
      <c r="Q1822" s="9">
        <v>44811</v>
      </c>
      <c r="R1822" s="9" t="s">
        <v>34</v>
      </c>
      <c r="S1822" s="16" t="s">
        <v>35</v>
      </c>
      <c r="T1822" s="16" t="s">
        <v>218</v>
      </c>
      <c r="U1822" s="16"/>
      <c r="V1822" s="16"/>
      <c r="W1822" s="16"/>
      <c r="X1822" s="16" t="s">
        <v>55</v>
      </c>
      <c r="Y1822">
        <v>3</v>
      </c>
      <c r="Z1822">
        <v>5</v>
      </c>
      <c r="AA1822">
        <v>1.5</v>
      </c>
      <c r="AB1822">
        <v>6</v>
      </c>
      <c r="AC1822">
        <v>0.5</v>
      </c>
      <c r="AD1822">
        <v>3</v>
      </c>
      <c r="AE1822" t="s">
        <v>2002</v>
      </c>
    </row>
    <row r="1823" spans="1:31" x14ac:dyDescent="0.25">
      <c r="A1823" s="16" t="s">
        <v>3138</v>
      </c>
      <c r="B1823" s="16" t="s">
        <v>24</v>
      </c>
      <c r="C1823" s="16" t="s">
        <v>663</v>
      </c>
      <c r="D1823" s="16" t="s">
        <v>26</v>
      </c>
      <c r="E1823" s="16" t="s">
        <v>41</v>
      </c>
      <c r="F1823" s="16" t="s">
        <v>28</v>
      </c>
      <c r="G1823" s="16" t="s">
        <v>51</v>
      </c>
      <c r="H1823" s="16" t="s">
        <v>31</v>
      </c>
      <c r="I1823" s="16" t="s">
        <v>31</v>
      </c>
      <c r="J1823" s="16" t="s">
        <v>91</v>
      </c>
      <c r="K1823" s="16" t="s">
        <v>181</v>
      </c>
      <c r="L1823" s="9"/>
      <c r="M1823" s="9">
        <v>45176</v>
      </c>
      <c r="N1823" s="9">
        <v>45063</v>
      </c>
      <c r="O1823" s="7">
        <v>45063</v>
      </c>
      <c r="P1823" s="9">
        <v>45063</v>
      </c>
      <c r="Q1823" s="9">
        <v>44811</v>
      </c>
      <c r="R1823" s="9" t="s">
        <v>34</v>
      </c>
      <c r="S1823" s="16" t="s">
        <v>35</v>
      </c>
      <c r="T1823" s="16"/>
      <c r="U1823" s="16"/>
      <c r="V1823" s="16"/>
      <c r="W1823" s="16"/>
      <c r="X1823" s="16" t="s">
        <v>55</v>
      </c>
      <c r="Y1823">
        <v>3</v>
      </c>
      <c r="Z1823">
        <v>5</v>
      </c>
      <c r="AA1823">
        <v>1.5</v>
      </c>
      <c r="AB1823">
        <v>6</v>
      </c>
      <c r="AC1823">
        <v>0.5</v>
      </c>
      <c r="AD1823">
        <v>3</v>
      </c>
      <c r="AE1823" t="s">
        <v>2003</v>
      </c>
    </row>
    <row r="1824" spans="1:31" x14ac:dyDescent="0.25">
      <c r="A1824" s="16" t="s">
        <v>3138</v>
      </c>
      <c r="B1824" s="16" t="s">
        <v>24</v>
      </c>
      <c r="C1824" s="16" t="s">
        <v>663</v>
      </c>
      <c r="D1824" s="16" t="s">
        <v>26</v>
      </c>
      <c r="E1824" s="16" t="s">
        <v>41</v>
      </c>
      <c r="F1824" s="16" t="s">
        <v>28</v>
      </c>
      <c r="G1824" s="16" t="s">
        <v>51</v>
      </c>
      <c r="H1824" s="16" t="s">
        <v>31</v>
      </c>
      <c r="I1824" s="16" t="s">
        <v>31</v>
      </c>
      <c r="J1824" s="16" t="s">
        <v>91</v>
      </c>
      <c r="K1824" s="16" t="s">
        <v>87</v>
      </c>
      <c r="L1824" s="9"/>
      <c r="M1824" s="9">
        <v>44979</v>
      </c>
      <c r="N1824" s="9">
        <v>44979</v>
      </c>
      <c r="O1824" s="7">
        <v>44979</v>
      </c>
      <c r="P1824" s="9">
        <v>44979</v>
      </c>
      <c r="Q1824" s="9">
        <v>44614</v>
      </c>
      <c r="R1824" s="9" t="s">
        <v>34</v>
      </c>
      <c r="S1824" s="16" t="s">
        <v>35</v>
      </c>
      <c r="T1824" s="16"/>
      <c r="U1824" s="16"/>
      <c r="V1824" s="16"/>
      <c r="W1824" s="16"/>
      <c r="X1824" s="16" t="s">
        <v>55</v>
      </c>
      <c r="Y1824">
        <v>3</v>
      </c>
      <c r="Z1824">
        <v>5</v>
      </c>
      <c r="AA1824">
        <v>1.5</v>
      </c>
      <c r="AB1824">
        <v>6</v>
      </c>
      <c r="AC1824">
        <v>0.5</v>
      </c>
      <c r="AD1824">
        <v>3</v>
      </c>
      <c r="AE1824" t="s">
        <v>1927</v>
      </c>
    </row>
    <row r="1825" spans="1:31" x14ac:dyDescent="0.25">
      <c r="A1825" s="16" t="s">
        <v>3138</v>
      </c>
      <c r="B1825" s="16" t="s">
        <v>24</v>
      </c>
      <c r="C1825" s="16" t="s">
        <v>663</v>
      </c>
      <c r="D1825" s="16" t="s">
        <v>26</v>
      </c>
      <c r="E1825" s="16" t="s">
        <v>41</v>
      </c>
      <c r="F1825" s="16" t="s">
        <v>28</v>
      </c>
      <c r="G1825" s="16" t="s">
        <v>51</v>
      </c>
      <c r="H1825" s="16" t="s">
        <v>31</v>
      </c>
      <c r="I1825" s="16" t="s">
        <v>31</v>
      </c>
      <c r="J1825" s="16" t="s">
        <v>91</v>
      </c>
      <c r="K1825" s="16" t="s">
        <v>606</v>
      </c>
      <c r="L1825" s="9"/>
      <c r="M1825" s="9">
        <v>45058</v>
      </c>
      <c r="N1825" s="9">
        <v>45175</v>
      </c>
      <c r="O1825" s="7">
        <v>45175</v>
      </c>
      <c r="P1825" s="9">
        <v>45175</v>
      </c>
      <c r="Q1825" s="9">
        <v>44693</v>
      </c>
      <c r="R1825" s="9" t="s">
        <v>34</v>
      </c>
      <c r="S1825" s="16" t="s">
        <v>35</v>
      </c>
      <c r="T1825" s="16" t="s">
        <v>218</v>
      </c>
      <c r="U1825" s="16"/>
      <c r="V1825" s="16"/>
      <c r="W1825" s="16"/>
      <c r="X1825" s="16" t="s">
        <v>55</v>
      </c>
      <c r="Y1825">
        <v>3</v>
      </c>
      <c r="Z1825">
        <v>5</v>
      </c>
      <c r="AA1825">
        <v>1.5</v>
      </c>
      <c r="AB1825">
        <v>6</v>
      </c>
      <c r="AC1825">
        <v>0.5</v>
      </c>
      <c r="AD1825">
        <v>3</v>
      </c>
      <c r="AE1825" t="s">
        <v>2004</v>
      </c>
    </row>
    <row r="1826" spans="1:31" x14ac:dyDescent="0.25">
      <c r="A1826" s="16" t="s">
        <v>3138</v>
      </c>
      <c r="B1826" s="16" t="s">
        <v>24</v>
      </c>
      <c r="C1826" s="16" t="s">
        <v>663</v>
      </c>
      <c r="D1826" s="16" t="s">
        <v>26</v>
      </c>
      <c r="E1826" s="16" t="s">
        <v>41</v>
      </c>
      <c r="F1826" s="16" t="s">
        <v>28</v>
      </c>
      <c r="G1826" s="16" t="s">
        <v>51</v>
      </c>
      <c r="H1826" s="16" t="s">
        <v>31</v>
      </c>
      <c r="I1826" s="16" t="s">
        <v>31</v>
      </c>
      <c r="J1826" s="16" t="s">
        <v>91</v>
      </c>
      <c r="K1826" s="16" t="s">
        <v>300</v>
      </c>
      <c r="L1826" s="9"/>
      <c r="M1826" s="9">
        <v>45058</v>
      </c>
      <c r="N1826" s="9">
        <v>45063</v>
      </c>
      <c r="O1826" s="7">
        <v>45063</v>
      </c>
      <c r="P1826" s="9">
        <v>45063</v>
      </c>
      <c r="Q1826" s="9">
        <v>44693</v>
      </c>
      <c r="R1826" s="9" t="s">
        <v>34</v>
      </c>
      <c r="S1826" s="16" t="s">
        <v>35</v>
      </c>
      <c r="T1826" s="16"/>
      <c r="U1826" s="16"/>
      <c r="V1826" s="16"/>
      <c r="W1826" s="16"/>
      <c r="X1826" s="16" t="s">
        <v>55</v>
      </c>
      <c r="Y1826">
        <v>3</v>
      </c>
      <c r="Z1826">
        <v>5</v>
      </c>
      <c r="AA1826">
        <v>1.5</v>
      </c>
      <c r="AB1826">
        <v>6</v>
      </c>
      <c r="AC1826">
        <v>0.5</v>
      </c>
      <c r="AD1826">
        <v>3</v>
      </c>
      <c r="AE1826" t="s">
        <v>1928</v>
      </c>
    </row>
    <row r="1827" spans="1:31" x14ac:dyDescent="0.25">
      <c r="A1827" s="16" t="s">
        <v>3138</v>
      </c>
      <c r="B1827" s="16" t="s">
        <v>24</v>
      </c>
      <c r="C1827" s="16" t="s">
        <v>663</v>
      </c>
      <c r="D1827" s="16" t="s">
        <v>26</v>
      </c>
      <c r="E1827" s="16" t="s">
        <v>41</v>
      </c>
      <c r="F1827" s="16" t="s">
        <v>28</v>
      </c>
      <c r="G1827" s="16" t="s">
        <v>51</v>
      </c>
      <c r="H1827" s="16" t="s">
        <v>31</v>
      </c>
      <c r="I1827" s="16" t="s">
        <v>31</v>
      </c>
      <c r="J1827" s="16" t="s">
        <v>91</v>
      </c>
      <c r="K1827" s="16" t="s">
        <v>57</v>
      </c>
      <c r="L1827" s="9"/>
      <c r="M1827" s="9">
        <v>45058</v>
      </c>
      <c r="N1827" s="9">
        <v>45175</v>
      </c>
      <c r="O1827" s="7">
        <v>45175</v>
      </c>
      <c r="P1827" s="9">
        <v>45175</v>
      </c>
      <c r="Q1827" s="9">
        <v>44693</v>
      </c>
      <c r="R1827" s="9" t="s">
        <v>34</v>
      </c>
      <c r="S1827" s="16" t="s">
        <v>35</v>
      </c>
      <c r="T1827" s="16" t="s">
        <v>218</v>
      </c>
      <c r="U1827" s="16"/>
      <c r="V1827" s="16"/>
      <c r="W1827" s="16"/>
      <c r="X1827" s="16" t="s">
        <v>55</v>
      </c>
      <c r="Y1827">
        <v>3</v>
      </c>
      <c r="Z1827">
        <v>5</v>
      </c>
      <c r="AA1827">
        <v>1.5</v>
      </c>
      <c r="AB1827">
        <v>6</v>
      </c>
      <c r="AC1827">
        <v>0.5</v>
      </c>
      <c r="AD1827">
        <v>3</v>
      </c>
      <c r="AE1827" t="s">
        <v>1929</v>
      </c>
    </row>
    <row r="1828" spans="1:31" x14ac:dyDescent="0.25">
      <c r="A1828" s="16" t="s">
        <v>3138</v>
      </c>
      <c r="B1828" s="16" t="s">
        <v>24</v>
      </c>
      <c r="C1828" s="16" t="s">
        <v>663</v>
      </c>
      <c r="D1828" s="16" t="s">
        <v>26</v>
      </c>
      <c r="E1828" s="16" t="s">
        <v>41</v>
      </c>
      <c r="F1828" s="16" t="s">
        <v>28</v>
      </c>
      <c r="G1828" s="16" t="s">
        <v>51</v>
      </c>
      <c r="H1828" s="16" t="s">
        <v>31</v>
      </c>
      <c r="I1828" s="16" t="s">
        <v>31</v>
      </c>
      <c r="J1828" s="16" t="s">
        <v>91</v>
      </c>
      <c r="K1828" s="16" t="s">
        <v>224</v>
      </c>
      <c r="L1828" s="9"/>
      <c r="M1828" s="9">
        <v>45058</v>
      </c>
      <c r="N1828" s="9">
        <v>45063</v>
      </c>
      <c r="O1828" s="7">
        <v>45063</v>
      </c>
      <c r="P1828" s="9">
        <v>45063</v>
      </c>
      <c r="Q1828" s="9">
        <v>44693</v>
      </c>
      <c r="R1828" s="9" t="s">
        <v>34</v>
      </c>
      <c r="S1828" s="16" t="s">
        <v>35</v>
      </c>
      <c r="T1828" s="16" t="s">
        <v>218</v>
      </c>
      <c r="U1828" s="16"/>
      <c r="V1828" s="16"/>
      <c r="W1828" s="16"/>
      <c r="X1828" s="16" t="s">
        <v>55</v>
      </c>
      <c r="Y1828">
        <v>3</v>
      </c>
      <c r="Z1828">
        <v>5</v>
      </c>
      <c r="AA1828">
        <v>1.5</v>
      </c>
      <c r="AB1828">
        <v>6</v>
      </c>
      <c r="AC1828">
        <v>0.5</v>
      </c>
      <c r="AD1828">
        <v>3</v>
      </c>
      <c r="AE1828" t="s">
        <v>1826</v>
      </c>
    </row>
    <row r="1829" spans="1:31" x14ac:dyDescent="0.25">
      <c r="A1829" s="16" t="s">
        <v>3138</v>
      </c>
      <c r="B1829" s="16" t="s">
        <v>24</v>
      </c>
      <c r="C1829" s="16" t="s">
        <v>663</v>
      </c>
      <c r="D1829" s="16" t="s">
        <v>26</v>
      </c>
      <c r="E1829" s="16" t="s">
        <v>41</v>
      </c>
      <c r="F1829" s="16" t="s">
        <v>28</v>
      </c>
      <c r="G1829" s="16" t="s">
        <v>51</v>
      </c>
      <c r="H1829" s="16" t="s">
        <v>31</v>
      </c>
      <c r="I1829" s="16" t="s">
        <v>31</v>
      </c>
      <c r="J1829" s="16" t="s">
        <v>91</v>
      </c>
      <c r="K1829" s="16" t="s">
        <v>97</v>
      </c>
      <c r="L1829" s="9"/>
      <c r="M1829" s="9">
        <v>45058</v>
      </c>
      <c r="N1829" s="9">
        <v>45063</v>
      </c>
      <c r="O1829" s="7">
        <v>45063</v>
      </c>
      <c r="P1829" s="9">
        <v>45063</v>
      </c>
      <c r="Q1829" s="9">
        <v>44693</v>
      </c>
      <c r="R1829" s="9" t="s">
        <v>34</v>
      </c>
      <c r="S1829" s="16" t="s">
        <v>35</v>
      </c>
      <c r="T1829" s="16" t="s">
        <v>218</v>
      </c>
      <c r="U1829" s="16"/>
      <c r="V1829" s="16"/>
      <c r="W1829" s="16"/>
      <c r="X1829" s="16" t="s">
        <v>55</v>
      </c>
      <c r="Y1829">
        <v>3</v>
      </c>
      <c r="Z1829">
        <v>5</v>
      </c>
      <c r="AA1829">
        <v>1.5</v>
      </c>
      <c r="AB1829">
        <v>6</v>
      </c>
      <c r="AC1829">
        <v>0.5</v>
      </c>
      <c r="AD1829">
        <v>3</v>
      </c>
      <c r="AE1829" t="s">
        <v>1296</v>
      </c>
    </row>
    <row r="1830" spans="1:31" x14ac:dyDescent="0.25">
      <c r="A1830" s="16" t="s">
        <v>3138</v>
      </c>
      <c r="B1830" s="16" t="s">
        <v>24</v>
      </c>
      <c r="C1830" s="16" t="s">
        <v>663</v>
      </c>
      <c r="D1830" s="16" t="s">
        <v>26</v>
      </c>
      <c r="E1830" s="16" t="s">
        <v>41</v>
      </c>
      <c r="F1830" s="16" t="s">
        <v>28</v>
      </c>
      <c r="G1830" s="16" t="s">
        <v>51</v>
      </c>
      <c r="H1830" s="16" t="s">
        <v>31</v>
      </c>
      <c r="I1830" s="16" t="s">
        <v>31</v>
      </c>
      <c r="J1830" s="16" t="s">
        <v>91</v>
      </c>
      <c r="K1830" s="16" t="s">
        <v>208</v>
      </c>
      <c r="L1830" s="9"/>
      <c r="M1830" s="9">
        <v>45058</v>
      </c>
      <c r="N1830" s="9">
        <v>45175</v>
      </c>
      <c r="O1830" s="7">
        <v>45175</v>
      </c>
      <c r="P1830" s="9">
        <v>45175</v>
      </c>
      <c r="Q1830" s="9">
        <v>44693</v>
      </c>
      <c r="R1830" s="9" t="s">
        <v>34</v>
      </c>
      <c r="S1830" s="16" t="s">
        <v>35</v>
      </c>
      <c r="T1830" s="16"/>
      <c r="U1830" s="16"/>
      <c r="V1830" s="16"/>
      <c r="W1830" s="16"/>
      <c r="X1830" s="16" t="s">
        <v>55</v>
      </c>
      <c r="Y1830">
        <v>3</v>
      </c>
      <c r="Z1830">
        <v>5</v>
      </c>
      <c r="AA1830">
        <v>1.5</v>
      </c>
      <c r="AB1830">
        <v>6</v>
      </c>
      <c r="AC1830">
        <v>0.5</v>
      </c>
      <c r="AD1830">
        <v>3</v>
      </c>
      <c r="AE1830" t="s">
        <v>1931</v>
      </c>
    </row>
    <row r="1831" spans="1:31" x14ac:dyDescent="0.25">
      <c r="A1831" s="16" t="s">
        <v>3138</v>
      </c>
      <c r="B1831" s="16" t="s">
        <v>24</v>
      </c>
      <c r="C1831" s="16" t="s">
        <v>663</v>
      </c>
      <c r="D1831" s="16" t="s">
        <v>26</v>
      </c>
      <c r="E1831" s="16" t="s">
        <v>41</v>
      </c>
      <c r="F1831" s="16" t="s">
        <v>28</v>
      </c>
      <c r="G1831" s="16" t="s">
        <v>51</v>
      </c>
      <c r="H1831" s="16" t="s">
        <v>31</v>
      </c>
      <c r="I1831" s="16" t="s">
        <v>31</v>
      </c>
      <c r="J1831" s="16" t="s">
        <v>91</v>
      </c>
      <c r="K1831" s="16" t="s">
        <v>668</v>
      </c>
      <c r="L1831" s="9"/>
      <c r="M1831" s="9">
        <v>44979</v>
      </c>
      <c r="N1831" s="9">
        <v>44979</v>
      </c>
      <c r="O1831" s="7">
        <v>44979</v>
      </c>
      <c r="P1831" s="9">
        <v>44979</v>
      </c>
      <c r="Q1831" s="9">
        <v>44614</v>
      </c>
      <c r="R1831" s="9" t="s">
        <v>34</v>
      </c>
      <c r="S1831" s="16" t="s">
        <v>35</v>
      </c>
      <c r="T1831" s="16" t="s">
        <v>218</v>
      </c>
      <c r="U1831" s="16"/>
      <c r="V1831" s="16"/>
      <c r="W1831" s="16"/>
      <c r="X1831" s="16" t="s">
        <v>55</v>
      </c>
      <c r="Y1831">
        <v>3</v>
      </c>
      <c r="Z1831">
        <v>5</v>
      </c>
      <c r="AA1831">
        <v>1.5</v>
      </c>
      <c r="AB1831">
        <v>6</v>
      </c>
      <c r="AC1831">
        <v>0.5</v>
      </c>
      <c r="AD1831">
        <v>3</v>
      </c>
      <c r="AE1831" t="s">
        <v>2005</v>
      </c>
    </row>
    <row r="1832" spans="1:31" x14ac:dyDescent="0.25">
      <c r="A1832" s="16" t="s">
        <v>3138</v>
      </c>
      <c r="B1832" s="16" t="s">
        <v>24</v>
      </c>
      <c r="C1832" s="16" t="s">
        <v>663</v>
      </c>
      <c r="D1832" s="16" t="s">
        <v>26</v>
      </c>
      <c r="E1832" s="16" t="s">
        <v>41</v>
      </c>
      <c r="F1832" s="16" t="s">
        <v>28</v>
      </c>
      <c r="G1832" s="16" t="s">
        <v>158</v>
      </c>
      <c r="H1832" s="16" t="s">
        <v>150</v>
      </c>
      <c r="I1832" s="16" t="s">
        <v>31</v>
      </c>
      <c r="J1832" s="16" t="s">
        <v>91</v>
      </c>
      <c r="K1832" s="16" t="s">
        <v>217</v>
      </c>
      <c r="L1832" s="9">
        <v>45071</v>
      </c>
      <c r="M1832" s="9">
        <v>45071</v>
      </c>
      <c r="N1832" s="9">
        <v>45071</v>
      </c>
      <c r="O1832" s="7">
        <v>45071</v>
      </c>
      <c r="P1832" s="9"/>
      <c r="Q1832" s="9">
        <v>44705</v>
      </c>
      <c r="R1832" s="9" t="s">
        <v>93</v>
      </c>
      <c r="S1832" s="16" t="s">
        <v>35</v>
      </c>
      <c r="T1832" s="16" t="s">
        <v>218</v>
      </c>
      <c r="U1832" s="16"/>
      <c r="V1832" s="16"/>
      <c r="W1832" s="16"/>
      <c r="X1832" s="16" t="s">
        <v>55</v>
      </c>
      <c r="Y1832">
        <v>3</v>
      </c>
      <c r="Z1832">
        <v>5</v>
      </c>
      <c r="AA1832">
        <v>1.5</v>
      </c>
      <c r="AB1832">
        <v>6</v>
      </c>
      <c r="AC1832">
        <v>0.5</v>
      </c>
      <c r="AD1832">
        <v>3</v>
      </c>
      <c r="AE1832" t="s">
        <v>3894</v>
      </c>
    </row>
    <row r="1833" spans="1:31" x14ac:dyDescent="0.25">
      <c r="A1833" s="16" t="s">
        <v>3138</v>
      </c>
      <c r="B1833" s="16" t="s">
        <v>24</v>
      </c>
      <c r="C1833" s="16" t="s">
        <v>663</v>
      </c>
      <c r="D1833" s="16" t="s">
        <v>26</v>
      </c>
      <c r="E1833" s="16" t="s">
        <v>41</v>
      </c>
      <c r="F1833" s="16" t="s">
        <v>28</v>
      </c>
      <c r="G1833" s="16" t="s">
        <v>69</v>
      </c>
      <c r="H1833" s="16" t="s">
        <v>70</v>
      </c>
      <c r="I1833" s="16" t="s">
        <v>1085</v>
      </c>
      <c r="J1833" s="16" t="s">
        <v>665</v>
      </c>
      <c r="K1833" s="16" t="s">
        <v>266</v>
      </c>
      <c r="L1833" s="9"/>
      <c r="M1833" s="9">
        <v>44981</v>
      </c>
      <c r="N1833" s="9">
        <v>44979</v>
      </c>
      <c r="O1833" s="7">
        <v>44979</v>
      </c>
      <c r="P1833" s="9">
        <v>44979</v>
      </c>
      <c r="Q1833" s="9">
        <v>44616</v>
      </c>
      <c r="R1833" s="9" t="s">
        <v>34</v>
      </c>
      <c r="S1833" s="16" t="s">
        <v>35</v>
      </c>
      <c r="T1833" s="16"/>
      <c r="U1833" s="16"/>
      <c r="V1833" s="16"/>
      <c r="W1833" s="16"/>
      <c r="X1833" s="16" t="s">
        <v>55</v>
      </c>
      <c r="Y1833">
        <v>3</v>
      </c>
      <c r="Z1833">
        <v>5</v>
      </c>
      <c r="AA1833">
        <v>1.5</v>
      </c>
      <c r="AB1833">
        <v>6</v>
      </c>
      <c r="AC1833">
        <v>0.5</v>
      </c>
      <c r="AD1833">
        <v>3</v>
      </c>
      <c r="AE1833" t="s">
        <v>1997</v>
      </c>
    </row>
    <row r="1834" spans="1:31" x14ac:dyDescent="0.25">
      <c r="A1834" s="16" t="s">
        <v>3138</v>
      </c>
      <c r="B1834" s="16" t="s">
        <v>24</v>
      </c>
      <c r="C1834" s="16" t="s">
        <v>663</v>
      </c>
      <c r="D1834" s="16" t="s">
        <v>26</v>
      </c>
      <c r="E1834" s="16" t="s">
        <v>41</v>
      </c>
      <c r="F1834" s="16" t="s">
        <v>28</v>
      </c>
      <c r="G1834" s="16" t="s">
        <v>69</v>
      </c>
      <c r="H1834" s="16" t="s">
        <v>70</v>
      </c>
      <c r="I1834" s="16" t="s">
        <v>70</v>
      </c>
      <c r="J1834" s="16" t="s">
        <v>429</v>
      </c>
      <c r="K1834" s="16" t="s">
        <v>666</v>
      </c>
      <c r="L1834" s="9"/>
      <c r="M1834" s="9">
        <v>45020</v>
      </c>
      <c r="N1834" s="9">
        <v>45028</v>
      </c>
      <c r="O1834" s="7">
        <v>45028</v>
      </c>
      <c r="P1834" s="9">
        <v>45028</v>
      </c>
      <c r="Q1834" s="9">
        <v>44655</v>
      </c>
      <c r="R1834" s="9" t="s">
        <v>34</v>
      </c>
      <c r="S1834" s="16" t="s">
        <v>35</v>
      </c>
      <c r="T1834" s="16" t="s">
        <v>218</v>
      </c>
      <c r="U1834" s="16"/>
      <c r="V1834" s="16"/>
      <c r="W1834" s="16"/>
      <c r="X1834" s="16" t="s">
        <v>55</v>
      </c>
      <c r="Y1834">
        <v>3</v>
      </c>
      <c r="Z1834">
        <v>5</v>
      </c>
      <c r="AA1834">
        <v>1.5</v>
      </c>
      <c r="AB1834">
        <v>6</v>
      </c>
      <c r="AC1834">
        <v>0.5</v>
      </c>
      <c r="AD1834">
        <v>3</v>
      </c>
      <c r="AE1834" t="s">
        <v>1998</v>
      </c>
    </row>
    <row r="1835" spans="1:31" x14ac:dyDescent="0.25">
      <c r="A1835" s="16" t="s">
        <v>3138</v>
      </c>
      <c r="B1835" s="16" t="s">
        <v>24</v>
      </c>
      <c r="C1835" s="16" t="s">
        <v>663</v>
      </c>
      <c r="D1835" s="16" t="s">
        <v>26</v>
      </c>
      <c r="E1835" s="16" t="s">
        <v>41</v>
      </c>
      <c r="F1835" s="16" t="s">
        <v>28</v>
      </c>
      <c r="G1835" s="16" t="s">
        <v>69</v>
      </c>
      <c r="H1835" s="16" t="s">
        <v>70</v>
      </c>
      <c r="I1835" s="16" t="s">
        <v>70</v>
      </c>
      <c r="J1835" s="16" t="s">
        <v>480</v>
      </c>
      <c r="K1835" s="16" t="s">
        <v>667</v>
      </c>
      <c r="L1835" s="9">
        <v>45108</v>
      </c>
      <c r="M1835" s="9">
        <v>45108</v>
      </c>
      <c r="N1835" s="9">
        <v>45108</v>
      </c>
      <c r="O1835" s="7">
        <v>45108</v>
      </c>
      <c r="P1835" s="9"/>
      <c r="Q1835" s="9">
        <v>44743</v>
      </c>
      <c r="R1835" s="9" t="s">
        <v>93</v>
      </c>
      <c r="S1835" s="16" t="s">
        <v>35</v>
      </c>
      <c r="T1835" s="16" t="s">
        <v>218</v>
      </c>
      <c r="U1835" s="16"/>
      <c r="V1835" s="16"/>
      <c r="W1835" s="16"/>
      <c r="X1835" s="16" t="s">
        <v>55</v>
      </c>
      <c r="Y1835">
        <v>3</v>
      </c>
      <c r="Z1835">
        <v>5</v>
      </c>
      <c r="AA1835">
        <v>1.5</v>
      </c>
      <c r="AB1835">
        <v>6</v>
      </c>
      <c r="AC1835">
        <v>0.5</v>
      </c>
      <c r="AD1835">
        <v>3</v>
      </c>
      <c r="AE1835" t="s">
        <v>1999</v>
      </c>
    </row>
    <row r="1836" spans="1:31" x14ac:dyDescent="0.25">
      <c r="A1836" s="16" t="s">
        <v>23</v>
      </c>
      <c r="B1836" s="16" t="s">
        <v>39</v>
      </c>
      <c r="C1836" s="16" t="s">
        <v>663</v>
      </c>
      <c r="D1836" s="16" t="s">
        <v>26</v>
      </c>
      <c r="E1836" s="16" t="s">
        <v>41</v>
      </c>
      <c r="F1836" s="16" t="s">
        <v>28</v>
      </c>
      <c r="G1836" s="16" t="s">
        <v>89</v>
      </c>
      <c r="H1836" s="16" t="s">
        <v>90</v>
      </c>
      <c r="I1836" s="16" t="s">
        <v>70</v>
      </c>
      <c r="J1836" s="16" t="s">
        <v>480</v>
      </c>
      <c r="K1836" s="16" t="s">
        <v>664</v>
      </c>
      <c r="L1836" s="9"/>
      <c r="M1836" s="9">
        <v>45240</v>
      </c>
      <c r="N1836" s="9">
        <v>45240</v>
      </c>
      <c r="O1836" s="7">
        <v>45240</v>
      </c>
      <c r="P1836" s="9">
        <v>45240</v>
      </c>
      <c r="Q1836" s="9"/>
      <c r="R1836" s="9" t="s">
        <v>34</v>
      </c>
      <c r="S1836" s="16" t="s">
        <v>94</v>
      </c>
      <c r="T1836" s="16" t="s">
        <v>109</v>
      </c>
      <c r="U1836" s="16"/>
      <c r="V1836" s="16"/>
      <c r="W1836" s="16" t="s">
        <v>74</v>
      </c>
      <c r="X1836" s="16" t="s">
        <v>55</v>
      </c>
      <c r="Y1836">
        <v>3</v>
      </c>
      <c r="Z1836">
        <v>5</v>
      </c>
      <c r="AA1836">
        <v>1.5</v>
      </c>
      <c r="AB1836">
        <v>6</v>
      </c>
      <c r="AC1836">
        <v>0.5</v>
      </c>
      <c r="AD1836">
        <v>3</v>
      </c>
      <c r="AE1836" t="s">
        <v>3895</v>
      </c>
    </row>
    <row r="1837" spans="1:31" x14ac:dyDescent="0.25">
      <c r="A1837" s="16" t="s">
        <v>3138</v>
      </c>
      <c r="B1837" s="16" t="s">
        <v>24</v>
      </c>
      <c r="C1837" s="16" t="s">
        <v>663</v>
      </c>
      <c r="D1837" s="16" t="s">
        <v>26</v>
      </c>
      <c r="E1837" s="16" t="s">
        <v>572</v>
      </c>
      <c r="F1837" s="16" t="s">
        <v>28</v>
      </c>
      <c r="G1837" s="16" t="s">
        <v>573</v>
      </c>
      <c r="H1837" s="16" t="s">
        <v>31</v>
      </c>
      <c r="I1837" s="16" t="s">
        <v>31</v>
      </c>
      <c r="J1837" s="16" t="s">
        <v>91</v>
      </c>
      <c r="K1837" s="16" t="s">
        <v>100</v>
      </c>
      <c r="L1837" s="9"/>
      <c r="M1837" s="9">
        <v>45238</v>
      </c>
      <c r="N1837" s="9">
        <v>45238</v>
      </c>
      <c r="O1837" s="7">
        <v>45238</v>
      </c>
      <c r="P1837" s="9"/>
      <c r="Q1837" s="9"/>
      <c r="R1837" s="9" t="s">
        <v>93</v>
      </c>
      <c r="S1837" s="16" t="s">
        <v>35</v>
      </c>
      <c r="T1837" s="16" t="s">
        <v>218</v>
      </c>
      <c r="U1837" s="16"/>
      <c r="V1837" s="16"/>
      <c r="W1837" s="16"/>
      <c r="X1837" s="16" t="s">
        <v>55</v>
      </c>
      <c r="Y1837">
        <v>3</v>
      </c>
      <c r="Z1837">
        <v>5</v>
      </c>
      <c r="AA1837">
        <v>1.5</v>
      </c>
      <c r="AB1837">
        <v>6</v>
      </c>
      <c r="AC1837">
        <v>0.5</v>
      </c>
      <c r="AD1837">
        <v>3</v>
      </c>
      <c r="AE1837" t="s">
        <v>2006</v>
      </c>
    </row>
    <row r="1838" spans="1:31" x14ac:dyDescent="0.25">
      <c r="A1838" s="16" t="s">
        <v>3138</v>
      </c>
      <c r="B1838" s="16" t="s">
        <v>24</v>
      </c>
      <c r="C1838" s="16" t="s">
        <v>663</v>
      </c>
      <c r="D1838" s="16" t="s">
        <v>26</v>
      </c>
      <c r="E1838" s="16" t="s">
        <v>288</v>
      </c>
      <c r="F1838" s="16" t="s">
        <v>28</v>
      </c>
      <c r="G1838" s="16" t="s">
        <v>577</v>
      </c>
      <c r="H1838" s="16" t="s">
        <v>3469</v>
      </c>
      <c r="I1838" s="16" t="s">
        <v>31</v>
      </c>
      <c r="J1838" s="16" t="s">
        <v>91</v>
      </c>
      <c r="K1838" s="16" t="s">
        <v>87</v>
      </c>
      <c r="L1838" s="9"/>
      <c r="M1838" s="9">
        <v>45195</v>
      </c>
      <c r="N1838" s="9">
        <v>45195</v>
      </c>
      <c r="O1838" s="7">
        <v>45195</v>
      </c>
      <c r="P1838" s="9"/>
      <c r="Q1838" s="9"/>
      <c r="R1838" s="9" t="s">
        <v>93</v>
      </c>
      <c r="S1838" s="16" t="s">
        <v>35</v>
      </c>
      <c r="T1838" s="16" t="s">
        <v>218</v>
      </c>
      <c r="U1838" s="16"/>
      <c r="V1838" s="16"/>
      <c r="W1838" s="16"/>
      <c r="X1838" s="16" t="s">
        <v>55</v>
      </c>
      <c r="Y1838">
        <v>3</v>
      </c>
      <c r="Z1838">
        <v>5</v>
      </c>
      <c r="AA1838">
        <v>1.5</v>
      </c>
      <c r="AB1838">
        <v>2</v>
      </c>
      <c r="AC1838">
        <v>0.16666666666666666</v>
      </c>
      <c r="AD1838">
        <v>2</v>
      </c>
      <c r="AE1838" t="s">
        <v>3896</v>
      </c>
    </row>
    <row r="1839" spans="1:31" x14ac:dyDescent="0.25">
      <c r="A1839" s="16" t="s">
        <v>3138</v>
      </c>
      <c r="B1839" s="16" t="s">
        <v>24</v>
      </c>
      <c r="C1839" s="16" t="s">
        <v>663</v>
      </c>
      <c r="D1839" s="16" t="s">
        <v>26</v>
      </c>
      <c r="E1839" s="16" t="s">
        <v>291</v>
      </c>
      <c r="F1839" s="16" t="s">
        <v>28</v>
      </c>
      <c r="G1839" s="16" t="s">
        <v>581</v>
      </c>
      <c r="H1839" s="16" t="s">
        <v>242</v>
      </c>
      <c r="I1839" s="16" t="s">
        <v>31</v>
      </c>
      <c r="J1839" s="16" t="s">
        <v>91</v>
      </c>
      <c r="K1839" s="16" t="s">
        <v>87</v>
      </c>
      <c r="L1839" s="9"/>
      <c r="M1839" s="9">
        <v>45230</v>
      </c>
      <c r="N1839" s="9">
        <v>45230</v>
      </c>
      <c r="O1839" s="7">
        <v>45230</v>
      </c>
      <c r="P1839" s="9"/>
      <c r="Q1839" s="9"/>
      <c r="R1839" s="9" t="s">
        <v>34</v>
      </c>
      <c r="S1839" s="16" t="s">
        <v>35</v>
      </c>
      <c r="T1839" s="16" t="s">
        <v>218</v>
      </c>
      <c r="U1839" s="16"/>
      <c r="V1839" s="16"/>
      <c r="W1839" s="16"/>
      <c r="X1839" s="16" t="s">
        <v>55</v>
      </c>
      <c r="Y1839">
        <v>3</v>
      </c>
      <c r="Z1839">
        <v>5</v>
      </c>
      <c r="AA1839">
        <v>1.5</v>
      </c>
      <c r="AB1839">
        <v>3</v>
      </c>
      <c r="AC1839">
        <v>0.25</v>
      </c>
      <c r="AD1839">
        <v>2</v>
      </c>
      <c r="AE1839" t="s">
        <v>2007</v>
      </c>
    </row>
    <row r="1840" spans="1:31" x14ac:dyDescent="0.25">
      <c r="A1840" s="16" t="s">
        <v>3138</v>
      </c>
      <c r="B1840" s="16" t="s">
        <v>24</v>
      </c>
      <c r="C1840" s="16" t="s">
        <v>663</v>
      </c>
      <c r="D1840" s="16" t="s">
        <v>26</v>
      </c>
      <c r="E1840" s="16" t="s">
        <v>27</v>
      </c>
      <c r="F1840" s="16" t="s">
        <v>28</v>
      </c>
      <c r="G1840" s="16" t="s">
        <v>29</v>
      </c>
      <c r="H1840" s="16" t="s">
        <v>30</v>
      </c>
      <c r="I1840" s="16" t="s">
        <v>31</v>
      </c>
      <c r="J1840" s="16" t="s">
        <v>91</v>
      </c>
      <c r="K1840" s="16" t="s">
        <v>669</v>
      </c>
      <c r="L1840" s="9"/>
      <c r="M1840" s="9">
        <v>45145</v>
      </c>
      <c r="N1840" s="9">
        <v>45145</v>
      </c>
      <c r="O1840" s="7">
        <v>45145</v>
      </c>
      <c r="P1840" s="9"/>
      <c r="Q1840" s="9"/>
      <c r="R1840" s="9" t="s">
        <v>34</v>
      </c>
      <c r="S1840" s="16" t="s">
        <v>35</v>
      </c>
      <c r="T1840" s="16" t="s">
        <v>218</v>
      </c>
      <c r="U1840" s="16"/>
      <c r="V1840" s="16"/>
      <c r="W1840" s="16"/>
      <c r="X1840" s="16" t="s">
        <v>55</v>
      </c>
      <c r="Y1840">
        <v>3</v>
      </c>
      <c r="Z1840">
        <v>5</v>
      </c>
      <c r="AA1840">
        <v>1.5</v>
      </c>
      <c r="AB1840">
        <v>2</v>
      </c>
      <c r="AC1840">
        <v>0.16666666666666666</v>
      </c>
      <c r="AD1840">
        <v>2</v>
      </c>
      <c r="AE1840" t="s">
        <v>2008</v>
      </c>
    </row>
    <row r="1841" spans="1:31" x14ac:dyDescent="0.25">
      <c r="A1841" s="16" t="s">
        <v>3138</v>
      </c>
      <c r="B1841" s="16" t="s">
        <v>24</v>
      </c>
      <c r="C1841" s="16" t="s">
        <v>663</v>
      </c>
      <c r="D1841" s="16" t="s">
        <v>26</v>
      </c>
      <c r="E1841" s="16" t="s">
        <v>27</v>
      </c>
      <c r="F1841" s="16" t="s">
        <v>28</v>
      </c>
      <c r="G1841" s="16" t="s">
        <v>29</v>
      </c>
      <c r="H1841" s="16" t="s">
        <v>30</v>
      </c>
      <c r="I1841" s="16" t="s">
        <v>31</v>
      </c>
      <c r="J1841" s="16" t="s">
        <v>91</v>
      </c>
      <c r="K1841" s="16" t="s">
        <v>616</v>
      </c>
      <c r="L1841" s="9"/>
      <c r="M1841" s="9">
        <v>45145</v>
      </c>
      <c r="N1841" s="9">
        <v>45145</v>
      </c>
      <c r="O1841" s="7">
        <v>45145</v>
      </c>
      <c r="P1841" s="9"/>
      <c r="Q1841" s="9"/>
      <c r="R1841" s="9" t="s">
        <v>34</v>
      </c>
      <c r="S1841" s="16" t="s">
        <v>35</v>
      </c>
      <c r="T1841" s="16" t="s">
        <v>218</v>
      </c>
      <c r="U1841" s="16"/>
      <c r="V1841" s="16"/>
      <c r="W1841" s="16"/>
      <c r="X1841" s="16" t="s">
        <v>55</v>
      </c>
      <c r="Y1841">
        <v>3</v>
      </c>
      <c r="Z1841">
        <v>5</v>
      </c>
      <c r="AA1841">
        <v>1.5</v>
      </c>
      <c r="AB1841">
        <v>2</v>
      </c>
      <c r="AC1841">
        <v>0.16666666666666666</v>
      </c>
      <c r="AD1841">
        <v>2</v>
      </c>
      <c r="AE1841" t="s">
        <v>2009</v>
      </c>
    </row>
    <row r="1842" spans="1:31" x14ac:dyDescent="0.25">
      <c r="A1842" s="16" t="s">
        <v>3138</v>
      </c>
      <c r="B1842" s="16" t="s">
        <v>24</v>
      </c>
      <c r="C1842" s="16" t="s">
        <v>663</v>
      </c>
      <c r="D1842" s="16" t="s">
        <v>26</v>
      </c>
      <c r="E1842" s="16" t="s">
        <v>27</v>
      </c>
      <c r="F1842" s="16" t="s">
        <v>28</v>
      </c>
      <c r="G1842" s="16" t="s">
        <v>29</v>
      </c>
      <c r="H1842" s="16" t="s">
        <v>30</v>
      </c>
      <c r="I1842" s="16" t="s">
        <v>31</v>
      </c>
      <c r="J1842" s="16" t="s">
        <v>91</v>
      </c>
      <c r="K1842" s="16" t="s">
        <v>670</v>
      </c>
      <c r="L1842" s="9"/>
      <c r="M1842" s="9">
        <v>45145</v>
      </c>
      <c r="N1842" s="9">
        <v>45145</v>
      </c>
      <c r="O1842" s="7">
        <v>45145</v>
      </c>
      <c r="P1842" s="9"/>
      <c r="Q1842" s="9"/>
      <c r="R1842" s="9" t="s">
        <v>34</v>
      </c>
      <c r="S1842" s="16" t="s">
        <v>35</v>
      </c>
      <c r="T1842" s="16" t="s">
        <v>218</v>
      </c>
      <c r="U1842" s="16"/>
      <c r="V1842" s="16"/>
      <c r="W1842" s="16"/>
      <c r="X1842" s="16" t="s">
        <v>55</v>
      </c>
      <c r="Y1842">
        <v>3</v>
      </c>
      <c r="Z1842">
        <v>5</v>
      </c>
      <c r="AA1842">
        <v>1.5</v>
      </c>
      <c r="AB1842">
        <v>2</v>
      </c>
      <c r="AC1842">
        <v>0.16666666666666666</v>
      </c>
      <c r="AD1842">
        <v>2</v>
      </c>
      <c r="AE1842" t="s">
        <v>2010</v>
      </c>
    </row>
    <row r="1843" spans="1:31" x14ac:dyDescent="0.25">
      <c r="A1843" s="16" t="s">
        <v>3138</v>
      </c>
      <c r="B1843" s="16" t="s">
        <v>24</v>
      </c>
      <c r="C1843" s="16" t="s">
        <v>663</v>
      </c>
      <c r="D1843" s="16" t="s">
        <v>26</v>
      </c>
      <c r="E1843" s="16" t="s">
        <v>27</v>
      </c>
      <c r="F1843" s="16" t="s">
        <v>28</v>
      </c>
      <c r="G1843" s="16" t="s">
        <v>29</v>
      </c>
      <c r="H1843" s="16" t="s">
        <v>30</v>
      </c>
      <c r="I1843" s="16" t="s">
        <v>31</v>
      </c>
      <c r="J1843" s="16" t="s">
        <v>91</v>
      </c>
      <c r="K1843" s="16" t="s">
        <v>617</v>
      </c>
      <c r="L1843" s="9"/>
      <c r="M1843" s="9">
        <v>45145</v>
      </c>
      <c r="N1843" s="9">
        <v>45145</v>
      </c>
      <c r="O1843" s="7">
        <v>45145</v>
      </c>
      <c r="P1843" s="9"/>
      <c r="Q1843" s="9"/>
      <c r="R1843" s="9" t="s">
        <v>34</v>
      </c>
      <c r="S1843" s="16" t="s">
        <v>35</v>
      </c>
      <c r="T1843" s="16" t="s">
        <v>218</v>
      </c>
      <c r="U1843" s="16"/>
      <c r="V1843" s="16"/>
      <c r="W1843" s="16"/>
      <c r="X1843" s="16" t="s">
        <v>55</v>
      </c>
      <c r="Y1843">
        <v>3</v>
      </c>
      <c r="Z1843">
        <v>5</v>
      </c>
      <c r="AA1843">
        <v>1.5</v>
      </c>
      <c r="AB1843">
        <v>2</v>
      </c>
      <c r="AC1843">
        <v>0.16666666666666666</v>
      </c>
      <c r="AD1843">
        <v>2</v>
      </c>
      <c r="AE1843" t="s">
        <v>2011</v>
      </c>
    </row>
    <row r="1844" spans="1:31" x14ac:dyDescent="0.25">
      <c r="A1844" s="16" t="s">
        <v>3138</v>
      </c>
      <c r="B1844" s="16" t="s">
        <v>24</v>
      </c>
      <c r="C1844" s="16" t="s">
        <v>663</v>
      </c>
      <c r="D1844" s="16" t="s">
        <v>26</v>
      </c>
      <c r="E1844" s="16" t="s">
        <v>27</v>
      </c>
      <c r="F1844" s="16" t="s">
        <v>28</v>
      </c>
      <c r="G1844" s="16" t="s">
        <v>29</v>
      </c>
      <c r="H1844" s="16" t="s">
        <v>30</v>
      </c>
      <c r="I1844" s="16" t="s">
        <v>31</v>
      </c>
      <c r="J1844" s="16" t="s">
        <v>91</v>
      </c>
      <c r="K1844" s="16" t="s">
        <v>338</v>
      </c>
      <c r="L1844" s="9"/>
      <c r="M1844" s="9">
        <v>45145</v>
      </c>
      <c r="N1844" s="9">
        <v>45145</v>
      </c>
      <c r="O1844" s="7">
        <v>45145</v>
      </c>
      <c r="P1844" s="9"/>
      <c r="Q1844" s="9"/>
      <c r="R1844" s="9" t="s">
        <v>34</v>
      </c>
      <c r="S1844" s="16" t="s">
        <v>35</v>
      </c>
      <c r="T1844" s="16" t="s">
        <v>218</v>
      </c>
      <c r="U1844" s="16"/>
      <c r="V1844" s="16"/>
      <c r="W1844" s="16"/>
      <c r="X1844" s="16" t="s">
        <v>55</v>
      </c>
      <c r="Y1844">
        <v>3</v>
      </c>
      <c r="Z1844">
        <v>5</v>
      </c>
      <c r="AA1844">
        <v>1.5</v>
      </c>
      <c r="AB1844">
        <v>2</v>
      </c>
      <c r="AC1844">
        <v>0.16666666666666666</v>
      </c>
      <c r="AD1844">
        <v>2</v>
      </c>
      <c r="AE1844" t="s">
        <v>2012</v>
      </c>
    </row>
    <row r="1845" spans="1:31" x14ac:dyDescent="0.25">
      <c r="A1845" s="16" t="s">
        <v>3138</v>
      </c>
      <c r="B1845" s="16" t="s">
        <v>24</v>
      </c>
      <c r="C1845" s="16" t="s">
        <v>663</v>
      </c>
      <c r="D1845" s="16" t="s">
        <v>26</v>
      </c>
      <c r="E1845" s="16" t="s">
        <v>27</v>
      </c>
      <c r="F1845" s="16" t="s">
        <v>28</v>
      </c>
      <c r="G1845" s="16" t="s">
        <v>29</v>
      </c>
      <c r="H1845" s="16" t="s">
        <v>30</v>
      </c>
      <c r="I1845" s="16" t="s">
        <v>31</v>
      </c>
      <c r="J1845" s="16" t="s">
        <v>91</v>
      </c>
      <c r="K1845" s="16" t="s">
        <v>1038</v>
      </c>
      <c r="L1845" s="9"/>
      <c r="M1845" s="9">
        <v>45145</v>
      </c>
      <c r="N1845" s="9">
        <v>45145</v>
      </c>
      <c r="O1845" s="7">
        <v>45145</v>
      </c>
      <c r="P1845" s="9"/>
      <c r="Q1845" s="9"/>
      <c r="R1845" s="9" t="s">
        <v>34</v>
      </c>
      <c r="S1845" s="16" t="s">
        <v>35</v>
      </c>
      <c r="T1845" s="16" t="s">
        <v>218</v>
      </c>
      <c r="U1845" s="16"/>
      <c r="V1845" s="16"/>
      <c r="W1845" s="16"/>
      <c r="X1845" s="16" t="s">
        <v>55</v>
      </c>
      <c r="Y1845">
        <v>3</v>
      </c>
      <c r="Z1845">
        <v>5</v>
      </c>
      <c r="AA1845">
        <v>1.5</v>
      </c>
      <c r="AB1845">
        <v>2</v>
      </c>
      <c r="AC1845">
        <v>0.16666666666666666</v>
      </c>
      <c r="AD1845">
        <v>2</v>
      </c>
      <c r="AE1845" t="s">
        <v>3809</v>
      </c>
    </row>
    <row r="1846" spans="1:31" x14ac:dyDescent="0.25">
      <c r="A1846" s="16" t="s">
        <v>3138</v>
      </c>
      <c r="B1846" s="16" t="s">
        <v>24</v>
      </c>
      <c r="C1846" s="16" t="s">
        <v>663</v>
      </c>
      <c r="D1846" s="16" t="s">
        <v>26</v>
      </c>
      <c r="E1846" s="16" t="s">
        <v>27</v>
      </c>
      <c r="F1846" s="16" t="s">
        <v>28</v>
      </c>
      <c r="G1846" s="16" t="s">
        <v>29</v>
      </c>
      <c r="H1846" s="16" t="s">
        <v>30</v>
      </c>
      <c r="I1846" s="16" t="s">
        <v>31</v>
      </c>
      <c r="J1846" s="16" t="s">
        <v>91</v>
      </c>
      <c r="K1846" s="16" t="s">
        <v>33</v>
      </c>
      <c r="L1846" s="9"/>
      <c r="M1846" s="9">
        <v>45145</v>
      </c>
      <c r="N1846" s="9">
        <v>45145</v>
      </c>
      <c r="O1846" s="7">
        <v>45145</v>
      </c>
      <c r="P1846" s="9"/>
      <c r="Q1846" s="9"/>
      <c r="R1846" s="9" t="s">
        <v>34</v>
      </c>
      <c r="S1846" s="16" t="s">
        <v>35</v>
      </c>
      <c r="T1846" s="16" t="s">
        <v>218</v>
      </c>
      <c r="U1846" s="16"/>
      <c r="V1846" s="16"/>
      <c r="W1846" s="16"/>
      <c r="X1846" s="16" t="s">
        <v>55</v>
      </c>
      <c r="Y1846">
        <v>3</v>
      </c>
      <c r="Z1846">
        <v>5</v>
      </c>
      <c r="AA1846">
        <v>1.5</v>
      </c>
      <c r="AB1846">
        <v>2</v>
      </c>
      <c r="AC1846">
        <v>0.16666666666666666</v>
      </c>
      <c r="AD1846">
        <v>2</v>
      </c>
      <c r="AE1846" t="s">
        <v>1827</v>
      </c>
    </row>
    <row r="1847" spans="1:31" x14ac:dyDescent="0.25">
      <c r="A1847" s="16" t="s">
        <v>3138</v>
      </c>
      <c r="B1847" s="16" t="s">
        <v>24</v>
      </c>
      <c r="C1847" s="16" t="s">
        <v>663</v>
      </c>
      <c r="D1847" s="16" t="s">
        <v>26</v>
      </c>
      <c r="E1847" s="16" t="s">
        <v>27</v>
      </c>
      <c r="F1847" s="16" t="s">
        <v>28</v>
      </c>
      <c r="G1847" s="16" t="s">
        <v>29</v>
      </c>
      <c r="H1847" s="16" t="s">
        <v>30</v>
      </c>
      <c r="I1847" s="16" t="s">
        <v>31</v>
      </c>
      <c r="J1847" s="16" t="s">
        <v>91</v>
      </c>
      <c r="K1847" s="16" t="s">
        <v>271</v>
      </c>
      <c r="L1847" s="9"/>
      <c r="M1847" s="9">
        <v>45145</v>
      </c>
      <c r="N1847" s="9">
        <v>45145</v>
      </c>
      <c r="O1847" s="7">
        <v>45145</v>
      </c>
      <c r="P1847" s="9"/>
      <c r="Q1847" s="9"/>
      <c r="R1847" s="9" t="s">
        <v>34</v>
      </c>
      <c r="S1847" s="16" t="s">
        <v>35</v>
      </c>
      <c r="T1847" s="16" t="s">
        <v>218</v>
      </c>
      <c r="U1847" s="16"/>
      <c r="V1847" s="16"/>
      <c r="W1847" s="16"/>
      <c r="X1847" s="16" t="s">
        <v>55</v>
      </c>
      <c r="Y1847">
        <v>3</v>
      </c>
      <c r="Z1847">
        <v>5</v>
      </c>
      <c r="AA1847">
        <v>1.5</v>
      </c>
      <c r="AB1847">
        <v>2</v>
      </c>
      <c r="AC1847">
        <v>0.16666666666666666</v>
      </c>
      <c r="AD1847">
        <v>2</v>
      </c>
      <c r="AE1847" t="s">
        <v>2013</v>
      </c>
    </row>
    <row r="1848" spans="1:31" x14ac:dyDescent="0.25">
      <c r="A1848" s="16" t="s">
        <v>3138</v>
      </c>
      <c r="B1848" s="16" t="s">
        <v>24</v>
      </c>
      <c r="C1848" s="16" t="s">
        <v>663</v>
      </c>
      <c r="D1848" s="16" t="s">
        <v>26</v>
      </c>
      <c r="E1848" s="16" t="s">
        <v>27</v>
      </c>
      <c r="F1848" s="16" t="s">
        <v>28</v>
      </c>
      <c r="G1848" s="16" t="s">
        <v>29</v>
      </c>
      <c r="H1848" s="16" t="s">
        <v>30</v>
      </c>
      <c r="I1848" s="16" t="s">
        <v>31</v>
      </c>
      <c r="J1848" s="16" t="s">
        <v>91</v>
      </c>
      <c r="K1848" s="16" t="s">
        <v>227</v>
      </c>
      <c r="L1848" s="9"/>
      <c r="M1848" s="9">
        <v>45145</v>
      </c>
      <c r="N1848" s="9">
        <v>45145</v>
      </c>
      <c r="O1848" s="7">
        <v>45145</v>
      </c>
      <c r="P1848" s="9"/>
      <c r="Q1848" s="9"/>
      <c r="R1848" s="9" t="s">
        <v>34</v>
      </c>
      <c r="S1848" s="16" t="s">
        <v>35</v>
      </c>
      <c r="T1848" s="16" t="s">
        <v>218</v>
      </c>
      <c r="U1848" s="16"/>
      <c r="V1848" s="16"/>
      <c r="W1848" s="16"/>
      <c r="X1848" s="16" t="s">
        <v>55</v>
      </c>
      <c r="Y1848">
        <v>3</v>
      </c>
      <c r="Z1848">
        <v>5</v>
      </c>
      <c r="AA1848">
        <v>1.5</v>
      </c>
      <c r="AB1848">
        <v>2</v>
      </c>
      <c r="AC1848">
        <v>0.16666666666666666</v>
      </c>
      <c r="AD1848">
        <v>2</v>
      </c>
      <c r="AE1848" t="s">
        <v>1950</v>
      </c>
    </row>
    <row r="1849" spans="1:31" x14ac:dyDescent="0.25">
      <c r="A1849" s="16" t="s">
        <v>3138</v>
      </c>
      <c r="B1849" s="16" t="s">
        <v>24</v>
      </c>
      <c r="C1849" s="16" t="s">
        <v>663</v>
      </c>
      <c r="D1849" s="16" t="s">
        <v>26</v>
      </c>
      <c r="E1849" s="16" t="s">
        <v>27</v>
      </c>
      <c r="F1849" s="16" t="s">
        <v>28</v>
      </c>
      <c r="G1849" s="16" t="s">
        <v>29</v>
      </c>
      <c r="H1849" s="16" t="s">
        <v>30</v>
      </c>
      <c r="I1849" s="16" t="s">
        <v>31</v>
      </c>
      <c r="J1849" s="16" t="s">
        <v>91</v>
      </c>
      <c r="K1849" s="16" t="s">
        <v>708</v>
      </c>
      <c r="L1849" s="9"/>
      <c r="M1849" s="9">
        <v>45145</v>
      </c>
      <c r="N1849" s="9">
        <v>45145</v>
      </c>
      <c r="O1849" s="7">
        <v>45145</v>
      </c>
      <c r="P1849" s="9"/>
      <c r="Q1849" s="9"/>
      <c r="R1849" s="9" t="s">
        <v>34</v>
      </c>
      <c r="S1849" s="16" t="s">
        <v>35</v>
      </c>
      <c r="T1849" s="16" t="s">
        <v>218</v>
      </c>
      <c r="U1849" s="16"/>
      <c r="V1849" s="16"/>
      <c r="W1849" s="16"/>
      <c r="X1849" s="16" t="s">
        <v>55</v>
      </c>
      <c r="Y1849">
        <v>3</v>
      </c>
      <c r="Z1849">
        <v>5</v>
      </c>
      <c r="AA1849">
        <v>1.5</v>
      </c>
      <c r="AB1849">
        <v>2</v>
      </c>
      <c r="AC1849">
        <v>0.16666666666666666</v>
      </c>
      <c r="AD1849">
        <v>2</v>
      </c>
      <c r="AE1849" t="s">
        <v>3897</v>
      </c>
    </row>
    <row r="1850" spans="1:31" x14ac:dyDescent="0.25">
      <c r="A1850" s="16" t="s">
        <v>3138</v>
      </c>
      <c r="B1850" s="16" t="s">
        <v>24</v>
      </c>
      <c r="C1850" s="16" t="s">
        <v>663</v>
      </c>
      <c r="D1850" s="16" t="s">
        <v>26</v>
      </c>
      <c r="E1850" s="16" t="s">
        <v>27</v>
      </c>
      <c r="F1850" s="16" t="s">
        <v>28</v>
      </c>
      <c r="G1850" s="16" t="s">
        <v>29</v>
      </c>
      <c r="H1850" s="16" t="s">
        <v>30</v>
      </c>
      <c r="I1850" s="16" t="s">
        <v>31</v>
      </c>
      <c r="J1850" s="16" t="s">
        <v>91</v>
      </c>
      <c r="K1850" s="16" t="s">
        <v>540</v>
      </c>
      <c r="L1850" s="9"/>
      <c r="M1850" s="9">
        <v>45145</v>
      </c>
      <c r="N1850" s="9">
        <v>45145</v>
      </c>
      <c r="O1850" s="7">
        <v>45145</v>
      </c>
      <c r="P1850" s="9"/>
      <c r="Q1850" s="9"/>
      <c r="R1850" s="9" t="s">
        <v>34</v>
      </c>
      <c r="S1850" s="16" t="s">
        <v>35</v>
      </c>
      <c r="T1850" s="16" t="s">
        <v>218</v>
      </c>
      <c r="U1850" s="16"/>
      <c r="V1850" s="16"/>
      <c r="W1850" s="16"/>
      <c r="X1850" s="16" t="s">
        <v>55</v>
      </c>
      <c r="Y1850">
        <v>3</v>
      </c>
      <c r="Z1850">
        <v>5</v>
      </c>
      <c r="AA1850">
        <v>1.5</v>
      </c>
      <c r="AB1850">
        <v>2</v>
      </c>
      <c r="AC1850">
        <v>0.16666666666666666</v>
      </c>
      <c r="AD1850">
        <v>2</v>
      </c>
      <c r="AE1850" t="s">
        <v>1823</v>
      </c>
    </row>
    <row r="1851" spans="1:31" x14ac:dyDescent="0.25">
      <c r="A1851" s="16" t="s">
        <v>3138</v>
      </c>
      <c r="B1851" s="16" t="s">
        <v>24</v>
      </c>
      <c r="C1851" s="16" t="s">
        <v>663</v>
      </c>
      <c r="D1851" s="16" t="s">
        <v>26</v>
      </c>
      <c r="E1851" s="16" t="s">
        <v>27</v>
      </c>
      <c r="F1851" s="16" t="s">
        <v>28</v>
      </c>
      <c r="G1851" s="16" t="s">
        <v>29</v>
      </c>
      <c r="H1851" s="16" t="s">
        <v>30</v>
      </c>
      <c r="I1851" s="16" t="s">
        <v>31</v>
      </c>
      <c r="J1851" s="16" t="s">
        <v>91</v>
      </c>
      <c r="K1851" s="16" t="s">
        <v>191</v>
      </c>
      <c r="L1851" s="9"/>
      <c r="M1851" s="9">
        <v>45145</v>
      </c>
      <c r="N1851" s="9">
        <v>45145</v>
      </c>
      <c r="O1851" s="7">
        <v>45145</v>
      </c>
      <c r="P1851" s="9"/>
      <c r="Q1851" s="9"/>
      <c r="R1851" s="9" t="s">
        <v>34</v>
      </c>
      <c r="S1851" s="16" t="s">
        <v>35</v>
      </c>
      <c r="T1851" s="16" t="s">
        <v>218</v>
      </c>
      <c r="U1851" s="16"/>
      <c r="V1851" s="16"/>
      <c r="W1851" s="16"/>
      <c r="X1851" s="16" t="s">
        <v>55</v>
      </c>
      <c r="Y1851">
        <v>3</v>
      </c>
      <c r="Z1851">
        <v>5</v>
      </c>
      <c r="AA1851">
        <v>1.5</v>
      </c>
      <c r="AB1851">
        <v>2</v>
      </c>
      <c r="AC1851">
        <v>0.16666666666666666</v>
      </c>
      <c r="AD1851">
        <v>2</v>
      </c>
      <c r="AE1851" t="s">
        <v>1951</v>
      </c>
    </row>
    <row r="1852" spans="1:31" x14ac:dyDescent="0.25">
      <c r="A1852" s="16" t="s">
        <v>3138</v>
      </c>
      <c r="B1852" s="16" t="s">
        <v>24</v>
      </c>
      <c r="C1852" s="16" t="s">
        <v>663</v>
      </c>
      <c r="D1852" s="16" t="s">
        <v>26</v>
      </c>
      <c r="E1852" s="16" t="s">
        <v>27</v>
      </c>
      <c r="F1852" s="16" t="s">
        <v>28</v>
      </c>
      <c r="G1852" s="16" t="s">
        <v>29</v>
      </c>
      <c r="H1852" s="16" t="s">
        <v>30</v>
      </c>
      <c r="I1852" s="16" t="s">
        <v>31</v>
      </c>
      <c r="J1852" s="16" t="s">
        <v>91</v>
      </c>
      <c r="K1852" s="16" t="s">
        <v>671</v>
      </c>
      <c r="L1852" s="9"/>
      <c r="M1852" s="9">
        <v>45145</v>
      </c>
      <c r="N1852" s="9">
        <v>45145</v>
      </c>
      <c r="O1852" s="7">
        <v>45145</v>
      </c>
      <c r="P1852" s="9"/>
      <c r="Q1852" s="9"/>
      <c r="R1852" s="9" t="s">
        <v>34</v>
      </c>
      <c r="S1852" s="16" t="s">
        <v>35</v>
      </c>
      <c r="T1852" s="16" t="s">
        <v>218</v>
      </c>
      <c r="U1852" s="16"/>
      <c r="V1852" s="16"/>
      <c r="W1852" s="16"/>
      <c r="X1852" s="16" t="s">
        <v>55</v>
      </c>
      <c r="Y1852">
        <v>3</v>
      </c>
      <c r="Z1852">
        <v>5</v>
      </c>
      <c r="AA1852">
        <v>1.5</v>
      </c>
      <c r="AB1852">
        <v>2</v>
      </c>
      <c r="AC1852">
        <v>0.16666666666666666</v>
      </c>
      <c r="AD1852">
        <v>2</v>
      </c>
      <c r="AE1852" t="s">
        <v>2014</v>
      </c>
    </row>
    <row r="1853" spans="1:31" x14ac:dyDescent="0.25">
      <c r="A1853" s="16" t="s">
        <v>3138</v>
      </c>
      <c r="B1853" s="16" t="s">
        <v>24</v>
      </c>
      <c r="C1853" s="16" t="s">
        <v>663</v>
      </c>
      <c r="D1853" s="16" t="s">
        <v>26</v>
      </c>
      <c r="E1853" s="16" t="s">
        <v>27</v>
      </c>
      <c r="F1853" s="16" t="s">
        <v>28</v>
      </c>
      <c r="G1853" s="16" t="s">
        <v>29</v>
      </c>
      <c r="H1853" s="16" t="s">
        <v>30</v>
      </c>
      <c r="I1853" s="16" t="s">
        <v>31</v>
      </c>
      <c r="J1853" s="16" t="s">
        <v>91</v>
      </c>
      <c r="K1853" s="16" t="s">
        <v>672</v>
      </c>
      <c r="L1853" s="9"/>
      <c r="M1853" s="9">
        <v>45145</v>
      </c>
      <c r="N1853" s="9">
        <v>45145</v>
      </c>
      <c r="O1853" s="7">
        <v>45145</v>
      </c>
      <c r="P1853" s="9"/>
      <c r="Q1853" s="9"/>
      <c r="R1853" s="9" t="s">
        <v>34</v>
      </c>
      <c r="S1853" s="16" t="s">
        <v>35</v>
      </c>
      <c r="T1853" s="16" t="s">
        <v>218</v>
      </c>
      <c r="U1853" s="16"/>
      <c r="V1853" s="16"/>
      <c r="W1853" s="16"/>
      <c r="X1853" s="16" t="s">
        <v>55</v>
      </c>
      <c r="Y1853">
        <v>3</v>
      </c>
      <c r="Z1853">
        <v>5</v>
      </c>
      <c r="AA1853">
        <v>1.5</v>
      </c>
      <c r="AB1853">
        <v>2</v>
      </c>
      <c r="AC1853">
        <v>0.16666666666666666</v>
      </c>
      <c r="AD1853">
        <v>2</v>
      </c>
      <c r="AE1853" t="s">
        <v>2015</v>
      </c>
    </row>
    <row r="1854" spans="1:31" x14ac:dyDescent="0.25">
      <c r="A1854" s="16" t="s">
        <v>3138</v>
      </c>
      <c r="B1854" s="16" t="s">
        <v>24</v>
      </c>
      <c r="C1854" s="16" t="s">
        <v>663</v>
      </c>
      <c r="D1854" s="16" t="s">
        <v>26</v>
      </c>
      <c r="E1854" s="16" t="s">
        <v>27</v>
      </c>
      <c r="F1854" s="16" t="s">
        <v>28</v>
      </c>
      <c r="G1854" s="16" t="s">
        <v>29</v>
      </c>
      <c r="H1854" s="16" t="s">
        <v>30</v>
      </c>
      <c r="I1854" s="16" t="s">
        <v>31</v>
      </c>
      <c r="J1854" s="16" t="s">
        <v>91</v>
      </c>
      <c r="K1854" s="16" t="s">
        <v>311</v>
      </c>
      <c r="L1854" s="9"/>
      <c r="M1854" s="9">
        <v>45145</v>
      </c>
      <c r="N1854" s="9">
        <v>45145</v>
      </c>
      <c r="O1854" s="7">
        <v>45145</v>
      </c>
      <c r="P1854" s="9"/>
      <c r="Q1854" s="9"/>
      <c r="R1854" s="9" t="s">
        <v>34</v>
      </c>
      <c r="S1854" s="16" t="s">
        <v>35</v>
      </c>
      <c r="T1854" s="16" t="s">
        <v>218</v>
      </c>
      <c r="U1854" s="16"/>
      <c r="V1854" s="16"/>
      <c r="W1854" s="16"/>
      <c r="X1854" s="16" t="s">
        <v>55</v>
      </c>
      <c r="Y1854">
        <v>3</v>
      </c>
      <c r="Z1854">
        <v>5</v>
      </c>
      <c r="AA1854">
        <v>1.5</v>
      </c>
      <c r="AB1854">
        <v>2</v>
      </c>
      <c r="AC1854">
        <v>0.16666666666666666</v>
      </c>
      <c r="AD1854">
        <v>2</v>
      </c>
      <c r="AE1854" t="s">
        <v>1952</v>
      </c>
    </row>
    <row r="1855" spans="1:31" x14ac:dyDescent="0.25">
      <c r="A1855" s="16" t="s">
        <v>3138</v>
      </c>
      <c r="B1855" s="16" t="s">
        <v>24</v>
      </c>
      <c r="C1855" s="16" t="s">
        <v>663</v>
      </c>
      <c r="D1855" s="16" t="s">
        <v>26</v>
      </c>
      <c r="E1855" s="16" t="s">
        <v>27</v>
      </c>
      <c r="F1855" s="16" t="s">
        <v>28</v>
      </c>
      <c r="G1855" s="16" t="s">
        <v>29</v>
      </c>
      <c r="H1855" s="16" t="s">
        <v>30</v>
      </c>
      <c r="I1855" s="16" t="s">
        <v>31</v>
      </c>
      <c r="J1855" s="16" t="s">
        <v>91</v>
      </c>
      <c r="K1855" s="16" t="s">
        <v>361</v>
      </c>
      <c r="L1855" s="9"/>
      <c r="M1855" s="9">
        <v>45145</v>
      </c>
      <c r="N1855" s="9">
        <v>45145</v>
      </c>
      <c r="O1855" s="7">
        <v>45145</v>
      </c>
      <c r="P1855" s="9"/>
      <c r="Q1855" s="9"/>
      <c r="R1855" s="9" t="s">
        <v>34</v>
      </c>
      <c r="S1855" s="16" t="s">
        <v>35</v>
      </c>
      <c r="T1855" s="16" t="s">
        <v>218</v>
      </c>
      <c r="U1855" s="16"/>
      <c r="V1855" s="16"/>
      <c r="W1855" s="16"/>
      <c r="X1855" s="16" t="s">
        <v>55</v>
      </c>
      <c r="Y1855">
        <v>3</v>
      </c>
      <c r="Z1855">
        <v>5</v>
      </c>
      <c r="AA1855">
        <v>1.5</v>
      </c>
      <c r="AB1855">
        <v>2</v>
      </c>
      <c r="AC1855">
        <v>0.16666666666666666</v>
      </c>
      <c r="AD1855">
        <v>2</v>
      </c>
      <c r="AE1855" t="s">
        <v>2016</v>
      </c>
    </row>
    <row r="1856" spans="1:31" x14ac:dyDescent="0.25">
      <c r="A1856" s="16" t="s">
        <v>3138</v>
      </c>
      <c r="B1856" s="16" t="s">
        <v>24</v>
      </c>
      <c r="C1856" s="16" t="s">
        <v>663</v>
      </c>
      <c r="D1856" s="16" t="s">
        <v>26</v>
      </c>
      <c r="E1856" s="16" t="s">
        <v>27</v>
      </c>
      <c r="F1856" s="16" t="s">
        <v>28</v>
      </c>
      <c r="G1856" s="16" t="s">
        <v>29</v>
      </c>
      <c r="H1856" s="16" t="s">
        <v>30</v>
      </c>
      <c r="I1856" s="16" t="s">
        <v>31</v>
      </c>
      <c r="J1856" s="16" t="s">
        <v>91</v>
      </c>
      <c r="K1856" s="16" t="s">
        <v>542</v>
      </c>
      <c r="L1856" s="9"/>
      <c r="M1856" s="9">
        <v>45145</v>
      </c>
      <c r="N1856" s="9">
        <v>45145</v>
      </c>
      <c r="O1856" s="7">
        <v>45145</v>
      </c>
      <c r="P1856" s="9"/>
      <c r="Q1856" s="9"/>
      <c r="R1856" s="9" t="s">
        <v>34</v>
      </c>
      <c r="S1856" s="16" t="s">
        <v>35</v>
      </c>
      <c r="T1856" s="16" t="s">
        <v>218</v>
      </c>
      <c r="U1856" s="16"/>
      <c r="V1856" s="16"/>
      <c r="W1856" s="16"/>
      <c r="X1856" s="16" t="s">
        <v>55</v>
      </c>
      <c r="Y1856">
        <v>3</v>
      </c>
      <c r="Z1856">
        <v>5</v>
      </c>
      <c r="AA1856">
        <v>1.5</v>
      </c>
      <c r="AB1856">
        <v>2</v>
      </c>
      <c r="AC1856">
        <v>0.16666666666666666</v>
      </c>
      <c r="AD1856">
        <v>2</v>
      </c>
      <c r="AE1856" t="s">
        <v>1828</v>
      </c>
    </row>
    <row r="1857" spans="1:31" x14ac:dyDescent="0.25">
      <c r="A1857" s="16" t="s">
        <v>3138</v>
      </c>
      <c r="B1857" s="16" t="s">
        <v>24</v>
      </c>
      <c r="C1857" s="16" t="s">
        <v>663</v>
      </c>
      <c r="D1857" s="16" t="s">
        <v>26</v>
      </c>
      <c r="E1857" s="16" t="s">
        <v>27</v>
      </c>
      <c r="F1857" s="16" t="s">
        <v>28</v>
      </c>
      <c r="G1857" s="16" t="s">
        <v>29</v>
      </c>
      <c r="H1857" s="16" t="s">
        <v>30</v>
      </c>
      <c r="I1857" s="16" t="s">
        <v>31</v>
      </c>
      <c r="J1857" s="16" t="s">
        <v>91</v>
      </c>
      <c r="K1857" s="16" t="s">
        <v>295</v>
      </c>
      <c r="L1857" s="9"/>
      <c r="M1857" s="9">
        <v>45145</v>
      </c>
      <c r="N1857" s="9">
        <v>45145</v>
      </c>
      <c r="O1857" s="7">
        <v>45145</v>
      </c>
      <c r="P1857" s="9"/>
      <c r="Q1857" s="9"/>
      <c r="R1857" s="9" t="s">
        <v>34</v>
      </c>
      <c r="S1857" s="16" t="s">
        <v>35</v>
      </c>
      <c r="T1857" s="16" t="s">
        <v>218</v>
      </c>
      <c r="U1857" s="16"/>
      <c r="V1857" s="16"/>
      <c r="W1857" s="16"/>
      <c r="X1857" s="16" t="s">
        <v>55</v>
      </c>
      <c r="Y1857">
        <v>3</v>
      </c>
      <c r="Z1857">
        <v>5</v>
      </c>
      <c r="AA1857">
        <v>1.5</v>
      </c>
      <c r="AB1857">
        <v>2</v>
      </c>
      <c r="AC1857">
        <v>0.16666666666666666</v>
      </c>
      <c r="AD1857">
        <v>2</v>
      </c>
      <c r="AE1857" t="s">
        <v>2017</v>
      </c>
    </row>
    <row r="1858" spans="1:31" x14ac:dyDescent="0.25">
      <c r="A1858" s="16" t="s">
        <v>3138</v>
      </c>
      <c r="B1858" s="16" t="s">
        <v>24</v>
      </c>
      <c r="C1858" s="16" t="s">
        <v>663</v>
      </c>
      <c r="D1858" s="16" t="s">
        <v>26</v>
      </c>
      <c r="E1858" s="16" t="s">
        <v>27</v>
      </c>
      <c r="F1858" s="16" t="s">
        <v>28</v>
      </c>
      <c r="G1858" s="16" t="s">
        <v>29</v>
      </c>
      <c r="H1858" s="16" t="s">
        <v>30</v>
      </c>
      <c r="I1858" s="16" t="s">
        <v>31</v>
      </c>
      <c r="J1858" s="16" t="s">
        <v>91</v>
      </c>
      <c r="K1858" s="16" t="s">
        <v>619</v>
      </c>
      <c r="L1858" s="9"/>
      <c r="M1858" s="9">
        <v>45145</v>
      </c>
      <c r="N1858" s="9">
        <v>45145</v>
      </c>
      <c r="O1858" s="7">
        <v>45145</v>
      </c>
      <c r="P1858" s="9"/>
      <c r="Q1858" s="9"/>
      <c r="R1858" s="9" t="s">
        <v>34</v>
      </c>
      <c r="S1858" s="16" t="s">
        <v>35</v>
      </c>
      <c r="T1858" s="16" t="s">
        <v>218</v>
      </c>
      <c r="U1858" s="16"/>
      <c r="V1858" s="16"/>
      <c r="W1858" s="16"/>
      <c r="X1858" s="16" t="s">
        <v>55</v>
      </c>
      <c r="Y1858">
        <v>3</v>
      </c>
      <c r="Z1858">
        <v>5</v>
      </c>
      <c r="AA1858">
        <v>1.5</v>
      </c>
      <c r="AB1858">
        <v>2</v>
      </c>
      <c r="AC1858">
        <v>0.16666666666666666</v>
      </c>
      <c r="AD1858">
        <v>2</v>
      </c>
      <c r="AE1858" t="s">
        <v>1953</v>
      </c>
    </row>
    <row r="1859" spans="1:31" x14ac:dyDescent="0.25">
      <c r="A1859" s="16" t="s">
        <v>3138</v>
      </c>
      <c r="B1859" s="16" t="s">
        <v>24</v>
      </c>
      <c r="C1859" s="16" t="s">
        <v>663</v>
      </c>
      <c r="D1859" s="16" t="s">
        <v>26</v>
      </c>
      <c r="E1859" s="16" t="s">
        <v>27</v>
      </c>
      <c r="F1859" s="16" t="s">
        <v>28</v>
      </c>
      <c r="G1859" s="16" t="s">
        <v>29</v>
      </c>
      <c r="H1859" s="16" t="s">
        <v>30</v>
      </c>
      <c r="I1859" s="16" t="s">
        <v>31</v>
      </c>
      <c r="J1859" s="16" t="s">
        <v>91</v>
      </c>
      <c r="K1859" s="16" t="s">
        <v>620</v>
      </c>
      <c r="L1859" s="9"/>
      <c r="M1859" s="9">
        <v>45145</v>
      </c>
      <c r="N1859" s="9">
        <v>45145</v>
      </c>
      <c r="O1859" s="7">
        <v>45145</v>
      </c>
      <c r="P1859" s="9"/>
      <c r="Q1859" s="9"/>
      <c r="R1859" s="9" t="s">
        <v>34</v>
      </c>
      <c r="S1859" s="16" t="s">
        <v>35</v>
      </c>
      <c r="T1859" s="16" t="s">
        <v>218</v>
      </c>
      <c r="U1859" s="16"/>
      <c r="V1859" s="16"/>
      <c r="W1859" s="16"/>
      <c r="X1859" s="16" t="s">
        <v>55</v>
      </c>
      <c r="Y1859">
        <v>3</v>
      </c>
      <c r="Z1859">
        <v>5</v>
      </c>
      <c r="AA1859">
        <v>1.5</v>
      </c>
      <c r="AB1859">
        <v>2</v>
      </c>
      <c r="AC1859">
        <v>0.16666666666666666</v>
      </c>
      <c r="AD1859">
        <v>2</v>
      </c>
      <c r="AE1859" t="s">
        <v>1954</v>
      </c>
    </row>
    <row r="1860" spans="1:31" x14ac:dyDescent="0.25">
      <c r="A1860" s="16" t="s">
        <v>3138</v>
      </c>
      <c r="B1860" s="16" t="s">
        <v>24</v>
      </c>
      <c r="C1860" s="16" t="s">
        <v>663</v>
      </c>
      <c r="D1860" s="16" t="s">
        <v>26</v>
      </c>
      <c r="E1860" s="16" t="s">
        <v>27</v>
      </c>
      <c r="F1860" s="16" t="s">
        <v>28</v>
      </c>
      <c r="G1860" s="16" t="s">
        <v>29</v>
      </c>
      <c r="H1860" s="16" t="s">
        <v>30</v>
      </c>
      <c r="I1860" s="16" t="s">
        <v>31</v>
      </c>
      <c r="J1860" s="16" t="s">
        <v>91</v>
      </c>
      <c r="K1860" s="16" t="s">
        <v>673</v>
      </c>
      <c r="L1860" s="9"/>
      <c r="M1860" s="9">
        <v>45145</v>
      </c>
      <c r="N1860" s="9">
        <v>45145</v>
      </c>
      <c r="O1860" s="7">
        <v>45145</v>
      </c>
      <c r="P1860" s="9"/>
      <c r="Q1860" s="9"/>
      <c r="R1860" s="9" t="s">
        <v>34</v>
      </c>
      <c r="S1860" s="16" t="s">
        <v>35</v>
      </c>
      <c r="T1860" s="16" t="s">
        <v>218</v>
      </c>
      <c r="U1860" s="16"/>
      <c r="V1860" s="16"/>
      <c r="W1860" s="16"/>
      <c r="X1860" s="16" t="s">
        <v>55</v>
      </c>
      <c r="Y1860">
        <v>3</v>
      </c>
      <c r="Z1860">
        <v>5</v>
      </c>
      <c r="AA1860">
        <v>1.5</v>
      </c>
      <c r="AB1860">
        <v>2</v>
      </c>
      <c r="AC1860">
        <v>0.16666666666666666</v>
      </c>
      <c r="AD1860">
        <v>2</v>
      </c>
      <c r="AE1860" t="s">
        <v>2018</v>
      </c>
    </row>
    <row r="1861" spans="1:31" x14ac:dyDescent="0.25">
      <c r="A1861" s="16" t="s">
        <v>3138</v>
      </c>
      <c r="B1861" s="16" t="s">
        <v>24</v>
      </c>
      <c r="C1861" s="16" t="s">
        <v>663</v>
      </c>
      <c r="D1861" s="16" t="s">
        <v>26</v>
      </c>
      <c r="E1861" s="16" t="s">
        <v>27</v>
      </c>
      <c r="F1861" s="16" t="s">
        <v>28</v>
      </c>
      <c r="G1861" s="16" t="s">
        <v>29</v>
      </c>
      <c r="H1861" s="16" t="s">
        <v>30</v>
      </c>
      <c r="I1861" s="16" t="s">
        <v>31</v>
      </c>
      <c r="J1861" s="16" t="s">
        <v>91</v>
      </c>
      <c r="K1861" s="16" t="s">
        <v>181</v>
      </c>
      <c r="L1861" s="9"/>
      <c r="M1861" s="9">
        <v>45145</v>
      </c>
      <c r="N1861" s="9">
        <v>45145</v>
      </c>
      <c r="O1861" s="7">
        <v>45145</v>
      </c>
      <c r="P1861" s="9"/>
      <c r="Q1861" s="9"/>
      <c r="R1861" s="9" t="s">
        <v>34</v>
      </c>
      <c r="S1861" s="16" t="s">
        <v>35</v>
      </c>
      <c r="T1861" s="16" t="s">
        <v>218</v>
      </c>
      <c r="U1861" s="16"/>
      <c r="V1861" s="16"/>
      <c r="W1861" s="16"/>
      <c r="X1861" s="16" t="s">
        <v>55</v>
      </c>
      <c r="Y1861">
        <v>3</v>
      </c>
      <c r="Z1861">
        <v>5</v>
      </c>
      <c r="AA1861">
        <v>1.5</v>
      </c>
      <c r="AB1861">
        <v>2</v>
      </c>
      <c r="AC1861">
        <v>0.16666666666666666</v>
      </c>
      <c r="AD1861">
        <v>2</v>
      </c>
      <c r="AE1861" t="s">
        <v>2019</v>
      </c>
    </row>
    <row r="1862" spans="1:31" x14ac:dyDescent="0.25">
      <c r="A1862" s="16" t="s">
        <v>3138</v>
      </c>
      <c r="B1862" s="16" t="s">
        <v>24</v>
      </c>
      <c r="C1862" s="16" t="s">
        <v>663</v>
      </c>
      <c r="D1862" s="16" t="s">
        <v>26</v>
      </c>
      <c r="E1862" s="16" t="s">
        <v>27</v>
      </c>
      <c r="F1862" s="16" t="s">
        <v>28</v>
      </c>
      <c r="G1862" s="16" t="s">
        <v>29</v>
      </c>
      <c r="H1862" s="16" t="s">
        <v>30</v>
      </c>
      <c r="I1862" s="16" t="s">
        <v>31</v>
      </c>
      <c r="J1862" s="16" t="s">
        <v>91</v>
      </c>
      <c r="K1862" s="16" t="s">
        <v>674</v>
      </c>
      <c r="L1862" s="9"/>
      <c r="M1862" s="9">
        <v>45145</v>
      </c>
      <c r="N1862" s="9">
        <v>45145</v>
      </c>
      <c r="O1862" s="7">
        <v>45145</v>
      </c>
      <c r="P1862" s="9"/>
      <c r="Q1862" s="9"/>
      <c r="R1862" s="9" t="s">
        <v>34</v>
      </c>
      <c r="S1862" s="16" t="s">
        <v>35</v>
      </c>
      <c r="T1862" s="16" t="s">
        <v>218</v>
      </c>
      <c r="U1862" s="16"/>
      <c r="V1862" s="16"/>
      <c r="W1862" s="16"/>
      <c r="X1862" s="16" t="s">
        <v>55</v>
      </c>
      <c r="Y1862">
        <v>3</v>
      </c>
      <c r="Z1862">
        <v>5</v>
      </c>
      <c r="AA1862">
        <v>1.5</v>
      </c>
      <c r="AB1862">
        <v>2</v>
      </c>
      <c r="AC1862">
        <v>0.16666666666666666</v>
      </c>
      <c r="AD1862">
        <v>2</v>
      </c>
      <c r="AE1862" t="s">
        <v>2020</v>
      </c>
    </row>
    <row r="1863" spans="1:31" x14ac:dyDescent="0.25">
      <c r="A1863" s="16" t="s">
        <v>3138</v>
      </c>
      <c r="B1863" s="16" t="s">
        <v>24</v>
      </c>
      <c r="C1863" s="16" t="s">
        <v>663</v>
      </c>
      <c r="D1863" s="16" t="s">
        <v>26</v>
      </c>
      <c r="E1863" s="16" t="s">
        <v>27</v>
      </c>
      <c r="F1863" s="16" t="s">
        <v>28</v>
      </c>
      <c r="G1863" s="16" t="s">
        <v>29</v>
      </c>
      <c r="H1863" s="16" t="s">
        <v>30</v>
      </c>
      <c r="I1863" s="16" t="s">
        <v>31</v>
      </c>
      <c r="J1863" s="16" t="s">
        <v>91</v>
      </c>
      <c r="K1863" s="16" t="s">
        <v>621</v>
      </c>
      <c r="L1863" s="9"/>
      <c r="M1863" s="9">
        <v>45145</v>
      </c>
      <c r="N1863" s="9">
        <v>45145</v>
      </c>
      <c r="O1863" s="7">
        <v>45145</v>
      </c>
      <c r="P1863" s="9"/>
      <c r="Q1863" s="9"/>
      <c r="R1863" s="9" t="s">
        <v>34</v>
      </c>
      <c r="S1863" s="16" t="s">
        <v>35</v>
      </c>
      <c r="T1863" s="16" t="s">
        <v>218</v>
      </c>
      <c r="U1863" s="16"/>
      <c r="V1863" s="16"/>
      <c r="W1863" s="16"/>
      <c r="X1863" s="16" t="s">
        <v>55</v>
      </c>
      <c r="Y1863">
        <v>3</v>
      </c>
      <c r="Z1863">
        <v>5</v>
      </c>
      <c r="AA1863">
        <v>1.5</v>
      </c>
      <c r="AB1863">
        <v>2</v>
      </c>
      <c r="AC1863">
        <v>0.16666666666666666</v>
      </c>
      <c r="AD1863">
        <v>2</v>
      </c>
      <c r="AE1863" t="s">
        <v>1955</v>
      </c>
    </row>
    <row r="1864" spans="1:31" x14ac:dyDescent="0.25">
      <c r="A1864" s="16" t="s">
        <v>3138</v>
      </c>
      <c r="B1864" s="16" t="s">
        <v>24</v>
      </c>
      <c r="C1864" s="16" t="s">
        <v>663</v>
      </c>
      <c r="D1864" s="16" t="s">
        <v>26</v>
      </c>
      <c r="E1864" s="16" t="s">
        <v>27</v>
      </c>
      <c r="F1864" s="16" t="s">
        <v>28</v>
      </c>
      <c r="G1864" s="16" t="s">
        <v>29</v>
      </c>
      <c r="H1864" s="16" t="s">
        <v>30</v>
      </c>
      <c r="I1864" s="16" t="s">
        <v>31</v>
      </c>
      <c r="J1864" s="16" t="s">
        <v>91</v>
      </c>
      <c r="K1864" s="16" t="s">
        <v>1039</v>
      </c>
      <c r="L1864" s="9"/>
      <c r="M1864" s="9">
        <v>45145</v>
      </c>
      <c r="N1864" s="9">
        <v>45145</v>
      </c>
      <c r="O1864" s="7">
        <v>45145</v>
      </c>
      <c r="P1864" s="9"/>
      <c r="Q1864" s="9"/>
      <c r="R1864" s="9" t="s">
        <v>34</v>
      </c>
      <c r="S1864" s="16" t="s">
        <v>35</v>
      </c>
      <c r="T1864" s="16" t="s">
        <v>218</v>
      </c>
      <c r="U1864" s="16"/>
      <c r="V1864" s="16"/>
      <c r="W1864" s="16"/>
      <c r="X1864" s="16" t="s">
        <v>55</v>
      </c>
      <c r="Y1864">
        <v>3</v>
      </c>
      <c r="Z1864">
        <v>5</v>
      </c>
      <c r="AA1864">
        <v>1.5</v>
      </c>
      <c r="AB1864">
        <v>2</v>
      </c>
      <c r="AC1864">
        <v>0.16666666666666666</v>
      </c>
      <c r="AD1864">
        <v>2</v>
      </c>
      <c r="AE1864" t="s">
        <v>3898</v>
      </c>
    </row>
    <row r="1865" spans="1:31" x14ac:dyDescent="0.25">
      <c r="A1865" s="16" t="s">
        <v>3138</v>
      </c>
      <c r="B1865" s="16" t="s">
        <v>24</v>
      </c>
      <c r="C1865" s="16" t="s">
        <v>663</v>
      </c>
      <c r="D1865" s="16" t="s">
        <v>26</v>
      </c>
      <c r="E1865" s="16" t="s">
        <v>27</v>
      </c>
      <c r="F1865" s="16" t="s">
        <v>28</v>
      </c>
      <c r="G1865" s="16" t="s">
        <v>29</v>
      </c>
      <c r="H1865" s="16" t="s">
        <v>30</v>
      </c>
      <c r="I1865" s="16" t="s">
        <v>31</v>
      </c>
      <c r="J1865" s="16" t="s">
        <v>91</v>
      </c>
      <c r="K1865" s="16" t="s">
        <v>933</v>
      </c>
      <c r="L1865" s="9"/>
      <c r="M1865" s="9">
        <v>45145</v>
      </c>
      <c r="N1865" s="9">
        <v>45145</v>
      </c>
      <c r="O1865" s="7">
        <v>45145</v>
      </c>
      <c r="P1865" s="9"/>
      <c r="Q1865" s="9"/>
      <c r="R1865" s="9" t="s">
        <v>34</v>
      </c>
      <c r="S1865" s="16" t="s">
        <v>35</v>
      </c>
      <c r="T1865" s="16" t="s">
        <v>218</v>
      </c>
      <c r="U1865" s="16"/>
      <c r="V1865" s="16"/>
      <c r="W1865" s="16"/>
      <c r="X1865" s="16" t="s">
        <v>55</v>
      </c>
      <c r="Y1865">
        <v>3</v>
      </c>
      <c r="Z1865">
        <v>5</v>
      </c>
      <c r="AA1865">
        <v>1.5</v>
      </c>
      <c r="AB1865">
        <v>2</v>
      </c>
      <c r="AC1865">
        <v>0.16666666666666666</v>
      </c>
      <c r="AD1865">
        <v>2</v>
      </c>
      <c r="AE1865" t="s">
        <v>3810</v>
      </c>
    </row>
    <row r="1866" spans="1:31" x14ac:dyDescent="0.25">
      <c r="A1866" s="16" t="s">
        <v>3138</v>
      </c>
      <c r="B1866" s="16" t="s">
        <v>24</v>
      </c>
      <c r="C1866" s="16" t="s">
        <v>663</v>
      </c>
      <c r="D1866" s="16" t="s">
        <v>26</v>
      </c>
      <c r="E1866" s="16" t="s">
        <v>27</v>
      </c>
      <c r="F1866" s="16" t="s">
        <v>28</v>
      </c>
      <c r="G1866" s="16" t="s">
        <v>29</v>
      </c>
      <c r="H1866" s="16" t="s">
        <v>30</v>
      </c>
      <c r="I1866" s="16" t="s">
        <v>31</v>
      </c>
      <c r="J1866" s="16" t="s">
        <v>91</v>
      </c>
      <c r="K1866" s="16" t="s">
        <v>675</v>
      </c>
      <c r="L1866" s="9"/>
      <c r="M1866" s="9">
        <v>45145</v>
      </c>
      <c r="N1866" s="9">
        <v>45145</v>
      </c>
      <c r="O1866" s="7">
        <v>45145</v>
      </c>
      <c r="P1866" s="9"/>
      <c r="Q1866" s="9"/>
      <c r="R1866" s="9" t="s">
        <v>34</v>
      </c>
      <c r="S1866" s="16" t="s">
        <v>35</v>
      </c>
      <c r="T1866" s="16" t="s">
        <v>218</v>
      </c>
      <c r="U1866" s="16"/>
      <c r="V1866" s="16"/>
      <c r="W1866" s="16"/>
      <c r="X1866" s="16" t="s">
        <v>55</v>
      </c>
      <c r="Y1866">
        <v>3</v>
      </c>
      <c r="Z1866">
        <v>5</v>
      </c>
      <c r="AA1866">
        <v>1.5</v>
      </c>
      <c r="AB1866">
        <v>2</v>
      </c>
      <c r="AC1866">
        <v>0.16666666666666666</v>
      </c>
      <c r="AD1866">
        <v>2</v>
      </c>
      <c r="AE1866" t="s">
        <v>2021</v>
      </c>
    </row>
    <row r="1867" spans="1:31" x14ac:dyDescent="0.25">
      <c r="A1867" s="16" t="s">
        <v>3138</v>
      </c>
      <c r="B1867" s="16" t="s">
        <v>24</v>
      </c>
      <c r="C1867" s="16" t="s">
        <v>663</v>
      </c>
      <c r="D1867" s="16" t="s">
        <v>26</v>
      </c>
      <c r="E1867" s="16" t="s">
        <v>27</v>
      </c>
      <c r="F1867" s="16" t="s">
        <v>28</v>
      </c>
      <c r="G1867" s="16" t="s">
        <v>29</v>
      </c>
      <c r="H1867" s="16" t="s">
        <v>30</v>
      </c>
      <c r="I1867" s="16" t="s">
        <v>31</v>
      </c>
      <c r="J1867" s="16" t="s">
        <v>91</v>
      </c>
      <c r="K1867" s="16" t="s">
        <v>57</v>
      </c>
      <c r="L1867" s="9"/>
      <c r="M1867" s="9">
        <v>45145</v>
      </c>
      <c r="N1867" s="9">
        <v>45145</v>
      </c>
      <c r="O1867" s="7">
        <v>45145</v>
      </c>
      <c r="P1867" s="9"/>
      <c r="Q1867" s="9"/>
      <c r="R1867" s="9" t="s">
        <v>34</v>
      </c>
      <c r="S1867" s="16" t="s">
        <v>35</v>
      </c>
      <c r="T1867" s="16" t="s">
        <v>218</v>
      </c>
      <c r="U1867" s="16"/>
      <c r="V1867" s="16"/>
      <c r="W1867" s="16"/>
      <c r="X1867" s="16" t="s">
        <v>55</v>
      </c>
      <c r="Y1867">
        <v>3</v>
      </c>
      <c r="Z1867">
        <v>5</v>
      </c>
      <c r="AA1867">
        <v>1.5</v>
      </c>
      <c r="AB1867">
        <v>2</v>
      </c>
      <c r="AC1867">
        <v>0.16666666666666666</v>
      </c>
      <c r="AD1867">
        <v>2</v>
      </c>
      <c r="AE1867" t="s">
        <v>1956</v>
      </c>
    </row>
    <row r="1868" spans="1:31" x14ac:dyDescent="0.25">
      <c r="A1868" s="16" t="s">
        <v>3138</v>
      </c>
      <c r="B1868" s="16" t="s">
        <v>24</v>
      </c>
      <c r="C1868" s="16" t="s">
        <v>663</v>
      </c>
      <c r="D1868" s="16" t="s">
        <v>26</v>
      </c>
      <c r="E1868" s="16" t="s">
        <v>27</v>
      </c>
      <c r="F1868" s="16" t="s">
        <v>28</v>
      </c>
      <c r="G1868" s="16" t="s">
        <v>29</v>
      </c>
      <c r="H1868" s="16" t="s">
        <v>30</v>
      </c>
      <c r="I1868" s="16" t="s">
        <v>31</v>
      </c>
      <c r="J1868" s="16" t="s">
        <v>91</v>
      </c>
      <c r="K1868" s="16" t="s">
        <v>60</v>
      </c>
      <c r="L1868" s="9"/>
      <c r="M1868" s="9">
        <v>45145</v>
      </c>
      <c r="N1868" s="9">
        <v>45145</v>
      </c>
      <c r="O1868" s="7">
        <v>45145</v>
      </c>
      <c r="P1868" s="9"/>
      <c r="Q1868" s="9"/>
      <c r="R1868" s="9" t="s">
        <v>34</v>
      </c>
      <c r="S1868" s="16" t="s">
        <v>35</v>
      </c>
      <c r="T1868" s="16" t="s">
        <v>218</v>
      </c>
      <c r="U1868" s="16"/>
      <c r="V1868" s="16"/>
      <c r="W1868" s="16"/>
      <c r="X1868" s="16" t="s">
        <v>55</v>
      </c>
      <c r="Y1868">
        <v>3</v>
      </c>
      <c r="Z1868">
        <v>5</v>
      </c>
      <c r="AA1868">
        <v>1.5</v>
      </c>
      <c r="AB1868">
        <v>2</v>
      </c>
      <c r="AC1868">
        <v>0.16666666666666666</v>
      </c>
      <c r="AD1868">
        <v>2</v>
      </c>
      <c r="AE1868" t="s">
        <v>1829</v>
      </c>
    </row>
    <row r="1869" spans="1:31" x14ac:dyDescent="0.25">
      <c r="A1869" s="16" t="s">
        <v>3138</v>
      </c>
      <c r="B1869" s="16" t="s">
        <v>24</v>
      </c>
      <c r="C1869" s="16" t="s">
        <v>663</v>
      </c>
      <c r="D1869" s="16" t="s">
        <v>26</v>
      </c>
      <c r="E1869" s="16" t="s">
        <v>27</v>
      </c>
      <c r="F1869" s="16" t="s">
        <v>28</v>
      </c>
      <c r="G1869" s="16" t="s">
        <v>29</v>
      </c>
      <c r="H1869" s="16" t="s">
        <v>30</v>
      </c>
      <c r="I1869" s="16" t="s">
        <v>31</v>
      </c>
      <c r="J1869" s="16" t="s">
        <v>91</v>
      </c>
      <c r="K1869" s="16" t="s">
        <v>97</v>
      </c>
      <c r="L1869" s="9"/>
      <c r="M1869" s="9">
        <v>45145</v>
      </c>
      <c r="N1869" s="9">
        <v>45145</v>
      </c>
      <c r="O1869" s="7">
        <v>45145</v>
      </c>
      <c r="P1869" s="9"/>
      <c r="Q1869" s="9"/>
      <c r="R1869" s="9" t="s">
        <v>34</v>
      </c>
      <c r="S1869" s="16" t="s">
        <v>35</v>
      </c>
      <c r="T1869" s="16" t="s">
        <v>218</v>
      </c>
      <c r="U1869" s="16"/>
      <c r="V1869" s="16"/>
      <c r="W1869" s="16"/>
      <c r="X1869" s="16" t="s">
        <v>55</v>
      </c>
      <c r="Y1869">
        <v>3</v>
      </c>
      <c r="Z1869">
        <v>5</v>
      </c>
      <c r="AA1869">
        <v>1.5</v>
      </c>
      <c r="AB1869">
        <v>2</v>
      </c>
      <c r="AC1869">
        <v>0.16666666666666666</v>
      </c>
      <c r="AD1869">
        <v>2</v>
      </c>
      <c r="AE1869" t="s">
        <v>1297</v>
      </c>
    </row>
    <row r="1870" spans="1:31" x14ac:dyDescent="0.25">
      <c r="A1870" s="16" t="s">
        <v>3138</v>
      </c>
      <c r="B1870" s="16" t="s">
        <v>24</v>
      </c>
      <c r="C1870" s="16" t="s">
        <v>663</v>
      </c>
      <c r="D1870" s="16" t="s">
        <v>26</v>
      </c>
      <c r="E1870" s="16" t="s">
        <v>255</v>
      </c>
      <c r="F1870" s="16" t="s">
        <v>28</v>
      </c>
      <c r="G1870" s="16" t="s">
        <v>676</v>
      </c>
      <c r="H1870" s="16" t="s">
        <v>242</v>
      </c>
      <c r="I1870" s="16" t="s">
        <v>31</v>
      </c>
      <c r="J1870" s="16" t="s">
        <v>91</v>
      </c>
      <c r="K1870" s="16" t="s">
        <v>97</v>
      </c>
      <c r="L1870" s="9"/>
      <c r="M1870" s="9">
        <v>45014</v>
      </c>
      <c r="N1870" s="9">
        <v>45014</v>
      </c>
      <c r="O1870" s="7">
        <v>45014</v>
      </c>
      <c r="P1870" s="9"/>
      <c r="Q1870" s="9"/>
      <c r="R1870" s="9" t="s">
        <v>34</v>
      </c>
      <c r="S1870" s="16" t="s">
        <v>35</v>
      </c>
      <c r="T1870" s="16" t="s">
        <v>218</v>
      </c>
      <c r="U1870" s="16"/>
      <c r="V1870" s="16"/>
      <c r="W1870" s="16"/>
      <c r="X1870" s="16" t="s">
        <v>55</v>
      </c>
      <c r="Y1870">
        <v>3</v>
      </c>
      <c r="Z1870">
        <v>5</v>
      </c>
      <c r="AA1870">
        <v>1.5</v>
      </c>
      <c r="AB1870">
        <v>2</v>
      </c>
      <c r="AC1870">
        <v>0.16666666666666666</v>
      </c>
      <c r="AD1870">
        <v>2</v>
      </c>
      <c r="AE1870" t="s">
        <v>2022</v>
      </c>
    </row>
    <row r="1871" spans="1:31" x14ac:dyDescent="0.25">
      <c r="A1871" s="16" t="s">
        <v>3138</v>
      </c>
      <c r="B1871" s="16" t="s">
        <v>24</v>
      </c>
      <c r="C1871" s="16" t="s">
        <v>663</v>
      </c>
      <c r="D1871" s="16" t="s">
        <v>26</v>
      </c>
      <c r="E1871" s="16" t="s">
        <v>85</v>
      </c>
      <c r="F1871" s="16" t="s">
        <v>28</v>
      </c>
      <c r="G1871" s="16" t="s">
        <v>297</v>
      </c>
      <c r="H1871" s="16" t="s">
        <v>31</v>
      </c>
      <c r="I1871" s="16" t="s">
        <v>31</v>
      </c>
      <c r="J1871" s="16" t="s">
        <v>91</v>
      </c>
      <c r="K1871" s="16" t="s">
        <v>87</v>
      </c>
      <c r="L1871" s="9">
        <v>45026</v>
      </c>
      <c r="M1871" s="9">
        <v>45027</v>
      </c>
      <c r="N1871" s="9">
        <v>45026</v>
      </c>
      <c r="O1871" s="7">
        <v>45026</v>
      </c>
      <c r="P1871" s="9"/>
      <c r="Q1871" s="9"/>
      <c r="R1871" s="9" t="s">
        <v>34</v>
      </c>
      <c r="S1871" s="16" t="s">
        <v>35</v>
      </c>
      <c r="T1871" s="16" t="s">
        <v>218</v>
      </c>
      <c r="U1871" s="16"/>
      <c r="V1871" s="16"/>
      <c r="W1871" s="16"/>
      <c r="X1871" s="16" t="s">
        <v>55</v>
      </c>
      <c r="Y1871">
        <v>3</v>
      </c>
      <c r="Z1871">
        <v>5</v>
      </c>
      <c r="AA1871">
        <v>1.5</v>
      </c>
      <c r="AB1871">
        <v>3</v>
      </c>
      <c r="AC1871">
        <v>0.25</v>
      </c>
      <c r="AD1871">
        <v>2</v>
      </c>
      <c r="AE1871" t="s">
        <v>2023</v>
      </c>
    </row>
    <row r="1872" spans="1:31" x14ac:dyDescent="0.25">
      <c r="A1872" s="16" t="s">
        <v>23</v>
      </c>
      <c r="B1872" s="16" t="s">
        <v>3143</v>
      </c>
      <c r="C1872" s="16" t="s">
        <v>663</v>
      </c>
      <c r="D1872" s="16" t="s">
        <v>26</v>
      </c>
      <c r="E1872" s="16" t="s">
        <v>41</v>
      </c>
      <c r="F1872" s="16" t="s">
        <v>349</v>
      </c>
      <c r="G1872" s="16" t="s">
        <v>1106</v>
      </c>
      <c r="H1872" s="16" t="s">
        <v>90</v>
      </c>
      <c r="I1872" s="16" t="s">
        <v>70</v>
      </c>
      <c r="J1872" s="16" t="s">
        <v>480</v>
      </c>
      <c r="K1872" s="16" t="s">
        <v>664</v>
      </c>
      <c r="L1872" s="9"/>
      <c r="M1872" s="9">
        <v>45605</v>
      </c>
      <c r="N1872" s="9">
        <v>45605</v>
      </c>
      <c r="O1872" s="7">
        <v>45605</v>
      </c>
      <c r="P1872" s="9"/>
      <c r="Q1872" s="9"/>
      <c r="R1872" s="9" t="s">
        <v>93</v>
      </c>
      <c r="S1872" s="16" t="s">
        <v>94</v>
      </c>
      <c r="T1872" s="16" t="s">
        <v>109</v>
      </c>
      <c r="U1872" s="16"/>
      <c r="V1872" s="16"/>
      <c r="W1872" s="16" t="s">
        <v>74</v>
      </c>
      <c r="X1872" s="16" t="s">
        <v>55</v>
      </c>
      <c r="Y1872">
        <v>3</v>
      </c>
      <c r="Z1872">
        <v>5</v>
      </c>
      <c r="AA1872">
        <v>1.5</v>
      </c>
      <c r="AB1872">
        <v>6</v>
      </c>
      <c r="AC1872">
        <v>0.5</v>
      </c>
      <c r="AD1872">
        <v>3</v>
      </c>
      <c r="AE1872" t="s">
        <v>3899</v>
      </c>
    </row>
    <row r="1873" spans="1:31" x14ac:dyDescent="0.25">
      <c r="A1873" s="16" t="s">
        <v>23</v>
      </c>
      <c r="B1873" s="16" t="s">
        <v>39</v>
      </c>
      <c r="C1873" s="16" t="s">
        <v>677</v>
      </c>
      <c r="D1873" s="16" t="s">
        <v>26</v>
      </c>
      <c r="E1873" s="16" t="s">
        <v>41</v>
      </c>
      <c r="F1873" s="16" t="s">
        <v>28</v>
      </c>
      <c r="G1873" s="16" t="s">
        <v>76</v>
      </c>
      <c r="H1873" s="16" t="s">
        <v>77</v>
      </c>
      <c r="I1873" s="16" t="s">
        <v>77</v>
      </c>
      <c r="J1873" s="16" t="s">
        <v>268</v>
      </c>
      <c r="K1873" s="16" t="s">
        <v>271</v>
      </c>
      <c r="L1873" s="9"/>
      <c r="M1873" s="9">
        <v>44965</v>
      </c>
      <c r="N1873" s="9">
        <v>44965</v>
      </c>
      <c r="O1873" s="7">
        <v>44965</v>
      </c>
      <c r="P1873" s="9">
        <v>44965</v>
      </c>
      <c r="Q1873" s="9"/>
      <c r="R1873" s="9" t="s">
        <v>34</v>
      </c>
      <c r="S1873" s="16" t="s">
        <v>94</v>
      </c>
      <c r="T1873" s="16" t="s">
        <v>109</v>
      </c>
      <c r="U1873" s="16"/>
      <c r="V1873" s="16"/>
      <c r="W1873" s="16" t="s">
        <v>37</v>
      </c>
      <c r="X1873" s="16" t="s">
        <v>55</v>
      </c>
      <c r="Y1873">
        <v>7</v>
      </c>
      <c r="Z1873">
        <v>5</v>
      </c>
      <c r="AA1873">
        <v>3.5</v>
      </c>
      <c r="AB1873">
        <v>6</v>
      </c>
      <c r="AC1873">
        <v>0.5</v>
      </c>
      <c r="AD1873">
        <v>6</v>
      </c>
      <c r="AE1873" t="s">
        <v>2024</v>
      </c>
    </row>
    <row r="1874" spans="1:31" x14ac:dyDescent="0.25">
      <c r="A1874" s="16" t="s">
        <v>3138</v>
      </c>
      <c r="B1874" s="16" t="s">
        <v>24</v>
      </c>
      <c r="C1874" s="16" t="s">
        <v>677</v>
      </c>
      <c r="D1874" s="16" t="s">
        <v>26</v>
      </c>
      <c r="E1874" s="16" t="s">
        <v>41</v>
      </c>
      <c r="F1874" s="16" t="s">
        <v>28</v>
      </c>
      <c r="G1874" s="16" t="s">
        <v>76</v>
      </c>
      <c r="H1874" s="16" t="s">
        <v>77</v>
      </c>
      <c r="I1874" s="16" t="s">
        <v>77</v>
      </c>
      <c r="J1874" s="16" t="s">
        <v>268</v>
      </c>
      <c r="K1874" s="16" t="s">
        <v>678</v>
      </c>
      <c r="L1874" s="9"/>
      <c r="M1874" s="9">
        <v>44965</v>
      </c>
      <c r="N1874" s="9">
        <v>44965</v>
      </c>
      <c r="O1874" s="7">
        <v>44965</v>
      </c>
      <c r="P1874" s="9">
        <v>44965</v>
      </c>
      <c r="Q1874" s="9"/>
      <c r="R1874" s="9" t="s">
        <v>34</v>
      </c>
      <c r="S1874" s="16" t="s">
        <v>94</v>
      </c>
      <c r="T1874" s="16" t="s">
        <v>109</v>
      </c>
      <c r="U1874" s="16"/>
      <c r="V1874" s="16"/>
      <c r="W1874" s="16"/>
      <c r="X1874" s="16" t="s">
        <v>55</v>
      </c>
      <c r="Y1874">
        <v>7</v>
      </c>
      <c r="Z1874">
        <v>5</v>
      </c>
      <c r="AA1874">
        <v>3.5</v>
      </c>
      <c r="AB1874">
        <v>6</v>
      </c>
      <c r="AC1874">
        <v>0.5</v>
      </c>
      <c r="AD1874">
        <v>6</v>
      </c>
      <c r="AE1874" t="s">
        <v>2025</v>
      </c>
    </row>
    <row r="1875" spans="1:31" x14ac:dyDescent="0.25">
      <c r="A1875" s="16" t="s">
        <v>23</v>
      </c>
      <c r="B1875" s="16" t="s">
        <v>39</v>
      </c>
      <c r="C1875" s="16" t="s">
        <v>677</v>
      </c>
      <c r="D1875" s="16" t="s">
        <v>26</v>
      </c>
      <c r="E1875" s="16" t="s">
        <v>41</v>
      </c>
      <c r="F1875" s="16" t="s">
        <v>28</v>
      </c>
      <c r="G1875" s="16" t="s">
        <v>76</v>
      </c>
      <c r="H1875" s="16" t="s">
        <v>77</v>
      </c>
      <c r="I1875" s="16" t="s">
        <v>77</v>
      </c>
      <c r="J1875" s="16" t="s">
        <v>268</v>
      </c>
      <c r="K1875" s="16" t="s">
        <v>679</v>
      </c>
      <c r="L1875" s="9"/>
      <c r="M1875" s="9">
        <v>44965</v>
      </c>
      <c r="N1875" s="9">
        <v>44965</v>
      </c>
      <c r="O1875" s="7">
        <v>44965</v>
      </c>
      <c r="P1875" s="9">
        <v>44965</v>
      </c>
      <c r="Q1875" s="9"/>
      <c r="R1875" s="9" t="s">
        <v>34</v>
      </c>
      <c r="S1875" s="16" t="s">
        <v>94</v>
      </c>
      <c r="T1875" s="16" t="s">
        <v>109</v>
      </c>
      <c r="U1875" s="16"/>
      <c r="V1875" s="16"/>
      <c r="W1875" s="16" t="s">
        <v>37</v>
      </c>
      <c r="X1875" s="16" t="s">
        <v>55</v>
      </c>
      <c r="Y1875">
        <v>7</v>
      </c>
      <c r="Z1875">
        <v>5</v>
      </c>
      <c r="AA1875">
        <v>3.5</v>
      </c>
      <c r="AB1875">
        <v>6</v>
      </c>
      <c r="AC1875">
        <v>0.5</v>
      </c>
      <c r="AD1875">
        <v>6</v>
      </c>
      <c r="AE1875" t="s">
        <v>2026</v>
      </c>
    </row>
    <row r="1876" spans="1:31" x14ac:dyDescent="0.25">
      <c r="A1876" s="16" t="s">
        <v>23</v>
      </c>
      <c r="B1876" s="16" t="s">
        <v>39</v>
      </c>
      <c r="C1876" s="16" t="s">
        <v>677</v>
      </c>
      <c r="D1876" s="16" t="s">
        <v>26</v>
      </c>
      <c r="E1876" s="16" t="s">
        <v>41</v>
      </c>
      <c r="F1876" s="16" t="s">
        <v>28</v>
      </c>
      <c r="G1876" s="16" t="s">
        <v>76</v>
      </c>
      <c r="H1876" s="16" t="s">
        <v>77</v>
      </c>
      <c r="I1876" s="16" t="s">
        <v>77</v>
      </c>
      <c r="J1876" s="16" t="s">
        <v>78</v>
      </c>
      <c r="K1876" s="16" t="s">
        <v>680</v>
      </c>
      <c r="L1876" s="9"/>
      <c r="M1876" s="9">
        <v>44965</v>
      </c>
      <c r="N1876" s="9">
        <v>44965</v>
      </c>
      <c r="O1876" s="7">
        <v>44965</v>
      </c>
      <c r="P1876" s="9">
        <v>44965</v>
      </c>
      <c r="Q1876" s="9"/>
      <c r="R1876" s="9" t="s">
        <v>34</v>
      </c>
      <c r="S1876" s="16" t="s">
        <v>94</v>
      </c>
      <c r="T1876" s="16" t="s">
        <v>109</v>
      </c>
      <c r="U1876" s="16"/>
      <c r="V1876" s="16"/>
      <c r="W1876" s="16" t="s">
        <v>37</v>
      </c>
      <c r="X1876" s="16" t="s">
        <v>55</v>
      </c>
      <c r="Y1876">
        <v>7</v>
      </c>
      <c r="Z1876">
        <v>5</v>
      </c>
      <c r="AA1876">
        <v>3.5</v>
      </c>
      <c r="AB1876">
        <v>6</v>
      </c>
      <c r="AC1876">
        <v>0.5</v>
      </c>
      <c r="AD1876">
        <v>6</v>
      </c>
      <c r="AE1876" t="s">
        <v>2027</v>
      </c>
    </row>
    <row r="1877" spans="1:31" x14ac:dyDescent="0.25">
      <c r="A1877" s="16" t="s">
        <v>23</v>
      </c>
      <c r="B1877" s="16" t="s">
        <v>39</v>
      </c>
      <c r="C1877" s="16" t="s">
        <v>677</v>
      </c>
      <c r="D1877" s="16" t="s">
        <v>26</v>
      </c>
      <c r="E1877" s="16" t="s">
        <v>41</v>
      </c>
      <c r="F1877" s="16" t="s">
        <v>28</v>
      </c>
      <c r="G1877" s="16" t="s">
        <v>76</v>
      </c>
      <c r="H1877" s="16" t="s">
        <v>77</v>
      </c>
      <c r="I1877" s="16" t="s">
        <v>77</v>
      </c>
      <c r="J1877" s="16" t="s">
        <v>78</v>
      </c>
      <c r="K1877" s="16" t="s">
        <v>681</v>
      </c>
      <c r="L1877" s="9"/>
      <c r="M1877" s="9">
        <v>44965</v>
      </c>
      <c r="N1877" s="9">
        <v>44965</v>
      </c>
      <c r="O1877" s="7">
        <v>44965</v>
      </c>
      <c r="P1877" s="9">
        <v>44965</v>
      </c>
      <c r="Q1877" s="9"/>
      <c r="R1877" s="9" t="s">
        <v>34</v>
      </c>
      <c r="S1877" s="16" t="s">
        <v>94</v>
      </c>
      <c r="T1877" s="16" t="s">
        <v>109</v>
      </c>
      <c r="U1877" s="16"/>
      <c r="V1877" s="16"/>
      <c r="W1877" s="16" t="s">
        <v>37</v>
      </c>
      <c r="X1877" s="16" t="s">
        <v>55</v>
      </c>
      <c r="Y1877">
        <v>7</v>
      </c>
      <c r="Z1877">
        <v>5</v>
      </c>
      <c r="AA1877">
        <v>3.5</v>
      </c>
      <c r="AB1877">
        <v>6</v>
      </c>
      <c r="AC1877">
        <v>0.5</v>
      </c>
      <c r="AD1877">
        <v>6</v>
      </c>
      <c r="AE1877" t="s">
        <v>2028</v>
      </c>
    </row>
    <row r="1878" spans="1:31" x14ac:dyDescent="0.25">
      <c r="A1878" s="16" t="s">
        <v>23</v>
      </c>
      <c r="B1878" s="16" t="s">
        <v>39</v>
      </c>
      <c r="C1878" s="16" t="s">
        <v>677</v>
      </c>
      <c r="D1878" s="16" t="s">
        <v>26</v>
      </c>
      <c r="E1878" s="16" t="s">
        <v>41</v>
      </c>
      <c r="F1878" s="16" t="s">
        <v>28</v>
      </c>
      <c r="G1878" s="16" t="s">
        <v>76</v>
      </c>
      <c r="H1878" s="16" t="s">
        <v>77</v>
      </c>
      <c r="I1878" s="16" t="s">
        <v>77</v>
      </c>
      <c r="J1878" s="16" t="s">
        <v>78</v>
      </c>
      <c r="K1878" s="16" t="s">
        <v>682</v>
      </c>
      <c r="L1878" s="9"/>
      <c r="M1878" s="9">
        <v>44965</v>
      </c>
      <c r="N1878" s="9">
        <v>44965</v>
      </c>
      <c r="O1878" s="7">
        <v>44965</v>
      </c>
      <c r="P1878" s="9">
        <v>44965</v>
      </c>
      <c r="Q1878" s="9"/>
      <c r="R1878" s="9" t="s">
        <v>34</v>
      </c>
      <c r="S1878" s="16" t="s">
        <v>94</v>
      </c>
      <c r="T1878" s="16" t="s">
        <v>109</v>
      </c>
      <c r="U1878" s="16"/>
      <c r="V1878" s="16"/>
      <c r="W1878" s="16" t="s">
        <v>37</v>
      </c>
      <c r="X1878" s="16" t="s">
        <v>55</v>
      </c>
      <c r="Y1878">
        <v>7</v>
      </c>
      <c r="Z1878">
        <v>5</v>
      </c>
      <c r="AA1878">
        <v>3.5</v>
      </c>
      <c r="AB1878">
        <v>6</v>
      </c>
      <c r="AC1878">
        <v>0.5</v>
      </c>
      <c r="AD1878">
        <v>6</v>
      </c>
      <c r="AE1878" t="s">
        <v>2029</v>
      </c>
    </row>
    <row r="1879" spans="1:31" x14ac:dyDescent="0.25">
      <c r="A1879" s="16" t="s">
        <v>23</v>
      </c>
      <c r="B1879" s="16" t="s">
        <v>39</v>
      </c>
      <c r="C1879" s="16" t="s">
        <v>677</v>
      </c>
      <c r="D1879" s="16" t="s">
        <v>62</v>
      </c>
      <c r="E1879" s="16" t="s">
        <v>41</v>
      </c>
      <c r="F1879" s="16" t="s">
        <v>28</v>
      </c>
      <c r="G1879" s="16" t="s">
        <v>76</v>
      </c>
      <c r="H1879" s="16" t="s">
        <v>77</v>
      </c>
      <c r="I1879" s="16" t="s">
        <v>77</v>
      </c>
      <c r="J1879" s="16" t="s">
        <v>78</v>
      </c>
      <c r="K1879" s="16" t="s">
        <v>601</v>
      </c>
      <c r="L1879" s="9"/>
      <c r="M1879" s="9"/>
      <c r="N1879" s="9">
        <v>44965</v>
      </c>
      <c r="O1879" s="7">
        <v>44965</v>
      </c>
      <c r="P1879" s="9">
        <v>44965</v>
      </c>
      <c r="Q1879" s="9"/>
      <c r="R1879" s="9" t="s">
        <v>34</v>
      </c>
      <c r="S1879" s="16" t="s">
        <v>94</v>
      </c>
      <c r="T1879" s="16" t="s">
        <v>109</v>
      </c>
      <c r="U1879" s="16"/>
      <c r="V1879" s="16"/>
      <c r="W1879" s="16" t="s">
        <v>37</v>
      </c>
      <c r="X1879" s="16" t="s">
        <v>55</v>
      </c>
      <c r="Y1879">
        <v>7</v>
      </c>
      <c r="Z1879">
        <v>10</v>
      </c>
      <c r="AA1879">
        <v>7</v>
      </c>
      <c r="AB1879">
        <v>6</v>
      </c>
      <c r="AC1879">
        <v>0.5</v>
      </c>
      <c r="AD1879">
        <v>11</v>
      </c>
      <c r="AE1879" t="s">
        <v>1896</v>
      </c>
    </row>
    <row r="1880" spans="1:31" x14ac:dyDescent="0.25">
      <c r="A1880" s="16" t="s">
        <v>23</v>
      </c>
      <c r="B1880" s="16" t="s">
        <v>39</v>
      </c>
      <c r="C1880" s="16" t="s">
        <v>677</v>
      </c>
      <c r="D1880" s="16" t="s">
        <v>26</v>
      </c>
      <c r="E1880" s="16" t="s">
        <v>41</v>
      </c>
      <c r="F1880" s="16" t="s">
        <v>28</v>
      </c>
      <c r="G1880" s="16" t="s">
        <v>76</v>
      </c>
      <c r="H1880" s="16" t="s">
        <v>77</v>
      </c>
      <c r="I1880" s="16" t="s">
        <v>77</v>
      </c>
      <c r="J1880" s="16" t="s">
        <v>78</v>
      </c>
      <c r="K1880" s="16" t="s">
        <v>683</v>
      </c>
      <c r="L1880" s="9"/>
      <c r="M1880" s="9">
        <v>44965</v>
      </c>
      <c r="N1880" s="9">
        <v>44965</v>
      </c>
      <c r="O1880" s="7">
        <v>44965</v>
      </c>
      <c r="P1880" s="9">
        <v>44965</v>
      </c>
      <c r="Q1880" s="9"/>
      <c r="R1880" s="9" t="s">
        <v>34</v>
      </c>
      <c r="S1880" s="16" t="s">
        <v>94</v>
      </c>
      <c r="T1880" s="16" t="s">
        <v>109</v>
      </c>
      <c r="U1880" s="16"/>
      <c r="V1880" s="16"/>
      <c r="W1880" s="16" t="s">
        <v>37</v>
      </c>
      <c r="X1880" s="16" t="s">
        <v>55</v>
      </c>
      <c r="Y1880">
        <v>7</v>
      </c>
      <c r="Z1880">
        <v>5</v>
      </c>
      <c r="AA1880">
        <v>3.5</v>
      </c>
      <c r="AB1880">
        <v>6</v>
      </c>
      <c r="AC1880">
        <v>0.5</v>
      </c>
      <c r="AD1880">
        <v>6</v>
      </c>
      <c r="AE1880" t="s">
        <v>2030</v>
      </c>
    </row>
    <row r="1881" spans="1:31" x14ac:dyDescent="0.25">
      <c r="A1881" s="16" t="s">
        <v>23</v>
      </c>
      <c r="B1881" s="16" t="s">
        <v>39</v>
      </c>
      <c r="C1881" s="16" t="s">
        <v>677</v>
      </c>
      <c r="D1881" s="16" t="s">
        <v>26</v>
      </c>
      <c r="E1881" s="16" t="s">
        <v>41</v>
      </c>
      <c r="F1881" s="16" t="s">
        <v>28</v>
      </c>
      <c r="G1881" s="16" t="s">
        <v>76</v>
      </c>
      <c r="H1881" s="16" t="s">
        <v>77</v>
      </c>
      <c r="I1881" s="16" t="s">
        <v>77</v>
      </c>
      <c r="J1881" s="16" t="s">
        <v>78</v>
      </c>
      <c r="K1881" s="16" t="s">
        <v>684</v>
      </c>
      <c r="L1881" s="9"/>
      <c r="M1881" s="9">
        <v>44965</v>
      </c>
      <c r="N1881" s="9">
        <v>44965</v>
      </c>
      <c r="O1881" s="7">
        <v>44965</v>
      </c>
      <c r="P1881" s="9">
        <v>44965</v>
      </c>
      <c r="Q1881" s="9"/>
      <c r="R1881" s="9" t="s">
        <v>34</v>
      </c>
      <c r="S1881" s="16" t="s">
        <v>94</v>
      </c>
      <c r="T1881" s="16" t="s">
        <v>109</v>
      </c>
      <c r="U1881" s="16"/>
      <c r="V1881" s="16"/>
      <c r="W1881" s="16" t="s">
        <v>37</v>
      </c>
      <c r="X1881" s="16" t="s">
        <v>55</v>
      </c>
      <c r="Y1881">
        <v>7</v>
      </c>
      <c r="Z1881">
        <v>5</v>
      </c>
      <c r="AA1881">
        <v>3.5</v>
      </c>
      <c r="AB1881">
        <v>6</v>
      </c>
      <c r="AC1881">
        <v>0.5</v>
      </c>
      <c r="AD1881">
        <v>6</v>
      </c>
      <c r="AE1881" t="s">
        <v>2031</v>
      </c>
    </row>
    <row r="1882" spans="1:31" x14ac:dyDescent="0.25">
      <c r="A1882" s="16" t="s">
        <v>3138</v>
      </c>
      <c r="B1882" s="16" t="s">
        <v>24</v>
      </c>
      <c r="C1882" s="16" t="s">
        <v>677</v>
      </c>
      <c r="D1882" s="16" t="s">
        <v>26</v>
      </c>
      <c r="E1882" s="16" t="s">
        <v>41</v>
      </c>
      <c r="F1882" s="16" t="s">
        <v>349</v>
      </c>
      <c r="G1882" s="16" t="s">
        <v>1274</v>
      </c>
      <c r="H1882" s="16" t="s">
        <v>77</v>
      </c>
      <c r="I1882" s="16" t="s">
        <v>77</v>
      </c>
      <c r="J1882" s="16" t="s">
        <v>268</v>
      </c>
      <c r="K1882" s="16" t="s">
        <v>271</v>
      </c>
      <c r="L1882" s="9"/>
      <c r="M1882" s="9">
        <v>45330</v>
      </c>
      <c r="N1882" s="9">
        <v>45330</v>
      </c>
      <c r="O1882" s="7">
        <v>45330</v>
      </c>
      <c r="P1882" s="9">
        <v>45330</v>
      </c>
      <c r="Q1882" s="9"/>
      <c r="R1882" s="9" t="s">
        <v>34</v>
      </c>
      <c r="S1882" s="16" t="s">
        <v>94</v>
      </c>
      <c r="T1882" s="16" t="s">
        <v>109</v>
      </c>
      <c r="U1882" s="16"/>
      <c r="V1882" s="16"/>
      <c r="W1882" s="16"/>
      <c r="X1882" s="16" t="s">
        <v>55</v>
      </c>
      <c r="Y1882">
        <v>7</v>
      </c>
      <c r="Z1882">
        <v>5</v>
      </c>
      <c r="AA1882">
        <v>3.5</v>
      </c>
      <c r="AB1882">
        <v>6</v>
      </c>
      <c r="AC1882">
        <v>0.5</v>
      </c>
      <c r="AD1882">
        <v>6</v>
      </c>
      <c r="AE1882" t="s">
        <v>3900</v>
      </c>
    </row>
    <row r="1883" spans="1:31" x14ac:dyDescent="0.25">
      <c r="A1883" s="16" t="s">
        <v>3138</v>
      </c>
      <c r="B1883" s="16" t="s">
        <v>24</v>
      </c>
      <c r="C1883" s="16" t="s">
        <v>677</v>
      </c>
      <c r="D1883" s="16" t="s">
        <v>26</v>
      </c>
      <c r="E1883" s="16" t="s">
        <v>41</v>
      </c>
      <c r="F1883" s="16" t="s">
        <v>349</v>
      </c>
      <c r="G1883" s="16" t="s">
        <v>1274</v>
      </c>
      <c r="H1883" s="16" t="s">
        <v>77</v>
      </c>
      <c r="I1883" s="16" t="s">
        <v>77</v>
      </c>
      <c r="J1883" s="16" t="s">
        <v>268</v>
      </c>
      <c r="K1883" s="16" t="s">
        <v>679</v>
      </c>
      <c r="L1883" s="9"/>
      <c r="M1883" s="9">
        <v>45330</v>
      </c>
      <c r="N1883" s="9">
        <v>45330</v>
      </c>
      <c r="O1883" s="7">
        <v>45330</v>
      </c>
      <c r="P1883" s="9">
        <v>45330</v>
      </c>
      <c r="Q1883" s="9"/>
      <c r="R1883" s="9" t="s">
        <v>34</v>
      </c>
      <c r="S1883" s="16" t="s">
        <v>94</v>
      </c>
      <c r="T1883" s="16" t="s">
        <v>109</v>
      </c>
      <c r="U1883" s="16"/>
      <c r="V1883" s="16"/>
      <c r="W1883" s="16"/>
      <c r="X1883" s="16" t="s">
        <v>55</v>
      </c>
      <c r="Y1883">
        <v>7</v>
      </c>
      <c r="Z1883">
        <v>5</v>
      </c>
      <c r="AA1883">
        <v>3.5</v>
      </c>
      <c r="AB1883">
        <v>6</v>
      </c>
      <c r="AC1883">
        <v>0.5</v>
      </c>
      <c r="AD1883">
        <v>6</v>
      </c>
      <c r="AE1883" t="s">
        <v>3901</v>
      </c>
    </row>
    <row r="1884" spans="1:31" x14ac:dyDescent="0.25">
      <c r="A1884" s="16" t="s">
        <v>3138</v>
      </c>
      <c r="B1884" s="16" t="s">
        <v>24</v>
      </c>
      <c r="C1884" s="16" t="s">
        <v>677</v>
      </c>
      <c r="D1884" s="16" t="s">
        <v>26</v>
      </c>
      <c r="E1884" s="16" t="s">
        <v>41</v>
      </c>
      <c r="F1884" s="16" t="s">
        <v>349</v>
      </c>
      <c r="G1884" s="16" t="s">
        <v>1274</v>
      </c>
      <c r="H1884" s="16" t="s">
        <v>77</v>
      </c>
      <c r="I1884" s="16" t="s">
        <v>77</v>
      </c>
      <c r="J1884" s="16" t="s">
        <v>78</v>
      </c>
      <c r="K1884" s="16" t="s">
        <v>680</v>
      </c>
      <c r="L1884" s="9"/>
      <c r="M1884" s="9">
        <v>45330</v>
      </c>
      <c r="N1884" s="9">
        <v>45330</v>
      </c>
      <c r="O1884" s="7">
        <v>45330</v>
      </c>
      <c r="P1884" s="9">
        <v>45330</v>
      </c>
      <c r="Q1884" s="9"/>
      <c r="R1884" s="9" t="s">
        <v>34</v>
      </c>
      <c r="S1884" s="16" t="s">
        <v>94</v>
      </c>
      <c r="T1884" s="16" t="s">
        <v>109</v>
      </c>
      <c r="U1884" s="16"/>
      <c r="V1884" s="16"/>
      <c r="W1884" s="16"/>
      <c r="X1884" s="16" t="s">
        <v>55</v>
      </c>
      <c r="Y1884">
        <v>7</v>
      </c>
      <c r="Z1884">
        <v>5</v>
      </c>
      <c r="AA1884">
        <v>3.5</v>
      </c>
      <c r="AB1884">
        <v>6</v>
      </c>
      <c r="AC1884">
        <v>0.5</v>
      </c>
      <c r="AD1884">
        <v>6</v>
      </c>
      <c r="AE1884" t="s">
        <v>2899</v>
      </c>
    </row>
    <row r="1885" spans="1:31" x14ac:dyDescent="0.25">
      <c r="A1885" s="16" t="s">
        <v>3138</v>
      </c>
      <c r="B1885" s="16" t="s">
        <v>24</v>
      </c>
      <c r="C1885" s="16" t="s">
        <v>677</v>
      </c>
      <c r="D1885" s="16" t="s">
        <v>26</v>
      </c>
      <c r="E1885" s="16" t="s">
        <v>41</v>
      </c>
      <c r="F1885" s="16" t="s">
        <v>349</v>
      </c>
      <c r="G1885" s="16" t="s">
        <v>1274</v>
      </c>
      <c r="H1885" s="16" t="s">
        <v>77</v>
      </c>
      <c r="I1885" s="16" t="s">
        <v>77</v>
      </c>
      <c r="J1885" s="16" t="s">
        <v>78</v>
      </c>
      <c r="K1885" s="16" t="s">
        <v>681</v>
      </c>
      <c r="L1885" s="9"/>
      <c r="M1885" s="9">
        <v>45330</v>
      </c>
      <c r="N1885" s="9">
        <v>45330</v>
      </c>
      <c r="O1885" s="7">
        <v>45330</v>
      </c>
      <c r="P1885" s="9">
        <v>45330</v>
      </c>
      <c r="Q1885" s="9"/>
      <c r="R1885" s="9" t="s">
        <v>34</v>
      </c>
      <c r="S1885" s="16" t="s">
        <v>94</v>
      </c>
      <c r="T1885" s="16" t="s">
        <v>109</v>
      </c>
      <c r="U1885" s="16"/>
      <c r="V1885" s="16"/>
      <c r="W1885" s="16"/>
      <c r="X1885" s="16" t="s">
        <v>55</v>
      </c>
      <c r="Y1885">
        <v>7</v>
      </c>
      <c r="Z1885">
        <v>5</v>
      </c>
      <c r="AA1885">
        <v>3.5</v>
      </c>
      <c r="AB1885">
        <v>6</v>
      </c>
      <c r="AC1885">
        <v>0.5</v>
      </c>
      <c r="AD1885">
        <v>6</v>
      </c>
      <c r="AE1885" t="s">
        <v>2905</v>
      </c>
    </row>
    <row r="1886" spans="1:31" x14ac:dyDescent="0.25">
      <c r="A1886" s="16" t="s">
        <v>3138</v>
      </c>
      <c r="B1886" s="16" t="s">
        <v>24</v>
      </c>
      <c r="C1886" s="16" t="s">
        <v>677</v>
      </c>
      <c r="D1886" s="16" t="s">
        <v>26</v>
      </c>
      <c r="E1886" s="16" t="s">
        <v>41</v>
      </c>
      <c r="F1886" s="16" t="s">
        <v>349</v>
      </c>
      <c r="G1886" s="16" t="s">
        <v>1274</v>
      </c>
      <c r="H1886" s="16" t="s">
        <v>77</v>
      </c>
      <c r="I1886" s="16" t="s">
        <v>77</v>
      </c>
      <c r="J1886" s="16" t="s">
        <v>78</v>
      </c>
      <c r="K1886" s="16" t="s">
        <v>682</v>
      </c>
      <c r="L1886" s="9"/>
      <c r="M1886" s="9">
        <v>45330</v>
      </c>
      <c r="N1886" s="9">
        <v>45330</v>
      </c>
      <c r="O1886" s="7">
        <v>45330</v>
      </c>
      <c r="P1886" s="9">
        <v>45330</v>
      </c>
      <c r="Q1886" s="9"/>
      <c r="R1886" s="9" t="s">
        <v>34</v>
      </c>
      <c r="S1886" s="16" t="s">
        <v>94</v>
      </c>
      <c r="T1886" s="16" t="s">
        <v>109</v>
      </c>
      <c r="U1886" s="16"/>
      <c r="V1886" s="16"/>
      <c r="W1886" s="16"/>
      <c r="X1886" s="16" t="s">
        <v>55</v>
      </c>
      <c r="Y1886">
        <v>7</v>
      </c>
      <c r="Z1886">
        <v>5</v>
      </c>
      <c r="AA1886">
        <v>3.5</v>
      </c>
      <c r="AB1886">
        <v>6</v>
      </c>
      <c r="AC1886">
        <v>0.5</v>
      </c>
      <c r="AD1886">
        <v>6</v>
      </c>
      <c r="AE1886" t="s">
        <v>2900</v>
      </c>
    </row>
    <row r="1887" spans="1:31" x14ac:dyDescent="0.25">
      <c r="A1887" s="16" t="s">
        <v>3138</v>
      </c>
      <c r="B1887" s="16" t="s">
        <v>24</v>
      </c>
      <c r="C1887" s="16" t="s">
        <v>677</v>
      </c>
      <c r="D1887" s="16" t="s">
        <v>62</v>
      </c>
      <c r="E1887" s="16" t="s">
        <v>41</v>
      </c>
      <c r="F1887" s="16" t="s">
        <v>349</v>
      </c>
      <c r="G1887" s="16" t="s">
        <v>1274</v>
      </c>
      <c r="H1887" s="16" t="s">
        <v>77</v>
      </c>
      <c r="I1887" s="16" t="s">
        <v>77</v>
      </c>
      <c r="J1887" s="16" t="s">
        <v>78</v>
      </c>
      <c r="K1887" s="16" t="s">
        <v>601</v>
      </c>
      <c r="L1887" s="9"/>
      <c r="M1887" s="9">
        <v>45330</v>
      </c>
      <c r="N1887" s="9">
        <v>45330</v>
      </c>
      <c r="O1887" s="7">
        <v>45330</v>
      </c>
      <c r="P1887" s="9">
        <v>45330</v>
      </c>
      <c r="Q1887" s="9"/>
      <c r="R1887" s="9" t="s">
        <v>34</v>
      </c>
      <c r="S1887" s="16" t="s">
        <v>94</v>
      </c>
      <c r="T1887" s="16" t="s">
        <v>109</v>
      </c>
      <c r="U1887" s="16"/>
      <c r="V1887" s="16"/>
      <c r="W1887" s="16"/>
      <c r="X1887" s="16" t="s">
        <v>55</v>
      </c>
      <c r="Y1887">
        <v>7</v>
      </c>
      <c r="Z1887">
        <v>10</v>
      </c>
      <c r="AA1887">
        <v>7</v>
      </c>
      <c r="AB1887">
        <v>6</v>
      </c>
      <c r="AC1887">
        <v>0.5</v>
      </c>
      <c r="AD1887">
        <v>11</v>
      </c>
      <c r="AE1887" t="s">
        <v>3902</v>
      </c>
    </row>
    <row r="1888" spans="1:31" x14ac:dyDescent="0.25">
      <c r="A1888" s="16" t="s">
        <v>3138</v>
      </c>
      <c r="B1888" s="16" t="s">
        <v>24</v>
      </c>
      <c r="C1888" s="16" t="s">
        <v>677</v>
      </c>
      <c r="D1888" s="16" t="s">
        <v>26</v>
      </c>
      <c r="E1888" s="16" t="s">
        <v>41</v>
      </c>
      <c r="F1888" s="16" t="s">
        <v>349</v>
      </c>
      <c r="G1888" s="16" t="s">
        <v>1274</v>
      </c>
      <c r="H1888" s="16" t="s">
        <v>77</v>
      </c>
      <c r="I1888" s="16" t="s">
        <v>77</v>
      </c>
      <c r="J1888" s="16" t="s">
        <v>78</v>
      </c>
      <c r="K1888" s="16" t="s">
        <v>683</v>
      </c>
      <c r="L1888" s="9"/>
      <c r="M1888" s="9">
        <v>45330</v>
      </c>
      <c r="N1888" s="9">
        <v>45330</v>
      </c>
      <c r="O1888" s="7">
        <v>45330</v>
      </c>
      <c r="P1888" s="9">
        <v>45330</v>
      </c>
      <c r="Q1888" s="9"/>
      <c r="R1888" s="9" t="s">
        <v>34</v>
      </c>
      <c r="S1888" s="16" t="s">
        <v>94</v>
      </c>
      <c r="T1888" s="16" t="s">
        <v>109</v>
      </c>
      <c r="U1888" s="16"/>
      <c r="V1888" s="16"/>
      <c r="W1888" s="16"/>
      <c r="X1888" s="16" t="s">
        <v>55</v>
      </c>
      <c r="Y1888">
        <v>7</v>
      </c>
      <c r="Z1888">
        <v>5</v>
      </c>
      <c r="AA1888">
        <v>3.5</v>
      </c>
      <c r="AB1888">
        <v>6</v>
      </c>
      <c r="AC1888">
        <v>0.5</v>
      </c>
      <c r="AD1888">
        <v>6</v>
      </c>
      <c r="AE1888" t="s">
        <v>3903</v>
      </c>
    </row>
    <row r="1889" spans="1:31" x14ac:dyDescent="0.25">
      <c r="A1889" s="16" t="s">
        <v>3138</v>
      </c>
      <c r="B1889" s="16" t="s">
        <v>24</v>
      </c>
      <c r="C1889" s="16" t="s">
        <v>677</v>
      </c>
      <c r="D1889" s="16" t="s">
        <v>26</v>
      </c>
      <c r="E1889" s="16" t="s">
        <v>41</v>
      </c>
      <c r="F1889" s="16" t="s">
        <v>349</v>
      </c>
      <c r="G1889" s="16" t="s">
        <v>1274</v>
      </c>
      <c r="H1889" s="16" t="s">
        <v>77</v>
      </c>
      <c r="I1889" s="16" t="s">
        <v>77</v>
      </c>
      <c r="J1889" s="16" t="s">
        <v>78</v>
      </c>
      <c r="K1889" s="16" t="s">
        <v>684</v>
      </c>
      <c r="L1889" s="9"/>
      <c r="M1889" s="9">
        <v>45330</v>
      </c>
      <c r="N1889" s="9">
        <v>45330</v>
      </c>
      <c r="O1889" s="7">
        <v>45330</v>
      </c>
      <c r="P1889" s="9">
        <v>45330</v>
      </c>
      <c r="Q1889" s="9"/>
      <c r="R1889" s="9" t="s">
        <v>34</v>
      </c>
      <c r="S1889" s="16" t="s">
        <v>94</v>
      </c>
      <c r="T1889" s="16" t="s">
        <v>109</v>
      </c>
      <c r="U1889" s="16"/>
      <c r="V1889" s="16"/>
      <c r="W1889" s="16"/>
      <c r="X1889" s="16" t="s">
        <v>55</v>
      </c>
      <c r="Y1889">
        <v>7</v>
      </c>
      <c r="Z1889">
        <v>5</v>
      </c>
      <c r="AA1889">
        <v>3.5</v>
      </c>
      <c r="AB1889">
        <v>6</v>
      </c>
      <c r="AC1889">
        <v>0.5</v>
      </c>
      <c r="AD1889">
        <v>6</v>
      </c>
      <c r="AE1889" t="s">
        <v>3904</v>
      </c>
    </row>
    <row r="1890" spans="1:31" x14ac:dyDescent="0.25">
      <c r="A1890" s="16" t="s">
        <v>3138</v>
      </c>
      <c r="B1890" s="16" t="s">
        <v>24</v>
      </c>
      <c r="C1890" s="16" t="s">
        <v>685</v>
      </c>
      <c r="D1890" s="16" t="s">
        <v>26</v>
      </c>
      <c r="E1890" s="16" t="s">
        <v>41</v>
      </c>
      <c r="F1890" s="16" t="s">
        <v>28</v>
      </c>
      <c r="G1890" s="16" t="s">
        <v>51</v>
      </c>
      <c r="H1890" s="16" t="s">
        <v>31</v>
      </c>
      <c r="I1890" s="16" t="s">
        <v>31</v>
      </c>
      <c r="J1890" s="16" t="s">
        <v>686</v>
      </c>
      <c r="K1890" s="16" t="s">
        <v>168</v>
      </c>
      <c r="L1890" s="9"/>
      <c r="M1890" s="9">
        <v>45058</v>
      </c>
      <c r="N1890" s="9">
        <v>45063</v>
      </c>
      <c r="O1890" s="7">
        <v>45063</v>
      </c>
      <c r="P1890" s="9">
        <v>45063</v>
      </c>
      <c r="Q1890" s="9"/>
      <c r="R1890" s="9" t="s">
        <v>34</v>
      </c>
      <c r="S1890" s="16" t="s">
        <v>35</v>
      </c>
      <c r="T1890" s="16" t="s">
        <v>36</v>
      </c>
      <c r="U1890" s="16"/>
      <c r="V1890" s="16"/>
      <c r="W1890" s="16"/>
      <c r="X1890" s="16" t="s">
        <v>38</v>
      </c>
      <c r="Y1890">
        <v>0</v>
      </c>
      <c r="Z1890">
        <v>5</v>
      </c>
      <c r="AA1890">
        <v>0</v>
      </c>
      <c r="AB1890">
        <v>6</v>
      </c>
      <c r="AC1890">
        <v>0.5</v>
      </c>
      <c r="AD1890">
        <v>0</v>
      </c>
      <c r="AE1890" t="s">
        <v>2032</v>
      </c>
    </row>
    <row r="1891" spans="1:31" x14ac:dyDescent="0.25">
      <c r="A1891" s="16" t="s">
        <v>3138</v>
      </c>
      <c r="B1891" s="16" t="s">
        <v>24</v>
      </c>
      <c r="C1891" s="16" t="s">
        <v>685</v>
      </c>
      <c r="D1891" s="16" t="s">
        <v>26</v>
      </c>
      <c r="E1891" s="16" t="s">
        <v>41</v>
      </c>
      <c r="F1891" s="16" t="s">
        <v>28</v>
      </c>
      <c r="G1891" s="16" t="s">
        <v>51</v>
      </c>
      <c r="H1891" s="16" t="s">
        <v>31</v>
      </c>
      <c r="I1891" s="16" t="s">
        <v>31</v>
      </c>
      <c r="J1891" s="16" t="s">
        <v>686</v>
      </c>
      <c r="K1891" s="16" t="s">
        <v>56</v>
      </c>
      <c r="L1891" s="9"/>
      <c r="M1891" s="9">
        <v>45058</v>
      </c>
      <c r="N1891" s="9">
        <v>45063</v>
      </c>
      <c r="O1891" s="7">
        <v>45063</v>
      </c>
      <c r="P1891" s="9">
        <v>45063</v>
      </c>
      <c r="Q1891" s="9">
        <v>44693</v>
      </c>
      <c r="R1891" s="9" t="s">
        <v>34</v>
      </c>
      <c r="S1891" s="16" t="s">
        <v>35</v>
      </c>
      <c r="T1891" s="16" t="s">
        <v>36</v>
      </c>
      <c r="U1891" s="16"/>
      <c r="V1891" s="16"/>
      <c r="W1891" s="16"/>
      <c r="X1891" s="16" t="s">
        <v>38</v>
      </c>
      <c r="Y1891">
        <v>0</v>
      </c>
      <c r="Z1891">
        <v>5</v>
      </c>
      <c r="AA1891">
        <v>0</v>
      </c>
      <c r="AB1891">
        <v>6</v>
      </c>
      <c r="AC1891">
        <v>0.5</v>
      </c>
      <c r="AD1891">
        <v>0</v>
      </c>
      <c r="AE1891" t="s">
        <v>2033</v>
      </c>
    </row>
    <row r="1892" spans="1:31" x14ac:dyDescent="0.25">
      <c r="A1892" s="16" t="s">
        <v>3138</v>
      </c>
      <c r="B1892" s="16" t="s">
        <v>24</v>
      </c>
      <c r="C1892" s="16" t="s">
        <v>685</v>
      </c>
      <c r="D1892" s="16" t="s">
        <v>26</v>
      </c>
      <c r="E1892" s="16" t="s">
        <v>41</v>
      </c>
      <c r="F1892" s="16" t="s">
        <v>28</v>
      </c>
      <c r="G1892" s="16" t="s">
        <v>51</v>
      </c>
      <c r="H1892" s="16" t="s">
        <v>31</v>
      </c>
      <c r="I1892" s="16" t="s">
        <v>31</v>
      </c>
      <c r="J1892" s="16" t="s">
        <v>686</v>
      </c>
      <c r="K1892" s="16" t="s">
        <v>47</v>
      </c>
      <c r="L1892" s="9"/>
      <c r="M1892" s="9">
        <v>45058</v>
      </c>
      <c r="N1892" s="9">
        <v>45063</v>
      </c>
      <c r="O1892" s="7">
        <v>45063</v>
      </c>
      <c r="P1892" s="9">
        <v>45063</v>
      </c>
      <c r="Q1892" s="9"/>
      <c r="R1892" s="9" t="s">
        <v>34</v>
      </c>
      <c r="S1892" s="16" t="s">
        <v>35</v>
      </c>
      <c r="T1892" s="16" t="s">
        <v>36</v>
      </c>
      <c r="U1892" s="16"/>
      <c r="V1892" s="16"/>
      <c r="W1892" s="16"/>
      <c r="X1892" s="16" t="s">
        <v>38</v>
      </c>
      <c r="Y1892">
        <v>0</v>
      </c>
      <c r="Z1892">
        <v>5</v>
      </c>
      <c r="AA1892">
        <v>0</v>
      </c>
      <c r="AB1892">
        <v>6</v>
      </c>
      <c r="AC1892">
        <v>0.5</v>
      </c>
      <c r="AD1892">
        <v>0</v>
      </c>
      <c r="AE1892" t="s">
        <v>2034</v>
      </c>
    </row>
    <row r="1893" spans="1:31" x14ac:dyDescent="0.25">
      <c r="A1893" s="16" t="s">
        <v>3138</v>
      </c>
      <c r="B1893" s="16" t="s">
        <v>24</v>
      </c>
      <c r="C1893" s="16" t="s">
        <v>685</v>
      </c>
      <c r="D1893" s="16" t="s">
        <v>26</v>
      </c>
      <c r="E1893" s="16" t="s">
        <v>41</v>
      </c>
      <c r="F1893" s="16" t="s">
        <v>28</v>
      </c>
      <c r="G1893" s="16" t="s">
        <v>51</v>
      </c>
      <c r="H1893" s="16" t="s">
        <v>31</v>
      </c>
      <c r="I1893" s="16" t="s">
        <v>31</v>
      </c>
      <c r="J1893" s="16" t="s">
        <v>686</v>
      </c>
      <c r="K1893" s="16" t="s">
        <v>170</v>
      </c>
      <c r="L1893" s="9"/>
      <c r="M1893" s="9">
        <v>45176</v>
      </c>
      <c r="N1893" s="9">
        <v>45063</v>
      </c>
      <c r="O1893" s="7">
        <v>45063</v>
      </c>
      <c r="P1893" s="9">
        <v>45063</v>
      </c>
      <c r="Q1893" s="9">
        <v>44811</v>
      </c>
      <c r="R1893" s="9" t="s">
        <v>34</v>
      </c>
      <c r="S1893" s="16" t="s">
        <v>35</v>
      </c>
      <c r="T1893" s="16" t="s">
        <v>36</v>
      </c>
      <c r="U1893" s="16"/>
      <c r="V1893" s="16"/>
      <c r="W1893" s="16"/>
      <c r="X1893" s="16" t="s">
        <v>38</v>
      </c>
      <c r="Y1893">
        <v>0</v>
      </c>
      <c r="Z1893">
        <v>5</v>
      </c>
      <c r="AA1893">
        <v>0</v>
      </c>
      <c r="AB1893">
        <v>6</v>
      </c>
      <c r="AC1893">
        <v>0.5</v>
      </c>
      <c r="AD1893">
        <v>0</v>
      </c>
      <c r="AE1893" t="s">
        <v>2035</v>
      </c>
    </row>
    <row r="1894" spans="1:31" x14ac:dyDescent="0.25">
      <c r="A1894" s="16" t="s">
        <v>23</v>
      </c>
      <c r="B1894" s="16" t="s">
        <v>39</v>
      </c>
      <c r="C1894" s="16" t="s">
        <v>687</v>
      </c>
      <c r="D1894" s="16" t="s">
        <v>62</v>
      </c>
      <c r="E1894" s="16" t="s">
        <v>41</v>
      </c>
      <c r="F1894" s="16" t="s">
        <v>28</v>
      </c>
      <c r="G1894" s="16" t="s">
        <v>51</v>
      </c>
      <c r="H1894" s="16" t="s">
        <v>31</v>
      </c>
      <c r="I1894" s="16" t="s">
        <v>31</v>
      </c>
      <c r="J1894" s="16" t="s">
        <v>625</v>
      </c>
      <c r="K1894" s="16" t="s">
        <v>64</v>
      </c>
      <c r="L1894" s="9"/>
      <c r="M1894" s="9">
        <v>45058</v>
      </c>
      <c r="N1894" s="9">
        <v>44979</v>
      </c>
      <c r="O1894" s="7">
        <v>44979</v>
      </c>
      <c r="P1894" s="9">
        <v>44979</v>
      </c>
      <c r="Q1894" s="9"/>
      <c r="R1894" s="9" t="s">
        <v>34</v>
      </c>
      <c r="S1894" s="16" t="s">
        <v>35</v>
      </c>
      <c r="T1894" s="16" t="s">
        <v>95</v>
      </c>
      <c r="U1894" s="16"/>
      <c r="V1894" s="16"/>
      <c r="W1894" s="16" t="s">
        <v>96</v>
      </c>
      <c r="X1894" s="16" t="s">
        <v>38</v>
      </c>
      <c r="Y1894">
        <v>5</v>
      </c>
      <c r="Z1894">
        <v>10</v>
      </c>
      <c r="AA1894">
        <v>5</v>
      </c>
      <c r="AB1894">
        <v>6</v>
      </c>
      <c r="AC1894">
        <v>0.5</v>
      </c>
      <c r="AD1894">
        <v>8</v>
      </c>
      <c r="AE1894" t="s">
        <v>2036</v>
      </c>
    </row>
    <row r="1895" spans="1:31" x14ac:dyDescent="0.25">
      <c r="A1895" s="16" t="s">
        <v>23</v>
      </c>
      <c r="B1895" s="16" t="s">
        <v>39</v>
      </c>
      <c r="C1895" s="16" t="s">
        <v>687</v>
      </c>
      <c r="D1895" s="16" t="s">
        <v>62</v>
      </c>
      <c r="E1895" s="16" t="s">
        <v>41</v>
      </c>
      <c r="F1895" s="16" t="s">
        <v>28</v>
      </c>
      <c r="G1895" s="16" t="s">
        <v>51</v>
      </c>
      <c r="H1895" s="16" t="s">
        <v>31</v>
      </c>
      <c r="I1895" s="16" t="s">
        <v>31</v>
      </c>
      <c r="J1895" s="16" t="s">
        <v>625</v>
      </c>
      <c r="K1895" s="16" t="s">
        <v>72</v>
      </c>
      <c r="L1895" s="9"/>
      <c r="M1895" s="9">
        <v>45058</v>
      </c>
      <c r="N1895" s="9">
        <v>44979</v>
      </c>
      <c r="O1895" s="7">
        <v>44979</v>
      </c>
      <c r="P1895" s="9">
        <v>44979</v>
      </c>
      <c r="Q1895" s="9"/>
      <c r="R1895" s="9" t="s">
        <v>34</v>
      </c>
      <c r="S1895" s="16" t="s">
        <v>35</v>
      </c>
      <c r="T1895" s="16" t="s">
        <v>95</v>
      </c>
      <c r="U1895" s="16"/>
      <c r="V1895" s="16"/>
      <c r="W1895" s="16" t="s">
        <v>96</v>
      </c>
      <c r="X1895" s="16" t="s">
        <v>38</v>
      </c>
      <c r="Y1895">
        <v>5</v>
      </c>
      <c r="Z1895">
        <v>10</v>
      </c>
      <c r="AA1895">
        <v>5</v>
      </c>
      <c r="AB1895">
        <v>6</v>
      </c>
      <c r="AC1895">
        <v>0.5</v>
      </c>
      <c r="AD1895">
        <v>8</v>
      </c>
      <c r="AE1895" t="s">
        <v>2037</v>
      </c>
    </row>
    <row r="1896" spans="1:31" x14ac:dyDescent="0.25">
      <c r="A1896" s="16" t="s">
        <v>23</v>
      </c>
      <c r="B1896" s="16" t="s">
        <v>39</v>
      </c>
      <c r="C1896" s="16" t="s">
        <v>687</v>
      </c>
      <c r="D1896" s="16" t="s">
        <v>3139</v>
      </c>
      <c r="E1896" s="16" t="s">
        <v>27</v>
      </c>
      <c r="F1896" s="16" t="s">
        <v>28</v>
      </c>
      <c r="G1896" s="16" t="s">
        <v>688</v>
      </c>
      <c r="H1896" s="16" t="s">
        <v>30</v>
      </c>
      <c r="I1896" s="16" t="s">
        <v>31</v>
      </c>
      <c r="J1896" s="16" t="s">
        <v>625</v>
      </c>
      <c r="K1896" s="16" t="s">
        <v>33</v>
      </c>
      <c r="L1896" s="9"/>
      <c r="M1896" s="9">
        <v>45145</v>
      </c>
      <c r="N1896" s="9">
        <v>45145</v>
      </c>
      <c r="O1896" s="7">
        <v>45145</v>
      </c>
      <c r="P1896" s="9"/>
      <c r="Q1896" s="9"/>
      <c r="R1896" s="9" t="s">
        <v>34</v>
      </c>
      <c r="S1896" s="16" t="s">
        <v>35</v>
      </c>
      <c r="T1896" s="16" t="s">
        <v>95</v>
      </c>
      <c r="U1896" s="16"/>
      <c r="V1896" s="16"/>
      <c r="W1896" s="16" t="s">
        <v>96</v>
      </c>
      <c r="X1896" s="16" t="s">
        <v>38</v>
      </c>
      <c r="Y1896">
        <v>5</v>
      </c>
      <c r="Z1896">
        <v>3</v>
      </c>
      <c r="AA1896">
        <v>1.5</v>
      </c>
      <c r="AB1896">
        <v>2</v>
      </c>
      <c r="AC1896">
        <v>0.16666666666666666</v>
      </c>
      <c r="AD1896">
        <v>2</v>
      </c>
      <c r="AE1896" t="s">
        <v>3905</v>
      </c>
    </row>
    <row r="1897" spans="1:31" x14ac:dyDescent="0.25">
      <c r="A1897" s="16" t="s">
        <v>23</v>
      </c>
      <c r="B1897" s="16" t="s">
        <v>39</v>
      </c>
      <c r="C1897" s="16" t="s">
        <v>687</v>
      </c>
      <c r="D1897" s="16" t="s">
        <v>3139</v>
      </c>
      <c r="E1897" s="16" t="s">
        <v>27</v>
      </c>
      <c r="F1897" s="16" t="s">
        <v>28</v>
      </c>
      <c r="G1897" s="16" t="s">
        <v>688</v>
      </c>
      <c r="H1897" s="16" t="s">
        <v>30</v>
      </c>
      <c r="I1897" s="16" t="s">
        <v>31</v>
      </c>
      <c r="J1897" s="16" t="s">
        <v>625</v>
      </c>
      <c r="K1897" s="16" t="s">
        <v>491</v>
      </c>
      <c r="L1897" s="9"/>
      <c r="M1897" s="9">
        <v>45145</v>
      </c>
      <c r="N1897" s="9">
        <v>45145</v>
      </c>
      <c r="O1897" s="7">
        <v>45145</v>
      </c>
      <c r="P1897" s="9"/>
      <c r="Q1897" s="9"/>
      <c r="R1897" s="9" t="s">
        <v>34</v>
      </c>
      <c r="S1897" s="16" t="s">
        <v>35</v>
      </c>
      <c r="T1897" s="16" t="s">
        <v>95</v>
      </c>
      <c r="U1897" s="16"/>
      <c r="V1897" s="16"/>
      <c r="W1897" s="16" t="s">
        <v>96</v>
      </c>
      <c r="X1897" s="16" t="s">
        <v>38</v>
      </c>
      <c r="Y1897">
        <v>5</v>
      </c>
      <c r="Z1897">
        <v>3</v>
      </c>
      <c r="AA1897">
        <v>1.5</v>
      </c>
      <c r="AB1897">
        <v>2</v>
      </c>
      <c r="AC1897">
        <v>0.16666666666666666</v>
      </c>
      <c r="AD1897">
        <v>2</v>
      </c>
      <c r="AE1897" t="s">
        <v>2038</v>
      </c>
    </row>
    <row r="1898" spans="1:31" x14ac:dyDescent="0.25">
      <c r="A1898" s="16" t="s">
        <v>23</v>
      </c>
      <c r="B1898" s="16" t="s">
        <v>39</v>
      </c>
      <c r="C1898" s="16" t="s">
        <v>687</v>
      </c>
      <c r="D1898" s="16" t="s">
        <v>3139</v>
      </c>
      <c r="E1898" s="16" t="s">
        <v>27</v>
      </c>
      <c r="F1898" s="16" t="s">
        <v>28</v>
      </c>
      <c r="G1898" s="16" t="s">
        <v>688</v>
      </c>
      <c r="H1898" s="16" t="s">
        <v>30</v>
      </c>
      <c r="I1898" s="16" t="s">
        <v>31</v>
      </c>
      <c r="J1898" s="16" t="s">
        <v>625</v>
      </c>
      <c r="K1898" s="16" t="s">
        <v>47</v>
      </c>
      <c r="L1898" s="9"/>
      <c r="M1898" s="9">
        <v>45145</v>
      </c>
      <c r="N1898" s="9">
        <v>45145</v>
      </c>
      <c r="O1898" s="7">
        <v>45145</v>
      </c>
      <c r="P1898" s="9"/>
      <c r="Q1898" s="9"/>
      <c r="R1898" s="9" t="s">
        <v>34</v>
      </c>
      <c r="S1898" s="16" t="s">
        <v>35</v>
      </c>
      <c r="T1898" s="16" t="s">
        <v>95</v>
      </c>
      <c r="U1898" s="16"/>
      <c r="V1898" s="16"/>
      <c r="W1898" s="16" t="s">
        <v>96</v>
      </c>
      <c r="X1898" s="16" t="s">
        <v>38</v>
      </c>
      <c r="Y1898">
        <v>5</v>
      </c>
      <c r="Z1898">
        <v>3</v>
      </c>
      <c r="AA1898">
        <v>1.5</v>
      </c>
      <c r="AB1898">
        <v>2</v>
      </c>
      <c r="AC1898">
        <v>0.16666666666666666</v>
      </c>
      <c r="AD1898">
        <v>2</v>
      </c>
      <c r="AE1898" t="s">
        <v>3906</v>
      </c>
    </row>
    <row r="1899" spans="1:31" x14ac:dyDescent="0.25">
      <c r="A1899" s="16" t="s">
        <v>23</v>
      </c>
      <c r="B1899" s="16" t="s">
        <v>3143</v>
      </c>
      <c r="C1899" s="16" t="s">
        <v>687</v>
      </c>
      <c r="D1899" s="16" t="s">
        <v>62</v>
      </c>
      <c r="E1899" s="16" t="s">
        <v>41</v>
      </c>
      <c r="F1899" s="16" t="s">
        <v>349</v>
      </c>
      <c r="G1899" s="16" t="s">
        <v>2909</v>
      </c>
      <c r="H1899" s="16" t="s">
        <v>31</v>
      </c>
      <c r="I1899" s="16" t="s">
        <v>31</v>
      </c>
      <c r="J1899" s="16" t="s">
        <v>625</v>
      </c>
      <c r="K1899" s="16" t="s">
        <v>64</v>
      </c>
      <c r="L1899" s="9"/>
      <c r="M1899" s="9">
        <v>45344</v>
      </c>
      <c r="N1899" s="9">
        <v>45344</v>
      </c>
      <c r="O1899" s="7">
        <v>45344</v>
      </c>
      <c r="P1899" s="9"/>
      <c r="Q1899" s="9"/>
      <c r="R1899" s="9" t="s">
        <v>93</v>
      </c>
      <c r="S1899" s="16" t="s">
        <v>35</v>
      </c>
      <c r="T1899" s="16" t="s">
        <v>95</v>
      </c>
      <c r="U1899" s="16"/>
      <c r="V1899" s="16"/>
      <c r="W1899" s="16" t="s">
        <v>96</v>
      </c>
      <c r="X1899" s="16" t="s">
        <v>38</v>
      </c>
      <c r="Y1899">
        <v>5</v>
      </c>
      <c r="Z1899">
        <v>10</v>
      </c>
      <c r="AA1899">
        <v>5</v>
      </c>
      <c r="AB1899">
        <v>6</v>
      </c>
      <c r="AC1899">
        <v>0.5</v>
      </c>
      <c r="AD1899">
        <v>8</v>
      </c>
      <c r="AE1899" t="s">
        <v>3907</v>
      </c>
    </row>
    <row r="1900" spans="1:31" x14ac:dyDescent="0.25">
      <c r="A1900" s="16" t="s">
        <v>23</v>
      </c>
      <c r="B1900" s="16" t="s">
        <v>3143</v>
      </c>
      <c r="C1900" s="16" t="s">
        <v>687</v>
      </c>
      <c r="D1900" s="16" t="s">
        <v>62</v>
      </c>
      <c r="E1900" s="16" t="s">
        <v>41</v>
      </c>
      <c r="F1900" s="16" t="s">
        <v>349</v>
      </c>
      <c r="G1900" s="16" t="s">
        <v>2909</v>
      </c>
      <c r="H1900" s="16" t="s">
        <v>31</v>
      </c>
      <c r="I1900" s="16" t="s">
        <v>31</v>
      </c>
      <c r="J1900" s="16" t="s">
        <v>625</v>
      </c>
      <c r="K1900" s="16" t="s">
        <v>72</v>
      </c>
      <c r="L1900" s="9"/>
      <c r="M1900" s="9">
        <v>45344</v>
      </c>
      <c r="N1900" s="9">
        <v>45344</v>
      </c>
      <c r="O1900" s="7">
        <v>45344</v>
      </c>
      <c r="P1900" s="9"/>
      <c r="Q1900" s="9"/>
      <c r="R1900" s="9" t="s">
        <v>93</v>
      </c>
      <c r="S1900" s="16" t="s">
        <v>35</v>
      </c>
      <c r="T1900" s="16" t="s">
        <v>95</v>
      </c>
      <c r="U1900" s="16"/>
      <c r="V1900" s="16"/>
      <c r="W1900" s="16" t="s">
        <v>96</v>
      </c>
      <c r="X1900" s="16" t="s">
        <v>38</v>
      </c>
      <c r="Y1900">
        <v>5</v>
      </c>
      <c r="Z1900">
        <v>10</v>
      </c>
      <c r="AA1900">
        <v>5</v>
      </c>
      <c r="AB1900">
        <v>6</v>
      </c>
      <c r="AC1900">
        <v>0.5</v>
      </c>
      <c r="AD1900">
        <v>8</v>
      </c>
      <c r="AE1900" t="s">
        <v>3908</v>
      </c>
    </row>
    <row r="1901" spans="1:31" x14ac:dyDescent="0.25">
      <c r="A1901" s="16" t="s">
        <v>23</v>
      </c>
      <c r="B1901" s="16" t="s">
        <v>3143</v>
      </c>
      <c r="C1901" s="16" t="s">
        <v>687</v>
      </c>
      <c r="D1901" s="16" t="s">
        <v>3139</v>
      </c>
      <c r="E1901" s="16" t="s">
        <v>27</v>
      </c>
      <c r="F1901" s="16" t="s">
        <v>349</v>
      </c>
      <c r="G1901" s="16" t="s">
        <v>3909</v>
      </c>
      <c r="H1901" s="16" t="s">
        <v>30</v>
      </c>
      <c r="I1901" s="16" t="s">
        <v>31</v>
      </c>
      <c r="J1901" s="16" t="s">
        <v>625</v>
      </c>
      <c r="K1901" s="16" t="s">
        <v>33</v>
      </c>
      <c r="L1901" s="9"/>
      <c r="M1901" s="9">
        <v>45510</v>
      </c>
      <c r="N1901" s="9">
        <v>45510</v>
      </c>
      <c r="O1901" s="7">
        <v>45510</v>
      </c>
      <c r="P1901" s="9"/>
      <c r="Q1901" s="9"/>
      <c r="R1901" s="9" t="s">
        <v>93</v>
      </c>
      <c r="S1901" s="16" t="s">
        <v>35</v>
      </c>
      <c r="T1901" s="16" t="s">
        <v>95</v>
      </c>
      <c r="U1901" s="16"/>
      <c r="V1901" s="16"/>
      <c r="W1901" s="16" t="s">
        <v>96</v>
      </c>
      <c r="X1901" s="16" t="s">
        <v>38</v>
      </c>
      <c r="Y1901">
        <v>5</v>
      </c>
      <c r="Z1901">
        <v>3</v>
      </c>
      <c r="AA1901">
        <v>1.5</v>
      </c>
      <c r="AB1901">
        <v>2</v>
      </c>
      <c r="AC1901">
        <v>0.16666666666666666</v>
      </c>
      <c r="AD1901">
        <v>2</v>
      </c>
      <c r="AE1901" t="s">
        <v>3910</v>
      </c>
    </row>
    <row r="1902" spans="1:31" x14ac:dyDescent="0.25">
      <c r="A1902" s="16" t="s">
        <v>23</v>
      </c>
      <c r="B1902" s="16" t="s">
        <v>3143</v>
      </c>
      <c r="C1902" s="16" t="s">
        <v>687</v>
      </c>
      <c r="D1902" s="16" t="s">
        <v>3139</v>
      </c>
      <c r="E1902" s="16" t="s">
        <v>27</v>
      </c>
      <c r="F1902" s="16" t="s">
        <v>349</v>
      </c>
      <c r="G1902" s="16" t="s">
        <v>3909</v>
      </c>
      <c r="H1902" s="16" t="s">
        <v>30</v>
      </c>
      <c r="I1902" s="16" t="s">
        <v>31</v>
      </c>
      <c r="J1902" s="16" t="s">
        <v>625</v>
      </c>
      <c r="K1902" s="16" t="s">
        <v>491</v>
      </c>
      <c r="L1902" s="9"/>
      <c r="M1902" s="9">
        <v>45510</v>
      </c>
      <c r="N1902" s="9">
        <v>45510</v>
      </c>
      <c r="O1902" s="7">
        <v>45510</v>
      </c>
      <c r="P1902" s="9"/>
      <c r="Q1902" s="9"/>
      <c r="R1902" s="9" t="s">
        <v>93</v>
      </c>
      <c r="S1902" s="16" t="s">
        <v>35</v>
      </c>
      <c r="T1902" s="16" t="s">
        <v>95</v>
      </c>
      <c r="U1902" s="16"/>
      <c r="V1902" s="16"/>
      <c r="W1902" s="16" t="s">
        <v>96</v>
      </c>
      <c r="X1902" s="16" t="s">
        <v>38</v>
      </c>
      <c r="Y1902">
        <v>5</v>
      </c>
      <c r="Z1902">
        <v>3</v>
      </c>
      <c r="AA1902">
        <v>1.5</v>
      </c>
      <c r="AB1902">
        <v>2</v>
      </c>
      <c r="AC1902">
        <v>0.16666666666666666</v>
      </c>
      <c r="AD1902">
        <v>2</v>
      </c>
      <c r="AE1902" t="s">
        <v>3911</v>
      </c>
    </row>
    <row r="1903" spans="1:31" x14ac:dyDescent="0.25">
      <c r="A1903" s="16" t="s">
        <v>23</v>
      </c>
      <c r="B1903" s="16" t="s">
        <v>3143</v>
      </c>
      <c r="C1903" s="16" t="s">
        <v>687</v>
      </c>
      <c r="D1903" s="16" t="s">
        <v>3139</v>
      </c>
      <c r="E1903" s="16" t="s">
        <v>27</v>
      </c>
      <c r="F1903" s="16" t="s">
        <v>349</v>
      </c>
      <c r="G1903" s="16" t="s">
        <v>3909</v>
      </c>
      <c r="H1903" s="16" t="s">
        <v>30</v>
      </c>
      <c r="I1903" s="16" t="s">
        <v>31</v>
      </c>
      <c r="J1903" s="16" t="s">
        <v>625</v>
      </c>
      <c r="K1903" s="16" t="s">
        <v>47</v>
      </c>
      <c r="L1903" s="9"/>
      <c r="M1903" s="9">
        <v>45510</v>
      </c>
      <c r="N1903" s="9">
        <v>45510</v>
      </c>
      <c r="O1903" s="7">
        <v>45510</v>
      </c>
      <c r="P1903" s="9"/>
      <c r="Q1903" s="9"/>
      <c r="R1903" s="9" t="s">
        <v>93</v>
      </c>
      <c r="S1903" s="16" t="s">
        <v>35</v>
      </c>
      <c r="T1903" s="16" t="s">
        <v>95</v>
      </c>
      <c r="U1903" s="16"/>
      <c r="V1903" s="16"/>
      <c r="W1903" s="16" t="s">
        <v>96</v>
      </c>
      <c r="X1903" s="16" t="s">
        <v>38</v>
      </c>
      <c r="Y1903">
        <v>5</v>
      </c>
      <c r="Z1903">
        <v>3</v>
      </c>
      <c r="AA1903">
        <v>1.5</v>
      </c>
      <c r="AB1903">
        <v>2</v>
      </c>
      <c r="AC1903">
        <v>0.16666666666666666</v>
      </c>
      <c r="AD1903">
        <v>2</v>
      </c>
      <c r="AE1903" t="s">
        <v>3912</v>
      </c>
    </row>
    <row r="1904" spans="1:31" x14ac:dyDescent="0.25">
      <c r="A1904" s="16" t="s">
        <v>23</v>
      </c>
      <c r="B1904" s="16" t="s">
        <v>39</v>
      </c>
      <c r="C1904" s="16" t="s">
        <v>689</v>
      </c>
      <c r="D1904" s="16" t="s">
        <v>26</v>
      </c>
      <c r="E1904" s="16" t="s">
        <v>41</v>
      </c>
      <c r="F1904" s="16" t="s">
        <v>28</v>
      </c>
      <c r="G1904" s="16" t="s">
        <v>51</v>
      </c>
      <c r="H1904" s="16" t="s">
        <v>31</v>
      </c>
      <c r="I1904" s="16" t="s">
        <v>31</v>
      </c>
      <c r="J1904" s="16" t="s">
        <v>52</v>
      </c>
      <c r="K1904" s="16" t="s">
        <v>53</v>
      </c>
      <c r="L1904" s="9"/>
      <c r="M1904" s="9">
        <v>45058</v>
      </c>
      <c r="N1904" s="9">
        <v>45063</v>
      </c>
      <c r="O1904" s="7">
        <v>45063</v>
      </c>
      <c r="P1904" s="9">
        <v>45063</v>
      </c>
      <c r="Q1904" s="9">
        <v>44693</v>
      </c>
      <c r="R1904" s="9" t="s">
        <v>34</v>
      </c>
      <c r="S1904" s="16" t="s">
        <v>35</v>
      </c>
      <c r="T1904" s="16" t="s">
        <v>95</v>
      </c>
      <c r="U1904" s="16"/>
      <c r="V1904" s="16"/>
      <c r="W1904" s="16" t="s">
        <v>96</v>
      </c>
      <c r="X1904" s="16" t="s">
        <v>55</v>
      </c>
      <c r="Y1904">
        <v>8</v>
      </c>
      <c r="Z1904">
        <v>5</v>
      </c>
      <c r="AA1904">
        <v>4</v>
      </c>
      <c r="AB1904">
        <v>6</v>
      </c>
      <c r="AC1904">
        <v>0.5</v>
      </c>
      <c r="AD1904">
        <v>6</v>
      </c>
      <c r="AE1904" t="s">
        <v>1281</v>
      </c>
    </row>
    <row r="1905" spans="1:31" x14ac:dyDescent="0.25">
      <c r="A1905" s="16" t="s">
        <v>23</v>
      </c>
      <c r="B1905" s="16" t="s">
        <v>39</v>
      </c>
      <c r="C1905" s="16" t="s">
        <v>689</v>
      </c>
      <c r="D1905" s="16" t="s">
        <v>26</v>
      </c>
      <c r="E1905" s="16" t="s">
        <v>41</v>
      </c>
      <c r="F1905" s="16" t="s">
        <v>28</v>
      </c>
      <c r="G1905" s="16" t="s">
        <v>51</v>
      </c>
      <c r="H1905" s="16" t="s">
        <v>31</v>
      </c>
      <c r="I1905" s="16" t="s">
        <v>31</v>
      </c>
      <c r="J1905" s="16" t="s">
        <v>52</v>
      </c>
      <c r="K1905" s="16" t="s">
        <v>219</v>
      </c>
      <c r="L1905" s="9"/>
      <c r="M1905" s="9">
        <v>45176</v>
      </c>
      <c r="N1905" s="9">
        <v>45175</v>
      </c>
      <c r="O1905" s="7">
        <v>45175</v>
      </c>
      <c r="P1905" s="9">
        <v>45175</v>
      </c>
      <c r="Q1905" s="9">
        <v>44811</v>
      </c>
      <c r="R1905" s="9" t="s">
        <v>34</v>
      </c>
      <c r="S1905" s="16" t="s">
        <v>35</v>
      </c>
      <c r="T1905" s="16" t="s">
        <v>95</v>
      </c>
      <c r="U1905" s="16"/>
      <c r="V1905" s="16"/>
      <c r="W1905" s="16" t="s">
        <v>96</v>
      </c>
      <c r="X1905" s="16" t="s">
        <v>55</v>
      </c>
      <c r="Y1905">
        <v>8</v>
      </c>
      <c r="Z1905">
        <v>5</v>
      </c>
      <c r="AA1905">
        <v>4</v>
      </c>
      <c r="AB1905">
        <v>6</v>
      </c>
      <c r="AC1905">
        <v>0.5</v>
      </c>
      <c r="AD1905">
        <v>6</v>
      </c>
      <c r="AE1905" t="s">
        <v>2039</v>
      </c>
    </row>
    <row r="1906" spans="1:31" x14ac:dyDescent="0.25">
      <c r="A1906" s="16" t="s">
        <v>23</v>
      </c>
      <c r="B1906" s="16" t="s">
        <v>39</v>
      </c>
      <c r="C1906" s="16" t="s">
        <v>689</v>
      </c>
      <c r="D1906" s="16" t="s">
        <v>26</v>
      </c>
      <c r="E1906" s="16" t="s">
        <v>41</v>
      </c>
      <c r="F1906" s="16" t="s">
        <v>28</v>
      </c>
      <c r="G1906" s="16" t="s">
        <v>51</v>
      </c>
      <c r="H1906" s="16" t="s">
        <v>31</v>
      </c>
      <c r="I1906" s="16" t="s">
        <v>31</v>
      </c>
      <c r="J1906" s="16" t="s">
        <v>52</v>
      </c>
      <c r="K1906" s="16" t="s">
        <v>56</v>
      </c>
      <c r="L1906" s="9"/>
      <c r="M1906" s="9">
        <v>45058</v>
      </c>
      <c r="N1906" s="9">
        <v>45063</v>
      </c>
      <c r="O1906" s="7">
        <v>45063</v>
      </c>
      <c r="P1906" s="9">
        <v>45063</v>
      </c>
      <c r="Q1906" s="9">
        <v>44693</v>
      </c>
      <c r="R1906" s="9" t="s">
        <v>34</v>
      </c>
      <c r="S1906" s="16" t="s">
        <v>35</v>
      </c>
      <c r="T1906" s="16" t="s">
        <v>95</v>
      </c>
      <c r="U1906" s="16"/>
      <c r="V1906" s="16"/>
      <c r="W1906" s="16" t="s">
        <v>96</v>
      </c>
      <c r="X1906" s="16" t="s">
        <v>55</v>
      </c>
      <c r="Y1906">
        <v>8</v>
      </c>
      <c r="Z1906">
        <v>5</v>
      </c>
      <c r="AA1906">
        <v>4</v>
      </c>
      <c r="AB1906">
        <v>6</v>
      </c>
      <c r="AC1906">
        <v>0.5</v>
      </c>
      <c r="AD1906">
        <v>6</v>
      </c>
      <c r="AE1906" t="s">
        <v>1282</v>
      </c>
    </row>
    <row r="1907" spans="1:31" x14ac:dyDescent="0.25">
      <c r="A1907" s="16" t="s">
        <v>23</v>
      </c>
      <c r="B1907" s="16" t="s">
        <v>39</v>
      </c>
      <c r="C1907" s="16" t="s">
        <v>689</v>
      </c>
      <c r="D1907" s="16" t="s">
        <v>26</v>
      </c>
      <c r="E1907" s="16" t="s">
        <v>41</v>
      </c>
      <c r="F1907" s="16" t="s">
        <v>28</v>
      </c>
      <c r="G1907" s="16" t="s">
        <v>51</v>
      </c>
      <c r="H1907" s="16" t="s">
        <v>31</v>
      </c>
      <c r="I1907" s="16" t="s">
        <v>31</v>
      </c>
      <c r="J1907" s="16" t="s">
        <v>52</v>
      </c>
      <c r="K1907" s="16" t="s">
        <v>47</v>
      </c>
      <c r="L1907" s="9"/>
      <c r="M1907" s="9">
        <v>45058</v>
      </c>
      <c r="N1907" s="9">
        <v>45063</v>
      </c>
      <c r="O1907" s="7">
        <v>45063</v>
      </c>
      <c r="P1907" s="9">
        <v>45063</v>
      </c>
      <c r="Q1907" s="9">
        <v>44693</v>
      </c>
      <c r="R1907" s="9" t="s">
        <v>34</v>
      </c>
      <c r="S1907" s="16" t="s">
        <v>35</v>
      </c>
      <c r="T1907" s="16" t="s">
        <v>95</v>
      </c>
      <c r="U1907" s="16"/>
      <c r="V1907" s="16"/>
      <c r="W1907" s="16" t="s">
        <v>96</v>
      </c>
      <c r="X1907" s="16" t="s">
        <v>55</v>
      </c>
      <c r="Y1907">
        <v>8</v>
      </c>
      <c r="Z1907">
        <v>5</v>
      </c>
      <c r="AA1907">
        <v>4</v>
      </c>
      <c r="AB1907">
        <v>6</v>
      </c>
      <c r="AC1907">
        <v>0.5</v>
      </c>
      <c r="AD1907">
        <v>6</v>
      </c>
      <c r="AE1907" t="s">
        <v>1283</v>
      </c>
    </row>
    <row r="1908" spans="1:31" x14ac:dyDescent="0.25">
      <c r="A1908" s="16" t="s">
        <v>23</v>
      </c>
      <c r="B1908" s="16" t="s">
        <v>39</v>
      </c>
      <c r="C1908" s="16" t="s">
        <v>689</v>
      </c>
      <c r="D1908" s="16" t="s">
        <v>26</v>
      </c>
      <c r="E1908" s="16" t="s">
        <v>41</v>
      </c>
      <c r="F1908" s="16" t="s">
        <v>28</v>
      </c>
      <c r="G1908" s="16" t="s">
        <v>51</v>
      </c>
      <c r="H1908" s="16" t="s">
        <v>31</v>
      </c>
      <c r="I1908" s="16" t="s">
        <v>31</v>
      </c>
      <c r="J1908" s="16" t="s">
        <v>52</v>
      </c>
      <c r="K1908" s="16" t="s">
        <v>191</v>
      </c>
      <c r="L1908" s="9"/>
      <c r="M1908" s="9">
        <v>45176</v>
      </c>
      <c r="N1908" s="9">
        <v>45175</v>
      </c>
      <c r="O1908" s="7">
        <v>45175</v>
      </c>
      <c r="P1908" s="9">
        <v>45175</v>
      </c>
      <c r="Q1908" s="9">
        <v>44811</v>
      </c>
      <c r="R1908" s="9" t="s">
        <v>34</v>
      </c>
      <c r="S1908" s="16" t="s">
        <v>35</v>
      </c>
      <c r="T1908" s="16" t="s">
        <v>95</v>
      </c>
      <c r="U1908" s="16"/>
      <c r="V1908" s="16"/>
      <c r="W1908" s="16" t="s">
        <v>96</v>
      </c>
      <c r="X1908" s="16" t="s">
        <v>55</v>
      </c>
      <c r="Y1908">
        <v>8</v>
      </c>
      <c r="Z1908">
        <v>5</v>
      </c>
      <c r="AA1908">
        <v>4</v>
      </c>
      <c r="AB1908">
        <v>6</v>
      </c>
      <c r="AC1908">
        <v>0.5</v>
      </c>
      <c r="AD1908">
        <v>6</v>
      </c>
      <c r="AE1908" t="s">
        <v>2040</v>
      </c>
    </row>
    <row r="1909" spans="1:31" x14ac:dyDescent="0.25">
      <c r="A1909" s="16" t="s">
        <v>23</v>
      </c>
      <c r="B1909" s="16" t="s">
        <v>39</v>
      </c>
      <c r="C1909" s="16" t="s">
        <v>689</v>
      </c>
      <c r="D1909" s="16" t="s">
        <v>26</v>
      </c>
      <c r="E1909" s="16" t="s">
        <v>41</v>
      </c>
      <c r="F1909" s="16" t="s">
        <v>28</v>
      </c>
      <c r="G1909" s="16" t="s">
        <v>51</v>
      </c>
      <c r="H1909" s="16" t="s">
        <v>31</v>
      </c>
      <c r="I1909" s="16" t="s">
        <v>31</v>
      </c>
      <c r="J1909" s="16" t="s">
        <v>52</v>
      </c>
      <c r="K1909" s="16" t="s">
        <v>221</v>
      </c>
      <c r="L1909" s="9"/>
      <c r="M1909" s="9">
        <v>45176</v>
      </c>
      <c r="N1909" s="9">
        <v>45175</v>
      </c>
      <c r="O1909" s="7">
        <v>45175</v>
      </c>
      <c r="P1909" s="9">
        <v>45175</v>
      </c>
      <c r="Q1909" s="9">
        <v>44811</v>
      </c>
      <c r="R1909" s="9" t="s">
        <v>34</v>
      </c>
      <c r="S1909" s="16" t="s">
        <v>35</v>
      </c>
      <c r="T1909" s="16" t="s">
        <v>95</v>
      </c>
      <c r="U1909" s="16"/>
      <c r="V1909" s="16"/>
      <c r="W1909" s="16" t="s">
        <v>96</v>
      </c>
      <c r="X1909" s="16" t="s">
        <v>55</v>
      </c>
      <c r="Y1909">
        <v>8</v>
      </c>
      <c r="Z1909">
        <v>5</v>
      </c>
      <c r="AA1909">
        <v>4</v>
      </c>
      <c r="AB1909">
        <v>6</v>
      </c>
      <c r="AC1909">
        <v>0.5</v>
      </c>
      <c r="AD1909">
        <v>6</v>
      </c>
      <c r="AE1909" t="s">
        <v>2041</v>
      </c>
    </row>
    <row r="1910" spans="1:31" x14ac:dyDescent="0.25">
      <c r="A1910" s="16" t="s">
        <v>23</v>
      </c>
      <c r="B1910" s="16" t="s">
        <v>39</v>
      </c>
      <c r="C1910" s="16" t="s">
        <v>689</v>
      </c>
      <c r="D1910" s="16" t="s">
        <v>26</v>
      </c>
      <c r="E1910" s="16" t="s">
        <v>41</v>
      </c>
      <c r="F1910" s="16" t="s">
        <v>28</v>
      </c>
      <c r="G1910" s="16" t="s">
        <v>51</v>
      </c>
      <c r="H1910" s="16" t="s">
        <v>31</v>
      </c>
      <c r="I1910" s="16" t="s">
        <v>31</v>
      </c>
      <c r="J1910" s="16" t="s">
        <v>52</v>
      </c>
      <c r="K1910" s="16" t="s">
        <v>57</v>
      </c>
      <c r="L1910" s="9"/>
      <c r="M1910" s="9">
        <v>45176</v>
      </c>
      <c r="N1910" s="9">
        <v>45175</v>
      </c>
      <c r="O1910" s="7">
        <v>45175</v>
      </c>
      <c r="P1910" s="9">
        <v>45175</v>
      </c>
      <c r="Q1910" s="9">
        <v>44811</v>
      </c>
      <c r="R1910" s="9" t="s">
        <v>34</v>
      </c>
      <c r="S1910" s="16" t="s">
        <v>35</v>
      </c>
      <c r="T1910" s="16" t="s">
        <v>95</v>
      </c>
      <c r="U1910" s="16"/>
      <c r="V1910" s="16"/>
      <c r="W1910" s="16" t="s">
        <v>96</v>
      </c>
      <c r="X1910" s="16" t="s">
        <v>55</v>
      </c>
      <c r="Y1910">
        <v>8</v>
      </c>
      <c r="Z1910">
        <v>5</v>
      </c>
      <c r="AA1910">
        <v>4</v>
      </c>
      <c r="AB1910">
        <v>6</v>
      </c>
      <c r="AC1910">
        <v>0.5</v>
      </c>
      <c r="AD1910">
        <v>6</v>
      </c>
      <c r="AE1910" t="s">
        <v>1284</v>
      </c>
    </row>
    <row r="1911" spans="1:31" x14ac:dyDescent="0.25">
      <c r="A1911" s="16" t="s">
        <v>23</v>
      </c>
      <c r="B1911" s="16" t="s">
        <v>39</v>
      </c>
      <c r="C1911" s="16" t="s">
        <v>689</v>
      </c>
      <c r="D1911" s="16" t="s">
        <v>26</v>
      </c>
      <c r="E1911" s="16" t="s">
        <v>41</v>
      </c>
      <c r="F1911" s="16" t="s">
        <v>28</v>
      </c>
      <c r="G1911" s="16" t="s">
        <v>51</v>
      </c>
      <c r="H1911" s="16" t="s">
        <v>31</v>
      </c>
      <c r="I1911" s="16" t="s">
        <v>31</v>
      </c>
      <c r="J1911" s="16" t="s">
        <v>52</v>
      </c>
      <c r="K1911" s="16" t="s">
        <v>208</v>
      </c>
      <c r="L1911" s="9"/>
      <c r="M1911" s="9">
        <v>45176</v>
      </c>
      <c r="N1911" s="9">
        <v>45175</v>
      </c>
      <c r="O1911" s="7">
        <v>45175</v>
      </c>
      <c r="P1911" s="9">
        <v>45175</v>
      </c>
      <c r="Q1911" s="9">
        <v>44811</v>
      </c>
      <c r="R1911" s="9" t="s">
        <v>34</v>
      </c>
      <c r="S1911" s="16" t="s">
        <v>35</v>
      </c>
      <c r="T1911" s="16" t="s">
        <v>95</v>
      </c>
      <c r="U1911" s="16"/>
      <c r="V1911" s="16"/>
      <c r="W1911" s="16" t="s">
        <v>96</v>
      </c>
      <c r="X1911" s="16" t="s">
        <v>55</v>
      </c>
      <c r="Y1911">
        <v>8</v>
      </c>
      <c r="Z1911">
        <v>5</v>
      </c>
      <c r="AA1911">
        <v>4</v>
      </c>
      <c r="AB1911">
        <v>6</v>
      </c>
      <c r="AC1911">
        <v>0.5</v>
      </c>
      <c r="AD1911">
        <v>6</v>
      </c>
      <c r="AE1911" t="s">
        <v>2042</v>
      </c>
    </row>
    <row r="1912" spans="1:31" x14ac:dyDescent="0.25">
      <c r="A1912" s="16" t="s">
        <v>23</v>
      </c>
      <c r="B1912" s="16" t="s">
        <v>39</v>
      </c>
      <c r="C1912" s="16" t="s">
        <v>689</v>
      </c>
      <c r="D1912" s="16" t="s">
        <v>3139</v>
      </c>
      <c r="E1912" s="16" t="s">
        <v>240</v>
      </c>
      <c r="F1912" s="16" t="s">
        <v>28</v>
      </c>
      <c r="G1912" s="16" t="s">
        <v>241</v>
      </c>
      <c r="H1912" s="16" t="s">
        <v>242</v>
      </c>
      <c r="I1912" s="16" t="s">
        <v>31</v>
      </c>
      <c r="J1912" s="16" t="s">
        <v>52</v>
      </c>
      <c r="K1912" s="16" t="s">
        <v>205</v>
      </c>
      <c r="L1912" s="9"/>
      <c r="M1912" s="9">
        <v>44958</v>
      </c>
      <c r="N1912" s="9">
        <v>44958</v>
      </c>
      <c r="O1912" s="7">
        <v>44958</v>
      </c>
      <c r="P1912" s="9"/>
      <c r="Q1912" s="9"/>
      <c r="R1912" s="9" t="s">
        <v>34</v>
      </c>
      <c r="S1912" s="16" t="s">
        <v>35</v>
      </c>
      <c r="T1912" s="16" t="s">
        <v>95</v>
      </c>
      <c r="U1912" s="16"/>
      <c r="V1912" s="16"/>
      <c r="W1912" s="16" t="s">
        <v>96</v>
      </c>
      <c r="X1912" s="16" t="s">
        <v>55</v>
      </c>
      <c r="Y1912">
        <v>8</v>
      </c>
      <c r="Z1912">
        <v>3</v>
      </c>
      <c r="AA1912">
        <v>2.4</v>
      </c>
      <c r="AB1912">
        <v>2</v>
      </c>
      <c r="AC1912">
        <v>0.16666666666666666</v>
      </c>
      <c r="AD1912">
        <v>3</v>
      </c>
      <c r="AE1912" t="s">
        <v>3913</v>
      </c>
    </row>
    <row r="1913" spans="1:31" x14ac:dyDescent="0.25">
      <c r="A1913" s="16" t="s">
        <v>23</v>
      </c>
      <c r="B1913" s="16" t="s">
        <v>39</v>
      </c>
      <c r="C1913" s="16" t="s">
        <v>689</v>
      </c>
      <c r="D1913" s="16" t="s">
        <v>3139</v>
      </c>
      <c r="E1913" s="16" t="s">
        <v>240</v>
      </c>
      <c r="F1913" s="16" t="s">
        <v>28</v>
      </c>
      <c r="G1913" s="16" t="s">
        <v>241</v>
      </c>
      <c r="H1913" s="16" t="s">
        <v>242</v>
      </c>
      <c r="I1913" s="16" t="s">
        <v>31</v>
      </c>
      <c r="J1913" s="16" t="s">
        <v>52</v>
      </c>
      <c r="K1913" s="16" t="s">
        <v>196</v>
      </c>
      <c r="L1913" s="9"/>
      <c r="M1913" s="9">
        <v>44958</v>
      </c>
      <c r="N1913" s="9">
        <v>44958</v>
      </c>
      <c r="O1913" s="7">
        <v>44958</v>
      </c>
      <c r="P1913" s="9"/>
      <c r="Q1913" s="9"/>
      <c r="R1913" s="9" t="s">
        <v>34</v>
      </c>
      <c r="S1913" s="16" t="s">
        <v>35</v>
      </c>
      <c r="T1913" s="16" t="s">
        <v>95</v>
      </c>
      <c r="U1913" s="16"/>
      <c r="V1913" s="16"/>
      <c r="W1913" s="16" t="s">
        <v>96</v>
      </c>
      <c r="X1913" s="16" t="s">
        <v>55</v>
      </c>
      <c r="Y1913">
        <v>8</v>
      </c>
      <c r="Z1913">
        <v>3</v>
      </c>
      <c r="AA1913">
        <v>2.4</v>
      </c>
      <c r="AB1913">
        <v>2</v>
      </c>
      <c r="AC1913">
        <v>0.16666666666666666</v>
      </c>
      <c r="AD1913">
        <v>3</v>
      </c>
      <c r="AE1913" t="s">
        <v>2043</v>
      </c>
    </row>
    <row r="1914" spans="1:31" x14ac:dyDescent="0.25">
      <c r="A1914" s="16" t="s">
        <v>23</v>
      </c>
      <c r="B1914" s="16" t="s">
        <v>39</v>
      </c>
      <c r="C1914" s="16" t="s">
        <v>689</v>
      </c>
      <c r="D1914" s="16" t="s">
        <v>3139</v>
      </c>
      <c r="E1914" s="16" t="s">
        <v>240</v>
      </c>
      <c r="F1914" s="16" t="s">
        <v>28</v>
      </c>
      <c r="G1914" s="16" t="s">
        <v>241</v>
      </c>
      <c r="H1914" s="16" t="s">
        <v>242</v>
      </c>
      <c r="I1914" s="16" t="s">
        <v>31</v>
      </c>
      <c r="J1914" s="16" t="s">
        <v>52</v>
      </c>
      <c r="K1914" s="16" t="s">
        <v>564</v>
      </c>
      <c r="L1914" s="9"/>
      <c r="M1914" s="9">
        <v>44958</v>
      </c>
      <c r="N1914" s="9">
        <v>44958</v>
      </c>
      <c r="O1914" s="7">
        <v>44958</v>
      </c>
      <c r="P1914" s="9"/>
      <c r="Q1914" s="9"/>
      <c r="R1914" s="9" t="s">
        <v>34</v>
      </c>
      <c r="S1914" s="16" t="s">
        <v>35</v>
      </c>
      <c r="T1914" s="16" t="s">
        <v>95</v>
      </c>
      <c r="U1914" s="16"/>
      <c r="V1914" s="16"/>
      <c r="W1914" s="16" t="s">
        <v>96</v>
      </c>
      <c r="X1914" s="16" t="s">
        <v>55</v>
      </c>
      <c r="Y1914">
        <v>8</v>
      </c>
      <c r="Z1914">
        <v>3</v>
      </c>
      <c r="AA1914">
        <v>2.4</v>
      </c>
      <c r="AB1914">
        <v>2</v>
      </c>
      <c r="AC1914">
        <v>0.16666666666666666</v>
      </c>
      <c r="AD1914">
        <v>3</v>
      </c>
      <c r="AE1914" t="s">
        <v>3914</v>
      </c>
    </row>
    <row r="1915" spans="1:31" x14ac:dyDescent="0.25">
      <c r="A1915" s="16" t="s">
        <v>23</v>
      </c>
      <c r="B1915" s="16" t="s">
        <v>39</v>
      </c>
      <c r="C1915" s="16" t="s">
        <v>689</v>
      </c>
      <c r="D1915" s="16" t="s">
        <v>3139</v>
      </c>
      <c r="E1915" s="16" t="s">
        <v>240</v>
      </c>
      <c r="F1915" s="16" t="s">
        <v>28</v>
      </c>
      <c r="G1915" s="16" t="s">
        <v>241</v>
      </c>
      <c r="H1915" s="16" t="s">
        <v>242</v>
      </c>
      <c r="I1915" s="16" t="s">
        <v>31</v>
      </c>
      <c r="J1915" s="16" t="s">
        <v>52</v>
      </c>
      <c r="K1915" s="16" t="s">
        <v>691</v>
      </c>
      <c r="L1915" s="9"/>
      <c r="M1915" s="9">
        <v>44958</v>
      </c>
      <c r="N1915" s="9">
        <v>44958</v>
      </c>
      <c r="O1915" s="7">
        <v>44958</v>
      </c>
      <c r="P1915" s="9"/>
      <c r="Q1915" s="9"/>
      <c r="R1915" s="9" t="s">
        <v>34</v>
      </c>
      <c r="S1915" s="16" t="s">
        <v>35</v>
      </c>
      <c r="T1915" s="16" t="s">
        <v>95</v>
      </c>
      <c r="U1915" s="16"/>
      <c r="V1915" s="16"/>
      <c r="W1915" s="16" t="s">
        <v>96</v>
      </c>
      <c r="X1915" s="16" t="s">
        <v>55</v>
      </c>
      <c r="Y1915">
        <v>8</v>
      </c>
      <c r="Z1915">
        <v>3</v>
      </c>
      <c r="AA1915">
        <v>2.4</v>
      </c>
      <c r="AB1915">
        <v>2</v>
      </c>
      <c r="AC1915">
        <v>0.16666666666666666</v>
      </c>
      <c r="AD1915">
        <v>3</v>
      </c>
      <c r="AE1915" t="s">
        <v>3915</v>
      </c>
    </row>
    <row r="1916" spans="1:31" x14ac:dyDescent="0.25">
      <c r="A1916" s="16" t="s">
        <v>23</v>
      </c>
      <c r="B1916" s="16" t="s">
        <v>39</v>
      </c>
      <c r="C1916" s="16" t="s">
        <v>689</v>
      </c>
      <c r="D1916" s="16" t="s">
        <v>3139</v>
      </c>
      <c r="E1916" s="16" t="s">
        <v>240</v>
      </c>
      <c r="F1916" s="16" t="s">
        <v>28</v>
      </c>
      <c r="G1916" s="16" t="s">
        <v>241</v>
      </c>
      <c r="H1916" s="16" t="s">
        <v>242</v>
      </c>
      <c r="I1916" s="16" t="s">
        <v>31</v>
      </c>
      <c r="J1916" s="16" t="s">
        <v>52</v>
      </c>
      <c r="K1916" s="16" t="s">
        <v>692</v>
      </c>
      <c r="L1916" s="9"/>
      <c r="M1916" s="9">
        <v>44958</v>
      </c>
      <c r="N1916" s="9">
        <v>44958</v>
      </c>
      <c r="O1916" s="7">
        <v>44958</v>
      </c>
      <c r="P1916" s="9"/>
      <c r="Q1916" s="9"/>
      <c r="R1916" s="9" t="s">
        <v>34</v>
      </c>
      <c r="S1916" s="16" t="s">
        <v>35</v>
      </c>
      <c r="T1916" s="16" t="s">
        <v>95</v>
      </c>
      <c r="U1916" s="16"/>
      <c r="V1916" s="16"/>
      <c r="W1916" s="16" t="s">
        <v>96</v>
      </c>
      <c r="X1916" s="16" t="s">
        <v>55</v>
      </c>
      <c r="Y1916">
        <v>8</v>
      </c>
      <c r="Z1916">
        <v>3</v>
      </c>
      <c r="AA1916">
        <v>2.4</v>
      </c>
      <c r="AB1916">
        <v>2</v>
      </c>
      <c r="AC1916">
        <v>0.16666666666666666</v>
      </c>
      <c r="AD1916">
        <v>3</v>
      </c>
      <c r="AE1916" t="s">
        <v>3916</v>
      </c>
    </row>
    <row r="1917" spans="1:31" x14ac:dyDescent="0.25">
      <c r="A1917" s="16" t="s">
        <v>23</v>
      </c>
      <c r="B1917" s="16" t="s">
        <v>39</v>
      </c>
      <c r="C1917" s="16" t="s">
        <v>689</v>
      </c>
      <c r="D1917" s="16" t="s">
        <v>3139</v>
      </c>
      <c r="E1917" s="16" t="s">
        <v>240</v>
      </c>
      <c r="F1917" s="16" t="s">
        <v>28</v>
      </c>
      <c r="G1917" s="16" t="s">
        <v>241</v>
      </c>
      <c r="H1917" s="16" t="s">
        <v>242</v>
      </c>
      <c r="I1917" s="16" t="s">
        <v>31</v>
      </c>
      <c r="J1917" s="16" t="s">
        <v>52</v>
      </c>
      <c r="K1917" s="16" t="s">
        <v>693</v>
      </c>
      <c r="L1917" s="9"/>
      <c r="M1917" s="9">
        <v>44958</v>
      </c>
      <c r="N1917" s="9">
        <v>44958</v>
      </c>
      <c r="O1917" s="7">
        <v>44958</v>
      </c>
      <c r="P1917" s="9"/>
      <c r="Q1917" s="9"/>
      <c r="R1917" s="9" t="s">
        <v>34</v>
      </c>
      <c r="S1917" s="16" t="s">
        <v>35</v>
      </c>
      <c r="T1917" s="16" t="s">
        <v>95</v>
      </c>
      <c r="U1917" s="16"/>
      <c r="V1917" s="16"/>
      <c r="W1917" s="16" t="s">
        <v>96</v>
      </c>
      <c r="X1917" s="16" t="s">
        <v>55</v>
      </c>
      <c r="Y1917">
        <v>8</v>
      </c>
      <c r="Z1917">
        <v>3</v>
      </c>
      <c r="AA1917">
        <v>2.4</v>
      </c>
      <c r="AB1917">
        <v>2</v>
      </c>
      <c r="AC1917">
        <v>0.16666666666666666</v>
      </c>
      <c r="AD1917">
        <v>3</v>
      </c>
      <c r="AE1917" t="s">
        <v>3917</v>
      </c>
    </row>
    <row r="1918" spans="1:31" x14ac:dyDescent="0.25">
      <c r="A1918" s="16" t="s">
        <v>23</v>
      </c>
      <c r="B1918" s="16" t="s">
        <v>39</v>
      </c>
      <c r="C1918" s="16" t="s">
        <v>689</v>
      </c>
      <c r="D1918" s="16" t="s">
        <v>3139</v>
      </c>
      <c r="E1918" s="16" t="s">
        <v>240</v>
      </c>
      <c r="F1918" s="16" t="s">
        <v>28</v>
      </c>
      <c r="G1918" s="16" t="s">
        <v>241</v>
      </c>
      <c r="H1918" s="16" t="s">
        <v>242</v>
      </c>
      <c r="I1918" s="16" t="s">
        <v>31</v>
      </c>
      <c r="J1918" s="16" t="s">
        <v>52</v>
      </c>
      <c r="K1918" s="16" t="s">
        <v>243</v>
      </c>
      <c r="L1918" s="9"/>
      <c r="M1918" s="9">
        <v>44958</v>
      </c>
      <c r="N1918" s="9">
        <v>44958</v>
      </c>
      <c r="O1918" s="7">
        <v>44958</v>
      </c>
      <c r="P1918" s="9"/>
      <c r="Q1918" s="9"/>
      <c r="R1918" s="9" t="s">
        <v>34</v>
      </c>
      <c r="S1918" s="16" t="s">
        <v>35</v>
      </c>
      <c r="T1918" s="16" t="s">
        <v>95</v>
      </c>
      <c r="U1918" s="16"/>
      <c r="V1918" s="16"/>
      <c r="W1918" s="16" t="s">
        <v>96</v>
      </c>
      <c r="X1918" s="16" t="s">
        <v>55</v>
      </c>
      <c r="Y1918">
        <v>8</v>
      </c>
      <c r="Z1918">
        <v>3</v>
      </c>
      <c r="AA1918">
        <v>2.4</v>
      </c>
      <c r="AB1918">
        <v>2</v>
      </c>
      <c r="AC1918">
        <v>0.16666666666666666</v>
      </c>
      <c r="AD1918">
        <v>3</v>
      </c>
      <c r="AE1918" t="s">
        <v>2044</v>
      </c>
    </row>
    <row r="1919" spans="1:31" x14ac:dyDescent="0.25">
      <c r="A1919" s="16" t="s">
        <v>23</v>
      </c>
      <c r="B1919" s="16" t="s">
        <v>39</v>
      </c>
      <c r="C1919" s="16" t="s">
        <v>689</v>
      </c>
      <c r="D1919" s="16" t="s">
        <v>3139</v>
      </c>
      <c r="E1919" s="16" t="s">
        <v>240</v>
      </c>
      <c r="F1919" s="16" t="s">
        <v>28</v>
      </c>
      <c r="G1919" s="16" t="s">
        <v>241</v>
      </c>
      <c r="H1919" s="16" t="s">
        <v>242</v>
      </c>
      <c r="I1919" s="16" t="s">
        <v>31</v>
      </c>
      <c r="J1919" s="16" t="s">
        <v>52</v>
      </c>
      <c r="K1919" s="16" t="s">
        <v>694</v>
      </c>
      <c r="L1919" s="9"/>
      <c r="M1919" s="9">
        <v>44958</v>
      </c>
      <c r="N1919" s="9">
        <v>44958</v>
      </c>
      <c r="O1919" s="7">
        <v>44958</v>
      </c>
      <c r="P1919" s="9"/>
      <c r="Q1919" s="9"/>
      <c r="R1919" s="9" t="s">
        <v>34</v>
      </c>
      <c r="S1919" s="16" t="s">
        <v>35</v>
      </c>
      <c r="T1919" s="16" t="s">
        <v>95</v>
      </c>
      <c r="U1919" s="16"/>
      <c r="V1919" s="16"/>
      <c r="W1919" s="16" t="s">
        <v>96</v>
      </c>
      <c r="X1919" s="16" t="s">
        <v>55</v>
      </c>
      <c r="Y1919">
        <v>8</v>
      </c>
      <c r="Z1919">
        <v>3</v>
      </c>
      <c r="AA1919">
        <v>2.4</v>
      </c>
      <c r="AB1919">
        <v>2</v>
      </c>
      <c r="AC1919">
        <v>0.16666666666666666</v>
      </c>
      <c r="AD1919">
        <v>3</v>
      </c>
      <c r="AE1919" t="s">
        <v>3918</v>
      </c>
    </row>
    <row r="1920" spans="1:31" x14ac:dyDescent="0.25">
      <c r="A1920" s="16" t="s">
        <v>23</v>
      </c>
      <c r="B1920" s="16" t="s">
        <v>39</v>
      </c>
      <c r="C1920" s="16" t="s">
        <v>689</v>
      </c>
      <c r="D1920" s="16" t="s">
        <v>3139</v>
      </c>
      <c r="E1920" s="16" t="s">
        <v>240</v>
      </c>
      <c r="F1920" s="16" t="s">
        <v>28</v>
      </c>
      <c r="G1920" s="16" t="s">
        <v>241</v>
      </c>
      <c r="H1920" s="16" t="s">
        <v>242</v>
      </c>
      <c r="I1920" s="16" t="s">
        <v>31</v>
      </c>
      <c r="J1920" s="16" t="s">
        <v>52</v>
      </c>
      <c r="K1920" s="16" t="s">
        <v>774</v>
      </c>
      <c r="L1920" s="9"/>
      <c r="M1920" s="9">
        <v>44958</v>
      </c>
      <c r="N1920" s="9">
        <v>44958</v>
      </c>
      <c r="O1920" s="7">
        <v>44958</v>
      </c>
      <c r="P1920" s="9"/>
      <c r="Q1920" s="9"/>
      <c r="R1920" s="9" t="s">
        <v>34</v>
      </c>
      <c r="S1920" s="16" t="s">
        <v>35</v>
      </c>
      <c r="T1920" s="16" t="s">
        <v>95</v>
      </c>
      <c r="U1920" s="16"/>
      <c r="V1920" s="16"/>
      <c r="W1920" s="16" t="s">
        <v>96</v>
      </c>
      <c r="X1920" s="16" t="s">
        <v>55</v>
      </c>
      <c r="Y1920">
        <v>8</v>
      </c>
      <c r="Z1920">
        <v>3</v>
      </c>
      <c r="AA1920">
        <v>2.4</v>
      </c>
      <c r="AB1920">
        <v>2</v>
      </c>
      <c r="AC1920">
        <v>0.16666666666666666</v>
      </c>
      <c r="AD1920">
        <v>3</v>
      </c>
      <c r="AE1920" t="s">
        <v>3919</v>
      </c>
    </row>
    <row r="1921" spans="1:31" x14ac:dyDescent="0.25">
      <c r="A1921" s="16" t="s">
        <v>23</v>
      </c>
      <c r="B1921" s="16" t="s">
        <v>39</v>
      </c>
      <c r="C1921" s="16" t="s">
        <v>689</v>
      </c>
      <c r="D1921" s="16" t="s">
        <v>3139</v>
      </c>
      <c r="E1921" s="16" t="s">
        <v>240</v>
      </c>
      <c r="F1921" s="16" t="s">
        <v>28</v>
      </c>
      <c r="G1921" s="16" t="s">
        <v>241</v>
      </c>
      <c r="H1921" s="16" t="s">
        <v>242</v>
      </c>
      <c r="I1921" s="16" t="s">
        <v>31</v>
      </c>
      <c r="J1921" s="16" t="s">
        <v>52</v>
      </c>
      <c r="K1921" s="16" t="s">
        <v>695</v>
      </c>
      <c r="L1921" s="9"/>
      <c r="M1921" s="9">
        <v>44958</v>
      </c>
      <c r="N1921" s="9">
        <v>44958</v>
      </c>
      <c r="O1921" s="7">
        <v>44958</v>
      </c>
      <c r="P1921" s="9"/>
      <c r="Q1921" s="9"/>
      <c r="R1921" s="9" t="s">
        <v>34</v>
      </c>
      <c r="S1921" s="16" t="s">
        <v>35</v>
      </c>
      <c r="T1921" s="16" t="s">
        <v>95</v>
      </c>
      <c r="U1921" s="16"/>
      <c r="V1921" s="16"/>
      <c r="W1921" s="16" t="s">
        <v>96</v>
      </c>
      <c r="X1921" s="16" t="s">
        <v>55</v>
      </c>
      <c r="Y1921">
        <v>8</v>
      </c>
      <c r="Z1921">
        <v>3</v>
      </c>
      <c r="AA1921">
        <v>2.4</v>
      </c>
      <c r="AB1921">
        <v>2</v>
      </c>
      <c r="AC1921">
        <v>0.16666666666666666</v>
      </c>
      <c r="AD1921">
        <v>3</v>
      </c>
      <c r="AE1921" t="s">
        <v>3920</v>
      </c>
    </row>
    <row r="1922" spans="1:31" x14ac:dyDescent="0.25">
      <c r="A1922" s="16" t="s">
        <v>23</v>
      </c>
      <c r="B1922" s="16" t="s">
        <v>39</v>
      </c>
      <c r="C1922" s="16" t="s">
        <v>689</v>
      </c>
      <c r="D1922" s="16" t="s">
        <v>3139</v>
      </c>
      <c r="E1922" s="16" t="s">
        <v>240</v>
      </c>
      <c r="F1922" s="16" t="s">
        <v>28</v>
      </c>
      <c r="G1922" s="16" t="s">
        <v>241</v>
      </c>
      <c r="H1922" s="16" t="s">
        <v>242</v>
      </c>
      <c r="I1922" s="16" t="s">
        <v>31</v>
      </c>
      <c r="J1922" s="16" t="s">
        <v>52</v>
      </c>
      <c r="K1922" s="16" t="s">
        <v>565</v>
      </c>
      <c r="L1922" s="9"/>
      <c r="M1922" s="9">
        <v>44958</v>
      </c>
      <c r="N1922" s="9">
        <v>44958</v>
      </c>
      <c r="O1922" s="7">
        <v>44958</v>
      </c>
      <c r="P1922" s="9"/>
      <c r="Q1922" s="9"/>
      <c r="R1922" s="9" t="s">
        <v>34</v>
      </c>
      <c r="S1922" s="16" t="s">
        <v>35</v>
      </c>
      <c r="T1922" s="16" t="s">
        <v>95</v>
      </c>
      <c r="U1922" s="16"/>
      <c r="V1922" s="16"/>
      <c r="W1922" s="16" t="s">
        <v>96</v>
      </c>
      <c r="X1922" s="16" t="s">
        <v>55</v>
      </c>
      <c r="Y1922">
        <v>8</v>
      </c>
      <c r="Z1922">
        <v>3</v>
      </c>
      <c r="AA1922">
        <v>2.4</v>
      </c>
      <c r="AB1922">
        <v>2</v>
      </c>
      <c r="AC1922">
        <v>0.16666666666666666</v>
      </c>
      <c r="AD1922">
        <v>3</v>
      </c>
      <c r="AE1922" t="s">
        <v>3921</v>
      </c>
    </row>
    <row r="1923" spans="1:31" x14ac:dyDescent="0.25">
      <c r="A1923" s="16" t="s">
        <v>23</v>
      </c>
      <c r="B1923" s="16" t="s">
        <v>39</v>
      </c>
      <c r="C1923" s="16" t="s">
        <v>689</v>
      </c>
      <c r="D1923" s="16" t="s">
        <v>3139</v>
      </c>
      <c r="E1923" s="16" t="s">
        <v>240</v>
      </c>
      <c r="F1923" s="16" t="s">
        <v>28</v>
      </c>
      <c r="G1923" s="16" t="s">
        <v>241</v>
      </c>
      <c r="H1923" s="16" t="s">
        <v>242</v>
      </c>
      <c r="I1923" s="16" t="s">
        <v>31</v>
      </c>
      <c r="J1923" s="16" t="s">
        <v>52</v>
      </c>
      <c r="K1923" s="16" t="s">
        <v>696</v>
      </c>
      <c r="L1923" s="9"/>
      <c r="M1923" s="9">
        <v>44958</v>
      </c>
      <c r="N1923" s="9">
        <v>44958</v>
      </c>
      <c r="O1923" s="7">
        <v>44958</v>
      </c>
      <c r="P1923" s="9"/>
      <c r="Q1923" s="9"/>
      <c r="R1923" s="9" t="s">
        <v>34</v>
      </c>
      <c r="S1923" s="16" t="s">
        <v>35</v>
      </c>
      <c r="T1923" s="16" t="s">
        <v>95</v>
      </c>
      <c r="U1923" s="16"/>
      <c r="V1923" s="16"/>
      <c r="W1923" s="16" t="s">
        <v>96</v>
      </c>
      <c r="X1923" s="16" t="s">
        <v>55</v>
      </c>
      <c r="Y1923">
        <v>8</v>
      </c>
      <c r="Z1923">
        <v>3</v>
      </c>
      <c r="AA1923">
        <v>2.4</v>
      </c>
      <c r="AB1923">
        <v>2</v>
      </c>
      <c r="AC1923">
        <v>0.16666666666666666</v>
      </c>
      <c r="AD1923">
        <v>3</v>
      </c>
      <c r="AE1923" t="s">
        <v>3922</v>
      </c>
    </row>
    <row r="1924" spans="1:31" x14ac:dyDescent="0.25">
      <c r="A1924" s="16" t="s">
        <v>23</v>
      </c>
      <c r="B1924" s="16" t="s">
        <v>39</v>
      </c>
      <c r="C1924" s="16" t="s">
        <v>689</v>
      </c>
      <c r="D1924" s="16" t="s">
        <v>3139</v>
      </c>
      <c r="E1924" s="16" t="s">
        <v>240</v>
      </c>
      <c r="F1924" s="16" t="s">
        <v>28</v>
      </c>
      <c r="G1924" s="16" t="s">
        <v>241</v>
      </c>
      <c r="H1924" s="16" t="s">
        <v>242</v>
      </c>
      <c r="I1924" s="16" t="s">
        <v>31</v>
      </c>
      <c r="J1924" s="16" t="s">
        <v>52</v>
      </c>
      <c r="K1924" s="16" t="s">
        <v>697</v>
      </c>
      <c r="L1924" s="9"/>
      <c r="M1924" s="9">
        <v>44958</v>
      </c>
      <c r="N1924" s="9">
        <v>44958</v>
      </c>
      <c r="O1924" s="7">
        <v>44958</v>
      </c>
      <c r="P1924" s="9"/>
      <c r="Q1924" s="9"/>
      <c r="R1924" s="9" t="s">
        <v>34</v>
      </c>
      <c r="S1924" s="16" t="s">
        <v>35</v>
      </c>
      <c r="T1924" s="16" t="s">
        <v>95</v>
      </c>
      <c r="U1924" s="16"/>
      <c r="V1924" s="16"/>
      <c r="W1924" s="16" t="s">
        <v>96</v>
      </c>
      <c r="X1924" s="16" t="s">
        <v>55</v>
      </c>
      <c r="Y1924">
        <v>8</v>
      </c>
      <c r="Z1924">
        <v>3</v>
      </c>
      <c r="AA1924">
        <v>2.4</v>
      </c>
      <c r="AB1924">
        <v>2</v>
      </c>
      <c r="AC1924">
        <v>0.16666666666666666</v>
      </c>
      <c r="AD1924">
        <v>3</v>
      </c>
      <c r="AE1924" t="s">
        <v>3923</v>
      </c>
    </row>
    <row r="1925" spans="1:31" x14ac:dyDescent="0.25">
      <c r="A1925" s="16" t="s">
        <v>23</v>
      </c>
      <c r="B1925" s="16" t="s">
        <v>39</v>
      </c>
      <c r="C1925" s="16" t="s">
        <v>689</v>
      </c>
      <c r="D1925" s="16" t="s">
        <v>3139</v>
      </c>
      <c r="E1925" s="16" t="s">
        <v>690</v>
      </c>
      <c r="F1925" s="16" t="s">
        <v>28</v>
      </c>
      <c r="G1925" s="16" t="s">
        <v>698</v>
      </c>
      <c r="H1925" s="16" t="s">
        <v>242</v>
      </c>
      <c r="I1925" s="16" t="s">
        <v>31</v>
      </c>
      <c r="J1925" s="16" t="s">
        <v>52</v>
      </c>
      <c r="K1925" s="16" t="s">
        <v>699</v>
      </c>
      <c r="L1925" s="9"/>
      <c r="M1925" s="9">
        <v>45260</v>
      </c>
      <c r="N1925" s="9">
        <v>45260</v>
      </c>
      <c r="O1925" s="7">
        <v>45260</v>
      </c>
      <c r="P1925" s="9"/>
      <c r="Q1925" s="9"/>
      <c r="R1925" s="9" t="s">
        <v>34</v>
      </c>
      <c r="S1925" s="16" t="s">
        <v>35</v>
      </c>
      <c r="T1925" s="16" t="s">
        <v>95</v>
      </c>
      <c r="U1925" s="16"/>
      <c r="V1925" s="16"/>
      <c r="W1925" s="16" t="s">
        <v>96</v>
      </c>
      <c r="X1925" s="16" t="s">
        <v>55</v>
      </c>
      <c r="Y1925">
        <v>8</v>
      </c>
      <c r="Z1925">
        <v>3</v>
      </c>
      <c r="AA1925">
        <v>2.4</v>
      </c>
      <c r="AB1925">
        <v>1</v>
      </c>
      <c r="AC1925">
        <v>8.3333333333333329E-2</v>
      </c>
      <c r="AD1925">
        <v>3</v>
      </c>
      <c r="AE1925" t="s">
        <v>2050</v>
      </c>
    </row>
    <row r="1926" spans="1:31" x14ac:dyDescent="0.25">
      <c r="A1926" s="16" t="s">
        <v>23</v>
      </c>
      <c r="B1926" s="16" t="s">
        <v>39</v>
      </c>
      <c r="C1926" s="16" t="s">
        <v>689</v>
      </c>
      <c r="D1926" s="16" t="s">
        <v>3139</v>
      </c>
      <c r="E1926" s="16" t="s">
        <v>690</v>
      </c>
      <c r="F1926" s="16" t="s">
        <v>28</v>
      </c>
      <c r="G1926" s="16" t="s">
        <v>698</v>
      </c>
      <c r="H1926" s="16" t="s">
        <v>242</v>
      </c>
      <c r="I1926" s="16" t="s">
        <v>31</v>
      </c>
      <c r="J1926" s="16" t="s">
        <v>52</v>
      </c>
      <c r="K1926" s="16" t="s">
        <v>700</v>
      </c>
      <c r="L1926" s="9"/>
      <c r="M1926" s="9">
        <v>45260</v>
      </c>
      <c r="N1926" s="9">
        <v>45260</v>
      </c>
      <c r="O1926" s="7">
        <v>45260</v>
      </c>
      <c r="P1926" s="9"/>
      <c r="Q1926" s="9"/>
      <c r="R1926" s="9" t="s">
        <v>34</v>
      </c>
      <c r="S1926" s="16" t="s">
        <v>35</v>
      </c>
      <c r="T1926" s="16" t="s">
        <v>95</v>
      </c>
      <c r="U1926" s="16"/>
      <c r="V1926" s="16"/>
      <c r="W1926" s="16" t="s">
        <v>96</v>
      </c>
      <c r="X1926" s="16" t="s">
        <v>55</v>
      </c>
      <c r="Y1926">
        <v>8</v>
      </c>
      <c r="Z1926">
        <v>3</v>
      </c>
      <c r="AA1926">
        <v>2.4</v>
      </c>
      <c r="AB1926">
        <v>1</v>
      </c>
      <c r="AC1926">
        <v>8.3333333333333329E-2</v>
      </c>
      <c r="AD1926">
        <v>3</v>
      </c>
      <c r="AE1926" t="s">
        <v>2051</v>
      </c>
    </row>
    <row r="1927" spans="1:31" x14ac:dyDescent="0.25">
      <c r="A1927" s="16" t="s">
        <v>23</v>
      </c>
      <c r="B1927" s="16" t="s">
        <v>39</v>
      </c>
      <c r="C1927" s="16" t="s">
        <v>689</v>
      </c>
      <c r="D1927" s="16" t="s">
        <v>3139</v>
      </c>
      <c r="E1927" s="16" t="s">
        <v>690</v>
      </c>
      <c r="F1927" s="16" t="s">
        <v>28</v>
      </c>
      <c r="G1927" s="16" t="s">
        <v>698</v>
      </c>
      <c r="H1927" s="16" t="s">
        <v>242</v>
      </c>
      <c r="I1927" s="16" t="s">
        <v>31</v>
      </c>
      <c r="J1927" s="16" t="s">
        <v>52</v>
      </c>
      <c r="K1927" s="16" t="s">
        <v>693</v>
      </c>
      <c r="L1927" s="9"/>
      <c r="M1927" s="9">
        <v>45260</v>
      </c>
      <c r="N1927" s="9">
        <v>45260</v>
      </c>
      <c r="O1927" s="7">
        <v>45260</v>
      </c>
      <c r="P1927" s="9"/>
      <c r="Q1927" s="9"/>
      <c r="R1927" s="9" t="s">
        <v>34</v>
      </c>
      <c r="S1927" s="16" t="s">
        <v>35</v>
      </c>
      <c r="T1927" s="16" t="s">
        <v>95</v>
      </c>
      <c r="U1927" s="16"/>
      <c r="V1927" s="16"/>
      <c r="W1927" s="16" t="s">
        <v>96</v>
      </c>
      <c r="X1927" s="16" t="s">
        <v>55</v>
      </c>
      <c r="Y1927">
        <v>8</v>
      </c>
      <c r="Z1927">
        <v>3</v>
      </c>
      <c r="AA1927">
        <v>2.4</v>
      </c>
      <c r="AB1927">
        <v>1</v>
      </c>
      <c r="AC1927">
        <v>8.3333333333333329E-2</v>
      </c>
      <c r="AD1927">
        <v>3</v>
      </c>
      <c r="AE1927" t="s">
        <v>2045</v>
      </c>
    </row>
    <row r="1928" spans="1:31" x14ac:dyDescent="0.25">
      <c r="A1928" s="16" t="s">
        <v>23</v>
      </c>
      <c r="B1928" s="16" t="s">
        <v>39</v>
      </c>
      <c r="C1928" s="16" t="s">
        <v>689</v>
      </c>
      <c r="D1928" s="16" t="s">
        <v>3139</v>
      </c>
      <c r="E1928" s="16" t="s">
        <v>690</v>
      </c>
      <c r="F1928" s="16" t="s">
        <v>28</v>
      </c>
      <c r="G1928" s="16" t="s">
        <v>698</v>
      </c>
      <c r="H1928" s="16" t="s">
        <v>242</v>
      </c>
      <c r="I1928" s="16" t="s">
        <v>31</v>
      </c>
      <c r="J1928" s="16" t="s">
        <v>52</v>
      </c>
      <c r="K1928" s="16" t="s">
        <v>701</v>
      </c>
      <c r="L1928" s="9"/>
      <c r="M1928" s="9">
        <v>45260</v>
      </c>
      <c r="N1928" s="9">
        <v>45260</v>
      </c>
      <c r="O1928" s="7">
        <v>45260</v>
      </c>
      <c r="P1928" s="9"/>
      <c r="Q1928" s="9"/>
      <c r="R1928" s="9" t="s">
        <v>34</v>
      </c>
      <c r="S1928" s="16" t="s">
        <v>35</v>
      </c>
      <c r="T1928" s="16" t="s">
        <v>95</v>
      </c>
      <c r="U1928" s="16"/>
      <c r="V1928" s="16"/>
      <c r="W1928" s="16" t="s">
        <v>96</v>
      </c>
      <c r="X1928" s="16" t="s">
        <v>55</v>
      </c>
      <c r="Y1928">
        <v>8</v>
      </c>
      <c r="Z1928">
        <v>3</v>
      </c>
      <c r="AA1928">
        <v>2.4</v>
      </c>
      <c r="AB1928">
        <v>1</v>
      </c>
      <c r="AC1928">
        <v>8.3333333333333329E-2</v>
      </c>
      <c r="AD1928">
        <v>3</v>
      </c>
      <c r="AE1928" t="s">
        <v>2052</v>
      </c>
    </row>
    <row r="1929" spans="1:31" x14ac:dyDescent="0.25">
      <c r="A1929" s="16" t="s">
        <v>23</v>
      </c>
      <c r="B1929" s="16" t="s">
        <v>39</v>
      </c>
      <c r="C1929" s="16" t="s">
        <v>689</v>
      </c>
      <c r="D1929" s="16" t="s">
        <v>3139</v>
      </c>
      <c r="E1929" s="16" t="s">
        <v>690</v>
      </c>
      <c r="F1929" s="16" t="s">
        <v>28</v>
      </c>
      <c r="G1929" s="16" t="s">
        <v>698</v>
      </c>
      <c r="H1929" s="16" t="s">
        <v>242</v>
      </c>
      <c r="I1929" s="16" t="s">
        <v>31</v>
      </c>
      <c r="J1929" s="16" t="s">
        <v>52</v>
      </c>
      <c r="K1929" s="16" t="s">
        <v>243</v>
      </c>
      <c r="L1929" s="9"/>
      <c r="M1929" s="9">
        <v>45260</v>
      </c>
      <c r="N1929" s="9">
        <v>45260</v>
      </c>
      <c r="O1929" s="7">
        <v>45260</v>
      </c>
      <c r="P1929" s="9"/>
      <c r="Q1929" s="9"/>
      <c r="R1929" s="9" t="s">
        <v>34</v>
      </c>
      <c r="S1929" s="16" t="s">
        <v>35</v>
      </c>
      <c r="T1929" s="16" t="s">
        <v>95</v>
      </c>
      <c r="U1929" s="16"/>
      <c r="V1929" s="16"/>
      <c r="W1929" s="16" t="s">
        <v>96</v>
      </c>
      <c r="X1929" s="16" t="s">
        <v>55</v>
      </c>
      <c r="Y1929">
        <v>8</v>
      </c>
      <c r="Z1929">
        <v>3</v>
      </c>
      <c r="AA1929">
        <v>2.4</v>
      </c>
      <c r="AB1929">
        <v>1</v>
      </c>
      <c r="AC1929">
        <v>8.3333333333333329E-2</v>
      </c>
      <c r="AD1929">
        <v>3</v>
      </c>
      <c r="AE1929" t="s">
        <v>2053</v>
      </c>
    </row>
    <row r="1930" spans="1:31" x14ac:dyDescent="0.25">
      <c r="A1930" s="16" t="s">
        <v>23</v>
      </c>
      <c r="B1930" s="16" t="s">
        <v>39</v>
      </c>
      <c r="C1930" s="16" t="s">
        <v>689</v>
      </c>
      <c r="D1930" s="16" t="s">
        <v>3139</v>
      </c>
      <c r="E1930" s="16" t="s">
        <v>690</v>
      </c>
      <c r="F1930" s="16" t="s">
        <v>28</v>
      </c>
      <c r="G1930" s="16" t="s">
        <v>698</v>
      </c>
      <c r="H1930" s="16" t="s">
        <v>242</v>
      </c>
      <c r="I1930" s="16" t="s">
        <v>31</v>
      </c>
      <c r="J1930" s="16" t="s">
        <v>52</v>
      </c>
      <c r="K1930" s="16" t="s">
        <v>694</v>
      </c>
      <c r="L1930" s="9"/>
      <c r="M1930" s="9">
        <v>45260</v>
      </c>
      <c r="N1930" s="9">
        <v>45260</v>
      </c>
      <c r="O1930" s="7">
        <v>45260</v>
      </c>
      <c r="P1930" s="9"/>
      <c r="Q1930" s="9"/>
      <c r="R1930" s="9" t="s">
        <v>34</v>
      </c>
      <c r="S1930" s="16" t="s">
        <v>35</v>
      </c>
      <c r="T1930" s="16" t="s">
        <v>95</v>
      </c>
      <c r="U1930" s="16"/>
      <c r="V1930" s="16"/>
      <c r="W1930" s="16" t="s">
        <v>96</v>
      </c>
      <c r="X1930" s="16" t="s">
        <v>55</v>
      </c>
      <c r="Y1930">
        <v>8</v>
      </c>
      <c r="Z1930">
        <v>3</v>
      </c>
      <c r="AA1930">
        <v>2.4</v>
      </c>
      <c r="AB1930">
        <v>1</v>
      </c>
      <c r="AC1930">
        <v>8.3333333333333329E-2</v>
      </c>
      <c r="AD1930">
        <v>3</v>
      </c>
      <c r="AE1930" t="s">
        <v>2046</v>
      </c>
    </row>
    <row r="1931" spans="1:31" x14ac:dyDescent="0.25">
      <c r="A1931" s="16" t="s">
        <v>23</v>
      </c>
      <c r="B1931" s="16" t="s">
        <v>39</v>
      </c>
      <c r="C1931" s="16" t="s">
        <v>689</v>
      </c>
      <c r="D1931" s="16" t="s">
        <v>3139</v>
      </c>
      <c r="E1931" s="16" t="s">
        <v>690</v>
      </c>
      <c r="F1931" s="16" t="s">
        <v>28</v>
      </c>
      <c r="G1931" s="16" t="s">
        <v>698</v>
      </c>
      <c r="H1931" s="16" t="s">
        <v>242</v>
      </c>
      <c r="I1931" s="16" t="s">
        <v>31</v>
      </c>
      <c r="J1931" s="16" t="s">
        <v>52</v>
      </c>
      <c r="K1931" s="16" t="s">
        <v>239</v>
      </c>
      <c r="L1931" s="9"/>
      <c r="M1931" s="9">
        <v>45260</v>
      </c>
      <c r="N1931" s="9">
        <v>45260</v>
      </c>
      <c r="O1931" s="7">
        <v>45260</v>
      </c>
      <c r="P1931" s="9"/>
      <c r="Q1931" s="9"/>
      <c r="R1931" s="9" t="s">
        <v>34</v>
      </c>
      <c r="S1931" s="16" t="s">
        <v>35</v>
      </c>
      <c r="T1931" s="16" t="s">
        <v>95</v>
      </c>
      <c r="U1931" s="16"/>
      <c r="V1931" s="16"/>
      <c r="W1931" s="16" t="s">
        <v>96</v>
      </c>
      <c r="X1931" s="16" t="s">
        <v>55</v>
      </c>
      <c r="Y1931">
        <v>8</v>
      </c>
      <c r="Z1931">
        <v>3</v>
      </c>
      <c r="AA1931">
        <v>2.4</v>
      </c>
      <c r="AB1931">
        <v>1</v>
      </c>
      <c r="AC1931">
        <v>8.3333333333333329E-2</v>
      </c>
      <c r="AD1931">
        <v>3</v>
      </c>
      <c r="AE1931" t="s">
        <v>2054</v>
      </c>
    </row>
    <row r="1932" spans="1:31" x14ac:dyDescent="0.25">
      <c r="A1932" s="16" t="s">
        <v>23</v>
      </c>
      <c r="B1932" s="16" t="s">
        <v>39</v>
      </c>
      <c r="C1932" s="16" t="s">
        <v>689</v>
      </c>
      <c r="D1932" s="16" t="s">
        <v>3139</v>
      </c>
      <c r="E1932" s="16" t="s">
        <v>690</v>
      </c>
      <c r="F1932" s="16" t="s">
        <v>28</v>
      </c>
      <c r="G1932" s="16" t="s">
        <v>698</v>
      </c>
      <c r="H1932" s="16" t="s">
        <v>242</v>
      </c>
      <c r="I1932" s="16" t="s">
        <v>31</v>
      </c>
      <c r="J1932" s="16" t="s">
        <v>52</v>
      </c>
      <c r="K1932" s="16" t="s">
        <v>695</v>
      </c>
      <c r="L1932" s="9"/>
      <c r="M1932" s="9">
        <v>45260</v>
      </c>
      <c r="N1932" s="9">
        <v>45260</v>
      </c>
      <c r="O1932" s="7">
        <v>45260</v>
      </c>
      <c r="P1932" s="9"/>
      <c r="Q1932" s="9"/>
      <c r="R1932" s="9" t="s">
        <v>34</v>
      </c>
      <c r="S1932" s="16" t="s">
        <v>35</v>
      </c>
      <c r="T1932" s="16" t="s">
        <v>95</v>
      </c>
      <c r="U1932" s="16"/>
      <c r="V1932" s="16"/>
      <c r="W1932" s="16" t="s">
        <v>96</v>
      </c>
      <c r="X1932" s="16" t="s">
        <v>55</v>
      </c>
      <c r="Y1932">
        <v>8</v>
      </c>
      <c r="Z1932">
        <v>3</v>
      </c>
      <c r="AA1932">
        <v>2.4</v>
      </c>
      <c r="AB1932">
        <v>1</v>
      </c>
      <c r="AC1932">
        <v>8.3333333333333329E-2</v>
      </c>
      <c r="AD1932">
        <v>3</v>
      </c>
      <c r="AE1932" t="s">
        <v>2047</v>
      </c>
    </row>
    <row r="1933" spans="1:31" x14ac:dyDescent="0.25">
      <c r="A1933" s="16" t="s">
        <v>23</v>
      </c>
      <c r="B1933" s="16" t="s">
        <v>39</v>
      </c>
      <c r="C1933" s="16" t="s">
        <v>689</v>
      </c>
      <c r="D1933" s="16" t="s">
        <v>3139</v>
      </c>
      <c r="E1933" s="16" t="s">
        <v>690</v>
      </c>
      <c r="F1933" s="16" t="s">
        <v>28</v>
      </c>
      <c r="G1933" s="16" t="s">
        <v>698</v>
      </c>
      <c r="H1933" s="16" t="s">
        <v>242</v>
      </c>
      <c r="I1933" s="16" t="s">
        <v>31</v>
      </c>
      <c r="J1933" s="16" t="s">
        <v>52</v>
      </c>
      <c r="K1933" s="16" t="s">
        <v>565</v>
      </c>
      <c r="L1933" s="9"/>
      <c r="M1933" s="9">
        <v>45260</v>
      </c>
      <c r="N1933" s="9">
        <v>45260</v>
      </c>
      <c r="O1933" s="7">
        <v>45260</v>
      </c>
      <c r="P1933" s="9"/>
      <c r="Q1933" s="9"/>
      <c r="R1933" s="9" t="s">
        <v>34</v>
      </c>
      <c r="S1933" s="16" t="s">
        <v>35</v>
      </c>
      <c r="T1933" s="16" t="s">
        <v>95</v>
      </c>
      <c r="U1933" s="16"/>
      <c r="V1933" s="16"/>
      <c r="W1933" s="16" t="s">
        <v>96</v>
      </c>
      <c r="X1933" s="16" t="s">
        <v>55</v>
      </c>
      <c r="Y1933">
        <v>8</v>
      </c>
      <c r="Z1933">
        <v>3</v>
      </c>
      <c r="AA1933">
        <v>2.4</v>
      </c>
      <c r="AB1933">
        <v>1</v>
      </c>
      <c r="AC1933">
        <v>8.3333333333333329E-2</v>
      </c>
      <c r="AD1933">
        <v>3</v>
      </c>
      <c r="AE1933" t="s">
        <v>2048</v>
      </c>
    </row>
    <row r="1934" spans="1:31" x14ac:dyDescent="0.25">
      <c r="A1934" s="16" t="s">
        <v>23</v>
      </c>
      <c r="B1934" s="16" t="s">
        <v>39</v>
      </c>
      <c r="C1934" s="16" t="s">
        <v>689</v>
      </c>
      <c r="D1934" s="16" t="s">
        <v>3139</v>
      </c>
      <c r="E1934" s="16" t="s">
        <v>690</v>
      </c>
      <c r="F1934" s="16" t="s">
        <v>28</v>
      </c>
      <c r="G1934" s="16" t="s">
        <v>698</v>
      </c>
      <c r="H1934" s="16" t="s">
        <v>242</v>
      </c>
      <c r="I1934" s="16" t="s">
        <v>31</v>
      </c>
      <c r="J1934" s="16" t="s">
        <v>52</v>
      </c>
      <c r="K1934" s="16" t="s">
        <v>702</v>
      </c>
      <c r="L1934" s="9"/>
      <c r="M1934" s="9">
        <v>45260</v>
      </c>
      <c r="N1934" s="9">
        <v>45260</v>
      </c>
      <c r="O1934" s="7">
        <v>45260</v>
      </c>
      <c r="P1934" s="9"/>
      <c r="Q1934" s="9"/>
      <c r="R1934" s="9" t="s">
        <v>34</v>
      </c>
      <c r="S1934" s="16" t="s">
        <v>35</v>
      </c>
      <c r="T1934" s="16" t="s">
        <v>95</v>
      </c>
      <c r="U1934" s="16"/>
      <c r="V1934" s="16"/>
      <c r="W1934" s="16" t="s">
        <v>96</v>
      </c>
      <c r="X1934" s="16" t="s">
        <v>55</v>
      </c>
      <c r="Y1934">
        <v>8</v>
      </c>
      <c r="Z1934">
        <v>3</v>
      </c>
      <c r="AA1934">
        <v>2.4</v>
      </c>
      <c r="AB1934">
        <v>1</v>
      </c>
      <c r="AC1934">
        <v>8.3333333333333329E-2</v>
      </c>
      <c r="AD1934">
        <v>3</v>
      </c>
      <c r="AE1934" t="s">
        <v>2055</v>
      </c>
    </row>
    <row r="1935" spans="1:31" x14ac:dyDescent="0.25">
      <c r="A1935" s="16" t="s">
        <v>23</v>
      </c>
      <c r="B1935" s="16" t="s">
        <v>39</v>
      </c>
      <c r="C1935" s="16" t="s">
        <v>689</v>
      </c>
      <c r="D1935" s="16" t="s">
        <v>3139</v>
      </c>
      <c r="E1935" s="16" t="s">
        <v>690</v>
      </c>
      <c r="F1935" s="16" t="s">
        <v>28</v>
      </c>
      <c r="G1935" s="16" t="s">
        <v>698</v>
      </c>
      <c r="H1935" s="16" t="s">
        <v>242</v>
      </c>
      <c r="I1935" s="16" t="s">
        <v>31</v>
      </c>
      <c r="J1935" s="16" t="s">
        <v>52</v>
      </c>
      <c r="K1935" s="16" t="s">
        <v>697</v>
      </c>
      <c r="L1935" s="9"/>
      <c r="M1935" s="9">
        <v>45260</v>
      </c>
      <c r="N1935" s="9">
        <v>45260</v>
      </c>
      <c r="O1935" s="7">
        <v>45260</v>
      </c>
      <c r="P1935" s="9"/>
      <c r="Q1935" s="9"/>
      <c r="R1935" s="9" t="s">
        <v>34</v>
      </c>
      <c r="S1935" s="16" t="s">
        <v>35</v>
      </c>
      <c r="T1935" s="16" t="s">
        <v>95</v>
      </c>
      <c r="U1935" s="16"/>
      <c r="V1935" s="16"/>
      <c r="W1935" s="16" t="s">
        <v>96</v>
      </c>
      <c r="X1935" s="16" t="s">
        <v>55</v>
      </c>
      <c r="Y1935">
        <v>8</v>
      </c>
      <c r="Z1935">
        <v>3</v>
      </c>
      <c r="AA1935">
        <v>2.4</v>
      </c>
      <c r="AB1935">
        <v>1</v>
      </c>
      <c r="AC1935">
        <v>8.3333333333333329E-2</v>
      </c>
      <c r="AD1935">
        <v>3</v>
      </c>
      <c r="AE1935" t="s">
        <v>2049</v>
      </c>
    </row>
    <row r="1936" spans="1:31" x14ac:dyDescent="0.25">
      <c r="A1936" s="16" t="s">
        <v>23</v>
      </c>
      <c r="B1936" s="16" t="s">
        <v>39</v>
      </c>
      <c r="C1936" s="16" t="s">
        <v>689</v>
      </c>
      <c r="D1936" s="16" t="s">
        <v>3139</v>
      </c>
      <c r="E1936" s="16" t="s">
        <v>690</v>
      </c>
      <c r="F1936" s="16" t="s">
        <v>28</v>
      </c>
      <c r="G1936" s="16" t="s">
        <v>698</v>
      </c>
      <c r="H1936" s="16" t="s">
        <v>242</v>
      </c>
      <c r="I1936" s="16" t="s">
        <v>31</v>
      </c>
      <c r="J1936" s="16" t="s">
        <v>52</v>
      </c>
      <c r="K1936" s="16" t="s">
        <v>703</v>
      </c>
      <c r="L1936" s="9"/>
      <c r="M1936" s="9">
        <v>44988</v>
      </c>
      <c r="N1936" s="9">
        <v>44988</v>
      </c>
      <c r="O1936" s="7">
        <v>44988</v>
      </c>
      <c r="P1936" s="9"/>
      <c r="Q1936" s="9"/>
      <c r="R1936" s="9" t="s">
        <v>34</v>
      </c>
      <c r="S1936" s="16" t="s">
        <v>35</v>
      </c>
      <c r="T1936" s="16" t="s">
        <v>95</v>
      </c>
      <c r="U1936" s="16"/>
      <c r="V1936" s="16"/>
      <c r="W1936" s="16" t="s">
        <v>96</v>
      </c>
      <c r="X1936" s="16" t="s">
        <v>55</v>
      </c>
      <c r="Y1936">
        <v>8</v>
      </c>
      <c r="Z1936">
        <v>3</v>
      </c>
      <c r="AA1936">
        <v>2.4</v>
      </c>
      <c r="AB1936">
        <v>1</v>
      </c>
      <c r="AC1936">
        <v>8.3333333333333329E-2</v>
      </c>
      <c r="AD1936">
        <v>3</v>
      </c>
      <c r="AE1936" t="s">
        <v>2056</v>
      </c>
    </row>
    <row r="1937" spans="1:31" x14ac:dyDescent="0.25">
      <c r="A1937" s="16" t="s">
        <v>23</v>
      </c>
      <c r="B1937" s="16" t="s">
        <v>39</v>
      </c>
      <c r="C1937" s="16" t="s">
        <v>689</v>
      </c>
      <c r="D1937" s="16" t="s">
        <v>3139</v>
      </c>
      <c r="E1937" s="16" t="s">
        <v>27</v>
      </c>
      <c r="F1937" s="16" t="s">
        <v>28</v>
      </c>
      <c r="G1937" s="16" t="s">
        <v>29</v>
      </c>
      <c r="H1937" s="16" t="s">
        <v>30</v>
      </c>
      <c r="I1937" s="16" t="s">
        <v>31</v>
      </c>
      <c r="J1937" s="16" t="s">
        <v>52</v>
      </c>
      <c r="K1937" s="16" t="s">
        <v>58</v>
      </c>
      <c r="L1937" s="9"/>
      <c r="M1937" s="9">
        <v>45145</v>
      </c>
      <c r="N1937" s="9">
        <v>45145</v>
      </c>
      <c r="O1937" s="7">
        <v>45145</v>
      </c>
      <c r="P1937" s="9"/>
      <c r="Q1937" s="9"/>
      <c r="R1937" s="9" t="s">
        <v>34</v>
      </c>
      <c r="S1937" s="16" t="s">
        <v>35</v>
      </c>
      <c r="T1937" s="16" t="s">
        <v>95</v>
      </c>
      <c r="U1937" s="16"/>
      <c r="V1937" s="16"/>
      <c r="W1937" s="16" t="s">
        <v>96</v>
      </c>
      <c r="X1937" s="16" t="s">
        <v>55</v>
      </c>
      <c r="Y1937">
        <v>8</v>
      </c>
      <c r="Z1937">
        <v>3</v>
      </c>
      <c r="AA1937">
        <v>2.4</v>
      </c>
      <c r="AB1937">
        <v>2</v>
      </c>
      <c r="AC1937">
        <v>0.16666666666666666</v>
      </c>
      <c r="AD1937">
        <v>3</v>
      </c>
      <c r="AE1937" t="s">
        <v>1285</v>
      </c>
    </row>
    <row r="1938" spans="1:31" x14ac:dyDescent="0.25">
      <c r="A1938" s="16" t="s">
        <v>23</v>
      </c>
      <c r="B1938" s="16" t="s">
        <v>39</v>
      </c>
      <c r="C1938" s="16" t="s">
        <v>689</v>
      </c>
      <c r="D1938" s="16" t="s">
        <v>3139</v>
      </c>
      <c r="E1938" s="16" t="s">
        <v>27</v>
      </c>
      <c r="F1938" s="16" t="s">
        <v>28</v>
      </c>
      <c r="G1938" s="16" t="s">
        <v>29</v>
      </c>
      <c r="H1938" s="16" t="s">
        <v>30</v>
      </c>
      <c r="I1938" s="16" t="s">
        <v>31</v>
      </c>
      <c r="J1938" s="16" t="s">
        <v>52</v>
      </c>
      <c r="K1938" s="16" t="s">
        <v>33</v>
      </c>
      <c r="L1938" s="9"/>
      <c r="M1938" s="9">
        <v>45145</v>
      </c>
      <c r="N1938" s="9">
        <v>45145</v>
      </c>
      <c r="O1938" s="7">
        <v>45145</v>
      </c>
      <c r="P1938" s="9"/>
      <c r="Q1938" s="9"/>
      <c r="R1938" s="9" t="s">
        <v>34</v>
      </c>
      <c r="S1938" s="16" t="s">
        <v>35</v>
      </c>
      <c r="T1938" s="16" t="s">
        <v>95</v>
      </c>
      <c r="U1938" s="16"/>
      <c r="V1938" s="16"/>
      <c r="W1938" s="16" t="s">
        <v>96</v>
      </c>
      <c r="X1938" s="16" t="s">
        <v>55</v>
      </c>
      <c r="Y1938">
        <v>8</v>
      </c>
      <c r="Z1938">
        <v>3</v>
      </c>
      <c r="AA1938">
        <v>2.4</v>
      </c>
      <c r="AB1938">
        <v>2</v>
      </c>
      <c r="AC1938">
        <v>0.16666666666666666</v>
      </c>
      <c r="AD1938">
        <v>3</v>
      </c>
      <c r="AE1938" t="s">
        <v>1286</v>
      </c>
    </row>
    <row r="1939" spans="1:31" x14ac:dyDescent="0.25">
      <c r="A1939" s="16" t="s">
        <v>23</v>
      </c>
      <c r="B1939" s="16" t="s">
        <v>39</v>
      </c>
      <c r="C1939" s="16" t="s">
        <v>689</v>
      </c>
      <c r="D1939" s="16" t="s">
        <v>3139</v>
      </c>
      <c r="E1939" s="16" t="s">
        <v>27</v>
      </c>
      <c r="F1939" s="16" t="s">
        <v>28</v>
      </c>
      <c r="G1939" s="16" t="s">
        <v>29</v>
      </c>
      <c r="H1939" s="16" t="s">
        <v>30</v>
      </c>
      <c r="I1939" s="16" t="s">
        <v>31</v>
      </c>
      <c r="J1939" s="16" t="s">
        <v>52</v>
      </c>
      <c r="K1939" s="16" t="s">
        <v>47</v>
      </c>
      <c r="L1939" s="9"/>
      <c r="M1939" s="9">
        <v>45145</v>
      </c>
      <c r="N1939" s="9">
        <v>45145</v>
      </c>
      <c r="O1939" s="7">
        <v>45145</v>
      </c>
      <c r="P1939" s="9"/>
      <c r="Q1939" s="9"/>
      <c r="R1939" s="9" t="s">
        <v>34</v>
      </c>
      <c r="S1939" s="16" t="s">
        <v>35</v>
      </c>
      <c r="T1939" s="16" t="s">
        <v>95</v>
      </c>
      <c r="U1939" s="16"/>
      <c r="V1939" s="16"/>
      <c r="W1939" s="16" t="s">
        <v>96</v>
      </c>
      <c r="X1939" s="16" t="s">
        <v>55</v>
      </c>
      <c r="Y1939">
        <v>8</v>
      </c>
      <c r="Z1939">
        <v>3</v>
      </c>
      <c r="AA1939">
        <v>2.4</v>
      </c>
      <c r="AB1939">
        <v>2</v>
      </c>
      <c r="AC1939">
        <v>0.16666666666666666</v>
      </c>
      <c r="AD1939">
        <v>3</v>
      </c>
      <c r="AE1939" t="s">
        <v>1287</v>
      </c>
    </row>
    <row r="1940" spans="1:31" x14ac:dyDescent="0.25">
      <c r="A1940" s="16" t="s">
        <v>23</v>
      </c>
      <c r="B1940" s="16" t="s">
        <v>39</v>
      </c>
      <c r="C1940" s="16" t="s">
        <v>689</v>
      </c>
      <c r="D1940" s="16" t="s">
        <v>3139</v>
      </c>
      <c r="E1940" s="16" t="s">
        <v>27</v>
      </c>
      <c r="F1940" s="16" t="s">
        <v>28</v>
      </c>
      <c r="G1940" s="16" t="s">
        <v>29</v>
      </c>
      <c r="H1940" s="16" t="s">
        <v>30</v>
      </c>
      <c r="I1940" s="16" t="s">
        <v>31</v>
      </c>
      <c r="J1940" s="16" t="s">
        <v>52</v>
      </c>
      <c r="K1940" s="16" t="s">
        <v>191</v>
      </c>
      <c r="L1940" s="9"/>
      <c r="M1940" s="9">
        <v>45145</v>
      </c>
      <c r="N1940" s="9">
        <v>45145</v>
      </c>
      <c r="O1940" s="7">
        <v>45145</v>
      </c>
      <c r="P1940" s="9"/>
      <c r="Q1940" s="9"/>
      <c r="R1940" s="9" t="s">
        <v>34</v>
      </c>
      <c r="S1940" s="16" t="s">
        <v>35</v>
      </c>
      <c r="T1940" s="16" t="s">
        <v>95</v>
      </c>
      <c r="U1940" s="16"/>
      <c r="V1940" s="16"/>
      <c r="W1940" s="16" t="s">
        <v>96</v>
      </c>
      <c r="X1940" s="16" t="s">
        <v>55</v>
      </c>
      <c r="Y1940">
        <v>8</v>
      </c>
      <c r="Z1940">
        <v>3</v>
      </c>
      <c r="AA1940">
        <v>2.4</v>
      </c>
      <c r="AB1940">
        <v>2</v>
      </c>
      <c r="AC1940">
        <v>0.16666666666666666</v>
      </c>
      <c r="AD1940">
        <v>3</v>
      </c>
      <c r="AE1940" t="s">
        <v>2057</v>
      </c>
    </row>
    <row r="1941" spans="1:31" x14ac:dyDescent="0.25">
      <c r="A1941" s="16" t="s">
        <v>23</v>
      </c>
      <c r="B1941" s="16" t="s">
        <v>39</v>
      </c>
      <c r="C1941" s="16" t="s">
        <v>689</v>
      </c>
      <c r="D1941" s="16" t="s">
        <v>3139</v>
      </c>
      <c r="E1941" s="16" t="s">
        <v>27</v>
      </c>
      <c r="F1941" s="16" t="s">
        <v>28</v>
      </c>
      <c r="G1941" s="16" t="s">
        <v>29</v>
      </c>
      <c r="H1941" s="16" t="s">
        <v>30</v>
      </c>
      <c r="I1941" s="16" t="s">
        <v>31</v>
      </c>
      <c r="J1941" s="16" t="s">
        <v>52</v>
      </c>
      <c r="K1941" s="16" t="s">
        <v>221</v>
      </c>
      <c r="L1941" s="9"/>
      <c r="M1941" s="9">
        <v>45145</v>
      </c>
      <c r="N1941" s="9">
        <v>45145</v>
      </c>
      <c r="O1941" s="7">
        <v>45145</v>
      </c>
      <c r="P1941" s="9"/>
      <c r="Q1941" s="9"/>
      <c r="R1941" s="9" t="s">
        <v>34</v>
      </c>
      <c r="S1941" s="16" t="s">
        <v>35</v>
      </c>
      <c r="T1941" s="16" t="s">
        <v>95</v>
      </c>
      <c r="U1941" s="16"/>
      <c r="V1941" s="16"/>
      <c r="W1941" s="16" t="s">
        <v>96</v>
      </c>
      <c r="X1941" s="16" t="s">
        <v>55</v>
      </c>
      <c r="Y1941">
        <v>8</v>
      </c>
      <c r="Z1941">
        <v>3</v>
      </c>
      <c r="AA1941">
        <v>2.4</v>
      </c>
      <c r="AB1941">
        <v>2</v>
      </c>
      <c r="AC1941">
        <v>0.16666666666666666</v>
      </c>
      <c r="AD1941">
        <v>3</v>
      </c>
      <c r="AE1941" t="s">
        <v>2058</v>
      </c>
    </row>
    <row r="1942" spans="1:31" x14ac:dyDescent="0.25">
      <c r="A1942" s="16" t="s">
        <v>23</v>
      </c>
      <c r="B1942" s="16" t="s">
        <v>39</v>
      </c>
      <c r="C1942" s="16" t="s">
        <v>689</v>
      </c>
      <c r="D1942" s="16" t="s">
        <v>3139</v>
      </c>
      <c r="E1942" s="16" t="s">
        <v>27</v>
      </c>
      <c r="F1942" s="16" t="s">
        <v>28</v>
      </c>
      <c r="G1942" s="16" t="s">
        <v>29</v>
      </c>
      <c r="H1942" s="16" t="s">
        <v>30</v>
      </c>
      <c r="I1942" s="16" t="s">
        <v>31</v>
      </c>
      <c r="J1942" s="16" t="s">
        <v>52</v>
      </c>
      <c r="K1942" s="16" t="s">
        <v>361</v>
      </c>
      <c r="L1942" s="9"/>
      <c r="M1942" s="9">
        <v>45145</v>
      </c>
      <c r="N1942" s="9">
        <v>45145</v>
      </c>
      <c r="O1942" s="7">
        <v>45145</v>
      </c>
      <c r="P1942" s="9"/>
      <c r="Q1942" s="9"/>
      <c r="R1942" s="9" t="s">
        <v>34</v>
      </c>
      <c r="S1942" s="16" t="s">
        <v>35</v>
      </c>
      <c r="T1942" s="16" t="s">
        <v>95</v>
      </c>
      <c r="U1942" s="16"/>
      <c r="V1942" s="16"/>
      <c r="W1942" s="16" t="s">
        <v>96</v>
      </c>
      <c r="X1942" s="16" t="s">
        <v>55</v>
      </c>
      <c r="Y1942">
        <v>8</v>
      </c>
      <c r="Z1942">
        <v>3</v>
      </c>
      <c r="AA1942">
        <v>2.4</v>
      </c>
      <c r="AB1942">
        <v>2</v>
      </c>
      <c r="AC1942">
        <v>0.16666666666666666</v>
      </c>
      <c r="AD1942">
        <v>3</v>
      </c>
      <c r="AE1942" t="s">
        <v>2059</v>
      </c>
    </row>
    <row r="1943" spans="1:31" x14ac:dyDescent="0.25">
      <c r="A1943" s="16" t="s">
        <v>23</v>
      </c>
      <c r="B1943" s="16" t="s">
        <v>39</v>
      </c>
      <c r="C1943" s="16" t="s">
        <v>689</v>
      </c>
      <c r="D1943" s="16" t="s">
        <v>3139</v>
      </c>
      <c r="E1943" s="16" t="s">
        <v>27</v>
      </c>
      <c r="F1943" s="16" t="s">
        <v>28</v>
      </c>
      <c r="G1943" s="16" t="s">
        <v>29</v>
      </c>
      <c r="H1943" s="16" t="s">
        <v>30</v>
      </c>
      <c r="I1943" s="16" t="s">
        <v>31</v>
      </c>
      <c r="J1943" s="16" t="s">
        <v>52</v>
      </c>
      <c r="K1943" s="16" t="s">
        <v>59</v>
      </c>
      <c r="L1943" s="9"/>
      <c r="M1943" s="9">
        <v>45145</v>
      </c>
      <c r="N1943" s="9">
        <v>45145</v>
      </c>
      <c r="O1943" s="7">
        <v>45145</v>
      </c>
      <c r="P1943" s="9"/>
      <c r="Q1943" s="9"/>
      <c r="R1943" s="9" t="s">
        <v>34</v>
      </c>
      <c r="S1943" s="16" t="s">
        <v>35</v>
      </c>
      <c r="T1943" s="16" t="s">
        <v>95</v>
      </c>
      <c r="U1943" s="16"/>
      <c r="V1943" s="16"/>
      <c r="W1943" s="16" t="s">
        <v>96</v>
      </c>
      <c r="X1943" s="16" t="s">
        <v>55</v>
      </c>
      <c r="Y1943">
        <v>8</v>
      </c>
      <c r="Z1943">
        <v>3</v>
      </c>
      <c r="AA1943">
        <v>2.4</v>
      </c>
      <c r="AB1943">
        <v>2</v>
      </c>
      <c r="AC1943">
        <v>0.16666666666666666</v>
      </c>
      <c r="AD1943">
        <v>3</v>
      </c>
      <c r="AE1943" t="s">
        <v>1288</v>
      </c>
    </row>
    <row r="1944" spans="1:31" x14ac:dyDescent="0.25">
      <c r="A1944" s="16" t="s">
        <v>23</v>
      </c>
      <c r="B1944" s="16" t="s">
        <v>39</v>
      </c>
      <c r="C1944" s="16" t="s">
        <v>689</v>
      </c>
      <c r="D1944" s="16" t="s">
        <v>3139</v>
      </c>
      <c r="E1944" s="16" t="s">
        <v>27</v>
      </c>
      <c r="F1944" s="16" t="s">
        <v>28</v>
      </c>
      <c r="G1944" s="16" t="s">
        <v>29</v>
      </c>
      <c r="H1944" s="16" t="s">
        <v>30</v>
      </c>
      <c r="I1944" s="16" t="s">
        <v>31</v>
      </c>
      <c r="J1944" s="16" t="s">
        <v>52</v>
      </c>
      <c r="K1944" s="16" t="s">
        <v>711</v>
      </c>
      <c r="L1944" s="9"/>
      <c r="M1944" s="9">
        <v>45145</v>
      </c>
      <c r="N1944" s="9">
        <v>45145</v>
      </c>
      <c r="O1944" s="7">
        <v>45145</v>
      </c>
      <c r="P1944" s="9"/>
      <c r="Q1944" s="9"/>
      <c r="R1944" s="9" t="s">
        <v>34</v>
      </c>
      <c r="S1944" s="16" t="s">
        <v>35</v>
      </c>
      <c r="T1944" s="16" t="s">
        <v>95</v>
      </c>
      <c r="U1944" s="16"/>
      <c r="V1944" s="16"/>
      <c r="W1944" s="16" t="s">
        <v>96</v>
      </c>
      <c r="X1944" s="16" t="s">
        <v>55</v>
      </c>
      <c r="Y1944">
        <v>8</v>
      </c>
      <c r="Z1944">
        <v>3</v>
      </c>
      <c r="AA1944">
        <v>2.4</v>
      </c>
      <c r="AB1944">
        <v>2</v>
      </c>
      <c r="AC1944">
        <v>0.16666666666666666</v>
      </c>
      <c r="AD1944">
        <v>3</v>
      </c>
      <c r="AE1944" t="s">
        <v>3142</v>
      </c>
    </row>
    <row r="1945" spans="1:31" x14ac:dyDescent="0.25">
      <c r="A1945" s="16" t="s">
        <v>23</v>
      </c>
      <c r="B1945" s="16" t="s">
        <v>39</v>
      </c>
      <c r="C1945" s="16" t="s">
        <v>689</v>
      </c>
      <c r="D1945" s="16" t="s">
        <v>3139</v>
      </c>
      <c r="E1945" s="16" t="s">
        <v>27</v>
      </c>
      <c r="F1945" s="16" t="s">
        <v>28</v>
      </c>
      <c r="G1945" s="16" t="s">
        <v>29</v>
      </c>
      <c r="H1945" s="16" t="s">
        <v>30</v>
      </c>
      <c r="I1945" s="16" t="s">
        <v>31</v>
      </c>
      <c r="J1945" s="16" t="s">
        <v>52</v>
      </c>
      <c r="K1945" s="16" t="s">
        <v>60</v>
      </c>
      <c r="L1945" s="9"/>
      <c r="M1945" s="9">
        <v>45145</v>
      </c>
      <c r="N1945" s="9">
        <v>45145</v>
      </c>
      <c r="O1945" s="7">
        <v>45145</v>
      </c>
      <c r="P1945" s="9"/>
      <c r="Q1945" s="9"/>
      <c r="R1945" s="9" t="s">
        <v>34</v>
      </c>
      <c r="S1945" s="16" t="s">
        <v>35</v>
      </c>
      <c r="T1945" s="16" t="s">
        <v>95</v>
      </c>
      <c r="U1945" s="16"/>
      <c r="V1945" s="16"/>
      <c r="W1945" s="16" t="s">
        <v>96</v>
      </c>
      <c r="X1945" s="16" t="s">
        <v>55</v>
      </c>
      <c r="Y1945">
        <v>8</v>
      </c>
      <c r="Z1945">
        <v>3</v>
      </c>
      <c r="AA1945">
        <v>2.4</v>
      </c>
      <c r="AB1945">
        <v>2</v>
      </c>
      <c r="AC1945">
        <v>0.16666666666666666</v>
      </c>
      <c r="AD1945">
        <v>3</v>
      </c>
      <c r="AE1945" t="s">
        <v>1289</v>
      </c>
    </row>
    <row r="1946" spans="1:31" x14ac:dyDescent="0.25">
      <c r="A1946" s="16" t="s">
        <v>23</v>
      </c>
      <c r="B1946" s="16" t="s">
        <v>39</v>
      </c>
      <c r="C1946" s="16" t="s">
        <v>689</v>
      </c>
      <c r="D1946" s="16" t="s">
        <v>3139</v>
      </c>
      <c r="E1946" s="16" t="s">
        <v>27</v>
      </c>
      <c r="F1946" s="16" t="s">
        <v>28</v>
      </c>
      <c r="G1946" s="16" t="s">
        <v>29</v>
      </c>
      <c r="H1946" s="16" t="s">
        <v>30</v>
      </c>
      <c r="I1946" s="16" t="s">
        <v>31</v>
      </c>
      <c r="J1946" s="16" t="s">
        <v>52</v>
      </c>
      <c r="K1946" s="16" t="s">
        <v>208</v>
      </c>
      <c r="L1946" s="9"/>
      <c r="M1946" s="9">
        <v>45145</v>
      </c>
      <c r="N1946" s="9">
        <v>45145</v>
      </c>
      <c r="O1946" s="7">
        <v>45145</v>
      </c>
      <c r="P1946" s="9"/>
      <c r="Q1946" s="9"/>
      <c r="R1946" s="9" t="s">
        <v>34</v>
      </c>
      <c r="S1946" s="16" t="s">
        <v>35</v>
      </c>
      <c r="T1946" s="16" t="s">
        <v>95</v>
      </c>
      <c r="U1946" s="16"/>
      <c r="V1946" s="16"/>
      <c r="W1946" s="16" t="s">
        <v>96</v>
      </c>
      <c r="X1946" s="16" t="s">
        <v>55</v>
      </c>
      <c r="Y1946">
        <v>8</v>
      </c>
      <c r="Z1946">
        <v>3</v>
      </c>
      <c r="AA1946">
        <v>2.4</v>
      </c>
      <c r="AB1946">
        <v>2</v>
      </c>
      <c r="AC1946">
        <v>0.16666666666666666</v>
      </c>
      <c r="AD1946">
        <v>3</v>
      </c>
      <c r="AE1946" t="s">
        <v>2060</v>
      </c>
    </row>
    <row r="1947" spans="1:31" x14ac:dyDescent="0.25">
      <c r="A1947" s="16" t="s">
        <v>23</v>
      </c>
      <c r="B1947" s="16" t="s">
        <v>39</v>
      </c>
      <c r="C1947" s="16" t="s">
        <v>689</v>
      </c>
      <c r="D1947" s="16" t="s">
        <v>3139</v>
      </c>
      <c r="E1947" s="16" t="s">
        <v>27</v>
      </c>
      <c r="F1947" s="16" t="s">
        <v>28</v>
      </c>
      <c r="G1947" s="16" t="s">
        <v>582</v>
      </c>
      <c r="H1947" s="16" t="s">
        <v>583</v>
      </c>
      <c r="I1947" s="16" t="s">
        <v>31</v>
      </c>
      <c r="J1947" s="16" t="s">
        <v>30</v>
      </c>
      <c r="K1947" s="16" t="s">
        <v>584</v>
      </c>
      <c r="L1947" s="9"/>
      <c r="M1947" s="9">
        <v>45170</v>
      </c>
      <c r="N1947" s="9">
        <v>45170</v>
      </c>
      <c r="O1947" s="7">
        <v>45170</v>
      </c>
      <c r="P1947" s="9"/>
      <c r="Q1947" s="9"/>
      <c r="R1947" s="9" t="s">
        <v>34</v>
      </c>
      <c r="S1947" s="16" t="s">
        <v>35</v>
      </c>
      <c r="T1947" s="16" t="s">
        <v>95</v>
      </c>
      <c r="U1947" s="16"/>
      <c r="V1947" s="16"/>
      <c r="W1947" s="16" t="s">
        <v>96</v>
      </c>
      <c r="X1947" s="16" t="s">
        <v>55</v>
      </c>
      <c r="Y1947">
        <v>8</v>
      </c>
      <c r="Z1947">
        <v>3</v>
      </c>
      <c r="AA1947">
        <v>2.4</v>
      </c>
      <c r="AB1947">
        <v>2</v>
      </c>
      <c r="AC1947">
        <v>0.16666666666666666</v>
      </c>
      <c r="AD1947">
        <v>3</v>
      </c>
      <c r="AE1947" t="s">
        <v>3777</v>
      </c>
    </row>
    <row r="1948" spans="1:31" x14ac:dyDescent="0.25">
      <c r="A1948" s="16" t="s">
        <v>23</v>
      </c>
      <c r="B1948" s="16" t="s">
        <v>3143</v>
      </c>
      <c r="C1948" s="16" t="s">
        <v>689</v>
      </c>
      <c r="D1948" s="16" t="s">
        <v>26</v>
      </c>
      <c r="E1948" s="16" t="s">
        <v>41</v>
      </c>
      <c r="F1948" s="16" t="s">
        <v>349</v>
      </c>
      <c r="G1948" s="16" t="s">
        <v>2909</v>
      </c>
      <c r="H1948" s="16" t="s">
        <v>31</v>
      </c>
      <c r="I1948" s="16" t="s">
        <v>31</v>
      </c>
      <c r="J1948" s="16" t="s">
        <v>52</v>
      </c>
      <c r="K1948" s="16" t="s">
        <v>53</v>
      </c>
      <c r="L1948" s="9"/>
      <c r="M1948" s="9">
        <v>45428</v>
      </c>
      <c r="N1948" s="9">
        <v>45428</v>
      </c>
      <c r="O1948" s="7">
        <v>45428</v>
      </c>
      <c r="P1948" s="9"/>
      <c r="Q1948" s="9"/>
      <c r="R1948" s="9" t="s">
        <v>93</v>
      </c>
      <c r="S1948" s="16" t="s">
        <v>35</v>
      </c>
      <c r="T1948" s="16" t="s">
        <v>95</v>
      </c>
      <c r="U1948" s="16"/>
      <c r="V1948" s="16"/>
      <c r="W1948" s="16" t="s">
        <v>96</v>
      </c>
      <c r="X1948" s="16" t="s">
        <v>55</v>
      </c>
      <c r="Y1948">
        <v>8</v>
      </c>
      <c r="Z1948">
        <v>5</v>
      </c>
      <c r="AA1948">
        <v>4</v>
      </c>
      <c r="AB1948">
        <v>6</v>
      </c>
      <c r="AC1948">
        <v>0.5</v>
      </c>
      <c r="AD1948">
        <v>6</v>
      </c>
      <c r="AE1948" t="s">
        <v>3144</v>
      </c>
    </row>
    <row r="1949" spans="1:31" x14ac:dyDescent="0.25">
      <c r="A1949" s="16" t="s">
        <v>23</v>
      </c>
      <c r="B1949" s="16" t="s">
        <v>3143</v>
      </c>
      <c r="C1949" s="16" t="s">
        <v>689</v>
      </c>
      <c r="D1949" s="16" t="s">
        <v>26</v>
      </c>
      <c r="E1949" s="16" t="s">
        <v>41</v>
      </c>
      <c r="F1949" s="16" t="s">
        <v>349</v>
      </c>
      <c r="G1949" s="16" t="s">
        <v>2909</v>
      </c>
      <c r="H1949" s="16" t="s">
        <v>31</v>
      </c>
      <c r="I1949" s="16" t="s">
        <v>31</v>
      </c>
      <c r="J1949" s="16" t="s">
        <v>52</v>
      </c>
      <c r="K1949" s="16" t="s">
        <v>219</v>
      </c>
      <c r="L1949" s="9"/>
      <c r="M1949" s="9">
        <v>45540</v>
      </c>
      <c r="N1949" s="9">
        <v>45540</v>
      </c>
      <c r="O1949" s="7">
        <v>45540</v>
      </c>
      <c r="P1949" s="9"/>
      <c r="Q1949" s="9"/>
      <c r="R1949" s="9" t="s">
        <v>93</v>
      </c>
      <c r="S1949" s="16" t="s">
        <v>35</v>
      </c>
      <c r="T1949" s="16" t="s">
        <v>95</v>
      </c>
      <c r="U1949" s="16"/>
      <c r="V1949" s="16"/>
      <c r="W1949" s="16" t="s">
        <v>96</v>
      </c>
      <c r="X1949" s="16" t="s">
        <v>55</v>
      </c>
      <c r="Y1949">
        <v>8</v>
      </c>
      <c r="Z1949">
        <v>5</v>
      </c>
      <c r="AA1949">
        <v>4</v>
      </c>
      <c r="AB1949">
        <v>6</v>
      </c>
      <c r="AC1949">
        <v>0.5</v>
      </c>
      <c r="AD1949">
        <v>6</v>
      </c>
      <c r="AE1949" t="s">
        <v>3924</v>
      </c>
    </row>
    <row r="1950" spans="1:31" x14ac:dyDescent="0.25">
      <c r="A1950" s="16" t="s">
        <v>23</v>
      </c>
      <c r="B1950" s="16" t="s">
        <v>3143</v>
      </c>
      <c r="C1950" s="16" t="s">
        <v>689</v>
      </c>
      <c r="D1950" s="16" t="s">
        <v>26</v>
      </c>
      <c r="E1950" s="16" t="s">
        <v>41</v>
      </c>
      <c r="F1950" s="16" t="s">
        <v>349</v>
      </c>
      <c r="G1950" s="16" t="s">
        <v>2909</v>
      </c>
      <c r="H1950" s="16" t="s">
        <v>31</v>
      </c>
      <c r="I1950" s="16" t="s">
        <v>31</v>
      </c>
      <c r="J1950" s="16" t="s">
        <v>52</v>
      </c>
      <c r="K1950" s="16" t="s">
        <v>56</v>
      </c>
      <c r="L1950" s="9"/>
      <c r="M1950" s="9">
        <v>45428</v>
      </c>
      <c r="N1950" s="9">
        <v>45428</v>
      </c>
      <c r="O1950" s="7">
        <v>45428</v>
      </c>
      <c r="P1950" s="9"/>
      <c r="Q1950" s="9"/>
      <c r="R1950" s="9" t="s">
        <v>93</v>
      </c>
      <c r="S1950" s="16" t="s">
        <v>35</v>
      </c>
      <c r="T1950" s="16" t="s">
        <v>95</v>
      </c>
      <c r="U1950" s="16"/>
      <c r="V1950" s="16"/>
      <c r="W1950" s="16" t="s">
        <v>96</v>
      </c>
      <c r="X1950" s="16" t="s">
        <v>55</v>
      </c>
      <c r="Y1950">
        <v>8</v>
      </c>
      <c r="Z1950">
        <v>5</v>
      </c>
      <c r="AA1950">
        <v>4</v>
      </c>
      <c r="AB1950">
        <v>6</v>
      </c>
      <c r="AC1950">
        <v>0.5</v>
      </c>
      <c r="AD1950">
        <v>6</v>
      </c>
      <c r="AE1950" t="s">
        <v>3145</v>
      </c>
    </row>
    <row r="1951" spans="1:31" x14ac:dyDescent="0.25">
      <c r="A1951" s="16" t="s">
        <v>23</v>
      </c>
      <c r="B1951" s="16" t="s">
        <v>3143</v>
      </c>
      <c r="C1951" s="16" t="s">
        <v>689</v>
      </c>
      <c r="D1951" s="16" t="s">
        <v>26</v>
      </c>
      <c r="E1951" s="16" t="s">
        <v>41</v>
      </c>
      <c r="F1951" s="16" t="s">
        <v>349</v>
      </c>
      <c r="G1951" s="16" t="s">
        <v>2909</v>
      </c>
      <c r="H1951" s="16" t="s">
        <v>31</v>
      </c>
      <c r="I1951" s="16" t="s">
        <v>31</v>
      </c>
      <c r="J1951" s="16" t="s">
        <v>52</v>
      </c>
      <c r="K1951" s="16" t="s">
        <v>47</v>
      </c>
      <c r="L1951" s="9"/>
      <c r="M1951" s="9">
        <v>45428</v>
      </c>
      <c r="N1951" s="9">
        <v>45428</v>
      </c>
      <c r="O1951" s="7">
        <v>45428</v>
      </c>
      <c r="P1951" s="9"/>
      <c r="Q1951" s="9"/>
      <c r="R1951" s="9" t="s">
        <v>93</v>
      </c>
      <c r="S1951" s="16" t="s">
        <v>35</v>
      </c>
      <c r="T1951" s="16" t="s">
        <v>95</v>
      </c>
      <c r="U1951" s="16"/>
      <c r="V1951" s="16"/>
      <c r="W1951" s="16" t="s">
        <v>96</v>
      </c>
      <c r="X1951" s="16" t="s">
        <v>55</v>
      </c>
      <c r="Y1951">
        <v>8</v>
      </c>
      <c r="Z1951">
        <v>5</v>
      </c>
      <c r="AA1951">
        <v>4</v>
      </c>
      <c r="AB1951">
        <v>6</v>
      </c>
      <c r="AC1951">
        <v>0.5</v>
      </c>
      <c r="AD1951">
        <v>6</v>
      </c>
      <c r="AE1951" t="s">
        <v>3146</v>
      </c>
    </row>
    <row r="1952" spans="1:31" x14ac:dyDescent="0.25">
      <c r="A1952" s="16" t="s">
        <v>23</v>
      </c>
      <c r="B1952" s="16" t="s">
        <v>3143</v>
      </c>
      <c r="C1952" s="16" t="s">
        <v>689</v>
      </c>
      <c r="D1952" s="16" t="s">
        <v>26</v>
      </c>
      <c r="E1952" s="16" t="s">
        <v>41</v>
      </c>
      <c r="F1952" s="16" t="s">
        <v>349</v>
      </c>
      <c r="G1952" s="16" t="s">
        <v>2909</v>
      </c>
      <c r="H1952" s="16" t="s">
        <v>31</v>
      </c>
      <c r="I1952" s="16" t="s">
        <v>31</v>
      </c>
      <c r="J1952" s="16" t="s">
        <v>52</v>
      </c>
      <c r="K1952" s="16" t="s">
        <v>191</v>
      </c>
      <c r="L1952" s="9"/>
      <c r="M1952" s="9">
        <v>45540</v>
      </c>
      <c r="N1952" s="9">
        <v>45540</v>
      </c>
      <c r="O1952" s="7">
        <v>45540</v>
      </c>
      <c r="P1952" s="9"/>
      <c r="Q1952" s="9"/>
      <c r="R1952" s="9" t="s">
        <v>93</v>
      </c>
      <c r="S1952" s="16" t="s">
        <v>35</v>
      </c>
      <c r="T1952" s="16" t="s">
        <v>95</v>
      </c>
      <c r="U1952" s="16"/>
      <c r="V1952" s="16"/>
      <c r="W1952" s="16" t="s">
        <v>96</v>
      </c>
      <c r="X1952" s="16" t="s">
        <v>55</v>
      </c>
      <c r="Y1952">
        <v>8</v>
      </c>
      <c r="Z1952">
        <v>5</v>
      </c>
      <c r="AA1952">
        <v>4</v>
      </c>
      <c r="AB1952">
        <v>6</v>
      </c>
      <c r="AC1952">
        <v>0.5</v>
      </c>
      <c r="AD1952">
        <v>6</v>
      </c>
      <c r="AE1952" t="s">
        <v>3925</v>
      </c>
    </row>
    <row r="1953" spans="1:31" x14ac:dyDescent="0.25">
      <c r="A1953" s="16" t="s">
        <v>23</v>
      </c>
      <c r="B1953" s="16" t="s">
        <v>3143</v>
      </c>
      <c r="C1953" s="16" t="s">
        <v>689</v>
      </c>
      <c r="D1953" s="16" t="s">
        <v>26</v>
      </c>
      <c r="E1953" s="16" t="s">
        <v>41</v>
      </c>
      <c r="F1953" s="16" t="s">
        <v>349</v>
      </c>
      <c r="G1953" s="16" t="s">
        <v>2909</v>
      </c>
      <c r="H1953" s="16" t="s">
        <v>31</v>
      </c>
      <c r="I1953" s="16" t="s">
        <v>31</v>
      </c>
      <c r="J1953" s="16" t="s">
        <v>52</v>
      </c>
      <c r="K1953" s="16" t="s">
        <v>221</v>
      </c>
      <c r="L1953" s="9"/>
      <c r="M1953" s="9">
        <v>45540</v>
      </c>
      <c r="N1953" s="9">
        <v>45540</v>
      </c>
      <c r="O1953" s="7">
        <v>45540</v>
      </c>
      <c r="P1953" s="9"/>
      <c r="Q1953" s="9"/>
      <c r="R1953" s="9" t="s">
        <v>93</v>
      </c>
      <c r="S1953" s="16" t="s">
        <v>35</v>
      </c>
      <c r="T1953" s="16" t="s">
        <v>95</v>
      </c>
      <c r="U1953" s="16"/>
      <c r="V1953" s="16"/>
      <c r="W1953" s="16" t="s">
        <v>96</v>
      </c>
      <c r="X1953" s="16" t="s">
        <v>55</v>
      </c>
      <c r="Y1953">
        <v>8</v>
      </c>
      <c r="Z1953">
        <v>5</v>
      </c>
      <c r="AA1953">
        <v>4</v>
      </c>
      <c r="AB1953">
        <v>6</v>
      </c>
      <c r="AC1953">
        <v>0.5</v>
      </c>
      <c r="AD1953">
        <v>6</v>
      </c>
      <c r="AE1953" t="s">
        <v>3926</v>
      </c>
    </row>
    <row r="1954" spans="1:31" x14ac:dyDescent="0.25">
      <c r="A1954" s="16" t="s">
        <v>23</v>
      </c>
      <c r="B1954" s="16" t="s">
        <v>3143</v>
      </c>
      <c r="C1954" s="16" t="s">
        <v>689</v>
      </c>
      <c r="D1954" s="16" t="s">
        <v>26</v>
      </c>
      <c r="E1954" s="16" t="s">
        <v>41</v>
      </c>
      <c r="F1954" s="16" t="s">
        <v>349</v>
      </c>
      <c r="G1954" s="16" t="s">
        <v>2909</v>
      </c>
      <c r="H1954" s="16" t="s">
        <v>31</v>
      </c>
      <c r="I1954" s="16" t="s">
        <v>31</v>
      </c>
      <c r="J1954" s="16" t="s">
        <v>52</v>
      </c>
      <c r="K1954" s="16" t="s">
        <v>57</v>
      </c>
      <c r="L1954" s="9"/>
      <c r="M1954" s="9">
        <v>45540</v>
      </c>
      <c r="N1954" s="9">
        <v>45540</v>
      </c>
      <c r="O1954" s="7">
        <v>45540</v>
      </c>
      <c r="P1954" s="9"/>
      <c r="Q1954" s="9"/>
      <c r="R1954" s="9" t="s">
        <v>93</v>
      </c>
      <c r="S1954" s="16" t="s">
        <v>35</v>
      </c>
      <c r="T1954" s="16" t="s">
        <v>95</v>
      </c>
      <c r="U1954" s="16"/>
      <c r="V1954" s="16"/>
      <c r="W1954" s="16" t="s">
        <v>96</v>
      </c>
      <c r="X1954" s="16" t="s">
        <v>55</v>
      </c>
      <c r="Y1954">
        <v>8</v>
      </c>
      <c r="Z1954">
        <v>5</v>
      </c>
      <c r="AA1954">
        <v>4</v>
      </c>
      <c r="AB1954">
        <v>6</v>
      </c>
      <c r="AC1954">
        <v>0.5</v>
      </c>
      <c r="AD1954">
        <v>6</v>
      </c>
      <c r="AE1954" t="s">
        <v>3147</v>
      </c>
    </row>
    <row r="1955" spans="1:31" x14ac:dyDescent="0.25">
      <c r="A1955" s="16" t="s">
        <v>23</v>
      </c>
      <c r="B1955" s="16" t="s">
        <v>3143</v>
      </c>
      <c r="C1955" s="16" t="s">
        <v>689</v>
      </c>
      <c r="D1955" s="16" t="s">
        <v>26</v>
      </c>
      <c r="E1955" s="16" t="s">
        <v>41</v>
      </c>
      <c r="F1955" s="16" t="s">
        <v>349</v>
      </c>
      <c r="G1955" s="16" t="s">
        <v>2909</v>
      </c>
      <c r="H1955" s="16" t="s">
        <v>31</v>
      </c>
      <c r="I1955" s="16" t="s">
        <v>31</v>
      </c>
      <c r="J1955" s="16" t="s">
        <v>52</v>
      </c>
      <c r="K1955" s="16" t="s">
        <v>208</v>
      </c>
      <c r="L1955" s="9"/>
      <c r="M1955" s="9">
        <v>45540</v>
      </c>
      <c r="N1955" s="9">
        <v>45540</v>
      </c>
      <c r="O1955" s="7">
        <v>45540</v>
      </c>
      <c r="P1955" s="9"/>
      <c r="Q1955" s="9"/>
      <c r="R1955" s="9" t="s">
        <v>93</v>
      </c>
      <c r="S1955" s="16" t="s">
        <v>35</v>
      </c>
      <c r="T1955" s="16" t="s">
        <v>95</v>
      </c>
      <c r="U1955" s="16"/>
      <c r="V1955" s="16"/>
      <c r="W1955" s="16" t="s">
        <v>96</v>
      </c>
      <c r="X1955" s="16" t="s">
        <v>55</v>
      </c>
      <c r="Y1955">
        <v>8</v>
      </c>
      <c r="Z1955">
        <v>5</v>
      </c>
      <c r="AA1955">
        <v>4</v>
      </c>
      <c r="AB1955">
        <v>6</v>
      </c>
      <c r="AC1955">
        <v>0.5</v>
      </c>
      <c r="AD1955">
        <v>6</v>
      </c>
      <c r="AE1955" t="s">
        <v>3927</v>
      </c>
    </row>
    <row r="1956" spans="1:31" x14ac:dyDescent="0.25">
      <c r="A1956" s="16" t="s">
        <v>23</v>
      </c>
      <c r="B1956" s="16" t="s">
        <v>3143</v>
      </c>
      <c r="C1956" s="16" t="s">
        <v>689</v>
      </c>
      <c r="D1956" s="16" t="s">
        <v>3139</v>
      </c>
      <c r="E1956" s="16" t="s">
        <v>240</v>
      </c>
      <c r="F1956" s="16" t="s">
        <v>349</v>
      </c>
      <c r="G1956" s="16" t="s">
        <v>3375</v>
      </c>
      <c r="H1956" s="16" t="s">
        <v>242</v>
      </c>
      <c r="I1956" s="16" t="s">
        <v>31</v>
      </c>
      <c r="J1956" s="16" t="s">
        <v>52</v>
      </c>
      <c r="K1956" s="16" t="s">
        <v>205</v>
      </c>
      <c r="L1956" s="9"/>
      <c r="M1956" s="9">
        <v>45323</v>
      </c>
      <c r="N1956" s="9">
        <v>45323</v>
      </c>
      <c r="O1956" s="7">
        <v>45323</v>
      </c>
      <c r="P1956" s="9"/>
      <c r="Q1956" s="9"/>
      <c r="R1956" s="9" t="s">
        <v>93</v>
      </c>
      <c r="S1956" s="16" t="s">
        <v>35</v>
      </c>
      <c r="T1956" s="16" t="s">
        <v>95</v>
      </c>
      <c r="U1956" s="16"/>
      <c r="V1956" s="16"/>
      <c r="W1956" s="16" t="s">
        <v>96</v>
      </c>
      <c r="X1956" s="16" t="s">
        <v>55</v>
      </c>
      <c r="Y1956">
        <v>8</v>
      </c>
      <c r="Z1956">
        <v>3</v>
      </c>
      <c r="AA1956">
        <v>2.4</v>
      </c>
      <c r="AB1956">
        <v>2</v>
      </c>
      <c r="AC1956">
        <v>0.16666666666666666</v>
      </c>
      <c r="AD1956">
        <v>3</v>
      </c>
      <c r="AE1956" t="s">
        <v>3928</v>
      </c>
    </row>
    <row r="1957" spans="1:31" x14ac:dyDescent="0.25">
      <c r="A1957" s="16" t="s">
        <v>23</v>
      </c>
      <c r="B1957" s="16" t="s">
        <v>3143</v>
      </c>
      <c r="C1957" s="16" t="s">
        <v>689</v>
      </c>
      <c r="D1957" s="16" t="s">
        <v>3139</v>
      </c>
      <c r="E1957" s="16" t="s">
        <v>240</v>
      </c>
      <c r="F1957" s="16" t="s">
        <v>349</v>
      </c>
      <c r="G1957" s="16" t="s">
        <v>3375</v>
      </c>
      <c r="H1957" s="16" t="s">
        <v>242</v>
      </c>
      <c r="I1957" s="16" t="s">
        <v>31</v>
      </c>
      <c r="J1957" s="16" t="s">
        <v>52</v>
      </c>
      <c r="K1957" s="16" t="s">
        <v>196</v>
      </c>
      <c r="L1957" s="9"/>
      <c r="M1957" s="9">
        <v>45323</v>
      </c>
      <c r="N1957" s="9">
        <v>45323</v>
      </c>
      <c r="O1957" s="7">
        <v>45323</v>
      </c>
      <c r="P1957" s="9"/>
      <c r="Q1957" s="9"/>
      <c r="R1957" s="9" t="s">
        <v>93</v>
      </c>
      <c r="S1957" s="16" t="s">
        <v>35</v>
      </c>
      <c r="T1957" s="16" t="s">
        <v>95</v>
      </c>
      <c r="U1957" s="16"/>
      <c r="V1957" s="16"/>
      <c r="W1957" s="16" t="s">
        <v>96</v>
      </c>
      <c r="X1957" s="16" t="s">
        <v>55</v>
      </c>
      <c r="Y1957">
        <v>8</v>
      </c>
      <c r="Z1957">
        <v>3</v>
      </c>
      <c r="AA1957">
        <v>2.4</v>
      </c>
      <c r="AB1957">
        <v>2</v>
      </c>
      <c r="AC1957">
        <v>0.16666666666666666</v>
      </c>
      <c r="AD1957">
        <v>3</v>
      </c>
      <c r="AE1957" t="s">
        <v>3929</v>
      </c>
    </row>
    <row r="1958" spans="1:31" x14ac:dyDescent="0.25">
      <c r="A1958" s="16" t="s">
        <v>23</v>
      </c>
      <c r="B1958" s="16" t="s">
        <v>3143</v>
      </c>
      <c r="C1958" s="16" t="s">
        <v>689</v>
      </c>
      <c r="D1958" s="16" t="s">
        <v>3139</v>
      </c>
      <c r="E1958" s="16" t="s">
        <v>240</v>
      </c>
      <c r="F1958" s="16" t="s">
        <v>349</v>
      </c>
      <c r="G1958" s="16" t="s">
        <v>3375</v>
      </c>
      <c r="H1958" s="16" t="s">
        <v>242</v>
      </c>
      <c r="I1958" s="16" t="s">
        <v>31</v>
      </c>
      <c r="J1958" s="16" t="s">
        <v>52</v>
      </c>
      <c r="K1958" s="16" t="s">
        <v>564</v>
      </c>
      <c r="L1958" s="9"/>
      <c r="M1958" s="9">
        <v>45323</v>
      </c>
      <c r="N1958" s="9">
        <v>45323</v>
      </c>
      <c r="O1958" s="7">
        <v>45323</v>
      </c>
      <c r="P1958" s="9"/>
      <c r="Q1958" s="9"/>
      <c r="R1958" s="9" t="s">
        <v>93</v>
      </c>
      <c r="S1958" s="16" t="s">
        <v>35</v>
      </c>
      <c r="T1958" s="16" t="s">
        <v>95</v>
      </c>
      <c r="U1958" s="16"/>
      <c r="V1958" s="16"/>
      <c r="W1958" s="16" t="s">
        <v>96</v>
      </c>
      <c r="X1958" s="16" t="s">
        <v>55</v>
      </c>
      <c r="Y1958">
        <v>8</v>
      </c>
      <c r="Z1958">
        <v>3</v>
      </c>
      <c r="AA1958">
        <v>2.4</v>
      </c>
      <c r="AB1958">
        <v>2</v>
      </c>
      <c r="AC1958">
        <v>0.16666666666666666</v>
      </c>
      <c r="AD1958">
        <v>3</v>
      </c>
      <c r="AE1958" t="s">
        <v>3930</v>
      </c>
    </row>
    <row r="1959" spans="1:31" x14ac:dyDescent="0.25">
      <c r="A1959" s="16" t="s">
        <v>23</v>
      </c>
      <c r="B1959" s="16" t="s">
        <v>3143</v>
      </c>
      <c r="C1959" s="16" t="s">
        <v>689</v>
      </c>
      <c r="D1959" s="16" t="s">
        <v>3139</v>
      </c>
      <c r="E1959" s="16" t="s">
        <v>240</v>
      </c>
      <c r="F1959" s="16" t="s">
        <v>349</v>
      </c>
      <c r="G1959" s="16" t="s">
        <v>3375</v>
      </c>
      <c r="H1959" s="16" t="s">
        <v>242</v>
      </c>
      <c r="I1959" s="16" t="s">
        <v>31</v>
      </c>
      <c r="J1959" s="16" t="s">
        <v>52</v>
      </c>
      <c r="K1959" s="16" t="s">
        <v>691</v>
      </c>
      <c r="L1959" s="9"/>
      <c r="M1959" s="9">
        <v>45323</v>
      </c>
      <c r="N1959" s="9">
        <v>45323</v>
      </c>
      <c r="O1959" s="7">
        <v>45323</v>
      </c>
      <c r="P1959" s="9"/>
      <c r="Q1959" s="9"/>
      <c r="R1959" s="9" t="s">
        <v>93</v>
      </c>
      <c r="S1959" s="16" t="s">
        <v>35</v>
      </c>
      <c r="T1959" s="16" t="s">
        <v>95</v>
      </c>
      <c r="U1959" s="16"/>
      <c r="V1959" s="16"/>
      <c r="W1959" s="16" t="s">
        <v>96</v>
      </c>
      <c r="X1959" s="16" t="s">
        <v>55</v>
      </c>
      <c r="Y1959">
        <v>8</v>
      </c>
      <c r="Z1959">
        <v>3</v>
      </c>
      <c r="AA1959">
        <v>2.4</v>
      </c>
      <c r="AB1959">
        <v>2</v>
      </c>
      <c r="AC1959">
        <v>0.16666666666666666</v>
      </c>
      <c r="AD1959">
        <v>3</v>
      </c>
      <c r="AE1959" t="s">
        <v>3931</v>
      </c>
    </row>
    <row r="1960" spans="1:31" x14ac:dyDescent="0.25">
      <c r="A1960" s="16" t="s">
        <v>23</v>
      </c>
      <c r="B1960" s="16" t="s">
        <v>3143</v>
      </c>
      <c r="C1960" s="16" t="s">
        <v>689</v>
      </c>
      <c r="D1960" s="16" t="s">
        <v>3139</v>
      </c>
      <c r="E1960" s="16" t="s">
        <v>240</v>
      </c>
      <c r="F1960" s="16" t="s">
        <v>349</v>
      </c>
      <c r="G1960" s="16" t="s">
        <v>3375</v>
      </c>
      <c r="H1960" s="16" t="s">
        <v>242</v>
      </c>
      <c r="I1960" s="16" t="s">
        <v>31</v>
      </c>
      <c r="J1960" s="16" t="s">
        <v>52</v>
      </c>
      <c r="K1960" s="16" t="s">
        <v>692</v>
      </c>
      <c r="L1960" s="9"/>
      <c r="M1960" s="9">
        <v>45323</v>
      </c>
      <c r="N1960" s="9">
        <v>45323</v>
      </c>
      <c r="O1960" s="7">
        <v>45323</v>
      </c>
      <c r="P1960" s="9"/>
      <c r="Q1960" s="9"/>
      <c r="R1960" s="9" t="s">
        <v>93</v>
      </c>
      <c r="S1960" s="16" t="s">
        <v>35</v>
      </c>
      <c r="T1960" s="16" t="s">
        <v>95</v>
      </c>
      <c r="U1960" s="16"/>
      <c r="V1960" s="16"/>
      <c r="W1960" s="16" t="s">
        <v>96</v>
      </c>
      <c r="X1960" s="16" t="s">
        <v>55</v>
      </c>
      <c r="Y1960">
        <v>8</v>
      </c>
      <c r="Z1960">
        <v>3</v>
      </c>
      <c r="AA1960">
        <v>2.4</v>
      </c>
      <c r="AB1960">
        <v>2</v>
      </c>
      <c r="AC1960">
        <v>0.16666666666666666</v>
      </c>
      <c r="AD1960">
        <v>3</v>
      </c>
      <c r="AE1960" t="s">
        <v>3932</v>
      </c>
    </row>
    <row r="1961" spans="1:31" x14ac:dyDescent="0.25">
      <c r="A1961" s="16" t="s">
        <v>23</v>
      </c>
      <c r="B1961" s="16" t="s">
        <v>3143</v>
      </c>
      <c r="C1961" s="16" t="s">
        <v>689</v>
      </c>
      <c r="D1961" s="16" t="s">
        <v>3139</v>
      </c>
      <c r="E1961" s="16" t="s">
        <v>240</v>
      </c>
      <c r="F1961" s="16" t="s">
        <v>349</v>
      </c>
      <c r="G1961" s="16" t="s">
        <v>3375</v>
      </c>
      <c r="H1961" s="16" t="s">
        <v>242</v>
      </c>
      <c r="I1961" s="16" t="s">
        <v>31</v>
      </c>
      <c r="J1961" s="16" t="s">
        <v>52</v>
      </c>
      <c r="K1961" s="16" t="s">
        <v>693</v>
      </c>
      <c r="L1961" s="9"/>
      <c r="M1961" s="9">
        <v>45323</v>
      </c>
      <c r="N1961" s="9">
        <v>45323</v>
      </c>
      <c r="O1961" s="7">
        <v>45323</v>
      </c>
      <c r="P1961" s="9"/>
      <c r="Q1961" s="9"/>
      <c r="R1961" s="9" t="s">
        <v>93</v>
      </c>
      <c r="S1961" s="16" t="s">
        <v>35</v>
      </c>
      <c r="T1961" s="16" t="s">
        <v>95</v>
      </c>
      <c r="U1961" s="16"/>
      <c r="V1961" s="16"/>
      <c r="W1961" s="16" t="s">
        <v>96</v>
      </c>
      <c r="X1961" s="16" t="s">
        <v>55</v>
      </c>
      <c r="Y1961">
        <v>8</v>
      </c>
      <c r="Z1961">
        <v>3</v>
      </c>
      <c r="AA1961">
        <v>2.4</v>
      </c>
      <c r="AB1961">
        <v>2</v>
      </c>
      <c r="AC1961">
        <v>0.16666666666666666</v>
      </c>
      <c r="AD1961">
        <v>3</v>
      </c>
      <c r="AE1961" t="s">
        <v>3933</v>
      </c>
    </row>
    <row r="1962" spans="1:31" x14ac:dyDescent="0.25">
      <c r="A1962" s="16" t="s">
        <v>23</v>
      </c>
      <c r="B1962" s="16" t="s">
        <v>3143</v>
      </c>
      <c r="C1962" s="16" t="s">
        <v>689</v>
      </c>
      <c r="D1962" s="16" t="s">
        <v>3139</v>
      </c>
      <c r="E1962" s="16" t="s">
        <v>240</v>
      </c>
      <c r="F1962" s="16" t="s">
        <v>349</v>
      </c>
      <c r="G1962" s="16" t="s">
        <v>3375</v>
      </c>
      <c r="H1962" s="16" t="s">
        <v>242</v>
      </c>
      <c r="I1962" s="16" t="s">
        <v>31</v>
      </c>
      <c r="J1962" s="16" t="s">
        <v>52</v>
      </c>
      <c r="K1962" s="16" t="s">
        <v>243</v>
      </c>
      <c r="L1962" s="9"/>
      <c r="M1962" s="9">
        <v>45323</v>
      </c>
      <c r="N1962" s="9">
        <v>45323</v>
      </c>
      <c r="O1962" s="7">
        <v>45323</v>
      </c>
      <c r="P1962" s="9"/>
      <c r="Q1962" s="9"/>
      <c r="R1962" s="9" t="s">
        <v>93</v>
      </c>
      <c r="S1962" s="16" t="s">
        <v>35</v>
      </c>
      <c r="T1962" s="16" t="s">
        <v>95</v>
      </c>
      <c r="U1962" s="16"/>
      <c r="V1962" s="16"/>
      <c r="W1962" s="16" t="s">
        <v>96</v>
      </c>
      <c r="X1962" s="16" t="s">
        <v>55</v>
      </c>
      <c r="Y1962">
        <v>8</v>
      </c>
      <c r="Z1962">
        <v>3</v>
      </c>
      <c r="AA1962">
        <v>2.4</v>
      </c>
      <c r="AB1962">
        <v>2</v>
      </c>
      <c r="AC1962">
        <v>0.16666666666666666</v>
      </c>
      <c r="AD1962">
        <v>3</v>
      </c>
      <c r="AE1962" t="s">
        <v>3934</v>
      </c>
    </row>
    <row r="1963" spans="1:31" x14ac:dyDescent="0.25">
      <c r="A1963" s="16" t="s">
        <v>23</v>
      </c>
      <c r="B1963" s="16" t="s">
        <v>3143</v>
      </c>
      <c r="C1963" s="16" t="s">
        <v>689</v>
      </c>
      <c r="D1963" s="16" t="s">
        <v>3139</v>
      </c>
      <c r="E1963" s="16" t="s">
        <v>240</v>
      </c>
      <c r="F1963" s="16" t="s">
        <v>349</v>
      </c>
      <c r="G1963" s="16" t="s">
        <v>3375</v>
      </c>
      <c r="H1963" s="16" t="s">
        <v>242</v>
      </c>
      <c r="I1963" s="16" t="s">
        <v>31</v>
      </c>
      <c r="J1963" s="16" t="s">
        <v>52</v>
      </c>
      <c r="K1963" s="16" t="s">
        <v>694</v>
      </c>
      <c r="L1963" s="9"/>
      <c r="M1963" s="9">
        <v>45323</v>
      </c>
      <c r="N1963" s="9">
        <v>45323</v>
      </c>
      <c r="O1963" s="7">
        <v>45323</v>
      </c>
      <c r="P1963" s="9"/>
      <c r="Q1963" s="9"/>
      <c r="R1963" s="9" t="s">
        <v>93</v>
      </c>
      <c r="S1963" s="16" t="s">
        <v>35</v>
      </c>
      <c r="T1963" s="16" t="s">
        <v>95</v>
      </c>
      <c r="U1963" s="16"/>
      <c r="V1963" s="16"/>
      <c r="W1963" s="16" t="s">
        <v>96</v>
      </c>
      <c r="X1963" s="16" t="s">
        <v>55</v>
      </c>
      <c r="Y1963">
        <v>8</v>
      </c>
      <c r="Z1963">
        <v>3</v>
      </c>
      <c r="AA1963">
        <v>2.4</v>
      </c>
      <c r="AB1963">
        <v>2</v>
      </c>
      <c r="AC1963">
        <v>0.16666666666666666</v>
      </c>
      <c r="AD1963">
        <v>3</v>
      </c>
      <c r="AE1963" t="s">
        <v>3935</v>
      </c>
    </row>
    <row r="1964" spans="1:31" x14ac:dyDescent="0.25">
      <c r="A1964" s="16" t="s">
        <v>23</v>
      </c>
      <c r="B1964" s="16" t="s">
        <v>3143</v>
      </c>
      <c r="C1964" s="16" t="s">
        <v>689</v>
      </c>
      <c r="D1964" s="16" t="s">
        <v>3139</v>
      </c>
      <c r="E1964" s="16" t="s">
        <v>240</v>
      </c>
      <c r="F1964" s="16" t="s">
        <v>349</v>
      </c>
      <c r="G1964" s="16" t="s">
        <v>3375</v>
      </c>
      <c r="H1964" s="16" t="s">
        <v>242</v>
      </c>
      <c r="I1964" s="16" t="s">
        <v>31</v>
      </c>
      <c r="J1964" s="16" t="s">
        <v>52</v>
      </c>
      <c r="K1964" s="16" t="s">
        <v>774</v>
      </c>
      <c r="L1964" s="9"/>
      <c r="M1964" s="9">
        <v>45323</v>
      </c>
      <c r="N1964" s="9">
        <v>45323</v>
      </c>
      <c r="O1964" s="7">
        <v>45323</v>
      </c>
      <c r="P1964" s="9"/>
      <c r="Q1964" s="9"/>
      <c r="R1964" s="9" t="s">
        <v>93</v>
      </c>
      <c r="S1964" s="16" t="s">
        <v>35</v>
      </c>
      <c r="T1964" s="16" t="s">
        <v>95</v>
      </c>
      <c r="U1964" s="16"/>
      <c r="V1964" s="16"/>
      <c r="W1964" s="16" t="s">
        <v>96</v>
      </c>
      <c r="X1964" s="16" t="s">
        <v>55</v>
      </c>
      <c r="Y1964">
        <v>8</v>
      </c>
      <c r="Z1964">
        <v>3</v>
      </c>
      <c r="AA1964">
        <v>2.4</v>
      </c>
      <c r="AB1964">
        <v>2</v>
      </c>
      <c r="AC1964">
        <v>0.16666666666666666</v>
      </c>
      <c r="AD1964">
        <v>3</v>
      </c>
      <c r="AE1964" t="s">
        <v>3936</v>
      </c>
    </row>
    <row r="1965" spans="1:31" x14ac:dyDescent="0.25">
      <c r="A1965" s="16" t="s">
        <v>23</v>
      </c>
      <c r="B1965" s="16" t="s">
        <v>3143</v>
      </c>
      <c r="C1965" s="16" t="s">
        <v>689</v>
      </c>
      <c r="D1965" s="16" t="s">
        <v>3139</v>
      </c>
      <c r="E1965" s="16" t="s">
        <v>240</v>
      </c>
      <c r="F1965" s="16" t="s">
        <v>349</v>
      </c>
      <c r="G1965" s="16" t="s">
        <v>3375</v>
      </c>
      <c r="H1965" s="16" t="s">
        <v>242</v>
      </c>
      <c r="I1965" s="16" t="s">
        <v>31</v>
      </c>
      <c r="J1965" s="16" t="s">
        <v>52</v>
      </c>
      <c r="K1965" s="16" t="s">
        <v>695</v>
      </c>
      <c r="L1965" s="9"/>
      <c r="M1965" s="9">
        <v>45323</v>
      </c>
      <c r="N1965" s="9">
        <v>45323</v>
      </c>
      <c r="O1965" s="7">
        <v>45323</v>
      </c>
      <c r="P1965" s="9"/>
      <c r="Q1965" s="9"/>
      <c r="R1965" s="9" t="s">
        <v>93</v>
      </c>
      <c r="S1965" s="16" t="s">
        <v>35</v>
      </c>
      <c r="T1965" s="16" t="s">
        <v>95</v>
      </c>
      <c r="U1965" s="16"/>
      <c r="V1965" s="16"/>
      <c r="W1965" s="16" t="s">
        <v>96</v>
      </c>
      <c r="X1965" s="16" t="s">
        <v>55</v>
      </c>
      <c r="Y1965">
        <v>8</v>
      </c>
      <c r="Z1965">
        <v>3</v>
      </c>
      <c r="AA1965">
        <v>2.4</v>
      </c>
      <c r="AB1965">
        <v>2</v>
      </c>
      <c r="AC1965">
        <v>0.16666666666666666</v>
      </c>
      <c r="AD1965">
        <v>3</v>
      </c>
      <c r="AE1965" t="s">
        <v>3937</v>
      </c>
    </row>
    <row r="1966" spans="1:31" x14ac:dyDescent="0.25">
      <c r="A1966" s="16" t="s">
        <v>23</v>
      </c>
      <c r="B1966" s="16" t="s">
        <v>3143</v>
      </c>
      <c r="C1966" s="16" t="s">
        <v>689</v>
      </c>
      <c r="D1966" s="16" t="s">
        <v>3139</v>
      </c>
      <c r="E1966" s="16" t="s">
        <v>240</v>
      </c>
      <c r="F1966" s="16" t="s">
        <v>349</v>
      </c>
      <c r="G1966" s="16" t="s">
        <v>3375</v>
      </c>
      <c r="H1966" s="16" t="s">
        <v>242</v>
      </c>
      <c r="I1966" s="16" t="s">
        <v>31</v>
      </c>
      <c r="J1966" s="16" t="s">
        <v>52</v>
      </c>
      <c r="K1966" s="16" t="s">
        <v>565</v>
      </c>
      <c r="L1966" s="9"/>
      <c r="M1966" s="9">
        <v>45323</v>
      </c>
      <c r="N1966" s="9">
        <v>45323</v>
      </c>
      <c r="O1966" s="7">
        <v>45323</v>
      </c>
      <c r="P1966" s="9"/>
      <c r="Q1966" s="9"/>
      <c r="R1966" s="9" t="s">
        <v>93</v>
      </c>
      <c r="S1966" s="16" t="s">
        <v>35</v>
      </c>
      <c r="T1966" s="16" t="s">
        <v>95</v>
      </c>
      <c r="U1966" s="16"/>
      <c r="V1966" s="16"/>
      <c r="W1966" s="16" t="s">
        <v>96</v>
      </c>
      <c r="X1966" s="16" t="s">
        <v>55</v>
      </c>
      <c r="Y1966">
        <v>8</v>
      </c>
      <c r="Z1966">
        <v>3</v>
      </c>
      <c r="AA1966">
        <v>2.4</v>
      </c>
      <c r="AB1966">
        <v>2</v>
      </c>
      <c r="AC1966">
        <v>0.16666666666666666</v>
      </c>
      <c r="AD1966">
        <v>3</v>
      </c>
      <c r="AE1966" t="s">
        <v>3938</v>
      </c>
    </row>
    <row r="1967" spans="1:31" x14ac:dyDescent="0.25">
      <c r="A1967" s="16" t="s">
        <v>23</v>
      </c>
      <c r="B1967" s="16" t="s">
        <v>3143</v>
      </c>
      <c r="C1967" s="16" t="s">
        <v>689</v>
      </c>
      <c r="D1967" s="16" t="s">
        <v>3139</v>
      </c>
      <c r="E1967" s="16" t="s">
        <v>240</v>
      </c>
      <c r="F1967" s="16" t="s">
        <v>349</v>
      </c>
      <c r="G1967" s="16" t="s">
        <v>3375</v>
      </c>
      <c r="H1967" s="16" t="s">
        <v>242</v>
      </c>
      <c r="I1967" s="16" t="s">
        <v>31</v>
      </c>
      <c r="J1967" s="16" t="s">
        <v>52</v>
      </c>
      <c r="K1967" s="16" t="s">
        <v>696</v>
      </c>
      <c r="L1967" s="9"/>
      <c r="M1967" s="9">
        <v>45323</v>
      </c>
      <c r="N1967" s="9">
        <v>45323</v>
      </c>
      <c r="O1967" s="7">
        <v>45323</v>
      </c>
      <c r="P1967" s="9"/>
      <c r="Q1967" s="9"/>
      <c r="R1967" s="9" t="s">
        <v>93</v>
      </c>
      <c r="S1967" s="16" t="s">
        <v>35</v>
      </c>
      <c r="T1967" s="16" t="s">
        <v>95</v>
      </c>
      <c r="U1967" s="16"/>
      <c r="V1967" s="16"/>
      <c r="W1967" s="16" t="s">
        <v>96</v>
      </c>
      <c r="X1967" s="16" t="s">
        <v>55</v>
      </c>
      <c r="Y1967">
        <v>8</v>
      </c>
      <c r="Z1967">
        <v>3</v>
      </c>
      <c r="AA1967">
        <v>2.4</v>
      </c>
      <c r="AB1967">
        <v>2</v>
      </c>
      <c r="AC1967">
        <v>0.16666666666666666</v>
      </c>
      <c r="AD1967">
        <v>3</v>
      </c>
      <c r="AE1967" t="s">
        <v>3939</v>
      </c>
    </row>
    <row r="1968" spans="1:31" x14ac:dyDescent="0.25">
      <c r="A1968" s="16" t="s">
        <v>23</v>
      </c>
      <c r="B1968" s="16" t="s">
        <v>3143</v>
      </c>
      <c r="C1968" s="16" t="s">
        <v>689</v>
      </c>
      <c r="D1968" s="16" t="s">
        <v>3139</v>
      </c>
      <c r="E1968" s="16" t="s">
        <v>240</v>
      </c>
      <c r="F1968" s="16" t="s">
        <v>349</v>
      </c>
      <c r="G1968" s="16" t="s">
        <v>3375</v>
      </c>
      <c r="H1968" s="16" t="s">
        <v>242</v>
      </c>
      <c r="I1968" s="16" t="s">
        <v>31</v>
      </c>
      <c r="J1968" s="16" t="s">
        <v>52</v>
      </c>
      <c r="K1968" s="16" t="s">
        <v>697</v>
      </c>
      <c r="L1968" s="9"/>
      <c r="M1968" s="9">
        <v>45323</v>
      </c>
      <c r="N1968" s="9">
        <v>45323</v>
      </c>
      <c r="O1968" s="7">
        <v>45323</v>
      </c>
      <c r="P1968" s="9"/>
      <c r="Q1968" s="9"/>
      <c r="R1968" s="9" t="s">
        <v>93</v>
      </c>
      <c r="S1968" s="16" t="s">
        <v>35</v>
      </c>
      <c r="T1968" s="16" t="s">
        <v>95</v>
      </c>
      <c r="U1968" s="16"/>
      <c r="V1968" s="16"/>
      <c r="W1968" s="16" t="s">
        <v>96</v>
      </c>
      <c r="X1968" s="16" t="s">
        <v>55</v>
      </c>
      <c r="Y1968">
        <v>8</v>
      </c>
      <c r="Z1968">
        <v>3</v>
      </c>
      <c r="AA1968">
        <v>2.4</v>
      </c>
      <c r="AB1968">
        <v>2</v>
      </c>
      <c r="AC1968">
        <v>0.16666666666666666</v>
      </c>
      <c r="AD1968">
        <v>3</v>
      </c>
      <c r="AE1968" t="s">
        <v>3940</v>
      </c>
    </row>
    <row r="1969" spans="1:31" x14ac:dyDescent="0.25">
      <c r="A1969" s="16" t="s">
        <v>23</v>
      </c>
      <c r="B1969" s="16" t="s">
        <v>3143</v>
      </c>
      <c r="C1969" s="16" t="s">
        <v>689</v>
      </c>
      <c r="D1969" s="16" t="s">
        <v>3139</v>
      </c>
      <c r="E1969" s="16" t="s">
        <v>690</v>
      </c>
      <c r="F1969" s="16" t="s">
        <v>349</v>
      </c>
      <c r="G1969" s="16" t="s">
        <v>3941</v>
      </c>
      <c r="H1969" s="16" t="s">
        <v>242</v>
      </c>
      <c r="I1969" s="16" t="s">
        <v>31</v>
      </c>
      <c r="J1969" s="16" t="s">
        <v>52</v>
      </c>
      <c r="K1969" s="16" t="s">
        <v>699</v>
      </c>
      <c r="L1969" s="9"/>
      <c r="M1969" s="9">
        <v>45625</v>
      </c>
      <c r="N1969" s="9">
        <v>45625</v>
      </c>
      <c r="O1969" s="7">
        <v>45625</v>
      </c>
      <c r="P1969" s="9"/>
      <c r="Q1969" s="9"/>
      <c r="R1969" s="9" t="s">
        <v>93</v>
      </c>
      <c r="S1969" s="16" t="s">
        <v>35</v>
      </c>
      <c r="T1969" s="16" t="s">
        <v>95</v>
      </c>
      <c r="U1969" s="16"/>
      <c r="V1969" s="16"/>
      <c r="W1969" s="16" t="s">
        <v>96</v>
      </c>
      <c r="X1969" s="16" t="s">
        <v>55</v>
      </c>
      <c r="Y1969">
        <v>8</v>
      </c>
      <c r="Z1969">
        <v>3</v>
      </c>
      <c r="AA1969">
        <v>2.4</v>
      </c>
      <c r="AB1969">
        <v>1</v>
      </c>
      <c r="AC1969">
        <v>8.3333333333333329E-2</v>
      </c>
      <c r="AD1969">
        <v>3</v>
      </c>
      <c r="AE1969" t="s">
        <v>3942</v>
      </c>
    </row>
    <row r="1970" spans="1:31" x14ac:dyDescent="0.25">
      <c r="A1970" s="16" t="s">
        <v>23</v>
      </c>
      <c r="B1970" s="16" t="s">
        <v>3143</v>
      </c>
      <c r="C1970" s="16" t="s">
        <v>689</v>
      </c>
      <c r="D1970" s="16" t="s">
        <v>3139</v>
      </c>
      <c r="E1970" s="16" t="s">
        <v>690</v>
      </c>
      <c r="F1970" s="16" t="s">
        <v>349</v>
      </c>
      <c r="G1970" s="16" t="s">
        <v>3941</v>
      </c>
      <c r="H1970" s="16" t="s">
        <v>242</v>
      </c>
      <c r="I1970" s="16" t="s">
        <v>31</v>
      </c>
      <c r="J1970" s="16" t="s">
        <v>52</v>
      </c>
      <c r="K1970" s="16" t="s">
        <v>700</v>
      </c>
      <c r="L1970" s="9"/>
      <c r="M1970" s="9">
        <v>45625</v>
      </c>
      <c r="N1970" s="9">
        <v>45625</v>
      </c>
      <c r="O1970" s="7">
        <v>45625</v>
      </c>
      <c r="P1970" s="9"/>
      <c r="Q1970" s="9"/>
      <c r="R1970" s="9" t="s">
        <v>93</v>
      </c>
      <c r="S1970" s="16" t="s">
        <v>35</v>
      </c>
      <c r="T1970" s="16" t="s">
        <v>95</v>
      </c>
      <c r="U1970" s="16"/>
      <c r="V1970" s="16"/>
      <c r="W1970" s="16" t="s">
        <v>96</v>
      </c>
      <c r="X1970" s="16" t="s">
        <v>55</v>
      </c>
      <c r="Y1970">
        <v>8</v>
      </c>
      <c r="Z1970">
        <v>3</v>
      </c>
      <c r="AA1970">
        <v>2.4</v>
      </c>
      <c r="AB1970">
        <v>1</v>
      </c>
      <c r="AC1970">
        <v>8.3333333333333329E-2</v>
      </c>
      <c r="AD1970">
        <v>3</v>
      </c>
      <c r="AE1970" t="s">
        <v>3943</v>
      </c>
    </row>
    <row r="1971" spans="1:31" x14ac:dyDescent="0.25">
      <c r="A1971" s="16" t="s">
        <v>23</v>
      </c>
      <c r="B1971" s="16" t="s">
        <v>3143</v>
      </c>
      <c r="C1971" s="16" t="s">
        <v>689</v>
      </c>
      <c r="D1971" s="16" t="s">
        <v>3139</v>
      </c>
      <c r="E1971" s="16" t="s">
        <v>690</v>
      </c>
      <c r="F1971" s="16" t="s">
        <v>349</v>
      </c>
      <c r="G1971" s="16" t="s">
        <v>3941</v>
      </c>
      <c r="H1971" s="16" t="s">
        <v>242</v>
      </c>
      <c r="I1971" s="16" t="s">
        <v>31</v>
      </c>
      <c r="J1971" s="16" t="s">
        <v>52</v>
      </c>
      <c r="K1971" s="16" t="s">
        <v>693</v>
      </c>
      <c r="L1971" s="9"/>
      <c r="M1971" s="9">
        <v>45625</v>
      </c>
      <c r="N1971" s="9">
        <v>45625</v>
      </c>
      <c r="O1971" s="7">
        <v>45625</v>
      </c>
      <c r="P1971" s="9"/>
      <c r="Q1971" s="9"/>
      <c r="R1971" s="9" t="s">
        <v>93</v>
      </c>
      <c r="S1971" s="16" t="s">
        <v>35</v>
      </c>
      <c r="T1971" s="16" t="s">
        <v>95</v>
      </c>
      <c r="U1971" s="16"/>
      <c r="V1971" s="16"/>
      <c r="W1971" s="16" t="s">
        <v>96</v>
      </c>
      <c r="X1971" s="16" t="s">
        <v>55</v>
      </c>
      <c r="Y1971">
        <v>8</v>
      </c>
      <c r="Z1971">
        <v>3</v>
      </c>
      <c r="AA1971">
        <v>2.4</v>
      </c>
      <c r="AB1971">
        <v>1</v>
      </c>
      <c r="AC1971">
        <v>8.3333333333333329E-2</v>
      </c>
      <c r="AD1971">
        <v>3</v>
      </c>
      <c r="AE1971" t="s">
        <v>3944</v>
      </c>
    </row>
    <row r="1972" spans="1:31" x14ac:dyDescent="0.25">
      <c r="A1972" s="16" t="s">
        <v>23</v>
      </c>
      <c r="B1972" s="16" t="s">
        <v>3143</v>
      </c>
      <c r="C1972" s="16" t="s">
        <v>689</v>
      </c>
      <c r="D1972" s="16" t="s">
        <v>3139</v>
      </c>
      <c r="E1972" s="16" t="s">
        <v>690</v>
      </c>
      <c r="F1972" s="16" t="s">
        <v>349</v>
      </c>
      <c r="G1972" s="16" t="s">
        <v>3941</v>
      </c>
      <c r="H1972" s="16" t="s">
        <v>242</v>
      </c>
      <c r="I1972" s="16" t="s">
        <v>31</v>
      </c>
      <c r="J1972" s="16" t="s">
        <v>52</v>
      </c>
      <c r="K1972" s="16" t="s">
        <v>701</v>
      </c>
      <c r="L1972" s="9"/>
      <c r="M1972" s="9">
        <v>45625</v>
      </c>
      <c r="N1972" s="9">
        <v>45625</v>
      </c>
      <c r="O1972" s="7">
        <v>45625</v>
      </c>
      <c r="P1972" s="9"/>
      <c r="Q1972" s="9"/>
      <c r="R1972" s="9" t="s">
        <v>93</v>
      </c>
      <c r="S1972" s="16" t="s">
        <v>35</v>
      </c>
      <c r="T1972" s="16" t="s">
        <v>95</v>
      </c>
      <c r="U1972" s="16"/>
      <c r="V1972" s="16"/>
      <c r="W1972" s="16" t="s">
        <v>96</v>
      </c>
      <c r="X1972" s="16" t="s">
        <v>55</v>
      </c>
      <c r="Y1972">
        <v>8</v>
      </c>
      <c r="Z1972">
        <v>3</v>
      </c>
      <c r="AA1972">
        <v>2.4</v>
      </c>
      <c r="AB1972">
        <v>1</v>
      </c>
      <c r="AC1972">
        <v>8.3333333333333329E-2</v>
      </c>
      <c r="AD1972">
        <v>3</v>
      </c>
      <c r="AE1972" t="s">
        <v>3945</v>
      </c>
    </row>
    <row r="1973" spans="1:31" x14ac:dyDescent="0.25">
      <c r="A1973" s="16" t="s">
        <v>23</v>
      </c>
      <c r="B1973" s="16" t="s">
        <v>3143</v>
      </c>
      <c r="C1973" s="16" t="s">
        <v>689</v>
      </c>
      <c r="D1973" s="16" t="s">
        <v>3139</v>
      </c>
      <c r="E1973" s="16" t="s">
        <v>690</v>
      </c>
      <c r="F1973" s="16" t="s">
        <v>349</v>
      </c>
      <c r="G1973" s="16" t="s">
        <v>3941</v>
      </c>
      <c r="H1973" s="16" t="s">
        <v>242</v>
      </c>
      <c r="I1973" s="16" t="s">
        <v>31</v>
      </c>
      <c r="J1973" s="16" t="s">
        <v>52</v>
      </c>
      <c r="K1973" s="16" t="s">
        <v>243</v>
      </c>
      <c r="L1973" s="9"/>
      <c r="M1973" s="9">
        <v>45625</v>
      </c>
      <c r="N1973" s="9">
        <v>45625</v>
      </c>
      <c r="O1973" s="7">
        <v>45625</v>
      </c>
      <c r="P1973" s="9"/>
      <c r="Q1973" s="9"/>
      <c r="R1973" s="9" t="s">
        <v>93</v>
      </c>
      <c r="S1973" s="16" t="s">
        <v>35</v>
      </c>
      <c r="T1973" s="16" t="s">
        <v>95</v>
      </c>
      <c r="U1973" s="16"/>
      <c r="V1973" s="16"/>
      <c r="W1973" s="16" t="s">
        <v>96</v>
      </c>
      <c r="X1973" s="16" t="s">
        <v>55</v>
      </c>
      <c r="Y1973">
        <v>8</v>
      </c>
      <c r="Z1973">
        <v>3</v>
      </c>
      <c r="AA1973">
        <v>2.4</v>
      </c>
      <c r="AB1973">
        <v>1</v>
      </c>
      <c r="AC1973">
        <v>8.3333333333333329E-2</v>
      </c>
      <c r="AD1973">
        <v>3</v>
      </c>
      <c r="AE1973" t="s">
        <v>3946</v>
      </c>
    </row>
    <row r="1974" spans="1:31" x14ac:dyDescent="0.25">
      <c r="A1974" s="16" t="s">
        <v>23</v>
      </c>
      <c r="B1974" s="16" t="s">
        <v>3143</v>
      </c>
      <c r="C1974" s="16" t="s">
        <v>689</v>
      </c>
      <c r="D1974" s="16" t="s">
        <v>3139</v>
      </c>
      <c r="E1974" s="16" t="s">
        <v>690</v>
      </c>
      <c r="F1974" s="16" t="s">
        <v>349</v>
      </c>
      <c r="G1974" s="16" t="s">
        <v>3941</v>
      </c>
      <c r="H1974" s="16" t="s">
        <v>242</v>
      </c>
      <c r="I1974" s="16" t="s">
        <v>31</v>
      </c>
      <c r="J1974" s="16" t="s">
        <v>52</v>
      </c>
      <c r="K1974" s="16" t="s">
        <v>694</v>
      </c>
      <c r="L1974" s="9"/>
      <c r="M1974" s="9">
        <v>45625</v>
      </c>
      <c r="N1974" s="9">
        <v>45625</v>
      </c>
      <c r="O1974" s="7">
        <v>45625</v>
      </c>
      <c r="P1974" s="9"/>
      <c r="Q1974" s="9"/>
      <c r="R1974" s="9" t="s">
        <v>93</v>
      </c>
      <c r="S1974" s="16" t="s">
        <v>35</v>
      </c>
      <c r="T1974" s="16" t="s">
        <v>95</v>
      </c>
      <c r="U1974" s="16"/>
      <c r="V1974" s="16"/>
      <c r="W1974" s="16" t="s">
        <v>96</v>
      </c>
      <c r="X1974" s="16" t="s">
        <v>55</v>
      </c>
      <c r="Y1974">
        <v>8</v>
      </c>
      <c r="Z1974">
        <v>3</v>
      </c>
      <c r="AA1974">
        <v>2.4</v>
      </c>
      <c r="AB1974">
        <v>1</v>
      </c>
      <c r="AC1974">
        <v>8.3333333333333329E-2</v>
      </c>
      <c r="AD1974">
        <v>3</v>
      </c>
      <c r="AE1974" t="s">
        <v>3947</v>
      </c>
    </row>
    <row r="1975" spans="1:31" x14ac:dyDescent="0.25">
      <c r="A1975" s="16" t="s">
        <v>23</v>
      </c>
      <c r="B1975" s="16" t="s">
        <v>3143</v>
      </c>
      <c r="C1975" s="16" t="s">
        <v>689</v>
      </c>
      <c r="D1975" s="16" t="s">
        <v>3139</v>
      </c>
      <c r="E1975" s="16" t="s">
        <v>690</v>
      </c>
      <c r="F1975" s="16" t="s">
        <v>349</v>
      </c>
      <c r="G1975" s="16" t="s">
        <v>3941</v>
      </c>
      <c r="H1975" s="16" t="s">
        <v>242</v>
      </c>
      <c r="I1975" s="16" t="s">
        <v>31</v>
      </c>
      <c r="J1975" s="16" t="s">
        <v>52</v>
      </c>
      <c r="K1975" s="16" t="s">
        <v>239</v>
      </c>
      <c r="L1975" s="9"/>
      <c r="M1975" s="9">
        <v>45625</v>
      </c>
      <c r="N1975" s="9">
        <v>45625</v>
      </c>
      <c r="O1975" s="7">
        <v>45625</v>
      </c>
      <c r="P1975" s="9"/>
      <c r="Q1975" s="9"/>
      <c r="R1975" s="9" t="s">
        <v>93</v>
      </c>
      <c r="S1975" s="16" t="s">
        <v>35</v>
      </c>
      <c r="T1975" s="16" t="s">
        <v>95</v>
      </c>
      <c r="U1975" s="16"/>
      <c r="V1975" s="16"/>
      <c r="W1975" s="16" t="s">
        <v>96</v>
      </c>
      <c r="X1975" s="16" t="s">
        <v>55</v>
      </c>
      <c r="Y1975">
        <v>8</v>
      </c>
      <c r="Z1975">
        <v>3</v>
      </c>
      <c r="AA1975">
        <v>2.4</v>
      </c>
      <c r="AB1975">
        <v>1</v>
      </c>
      <c r="AC1975">
        <v>8.3333333333333329E-2</v>
      </c>
      <c r="AD1975">
        <v>3</v>
      </c>
      <c r="AE1975" t="s">
        <v>3948</v>
      </c>
    </row>
    <row r="1976" spans="1:31" x14ac:dyDescent="0.25">
      <c r="A1976" s="16" t="s">
        <v>23</v>
      </c>
      <c r="B1976" s="16" t="s">
        <v>3143</v>
      </c>
      <c r="C1976" s="16" t="s">
        <v>689</v>
      </c>
      <c r="D1976" s="16" t="s">
        <v>3139</v>
      </c>
      <c r="E1976" s="16" t="s">
        <v>690</v>
      </c>
      <c r="F1976" s="16" t="s">
        <v>349</v>
      </c>
      <c r="G1976" s="16" t="s">
        <v>3941</v>
      </c>
      <c r="H1976" s="16" t="s">
        <v>242</v>
      </c>
      <c r="I1976" s="16" t="s">
        <v>31</v>
      </c>
      <c r="J1976" s="16" t="s">
        <v>52</v>
      </c>
      <c r="K1976" s="16" t="s">
        <v>695</v>
      </c>
      <c r="L1976" s="9"/>
      <c r="M1976" s="9">
        <v>45625</v>
      </c>
      <c r="N1976" s="9">
        <v>45625</v>
      </c>
      <c r="O1976" s="7">
        <v>45625</v>
      </c>
      <c r="P1976" s="9"/>
      <c r="Q1976" s="9"/>
      <c r="R1976" s="9" t="s">
        <v>93</v>
      </c>
      <c r="S1976" s="16" t="s">
        <v>35</v>
      </c>
      <c r="T1976" s="16" t="s">
        <v>95</v>
      </c>
      <c r="U1976" s="16"/>
      <c r="V1976" s="16"/>
      <c r="W1976" s="16" t="s">
        <v>96</v>
      </c>
      <c r="X1976" s="16" t="s">
        <v>55</v>
      </c>
      <c r="Y1976">
        <v>8</v>
      </c>
      <c r="Z1976">
        <v>3</v>
      </c>
      <c r="AA1976">
        <v>2.4</v>
      </c>
      <c r="AB1976">
        <v>1</v>
      </c>
      <c r="AC1976">
        <v>8.3333333333333329E-2</v>
      </c>
      <c r="AD1976">
        <v>3</v>
      </c>
      <c r="AE1976" t="s">
        <v>3949</v>
      </c>
    </row>
    <row r="1977" spans="1:31" x14ac:dyDescent="0.25">
      <c r="A1977" s="16" t="s">
        <v>23</v>
      </c>
      <c r="B1977" s="16" t="s">
        <v>3143</v>
      </c>
      <c r="C1977" s="16" t="s">
        <v>689</v>
      </c>
      <c r="D1977" s="16" t="s">
        <v>3139</v>
      </c>
      <c r="E1977" s="16" t="s">
        <v>690</v>
      </c>
      <c r="F1977" s="16" t="s">
        <v>349</v>
      </c>
      <c r="G1977" s="16" t="s">
        <v>3941</v>
      </c>
      <c r="H1977" s="16" t="s">
        <v>242</v>
      </c>
      <c r="I1977" s="16" t="s">
        <v>31</v>
      </c>
      <c r="J1977" s="16" t="s">
        <v>52</v>
      </c>
      <c r="K1977" s="16" t="s">
        <v>565</v>
      </c>
      <c r="L1977" s="9"/>
      <c r="M1977" s="9">
        <v>45625</v>
      </c>
      <c r="N1977" s="9">
        <v>45625</v>
      </c>
      <c r="O1977" s="7">
        <v>45625</v>
      </c>
      <c r="P1977" s="9"/>
      <c r="Q1977" s="9"/>
      <c r="R1977" s="9" t="s">
        <v>93</v>
      </c>
      <c r="S1977" s="16" t="s">
        <v>35</v>
      </c>
      <c r="T1977" s="16" t="s">
        <v>95</v>
      </c>
      <c r="U1977" s="16"/>
      <c r="V1977" s="16"/>
      <c r="W1977" s="16" t="s">
        <v>96</v>
      </c>
      <c r="X1977" s="16" t="s">
        <v>55</v>
      </c>
      <c r="Y1977">
        <v>8</v>
      </c>
      <c r="Z1977">
        <v>3</v>
      </c>
      <c r="AA1977">
        <v>2.4</v>
      </c>
      <c r="AB1977">
        <v>1</v>
      </c>
      <c r="AC1977">
        <v>8.3333333333333329E-2</v>
      </c>
      <c r="AD1977">
        <v>3</v>
      </c>
      <c r="AE1977" t="s">
        <v>3950</v>
      </c>
    </row>
    <row r="1978" spans="1:31" x14ac:dyDescent="0.25">
      <c r="A1978" s="16" t="s">
        <v>23</v>
      </c>
      <c r="B1978" s="16" t="s">
        <v>3143</v>
      </c>
      <c r="C1978" s="16" t="s">
        <v>689</v>
      </c>
      <c r="D1978" s="16" t="s">
        <v>3139</v>
      </c>
      <c r="E1978" s="16" t="s">
        <v>690</v>
      </c>
      <c r="F1978" s="16" t="s">
        <v>349</v>
      </c>
      <c r="G1978" s="16" t="s">
        <v>3941</v>
      </c>
      <c r="H1978" s="16" t="s">
        <v>242</v>
      </c>
      <c r="I1978" s="16" t="s">
        <v>31</v>
      </c>
      <c r="J1978" s="16" t="s">
        <v>52</v>
      </c>
      <c r="K1978" s="16" t="s">
        <v>702</v>
      </c>
      <c r="L1978" s="9"/>
      <c r="M1978" s="9">
        <v>45625</v>
      </c>
      <c r="N1978" s="9">
        <v>45625</v>
      </c>
      <c r="O1978" s="7">
        <v>45625</v>
      </c>
      <c r="P1978" s="9"/>
      <c r="Q1978" s="9"/>
      <c r="R1978" s="9" t="s">
        <v>93</v>
      </c>
      <c r="S1978" s="16" t="s">
        <v>35</v>
      </c>
      <c r="T1978" s="16" t="s">
        <v>95</v>
      </c>
      <c r="U1978" s="16"/>
      <c r="V1978" s="16"/>
      <c r="W1978" s="16" t="s">
        <v>96</v>
      </c>
      <c r="X1978" s="16" t="s">
        <v>55</v>
      </c>
      <c r="Y1978">
        <v>8</v>
      </c>
      <c r="Z1978">
        <v>3</v>
      </c>
      <c r="AA1978">
        <v>2.4</v>
      </c>
      <c r="AB1978">
        <v>1</v>
      </c>
      <c r="AC1978">
        <v>8.3333333333333329E-2</v>
      </c>
      <c r="AD1978">
        <v>3</v>
      </c>
      <c r="AE1978" t="s">
        <v>3951</v>
      </c>
    </row>
    <row r="1979" spans="1:31" x14ac:dyDescent="0.25">
      <c r="A1979" s="16" t="s">
        <v>23</v>
      </c>
      <c r="B1979" s="16" t="s">
        <v>3143</v>
      </c>
      <c r="C1979" s="16" t="s">
        <v>689</v>
      </c>
      <c r="D1979" s="16" t="s">
        <v>3139</v>
      </c>
      <c r="E1979" s="16" t="s">
        <v>690</v>
      </c>
      <c r="F1979" s="16" t="s">
        <v>349</v>
      </c>
      <c r="G1979" s="16" t="s">
        <v>3941</v>
      </c>
      <c r="H1979" s="16" t="s">
        <v>242</v>
      </c>
      <c r="I1979" s="16" t="s">
        <v>31</v>
      </c>
      <c r="J1979" s="16" t="s">
        <v>52</v>
      </c>
      <c r="K1979" s="16" t="s">
        <v>697</v>
      </c>
      <c r="L1979" s="9"/>
      <c r="M1979" s="9">
        <v>45625</v>
      </c>
      <c r="N1979" s="9">
        <v>45625</v>
      </c>
      <c r="O1979" s="7">
        <v>45625</v>
      </c>
      <c r="P1979" s="9"/>
      <c r="Q1979" s="9"/>
      <c r="R1979" s="9" t="s">
        <v>93</v>
      </c>
      <c r="S1979" s="16" t="s">
        <v>35</v>
      </c>
      <c r="T1979" s="16" t="s">
        <v>95</v>
      </c>
      <c r="U1979" s="16"/>
      <c r="V1979" s="16"/>
      <c r="W1979" s="16" t="s">
        <v>96</v>
      </c>
      <c r="X1979" s="16" t="s">
        <v>55</v>
      </c>
      <c r="Y1979">
        <v>8</v>
      </c>
      <c r="Z1979">
        <v>3</v>
      </c>
      <c r="AA1979">
        <v>2.4</v>
      </c>
      <c r="AB1979">
        <v>1</v>
      </c>
      <c r="AC1979">
        <v>8.3333333333333329E-2</v>
      </c>
      <c r="AD1979">
        <v>3</v>
      </c>
      <c r="AE1979" t="s">
        <v>3952</v>
      </c>
    </row>
    <row r="1980" spans="1:31" x14ac:dyDescent="0.25">
      <c r="A1980" s="16" t="s">
        <v>23</v>
      </c>
      <c r="B1980" s="16" t="s">
        <v>3143</v>
      </c>
      <c r="C1980" s="16" t="s">
        <v>689</v>
      </c>
      <c r="D1980" s="16" t="s">
        <v>3139</v>
      </c>
      <c r="E1980" s="16" t="s">
        <v>690</v>
      </c>
      <c r="F1980" s="16" t="s">
        <v>349</v>
      </c>
      <c r="G1980" s="16" t="s">
        <v>3941</v>
      </c>
      <c r="H1980" s="16" t="s">
        <v>242</v>
      </c>
      <c r="I1980" s="16" t="s">
        <v>31</v>
      </c>
      <c r="J1980" s="16" t="s">
        <v>52</v>
      </c>
      <c r="K1980" s="16" t="s">
        <v>703</v>
      </c>
      <c r="L1980" s="9"/>
      <c r="M1980" s="9">
        <v>45353</v>
      </c>
      <c r="N1980" s="9">
        <v>45353</v>
      </c>
      <c r="O1980" s="7">
        <v>45353</v>
      </c>
      <c r="P1980" s="9"/>
      <c r="Q1980" s="9"/>
      <c r="R1980" s="9" t="s">
        <v>93</v>
      </c>
      <c r="S1980" s="16" t="s">
        <v>35</v>
      </c>
      <c r="T1980" s="16" t="s">
        <v>95</v>
      </c>
      <c r="U1980" s="16"/>
      <c r="V1980" s="16"/>
      <c r="W1980" s="16" t="s">
        <v>96</v>
      </c>
      <c r="X1980" s="16" t="s">
        <v>55</v>
      </c>
      <c r="Y1980">
        <v>8</v>
      </c>
      <c r="Z1980">
        <v>3</v>
      </c>
      <c r="AA1980">
        <v>2.4</v>
      </c>
      <c r="AB1980">
        <v>1</v>
      </c>
      <c r="AC1980">
        <v>8.3333333333333329E-2</v>
      </c>
      <c r="AD1980">
        <v>3</v>
      </c>
      <c r="AE1980" t="s">
        <v>3953</v>
      </c>
    </row>
    <row r="1981" spans="1:31" x14ac:dyDescent="0.25">
      <c r="A1981" s="16" t="s">
        <v>23</v>
      </c>
      <c r="B1981" s="16" t="s">
        <v>3143</v>
      </c>
      <c r="C1981" s="16" t="s">
        <v>689</v>
      </c>
      <c r="D1981" s="16" t="s">
        <v>3139</v>
      </c>
      <c r="E1981" s="16" t="s">
        <v>27</v>
      </c>
      <c r="F1981" s="16" t="s">
        <v>349</v>
      </c>
      <c r="G1981" s="16" t="s">
        <v>2912</v>
      </c>
      <c r="H1981" s="16" t="s">
        <v>30</v>
      </c>
      <c r="I1981" s="16" t="s">
        <v>31</v>
      </c>
      <c r="J1981" s="16" t="s">
        <v>52</v>
      </c>
      <c r="K1981" s="16" t="s">
        <v>58</v>
      </c>
      <c r="L1981" s="9"/>
      <c r="M1981" s="9">
        <v>45510</v>
      </c>
      <c r="N1981" s="9">
        <v>45510</v>
      </c>
      <c r="O1981" s="7">
        <v>45510</v>
      </c>
      <c r="P1981" s="9"/>
      <c r="Q1981" s="9"/>
      <c r="R1981" s="9" t="s">
        <v>93</v>
      </c>
      <c r="S1981" s="16" t="s">
        <v>35</v>
      </c>
      <c r="T1981" s="16" t="s">
        <v>95</v>
      </c>
      <c r="U1981" s="16"/>
      <c r="V1981" s="16"/>
      <c r="W1981" s="16" t="s">
        <v>96</v>
      </c>
      <c r="X1981" s="16" t="s">
        <v>55</v>
      </c>
      <c r="Y1981">
        <v>8</v>
      </c>
      <c r="Z1981">
        <v>3</v>
      </c>
      <c r="AA1981">
        <v>2.4</v>
      </c>
      <c r="AB1981">
        <v>2</v>
      </c>
      <c r="AC1981">
        <v>0.16666666666666666</v>
      </c>
      <c r="AD1981">
        <v>3</v>
      </c>
      <c r="AE1981" t="s">
        <v>3148</v>
      </c>
    </row>
    <row r="1982" spans="1:31" x14ac:dyDescent="0.25">
      <c r="A1982" s="16" t="s">
        <v>23</v>
      </c>
      <c r="B1982" s="16" t="s">
        <v>3143</v>
      </c>
      <c r="C1982" s="16" t="s">
        <v>689</v>
      </c>
      <c r="D1982" s="16" t="s">
        <v>3139</v>
      </c>
      <c r="E1982" s="16" t="s">
        <v>27</v>
      </c>
      <c r="F1982" s="16" t="s">
        <v>349</v>
      </c>
      <c r="G1982" s="16" t="s">
        <v>2912</v>
      </c>
      <c r="H1982" s="16" t="s">
        <v>30</v>
      </c>
      <c r="I1982" s="16" t="s">
        <v>31</v>
      </c>
      <c r="J1982" s="16" t="s">
        <v>52</v>
      </c>
      <c r="K1982" s="16" t="s">
        <v>33</v>
      </c>
      <c r="L1982" s="9"/>
      <c r="M1982" s="9">
        <v>45510</v>
      </c>
      <c r="N1982" s="9">
        <v>45510</v>
      </c>
      <c r="O1982" s="7">
        <v>45510</v>
      </c>
      <c r="P1982" s="9"/>
      <c r="Q1982" s="9"/>
      <c r="R1982" s="9" t="s">
        <v>93</v>
      </c>
      <c r="S1982" s="16" t="s">
        <v>35</v>
      </c>
      <c r="T1982" s="16" t="s">
        <v>95</v>
      </c>
      <c r="U1982" s="16"/>
      <c r="V1982" s="16"/>
      <c r="W1982" s="16" t="s">
        <v>96</v>
      </c>
      <c r="X1982" s="16" t="s">
        <v>55</v>
      </c>
      <c r="Y1982">
        <v>8</v>
      </c>
      <c r="Z1982">
        <v>3</v>
      </c>
      <c r="AA1982">
        <v>2.4</v>
      </c>
      <c r="AB1982">
        <v>2</v>
      </c>
      <c r="AC1982">
        <v>0.16666666666666666</v>
      </c>
      <c r="AD1982">
        <v>3</v>
      </c>
      <c r="AE1982" t="s">
        <v>3149</v>
      </c>
    </row>
    <row r="1983" spans="1:31" x14ac:dyDescent="0.25">
      <c r="A1983" s="16" t="s">
        <v>23</v>
      </c>
      <c r="B1983" s="16" t="s">
        <v>3143</v>
      </c>
      <c r="C1983" s="16" t="s">
        <v>689</v>
      </c>
      <c r="D1983" s="16" t="s">
        <v>3139</v>
      </c>
      <c r="E1983" s="16" t="s">
        <v>27</v>
      </c>
      <c r="F1983" s="16" t="s">
        <v>349</v>
      </c>
      <c r="G1983" s="16" t="s">
        <v>2912</v>
      </c>
      <c r="H1983" s="16" t="s">
        <v>30</v>
      </c>
      <c r="I1983" s="16" t="s">
        <v>31</v>
      </c>
      <c r="J1983" s="16" t="s">
        <v>52</v>
      </c>
      <c r="K1983" s="16" t="s">
        <v>47</v>
      </c>
      <c r="L1983" s="9"/>
      <c r="M1983" s="9">
        <v>45510</v>
      </c>
      <c r="N1983" s="9">
        <v>45510</v>
      </c>
      <c r="O1983" s="7">
        <v>45510</v>
      </c>
      <c r="P1983" s="9"/>
      <c r="Q1983" s="9"/>
      <c r="R1983" s="9" t="s">
        <v>93</v>
      </c>
      <c r="S1983" s="16" t="s">
        <v>35</v>
      </c>
      <c r="T1983" s="16" t="s">
        <v>95</v>
      </c>
      <c r="U1983" s="16"/>
      <c r="V1983" s="16"/>
      <c r="W1983" s="16" t="s">
        <v>96</v>
      </c>
      <c r="X1983" s="16" t="s">
        <v>55</v>
      </c>
      <c r="Y1983">
        <v>8</v>
      </c>
      <c r="Z1983">
        <v>3</v>
      </c>
      <c r="AA1983">
        <v>2.4</v>
      </c>
      <c r="AB1983">
        <v>2</v>
      </c>
      <c r="AC1983">
        <v>0.16666666666666666</v>
      </c>
      <c r="AD1983">
        <v>3</v>
      </c>
      <c r="AE1983" t="s">
        <v>3150</v>
      </c>
    </row>
    <row r="1984" spans="1:31" x14ac:dyDescent="0.25">
      <c r="A1984" s="16" t="s">
        <v>23</v>
      </c>
      <c r="B1984" s="16" t="s">
        <v>3143</v>
      </c>
      <c r="C1984" s="16" t="s">
        <v>689</v>
      </c>
      <c r="D1984" s="16" t="s">
        <v>3139</v>
      </c>
      <c r="E1984" s="16" t="s">
        <v>27</v>
      </c>
      <c r="F1984" s="16" t="s">
        <v>349</v>
      </c>
      <c r="G1984" s="16" t="s">
        <v>2912</v>
      </c>
      <c r="H1984" s="16" t="s">
        <v>30</v>
      </c>
      <c r="I1984" s="16" t="s">
        <v>31</v>
      </c>
      <c r="J1984" s="16" t="s">
        <v>52</v>
      </c>
      <c r="K1984" s="16" t="s">
        <v>191</v>
      </c>
      <c r="L1984" s="9"/>
      <c r="M1984" s="9">
        <v>45510</v>
      </c>
      <c r="N1984" s="9">
        <v>45510</v>
      </c>
      <c r="O1984" s="7">
        <v>45510</v>
      </c>
      <c r="P1984" s="9"/>
      <c r="Q1984" s="9"/>
      <c r="R1984" s="9" t="s">
        <v>93</v>
      </c>
      <c r="S1984" s="16" t="s">
        <v>35</v>
      </c>
      <c r="T1984" s="16" t="s">
        <v>95</v>
      </c>
      <c r="U1984" s="16"/>
      <c r="V1984" s="16"/>
      <c r="W1984" s="16" t="s">
        <v>96</v>
      </c>
      <c r="X1984" s="16" t="s">
        <v>55</v>
      </c>
      <c r="Y1984">
        <v>8</v>
      </c>
      <c r="Z1984">
        <v>3</v>
      </c>
      <c r="AA1984">
        <v>2.4</v>
      </c>
      <c r="AB1984">
        <v>2</v>
      </c>
      <c r="AC1984">
        <v>0.16666666666666666</v>
      </c>
      <c r="AD1984">
        <v>3</v>
      </c>
      <c r="AE1984" t="s">
        <v>3954</v>
      </c>
    </row>
    <row r="1985" spans="1:31" x14ac:dyDescent="0.25">
      <c r="A1985" s="16" t="s">
        <v>23</v>
      </c>
      <c r="B1985" s="16" t="s">
        <v>3143</v>
      </c>
      <c r="C1985" s="16" t="s">
        <v>689</v>
      </c>
      <c r="D1985" s="16" t="s">
        <v>3139</v>
      </c>
      <c r="E1985" s="16" t="s">
        <v>27</v>
      </c>
      <c r="F1985" s="16" t="s">
        <v>349</v>
      </c>
      <c r="G1985" s="16" t="s">
        <v>2912</v>
      </c>
      <c r="H1985" s="16" t="s">
        <v>30</v>
      </c>
      <c r="I1985" s="16" t="s">
        <v>31</v>
      </c>
      <c r="J1985" s="16" t="s">
        <v>52</v>
      </c>
      <c r="K1985" s="16" t="s">
        <v>221</v>
      </c>
      <c r="L1985" s="9"/>
      <c r="M1985" s="9">
        <v>45510</v>
      </c>
      <c r="N1985" s="9">
        <v>45510</v>
      </c>
      <c r="O1985" s="7">
        <v>45510</v>
      </c>
      <c r="P1985" s="9"/>
      <c r="Q1985" s="9"/>
      <c r="R1985" s="9" t="s">
        <v>93</v>
      </c>
      <c r="S1985" s="16" t="s">
        <v>35</v>
      </c>
      <c r="T1985" s="16" t="s">
        <v>95</v>
      </c>
      <c r="U1985" s="16"/>
      <c r="V1985" s="16"/>
      <c r="W1985" s="16" t="s">
        <v>96</v>
      </c>
      <c r="X1985" s="16" t="s">
        <v>55</v>
      </c>
      <c r="Y1985">
        <v>8</v>
      </c>
      <c r="Z1985">
        <v>3</v>
      </c>
      <c r="AA1985">
        <v>2.4</v>
      </c>
      <c r="AB1985">
        <v>2</v>
      </c>
      <c r="AC1985">
        <v>0.16666666666666666</v>
      </c>
      <c r="AD1985">
        <v>3</v>
      </c>
      <c r="AE1985" t="s">
        <v>3955</v>
      </c>
    </row>
    <row r="1986" spans="1:31" x14ac:dyDescent="0.25">
      <c r="A1986" s="16" t="s">
        <v>23</v>
      </c>
      <c r="B1986" s="16" t="s">
        <v>3143</v>
      </c>
      <c r="C1986" s="16" t="s">
        <v>689</v>
      </c>
      <c r="D1986" s="16" t="s">
        <v>3139</v>
      </c>
      <c r="E1986" s="16" t="s">
        <v>27</v>
      </c>
      <c r="F1986" s="16" t="s">
        <v>349</v>
      </c>
      <c r="G1986" s="16" t="s">
        <v>2912</v>
      </c>
      <c r="H1986" s="16" t="s">
        <v>30</v>
      </c>
      <c r="I1986" s="16" t="s">
        <v>31</v>
      </c>
      <c r="J1986" s="16" t="s">
        <v>52</v>
      </c>
      <c r="K1986" s="16" t="s">
        <v>361</v>
      </c>
      <c r="L1986" s="9"/>
      <c r="M1986" s="9">
        <v>45510</v>
      </c>
      <c r="N1986" s="9">
        <v>45510</v>
      </c>
      <c r="O1986" s="7">
        <v>45510</v>
      </c>
      <c r="P1986" s="9"/>
      <c r="Q1986" s="9"/>
      <c r="R1986" s="9" t="s">
        <v>93</v>
      </c>
      <c r="S1986" s="16" t="s">
        <v>35</v>
      </c>
      <c r="T1986" s="16" t="s">
        <v>95</v>
      </c>
      <c r="U1986" s="16"/>
      <c r="V1986" s="16"/>
      <c r="W1986" s="16" t="s">
        <v>96</v>
      </c>
      <c r="X1986" s="16" t="s">
        <v>55</v>
      </c>
      <c r="Y1986">
        <v>8</v>
      </c>
      <c r="Z1986">
        <v>3</v>
      </c>
      <c r="AA1986">
        <v>2.4</v>
      </c>
      <c r="AB1986">
        <v>2</v>
      </c>
      <c r="AC1986">
        <v>0.16666666666666666</v>
      </c>
      <c r="AD1986">
        <v>3</v>
      </c>
      <c r="AE1986" t="s">
        <v>3956</v>
      </c>
    </row>
    <row r="1987" spans="1:31" x14ac:dyDescent="0.25">
      <c r="A1987" s="16" t="s">
        <v>23</v>
      </c>
      <c r="B1987" s="16" t="s">
        <v>3143</v>
      </c>
      <c r="C1987" s="16" t="s">
        <v>689</v>
      </c>
      <c r="D1987" s="16" t="s">
        <v>3139</v>
      </c>
      <c r="E1987" s="16" t="s">
        <v>27</v>
      </c>
      <c r="F1987" s="16" t="s">
        <v>349</v>
      </c>
      <c r="G1987" s="16" t="s">
        <v>2912</v>
      </c>
      <c r="H1987" s="16" t="s">
        <v>30</v>
      </c>
      <c r="I1987" s="16" t="s">
        <v>31</v>
      </c>
      <c r="J1987" s="16" t="s">
        <v>52</v>
      </c>
      <c r="K1987" s="16" t="s">
        <v>59</v>
      </c>
      <c r="L1987" s="9"/>
      <c r="M1987" s="9">
        <v>45510</v>
      </c>
      <c r="N1987" s="9">
        <v>45510</v>
      </c>
      <c r="O1987" s="7">
        <v>45510</v>
      </c>
      <c r="P1987" s="9"/>
      <c r="Q1987" s="9"/>
      <c r="R1987" s="9" t="s">
        <v>93</v>
      </c>
      <c r="S1987" s="16" t="s">
        <v>35</v>
      </c>
      <c r="T1987" s="16" t="s">
        <v>95</v>
      </c>
      <c r="U1987" s="16"/>
      <c r="V1987" s="16"/>
      <c r="W1987" s="16" t="s">
        <v>96</v>
      </c>
      <c r="X1987" s="16" t="s">
        <v>55</v>
      </c>
      <c r="Y1987">
        <v>8</v>
      </c>
      <c r="Z1987">
        <v>3</v>
      </c>
      <c r="AA1987">
        <v>2.4</v>
      </c>
      <c r="AB1987">
        <v>2</v>
      </c>
      <c r="AC1987">
        <v>0.16666666666666666</v>
      </c>
      <c r="AD1987">
        <v>3</v>
      </c>
      <c r="AE1987" t="s">
        <v>3151</v>
      </c>
    </row>
    <row r="1988" spans="1:31" x14ac:dyDescent="0.25">
      <c r="A1988" s="16" t="s">
        <v>23</v>
      </c>
      <c r="B1988" s="16" t="s">
        <v>3143</v>
      </c>
      <c r="C1988" s="16" t="s">
        <v>689</v>
      </c>
      <c r="D1988" s="16" t="s">
        <v>3139</v>
      </c>
      <c r="E1988" s="16" t="s">
        <v>27</v>
      </c>
      <c r="F1988" s="16" t="s">
        <v>349</v>
      </c>
      <c r="G1988" s="16" t="s">
        <v>2912</v>
      </c>
      <c r="H1988" s="16" t="s">
        <v>30</v>
      </c>
      <c r="I1988" s="16" t="s">
        <v>31</v>
      </c>
      <c r="J1988" s="16" t="s">
        <v>52</v>
      </c>
      <c r="K1988" s="16" t="s">
        <v>711</v>
      </c>
      <c r="L1988" s="9"/>
      <c r="M1988" s="9">
        <v>45510</v>
      </c>
      <c r="N1988" s="9">
        <v>45510</v>
      </c>
      <c r="O1988" s="7">
        <v>45510</v>
      </c>
      <c r="P1988" s="9"/>
      <c r="Q1988" s="9"/>
      <c r="R1988" s="9" t="s">
        <v>93</v>
      </c>
      <c r="S1988" s="16" t="s">
        <v>35</v>
      </c>
      <c r="T1988" s="16" t="s">
        <v>95</v>
      </c>
      <c r="U1988" s="16"/>
      <c r="V1988" s="16"/>
      <c r="W1988" s="16" t="s">
        <v>96</v>
      </c>
      <c r="X1988" s="16" t="s">
        <v>55</v>
      </c>
      <c r="Y1988">
        <v>8</v>
      </c>
      <c r="Z1988">
        <v>3</v>
      </c>
      <c r="AA1988">
        <v>2.4</v>
      </c>
      <c r="AB1988">
        <v>2</v>
      </c>
      <c r="AC1988">
        <v>0.16666666666666666</v>
      </c>
      <c r="AD1988">
        <v>3</v>
      </c>
      <c r="AE1988" t="s">
        <v>3152</v>
      </c>
    </row>
    <row r="1989" spans="1:31" x14ac:dyDescent="0.25">
      <c r="A1989" s="16" t="s">
        <v>23</v>
      </c>
      <c r="B1989" s="16" t="s">
        <v>3143</v>
      </c>
      <c r="C1989" s="16" t="s">
        <v>689</v>
      </c>
      <c r="D1989" s="16" t="s">
        <v>3139</v>
      </c>
      <c r="E1989" s="16" t="s">
        <v>27</v>
      </c>
      <c r="F1989" s="16" t="s">
        <v>349</v>
      </c>
      <c r="G1989" s="16" t="s">
        <v>2912</v>
      </c>
      <c r="H1989" s="16" t="s">
        <v>30</v>
      </c>
      <c r="I1989" s="16" t="s">
        <v>31</v>
      </c>
      <c r="J1989" s="16" t="s">
        <v>52</v>
      </c>
      <c r="K1989" s="16" t="s">
        <v>60</v>
      </c>
      <c r="L1989" s="9"/>
      <c r="M1989" s="9">
        <v>45510</v>
      </c>
      <c r="N1989" s="9">
        <v>45510</v>
      </c>
      <c r="O1989" s="7">
        <v>45510</v>
      </c>
      <c r="P1989" s="9"/>
      <c r="Q1989" s="9"/>
      <c r="R1989" s="9" t="s">
        <v>93</v>
      </c>
      <c r="S1989" s="16" t="s">
        <v>35</v>
      </c>
      <c r="T1989" s="16" t="s">
        <v>95</v>
      </c>
      <c r="U1989" s="16"/>
      <c r="V1989" s="16"/>
      <c r="W1989" s="16" t="s">
        <v>96</v>
      </c>
      <c r="X1989" s="16" t="s">
        <v>55</v>
      </c>
      <c r="Y1989">
        <v>8</v>
      </c>
      <c r="Z1989">
        <v>3</v>
      </c>
      <c r="AA1989">
        <v>2.4</v>
      </c>
      <c r="AB1989">
        <v>2</v>
      </c>
      <c r="AC1989">
        <v>0.16666666666666666</v>
      </c>
      <c r="AD1989">
        <v>3</v>
      </c>
      <c r="AE1989" t="s">
        <v>3153</v>
      </c>
    </row>
    <row r="1990" spans="1:31" x14ac:dyDescent="0.25">
      <c r="A1990" s="16" t="s">
        <v>23</v>
      </c>
      <c r="B1990" s="16" t="s">
        <v>3143</v>
      </c>
      <c r="C1990" s="16" t="s">
        <v>689</v>
      </c>
      <c r="D1990" s="16" t="s">
        <v>3139</v>
      </c>
      <c r="E1990" s="16" t="s">
        <v>27</v>
      </c>
      <c r="F1990" s="16" t="s">
        <v>349</v>
      </c>
      <c r="G1990" s="16" t="s">
        <v>2912</v>
      </c>
      <c r="H1990" s="16" t="s">
        <v>30</v>
      </c>
      <c r="I1990" s="16" t="s">
        <v>31</v>
      </c>
      <c r="J1990" s="16" t="s">
        <v>52</v>
      </c>
      <c r="K1990" s="16" t="s">
        <v>208</v>
      </c>
      <c r="L1990" s="9"/>
      <c r="M1990" s="9">
        <v>45510</v>
      </c>
      <c r="N1990" s="9">
        <v>45510</v>
      </c>
      <c r="O1990" s="7">
        <v>45510</v>
      </c>
      <c r="P1990" s="9"/>
      <c r="Q1990" s="9"/>
      <c r="R1990" s="9" t="s">
        <v>93</v>
      </c>
      <c r="S1990" s="16" t="s">
        <v>35</v>
      </c>
      <c r="T1990" s="16" t="s">
        <v>95</v>
      </c>
      <c r="U1990" s="16"/>
      <c r="V1990" s="16"/>
      <c r="W1990" s="16" t="s">
        <v>96</v>
      </c>
      <c r="X1990" s="16" t="s">
        <v>55</v>
      </c>
      <c r="Y1990">
        <v>8</v>
      </c>
      <c r="Z1990">
        <v>3</v>
      </c>
      <c r="AA1990">
        <v>2.4</v>
      </c>
      <c r="AB1990">
        <v>2</v>
      </c>
      <c r="AC1990">
        <v>0.16666666666666666</v>
      </c>
      <c r="AD1990">
        <v>3</v>
      </c>
      <c r="AE1990" t="s">
        <v>3957</v>
      </c>
    </row>
    <row r="1991" spans="1:31" x14ac:dyDescent="0.25">
      <c r="A1991" s="16" t="s">
        <v>23</v>
      </c>
      <c r="B1991" s="16" t="s">
        <v>3143</v>
      </c>
      <c r="C1991" s="16" t="s">
        <v>689</v>
      </c>
      <c r="D1991" s="16" t="s">
        <v>3139</v>
      </c>
      <c r="E1991" s="16" t="s">
        <v>27</v>
      </c>
      <c r="F1991" s="16" t="s">
        <v>349</v>
      </c>
      <c r="G1991" s="16" t="s">
        <v>3793</v>
      </c>
      <c r="H1991" s="16" t="s">
        <v>583</v>
      </c>
      <c r="I1991" s="16" t="s">
        <v>31</v>
      </c>
      <c r="J1991" s="16" t="s">
        <v>30</v>
      </c>
      <c r="K1991" s="16" t="s">
        <v>584</v>
      </c>
      <c r="L1991" s="9"/>
      <c r="M1991" s="9">
        <v>45535</v>
      </c>
      <c r="N1991" s="9">
        <v>45535</v>
      </c>
      <c r="O1991" s="7">
        <v>45535</v>
      </c>
      <c r="P1991" s="9"/>
      <c r="Q1991" s="9"/>
      <c r="R1991" s="9" t="s">
        <v>93</v>
      </c>
      <c r="S1991" s="16" t="s">
        <v>35</v>
      </c>
      <c r="T1991" s="16" t="s">
        <v>95</v>
      </c>
      <c r="U1991" s="16"/>
      <c r="V1991" s="16"/>
      <c r="W1991" s="16" t="s">
        <v>96</v>
      </c>
      <c r="X1991" s="16" t="s">
        <v>55</v>
      </c>
      <c r="Y1991">
        <v>8</v>
      </c>
      <c r="Z1991">
        <v>3</v>
      </c>
      <c r="AA1991">
        <v>2.4</v>
      </c>
      <c r="AB1991">
        <v>2</v>
      </c>
      <c r="AC1991">
        <v>0.16666666666666666</v>
      </c>
      <c r="AD1991">
        <v>3</v>
      </c>
      <c r="AE1991" t="s">
        <v>3794</v>
      </c>
    </row>
    <row r="1992" spans="1:31" x14ac:dyDescent="0.25">
      <c r="A1992" s="16" t="s">
        <v>23</v>
      </c>
      <c r="B1992" s="16" t="s">
        <v>39</v>
      </c>
      <c r="C1992" s="16" t="s">
        <v>714</v>
      </c>
      <c r="D1992" s="16" t="s">
        <v>62</v>
      </c>
      <c r="E1992" s="16" t="s">
        <v>41</v>
      </c>
      <c r="F1992" s="16" t="s">
        <v>28</v>
      </c>
      <c r="G1992" s="16" t="s">
        <v>544</v>
      </c>
      <c r="H1992" s="16" t="s">
        <v>150</v>
      </c>
      <c r="I1992" s="16" t="s">
        <v>106</v>
      </c>
      <c r="J1992" s="16" t="s">
        <v>134</v>
      </c>
      <c r="K1992" s="16" t="s">
        <v>726</v>
      </c>
      <c r="L1992" s="9">
        <v>45071</v>
      </c>
      <c r="M1992" s="9"/>
      <c r="N1992" s="9">
        <v>45071</v>
      </c>
      <c r="O1992" s="7">
        <v>45071</v>
      </c>
      <c r="P1992" s="9">
        <v>45071</v>
      </c>
      <c r="Q1992" s="9"/>
      <c r="R1992" s="9" t="s">
        <v>34</v>
      </c>
      <c r="S1992" s="16" t="s">
        <v>94</v>
      </c>
      <c r="T1992" s="16" t="s">
        <v>80</v>
      </c>
      <c r="U1992" s="16"/>
      <c r="V1992" s="16"/>
      <c r="W1992" s="16" t="s">
        <v>37</v>
      </c>
      <c r="X1992" s="16" t="s">
        <v>38</v>
      </c>
      <c r="Y1992">
        <v>7</v>
      </c>
      <c r="Z1992">
        <v>10</v>
      </c>
      <c r="AA1992">
        <v>7</v>
      </c>
      <c r="AB1992">
        <v>6</v>
      </c>
      <c r="AC1992">
        <v>0.5</v>
      </c>
      <c r="AD1992">
        <v>11</v>
      </c>
      <c r="AE1992" t="s">
        <v>2110</v>
      </c>
    </row>
    <row r="1993" spans="1:31" x14ac:dyDescent="0.25">
      <c r="A1993" s="16" t="s">
        <v>23</v>
      </c>
      <c r="B1993" s="16" t="s">
        <v>39</v>
      </c>
      <c r="C1993" s="16" t="s">
        <v>714</v>
      </c>
      <c r="D1993" s="16" t="s">
        <v>62</v>
      </c>
      <c r="E1993" s="16" t="s">
        <v>41</v>
      </c>
      <c r="F1993" s="16" t="s">
        <v>28</v>
      </c>
      <c r="G1993" s="16" t="s">
        <v>105</v>
      </c>
      <c r="H1993" s="16" t="s">
        <v>106</v>
      </c>
      <c r="I1993" s="16" t="s">
        <v>106</v>
      </c>
      <c r="J1993" s="16" t="s">
        <v>107</v>
      </c>
      <c r="K1993" s="16" t="s">
        <v>53</v>
      </c>
      <c r="L1993" s="9">
        <v>45142</v>
      </c>
      <c r="M1993" s="9">
        <v>45205</v>
      </c>
      <c r="N1993" s="9">
        <v>45141</v>
      </c>
      <c r="O1993" s="7">
        <v>45141</v>
      </c>
      <c r="P1993" s="9">
        <v>45141</v>
      </c>
      <c r="Q1993" s="9">
        <v>44777</v>
      </c>
      <c r="R1993" s="9" t="s">
        <v>34</v>
      </c>
      <c r="S1993" s="16" t="s">
        <v>94</v>
      </c>
      <c r="T1993" s="16" t="s">
        <v>3174</v>
      </c>
      <c r="U1993" s="16"/>
      <c r="V1993" s="16"/>
      <c r="W1993" s="16" t="s">
        <v>37</v>
      </c>
      <c r="X1993" s="16" t="s">
        <v>38</v>
      </c>
      <c r="Y1993">
        <v>7</v>
      </c>
      <c r="Z1993">
        <v>10</v>
      </c>
      <c r="AA1993">
        <v>7</v>
      </c>
      <c r="AB1993">
        <v>6</v>
      </c>
      <c r="AC1993">
        <v>0.5</v>
      </c>
      <c r="AD1993">
        <v>11</v>
      </c>
      <c r="AE1993" t="s">
        <v>1620</v>
      </c>
    </row>
    <row r="1994" spans="1:31" x14ac:dyDescent="0.25">
      <c r="A1994" s="16" t="s">
        <v>23</v>
      </c>
      <c r="B1994" s="16" t="s">
        <v>39</v>
      </c>
      <c r="C1994" s="16" t="s">
        <v>714</v>
      </c>
      <c r="D1994" s="16" t="s">
        <v>62</v>
      </c>
      <c r="E1994" s="16" t="s">
        <v>41</v>
      </c>
      <c r="F1994" s="16" t="s">
        <v>28</v>
      </c>
      <c r="G1994" s="16" t="s">
        <v>105</v>
      </c>
      <c r="H1994" s="16" t="s">
        <v>106</v>
      </c>
      <c r="I1994" s="16" t="s">
        <v>106</v>
      </c>
      <c r="J1994" s="16" t="s">
        <v>107</v>
      </c>
      <c r="K1994" s="16" t="s">
        <v>108</v>
      </c>
      <c r="L1994" s="9">
        <v>45142</v>
      </c>
      <c r="M1994" s="9">
        <v>45170</v>
      </c>
      <c r="N1994" s="9">
        <v>45141</v>
      </c>
      <c r="O1994" s="7">
        <v>45141</v>
      </c>
      <c r="P1994" s="9">
        <v>45141</v>
      </c>
      <c r="Q1994" s="9">
        <v>44777</v>
      </c>
      <c r="R1994" s="9" t="s">
        <v>34</v>
      </c>
      <c r="S1994" s="16" t="s">
        <v>94</v>
      </c>
      <c r="T1994" s="16" t="s">
        <v>3174</v>
      </c>
      <c r="U1994" s="16"/>
      <c r="V1994" s="16"/>
      <c r="W1994" s="16" t="s">
        <v>37</v>
      </c>
      <c r="X1994" s="16" t="s">
        <v>38</v>
      </c>
      <c r="Y1994">
        <v>7</v>
      </c>
      <c r="Z1994">
        <v>10</v>
      </c>
      <c r="AA1994">
        <v>7</v>
      </c>
      <c r="AB1994">
        <v>6</v>
      </c>
      <c r="AC1994">
        <v>0.5</v>
      </c>
      <c r="AD1994">
        <v>11</v>
      </c>
      <c r="AE1994" t="s">
        <v>1301</v>
      </c>
    </row>
    <row r="1995" spans="1:31" x14ac:dyDescent="0.25">
      <c r="A1995" s="16" t="s">
        <v>23</v>
      </c>
      <c r="B1995" s="16" t="s">
        <v>39</v>
      </c>
      <c r="C1995" s="16" t="s">
        <v>714</v>
      </c>
      <c r="D1995" s="16" t="s">
        <v>62</v>
      </c>
      <c r="E1995" s="16" t="s">
        <v>41</v>
      </c>
      <c r="F1995" s="16" t="s">
        <v>28</v>
      </c>
      <c r="G1995" s="16" t="s">
        <v>105</v>
      </c>
      <c r="H1995" s="16" t="s">
        <v>106</v>
      </c>
      <c r="I1995" s="16" t="s">
        <v>106</v>
      </c>
      <c r="J1995" s="16" t="s">
        <v>107</v>
      </c>
      <c r="K1995" s="16" t="s">
        <v>125</v>
      </c>
      <c r="L1995" s="9">
        <v>45170</v>
      </c>
      <c r="M1995" s="9">
        <v>45205</v>
      </c>
      <c r="N1995" s="9">
        <v>45176</v>
      </c>
      <c r="O1995" s="7">
        <v>45176</v>
      </c>
      <c r="P1995" s="9">
        <v>45176</v>
      </c>
      <c r="Q1995" s="9">
        <v>44805</v>
      </c>
      <c r="R1995" s="9" t="s">
        <v>34</v>
      </c>
      <c r="S1995" s="16" t="s">
        <v>94</v>
      </c>
      <c r="T1995" s="16" t="s">
        <v>3174</v>
      </c>
      <c r="U1995" s="16"/>
      <c r="V1995" s="16"/>
      <c r="W1995" s="16" t="s">
        <v>37</v>
      </c>
      <c r="X1995" s="16" t="s">
        <v>38</v>
      </c>
      <c r="Y1995">
        <v>7</v>
      </c>
      <c r="Z1995">
        <v>10</v>
      </c>
      <c r="AA1995">
        <v>7</v>
      </c>
      <c r="AB1995">
        <v>6</v>
      </c>
      <c r="AC1995">
        <v>0.5</v>
      </c>
      <c r="AD1995">
        <v>11</v>
      </c>
      <c r="AE1995" t="s">
        <v>1629</v>
      </c>
    </row>
    <row r="1996" spans="1:31" x14ac:dyDescent="0.25">
      <c r="A1996" s="16" t="s">
        <v>23</v>
      </c>
      <c r="B1996" s="16" t="s">
        <v>39</v>
      </c>
      <c r="C1996" s="16" t="s">
        <v>714</v>
      </c>
      <c r="D1996" s="16" t="s">
        <v>62</v>
      </c>
      <c r="E1996" s="16" t="s">
        <v>41</v>
      </c>
      <c r="F1996" s="16" t="s">
        <v>28</v>
      </c>
      <c r="G1996" s="16" t="s">
        <v>105</v>
      </c>
      <c r="H1996" s="16" t="s">
        <v>106</v>
      </c>
      <c r="I1996" s="16" t="s">
        <v>106</v>
      </c>
      <c r="J1996" s="16" t="s">
        <v>107</v>
      </c>
      <c r="K1996" s="16" t="s">
        <v>715</v>
      </c>
      <c r="L1996" s="9">
        <v>45142</v>
      </c>
      <c r="M1996" s="9">
        <v>45142</v>
      </c>
      <c r="N1996" s="9">
        <v>45141</v>
      </c>
      <c r="O1996" s="7">
        <v>45141</v>
      </c>
      <c r="P1996" s="9">
        <v>45141</v>
      </c>
      <c r="Q1996" s="9">
        <v>44777</v>
      </c>
      <c r="R1996" s="9" t="s">
        <v>34</v>
      </c>
      <c r="S1996" s="16" t="s">
        <v>94</v>
      </c>
      <c r="T1996" s="16" t="s">
        <v>3174</v>
      </c>
      <c r="U1996" s="16"/>
      <c r="V1996" s="16"/>
      <c r="W1996" s="16" t="s">
        <v>37</v>
      </c>
      <c r="X1996" s="16" t="s">
        <v>38</v>
      </c>
      <c r="Y1996">
        <v>7</v>
      </c>
      <c r="Z1996">
        <v>10</v>
      </c>
      <c r="AA1996">
        <v>7</v>
      </c>
      <c r="AB1996">
        <v>6</v>
      </c>
      <c r="AC1996">
        <v>0.5</v>
      </c>
      <c r="AD1996">
        <v>11</v>
      </c>
      <c r="AE1996" t="s">
        <v>2088</v>
      </c>
    </row>
    <row r="1997" spans="1:31" x14ac:dyDescent="0.25">
      <c r="A1997" s="16" t="s">
        <v>23</v>
      </c>
      <c r="B1997" s="16" t="s">
        <v>39</v>
      </c>
      <c r="C1997" s="16" t="s">
        <v>714</v>
      </c>
      <c r="D1997" s="16" t="s">
        <v>62</v>
      </c>
      <c r="E1997" s="16" t="s">
        <v>41</v>
      </c>
      <c r="F1997" s="16" t="s">
        <v>28</v>
      </c>
      <c r="G1997" s="16" t="s">
        <v>105</v>
      </c>
      <c r="H1997" s="16" t="s">
        <v>106</v>
      </c>
      <c r="I1997" s="16" t="s">
        <v>106</v>
      </c>
      <c r="J1997" s="16" t="s">
        <v>107</v>
      </c>
      <c r="K1997" s="16" t="s">
        <v>716</v>
      </c>
      <c r="L1997" s="9">
        <v>45142</v>
      </c>
      <c r="M1997" s="9">
        <v>45142</v>
      </c>
      <c r="N1997" s="9">
        <v>45141</v>
      </c>
      <c r="O1997" s="7">
        <v>45141</v>
      </c>
      <c r="P1997" s="9">
        <v>45141</v>
      </c>
      <c r="Q1997" s="9">
        <v>44777</v>
      </c>
      <c r="R1997" s="9" t="s">
        <v>34</v>
      </c>
      <c r="S1997" s="16" t="s">
        <v>94</v>
      </c>
      <c r="T1997" s="16" t="s">
        <v>3174</v>
      </c>
      <c r="U1997" s="16"/>
      <c r="V1997" s="16"/>
      <c r="W1997" s="16" t="s">
        <v>37</v>
      </c>
      <c r="X1997" s="16" t="s">
        <v>38</v>
      </c>
      <c r="Y1997">
        <v>7</v>
      </c>
      <c r="Z1997">
        <v>10</v>
      </c>
      <c r="AA1997">
        <v>7</v>
      </c>
      <c r="AB1997">
        <v>6</v>
      </c>
      <c r="AC1997">
        <v>0.5</v>
      </c>
      <c r="AD1997">
        <v>11</v>
      </c>
      <c r="AE1997" t="s">
        <v>2089</v>
      </c>
    </row>
    <row r="1998" spans="1:31" x14ac:dyDescent="0.25">
      <c r="A1998" s="16" t="s">
        <v>23</v>
      </c>
      <c r="B1998" s="16" t="s">
        <v>39</v>
      </c>
      <c r="C1998" s="16" t="s">
        <v>714</v>
      </c>
      <c r="D1998" s="16" t="s">
        <v>62</v>
      </c>
      <c r="E1998" s="16" t="s">
        <v>41</v>
      </c>
      <c r="F1998" s="16" t="s">
        <v>28</v>
      </c>
      <c r="G1998" s="16" t="s">
        <v>105</v>
      </c>
      <c r="H1998" s="16" t="s">
        <v>106</v>
      </c>
      <c r="I1998" s="16" t="s">
        <v>106</v>
      </c>
      <c r="J1998" s="16" t="s">
        <v>113</v>
      </c>
      <c r="K1998" s="16" t="s">
        <v>271</v>
      </c>
      <c r="L1998" s="9">
        <v>45142</v>
      </c>
      <c r="M1998" s="9">
        <v>45142</v>
      </c>
      <c r="N1998" s="9">
        <v>45141</v>
      </c>
      <c r="O1998" s="7">
        <v>45141</v>
      </c>
      <c r="P1998" s="9">
        <v>45141</v>
      </c>
      <c r="Q1998" s="9">
        <v>44777</v>
      </c>
      <c r="R1998" s="9" t="s">
        <v>34</v>
      </c>
      <c r="S1998" s="16" t="s">
        <v>94</v>
      </c>
      <c r="T1998" s="16" t="s">
        <v>3174</v>
      </c>
      <c r="U1998" s="16"/>
      <c r="V1998" s="16"/>
      <c r="W1998" s="16" t="s">
        <v>37</v>
      </c>
      <c r="X1998" s="16" t="s">
        <v>38</v>
      </c>
      <c r="Y1998">
        <v>7</v>
      </c>
      <c r="Z1998">
        <v>10</v>
      </c>
      <c r="AA1998">
        <v>7</v>
      </c>
      <c r="AB1998">
        <v>6</v>
      </c>
      <c r="AC1998">
        <v>0.5</v>
      </c>
      <c r="AD1998">
        <v>11</v>
      </c>
      <c r="AE1998" t="s">
        <v>2090</v>
      </c>
    </row>
    <row r="1999" spans="1:31" x14ac:dyDescent="0.25">
      <c r="A1999" s="16" t="s">
        <v>3138</v>
      </c>
      <c r="B1999" s="16" t="s">
        <v>24</v>
      </c>
      <c r="C1999" s="16" t="s">
        <v>714</v>
      </c>
      <c r="D1999" s="16" t="s">
        <v>62</v>
      </c>
      <c r="E1999" s="16" t="s">
        <v>41</v>
      </c>
      <c r="F1999" s="16" t="s">
        <v>28</v>
      </c>
      <c r="G1999" s="16" t="s">
        <v>105</v>
      </c>
      <c r="H1999" s="16" t="s">
        <v>106</v>
      </c>
      <c r="I1999" s="16" t="s">
        <v>106</v>
      </c>
      <c r="J1999" s="16" t="s">
        <v>113</v>
      </c>
      <c r="K1999" s="16" t="s">
        <v>121</v>
      </c>
      <c r="L1999" s="9"/>
      <c r="M1999" s="9"/>
      <c r="N1999" s="9">
        <v>45176</v>
      </c>
      <c r="O1999" s="7">
        <v>45176</v>
      </c>
      <c r="P1999" s="9">
        <v>45176</v>
      </c>
      <c r="Q1999" s="9">
        <v>44805</v>
      </c>
      <c r="R1999" s="9" t="s">
        <v>34</v>
      </c>
      <c r="S1999" s="16" t="s">
        <v>94</v>
      </c>
      <c r="T1999" s="16" t="s">
        <v>3174</v>
      </c>
      <c r="U1999" s="16"/>
      <c r="V1999" s="16"/>
      <c r="W1999" s="16"/>
      <c r="X1999" s="16" t="s">
        <v>38</v>
      </c>
      <c r="Y1999">
        <v>7</v>
      </c>
      <c r="Z1999">
        <v>10</v>
      </c>
      <c r="AA1999">
        <v>7</v>
      </c>
      <c r="AB1999">
        <v>6</v>
      </c>
      <c r="AC1999">
        <v>0.5</v>
      </c>
      <c r="AD1999">
        <v>11</v>
      </c>
      <c r="AE1999" t="s">
        <v>1437</v>
      </c>
    </row>
    <row r="2000" spans="1:31" x14ac:dyDescent="0.25">
      <c r="A2000" s="16" t="s">
        <v>23</v>
      </c>
      <c r="B2000" s="16" t="s">
        <v>39</v>
      </c>
      <c r="C2000" s="16" t="s">
        <v>714</v>
      </c>
      <c r="D2000" s="16" t="s">
        <v>62</v>
      </c>
      <c r="E2000" s="16" t="s">
        <v>41</v>
      </c>
      <c r="F2000" s="16" t="s">
        <v>28</v>
      </c>
      <c r="G2000" s="16" t="s">
        <v>105</v>
      </c>
      <c r="H2000" s="16" t="s">
        <v>106</v>
      </c>
      <c r="I2000" s="16" t="s">
        <v>106</v>
      </c>
      <c r="J2000" s="16" t="s">
        <v>113</v>
      </c>
      <c r="K2000" s="16" t="s">
        <v>116</v>
      </c>
      <c r="L2000" s="9">
        <v>45121</v>
      </c>
      <c r="M2000" s="9">
        <v>45121</v>
      </c>
      <c r="N2000" s="9">
        <v>45120</v>
      </c>
      <c r="O2000" s="7">
        <v>45120</v>
      </c>
      <c r="P2000" s="9">
        <v>45120</v>
      </c>
      <c r="Q2000" s="9">
        <v>44756</v>
      </c>
      <c r="R2000" s="9" t="s">
        <v>34</v>
      </c>
      <c r="S2000" s="16" t="s">
        <v>94</v>
      </c>
      <c r="T2000" s="16" t="s">
        <v>3174</v>
      </c>
      <c r="U2000" s="16"/>
      <c r="V2000" s="16"/>
      <c r="W2000" s="16" t="s">
        <v>37</v>
      </c>
      <c r="X2000" s="16" t="s">
        <v>38</v>
      </c>
      <c r="Y2000">
        <v>7</v>
      </c>
      <c r="Z2000">
        <v>10</v>
      </c>
      <c r="AA2000">
        <v>7</v>
      </c>
      <c r="AB2000">
        <v>6</v>
      </c>
      <c r="AC2000">
        <v>0.5</v>
      </c>
      <c r="AD2000">
        <v>11</v>
      </c>
      <c r="AE2000" t="s">
        <v>1309</v>
      </c>
    </row>
    <row r="2001" spans="1:31" x14ac:dyDescent="0.25">
      <c r="A2001" s="16" t="s">
        <v>23</v>
      </c>
      <c r="B2001" s="16" t="s">
        <v>39</v>
      </c>
      <c r="C2001" s="16" t="s">
        <v>714</v>
      </c>
      <c r="D2001" s="16" t="s">
        <v>62</v>
      </c>
      <c r="E2001" s="16" t="s">
        <v>41</v>
      </c>
      <c r="F2001" s="16" t="s">
        <v>28</v>
      </c>
      <c r="G2001" s="16" t="s">
        <v>105</v>
      </c>
      <c r="H2001" s="16" t="s">
        <v>106</v>
      </c>
      <c r="I2001" s="16" t="s">
        <v>106</v>
      </c>
      <c r="J2001" s="16" t="s">
        <v>113</v>
      </c>
      <c r="K2001" s="16" t="s">
        <v>57</v>
      </c>
      <c r="L2001" s="9">
        <v>45121</v>
      </c>
      <c r="M2001" s="9">
        <v>45121</v>
      </c>
      <c r="N2001" s="9">
        <v>45120</v>
      </c>
      <c r="O2001" s="7">
        <v>45120</v>
      </c>
      <c r="P2001" s="9">
        <v>45120</v>
      </c>
      <c r="Q2001" s="9">
        <v>44756</v>
      </c>
      <c r="R2001" s="9" t="s">
        <v>34</v>
      </c>
      <c r="S2001" s="16" t="s">
        <v>94</v>
      </c>
      <c r="T2001" s="16" t="s">
        <v>3174</v>
      </c>
      <c r="U2001" s="16"/>
      <c r="V2001" s="16"/>
      <c r="W2001" s="16" t="s">
        <v>37</v>
      </c>
      <c r="X2001" s="16" t="s">
        <v>38</v>
      </c>
      <c r="Y2001">
        <v>7</v>
      </c>
      <c r="Z2001">
        <v>10</v>
      </c>
      <c r="AA2001">
        <v>7</v>
      </c>
      <c r="AB2001">
        <v>6</v>
      </c>
      <c r="AC2001">
        <v>0.5</v>
      </c>
      <c r="AD2001">
        <v>11</v>
      </c>
      <c r="AE2001" t="s">
        <v>1836</v>
      </c>
    </row>
    <row r="2002" spans="1:31" x14ac:dyDescent="0.25">
      <c r="A2002" s="16" t="s">
        <v>23</v>
      </c>
      <c r="B2002" s="16" t="s">
        <v>39</v>
      </c>
      <c r="C2002" s="16" t="s">
        <v>714</v>
      </c>
      <c r="D2002" s="16" t="s">
        <v>62</v>
      </c>
      <c r="E2002" s="16" t="s">
        <v>41</v>
      </c>
      <c r="F2002" s="16" t="s">
        <v>28</v>
      </c>
      <c r="G2002" s="16" t="s">
        <v>105</v>
      </c>
      <c r="H2002" s="16" t="s">
        <v>106</v>
      </c>
      <c r="I2002" s="16" t="s">
        <v>106</v>
      </c>
      <c r="J2002" s="16" t="s">
        <v>122</v>
      </c>
      <c r="K2002" s="16" t="s">
        <v>53</v>
      </c>
      <c r="L2002" s="9">
        <v>45142</v>
      </c>
      <c r="M2002" s="9">
        <v>45142</v>
      </c>
      <c r="N2002" s="9">
        <v>45141</v>
      </c>
      <c r="O2002" s="7">
        <v>45141</v>
      </c>
      <c r="P2002" s="9">
        <v>45141</v>
      </c>
      <c r="Q2002" s="9">
        <v>44777</v>
      </c>
      <c r="R2002" s="9" t="s">
        <v>34</v>
      </c>
      <c r="S2002" s="16" t="s">
        <v>94</v>
      </c>
      <c r="T2002" s="16" t="s">
        <v>3174</v>
      </c>
      <c r="U2002" s="16"/>
      <c r="V2002" s="16"/>
      <c r="W2002" s="16" t="s">
        <v>37</v>
      </c>
      <c r="X2002" s="16" t="s">
        <v>38</v>
      </c>
      <c r="Y2002">
        <v>7</v>
      </c>
      <c r="Z2002">
        <v>10</v>
      </c>
      <c r="AA2002">
        <v>7</v>
      </c>
      <c r="AB2002">
        <v>6</v>
      </c>
      <c r="AC2002">
        <v>0.5</v>
      </c>
      <c r="AD2002">
        <v>11</v>
      </c>
      <c r="AE2002" t="s">
        <v>2091</v>
      </c>
    </row>
    <row r="2003" spans="1:31" x14ac:dyDescent="0.25">
      <c r="A2003" s="16" t="s">
        <v>23</v>
      </c>
      <c r="B2003" s="16" t="s">
        <v>39</v>
      </c>
      <c r="C2003" s="16" t="s">
        <v>714</v>
      </c>
      <c r="D2003" s="16" t="s">
        <v>62</v>
      </c>
      <c r="E2003" s="16" t="s">
        <v>41</v>
      </c>
      <c r="F2003" s="16" t="s">
        <v>28</v>
      </c>
      <c r="G2003" s="16" t="s">
        <v>105</v>
      </c>
      <c r="H2003" s="16" t="s">
        <v>106</v>
      </c>
      <c r="I2003" s="16" t="s">
        <v>106</v>
      </c>
      <c r="J2003" s="16" t="s">
        <v>122</v>
      </c>
      <c r="K2003" s="16" t="s">
        <v>108</v>
      </c>
      <c r="L2003" s="9"/>
      <c r="M2003" s="9">
        <v>45142</v>
      </c>
      <c r="N2003" s="9">
        <v>45120</v>
      </c>
      <c r="O2003" s="7">
        <v>45120</v>
      </c>
      <c r="P2003" s="9">
        <v>45120</v>
      </c>
      <c r="Q2003" s="9"/>
      <c r="R2003" s="9" t="s">
        <v>34</v>
      </c>
      <c r="S2003" s="16" t="s">
        <v>94</v>
      </c>
      <c r="T2003" s="16" t="s">
        <v>3174</v>
      </c>
      <c r="U2003" s="16"/>
      <c r="V2003" s="16"/>
      <c r="W2003" s="16" t="s">
        <v>37</v>
      </c>
      <c r="X2003" s="16" t="s">
        <v>38</v>
      </c>
      <c r="Y2003">
        <v>7</v>
      </c>
      <c r="Z2003">
        <v>10</v>
      </c>
      <c r="AA2003">
        <v>7</v>
      </c>
      <c r="AB2003">
        <v>6</v>
      </c>
      <c r="AC2003">
        <v>0.5</v>
      </c>
      <c r="AD2003">
        <v>11</v>
      </c>
      <c r="AE2003" t="s">
        <v>1654</v>
      </c>
    </row>
    <row r="2004" spans="1:31" x14ac:dyDescent="0.25">
      <c r="A2004" s="16" t="s">
        <v>23</v>
      </c>
      <c r="B2004" s="16" t="s">
        <v>39</v>
      </c>
      <c r="C2004" s="16" t="s">
        <v>714</v>
      </c>
      <c r="D2004" s="16" t="s">
        <v>62</v>
      </c>
      <c r="E2004" s="16" t="s">
        <v>41</v>
      </c>
      <c r="F2004" s="16" t="s">
        <v>28</v>
      </c>
      <c r="G2004" s="16" t="s">
        <v>105</v>
      </c>
      <c r="H2004" s="16" t="s">
        <v>106</v>
      </c>
      <c r="I2004" s="16" t="s">
        <v>106</v>
      </c>
      <c r="J2004" s="16" t="s">
        <v>122</v>
      </c>
      <c r="K2004" s="16" t="s">
        <v>121</v>
      </c>
      <c r="L2004" s="9">
        <v>45121</v>
      </c>
      <c r="M2004" s="9">
        <v>45121</v>
      </c>
      <c r="N2004" s="9">
        <v>45120</v>
      </c>
      <c r="O2004" s="7">
        <v>45120</v>
      </c>
      <c r="P2004" s="9">
        <v>45120</v>
      </c>
      <c r="Q2004" s="9">
        <v>44756</v>
      </c>
      <c r="R2004" s="9" t="s">
        <v>34</v>
      </c>
      <c r="S2004" s="16" t="s">
        <v>94</v>
      </c>
      <c r="T2004" s="16" t="s">
        <v>3174</v>
      </c>
      <c r="U2004" s="16"/>
      <c r="V2004" s="16"/>
      <c r="W2004" s="16" t="s">
        <v>37</v>
      </c>
      <c r="X2004" s="16" t="s">
        <v>38</v>
      </c>
      <c r="Y2004">
        <v>7</v>
      </c>
      <c r="Z2004">
        <v>10</v>
      </c>
      <c r="AA2004">
        <v>7</v>
      </c>
      <c r="AB2004">
        <v>6</v>
      </c>
      <c r="AC2004">
        <v>0.5</v>
      </c>
      <c r="AD2004">
        <v>11</v>
      </c>
      <c r="AE2004" t="s">
        <v>2092</v>
      </c>
    </row>
    <row r="2005" spans="1:31" x14ac:dyDescent="0.25">
      <c r="A2005" s="16" t="s">
        <v>23</v>
      </c>
      <c r="B2005" s="16" t="s">
        <v>39</v>
      </c>
      <c r="C2005" s="16" t="s">
        <v>714</v>
      </c>
      <c r="D2005" s="16" t="s">
        <v>62</v>
      </c>
      <c r="E2005" s="16" t="s">
        <v>41</v>
      </c>
      <c r="F2005" s="16" t="s">
        <v>28</v>
      </c>
      <c r="G2005" s="16" t="s">
        <v>105</v>
      </c>
      <c r="H2005" s="16" t="s">
        <v>106</v>
      </c>
      <c r="I2005" s="16" t="s">
        <v>106</v>
      </c>
      <c r="J2005" s="16" t="s">
        <v>122</v>
      </c>
      <c r="K2005" s="16" t="s">
        <v>87</v>
      </c>
      <c r="L2005" s="9">
        <v>45121</v>
      </c>
      <c r="M2005" s="9">
        <v>45142</v>
      </c>
      <c r="N2005" s="9">
        <v>45120</v>
      </c>
      <c r="O2005" s="7">
        <v>45120</v>
      </c>
      <c r="P2005" s="9">
        <v>45120</v>
      </c>
      <c r="Q2005" s="9">
        <v>44756</v>
      </c>
      <c r="R2005" s="9" t="s">
        <v>34</v>
      </c>
      <c r="S2005" s="16" t="s">
        <v>94</v>
      </c>
      <c r="T2005" s="16" t="s">
        <v>3174</v>
      </c>
      <c r="U2005" s="16"/>
      <c r="V2005" s="16"/>
      <c r="W2005" s="16" t="s">
        <v>37</v>
      </c>
      <c r="X2005" s="16" t="s">
        <v>38</v>
      </c>
      <c r="Y2005">
        <v>7</v>
      </c>
      <c r="Z2005">
        <v>10</v>
      </c>
      <c r="AA2005">
        <v>7</v>
      </c>
      <c r="AB2005">
        <v>6</v>
      </c>
      <c r="AC2005">
        <v>0.5</v>
      </c>
      <c r="AD2005">
        <v>11</v>
      </c>
      <c r="AE2005" t="s">
        <v>1320</v>
      </c>
    </row>
    <row r="2006" spans="1:31" x14ac:dyDescent="0.25">
      <c r="A2006" s="16" t="s">
        <v>23</v>
      </c>
      <c r="B2006" s="16" t="s">
        <v>39</v>
      </c>
      <c r="C2006" s="16" t="s">
        <v>714</v>
      </c>
      <c r="D2006" s="16" t="s">
        <v>62</v>
      </c>
      <c r="E2006" s="16" t="s">
        <v>41</v>
      </c>
      <c r="F2006" s="16" t="s">
        <v>28</v>
      </c>
      <c r="G2006" s="16" t="s">
        <v>105</v>
      </c>
      <c r="H2006" s="16" t="s">
        <v>106</v>
      </c>
      <c r="I2006" s="16" t="s">
        <v>106</v>
      </c>
      <c r="J2006" s="16" t="s">
        <v>122</v>
      </c>
      <c r="K2006" s="16" t="s">
        <v>367</v>
      </c>
      <c r="L2006" s="9">
        <v>45121</v>
      </c>
      <c r="M2006" s="9">
        <v>45121</v>
      </c>
      <c r="N2006" s="9">
        <v>45120</v>
      </c>
      <c r="O2006" s="7">
        <v>45120</v>
      </c>
      <c r="P2006" s="9">
        <v>45120</v>
      </c>
      <c r="Q2006" s="9">
        <v>44756</v>
      </c>
      <c r="R2006" s="9" t="s">
        <v>34</v>
      </c>
      <c r="S2006" s="16" t="s">
        <v>94</v>
      </c>
      <c r="T2006" s="16" t="s">
        <v>3174</v>
      </c>
      <c r="U2006" s="16"/>
      <c r="V2006" s="16"/>
      <c r="W2006" s="16" t="s">
        <v>37</v>
      </c>
      <c r="X2006" s="16" t="s">
        <v>38</v>
      </c>
      <c r="Y2006">
        <v>7</v>
      </c>
      <c r="Z2006">
        <v>10</v>
      </c>
      <c r="AA2006">
        <v>7</v>
      </c>
      <c r="AB2006">
        <v>6</v>
      </c>
      <c r="AC2006">
        <v>0.5</v>
      </c>
      <c r="AD2006">
        <v>11</v>
      </c>
      <c r="AE2006" t="s">
        <v>2093</v>
      </c>
    </row>
    <row r="2007" spans="1:31" x14ac:dyDescent="0.25">
      <c r="A2007" s="16" t="s">
        <v>23</v>
      </c>
      <c r="B2007" s="16" t="s">
        <v>39</v>
      </c>
      <c r="C2007" s="16" t="s">
        <v>714</v>
      </c>
      <c r="D2007" s="16" t="s">
        <v>62</v>
      </c>
      <c r="E2007" s="16" t="s">
        <v>41</v>
      </c>
      <c r="F2007" s="16" t="s">
        <v>28</v>
      </c>
      <c r="G2007" s="16" t="s">
        <v>105</v>
      </c>
      <c r="H2007" s="16" t="s">
        <v>106</v>
      </c>
      <c r="I2007" s="16" t="s">
        <v>106</v>
      </c>
      <c r="J2007" s="16" t="s">
        <v>122</v>
      </c>
      <c r="K2007" s="16" t="s">
        <v>124</v>
      </c>
      <c r="L2007" s="9">
        <v>45121</v>
      </c>
      <c r="M2007" s="9">
        <v>45121</v>
      </c>
      <c r="N2007" s="9">
        <v>45120</v>
      </c>
      <c r="O2007" s="7">
        <v>45120</v>
      </c>
      <c r="P2007" s="9">
        <v>45120</v>
      </c>
      <c r="Q2007" s="9">
        <v>44756</v>
      </c>
      <c r="R2007" s="9" t="s">
        <v>34</v>
      </c>
      <c r="S2007" s="16" t="s">
        <v>94</v>
      </c>
      <c r="T2007" s="16" t="s">
        <v>3174</v>
      </c>
      <c r="U2007" s="16"/>
      <c r="V2007" s="16"/>
      <c r="W2007" s="16" t="s">
        <v>37</v>
      </c>
      <c r="X2007" s="16" t="s">
        <v>38</v>
      </c>
      <c r="Y2007">
        <v>7</v>
      </c>
      <c r="Z2007">
        <v>10</v>
      </c>
      <c r="AA2007">
        <v>7</v>
      </c>
      <c r="AB2007">
        <v>6</v>
      </c>
      <c r="AC2007">
        <v>0.5</v>
      </c>
      <c r="AD2007">
        <v>11</v>
      </c>
      <c r="AE2007" t="s">
        <v>1657</v>
      </c>
    </row>
    <row r="2008" spans="1:31" x14ac:dyDescent="0.25">
      <c r="A2008" s="16" t="s">
        <v>23</v>
      </c>
      <c r="B2008" s="16" t="s">
        <v>39</v>
      </c>
      <c r="C2008" s="16" t="s">
        <v>714</v>
      </c>
      <c r="D2008" s="16" t="s">
        <v>62</v>
      </c>
      <c r="E2008" s="16" t="s">
        <v>41</v>
      </c>
      <c r="F2008" s="16" t="s">
        <v>28</v>
      </c>
      <c r="G2008" s="16" t="s">
        <v>105</v>
      </c>
      <c r="H2008" s="16" t="s">
        <v>106</v>
      </c>
      <c r="I2008" s="16" t="s">
        <v>106</v>
      </c>
      <c r="J2008" s="16" t="s">
        <v>122</v>
      </c>
      <c r="K2008" s="16" t="s">
        <v>125</v>
      </c>
      <c r="L2008" s="9"/>
      <c r="M2008" s="9"/>
      <c r="N2008" s="9">
        <v>45120</v>
      </c>
      <c r="O2008" s="7">
        <v>45120</v>
      </c>
      <c r="P2008" s="9">
        <v>45120</v>
      </c>
      <c r="Q2008" s="9">
        <v>44756</v>
      </c>
      <c r="R2008" s="9" t="s">
        <v>34</v>
      </c>
      <c r="S2008" s="16" t="s">
        <v>94</v>
      </c>
      <c r="T2008" s="16" t="s">
        <v>3174</v>
      </c>
      <c r="U2008" s="16"/>
      <c r="V2008" s="16"/>
      <c r="W2008" s="16" t="s">
        <v>37</v>
      </c>
      <c r="X2008" s="16" t="s">
        <v>38</v>
      </c>
      <c r="Y2008">
        <v>7</v>
      </c>
      <c r="Z2008">
        <v>10</v>
      </c>
      <c r="AA2008">
        <v>7</v>
      </c>
      <c r="AB2008">
        <v>6</v>
      </c>
      <c r="AC2008">
        <v>0.5</v>
      </c>
      <c r="AD2008">
        <v>11</v>
      </c>
      <c r="AE2008" t="s">
        <v>2094</v>
      </c>
    </row>
    <row r="2009" spans="1:31" x14ac:dyDescent="0.25">
      <c r="A2009" s="16" t="s">
        <v>23</v>
      </c>
      <c r="B2009" s="16" t="s">
        <v>39</v>
      </c>
      <c r="C2009" s="16" t="s">
        <v>714</v>
      </c>
      <c r="D2009" s="16" t="s">
        <v>62</v>
      </c>
      <c r="E2009" s="16" t="s">
        <v>41</v>
      </c>
      <c r="F2009" s="16" t="s">
        <v>28</v>
      </c>
      <c r="G2009" s="16" t="s">
        <v>105</v>
      </c>
      <c r="H2009" s="16" t="s">
        <v>106</v>
      </c>
      <c r="I2009" s="16" t="s">
        <v>106</v>
      </c>
      <c r="J2009" s="16" t="s">
        <v>122</v>
      </c>
      <c r="K2009" s="16" t="s">
        <v>117</v>
      </c>
      <c r="L2009" s="9">
        <v>45205</v>
      </c>
      <c r="M2009" s="9">
        <v>45170</v>
      </c>
      <c r="N2009" s="9">
        <v>45204</v>
      </c>
      <c r="O2009" s="7">
        <v>45204</v>
      </c>
      <c r="P2009" s="9">
        <v>45204</v>
      </c>
      <c r="Q2009" s="9">
        <v>44840</v>
      </c>
      <c r="R2009" s="9" t="s">
        <v>34</v>
      </c>
      <c r="S2009" s="16" t="s">
        <v>94</v>
      </c>
      <c r="T2009" s="16" t="s">
        <v>3174</v>
      </c>
      <c r="U2009" s="16"/>
      <c r="V2009" s="16"/>
      <c r="W2009" s="16" t="s">
        <v>37</v>
      </c>
      <c r="X2009" s="16" t="s">
        <v>38</v>
      </c>
      <c r="Y2009">
        <v>7</v>
      </c>
      <c r="Z2009">
        <v>10</v>
      </c>
      <c r="AA2009">
        <v>7</v>
      </c>
      <c r="AB2009">
        <v>6</v>
      </c>
      <c r="AC2009">
        <v>0.5</v>
      </c>
      <c r="AD2009">
        <v>11</v>
      </c>
      <c r="AE2009" t="s">
        <v>1658</v>
      </c>
    </row>
    <row r="2010" spans="1:31" x14ac:dyDescent="0.25">
      <c r="A2010" s="16" t="s">
        <v>23</v>
      </c>
      <c r="B2010" s="16" t="s">
        <v>39</v>
      </c>
      <c r="C2010" s="16" t="s">
        <v>714</v>
      </c>
      <c r="D2010" s="16" t="s">
        <v>62</v>
      </c>
      <c r="E2010" s="16" t="s">
        <v>41</v>
      </c>
      <c r="F2010" s="16" t="s">
        <v>28</v>
      </c>
      <c r="G2010" s="16" t="s">
        <v>105</v>
      </c>
      <c r="H2010" s="16" t="s">
        <v>106</v>
      </c>
      <c r="I2010" s="16" t="s">
        <v>106</v>
      </c>
      <c r="J2010" s="16" t="s">
        <v>122</v>
      </c>
      <c r="K2010" s="16" t="s">
        <v>317</v>
      </c>
      <c r="L2010" s="9"/>
      <c r="M2010" s="9"/>
      <c r="N2010" s="9">
        <v>45239</v>
      </c>
      <c r="O2010" s="7">
        <v>45239</v>
      </c>
      <c r="P2010" s="9">
        <v>45239</v>
      </c>
      <c r="Q2010" s="9"/>
      <c r="R2010" s="9" t="s">
        <v>34</v>
      </c>
      <c r="S2010" s="16" t="s">
        <v>94</v>
      </c>
      <c r="T2010" s="16" t="s">
        <v>109</v>
      </c>
      <c r="U2010" s="16"/>
      <c r="V2010" s="16"/>
      <c r="W2010" s="16" t="s">
        <v>37</v>
      </c>
      <c r="X2010" s="16" t="s">
        <v>38</v>
      </c>
      <c r="Y2010">
        <v>7</v>
      </c>
      <c r="Z2010">
        <v>10</v>
      </c>
      <c r="AA2010">
        <v>7</v>
      </c>
      <c r="AB2010">
        <v>6</v>
      </c>
      <c r="AC2010">
        <v>0.5</v>
      </c>
      <c r="AD2010">
        <v>11</v>
      </c>
      <c r="AE2010" t="s">
        <v>2095</v>
      </c>
    </row>
    <row r="2011" spans="1:31" x14ac:dyDescent="0.25">
      <c r="A2011" s="16" t="s">
        <v>23</v>
      </c>
      <c r="B2011" s="16" t="s">
        <v>39</v>
      </c>
      <c r="C2011" s="16" t="s">
        <v>714</v>
      </c>
      <c r="D2011" s="16" t="s">
        <v>62</v>
      </c>
      <c r="E2011" s="16" t="s">
        <v>41</v>
      </c>
      <c r="F2011" s="16" t="s">
        <v>28</v>
      </c>
      <c r="G2011" s="16" t="s">
        <v>105</v>
      </c>
      <c r="H2011" s="16" t="s">
        <v>106</v>
      </c>
      <c r="I2011" s="16" t="s">
        <v>106</v>
      </c>
      <c r="J2011" s="16" t="s">
        <v>122</v>
      </c>
      <c r="K2011" s="16" t="s">
        <v>717</v>
      </c>
      <c r="L2011" s="9"/>
      <c r="M2011" s="9"/>
      <c r="N2011" s="9">
        <v>45120</v>
      </c>
      <c r="O2011" s="7">
        <v>45120</v>
      </c>
      <c r="P2011" s="9">
        <v>45120</v>
      </c>
      <c r="Q2011" s="9"/>
      <c r="R2011" s="9" t="s">
        <v>34</v>
      </c>
      <c r="S2011" s="16" t="s">
        <v>94</v>
      </c>
      <c r="T2011" s="16" t="s">
        <v>3174</v>
      </c>
      <c r="U2011" s="16"/>
      <c r="V2011" s="16"/>
      <c r="W2011" s="16" t="s">
        <v>37</v>
      </c>
      <c r="X2011" s="16" t="s">
        <v>38</v>
      </c>
      <c r="Y2011">
        <v>7</v>
      </c>
      <c r="Z2011">
        <v>10</v>
      </c>
      <c r="AA2011">
        <v>7</v>
      </c>
      <c r="AB2011">
        <v>6</v>
      </c>
      <c r="AC2011">
        <v>0.5</v>
      </c>
      <c r="AD2011">
        <v>11</v>
      </c>
      <c r="AE2011" t="s">
        <v>2096</v>
      </c>
    </row>
    <row r="2012" spans="1:31" x14ac:dyDescent="0.25">
      <c r="A2012" s="16" t="s">
        <v>23</v>
      </c>
      <c r="B2012" s="16" t="s">
        <v>39</v>
      </c>
      <c r="C2012" s="16" t="s">
        <v>714</v>
      </c>
      <c r="D2012" s="16" t="s">
        <v>62</v>
      </c>
      <c r="E2012" s="16" t="s">
        <v>41</v>
      </c>
      <c r="F2012" s="16" t="s">
        <v>28</v>
      </c>
      <c r="G2012" s="16" t="s">
        <v>105</v>
      </c>
      <c r="H2012" s="16" t="s">
        <v>106</v>
      </c>
      <c r="I2012" s="16" t="s">
        <v>106</v>
      </c>
      <c r="J2012" s="16" t="s">
        <v>122</v>
      </c>
      <c r="K2012" s="16" t="s">
        <v>57</v>
      </c>
      <c r="L2012" s="9">
        <v>45233</v>
      </c>
      <c r="M2012" s="9">
        <v>45233</v>
      </c>
      <c r="N2012" s="9">
        <v>45239</v>
      </c>
      <c r="O2012" s="7">
        <v>45239</v>
      </c>
      <c r="P2012" s="9">
        <v>45239</v>
      </c>
      <c r="Q2012" s="9">
        <v>44868</v>
      </c>
      <c r="R2012" s="9" t="s">
        <v>34</v>
      </c>
      <c r="S2012" s="16" t="s">
        <v>94</v>
      </c>
      <c r="T2012" s="16" t="s">
        <v>109</v>
      </c>
      <c r="U2012" s="16"/>
      <c r="V2012" s="16"/>
      <c r="W2012" s="16" t="s">
        <v>37</v>
      </c>
      <c r="X2012" s="16" t="s">
        <v>38</v>
      </c>
      <c r="Y2012">
        <v>7</v>
      </c>
      <c r="Z2012">
        <v>10</v>
      </c>
      <c r="AA2012">
        <v>7</v>
      </c>
      <c r="AB2012">
        <v>6</v>
      </c>
      <c r="AC2012">
        <v>0.5</v>
      </c>
      <c r="AD2012">
        <v>11</v>
      </c>
      <c r="AE2012" t="s">
        <v>1881</v>
      </c>
    </row>
    <row r="2013" spans="1:31" x14ac:dyDescent="0.25">
      <c r="A2013" s="16" t="s">
        <v>23</v>
      </c>
      <c r="B2013" s="16" t="s">
        <v>39</v>
      </c>
      <c r="C2013" s="16" t="s">
        <v>714</v>
      </c>
      <c r="D2013" s="16" t="s">
        <v>62</v>
      </c>
      <c r="E2013" s="16" t="s">
        <v>41</v>
      </c>
      <c r="F2013" s="16" t="s">
        <v>28</v>
      </c>
      <c r="G2013" s="16" t="s">
        <v>105</v>
      </c>
      <c r="H2013" s="16" t="s">
        <v>106</v>
      </c>
      <c r="I2013" s="16" t="s">
        <v>106</v>
      </c>
      <c r="J2013" s="16" t="s">
        <v>122</v>
      </c>
      <c r="K2013" s="16" t="s">
        <v>97</v>
      </c>
      <c r="L2013" s="9">
        <v>45170</v>
      </c>
      <c r="M2013" s="9">
        <v>45170</v>
      </c>
      <c r="N2013" s="9">
        <v>45204</v>
      </c>
      <c r="O2013" s="7">
        <v>45204</v>
      </c>
      <c r="P2013" s="9">
        <v>45204</v>
      </c>
      <c r="Q2013" s="9">
        <v>44805</v>
      </c>
      <c r="R2013" s="9" t="s">
        <v>34</v>
      </c>
      <c r="S2013" s="16" t="s">
        <v>94</v>
      </c>
      <c r="T2013" s="16" t="s">
        <v>3174</v>
      </c>
      <c r="U2013" s="16"/>
      <c r="V2013" s="16"/>
      <c r="W2013" s="16" t="s">
        <v>37</v>
      </c>
      <c r="X2013" s="16" t="s">
        <v>38</v>
      </c>
      <c r="Y2013">
        <v>7</v>
      </c>
      <c r="Z2013">
        <v>10</v>
      </c>
      <c r="AA2013">
        <v>7</v>
      </c>
      <c r="AB2013">
        <v>6</v>
      </c>
      <c r="AC2013">
        <v>0.5</v>
      </c>
      <c r="AD2013">
        <v>11</v>
      </c>
      <c r="AE2013" t="s">
        <v>2097</v>
      </c>
    </row>
    <row r="2014" spans="1:31" x14ac:dyDescent="0.25">
      <c r="A2014" s="16" t="s">
        <v>23</v>
      </c>
      <c r="B2014" s="16" t="s">
        <v>39</v>
      </c>
      <c r="C2014" s="16" t="s">
        <v>714</v>
      </c>
      <c r="D2014" s="16" t="s">
        <v>62</v>
      </c>
      <c r="E2014" s="16" t="s">
        <v>41</v>
      </c>
      <c r="F2014" s="16" t="s">
        <v>28</v>
      </c>
      <c r="G2014" s="16" t="s">
        <v>105</v>
      </c>
      <c r="H2014" s="16" t="s">
        <v>106</v>
      </c>
      <c r="I2014" s="16" t="s">
        <v>106</v>
      </c>
      <c r="J2014" s="16" t="s">
        <v>123</v>
      </c>
      <c r="K2014" s="16" t="s">
        <v>108</v>
      </c>
      <c r="L2014" s="9">
        <v>45170</v>
      </c>
      <c r="M2014" s="9">
        <v>45170</v>
      </c>
      <c r="N2014" s="9">
        <v>45204</v>
      </c>
      <c r="O2014" s="7">
        <v>45204</v>
      </c>
      <c r="P2014" s="9">
        <v>45204</v>
      </c>
      <c r="Q2014" s="9">
        <v>44805</v>
      </c>
      <c r="R2014" s="9" t="s">
        <v>34</v>
      </c>
      <c r="S2014" s="16" t="s">
        <v>94</v>
      </c>
      <c r="T2014" s="16" t="s">
        <v>3174</v>
      </c>
      <c r="U2014" s="16"/>
      <c r="V2014" s="16"/>
      <c r="W2014" s="16" t="s">
        <v>37</v>
      </c>
      <c r="X2014" s="16" t="s">
        <v>38</v>
      </c>
      <c r="Y2014">
        <v>7</v>
      </c>
      <c r="Z2014">
        <v>10</v>
      </c>
      <c r="AA2014">
        <v>7</v>
      </c>
      <c r="AB2014">
        <v>6</v>
      </c>
      <c r="AC2014">
        <v>0.5</v>
      </c>
      <c r="AD2014">
        <v>11</v>
      </c>
      <c r="AE2014" t="s">
        <v>1542</v>
      </c>
    </row>
    <row r="2015" spans="1:31" x14ac:dyDescent="0.25">
      <c r="A2015" s="16" t="s">
        <v>23</v>
      </c>
      <c r="B2015" s="16" t="s">
        <v>39</v>
      </c>
      <c r="C2015" s="16" t="s">
        <v>714</v>
      </c>
      <c r="D2015" s="16" t="s">
        <v>62</v>
      </c>
      <c r="E2015" s="16" t="s">
        <v>41</v>
      </c>
      <c r="F2015" s="16" t="s">
        <v>28</v>
      </c>
      <c r="G2015" s="16" t="s">
        <v>105</v>
      </c>
      <c r="H2015" s="16" t="s">
        <v>106</v>
      </c>
      <c r="I2015" s="16" t="s">
        <v>106</v>
      </c>
      <c r="J2015" s="16" t="s">
        <v>123</v>
      </c>
      <c r="K2015" s="16" t="s">
        <v>121</v>
      </c>
      <c r="L2015" s="9">
        <v>45205</v>
      </c>
      <c r="M2015" s="9">
        <v>45205</v>
      </c>
      <c r="N2015" s="9">
        <v>45204</v>
      </c>
      <c r="O2015" s="7">
        <v>45204</v>
      </c>
      <c r="P2015" s="9">
        <v>45204</v>
      </c>
      <c r="Q2015" s="9">
        <v>44840</v>
      </c>
      <c r="R2015" s="9" t="s">
        <v>34</v>
      </c>
      <c r="S2015" s="16" t="s">
        <v>94</v>
      </c>
      <c r="T2015" s="16" t="s">
        <v>3174</v>
      </c>
      <c r="U2015" s="16"/>
      <c r="V2015" s="16"/>
      <c r="W2015" s="16" t="s">
        <v>37</v>
      </c>
      <c r="X2015" s="16" t="s">
        <v>38</v>
      </c>
      <c r="Y2015">
        <v>7</v>
      </c>
      <c r="Z2015">
        <v>10</v>
      </c>
      <c r="AA2015">
        <v>7</v>
      </c>
      <c r="AB2015">
        <v>6</v>
      </c>
      <c r="AC2015">
        <v>0.5</v>
      </c>
      <c r="AD2015">
        <v>11</v>
      </c>
      <c r="AE2015" t="s">
        <v>2098</v>
      </c>
    </row>
    <row r="2016" spans="1:31" x14ac:dyDescent="0.25">
      <c r="A2016" s="16" t="s">
        <v>23</v>
      </c>
      <c r="B2016" s="16" t="s">
        <v>39</v>
      </c>
      <c r="C2016" s="16" t="s">
        <v>714</v>
      </c>
      <c r="D2016" s="16" t="s">
        <v>62</v>
      </c>
      <c r="E2016" s="16" t="s">
        <v>41</v>
      </c>
      <c r="F2016" s="16" t="s">
        <v>28</v>
      </c>
      <c r="G2016" s="16" t="s">
        <v>105</v>
      </c>
      <c r="H2016" s="16" t="s">
        <v>106</v>
      </c>
      <c r="I2016" s="16" t="s">
        <v>106</v>
      </c>
      <c r="J2016" s="16" t="s">
        <v>123</v>
      </c>
      <c r="K2016" s="16" t="s">
        <v>399</v>
      </c>
      <c r="L2016" s="9">
        <v>45170</v>
      </c>
      <c r="M2016" s="9">
        <v>45170</v>
      </c>
      <c r="N2016" s="9">
        <v>45176</v>
      </c>
      <c r="O2016" s="7">
        <v>45176</v>
      </c>
      <c r="P2016" s="9">
        <v>45176</v>
      </c>
      <c r="Q2016" s="9">
        <v>44805</v>
      </c>
      <c r="R2016" s="9" t="s">
        <v>34</v>
      </c>
      <c r="S2016" s="16" t="s">
        <v>94</v>
      </c>
      <c r="T2016" s="16" t="s">
        <v>3174</v>
      </c>
      <c r="U2016" s="16"/>
      <c r="V2016" s="16"/>
      <c r="W2016" s="16" t="s">
        <v>37</v>
      </c>
      <c r="X2016" s="16" t="s">
        <v>38</v>
      </c>
      <c r="Y2016">
        <v>7</v>
      </c>
      <c r="Z2016">
        <v>10</v>
      </c>
      <c r="AA2016">
        <v>7</v>
      </c>
      <c r="AB2016">
        <v>6</v>
      </c>
      <c r="AC2016">
        <v>0.5</v>
      </c>
      <c r="AD2016">
        <v>11</v>
      </c>
      <c r="AE2016" t="s">
        <v>1674</v>
      </c>
    </row>
    <row r="2017" spans="1:31" x14ac:dyDescent="0.25">
      <c r="A2017" s="16" t="s">
        <v>23</v>
      </c>
      <c r="B2017" s="16" t="s">
        <v>39</v>
      </c>
      <c r="C2017" s="16" t="s">
        <v>714</v>
      </c>
      <c r="D2017" s="16" t="s">
        <v>62</v>
      </c>
      <c r="E2017" s="16" t="s">
        <v>41</v>
      </c>
      <c r="F2017" s="16" t="s">
        <v>28</v>
      </c>
      <c r="G2017" s="16" t="s">
        <v>105</v>
      </c>
      <c r="H2017" s="16" t="s">
        <v>106</v>
      </c>
      <c r="I2017" s="16" t="s">
        <v>106</v>
      </c>
      <c r="J2017" s="16" t="s">
        <v>123</v>
      </c>
      <c r="K2017" s="16" t="s">
        <v>367</v>
      </c>
      <c r="L2017" s="9">
        <v>45170</v>
      </c>
      <c r="M2017" s="9">
        <v>45205</v>
      </c>
      <c r="N2017" s="9">
        <v>45176</v>
      </c>
      <c r="O2017" s="7">
        <v>45176</v>
      </c>
      <c r="P2017" s="9">
        <v>45176</v>
      </c>
      <c r="Q2017" s="9">
        <v>44805</v>
      </c>
      <c r="R2017" s="9" t="s">
        <v>34</v>
      </c>
      <c r="S2017" s="16" t="s">
        <v>94</v>
      </c>
      <c r="T2017" s="16" t="s">
        <v>3174</v>
      </c>
      <c r="U2017" s="16"/>
      <c r="V2017" s="16"/>
      <c r="W2017" s="16" t="s">
        <v>37</v>
      </c>
      <c r="X2017" s="16" t="s">
        <v>38</v>
      </c>
      <c r="Y2017">
        <v>7</v>
      </c>
      <c r="Z2017">
        <v>10</v>
      </c>
      <c r="AA2017">
        <v>7</v>
      </c>
      <c r="AB2017">
        <v>6</v>
      </c>
      <c r="AC2017">
        <v>0.5</v>
      </c>
      <c r="AD2017">
        <v>11</v>
      </c>
      <c r="AE2017" t="s">
        <v>1675</v>
      </c>
    </row>
    <row r="2018" spans="1:31" x14ac:dyDescent="0.25">
      <c r="A2018" s="16" t="s">
        <v>23</v>
      </c>
      <c r="B2018" s="16" t="s">
        <v>39</v>
      </c>
      <c r="C2018" s="16" t="s">
        <v>714</v>
      </c>
      <c r="D2018" s="16" t="s">
        <v>62</v>
      </c>
      <c r="E2018" s="16" t="s">
        <v>41</v>
      </c>
      <c r="F2018" s="16" t="s">
        <v>28</v>
      </c>
      <c r="G2018" s="16" t="s">
        <v>105</v>
      </c>
      <c r="H2018" s="16" t="s">
        <v>106</v>
      </c>
      <c r="I2018" s="16" t="s">
        <v>106</v>
      </c>
      <c r="J2018" s="16" t="s">
        <v>123</v>
      </c>
      <c r="K2018" s="16" t="s">
        <v>124</v>
      </c>
      <c r="L2018" s="9">
        <v>45121</v>
      </c>
      <c r="M2018" s="9">
        <v>45121</v>
      </c>
      <c r="N2018" s="9">
        <v>45120</v>
      </c>
      <c r="O2018" s="7">
        <v>45120</v>
      </c>
      <c r="P2018" s="9">
        <v>45120</v>
      </c>
      <c r="Q2018" s="9">
        <v>44756</v>
      </c>
      <c r="R2018" s="9" t="s">
        <v>34</v>
      </c>
      <c r="S2018" s="16" t="s">
        <v>94</v>
      </c>
      <c r="T2018" s="16" t="s">
        <v>3174</v>
      </c>
      <c r="U2018" s="16"/>
      <c r="V2018" s="16"/>
      <c r="W2018" s="16" t="s">
        <v>37</v>
      </c>
      <c r="X2018" s="16" t="s">
        <v>38</v>
      </c>
      <c r="Y2018">
        <v>7</v>
      </c>
      <c r="Z2018">
        <v>10</v>
      </c>
      <c r="AA2018">
        <v>7</v>
      </c>
      <c r="AB2018">
        <v>6</v>
      </c>
      <c r="AC2018">
        <v>0.5</v>
      </c>
      <c r="AD2018">
        <v>11</v>
      </c>
      <c r="AE2018" t="s">
        <v>1322</v>
      </c>
    </row>
    <row r="2019" spans="1:31" x14ac:dyDescent="0.25">
      <c r="A2019" s="16" t="s">
        <v>23</v>
      </c>
      <c r="B2019" s="16" t="s">
        <v>39</v>
      </c>
      <c r="C2019" s="16" t="s">
        <v>714</v>
      </c>
      <c r="D2019" s="16" t="s">
        <v>62</v>
      </c>
      <c r="E2019" s="16" t="s">
        <v>41</v>
      </c>
      <c r="F2019" s="16" t="s">
        <v>28</v>
      </c>
      <c r="G2019" s="16" t="s">
        <v>105</v>
      </c>
      <c r="H2019" s="16" t="s">
        <v>106</v>
      </c>
      <c r="I2019" s="16" t="s">
        <v>106</v>
      </c>
      <c r="J2019" s="16" t="s">
        <v>123</v>
      </c>
      <c r="K2019" s="16" t="s">
        <v>125</v>
      </c>
      <c r="L2019" s="9">
        <v>45121</v>
      </c>
      <c r="M2019" s="9">
        <v>45121</v>
      </c>
      <c r="N2019" s="9">
        <v>45120</v>
      </c>
      <c r="O2019" s="7">
        <v>45120</v>
      </c>
      <c r="P2019" s="9">
        <v>45120</v>
      </c>
      <c r="Q2019" s="9">
        <v>44756</v>
      </c>
      <c r="R2019" s="9" t="s">
        <v>34</v>
      </c>
      <c r="S2019" s="16" t="s">
        <v>94</v>
      </c>
      <c r="T2019" s="16" t="s">
        <v>3174</v>
      </c>
      <c r="U2019" s="16"/>
      <c r="V2019" s="16"/>
      <c r="W2019" s="16" t="s">
        <v>37</v>
      </c>
      <c r="X2019" s="16" t="s">
        <v>38</v>
      </c>
      <c r="Y2019">
        <v>7</v>
      </c>
      <c r="Z2019">
        <v>10</v>
      </c>
      <c r="AA2019">
        <v>7</v>
      </c>
      <c r="AB2019">
        <v>6</v>
      </c>
      <c r="AC2019">
        <v>0.5</v>
      </c>
      <c r="AD2019">
        <v>11</v>
      </c>
      <c r="AE2019" t="s">
        <v>1323</v>
      </c>
    </row>
    <row r="2020" spans="1:31" x14ac:dyDescent="0.25">
      <c r="A2020" s="16" t="s">
        <v>23</v>
      </c>
      <c r="B2020" s="16" t="s">
        <v>39</v>
      </c>
      <c r="C2020" s="16" t="s">
        <v>714</v>
      </c>
      <c r="D2020" s="16" t="s">
        <v>62</v>
      </c>
      <c r="E2020" s="16" t="s">
        <v>41</v>
      </c>
      <c r="F2020" s="16" t="s">
        <v>28</v>
      </c>
      <c r="G2020" s="16" t="s">
        <v>105</v>
      </c>
      <c r="H2020" s="16" t="s">
        <v>106</v>
      </c>
      <c r="I2020" s="16" t="s">
        <v>106</v>
      </c>
      <c r="J2020" s="16" t="s">
        <v>123</v>
      </c>
      <c r="K2020" s="16" t="s">
        <v>117</v>
      </c>
      <c r="L2020" s="9">
        <v>45121</v>
      </c>
      <c r="M2020" s="9">
        <v>45121</v>
      </c>
      <c r="N2020" s="9">
        <v>45120</v>
      </c>
      <c r="O2020" s="7">
        <v>45120</v>
      </c>
      <c r="P2020" s="9">
        <v>45120</v>
      </c>
      <c r="Q2020" s="9">
        <v>44756</v>
      </c>
      <c r="R2020" s="9" t="s">
        <v>34</v>
      </c>
      <c r="S2020" s="16" t="s">
        <v>94</v>
      </c>
      <c r="T2020" s="16" t="s">
        <v>3174</v>
      </c>
      <c r="U2020" s="16"/>
      <c r="V2020" s="16"/>
      <c r="W2020" s="16" t="s">
        <v>37</v>
      </c>
      <c r="X2020" s="16" t="s">
        <v>38</v>
      </c>
      <c r="Y2020">
        <v>7</v>
      </c>
      <c r="Z2020">
        <v>10</v>
      </c>
      <c r="AA2020">
        <v>7</v>
      </c>
      <c r="AB2020">
        <v>6</v>
      </c>
      <c r="AC2020">
        <v>0.5</v>
      </c>
      <c r="AD2020">
        <v>11</v>
      </c>
      <c r="AE2020" t="s">
        <v>1324</v>
      </c>
    </row>
    <row r="2021" spans="1:31" x14ac:dyDescent="0.25">
      <c r="A2021" s="16" t="s">
        <v>23</v>
      </c>
      <c r="B2021" s="16" t="s">
        <v>39</v>
      </c>
      <c r="C2021" s="16" t="s">
        <v>714</v>
      </c>
      <c r="D2021" s="16" t="s">
        <v>62</v>
      </c>
      <c r="E2021" s="16" t="s">
        <v>41</v>
      </c>
      <c r="F2021" s="16" t="s">
        <v>28</v>
      </c>
      <c r="G2021" s="16" t="s">
        <v>105</v>
      </c>
      <c r="H2021" s="16" t="s">
        <v>106</v>
      </c>
      <c r="I2021" s="16" t="s">
        <v>106</v>
      </c>
      <c r="J2021" s="16" t="s">
        <v>123</v>
      </c>
      <c r="K2021" s="16" t="s">
        <v>717</v>
      </c>
      <c r="L2021" s="9"/>
      <c r="M2021" s="9"/>
      <c r="N2021" s="9">
        <v>45120</v>
      </c>
      <c r="O2021" s="7">
        <v>45120</v>
      </c>
      <c r="P2021" s="9">
        <v>45120</v>
      </c>
      <c r="Q2021" s="9"/>
      <c r="R2021" s="9" t="s">
        <v>34</v>
      </c>
      <c r="S2021" s="16" t="s">
        <v>94</v>
      </c>
      <c r="T2021" s="16" t="s">
        <v>3174</v>
      </c>
      <c r="U2021" s="16"/>
      <c r="V2021" s="16"/>
      <c r="W2021" s="16" t="s">
        <v>37</v>
      </c>
      <c r="X2021" s="16" t="s">
        <v>38</v>
      </c>
      <c r="Y2021">
        <v>7</v>
      </c>
      <c r="Z2021">
        <v>10</v>
      </c>
      <c r="AA2021">
        <v>7</v>
      </c>
      <c r="AB2021">
        <v>6</v>
      </c>
      <c r="AC2021">
        <v>0.5</v>
      </c>
      <c r="AD2021">
        <v>11</v>
      </c>
      <c r="AE2021" t="s">
        <v>2099</v>
      </c>
    </row>
    <row r="2022" spans="1:31" x14ac:dyDescent="0.25">
      <c r="A2022" s="16" t="s">
        <v>3138</v>
      </c>
      <c r="B2022" s="16" t="s">
        <v>24</v>
      </c>
      <c r="C2022" s="16" t="s">
        <v>714</v>
      </c>
      <c r="D2022" s="16" t="s">
        <v>62</v>
      </c>
      <c r="E2022" s="16" t="s">
        <v>41</v>
      </c>
      <c r="F2022" s="16" t="s">
        <v>28</v>
      </c>
      <c r="G2022" s="16" t="s">
        <v>105</v>
      </c>
      <c r="H2022" s="16" t="s">
        <v>106</v>
      </c>
      <c r="I2022" s="16" t="s">
        <v>106</v>
      </c>
      <c r="J2022" s="16" t="s">
        <v>123</v>
      </c>
      <c r="K2022" s="16" t="s">
        <v>126</v>
      </c>
      <c r="L2022" s="9">
        <v>45121</v>
      </c>
      <c r="M2022" s="9">
        <v>45121</v>
      </c>
      <c r="N2022" s="9">
        <v>45120</v>
      </c>
      <c r="O2022" s="7">
        <v>45120</v>
      </c>
      <c r="P2022" s="9">
        <v>45120</v>
      </c>
      <c r="Q2022" s="9">
        <v>44756</v>
      </c>
      <c r="R2022" s="9" t="s">
        <v>34</v>
      </c>
      <c r="S2022" s="16" t="s">
        <v>94</v>
      </c>
      <c r="T2022" s="16" t="s">
        <v>3174</v>
      </c>
      <c r="U2022" s="16"/>
      <c r="V2022" s="16"/>
      <c r="W2022" s="16"/>
      <c r="X2022" s="16" t="s">
        <v>38</v>
      </c>
      <c r="Y2022">
        <v>7</v>
      </c>
      <c r="Z2022">
        <v>10</v>
      </c>
      <c r="AA2022">
        <v>7</v>
      </c>
      <c r="AB2022">
        <v>6</v>
      </c>
      <c r="AC2022">
        <v>0.5</v>
      </c>
      <c r="AD2022">
        <v>11</v>
      </c>
      <c r="AE2022" t="s">
        <v>1325</v>
      </c>
    </row>
    <row r="2023" spans="1:31" x14ac:dyDescent="0.25">
      <c r="A2023" s="16" t="s">
        <v>23</v>
      </c>
      <c r="B2023" s="16" t="s">
        <v>39</v>
      </c>
      <c r="C2023" s="16" t="s">
        <v>714</v>
      </c>
      <c r="D2023" s="16" t="s">
        <v>62</v>
      </c>
      <c r="E2023" s="16" t="s">
        <v>41</v>
      </c>
      <c r="F2023" s="16" t="s">
        <v>28</v>
      </c>
      <c r="G2023" s="16" t="s">
        <v>105</v>
      </c>
      <c r="H2023" s="16" t="s">
        <v>106</v>
      </c>
      <c r="I2023" s="16" t="s">
        <v>106</v>
      </c>
      <c r="J2023" s="16" t="s">
        <v>123</v>
      </c>
      <c r="K2023" s="16" t="s">
        <v>550</v>
      </c>
      <c r="L2023" s="9"/>
      <c r="M2023" s="9"/>
      <c r="N2023" s="9">
        <v>45120</v>
      </c>
      <c r="O2023" s="7">
        <v>45120</v>
      </c>
      <c r="P2023" s="9">
        <v>45120</v>
      </c>
      <c r="Q2023" s="9">
        <v>44756</v>
      </c>
      <c r="R2023" s="9" t="s">
        <v>34</v>
      </c>
      <c r="S2023" s="16" t="s">
        <v>94</v>
      </c>
      <c r="T2023" s="16" t="s">
        <v>3174</v>
      </c>
      <c r="U2023" s="16"/>
      <c r="V2023" s="16"/>
      <c r="W2023" s="16" t="s">
        <v>37</v>
      </c>
      <c r="X2023" s="16" t="s">
        <v>38</v>
      </c>
      <c r="Y2023">
        <v>7</v>
      </c>
      <c r="Z2023">
        <v>10</v>
      </c>
      <c r="AA2023">
        <v>7</v>
      </c>
      <c r="AB2023">
        <v>6</v>
      </c>
      <c r="AC2023">
        <v>0.5</v>
      </c>
      <c r="AD2023">
        <v>11</v>
      </c>
      <c r="AE2023" t="s">
        <v>1839</v>
      </c>
    </row>
    <row r="2024" spans="1:31" x14ac:dyDescent="0.25">
      <c r="A2024" s="16" t="s">
        <v>23</v>
      </c>
      <c r="B2024" s="16" t="s">
        <v>39</v>
      </c>
      <c r="C2024" s="16" t="s">
        <v>714</v>
      </c>
      <c r="D2024" s="16" t="s">
        <v>62</v>
      </c>
      <c r="E2024" s="16" t="s">
        <v>41</v>
      </c>
      <c r="F2024" s="16" t="s">
        <v>28</v>
      </c>
      <c r="G2024" s="16" t="s">
        <v>105</v>
      </c>
      <c r="H2024" s="16" t="s">
        <v>106</v>
      </c>
      <c r="I2024" s="16" t="s">
        <v>106</v>
      </c>
      <c r="J2024" s="16" t="s">
        <v>523</v>
      </c>
      <c r="K2024" s="16" t="s">
        <v>718</v>
      </c>
      <c r="L2024" s="9"/>
      <c r="M2024" s="9">
        <v>45205</v>
      </c>
      <c r="N2024" s="9">
        <v>45239</v>
      </c>
      <c r="O2024" s="7">
        <v>45239</v>
      </c>
      <c r="P2024" s="9">
        <v>45239</v>
      </c>
      <c r="Q2024" s="9"/>
      <c r="R2024" s="9" t="s">
        <v>34</v>
      </c>
      <c r="S2024" s="16" t="s">
        <v>94</v>
      </c>
      <c r="T2024" s="16" t="s">
        <v>109</v>
      </c>
      <c r="U2024" s="16"/>
      <c r="V2024" s="16"/>
      <c r="W2024" s="16" t="s">
        <v>37</v>
      </c>
      <c r="X2024" s="16" t="s">
        <v>38</v>
      </c>
      <c r="Y2024">
        <v>7</v>
      </c>
      <c r="Z2024">
        <v>10</v>
      </c>
      <c r="AA2024">
        <v>7</v>
      </c>
      <c r="AB2024">
        <v>6</v>
      </c>
      <c r="AC2024">
        <v>0.5</v>
      </c>
      <c r="AD2024">
        <v>11</v>
      </c>
      <c r="AE2024" t="s">
        <v>2100</v>
      </c>
    </row>
    <row r="2025" spans="1:31" x14ac:dyDescent="0.25">
      <c r="A2025" s="16" t="s">
        <v>23</v>
      </c>
      <c r="B2025" s="16" t="s">
        <v>39</v>
      </c>
      <c r="C2025" s="16" t="s">
        <v>714</v>
      </c>
      <c r="D2025" s="16" t="s">
        <v>62</v>
      </c>
      <c r="E2025" s="16" t="s">
        <v>41</v>
      </c>
      <c r="F2025" s="16" t="s">
        <v>28</v>
      </c>
      <c r="G2025" s="16" t="s">
        <v>105</v>
      </c>
      <c r="H2025" s="16" t="s">
        <v>106</v>
      </c>
      <c r="I2025" s="16" t="s">
        <v>106</v>
      </c>
      <c r="J2025" s="16" t="s">
        <v>133</v>
      </c>
      <c r="K2025" s="16" t="s">
        <v>108</v>
      </c>
      <c r="L2025" s="9">
        <v>45205</v>
      </c>
      <c r="M2025" s="9">
        <v>45268</v>
      </c>
      <c r="N2025" s="9">
        <v>45204</v>
      </c>
      <c r="O2025" s="7">
        <v>45204</v>
      </c>
      <c r="P2025" s="9">
        <v>45204</v>
      </c>
      <c r="Q2025" s="9">
        <v>44840</v>
      </c>
      <c r="R2025" s="9" t="s">
        <v>34</v>
      </c>
      <c r="S2025" s="16" t="s">
        <v>94</v>
      </c>
      <c r="T2025" s="16" t="s">
        <v>3174</v>
      </c>
      <c r="U2025" s="16"/>
      <c r="V2025" s="16"/>
      <c r="W2025" s="16" t="s">
        <v>37</v>
      </c>
      <c r="X2025" s="16" t="s">
        <v>38</v>
      </c>
      <c r="Y2025">
        <v>7</v>
      </c>
      <c r="Z2025">
        <v>10</v>
      </c>
      <c r="AA2025">
        <v>7</v>
      </c>
      <c r="AB2025">
        <v>6</v>
      </c>
      <c r="AC2025">
        <v>0.5</v>
      </c>
      <c r="AD2025">
        <v>11</v>
      </c>
      <c r="AE2025" t="s">
        <v>2101</v>
      </c>
    </row>
    <row r="2026" spans="1:31" x14ac:dyDescent="0.25">
      <c r="A2026" s="16" t="s">
        <v>23</v>
      </c>
      <c r="B2026" s="16" t="s">
        <v>39</v>
      </c>
      <c r="C2026" s="16" t="s">
        <v>714</v>
      </c>
      <c r="D2026" s="16" t="s">
        <v>62</v>
      </c>
      <c r="E2026" s="16" t="s">
        <v>41</v>
      </c>
      <c r="F2026" s="16" t="s">
        <v>28</v>
      </c>
      <c r="G2026" s="16" t="s">
        <v>105</v>
      </c>
      <c r="H2026" s="16" t="s">
        <v>106</v>
      </c>
      <c r="I2026" s="16" t="s">
        <v>106</v>
      </c>
      <c r="J2026" s="16" t="s">
        <v>133</v>
      </c>
      <c r="K2026" s="16" t="s">
        <v>64</v>
      </c>
      <c r="L2026" s="9">
        <v>45121</v>
      </c>
      <c r="M2026" s="9">
        <v>45121</v>
      </c>
      <c r="N2026" s="9">
        <v>45120</v>
      </c>
      <c r="O2026" s="7">
        <v>45120</v>
      </c>
      <c r="P2026" s="9">
        <v>45120</v>
      </c>
      <c r="Q2026" s="9">
        <v>44756</v>
      </c>
      <c r="R2026" s="9" t="s">
        <v>34</v>
      </c>
      <c r="S2026" s="16" t="s">
        <v>94</v>
      </c>
      <c r="T2026" s="16" t="s">
        <v>3174</v>
      </c>
      <c r="U2026" s="16"/>
      <c r="V2026" s="16"/>
      <c r="W2026" s="16" t="s">
        <v>37</v>
      </c>
      <c r="X2026" s="16" t="s">
        <v>38</v>
      </c>
      <c r="Y2026">
        <v>7</v>
      </c>
      <c r="Z2026">
        <v>10</v>
      </c>
      <c r="AA2026">
        <v>7</v>
      </c>
      <c r="AB2026">
        <v>6</v>
      </c>
      <c r="AC2026">
        <v>0.5</v>
      </c>
      <c r="AD2026">
        <v>11</v>
      </c>
      <c r="AE2026" t="s">
        <v>1340</v>
      </c>
    </row>
    <row r="2027" spans="1:31" x14ac:dyDescent="0.25">
      <c r="A2027" s="16" t="s">
        <v>23</v>
      </c>
      <c r="B2027" s="16" t="s">
        <v>39</v>
      </c>
      <c r="C2027" s="16" t="s">
        <v>714</v>
      </c>
      <c r="D2027" s="16" t="s">
        <v>62</v>
      </c>
      <c r="E2027" s="16" t="s">
        <v>41</v>
      </c>
      <c r="F2027" s="16" t="s">
        <v>28</v>
      </c>
      <c r="G2027" s="16" t="s">
        <v>105</v>
      </c>
      <c r="H2027" s="16" t="s">
        <v>106</v>
      </c>
      <c r="I2027" s="16" t="s">
        <v>106</v>
      </c>
      <c r="J2027" s="16" t="s">
        <v>133</v>
      </c>
      <c r="K2027" s="16" t="s">
        <v>121</v>
      </c>
      <c r="L2027" s="9">
        <v>45121</v>
      </c>
      <c r="M2027" s="9">
        <v>45142</v>
      </c>
      <c r="N2027" s="9">
        <v>45141</v>
      </c>
      <c r="O2027" s="7">
        <v>45141</v>
      </c>
      <c r="P2027" s="9">
        <v>45141</v>
      </c>
      <c r="Q2027" s="9">
        <v>44756</v>
      </c>
      <c r="R2027" s="9" t="s">
        <v>34</v>
      </c>
      <c r="S2027" s="16" t="s">
        <v>94</v>
      </c>
      <c r="T2027" s="16" t="s">
        <v>3174</v>
      </c>
      <c r="U2027" s="16"/>
      <c r="V2027" s="16"/>
      <c r="W2027" s="16" t="s">
        <v>37</v>
      </c>
      <c r="X2027" s="16" t="s">
        <v>38</v>
      </c>
      <c r="Y2027">
        <v>7</v>
      </c>
      <c r="Z2027">
        <v>10</v>
      </c>
      <c r="AA2027">
        <v>7</v>
      </c>
      <c r="AB2027">
        <v>6</v>
      </c>
      <c r="AC2027">
        <v>0.5</v>
      </c>
      <c r="AD2027">
        <v>11</v>
      </c>
      <c r="AE2027" t="s">
        <v>1341</v>
      </c>
    </row>
    <row r="2028" spans="1:31" x14ac:dyDescent="0.25">
      <c r="A2028" s="16" t="s">
        <v>23</v>
      </c>
      <c r="B2028" s="16" t="s">
        <v>39</v>
      </c>
      <c r="C2028" s="16" t="s">
        <v>714</v>
      </c>
      <c r="D2028" s="16" t="s">
        <v>62</v>
      </c>
      <c r="E2028" s="16" t="s">
        <v>41</v>
      </c>
      <c r="F2028" s="16" t="s">
        <v>28</v>
      </c>
      <c r="G2028" s="16" t="s">
        <v>105</v>
      </c>
      <c r="H2028" s="16" t="s">
        <v>106</v>
      </c>
      <c r="I2028" s="16" t="s">
        <v>106</v>
      </c>
      <c r="J2028" s="16" t="s">
        <v>133</v>
      </c>
      <c r="K2028" s="16" t="s">
        <v>117</v>
      </c>
      <c r="L2028" s="9">
        <v>45170</v>
      </c>
      <c r="M2028" s="9">
        <v>45170</v>
      </c>
      <c r="N2028" s="9">
        <v>45176</v>
      </c>
      <c r="O2028" s="7">
        <v>45176</v>
      </c>
      <c r="P2028" s="9">
        <v>45176</v>
      </c>
      <c r="Q2028" s="9">
        <v>44805</v>
      </c>
      <c r="R2028" s="9" t="s">
        <v>34</v>
      </c>
      <c r="S2028" s="16" t="s">
        <v>94</v>
      </c>
      <c r="T2028" s="16" t="s">
        <v>3174</v>
      </c>
      <c r="U2028" s="16"/>
      <c r="V2028" s="16"/>
      <c r="W2028" s="16" t="s">
        <v>37</v>
      </c>
      <c r="X2028" s="16" t="s">
        <v>38</v>
      </c>
      <c r="Y2028">
        <v>7</v>
      </c>
      <c r="Z2028">
        <v>10</v>
      </c>
      <c r="AA2028">
        <v>7</v>
      </c>
      <c r="AB2028">
        <v>6</v>
      </c>
      <c r="AC2028">
        <v>0.5</v>
      </c>
      <c r="AD2028">
        <v>11</v>
      </c>
      <c r="AE2028" t="s">
        <v>1344</v>
      </c>
    </row>
    <row r="2029" spans="1:31" x14ac:dyDescent="0.25">
      <c r="A2029" s="16" t="s">
        <v>23</v>
      </c>
      <c r="B2029" s="16" t="s">
        <v>39</v>
      </c>
      <c r="C2029" s="16" t="s">
        <v>714</v>
      </c>
      <c r="D2029" s="16" t="s">
        <v>62</v>
      </c>
      <c r="E2029" s="16" t="s">
        <v>41</v>
      </c>
      <c r="F2029" s="16" t="s">
        <v>28</v>
      </c>
      <c r="G2029" s="16" t="s">
        <v>105</v>
      </c>
      <c r="H2029" s="16" t="s">
        <v>106</v>
      </c>
      <c r="I2029" s="16" t="s">
        <v>106</v>
      </c>
      <c r="J2029" s="16" t="s">
        <v>134</v>
      </c>
      <c r="K2029" s="16" t="s">
        <v>135</v>
      </c>
      <c r="L2029" s="9"/>
      <c r="M2029" s="9">
        <v>45247</v>
      </c>
      <c r="N2029" s="9">
        <v>45239</v>
      </c>
      <c r="O2029" s="7">
        <v>45239</v>
      </c>
      <c r="P2029" s="9">
        <v>45239</v>
      </c>
      <c r="Q2029" s="9">
        <v>44868</v>
      </c>
      <c r="R2029" s="9" t="s">
        <v>34</v>
      </c>
      <c r="S2029" s="16" t="s">
        <v>94</v>
      </c>
      <c r="T2029" s="16" t="s">
        <v>109</v>
      </c>
      <c r="U2029" s="16"/>
      <c r="V2029" s="16"/>
      <c r="W2029" s="16" t="s">
        <v>37</v>
      </c>
      <c r="X2029" s="16" t="s">
        <v>38</v>
      </c>
      <c r="Y2029">
        <v>7</v>
      </c>
      <c r="Z2029">
        <v>10</v>
      </c>
      <c r="AA2029">
        <v>7</v>
      </c>
      <c r="AB2029">
        <v>6</v>
      </c>
      <c r="AC2029">
        <v>0.5</v>
      </c>
      <c r="AD2029">
        <v>11</v>
      </c>
      <c r="AE2029" t="s">
        <v>1345</v>
      </c>
    </row>
    <row r="2030" spans="1:31" x14ac:dyDescent="0.25">
      <c r="A2030" s="16" t="s">
        <v>23</v>
      </c>
      <c r="B2030" s="16" t="s">
        <v>39</v>
      </c>
      <c r="C2030" s="16" t="s">
        <v>714</v>
      </c>
      <c r="D2030" s="16" t="s">
        <v>62</v>
      </c>
      <c r="E2030" s="16" t="s">
        <v>41</v>
      </c>
      <c r="F2030" s="16" t="s">
        <v>28</v>
      </c>
      <c r="G2030" s="16" t="s">
        <v>105</v>
      </c>
      <c r="H2030" s="16" t="s">
        <v>106</v>
      </c>
      <c r="I2030" s="16" t="s">
        <v>106</v>
      </c>
      <c r="J2030" s="16" t="s">
        <v>134</v>
      </c>
      <c r="K2030" s="16" t="s">
        <v>3958</v>
      </c>
      <c r="L2030" s="9"/>
      <c r="M2030" s="9">
        <v>45239</v>
      </c>
      <c r="N2030" s="9">
        <v>45239</v>
      </c>
      <c r="O2030" s="7">
        <v>45239</v>
      </c>
      <c r="P2030" s="9">
        <v>45239</v>
      </c>
      <c r="Q2030" s="9">
        <v>44868</v>
      </c>
      <c r="R2030" s="9" t="s">
        <v>34</v>
      </c>
      <c r="S2030" s="16" t="s">
        <v>94</v>
      </c>
      <c r="T2030" s="16" t="s">
        <v>109</v>
      </c>
      <c r="U2030" s="16"/>
      <c r="V2030" s="16"/>
      <c r="W2030" s="16" t="s">
        <v>37</v>
      </c>
      <c r="X2030" s="16" t="s">
        <v>38</v>
      </c>
      <c r="Y2030">
        <v>7</v>
      </c>
      <c r="Z2030">
        <v>10</v>
      </c>
      <c r="AA2030">
        <v>7</v>
      </c>
      <c r="AB2030">
        <v>6</v>
      </c>
      <c r="AC2030">
        <v>0.5</v>
      </c>
      <c r="AD2030">
        <v>11</v>
      </c>
      <c r="AE2030" t="s">
        <v>3959</v>
      </c>
    </row>
    <row r="2031" spans="1:31" x14ac:dyDescent="0.25">
      <c r="A2031" s="16" t="s">
        <v>23</v>
      </c>
      <c r="B2031" s="16" t="s">
        <v>39</v>
      </c>
      <c r="C2031" s="16" t="s">
        <v>714</v>
      </c>
      <c r="D2031" s="16" t="s">
        <v>62</v>
      </c>
      <c r="E2031" s="16" t="s">
        <v>41</v>
      </c>
      <c r="F2031" s="16" t="s">
        <v>28</v>
      </c>
      <c r="G2031" s="16" t="s">
        <v>105</v>
      </c>
      <c r="H2031" s="16" t="s">
        <v>106</v>
      </c>
      <c r="I2031" s="16" t="s">
        <v>106</v>
      </c>
      <c r="J2031" s="16" t="s">
        <v>134</v>
      </c>
      <c r="K2031" s="16" t="s">
        <v>136</v>
      </c>
      <c r="L2031" s="9"/>
      <c r="M2031" s="9"/>
      <c r="N2031" s="9">
        <v>45239</v>
      </c>
      <c r="O2031" s="7">
        <v>45239</v>
      </c>
      <c r="P2031" s="9">
        <v>45239</v>
      </c>
      <c r="Q2031" s="9">
        <v>44868</v>
      </c>
      <c r="R2031" s="9" t="s">
        <v>34</v>
      </c>
      <c r="S2031" s="16" t="s">
        <v>94</v>
      </c>
      <c r="T2031" s="16" t="s">
        <v>109</v>
      </c>
      <c r="U2031" s="16"/>
      <c r="V2031" s="16"/>
      <c r="W2031" s="16" t="s">
        <v>37</v>
      </c>
      <c r="X2031" s="16" t="s">
        <v>38</v>
      </c>
      <c r="Y2031">
        <v>7</v>
      </c>
      <c r="Z2031">
        <v>10</v>
      </c>
      <c r="AA2031">
        <v>7</v>
      </c>
      <c r="AB2031">
        <v>6</v>
      </c>
      <c r="AC2031">
        <v>0.5</v>
      </c>
      <c r="AD2031">
        <v>11</v>
      </c>
      <c r="AE2031" t="s">
        <v>1346</v>
      </c>
    </row>
    <row r="2032" spans="1:31" x14ac:dyDescent="0.25">
      <c r="A2032" s="16" t="s">
        <v>23</v>
      </c>
      <c r="B2032" s="16" t="s">
        <v>39</v>
      </c>
      <c r="C2032" s="16" t="s">
        <v>714</v>
      </c>
      <c r="D2032" s="16" t="s">
        <v>62</v>
      </c>
      <c r="E2032" s="16" t="s">
        <v>41</v>
      </c>
      <c r="F2032" s="16" t="s">
        <v>28</v>
      </c>
      <c r="G2032" s="16" t="s">
        <v>105</v>
      </c>
      <c r="H2032" s="16" t="s">
        <v>106</v>
      </c>
      <c r="I2032" s="16" t="s">
        <v>106</v>
      </c>
      <c r="J2032" s="16" t="s">
        <v>134</v>
      </c>
      <c r="K2032" s="16" t="s">
        <v>53</v>
      </c>
      <c r="L2032" s="9">
        <v>45238</v>
      </c>
      <c r="M2032" s="9">
        <v>45268</v>
      </c>
      <c r="N2032" s="9">
        <v>45267</v>
      </c>
      <c r="O2032" s="7">
        <v>45267</v>
      </c>
      <c r="P2032" s="9">
        <v>45267</v>
      </c>
      <c r="Q2032" s="9">
        <v>44903</v>
      </c>
      <c r="R2032" s="9" t="s">
        <v>34</v>
      </c>
      <c r="S2032" s="16" t="s">
        <v>94</v>
      </c>
      <c r="T2032" s="16" t="s">
        <v>109</v>
      </c>
      <c r="U2032" s="16"/>
      <c r="V2032" s="16"/>
      <c r="W2032" s="16" t="s">
        <v>37</v>
      </c>
      <c r="X2032" s="16" t="s">
        <v>38</v>
      </c>
      <c r="Y2032">
        <v>7</v>
      </c>
      <c r="Z2032">
        <v>10</v>
      </c>
      <c r="AA2032">
        <v>7</v>
      </c>
      <c r="AB2032">
        <v>6</v>
      </c>
      <c r="AC2032">
        <v>0.5</v>
      </c>
      <c r="AD2032">
        <v>11</v>
      </c>
      <c r="AE2032" t="s">
        <v>1677</v>
      </c>
    </row>
    <row r="2033" spans="1:31" x14ac:dyDescent="0.25">
      <c r="A2033" s="16" t="s">
        <v>23</v>
      </c>
      <c r="B2033" s="16" t="s">
        <v>39</v>
      </c>
      <c r="C2033" s="16" t="s">
        <v>714</v>
      </c>
      <c r="D2033" s="16" t="s">
        <v>62</v>
      </c>
      <c r="E2033" s="16" t="s">
        <v>41</v>
      </c>
      <c r="F2033" s="16" t="s">
        <v>28</v>
      </c>
      <c r="G2033" s="16" t="s">
        <v>105</v>
      </c>
      <c r="H2033" s="16" t="s">
        <v>106</v>
      </c>
      <c r="I2033" s="16" t="s">
        <v>106</v>
      </c>
      <c r="J2033" s="16" t="s">
        <v>134</v>
      </c>
      <c r="K2033" s="16" t="s">
        <v>108</v>
      </c>
      <c r="L2033" s="9">
        <v>45238</v>
      </c>
      <c r="M2033" s="9">
        <v>45268</v>
      </c>
      <c r="N2033" s="9">
        <v>45267</v>
      </c>
      <c r="O2033" s="7">
        <v>45267</v>
      </c>
      <c r="P2033" s="9">
        <v>45267</v>
      </c>
      <c r="Q2033" s="9">
        <v>44903</v>
      </c>
      <c r="R2033" s="9" t="s">
        <v>34</v>
      </c>
      <c r="S2033" s="16" t="s">
        <v>94</v>
      </c>
      <c r="T2033" s="16" t="s">
        <v>109</v>
      </c>
      <c r="U2033" s="16"/>
      <c r="V2033" s="16"/>
      <c r="W2033" s="16" t="s">
        <v>37</v>
      </c>
      <c r="X2033" s="16" t="s">
        <v>38</v>
      </c>
      <c r="Y2033">
        <v>7</v>
      </c>
      <c r="Z2033">
        <v>10</v>
      </c>
      <c r="AA2033">
        <v>7</v>
      </c>
      <c r="AB2033">
        <v>6</v>
      </c>
      <c r="AC2033">
        <v>0.5</v>
      </c>
      <c r="AD2033">
        <v>11</v>
      </c>
      <c r="AE2033" t="s">
        <v>1655</v>
      </c>
    </row>
    <row r="2034" spans="1:31" x14ac:dyDescent="0.25">
      <c r="A2034" s="16" t="s">
        <v>23</v>
      </c>
      <c r="B2034" s="16" t="s">
        <v>39</v>
      </c>
      <c r="C2034" s="16" t="s">
        <v>714</v>
      </c>
      <c r="D2034" s="16" t="s">
        <v>62</v>
      </c>
      <c r="E2034" s="16" t="s">
        <v>41</v>
      </c>
      <c r="F2034" s="16" t="s">
        <v>28</v>
      </c>
      <c r="G2034" s="16" t="s">
        <v>105</v>
      </c>
      <c r="H2034" s="16" t="s">
        <v>106</v>
      </c>
      <c r="I2034" s="16" t="s">
        <v>106</v>
      </c>
      <c r="J2034" s="16" t="s">
        <v>134</v>
      </c>
      <c r="K2034" s="16" t="s">
        <v>719</v>
      </c>
      <c r="L2034" s="9"/>
      <c r="M2034" s="9">
        <v>45205</v>
      </c>
      <c r="N2034" s="9">
        <v>45204</v>
      </c>
      <c r="O2034" s="7">
        <v>45204</v>
      </c>
      <c r="P2034" s="9">
        <v>45204</v>
      </c>
      <c r="Q2034" s="9">
        <v>44840</v>
      </c>
      <c r="R2034" s="9" t="s">
        <v>34</v>
      </c>
      <c r="S2034" s="16" t="s">
        <v>94</v>
      </c>
      <c r="T2034" s="16" t="s">
        <v>3174</v>
      </c>
      <c r="U2034" s="16"/>
      <c r="V2034" s="16"/>
      <c r="W2034" s="16" t="s">
        <v>37</v>
      </c>
      <c r="X2034" s="16" t="s">
        <v>38</v>
      </c>
      <c r="Y2034">
        <v>7</v>
      </c>
      <c r="Z2034">
        <v>10</v>
      </c>
      <c r="AA2034">
        <v>7</v>
      </c>
      <c r="AB2034">
        <v>6</v>
      </c>
      <c r="AC2034">
        <v>0.5</v>
      </c>
      <c r="AD2034">
        <v>11</v>
      </c>
      <c r="AE2034" t="s">
        <v>2102</v>
      </c>
    </row>
    <row r="2035" spans="1:31" x14ac:dyDescent="0.25">
      <c r="A2035" s="16" t="s">
        <v>3138</v>
      </c>
      <c r="B2035" s="16" t="s">
        <v>24</v>
      </c>
      <c r="C2035" s="16" t="s">
        <v>714</v>
      </c>
      <c r="D2035" s="16" t="s">
        <v>62</v>
      </c>
      <c r="E2035" s="16" t="s">
        <v>41</v>
      </c>
      <c r="F2035" s="16" t="s">
        <v>28</v>
      </c>
      <c r="G2035" s="16" t="s">
        <v>105</v>
      </c>
      <c r="H2035" s="16" t="s">
        <v>106</v>
      </c>
      <c r="I2035" s="16" t="s">
        <v>106</v>
      </c>
      <c r="J2035" s="16" t="s">
        <v>134</v>
      </c>
      <c r="K2035" s="16" t="s">
        <v>720</v>
      </c>
      <c r="L2035" s="9">
        <v>45205</v>
      </c>
      <c r="M2035" s="9">
        <v>45205</v>
      </c>
      <c r="N2035" s="9">
        <v>45204</v>
      </c>
      <c r="O2035" s="7">
        <v>45204</v>
      </c>
      <c r="P2035" s="9">
        <v>45204</v>
      </c>
      <c r="Q2035" s="9">
        <v>44840</v>
      </c>
      <c r="R2035" s="9" t="s">
        <v>34</v>
      </c>
      <c r="S2035" s="16" t="s">
        <v>94</v>
      </c>
      <c r="T2035" s="16" t="s">
        <v>3174</v>
      </c>
      <c r="U2035" s="16"/>
      <c r="V2035" s="16"/>
      <c r="W2035" s="16"/>
      <c r="X2035" s="16" t="s">
        <v>38</v>
      </c>
      <c r="Y2035">
        <v>7</v>
      </c>
      <c r="Z2035">
        <v>10</v>
      </c>
      <c r="AA2035">
        <v>7</v>
      </c>
      <c r="AB2035">
        <v>6</v>
      </c>
      <c r="AC2035">
        <v>0.5</v>
      </c>
      <c r="AD2035">
        <v>11</v>
      </c>
      <c r="AE2035" t="s">
        <v>2103</v>
      </c>
    </row>
    <row r="2036" spans="1:31" x14ac:dyDescent="0.25">
      <c r="A2036" s="16" t="s">
        <v>23</v>
      </c>
      <c r="B2036" s="16" t="s">
        <v>39</v>
      </c>
      <c r="C2036" s="16" t="s">
        <v>714</v>
      </c>
      <c r="D2036" s="16" t="s">
        <v>62</v>
      </c>
      <c r="E2036" s="16" t="s">
        <v>41</v>
      </c>
      <c r="F2036" s="16" t="s">
        <v>28</v>
      </c>
      <c r="G2036" s="16" t="s">
        <v>105</v>
      </c>
      <c r="H2036" s="16" t="s">
        <v>106</v>
      </c>
      <c r="I2036" s="16" t="s">
        <v>106</v>
      </c>
      <c r="J2036" s="16" t="s">
        <v>134</v>
      </c>
      <c r="K2036" s="16" t="s">
        <v>721</v>
      </c>
      <c r="L2036" s="9">
        <v>45205</v>
      </c>
      <c r="M2036" s="9">
        <v>45205</v>
      </c>
      <c r="N2036" s="9">
        <v>45204</v>
      </c>
      <c r="O2036" s="7">
        <v>45204</v>
      </c>
      <c r="P2036" s="9">
        <v>45204</v>
      </c>
      <c r="Q2036" s="9">
        <v>44840</v>
      </c>
      <c r="R2036" s="9" t="s">
        <v>34</v>
      </c>
      <c r="S2036" s="16" t="s">
        <v>94</v>
      </c>
      <c r="T2036" s="16" t="s">
        <v>3174</v>
      </c>
      <c r="U2036" s="16"/>
      <c r="V2036" s="16"/>
      <c r="W2036" s="16" t="s">
        <v>37</v>
      </c>
      <c r="X2036" s="16" t="s">
        <v>38</v>
      </c>
      <c r="Y2036">
        <v>7</v>
      </c>
      <c r="Z2036">
        <v>10</v>
      </c>
      <c r="AA2036">
        <v>7</v>
      </c>
      <c r="AB2036">
        <v>6</v>
      </c>
      <c r="AC2036">
        <v>0.5</v>
      </c>
      <c r="AD2036">
        <v>11</v>
      </c>
      <c r="AE2036" t="s">
        <v>2104</v>
      </c>
    </row>
    <row r="2037" spans="1:31" x14ac:dyDescent="0.25">
      <c r="A2037" s="16" t="s">
        <v>23</v>
      </c>
      <c r="B2037" s="16" t="s">
        <v>39</v>
      </c>
      <c r="C2037" s="16" t="s">
        <v>714</v>
      </c>
      <c r="D2037" s="16" t="s">
        <v>62</v>
      </c>
      <c r="E2037" s="16" t="s">
        <v>41</v>
      </c>
      <c r="F2037" s="16" t="s">
        <v>28</v>
      </c>
      <c r="G2037" s="16" t="s">
        <v>105</v>
      </c>
      <c r="H2037" s="16" t="s">
        <v>106</v>
      </c>
      <c r="I2037" s="16" t="s">
        <v>106</v>
      </c>
      <c r="J2037" s="16" t="s">
        <v>134</v>
      </c>
      <c r="K2037" s="16" t="s">
        <v>324</v>
      </c>
      <c r="L2037" s="9">
        <v>45238</v>
      </c>
      <c r="M2037" s="9">
        <v>45268</v>
      </c>
      <c r="N2037" s="9">
        <v>45267</v>
      </c>
      <c r="O2037" s="7">
        <v>45267</v>
      </c>
      <c r="P2037" s="9">
        <v>45267</v>
      </c>
      <c r="Q2037" s="9">
        <v>44903</v>
      </c>
      <c r="R2037" s="9" t="s">
        <v>34</v>
      </c>
      <c r="S2037" s="16" t="s">
        <v>94</v>
      </c>
      <c r="T2037" s="16" t="s">
        <v>109</v>
      </c>
      <c r="U2037" s="16"/>
      <c r="V2037" s="16"/>
      <c r="W2037" s="16" t="s">
        <v>37</v>
      </c>
      <c r="X2037" s="16" t="s">
        <v>38</v>
      </c>
      <c r="Y2037">
        <v>7</v>
      </c>
      <c r="Z2037">
        <v>10</v>
      </c>
      <c r="AA2037">
        <v>7</v>
      </c>
      <c r="AB2037">
        <v>6</v>
      </c>
      <c r="AC2037">
        <v>0.5</v>
      </c>
      <c r="AD2037">
        <v>11</v>
      </c>
      <c r="AE2037" t="s">
        <v>1555</v>
      </c>
    </row>
    <row r="2038" spans="1:31" x14ac:dyDescent="0.25">
      <c r="A2038" s="16" t="s">
        <v>23</v>
      </c>
      <c r="B2038" s="16" t="s">
        <v>39</v>
      </c>
      <c r="C2038" s="16" t="s">
        <v>714</v>
      </c>
      <c r="D2038" s="16" t="s">
        <v>62</v>
      </c>
      <c r="E2038" s="16" t="s">
        <v>41</v>
      </c>
      <c r="F2038" s="16" t="s">
        <v>28</v>
      </c>
      <c r="G2038" s="16" t="s">
        <v>105</v>
      </c>
      <c r="H2038" s="16" t="s">
        <v>106</v>
      </c>
      <c r="I2038" s="16" t="s">
        <v>106</v>
      </c>
      <c r="J2038" s="16" t="s">
        <v>134</v>
      </c>
      <c r="K2038" s="16" t="s">
        <v>325</v>
      </c>
      <c r="L2038" s="9">
        <v>45205</v>
      </c>
      <c r="M2038" s="9">
        <v>45205</v>
      </c>
      <c r="N2038" s="9">
        <v>45204</v>
      </c>
      <c r="O2038" s="7">
        <v>45204</v>
      </c>
      <c r="P2038" s="9">
        <v>45204</v>
      </c>
      <c r="Q2038" s="9">
        <v>44840</v>
      </c>
      <c r="R2038" s="9" t="s">
        <v>34</v>
      </c>
      <c r="S2038" s="16" t="s">
        <v>94</v>
      </c>
      <c r="T2038" s="16" t="s">
        <v>3174</v>
      </c>
      <c r="U2038" s="16"/>
      <c r="V2038" s="16"/>
      <c r="W2038" s="16" t="s">
        <v>37</v>
      </c>
      <c r="X2038" s="16" t="s">
        <v>38</v>
      </c>
      <c r="Y2038">
        <v>7</v>
      </c>
      <c r="Z2038">
        <v>10</v>
      </c>
      <c r="AA2038">
        <v>7</v>
      </c>
      <c r="AB2038">
        <v>6</v>
      </c>
      <c r="AC2038">
        <v>0.5</v>
      </c>
      <c r="AD2038">
        <v>11</v>
      </c>
      <c r="AE2038" t="s">
        <v>1557</v>
      </c>
    </row>
    <row r="2039" spans="1:31" x14ac:dyDescent="0.25">
      <c r="A2039" s="16" t="s">
        <v>23</v>
      </c>
      <c r="B2039" s="16" t="s">
        <v>39</v>
      </c>
      <c r="C2039" s="16" t="s">
        <v>714</v>
      </c>
      <c r="D2039" s="16" t="s">
        <v>62</v>
      </c>
      <c r="E2039" s="16" t="s">
        <v>41</v>
      </c>
      <c r="F2039" s="16" t="s">
        <v>28</v>
      </c>
      <c r="G2039" s="16" t="s">
        <v>105</v>
      </c>
      <c r="H2039" s="16" t="s">
        <v>106</v>
      </c>
      <c r="I2039" s="16" t="s">
        <v>106</v>
      </c>
      <c r="J2039" s="16" t="s">
        <v>134</v>
      </c>
      <c r="K2039" s="16" t="s">
        <v>330</v>
      </c>
      <c r="L2039" s="9"/>
      <c r="M2039" s="9"/>
      <c r="N2039" s="9">
        <v>45120</v>
      </c>
      <c r="O2039" s="7">
        <v>45120</v>
      </c>
      <c r="P2039" s="9">
        <v>45120</v>
      </c>
      <c r="Q2039" s="9"/>
      <c r="R2039" s="9" t="s">
        <v>34</v>
      </c>
      <c r="S2039" s="16" t="s">
        <v>94</v>
      </c>
      <c r="T2039" s="16" t="s">
        <v>3174</v>
      </c>
      <c r="U2039" s="16"/>
      <c r="V2039" s="16"/>
      <c r="W2039" s="16" t="s">
        <v>37</v>
      </c>
      <c r="X2039" s="16" t="s">
        <v>38</v>
      </c>
      <c r="Y2039">
        <v>7</v>
      </c>
      <c r="Z2039">
        <v>10</v>
      </c>
      <c r="AA2039">
        <v>7</v>
      </c>
      <c r="AB2039">
        <v>6</v>
      </c>
      <c r="AC2039">
        <v>0.5</v>
      </c>
      <c r="AD2039">
        <v>11</v>
      </c>
      <c r="AE2039" t="s">
        <v>1562</v>
      </c>
    </row>
    <row r="2040" spans="1:31" x14ac:dyDescent="0.25">
      <c r="A2040" s="16" t="s">
        <v>23</v>
      </c>
      <c r="B2040" s="16" t="s">
        <v>39</v>
      </c>
      <c r="C2040" s="16" t="s">
        <v>714</v>
      </c>
      <c r="D2040" s="16" t="s">
        <v>62</v>
      </c>
      <c r="E2040" s="16" t="s">
        <v>41</v>
      </c>
      <c r="F2040" s="16" t="s">
        <v>28</v>
      </c>
      <c r="G2040" s="16" t="s">
        <v>105</v>
      </c>
      <c r="H2040" s="16" t="s">
        <v>106</v>
      </c>
      <c r="I2040" s="16" t="s">
        <v>106</v>
      </c>
      <c r="J2040" s="16" t="s">
        <v>134</v>
      </c>
      <c r="K2040" s="16" t="s">
        <v>722</v>
      </c>
      <c r="L2040" s="9">
        <v>45121</v>
      </c>
      <c r="M2040" s="9">
        <v>45121</v>
      </c>
      <c r="N2040" s="9">
        <v>45120</v>
      </c>
      <c r="O2040" s="7">
        <v>45120</v>
      </c>
      <c r="P2040" s="9">
        <v>45120</v>
      </c>
      <c r="Q2040" s="9">
        <v>44756</v>
      </c>
      <c r="R2040" s="9" t="s">
        <v>34</v>
      </c>
      <c r="S2040" s="16" t="s">
        <v>94</v>
      </c>
      <c r="T2040" s="16" t="s">
        <v>3174</v>
      </c>
      <c r="U2040" s="16"/>
      <c r="V2040" s="16"/>
      <c r="W2040" s="16" t="s">
        <v>37</v>
      </c>
      <c r="X2040" s="16" t="s">
        <v>38</v>
      </c>
      <c r="Y2040">
        <v>7</v>
      </c>
      <c r="Z2040">
        <v>10</v>
      </c>
      <c r="AA2040">
        <v>7</v>
      </c>
      <c r="AB2040">
        <v>6</v>
      </c>
      <c r="AC2040">
        <v>0.5</v>
      </c>
      <c r="AD2040">
        <v>11</v>
      </c>
      <c r="AE2040" t="s">
        <v>2105</v>
      </c>
    </row>
    <row r="2041" spans="1:31" x14ac:dyDescent="0.25">
      <c r="A2041" s="16" t="s">
        <v>23</v>
      </c>
      <c r="B2041" s="16" t="s">
        <v>39</v>
      </c>
      <c r="C2041" s="16" t="s">
        <v>714</v>
      </c>
      <c r="D2041" s="16" t="s">
        <v>62</v>
      </c>
      <c r="E2041" s="16" t="s">
        <v>41</v>
      </c>
      <c r="F2041" s="16" t="s">
        <v>28</v>
      </c>
      <c r="G2041" s="16" t="s">
        <v>105</v>
      </c>
      <c r="H2041" s="16" t="s">
        <v>106</v>
      </c>
      <c r="I2041" s="16" t="s">
        <v>106</v>
      </c>
      <c r="J2041" s="16" t="s">
        <v>134</v>
      </c>
      <c r="K2041" s="16" t="s">
        <v>121</v>
      </c>
      <c r="L2041" s="9">
        <v>45238</v>
      </c>
      <c r="M2041" s="9">
        <v>45233</v>
      </c>
      <c r="N2041" s="9">
        <v>45267</v>
      </c>
      <c r="O2041" s="7">
        <v>45267</v>
      </c>
      <c r="P2041" s="9">
        <v>45267</v>
      </c>
      <c r="Q2041" s="9">
        <v>44903</v>
      </c>
      <c r="R2041" s="9" t="s">
        <v>34</v>
      </c>
      <c r="S2041" s="16" t="s">
        <v>94</v>
      </c>
      <c r="T2041" s="16" t="s">
        <v>109</v>
      </c>
      <c r="U2041" s="16"/>
      <c r="V2041" s="16"/>
      <c r="W2041" s="16" t="s">
        <v>37</v>
      </c>
      <c r="X2041" s="16" t="s">
        <v>38</v>
      </c>
      <c r="Y2041">
        <v>7</v>
      </c>
      <c r="Z2041">
        <v>10</v>
      </c>
      <c r="AA2041">
        <v>7</v>
      </c>
      <c r="AB2041">
        <v>6</v>
      </c>
      <c r="AC2041">
        <v>0.5</v>
      </c>
      <c r="AD2041">
        <v>11</v>
      </c>
      <c r="AE2041" t="s">
        <v>1442</v>
      </c>
    </row>
    <row r="2042" spans="1:31" x14ac:dyDescent="0.25">
      <c r="A2042" s="16" t="s">
        <v>23</v>
      </c>
      <c r="B2042" s="16" t="s">
        <v>39</v>
      </c>
      <c r="C2042" s="16" t="s">
        <v>714</v>
      </c>
      <c r="D2042" s="16" t="s">
        <v>62</v>
      </c>
      <c r="E2042" s="16" t="s">
        <v>41</v>
      </c>
      <c r="F2042" s="16" t="s">
        <v>28</v>
      </c>
      <c r="G2042" s="16" t="s">
        <v>105</v>
      </c>
      <c r="H2042" s="16" t="s">
        <v>106</v>
      </c>
      <c r="I2042" s="16" t="s">
        <v>106</v>
      </c>
      <c r="J2042" s="16" t="s">
        <v>134</v>
      </c>
      <c r="K2042" s="16" t="s">
        <v>551</v>
      </c>
      <c r="L2042" s="9">
        <v>45170</v>
      </c>
      <c r="M2042" s="9">
        <v>45170</v>
      </c>
      <c r="N2042" s="9">
        <v>45176</v>
      </c>
      <c r="O2042" s="7">
        <v>45176</v>
      </c>
      <c r="P2042" s="9">
        <v>45176</v>
      </c>
      <c r="Q2042" s="9">
        <v>44805</v>
      </c>
      <c r="R2042" s="9" t="s">
        <v>34</v>
      </c>
      <c r="S2042" s="16" t="s">
        <v>94</v>
      </c>
      <c r="T2042" s="16" t="s">
        <v>3174</v>
      </c>
      <c r="U2042" s="16"/>
      <c r="V2042" s="16"/>
      <c r="W2042" s="16" t="s">
        <v>37</v>
      </c>
      <c r="X2042" s="16" t="s">
        <v>38</v>
      </c>
      <c r="Y2042">
        <v>7</v>
      </c>
      <c r="Z2042">
        <v>10</v>
      </c>
      <c r="AA2042">
        <v>7</v>
      </c>
      <c r="AB2042">
        <v>6</v>
      </c>
      <c r="AC2042">
        <v>0.5</v>
      </c>
      <c r="AD2042">
        <v>11</v>
      </c>
      <c r="AE2042" t="s">
        <v>1837</v>
      </c>
    </row>
    <row r="2043" spans="1:31" x14ac:dyDescent="0.25">
      <c r="A2043" s="16" t="s">
        <v>23</v>
      </c>
      <c r="B2043" s="16" t="s">
        <v>39</v>
      </c>
      <c r="C2043" s="16" t="s">
        <v>714</v>
      </c>
      <c r="D2043" s="16" t="s">
        <v>62</v>
      </c>
      <c r="E2043" s="16" t="s">
        <v>41</v>
      </c>
      <c r="F2043" s="16" t="s">
        <v>28</v>
      </c>
      <c r="G2043" s="16" t="s">
        <v>105</v>
      </c>
      <c r="H2043" s="16" t="s">
        <v>106</v>
      </c>
      <c r="I2043" s="16" t="s">
        <v>106</v>
      </c>
      <c r="J2043" s="16" t="s">
        <v>134</v>
      </c>
      <c r="K2043" s="16" t="s">
        <v>87</v>
      </c>
      <c r="L2043" s="9"/>
      <c r="M2043" s="9"/>
      <c r="N2043" s="9">
        <v>45267</v>
      </c>
      <c r="O2043" s="7">
        <v>45267</v>
      </c>
      <c r="P2043" s="9">
        <v>45267</v>
      </c>
      <c r="Q2043" s="9">
        <v>44903</v>
      </c>
      <c r="R2043" s="9" t="s">
        <v>34</v>
      </c>
      <c r="S2043" s="16" t="s">
        <v>94</v>
      </c>
      <c r="T2043" s="16" t="s">
        <v>109</v>
      </c>
      <c r="U2043" s="16"/>
      <c r="V2043" s="16"/>
      <c r="W2043" s="16" t="s">
        <v>37</v>
      </c>
      <c r="X2043" s="16" t="s">
        <v>38</v>
      </c>
      <c r="Y2043">
        <v>7</v>
      </c>
      <c r="Z2043">
        <v>10</v>
      </c>
      <c r="AA2043">
        <v>7</v>
      </c>
      <c r="AB2043">
        <v>6</v>
      </c>
      <c r="AC2043">
        <v>0.5</v>
      </c>
      <c r="AD2043">
        <v>11</v>
      </c>
      <c r="AE2043" t="s">
        <v>1682</v>
      </c>
    </row>
    <row r="2044" spans="1:31" x14ac:dyDescent="0.25">
      <c r="A2044" s="16" t="s">
        <v>23</v>
      </c>
      <c r="B2044" s="16" t="s">
        <v>39</v>
      </c>
      <c r="C2044" s="16" t="s">
        <v>714</v>
      </c>
      <c r="D2044" s="16" t="s">
        <v>62</v>
      </c>
      <c r="E2044" s="16" t="s">
        <v>41</v>
      </c>
      <c r="F2044" s="16" t="s">
        <v>28</v>
      </c>
      <c r="G2044" s="16" t="s">
        <v>105</v>
      </c>
      <c r="H2044" s="16" t="s">
        <v>106</v>
      </c>
      <c r="I2044" s="16" t="s">
        <v>106</v>
      </c>
      <c r="J2044" s="16" t="s">
        <v>134</v>
      </c>
      <c r="K2044" s="16" t="s">
        <v>367</v>
      </c>
      <c r="L2044" s="9"/>
      <c r="M2044" s="9"/>
      <c r="N2044" s="9">
        <v>45267</v>
      </c>
      <c r="O2044" s="7">
        <v>45267</v>
      </c>
      <c r="P2044" s="9">
        <v>45267</v>
      </c>
      <c r="Q2044" s="9">
        <v>44903</v>
      </c>
      <c r="R2044" s="9" t="s">
        <v>34</v>
      </c>
      <c r="S2044" s="16" t="s">
        <v>94</v>
      </c>
      <c r="T2044" s="16" t="s">
        <v>109</v>
      </c>
      <c r="U2044" s="16"/>
      <c r="V2044" s="16"/>
      <c r="W2044" s="16" t="s">
        <v>37</v>
      </c>
      <c r="X2044" s="16" t="s">
        <v>38</v>
      </c>
      <c r="Y2044">
        <v>7</v>
      </c>
      <c r="Z2044">
        <v>10</v>
      </c>
      <c r="AA2044">
        <v>7</v>
      </c>
      <c r="AB2044">
        <v>6</v>
      </c>
      <c r="AC2044">
        <v>0.5</v>
      </c>
      <c r="AD2044">
        <v>11</v>
      </c>
      <c r="AE2044" t="s">
        <v>1683</v>
      </c>
    </row>
    <row r="2045" spans="1:31" x14ac:dyDescent="0.25">
      <c r="A2045" s="16" t="s">
        <v>23</v>
      </c>
      <c r="B2045" s="16" t="s">
        <v>39</v>
      </c>
      <c r="C2045" s="16" t="s">
        <v>714</v>
      </c>
      <c r="D2045" s="16" t="s">
        <v>62</v>
      </c>
      <c r="E2045" s="16" t="s">
        <v>41</v>
      </c>
      <c r="F2045" s="16" t="s">
        <v>28</v>
      </c>
      <c r="G2045" s="16" t="s">
        <v>105</v>
      </c>
      <c r="H2045" s="16" t="s">
        <v>106</v>
      </c>
      <c r="I2045" s="16" t="s">
        <v>106</v>
      </c>
      <c r="J2045" s="16" t="s">
        <v>134</v>
      </c>
      <c r="K2045" s="16" t="s">
        <v>317</v>
      </c>
      <c r="L2045" s="9">
        <v>45238</v>
      </c>
      <c r="M2045" s="9">
        <v>45268</v>
      </c>
      <c r="N2045" s="9">
        <v>45267</v>
      </c>
      <c r="O2045" s="7">
        <v>45267</v>
      </c>
      <c r="P2045" s="9">
        <v>45267</v>
      </c>
      <c r="Q2045" s="9">
        <v>44903</v>
      </c>
      <c r="R2045" s="9" t="s">
        <v>34</v>
      </c>
      <c r="S2045" s="16" t="s">
        <v>94</v>
      </c>
      <c r="T2045" s="16" t="s">
        <v>109</v>
      </c>
      <c r="U2045" s="16"/>
      <c r="V2045" s="16"/>
      <c r="W2045" s="16" t="s">
        <v>37</v>
      </c>
      <c r="X2045" s="16" t="s">
        <v>38</v>
      </c>
      <c r="Y2045">
        <v>7</v>
      </c>
      <c r="Z2045">
        <v>10</v>
      </c>
      <c r="AA2045">
        <v>7</v>
      </c>
      <c r="AB2045">
        <v>6</v>
      </c>
      <c r="AC2045">
        <v>0.5</v>
      </c>
      <c r="AD2045">
        <v>11</v>
      </c>
      <c r="AE2045" t="s">
        <v>1685</v>
      </c>
    </row>
    <row r="2046" spans="1:31" x14ac:dyDescent="0.25">
      <c r="A2046" s="16" t="s">
        <v>23</v>
      </c>
      <c r="B2046" s="16" t="s">
        <v>39</v>
      </c>
      <c r="C2046" s="16" t="s">
        <v>714</v>
      </c>
      <c r="D2046" s="16" t="s">
        <v>62</v>
      </c>
      <c r="E2046" s="16" t="s">
        <v>41</v>
      </c>
      <c r="F2046" s="16" t="s">
        <v>28</v>
      </c>
      <c r="G2046" s="16" t="s">
        <v>105</v>
      </c>
      <c r="H2046" s="16" t="s">
        <v>106</v>
      </c>
      <c r="I2046" s="16" t="s">
        <v>106</v>
      </c>
      <c r="J2046" s="16" t="s">
        <v>134</v>
      </c>
      <c r="K2046" s="16" t="s">
        <v>723</v>
      </c>
      <c r="L2046" s="9"/>
      <c r="M2046" s="9"/>
      <c r="N2046" s="9">
        <v>45176</v>
      </c>
      <c r="O2046" s="7">
        <v>45176</v>
      </c>
      <c r="P2046" s="9">
        <v>45176</v>
      </c>
      <c r="Q2046" s="9">
        <v>44805</v>
      </c>
      <c r="R2046" s="9" t="s">
        <v>34</v>
      </c>
      <c r="S2046" s="16" t="s">
        <v>94</v>
      </c>
      <c r="T2046" s="16" t="s">
        <v>3174</v>
      </c>
      <c r="U2046" s="16"/>
      <c r="V2046" s="16"/>
      <c r="W2046" s="16" t="s">
        <v>37</v>
      </c>
      <c r="X2046" s="16" t="s">
        <v>38</v>
      </c>
      <c r="Y2046">
        <v>7</v>
      </c>
      <c r="Z2046">
        <v>10</v>
      </c>
      <c r="AA2046">
        <v>7</v>
      </c>
      <c r="AB2046">
        <v>6</v>
      </c>
      <c r="AC2046">
        <v>0.5</v>
      </c>
      <c r="AD2046">
        <v>11</v>
      </c>
      <c r="AE2046" t="s">
        <v>2106</v>
      </c>
    </row>
    <row r="2047" spans="1:31" x14ac:dyDescent="0.25">
      <c r="A2047" s="16" t="s">
        <v>23</v>
      </c>
      <c r="B2047" s="16" t="s">
        <v>39</v>
      </c>
      <c r="C2047" s="16" t="s">
        <v>714</v>
      </c>
      <c r="D2047" s="16" t="s">
        <v>62</v>
      </c>
      <c r="E2047" s="16" t="s">
        <v>41</v>
      </c>
      <c r="F2047" s="16" t="s">
        <v>28</v>
      </c>
      <c r="G2047" s="16" t="s">
        <v>105</v>
      </c>
      <c r="H2047" s="16" t="s">
        <v>106</v>
      </c>
      <c r="I2047" s="16" t="s">
        <v>106</v>
      </c>
      <c r="J2047" s="16" t="s">
        <v>134</v>
      </c>
      <c r="K2047" s="16" t="s">
        <v>57</v>
      </c>
      <c r="L2047" s="9">
        <v>45238</v>
      </c>
      <c r="M2047" s="9">
        <v>45268</v>
      </c>
      <c r="N2047" s="9">
        <v>45267</v>
      </c>
      <c r="O2047" s="7">
        <v>45267</v>
      </c>
      <c r="P2047" s="9">
        <v>45267</v>
      </c>
      <c r="Q2047" s="9">
        <v>44903</v>
      </c>
      <c r="R2047" s="9" t="s">
        <v>34</v>
      </c>
      <c r="S2047" s="16" t="s">
        <v>94</v>
      </c>
      <c r="T2047" s="16" t="s">
        <v>109</v>
      </c>
      <c r="U2047" s="16"/>
      <c r="V2047" s="16"/>
      <c r="W2047" s="16" t="s">
        <v>37</v>
      </c>
      <c r="X2047" s="16" t="s">
        <v>38</v>
      </c>
      <c r="Y2047">
        <v>7</v>
      </c>
      <c r="Z2047">
        <v>10</v>
      </c>
      <c r="AA2047">
        <v>7</v>
      </c>
      <c r="AB2047">
        <v>6</v>
      </c>
      <c r="AC2047">
        <v>0.5</v>
      </c>
      <c r="AD2047">
        <v>11</v>
      </c>
      <c r="AE2047" t="s">
        <v>2107</v>
      </c>
    </row>
    <row r="2048" spans="1:31" x14ac:dyDescent="0.25">
      <c r="A2048" s="16" t="s">
        <v>23</v>
      </c>
      <c r="B2048" s="16" t="s">
        <v>39</v>
      </c>
      <c r="C2048" s="16" t="s">
        <v>714</v>
      </c>
      <c r="D2048" s="16" t="s">
        <v>62</v>
      </c>
      <c r="E2048" s="16" t="s">
        <v>41</v>
      </c>
      <c r="F2048" s="16" t="s">
        <v>28</v>
      </c>
      <c r="G2048" s="16" t="s">
        <v>105</v>
      </c>
      <c r="H2048" s="16" t="s">
        <v>106</v>
      </c>
      <c r="I2048" s="16" t="s">
        <v>106</v>
      </c>
      <c r="J2048" s="16" t="s">
        <v>134</v>
      </c>
      <c r="K2048" s="16" t="s">
        <v>334</v>
      </c>
      <c r="L2048" s="9"/>
      <c r="M2048" s="9"/>
      <c r="N2048" s="9">
        <v>45239</v>
      </c>
      <c r="O2048" s="7">
        <v>45239</v>
      </c>
      <c r="P2048" s="9">
        <v>45239</v>
      </c>
      <c r="Q2048" s="9">
        <v>44868</v>
      </c>
      <c r="R2048" s="9" t="s">
        <v>34</v>
      </c>
      <c r="S2048" s="16" t="s">
        <v>94</v>
      </c>
      <c r="T2048" s="16" t="s">
        <v>109</v>
      </c>
      <c r="U2048" s="16"/>
      <c r="V2048" s="16"/>
      <c r="W2048" s="16" t="s">
        <v>37</v>
      </c>
      <c r="X2048" s="16" t="s">
        <v>38</v>
      </c>
      <c r="Y2048">
        <v>7</v>
      </c>
      <c r="Z2048">
        <v>10</v>
      </c>
      <c r="AA2048">
        <v>7</v>
      </c>
      <c r="AB2048">
        <v>6</v>
      </c>
      <c r="AC2048">
        <v>0.5</v>
      </c>
      <c r="AD2048">
        <v>11</v>
      </c>
      <c r="AE2048" t="s">
        <v>1566</v>
      </c>
    </row>
    <row r="2049" spans="1:31" x14ac:dyDescent="0.25">
      <c r="A2049" s="16" t="s">
        <v>23</v>
      </c>
      <c r="B2049" s="16" t="s">
        <v>39</v>
      </c>
      <c r="C2049" s="16" t="s">
        <v>714</v>
      </c>
      <c r="D2049" s="16" t="s">
        <v>62</v>
      </c>
      <c r="E2049" s="16" t="s">
        <v>41</v>
      </c>
      <c r="F2049" s="16" t="s">
        <v>28</v>
      </c>
      <c r="G2049" s="16" t="s">
        <v>105</v>
      </c>
      <c r="H2049" s="16" t="s">
        <v>106</v>
      </c>
      <c r="I2049" s="16" t="s">
        <v>106</v>
      </c>
      <c r="J2049" s="16" t="s">
        <v>134</v>
      </c>
      <c r="K2049" s="16" t="s">
        <v>335</v>
      </c>
      <c r="L2049" s="9">
        <v>45233</v>
      </c>
      <c r="M2049" s="9">
        <v>45233</v>
      </c>
      <c r="N2049" s="9">
        <v>45239</v>
      </c>
      <c r="O2049" s="7">
        <v>45239</v>
      </c>
      <c r="P2049" s="9">
        <v>45239</v>
      </c>
      <c r="Q2049" s="9">
        <v>44868</v>
      </c>
      <c r="R2049" s="9" t="s">
        <v>34</v>
      </c>
      <c r="S2049" s="16" t="s">
        <v>94</v>
      </c>
      <c r="T2049" s="16" t="s">
        <v>109</v>
      </c>
      <c r="U2049" s="16"/>
      <c r="V2049" s="16"/>
      <c r="W2049" s="16" t="s">
        <v>37</v>
      </c>
      <c r="X2049" s="16" t="s">
        <v>38</v>
      </c>
      <c r="Y2049">
        <v>7</v>
      </c>
      <c r="Z2049">
        <v>10</v>
      </c>
      <c r="AA2049">
        <v>7</v>
      </c>
      <c r="AB2049">
        <v>6</v>
      </c>
      <c r="AC2049">
        <v>0.5</v>
      </c>
      <c r="AD2049">
        <v>11</v>
      </c>
      <c r="AE2049" t="s">
        <v>1567</v>
      </c>
    </row>
    <row r="2050" spans="1:31" x14ac:dyDescent="0.25">
      <c r="A2050" s="16" t="s">
        <v>23</v>
      </c>
      <c r="B2050" s="16" t="s">
        <v>39</v>
      </c>
      <c r="C2050" s="16" t="s">
        <v>714</v>
      </c>
      <c r="D2050" s="16" t="s">
        <v>62</v>
      </c>
      <c r="E2050" s="16" t="s">
        <v>41</v>
      </c>
      <c r="F2050" s="16" t="s">
        <v>28</v>
      </c>
      <c r="G2050" s="16" t="s">
        <v>105</v>
      </c>
      <c r="H2050" s="16" t="s">
        <v>106</v>
      </c>
      <c r="I2050" s="16" t="s">
        <v>106</v>
      </c>
      <c r="J2050" s="16" t="s">
        <v>134</v>
      </c>
      <c r="K2050" s="16" t="s">
        <v>724</v>
      </c>
      <c r="L2050" s="9">
        <v>45233</v>
      </c>
      <c r="M2050" s="9">
        <v>45233</v>
      </c>
      <c r="N2050" s="9">
        <v>45239</v>
      </c>
      <c r="O2050" s="7">
        <v>45239</v>
      </c>
      <c r="P2050" s="9">
        <v>45239</v>
      </c>
      <c r="Q2050" s="9">
        <v>44868</v>
      </c>
      <c r="R2050" s="9" t="s">
        <v>34</v>
      </c>
      <c r="S2050" s="16" t="s">
        <v>94</v>
      </c>
      <c r="T2050" s="16" t="s">
        <v>109</v>
      </c>
      <c r="U2050" s="16"/>
      <c r="V2050" s="16"/>
      <c r="W2050" s="16" t="s">
        <v>37</v>
      </c>
      <c r="X2050" s="16" t="s">
        <v>38</v>
      </c>
      <c r="Y2050">
        <v>7</v>
      </c>
      <c r="Z2050">
        <v>10</v>
      </c>
      <c r="AA2050">
        <v>7</v>
      </c>
      <c r="AB2050">
        <v>6</v>
      </c>
      <c r="AC2050">
        <v>0.5</v>
      </c>
      <c r="AD2050">
        <v>11</v>
      </c>
      <c r="AE2050" t="s">
        <v>2108</v>
      </c>
    </row>
    <row r="2051" spans="1:31" x14ac:dyDescent="0.25">
      <c r="A2051" s="16" t="s">
        <v>3138</v>
      </c>
      <c r="B2051" s="16" t="s">
        <v>24</v>
      </c>
      <c r="C2051" s="16" t="s">
        <v>714</v>
      </c>
      <c r="D2051" s="16" t="s">
        <v>62</v>
      </c>
      <c r="E2051" s="16" t="s">
        <v>41</v>
      </c>
      <c r="F2051" s="16" t="s">
        <v>28</v>
      </c>
      <c r="G2051" s="16" t="s">
        <v>105</v>
      </c>
      <c r="H2051" s="16" t="s">
        <v>106</v>
      </c>
      <c r="I2051" s="16" t="s">
        <v>106</v>
      </c>
      <c r="J2051" s="16" t="s">
        <v>134</v>
      </c>
      <c r="K2051" s="16" t="s">
        <v>186</v>
      </c>
      <c r="L2051" s="9">
        <v>45121</v>
      </c>
      <c r="M2051" s="9">
        <v>45121</v>
      </c>
      <c r="N2051" s="9">
        <v>45120</v>
      </c>
      <c r="O2051" s="7">
        <v>45120</v>
      </c>
      <c r="P2051" s="9">
        <v>45120</v>
      </c>
      <c r="Q2051" s="9">
        <v>44756</v>
      </c>
      <c r="R2051" s="9" t="s">
        <v>34</v>
      </c>
      <c r="S2051" s="16" t="s">
        <v>94</v>
      </c>
      <c r="T2051" s="16" t="s">
        <v>3174</v>
      </c>
      <c r="U2051" s="16"/>
      <c r="V2051" s="16"/>
      <c r="W2051" s="16"/>
      <c r="X2051" s="16" t="s">
        <v>38</v>
      </c>
      <c r="Y2051">
        <v>7</v>
      </c>
      <c r="Z2051">
        <v>10</v>
      </c>
      <c r="AA2051">
        <v>7</v>
      </c>
      <c r="AB2051">
        <v>6</v>
      </c>
      <c r="AC2051">
        <v>0.5</v>
      </c>
      <c r="AD2051">
        <v>11</v>
      </c>
      <c r="AE2051" t="s">
        <v>1688</v>
      </c>
    </row>
    <row r="2052" spans="1:31" x14ac:dyDescent="0.25">
      <c r="A2052" s="16" t="s">
        <v>23</v>
      </c>
      <c r="B2052" s="16" t="s">
        <v>39</v>
      </c>
      <c r="C2052" s="16" t="s">
        <v>714</v>
      </c>
      <c r="D2052" s="16" t="s">
        <v>62</v>
      </c>
      <c r="E2052" s="16" t="s">
        <v>41</v>
      </c>
      <c r="F2052" s="16" t="s">
        <v>28</v>
      </c>
      <c r="G2052" s="16" t="s">
        <v>105</v>
      </c>
      <c r="H2052" s="16" t="s">
        <v>106</v>
      </c>
      <c r="I2052" s="16" t="s">
        <v>106</v>
      </c>
      <c r="J2052" s="16" t="s">
        <v>134</v>
      </c>
      <c r="K2052" s="16" t="s">
        <v>725</v>
      </c>
      <c r="L2052" s="9">
        <v>45205</v>
      </c>
      <c r="M2052" s="9">
        <v>45205</v>
      </c>
      <c r="N2052" s="9">
        <v>45204</v>
      </c>
      <c r="O2052" s="7">
        <v>45204</v>
      </c>
      <c r="P2052" s="9">
        <v>45204</v>
      </c>
      <c r="Q2052" s="9">
        <v>44840</v>
      </c>
      <c r="R2052" s="9" t="s">
        <v>34</v>
      </c>
      <c r="S2052" s="16" t="s">
        <v>94</v>
      </c>
      <c r="T2052" s="16" t="s">
        <v>3174</v>
      </c>
      <c r="U2052" s="16"/>
      <c r="V2052" s="16"/>
      <c r="W2052" s="16" t="s">
        <v>37</v>
      </c>
      <c r="X2052" s="16" t="s">
        <v>38</v>
      </c>
      <c r="Y2052">
        <v>7</v>
      </c>
      <c r="Z2052">
        <v>10</v>
      </c>
      <c r="AA2052">
        <v>7</v>
      </c>
      <c r="AB2052">
        <v>6</v>
      </c>
      <c r="AC2052">
        <v>0.5</v>
      </c>
      <c r="AD2052">
        <v>11</v>
      </c>
      <c r="AE2052" t="s">
        <v>2109</v>
      </c>
    </row>
    <row r="2053" spans="1:31" x14ac:dyDescent="0.25">
      <c r="A2053" s="16" t="s">
        <v>3138</v>
      </c>
      <c r="B2053" s="16" t="s">
        <v>24</v>
      </c>
      <c r="C2053" s="16" t="s">
        <v>727</v>
      </c>
      <c r="D2053" s="16" t="s">
        <v>62</v>
      </c>
      <c r="E2053" s="16" t="s">
        <v>547</v>
      </c>
      <c r="F2053" s="16" t="s">
        <v>28</v>
      </c>
      <c r="G2053" s="16" t="s">
        <v>548</v>
      </c>
      <c r="H2053" s="16" t="s">
        <v>3734</v>
      </c>
      <c r="I2053" s="16" t="s">
        <v>106</v>
      </c>
      <c r="J2053" s="16" t="s">
        <v>107</v>
      </c>
      <c r="K2053" s="16" t="s">
        <v>47</v>
      </c>
      <c r="L2053" s="9">
        <v>45023</v>
      </c>
      <c r="M2053" s="9">
        <v>45044</v>
      </c>
      <c r="N2053" s="9">
        <v>45023</v>
      </c>
      <c r="O2053" s="7">
        <v>45023</v>
      </c>
      <c r="P2053" s="9"/>
      <c r="Q2053" s="9"/>
      <c r="R2053" s="9" t="s">
        <v>34</v>
      </c>
      <c r="S2053" s="16" t="s">
        <v>80</v>
      </c>
      <c r="T2053" s="16" t="s">
        <v>482</v>
      </c>
      <c r="U2053" s="16"/>
      <c r="V2053" s="16"/>
      <c r="W2053" s="16"/>
      <c r="X2053" s="16" t="s">
        <v>55</v>
      </c>
      <c r="Y2053">
        <v>5</v>
      </c>
      <c r="Z2053">
        <v>10</v>
      </c>
      <c r="AA2053">
        <v>5</v>
      </c>
      <c r="AB2053">
        <v>1</v>
      </c>
      <c r="AC2053">
        <v>8.3333333333333329E-2</v>
      </c>
      <c r="AD2053">
        <v>6</v>
      </c>
      <c r="AE2053" t="s">
        <v>3960</v>
      </c>
    </row>
    <row r="2054" spans="1:31" x14ac:dyDescent="0.25">
      <c r="A2054" s="16" t="s">
        <v>3138</v>
      </c>
      <c r="B2054" s="16" t="s">
        <v>24</v>
      </c>
      <c r="C2054" s="16" t="s">
        <v>727</v>
      </c>
      <c r="D2054" s="16" t="s">
        <v>26</v>
      </c>
      <c r="E2054" s="16" t="s">
        <v>41</v>
      </c>
      <c r="F2054" s="16" t="s">
        <v>28</v>
      </c>
      <c r="G2054" s="16" t="s">
        <v>105</v>
      </c>
      <c r="H2054" s="16" t="s">
        <v>106</v>
      </c>
      <c r="I2054" s="16" t="s">
        <v>106</v>
      </c>
      <c r="J2054" s="16" t="s">
        <v>107</v>
      </c>
      <c r="K2054" s="16" t="s">
        <v>124</v>
      </c>
      <c r="L2054" s="9">
        <v>45170</v>
      </c>
      <c r="M2054" s="9">
        <v>45205</v>
      </c>
      <c r="N2054" s="9">
        <v>45176</v>
      </c>
      <c r="O2054" s="7">
        <v>45176</v>
      </c>
      <c r="P2054" s="9">
        <v>45176</v>
      </c>
      <c r="Q2054" s="9">
        <v>44805</v>
      </c>
      <c r="R2054" s="9" t="s">
        <v>34</v>
      </c>
      <c r="S2054" s="16" t="s">
        <v>80</v>
      </c>
      <c r="T2054" s="16" t="s">
        <v>482</v>
      </c>
      <c r="U2054" s="16"/>
      <c r="V2054" s="16"/>
      <c r="W2054" s="16"/>
      <c r="X2054" s="16" t="s">
        <v>55</v>
      </c>
      <c r="Y2054">
        <v>5</v>
      </c>
      <c r="Z2054">
        <v>5</v>
      </c>
      <c r="AA2054">
        <v>2.5</v>
      </c>
      <c r="AB2054">
        <v>6</v>
      </c>
      <c r="AC2054">
        <v>0.5</v>
      </c>
      <c r="AD2054">
        <v>4</v>
      </c>
      <c r="AE2054" t="s">
        <v>1628</v>
      </c>
    </row>
    <row r="2055" spans="1:31" x14ac:dyDescent="0.25">
      <c r="A2055" s="16" t="s">
        <v>3138</v>
      </c>
      <c r="B2055" s="16" t="s">
        <v>24</v>
      </c>
      <c r="C2055" s="16" t="s">
        <v>727</v>
      </c>
      <c r="D2055" s="16" t="s">
        <v>62</v>
      </c>
      <c r="E2055" s="16" t="s">
        <v>41</v>
      </c>
      <c r="F2055" s="16" t="s">
        <v>28</v>
      </c>
      <c r="G2055" s="16" t="s">
        <v>105</v>
      </c>
      <c r="H2055" s="16" t="s">
        <v>106</v>
      </c>
      <c r="I2055" s="16" t="s">
        <v>106</v>
      </c>
      <c r="J2055" s="16" t="s">
        <v>107</v>
      </c>
      <c r="K2055" s="16" t="s">
        <v>124</v>
      </c>
      <c r="L2055" s="9"/>
      <c r="M2055" s="9">
        <v>45142</v>
      </c>
      <c r="N2055" s="9">
        <v>45176</v>
      </c>
      <c r="O2055" s="7">
        <v>45176</v>
      </c>
      <c r="P2055" s="9">
        <v>45176</v>
      </c>
      <c r="Q2055" s="9">
        <v>44805</v>
      </c>
      <c r="R2055" s="9" t="s">
        <v>34</v>
      </c>
      <c r="S2055" s="16" t="s">
        <v>80</v>
      </c>
      <c r="T2055" s="16" t="s">
        <v>482</v>
      </c>
      <c r="U2055" s="16"/>
      <c r="V2055" s="16"/>
      <c r="W2055" s="16"/>
      <c r="X2055" s="16" t="s">
        <v>55</v>
      </c>
      <c r="Y2055">
        <v>5</v>
      </c>
      <c r="Z2055">
        <v>10</v>
      </c>
      <c r="AA2055">
        <v>5</v>
      </c>
      <c r="AB2055">
        <v>6</v>
      </c>
      <c r="AC2055">
        <v>0.5</v>
      </c>
      <c r="AD2055">
        <v>8</v>
      </c>
      <c r="AE2055" t="s">
        <v>1628</v>
      </c>
    </row>
    <row r="2056" spans="1:31" x14ac:dyDescent="0.25">
      <c r="A2056" s="16" t="s">
        <v>3138</v>
      </c>
      <c r="B2056" s="16" t="s">
        <v>24</v>
      </c>
      <c r="C2056" s="16" t="s">
        <v>727</v>
      </c>
      <c r="D2056" s="16" t="s">
        <v>62</v>
      </c>
      <c r="E2056" s="16" t="s">
        <v>27</v>
      </c>
      <c r="F2056" s="16" t="s">
        <v>28</v>
      </c>
      <c r="G2056" s="16" t="s">
        <v>393</v>
      </c>
      <c r="H2056" s="16" t="s">
        <v>106</v>
      </c>
      <c r="I2056" s="16" t="s">
        <v>106</v>
      </c>
      <c r="J2056" s="16" t="s">
        <v>106</v>
      </c>
      <c r="K2056" s="16" t="s">
        <v>440</v>
      </c>
      <c r="L2056" s="9"/>
      <c r="M2056" s="9">
        <v>45247</v>
      </c>
      <c r="N2056" s="9">
        <v>45247</v>
      </c>
      <c r="O2056" s="7">
        <v>45247</v>
      </c>
      <c r="P2056" s="9"/>
      <c r="Q2056" s="9"/>
      <c r="R2056" s="9" t="s">
        <v>34</v>
      </c>
      <c r="S2056" s="16" t="s">
        <v>80</v>
      </c>
      <c r="T2056" s="16" t="s">
        <v>482</v>
      </c>
      <c r="U2056" s="16"/>
      <c r="V2056" s="16"/>
      <c r="W2056" s="16"/>
      <c r="X2056" s="16" t="s">
        <v>55</v>
      </c>
      <c r="Y2056">
        <v>5</v>
      </c>
      <c r="Z2056">
        <v>10</v>
      </c>
      <c r="AA2056">
        <v>5</v>
      </c>
      <c r="AB2056">
        <v>2</v>
      </c>
      <c r="AC2056">
        <v>0.16666666666666666</v>
      </c>
      <c r="AD2056">
        <v>6</v>
      </c>
      <c r="AE2056" t="s">
        <v>1652</v>
      </c>
    </row>
    <row r="2057" spans="1:31" x14ac:dyDescent="0.25">
      <c r="A2057" s="16" t="s">
        <v>3138</v>
      </c>
      <c r="B2057" s="16" t="s">
        <v>24</v>
      </c>
      <c r="C2057" s="16" t="s">
        <v>728</v>
      </c>
      <c r="D2057" s="16" t="s">
        <v>26</v>
      </c>
      <c r="E2057" s="16" t="s">
        <v>41</v>
      </c>
      <c r="F2057" s="16" t="s">
        <v>28</v>
      </c>
      <c r="G2057" s="16" t="s">
        <v>69</v>
      </c>
      <c r="H2057" s="16" t="s">
        <v>70</v>
      </c>
      <c r="I2057" s="16" t="s">
        <v>730</v>
      </c>
      <c r="J2057" s="16" t="s">
        <v>32</v>
      </c>
      <c r="K2057" s="16" t="s">
        <v>196</v>
      </c>
      <c r="L2057" s="9"/>
      <c r="M2057" s="9">
        <v>44981</v>
      </c>
      <c r="N2057" s="9">
        <v>45063</v>
      </c>
      <c r="O2057" s="7">
        <v>45063</v>
      </c>
      <c r="P2057" s="9">
        <v>45063</v>
      </c>
      <c r="Q2057" s="9"/>
      <c r="R2057" s="9" t="s">
        <v>34</v>
      </c>
      <c r="S2057" s="16" t="s">
        <v>73</v>
      </c>
      <c r="T2057" s="16" t="s">
        <v>3174</v>
      </c>
      <c r="U2057" s="16"/>
      <c r="V2057" s="16"/>
      <c r="W2057" s="16"/>
      <c r="X2057" s="16" t="s">
        <v>55</v>
      </c>
      <c r="Y2057">
        <v>3</v>
      </c>
      <c r="Z2057">
        <v>5</v>
      </c>
      <c r="AA2057">
        <v>1.5</v>
      </c>
      <c r="AB2057">
        <v>6</v>
      </c>
      <c r="AC2057">
        <v>0.5</v>
      </c>
      <c r="AD2057">
        <v>3</v>
      </c>
      <c r="AE2057" t="s">
        <v>2111</v>
      </c>
    </row>
    <row r="2058" spans="1:31" x14ac:dyDescent="0.25">
      <c r="A2058" s="16" t="s">
        <v>3138</v>
      </c>
      <c r="B2058" s="16" t="s">
        <v>24</v>
      </c>
      <c r="C2058" s="16" t="s">
        <v>728</v>
      </c>
      <c r="D2058" s="16" t="s">
        <v>26</v>
      </c>
      <c r="E2058" s="16" t="s">
        <v>41</v>
      </c>
      <c r="F2058" s="16" t="s">
        <v>28</v>
      </c>
      <c r="G2058" s="16" t="s">
        <v>69</v>
      </c>
      <c r="H2058" s="16" t="s">
        <v>70</v>
      </c>
      <c r="I2058" s="16" t="s">
        <v>730</v>
      </c>
      <c r="J2058" s="16" t="s">
        <v>32</v>
      </c>
      <c r="K2058" s="16" t="s">
        <v>56</v>
      </c>
      <c r="L2058" s="9"/>
      <c r="M2058" s="9">
        <v>44981</v>
      </c>
      <c r="N2058" s="9">
        <v>45063</v>
      </c>
      <c r="O2058" s="7">
        <v>45063</v>
      </c>
      <c r="P2058" s="9">
        <v>45063</v>
      </c>
      <c r="Q2058" s="9"/>
      <c r="R2058" s="9" t="s">
        <v>34</v>
      </c>
      <c r="S2058" s="16" t="s">
        <v>73</v>
      </c>
      <c r="T2058" s="16" t="s">
        <v>3174</v>
      </c>
      <c r="U2058" s="16"/>
      <c r="V2058" s="16"/>
      <c r="W2058" s="16"/>
      <c r="X2058" s="16" t="s">
        <v>55</v>
      </c>
      <c r="Y2058">
        <v>3</v>
      </c>
      <c r="Z2058">
        <v>5</v>
      </c>
      <c r="AA2058">
        <v>1.5</v>
      </c>
      <c r="AB2058">
        <v>6</v>
      </c>
      <c r="AC2058">
        <v>0.5</v>
      </c>
      <c r="AD2058">
        <v>3</v>
      </c>
      <c r="AE2058" t="s">
        <v>1964</v>
      </c>
    </row>
    <row r="2059" spans="1:31" x14ac:dyDescent="0.25">
      <c r="A2059" s="16" t="s">
        <v>3138</v>
      </c>
      <c r="B2059" s="16" t="s">
        <v>24</v>
      </c>
      <c r="C2059" s="16" t="s">
        <v>728</v>
      </c>
      <c r="D2059" s="16" t="s">
        <v>26</v>
      </c>
      <c r="E2059" s="16" t="s">
        <v>240</v>
      </c>
      <c r="F2059" s="16" t="s">
        <v>28</v>
      </c>
      <c r="G2059" s="16" t="s">
        <v>729</v>
      </c>
      <c r="H2059" s="16" t="s">
        <v>730</v>
      </c>
      <c r="I2059" s="16" t="s">
        <v>730</v>
      </c>
      <c r="J2059" s="16" t="s">
        <v>32</v>
      </c>
      <c r="K2059" s="16" t="s">
        <v>196</v>
      </c>
      <c r="L2059" s="9"/>
      <c r="M2059" s="9">
        <v>44958</v>
      </c>
      <c r="N2059" s="9">
        <v>44958</v>
      </c>
      <c r="O2059" s="7">
        <v>44958</v>
      </c>
      <c r="P2059" s="9"/>
      <c r="Q2059" s="9"/>
      <c r="R2059" s="9" t="s">
        <v>34</v>
      </c>
      <c r="S2059" s="16" t="s">
        <v>73</v>
      </c>
      <c r="T2059" s="16" t="s">
        <v>3174</v>
      </c>
      <c r="U2059" s="16"/>
      <c r="V2059" s="16"/>
      <c r="W2059" s="16"/>
      <c r="X2059" s="16" t="s">
        <v>55</v>
      </c>
      <c r="Y2059">
        <v>3</v>
      </c>
      <c r="Z2059">
        <v>5</v>
      </c>
      <c r="AA2059">
        <v>1.5</v>
      </c>
      <c r="AB2059">
        <v>2</v>
      </c>
      <c r="AC2059">
        <v>0.16666666666666666</v>
      </c>
      <c r="AD2059">
        <v>2</v>
      </c>
      <c r="AE2059" t="s">
        <v>2112</v>
      </c>
    </row>
    <row r="2060" spans="1:31" x14ac:dyDescent="0.25">
      <c r="A2060" s="16" t="s">
        <v>3138</v>
      </c>
      <c r="B2060" s="16" t="s">
        <v>24</v>
      </c>
      <c r="C2060" s="16" t="s">
        <v>728</v>
      </c>
      <c r="D2060" s="16" t="s">
        <v>26</v>
      </c>
      <c r="E2060" s="16" t="s">
        <v>240</v>
      </c>
      <c r="F2060" s="16" t="s">
        <v>28</v>
      </c>
      <c r="G2060" s="16" t="s">
        <v>729</v>
      </c>
      <c r="H2060" s="16" t="s">
        <v>730</v>
      </c>
      <c r="I2060" s="16" t="s">
        <v>730</v>
      </c>
      <c r="J2060" s="16" t="s">
        <v>32</v>
      </c>
      <c r="K2060" s="16" t="s">
        <v>243</v>
      </c>
      <c r="L2060" s="9"/>
      <c r="M2060" s="9">
        <v>44958</v>
      </c>
      <c r="N2060" s="9">
        <v>44958</v>
      </c>
      <c r="O2060" s="7">
        <v>44958</v>
      </c>
      <c r="P2060" s="9"/>
      <c r="Q2060" s="9"/>
      <c r="R2060" s="9" t="s">
        <v>34</v>
      </c>
      <c r="S2060" s="16" t="s">
        <v>73</v>
      </c>
      <c r="T2060" s="16" t="s">
        <v>3174</v>
      </c>
      <c r="U2060" s="16"/>
      <c r="V2060" s="16"/>
      <c r="W2060" s="16"/>
      <c r="X2060" s="16" t="s">
        <v>55</v>
      </c>
      <c r="Y2060">
        <v>3</v>
      </c>
      <c r="Z2060">
        <v>5</v>
      </c>
      <c r="AA2060">
        <v>1.5</v>
      </c>
      <c r="AB2060">
        <v>2</v>
      </c>
      <c r="AC2060">
        <v>0.16666666666666666</v>
      </c>
      <c r="AD2060">
        <v>2</v>
      </c>
      <c r="AE2060" t="s">
        <v>2113</v>
      </c>
    </row>
    <row r="2061" spans="1:31" x14ac:dyDescent="0.25">
      <c r="A2061" s="16" t="s">
        <v>3138</v>
      </c>
      <c r="B2061" s="16" t="s">
        <v>24</v>
      </c>
      <c r="C2061" s="16" t="s">
        <v>728</v>
      </c>
      <c r="D2061" s="16" t="s">
        <v>26</v>
      </c>
      <c r="E2061" s="16" t="s">
        <v>240</v>
      </c>
      <c r="F2061" s="16" t="s">
        <v>28</v>
      </c>
      <c r="G2061" s="16" t="s">
        <v>729</v>
      </c>
      <c r="H2061" s="16" t="s">
        <v>730</v>
      </c>
      <c r="I2061" s="16" t="s">
        <v>730</v>
      </c>
      <c r="J2061" s="16" t="s">
        <v>32</v>
      </c>
      <c r="K2061" s="16" t="s">
        <v>57</v>
      </c>
      <c r="L2061" s="9"/>
      <c r="M2061" s="9">
        <v>44958</v>
      </c>
      <c r="N2061" s="9">
        <v>44958</v>
      </c>
      <c r="O2061" s="7">
        <v>44958</v>
      </c>
      <c r="P2061" s="9"/>
      <c r="Q2061" s="9"/>
      <c r="R2061" s="9" t="s">
        <v>34</v>
      </c>
      <c r="S2061" s="16" t="s">
        <v>73</v>
      </c>
      <c r="T2061" s="16" t="s">
        <v>3174</v>
      </c>
      <c r="U2061" s="16"/>
      <c r="V2061" s="16"/>
      <c r="W2061" s="16"/>
      <c r="X2061" s="16" t="s">
        <v>55</v>
      </c>
      <c r="Y2061">
        <v>3</v>
      </c>
      <c r="Z2061">
        <v>5</v>
      </c>
      <c r="AA2061">
        <v>1.5</v>
      </c>
      <c r="AB2061">
        <v>2</v>
      </c>
      <c r="AC2061">
        <v>0.16666666666666666</v>
      </c>
      <c r="AD2061">
        <v>2</v>
      </c>
      <c r="AE2061" t="s">
        <v>2114</v>
      </c>
    </row>
    <row r="2062" spans="1:31" x14ac:dyDescent="0.25">
      <c r="A2062" s="16" t="s">
        <v>3138</v>
      </c>
      <c r="B2062" s="16" t="s">
        <v>24</v>
      </c>
      <c r="C2062" s="16" t="s">
        <v>728</v>
      </c>
      <c r="D2062" s="16" t="s">
        <v>3139</v>
      </c>
      <c r="E2062" s="16" t="s">
        <v>27</v>
      </c>
      <c r="F2062" s="16" t="s">
        <v>28</v>
      </c>
      <c r="G2062" s="16" t="s">
        <v>29</v>
      </c>
      <c r="H2062" s="16" t="s">
        <v>30</v>
      </c>
      <c r="I2062" s="16" t="s">
        <v>730</v>
      </c>
      <c r="J2062" s="16" t="s">
        <v>32</v>
      </c>
      <c r="K2062" s="16" t="s">
        <v>707</v>
      </c>
      <c r="L2062" s="9"/>
      <c r="M2062" s="9">
        <v>45145</v>
      </c>
      <c r="N2062" s="9">
        <v>45145</v>
      </c>
      <c r="O2062" s="7">
        <v>45145</v>
      </c>
      <c r="P2062" s="9"/>
      <c r="Q2062" s="9"/>
      <c r="R2062" s="9" t="s">
        <v>34</v>
      </c>
      <c r="S2062" s="16" t="s">
        <v>73</v>
      </c>
      <c r="T2062" s="16" t="s">
        <v>3174</v>
      </c>
      <c r="U2062" s="16"/>
      <c r="V2062" s="16"/>
      <c r="W2062" s="16"/>
      <c r="X2062" s="16" t="s">
        <v>55</v>
      </c>
      <c r="Y2062">
        <v>3</v>
      </c>
      <c r="Z2062">
        <v>3</v>
      </c>
      <c r="AA2062">
        <v>0.9</v>
      </c>
      <c r="AB2062">
        <v>2</v>
      </c>
      <c r="AC2062">
        <v>0.16666666666666666</v>
      </c>
      <c r="AD2062">
        <v>2</v>
      </c>
      <c r="AE2062" t="s">
        <v>3961</v>
      </c>
    </row>
    <row r="2063" spans="1:31" x14ac:dyDescent="0.25">
      <c r="A2063" s="16" t="s">
        <v>3138</v>
      </c>
      <c r="B2063" s="16" t="s">
        <v>24</v>
      </c>
      <c r="C2063" s="16" t="s">
        <v>728</v>
      </c>
      <c r="D2063" s="16" t="s">
        <v>3139</v>
      </c>
      <c r="E2063" s="16" t="s">
        <v>27</v>
      </c>
      <c r="F2063" s="16" t="s">
        <v>28</v>
      </c>
      <c r="G2063" s="16" t="s">
        <v>29</v>
      </c>
      <c r="H2063" s="16" t="s">
        <v>30</v>
      </c>
      <c r="I2063" s="16" t="s">
        <v>730</v>
      </c>
      <c r="J2063" s="16" t="s">
        <v>32</v>
      </c>
      <c r="K2063" s="16" t="s">
        <v>33</v>
      </c>
      <c r="L2063" s="9"/>
      <c r="M2063" s="9">
        <v>45145</v>
      </c>
      <c r="N2063" s="9">
        <v>45145</v>
      </c>
      <c r="O2063" s="7">
        <v>45145</v>
      </c>
      <c r="P2063" s="9"/>
      <c r="Q2063" s="9"/>
      <c r="R2063" s="9" t="s">
        <v>34</v>
      </c>
      <c r="S2063" s="16" t="s">
        <v>73</v>
      </c>
      <c r="T2063" s="16" t="s">
        <v>3174</v>
      </c>
      <c r="U2063" s="16"/>
      <c r="V2063" s="16"/>
      <c r="W2063" s="16"/>
      <c r="X2063" s="16" t="s">
        <v>55</v>
      </c>
      <c r="Y2063">
        <v>3</v>
      </c>
      <c r="Z2063">
        <v>3</v>
      </c>
      <c r="AA2063">
        <v>0.9</v>
      </c>
      <c r="AB2063">
        <v>2</v>
      </c>
      <c r="AC2063">
        <v>0.16666666666666666</v>
      </c>
      <c r="AD2063">
        <v>2</v>
      </c>
      <c r="AE2063" t="s">
        <v>1278</v>
      </c>
    </row>
    <row r="2064" spans="1:31" x14ac:dyDescent="0.25">
      <c r="A2064" s="16" t="s">
        <v>3138</v>
      </c>
      <c r="B2064" s="16" t="s">
        <v>24</v>
      </c>
      <c r="C2064" s="16" t="s">
        <v>728</v>
      </c>
      <c r="D2064" s="16" t="s">
        <v>3139</v>
      </c>
      <c r="E2064" s="16" t="s">
        <v>27</v>
      </c>
      <c r="F2064" s="16" t="s">
        <v>28</v>
      </c>
      <c r="G2064" s="16" t="s">
        <v>29</v>
      </c>
      <c r="H2064" s="16" t="s">
        <v>30</v>
      </c>
      <c r="I2064" s="16" t="s">
        <v>730</v>
      </c>
      <c r="J2064" s="16" t="s">
        <v>32</v>
      </c>
      <c r="K2064" s="16" t="s">
        <v>711</v>
      </c>
      <c r="L2064" s="9"/>
      <c r="M2064" s="9">
        <v>45145</v>
      </c>
      <c r="N2064" s="9">
        <v>45145</v>
      </c>
      <c r="O2064" s="7">
        <v>45145</v>
      </c>
      <c r="P2064" s="9"/>
      <c r="Q2064" s="9"/>
      <c r="R2064" s="9" t="s">
        <v>34</v>
      </c>
      <c r="S2064" s="16" t="s">
        <v>73</v>
      </c>
      <c r="T2064" s="16" t="s">
        <v>3174</v>
      </c>
      <c r="U2064" s="16"/>
      <c r="V2064" s="16"/>
      <c r="W2064" s="16"/>
      <c r="X2064" s="16" t="s">
        <v>55</v>
      </c>
      <c r="Y2064">
        <v>3</v>
      </c>
      <c r="Z2064">
        <v>3</v>
      </c>
      <c r="AA2064">
        <v>0.9</v>
      </c>
      <c r="AB2064">
        <v>2</v>
      </c>
      <c r="AC2064">
        <v>0.16666666666666666</v>
      </c>
      <c r="AD2064">
        <v>2</v>
      </c>
      <c r="AE2064" t="s">
        <v>3962</v>
      </c>
    </row>
    <row r="2065" spans="1:31" x14ac:dyDescent="0.25">
      <c r="A2065" s="16" t="s">
        <v>23</v>
      </c>
      <c r="B2065" s="16" t="s">
        <v>39</v>
      </c>
      <c r="C2065" s="16" t="s">
        <v>731</v>
      </c>
      <c r="D2065" s="16" t="s">
        <v>62</v>
      </c>
      <c r="E2065" s="16" t="s">
        <v>41</v>
      </c>
      <c r="F2065" s="16" t="s">
        <v>28</v>
      </c>
      <c r="G2065" s="16" t="s">
        <v>51</v>
      </c>
      <c r="H2065" s="16" t="s">
        <v>31</v>
      </c>
      <c r="I2065" s="16" t="s">
        <v>31</v>
      </c>
      <c r="J2065" s="16" t="s">
        <v>430</v>
      </c>
      <c r="K2065" s="16" t="s">
        <v>431</v>
      </c>
      <c r="L2065" s="9"/>
      <c r="M2065" s="9">
        <v>44932</v>
      </c>
      <c r="N2065" s="9">
        <v>44979</v>
      </c>
      <c r="O2065" s="7">
        <v>44979</v>
      </c>
      <c r="P2065" s="9">
        <v>44979</v>
      </c>
      <c r="Q2065" s="9">
        <v>44614</v>
      </c>
      <c r="R2065" s="9" t="s">
        <v>34</v>
      </c>
      <c r="S2065" s="16" t="s">
        <v>38</v>
      </c>
      <c r="T2065" s="16" t="s">
        <v>3174</v>
      </c>
      <c r="U2065" s="16"/>
      <c r="V2065" s="16"/>
      <c r="W2065" s="16" t="s">
        <v>234</v>
      </c>
      <c r="X2065" s="16" t="s">
        <v>38</v>
      </c>
      <c r="Y2065">
        <v>6</v>
      </c>
      <c r="Z2065">
        <v>10</v>
      </c>
      <c r="AA2065">
        <v>6</v>
      </c>
      <c r="AB2065">
        <v>6</v>
      </c>
      <c r="AC2065">
        <v>0.5</v>
      </c>
      <c r="AD2065">
        <v>9</v>
      </c>
      <c r="AE2065" t="s">
        <v>1719</v>
      </c>
    </row>
    <row r="2066" spans="1:31" x14ac:dyDescent="0.25">
      <c r="A2066" s="16" t="s">
        <v>23</v>
      </c>
      <c r="B2066" s="16" t="s">
        <v>39</v>
      </c>
      <c r="C2066" s="16" t="s">
        <v>731</v>
      </c>
      <c r="D2066" s="16" t="s">
        <v>62</v>
      </c>
      <c r="E2066" s="16" t="s">
        <v>41</v>
      </c>
      <c r="F2066" s="16" t="s">
        <v>28</v>
      </c>
      <c r="G2066" s="16" t="s">
        <v>51</v>
      </c>
      <c r="H2066" s="16" t="s">
        <v>31</v>
      </c>
      <c r="I2066" s="16" t="s">
        <v>31</v>
      </c>
      <c r="J2066" s="16" t="s">
        <v>345</v>
      </c>
      <c r="K2066" s="16" t="s">
        <v>53</v>
      </c>
      <c r="L2066" s="9"/>
      <c r="M2066" s="9"/>
      <c r="N2066" s="9">
        <v>44979</v>
      </c>
      <c r="O2066" s="7">
        <v>44979</v>
      </c>
      <c r="P2066" s="9">
        <v>44979</v>
      </c>
      <c r="Q2066" s="9">
        <v>44614</v>
      </c>
      <c r="R2066" s="9" t="s">
        <v>34</v>
      </c>
      <c r="S2066" s="16" t="s">
        <v>38</v>
      </c>
      <c r="T2066" s="16" t="s">
        <v>3174</v>
      </c>
      <c r="U2066" s="16"/>
      <c r="V2066" s="16"/>
      <c r="W2066" s="16" t="s">
        <v>234</v>
      </c>
      <c r="X2066" s="16" t="s">
        <v>38</v>
      </c>
      <c r="Y2066">
        <v>6</v>
      </c>
      <c r="Z2066">
        <v>10</v>
      </c>
      <c r="AA2066">
        <v>6</v>
      </c>
      <c r="AB2066">
        <v>6</v>
      </c>
      <c r="AC2066">
        <v>0.5</v>
      </c>
      <c r="AD2066">
        <v>9</v>
      </c>
      <c r="AE2066" t="s">
        <v>2122</v>
      </c>
    </row>
    <row r="2067" spans="1:31" x14ac:dyDescent="0.25">
      <c r="A2067" s="16" t="s">
        <v>23</v>
      </c>
      <c r="B2067" s="16" t="s">
        <v>39</v>
      </c>
      <c r="C2067" s="16" t="s">
        <v>731</v>
      </c>
      <c r="D2067" s="16" t="s">
        <v>62</v>
      </c>
      <c r="E2067" s="16" t="s">
        <v>41</v>
      </c>
      <c r="F2067" s="16" t="s">
        <v>28</v>
      </c>
      <c r="G2067" s="16" t="s">
        <v>51</v>
      </c>
      <c r="H2067" s="16" t="s">
        <v>31</v>
      </c>
      <c r="I2067" s="16" t="s">
        <v>31</v>
      </c>
      <c r="J2067" s="16" t="s">
        <v>345</v>
      </c>
      <c r="K2067" s="16" t="s">
        <v>239</v>
      </c>
      <c r="L2067" s="9"/>
      <c r="M2067" s="9">
        <v>44932</v>
      </c>
      <c r="N2067" s="9">
        <v>45063</v>
      </c>
      <c r="O2067" s="7">
        <v>45063</v>
      </c>
      <c r="P2067" s="9">
        <v>45063</v>
      </c>
      <c r="Q2067" s="9"/>
      <c r="R2067" s="9" t="s">
        <v>34</v>
      </c>
      <c r="S2067" s="16" t="s">
        <v>38</v>
      </c>
      <c r="T2067" s="16" t="s">
        <v>3174</v>
      </c>
      <c r="U2067" s="16"/>
      <c r="V2067" s="16"/>
      <c r="W2067" s="16" t="s">
        <v>234</v>
      </c>
      <c r="X2067" s="16" t="s">
        <v>38</v>
      </c>
      <c r="Y2067">
        <v>6</v>
      </c>
      <c r="Z2067">
        <v>10</v>
      </c>
      <c r="AA2067">
        <v>6</v>
      </c>
      <c r="AB2067">
        <v>6</v>
      </c>
      <c r="AC2067">
        <v>0.5</v>
      </c>
      <c r="AD2067">
        <v>9</v>
      </c>
      <c r="AE2067" t="s">
        <v>1982</v>
      </c>
    </row>
    <row r="2068" spans="1:31" x14ac:dyDescent="0.25">
      <c r="A2068" s="16" t="s">
        <v>23</v>
      </c>
      <c r="B2068" s="16" t="s">
        <v>39</v>
      </c>
      <c r="C2068" s="16" t="s">
        <v>731</v>
      </c>
      <c r="D2068" s="16" t="s">
        <v>62</v>
      </c>
      <c r="E2068" s="16" t="s">
        <v>41</v>
      </c>
      <c r="F2068" s="16" t="s">
        <v>28</v>
      </c>
      <c r="G2068" s="16" t="s">
        <v>51</v>
      </c>
      <c r="H2068" s="16" t="s">
        <v>31</v>
      </c>
      <c r="I2068" s="16" t="s">
        <v>31</v>
      </c>
      <c r="J2068" s="16" t="s">
        <v>345</v>
      </c>
      <c r="K2068" s="16" t="s">
        <v>97</v>
      </c>
      <c r="L2068" s="9"/>
      <c r="M2068" s="9">
        <v>44693</v>
      </c>
      <c r="N2068" s="9">
        <v>45063</v>
      </c>
      <c r="O2068" s="7">
        <v>45063</v>
      </c>
      <c r="P2068" s="9">
        <v>45063</v>
      </c>
      <c r="Q2068" s="9">
        <v>44693</v>
      </c>
      <c r="R2068" s="9" t="s">
        <v>34</v>
      </c>
      <c r="S2068" s="16" t="s">
        <v>38</v>
      </c>
      <c r="T2068" s="16" t="s">
        <v>3174</v>
      </c>
      <c r="U2068" s="16"/>
      <c r="V2068" s="16"/>
      <c r="W2068" s="16" t="s">
        <v>234</v>
      </c>
      <c r="X2068" s="16" t="s">
        <v>38</v>
      </c>
      <c r="Y2068">
        <v>6</v>
      </c>
      <c r="Z2068">
        <v>10</v>
      </c>
      <c r="AA2068">
        <v>6</v>
      </c>
      <c r="AB2068">
        <v>6</v>
      </c>
      <c r="AC2068">
        <v>0.5</v>
      </c>
      <c r="AD2068">
        <v>9</v>
      </c>
      <c r="AE2068" t="s">
        <v>1983</v>
      </c>
    </row>
    <row r="2069" spans="1:31" x14ac:dyDescent="0.25">
      <c r="A2069" s="16" t="s">
        <v>3138</v>
      </c>
      <c r="B2069" s="16" t="s">
        <v>24</v>
      </c>
      <c r="C2069" s="16" t="s">
        <v>731</v>
      </c>
      <c r="D2069" s="16" t="s">
        <v>62</v>
      </c>
      <c r="E2069" s="16" t="s">
        <v>41</v>
      </c>
      <c r="F2069" s="16" t="s">
        <v>28</v>
      </c>
      <c r="G2069" s="16" t="s">
        <v>76</v>
      </c>
      <c r="H2069" s="16" t="s">
        <v>77</v>
      </c>
      <c r="I2069" s="16" t="s">
        <v>77</v>
      </c>
      <c r="J2069" s="16" t="s">
        <v>268</v>
      </c>
      <c r="K2069" s="16" t="s">
        <v>238</v>
      </c>
      <c r="L2069" s="9"/>
      <c r="M2069" s="9">
        <v>44965</v>
      </c>
      <c r="N2069" s="9">
        <v>44965</v>
      </c>
      <c r="O2069" s="7">
        <v>44965</v>
      </c>
      <c r="P2069" s="9">
        <v>44965</v>
      </c>
      <c r="Q2069" s="9"/>
      <c r="R2069" s="9" t="s">
        <v>34</v>
      </c>
      <c r="S2069" s="16" t="s">
        <v>38</v>
      </c>
      <c r="T2069" s="16" t="s">
        <v>3174</v>
      </c>
      <c r="U2069" s="16"/>
      <c r="V2069" s="16"/>
      <c r="W2069" s="16"/>
      <c r="X2069" s="16" t="s">
        <v>38</v>
      </c>
      <c r="Y2069">
        <v>6</v>
      </c>
      <c r="Z2069">
        <v>10</v>
      </c>
      <c r="AA2069">
        <v>6</v>
      </c>
      <c r="AB2069">
        <v>6</v>
      </c>
      <c r="AC2069">
        <v>0.5</v>
      </c>
      <c r="AD2069">
        <v>9</v>
      </c>
      <c r="AE2069" t="s">
        <v>1571</v>
      </c>
    </row>
    <row r="2070" spans="1:31" x14ac:dyDescent="0.25">
      <c r="A2070" s="16" t="s">
        <v>23</v>
      </c>
      <c r="B2070" s="16" t="s">
        <v>39</v>
      </c>
      <c r="C2070" s="16" t="s">
        <v>731</v>
      </c>
      <c r="D2070" s="16" t="s">
        <v>62</v>
      </c>
      <c r="E2070" s="16" t="s">
        <v>41</v>
      </c>
      <c r="F2070" s="16" t="s">
        <v>28</v>
      </c>
      <c r="G2070" s="16" t="s">
        <v>76</v>
      </c>
      <c r="H2070" s="16" t="s">
        <v>77</v>
      </c>
      <c r="I2070" s="16" t="s">
        <v>77</v>
      </c>
      <c r="J2070" s="16" t="s">
        <v>268</v>
      </c>
      <c r="K2070" s="16" t="s">
        <v>732</v>
      </c>
      <c r="L2070" s="9"/>
      <c r="M2070" s="9">
        <v>44965</v>
      </c>
      <c r="N2070" s="9">
        <v>44965</v>
      </c>
      <c r="O2070" s="7">
        <v>44965</v>
      </c>
      <c r="P2070" s="9">
        <v>44965</v>
      </c>
      <c r="Q2070" s="9"/>
      <c r="R2070" s="9" t="s">
        <v>34</v>
      </c>
      <c r="S2070" s="16" t="s">
        <v>38</v>
      </c>
      <c r="T2070" s="16" t="s">
        <v>3174</v>
      </c>
      <c r="U2070" s="16"/>
      <c r="V2070" s="16"/>
      <c r="W2070" s="16" t="s">
        <v>234</v>
      </c>
      <c r="X2070" s="16" t="s">
        <v>38</v>
      </c>
      <c r="Y2070">
        <v>6</v>
      </c>
      <c r="Z2070">
        <v>10</v>
      </c>
      <c r="AA2070">
        <v>6</v>
      </c>
      <c r="AB2070">
        <v>6</v>
      </c>
      <c r="AC2070">
        <v>0.5</v>
      </c>
      <c r="AD2070">
        <v>9</v>
      </c>
      <c r="AE2070" t="s">
        <v>2118</v>
      </c>
    </row>
    <row r="2071" spans="1:31" x14ac:dyDescent="0.25">
      <c r="A2071" s="16" t="s">
        <v>23</v>
      </c>
      <c r="B2071" s="16" t="s">
        <v>39</v>
      </c>
      <c r="C2071" s="16" t="s">
        <v>731</v>
      </c>
      <c r="D2071" s="16" t="s">
        <v>62</v>
      </c>
      <c r="E2071" s="16" t="s">
        <v>41</v>
      </c>
      <c r="F2071" s="16" t="s">
        <v>28</v>
      </c>
      <c r="G2071" s="16" t="s">
        <v>76</v>
      </c>
      <c r="H2071" s="16" t="s">
        <v>77</v>
      </c>
      <c r="I2071" s="16" t="s">
        <v>77</v>
      </c>
      <c r="J2071" s="16" t="s">
        <v>268</v>
      </c>
      <c r="K2071" s="16" t="s">
        <v>413</v>
      </c>
      <c r="L2071" s="9"/>
      <c r="M2071" s="9">
        <v>44965</v>
      </c>
      <c r="N2071" s="9">
        <v>44965</v>
      </c>
      <c r="O2071" s="7">
        <v>44965</v>
      </c>
      <c r="P2071" s="9">
        <v>44965</v>
      </c>
      <c r="Q2071" s="9"/>
      <c r="R2071" s="9" t="s">
        <v>34</v>
      </c>
      <c r="S2071" s="16" t="s">
        <v>38</v>
      </c>
      <c r="T2071" s="16" t="s">
        <v>3174</v>
      </c>
      <c r="U2071" s="16"/>
      <c r="V2071" s="16"/>
      <c r="W2071" s="16" t="s">
        <v>234</v>
      </c>
      <c r="X2071" s="16" t="s">
        <v>38</v>
      </c>
      <c r="Y2071">
        <v>6</v>
      </c>
      <c r="Z2071">
        <v>10</v>
      </c>
      <c r="AA2071">
        <v>6</v>
      </c>
      <c r="AB2071">
        <v>6</v>
      </c>
      <c r="AC2071">
        <v>0.5</v>
      </c>
      <c r="AD2071">
        <v>9</v>
      </c>
      <c r="AE2071" t="s">
        <v>1700</v>
      </c>
    </row>
    <row r="2072" spans="1:31" x14ac:dyDescent="0.25">
      <c r="A2072" s="16" t="s">
        <v>23</v>
      </c>
      <c r="B2072" s="16" t="s">
        <v>39</v>
      </c>
      <c r="C2072" s="16" t="s">
        <v>731</v>
      </c>
      <c r="D2072" s="16" t="s">
        <v>62</v>
      </c>
      <c r="E2072" s="16" t="s">
        <v>41</v>
      </c>
      <c r="F2072" s="16" t="s">
        <v>28</v>
      </c>
      <c r="G2072" s="16" t="s">
        <v>76</v>
      </c>
      <c r="H2072" s="16" t="s">
        <v>77</v>
      </c>
      <c r="I2072" s="16" t="s">
        <v>77</v>
      </c>
      <c r="J2072" s="16" t="s">
        <v>268</v>
      </c>
      <c r="K2072" s="16" t="s">
        <v>340</v>
      </c>
      <c r="L2072" s="9"/>
      <c r="M2072" s="9">
        <v>44965</v>
      </c>
      <c r="N2072" s="9">
        <v>44901</v>
      </c>
      <c r="O2072" s="7">
        <v>44901</v>
      </c>
      <c r="P2072" s="9">
        <v>44901</v>
      </c>
      <c r="Q2072" s="9"/>
      <c r="R2072" s="9" t="s">
        <v>34</v>
      </c>
      <c r="S2072" s="16" t="s">
        <v>38</v>
      </c>
      <c r="T2072" s="16" t="s">
        <v>3174</v>
      </c>
      <c r="U2072" s="16"/>
      <c r="V2072" s="16"/>
      <c r="W2072" s="16" t="s">
        <v>234</v>
      </c>
      <c r="X2072" s="16" t="s">
        <v>38</v>
      </c>
      <c r="Y2072">
        <v>6</v>
      </c>
      <c r="Z2072">
        <v>10</v>
      </c>
      <c r="AA2072">
        <v>6</v>
      </c>
      <c r="AB2072">
        <v>6</v>
      </c>
      <c r="AC2072">
        <v>0.5</v>
      </c>
      <c r="AD2072">
        <v>9</v>
      </c>
      <c r="AE2072" t="s">
        <v>1573</v>
      </c>
    </row>
    <row r="2073" spans="1:31" x14ac:dyDescent="0.25">
      <c r="A2073" s="16" t="s">
        <v>23</v>
      </c>
      <c r="B2073" s="16" t="s">
        <v>39</v>
      </c>
      <c r="C2073" s="16" t="s">
        <v>731</v>
      </c>
      <c r="D2073" s="16" t="s">
        <v>62</v>
      </c>
      <c r="E2073" s="16" t="s">
        <v>41</v>
      </c>
      <c r="F2073" s="16" t="s">
        <v>28</v>
      </c>
      <c r="G2073" s="16" t="s">
        <v>76</v>
      </c>
      <c r="H2073" s="16" t="s">
        <v>77</v>
      </c>
      <c r="I2073" s="16" t="s">
        <v>77</v>
      </c>
      <c r="J2073" s="16" t="s">
        <v>268</v>
      </c>
      <c r="K2073" s="16" t="s">
        <v>269</v>
      </c>
      <c r="L2073" s="9"/>
      <c r="M2073" s="9">
        <v>44965</v>
      </c>
      <c r="N2073" s="9">
        <v>44965</v>
      </c>
      <c r="O2073" s="7">
        <v>44965</v>
      </c>
      <c r="P2073" s="9">
        <v>44965</v>
      </c>
      <c r="Q2073" s="9"/>
      <c r="R2073" s="9" t="s">
        <v>34</v>
      </c>
      <c r="S2073" s="16" t="s">
        <v>38</v>
      </c>
      <c r="T2073" s="16" t="s">
        <v>3174</v>
      </c>
      <c r="U2073" s="16"/>
      <c r="V2073" s="16"/>
      <c r="W2073" s="16" t="s">
        <v>234</v>
      </c>
      <c r="X2073" s="16" t="s">
        <v>38</v>
      </c>
      <c r="Y2073">
        <v>6</v>
      </c>
      <c r="Z2073">
        <v>10</v>
      </c>
      <c r="AA2073">
        <v>6</v>
      </c>
      <c r="AB2073">
        <v>6</v>
      </c>
      <c r="AC2073">
        <v>0.5</v>
      </c>
      <c r="AD2073">
        <v>9</v>
      </c>
      <c r="AE2073" t="s">
        <v>1503</v>
      </c>
    </row>
    <row r="2074" spans="1:31" x14ac:dyDescent="0.25">
      <c r="A2074" s="16" t="s">
        <v>23</v>
      </c>
      <c r="B2074" s="16" t="s">
        <v>39</v>
      </c>
      <c r="C2074" s="16" t="s">
        <v>731</v>
      </c>
      <c r="D2074" s="16" t="s">
        <v>62</v>
      </c>
      <c r="E2074" s="16" t="s">
        <v>41</v>
      </c>
      <c r="F2074" s="16" t="s">
        <v>28</v>
      </c>
      <c r="G2074" s="16" t="s">
        <v>76</v>
      </c>
      <c r="H2074" s="16" t="s">
        <v>77</v>
      </c>
      <c r="I2074" s="16" t="s">
        <v>77</v>
      </c>
      <c r="J2074" s="16" t="s">
        <v>268</v>
      </c>
      <c r="K2074" s="16" t="s">
        <v>607</v>
      </c>
      <c r="L2074" s="9"/>
      <c r="M2074" s="9">
        <v>44965</v>
      </c>
      <c r="N2074" s="9">
        <v>44965</v>
      </c>
      <c r="O2074" s="7">
        <v>44965</v>
      </c>
      <c r="P2074" s="9">
        <v>44965</v>
      </c>
      <c r="Q2074" s="9"/>
      <c r="R2074" s="9" t="s">
        <v>34</v>
      </c>
      <c r="S2074" s="16" t="s">
        <v>38</v>
      </c>
      <c r="T2074" s="16" t="s">
        <v>3174</v>
      </c>
      <c r="U2074" s="16"/>
      <c r="V2074" s="16"/>
      <c r="W2074" s="16" t="s">
        <v>234</v>
      </c>
      <c r="X2074" s="16" t="s">
        <v>38</v>
      </c>
      <c r="Y2074">
        <v>6</v>
      </c>
      <c r="Z2074">
        <v>10</v>
      </c>
      <c r="AA2074">
        <v>6</v>
      </c>
      <c r="AB2074">
        <v>6</v>
      </c>
      <c r="AC2074">
        <v>0.5</v>
      </c>
      <c r="AD2074">
        <v>9</v>
      </c>
      <c r="AE2074" t="s">
        <v>2119</v>
      </c>
    </row>
    <row r="2075" spans="1:31" x14ac:dyDescent="0.25">
      <c r="A2075" s="16" t="s">
        <v>23</v>
      </c>
      <c r="B2075" s="16" t="s">
        <v>39</v>
      </c>
      <c r="C2075" s="16" t="s">
        <v>731</v>
      </c>
      <c r="D2075" s="16" t="s">
        <v>62</v>
      </c>
      <c r="E2075" s="16" t="s">
        <v>41</v>
      </c>
      <c r="F2075" s="16" t="s">
        <v>28</v>
      </c>
      <c r="G2075" s="16" t="s">
        <v>76</v>
      </c>
      <c r="H2075" s="16" t="s">
        <v>77</v>
      </c>
      <c r="I2075" s="16" t="s">
        <v>77</v>
      </c>
      <c r="J2075" s="16" t="s">
        <v>268</v>
      </c>
      <c r="K2075" s="16" t="s">
        <v>97</v>
      </c>
      <c r="L2075" s="9"/>
      <c r="M2075" s="9">
        <v>44965</v>
      </c>
      <c r="N2075" s="9">
        <v>44965</v>
      </c>
      <c r="O2075" s="7">
        <v>44965</v>
      </c>
      <c r="P2075" s="9">
        <v>44965</v>
      </c>
      <c r="Q2075" s="9"/>
      <c r="R2075" s="9" t="s">
        <v>34</v>
      </c>
      <c r="S2075" s="16" t="s">
        <v>38</v>
      </c>
      <c r="T2075" s="16" t="s">
        <v>3174</v>
      </c>
      <c r="U2075" s="16"/>
      <c r="V2075" s="16"/>
      <c r="W2075" s="16" t="s">
        <v>234</v>
      </c>
      <c r="X2075" s="16" t="s">
        <v>38</v>
      </c>
      <c r="Y2075">
        <v>6</v>
      </c>
      <c r="Z2075">
        <v>10</v>
      </c>
      <c r="AA2075">
        <v>6</v>
      </c>
      <c r="AB2075">
        <v>6</v>
      </c>
      <c r="AC2075">
        <v>0.5</v>
      </c>
      <c r="AD2075">
        <v>9</v>
      </c>
      <c r="AE2075" t="s">
        <v>1704</v>
      </c>
    </row>
    <row r="2076" spans="1:31" x14ac:dyDescent="0.25">
      <c r="A2076" s="16" t="s">
        <v>23</v>
      </c>
      <c r="B2076" s="16" t="s">
        <v>39</v>
      </c>
      <c r="C2076" s="16" t="s">
        <v>731</v>
      </c>
      <c r="D2076" s="16" t="s">
        <v>62</v>
      </c>
      <c r="E2076" s="16" t="s">
        <v>41</v>
      </c>
      <c r="F2076" s="16" t="s">
        <v>28</v>
      </c>
      <c r="G2076" s="16" t="s">
        <v>76</v>
      </c>
      <c r="H2076" s="16" t="s">
        <v>77</v>
      </c>
      <c r="I2076" s="16" t="s">
        <v>77</v>
      </c>
      <c r="J2076" s="16" t="s">
        <v>78</v>
      </c>
      <c r="K2076" s="16" t="s">
        <v>599</v>
      </c>
      <c r="L2076" s="9"/>
      <c r="M2076" s="9">
        <v>44965</v>
      </c>
      <c r="N2076" s="9">
        <v>44965</v>
      </c>
      <c r="O2076" s="7">
        <v>44965</v>
      </c>
      <c r="P2076" s="9">
        <v>44965</v>
      </c>
      <c r="Q2076" s="9"/>
      <c r="R2076" s="9" t="s">
        <v>34</v>
      </c>
      <c r="S2076" s="16" t="s">
        <v>38</v>
      </c>
      <c r="T2076" s="16" t="s">
        <v>3174</v>
      </c>
      <c r="U2076" s="16"/>
      <c r="V2076" s="16"/>
      <c r="W2076" s="16" t="s">
        <v>234</v>
      </c>
      <c r="X2076" s="16" t="s">
        <v>38</v>
      </c>
      <c r="Y2076">
        <v>6</v>
      </c>
      <c r="Z2076">
        <v>10</v>
      </c>
      <c r="AA2076">
        <v>6</v>
      </c>
      <c r="AB2076">
        <v>6</v>
      </c>
      <c r="AC2076">
        <v>0.5</v>
      </c>
      <c r="AD2076">
        <v>9</v>
      </c>
      <c r="AE2076" t="s">
        <v>1894</v>
      </c>
    </row>
    <row r="2077" spans="1:31" x14ac:dyDescent="0.25">
      <c r="A2077" s="16" t="s">
        <v>23</v>
      </c>
      <c r="B2077" s="16" t="s">
        <v>39</v>
      </c>
      <c r="C2077" s="16" t="s">
        <v>731</v>
      </c>
      <c r="D2077" s="16" t="s">
        <v>62</v>
      </c>
      <c r="E2077" s="16" t="s">
        <v>41</v>
      </c>
      <c r="F2077" s="16" t="s">
        <v>28</v>
      </c>
      <c r="G2077" s="16" t="s">
        <v>76</v>
      </c>
      <c r="H2077" s="16" t="s">
        <v>77</v>
      </c>
      <c r="I2077" s="16" t="s">
        <v>77</v>
      </c>
      <c r="J2077" s="16" t="s">
        <v>78</v>
      </c>
      <c r="K2077" s="16" t="s">
        <v>733</v>
      </c>
      <c r="L2077" s="9"/>
      <c r="M2077" s="9">
        <v>44965</v>
      </c>
      <c r="N2077" s="9">
        <v>44965</v>
      </c>
      <c r="O2077" s="7">
        <v>44965</v>
      </c>
      <c r="P2077" s="9">
        <v>44965</v>
      </c>
      <c r="Q2077" s="9"/>
      <c r="R2077" s="9" t="s">
        <v>34</v>
      </c>
      <c r="S2077" s="16" t="s">
        <v>38</v>
      </c>
      <c r="T2077" s="16" t="s">
        <v>3174</v>
      </c>
      <c r="U2077" s="16"/>
      <c r="V2077" s="16"/>
      <c r="W2077" s="16" t="s">
        <v>234</v>
      </c>
      <c r="X2077" s="16" t="s">
        <v>38</v>
      </c>
      <c r="Y2077">
        <v>6</v>
      </c>
      <c r="Z2077">
        <v>10</v>
      </c>
      <c r="AA2077">
        <v>6</v>
      </c>
      <c r="AB2077">
        <v>6</v>
      </c>
      <c r="AC2077">
        <v>0.5</v>
      </c>
      <c r="AD2077">
        <v>9</v>
      </c>
      <c r="AE2077" t="s">
        <v>2120</v>
      </c>
    </row>
    <row r="2078" spans="1:31" x14ac:dyDescent="0.25">
      <c r="A2078" s="16" t="s">
        <v>23</v>
      </c>
      <c r="B2078" s="16" t="s">
        <v>39</v>
      </c>
      <c r="C2078" s="16" t="s">
        <v>731</v>
      </c>
      <c r="D2078" s="16" t="s">
        <v>62</v>
      </c>
      <c r="E2078" s="16" t="s">
        <v>41</v>
      </c>
      <c r="F2078" s="16" t="s">
        <v>28</v>
      </c>
      <c r="G2078" s="16" t="s">
        <v>76</v>
      </c>
      <c r="H2078" s="16" t="s">
        <v>77</v>
      </c>
      <c r="I2078" s="16" t="s">
        <v>77</v>
      </c>
      <c r="J2078" s="16" t="s">
        <v>78</v>
      </c>
      <c r="K2078" s="16" t="s">
        <v>734</v>
      </c>
      <c r="L2078" s="9"/>
      <c r="M2078" s="9">
        <v>44965</v>
      </c>
      <c r="N2078" s="9">
        <v>44965</v>
      </c>
      <c r="O2078" s="7">
        <v>44965</v>
      </c>
      <c r="P2078" s="9">
        <v>44965</v>
      </c>
      <c r="Q2078" s="9"/>
      <c r="R2078" s="9" t="s">
        <v>34</v>
      </c>
      <c r="S2078" s="16" t="s">
        <v>38</v>
      </c>
      <c r="T2078" s="16" t="s">
        <v>3174</v>
      </c>
      <c r="U2078" s="16"/>
      <c r="V2078" s="16"/>
      <c r="W2078" s="16" t="s">
        <v>234</v>
      </c>
      <c r="X2078" s="16" t="s">
        <v>38</v>
      </c>
      <c r="Y2078">
        <v>6</v>
      </c>
      <c r="Z2078">
        <v>10</v>
      </c>
      <c r="AA2078">
        <v>6</v>
      </c>
      <c r="AB2078">
        <v>6</v>
      </c>
      <c r="AC2078">
        <v>0.5</v>
      </c>
      <c r="AD2078">
        <v>9</v>
      </c>
      <c r="AE2078" t="s">
        <v>2121</v>
      </c>
    </row>
    <row r="2079" spans="1:31" x14ac:dyDescent="0.25">
      <c r="A2079" s="16" t="s">
        <v>23</v>
      </c>
      <c r="B2079" s="16" t="s">
        <v>39</v>
      </c>
      <c r="C2079" s="16" t="s">
        <v>731</v>
      </c>
      <c r="D2079" s="16" t="s">
        <v>62</v>
      </c>
      <c r="E2079" s="16" t="s">
        <v>41</v>
      </c>
      <c r="F2079" s="16" t="s">
        <v>28</v>
      </c>
      <c r="G2079" s="16" t="s">
        <v>76</v>
      </c>
      <c r="H2079" s="16" t="s">
        <v>77</v>
      </c>
      <c r="I2079" s="16" t="s">
        <v>77</v>
      </c>
      <c r="J2079" s="16" t="s">
        <v>78</v>
      </c>
      <c r="K2079" s="16" t="s">
        <v>342</v>
      </c>
      <c r="L2079" s="9"/>
      <c r="M2079" s="9">
        <v>44965</v>
      </c>
      <c r="N2079" s="9">
        <v>44965</v>
      </c>
      <c r="O2079" s="7">
        <v>44965</v>
      </c>
      <c r="P2079" s="9">
        <v>44965</v>
      </c>
      <c r="Q2079" s="9"/>
      <c r="R2079" s="9" t="s">
        <v>34</v>
      </c>
      <c r="S2079" s="16" t="s">
        <v>38</v>
      </c>
      <c r="T2079" s="16" t="s">
        <v>3174</v>
      </c>
      <c r="U2079" s="16"/>
      <c r="V2079" s="16"/>
      <c r="W2079" s="16" t="s">
        <v>234</v>
      </c>
      <c r="X2079" s="16" t="s">
        <v>38</v>
      </c>
      <c r="Y2079">
        <v>6</v>
      </c>
      <c r="Z2079">
        <v>10</v>
      </c>
      <c r="AA2079">
        <v>6</v>
      </c>
      <c r="AB2079">
        <v>6</v>
      </c>
      <c r="AC2079">
        <v>0.5</v>
      </c>
      <c r="AD2079">
        <v>9</v>
      </c>
      <c r="AE2079" t="s">
        <v>1576</v>
      </c>
    </row>
    <row r="2080" spans="1:31" x14ac:dyDescent="0.25">
      <c r="A2080" s="16" t="s">
        <v>23</v>
      </c>
      <c r="B2080" s="16" t="s">
        <v>39</v>
      </c>
      <c r="C2080" s="16" t="s">
        <v>731</v>
      </c>
      <c r="D2080" s="16" t="s">
        <v>62</v>
      </c>
      <c r="E2080" s="16" t="s">
        <v>41</v>
      </c>
      <c r="F2080" s="16" t="s">
        <v>28</v>
      </c>
      <c r="G2080" s="16" t="s">
        <v>76</v>
      </c>
      <c r="H2080" s="16" t="s">
        <v>77</v>
      </c>
      <c r="I2080" s="16" t="s">
        <v>77</v>
      </c>
      <c r="J2080" s="16" t="s">
        <v>78</v>
      </c>
      <c r="K2080" s="16" t="s">
        <v>421</v>
      </c>
      <c r="L2080" s="9"/>
      <c r="M2080" s="9">
        <v>44965</v>
      </c>
      <c r="N2080" s="9">
        <v>44965</v>
      </c>
      <c r="O2080" s="7">
        <v>44965</v>
      </c>
      <c r="P2080" s="9">
        <v>44965</v>
      </c>
      <c r="Q2080" s="9"/>
      <c r="R2080" s="9" t="s">
        <v>34</v>
      </c>
      <c r="S2080" s="16" t="s">
        <v>38</v>
      </c>
      <c r="T2080" s="16" t="s">
        <v>3174</v>
      </c>
      <c r="U2080" s="16"/>
      <c r="V2080" s="16"/>
      <c r="W2080" s="16" t="s">
        <v>234</v>
      </c>
      <c r="X2080" s="16" t="s">
        <v>38</v>
      </c>
      <c r="Y2080">
        <v>6</v>
      </c>
      <c r="Z2080">
        <v>10</v>
      </c>
      <c r="AA2080">
        <v>6</v>
      </c>
      <c r="AB2080">
        <v>6</v>
      </c>
      <c r="AC2080">
        <v>0.5</v>
      </c>
      <c r="AD2080">
        <v>9</v>
      </c>
      <c r="AE2080" t="s">
        <v>1710</v>
      </c>
    </row>
    <row r="2081" spans="1:31" x14ac:dyDescent="0.25">
      <c r="A2081" s="16" t="s">
        <v>23</v>
      </c>
      <c r="B2081" s="16" t="s">
        <v>39</v>
      </c>
      <c r="C2081" s="16" t="s">
        <v>731</v>
      </c>
      <c r="D2081" s="16" t="s">
        <v>62</v>
      </c>
      <c r="E2081" s="16" t="s">
        <v>41</v>
      </c>
      <c r="F2081" s="16" t="s">
        <v>28</v>
      </c>
      <c r="G2081" s="16" t="s">
        <v>76</v>
      </c>
      <c r="H2081" s="16" t="s">
        <v>77</v>
      </c>
      <c r="I2081" s="16" t="s">
        <v>77</v>
      </c>
      <c r="J2081" s="16" t="s">
        <v>78</v>
      </c>
      <c r="K2081" s="16" t="s">
        <v>343</v>
      </c>
      <c r="L2081" s="9"/>
      <c r="M2081" s="9">
        <v>44965</v>
      </c>
      <c r="N2081" s="9">
        <v>44965</v>
      </c>
      <c r="O2081" s="7">
        <v>44965</v>
      </c>
      <c r="P2081" s="9">
        <v>44965</v>
      </c>
      <c r="Q2081" s="9"/>
      <c r="R2081" s="9" t="s">
        <v>34</v>
      </c>
      <c r="S2081" s="16" t="s">
        <v>38</v>
      </c>
      <c r="T2081" s="16" t="s">
        <v>3174</v>
      </c>
      <c r="U2081" s="16"/>
      <c r="V2081" s="16"/>
      <c r="W2081" s="16" t="s">
        <v>234</v>
      </c>
      <c r="X2081" s="16" t="s">
        <v>38</v>
      </c>
      <c r="Y2081">
        <v>6</v>
      </c>
      <c r="Z2081">
        <v>10</v>
      </c>
      <c r="AA2081">
        <v>6</v>
      </c>
      <c r="AB2081">
        <v>6</v>
      </c>
      <c r="AC2081">
        <v>0.5</v>
      </c>
      <c r="AD2081">
        <v>9</v>
      </c>
      <c r="AE2081" t="s">
        <v>1577</v>
      </c>
    </row>
    <row r="2082" spans="1:31" x14ac:dyDescent="0.25">
      <c r="A2082" s="16" t="s">
        <v>23</v>
      </c>
      <c r="B2082" s="16" t="s">
        <v>39</v>
      </c>
      <c r="C2082" s="16" t="s">
        <v>731</v>
      </c>
      <c r="D2082" s="16" t="s">
        <v>62</v>
      </c>
      <c r="E2082" s="16" t="s">
        <v>41</v>
      </c>
      <c r="F2082" s="16" t="s">
        <v>28</v>
      </c>
      <c r="G2082" s="16" t="s">
        <v>76</v>
      </c>
      <c r="H2082" s="16" t="s">
        <v>77</v>
      </c>
      <c r="I2082" s="16" t="s">
        <v>77</v>
      </c>
      <c r="J2082" s="16" t="s">
        <v>78</v>
      </c>
      <c r="K2082" s="16" t="s">
        <v>600</v>
      </c>
      <c r="L2082" s="9"/>
      <c r="M2082" s="9">
        <v>44965</v>
      </c>
      <c r="N2082" s="9">
        <v>44965</v>
      </c>
      <c r="O2082" s="7">
        <v>44965</v>
      </c>
      <c r="P2082" s="9">
        <v>44965</v>
      </c>
      <c r="Q2082" s="9"/>
      <c r="R2082" s="9" t="s">
        <v>34</v>
      </c>
      <c r="S2082" s="16" t="s">
        <v>38</v>
      </c>
      <c r="T2082" s="16" t="s">
        <v>3174</v>
      </c>
      <c r="U2082" s="16"/>
      <c r="V2082" s="16"/>
      <c r="W2082" s="16" t="s">
        <v>234</v>
      </c>
      <c r="X2082" s="16" t="s">
        <v>38</v>
      </c>
      <c r="Y2082">
        <v>6</v>
      </c>
      <c r="Z2082">
        <v>10</v>
      </c>
      <c r="AA2082">
        <v>6</v>
      </c>
      <c r="AB2082">
        <v>6</v>
      </c>
      <c r="AC2082">
        <v>0.5</v>
      </c>
      <c r="AD2082">
        <v>9</v>
      </c>
      <c r="AE2082" t="s">
        <v>1895</v>
      </c>
    </row>
    <row r="2083" spans="1:31" x14ac:dyDescent="0.25">
      <c r="A2083" s="16" t="s">
        <v>3138</v>
      </c>
      <c r="B2083" s="16" t="s">
        <v>24</v>
      </c>
      <c r="C2083" s="16" t="s">
        <v>731</v>
      </c>
      <c r="D2083" s="16" t="s">
        <v>62</v>
      </c>
      <c r="E2083" s="16" t="s">
        <v>41</v>
      </c>
      <c r="F2083" s="16" t="s">
        <v>28</v>
      </c>
      <c r="G2083" s="16" t="s">
        <v>105</v>
      </c>
      <c r="H2083" s="16" t="s">
        <v>106</v>
      </c>
      <c r="I2083" s="16" t="s">
        <v>106</v>
      </c>
      <c r="J2083" s="16" t="s">
        <v>107</v>
      </c>
      <c r="K2083" s="16" t="s">
        <v>114</v>
      </c>
      <c r="L2083" s="9">
        <v>45170</v>
      </c>
      <c r="M2083" s="9">
        <v>45170</v>
      </c>
      <c r="N2083" s="9">
        <v>45176</v>
      </c>
      <c r="O2083" s="7">
        <v>45176</v>
      </c>
      <c r="P2083" s="9">
        <v>45176</v>
      </c>
      <c r="Q2083" s="9">
        <v>44805</v>
      </c>
      <c r="R2083" s="9" t="s">
        <v>34</v>
      </c>
      <c r="S2083" s="16" t="s">
        <v>38</v>
      </c>
      <c r="T2083" s="16" t="s">
        <v>3174</v>
      </c>
      <c r="U2083" s="16"/>
      <c r="V2083" s="16"/>
      <c r="W2083" s="16"/>
      <c r="X2083" s="16" t="s">
        <v>38</v>
      </c>
      <c r="Y2083">
        <v>6</v>
      </c>
      <c r="Z2083">
        <v>10</v>
      </c>
      <c r="AA2083">
        <v>6</v>
      </c>
      <c r="AB2083">
        <v>6</v>
      </c>
      <c r="AC2083">
        <v>0.5</v>
      </c>
      <c r="AD2083">
        <v>9</v>
      </c>
      <c r="AE2083" t="s">
        <v>2115</v>
      </c>
    </row>
    <row r="2084" spans="1:31" x14ac:dyDescent="0.25">
      <c r="A2084" s="16" t="s">
        <v>3138</v>
      </c>
      <c r="B2084" s="16" t="s">
        <v>24</v>
      </c>
      <c r="C2084" s="16" t="s">
        <v>731</v>
      </c>
      <c r="D2084" s="16" t="s">
        <v>62</v>
      </c>
      <c r="E2084" s="16" t="s">
        <v>41</v>
      </c>
      <c r="F2084" s="16" t="s">
        <v>28</v>
      </c>
      <c r="G2084" s="16" t="s">
        <v>105</v>
      </c>
      <c r="H2084" s="16" t="s">
        <v>106</v>
      </c>
      <c r="I2084" s="16" t="s">
        <v>106</v>
      </c>
      <c r="J2084" s="16" t="s">
        <v>107</v>
      </c>
      <c r="K2084" s="16" t="s">
        <v>336</v>
      </c>
      <c r="L2084" s="9">
        <v>45121</v>
      </c>
      <c r="M2084" s="9">
        <v>45121</v>
      </c>
      <c r="N2084" s="9">
        <v>45120</v>
      </c>
      <c r="O2084" s="7">
        <v>45120</v>
      </c>
      <c r="P2084" s="9">
        <v>45120</v>
      </c>
      <c r="Q2084" s="9">
        <v>44756</v>
      </c>
      <c r="R2084" s="9" t="s">
        <v>34</v>
      </c>
      <c r="S2084" s="16" t="s">
        <v>38</v>
      </c>
      <c r="T2084" s="16" t="s">
        <v>3174</v>
      </c>
      <c r="U2084" s="16"/>
      <c r="V2084" s="16"/>
      <c r="W2084" s="16"/>
      <c r="X2084" s="16" t="s">
        <v>38</v>
      </c>
      <c r="Y2084">
        <v>6</v>
      </c>
      <c r="Z2084">
        <v>10</v>
      </c>
      <c r="AA2084">
        <v>6</v>
      </c>
      <c r="AB2084">
        <v>6</v>
      </c>
      <c r="AC2084">
        <v>0.5</v>
      </c>
      <c r="AD2084">
        <v>9</v>
      </c>
      <c r="AE2084" t="s">
        <v>1631</v>
      </c>
    </row>
    <row r="2085" spans="1:31" x14ac:dyDescent="0.25">
      <c r="A2085" s="16" t="s">
        <v>3138</v>
      </c>
      <c r="B2085" s="16" t="s">
        <v>24</v>
      </c>
      <c r="C2085" s="16" t="s">
        <v>731</v>
      </c>
      <c r="D2085" s="16" t="s">
        <v>62</v>
      </c>
      <c r="E2085" s="16" t="s">
        <v>41</v>
      </c>
      <c r="F2085" s="16" t="s">
        <v>28</v>
      </c>
      <c r="G2085" s="16" t="s">
        <v>105</v>
      </c>
      <c r="H2085" s="16" t="s">
        <v>106</v>
      </c>
      <c r="I2085" s="16" t="s">
        <v>106</v>
      </c>
      <c r="J2085" s="16" t="s">
        <v>371</v>
      </c>
      <c r="K2085" s="16" t="s">
        <v>97</v>
      </c>
      <c r="L2085" s="9">
        <v>45142</v>
      </c>
      <c r="M2085" s="9">
        <v>45121</v>
      </c>
      <c r="N2085" s="9">
        <v>45141</v>
      </c>
      <c r="O2085" s="7">
        <v>45141</v>
      </c>
      <c r="P2085" s="9">
        <v>45141</v>
      </c>
      <c r="Q2085" s="9">
        <v>44777</v>
      </c>
      <c r="R2085" s="9" t="s">
        <v>34</v>
      </c>
      <c r="S2085" s="16" t="s">
        <v>38</v>
      </c>
      <c r="T2085" s="16" t="s">
        <v>3174</v>
      </c>
      <c r="U2085" s="16"/>
      <c r="V2085" s="16"/>
      <c r="W2085" s="16"/>
      <c r="X2085" s="16" t="s">
        <v>38</v>
      </c>
      <c r="Y2085">
        <v>6</v>
      </c>
      <c r="Z2085">
        <v>10</v>
      </c>
      <c r="AA2085">
        <v>6</v>
      </c>
      <c r="AB2085">
        <v>6</v>
      </c>
      <c r="AC2085">
        <v>0.5</v>
      </c>
      <c r="AD2085">
        <v>9</v>
      </c>
      <c r="AE2085" t="s">
        <v>1636</v>
      </c>
    </row>
    <row r="2086" spans="1:31" x14ac:dyDescent="0.25">
      <c r="A2086" s="16" t="s">
        <v>3138</v>
      </c>
      <c r="B2086" s="16" t="s">
        <v>24</v>
      </c>
      <c r="C2086" s="16" t="s">
        <v>731</v>
      </c>
      <c r="D2086" s="16" t="s">
        <v>62</v>
      </c>
      <c r="E2086" s="16" t="s">
        <v>41</v>
      </c>
      <c r="F2086" s="16" t="s">
        <v>28</v>
      </c>
      <c r="G2086" s="16" t="s">
        <v>105</v>
      </c>
      <c r="H2086" s="16" t="s">
        <v>106</v>
      </c>
      <c r="I2086" s="16" t="s">
        <v>106</v>
      </c>
      <c r="J2086" s="16" t="s">
        <v>122</v>
      </c>
      <c r="K2086" s="16" t="s">
        <v>387</v>
      </c>
      <c r="L2086" s="9">
        <v>45142</v>
      </c>
      <c r="M2086" s="9">
        <v>45142</v>
      </c>
      <c r="N2086" s="9">
        <v>45141</v>
      </c>
      <c r="O2086" s="7">
        <v>45141</v>
      </c>
      <c r="P2086" s="9">
        <v>45141</v>
      </c>
      <c r="Q2086" s="9">
        <v>44777</v>
      </c>
      <c r="R2086" s="9" t="s">
        <v>34</v>
      </c>
      <c r="S2086" s="16" t="s">
        <v>38</v>
      </c>
      <c r="T2086" s="16" t="s">
        <v>3174</v>
      </c>
      <c r="U2086" s="16"/>
      <c r="V2086" s="16"/>
      <c r="W2086" s="16"/>
      <c r="X2086" s="16" t="s">
        <v>38</v>
      </c>
      <c r="Y2086">
        <v>6</v>
      </c>
      <c r="Z2086">
        <v>10</v>
      </c>
      <c r="AA2086">
        <v>6</v>
      </c>
      <c r="AB2086">
        <v>6</v>
      </c>
      <c r="AC2086">
        <v>0.5</v>
      </c>
      <c r="AD2086">
        <v>9</v>
      </c>
      <c r="AE2086" t="s">
        <v>2116</v>
      </c>
    </row>
    <row r="2087" spans="1:31" x14ac:dyDescent="0.25">
      <c r="A2087" s="16" t="s">
        <v>3138</v>
      </c>
      <c r="B2087" s="16" t="s">
        <v>24</v>
      </c>
      <c r="C2087" s="16" t="s">
        <v>731</v>
      </c>
      <c r="D2087" s="16" t="s">
        <v>62</v>
      </c>
      <c r="E2087" s="16" t="s">
        <v>41</v>
      </c>
      <c r="F2087" s="16" t="s">
        <v>28</v>
      </c>
      <c r="G2087" s="16" t="s">
        <v>105</v>
      </c>
      <c r="H2087" s="16" t="s">
        <v>106</v>
      </c>
      <c r="I2087" s="16" t="s">
        <v>106</v>
      </c>
      <c r="J2087" s="16" t="s">
        <v>123</v>
      </c>
      <c r="K2087" s="16" t="s">
        <v>336</v>
      </c>
      <c r="L2087" s="9">
        <v>45170</v>
      </c>
      <c r="M2087" s="9">
        <v>45170</v>
      </c>
      <c r="N2087" s="9">
        <v>45176</v>
      </c>
      <c r="O2087" s="7">
        <v>45176</v>
      </c>
      <c r="P2087" s="9">
        <v>45176</v>
      </c>
      <c r="Q2087" s="9">
        <v>44805</v>
      </c>
      <c r="R2087" s="9" t="s">
        <v>34</v>
      </c>
      <c r="S2087" s="16" t="s">
        <v>38</v>
      </c>
      <c r="T2087" s="16" t="s">
        <v>3174</v>
      </c>
      <c r="U2087" s="16"/>
      <c r="V2087" s="16"/>
      <c r="W2087" s="16"/>
      <c r="X2087" s="16" t="s">
        <v>38</v>
      </c>
      <c r="Y2087">
        <v>6</v>
      </c>
      <c r="Z2087">
        <v>10</v>
      </c>
      <c r="AA2087">
        <v>6</v>
      </c>
      <c r="AB2087">
        <v>6</v>
      </c>
      <c r="AC2087">
        <v>0.5</v>
      </c>
      <c r="AD2087">
        <v>9</v>
      </c>
      <c r="AE2087" t="s">
        <v>1676</v>
      </c>
    </row>
    <row r="2088" spans="1:31" x14ac:dyDescent="0.25">
      <c r="A2088" s="16" t="s">
        <v>3138</v>
      </c>
      <c r="B2088" s="16" t="s">
        <v>24</v>
      </c>
      <c r="C2088" s="16" t="s">
        <v>731</v>
      </c>
      <c r="D2088" s="16" t="s">
        <v>62</v>
      </c>
      <c r="E2088" s="16" t="s">
        <v>41</v>
      </c>
      <c r="F2088" s="16" t="s">
        <v>28</v>
      </c>
      <c r="G2088" s="16" t="s">
        <v>105</v>
      </c>
      <c r="H2088" s="16" t="s">
        <v>106</v>
      </c>
      <c r="I2088" s="16" t="s">
        <v>106</v>
      </c>
      <c r="J2088" s="16" t="s">
        <v>134</v>
      </c>
      <c r="K2088" s="16" t="s">
        <v>522</v>
      </c>
      <c r="L2088" s="9">
        <v>45170</v>
      </c>
      <c r="M2088" s="9">
        <v>45170</v>
      </c>
      <c r="N2088" s="9">
        <v>45176</v>
      </c>
      <c r="O2088" s="7">
        <v>45176</v>
      </c>
      <c r="P2088" s="9">
        <v>45176</v>
      </c>
      <c r="Q2088" s="9">
        <v>44805</v>
      </c>
      <c r="R2088" s="9" t="s">
        <v>34</v>
      </c>
      <c r="S2088" s="16" t="s">
        <v>38</v>
      </c>
      <c r="T2088" s="16" t="s">
        <v>3174</v>
      </c>
      <c r="U2088" s="16"/>
      <c r="V2088" s="16"/>
      <c r="W2088" s="16"/>
      <c r="X2088" s="16" t="s">
        <v>38</v>
      </c>
      <c r="Y2088">
        <v>6</v>
      </c>
      <c r="Z2088">
        <v>10</v>
      </c>
      <c r="AA2088">
        <v>6</v>
      </c>
      <c r="AB2088">
        <v>6</v>
      </c>
      <c r="AC2088">
        <v>0.5</v>
      </c>
      <c r="AD2088">
        <v>9</v>
      </c>
      <c r="AE2088" t="s">
        <v>2117</v>
      </c>
    </row>
    <row r="2089" spans="1:31" x14ac:dyDescent="0.25">
      <c r="A2089" s="16" t="s">
        <v>23</v>
      </c>
      <c r="B2089" s="16" t="s">
        <v>39</v>
      </c>
      <c r="C2089" s="16" t="s">
        <v>731</v>
      </c>
      <c r="D2089" s="16" t="s">
        <v>3139</v>
      </c>
      <c r="E2089" s="16" t="s">
        <v>27</v>
      </c>
      <c r="F2089" s="16" t="s">
        <v>28</v>
      </c>
      <c r="G2089" s="16" t="s">
        <v>29</v>
      </c>
      <c r="H2089" s="16" t="s">
        <v>30</v>
      </c>
      <c r="I2089" s="16" t="s">
        <v>31</v>
      </c>
      <c r="J2089" s="16" t="s">
        <v>430</v>
      </c>
      <c r="K2089" s="16" t="s">
        <v>468</v>
      </c>
      <c r="L2089" s="9"/>
      <c r="M2089" s="9">
        <v>45145</v>
      </c>
      <c r="N2089" s="9">
        <v>45145</v>
      </c>
      <c r="O2089" s="7">
        <v>45145</v>
      </c>
      <c r="P2089" s="9"/>
      <c r="Q2089" s="9"/>
      <c r="R2089" s="9" t="s">
        <v>34</v>
      </c>
      <c r="S2089" s="16" t="s">
        <v>38</v>
      </c>
      <c r="T2089" s="16" t="s">
        <v>3174</v>
      </c>
      <c r="U2089" s="16"/>
      <c r="V2089" s="16"/>
      <c r="W2089" s="16" t="s">
        <v>234</v>
      </c>
      <c r="X2089" s="16" t="s">
        <v>38</v>
      </c>
      <c r="Y2089">
        <v>6</v>
      </c>
      <c r="Z2089">
        <v>3</v>
      </c>
      <c r="AA2089">
        <v>1.8</v>
      </c>
      <c r="AB2089">
        <v>2</v>
      </c>
      <c r="AC2089">
        <v>0.16666666666666666</v>
      </c>
      <c r="AD2089">
        <v>3</v>
      </c>
      <c r="AE2089" t="s">
        <v>1760</v>
      </c>
    </row>
    <row r="2090" spans="1:31" x14ac:dyDescent="0.25">
      <c r="A2090" s="16" t="s">
        <v>23</v>
      </c>
      <c r="B2090" s="16" t="s">
        <v>39</v>
      </c>
      <c r="C2090" s="16" t="s">
        <v>731</v>
      </c>
      <c r="D2090" s="16" t="s">
        <v>3139</v>
      </c>
      <c r="E2090" s="16" t="s">
        <v>27</v>
      </c>
      <c r="F2090" s="16" t="s">
        <v>28</v>
      </c>
      <c r="G2090" s="16" t="s">
        <v>29</v>
      </c>
      <c r="H2090" s="16" t="s">
        <v>30</v>
      </c>
      <c r="I2090" s="16" t="s">
        <v>31</v>
      </c>
      <c r="J2090" s="16" t="s">
        <v>345</v>
      </c>
      <c r="K2090" s="16" t="s">
        <v>737</v>
      </c>
      <c r="L2090" s="9"/>
      <c r="M2090" s="9">
        <v>45145</v>
      </c>
      <c r="N2090" s="9">
        <v>45145</v>
      </c>
      <c r="O2090" s="7">
        <v>45145</v>
      </c>
      <c r="P2090" s="9"/>
      <c r="Q2090" s="9"/>
      <c r="R2090" s="9" t="s">
        <v>34</v>
      </c>
      <c r="S2090" s="16" t="s">
        <v>38</v>
      </c>
      <c r="T2090" s="16" t="s">
        <v>3174</v>
      </c>
      <c r="U2090" s="16"/>
      <c r="V2090" s="16"/>
      <c r="W2090" s="16" t="s">
        <v>234</v>
      </c>
      <c r="X2090" s="16" t="s">
        <v>38</v>
      </c>
      <c r="Y2090">
        <v>6</v>
      </c>
      <c r="Z2090">
        <v>3</v>
      </c>
      <c r="AA2090">
        <v>1.8</v>
      </c>
      <c r="AB2090">
        <v>2</v>
      </c>
      <c r="AC2090">
        <v>0.16666666666666666</v>
      </c>
      <c r="AD2090">
        <v>3</v>
      </c>
      <c r="AE2090" t="s">
        <v>2124</v>
      </c>
    </row>
    <row r="2091" spans="1:31" x14ac:dyDescent="0.25">
      <c r="A2091" s="16" t="s">
        <v>3138</v>
      </c>
      <c r="B2091" s="16" t="s">
        <v>24</v>
      </c>
      <c r="C2091" s="16" t="s">
        <v>731</v>
      </c>
      <c r="D2091" s="16" t="s">
        <v>62</v>
      </c>
      <c r="E2091" s="16" t="s">
        <v>27</v>
      </c>
      <c r="F2091" s="16" t="s">
        <v>28</v>
      </c>
      <c r="G2091" s="16" t="s">
        <v>29</v>
      </c>
      <c r="H2091" s="16" t="s">
        <v>30</v>
      </c>
      <c r="I2091" s="16" t="s">
        <v>31</v>
      </c>
      <c r="J2091" s="16" t="s">
        <v>345</v>
      </c>
      <c r="K2091" s="16" t="s">
        <v>3963</v>
      </c>
      <c r="L2091" s="9"/>
      <c r="M2091" s="9">
        <v>45145</v>
      </c>
      <c r="N2091" s="9">
        <v>45145</v>
      </c>
      <c r="O2091" s="7">
        <v>45145</v>
      </c>
      <c r="P2091" s="9"/>
      <c r="Q2091" s="9"/>
      <c r="R2091" s="9" t="s">
        <v>34</v>
      </c>
      <c r="S2091" s="16" t="s">
        <v>38</v>
      </c>
      <c r="T2091" s="16" t="s">
        <v>3174</v>
      </c>
      <c r="U2091" s="16"/>
      <c r="V2091" s="16"/>
      <c r="W2091" s="16"/>
      <c r="X2091" s="16" t="s">
        <v>38</v>
      </c>
      <c r="Y2091">
        <v>6</v>
      </c>
      <c r="Z2091">
        <v>10</v>
      </c>
      <c r="AA2091">
        <v>6</v>
      </c>
      <c r="AB2091">
        <v>2</v>
      </c>
      <c r="AC2091">
        <v>0.16666666666666666</v>
      </c>
      <c r="AD2091">
        <v>7</v>
      </c>
      <c r="AE2091" t="s">
        <v>3964</v>
      </c>
    </row>
    <row r="2092" spans="1:31" x14ac:dyDescent="0.25">
      <c r="A2092" s="16" t="s">
        <v>23</v>
      </c>
      <c r="B2092" s="16" t="s">
        <v>39</v>
      </c>
      <c r="C2092" s="16" t="s">
        <v>731</v>
      </c>
      <c r="D2092" s="16" t="s">
        <v>3139</v>
      </c>
      <c r="E2092" s="16" t="s">
        <v>27</v>
      </c>
      <c r="F2092" s="16" t="s">
        <v>28</v>
      </c>
      <c r="G2092" s="16" t="s">
        <v>29</v>
      </c>
      <c r="H2092" s="16" t="s">
        <v>30</v>
      </c>
      <c r="I2092" s="16" t="s">
        <v>31</v>
      </c>
      <c r="J2092" s="16" t="s">
        <v>345</v>
      </c>
      <c r="K2092" s="16" t="s">
        <v>738</v>
      </c>
      <c r="L2092" s="9"/>
      <c r="M2092" s="9">
        <v>45145</v>
      </c>
      <c r="N2092" s="9">
        <v>45145</v>
      </c>
      <c r="O2092" s="7">
        <v>45145</v>
      </c>
      <c r="P2092" s="9"/>
      <c r="Q2092" s="9"/>
      <c r="R2092" s="9" t="s">
        <v>34</v>
      </c>
      <c r="S2092" s="16" t="s">
        <v>38</v>
      </c>
      <c r="T2092" s="16" t="s">
        <v>3174</v>
      </c>
      <c r="U2092" s="16"/>
      <c r="V2092" s="16"/>
      <c r="W2092" s="16" t="s">
        <v>234</v>
      </c>
      <c r="X2092" s="16" t="s">
        <v>38</v>
      </c>
      <c r="Y2092">
        <v>6</v>
      </c>
      <c r="Z2092">
        <v>3</v>
      </c>
      <c r="AA2092">
        <v>1.8</v>
      </c>
      <c r="AB2092">
        <v>2</v>
      </c>
      <c r="AC2092">
        <v>0.16666666666666666</v>
      </c>
      <c r="AD2092">
        <v>3</v>
      </c>
      <c r="AE2092" t="s">
        <v>2125</v>
      </c>
    </row>
    <row r="2093" spans="1:31" x14ac:dyDescent="0.25">
      <c r="A2093" s="16" t="s">
        <v>23</v>
      </c>
      <c r="B2093" s="16" t="s">
        <v>39</v>
      </c>
      <c r="C2093" s="16" t="s">
        <v>731</v>
      </c>
      <c r="D2093" s="16" t="s">
        <v>3139</v>
      </c>
      <c r="E2093" s="16" t="s">
        <v>27</v>
      </c>
      <c r="F2093" s="16" t="s">
        <v>28</v>
      </c>
      <c r="G2093" s="16" t="s">
        <v>29</v>
      </c>
      <c r="H2093" s="16" t="s">
        <v>30</v>
      </c>
      <c r="I2093" s="16" t="s">
        <v>31</v>
      </c>
      <c r="J2093" s="16" t="s">
        <v>345</v>
      </c>
      <c r="K2093" s="16" t="s">
        <v>97</v>
      </c>
      <c r="L2093" s="9"/>
      <c r="M2093" s="9">
        <v>45145</v>
      </c>
      <c r="N2093" s="9">
        <v>45145</v>
      </c>
      <c r="O2093" s="7">
        <v>45145</v>
      </c>
      <c r="P2093" s="9"/>
      <c r="Q2093" s="9"/>
      <c r="R2093" s="9" t="s">
        <v>34</v>
      </c>
      <c r="S2093" s="16" t="s">
        <v>38</v>
      </c>
      <c r="T2093" s="16" t="s">
        <v>3174</v>
      </c>
      <c r="U2093" s="16"/>
      <c r="V2093" s="16"/>
      <c r="W2093" s="16" t="s">
        <v>234</v>
      </c>
      <c r="X2093" s="16" t="s">
        <v>38</v>
      </c>
      <c r="Y2093">
        <v>6</v>
      </c>
      <c r="Z2093">
        <v>3</v>
      </c>
      <c r="AA2093">
        <v>1.8</v>
      </c>
      <c r="AB2093">
        <v>2</v>
      </c>
      <c r="AC2093">
        <v>0.16666666666666666</v>
      </c>
      <c r="AD2093">
        <v>3</v>
      </c>
      <c r="AE2093" t="s">
        <v>2126</v>
      </c>
    </row>
    <row r="2094" spans="1:31" x14ac:dyDescent="0.25">
      <c r="A2094" s="16" t="s">
        <v>23</v>
      </c>
      <c r="B2094" s="16" t="s">
        <v>39</v>
      </c>
      <c r="C2094" s="16" t="s">
        <v>731</v>
      </c>
      <c r="D2094" s="16" t="s">
        <v>3139</v>
      </c>
      <c r="E2094" s="16" t="s">
        <v>27</v>
      </c>
      <c r="F2094" s="16" t="s">
        <v>28</v>
      </c>
      <c r="G2094" s="16" t="s">
        <v>81</v>
      </c>
      <c r="H2094" s="16" t="s">
        <v>77</v>
      </c>
      <c r="I2094" s="16" t="s">
        <v>77</v>
      </c>
      <c r="J2094" s="16" t="s">
        <v>82</v>
      </c>
      <c r="K2094" s="16" t="s">
        <v>609</v>
      </c>
      <c r="L2094" s="9"/>
      <c r="M2094" s="9">
        <v>45016</v>
      </c>
      <c r="N2094" s="9">
        <v>45016</v>
      </c>
      <c r="O2094" s="7">
        <v>45016</v>
      </c>
      <c r="P2094" s="9"/>
      <c r="Q2094" s="9"/>
      <c r="R2094" s="9" t="s">
        <v>34</v>
      </c>
      <c r="S2094" s="16" t="s">
        <v>38</v>
      </c>
      <c r="T2094" s="16" t="s">
        <v>3174</v>
      </c>
      <c r="U2094" s="16"/>
      <c r="V2094" s="16"/>
      <c r="W2094" s="16" t="s">
        <v>234</v>
      </c>
      <c r="X2094" s="16" t="s">
        <v>38</v>
      </c>
      <c r="Y2094">
        <v>6</v>
      </c>
      <c r="Z2094">
        <v>3</v>
      </c>
      <c r="AA2094">
        <v>1.8</v>
      </c>
      <c r="AB2094">
        <v>2</v>
      </c>
      <c r="AC2094">
        <v>0.16666666666666666</v>
      </c>
      <c r="AD2094">
        <v>3</v>
      </c>
      <c r="AE2094" t="s">
        <v>1936</v>
      </c>
    </row>
    <row r="2095" spans="1:31" x14ac:dyDescent="0.25">
      <c r="A2095" s="16" t="s">
        <v>23</v>
      </c>
      <c r="B2095" s="16" t="s">
        <v>39</v>
      </c>
      <c r="C2095" s="16" t="s">
        <v>731</v>
      </c>
      <c r="D2095" s="16" t="s">
        <v>3139</v>
      </c>
      <c r="E2095" s="16" t="s">
        <v>27</v>
      </c>
      <c r="F2095" s="16" t="s">
        <v>28</v>
      </c>
      <c r="G2095" s="16" t="s">
        <v>81</v>
      </c>
      <c r="H2095" s="16" t="s">
        <v>77</v>
      </c>
      <c r="I2095" s="16" t="s">
        <v>77</v>
      </c>
      <c r="J2095" s="16" t="s">
        <v>82</v>
      </c>
      <c r="K2095" s="16" t="s">
        <v>460</v>
      </c>
      <c r="L2095" s="9"/>
      <c r="M2095" s="9">
        <v>45016</v>
      </c>
      <c r="N2095" s="9">
        <v>45016</v>
      </c>
      <c r="O2095" s="7">
        <v>45016</v>
      </c>
      <c r="P2095" s="9"/>
      <c r="Q2095" s="9"/>
      <c r="R2095" s="9" t="s">
        <v>34</v>
      </c>
      <c r="S2095" s="16" t="s">
        <v>38</v>
      </c>
      <c r="T2095" s="16" t="s">
        <v>3174</v>
      </c>
      <c r="U2095" s="16"/>
      <c r="V2095" s="16"/>
      <c r="W2095" s="16" t="s">
        <v>234</v>
      </c>
      <c r="X2095" s="16" t="s">
        <v>38</v>
      </c>
      <c r="Y2095">
        <v>6</v>
      </c>
      <c r="Z2095">
        <v>3</v>
      </c>
      <c r="AA2095">
        <v>1.8</v>
      </c>
      <c r="AB2095">
        <v>2</v>
      </c>
      <c r="AC2095">
        <v>0.16666666666666666</v>
      </c>
      <c r="AD2095">
        <v>3</v>
      </c>
      <c r="AE2095" t="s">
        <v>1751</v>
      </c>
    </row>
    <row r="2096" spans="1:31" x14ac:dyDescent="0.25">
      <c r="A2096" s="16" t="s">
        <v>23</v>
      </c>
      <c r="B2096" s="16" t="s">
        <v>39</v>
      </c>
      <c r="C2096" s="16" t="s">
        <v>731</v>
      </c>
      <c r="D2096" s="16" t="s">
        <v>3139</v>
      </c>
      <c r="E2096" s="16" t="s">
        <v>27</v>
      </c>
      <c r="F2096" s="16" t="s">
        <v>28</v>
      </c>
      <c r="G2096" s="16" t="s">
        <v>81</v>
      </c>
      <c r="H2096" s="16" t="s">
        <v>77</v>
      </c>
      <c r="I2096" s="16" t="s">
        <v>77</v>
      </c>
      <c r="J2096" s="16" t="s">
        <v>82</v>
      </c>
      <c r="K2096" s="16" t="s">
        <v>3432</v>
      </c>
      <c r="L2096" s="9"/>
      <c r="M2096" s="9">
        <v>45016</v>
      </c>
      <c r="N2096" s="9">
        <v>45016</v>
      </c>
      <c r="O2096" s="7">
        <v>45016</v>
      </c>
      <c r="P2096" s="9"/>
      <c r="Q2096" s="9"/>
      <c r="R2096" s="9" t="s">
        <v>34</v>
      </c>
      <c r="S2096" s="16" t="s">
        <v>38</v>
      </c>
      <c r="T2096" s="16" t="s">
        <v>3174</v>
      </c>
      <c r="U2096" s="16"/>
      <c r="V2096" s="16"/>
      <c r="W2096" s="16" t="s">
        <v>234</v>
      </c>
      <c r="X2096" s="16" t="s">
        <v>38</v>
      </c>
      <c r="Y2096">
        <v>6</v>
      </c>
      <c r="Z2096">
        <v>3</v>
      </c>
      <c r="AA2096">
        <v>1.8</v>
      </c>
      <c r="AB2096">
        <v>2</v>
      </c>
      <c r="AC2096">
        <v>0.16666666666666666</v>
      </c>
      <c r="AD2096">
        <v>3</v>
      </c>
      <c r="AE2096" t="s">
        <v>3433</v>
      </c>
    </row>
    <row r="2097" spans="1:31" x14ac:dyDescent="0.25">
      <c r="A2097" s="16" t="s">
        <v>3138</v>
      </c>
      <c r="B2097" s="16" t="s">
        <v>24</v>
      </c>
      <c r="C2097" s="16" t="s">
        <v>731</v>
      </c>
      <c r="D2097" s="16" t="s">
        <v>62</v>
      </c>
      <c r="E2097" s="16" t="s">
        <v>27</v>
      </c>
      <c r="F2097" s="16" t="s">
        <v>28</v>
      </c>
      <c r="G2097" s="16" t="s">
        <v>81</v>
      </c>
      <c r="H2097" s="16" t="s">
        <v>77</v>
      </c>
      <c r="I2097" s="16" t="s">
        <v>77</v>
      </c>
      <c r="J2097" s="16" t="s">
        <v>82</v>
      </c>
      <c r="K2097" s="16" t="s">
        <v>611</v>
      </c>
      <c r="L2097" s="9"/>
      <c r="M2097" s="9">
        <v>45016</v>
      </c>
      <c r="N2097" s="9">
        <v>45016</v>
      </c>
      <c r="O2097" s="7">
        <v>45016</v>
      </c>
      <c r="P2097" s="9"/>
      <c r="Q2097" s="9"/>
      <c r="R2097" s="9" t="s">
        <v>34</v>
      </c>
      <c r="S2097" s="16" t="s">
        <v>38</v>
      </c>
      <c r="T2097" s="16" t="s">
        <v>3174</v>
      </c>
      <c r="U2097" s="16"/>
      <c r="V2097" s="16"/>
      <c r="W2097" s="16"/>
      <c r="X2097" s="16" t="s">
        <v>38</v>
      </c>
      <c r="Y2097">
        <v>6</v>
      </c>
      <c r="Z2097">
        <v>10</v>
      </c>
      <c r="AA2097">
        <v>6</v>
      </c>
      <c r="AB2097">
        <v>2</v>
      </c>
      <c r="AC2097">
        <v>0.16666666666666666</v>
      </c>
      <c r="AD2097">
        <v>7</v>
      </c>
      <c r="AE2097" t="s">
        <v>1938</v>
      </c>
    </row>
    <row r="2098" spans="1:31" x14ac:dyDescent="0.25">
      <c r="A2098" s="16" t="s">
        <v>23</v>
      </c>
      <c r="B2098" s="16" t="s">
        <v>39</v>
      </c>
      <c r="C2098" s="16" t="s">
        <v>731</v>
      </c>
      <c r="D2098" s="16" t="s">
        <v>3139</v>
      </c>
      <c r="E2098" s="16" t="s">
        <v>27</v>
      </c>
      <c r="F2098" s="16" t="s">
        <v>28</v>
      </c>
      <c r="G2098" s="16" t="s">
        <v>81</v>
      </c>
      <c r="H2098" s="16" t="s">
        <v>77</v>
      </c>
      <c r="I2098" s="16" t="s">
        <v>77</v>
      </c>
      <c r="J2098" s="16" t="s">
        <v>82</v>
      </c>
      <c r="K2098" s="16" t="s">
        <v>361</v>
      </c>
      <c r="L2098" s="9"/>
      <c r="M2098" s="9">
        <v>45016</v>
      </c>
      <c r="N2098" s="9">
        <v>45016</v>
      </c>
      <c r="O2098" s="7">
        <v>45016</v>
      </c>
      <c r="P2098" s="9"/>
      <c r="Q2098" s="9"/>
      <c r="R2098" s="9" t="s">
        <v>34</v>
      </c>
      <c r="S2098" s="16" t="s">
        <v>38</v>
      </c>
      <c r="T2098" s="16" t="s">
        <v>3174</v>
      </c>
      <c r="U2098" s="16"/>
      <c r="V2098" s="16"/>
      <c r="W2098" s="16" t="s">
        <v>234</v>
      </c>
      <c r="X2098" s="16" t="s">
        <v>38</v>
      </c>
      <c r="Y2098">
        <v>6</v>
      </c>
      <c r="Z2098">
        <v>3</v>
      </c>
      <c r="AA2098">
        <v>1.8</v>
      </c>
      <c r="AB2098">
        <v>2</v>
      </c>
      <c r="AC2098">
        <v>0.16666666666666666</v>
      </c>
      <c r="AD2098">
        <v>3</v>
      </c>
      <c r="AE2098" t="s">
        <v>1754</v>
      </c>
    </row>
    <row r="2099" spans="1:31" x14ac:dyDescent="0.25">
      <c r="A2099" s="16" t="s">
        <v>23</v>
      </c>
      <c r="B2099" s="16" t="s">
        <v>39</v>
      </c>
      <c r="C2099" s="16" t="s">
        <v>731</v>
      </c>
      <c r="D2099" s="16" t="s">
        <v>3139</v>
      </c>
      <c r="E2099" s="16" t="s">
        <v>27</v>
      </c>
      <c r="F2099" s="16" t="s">
        <v>28</v>
      </c>
      <c r="G2099" s="16" t="s">
        <v>81</v>
      </c>
      <c r="H2099" s="16" t="s">
        <v>77</v>
      </c>
      <c r="I2099" s="16" t="s">
        <v>77</v>
      </c>
      <c r="J2099" s="16" t="s">
        <v>82</v>
      </c>
      <c r="K2099" s="16" t="s">
        <v>612</v>
      </c>
      <c r="L2099" s="9"/>
      <c r="M2099" s="9">
        <v>45016</v>
      </c>
      <c r="N2099" s="9">
        <v>45016</v>
      </c>
      <c r="O2099" s="7">
        <v>45016</v>
      </c>
      <c r="P2099" s="9"/>
      <c r="Q2099" s="9"/>
      <c r="R2099" s="9" t="s">
        <v>34</v>
      </c>
      <c r="S2099" s="16" t="s">
        <v>38</v>
      </c>
      <c r="T2099" s="16" t="s">
        <v>3174</v>
      </c>
      <c r="U2099" s="16"/>
      <c r="V2099" s="16"/>
      <c r="W2099" s="16" t="s">
        <v>234</v>
      </c>
      <c r="X2099" s="16" t="s">
        <v>38</v>
      </c>
      <c r="Y2099">
        <v>6</v>
      </c>
      <c r="Z2099">
        <v>3</v>
      </c>
      <c r="AA2099">
        <v>1.8</v>
      </c>
      <c r="AB2099">
        <v>2</v>
      </c>
      <c r="AC2099">
        <v>0.16666666666666666</v>
      </c>
      <c r="AD2099">
        <v>3</v>
      </c>
      <c r="AE2099" t="s">
        <v>1939</v>
      </c>
    </row>
    <row r="2100" spans="1:31" x14ac:dyDescent="0.25">
      <c r="A2100" s="16" t="s">
        <v>23</v>
      </c>
      <c r="B2100" s="16" t="s">
        <v>39</v>
      </c>
      <c r="C2100" s="16" t="s">
        <v>731</v>
      </c>
      <c r="D2100" s="16" t="s">
        <v>3139</v>
      </c>
      <c r="E2100" s="16" t="s">
        <v>27</v>
      </c>
      <c r="F2100" s="16" t="s">
        <v>28</v>
      </c>
      <c r="G2100" s="16" t="s">
        <v>81</v>
      </c>
      <c r="H2100" s="16" t="s">
        <v>77</v>
      </c>
      <c r="I2100" s="16" t="s">
        <v>77</v>
      </c>
      <c r="J2100" s="16" t="s">
        <v>82</v>
      </c>
      <c r="K2100" s="16" t="s">
        <v>282</v>
      </c>
      <c r="L2100" s="9"/>
      <c r="M2100" s="9">
        <v>45016</v>
      </c>
      <c r="N2100" s="9">
        <v>45016</v>
      </c>
      <c r="O2100" s="7">
        <v>45016</v>
      </c>
      <c r="P2100" s="9"/>
      <c r="Q2100" s="9"/>
      <c r="R2100" s="9" t="s">
        <v>34</v>
      </c>
      <c r="S2100" s="16" t="s">
        <v>38</v>
      </c>
      <c r="T2100" s="16" t="s">
        <v>3174</v>
      </c>
      <c r="U2100" s="16"/>
      <c r="V2100" s="16"/>
      <c r="W2100" s="16" t="s">
        <v>234</v>
      </c>
      <c r="X2100" s="16" t="s">
        <v>38</v>
      </c>
      <c r="Y2100">
        <v>6</v>
      </c>
      <c r="Z2100">
        <v>3</v>
      </c>
      <c r="AA2100">
        <v>1.8</v>
      </c>
      <c r="AB2100">
        <v>2</v>
      </c>
      <c r="AC2100">
        <v>0.16666666666666666</v>
      </c>
      <c r="AD2100">
        <v>3</v>
      </c>
      <c r="AE2100" t="s">
        <v>1516</v>
      </c>
    </row>
    <row r="2101" spans="1:31" x14ac:dyDescent="0.25">
      <c r="A2101" s="16" t="s">
        <v>23</v>
      </c>
      <c r="B2101" s="16" t="s">
        <v>39</v>
      </c>
      <c r="C2101" s="16" t="s">
        <v>731</v>
      </c>
      <c r="D2101" s="16" t="s">
        <v>3139</v>
      </c>
      <c r="E2101" s="16" t="s">
        <v>27</v>
      </c>
      <c r="F2101" s="16" t="s">
        <v>28</v>
      </c>
      <c r="G2101" s="16" t="s">
        <v>81</v>
      </c>
      <c r="H2101" s="16" t="s">
        <v>77</v>
      </c>
      <c r="I2101" s="16" t="s">
        <v>77</v>
      </c>
      <c r="J2101" s="16" t="s">
        <v>82</v>
      </c>
      <c r="K2101" s="16" t="s">
        <v>735</v>
      </c>
      <c r="L2101" s="9"/>
      <c r="M2101" s="9">
        <v>45016</v>
      </c>
      <c r="N2101" s="9">
        <v>45016</v>
      </c>
      <c r="O2101" s="7">
        <v>45016</v>
      </c>
      <c r="P2101" s="9"/>
      <c r="Q2101" s="9"/>
      <c r="R2101" s="9" t="s">
        <v>34</v>
      </c>
      <c r="S2101" s="16" t="s">
        <v>38</v>
      </c>
      <c r="T2101" s="16" t="s">
        <v>3174</v>
      </c>
      <c r="U2101" s="16"/>
      <c r="V2101" s="16"/>
      <c r="W2101" s="16" t="s">
        <v>234</v>
      </c>
      <c r="X2101" s="16" t="s">
        <v>38</v>
      </c>
      <c r="Y2101">
        <v>6</v>
      </c>
      <c r="Z2101">
        <v>3</v>
      </c>
      <c r="AA2101">
        <v>1.8</v>
      </c>
      <c r="AB2101">
        <v>2</v>
      </c>
      <c r="AC2101">
        <v>0.16666666666666666</v>
      </c>
      <c r="AD2101">
        <v>3</v>
      </c>
      <c r="AE2101" t="s">
        <v>2123</v>
      </c>
    </row>
    <row r="2102" spans="1:31" x14ac:dyDescent="0.25">
      <c r="A2102" s="16" t="s">
        <v>23</v>
      </c>
      <c r="B2102" s="16" t="s">
        <v>39</v>
      </c>
      <c r="C2102" s="16" t="s">
        <v>731</v>
      </c>
      <c r="D2102" s="16" t="s">
        <v>3139</v>
      </c>
      <c r="E2102" s="16" t="s">
        <v>27</v>
      </c>
      <c r="F2102" s="16" t="s">
        <v>28</v>
      </c>
      <c r="G2102" s="16" t="s">
        <v>81</v>
      </c>
      <c r="H2102" s="16" t="s">
        <v>77</v>
      </c>
      <c r="I2102" s="16" t="s">
        <v>77</v>
      </c>
      <c r="J2102" s="16" t="s">
        <v>82</v>
      </c>
      <c r="K2102" s="16" t="s">
        <v>3965</v>
      </c>
      <c r="L2102" s="9"/>
      <c r="M2102" s="9">
        <v>45016</v>
      </c>
      <c r="N2102" s="9">
        <v>45016</v>
      </c>
      <c r="O2102" s="7">
        <v>45016</v>
      </c>
      <c r="P2102" s="9"/>
      <c r="Q2102" s="9"/>
      <c r="R2102" s="9" t="s">
        <v>34</v>
      </c>
      <c r="S2102" s="16" t="s">
        <v>38</v>
      </c>
      <c r="T2102" s="16" t="s">
        <v>3174</v>
      </c>
      <c r="U2102" s="16"/>
      <c r="V2102" s="16"/>
      <c r="W2102" s="16" t="s">
        <v>234</v>
      </c>
      <c r="X2102" s="16" t="s">
        <v>38</v>
      </c>
      <c r="Y2102">
        <v>6</v>
      </c>
      <c r="Z2102">
        <v>3</v>
      </c>
      <c r="AA2102">
        <v>1.8</v>
      </c>
      <c r="AB2102">
        <v>2</v>
      </c>
      <c r="AC2102">
        <v>0.16666666666666666</v>
      </c>
      <c r="AD2102">
        <v>3</v>
      </c>
      <c r="AE2102" t="s">
        <v>3966</v>
      </c>
    </row>
    <row r="2103" spans="1:31" x14ac:dyDescent="0.25">
      <c r="A2103" s="16" t="s">
        <v>23</v>
      </c>
      <c r="B2103" s="16" t="s">
        <v>39</v>
      </c>
      <c r="C2103" s="16" t="s">
        <v>731</v>
      </c>
      <c r="D2103" s="16" t="s">
        <v>3139</v>
      </c>
      <c r="E2103" s="16" t="s">
        <v>27</v>
      </c>
      <c r="F2103" s="16" t="s">
        <v>28</v>
      </c>
      <c r="G2103" s="16" t="s">
        <v>81</v>
      </c>
      <c r="H2103" s="16" t="s">
        <v>77</v>
      </c>
      <c r="I2103" s="16" t="s">
        <v>77</v>
      </c>
      <c r="J2103" s="16" t="s">
        <v>82</v>
      </c>
      <c r="K2103" s="16" t="s">
        <v>3967</v>
      </c>
      <c r="L2103" s="9"/>
      <c r="M2103" s="9">
        <v>45016</v>
      </c>
      <c r="N2103" s="9">
        <v>45016</v>
      </c>
      <c r="O2103" s="7">
        <v>45016</v>
      </c>
      <c r="P2103" s="9"/>
      <c r="Q2103" s="9"/>
      <c r="R2103" s="9" t="s">
        <v>34</v>
      </c>
      <c r="S2103" s="16" t="s">
        <v>38</v>
      </c>
      <c r="T2103" s="16" t="s">
        <v>3174</v>
      </c>
      <c r="U2103" s="16"/>
      <c r="V2103" s="16"/>
      <c r="W2103" s="16" t="s">
        <v>234</v>
      </c>
      <c r="X2103" s="16" t="s">
        <v>38</v>
      </c>
      <c r="Y2103">
        <v>6</v>
      </c>
      <c r="Z2103">
        <v>3</v>
      </c>
      <c r="AA2103">
        <v>1.8</v>
      </c>
      <c r="AB2103">
        <v>2</v>
      </c>
      <c r="AC2103">
        <v>0.16666666666666666</v>
      </c>
      <c r="AD2103">
        <v>3</v>
      </c>
      <c r="AE2103" t="s">
        <v>3968</v>
      </c>
    </row>
    <row r="2104" spans="1:31" x14ac:dyDescent="0.25">
      <c r="A2104" s="16" t="s">
        <v>23</v>
      </c>
      <c r="B2104" s="16" t="s">
        <v>39</v>
      </c>
      <c r="C2104" s="16" t="s">
        <v>731</v>
      </c>
      <c r="D2104" s="16" t="s">
        <v>3139</v>
      </c>
      <c r="E2104" s="16" t="s">
        <v>27</v>
      </c>
      <c r="F2104" s="16" t="s">
        <v>28</v>
      </c>
      <c r="G2104" s="16" t="s">
        <v>81</v>
      </c>
      <c r="H2104" s="16" t="s">
        <v>77</v>
      </c>
      <c r="I2104" s="16" t="s">
        <v>77</v>
      </c>
      <c r="J2104" s="16" t="s">
        <v>82</v>
      </c>
      <c r="K2104" s="16" t="s">
        <v>465</v>
      </c>
      <c r="L2104" s="9"/>
      <c r="M2104" s="9">
        <v>45016</v>
      </c>
      <c r="N2104" s="9">
        <v>45016</v>
      </c>
      <c r="O2104" s="7">
        <v>45016</v>
      </c>
      <c r="P2104" s="9"/>
      <c r="Q2104" s="9"/>
      <c r="R2104" s="9" t="s">
        <v>34</v>
      </c>
      <c r="S2104" s="16" t="s">
        <v>38</v>
      </c>
      <c r="T2104" s="16" t="s">
        <v>3174</v>
      </c>
      <c r="U2104" s="16"/>
      <c r="V2104" s="16"/>
      <c r="W2104" s="16" t="s">
        <v>234</v>
      </c>
      <c r="X2104" s="16" t="s">
        <v>38</v>
      </c>
      <c r="Y2104">
        <v>6</v>
      </c>
      <c r="Z2104">
        <v>3</v>
      </c>
      <c r="AA2104">
        <v>1.8</v>
      </c>
      <c r="AB2104">
        <v>2</v>
      </c>
      <c r="AC2104">
        <v>0.16666666666666666</v>
      </c>
      <c r="AD2104">
        <v>3</v>
      </c>
      <c r="AE2104" t="s">
        <v>1757</v>
      </c>
    </row>
    <row r="2105" spans="1:31" x14ac:dyDescent="0.25">
      <c r="A2105" s="16" t="s">
        <v>3138</v>
      </c>
      <c r="B2105" s="16" t="s">
        <v>24</v>
      </c>
      <c r="C2105" s="16" t="s">
        <v>731</v>
      </c>
      <c r="D2105" s="16" t="s">
        <v>62</v>
      </c>
      <c r="E2105" s="16" t="s">
        <v>27</v>
      </c>
      <c r="F2105" s="16" t="s">
        <v>28</v>
      </c>
      <c r="G2105" s="16" t="s">
        <v>81</v>
      </c>
      <c r="H2105" s="16" t="s">
        <v>77</v>
      </c>
      <c r="I2105" s="16" t="s">
        <v>77</v>
      </c>
      <c r="J2105" s="16" t="s">
        <v>82</v>
      </c>
      <c r="K2105" s="16" t="s">
        <v>3436</v>
      </c>
      <c r="L2105" s="9"/>
      <c r="M2105" s="9">
        <v>45016</v>
      </c>
      <c r="N2105" s="9">
        <v>45016</v>
      </c>
      <c r="O2105" s="7">
        <v>45016</v>
      </c>
      <c r="P2105" s="9"/>
      <c r="Q2105" s="9"/>
      <c r="R2105" s="9" t="s">
        <v>34</v>
      </c>
      <c r="S2105" s="16" t="s">
        <v>38</v>
      </c>
      <c r="T2105" s="16" t="s">
        <v>3174</v>
      </c>
      <c r="U2105" s="16"/>
      <c r="V2105" s="16"/>
      <c r="W2105" s="16"/>
      <c r="X2105" s="16" t="s">
        <v>38</v>
      </c>
      <c r="Y2105">
        <v>6</v>
      </c>
      <c r="Z2105">
        <v>10</v>
      </c>
      <c r="AA2105">
        <v>6</v>
      </c>
      <c r="AB2105">
        <v>2</v>
      </c>
      <c r="AC2105">
        <v>0.16666666666666666</v>
      </c>
      <c r="AD2105">
        <v>7</v>
      </c>
      <c r="AE2105" t="s">
        <v>3437</v>
      </c>
    </row>
    <row r="2106" spans="1:31" x14ac:dyDescent="0.25">
      <c r="A2106" s="16" t="s">
        <v>23</v>
      </c>
      <c r="B2106" s="16" t="s">
        <v>39</v>
      </c>
      <c r="C2106" s="16" t="s">
        <v>731</v>
      </c>
      <c r="D2106" s="16" t="s">
        <v>3139</v>
      </c>
      <c r="E2106" s="16" t="s">
        <v>27</v>
      </c>
      <c r="F2106" s="16" t="s">
        <v>28</v>
      </c>
      <c r="G2106" s="16" t="s">
        <v>81</v>
      </c>
      <c r="H2106" s="16" t="s">
        <v>77</v>
      </c>
      <c r="I2106" s="16" t="s">
        <v>77</v>
      </c>
      <c r="J2106" s="16" t="s">
        <v>82</v>
      </c>
      <c r="K2106" s="16" t="s">
        <v>3969</v>
      </c>
      <c r="L2106" s="9"/>
      <c r="M2106" s="9">
        <v>45016</v>
      </c>
      <c r="N2106" s="9">
        <v>45016</v>
      </c>
      <c r="O2106" s="7">
        <v>45016</v>
      </c>
      <c r="P2106" s="9"/>
      <c r="Q2106" s="9"/>
      <c r="R2106" s="9" t="s">
        <v>34</v>
      </c>
      <c r="S2106" s="16" t="s">
        <v>38</v>
      </c>
      <c r="T2106" s="16" t="s">
        <v>3174</v>
      </c>
      <c r="U2106" s="16"/>
      <c r="V2106" s="16"/>
      <c r="W2106" s="16" t="s">
        <v>234</v>
      </c>
      <c r="X2106" s="16" t="s">
        <v>38</v>
      </c>
      <c r="Y2106">
        <v>6</v>
      </c>
      <c r="Z2106">
        <v>3</v>
      </c>
      <c r="AA2106">
        <v>1.8</v>
      </c>
      <c r="AB2106">
        <v>2</v>
      </c>
      <c r="AC2106">
        <v>0.16666666666666666</v>
      </c>
      <c r="AD2106">
        <v>3</v>
      </c>
      <c r="AE2106" t="s">
        <v>3970</v>
      </c>
    </row>
    <row r="2107" spans="1:31" x14ac:dyDescent="0.25">
      <c r="A2107" s="16" t="s">
        <v>23</v>
      </c>
      <c r="B2107" s="16" t="s">
        <v>39</v>
      </c>
      <c r="C2107" s="16" t="s">
        <v>731</v>
      </c>
      <c r="D2107" s="16" t="s">
        <v>3139</v>
      </c>
      <c r="E2107" s="16" t="s">
        <v>27</v>
      </c>
      <c r="F2107" s="16" t="s">
        <v>28</v>
      </c>
      <c r="G2107" s="16" t="s">
        <v>81</v>
      </c>
      <c r="H2107" s="16" t="s">
        <v>77</v>
      </c>
      <c r="I2107" s="16" t="s">
        <v>77</v>
      </c>
      <c r="J2107" s="16" t="s">
        <v>82</v>
      </c>
      <c r="K2107" s="16" t="s">
        <v>3821</v>
      </c>
      <c r="L2107" s="9"/>
      <c r="M2107" s="9">
        <v>45016</v>
      </c>
      <c r="N2107" s="9">
        <v>45016</v>
      </c>
      <c r="O2107" s="7">
        <v>45016</v>
      </c>
      <c r="P2107" s="9"/>
      <c r="Q2107" s="9"/>
      <c r="R2107" s="9" t="s">
        <v>34</v>
      </c>
      <c r="S2107" s="16" t="s">
        <v>38</v>
      </c>
      <c r="T2107" s="16" t="s">
        <v>3174</v>
      </c>
      <c r="U2107" s="16"/>
      <c r="V2107" s="16"/>
      <c r="W2107" s="16" t="s">
        <v>234</v>
      </c>
      <c r="X2107" s="16" t="s">
        <v>38</v>
      </c>
      <c r="Y2107">
        <v>6</v>
      </c>
      <c r="Z2107">
        <v>3</v>
      </c>
      <c r="AA2107">
        <v>1.8</v>
      </c>
      <c r="AB2107">
        <v>2</v>
      </c>
      <c r="AC2107">
        <v>0.16666666666666666</v>
      </c>
      <c r="AD2107">
        <v>3</v>
      </c>
      <c r="AE2107" t="s">
        <v>3822</v>
      </c>
    </row>
    <row r="2108" spans="1:31" x14ac:dyDescent="0.25">
      <c r="A2108" s="16" t="s">
        <v>23</v>
      </c>
      <c r="B2108" s="16" t="s">
        <v>39</v>
      </c>
      <c r="C2108" s="16" t="s">
        <v>731</v>
      </c>
      <c r="D2108" s="16" t="s">
        <v>3139</v>
      </c>
      <c r="E2108" s="16" t="s">
        <v>27</v>
      </c>
      <c r="F2108" s="16" t="s">
        <v>28</v>
      </c>
      <c r="G2108" s="16" t="s">
        <v>81</v>
      </c>
      <c r="H2108" s="16" t="s">
        <v>77</v>
      </c>
      <c r="I2108" s="16" t="s">
        <v>77</v>
      </c>
      <c r="J2108" s="16" t="s">
        <v>82</v>
      </c>
      <c r="K2108" s="16" t="s">
        <v>3823</v>
      </c>
      <c r="L2108" s="9"/>
      <c r="M2108" s="9">
        <v>45016</v>
      </c>
      <c r="N2108" s="9">
        <v>45016</v>
      </c>
      <c r="O2108" s="7">
        <v>45016</v>
      </c>
      <c r="P2108" s="9"/>
      <c r="Q2108" s="9"/>
      <c r="R2108" s="9" t="s">
        <v>34</v>
      </c>
      <c r="S2108" s="16" t="s">
        <v>38</v>
      </c>
      <c r="T2108" s="16" t="s">
        <v>3174</v>
      </c>
      <c r="U2108" s="16"/>
      <c r="V2108" s="16"/>
      <c r="W2108" s="16" t="s">
        <v>234</v>
      </c>
      <c r="X2108" s="16" t="s">
        <v>38</v>
      </c>
      <c r="Y2108">
        <v>6</v>
      </c>
      <c r="Z2108">
        <v>3</v>
      </c>
      <c r="AA2108">
        <v>1.8</v>
      </c>
      <c r="AB2108">
        <v>2</v>
      </c>
      <c r="AC2108">
        <v>0.16666666666666666</v>
      </c>
      <c r="AD2108">
        <v>3</v>
      </c>
      <c r="AE2108" t="s">
        <v>3824</v>
      </c>
    </row>
    <row r="2109" spans="1:31" x14ac:dyDescent="0.25">
      <c r="A2109" s="16" t="s">
        <v>23</v>
      </c>
      <c r="B2109" s="16" t="s">
        <v>39</v>
      </c>
      <c r="C2109" s="16" t="s">
        <v>731</v>
      </c>
      <c r="D2109" s="16" t="s">
        <v>3139</v>
      </c>
      <c r="E2109" s="16" t="s">
        <v>27</v>
      </c>
      <c r="F2109" s="16" t="s">
        <v>28</v>
      </c>
      <c r="G2109" s="16" t="s">
        <v>81</v>
      </c>
      <c r="H2109" s="16" t="s">
        <v>77</v>
      </c>
      <c r="I2109" s="16" t="s">
        <v>77</v>
      </c>
      <c r="J2109" s="16" t="s">
        <v>82</v>
      </c>
      <c r="K2109" s="16" t="s">
        <v>467</v>
      </c>
      <c r="L2109" s="9"/>
      <c r="M2109" s="9">
        <v>45016</v>
      </c>
      <c r="N2109" s="9">
        <v>45016</v>
      </c>
      <c r="O2109" s="7">
        <v>45016</v>
      </c>
      <c r="P2109" s="9"/>
      <c r="Q2109" s="9"/>
      <c r="R2109" s="9" t="s">
        <v>34</v>
      </c>
      <c r="S2109" s="16" t="s">
        <v>38</v>
      </c>
      <c r="T2109" s="16" t="s">
        <v>3174</v>
      </c>
      <c r="U2109" s="16"/>
      <c r="V2109" s="16"/>
      <c r="W2109" s="16" t="s">
        <v>234</v>
      </c>
      <c r="X2109" s="16" t="s">
        <v>38</v>
      </c>
      <c r="Y2109">
        <v>6</v>
      </c>
      <c r="Z2109">
        <v>3</v>
      </c>
      <c r="AA2109">
        <v>1.8</v>
      </c>
      <c r="AB2109">
        <v>2</v>
      </c>
      <c r="AC2109">
        <v>0.16666666666666666</v>
      </c>
      <c r="AD2109">
        <v>3</v>
      </c>
      <c r="AE2109" t="s">
        <v>1759</v>
      </c>
    </row>
    <row r="2110" spans="1:31" x14ac:dyDescent="0.25">
      <c r="A2110" s="16" t="s">
        <v>23</v>
      </c>
      <c r="B2110" s="16" t="s">
        <v>39</v>
      </c>
      <c r="C2110" s="16" t="s">
        <v>731</v>
      </c>
      <c r="D2110" s="16" t="s">
        <v>26</v>
      </c>
      <c r="E2110" s="16" t="s">
        <v>41</v>
      </c>
      <c r="F2110" s="16" t="s">
        <v>349</v>
      </c>
      <c r="G2110" s="16" t="s">
        <v>1274</v>
      </c>
      <c r="H2110" s="16" t="s">
        <v>77</v>
      </c>
      <c r="I2110" s="16" t="s">
        <v>77</v>
      </c>
      <c r="J2110" s="16" t="s">
        <v>268</v>
      </c>
      <c r="K2110" s="16" t="s">
        <v>413</v>
      </c>
      <c r="L2110" s="9">
        <v>45330</v>
      </c>
      <c r="M2110" s="9"/>
      <c r="N2110" s="9">
        <v>45330</v>
      </c>
      <c r="O2110" s="7">
        <v>45330</v>
      </c>
      <c r="P2110" s="9">
        <v>45330</v>
      </c>
      <c r="Q2110" s="9"/>
      <c r="R2110" s="9" t="s">
        <v>34</v>
      </c>
      <c r="S2110" s="16" t="s">
        <v>38</v>
      </c>
      <c r="T2110" s="16" t="s">
        <v>66</v>
      </c>
      <c r="U2110" s="16"/>
      <c r="V2110" s="16"/>
      <c r="W2110" s="16" t="s">
        <v>234</v>
      </c>
      <c r="X2110" s="16" t="s">
        <v>38</v>
      </c>
      <c r="Y2110">
        <v>6</v>
      </c>
      <c r="Z2110">
        <v>5</v>
      </c>
      <c r="AA2110">
        <v>3</v>
      </c>
      <c r="AB2110">
        <v>6</v>
      </c>
      <c r="AC2110">
        <v>0.5</v>
      </c>
      <c r="AD2110">
        <v>5</v>
      </c>
      <c r="AE2110" t="s">
        <v>3628</v>
      </c>
    </row>
    <row r="2111" spans="1:31" x14ac:dyDescent="0.25">
      <c r="A2111" s="16" t="s">
        <v>23</v>
      </c>
      <c r="B2111" s="16" t="s">
        <v>39</v>
      </c>
      <c r="C2111" s="16" t="s">
        <v>731</v>
      </c>
      <c r="D2111" s="16" t="s">
        <v>26</v>
      </c>
      <c r="E2111" s="16" t="s">
        <v>41</v>
      </c>
      <c r="F2111" s="16" t="s">
        <v>349</v>
      </c>
      <c r="G2111" s="16" t="s">
        <v>1274</v>
      </c>
      <c r="H2111" s="16" t="s">
        <v>77</v>
      </c>
      <c r="I2111" s="16" t="s">
        <v>77</v>
      </c>
      <c r="J2111" s="16" t="s">
        <v>268</v>
      </c>
      <c r="K2111" s="16" t="s">
        <v>340</v>
      </c>
      <c r="L2111" s="9">
        <v>45266</v>
      </c>
      <c r="M2111" s="9"/>
      <c r="N2111" s="9">
        <v>45266</v>
      </c>
      <c r="O2111" s="7">
        <v>45266</v>
      </c>
      <c r="P2111" s="9">
        <v>45266</v>
      </c>
      <c r="Q2111" s="9"/>
      <c r="R2111" s="9" t="s">
        <v>34</v>
      </c>
      <c r="S2111" s="16" t="s">
        <v>38</v>
      </c>
      <c r="T2111" s="16" t="s">
        <v>66</v>
      </c>
      <c r="U2111" s="16"/>
      <c r="V2111" s="16"/>
      <c r="W2111" s="16" t="s">
        <v>234</v>
      </c>
      <c r="X2111" s="16" t="s">
        <v>38</v>
      </c>
      <c r="Y2111">
        <v>6</v>
      </c>
      <c r="Z2111">
        <v>5</v>
      </c>
      <c r="AA2111">
        <v>3</v>
      </c>
      <c r="AB2111">
        <v>6</v>
      </c>
      <c r="AC2111">
        <v>0.5</v>
      </c>
      <c r="AD2111">
        <v>5</v>
      </c>
      <c r="AE2111" t="s">
        <v>3508</v>
      </c>
    </row>
    <row r="2112" spans="1:31" x14ac:dyDescent="0.25">
      <c r="A2112" s="16" t="s">
        <v>23</v>
      </c>
      <c r="B2112" s="16" t="s">
        <v>39</v>
      </c>
      <c r="C2112" s="16" t="s">
        <v>731</v>
      </c>
      <c r="D2112" s="16" t="s">
        <v>26</v>
      </c>
      <c r="E2112" s="16" t="s">
        <v>41</v>
      </c>
      <c r="F2112" s="16" t="s">
        <v>349</v>
      </c>
      <c r="G2112" s="16" t="s">
        <v>1274</v>
      </c>
      <c r="H2112" s="16" t="s">
        <v>77</v>
      </c>
      <c r="I2112" s="16" t="s">
        <v>77</v>
      </c>
      <c r="J2112" s="16" t="s">
        <v>268</v>
      </c>
      <c r="K2112" s="16" t="s">
        <v>324</v>
      </c>
      <c r="L2112" s="9">
        <v>45330</v>
      </c>
      <c r="M2112" s="9"/>
      <c r="N2112" s="9">
        <v>45330</v>
      </c>
      <c r="O2112" s="7">
        <v>45330</v>
      </c>
      <c r="P2112" s="9">
        <v>45330</v>
      </c>
      <c r="Q2112" s="9"/>
      <c r="R2112" s="9" t="s">
        <v>34</v>
      </c>
      <c r="S2112" s="16" t="s">
        <v>38</v>
      </c>
      <c r="T2112" s="16" t="s">
        <v>66</v>
      </c>
      <c r="U2112" s="16"/>
      <c r="V2112" s="16"/>
      <c r="W2112" s="16" t="s">
        <v>234</v>
      </c>
      <c r="X2112" s="16" t="s">
        <v>38</v>
      </c>
      <c r="Y2112">
        <v>6</v>
      </c>
      <c r="Z2112">
        <v>5</v>
      </c>
      <c r="AA2112">
        <v>3</v>
      </c>
      <c r="AB2112">
        <v>6</v>
      </c>
      <c r="AC2112">
        <v>0.5</v>
      </c>
      <c r="AD2112">
        <v>5</v>
      </c>
      <c r="AE2112" t="s">
        <v>5116</v>
      </c>
    </row>
    <row r="2113" spans="1:31" x14ac:dyDescent="0.25">
      <c r="A2113" s="16" t="s">
        <v>23</v>
      </c>
      <c r="B2113" s="16" t="s">
        <v>39</v>
      </c>
      <c r="C2113" s="16" t="s">
        <v>731</v>
      </c>
      <c r="D2113" s="16" t="s">
        <v>26</v>
      </c>
      <c r="E2113" s="16" t="s">
        <v>41</v>
      </c>
      <c r="F2113" s="16" t="s">
        <v>349</v>
      </c>
      <c r="G2113" s="16" t="s">
        <v>1274</v>
      </c>
      <c r="H2113" s="16" t="s">
        <v>77</v>
      </c>
      <c r="I2113" s="16" t="s">
        <v>77</v>
      </c>
      <c r="J2113" s="16" t="s">
        <v>268</v>
      </c>
      <c r="K2113" s="16" t="s">
        <v>3971</v>
      </c>
      <c r="L2113" s="9">
        <v>45266</v>
      </c>
      <c r="M2113" s="9"/>
      <c r="N2113" s="9">
        <v>45266</v>
      </c>
      <c r="O2113" s="7">
        <v>45266</v>
      </c>
      <c r="P2113" s="9">
        <v>45266</v>
      </c>
      <c r="Q2113" s="9"/>
      <c r="R2113" s="9" t="s">
        <v>34</v>
      </c>
      <c r="S2113" s="16" t="s">
        <v>38</v>
      </c>
      <c r="T2113" s="16" t="s">
        <v>66</v>
      </c>
      <c r="U2113" s="16"/>
      <c r="V2113" s="16"/>
      <c r="W2113" s="16" t="s">
        <v>234</v>
      </c>
      <c r="X2113" s="16" t="s">
        <v>38</v>
      </c>
      <c r="Y2113">
        <v>6</v>
      </c>
      <c r="Z2113">
        <v>5</v>
      </c>
      <c r="AA2113">
        <v>3</v>
      </c>
      <c r="AB2113">
        <v>6</v>
      </c>
      <c r="AC2113">
        <v>0.5</v>
      </c>
      <c r="AD2113">
        <v>5</v>
      </c>
      <c r="AE2113" t="s">
        <v>3972</v>
      </c>
    </row>
    <row r="2114" spans="1:31" x14ac:dyDescent="0.25">
      <c r="A2114" s="16" t="s">
        <v>23</v>
      </c>
      <c r="B2114" s="16" t="s">
        <v>39</v>
      </c>
      <c r="C2114" s="16" t="s">
        <v>731</v>
      </c>
      <c r="D2114" s="16" t="s">
        <v>26</v>
      </c>
      <c r="E2114" s="16" t="s">
        <v>41</v>
      </c>
      <c r="F2114" s="16" t="s">
        <v>349</v>
      </c>
      <c r="G2114" s="16" t="s">
        <v>1274</v>
      </c>
      <c r="H2114" s="16" t="s">
        <v>77</v>
      </c>
      <c r="I2114" s="16" t="s">
        <v>77</v>
      </c>
      <c r="J2114" s="16" t="s">
        <v>268</v>
      </c>
      <c r="K2114" s="16" t="s">
        <v>97</v>
      </c>
      <c r="L2114" s="9">
        <v>45330</v>
      </c>
      <c r="M2114" s="9"/>
      <c r="N2114" s="9">
        <v>45330</v>
      </c>
      <c r="O2114" s="7">
        <v>45330</v>
      </c>
      <c r="P2114" s="9">
        <v>45330</v>
      </c>
      <c r="Q2114" s="9"/>
      <c r="R2114" s="9" t="s">
        <v>34</v>
      </c>
      <c r="S2114" s="16" t="s">
        <v>38</v>
      </c>
      <c r="T2114" s="16" t="s">
        <v>66</v>
      </c>
      <c r="U2114" s="16"/>
      <c r="V2114" s="16"/>
      <c r="W2114" s="16" t="s">
        <v>234</v>
      </c>
      <c r="X2114" s="16" t="s">
        <v>38</v>
      </c>
      <c r="Y2114">
        <v>6</v>
      </c>
      <c r="Z2114">
        <v>5</v>
      </c>
      <c r="AA2114">
        <v>3</v>
      </c>
      <c r="AB2114">
        <v>6</v>
      </c>
      <c r="AC2114">
        <v>0.5</v>
      </c>
      <c r="AD2114">
        <v>5</v>
      </c>
      <c r="AE2114" t="s">
        <v>3631</v>
      </c>
    </row>
    <row r="2115" spans="1:31" x14ac:dyDescent="0.25">
      <c r="A2115" s="16" t="s">
        <v>23</v>
      </c>
      <c r="B2115" s="16" t="s">
        <v>39</v>
      </c>
      <c r="C2115" s="16" t="s">
        <v>731</v>
      </c>
      <c r="D2115" s="16" t="s">
        <v>26</v>
      </c>
      <c r="E2115" s="16" t="s">
        <v>41</v>
      </c>
      <c r="F2115" s="16" t="s">
        <v>349</v>
      </c>
      <c r="G2115" s="16" t="s">
        <v>1274</v>
      </c>
      <c r="H2115" s="16" t="s">
        <v>77</v>
      </c>
      <c r="I2115" s="16" t="s">
        <v>77</v>
      </c>
      <c r="J2115" s="16" t="s">
        <v>78</v>
      </c>
      <c r="K2115" s="16" t="s">
        <v>732</v>
      </c>
      <c r="L2115" s="9">
        <v>45330</v>
      </c>
      <c r="M2115" s="9"/>
      <c r="N2115" s="9">
        <v>45330</v>
      </c>
      <c r="O2115" s="7">
        <v>45330</v>
      </c>
      <c r="P2115" s="9">
        <v>45330</v>
      </c>
      <c r="Q2115" s="9"/>
      <c r="R2115" s="9" t="s">
        <v>34</v>
      </c>
      <c r="S2115" s="16" t="s">
        <v>38</v>
      </c>
      <c r="T2115" s="16" t="s">
        <v>66</v>
      </c>
      <c r="U2115" s="16"/>
      <c r="V2115" s="16"/>
      <c r="W2115" s="16" t="s">
        <v>234</v>
      </c>
      <c r="X2115" s="16" t="s">
        <v>38</v>
      </c>
      <c r="Y2115">
        <v>6</v>
      </c>
      <c r="Z2115">
        <v>5</v>
      </c>
      <c r="AA2115">
        <v>3</v>
      </c>
      <c r="AB2115">
        <v>6</v>
      </c>
      <c r="AC2115">
        <v>0.5</v>
      </c>
      <c r="AD2115">
        <v>5</v>
      </c>
      <c r="AE2115" t="s">
        <v>3973</v>
      </c>
    </row>
    <row r="2116" spans="1:31" x14ac:dyDescent="0.25">
      <c r="A2116" s="16" t="s">
        <v>23</v>
      </c>
      <c r="B2116" s="16" t="s">
        <v>39</v>
      </c>
      <c r="C2116" s="16" t="s">
        <v>731</v>
      </c>
      <c r="D2116" s="16" t="s">
        <v>26</v>
      </c>
      <c r="E2116" s="16" t="s">
        <v>41</v>
      </c>
      <c r="F2116" s="16" t="s">
        <v>349</v>
      </c>
      <c r="G2116" s="16" t="s">
        <v>1274</v>
      </c>
      <c r="H2116" s="16" t="s">
        <v>77</v>
      </c>
      <c r="I2116" s="16" t="s">
        <v>77</v>
      </c>
      <c r="J2116" s="16" t="s">
        <v>78</v>
      </c>
      <c r="K2116" s="16" t="s">
        <v>599</v>
      </c>
      <c r="L2116" s="9">
        <v>45330</v>
      </c>
      <c r="M2116" s="9"/>
      <c r="N2116" s="9">
        <v>45330</v>
      </c>
      <c r="O2116" s="7">
        <v>45330</v>
      </c>
      <c r="P2116" s="9">
        <v>45330</v>
      </c>
      <c r="Q2116" s="9"/>
      <c r="R2116" s="9" t="s">
        <v>34</v>
      </c>
      <c r="S2116" s="16" t="s">
        <v>38</v>
      </c>
      <c r="T2116" s="16" t="s">
        <v>66</v>
      </c>
      <c r="U2116" s="16"/>
      <c r="V2116" s="16"/>
      <c r="W2116" s="16" t="s">
        <v>234</v>
      </c>
      <c r="X2116" s="16" t="s">
        <v>38</v>
      </c>
      <c r="Y2116">
        <v>6</v>
      </c>
      <c r="Z2116">
        <v>5</v>
      </c>
      <c r="AA2116">
        <v>3</v>
      </c>
      <c r="AB2116">
        <v>6</v>
      </c>
      <c r="AC2116">
        <v>0.5</v>
      </c>
      <c r="AD2116">
        <v>5</v>
      </c>
      <c r="AE2116" t="s">
        <v>3974</v>
      </c>
    </row>
    <row r="2117" spans="1:31" x14ac:dyDescent="0.25">
      <c r="A2117" s="16" t="s">
        <v>23</v>
      </c>
      <c r="B2117" s="16" t="s">
        <v>39</v>
      </c>
      <c r="C2117" s="16" t="s">
        <v>731</v>
      </c>
      <c r="D2117" s="16" t="s">
        <v>26</v>
      </c>
      <c r="E2117" s="16" t="s">
        <v>41</v>
      </c>
      <c r="F2117" s="16" t="s">
        <v>349</v>
      </c>
      <c r="G2117" s="16" t="s">
        <v>1274</v>
      </c>
      <c r="H2117" s="16" t="s">
        <v>77</v>
      </c>
      <c r="I2117" s="16" t="s">
        <v>77</v>
      </c>
      <c r="J2117" s="16" t="s">
        <v>78</v>
      </c>
      <c r="K2117" s="16" t="s">
        <v>277</v>
      </c>
      <c r="L2117" s="9">
        <v>45330</v>
      </c>
      <c r="M2117" s="9"/>
      <c r="N2117" s="9">
        <v>45330</v>
      </c>
      <c r="O2117" s="7">
        <v>45330</v>
      </c>
      <c r="P2117" s="9">
        <v>45330</v>
      </c>
      <c r="Q2117" s="9"/>
      <c r="R2117" s="9" t="s">
        <v>34</v>
      </c>
      <c r="S2117" s="16" t="s">
        <v>38</v>
      </c>
      <c r="T2117" s="16" t="s">
        <v>66</v>
      </c>
      <c r="U2117" s="16"/>
      <c r="V2117" s="16"/>
      <c r="W2117" s="16" t="s">
        <v>234</v>
      </c>
      <c r="X2117" s="16" t="s">
        <v>38</v>
      </c>
      <c r="Y2117">
        <v>6</v>
      </c>
      <c r="Z2117">
        <v>5</v>
      </c>
      <c r="AA2117">
        <v>3</v>
      </c>
      <c r="AB2117">
        <v>6</v>
      </c>
      <c r="AC2117">
        <v>0.5</v>
      </c>
      <c r="AD2117">
        <v>5</v>
      </c>
      <c r="AE2117" t="s">
        <v>3447</v>
      </c>
    </row>
    <row r="2118" spans="1:31" x14ac:dyDescent="0.25">
      <c r="A2118" s="16" t="s">
        <v>23</v>
      </c>
      <c r="B2118" s="16" t="s">
        <v>39</v>
      </c>
      <c r="C2118" s="16" t="s">
        <v>731</v>
      </c>
      <c r="D2118" s="16" t="s">
        <v>26</v>
      </c>
      <c r="E2118" s="16" t="s">
        <v>41</v>
      </c>
      <c r="F2118" s="16" t="s">
        <v>349</v>
      </c>
      <c r="G2118" s="16" t="s">
        <v>1274</v>
      </c>
      <c r="H2118" s="16" t="s">
        <v>77</v>
      </c>
      <c r="I2118" s="16" t="s">
        <v>77</v>
      </c>
      <c r="J2118" s="16" t="s">
        <v>78</v>
      </c>
      <c r="K2118" s="16" t="s">
        <v>734</v>
      </c>
      <c r="L2118" s="9">
        <v>45330</v>
      </c>
      <c r="M2118" s="9"/>
      <c r="N2118" s="9">
        <v>45330</v>
      </c>
      <c r="O2118" s="7">
        <v>45330</v>
      </c>
      <c r="P2118" s="9">
        <v>45330</v>
      </c>
      <c r="Q2118" s="9"/>
      <c r="R2118" s="9" t="s">
        <v>34</v>
      </c>
      <c r="S2118" s="16" t="s">
        <v>38</v>
      </c>
      <c r="T2118" s="16" t="s">
        <v>66</v>
      </c>
      <c r="U2118" s="16"/>
      <c r="V2118" s="16"/>
      <c r="W2118" s="16" t="s">
        <v>234</v>
      </c>
      <c r="X2118" s="16" t="s">
        <v>38</v>
      </c>
      <c r="Y2118">
        <v>6</v>
      </c>
      <c r="Z2118">
        <v>5</v>
      </c>
      <c r="AA2118">
        <v>3</v>
      </c>
      <c r="AB2118">
        <v>6</v>
      </c>
      <c r="AC2118">
        <v>0.5</v>
      </c>
      <c r="AD2118">
        <v>5</v>
      </c>
      <c r="AE2118" t="s">
        <v>3975</v>
      </c>
    </row>
    <row r="2119" spans="1:31" x14ac:dyDescent="0.25">
      <c r="A2119" s="16" t="s">
        <v>23</v>
      </c>
      <c r="B2119" s="16" t="s">
        <v>39</v>
      </c>
      <c r="C2119" s="16" t="s">
        <v>731</v>
      </c>
      <c r="D2119" s="16" t="s">
        <v>26</v>
      </c>
      <c r="E2119" s="16" t="s">
        <v>41</v>
      </c>
      <c r="F2119" s="16" t="s">
        <v>349</v>
      </c>
      <c r="G2119" s="16" t="s">
        <v>1274</v>
      </c>
      <c r="H2119" s="16" t="s">
        <v>77</v>
      </c>
      <c r="I2119" s="16" t="s">
        <v>77</v>
      </c>
      <c r="J2119" s="16" t="s">
        <v>78</v>
      </c>
      <c r="K2119" s="16" t="s">
        <v>342</v>
      </c>
      <c r="L2119" s="9">
        <v>45330</v>
      </c>
      <c r="M2119" s="9"/>
      <c r="N2119" s="9">
        <v>45330</v>
      </c>
      <c r="O2119" s="7">
        <v>45330</v>
      </c>
      <c r="P2119" s="9">
        <v>45330</v>
      </c>
      <c r="Q2119" s="9"/>
      <c r="R2119" s="9" t="s">
        <v>34</v>
      </c>
      <c r="S2119" s="16" t="s">
        <v>38</v>
      </c>
      <c r="T2119" s="16" t="s">
        <v>66</v>
      </c>
      <c r="U2119" s="16"/>
      <c r="V2119" s="16"/>
      <c r="W2119" s="16" t="s">
        <v>234</v>
      </c>
      <c r="X2119" s="16" t="s">
        <v>38</v>
      </c>
      <c r="Y2119">
        <v>6</v>
      </c>
      <c r="Z2119">
        <v>5</v>
      </c>
      <c r="AA2119">
        <v>3</v>
      </c>
      <c r="AB2119">
        <v>6</v>
      </c>
      <c r="AC2119">
        <v>0.5</v>
      </c>
      <c r="AD2119">
        <v>5</v>
      </c>
      <c r="AE2119" t="s">
        <v>3512</v>
      </c>
    </row>
    <row r="2120" spans="1:31" x14ac:dyDescent="0.25">
      <c r="A2120" s="16" t="s">
        <v>23</v>
      </c>
      <c r="B2120" s="16" t="s">
        <v>39</v>
      </c>
      <c r="C2120" s="16" t="s">
        <v>731</v>
      </c>
      <c r="D2120" s="16" t="s">
        <v>26</v>
      </c>
      <c r="E2120" s="16" t="s">
        <v>41</v>
      </c>
      <c r="F2120" s="16" t="s">
        <v>349</v>
      </c>
      <c r="G2120" s="16" t="s">
        <v>1274</v>
      </c>
      <c r="H2120" s="16" t="s">
        <v>77</v>
      </c>
      <c r="I2120" s="16" t="s">
        <v>77</v>
      </c>
      <c r="J2120" s="16" t="s">
        <v>78</v>
      </c>
      <c r="K2120" s="16" t="s">
        <v>421</v>
      </c>
      <c r="L2120" s="9">
        <v>45330</v>
      </c>
      <c r="M2120" s="9"/>
      <c r="N2120" s="9">
        <v>45330</v>
      </c>
      <c r="O2120" s="7">
        <v>45330</v>
      </c>
      <c r="P2120" s="9">
        <v>45330</v>
      </c>
      <c r="Q2120" s="9"/>
      <c r="R2120" s="9" t="s">
        <v>34</v>
      </c>
      <c r="S2120" s="16" t="s">
        <v>38</v>
      </c>
      <c r="T2120" s="16" t="s">
        <v>66</v>
      </c>
      <c r="U2120" s="16"/>
      <c r="V2120" s="16"/>
      <c r="W2120" s="16" t="s">
        <v>234</v>
      </c>
      <c r="X2120" s="16" t="s">
        <v>38</v>
      </c>
      <c r="Y2120">
        <v>6</v>
      </c>
      <c r="Z2120">
        <v>5</v>
      </c>
      <c r="AA2120">
        <v>3</v>
      </c>
      <c r="AB2120">
        <v>6</v>
      </c>
      <c r="AC2120">
        <v>0.5</v>
      </c>
      <c r="AD2120">
        <v>5</v>
      </c>
      <c r="AE2120" t="s">
        <v>3633</v>
      </c>
    </row>
    <row r="2121" spans="1:31" x14ac:dyDescent="0.25">
      <c r="A2121" s="16" t="s">
        <v>23</v>
      </c>
      <c r="B2121" s="16" t="s">
        <v>39</v>
      </c>
      <c r="C2121" s="16" t="s">
        <v>731</v>
      </c>
      <c r="D2121" s="16" t="s">
        <v>26</v>
      </c>
      <c r="E2121" s="16" t="s">
        <v>41</v>
      </c>
      <c r="F2121" s="16" t="s">
        <v>349</v>
      </c>
      <c r="G2121" s="16" t="s">
        <v>1274</v>
      </c>
      <c r="H2121" s="16" t="s">
        <v>77</v>
      </c>
      <c r="I2121" s="16" t="s">
        <v>77</v>
      </c>
      <c r="J2121" s="16" t="s">
        <v>78</v>
      </c>
      <c r="K2121" s="16" t="s">
        <v>607</v>
      </c>
      <c r="L2121" s="9">
        <v>45330</v>
      </c>
      <c r="M2121" s="9"/>
      <c r="N2121" s="9">
        <v>45330</v>
      </c>
      <c r="O2121" s="7">
        <v>45330</v>
      </c>
      <c r="P2121" s="9">
        <v>45330</v>
      </c>
      <c r="Q2121" s="9"/>
      <c r="R2121" s="9" t="s">
        <v>34</v>
      </c>
      <c r="S2121" s="16" t="s">
        <v>38</v>
      </c>
      <c r="T2121" s="16" t="s">
        <v>66</v>
      </c>
      <c r="U2121" s="16"/>
      <c r="V2121" s="16"/>
      <c r="W2121" s="16" t="s">
        <v>234</v>
      </c>
      <c r="X2121" s="16" t="s">
        <v>38</v>
      </c>
      <c r="Y2121">
        <v>6</v>
      </c>
      <c r="Z2121">
        <v>5</v>
      </c>
      <c r="AA2121">
        <v>3</v>
      </c>
      <c r="AB2121">
        <v>6</v>
      </c>
      <c r="AC2121">
        <v>0.5</v>
      </c>
      <c r="AD2121">
        <v>5</v>
      </c>
      <c r="AE2121" t="s">
        <v>3976</v>
      </c>
    </row>
    <row r="2122" spans="1:31" x14ac:dyDescent="0.25">
      <c r="A2122" s="16" t="s">
        <v>23</v>
      </c>
      <c r="B2122" s="16" t="s">
        <v>39</v>
      </c>
      <c r="C2122" s="16" t="s">
        <v>731</v>
      </c>
      <c r="D2122" s="16" t="s">
        <v>26</v>
      </c>
      <c r="E2122" s="16" t="s">
        <v>27</v>
      </c>
      <c r="F2122" s="16" t="s">
        <v>349</v>
      </c>
      <c r="G2122" s="16" t="s">
        <v>1276</v>
      </c>
      <c r="H2122" s="16" t="s">
        <v>3977</v>
      </c>
      <c r="I2122" s="16" t="s">
        <v>77</v>
      </c>
      <c r="J2122" s="16" t="s">
        <v>3978</v>
      </c>
      <c r="K2122" s="16" t="s">
        <v>584</v>
      </c>
      <c r="L2122" s="9">
        <v>45455</v>
      </c>
      <c r="M2122" s="9"/>
      <c r="N2122" s="9">
        <v>45455</v>
      </c>
      <c r="O2122" s="7">
        <v>45455</v>
      </c>
      <c r="P2122" s="9"/>
      <c r="Q2122" s="9"/>
      <c r="R2122" s="9" t="s">
        <v>93</v>
      </c>
      <c r="S2122" s="16" t="s">
        <v>38</v>
      </c>
      <c r="T2122" s="16" t="s">
        <v>66</v>
      </c>
      <c r="U2122" s="16"/>
      <c r="V2122" s="16"/>
      <c r="W2122" s="16" t="s">
        <v>234</v>
      </c>
      <c r="X2122" s="16" t="s">
        <v>38</v>
      </c>
      <c r="Y2122">
        <v>6</v>
      </c>
      <c r="Z2122">
        <v>5</v>
      </c>
      <c r="AA2122">
        <v>3</v>
      </c>
      <c r="AB2122">
        <v>2</v>
      </c>
      <c r="AC2122">
        <v>0.16666666666666666</v>
      </c>
      <c r="AD2122">
        <v>4</v>
      </c>
      <c r="AE2122" t="s">
        <v>3979</v>
      </c>
    </row>
    <row r="2123" spans="1:31" x14ac:dyDescent="0.25">
      <c r="A2123" s="16" t="s">
        <v>23</v>
      </c>
      <c r="B2123" s="16" t="s">
        <v>39</v>
      </c>
      <c r="C2123" s="16" t="s">
        <v>731</v>
      </c>
      <c r="D2123" s="16" t="s">
        <v>26</v>
      </c>
      <c r="E2123" s="16" t="s">
        <v>27</v>
      </c>
      <c r="F2123" s="16" t="s">
        <v>349</v>
      </c>
      <c r="G2123" s="16" t="s">
        <v>1276</v>
      </c>
      <c r="H2123" s="16" t="s">
        <v>77</v>
      </c>
      <c r="I2123" s="16" t="s">
        <v>77</v>
      </c>
      <c r="J2123" s="16" t="s">
        <v>82</v>
      </c>
      <c r="K2123" s="16" t="s">
        <v>609</v>
      </c>
      <c r="L2123" s="9">
        <v>45382</v>
      </c>
      <c r="M2123" s="9"/>
      <c r="N2123" s="9">
        <v>45382</v>
      </c>
      <c r="O2123" s="7">
        <v>45382</v>
      </c>
      <c r="P2123" s="9"/>
      <c r="Q2123" s="9"/>
      <c r="R2123" s="9" t="s">
        <v>93</v>
      </c>
      <c r="S2123" s="16" t="s">
        <v>38</v>
      </c>
      <c r="T2123" s="16" t="s">
        <v>66</v>
      </c>
      <c r="U2123" s="16"/>
      <c r="V2123" s="16"/>
      <c r="W2123" s="16" t="s">
        <v>234</v>
      </c>
      <c r="X2123" s="16" t="s">
        <v>38</v>
      </c>
      <c r="Y2123">
        <v>6</v>
      </c>
      <c r="Z2123">
        <v>5</v>
      </c>
      <c r="AA2123">
        <v>3</v>
      </c>
      <c r="AB2123">
        <v>2</v>
      </c>
      <c r="AC2123">
        <v>0.16666666666666666</v>
      </c>
      <c r="AD2123">
        <v>4</v>
      </c>
      <c r="AE2123" t="s">
        <v>3980</v>
      </c>
    </row>
    <row r="2124" spans="1:31" x14ac:dyDescent="0.25">
      <c r="A2124" s="16" t="s">
        <v>23</v>
      </c>
      <c r="B2124" s="16" t="s">
        <v>39</v>
      </c>
      <c r="C2124" s="16" t="s">
        <v>731</v>
      </c>
      <c r="D2124" s="16" t="s">
        <v>26</v>
      </c>
      <c r="E2124" s="16" t="s">
        <v>27</v>
      </c>
      <c r="F2124" s="16" t="s">
        <v>349</v>
      </c>
      <c r="G2124" s="16" t="s">
        <v>1276</v>
      </c>
      <c r="H2124" s="16" t="s">
        <v>77</v>
      </c>
      <c r="I2124" s="16" t="s">
        <v>77</v>
      </c>
      <c r="J2124" s="16" t="s">
        <v>82</v>
      </c>
      <c r="K2124" s="16" t="s">
        <v>460</v>
      </c>
      <c r="L2124" s="9">
        <v>45382</v>
      </c>
      <c r="M2124" s="9"/>
      <c r="N2124" s="9">
        <v>45382</v>
      </c>
      <c r="O2124" s="7">
        <v>45382</v>
      </c>
      <c r="P2124" s="9"/>
      <c r="Q2124" s="9"/>
      <c r="R2124" s="9" t="s">
        <v>93</v>
      </c>
      <c r="S2124" s="16" t="s">
        <v>38</v>
      </c>
      <c r="T2124" s="16" t="s">
        <v>66</v>
      </c>
      <c r="U2124" s="16"/>
      <c r="V2124" s="16"/>
      <c r="W2124" s="16" t="s">
        <v>234</v>
      </c>
      <c r="X2124" s="16" t="s">
        <v>38</v>
      </c>
      <c r="Y2124">
        <v>6</v>
      </c>
      <c r="Z2124">
        <v>5</v>
      </c>
      <c r="AA2124">
        <v>3</v>
      </c>
      <c r="AB2124">
        <v>2</v>
      </c>
      <c r="AC2124">
        <v>0.16666666666666666</v>
      </c>
      <c r="AD2124">
        <v>4</v>
      </c>
      <c r="AE2124" t="s">
        <v>3648</v>
      </c>
    </row>
    <row r="2125" spans="1:31" x14ac:dyDescent="0.25">
      <c r="A2125" s="16" t="s">
        <v>23</v>
      </c>
      <c r="B2125" s="16" t="s">
        <v>39</v>
      </c>
      <c r="C2125" s="16" t="s">
        <v>731</v>
      </c>
      <c r="D2125" s="16" t="s">
        <v>26</v>
      </c>
      <c r="E2125" s="16" t="s">
        <v>27</v>
      </c>
      <c r="F2125" s="16" t="s">
        <v>349</v>
      </c>
      <c r="G2125" s="16" t="s">
        <v>1276</v>
      </c>
      <c r="H2125" s="16" t="s">
        <v>77</v>
      </c>
      <c r="I2125" s="16" t="s">
        <v>77</v>
      </c>
      <c r="J2125" s="16" t="s">
        <v>82</v>
      </c>
      <c r="K2125" s="16" t="s">
        <v>3432</v>
      </c>
      <c r="L2125" s="9">
        <v>45382</v>
      </c>
      <c r="M2125" s="9"/>
      <c r="N2125" s="9">
        <v>45382</v>
      </c>
      <c r="O2125" s="7">
        <v>45382</v>
      </c>
      <c r="P2125" s="9"/>
      <c r="Q2125" s="9"/>
      <c r="R2125" s="9" t="s">
        <v>93</v>
      </c>
      <c r="S2125" s="16" t="s">
        <v>38</v>
      </c>
      <c r="T2125" s="16" t="s">
        <v>66</v>
      </c>
      <c r="U2125" s="16"/>
      <c r="V2125" s="16"/>
      <c r="W2125" s="16" t="s">
        <v>234</v>
      </c>
      <c r="X2125" s="16" t="s">
        <v>38</v>
      </c>
      <c r="Y2125">
        <v>6</v>
      </c>
      <c r="Z2125">
        <v>5</v>
      </c>
      <c r="AA2125">
        <v>3</v>
      </c>
      <c r="AB2125">
        <v>2</v>
      </c>
      <c r="AC2125">
        <v>0.16666666666666666</v>
      </c>
      <c r="AD2125">
        <v>4</v>
      </c>
      <c r="AE2125" t="s">
        <v>3453</v>
      </c>
    </row>
    <row r="2126" spans="1:31" x14ac:dyDescent="0.25">
      <c r="A2126" s="16" t="s">
        <v>23</v>
      </c>
      <c r="B2126" s="16" t="s">
        <v>39</v>
      </c>
      <c r="C2126" s="16" t="s">
        <v>731</v>
      </c>
      <c r="D2126" s="16" t="s">
        <v>26</v>
      </c>
      <c r="E2126" s="16" t="s">
        <v>27</v>
      </c>
      <c r="F2126" s="16" t="s">
        <v>349</v>
      </c>
      <c r="G2126" s="16" t="s">
        <v>1276</v>
      </c>
      <c r="H2126" s="16" t="s">
        <v>77</v>
      </c>
      <c r="I2126" s="16" t="s">
        <v>77</v>
      </c>
      <c r="J2126" s="16" t="s">
        <v>82</v>
      </c>
      <c r="K2126" s="16" t="s">
        <v>361</v>
      </c>
      <c r="L2126" s="9">
        <v>45382</v>
      </c>
      <c r="M2126" s="9"/>
      <c r="N2126" s="9">
        <v>45382</v>
      </c>
      <c r="O2126" s="7">
        <v>45382</v>
      </c>
      <c r="P2126" s="9"/>
      <c r="Q2126" s="9"/>
      <c r="R2126" s="9" t="s">
        <v>93</v>
      </c>
      <c r="S2126" s="16" t="s">
        <v>38</v>
      </c>
      <c r="T2126" s="16" t="s">
        <v>66</v>
      </c>
      <c r="U2126" s="16"/>
      <c r="V2126" s="16"/>
      <c r="W2126" s="16" t="s">
        <v>234</v>
      </c>
      <c r="X2126" s="16" t="s">
        <v>38</v>
      </c>
      <c r="Y2126">
        <v>6</v>
      </c>
      <c r="Z2126">
        <v>5</v>
      </c>
      <c r="AA2126">
        <v>3</v>
      </c>
      <c r="AB2126">
        <v>2</v>
      </c>
      <c r="AC2126">
        <v>0.16666666666666666</v>
      </c>
      <c r="AD2126">
        <v>4</v>
      </c>
      <c r="AE2126" t="s">
        <v>3652</v>
      </c>
    </row>
    <row r="2127" spans="1:31" x14ac:dyDescent="0.25">
      <c r="A2127" s="16" t="s">
        <v>23</v>
      </c>
      <c r="B2127" s="16" t="s">
        <v>39</v>
      </c>
      <c r="C2127" s="16" t="s">
        <v>731</v>
      </c>
      <c r="D2127" s="16" t="s">
        <v>26</v>
      </c>
      <c r="E2127" s="16" t="s">
        <v>27</v>
      </c>
      <c r="F2127" s="16" t="s">
        <v>349</v>
      </c>
      <c r="G2127" s="16" t="s">
        <v>1276</v>
      </c>
      <c r="H2127" s="16" t="s">
        <v>77</v>
      </c>
      <c r="I2127" s="16" t="s">
        <v>77</v>
      </c>
      <c r="J2127" s="16" t="s">
        <v>82</v>
      </c>
      <c r="K2127" s="16" t="s">
        <v>612</v>
      </c>
      <c r="L2127" s="9">
        <v>45382</v>
      </c>
      <c r="M2127" s="9"/>
      <c r="N2127" s="9">
        <v>45382</v>
      </c>
      <c r="O2127" s="7">
        <v>45382</v>
      </c>
      <c r="P2127" s="9"/>
      <c r="Q2127" s="9"/>
      <c r="R2127" s="9" t="s">
        <v>93</v>
      </c>
      <c r="S2127" s="16" t="s">
        <v>38</v>
      </c>
      <c r="T2127" s="16" t="s">
        <v>66</v>
      </c>
      <c r="U2127" s="16"/>
      <c r="V2127" s="16"/>
      <c r="W2127" s="16" t="s">
        <v>234</v>
      </c>
      <c r="X2127" s="16" t="s">
        <v>38</v>
      </c>
      <c r="Y2127">
        <v>6</v>
      </c>
      <c r="Z2127">
        <v>5</v>
      </c>
      <c r="AA2127">
        <v>3</v>
      </c>
      <c r="AB2127">
        <v>2</v>
      </c>
      <c r="AC2127">
        <v>0.16666666666666666</v>
      </c>
      <c r="AD2127">
        <v>4</v>
      </c>
      <c r="AE2127" t="s">
        <v>3981</v>
      </c>
    </row>
    <row r="2128" spans="1:31" x14ac:dyDescent="0.25">
      <c r="A2128" s="16" t="s">
        <v>23</v>
      </c>
      <c r="B2128" s="16" t="s">
        <v>39</v>
      </c>
      <c r="C2128" s="16" t="s">
        <v>731</v>
      </c>
      <c r="D2128" s="16" t="s">
        <v>26</v>
      </c>
      <c r="E2128" s="16" t="s">
        <v>27</v>
      </c>
      <c r="F2128" s="16" t="s">
        <v>349</v>
      </c>
      <c r="G2128" s="16" t="s">
        <v>1276</v>
      </c>
      <c r="H2128" s="16" t="s">
        <v>77</v>
      </c>
      <c r="I2128" s="16" t="s">
        <v>77</v>
      </c>
      <c r="J2128" s="16" t="s">
        <v>82</v>
      </c>
      <c r="K2128" s="16" t="s">
        <v>282</v>
      </c>
      <c r="L2128" s="9">
        <v>45382</v>
      </c>
      <c r="M2128" s="9"/>
      <c r="N2128" s="9">
        <v>45382</v>
      </c>
      <c r="O2128" s="7">
        <v>45382</v>
      </c>
      <c r="P2128" s="9"/>
      <c r="Q2128" s="9"/>
      <c r="R2128" s="9" t="s">
        <v>93</v>
      </c>
      <c r="S2128" s="16" t="s">
        <v>38</v>
      </c>
      <c r="T2128" s="16" t="s">
        <v>66</v>
      </c>
      <c r="U2128" s="16"/>
      <c r="V2128" s="16"/>
      <c r="W2128" s="16" t="s">
        <v>234</v>
      </c>
      <c r="X2128" s="16" t="s">
        <v>38</v>
      </c>
      <c r="Y2128">
        <v>6</v>
      </c>
      <c r="Z2128">
        <v>5</v>
      </c>
      <c r="AA2128">
        <v>3</v>
      </c>
      <c r="AB2128">
        <v>2</v>
      </c>
      <c r="AC2128">
        <v>0.16666666666666666</v>
      </c>
      <c r="AD2128">
        <v>4</v>
      </c>
      <c r="AE2128" t="s">
        <v>3454</v>
      </c>
    </row>
    <row r="2129" spans="1:31" x14ac:dyDescent="0.25">
      <c r="A2129" s="16" t="s">
        <v>23</v>
      </c>
      <c r="B2129" s="16" t="s">
        <v>39</v>
      </c>
      <c r="C2129" s="16" t="s">
        <v>731</v>
      </c>
      <c r="D2129" s="16" t="s">
        <v>26</v>
      </c>
      <c r="E2129" s="16" t="s">
        <v>27</v>
      </c>
      <c r="F2129" s="16" t="s">
        <v>349</v>
      </c>
      <c r="G2129" s="16" t="s">
        <v>1276</v>
      </c>
      <c r="H2129" s="16" t="s">
        <v>77</v>
      </c>
      <c r="I2129" s="16" t="s">
        <v>77</v>
      </c>
      <c r="J2129" s="16" t="s">
        <v>82</v>
      </c>
      <c r="K2129" s="16" t="s">
        <v>735</v>
      </c>
      <c r="L2129" s="9">
        <v>45382</v>
      </c>
      <c r="M2129" s="9"/>
      <c r="N2129" s="9">
        <v>45382</v>
      </c>
      <c r="O2129" s="7">
        <v>45382</v>
      </c>
      <c r="P2129" s="9"/>
      <c r="Q2129" s="9"/>
      <c r="R2129" s="9" t="s">
        <v>93</v>
      </c>
      <c r="S2129" s="16" t="s">
        <v>38</v>
      </c>
      <c r="T2129" s="16" t="s">
        <v>66</v>
      </c>
      <c r="U2129" s="16"/>
      <c r="V2129" s="16"/>
      <c r="W2129" s="16" t="s">
        <v>234</v>
      </c>
      <c r="X2129" s="16" t="s">
        <v>38</v>
      </c>
      <c r="Y2129">
        <v>6</v>
      </c>
      <c r="Z2129">
        <v>5</v>
      </c>
      <c r="AA2129">
        <v>3</v>
      </c>
      <c r="AB2129">
        <v>2</v>
      </c>
      <c r="AC2129">
        <v>0.16666666666666666</v>
      </c>
      <c r="AD2129">
        <v>4</v>
      </c>
      <c r="AE2129" t="s">
        <v>3982</v>
      </c>
    </row>
    <row r="2130" spans="1:31" x14ac:dyDescent="0.25">
      <c r="A2130" s="16" t="s">
        <v>23</v>
      </c>
      <c r="B2130" s="16" t="s">
        <v>39</v>
      </c>
      <c r="C2130" s="16" t="s">
        <v>731</v>
      </c>
      <c r="D2130" s="16" t="s">
        <v>26</v>
      </c>
      <c r="E2130" s="16" t="s">
        <v>27</v>
      </c>
      <c r="F2130" s="16" t="s">
        <v>349</v>
      </c>
      <c r="G2130" s="16" t="s">
        <v>1276</v>
      </c>
      <c r="H2130" s="16" t="s">
        <v>77</v>
      </c>
      <c r="I2130" s="16" t="s">
        <v>77</v>
      </c>
      <c r="J2130" s="16" t="s">
        <v>82</v>
      </c>
      <c r="K2130" s="16" t="s">
        <v>3965</v>
      </c>
      <c r="L2130" s="9">
        <v>45382</v>
      </c>
      <c r="M2130" s="9"/>
      <c r="N2130" s="9">
        <v>45382</v>
      </c>
      <c r="O2130" s="7">
        <v>45382</v>
      </c>
      <c r="P2130" s="9"/>
      <c r="Q2130" s="9"/>
      <c r="R2130" s="9" t="s">
        <v>93</v>
      </c>
      <c r="S2130" s="16" t="s">
        <v>38</v>
      </c>
      <c r="T2130" s="16" t="s">
        <v>66</v>
      </c>
      <c r="U2130" s="16"/>
      <c r="V2130" s="16"/>
      <c r="W2130" s="16" t="s">
        <v>234</v>
      </c>
      <c r="X2130" s="16" t="s">
        <v>38</v>
      </c>
      <c r="Y2130">
        <v>6</v>
      </c>
      <c r="Z2130">
        <v>5</v>
      </c>
      <c r="AA2130">
        <v>3</v>
      </c>
      <c r="AB2130">
        <v>2</v>
      </c>
      <c r="AC2130">
        <v>0.16666666666666666</v>
      </c>
      <c r="AD2130">
        <v>4</v>
      </c>
      <c r="AE2130" t="s">
        <v>3983</v>
      </c>
    </row>
    <row r="2131" spans="1:31" x14ac:dyDescent="0.25">
      <c r="A2131" s="16" t="s">
        <v>23</v>
      </c>
      <c r="B2131" s="16" t="s">
        <v>39</v>
      </c>
      <c r="C2131" s="16" t="s">
        <v>731</v>
      </c>
      <c r="D2131" s="16" t="s">
        <v>26</v>
      </c>
      <c r="E2131" s="16" t="s">
        <v>27</v>
      </c>
      <c r="F2131" s="16" t="s">
        <v>349</v>
      </c>
      <c r="G2131" s="16" t="s">
        <v>1276</v>
      </c>
      <c r="H2131" s="16" t="s">
        <v>77</v>
      </c>
      <c r="I2131" s="16" t="s">
        <v>77</v>
      </c>
      <c r="J2131" s="16" t="s">
        <v>82</v>
      </c>
      <c r="K2131" s="16" t="s">
        <v>3967</v>
      </c>
      <c r="L2131" s="9">
        <v>45382</v>
      </c>
      <c r="M2131" s="9"/>
      <c r="N2131" s="9">
        <v>45382</v>
      </c>
      <c r="O2131" s="7">
        <v>45382</v>
      </c>
      <c r="P2131" s="9"/>
      <c r="Q2131" s="9"/>
      <c r="R2131" s="9" t="s">
        <v>93</v>
      </c>
      <c r="S2131" s="16" t="s">
        <v>38</v>
      </c>
      <c r="T2131" s="16" t="s">
        <v>66</v>
      </c>
      <c r="U2131" s="16"/>
      <c r="V2131" s="16"/>
      <c r="W2131" s="16" t="s">
        <v>234</v>
      </c>
      <c r="X2131" s="16" t="s">
        <v>38</v>
      </c>
      <c r="Y2131">
        <v>6</v>
      </c>
      <c r="Z2131">
        <v>5</v>
      </c>
      <c r="AA2131">
        <v>3</v>
      </c>
      <c r="AB2131">
        <v>2</v>
      </c>
      <c r="AC2131">
        <v>0.16666666666666666</v>
      </c>
      <c r="AD2131">
        <v>4</v>
      </c>
      <c r="AE2131" t="s">
        <v>3984</v>
      </c>
    </row>
    <row r="2132" spans="1:31" x14ac:dyDescent="0.25">
      <c r="A2132" s="16" t="s">
        <v>23</v>
      </c>
      <c r="B2132" s="16" t="s">
        <v>39</v>
      </c>
      <c r="C2132" s="16" t="s">
        <v>731</v>
      </c>
      <c r="D2132" s="16" t="s">
        <v>26</v>
      </c>
      <c r="E2132" s="16" t="s">
        <v>27</v>
      </c>
      <c r="F2132" s="16" t="s">
        <v>349</v>
      </c>
      <c r="G2132" s="16" t="s">
        <v>1276</v>
      </c>
      <c r="H2132" s="16" t="s">
        <v>77</v>
      </c>
      <c r="I2132" s="16" t="s">
        <v>77</v>
      </c>
      <c r="J2132" s="16" t="s">
        <v>82</v>
      </c>
      <c r="K2132" s="16" t="s">
        <v>465</v>
      </c>
      <c r="L2132" s="9">
        <v>45382</v>
      </c>
      <c r="M2132" s="9"/>
      <c r="N2132" s="9">
        <v>45382</v>
      </c>
      <c r="O2132" s="7">
        <v>45382</v>
      </c>
      <c r="P2132" s="9"/>
      <c r="Q2132" s="9"/>
      <c r="R2132" s="9" t="s">
        <v>93</v>
      </c>
      <c r="S2132" s="16" t="s">
        <v>38</v>
      </c>
      <c r="T2132" s="16" t="s">
        <v>66</v>
      </c>
      <c r="U2132" s="16"/>
      <c r="V2132" s="16"/>
      <c r="W2132" s="16" t="s">
        <v>234</v>
      </c>
      <c r="X2132" s="16" t="s">
        <v>38</v>
      </c>
      <c r="Y2132">
        <v>6</v>
      </c>
      <c r="Z2132">
        <v>5</v>
      </c>
      <c r="AA2132">
        <v>3</v>
      </c>
      <c r="AB2132">
        <v>2</v>
      </c>
      <c r="AC2132">
        <v>0.16666666666666666</v>
      </c>
      <c r="AD2132">
        <v>4</v>
      </c>
      <c r="AE2132" t="s">
        <v>3654</v>
      </c>
    </row>
    <row r="2133" spans="1:31" x14ac:dyDescent="0.25">
      <c r="A2133" s="16" t="s">
        <v>23</v>
      </c>
      <c r="B2133" s="16" t="s">
        <v>39</v>
      </c>
      <c r="C2133" s="16" t="s">
        <v>731</v>
      </c>
      <c r="D2133" s="16" t="s">
        <v>26</v>
      </c>
      <c r="E2133" s="16" t="s">
        <v>27</v>
      </c>
      <c r="F2133" s="16" t="s">
        <v>349</v>
      </c>
      <c r="G2133" s="16" t="s">
        <v>1276</v>
      </c>
      <c r="H2133" s="16" t="s">
        <v>77</v>
      </c>
      <c r="I2133" s="16" t="s">
        <v>77</v>
      </c>
      <c r="J2133" s="16" t="s">
        <v>82</v>
      </c>
      <c r="K2133" s="16" t="s">
        <v>3436</v>
      </c>
      <c r="L2133" s="9">
        <v>45382</v>
      </c>
      <c r="M2133" s="9"/>
      <c r="N2133" s="9">
        <v>45382</v>
      </c>
      <c r="O2133" s="7">
        <v>45382</v>
      </c>
      <c r="P2133" s="9"/>
      <c r="Q2133" s="9"/>
      <c r="R2133" s="9" t="s">
        <v>93</v>
      </c>
      <c r="S2133" s="16" t="s">
        <v>38</v>
      </c>
      <c r="T2133" s="16" t="s">
        <v>66</v>
      </c>
      <c r="U2133" s="16"/>
      <c r="V2133" s="16"/>
      <c r="W2133" s="16" t="s">
        <v>234</v>
      </c>
      <c r="X2133" s="16" t="s">
        <v>38</v>
      </c>
      <c r="Y2133">
        <v>6</v>
      </c>
      <c r="Z2133">
        <v>5</v>
      </c>
      <c r="AA2133">
        <v>3</v>
      </c>
      <c r="AB2133">
        <v>2</v>
      </c>
      <c r="AC2133">
        <v>0.16666666666666666</v>
      </c>
      <c r="AD2133">
        <v>4</v>
      </c>
      <c r="AE2133" t="s">
        <v>3457</v>
      </c>
    </row>
    <row r="2134" spans="1:31" x14ac:dyDescent="0.25">
      <c r="A2134" s="16" t="s">
        <v>23</v>
      </c>
      <c r="B2134" s="16" t="s">
        <v>39</v>
      </c>
      <c r="C2134" s="16" t="s">
        <v>731</v>
      </c>
      <c r="D2134" s="16" t="s">
        <v>26</v>
      </c>
      <c r="E2134" s="16" t="s">
        <v>27</v>
      </c>
      <c r="F2134" s="16" t="s">
        <v>349</v>
      </c>
      <c r="G2134" s="16" t="s">
        <v>1276</v>
      </c>
      <c r="H2134" s="16" t="s">
        <v>77</v>
      </c>
      <c r="I2134" s="16" t="s">
        <v>77</v>
      </c>
      <c r="J2134" s="16" t="s">
        <v>82</v>
      </c>
      <c r="K2134" s="16" t="s">
        <v>3821</v>
      </c>
      <c r="L2134" s="9">
        <v>45382</v>
      </c>
      <c r="M2134" s="9"/>
      <c r="N2134" s="9">
        <v>45382</v>
      </c>
      <c r="O2134" s="7">
        <v>45382</v>
      </c>
      <c r="P2134" s="9"/>
      <c r="Q2134" s="9"/>
      <c r="R2134" s="9" t="s">
        <v>93</v>
      </c>
      <c r="S2134" s="16" t="s">
        <v>38</v>
      </c>
      <c r="T2134" s="16" t="s">
        <v>66</v>
      </c>
      <c r="U2134" s="16"/>
      <c r="V2134" s="16"/>
      <c r="W2134" s="16" t="s">
        <v>234</v>
      </c>
      <c r="X2134" s="16" t="s">
        <v>38</v>
      </c>
      <c r="Y2134">
        <v>6</v>
      </c>
      <c r="Z2134">
        <v>5</v>
      </c>
      <c r="AA2134">
        <v>3</v>
      </c>
      <c r="AB2134">
        <v>2</v>
      </c>
      <c r="AC2134">
        <v>0.16666666666666666</v>
      </c>
      <c r="AD2134">
        <v>4</v>
      </c>
      <c r="AE2134" t="s">
        <v>3985</v>
      </c>
    </row>
    <row r="2135" spans="1:31" x14ac:dyDescent="0.25">
      <c r="A2135" s="16" t="s">
        <v>23</v>
      </c>
      <c r="B2135" s="16" t="s">
        <v>39</v>
      </c>
      <c r="C2135" s="16" t="s">
        <v>731</v>
      </c>
      <c r="D2135" s="16" t="s">
        <v>26</v>
      </c>
      <c r="E2135" s="16" t="s">
        <v>27</v>
      </c>
      <c r="F2135" s="16" t="s">
        <v>349</v>
      </c>
      <c r="G2135" s="16" t="s">
        <v>1276</v>
      </c>
      <c r="H2135" s="16" t="s">
        <v>77</v>
      </c>
      <c r="I2135" s="16" t="s">
        <v>77</v>
      </c>
      <c r="J2135" s="16" t="s">
        <v>82</v>
      </c>
      <c r="K2135" s="16" t="s">
        <v>467</v>
      </c>
      <c r="L2135" s="9">
        <v>45382</v>
      </c>
      <c r="M2135" s="9"/>
      <c r="N2135" s="9">
        <v>45382</v>
      </c>
      <c r="O2135" s="7">
        <v>45382</v>
      </c>
      <c r="P2135" s="9"/>
      <c r="Q2135" s="9"/>
      <c r="R2135" s="9" t="s">
        <v>93</v>
      </c>
      <c r="S2135" s="16" t="s">
        <v>38</v>
      </c>
      <c r="T2135" s="16" t="s">
        <v>66</v>
      </c>
      <c r="U2135" s="16"/>
      <c r="V2135" s="16"/>
      <c r="W2135" s="16" t="s">
        <v>234</v>
      </c>
      <c r="X2135" s="16" t="s">
        <v>38</v>
      </c>
      <c r="Y2135">
        <v>6</v>
      </c>
      <c r="Z2135">
        <v>5</v>
      </c>
      <c r="AA2135">
        <v>3</v>
      </c>
      <c r="AB2135">
        <v>2</v>
      </c>
      <c r="AC2135">
        <v>0.16666666666666666</v>
      </c>
      <c r="AD2135">
        <v>4</v>
      </c>
      <c r="AE2135" t="s">
        <v>3458</v>
      </c>
    </row>
    <row r="2136" spans="1:31" x14ac:dyDescent="0.25">
      <c r="A2136" s="16" t="s">
        <v>3138</v>
      </c>
      <c r="B2136" s="16" t="s">
        <v>24</v>
      </c>
      <c r="C2136" s="16" t="s">
        <v>739</v>
      </c>
      <c r="D2136" s="16" t="s">
        <v>26</v>
      </c>
      <c r="E2136" s="16" t="s">
        <v>41</v>
      </c>
      <c r="F2136" s="16" t="s">
        <v>28</v>
      </c>
      <c r="G2136" s="16" t="s">
        <v>51</v>
      </c>
      <c r="H2136" s="16" t="s">
        <v>31</v>
      </c>
      <c r="I2136" s="16" t="s">
        <v>31</v>
      </c>
      <c r="J2136" s="16" t="s">
        <v>52</v>
      </c>
      <c r="K2136" s="16" t="s">
        <v>56</v>
      </c>
      <c r="L2136" s="9"/>
      <c r="M2136" s="9">
        <v>45058</v>
      </c>
      <c r="N2136" s="9">
        <v>45063</v>
      </c>
      <c r="O2136" s="7">
        <v>45063</v>
      </c>
      <c r="P2136" s="9">
        <v>45063</v>
      </c>
      <c r="Q2136" s="9">
        <v>44693</v>
      </c>
      <c r="R2136" s="9" t="s">
        <v>34</v>
      </c>
      <c r="S2136" s="16" t="s">
        <v>35</v>
      </c>
      <c r="T2136" s="16" t="s">
        <v>95</v>
      </c>
      <c r="U2136" s="16"/>
      <c r="V2136" s="16"/>
      <c r="W2136" s="16"/>
      <c r="X2136" s="16" t="s">
        <v>55</v>
      </c>
      <c r="Y2136">
        <v>0</v>
      </c>
      <c r="Z2136">
        <v>5</v>
      </c>
      <c r="AA2136">
        <v>0</v>
      </c>
      <c r="AB2136">
        <v>6</v>
      </c>
      <c r="AC2136">
        <v>0.5</v>
      </c>
      <c r="AD2136">
        <v>0</v>
      </c>
      <c r="AE2136" t="s">
        <v>1282</v>
      </c>
    </row>
    <row r="2137" spans="1:31" x14ac:dyDescent="0.25">
      <c r="A2137" s="16" t="s">
        <v>3138</v>
      </c>
      <c r="B2137" s="16" t="s">
        <v>24</v>
      </c>
      <c r="C2137" s="16" t="s">
        <v>739</v>
      </c>
      <c r="D2137" s="16" t="s">
        <v>26</v>
      </c>
      <c r="E2137" s="16" t="s">
        <v>27</v>
      </c>
      <c r="F2137" s="16" t="s">
        <v>28</v>
      </c>
      <c r="G2137" s="16" t="s">
        <v>29</v>
      </c>
      <c r="H2137" s="16" t="s">
        <v>30</v>
      </c>
      <c r="I2137" s="16" t="s">
        <v>31</v>
      </c>
      <c r="J2137" s="16" t="s">
        <v>52</v>
      </c>
      <c r="K2137" s="16" t="s">
        <v>33</v>
      </c>
      <c r="L2137" s="9"/>
      <c r="M2137" s="9">
        <v>45145</v>
      </c>
      <c r="N2137" s="9">
        <v>45145</v>
      </c>
      <c r="O2137" s="7">
        <v>45145</v>
      </c>
      <c r="P2137" s="9"/>
      <c r="Q2137" s="9"/>
      <c r="R2137" s="9" t="s">
        <v>34</v>
      </c>
      <c r="S2137" s="16" t="s">
        <v>35</v>
      </c>
      <c r="T2137" s="16" t="s">
        <v>95</v>
      </c>
      <c r="U2137" s="16"/>
      <c r="V2137" s="16"/>
      <c r="W2137" s="16"/>
      <c r="X2137" s="16" t="s">
        <v>55</v>
      </c>
      <c r="Y2137">
        <v>0</v>
      </c>
      <c r="Z2137">
        <v>5</v>
      </c>
      <c r="AA2137">
        <v>0</v>
      </c>
      <c r="AB2137">
        <v>2</v>
      </c>
      <c r="AC2137">
        <v>0.16666666666666666</v>
      </c>
      <c r="AD2137">
        <v>0</v>
      </c>
      <c r="AE2137" t="s">
        <v>1286</v>
      </c>
    </row>
    <row r="2138" spans="1:31" x14ac:dyDescent="0.25">
      <c r="A2138" s="16" t="s">
        <v>3138</v>
      </c>
      <c r="B2138" s="16" t="s">
        <v>24</v>
      </c>
      <c r="C2138" s="16" t="s">
        <v>740</v>
      </c>
      <c r="D2138" s="16" t="s">
        <v>26</v>
      </c>
      <c r="E2138" s="16" t="s">
        <v>41</v>
      </c>
      <c r="F2138" s="16" t="s">
        <v>28</v>
      </c>
      <c r="G2138" s="16" t="s">
        <v>51</v>
      </c>
      <c r="H2138" s="16" t="s">
        <v>31</v>
      </c>
      <c r="I2138" s="16" t="s">
        <v>31</v>
      </c>
      <c r="J2138" s="16" t="s">
        <v>236</v>
      </c>
      <c r="K2138" s="16" t="s">
        <v>53</v>
      </c>
      <c r="L2138" s="9"/>
      <c r="M2138" s="9">
        <v>44979</v>
      </c>
      <c r="N2138" s="9">
        <v>44979</v>
      </c>
      <c r="O2138" s="7">
        <v>44979</v>
      </c>
      <c r="P2138" s="9">
        <v>44979</v>
      </c>
      <c r="Q2138" s="9"/>
      <c r="R2138" s="9" t="s">
        <v>34</v>
      </c>
      <c r="S2138" s="16" t="s">
        <v>35</v>
      </c>
      <c r="T2138" s="16" t="s">
        <v>36</v>
      </c>
      <c r="U2138" s="16"/>
      <c r="V2138" s="16"/>
      <c r="W2138" s="16"/>
      <c r="X2138" s="16" t="s">
        <v>55</v>
      </c>
      <c r="Y2138">
        <v>0</v>
      </c>
      <c r="Z2138">
        <v>5</v>
      </c>
      <c r="AA2138">
        <v>0</v>
      </c>
      <c r="AB2138">
        <v>6</v>
      </c>
      <c r="AC2138">
        <v>0.5</v>
      </c>
      <c r="AD2138">
        <v>0</v>
      </c>
      <c r="AE2138" t="s">
        <v>2127</v>
      </c>
    </row>
    <row r="2139" spans="1:31" x14ac:dyDescent="0.25">
      <c r="A2139" s="16" t="s">
        <v>3138</v>
      </c>
      <c r="B2139" s="16" t="s">
        <v>24</v>
      </c>
      <c r="C2139" s="16" t="s">
        <v>740</v>
      </c>
      <c r="D2139" s="16" t="s">
        <v>26</v>
      </c>
      <c r="E2139" s="16" t="s">
        <v>41</v>
      </c>
      <c r="F2139" s="16" t="s">
        <v>28</v>
      </c>
      <c r="G2139" s="16" t="s">
        <v>51</v>
      </c>
      <c r="H2139" s="16" t="s">
        <v>31</v>
      </c>
      <c r="I2139" s="16" t="s">
        <v>31</v>
      </c>
      <c r="J2139" s="16" t="s">
        <v>236</v>
      </c>
      <c r="K2139" s="16" t="s">
        <v>47</v>
      </c>
      <c r="L2139" s="9"/>
      <c r="M2139" s="9">
        <v>44979</v>
      </c>
      <c r="N2139" s="9">
        <v>44979</v>
      </c>
      <c r="O2139" s="7">
        <v>44979</v>
      </c>
      <c r="P2139" s="9">
        <v>44979</v>
      </c>
      <c r="Q2139" s="9">
        <v>44614</v>
      </c>
      <c r="R2139" s="9" t="s">
        <v>34</v>
      </c>
      <c r="S2139" s="16" t="s">
        <v>35</v>
      </c>
      <c r="T2139" s="16" t="s">
        <v>36</v>
      </c>
      <c r="U2139" s="16"/>
      <c r="V2139" s="16"/>
      <c r="W2139" s="16"/>
      <c r="X2139" s="16" t="s">
        <v>55</v>
      </c>
      <c r="Y2139">
        <v>0</v>
      </c>
      <c r="Z2139">
        <v>5</v>
      </c>
      <c r="AA2139">
        <v>0</v>
      </c>
      <c r="AB2139">
        <v>6</v>
      </c>
      <c r="AC2139">
        <v>0.5</v>
      </c>
      <c r="AD2139">
        <v>0</v>
      </c>
      <c r="AE2139" t="s">
        <v>2128</v>
      </c>
    </row>
    <row r="2140" spans="1:31" x14ac:dyDescent="0.25">
      <c r="A2140" s="16" t="s">
        <v>3138</v>
      </c>
      <c r="B2140" s="16" t="s">
        <v>24</v>
      </c>
      <c r="C2140" s="16" t="s">
        <v>740</v>
      </c>
      <c r="D2140" s="16" t="s">
        <v>26</v>
      </c>
      <c r="E2140" s="16" t="s">
        <v>41</v>
      </c>
      <c r="F2140" s="16" t="s">
        <v>28</v>
      </c>
      <c r="G2140" s="16" t="s">
        <v>51</v>
      </c>
      <c r="H2140" s="16" t="s">
        <v>31</v>
      </c>
      <c r="I2140" s="16" t="s">
        <v>31</v>
      </c>
      <c r="J2140" s="16" t="s">
        <v>236</v>
      </c>
      <c r="K2140" s="16" t="s">
        <v>112</v>
      </c>
      <c r="L2140" s="9"/>
      <c r="M2140" s="9">
        <v>45058</v>
      </c>
      <c r="N2140" s="9">
        <v>45175</v>
      </c>
      <c r="O2140" s="7">
        <v>45175</v>
      </c>
      <c r="P2140" s="9">
        <v>45175</v>
      </c>
      <c r="Q2140" s="9"/>
      <c r="R2140" s="9" t="s">
        <v>34</v>
      </c>
      <c r="S2140" s="16" t="s">
        <v>35</v>
      </c>
      <c r="T2140" s="16" t="s">
        <v>36</v>
      </c>
      <c r="U2140" s="16"/>
      <c r="V2140" s="16"/>
      <c r="W2140" s="16"/>
      <c r="X2140" s="16" t="s">
        <v>55</v>
      </c>
      <c r="Y2140">
        <v>0</v>
      </c>
      <c r="Z2140">
        <v>5</v>
      </c>
      <c r="AA2140">
        <v>0</v>
      </c>
      <c r="AB2140">
        <v>6</v>
      </c>
      <c r="AC2140">
        <v>0.5</v>
      </c>
      <c r="AD2140">
        <v>0</v>
      </c>
      <c r="AE2140" t="s">
        <v>2129</v>
      </c>
    </row>
    <row r="2141" spans="1:31" x14ac:dyDescent="0.25">
      <c r="A2141" s="16" t="s">
        <v>3138</v>
      </c>
      <c r="B2141" s="16" t="s">
        <v>24</v>
      </c>
      <c r="C2141" s="16" t="s">
        <v>740</v>
      </c>
      <c r="D2141" s="16" t="s">
        <v>26</v>
      </c>
      <c r="E2141" s="16" t="s">
        <v>240</v>
      </c>
      <c r="F2141" s="16" t="s">
        <v>28</v>
      </c>
      <c r="G2141" s="16" t="s">
        <v>241</v>
      </c>
      <c r="H2141" s="16" t="s">
        <v>242</v>
      </c>
      <c r="I2141" s="16" t="s">
        <v>31</v>
      </c>
      <c r="J2141" s="16" t="s">
        <v>236</v>
      </c>
      <c r="K2141" s="16" t="s">
        <v>205</v>
      </c>
      <c r="L2141" s="9"/>
      <c r="M2141" s="9">
        <v>44958</v>
      </c>
      <c r="N2141" s="9">
        <v>44958</v>
      </c>
      <c r="O2141" s="7">
        <v>44958</v>
      </c>
      <c r="P2141" s="9"/>
      <c r="Q2141" s="9"/>
      <c r="R2141" s="9" t="s">
        <v>34</v>
      </c>
      <c r="S2141" s="16" t="s">
        <v>35</v>
      </c>
      <c r="T2141" s="16" t="s">
        <v>36</v>
      </c>
      <c r="U2141" s="16"/>
      <c r="V2141" s="16"/>
      <c r="W2141" s="16"/>
      <c r="X2141" s="16" t="s">
        <v>55</v>
      </c>
      <c r="Y2141">
        <v>0</v>
      </c>
      <c r="Z2141">
        <v>5</v>
      </c>
      <c r="AA2141">
        <v>0</v>
      </c>
      <c r="AB2141">
        <v>2</v>
      </c>
      <c r="AC2141">
        <v>0.16666666666666666</v>
      </c>
      <c r="AD2141">
        <v>0</v>
      </c>
      <c r="AE2141" t="s">
        <v>3986</v>
      </c>
    </row>
    <row r="2142" spans="1:31" x14ac:dyDescent="0.25">
      <c r="A2142" s="16" t="s">
        <v>3138</v>
      </c>
      <c r="B2142" s="16" t="s">
        <v>24</v>
      </c>
      <c r="C2142" s="16" t="s">
        <v>740</v>
      </c>
      <c r="D2142" s="16" t="s">
        <v>26</v>
      </c>
      <c r="E2142" s="16" t="s">
        <v>240</v>
      </c>
      <c r="F2142" s="16" t="s">
        <v>28</v>
      </c>
      <c r="G2142" s="16" t="s">
        <v>241</v>
      </c>
      <c r="H2142" s="16" t="s">
        <v>242</v>
      </c>
      <c r="I2142" s="16" t="s">
        <v>31</v>
      </c>
      <c r="J2142" s="16" t="s">
        <v>236</v>
      </c>
      <c r="K2142" s="16" t="s">
        <v>774</v>
      </c>
      <c r="L2142" s="9"/>
      <c r="M2142" s="9">
        <v>44958</v>
      </c>
      <c r="N2142" s="9">
        <v>44958</v>
      </c>
      <c r="O2142" s="7">
        <v>44958</v>
      </c>
      <c r="P2142" s="9"/>
      <c r="Q2142" s="9"/>
      <c r="R2142" s="9" t="s">
        <v>34</v>
      </c>
      <c r="S2142" s="16" t="s">
        <v>35</v>
      </c>
      <c r="T2142" s="16" t="s">
        <v>36</v>
      </c>
      <c r="U2142" s="16"/>
      <c r="V2142" s="16"/>
      <c r="W2142" s="16"/>
      <c r="X2142" s="16" t="s">
        <v>55</v>
      </c>
      <c r="Y2142">
        <v>0</v>
      </c>
      <c r="Z2142">
        <v>5</v>
      </c>
      <c r="AA2142">
        <v>0</v>
      </c>
      <c r="AB2142">
        <v>2</v>
      </c>
      <c r="AC2142">
        <v>0.16666666666666666</v>
      </c>
      <c r="AD2142">
        <v>0</v>
      </c>
      <c r="AE2142" t="s">
        <v>3987</v>
      </c>
    </row>
    <row r="2143" spans="1:31" x14ac:dyDescent="0.25">
      <c r="A2143" s="16" t="s">
        <v>3138</v>
      </c>
      <c r="B2143" s="16" t="s">
        <v>24</v>
      </c>
      <c r="C2143" s="16" t="s">
        <v>740</v>
      </c>
      <c r="D2143" s="16" t="s">
        <v>26</v>
      </c>
      <c r="E2143" s="16" t="s">
        <v>27</v>
      </c>
      <c r="F2143" s="16" t="s">
        <v>28</v>
      </c>
      <c r="G2143" s="16" t="s">
        <v>29</v>
      </c>
      <c r="H2143" s="16" t="s">
        <v>30</v>
      </c>
      <c r="I2143" s="16" t="s">
        <v>31</v>
      </c>
      <c r="J2143" s="16" t="s">
        <v>236</v>
      </c>
      <c r="K2143" s="16" t="s">
        <v>205</v>
      </c>
      <c r="L2143" s="9"/>
      <c r="M2143" s="9">
        <v>45163</v>
      </c>
      <c r="N2143" s="9">
        <v>45163</v>
      </c>
      <c r="O2143" s="7">
        <v>45163</v>
      </c>
      <c r="P2143" s="9"/>
      <c r="Q2143" s="9"/>
      <c r="R2143" s="9" t="s">
        <v>34</v>
      </c>
      <c r="S2143" s="16" t="s">
        <v>35</v>
      </c>
      <c r="T2143" s="16" t="s">
        <v>36</v>
      </c>
      <c r="U2143" s="16"/>
      <c r="V2143" s="16"/>
      <c r="W2143" s="16"/>
      <c r="X2143" s="16" t="s">
        <v>55</v>
      </c>
      <c r="Y2143">
        <v>0</v>
      </c>
      <c r="Z2143">
        <v>5</v>
      </c>
      <c r="AA2143">
        <v>0</v>
      </c>
      <c r="AB2143">
        <v>2</v>
      </c>
      <c r="AC2143">
        <v>0.16666666666666666</v>
      </c>
      <c r="AD2143">
        <v>0</v>
      </c>
      <c r="AE2143" t="s">
        <v>3988</v>
      </c>
    </row>
    <row r="2144" spans="1:31" x14ac:dyDescent="0.25">
      <c r="A2144" s="16" t="s">
        <v>3138</v>
      </c>
      <c r="B2144" s="16" t="s">
        <v>24</v>
      </c>
      <c r="C2144" s="16" t="s">
        <v>740</v>
      </c>
      <c r="D2144" s="16" t="s">
        <v>26</v>
      </c>
      <c r="E2144" s="16" t="s">
        <v>27</v>
      </c>
      <c r="F2144" s="16" t="s">
        <v>28</v>
      </c>
      <c r="G2144" s="16" t="s">
        <v>29</v>
      </c>
      <c r="H2144" s="16" t="s">
        <v>30</v>
      </c>
      <c r="I2144" s="16" t="s">
        <v>31</v>
      </c>
      <c r="J2144" s="16" t="s">
        <v>236</v>
      </c>
      <c r="K2144" s="16" t="s">
        <v>47</v>
      </c>
      <c r="L2144" s="9"/>
      <c r="M2144" s="9">
        <v>45163</v>
      </c>
      <c r="N2144" s="9">
        <v>45163</v>
      </c>
      <c r="O2144" s="7">
        <v>45163</v>
      </c>
      <c r="P2144" s="9"/>
      <c r="Q2144" s="9"/>
      <c r="R2144" s="9" t="s">
        <v>34</v>
      </c>
      <c r="S2144" s="16" t="s">
        <v>35</v>
      </c>
      <c r="T2144" s="16" t="s">
        <v>36</v>
      </c>
      <c r="U2144" s="16"/>
      <c r="V2144" s="16"/>
      <c r="W2144" s="16"/>
      <c r="X2144" s="16" t="s">
        <v>55</v>
      </c>
      <c r="Y2144">
        <v>0</v>
      </c>
      <c r="Z2144">
        <v>5</v>
      </c>
      <c r="AA2144">
        <v>0</v>
      </c>
      <c r="AB2144">
        <v>2</v>
      </c>
      <c r="AC2144">
        <v>0.16666666666666666</v>
      </c>
      <c r="AD2144">
        <v>0</v>
      </c>
      <c r="AE2144" t="s">
        <v>2130</v>
      </c>
    </row>
    <row r="2145" spans="1:31" x14ac:dyDescent="0.25">
      <c r="A2145" s="16" t="s">
        <v>23</v>
      </c>
      <c r="B2145" s="16" t="s">
        <v>39</v>
      </c>
      <c r="C2145" s="16" t="s">
        <v>741</v>
      </c>
      <c r="D2145" s="16" t="s">
        <v>26</v>
      </c>
      <c r="E2145" s="16" t="s">
        <v>41</v>
      </c>
      <c r="F2145" s="16" t="s">
        <v>28</v>
      </c>
      <c r="G2145" s="16" t="s">
        <v>51</v>
      </c>
      <c r="H2145" s="16" t="s">
        <v>31</v>
      </c>
      <c r="I2145" s="16" t="s">
        <v>31</v>
      </c>
      <c r="J2145" s="16" t="s">
        <v>623</v>
      </c>
      <c r="K2145" s="16" t="s">
        <v>660</v>
      </c>
      <c r="L2145" s="9">
        <v>45063</v>
      </c>
      <c r="M2145" s="9"/>
      <c r="N2145" s="9">
        <v>45063</v>
      </c>
      <c r="O2145" s="7">
        <v>45063</v>
      </c>
      <c r="P2145" s="9">
        <v>45063</v>
      </c>
      <c r="Q2145" s="9"/>
      <c r="R2145" s="9" t="s">
        <v>34</v>
      </c>
      <c r="S2145" s="16" t="s">
        <v>35</v>
      </c>
      <c r="T2145" s="16" t="s">
        <v>35</v>
      </c>
      <c r="U2145" s="16"/>
      <c r="V2145" s="16"/>
      <c r="W2145" s="16" t="s">
        <v>37</v>
      </c>
      <c r="X2145" s="16" t="s">
        <v>38</v>
      </c>
      <c r="Y2145">
        <v>3</v>
      </c>
      <c r="Z2145">
        <v>5</v>
      </c>
      <c r="AA2145">
        <v>1.5</v>
      </c>
      <c r="AB2145">
        <v>6</v>
      </c>
      <c r="AC2145">
        <v>0.5</v>
      </c>
      <c r="AD2145">
        <v>3</v>
      </c>
      <c r="AE2145" t="s">
        <v>2131</v>
      </c>
    </row>
    <row r="2146" spans="1:31" x14ac:dyDescent="0.25">
      <c r="A2146" s="16" t="s">
        <v>23</v>
      </c>
      <c r="B2146" s="16" t="s">
        <v>39</v>
      </c>
      <c r="C2146" s="16" t="s">
        <v>741</v>
      </c>
      <c r="D2146" s="16" t="s">
        <v>26</v>
      </c>
      <c r="E2146" s="16" t="s">
        <v>41</v>
      </c>
      <c r="F2146" s="16" t="s">
        <v>28</v>
      </c>
      <c r="G2146" s="16" t="s">
        <v>51</v>
      </c>
      <c r="H2146" s="16" t="s">
        <v>31</v>
      </c>
      <c r="I2146" s="16" t="s">
        <v>31</v>
      </c>
      <c r="J2146" s="16" t="s">
        <v>623</v>
      </c>
      <c r="K2146" s="16" t="s">
        <v>208</v>
      </c>
      <c r="L2146" s="9">
        <v>45063</v>
      </c>
      <c r="M2146" s="9">
        <v>45058</v>
      </c>
      <c r="N2146" s="9">
        <v>45063</v>
      </c>
      <c r="O2146" s="7">
        <v>45063</v>
      </c>
      <c r="P2146" s="9">
        <v>45063</v>
      </c>
      <c r="Q2146" s="9">
        <v>44693</v>
      </c>
      <c r="R2146" s="9" t="s">
        <v>34</v>
      </c>
      <c r="S2146" s="16" t="s">
        <v>35</v>
      </c>
      <c r="T2146" s="16" t="s">
        <v>35</v>
      </c>
      <c r="U2146" s="16"/>
      <c r="V2146" s="16"/>
      <c r="W2146" s="16" t="s">
        <v>37</v>
      </c>
      <c r="X2146" s="16" t="s">
        <v>38</v>
      </c>
      <c r="Y2146">
        <v>3</v>
      </c>
      <c r="Z2146">
        <v>5</v>
      </c>
      <c r="AA2146">
        <v>1.5</v>
      </c>
      <c r="AB2146">
        <v>6</v>
      </c>
      <c r="AC2146">
        <v>0.5</v>
      </c>
      <c r="AD2146">
        <v>3</v>
      </c>
      <c r="AE2146" t="s">
        <v>2132</v>
      </c>
    </row>
    <row r="2147" spans="1:31" x14ac:dyDescent="0.25">
      <c r="A2147" s="16" t="s">
        <v>23</v>
      </c>
      <c r="B2147" s="16" t="s">
        <v>3143</v>
      </c>
      <c r="C2147" s="16" t="s">
        <v>741</v>
      </c>
      <c r="D2147" s="16" t="s">
        <v>26</v>
      </c>
      <c r="E2147" s="16" t="s">
        <v>41</v>
      </c>
      <c r="F2147" s="16" t="s">
        <v>349</v>
      </c>
      <c r="G2147" s="16" t="s">
        <v>2909</v>
      </c>
      <c r="H2147" s="16" t="s">
        <v>31</v>
      </c>
      <c r="I2147" s="16" t="s">
        <v>31</v>
      </c>
      <c r="J2147" s="16" t="s">
        <v>623</v>
      </c>
      <c r="K2147" s="16" t="s">
        <v>660</v>
      </c>
      <c r="L2147" s="9"/>
      <c r="M2147" s="9">
        <v>45428</v>
      </c>
      <c r="N2147" s="9">
        <v>45428</v>
      </c>
      <c r="O2147" s="7">
        <v>45428</v>
      </c>
      <c r="P2147" s="9"/>
      <c r="Q2147" s="9"/>
      <c r="R2147" s="9" t="s">
        <v>93</v>
      </c>
      <c r="S2147" s="16" t="s">
        <v>35</v>
      </c>
      <c r="T2147" s="16" t="s">
        <v>35</v>
      </c>
      <c r="U2147" s="16"/>
      <c r="V2147" s="16"/>
      <c r="W2147" s="16" t="s">
        <v>37</v>
      </c>
      <c r="X2147" s="16" t="s">
        <v>38</v>
      </c>
      <c r="Y2147">
        <v>3</v>
      </c>
      <c r="Z2147">
        <v>5</v>
      </c>
      <c r="AA2147">
        <v>1.5</v>
      </c>
      <c r="AB2147">
        <v>6</v>
      </c>
      <c r="AC2147">
        <v>0.5</v>
      </c>
      <c r="AD2147">
        <v>3</v>
      </c>
      <c r="AE2147" t="s">
        <v>3989</v>
      </c>
    </row>
    <row r="2148" spans="1:31" x14ac:dyDescent="0.25">
      <c r="A2148" s="16" t="s">
        <v>23</v>
      </c>
      <c r="B2148" s="16" t="s">
        <v>3143</v>
      </c>
      <c r="C2148" s="16" t="s">
        <v>741</v>
      </c>
      <c r="D2148" s="16" t="s">
        <v>26</v>
      </c>
      <c r="E2148" s="16" t="s">
        <v>41</v>
      </c>
      <c r="F2148" s="16" t="s">
        <v>349</v>
      </c>
      <c r="G2148" s="16" t="s">
        <v>2909</v>
      </c>
      <c r="H2148" s="16" t="s">
        <v>31</v>
      </c>
      <c r="I2148" s="16" t="s">
        <v>31</v>
      </c>
      <c r="J2148" s="16" t="s">
        <v>623</v>
      </c>
      <c r="K2148" s="16" t="s">
        <v>208</v>
      </c>
      <c r="L2148" s="9"/>
      <c r="M2148" s="9">
        <v>45428</v>
      </c>
      <c r="N2148" s="9">
        <v>45428</v>
      </c>
      <c r="O2148" s="7">
        <v>45428</v>
      </c>
      <c r="P2148" s="9"/>
      <c r="Q2148" s="9"/>
      <c r="R2148" s="9" t="s">
        <v>93</v>
      </c>
      <c r="S2148" s="16" t="s">
        <v>35</v>
      </c>
      <c r="T2148" s="16" t="s">
        <v>35</v>
      </c>
      <c r="U2148" s="16"/>
      <c r="V2148" s="16"/>
      <c r="W2148" s="16" t="s">
        <v>37</v>
      </c>
      <c r="X2148" s="16" t="s">
        <v>38</v>
      </c>
      <c r="Y2148">
        <v>3</v>
      </c>
      <c r="Z2148">
        <v>5</v>
      </c>
      <c r="AA2148">
        <v>1.5</v>
      </c>
      <c r="AB2148">
        <v>6</v>
      </c>
      <c r="AC2148">
        <v>0.5</v>
      </c>
      <c r="AD2148">
        <v>3</v>
      </c>
      <c r="AE2148" t="s">
        <v>3990</v>
      </c>
    </row>
    <row r="2149" spans="1:31" x14ac:dyDescent="0.25">
      <c r="A2149" s="16" t="s">
        <v>3138</v>
      </c>
      <c r="B2149" s="16" t="s">
        <v>24</v>
      </c>
      <c r="C2149" s="16" t="s">
        <v>742</v>
      </c>
      <c r="D2149" s="16" t="s">
        <v>26</v>
      </c>
      <c r="E2149" s="16" t="s">
        <v>41</v>
      </c>
      <c r="F2149" s="16" t="s">
        <v>28</v>
      </c>
      <c r="G2149" s="16" t="s">
        <v>105</v>
      </c>
      <c r="H2149" s="16" t="s">
        <v>106</v>
      </c>
      <c r="I2149" s="16" t="s">
        <v>106</v>
      </c>
      <c r="J2149" s="16" t="s">
        <v>107</v>
      </c>
      <c r="K2149" s="16" t="s">
        <v>125</v>
      </c>
      <c r="L2149" s="9">
        <v>45170</v>
      </c>
      <c r="M2149" s="9">
        <v>45205</v>
      </c>
      <c r="N2149" s="9">
        <v>45176</v>
      </c>
      <c r="O2149" s="7">
        <v>45176</v>
      </c>
      <c r="P2149" s="9">
        <v>45176</v>
      </c>
      <c r="Q2149" s="9">
        <v>44805</v>
      </c>
      <c r="R2149" s="9" t="s">
        <v>34</v>
      </c>
      <c r="S2149" s="16" t="s">
        <v>94</v>
      </c>
      <c r="T2149" s="16" t="s">
        <v>3174</v>
      </c>
      <c r="U2149" s="16"/>
      <c r="V2149" s="16"/>
      <c r="W2149" s="16"/>
      <c r="X2149" s="16" t="s">
        <v>38</v>
      </c>
      <c r="Y2149">
        <v>0</v>
      </c>
      <c r="Z2149">
        <v>5</v>
      </c>
      <c r="AA2149">
        <v>0</v>
      </c>
      <c r="AB2149">
        <v>6</v>
      </c>
      <c r="AC2149">
        <v>0.5</v>
      </c>
      <c r="AD2149">
        <v>0</v>
      </c>
      <c r="AE2149" t="s">
        <v>1629</v>
      </c>
    </row>
    <row r="2150" spans="1:31" x14ac:dyDescent="0.25">
      <c r="A2150" s="16" t="s">
        <v>3138</v>
      </c>
      <c r="B2150" s="16" t="s">
        <v>24</v>
      </c>
      <c r="C2150" s="16" t="s">
        <v>742</v>
      </c>
      <c r="D2150" s="16" t="s">
        <v>26</v>
      </c>
      <c r="E2150" s="16" t="s">
        <v>41</v>
      </c>
      <c r="F2150" s="16" t="s">
        <v>28</v>
      </c>
      <c r="G2150" s="16" t="s">
        <v>105</v>
      </c>
      <c r="H2150" s="16" t="s">
        <v>106</v>
      </c>
      <c r="I2150" s="16" t="s">
        <v>106</v>
      </c>
      <c r="J2150" s="16" t="s">
        <v>107</v>
      </c>
      <c r="K2150" s="16" t="s">
        <v>117</v>
      </c>
      <c r="L2150" s="9">
        <v>45205</v>
      </c>
      <c r="M2150" s="9">
        <v>45205</v>
      </c>
      <c r="N2150" s="9">
        <v>45204</v>
      </c>
      <c r="O2150" s="7">
        <v>45204</v>
      </c>
      <c r="P2150" s="9">
        <v>45204</v>
      </c>
      <c r="Q2150" s="9">
        <v>44840</v>
      </c>
      <c r="R2150" s="9" t="s">
        <v>34</v>
      </c>
      <c r="S2150" s="16" t="s">
        <v>94</v>
      </c>
      <c r="T2150" s="16" t="s">
        <v>3174</v>
      </c>
      <c r="U2150" s="16"/>
      <c r="V2150" s="16"/>
      <c r="W2150" s="16"/>
      <c r="X2150" s="16" t="s">
        <v>38</v>
      </c>
      <c r="Y2150">
        <v>0</v>
      </c>
      <c r="Z2150">
        <v>5</v>
      </c>
      <c r="AA2150">
        <v>0</v>
      </c>
      <c r="AB2150">
        <v>6</v>
      </c>
      <c r="AC2150">
        <v>0.5</v>
      </c>
      <c r="AD2150">
        <v>0</v>
      </c>
      <c r="AE2150" t="s">
        <v>1630</v>
      </c>
    </row>
    <row r="2151" spans="1:31" x14ac:dyDescent="0.25">
      <c r="A2151" s="16" t="s">
        <v>3138</v>
      </c>
      <c r="B2151" s="16" t="s">
        <v>24</v>
      </c>
      <c r="C2151" s="16" t="s">
        <v>742</v>
      </c>
      <c r="D2151" s="16" t="s">
        <v>26</v>
      </c>
      <c r="E2151" s="16" t="s">
        <v>41</v>
      </c>
      <c r="F2151" s="16" t="s">
        <v>28</v>
      </c>
      <c r="G2151" s="16" t="s">
        <v>105</v>
      </c>
      <c r="H2151" s="16" t="s">
        <v>106</v>
      </c>
      <c r="I2151" s="16" t="s">
        <v>106</v>
      </c>
      <c r="J2151" s="16" t="s">
        <v>113</v>
      </c>
      <c r="K2151" s="16" t="s">
        <v>125</v>
      </c>
      <c r="L2151" s="9"/>
      <c r="M2151" s="9">
        <v>45121</v>
      </c>
      <c r="N2151" s="9">
        <v>45204</v>
      </c>
      <c r="O2151" s="7">
        <v>45204</v>
      </c>
      <c r="P2151" s="9">
        <v>45204</v>
      </c>
      <c r="Q2151" s="9"/>
      <c r="R2151" s="9" t="s">
        <v>34</v>
      </c>
      <c r="S2151" s="16" t="s">
        <v>94</v>
      </c>
      <c r="T2151" s="16" t="s">
        <v>3174</v>
      </c>
      <c r="U2151" s="16"/>
      <c r="V2151" s="16"/>
      <c r="W2151" s="16"/>
      <c r="X2151" s="16" t="s">
        <v>38</v>
      </c>
      <c r="Y2151">
        <v>0</v>
      </c>
      <c r="Z2151">
        <v>5</v>
      </c>
      <c r="AA2151">
        <v>0</v>
      </c>
      <c r="AB2151">
        <v>6</v>
      </c>
      <c r="AC2151">
        <v>0.5</v>
      </c>
      <c r="AD2151">
        <v>0</v>
      </c>
      <c r="AE2151" t="s">
        <v>2133</v>
      </c>
    </row>
    <row r="2152" spans="1:31" x14ac:dyDescent="0.25">
      <c r="A2152" s="16" t="s">
        <v>3138</v>
      </c>
      <c r="B2152" s="16" t="s">
        <v>24</v>
      </c>
      <c r="C2152" s="16" t="s">
        <v>742</v>
      </c>
      <c r="D2152" s="16" t="s">
        <v>26</v>
      </c>
      <c r="E2152" s="16" t="s">
        <v>41</v>
      </c>
      <c r="F2152" s="16" t="s">
        <v>28</v>
      </c>
      <c r="G2152" s="16" t="s">
        <v>105</v>
      </c>
      <c r="H2152" s="16" t="s">
        <v>106</v>
      </c>
      <c r="I2152" s="16" t="s">
        <v>106</v>
      </c>
      <c r="J2152" s="16" t="s">
        <v>113</v>
      </c>
      <c r="K2152" s="16" t="s">
        <v>117</v>
      </c>
      <c r="L2152" s="9">
        <v>45170</v>
      </c>
      <c r="M2152" s="9">
        <v>45170</v>
      </c>
      <c r="N2152" s="9">
        <v>45176</v>
      </c>
      <c r="O2152" s="7">
        <v>45176</v>
      </c>
      <c r="P2152" s="9">
        <v>45176</v>
      </c>
      <c r="Q2152" s="9">
        <v>44805</v>
      </c>
      <c r="R2152" s="9" t="s">
        <v>34</v>
      </c>
      <c r="S2152" s="16" t="s">
        <v>94</v>
      </c>
      <c r="T2152" s="16" t="s">
        <v>3174</v>
      </c>
      <c r="U2152" s="16"/>
      <c r="V2152" s="16"/>
      <c r="W2152" s="16"/>
      <c r="X2152" s="16" t="s">
        <v>38</v>
      </c>
      <c r="Y2152">
        <v>0</v>
      </c>
      <c r="Z2152">
        <v>5</v>
      </c>
      <c r="AA2152">
        <v>0</v>
      </c>
      <c r="AB2152">
        <v>6</v>
      </c>
      <c r="AC2152">
        <v>0.5</v>
      </c>
      <c r="AD2152">
        <v>0</v>
      </c>
      <c r="AE2152" t="s">
        <v>1311</v>
      </c>
    </row>
    <row r="2153" spans="1:31" x14ac:dyDescent="0.25">
      <c r="A2153" s="16" t="s">
        <v>3138</v>
      </c>
      <c r="B2153" s="16" t="s">
        <v>24</v>
      </c>
      <c r="C2153" s="16" t="s">
        <v>742</v>
      </c>
      <c r="D2153" s="16" t="s">
        <v>26</v>
      </c>
      <c r="E2153" s="16" t="s">
        <v>41</v>
      </c>
      <c r="F2153" s="16" t="s">
        <v>28</v>
      </c>
      <c r="G2153" s="16" t="s">
        <v>105</v>
      </c>
      <c r="H2153" s="16" t="s">
        <v>106</v>
      </c>
      <c r="I2153" s="16" t="s">
        <v>106</v>
      </c>
      <c r="J2153" s="16" t="s">
        <v>122</v>
      </c>
      <c r="K2153" s="16" t="s">
        <v>125</v>
      </c>
      <c r="L2153" s="9">
        <v>45121</v>
      </c>
      <c r="M2153" s="9">
        <v>45121</v>
      </c>
      <c r="N2153" s="9">
        <v>45120</v>
      </c>
      <c r="O2153" s="7">
        <v>45120</v>
      </c>
      <c r="P2153" s="9">
        <v>45120</v>
      </c>
      <c r="Q2153" s="9">
        <v>44756</v>
      </c>
      <c r="R2153" s="9" t="s">
        <v>34</v>
      </c>
      <c r="S2153" s="16" t="s">
        <v>94</v>
      </c>
      <c r="T2153" s="16" t="s">
        <v>3174</v>
      </c>
      <c r="U2153" s="16"/>
      <c r="V2153" s="16"/>
      <c r="W2153" s="16"/>
      <c r="X2153" s="16" t="s">
        <v>38</v>
      </c>
      <c r="Y2153">
        <v>0</v>
      </c>
      <c r="Z2153">
        <v>5</v>
      </c>
      <c r="AA2153">
        <v>0</v>
      </c>
      <c r="AB2153">
        <v>6</v>
      </c>
      <c r="AC2153">
        <v>0.5</v>
      </c>
      <c r="AD2153">
        <v>0</v>
      </c>
      <c r="AE2153" t="s">
        <v>2094</v>
      </c>
    </row>
    <row r="2154" spans="1:31" x14ac:dyDescent="0.25">
      <c r="A2154" s="16" t="s">
        <v>3138</v>
      </c>
      <c r="B2154" s="16" t="s">
        <v>24</v>
      </c>
      <c r="C2154" s="16" t="s">
        <v>742</v>
      </c>
      <c r="D2154" s="16" t="s">
        <v>26</v>
      </c>
      <c r="E2154" s="16" t="s">
        <v>41</v>
      </c>
      <c r="F2154" s="16" t="s">
        <v>28</v>
      </c>
      <c r="G2154" s="16" t="s">
        <v>105</v>
      </c>
      <c r="H2154" s="16" t="s">
        <v>106</v>
      </c>
      <c r="I2154" s="16" t="s">
        <v>106</v>
      </c>
      <c r="J2154" s="16" t="s">
        <v>122</v>
      </c>
      <c r="K2154" s="16" t="s">
        <v>117</v>
      </c>
      <c r="L2154" s="9">
        <v>45205</v>
      </c>
      <c r="M2154" s="9">
        <v>45170</v>
      </c>
      <c r="N2154" s="9">
        <v>45204</v>
      </c>
      <c r="O2154" s="7">
        <v>45204</v>
      </c>
      <c r="P2154" s="9">
        <v>45204</v>
      </c>
      <c r="Q2154" s="9">
        <v>44840</v>
      </c>
      <c r="R2154" s="9" t="s">
        <v>34</v>
      </c>
      <c r="S2154" s="16" t="s">
        <v>94</v>
      </c>
      <c r="T2154" s="16" t="s">
        <v>3174</v>
      </c>
      <c r="U2154" s="16"/>
      <c r="V2154" s="16"/>
      <c r="W2154" s="16"/>
      <c r="X2154" s="16" t="s">
        <v>38</v>
      </c>
      <c r="Y2154">
        <v>0</v>
      </c>
      <c r="Z2154">
        <v>5</v>
      </c>
      <c r="AA2154">
        <v>0</v>
      </c>
      <c r="AB2154">
        <v>6</v>
      </c>
      <c r="AC2154">
        <v>0.5</v>
      </c>
      <c r="AD2154">
        <v>0</v>
      </c>
      <c r="AE2154" t="s">
        <v>1658</v>
      </c>
    </row>
    <row r="2155" spans="1:31" x14ac:dyDescent="0.25">
      <c r="A2155" s="16" t="s">
        <v>3138</v>
      </c>
      <c r="B2155" s="16" t="s">
        <v>24</v>
      </c>
      <c r="C2155" s="16" t="s">
        <v>742</v>
      </c>
      <c r="D2155" s="16" t="s">
        <v>26</v>
      </c>
      <c r="E2155" s="16" t="s">
        <v>41</v>
      </c>
      <c r="F2155" s="16" t="s">
        <v>28</v>
      </c>
      <c r="G2155" s="16" t="s">
        <v>105</v>
      </c>
      <c r="H2155" s="16" t="s">
        <v>106</v>
      </c>
      <c r="I2155" s="16" t="s">
        <v>106</v>
      </c>
      <c r="J2155" s="16" t="s">
        <v>394</v>
      </c>
      <c r="K2155" s="16" t="s">
        <v>125</v>
      </c>
      <c r="L2155" s="9">
        <v>45170</v>
      </c>
      <c r="M2155" s="9">
        <v>45170</v>
      </c>
      <c r="N2155" s="9">
        <v>45176</v>
      </c>
      <c r="O2155" s="7">
        <v>45176</v>
      </c>
      <c r="P2155" s="9">
        <v>45176</v>
      </c>
      <c r="Q2155" s="9">
        <v>44805</v>
      </c>
      <c r="R2155" s="9" t="s">
        <v>34</v>
      </c>
      <c r="S2155" s="16" t="s">
        <v>94</v>
      </c>
      <c r="T2155" s="16" t="s">
        <v>3174</v>
      </c>
      <c r="U2155" s="16"/>
      <c r="V2155" s="16"/>
      <c r="W2155" s="16"/>
      <c r="X2155" s="16" t="s">
        <v>38</v>
      </c>
      <c r="Y2155">
        <v>0</v>
      </c>
      <c r="Z2155">
        <v>5</v>
      </c>
      <c r="AA2155">
        <v>0</v>
      </c>
      <c r="AB2155">
        <v>6</v>
      </c>
      <c r="AC2155">
        <v>0.5</v>
      </c>
      <c r="AD2155">
        <v>0</v>
      </c>
      <c r="AE2155" t="s">
        <v>1665</v>
      </c>
    </row>
    <row r="2156" spans="1:31" x14ac:dyDescent="0.25">
      <c r="A2156" s="16" t="s">
        <v>3138</v>
      </c>
      <c r="B2156" s="16" t="s">
        <v>24</v>
      </c>
      <c r="C2156" s="16" t="s">
        <v>742</v>
      </c>
      <c r="D2156" s="16" t="s">
        <v>26</v>
      </c>
      <c r="E2156" s="16" t="s">
        <v>41</v>
      </c>
      <c r="F2156" s="16" t="s">
        <v>28</v>
      </c>
      <c r="G2156" s="16" t="s">
        <v>105</v>
      </c>
      <c r="H2156" s="16" t="s">
        <v>106</v>
      </c>
      <c r="I2156" s="16" t="s">
        <v>106</v>
      </c>
      <c r="J2156" s="16" t="s">
        <v>394</v>
      </c>
      <c r="K2156" s="16" t="s">
        <v>117</v>
      </c>
      <c r="L2156" s="9">
        <v>45205</v>
      </c>
      <c r="M2156" s="9">
        <v>45205</v>
      </c>
      <c r="N2156" s="9">
        <v>45204</v>
      </c>
      <c r="O2156" s="7">
        <v>45204</v>
      </c>
      <c r="P2156" s="9">
        <v>45204</v>
      </c>
      <c r="Q2156" s="9">
        <v>44840</v>
      </c>
      <c r="R2156" s="9" t="s">
        <v>34</v>
      </c>
      <c r="S2156" s="16" t="s">
        <v>94</v>
      </c>
      <c r="T2156" s="16" t="s">
        <v>3174</v>
      </c>
      <c r="U2156" s="16"/>
      <c r="V2156" s="16"/>
      <c r="W2156" s="16"/>
      <c r="X2156" s="16" t="s">
        <v>38</v>
      </c>
      <c r="Y2156">
        <v>0</v>
      </c>
      <c r="Z2156">
        <v>5</v>
      </c>
      <c r="AA2156">
        <v>0</v>
      </c>
      <c r="AB2156">
        <v>6</v>
      </c>
      <c r="AC2156">
        <v>0.5</v>
      </c>
      <c r="AD2156">
        <v>0</v>
      </c>
      <c r="AE2156" t="s">
        <v>1666</v>
      </c>
    </row>
    <row r="2157" spans="1:31" x14ac:dyDescent="0.25">
      <c r="A2157" s="16" t="s">
        <v>3138</v>
      </c>
      <c r="B2157" s="16" t="s">
        <v>24</v>
      </c>
      <c r="C2157" s="16" t="s">
        <v>742</v>
      </c>
      <c r="D2157" s="16" t="s">
        <v>26</v>
      </c>
      <c r="E2157" s="16" t="s">
        <v>41</v>
      </c>
      <c r="F2157" s="16" t="s">
        <v>28</v>
      </c>
      <c r="G2157" s="16" t="s">
        <v>105</v>
      </c>
      <c r="H2157" s="16" t="s">
        <v>106</v>
      </c>
      <c r="I2157" s="16" t="s">
        <v>106</v>
      </c>
      <c r="J2157" s="16" t="s">
        <v>123</v>
      </c>
      <c r="K2157" s="16" t="s">
        <v>125</v>
      </c>
      <c r="L2157" s="9">
        <v>45121</v>
      </c>
      <c r="M2157" s="9">
        <v>45121</v>
      </c>
      <c r="N2157" s="9">
        <v>45120</v>
      </c>
      <c r="O2157" s="7">
        <v>45120</v>
      </c>
      <c r="P2157" s="9">
        <v>45120</v>
      </c>
      <c r="Q2157" s="9">
        <v>44756</v>
      </c>
      <c r="R2157" s="9" t="s">
        <v>34</v>
      </c>
      <c r="S2157" s="16" t="s">
        <v>94</v>
      </c>
      <c r="T2157" s="16" t="s">
        <v>3174</v>
      </c>
      <c r="U2157" s="16"/>
      <c r="V2157" s="16"/>
      <c r="W2157" s="16"/>
      <c r="X2157" s="16" t="s">
        <v>38</v>
      </c>
      <c r="Y2157">
        <v>0</v>
      </c>
      <c r="Z2157">
        <v>5</v>
      </c>
      <c r="AA2157">
        <v>0</v>
      </c>
      <c r="AB2157">
        <v>6</v>
      </c>
      <c r="AC2157">
        <v>0.5</v>
      </c>
      <c r="AD2157">
        <v>0</v>
      </c>
      <c r="AE2157" t="s">
        <v>1323</v>
      </c>
    </row>
    <row r="2158" spans="1:31" x14ac:dyDescent="0.25">
      <c r="A2158" s="16" t="s">
        <v>3138</v>
      </c>
      <c r="B2158" s="16" t="s">
        <v>24</v>
      </c>
      <c r="C2158" s="16" t="s">
        <v>742</v>
      </c>
      <c r="D2158" s="16" t="s">
        <v>26</v>
      </c>
      <c r="E2158" s="16" t="s">
        <v>41</v>
      </c>
      <c r="F2158" s="16" t="s">
        <v>28</v>
      </c>
      <c r="G2158" s="16" t="s">
        <v>105</v>
      </c>
      <c r="H2158" s="16" t="s">
        <v>106</v>
      </c>
      <c r="I2158" s="16" t="s">
        <v>106</v>
      </c>
      <c r="J2158" s="16" t="s">
        <v>123</v>
      </c>
      <c r="K2158" s="16" t="s">
        <v>117</v>
      </c>
      <c r="L2158" s="9">
        <v>45121</v>
      </c>
      <c r="M2158" s="9">
        <v>45121</v>
      </c>
      <c r="N2158" s="9">
        <v>45120</v>
      </c>
      <c r="O2158" s="7">
        <v>45120</v>
      </c>
      <c r="P2158" s="9">
        <v>45120</v>
      </c>
      <c r="Q2158" s="9">
        <v>44756</v>
      </c>
      <c r="R2158" s="9" t="s">
        <v>34</v>
      </c>
      <c r="S2158" s="16" t="s">
        <v>94</v>
      </c>
      <c r="T2158" s="16" t="s">
        <v>3174</v>
      </c>
      <c r="U2158" s="16"/>
      <c r="V2158" s="16"/>
      <c r="W2158" s="16"/>
      <c r="X2158" s="16" t="s">
        <v>38</v>
      </c>
      <c r="Y2158">
        <v>0</v>
      </c>
      <c r="Z2158">
        <v>5</v>
      </c>
      <c r="AA2158">
        <v>0</v>
      </c>
      <c r="AB2158">
        <v>6</v>
      </c>
      <c r="AC2158">
        <v>0.5</v>
      </c>
      <c r="AD2158">
        <v>0</v>
      </c>
      <c r="AE2158" t="s">
        <v>1324</v>
      </c>
    </row>
    <row r="2159" spans="1:31" x14ac:dyDescent="0.25">
      <c r="A2159" s="16" t="s">
        <v>3138</v>
      </c>
      <c r="B2159" s="16" t="s">
        <v>24</v>
      </c>
      <c r="C2159" s="16" t="s">
        <v>742</v>
      </c>
      <c r="D2159" s="16" t="s">
        <v>26</v>
      </c>
      <c r="E2159" s="16" t="s">
        <v>41</v>
      </c>
      <c r="F2159" s="16" t="s">
        <v>28</v>
      </c>
      <c r="G2159" s="16" t="s">
        <v>105</v>
      </c>
      <c r="H2159" s="16" t="s">
        <v>106</v>
      </c>
      <c r="I2159" s="16" t="s">
        <v>106</v>
      </c>
      <c r="J2159" s="16" t="s">
        <v>134</v>
      </c>
      <c r="K2159" s="16" t="s">
        <v>324</v>
      </c>
      <c r="L2159" s="9">
        <v>45238</v>
      </c>
      <c r="M2159" s="9">
        <v>45268</v>
      </c>
      <c r="N2159" s="9">
        <v>45267</v>
      </c>
      <c r="O2159" s="7">
        <v>45267</v>
      </c>
      <c r="P2159" s="9">
        <v>45267</v>
      </c>
      <c r="Q2159" s="9">
        <v>44903</v>
      </c>
      <c r="R2159" s="9" t="s">
        <v>34</v>
      </c>
      <c r="S2159" s="16" t="s">
        <v>94</v>
      </c>
      <c r="T2159" s="16" t="s">
        <v>3174</v>
      </c>
      <c r="U2159" s="16"/>
      <c r="V2159" s="16"/>
      <c r="W2159" s="16"/>
      <c r="X2159" s="16" t="s">
        <v>38</v>
      </c>
      <c r="Y2159">
        <v>0</v>
      </c>
      <c r="Z2159">
        <v>5</v>
      </c>
      <c r="AA2159">
        <v>0</v>
      </c>
      <c r="AB2159">
        <v>6</v>
      </c>
      <c r="AC2159">
        <v>0.5</v>
      </c>
      <c r="AD2159">
        <v>0</v>
      </c>
      <c r="AE2159" t="s">
        <v>1555</v>
      </c>
    </row>
    <row r="2160" spans="1:31" x14ac:dyDescent="0.25">
      <c r="A2160" s="16" t="s">
        <v>3138</v>
      </c>
      <c r="B2160" s="16" t="s">
        <v>24</v>
      </c>
      <c r="C2160" s="16" t="s">
        <v>742</v>
      </c>
      <c r="D2160" s="16" t="s">
        <v>26</v>
      </c>
      <c r="E2160" s="16" t="s">
        <v>41</v>
      </c>
      <c r="F2160" s="16" t="s">
        <v>28</v>
      </c>
      <c r="G2160" s="16" t="s">
        <v>105</v>
      </c>
      <c r="H2160" s="16" t="s">
        <v>106</v>
      </c>
      <c r="I2160" s="16" t="s">
        <v>106</v>
      </c>
      <c r="J2160" s="16" t="s">
        <v>134</v>
      </c>
      <c r="K2160" s="16" t="s">
        <v>214</v>
      </c>
      <c r="L2160" s="9">
        <v>45233</v>
      </c>
      <c r="M2160" s="9">
        <v>45233</v>
      </c>
      <c r="N2160" s="9">
        <v>45239</v>
      </c>
      <c r="O2160" s="7">
        <v>45239</v>
      </c>
      <c r="P2160" s="9">
        <v>45239</v>
      </c>
      <c r="Q2160" s="9">
        <v>44868</v>
      </c>
      <c r="R2160" s="9" t="s">
        <v>34</v>
      </c>
      <c r="S2160" s="16" t="s">
        <v>94</v>
      </c>
      <c r="T2160" s="16" t="s">
        <v>3174</v>
      </c>
      <c r="U2160" s="16"/>
      <c r="V2160" s="16"/>
      <c r="W2160" s="16"/>
      <c r="X2160" s="16" t="s">
        <v>38</v>
      </c>
      <c r="Y2160">
        <v>0</v>
      </c>
      <c r="Z2160">
        <v>5</v>
      </c>
      <c r="AA2160">
        <v>0</v>
      </c>
      <c r="AB2160">
        <v>6</v>
      </c>
      <c r="AC2160">
        <v>0.5</v>
      </c>
      <c r="AD2160">
        <v>0</v>
      </c>
      <c r="AE2160" t="s">
        <v>1441</v>
      </c>
    </row>
    <row r="2161" spans="1:31" x14ac:dyDescent="0.25">
      <c r="A2161" s="16" t="s">
        <v>3138</v>
      </c>
      <c r="B2161" s="16" t="s">
        <v>24</v>
      </c>
      <c r="C2161" s="16" t="s">
        <v>742</v>
      </c>
      <c r="D2161" s="16" t="s">
        <v>26</v>
      </c>
      <c r="E2161" s="16" t="s">
        <v>41</v>
      </c>
      <c r="F2161" s="16" t="s">
        <v>28</v>
      </c>
      <c r="G2161" s="16" t="s">
        <v>105</v>
      </c>
      <c r="H2161" s="16" t="s">
        <v>106</v>
      </c>
      <c r="I2161" s="16" t="s">
        <v>106</v>
      </c>
      <c r="J2161" s="16" t="s">
        <v>134</v>
      </c>
      <c r="K2161" s="16" t="s">
        <v>327</v>
      </c>
      <c r="L2161" s="9">
        <v>45233</v>
      </c>
      <c r="M2161" s="9">
        <v>45233</v>
      </c>
      <c r="N2161" s="9">
        <v>45239</v>
      </c>
      <c r="O2161" s="7">
        <v>45239</v>
      </c>
      <c r="P2161" s="9">
        <v>45239</v>
      </c>
      <c r="Q2161" s="9">
        <v>44868</v>
      </c>
      <c r="R2161" s="9" t="s">
        <v>34</v>
      </c>
      <c r="S2161" s="16" t="s">
        <v>94</v>
      </c>
      <c r="T2161" s="16" t="s">
        <v>3174</v>
      </c>
      <c r="U2161" s="16"/>
      <c r="V2161" s="16"/>
      <c r="W2161" s="16"/>
      <c r="X2161" s="16" t="s">
        <v>38</v>
      </c>
      <c r="Y2161">
        <v>0</v>
      </c>
      <c r="Z2161">
        <v>5</v>
      </c>
      <c r="AA2161">
        <v>0</v>
      </c>
      <c r="AB2161">
        <v>6</v>
      </c>
      <c r="AC2161">
        <v>0.5</v>
      </c>
      <c r="AD2161">
        <v>0</v>
      </c>
      <c r="AE2161" t="s">
        <v>1559</v>
      </c>
    </row>
    <row r="2162" spans="1:31" x14ac:dyDescent="0.25">
      <c r="A2162" s="16" t="s">
        <v>3138</v>
      </c>
      <c r="B2162" s="16" t="s">
        <v>24</v>
      </c>
      <c r="C2162" s="16" t="s">
        <v>742</v>
      </c>
      <c r="D2162" s="16" t="s">
        <v>26</v>
      </c>
      <c r="E2162" s="16" t="s">
        <v>41</v>
      </c>
      <c r="F2162" s="16" t="s">
        <v>28</v>
      </c>
      <c r="G2162" s="16" t="s">
        <v>105</v>
      </c>
      <c r="H2162" s="16" t="s">
        <v>106</v>
      </c>
      <c r="I2162" s="16" t="s">
        <v>106</v>
      </c>
      <c r="J2162" s="16" t="s">
        <v>134</v>
      </c>
      <c r="K2162" s="16" t="s">
        <v>137</v>
      </c>
      <c r="L2162" s="9">
        <v>45121</v>
      </c>
      <c r="M2162" s="9">
        <v>45121</v>
      </c>
      <c r="N2162" s="9">
        <v>45120</v>
      </c>
      <c r="O2162" s="7">
        <v>45120</v>
      </c>
      <c r="P2162" s="9">
        <v>45120</v>
      </c>
      <c r="Q2162" s="9">
        <v>44756</v>
      </c>
      <c r="R2162" s="9" t="s">
        <v>34</v>
      </c>
      <c r="S2162" s="16" t="s">
        <v>94</v>
      </c>
      <c r="T2162" s="16" t="s">
        <v>3174</v>
      </c>
      <c r="U2162" s="16"/>
      <c r="V2162" s="16"/>
      <c r="W2162" s="16"/>
      <c r="X2162" s="16" t="s">
        <v>38</v>
      </c>
      <c r="Y2162">
        <v>0</v>
      </c>
      <c r="Z2162">
        <v>5</v>
      </c>
      <c r="AA2162">
        <v>0</v>
      </c>
      <c r="AB2162">
        <v>6</v>
      </c>
      <c r="AC2162">
        <v>0.5</v>
      </c>
      <c r="AD2162">
        <v>0</v>
      </c>
      <c r="AE2162" t="s">
        <v>1347</v>
      </c>
    </row>
    <row r="2163" spans="1:31" x14ac:dyDescent="0.25">
      <c r="A2163" s="16" t="s">
        <v>3138</v>
      </c>
      <c r="B2163" s="16" t="s">
        <v>24</v>
      </c>
      <c r="C2163" s="16" t="s">
        <v>742</v>
      </c>
      <c r="D2163" s="16" t="s">
        <v>26</v>
      </c>
      <c r="E2163" s="16" t="s">
        <v>41</v>
      </c>
      <c r="F2163" s="16" t="s">
        <v>28</v>
      </c>
      <c r="G2163" s="16" t="s">
        <v>105</v>
      </c>
      <c r="H2163" s="16" t="s">
        <v>106</v>
      </c>
      <c r="I2163" s="16" t="s">
        <v>106</v>
      </c>
      <c r="J2163" s="16" t="s">
        <v>134</v>
      </c>
      <c r="K2163" s="16" t="s">
        <v>140</v>
      </c>
      <c r="L2163" s="9">
        <v>45121</v>
      </c>
      <c r="M2163" s="9">
        <v>45121</v>
      </c>
      <c r="N2163" s="9">
        <v>45120</v>
      </c>
      <c r="O2163" s="7">
        <v>45120</v>
      </c>
      <c r="P2163" s="9">
        <v>45120</v>
      </c>
      <c r="Q2163" s="9">
        <v>44756</v>
      </c>
      <c r="R2163" s="9" t="s">
        <v>34</v>
      </c>
      <c r="S2163" s="16" t="s">
        <v>94</v>
      </c>
      <c r="T2163" s="16" t="s">
        <v>3174</v>
      </c>
      <c r="U2163" s="16"/>
      <c r="V2163" s="16"/>
      <c r="W2163" s="16"/>
      <c r="X2163" s="16" t="s">
        <v>38</v>
      </c>
      <c r="Y2163">
        <v>0</v>
      </c>
      <c r="Z2163">
        <v>5</v>
      </c>
      <c r="AA2163">
        <v>0</v>
      </c>
      <c r="AB2163">
        <v>6</v>
      </c>
      <c r="AC2163">
        <v>0.5</v>
      </c>
      <c r="AD2163">
        <v>0</v>
      </c>
      <c r="AE2163" t="s">
        <v>1350</v>
      </c>
    </row>
    <row r="2164" spans="1:31" x14ac:dyDescent="0.25">
      <c r="A2164" s="16" t="s">
        <v>3138</v>
      </c>
      <c r="B2164" s="16" t="s">
        <v>24</v>
      </c>
      <c r="C2164" s="16" t="s">
        <v>742</v>
      </c>
      <c r="D2164" s="16" t="s">
        <v>26</v>
      </c>
      <c r="E2164" s="16" t="s">
        <v>41</v>
      </c>
      <c r="F2164" s="16" t="s">
        <v>28</v>
      </c>
      <c r="G2164" s="16" t="s">
        <v>105</v>
      </c>
      <c r="H2164" s="16" t="s">
        <v>106</v>
      </c>
      <c r="I2164" s="16" t="s">
        <v>106</v>
      </c>
      <c r="J2164" s="16" t="s">
        <v>134</v>
      </c>
      <c r="K2164" s="16" t="s">
        <v>142</v>
      </c>
      <c r="L2164" s="9">
        <v>45121</v>
      </c>
      <c r="M2164" s="9">
        <v>45121</v>
      </c>
      <c r="N2164" s="9">
        <v>45120</v>
      </c>
      <c r="O2164" s="7">
        <v>45120</v>
      </c>
      <c r="P2164" s="9">
        <v>45120</v>
      </c>
      <c r="Q2164" s="9">
        <v>44756</v>
      </c>
      <c r="R2164" s="9" t="s">
        <v>34</v>
      </c>
      <c r="S2164" s="16" t="s">
        <v>94</v>
      </c>
      <c r="T2164" s="16" t="s">
        <v>3174</v>
      </c>
      <c r="U2164" s="16"/>
      <c r="V2164" s="16"/>
      <c r="W2164" s="16"/>
      <c r="X2164" s="16" t="s">
        <v>38</v>
      </c>
      <c r="Y2164">
        <v>0</v>
      </c>
      <c r="Z2164">
        <v>5</v>
      </c>
      <c r="AA2164">
        <v>0</v>
      </c>
      <c r="AB2164">
        <v>6</v>
      </c>
      <c r="AC2164">
        <v>0.5</v>
      </c>
      <c r="AD2164">
        <v>0</v>
      </c>
      <c r="AE2164" t="s">
        <v>1352</v>
      </c>
    </row>
    <row r="2165" spans="1:31" x14ac:dyDescent="0.25">
      <c r="A2165" s="16" t="s">
        <v>3138</v>
      </c>
      <c r="B2165" s="16" t="s">
        <v>24</v>
      </c>
      <c r="C2165" s="16" t="s">
        <v>742</v>
      </c>
      <c r="D2165" s="16" t="s">
        <v>26</v>
      </c>
      <c r="E2165" s="16" t="s">
        <v>41</v>
      </c>
      <c r="F2165" s="16" t="s">
        <v>28</v>
      </c>
      <c r="G2165" s="16" t="s">
        <v>105</v>
      </c>
      <c r="H2165" s="16" t="s">
        <v>106</v>
      </c>
      <c r="I2165" s="16" t="s">
        <v>106</v>
      </c>
      <c r="J2165" s="16" t="s">
        <v>134</v>
      </c>
      <c r="K2165" s="16" t="s">
        <v>334</v>
      </c>
      <c r="L2165" s="9">
        <v>45233</v>
      </c>
      <c r="M2165" s="9">
        <v>45233</v>
      </c>
      <c r="N2165" s="9">
        <v>45239</v>
      </c>
      <c r="O2165" s="7">
        <v>45239</v>
      </c>
      <c r="P2165" s="9">
        <v>45239</v>
      </c>
      <c r="Q2165" s="9">
        <v>44868</v>
      </c>
      <c r="R2165" s="9" t="s">
        <v>34</v>
      </c>
      <c r="S2165" s="16" t="s">
        <v>94</v>
      </c>
      <c r="T2165" s="16" t="s">
        <v>3174</v>
      </c>
      <c r="U2165" s="16"/>
      <c r="V2165" s="16"/>
      <c r="W2165" s="16"/>
      <c r="X2165" s="16" t="s">
        <v>38</v>
      </c>
      <c r="Y2165">
        <v>0</v>
      </c>
      <c r="Z2165">
        <v>5</v>
      </c>
      <c r="AA2165">
        <v>0</v>
      </c>
      <c r="AB2165">
        <v>6</v>
      </c>
      <c r="AC2165">
        <v>0.5</v>
      </c>
      <c r="AD2165">
        <v>0</v>
      </c>
      <c r="AE2165" t="s">
        <v>1566</v>
      </c>
    </row>
    <row r="2166" spans="1:31" x14ac:dyDescent="0.25">
      <c r="A2166" s="16" t="s">
        <v>3138</v>
      </c>
      <c r="B2166" s="16" t="s">
        <v>24</v>
      </c>
      <c r="C2166" s="16" t="s">
        <v>742</v>
      </c>
      <c r="D2166" s="16" t="s">
        <v>26</v>
      </c>
      <c r="E2166" s="16" t="s">
        <v>41</v>
      </c>
      <c r="F2166" s="16" t="s">
        <v>28</v>
      </c>
      <c r="G2166" s="16" t="s">
        <v>105</v>
      </c>
      <c r="H2166" s="16" t="s">
        <v>106</v>
      </c>
      <c r="I2166" s="16" t="s">
        <v>106</v>
      </c>
      <c r="J2166" s="16" t="s">
        <v>134</v>
      </c>
      <c r="K2166" s="16" t="s">
        <v>335</v>
      </c>
      <c r="L2166" s="9">
        <v>45233</v>
      </c>
      <c r="M2166" s="9">
        <v>45233</v>
      </c>
      <c r="N2166" s="9">
        <v>45239</v>
      </c>
      <c r="O2166" s="7">
        <v>45239</v>
      </c>
      <c r="P2166" s="9">
        <v>45239</v>
      </c>
      <c r="Q2166" s="9">
        <v>44868</v>
      </c>
      <c r="R2166" s="9" t="s">
        <v>34</v>
      </c>
      <c r="S2166" s="16" t="s">
        <v>94</v>
      </c>
      <c r="T2166" s="16" t="s">
        <v>3174</v>
      </c>
      <c r="U2166" s="16"/>
      <c r="V2166" s="16"/>
      <c r="W2166" s="16"/>
      <c r="X2166" s="16" t="s">
        <v>38</v>
      </c>
      <c r="Y2166">
        <v>0</v>
      </c>
      <c r="Z2166">
        <v>5</v>
      </c>
      <c r="AA2166">
        <v>0</v>
      </c>
      <c r="AB2166">
        <v>6</v>
      </c>
      <c r="AC2166">
        <v>0.5</v>
      </c>
      <c r="AD2166">
        <v>0</v>
      </c>
      <c r="AE2166" t="s">
        <v>1567</v>
      </c>
    </row>
    <row r="2167" spans="1:31" x14ac:dyDescent="0.25">
      <c r="A2167" s="16" t="s">
        <v>23</v>
      </c>
      <c r="B2167" s="16" t="s">
        <v>39</v>
      </c>
      <c r="C2167" s="16" t="s">
        <v>3991</v>
      </c>
      <c r="D2167" s="16" t="s">
        <v>26</v>
      </c>
      <c r="E2167" s="16" t="s">
        <v>41</v>
      </c>
      <c r="F2167" s="16" t="s">
        <v>349</v>
      </c>
      <c r="G2167" s="16" t="s">
        <v>350</v>
      </c>
      <c r="H2167" s="16" t="s">
        <v>43</v>
      </c>
      <c r="I2167" s="16" t="s">
        <v>43</v>
      </c>
      <c r="J2167" s="16" t="s">
        <v>99</v>
      </c>
      <c r="K2167" s="16" t="s">
        <v>101</v>
      </c>
      <c r="L2167" s="9"/>
      <c r="M2167" s="9"/>
      <c r="N2167" s="9">
        <v>45296</v>
      </c>
      <c r="O2167" s="7">
        <v>45296</v>
      </c>
      <c r="P2167" s="9">
        <v>45296</v>
      </c>
      <c r="Q2167" s="9"/>
      <c r="R2167" s="9" t="s">
        <v>34</v>
      </c>
      <c r="S2167" s="16" t="s">
        <v>35</v>
      </c>
      <c r="T2167" s="16" t="s">
        <v>95</v>
      </c>
      <c r="U2167" s="16"/>
      <c r="V2167" s="16"/>
      <c r="W2167" s="16" t="s">
        <v>96</v>
      </c>
      <c r="X2167" s="16" t="s">
        <v>55</v>
      </c>
      <c r="Y2167">
        <v>3</v>
      </c>
      <c r="Z2167">
        <v>5</v>
      </c>
      <c r="AA2167">
        <v>1.5</v>
      </c>
      <c r="AB2167">
        <v>6</v>
      </c>
      <c r="AC2167">
        <v>0.5</v>
      </c>
      <c r="AD2167">
        <v>3</v>
      </c>
      <c r="AE2167" t="s">
        <v>2722</v>
      </c>
    </row>
    <row r="2168" spans="1:31" x14ac:dyDescent="0.25">
      <c r="A2168" s="16" t="s">
        <v>23</v>
      </c>
      <c r="B2168" s="16" t="s">
        <v>39</v>
      </c>
      <c r="C2168" s="16" t="s">
        <v>3991</v>
      </c>
      <c r="D2168" s="16" t="s">
        <v>3139</v>
      </c>
      <c r="E2168" s="16" t="s">
        <v>27</v>
      </c>
      <c r="F2168" s="16" t="s">
        <v>349</v>
      </c>
      <c r="G2168" s="16" t="s">
        <v>1030</v>
      </c>
      <c r="H2168" s="16" t="s">
        <v>43</v>
      </c>
      <c r="I2168" s="16" t="s">
        <v>43</v>
      </c>
      <c r="J2168" s="16" t="s">
        <v>99</v>
      </c>
      <c r="K2168" s="16" t="s">
        <v>3992</v>
      </c>
      <c r="L2168" s="9">
        <v>45332</v>
      </c>
      <c r="M2168" s="9"/>
      <c r="N2168" s="9">
        <v>45332</v>
      </c>
      <c r="O2168" s="7">
        <v>45332</v>
      </c>
      <c r="P2168" s="9"/>
      <c r="Q2168" s="9"/>
      <c r="R2168" s="9" t="s">
        <v>93</v>
      </c>
      <c r="S2168" s="16" t="s">
        <v>35</v>
      </c>
      <c r="T2168" s="16" t="s">
        <v>95</v>
      </c>
      <c r="U2168" s="16"/>
      <c r="V2168" s="16"/>
      <c r="W2168" s="16" t="s">
        <v>96</v>
      </c>
      <c r="X2168" s="16" t="s">
        <v>55</v>
      </c>
      <c r="Y2168">
        <v>3</v>
      </c>
      <c r="Z2168">
        <v>3</v>
      </c>
      <c r="AA2168">
        <v>0.9</v>
      </c>
      <c r="AB2168">
        <v>2</v>
      </c>
      <c r="AC2168">
        <v>0.16666666666666666</v>
      </c>
      <c r="AD2168">
        <v>2</v>
      </c>
      <c r="AE2168" t="s">
        <v>3993</v>
      </c>
    </row>
    <row r="2169" spans="1:31" x14ac:dyDescent="0.25">
      <c r="A2169" s="16" t="s">
        <v>23</v>
      </c>
      <c r="B2169" s="16" t="s">
        <v>39</v>
      </c>
      <c r="C2169" s="16" t="s">
        <v>743</v>
      </c>
      <c r="D2169" s="16" t="s">
        <v>26</v>
      </c>
      <c r="E2169" s="16" t="s">
        <v>41</v>
      </c>
      <c r="F2169" s="16" t="s">
        <v>28</v>
      </c>
      <c r="G2169" s="16" t="s">
        <v>160</v>
      </c>
      <c r="H2169" s="16" t="s">
        <v>155</v>
      </c>
      <c r="I2169" s="16" t="s">
        <v>155</v>
      </c>
      <c r="J2169" s="16" t="s">
        <v>157</v>
      </c>
      <c r="K2169" s="16" t="s">
        <v>53</v>
      </c>
      <c r="L2169" s="9"/>
      <c r="M2169" s="9">
        <v>45094</v>
      </c>
      <c r="N2169" s="9">
        <v>45058</v>
      </c>
      <c r="O2169" s="7">
        <v>45058</v>
      </c>
      <c r="P2169" s="9">
        <v>45058</v>
      </c>
      <c r="Q2169" s="9">
        <v>45058</v>
      </c>
      <c r="R2169" s="9" t="s">
        <v>34</v>
      </c>
      <c r="S2169" s="16" t="s">
        <v>65</v>
      </c>
      <c r="T2169" s="16" t="s">
        <v>109</v>
      </c>
      <c r="U2169" s="16"/>
      <c r="V2169" s="16"/>
      <c r="W2169" s="16" t="s">
        <v>96</v>
      </c>
      <c r="X2169" s="16" t="s">
        <v>38</v>
      </c>
      <c r="Y2169">
        <v>5</v>
      </c>
      <c r="Z2169">
        <v>5</v>
      </c>
      <c r="AA2169">
        <v>2.5</v>
      </c>
      <c r="AB2169">
        <v>6</v>
      </c>
      <c r="AC2169">
        <v>0.5</v>
      </c>
      <c r="AD2169">
        <v>4</v>
      </c>
      <c r="AE2169" t="s">
        <v>1372</v>
      </c>
    </row>
    <row r="2170" spans="1:31" x14ac:dyDescent="0.25">
      <c r="A2170" s="16" t="s">
        <v>23</v>
      </c>
      <c r="B2170" s="16" t="s">
        <v>39</v>
      </c>
      <c r="C2170" s="16" t="s">
        <v>743</v>
      </c>
      <c r="D2170" s="16" t="s">
        <v>26</v>
      </c>
      <c r="E2170" s="16" t="s">
        <v>41</v>
      </c>
      <c r="F2170" s="16" t="s">
        <v>28</v>
      </c>
      <c r="G2170" s="16" t="s">
        <v>160</v>
      </c>
      <c r="H2170" s="16" t="s">
        <v>155</v>
      </c>
      <c r="I2170" s="16" t="s">
        <v>155</v>
      </c>
      <c r="J2170" s="16" t="s">
        <v>157</v>
      </c>
      <c r="K2170" s="16" t="s">
        <v>271</v>
      </c>
      <c r="L2170" s="9"/>
      <c r="M2170" s="9">
        <v>45094</v>
      </c>
      <c r="N2170" s="9">
        <v>45058</v>
      </c>
      <c r="O2170" s="7">
        <v>45058</v>
      </c>
      <c r="P2170" s="9">
        <v>45058</v>
      </c>
      <c r="Q2170" s="9"/>
      <c r="R2170" s="9" t="s">
        <v>34</v>
      </c>
      <c r="S2170" s="16" t="s">
        <v>65</v>
      </c>
      <c r="T2170" s="16" t="s">
        <v>109</v>
      </c>
      <c r="U2170" s="16"/>
      <c r="V2170" s="16"/>
      <c r="W2170" s="16" t="s">
        <v>96</v>
      </c>
      <c r="X2170" s="16" t="s">
        <v>38</v>
      </c>
      <c r="Y2170">
        <v>5</v>
      </c>
      <c r="Z2170">
        <v>5</v>
      </c>
      <c r="AA2170">
        <v>2.5</v>
      </c>
      <c r="AB2170">
        <v>6</v>
      </c>
      <c r="AC2170">
        <v>0.5</v>
      </c>
      <c r="AD2170">
        <v>4</v>
      </c>
      <c r="AE2170" t="s">
        <v>2134</v>
      </c>
    </row>
    <row r="2171" spans="1:31" x14ac:dyDescent="0.25">
      <c r="A2171" s="16" t="s">
        <v>23</v>
      </c>
      <c r="B2171" s="16" t="s">
        <v>39</v>
      </c>
      <c r="C2171" s="16" t="s">
        <v>743</v>
      </c>
      <c r="D2171" s="16" t="s">
        <v>26</v>
      </c>
      <c r="E2171" s="16" t="s">
        <v>41</v>
      </c>
      <c r="F2171" s="16" t="s">
        <v>28</v>
      </c>
      <c r="G2171" s="16" t="s">
        <v>160</v>
      </c>
      <c r="H2171" s="16" t="s">
        <v>155</v>
      </c>
      <c r="I2171" s="16" t="s">
        <v>155</v>
      </c>
      <c r="J2171" s="16" t="s">
        <v>157</v>
      </c>
      <c r="K2171" s="16" t="s">
        <v>64</v>
      </c>
      <c r="L2171" s="9"/>
      <c r="M2171" s="9">
        <v>45094</v>
      </c>
      <c r="N2171" s="9">
        <v>45058</v>
      </c>
      <c r="O2171" s="7">
        <v>45058</v>
      </c>
      <c r="P2171" s="9">
        <v>45058</v>
      </c>
      <c r="Q2171" s="9">
        <v>45058</v>
      </c>
      <c r="R2171" s="9" t="s">
        <v>34</v>
      </c>
      <c r="S2171" s="16" t="s">
        <v>65</v>
      </c>
      <c r="T2171" s="16" t="s">
        <v>109</v>
      </c>
      <c r="U2171" s="16"/>
      <c r="V2171" s="16"/>
      <c r="W2171" s="16" t="s">
        <v>96</v>
      </c>
      <c r="X2171" s="16" t="s">
        <v>38</v>
      </c>
      <c r="Y2171">
        <v>5</v>
      </c>
      <c r="Z2171">
        <v>5</v>
      </c>
      <c r="AA2171">
        <v>2.5</v>
      </c>
      <c r="AB2171">
        <v>6</v>
      </c>
      <c r="AC2171">
        <v>0.5</v>
      </c>
      <c r="AD2171">
        <v>4</v>
      </c>
      <c r="AE2171" t="s">
        <v>1374</v>
      </c>
    </row>
    <row r="2172" spans="1:31" x14ac:dyDescent="0.25">
      <c r="A2172" s="16" t="s">
        <v>23</v>
      </c>
      <c r="B2172" s="16" t="s">
        <v>39</v>
      </c>
      <c r="C2172" s="16" t="s">
        <v>743</v>
      </c>
      <c r="D2172" s="16" t="s">
        <v>26</v>
      </c>
      <c r="E2172" s="16" t="s">
        <v>41</v>
      </c>
      <c r="F2172" s="16" t="s">
        <v>28</v>
      </c>
      <c r="G2172" s="16" t="s">
        <v>160</v>
      </c>
      <c r="H2172" s="16" t="s">
        <v>155</v>
      </c>
      <c r="I2172" s="16" t="s">
        <v>155</v>
      </c>
      <c r="J2172" s="16" t="s">
        <v>157</v>
      </c>
      <c r="K2172" s="16" t="s">
        <v>47</v>
      </c>
      <c r="L2172" s="9"/>
      <c r="M2172" s="9">
        <v>45094</v>
      </c>
      <c r="N2172" s="9">
        <v>45058</v>
      </c>
      <c r="O2172" s="7">
        <v>45058</v>
      </c>
      <c r="P2172" s="9">
        <v>45058</v>
      </c>
      <c r="Q2172" s="9">
        <v>45058</v>
      </c>
      <c r="R2172" s="9" t="s">
        <v>34</v>
      </c>
      <c r="S2172" s="16" t="s">
        <v>65</v>
      </c>
      <c r="T2172" s="16" t="s">
        <v>109</v>
      </c>
      <c r="U2172" s="16"/>
      <c r="V2172" s="16"/>
      <c r="W2172" s="16" t="s">
        <v>96</v>
      </c>
      <c r="X2172" s="16" t="s">
        <v>38</v>
      </c>
      <c r="Y2172">
        <v>5</v>
      </c>
      <c r="Z2172">
        <v>5</v>
      </c>
      <c r="AA2172">
        <v>2.5</v>
      </c>
      <c r="AB2172">
        <v>6</v>
      </c>
      <c r="AC2172">
        <v>0.5</v>
      </c>
      <c r="AD2172">
        <v>4</v>
      </c>
      <c r="AE2172" t="s">
        <v>1375</v>
      </c>
    </row>
    <row r="2173" spans="1:31" x14ac:dyDescent="0.25">
      <c r="A2173" s="16" t="s">
        <v>23</v>
      </c>
      <c r="B2173" s="16" t="s">
        <v>39</v>
      </c>
      <c r="C2173" s="16" t="s">
        <v>743</v>
      </c>
      <c r="D2173" s="16" t="s">
        <v>26</v>
      </c>
      <c r="E2173" s="16" t="s">
        <v>41</v>
      </c>
      <c r="F2173" s="16" t="s">
        <v>28</v>
      </c>
      <c r="G2173" s="16" t="s">
        <v>160</v>
      </c>
      <c r="H2173" s="16" t="s">
        <v>155</v>
      </c>
      <c r="I2173" s="16" t="s">
        <v>155</v>
      </c>
      <c r="J2173" s="16" t="s">
        <v>157</v>
      </c>
      <c r="K2173" s="16" t="s">
        <v>169</v>
      </c>
      <c r="L2173" s="9"/>
      <c r="M2173" s="9">
        <v>45094</v>
      </c>
      <c r="N2173" s="9">
        <v>45058</v>
      </c>
      <c r="O2173" s="7">
        <v>45058</v>
      </c>
      <c r="P2173" s="9">
        <v>45058</v>
      </c>
      <c r="Q2173" s="9">
        <v>45058</v>
      </c>
      <c r="R2173" s="9" t="s">
        <v>34</v>
      </c>
      <c r="S2173" s="16" t="s">
        <v>65</v>
      </c>
      <c r="T2173" s="16" t="s">
        <v>109</v>
      </c>
      <c r="U2173" s="16"/>
      <c r="V2173" s="16"/>
      <c r="W2173" s="16" t="s">
        <v>96</v>
      </c>
      <c r="X2173" s="16" t="s">
        <v>38</v>
      </c>
      <c r="Y2173">
        <v>5</v>
      </c>
      <c r="Z2173">
        <v>5</v>
      </c>
      <c r="AA2173">
        <v>2.5</v>
      </c>
      <c r="AB2173">
        <v>6</v>
      </c>
      <c r="AC2173">
        <v>0.5</v>
      </c>
      <c r="AD2173">
        <v>4</v>
      </c>
      <c r="AE2173" t="s">
        <v>1376</v>
      </c>
    </row>
    <row r="2174" spans="1:31" x14ac:dyDescent="0.25">
      <c r="A2174" s="16" t="s">
        <v>23</v>
      </c>
      <c r="B2174" s="16" t="s">
        <v>39</v>
      </c>
      <c r="C2174" s="16" t="s">
        <v>743</v>
      </c>
      <c r="D2174" s="16" t="s">
        <v>26</v>
      </c>
      <c r="E2174" s="16" t="s">
        <v>41</v>
      </c>
      <c r="F2174" s="16" t="s">
        <v>28</v>
      </c>
      <c r="G2174" s="16" t="s">
        <v>160</v>
      </c>
      <c r="H2174" s="16" t="s">
        <v>155</v>
      </c>
      <c r="I2174" s="16" t="s">
        <v>155</v>
      </c>
      <c r="J2174" s="16" t="s">
        <v>157</v>
      </c>
      <c r="K2174" s="16" t="s">
        <v>87</v>
      </c>
      <c r="L2174" s="9"/>
      <c r="M2174" s="9">
        <v>45087</v>
      </c>
      <c r="N2174" s="9">
        <v>45058</v>
      </c>
      <c r="O2174" s="7">
        <v>45058</v>
      </c>
      <c r="P2174" s="9">
        <v>45058</v>
      </c>
      <c r="Q2174" s="9">
        <v>44729</v>
      </c>
      <c r="R2174" s="9" t="s">
        <v>34</v>
      </c>
      <c r="S2174" s="16" t="s">
        <v>65</v>
      </c>
      <c r="T2174" s="16" t="s">
        <v>109</v>
      </c>
      <c r="U2174" s="16"/>
      <c r="V2174" s="16"/>
      <c r="W2174" s="16" t="s">
        <v>96</v>
      </c>
      <c r="X2174" s="16" t="s">
        <v>38</v>
      </c>
      <c r="Y2174">
        <v>5</v>
      </c>
      <c r="Z2174">
        <v>5</v>
      </c>
      <c r="AA2174">
        <v>2.5</v>
      </c>
      <c r="AB2174">
        <v>6</v>
      </c>
      <c r="AC2174">
        <v>0.5</v>
      </c>
      <c r="AD2174">
        <v>4</v>
      </c>
      <c r="AE2174" t="s">
        <v>1377</v>
      </c>
    </row>
    <row r="2175" spans="1:31" x14ac:dyDescent="0.25">
      <c r="A2175" s="16" t="s">
        <v>23</v>
      </c>
      <c r="B2175" s="16" t="s">
        <v>39</v>
      </c>
      <c r="C2175" s="16" t="s">
        <v>743</v>
      </c>
      <c r="D2175" s="16" t="s">
        <v>26</v>
      </c>
      <c r="E2175" s="16" t="s">
        <v>41</v>
      </c>
      <c r="F2175" s="16" t="s">
        <v>28</v>
      </c>
      <c r="G2175" s="16" t="s">
        <v>160</v>
      </c>
      <c r="H2175" s="16" t="s">
        <v>155</v>
      </c>
      <c r="I2175" s="16" t="s">
        <v>155</v>
      </c>
      <c r="J2175" s="16" t="s">
        <v>157</v>
      </c>
      <c r="K2175" s="16" t="s">
        <v>170</v>
      </c>
      <c r="L2175" s="9"/>
      <c r="M2175" s="9">
        <v>45094</v>
      </c>
      <c r="N2175" s="9">
        <v>45058</v>
      </c>
      <c r="O2175" s="7">
        <v>45058</v>
      </c>
      <c r="P2175" s="9">
        <v>45058</v>
      </c>
      <c r="Q2175" s="9">
        <v>45058</v>
      </c>
      <c r="R2175" s="9" t="s">
        <v>34</v>
      </c>
      <c r="S2175" s="16" t="s">
        <v>65</v>
      </c>
      <c r="T2175" s="16" t="s">
        <v>109</v>
      </c>
      <c r="U2175" s="16"/>
      <c r="V2175" s="16"/>
      <c r="W2175" s="16" t="s">
        <v>96</v>
      </c>
      <c r="X2175" s="16" t="s">
        <v>38</v>
      </c>
      <c r="Y2175">
        <v>5</v>
      </c>
      <c r="Z2175">
        <v>5</v>
      </c>
      <c r="AA2175">
        <v>2.5</v>
      </c>
      <c r="AB2175">
        <v>6</v>
      </c>
      <c r="AC2175">
        <v>0.5</v>
      </c>
      <c r="AD2175">
        <v>4</v>
      </c>
      <c r="AE2175" t="s">
        <v>1378</v>
      </c>
    </row>
    <row r="2176" spans="1:31" x14ac:dyDescent="0.25">
      <c r="A2176" s="16" t="s">
        <v>23</v>
      </c>
      <c r="B2176" s="16" t="s">
        <v>39</v>
      </c>
      <c r="C2176" s="16" t="s">
        <v>743</v>
      </c>
      <c r="D2176" s="16" t="s">
        <v>26</v>
      </c>
      <c r="E2176" s="16" t="s">
        <v>41</v>
      </c>
      <c r="F2176" s="16" t="s">
        <v>28</v>
      </c>
      <c r="G2176" s="16" t="s">
        <v>160</v>
      </c>
      <c r="H2176" s="16" t="s">
        <v>155</v>
      </c>
      <c r="I2176" s="16" t="s">
        <v>155</v>
      </c>
      <c r="J2176" s="16" t="s">
        <v>157</v>
      </c>
      <c r="K2176" s="16" t="s">
        <v>57</v>
      </c>
      <c r="L2176" s="9"/>
      <c r="M2176" s="9">
        <v>45094</v>
      </c>
      <c r="N2176" s="9">
        <v>45058</v>
      </c>
      <c r="O2176" s="7">
        <v>45058</v>
      </c>
      <c r="P2176" s="9">
        <v>45058</v>
      </c>
      <c r="Q2176" s="9">
        <v>45058</v>
      </c>
      <c r="R2176" s="9" t="s">
        <v>34</v>
      </c>
      <c r="S2176" s="16" t="s">
        <v>65</v>
      </c>
      <c r="T2176" s="16" t="s">
        <v>109</v>
      </c>
      <c r="U2176" s="16"/>
      <c r="V2176" s="16"/>
      <c r="W2176" s="16" t="s">
        <v>96</v>
      </c>
      <c r="X2176" s="16" t="s">
        <v>38</v>
      </c>
      <c r="Y2176">
        <v>5</v>
      </c>
      <c r="Z2176">
        <v>5</v>
      </c>
      <c r="AA2176">
        <v>2.5</v>
      </c>
      <c r="AB2176">
        <v>6</v>
      </c>
      <c r="AC2176">
        <v>0.5</v>
      </c>
      <c r="AD2176">
        <v>4</v>
      </c>
      <c r="AE2176" t="s">
        <v>1379</v>
      </c>
    </row>
    <row r="2177" spans="1:31" x14ac:dyDescent="0.25">
      <c r="A2177" s="16" t="s">
        <v>23</v>
      </c>
      <c r="B2177" s="16" t="s">
        <v>39</v>
      </c>
      <c r="C2177" s="16" t="s">
        <v>743</v>
      </c>
      <c r="D2177" s="16" t="s">
        <v>26</v>
      </c>
      <c r="E2177" s="16" t="s">
        <v>41</v>
      </c>
      <c r="F2177" s="16" t="s">
        <v>28</v>
      </c>
      <c r="G2177" s="16" t="s">
        <v>160</v>
      </c>
      <c r="H2177" s="16" t="s">
        <v>155</v>
      </c>
      <c r="I2177" s="16" t="s">
        <v>155</v>
      </c>
      <c r="J2177" s="16" t="s">
        <v>157</v>
      </c>
      <c r="K2177" s="16" t="s">
        <v>97</v>
      </c>
      <c r="L2177" s="9"/>
      <c r="M2177" s="9">
        <v>45094</v>
      </c>
      <c r="N2177" s="9">
        <v>45058</v>
      </c>
      <c r="O2177" s="7">
        <v>45058</v>
      </c>
      <c r="P2177" s="9">
        <v>45058</v>
      </c>
      <c r="Q2177" s="9">
        <v>45058</v>
      </c>
      <c r="R2177" s="9" t="s">
        <v>34</v>
      </c>
      <c r="S2177" s="16" t="s">
        <v>65</v>
      </c>
      <c r="T2177" s="16" t="s">
        <v>109</v>
      </c>
      <c r="U2177" s="16"/>
      <c r="V2177" s="16"/>
      <c r="W2177" s="16" t="s">
        <v>96</v>
      </c>
      <c r="X2177" s="16" t="s">
        <v>38</v>
      </c>
      <c r="Y2177">
        <v>5</v>
      </c>
      <c r="Z2177">
        <v>5</v>
      </c>
      <c r="AA2177">
        <v>2.5</v>
      </c>
      <c r="AB2177">
        <v>6</v>
      </c>
      <c r="AC2177">
        <v>0.5</v>
      </c>
      <c r="AD2177">
        <v>4</v>
      </c>
      <c r="AE2177" t="s">
        <v>1380</v>
      </c>
    </row>
    <row r="2178" spans="1:31" x14ac:dyDescent="0.25">
      <c r="A2178" s="16" t="s">
        <v>23</v>
      </c>
      <c r="B2178" s="16" t="s">
        <v>39</v>
      </c>
      <c r="C2178" s="16" t="s">
        <v>743</v>
      </c>
      <c r="D2178" s="16" t="s">
        <v>26</v>
      </c>
      <c r="E2178" s="16" t="s">
        <v>41</v>
      </c>
      <c r="F2178" s="16" t="s">
        <v>28</v>
      </c>
      <c r="G2178" s="16" t="s">
        <v>160</v>
      </c>
      <c r="H2178" s="16" t="s">
        <v>155</v>
      </c>
      <c r="I2178" s="16" t="s">
        <v>155</v>
      </c>
      <c r="J2178" s="16" t="s">
        <v>157</v>
      </c>
      <c r="K2178" s="16" t="s">
        <v>171</v>
      </c>
      <c r="L2178" s="9"/>
      <c r="M2178" s="9">
        <v>45094</v>
      </c>
      <c r="N2178" s="9">
        <v>45058</v>
      </c>
      <c r="O2178" s="7">
        <v>45058</v>
      </c>
      <c r="P2178" s="9">
        <v>45058</v>
      </c>
      <c r="Q2178" s="9">
        <v>45058</v>
      </c>
      <c r="R2178" s="9" t="s">
        <v>34</v>
      </c>
      <c r="S2178" s="16" t="s">
        <v>65</v>
      </c>
      <c r="T2178" s="16" t="s">
        <v>109</v>
      </c>
      <c r="U2178" s="16"/>
      <c r="V2178" s="16"/>
      <c r="W2178" s="16" t="s">
        <v>96</v>
      </c>
      <c r="X2178" s="16" t="s">
        <v>38</v>
      </c>
      <c r="Y2178">
        <v>5</v>
      </c>
      <c r="Z2178">
        <v>5</v>
      </c>
      <c r="AA2178">
        <v>2.5</v>
      </c>
      <c r="AB2178">
        <v>6</v>
      </c>
      <c r="AC2178">
        <v>0.5</v>
      </c>
      <c r="AD2178">
        <v>4</v>
      </c>
      <c r="AE2178" t="s">
        <v>1381</v>
      </c>
    </row>
    <row r="2179" spans="1:31" x14ac:dyDescent="0.25">
      <c r="A2179" s="16" t="s">
        <v>23</v>
      </c>
      <c r="B2179" s="16" t="s">
        <v>3143</v>
      </c>
      <c r="C2179" s="16" t="s">
        <v>743</v>
      </c>
      <c r="D2179" s="16" t="s">
        <v>26</v>
      </c>
      <c r="E2179" s="16" t="s">
        <v>41</v>
      </c>
      <c r="F2179" s="16" t="s">
        <v>349</v>
      </c>
      <c r="G2179" s="16" t="s">
        <v>3237</v>
      </c>
      <c r="H2179" s="16" t="s">
        <v>155</v>
      </c>
      <c r="I2179" s="16" t="s">
        <v>155</v>
      </c>
      <c r="J2179" s="16" t="s">
        <v>157</v>
      </c>
      <c r="K2179" s="16" t="s">
        <v>53</v>
      </c>
      <c r="L2179" s="9"/>
      <c r="M2179" s="9">
        <v>45424</v>
      </c>
      <c r="N2179" s="9">
        <v>45424</v>
      </c>
      <c r="O2179" s="7">
        <v>45424</v>
      </c>
      <c r="P2179" s="9"/>
      <c r="Q2179" s="9"/>
      <c r="R2179" s="9" t="s">
        <v>93</v>
      </c>
      <c r="S2179" s="16" t="s">
        <v>65</v>
      </c>
      <c r="T2179" s="16" t="s">
        <v>109</v>
      </c>
      <c r="U2179" s="16"/>
      <c r="V2179" s="16"/>
      <c r="W2179" s="16" t="s">
        <v>96</v>
      </c>
      <c r="X2179" s="16" t="s">
        <v>38</v>
      </c>
      <c r="Y2179">
        <v>5</v>
      </c>
      <c r="Z2179">
        <v>5</v>
      </c>
      <c r="AA2179">
        <v>2.5</v>
      </c>
      <c r="AB2179">
        <v>6</v>
      </c>
      <c r="AC2179">
        <v>0.5</v>
      </c>
      <c r="AD2179">
        <v>4</v>
      </c>
      <c r="AE2179" t="s">
        <v>3244</v>
      </c>
    </row>
    <row r="2180" spans="1:31" x14ac:dyDescent="0.25">
      <c r="A2180" s="16" t="s">
        <v>23</v>
      </c>
      <c r="B2180" s="16" t="s">
        <v>3143</v>
      </c>
      <c r="C2180" s="16" t="s">
        <v>743</v>
      </c>
      <c r="D2180" s="16" t="s">
        <v>26</v>
      </c>
      <c r="E2180" s="16" t="s">
        <v>41</v>
      </c>
      <c r="F2180" s="16" t="s">
        <v>349</v>
      </c>
      <c r="G2180" s="16" t="s">
        <v>3237</v>
      </c>
      <c r="H2180" s="16" t="s">
        <v>155</v>
      </c>
      <c r="I2180" s="16" t="s">
        <v>155</v>
      </c>
      <c r="J2180" s="16" t="s">
        <v>157</v>
      </c>
      <c r="K2180" s="16" t="s">
        <v>271</v>
      </c>
      <c r="L2180" s="9"/>
      <c r="M2180" s="9">
        <v>45424</v>
      </c>
      <c r="N2180" s="9">
        <v>45424</v>
      </c>
      <c r="O2180" s="7">
        <v>45424</v>
      </c>
      <c r="P2180" s="9"/>
      <c r="Q2180" s="9"/>
      <c r="R2180" s="9" t="s">
        <v>93</v>
      </c>
      <c r="S2180" s="16" t="s">
        <v>65</v>
      </c>
      <c r="T2180" s="16" t="s">
        <v>109</v>
      </c>
      <c r="U2180" s="16"/>
      <c r="V2180" s="16"/>
      <c r="W2180" s="16" t="s">
        <v>96</v>
      </c>
      <c r="X2180" s="16" t="s">
        <v>38</v>
      </c>
      <c r="Y2180">
        <v>5</v>
      </c>
      <c r="Z2180">
        <v>5</v>
      </c>
      <c r="AA2180">
        <v>2.5</v>
      </c>
      <c r="AB2180">
        <v>6</v>
      </c>
      <c r="AC2180">
        <v>0.5</v>
      </c>
      <c r="AD2180">
        <v>4</v>
      </c>
      <c r="AE2180" t="s">
        <v>3994</v>
      </c>
    </row>
    <row r="2181" spans="1:31" x14ac:dyDescent="0.25">
      <c r="A2181" s="16" t="s">
        <v>23</v>
      </c>
      <c r="B2181" s="16" t="s">
        <v>3143</v>
      </c>
      <c r="C2181" s="16" t="s">
        <v>743</v>
      </c>
      <c r="D2181" s="16" t="s">
        <v>26</v>
      </c>
      <c r="E2181" s="16" t="s">
        <v>41</v>
      </c>
      <c r="F2181" s="16" t="s">
        <v>349</v>
      </c>
      <c r="G2181" s="16" t="s">
        <v>3237</v>
      </c>
      <c r="H2181" s="16" t="s">
        <v>155</v>
      </c>
      <c r="I2181" s="16" t="s">
        <v>155</v>
      </c>
      <c r="J2181" s="16" t="s">
        <v>157</v>
      </c>
      <c r="K2181" s="16" t="s">
        <v>64</v>
      </c>
      <c r="L2181" s="9"/>
      <c r="M2181" s="9">
        <v>45424</v>
      </c>
      <c r="N2181" s="9">
        <v>45424</v>
      </c>
      <c r="O2181" s="7">
        <v>45424</v>
      </c>
      <c r="P2181" s="9"/>
      <c r="Q2181" s="9"/>
      <c r="R2181" s="9" t="s">
        <v>93</v>
      </c>
      <c r="S2181" s="16" t="s">
        <v>65</v>
      </c>
      <c r="T2181" s="16" t="s">
        <v>109</v>
      </c>
      <c r="U2181" s="16"/>
      <c r="V2181" s="16"/>
      <c r="W2181" s="16" t="s">
        <v>96</v>
      </c>
      <c r="X2181" s="16" t="s">
        <v>38</v>
      </c>
      <c r="Y2181">
        <v>5</v>
      </c>
      <c r="Z2181">
        <v>5</v>
      </c>
      <c r="AA2181">
        <v>2.5</v>
      </c>
      <c r="AB2181">
        <v>6</v>
      </c>
      <c r="AC2181">
        <v>0.5</v>
      </c>
      <c r="AD2181">
        <v>4</v>
      </c>
      <c r="AE2181" t="s">
        <v>3246</v>
      </c>
    </row>
    <row r="2182" spans="1:31" x14ac:dyDescent="0.25">
      <c r="A2182" s="16" t="s">
        <v>23</v>
      </c>
      <c r="B2182" s="16" t="s">
        <v>3143</v>
      </c>
      <c r="C2182" s="16" t="s">
        <v>743</v>
      </c>
      <c r="D2182" s="16" t="s">
        <v>26</v>
      </c>
      <c r="E2182" s="16" t="s">
        <v>41</v>
      </c>
      <c r="F2182" s="16" t="s">
        <v>349</v>
      </c>
      <c r="G2182" s="16" t="s">
        <v>3237</v>
      </c>
      <c r="H2182" s="16" t="s">
        <v>155</v>
      </c>
      <c r="I2182" s="16" t="s">
        <v>155</v>
      </c>
      <c r="J2182" s="16" t="s">
        <v>157</v>
      </c>
      <c r="K2182" s="16" t="s">
        <v>47</v>
      </c>
      <c r="L2182" s="9"/>
      <c r="M2182" s="9">
        <v>45424</v>
      </c>
      <c r="N2182" s="9">
        <v>45424</v>
      </c>
      <c r="O2182" s="7">
        <v>45424</v>
      </c>
      <c r="P2182" s="9"/>
      <c r="Q2182" s="9"/>
      <c r="R2182" s="9" t="s">
        <v>93</v>
      </c>
      <c r="S2182" s="16" t="s">
        <v>65</v>
      </c>
      <c r="T2182" s="16" t="s">
        <v>109</v>
      </c>
      <c r="U2182" s="16"/>
      <c r="V2182" s="16"/>
      <c r="W2182" s="16" t="s">
        <v>96</v>
      </c>
      <c r="X2182" s="16" t="s">
        <v>38</v>
      </c>
      <c r="Y2182">
        <v>5</v>
      </c>
      <c r="Z2182">
        <v>5</v>
      </c>
      <c r="AA2182">
        <v>2.5</v>
      </c>
      <c r="AB2182">
        <v>6</v>
      </c>
      <c r="AC2182">
        <v>0.5</v>
      </c>
      <c r="AD2182">
        <v>4</v>
      </c>
      <c r="AE2182" t="s">
        <v>3247</v>
      </c>
    </row>
    <row r="2183" spans="1:31" x14ac:dyDescent="0.25">
      <c r="A2183" s="16" t="s">
        <v>23</v>
      </c>
      <c r="B2183" s="16" t="s">
        <v>3143</v>
      </c>
      <c r="C2183" s="16" t="s">
        <v>743</v>
      </c>
      <c r="D2183" s="16" t="s">
        <v>26</v>
      </c>
      <c r="E2183" s="16" t="s">
        <v>41</v>
      </c>
      <c r="F2183" s="16" t="s">
        <v>349</v>
      </c>
      <c r="G2183" s="16" t="s">
        <v>3237</v>
      </c>
      <c r="H2183" s="16" t="s">
        <v>155</v>
      </c>
      <c r="I2183" s="16" t="s">
        <v>155</v>
      </c>
      <c r="J2183" s="16" t="s">
        <v>157</v>
      </c>
      <c r="K2183" s="16" t="s">
        <v>169</v>
      </c>
      <c r="L2183" s="9"/>
      <c r="M2183" s="9">
        <v>45424</v>
      </c>
      <c r="N2183" s="9">
        <v>45424</v>
      </c>
      <c r="O2183" s="7">
        <v>45424</v>
      </c>
      <c r="P2183" s="9"/>
      <c r="Q2183" s="9"/>
      <c r="R2183" s="9" t="s">
        <v>93</v>
      </c>
      <c r="S2183" s="16" t="s">
        <v>65</v>
      </c>
      <c r="T2183" s="16" t="s">
        <v>109</v>
      </c>
      <c r="U2183" s="16"/>
      <c r="V2183" s="16"/>
      <c r="W2183" s="16" t="s">
        <v>96</v>
      </c>
      <c r="X2183" s="16" t="s">
        <v>38</v>
      </c>
      <c r="Y2183">
        <v>5</v>
      </c>
      <c r="Z2183">
        <v>5</v>
      </c>
      <c r="AA2183">
        <v>2.5</v>
      </c>
      <c r="AB2183">
        <v>6</v>
      </c>
      <c r="AC2183">
        <v>0.5</v>
      </c>
      <c r="AD2183">
        <v>4</v>
      </c>
      <c r="AE2183" t="s">
        <v>3248</v>
      </c>
    </row>
    <row r="2184" spans="1:31" x14ac:dyDescent="0.25">
      <c r="A2184" s="16" t="s">
        <v>23</v>
      </c>
      <c r="B2184" s="16" t="s">
        <v>3143</v>
      </c>
      <c r="C2184" s="16" t="s">
        <v>743</v>
      </c>
      <c r="D2184" s="16" t="s">
        <v>26</v>
      </c>
      <c r="E2184" s="16" t="s">
        <v>41</v>
      </c>
      <c r="F2184" s="16" t="s">
        <v>349</v>
      </c>
      <c r="G2184" s="16" t="s">
        <v>3237</v>
      </c>
      <c r="H2184" s="16" t="s">
        <v>155</v>
      </c>
      <c r="I2184" s="16" t="s">
        <v>155</v>
      </c>
      <c r="J2184" s="16" t="s">
        <v>157</v>
      </c>
      <c r="K2184" s="16" t="s">
        <v>87</v>
      </c>
      <c r="L2184" s="9"/>
      <c r="M2184" s="9">
        <v>45424</v>
      </c>
      <c r="N2184" s="9">
        <v>45424</v>
      </c>
      <c r="O2184" s="7">
        <v>45424</v>
      </c>
      <c r="P2184" s="9"/>
      <c r="Q2184" s="9"/>
      <c r="R2184" s="9" t="s">
        <v>93</v>
      </c>
      <c r="S2184" s="16" t="s">
        <v>65</v>
      </c>
      <c r="T2184" s="16" t="s">
        <v>109</v>
      </c>
      <c r="U2184" s="16"/>
      <c r="V2184" s="16"/>
      <c r="W2184" s="16" t="s">
        <v>96</v>
      </c>
      <c r="X2184" s="16" t="s">
        <v>38</v>
      </c>
      <c r="Y2184">
        <v>5</v>
      </c>
      <c r="Z2184">
        <v>5</v>
      </c>
      <c r="AA2184">
        <v>2.5</v>
      </c>
      <c r="AB2184">
        <v>6</v>
      </c>
      <c r="AC2184">
        <v>0.5</v>
      </c>
      <c r="AD2184">
        <v>4</v>
      </c>
      <c r="AE2184" t="s">
        <v>3249</v>
      </c>
    </row>
    <row r="2185" spans="1:31" x14ac:dyDescent="0.25">
      <c r="A2185" s="16" t="s">
        <v>23</v>
      </c>
      <c r="B2185" s="16" t="s">
        <v>3143</v>
      </c>
      <c r="C2185" s="16" t="s">
        <v>743</v>
      </c>
      <c r="D2185" s="16" t="s">
        <v>26</v>
      </c>
      <c r="E2185" s="16" t="s">
        <v>41</v>
      </c>
      <c r="F2185" s="16" t="s">
        <v>349</v>
      </c>
      <c r="G2185" s="16" t="s">
        <v>3237</v>
      </c>
      <c r="H2185" s="16" t="s">
        <v>155</v>
      </c>
      <c r="I2185" s="16" t="s">
        <v>155</v>
      </c>
      <c r="J2185" s="16" t="s">
        <v>157</v>
      </c>
      <c r="K2185" s="16" t="s">
        <v>170</v>
      </c>
      <c r="L2185" s="9"/>
      <c r="M2185" s="9">
        <v>45424</v>
      </c>
      <c r="N2185" s="9">
        <v>45424</v>
      </c>
      <c r="O2185" s="7">
        <v>45424</v>
      </c>
      <c r="P2185" s="9"/>
      <c r="Q2185" s="9"/>
      <c r="R2185" s="9" t="s">
        <v>93</v>
      </c>
      <c r="S2185" s="16" t="s">
        <v>65</v>
      </c>
      <c r="T2185" s="16" t="s">
        <v>109</v>
      </c>
      <c r="U2185" s="16"/>
      <c r="V2185" s="16"/>
      <c r="W2185" s="16" t="s">
        <v>96</v>
      </c>
      <c r="X2185" s="16" t="s">
        <v>38</v>
      </c>
      <c r="Y2185">
        <v>5</v>
      </c>
      <c r="Z2185">
        <v>5</v>
      </c>
      <c r="AA2185">
        <v>2.5</v>
      </c>
      <c r="AB2185">
        <v>6</v>
      </c>
      <c r="AC2185">
        <v>0.5</v>
      </c>
      <c r="AD2185">
        <v>4</v>
      </c>
      <c r="AE2185" t="s">
        <v>3250</v>
      </c>
    </row>
    <row r="2186" spans="1:31" x14ac:dyDescent="0.25">
      <c r="A2186" s="16" t="s">
        <v>23</v>
      </c>
      <c r="B2186" s="16" t="s">
        <v>3143</v>
      </c>
      <c r="C2186" s="16" t="s">
        <v>743</v>
      </c>
      <c r="D2186" s="16" t="s">
        <v>26</v>
      </c>
      <c r="E2186" s="16" t="s">
        <v>41</v>
      </c>
      <c r="F2186" s="16" t="s">
        <v>349</v>
      </c>
      <c r="G2186" s="16" t="s">
        <v>3237</v>
      </c>
      <c r="H2186" s="16" t="s">
        <v>155</v>
      </c>
      <c r="I2186" s="16" t="s">
        <v>155</v>
      </c>
      <c r="J2186" s="16" t="s">
        <v>157</v>
      </c>
      <c r="K2186" s="16" t="s">
        <v>57</v>
      </c>
      <c r="L2186" s="9"/>
      <c r="M2186" s="9">
        <v>45424</v>
      </c>
      <c r="N2186" s="9">
        <v>45424</v>
      </c>
      <c r="O2186" s="7">
        <v>45424</v>
      </c>
      <c r="P2186" s="9"/>
      <c r="Q2186" s="9"/>
      <c r="R2186" s="9" t="s">
        <v>93</v>
      </c>
      <c r="S2186" s="16" t="s">
        <v>65</v>
      </c>
      <c r="T2186" s="16" t="s">
        <v>109</v>
      </c>
      <c r="U2186" s="16"/>
      <c r="V2186" s="16"/>
      <c r="W2186" s="16" t="s">
        <v>96</v>
      </c>
      <c r="X2186" s="16" t="s">
        <v>38</v>
      </c>
      <c r="Y2186">
        <v>5</v>
      </c>
      <c r="Z2186">
        <v>5</v>
      </c>
      <c r="AA2186">
        <v>2.5</v>
      </c>
      <c r="AB2186">
        <v>6</v>
      </c>
      <c r="AC2186">
        <v>0.5</v>
      </c>
      <c r="AD2186">
        <v>4</v>
      </c>
      <c r="AE2186" t="s">
        <v>3251</v>
      </c>
    </row>
    <row r="2187" spans="1:31" x14ac:dyDescent="0.25">
      <c r="A2187" s="16" t="s">
        <v>23</v>
      </c>
      <c r="B2187" s="16" t="s">
        <v>3143</v>
      </c>
      <c r="C2187" s="16" t="s">
        <v>743</v>
      </c>
      <c r="D2187" s="16" t="s">
        <v>26</v>
      </c>
      <c r="E2187" s="16" t="s">
        <v>41</v>
      </c>
      <c r="F2187" s="16" t="s">
        <v>349</v>
      </c>
      <c r="G2187" s="16" t="s">
        <v>3237</v>
      </c>
      <c r="H2187" s="16" t="s">
        <v>155</v>
      </c>
      <c r="I2187" s="16" t="s">
        <v>155</v>
      </c>
      <c r="J2187" s="16" t="s">
        <v>157</v>
      </c>
      <c r="K2187" s="16" t="s">
        <v>97</v>
      </c>
      <c r="L2187" s="9"/>
      <c r="M2187" s="9">
        <v>45424</v>
      </c>
      <c r="N2187" s="9">
        <v>45424</v>
      </c>
      <c r="O2187" s="7">
        <v>45424</v>
      </c>
      <c r="P2187" s="9"/>
      <c r="Q2187" s="9"/>
      <c r="R2187" s="9" t="s">
        <v>93</v>
      </c>
      <c r="S2187" s="16" t="s">
        <v>65</v>
      </c>
      <c r="T2187" s="16" t="s">
        <v>109</v>
      </c>
      <c r="U2187" s="16"/>
      <c r="V2187" s="16"/>
      <c r="W2187" s="16" t="s">
        <v>96</v>
      </c>
      <c r="X2187" s="16" t="s">
        <v>38</v>
      </c>
      <c r="Y2187">
        <v>5</v>
      </c>
      <c r="Z2187">
        <v>5</v>
      </c>
      <c r="AA2187">
        <v>2.5</v>
      </c>
      <c r="AB2187">
        <v>6</v>
      </c>
      <c r="AC2187">
        <v>0.5</v>
      </c>
      <c r="AD2187">
        <v>4</v>
      </c>
      <c r="AE2187" t="s">
        <v>3252</v>
      </c>
    </row>
    <row r="2188" spans="1:31" x14ac:dyDescent="0.25">
      <c r="A2188" s="16" t="s">
        <v>23</v>
      </c>
      <c r="B2188" s="16" t="s">
        <v>3143</v>
      </c>
      <c r="C2188" s="16" t="s">
        <v>743</v>
      </c>
      <c r="D2188" s="16" t="s">
        <v>26</v>
      </c>
      <c r="E2188" s="16" t="s">
        <v>41</v>
      </c>
      <c r="F2188" s="16" t="s">
        <v>349</v>
      </c>
      <c r="G2188" s="16" t="s">
        <v>3237</v>
      </c>
      <c r="H2188" s="16" t="s">
        <v>155</v>
      </c>
      <c r="I2188" s="16" t="s">
        <v>155</v>
      </c>
      <c r="J2188" s="16" t="s">
        <v>157</v>
      </c>
      <c r="K2188" s="16" t="s">
        <v>171</v>
      </c>
      <c r="L2188" s="9"/>
      <c r="M2188" s="9">
        <v>45424</v>
      </c>
      <c r="N2188" s="9">
        <v>45424</v>
      </c>
      <c r="O2188" s="7">
        <v>45424</v>
      </c>
      <c r="P2188" s="9"/>
      <c r="Q2188" s="9"/>
      <c r="R2188" s="9" t="s">
        <v>93</v>
      </c>
      <c r="S2188" s="16" t="s">
        <v>65</v>
      </c>
      <c r="T2188" s="16" t="s">
        <v>109</v>
      </c>
      <c r="U2188" s="16"/>
      <c r="V2188" s="16"/>
      <c r="W2188" s="16" t="s">
        <v>96</v>
      </c>
      <c r="X2188" s="16" t="s">
        <v>38</v>
      </c>
      <c r="Y2188">
        <v>5</v>
      </c>
      <c r="Z2188">
        <v>5</v>
      </c>
      <c r="AA2188">
        <v>2.5</v>
      </c>
      <c r="AB2188">
        <v>6</v>
      </c>
      <c r="AC2188">
        <v>0.5</v>
      </c>
      <c r="AD2188">
        <v>4</v>
      </c>
      <c r="AE2188" t="s">
        <v>3253</v>
      </c>
    </row>
    <row r="2189" spans="1:31" x14ac:dyDescent="0.25">
      <c r="A2189" s="16" t="s">
        <v>23</v>
      </c>
      <c r="B2189" s="16" t="s">
        <v>39</v>
      </c>
      <c r="C2189" s="16" t="s">
        <v>744</v>
      </c>
      <c r="D2189" s="16" t="s">
        <v>26</v>
      </c>
      <c r="E2189" s="16" t="s">
        <v>41</v>
      </c>
      <c r="F2189" s="16" t="s">
        <v>28</v>
      </c>
      <c r="G2189" s="16" t="s">
        <v>245</v>
      </c>
      <c r="H2189" s="16" t="s">
        <v>246</v>
      </c>
      <c r="I2189" s="16" t="s">
        <v>246</v>
      </c>
      <c r="J2189" s="16" t="s">
        <v>745</v>
      </c>
      <c r="K2189" s="16" t="s">
        <v>56</v>
      </c>
      <c r="L2189" s="9"/>
      <c r="M2189" s="9">
        <v>45016</v>
      </c>
      <c r="N2189" s="9">
        <v>45016</v>
      </c>
      <c r="O2189" s="7">
        <v>45016</v>
      </c>
      <c r="P2189" s="9">
        <v>45016</v>
      </c>
      <c r="Q2189" s="9">
        <v>44621</v>
      </c>
      <c r="R2189" s="9" t="s">
        <v>34</v>
      </c>
      <c r="S2189" s="16" t="s">
        <v>65</v>
      </c>
      <c r="T2189" s="16" t="s">
        <v>482</v>
      </c>
      <c r="U2189" s="16"/>
      <c r="V2189" s="16"/>
      <c r="W2189" s="16" t="s">
        <v>37</v>
      </c>
      <c r="X2189" s="16" t="s">
        <v>38</v>
      </c>
      <c r="Y2189">
        <v>3</v>
      </c>
      <c r="Z2189">
        <v>5</v>
      </c>
      <c r="AA2189">
        <v>1.5</v>
      </c>
      <c r="AB2189">
        <v>6</v>
      </c>
      <c r="AC2189">
        <v>0.5</v>
      </c>
      <c r="AD2189">
        <v>3</v>
      </c>
      <c r="AE2189" t="s">
        <v>2135</v>
      </c>
    </row>
    <row r="2190" spans="1:31" x14ac:dyDescent="0.25">
      <c r="A2190" s="16" t="s">
        <v>23</v>
      </c>
      <c r="B2190" s="16" t="s">
        <v>39</v>
      </c>
      <c r="C2190" s="16" t="s">
        <v>744</v>
      </c>
      <c r="D2190" s="16" t="s">
        <v>3139</v>
      </c>
      <c r="E2190" s="16" t="s">
        <v>240</v>
      </c>
      <c r="F2190" s="16" t="s">
        <v>28</v>
      </c>
      <c r="G2190" s="16" t="s">
        <v>746</v>
      </c>
      <c r="H2190" s="16" t="s">
        <v>3868</v>
      </c>
      <c r="I2190" s="16" t="s">
        <v>246</v>
      </c>
      <c r="J2190" s="16" t="s">
        <v>246</v>
      </c>
      <c r="K2190" s="16" t="s">
        <v>243</v>
      </c>
      <c r="L2190" s="9"/>
      <c r="M2190" s="9">
        <v>44958</v>
      </c>
      <c r="N2190" s="9">
        <v>44958</v>
      </c>
      <c r="O2190" s="7">
        <v>44958</v>
      </c>
      <c r="P2190" s="9"/>
      <c r="Q2190" s="9"/>
      <c r="R2190" s="9" t="s">
        <v>34</v>
      </c>
      <c r="S2190" s="16" t="s">
        <v>65</v>
      </c>
      <c r="T2190" s="16" t="s">
        <v>482</v>
      </c>
      <c r="U2190" s="16"/>
      <c r="V2190" s="16"/>
      <c r="W2190" s="16" t="s">
        <v>37</v>
      </c>
      <c r="X2190" s="16" t="s">
        <v>38</v>
      </c>
      <c r="Y2190">
        <v>3</v>
      </c>
      <c r="Z2190">
        <v>3</v>
      </c>
      <c r="AA2190">
        <v>0.9</v>
      </c>
      <c r="AB2190">
        <v>2</v>
      </c>
      <c r="AC2190">
        <v>0.16666666666666666</v>
      </c>
      <c r="AD2190">
        <v>2</v>
      </c>
      <c r="AE2190" t="s">
        <v>3995</v>
      </c>
    </row>
    <row r="2191" spans="1:31" x14ac:dyDescent="0.25">
      <c r="A2191" s="16" t="s">
        <v>3138</v>
      </c>
      <c r="B2191" s="16" t="s">
        <v>24</v>
      </c>
      <c r="C2191" s="16" t="s">
        <v>744</v>
      </c>
      <c r="D2191" s="16" t="s">
        <v>26</v>
      </c>
      <c r="E2191" s="16" t="s">
        <v>747</v>
      </c>
      <c r="F2191" s="16" t="s">
        <v>28</v>
      </c>
      <c r="G2191" s="16" t="s">
        <v>748</v>
      </c>
      <c r="H2191" s="16" t="s">
        <v>246</v>
      </c>
      <c r="I2191" s="16" t="s">
        <v>246</v>
      </c>
      <c r="J2191" s="16" t="s">
        <v>247</v>
      </c>
      <c r="K2191" s="16" t="s">
        <v>749</v>
      </c>
      <c r="L2191" s="9"/>
      <c r="M2191" s="9">
        <v>45265</v>
      </c>
      <c r="N2191" s="9">
        <v>45265</v>
      </c>
      <c r="O2191" s="7">
        <v>45265</v>
      </c>
      <c r="P2191" s="9"/>
      <c r="Q2191" s="9"/>
      <c r="R2191" s="9" t="s">
        <v>93</v>
      </c>
      <c r="S2191" s="16" t="s">
        <v>65</v>
      </c>
      <c r="T2191" s="16" t="s">
        <v>482</v>
      </c>
      <c r="U2191" s="16"/>
      <c r="V2191" s="16"/>
      <c r="W2191" s="16"/>
      <c r="X2191" s="16" t="s">
        <v>38</v>
      </c>
      <c r="Y2191">
        <v>3</v>
      </c>
      <c r="Z2191">
        <v>5</v>
      </c>
      <c r="AA2191">
        <v>1.5</v>
      </c>
      <c r="AB2191">
        <v>0</v>
      </c>
      <c r="AC2191">
        <v>0</v>
      </c>
      <c r="AD2191">
        <v>2</v>
      </c>
      <c r="AE2191" t="s">
        <v>2136</v>
      </c>
    </row>
    <row r="2192" spans="1:31" x14ac:dyDescent="0.25">
      <c r="A2192" s="16" t="s">
        <v>3138</v>
      </c>
      <c r="B2192" s="16" t="s">
        <v>24</v>
      </c>
      <c r="C2192" s="16" t="s">
        <v>744</v>
      </c>
      <c r="D2192" s="16" t="s">
        <v>26</v>
      </c>
      <c r="E2192" s="16" t="s">
        <v>750</v>
      </c>
      <c r="F2192" s="16" t="s">
        <v>28</v>
      </c>
      <c r="G2192" s="16" t="s">
        <v>751</v>
      </c>
      <c r="H2192" s="16" t="s">
        <v>246</v>
      </c>
      <c r="I2192" s="16" t="s">
        <v>246</v>
      </c>
      <c r="J2192" s="16" t="s">
        <v>247</v>
      </c>
      <c r="K2192" s="16" t="s">
        <v>752</v>
      </c>
      <c r="L2192" s="9"/>
      <c r="M2192" s="9">
        <v>45086</v>
      </c>
      <c r="N2192" s="9">
        <v>45086</v>
      </c>
      <c r="O2192" s="7">
        <v>45086</v>
      </c>
      <c r="P2192" s="9"/>
      <c r="Q2192" s="9"/>
      <c r="R2192" s="9" t="s">
        <v>34</v>
      </c>
      <c r="S2192" s="16" t="s">
        <v>65</v>
      </c>
      <c r="T2192" s="16" t="s">
        <v>482</v>
      </c>
      <c r="U2192" s="16"/>
      <c r="V2192" s="16"/>
      <c r="W2192" s="16"/>
      <c r="X2192" s="16" t="s">
        <v>38</v>
      </c>
      <c r="Y2192">
        <v>3</v>
      </c>
      <c r="Z2192">
        <v>5</v>
      </c>
      <c r="AA2192">
        <v>1.5</v>
      </c>
      <c r="AB2192">
        <v>0</v>
      </c>
      <c r="AC2192">
        <v>0</v>
      </c>
      <c r="AD2192">
        <v>2</v>
      </c>
      <c r="AE2192" t="s">
        <v>2137</v>
      </c>
    </row>
    <row r="2193" spans="1:31" x14ac:dyDescent="0.25">
      <c r="A2193" s="16" t="s">
        <v>23</v>
      </c>
      <c r="B2193" s="16" t="s">
        <v>3143</v>
      </c>
      <c r="C2193" s="16" t="s">
        <v>744</v>
      </c>
      <c r="D2193" s="16" t="s">
        <v>26</v>
      </c>
      <c r="E2193" s="16" t="s">
        <v>41</v>
      </c>
      <c r="F2193" s="16" t="s">
        <v>349</v>
      </c>
      <c r="G2193" s="16" t="s">
        <v>3412</v>
      </c>
      <c r="H2193" s="16" t="s">
        <v>246</v>
      </c>
      <c r="I2193" s="16" t="s">
        <v>246</v>
      </c>
      <c r="J2193" s="16" t="s">
        <v>745</v>
      </c>
      <c r="K2193" s="16" t="s">
        <v>56</v>
      </c>
      <c r="L2193" s="9"/>
      <c r="M2193" s="9">
        <v>45382</v>
      </c>
      <c r="N2193" s="9">
        <v>45382</v>
      </c>
      <c r="O2193" s="7">
        <v>45382</v>
      </c>
      <c r="P2193" s="9"/>
      <c r="Q2193" s="9"/>
      <c r="R2193" s="9" t="s">
        <v>93</v>
      </c>
      <c r="S2193" s="16" t="s">
        <v>65</v>
      </c>
      <c r="T2193" s="16" t="s">
        <v>482</v>
      </c>
      <c r="U2193" s="16"/>
      <c r="V2193" s="16"/>
      <c r="W2193" s="16" t="s">
        <v>37</v>
      </c>
      <c r="X2193" s="16" t="s">
        <v>38</v>
      </c>
      <c r="Y2193">
        <v>3</v>
      </c>
      <c r="Z2193">
        <v>5</v>
      </c>
      <c r="AA2193">
        <v>1.5</v>
      </c>
      <c r="AB2193">
        <v>6</v>
      </c>
      <c r="AC2193">
        <v>0.5</v>
      </c>
      <c r="AD2193">
        <v>3</v>
      </c>
      <c r="AE2193" t="s">
        <v>3996</v>
      </c>
    </row>
    <row r="2194" spans="1:31" x14ac:dyDescent="0.25">
      <c r="A2194" s="16" t="s">
        <v>23</v>
      </c>
      <c r="B2194" s="16" t="s">
        <v>3143</v>
      </c>
      <c r="C2194" s="16" t="s">
        <v>744</v>
      </c>
      <c r="D2194" s="16" t="s">
        <v>3139</v>
      </c>
      <c r="E2194" s="16" t="s">
        <v>240</v>
      </c>
      <c r="F2194" s="16" t="s">
        <v>349</v>
      </c>
      <c r="G2194" s="16" t="s">
        <v>3997</v>
      </c>
      <c r="H2194" s="16" t="s">
        <v>3868</v>
      </c>
      <c r="I2194" s="16" t="s">
        <v>246</v>
      </c>
      <c r="J2194" s="16" t="s">
        <v>246</v>
      </c>
      <c r="K2194" s="16" t="s">
        <v>243</v>
      </c>
      <c r="L2194" s="9"/>
      <c r="M2194" s="9">
        <v>45323</v>
      </c>
      <c r="N2194" s="9">
        <v>45323</v>
      </c>
      <c r="O2194" s="7">
        <v>45323</v>
      </c>
      <c r="P2194" s="9"/>
      <c r="Q2194" s="9"/>
      <c r="R2194" s="9" t="s">
        <v>93</v>
      </c>
      <c r="S2194" s="16" t="s">
        <v>65</v>
      </c>
      <c r="T2194" s="16" t="s">
        <v>482</v>
      </c>
      <c r="U2194" s="16"/>
      <c r="V2194" s="16"/>
      <c r="W2194" s="16" t="s">
        <v>37</v>
      </c>
      <c r="X2194" s="16" t="s">
        <v>38</v>
      </c>
      <c r="Y2194">
        <v>3</v>
      </c>
      <c r="Z2194">
        <v>3</v>
      </c>
      <c r="AA2194">
        <v>0.9</v>
      </c>
      <c r="AB2194">
        <v>2</v>
      </c>
      <c r="AC2194">
        <v>0.16666666666666666</v>
      </c>
      <c r="AD2194">
        <v>2</v>
      </c>
      <c r="AE2194" t="s">
        <v>3998</v>
      </c>
    </row>
    <row r="2195" spans="1:31" x14ac:dyDescent="0.25">
      <c r="A2195" s="16" t="s">
        <v>3138</v>
      </c>
      <c r="B2195" s="16" t="s">
        <v>24</v>
      </c>
      <c r="C2195" s="16" t="s">
        <v>753</v>
      </c>
      <c r="D2195" s="16" t="s">
        <v>26</v>
      </c>
      <c r="E2195" s="16" t="s">
        <v>41</v>
      </c>
      <c r="F2195" s="16" t="s">
        <v>28</v>
      </c>
      <c r="G2195" s="16" t="s">
        <v>105</v>
      </c>
      <c r="H2195" s="16" t="s">
        <v>106</v>
      </c>
      <c r="I2195" s="16" t="s">
        <v>106</v>
      </c>
      <c r="J2195" s="16" t="s">
        <v>591</v>
      </c>
      <c r="K2195" s="16" t="s">
        <v>108</v>
      </c>
      <c r="L2195" s="9"/>
      <c r="M2195" s="9">
        <v>45170</v>
      </c>
      <c r="N2195" s="9">
        <v>45176</v>
      </c>
      <c r="O2195" s="7">
        <v>45176</v>
      </c>
      <c r="P2195" s="9">
        <v>45176</v>
      </c>
      <c r="Q2195" s="9"/>
      <c r="R2195" s="9" t="s">
        <v>34</v>
      </c>
      <c r="S2195" s="16" t="s">
        <v>65</v>
      </c>
      <c r="T2195" s="16" t="s">
        <v>109</v>
      </c>
      <c r="U2195" s="16"/>
      <c r="V2195" s="16"/>
      <c r="W2195" s="16"/>
      <c r="X2195" s="16" t="s">
        <v>38</v>
      </c>
      <c r="Y2195">
        <v>6</v>
      </c>
      <c r="Z2195">
        <v>5</v>
      </c>
      <c r="AA2195">
        <v>3</v>
      </c>
      <c r="AB2195">
        <v>6</v>
      </c>
      <c r="AC2195">
        <v>0.5</v>
      </c>
      <c r="AD2195">
        <v>5</v>
      </c>
      <c r="AE2195" t="s">
        <v>2138</v>
      </c>
    </row>
    <row r="2196" spans="1:31" x14ac:dyDescent="0.25">
      <c r="A2196" s="16" t="s">
        <v>3138</v>
      </c>
      <c r="B2196" s="16" t="s">
        <v>24</v>
      </c>
      <c r="C2196" s="16" t="s">
        <v>753</v>
      </c>
      <c r="D2196" s="16" t="s">
        <v>26</v>
      </c>
      <c r="E2196" s="16" t="s">
        <v>41</v>
      </c>
      <c r="F2196" s="16" t="s">
        <v>28</v>
      </c>
      <c r="G2196" s="16" t="s">
        <v>105</v>
      </c>
      <c r="H2196" s="16" t="s">
        <v>106</v>
      </c>
      <c r="I2196" s="16" t="s">
        <v>106</v>
      </c>
      <c r="J2196" s="16" t="s">
        <v>591</v>
      </c>
      <c r="K2196" s="16" t="s">
        <v>181</v>
      </c>
      <c r="L2196" s="9">
        <v>45142</v>
      </c>
      <c r="M2196" s="9">
        <v>45142</v>
      </c>
      <c r="N2196" s="9">
        <v>45239</v>
      </c>
      <c r="O2196" s="7">
        <v>45239</v>
      </c>
      <c r="P2196" s="9">
        <v>45239</v>
      </c>
      <c r="Q2196" s="9">
        <v>44777</v>
      </c>
      <c r="R2196" s="9" t="s">
        <v>34</v>
      </c>
      <c r="S2196" s="16" t="s">
        <v>65</v>
      </c>
      <c r="T2196" s="16" t="s">
        <v>109</v>
      </c>
      <c r="U2196" s="16"/>
      <c r="V2196" s="16"/>
      <c r="W2196" s="16"/>
      <c r="X2196" s="16" t="s">
        <v>38</v>
      </c>
      <c r="Y2196">
        <v>6</v>
      </c>
      <c r="Z2196">
        <v>5</v>
      </c>
      <c r="AA2196">
        <v>3</v>
      </c>
      <c r="AB2196">
        <v>6</v>
      </c>
      <c r="AC2196">
        <v>0.5</v>
      </c>
      <c r="AD2196">
        <v>5</v>
      </c>
      <c r="AE2196" t="s">
        <v>2139</v>
      </c>
    </row>
    <row r="2197" spans="1:31" x14ac:dyDescent="0.25">
      <c r="A2197" s="16" t="s">
        <v>3138</v>
      </c>
      <c r="B2197" s="16" t="s">
        <v>24</v>
      </c>
      <c r="C2197" s="16" t="s">
        <v>753</v>
      </c>
      <c r="D2197" s="16" t="s">
        <v>26</v>
      </c>
      <c r="E2197" s="16" t="s">
        <v>41</v>
      </c>
      <c r="F2197" s="16" t="s">
        <v>28</v>
      </c>
      <c r="G2197" s="16" t="s">
        <v>105</v>
      </c>
      <c r="H2197" s="16" t="s">
        <v>106</v>
      </c>
      <c r="I2197" s="16" t="s">
        <v>106</v>
      </c>
      <c r="J2197" s="16" t="s">
        <v>591</v>
      </c>
      <c r="K2197" s="16" t="s">
        <v>124</v>
      </c>
      <c r="L2197" s="9">
        <v>45233</v>
      </c>
      <c r="M2197" s="9">
        <v>45233</v>
      </c>
      <c r="N2197" s="9">
        <v>45239</v>
      </c>
      <c r="O2197" s="7">
        <v>45239</v>
      </c>
      <c r="P2197" s="9">
        <v>45239</v>
      </c>
      <c r="Q2197" s="9">
        <v>44868</v>
      </c>
      <c r="R2197" s="9" t="s">
        <v>34</v>
      </c>
      <c r="S2197" s="16" t="s">
        <v>65</v>
      </c>
      <c r="T2197" s="16" t="s">
        <v>109</v>
      </c>
      <c r="U2197" s="16"/>
      <c r="V2197" s="16"/>
      <c r="W2197" s="16"/>
      <c r="X2197" s="16" t="s">
        <v>38</v>
      </c>
      <c r="Y2197">
        <v>6</v>
      </c>
      <c r="Z2197">
        <v>5</v>
      </c>
      <c r="AA2197">
        <v>3</v>
      </c>
      <c r="AB2197">
        <v>6</v>
      </c>
      <c r="AC2197">
        <v>0.5</v>
      </c>
      <c r="AD2197">
        <v>5</v>
      </c>
      <c r="AE2197" t="s">
        <v>2140</v>
      </c>
    </row>
    <row r="2198" spans="1:31" x14ac:dyDescent="0.25">
      <c r="A2198" s="16" t="s">
        <v>3138</v>
      </c>
      <c r="B2198" s="16" t="s">
        <v>24</v>
      </c>
      <c r="C2198" s="16" t="s">
        <v>753</v>
      </c>
      <c r="D2198" s="16" t="s">
        <v>26</v>
      </c>
      <c r="E2198" s="16" t="s">
        <v>41</v>
      </c>
      <c r="F2198" s="16" t="s">
        <v>28</v>
      </c>
      <c r="G2198" s="16" t="s">
        <v>105</v>
      </c>
      <c r="H2198" s="16" t="s">
        <v>106</v>
      </c>
      <c r="I2198" s="16" t="s">
        <v>106</v>
      </c>
      <c r="J2198" s="16" t="s">
        <v>123</v>
      </c>
      <c r="K2198" s="16" t="s">
        <v>108</v>
      </c>
      <c r="L2198" s="9">
        <v>45170</v>
      </c>
      <c r="M2198" s="9">
        <v>45170</v>
      </c>
      <c r="N2198" s="9">
        <v>45204</v>
      </c>
      <c r="O2198" s="7">
        <v>45204</v>
      </c>
      <c r="P2198" s="9">
        <v>45204</v>
      </c>
      <c r="Q2198" s="9">
        <v>44805</v>
      </c>
      <c r="R2198" s="9" t="s">
        <v>34</v>
      </c>
      <c r="S2198" s="16" t="s">
        <v>65</v>
      </c>
      <c r="T2198" s="16" t="s">
        <v>109</v>
      </c>
      <c r="U2198" s="16"/>
      <c r="V2198" s="16"/>
      <c r="W2198" s="16"/>
      <c r="X2198" s="16" t="s">
        <v>38</v>
      </c>
      <c r="Y2198">
        <v>6</v>
      </c>
      <c r="Z2198">
        <v>5</v>
      </c>
      <c r="AA2198">
        <v>3</v>
      </c>
      <c r="AB2198">
        <v>6</v>
      </c>
      <c r="AC2198">
        <v>0.5</v>
      </c>
      <c r="AD2198">
        <v>5</v>
      </c>
      <c r="AE2198" t="s">
        <v>1542</v>
      </c>
    </row>
    <row r="2199" spans="1:31" x14ac:dyDescent="0.25">
      <c r="A2199" s="16" t="s">
        <v>3138</v>
      </c>
      <c r="B2199" s="16" t="s">
        <v>24</v>
      </c>
      <c r="C2199" s="16" t="s">
        <v>753</v>
      </c>
      <c r="D2199" s="16" t="s">
        <v>26</v>
      </c>
      <c r="E2199" s="16" t="s">
        <v>41</v>
      </c>
      <c r="F2199" s="16" t="s">
        <v>28</v>
      </c>
      <c r="G2199" s="16" t="s">
        <v>105</v>
      </c>
      <c r="H2199" s="16" t="s">
        <v>106</v>
      </c>
      <c r="I2199" s="16" t="s">
        <v>106</v>
      </c>
      <c r="J2199" s="16" t="s">
        <v>123</v>
      </c>
      <c r="K2199" s="16" t="s">
        <v>124</v>
      </c>
      <c r="L2199" s="9">
        <v>45121</v>
      </c>
      <c r="M2199" s="9">
        <v>45121</v>
      </c>
      <c r="N2199" s="9">
        <v>45120</v>
      </c>
      <c r="O2199" s="7">
        <v>45120</v>
      </c>
      <c r="P2199" s="9">
        <v>45120</v>
      </c>
      <c r="Q2199" s="9">
        <v>44756</v>
      </c>
      <c r="R2199" s="9" t="s">
        <v>34</v>
      </c>
      <c r="S2199" s="16" t="s">
        <v>65</v>
      </c>
      <c r="T2199" s="16" t="s">
        <v>109</v>
      </c>
      <c r="U2199" s="16"/>
      <c r="V2199" s="16"/>
      <c r="W2199" s="16"/>
      <c r="X2199" s="16" t="s">
        <v>38</v>
      </c>
      <c r="Y2199">
        <v>6</v>
      </c>
      <c r="Z2199">
        <v>5</v>
      </c>
      <c r="AA2199">
        <v>3</v>
      </c>
      <c r="AB2199">
        <v>6</v>
      </c>
      <c r="AC2199">
        <v>0.5</v>
      </c>
      <c r="AD2199">
        <v>5</v>
      </c>
      <c r="AE2199" t="s">
        <v>1322</v>
      </c>
    </row>
    <row r="2200" spans="1:31" x14ac:dyDescent="0.25">
      <c r="A2200" s="16" t="s">
        <v>3138</v>
      </c>
      <c r="B2200" s="16" t="s">
        <v>24</v>
      </c>
      <c r="C2200" s="16" t="s">
        <v>753</v>
      </c>
      <c r="D2200" s="16" t="s">
        <v>26</v>
      </c>
      <c r="E2200" s="16" t="s">
        <v>41</v>
      </c>
      <c r="F2200" s="16" t="s">
        <v>28</v>
      </c>
      <c r="G2200" s="16" t="s">
        <v>105</v>
      </c>
      <c r="H2200" s="16" t="s">
        <v>106</v>
      </c>
      <c r="I2200" s="16" t="s">
        <v>106</v>
      </c>
      <c r="J2200" s="16" t="s">
        <v>134</v>
      </c>
      <c r="K2200" s="16" t="s">
        <v>551</v>
      </c>
      <c r="L2200" s="9"/>
      <c r="M2200" s="9">
        <v>45170</v>
      </c>
      <c r="N2200" s="9">
        <v>45176</v>
      </c>
      <c r="O2200" s="7">
        <v>45176</v>
      </c>
      <c r="P2200" s="9">
        <v>45176</v>
      </c>
      <c r="Q2200" s="9">
        <v>44805</v>
      </c>
      <c r="R2200" s="9" t="s">
        <v>34</v>
      </c>
      <c r="S2200" s="16" t="s">
        <v>65</v>
      </c>
      <c r="T2200" s="16" t="s">
        <v>109</v>
      </c>
      <c r="U2200" s="16"/>
      <c r="V2200" s="16"/>
      <c r="W2200" s="16"/>
      <c r="X2200" s="16" t="s">
        <v>38</v>
      </c>
      <c r="Y2200">
        <v>6</v>
      </c>
      <c r="Z2200">
        <v>5</v>
      </c>
      <c r="AA2200">
        <v>3</v>
      </c>
      <c r="AB2200">
        <v>6</v>
      </c>
      <c r="AC2200">
        <v>0.5</v>
      </c>
      <c r="AD2200">
        <v>5</v>
      </c>
      <c r="AE2200" t="s">
        <v>1837</v>
      </c>
    </row>
    <row r="2201" spans="1:31" x14ac:dyDescent="0.25">
      <c r="A2201" s="16" t="s">
        <v>3138</v>
      </c>
      <c r="B2201" s="16" t="s">
        <v>24</v>
      </c>
      <c r="C2201" s="16" t="s">
        <v>753</v>
      </c>
      <c r="D2201" s="16" t="s">
        <v>26</v>
      </c>
      <c r="E2201" s="16" t="s">
        <v>41</v>
      </c>
      <c r="F2201" s="16" t="s">
        <v>28</v>
      </c>
      <c r="G2201" s="16" t="s">
        <v>105</v>
      </c>
      <c r="H2201" s="16" t="s">
        <v>106</v>
      </c>
      <c r="I2201" s="16" t="s">
        <v>106</v>
      </c>
      <c r="J2201" s="16" t="s">
        <v>134</v>
      </c>
      <c r="K2201" s="16" t="s">
        <v>552</v>
      </c>
      <c r="L2201" s="9">
        <v>45170</v>
      </c>
      <c r="M2201" s="9">
        <v>45170</v>
      </c>
      <c r="N2201" s="9">
        <v>45176</v>
      </c>
      <c r="O2201" s="7">
        <v>45176</v>
      </c>
      <c r="P2201" s="9">
        <v>45176</v>
      </c>
      <c r="Q2201" s="9">
        <v>44805</v>
      </c>
      <c r="R2201" s="9" t="s">
        <v>34</v>
      </c>
      <c r="S2201" s="16" t="s">
        <v>65</v>
      </c>
      <c r="T2201" s="16" t="s">
        <v>109</v>
      </c>
      <c r="U2201" s="16"/>
      <c r="V2201" s="16"/>
      <c r="W2201" s="16"/>
      <c r="X2201" s="16" t="s">
        <v>38</v>
      </c>
      <c r="Y2201">
        <v>6</v>
      </c>
      <c r="Z2201">
        <v>5</v>
      </c>
      <c r="AA2201">
        <v>3</v>
      </c>
      <c r="AB2201">
        <v>6</v>
      </c>
      <c r="AC2201">
        <v>0.5</v>
      </c>
      <c r="AD2201">
        <v>5</v>
      </c>
      <c r="AE2201" t="s">
        <v>1842</v>
      </c>
    </row>
    <row r="2202" spans="1:31" x14ac:dyDescent="0.25">
      <c r="A2202" s="16" t="s">
        <v>3138</v>
      </c>
      <c r="B2202" s="16" t="s">
        <v>24</v>
      </c>
      <c r="C2202" s="16" t="s">
        <v>753</v>
      </c>
      <c r="D2202" s="16" t="s">
        <v>26</v>
      </c>
      <c r="E2202" s="16" t="s">
        <v>41</v>
      </c>
      <c r="F2202" s="16" t="s">
        <v>28</v>
      </c>
      <c r="G2202" s="16" t="s">
        <v>105</v>
      </c>
      <c r="H2202" s="16" t="s">
        <v>106</v>
      </c>
      <c r="I2202" s="16" t="s">
        <v>106</v>
      </c>
      <c r="J2202" s="16" t="s">
        <v>134</v>
      </c>
      <c r="K2202" s="16" t="s">
        <v>407</v>
      </c>
      <c r="L2202" s="9"/>
      <c r="M2202" s="9">
        <v>45170</v>
      </c>
      <c r="N2202" s="9">
        <v>45176</v>
      </c>
      <c r="O2202" s="7">
        <v>45176</v>
      </c>
      <c r="P2202" s="9">
        <v>45176</v>
      </c>
      <c r="Q2202" s="9">
        <v>44805</v>
      </c>
      <c r="R2202" s="9" t="s">
        <v>34</v>
      </c>
      <c r="S2202" s="16" t="s">
        <v>65</v>
      </c>
      <c r="T2202" s="16" t="s">
        <v>109</v>
      </c>
      <c r="U2202" s="16"/>
      <c r="V2202" s="16"/>
      <c r="W2202" s="16"/>
      <c r="X2202" s="16" t="s">
        <v>38</v>
      </c>
      <c r="Y2202">
        <v>6</v>
      </c>
      <c r="Z2202">
        <v>5</v>
      </c>
      <c r="AA2202">
        <v>3</v>
      </c>
      <c r="AB2202">
        <v>6</v>
      </c>
      <c r="AC2202">
        <v>0.5</v>
      </c>
      <c r="AD2202">
        <v>5</v>
      </c>
      <c r="AE2202" t="s">
        <v>1692</v>
      </c>
    </row>
    <row r="2203" spans="1:31" x14ac:dyDescent="0.25">
      <c r="A2203" s="16" t="s">
        <v>23</v>
      </c>
      <c r="B2203" s="16" t="s">
        <v>39</v>
      </c>
      <c r="C2203" s="16" t="s">
        <v>754</v>
      </c>
      <c r="D2203" s="16" t="s">
        <v>62</v>
      </c>
      <c r="E2203" s="16" t="s">
        <v>41</v>
      </c>
      <c r="F2203" s="16" t="s">
        <v>28</v>
      </c>
      <c r="G2203" s="16" t="s">
        <v>51</v>
      </c>
      <c r="H2203" s="16" t="s">
        <v>31</v>
      </c>
      <c r="I2203" s="16" t="s">
        <v>31</v>
      </c>
      <c r="J2203" s="16" t="s">
        <v>237</v>
      </c>
      <c r="K2203" s="16" t="s">
        <v>72</v>
      </c>
      <c r="L2203" s="9"/>
      <c r="M2203" s="9">
        <v>45144</v>
      </c>
      <c r="N2203" s="9">
        <v>44979</v>
      </c>
      <c r="O2203" s="7">
        <v>44979</v>
      </c>
      <c r="P2203" s="9">
        <v>44979</v>
      </c>
      <c r="Q2203" s="9">
        <v>44614</v>
      </c>
      <c r="R2203" s="9" t="s">
        <v>34</v>
      </c>
      <c r="S2203" s="16" t="s">
        <v>35</v>
      </c>
      <c r="T2203" s="16" t="s">
        <v>218</v>
      </c>
      <c r="U2203" s="16"/>
      <c r="V2203" s="16"/>
      <c r="W2203" s="16" t="s">
        <v>37</v>
      </c>
      <c r="X2203" s="16" t="s">
        <v>38</v>
      </c>
      <c r="Y2203">
        <v>6</v>
      </c>
      <c r="Z2203">
        <v>10</v>
      </c>
      <c r="AA2203">
        <v>6</v>
      </c>
      <c r="AB2203">
        <v>6</v>
      </c>
      <c r="AC2203">
        <v>0.5</v>
      </c>
      <c r="AD2203">
        <v>9</v>
      </c>
      <c r="AE2203" t="s">
        <v>2141</v>
      </c>
    </row>
    <row r="2204" spans="1:31" x14ac:dyDescent="0.25">
      <c r="A2204" s="16" t="s">
        <v>23</v>
      </c>
      <c r="B2204" s="16" t="s">
        <v>39</v>
      </c>
      <c r="C2204" s="16" t="s">
        <v>754</v>
      </c>
      <c r="D2204" s="16" t="s">
        <v>3139</v>
      </c>
      <c r="E2204" s="16" t="s">
        <v>27</v>
      </c>
      <c r="F2204" s="16" t="s">
        <v>28</v>
      </c>
      <c r="G2204" s="16" t="s">
        <v>29</v>
      </c>
      <c r="H2204" s="16" t="s">
        <v>30</v>
      </c>
      <c r="I2204" s="16" t="s">
        <v>31</v>
      </c>
      <c r="J2204" s="16" t="s">
        <v>237</v>
      </c>
      <c r="K2204" s="16" t="s">
        <v>47</v>
      </c>
      <c r="L2204" s="9">
        <v>45146</v>
      </c>
      <c r="M2204" s="9">
        <v>45163</v>
      </c>
      <c r="N2204" s="9">
        <v>45146</v>
      </c>
      <c r="O2204" s="7">
        <v>45146</v>
      </c>
      <c r="P2204" s="9"/>
      <c r="Q2204" s="9"/>
      <c r="R2204" s="9" t="s">
        <v>34</v>
      </c>
      <c r="S2204" s="16" t="s">
        <v>35</v>
      </c>
      <c r="T2204" s="16" t="s">
        <v>218</v>
      </c>
      <c r="U2204" s="16"/>
      <c r="V2204" s="16"/>
      <c r="W2204" s="16" t="s">
        <v>37</v>
      </c>
      <c r="X2204" s="16" t="s">
        <v>38</v>
      </c>
      <c r="Y2204">
        <v>6</v>
      </c>
      <c r="Z2204">
        <v>3</v>
      </c>
      <c r="AA2204">
        <v>1.8</v>
      </c>
      <c r="AB2204">
        <v>2</v>
      </c>
      <c r="AC2204">
        <v>0.16666666666666666</v>
      </c>
      <c r="AD2204">
        <v>3</v>
      </c>
      <c r="AE2204" t="s">
        <v>1865</v>
      </c>
    </row>
    <row r="2205" spans="1:31" x14ac:dyDescent="0.25">
      <c r="A2205" s="16" t="s">
        <v>23</v>
      </c>
      <c r="B2205" s="16" t="s">
        <v>3143</v>
      </c>
      <c r="C2205" s="16" t="s">
        <v>754</v>
      </c>
      <c r="D2205" s="16" t="s">
        <v>62</v>
      </c>
      <c r="E2205" s="16" t="s">
        <v>41</v>
      </c>
      <c r="F2205" s="16" t="s">
        <v>349</v>
      </c>
      <c r="G2205" s="16" t="s">
        <v>2909</v>
      </c>
      <c r="H2205" s="16" t="s">
        <v>31</v>
      </c>
      <c r="I2205" s="16" t="s">
        <v>31</v>
      </c>
      <c r="J2205" s="16" t="s">
        <v>237</v>
      </c>
      <c r="K2205" s="16" t="s">
        <v>72</v>
      </c>
      <c r="L2205" s="9"/>
      <c r="M2205" s="9">
        <v>45344</v>
      </c>
      <c r="N2205" s="9">
        <v>45344</v>
      </c>
      <c r="O2205" s="7">
        <v>45344</v>
      </c>
      <c r="P2205" s="9"/>
      <c r="Q2205" s="9"/>
      <c r="R2205" s="9" t="s">
        <v>93</v>
      </c>
      <c r="S2205" s="16" t="s">
        <v>35</v>
      </c>
      <c r="T2205" s="16" t="s">
        <v>218</v>
      </c>
      <c r="U2205" s="16"/>
      <c r="V2205" s="16"/>
      <c r="W2205" s="16" t="s">
        <v>37</v>
      </c>
      <c r="X2205" s="16" t="s">
        <v>38</v>
      </c>
      <c r="Y2205">
        <v>6</v>
      </c>
      <c r="Z2205">
        <v>10</v>
      </c>
      <c r="AA2205">
        <v>6</v>
      </c>
      <c r="AB2205">
        <v>6</v>
      </c>
      <c r="AC2205">
        <v>0.5</v>
      </c>
      <c r="AD2205">
        <v>9</v>
      </c>
      <c r="AE2205" t="s">
        <v>3999</v>
      </c>
    </row>
    <row r="2206" spans="1:31" x14ac:dyDescent="0.25">
      <c r="A2206" s="16" t="s">
        <v>23</v>
      </c>
      <c r="B2206" s="16" t="s">
        <v>3143</v>
      </c>
      <c r="C2206" s="16" t="s">
        <v>754</v>
      </c>
      <c r="D2206" s="16" t="s">
        <v>3139</v>
      </c>
      <c r="E2206" s="16" t="s">
        <v>27</v>
      </c>
      <c r="F2206" s="16" t="s">
        <v>349</v>
      </c>
      <c r="G2206" s="16" t="s">
        <v>2912</v>
      </c>
      <c r="H2206" s="16" t="s">
        <v>30</v>
      </c>
      <c r="I2206" s="16" t="s">
        <v>31</v>
      </c>
      <c r="J2206" s="16" t="s">
        <v>237</v>
      </c>
      <c r="K2206" s="16" t="s">
        <v>47</v>
      </c>
      <c r="L2206" s="9"/>
      <c r="M2206" s="9">
        <v>45511</v>
      </c>
      <c r="N2206" s="9">
        <v>45511</v>
      </c>
      <c r="O2206" s="7">
        <v>45511</v>
      </c>
      <c r="P2206" s="9"/>
      <c r="Q2206" s="9"/>
      <c r="R2206" s="9" t="s">
        <v>93</v>
      </c>
      <c r="S2206" s="16" t="s">
        <v>35</v>
      </c>
      <c r="T2206" s="16" t="s">
        <v>218</v>
      </c>
      <c r="U2206" s="16"/>
      <c r="V2206" s="16"/>
      <c r="W2206" s="16" t="s">
        <v>37</v>
      </c>
      <c r="X2206" s="16" t="s">
        <v>38</v>
      </c>
      <c r="Y2206">
        <v>6</v>
      </c>
      <c r="Z2206">
        <v>3</v>
      </c>
      <c r="AA2206">
        <v>1.8</v>
      </c>
      <c r="AB2206">
        <v>2</v>
      </c>
      <c r="AC2206">
        <v>0.16666666666666666</v>
      </c>
      <c r="AD2206">
        <v>3</v>
      </c>
      <c r="AE2206" t="s">
        <v>3762</v>
      </c>
    </row>
    <row r="2207" spans="1:31" x14ac:dyDescent="0.25">
      <c r="A2207" s="16" t="s">
        <v>755</v>
      </c>
      <c r="B2207" s="16" t="s">
        <v>5113</v>
      </c>
      <c r="C2207" s="16" t="s">
        <v>756</v>
      </c>
      <c r="D2207" s="16" t="s">
        <v>26</v>
      </c>
      <c r="E2207" s="16" t="s">
        <v>41</v>
      </c>
      <c r="F2207" s="16" t="s">
        <v>28</v>
      </c>
      <c r="G2207" s="16" t="s">
        <v>51</v>
      </c>
      <c r="H2207" s="16" t="s">
        <v>31</v>
      </c>
      <c r="I2207" s="16" t="s">
        <v>31</v>
      </c>
      <c r="J2207" s="16" t="s">
        <v>348</v>
      </c>
      <c r="K2207" s="16" t="s">
        <v>97</v>
      </c>
      <c r="L2207" s="9"/>
      <c r="M2207" s="9">
        <v>45058</v>
      </c>
      <c r="N2207" s="9">
        <v>45063</v>
      </c>
      <c r="O2207" s="7">
        <v>45063</v>
      </c>
      <c r="P2207" s="9">
        <v>45063</v>
      </c>
      <c r="Q2207" s="9">
        <v>44693</v>
      </c>
      <c r="R2207" s="9" t="s">
        <v>34</v>
      </c>
      <c r="S2207" s="16" t="s">
        <v>35</v>
      </c>
      <c r="T2207" s="16" t="s">
        <v>35</v>
      </c>
      <c r="U2207" s="16"/>
      <c r="V2207" s="16"/>
      <c r="W2207" s="16" t="s">
        <v>54</v>
      </c>
      <c r="X2207" s="16" t="s">
        <v>38</v>
      </c>
      <c r="Y2207">
        <v>6</v>
      </c>
      <c r="Z2207">
        <v>5</v>
      </c>
      <c r="AA2207">
        <v>3</v>
      </c>
      <c r="AB2207">
        <v>6</v>
      </c>
      <c r="AC2207">
        <v>0.5</v>
      </c>
      <c r="AD2207">
        <v>5</v>
      </c>
      <c r="AE2207" t="s">
        <v>2142</v>
      </c>
    </row>
    <row r="2208" spans="1:31" x14ac:dyDescent="0.25">
      <c r="A2208" s="16" t="s">
        <v>755</v>
      </c>
      <c r="B2208" s="16" t="s">
        <v>5113</v>
      </c>
      <c r="C2208" s="16" t="s">
        <v>756</v>
      </c>
      <c r="D2208" s="16" t="s">
        <v>26</v>
      </c>
      <c r="E2208" s="16" t="s">
        <v>41</v>
      </c>
      <c r="F2208" s="16" t="s">
        <v>28</v>
      </c>
      <c r="G2208" s="16" t="s">
        <v>51</v>
      </c>
      <c r="H2208" s="16" t="s">
        <v>90</v>
      </c>
      <c r="I2208" s="16" t="s">
        <v>31</v>
      </c>
      <c r="J2208" s="16" t="s">
        <v>348</v>
      </c>
      <c r="K2208" s="16" t="s">
        <v>92</v>
      </c>
      <c r="L2208" s="9"/>
      <c r="M2208" s="9">
        <v>45192</v>
      </c>
      <c r="N2208" s="9">
        <v>45156</v>
      </c>
      <c r="O2208" s="7">
        <v>45156</v>
      </c>
      <c r="P2208" s="9">
        <v>45156</v>
      </c>
      <c r="Q2208" s="9"/>
      <c r="R2208" s="9" t="s">
        <v>93</v>
      </c>
      <c r="S2208" s="16" t="s">
        <v>35</v>
      </c>
      <c r="T2208" s="16" t="s">
        <v>35</v>
      </c>
      <c r="U2208" s="16"/>
      <c r="V2208" s="16"/>
      <c r="W2208" s="16" t="s">
        <v>54</v>
      </c>
      <c r="X2208" s="16" t="s">
        <v>38</v>
      </c>
      <c r="Y2208">
        <v>6</v>
      </c>
      <c r="Z2208">
        <v>5</v>
      </c>
      <c r="AA2208">
        <v>3</v>
      </c>
      <c r="AB2208">
        <v>6</v>
      </c>
      <c r="AC2208">
        <v>0.5</v>
      </c>
      <c r="AD2208">
        <v>5</v>
      </c>
      <c r="AE2208" t="s">
        <v>4000</v>
      </c>
    </row>
    <row r="2209" spans="1:31" x14ac:dyDescent="0.25">
      <c r="A2209" s="16" t="s">
        <v>755</v>
      </c>
      <c r="B2209" s="16" t="s">
        <v>5113</v>
      </c>
      <c r="C2209" s="16" t="s">
        <v>756</v>
      </c>
      <c r="D2209" s="16" t="s">
        <v>3139</v>
      </c>
      <c r="E2209" s="16" t="s">
        <v>27</v>
      </c>
      <c r="F2209" s="16" t="s">
        <v>28</v>
      </c>
      <c r="G2209" s="16" t="s">
        <v>29</v>
      </c>
      <c r="H2209" s="16" t="s">
        <v>30</v>
      </c>
      <c r="I2209" s="16" t="s">
        <v>31</v>
      </c>
      <c r="J2209" s="16" t="s">
        <v>348</v>
      </c>
      <c r="K2209" s="16" t="s">
        <v>97</v>
      </c>
      <c r="L2209" s="9"/>
      <c r="M2209" s="9">
        <v>45145</v>
      </c>
      <c r="N2209" s="9">
        <v>45145</v>
      </c>
      <c r="O2209" s="7">
        <v>45145</v>
      </c>
      <c r="P2209" s="9"/>
      <c r="Q2209" s="9"/>
      <c r="R2209" s="9" t="s">
        <v>34</v>
      </c>
      <c r="S2209" s="16" t="s">
        <v>35</v>
      </c>
      <c r="T2209" s="16" t="s">
        <v>35</v>
      </c>
      <c r="U2209" s="16"/>
      <c r="V2209" s="16"/>
      <c r="W2209" s="16" t="s">
        <v>54</v>
      </c>
      <c r="X2209" s="16" t="s">
        <v>38</v>
      </c>
      <c r="Y2209">
        <v>6</v>
      </c>
      <c r="Z2209">
        <v>3</v>
      </c>
      <c r="AA2209">
        <v>1.8</v>
      </c>
      <c r="AB2209">
        <v>2</v>
      </c>
      <c r="AC2209">
        <v>0.16666666666666666</v>
      </c>
      <c r="AD2209">
        <v>3</v>
      </c>
      <c r="AE2209" t="s">
        <v>2143</v>
      </c>
    </row>
    <row r="2210" spans="1:31" x14ac:dyDescent="0.25">
      <c r="A2210" s="16" t="s">
        <v>23</v>
      </c>
      <c r="B2210" s="16" t="s">
        <v>5113</v>
      </c>
      <c r="C2210" s="16" t="s">
        <v>756</v>
      </c>
      <c r="D2210" s="16" t="s">
        <v>26</v>
      </c>
      <c r="E2210" s="16" t="s">
        <v>41</v>
      </c>
      <c r="F2210" s="16" t="s">
        <v>349</v>
      </c>
      <c r="G2210" s="16" t="s">
        <v>2909</v>
      </c>
      <c r="H2210" s="16" t="s">
        <v>31</v>
      </c>
      <c r="I2210" s="16" t="s">
        <v>31</v>
      </c>
      <c r="J2210" s="16" t="s">
        <v>348</v>
      </c>
      <c r="K2210" s="16" t="s">
        <v>97</v>
      </c>
      <c r="L2210" s="9"/>
      <c r="M2210" s="9">
        <v>45428</v>
      </c>
      <c r="N2210" s="9">
        <v>45428</v>
      </c>
      <c r="O2210" s="7">
        <v>45428</v>
      </c>
      <c r="P2210" s="9"/>
      <c r="Q2210" s="9"/>
      <c r="R2210" s="9" t="s">
        <v>93</v>
      </c>
      <c r="S2210" s="16" t="s">
        <v>35</v>
      </c>
      <c r="T2210" s="16" t="s">
        <v>35</v>
      </c>
      <c r="U2210" s="16"/>
      <c r="V2210" s="16"/>
      <c r="W2210" s="16" t="s">
        <v>54</v>
      </c>
      <c r="X2210" s="16" t="s">
        <v>38</v>
      </c>
      <c r="Y2210">
        <v>6</v>
      </c>
      <c r="Z2210">
        <v>5</v>
      </c>
      <c r="AA2210">
        <v>3</v>
      </c>
      <c r="AB2210">
        <v>6</v>
      </c>
      <c r="AC2210">
        <v>0.5</v>
      </c>
      <c r="AD2210">
        <v>5</v>
      </c>
      <c r="AE2210" t="s">
        <v>4001</v>
      </c>
    </row>
    <row r="2211" spans="1:31" x14ac:dyDescent="0.25">
      <c r="A2211" s="16" t="s">
        <v>23</v>
      </c>
      <c r="B2211" s="16" t="s">
        <v>5113</v>
      </c>
      <c r="C2211" s="16" t="s">
        <v>756</v>
      </c>
      <c r="D2211" s="16" t="s">
        <v>26</v>
      </c>
      <c r="E2211" s="16" t="s">
        <v>41</v>
      </c>
      <c r="F2211" s="16" t="s">
        <v>349</v>
      </c>
      <c r="G2211" s="16" t="s">
        <v>2909</v>
      </c>
      <c r="H2211" s="16" t="s">
        <v>90</v>
      </c>
      <c r="I2211" s="16" t="s">
        <v>31</v>
      </c>
      <c r="J2211" s="16" t="s">
        <v>348</v>
      </c>
      <c r="K2211" s="16" t="s">
        <v>92</v>
      </c>
      <c r="L2211" s="9"/>
      <c r="M2211" s="9">
        <v>45521</v>
      </c>
      <c r="N2211" s="9">
        <v>45521</v>
      </c>
      <c r="O2211" s="7">
        <v>45521</v>
      </c>
      <c r="P2211" s="9"/>
      <c r="Q2211" s="9"/>
      <c r="R2211" s="9" t="s">
        <v>93</v>
      </c>
      <c r="S2211" s="16" t="s">
        <v>35</v>
      </c>
      <c r="T2211" s="16" t="s">
        <v>35</v>
      </c>
      <c r="U2211" s="16"/>
      <c r="V2211" s="16"/>
      <c r="W2211" s="16" t="s">
        <v>54</v>
      </c>
      <c r="X2211" s="16" t="s">
        <v>38</v>
      </c>
      <c r="Y2211">
        <v>6</v>
      </c>
      <c r="Z2211">
        <v>5</v>
      </c>
      <c r="AA2211">
        <v>3</v>
      </c>
      <c r="AB2211">
        <v>6</v>
      </c>
      <c r="AC2211">
        <v>0.5</v>
      </c>
      <c r="AD2211">
        <v>5</v>
      </c>
      <c r="AE2211" t="s">
        <v>4002</v>
      </c>
    </row>
    <row r="2212" spans="1:31" x14ac:dyDescent="0.25">
      <c r="A2212" s="16" t="s">
        <v>23</v>
      </c>
      <c r="B2212" s="16" t="s">
        <v>5113</v>
      </c>
      <c r="C2212" s="16" t="s">
        <v>756</v>
      </c>
      <c r="D2212" s="16" t="s">
        <v>3139</v>
      </c>
      <c r="E2212" s="16" t="s">
        <v>27</v>
      </c>
      <c r="F2212" s="16" t="s">
        <v>349</v>
      </c>
      <c r="G2212" s="16" t="s">
        <v>2912</v>
      </c>
      <c r="H2212" s="16" t="s">
        <v>30</v>
      </c>
      <c r="I2212" s="16" t="s">
        <v>31</v>
      </c>
      <c r="J2212" s="16" t="s">
        <v>348</v>
      </c>
      <c r="K2212" s="16" t="s">
        <v>97</v>
      </c>
      <c r="L2212" s="9"/>
      <c r="M2212" s="9">
        <v>45510</v>
      </c>
      <c r="N2212" s="9">
        <v>45510</v>
      </c>
      <c r="O2212" s="7">
        <v>45510</v>
      </c>
      <c r="P2212" s="9"/>
      <c r="Q2212" s="9"/>
      <c r="R2212" s="9" t="s">
        <v>93</v>
      </c>
      <c r="S2212" s="16" t="s">
        <v>35</v>
      </c>
      <c r="T2212" s="16" t="s">
        <v>35</v>
      </c>
      <c r="U2212" s="16"/>
      <c r="V2212" s="16"/>
      <c r="W2212" s="16" t="s">
        <v>54</v>
      </c>
      <c r="X2212" s="16" t="s">
        <v>38</v>
      </c>
      <c r="Y2212">
        <v>6</v>
      </c>
      <c r="Z2212">
        <v>3</v>
      </c>
      <c r="AA2212">
        <v>1.8</v>
      </c>
      <c r="AB2212">
        <v>2</v>
      </c>
      <c r="AC2212">
        <v>0.16666666666666666</v>
      </c>
      <c r="AD2212">
        <v>3</v>
      </c>
      <c r="AE2212" t="s">
        <v>4003</v>
      </c>
    </row>
    <row r="2213" spans="1:31" x14ac:dyDescent="0.25">
      <c r="A2213" s="16" t="s">
        <v>3138</v>
      </c>
      <c r="B2213" s="16" t="s">
        <v>24</v>
      </c>
      <c r="C2213" s="16" t="s">
        <v>757</v>
      </c>
      <c r="D2213" s="16" t="s">
        <v>62</v>
      </c>
      <c r="E2213" s="16" t="s">
        <v>41</v>
      </c>
      <c r="F2213" s="16" t="s">
        <v>28</v>
      </c>
      <c r="G2213" s="16" t="s">
        <v>42</v>
      </c>
      <c r="H2213" s="16" t="s">
        <v>43</v>
      </c>
      <c r="I2213" s="16" t="s">
        <v>43</v>
      </c>
      <c r="J2213" s="16" t="s">
        <v>299</v>
      </c>
      <c r="K2213" s="16" t="s">
        <v>177</v>
      </c>
      <c r="L2213" s="9"/>
      <c r="M2213" s="9">
        <v>44930</v>
      </c>
      <c r="N2213" s="9">
        <v>44960</v>
      </c>
      <c r="O2213" s="7">
        <v>44960</v>
      </c>
      <c r="P2213" s="9">
        <v>44960</v>
      </c>
      <c r="Q2213" s="9">
        <v>44593</v>
      </c>
      <c r="R2213" s="9" t="s">
        <v>34</v>
      </c>
      <c r="S2213" s="16" t="s">
        <v>35</v>
      </c>
      <c r="T2213" s="16" t="s">
        <v>35</v>
      </c>
      <c r="U2213" s="16"/>
      <c r="V2213" s="16"/>
      <c r="W2213" s="16"/>
      <c r="X2213" s="16" t="s">
        <v>55</v>
      </c>
      <c r="Y2213">
        <v>0</v>
      </c>
      <c r="Z2213">
        <v>10</v>
      </c>
      <c r="AA2213">
        <v>0</v>
      </c>
      <c r="AB2213">
        <v>6</v>
      </c>
      <c r="AC2213">
        <v>0.5</v>
      </c>
      <c r="AD2213">
        <v>0</v>
      </c>
      <c r="AE2213" t="s">
        <v>2144</v>
      </c>
    </row>
    <row r="2214" spans="1:31" x14ac:dyDescent="0.25">
      <c r="A2214" s="16" t="s">
        <v>3138</v>
      </c>
      <c r="B2214" s="16" t="s">
        <v>24</v>
      </c>
      <c r="C2214" s="16" t="s">
        <v>757</v>
      </c>
      <c r="D2214" s="16" t="s">
        <v>62</v>
      </c>
      <c r="E2214" s="16" t="s">
        <v>41</v>
      </c>
      <c r="F2214" s="16" t="s">
        <v>28</v>
      </c>
      <c r="G2214" s="16" t="s">
        <v>42</v>
      </c>
      <c r="H2214" s="16" t="s">
        <v>43</v>
      </c>
      <c r="I2214" s="16" t="s">
        <v>43</v>
      </c>
      <c r="J2214" s="16" t="s">
        <v>299</v>
      </c>
      <c r="K2214" s="16" t="s">
        <v>476</v>
      </c>
      <c r="L2214" s="9"/>
      <c r="M2214" s="9">
        <v>44930</v>
      </c>
      <c r="N2214" s="9">
        <v>44960</v>
      </c>
      <c r="O2214" s="7">
        <v>44960</v>
      </c>
      <c r="P2214" s="9">
        <v>44960</v>
      </c>
      <c r="Q2214" s="9">
        <v>44593</v>
      </c>
      <c r="R2214" s="9" t="s">
        <v>34</v>
      </c>
      <c r="S2214" s="16" t="s">
        <v>35</v>
      </c>
      <c r="T2214" s="16" t="s">
        <v>35</v>
      </c>
      <c r="U2214" s="16"/>
      <c r="V2214" s="16"/>
      <c r="W2214" s="16"/>
      <c r="X2214" s="16" t="s">
        <v>55</v>
      </c>
      <c r="Y2214">
        <v>0</v>
      </c>
      <c r="Z2214">
        <v>10</v>
      </c>
      <c r="AA2214">
        <v>0</v>
      </c>
      <c r="AB2214">
        <v>6</v>
      </c>
      <c r="AC2214">
        <v>0.5</v>
      </c>
      <c r="AD2214">
        <v>0</v>
      </c>
      <c r="AE2214" t="s">
        <v>1767</v>
      </c>
    </row>
    <row r="2215" spans="1:31" x14ac:dyDescent="0.25">
      <c r="A2215" s="16" t="s">
        <v>3138</v>
      </c>
      <c r="B2215" s="16" t="s">
        <v>24</v>
      </c>
      <c r="C2215" s="16" t="s">
        <v>758</v>
      </c>
      <c r="D2215" s="16" t="s">
        <v>26</v>
      </c>
      <c r="E2215" s="16" t="s">
        <v>41</v>
      </c>
      <c r="F2215" s="16" t="s">
        <v>28</v>
      </c>
      <c r="G2215" s="16" t="s">
        <v>89</v>
      </c>
      <c r="H2215" s="16" t="s">
        <v>90</v>
      </c>
      <c r="I2215" s="16" t="s">
        <v>106</v>
      </c>
      <c r="J2215" s="16" t="s">
        <v>1269</v>
      </c>
      <c r="K2215" s="16" t="s">
        <v>92</v>
      </c>
      <c r="L2215" s="9">
        <v>45156</v>
      </c>
      <c r="M2215" s="9">
        <v>45213</v>
      </c>
      <c r="N2215" s="9">
        <v>45156</v>
      </c>
      <c r="O2215" s="7">
        <v>45156</v>
      </c>
      <c r="P2215" s="9"/>
      <c r="Q2215" s="9"/>
      <c r="R2215" s="9" t="s">
        <v>34</v>
      </c>
      <c r="S2215" s="16" t="s">
        <v>94</v>
      </c>
      <c r="T2215" s="16" t="s">
        <v>153</v>
      </c>
      <c r="U2215" s="16"/>
      <c r="V2215" s="16"/>
      <c r="W2215" s="16"/>
      <c r="X2215" s="16" t="s">
        <v>38</v>
      </c>
      <c r="Y2215">
        <v>6</v>
      </c>
      <c r="Z2215">
        <v>5</v>
      </c>
      <c r="AA2215">
        <v>3</v>
      </c>
      <c r="AB2215">
        <v>6</v>
      </c>
      <c r="AC2215">
        <v>0.5</v>
      </c>
      <c r="AD2215">
        <v>5</v>
      </c>
      <c r="AE2215" t="s">
        <v>2149</v>
      </c>
    </row>
    <row r="2216" spans="1:31" x14ac:dyDescent="0.25">
      <c r="A2216" s="16" t="s">
        <v>3138</v>
      </c>
      <c r="B2216" s="16" t="s">
        <v>24</v>
      </c>
      <c r="C2216" s="16" t="s">
        <v>758</v>
      </c>
      <c r="D2216" s="16" t="s">
        <v>26</v>
      </c>
      <c r="E2216" s="16" t="s">
        <v>41</v>
      </c>
      <c r="F2216" s="16" t="s">
        <v>28</v>
      </c>
      <c r="G2216" s="16" t="s">
        <v>105</v>
      </c>
      <c r="H2216" s="16" t="s">
        <v>106</v>
      </c>
      <c r="I2216" s="16" t="s">
        <v>106</v>
      </c>
      <c r="J2216" s="16" t="s">
        <v>107</v>
      </c>
      <c r="K2216" s="16" t="s">
        <v>119</v>
      </c>
      <c r="L2216" s="9">
        <v>45205</v>
      </c>
      <c r="M2216" s="9">
        <v>45205</v>
      </c>
      <c r="N2216" s="9">
        <v>45141</v>
      </c>
      <c r="O2216" s="7">
        <v>45141</v>
      </c>
      <c r="P2216" s="9">
        <v>45141</v>
      </c>
      <c r="Q2216" s="9">
        <v>44840</v>
      </c>
      <c r="R2216" s="9" t="s">
        <v>34</v>
      </c>
      <c r="S2216" s="16" t="s">
        <v>94</v>
      </c>
      <c r="T2216" s="16" t="s">
        <v>109</v>
      </c>
      <c r="U2216" s="16"/>
      <c r="V2216" s="16"/>
      <c r="W2216" s="16"/>
      <c r="X2216" s="16" t="s">
        <v>38</v>
      </c>
      <c r="Y2216">
        <v>6</v>
      </c>
      <c r="Z2216">
        <v>5</v>
      </c>
      <c r="AA2216">
        <v>3</v>
      </c>
      <c r="AB2216">
        <v>6</v>
      </c>
      <c r="AC2216">
        <v>0.5</v>
      </c>
      <c r="AD2216">
        <v>5</v>
      </c>
      <c r="AE2216" t="s">
        <v>1626</v>
      </c>
    </row>
    <row r="2217" spans="1:31" x14ac:dyDescent="0.25">
      <c r="A2217" s="16" t="s">
        <v>3138</v>
      </c>
      <c r="B2217" s="16" t="s">
        <v>24</v>
      </c>
      <c r="C2217" s="16" t="s">
        <v>758</v>
      </c>
      <c r="D2217" s="16" t="s">
        <v>26</v>
      </c>
      <c r="E2217" s="16" t="s">
        <v>41</v>
      </c>
      <c r="F2217" s="16" t="s">
        <v>28</v>
      </c>
      <c r="G2217" s="16" t="s">
        <v>105</v>
      </c>
      <c r="H2217" s="16" t="s">
        <v>106</v>
      </c>
      <c r="I2217" s="16" t="s">
        <v>106</v>
      </c>
      <c r="J2217" s="16" t="s">
        <v>107</v>
      </c>
      <c r="K2217" s="16" t="s">
        <v>759</v>
      </c>
      <c r="L2217" s="9">
        <v>45170</v>
      </c>
      <c r="M2217" s="9">
        <v>45205</v>
      </c>
      <c r="N2217" s="9">
        <v>45176</v>
      </c>
      <c r="O2217" s="7">
        <v>45176</v>
      </c>
      <c r="P2217" s="9">
        <v>45176</v>
      </c>
      <c r="Q2217" s="9">
        <v>44805</v>
      </c>
      <c r="R2217" s="9" t="s">
        <v>34</v>
      </c>
      <c r="S2217" s="16" t="s">
        <v>94</v>
      </c>
      <c r="T2217" s="16" t="s">
        <v>109</v>
      </c>
      <c r="U2217" s="16"/>
      <c r="V2217" s="16"/>
      <c r="W2217" s="16"/>
      <c r="X2217" s="16" t="s">
        <v>38</v>
      </c>
      <c r="Y2217">
        <v>6</v>
      </c>
      <c r="Z2217">
        <v>5</v>
      </c>
      <c r="AA2217">
        <v>3</v>
      </c>
      <c r="AB2217">
        <v>6</v>
      </c>
      <c r="AC2217">
        <v>0.5</v>
      </c>
      <c r="AD2217">
        <v>5</v>
      </c>
      <c r="AE2217" t="s">
        <v>2145</v>
      </c>
    </row>
    <row r="2218" spans="1:31" x14ac:dyDescent="0.25">
      <c r="A2218" s="16" t="s">
        <v>3138</v>
      </c>
      <c r="B2218" s="16" t="s">
        <v>24</v>
      </c>
      <c r="C2218" s="16" t="s">
        <v>758</v>
      </c>
      <c r="D2218" s="16" t="s">
        <v>26</v>
      </c>
      <c r="E2218" s="16" t="s">
        <v>41</v>
      </c>
      <c r="F2218" s="16" t="s">
        <v>28</v>
      </c>
      <c r="G2218" s="16" t="s">
        <v>105</v>
      </c>
      <c r="H2218" s="16" t="s">
        <v>106</v>
      </c>
      <c r="I2218" s="16" t="s">
        <v>106</v>
      </c>
      <c r="J2218" s="16" t="s">
        <v>107</v>
      </c>
      <c r="K2218" s="16" t="s">
        <v>124</v>
      </c>
      <c r="L2218" s="9">
        <v>45170</v>
      </c>
      <c r="M2218" s="9">
        <v>45205</v>
      </c>
      <c r="N2218" s="9">
        <v>45176</v>
      </c>
      <c r="O2218" s="7">
        <v>45176</v>
      </c>
      <c r="P2218" s="9">
        <v>45176</v>
      </c>
      <c r="Q2218" s="9">
        <v>44805</v>
      </c>
      <c r="R2218" s="9" t="s">
        <v>34</v>
      </c>
      <c r="S2218" s="16" t="s">
        <v>94</v>
      </c>
      <c r="T2218" s="16" t="s">
        <v>109</v>
      </c>
      <c r="U2218" s="16"/>
      <c r="V2218" s="16"/>
      <c r="W2218" s="16"/>
      <c r="X2218" s="16" t="s">
        <v>38</v>
      </c>
      <c r="Y2218">
        <v>6</v>
      </c>
      <c r="Z2218">
        <v>5</v>
      </c>
      <c r="AA2218">
        <v>3</v>
      </c>
      <c r="AB2218">
        <v>6</v>
      </c>
      <c r="AC2218">
        <v>0.5</v>
      </c>
      <c r="AD2218">
        <v>5</v>
      </c>
      <c r="AE2218" t="s">
        <v>1628</v>
      </c>
    </row>
    <row r="2219" spans="1:31" x14ac:dyDescent="0.25">
      <c r="A2219" s="16" t="s">
        <v>3138</v>
      </c>
      <c r="B2219" s="16" t="s">
        <v>24</v>
      </c>
      <c r="C2219" s="16" t="s">
        <v>758</v>
      </c>
      <c r="D2219" s="16" t="s">
        <v>26</v>
      </c>
      <c r="E2219" s="16" t="s">
        <v>41</v>
      </c>
      <c r="F2219" s="16" t="s">
        <v>28</v>
      </c>
      <c r="G2219" s="16" t="s">
        <v>105</v>
      </c>
      <c r="H2219" s="16" t="s">
        <v>106</v>
      </c>
      <c r="I2219" s="16" t="s">
        <v>106</v>
      </c>
      <c r="J2219" s="16" t="s">
        <v>107</v>
      </c>
      <c r="K2219" s="16" t="s">
        <v>715</v>
      </c>
      <c r="L2219" s="9">
        <v>45142</v>
      </c>
      <c r="M2219" s="9">
        <v>45142</v>
      </c>
      <c r="N2219" s="9">
        <v>45141</v>
      </c>
      <c r="O2219" s="7">
        <v>45141</v>
      </c>
      <c r="P2219" s="9">
        <v>45141</v>
      </c>
      <c r="Q2219" s="9">
        <v>44777</v>
      </c>
      <c r="R2219" s="9" t="s">
        <v>34</v>
      </c>
      <c r="S2219" s="16" t="s">
        <v>94</v>
      </c>
      <c r="T2219" s="16" t="s">
        <v>109</v>
      </c>
      <c r="U2219" s="16"/>
      <c r="V2219" s="16"/>
      <c r="W2219" s="16"/>
      <c r="X2219" s="16" t="s">
        <v>38</v>
      </c>
      <c r="Y2219">
        <v>6</v>
      </c>
      <c r="Z2219">
        <v>5</v>
      </c>
      <c r="AA2219">
        <v>3</v>
      </c>
      <c r="AB2219">
        <v>6</v>
      </c>
      <c r="AC2219">
        <v>0.5</v>
      </c>
      <c r="AD2219">
        <v>5</v>
      </c>
      <c r="AE2219" t="s">
        <v>2088</v>
      </c>
    </row>
    <row r="2220" spans="1:31" x14ac:dyDescent="0.25">
      <c r="A2220" s="16" t="s">
        <v>3138</v>
      </c>
      <c r="B2220" s="16" t="s">
        <v>24</v>
      </c>
      <c r="C2220" s="16" t="s">
        <v>758</v>
      </c>
      <c r="D2220" s="16" t="s">
        <v>26</v>
      </c>
      <c r="E2220" s="16" t="s">
        <v>41</v>
      </c>
      <c r="F2220" s="16" t="s">
        <v>28</v>
      </c>
      <c r="G2220" s="16" t="s">
        <v>105</v>
      </c>
      <c r="H2220" s="16" t="s">
        <v>106</v>
      </c>
      <c r="I2220" s="16" t="s">
        <v>106</v>
      </c>
      <c r="J2220" s="16" t="s">
        <v>107</v>
      </c>
      <c r="K2220" s="16" t="s">
        <v>57</v>
      </c>
      <c r="L2220" s="9">
        <v>45205</v>
      </c>
      <c r="M2220" s="9">
        <v>45205</v>
      </c>
      <c r="N2220" s="9">
        <v>45204</v>
      </c>
      <c r="O2220" s="7">
        <v>45204</v>
      </c>
      <c r="P2220" s="9">
        <v>45204</v>
      </c>
      <c r="Q2220" s="9">
        <v>44840</v>
      </c>
      <c r="R2220" s="9" t="s">
        <v>34</v>
      </c>
      <c r="S2220" s="16" t="s">
        <v>94</v>
      </c>
      <c r="T2220" s="16" t="s">
        <v>109</v>
      </c>
      <c r="U2220" s="16"/>
      <c r="V2220" s="16"/>
      <c r="W2220" s="16"/>
      <c r="X2220" s="16" t="s">
        <v>38</v>
      </c>
      <c r="Y2220">
        <v>6</v>
      </c>
      <c r="Z2220">
        <v>5</v>
      </c>
      <c r="AA2220">
        <v>3</v>
      </c>
      <c r="AB2220">
        <v>6</v>
      </c>
      <c r="AC2220">
        <v>0.5</v>
      </c>
      <c r="AD2220">
        <v>5</v>
      </c>
      <c r="AE2220" t="s">
        <v>1871</v>
      </c>
    </row>
    <row r="2221" spans="1:31" x14ac:dyDescent="0.25">
      <c r="A2221" s="16" t="s">
        <v>3138</v>
      </c>
      <c r="B2221" s="16" t="s">
        <v>24</v>
      </c>
      <c r="C2221" s="16" t="s">
        <v>758</v>
      </c>
      <c r="D2221" s="16" t="s">
        <v>26</v>
      </c>
      <c r="E2221" s="16" t="s">
        <v>41</v>
      </c>
      <c r="F2221" s="16" t="s">
        <v>28</v>
      </c>
      <c r="G2221" s="16" t="s">
        <v>105</v>
      </c>
      <c r="H2221" s="16" t="s">
        <v>106</v>
      </c>
      <c r="I2221" s="16" t="s">
        <v>106</v>
      </c>
      <c r="J2221" s="16" t="s">
        <v>107</v>
      </c>
      <c r="K2221" s="16" t="s">
        <v>411</v>
      </c>
      <c r="L2221" s="9">
        <v>45205</v>
      </c>
      <c r="M2221" s="9">
        <v>45205</v>
      </c>
      <c r="N2221" s="9">
        <v>45204</v>
      </c>
      <c r="O2221" s="7">
        <v>45204</v>
      </c>
      <c r="P2221" s="9">
        <v>45204</v>
      </c>
      <c r="Q2221" s="9">
        <v>44840</v>
      </c>
      <c r="R2221" s="9" t="s">
        <v>34</v>
      </c>
      <c r="S2221" s="16" t="s">
        <v>94</v>
      </c>
      <c r="T2221" s="16" t="s">
        <v>109</v>
      </c>
      <c r="U2221" s="16"/>
      <c r="V2221" s="16"/>
      <c r="W2221" s="16"/>
      <c r="X2221" s="16" t="s">
        <v>38</v>
      </c>
      <c r="Y2221">
        <v>6</v>
      </c>
      <c r="Z2221">
        <v>5</v>
      </c>
      <c r="AA2221">
        <v>3</v>
      </c>
      <c r="AB2221">
        <v>6</v>
      </c>
      <c r="AC2221">
        <v>0.5</v>
      </c>
      <c r="AD2221">
        <v>5</v>
      </c>
      <c r="AE2221" t="s">
        <v>2146</v>
      </c>
    </row>
    <row r="2222" spans="1:31" x14ac:dyDescent="0.25">
      <c r="A2222" s="16" t="s">
        <v>3138</v>
      </c>
      <c r="B2222" s="16" t="s">
        <v>24</v>
      </c>
      <c r="C2222" s="16" t="s">
        <v>758</v>
      </c>
      <c r="D2222" s="16" t="s">
        <v>26</v>
      </c>
      <c r="E2222" s="16" t="s">
        <v>41</v>
      </c>
      <c r="F2222" s="16" t="s">
        <v>28</v>
      </c>
      <c r="G2222" s="16" t="s">
        <v>105</v>
      </c>
      <c r="H2222" s="16" t="s">
        <v>106</v>
      </c>
      <c r="I2222" s="16" t="s">
        <v>106</v>
      </c>
      <c r="J2222" s="16" t="s">
        <v>123</v>
      </c>
      <c r="K2222" s="16" t="s">
        <v>132</v>
      </c>
      <c r="L2222" s="9"/>
      <c r="M2222" s="9">
        <v>45170</v>
      </c>
      <c r="N2222" s="9">
        <v>45176</v>
      </c>
      <c r="O2222" s="7">
        <v>45176</v>
      </c>
      <c r="P2222" s="9">
        <v>45176</v>
      </c>
      <c r="Q2222" s="9"/>
      <c r="R2222" s="9" t="s">
        <v>34</v>
      </c>
      <c r="S2222" s="16" t="s">
        <v>94</v>
      </c>
      <c r="T2222" s="16" t="s">
        <v>109</v>
      </c>
      <c r="U2222" s="16"/>
      <c r="V2222" s="16"/>
      <c r="W2222" s="16"/>
      <c r="X2222" s="16" t="s">
        <v>38</v>
      </c>
      <c r="Y2222">
        <v>6</v>
      </c>
      <c r="Z2222">
        <v>5</v>
      </c>
      <c r="AA2222">
        <v>3</v>
      </c>
      <c r="AB2222">
        <v>6</v>
      </c>
      <c r="AC2222">
        <v>0.5</v>
      </c>
      <c r="AD2222">
        <v>5</v>
      </c>
      <c r="AE2222" t="s">
        <v>1835</v>
      </c>
    </row>
    <row r="2223" spans="1:31" x14ac:dyDescent="0.25">
      <c r="A2223" s="16" t="s">
        <v>3138</v>
      </c>
      <c r="B2223" s="16" t="s">
        <v>24</v>
      </c>
      <c r="C2223" s="16" t="s">
        <v>758</v>
      </c>
      <c r="D2223" s="16" t="s">
        <v>26</v>
      </c>
      <c r="E2223" s="16" t="s">
        <v>41</v>
      </c>
      <c r="F2223" s="16" t="s">
        <v>28</v>
      </c>
      <c r="G2223" s="16" t="s">
        <v>105</v>
      </c>
      <c r="H2223" s="16" t="s">
        <v>106</v>
      </c>
      <c r="I2223" s="16" t="s">
        <v>106</v>
      </c>
      <c r="J2223" s="16" t="s">
        <v>123</v>
      </c>
      <c r="K2223" s="16" t="s">
        <v>117</v>
      </c>
      <c r="L2223" s="9">
        <v>45121</v>
      </c>
      <c r="M2223" s="9">
        <v>45121</v>
      </c>
      <c r="N2223" s="9">
        <v>45120</v>
      </c>
      <c r="O2223" s="7">
        <v>45120</v>
      </c>
      <c r="P2223" s="9">
        <v>45120</v>
      </c>
      <c r="Q2223" s="9">
        <v>44756</v>
      </c>
      <c r="R2223" s="9" t="s">
        <v>34</v>
      </c>
      <c r="S2223" s="16" t="s">
        <v>94</v>
      </c>
      <c r="T2223" s="16" t="s">
        <v>109</v>
      </c>
      <c r="U2223" s="16"/>
      <c r="V2223" s="16"/>
      <c r="W2223" s="16"/>
      <c r="X2223" s="16" t="s">
        <v>38</v>
      </c>
      <c r="Y2223">
        <v>6</v>
      </c>
      <c r="Z2223">
        <v>5</v>
      </c>
      <c r="AA2223">
        <v>3</v>
      </c>
      <c r="AB2223">
        <v>6</v>
      </c>
      <c r="AC2223">
        <v>0.5</v>
      </c>
      <c r="AD2223">
        <v>5</v>
      </c>
      <c r="AE2223" t="s">
        <v>1324</v>
      </c>
    </row>
    <row r="2224" spans="1:31" x14ac:dyDescent="0.25">
      <c r="A2224" s="16" t="s">
        <v>3138</v>
      </c>
      <c r="B2224" s="16" t="s">
        <v>24</v>
      </c>
      <c r="C2224" s="16" t="s">
        <v>758</v>
      </c>
      <c r="D2224" s="16" t="s">
        <v>26</v>
      </c>
      <c r="E2224" s="16" t="s">
        <v>41</v>
      </c>
      <c r="F2224" s="16" t="s">
        <v>28</v>
      </c>
      <c r="G2224" s="16" t="s">
        <v>105</v>
      </c>
      <c r="H2224" s="16" t="s">
        <v>106</v>
      </c>
      <c r="I2224" s="16" t="s">
        <v>106</v>
      </c>
      <c r="J2224" s="16" t="s">
        <v>134</v>
      </c>
      <c r="K2224" s="16" t="s">
        <v>136</v>
      </c>
      <c r="L2224" s="9"/>
      <c r="M2224" s="9">
        <v>45233</v>
      </c>
      <c r="N2224" s="9">
        <v>45239</v>
      </c>
      <c r="O2224" s="7">
        <v>45239</v>
      </c>
      <c r="P2224" s="9">
        <v>45239</v>
      </c>
      <c r="Q2224" s="9">
        <v>44868</v>
      </c>
      <c r="R2224" s="9" t="s">
        <v>34</v>
      </c>
      <c r="S2224" s="16" t="s">
        <v>94</v>
      </c>
      <c r="T2224" s="16" t="s">
        <v>109</v>
      </c>
      <c r="U2224" s="16"/>
      <c r="V2224" s="16"/>
      <c r="W2224" s="16"/>
      <c r="X2224" s="16" t="s">
        <v>38</v>
      </c>
      <c r="Y2224">
        <v>6</v>
      </c>
      <c r="Z2224">
        <v>5</v>
      </c>
      <c r="AA2224">
        <v>3</v>
      </c>
      <c r="AB2224">
        <v>6</v>
      </c>
      <c r="AC2224">
        <v>0.5</v>
      </c>
      <c r="AD2224">
        <v>5</v>
      </c>
      <c r="AE2224" t="s">
        <v>1346</v>
      </c>
    </row>
    <row r="2225" spans="1:31" x14ac:dyDescent="0.25">
      <c r="A2225" s="16" t="s">
        <v>3138</v>
      </c>
      <c r="B2225" s="16" t="s">
        <v>24</v>
      </c>
      <c r="C2225" s="16" t="s">
        <v>758</v>
      </c>
      <c r="D2225" s="16" t="s">
        <v>26</v>
      </c>
      <c r="E2225" s="16" t="s">
        <v>41</v>
      </c>
      <c r="F2225" s="16" t="s">
        <v>28</v>
      </c>
      <c r="G2225" s="16" t="s">
        <v>105</v>
      </c>
      <c r="H2225" s="16" t="s">
        <v>106</v>
      </c>
      <c r="I2225" s="16" t="s">
        <v>106</v>
      </c>
      <c r="J2225" s="16" t="s">
        <v>134</v>
      </c>
      <c r="K2225" s="16" t="s">
        <v>760</v>
      </c>
      <c r="L2225" s="9"/>
      <c r="M2225" s="9">
        <v>45205</v>
      </c>
      <c r="N2225" s="9">
        <v>45120</v>
      </c>
      <c r="O2225" s="7">
        <v>45120</v>
      </c>
      <c r="P2225" s="9">
        <v>45120</v>
      </c>
      <c r="Q2225" s="9">
        <v>44756</v>
      </c>
      <c r="R2225" s="9" t="s">
        <v>34</v>
      </c>
      <c r="S2225" s="16" t="s">
        <v>94</v>
      </c>
      <c r="T2225" s="16" t="s">
        <v>109</v>
      </c>
      <c r="U2225" s="16"/>
      <c r="V2225" s="16"/>
      <c r="W2225" s="16"/>
      <c r="X2225" s="16" t="s">
        <v>38</v>
      </c>
      <c r="Y2225">
        <v>6</v>
      </c>
      <c r="Z2225">
        <v>5</v>
      </c>
      <c r="AA2225">
        <v>3</v>
      </c>
      <c r="AB2225">
        <v>6</v>
      </c>
      <c r="AC2225">
        <v>0.5</v>
      </c>
      <c r="AD2225">
        <v>5</v>
      </c>
      <c r="AE2225" t="s">
        <v>2147</v>
      </c>
    </row>
    <row r="2226" spans="1:31" x14ac:dyDescent="0.25">
      <c r="A2226" s="16" t="s">
        <v>3138</v>
      </c>
      <c r="B2226" s="16" t="s">
        <v>24</v>
      </c>
      <c r="C2226" s="16" t="s">
        <v>758</v>
      </c>
      <c r="D2226" s="16" t="s">
        <v>26</v>
      </c>
      <c r="E2226" s="16" t="s">
        <v>41</v>
      </c>
      <c r="F2226" s="16" t="s">
        <v>28</v>
      </c>
      <c r="G2226" s="16" t="s">
        <v>105</v>
      </c>
      <c r="H2226" s="16" t="s">
        <v>106</v>
      </c>
      <c r="I2226" s="16" t="s">
        <v>106</v>
      </c>
      <c r="J2226" s="16" t="s">
        <v>134</v>
      </c>
      <c r="K2226" s="16" t="s">
        <v>400</v>
      </c>
      <c r="L2226" s="9"/>
      <c r="M2226" s="9">
        <v>45121</v>
      </c>
      <c r="N2226" s="9">
        <v>45120</v>
      </c>
      <c r="O2226" s="7">
        <v>45120</v>
      </c>
      <c r="P2226" s="9">
        <v>45120</v>
      </c>
      <c r="Q2226" s="9">
        <v>44756</v>
      </c>
      <c r="R2226" s="9" t="s">
        <v>34</v>
      </c>
      <c r="S2226" s="16" t="s">
        <v>94</v>
      </c>
      <c r="T2226" s="16" t="s">
        <v>109</v>
      </c>
      <c r="U2226" s="16"/>
      <c r="V2226" s="16"/>
      <c r="W2226" s="16"/>
      <c r="X2226" s="16" t="s">
        <v>38</v>
      </c>
      <c r="Y2226">
        <v>6</v>
      </c>
      <c r="Z2226">
        <v>5</v>
      </c>
      <c r="AA2226">
        <v>3</v>
      </c>
      <c r="AB2226">
        <v>6</v>
      </c>
      <c r="AC2226">
        <v>0.5</v>
      </c>
      <c r="AD2226">
        <v>5</v>
      </c>
      <c r="AE2226" t="s">
        <v>1680</v>
      </c>
    </row>
    <row r="2227" spans="1:31" x14ac:dyDescent="0.25">
      <c r="A2227" s="16" t="s">
        <v>3138</v>
      </c>
      <c r="B2227" s="16" t="s">
        <v>24</v>
      </c>
      <c r="C2227" s="16" t="s">
        <v>758</v>
      </c>
      <c r="D2227" s="16" t="s">
        <v>26</v>
      </c>
      <c r="E2227" s="16" t="s">
        <v>41</v>
      </c>
      <c r="F2227" s="16" t="s">
        <v>28</v>
      </c>
      <c r="G2227" s="16" t="s">
        <v>105</v>
      </c>
      <c r="H2227" s="16" t="s">
        <v>106</v>
      </c>
      <c r="I2227" s="16" t="s">
        <v>106</v>
      </c>
      <c r="J2227" s="16" t="s">
        <v>134</v>
      </c>
      <c r="K2227" s="16" t="s">
        <v>401</v>
      </c>
      <c r="L2227" s="9"/>
      <c r="M2227" s="9">
        <v>45234</v>
      </c>
      <c r="N2227" s="9">
        <v>45120</v>
      </c>
      <c r="O2227" s="7">
        <v>45120</v>
      </c>
      <c r="P2227" s="9">
        <v>45120</v>
      </c>
      <c r="Q2227" s="9">
        <v>44756</v>
      </c>
      <c r="R2227" s="9" t="s">
        <v>34</v>
      </c>
      <c r="S2227" s="16" t="s">
        <v>94</v>
      </c>
      <c r="T2227" s="16" t="s">
        <v>109</v>
      </c>
      <c r="U2227" s="16"/>
      <c r="V2227" s="16"/>
      <c r="W2227" s="16"/>
      <c r="X2227" s="16" t="s">
        <v>38</v>
      </c>
      <c r="Y2227">
        <v>6</v>
      </c>
      <c r="Z2227">
        <v>5</v>
      </c>
      <c r="AA2227">
        <v>3</v>
      </c>
      <c r="AB2227">
        <v>6</v>
      </c>
      <c r="AC2227">
        <v>0.5</v>
      </c>
      <c r="AD2227">
        <v>5</v>
      </c>
      <c r="AE2227" t="s">
        <v>1681</v>
      </c>
    </row>
    <row r="2228" spans="1:31" x14ac:dyDescent="0.25">
      <c r="A2228" s="16" t="s">
        <v>3138</v>
      </c>
      <c r="B2228" s="16" t="s">
        <v>24</v>
      </c>
      <c r="C2228" s="16" t="s">
        <v>758</v>
      </c>
      <c r="D2228" s="16" t="s">
        <v>26</v>
      </c>
      <c r="E2228" s="16" t="s">
        <v>41</v>
      </c>
      <c r="F2228" s="16" t="s">
        <v>28</v>
      </c>
      <c r="G2228" s="16" t="s">
        <v>105</v>
      </c>
      <c r="H2228" s="16" t="s">
        <v>106</v>
      </c>
      <c r="I2228" s="16" t="s">
        <v>106</v>
      </c>
      <c r="J2228" s="16" t="s">
        <v>134</v>
      </c>
      <c r="K2228" s="16" t="s">
        <v>761</v>
      </c>
      <c r="L2228" s="9"/>
      <c r="M2228" s="9">
        <v>45016</v>
      </c>
      <c r="N2228" s="9">
        <v>45239</v>
      </c>
      <c r="O2228" s="7">
        <v>45239</v>
      </c>
      <c r="P2228" s="9">
        <v>45239</v>
      </c>
      <c r="Q2228" s="9">
        <v>44868</v>
      </c>
      <c r="R2228" s="9" t="s">
        <v>34</v>
      </c>
      <c r="S2228" s="16" t="s">
        <v>94</v>
      </c>
      <c r="T2228" s="16" t="s">
        <v>109</v>
      </c>
      <c r="U2228" s="16"/>
      <c r="V2228" s="16"/>
      <c r="W2228" s="16"/>
      <c r="X2228" s="16" t="s">
        <v>38</v>
      </c>
      <c r="Y2228">
        <v>6</v>
      </c>
      <c r="Z2228">
        <v>5</v>
      </c>
      <c r="AA2228">
        <v>3</v>
      </c>
      <c r="AB2228">
        <v>6</v>
      </c>
      <c r="AC2228">
        <v>0.5</v>
      </c>
      <c r="AD2228">
        <v>5</v>
      </c>
      <c r="AE2228" t="s">
        <v>2148</v>
      </c>
    </row>
    <row r="2229" spans="1:31" x14ac:dyDescent="0.25">
      <c r="A2229" s="16" t="s">
        <v>3138</v>
      </c>
      <c r="B2229" s="16" t="s">
        <v>24</v>
      </c>
      <c r="C2229" s="16" t="s">
        <v>758</v>
      </c>
      <c r="D2229" s="16" t="s">
        <v>26</v>
      </c>
      <c r="E2229" s="16" t="s">
        <v>41</v>
      </c>
      <c r="F2229" s="16" t="s">
        <v>28</v>
      </c>
      <c r="G2229" s="16" t="s">
        <v>105</v>
      </c>
      <c r="H2229" s="16" t="s">
        <v>106</v>
      </c>
      <c r="I2229" s="16" t="s">
        <v>106</v>
      </c>
      <c r="J2229" s="16" t="s">
        <v>134</v>
      </c>
      <c r="K2229" s="16" t="s">
        <v>146</v>
      </c>
      <c r="L2229" s="9"/>
      <c r="M2229" s="9">
        <v>45205</v>
      </c>
      <c r="N2229" s="9">
        <v>45204</v>
      </c>
      <c r="O2229" s="7">
        <v>45204</v>
      </c>
      <c r="P2229" s="9">
        <v>45204</v>
      </c>
      <c r="Q2229" s="9">
        <v>44840</v>
      </c>
      <c r="R2229" s="9" t="s">
        <v>34</v>
      </c>
      <c r="S2229" s="16" t="s">
        <v>94</v>
      </c>
      <c r="T2229" s="16" t="s">
        <v>109</v>
      </c>
      <c r="U2229" s="16"/>
      <c r="V2229" s="16"/>
      <c r="W2229" s="16"/>
      <c r="X2229" s="16" t="s">
        <v>38</v>
      </c>
      <c r="Y2229">
        <v>6</v>
      </c>
      <c r="Z2229">
        <v>5</v>
      </c>
      <c r="AA2229">
        <v>3</v>
      </c>
      <c r="AB2229">
        <v>6</v>
      </c>
      <c r="AC2229">
        <v>0.5</v>
      </c>
      <c r="AD2229">
        <v>5</v>
      </c>
      <c r="AE2229" t="s">
        <v>1356</v>
      </c>
    </row>
    <row r="2230" spans="1:31" x14ac:dyDescent="0.25">
      <c r="A2230" s="16" t="s">
        <v>3138</v>
      </c>
      <c r="B2230" s="16" t="s">
        <v>24</v>
      </c>
      <c r="C2230" s="16" t="s">
        <v>758</v>
      </c>
      <c r="D2230" s="16" t="s">
        <v>26</v>
      </c>
      <c r="E2230" s="16" t="s">
        <v>41</v>
      </c>
      <c r="F2230" s="16" t="s">
        <v>28</v>
      </c>
      <c r="G2230" s="16" t="s">
        <v>105</v>
      </c>
      <c r="H2230" s="16" t="s">
        <v>106</v>
      </c>
      <c r="I2230" s="16" t="s">
        <v>106</v>
      </c>
      <c r="J2230" s="16" t="s">
        <v>134</v>
      </c>
      <c r="K2230" s="16" t="s">
        <v>147</v>
      </c>
      <c r="L2230" s="9"/>
      <c r="M2230" s="9">
        <v>45205</v>
      </c>
      <c r="N2230" s="9">
        <v>45204</v>
      </c>
      <c r="O2230" s="7">
        <v>45204</v>
      </c>
      <c r="P2230" s="9">
        <v>45204</v>
      </c>
      <c r="Q2230" s="9">
        <v>44840</v>
      </c>
      <c r="R2230" s="9" t="s">
        <v>34</v>
      </c>
      <c r="S2230" s="16" t="s">
        <v>94</v>
      </c>
      <c r="T2230" s="16" t="s">
        <v>109</v>
      </c>
      <c r="U2230" s="16"/>
      <c r="V2230" s="16"/>
      <c r="W2230" s="16"/>
      <c r="X2230" s="16" t="s">
        <v>38</v>
      </c>
      <c r="Y2230">
        <v>6</v>
      </c>
      <c r="Z2230">
        <v>5</v>
      </c>
      <c r="AA2230">
        <v>3</v>
      </c>
      <c r="AB2230">
        <v>6</v>
      </c>
      <c r="AC2230">
        <v>0.5</v>
      </c>
      <c r="AD2230">
        <v>5</v>
      </c>
      <c r="AE2230" t="s">
        <v>1357</v>
      </c>
    </row>
    <row r="2231" spans="1:31" x14ac:dyDescent="0.25">
      <c r="A2231" s="16" t="s">
        <v>3138</v>
      </c>
      <c r="B2231" s="16" t="s">
        <v>24</v>
      </c>
      <c r="C2231" s="16" t="s">
        <v>762</v>
      </c>
      <c r="D2231" s="16" t="s">
        <v>62</v>
      </c>
      <c r="E2231" s="16" t="s">
        <v>41</v>
      </c>
      <c r="F2231" s="16" t="s">
        <v>28</v>
      </c>
      <c r="G2231" s="16" t="s">
        <v>105</v>
      </c>
      <c r="H2231" s="16" t="s">
        <v>106</v>
      </c>
      <c r="I2231" s="16" t="s">
        <v>106</v>
      </c>
      <c r="J2231" s="16" t="s">
        <v>523</v>
      </c>
      <c r="K2231" s="16" t="s">
        <v>64</v>
      </c>
      <c r="L2231" s="9"/>
      <c r="M2231" s="9"/>
      <c r="N2231" s="9">
        <v>45120</v>
      </c>
      <c r="O2231" s="7">
        <v>45120</v>
      </c>
      <c r="P2231" s="9">
        <v>45120</v>
      </c>
      <c r="Q2231" s="9"/>
      <c r="R2231" s="9" t="s">
        <v>34</v>
      </c>
      <c r="S2231" s="16" t="s">
        <v>94</v>
      </c>
      <c r="T2231" s="16" t="s">
        <v>66</v>
      </c>
      <c r="U2231" s="16"/>
      <c r="V2231" s="16"/>
      <c r="W2231" s="16"/>
      <c r="X2231" s="16" t="s">
        <v>38</v>
      </c>
      <c r="Y2231">
        <v>6</v>
      </c>
      <c r="Z2231">
        <v>10</v>
      </c>
      <c r="AA2231">
        <v>6</v>
      </c>
      <c r="AB2231">
        <v>6</v>
      </c>
      <c r="AC2231">
        <v>0.5</v>
      </c>
      <c r="AD2231">
        <v>9</v>
      </c>
      <c r="AE2231" t="s">
        <v>2150</v>
      </c>
    </row>
    <row r="2232" spans="1:31" x14ac:dyDescent="0.25">
      <c r="A2232" s="16" t="s">
        <v>23</v>
      </c>
      <c r="B2232" s="16" t="s">
        <v>39</v>
      </c>
      <c r="C2232" s="16" t="s">
        <v>762</v>
      </c>
      <c r="D2232" s="16" t="s">
        <v>62</v>
      </c>
      <c r="E2232" s="16" t="s">
        <v>41</v>
      </c>
      <c r="F2232" s="16" t="s">
        <v>28</v>
      </c>
      <c r="G2232" s="16" t="s">
        <v>105</v>
      </c>
      <c r="H2232" s="16" t="s">
        <v>106</v>
      </c>
      <c r="I2232" s="16" t="s">
        <v>106</v>
      </c>
      <c r="J2232" s="16" t="s">
        <v>523</v>
      </c>
      <c r="K2232" s="16" t="s">
        <v>124</v>
      </c>
      <c r="L2232" s="9"/>
      <c r="M2232" s="9"/>
      <c r="N2232" s="9">
        <v>45239</v>
      </c>
      <c r="O2232" s="7">
        <v>45239</v>
      </c>
      <c r="P2232" s="9">
        <v>45239</v>
      </c>
      <c r="Q2232" s="9"/>
      <c r="R2232" s="9" t="s">
        <v>34</v>
      </c>
      <c r="S2232" s="16" t="s">
        <v>94</v>
      </c>
      <c r="T2232" s="16" t="s">
        <v>66</v>
      </c>
      <c r="U2232" s="16"/>
      <c r="V2232" s="16"/>
      <c r="W2232" s="16" t="s">
        <v>74</v>
      </c>
      <c r="X2232" s="16" t="s">
        <v>38</v>
      </c>
      <c r="Y2232">
        <v>6</v>
      </c>
      <c r="Z2232">
        <v>10</v>
      </c>
      <c r="AA2232">
        <v>6</v>
      </c>
      <c r="AB2232">
        <v>6</v>
      </c>
      <c r="AC2232">
        <v>0.5</v>
      </c>
      <c r="AD2232">
        <v>9</v>
      </c>
      <c r="AE2232" t="s">
        <v>2152</v>
      </c>
    </row>
    <row r="2233" spans="1:31" x14ac:dyDescent="0.25">
      <c r="A2233" s="16" t="s">
        <v>23</v>
      </c>
      <c r="B2233" s="16" t="s">
        <v>39</v>
      </c>
      <c r="C2233" s="16" t="s">
        <v>762</v>
      </c>
      <c r="D2233" s="16" t="s">
        <v>62</v>
      </c>
      <c r="E2233" s="16" t="s">
        <v>41</v>
      </c>
      <c r="F2233" s="16" t="s">
        <v>28</v>
      </c>
      <c r="G2233" s="16" t="s">
        <v>105</v>
      </c>
      <c r="H2233" s="16" t="s">
        <v>106</v>
      </c>
      <c r="I2233" s="16" t="s">
        <v>106</v>
      </c>
      <c r="J2233" s="16" t="s">
        <v>523</v>
      </c>
      <c r="K2233" s="16" t="s">
        <v>660</v>
      </c>
      <c r="L2233" s="9"/>
      <c r="M2233" s="9"/>
      <c r="N2233" s="9">
        <v>45239</v>
      </c>
      <c r="O2233" s="7">
        <v>45239</v>
      </c>
      <c r="P2233" s="9">
        <v>45239</v>
      </c>
      <c r="Q2233" s="9"/>
      <c r="R2233" s="9" t="s">
        <v>34</v>
      </c>
      <c r="S2233" s="16" t="s">
        <v>94</v>
      </c>
      <c r="T2233" s="16" t="s">
        <v>66</v>
      </c>
      <c r="U2233" s="16"/>
      <c r="V2233" s="16"/>
      <c r="W2233" s="16" t="s">
        <v>74</v>
      </c>
      <c r="X2233" s="16" t="s">
        <v>38</v>
      </c>
      <c r="Y2233">
        <v>6</v>
      </c>
      <c r="Z2233">
        <v>10</v>
      </c>
      <c r="AA2233">
        <v>6</v>
      </c>
      <c r="AB2233">
        <v>6</v>
      </c>
      <c r="AC2233">
        <v>0.5</v>
      </c>
      <c r="AD2233">
        <v>9</v>
      </c>
      <c r="AE2233" t="s">
        <v>2153</v>
      </c>
    </row>
    <row r="2234" spans="1:31" x14ac:dyDescent="0.25">
      <c r="A2234" s="16" t="s">
        <v>3138</v>
      </c>
      <c r="B2234" s="16" t="s">
        <v>24</v>
      </c>
      <c r="C2234" s="16" t="s">
        <v>762</v>
      </c>
      <c r="D2234" s="16" t="s">
        <v>62</v>
      </c>
      <c r="E2234" s="16" t="s">
        <v>41</v>
      </c>
      <c r="F2234" s="16" t="s">
        <v>28</v>
      </c>
      <c r="G2234" s="16" t="s">
        <v>105</v>
      </c>
      <c r="H2234" s="16" t="s">
        <v>106</v>
      </c>
      <c r="I2234" s="16" t="s">
        <v>106</v>
      </c>
      <c r="J2234" s="16" t="s">
        <v>134</v>
      </c>
      <c r="K2234" s="16" t="s">
        <v>518</v>
      </c>
      <c r="L2234" s="9"/>
      <c r="M2234" s="9"/>
      <c r="N2234" s="9">
        <v>45239</v>
      </c>
      <c r="O2234" s="7">
        <v>45239</v>
      </c>
      <c r="P2234" s="9">
        <v>45239</v>
      </c>
      <c r="Q2234" s="9"/>
      <c r="R2234" s="9" t="s">
        <v>34</v>
      </c>
      <c r="S2234" s="16" t="s">
        <v>94</v>
      </c>
      <c r="T2234" s="16" t="s">
        <v>66</v>
      </c>
      <c r="U2234" s="16"/>
      <c r="V2234" s="16"/>
      <c r="W2234" s="16"/>
      <c r="X2234" s="16" t="s">
        <v>38</v>
      </c>
      <c r="Y2234">
        <v>6</v>
      </c>
      <c r="Z2234">
        <v>10</v>
      </c>
      <c r="AA2234">
        <v>6</v>
      </c>
      <c r="AB2234">
        <v>6</v>
      </c>
      <c r="AC2234">
        <v>0.5</v>
      </c>
      <c r="AD2234">
        <v>9</v>
      </c>
      <c r="AE2234" t="s">
        <v>2151</v>
      </c>
    </row>
    <row r="2235" spans="1:31" x14ac:dyDescent="0.25">
      <c r="A2235" s="16" t="s">
        <v>23</v>
      </c>
      <c r="B2235" s="16" t="s">
        <v>39</v>
      </c>
      <c r="C2235" s="16" t="s">
        <v>763</v>
      </c>
      <c r="D2235" s="16" t="s">
        <v>3139</v>
      </c>
      <c r="E2235" s="16" t="s">
        <v>27</v>
      </c>
      <c r="F2235" s="16" t="s">
        <v>28</v>
      </c>
      <c r="G2235" s="16" t="s">
        <v>29</v>
      </c>
      <c r="H2235" s="16" t="s">
        <v>30</v>
      </c>
      <c r="I2235" s="16" t="s">
        <v>31</v>
      </c>
      <c r="J2235" s="16" t="s">
        <v>237</v>
      </c>
      <c r="K2235" s="16" t="s">
        <v>707</v>
      </c>
      <c r="L2235" s="9"/>
      <c r="M2235" s="9">
        <v>45163</v>
      </c>
      <c r="N2235" s="9">
        <v>45163</v>
      </c>
      <c r="O2235" s="7">
        <v>45163</v>
      </c>
      <c r="P2235" s="9"/>
      <c r="Q2235" s="9"/>
      <c r="R2235" s="9" t="s">
        <v>34</v>
      </c>
      <c r="S2235" s="16" t="s">
        <v>35</v>
      </c>
      <c r="T2235" s="16" t="s">
        <v>35</v>
      </c>
      <c r="U2235" s="16"/>
      <c r="V2235" s="16"/>
      <c r="W2235" s="16" t="s">
        <v>234</v>
      </c>
      <c r="X2235" s="16" t="s">
        <v>55</v>
      </c>
      <c r="Y2235">
        <v>5</v>
      </c>
      <c r="Z2235">
        <v>3</v>
      </c>
      <c r="AA2235">
        <v>1.5</v>
      </c>
      <c r="AB2235">
        <v>2</v>
      </c>
      <c r="AC2235">
        <v>0.16666666666666666</v>
      </c>
      <c r="AD2235">
        <v>2</v>
      </c>
      <c r="AE2235" t="s">
        <v>3401</v>
      </c>
    </row>
    <row r="2236" spans="1:31" x14ac:dyDescent="0.25">
      <c r="A2236" s="16" t="s">
        <v>23</v>
      </c>
      <c r="B2236" s="16" t="s">
        <v>39</v>
      </c>
      <c r="C2236" s="16" t="s">
        <v>763</v>
      </c>
      <c r="D2236" s="16" t="s">
        <v>3139</v>
      </c>
      <c r="E2236" s="16" t="s">
        <v>27</v>
      </c>
      <c r="F2236" s="16" t="s">
        <v>28</v>
      </c>
      <c r="G2236" s="16" t="s">
        <v>29</v>
      </c>
      <c r="H2236" s="16" t="s">
        <v>30</v>
      </c>
      <c r="I2236" s="16" t="s">
        <v>31</v>
      </c>
      <c r="J2236" s="16" t="s">
        <v>237</v>
      </c>
      <c r="K2236" s="16" t="s">
        <v>33</v>
      </c>
      <c r="L2236" s="9"/>
      <c r="M2236" s="9">
        <v>45163</v>
      </c>
      <c r="N2236" s="9">
        <v>45163</v>
      </c>
      <c r="O2236" s="7">
        <v>45163</v>
      </c>
      <c r="P2236" s="9"/>
      <c r="Q2236" s="9"/>
      <c r="R2236" s="9" t="s">
        <v>34</v>
      </c>
      <c r="S2236" s="16" t="s">
        <v>35</v>
      </c>
      <c r="T2236" s="16" t="s">
        <v>35</v>
      </c>
      <c r="U2236" s="16"/>
      <c r="V2236" s="16"/>
      <c r="W2236" s="16" t="s">
        <v>234</v>
      </c>
      <c r="X2236" s="16" t="s">
        <v>55</v>
      </c>
      <c r="Y2236">
        <v>5</v>
      </c>
      <c r="Z2236">
        <v>3</v>
      </c>
      <c r="AA2236">
        <v>1.5</v>
      </c>
      <c r="AB2236">
        <v>2</v>
      </c>
      <c r="AC2236">
        <v>0.16666666666666666</v>
      </c>
      <c r="AD2236">
        <v>2</v>
      </c>
      <c r="AE2236" t="s">
        <v>1482</v>
      </c>
    </row>
    <row r="2237" spans="1:31" x14ac:dyDescent="0.25">
      <c r="A2237" s="16" t="s">
        <v>23</v>
      </c>
      <c r="B2237" s="16" t="s">
        <v>39</v>
      </c>
      <c r="C2237" s="16" t="s">
        <v>763</v>
      </c>
      <c r="D2237" s="16" t="s">
        <v>3139</v>
      </c>
      <c r="E2237" s="16" t="s">
        <v>27</v>
      </c>
      <c r="F2237" s="16" t="s">
        <v>28</v>
      </c>
      <c r="G2237" s="16" t="s">
        <v>29</v>
      </c>
      <c r="H2237" s="16" t="s">
        <v>30</v>
      </c>
      <c r="I2237" s="16" t="s">
        <v>31</v>
      </c>
      <c r="J2237" s="16" t="s">
        <v>237</v>
      </c>
      <c r="K2237" s="16" t="s">
        <v>271</v>
      </c>
      <c r="L2237" s="9"/>
      <c r="M2237" s="9">
        <v>45163</v>
      </c>
      <c r="N2237" s="9">
        <v>45163</v>
      </c>
      <c r="O2237" s="7">
        <v>45163</v>
      </c>
      <c r="P2237" s="9"/>
      <c r="Q2237" s="9"/>
      <c r="R2237" s="9" t="s">
        <v>34</v>
      </c>
      <c r="S2237" s="16" t="s">
        <v>35</v>
      </c>
      <c r="T2237" s="16" t="s">
        <v>35</v>
      </c>
      <c r="U2237" s="16"/>
      <c r="V2237" s="16"/>
      <c r="W2237" s="16" t="s">
        <v>234</v>
      </c>
      <c r="X2237" s="16" t="s">
        <v>55</v>
      </c>
      <c r="Y2237">
        <v>5</v>
      </c>
      <c r="Z2237">
        <v>3</v>
      </c>
      <c r="AA2237">
        <v>1.5</v>
      </c>
      <c r="AB2237">
        <v>2</v>
      </c>
      <c r="AC2237">
        <v>0.16666666666666666</v>
      </c>
      <c r="AD2237">
        <v>2</v>
      </c>
      <c r="AE2237" t="s">
        <v>2154</v>
      </c>
    </row>
    <row r="2238" spans="1:31" x14ac:dyDescent="0.25">
      <c r="A2238" s="16" t="s">
        <v>23</v>
      </c>
      <c r="B2238" s="16" t="s">
        <v>39</v>
      </c>
      <c r="C2238" s="16" t="s">
        <v>763</v>
      </c>
      <c r="D2238" s="16" t="s">
        <v>3139</v>
      </c>
      <c r="E2238" s="16" t="s">
        <v>27</v>
      </c>
      <c r="F2238" s="16" t="s">
        <v>28</v>
      </c>
      <c r="G2238" s="16" t="s">
        <v>29</v>
      </c>
      <c r="H2238" s="16" t="s">
        <v>30</v>
      </c>
      <c r="I2238" s="16" t="s">
        <v>31</v>
      </c>
      <c r="J2238" s="16" t="s">
        <v>237</v>
      </c>
      <c r="K2238" s="16" t="s">
        <v>227</v>
      </c>
      <c r="L2238" s="9"/>
      <c r="M2238" s="9">
        <v>45163</v>
      </c>
      <c r="N2238" s="9">
        <v>45163</v>
      </c>
      <c r="O2238" s="7">
        <v>45163</v>
      </c>
      <c r="P2238" s="9"/>
      <c r="Q2238" s="9"/>
      <c r="R2238" s="9" t="s">
        <v>34</v>
      </c>
      <c r="S2238" s="16" t="s">
        <v>35</v>
      </c>
      <c r="T2238" s="16" t="s">
        <v>35</v>
      </c>
      <c r="U2238" s="16"/>
      <c r="V2238" s="16"/>
      <c r="W2238" s="16" t="s">
        <v>234</v>
      </c>
      <c r="X2238" s="16" t="s">
        <v>55</v>
      </c>
      <c r="Y2238">
        <v>5</v>
      </c>
      <c r="Z2238">
        <v>3</v>
      </c>
      <c r="AA2238">
        <v>1.5</v>
      </c>
      <c r="AB2238">
        <v>2</v>
      </c>
      <c r="AC2238">
        <v>0.16666666666666666</v>
      </c>
      <c r="AD2238">
        <v>2</v>
      </c>
      <c r="AE2238" t="s">
        <v>1864</v>
      </c>
    </row>
    <row r="2239" spans="1:31" x14ac:dyDescent="0.25">
      <c r="A2239" s="16" t="s">
        <v>23</v>
      </c>
      <c r="B2239" s="16" t="s">
        <v>39</v>
      </c>
      <c r="C2239" s="16" t="s">
        <v>763</v>
      </c>
      <c r="D2239" s="16" t="s">
        <v>3139</v>
      </c>
      <c r="E2239" s="16" t="s">
        <v>27</v>
      </c>
      <c r="F2239" s="16" t="s">
        <v>28</v>
      </c>
      <c r="G2239" s="16" t="s">
        <v>29</v>
      </c>
      <c r="H2239" s="16" t="s">
        <v>30</v>
      </c>
      <c r="I2239" s="16" t="s">
        <v>31</v>
      </c>
      <c r="J2239" s="16" t="s">
        <v>237</v>
      </c>
      <c r="K2239" s="16" t="s">
        <v>47</v>
      </c>
      <c r="L2239" s="9"/>
      <c r="M2239" s="9">
        <v>45163</v>
      </c>
      <c r="N2239" s="9">
        <v>45163</v>
      </c>
      <c r="O2239" s="7">
        <v>45163</v>
      </c>
      <c r="P2239" s="9"/>
      <c r="Q2239" s="9"/>
      <c r="R2239" s="9" t="s">
        <v>34</v>
      </c>
      <c r="S2239" s="16" t="s">
        <v>35</v>
      </c>
      <c r="T2239" s="16" t="s">
        <v>35</v>
      </c>
      <c r="U2239" s="16"/>
      <c r="V2239" s="16"/>
      <c r="W2239" s="16" t="s">
        <v>234</v>
      </c>
      <c r="X2239" s="16" t="s">
        <v>55</v>
      </c>
      <c r="Y2239">
        <v>5</v>
      </c>
      <c r="Z2239">
        <v>3</v>
      </c>
      <c r="AA2239">
        <v>1.5</v>
      </c>
      <c r="AB2239">
        <v>2</v>
      </c>
      <c r="AC2239">
        <v>0.16666666666666666</v>
      </c>
      <c r="AD2239">
        <v>2</v>
      </c>
      <c r="AE2239" t="s">
        <v>1865</v>
      </c>
    </row>
    <row r="2240" spans="1:31" x14ac:dyDescent="0.25">
      <c r="A2240" s="16" t="s">
        <v>3138</v>
      </c>
      <c r="B2240" s="16" t="s">
        <v>24</v>
      </c>
      <c r="C2240" s="16" t="s">
        <v>763</v>
      </c>
      <c r="D2240" s="16" t="s">
        <v>26</v>
      </c>
      <c r="E2240" s="16" t="s">
        <v>27</v>
      </c>
      <c r="F2240" s="16" t="s">
        <v>28</v>
      </c>
      <c r="G2240" s="16" t="s">
        <v>29</v>
      </c>
      <c r="H2240" s="16" t="s">
        <v>30</v>
      </c>
      <c r="I2240" s="16" t="s">
        <v>31</v>
      </c>
      <c r="J2240" s="16" t="s">
        <v>237</v>
      </c>
      <c r="K2240" s="16" t="s">
        <v>191</v>
      </c>
      <c r="L2240" s="9"/>
      <c r="M2240" s="9">
        <v>45163</v>
      </c>
      <c r="N2240" s="9">
        <v>45163</v>
      </c>
      <c r="O2240" s="7">
        <v>45163</v>
      </c>
      <c r="P2240" s="9"/>
      <c r="Q2240" s="9"/>
      <c r="R2240" s="9" t="s">
        <v>34</v>
      </c>
      <c r="S2240" s="16" t="s">
        <v>35</v>
      </c>
      <c r="T2240" s="16" t="s">
        <v>35</v>
      </c>
      <c r="U2240" s="16"/>
      <c r="V2240" s="16"/>
      <c r="W2240" s="16"/>
      <c r="X2240" s="16" t="s">
        <v>55</v>
      </c>
      <c r="Y2240">
        <v>5</v>
      </c>
      <c r="Z2240">
        <v>5</v>
      </c>
      <c r="AA2240">
        <v>2.5</v>
      </c>
      <c r="AB2240">
        <v>2</v>
      </c>
      <c r="AC2240">
        <v>0.16666666666666666</v>
      </c>
      <c r="AD2240">
        <v>3</v>
      </c>
      <c r="AE2240" t="s">
        <v>2155</v>
      </c>
    </row>
    <row r="2241" spans="1:31" x14ac:dyDescent="0.25">
      <c r="A2241" s="16" t="s">
        <v>23</v>
      </c>
      <c r="B2241" s="16" t="s">
        <v>39</v>
      </c>
      <c r="C2241" s="16" t="s">
        <v>763</v>
      </c>
      <c r="D2241" s="16" t="s">
        <v>3139</v>
      </c>
      <c r="E2241" s="16" t="s">
        <v>27</v>
      </c>
      <c r="F2241" s="16" t="s">
        <v>28</v>
      </c>
      <c r="G2241" s="16" t="s">
        <v>29</v>
      </c>
      <c r="H2241" s="16" t="s">
        <v>30</v>
      </c>
      <c r="I2241" s="16" t="s">
        <v>31</v>
      </c>
      <c r="J2241" s="16" t="s">
        <v>237</v>
      </c>
      <c r="K2241" s="16" t="s">
        <v>221</v>
      </c>
      <c r="L2241" s="9"/>
      <c r="M2241" s="9">
        <v>45163</v>
      </c>
      <c r="N2241" s="9">
        <v>45163</v>
      </c>
      <c r="O2241" s="7">
        <v>45163</v>
      </c>
      <c r="P2241" s="9"/>
      <c r="Q2241" s="9"/>
      <c r="R2241" s="9" t="s">
        <v>34</v>
      </c>
      <c r="S2241" s="16" t="s">
        <v>35</v>
      </c>
      <c r="T2241" s="16" t="s">
        <v>35</v>
      </c>
      <c r="U2241" s="16"/>
      <c r="V2241" s="16"/>
      <c r="W2241" s="16" t="s">
        <v>234</v>
      </c>
      <c r="X2241" s="16" t="s">
        <v>55</v>
      </c>
      <c r="Y2241">
        <v>5</v>
      </c>
      <c r="Z2241">
        <v>3</v>
      </c>
      <c r="AA2241">
        <v>1.5</v>
      </c>
      <c r="AB2241">
        <v>2</v>
      </c>
      <c r="AC2241">
        <v>0.16666666666666666</v>
      </c>
      <c r="AD2241">
        <v>2</v>
      </c>
      <c r="AE2241" t="s">
        <v>2317</v>
      </c>
    </row>
    <row r="2242" spans="1:31" x14ac:dyDescent="0.25">
      <c r="A2242" s="16" t="s">
        <v>23</v>
      </c>
      <c r="B2242" s="16" t="s">
        <v>39</v>
      </c>
      <c r="C2242" s="16" t="s">
        <v>763</v>
      </c>
      <c r="D2242" s="16" t="s">
        <v>3139</v>
      </c>
      <c r="E2242" s="16" t="s">
        <v>27</v>
      </c>
      <c r="F2242" s="16" t="s">
        <v>28</v>
      </c>
      <c r="G2242" s="16" t="s">
        <v>29</v>
      </c>
      <c r="H2242" s="16" t="s">
        <v>30</v>
      </c>
      <c r="I2242" s="16" t="s">
        <v>31</v>
      </c>
      <c r="J2242" s="16" t="s">
        <v>237</v>
      </c>
      <c r="K2242" s="16" t="s">
        <v>114</v>
      </c>
      <c r="L2242" s="9"/>
      <c r="M2242" s="9">
        <v>45163</v>
      </c>
      <c r="N2242" s="9">
        <v>45163</v>
      </c>
      <c r="O2242" s="7">
        <v>45163</v>
      </c>
      <c r="P2242" s="9"/>
      <c r="Q2242" s="9"/>
      <c r="R2242" s="9" t="s">
        <v>34</v>
      </c>
      <c r="S2242" s="16" t="s">
        <v>35</v>
      </c>
      <c r="T2242" s="16" t="s">
        <v>35</v>
      </c>
      <c r="U2242" s="16"/>
      <c r="V2242" s="16"/>
      <c r="W2242" s="16" t="s">
        <v>234</v>
      </c>
      <c r="X2242" s="16" t="s">
        <v>55</v>
      </c>
      <c r="Y2242">
        <v>5</v>
      </c>
      <c r="Z2242">
        <v>3</v>
      </c>
      <c r="AA2242">
        <v>1.5</v>
      </c>
      <c r="AB2242">
        <v>2</v>
      </c>
      <c r="AC2242">
        <v>0.16666666666666666</v>
      </c>
      <c r="AD2242">
        <v>2</v>
      </c>
      <c r="AE2242" t="s">
        <v>2156</v>
      </c>
    </row>
    <row r="2243" spans="1:31" x14ac:dyDescent="0.25">
      <c r="A2243" s="16" t="s">
        <v>23</v>
      </c>
      <c r="B2243" s="16" t="s">
        <v>39</v>
      </c>
      <c r="C2243" s="16" t="s">
        <v>763</v>
      </c>
      <c r="D2243" s="16" t="s">
        <v>3139</v>
      </c>
      <c r="E2243" s="16" t="s">
        <v>27</v>
      </c>
      <c r="F2243" s="16" t="s">
        <v>28</v>
      </c>
      <c r="G2243" s="16" t="s">
        <v>29</v>
      </c>
      <c r="H2243" s="16" t="s">
        <v>30</v>
      </c>
      <c r="I2243" s="16" t="s">
        <v>31</v>
      </c>
      <c r="J2243" s="16" t="s">
        <v>237</v>
      </c>
      <c r="K2243" s="16" t="s">
        <v>361</v>
      </c>
      <c r="L2243" s="9"/>
      <c r="M2243" s="9">
        <v>45163</v>
      </c>
      <c r="N2243" s="9">
        <v>45163</v>
      </c>
      <c r="O2243" s="7">
        <v>45163</v>
      </c>
      <c r="P2243" s="9"/>
      <c r="Q2243" s="9"/>
      <c r="R2243" s="9" t="s">
        <v>34</v>
      </c>
      <c r="S2243" s="16" t="s">
        <v>35</v>
      </c>
      <c r="T2243" s="16" t="s">
        <v>35</v>
      </c>
      <c r="U2243" s="16"/>
      <c r="V2243" s="16"/>
      <c r="W2243" s="16" t="s">
        <v>234</v>
      </c>
      <c r="X2243" s="16" t="s">
        <v>55</v>
      </c>
      <c r="Y2243">
        <v>5</v>
      </c>
      <c r="Z2243">
        <v>3</v>
      </c>
      <c r="AA2243">
        <v>1.5</v>
      </c>
      <c r="AB2243">
        <v>2</v>
      </c>
      <c r="AC2243">
        <v>0.16666666666666666</v>
      </c>
      <c r="AD2243">
        <v>2</v>
      </c>
      <c r="AE2243" t="s">
        <v>1866</v>
      </c>
    </row>
    <row r="2244" spans="1:31" x14ac:dyDescent="0.25">
      <c r="A2244" s="16" t="s">
        <v>23</v>
      </c>
      <c r="B2244" s="16" t="s">
        <v>39</v>
      </c>
      <c r="C2244" s="16" t="s">
        <v>763</v>
      </c>
      <c r="D2244" s="16" t="s">
        <v>3139</v>
      </c>
      <c r="E2244" s="16" t="s">
        <v>27</v>
      </c>
      <c r="F2244" s="16" t="s">
        <v>28</v>
      </c>
      <c r="G2244" s="16" t="s">
        <v>29</v>
      </c>
      <c r="H2244" s="16" t="s">
        <v>30</v>
      </c>
      <c r="I2244" s="16" t="s">
        <v>31</v>
      </c>
      <c r="J2244" s="16" t="s">
        <v>237</v>
      </c>
      <c r="K2244" s="16" t="s">
        <v>764</v>
      </c>
      <c r="L2244" s="9"/>
      <c r="M2244" s="9">
        <v>45163</v>
      </c>
      <c r="N2244" s="9">
        <v>45163</v>
      </c>
      <c r="O2244" s="7">
        <v>45163</v>
      </c>
      <c r="P2244" s="9"/>
      <c r="Q2244" s="9"/>
      <c r="R2244" s="9" t="s">
        <v>34</v>
      </c>
      <c r="S2244" s="16" t="s">
        <v>35</v>
      </c>
      <c r="T2244" s="16" t="s">
        <v>35</v>
      </c>
      <c r="U2244" s="16"/>
      <c r="V2244" s="16"/>
      <c r="W2244" s="16" t="s">
        <v>234</v>
      </c>
      <c r="X2244" s="16" t="s">
        <v>55</v>
      </c>
      <c r="Y2244">
        <v>5</v>
      </c>
      <c r="Z2244">
        <v>3</v>
      </c>
      <c r="AA2244">
        <v>1.5</v>
      </c>
      <c r="AB2244">
        <v>2</v>
      </c>
      <c r="AC2244">
        <v>0.16666666666666666</v>
      </c>
      <c r="AD2244">
        <v>2</v>
      </c>
      <c r="AE2244" t="s">
        <v>2157</v>
      </c>
    </row>
    <row r="2245" spans="1:31" x14ac:dyDescent="0.25">
      <c r="A2245" s="16" t="s">
        <v>23</v>
      </c>
      <c r="B2245" s="16" t="s">
        <v>39</v>
      </c>
      <c r="C2245" s="16" t="s">
        <v>763</v>
      </c>
      <c r="D2245" s="16" t="s">
        <v>3139</v>
      </c>
      <c r="E2245" s="16" t="s">
        <v>27</v>
      </c>
      <c r="F2245" s="16" t="s">
        <v>28</v>
      </c>
      <c r="G2245" s="16" t="s">
        <v>29</v>
      </c>
      <c r="H2245" s="16" t="s">
        <v>30</v>
      </c>
      <c r="I2245" s="16" t="s">
        <v>31</v>
      </c>
      <c r="J2245" s="16" t="s">
        <v>237</v>
      </c>
      <c r="K2245" s="16" t="s">
        <v>57</v>
      </c>
      <c r="L2245" s="9"/>
      <c r="M2245" s="9">
        <v>45163</v>
      </c>
      <c r="N2245" s="9">
        <v>45163</v>
      </c>
      <c r="O2245" s="7">
        <v>45163</v>
      </c>
      <c r="P2245" s="9"/>
      <c r="Q2245" s="9"/>
      <c r="R2245" s="9" t="s">
        <v>34</v>
      </c>
      <c r="S2245" s="16" t="s">
        <v>35</v>
      </c>
      <c r="T2245" s="16" t="s">
        <v>35</v>
      </c>
      <c r="U2245" s="16"/>
      <c r="V2245" s="16"/>
      <c r="W2245" s="16" t="s">
        <v>234</v>
      </c>
      <c r="X2245" s="16" t="s">
        <v>55</v>
      </c>
      <c r="Y2245">
        <v>5</v>
      </c>
      <c r="Z2245">
        <v>3</v>
      </c>
      <c r="AA2245">
        <v>1.5</v>
      </c>
      <c r="AB2245">
        <v>2</v>
      </c>
      <c r="AC2245">
        <v>0.16666666666666666</v>
      </c>
      <c r="AD2245">
        <v>2</v>
      </c>
      <c r="AE2245" t="s">
        <v>1868</v>
      </c>
    </row>
    <row r="2246" spans="1:31" x14ac:dyDescent="0.25">
      <c r="A2246" s="16" t="s">
        <v>23</v>
      </c>
      <c r="B2246" s="16" t="s">
        <v>39</v>
      </c>
      <c r="C2246" s="16" t="s">
        <v>763</v>
      </c>
      <c r="D2246" s="16" t="s">
        <v>3139</v>
      </c>
      <c r="E2246" s="16" t="s">
        <v>27</v>
      </c>
      <c r="F2246" s="16" t="s">
        <v>28</v>
      </c>
      <c r="G2246" s="16" t="s">
        <v>29</v>
      </c>
      <c r="H2246" s="16" t="s">
        <v>583</v>
      </c>
      <c r="I2246" s="16" t="s">
        <v>31</v>
      </c>
      <c r="J2246" s="16" t="s">
        <v>30</v>
      </c>
      <c r="K2246" s="16" t="s">
        <v>584</v>
      </c>
      <c r="L2246" s="9"/>
      <c r="M2246" s="9">
        <v>45170</v>
      </c>
      <c r="N2246" s="9">
        <v>45170</v>
      </c>
      <c r="O2246" s="7">
        <v>45170</v>
      </c>
      <c r="P2246" s="9"/>
      <c r="Q2246" s="9"/>
      <c r="R2246" s="9" t="s">
        <v>34</v>
      </c>
      <c r="S2246" s="16" t="s">
        <v>35</v>
      </c>
      <c r="T2246" s="16" t="s">
        <v>35</v>
      </c>
      <c r="U2246" s="16"/>
      <c r="V2246" s="16"/>
      <c r="W2246" s="16" t="s">
        <v>234</v>
      </c>
      <c r="X2246" s="16" t="s">
        <v>55</v>
      </c>
      <c r="Y2246">
        <v>5</v>
      </c>
      <c r="Z2246">
        <v>3</v>
      </c>
      <c r="AA2246">
        <v>1.5</v>
      </c>
      <c r="AB2246">
        <v>2</v>
      </c>
      <c r="AC2246">
        <v>0.16666666666666666</v>
      </c>
      <c r="AD2246">
        <v>2</v>
      </c>
      <c r="AE2246" t="s">
        <v>3777</v>
      </c>
    </row>
    <row r="2247" spans="1:31" x14ac:dyDescent="0.25">
      <c r="A2247" s="16" t="s">
        <v>23</v>
      </c>
      <c r="B2247" s="16" t="s">
        <v>3143</v>
      </c>
      <c r="C2247" s="16" t="s">
        <v>763</v>
      </c>
      <c r="D2247" s="16" t="s">
        <v>3139</v>
      </c>
      <c r="E2247" s="16" t="s">
        <v>27</v>
      </c>
      <c r="F2247" s="16" t="s">
        <v>349</v>
      </c>
      <c r="G2247" s="16" t="s">
        <v>2912</v>
      </c>
      <c r="H2247" s="16" t="s">
        <v>30</v>
      </c>
      <c r="I2247" s="16" t="s">
        <v>31</v>
      </c>
      <c r="J2247" s="16" t="s">
        <v>237</v>
      </c>
      <c r="K2247" s="16" t="s">
        <v>707</v>
      </c>
      <c r="L2247" s="9"/>
      <c r="M2247" s="9">
        <v>45528</v>
      </c>
      <c r="N2247" s="9">
        <v>45528</v>
      </c>
      <c r="O2247" s="7">
        <v>45528</v>
      </c>
      <c r="P2247" s="9"/>
      <c r="Q2247" s="9"/>
      <c r="R2247" s="9" t="s">
        <v>93</v>
      </c>
      <c r="S2247" s="16" t="s">
        <v>35</v>
      </c>
      <c r="T2247" s="16" t="s">
        <v>35</v>
      </c>
      <c r="U2247" s="16"/>
      <c r="V2247" s="16"/>
      <c r="W2247" s="16" t="s">
        <v>234</v>
      </c>
      <c r="X2247" s="16" t="s">
        <v>55</v>
      </c>
      <c r="Y2247">
        <v>5</v>
      </c>
      <c r="Z2247">
        <v>3</v>
      </c>
      <c r="AA2247">
        <v>1.5</v>
      </c>
      <c r="AB2247">
        <v>2</v>
      </c>
      <c r="AC2247">
        <v>0.16666666666666666</v>
      </c>
      <c r="AD2247">
        <v>2</v>
      </c>
      <c r="AE2247" t="s">
        <v>3407</v>
      </c>
    </row>
    <row r="2248" spans="1:31" x14ac:dyDescent="0.25">
      <c r="A2248" s="16" t="s">
        <v>23</v>
      </c>
      <c r="B2248" s="16" t="s">
        <v>3143</v>
      </c>
      <c r="C2248" s="16" t="s">
        <v>763</v>
      </c>
      <c r="D2248" s="16" t="s">
        <v>3139</v>
      </c>
      <c r="E2248" s="16" t="s">
        <v>27</v>
      </c>
      <c r="F2248" s="16" t="s">
        <v>349</v>
      </c>
      <c r="G2248" s="16" t="s">
        <v>2912</v>
      </c>
      <c r="H2248" s="16" t="s">
        <v>30</v>
      </c>
      <c r="I2248" s="16" t="s">
        <v>31</v>
      </c>
      <c r="J2248" s="16" t="s">
        <v>237</v>
      </c>
      <c r="K2248" s="16" t="s">
        <v>33</v>
      </c>
      <c r="L2248" s="9"/>
      <c r="M2248" s="9">
        <v>45528</v>
      </c>
      <c r="N2248" s="9">
        <v>45528</v>
      </c>
      <c r="O2248" s="7">
        <v>45528</v>
      </c>
      <c r="P2248" s="9"/>
      <c r="Q2248" s="9"/>
      <c r="R2248" s="9" t="s">
        <v>93</v>
      </c>
      <c r="S2248" s="16" t="s">
        <v>35</v>
      </c>
      <c r="T2248" s="16" t="s">
        <v>35</v>
      </c>
      <c r="U2248" s="16"/>
      <c r="V2248" s="16"/>
      <c r="W2248" s="16" t="s">
        <v>234</v>
      </c>
      <c r="X2248" s="16" t="s">
        <v>55</v>
      </c>
      <c r="Y2248">
        <v>5</v>
      </c>
      <c r="Z2248">
        <v>3</v>
      </c>
      <c r="AA2248">
        <v>1.5</v>
      </c>
      <c r="AB2248">
        <v>2</v>
      </c>
      <c r="AC2248">
        <v>0.16666666666666666</v>
      </c>
      <c r="AD2248">
        <v>2</v>
      </c>
      <c r="AE2248" t="s">
        <v>3408</v>
      </c>
    </row>
    <row r="2249" spans="1:31" x14ac:dyDescent="0.25">
      <c r="A2249" s="16" t="s">
        <v>23</v>
      </c>
      <c r="B2249" s="16" t="s">
        <v>3143</v>
      </c>
      <c r="C2249" s="16" t="s">
        <v>763</v>
      </c>
      <c r="D2249" s="16" t="s">
        <v>3139</v>
      </c>
      <c r="E2249" s="16" t="s">
        <v>27</v>
      </c>
      <c r="F2249" s="16" t="s">
        <v>349</v>
      </c>
      <c r="G2249" s="16" t="s">
        <v>2912</v>
      </c>
      <c r="H2249" s="16" t="s">
        <v>30</v>
      </c>
      <c r="I2249" s="16" t="s">
        <v>31</v>
      </c>
      <c r="J2249" s="16" t="s">
        <v>237</v>
      </c>
      <c r="K2249" s="16" t="s">
        <v>271</v>
      </c>
      <c r="L2249" s="9"/>
      <c r="M2249" s="9">
        <v>45528</v>
      </c>
      <c r="N2249" s="9">
        <v>45528</v>
      </c>
      <c r="O2249" s="7">
        <v>45528</v>
      </c>
      <c r="P2249" s="9"/>
      <c r="Q2249" s="9"/>
      <c r="R2249" s="9" t="s">
        <v>93</v>
      </c>
      <c r="S2249" s="16" t="s">
        <v>35</v>
      </c>
      <c r="T2249" s="16" t="s">
        <v>35</v>
      </c>
      <c r="U2249" s="16"/>
      <c r="V2249" s="16"/>
      <c r="W2249" s="16" t="s">
        <v>234</v>
      </c>
      <c r="X2249" s="16" t="s">
        <v>55</v>
      </c>
      <c r="Y2249">
        <v>5</v>
      </c>
      <c r="Z2249">
        <v>3</v>
      </c>
      <c r="AA2249">
        <v>1.5</v>
      </c>
      <c r="AB2249">
        <v>2</v>
      </c>
      <c r="AC2249">
        <v>0.16666666666666666</v>
      </c>
      <c r="AD2249">
        <v>2</v>
      </c>
      <c r="AE2249" t="s">
        <v>4004</v>
      </c>
    </row>
    <row r="2250" spans="1:31" x14ac:dyDescent="0.25">
      <c r="A2250" s="16" t="s">
        <v>23</v>
      </c>
      <c r="B2250" s="16" t="s">
        <v>3143</v>
      </c>
      <c r="C2250" s="16" t="s">
        <v>763</v>
      </c>
      <c r="D2250" s="16" t="s">
        <v>3139</v>
      </c>
      <c r="E2250" s="16" t="s">
        <v>27</v>
      </c>
      <c r="F2250" s="16" t="s">
        <v>349</v>
      </c>
      <c r="G2250" s="16" t="s">
        <v>2912</v>
      </c>
      <c r="H2250" s="16" t="s">
        <v>30</v>
      </c>
      <c r="I2250" s="16" t="s">
        <v>31</v>
      </c>
      <c r="J2250" s="16" t="s">
        <v>237</v>
      </c>
      <c r="K2250" s="16" t="s">
        <v>227</v>
      </c>
      <c r="L2250" s="9"/>
      <c r="M2250" s="9">
        <v>45528</v>
      </c>
      <c r="N2250" s="9">
        <v>45528</v>
      </c>
      <c r="O2250" s="7">
        <v>45528</v>
      </c>
      <c r="P2250" s="9"/>
      <c r="Q2250" s="9"/>
      <c r="R2250" s="9" t="s">
        <v>93</v>
      </c>
      <c r="S2250" s="16" t="s">
        <v>35</v>
      </c>
      <c r="T2250" s="16" t="s">
        <v>35</v>
      </c>
      <c r="U2250" s="16"/>
      <c r="V2250" s="16"/>
      <c r="W2250" s="16" t="s">
        <v>234</v>
      </c>
      <c r="X2250" s="16" t="s">
        <v>55</v>
      </c>
      <c r="Y2250">
        <v>5</v>
      </c>
      <c r="Z2250">
        <v>3</v>
      </c>
      <c r="AA2250">
        <v>1.5</v>
      </c>
      <c r="AB2250">
        <v>2</v>
      </c>
      <c r="AC2250">
        <v>0.16666666666666666</v>
      </c>
      <c r="AD2250">
        <v>2</v>
      </c>
      <c r="AE2250" t="s">
        <v>3761</v>
      </c>
    </row>
    <row r="2251" spans="1:31" x14ac:dyDescent="0.25">
      <c r="A2251" s="16" t="s">
        <v>23</v>
      </c>
      <c r="B2251" s="16" t="s">
        <v>3143</v>
      </c>
      <c r="C2251" s="16" t="s">
        <v>763</v>
      </c>
      <c r="D2251" s="16" t="s">
        <v>3139</v>
      </c>
      <c r="E2251" s="16" t="s">
        <v>27</v>
      </c>
      <c r="F2251" s="16" t="s">
        <v>349</v>
      </c>
      <c r="G2251" s="16" t="s">
        <v>2912</v>
      </c>
      <c r="H2251" s="16" t="s">
        <v>30</v>
      </c>
      <c r="I2251" s="16" t="s">
        <v>31</v>
      </c>
      <c r="J2251" s="16" t="s">
        <v>237</v>
      </c>
      <c r="K2251" s="16" t="s">
        <v>47</v>
      </c>
      <c r="L2251" s="9"/>
      <c r="M2251" s="9">
        <v>45528</v>
      </c>
      <c r="N2251" s="9">
        <v>45528</v>
      </c>
      <c r="O2251" s="7">
        <v>45528</v>
      </c>
      <c r="P2251" s="9"/>
      <c r="Q2251" s="9"/>
      <c r="R2251" s="9" t="s">
        <v>93</v>
      </c>
      <c r="S2251" s="16" t="s">
        <v>35</v>
      </c>
      <c r="T2251" s="16" t="s">
        <v>35</v>
      </c>
      <c r="U2251" s="16"/>
      <c r="V2251" s="16"/>
      <c r="W2251" s="16" t="s">
        <v>234</v>
      </c>
      <c r="X2251" s="16" t="s">
        <v>55</v>
      </c>
      <c r="Y2251">
        <v>5</v>
      </c>
      <c r="Z2251">
        <v>3</v>
      </c>
      <c r="AA2251">
        <v>1.5</v>
      </c>
      <c r="AB2251">
        <v>2</v>
      </c>
      <c r="AC2251">
        <v>0.16666666666666666</v>
      </c>
      <c r="AD2251">
        <v>2</v>
      </c>
      <c r="AE2251" t="s">
        <v>3762</v>
      </c>
    </row>
    <row r="2252" spans="1:31" x14ac:dyDescent="0.25">
      <c r="A2252" s="16" t="s">
        <v>23</v>
      </c>
      <c r="B2252" s="16" t="s">
        <v>3143</v>
      </c>
      <c r="C2252" s="16" t="s">
        <v>763</v>
      </c>
      <c r="D2252" s="16" t="s">
        <v>3139</v>
      </c>
      <c r="E2252" s="16" t="s">
        <v>27</v>
      </c>
      <c r="F2252" s="16" t="s">
        <v>349</v>
      </c>
      <c r="G2252" s="16" t="s">
        <v>2912</v>
      </c>
      <c r="H2252" s="16" t="s">
        <v>30</v>
      </c>
      <c r="I2252" s="16" t="s">
        <v>31</v>
      </c>
      <c r="J2252" s="16" t="s">
        <v>237</v>
      </c>
      <c r="K2252" s="16" t="s">
        <v>221</v>
      </c>
      <c r="L2252" s="9"/>
      <c r="M2252" s="9">
        <v>45528</v>
      </c>
      <c r="N2252" s="9">
        <v>45528</v>
      </c>
      <c r="O2252" s="7">
        <v>45528</v>
      </c>
      <c r="P2252" s="9"/>
      <c r="Q2252" s="9"/>
      <c r="R2252" s="9" t="s">
        <v>93</v>
      </c>
      <c r="S2252" s="16" t="s">
        <v>35</v>
      </c>
      <c r="T2252" s="16" t="s">
        <v>35</v>
      </c>
      <c r="U2252" s="16"/>
      <c r="V2252" s="16"/>
      <c r="W2252" s="16" t="s">
        <v>234</v>
      </c>
      <c r="X2252" s="16" t="s">
        <v>55</v>
      </c>
      <c r="Y2252">
        <v>5</v>
      </c>
      <c r="Z2252">
        <v>3</v>
      </c>
      <c r="AA2252">
        <v>1.5</v>
      </c>
      <c r="AB2252">
        <v>2</v>
      </c>
      <c r="AC2252">
        <v>0.16666666666666666</v>
      </c>
      <c r="AD2252">
        <v>2</v>
      </c>
      <c r="AE2252" t="s">
        <v>4005</v>
      </c>
    </row>
    <row r="2253" spans="1:31" x14ac:dyDescent="0.25">
      <c r="A2253" s="16" t="s">
        <v>23</v>
      </c>
      <c r="B2253" s="16" t="s">
        <v>3143</v>
      </c>
      <c r="C2253" s="16" t="s">
        <v>763</v>
      </c>
      <c r="D2253" s="16" t="s">
        <v>3139</v>
      </c>
      <c r="E2253" s="16" t="s">
        <v>27</v>
      </c>
      <c r="F2253" s="16" t="s">
        <v>349</v>
      </c>
      <c r="G2253" s="16" t="s">
        <v>2912</v>
      </c>
      <c r="H2253" s="16" t="s">
        <v>30</v>
      </c>
      <c r="I2253" s="16" t="s">
        <v>31</v>
      </c>
      <c r="J2253" s="16" t="s">
        <v>237</v>
      </c>
      <c r="K2253" s="16" t="s">
        <v>114</v>
      </c>
      <c r="L2253" s="9"/>
      <c r="M2253" s="9">
        <v>45528</v>
      </c>
      <c r="N2253" s="9">
        <v>45528</v>
      </c>
      <c r="O2253" s="7">
        <v>45528</v>
      </c>
      <c r="P2253" s="9"/>
      <c r="Q2253" s="9"/>
      <c r="R2253" s="9" t="s">
        <v>93</v>
      </c>
      <c r="S2253" s="16" t="s">
        <v>35</v>
      </c>
      <c r="T2253" s="16" t="s">
        <v>35</v>
      </c>
      <c r="U2253" s="16"/>
      <c r="V2253" s="16"/>
      <c r="W2253" s="16" t="s">
        <v>234</v>
      </c>
      <c r="X2253" s="16" t="s">
        <v>55</v>
      </c>
      <c r="Y2253">
        <v>5</v>
      </c>
      <c r="Z2253">
        <v>3</v>
      </c>
      <c r="AA2253">
        <v>1.5</v>
      </c>
      <c r="AB2253">
        <v>2</v>
      </c>
      <c r="AC2253">
        <v>0.16666666666666666</v>
      </c>
      <c r="AD2253">
        <v>2</v>
      </c>
      <c r="AE2253" t="s">
        <v>4006</v>
      </c>
    </row>
    <row r="2254" spans="1:31" x14ac:dyDescent="0.25">
      <c r="A2254" s="16" t="s">
        <v>23</v>
      </c>
      <c r="B2254" s="16" t="s">
        <v>3143</v>
      </c>
      <c r="C2254" s="16" t="s">
        <v>763</v>
      </c>
      <c r="D2254" s="16" t="s">
        <v>3139</v>
      </c>
      <c r="E2254" s="16" t="s">
        <v>27</v>
      </c>
      <c r="F2254" s="16" t="s">
        <v>349</v>
      </c>
      <c r="G2254" s="16" t="s">
        <v>2912</v>
      </c>
      <c r="H2254" s="16" t="s">
        <v>30</v>
      </c>
      <c r="I2254" s="16" t="s">
        <v>31</v>
      </c>
      <c r="J2254" s="16" t="s">
        <v>237</v>
      </c>
      <c r="K2254" s="16" t="s">
        <v>361</v>
      </c>
      <c r="L2254" s="9"/>
      <c r="M2254" s="9">
        <v>45528</v>
      </c>
      <c r="N2254" s="9">
        <v>45528</v>
      </c>
      <c r="O2254" s="7">
        <v>45528</v>
      </c>
      <c r="P2254" s="9"/>
      <c r="Q2254" s="9"/>
      <c r="R2254" s="9" t="s">
        <v>93</v>
      </c>
      <c r="S2254" s="16" t="s">
        <v>35</v>
      </c>
      <c r="T2254" s="16" t="s">
        <v>35</v>
      </c>
      <c r="U2254" s="16"/>
      <c r="V2254" s="16"/>
      <c r="W2254" s="16" t="s">
        <v>234</v>
      </c>
      <c r="X2254" s="16" t="s">
        <v>55</v>
      </c>
      <c r="Y2254">
        <v>5</v>
      </c>
      <c r="Z2254">
        <v>3</v>
      </c>
      <c r="AA2254">
        <v>1.5</v>
      </c>
      <c r="AB2254">
        <v>2</v>
      </c>
      <c r="AC2254">
        <v>0.16666666666666666</v>
      </c>
      <c r="AD2254">
        <v>2</v>
      </c>
      <c r="AE2254" t="s">
        <v>3763</v>
      </c>
    </row>
    <row r="2255" spans="1:31" x14ac:dyDescent="0.25">
      <c r="A2255" s="16" t="s">
        <v>23</v>
      </c>
      <c r="B2255" s="16" t="s">
        <v>3143</v>
      </c>
      <c r="C2255" s="16" t="s">
        <v>763</v>
      </c>
      <c r="D2255" s="16" t="s">
        <v>3139</v>
      </c>
      <c r="E2255" s="16" t="s">
        <v>27</v>
      </c>
      <c r="F2255" s="16" t="s">
        <v>349</v>
      </c>
      <c r="G2255" s="16" t="s">
        <v>2912</v>
      </c>
      <c r="H2255" s="16" t="s">
        <v>30</v>
      </c>
      <c r="I2255" s="16" t="s">
        <v>31</v>
      </c>
      <c r="J2255" s="16" t="s">
        <v>237</v>
      </c>
      <c r="K2255" s="16" t="s">
        <v>764</v>
      </c>
      <c r="L2255" s="9"/>
      <c r="M2255" s="9">
        <v>45528</v>
      </c>
      <c r="N2255" s="9">
        <v>45528</v>
      </c>
      <c r="O2255" s="7">
        <v>45528</v>
      </c>
      <c r="P2255" s="9"/>
      <c r="Q2255" s="9"/>
      <c r="R2255" s="9" t="s">
        <v>93</v>
      </c>
      <c r="S2255" s="16" t="s">
        <v>35</v>
      </c>
      <c r="T2255" s="16" t="s">
        <v>35</v>
      </c>
      <c r="U2255" s="16"/>
      <c r="V2255" s="16"/>
      <c r="W2255" s="16" t="s">
        <v>234</v>
      </c>
      <c r="X2255" s="16" t="s">
        <v>55</v>
      </c>
      <c r="Y2255">
        <v>5</v>
      </c>
      <c r="Z2255">
        <v>3</v>
      </c>
      <c r="AA2255">
        <v>1.5</v>
      </c>
      <c r="AB2255">
        <v>2</v>
      </c>
      <c r="AC2255">
        <v>0.16666666666666666</v>
      </c>
      <c r="AD2255">
        <v>2</v>
      </c>
      <c r="AE2255" t="s">
        <v>4007</v>
      </c>
    </row>
    <row r="2256" spans="1:31" x14ac:dyDescent="0.25">
      <c r="A2256" s="16" t="s">
        <v>23</v>
      </c>
      <c r="B2256" s="16" t="s">
        <v>3143</v>
      </c>
      <c r="C2256" s="16" t="s">
        <v>763</v>
      </c>
      <c r="D2256" s="16" t="s">
        <v>3139</v>
      </c>
      <c r="E2256" s="16" t="s">
        <v>27</v>
      </c>
      <c r="F2256" s="16" t="s">
        <v>349</v>
      </c>
      <c r="G2256" s="16" t="s">
        <v>2912</v>
      </c>
      <c r="H2256" s="16" t="s">
        <v>30</v>
      </c>
      <c r="I2256" s="16" t="s">
        <v>31</v>
      </c>
      <c r="J2256" s="16" t="s">
        <v>237</v>
      </c>
      <c r="K2256" s="16" t="s">
        <v>57</v>
      </c>
      <c r="L2256" s="9"/>
      <c r="M2256" s="9">
        <v>45528</v>
      </c>
      <c r="N2256" s="9">
        <v>45528</v>
      </c>
      <c r="O2256" s="7">
        <v>45528</v>
      </c>
      <c r="P2256" s="9"/>
      <c r="Q2256" s="9"/>
      <c r="R2256" s="9" t="s">
        <v>93</v>
      </c>
      <c r="S2256" s="16" t="s">
        <v>35</v>
      </c>
      <c r="T2256" s="16" t="s">
        <v>35</v>
      </c>
      <c r="U2256" s="16"/>
      <c r="V2256" s="16"/>
      <c r="W2256" s="16" t="s">
        <v>234</v>
      </c>
      <c r="X2256" s="16" t="s">
        <v>55</v>
      </c>
      <c r="Y2256">
        <v>5</v>
      </c>
      <c r="Z2256">
        <v>3</v>
      </c>
      <c r="AA2256">
        <v>1.5</v>
      </c>
      <c r="AB2256">
        <v>2</v>
      </c>
      <c r="AC2256">
        <v>0.16666666666666666</v>
      </c>
      <c r="AD2256">
        <v>2</v>
      </c>
      <c r="AE2256" t="s">
        <v>3766</v>
      </c>
    </row>
    <row r="2257" spans="1:31" x14ac:dyDescent="0.25">
      <c r="A2257" s="16" t="s">
        <v>23</v>
      </c>
      <c r="B2257" s="16" t="s">
        <v>3143</v>
      </c>
      <c r="C2257" s="16" t="s">
        <v>763</v>
      </c>
      <c r="D2257" s="16" t="s">
        <v>3139</v>
      </c>
      <c r="E2257" s="16" t="s">
        <v>27</v>
      </c>
      <c r="F2257" s="16" t="s">
        <v>349</v>
      </c>
      <c r="G2257" s="16" t="s">
        <v>2912</v>
      </c>
      <c r="H2257" s="16" t="s">
        <v>583</v>
      </c>
      <c r="I2257" s="16" t="s">
        <v>31</v>
      </c>
      <c r="J2257" s="16" t="s">
        <v>30</v>
      </c>
      <c r="K2257" s="16" t="s">
        <v>584</v>
      </c>
      <c r="L2257" s="9"/>
      <c r="M2257" s="9">
        <v>45535</v>
      </c>
      <c r="N2257" s="9">
        <v>45535</v>
      </c>
      <c r="O2257" s="7">
        <v>45535</v>
      </c>
      <c r="P2257" s="9"/>
      <c r="Q2257" s="9"/>
      <c r="R2257" s="9" t="s">
        <v>93</v>
      </c>
      <c r="S2257" s="16" t="s">
        <v>35</v>
      </c>
      <c r="T2257" s="16" t="s">
        <v>35</v>
      </c>
      <c r="U2257" s="16"/>
      <c r="V2257" s="16"/>
      <c r="W2257" s="16" t="s">
        <v>234</v>
      </c>
      <c r="X2257" s="16" t="s">
        <v>55</v>
      </c>
      <c r="Y2257">
        <v>5</v>
      </c>
      <c r="Z2257">
        <v>3</v>
      </c>
      <c r="AA2257">
        <v>1.5</v>
      </c>
      <c r="AB2257">
        <v>2</v>
      </c>
      <c r="AC2257">
        <v>0.16666666666666666</v>
      </c>
      <c r="AD2257">
        <v>2</v>
      </c>
      <c r="AE2257" t="s">
        <v>3794</v>
      </c>
    </row>
    <row r="2258" spans="1:31" x14ac:dyDescent="0.25">
      <c r="A2258" s="16" t="s">
        <v>23</v>
      </c>
      <c r="B2258" s="16" t="s">
        <v>39</v>
      </c>
      <c r="C2258" s="16" t="s">
        <v>765</v>
      </c>
      <c r="D2258" s="16" t="s">
        <v>26</v>
      </c>
      <c r="E2258" s="16" t="s">
        <v>41</v>
      </c>
      <c r="F2258" s="16" t="s">
        <v>766</v>
      </c>
      <c r="G2258" s="16" t="s">
        <v>767</v>
      </c>
      <c r="H2258" s="16" t="s">
        <v>768</v>
      </c>
      <c r="I2258" s="16" t="s">
        <v>43</v>
      </c>
      <c r="J2258" s="16" t="s">
        <v>251</v>
      </c>
      <c r="K2258" s="16" t="s">
        <v>769</v>
      </c>
      <c r="L2258" s="9">
        <v>45126</v>
      </c>
      <c r="M2258" s="9"/>
      <c r="N2258" s="9">
        <v>45126</v>
      </c>
      <c r="O2258" s="7">
        <v>45126</v>
      </c>
      <c r="P2258" s="9"/>
      <c r="Q2258" s="9"/>
      <c r="R2258" s="9" t="s">
        <v>34</v>
      </c>
      <c r="S2258" s="16" t="s">
        <v>35</v>
      </c>
      <c r="T2258" s="16" t="s">
        <v>36</v>
      </c>
      <c r="U2258" s="16"/>
      <c r="V2258" s="16"/>
      <c r="W2258" s="16" t="s">
        <v>54</v>
      </c>
      <c r="X2258" s="16" t="s">
        <v>55</v>
      </c>
      <c r="Y2258">
        <v>3</v>
      </c>
      <c r="Z2258">
        <v>5</v>
      </c>
      <c r="AA2258">
        <v>1.5</v>
      </c>
      <c r="AB2258">
        <v>6</v>
      </c>
      <c r="AC2258">
        <v>0.5</v>
      </c>
      <c r="AD2258">
        <v>3</v>
      </c>
      <c r="AE2258" t="s">
        <v>2158</v>
      </c>
    </row>
    <row r="2259" spans="1:31" x14ac:dyDescent="0.25">
      <c r="A2259" s="16" t="s">
        <v>23</v>
      </c>
      <c r="B2259" s="16" t="s">
        <v>39</v>
      </c>
      <c r="C2259" s="16" t="s">
        <v>765</v>
      </c>
      <c r="D2259" s="16" t="s">
        <v>26</v>
      </c>
      <c r="E2259" s="16" t="s">
        <v>41</v>
      </c>
      <c r="F2259" s="16" t="s">
        <v>28</v>
      </c>
      <c r="G2259" s="16" t="s">
        <v>42</v>
      </c>
      <c r="H2259" s="16" t="s">
        <v>150</v>
      </c>
      <c r="I2259" s="16" t="s">
        <v>43</v>
      </c>
      <c r="J2259" s="16" t="s">
        <v>251</v>
      </c>
      <c r="K2259" s="16" t="s">
        <v>217</v>
      </c>
      <c r="L2259" s="9">
        <v>45071</v>
      </c>
      <c r="M2259" s="9">
        <v>45071</v>
      </c>
      <c r="N2259" s="9">
        <v>45071</v>
      </c>
      <c r="O2259" s="7">
        <v>45071</v>
      </c>
      <c r="P2259" s="9"/>
      <c r="Q2259" s="9"/>
      <c r="R2259" s="9" t="s">
        <v>34</v>
      </c>
      <c r="S2259" s="16" t="s">
        <v>35</v>
      </c>
      <c r="T2259" s="16" t="s">
        <v>36</v>
      </c>
      <c r="U2259" s="16"/>
      <c r="V2259" s="16"/>
      <c r="W2259" s="16" t="s">
        <v>54</v>
      </c>
      <c r="X2259" s="16" t="s">
        <v>55</v>
      </c>
      <c r="Y2259">
        <v>3</v>
      </c>
      <c r="Z2259">
        <v>5</v>
      </c>
      <c r="AA2259">
        <v>1.5</v>
      </c>
      <c r="AB2259">
        <v>6</v>
      </c>
      <c r="AC2259">
        <v>0.5</v>
      </c>
      <c r="AD2259">
        <v>3</v>
      </c>
      <c r="AE2259" t="s">
        <v>2170</v>
      </c>
    </row>
    <row r="2260" spans="1:31" x14ac:dyDescent="0.25">
      <c r="A2260" s="16" t="s">
        <v>23</v>
      </c>
      <c r="B2260" s="16" t="s">
        <v>39</v>
      </c>
      <c r="C2260" s="16" t="s">
        <v>765</v>
      </c>
      <c r="D2260" s="16" t="s">
        <v>26</v>
      </c>
      <c r="E2260" s="16" t="s">
        <v>41</v>
      </c>
      <c r="F2260" s="16" t="s">
        <v>28</v>
      </c>
      <c r="G2260" s="16" t="s">
        <v>69</v>
      </c>
      <c r="H2260" s="16" t="s">
        <v>70</v>
      </c>
      <c r="I2260" s="16" t="s">
        <v>31</v>
      </c>
      <c r="J2260" s="16" t="s">
        <v>251</v>
      </c>
      <c r="K2260" s="16" t="s">
        <v>511</v>
      </c>
      <c r="L2260" s="9"/>
      <c r="M2260" s="9">
        <v>45107</v>
      </c>
      <c r="N2260" s="9">
        <v>45107</v>
      </c>
      <c r="O2260" s="7">
        <v>45107</v>
      </c>
      <c r="P2260" s="9"/>
      <c r="Q2260" s="9"/>
      <c r="R2260" s="9" t="s">
        <v>34</v>
      </c>
      <c r="S2260" s="16" t="s">
        <v>35</v>
      </c>
      <c r="T2260" s="16" t="s">
        <v>36</v>
      </c>
      <c r="U2260" s="16"/>
      <c r="V2260" s="16"/>
      <c r="W2260" s="16" t="s">
        <v>54</v>
      </c>
      <c r="X2260" s="16" t="s">
        <v>55</v>
      </c>
      <c r="Y2260">
        <v>3</v>
      </c>
      <c r="Z2260">
        <v>5</v>
      </c>
      <c r="AA2260">
        <v>1.5</v>
      </c>
      <c r="AB2260">
        <v>6</v>
      </c>
      <c r="AC2260">
        <v>0.5</v>
      </c>
      <c r="AD2260">
        <v>3</v>
      </c>
      <c r="AE2260" t="s">
        <v>2159</v>
      </c>
    </row>
    <row r="2261" spans="1:31" x14ac:dyDescent="0.25">
      <c r="A2261" s="16" t="s">
        <v>23</v>
      </c>
      <c r="B2261" s="16" t="s">
        <v>39</v>
      </c>
      <c r="C2261" s="16" t="s">
        <v>765</v>
      </c>
      <c r="D2261" s="16" t="s">
        <v>26</v>
      </c>
      <c r="E2261" s="16" t="s">
        <v>41</v>
      </c>
      <c r="F2261" s="16" t="s">
        <v>28</v>
      </c>
      <c r="G2261" s="16" t="s">
        <v>42</v>
      </c>
      <c r="H2261" s="16" t="s">
        <v>43</v>
      </c>
      <c r="I2261" s="16" t="s">
        <v>43</v>
      </c>
      <c r="J2261" s="16" t="s">
        <v>251</v>
      </c>
      <c r="K2261" s="16" t="s">
        <v>53</v>
      </c>
      <c r="L2261" s="9"/>
      <c r="M2261" s="9">
        <v>44958</v>
      </c>
      <c r="N2261" s="9">
        <v>44960</v>
      </c>
      <c r="O2261" s="7">
        <v>44960</v>
      </c>
      <c r="P2261" s="9">
        <v>44960</v>
      </c>
      <c r="Q2261" s="9"/>
      <c r="R2261" s="9" t="s">
        <v>34</v>
      </c>
      <c r="S2261" s="16" t="s">
        <v>35</v>
      </c>
      <c r="T2261" s="16" t="s">
        <v>36</v>
      </c>
      <c r="U2261" s="16"/>
      <c r="V2261" s="16"/>
      <c r="W2261" s="16" t="s">
        <v>54</v>
      </c>
      <c r="X2261" s="16" t="s">
        <v>55</v>
      </c>
      <c r="Y2261">
        <v>3</v>
      </c>
      <c r="Z2261">
        <v>5</v>
      </c>
      <c r="AA2261">
        <v>1.5</v>
      </c>
      <c r="AB2261">
        <v>6</v>
      </c>
      <c r="AC2261">
        <v>0.5</v>
      </c>
      <c r="AD2261">
        <v>3</v>
      </c>
      <c r="AE2261" t="s">
        <v>1489</v>
      </c>
    </row>
    <row r="2262" spans="1:31" x14ac:dyDescent="0.25">
      <c r="A2262" s="16" t="s">
        <v>23</v>
      </c>
      <c r="B2262" s="16" t="s">
        <v>39</v>
      </c>
      <c r="C2262" s="16" t="s">
        <v>765</v>
      </c>
      <c r="D2262" s="16" t="s">
        <v>26</v>
      </c>
      <c r="E2262" s="16" t="s">
        <v>41</v>
      </c>
      <c r="F2262" s="16" t="s">
        <v>28</v>
      </c>
      <c r="G2262" s="16" t="s">
        <v>42</v>
      </c>
      <c r="H2262" s="16" t="s">
        <v>43</v>
      </c>
      <c r="I2262" s="16" t="s">
        <v>43</v>
      </c>
      <c r="J2262" s="16" t="s">
        <v>251</v>
      </c>
      <c r="K2262" s="16" t="s">
        <v>108</v>
      </c>
      <c r="L2262" s="9"/>
      <c r="M2262" s="9">
        <v>44845</v>
      </c>
      <c r="N2262" s="9">
        <v>44845</v>
      </c>
      <c r="O2262" s="7">
        <v>44845</v>
      </c>
      <c r="P2262" s="9"/>
      <c r="Q2262" s="9"/>
      <c r="R2262" s="9" t="s">
        <v>34</v>
      </c>
      <c r="S2262" s="16" t="s">
        <v>35</v>
      </c>
      <c r="T2262" s="16" t="s">
        <v>36</v>
      </c>
      <c r="U2262" s="16"/>
      <c r="V2262" s="16"/>
      <c r="W2262" s="16" t="s">
        <v>54</v>
      </c>
      <c r="X2262" s="16" t="s">
        <v>55</v>
      </c>
      <c r="Y2262">
        <v>3</v>
      </c>
      <c r="Z2262">
        <v>5</v>
      </c>
      <c r="AA2262">
        <v>1.5</v>
      </c>
      <c r="AB2262">
        <v>6</v>
      </c>
      <c r="AC2262">
        <v>0.5</v>
      </c>
      <c r="AD2262">
        <v>3</v>
      </c>
      <c r="AE2262" t="s">
        <v>2160</v>
      </c>
    </row>
    <row r="2263" spans="1:31" x14ac:dyDescent="0.25">
      <c r="A2263" s="16" t="s">
        <v>23</v>
      </c>
      <c r="B2263" s="16" t="s">
        <v>39</v>
      </c>
      <c r="C2263" s="16" t="s">
        <v>765</v>
      </c>
      <c r="D2263" s="16" t="s">
        <v>26</v>
      </c>
      <c r="E2263" s="16" t="s">
        <v>41</v>
      </c>
      <c r="F2263" s="16" t="s">
        <v>28</v>
      </c>
      <c r="G2263" s="16" t="s">
        <v>42</v>
      </c>
      <c r="H2263" s="16" t="s">
        <v>43</v>
      </c>
      <c r="I2263" s="16" t="s">
        <v>43</v>
      </c>
      <c r="J2263" s="16" t="s">
        <v>251</v>
      </c>
      <c r="K2263" s="16" t="s">
        <v>168</v>
      </c>
      <c r="L2263" s="9"/>
      <c r="M2263" s="9">
        <v>44930</v>
      </c>
      <c r="N2263" s="9">
        <v>44932</v>
      </c>
      <c r="O2263" s="7">
        <v>44932</v>
      </c>
      <c r="P2263" s="9">
        <v>44932</v>
      </c>
      <c r="Q2263" s="9"/>
      <c r="R2263" s="9" t="s">
        <v>34</v>
      </c>
      <c r="S2263" s="16" t="s">
        <v>35</v>
      </c>
      <c r="T2263" s="16" t="s">
        <v>36</v>
      </c>
      <c r="U2263" s="16"/>
      <c r="V2263" s="16"/>
      <c r="W2263" s="16" t="s">
        <v>54</v>
      </c>
      <c r="X2263" s="16" t="s">
        <v>55</v>
      </c>
      <c r="Y2263">
        <v>3</v>
      </c>
      <c r="Z2263">
        <v>5</v>
      </c>
      <c r="AA2263">
        <v>1.5</v>
      </c>
      <c r="AB2263">
        <v>6</v>
      </c>
      <c r="AC2263">
        <v>0.5</v>
      </c>
      <c r="AD2263">
        <v>3</v>
      </c>
      <c r="AE2263" t="s">
        <v>2161</v>
      </c>
    </row>
    <row r="2264" spans="1:31" x14ac:dyDescent="0.25">
      <c r="A2264" s="16" t="s">
        <v>23</v>
      </c>
      <c r="B2264" s="16" t="s">
        <v>39</v>
      </c>
      <c r="C2264" s="16" t="s">
        <v>765</v>
      </c>
      <c r="D2264" s="16" t="s">
        <v>26</v>
      </c>
      <c r="E2264" s="16" t="s">
        <v>41</v>
      </c>
      <c r="F2264" s="16" t="s">
        <v>28</v>
      </c>
      <c r="G2264" s="16" t="s">
        <v>42</v>
      </c>
      <c r="H2264" s="16" t="s">
        <v>43</v>
      </c>
      <c r="I2264" s="16" t="s">
        <v>43</v>
      </c>
      <c r="J2264" s="16" t="s">
        <v>251</v>
      </c>
      <c r="K2264" s="16" t="s">
        <v>491</v>
      </c>
      <c r="L2264" s="9"/>
      <c r="M2264" s="9">
        <v>44866</v>
      </c>
      <c r="N2264" s="9">
        <v>44873</v>
      </c>
      <c r="O2264" s="7">
        <v>44873</v>
      </c>
      <c r="P2264" s="9">
        <v>44873</v>
      </c>
      <c r="Q2264" s="9"/>
      <c r="R2264" s="9" t="s">
        <v>34</v>
      </c>
      <c r="S2264" s="16" t="s">
        <v>35</v>
      </c>
      <c r="T2264" s="16" t="s">
        <v>36</v>
      </c>
      <c r="U2264" s="16"/>
      <c r="V2264" s="16"/>
      <c r="W2264" s="16" t="s">
        <v>54</v>
      </c>
      <c r="X2264" s="16" t="s">
        <v>55</v>
      </c>
      <c r="Y2264">
        <v>3</v>
      </c>
      <c r="Z2264">
        <v>5</v>
      </c>
      <c r="AA2264">
        <v>1.5</v>
      </c>
      <c r="AB2264">
        <v>6</v>
      </c>
      <c r="AC2264">
        <v>0.5</v>
      </c>
      <c r="AD2264">
        <v>3</v>
      </c>
      <c r="AE2264" t="s">
        <v>2162</v>
      </c>
    </row>
    <row r="2265" spans="1:31" x14ac:dyDescent="0.25">
      <c r="A2265" s="16" t="s">
        <v>23</v>
      </c>
      <c r="B2265" s="16" t="s">
        <v>39</v>
      </c>
      <c r="C2265" s="16" t="s">
        <v>765</v>
      </c>
      <c r="D2265" s="16" t="s">
        <v>26</v>
      </c>
      <c r="E2265" s="16" t="s">
        <v>41</v>
      </c>
      <c r="F2265" s="16" t="s">
        <v>28</v>
      </c>
      <c r="G2265" s="16" t="s">
        <v>42</v>
      </c>
      <c r="H2265" s="16" t="s">
        <v>43</v>
      </c>
      <c r="I2265" s="16" t="s">
        <v>43</v>
      </c>
      <c r="J2265" s="16" t="s">
        <v>251</v>
      </c>
      <c r="K2265" s="16" t="s">
        <v>492</v>
      </c>
      <c r="L2265" s="9"/>
      <c r="M2265" s="9">
        <v>44845</v>
      </c>
      <c r="N2265" s="9">
        <v>44845</v>
      </c>
      <c r="O2265" s="7">
        <v>44845</v>
      </c>
      <c r="P2265" s="9"/>
      <c r="Q2265" s="9"/>
      <c r="R2265" s="9" t="s">
        <v>34</v>
      </c>
      <c r="S2265" s="16" t="s">
        <v>35</v>
      </c>
      <c r="T2265" s="16" t="s">
        <v>36</v>
      </c>
      <c r="U2265" s="16"/>
      <c r="V2265" s="16"/>
      <c r="W2265" s="16" t="s">
        <v>54</v>
      </c>
      <c r="X2265" s="16" t="s">
        <v>55</v>
      </c>
      <c r="Y2265">
        <v>3</v>
      </c>
      <c r="Z2265">
        <v>5</v>
      </c>
      <c r="AA2265">
        <v>1.5</v>
      </c>
      <c r="AB2265">
        <v>6</v>
      </c>
      <c r="AC2265">
        <v>0.5</v>
      </c>
      <c r="AD2265">
        <v>3</v>
      </c>
      <c r="AE2265" t="s">
        <v>2163</v>
      </c>
    </row>
    <row r="2266" spans="1:31" x14ac:dyDescent="0.25">
      <c r="A2266" s="16" t="s">
        <v>23</v>
      </c>
      <c r="B2266" s="16" t="s">
        <v>39</v>
      </c>
      <c r="C2266" s="16" t="s">
        <v>765</v>
      </c>
      <c r="D2266" s="16" t="s">
        <v>26</v>
      </c>
      <c r="E2266" s="16" t="s">
        <v>41</v>
      </c>
      <c r="F2266" s="16" t="s">
        <v>28</v>
      </c>
      <c r="G2266" s="16" t="s">
        <v>42</v>
      </c>
      <c r="H2266" s="16" t="s">
        <v>43</v>
      </c>
      <c r="I2266" s="16" t="s">
        <v>43</v>
      </c>
      <c r="J2266" s="16" t="s">
        <v>251</v>
      </c>
      <c r="K2266" s="16" t="s">
        <v>64</v>
      </c>
      <c r="L2266" s="9"/>
      <c r="M2266" s="9">
        <v>44986</v>
      </c>
      <c r="N2266" s="9">
        <v>44992</v>
      </c>
      <c r="O2266" s="7">
        <v>44992</v>
      </c>
      <c r="P2266" s="9">
        <v>44992</v>
      </c>
      <c r="Q2266" s="9"/>
      <c r="R2266" s="9" t="s">
        <v>34</v>
      </c>
      <c r="S2266" s="16" t="s">
        <v>35</v>
      </c>
      <c r="T2266" s="16" t="s">
        <v>36</v>
      </c>
      <c r="U2266" s="16"/>
      <c r="V2266" s="16"/>
      <c r="W2266" s="16" t="s">
        <v>54</v>
      </c>
      <c r="X2266" s="16" t="s">
        <v>55</v>
      </c>
      <c r="Y2266">
        <v>3</v>
      </c>
      <c r="Z2266">
        <v>5</v>
      </c>
      <c r="AA2266">
        <v>1.5</v>
      </c>
      <c r="AB2266">
        <v>6</v>
      </c>
      <c r="AC2266">
        <v>0.5</v>
      </c>
      <c r="AD2266">
        <v>3</v>
      </c>
      <c r="AE2266" t="s">
        <v>1490</v>
      </c>
    </row>
    <row r="2267" spans="1:31" x14ac:dyDescent="0.25">
      <c r="A2267" s="16" t="s">
        <v>23</v>
      </c>
      <c r="B2267" s="16" t="s">
        <v>39</v>
      </c>
      <c r="C2267" s="16" t="s">
        <v>765</v>
      </c>
      <c r="D2267" s="16" t="s">
        <v>26</v>
      </c>
      <c r="E2267" s="16" t="s">
        <v>41</v>
      </c>
      <c r="F2267" s="16" t="s">
        <v>28</v>
      </c>
      <c r="G2267" s="16" t="s">
        <v>42</v>
      </c>
      <c r="H2267" s="16" t="s">
        <v>43</v>
      </c>
      <c r="I2267" s="16" t="s">
        <v>43</v>
      </c>
      <c r="J2267" s="16" t="s">
        <v>251</v>
      </c>
      <c r="K2267" s="16" t="s">
        <v>47</v>
      </c>
      <c r="L2267" s="9"/>
      <c r="M2267" s="9">
        <v>44845</v>
      </c>
      <c r="N2267" s="9">
        <v>44845</v>
      </c>
      <c r="O2267" s="7">
        <v>44845</v>
      </c>
      <c r="P2267" s="9"/>
      <c r="Q2267" s="9"/>
      <c r="R2267" s="9" t="s">
        <v>34</v>
      </c>
      <c r="S2267" s="16" t="s">
        <v>35</v>
      </c>
      <c r="T2267" s="16" t="s">
        <v>36</v>
      </c>
      <c r="U2267" s="16"/>
      <c r="V2267" s="16"/>
      <c r="W2267" s="16" t="s">
        <v>54</v>
      </c>
      <c r="X2267" s="16" t="s">
        <v>55</v>
      </c>
      <c r="Y2267">
        <v>3</v>
      </c>
      <c r="Z2267">
        <v>5</v>
      </c>
      <c r="AA2267">
        <v>1.5</v>
      </c>
      <c r="AB2267">
        <v>6</v>
      </c>
      <c r="AC2267">
        <v>0.5</v>
      </c>
      <c r="AD2267">
        <v>3</v>
      </c>
      <c r="AE2267" t="s">
        <v>1799</v>
      </c>
    </row>
    <row r="2268" spans="1:31" x14ac:dyDescent="0.25">
      <c r="A2268" s="16" t="s">
        <v>23</v>
      </c>
      <c r="B2268" s="16" t="s">
        <v>39</v>
      </c>
      <c r="C2268" s="16" t="s">
        <v>765</v>
      </c>
      <c r="D2268" s="16" t="s">
        <v>26</v>
      </c>
      <c r="E2268" s="16" t="s">
        <v>41</v>
      </c>
      <c r="F2268" s="16" t="s">
        <v>28</v>
      </c>
      <c r="G2268" s="16" t="s">
        <v>42</v>
      </c>
      <c r="H2268" s="16" t="s">
        <v>43</v>
      </c>
      <c r="I2268" s="16" t="s">
        <v>43</v>
      </c>
      <c r="J2268" s="16" t="s">
        <v>251</v>
      </c>
      <c r="K2268" s="16" t="s">
        <v>680</v>
      </c>
      <c r="L2268" s="9"/>
      <c r="M2268" s="9">
        <v>44813</v>
      </c>
      <c r="N2268" s="9">
        <v>44813</v>
      </c>
      <c r="O2268" s="7">
        <v>44813</v>
      </c>
      <c r="P2268" s="9"/>
      <c r="Q2268" s="9"/>
      <c r="R2268" s="9" t="s">
        <v>34</v>
      </c>
      <c r="S2268" s="16" t="s">
        <v>35</v>
      </c>
      <c r="T2268" s="16" t="s">
        <v>36</v>
      </c>
      <c r="U2268" s="16"/>
      <c r="V2268" s="16"/>
      <c r="W2268" s="16" t="s">
        <v>54</v>
      </c>
      <c r="X2268" s="16" t="s">
        <v>55</v>
      </c>
      <c r="Y2268">
        <v>3</v>
      </c>
      <c r="Z2268">
        <v>5</v>
      </c>
      <c r="AA2268">
        <v>1.5</v>
      </c>
      <c r="AB2268">
        <v>6</v>
      </c>
      <c r="AC2268">
        <v>0.5</v>
      </c>
      <c r="AD2268">
        <v>3</v>
      </c>
      <c r="AE2268" t="s">
        <v>2164</v>
      </c>
    </row>
    <row r="2269" spans="1:31" x14ac:dyDescent="0.25">
      <c r="A2269" s="16" t="s">
        <v>23</v>
      </c>
      <c r="B2269" s="16" t="s">
        <v>39</v>
      </c>
      <c r="C2269" s="16" t="s">
        <v>765</v>
      </c>
      <c r="D2269" s="16" t="s">
        <v>26</v>
      </c>
      <c r="E2269" s="16" t="s">
        <v>41</v>
      </c>
      <c r="F2269" s="16" t="s">
        <v>28</v>
      </c>
      <c r="G2269" s="16" t="s">
        <v>42</v>
      </c>
      <c r="H2269" s="16" t="s">
        <v>43</v>
      </c>
      <c r="I2269" s="16" t="s">
        <v>43</v>
      </c>
      <c r="J2269" s="16" t="s">
        <v>251</v>
      </c>
      <c r="K2269" s="16" t="s">
        <v>681</v>
      </c>
      <c r="L2269" s="9"/>
      <c r="M2269" s="9">
        <v>44813</v>
      </c>
      <c r="N2269" s="9">
        <v>44813</v>
      </c>
      <c r="O2269" s="7">
        <v>44813</v>
      </c>
      <c r="P2269" s="9"/>
      <c r="Q2269" s="9"/>
      <c r="R2269" s="9" t="s">
        <v>34</v>
      </c>
      <c r="S2269" s="16" t="s">
        <v>35</v>
      </c>
      <c r="T2269" s="16" t="s">
        <v>36</v>
      </c>
      <c r="U2269" s="16"/>
      <c r="V2269" s="16"/>
      <c r="W2269" s="16" t="s">
        <v>54</v>
      </c>
      <c r="X2269" s="16" t="s">
        <v>55</v>
      </c>
      <c r="Y2269">
        <v>3</v>
      </c>
      <c r="Z2269">
        <v>5</v>
      </c>
      <c r="AA2269">
        <v>1.5</v>
      </c>
      <c r="AB2269">
        <v>6</v>
      </c>
      <c r="AC2269">
        <v>0.5</v>
      </c>
      <c r="AD2269">
        <v>3</v>
      </c>
      <c r="AE2269" t="s">
        <v>4008</v>
      </c>
    </row>
    <row r="2270" spans="1:31" x14ac:dyDescent="0.25">
      <c r="A2270" s="16" t="s">
        <v>23</v>
      </c>
      <c r="B2270" s="16" t="s">
        <v>39</v>
      </c>
      <c r="C2270" s="16" t="s">
        <v>765</v>
      </c>
      <c r="D2270" s="16" t="s">
        <v>26</v>
      </c>
      <c r="E2270" s="16" t="s">
        <v>41</v>
      </c>
      <c r="F2270" s="16" t="s">
        <v>28</v>
      </c>
      <c r="G2270" s="16" t="s">
        <v>42</v>
      </c>
      <c r="H2270" s="16" t="s">
        <v>43</v>
      </c>
      <c r="I2270" s="16" t="s">
        <v>43</v>
      </c>
      <c r="J2270" s="16" t="s">
        <v>251</v>
      </c>
      <c r="K2270" s="16" t="s">
        <v>489</v>
      </c>
      <c r="L2270" s="9"/>
      <c r="M2270" s="9">
        <v>44813</v>
      </c>
      <c r="N2270" s="9">
        <v>44813</v>
      </c>
      <c r="O2270" s="7">
        <v>44813</v>
      </c>
      <c r="P2270" s="9"/>
      <c r="Q2270" s="9"/>
      <c r="R2270" s="9" t="s">
        <v>34</v>
      </c>
      <c r="S2270" s="16" t="s">
        <v>35</v>
      </c>
      <c r="T2270" s="16" t="s">
        <v>36</v>
      </c>
      <c r="U2270" s="16"/>
      <c r="V2270" s="16"/>
      <c r="W2270" s="16" t="s">
        <v>54</v>
      </c>
      <c r="X2270" s="16" t="s">
        <v>55</v>
      </c>
      <c r="Y2270">
        <v>3</v>
      </c>
      <c r="Z2270">
        <v>5</v>
      </c>
      <c r="AA2270">
        <v>1.5</v>
      </c>
      <c r="AB2270">
        <v>6</v>
      </c>
      <c r="AC2270">
        <v>0.5</v>
      </c>
      <c r="AD2270">
        <v>3</v>
      </c>
      <c r="AE2270" t="s">
        <v>2165</v>
      </c>
    </row>
    <row r="2271" spans="1:31" x14ac:dyDescent="0.25">
      <c r="A2271" s="16" t="s">
        <v>23</v>
      </c>
      <c r="B2271" s="16" t="s">
        <v>39</v>
      </c>
      <c r="C2271" s="16" t="s">
        <v>765</v>
      </c>
      <c r="D2271" s="16" t="s">
        <v>26</v>
      </c>
      <c r="E2271" s="16" t="s">
        <v>41</v>
      </c>
      <c r="F2271" s="16" t="s">
        <v>28</v>
      </c>
      <c r="G2271" s="16" t="s">
        <v>42</v>
      </c>
      <c r="H2271" s="16" t="s">
        <v>43</v>
      </c>
      <c r="I2271" s="16" t="s">
        <v>43</v>
      </c>
      <c r="J2271" s="16" t="s">
        <v>251</v>
      </c>
      <c r="K2271" s="16" t="s">
        <v>114</v>
      </c>
      <c r="L2271" s="9"/>
      <c r="M2271" s="9">
        <v>44813</v>
      </c>
      <c r="N2271" s="9">
        <v>44813</v>
      </c>
      <c r="O2271" s="7">
        <v>44813</v>
      </c>
      <c r="P2271" s="9"/>
      <c r="Q2271" s="9"/>
      <c r="R2271" s="9" t="s">
        <v>34</v>
      </c>
      <c r="S2271" s="16" t="s">
        <v>35</v>
      </c>
      <c r="T2271" s="16" t="s">
        <v>36</v>
      </c>
      <c r="U2271" s="16"/>
      <c r="V2271" s="16"/>
      <c r="W2271" s="16" t="s">
        <v>54</v>
      </c>
      <c r="X2271" s="16" t="s">
        <v>55</v>
      </c>
      <c r="Y2271">
        <v>3</v>
      </c>
      <c r="Z2271">
        <v>5</v>
      </c>
      <c r="AA2271">
        <v>1.5</v>
      </c>
      <c r="AB2271">
        <v>6</v>
      </c>
      <c r="AC2271">
        <v>0.5</v>
      </c>
      <c r="AD2271">
        <v>3</v>
      </c>
      <c r="AE2271" t="s">
        <v>2166</v>
      </c>
    </row>
    <row r="2272" spans="1:31" x14ac:dyDescent="0.25">
      <c r="A2272" s="16" t="s">
        <v>23</v>
      </c>
      <c r="B2272" s="16" t="s">
        <v>39</v>
      </c>
      <c r="C2272" s="16" t="s">
        <v>765</v>
      </c>
      <c r="D2272" s="16" t="s">
        <v>26</v>
      </c>
      <c r="E2272" s="16" t="s">
        <v>41</v>
      </c>
      <c r="F2272" s="16" t="s">
        <v>28</v>
      </c>
      <c r="G2272" s="16" t="s">
        <v>42</v>
      </c>
      <c r="H2272" s="16" t="s">
        <v>43</v>
      </c>
      <c r="I2272" s="16" t="s">
        <v>43</v>
      </c>
      <c r="J2272" s="16" t="s">
        <v>251</v>
      </c>
      <c r="K2272" s="16" t="s">
        <v>87</v>
      </c>
      <c r="L2272" s="9"/>
      <c r="M2272" s="9">
        <v>44866</v>
      </c>
      <c r="N2272" s="9">
        <v>44873</v>
      </c>
      <c r="O2272" s="7">
        <v>44873</v>
      </c>
      <c r="P2272" s="9">
        <v>44873</v>
      </c>
      <c r="Q2272" s="9"/>
      <c r="R2272" s="9" t="s">
        <v>34</v>
      </c>
      <c r="S2272" s="16" t="s">
        <v>35</v>
      </c>
      <c r="T2272" s="16" t="s">
        <v>36</v>
      </c>
      <c r="U2272" s="16"/>
      <c r="V2272" s="16"/>
      <c r="W2272" s="16" t="s">
        <v>54</v>
      </c>
      <c r="X2272" s="16" t="s">
        <v>55</v>
      </c>
      <c r="Y2272">
        <v>3</v>
      </c>
      <c r="Z2272">
        <v>5</v>
      </c>
      <c r="AA2272">
        <v>1.5</v>
      </c>
      <c r="AB2272">
        <v>6</v>
      </c>
      <c r="AC2272">
        <v>0.5</v>
      </c>
      <c r="AD2272">
        <v>3</v>
      </c>
      <c r="AE2272" t="s">
        <v>2167</v>
      </c>
    </row>
    <row r="2273" spans="1:31" x14ac:dyDescent="0.25">
      <c r="A2273" s="16" t="s">
        <v>23</v>
      </c>
      <c r="B2273" s="16" t="s">
        <v>39</v>
      </c>
      <c r="C2273" s="16" t="s">
        <v>765</v>
      </c>
      <c r="D2273" s="16" t="s">
        <v>26</v>
      </c>
      <c r="E2273" s="16" t="s">
        <v>41</v>
      </c>
      <c r="F2273" s="16" t="s">
        <v>28</v>
      </c>
      <c r="G2273" s="16" t="s">
        <v>42</v>
      </c>
      <c r="H2273" s="16" t="s">
        <v>43</v>
      </c>
      <c r="I2273" s="16" t="s">
        <v>43</v>
      </c>
      <c r="J2273" s="16" t="s">
        <v>251</v>
      </c>
      <c r="K2273" s="16" t="s">
        <v>869</v>
      </c>
      <c r="L2273" s="9"/>
      <c r="M2273" s="9">
        <v>44873</v>
      </c>
      <c r="N2273" s="9">
        <v>44873</v>
      </c>
      <c r="O2273" s="7">
        <v>44873</v>
      </c>
      <c r="P2273" s="9">
        <v>44873</v>
      </c>
      <c r="Q2273" s="9"/>
      <c r="R2273" s="9" t="s">
        <v>34</v>
      </c>
      <c r="S2273" s="16" t="s">
        <v>35</v>
      </c>
      <c r="T2273" s="16" t="s">
        <v>36</v>
      </c>
      <c r="U2273" s="16"/>
      <c r="V2273" s="16"/>
      <c r="W2273" s="16" t="s">
        <v>54</v>
      </c>
      <c r="X2273" s="16" t="s">
        <v>55</v>
      </c>
      <c r="Y2273">
        <v>3</v>
      </c>
      <c r="Z2273">
        <v>5</v>
      </c>
      <c r="AA2273">
        <v>1.5</v>
      </c>
      <c r="AB2273">
        <v>6</v>
      </c>
      <c r="AC2273">
        <v>0.5</v>
      </c>
      <c r="AD2273">
        <v>3</v>
      </c>
      <c r="AE2273" t="s">
        <v>4009</v>
      </c>
    </row>
    <row r="2274" spans="1:31" x14ac:dyDescent="0.25">
      <c r="A2274" s="16" t="s">
        <v>23</v>
      </c>
      <c r="B2274" s="16" t="s">
        <v>39</v>
      </c>
      <c r="C2274" s="16" t="s">
        <v>765</v>
      </c>
      <c r="D2274" s="16" t="s">
        <v>26</v>
      </c>
      <c r="E2274" s="16" t="s">
        <v>41</v>
      </c>
      <c r="F2274" s="16" t="s">
        <v>28</v>
      </c>
      <c r="G2274" s="16" t="s">
        <v>42</v>
      </c>
      <c r="H2274" s="16" t="s">
        <v>43</v>
      </c>
      <c r="I2274" s="16" t="s">
        <v>43</v>
      </c>
      <c r="J2274" s="16" t="s">
        <v>251</v>
      </c>
      <c r="K2274" s="16" t="s">
        <v>495</v>
      </c>
      <c r="L2274" s="9"/>
      <c r="M2274" s="9">
        <v>44930</v>
      </c>
      <c r="N2274" s="9">
        <v>44932</v>
      </c>
      <c r="O2274" s="7">
        <v>44932</v>
      </c>
      <c r="P2274" s="9">
        <v>44932</v>
      </c>
      <c r="Q2274" s="9"/>
      <c r="R2274" s="9" t="s">
        <v>34</v>
      </c>
      <c r="S2274" s="16" t="s">
        <v>35</v>
      </c>
      <c r="T2274" s="16" t="s">
        <v>36</v>
      </c>
      <c r="U2274" s="16"/>
      <c r="V2274" s="16"/>
      <c r="W2274" s="16" t="s">
        <v>54</v>
      </c>
      <c r="X2274" s="16" t="s">
        <v>55</v>
      </c>
      <c r="Y2274">
        <v>3</v>
      </c>
      <c r="Z2274">
        <v>5</v>
      </c>
      <c r="AA2274">
        <v>1.5</v>
      </c>
      <c r="AB2274">
        <v>6</v>
      </c>
      <c r="AC2274">
        <v>0.5</v>
      </c>
      <c r="AD2274">
        <v>3</v>
      </c>
      <c r="AE2274" t="s">
        <v>2168</v>
      </c>
    </row>
    <row r="2275" spans="1:31" x14ac:dyDescent="0.25">
      <c r="A2275" s="16" t="s">
        <v>23</v>
      </c>
      <c r="B2275" s="16" t="s">
        <v>39</v>
      </c>
      <c r="C2275" s="16" t="s">
        <v>765</v>
      </c>
      <c r="D2275" s="16" t="s">
        <v>26</v>
      </c>
      <c r="E2275" s="16" t="s">
        <v>41</v>
      </c>
      <c r="F2275" s="16" t="s">
        <v>28</v>
      </c>
      <c r="G2275" s="16" t="s">
        <v>42</v>
      </c>
      <c r="H2275" s="16" t="s">
        <v>43</v>
      </c>
      <c r="I2275" s="16" t="s">
        <v>43</v>
      </c>
      <c r="J2275" s="16" t="s">
        <v>251</v>
      </c>
      <c r="K2275" s="16" t="s">
        <v>57</v>
      </c>
      <c r="L2275" s="9"/>
      <c r="M2275" s="9">
        <v>44986</v>
      </c>
      <c r="N2275" s="9">
        <v>44992</v>
      </c>
      <c r="O2275" s="7">
        <v>44992</v>
      </c>
      <c r="P2275" s="9">
        <v>44992</v>
      </c>
      <c r="Q2275" s="9"/>
      <c r="R2275" s="9" t="s">
        <v>34</v>
      </c>
      <c r="S2275" s="16" t="s">
        <v>35</v>
      </c>
      <c r="T2275" s="16" t="s">
        <v>36</v>
      </c>
      <c r="U2275" s="16"/>
      <c r="V2275" s="16"/>
      <c r="W2275" s="16" t="s">
        <v>54</v>
      </c>
      <c r="X2275" s="16" t="s">
        <v>55</v>
      </c>
      <c r="Y2275">
        <v>3</v>
      </c>
      <c r="Z2275">
        <v>5</v>
      </c>
      <c r="AA2275">
        <v>1.5</v>
      </c>
      <c r="AB2275">
        <v>6</v>
      </c>
      <c r="AC2275">
        <v>0.5</v>
      </c>
      <c r="AD2275">
        <v>3</v>
      </c>
      <c r="AE2275" t="s">
        <v>2169</v>
      </c>
    </row>
    <row r="2276" spans="1:31" x14ac:dyDescent="0.25">
      <c r="A2276" s="16" t="s">
        <v>23</v>
      </c>
      <c r="B2276" s="16" t="s">
        <v>39</v>
      </c>
      <c r="C2276" s="16" t="s">
        <v>765</v>
      </c>
      <c r="D2276" s="16" t="s">
        <v>26</v>
      </c>
      <c r="E2276" s="16" t="s">
        <v>41</v>
      </c>
      <c r="F2276" s="16" t="s">
        <v>28</v>
      </c>
      <c r="G2276" s="16" t="s">
        <v>42</v>
      </c>
      <c r="H2276" s="16" t="s">
        <v>43</v>
      </c>
      <c r="I2276" s="16" t="s">
        <v>43</v>
      </c>
      <c r="J2276" s="16" t="s">
        <v>251</v>
      </c>
      <c r="K2276" s="16" t="s">
        <v>97</v>
      </c>
      <c r="L2276" s="9"/>
      <c r="M2276" s="9">
        <v>44958</v>
      </c>
      <c r="N2276" s="9">
        <v>44960</v>
      </c>
      <c r="O2276" s="7">
        <v>44960</v>
      </c>
      <c r="P2276" s="9">
        <v>44960</v>
      </c>
      <c r="Q2276" s="9"/>
      <c r="R2276" s="9" t="s">
        <v>34</v>
      </c>
      <c r="S2276" s="16" t="s">
        <v>35</v>
      </c>
      <c r="T2276" s="16" t="s">
        <v>36</v>
      </c>
      <c r="U2276" s="16"/>
      <c r="V2276" s="16"/>
      <c r="W2276" s="16" t="s">
        <v>54</v>
      </c>
      <c r="X2276" s="16" t="s">
        <v>55</v>
      </c>
      <c r="Y2276">
        <v>3</v>
      </c>
      <c r="Z2276">
        <v>5</v>
      </c>
      <c r="AA2276">
        <v>1.5</v>
      </c>
      <c r="AB2276">
        <v>6</v>
      </c>
      <c r="AC2276">
        <v>0.5</v>
      </c>
      <c r="AD2276">
        <v>3</v>
      </c>
      <c r="AE2276" t="s">
        <v>1491</v>
      </c>
    </row>
    <row r="2277" spans="1:31" x14ac:dyDescent="0.25">
      <c r="A2277" s="16" t="s">
        <v>23</v>
      </c>
      <c r="B2277" s="16" t="s">
        <v>39</v>
      </c>
      <c r="C2277" s="16" t="s">
        <v>765</v>
      </c>
      <c r="D2277" s="16" t="s">
        <v>3139</v>
      </c>
      <c r="E2277" s="16" t="s">
        <v>240</v>
      </c>
      <c r="F2277" s="16" t="s">
        <v>28</v>
      </c>
      <c r="G2277" s="16" t="s">
        <v>512</v>
      </c>
      <c r="H2277" s="16" t="s">
        <v>3688</v>
      </c>
      <c r="I2277" s="16" t="s">
        <v>43</v>
      </c>
      <c r="J2277" s="16" t="s">
        <v>251</v>
      </c>
      <c r="K2277" s="16" t="s">
        <v>205</v>
      </c>
      <c r="L2277" s="9"/>
      <c r="M2277" s="9">
        <v>44958</v>
      </c>
      <c r="N2277" s="9">
        <v>44958</v>
      </c>
      <c r="O2277" s="7">
        <v>44958</v>
      </c>
      <c r="P2277" s="9"/>
      <c r="Q2277" s="9"/>
      <c r="R2277" s="9" t="s">
        <v>34</v>
      </c>
      <c r="S2277" s="16" t="s">
        <v>35</v>
      </c>
      <c r="T2277" s="16" t="s">
        <v>36</v>
      </c>
      <c r="U2277" s="16"/>
      <c r="V2277" s="16"/>
      <c r="W2277" s="16" t="s">
        <v>54</v>
      </c>
      <c r="X2277" s="16" t="s">
        <v>55</v>
      </c>
      <c r="Y2277">
        <v>3</v>
      </c>
      <c r="Z2277">
        <v>3</v>
      </c>
      <c r="AA2277">
        <v>0.9</v>
      </c>
      <c r="AB2277">
        <v>2</v>
      </c>
      <c r="AC2277">
        <v>0.16666666666666666</v>
      </c>
      <c r="AD2277">
        <v>2</v>
      </c>
      <c r="AE2277" t="s">
        <v>4010</v>
      </c>
    </row>
    <row r="2278" spans="1:31" x14ac:dyDescent="0.25">
      <c r="A2278" s="16" t="s">
        <v>23</v>
      </c>
      <c r="B2278" s="16" t="s">
        <v>39</v>
      </c>
      <c r="C2278" s="16" t="s">
        <v>765</v>
      </c>
      <c r="D2278" s="16" t="s">
        <v>3139</v>
      </c>
      <c r="E2278" s="16" t="s">
        <v>240</v>
      </c>
      <c r="F2278" s="16" t="s">
        <v>28</v>
      </c>
      <c r="G2278" s="16" t="s">
        <v>512</v>
      </c>
      <c r="H2278" s="16" t="s">
        <v>3688</v>
      </c>
      <c r="I2278" s="16" t="s">
        <v>43</v>
      </c>
      <c r="J2278" s="16" t="s">
        <v>251</v>
      </c>
      <c r="K2278" s="16" t="s">
        <v>772</v>
      </c>
      <c r="L2278" s="9"/>
      <c r="M2278" s="9">
        <v>44958</v>
      </c>
      <c r="N2278" s="9">
        <v>44958</v>
      </c>
      <c r="O2278" s="7">
        <v>44958</v>
      </c>
      <c r="P2278" s="9"/>
      <c r="Q2278" s="9"/>
      <c r="R2278" s="9" t="s">
        <v>34</v>
      </c>
      <c r="S2278" s="16" t="s">
        <v>35</v>
      </c>
      <c r="T2278" s="16" t="s">
        <v>36</v>
      </c>
      <c r="U2278" s="16"/>
      <c r="V2278" s="16"/>
      <c r="W2278" s="16" t="s">
        <v>54</v>
      </c>
      <c r="X2278" s="16" t="s">
        <v>55</v>
      </c>
      <c r="Y2278">
        <v>3</v>
      </c>
      <c r="Z2278">
        <v>3</v>
      </c>
      <c r="AA2278">
        <v>0.9</v>
      </c>
      <c r="AB2278">
        <v>2</v>
      </c>
      <c r="AC2278">
        <v>0.16666666666666666</v>
      </c>
      <c r="AD2278">
        <v>2</v>
      </c>
      <c r="AE2278" t="s">
        <v>4011</v>
      </c>
    </row>
    <row r="2279" spans="1:31" x14ac:dyDescent="0.25">
      <c r="A2279" s="16" t="s">
        <v>23</v>
      </c>
      <c r="B2279" s="16" t="s">
        <v>39</v>
      </c>
      <c r="C2279" s="16" t="s">
        <v>765</v>
      </c>
      <c r="D2279" s="16" t="s">
        <v>3139</v>
      </c>
      <c r="E2279" s="16" t="s">
        <v>240</v>
      </c>
      <c r="F2279" s="16" t="s">
        <v>28</v>
      </c>
      <c r="G2279" s="16" t="s">
        <v>512</v>
      </c>
      <c r="H2279" s="16" t="s">
        <v>3688</v>
      </c>
      <c r="I2279" s="16" t="s">
        <v>43</v>
      </c>
      <c r="J2279" s="16" t="s">
        <v>251</v>
      </c>
      <c r="K2279" s="16" t="s">
        <v>773</v>
      </c>
      <c r="L2279" s="9"/>
      <c r="M2279" s="9">
        <v>44958</v>
      </c>
      <c r="N2279" s="9">
        <v>44958</v>
      </c>
      <c r="O2279" s="7">
        <v>44958</v>
      </c>
      <c r="P2279" s="9"/>
      <c r="Q2279" s="9"/>
      <c r="R2279" s="9" t="s">
        <v>34</v>
      </c>
      <c r="S2279" s="16" t="s">
        <v>35</v>
      </c>
      <c r="T2279" s="16" t="s">
        <v>36</v>
      </c>
      <c r="U2279" s="16"/>
      <c r="V2279" s="16"/>
      <c r="W2279" s="16" t="s">
        <v>54</v>
      </c>
      <c r="X2279" s="16" t="s">
        <v>55</v>
      </c>
      <c r="Y2279">
        <v>3</v>
      </c>
      <c r="Z2279">
        <v>3</v>
      </c>
      <c r="AA2279">
        <v>0.9</v>
      </c>
      <c r="AB2279">
        <v>2</v>
      </c>
      <c r="AC2279">
        <v>0.16666666666666666</v>
      </c>
      <c r="AD2279">
        <v>2</v>
      </c>
      <c r="AE2279" t="s">
        <v>4012</v>
      </c>
    </row>
    <row r="2280" spans="1:31" x14ac:dyDescent="0.25">
      <c r="A2280" s="16" t="s">
        <v>23</v>
      </c>
      <c r="B2280" s="16" t="s">
        <v>39</v>
      </c>
      <c r="C2280" s="16" t="s">
        <v>765</v>
      </c>
      <c r="D2280" s="16" t="s">
        <v>3139</v>
      </c>
      <c r="E2280" s="16" t="s">
        <v>240</v>
      </c>
      <c r="F2280" s="16" t="s">
        <v>28</v>
      </c>
      <c r="G2280" s="16" t="s">
        <v>512</v>
      </c>
      <c r="H2280" s="16" t="s">
        <v>3688</v>
      </c>
      <c r="I2280" s="16" t="s">
        <v>43</v>
      </c>
      <c r="J2280" s="16" t="s">
        <v>251</v>
      </c>
      <c r="K2280" s="16" t="s">
        <v>243</v>
      </c>
      <c r="L2280" s="9"/>
      <c r="M2280" s="9">
        <v>44958</v>
      </c>
      <c r="N2280" s="9">
        <v>44958</v>
      </c>
      <c r="O2280" s="7">
        <v>44958</v>
      </c>
      <c r="P2280" s="9"/>
      <c r="Q2280" s="9"/>
      <c r="R2280" s="9" t="s">
        <v>34</v>
      </c>
      <c r="S2280" s="16" t="s">
        <v>35</v>
      </c>
      <c r="T2280" s="16" t="s">
        <v>36</v>
      </c>
      <c r="U2280" s="16"/>
      <c r="V2280" s="16"/>
      <c r="W2280" s="16" t="s">
        <v>54</v>
      </c>
      <c r="X2280" s="16" t="s">
        <v>55</v>
      </c>
      <c r="Y2280">
        <v>3</v>
      </c>
      <c r="Z2280">
        <v>3</v>
      </c>
      <c r="AA2280">
        <v>0.9</v>
      </c>
      <c r="AB2280">
        <v>2</v>
      </c>
      <c r="AC2280">
        <v>0.16666666666666666</v>
      </c>
      <c r="AD2280">
        <v>2</v>
      </c>
      <c r="AE2280" t="s">
        <v>4013</v>
      </c>
    </row>
    <row r="2281" spans="1:31" x14ac:dyDescent="0.25">
      <c r="A2281" s="16" t="s">
        <v>23</v>
      </c>
      <c r="B2281" s="16" t="s">
        <v>39</v>
      </c>
      <c r="C2281" s="16" t="s">
        <v>765</v>
      </c>
      <c r="D2281" s="16" t="s">
        <v>3139</v>
      </c>
      <c r="E2281" s="16" t="s">
        <v>240</v>
      </c>
      <c r="F2281" s="16" t="s">
        <v>28</v>
      </c>
      <c r="G2281" s="16" t="s">
        <v>512</v>
      </c>
      <c r="H2281" s="16" t="s">
        <v>3688</v>
      </c>
      <c r="I2281" s="16" t="s">
        <v>43</v>
      </c>
      <c r="J2281" s="16" t="s">
        <v>251</v>
      </c>
      <c r="K2281" s="16" t="s">
        <v>774</v>
      </c>
      <c r="L2281" s="9"/>
      <c r="M2281" s="9">
        <v>44958</v>
      </c>
      <c r="N2281" s="9">
        <v>44958</v>
      </c>
      <c r="O2281" s="7">
        <v>44958</v>
      </c>
      <c r="P2281" s="9"/>
      <c r="Q2281" s="9"/>
      <c r="R2281" s="9" t="s">
        <v>34</v>
      </c>
      <c r="S2281" s="16" t="s">
        <v>35</v>
      </c>
      <c r="T2281" s="16" t="s">
        <v>36</v>
      </c>
      <c r="U2281" s="16"/>
      <c r="V2281" s="16"/>
      <c r="W2281" s="16" t="s">
        <v>54</v>
      </c>
      <c r="X2281" s="16" t="s">
        <v>55</v>
      </c>
      <c r="Y2281">
        <v>3</v>
      </c>
      <c r="Z2281">
        <v>3</v>
      </c>
      <c r="AA2281">
        <v>0.9</v>
      </c>
      <c r="AB2281">
        <v>2</v>
      </c>
      <c r="AC2281">
        <v>0.16666666666666666</v>
      </c>
      <c r="AD2281">
        <v>2</v>
      </c>
      <c r="AE2281" t="s">
        <v>4014</v>
      </c>
    </row>
    <row r="2282" spans="1:31" x14ac:dyDescent="0.25">
      <c r="A2282" s="16" t="s">
        <v>23</v>
      </c>
      <c r="B2282" s="16" t="s">
        <v>39</v>
      </c>
      <c r="C2282" s="16" t="s">
        <v>765</v>
      </c>
      <c r="D2282" s="16" t="s">
        <v>3139</v>
      </c>
      <c r="E2282" s="16" t="s">
        <v>27</v>
      </c>
      <c r="F2282" s="16" t="s">
        <v>28</v>
      </c>
      <c r="G2282" s="16" t="s">
        <v>46</v>
      </c>
      <c r="H2282" s="16" t="s">
        <v>43</v>
      </c>
      <c r="I2282" s="16" t="s">
        <v>43</v>
      </c>
      <c r="J2282" s="16" t="s">
        <v>251</v>
      </c>
      <c r="K2282" s="16" t="s">
        <v>205</v>
      </c>
      <c r="L2282" s="9"/>
      <c r="M2282" s="9">
        <v>44967</v>
      </c>
      <c r="N2282" s="9">
        <v>44967</v>
      </c>
      <c r="O2282" s="7">
        <v>44967</v>
      </c>
      <c r="P2282" s="9"/>
      <c r="Q2282" s="9"/>
      <c r="R2282" s="9" t="s">
        <v>34</v>
      </c>
      <c r="S2282" s="16" t="s">
        <v>35</v>
      </c>
      <c r="T2282" s="16" t="s">
        <v>36</v>
      </c>
      <c r="U2282" s="16"/>
      <c r="V2282" s="16"/>
      <c r="W2282" s="16" t="s">
        <v>54</v>
      </c>
      <c r="X2282" s="16" t="s">
        <v>55</v>
      </c>
      <c r="Y2282">
        <v>3</v>
      </c>
      <c r="Z2282">
        <v>3</v>
      </c>
      <c r="AA2282">
        <v>0.9</v>
      </c>
      <c r="AB2282">
        <v>2</v>
      </c>
      <c r="AC2282">
        <v>0.16666666666666666</v>
      </c>
      <c r="AD2282">
        <v>2</v>
      </c>
      <c r="AE2282" t="s">
        <v>4015</v>
      </c>
    </row>
    <row r="2283" spans="1:31" x14ac:dyDescent="0.25">
      <c r="A2283" s="16" t="s">
        <v>23</v>
      </c>
      <c r="B2283" s="16" t="s">
        <v>39</v>
      </c>
      <c r="C2283" s="16" t="s">
        <v>765</v>
      </c>
      <c r="D2283" s="16" t="s">
        <v>3139</v>
      </c>
      <c r="E2283" s="16" t="s">
        <v>27</v>
      </c>
      <c r="F2283" s="16" t="s">
        <v>28</v>
      </c>
      <c r="G2283" s="16" t="s">
        <v>46</v>
      </c>
      <c r="H2283" s="16" t="s">
        <v>43</v>
      </c>
      <c r="I2283" s="16" t="s">
        <v>43</v>
      </c>
      <c r="J2283" s="16" t="s">
        <v>251</v>
      </c>
      <c r="K2283" s="16" t="s">
        <v>3661</v>
      </c>
      <c r="L2283" s="9"/>
      <c r="M2283" s="9">
        <v>44967</v>
      </c>
      <c r="N2283" s="9">
        <v>44967</v>
      </c>
      <c r="O2283" s="7">
        <v>44967</v>
      </c>
      <c r="P2283" s="9"/>
      <c r="Q2283" s="9"/>
      <c r="R2283" s="9" t="s">
        <v>34</v>
      </c>
      <c r="S2283" s="16" t="s">
        <v>35</v>
      </c>
      <c r="T2283" s="16" t="s">
        <v>36</v>
      </c>
      <c r="U2283" s="16"/>
      <c r="V2283" s="16"/>
      <c r="W2283" s="16" t="s">
        <v>54</v>
      </c>
      <c r="X2283" s="16" t="s">
        <v>55</v>
      </c>
      <c r="Y2283">
        <v>3</v>
      </c>
      <c r="Z2283">
        <v>3</v>
      </c>
      <c r="AA2283">
        <v>0.9</v>
      </c>
      <c r="AB2283">
        <v>2</v>
      </c>
      <c r="AC2283">
        <v>0.16666666666666666</v>
      </c>
      <c r="AD2283">
        <v>2</v>
      </c>
      <c r="AE2283" t="s">
        <v>4016</v>
      </c>
    </row>
    <row r="2284" spans="1:31" x14ac:dyDescent="0.25">
      <c r="A2284" s="16" t="s">
        <v>23</v>
      </c>
      <c r="B2284" s="16" t="s">
        <v>39</v>
      </c>
      <c r="C2284" s="16" t="s">
        <v>765</v>
      </c>
      <c r="D2284" s="16" t="s">
        <v>3139</v>
      </c>
      <c r="E2284" s="16" t="s">
        <v>27</v>
      </c>
      <c r="F2284" s="16" t="s">
        <v>28</v>
      </c>
      <c r="G2284" s="16" t="s">
        <v>46</v>
      </c>
      <c r="H2284" s="16" t="s">
        <v>43</v>
      </c>
      <c r="I2284" s="16" t="s">
        <v>43</v>
      </c>
      <c r="J2284" s="16" t="s">
        <v>251</v>
      </c>
      <c r="K2284" s="16" t="s">
        <v>4017</v>
      </c>
      <c r="L2284" s="9"/>
      <c r="M2284" s="9">
        <v>44967</v>
      </c>
      <c r="N2284" s="9">
        <v>44967</v>
      </c>
      <c r="O2284" s="7">
        <v>44967</v>
      </c>
      <c r="P2284" s="9"/>
      <c r="Q2284" s="9"/>
      <c r="R2284" s="9" t="s">
        <v>34</v>
      </c>
      <c r="S2284" s="16" t="s">
        <v>35</v>
      </c>
      <c r="T2284" s="16" t="s">
        <v>36</v>
      </c>
      <c r="U2284" s="16"/>
      <c r="V2284" s="16"/>
      <c r="W2284" s="16" t="s">
        <v>54</v>
      </c>
      <c r="X2284" s="16" t="s">
        <v>55</v>
      </c>
      <c r="Y2284">
        <v>3</v>
      </c>
      <c r="Z2284">
        <v>3</v>
      </c>
      <c r="AA2284">
        <v>0.9</v>
      </c>
      <c r="AB2284">
        <v>2</v>
      </c>
      <c r="AC2284">
        <v>0.16666666666666666</v>
      </c>
      <c r="AD2284">
        <v>2</v>
      </c>
      <c r="AE2284" t="s">
        <v>4018</v>
      </c>
    </row>
    <row r="2285" spans="1:31" x14ac:dyDescent="0.25">
      <c r="A2285" s="16" t="s">
        <v>23</v>
      </c>
      <c r="B2285" s="16" t="s">
        <v>39</v>
      </c>
      <c r="C2285" s="16" t="s">
        <v>765</v>
      </c>
      <c r="D2285" s="16" t="s">
        <v>3139</v>
      </c>
      <c r="E2285" s="16" t="s">
        <v>27</v>
      </c>
      <c r="F2285" s="16" t="s">
        <v>28</v>
      </c>
      <c r="G2285" s="16" t="s">
        <v>46</v>
      </c>
      <c r="H2285" s="16" t="s">
        <v>43</v>
      </c>
      <c r="I2285" s="16" t="s">
        <v>43</v>
      </c>
      <c r="J2285" s="16" t="s">
        <v>251</v>
      </c>
      <c r="K2285" s="16" t="s">
        <v>4019</v>
      </c>
      <c r="L2285" s="9"/>
      <c r="M2285" s="9">
        <v>44967</v>
      </c>
      <c r="N2285" s="9">
        <v>44967</v>
      </c>
      <c r="O2285" s="7">
        <v>44967</v>
      </c>
      <c r="P2285" s="9"/>
      <c r="Q2285" s="9"/>
      <c r="R2285" s="9" t="s">
        <v>34</v>
      </c>
      <c r="S2285" s="16" t="s">
        <v>35</v>
      </c>
      <c r="T2285" s="16" t="s">
        <v>36</v>
      </c>
      <c r="U2285" s="16"/>
      <c r="V2285" s="16"/>
      <c r="W2285" s="16" t="s">
        <v>54</v>
      </c>
      <c r="X2285" s="16" t="s">
        <v>55</v>
      </c>
      <c r="Y2285">
        <v>3</v>
      </c>
      <c r="Z2285">
        <v>3</v>
      </c>
      <c r="AA2285">
        <v>0.9</v>
      </c>
      <c r="AB2285">
        <v>2</v>
      </c>
      <c r="AC2285">
        <v>0.16666666666666666</v>
      </c>
      <c r="AD2285">
        <v>2</v>
      </c>
      <c r="AE2285" t="s">
        <v>4020</v>
      </c>
    </row>
    <row r="2286" spans="1:31" x14ac:dyDescent="0.25">
      <c r="A2286" s="16" t="s">
        <v>23</v>
      </c>
      <c r="B2286" s="16" t="s">
        <v>39</v>
      </c>
      <c r="C2286" s="16" t="s">
        <v>765</v>
      </c>
      <c r="D2286" s="16" t="s">
        <v>3139</v>
      </c>
      <c r="E2286" s="16" t="s">
        <v>27</v>
      </c>
      <c r="F2286" s="16" t="s">
        <v>28</v>
      </c>
      <c r="G2286" s="16" t="s">
        <v>46</v>
      </c>
      <c r="H2286" s="16" t="s">
        <v>43</v>
      </c>
      <c r="I2286" s="16" t="s">
        <v>43</v>
      </c>
      <c r="J2286" s="16" t="s">
        <v>251</v>
      </c>
      <c r="K2286" s="16" t="s">
        <v>492</v>
      </c>
      <c r="L2286" s="9"/>
      <c r="M2286" s="9">
        <v>44967</v>
      </c>
      <c r="N2286" s="9">
        <v>44967</v>
      </c>
      <c r="O2286" s="7">
        <v>44967</v>
      </c>
      <c r="P2286" s="9"/>
      <c r="Q2286" s="9"/>
      <c r="R2286" s="9" t="s">
        <v>34</v>
      </c>
      <c r="S2286" s="16" t="s">
        <v>35</v>
      </c>
      <c r="T2286" s="16" t="s">
        <v>36</v>
      </c>
      <c r="U2286" s="16"/>
      <c r="V2286" s="16"/>
      <c r="W2286" s="16" t="s">
        <v>54</v>
      </c>
      <c r="X2286" s="16" t="s">
        <v>55</v>
      </c>
      <c r="Y2286">
        <v>3</v>
      </c>
      <c r="Z2286">
        <v>3</v>
      </c>
      <c r="AA2286">
        <v>0.9</v>
      </c>
      <c r="AB2286">
        <v>2</v>
      </c>
      <c r="AC2286">
        <v>0.16666666666666666</v>
      </c>
      <c r="AD2286">
        <v>2</v>
      </c>
      <c r="AE2286" t="s">
        <v>2171</v>
      </c>
    </row>
    <row r="2287" spans="1:31" x14ac:dyDescent="0.25">
      <c r="A2287" s="16" t="s">
        <v>23</v>
      </c>
      <c r="B2287" s="16" t="s">
        <v>39</v>
      </c>
      <c r="C2287" s="16" t="s">
        <v>765</v>
      </c>
      <c r="D2287" s="16" t="s">
        <v>3139</v>
      </c>
      <c r="E2287" s="16" t="s">
        <v>27</v>
      </c>
      <c r="F2287" s="16" t="s">
        <v>28</v>
      </c>
      <c r="G2287" s="16" t="s">
        <v>46</v>
      </c>
      <c r="H2287" s="16" t="s">
        <v>43</v>
      </c>
      <c r="I2287" s="16" t="s">
        <v>43</v>
      </c>
      <c r="J2287" s="16" t="s">
        <v>251</v>
      </c>
      <c r="K2287" s="16" t="s">
        <v>197</v>
      </c>
      <c r="L2287" s="9"/>
      <c r="M2287" s="9">
        <v>44967</v>
      </c>
      <c r="N2287" s="9">
        <v>44967</v>
      </c>
      <c r="O2287" s="7">
        <v>44967</v>
      </c>
      <c r="P2287" s="9"/>
      <c r="Q2287" s="9"/>
      <c r="R2287" s="9" t="s">
        <v>34</v>
      </c>
      <c r="S2287" s="16" t="s">
        <v>35</v>
      </c>
      <c r="T2287" s="16" t="s">
        <v>36</v>
      </c>
      <c r="U2287" s="16"/>
      <c r="V2287" s="16"/>
      <c r="W2287" s="16" t="s">
        <v>54</v>
      </c>
      <c r="X2287" s="16" t="s">
        <v>55</v>
      </c>
      <c r="Y2287">
        <v>3</v>
      </c>
      <c r="Z2287">
        <v>3</v>
      </c>
      <c r="AA2287">
        <v>0.9</v>
      </c>
      <c r="AB2287">
        <v>2</v>
      </c>
      <c r="AC2287">
        <v>0.16666666666666666</v>
      </c>
      <c r="AD2287">
        <v>2</v>
      </c>
      <c r="AE2287" t="s">
        <v>4021</v>
      </c>
    </row>
    <row r="2288" spans="1:31" x14ac:dyDescent="0.25">
      <c r="A2288" s="16" t="s">
        <v>23</v>
      </c>
      <c r="B2288" s="16" t="s">
        <v>39</v>
      </c>
      <c r="C2288" s="16" t="s">
        <v>765</v>
      </c>
      <c r="D2288" s="16" t="s">
        <v>3139</v>
      </c>
      <c r="E2288" s="16" t="s">
        <v>27</v>
      </c>
      <c r="F2288" s="16" t="s">
        <v>28</v>
      </c>
      <c r="G2288" s="16" t="s">
        <v>46</v>
      </c>
      <c r="H2288" s="16" t="s">
        <v>43</v>
      </c>
      <c r="I2288" s="16" t="s">
        <v>43</v>
      </c>
      <c r="J2288" s="16" t="s">
        <v>251</v>
      </c>
      <c r="K2288" s="16" t="s">
        <v>47</v>
      </c>
      <c r="L2288" s="9"/>
      <c r="M2288" s="9">
        <v>44967</v>
      </c>
      <c r="N2288" s="9">
        <v>44967</v>
      </c>
      <c r="O2288" s="7">
        <v>44967</v>
      </c>
      <c r="P2288" s="9"/>
      <c r="Q2288" s="9"/>
      <c r="R2288" s="9" t="s">
        <v>34</v>
      </c>
      <c r="S2288" s="16" t="s">
        <v>35</v>
      </c>
      <c r="T2288" s="16" t="s">
        <v>36</v>
      </c>
      <c r="U2288" s="16"/>
      <c r="V2288" s="16"/>
      <c r="W2288" s="16" t="s">
        <v>54</v>
      </c>
      <c r="X2288" s="16" t="s">
        <v>55</v>
      </c>
      <c r="Y2288">
        <v>3</v>
      </c>
      <c r="Z2288">
        <v>3</v>
      </c>
      <c r="AA2288">
        <v>0.9</v>
      </c>
      <c r="AB2288">
        <v>2</v>
      </c>
      <c r="AC2288">
        <v>0.16666666666666666</v>
      </c>
      <c r="AD2288">
        <v>2</v>
      </c>
      <c r="AE2288" t="s">
        <v>1801</v>
      </c>
    </row>
    <row r="2289" spans="1:31" x14ac:dyDescent="0.25">
      <c r="A2289" s="16" t="s">
        <v>23</v>
      </c>
      <c r="B2289" s="16" t="s">
        <v>39</v>
      </c>
      <c r="C2289" s="16" t="s">
        <v>765</v>
      </c>
      <c r="D2289" s="16" t="s">
        <v>3139</v>
      </c>
      <c r="E2289" s="16" t="s">
        <v>27</v>
      </c>
      <c r="F2289" s="16" t="s">
        <v>28</v>
      </c>
      <c r="G2289" s="16" t="s">
        <v>46</v>
      </c>
      <c r="H2289" s="16" t="s">
        <v>43</v>
      </c>
      <c r="I2289" s="16" t="s">
        <v>43</v>
      </c>
      <c r="J2289" s="16" t="s">
        <v>251</v>
      </c>
      <c r="K2289" s="16" t="s">
        <v>775</v>
      </c>
      <c r="L2289" s="9"/>
      <c r="M2289" s="9">
        <v>44967</v>
      </c>
      <c r="N2289" s="9">
        <v>44967</v>
      </c>
      <c r="O2289" s="7">
        <v>44967</v>
      </c>
      <c r="P2289" s="9"/>
      <c r="Q2289" s="9"/>
      <c r="R2289" s="9" t="s">
        <v>34</v>
      </c>
      <c r="S2289" s="16" t="s">
        <v>35</v>
      </c>
      <c r="T2289" s="16" t="s">
        <v>36</v>
      </c>
      <c r="U2289" s="16"/>
      <c r="V2289" s="16"/>
      <c r="W2289" s="16" t="s">
        <v>54</v>
      </c>
      <c r="X2289" s="16" t="s">
        <v>55</v>
      </c>
      <c r="Y2289">
        <v>3</v>
      </c>
      <c r="Z2289">
        <v>3</v>
      </c>
      <c r="AA2289">
        <v>0.9</v>
      </c>
      <c r="AB2289">
        <v>2</v>
      </c>
      <c r="AC2289">
        <v>0.16666666666666666</v>
      </c>
      <c r="AD2289">
        <v>2</v>
      </c>
      <c r="AE2289" t="s">
        <v>2172</v>
      </c>
    </row>
    <row r="2290" spans="1:31" x14ac:dyDescent="0.25">
      <c r="A2290" s="16" t="s">
        <v>23</v>
      </c>
      <c r="B2290" s="16" t="s">
        <v>39</v>
      </c>
      <c r="C2290" s="16" t="s">
        <v>765</v>
      </c>
      <c r="D2290" s="16" t="s">
        <v>3139</v>
      </c>
      <c r="E2290" s="16" t="s">
        <v>27</v>
      </c>
      <c r="F2290" s="16" t="s">
        <v>28</v>
      </c>
      <c r="G2290" s="16" t="s">
        <v>46</v>
      </c>
      <c r="H2290" s="16" t="s">
        <v>43</v>
      </c>
      <c r="I2290" s="16" t="s">
        <v>43</v>
      </c>
      <c r="J2290" s="16" t="s">
        <v>251</v>
      </c>
      <c r="K2290" s="16" t="s">
        <v>1028</v>
      </c>
      <c r="L2290" s="9"/>
      <c r="M2290" s="9">
        <v>44967</v>
      </c>
      <c r="N2290" s="9">
        <v>44967</v>
      </c>
      <c r="O2290" s="7">
        <v>44967</v>
      </c>
      <c r="P2290" s="9"/>
      <c r="Q2290" s="9"/>
      <c r="R2290" s="9" t="s">
        <v>34</v>
      </c>
      <c r="S2290" s="16" t="s">
        <v>35</v>
      </c>
      <c r="T2290" s="16" t="s">
        <v>36</v>
      </c>
      <c r="U2290" s="16"/>
      <c r="V2290" s="16"/>
      <c r="W2290" s="16" t="s">
        <v>54</v>
      </c>
      <c r="X2290" s="16" t="s">
        <v>55</v>
      </c>
      <c r="Y2290">
        <v>3</v>
      </c>
      <c r="Z2290">
        <v>3</v>
      </c>
      <c r="AA2290">
        <v>0.9</v>
      </c>
      <c r="AB2290">
        <v>2</v>
      </c>
      <c r="AC2290">
        <v>0.16666666666666666</v>
      </c>
      <c r="AD2290">
        <v>2</v>
      </c>
      <c r="AE2290" t="s">
        <v>4022</v>
      </c>
    </row>
    <row r="2291" spans="1:31" x14ac:dyDescent="0.25">
      <c r="A2291" s="16" t="s">
        <v>23</v>
      </c>
      <c r="B2291" s="16" t="s">
        <v>39</v>
      </c>
      <c r="C2291" s="16" t="s">
        <v>765</v>
      </c>
      <c r="D2291" s="16" t="s">
        <v>3139</v>
      </c>
      <c r="E2291" s="16" t="s">
        <v>27</v>
      </c>
      <c r="F2291" s="16" t="s">
        <v>28</v>
      </c>
      <c r="G2291" s="16" t="s">
        <v>46</v>
      </c>
      <c r="H2291" s="16" t="s">
        <v>43</v>
      </c>
      <c r="I2291" s="16" t="s">
        <v>43</v>
      </c>
      <c r="J2291" s="16" t="s">
        <v>251</v>
      </c>
      <c r="K2291" s="16" t="s">
        <v>4023</v>
      </c>
      <c r="L2291" s="9"/>
      <c r="M2291" s="9">
        <v>44967</v>
      </c>
      <c r="N2291" s="9">
        <v>44967</v>
      </c>
      <c r="O2291" s="7">
        <v>44967</v>
      </c>
      <c r="P2291" s="9"/>
      <c r="Q2291" s="9"/>
      <c r="R2291" s="9" t="s">
        <v>34</v>
      </c>
      <c r="S2291" s="16" t="s">
        <v>35</v>
      </c>
      <c r="T2291" s="16" t="s">
        <v>36</v>
      </c>
      <c r="U2291" s="16"/>
      <c r="V2291" s="16"/>
      <c r="W2291" s="16" t="s">
        <v>54</v>
      </c>
      <c r="X2291" s="16" t="s">
        <v>55</v>
      </c>
      <c r="Y2291">
        <v>3</v>
      </c>
      <c r="Z2291">
        <v>3</v>
      </c>
      <c r="AA2291">
        <v>0.9</v>
      </c>
      <c r="AB2291">
        <v>2</v>
      </c>
      <c r="AC2291">
        <v>0.16666666666666666</v>
      </c>
      <c r="AD2291">
        <v>2</v>
      </c>
      <c r="AE2291" t="s">
        <v>4024</v>
      </c>
    </row>
    <row r="2292" spans="1:31" x14ac:dyDescent="0.25">
      <c r="A2292" s="16" t="s">
        <v>23</v>
      </c>
      <c r="B2292" s="16" t="s">
        <v>39</v>
      </c>
      <c r="C2292" s="16" t="s">
        <v>765</v>
      </c>
      <c r="D2292" s="16" t="s">
        <v>3139</v>
      </c>
      <c r="E2292" s="16" t="s">
        <v>27</v>
      </c>
      <c r="F2292" s="16" t="s">
        <v>28</v>
      </c>
      <c r="G2292" s="16" t="s">
        <v>46</v>
      </c>
      <c r="H2292" s="16" t="s">
        <v>43</v>
      </c>
      <c r="I2292" s="16" t="s">
        <v>43</v>
      </c>
      <c r="J2292" s="16" t="s">
        <v>251</v>
      </c>
      <c r="K2292" s="16" t="s">
        <v>114</v>
      </c>
      <c r="L2292" s="9"/>
      <c r="M2292" s="9">
        <v>44967</v>
      </c>
      <c r="N2292" s="9">
        <v>44967</v>
      </c>
      <c r="O2292" s="7">
        <v>44967</v>
      </c>
      <c r="P2292" s="9"/>
      <c r="Q2292" s="9"/>
      <c r="R2292" s="9" t="s">
        <v>34</v>
      </c>
      <c r="S2292" s="16" t="s">
        <v>35</v>
      </c>
      <c r="T2292" s="16" t="s">
        <v>36</v>
      </c>
      <c r="U2292" s="16"/>
      <c r="V2292" s="16"/>
      <c r="W2292" s="16" t="s">
        <v>54</v>
      </c>
      <c r="X2292" s="16" t="s">
        <v>55</v>
      </c>
      <c r="Y2292">
        <v>3</v>
      </c>
      <c r="Z2292">
        <v>3</v>
      </c>
      <c r="AA2292">
        <v>0.9</v>
      </c>
      <c r="AB2292">
        <v>2</v>
      </c>
      <c r="AC2292">
        <v>0.16666666666666666</v>
      </c>
      <c r="AD2292">
        <v>2</v>
      </c>
      <c r="AE2292" t="s">
        <v>2173</v>
      </c>
    </row>
    <row r="2293" spans="1:31" x14ac:dyDescent="0.25">
      <c r="A2293" s="16" t="s">
        <v>23</v>
      </c>
      <c r="B2293" s="16" t="s">
        <v>39</v>
      </c>
      <c r="C2293" s="16" t="s">
        <v>765</v>
      </c>
      <c r="D2293" s="16" t="s">
        <v>3139</v>
      </c>
      <c r="E2293" s="16" t="s">
        <v>27</v>
      </c>
      <c r="F2293" s="16" t="s">
        <v>28</v>
      </c>
      <c r="G2293" s="16" t="s">
        <v>46</v>
      </c>
      <c r="H2293" s="16" t="s">
        <v>43</v>
      </c>
      <c r="I2293" s="16" t="s">
        <v>43</v>
      </c>
      <c r="J2293" s="16" t="s">
        <v>251</v>
      </c>
      <c r="K2293" s="16" t="s">
        <v>439</v>
      </c>
      <c r="L2293" s="9"/>
      <c r="M2293" s="9">
        <v>44967</v>
      </c>
      <c r="N2293" s="9">
        <v>44967</v>
      </c>
      <c r="O2293" s="7">
        <v>44967</v>
      </c>
      <c r="P2293" s="9"/>
      <c r="Q2293" s="9"/>
      <c r="R2293" s="9" t="s">
        <v>34</v>
      </c>
      <c r="S2293" s="16" t="s">
        <v>35</v>
      </c>
      <c r="T2293" s="16" t="s">
        <v>36</v>
      </c>
      <c r="U2293" s="16"/>
      <c r="V2293" s="16"/>
      <c r="W2293" s="16" t="s">
        <v>54</v>
      </c>
      <c r="X2293" s="16" t="s">
        <v>55</v>
      </c>
      <c r="Y2293">
        <v>3</v>
      </c>
      <c r="Z2293">
        <v>3</v>
      </c>
      <c r="AA2293">
        <v>0.9</v>
      </c>
      <c r="AB2293">
        <v>2</v>
      </c>
      <c r="AC2293">
        <v>0.16666666666666666</v>
      </c>
      <c r="AD2293">
        <v>2</v>
      </c>
      <c r="AE2293" t="s">
        <v>4025</v>
      </c>
    </row>
    <row r="2294" spans="1:31" x14ac:dyDescent="0.25">
      <c r="A2294" s="16" t="s">
        <v>23</v>
      </c>
      <c r="B2294" s="16" t="s">
        <v>39</v>
      </c>
      <c r="C2294" s="16" t="s">
        <v>765</v>
      </c>
      <c r="D2294" s="16" t="s">
        <v>3139</v>
      </c>
      <c r="E2294" s="16" t="s">
        <v>27</v>
      </c>
      <c r="F2294" s="16" t="s">
        <v>28</v>
      </c>
      <c r="G2294" s="16" t="s">
        <v>46</v>
      </c>
      <c r="H2294" s="16" t="s">
        <v>43</v>
      </c>
      <c r="I2294" s="16" t="s">
        <v>43</v>
      </c>
      <c r="J2294" s="16" t="s">
        <v>251</v>
      </c>
      <c r="K2294" s="16" t="s">
        <v>181</v>
      </c>
      <c r="L2294" s="9"/>
      <c r="M2294" s="9">
        <v>44967</v>
      </c>
      <c r="N2294" s="9">
        <v>44967</v>
      </c>
      <c r="O2294" s="7">
        <v>44967</v>
      </c>
      <c r="P2294" s="9"/>
      <c r="Q2294" s="9"/>
      <c r="R2294" s="9" t="s">
        <v>34</v>
      </c>
      <c r="S2294" s="16" t="s">
        <v>35</v>
      </c>
      <c r="T2294" s="16" t="s">
        <v>36</v>
      </c>
      <c r="U2294" s="16"/>
      <c r="V2294" s="16"/>
      <c r="W2294" s="16" t="s">
        <v>54</v>
      </c>
      <c r="X2294" s="16" t="s">
        <v>55</v>
      </c>
      <c r="Y2294">
        <v>3</v>
      </c>
      <c r="Z2294">
        <v>3</v>
      </c>
      <c r="AA2294">
        <v>0.9</v>
      </c>
      <c r="AB2294">
        <v>2</v>
      </c>
      <c r="AC2294">
        <v>0.16666666666666666</v>
      </c>
      <c r="AD2294">
        <v>2</v>
      </c>
      <c r="AE2294" t="s">
        <v>2174</v>
      </c>
    </row>
    <row r="2295" spans="1:31" x14ac:dyDescent="0.25">
      <c r="A2295" s="16" t="s">
        <v>23</v>
      </c>
      <c r="B2295" s="16" t="s">
        <v>39</v>
      </c>
      <c r="C2295" s="16" t="s">
        <v>765</v>
      </c>
      <c r="D2295" s="16" t="s">
        <v>3139</v>
      </c>
      <c r="E2295" s="16" t="s">
        <v>27</v>
      </c>
      <c r="F2295" s="16" t="s">
        <v>28</v>
      </c>
      <c r="G2295" s="16" t="s">
        <v>46</v>
      </c>
      <c r="H2295" s="16" t="s">
        <v>43</v>
      </c>
      <c r="I2295" s="16" t="s">
        <v>43</v>
      </c>
      <c r="J2295" s="16" t="s">
        <v>251</v>
      </c>
      <c r="K2295" s="16" t="s">
        <v>652</v>
      </c>
      <c r="L2295" s="9"/>
      <c r="M2295" s="9">
        <v>44967</v>
      </c>
      <c r="N2295" s="9">
        <v>44967</v>
      </c>
      <c r="O2295" s="7">
        <v>44967</v>
      </c>
      <c r="P2295" s="9"/>
      <c r="Q2295" s="9"/>
      <c r="R2295" s="9" t="s">
        <v>34</v>
      </c>
      <c r="S2295" s="16" t="s">
        <v>35</v>
      </c>
      <c r="T2295" s="16" t="s">
        <v>36</v>
      </c>
      <c r="U2295" s="16"/>
      <c r="V2295" s="16"/>
      <c r="W2295" s="16" t="s">
        <v>54</v>
      </c>
      <c r="X2295" s="16" t="s">
        <v>55</v>
      </c>
      <c r="Y2295">
        <v>3</v>
      </c>
      <c r="Z2295">
        <v>3</v>
      </c>
      <c r="AA2295">
        <v>0.9</v>
      </c>
      <c r="AB2295">
        <v>2</v>
      </c>
      <c r="AC2295">
        <v>0.16666666666666666</v>
      </c>
      <c r="AD2295">
        <v>2</v>
      </c>
      <c r="AE2295" t="s">
        <v>4026</v>
      </c>
    </row>
    <row r="2296" spans="1:31" x14ac:dyDescent="0.25">
      <c r="A2296" s="16" t="s">
        <v>23</v>
      </c>
      <c r="B2296" s="16" t="s">
        <v>39</v>
      </c>
      <c r="C2296" s="16" t="s">
        <v>765</v>
      </c>
      <c r="D2296" s="16" t="s">
        <v>3139</v>
      </c>
      <c r="E2296" s="16" t="s">
        <v>27</v>
      </c>
      <c r="F2296" s="16" t="s">
        <v>28</v>
      </c>
      <c r="G2296" s="16" t="s">
        <v>46</v>
      </c>
      <c r="H2296" s="16" t="s">
        <v>43</v>
      </c>
      <c r="I2296" s="16" t="s">
        <v>43</v>
      </c>
      <c r="J2296" s="16" t="s">
        <v>251</v>
      </c>
      <c r="K2296" s="16" t="s">
        <v>4027</v>
      </c>
      <c r="L2296" s="9"/>
      <c r="M2296" s="9">
        <v>44967</v>
      </c>
      <c r="N2296" s="9">
        <v>44967</v>
      </c>
      <c r="O2296" s="7">
        <v>44967</v>
      </c>
      <c r="P2296" s="9"/>
      <c r="Q2296" s="9"/>
      <c r="R2296" s="9" t="s">
        <v>34</v>
      </c>
      <c r="S2296" s="16" t="s">
        <v>35</v>
      </c>
      <c r="T2296" s="16" t="s">
        <v>36</v>
      </c>
      <c r="U2296" s="16"/>
      <c r="V2296" s="16"/>
      <c r="W2296" s="16" t="s">
        <v>54</v>
      </c>
      <c r="X2296" s="16" t="s">
        <v>55</v>
      </c>
      <c r="Y2296">
        <v>3</v>
      </c>
      <c r="Z2296">
        <v>3</v>
      </c>
      <c r="AA2296">
        <v>0.9</v>
      </c>
      <c r="AB2296">
        <v>2</v>
      </c>
      <c r="AC2296">
        <v>0.16666666666666666</v>
      </c>
      <c r="AD2296">
        <v>2</v>
      </c>
      <c r="AE2296" t="s">
        <v>4028</v>
      </c>
    </row>
    <row r="2297" spans="1:31" x14ac:dyDescent="0.25">
      <c r="A2297" s="16" t="s">
        <v>23</v>
      </c>
      <c r="B2297" s="16" t="s">
        <v>39</v>
      </c>
      <c r="C2297" s="16" t="s">
        <v>765</v>
      </c>
      <c r="D2297" s="16" t="s">
        <v>3139</v>
      </c>
      <c r="E2297" s="16" t="s">
        <v>27</v>
      </c>
      <c r="F2297" s="16" t="s">
        <v>28</v>
      </c>
      <c r="G2297" s="16" t="s">
        <v>46</v>
      </c>
      <c r="H2297" s="16" t="s">
        <v>43</v>
      </c>
      <c r="I2297" s="16" t="s">
        <v>43</v>
      </c>
      <c r="J2297" s="16" t="s">
        <v>251</v>
      </c>
      <c r="K2297" s="16" t="s">
        <v>199</v>
      </c>
      <c r="L2297" s="9"/>
      <c r="M2297" s="9">
        <v>44967</v>
      </c>
      <c r="N2297" s="9">
        <v>44967</v>
      </c>
      <c r="O2297" s="7">
        <v>44967</v>
      </c>
      <c r="P2297" s="9"/>
      <c r="Q2297" s="9"/>
      <c r="R2297" s="9" t="s">
        <v>34</v>
      </c>
      <c r="S2297" s="16" t="s">
        <v>35</v>
      </c>
      <c r="T2297" s="16" t="s">
        <v>36</v>
      </c>
      <c r="U2297" s="16"/>
      <c r="V2297" s="16"/>
      <c r="W2297" s="16" t="s">
        <v>54</v>
      </c>
      <c r="X2297" s="16" t="s">
        <v>55</v>
      </c>
      <c r="Y2297">
        <v>3</v>
      </c>
      <c r="Z2297">
        <v>3</v>
      </c>
      <c r="AA2297">
        <v>0.9</v>
      </c>
      <c r="AB2297">
        <v>2</v>
      </c>
      <c r="AC2297">
        <v>0.16666666666666666</v>
      </c>
      <c r="AD2297">
        <v>2</v>
      </c>
      <c r="AE2297" t="s">
        <v>2175</v>
      </c>
    </row>
    <row r="2298" spans="1:31" x14ac:dyDescent="0.25">
      <c r="A2298" s="16" t="s">
        <v>23</v>
      </c>
      <c r="B2298" s="16" t="s">
        <v>39</v>
      </c>
      <c r="C2298" s="16" t="s">
        <v>765</v>
      </c>
      <c r="D2298" s="16" t="s">
        <v>3139</v>
      </c>
      <c r="E2298" s="16" t="s">
        <v>27</v>
      </c>
      <c r="F2298" s="16" t="s">
        <v>28</v>
      </c>
      <c r="G2298" s="16" t="s">
        <v>46</v>
      </c>
      <c r="H2298" s="16" t="s">
        <v>43</v>
      </c>
      <c r="I2298" s="16" t="s">
        <v>43</v>
      </c>
      <c r="J2298" s="16" t="s">
        <v>251</v>
      </c>
      <c r="K2298" s="16" t="s">
        <v>466</v>
      </c>
      <c r="L2298" s="9"/>
      <c r="M2298" s="9">
        <v>44967</v>
      </c>
      <c r="N2298" s="9">
        <v>44967</v>
      </c>
      <c r="O2298" s="7">
        <v>44967</v>
      </c>
      <c r="P2298" s="9"/>
      <c r="Q2298" s="9"/>
      <c r="R2298" s="9" t="s">
        <v>34</v>
      </c>
      <c r="S2298" s="16" t="s">
        <v>35</v>
      </c>
      <c r="T2298" s="16" t="s">
        <v>36</v>
      </c>
      <c r="U2298" s="16"/>
      <c r="V2298" s="16"/>
      <c r="W2298" s="16" t="s">
        <v>54</v>
      </c>
      <c r="X2298" s="16" t="s">
        <v>55</v>
      </c>
      <c r="Y2298">
        <v>3</v>
      </c>
      <c r="Z2298">
        <v>3</v>
      </c>
      <c r="AA2298">
        <v>0.9</v>
      </c>
      <c r="AB2298">
        <v>2</v>
      </c>
      <c r="AC2298">
        <v>0.16666666666666666</v>
      </c>
      <c r="AD2298">
        <v>2</v>
      </c>
      <c r="AE2298" t="s">
        <v>4029</v>
      </c>
    </row>
    <row r="2299" spans="1:31" x14ac:dyDescent="0.25">
      <c r="A2299" s="16" t="s">
        <v>23</v>
      </c>
      <c r="B2299" s="16" t="s">
        <v>39</v>
      </c>
      <c r="C2299" s="16" t="s">
        <v>765</v>
      </c>
      <c r="D2299" s="16" t="s">
        <v>3139</v>
      </c>
      <c r="E2299" s="16" t="s">
        <v>27</v>
      </c>
      <c r="F2299" s="16" t="s">
        <v>28</v>
      </c>
      <c r="G2299" s="16" t="s">
        <v>46</v>
      </c>
      <c r="H2299" s="16" t="s">
        <v>43</v>
      </c>
      <c r="I2299" s="16" t="s">
        <v>43</v>
      </c>
      <c r="J2299" s="16" t="s">
        <v>251</v>
      </c>
      <c r="K2299" s="16" t="s">
        <v>710</v>
      </c>
      <c r="L2299" s="9"/>
      <c r="M2299" s="9">
        <v>44967</v>
      </c>
      <c r="N2299" s="9">
        <v>44967</v>
      </c>
      <c r="O2299" s="7">
        <v>44967</v>
      </c>
      <c r="P2299" s="9"/>
      <c r="Q2299" s="9"/>
      <c r="R2299" s="9" t="s">
        <v>34</v>
      </c>
      <c r="S2299" s="16" t="s">
        <v>35</v>
      </c>
      <c r="T2299" s="16" t="s">
        <v>36</v>
      </c>
      <c r="U2299" s="16"/>
      <c r="V2299" s="16"/>
      <c r="W2299" s="16" t="s">
        <v>54</v>
      </c>
      <c r="X2299" s="16" t="s">
        <v>55</v>
      </c>
      <c r="Y2299">
        <v>3</v>
      </c>
      <c r="Z2299">
        <v>3</v>
      </c>
      <c r="AA2299">
        <v>0.9</v>
      </c>
      <c r="AB2299">
        <v>2</v>
      </c>
      <c r="AC2299">
        <v>0.16666666666666666</v>
      </c>
      <c r="AD2299">
        <v>2</v>
      </c>
      <c r="AE2299" t="s">
        <v>3705</v>
      </c>
    </row>
    <row r="2300" spans="1:31" x14ac:dyDescent="0.25">
      <c r="A2300" s="16" t="s">
        <v>23</v>
      </c>
      <c r="B2300" s="16" t="s">
        <v>39</v>
      </c>
      <c r="C2300" s="16" t="s">
        <v>765</v>
      </c>
      <c r="D2300" s="16" t="s">
        <v>3139</v>
      </c>
      <c r="E2300" s="16" t="s">
        <v>27</v>
      </c>
      <c r="F2300" s="16" t="s">
        <v>28</v>
      </c>
      <c r="G2300" s="16" t="s">
        <v>46</v>
      </c>
      <c r="H2300" s="16" t="s">
        <v>43</v>
      </c>
      <c r="I2300" s="16" t="s">
        <v>43</v>
      </c>
      <c r="J2300" s="16" t="s">
        <v>251</v>
      </c>
      <c r="K2300" s="16" t="s">
        <v>57</v>
      </c>
      <c r="L2300" s="9"/>
      <c r="M2300" s="9">
        <v>44967</v>
      </c>
      <c r="N2300" s="9">
        <v>44967</v>
      </c>
      <c r="O2300" s="7">
        <v>44967</v>
      </c>
      <c r="P2300" s="9"/>
      <c r="Q2300" s="9"/>
      <c r="R2300" s="9" t="s">
        <v>34</v>
      </c>
      <c r="S2300" s="16" t="s">
        <v>35</v>
      </c>
      <c r="T2300" s="16" t="s">
        <v>36</v>
      </c>
      <c r="U2300" s="16"/>
      <c r="V2300" s="16"/>
      <c r="W2300" s="16" t="s">
        <v>54</v>
      </c>
      <c r="X2300" s="16" t="s">
        <v>55</v>
      </c>
      <c r="Y2300">
        <v>3</v>
      </c>
      <c r="Z2300">
        <v>3</v>
      </c>
      <c r="AA2300">
        <v>0.9</v>
      </c>
      <c r="AB2300">
        <v>2</v>
      </c>
      <c r="AC2300">
        <v>0.16666666666666666</v>
      </c>
      <c r="AD2300">
        <v>2</v>
      </c>
      <c r="AE2300" t="s">
        <v>2176</v>
      </c>
    </row>
    <row r="2301" spans="1:31" x14ac:dyDescent="0.25">
      <c r="A2301" s="16" t="s">
        <v>23</v>
      </c>
      <c r="B2301" s="16" t="s">
        <v>39</v>
      </c>
      <c r="C2301" s="16" t="s">
        <v>765</v>
      </c>
      <c r="D2301" s="16" t="s">
        <v>3139</v>
      </c>
      <c r="E2301" s="16" t="s">
        <v>27</v>
      </c>
      <c r="F2301" s="16" t="s">
        <v>28</v>
      </c>
      <c r="G2301" s="16" t="s">
        <v>46</v>
      </c>
      <c r="H2301" s="16" t="s">
        <v>43</v>
      </c>
      <c r="I2301" s="16" t="s">
        <v>43</v>
      </c>
      <c r="J2301" s="16" t="s">
        <v>251</v>
      </c>
      <c r="K2301" s="16" t="s">
        <v>97</v>
      </c>
      <c r="L2301" s="9"/>
      <c r="M2301" s="9">
        <v>44967</v>
      </c>
      <c r="N2301" s="9">
        <v>44967</v>
      </c>
      <c r="O2301" s="7">
        <v>44967</v>
      </c>
      <c r="P2301" s="9"/>
      <c r="Q2301" s="9"/>
      <c r="R2301" s="9" t="s">
        <v>34</v>
      </c>
      <c r="S2301" s="16" t="s">
        <v>35</v>
      </c>
      <c r="T2301" s="16" t="s">
        <v>36</v>
      </c>
      <c r="U2301" s="16"/>
      <c r="V2301" s="16"/>
      <c r="W2301" s="16" t="s">
        <v>54</v>
      </c>
      <c r="X2301" s="16" t="s">
        <v>55</v>
      </c>
      <c r="Y2301">
        <v>3</v>
      </c>
      <c r="Z2301">
        <v>3</v>
      </c>
      <c r="AA2301">
        <v>0.9</v>
      </c>
      <c r="AB2301">
        <v>2</v>
      </c>
      <c r="AC2301">
        <v>0.16666666666666666</v>
      </c>
      <c r="AD2301">
        <v>2</v>
      </c>
      <c r="AE2301" t="s">
        <v>2177</v>
      </c>
    </row>
    <row r="2302" spans="1:31" x14ac:dyDescent="0.25">
      <c r="A2302" s="16" t="s">
        <v>23</v>
      </c>
      <c r="B2302" s="16" t="s">
        <v>39</v>
      </c>
      <c r="C2302" s="16" t="s">
        <v>765</v>
      </c>
      <c r="D2302" s="16" t="s">
        <v>3139</v>
      </c>
      <c r="E2302" s="16" t="s">
        <v>27</v>
      </c>
      <c r="F2302" s="16" t="s">
        <v>28</v>
      </c>
      <c r="G2302" s="16" t="s">
        <v>46</v>
      </c>
      <c r="H2302" s="16" t="s">
        <v>43</v>
      </c>
      <c r="I2302" s="16" t="s">
        <v>43</v>
      </c>
      <c r="J2302" s="16" t="s">
        <v>251</v>
      </c>
      <c r="K2302" s="16" t="s">
        <v>208</v>
      </c>
      <c r="L2302" s="9"/>
      <c r="M2302" s="9">
        <v>44967</v>
      </c>
      <c r="N2302" s="9">
        <v>44967</v>
      </c>
      <c r="O2302" s="7">
        <v>44967</v>
      </c>
      <c r="P2302" s="9"/>
      <c r="Q2302" s="9"/>
      <c r="R2302" s="9" t="s">
        <v>34</v>
      </c>
      <c r="S2302" s="16" t="s">
        <v>35</v>
      </c>
      <c r="T2302" s="16" t="s">
        <v>36</v>
      </c>
      <c r="U2302" s="16"/>
      <c r="V2302" s="16"/>
      <c r="W2302" s="16" t="s">
        <v>54</v>
      </c>
      <c r="X2302" s="16" t="s">
        <v>55</v>
      </c>
      <c r="Y2302">
        <v>3</v>
      </c>
      <c r="Z2302">
        <v>3</v>
      </c>
      <c r="AA2302">
        <v>0.9</v>
      </c>
      <c r="AB2302">
        <v>2</v>
      </c>
      <c r="AC2302">
        <v>0.16666666666666666</v>
      </c>
      <c r="AD2302">
        <v>2</v>
      </c>
      <c r="AE2302" t="s">
        <v>2178</v>
      </c>
    </row>
    <row r="2303" spans="1:31" x14ac:dyDescent="0.25">
      <c r="A2303" s="16" t="s">
        <v>23</v>
      </c>
      <c r="B2303" s="16" t="s">
        <v>39</v>
      </c>
      <c r="C2303" s="16" t="s">
        <v>765</v>
      </c>
      <c r="D2303" s="16" t="s">
        <v>26</v>
      </c>
      <c r="E2303" s="16" t="s">
        <v>48</v>
      </c>
      <c r="F2303" s="16" t="s">
        <v>28</v>
      </c>
      <c r="G2303" s="16" t="s">
        <v>770</v>
      </c>
      <c r="H2303" s="16" t="s">
        <v>43</v>
      </c>
      <c r="I2303" s="16" t="s">
        <v>43</v>
      </c>
      <c r="J2303" s="16" t="s">
        <v>251</v>
      </c>
      <c r="K2303" s="16" t="s">
        <v>771</v>
      </c>
      <c r="L2303" s="9"/>
      <c r="M2303" s="9">
        <v>45107</v>
      </c>
      <c r="N2303" s="9">
        <v>45107</v>
      </c>
      <c r="O2303" s="7">
        <v>45107</v>
      </c>
      <c r="P2303" s="9"/>
      <c r="Q2303" s="9"/>
      <c r="R2303" s="9" t="s">
        <v>34</v>
      </c>
      <c r="S2303" s="16" t="s">
        <v>35</v>
      </c>
      <c r="T2303" s="16" t="s">
        <v>36</v>
      </c>
      <c r="U2303" s="16"/>
      <c r="V2303" s="16"/>
      <c r="W2303" s="16" t="s">
        <v>54</v>
      </c>
      <c r="X2303" s="16" t="s">
        <v>55</v>
      </c>
      <c r="Y2303">
        <v>3</v>
      </c>
      <c r="Z2303">
        <v>5</v>
      </c>
      <c r="AA2303">
        <v>1.5</v>
      </c>
      <c r="AB2303">
        <v>1</v>
      </c>
      <c r="AC2303">
        <v>8.3333333333333329E-2</v>
      </c>
      <c r="AD2303">
        <v>2</v>
      </c>
      <c r="AE2303" t="s">
        <v>4030</v>
      </c>
    </row>
    <row r="2304" spans="1:31" x14ac:dyDescent="0.25">
      <c r="A2304" s="16" t="s">
        <v>23</v>
      </c>
      <c r="B2304" s="16" t="s">
        <v>39</v>
      </c>
      <c r="C2304" s="16" t="s">
        <v>765</v>
      </c>
      <c r="D2304" s="16" t="s">
        <v>26</v>
      </c>
      <c r="E2304" s="16" t="s">
        <v>255</v>
      </c>
      <c r="F2304" s="16" t="s">
        <v>28</v>
      </c>
      <c r="G2304" s="16" t="s">
        <v>776</v>
      </c>
      <c r="H2304" s="16" t="s">
        <v>43</v>
      </c>
      <c r="I2304" s="16" t="s">
        <v>43</v>
      </c>
      <c r="J2304" s="16" t="s">
        <v>251</v>
      </c>
      <c r="K2304" s="16" t="s">
        <v>97</v>
      </c>
      <c r="L2304" s="9"/>
      <c r="M2304" s="9">
        <v>45014</v>
      </c>
      <c r="N2304" s="9">
        <v>45014</v>
      </c>
      <c r="O2304" s="7">
        <v>45014</v>
      </c>
      <c r="P2304" s="9"/>
      <c r="Q2304" s="9"/>
      <c r="R2304" s="9" t="s">
        <v>34</v>
      </c>
      <c r="S2304" s="16" t="s">
        <v>35</v>
      </c>
      <c r="T2304" s="16" t="s">
        <v>36</v>
      </c>
      <c r="U2304" s="16"/>
      <c r="V2304" s="16"/>
      <c r="W2304" s="16" t="s">
        <v>54</v>
      </c>
      <c r="X2304" s="16" t="s">
        <v>55</v>
      </c>
      <c r="Y2304">
        <v>3</v>
      </c>
      <c r="Z2304">
        <v>5</v>
      </c>
      <c r="AA2304">
        <v>1.5</v>
      </c>
      <c r="AB2304">
        <v>2</v>
      </c>
      <c r="AC2304">
        <v>0.16666666666666666</v>
      </c>
      <c r="AD2304">
        <v>2</v>
      </c>
      <c r="AE2304" t="s">
        <v>2179</v>
      </c>
    </row>
    <row r="2305" spans="1:31" x14ac:dyDescent="0.25">
      <c r="A2305" s="16" t="s">
        <v>23</v>
      </c>
      <c r="B2305" s="16" t="s">
        <v>39</v>
      </c>
      <c r="C2305" s="16" t="s">
        <v>765</v>
      </c>
      <c r="D2305" s="16" t="s">
        <v>26</v>
      </c>
      <c r="E2305" s="16" t="s">
        <v>85</v>
      </c>
      <c r="F2305" s="16" t="s">
        <v>28</v>
      </c>
      <c r="G2305" s="16" t="s">
        <v>777</v>
      </c>
      <c r="H2305" s="16" t="s">
        <v>43</v>
      </c>
      <c r="I2305" s="16" t="s">
        <v>43</v>
      </c>
      <c r="J2305" s="16" t="s">
        <v>251</v>
      </c>
      <c r="K2305" s="16" t="s">
        <v>87</v>
      </c>
      <c r="L2305" s="9">
        <v>45026</v>
      </c>
      <c r="M2305" s="9"/>
      <c r="N2305" s="9">
        <v>45026</v>
      </c>
      <c r="O2305" s="7">
        <v>45026</v>
      </c>
      <c r="P2305" s="9"/>
      <c r="Q2305" s="9"/>
      <c r="R2305" s="9" t="s">
        <v>34</v>
      </c>
      <c r="S2305" s="16" t="s">
        <v>35</v>
      </c>
      <c r="T2305" s="16" t="s">
        <v>36</v>
      </c>
      <c r="U2305" s="16"/>
      <c r="V2305" s="16"/>
      <c r="W2305" s="16" t="s">
        <v>54</v>
      </c>
      <c r="X2305" s="16" t="s">
        <v>55</v>
      </c>
      <c r="Y2305">
        <v>3</v>
      </c>
      <c r="Z2305">
        <v>5</v>
      </c>
      <c r="AA2305">
        <v>1.5</v>
      </c>
      <c r="AB2305">
        <v>3</v>
      </c>
      <c r="AC2305">
        <v>0.25</v>
      </c>
      <c r="AD2305">
        <v>2</v>
      </c>
      <c r="AE2305" t="s">
        <v>2180</v>
      </c>
    </row>
    <row r="2306" spans="1:31" x14ac:dyDescent="0.25">
      <c r="A2306" s="16" t="s">
        <v>23</v>
      </c>
      <c r="B2306" s="16" t="s">
        <v>39</v>
      </c>
      <c r="C2306" s="16" t="s">
        <v>765</v>
      </c>
      <c r="D2306" s="16" t="s">
        <v>26</v>
      </c>
      <c r="E2306" s="16" t="s">
        <v>41</v>
      </c>
      <c r="F2306" s="16" t="s">
        <v>349</v>
      </c>
      <c r="G2306" s="16" t="s">
        <v>350</v>
      </c>
      <c r="H2306" s="16" t="s">
        <v>150</v>
      </c>
      <c r="I2306" s="16" t="s">
        <v>43</v>
      </c>
      <c r="J2306" s="16" t="s">
        <v>251</v>
      </c>
      <c r="K2306" s="16" t="s">
        <v>217</v>
      </c>
      <c r="L2306" s="9">
        <v>45437</v>
      </c>
      <c r="M2306" s="9">
        <v>45071</v>
      </c>
      <c r="N2306" s="9">
        <v>45437</v>
      </c>
      <c r="O2306" s="7">
        <v>45437</v>
      </c>
      <c r="P2306" s="9"/>
      <c r="Q2306" s="9"/>
      <c r="R2306" s="9" t="s">
        <v>93</v>
      </c>
      <c r="S2306" s="16" t="s">
        <v>35</v>
      </c>
      <c r="T2306" s="16" t="s">
        <v>36</v>
      </c>
      <c r="U2306" s="16"/>
      <c r="V2306" s="16"/>
      <c r="W2306" s="16" t="s">
        <v>54</v>
      </c>
      <c r="X2306" s="16" t="s">
        <v>55</v>
      </c>
      <c r="Y2306">
        <v>3</v>
      </c>
      <c r="Z2306">
        <v>5</v>
      </c>
      <c r="AA2306">
        <v>1.5</v>
      </c>
      <c r="AB2306">
        <v>6</v>
      </c>
      <c r="AC2306">
        <v>0.5</v>
      </c>
      <c r="AD2306">
        <v>3</v>
      </c>
      <c r="AE2306" t="s">
        <v>2764</v>
      </c>
    </row>
    <row r="2307" spans="1:31" x14ac:dyDescent="0.25">
      <c r="A2307" s="16" t="s">
        <v>23</v>
      </c>
      <c r="B2307" s="16" t="s">
        <v>3143</v>
      </c>
      <c r="C2307" s="16" t="s">
        <v>765</v>
      </c>
      <c r="D2307" s="16" t="s">
        <v>26</v>
      </c>
      <c r="E2307" s="16" t="s">
        <v>41</v>
      </c>
      <c r="F2307" s="16" t="s">
        <v>349</v>
      </c>
      <c r="G2307" s="16" t="s">
        <v>3156</v>
      </c>
      <c r="H2307" s="16" t="s">
        <v>70</v>
      </c>
      <c r="I2307" s="16" t="s">
        <v>31</v>
      </c>
      <c r="J2307" s="16" t="s">
        <v>251</v>
      </c>
      <c r="K2307" s="16" t="s">
        <v>511</v>
      </c>
      <c r="L2307" s="9"/>
      <c r="M2307" s="9">
        <v>45472</v>
      </c>
      <c r="N2307" s="9">
        <v>45472</v>
      </c>
      <c r="O2307" s="7">
        <v>45472</v>
      </c>
      <c r="P2307" s="9"/>
      <c r="Q2307" s="9"/>
      <c r="R2307" s="9" t="s">
        <v>93</v>
      </c>
      <c r="S2307" s="16" t="s">
        <v>35</v>
      </c>
      <c r="T2307" s="16" t="s">
        <v>36</v>
      </c>
      <c r="U2307" s="16"/>
      <c r="V2307" s="16"/>
      <c r="W2307" s="16" t="s">
        <v>54</v>
      </c>
      <c r="X2307" s="16" t="s">
        <v>55</v>
      </c>
      <c r="Y2307">
        <v>3</v>
      </c>
      <c r="Z2307">
        <v>5</v>
      </c>
      <c r="AA2307">
        <v>1.5</v>
      </c>
      <c r="AB2307">
        <v>6</v>
      </c>
      <c r="AC2307">
        <v>0.5</v>
      </c>
      <c r="AD2307">
        <v>3</v>
      </c>
      <c r="AE2307" t="s">
        <v>4031</v>
      </c>
    </row>
    <row r="2308" spans="1:31" x14ac:dyDescent="0.25">
      <c r="A2308" s="16" t="s">
        <v>23</v>
      </c>
      <c r="B2308" s="16" t="s">
        <v>39</v>
      </c>
      <c r="C2308" s="16" t="s">
        <v>765</v>
      </c>
      <c r="D2308" s="16" t="s">
        <v>26</v>
      </c>
      <c r="E2308" s="16" t="s">
        <v>41</v>
      </c>
      <c r="F2308" s="16" t="s">
        <v>349</v>
      </c>
      <c r="G2308" s="16" t="s">
        <v>350</v>
      </c>
      <c r="H2308" s="16" t="s">
        <v>43</v>
      </c>
      <c r="I2308" s="16" t="s">
        <v>43</v>
      </c>
      <c r="J2308" s="16" t="s">
        <v>251</v>
      </c>
      <c r="K2308" s="16" t="s">
        <v>53</v>
      </c>
      <c r="L2308" s="9">
        <v>45325</v>
      </c>
      <c r="M2308" s="9">
        <v>44958</v>
      </c>
      <c r="N2308" s="9">
        <v>45327</v>
      </c>
      <c r="O2308" s="7">
        <v>45327</v>
      </c>
      <c r="P2308" s="9">
        <v>45327</v>
      </c>
      <c r="Q2308" s="9"/>
      <c r="R2308" s="9" t="s">
        <v>34</v>
      </c>
      <c r="S2308" s="16" t="s">
        <v>35</v>
      </c>
      <c r="T2308" s="16" t="s">
        <v>36</v>
      </c>
      <c r="U2308" s="16"/>
      <c r="V2308" s="16"/>
      <c r="W2308" s="16" t="s">
        <v>54</v>
      </c>
      <c r="X2308" s="16" t="s">
        <v>55</v>
      </c>
      <c r="Y2308">
        <v>3</v>
      </c>
      <c r="Z2308">
        <v>5</v>
      </c>
      <c r="AA2308">
        <v>1.5</v>
      </c>
      <c r="AB2308">
        <v>6</v>
      </c>
      <c r="AC2308">
        <v>0.5</v>
      </c>
      <c r="AD2308">
        <v>3</v>
      </c>
      <c r="AE2308" t="s">
        <v>2765</v>
      </c>
    </row>
    <row r="2309" spans="1:31" x14ac:dyDescent="0.25">
      <c r="A2309" s="16" t="s">
        <v>23</v>
      </c>
      <c r="B2309" s="16" t="s">
        <v>39</v>
      </c>
      <c r="C2309" s="16" t="s">
        <v>765</v>
      </c>
      <c r="D2309" s="16" t="s">
        <v>26</v>
      </c>
      <c r="E2309" s="16" t="s">
        <v>41</v>
      </c>
      <c r="F2309" s="16" t="s">
        <v>349</v>
      </c>
      <c r="G2309" s="16" t="s">
        <v>350</v>
      </c>
      <c r="H2309" s="16" t="s">
        <v>43</v>
      </c>
      <c r="I2309" s="16" t="s">
        <v>43</v>
      </c>
      <c r="J2309" s="16" t="s">
        <v>251</v>
      </c>
      <c r="K2309" s="16" t="s">
        <v>108</v>
      </c>
      <c r="L2309" s="9">
        <v>45210</v>
      </c>
      <c r="M2309" s="9">
        <v>44845</v>
      </c>
      <c r="N2309" s="9">
        <v>45208</v>
      </c>
      <c r="O2309" s="7">
        <v>45208</v>
      </c>
      <c r="P2309" s="9">
        <v>45208</v>
      </c>
      <c r="Q2309" s="9"/>
      <c r="R2309" s="9" t="s">
        <v>34</v>
      </c>
      <c r="S2309" s="16" t="s">
        <v>35</v>
      </c>
      <c r="T2309" s="16" t="s">
        <v>36</v>
      </c>
      <c r="U2309" s="16"/>
      <c r="V2309" s="16"/>
      <c r="W2309" s="16" t="s">
        <v>54</v>
      </c>
      <c r="X2309" s="16" t="s">
        <v>55</v>
      </c>
      <c r="Y2309">
        <v>3</v>
      </c>
      <c r="Z2309">
        <v>5</v>
      </c>
      <c r="AA2309">
        <v>1.5</v>
      </c>
      <c r="AB2309">
        <v>6</v>
      </c>
      <c r="AC2309">
        <v>0.5</v>
      </c>
      <c r="AD2309">
        <v>3</v>
      </c>
      <c r="AE2309" t="s">
        <v>2766</v>
      </c>
    </row>
    <row r="2310" spans="1:31" x14ac:dyDescent="0.25">
      <c r="A2310" s="16" t="s">
        <v>23</v>
      </c>
      <c r="B2310" s="16" t="s">
        <v>39</v>
      </c>
      <c r="C2310" s="16" t="s">
        <v>765</v>
      </c>
      <c r="D2310" s="16" t="s">
        <v>26</v>
      </c>
      <c r="E2310" s="16" t="s">
        <v>41</v>
      </c>
      <c r="F2310" s="16" t="s">
        <v>349</v>
      </c>
      <c r="G2310" s="16" t="s">
        <v>350</v>
      </c>
      <c r="H2310" s="16" t="s">
        <v>43</v>
      </c>
      <c r="I2310" s="16" t="s">
        <v>43</v>
      </c>
      <c r="J2310" s="16" t="s">
        <v>251</v>
      </c>
      <c r="K2310" s="16" t="s">
        <v>168</v>
      </c>
      <c r="L2310" s="9">
        <v>45297</v>
      </c>
      <c r="M2310" s="9">
        <v>44930</v>
      </c>
      <c r="N2310" s="9">
        <v>45296</v>
      </c>
      <c r="O2310" s="7">
        <v>45296</v>
      </c>
      <c r="P2310" s="9">
        <v>45296</v>
      </c>
      <c r="Q2310" s="9"/>
      <c r="R2310" s="9" t="s">
        <v>34</v>
      </c>
      <c r="S2310" s="16" t="s">
        <v>35</v>
      </c>
      <c r="T2310" s="16" t="s">
        <v>36</v>
      </c>
      <c r="U2310" s="16"/>
      <c r="V2310" s="16"/>
      <c r="W2310" s="16" t="s">
        <v>54</v>
      </c>
      <c r="X2310" s="16" t="s">
        <v>55</v>
      </c>
      <c r="Y2310">
        <v>3</v>
      </c>
      <c r="Z2310">
        <v>5</v>
      </c>
      <c r="AA2310">
        <v>1.5</v>
      </c>
      <c r="AB2310">
        <v>6</v>
      </c>
      <c r="AC2310">
        <v>0.5</v>
      </c>
      <c r="AD2310">
        <v>3</v>
      </c>
      <c r="AE2310" t="s">
        <v>2767</v>
      </c>
    </row>
    <row r="2311" spans="1:31" x14ac:dyDescent="0.25">
      <c r="A2311" s="16" t="s">
        <v>23</v>
      </c>
      <c r="B2311" s="16" t="s">
        <v>39</v>
      </c>
      <c r="C2311" s="16" t="s">
        <v>765</v>
      </c>
      <c r="D2311" s="16" t="s">
        <v>26</v>
      </c>
      <c r="E2311" s="16" t="s">
        <v>41</v>
      </c>
      <c r="F2311" s="16" t="s">
        <v>349</v>
      </c>
      <c r="G2311" s="16" t="s">
        <v>350</v>
      </c>
      <c r="H2311" s="16" t="s">
        <v>43</v>
      </c>
      <c r="I2311" s="16" t="s">
        <v>43</v>
      </c>
      <c r="J2311" s="16" t="s">
        <v>251</v>
      </c>
      <c r="K2311" s="16" t="s">
        <v>491</v>
      </c>
      <c r="L2311" s="9">
        <v>45238</v>
      </c>
      <c r="M2311" s="9">
        <v>44866</v>
      </c>
      <c r="N2311" s="9">
        <v>45236</v>
      </c>
      <c r="O2311" s="7">
        <v>45236</v>
      </c>
      <c r="P2311" s="9">
        <v>45236</v>
      </c>
      <c r="Q2311" s="9"/>
      <c r="R2311" s="9" t="s">
        <v>34</v>
      </c>
      <c r="S2311" s="16" t="s">
        <v>35</v>
      </c>
      <c r="T2311" s="16" t="s">
        <v>36</v>
      </c>
      <c r="U2311" s="16"/>
      <c r="V2311" s="16"/>
      <c r="W2311" s="16" t="s">
        <v>54</v>
      </c>
      <c r="X2311" s="16" t="s">
        <v>55</v>
      </c>
      <c r="Y2311">
        <v>3</v>
      </c>
      <c r="Z2311">
        <v>5</v>
      </c>
      <c r="AA2311">
        <v>1.5</v>
      </c>
      <c r="AB2311">
        <v>6</v>
      </c>
      <c r="AC2311">
        <v>0.5</v>
      </c>
      <c r="AD2311">
        <v>3</v>
      </c>
      <c r="AE2311" t="s">
        <v>2768</v>
      </c>
    </row>
    <row r="2312" spans="1:31" x14ac:dyDescent="0.25">
      <c r="A2312" s="16" t="s">
        <v>23</v>
      </c>
      <c r="B2312" s="16" t="s">
        <v>39</v>
      </c>
      <c r="C2312" s="16" t="s">
        <v>765</v>
      </c>
      <c r="D2312" s="16" t="s">
        <v>26</v>
      </c>
      <c r="E2312" s="16" t="s">
        <v>41</v>
      </c>
      <c r="F2312" s="16" t="s">
        <v>349</v>
      </c>
      <c r="G2312" s="16" t="s">
        <v>350</v>
      </c>
      <c r="H2312" s="16" t="s">
        <v>43</v>
      </c>
      <c r="I2312" s="16" t="s">
        <v>43</v>
      </c>
      <c r="J2312" s="16" t="s">
        <v>251</v>
      </c>
      <c r="K2312" s="16" t="s">
        <v>492</v>
      </c>
      <c r="L2312" s="9">
        <v>45210</v>
      </c>
      <c r="M2312" s="9">
        <v>44845</v>
      </c>
      <c r="N2312" s="9">
        <v>45208</v>
      </c>
      <c r="O2312" s="7">
        <v>45208</v>
      </c>
      <c r="P2312" s="9">
        <v>45208</v>
      </c>
      <c r="Q2312" s="9"/>
      <c r="R2312" s="9" t="s">
        <v>34</v>
      </c>
      <c r="S2312" s="16" t="s">
        <v>35</v>
      </c>
      <c r="T2312" s="16" t="s">
        <v>36</v>
      </c>
      <c r="U2312" s="16"/>
      <c r="V2312" s="16"/>
      <c r="W2312" s="16" t="s">
        <v>54</v>
      </c>
      <c r="X2312" s="16" t="s">
        <v>55</v>
      </c>
      <c r="Y2312">
        <v>3</v>
      </c>
      <c r="Z2312">
        <v>5</v>
      </c>
      <c r="AA2312">
        <v>1.5</v>
      </c>
      <c r="AB2312">
        <v>6</v>
      </c>
      <c r="AC2312">
        <v>0.5</v>
      </c>
      <c r="AD2312">
        <v>3</v>
      </c>
      <c r="AE2312" t="s">
        <v>2769</v>
      </c>
    </row>
    <row r="2313" spans="1:31" x14ac:dyDescent="0.25">
      <c r="A2313" s="16" t="s">
        <v>23</v>
      </c>
      <c r="B2313" s="16" t="s">
        <v>39</v>
      </c>
      <c r="C2313" s="16" t="s">
        <v>765</v>
      </c>
      <c r="D2313" s="16" t="s">
        <v>26</v>
      </c>
      <c r="E2313" s="16" t="s">
        <v>41</v>
      </c>
      <c r="F2313" s="16" t="s">
        <v>349</v>
      </c>
      <c r="G2313" s="16" t="s">
        <v>350</v>
      </c>
      <c r="H2313" s="16" t="s">
        <v>43</v>
      </c>
      <c r="I2313" s="16" t="s">
        <v>43</v>
      </c>
      <c r="J2313" s="16" t="s">
        <v>251</v>
      </c>
      <c r="K2313" s="16" t="s">
        <v>64</v>
      </c>
      <c r="L2313" s="9">
        <v>45358</v>
      </c>
      <c r="M2313" s="9">
        <v>44986</v>
      </c>
      <c r="N2313" s="9">
        <v>45355</v>
      </c>
      <c r="O2313" s="7">
        <v>45355</v>
      </c>
      <c r="P2313" s="9">
        <v>45355</v>
      </c>
      <c r="Q2313" s="9"/>
      <c r="R2313" s="9" t="s">
        <v>34</v>
      </c>
      <c r="S2313" s="16" t="s">
        <v>35</v>
      </c>
      <c r="T2313" s="16" t="s">
        <v>36</v>
      </c>
      <c r="U2313" s="16"/>
      <c r="V2313" s="16"/>
      <c r="W2313" s="16" t="s">
        <v>54</v>
      </c>
      <c r="X2313" s="16" t="s">
        <v>55</v>
      </c>
      <c r="Y2313">
        <v>3</v>
      </c>
      <c r="Z2313">
        <v>5</v>
      </c>
      <c r="AA2313">
        <v>1.5</v>
      </c>
      <c r="AB2313">
        <v>6</v>
      </c>
      <c r="AC2313">
        <v>0.5</v>
      </c>
      <c r="AD2313">
        <v>3</v>
      </c>
      <c r="AE2313" t="s">
        <v>2770</v>
      </c>
    </row>
    <row r="2314" spans="1:31" x14ac:dyDescent="0.25">
      <c r="A2314" s="16" t="s">
        <v>23</v>
      </c>
      <c r="B2314" s="16" t="s">
        <v>39</v>
      </c>
      <c r="C2314" s="16" t="s">
        <v>765</v>
      </c>
      <c r="D2314" s="16" t="s">
        <v>26</v>
      </c>
      <c r="E2314" s="16" t="s">
        <v>41</v>
      </c>
      <c r="F2314" s="16" t="s">
        <v>349</v>
      </c>
      <c r="G2314" s="16" t="s">
        <v>350</v>
      </c>
      <c r="H2314" s="16" t="s">
        <v>43</v>
      </c>
      <c r="I2314" s="16" t="s">
        <v>43</v>
      </c>
      <c r="J2314" s="16" t="s">
        <v>251</v>
      </c>
      <c r="K2314" s="16" t="s">
        <v>47</v>
      </c>
      <c r="L2314" s="9">
        <v>45210</v>
      </c>
      <c r="M2314" s="9">
        <v>44845</v>
      </c>
      <c r="N2314" s="9">
        <v>45208</v>
      </c>
      <c r="O2314" s="7">
        <v>45208</v>
      </c>
      <c r="P2314" s="9">
        <v>45208</v>
      </c>
      <c r="Q2314" s="9"/>
      <c r="R2314" s="9" t="s">
        <v>34</v>
      </c>
      <c r="S2314" s="16" t="s">
        <v>35</v>
      </c>
      <c r="T2314" s="16" t="s">
        <v>36</v>
      </c>
      <c r="U2314" s="16"/>
      <c r="V2314" s="16"/>
      <c r="W2314" s="16" t="s">
        <v>54</v>
      </c>
      <c r="X2314" s="16" t="s">
        <v>55</v>
      </c>
      <c r="Y2314">
        <v>3</v>
      </c>
      <c r="Z2314">
        <v>5</v>
      </c>
      <c r="AA2314">
        <v>1.5</v>
      </c>
      <c r="AB2314">
        <v>6</v>
      </c>
      <c r="AC2314">
        <v>0.5</v>
      </c>
      <c r="AD2314">
        <v>3</v>
      </c>
      <c r="AE2314" t="s">
        <v>2756</v>
      </c>
    </row>
    <row r="2315" spans="1:31" x14ac:dyDescent="0.25">
      <c r="A2315" s="16" t="s">
        <v>23</v>
      </c>
      <c r="B2315" s="16" t="s">
        <v>39</v>
      </c>
      <c r="C2315" s="16" t="s">
        <v>765</v>
      </c>
      <c r="D2315" s="16" t="s">
        <v>26</v>
      </c>
      <c r="E2315" s="16" t="s">
        <v>41</v>
      </c>
      <c r="F2315" s="16" t="s">
        <v>349</v>
      </c>
      <c r="G2315" s="16" t="s">
        <v>350</v>
      </c>
      <c r="H2315" s="16" t="s">
        <v>43</v>
      </c>
      <c r="I2315" s="16" t="s">
        <v>43</v>
      </c>
      <c r="J2315" s="16" t="s">
        <v>251</v>
      </c>
      <c r="K2315" s="16" t="s">
        <v>680</v>
      </c>
      <c r="L2315" s="9">
        <v>45178</v>
      </c>
      <c r="M2315" s="9">
        <v>44813</v>
      </c>
      <c r="N2315" s="9">
        <v>45181</v>
      </c>
      <c r="O2315" s="7">
        <v>45181</v>
      </c>
      <c r="P2315" s="9">
        <v>45181</v>
      </c>
      <c r="Q2315" s="9"/>
      <c r="R2315" s="9" t="s">
        <v>34</v>
      </c>
      <c r="S2315" s="16" t="s">
        <v>35</v>
      </c>
      <c r="T2315" s="16" t="s">
        <v>36</v>
      </c>
      <c r="U2315" s="16"/>
      <c r="V2315" s="16"/>
      <c r="W2315" s="16" t="s">
        <v>54</v>
      </c>
      <c r="X2315" s="16" t="s">
        <v>55</v>
      </c>
      <c r="Y2315">
        <v>3</v>
      </c>
      <c r="Z2315">
        <v>5</v>
      </c>
      <c r="AA2315">
        <v>1.5</v>
      </c>
      <c r="AB2315">
        <v>6</v>
      </c>
      <c r="AC2315">
        <v>0.5</v>
      </c>
      <c r="AD2315">
        <v>3</v>
      </c>
      <c r="AE2315" t="s">
        <v>2772</v>
      </c>
    </row>
    <row r="2316" spans="1:31" x14ac:dyDescent="0.25">
      <c r="A2316" s="16" t="s">
        <v>23</v>
      </c>
      <c r="B2316" s="16" t="s">
        <v>39</v>
      </c>
      <c r="C2316" s="16" t="s">
        <v>765</v>
      </c>
      <c r="D2316" s="16" t="s">
        <v>26</v>
      </c>
      <c r="E2316" s="16" t="s">
        <v>41</v>
      </c>
      <c r="F2316" s="16" t="s">
        <v>349</v>
      </c>
      <c r="G2316" s="16" t="s">
        <v>350</v>
      </c>
      <c r="H2316" s="16" t="s">
        <v>43</v>
      </c>
      <c r="I2316" s="16" t="s">
        <v>43</v>
      </c>
      <c r="J2316" s="16" t="s">
        <v>251</v>
      </c>
      <c r="K2316" s="16" t="s">
        <v>681</v>
      </c>
      <c r="L2316" s="9">
        <v>45178</v>
      </c>
      <c r="M2316" s="9">
        <v>44813</v>
      </c>
      <c r="N2316" s="9">
        <v>45181</v>
      </c>
      <c r="O2316" s="7">
        <v>45181</v>
      </c>
      <c r="P2316" s="9">
        <v>45181</v>
      </c>
      <c r="Q2316" s="9"/>
      <c r="R2316" s="9" t="s">
        <v>34</v>
      </c>
      <c r="S2316" s="16" t="s">
        <v>35</v>
      </c>
      <c r="T2316" s="16" t="s">
        <v>36</v>
      </c>
      <c r="U2316" s="16"/>
      <c r="V2316" s="16"/>
      <c r="W2316" s="16" t="s">
        <v>54</v>
      </c>
      <c r="X2316" s="16" t="s">
        <v>55</v>
      </c>
      <c r="Y2316">
        <v>3</v>
      </c>
      <c r="Z2316">
        <v>5</v>
      </c>
      <c r="AA2316">
        <v>1.5</v>
      </c>
      <c r="AB2316">
        <v>6</v>
      </c>
      <c r="AC2316">
        <v>0.5</v>
      </c>
      <c r="AD2316">
        <v>3</v>
      </c>
      <c r="AE2316" t="s">
        <v>2771</v>
      </c>
    </row>
    <row r="2317" spans="1:31" x14ac:dyDescent="0.25">
      <c r="A2317" s="16" t="s">
        <v>23</v>
      </c>
      <c r="B2317" s="16" t="s">
        <v>39</v>
      </c>
      <c r="C2317" s="16" t="s">
        <v>765</v>
      </c>
      <c r="D2317" s="16" t="s">
        <v>26</v>
      </c>
      <c r="E2317" s="16" t="s">
        <v>41</v>
      </c>
      <c r="F2317" s="16" t="s">
        <v>349</v>
      </c>
      <c r="G2317" s="16" t="s">
        <v>350</v>
      </c>
      <c r="H2317" s="16" t="s">
        <v>43</v>
      </c>
      <c r="I2317" s="16" t="s">
        <v>43</v>
      </c>
      <c r="J2317" s="16" t="s">
        <v>251</v>
      </c>
      <c r="K2317" s="16" t="s">
        <v>489</v>
      </c>
      <c r="L2317" s="9">
        <v>45178</v>
      </c>
      <c r="M2317" s="9">
        <v>44813</v>
      </c>
      <c r="N2317" s="9">
        <v>45181</v>
      </c>
      <c r="O2317" s="7">
        <v>45181</v>
      </c>
      <c r="P2317" s="9">
        <v>45181</v>
      </c>
      <c r="Q2317" s="9"/>
      <c r="R2317" s="9" t="s">
        <v>34</v>
      </c>
      <c r="S2317" s="16" t="s">
        <v>35</v>
      </c>
      <c r="T2317" s="16" t="s">
        <v>36</v>
      </c>
      <c r="U2317" s="16"/>
      <c r="V2317" s="16"/>
      <c r="W2317" s="16" t="s">
        <v>54</v>
      </c>
      <c r="X2317" s="16" t="s">
        <v>55</v>
      </c>
      <c r="Y2317">
        <v>3</v>
      </c>
      <c r="Z2317">
        <v>5</v>
      </c>
      <c r="AA2317">
        <v>1.5</v>
      </c>
      <c r="AB2317">
        <v>6</v>
      </c>
      <c r="AC2317">
        <v>0.5</v>
      </c>
      <c r="AD2317">
        <v>3</v>
      </c>
      <c r="AE2317" t="s">
        <v>2773</v>
      </c>
    </row>
    <row r="2318" spans="1:31" x14ac:dyDescent="0.25">
      <c r="A2318" s="16" t="s">
        <v>23</v>
      </c>
      <c r="B2318" s="16" t="s">
        <v>39</v>
      </c>
      <c r="C2318" s="16" t="s">
        <v>765</v>
      </c>
      <c r="D2318" s="16" t="s">
        <v>26</v>
      </c>
      <c r="E2318" s="16" t="s">
        <v>41</v>
      </c>
      <c r="F2318" s="16" t="s">
        <v>349</v>
      </c>
      <c r="G2318" s="16" t="s">
        <v>350</v>
      </c>
      <c r="H2318" s="16" t="s">
        <v>43</v>
      </c>
      <c r="I2318" s="16" t="s">
        <v>43</v>
      </c>
      <c r="J2318" s="16" t="s">
        <v>251</v>
      </c>
      <c r="K2318" s="16" t="s">
        <v>114</v>
      </c>
      <c r="L2318" s="9">
        <v>45178</v>
      </c>
      <c r="M2318" s="9">
        <v>44813</v>
      </c>
      <c r="N2318" s="9">
        <v>45181</v>
      </c>
      <c r="O2318" s="7">
        <v>45181</v>
      </c>
      <c r="P2318" s="9">
        <v>45181</v>
      </c>
      <c r="Q2318" s="9"/>
      <c r="R2318" s="9" t="s">
        <v>34</v>
      </c>
      <c r="S2318" s="16" t="s">
        <v>35</v>
      </c>
      <c r="T2318" s="16" t="s">
        <v>36</v>
      </c>
      <c r="U2318" s="16"/>
      <c r="V2318" s="16"/>
      <c r="W2318" s="16" t="s">
        <v>54</v>
      </c>
      <c r="X2318" s="16" t="s">
        <v>55</v>
      </c>
      <c r="Y2318">
        <v>3</v>
      </c>
      <c r="Z2318">
        <v>5</v>
      </c>
      <c r="AA2318">
        <v>1.5</v>
      </c>
      <c r="AB2318">
        <v>6</v>
      </c>
      <c r="AC2318">
        <v>0.5</v>
      </c>
      <c r="AD2318">
        <v>3</v>
      </c>
      <c r="AE2318" t="s">
        <v>2774</v>
      </c>
    </row>
    <row r="2319" spans="1:31" x14ac:dyDescent="0.25">
      <c r="A2319" s="16" t="s">
        <v>23</v>
      </c>
      <c r="B2319" s="16" t="s">
        <v>39</v>
      </c>
      <c r="C2319" s="16" t="s">
        <v>765</v>
      </c>
      <c r="D2319" s="16" t="s">
        <v>26</v>
      </c>
      <c r="E2319" s="16" t="s">
        <v>41</v>
      </c>
      <c r="F2319" s="16" t="s">
        <v>349</v>
      </c>
      <c r="G2319" s="16" t="s">
        <v>350</v>
      </c>
      <c r="H2319" s="16" t="s">
        <v>43</v>
      </c>
      <c r="I2319" s="16" t="s">
        <v>43</v>
      </c>
      <c r="J2319" s="16" t="s">
        <v>251</v>
      </c>
      <c r="K2319" s="16" t="s">
        <v>87</v>
      </c>
      <c r="L2319" s="9">
        <v>45238</v>
      </c>
      <c r="M2319" s="9">
        <v>44866</v>
      </c>
      <c r="N2319" s="9">
        <v>45236</v>
      </c>
      <c r="O2319" s="7">
        <v>45236</v>
      </c>
      <c r="P2319" s="9">
        <v>45236</v>
      </c>
      <c r="Q2319" s="9"/>
      <c r="R2319" s="9" t="s">
        <v>34</v>
      </c>
      <c r="S2319" s="16" t="s">
        <v>35</v>
      </c>
      <c r="T2319" s="16" t="s">
        <v>36</v>
      </c>
      <c r="U2319" s="16"/>
      <c r="V2319" s="16"/>
      <c r="W2319" s="16" t="s">
        <v>54</v>
      </c>
      <c r="X2319" s="16" t="s">
        <v>55</v>
      </c>
      <c r="Y2319">
        <v>3</v>
      </c>
      <c r="Z2319">
        <v>5</v>
      </c>
      <c r="AA2319">
        <v>1.5</v>
      </c>
      <c r="AB2319">
        <v>6</v>
      </c>
      <c r="AC2319">
        <v>0.5</v>
      </c>
      <c r="AD2319">
        <v>3</v>
      </c>
      <c r="AE2319" t="s">
        <v>2775</v>
      </c>
    </row>
    <row r="2320" spans="1:31" x14ac:dyDescent="0.25">
      <c r="A2320" s="16" t="s">
        <v>23</v>
      </c>
      <c r="B2320" s="16" t="s">
        <v>39</v>
      </c>
      <c r="C2320" s="16" t="s">
        <v>765</v>
      </c>
      <c r="D2320" s="16" t="s">
        <v>26</v>
      </c>
      <c r="E2320" s="16" t="s">
        <v>41</v>
      </c>
      <c r="F2320" s="16" t="s">
        <v>349</v>
      </c>
      <c r="G2320" s="16" t="s">
        <v>350</v>
      </c>
      <c r="H2320" s="16" t="s">
        <v>43</v>
      </c>
      <c r="I2320" s="16" t="s">
        <v>43</v>
      </c>
      <c r="J2320" s="16" t="s">
        <v>251</v>
      </c>
      <c r="K2320" s="16" t="s">
        <v>869</v>
      </c>
      <c r="L2320" s="9">
        <v>45238</v>
      </c>
      <c r="M2320" s="9">
        <v>44873</v>
      </c>
      <c r="N2320" s="9">
        <v>45236</v>
      </c>
      <c r="O2320" s="7">
        <v>45236</v>
      </c>
      <c r="P2320" s="9">
        <v>45236</v>
      </c>
      <c r="Q2320" s="9"/>
      <c r="R2320" s="9" t="s">
        <v>34</v>
      </c>
      <c r="S2320" s="16" t="s">
        <v>35</v>
      </c>
      <c r="T2320" s="16" t="s">
        <v>36</v>
      </c>
      <c r="U2320" s="16"/>
      <c r="V2320" s="16"/>
      <c r="W2320" s="16" t="s">
        <v>54</v>
      </c>
      <c r="X2320" s="16" t="s">
        <v>55</v>
      </c>
      <c r="Y2320">
        <v>3</v>
      </c>
      <c r="Z2320">
        <v>5</v>
      </c>
      <c r="AA2320">
        <v>1.5</v>
      </c>
      <c r="AB2320">
        <v>6</v>
      </c>
      <c r="AC2320">
        <v>0.5</v>
      </c>
      <c r="AD2320">
        <v>3</v>
      </c>
      <c r="AE2320" t="s">
        <v>2776</v>
      </c>
    </row>
    <row r="2321" spans="1:31" x14ac:dyDescent="0.25">
      <c r="A2321" s="16" t="s">
        <v>23</v>
      </c>
      <c r="B2321" s="16" t="s">
        <v>39</v>
      </c>
      <c r="C2321" s="16" t="s">
        <v>765</v>
      </c>
      <c r="D2321" s="16" t="s">
        <v>26</v>
      </c>
      <c r="E2321" s="16" t="s">
        <v>41</v>
      </c>
      <c r="F2321" s="16" t="s">
        <v>349</v>
      </c>
      <c r="G2321" s="16" t="s">
        <v>350</v>
      </c>
      <c r="H2321" s="16" t="s">
        <v>43</v>
      </c>
      <c r="I2321" s="16" t="s">
        <v>43</v>
      </c>
      <c r="J2321" s="16" t="s">
        <v>251</v>
      </c>
      <c r="K2321" s="16" t="s">
        <v>495</v>
      </c>
      <c r="L2321" s="9">
        <v>45297</v>
      </c>
      <c r="M2321" s="9">
        <v>44930</v>
      </c>
      <c r="N2321" s="9">
        <v>45296</v>
      </c>
      <c r="O2321" s="7">
        <v>45296</v>
      </c>
      <c r="P2321" s="9">
        <v>45296</v>
      </c>
      <c r="Q2321" s="9"/>
      <c r="R2321" s="9" t="s">
        <v>34</v>
      </c>
      <c r="S2321" s="16" t="s">
        <v>35</v>
      </c>
      <c r="T2321" s="16" t="s">
        <v>36</v>
      </c>
      <c r="U2321" s="16"/>
      <c r="V2321" s="16"/>
      <c r="W2321" s="16" t="s">
        <v>54</v>
      </c>
      <c r="X2321" s="16" t="s">
        <v>55</v>
      </c>
      <c r="Y2321">
        <v>3</v>
      </c>
      <c r="Z2321">
        <v>5</v>
      </c>
      <c r="AA2321">
        <v>1.5</v>
      </c>
      <c r="AB2321">
        <v>6</v>
      </c>
      <c r="AC2321">
        <v>0.5</v>
      </c>
      <c r="AD2321">
        <v>3</v>
      </c>
      <c r="AE2321" t="s">
        <v>2777</v>
      </c>
    </row>
    <row r="2322" spans="1:31" x14ac:dyDescent="0.25">
      <c r="A2322" s="16" t="s">
        <v>23</v>
      </c>
      <c r="B2322" s="16" t="s">
        <v>39</v>
      </c>
      <c r="C2322" s="16" t="s">
        <v>765</v>
      </c>
      <c r="D2322" s="16" t="s">
        <v>26</v>
      </c>
      <c r="E2322" s="16" t="s">
        <v>41</v>
      </c>
      <c r="F2322" s="16" t="s">
        <v>349</v>
      </c>
      <c r="G2322" s="16" t="s">
        <v>350</v>
      </c>
      <c r="H2322" s="16" t="s">
        <v>43</v>
      </c>
      <c r="I2322" s="16" t="s">
        <v>43</v>
      </c>
      <c r="J2322" s="16" t="s">
        <v>251</v>
      </c>
      <c r="K2322" s="16" t="s">
        <v>57</v>
      </c>
      <c r="L2322" s="9">
        <v>45358</v>
      </c>
      <c r="M2322" s="9">
        <v>44986</v>
      </c>
      <c r="N2322" s="9">
        <v>45355</v>
      </c>
      <c r="O2322" s="7">
        <v>45355</v>
      </c>
      <c r="P2322" s="9">
        <v>45355</v>
      </c>
      <c r="Q2322" s="9"/>
      <c r="R2322" s="9" t="s">
        <v>34</v>
      </c>
      <c r="S2322" s="16" t="s">
        <v>35</v>
      </c>
      <c r="T2322" s="16" t="s">
        <v>36</v>
      </c>
      <c r="U2322" s="16"/>
      <c r="V2322" s="16"/>
      <c r="W2322" s="16" t="s">
        <v>54</v>
      </c>
      <c r="X2322" s="16" t="s">
        <v>55</v>
      </c>
      <c r="Y2322">
        <v>3</v>
      </c>
      <c r="Z2322">
        <v>5</v>
      </c>
      <c r="AA2322">
        <v>1.5</v>
      </c>
      <c r="AB2322">
        <v>6</v>
      </c>
      <c r="AC2322">
        <v>0.5</v>
      </c>
      <c r="AD2322">
        <v>3</v>
      </c>
      <c r="AE2322" t="s">
        <v>2778</v>
      </c>
    </row>
    <row r="2323" spans="1:31" x14ac:dyDescent="0.25">
      <c r="A2323" s="16" t="s">
        <v>23</v>
      </c>
      <c r="B2323" s="16" t="s">
        <v>39</v>
      </c>
      <c r="C2323" s="16" t="s">
        <v>765</v>
      </c>
      <c r="D2323" s="16" t="s">
        <v>26</v>
      </c>
      <c r="E2323" s="16" t="s">
        <v>41</v>
      </c>
      <c r="F2323" s="16" t="s">
        <v>349</v>
      </c>
      <c r="G2323" s="16" t="s">
        <v>350</v>
      </c>
      <c r="H2323" s="16" t="s">
        <v>43</v>
      </c>
      <c r="I2323" s="16" t="s">
        <v>43</v>
      </c>
      <c r="J2323" s="16" t="s">
        <v>251</v>
      </c>
      <c r="K2323" s="16" t="s">
        <v>97</v>
      </c>
      <c r="L2323" s="9">
        <v>45325</v>
      </c>
      <c r="M2323" s="9">
        <v>44958</v>
      </c>
      <c r="N2323" s="9">
        <v>45327</v>
      </c>
      <c r="O2323" s="7">
        <v>45327</v>
      </c>
      <c r="P2323" s="9">
        <v>45327</v>
      </c>
      <c r="Q2323" s="9"/>
      <c r="R2323" s="9" t="s">
        <v>34</v>
      </c>
      <c r="S2323" s="16" t="s">
        <v>35</v>
      </c>
      <c r="T2323" s="16" t="s">
        <v>36</v>
      </c>
      <c r="U2323" s="16"/>
      <c r="V2323" s="16"/>
      <c r="W2323" s="16" t="s">
        <v>54</v>
      </c>
      <c r="X2323" s="16" t="s">
        <v>55</v>
      </c>
      <c r="Y2323">
        <v>3</v>
      </c>
      <c r="Z2323">
        <v>5</v>
      </c>
      <c r="AA2323">
        <v>1.5</v>
      </c>
      <c r="AB2323">
        <v>6</v>
      </c>
      <c r="AC2323">
        <v>0.5</v>
      </c>
      <c r="AD2323">
        <v>3</v>
      </c>
      <c r="AE2323" t="s">
        <v>2779</v>
      </c>
    </row>
    <row r="2324" spans="1:31" x14ac:dyDescent="0.25">
      <c r="A2324" s="16" t="s">
        <v>23</v>
      </c>
      <c r="B2324" s="16" t="s">
        <v>39</v>
      </c>
      <c r="C2324" s="16" t="s">
        <v>765</v>
      </c>
      <c r="D2324" s="16" t="s">
        <v>3139</v>
      </c>
      <c r="E2324" s="16" t="s">
        <v>240</v>
      </c>
      <c r="F2324" s="16" t="s">
        <v>349</v>
      </c>
      <c r="G2324" s="16" t="s">
        <v>1102</v>
      </c>
      <c r="H2324" s="16" t="s">
        <v>3688</v>
      </c>
      <c r="I2324" s="16" t="s">
        <v>43</v>
      </c>
      <c r="J2324" s="16" t="s">
        <v>251</v>
      </c>
      <c r="K2324" s="16" t="s">
        <v>205</v>
      </c>
      <c r="L2324" s="9">
        <v>45323</v>
      </c>
      <c r="M2324" s="9">
        <v>44958</v>
      </c>
      <c r="N2324" s="9">
        <v>45323</v>
      </c>
      <c r="O2324" s="7">
        <v>45323</v>
      </c>
      <c r="P2324" s="9"/>
      <c r="Q2324" s="9"/>
      <c r="R2324" s="9" t="s">
        <v>93</v>
      </c>
      <c r="S2324" s="16" t="s">
        <v>35</v>
      </c>
      <c r="T2324" s="16" t="s">
        <v>36</v>
      </c>
      <c r="U2324" s="16"/>
      <c r="V2324" s="16"/>
      <c r="W2324" s="16" t="s">
        <v>54</v>
      </c>
      <c r="X2324" s="16" t="s">
        <v>55</v>
      </c>
      <c r="Y2324">
        <v>3</v>
      </c>
      <c r="Z2324">
        <v>3</v>
      </c>
      <c r="AA2324">
        <v>0.9</v>
      </c>
      <c r="AB2324">
        <v>2</v>
      </c>
      <c r="AC2324">
        <v>0.16666666666666666</v>
      </c>
      <c r="AD2324">
        <v>2</v>
      </c>
      <c r="AE2324" t="s">
        <v>4032</v>
      </c>
    </row>
    <row r="2325" spans="1:31" x14ac:dyDescent="0.25">
      <c r="A2325" s="16" t="s">
        <v>23</v>
      </c>
      <c r="B2325" s="16" t="s">
        <v>39</v>
      </c>
      <c r="C2325" s="16" t="s">
        <v>765</v>
      </c>
      <c r="D2325" s="16" t="s">
        <v>3139</v>
      </c>
      <c r="E2325" s="16" t="s">
        <v>240</v>
      </c>
      <c r="F2325" s="16" t="s">
        <v>349</v>
      </c>
      <c r="G2325" s="16" t="s">
        <v>1102</v>
      </c>
      <c r="H2325" s="16" t="s">
        <v>3688</v>
      </c>
      <c r="I2325" s="16" t="s">
        <v>43</v>
      </c>
      <c r="J2325" s="16" t="s">
        <v>251</v>
      </c>
      <c r="K2325" s="16" t="s">
        <v>772</v>
      </c>
      <c r="L2325" s="9">
        <v>45323</v>
      </c>
      <c r="M2325" s="9">
        <v>44958</v>
      </c>
      <c r="N2325" s="9">
        <v>45323</v>
      </c>
      <c r="O2325" s="7">
        <v>45323</v>
      </c>
      <c r="P2325" s="9"/>
      <c r="Q2325" s="9"/>
      <c r="R2325" s="9" t="s">
        <v>93</v>
      </c>
      <c r="S2325" s="16" t="s">
        <v>35</v>
      </c>
      <c r="T2325" s="16" t="s">
        <v>36</v>
      </c>
      <c r="U2325" s="16"/>
      <c r="V2325" s="16"/>
      <c r="W2325" s="16" t="s">
        <v>54</v>
      </c>
      <c r="X2325" s="16" t="s">
        <v>55</v>
      </c>
      <c r="Y2325">
        <v>3</v>
      </c>
      <c r="Z2325">
        <v>3</v>
      </c>
      <c r="AA2325">
        <v>0.9</v>
      </c>
      <c r="AB2325">
        <v>2</v>
      </c>
      <c r="AC2325">
        <v>0.16666666666666666</v>
      </c>
      <c r="AD2325">
        <v>2</v>
      </c>
      <c r="AE2325" t="s">
        <v>4033</v>
      </c>
    </row>
    <row r="2326" spans="1:31" x14ac:dyDescent="0.25">
      <c r="A2326" s="16" t="s">
        <v>23</v>
      </c>
      <c r="B2326" s="16" t="s">
        <v>39</v>
      </c>
      <c r="C2326" s="16" t="s">
        <v>765</v>
      </c>
      <c r="D2326" s="16" t="s">
        <v>3139</v>
      </c>
      <c r="E2326" s="16" t="s">
        <v>240</v>
      </c>
      <c r="F2326" s="16" t="s">
        <v>349</v>
      </c>
      <c r="G2326" s="16" t="s">
        <v>1102</v>
      </c>
      <c r="H2326" s="16" t="s">
        <v>3688</v>
      </c>
      <c r="I2326" s="16" t="s">
        <v>43</v>
      </c>
      <c r="J2326" s="16" t="s">
        <v>251</v>
      </c>
      <c r="K2326" s="16" t="s">
        <v>773</v>
      </c>
      <c r="L2326" s="9">
        <v>45323</v>
      </c>
      <c r="M2326" s="9">
        <v>44958</v>
      </c>
      <c r="N2326" s="9">
        <v>45323</v>
      </c>
      <c r="O2326" s="7">
        <v>45323</v>
      </c>
      <c r="P2326" s="9"/>
      <c r="Q2326" s="9"/>
      <c r="R2326" s="9" t="s">
        <v>93</v>
      </c>
      <c r="S2326" s="16" t="s">
        <v>35</v>
      </c>
      <c r="T2326" s="16" t="s">
        <v>36</v>
      </c>
      <c r="U2326" s="16"/>
      <c r="V2326" s="16"/>
      <c r="W2326" s="16" t="s">
        <v>54</v>
      </c>
      <c r="X2326" s="16" t="s">
        <v>55</v>
      </c>
      <c r="Y2326">
        <v>3</v>
      </c>
      <c r="Z2326">
        <v>3</v>
      </c>
      <c r="AA2326">
        <v>0.9</v>
      </c>
      <c r="AB2326">
        <v>2</v>
      </c>
      <c r="AC2326">
        <v>0.16666666666666666</v>
      </c>
      <c r="AD2326">
        <v>2</v>
      </c>
      <c r="AE2326" t="s">
        <v>4034</v>
      </c>
    </row>
    <row r="2327" spans="1:31" x14ac:dyDescent="0.25">
      <c r="A2327" s="16" t="s">
        <v>23</v>
      </c>
      <c r="B2327" s="16" t="s">
        <v>39</v>
      </c>
      <c r="C2327" s="16" t="s">
        <v>765</v>
      </c>
      <c r="D2327" s="16" t="s">
        <v>3139</v>
      </c>
      <c r="E2327" s="16" t="s">
        <v>240</v>
      </c>
      <c r="F2327" s="16" t="s">
        <v>349</v>
      </c>
      <c r="G2327" s="16" t="s">
        <v>1102</v>
      </c>
      <c r="H2327" s="16" t="s">
        <v>3688</v>
      </c>
      <c r="I2327" s="16" t="s">
        <v>43</v>
      </c>
      <c r="J2327" s="16" t="s">
        <v>251</v>
      </c>
      <c r="K2327" s="16" t="s">
        <v>243</v>
      </c>
      <c r="L2327" s="9">
        <v>45323</v>
      </c>
      <c r="M2327" s="9">
        <v>44958</v>
      </c>
      <c r="N2327" s="9">
        <v>45323</v>
      </c>
      <c r="O2327" s="7">
        <v>45323</v>
      </c>
      <c r="P2327" s="9"/>
      <c r="Q2327" s="9"/>
      <c r="R2327" s="9" t="s">
        <v>93</v>
      </c>
      <c r="S2327" s="16" t="s">
        <v>35</v>
      </c>
      <c r="T2327" s="16" t="s">
        <v>36</v>
      </c>
      <c r="U2327" s="16"/>
      <c r="V2327" s="16"/>
      <c r="W2327" s="16" t="s">
        <v>54</v>
      </c>
      <c r="X2327" s="16" t="s">
        <v>55</v>
      </c>
      <c r="Y2327">
        <v>3</v>
      </c>
      <c r="Z2327">
        <v>3</v>
      </c>
      <c r="AA2327">
        <v>0.9</v>
      </c>
      <c r="AB2327">
        <v>2</v>
      </c>
      <c r="AC2327">
        <v>0.16666666666666666</v>
      </c>
      <c r="AD2327">
        <v>2</v>
      </c>
      <c r="AE2327" t="s">
        <v>4035</v>
      </c>
    </row>
    <row r="2328" spans="1:31" x14ac:dyDescent="0.25">
      <c r="A2328" s="16" t="s">
        <v>23</v>
      </c>
      <c r="B2328" s="16" t="s">
        <v>39</v>
      </c>
      <c r="C2328" s="16" t="s">
        <v>765</v>
      </c>
      <c r="D2328" s="16" t="s">
        <v>3139</v>
      </c>
      <c r="E2328" s="16" t="s">
        <v>240</v>
      </c>
      <c r="F2328" s="16" t="s">
        <v>349</v>
      </c>
      <c r="G2328" s="16" t="s">
        <v>1102</v>
      </c>
      <c r="H2328" s="16" t="s">
        <v>3688</v>
      </c>
      <c r="I2328" s="16" t="s">
        <v>43</v>
      </c>
      <c r="J2328" s="16" t="s">
        <v>251</v>
      </c>
      <c r="K2328" s="16" t="s">
        <v>774</v>
      </c>
      <c r="L2328" s="9">
        <v>45323</v>
      </c>
      <c r="M2328" s="9">
        <v>44958</v>
      </c>
      <c r="N2328" s="9">
        <v>45323</v>
      </c>
      <c r="O2328" s="7">
        <v>45323</v>
      </c>
      <c r="P2328" s="9"/>
      <c r="Q2328" s="9"/>
      <c r="R2328" s="9" t="s">
        <v>93</v>
      </c>
      <c r="S2328" s="16" t="s">
        <v>35</v>
      </c>
      <c r="T2328" s="16" t="s">
        <v>36</v>
      </c>
      <c r="U2328" s="16"/>
      <c r="V2328" s="16"/>
      <c r="W2328" s="16" t="s">
        <v>54</v>
      </c>
      <c r="X2328" s="16" t="s">
        <v>55</v>
      </c>
      <c r="Y2328">
        <v>3</v>
      </c>
      <c r="Z2328">
        <v>3</v>
      </c>
      <c r="AA2328">
        <v>0.9</v>
      </c>
      <c r="AB2328">
        <v>2</v>
      </c>
      <c r="AC2328">
        <v>0.16666666666666666</v>
      </c>
      <c r="AD2328">
        <v>2</v>
      </c>
      <c r="AE2328" t="s">
        <v>4036</v>
      </c>
    </row>
    <row r="2329" spans="1:31" x14ac:dyDescent="0.25">
      <c r="A2329" s="16" t="s">
        <v>23</v>
      </c>
      <c r="B2329" s="16" t="s">
        <v>39</v>
      </c>
      <c r="C2329" s="16" t="s">
        <v>765</v>
      </c>
      <c r="D2329" s="16" t="s">
        <v>3139</v>
      </c>
      <c r="E2329" s="16" t="s">
        <v>27</v>
      </c>
      <c r="F2329" s="16" t="s">
        <v>349</v>
      </c>
      <c r="G2329" s="16" t="s">
        <v>1030</v>
      </c>
      <c r="H2329" s="16" t="s">
        <v>43</v>
      </c>
      <c r="I2329" s="16" t="s">
        <v>43</v>
      </c>
      <c r="J2329" s="16" t="s">
        <v>251</v>
      </c>
      <c r="K2329" s="16" t="s">
        <v>205</v>
      </c>
      <c r="L2329" s="9">
        <v>45332</v>
      </c>
      <c r="M2329" s="9">
        <v>44967</v>
      </c>
      <c r="N2329" s="9">
        <v>45332</v>
      </c>
      <c r="O2329" s="7">
        <v>45332</v>
      </c>
      <c r="P2329" s="9"/>
      <c r="Q2329" s="9"/>
      <c r="R2329" s="9" t="s">
        <v>93</v>
      </c>
      <c r="S2329" s="16" t="s">
        <v>35</v>
      </c>
      <c r="T2329" s="16" t="s">
        <v>36</v>
      </c>
      <c r="U2329" s="16"/>
      <c r="V2329" s="16"/>
      <c r="W2329" s="16" t="s">
        <v>54</v>
      </c>
      <c r="X2329" s="16" t="s">
        <v>55</v>
      </c>
      <c r="Y2329">
        <v>3</v>
      </c>
      <c r="Z2329">
        <v>3</v>
      </c>
      <c r="AA2329">
        <v>0.9</v>
      </c>
      <c r="AB2329">
        <v>2</v>
      </c>
      <c r="AC2329">
        <v>0.16666666666666666</v>
      </c>
      <c r="AD2329">
        <v>2</v>
      </c>
      <c r="AE2329" t="s">
        <v>4037</v>
      </c>
    </row>
    <row r="2330" spans="1:31" x14ac:dyDescent="0.25">
      <c r="A2330" s="16" t="s">
        <v>23</v>
      </c>
      <c r="B2330" s="16" t="s">
        <v>39</v>
      </c>
      <c r="C2330" s="16" t="s">
        <v>765</v>
      </c>
      <c r="D2330" s="16" t="s">
        <v>3139</v>
      </c>
      <c r="E2330" s="16" t="s">
        <v>27</v>
      </c>
      <c r="F2330" s="16" t="s">
        <v>349</v>
      </c>
      <c r="G2330" s="16" t="s">
        <v>1030</v>
      </c>
      <c r="H2330" s="16" t="s">
        <v>43</v>
      </c>
      <c r="I2330" s="16" t="s">
        <v>43</v>
      </c>
      <c r="J2330" s="16" t="s">
        <v>251</v>
      </c>
      <c r="K2330" s="16" t="s">
        <v>3661</v>
      </c>
      <c r="L2330" s="9">
        <v>45332</v>
      </c>
      <c r="M2330" s="9">
        <v>44967</v>
      </c>
      <c r="N2330" s="9">
        <v>45332</v>
      </c>
      <c r="O2330" s="7">
        <v>45332</v>
      </c>
      <c r="P2330" s="9"/>
      <c r="Q2330" s="9"/>
      <c r="R2330" s="9" t="s">
        <v>93</v>
      </c>
      <c r="S2330" s="16" t="s">
        <v>35</v>
      </c>
      <c r="T2330" s="16" t="s">
        <v>36</v>
      </c>
      <c r="U2330" s="16"/>
      <c r="V2330" s="16"/>
      <c r="W2330" s="16" t="s">
        <v>54</v>
      </c>
      <c r="X2330" s="16" t="s">
        <v>55</v>
      </c>
      <c r="Y2330">
        <v>3</v>
      </c>
      <c r="Z2330">
        <v>3</v>
      </c>
      <c r="AA2330">
        <v>0.9</v>
      </c>
      <c r="AB2330">
        <v>2</v>
      </c>
      <c r="AC2330">
        <v>0.16666666666666666</v>
      </c>
      <c r="AD2330">
        <v>2</v>
      </c>
      <c r="AE2330" t="s">
        <v>4038</v>
      </c>
    </row>
    <row r="2331" spans="1:31" x14ac:dyDescent="0.25">
      <c r="A2331" s="16" t="s">
        <v>23</v>
      </c>
      <c r="B2331" s="16" t="s">
        <v>39</v>
      </c>
      <c r="C2331" s="16" t="s">
        <v>765</v>
      </c>
      <c r="D2331" s="16" t="s">
        <v>3139</v>
      </c>
      <c r="E2331" s="16" t="s">
        <v>27</v>
      </c>
      <c r="F2331" s="16" t="s">
        <v>349</v>
      </c>
      <c r="G2331" s="16" t="s">
        <v>1030</v>
      </c>
      <c r="H2331" s="16" t="s">
        <v>43</v>
      </c>
      <c r="I2331" s="16" t="s">
        <v>43</v>
      </c>
      <c r="J2331" s="16" t="s">
        <v>251</v>
      </c>
      <c r="K2331" s="16" t="s">
        <v>4017</v>
      </c>
      <c r="L2331" s="9">
        <v>45332</v>
      </c>
      <c r="M2331" s="9">
        <v>44967</v>
      </c>
      <c r="N2331" s="9">
        <v>45332</v>
      </c>
      <c r="O2331" s="7">
        <v>45332</v>
      </c>
      <c r="P2331" s="9"/>
      <c r="Q2331" s="9"/>
      <c r="R2331" s="9" t="s">
        <v>93</v>
      </c>
      <c r="S2331" s="16" t="s">
        <v>35</v>
      </c>
      <c r="T2331" s="16" t="s">
        <v>36</v>
      </c>
      <c r="U2331" s="16"/>
      <c r="V2331" s="16"/>
      <c r="W2331" s="16" t="s">
        <v>54</v>
      </c>
      <c r="X2331" s="16" t="s">
        <v>55</v>
      </c>
      <c r="Y2331">
        <v>3</v>
      </c>
      <c r="Z2331">
        <v>3</v>
      </c>
      <c r="AA2331">
        <v>0.9</v>
      </c>
      <c r="AB2331">
        <v>2</v>
      </c>
      <c r="AC2331">
        <v>0.16666666666666666</v>
      </c>
      <c r="AD2331">
        <v>2</v>
      </c>
      <c r="AE2331" t="s">
        <v>4039</v>
      </c>
    </row>
    <row r="2332" spans="1:31" x14ac:dyDescent="0.25">
      <c r="A2332" s="16" t="s">
        <v>23</v>
      </c>
      <c r="B2332" s="16" t="s">
        <v>39</v>
      </c>
      <c r="C2332" s="16" t="s">
        <v>765</v>
      </c>
      <c r="D2332" s="16" t="s">
        <v>3139</v>
      </c>
      <c r="E2332" s="16" t="s">
        <v>27</v>
      </c>
      <c r="F2332" s="16" t="s">
        <v>349</v>
      </c>
      <c r="G2332" s="16" t="s">
        <v>1030</v>
      </c>
      <c r="H2332" s="16" t="s">
        <v>43</v>
      </c>
      <c r="I2332" s="16" t="s">
        <v>43</v>
      </c>
      <c r="J2332" s="16" t="s">
        <v>251</v>
      </c>
      <c r="K2332" s="16" t="s">
        <v>4019</v>
      </c>
      <c r="L2332" s="9">
        <v>45332</v>
      </c>
      <c r="M2332" s="9">
        <v>44967</v>
      </c>
      <c r="N2332" s="9">
        <v>45332</v>
      </c>
      <c r="O2332" s="7">
        <v>45332</v>
      </c>
      <c r="P2332" s="9"/>
      <c r="Q2332" s="9"/>
      <c r="R2332" s="9" t="s">
        <v>93</v>
      </c>
      <c r="S2332" s="16" t="s">
        <v>35</v>
      </c>
      <c r="T2332" s="16" t="s">
        <v>36</v>
      </c>
      <c r="U2332" s="16"/>
      <c r="V2332" s="16"/>
      <c r="W2332" s="16" t="s">
        <v>54</v>
      </c>
      <c r="X2332" s="16" t="s">
        <v>55</v>
      </c>
      <c r="Y2332">
        <v>3</v>
      </c>
      <c r="Z2332">
        <v>3</v>
      </c>
      <c r="AA2332">
        <v>0.9</v>
      </c>
      <c r="AB2332">
        <v>2</v>
      </c>
      <c r="AC2332">
        <v>0.16666666666666666</v>
      </c>
      <c r="AD2332">
        <v>2</v>
      </c>
      <c r="AE2332" t="s">
        <v>4040</v>
      </c>
    </row>
    <row r="2333" spans="1:31" x14ac:dyDescent="0.25">
      <c r="A2333" s="16" t="s">
        <v>23</v>
      </c>
      <c r="B2333" s="16" t="s">
        <v>39</v>
      </c>
      <c r="C2333" s="16" t="s">
        <v>765</v>
      </c>
      <c r="D2333" s="16" t="s">
        <v>3139</v>
      </c>
      <c r="E2333" s="16" t="s">
        <v>27</v>
      </c>
      <c r="F2333" s="16" t="s">
        <v>349</v>
      </c>
      <c r="G2333" s="16" t="s">
        <v>1030</v>
      </c>
      <c r="H2333" s="16" t="s">
        <v>43</v>
      </c>
      <c r="I2333" s="16" t="s">
        <v>43</v>
      </c>
      <c r="J2333" s="16" t="s">
        <v>251</v>
      </c>
      <c r="K2333" s="16" t="s">
        <v>492</v>
      </c>
      <c r="L2333" s="9">
        <v>45332</v>
      </c>
      <c r="M2333" s="9">
        <v>44967</v>
      </c>
      <c r="N2333" s="9">
        <v>45332</v>
      </c>
      <c r="O2333" s="7">
        <v>45332</v>
      </c>
      <c r="P2333" s="9"/>
      <c r="Q2333" s="9"/>
      <c r="R2333" s="9" t="s">
        <v>93</v>
      </c>
      <c r="S2333" s="16" t="s">
        <v>35</v>
      </c>
      <c r="T2333" s="16" t="s">
        <v>36</v>
      </c>
      <c r="U2333" s="16"/>
      <c r="V2333" s="16"/>
      <c r="W2333" s="16" t="s">
        <v>54</v>
      </c>
      <c r="X2333" s="16" t="s">
        <v>55</v>
      </c>
      <c r="Y2333">
        <v>3</v>
      </c>
      <c r="Z2333">
        <v>3</v>
      </c>
      <c r="AA2333">
        <v>0.9</v>
      </c>
      <c r="AB2333">
        <v>2</v>
      </c>
      <c r="AC2333">
        <v>0.16666666666666666</v>
      </c>
      <c r="AD2333">
        <v>2</v>
      </c>
      <c r="AE2333" t="s">
        <v>2780</v>
      </c>
    </row>
    <row r="2334" spans="1:31" x14ac:dyDescent="0.25">
      <c r="A2334" s="16" t="s">
        <v>23</v>
      </c>
      <c r="B2334" s="16" t="s">
        <v>39</v>
      </c>
      <c r="C2334" s="16" t="s">
        <v>765</v>
      </c>
      <c r="D2334" s="16" t="s">
        <v>3139</v>
      </c>
      <c r="E2334" s="16" t="s">
        <v>27</v>
      </c>
      <c r="F2334" s="16" t="s">
        <v>349</v>
      </c>
      <c r="G2334" s="16" t="s">
        <v>1030</v>
      </c>
      <c r="H2334" s="16" t="s">
        <v>43</v>
      </c>
      <c r="I2334" s="16" t="s">
        <v>43</v>
      </c>
      <c r="J2334" s="16" t="s">
        <v>251</v>
      </c>
      <c r="K2334" s="16" t="s">
        <v>197</v>
      </c>
      <c r="L2334" s="9">
        <v>45332</v>
      </c>
      <c r="M2334" s="9">
        <v>44967</v>
      </c>
      <c r="N2334" s="9">
        <v>45332</v>
      </c>
      <c r="O2334" s="7">
        <v>45332</v>
      </c>
      <c r="P2334" s="9"/>
      <c r="Q2334" s="9"/>
      <c r="R2334" s="9" t="s">
        <v>93</v>
      </c>
      <c r="S2334" s="16" t="s">
        <v>35</v>
      </c>
      <c r="T2334" s="16" t="s">
        <v>36</v>
      </c>
      <c r="U2334" s="16"/>
      <c r="V2334" s="16"/>
      <c r="W2334" s="16" t="s">
        <v>54</v>
      </c>
      <c r="X2334" s="16" t="s">
        <v>55</v>
      </c>
      <c r="Y2334">
        <v>3</v>
      </c>
      <c r="Z2334">
        <v>3</v>
      </c>
      <c r="AA2334">
        <v>0.9</v>
      </c>
      <c r="AB2334">
        <v>2</v>
      </c>
      <c r="AC2334">
        <v>0.16666666666666666</v>
      </c>
      <c r="AD2334">
        <v>2</v>
      </c>
      <c r="AE2334" t="s">
        <v>4041</v>
      </c>
    </row>
    <row r="2335" spans="1:31" x14ac:dyDescent="0.25">
      <c r="A2335" s="16" t="s">
        <v>23</v>
      </c>
      <c r="B2335" s="16" t="s">
        <v>39</v>
      </c>
      <c r="C2335" s="16" t="s">
        <v>765</v>
      </c>
      <c r="D2335" s="16" t="s">
        <v>3139</v>
      </c>
      <c r="E2335" s="16" t="s">
        <v>27</v>
      </c>
      <c r="F2335" s="16" t="s">
        <v>349</v>
      </c>
      <c r="G2335" s="16" t="s">
        <v>1030</v>
      </c>
      <c r="H2335" s="16" t="s">
        <v>43</v>
      </c>
      <c r="I2335" s="16" t="s">
        <v>43</v>
      </c>
      <c r="J2335" s="16" t="s">
        <v>251</v>
      </c>
      <c r="K2335" s="16" t="s">
        <v>47</v>
      </c>
      <c r="L2335" s="9">
        <v>45332</v>
      </c>
      <c r="M2335" s="9">
        <v>44967</v>
      </c>
      <c r="N2335" s="9">
        <v>45332</v>
      </c>
      <c r="O2335" s="7">
        <v>45332</v>
      </c>
      <c r="P2335" s="9"/>
      <c r="Q2335" s="9"/>
      <c r="R2335" s="9" t="s">
        <v>93</v>
      </c>
      <c r="S2335" s="16" t="s">
        <v>35</v>
      </c>
      <c r="T2335" s="16" t="s">
        <v>36</v>
      </c>
      <c r="U2335" s="16"/>
      <c r="V2335" s="16"/>
      <c r="W2335" s="16" t="s">
        <v>54</v>
      </c>
      <c r="X2335" s="16" t="s">
        <v>55</v>
      </c>
      <c r="Y2335">
        <v>3</v>
      </c>
      <c r="Z2335">
        <v>3</v>
      </c>
      <c r="AA2335">
        <v>0.9</v>
      </c>
      <c r="AB2335">
        <v>2</v>
      </c>
      <c r="AC2335">
        <v>0.16666666666666666</v>
      </c>
      <c r="AD2335">
        <v>2</v>
      </c>
      <c r="AE2335" t="s">
        <v>2758</v>
      </c>
    </row>
    <row r="2336" spans="1:31" x14ac:dyDescent="0.25">
      <c r="A2336" s="16" t="s">
        <v>23</v>
      </c>
      <c r="B2336" s="16" t="s">
        <v>39</v>
      </c>
      <c r="C2336" s="16" t="s">
        <v>765</v>
      </c>
      <c r="D2336" s="16" t="s">
        <v>3139</v>
      </c>
      <c r="E2336" s="16" t="s">
        <v>27</v>
      </c>
      <c r="F2336" s="16" t="s">
        <v>349</v>
      </c>
      <c r="G2336" s="16" t="s">
        <v>1030</v>
      </c>
      <c r="H2336" s="16" t="s">
        <v>43</v>
      </c>
      <c r="I2336" s="16" t="s">
        <v>43</v>
      </c>
      <c r="J2336" s="16" t="s">
        <v>251</v>
      </c>
      <c r="K2336" s="16" t="s">
        <v>775</v>
      </c>
      <c r="L2336" s="9">
        <v>45332</v>
      </c>
      <c r="M2336" s="9">
        <v>44967</v>
      </c>
      <c r="N2336" s="9">
        <v>45332</v>
      </c>
      <c r="O2336" s="7">
        <v>45332</v>
      </c>
      <c r="P2336" s="9"/>
      <c r="Q2336" s="9"/>
      <c r="R2336" s="9" t="s">
        <v>93</v>
      </c>
      <c r="S2336" s="16" t="s">
        <v>35</v>
      </c>
      <c r="T2336" s="16" t="s">
        <v>36</v>
      </c>
      <c r="U2336" s="16"/>
      <c r="V2336" s="16"/>
      <c r="W2336" s="16" t="s">
        <v>54</v>
      </c>
      <c r="X2336" s="16" t="s">
        <v>55</v>
      </c>
      <c r="Y2336">
        <v>3</v>
      </c>
      <c r="Z2336">
        <v>3</v>
      </c>
      <c r="AA2336">
        <v>0.9</v>
      </c>
      <c r="AB2336">
        <v>2</v>
      </c>
      <c r="AC2336">
        <v>0.16666666666666666</v>
      </c>
      <c r="AD2336">
        <v>2</v>
      </c>
      <c r="AE2336" t="s">
        <v>2781</v>
      </c>
    </row>
    <row r="2337" spans="1:31" x14ac:dyDescent="0.25">
      <c r="A2337" s="16" t="s">
        <v>23</v>
      </c>
      <c r="B2337" s="16" t="s">
        <v>39</v>
      </c>
      <c r="C2337" s="16" t="s">
        <v>765</v>
      </c>
      <c r="D2337" s="16" t="s">
        <v>3139</v>
      </c>
      <c r="E2337" s="16" t="s">
        <v>27</v>
      </c>
      <c r="F2337" s="16" t="s">
        <v>349</v>
      </c>
      <c r="G2337" s="16" t="s">
        <v>1030</v>
      </c>
      <c r="H2337" s="16" t="s">
        <v>43</v>
      </c>
      <c r="I2337" s="16" t="s">
        <v>43</v>
      </c>
      <c r="J2337" s="16" t="s">
        <v>251</v>
      </c>
      <c r="K2337" s="16" t="s">
        <v>1028</v>
      </c>
      <c r="L2337" s="9">
        <v>45332</v>
      </c>
      <c r="M2337" s="9">
        <v>44967</v>
      </c>
      <c r="N2337" s="9">
        <v>45332</v>
      </c>
      <c r="O2337" s="7">
        <v>45332</v>
      </c>
      <c r="P2337" s="9"/>
      <c r="Q2337" s="9"/>
      <c r="R2337" s="9" t="s">
        <v>93</v>
      </c>
      <c r="S2337" s="16" t="s">
        <v>35</v>
      </c>
      <c r="T2337" s="16" t="s">
        <v>36</v>
      </c>
      <c r="U2337" s="16"/>
      <c r="V2337" s="16"/>
      <c r="W2337" s="16" t="s">
        <v>54</v>
      </c>
      <c r="X2337" s="16" t="s">
        <v>55</v>
      </c>
      <c r="Y2337">
        <v>3</v>
      </c>
      <c r="Z2337">
        <v>3</v>
      </c>
      <c r="AA2337">
        <v>0.9</v>
      </c>
      <c r="AB2337">
        <v>2</v>
      </c>
      <c r="AC2337">
        <v>0.16666666666666666</v>
      </c>
      <c r="AD2337">
        <v>2</v>
      </c>
      <c r="AE2337" t="s">
        <v>4042</v>
      </c>
    </row>
    <row r="2338" spans="1:31" x14ac:dyDescent="0.25">
      <c r="A2338" s="16" t="s">
        <v>23</v>
      </c>
      <c r="B2338" s="16" t="s">
        <v>39</v>
      </c>
      <c r="C2338" s="16" t="s">
        <v>765</v>
      </c>
      <c r="D2338" s="16" t="s">
        <v>3139</v>
      </c>
      <c r="E2338" s="16" t="s">
        <v>27</v>
      </c>
      <c r="F2338" s="16" t="s">
        <v>349</v>
      </c>
      <c r="G2338" s="16" t="s">
        <v>1030</v>
      </c>
      <c r="H2338" s="16" t="s">
        <v>43</v>
      </c>
      <c r="I2338" s="16" t="s">
        <v>43</v>
      </c>
      <c r="J2338" s="16" t="s">
        <v>251</v>
      </c>
      <c r="K2338" s="16" t="s">
        <v>4023</v>
      </c>
      <c r="L2338" s="9">
        <v>45332</v>
      </c>
      <c r="M2338" s="9">
        <v>44967</v>
      </c>
      <c r="N2338" s="9">
        <v>45332</v>
      </c>
      <c r="O2338" s="7">
        <v>45332</v>
      </c>
      <c r="P2338" s="9"/>
      <c r="Q2338" s="9"/>
      <c r="R2338" s="9" t="s">
        <v>93</v>
      </c>
      <c r="S2338" s="16" t="s">
        <v>35</v>
      </c>
      <c r="T2338" s="16" t="s">
        <v>36</v>
      </c>
      <c r="U2338" s="16"/>
      <c r="V2338" s="16"/>
      <c r="W2338" s="16" t="s">
        <v>54</v>
      </c>
      <c r="X2338" s="16" t="s">
        <v>55</v>
      </c>
      <c r="Y2338">
        <v>3</v>
      </c>
      <c r="Z2338">
        <v>3</v>
      </c>
      <c r="AA2338">
        <v>0.9</v>
      </c>
      <c r="AB2338">
        <v>2</v>
      </c>
      <c r="AC2338">
        <v>0.16666666666666666</v>
      </c>
      <c r="AD2338">
        <v>2</v>
      </c>
      <c r="AE2338" t="s">
        <v>4043</v>
      </c>
    </row>
    <row r="2339" spans="1:31" x14ac:dyDescent="0.25">
      <c r="A2339" s="16" t="s">
        <v>23</v>
      </c>
      <c r="B2339" s="16" t="s">
        <v>39</v>
      </c>
      <c r="C2339" s="16" t="s">
        <v>765</v>
      </c>
      <c r="D2339" s="16" t="s">
        <v>3139</v>
      </c>
      <c r="E2339" s="16" t="s">
        <v>27</v>
      </c>
      <c r="F2339" s="16" t="s">
        <v>349</v>
      </c>
      <c r="G2339" s="16" t="s">
        <v>1030</v>
      </c>
      <c r="H2339" s="16" t="s">
        <v>43</v>
      </c>
      <c r="I2339" s="16" t="s">
        <v>43</v>
      </c>
      <c r="J2339" s="16" t="s">
        <v>251</v>
      </c>
      <c r="K2339" s="16" t="s">
        <v>114</v>
      </c>
      <c r="L2339" s="9">
        <v>45332</v>
      </c>
      <c r="M2339" s="9">
        <v>44967</v>
      </c>
      <c r="N2339" s="9">
        <v>45332</v>
      </c>
      <c r="O2339" s="7">
        <v>45332</v>
      </c>
      <c r="P2339" s="9"/>
      <c r="Q2339" s="9"/>
      <c r="R2339" s="9" t="s">
        <v>93</v>
      </c>
      <c r="S2339" s="16" t="s">
        <v>35</v>
      </c>
      <c r="T2339" s="16" t="s">
        <v>36</v>
      </c>
      <c r="U2339" s="16"/>
      <c r="V2339" s="16"/>
      <c r="W2339" s="16" t="s">
        <v>54</v>
      </c>
      <c r="X2339" s="16" t="s">
        <v>55</v>
      </c>
      <c r="Y2339">
        <v>3</v>
      </c>
      <c r="Z2339">
        <v>3</v>
      </c>
      <c r="AA2339">
        <v>0.9</v>
      </c>
      <c r="AB2339">
        <v>2</v>
      </c>
      <c r="AC2339">
        <v>0.16666666666666666</v>
      </c>
      <c r="AD2339">
        <v>2</v>
      </c>
      <c r="AE2339" t="s">
        <v>2782</v>
      </c>
    </row>
    <row r="2340" spans="1:31" x14ac:dyDescent="0.25">
      <c r="A2340" s="16" t="s">
        <v>23</v>
      </c>
      <c r="B2340" s="16" t="s">
        <v>39</v>
      </c>
      <c r="C2340" s="16" t="s">
        <v>765</v>
      </c>
      <c r="D2340" s="16" t="s">
        <v>3139</v>
      </c>
      <c r="E2340" s="16" t="s">
        <v>27</v>
      </c>
      <c r="F2340" s="16" t="s">
        <v>349</v>
      </c>
      <c r="G2340" s="16" t="s">
        <v>1030</v>
      </c>
      <c r="H2340" s="16" t="s">
        <v>43</v>
      </c>
      <c r="I2340" s="16" t="s">
        <v>43</v>
      </c>
      <c r="J2340" s="16" t="s">
        <v>251</v>
      </c>
      <c r="K2340" s="16" t="s">
        <v>439</v>
      </c>
      <c r="L2340" s="9">
        <v>45332</v>
      </c>
      <c r="M2340" s="9">
        <v>44967</v>
      </c>
      <c r="N2340" s="9">
        <v>45332</v>
      </c>
      <c r="O2340" s="7">
        <v>45332</v>
      </c>
      <c r="P2340" s="9"/>
      <c r="Q2340" s="9"/>
      <c r="R2340" s="9" t="s">
        <v>93</v>
      </c>
      <c r="S2340" s="16" t="s">
        <v>35</v>
      </c>
      <c r="T2340" s="16" t="s">
        <v>36</v>
      </c>
      <c r="U2340" s="16"/>
      <c r="V2340" s="16"/>
      <c r="W2340" s="16" t="s">
        <v>54</v>
      </c>
      <c r="X2340" s="16" t="s">
        <v>55</v>
      </c>
      <c r="Y2340">
        <v>3</v>
      </c>
      <c r="Z2340">
        <v>3</v>
      </c>
      <c r="AA2340">
        <v>0.9</v>
      </c>
      <c r="AB2340">
        <v>2</v>
      </c>
      <c r="AC2340">
        <v>0.16666666666666666</v>
      </c>
      <c r="AD2340">
        <v>2</v>
      </c>
      <c r="AE2340" t="s">
        <v>4044</v>
      </c>
    </row>
    <row r="2341" spans="1:31" x14ac:dyDescent="0.25">
      <c r="A2341" s="16" t="s">
        <v>23</v>
      </c>
      <c r="B2341" s="16" t="s">
        <v>39</v>
      </c>
      <c r="C2341" s="16" t="s">
        <v>765</v>
      </c>
      <c r="D2341" s="16" t="s">
        <v>3139</v>
      </c>
      <c r="E2341" s="16" t="s">
        <v>27</v>
      </c>
      <c r="F2341" s="16" t="s">
        <v>349</v>
      </c>
      <c r="G2341" s="16" t="s">
        <v>1030</v>
      </c>
      <c r="H2341" s="16" t="s">
        <v>43</v>
      </c>
      <c r="I2341" s="16" t="s">
        <v>43</v>
      </c>
      <c r="J2341" s="16" t="s">
        <v>251</v>
      </c>
      <c r="K2341" s="16" t="s">
        <v>181</v>
      </c>
      <c r="L2341" s="9">
        <v>45332</v>
      </c>
      <c r="M2341" s="9">
        <v>44967</v>
      </c>
      <c r="N2341" s="9">
        <v>45332</v>
      </c>
      <c r="O2341" s="7">
        <v>45332</v>
      </c>
      <c r="P2341" s="9"/>
      <c r="Q2341" s="9"/>
      <c r="R2341" s="9" t="s">
        <v>93</v>
      </c>
      <c r="S2341" s="16" t="s">
        <v>35</v>
      </c>
      <c r="T2341" s="16" t="s">
        <v>36</v>
      </c>
      <c r="U2341" s="16"/>
      <c r="V2341" s="16"/>
      <c r="W2341" s="16" t="s">
        <v>54</v>
      </c>
      <c r="X2341" s="16" t="s">
        <v>55</v>
      </c>
      <c r="Y2341">
        <v>3</v>
      </c>
      <c r="Z2341">
        <v>3</v>
      </c>
      <c r="AA2341">
        <v>0.9</v>
      </c>
      <c r="AB2341">
        <v>2</v>
      </c>
      <c r="AC2341">
        <v>0.16666666666666666</v>
      </c>
      <c r="AD2341">
        <v>2</v>
      </c>
      <c r="AE2341" t="s">
        <v>2783</v>
      </c>
    </row>
    <row r="2342" spans="1:31" x14ac:dyDescent="0.25">
      <c r="A2342" s="16" t="s">
        <v>23</v>
      </c>
      <c r="B2342" s="16" t="s">
        <v>39</v>
      </c>
      <c r="C2342" s="16" t="s">
        <v>765</v>
      </c>
      <c r="D2342" s="16" t="s">
        <v>3139</v>
      </c>
      <c r="E2342" s="16" t="s">
        <v>27</v>
      </c>
      <c r="F2342" s="16" t="s">
        <v>349</v>
      </c>
      <c r="G2342" s="16" t="s">
        <v>1030</v>
      </c>
      <c r="H2342" s="16" t="s">
        <v>43</v>
      </c>
      <c r="I2342" s="16" t="s">
        <v>43</v>
      </c>
      <c r="J2342" s="16" t="s">
        <v>251</v>
      </c>
      <c r="K2342" s="16" t="s">
        <v>652</v>
      </c>
      <c r="L2342" s="9">
        <v>45332</v>
      </c>
      <c r="M2342" s="9">
        <v>44967</v>
      </c>
      <c r="N2342" s="9">
        <v>45332</v>
      </c>
      <c r="O2342" s="7">
        <v>45332</v>
      </c>
      <c r="P2342" s="9"/>
      <c r="Q2342" s="9"/>
      <c r="R2342" s="9" t="s">
        <v>93</v>
      </c>
      <c r="S2342" s="16" t="s">
        <v>35</v>
      </c>
      <c r="T2342" s="16" t="s">
        <v>36</v>
      </c>
      <c r="U2342" s="16"/>
      <c r="V2342" s="16"/>
      <c r="W2342" s="16" t="s">
        <v>54</v>
      </c>
      <c r="X2342" s="16" t="s">
        <v>55</v>
      </c>
      <c r="Y2342">
        <v>3</v>
      </c>
      <c r="Z2342">
        <v>3</v>
      </c>
      <c r="AA2342">
        <v>0.9</v>
      </c>
      <c r="AB2342">
        <v>2</v>
      </c>
      <c r="AC2342">
        <v>0.16666666666666666</v>
      </c>
      <c r="AD2342">
        <v>2</v>
      </c>
      <c r="AE2342" t="s">
        <v>4045</v>
      </c>
    </row>
    <row r="2343" spans="1:31" x14ac:dyDescent="0.25">
      <c r="A2343" s="16" t="s">
        <v>23</v>
      </c>
      <c r="B2343" s="16" t="s">
        <v>39</v>
      </c>
      <c r="C2343" s="16" t="s">
        <v>765</v>
      </c>
      <c r="D2343" s="16" t="s">
        <v>3139</v>
      </c>
      <c r="E2343" s="16" t="s">
        <v>27</v>
      </c>
      <c r="F2343" s="16" t="s">
        <v>349</v>
      </c>
      <c r="G2343" s="16" t="s">
        <v>1030</v>
      </c>
      <c r="H2343" s="16" t="s">
        <v>43</v>
      </c>
      <c r="I2343" s="16" t="s">
        <v>43</v>
      </c>
      <c r="J2343" s="16" t="s">
        <v>251</v>
      </c>
      <c r="K2343" s="16" t="s">
        <v>4027</v>
      </c>
      <c r="L2343" s="9">
        <v>45332</v>
      </c>
      <c r="M2343" s="9">
        <v>44967</v>
      </c>
      <c r="N2343" s="9">
        <v>45332</v>
      </c>
      <c r="O2343" s="7">
        <v>45332</v>
      </c>
      <c r="P2343" s="9"/>
      <c r="Q2343" s="9"/>
      <c r="R2343" s="9" t="s">
        <v>93</v>
      </c>
      <c r="S2343" s="16" t="s">
        <v>35</v>
      </c>
      <c r="T2343" s="16" t="s">
        <v>36</v>
      </c>
      <c r="U2343" s="16"/>
      <c r="V2343" s="16"/>
      <c r="W2343" s="16" t="s">
        <v>54</v>
      </c>
      <c r="X2343" s="16" t="s">
        <v>55</v>
      </c>
      <c r="Y2343">
        <v>3</v>
      </c>
      <c r="Z2343">
        <v>3</v>
      </c>
      <c r="AA2343">
        <v>0.9</v>
      </c>
      <c r="AB2343">
        <v>2</v>
      </c>
      <c r="AC2343">
        <v>0.16666666666666666</v>
      </c>
      <c r="AD2343">
        <v>2</v>
      </c>
      <c r="AE2343" t="s">
        <v>4046</v>
      </c>
    </row>
    <row r="2344" spans="1:31" x14ac:dyDescent="0.25">
      <c r="A2344" s="16" t="s">
        <v>23</v>
      </c>
      <c r="B2344" s="16" t="s">
        <v>39</v>
      </c>
      <c r="C2344" s="16" t="s">
        <v>765</v>
      </c>
      <c r="D2344" s="16" t="s">
        <v>3139</v>
      </c>
      <c r="E2344" s="16" t="s">
        <v>27</v>
      </c>
      <c r="F2344" s="16" t="s">
        <v>349</v>
      </c>
      <c r="G2344" s="16" t="s">
        <v>1030</v>
      </c>
      <c r="H2344" s="16" t="s">
        <v>43</v>
      </c>
      <c r="I2344" s="16" t="s">
        <v>43</v>
      </c>
      <c r="J2344" s="16" t="s">
        <v>251</v>
      </c>
      <c r="K2344" s="16" t="s">
        <v>199</v>
      </c>
      <c r="L2344" s="9">
        <v>45332</v>
      </c>
      <c r="M2344" s="9">
        <v>44967</v>
      </c>
      <c r="N2344" s="9">
        <v>45332</v>
      </c>
      <c r="O2344" s="7">
        <v>45332</v>
      </c>
      <c r="P2344" s="9"/>
      <c r="Q2344" s="9"/>
      <c r="R2344" s="9" t="s">
        <v>93</v>
      </c>
      <c r="S2344" s="16" t="s">
        <v>35</v>
      </c>
      <c r="T2344" s="16" t="s">
        <v>36</v>
      </c>
      <c r="U2344" s="16"/>
      <c r="V2344" s="16"/>
      <c r="W2344" s="16" t="s">
        <v>54</v>
      </c>
      <c r="X2344" s="16" t="s">
        <v>55</v>
      </c>
      <c r="Y2344">
        <v>3</v>
      </c>
      <c r="Z2344">
        <v>3</v>
      </c>
      <c r="AA2344">
        <v>0.9</v>
      </c>
      <c r="AB2344">
        <v>2</v>
      </c>
      <c r="AC2344">
        <v>0.16666666666666666</v>
      </c>
      <c r="AD2344">
        <v>2</v>
      </c>
      <c r="AE2344" t="s">
        <v>2784</v>
      </c>
    </row>
    <row r="2345" spans="1:31" x14ac:dyDescent="0.25">
      <c r="A2345" s="16" t="s">
        <v>23</v>
      </c>
      <c r="B2345" s="16" t="s">
        <v>39</v>
      </c>
      <c r="C2345" s="16" t="s">
        <v>765</v>
      </c>
      <c r="D2345" s="16" t="s">
        <v>3139</v>
      </c>
      <c r="E2345" s="16" t="s">
        <v>27</v>
      </c>
      <c r="F2345" s="16" t="s">
        <v>349</v>
      </c>
      <c r="G2345" s="16" t="s">
        <v>1030</v>
      </c>
      <c r="H2345" s="16" t="s">
        <v>43</v>
      </c>
      <c r="I2345" s="16" t="s">
        <v>43</v>
      </c>
      <c r="J2345" s="16" t="s">
        <v>251</v>
      </c>
      <c r="K2345" s="16" t="s">
        <v>466</v>
      </c>
      <c r="L2345" s="9">
        <v>45332</v>
      </c>
      <c r="M2345" s="9">
        <v>44967</v>
      </c>
      <c r="N2345" s="9">
        <v>45332</v>
      </c>
      <c r="O2345" s="7">
        <v>45332</v>
      </c>
      <c r="P2345" s="9"/>
      <c r="Q2345" s="9"/>
      <c r="R2345" s="9" t="s">
        <v>93</v>
      </c>
      <c r="S2345" s="16" t="s">
        <v>35</v>
      </c>
      <c r="T2345" s="16" t="s">
        <v>36</v>
      </c>
      <c r="U2345" s="16"/>
      <c r="V2345" s="16"/>
      <c r="W2345" s="16" t="s">
        <v>54</v>
      </c>
      <c r="X2345" s="16" t="s">
        <v>55</v>
      </c>
      <c r="Y2345">
        <v>3</v>
      </c>
      <c r="Z2345">
        <v>3</v>
      </c>
      <c r="AA2345">
        <v>0.9</v>
      </c>
      <c r="AB2345">
        <v>2</v>
      </c>
      <c r="AC2345">
        <v>0.16666666666666666</v>
      </c>
      <c r="AD2345">
        <v>2</v>
      </c>
      <c r="AE2345" t="s">
        <v>4047</v>
      </c>
    </row>
    <row r="2346" spans="1:31" x14ac:dyDescent="0.25">
      <c r="A2346" s="16" t="s">
        <v>23</v>
      </c>
      <c r="B2346" s="16" t="s">
        <v>39</v>
      </c>
      <c r="C2346" s="16" t="s">
        <v>765</v>
      </c>
      <c r="D2346" s="16" t="s">
        <v>3139</v>
      </c>
      <c r="E2346" s="16" t="s">
        <v>27</v>
      </c>
      <c r="F2346" s="16" t="s">
        <v>349</v>
      </c>
      <c r="G2346" s="16" t="s">
        <v>1030</v>
      </c>
      <c r="H2346" s="16" t="s">
        <v>43</v>
      </c>
      <c r="I2346" s="16" t="s">
        <v>43</v>
      </c>
      <c r="J2346" s="16" t="s">
        <v>251</v>
      </c>
      <c r="K2346" s="16" t="s">
        <v>710</v>
      </c>
      <c r="L2346" s="9">
        <v>45332</v>
      </c>
      <c r="M2346" s="9">
        <v>44967</v>
      </c>
      <c r="N2346" s="9">
        <v>45332</v>
      </c>
      <c r="O2346" s="7">
        <v>45332</v>
      </c>
      <c r="P2346" s="9"/>
      <c r="Q2346" s="9"/>
      <c r="R2346" s="9" t="s">
        <v>93</v>
      </c>
      <c r="S2346" s="16" t="s">
        <v>35</v>
      </c>
      <c r="T2346" s="16" t="s">
        <v>36</v>
      </c>
      <c r="U2346" s="16"/>
      <c r="V2346" s="16"/>
      <c r="W2346" s="16" t="s">
        <v>54</v>
      </c>
      <c r="X2346" s="16" t="s">
        <v>55</v>
      </c>
      <c r="Y2346">
        <v>3</v>
      </c>
      <c r="Z2346">
        <v>3</v>
      </c>
      <c r="AA2346">
        <v>0.9</v>
      </c>
      <c r="AB2346">
        <v>2</v>
      </c>
      <c r="AC2346">
        <v>0.16666666666666666</v>
      </c>
      <c r="AD2346">
        <v>2</v>
      </c>
      <c r="AE2346" t="s">
        <v>3706</v>
      </c>
    </row>
    <row r="2347" spans="1:31" x14ac:dyDescent="0.25">
      <c r="A2347" s="16" t="s">
        <v>23</v>
      </c>
      <c r="B2347" s="16" t="s">
        <v>39</v>
      </c>
      <c r="C2347" s="16" t="s">
        <v>765</v>
      </c>
      <c r="D2347" s="16" t="s">
        <v>3139</v>
      </c>
      <c r="E2347" s="16" t="s">
        <v>27</v>
      </c>
      <c r="F2347" s="16" t="s">
        <v>349</v>
      </c>
      <c r="G2347" s="16" t="s">
        <v>1030</v>
      </c>
      <c r="H2347" s="16" t="s">
        <v>43</v>
      </c>
      <c r="I2347" s="16" t="s">
        <v>43</v>
      </c>
      <c r="J2347" s="16" t="s">
        <v>251</v>
      </c>
      <c r="K2347" s="16" t="s">
        <v>57</v>
      </c>
      <c r="L2347" s="9">
        <v>45332</v>
      </c>
      <c r="M2347" s="9">
        <v>44967</v>
      </c>
      <c r="N2347" s="9">
        <v>45332</v>
      </c>
      <c r="O2347" s="7">
        <v>45332</v>
      </c>
      <c r="P2347" s="9"/>
      <c r="Q2347" s="9"/>
      <c r="R2347" s="9" t="s">
        <v>93</v>
      </c>
      <c r="S2347" s="16" t="s">
        <v>35</v>
      </c>
      <c r="T2347" s="16" t="s">
        <v>36</v>
      </c>
      <c r="U2347" s="16"/>
      <c r="V2347" s="16"/>
      <c r="W2347" s="16" t="s">
        <v>54</v>
      </c>
      <c r="X2347" s="16" t="s">
        <v>55</v>
      </c>
      <c r="Y2347">
        <v>3</v>
      </c>
      <c r="Z2347">
        <v>3</v>
      </c>
      <c r="AA2347">
        <v>0.9</v>
      </c>
      <c r="AB2347">
        <v>2</v>
      </c>
      <c r="AC2347">
        <v>0.16666666666666666</v>
      </c>
      <c r="AD2347">
        <v>2</v>
      </c>
      <c r="AE2347" t="s">
        <v>2785</v>
      </c>
    </row>
    <row r="2348" spans="1:31" x14ac:dyDescent="0.25">
      <c r="A2348" s="16" t="s">
        <v>23</v>
      </c>
      <c r="B2348" s="16" t="s">
        <v>39</v>
      </c>
      <c r="C2348" s="16" t="s">
        <v>765</v>
      </c>
      <c r="D2348" s="16" t="s">
        <v>3139</v>
      </c>
      <c r="E2348" s="16" t="s">
        <v>27</v>
      </c>
      <c r="F2348" s="16" t="s">
        <v>349</v>
      </c>
      <c r="G2348" s="16" t="s">
        <v>1030</v>
      </c>
      <c r="H2348" s="16" t="s">
        <v>43</v>
      </c>
      <c r="I2348" s="16" t="s">
        <v>43</v>
      </c>
      <c r="J2348" s="16" t="s">
        <v>251</v>
      </c>
      <c r="K2348" s="16" t="s">
        <v>97</v>
      </c>
      <c r="L2348" s="9">
        <v>45332</v>
      </c>
      <c r="M2348" s="9">
        <v>44967</v>
      </c>
      <c r="N2348" s="9">
        <v>45332</v>
      </c>
      <c r="O2348" s="7">
        <v>45332</v>
      </c>
      <c r="P2348" s="9"/>
      <c r="Q2348" s="9"/>
      <c r="R2348" s="9" t="s">
        <v>93</v>
      </c>
      <c r="S2348" s="16" t="s">
        <v>35</v>
      </c>
      <c r="T2348" s="16" t="s">
        <v>36</v>
      </c>
      <c r="U2348" s="16"/>
      <c r="V2348" s="16"/>
      <c r="W2348" s="16" t="s">
        <v>54</v>
      </c>
      <c r="X2348" s="16" t="s">
        <v>55</v>
      </c>
      <c r="Y2348">
        <v>3</v>
      </c>
      <c r="Z2348">
        <v>3</v>
      </c>
      <c r="AA2348">
        <v>0.9</v>
      </c>
      <c r="AB2348">
        <v>2</v>
      </c>
      <c r="AC2348">
        <v>0.16666666666666666</v>
      </c>
      <c r="AD2348">
        <v>2</v>
      </c>
      <c r="AE2348" t="s">
        <v>2786</v>
      </c>
    </row>
    <row r="2349" spans="1:31" x14ac:dyDescent="0.25">
      <c r="A2349" s="16" t="s">
        <v>23</v>
      </c>
      <c r="B2349" s="16" t="s">
        <v>39</v>
      </c>
      <c r="C2349" s="16" t="s">
        <v>765</v>
      </c>
      <c r="D2349" s="16" t="s">
        <v>3139</v>
      </c>
      <c r="E2349" s="16" t="s">
        <v>27</v>
      </c>
      <c r="F2349" s="16" t="s">
        <v>349</v>
      </c>
      <c r="G2349" s="16" t="s">
        <v>1030</v>
      </c>
      <c r="H2349" s="16" t="s">
        <v>43</v>
      </c>
      <c r="I2349" s="16" t="s">
        <v>43</v>
      </c>
      <c r="J2349" s="16" t="s">
        <v>251</v>
      </c>
      <c r="K2349" s="16" t="s">
        <v>208</v>
      </c>
      <c r="L2349" s="9">
        <v>45332</v>
      </c>
      <c r="M2349" s="9">
        <v>44967</v>
      </c>
      <c r="N2349" s="9">
        <v>45332</v>
      </c>
      <c r="O2349" s="7">
        <v>45332</v>
      </c>
      <c r="P2349" s="9"/>
      <c r="Q2349" s="9"/>
      <c r="R2349" s="9" t="s">
        <v>93</v>
      </c>
      <c r="S2349" s="16" t="s">
        <v>35</v>
      </c>
      <c r="T2349" s="16" t="s">
        <v>36</v>
      </c>
      <c r="U2349" s="16"/>
      <c r="V2349" s="16"/>
      <c r="W2349" s="16" t="s">
        <v>54</v>
      </c>
      <c r="X2349" s="16" t="s">
        <v>55</v>
      </c>
      <c r="Y2349">
        <v>3</v>
      </c>
      <c r="Z2349">
        <v>3</v>
      </c>
      <c r="AA2349">
        <v>0.9</v>
      </c>
      <c r="AB2349">
        <v>2</v>
      </c>
      <c r="AC2349">
        <v>0.16666666666666666</v>
      </c>
      <c r="AD2349">
        <v>2</v>
      </c>
      <c r="AE2349" t="s">
        <v>2787</v>
      </c>
    </row>
    <row r="2350" spans="1:31" x14ac:dyDescent="0.25">
      <c r="A2350" s="16" t="s">
        <v>23</v>
      </c>
      <c r="B2350" s="16" t="s">
        <v>39</v>
      </c>
      <c r="C2350" s="16" t="s">
        <v>765</v>
      </c>
      <c r="D2350" s="16" t="s">
        <v>26</v>
      </c>
      <c r="E2350" s="16" t="s">
        <v>255</v>
      </c>
      <c r="F2350" s="16" t="s">
        <v>349</v>
      </c>
      <c r="G2350" s="16" t="s">
        <v>1103</v>
      </c>
      <c r="H2350" s="16" t="s">
        <v>43</v>
      </c>
      <c r="I2350" s="16" t="s">
        <v>43</v>
      </c>
      <c r="J2350" s="16" t="s">
        <v>251</v>
      </c>
      <c r="K2350" s="16" t="s">
        <v>97</v>
      </c>
      <c r="L2350" s="9">
        <v>45380</v>
      </c>
      <c r="M2350" s="9">
        <v>45014</v>
      </c>
      <c r="N2350" s="9">
        <v>45380</v>
      </c>
      <c r="O2350" s="7">
        <v>45380</v>
      </c>
      <c r="P2350" s="9"/>
      <c r="Q2350" s="9"/>
      <c r="R2350" s="9" t="s">
        <v>93</v>
      </c>
      <c r="S2350" s="16" t="s">
        <v>35</v>
      </c>
      <c r="T2350" s="16" t="s">
        <v>36</v>
      </c>
      <c r="U2350" s="16"/>
      <c r="V2350" s="16"/>
      <c r="W2350" s="16" t="s">
        <v>54</v>
      </c>
      <c r="X2350" s="16" t="s">
        <v>55</v>
      </c>
      <c r="Y2350">
        <v>3</v>
      </c>
      <c r="Z2350">
        <v>5</v>
      </c>
      <c r="AA2350">
        <v>1.5</v>
      </c>
      <c r="AB2350">
        <v>2</v>
      </c>
      <c r="AC2350">
        <v>0.16666666666666666</v>
      </c>
      <c r="AD2350">
        <v>2</v>
      </c>
      <c r="AE2350" t="s">
        <v>2788</v>
      </c>
    </row>
    <row r="2351" spans="1:31" x14ac:dyDescent="0.25">
      <c r="A2351" s="16" t="s">
        <v>23</v>
      </c>
      <c r="B2351" s="16" t="s">
        <v>39</v>
      </c>
      <c r="C2351" s="16" t="s">
        <v>765</v>
      </c>
      <c r="D2351" s="16" t="s">
        <v>26</v>
      </c>
      <c r="E2351" s="16" t="s">
        <v>85</v>
      </c>
      <c r="F2351" s="16" t="s">
        <v>349</v>
      </c>
      <c r="G2351" s="16" t="s">
        <v>1104</v>
      </c>
      <c r="H2351" s="16" t="s">
        <v>43</v>
      </c>
      <c r="I2351" s="16" t="s">
        <v>43</v>
      </c>
      <c r="J2351" s="16" t="s">
        <v>251</v>
      </c>
      <c r="K2351" s="16" t="s">
        <v>87</v>
      </c>
      <c r="L2351" s="9">
        <v>45392</v>
      </c>
      <c r="M2351" s="9"/>
      <c r="N2351" s="9">
        <v>45392</v>
      </c>
      <c r="O2351" s="7">
        <v>45392</v>
      </c>
      <c r="P2351" s="9"/>
      <c r="Q2351" s="9"/>
      <c r="R2351" s="9" t="s">
        <v>93</v>
      </c>
      <c r="S2351" s="16" t="s">
        <v>35</v>
      </c>
      <c r="T2351" s="16" t="s">
        <v>36</v>
      </c>
      <c r="U2351" s="16"/>
      <c r="V2351" s="16"/>
      <c r="W2351" s="16" t="s">
        <v>54</v>
      </c>
      <c r="X2351" s="16" t="s">
        <v>55</v>
      </c>
      <c r="Y2351">
        <v>3</v>
      </c>
      <c r="Z2351">
        <v>5</v>
      </c>
      <c r="AA2351">
        <v>1.5</v>
      </c>
      <c r="AB2351">
        <v>3</v>
      </c>
      <c r="AC2351">
        <v>0.25</v>
      </c>
      <c r="AD2351">
        <v>2</v>
      </c>
      <c r="AE2351" t="s">
        <v>2789</v>
      </c>
    </row>
    <row r="2352" spans="1:31" x14ac:dyDescent="0.25">
      <c r="A2352" s="16" t="s">
        <v>3138</v>
      </c>
      <c r="B2352" s="16" t="s">
        <v>24</v>
      </c>
      <c r="C2352" s="16" t="s">
        <v>778</v>
      </c>
      <c r="D2352" s="16" t="s">
        <v>26</v>
      </c>
      <c r="E2352" s="16" t="s">
        <v>27</v>
      </c>
      <c r="F2352" s="16" t="s">
        <v>28</v>
      </c>
      <c r="G2352" s="16" t="s">
        <v>46</v>
      </c>
      <c r="H2352" s="16" t="s">
        <v>43</v>
      </c>
      <c r="I2352" s="16" t="s">
        <v>43</v>
      </c>
      <c r="J2352" s="16" t="s">
        <v>299</v>
      </c>
      <c r="K2352" s="16" t="s">
        <v>199</v>
      </c>
      <c r="L2352" s="9"/>
      <c r="M2352" s="9">
        <v>44967</v>
      </c>
      <c r="N2352" s="9">
        <v>44967</v>
      </c>
      <c r="O2352" s="7">
        <v>44967</v>
      </c>
      <c r="P2352" s="9"/>
      <c r="Q2352" s="9"/>
      <c r="R2352" s="9" t="s">
        <v>34</v>
      </c>
      <c r="S2352" s="16" t="s">
        <v>35</v>
      </c>
      <c r="T2352" s="16" t="s">
        <v>36</v>
      </c>
      <c r="U2352" s="16"/>
      <c r="V2352" s="16"/>
      <c r="W2352" s="16"/>
      <c r="X2352" s="16" t="s">
        <v>55</v>
      </c>
      <c r="Y2352">
        <v>0</v>
      </c>
      <c r="Z2352">
        <v>5</v>
      </c>
      <c r="AA2352">
        <v>0</v>
      </c>
      <c r="AB2352">
        <v>2</v>
      </c>
      <c r="AC2352">
        <v>0.16666666666666666</v>
      </c>
      <c r="AD2352">
        <v>0</v>
      </c>
      <c r="AE2352" t="s">
        <v>2181</v>
      </c>
    </row>
    <row r="2353" spans="1:31" x14ac:dyDescent="0.25">
      <c r="A2353" s="16" t="s">
        <v>23</v>
      </c>
      <c r="B2353" s="16" t="s">
        <v>39</v>
      </c>
      <c r="C2353" s="16" t="s">
        <v>779</v>
      </c>
      <c r="D2353" s="16" t="s">
        <v>26</v>
      </c>
      <c r="E2353" s="16" t="s">
        <v>41</v>
      </c>
      <c r="F2353" s="16" t="s">
        <v>28</v>
      </c>
      <c r="G2353" s="16" t="s">
        <v>69</v>
      </c>
      <c r="H2353" s="16" t="s">
        <v>70</v>
      </c>
      <c r="I2353" s="16" t="s">
        <v>780</v>
      </c>
      <c r="J2353" s="16" t="s">
        <v>781</v>
      </c>
      <c r="K2353" s="16" t="s">
        <v>72</v>
      </c>
      <c r="L2353" s="9"/>
      <c r="M2353" s="9">
        <v>45063</v>
      </c>
      <c r="N2353" s="9">
        <v>45063</v>
      </c>
      <c r="O2353" s="7">
        <v>45063</v>
      </c>
      <c r="P2353" s="9">
        <v>45063</v>
      </c>
      <c r="Q2353" s="9"/>
      <c r="R2353" s="9" t="s">
        <v>34</v>
      </c>
      <c r="S2353" s="16" t="s">
        <v>94</v>
      </c>
      <c r="T2353" s="16" t="s">
        <v>314</v>
      </c>
      <c r="U2353" s="16"/>
      <c r="V2353" s="16"/>
      <c r="W2353" s="16" t="s">
        <v>54</v>
      </c>
      <c r="X2353" s="16" t="s">
        <v>55</v>
      </c>
      <c r="Y2353">
        <v>7</v>
      </c>
      <c r="Z2353">
        <v>5</v>
      </c>
      <c r="AA2353">
        <v>3.5</v>
      </c>
      <c r="AB2353">
        <v>6</v>
      </c>
      <c r="AC2353">
        <v>0.5</v>
      </c>
      <c r="AD2353">
        <v>6</v>
      </c>
      <c r="AE2353" t="s">
        <v>2182</v>
      </c>
    </row>
    <row r="2354" spans="1:31" x14ac:dyDescent="0.25">
      <c r="A2354" s="16" t="s">
        <v>23</v>
      </c>
      <c r="B2354" s="16" t="s">
        <v>39</v>
      </c>
      <c r="C2354" s="16" t="s">
        <v>779</v>
      </c>
      <c r="D2354" s="16" t="s">
        <v>26</v>
      </c>
      <c r="E2354" s="16" t="s">
        <v>41</v>
      </c>
      <c r="F2354" s="16" t="s">
        <v>28</v>
      </c>
      <c r="G2354" s="16" t="s">
        <v>69</v>
      </c>
      <c r="H2354" s="16" t="s">
        <v>70</v>
      </c>
      <c r="I2354" s="16" t="s">
        <v>780</v>
      </c>
      <c r="J2354" s="16" t="s">
        <v>781</v>
      </c>
      <c r="K2354" s="16" t="s">
        <v>556</v>
      </c>
      <c r="L2354" s="9"/>
      <c r="M2354" s="9">
        <v>45063</v>
      </c>
      <c r="N2354" s="9">
        <v>45063</v>
      </c>
      <c r="O2354" s="7">
        <v>45063</v>
      </c>
      <c r="P2354" s="9">
        <v>45063</v>
      </c>
      <c r="Q2354" s="9"/>
      <c r="R2354" s="9" t="s">
        <v>34</v>
      </c>
      <c r="S2354" s="16" t="s">
        <v>94</v>
      </c>
      <c r="T2354" s="16" t="s">
        <v>314</v>
      </c>
      <c r="U2354" s="16"/>
      <c r="V2354" s="16"/>
      <c r="W2354" s="16" t="s">
        <v>54</v>
      </c>
      <c r="X2354" s="16" t="s">
        <v>55</v>
      </c>
      <c r="Y2354">
        <v>7</v>
      </c>
      <c r="Z2354">
        <v>5</v>
      </c>
      <c r="AA2354">
        <v>3.5</v>
      </c>
      <c r="AB2354">
        <v>6</v>
      </c>
      <c r="AC2354">
        <v>0.5</v>
      </c>
      <c r="AD2354">
        <v>6</v>
      </c>
      <c r="AE2354" t="s">
        <v>2183</v>
      </c>
    </row>
    <row r="2355" spans="1:31" x14ac:dyDescent="0.25">
      <c r="A2355" s="16" t="s">
        <v>23</v>
      </c>
      <c r="B2355" s="16" t="s">
        <v>3143</v>
      </c>
      <c r="C2355" s="16" t="s">
        <v>779</v>
      </c>
      <c r="D2355" s="16" t="s">
        <v>26</v>
      </c>
      <c r="E2355" s="16" t="s">
        <v>41</v>
      </c>
      <c r="F2355" s="16" t="s">
        <v>349</v>
      </c>
      <c r="G2355" s="16" t="s">
        <v>3156</v>
      </c>
      <c r="H2355" s="16" t="s">
        <v>70</v>
      </c>
      <c r="I2355" s="16" t="s">
        <v>780</v>
      </c>
      <c r="J2355" s="16" t="s">
        <v>781</v>
      </c>
      <c r="K2355" s="16" t="s">
        <v>72</v>
      </c>
      <c r="L2355" s="9"/>
      <c r="M2355" s="9">
        <v>45428</v>
      </c>
      <c r="N2355" s="9">
        <v>45428</v>
      </c>
      <c r="O2355" s="7">
        <v>45428</v>
      </c>
      <c r="P2355" s="9"/>
      <c r="Q2355" s="9"/>
      <c r="R2355" s="9" t="s">
        <v>93</v>
      </c>
      <c r="S2355" s="16" t="s">
        <v>94</v>
      </c>
      <c r="T2355" s="16" t="s">
        <v>314</v>
      </c>
      <c r="U2355" s="16"/>
      <c r="V2355" s="16"/>
      <c r="W2355" s="16" t="s">
        <v>54</v>
      </c>
      <c r="X2355" s="16" t="s">
        <v>55</v>
      </c>
      <c r="Y2355">
        <v>7</v>
      </c>
      <c r="Z2355">
        <v>5</v>
      </c>
      <c r="AA2355">
        <v>3.5</v>
      </c>
      <c r="AB2355">
        <v>6</v>
      </c>
      <c r="AC2355">
        <v>0.5</v>
      </c>
      <c r="AD2355">
        <v>6</v>
      </c>
      <c r="AE2355" t="s">
        <v>4048</v>
      </c>
    </row>
    <row r="2356" spans="1:31" x14ac:dyDescent="0.25">
      <c r="A2356" s="16" t="s">
        <v>23</v>
      </c>
      <c r="B2356" s="16" t="s">
        <v>3143</v>
      </c>
      <c r="C2356" s="16" t="s">
        <v>779</v>
      </c>
      <c r="D2356" s="16" t="s">
        <v>26</v>
      </c>
      <c r="E2356" s="16" t="s">
        <v>41</v>
      </c>
      <c r="F2356" s="16" t="s">
        <v>349</v>
      </c>
      <c r="G2356" s="16" t="s">
        <v>3156</v>
      </c>
      <c r="H2356" s="16" t="s">
        <v>70</v>
      </c>
      <c r="I2356" s="16" t="s">
        <v>780</v>
      </c>
      <c r="J2356" s="16" t="s">
        <v>781</v>
      </c>
      <c r="K2356" s="16" t="s">
        <v>556</v>
      </c>
      <c r="L2356" s="9"/>
      <c r="M2356" s="9">
        <v>45428</v>
      </c>
      <c r="N2356" s="9">
        <v>45428</v>
      </c>
      <c r="O2356" s="7">
        <v>45428</v>
      </c>
      <c r="P2356" s="9"/>
      <c r="Q2356" s="9"/>
      <c r="R2356" s="9" t="s">
        <v>93</v>
      </c>
      <c r="S2356" s="16" t="s">
        <v>94</v>
      </c>
      <c r="T2356" s="16" t="s">
        <v>314</v>
      </c>
      <c r="U2356" s="16"/>
      <c r="V2356" s="16"/>
      <c r="W2356" s="16" t="s">
        <v>54</v>
      </c>
      <c r="X2356" s="16" t="s">
        <v>55</v>
      </c>
      <c r="Y2356">
        <v>7</v>
      </c>
      <c r="Z2356">
        <v>5</v>
      </c>
      <c r="AA2356">
        <v>3.5</v>
      </c>
      <c r="AB2356">
        <v>6</v>
      </c>
      <c r="AC2356">
        <v>0.5</v>
      </c>
      <c r="AD2356">
        <v>6</v>
      </c>
      <c r="AE2356" t="s">
        <v>4049</v>
      </c>
    </row>
    <row r="2357" spans="1:31" x14ac:dyDescent="0.25">
      <c r="A2357" s="16" t="s">
        <v>23</v>
      </c>
      <c r="B2357" s="16" t="s">
        <v>39</v>
      </c>
      <c r="C2357" s="16" t="s">
        <v>779</v>
      </c>
      <c r="D2357" s="16" t="s">
        <v>62</v>
      </c>
      <c r="E2357" s="16" t="s">
        <v>41</v>
      </c>
      <c r="F2357" s="16" t="s">
        <v>349</v>
      </c>
      <c r="G2357" s="16" t="s">
        <v>350</v>
      </c>
      <c r="H2357" s="16" t="s">
        <v>43</v>
      </c>
      <c r="I2357" s="16" t="s">
        <v>43</v>
      </c>
      <c r="J2357" s="16" t="s">
        <v>299</v>
      </c>
      <c r="K2357" s="16" t="s">
        <v>53</v>
      </c>
      <c r="L2357" s="9"/>
      <c r="M2357" s="9"/>
      <c r="N2357" s="9">
        <v>45327</v>
      </c>
      <c r="O2357" s="7">
        <v>45327</v>
      </c>
      <c r="P2357" s="9">
        <v>45327</v>
      </c>
      <c r="Q2357" s="9"/>
      <c r="R2357" s="9" t="s">
        <v>34</v>
      </c>
      <c r="S2357" s="16" t="s">
        <v>94</v>
      </c>
      <c r="T2357" s="16" t="s">
        <v>109</v>
      </c>
      <c r="U2357" s="16"/>
      <c r="V2357" s="16"/>
      <c r="W2357" s="16" t="s">
        <v>54</v>
      </c>
      <c r="X2357" s="16" t="s">
        <v>55</v>
      </c>
      <c r="Y2357">
        <v>7</v>
      </c>
      <c r="Z2357">
        <v>10</v>
      </c>
      <c r="AA2357">
        <v>7</v>
      </c>
      <c r="AB2357">
        <v>6</v>
      </c>
      <c r="AC2357">
        <v>0.5</v>
      </c>
      <c r="AD2357">
        <v>11</v>
      </c>
      <c r="AE2357" t="s">
        <v>2836</v>
      </c>
    </row>
    <row r="2358" spans="1:31" x14ac:dyDescent="0.25">
      <c r="A2358" s="16" t="s">
        <v>23</v>
      </c>
      <c r="B2358" s="16" t="s">
        <v>39</v>
      </c>
      <c r="C2358" s="16" t="s">
        <v>779</v>
      </c>
      <c r="D2358" s="16" t="s">
        <v>26</v>
      </c>
      <c r="E2358" s="16" t="s">
        <v>41</v>
      </c>
      <c r="F2358" s="16" t="s">
        <v>349</v>
      </c>
      <c r="G2358" s="16" t="s">
        <v>1274</v>
      </c>
      <c r="H2358" s="16" t="s">
        <v>77</v>
      </c>
      <c r="I2358" s="16" t="s">
        <v>77</v>
      </c>
      <c r="J2358" s="16" t="s">
        <v>268</v>
      </c>
      <c r="K2358" s="16" t="s">
        <v>803</v>
      </c>
      <c r="L2358" s="9">
        <v>45330</v>
      </c>
      <c r="M2358" s="9"/>
      <c r="N2358" s="9">
        <v>45330</v>
      </c>
      <c r="O2358" s="7">
        <v>45330</v>
      </c>
      <c r="P2358" s="9">
        <v>45330</v>
      </c>
      <c r="Q2358" s="9"/>
      <c r="R2358" s="9" t="s">
        <v>34</v>
      </c>
      <c r="S2358" s="16" t="s">
        <v>94</v>
      </c>
      <c r="T2358" s="16" t="s">
        <v>109</v>
      </c>
      <c r="U2358" s="16"/>
      <c r="V2358" s="16"/>
      <c r="W2358" s="16" t="s">
        <v>54</v>
      </c>
      <c r="X2358" s="16" t="s">
        <v>55</v>
      </c>
      <c r="Y2358">
        <v>7</v>
      </c>
      <c r="Z2358">
        <v>5</v>
      </c>
      <c r="AA2358">
        <v>3.5</v>
      </c>
      <c r="AB2358">
        <v>6</v>
      </c>
      <c r="AC2358">
        <v>0.5</v>
      </c>
      <c r="AD2358">
        <v>6</v>
      </c>
      <c r="AE2358" t="s">
        <v>2897</v>
      </c>
    </row>
    <row r="2359" spans="1:31" x14ac:dyDescent="0.25">
      <c r="A2359" s="16" t="s">
        <v>23</v>
      </c>
      <c r="B2359" s="16" t="s">
        <v>39</v>
      </c>
      <c r="C2359" s="16" t="s">
        <v>779</v>
      </c>
      <c r="D2359" s="16" t="s">
        <v>26</v>
      </c>
      <c r="E2359" s="16" t="s">
        <v>41</v>
      </c>
      <c r="F2359" s="16" t="s">
        <v>349</v>
      </c>
      <c r="G2359" s="16" t="s">
        <v>1274</v>
      </c>
      <c r="H2359" s="16" t="s">
        <v>77</v>
      </c>
      <c r="I2359" s="16" t="s">
        <v>77</v>
      </c>
      <c r="J2359" s="16" t="s">
        <v>268</v>
      </c>
      <c r="K2359" s="16" t="s">
        <v>895</v>
      </c>
      <c r="L2359" s="9">
        <v>45330</v>
      </c>
      <c r="M2359" s="9"/>
      <c r="N2359" s="9">
        <v>45330</v>
      </c>
      <c r="O2359" s="7">
        <v>45330</v>
      </c>
      <c r="P2359" s="9">
        <v>45330</v>
      </c>
      <c r="Q2359" s="9"/>
      <c r="R2359" s="9" t="s">
        <v>34</v>
      </c>
      <c r="S2359" s="16" t="s">
        <v>94</v>
      </c>
      <c r="T2359" s="16" t="s">
        <v>109</v>
      </c>
      <c r="U2359" s="16"/>
      <c r="V2359" s="16"/>
      <c r="W2359" s="16" t="s">
        <v>54</v>
      </c>
      <c r="X2359" s="16" t="s">
        <v>55</v>
      </c>
      <c r="Y2359">
        <v>7</v>
      </c>
      <c r="Z2359">
        <v>5</v>
      </c>
      <c r="AA2359">
        <v>3.5</v>
      </c>
      <c r="AB2359">
        <v>6</v>
      </c>
      <c r="AC2359">
        <v>0.5</v>
      </c>
      <c r="AD2359">
        <v>6</v>
      </c>
      <c r="AE2359" t="s">
        <v>2898</v>
      </c>
    </row>
    <row r="2360" spans="1:31" x14ac:dyDescent="0.25">
      <c r="A2360" s="16" t="s">
        <v>23</v>
      </c>
      <c r="B2360" s="16" t="s">
        <v>39</v>
      </c>
      <c r="C2360" s="16" t="s">
        <v>779</v>
      </c>
      <c r="D2360" s="16" t="s">
        <v>26</v>
      </c>
      <c r="E2360" s="16" t="s">
        <v>41</v>
      </c>
      <c r="F2360" s="16" t="s">
        <v>349</v>
      </c>
      <c r="G2360" s="16" t="s">
        <v>1274</v>
      </c>
      <c r="H2360" s="16" t="s">
        <v>77</v>
      </c>
      <c r="I2360" s="16" t="s">
        <v>77</v>
      </c>
      <c r="J2360" s="16" t="s">
        <v>268</v>
      </c>
      <c r="K2360" s="16" t="s">
        <v>64</v>
      </c>
      <c r="L2360" s="9">
        <v>45330</v>
      </c>
      <c r="M2360" s="9"/>
      <c r="N2360" s="9">
        <v>45330</v>
      </c>
      <c r="O2360" s="7">
        <v>45330</v>
      </c>
      <c r="P2360" s="9">
        <v>45330</v>
      </c>
      <c r="Q2360" s="9"/>
      <c r="R2360" s="9" t="s">
        <v>34</v>
      </c>
      <c r="S2360" s="16" t="s">
        <v>94</v>
      </c>
      <c r="T2360" s="16" t="s">
        <v>109</v>
      </c>
      <c r="U2360" s="16"/>
      <c r="V2360" s="16"/>
      <c r="W2360" s="16" t="s">
        <v>54</v>
      </c>
      <c r="X2360" s="16" t="s">
        <v>55</v>
      </c>
      <c r="Y2360">
        <v>7</v>
      </c>
      <c r="Z2360">
        <v>5</v>
      </c>
      <c r="AA2360">
        <v>3.5</v>
      </c>
      <c r="AB2360">
        <v>6</v>
      </c>
      <c r="AC2360">
        <v>0.5</v>
      </c>
      <c r="AD2360">
        <v>6</v>
      </c>
      <c r="AE2360" t="s">
        <v>2904</v>
      </c>
    </row>
    <row r="2361" spans="1:31" x14ac:dyDescent="0.25">
      <c r="A2361" s="16" t="s">
        <v>23</v>
      </c>
      <c r="B2361" s="16" t="s">
        <v>39</v>
      </c>
      <c r="C2361" s="16" t="s">
        <v>779</v>
      </c>
      <c r="D2361" s="16" t="s">
        <v>26</v>
      </c>
      <c r="E2361" s="16" t="s">
        <v>41</v>
      </c>
      <c r="F2361" s="16" t="s">
        <v>349</v>
      </c>
      <c r="G2361" s="16" t="s">
        <v>1274</v>
      </c>
      <c r="H2361" s="16" t="s">
        <v>77</v>
      </c>
      <c r="I2361" s="16" t="s">
        <v>77</v>
      </c>
      <c r="J2361" s="16" t="s">
        <v>268</v>
      </c>
      <c r="K2361" s="16" t="s">
        <v>660</v>
      </c>
      <c r="L2361" s="9">
        <v>45330</v>
      </c>
      <c r="M2361" s="9"/>
      <c r="N2361" s="9">
        <v>45330</v>
      </c>
      <c r="O2361" s="7">
        <v>45330</v>
      </c>
      <c r="P2361" s="9">
        <v>45330</v>
      </c>
      <c r="Q2361" s="9"/>
      <c r="R2361" s="9" t="s">
        <v>34</v>
      </c>
      <c r="S2361" s="16" t="s">
        <v>94</v>
      </c>
      <c r="T2361" s="16" t="s">
        <v>109</v>
      </c>
      <c r="U2361" s="16"/>
      <c r="V2361" s="16"/>
      <c r="W2361" s="16" t="s">
        <v>54</v>
      </c>
      <c r="X2361" s="16" t="s">
        <v>55</v>
      </c>
      <c r="Y2361">
        <v>7</v>
      </c>
      <c r="Z2361">
        <v>5</v>
      </c>
      <c r="AA2361">
        <v>3.5</v>
      </c>
      <c r="AB2361">
        <v>6</v>
      </c>
      <c r="AC2361">
        <v>0.5</v>
      </c>
      <c r="AD2361">
        <v>6</v>
      </c>
      <c r="AE2361" t="s">
        <v>2902</v>
      </c>
    </row>
    <row r="2362" spans="1:31" x14ac:dyDescent="0.25">
      <c r="A2362" s="16" t="s">
        <v>23</v>
      </c>
      <c r="B2362" s="16" t="s">
        <v>39</v>
      </c>
      <c r="C2362" s="16" t="s">
        <v>779</v>
      </c>
      <c r="D2362" s="16" t="s">
        <v>26</v>
      </c>
      <c r="E2362" s="16" t="s">
        <v>41</v>
      </c>
      <c r="F2362" s="16" t="s">
        <v>349</v>
      </c>
      <c r="G2362" s="16" t="s">
        <v>1274</v>
      </c>
      <c r="H2362" s="16" t="s">
        <v>77</v>
      </c>
      <c r="I2362" s="16" t="s">
        <v>77</v>
      </c>
      <c r="J2362" s="16" t="s">
        <v>78</v>
      </c>
      <c r="K2362" s="16" t="s">
        <v>971</v>
      </c>
      <c r="L2362" s="9">
        <v>45330</v>
      </c>
      <c r="M2362" s="9"/>
      <c r="N2362" s="9">
        <v>45330</v>
      </c>
      <c r="O2362" s="7">
        <v>45330</v>
      </c>
      <c r="P2362" s="9">
        <v>45330</v>
      </c>
      <c r="Q2362" s="9"/>
      <c r="R2362" s="9" t="s">
        <v>34</v>
      </c>
      <c r="S2362" s="16" t="s">
        <v>94</v>
      </c>
      <c r="T2362" s="16" t="s">
        <v>109</v>
      </c>
      <c r="U2362" s="16"/>
      <c r="V2362" s="16"/>
      <c r="W2362" s="16" t="s">
        <v>54</v>
      </c>
      <c r="X2362" s="16" t="s">
        <v>55</v>
      </c>
      <c r="Y2362">
        <v>7</v>
      </c>
      <c r="Z2362">
        <v>5</v>
      </c>
      <c r="AA2362">
        <v>3.5</v>
      </c>
      <c r="AB2362">
        <v>6</v>
      </c>
      <c r="AC2362">
        <v>0.5</v>
      </c>
      <c r="AD2362">
        <v>6</v>
      </c>
      <c r="AE2362" t="s">
        <v>2903</v>
      </c>
    </row>
    <row r="2363" spans="1:31" x14ac:dyDescent="0.25">
      <c r="A2363" s="16" t="s">
        <v>23</v>
      </c>
      <c r="B2363" s="16" t="s">
        <v>39</v>
      </c>
      <c r="C2363" s="16" t="s">
        <v>779</v>
      </c>
      <c r="D2363" s="16" t="s">
        <v>26</v>
      </c>
      <c r="E2363" s="16" t="s">
        <v>41</v>
      </c>
      <c r="F2363" s="16" t="s">
        <v>349</v>
      </c>
      <c r="G2363" s="16" t="s">
        <v>1274</v>
      </c>
      <c r="H2363" s="16" t="s">
        <v>77</v>
      </c>
      <c r="I2363" s="16" t="s">
        <v>77</v>
      </c>
      <c r="J2363" s="16" t="s">
        <v>78</v>
      </c>
      <c r="K2363" s="16" t="s">
        <v>238</v>
      </c>
      <c r="L2363" s="9">
        <v>45330</v>
      </c>
      <c r="M2363" s="9"/>
      <c r="N2363" s="9">
        <v>45330</v>
      </c>
      <c r="O2363" s="7">
        <v>45330</v>
      </c>
      <c r="P2363" s="9">
        <v>45330</v>
      </c>
      <c r="Q2363" s="9"/>
      <c r="R2363" s="9" t="s">
        <v>34</v>
      </c>
      <c r="S2363" s="16" t="s">
        <v>94</v>
      </c>
      <c r="T2363" s="16" t="s">
        <v>109</v>
      </c>
      <c r="U2363" s="16"/>
      <c r="V2363" s="16"/>
      <c r="W2363" s="16" t="s">
        <v>54</v>
      </c>
      <c r="X2363" s="16" t="s">
        <v>55</v>
      </c>
      <c r="Y2363">
        <v>7</v>
      </c>
      <c r="Z2363">
        <v>5</v>
      </c>
      <c r="AA2363">
        <v>3.5</v>
      </c>
      <c r="AB2363">
        <v>6</v>
      </c>
      <c r="AC2363">
        <v>0.5</v>
      </c>
      <c r="AD2363">
        <v>6</v>
      </c>
      <c r="AE2363" t="s">
        <v>3511</v>
      </c>
    </row>
    <row r="2364" spans="1:31" x14ac:dyDescent="0.25">
      <c r="A2364" s="16" t="s">
        <v>23</v>
      </c>
      <c r="B2364" s="16" t="s">
        <v>39</v>
      </c>
      <c r="C2364" s="16" t="s">
        <v>779</v>
      </c>
      <c r="D2364" s="16" t="s">
        <v>26</v>
      </c>
      <c r="E2364" s="16" t="s">
        <v>41</v>
      </c>
      <c r="F2364" s="16" t="s">
        <v>349</v>
      </c>
      <c r="G2364" s="16" t="s">
        <v>1274</v>
      </c>
      <c r="H2364" s="16" t="s">
        <v>77</v>
      </c>
      <c r="I2364" s="16" t="s">
        <v>77</v>
      </c>
      <c r="J2364" s="16" t="s">
        <v>78</v>
      </c>
      <c r="K2364" s="16" t="s">
        <v>1275</v>
      </c>
      <c r="L2364" s="9">
        <v>45330</v>
      </c>
      <c r="M2364" s="9"/>
      <c r="N2364" s="9">
        <v>45330</v>
      </c>
      <c r="O2364" s="7">
        <v>45330</v>
      </c>
      <c r="P2364" s="9">
        <v>45330</v>
      </c>
      <c r="Q2364" s="9"/>
      <c r="R2364" s="9" t="s">
        <v>34</v>
      </c>
      <c r="S2364" s="16" t="s">
        <v>94</v>
      </c>
      <c r="T2364" s="16" t="s">
        <v>109</v>
      </c>
      <c r="U2364" s="16"/>
      <c r="V2364" s="16"/>
      <c r="W2364" s="16" t="s">
        <v>54</v>
      </c>
      <c r="X2364" s="16" t="s">
        <v>55</v>
      </c>
      <c r="Y2364">
        <v>7</v>
      </c>
      <c r="Z2364">
        <v>5</v>
      </c>
      <c r="AA2364">
        <v>3.5</v>
      </c>
      <c r="AB2364">
        <v>6</v>
      </c>
      <c r="AC2364">
        <v>0.5</v>
      </c>
      <c r="AD2364">
        <v>6</v>
      </c>
      <c r="AE2364" t="s">
        <v>4050</v>
      </c>
    </row>
    <row r="2365" spans="1:31" x14ac:dyDescent="0.25">
      <c r="A2365" s="16" t="s">
        <v>23</v>
      </c>
      <c r="B2365" s="16" t="s">
        <v>39</v>
      </c>
      <c r="C2365" s="16" t="s">
        <v>779</v>
      </c>
      <c r="D2365" s="16" t="s">
        <v>26</v>
      </c>
      <c r="E2365" s="16" t="s">
        <v>41</v>
      </c>
      <c r="F2365" s="16" t="s">
        <v>349</v>
      </c>
      <c r="G2365" s="16" t="s">
        <v>1274</v>
      </c>
      <c r="H2365" s="16" t="s">
        <v>77</v>
      </c>
      <c r="I2365" s="16" t="s">
        <v>77</v>
      </c>
      <c r="J2365" s="16" t="s">
        <v>78</v>
      </c>
      <c r="K2365" s="16" t="s">
        <v>680</v>
      </c>
      <c r="L2365" s="9">
        <v>45330</v>
      </c>
      <c r="M2365" s="9"/>
      <c r="N2365" s="9">
        <v>45330</v>
      </c>
      <c r="O2365" s="7">
        <v>45330</v>
      </c>
      <c r="P2365" s="9">
        <v>45330</v>
      </c>
      <c r="Q2365" s="9"/>
      <c r="R2365" s="9" t="s">
        <v>34</v>
      </c>
      <c r="S2365" s="16" t="s">
        <v>94</v>
      </c>
      <c r="T2365" s="16" t="s">
        <v>109</v>
      </c>
      <c r="U2365" s="16"/>
      <c r="V2365" s="16"/>
      <c r="W2365" s="16" t="s">
        <v>54</v>
      </c>
      <c r="X2365" s="16" t="s">
        <v>55</v>
      </c>
      <c r="Y2365">
        <v>7</v>
      </c>
      <c r="Z2365">
        <v>5</v>
      </c>
      <c r="AA2365">
        <v>3.5</v>
      </c>
      <c r="AB2365">
        <v>6</v>
      </c>
      <c r="AC2365">
        <v>0.5</v>
      </c>
      <c r="AD2365">
        <v>6</v>
      </c>
      <c r="AE2365" t="s">
        <v>2899</v>
      </c>
    </row>
    <row r="2366" spans="1:31" x14ac:dyDescent="0.25">
      <c r="A2366" s="16" t="s">
        <v>23</v>
      </c>
      <c r="B2366" s="16" t="s">
        <v>39</v>
      </c>
      <c r="C2366" s="16" t="s">
        <v>779</v>
      </c>
      <c r="D2366" s="16" t="s">
        <v>26</v>
      </c>
      <c r="E2366" s="16" t="s">
        <v>41</v>
      </c>
      <c r="F2366" s="16" t="s">
        <v>349</v>
      </c>
      <c r="G2366" s="16" t="s">
        <v>1274</v>
      </c>
      <c r="H2366" s="16" t="s">
        <v>77</v>
      </c>
      <c r="I2366" s="16" t="s">
        <v>77</v>
      </c>
      <c r="J2366" s="16" t="s">
        <v>78</v>
      </c>
      <c r="K2366" s="16" t="s">
        <v>681</v>
      </c>
      <c r="L2366" s="9">
        <v>45330</v>
      </c>
      <c r="M2366" s="9"/>
      <c r="N2366" s="9">
        <v>45330</v>
      </c>
      <c r="O2366" s="7">
        <v>45330</v>
      </c>
      <c r="P2366" s="9">
        <v>45330</v>
      </c>
      <c r="Q2366" s="9"/>
      <c r="R2366" s="9" t="s">
        <v>34</v>
      </c>
      <c r="S2366" s="16" t="s">
        <v>94</v>
      </c>
      <c r="T2366" s="16" t="s">
        <v>109</v>
      </c>
      <c r="U2366" s="16"/>
      <c r="V2366" s="16"/>
      <c r="W2366" s="16" t="s">
        <v>54</v>
      </c>
      <c r="X2366" s="16" t="s">
        <v>55</v>
      </c>
      <c r="Y2366">
        <v>7</v>
      </c>
      <c r="Z2366">
        <v>5</v>
      </c>
      <c r="AA2366">
        <v>3.5</v>
      </c>
      <c r="AB2366">
        <v>6</v>
      </c>
      <c r="AC2366">
        <v>0.5</v>
      </c>
      <c r="AD2366">
        <v>6</v>
      </c>
      <c r="AE2366" t="s">
        <v>2905</v>
      </c>
    </row>
    <row r="2367" spans="1:31" x14ac:dyDescent="0.25">
      <c r="A2367" s="16" t="s">
        <v>23</v>
      </c>
      <c r="B2367" s="16" t="s">
        <v>39</v>
      </c>
      <c r="C2367" s="16" t="s">
        <v>779</v>
      </c>
      <c r="D2367" s="16" t="s">
        <v>26</v>
      </c>
      <c r="E2367" s="16" t="s">
        <v>41</v>
      </c>
      <c r="F2367" s="16" t="s">
        <v>349</v>
      </c>
      <c r="G2367" s="16" t="s">
        <v>1274</v>
      </c>
      <c r="H2367" s="16" t="s">
        <v>77</v>
      </c>
      <c r="I2367" s="16" t="s">
        <v>77</v>
      </c>
      <c r="J2367" s="16" t="s">
        <v>78</v>
      </c>
      <c r="K2367" s="16" t="s">
        <v>682</v>
      </c>
      <c r="L2367" s="9">
        <v>45330</v>
      </c>
      <c r="M2367" s="9"/>
      <c r="N2367" s="9">
        <v>45330</v>
      </c>
      <c r="O2367" s="7">
        <v>45330</v>
      </c>
      <c r="P2367" s="9">
        <v>45330</v>
      </c>
      <c r="Q2367" s="9"/>
      <c r="R2367" s="9" t="s">
        <v>34</v>
      </c>
      <c r="S2367" s="16" t="s">
        <v>94</v>
      </c>
      <c r="T2367" s="16" t="s">
        <v>109</v>
      </c>
      <c r="U2367" s="16"/>
      <c r="V2367" s="16"/>
      <c r="W2367" s="16" t="s">
        <v>54</v>
      </c>
      <c r="X2367" s="16" t="s">
        <v>55</v>
      </c>
      <c r="Y2367">
        <v>7</v>
      </c>
      <c r="Z2367">
        <v>5</v>
      </c>
      <c r="AA2367">
        <v>3.5</v>
      </c>
      <c r="AB2367">
        <v>6</v>
      </c>
      <c r="AC2367">
        <v>0.5</v>
      </c>
      <c r="AD2367">
        <v>6</v>
      </c>
      <c r="AE2367" t="s">
        <v>2900</v>
      </c>
    </row>
    <row r="2368" spans="1:31" x14ac:dyDescent="0.25">
      <c r="A2368" s="16" t="s">
        <v>23</v>
      </c>
      <c r="B2368" s="16" t="s">
        <v>39</v>
      </c>
      <c r="C2368" s="16" t="s">
        <v>779</v>
      </c>
      <c r="D2368" s="16" t="s">
        <v>26</v>
      </c>
      <c r="E2368" s="16" t="s">
        <v>41</v>
      </c>
      <c r="F2368" s="16" t="s">
        <v>349</v>
      </c>
      <c r="G2368" s="16" t="s">
        <v>1274</v>
      </c>
      <c r="H2368" s="16" t="s">
        <v>77</v>
      </c>
      <c r="I2368" s="16" t="s">
        <v>77</v>
      </c>
      <c r="J2368" s="16" t="s">
        <v>78</v>
      </c>
      <c r="K2368" s="16" t="s">
        <v>420</v>
      </c>
      <c r="L2368" s="9">
        <v>45330</v>
      </c>
      <c r="M2368" s="9"/>
      <c r="N2368" s="9">
        <v>45330</v>
      </c>
      <c r="O2368" s="7">
        <v>45330</v>
      </c>
      <c r="P2368" s="9">
        <v>45330</v>
      </c>
      <c r="Q2368" s="9"/>
      <c r="R2368" s="9" t="s">
        <v>34</v>
      </c>
      <c r="S2368" s="16" t="s">
        <v>94</v>
      </c>
      <c r="T2368" s="16" t="s">
        <v>109</v>
      </c>
      <c r="U2368" s="16"/>
      <c r="V2368" s="16"/>
      <c r="W2368" s="16" t="s">
        <v>54</v>
      </c>
      <c r="X2368" s="16" t="s">
        <v>55</v>
      </c>
      <c r="Y2368">
        <v>7</v>
      </c>
      <c r="Z2368">
        <v>5</v>
      </c>
      <c r="AA2368">
        <v>3.5</v>
      </c>
      <c r="AB2368">
        <v>6</v>
      </c>
      <c r="AC2368">
        <v>0.5</v>
      </c>
      <c r="AD2368">
        <v>6</v>
      </c>
      <c r="AE2368" t="s">
        <v>2906</v>
      </c>
    </row>
    <row r="2369" spans="1:31" x14ac:dyDescent="0.25">
      <c r="A2369" s="16" t="s">
        <v>23</v>
      </c>
      <c r="B2369" s="16" t="s">
        <v>39</v>
      </c>
      <c r="C2369" s="16" t="s">
        <v>779</v>
      </c>
      <c r="D2369" s="16" t="s">
        <v>26</v>
      </c>
      <c r="E2369" s="16" t="s">
        <v>41</v>
      </c>
      <c r="F2369" s="16" t="s">
        <v>349</v>
      </c>
      <c r="G2369" s="16" t="s">
        <v>1274</v>
      </c>
      <c r="H2369" s="16" t="s">
        <v>77</v>
      </c>
      <c r="I2369" s="16" t="s">
        <v>77</v>
      </c>
      <c r="J2369" s="16" t="s">
        <v>78</v>
      </c>
      <c r="K2369" s="16" t="s">
        <v>839</v>
      </c>
      <c r="L2369" s="9">
        <v>45330</v>
      </c>
      <c r="M2369" s="9"/>
      <c r="N2369" s="9">
        <v>45330</v>
      </c>
      <c r="O2369" s="7">
        <v>45330</v>
      </c>
      <c r="P2369" s="9">
        <v>45330</v>
      </c>
      <c r="Q2369" s="9"/>
      <c r="R2369" s="9" t="s">
        <v>34</v>
      </c>
      <c r="S2369" s="16" t="s">
        <v>94</v>
      </c>
      <c r="T2369" s="16" t="s">
        <v>109</v>
      </c>
      <c r="U2369" s="16"/>
      <c r="V2369" s="16"/>
      <c r="W2369" s="16" t="s">
        <v>54</v>
      </c>
      <c r="X2369" s="16" t="s">
        <v>55</v>
      </c>
      <c r="Y2369">
        <v>7</v>
      </c>
      <c r="Z2369">
        <v>5</v>
      </c>
      <c r="AA2369">
        <v>3.5</v>
      </c>
      <c r="AB2369">
        <v>6</v>
      </c>
      <c r="AC2369">
        <v>0.5</v>
      </c>
      <c r="AD2369">
        <v>6</v>
      </c>
      <c r="AE2369" t="s">
        <v>2901</v>
      </c>
    </row>
    <row r="2370" spans="1:31" x14ac:dyDescent="0.25">
      <c r="A2370" s="16" t="s">
        <v>23</v>
      </c>
      <c r="B2370" s="16" t="s">
        <v>39</v>
      </c>
      <c r="C2370" s="16" t="s">
        <v>779</v>
      </c>
      <c r="D2370" s="16" t="s">
        <v>26</v>
      </c>
      <c r="E2370" s="16" t="s">
        <v>41</v>
      </c>
      <c r="F2370" s="16" t="s">
        <v>349</v>
      </c>
      <c r="G2370" s="16" t="s">
        <v>1274</v>
      </c>
      <c r="H2370" s="16" t="s">
        <v>77</v>
      </c>
      <c r="I2370" s="16" t="s">
        <v>77</v>
      </c>
      <c r="J2370" s="16" t="s">
        <v>78</v>
      </c>
      <c r="K2370" s="16" t="s">
        <v>607</v>
      </c>
      <c r="L2370" s="9">
        <v>45330</v>
      </c>
      <c r="M2370" s="9"/>
      <c r="N2370" s="9">
        <v>45330</v>
      </c>
      <c r="O2370" s="7">
        <v>45330</v>
      </c>
      <c r="P2370" s="9">
        <v>45330</v>
      </c>
      <c r="Q2370" s="9"/>
      <c r="R2370" s="9" t="s">
        <v>34</v>
      </c>
      <c r="S2370" s="16" t="s">
        <v>94</v>
      </c>
      <c r="T2370" s="16" t="s">
        <v>109</v>
      </c>
      <c r="U2370" s="16"/>
      <c r="V2370" s="16"/>
      <c r="W2370" s="16" t="s">
        <v>54</v>
      </c>
      <c r="X2370" s="16" t="s">
        <v>55</v>
      </c>
      <c r="Y2370">
        <v>7</v>
      </c>
      <c r="Z2370">
        <v>5</v>
      </c>
      <c r="AA2370">
        <v>3.5</v>
      </c>
      <c r="AB2370">
        <v>6</v>
      </c>
      <c r="AC2370">
        <v>0.5</v>
      </c>
      <c r="AD2370">
        <v>6</v>
      </c>
      <c r="AE2370" t="s">
        <v>3976</v>
      </c>
    </row>
    <row r="2371" spans="1:31" x14ac:dyDescent="0.25">
      <c r="A2371" s="16" t="s">
        <v>23</v>
      </c>
      <c r="B2371" s="16" t="s">
        <v>39</v>
      </c>
      <c r="C2371" s="16" t="s">
        <v>779</v>
      </c>
      <c r="D2371" s="16" t="s">
        <v>3139</v>
      </c>
      <c r="E2371" s="16" t="s">
        <v>27</v>
      </c>
      <c r="F2371" s="16" t="s">
        <v>349</v>
      </c>
      <c r="G2371" s="16" t="s">
        <v>1276</v>
      </c>
      <c r="H2371" s="16" t="s">
        <v>77</v>
      </c>
      <c r="I2371" s="16" t="s">
        <v>77</v>
      </c>
      <c r="J2371" s="16" t="s">
        <v>82</v>
      </c>
      <c r="K2371" s="16" t="s">
        <v>4051</v>
      </c>
      <c r="L2371" s="9">
        <v>45382</v>
      </c>
      <c r="M2371" s="9"/>
      <c r="N2371" s="9">
        <v>45382</v>
      </c>
      <c r="O2371" s="7">
        <v>45382</v>
      </c>
      <c r="P2371" s="9"/>
      <c r="Q2371" s="9"/>
      <c r="R2371" s="9" t="s">
        <v>93</v>
      </c>
      <c r="S2371" s="16" t="s">
        <v>94</v>
      </c>
      <c r="T2371" s="16" t="s">
        <v>109</v>
      </c>
      <c r="U2371" s="16"/>
      <c r="V2371" s="16"/>
      <c r="W2371" s="16" t="s">
        <v>54</v>
      </c>
      <c r="X2371" s="16" t="s">
        <v>55</v>
      </c>
      <c r="Y2371">
        <v>7</v>
      </c>
      <c r="Z2371">
        <v>3</v>
      </c>
      <c r="AA2371">
        <v>2.1</v>
      </c>
      <c r="AB2371">
        <v>2</v>
      </c>
      <c r="AC2371">
        <v>0.16666666666666666</v>
      </c>
      <c r="AD2371">
        <v>3</v>
      </c>
      <c r="AE2371" t="s">
        <v>4052</v>
      </c>
    </row>
    <row r="2372" spans="1:31" x14ac:dyDescent="0.25">
      <c r="A2372" s="16" t="s">
        <v>23</v>
      </c>
      <c r="B2372" s="16" t="s">
        <v>39</v>
      </c>
      <c r="C2372" s="16" t="s">
        <v>779</v>
      </c>
      <c r="D2372" s="16" t="s">
        <v>3139</v>
      </c>
      <c r="E2372" s="16" t="s">
        <v>27</v>
      </c>
      <c r="F2372" s="16" t="s">
        <v>349</v>
      </c>
      <c r="G2372" s="16" t="s">
        <v>1276</v>
      </c>
      <c r="H2372" s="16" t="s">
        <v>77</v>
      </c>
      <c r="I2372" s="16" t="s">
        <v>77</v>
      </c>
      <c r="J2372" s="16" t="s">
        <v>82</v>
      </c>
      <c r="K2372" s="16" t="s">
        <v>832</v>
      </c>
      <c r="L2372" s="9">
        <v>45382</v>
      </c>
      <c r="M2372" s="9"/>
      <c r="N2372" s="9">
        <v>45382</v>
      </c>
      <c r="O2372" s="7">
        <v>45382</v>
      </c>
      <c r="P2372" s="9"/>
      <c r="Q2372" s="9"/>
      <c r="R2372" s="9" t="s">
        <v>93</v>
      </c>
      <c r="S2372" s="16" t="s">
        <v>94</v>
      </c>
      <c r="T2372" s="16" t="s">
        <v>109</v>
      </c>
      <c r="U2372" s="16"/>
      <c r="V2372" s="16"/>
      <c r="W2372" s="16" t="s">
        <v>54</v>
      </c>
      <c r="X2372" s="16" t="s">
        <v>55</v>
      </c>
      <c r="Y2372">
        <v>7</v>
      </c>
      <c r="Z2372">
        <v>3</v>
      </c>
      <c r="AA2372">
        <v>2.1</v>
      </c>
      <c r="AB2372">
        <v>2</v>
      </c>
      <c r="AC2372">
        <v>0.16666666666666666</v>
      </c>
      <c r="AD2372">
        <v>3</v>
      </c>
      <c r="AE2372" t="s">
        <v>4053</v>
      </c>
    </row>
    <row r="2373" spans="1:31" x14ac:dyDescent="0.25">
      <c r="A2373" s="16" t="s">
        <v>23</v>
      </c>
      <c r="B2373" s="16" t="s">
        <v>39</v>
      </c>
      <c r="C2373" s="16" t="s">
        <v>779</v>
      </c>
      <c r="D2373" s="16" t="s">
        <v>3139</v>
      </c>
      <c r="E2373" s="16" t="s">
        <v>27</v>
      </c>
      <c r="F2373" s="16" t="s">
        <v>349</v>
      </c>
      <c r="G2373" s="16" t="s">
        <v>1276</v>
      </c>
      <c r="H2373" s="16" t="s">
        <v>77</v>
      </c>
      <c r="I2373" s="16" t="s">
        <v>77</v>
      </c>
      <c r="J2373" s="16" t="s">
        <v>82</v>
      </c>
      <c r="K2373" s="16" t="s">
        <v>735</v>
      </c>
      <c r="L2373" s="9">
        <v>45382</v>
      </c>
      <c r="M2373" s="9"/>
      <c r="N2373" s="9">
        <v>45382</v>
      </c>
      <c r="O2373" s="7">
        <v>45382</v>
      </c>
      <c r="P2373" s="9"/>
      <c r="Q2373" s="9"/>
      <c r="R2373" s="9" t="s">
        <v>93</v>
      </c>
      <c r="S2373" s="16" t="s">
        <v>94</v>
      </c>
      <c r="T2373" s="16" t="s">
        <v>109</v>
      </c>
      <c r="U2373" s="16"/>
      <c r="V2373" s="16"/>
      <c r="W2373" s="16" t="s">
        <v>54</v>
      </c>
      <c r="X2373" s="16" t="s">
        <v>55</v>
      </c>
      <c r="Y2373">
        <v>7</v>
      </c>
      <c r="Z2373">
        <v>3</v>
      </c>
      <c r="AA2373">
        <v>2.1</v>
      </c>
      <c r="AB2373">
        <v>2</v>
      </c>
      <c r="AC2373">
        <v>0.16666666666666666</v>
      </c>
      <c r="AD2373">
        <v>3</v>
      </c>
      <c r="AE2373" t="s">
        <v>3982</v>
      </c>
    </row>
    <row r="2374" spans="1:31" x14ac:dyDescent="0.25">
      <c r="A2374" s="16" t="s">
        <v>23</v>
      </c>
      <c r="B2374" s="16" t="s">
        <v>39</v>
      </c>
      <c r="C2374" s="16" t="s">
        <v>779</v>
      </c>
      <c r="D2374" s="16" t="s">
        <v>3139</v>
      </c>
      <c r="E2374" s="16" t="s">
        <v>27</v>
      </c>
      <c r="F2374" s="16" t="s">
        <v>349</v>
      </c>
      <c r="G2374" s="16" t="s">
        <v>1276</v>
      </c>
      <c r="H2374" s="16" t="s">
        <v>77</v>
      </c>
      <c r="I2374" s="16" t="s">
        <v>77</v>
      </c>
      <c r="J2374" s="16" t="s">
        <v>82</v>
      </c>
      <c r="K2374" s="16" t="s">
        <v>1010</v>
      </c>
      <c r="L2374" s="9">
        <v>45382</v>
      </c>
      <c r="M2374" s="9"/>
      <c r="N2374" s="9">
        <v>45382</v>
      </c>
      <c r="O2374" s="7">
        <v>45382</v>
      </c>
      <c r="P2374" s="9"/>
      <c r="Q2374" s="9"/>
      <c r="R2374" s="9" t="s">
        <v>93</v>
      </c>
      <c r="S2374" s="16" t="s">
        <v>94</v>
      </c>
      <c r="T2374" s="16" t="s">
        <v>109</v>
      </c>
      <c r="U2374" s="16"/>
      <c r="V2374" s="16"/>
      <c r="W2374" s="16" t="s">
        <v>54</v>
      </c>
      <c r="X2374" s="16" t="s">
        <v>55</v>
      </c>
      <c r="Y2374">
        <v>7</v>
      </c>
      <c r="Z2374">
        <v>3</v>
      </c>
      <c r="AA2374">
        <v>2.1</v>
      </c>
      <c r="AB2374">
        <v>2</v>
      </c>
      <c r="AC2374">
        <v>0.16666666666666666</v>
      </c>
      <c r="AD2374">
        <v>3</v>
      </c>
      <c r="AE2374" t="s">
        <v>4054</v>
      </c>
    </row>
    <row r="2375" spans="1:31" x14ac:dyDescent="0.25">
      <c r="A2375" s="16" t="s">
        <v>23</v>
      </c>
      <c r="B2375" s="16" t="s">
        <v>39</v>
      </c>
      <c r="C2375" s="16" t="s">
        <v>782</v>
      </c>
      <c r="D2375" s="16" t="s">
        <v>26</v>
      </c>
      <c r="E2375" s="16" t="s">
        <v>41</v>
      </c>
      <c r="F2375" s="16" t="s">
        <v>28</v>
      </c>
      <c r="G2375" s="16" t="s">
        <v>51</v>
      </c>
      <c r="H2375" s="16" t="s">
        <v>31</v>
      </c>
      <c r="I2375" s="16" t="s">
        <v>31</v>
      </c>
      <c r="J2375" s="16" t="s">
        <v>216</v>
      </c>
      <c r="K2375" s="16" t="s">
        <v>219</v>
      </c>
      <c r="L2375" s="9"/>
      <c r="M2375" s="9">
        <v>45058</v>
      </c>
      <c r="N2375" s="9">
        <v>45063</v>
      </c>
      <c r="O2375" s="7">
        <v>45063</v>
      </c>
      <c r="P2375" s="9">
        <v>45063</v>
      </c>
      <c r="Q2375" s="9">
        <v>44693</v>
      </c>
      <c r="R2375" s="9" t="s">
        <v>34</v>
      </c>
      <c r="S2375" s="16" t="s">
        <v>35</v>
      </c>
      <c r="T2375" s="16" t="s">
        <v>35</v>
      </c>
      <c r="U2375" s="16"/>
      <c r="V2375" s="16"/>
      <c r="W2375" s="16" t="s">
        <v>54</v>
      </c>
      <c r="X2375" s="16" t="s">
        <v>55</v>
      </c>
      <c r="Y2375">
        <v>6</v>
      </c>
      <c r="Z2375">
        <v>5</v>
      </c>
      <c r="AA2375">
        <v>3</v>
      </c>
      <c r="AB2375">
        <v>6</v>
      </c>
      <c r="AC2375">
        <v>0.5</v>
      </c>
      <c r="AD2375">
        <v>5</v>
      </c>
      <c r="AE2375" t="s">
        <v>1445</v>
      </c>
    </row>
    <row r="2376" spans="1:31" x14ac:dyDescent="0.25">
      <c r="A2376" s="16" t="s">
        <v>23</v>
      </c>
      <c r="B2376" s="16" t="s">
        <v>39</v>
      </c>
      <c r="C2376" s="16" t="s">
        <v>782</v>
      </c>
      <c r="D2376" s="16" t="s">
        <v>26</v>
      </c>
      <c r="E2376" s="16" t="s">
        <v>41</v>
      </c>
      <c r="F2376" s="16" t="s">
        <v>28</v>
      </c>
      <c r="G2376" s="16" t="s">
        <v>51</v>
      </c>
      <c r="H2376" s="16" t="s">
        <v>31</v>
      </c>
      <c r="I2376" s="16" t="s">
        <v>31</v>
      </c>
      <c r="J2376" s="16" t="s">
        <v>216</v>
      </c>
      <c r="K2376" s="16" t="s">
        <v>64</v>
      </c>
      <c r="L2376" s="9"/>
      <c r="M2376" s="9">
        <v>44979</v>
      </c>
      <c r="N2376" s="9">
        <v>44979</v>
      </c>
      <c r="O2376" s="7">
        <v>44979</v>
      </c>
      <c r="P2376" s="9">
        <v>44979</v>
      </c>
      <c r="Q2376" s="9">
        <v>44614</v>
      </c>
      <c r="R2376" s="9" t="s">
        <v>34</v>
      </c>
      <c r="S2376" s="16" t="s">
        <v>35</v>
      </c>
      <c r="T2376" s="16" t="s">
        <v>35</v>
      </c>
      <c r="U2376" s="16"/>
      <c r="V2376" s="16"/>
      <c r="W2376" s="16" t="s">
        <v>54</v>
      </c>
      <c r="X2376" s="16" t="s">
        <v>55</v>
      </c>
      <c r="Y2376">
        <v>6</v>
      </c>
      <c r="Z2376">
        <v>5</v>
      </c>
      <c r="AA2376">
        <v>3</v>
      </c>
      <c r="AB2376">
        <v>6</v>
      </c>
      <c r="AC2376">
        <v>0.5</v>
      </c>
      <c r="AD2376">
        <v>5</v>
      </c>
      <c r="AE2376" t="s">
        <v>1447</v>
      </c>
    </row>
    <row r="2377" spans="1:31" x14ac:dyDescent="0.25">
      <c r="A2377" s="16" t="s">
        <v>23</v>
      </c>
      <c r="B2377" s="16" t="s">
        <v>39</v>
      </c>
      <c r="C2377" s="16" t="s">
        <v>782</v>
      </c>
      <c r="D2377" s="16" t="s">
        <v>26</v>
      </c>
      <c r="E2377" s="16" t="s">
        <v>41</v>
      </c>
      <c r="F2377" s="16" t="s">
        <v>28</v>
      </c>
      <c r="G2377" s="16" t="s">
        <v>51</v>
      </c>
      <c r="H2377" s="16" t="s">
        <v>31</v>
      </c>
      <c r="I2377" s="16" t="s">
        <v>31</v>
      </c>
      <c r="J2377" s="16" t="s">
        <v>216</v>
      </c>
      <c r="K2377" s="16" t="s">
        <v>47</v>
      </c>
      <c r="L2377" s="9"/>
      <c r="M2377" s="9">
        <v>44979</v>
      </c>
      <c r="N2377" s="9">
        <v>44979</v>
      </c>
      <c r="O2377" s="7">
        <v>44979</v>
      </c>
      <c r="P2377" s="9">
        <v>44979</v>
      </c>
      <c r="Q2377" s="9">
        <v>44614</v>
      </c>
      <c r="R2377" s="9" t="s">
        <v>34</v>
      </c>
      <c r="S2377" s="16" t="s">
        <v>35</v>
      </c>
      <c r="T2377" s="16" t="s">
        <v>35</v>
      </c>
      <c r="U2377" s="16"/>
      <c r="V2377" s="16"/>
      <c r="W2377" s="16" t="s">
        <v>54</v>
      </c>
      <c r="X2377" s="16" t="s">
        <v>55</v>
      </c>
      <c r="Y2377">
        <v>6</v>
      </c>
      <c r="Z2377">
        <v>5</v>
      </c>
      <c r="AA2377">
        <v>3</v>
      </c>
      <c r="AB2377">
        <v>6</v>
      </c>
      <c r="AC2377">
        <v>0.5</v>
      </c>
      <c r="AD2377">
        <v>5</v>
      </c>
      <c r="AE2377" t="s">
        <v>1449</v>
      </c>
    </row>
    <row r="2378" spans="1:31" x14ac:dyDescent="0.25">
      <c r="A2378" s="16" t="s">
        <v>23</v>
      </c>
      <c r="B2378" s="16" t="s">
        <v>39</v>
      </c>
      <c r="C2378" s="16" t="s">
        <v>782</v>
      </c>
      <c r="D2378" s="16" t="s">
        <v>26</v>
      </c>
      <c r="E2378" s="16" t="s">
        <v>41</v>
      </c>
      <c r="F2378" s="16" t="s">
        <v>28</v>
      </c>
      <c r="G2378" s="16" t="s">
        <v>51</v>
      </c>
      <c r="H2378" s="16" t="s">
        <v>31</v>
      </c>
      <c r="I2378" s="16" t="s">
        <v>31</v>
      </c>
      <c r="J2378" s="16" t="s">
        <v>216</v>
      </c>
      <c r="K2378" s="16" t="s">
        <v>191</v>
      </c>
      <c r="L2378" s="9"/>
      <c r="M2378" s="9">
        <v>45058</v>
      </c>
      <c r="N2378" s="9">
        <v>45063</v>
      </c>
      <c r="O2378" s="7">
        <v>45063</v>
      </c>
      <c r="P2378" s="9">
        <v>45063</v>
      </c>
      <c r="Q2378" s="9">
        <v>44693</v>
      </c>
      <c r="R2378" s="9" t="s">
        <v>34</v>
      </c>
      <c r="S2378" s="16" t="s">
        <v>35</v>
      </c>
      <c r="T2378" s="16" t="s">
        <v>35</v>
      </c>
      <c r="U2378" s="16"/>
      <c r="V2378" s="16"/>
      <c r="W2378" s="16" t="s">
        <v>54</v>
      </c>
      <c r="X2378" s="16" t="s">
        <v>55</v>
      </c>
      <c r="Y2378">
        <v>6</v>
      </c>
      <c r="Z2378">
        <v>5</v>
      </c>
      <c r="AA2378">
        <v>3</v>
      </c>
      <c r="AB2378">
        <v>6</v>
      </c>
      <c r="AC2378">
        <v>0.5</v>
      </c>
      <c r="AD2378">
        <v>5</v>
      </c>
      <c r="AE2378" t="s">
        <v>1450</v>
      </c>
    </row>
    <row r="2379" spans="1:31" x14ac:dyDescent="0.25">
      <c r="A2379" s="16" t="s">
        <v>23</v>
      </c>
      <c r="B2379" s="16" t="s">
        <v>39</v>
      </c>
      <c r="C2379" s="16" t="s">
        <v>782</v>
      </c>
      <c r="D2379" s="16" t="s">
        <v>26</v>
      </c>
      <c r="E2379" s="16" t="s">
        <v>41</v>
      </c>
      <c r="F2379" s="16" t="s">
        <v>28</v>
      </c>
      <c r="G2379" s="16" t="s">
        <v>51</v>
      </c>
      <c r="H2379" s="16" t="s">
        <v>31</v>
      </c>
      <c r="I2379" s="16" t="s">
        <v>31</v>
      </c>
      <c r="J2379" s="16" t="s">
        <v>216</v>
      </c>
      <c r="K2379" s="16" t="s">
        <v>87</v>
      </c>
      <c r="L2379" s="9"/>
      <c r="M2379" s="9">
        <v>44979</v>
      </c>
      <c r="N2379" s="9">
        <v>44979</v>
      </c>
      <c r="O2379" s="7">
        <v>44979</v>
      </c>
      <c r="P2379" s="9">
        <v>44979</v>
      </c>
      <c r="Q2379" s="9">
        <v>44614</v>
      </c>
      <c r="R2379" s="9" t="s">
        <v>34</v>
      </c>
      <c r="S2379" s="16" t="s">
        <v>35</v>
      </c>
      <c r="T2379" s="16" t="s">
        <v>35</v>
      </c>
      <c r="U2379" s="16"/>
      <c r="V2379" s="16"/>
      <c r="W2379" s="16" t="s">
        <v>54</v>
      </c>
      <c r="X2379" s="16" t="s">
        <v>55</v>
      </c>
      <c r="Y2379">
        <v>6</v>
      </c>
      <c r="Z2379">
        <v>5</v>
      </c>
      <c r="AA2379">
        <v>3</v>
      </c>
      <c r="AB2379">
        <v>6</v>
      </c>
      <c r="AC2379">
        <v>0.5</v>
      </c>
      <c r="AD2379">
        <v>5</v>
      </c>
      <c r="AE2379" t="s">
        <v>1453</v>
      </c>
    </row>
    <row r="2380" spans="1:31" x14ac:dyDescent="0.25">
      <c r="A2380" s="16" t="s">
        <v>23</v>
      </c>
      <c r="B2380" s="16" t="s">
        <v>39</v>
      </c>
      <c r="C2380" s="16" t="s">
        <v>782</v>
      </c>
      <c r="D2380" s="16" t="s">
        <v>26</v>
      </c>
      <c r="E2380" s="16" t="s">
        <v>41</v>
      </c>
      <c r="F2380" s="16" t="s">
        <v>28</v>
      </c>
      <c r="G2380" s="16" t="s">
        <v>51</v>
      </c>
      <c r="H2380" s="16" t="s">
        <v>31</v>
      </c>
      <c r="I2380" s="16" t="s">
        <v>31</v>
      </c>
      <c r="J2380" s="16" t="s">
        <v>216</v>
      </c>
      <c r="K2380" s="16" t="s">
        <v>57</v>
      </c>
      <c r="L2380" s="9"/>
      <c r="M2380" s="9">
        <v>45058</v>
      </c>
      <c r="N2380" s="9">
        <v>45063</v>
      </c>
      <c r="O2380" s="7">
        <v>45063</v>
      </c>
      <c r="P2380" s="9">
        <v>45063</v>
      </c>
      <c r="Q2380" s="9">
        <v>44693</v>
      </c>
      <c r="R2380" s="9" t="s">
        <v>34</v>
      </c>
      <c r="S2380" s="16" t="s">
        <v>35</v>
      </c>
      <c r="T2380" s="16" t="s">
        <v>35</v>
      </c>
      <c r="U2380" s="16"/>
      <c r="V2380" s="16"/>
      <c r="W2380" s="16" t="s">
        <v>54</v>
      </c>
      <c r="X2380" s="16" t="s">
        <v>55</v>
      </c>
      <c r="Y2380">
        <v>6</v>
      </c>
      <c r="Z2380">
        <v>5</v>
      </c>
      <c r="AA2380">
        <v>3</v>
      </c>
      <c r="AB2380">
        <v>6</v>
      </c>
      <c r="AC2380">
        <v>0.5</v>
      </c>
      <c r="AD2380">
        <v>5</v>
      </c>
      <c r="AE2380" t="s">
        <v>1454</v>
      </c>
    </row>
    <row r="2381" spans="1:31" x14ac:dyDescent="0.25">
      <c r="A2381" s="16" t="s">
        <v>23</v>
      </c>
      <c r="B2381" s="16" t="s">
        <v>39</v>
      </c>
      <c r="C2381" s="16" t="s">
        <v>782</v>
      </c>
      <c r="D2381" s="16" t="s">
        <v>26</v>
      </c>
      <c r="E2381" s="16" t="s">
        <v>41</v>
      </c>
      <c r="F2381" s="16" t="s">
        <v>28</v>
      </c>
      <c r="G2381" s="16" t="s">
        <v>51</v>
      </c>
      <c r="H2381" s="16" t="s">
        <v>31</v>
      </c>
      <c r="I2381" s="16" t="s">
        <v>31</v>
      </c>
      <c r="J2381" s="16" t="s">
        <v>216</v>
      </c>
      <c r="K2381" s="16" t="s">
        <v>224</v>
      </c>
      <c r="L2381" s="9"/>
      <c r="M2381" s="9">
        <v>44979</v>
      </c>
      <c r="N2381" s="9">
        <v>45175</v>
      </c>
      <c r="O2381" s="7">
        <v>45175</v>
      </c>
      <c r="P2381" s="9">
        <v>45175</v>
      </c>
      <c r="Q2381" s="9">
        <v>44614</v>
      </c>
      <c r="R2381" s="9" t="s">
        <v>34</v>
      </c>
      <c r="S2381" s="16" t="s">
        <v>35</v>
      </c>
      <c r="T2381" s="16" t="s">
        <v>35</v>
      </c>
      <c r="U2381" s="16"/>
      <c r="V2381" s="16"/>
      <c r="W2381" s="16" t="s">
        <v>54</v>
      </c>
      <c r="X2381" s="16" t="s">
        <v>55</v>
      </c>
      <c r="Y2381">
        <v>6</v>
      </c>
      <c r="Z2381">
        <v>5</v>
      </c>
      <c r="AA2381">
        <v>3</v>
      </c>
      <c r="AB2381">
        <v>6</v>
      </c>
      <c r="AC2381">
        <v>0.5</v>
      </c>
      <c r="AD2381">
        <v>5</v>
      </c>
      <c r="AE2381" t="s">
        <v>1456</v>
      </c>
    </row>
    <row r="2382" spans="1:31" x14ac:dyDescent="0.25">
      <c r="A2382" s="16" t="s">
        <v>23</v>
      </c>
      <c r="B2382" s="16" t="s">
        <v>39</v>
      </c>
      <c r="C2382" s="16" t="s">
        <v>782</v>
      </c>
      <c r="D2382" s="16" t="s">
        <v>26</v>
      </c>
      <c r="E2382" s="16" t="s">
        <v>41</v>
      </c>
      <c r="F2382" s="16" t="s">
        <v>28</v>
      </c>
      <c r="G2382" s="16" t="s">
        <v>69</v>
      </c>
      <c r="H2382" s="16" t="s">
        <v>70</v>
      </c>
      <c r="I2382" s="16" t="s">
        <v>31</v>
      </c>
      <c r="J2382" s="16" t="s">
        <v>429</v>
      </c>
      <c r="K2382" s="16" t="s">
        <v>783</v>
      </c>
      <c r="L2382" s="9"/>
      <c r="M2382" s="9">
        <v>44989</v>
      </c>
      <c r="N2382" s="9">
        <v>45014</v>
      </c>
      <c r="O2382" s="7">
        <v>45014</v>
      </c>
      <c r="P2382" s="9">
        <v>45014</v>
      </c>
      <c r="Q2382" s="9"/>
      <c r="R2382" s="9" t="s">
        <v>34</v>
      </c>
      <c r="S2382" s="16" t="s">
        <v>35</v>
      </c>
      <c r="T2382" s="16" t="s">
        <v>35</v>
      </c>
      <c r="U2382" s="16"/>
      <c r="V2382" s="16"/>
      <c r="W2382" s="16" t="s">
        <v>54</v>
      </c>
      <c r="X2382" s="16" t="s">
        <v>55</v>
      </c>
      <c r="Y2382">
        <v>6</v>
      </c>
      <c r="Z2382">
        <v>5</v>
      </c>
      <c r="AA2382">
        <v>3</v>
      </c>
      <c r="AB2382">
        <v>6</v>
      </c>
      <c r="AC2382">
        <v>0.5</v>
      </c>
      <c r="AD2382">
        <v>5</v>
      </c>
      <c r="AE2382" t="s">
        <v>2184</v>
      </c>
    </row>
    <row r="2383" spans="1:31" x14ac:dyDescent="0.25">
      <c r="A2383" s="16" t="s">
        <v>23</v>
      </c>
      <c r="B2383" s="16" t="s">
        <v>39</v>
      </c>
      <c r="C2383" s="16" t="s">
        <v>782</v>
      </c>
      <c r="D2383" s="16" t="s">
        <v>3139</v>
      </c>
      <c r="E2383" s="16" t="s">
        <v>27</v>
      </c>
      <c r="F2383" s="16" t="s">
        <v>28</v>
      </c>
      <c r="G2383" s="16" t="s">
        <v>29</v>
      </c>
      <c r="H2383" s="16" t="s">
        <v>30</v>
      </c>
      <c r="I2383" s="16" t="s">
        <v>31</v>
      </c>
      <c r="J2383" s="16" t="s">
        <v>216</v>
      </c>
      <c r="K2383" s="16" t="s">
        <v>707</v>
      </c>
      <c r="L2383" s="9"/>
      <c r="M2383" s="9">
        <v>45163</v>
      </c>
      <c r="N2383" s="9">
        <v>45163</v>
      </c>
      <c r="O2383" s="7">
        <v>45163</v>
      </c>
      <c r="P2383" s="9"/>
      <c r="Q2383" s="9"/>
      <c r="R2383" s="9" t="s">
        <v>34</v>
      </c>
      <c r="S2383" s="16" t="s">
        <v>35</v>
      </c>
      <c r="T2383" s="16" t="s">
        <v>35</v>
      </c>
      <c r="U2383" s="16"/>
      <c r="V2383" s="16"/>
      <c r="W2383" s="16" t="s">
        <v>54</v>
      </c>
      <c r="X2383" s="16" t="s">
        <v>55</v>
      </c>
      <c r="Y2383">
        <v>6</v>
      </c>
      <c r="Z2383">
        <v>3</v>
      </c>
      <c r="AA2383">
        <v>1.8</v>
      </c>
      <c r="AB2383">
        <v>2</v>
      </c>
      <c r="AC2383">
        <v>0.16666666666666666</v>
      </c>
      <c r="AD2383">
        <v>3</v>
      </c>
      <c r="AE2383" t="s">
        <v>3352</v>
      </c>
    </row>
    <row r="2384" spans="1:31" x14ac:dyDescent="0.25">
      <c r="A2384" s="16" t="s">
        <v>23</v>
      </c>
      <c r="B2384" s="16" t="s">
        <v>39</v>
      </c>
      <c r="C2384" s="16" t="s">
        <v>782</v>
      </c>
      <c r="D2384" s="16" t="s">
        <v>3139</v>
      </c>
      <c r="E2384" s="16" t="s">
        <v>27</v>
      </c>
      <c r="F2384" s="16" t="s">
        <v>28</v>
      </c>
      <c r="G2384" s="16" t="s">
        <v>29</v>
      </c>
      <c r="H2384" s="16" t="s">
        <v>30</v>
      </c>
      <c r="I2384" s="16" t="s">
        <v>31</v>
      </c>
      <c r="J2384" s="16" t="s">
        <v>216</v>
      </c>
      <c r="K2384" s="16" t="s">
        <v>33</v>
      </c>
      <c r="L2384" s="9"/>
      <c r="M2384" s="9">
        <v>45163</v>
      </c>
      <c r="N2384" s="9">
        <v>45163</v>
      </c>
      <c r="O2384" s="7">
        <v>45163</v>
      </c>
      <c r="P2384" s="9"/>
      <c r="Q2384" s="9"/>
      <c r="R2384" s="9" t="s">
        <v>34</v>
      </c>
      <c r="S2384" s="16" t="s">
        <v>35</v>
      </c>
      <c r="T2384" s="16" t="s">
        <v>35</v>
      </c>
      <c r="U2384" s="16"/>
      <c r="V2384" s="16"/>
      <c r="W2384" s="16" t="s">
        <v>54</v>
      </c>
      <c r="X2384" s="16" t="s">
        <v>55</v>
      </c>
      <c r="Y2384">
        <v>6</v>
      </c>
      <c r="Z2384">
        <v>3</v>
      </c>
      <c r="AA2384">
        <v>1.8</v>
      </c>
      <c r="AB2384">
        <v>2</v>
      </c>
      <c r="AC2384">
        <v>0.16666666666666666</v>
      </c>
      <c r="AD2384">
        <v>3</v>
      </c>
      <c r="AE2384" t="s">
        <v>1460</v>
      </c>
    </row>
    <row r="2385" spans="1:31" x14ac:dyDescent="0.25">
      <c r="A2385" s="16" t="s">
        <v>23</v>
      </c>
      <c r="B2385" s="16" t="s">
        <v>39</v>
      </c>
      <c r="C2385" s="16" t="s">
        <v>782</v>
      </c>
      <c r="D2385" s="16" t="s">
        <v>3139</v>
      </c>
      <c r="E2385" s="16" t="s">
        <v>27</v>
      </c>
      <c r="F2385" s="16" t="s">
        <v>28</v>
      </c>
      <c r="G2385" s="16" t="s">
        <v>29</v>
      </c>
      <c r="H2385" s="16" t="s">
        <v>30</v>
      </c>
      <c r="I2385" s="16" t="s">
        <v>31</v>
      </c>
      <c r="J2385" s="16" t="s">
        <v>216</v>
      </c>
      <c r="K2385" s="16" t="s">
        <v>47</v>
      </c>
      <c r="L2385" s="9"/>
      <c r="M2385" s="9">
        <v>45163</v>
      </c>
      <c r="N2385" s="9">
        <v>45163</v>
      </c>
      <c r="O2385" s="7">
        <v>45163</v>
      </c>
      <c r="P2385" s="9"/>
      <c r="Q2385" s="9"/>
      <c r="R2385" s="9" t="s">
        <v>34</v>
      </c>
      <c r="S2385" s="16" t="s">
        <v>35</v>
      </c>
      <c r="T2385" s="16" t="s">
        <v>35</v>
      </c>
      <c r="U2385" s="16"/>
      <c r="V2385" s="16"/>
      <c r="W2385" s="16" t="s">
        <v>54</v>
      </c>
      <c r="X2385" s="16" t="s">
        <v>55</v>
      </c>
      <c r="Y2385">
        <v>6</v>
      </c>
      <c r="Z2385">
        <v>3</v>
      </c>
      <c r="AA2385">
        <v>1.8</v>
      </c>
      <c r="AB2385">
        <v>2</v>
      </c>
      <c r="AC2385">
        <v>0.16666666666666666</v>
      </c>
      <c r="AD2385">
        <v>3</v>
      </c>
      <c r="AE2385" t="s">
        <v>1462</v>
      </c>
    </row>
    <row r="2386" spans="1:31" x14ac:dyDescent="0.25">
      <c r="A2386" s="16" t="s">
        <v>23</v>
      </c>
      <c r="B2386" s="16" t="s">
        <v>39</v>
      </c>
      <c r="C2386" s="16" t="s">
        <v>782</v>
      </c>
      <c r="D2386" s="16" t="s">
        <v>3139</v>
      </c>
      <c r="E2386" s="16" t="s">
        <v>27</v>
      </c>
      <c r="F2386" s="16" t="s">
        <v>28</v>
      </c>
      <c r="G2386" s="16" t="s">
        <v>29</v>
      </c>
      <c r="H2386" s="16" t="s">
        <v>30</v>
      </c>
      <c r="I2386" s="16" t="s">
        <v>31</v>
      </c>
      <c r="J2386" s="16" t="s">
        <v>216</v>
      </c>
      <c r="K2386" s="16" t="s">
        <v>191</v>
      </c>
      <c r="L2386" s="9"/>
      <c r="M2386" s="9">
        <v>45163</v>
      </c>
      <c r="N2386" s="9">
        <v>45163</v>
      </c>
      <c r="O2386" s="7">
        <v>45163</v>
      </c>
      <c r="P2386" s="9"/>
      <c r="Q2386" s="9"/>
      <c r="R2386" s="9" t="s">
        <v>34</v>
      </c>
      <c r="S2386" s="16" t="s">
        <v>35</v>
      </c>
      <c r="T2386" s="16" t="s">
        <v>35</v>
      </c>
      <c r="U2386" s="16"/>
      <c r="V2386" s="16"/>
      <c r="W2386" s="16" t="s">
        <v>54</v>
      </c>
      <c r="X2386" s="16" t="s">
        <v>55</v>
      </c>
      <c r="Y2386">
        <v>6</v>
      </c>
      <c r="Z2386">
        <v>3</v>
      </c>
      <c r="AA2386">
        <v>1.8</v>
      </c>
      <c r="AB2386">
        <v>2</v>
      </c>
      <c r="AC2386">
        <v>0.16666666666666666</v>
      </c>
      <c r="AD2386">
        <v>3</v>
      </c>
      <c r="AE2386" t="s">
        <v>1463</v>
      </c>
    </row>
    <row r="2387" spans="1:31" x14ac:dyDescent="0.25">
      <c r="A2387" s="16" t="s">
        <v>23</v>
      </c>
      <c r="B2387" s="16" t="s">
        <v>39</v>
      </c>
      <c r="C2387" s="16" t="s">
        <v>782</v>
      </c>
      <c r="D2387" s="16" t="s">
        <v>3139</v>
      </c>
      <c r="E2387" s="16" t="s">
        <v>27</v>
      </c>
      <c r="F2387" s="16" t="s">
        <v>28</v>
      </c>
      <c r="G2387" s="16" t="s">
        <v>29</v>
      </c>
      <c r="H2387" s="16" t="s">
        <v>30</v>
      </c>
      <c r="I2387" s="16" t="s">
        <v>31</v>
      </c>
      <c r="J2387" s="16" t="s">
        <v>216</v>
      </c>
      <c r="K2387" s="16" t="s">
        <v>228</v>
      </c>
      <c r="L2387" s="9"/>
      <c r="M2387" s="9">
        <v>45163</v>
      </c>
      <c r="N2387" s="9">
        <v>45163</v>
      </c>
      <c r="O2387" s="7">
        <v>45163</v>
      </c>
      <c r="P2387" s="9"/>
      <c r="Q2387" s="9"/>
      <c r="R2387" s="9" t="s">
        <v>34</v>
      </c>
      <c r="S2387" s="16" t="s">
        <v>35</v>
      </c>
      <c r="T2387" s="16" t="s">
        <v>35</v>
      </c>
      <c r="U2387" s="16"/>
      <c r="V2387" s="16"/>
      <c r="W2387" s="16" t="s">
        <v>54</v>
      </c>
      <c r="X2387" s="16" t="s">
        <v>55</v>
      </c>
      <c r="Y2387">
        <v>6</v>
      </c>
      <c r="Z2387">
        <v>3</v>
      </c>
      <c r="AA2387">
        <v>1.8</v>
      </c>
      <c r="AB2387">
        <v>2</v>
      </c>
      <c r="AC2387">
        <v>0.16666666666666666</v>
      </c>
      <c r="AD2387">
        <v>3</v>
      </c>
      <c r="AE2387" t="s">
        <v>1466</v>
      </c>
    </row>
    <row r="2388" spans="1:31" x14ac:dyDescent="0.25">
      <c r="A2388" s="16" t="s">
        <v>23</v>
      </c>
      <c r="B2388" s="16" t="s">
        <v>39</v>
      </c>
      <c r="C2388" s="16" t="s">
        <v>782</v>
      </c>
      <c r="D2388" s="16" t="s">
        <v>3139</v>
      </c>
      <c r="E2388" s="16" t="s">
        <v>27</v>
      </c>
      <c r="F2388" s="16" t="s">
        <v>28</v>
      </c>
      <c r="G2388" s="16" t="s">
        <v>29</v>
      </c>
      <c r="H2388" s="16" t="s">
        <v>30</v>
      </c>
      <c r="I2388" s="16" t="s">
        <v>31</v>
      </c>
      <c r="J2388" s="16" t="s">
        <v>216</v>
      </c>
      <c r="K2388" s="16" t="s">
        <v>229</v>
      </c>
      <c r="L2388" s="9"/>
      <c r="M2388" s="9">
        <v>45163</v>
      </c>
      <c r="N2388" s="9">
        <v>45163</v>
      </c>
      <c r="O2388" s="7">
        <v>45163</v>
      </c>
      <c r="P2388" s="9"/>
      <c r="Q2388" s="9"/>
      <c r="R2388" s="9" t="s">
        <v>34</v>
      </c>
      <c r="S2388" s="16" t="s">
        <v>35</v>
      </c>
      <c r="T2388" s="16" t="s">
        <v>35</v>
      </c>
      <c r="U2388" s="16"/>
      <c r="V2388" s="16"/>
      <c r="W2388" s="16" t="s">
        <v>54</v>
      </c>
      <c r="X2388" s="16" t="s">
        <v>55</v>
      </c>
      <c r="Y2388">
        <v>6</v>
      </c>
      <c r="Z2388">
        <v>3</v>
      </c>
      <c r="AA2388">
        <v>1.8</v>
      </c>
      <c r="AB2388">
        <v>2</v>
      </c>
      <c r="AC2388">
        <v>0.16666666666666666</v>
      </c>
      <c r="AD2388">
        <v>3</v>
      </c>
      <c r="AE2388" t="s">
        <v>1467</v>
      </c>
    </row>
    <row r="2389" spans="1:31" x14ac:dyDescent="0.25">
      <c r="A2389" s="16" t="s">
        <v>23</v>
      </c>
      <c r="B2389" s="16" t="s">
        <v>39</v>
      </c>
      <c r="C2389" s="16" t="s">
        <v>782</v>
      </c>
      <c r="D2389" s="16" t="s">
        <v>3139</v>
      </c>
      <c r="E2389" s="16" t="s">
        <v>27</v>
      </c>
      <c r="F2389" s="16" t="s">
        <v>28</v>
      </c>
      <c r="G2389" s="16" t="s">
        <v>29</v>
      </c>
      <c r="H2389" s="16" t="s">
        <v>30</v>
      </c>
      <c r="I2389" s="16" t="s">
        <v>31</v>
      </c>
      <c r="J2389" s="16" t="s">
        <v>216</v>
      </c>
      <c r="K2389" s="16" t="s">
        <v>652</v>
      </c>
      <c r="L2389" s="9"/>
      <c r="M2389" s="9">
        <v>45163</v>
      </c>
      <c r="N2389" s="9">
        <v>45163</v>
      </c>
      <c r="O2389" s="7">
        <v>45163</v>
      </c>
      <c r="P2389" s="9"/>
      <c r="Q2389" s="9"/>
      <c r="R2389" s="9" t="s">
        <v>34</v>
      </c>
      <c r="S2389" s="16" t="s">
        <v>35</v>
      </c>
      <c r="T2389" s="16" t="s">
        <v>35</v>
      </c>
      <c r="U2389" s="16"/>
      <c r="V2389" s="16"/>
      <c r="W2389" s="16" t="s">
        <v>54</v>
      </c>
      <c r="X2389" s="16" t="s">
        <v>55</v>
      </c>
      <c r="Y2389">
        <v>6</v>
      </c>
      <c r="Z2389">
        <v>3</v>
      </c>
      <c r="AA2389">
        <v>1.8</v>
      </c>
      <c r="AB2389">
        <v>2</v>
      </c>
      <c r="AC2389">
        <v>0.16666666666666666</v>
      </c>
      <c r="AD2389">
        <v>3</v>
      </c>
      <c r="AE2389" t="s">
        <v>3355</v>
      </c>
    </row>
    <row r="2390" spans="1:31" x14ac:dyDescent="0.25">
      <c r="A2390" s="16" t="s">
        <v>23</v>
      </c>
      <c r="B2390" s="16" t="s">
        <v>39</v>
      </c>
      <c r="C2390" s="16" t="s">
        <v>782</v>
      </c>
      <c r="D2390" s="16" t="s">
        <v>3139</v>
      </c>
      <c r="E2390" s="16" t="s">
        <v>27</v>
      </c>
      <c r="F2390" s="16" t="s">
        <v>28</v>
      </c>
      <c r="G2390" s="16" t="s">
        <v>29</v>
      </c>
      <c r="H2390" s="16" t="s">
        <v>30</v>
      </c>
      <c r="I2390" s="16" t="s">
        <v>31</v>
      </c>
      <c r="J2390" s="16" t="s">
        <v>216</v>
      </c>
      <c r="K2390" s="16" t="s">
        <v>230</v>
      </c>
      <c r="L2390" s="9"/>
      <c r="M2390" s="9">
        <v>45163</v>
      </c>
      <c r="N2390" s="9">
        <v>45163</v>
      </c>
      <c r="O2390" s="7">
        <v>45163</v>
      </c>
      <c r="P2390" s="9"/>
      <c r="Q2390" s="9"/>
      <c r="R2390" s="9" t="s">
        <v>34</v>
      </c>
      <c r="S2390" s="16" t="s">
        <v>35</v>
      </c>
      <c r="T2390" s="16" t="s">
        <v>35</v>
      </c>
      <c r="U2390" s="16"/>
      <c r="V2390" s="16"/>
      <c r="W2390" s="16" t="s">
        <v>54</v>
      </c>
      <c r="X2390" s="16" t="s">
        <v>55</v>
      </c>
      <c r="Y2390">
        <v>6</v>
      </c>
      <c r="Z2390">
        <v>3</v>
      </c>
      <c r="AA2390">
        <v>1.8</v>
      </c>
      <c r="AB2390">
        <v>2</v>
      </c>
      <c r="AC2390">
        <v>0.16666666666666666</v>
      </c>
      <c r="AD2390">
        <v>3</v>
      </c>
      <c r="AE2390" t="s">
        <v>1469</v>
      </c>
    </row>
    <row r="2391" spans="1:31" x14ac:dyDescent="0.25">
      <c r="A2391" s="16" t="s">
        <v>23</v>
      </c>
      <c r="B2391" s="16" t="s">
        <v>39</v>
      </c>
      <c r="C2391" s="16" t="s">
        <v>782</v>
      </c>
      <c r="D2391" s="16" t="s">
        <v>3139</v>
      </c>
      <c r="E2391" s="16" t="s">
        <v>27</v>
      </c>
      <c r="F2391" s="16" t="s">
        <v>28</v>
      </c>
      <c r="G2391" s="16" t="s">
        <v>29</v>
      </c>
      <c r="H2391" s="16" t="s">
        <v>30</v>
      </c>
      <c r="I2391" s="16" t="s">
        <v>31</v>
      </c>
      <c r="J2391" s="16" t="s">
        <v>216</v>
      </c>
      <c r="K2391" s="16" t="s">
        <v>711</v>
      </c>
      <c r="L2391" s="9"/>
      <c r="M2391" s="9">
        <v>45163</v>
      </c>
      <c r="N2391" s="9">
        <v>45163</v>
      </c>
      <c r="O2391" s="7">
        <v>45163</v>
      </c>
      <c r="P2391" s="9"/>
      <c r="Q2391" s="9"/>
      <c r="R2391" s="9" t="s">
        <v>34</v>
      </c>
      <c r="S2391" s="16" t="s">
        <v>35</v>
      </c>
      <c r="T2391" s="16" t="s">
        <v>35</v>
      </c>
      <c r="U2391" s="16"/>
      <c r="V2391" s="16"/>
      <c r="W2391" s="16" t="s">
        <v>54</v>
      </c>
      <c r="X2391" s="16" t="s">
        <v>55</v>
      </c>
      <c r="Y2391">
        <v>6</v>
      </c>
      <c r="Z2391">
        <v>3</v>
      </c>
      <c r="AA2391">
        <v>1.8</v>
      </c>
      <c r="AB2391">
        <v>2</v>
      </c>
      <c r="AC2391">
        <v>0.16666666666666666</v>
      </c>
      <c r="AD2391">
        <v>3</v>
      </c>
      <c r="AE2391" t="s">
        <v>3356</v>
      </c>
    </row>
    <row r="2392" spans="1:31" x14ac:dyDescent="0.25">
      <c r="A2392" s="16" t="s">
        <v>23</v>
      </c>
      <c r="B2392" s="16" t="s">
        <v>3143</v>
      </c>
      <c r="C2392" s="16" t="s">
        <v>782</v>
      </c>
      <c r="D2392" s="16" t="s">
        <v>26</v>
      </c>
      <c r="E2392" s="16" t="s">
        <v>41</v>
      </c>
      <c r="F2392" s="16" t="s">
        <v>349</v>
      </c>
      <c r="G2392" s="16" t="s">
        <v>2909</v>
      </c>
      <c r="H2392" s="16" t="s">
        <v>31</v>
      </c>
      <c r="I2392" s="16" t="s">
        <v>31</v>
      </c>
      <c r="J2392" s="16" t="s">
        <v>216</v>
      </c>
      <c r="K2392" s="16" t="s">
        <v>219</v>
      </c>
      <c r="L2392" s="9"/>
      <c r="M2392" s="9">
        <v>45428</v>
      </c>
      <c r="N2392" s="9">
        <v>45428</v>
      </c>
      <c r="O2392" s="7">
        <v>45428</v>
      </c>
      <c r="P2392" s="9"/>
      <c r="Q2392" s="9"/>
      <c r="R2392" s="9" t="s">
        <v>93</v>
      </c>
      <c r="S2392" s="16" t="s">
        <v>35</v>
      </c>
      <c r="T2392" s="16" t="s">
        <v>35</v>
      </c>
      <c r="U2392" s="16"/>
      <c r="V2392" s="16"/>
      <c r="W2392" s="16" t="s">
        <v>54</v>
      </c>
      <c r="X2392" s="16" t="s">
        <v>55</v>
      </c>
      <c r="Y2392">
        <v>6</v>
      </c>
      <c r="Z2392">
        <v>5</v>
      </c>
      <c r="AA2392">
        <v>3</v>
      </c>
      <c r="AB2392">
        <v>6</v>
      </c>
      <c r="AC2392">
        <v>0.5</v>
      </c>
      <c r="AD2392">
        <v>5</v>
      </c>
      <c r="AE2392" t="s">
        <v>3359</v>
      </c>
    </row>
    <row r="2393" spans="1:31" x14ac:dyDescent="0.25">
      <c r="A2393" s="16" t="s">
        <v>23</v>
      </c>
      <c r="B2393" s="16" t="s">
        <v>3143</v>
      </c>
      <c r="C2393" s="16" t="s">
        <v>782</v>
      </c>
      <c r="D2393" s="16" t="s">
        <v>26</v>
      </c>
      <c r="E2393" s="16" t="s">
        <v>41</v>
      </c>
      <c r="F2393" s="16" t="s">
        <v>349</v>
      </c>
      <c r="G2393" s="16" t="s">
        <v>2909</v>
      </c>
      <c r="H2393" s="16" t="s">
        <v>31</v>
      </c>
      <c r="I2393" s="16" t="s">
        <v>31</v>
      </c>
      <c r="J2393" s="16" t="s">
        <v>216</v>
      </c>
      <c r="K2393" s="16" t="s">
        <v>64</v>
      </c>
      <c r="L2393" s="9"/>
      <c r="M2393" s="9">
        <v>45344</v>
      </c>
      <c r="N2393" s="9">
        <v>45344</v>
      </c>
      <c r="O2393" s="7">
        <v>45344</v>
      </c>
      <c r="P2393" s="9"/>
      <c r="Q2393" s="9"/>
      <c r="R2393" s="9" t="s">
        <v>93</v>
      </c>
      <c r="S2393" s="16" t="s">
        <v>35</v>
      </c>
      <c r="T2393" s="16" t="s">
        <v>35</v>
      </c>
      <c r="U2393" s="16"/>
      <c r="V2393" s="16"/>
      <c r="W2393" s="16" t="s">
        <v>54</v>
      </c>
      <c r="X2393" s="16" t="s">
        <v>55</v>
      </c>
      <c r="Y2393">
        <v>6</v>
      </c>
      <c r="Z2393">
        <v>5</v>
      </c>
      <c r="AA2393">
        <v>3</v>
      </c>
      <c r="AB2393">
        <v>6</v>
      </c>
      <c r="AC2393">
        <v>0.5</v>
      </c>
      <c r="AD2393">
        <v>5</v>
      </c>
      <c r="AE2393" t="s">
        <v>3361</v>
      </c>
    </row>
    <row r="2394" spans="1:31" x14ac:dyDescent="0.25">
      <c r="A2394" s="16" t="s">
        <v>23</v>
      </c>
      <c r="B2394" s="16" t="s">
        <v>3143</v>
      </c>
      <c r="C2394" s="16" t="s">
        <v>782</v>
      </c>
      <c r="D2394" s="16" t="s">
        <v>26</v>
      </c>
      <c r="E2394" s="16" t="s">
        <v>41</v>
      </c>
      <c r="F2394" s="16" t="s">
        <v>349</v>
      </c>
      <c r="G2394" s="16" t="s">
        <v>2909</v>
      </c>
      <c r="H2394" s="16" t="s">
        <v>31</v>
      </c>
      <c r="I2394" s="16" t="s">
        <v>31</v>
      </c>
      <c r="J2394" s="16" t="s">
        <v>216</v>
      </c>
      <c r="K2394" s="16" t="s">
        <v>47</v>
      </c>
      <c r="L2394" s="9"/>
      <c r="M2394" s="9">
        <v>45344</v>
      </c>
      <c r="N2394" s="9">
        <v>45344</v>
      </c>
      <c r="O2394" s="7">
        <v>45344</v>
      </c>
      <c r="P2394" s="9"/>
      <c r="Q2394" s="9"/>
      <c r="R2394" s="9" t="s">
        <v>93</v>
      </c>
      <c r="S2394" s="16" t="s">
        <v>35</v>
      </c>
      <c r="T2394" s="16" t="s">
        <v>35</v>
      </c>
      <c r="U2394" s="16"/>
      <c r="V2394" s="16"/>
      <c r="W2394" s="16" t="s">
        <v>54</v>
      </c>
      <c r="X2394" s="16" t="s">
        <v>55</v>
      </c>
      <c r="Y2394">
        <v>6</v>
      </c>
      <c r="Z2394">
        <v>5</v>
      </c>
      <c r="AA2394">
        <v>3</v>
      </c>
      <c r="AB2394">
        <v>6</v>
      </c>
      <c r="AC2394">
        <v>0.5</v>
      </c>
      <c r="AD2394">
        <v>5</v>
      </c>
      <c r="AE2394" t="s">
        <v>3363</v>
      </c>
    </row>
    <row r="2395" spans="1:31" x14ac:dyDescent="0.25">
      <c r="A2395" s="16" t="s">
        <v>23</v>
      </c>
      <c r="B2395" s="16" t="s">
        <v>3143</v>
      </c>
      <c r="C2395" s="16" t="s">
        <v>782</v>
      </c>
      <c r="D2395" s="16" t="s">
        <v>26</v>
      </c>
      <c r="E2395" s="16" t="s">
        <v>41</v>
      </c>
      <c r="F2395" s="16" t="s">
        <v>349</v>
      </c>
      <c r="G2395" s="16" t="s">
        <v>2909</v>
      </c>
      <c r="H2395" s="16" t="s">
        <v>31</v>
      </c>
      <c r="I2395" s="16" t="s">
        <v>31</v>
      </c>
      <c r="J2395" s="16" t="s">
        <v>216</v>
      </c>
      <c r="K2395" s="16" t="s">
        <v>191</v>
      </c>
      <c r="L2395" s="9"/>
      <c r="M2395" s="9">
        <v>45428</v>
      </c>
      <c r="N2395" s="9">
        <v>45428</v>
      </c>
      <c r="O2395" s="7">
        <v>45428</v>
      </c>
      <c r="P2395" s="9"/>
      <c r="Q2395" s="9"/>
      <c r="R2395" s="9" t="s">
        <v>93</v>
      </c>
      <c r="S2395" s="16" t="s">
        <v>35</v>
      </c>
      <c r="T2395" s="16" t="s">
        <v>35</v>
      </c>
      <c r="U2395" s="16"/>
      <c r="V2395" s="16"/>
      <c r="W2395" s="16" t="s">
        <v>54</v>
      </c>
      <c r="X2395" s="16" t="s">
        <v>55</v>
      </c>
      <c r="Y2395">
        <v>6</v>
      </c>
      <c r="Z2395">
        <v>5</v>
      </c>
      <c r="AA2395">
        <v>3</v>
      </c>
      <c r="AB2395">
        <v>6</v>
      </c>
      <c r="AC2395">
        <v>0.5</v>
      </c>
      <c r="AD2395">
        <v>5</v>
      </c>
      <c r="AE2395" t="s">
        <v>3364</v>
      </c>
    </row>
    <row r="2396" spans="1:31" x14ac:dyDescent="0.25">
      <c r="A2396" s="16" t="s">
        <v>23</v>
      </c>
      <c r="B2396" s="16" t="s">
        <v>3143</v>
      </c>
      <c r="C2396" s="16" t="s">
        <v>782</v>
      </c>
      <c r="D2396" s="16" t="s">
        <v>26</v>
      </c>
      <c r="E2396" s="16" t="s">
        <v>41</v>
      </c>
      <c r="F2396" s="16" t="s">
        <v>349</v>
      </c>
      <c r="G2396" s="16" t="s">
        <v>2909</v>
      </c>
      <c r="H2396" s="16" t="s">
        <v>31</v>
      </c>
      <c r="I2396" s="16" t="s">
        <v>31</v>
      </c>
      <c r="J2396" s="16" t="s">
        <v>216</v>
      </c>
      <c r="K2396" s="16" t="s">
        <v>87</v>
      </c>
      <c r="L2396" s="9"/>
      <c r="M2396" s="9">
        <v>45344</v>
      </c>
      <c r="N2396" s="9">
        <v>45344</v>
      </c>
      <c r="O2396" s="7">
        <v>45344</v>
      </c>
      <c r="P2396" s="9"/>
      <c r="Q2396" s="9"/>
      <c r="R2396" s="9" t="s">
        <v>93</v>
      </c>
      <c r="S2396" s="16" t="s">
        <v>35</v>
      </c>
      <c r="T2396" s="16" t="s">
        <v>35</v>
      </c>
      <c r="U2396" s="16"/>
      <c r="V2396" s="16"/>
      <c r="W2396" s="16" t="s">
        <v>54</v>
      </c>
      <c r="X2396" s="16" t="s">
        <v>55</v>
      </c>
      <c r="Y2396">
        <v>6</v>
      </c>
      <c r="Z2396">
        <v>5</v>
      </c>
      <c r="AA2396">
        <v>3</v>
      </c>
      <c r="AB2396">
        <v>6</v>
      </c>
      <c r="AC2396">
        <v>0.5</v>
      </c>
      <c r="AD2396">
        <v>5</v>
      </c>
      <c r="AE2396" t="s">
        <v>3367</v>
      </c>
    </row>
    <row r="2397" spans="1:31" x14ac:dyDescent="0.25">
      <c r="A2397" s="16" t="s">
        <v>23</v>
      </c>
      <c r="B2397" s="16" t="s">
        <v>3143</v>
      </c>
      <c r="C2397" s="16" t="s">
        <v>782</v>
      </c>
      <c r="D2397" s="16" t="s">
        <v>26</v>
      </c>
      <c r="E2397" s="16" t="s">
        <v>41</v>
      </c>
      <c r="F2397" s="16" t="s">
        <v>349</v>
      </c>
      <c r="G2397" s="16" t="s">
        <v>2909</v>
      </c>
      <c r="H2397" s="16" t="s">
        <v>31</v>
      </c>
      <c r="I2397" s="16" t="s">
        <v>31</v>
      </c>
      <c r="J2397" s="16" t="s">
        <v>216</v>
      </c>
      <c r="K2397" s="16" t="s">
        <v>57</v>
      </c>
      <c r="L2397" s="9"/>
      <c r="M2397" s="9">
        <v>45428</v>
      </c>
      <c r="N2397" s="9">
        <v>45428</v>
      </c>
      <c r="O2397" s="7">
        <v>45428</v>
      </c>
      <c r="P2397" s="9"/>
      <c r="Q2397" s="9"/>
      <c r="R2397" s="9" t="s">
        <v>93</v>
      </c>
      <c r="S2397" s="16" t="s">
        <v>35</v>
      </c>
      <c r="T2397" s="16" t="s">
        <v>35</v>
      </c>
      <c r="U2397" s="16"/>
      <c r="V2397" s="16"/>
      <c r="W2397" s="16" t="s">
        <v>54</v>
      </c>
      <c r="X2397" s="16" t="s">
        <v>55</v>
      </c>
      <c r="Y2397">
        <v>6</v>
      </c>
      <c r="Z2397">
        <v>5</v>
      </c>
      <c r="AA2397">
        <v>3</v>
      </c>
      <c r="AB2397">
        <v>6</v>
      </c>
      <c r="AC2397">
        <v>0.5</v>
      </c>
      <c r="AD2397">
        <v>5</v>
      </c>
      <c r="AE2397" t="s">
        <v>3368</v>
      </c>
    </row>
    <row r="2398" spans="1:31" x14ac:dyDescent="0.25">
      <c r="A2398" s="16" t="s">
        <v>23</v>
      </c>
      <c r="B2398" s="16" t="s">
        <v>3143</v>
      </c>
      <c r="C2398" s="16" t="s">
        <v>782</v>
      </c>
      <c r="D2398" s="16" t="s">
        <v>26</v>
      </c>
      <c r="E2398" s="16" t="s">
        <v>41</v>
      </c>
      <c r="F2398" s="16" t="s">
        <v>349</v>
      </c>
      <c r="G2398" s="16" t="s">
        <v>2909</v>
      </c>
      <c r="H2398" s="16" t="s">
        <v>31</v>
      </c>
      <c r="I2398" s="16" t="s">
        <v>31</v>
      </c>
      <c r="J2398" s="16" t="s">
        <v>216</v>
      </c>
      <c r="K2398" s="16" t="s">
        <v>224</v>
      </c>
      <c r="L2398" s="9"/>
      <c r="M2398" s="9">
        <v>45540</v>
      </c>
      <c r="N2398" s="9">
        <v>45540</v>
      </c>
      <c r="O2398" s="7">
        <v>45540</v>
      </c>
      <c r="P2398" s="9"/>
      <c r="Q2398" s="9"/>
      <c r="R2398" s="9" t="s">
        <v>93</v>
      </c>
      <c r="S2398" s="16" t="s">
        <v>35</v>
      </c>
      <c r="T2398" s="16" t="s">
        <v>35</v>
      </c>
      <c r="U2398" s="16"/>
      <c r="V2398" s="16"/>
      <c r="W2398" s="16" t="s">
        <v>54</v>
      </c>
      <c r="X2398" s="16" t="s">
        <v>55</v>
      </c>
      <c r="Y2398">
        <v>6</v>
      </c>
      <c r="Z2398">
        <v>5</v>
      </c>
      <c r="AA2398">
        <v>3</v>
      </c>
      <c r="AB2398">
        <v>6</v>
      </c>
      <c r="AC2398">
        <v>0.5</v>
      </c>
      <c r="AD2398">
        <v>5</v>
      </c>
      <c r="AE2398" t="s">
        <v>3370</v>
      </c>
    </row>
    <row r="2399" spans="1:31" x14ac:dyDescent="0.25">
      <c r="A2399" s="16" t="s">
        <v>23</v>
      </c>
      <c r="B2399" s="16" t="s">
        <v>3143</v>
      </c>
      <c r="C2399" s="16" t="s">
        <v>782</v>
      </c>
      <c r="D2399" s="16" t="s">
        <v>26</v>
      </c>
      <c r="E2399" s="16" t="s">
        <v>41</v>
      </c>
      <c r="F2399" s="16" t="s">
        <v>349</v>
      </c>
      <c r="G2399" s="16" t="s">
        <v>3156</v>
      </c>
      <c r="H2399" s="16" t="s">
        <v>70</v>
      </c>
      <c r="I2399" s="16" t="s">
        <v>31</v>
      </c>
      <c r="J2399" s="16" t="s">
        <v>429</v>
      </c>
      <c r="K2399" s="16" t="s">
        <v>783</v>
      </c>
      <c r="L2399" s="9"/>
      <c r="M2399" s="9">
        <v>45379</v>
      </c>
      <c r="N2399" s="9">
        <v>45379</v>
      </c>
      <c r="O2399" s="7">
        <v>45379</v>
      </c>
      <c r="P2399" s="9"/>
      <c r="Q2399" s="9"/>
      <c r="R2399" s="9" t="s">
        <v>93</v>
      </c>
      <c r="S2399" s="16" t="s">
        <v>35</v>
      </c>
      <c r="T2399" s="16" t="s">
        <v>35</v>
      </c>
      <c r="U2399" s="16"/>
      <c r="V2399" s="16"/>
      <c r="W2399" s="16" t="s">
        <v>54</v>
      </c>
      <c r="X2399" s="16" t="s">
        <v>55</v>
      </c>
      <c r="Y2399">
        <v>6</v>
      </c>
      <c r="Z2399">
        <v>5</v>
      </c>
      <c r="AA2399">
        <v>3</v>
      </c>
      <c r="AB2399">
        <v>6</v>
      </c>
      <c r="AC2399">
        <v>0.5</v>
      </c>
      <c r="AD2399">
        <v>5</v>
      </c>
      <c r="AE2399" t="s">
        <v>4055</v>
      </c>
    </row>
    <row r="2400" spans="1:31" x14ac:dyDescent="0.25">
      <c r="A2400" s="16" t="s">
        <v>23</v>
      </c>
      <c r="B2400" s="16" t="s">
        <v>3143</v>
      </c>
      <c r="C2400" s="16" t="s">
        <v>782</v>
      </c>
      <c r="D2400" s="16" t="s">
        <v>3139</v>
      </c>
      <c r="E2400" s="16" t="s">
        <v>27</v>
      </c>
      <c r="F2400" s="16" t="s">
        <v>349</v>
      </c>
      <c r="G2400" s="16" t="s">
        <v>2912</v>
      </c>
      <c r="H2400" s="16" t="s">
        <v>30</v>
      </c>
      <c r="I2400" s="16" t="s">
        <v>31</v>
      </c>
      <c r="J2400" s="16" t="s">
        <v>216</v>
      </c>
      <c r="K2400" s="16" t="s">
        <v>707</v>
      </c>
      <c r="L2400" s="9"/>
      <c r="M2400" s="9">
        <v>45528</v>
      </c>
      <c r="N2400" s="9">
        <v>45528</v>
      </c>
      <c r="O2400" s="7">
        <v>45528</v>
      </c>
      <c r="P2400" s="9"/>
      <c r="Q2400" s="9"/>
      <c r="R2400" s="9" t="s">
        <v>93</v>
      </c>
      <c r="S2400" s="16" t="s">
        <v>35</v>
      </c>
      <c r="T2400" s="16" t="s">
        <v>35</v>
      </c>
      <c r="U2400" s="16"/>
      <c r="V2400" s="16"/>
      <c r="W2400" s="16" t="s">
        <v>54</v>
      </c>
      <c r="X2400" s="16" t="s">
        <v>55</v>
      </c>
      <c r="Y2400">
        <v>6</v>
      </c>
      <c r="Z2400">
        <v>3</v>
      </c>
      <c r="AA2400">
        <v>1.8</v>
      </c>
      <c r="AB2400">
        <v>2</v>
      </c>
      <c r="AC2400">
        <v>0.16666666666666666</v>
      </c>
      <c r="AD2400">
        <v>3</v>
      </c>
      <c r="AE2400" t="s">
        <v>3383</v>
      </c>
    </row>
    <row r="2401" spans="1:31" x14ac:dyDescent="0.25">
      <c r="A2401" s="16" t="s">
        <v>23</v>
      </c>
      <c r="B2401" s="16" t="s">
        <v>3143</v>
      </c>
      <c r="C2401" s="16" t="s">
        <v>782</v>
      </c>
      <c r="D2401" s="16" t="s">
        <v>3139</v>
      </c>
      <c r="E2401" s="16" t="s">
        <v>27</v>
      </c>
      <c r="F2401" s="16" t="s">
        <v>349</v>
      </c>
      <c r="G2401" s="16" t="s">
        <v>2912</v>
      </c>
      <c r="H2401" s="16" t="s">
        <v>30</v>
      </c>
      <c r="I2401" s="16" t="s">
        <v>31</v>
      </c>
      <c r="J2401" s="16" t="s">
        <v>216</v>
      </c>
      <c r="K2401" s="16" t="s">
        <v>33</v>
      </c>
      <c r="L2401" s="9"/>
      <c r="M2401" s="9">
        <v>45528</v>
      </c>
      <c r="N2401" s="9">
        <v>45528</v>
      </c>
      <c r="O2401" s="7">
        <v>45528</v>
      </c>
      <c r="P2401" s="9"/>
      <c r="Q2401" s="9"/>
      <c r="R2401" s="9" t="s">
        <v>93</v>
      </c>
      <c r="S2401" s="16" t="s">
        <v>35</v>
      </c>
      <c r="T2401" s="16" t="s">
        <v>35</v>
      </c>
      <c r="U2401" s="16"/>
      <c r="V2401" s="16"/>
      <c r="W2401" s="16" t="s">
        <v>54</v>
      </c>
      <c r="X2401" s="16" t="s">
        <v>55</v>
      </c>
      <c r="Y2401">
        <v>6</v>
      </c>
      <c r="Z2401">
        <v>3</v>
      </c>
      <c r="AA2401">
        <v>1.8</v>
      </c>
      <c r="AB2401">
        <v>2</v>
      </c>
      <c r="AC2401">
        <v>0.16666666666666666</v>
      </c>
      <c r="AD2401">
        <v>3</v>
      </c>
      <c r="AE2401" t="s">
        <v>3384</v>
      </c>
    </row>
    <row r="2402" spans="1:31" x14ac:dyDescent="0.25">
      <c r="A2402" s="16" t="s">
        <v>23</v>
      </c>
      <c r="B2402" s="16" t="s">
        <v>3143</v>
      </c>
      <c r="C2402" s="16" t="s">
        <v>782</v>
      </c>
      <c r="D2402" s="16" t="s">
        <v>3139</v>
      </c>
      <c r="E2402" s="16" t="s">
        <v>27</v>
      </c>
      <c r="F2402" s="16" t="s">
        <v>349</v>
      </c>
      <c r="G2402" s="16" t="s">
        <v>2912</v>
      </c>
      <c r="H2402" s="16" t="s">
        <v>30</v>
      </c>
      <c r="I2402" s="16" t="s">
        <v>31</v>
      </c>
      <c r="J2402" s="16" t="s">
        <v>216</v>
      </c>
      <c r="K2402" s="16" t="s">
        <v>47</v>
      </c>
      <c r="L2402" s="9"/>
      <c r="M2402" s="9">
        <v>45528</v>
      </c>
      <c r="N2402" s="9">
        <v>45528</v>
      </c>
      <c r="O2402" s="7">
        <v>45528</v>
      </c>
      <c r="P2402" s="9"/>
      <c r="Q2402" s="9"/>
      <c r="R2402" s="9" t="s">
        <v>93</v>
      </c>
      <c r="S2402" s="16" t="s">
        <v>35</v>
      </c>
      <c r="T2402" s="16" t="s">
        <v>35</v>
      </c>
      <c r="U2402" s="16"/>
      <c r="V2402" s="16"/>
      <c r="W2402" s="16" t="s">
        <v>54</v>
      </c>
      <c r="X2402" s="16" t="s">
        <v>55</v>
      </c>
      <c r="Y2402">
        <v>6</v>
      </c>
      <c r="Z2402">
        <v>3</v>
      </c>
      <c r="AA2402">
        <v>1.8</v>
      </c>
      <c r="AB2402">
        <v>2</v>
      </c>
      <c r="AC2402">
        <v>0.16666666666666666</v>
      </c>
      <c r="AD2402">
        <v>3</v>
      </c>
      <c r="AE2402" t="s">
        <v>3386</v>
      </c>
    </row>
    <row r="2403" spans="1:31" x14ac:dyDescent="0.25">
      <c r="A2403" s="16" t="s">
        <v>23</v>
      </c>
      <c r="B2403" s="16" t="s">
        <v>3143</v>
      </c>
      <c r="C2403" s="16" t="s">
        <v>782</v>
      </c>
      <c r="D2403" s="16" t="s">
        <v>3139</v>
      </c>
      <c r="E2403" s="16" t="s">
        <v>27</v>
      </c>
      <c r="F2403" s="16" t="s">
        <v>349</v>
      </c>
      <c r="G2403" s="16" t="s">
        <v>2912</v>
      </c>
      <c r="H2403" s="16" t="s">
        <v>30</v>
      </c>
      <c r="I2403" s="16" t="s">
        <v>31</v>
      </c>
      <c r="J2403" s="16" t="s">
        <v>216</v>
      </c>
      <c r="K2403" s="16" t="s">
        <v>191</v>
      </c>
      <c r="L2403" s="9"/>
      <c r="M2403" s="9">
        <v>45528</v>
      </c>
      <c r="N2403" s="9">
        <v>45528</v>
      </c>
      <c r="O2403" s="7">
        <v>45528</v>
      </c>
      <c r="P2403" s="9"/>
      <c r="Q2403" s="9"/>
      <c r="R2403" s="9" t="s">
        <v>93</v>
      </c>
      <c r="S2403" s="16" t="s">
        <v>35</v>
      </c>
      <c r="T2403" s="16" t="s">
        <v>35</v>
      </c>
      <c r="U2403" s="16"/>
      <c r="V2403" s="16"/>
      <c r="W2403" s="16" t="s">
        <v>54</v>
      </c>
      <c r="X2403" s="16" t="s">
        <v>55</v>
      </c>
      <c r="Y2403">
        <v>6</v>
      </c>
      <c r="Z2403">
        <v>3</v>
      </c>
      <c r="AA2403">
        <v>1.8</v>
      </c>
      <c r="AB2403">
        <v>2</v>
      </c>
      <c r="AC2403">
        <v>0.16666666666666666</v>
      </c>
      <c r="AD2403">
        <v>3</v>
      </c>
      <c r="AE2403" t="s">
        <v>3387</v>
      </c>
    </row>
    <row r="2404" spans="1:31" x14ac:dyDescent="0.25">
      <c r="A2404" s="16" t="s">
        <v>23</v>
      </c>
      <c r="B2404" s="16" t="s">
        <v>3143</v>
      </c>
      <c r="C2404" s="16" t="s">
        <v>782</v>
      </c>
      <c r="D2404" s="16" t="s">
        <v>3139</v>
      </c>
      <c r="E2404" s="16" t="s">
        <v>27</v>
      </c>
      <c r="F2404" s="16" t="s">
        <v>349</v>
      </c>
      <c r="G2404" s="16" t="s">
        <v>2912</v>
      </c>
      <c r="H2404" s="16" t="s">
        <v>30</v>
      </c>
      <c r="I2404" s="16" t="s">
        <v>31</v>
      </c>
      <c r="J2404" s="16" t="s">
        <v>216</v>
      </c>
      <c r="K2404" s="16" t="s">
        <v>228</v>
      </c>
      <c r="L2404" s="9"/>
      <c r="M2404" s="9">
        <v>45528</v>
      </c>
      <c r="N2404" s="9">
        <v>45528</v>
      </c>
      <c r="O2404" s="7">
        <v>45528</v>
      </c>
      <c r="P2404" s="9"/>
      <c r="Q2404" s="9"/>
      <c r="R2404" s="9" t="s">
        <v>93</v>
      </c>
      <c r="S2404" s="16" t="s">
        <v>35</v>
      </c>
      <c r="T2404" s="16" t="s">
        <v>35</v>
      </c>
      <c r="U2404" s="16"/>
      <c r="V2404" s="16"/>
      <c r="W2404" s="16" t="s">
        <v>54</v>
      </c>
      <c r="X2404" s="16" t="s">
        <v>55</v>
      </c>
      <c r="Y2404">
        <v>6</v>
      </c>
      <c r="Z2404">
        <v>3</v>
      </c>
      <c r="AA2404">
        <v>1.8</v>
      </c>
      <c r="AB2404">
        <v>2</v>
      </c>
      <c r="AC2404">
        <v>0.16666666666666666</v>
      </c>
      <c r="AD2404">
        <v>3</v>
      </c>
      <c r="AE2404" t="s">
        <v>3390</v>
      </c>
    </row>
    <row r="2405" spans="1:31" x14ac:dyDescent="0.25">
      <c r="A2405" s="16" t="s">
        <v>23</v>
      </c>
      <c r="B2405" s="16" t="s">
        <v>3143</v>
      </c>
      <c r="C2405" s="16" t="s">
        <v>782</v>
      </c>
      <c r="D2405" s="16" t="s">
        <v>3139</v>
      </c>
      <c r="E2405" s="16" t="s">
        <v>27</v>
      </c>
      <c r="F2405" s="16" t="s">
        <v>349</v>
      </c>
      <c r="G2405" s="16" t="s">
        <v>2912</v>
      </c>
      <c r="H2405" s="16" t="s">
        <v>30</v>
      </c>
      <c r="I2405" s="16" t="s">
        <v>31</v>
      </c>
      <c r="J2405" s="16" t="s">
        <v>216</v>
      </c>
      <c r="K2405" s="16" t="s">
        <v>229</v>
      </c>
      <c r="L2405" s="9"/>
      <c r="M2405" s="9">
        <v>45528</v>
      </c>
      <c r="N2405" s="9">
        <v>45528</v>
      </c>
      <c r="O2405" s="7">
        <v>45528</v>
      </c>
      <c r="P2405" s="9"/>
      <c r="Q2405" s="9"/>
      <c r="R2405" s="9" t="s">
        <v>93</v>
      </c>
      <c r="S2405" s="16" t="s">
        <v>35</v>
      </c>
      <c r="T2405" s="16" t="s">
        <v>35</v>
      </c>
      <c r="U2405" s="16"/>
      <c r="V2405" s="16"/>
      <c r="W2405" s="16" t="s">
        <v>54</v>
      </c>
      <c r="X2405" s="16" t="s">
        <v>55</v>
      </c>
      <c r="Y2405">
        <v>6</v>
      </c>
      <c r="Z2405">
        <v>3</v>
      </c>
      <c r="AA2405">
        <v>1.8</v>
      </c>
      <c r="AB2405">
        <v>2</v>
      </c>
      <c r="AC2405">
        <v>0.16666666666666666</v>
      </c>
      <c r="AD2405">
        <v>3</v>
      </c>
      <c r="AE2405" t="s">
        <v>3392</v>
      </c>
    </row>
    <row r="2406" spans="1:31" x14ac:dyDescent="0.25">
      <c r="A2406" s="16" t="s">
        <v>23</v>
      </c>
      <c r="B2406" s="16" t="s">
        <v>3143</v>
      </c>
      <c r="C2406" s="16" t="s">
        <v>782</v>
      </c>
      <c r="D2406" s="16" t="s">
        <v>3139</v>
      </c>
      <c r="E2406" s="16" t="s">
        <v>27</v>
      </c>
      <c r="F2406" s="16" t="s">
        <v>349</v>
      </c>
      <c r="G2406" s="16" t="s">
        <v>2912</v>
      </c>
      <c r="H2406" s="16" t="s">
        <v>30</v>
      </c>
      <c r="I2406" s="16" t="s">
        <v>31</v>
      </c>
      <c r="J2406" s="16" t="s">
        <v>216</v>
      </c>
      <c r="K2406" s="16" t="s">
        <v>652</v>
      </c>
      <c r="L2406" s="9"/>
      <c r="M2406" s="9">
        <v>45528</v>
      </c>
      <c r="N2406" s="9">
        <v>45528</v>
      </c>
      <c r="O2406" s="7">
        <v>45528</v>
      </c>
      <c r="P2406" s="9"/>
      <c r="Q2406" s="9"/>
      <c r="R2406" s="9" t="s">
        <v>93</v>
      </c>
      <c r="S2406" s="16" t="s">
        <v>35</v>
      </c>
      <c r="T2406" s="16" t="s">
        <v>35</v>
      </c>
      <c r="U2406" s="16"/>
      <c r="V2406" s="16"/>
      <c r="W2406" s="16" t="s">
        <v>54</v>
      </c>
      <c r="X2406" s="16" t="s">
        <v>55</v>
      </c>
      <c r="Y2406">
        <v>6</v>
      </c>
      <c r="Z2406">
        <v>3</v>
      </c>
      <c r="AA2406">
        <v>1.8</v>
      </c>
      <c r="AB2406">
        <v>2</v>
      </c>
      <c r="AC2406">
        <v>0.16666666666666666</v>
      </c>
      <c r="AD2406">
        <v>3</v>
      </c>
      <c r="AE2406" t="s">
        <v>3394</v>
      </c>
    </row>
    <row r="2407" spans="1:31" x14ac:dyDescent="0.25">
      <c r="A2407" s="16" t="s">
        <v>23</v>
      </c>
      <c r="B2407" s="16" t="s">
        <v>3143</v>
      </c>
      <c r="C2407" s="16" t="s">
        <v>782</v>
      </c>
      <c r="D2407" s="16" t="s">
        <v>3139</v>
      </c>
      <c r="E2407" s="16" t="s">
        <v>27</v>
      </c>
      <c r="F2407" s="16" t="s">
        <v>349</v>
      </c>
      <c r="G2407" s="16" t="s">
        <v>2912</v>
      </c>
      <c r="H2407" s="16" t="s">
        <v>30</v>
      </c>
      <c r="I2407" s="16" t="s">
        <v>31</v>
      </c>
      <c r="J2407" s="16" t="s">
        <v>216</v>
      </c>
      <c r="K2407" s="16" t="s">
        <v>230</v>
      </c>
      <c r="L2407" s="9"/>
      <c r="M2407" s="9">
        <v>45528</v>
      </c>
      <c r="N2407" s="9">
        <v>45528</v>
      </c>
      <c r="O2407" s="7">
        <v>45528</v>
      </c>
      <c r="P2407" s="9"/>
      <c r="Q2407" s="9"/>
      <c r="R2407" s="9" t="s">
        <v>93</v>
      </c>
      <c r="S2407" s="16" t="s">
        <v>35</v>
      </c>
      <c r="T2407" s="16" t="s">
        <v>35</v>
      </c>
      <c r="U2407" s="16"/>
      <c r="V2407" s="16"/>
      <c r="W2407" s="16" t="s">
        <v>54</v>
      </c>
      <c r="X2407" s="16" t="s">
        <v>55</v>
      </c>
      <c r="Y2407">
        <v>6</v>
      </c>
      <c r="Z2407">
        <v>3</v>
      </c>
      <c r="AA2407">
        <v>1.8</v>
      </c>
      <c r="AB2407">
        <v>2</v>
      </c>
      <c r="AC2407">
        <v>0.16666666666666666</v>
      </c>
      <c r="AD2407">
        <v>3</v>
      </c>
      <c r="AE2407" t="s">
        <v>3395</v>
      </c>
    </row>
    <row r="2408" spans="1:31" x14ac:dyDescent="0.25">
      <c r="A2408" s="16" t="s">
        <v>23</v>
      </c>
      <c r="B2408" s="16" t="s">
        <v>3143</v>
      </c>
      <c r="C2408" s="16" t="s">
        <v>782</v>
      </c>
      <c r="D2408" s="16" t="s">
        <v>3139</v>
      </c>
      <c r="E2408" s="16" t="s">
        <v>27</v>
      </c>
      <c r="F2408" s="16" t="s">
        <v>349</v>
      </c>
      <c r="G2408" s="16" t="s">
        <v>2912</v>
      </c>
      <c r="H2408" s="16" t="s">
        <v>30</v>
      </c>
      <c r="I2408" s="16" t="s">
        <v>31</v>
      </c>
      <c r="J2408" s="16" t="s">
        <v>216</v>
      </c>
      <c r="K2408" s="16" t="s">
        <v>711</v>
      </c>
      <c r="L2408" s="9"/>
      <c r="M2408" s="9">
        <v>45528</v>
      </c>
      <c r="N2408" s="9">
        <v>45528</v>
      </c>
      <c r="O2408" s="7">
        <v>45528</v>
      </c>
      <c r="P2408" s="9"/>
      <c r="Q2408" s="9"/>
      <c r="R2408" s="9" t="s">
        <v>93</v>
      </c>
      <c r="S2408" s="16" t="s">
        <v>35</v>
      </c>
      <c r="T2408" s="16" t="s">
        <v>35</v>
      </c>
      <c r="U2408" s="16"/>
      <c r="V2408" s="16"/>
      <c r="W2408" s="16" t="s">
        <v>54</v>
      </c>
      <c r="X2408" s="16" t="s">
        <v>55</v>
      </c>
      <c r="Y2408">
        <v>6</v>
      </c>
      <c r="Z2408">
        <v>3</v>
      </c>
      <c r="AA2408">
        <v>1.8</v>
      </c>
      <c r="AB2408">
        <v>2</v>
      </c>
      <c r="AC2408">
        <v>0.16666666666666666</v>
      </c>
      <c r="AD2408">
        <v>3</v>
      </c>
      <c r="AE2408" t="s">
        <v>3396</v>
      </c>
    </row>
    <row r="2409" spans="1:31" x14ac:dyDescent="0.25">
      <c r="A2409" s="16" t="s">
        <v>23</v>
      </c>
      <c r="B2409" s="16" t="s">
        <v>39</v>
      </c>
      <c r="C2409" s="16" t="s">
        <v>784</v>
      </c>
      <c r="D2409" s="16" t="s">
        <v>26</v>
      </c>
      <c r="E2409" s="16" t="s">
        <v>41</v>
      </c>
      <c r="F2409" s="16" t="s">
        <v>28</v>
      </c>
      <c r="G2409" s="16" t="s">
        <v>42</v>
      </c>
      <c r="H2409" s="16" t="s">
        <v>43</v>
      </c>
      <c r="I2409" s="16" t="s">
        <v>43</v>
      </c>
      <c r="J2409" s="16" t="s">
        <v>99</v>
      </c>
      <c r="K2409" s="16" t="s">
        <v>53</v>
      </c>
      <c r="L2409" s="9"/>
      <c r="M2409" s="9">
        <v>44813</v>
      </c>
      <c r="N2409" s="9">
        <v>44813</v>
      </c>
      <c r="O2409" s="7">
        <v>44813</v>
      </c>
      <c r="P2409" s="9"/>
      <c r="Q2409" s="9"/>
      <c r="R2409" s="9" t="s">
        <v>34</v>
      </c>
      <c r="S2409" s="16" t="s">
        <v>35</v>
      </c>
      <c r="T2409" s="16" t="s">
        <v>36</v>
      </c>
      <c r="U2409" s="16"/>
      <c r="V2409" s="16"/>
      <c r="W2409" s="16" t="s">
        <v>54</v>
      </c>
      <c r="X2409" s="16" t="s">
        <v>38</v>
      </c>
      <c r="Y2409">
        <v>6</v>
      </c>
      <c r="Z2409">
        <v>5</v>
      </c>
      <c r="AA2409">
        <v>3</v>
      </c>
      <c r="AB2409">
        <v>6</v>
      </c>
      <c r="AC2409">
        <v>0.5</v>
      </c>
      <c r="AD2409">
        <v>5</v>
      </c>
      <c r="AE2409" t="s">
        <v>2185</v>
      </c>
    </row>
    <row r="2410" spans="1:31" x14ac:dyDescent="0.25">
      <c r="A2410" s="16" t="s">
        <v>23</v>
      </c>
      <c r="B2410" s="16" t="s">
        <v>39</v>
      </c>
      <c r="C2410" s="16" t="s">
        <v>784</v>
      </c>
      <c r="D2410" s="16" t="s">
        <v>26</v>
      </c>
      <c r="E2410" s="16" t="s">
        <v>41</v>
      </c>
      <c r="F2410" s="16" t="s">
        <v>28</v>
      </c>
      <c r="G2410" s="16" t="s">
        <v>42</v>
      </c>
      <c r="H2410" s="16" t="s">
        <v>43</v>
      </c>
      <c r="I2410" s="16" t="s">
        <v>43</v>
      </c>
      <c r="J2410" s="16" t="s">
        <v>99</v>
      </c>
      <c r="K2410" s="16" t="s">
        <v>64</v>
      </c>
      <c r="L2410" s="9"/>
      <c r="M2410" s="9">
        <v>44958</v>
      </c>
      <c r="N2410" s="9">
        <v>44960</v>
      </c>
      <c r="O2410" s="7">
        <v>44960</v>
      </c>
      <c r="P2410" s="9">
        <v>44960</v>
      </c>
      <c r="Q2410" s="9"/>
      <c r="R2410" s="9" t="s">
        <v>34</v>
      </c>
      <c r="S2410" s="16" t="s">
        <v>35</v>
      </c>
      <c r="T2410" s="16" t="s">
        <v>36</v>
      </c>
      <c r="U2410" s="16"/>
      <c r="V2410" s="16"/>
      <c r="W2410" s="16" t="s">
        <v>54</v>
      </c>
      <c r="X2410" s="16" t="s">
        <v>38</v>
      </c>
      <c r="Y2410">
        <v>6</v>
      </c>
      <c r="Z2410">
        <v>5</v>
      </c>
      <c r="AA2410">
        <v>3</v>
      </c>
      <c r="AB2410">
        <v>6</v>
      </c>
      <c r="AC2410">
        <v>0.5</v>
      </c>
      <c r="AD2410">
        <v>5</v>
      </c>
      <c r="AE2410" t="s">
        <v>2186</v>
      </c>
    </row>
    <row r="2411" spans="1:31" x14ac:dyDescent="0.25">
      <c r="A2411" s="16" t="s">
        <v>23</v>
      </c>
      <c r="B2411" s="16" t="s">
        <v>39</v>
      </c>
      <c r="C2411" s="16" t="s">
        <v>784</v>
      </c>
      <c r="D2411" s="16" t="s">
        <v>26</v>
      </c>
      <c r="E2411" s="16" t="s">
        <v>41</v>
      </c>
      <c r="F2411" s="16" t="s">
        <v>28</v>
      </c>
      <c r="G2411" s="16" t="s">
        <v>42</v>
      </c>
      <c r="H2411" s="16" t="s">
        <v>43</v>
      </c>
      <c r="I2411" s="16" t="s">
        <v>43</v>
      </c>
      <c r="J2411" s="16" t="s">
        <v>99</v>
      </c>
      <c r="K2411" s="16" t="s">
        <v>57</v>
      </c>
      <c r="L2411" s="9"/>
      <c r="M2411" s="9">
        <v>44930</v>
      </c>
      <c r="N2411" s="9">
        <v>44932</v>
      </c>
      <c r="O2411" s="7">
        <v>44932</v>
      </c>
      <c r="P2411" s="9">
        <v>44932</v>
      </c>
      <c r="Q2411" s="9"/>
      <c r="R2411" s="9" t="s">
        <v>34</v>
      </c>
      <c r="S2411" s="16" t="s">
        <v>35</v>
      </c>
      <c r="T2411" s="16" t="s">
        <v>36</v>
      </c>
      <c r="U2411" s="16"/>
      <c r="V2411" s="16"/>
      <c r="W2411" s="16" t="s">
        <v>54</v>
      </c>
      <c r="X2411" s="16" t="s">
        <v>38</v>
      </c>
      <c r="Y2411">
        <v>6</v>
      </c>
      <c r="Z2411">
        <v>5</v>
      </c>
      <c r="AA2411">
        <v>3</v>
      </c>
      <c r="AB2411">
        <v>6</v>
      </c>
      <c r="AC2411">
        <v>0.5</v>
      </c>
      <c r="AD2411">
        <v>5</v>
      </c>
      <c r="AE2411" t="s">
        <v>2187</v>
      </c>
    </row>
    <row r="2412" spans="1:31" x14ac:dyDescent="0.25">
      <c r="A2412" s="16" t="s">
        <v>23</v>
      </c>
      <c r="B2412" s="16" t="s">
        <v>39</v>
      </c>
      <c r="C2412" s="16" t="s">
        <v>784</v>
      </c>
      <c r="D2412" s="16" t="s">
        <v>26</v>
      </c>
      <c r="E2412" s="16" t="s">
        <v>41</v>
      </c>
      <c r="F2412" s="16" t="s">
        <v>28</v>
      </c>
      <c r="G2412" s="16" t="s">
        <v>42</v>
      </c>
      <c r="H2412" s="16" t="s">
        <v>43</v>
      </c>
      <c r="I2412" s="16" t="s">
        <v>43</v>
      </c>
      <c r="J2412" s="16" t="s">
        <v>99</v>
      </c>
      <c r="K2412" s="16" t="s">
        <v>97</v>
      </c>
      <c r="L2412" s="9"/>
      <c r="M2412" s="9">
        <v>44792</v>
      </c>
      <c r="N2412" s="9">
        <v>44792</v>
      </c>
      <c r="O2412" s="7">
        <v>44792</v>
      </c>
      <c r="P2412" s="9"/>
      <c r="Q2412" s="9"/>
      <c r="R2412" s="9" t="s">
        <v>34</v>
      </c>
      <c r="S2412" s="16" t="s">
        <v>35</v>
      </c>
      <c r="T2412" s="16" t="s">
        <v>36</v>
      </c>
      <c r="U2412" s="16"/>
      <c r="V2412" s="16"/>
      <c r="W2412" s="16" t="s">
        <v>54</v>
      </c>
      <c r="X2412" s="16" t="s">
        <v>38</v>
      </c>
      <c r="Y2412">
        <v>6</v>
      </c>
      <c r="Z2412">
        <v>5</v>
      </c>
      <c r="AA2412">
        <v>3</v>
      </c>
      <c r="AB2412">
        <v>6</v>
      </c>
      <c r="AC2412">
        <v>0.5</v>
      </c>
      <c r="AD2412">
        <v>5</v>
      </c>
      <c r="AE2412" t="s">
        <v>2188</v>
      </c>
    </row>
    <row r="2413" spans="1:31" x14ac:dyDescent="0.25">
      <c r="A2413" s="16" t="s">
        <v>23</v>
      </c>
      <c r="B2413" s="16" t="s">
        <v>39</v>
      </c>
      <c r="C2413" s="16" t="s">
        <v>784</v>
      </c>
      <c r="D2413" s="16" t="s">
        <v>26</v>
      </c>
      <c r="E2413" s="16" t="s">
        <v>41</v>
      </c>
      <c r="F2413" s="16" t="s">
        <v>28</v>
      </c>
      <c r="G2413" s="16" t="s">
        <v>42</v>
      </c>
      <c r="H2413" s="16" t="s">
        <v>43</v>
      </c>
      <c r="I2413" s="16" t="s">
        <v>43</v>
      </c>
      <c r="J2413" s="16" t="s">
        <v>99</v>
      </c>
      <c r="K2413" s="16" t="s">
        <v>368</v>
      </c>
      <c r="L2413" s="9"/>
      <c r="M2413" s="9">
        <v>44845</v>
      </c>
      <c r="N2413" s="9">
        <v>44845</v>
      </c>
      <c r="O2413" s="7">
        <v>44845</v>
      </c>
      <c r="P2413" s="9"/>
      <c r="Q2413" s="9"/>
      <c r="R2413" s="9" t="s">
        <v>34</v>
      </c>
      <c r="S2413" s="16" t="s">
        <v>35</v>
      </c>
      <c r="T2413" s="16" t="s">
        <v>36</v>
      </c>
      <c r="U2413" s="16"/>
      <c r="V2413" s="16"/>
      <c r="W2413" s="16" t="s">
        <v>54</v>
      </c>
      <c r="X2413" s="16" t="s">
        <v>38</v>
      </c>
      <c r="Y2413">
        <v>6</v>
      </c>
      <c r="Z2413">
        <v>5</v>
      </c>
      <c r="AA2413">
        <v>3</v>
      </c>
      <c r="AB2413">
        <v>6</v>
      </c>
      <c r="AC2413">
        <v>0.5</v>
      </c>
      <c r="AD2413">
        <v>5</v>
      </c>
      <c r="AE2413" t="s">
        <v>2189</v>
      </c>
    </row>
    <row r="2414" spans="1:31" x14ac:dyDescent="0.25">
      <c r="A2414" s="16" t="s">
        <v>23</v>
      </c>
      <c r="B2414" s="16" t="s">
        <v>39</v>
      </c>
      <c r="C2414" s="16" t="s">
        <v>784</v>
      </c>
      <c r="D2414" s="16" t="s">
        <v>26</v>
      </c>
      <c r="E2414" s="16" t="s">
        <v>41</v>
      </c>
      <c r="F2414" s="16" t="s">
        <v>349</v>
      </c>
      <c r="G2414" s="16" t="s">
        <v>350</v>
      </c>
      <c r="H2414" s="16" t="s">
        <v>90</v>
      </c>
      <c r="I2414" s="16" t="s">
        <v>43</v>
      </c>
      <c r="J2414" s="16" t="s">
        <v>99</v>
      </c>
      <c r="K2414" s="16" t="s">
        <v>92</v>
      </c>
      <c r="L2414" s="9">
        <v>45184</v>
      </c>
      <c r="M2414" s="9">
        <v>44845</v>
      </c>
      <c r="N2414" s="9">
        <v>45184</v>
      </c>
      <c r="O2414" s="7">
        <v>45184</v>
      </c>
      <c r="P2414" s="9"/>
      <c r="Q2414" s="9"/>
      <c r="R2414" s="9" t="s">
        <v>34</v>
      </c>
      <c r="S2414" s="16" t="s">
        <v>35</v>
      </c>
      <c r="T2414" s="16" t="s">
        <v>36</v>
      </c>
      <c r="U2414" s="16"/>
      <c r="V2414" s="16"/>
      <c r="W2414" s="16" t="s">
        <v>54</v>
      </c>
      <c r="X2414" s="16" t="s">
        <v>38</v>
      </c>
      <c r="Y2414">
        <v>6</v>
      </c>
      <c r="Z2414">
        <v>5</v>
      </c>
      <c r="AA2414">
        <v>3</v>
      </c>
      <c r="AB2414">
        <v>6</v>
      </c>
      <c r="AC2414">
        <v>0.5</v>
      </c>
      <c r="AD2414">
        <v>5</v>
      </c>
      <c r="AE2414" t="s">
        <v>2895</v>
      </c>
    </row>
    <row r="2415" spans="1:31" x14ac:dyDescent="0.25">
      <c r="A2415" s="16" t="s">
        <v>23</v>
      </c>
      <c r="B2415" s="16" t="s">
        <v>39</v>
      </c>
      <c r="C2415" s="16" t="s">
        <v>784</v>
      </c>
      <c r="D2415" s="16" t="s">
        <v>26</v>
      </c>
      <c r="E2415" s="16" t="s">
        <v>41</v>
      </c>
      <c r="F2415" s="16" t="s">
        <v>349</v>
      </c>
      <c r="G2415" s="16" t="s">
        <v>350</v>
      </c>
      <c r="H2415" s="16" t="s">
        <v>43</v>
      </c>
      <c r="I2415" s="16" t="s">
        <v>43</v>
      </c>
      <c r="J2415" s="16" t="s">
        <v>99</v>
      </c>
      <c r="K2415" s="16" t="s">
        <v>53</v>
      </c>
      <c r="L2415" s="9">
        <v>45178</v>
      </c>
      <c r="M2415" s="9">
        <v>44813</v>
      </c>
      <c r="N2415" s="9">
        <v>45181</v>
      </c>
      <c r="O2415" s="7">
        <v>45181</v>
      </c>
      <c r="P2415" s="9">
        <v>45181</v>
      </c>
      <c r="Q2415" s="9"/>
      <c r="R2415" s="9" t="s">
        <v>34</v>
      </c>
      <c r="S2415" s="16" t="s">
        <v>35</v>
      </c>
      <c r="T2415" s="16" t="s">
        <v>36</v>
      </c>
      <c r="U2415" s="16"/>
      <c r="V2415" s="16"/>
      <c r="W2415" s="16" t="s">
        <v>54</v>
      </c>
      <c r="X2415" s="16" t="s">
        <v>38</v>
      </c>
      <c r="Y2415">
        <v>6</v>
      </c>
      <c r="Z2415">
        <v>5</v>
      </c>
      <c r="AA2415">
        <v>3</v>
      </c>
      <c r="AB2415">
        <v>6</v>
      </c>
      <c r="AC2415">
        <v>0.5</v>
      </c>
      <c r="AD2415">
        <v>5</v>
      </c>
      <c r="AE2415" t="s">
        <v>2790</v>
      </c>
    </row>
    <row r="2416" spans="1:31" x14ac:dyDescent="0.25">
      <c r="A2416" s="16" t="s">
        <v>23</v>
      </c>
      <c r="B2416" s="16" t="s">
        <v>39</v>
      </c>
      <c r="C2416" s="16" t="s">
        <v>784</v>
      </c>
      <c r="D2416" s="16" t="s">
        <v>26</v>
      </c>
      <c r="E2416" s="16" t="s">
        <v>41</v>
      </c>
      <c r="F2416" s="16" t="s">
        <v>349</v>
      </c>
      <c r="G2416" s="16" t="s">
        <v>350</v>
      </c>
      <c r="H2416" s="16" t="s">
        <v>43</v>
      </c>
      <c r="I2416" s="16" t="s">
        <v>43</v>
      </c>
      <c r="J2416" s="16" t="s">
        <v>99</v>
      </c>
      <c r="K2416" s="16" t="s">
        <v>64</v>
      </c>
      <c r="L2416" s="9">
        <v>45325</v>
      </c>
      <c r="M2416" s="9">
        <v>44958</v>
      </c>
      <c r="N2416" s="9">
        <v>45327</v>
      </c>
      <c r="O2416" s="7">
        <v>45327</v>
      </c>
      <c r="P2416" s="9">
        <v>45327</v>
      </c>
      <c r="Q2416" s="9"/>
      <c r="R2416" s="9" t="s">
        <v>34</v>
      </c>
      <c r="S2416" s="16" t="s">
        <v>35</v>
      </c>
      <c r="T2416" s="16" t="s">
        <v>36</v>
      </c>
      <c r="U2416" s="16"/>
      <c r="V2416" s="16"/>
      <c r="W2416" s="16" t="s">
        <v>54</v>
      </c>
      <c r="X2416" s="16" t="s">
        <v>38</v>
      </c>
      <c r="Y2416">
        <v>6</v>
      </c>
      <c r="Z2416">
        <v>5</v>
      </c>
      <c r="AA2416">
        <v>3</v>
      </c>
      <c r="AB2416">
        <v>6</v>
      </c>
      <c r="AC2416">
        <v>0.5</v>
      </c>
      <c r="AD2416">
        <v>5</v>
      </c>
      <c r="AE2416" t="s">
        <v>2791</v>
      </c>
    </row>
    <row r="2417" spans="1:31" x14ac:dyDescent="0.25">
      <c r="A2417" s="16" t="s">
        <v>23</v>
      </c>
      <c r="B2417" s="16" t="s">
        <v>39</v>
      </c>
      <c r="C2417" s="16" t="s">
        <v>784</v>
      </c>
      <c r="D2417" s="16" t="s">
        <v>26</v>
      </c>
      <c r="E2417" s="16" t="s">
        <v>41</v>
      </c>
      <c r="F2417" s="16" t="s">
        <v>349</v>
      </c>
      <c r="G2417" s="16" t="s">
        <v>350</v>
      </c>
      <c r="H2417" s="16" t="s">
        <v>43</v>
      </c>
      <c r="I2417" s="16" t="s">
        <v>43</v>
      </c>
      <c r="J2417" s="16" t="s">
        <v>99</v>
      </c>
      <c r="K2417" s="16" t="s">
        <v>57</v>
      </c>
      <c r="L2417" s="9">
        <v>45297</v>
      </c>
      <c r="M2417" s="9">
        <v>44930</v>
      </c>
      <c r="N2417" s="9">
        <v>45296</v>
      </c>
      <c r="O2417" s="7">
        <v>45296</v>
      </c>
      <c r="P2417" s="9">
        <v>45296</v>
      </c>
      <c r="Q2417" s="9"/>
      <c r="R2417" s="9" t="s">
        <v>34</v>
      </c>
      <c r="S2417" s="16" t="s">
        <v>35</v>
      </c>
      <c r="T2417" s="16" t="s">
        <v>36</v>
      </c>
      <c r="U2417" s="16"/>
      <c r="V2417" s="16"/>
      <c r="W2417" s="16" t="s">
        <v>54</v>
      </c>
      <c r="X2417" s="16" t="s">
        <v>38</v>
      </c>
      <c r="Y2417">
        <v>6</v>
      </c>
      <c r="Z2417">
        <v>5</v>
      </c>
      <c r="AA2417">
        <v>3</v>
      </c>
      <c r="AB2417">
        <v>6</v>
      </c>
      <c r="AC2417">
        <v>0.5</v>
      </c>
      <c r="AD2417">
        <v>5</v>
      </c>
      <c r="AE2417" t="s">
        <v>2792</v>
      </c>
    </row>
    <row r="2418" spans="1:31" x14ac:dyDescent="0.25">
      <c r="A2418" s="16" t="s">
        <v>23</v>
      </c>
      <c r="B2418" s="16" t="s">
        <v>39</v>
      </c>
      <c r="C2418" s="16" t="s">
        <v>784</v>
      </c>
      <c r="D2418" s="16" t="s">
        <v>26</v>
      </c>
      <c r="E2418" s="16" t="s">
        <v>41</v>
      </c>
      <c r="F2418" s="16" t="s">
        <v>349</v>
      </c>
      <c r="G2418" s="16" t="s">
        <v>350</v>
      </c>
      <c r="H2418" s="16" t="s">
        <v>43</v>
      </c>
      <c r="I2418" s="16" t="s">
        <v>43</v>
      </c>
      <c r="J2418" s="16" t="s">
        <v>99</v>
      </c>
      <c r="K2418" s="16" t="s">
        <v>97</v>
      </c>
      <c r="L2418" s="9">
        <v>45157</v>
      </c>
      <c r="M2418" s="9">
        <v>44792</v>
      </c>
      <c r="N2418" s="9">
        <v>45153</v>
      </c>
      <c r="O2418" s="7">
        <v>45153</v>
      </c>
      <c r="P2418" s="9">
        <v>45153</v>
      </c>
      <c r="Q2418" s="9"/>
      <c r="R2418" s="9" t="s">
        <v>34</v>
      </c>
      <c r="S2418" s="16" t="s">
        <v>35</v>
      </c>
      <c r="T2418" s="16" t="s">
        <v>36</v>
      </c>
      <c r="U2418" s="16"/>
      <c r="V2418" s="16"/>
      <c r="W2418" s="16" t="s">
        <v>54</v>
      </c>
      <c r="X2418" s="16" t="s">
        <v>38</v>
      </c>
      <c r="Y2418">
        <v>6</v>
      </c>
      <c r="Z2418">
        <v>5</v>
      </c>
      <c r="AA2418">
        <v>3</v>
      </c>
      <c r="AB2418">
        <v>6</v>
      </c>
      <c r="AC2418">
        <v>0.5</v>
      </c>
      <c r="AD2418">
        <v>5</v>
      </c>
      <c r="AE2418" t="s">
        <v>2793</v>
      </c>
    </row>
    <row r="2419" spans="1:31" x14ac:dyDescent="0.25">
      <c r="A2419" s="16" t="s">
        <v>23</v>
      </c>
      <c r="B2419" s="16" t="s">
        <v>39</v>
      </c>
      <c r="C2419" s="16" t="s">
        <v>784</v>
      </c>
      <c r="D2419" s="16" t="s">
        <v>26</v>
      </c>
      <c r="E2419" s="16" t="s">
        <v>41</v>
      </c>
      <c r="F2419" s="16" t="s">
        <v>349</v>
      </c>
      <c r="G2419" s="16" t="s">
        <v>350</v>
      </c>
      <c r="H2419" s="16" t="s">
        <v>43</v>
      </c>
      <c r="I2419" s="16" t="s">
        <v>43</v>
      </c>
      <c r="J2419" s="16" t="s">
        <v>99</v>
      </c>
      <c r="K2419" s="16" t="s">
        <v>368</v>
      </c>
      <c r="L2419" s="9">
        <v>45210</v>
      </c>
      <c r="M2419" s="9">
        <v>44845</v>
      </c>
      <c r="N2419" s="9">
        <v>45208</v>
      </c>
      <c r="O2419" s="7">
        <v>45208</v>
      </c>
      <c r="P2419" s="9">
        <v>45208</v>
      </c>
      <c r="Q2419" s="9"/>
      <c r="R2419" s="9" t="s">
        <v>34</v>
      </c>
      <c r="S2419" s="16" t="s">
        <v>35</v>
      </c>
      <c r="T2419" s="16" t="s">
        <v>36</v>
      </c>
      <c r="U2419" s="16"/>
      <c r="V2419" s="16"/>
      <c r="W2419" s="16" t="s">
        <v>54</v>
      </c>
      <c r="X2419" s="16" t="s">
        <v>38</v>
      </c>
      <c r="Y2419">
        <v>6</v>
      </c>
      <c r="Z2419">
        <v>5</v>
      </c>
      <c r="AA2419">
        <v>3</v>
      </c>
      <c r="AB2419">
        <v>6</v>
      </c>
      <c r="AC2419">
        <v>0.5</v>
      </c>
      <c r="AD2419">
        <v>5</v>
      </c>
      <c r="AE2419" t="s">
        <v>2794</v>
      </c>
    </row>
    <row r="2420" spans="1:31" x14ac:dyDescent="0.25">
      <c r="A2420" s="16" t="s">
        <v>23</v>
      </c>
      <c r="B2420" s="16" t="s">
        <v>39</v>
      </c>
      <c r="C2420" s="16" t="s">
        <v>785</v>
      </c>
      <c r="D2420" s="16" t="s">
        <v>62</v>
      </c>
      <c r="E2420" s="16" t="s">
        <v>41</v>
      </c>
      <c r="F2420" s="16" t="s">
        <v>28</v>
      </c>
      <c r="G2420" s="16" t="s">
        <v>245</v>
      </c>
      <c r="H2420" s="16" t="s">
        <v>246</v>
      </c>
      <c r="I2420" s="16" t="s">
        <v>246</v>
      </c>
      <c r="J2420" s="16" t="s">
        <v>786</v>
      </c>
      <c r="K2420" s="16" t="s">
        <v>124</v>
      </c>
      <c r="L2420" s="9"/>
      <c r="M2420" s="9">
        <v>45016</v>
      </c>
      <c r="N2420" s="9">
        <v>45016</v>
      </c>
      <c r="O2420" s="7">
        <v>45016</v>
      </c>
      <c r="P2420" s="9">
        <v>45016</v>
      </c>
      <c r="Q2420" s="9">
        <v>45016</v>
      </c>
      <c r="R2420" s="9" t="s">
        <v>34</v>
      </c>
      <c r="S2420" s="16" t="s">
        <v>94</v>
      </c>
      <c r="T2420" s="16" t="s">
        <v>66</v>
      </c>
      <c r="U2420" s="16"/>
      <c r="V2420" s="16"/>
      <c r="W2420" s="16" t="s">
        <v>96</v>
      </c>
      <c r="X2420" s="16" t="s">
        <v>55</v>
      </c>
      <c r="Y2420">
        <v>8</v>
      </c>
      <c r="Z2420">
        <v>10</v>
      </c>
      <c r="AA2420">
        <v>8</v>
      </c>
      <c r="AB2420">
        <v>6</v>
      </c>
      <c r="AC2420">
        <v>0.5</v>
      </c>
      <c r="AD2420">
        <v>12</v>
      </c>
      <c r="AE2420" t="s">
        <v>2190</v>
      </c>
    </row>
    <row r="2421" spans="1:31" x14ac:dyDescent="0.25">
      <c r="A2421" s="16" t="s">
        <v>23</v>
      </c>
      <c r="B2421" s="16" t="s">
        <v>39</v>
      </c>
      <c r="C2421" s="16" t="s">
        <v>785</v>
      </c>
      <c r="D2421" s="16" t="s">
        <v>62</v>
      </c>
      <c r="E2421" s="16" t="s">
        <v>41</v>
      </c>
      <c r="F2421" s="16" t="s">
        <v>28</v>
      </c>
      <c r="G2421" s="16" t="s">
        <v>245</v>
      </c>
      <c r="H2421" s="16" t="s">
        <v>246</v>
      </c>
      <c r="I2421" s="16" t="s">
        <v>246</v>
      </c>
      <c r="J2421" s="16" t="s">
        <v>648</v>
      </c>
      <c r="K2421" s="16" t="s">
        <v>124</v>
      </c>
      <c r="L2421" s="9"/>
      <c r="M2421" s="9">
        <v>45016</v>
      </c>
      <c r="N2421" s="9">
        <v>45016</v>
      </c>
      <c r="O2421" s="7">
        <v>45016</v>
      </c>
      <c r="P2421" s="9">
        <v>45016</v>
      </c>
      <c r="Q2421" s="9">
        <v>45016</v>
      </c>
      <c r="R2421" s="9" t="s">
        <v>34</v>
      </c>
      <c r="S2421" s="16" t="s">
        <v>94</v>
      </c>
      <c r="T2421" s="16" t="s">
        <v>66</v>
      </c>
      <c r="U2421" s="16"/>
      <c r="V2421" s="16"/>
      <c r="W2421" s="16" t="s">
        <v>96</v>
      </c>
      <c r="X2421" s="16" t="s">
        <v>55</v>
      </c>
      <c r="Y2421">
        <v>8</v>
      </c>
      <c r="Z2421">
        <v>10</v>
      </c>
      <c r="AA2421">
        <v>8</v>
      </c>
      <c r="AB2421">
        <v>6</v>
      </c>
      <c r="AC2421">
        <v>0.5</v>
      </c>
      <c r="AD2421">
        <v>12</v>
      </c>
      <c r="AE2421" t="s">
        <v>1971</v>
      </c>
    </row>
    <row r="2422" spans="1:31" x14ac:dyDescent="0.25">
      <c r="A2422" s="16" t="s">
        <v>23</v>
      </c>
      <c r="B2422" s="16" t="s">
        <v>39</v>
      </c>
      <c r="C2422" s="16" t="s">
        <v>785</v>
      </c>
      <c r="D2422" s="16" t="s">
        <v>62</v>
      </c>
      <c r="E2422" s="16" t="s">
        <v>41</v>
      </c>
      <c r="F2422" s="16" t="s">
        <v>28</v>
      </c>
      <c r="G2422" s="16" t="s">
        <v>245</v>
      </c>
      <c r="H2422" s="16" t="s">
        <v>246</v>
      </c>
      <c r="I2422" s="16" t="s">
        <v>246</v>
      </c>
      <c r="J2422" s="16" t="s">
        <v>247</v>
      </c>
      <c r="K2422" s="16" t="s">
        <v>177</v>
      </c>
      <c r="L2422" s="9"/>
      <c r="M2422" s="9">
        <v>45016</v>
      </c>
      <c r="N2422" s="9">
        <v>45016</v>
      </c>
      <c r="O2422" s="7">
        <v>45016</v>
      </c>
      <c r="P2422" s="9">
        <v>45016</v>
      </c>
      <c r="Q2422" s="9">
        <v>45016</v>
      </c>
      <c r="R2422" s="9" t="s">
        <v>34</v>
      </c>
      <c r="S2422" s="16" t="s">
        <v>94</v>
      </c>
      <c r="T2422" s="16" t="s">
        <v>66</v>
      </c>
      <c r="U2422" s="16"/>
      <c r="V2422" s="16"/>
      <c r="W2422" s="16" t="s">
        <v>96</v>
      </c>
      <c r="X2422" s="16" t="s">
        <v>55</v>
      </c>
      <c r="Y2422">
        <v>8</v>
      </c>
      <c r="Z2422">
        <v>10</v>
      </c>
      <c r="AA2422">
        <v>8</v>
      </c>
      <c r="AB2422">
        <v>6</v>
      </c>
      <c r="AC2422">
        <v>0.5</v>
      </c>
      <c r="AD2422">
        <v>12</v>
      </c>
      <c r="AE2422" t="s">
        <v>1803</v>
      </c>
    </row>
    <row r="2423" spans="1:31" x14ac:dyDescent="0.25">
      <c r="A2423" s="16" t="s">
        <v>23</v>
      </c>
      <c r="B2423" s="16" t="s">
        <v>39</v>
      </c>
      <c r="C2423" s="16" t="s">
        <v>785</v>
      </c>
      <c r="D2423" s="16" t="s">
        <v>62</v>
      </c>
      <c r="E2423" s="16" t="s">
        <v>41</v>
      </c>
      <c r="F2423" s="16" t="s">
        <v>28</v>
      </c>
      <c r="G2423" s="16" t="s">
        <v>245</v>
      </c>
      <c r="H2423" s="16" t="s">
        <v>246</v>
      </c>
      <c r="I2423" s="16" t="s">
        <v>246</v>
      </c>
      <c r="J2423" s="16" t="s">
        <v>247</v>
      </c>
      <c r="K2423" s="16" t="s">
        <v>517</v>
      </c>
      <c r="L2423" s="9"/>
      <c r="M2423" s="9">
        <v>44953</v>
      </c>
      <c r="N2423" s="9">
        <v>44953</v>
      </c>
      <c r="O2423" s="7">
        <v>44953</v>
      </c>
      <c r="P2423" s="9">
        <v>44953</v>
      </c>
      <c r="Q2423" s="9">
        <v>44953</v>
      </c>
      <c r="R2423" s="9" t="s">
        <v>34</v>
      </c>
      <c r="S2423" s="16" t="s">
        <v>94</v>
      </c>
      <c r="T2423" s="16" t="s">
        <v>66</v>
      </c>
      <c r="U2423" s="16"/>
      <c r="V2423" s="16"/>
      <c r="W2423" s="16" t="s">
        <v>96</v>
      </c>
      <c r="X2423" s="16" t="s">
        <v>55</v>
      </c>
      <c r="Y2423">
        <v>8</v>
      </c>
      <c r="Z2423">
        <v>10</v>
      </c>
      <c r="AA2423">
        <v>8</v>
      </c>
      <c r="AB2423">
        <v>6</v>
      </c>
      <c r="AC2423">
        <v>0.5</v>
      </c>
      <c r="AD2423">
        <v>12</v>
      </c>
      <c r="AE2423" t="s">
        <v>1804</v>
      </c>
    </row>
    <row r="2424" spans="1:31" x14ac:dyDescent="0.25">
      <c r="A2424" s="16" t="s">
        <v>3138</v>
      </c>
      <c r="B2424" s="16" t="s">
        <v>24</v>
      </c>
      <c r="C2424" s="16" t="s">
        <v>785</v>
      </c>
      <c r="D2424" s="16" t="s">
        <v>62</v>
      </c>
      <c r="E2424" s="16" t="s">
        <v>41</v>
      </c>
      <c r="F2424" s="16" t="s">
        <v>28</v>
      </c>
      <c r="G2424" s="16" t="s">
        <v>245</v>
      </c>
      <c r="H2424" s="16" t="s">
        <v>246</v>
      </c>
      <c r="I2424" s="16" t="s">
        <v>246</v>
      </c>
      <c r="J2424" s="16" t="s">
        <v>247</v>
      </c>
      <c r="K2424" s="16" t="s">
        <v>606</v>
      </c>
      <c r="L2424" s="9"/>
      <c r="M2424" s="9">
        <v>45016</v>
      </c>
      <c r="N2424" s="9">
        <v>45016</v>
      </c>
      <c r="O2424" s="7">
        <v>45016</v>
      </c>
      <c r="P2424" s="9">
        <v>45016</v>
      </c>
      <c r="Q2424" s="9">
        <v>45016</v>
      </c>
      <c r="R2424" s="9" t="s">
        <v>34</v>
      </c>
      <c r="S2424" s="16" t="s">
        <v>94</v>
      </c>
      <c r="T2424" s="16" t="s">
        <v>66</v>
      </c>
      <c r="U2424" s="16"/>
      <c r="V2424" s="16"/>
      <c r="W2424" s="16"/>
      <c r="X2424" s="16" t="s">
        <v>55</v>
      </c>
      <c r="Y2424">
        <v>8</v>
      </c>
      <c r="Z2424">
        <v>10</v>
      </c>
      <c r="AA2424">
        <v>8</v>
      </c>
      <c r="AB2424">
        <v>6</v>
      </c>
      <c r="AC2424">
        <v>0.5</v>
      </c>
      <c r="AD2424">
        <v>12</v>
      </c>
      <c r="AE2424" t="s">
        <v>2191</v>
      </c>
    </row>
    <row r="2425" spans="1:31" x14ac:dyDescent="0.25">
      <c r="A2425" s="16" t="s">
        <v>23</v>
      </c>
      <c r="B2425" s="16" t="s">
        <v>39</v>
      </c>
      <c r="C2425" s="16" t="s">
        <v>785</v>
      </c>
      <c r="D2425" s="16" t="s">
        <v>62</v>
      </c>
      <c r="E2425" s="16" t="s">
        <v>41</v>
      </c>
      <c r="F2425" s="16" t="s">
        <v>28</v>
      </c>
      <c r="G2425" s="16" t="s">
        <v>245</v>
      </c>
      <c r="H2425" s="16" t="s">
        <v>246</v>
      </c>
      <c r="I2425" s="16" t="s">
        <v>246</v>
      </c>
      <c r="J2425" s="16" t="s">
        <v>247</v>
      </c>
      <c r="K2425" s="16" t="s">
        <v>124</v>
      </c>
      <c r="L2425" s="9"/>
      <c r="M2425" s="9">
        <v>45016</v>
      </c>
      <c r="N2425" s="9">
        <v>45016</v>
      </c>
      <c r="O2425" s="7">
        <v>45016</v>
      </c>
      <c r="P2425" s="9">
        <v>45016</v>
      </c>
      <c r="Q2425" s="9">
        <v>45016</v>
      </c>
      <c r="R2425" s="9" t="s">
        <v>34</v>
      </c>
      <c r="S2425" s="16" t="s">
        <v>94</v>
      </c>
      <c r="T2425" s="16" t="s">
        <v>66</v>
      </c>
      <c r="U2425" s="16"/>
      <c r="V2425" s="16"/>
      <c r="W2425" s="16" t="s">
        <v>96</v>
      </c>
      <c r="X2425" s="16" t="s">
        <v>55</v>
      </c>
      <c r="Y2425">
        <v>8</v>
      </c>
      <c r="Z2425">
        <v>10</v>
      </c>
      <c r="AA2425">
        <v>8</v>
      </c>
      <c r="AB2425">
        <v>6</v>
      </c>
      <c r="AC2425">
        <v>0.5</v>
      </c>
      <c r="AD2425">
        <v>12</v>
      </c>
      <c r="AE2425" t="s">
        <v>2192</v>
      </c>
    </row>
    <row r="2426" spans="1:31" x14ac:dyDescent="0.25">
      <c r="A2426" s="16" t="s">
        <v>23</v>
      </c>
      <c r="B2426" s="16" t="s">
        <v>39</v>
      </c>
      <c r="C2426" s="16" t="s">
        <v>785</v>
      </c>
      <c r="D2426" s="16" t="s">
        <v>62</v>
      </c>
      <c r="E2426" s="16" t="s">
        <v>41</v>
      </c>
      <c r="F2426" s="16" t="s">
        <v>28</v>
      </c>
      <c r="G2426" s="16" t="s">
        <v>245</v>
      </c>
      <c r="H2426" s="16" t="s">
        <v>246</v>
      </c>
      <c r="I2426" s="16" t="s">
        <v>246</v>
      </c>
      <c r="J2426" s="16" t="s">
        <v>247</v>
      </c>
      <c r="K2426" s="16" t="s">
        <v>787</v>
      </c>
      <c r="L2426" s="9"/>
      <c r="M2426" s="9">
        <v>44953</v>
      </c>
      <c r="N2426" s="9">
        <v>44953</v>
      </c>
      <c r="O2426" s="7">
        <v>44953</v>
      </c>
      <c r="P2426" s="9">
        <v>44953</v>
      </c>
      <c r="Q2426" s="9"/>
      <c r="R2426" s="9" t="s">
        <v>34</v>
      </c>
      <c r="S2426" s="16" t="s">
        <v>94</v>
      </c>
      <c r="T2426" s="16" t="s">
        <v>66</v>
      </c>
      <c r="U2426" s="16"/>
      <c r="V2426" s="16"/>
      <c r="W2426" s="16" t="s">
        <v>96</v>
      </c>
      <c r="X2426" s="16" t="s">
        <v>55</v>
      </c>
      <c r="Y2426">
        <v>8</v>
      </c>
      <c r="Z2426">
        <v>10</v>
      </c>
      <c r="AA2426">
        <v>8</v>
      </c>
      <c r="AB2426">
        <v>6</v>
      </c>
      <c r="AC2426">
        <v>0.5</v>
      </c>
      <c r="AD2426">
        <v>12</v>
      </c>
      <c r="AE2426" t="s">
        <v>2193</v>
      </c>
    </row>
    <row r="2427" spans="1:31" x14ac:dyDescent="0.25">
      <c r="A2427" s="16" t="s">
        <v>23</v>
      </c>
      <c r="B2427" s="16" t="s">
        <v>39</v>
      </c>
      <c r="C2427" s="16" t="s">
        <v>785</v>
      </c>
      <c r="D2427" s="16" t="s">
        <v>62</v>
      </c>
      <c r="E2427" s="16" t="s">
        <v>41</v>
      </c>
      <c r="F2427" s="16" t="s">
        <v>28</v>
      </c>
      <c r="G2427" s="16" t="s">
        <v>245</v>
      </c>
      <c r="H2427" s="16" t="s">
        <v>246</v>
      </c>
      <c r="I2427" s="16" t="s">
        <v>246</v>
      </c>
      <c r="J2427" s="16" t="s">
        <v>247</v>
      </c>
      <c r="K2427" s="16" t="s">
        <v>317</v>
      </c>
      <c r="L2427" s="9"/>
      <c r="M2427" s="9">
        <v>45016</v>
      </c>
      <c r="N2427" s="9">
        <v>45016</v>
      </c>
      <c r="O2427" s="7">
        <v>45016</v>
      </c>
      <c r="P2427" s="9">
        <v>45016</v>
      </c>
      <c r="Q2427" s="9">
        <v>45016</v>
      </c>
      <c r="R2427" s="9" t="s">
        <v>34</v>
      </c>
      <c r="S2427" s="16" t="s">
        <v>94</v>
      </c>
      <c r="T2427" s="16" t="s">
        <v>66</v>
      </c>
      <c r="U2427" s="16"/>
      <c r="V2427" s="16"/>
      <c r="W2427" s="16" t="s">
        <v>96</v>
      </c>
      <c r="X2427" s="16" t="s">
        <v>55</v>
      </c>
      <c r="Y2427">
        <v>8</v>
      </c>
      <c r="Z2427">
        <v>10</v>
      </c>
      <c r="AA2427">
        <v>8</v>
      </c>
      <c r="AB2427">
        <v>6</v>
      </c>
      <c r="AC2427">
        <v>0.5</v>
      </c>
      <c r="AD2427">
        <v>12</v>
      </c>
      <c r="AE2427" t="s">
        <v>2194</v>
      </c>
    </row>
    <row r="2428" spans="1:31" x14ac:dyDescent="0.25">
      <c r="A2428" s="16" t="s">
        <v>23</v>
      </c>
      <c r="B2428" s="16" t="s">
        <v>39</v>
      </c>
      <c r="C2428" s="16" t="s">
        <v>785</v>
      </c>
      <c r="D2428" s="16" t="s">
        <v>62</v>
      </c>
      <c r="E2428" s="16" t="s">
        <v>41</v>
      </c>
      <c r="F2428" s="16" t="s">
        <v>28</v>
      </c>
      <c r="G2428" s="16" t="s">
        <v>245</v>
      </c>
      <c r="H2428" s="16" t="s">
        <v>246</v>
      </c>
      <c r="I2428" s="16" t="s">
        <v>246</v>
      </c>
      <c r="J2428" s="16" t="s">
        <v>247</v>
      </c>
      <c r="K2428" s="16" t="s">
        <v>520</v>
      </c>
      <c r="L2428" s="9"/>
      <c r="M2428" s="9">
        <v>45016</v>
      </c>
      <c r="N2428" s="9">
        <v>45016</v>
      </c>
      <c r="O2428" s="7">
        <v>45016</v>
      </c>
      <c r="P2428" s="9">
        <v>45016</v>
      </c>
      <c r="Q2428" s="9"/>
      <c r="R2428" s="9" t="s">
        <v>34</v>
      </c>
      <c r="S2428" s="16" t="s">
        <v>94</v>
      </c>
      <c r="T2428" s="16" t="s">
        <v>66</v>
      </c>
      <c r="U2428" s="16"/>
      <c r="V2428" s="16"/>
      <c r="W2428" s="16" t="s">
        <v>96</v>
      </c>
      <c r="X2428" s="16" t="s">
        <v>55</v>
      </c>
      <c r="Y2428">
        <v>8</v>
      </c>
      <c r="Z2428">
        <v>10</v>
      </c>
      <c r="AA2428">
        <v>8</v>
      </c>
      <c r="AB2428">
        <v>6</v>
      </c>
      <c r="AC2428">
        <v>0.5</v>
      </c>
      <c r="AD2428">
        <v>12</v>
      </c>
      <c r="AE2428" t="s">
        <v>1808</v>
      </c>
    </row>
    <row r="2429" spans="1:31" x14ac:dyDescent="0.25">
      <c r="A2429" s="16" t="s">
        <v>23</v>
      </c>
      <c r="B2429" s="16" t="s">
        <v>39</v>
      </c>
      <c r="C2429" s="16" t="s">
        <v>785</v>
      </c>
      <c r="D2429" s="16" t="s">
        <v>62</v>
      </c>
      <c r="E2429" s="16" t="s">
        <v>41</v>
      </c>
      <c r="F2429" s="16" t="s">
        <v>28</v>
      </c>
      <c r="G2429" s="16" t="s">
        <v>245</v>
      </c>
      <c r="H2429" s="16" t="s">
        <v>246</v>
      </c>
      <c r="I2429" s="16" t="s">
        <v>246</v>
      </c>
      <c r="J2429" s="16" t="s">
        <v>745</v>
      </c>
      <c r="K2429" s="16" t="s">
        <v>56</v>
      </c>
      <c r="L2429" s="9"/>
      <c r="M2429" s="9">
        <v>45016</v>
      </c>
      <c r="N2429" s="9">
        <v>45016</v>
      </c>
      <c r="O2429" s="7">
        <v>45016</v>
      </c>
      <c r="P2429" s="9">
        <v>45016</v>
      </c>
      <c r="Q2429" s="9">
        <v>44621</v>
      </c>
      <c r="R2429" s="9" t="s">
        <v>34</v>
      </c>
      <c r="S2429" s="16" t="s">
        <v>94</v>
      </c>
      <c r="T2429" s="16" t="s">
        <v>66</v>
      </c>
      <c r="U2429" s="16"/>
      <c r="V2429" s="16"/>
      <c r="W2429" s="16" t="s">
        <v>96</v>
      </c>
      <c r="X2429" s="16" t="s">
        <v>55</v>
      </c>
      <c r="Y2429">
        <v>8</v>
      </c>
      <c r="Z2429">
        <v>10</v>
      </c>
      <c r="AA2429">
        <v>8</v>
      </c>
      <c r="AB2429">
        <v>6</v>
      </c>
      <c r="AC2429">
        <v>0.5</v>
      </c>
      <c r="AD2429">
        <v>12</v>
      </c>
      <c r="AE2429" t="s">
        <v>2135</v>
      </c>
    </row>
    <row r="2430" spans="1:31" x14ac:dyDescent="0.25">
      <c r="A2430" s="16" t="s">
        <v>23</v>
      </c>
      <c r="B2430" s="16" t="s">
        <v>39</v>
      </c>
      <c r="C2430" s="16" t="s">
        <v>785</v>
      </c>
      <c r="D2430" s="16" t="s">
        <v>62</v>
      </c>
      <c r="E2430" s="16" t="s">
        <v>41</v>
      </c>
      <c r="F2430" s="16" t="s">
        <v>28</v>
      </c>
      <c r="G2430" s="16" t="s">
        <v>245</v>
      </c>
      <c r="H2430" s="16" t="s">
        <v>246</v>
      </c>
      <c r="I2430" s="16" t="s">
        <v>246</v>
      </c>
      <c r="J2430" s="16" t="s">
        <v>745</v>
      </c>
      <c r="K2430" s="16" t="s">
        <v>124</v>
      </c>
      <c r="L2430" s="9"/>
      <c r="M2430" s="9">
        <v>45016</v>
      </c>
      <c r="N2430" s="9">
        <v>45016</v>
      </c>
      <c r="O2430" s="7">
        <v>45016</v>
      </c>
      <c r="P2430" s="9">
        <v>45016</v>
      </c>
      <c r="Q2430" s="9">
        <v>45016</v>
      </c>
      <c r="R2430" s="9" t="s">
        <v>34</v>
      </c>
      <c r="S2430" s="16" t="s">
        <v>94</v>
      </c>
      <c r="T2430" s="16" t="s">
        <v>66</v>
      </c>
      <c r="U2430" s="16"/>
      <c r="V2430" s="16"/>
      <c r="W2430" s="16" t="s">
        <v>96</v>
      </c>
      <c r="X2430" s="16" t="s">
        <v>55</v>
      </c>
      <c r="Y2430">
        <v>8</v>
      </c>
      <c r="Z2430">
        <v>10</v>
      </c>
      <c r="AA2430">
        <v>8</v>
      </c>
      <c r="AB2430">
        <v>6</v>
      </c>
      <c r="AC2430">
        <v>0.5</v>
      </c>
      <c r="AD2430">
        <v>12</v>
      </c>
      <c r="AE2430" t="s">
        <v>2195</v>
      </c>
    </row>
    <row r="2431" spans="1:31" x14ac:dyDescent="0.25">
      <c r="A2431" s="16" t="s">
        <v>23</v>
      </c>
      <c r="B2431" s="16" t="s">
        <v>39</v>
      </c>
      <c r="C2431" s="16" t="s">
        <v>785</v>
      </c>
      <c r="D2431" s="16" t="s">
        <v>62</v>
      </c>
      <c r="E2431" s="16" t="s">
        <v>41</v>
      </c>
      <c r="F2431" s="16" t="s">
        <v>28</v>
      </c>
      <c r="G2431" s="16" t="s">
        <v>245</v>
      </c>
      <c r="H2431" s="16" t="s">
        <v>246</v>
      </c>
      <c r="I2431" s="16" t="s">
        <v>246</v>
      </c>
      <c r="J2431" s="16" t="s">
        <v>745</v>
      </c>
      <c r="K2431" s="16" t="s">
        <v>125</v>
      </c>
      <c r="L2431" s="9"/>
      <c r="M2431" s="9">
        <v>45016</v>
      </c>
      <c r="N2431" s="9">
        <v>45016</v>
      </c>
      <c r="O2431" s="7">
        <v>45016</v>
      </c>
      <c r="P2431" s="9">
        <v>45016</v>
      </c>
      <c r="Q2431" s="9">
        <v>45016</v>
      </c>
      <c r="R2431" s="9" t="s">
        <v>34</v>
      </c>
      <c r="S2431" s="16" t="s">
        <v>94</v>
      </c>
      <c r="T2431" s="16" t="s">
        <v>66</v>
      </c>
      <c r="U2431" s="16"/>
      <c r="V2431" s="16"/>
      <c r="W2431" s="16" t="s">
        <v>96</v>
      </c>
      <c r="X2431" s="16" t="s">
        <v>55</v>
      </c>
      <c r="Y2431">
        <v>8</v>
      </c>
      <c r="Z2431">
        <v>10</v>
      </c>
      <c r="AA2431">
        <v>8</v>
      </c>
      <c r="AB2431">
        <v>6</v>
      </c>
      <c r="AC2431">
        <v>0.5</v>
      </c>
      <c r="AD2431">
        <v>12</v>
      </c>
      <c r="AE2431" t="s">
        <v>2196</v>
      </c>
    </row>
    <row r="2432" spans="1:31" x14ac:dyDescent="0.25">
      <c r="A2432" s="16" t="s">
        <v>23</v>
      </c>
      <c r="B2432" s="16" t="s">
        <v>39</v>
      </c>
      <c r="C2432" s="16" t="s">
        <v>785</v>
      </c>
      <c r="D2432" s="16" t="s">
        <v>62</v>
      </c>
      <c r="E2432" s="16" t="s">
        <v>41</v>
      </c>
      <c r="F2432" s="16" t="s">
        <v>28</v>
      </c>
      <c r="G2432" s="16" t="s">
        <v>245</v>
      </c>
      <c r="H2432" s="16" t="s">
        <v>246</v>
      </c>
      <c r="I2432" s="16" t="s">
        <v>246</v>
      </c>
      <c r="J2432" s="16" t="s">
        <v>788</v>
      </c>
      <c r="K2432" s="16" t="s">
        <v>124</v>
      </c>
      <c r="L2432" s="9"/>
      <c r="M2432" s="9">
        <v>44953</v>
      </c>
      <c r="N2432" s="9">
        <v>44953</v>
      </c>
      <c r="O2432" s="7">
        <v>44953</v>
      </c>
      <c r="P2432" s="9"/>
      <c r="Q2432" s="9"/>
      <c r="R2432" s="9" t="s">
        <v>34</v>
      </c>
      <c r="S2432" s="16" t="s">
        <v>94</v>
      </c>
      <c r="T2432" s="16" t="s">
        <v>66</v>
      </c>
      <c r="U2432" s="16"/>
      <c r="V2432" s="16"/>
      <c r="W2432" s="16" t="s">
        <v>96</v>
      </c>
      <c r="X2432" s="16" t="s">
        <v>55</v>
      </c>
      <c r="Y2432">
        <v>8</v>
      </c>
      <c r="Z2432">
        <v>10</v>
      </c>
      <c r="AA2432">
        <v>8</v>
      </c>
      <c r="AB2432">
        <v>6</v>
      </c>
      <c r="AC2432">
        <v>0.5</v>
      </c>
      <c r="AD2432">
        <v>12</v>
      </c>
      <c r="AE2432" t="s">
        <v>2197</v>
      </c>
    </row>
    <row r="2433" spans="1:31" x14ac:dyDescent="0.25">
      <c r="A2433" s="16" t="s">
        <v>3138</v>
      </c>
      <c r="B2433" s="16" t="s">
        <v>24</v>
      </c>
      <c r="C2433" s="16" t="s">
        <v>785</v>
      </c>
      <c r="D2433" s="16" t="s">
        <v>62</v>
      </c>
      <c r="E2433" s="16" t="s">
        <v>41</v>
      </c>
      <c r="F2433" s="16" t="s">
        <v>349</v>
      </c>
      <c r="G2433" s="16" t="s">
        <v>3412</v>
      </c>
      <c r="H2433" s="16" t="s">
        <v>246</v>
      </c>
      <c r="I2433" s="16" t="s">
        <v>246</v>
      </c>
      <c r="J2433" s="16" t="s">
        <v>786</v>
      </c>
      <c r="K2433" s="16" t="s">
        <v>124</v>
      </c>
      <c r="L2433" s="9"/>
      <c r="M2433" s="9">
        <v>45382</v>
      </c>
      <c r="N2433" s="9">
        <v>45382</v>
      </c>
      <c r="O2433" s="7">
        <v>45382</v>
      </c>
      <c r="P2433" s="9"/>
      <c r="Q2433" s="9"/>
      <c r="R2433" s="9" t="s">
        <v>93</v>
      </c>
      <c r="S2433" s="16" t="s">
        <v>94</v>
      </c>
      <c r="T2433" s="16" t="s">
        <v>66</v>
      </c>
      <c r="U2433" s="16"/>
      <c r="V2433" s="16"/>
      <c r="W2433" s="16"/>
      <c r="X2433" s="16" t="s">
        <v>55</v>
      </c>
      <c r="Y2433">
        <v>8</v>
      </c>
      <c r="Z2433">
        <v>10</v>
      </c>
      <c r="AA2433">
        <v>8</v>
      </c>
      <c r="AB2433">
        <v>6</v>
      </c>
      <c r="AC2433">
        <v>0.5</v>
      </c>
      <c r="AD2433">
        <v>12</v>
      </c>
      <c r="AE2433" t="s">
        <v>4056</v>
      </c>
    </row>
    <row r="2434" spans="1:31" x14ac:dyDescent="0.25">
      <c r="A2434" s="16" t="s">
        <v>3138</v>
      </c>
      <c r="B2434" s="16" t="s">
        <v>24</v>
      </c>
      <c r="C2434" s="16" t="s">
        <v>785</v>
      </c>
      <c r="D2434" s="16" t="s">
        <v>62</v>
      </c>
      <c r="E2434" s="16" t="s">
        <v>41</v>
      </c>
      <c r="F2434" s="16" t="s">
        <v>349</v>
      </c>
      <c r="G2434" s="16" t="s">
        <v>3412</v>
      </c>
      <c r="H2434" s="16" t="s">
        <v>246</v>
      </c>
      <c r="I2434" s="16" t="s">
        <v>246</v>
      </c>
      <c r="J2434" s="16" t="s">
        <v>648</v>
      </c>
      <c r="K2434" s="16" t="s">
        <v>124</v>
      </c>
      <c r="L2434" s="9"/>
      <c r="M2434" s="9">
        <v>45382</v>
      </c>
      <c r="N2434" s="9">
        <v>45382</v>
      </c>
      <c r="O2434" s="7">
        <v>45382</v>
      </c>
      <c r="P2434" s="9"/>
      <c r="Q2434" s="9"/>
      <c r="R2434" s="9" t="s">
        <v>93</v>
      </c>
      <c r="S2434" s="16" t="s">
        <v>94</v>
      </c>
      <c r="T2434" s="16" t="s">
        <v>66</v>
      </c>
      <c r="U2434" s="16"/>
      <c r="V2434" s="16"/>
      <c r="W2434" s="16"/>
      <c r="X2434" s="16" t="s">
        <v>55</v>
      </c>
      <c r="Y2434">
        <v>8</v>
      </c>
      <c r="Z2434">
        <v>10</v>
      </c>
      <c r="AA2434">
        <v>8</v>
      </c>
      <c r="AB2434">
        <v>6</v>
      </c>
      <c r="AC2434">
        <v>0.5</v>
      </c>
      <c r="AD2434">
        <v>12</v>
      </c>
      <c r="AE2434" t="s">
        <v>3872</v>
      </c>
    </row>
    <row r="2435" spans="1:31" x14ac:dyDescent="0.25">
      <c r="A2435" s="16" t="s">
        <v>3138</v>
      </c>
      <c r="B2435" s="16" t="s">
        <v>24</v>
      </c>
      <c r="C2435" s="16" t="s">
        <v>785</v>
      </c>
      <c r="D2435" s="16" t="s">
        <v>62</v>
      </c>
      <c r="E2435" s="16" t="s">
        <v>41</v>
      </c>
      <c r="F2435" s="16" t="s">
        <v>349</v>
      </c>
      <c r="G2435" s="16" t="s">
        <v>3412</v>
      </c>
      <c r="H2435" s="16" t="s">
        <v>246</v>
      </c>
      <c r="I2435" s="16" t="s">
        <v>246</v>
      </c>
      <c r="J2435" s="16" t="s">
        <v>247</v>
      </c>
      <c r="K2435" s="16" t="s">
        <v>177</v>
      </c>
      <c r="L2435" s="9"/>
      <c r="M2435" s="9">
        <v>45382</v>
      </c>
      <c r="N2435" s="9">
        <v>45382</v>
      </c>
      <c r="O2435" s="7">
        <v>45382</v>
      </c>
      <c r="P2435" s="9"/>
      <c r="Q2435" s="9"/>
      <c r="R2435" s="9" t="s">
        <v>93</v>
      </c>
      <c r="S2435" s="16" t="s">
        <v>94</v>
      </c>
      <c r="T2435" s="16" t="s">
        <v>66</v>
      </c>
      <c r="U2435" s="16"/>
      <c r="V2435" s="16"/>
      <c r="W2435" s="16"/>
      <c r="X2435" s="16" t="s">
        <v>55</v>
      </c>
      <c r="Y2435">
        <v>8</v>
      </c>
      <c r="Z2435">
        <v>10</v>
      </c>
      <c r="AA2435">
        <v>8</v>
      </c>
      <c r="AB2435">
        <v>6</v>
      </c>
      <c r="AC2435">
        <v>0.5</v>
      </c>
      <c r="AD2435">
        <v>12</v>
      </c>
      <c r="AE2435" t="s">
        <v>3708</v>
      </c>
    </row>
    <row r="2436" spans="1:31" x14ac:dyDescent="0.25">
      <c r="A2436" s="16" t="s">
        <v>3138</v>
      </c>
      <c r="B2436" s="16" t="s">
        <v>24</v>
      </c>
      <c r="C2436" s="16" t="s">
        <v>785</v>
      </c>
      <c r="D2436" s="16" t="s">
        <v>62</v>
      </c>
      <c r="E2436" s="16" t="s">
        <v>41</v>
      </c>
      <c r="F2436" s="16" t="s">
        <v>349</v>
      </c>
      <c r="G2436" s="16" t="s">
        <v>3412</v>
      </c>
      <c r="H2436" s="16" t="s">
        <v>246</v>
      </c>
      <c r="I2436" s="16" t="s">
        <v>246</v>
      </c>
      <c r="J2436" s="16" t="s">
        <v>247</v>
      </c>
      <c r="K2436" s="16" t="s">
        <v>517</v>
      </c>
      <c r="L2436" s="9"/>
      <c r="M2436" s="9">
        <v>45318</v>
      </c>
      <c r="N2436" s="9">
        <v>45318</v>
      </c>
      <c r="O2436" s="7">
        <v>45318</v>
      </c>
      <c r="P2436" s="9"/>
      <c r="Q2436" s="9"/>
      <c r="R2436" s="9" t="s">
        <v>93</v>
      </c>
      <c r="S2436" s="16" t="s">
        <v>94</v>
      </c>
      <c r="T2436" s="16" t="s">
        <v>66</v>
      </c>
      <c r="U2436" s="16"/>
      <c r="V2436" s="16"/>
      <c r="W2436" s="16"/>
      <c r="X2436" s="16" t="s">
        <v>55</v>
      </c>
      <c r="Y2436">
        <v>8</v>
      </c>
      <c r="Z2436">
        <v>10</v>
      </c>
      <c r="AA2436">
        <v>8</v>
      </c>
      <c r="AB2436">
        <v>6</v>
      </c>
      <c r="AC2436">
        <v>0.5</v>
      </c>
      <c r="AD2436">
        <v>12</v>
      </c>
      <c r="AE2436" t="s">
        <v>3709</v>
      </c>
    </row>
    <row r="2437" spans="1:31" x14ac:dyDescent="0.25">
      <c r="A2437" s="16" t="s">
        <v>3138</v>
      </c>
      <c r="B2437" s="16" t="s">
        <v>24</v>
      </c>
      <c r="C2437" s="16" t="s">
        <v>785</v>
      </c>
      <c r="D2437" s="16" t="s">
        <v>62</v>
      </c>
      <c r="E2437" s="16" t="s">
        <v>41</v>
      </c>
      <c r="F2437" s="16" t="s">
        <v>349</v>
      </c>
      <c r="G2437" s="16" t="s">
        <v>3412</v>
      </c>
      <c r="H2437" s="16" t="s">
        <v>246</v>
      </c>
      <c r="I2437" s="16" t="s">
        <v>246</v>
      </c>
      <c r="J2437" s="16" t="s">
        <v>247</v>
      </c>
      <c r="K2437" s="16" t="s">
        <v>124</v>
      </c>
      <c r="L2437" s="9"/>
      <c r="M2437" s="9">
        <v>45382</v>
      </c>
      <c r="N2437" s="9">
        <v>45382</v>
      </c>
      <c r="O2437" s="7">
        <v>45382</v>
      </c>
      <c r="P2437" s="9"/>
      <c r="Q2437" s="9"/>
      <c r="R2437" s="9" t="s">
        <v>93</v>
      </c>
      <c r="S2437" s="16" t="s">
        <v>94</v>
      </c>
      <c r="T2437" s="16" t="s">
        <v>66</v>
      </c>
      <c r="U2437" s="16"/>
      <c r="V2437" s="16"/>
      <c r="W2437" s="16"/>
      <c r="X2437" s="16" t="s">
        <v>55</v>
      </c>
      <c r="Y2437">
        <v>8</v>
      </c>
      <c r="Z2437">
        <v>10</v>
      </c>
      <c r="AA2437">
        <v>8</v>
      </c>
      <c r="AB2437">
        <v>6</v>
      </c>
      <c r="AC2437">
        <v>0.5</v>
      </c>
      <c r="AD2437">
        <v>12</v>
      </c>
      <c r="AE2437" t="s">
        <v>4057</v>
      </c>
    </row>
    <row r="2438" spans="1:31" x14ac:dyDescent="0.25">
      <c r="A2438" s="16" t="s">
        <v>3138</v>
      </c>
      <c r="B2438" s="16" t="s">
        <v>24</v>
      </c>
      <c r="C2438" s="16" t="s">
        <v>785</v>
      </c>
      <c r="D2438" s="16" t="s">
        <v>62</v>
      </c>
      <c r="E2438" s="16" t="s">
        <v>41</v>
      </c>
      <c r="F2438" s="16" t="s">
        <v>349</v>
      </c>
      <c r="G2438" s="16" t="s">
        <v>3412</v>
      </c>
      <c r="H2438" s="16" t="s">
        <v>246</v>
      </c>
      <c r="I2438" s="16" t="s">
        <v>246</v>
      </c>
      <c r="J2438" s="16" t="s">
        <v>247</v>
      </c>
      <c r="K2438" s="16" t="s">
        <v>787</v>
      </c>
      <c r="L2438" s="9"/>
      <c r="M2438" s="9">
        <v>45318</v>
      </c>
      <c r="N2438" s="9">
        <v>45318</v>
      </c>
      <c r="O2438" s="7">
        <v>45318</v>
      </c>
      <c r="P2438" s="9"/>
      <c r="Q2438" s="9"/>
      <c r="R2438" s="9" t="s">
        <v>93</v>
      </c>
      <c r="S2438" s="16" t="s">
        <v>94</v>
      </c>
      <c r="T2438" s="16" t="s">
        <v>66</v>
      </c>
      <c r="U2438" s="16"/>
      <c r="V2438" s="16"/>
      <c r="W2438" s="16"/>
      <c r="X2438" s="16" t="s">
        <v>55</v>
      </c>
      <c r="Y2438">
        <v>8</v>
      </c>
      <c r="Z2438">
        <v>10</v>
      </c>
      <c r="AA2438">
        <v>8</v>
      </c>
      <c r="AB2438">
        <v>6</v>
      </c>
      <c r="AC2438">
        <v>0.5</v>
      </c>
      <c r="AD2438">
        <v>12</v>
      </c>
      <c r="AE2438" t="s">
        <v>4058</v>
      </c>
    </row>
    <row r="2439" spans="1:31" x14ac:dyDescent="0.25">
      <c r="A2439" s="16" t="s">
        <v>3138</v>
      </c>
      <c r="B2439" s="16" t="s">
        <v>24</v>
      </c>
      <c r="C2439" s="16" t="s">
        <v>785</v>
      </c>
      <c r="D2439" s="16" t="s">
        <v>62</v>
      </c>
      <c r="E2439" s="16" t="s">
        <v>41</v>
      </c>
      <c r="F2439" s="16" t="s">
        <v>349</v>
      </c>
      <c r="G2439" s="16" t="s">
        <v>3412</v>
      </c>
      <c r="H2439" s="16" t="s">
        <v>246</v>
      </c>
      <c r="I2439" s="16" t="s">
        <v>246</v>
      </c>
      <c r="J2439" s="16" t="s">
        <v>247</v>
      </c>
      <c r="K2439" s="16" t="s">
        <v>317</v>
      </c>
      <c r="L2439" s="9"/>
      <c r="M2439" s="9">
        <v>45382</v>
      </c>
      <c r="N2439" s="9">
        <v>45382</v>
      </c>
      <c r="O2439" s="7">
        <v>45382</v>
      </c>
      <c r="P2439" s="9"/>
      <c r="Q2439" s="9"/>
      <c r="R2439" s="9" t="s">
        <v>93</v>
      </c>
      <c r="S2439" s="16" t="s">
        <v>94</v>
      </c>
      <c r="T2439" s="16" t="s">
        <v>66</v>
      </c>
      <c r="U2439" s="16"/>
      <c r="V2439" s="16"/>
      <c r="W2439" s="16"/>
      <c r="X2439" s="16" t="s">
        <v>55</v>
      </c>
      <c r="Y2439">
        <v>8</v>
      </c>
      <c r="Z2439">
        <v>10</v>
      </c>
      <c r="AA2439">
        <v>8</v>
      </c>
      <c r="AB2439">
        <v>6</v>
      </c>
      <c r="AC2439">
        <v>0.5</v>
      </c>
      <c r="AD2439">
        <v>12</v>
      </c>
      <c r="AE2439" t="s">
        <v>4059</v>
      </c>
    </row>
    <row r="2440" spans="1:31" x14ac:dyDescent="0.25">
      <c r="A2440" s="16" t="s">
        <v>3138</v>
      </c>
      <c r="B2440" s="16" t="s">
        <v>24</v>
      </c>
      <c r="C2440" s="16" t="s">
        <v>785</v>
      </c>
      <c r="D2440" s="16" t="s">
        <v>62</v>
      </c>
      <c r="E2440" s="16" t="s">
        <v>41</v>
      </c>
      <c r="F2440" s="16" t="s">
        <v>349</v>
      </c>
      <c r="G2440" s="16" t="s">
        <v>3412</v>
      </c>
      <c r="H2440" s="16" t="s">
        <v>246</v>
      </c>
      <c r="I2440" s="16" t="s">
        <v>246</v>
      </c>
      <c r="J2440" s="16" t="s">
        <v>247</v>
      </c>
      <c r="K2440" s="16" t="s">
        <v>520</v>
      </c>
      <c r="L2440" s="9"/>
      <c r="M2440" s="9">
        <v>45382</v>
      </c>
      <c r="N2440" s="9">
        <v>45382</v>
      </c>
      <c r="O2440" s="7">
        <v>45382</v>
      </c>
      <c r="P2440" s="9"/>
      <c r="Q2440" s="9"/>
      <c r="R2440" s="9" t="s">
        <v>93</v>
      </c>
      <c r="S2440" s="16" t="s">
        <v>94</v>
      </c>
      <c r="T2440" s="16" t="s">
        <v>66</v>
      </c>
      <c r="U2440" s="16"/>
      <c r="V2440" s="16"/>
      <c r="W2440" s="16"/>
      <c r="X2440" s="16" t="s">
        <v>55</v>
      </c>
      <c r="Y2440">
        <v>8</v>
      </c>
      <c r="Z2440">
        <v>10</v>
      </c>
      <c r="AA2440">
        <v>8</v>
      </c>
      <c r="AB2440">
        <v>6</v>
      </c>
      <c r="AC2440">
        <v>0.5</v>
      </c>
      <c r="AD2440">
        <v>12</v>
      </c>
      <c r="AE2440" t="s">
        <v>3713</v>
      </c>
    </row>
    <row r="2441" spans="1:31" x14ac:dyDescent="0.25">
      <c r="A2441" s="16" t="s">
        <v>3138</v>
      </c>
      <c r="B2441" s="16" t="s">
        <v>24</v>
      </c>
      <c r="C2441" s="16" t="s">
        <v>785</v>
      </c>
      <c r="D2441" s="16" t="s">
        <v>62</v>
      </c>
      <c r="E2441" s="16" t="s">
        <v>41</v>
      </c>
      <c r="F2441" s="16" t="s">
        <v>349</v>
      </c>
      <c r="G2441" s="16" t="s">
        <v>3412</v>
      </c>
      <c r="H2441" s="16" t="s">
        <v>246</v>
      </c>
      <c r="I2441" s="16" t="s">
        <v>246</v>
      </c>
      <c r="J2441" s="16" t="s">
        <v>745</v>
      </c>
      <c r="K2441" s="16" t="s">
        <v>56</v>
      </c>
      <c r="L2441" s="9"/>
      <c r="M2441" s="9">
        <v>45382</v>
      </c>
      <c r="N2441" s="9">
        <v>45382</v>
      </c>
      <c r="O2441" s="7">
        <v>45382</v>
      </c>
      <c r="P2441" s="9"/>
      <c r="Q2441" s="9"/>
      <c r="R2441" s="9" t="s">
        <v>93</v>
      </c>
      <c r="S2441" s="16" t="s">
        <v>94</v>
      </c>
      <c r="T2441" s="16" t="s">
        <v>66</v>
      </c>
      <c r="U2441" s="16"/>
      <c r="V2441" s="16"/>
      <c r="W2441" s="16"/>
      <c r="X2441" s="16" t="s">
        <v>55</v>
      </c>
      <c r="Y2441">
        <v>8</v>
      </c>
      <c r="Z2441">
        <v>10</v>
      </c>
      <c r="AA2441">
        <v>8</v>
      </c>
      <c r="AB2441">
        <v>6</v>
      </c>
      <c r="AC2441">
        <v>0.5</v>
      </c>
      <c r="AD2441">
        <v>12</v>
      </c>
      <c r="AE2441" t="s">
        <v>3996</v>
      </c>
    </row>
    <row r="2442" spans="1:31" x14ac:dyDescent="0.25">
      <c r="A2442" s="16" t="s">
        <v>3138</v>
      </c>
      <c r="B2442" s="16" t="s">
        <v>24</v>
      </c>
      <c r="C2442" s="16" t="s">
        <v>785</v>
      </c>
      <c r="D2442" s="16" t="s">
        <v>62</v>
      </c>
      <c r="E2442" s="16" t="s">
        <v>41</v>
      </c>
      <c r="F2442" s="16" t="s">
        <v>349</v>
      </c>
      <c r="G2442" s="16" t="s">
        <v>3412</v>
      </c>
      <c r="H2442" s="16" t="s">
        <v>246</v>
      </c>
      <c r="I2442" s="16" t="s">
        <v>246</v>
      </c>
      <c r="J2442" s="16" t="s">
        <v>745</v>
      </c>
      <c r="K2442" s="16" t="s">
        <v>124</v>
      </c>
      <c r="L2442" s="9"/>
      <c r="M2442" s="9">
        <v>45382</v>
      </c>
      <c r="N2442" s="9">
        <v>45382</v>
      </c>
      <c r="O2442" s="7">
        <v>45382</v>
      </c>
      <c r="P2442" s="9"/>
      <c r="Q2442" s="9"/>
      <c r="R2442" s="9" t="s">
        <v>93</v>
      </c>
      <c r="S2442" s="16" t="s">
        <v>94</v>
      </c>
      <c r="T2442" s="16" t="s">
        <v>66</v>
      </c>
      <c r="U2442" s="16"/>
      <c r="V2442" s="16"/>
      <c r="W2442" s="16"/>
      <c r="X2442" s="16" t="s">
        <v>55</v>
      </c>
      <c r="Y2442">
        <v>8</v>
      </c>
      <c r="Z2442">
        <v>10</v>
      </c>
      <c r="AA2442">
        <v>8</v>
      </c>
      <c r="AB2442">
        <v>6</v>
      </c>
      <c r="AC2442">
        <v>0.5</v>
      </c>
      <c r="AD2442">
        <v>12</v>
      </c>
      <c r="AE2442" t="s">
        <v>4060</v>
      </c>
    </row>
    <row r="2443" spans="1:31" x14ac:dyDescent="0.25">
      <c r="A2443" s="16" t="s">
        <v>3138</v>
      </c>
      <c r="B2443" s="16" t="s">
        <v>24</v>
      </c>
      <c r="C2443" s="16" t="s">
        <v>785</v>
      </c>
      <c r="D2443" s="16" t="s">
        <v>62</v>
      </c>
      <c r="E2443" s="16" t="s">
        <v>41</v>
      </c>
      <c r="F2443" s="16" t="s">
        <v>349</v>
      </c>
      <c r="G2443" s="16" t="s">
        <v>3412</v>
      </c>
      <c r="H2443" s="16" t="s">
        <v>246</v>
      </c>
      <c r="I2443" s="16" t="s">
        <v>246</v>
      </c>
      <c r="J2443" s="16" t="s">
        <v>745</v>
      </c>
      <c r="K2443" s="16" t="s">
        <v>125</v>
      </c>
      <c r="L2443" s="9"/>
      <c r="M2443" s="9">
        <v>45382</v>
      </c>
      <c r="N2443" s="9">
        <v>45382</v>
      </c>
      <c r="O2443" s="7">
        <v>45382</v>
      </c>
      <c r="P2443" s="9"/>
      <c r="Q2443" s="9"/>
      <c r="R2443" s="9" t="s">
        <v>93</v>
      </c>
      <c r="S2443" s="16" t="s">
        <v>94</v>
      </c>
      <c r="T2443" s="16" t="s">
        <v>66</v>
      </c>
      <c r="U2443" s="16"/>
      <c r="V2443" s="16"/>
      <c r="W2443" s="16"/>
      <c r="X2443" s="16" t="s">
        <v>55</v>
      </c>
      <c r="Y2443">
        <v>8</v>
      </c>
      <c r="Z2443">
        <v>10</v>
      </c>
      <c r="AA2443">
        <v>8</v>
      </c>
      <c r="AB2443">
        <v>6</v>
      </c>
      <c r="AC2443">
        <v>0.5</v>
      </c>
      <c r="AD2443">
        <v>12</v>
      </c>
      <c r="AE2443" t="s">
        <v>4061</v>
      </c>
    </row>
    <row r="2444" spans="1:31" x14ac:dyDescent="0.25">
      <c r="A2444" s="16" t="s">
        <v>3138</v>
      </c>
      <c r="B2444" s="16" t="s">
        <v>24</v>
      </c>
      <c r="C2444" s="16" t="s">
        <v>785</v>
      </c>
      <c r="D2444" s="16" t="s">
        <v>62</v>
      </c>
      <c r="E2444" s="16" t="s">
        <v>41</v>
      </c>
      <c r="F2444" s="16" t="s">
        <v>349</v>
      </c>
      <c r="G2444" s="16" t="s">
        <v>3412</v>
      </c>
      <c r="H2444" s="16" t="s">
        <v>246</v>
      </c>
      <c r="I2444" s="16" t="s">
        <v>246</v>
      </c>
      <c r="J2444" s="16" t="s">
        <v>788</v>
      </c>
      <c r="K2444" s="16" t="s">
        <v>124</v>
      </c>
      <c r="L2444" s="9"/>
      <c r="M2444" s="9">
        <v>45318</v>
      </c>
      <c r="N2444" s="9">
        <v>45318</v>
      </c>
      <c r="O2444" s="7">
        <v>45318</v>
      </c>
      <c r="P2444" s="9"/>
      <c r="Q2444" s="9"/>
      <c r="R2444" s="9" t="s">
        <v>93</v>
      </c>
      <c r="S2444" s="16" t="s">
        <v>94</v>
      </c>
      <c r="T2444" s="16" t="s">
        <v>66</v>
      </c>
      <c r="U2444" s="16"/>
      <c r="V2444" s="16"/>
      <c r="W2444" s="16"/>
      <c r="X2444" s="16" t="s">
        <v>55</v>
      </c>
      <c r="Y2444">
        <v>8</v>
      </c>
      <c r="Z2444">
        <v>10</v>
      </c>
      <c r="AA2444">
        <v>8</v>
      </c>
      <c r="AB2444">
        <v>6</v>
      </c>
      <c r="AC2444">
        <v>0.5</v>
      </c>
      <c r="AD2444">
        <v>12</v>
      </c>
      <c r="AE2444" t="s">
        <v>4062</v>
      </c>
    </row>
    <row r="2445" spans="1:31" x14ac:dyDescent="0.25">
      <c r="A2445" s="16" t="s">
        <v>23</v>
      </c>
      <c r="B2445" s="16" t="s">
        <v>39</v>
      </c>
      <c r="C2445" s="16" t="s">
        <v>789</v>
      </c>
      <c r="D2445" s="16" t="s">
        <v>62</v>
      </c>
      <c r="E2445" s="16" t="s">
        <v>41</v>
      </c>
      <c r="F2445" s="16" t="s">
        <v>766</v>
      </c>
      <c r="G2445" s="16" t="s">
        <v>4063</v>
      </c>
      <c r="H2445" s="16" t="s">
        <v>811</v>
      </c>
      <c r="I2445" s="16" t="s">
        <v>70</v>
      </c>
      <c r="J2445" s="16" t="s">
        <v>480</v>
      </c>
      <c r="K2445" s="16" t="s">
        <v>808</v>
      </c>
      <c r="L2445" s="9"/>
      <c r="M2445" s="9">
        <v>44977</v>
      </c>
      <c r="N2445" s="9">
        <v>44946</v>
      </c>
      <c r="O2445" s="7">
        <v>44946</v>
      </c>
      <c r="P2445" s="9">
        <v>44946</v>
      </c>
      <c r="Q2445" s="9"/>
      <c r="R2445" s="9" t="s">
        <v>34</v>
      </c>
      <c r="S2445" s="16" t="s">
        <v>65</v>
      </c>
      <c r="T2445" s="16" t="s">
        <v>482</v>
      </c>
      <c r="U2445" s="16"/>
      <c r="V2445" s="16"/>
      <c r="W2445" s="16" t="s">
        <v>488</v>
      </c>
      <c r="X2445" s="16" t="s">
        <v>38</v>
      </c>
      <c r="Y2445">
        <v>7</v>
      </c>
      <c r="Z2445">
        <v>10</v>
      </c>
      <c r="AA2445">
        <v>7</v>
      </c>
      <c r="AB2445">
        <v>6</v>
      </c>
      <c r="AC2445">
        <v>0.5</v>
      </c>
      <c r="AD2445">
        <v>11</v>
      </c>
      <c r="AE2445" t="s">
        <v>4064</v>
      </c>
    </row>
    <row r="2446" spans="1:31" x14ac:dyDescent="0.25">
      <c r="A2446" s="16" t="s">
        <v>23</v>
      </c>
      <c r="B2446" s="16" t="s">
        <v>39</v>
      </c>
      <c r="C2446" s="16" t="s">
        <v>789</v>
      </c>
      <c r="D2446" s="16" t="s">
        <v>62</v>
      </c>
      <c r="E2446" s="16" t="s">
        <v>41</v>
      </c>
      <c r="F2446" s="16" t="s">
        <v>28</v>
      </c>
      <c r="G2446" s="16" t="s">
        <v>160</v>
      </c>
      <c r="H2446" s="16" t="s">
        <v>155</v>
      </c>
      <c r="I2446" s="16" t="s">
        <v>155</v>
      </c>
      <c r="J2446" s="16" t="s">
        <v>433</v>
      </c>
      <c r="K2446" s="16" t="s">
        <v>812</v>
      </c>
      <c r="L2446" s="9"/>
      <c r="M2446" s="9">
        <v>45058</v>
      </c>
      <c r="N2446" s="9">
        <v>45058</v>
      </c>
      <c r="O2446" s="7">
        <v>45058</v>
      </c>
      <c r="P2446" s="9">
        <v>45058</v>
      </c>
      <c r="Q2446" s="9">
        <v>44729</v>
      </c>
      <c r="R2446" s="9" t="s">
        <v>34</v>
      </c>
      <c r="S2446" s="16" t="s">
        <v>65</v>
      </c>
      <c r="T2446" s="16" t="s">
        <v>482</v>
      </c>
      <c r="U2446" s="16"/>
      <c r="V2446" s="16"/>
      <c r="W2446" s="16" t="s">
        <v>234</v>
      </c>
      <c r="X2446" s="16" t="s">
        <v>38</v>
      </c>
      <c r="Y2446">
        <v>7</v>
      </c>
      <c r="Z2446">
        <v>10</v>
      </c>
      <c r="AA2446">
        <v>7</v>
      </c>
      <c r="AB2446">
        <v>6</v>
      </c>
      <c r="AC2446">
        <v>0.5</v>
      </c>
      <c r="AD2446">
        <v>11</v>
      </c>
      <c r="AE2446" t="s">
        <v>2233</v>
      </c>
    </row>
    <row r="2447" spans="1:31" x14ac:dyDescent="0.25">
      <c r="A2447" s="16" t="s">
        <v>23</v>
      </c>
      <c r="B2447" s="16" t="s">
        <v>39</v>
      </c>
      <c r="C2447" s="16" t="s">
        <v>789</v>
      </c>
      <c r="D2447" s="16" t="s">
        <v>62</v>
      </c>
      <c r="E2447" s="16" t="s">
        <v>41</v>
      </c>
      <c r="F2447" s="16" t="s">
        <v>28</v>
      </c>
      <c r="G2447" s="16" t="s">
        <v>160</v>
      </c>
      <c r="H2447" s="16" t="s">
        <v>155</v>
      </c>
      <c r="I2447" s="16" t="s">
        <v>155</v>
      </c>
      <c r="J2447" s="16" t="s">
        <v>433</v>
      </c>
      <c r="K2447" s="16" t="s">
        <v>813</v>
      </c>
      <c r="L2447" s="9">
        <v>45058</v>
      </c>
      <c r="M2447" s="9"/>
      <c r="N2447" s="9">
        <v>45058</v>
      </c>
      <c r="O2447" s="7">
        <v>45058</v>
      </c>
      <c r="P2447" s="9">
        <v>45058</v>
      </c>
      <c r="Q2447" s="9">
        <v>44729</v>
      </c>
      <c r="R2447" s="9" t="s">
        <v>34</v>
      </c>
      <c r="S2447" s="16" t="s">
        <v>65</v>
      </c>
      <c r="T2447" s="16" t="s">
        <v>482</v>
      </c>
      <c r="U2447" s="16"/>
      <c r="V2447" s="16"/>
      <c r="W2447" s="16" t="s">
        <v>488</v>
      </c>
      <c r="X2447" s="16" t="s">
        <v>38</v>
      </c>
      <c r="Y2447">
        <v>7</v>
      </c>
      <c r="Z2447">
        <v>10</v>
      </c>
      <c r="AA2447">
        <v>7</v>
      </c>
      <c r="AB2447">
        <v>6</v>
      </c>
      <c r="AC2447">
        <v>0.5</v>
      </c>
      <c r="AD2447">
        <v>11</v>
      </c>
      <c r="AE2447" t="s">
        <v>2234</v>
      </c>
    </row>
    <row r="2448" spans="1:31" x14ac:dyDescent="0.25">
      <c r="A2448" s="16" t="s">
        <v>3138</v>
      </c>
      <c r="B2448" s="16" t="s">
        <v>24</v>
      </c>
      <c r="C2448" s="16" t="s">
        <v>789</v>
      </c>
      <c r="D2448" s="16" t="s">
        <v>62</v>
      </c>
      <c r="E2448" s="16" t="s">
        <v>41</v>
      </c>
      <c r="F2448" s="16" t="s">
        <v>28</v>
      </c>
      <c r="G2448" s="16" t="s">
        <v>160</v>
      </c>
      <c r="H2448" s="16" t="s">
        <v>155</v>
      </c>
      <c r="I2448" s="16" t="s">
        <v>155</v>
      </c>
      <c r="J2448" s="16" t="s">
        <v>814</v>
      </c>
      <c r="K2448" s="16" t="s">
        <v>196</v>
      </c>
      <c r="L2448" s="9"/>
      <c r="M2448" s="9">
        <v>45028</v>
      </c>
      <c r="N2448" s="9">
        <v>45058</v>
      </c>
      <c r="O2448" s="7">
        <v>45058</v>
      </c>
      <c r="P2448" s="9">
        <v>45058</v>
      </c>
      <c r="Q2448" s="9"/>
      <c r="R2448" s="9" t="s">
        <v>34</v>
      </c>
      <c r="S2448" s="16" t="s">
        <v>65</v>
      </c>
      <c r="T2448" s="16" t="s">
        <v>482</v>
      </c>
      <c r="U2448" s="16"/>
      <c r="V2448" s="16"/>
      <c r="W2448" s="16"/>
      <c r="X2448" s="16" t="s">
        <v>38</v>
      </c>
      <c r="Y2448">
        <v>7</v>
      </c>
      <c r="Z2448">
        <v>10</v>
      </c>
      <c r="AA2448">
        <v>7</v>
      </c>
      <c r="AB2448">
        <v>6</v>
      </c>
      <c r="AC2448">
        <v>0.5</v>
      </c>
      <c r="AD2448">
        <v>11</v>
      </c>
      <c r="AE2448" t="s">
        <v>2235</v>
      </c>
    </row>
    <row r="2449" spans="1:31" x14ac:dyDescent="0.25">
      <c r="A2449" s="16" t="s">
        <v>23</v>
      </c>
      <c r="B2449" s="16" t="s">
        <v>39</v>
      </c>
      <c r="C2449" s="16" t="s">
        <v>789</v>
      </c>
      <c r="D2449" s="16" t="s">
        <v>62</v>
      </c>
      <c r="E2449" s="16" t="s">
        <v>41</v>
      </c>
      <c r="F2449" s="16" t="s">
        <v>28</v>
      </c>
      <c r="G2449" s="16" t="s">
        <v>160</v>
      </c>
      <c r="H2449" s="16" t="s">
        <v>155</v>
      </c>
      <c r="I2449" s="16" t="s">
        <v>155</v>
      </c>
      <c r="J2449" s="16" t="s">
        <v>814</v>
      </c>
      <c r="K2449" s="16" t="s">
        <v>556</v>
      </c>
      <c r="L2449" s="9"/>
      <c r="M2449" s="9">
        <v>45028</v>
      </c>
      <c r="N2449" s="9">
        <v>45058</v>
      </c>
      <c r="O2449" s="7">
        <v>45058</v>
      </c>
      <c r="P2449" s="9">
        <v>45058</v>
      </c>
      <c r="Q2449" s="9"/>
      <c r="R2449" s="9" t="s">
        <v>34</v>
      </c>
      <c r="S2449" s="16" t="s">
        <v>65</v>
      </c>
      <c r="T2449" s="16" t="s">
        <v>482</v>
      </c>
      <c r="U2449" s="16"/>
      <c r="V2449" s="16"/>
      <c r="W2449" s="16" t="s">
        <v>234</v>
      </c>
      <c r="X2449" s="16" t="s">
        <v>38</v>
      </c>
      <c r="Y2449">
        <v>7</v>
      </c>
      <c r="Z2449">
        <v>10</v>
      </c>
      <c r="AA2449">
        <v>7</v>
      </c>
      <c r="AB2449">
        <v>6</v>
      </c>
      <c r="AC2449">
        <v>0.5</v>
      </c>
      <c r="AD2449">
        <v>11</v>
      </c>
      <c r="AE2449" t="s">
        <v>2236</v>
      </c>
    </row>
    <row r="2450" spans="1:31" x14ac:dyDescent="0.25">
      <c r="A2450" s="16" t="s">
        <v>23</v>
      </c>
      <c r="B2450" s="16" t="s">
        <v>39</v>
      </c>
      <c r="C2450" s="16" t="s">
        <v>789</v>
      </c>
      <c r="D2450" s="16" t="s">
        <v>62</v>
      </c>
      <c r="E2450" s="16" t="s">
        <v>41</v>
      </c>
      <c r="F2450" s="16" t="s">
        <v>28</v>
      </c>
      <c r="G2450" s="16" t="s">
        <v>160</v>
      </c>
      <c r="H2450" s="16" t="s">
        <v>155</v>
      </c>
      <c r="I2450" s="16" t="s">
        <v>155</v>
      </c>
      <c r="J2450" s="16" t="s">
        <v>156</v>
      </c>
      <c r="K2450" s="16" t="s">
        <v>173</v>
      </c>
      <c r="L2450" s="9"/>
      <c r="M2450" s="9">
        <v>44984</v>
      </c>
      <c r="N2450" s="9">
        <v>44995</v>
      </c>
      <c r="O2450" s="7">
        <v>44995</v>
      </c>
      <c r="P2450" s="9">
        <v>44995</v>
      </c>
      <c r="Q2450" s="9">
        <v>44610</v>
      </c>
      <c r="R2450" s="9" t="s">
        <v>93</v>
      </c>
      <c r="S2450" s="16" t="s">
        <v>65</v>
      </c>
      <c r="T2450" s="16" t="s">
        <v>482</v>
      </c>
      <c r="U2450" s="16"/>
      <c r="V2450" s="16"/>
      <c r="W2450" s="16" t="s">
        <v>488</v>
      </c>
      <c r="X2450" s="16" t="s">
        <v>38</v>
      </c>
      <c r="Y2450">
        <v>7</v>
      </c>
      <c r="Z2450">
        <v>10</v>
      </c>
      <c r="AA2450">
        <v>7</v>
      </c>
      <c r="AB2450">
        <v>6</v>
      </c>
      <c r="AC2450">
        <v>0.5</v>
      </c>
      <c r="AD2450">
        <v>11</v>
      </c>
      <c r="AE2450" t="s">
        <v>1385</v>
      </c>
    </row>
    <row r="2451" spans="1:31" x14ac:dyDescent="0.25">
      <c r="A2451" s="16" t="s">
        <v>23</v>
      </c>
      <c r="B2451" s="16" t="s">
        <v>39</v>
      </c>
      <c r="C2451" s="16" t="s">
        <v>789</v>
      </c>
      <c r="D2451" s="16" t="s">
        <v>62</v>
      </c>
      <c r="E2451" s="16" t="s">
        <v>41</v>
      </c>
      <c r="F2451" s="16" t="s">
        <v>28</v>
      </c>
      <c r="G2451" s="16" t="s">
        <v>160</v>
      </c>
      <c r="H2451" s="16" t="s">
        <v>155</v>
      </c>
      <c r="I2451" s="16" t="s">
        <v>155</v>
      </c>
      <c r="J2451" s="16" t="s">
        <v>156</v>
      </c>
      <c r="K2451" s="16" t="s">
        <v>180</v>
      </c>
      <c r="L2451" s="9"/>
      <c r="M2451" s="9">
        <v>44957</v>
      </c>
      <c r="N2451" s="9">
        <v>44957</v>
      </c>
      <c r="O2451" s="7">
        <v>44957</v>
      </c>
      <c r="P2451" s="9">
        <v>44957</v>
      </c>
      <c r="Q2451" s="9">
        <v>44610</v>
      </c>
      <c r="R2451" s="9" t="s">
        <v>34</v>
      </c>
      <c r="S2451" s="16" t="s">
        <v>65</v>
      </c>
      <c r="T2451" s="16" t="s">
        <v>482</v>
      </c>
      <c r="U2451" s="16"/>
      <c r="V2451" s="16"/>
      <c r="W2451" s="16" t="s">
        <v>234</v>
      </c>
      <c r="X2451" s="16" t="s">
        <v>38</v>
      </c>
      <c r="Y2451">
        <v>7</v>
      </c>
      <c r="Z2451">
        <v>10</v>
      </c>
      <c r="AA2451">
        <v>7</v>
      </c>
      <c r="AB2451">
        <v>6</v>
      </c>
      <c r="AC2451">
        <v>0.5</v>
      </c>
      <c r="AD2451">
        <v>11</v>
      </c>
      <c r="AE2451" t="s">
        <v>1396</v>
      </c>
    </row>
    <row r="2452" spans="1:31" x14ac:dyDescent="0.25">
      <c r="A2452" s="16" t="s">
        <v>23</v>
      </c>
      <c r="B2452" s="16" t="s">
        <v>39</v>
      </c>
      <c r="C2452" s="16" t="s">
        <v>789</v>
      </c>
      <c r="D2452" s="16" t="s">
        <v>62</v>
      </c>
      <c r="E2452" s="16" t="s">
        <v>41</v>
      </c>
      <c r="F2452" s="16" t="s">
        <v>28</v>
      </c>
      <c r="G2452" s="16" t="s">
        <v>160</v>
      </c>
      <c r="H2452" s="16" t="s">
        <v>155</v>
      </c>
      <c r="I2452" s="16" t="s">
        <v>155</v>
      </c>
      <c r="J2452" s="16" t="s">
        <v>156</v>
      </c>
      <c r="K2452" s="16" t="s">
        <v>815</v>
      </c>
      <c r="L2452" s="9"/>
      <c r="M2452" s="9">
        <v>44984</v>
      </c>
      <c r="N2452" s="9">
        <v>44984</v>
      </c>
      <c r="O2452" s="7">
        <v>44984</v>
      </c>
      <c r="P2452" s="9"/>
      <c r="Q2452" s="9"/>
      <c r="R2452" s="9" t="s">
        <v>34</v>
      </c>
      <c r="S2452" s="16" t="s">
        <v>65</v>
      </c>
      <c r="T2452" s="16" t="s">
        <v>482</v>
      </c>
      <c r="U2452" s="16"/>
      <c r="V2452" s="16"/>
      <c r="W2452" s="16" t="s">
        <v>488</v>
      </c>
      <c r="X2452" s="16" t="s">
        <v>38</v>
      </c>
      <c r="Y2452">
        <v>7</v>
      </c>
      <c r="Z2452">
        <v>10</v>
      </c>
      <c r="AA2452">
        <v>7</v>
      </c>
      <c r="AB2452">
        <v>6</v>
      </c>
      <c r="AC2452">
        <v>0.5</v>
      </c>
      <c r="AD2452">
        <v>11</v>
      </c>
      <c r="AE2452" t="s">
        <v>2237</v>
      </c>
    </row>
    <row r="2453" spans="1:31" x14ac:dyDescent="0.25">
      <c r="A2453" s="16" t="s">
        <v>23</v>
      </c>
      <c r="B2453" s="16" t="s">
        <v>39</v>
      </c>
      <c r="C2453" s="16" t="s">
        <v>789</v>
      </c>
      <c r="D2453" s="16" t="s">
        <v>62</v>
      </c>
      <c r="E2453" s="16" t="s">
        <v>41</v>
      </c>
      <c r="F2453" s="16" t="s">
        <v>28</v>
      </c>
      <c r="G2453" s="16" t="s">
        <v>160</v>
      </c>
      <c r="H2453" s="16" t="s">
        <v>155</v>
      </c>
      <c r="I2453" s="16" t="s">
        <v>155</v>
      </c>
      <c r="J2453" s="16" t="s">
        <v>156</v>
      </c>
      <c r="K2453" s="16" t="s">
        <v>184</v>
      </c>
      <c r="L2453" s="9"/>
      <c r="M2453" s="9">
        <v>44984</v>
      </c>
      <c r="N2453" s="9">
        <v>44957</v>
      </c>
      <c r="O2453" s="7">
        <v>44957</v>
      </c>
      <c r="P2453" s="9">
        <v>44957</v>
      </c>
      <c r="Q2453" s="9">
        <v>44610</v>
      </c>
      <c r="R2453" s="9" t="s">
        <v>34</v>
      </c>
      <c r="S2453" s="16" t="s">
        <v>65</v>
      </c>
      <c r="T2453" s="16" t="s">
        <v>482</v>
      </c>
      <c r="U2453" s="16"/>
      <c r="V2453" s="16"/>
      <c r="W2453" s="16" t="s">
        <v>234</v>
      </c>
      <c r="X2453" s="16" t="s">
        <v>38</v>
      </c>
      <c r="Y2453">
        <v>7</v>
      </c>
      <c r="Z2453">
        <v>10</v>
      </c>
      <c r="AA2453">
        <v>7</v>
      </c>
      <c r="AB2453">
        <v>6</v>
      </c>
      <c r="AC2453">
        <v>0.5</v>
      </c>
      <c r="AD2453">
        <v>11</v>
      </c>
      <c r="AE2453" t="s">
        <v>1400</v>
      </c>
    </row>
    <row r="2454" spans="1:31" x14ac:dyDescent="0.25">
      <c r="A2454" s="16" t="s">
        <v>395</v>
      </c>
      <c r="B2454" s="16" t="s">
        <v>5113</v>
      </c>
      <c r="C2454" s="16" t="s">
        <v>789</v>
      </c>
      <c r="D2454" s="16" t="s">
        <v>62</v>
      </c>
      <c r="E2454" s="16" t="s">
        <v>41</v>
      </c>
      <c r="F2454" s="16" t="s">
        <v>28</v>
      </c>
      <c r="G2454" s="16" t="s">
        <v>810</v>
      </c>
      <c r="H2454" s="16" t="s">
        <v>811</v>
      </c>
      <c r="I2454" s="16" t="s">
        <v>70</v>
      </c>
      <c r="J2454" s="16" t="s">
        <v>480</v>
      </c>
      <c r="K2454" s="16" t="s">
        <v>808</v>
      </c>
      <c r="L2454" s="9">
        <v>45310</v>
      </c>
      <c r="M2454" s="9"/>
      <c r="N2454" s="9">
        <v>45310</v>
      </c>
      <c r="O2454" s="7">
        <v>45310</v>
      </c>
      <c r="P2454" s="9"/>
      <c r="Q2454" s="9"/>
      <c r="R2454" s="9" t="s">
        <v>34</v>
      </c>
      <c r="S2454" s="16" t="s">
        <v>65</v>
      </c>
      <c r="T2454" s="16" t="s">
        <v>153</v>
      </c>
      <c r="U2454" s="16"/>
      <c r="V2454" s="16"/>
      <c r="W2454" s="16" t="s">
        <v>488</v>
      </c>
      <c r="X2454" s="16" t="s">
        <v>38</v>
      </c>
      <c r="Y2454">
        <v>7</v>
      </c>
      <c r="Z2454">
        <v>10</v>
      </c>
      <c r="AA2454">
        <v>7</v>
      </c>
      <c r="AB2454">
        <v>6</v>
      </c>
      <c r="AC2454">
        <v>0.5</v>
      </c>
      <c r="AD2454">
        <v>11</v>
      </c>
      <c r="AE2454" t="s">
        <v>2581</v>
      </c>
    </row>
    <row r="2455" spans="1:31" x14ac:dyDescent="0.25">
      <c r="A2455" s="16" t="s">
        <v>3138</v>
      </c>
      <c r="B2455" s="16" t="s">
        <v>24</v>
      </c>
      <c r="C2455" s="16" t="s">
        <v>789</v>
      </c>
      <c r="D2455" s="16" t="s">
        <v>62</v>
      </c>
      <c r="E2455" s="16" t="s">
        <v>41</v>
      </c>
      <c r="F2455" s="16" t="s">
        <v>28</v>
      </c>
      <c r="G2455" s="16" t="s">
        <v>51</v>
      </c>
      <c r="H2455" s="16" t="s">
        <v>31</v>
      </c>
      <c r="I2455" s="16" t="s">
        <v>31</v>
      </c>
      <c r="J2455" s="16" t="s">
        <v>430</v>
      </c>
      <c r="K2455" s="16" t="s">
        <v>809</v>
      </c>
      <c r="L2455" s="9"/>
      <c r="M2455" s="9">
        <v>45089</v>
      </c>
      <c r="N2455" s="9">
        <v>44979</v>
      </c>
      <c r="O2455" s="7">
        <v>44979</v>
      </c>
      <c r="P2455" s="9">
        <v>44979</v>
      </c>
      <c r="Q2455" s="9"/>
      <c r="R2455" s="9" t="s">
        <v>34</v>
      </c>
      <c r="S2455" s="16" t="s">
        <v>65</v>
      </c>
      <c r="T2455" s="16" t="s">
        <v>482</v>
      </c>
      <c r="U2455" s="16"/>
      <c r="V2455" s="16"/>
      <c r="W2455" s="16"/>
      <c r="X2455" s="16" t="s">
        <v>38</v>
      </c>
      <c r="Y2455">
        <v>7</v>
      </c>
      <c r="Z2455">
        <v>10</v>
      </c>
      <c r="AA2455">
        <v>7</v>
      </c>
      <c r="AB2455">
        <v>6</v>
      </c>
      <c r="AC2455">
        <v>0.5</v>
      </c>
      <c r="AD2455">
        <v>11</v>
      </c>
      <c r="AE2455" t="s">
        <v>2231</v>
      </c>
    </row>
    <row r="2456" spans="1:31" x14ac:dyDescent="0.25">
      <c r="A2456" s="16" t="s">
        <v>23</v>
      </c>
      <c r="B2456" s="16" t="s">
        <v>39</v>
      </c>
      <c r="C2456" s="16" t="s">
        <v>789</v>
      </c>
      <c r="D2456" s="16" t="s">
        <v>62</v>
      </c>
      <c r="E2456" s="16" t="s">
        <v>41</v>
      </c>
      <c r="F2456" s="16" t="s">
        <v>28</v>
      </c>
      <c r="G2456" s="16" t="s">
        <v>51</v>
      </c>
      <c r="H2456" s="16" t="s">
        <v>31</v>
      </c>
      <c r="I2456" s="16" t="s">
        <v>31</v>
      </c>
      <c r="J2456" s="16" t="s">
        <v>430</v>
      </c>
      <c r="K2456" s="16" t="s">
        <v>208</v>
      </c>
      <c r="L2456" s="9"/>
      <c r="M2456" s="9"/>
      <c r="N2456" s="9">
        <v>45063</v>
      </c>
      <c r="O2456" s="7">
        <v>45063</v>
      </c>
      <c r="P2456" s="9">
        <v>45063</v>
      </c>
      <c r="Q2456" s="9"/>
      <c r="R2456" s="9" t="s">
        <v>34</v>
      </c>
      <c r="S2456" s="16" t="s">
        <v>65</v>
      </c>
      <c r="T2456" s="16" t="s">
        <v>482</v>
      </c>
      <c r="U2456" s="16"/>
      <c r="V2456" s="16"/>
      <c r="W2456" s="16" t="s">
        <v>234</v>
      </c>
      <c r="X2456" s="16" t="s">
        <v>38</v>
      </c>
      <c r="Y2456">
        <v>7</v>
      </c>
      <c r="Z2456">
        <v>10</v>
      </c>
      <c r="AA2456">
        <v>7</v>
      </c>
      <c r="AB2456">
        <v>6</v>
      </c>
      <c r="AC2456">
        <v>0.5</v>
      </c>
      <c r="AD2456">
        <v>11</v>
      </c>
      <c r="AE2456" t="s">
        <v>1721</v>
      </c>
    </row>
    <row r="2457" spans="1:31" x14ac:dyDescent="0.25">
      <c r="A2457" s="16" t="s">
        <v>23</v>
      </c>
      <c r="B2457" s="16" t="s">
        <v>39</v>
      </c>
      <c r="C2457" s="16" t="s">
        <v>789</v>
      </c>
      <c r="D2457" s="16" t="s">
        <v>62</v>
      </c>
      <c r="E2457" s="16" t="s">
        <v>41</v>
      </c>
      <c r="F2457" s="16" t="s">
        <v>28</v>
      </c>
      <c r="G2457" s="16" t="s">
        <v>51</v>
      </c>
      <c r="H2457" s="16" t="s">
        <v>31</v>
      </c>
      <c r="I2457" s="16" t="s">
        <v>31</v>
      </c>
      <c r="J2457" s="16" t="s">
        <v>348</v>
      </c>
      <c r="K2457" s="16" t="s">
        <v>47</v>
      </c>
      <c r="L2457" s="9"/>
      <c r="M2457" s="9">
        <v>45089</v>
      </c>
      <c r="N2457" s="9">
        <v>44979</v>
      </c>
      <c r="O2457" s="7">
        <v>44979</v>
      </c>
      <c r="P2457" s="9">
        <v>44979</v>
      </c>
      <c r="Q2457" s="9">
        <v>44614</v>
      </c>
      <c r="R2457" s="9" t="s">
        <v>34</v>
      </c>
      <c r="S2457" s="16" t="s">
        <v>65</v>
      </c>
      <c r="T2457" s="16" t="s">
        <v>482</v>
      </c>
      <c r="U2457" s="16"/>
      <c r="V2457" s="16"/>
      <c r="W2457" s="16" t="s">
        <v>488</v>
      </c>
      <c r="X2457" s="16" t="s">
        <v>38</v>
      </c>
      <c r="Y2457">
        <v>7</v>
      </c>
      <c r="Z2457">
        <v>10</v>
      </c>
      <c r="AA2457">
        <v>7</v>
      </c>
      <c r="AB2457">
        <v>6</v>
      </c>
      <c r="AC2457">
        <v>0.5</v>
      </c>
      <c r="AD2457">
        <v>11</v>
      </c>
      <c r="AE2457" t="s">
        <v>1918</v>
      </c>
    </row>
    <row r="2458" spans="1:31" x14ac:dyDescent="0.25">
      <c r="A2458" s="16" t="s">
        <v>23</v>
      </c>
      <c r="B2458" s="16" t="s">
        <v>39</v>
      </c>
      <c r="C2458" s="16" t="s">
        <v>789</v>
      </c>
      <c r="D2458" s="16" t="s">
        <v>62</v>
      </c>
      <c r="E2458" s="16" t="s">
        <v>41</v>
      </c>
      <c r="F2458" s="16" t="s">
        <v>28</v>
      </c>
      <c r="G2458" s="16" t="s">
        <v>51</v>
      </c>
      <c r="H2458" s="16" t="s">
        <v>31</v>
      </c>
      <c r="I2458" s="16" t="s">
        <v>31</v>
      </c>
      <c r="J2458" s="16" t="s">
        <v>348</v>
      </c>
      <c r="K2458" s="16" t="s">
        <v>239</v>
      </c>
      <c r="L2458" s="9"/>
      <c r="M2458" s="9">
        <v>45089</v>
      </c>
      <c r="N2458" s="9">
        <v>45063</v>
      </c>
      <c r="O2458" s="7">
        <v>45063</v>
      </c>
      <c r="P2458" s="9">
        <v>45063</v>
      </c>
      <c r="Q2458" s="9">
        <v>44811</v>
      </c>
      <c r="R2458" s="9" t="s">
        <v>34</v>
      </c>
      <c r="S2458" s="16" t="s">
        <v>65</v>
      </c>
      <c r="T2458" s="16" t="s">
        <v>482</v>
      </c>
      <c r="U2458" s="16"/>
      <c r="V2458" s="16"/>
      <c r="W2458" s="16" t="s">
        <v>488</v>
      </c>
      <c r="X2458" s="16" t="s">
        <v>38</v>
      </c>
      <c r="Y2458">
        <v>7</v>
      </c>
      <c r="Z2458">
        <v>10</v>
      </c>
      <c r="AA2458">
        <v>7</v>
      </c>
      <c r="AB2458">
        <v>6</v>
      </c>
      <c r="AC2458">
        <v>0.5</v>
      </c>
      <c r="AD2458">
        <v>11</v>
      </c>
      <c r="AE2458" t="s">
        <v>2232</v>
      </c>
    </row>
    <row r="2459" spans="1:31" x14ac:dyDescent="0.25">
      <c r="A2459" s="16" t="s">
        <v>23</v>
      </c>
      <c r="B2459" s="16" t="s">
        <v>39</v>
      </c>
      <c r="C2459" s="16" t="s">
        <v>789</v>
      </c>
      <c r="D2459" s="16" t="s">
        <v>62</v>
      </c>
      <c r="E2459" s="16" t="s">
        <v>41</v>
      </c>
      <c r="F2459" s="16" t="s">
        <v>28</v>
      </c>
      <c r="G2459" s="16" t="s">
        <v>51</v>
      </c>
      <c r="H2459" s="16" t="s">
        <v>31</v>
      </c>
      <c r="I2459" s="16" t="s">
        <v>31</v>
      </c>
      <c r="J2459" s="16" t="s">
        <v>348</v>
      </c>
      <c r="K2459" s="16" t="s">
        <v>97</v>
      </c>
      <c r="L2459" s="9"/>
      <c r="M2459" s="9">
        <v>45089</v>
      </c>
      <c r="N2459" s="9">
        <v>45063</v>
      </c>
      <c r="O2459" s="7">
        <v>45063</v>
      </c>
      <c r="P2459" s="9">
        <v>45063</v>
      </c>
      <c r="Q2459" s="9">
        <v>44693</v>
      </c>
      <c r="R2459" s="9" t="s">
        <v>34</v>
      </c>
      <c r="S2459" s="16" t="s">
        <v>65</v>
      </c>
      <c r="T2459" s="16" t="s">
        <v>482</v>
      </c>
      <c r="U2459" s="16"/>
      <c r="V2459" s="16"/>
      <c r="W2459" s="16" t="s">
        <v>234</v>
      </c>
      <c r="X2459" s="16" t="s">
        <v>38</v>
      </c>
      <c r="Y2459">
        <v>7</v>
      </c>
      <c r="Z2459">
        <v>10</v>
      </c>
      <c r="AA2459">
        <v>7</v>
      </c>
      <c r="AB2459">
        <v>6</v>
      </c>
      <c r="AC2459">
        <v>0.5</v>
      </c>
      <c r="AD2459">
        <v>11</v>
      </c>
      <c r="AE2459" t="s">
        <v>2142</v>
      </c>
    </row>
    <row r="2460" spans="1:31" x14ac:dyDescent="0.25">
      <c r="A2460" s="16" t="s">
        <v>3138</v>
      </c>
      <c r="B2460" s="16" t="s">
        <v>24</v>
      </c>
      <c r="C2460" s="16" t="s">
        <v>789</v>
      </c>
      <c r="D2460" s="16" t="s">
        <v>62</v>
      </c>
      <c r="E2460" s="16" t="s">
        <v>41</v>
      </c>
      <c r="F2460" s="16" t="s">
        <v>28</v>
      </c>
      <c r="G2460" s="16" t="s">
        <v>158</v>
      </c>
      <c r="H2460" s="16" t="s">
        <v>150</v>
      </c>
      <c r="I2460" s="16" t="s">
        <v>77</v>
      </c>
      <c r="J2460" s="16" t="s">
        <v>268</v>
      </c>
      <c r="K2460" s="16" t="s">
        <v>217</v>
      </c>
      <c r="L2460" s="9">
        <v>45071</v>
      </c>
      <c r="M2460" s="9">
        <v>45071</v>
      </c>
      <c r="N2460" s="9">
        <v>45071</v>
      </c>
      <c r="O2460" s="7">
        <v>45071</v>
      </c>
      <c r="P2460" s="9"/>
      <c r="Q2460" s="9"/>
      <c r="R2460" s="9" t="s">
        <v>34</v>
      </c>
      <c r="S2460" s="16" t="s">
        <v>65</v>
      </c>
      <c r="T2460" s="16" t="s">
        <v>482</v>
      </c>
      <c r="U2460" s="16"/>
      <c r="V2460" s="16"/>
      <c r="W2460" s="16"/>
      <c r="X2460" s="16" t="s">
        <v>38</v>
      </c>
      <c r="Y2460">
        <v>7</v>
      </c>
      <c r="Z2460">
        <v>10</v>
      </c>
      <c r="AA2460">
        <v>7</v>
      </c>
      <c r="AB2460">
        <v>6</v>
      </c>
      <c r="AC2460">
        <v>0.5</v>
      </c>
      <c r="AD2460">
        <v>11</v>
      </c>
      <c r="AE2460" t="s">
        <v>2230</v>
      </c>
    </row>
    <row r="2461" spans="1:31" x14ac:dyDescent="0.25">
      <c r="A2461" s="16" t="s">
        <v>3138</v>
      </c>
      <c r="B2461" s="16" t="s">
        <v>24</v>
      </c>
      <c r="C2461" s="16" t="s">
        <v>789</v>
      </c>
      <c r="D2461" s="16" t="s">
        <v>62</v>
      </c>
      <c r="E2461" s="16" t="s">
        <v>41</v>
      </c>
      <c r="F2461" s="16" t="s">
        <v>28</v>
      </c>
      <c r="G2461" s="16" t="s">
        <v>160</v>
      </c>
      <c r="H2461" s="16" t="s">
        <v>150</v>
      </c>
      <c r="I2461" s="16" t="s">
        <v>155</v>
      </c>
      <c r="J2461" s="16" t="s">
        <v>156</v>
      </c>
      <c r="K2461" s="16" t="s">
        <v>159</v>
      </c>
      <c r="L2461" s="9">
        <v>45071</v>
      </c>
      <c r="M2461" s="9">
        <v>45071</v>
      </c>
      <c r="N2461" s="9">
        <v>45071</v>
      </c>
      <c r="O2461" s="7">
        <v>45071</v>
      </c>
      <c r="P2461" s="9"/>
      <c r="Q2461" s="9">
        <v>44706</v>
      </c>
      <c r="R2461" s="9" t="s">
        <v>34</v>
      </c>
      <c r="S2461" s="16" t="s">
        <v>65</v>
      </c>
      <c r="T2461" s="16" t="s">
        <v>482</v>
      </c>
      <c r="U2461" s="16"/>
      <c r="V2461" s="16"/>
      <c r="W2461" s="16"/>
      <c r="X2461" s="16" t="s">
        <v>38</v>
      </c>
      <c r="Y2461">
        <v>7</v>
      </c>
      <c r="Z2461">
        <v>10</v>
      </c>
      <c r="AA2461">
        <v>7</v>
      </c>
      <c r="AB2461">
        <v>6</v>
      </c>
      <c r="AC2461">
        <v>0.5</v>
      </c>
      <c r="AD2461">
        <v>11</v>
      </c>
      <c r="AE2461" t="s">
        <v>1365</v>
      </c>
    </row>
    <row r="2462" spans="1:31" x14ac:dyDescent="0.25">
      <c r="A2462" s="16" t="s">
        <v>3138</v>
      </c>
      <c r="B2462" s="16" t="s">
        <v>24</v>
      </c>
      <c r="C2462" s="16" t="s">
        <v>789</v>
      </c>
      <c r="D2462" s="16" t="s">
        <v>62</v>
      </c>
      <c r="E2462" s="16" t="s">
        <v>41</v>
      </c>
      <c r="F2462" s="16" t="s">
        <v>28</v>
      </c>
      <c r="G2462" s="16" t="s">
        <v>158</v>
      </c>
      <c r="H2462" s="16" t="s">
        <v>150</v>
      </c>
      <c r="I2462" s="16" t="s">
        <v>77</v>
      </c>
      <c r="J2462" s="16" t="s">
        <v>78</v>
      </c>
      <c r="K2462" s="16" t="s">
        <v>4065</v>
      </c>
      <c r="L2462" s="9">
        <v>45071</v>
      </c>
      <c r="M2462" s="9">
        <v>45071</v>
      </c>
      <c r="N2462" s="9">
        <v>45071</v>
      </c>
      <c r="O2462" s="7">
        <v>45071</v>
      </c>
      <c r="P2462" s="9">
        <v>45071</v>
      </c>
      <c r="Q2462" s="9"/>
      <c r="R2462" s="9" t="s">
        <v>34</v>
      </c>
      <c r="S2462" s="16" t="s">
        <v>65</v>
      </c>
      <c r="T2462" s="16" t="s">
        <v>482</v>
      </c>
      <c r="U2462" s="16"/>
      <c r="V2462" s="16"/>
      <c r="W2462" s="16"/>
      <c r="X2462" s="16" t="s">
        <v>38</v>
      </c>
      <c r="Y2462">
        <v>7</v>
      </c>
      <c r="Z2462">
        <v>10</v>
      </c>
      <c r="AA2462">
        <v>7</v>
      </c>
      <c r="AB2462">
        <v>6</v>
      </c>
      <c r="AC2462">
        <v>0.5</v>
      </c>
      <c r="AD2462">
        <v>11</v>
      </c>
      <c r="AE2462" t="s">
        <v>4066</v>
      </c>
    </row>
    <row r="2463" spans="1:31" x14ac:dyDescent="0.25">
      <c r="A2463" s="16" t="s">
        <v>3138</v>
      </c>
      <c r="B2463" s="16" t="s">
        <v>24</v>
      </c>
      <c r="C2463" s="16" t="s">
        <v>789</v>
      </c>
      <c r="D2463" s="16" t="s">
        <v>62</v>
      </c>
      <c r="E2463" s="16" t="s">
        <v>41</v>
      </c>
      <c r="F2463" s="16" t="s">
        <v>28</v>
      </c>
      <c r="G2463" s="16" t="s">
        <v>158</v>
      </c>
      <c r="H2463" s="16" t="s">
        <v>150</v>
      </c>
      <c r="I2463" s="16" t="s">
        <v>77</v>
      </c>
      <c r="J2463" s="16" t="s">
        <v>78</v>
      </c>
      <c r="K2463" s="16" t="s">
        <v>4065</v>
      </c>
      <c r="L2463" s="9">
        <v>45071</v>
      </c>
      <c r="M2463" s="9">
        <v>45071</v>
      </c>
      <c r="N2463" s="9">
        <v>45071</v>
      </c>
      <c r="O2463" s="7">
        <v>45071</v>
      </c>
      <c r="P2463" s="9">
        <v>45071</v>
      </c>
      <c r="Q2463" s="9"/>
      <c r="R2463" s="9" t="s">
        <v>34</v>
      </c>
      <c r="S2463" s="16" t="s">
        <v>65</v>
      </c>
      <c r="T2463" s="16" t="s">
        <v>482</v>
      </c>
      <c r="U2463" s="16"/>
      <c r="V2463" s="16"/>
      <c r="W2463" s="16"/>
      <c r="X2463" s="16" t="s">
        <v>38</v>
      </c>
      <c r="Y2463">
        <v>7</v>
      </c>
      <c r="Z2463">
        <v>10</v>
      </c>
      <c r="AA2463">
        <v>7</v>
      </c>
      <c r="AB2463">
        <v>6</v>
      </c>
      <c r="AC2463">
        <v>0.5</v>
      </c>
      <c r="AD2463">
        <v>11</v>
      </c>
      <c r="AE2463" t="s">
        <v>4066</v>
      </c>
    </row>
    <row r="2464" spans="1:31" x14ac:dyDescent="0.25">
      <c r="A2464" s="16" t="s">
        <v>23</v>
      </c>
      <c r="B2464" s="16" t="s">
        <v>39</v>
      </c>
      <c r="C2464" s="16" t="s">
        <v>789</v>
      </c>
      <c r="D2464" s="16" t="s">
        <v>62</v>
      </c>
      <c r="E2464" s="16" t="s">
        <v>41</v>
      </c>
      <c r="F2464" s="16" t="s">
        <v>28</v>
      </c>
      <c r="G2464" s="16" t="s">
        <v>158</v>
      </c>
      <c r="H2464" s="16" t="s">
        <v>150</v>
      </c>
      <c r="I2464" s="16" t="s">
        <v>106</v>
      </c>
      <c r="J2464" s="16" t="s">
        <v>134</v>
      </c>
      <c r="K2464" s="16" t="s">
        <v>726</v>
      </c>
      <c r="L2464" s="9">
        <v>45071</v>
      </c>
      <c r="M2464" s="9">
        <v>45071</v>
      </c>
      <c r="N2464" s="9">
        <v>45071</v>
      </c>
      <c r="O2464" s="7">
        <v>45071</v>
      </c>
      <c r="P2464" s="9">
        <v>45071</v>
      </c>
      <c r="Q2464" s="9"/>
      <c r="R2464" s="9" t="s">
        <v>34</v>
      </c>
      <c r="S2464" s="16" t="s">
        <v>65</v>
      </c>
      <c r="T2464" s="16" t="s">
        <v>482</v>
      </c>
      <c r="U2464" s="16"/>
      <c r="V2464" s="16"/>
      <c r="W2464" s="16" t="s">
        <v>234</v>
      </c>
      <c r="X2464" s="16" t="s">
        <v>38</v>
      </c>
      <c r="Y2464">
        <v>7</v>
      </c>
      <c r="Z2464">
        <v>10</v>
      </c>
      <c r="AA2464">
        <v>7</v>
      </c>
      <c r="AB2464">
        <v>6</v>
      </c>
      <c r="AC2464">
        <v>0.5</v>
      </c>
      <c r="AD2464">
        <v>11</v>
      </c>
      <c r="AE2464" t="s">
        <v>2110</v>
      </c>
    </row>
    <row r="2465" spans="1:31" x14ac:dyDescent="0.25">
      <c r="A2465" s="16" t="s">
        <v>23</v>
      </c>
      <c r="B2465" s="16" t="s">
        <v>39</v>
      </c>
      <c r="C2465" s="16" t="s">
        <v>789</v>
      </c>
      <c r="D2465" s="16" t="s">
        <v>62</v>
      </c>
      <c r="E2465" s="16" t="s">
        <v>41</v>
      </c>
      <c r="F2465" s="16" t="s">
        <v>28</v>
      </c>
      <c r="G2465" s="16" t="s">
        <v>158</v>
      </c>
      <c r="H2465" s="16" t="s">
        <v>150</v>
      </c>
      <c r="I2465" s="16" t="s">
        <v>106</v>
      </c>
      <c r="J2465" s="16" t="s">
        <v>3171</v>
      </c>
      <c r="K2465" s="16" t="s">
        <v>217</v>
      </c>
      <c r="L2465" s="9">
        <v>45071</v>
      </c>
      <c r="M2465" s="9">
        <v>45071</v>
      </c>
      <c r="N2465" s="9">
        <v>45071</v>
      </c>
      <c r="O2465" s="7">
        <v>45071</v>
      </c>
      <c r="P2465" s="9"/>
      <c r="Q2465" s="9"/>
      <c r="R2465" s="9" t="s">
        <v>34</v>
      </c>
      <c r="S2465" s="16" t="s">
        <v>65</v>
      </c>
      <c r="T2465" s="16" t="s">
        <v>482</v>
      </c>
      <c r="U2465" s="16"/>
      <c r="V2465" s="16"/>
      <c r="W2465" s="16" t="s">
        <v>234</v>
      </c>
      <c r="X2465" s="16" t="s">
        <v>38</v>
      </c>
      <c r="Y2465">
        <v>7</v>
      </c>
      <c r="Z2465">
        <v>10</v>
      </c>
      <c r="AA2465">
        <v>7</v>
      </c>
      <c r="AB2465">
        <v>6</v>
      </c>
      <c r="AC2465">
        <v>0.5</v>
      </c>
      <c r="AD2465">
        <v>11</v>
      </c>
      <c r="AE2465" t="s">
        <v>4067</v>
      </c>
    </row>
    <row r="2466" spans="1:31" x14ac:dyDescent="0.25">
      <c r="A2466" s="16" t="s">
        <v>3138</v>
      </c>
      <c r="B2466" s="16" t="s">
        <v>24</v>
      </c>
      <c r="C2466" s="16" t="s">
        <v>789</v>
      </c>
      <c r="D2466" s="16" t="s">
        <v>62</v>
      </c>
      <c r="E2466" s="16" t="s">
        <v>41</v>
      </c>
      <c r="F2466" s="16" t="s">
        <v>28</v>
      </c>
      <c r="G2466" s="16" t="s">
        <v>158</v>
      </c>
      <c r="H2466" s="16" t="s">
        <v>150</v>
      </c>
      <c r="I2466" s="16" t="s">
        <v>106</v>
      </c>
      <c r="J2466" s="16" t="s">
        <v>3171</v>
      </c>
      <c r="K2466" s="16" t="s">
        <v>151</v>
      </c>
      <c r="L2466" s="9">
        <v>45071</v>
      </c>
      <c r="M2466" s="9">
        <v>45071</v>
      </c>
      <c r="N2466" s="9">
        <v>45071</v>
      </c>
      <c r="O2466" s="7">
        <v>45071</v>
      </c>
      <c r="P2466" s="9"/>
      <c r="Q2466" s="9"/>
      <c r="R2466" s="9" t="s">
        <v>34</v>
      </c>
      <c r="S2466" s="16" t="s">
        <v>65</v>
      </c>
      <c r="T2466" s="16" t="s">
        <v>482</v>
      </c>
      <c r="U2466" s="16"/>
      <c r="V2466" s="16"/>
      <c r="W2466" s="16"/>
      <c r="X2466" s="16" t="s">
        <v>38</v>
      </c>
      <c r="Y2466">
        <v>7</v>
      </c>
      <c r="Z2466">
        <v>10</v>
      </c>
      <c r="AA2466">
        <v>7</v>
      </c>
      <c r="AB2466">
        <v>6</v>
      </c>
      <c r="AC2466">
        <v>0.5</v>
      </c>
      <c r="AD2466">
        <v>11</v>
      </c>
      <c r="AE2466" t="s">
        <v>3172</v>
      </c>
    </row>
    <row r="2467" spans="1:31" x14ac:dyDescent="0.25">
      <c r="A2467" s="16" t="s">
        <v>3138</v>
      </c>
      <c r="B2467" s="16" t="s">
        <v>24</v>
      </c>
      <c r="C2467" s="16" t="s">
        <v>789</v>
      </c>
      <c r="D2467" s="16" t="s">
        <v>62</v>
      </c>
      <c r="E2467" s="16" t="s">
        <v>41</v>
      </c>
      <c r="F2467" s="16" t="s">
        <v>28</v>
      </c>
      <c r="G2467" s="16" t="s">
        <v>69</v>
      </c>
      <c r="H2467" s="16" t="s">
        <v>70</v>
      </c>
      <c r="I2467" s="16" t="s">
        <v>70</v>
      </c>
      <c r="J2467" s="16" t="s">
        <v>807</v>
      </c>
      <c r="K2467" s="16" t="s">
        <v>808</v>
      </c>
      <c r="L2467" s="9"/>
      <c r="M2467" s="9">
        <v>44953</v>
      </c>
      <c r="N2467" s="9">
        <v>44953</v>
      </c>
      <c r="O2467" s="7">
        <v>44953</v>
      </c>
      <c r="P2467" s="9"/>
      <c r="Q2467" s="9"/>
      <c r="R2467" s="9" t="s">
        <v>34</v>
      </c>
      <c r="S2467" s="16" t="s">
        <v>65</v>
      </c>
      <c r="T2467" s="16" t="s">
        <v>482</v>
      </c>
      <c r="U2467" s="16"/>
      <c r="V2467" s="16"/>
      <c r="W2467" s="16"/>
      <c r="X2467" s="16" t="s">
        <v>38</v>
      </c>
      <c r="Y2467">
        <v>7</v>
      </c>
      <c r="Z2467">
        <v>10</v>
      </c>
      <c r="AA2467">
        <v>7</v>
      </c>
      <c r="AB2467">
        <v>6</v>
      </c>
      <c r="AC2467">
        <v>0.5</v>
      </c>
      <c r="AD2467">
        <v>11</v>
      </c>
      <c r="AE2467" t="s">
        <v>2229</v>
      </c>
    </row>
    <row r="2468" spans="1:31" x14ac:dyDescent="0.25">
      <c r="A2468" s="16" t="s">
        <v>3138</v>
      </c>
      <c r="B2468" s="16" t="s">
        <v>24</v>
      </c>
      <c r="C2468" s="16" t="s">
        <v>789</v>
      </c>
      <c r="D2468" s="16" t="s">
        <v>62</v>
      </c>
      <c r="E2468" s="16" t="s">
        <v>41</v>
      </c>
      <c r="F2468" s="16" t="s">
        <v>28</v>
      </c>
      <c r="G2468" s="16" t="s">
        <v>76</v>
      </c>
      <c r="H2468" s="16" t="s">
        <v>70</v>
      </c>
      <c r="I2468" s="16" t="s">
        <v>70</v>
      </c>
      <c r="J2468" s="16" t="s">
        <v>480</v>
      </c>
      <c r="K2468" s="16" t="s">
        <v>806</v>
      </c>
      <c r="L2468" s="9"/>
      <c r="M2468" s="9">
        <v>44946</v>
      </c>
      <c r="N2468" s="9">
        <v>45310</v>
      </c>
      <c r="O2468" s="7">
        <v>45310</v>
      </c>
      <c r="P2468" s="9">
        <v>45310</v>
      </c>
      <c r="Q2468" s="9"/>
      <c r="R2468" s="9" t="s">
        <v>34</v>
      </c>
      <c r="S2468" s="16" t="s">
        <v>65</v>
      </c>
      <c r="T2468" s="16" t="s">
        <v>482</v>
      </c>
      <c r="U2468" s="16"/>
      <c r="V2468" s="16"/>
      <c r="W2468" s="16"/>
      <c r="X2468" s="16" t="s">
        <v>38</v>
      </c>
      <c r="Y2468">
        <v>7</v>
      </c>
      <c r="Z2468">
        <v>10</v>
      </c>
      <c r="AA2468">
        <v>7</v>
      </c>
      <c r="AB2468">
        <v>6</v>
      </c>
      <c r="AC2468">
        <v>0.5</v>
      </c>
      <c r="AD2468">
        <v>11</v>
      </c>
      <c r="AE2468" t="s">
        <v>2228</v>
      </c>
    </row>
    <row r="2469" spans="1:31" x14ac:dyDescent="0.25">
      <c r="A2469" s="16" t="s">
        <v>23</v>
      </c>
      <c r="B2469" s="16" t="s">
        <v>39</v>
      </c>
      <c r="C2469" s="16" t="s">
        <v>789</v>
      </c>
      <c r="D2469" s="16" t="s">
        <v>62</v>
      </c>
      <c r="E2469" s="16" t="s">
        <v>41</v>
      </c>
      <c r="F2469" s="16" t="s">
        <v>28</v>
      </c>
      <c r="G2469" s="16" t="s">
        <v>76</v>
      </c>
      <c r="H2469" s="16" t="s">
        <v>77</v>
      </c>
      <c r="I2469" s="16" t="s">
        <v>77</v>
      </c>
      <c r="J2469" s="16" t="s">
        <v>268</v>
      </c>
      <c r="K2469" s="16" t="s">
        <v>337</v>
      </c>
      <c r="L2469" s="9"/>
      <c r="M2469" s="9"/>
      <c r="N2469" s="9">
        <v>44965</v>
      </c>
      <c r="O2469" s="7">
        <v>44965</v>
      </c>
      <c r="P2469" s="9">
        <v>44965</v>
      </c>
      <c r="Q2469" s="9"/>
      <c r="R2469" s="9" t="s">
        <v>34</v>
      </c>
      <c r="S2469" s="16" t="s">
        <v>65</v>
      </c>
      <c r="T2469" s="16" t="s">
        <v>482</v>
      </c>
      <c r="U2469" s="16"/>
      <c r="V2469" s="16"/>
      <c r="W2469" s="16" t="s">
        <v>488</v>
      </c>
      <c r="X2469" s="16" t="s">
        <v>38</v>
      </c>
      <c r="Y2469">
        <v>7</v>
      </c>
      <c r="Z2469">
        <v>10</v>
      </c>
      <c r="AA2469">
        <v>7</v>
      </c>
      <c r="AB2469">
        <v>6</v>
      </c>
      <c r="AC2469">
        <v>0.5</v>
      </c>
      <c r="AD2469">
        <v>11</v>
      </c>
      <c r="AE2469" t="s">
        <v>1569</v>
      </c>
    </row>
    <row r="2470" spans="1:31" x14ac:dyDescent="0.25">
      <c r="A2470" s="16" t="s">
        <v>23</v>
      </c>
      <c r="B2470" s="16" t="s">
        <v>39</v>
      </c>
      <c r="C2470" s="16" t="s">
        <v>789</v>
      </c>
      <c r="D2470" s="16" t="s">
        <v>62</v>
      </c>
      <c r="E2470" s="16" t="s">
        <v>41</v>
      </c>
      <c r="F2470" s="16" t="s">
        <v>28</v>
      </c>
      <c r="G2470" s="16" t="s">
        <v>76</v>
      </c>
      <c r="H2470" s="16" t="s">
        <v>77</v>
      </c>
      <c r="I2470" s="16" t="s">
        <v>77</v>
      </c>
      <c r="J2470" s="16" t="s">
        <v>268</v>
      </c>
      <c r="K2470" s="16" t="s">
        <v>803</v>
      </c>
      <c r="L2470" s="9"/>
      <c r="M2470" s="9">
        <v>44965</v>
      </c>
      <c r="N2470" s="9">
        <v>44965</v>
      </c>
      <c r="O2470" s="7">
        <v>44965</v>
      </c>
      <c r="P2470" s="9">
        <v>44965</v>
      </c>
      <c r="Q2470" s="9"/>
      <c r="R2470" s="9" t="s">
        <v>34</v>
      </c>
      <c r="S2470" s="16" t="s">
        <v>65</v>
      </c>
      <c r="T2470" s="16" t="s">
        <v>482</v>
      </c>
      <c r="U2470" s="16"/>
      <c r="V2470" s="16"/>
      <c r="W2470" s="16" t="s">
        <v>488</v>
      </c>
      <c r="X2470" s="16" t="s">
        <v>38</v>
      </c>
      <c r="Y2470">
        <v>7</v>
      </c>
      <c r="Z2470">
        <v>10</v>
      </c>
      <c r="AA2470">
        <v>7</v>
      </c>
      <c r="AB2470">
        <v>6</v>
      </c>
      <c r="AC2470">
        <v>0.5</v>
      </c>
      <c r="AD2470">
        <v>11</v>
      </c>
      <c r="AE2470" t="s">
        <v>2223</v>
      </c>
    </row>
    <row r="2471" spans="1:31" x14ac:dyDescent="0.25">
      <c r="A2471" s="16" t="s">
        <v>23</v>
      </c>
      <c r="B2471" s="16" t="s">
        <v>39</v>
      </c>
      <c r="C2471" s="16" t="s">
        <v>789</v>
      </c>
      <c r="D2471" s="16" t="s">
        <v>62</v>
      </c>
      <c r="E2471" s="16" t="s">
        <v>41</v>
      </c>
      <c r="F2471" s="16" t="s">
        <v>28</v>
      </c>
      <c r="G2471" s="16" t="s">
        <v>76</v>
      </c>
      <c r="H2471" s="16" t="s">
        <v>77</v>
      </c>
      <c r="I2471" s="16" t="s">
        <v>77</v>
      </c>
      <c r="J2471" s="16" t="s">
        <v>268</v>
      </c>
      <c r="K2471" s="16" t="s">
        <v>319</v>
      </c>
      <c r="L2471" s="9"/>
      <c r="M2471" s="9"/>
      <c r="N2471" s="9">
        <v>44965</v>
      </c>
      <c r="O2471" s="7">
        <v>44965</v>
      </c>
      <c r="P2471" s="9">
        <v>44965</v>
      </c>
      <c r="Q2471" s="9"/>
      <c r="R2471" s="9" t="s">
        <v>34</v>
      </c>
      <c r="S2471" s="16" t="s">
        <v>65</v>
      </c>
      <c r="T2471" s="16" t="s">
        <v>482</v>
      </c>
      <c r="U2471" s="16"/>
      <c r="V2471" s="16"/>
      <c r="W2471" s="16" t="s">
        <v>488</v>
      </c>
      <c r="X2471" s="16" t="s">
        <v>38</v>
      </c>
      <c r="Y2471">
        <v>7</v>
      </c>
      <c r="Z2471">
        <v>10</v>
      </c>
      <c r="AA2471">
        <v>7</v>
      </c>
      <c r="AB2471">
        <v>6</v>
      </c>
      <c r="AC2471">
        <v>0.5</v>
      </c>
      <c r="AD2471">
        <v>11</v>
      </c>
      <c r="AE2471" t="s">
        <v>2224</v>
      </c>
    </row>
    <row r="2472" spans="1:31" x14ac:dyDescent="0.25">
      <c r="A2472" s="16" t="s">
        <v>23</v>
      </c>
      <c r="B2472" s="16" t="s">
        <v>39</v>
      </c>
      <c r="C2472" s="16" t="s">
        <v>789</v>
      </c>
      <c r="D2472" s="16" t="s">
        <v>62</v>
      </c>
      <c r="E2472" s="16" t="s">
        <v>41</v>
      </c>
      <c r="F2472" s="16" t="s">
        <v>28</v>
      </c>
      <c r="G2472" s="16" t="s">
        <v>76</v>
      </c>
      <c r="H2472" s="16" t="s">
        <v>77</v>
      </c>
      <c r="I2472" s="16" t="s">
        <v>77</v>
      </c>
      <c r="J2472" s="16" t="s">
        <v>268</v>
      </c>
      <c r="K2472" s="16" t="s">
        <v>238</v>
      </c>
      <c r="L2472" s="9"/>
      <c r="M2472" s="9"/>
      <c r="N2472" s="9">
        <v>44965</v>
      </c>
      <c r="O2472" s="7">
        <v>44965</v>
      </c>
      <c r="P2472" s="9">
        <v>44965</v>
      </c>
      <c r="Q2472" s="9"/>
      <c r="R2472" s="9" t="s">
        <v>34</v>
      </c>
      <c r="S2472" s="16" t="s">
        <v>65</v>
      </c>
      <c r="T2472" s="16" t="s">
        <v>482</v>
      </c>
      <c r="U2472" s="16"/>
      <c r="V2472" s="16"/>
      <c r="W2472" s="16" t="s">
        <v>488</v>
      </c>
      <c r="X2472" s="16" t="s">
        <v>38</v>
      </c>
      <c r="Y2472">
        <v>7</v>
      </c>
      <c r="Z2472">
        <v>10</v>
      </c>
      <c r="AA2472">
        <v>7</v>
      </c>
      <c r="AB2472">
        <v>6</v>
      </c>
      <c r="AC2472">
        <v>0.5</v>
      </c>
      <c r="AD2472">
        <v>11</v>
      </c>
      <c r="AE2472" t="s">
        <v>1571</v>
      </c>
    </row>
    <row r="2473" spans="1:31" x14ac:dyDescent="0.25">
      <c r="A2473" s="16" t="s">
        <v>23</v>
      </c>
      <c r="B2473" s="16" t="s">
        <v>39</v>
      </c>
      <c r="C2473" s="16" t="s">
        <v>789</v>
      </c>
      <c r="D2473" s="16" t="s">
        <v>62</v>
      </c>
      <c r="E2473" s="16" t="s">
        <v>41</v>
      </c>
      <c r="F2473" s="16" t="s">
        <v>28</v>
      </c>
      <c r="G2473" s="16" t="s">
        <v>76</v>
      </c>
      <c r="H2473" s="16" t="s">
        <v>77</v>
      </c>
      <c r="I2473" s="16" t="s">
        <v>77</v>
      </c>
      <c r="J2473" s="16" t="s">
        <v>268</v>
      </c>
      <c r="K2473" s="16" t="s">
        <v>732</v>
      </c>
      <c r="L2473" s="9"/>
      <c r="M2473" s="9">
        <v>44965</v>
      </c>
      <c r="N2473" s="9">
        <v>44965</v>
      </c>
      <c r="O2473" s="7">
        <v>44965</v>
      </c>
      <c r="P2473" s="9">
        <v>44965</v>
      </c>
      <c r="Q2473" s="9"/>
      <c r="R2473" s="9" t="s">
        <v>34</v>
      </c>
      <c r="S2473" s="16" t="s">
        <v>65</v>
      </c>
      <c r="T2473" s="16" t="s">
        <v>482</v>
      </c>
      <c r="U2473" s="16"/>
      <c r="V2473" s="16"/>
      <c r="W2473" s="16" t="s">
        <v>488</v>
      </c>
      <c r="X2473" s="16" t="s">
        <v>38</v>
      </c>
      <c r="Y2473">
        <v>7</v>
      </c>
      <c r="Z2473">
        <v>10</v>
      </c>
      <c r="AA2473">
        <v>7</v>
      </c>
      <c r="AB2473">
        <v>6</v>
      </c>
      <c r="AC2473">
        <v>0.5</v>
      </c>
      <c r="AD2473">
        <v>11</v>
      </c>
      <c r="AE2473" t="s">
        <v>2118</v>
      </c>
    </row>
    <row r="2474" spans="1:31" x14ac:dyDescent="0.25">
      <c r="A2474" s="16" t="s">
        <v>23</v>
      </c>
      <c r="B2474" s="16" t="s">
        <v>39</v>
      </c>
      <c r="C2474" s="16" t="s">
        <v>789</v>
      </c>
      <c r="D2474" s="16" t="s">
        <v>62</v>
      </c>
      <c r="E2474" s="16" t="s">
        <v>41</v>
      </c>
      <c r="F2474" s="16" t="s">
        <v>28</v>
      </c>
      <c r="G2474" s="16" t="s">
        <v>76</v>
      </c>
      <c r="H2474" s="16" t="s">
        <v>77</v>
      </c>
      <c r="I2474" s="16" t="s">
        <v>77</v>
      </c>
      <c r="J2474" s="16" t="s">
        <v>268</v>
      </c>
      <c r="K2474" s="16" t="s">
        <v>1275</v>
      </c>
      <c r="L2474" s="9"/>
      <c r="M2474" s="9">
        <v>44965</v>
      </c>
      <c r="N2474" s="9">
        <v>44965</v>
      </c>
      <c r="O2474" s="7">
        <v>44965</v>
      </c>
      <c r="P2474" s="9">
        <v>44965</v>
      </c>
      <c r="Q2474" s="9"/>
      <c r="R2474" s="9" t="s">
        <v>34</v>
      </c>
      <c r="S2474" s="16" t="s">
        <v>65</v>
      </c>
      <c r="T2474" s="16" t="s">
        <v>482</v>
      </c>
      <c r="U2474" s="16"/>
      <c r="V2474" s="16"/>
      <c r="W2474" s="16" t="s">
        <v>488</v>
      </c>
      <c r="X2474" s="16" t="s">
        <v>38</v>
      </c>
      <c r="Y2474">
        <v>7</v>
      </c>
      <c r="Z2474">
        <v>10</v>
      </c>
      <c r="AA2474">
        <v>7</v>
      </c>
      <c r="AB2474">
        <v>6</v>
      </c>
      <c r="AC2474">
        <v>0.5</v>
      </c>
      <c r="AD2474">
        <v>11</v>
      </c>
      <c r="AE2474" t="s">
        <v>4068</v>
      </c>
    </row>
    <row r="2475" spans="1:31" x14ac:dyDescent="0.25">
      <c r="A2475" s="16" t="s">
        <v>23</v>
      </c>
      <c r="B2475" s="16" t="s">
        <v>39</v>
      </c>
      <c r="C2475" s="16" t="s">
        <v>789</v>
      </c>
      <c r="D2475" s="16" t="s">
        <v>62</v>
      </c>
      <c r="E2475" s="16" t="s">
        <v>41</v>
      </c>
      <c r="F2475" s="16" t="s">
        <v>28</v>
      </c>
      <c r="G2475" s="16" t="s">
        <v>76</v>
      </c>
      <c r="H2475" s="16" t="s">
        <v>77</v>
      </c>
      <c r="I2475" s="16" t="s">
        <v>77</v>
      </c>
      <c r="J2475" s="16" t="s">
        <v>268</v>
      </c>
      <c r="K2475" s="16" t="s">
        <v>804</v>
      </c>
      <c r="L2475" s="9"/>
      <c r="M2475" s="9"/>
      <c r="N2475" s="9">
        <v>44965</v>
      </c>
      <c r="O2475" s="7">
        <v>44965</v>
      </c>
      <c r="P2475" s="9">
        <v>44965</v>
      </c>
      <c r="Q2475" s="9"/>
      <c r="R2475" s="9" t="s">
        <v>34</v>
      </c>
      <c r="S2475" s="16" t="s">
        <v>65</v>
      </c>
      <c r="T2475" s="16" t="s">
        <v>482</v>
      </c>
      <c r="U2475" s="16"/>
      <c r="V2475" s="16"/>
      <c r="W2475" s="16" t="s">
        <v>488</v>
      </c>
      <c r="X2475" s="16" t="s">
        <v>38</v>
      </c>
      <c r="Y2475">
        <v>7</v>
      </c>
      <c r="Z2475">
        <v>10</v>
      </c>
      <c r="AA2475">
        <v>7</v>
      </c>
      <c r="AB2475">
        <v>6</v>
      </c>
      <c r="AC2475">
        <v>0.5</v>
      </c>
      <c r="AD2475">
        <v>11</v>
      </c>
      <c r="AE2475" t="s">
        <v>2225</v>
      </c>
    </row>
    <row r="2476" spans="1:31" x14ac:dyDescent="0.25">
      <c r="A2476" s="16" t="s">
        <v>23</v>
      </c>
      <c r="B2476" s="16" t="s">
        <v>39</v>
      </c>
      <c r="C2476" s="16" t="s">
        <v>789</v>
      </c>
      <c r="D2476" s="16" t="s">
        <v>62</v>
      </c>
      <c r="E2476" s="16" t="s">
        <v>41</v>
      </c>
      <c r="F2476" s="16" t="s">
        <v>28</v>
      </c>
      <c r="G2476" s="16" t="s">
        <v>76</v>
      </c>
      <c r="H2476" s="16" t="s">
        <v>77</v>
      </c>
      <c r="I2476" s="16" t="s">
        <v>77</v>
      </c>
      <c r="J2476" s="16" t="s">
        <v>268</v>
      </c>
      <c r="K2476" s="16" t="s">
        <v>413</v>
      </c>
      <c r="L2476" s="9"/>
      <c r="M2476" s="9">
        <v>44965</v>
      </c>
      <c r="N2476" s="9">
        <v>44965</v>
      </c>
      <c r="O2476" s="7">
        <v>44965</v>
      </c>
      <c r="P2476" s="9">
        <v>44965</v>
      </c>
      <c r="Q2476" s="9"/>
      <c r="R2476" s="9" t="s">
        <v>34</v>
      </c>
      <c r="S2476" s="16" t="s">
        <v>65</v>
      </c>
      <c r="T2476" s="16" t="s">
        <v>482</v>
      </c>
      <c r="U2476" s="16"/>
      <c r="V2476" s="16"/>
      <c r="W2476" s="16" t="s">
        <v>488</v>
      </c>
      <c r="X2476" s="16" t="s">
        <v>38</v>
      </c>
      <c r="Y2476">
        <v>7</v>
      </c>
      <c r="Z2476">
        <v>10</v>
      </c>
      <c r="AA2476">
        <v>7</v>
      </c>
      <c r="AB2476">
        <v>6</v>
      </c>
      <c r="AC2476">
        <v>0.5</v>
      </c>
      <c r="AD2476">
        <v>11</v>
      </c>
      <c r="AE2476" t="s">
        <v>1700</v>
      </c>
    </row>
    <row r="2477" spans="1:31" x14ac:dyDescent="0.25">
      <c r="A2477" s="16" t="s">
        <v>23</v>
      </c>
      <c r="B2477" s="16" t="s">
        <v>39</v>
      </c>
      <c r="C2477" s="16" t="s">
        <v>789</v>
      </c>
      <c r="D2477" s="16" t="s">
        <v>62</v>
      </c>
      <c r="E2477" s="16" t="s">
        <v>41</v>
      </c>
      <c r="F2477" s="16" t="s">
        <v>28</v>
      </c>
      <c r="G2477" s="16" t="s">
        <v>76</v>
      </c>
      <c r="H2477" s="16" t="s">
        <v>77</v>
      </c>
      <c r="I2477" s="16" t="s">
        <v>77</v>
      </c>
      <c r="J2477" s="16" t="s">
        <v>268</v>
      </c>
      <c r="K2477" s="16" t="s">
        <v>64</v>
      </c>
      <c r="L2477" s="9"/>
      <c r="M2477" s="9"/>
      <c r="N2477" s="9">
        <v>44965</v>
      </c>
      <c r="O2477" s="7">
        <v>44965</v>
      </c>
      <c r="P2477" s="9">
        <v>44965</v>
      </c>
      <c r="Q2477" s="9"/>
      <c r="R2477" s="9" t="s">
        <v>34</v>
      </c>
      <c r="S2477" s="16" t="s">
        <v>65</v>
      </c>
      <c r="T2477" s="16" t="s">
        <v>482</v>
      </c>
      <c r="U2477" s="16"/>
      <c r="V2477" s="16"/>
      <c r="W2477" s="16" t="s">
        <v>234</v>
      </c>
      <c r="X2477" s="16" t="s">
        <v>38</v>
      </c>
      <c r="Y2477">
        <v>7</v>
      </c>
      <c r="Z2477">
        <v>10</v>
      </c>
      <c r="AA2477">
        <v>7</v>
      </c>
      <c r="AB2477">
        <v>6</v>
      </c>
      <c r="AC2477">
        <v>0.5</v>
      </c>
      <c r="AD2477">
        <v>11</v>
      </c>
      <c r="AE2477" t="s">
        <v>1574</v>
      </c>
    </row>
    <row r="2478" spans="1:31" x14ac:dyDescent="0.25">
      <c r="A2478" s="16" t="s">
        <v>23</v>
      </c>
      <c r="B2478" s="16" t="s">
        <v>39</v>
      </c>
      <c r="C2478" s="16" t="s">
        <v>789</v>
      </c>
      <c r="D2478" s="16" t="s">
        <v>62</v>
      </c>
      <c r="E2478" s="16" t="s">
        <v>41</v>
      </c>
      <c r="F2478" s="16" t="s">
        <v>28</v>
      </c>
      <c r="G2478" s="16" t="s">
        <v>76</v>
      </c>
      <c r="H2478" s="16" t="s">
        <v>77</v>
      </c>
      <c r="I2478" s="16" t="s">
        <v>77</v>
      </c>
      <c r="J2478" s="16" t="s">
        <v>268</v>
      </c>
      <c r="K2478" s="16" t="s">
        <v>114</v>
      </c>
      <c r="L2478" s="9"/>
      <c r="M2478" s="9">
        <v>44965</v>
      </c>
      <c r="N2478" s="9">
        <v>44901</v>
      </c>
      <c r="O2478" s="7">
        <v>44901</v>
      </c>
      <c r="P2478" s="9">
        <v>44901</v>
      </c>
      <c r="Q2478" s="9"/>
      <c r="R2478" s="9" t="s">
        <v>34</v>
      </c>
      <c r="S2478" s="16" t="s">
        <v>65</v>
      </c>
      <c r="T2478" s="16" t="s">
        <v>482</v>
      </c>
      <c r="U2478" s="16"/>
      <c r="V2478" s="16"/>
      <c r="W2478" s="16" t="s">
        <v>488</v>
      </c>
      <c r="X2478" s="16" t="s">
        <v>38</v>
      </c>
      <c r="Y2478">
        <v>7</v>
      </c>
      <c r="Z2478">
        <v>10</v>
      </c>
      <c r="AA2478">
        <v>7</v>
      </c>
      <c r="AB2478">
        <v>6</v>
      </c>
      <c r="AC2478">
        <v>0.5</v>
      </c>
      <c r="AD2478">
        <v>11</v>
      </c>
      <c r="AE2478" t="s">
        <v>2226</v>
      </c>
    </row>
    <row r="2479" spans="1:31" x14ac:dyDescent="0.25">
      <c r="A2479" s="16" t="s">
        <v>23</v>
      </c>
      <c r="B2479" s="16" t="s">
        <v>39</v>
      </c>
      <c r="C2479" s="16" t="s">
        <v>789</v>
      </c>
      <c r="D2479" s="16" t="s">
        <v>62</v>
      </c>
      <c r="E2479" s="16" t="s">
        <v>41</v>
      </c>
      <c r="F2479" s="16" t="s">
        <v>28</v>
      </c>
      <c r="G2479" s="16" t="s">
        <v>76</v>
      </c>
      <c r="H2479" s="16" t="s">
        <v>77</v>
      </c>
      <c r="I2479" s="16" t="s">
        <v>77</v>
      </c>
      <c r="J2479" s="16" t="s">
        <v>268</v>
      </c>
      <c r="K2479" s="16" t="s">
        <v>269</v>
      </c>
      <c r="L2479" s="9"/>
      <c r="M2479" s="9">
        <v>44965</v>
      </c>
      <c r="N2479" s="9">
        <v>44965</v>
      </c>
      <c r="O2479" s="7">
        <v>44965</v>
      </c>
      <c r="P2479" s="9">
        <v>44965</v>
      </c>
      <c r="Q2479" s="9"/>
      <c r="R2479" s="9" t="s">
        <v>34</v>
      </c>
      <c r="S2479" s="16" t="s">
        <v>65</v>
      </c>
      <c r="T2479" s="16" t="s">
        <v>482</v>
      </c>
      <c r="U2479" s="16"/>
      <c r="V2479" s="16"/>
      <c r="W2479" s="16" t="s">
        <v>488</v>
      </c>
      <c r="X2479" s="16" t="s">
        <v>38</v>
      </c>
      <c r="Y2479">
        <v>7</v>
      </c>
      <c r="Z2479">
        <v>10</v>
      </c>
      <c r="AA2479">
        <v>7</v>
      </c>
      <c r="AB2479">
        <v>6</v>
      </c>
      <c r="AC2479">
        <v>0.5</v>
      </c>
      <c r="AD2479">
        <v>11</v>
      </c>
      <c r="AE2479" t="s">
        <v>1503</v>
      </c>
    </row>
    <row r="2480" spans="1:31" x14ac:dyDescent="0.25">
      <c r="A2480" s="16" t="s">
        <v>23</v>
      </c>
      <c r="B2480" s="16" t="s">
        <v>39</v>
      </c>
      <c r="C2480" s="16" t="s">
        <v>789</v>
      </c>
      <c r="D2480" s="16" t="s">
        <v>62</v>
      </c>
      <c r="E2480" s="16" t="s">
        <v>41</v>
      </c>
      <c r="F2480" s="16" t="s">
        <v>28</v>
      </c>
      <c r="G2480" s="16" t="s">
        <v>76</v>
      </c>
      <c r="H2480" s="16" t="s">
        <v>77</v>
      </c>
      <c r="I2480" s="16" t="s">
        <v>77</v>
      </c>
      <c r="J2480" s="16" t="s">
        <v>268</v>
      </c>
      <c r="K2480" s="16" t="s">
        <v>415</v>
      </c>
      <c r="L2480" s="9"/>
      <c r="M2480" s="9">
        <v>44965</v>
      </c>
      <c r="N2480" s="9">
        <v>44965</v>
      </c>
      <c r="O2480" s="7">
        <v>44965</v>
      </c>
      <c r="P2480" s="9">
        <v>44965</v>
      </c>
      <c r="Q2480" s="9"/>
      <c r="R2480" s="9" t="s">
        <v>34</v>
      </c>
      <c r="S2480" s="16" t="s">
        <v>65</v>
      </c>
      <c r="T2480" s="16" t="s">
        <v>482</v>
      </c>
      <c r="U2480" s="16"/>
      <c r="V2480" s="16"/>
      <c r="W2480" s="16" t="s">
        <v>488</v>
      </c>
      <c r="X2480" s="16" t="s">
        <v>38</v>
      </c>
      <c r="Y2480">
        <v>7</v>
      </c>
      <c r="Z2480">
        <v>10</v>
      </c>
      <c r="AA2480">
        <v>7</v>
      </c>
      <c r="AB2480">
        <v>6</v>
      </c>
      <c r="AC2480">
        <v>0.5</v>
      </c>
      <c r="AD2480">
        <v>11</v>
      </c>
      <c r="AE2480" t="s">
        <v>1702</v>
      </c>
    </row>
    <row r="2481" spans="1:31" x14ac:dyDescent="0.25">
      <c r="A2481" s="16" t="s">
        <v>23</v>
      </c>
      <c r="B2481" s="16" t="s">
        <v>39</v>
      </c>
      <c r="C2481" s="16" t="s">
        <v>789</v>
      </c>
      <c r="D2481" s="16" t="s">
        <v>62</v>
      </c>
      <c r="E2481" s="16" t="s">
        <v>41</v>
      </c>
      <c r="F2481" s="16" t="s">
        <v>28</v>
      </c>
      <c r="G2481" s="16" t="s">
        <v>76</v>
      </c>
      <c r="H2481" s="16" t="s">
        <v>77</v>
      </c>
      <c r="I2481" s="16" t="s">
        <v>77</v>
      </c>
      <c r="J2481" s="16" t="s">
        <v>268</v>
      </c>
      <c r="K2481" s="16" t="s">
        <v>224</v>
      </c>
      <c r="L2481" s="9"/>
      <c r="M2481" s="9">
        <v>44965</v>
      </c>
      <c r="N2481" s="9">
        <v>44965</v>
      </c>
      <c r="O2481" s="7">
        <v>44965</v>
      </c>
      <c r="P2481" s="9">
        <v>44965</v>
      </c>
      <c r="Q2481" s="9"/>
      <c r="R2481" s="9" t="s">
        <v>34</v>
      </c>
      <c r="S2481" s="16" t="s">
        <v>65</v>
      </c>
      <c r="T2481" s="16" t="s">
        <v>482</v>
      </c>
      <c r="U2481" s="16"/>
      <c r="V2481" s="16"/>
      <c r="W2481" s="16" t="s">
        <v>488</v>
      </c>
      <c r="X2481" s="16" t="s">
        <v>38</v>
      </c>
      <c r="Y2481">
        <v>7</v>
      </c>
      <c r="Z2481">
        <v>10</v>
      </c>
      <c r="AA2481">
        <v>7</v>
      </c>
      <c r="AB2481">
        <v>6</v>
      </c>
      <c r="AC2481">
        <v>0.5</v>
      </c>
      <c r="AD2481">
        <v>11</v>
      </c>
      <c r="AE2481" t="s">
        <v>1892</v>
      </c>
    </row>
    <row r="2482" spans="1:31" x14ac:dyDescent="0.25">
      <c r="A2482" s="16" t="s">
        <v>23</v>
      </c>
      <c r="B2482" s="16" t="s">
        <v>39</v>
      </c>
      <c r="C2482" s="16" t="s">
        <v>789</v>
      </c>
      <c r="D2482" s="16" t="s">
        <v>62</v>
      </c>
      <c r="E2482" s="16" t="s">
        <v>41</v>
      </c>
      <c r="F2482" s="16" t="s">
        <v>28</v>
      </c>
      <c r="G2482" s="16" t="s">
        <v>76</v>
      </c>
      <c r="H2482" s="16" t="s">
        <v>77</v>
      </c>
      <c r="I2482" s="16" t="s">
        <v>77</v>
      </c>
      <c r="J2482" s="16" t="s">
        <v>268</v>
      </c>
      <c r="K2482" s="16" t="s">
        <v>97</v>
      </c>
      <c r="L2482" s="9"/>
      <c r="M2482" s="9">
        <v>44965</v>
      </c>
      <c r="N2482" s="9">
        <v>44965</v>
      </c>
      <c r="O2482" s="7">
        <v>44965</v>
      </c>
      <c r="P2482" s="9">
        <v>44965</v>
      </c>
      <c r="Q2482" s="9"/>
      <c r="R2482" s="9" t="s">
        <v>34</v>
      </c>
      <c r="S2482" s="16" t="s">
        <v>65</v>
      </c>
      <c r="T2482" s="16" t="s">
        <v>482</v>
      </c>
      <c r="U2482" s="16"/>
      <c r="V2482" s="16"/>
      <c r="W2482" s="16" t="s">
        <v>488</v>
      </c>
      <c r="X2482" s="16" t="s">
        <v>38</v>
      </c>
      <c r="Y2482">
        <v>7</v>
      </c>
      <c r="Z2482">
        <v>10</v>
      </c>
      <c r="AA2482">
        <v>7</v>
      </c>
      <c r="AB2482">
        <v>6</v>
      </c>
      <c r="AC2482">
        <v>0.5</v>
      </c>
      <c r="AD2482">
        <v>11</v>
      </c>
      <c r="AE2482" t="s">
        <v>1704</v>
      </c>
    </row>
    <row r="2483" spans="1:31" x14ac:dyDescent="0.25">
      <c r="A2483" s="16" t="s">
        <v>23</v>
      </c>
      <c r="B2483" s="16" t="s">
        <v>39</v>
      </c>
      <c r="C2483" s="16" t="s">
        <v>789</v>
      </c>
      <c r="D2483" s="16" t="s">
        <v>62</v>
      </c>
      <c r="E2483" s="16" t="s">
        <v>41</v>
      </c>
      <c r="F2483" s="16" t="s">
        <v>28</v>
      </c>
      <c r="G2483" s="16" t="s">
        <v>76</v>
      </c>
      <c r="H2483" s="16" t="s">
        <v>77</v>
      </c>
      <c r="I2483" s="16" t="s">
        <v>77</v>
      </c>
      <c r="J2483" s="16" t="s">
        <v>78</v>
      </c>
      <c r="K2483" s="16" t="s">
        <v>680</v>
      </c>
      <c r="L2483" s="9"/>
      <c r="M2483" s="9">
        <v>44965</v>
      </c>
      <c r="N2483" s="9">
        <v>44965</v>
      </c>
      <c r="O2483" s="7">
        <v>44965</v>
      </c>
      <c r="P2483" s="9">
        <v>44965</v>
      </c>
      <c r="Q2483" s="9"/>
      <c r="R2483" s="9" t="s">
        <v>34</v>
      </c>
      <c r="S2483" s="16" t="s">
        <v>65</v>
      </c>
      <c r="T2483" s="16" t="s">
        <v>482</v>
      </c>
      <c r="U2483" s="16"/>
      <c r="V2483" s="16"/>
      <c r="W2483" s="16" t="s">
        <v>488</v>
      </c>
      <c r="X2483" s="16" t="s">
        <v>38</v>
      </c>
      <c r="Y2483">
        <v>7</v>
      </c>
      <c r="Z2483">
        <v>10</v>
      </c>
      <c r="AA2483">
        <v>7</v>
      </c>
      <c r="AB2483">
        <v>6</v>
      </c>
      <c r="AC2483">
        <v>0.5</v>
      </c>
      <c r="AD2483">
        <v>11</v>
      </c>
      <c r="AE2483" t="s">
        <v>2027</v>
      </c>
    </row>
    <row r="2484" spans="1:31" x14ac:dyDescent="0.25">
      <c r="A2484" s="16" t="s">
        <v>23</v>
      </c>
      <c r="B2484" s="16" t="s">
        <v>39</v>
      </c>
      <c r="C2484" s="16" t="s">
        <v>789</v>
      </c>
      <c r="D2484" s="16" t="s">
        <v>62</v>
      </c>
      <c r="E2484" s="16" t="s">
        <v>41</v>
      </c>
      <c r="F2484" s="16" t="s">
        <v>28</v>
      </c>
      <c r="G2484" s="16" t="s">
        <v>76</v>
      </c>
      <c r="H2484" s="16" t="s">
        <v>77</v>
      </c>
      <c r="I2484" s="16" t="s">
        <v>77</v>
      </c>
      <c r="J2484" s="16" t="s">
        <v>78</v>
      </c>
      <c r="K2484" s="16" t="s">
        <v>681</v>
      </c>
      <c r="L2484" s="9"/>
      <c r="M2484" s="9">
        <v>44965</v>
      </c>
      <c r="N2484" s="9">
        <v>44965</v>
      </c>
      <c r="O2484" s="7">
        <v>44965</v>
      </c>
      <c r="P2484" s="9">
        <v>44965</v>
      </c>
      <c r="Q2484" s="9"/>
      <c r="R2484" s="9" t="s">
        <v>34</v>
      </c>
      <c r="S2484" s="16" t="s">
        <v>65</v>
      </c>
      <c r="T2484" s="16" t="s">
        <v>482</v>
      </c>
      <c r="U2484" s="16"/>
      <c r="V2484" s="16"/>
      <c r="W2484" s="16" t="s">
        <v>488</v>
      </c>
      <c r="X2484" s="16" t="s">
        <v>38</v>
      </c>
      <c r="Y2484">
        <v>7</v>
      </c>
      <c r="Z2484">
        <v>10</v>
      </c>
      <c r="AA2484">
        <v>7</v>
      </c>
      <c r="AB2484">
        <v>6</v>
      </c>
      <c r="AC2484">
        <v>0.5</v>
      </c>
      <c r="AD2484">
        <v>11</v>
      </c>
      <c r="AE2484" t="s">
        <v>2028</v>
      </c>
    </row>
    <row r="2485" spans="1:31" x14ac:dyDescent="0.25">
      <c r="A2485" s="16" t="s">
        <v>23</v>
      </c>
      <c r="B2485" s="16" t="s">
        <v>39</v>
      </c>
      <c r="C2485" s="16" t="s">
        <v>789</v>
      </c>
      <c r="D2485" s="16" t="s">
        <v>62</v>
      </c>
      <c r="E2485" s="16" t="s">
        <v>41</v>
      </c>
      <c r="F2485" s="16" t="s">
        <v>28</v>
      </c>
      <c r="G2485" s="16" t="s">
        <v>76</v>
      </c>
      <c r="H2485" s="16" t="s">
        <v>77</v>
      </c>
      <c r="I2485" s="16" t="s">
        <v>77</v>
      </c>
      <c r="J2485" s="16" t="s">
        <v>78</v>
      </c>
      <c r="K2485" s="16" t="s">
        <v>805</v>
      </c>
      <c r="L2485" s="9"/>
      <c r="M2485" s="9">
        <v>44901</v>
      </c>
      <c r="N2485" s="9">
        <v>44901</v>
      </c>
      <c r="O2485" s="7">
        <v>44901</v>
      </c>
      <c r="P2485" s="9">
        <v>44901</v>
      </c>
      <c r="Q2485" s="9"/>
      <c r="R2485" s="9" t="s">
        <v>34</v>
      </c>
      <c r="S2485" s="16" t="s">
        <v>65</v>
      </c>
      <c r="T2485" s="16" t="s">
        <v>482</v>
      </c>
      <c r="U2485" s="16"/>
      <c r="V2485" s="16"/>
      <c r="W2485" s="16" t="s">
        <v>488</v>
      </c>
      <c r="X2485" s="16" t="s">
        <v>38</v>
      </c>
      <c r="Y2485">
        <v>7</v>
      </c>
      <c r="Z2485">
        <v>10</v>
      </c>
      <c r="AA2485">
        <v>7</v>
      </c>
      <c r="AB2485">
        <v>6</v>
      </c>
      <c r="AC2485">
        <v>0.5</v>
      </c>
      <c r="AD2485">
        <v>11</v>
      </c>
      <c r="AE2485" t="s">
        <v>2227</v>
      </c>
    </row>
    <row r="2486" spans="1:31" x14ac:dyDescent="0.25">
      <c r="A2486" s="16" t="s">
        <v>23</v>
      </c>
      <c r="B2486" s="16" t="s">
        <v>39</v>
      </c>
      <c r="C2486" s="16" t="s">
        <v>789</v>
      </c>
      <c r="D2486" s="16" t="s">
        <v>62</v>
      </c>
      <c r="E2486" s="16" t="s">
        <v>41</v>
      </c>
      <c r="F2486" s="16" t="s">
        <v>28</v>
      </c>
      <c r="G2486" s="16" t="s">
        <v>76</v>
      </c>
      <c r="H2486" s="16" t="s">
        <v>77</v>
      </c>
      <c r="I2486" s="16" t="s">
        <v>77</v>
      </c>
      <c r="J2486" s="16" t="s">
        <v>78</v>
      </c>
      <c r="K2486" s="16" t="s">
        <v>121</v>
      </c>
      <c r="L2486" s="9"/>
      <c r="M2486" s="9">
        <v>44965</v>
      </c>
      <c r="N2486" s="9">
        <v>44965</v>
      </c>
      <c r="O2486" s="7">
        <v>44965</v>
      </c>
      <c r="P2486" s="9">
        <v>44965</v>
      </c>
      <c r="Q2486" s="9"/>
      <c r="R2486" s="9" t="s">
        <v>34</v>
      </c>
      <c r="S2486" s="16" t="s">
        <v>65</v>
      </c>
      <c r="T2486" s="16" t="s">
        <v>482</v>
      </c>
      <c r="U2486" s="16"/>
      <c r="V2486" s="16"/>
      <c r="W2486" s="16" t="s">
        <v>488</v>
      </c>
      <c r="X2486" s="16" t="s">
        <v>38</v>
      </c>
      <c r="Y2486">
        <v>7</v>
      </c>
      <c r="Z2486">
        <v>10</v>
      </c>
      <c r="AA2486">
        <v>7</v>
      </c>
      <c r="AB2486">
        <v>6</v>
      </c>
      <c r="AC2486">
        <v>0.5</v>
      </c>
      <c r="AD2486">
        <v>11</v>
      </c>
      <c r="AE2486" t="s">
        <v>1512</v>
      </c>
    </row>
    <row r="2487" spans="1:31" x14ac:dyDescent="0.25">
      <c r="A2487" s="16" t="s">
        <v>23</v>
      </c>
      <c r="B2487" s="16" t="s">
        <v>39</v>
      </c>
      <c r="C2487" s="16" t="s">
        <v>789</v>
      </c>
      <c r="D2487" s="16" t="s">
        <v>62</v>
      </c>
      <c r="E2487" s="16" t="s">
        <v>41</v>
      </c>
      <c r="F2487" s="16" t="s">
        <v>28</v>
      </c>
      <c r="G2487" s="16" t="s">
        <v>76</v>
      </c>
      <c r="H2487" s="16" t="s">
        <v>77</v>
      </c>
      <c r="I2487" s="16" t="s">
        <v>77</v>
      </c>
      <c r="J2487" s="16" t="s">
        <v>78</v>
      </c>
      <c r="K2487" s="16" t="s">
        <v>342</v>
      </c>
      <c r="L2487" s="9"/>
      <c r="M2487" s="9">
        <v>44965</v>
      </c>
      <c r="N2487" s="9">
        <v>44965</v>
      </c>
      <c r="O2487" s="7">
        <v>44965</v>
      </c>
      <c r="P2487" s="9">
        <v>44965</v>
      </c>
      <c r="Q2487" s="9"/>
      <c r="R2487" s="9" t="s">
        <v>34</v>
      </c>
      <c r="S2487" s="16" t="s">
        <v>65</v>
      </c>
      <c r="T2487" s="16" t="s">
        <v>482</v>
      </c>
      <c r="U2487" s="16"/>
      <c r="V2487" s="16"/>
      <c r="W2487" s="16" t="s">
        <v>488</v>
      </c>
      <c r="X2487" s="16" t="s">
        <v>38</v>
      </c>
      <c r="Y2487">
        <v>7</v>
      </c>
      <c r="Z2487">
        <v>10</v>
      </c>
      <c r="AA2487">
        <v>7</v>
      </c>
      <c r="AB2487">
        <v>6</v>
      </c>
      <c r="AC2487">
        <v>0.5</v>
      </c>
      <c r="AD2487">
        <v>11</v>
      </c>
      <c r="AE2487" t="s">
        <v>1576</v>
      </c>
    </row>
    <row r="2488" spans="1:31" x14ac:dyDescent="0.25">
      <c r="A2488" s="16" t="s">
        <v>23</v>
      </c>
      <c r="B2488" s="16" t="s">
        <v>39</v>
      </c>
      <c r="C2488" s="16" t="s">
        <v>789</v>
      </c>
      <c r="D2488" s="16" t="s">
        <v>62</v>
      </c>
      <c r="E2488" s="16" t="s">
        <v>41</v>
      </c>
      <c r="F2488" s="16" t="s">
        <v>28</v>
      </c>
      <c r="G2488" s="16" t="s">
        <v>76</v>
      </c>
      <c r="H2488" s="16" t="s">
        <v>77</v>
      </c>
      <c r="I2488" s="16" t="s">
        <v>77</v>
      </c>
      <c r="J2488" s="16" t="s">
        <v>78</v>
      </c>
      <c r="K2488" s="16" t="s">
        <v>343</v>
      </c>
      <c r="L2488" s="9"/>
      <c r="M2488" s="9">
        <v>44965</v>
      </c>
      <c r="N2488" s="9">
        <v>44965</v>
      </c>
      <c r="O2488" s="7">
        <v>44965</v>
      </c>
      <c r="P2488" s="9">
        <v>44965</v>
      </c>
      <c r="Q2488" s="9"/>
      <c r="R2488" s="9" t="s">
        <v>34</v>
      </c>
      <c r="S2488" s="16" t="s">
        <v>65</v>
      </c>
      <c r="T2488" s="16" t="s">
        <v>482</v>
      </c>
      <c r="U2488" s="16"/>
      <c r="V2488" s="16"/>
      <c r="W2488" s="16" t="s">
        <v>488</v>
      </c>
      <c r="X2488" s="16" t="s">
        <v>38</v>
      </c>
      <c r="Y2488">
        <v>7</v>
      </c>
      <c r="Z2488">
        <v>10</v>
      </c>
      <c r="AA2488">
        <v>7</v>
      </c>
      <c r="AB2488">
        <v>6</v>
      </c>
      <c r="AC2488">
        <v>0.5</v>
      </c>
      <c r="AD2488">
        <v>11</v>
      </c>
      <c r="AE2488" t="s">
        <v>1577</v>
      </c>
    </row>
    <row r="2489" spans="1:31" x14ac:dyDescent="0.25">
      <c r="A2489" s="16" t="s">
        <v>23</v>
      </c>
      <c r="B2489" s="16" t="s">
        <v>39</v>
      </c>
      <c r="C2489" s="16" t="s">
        <v>789</v>
      </c>
      <c r="D2489" s="16" t="s">
        <v>62</v>
      </c>
      <c r="E2489" s="16" t="s">
        <v>41</v>
      </c>
      <c r="F2489" s="16" t="s">
        <v>28</v>
      </c>
      <c r="G2489" s="16" t="s">
        <v>76</v>
      </c>
      <c r="H2489" s="16" t="s">
        <v>77</v>
      </c>
      <c r="I2489" s="16" t="s">
        <v>77</v>
      </c>
      <c r="J2489" s="16" t="s">
        <v>78</v>
      </c>
      <c r="K2489" s="16" t="s">
        <v>102</v>
      </c>
      <c r="L2489" s="9"/>
      <c r="M2489" s="9">
        <v>44965</v>
      </c>
      <c r="N2489" s="9">
        <v>44965</v>
      </c>
      <c r="O2489" s="7">
        <v>44965</v>
      </c>
      <c r="P2489" s="9">
        <v>44965</v>
      </c>
      <c r="Q2489" s="9"/>
      <c r="R2489" s="9" t="s">
        <v>34</v>
      </c>
      <c r="S2489" s="16" t="s">
        <v>65</v>
      </c>
      <c r="T2489" s="16" t="s">
        <v>482</v>
      </c>
      <c r="U2489" s="16"/>
      <c r="V2489" s="16"/>
      <c r="W2489" s="16" t="s">
        <v>488</v>
      </c>
      <c r="X2489" s="16" t="s">
        <v>38</v>
      </c>
      <c r="Y2489">
        <v>7</v>
      </c>
      <c r="Z2489">
        <v>10</v>
      </c>
      <c r="AA2489">
        <v>7</v>
      </c>
      <c r="AB2489">
        <v>6</v>
      </c>
      <c r="AC2489">
        <v>0.5</v>
      </c>
      <c r="AD2489">
        <v>11</v>
      </c>
      <c r="AE2489" t="s">
        <v>1520</v>
      </c>
    </row>
    <row r="2490" spans="1:31" x14ac:dyDescent="0.25">
      <c r="A2490" s="16" t="s">
        <v>23</v>
      </c>
      <c r="B2490" s="16" t="s">
        <v>39</v>
      </c>
      <c r="C2490" s="16" t="s">
        <v>789</v>
      </c>
      <c r="D2490" s="16" t="s">
        <v>62</v>
      </c>
      <c r="E2490" s="16" t="s">
        <v>41</v>
      </c>
      <c r="F2490" s="16" t="s">
        <v>28</v>
      </c>
      <c r="G2490" s="16" t="s">
        <v>76</v>
      </c>
      <c r="H2490" s="16" t="s">
        <v>77</v>
      </c>
      <c r="I2490" s="16" t="s">
        <v>77</v>
      </c>
      <c r="J2490" s="16" t="s">
        <v>78</v>
      </c>
      <c r="K2490" s="16" t="s">
        <v>317</v>
      </c>
      <c r="L2490" s="9"/>
      <c r="M2490" s="9">
        <v>44965</v>
      </c>
      <c r="N2490" s="9">
        <v>44965</v>
      </c>
      <c r="O2490" s="7">
        <v>44965</v>
      </c>
      <c r="P2490" s="9">
        <v>44965</v>
      </c>
      <c r="Q2490" s="9"/>
      <c r="R2490" s="9" t="s">
        <v>34</v>
      </c>
      <c r="S2490" s="16" t="s">
        <v>65</v>
      </c>
      <c r="T2490" s="16" t="s">
        <v>482</v>
      </c>
      <c r="U2490" s="16"/>
      <c r="V2490" s="16"/>
      <c r="W2490" s="16" t="s">
        <v>488</v>
      </c>
      <c r="X2490" s="16" t="s">
        <v>38</v>
      </c>
      <c r="Y2490">
        <v>7</v>
      </c>
      <c r="Z2490">
        <v>10</v>
      </c>
      <c r="AA2490">
        <v>7</v>
      </c>
      <c r="AB2490">
        <v>6</v>
      </c>
      <c r="AC2490">
        <v>0.5</v>
      </c>
      <c r="AD2490">
        <v>11</v>
      </c>
      <c r="AE2490" t="s">
        <v>1578</v>
      </c>
    </row>
    <row r="2491" spans="1:31" x14ac:dyDescent="0.25">
      <c r="A2491" s="16" t="s">
        <v>23</v>
      </c>
      <c r="B2491" s="16" t="s">
        <v>39</v>
      </c>
      <c r="C2491" s="16" t="s">
        <v>789</v>
      </c>
      <c r="D2491" s="16" t="s">
        <v>62</v>
      </c>
      <c r="E2491" s="16" t="s">
        <v>41</v>
      </c>
      <c r="F2491" s="16" t="s">
        <v>28</v>
      </c>
      <c r="G2491" s="16" t="s">
        <v>105</v>
      </c>
      <c r="H2491" s="16" t="s">
        <v>106</v>
      </c>
      <c r="I2491" s="16" t="s">
        <v>106</v>
      </c>
      <c r="J2491" s="16" t="s">
        <v>107</v>
      </c>
      <c r="K2491" s="16" t="s">
        <v>132</v>
      </c>
      <c r="L2491" s="9">
        <v>45142</v>
      </c>
      <c r="M2491" s="9">
        <v>45142</v>
      </c>
      <c r="N2491" s="9">
        <v>45141</v>
      </c>
      <c r="O2491" s="7">
        <v>45141</v>
      </c>
      <c r="P2491" s="9">
        <v>45141</v>
      </c>
      <c r="Q2491" s="9">
        <v>44777</v>
      </c>
      <c r="R2491" s="9" t="s">
        <v>34</v>
      </c>
      <c r="S2491" s="16" t="s">
        <v>65</v>
      </c>
      <c r="T2491" s="16" t="s">
        <v>153</v>
      </c>
      <c r="U2491" s="16"/>
      <c r="V2491" s="16"/>
      <c r="W2491" s="16" t="s">
        <v>234</v>
      </c>
      <c r="X2491" s="16" t="s">
        <v>38</v>
      </c>
      <c r="Y2491">
        <v>7</v>
      </c>
      <c r="Z2491">
        <v>10</v>
      </c>
      <c r="AA2491">
        <v>7</v>
      </c>
      <c r="AB2491">
        <v>6</v>
      </c>
      <c r="AC2491">
        <v>0.5</v>
      </c>
      <c r="AD2491">
        <v>11</v>
      </c>
      <c r="AE2491" t="s">
        <v>1538</v>
      </c>
    </row>
    <row r="2492" spans="1:31" x14ac:dyDescent="0.25">
      <c r="A2492" s="16" t="s">
        <v>23</v>
      </c>
      <c r="B2492" s="16" t="s">
        <v>39</v>
      </c>
      <c r="C2492" s="16" t="s">
        <v>789</v>
      </c>
      <c r="D2492" s="16" t="s">
        <v>62</v>
      </c>
      <c r="E2492" s="16" t="s">
        <v>41</v>
      </c>
      <c r="F2492" s="16" t="s">
        <v>28</v>
      </c>
      <c r="G2492" s="16" t="s">
        <v>105</v>
      </c>
      <c r="H2492" s="16" t="s">
        <v>106</v>
      </c>
      <c r="I2492" s="16" t="s">
        <v>106</v>
      </c>
      <c r="J2492" s="16" t="s">
        <v>107</v>
      </c>
      <c r="K2492" s="16" t="s">
        <v>53</v>
      </c>
      <c r="L2492" s="9">
        <v>45142</v>
      </c>
      <c r="M2492" s="9">
        <v>45205</v>
      </c>
      <c r="N2492" s="9">
        <v>45141</v>
      </c>
      <c r="O2492" s="7">
        <v>45141</v>
      </c>
      <c r="P2492" s="9">
        <v>45141</v>
      </c>
      <c r="Q2492" s="9">
        <v>44777</v>
      </c>
      <c r="R2492" s="9" t="s">
        <v>34</v>
      </c>
      <c r="S2492" s="16" t="s">
        <v>65</v>
      </c>
      <c r="T2492" s="16" t="s">
        <v>80</v>
      </c>
      <c r="U2492" s="16"/>
      <c r="V2492" s="16"/>
      <c r="W2492" s="16" t="s">
        <v>234</v>
      </c>
      <c r="X2492" s="16" t="s">
        <v>38</v>
      </c>
      <c r="Y2492">
        <v>7</v>
      </c>
      <c r="Z2492">
        <v>10</v>
      </c>
      <c r="AA2492">
        <v>7</v>
      </c>
      <c r="AB2492">
        <v>6</v>
      </c>
      <c r="AC2492">
        <v>0.5</v>
      </c>
      <c r="AD2492">
        <v>11</v>
      </c>
      <c r="AE2492" t="s">
        <v>1620</v>
      </c>
    </row>
    <row r="2493" spans="1:31" x14ac:dyDescent="0.25">
      <c r="A2493" s="16" t="s">
        <v>23</v>
      </c>
      <c r="B2493" s="16" t="s">
        <v>39</v>
      </c>
      <c r="C2493" s="16" t="s">
        <v>789</v>
      </c>
      <c r="D2493" s="16" t="s">
        <v>62</v>
      </c>
      <c r="E2493" s="16" t="s">
        <v>41</v>
      </c>
      <c r="F2493" s="16" t="s">
        <v>28</v>
      </c>
      <c r="G2493" s="16" t="s">
        <v>105</v>
      </c>
      <c r="H2493" s="16" t="s">
        <v>106</v>
      </c>
      <c r="I2493" s="16" t="s">
        <v>106</v>
      </c>
      <c r="J2493" s="16" t="s">
        <v>107</v>
      </c>
      <c r="K2493" s="16" t="s">
        <v>121</v>
      </c>
      <c r="L2493" s="9">
        <v>45205</v>
      </c>
      <c r="M2493" s="9">
        <v>45205</v>
      </c>
      <c r="N2493" s="9">
        <v>45204</v>
      </c>
      <c r="O2493" s="7">
        <v>45204</v>
      </c>
      <c r="P2493" s="9">
        <v>45204</v>
      </c>
      <c r="Q2493" s="9">
        <v>44840</v>
      </c>
      <c r="R2493" s="9" t="s">
        <v>34</v>
      </c>
      <c r="S2493" s="16" t="s">
        <v>65</v>
      </c>
      <c r="T2493" s="16" t="s">
        <v>153</v>
      </c>
      <c r="U2493" s="16"/>
      <c r="V2493" s="16"/>
      <c r="W2493" s="16" t="s">
        <v>234</v>
      </c>
      <c r="X2493" s="16" t="s">
        <v>38</v>
      </c>
      <c r="Y2493">
        <v>7</v>
      </c>
      <c r="Z2493">
        <v>10</v>
      </c>
      <c r="AA2493">
        <v>7</v>
      </c>
      <c r="AB2493">
        <v>6</v>
      </c>
      <c r="AC2493">
        <v>0.5</v>
      </c>
      <c r="AD2493">
        <v>11</v>
      </c>
      <c r="AE2493" t="s">
        <v>1623</v>
      </c>
    </row>
    <row r="2494" spans="1:31" x14ac:dyDescent="0.25">
      <c r="A2494" s="16" t="s">
        <v>3138</v>
      </c>
      <c r="B2494" s="16" t="s">
        <v>24</v>
      </c>
      <c r="C2494" s="16" t="s">
        <v>789</v>
      </c>
      <c r="D2494" s="16" t="s">
        <v>62</v>
      </c>
      <c r="E2494" s="16" t="s">
        <v>41</v>
      </c>
      <c r="F2494" s="16" t="s">
        <v>28</v>
      </c>
      <c r="G2494" s="16" t="s">
        <v>105</v>
      </c>
      <c r="H2494" s="16" t="s">
        <v>106</v>
      </c>
      <c r="I2494" s="16" t="s">
        <v>106</v>
      </c>
      <c r="J2494" s="16" t="s">
        <v>107</v>
      </c>
      <c r="K2494" s="16" t="s">
        <v>790</v>
      </c>
      <c r="L2494" s="9"/>
      <c r="M2494" s="9">
        <v>45142</v>
      </c>
      <c r="N2494" s="9">
        <v>45141</v>
      </c>
      <c r="O2494" s="7">
        <v>45141</v>
      </c>
      <c r="P2494" s="9">
        <v>45141</v>
      </c>
      <c r="Q2494" s="9"/>
      <c r="R2494" s="9" t="s">
        <v>34</v>
      </c>
      <c r="S2494" s="16" t="s">
        <v>65</v>
      </c>
      <c r="T2494" s="16" t="s">
        <v>80</v>
      </c>
      <c r="U2494" s="16"/>
      <c r="V2494" s="16"/>
      <c r="W2494" s="16"/>
      <c r="X2494" s="16" t="s">
        <v>38</v>
      </c>
      <c r="Y2494">
        <v>7</v>
      </c>
      <c r="Z2494">
        <v>10</v>
      </c>
      <c r="AA2494">
        <v>7</v>
      </c>
      <c r="AB2494">
        <v>6</v>
      </c>
      <c r="AC2494">
        <v>0.5</v>
      </c>
      <c r="AD2494">
        <v>11</v>
      </c>
      <c r="AE2494" t="s">
        <v>2198</v>
      </c>
    </row>
    <row r="2495" spans="1:31" x14ac:dyDescent="0.25">
      <c r="A2495" s="16" t="s">
        <v>23</v>
      </c>
      <c r="B2495" s="16" t="s">
        <v>39</v>
      </c>
      <c r="C2495" s="16" t="s">
        <v>789</v>
      </c>
      <c r="D2495" s="16" t="s">
        <v>62</v>
      </c>
      <c r="E2495" s="16" t="s">
        <v>41</v>
      </c>
      <c r="F2495" s="16" t="s">
        <v>28</v>
      </c>
      <c r="G2495" s="16" t="s">
        <v>105</v>
      </c>
      <c r="H2495" s="16" t="s">
        <v>106</v>
      </c>
      <c r="I2495" s="16" t="s">
        <v>106</v>
      </c>
      <c r="J2495" s="16" t="s">
        <v>107</v>
      </c>
      <c r="K2495" s="16" t="s">
        <v>287</v>
      </c>
      <c r="L2495" s="9">
        <v>45205</v>
      </c>
      <c r="M2495" s="9">
        <v>45205</v>
      </c>
      <c r="N2495" s="9">
        <v>45204</v>
      </c>
      <c r="O2495" s="7">
        <v>45204</v>
      </c>
      <c r="P2495" s="9">
        <v>45204</v>
      </c>
      <c r="Q2495" s="9">
        <v>44840</v>
      </c>
      <c r="R2495" s="9" t="s">
        <v>34</v>
      </c>
      <c r="S2495" s="16" t="s">
        <v>65</v>
      </c>
      <c r="T2495" s="16" t="s">
        <v>153</v>
      </c>
      <c r="U2495" s="16"/>
      <c r="V2495" s="16"/>
      <c r="W2495" s="16" t="s">
        <v>234</v>
      </c>
      <c r="X2495" s="16" t="s">
        <v>38</v>
      </c>
      <c r="Y2495">
        <v>7</v>
      </c>
      <c r="Z2495">
        <v>10</v>
      </c>
      <c r="AA2495">
        <v>7</v>
      </c>
      <c r="AB2495">
        <v>6</v>
      </c>
      <c r="AC2495">
        <v>0.5</v>
      </c>
      <c r="AD2495">
        <v>11</v>
      </c>
      <c r="AE2495" t="s">
        <v>1624</v>
      </c>
    </row>
    <row r="2496" spans="1:31" x14ac:dyDescent="0.25">
      <c r="A2496" s="16" t="s">
        <v>23</v>
      </c>
      <c r="B2496" s="16" t="s">
        <v>39</v>
      </c>
      <c r="C2496" s="16" t="s">
        <v>789</v>
      </c>
      <c r="D2496" s="16" t="s">
        <v>62</v>
      </c>
      <c r="E2496" s="16" t="s">
        <v>41</v>
      </c>
      <c r="F2496" s="16" t="s">
        <v>28</v>
      </c>
      <c r="G2496" s="16" t="s">
        <v>105</v>
      </c>
      <c r="H2496" s="16" t="s">
        <v>106</v>
      </c>
      <c r="I2496" s="16" t="s">
        <v>106</v>
      </c>
      <c r="J2496" s="16" t="s">
        <v>107</v>
      </c>
      <c r="K2496" s="16" t="s">
        <v>110</v>
      </c>
      <c r="L2496" s="9">
        <v>45205</v>
      </c>
      <c r="M2496" s="9">
        <v>45205</v>
      </c>
      <c r="N2496" s="9">
        <v>45204</v>
      </c>
      <c r="O2496" s="7">
        <v>45204</v>
      </c>
      <c r="P2496" s="9">
        <v>45204</v>
      </c>
      <c r="Q2496" s="9">
        <v>44840</v>
      </c>
      <c r="R2496" s="9" t="s">
        <v>34</v>
      </c>
      <c r="S2496" s="16" t="s">
        <v>65</v>
      </c>
      <c r="T2496" s="16" t="s">
        <v>153</v>
      </c>
      <c r="U2496" s="16"/>
      <c r="V2496" s="16"/>
      <c r="W2496" s="16" t="s">
        <v>234</v>
      </c>
      <c r="X2496" s="16" t="s">
        <v>38</v>
      </c>
      <c r="Y2496">
        <v>7</v>
      </c>
      <c r="Z2496">
        <v>10</v>
      </c>
      <c r="AA2496">
        <v>7</v>
      </c>
      <c r="AB2496">
        <v>6</v>
      </c>
      <c r="AC2496">
        <v>0.5</v>
      </c>
      <c r="AD2496">
        <v>11</v>
      </c>
      <c r="AE2496" t="s">
        <v>1303</v>
      </c>
    </row>
    <row r="2497" spans="1:31" x14ac:dyDescent="0.25">
      <c r="A2497" s="16" t="s">
        <v>23</v>
      </c>
      <c r="B2497" s="16" t="s">
        <v>39</v>
      </c>
      <c r="C2497" s="16" t="s">
        <v>789</v>
      </c>
      <c r="D2497" s="16" t="s">
        <v>62</v>
      </c>
      <c r="E2497" s="16" t="s">
        <v>41</v>
      </c>
      <c r="F2497" s="16" t="s">
        <v>28</v>
      </c>
      <c r="G2497" s="16" t="s">
        <v>105</v>
      </c>
      <c r="H2497" s="16" t="s">
        <v>106</v>
      </c>
      <c r="I2497" s="16" t="s">
        <v>106</v>
      </c>
      <c r="J2497" s="16" t="s">
        <v>107</v>
      </c>
      <c r="K2497" s="16" t="s">
        <v>367</v>
      </c>
      <c r="L2497" s="9">
        <v>45205</v>
      </c>
      <c r="M2497" s="9">
        <v>45205</v>
      </c>
      <c r="N2497" s="9">
        <v>45204</v>
      </c>
      <c r="O2497" s="7">
        <v>45204</v>
      </c>
      <c r="P2497" s="9">
        <v>45204</v>
      </c>
      <c r="Q2497" s="9">
        <v>44840</v>
      </c>
      <c r="R2497" s="9" t="s">
        <v>34</v>
      </c>
      <c r="S2497" s="16" t="s">
        <v>65</v>
      </c>
      <c r="T2497" s="16" t="s">
        <v>153</v>
      </c>
      <c r="U2497" s="16"/>
      <c r="V2497" s="16"/>
      <c r="W2497" s="16" t="s">
        <v>234</v>
      </c>
      <c r="X2497" s="16" t="s">
        <v>38</v>
      </c>
      <c r="Y2497">
        <v>7</v>
      </c>
      <c r="Z2497">
        <v>10</v>
      </c>
      <c r="AA2497">
        <v>7</v>
      </c>
      <c r="AB2497">
        <v>6</v>
      </c>
      <c r="AC2497">
        <v>0.5</v>
      </c>
      <c r="AD2497">
        <v>11</v>
      </c>
      <c r="AE2497" t="s">
        <v>1625</v>
      </c>
    </row>
    <row r="2498" spans="1:31" x14ac:dyDescent="0.25">
      <c r="A2498" s="16" t="s">
        <v>23</v>
      </c>
      <c r="B2498" s="16" t="s">
        <v>39</v>
      </c>
      <c r="C2498" s="16" t="s">
        <v>789</v>
      </c>
      <c r="D2498" s="16" t="s">
        <v>62</v>
      </c>
      <c r="E2498" s="16" t="s">
        <v>41</v>
      </c>
      <c r="F2498" s="16" t="s">
        <v>28</v>
      </c>
      <c r="G2498" s="16" t="s">
        <v>105</v>
      </c>
      <c r="H2498" s="16" t="s">
        <v>106</v>
      </c>
      <c r="I2498" s="16" t="s">
        <v>106</v>
      </c>
      <c r="J2498" s="16" t="s">
        <v>107</v>
      </c>
      <c r="K2498" s="16" t="s">
        <v>102</v>
      </c>
      <c r="L2498" s="9">
        <v>45205</v>
      </c>
      <c r="M2498" s="9">
        <v>45205</v>
      </c>
      <c r="N2498" s="9">
        <v>45204</v>
      </c>
      <c r="O2498" s="7">
        <v>45204</v>
      </c>
      <c r="P2498" s="9">
        <v>45204</v>
      </c>
      <c r="Q2498" s="9">
        <v>44840</v>
      </c>
      <c r="R2498" s="9" t="s">
        <v>34</v>
      </c>
      <c r="S2498" s="16" t="s">
        <v>65</v>
      </c>
      <c r="T2498" s="16" t="s">
        <v>153</v>
      </c>
      <c r="U2498" s="16"/>
      <c r="V2498" s="16"/>
      <c r="W2498" s="16" t="s">
        <v>234</v>
      </c>
      <c r="X2498" s="16" t="s">
        <v>38</v>
      </c>
      <c r="Y2498">
        <v>7</v>
      </c>
      <c r="Z2498">
        <v>10</v>
      </c>
      <c r="AA2498">
        <v>7</v>
      </c>
      <c r="AB2498">
        <v>6</v>
      </c>
      <c r="AC2498">
        <v>0.5</v>
      </c>
      <c r="AD2498">
        <v>11</v>
      </c>
      <c r="AE2498" t="s">
        <v>1627</v>
      </c>
    </row>
    <row r="2499" spans="1:31" x14ac:dyDescent="0.25">
      <c r="A2499" s="16" t="s">
        <v>23</v>
      </c>
      <c r="B2499" s="16" t="s">
        <v>39</v>
      </c>
      <c r="C2499" s="16" t="s">
        <v>789</v>
      </c>
      <c r="D2499" s="16" t="s">
        <v>62</v>
      </c>
      <c r="E2499" s="16" t="s">
        <v>41</v>
      </c>
      <c r="F2499" s="16" t="s">
        <v>28</v>
      </c>
      <c r="G2499" s="16" t="s">
        <v>105</v>
      </c>
      <c r="H2499" s="16" t="s">
        <v>106</v>
      </c>
      <c r="I2499" s="16" t="s">
        <v>106</v>
      </c>
      <c r="J2499" s="16" t="s">
        <v>107</v>
      </c>
      <c r="K2499" s="16" t="s">
        <v>124</v>
      </c>
      <c r="L2499" s="9">
        <v>45170</v>
      </c>
      <c r="M2499" s="9">
        <v>45205</v>
      </c>
      <c r="N2499" s="9">
        <v>45176</v>
      </c>
      <c r="O2499" s="7">
        <v>45176</v>
      </c>
      <c r="P2499" s="9">
        <v>45176</v>
      </c>
      <c r="Q2499" s="9">
        <v>44805</v>
      </c>
      <c r="R2499" s="9" t="s">
        <v>34</v>
      </c>
      <c r="S2499" s="16" t="s">
        <v>65</v>
      </c>
      <c r="T2499" s="16" t="s">
        <v>153</v>
      </c>
      <c r="U2499" s="16"/>
      <c r="V2499" s="16"/>
      <c r="W2499" s="16" t="s">
        <v>234</v>
      </c>
      <c r="X2499" s="16" t="s">
        <v>38</v>
      </c>
      <c r="Y2499">
        <v>7</v>
      </c>
      <c r="Z2499">
        <v>10</v>
      </c>
      <c r="AA2499">
        <v>7</v>
      </c>
      <c r="AB2499">
        <v>6</v>
      </c>
      <c r="AC2499">
        <v>0.5</v>
      </c>
      <c r="AD2499">
        <v>11</v>
      </c>
      <c r="AE2499" t="s">
        <v>1628</v>
      </c>
    </row>
    <row r="2500" spans="1:31" x14ac:dyDescent="0.25">
      <c r="A2500" s="16" t="s">
        <v>3138</v>
      </c>
      <c r="B2500" s="16" t="s">
        <v>24</v>
      </c>
      <c r="C2500" s="16" t="s">
        <v>789</v>
      </c>
      <c r="D2500" s="16" t="s">
        <v>62</v>
      </c>
      <c r="E2500" s="16" t="s">
        <v>41</v>
      </c>
      <c r="F2500" s="16" t="s">
        <v>28</v>
      </c>
      <c r="G2500" s="16" t="s">
        <v>105</v>
      </c>
      <c r="H2500" s="16" t="s">
        <v>106</v>
      </c>
      <c r="I2500" s="16" t="s">
        <v>106</v>
      </c>
      <c r="J2500" s="16" t="s">
        <v>107</v>
      </c>
      <c r="K2500" s="16" t="s">
        <v>125</v>
      </c>
      <c r="L2500" s="9"/>
      <c r="M2500" s="9"/>
      <c r="N2500" s="9">
        <v>45176</v>
      </c>
      <c r="O2500" s="7">
        <v>45176</v>
      </c>
      <c r="P2500" s="9">
        <v>45176</v>
      </c>
      <c r="Q2500" s="9">
        <v>44805</v>
      </c>
      <c r="R2500" s="9" t="s">
        <v>34</v>
      </c>
      <c r="S2500" s="16" t="s">
        <v>65</v>
      </c>
      <c r="T2500" s="16" t="s">
        <v>153</v>
      </c>
      <c r="U2500" s="16"/>
      <c r="V2500" s="16"/>
      <c r="W2500" s="16"/>
      <c r="X2500" s="16" t="s">
        <v>38</v>
      </c>
      <c r="Y2500">
        <v>7</v>
      </c>
      <c r="Z2500">
        <v>10</v>
      </c>
      <c r="AA2500">
        <v>7</v>
      </c>
      <c r="AB2500">
        <v>6</v>
      </c>
      <c r="AC2500">
        <v>0.5</v>
      </c>
      <c r="AD2500">
        <v>11</v>
      </c>
      <c r="AE2500" t="s">
        <v>1629</v>
      </c>
    </row>
    <row r="2501" spans="1:31" x14ac:dyDescent="0.25">
      <c r="A2501" s="16" t="s">
        <v>23</v>
      </c>
      <c r="B2501" s="16" t="s">
        <v>39</v>
      </c>
      <c r="C2501" s="16" t="s">
        <v>789</v>
      </c>
      <c r="D2501" s="16" t="s">
        <v>62</v>
      </c>
      <c r="E2501" s="16" t="s">
        <v>41</v>
      </c>
      <c r="F2501" s="16" t="s">
        <v>28</v>
      </c>
      <c r="G2501" s="16" t="s">
        <v>105</v>
      </c>
      <c r="H2501" s="16" t="s">
        <v>106</v>
      </c>
      <c r="I2501" s="16" t="s">
        <v>106</v>
      </c>
      <c r="J2501" s="16" t="s">
        <v>107</v>
      </c>
      <c r="K2501" s="16" t="s">
        <v>117</v>
      </c>
      <c r="L2501" s="9"/>
      <c r="M2501" s="9">
        <v>45205</v>
      </c>
      <c r="N2501" s="9">
        <v>45204</v>
      </c>
      <c r="O2501" s="7">
        <v>45204</v>
      </c>
      <c r="P2501" s="9">
        <v>45204</v>
      </c>
      <c r="Q2501" s="9">
        <v>44840</v>
      </c>
      <c r="R2501" s="9" t="s">
        <v>34</v>
      </c>
      <c r="S2501" s="16" t="s">
        <v>65</v>
      </c>
      <c r="T2501" s="16" t="s">
        <v>153</v>
      </c>
      <c r="U2501" s="16"/>
      <c r="V2501" s="16"/>
      <c r="W2501" s="16" t="s">
        <v>234</v>
      </c>
      <c r="X2501" s="16" t="s">
        <v>38</v>
      </c>
      <c r="Y2501">
        <v>7</v>
      </c>
      <c r="Z2501">
        <v>10</v>
      </c>
      <c r="AA2501">
        <v>7</v>
      </c>
      <c r="AB2501">
        <v>6</v>
      </c>
      <c r="AC2501">
        <v>0.5</v>
      </c>
      <c r="AD2501">
        <v>11</v>
      </c>
      <c r="AE2501" t="s">
        <v>1630</v>
      </c>
    </row>
    <row r="2502" spans="1:31" x14ac:dyDescent="0.25">
      <c r="A2502" s="16" t="s">
        <v>23</v>
      </c>
      <c r="B2502" s="16" t="s">
        <v>39</v>
      </c>
      <c r="C2502" s="16" t="s">
        <v>789</v>
      </c>
      <c r="D2502" s="16" t="s">
        <v>62</v>
      </c>
      <c r="E2502" s="16" t="s">
        <v>41</v>
      </c>
      <c r="F2502" s="16" t="s">
        <v>28</v>
      </c>
      <c r="G2502" s="16" t="s">
        <v>105</v>
      </c>
      <c r="H2502" s="16" t="s">
        <v>106</v>
      </c>
      <c r="I2502" s="16" t="s">
        <v>106</v>
      </c>
      <c r="J2502" s="16" t="s">
        <v>107</v>
      </c>
      <c r="K2502" s="16" t="s">
        <v>660</v>
      </c>
      <c r="L2502" s="9"/>
      <c r="M2502" s="9"/>
      <c r="N2502" s="9">
        <v>45204</v>
      </c>
      <c r="O2502" s="7">
        <v>45204</v>
      </c>
      <c r="P2502" s="9">
        <v>45204</v>
      </c>
      <c r="Q2502" s="9">
        <v>44840</v>
      </c>
      <c r="R2502" s="9" t="s">
        <v>34</v>
      </c>
      <c r="S2502" s="16" t="s">
        <v>65</v>
      </c>
      <c r="T2502" s="16" t="s">
        <v>153</v>
      </c>
      <c r="U2502" s="16"/>
      <c r="V2502" s="16"/>
      <c r="W2502" s="16" t="s">
        <v>234</v>
      </c>
      <c r="X2502" s="16" t="s">
        <v>38</v>
      </c>
      <c r="Y2502">
        <v>7</v>
      </c>
      <c r="Z2502">
        <v>10</v>
      </c>
      <c r="AA2502">
        <v>7</v>
      </c>
      <c r="AB2502">
        <v>6</v>
      </c>
      <c r="AC2502">
        <v>0.5</v>
      </c>
      <c r="AD2502">
        <v>11</v>
      </c>
      <c r="AE2502" t="s">
        <v>2199</v>
      </c>
    </row>
    <row r="2503" spans="1:31" x14ac:dyDescent="0.25">
      <c r="A2503" s="16" t="s">
        <v>23</v>
      </c>
      <c r="B2503" s="16" t="s">
        <v>39</v>
      </c>
      <c r="C2503" s="16" t="s">
        <v>789</v>
      </c>
      <c r="D2503" s="16" t="s">
        <v>62</v>
      </c>
      <c r="E2503" s="16" t="s">
        <v>41</v>
      </c>
      <c r="F2503" s="16" t="s">
        <v>28</v>
      </c>
      <c r="G2503" s="16" t="s">
        <v>105</v>
      </c>
      <c r="H2503" s="16" t="s">
        <v>106</v>
      </c>
      <c r="I2503" s="16" t="s">
        <v>106</v>
      </c>
      <c r="J2503" s="16" t="s">
        <v>1269</v>
      </c>
      <c r="K2503" s="16" t="s">
        <v>387</v>
      </c>
      <c r="L2503" s="9"/>
      <c r="M2503" s="9">
        <v>45120</v>
      </c>
      <c r="N2503" s="9">
        <v>45120</v>
      </c>
      <c r="O2503" s="7">
        <v>45120</v>
      </c>
      <c r="P2503" s="9"/>
      <c r="Q2503" s="9"/>
      <c r="R2503" s="9" t="s">
        <v>34</v>
      </c>
      <c r="S2503" s="16" t="s">
        <v>65</v>
      </c>
      <c r="T2503" s="16" t="s">
        <v>80</v>
      </c>
      <c r="U2503" s="16"/>
      <c r="V2503" s="16"/>
      <c r="W2503" s="16" t="s">
        <v>234</v>
      </c>
      <c r="X2503" s="16" t="s">
        <v>38</v>
      </c>
      <c r="Y2503">
        <v>7</v>
      </c>
      <c r="Z2503">
        <v>10</v>
      </c>
      <c r="AA2503">
        <v>7</v>
      </c>
      <c r="AB2503">
        <v>6</v>
      </c>
      <c r="AC2503">
        <v>0.5</v>
      </c>
      <c r="AD2503">
        <v>11</v>
      </c>
      <c r="AE2503" t="s">
        <v>4069</v>
      </c>
    </row>
    <row r="2504" spans="1:31" x14ac:dyDescent="0.25">
      <c r="A2504" s="16" t="s">
        <v>23</v>
      </c>
      <c r="B2504" s="16" t="s">
        <v>39</v>
      </c>
      <c r="C2504" s="16" t="s">
        <v>789</v>
      </c>
      <c r="D2504" s="16" t="s">
        <v>62</v>
      </c>
      <c r="E2504" s="16" t="s">
        <v>41</v>
      </c>
      <c r="F2504" s="16" t="s">
        <v>28</v>
      </c>
      <c r="G2504" s="16" t="s">
        <v>105</v>
      </c>
      <c r="H2504" s="16" t="s">
        <v>106</v>
      </c>
      <c r="I2504" s="16" t="s">
        <v>106</v>
      </c>
      <c r="J2504" s="16" t="s">
        <v>791</v>
      </c>
      <c r="K2504" s="16" t="s">
        <v>108</v>
      </c>
      <c r="L2504" s="9"/>
      <c r="M2504" s="9">
        <v>45142</v>
      </c>
      <c r="N2504" s="9">
        <v>45141</v>
      </c>
      <c r="O2504" s="7">
        <v>45141</v>
      </c>
      <c r="P2504" s="9">
        <v>45141</v>
      </c>
      <c r="Q2504" s="9"/>
      <c r="R2504" s="9" t="s">
        <v>34</v>
      </c>
      <c r="S2504" s="16" t="s">
        <v>65</v>
      </c>
      <c r="T2504" s="16" t="s">
        <v>80</v>
      </c>
      <c r="U2504" s="16"/>
      <c r="V2504" s="16"/>
      <c r="W2504" s="16" t="s">
        <v>234</v>
      </c>
      <c r="X2504" s="16" t="s">
        <v>38</v>
      </c>
      <c r="Y2504">
        <v>7</v>
      </c>
      <c r="Z2504">
        <v>10</v>
      </c>
      <c r="AA2504">
        <v>7</v>
      </c>
      <c r="AB2504">
        <v>6</v>
      </c>
      <c r="AC2504">
        <v>0.5</v>
      </c>
      <c r="AD2504">
        <v>11</v>
      </c>
      <c r="AE2504" t="s">
        <v>2200</v>
      </c>
    </row>
    <row r="2505" spans="1:31" x14ac:dyDescent="0.25">
      <c r="A2505" s="16" t="s">
        <v>23</v>
      </c>
      <c r="B2505" s="16" t="s">
        <v>39</v>
      </c>
      <c r="C2505" s="16" t="s">
        <v>789</v>
      </c>
      <c r="D2505" s="16" t="s">
        <v>62</v>
      </c>
      <c r="E2505" s="16" t="s">
        <v>41</v>
      </c>
      <c r="F2505" s="16" t="s">
        <v>28</v>
      </c>
      <c r="G2505" s="16" t="s">
        <v>105</v>
      </c>
      <c r="H2505" s="16" t="s">
        <v>106</v>
      </c>
      <c r="I2505" s="16" t="s">
        <v>106</v>
      </c>
      <c r="J2505" s="16" t="s">
        <v>791</v>
      </c>
      <c r="K2505" s="16" t="s">
        <v>792</v>
      </c>
      <c r="L2505" s="9"/>
      <c r="M2505" s="9">
        <v>45205</v>
      </c>
      <c r="N2505" s="9">
        <v>45204</v>
      </c>
      <c r="O2505" s="7">
        <v>45204</v>
      </c>
      <c r="P2505" s="9">
        <v>45204</v>
      </c>
      <c r="Q2505" s="9"/>
      <c r="R2505" s="9" t="s">
        <v>34</v>
      </c>
      <c r="S2505" s="16" t="s">
        <v>65</v>
      </c>
      <c r="T2505" s="16" t="s">
        <v>153</v>
      </c>
      <c r="U2505" s="16"/>
      <c r="V2505" s="16"/>
      <c r="W2505" s="16" t="s">
        <v>234</v>
      </c>
      <c r="X2505" s="16" t="s">
        <v>38</v>
      </c>
      <c r="Y2505">
        <v>7</v>
      </c>
      <c r="Z2505">
        <v>10</v>
      </c>
      <c r="AA2505">
        <v>7</v>
      </c>
      <c r="AB2505">
        <v>6</v>
      </c>
      <c r="AC2505">
        <v>0.5</v>
      </c>
      <c r="AD2505">
        <v>11</v>
      </c>
      <c r="AE2505" t="s">
        <v>2201</v>
      </c>
    </row>
    <row r="2506" spans="1:31" x14ac:dyDescent="0.25">
      <c r="A2506" s="16" t="s">
        <v>23</v>
      </c>
      <c r="B2506" s="16" t="s">
        <v>39</v>
      </c>
      <c r="C2506" s="16" t="s">
        <v>789</v>
      </c>
      <c r="D2506" s="16" t="s">
        <v>62</v>
      </c>
      <c r="E2506" s="16" t="s">
        <v>41</v>
      </c>
      <c r="F2506" s="16" t="s">
        <v>28</v>
      </c>
      <c r="G2506" s="16" t="s">
        <v>105</v>
      </c>
      <c r="H2506" s="16" t="s">
        <v>106</v>
      </c>
      <c r="I2506" s="16" t="s">
        <v>106</v>
      </c>
      <c r="J2506" s="16" t="s">
        <v>113</v>
      </c>
      <c r="K2506" s="16" t="s">
        <v>132</v>
      </c>
      <c r="L2506" s="9">
        <v>45205</v>
      </c>
      <c r="M2506" s="9">
        <v>45205</v>
      </c>
      <c r="N2506" s="9">
        <v>45204</v>
      </c>
      <c r="O2506" s="7">
        <v>45204</v>
      </c>
      <c r="P2506" s="9">
        <v>45204</v>
      </c>
      <c r="Q2506" s="9">
        <v>44840</v>
      </c>
      <c r="R2506" s="9" t="s">
        <v>34</v>
      </c>
      <c r="S2506" s="16" t="s">
        <v>65</v>
      </c>
      <c r="T2506" s="16" t="s">
        <v>153</v>
      </c>
      <c r="U2506" s="16"/>
      <c r="V2506" s="16"/>
      <c r="W2506" s="16" t="s">
        <v>234</v>
      </c>
      <c r="X2506" s="16" t="s">
        <v>38</v>
      </c>
      <c r="Y2506">
        <v>7</v>
      </c>
      <c r="Z2506">
        <v>10</v>
      </c>
      <c r="AA2506">
        <v>7</v>
      </c>
      <c r="AB2506">
        <v>6</v>
      </c>
      <c r="AC2506">
        <v>0.5</v>
      </c>
      <c r="AD2506">
        <v>11</v>
      </c>
      <c r="AE2506" t="s">
        <v>1540</v>
      </c>
    </row>
    <row r="2507" spans="1:31" x14ac:dyDescent="0.25">
      <c r="A2507" s="16" t="s">
        <v>23</v>
      </c>
      <c r="B2507" s="16" t="s">
        <v>39</v>
      </c>
      <c r="C2507" s="16" t="s">
        <v>789</v>
      </c>
      <c r="D2507" s="16" t="s">
        <v>62</v>
      </c>
      <c r="E2507" s="16" t="s">
        <v>41</v>
      </c>
      <c r="F2507" s="16" t="s">
        <v>28</v>
      </c>
      <c r="G2507" s="16" t="s">
        <v>105</v>
      </c>
      <c r="H2507" s="16" t="s">
        <v>106</v>
      </c>
      <c r="I2507" s="16" t="s">
        <v>106</v>
      </c>
      <c r="J2507" s="16" t="s">
        <v>113</v>
      </c>
      <c r="K2507" s="16" t="s">
        <v>386</v>
      </c>
      <c r="L2507" s="9"/>
      <c r="M2507" s="9">
        <v>45142</v>
      </c>
      <c r="N2507" s="9">
        <v>45176</v>
      </c>
      <c r="O2507" s="7">
        <v>45176</v>
      </c>
      <c r="P2507" s="9">
        <v>45176</v>
      </c>
      <c r="Q2507" s="9">
        <v>44805</v>
      </c>
      <c r="R2507" s="9" t="s">
        <v>34</v>
      </c>
      <c r="S2507" s="16" t="s">
        <v>65</v>
      </c>
      <c r="T2507" s="16" t="s">
        <v>153</v>
      </c>
      <c r="U2507" s="16"/>
      <c r="V2507" s="16"/>
      <c r="W2507" s="16" t="s">
        <v>234</v>
      </c>
      <c r="X2507" s="16" t="s">
        <v>38</v>
      </c>
      <c r="Y2507">
        <v>7</v>
      </c>
      <c r="Z2507">
        <v>10</v>
      </c>
      <c r="AA2507">
        <v>7</v>
      </c>
      <c r="AB2507">
        <v>6</v>
      </c>
      <c r="AC2507">
        <v>0.5</v>
      </c>
      <c r="AD2507">
        <v>11</v>
      </c>
      <c r="AE2507" t="s">
        <v>1644</v>
      </c>
    </row>
    <row r="2508" spans="1:31" x14ac:dyDescent="0.25">
      <c r="A2508" s="16" t="s">
        <v>23</v>
      </c>
      <c r="B2508" s="16" t="s">
        <v>39</v>
      </c>
      <c r="C2508" s="16" t="s">
        <v>789</v>
      </c>
      <c r="D2508" s="16" t="s">
        <v>62</v>
      </c>
      <c r="E2508" s="16" t="s">
        <v>41</v>
      </c>
      <c r="F2508" s="16" t="s">
        <v>28</v>
      </c>
      <c r="G2508" s="16" t="s">
        <v>105</v>
      </c>
      <c r="H2508" s="16" t="s">
        <v>106</v>
      </c>
      <c r="I2508" s="16" t="s">
        <v>106</v>
      </c>
      <c r="J2508" s="16" t="s">
        <v>113</v>
      </c>
      <c r="K2508" s="16" t="s">
        <v>121</v>
      </c>
      <c r="L2508" s="9">
        <v>45170</v>
      </c>
      <c r="M2508" s="9">
        <v>45170</v>
      </c>
      <c r="N2508" s="9">
        <v>45176</v>
      </c>
      <c r="O2508" s="7">
        <v>45176</v>
      </c>
      <c r="P2508" s="9">
        <v>45176</v>
      </c>
      <c r="Q2508" s="9">
        <v>44805</v>
      </c>
      <c r="R2508" s="9" t="s">
        <v>34</v>
      </c>
      <c r="S2508" s="16" t="s">
        <v>65</v>
      </c>
      <c r="T2508" s="16" t="s">
        <v>153</v>
      </c>
      <c r="U2508" s="16"/>
      <c r="V2508" s="16"/>
      <c r="W2508" s="16" t="s">
        <v>234</v>
      </c>
      <c r="X2508" s="16" t="s">
        <v>38</v>
      </c>
      <c r="Y2508">
        <v>7</v>
      </c>
      <c r="Z2508">
        <v>10</v>
      </c>
      <c r="AA2508">
        <v>7</v>
      </c>
      <c r="AB2508">
        <v>6</v>
      </c>
      <c r="AC2508">
        <v>0.5</v>
      </c>
      <c r="AD2508">
        <v>11</v>
      </c>
      <c r="AE2508" t="s">
        <v>1437</v>
      </c>
    </row>
    <row r="2509" spans="1:31" x14ac:dyDescent="0.25">
      <c r="A2509" s="16" t="s">
        <v>23</v>
      </c>
      <c r="B2509" s="16" t="s">
        <v>39</v>
      </c>
      <c r="C2509" s="16" t="s">
        <v>789</v>
      </c>
      <c r="D2509" s="16" t="s">
        <v>62</v>
      </c>
      <c r="E2509" s="16" t="s">
        <v>41</v>
      </c>
      <c r="F2509" s="16" t="s">
        <v>28</v>
      </c>
      <c r="G2509" s="16" t="s">
        <v>105</v>
      </c>
      <c r="H2509" s="16" t="s">
        <v>106</v>
      </c>
      <c r="I2509" s="16" t="s">
        <v>106</v>
      </c>
      <c r="J2509" s="16" t="s">
        <v>113</v>
      </c>
      <c r="K2509" s="16" t="s">
        <v>115</v>
      </c>
      <c r="L2509" s="9">
        <v>45170</v>
      </c>
      <c r="M2509" s="9">
        <v>45170</v>
      </c>
      <c r="N2509" s="9">
        <v>45176</v>
      </c>
      <c r="O2509" s="7">
        <v>45176</v>
      </c>
      <c r="P2509" s="9">
        <v>45176</v>
      </c>
      <c r="Q2509" s="9">
        <v>44805</v>
      </c>
      <c r="R2509" s="9" t="s">
        <v>34</v>
      </c>
      <c r="S2509" s="16" t="s">
        <v>65</v>
      </c>
      <c r="T2509" s="16" t="s">
        <v>153</v>
      </c>
      <c r="U2509" s="16"/>
      <c r="V2509" s="16"/>
      <c r="W2509" s="16" t="s">
        <v>234</v>
      </c>
      <c r="X2509" s="16" t="s">
        <v>38</v>
      </c>
      <c r="Y2509">
        <v>7</v>
      </c>
      <c r="Z2509">
        <v>10</v>
      </c>
      <c r="AA2509">
        <v>7</v>
      </c>
      <c r="AB2509">
        <v>6</v>
      </c>
      <c r="AC2509">
        <v>0.5</v>
      </c>
      <c r="AD2509">
        <v>11</v>
      </c>
      <c r="AE2509" t="s">
        <v>1308</v>
      </c>
    </row>
    <row r="2510" spans="1:31" x14ac:dyDescent="0.25">
      <c r="A2510" s="16" t="s">
        <v>23</v>
      </c>
      <c r="B2510" s="16" t="s">
        <v>39</v>
      </c>
      <c r="C2510" s="16" t="s">
        <v>789</v>
      </c>
      <c r="D2510" s="16" t="s">
        <v>62</v>
      </c>
      <c r="E2510" s="16" t="s">
        <v>41</v>
      </c>
      <c r="F2510" s="16" t="s">
        <v>28</v>
      </c>
      <c r="G2510" s="16" t="s">
        <v>105</v>
      </c>
      <c r="H2510" s="16" t="s">
        <v>106</v>
      </c>
      <c r="I2510" s="16" t="s">
        <v>106</v>
      </c>
      <c r="J2510" s="16" t="s">
        <v>113</v>
      </c>
      <c r="K2510" s="16" t="s">
        <v>790</v>
      </c>
      <c r="L2510" s="9"/>
      <c r="M2510" s="9">
        <v>45233</v>
      </c>
      <c r="N2510" s="9">
        <v>45176</v>
      </c>
      <c r="O2510" s="7">
        <v>45176</v>
      </c>
      <c r="P2510" s="9">
        <v>45176</v>
      </c>
      <c r="Q2510" s="9"/>
      <c r="R2510" s="9" t="s">
        <v>34</v>
      </c>
      <c r="S2510" s="16" t="s">
        <v>65</v>
      </c>
      <c r="T2510" s="16" t="s">
        <v>153</v>
      </c>
      <c r="U2510" s="16"/>
      <c r="V2510" s="16"/>
      <c r="W2510" s="16" t="s">
        <v>234</v>
      </c>
      <c r="X2510" s="16" t="s">
        <v>38</v>
      </c>
      <c r="Y2510">
        <v>7</v>
      </c>
      <c r="Z2510">
        <v>10</v>
      </c>
      <c r="AA2510">
        <v>7</v>
      </c>
      <c r="AB2510">
        <v>6</v>
      </c>
      <c r="AC2510">
        <v>0.5</v>
      </c>
      <c r="AD2510">
        <v>11</v>
      </c>
      <c r="AE2510" t="s">
        <v>2202</v>
      </c>
    </row>
    <row r="2511" spans="1:31" x14ac:dyDescent="0.25">
      <c r="A2511" s="16" t="s">
        <v>23</v>
      </c>
      <c r="B2511" s="16" t="s">
        <v>39</v>
      </c>
      <c r="C2511" s="16" t="s">
        <v>789</v>
      </c>
      <c r="D2511" s="16" t="s">
        <v>62</v>
      </c>
      <c r="E2511" s="16" t="s">
        <v>41</v>
      </c>
      <c r="F2511" s="16" t="s">
        <v>28</v>
      </c>
      <c r="G2511" s="16" t="s">
        <v>105</v>
      </c>
      <c r="H2511" s="16" t="s">
        <v>106</v>
      </c>
      <c r="I2511" s="16" t="s">
        <v>106</v>
      </c>
      <c r="J2511" s="16" t="s">
        <v>113</v>
      </c>
      <c r="K2511" s="16" t="s">
        <v>116</v>
      </c>
      <c r="L2511" s="9">
        <v>45121</v>
      </c>
      <c r="M2511" s="9">
        <v>45121</v>
      </c>
      <c r="N2511" s="9">
        <v>45120</v>
      </c>
      <c r="O2511" s="7">
        <v>45120</v>
      </c>
      <c r="P2511" s="9">
        <v>45120</v>
      </c>
      <c r="Q2511" s="9">
        <v>44756</v>
      </c>
      <c r="R2511" s="9" t="s">
        <v>34</v>
      </c>
      <c r="S2511" s="16" t="s">
        <v>65</v>
      </c>
      <c r="T2511" s="16" t="s">
        <v>153</v>
      </c>
      <c r="U2511" s="16"/>
      <c r="V2511" s="16"/>
      <c r="W2511" s="16" t="s">
        <v>234</v>
      </c>
      <c r="X2511" s="16" t="s">
        <v>38</v>
      </c>
      <c r="Y2511">
        <v>7</v>
      </c>
      <c r="Z2511">
        <v>10</v>
      </c>
      <c r="AA2511">
        <v>7</v>
      </c>
      <c r="AB2511">
        <v>6</v>
      </c>
      <c r="AC2511">
        <v>0.5</v>
      </c>
      <c r="AD2511">
        <v>11</v>
      </c>
      <c r="AE2511" t="s">
        <v>1309</v>
      </c>
    </row>
    <row r="2512" spans="1:31" x14ac:dyDescent="0.25">
      <c r="A2512" s="16" t="s">
        <v>23</v>
      </c>
      <c r="B2512" s="16" t="s">
        <v>39</v>
      </c>
      <c r="C2512" s="16" t="s">
        <v>789</v>
      </c>
      <c r="D2512" s="16" t="s">
        <v>62</v>
      </c>
      <c r="E2512" s="16" t="s">
        <v>41</v>
      </c>
      <c r="F2512" s="16" t="s">
        <v>28</v>
      </c>
      <c r="G2512" s="16" t="s">
        <v>105</v>
      </c>
      <c r="H2512" s="16" t="s">
        <v>106</v>
      </c>
      <c r="I2512" s="16" t="s">
        <v>106</v>
      </c>
      <c r="J2512" s="16" t="s">
        <v>113</v>
      </c>
      <c r="K2512" s="16" t="s">
        <v>110</v>
      </c>
      <c r="L2512" s="9">
        <v>45121</v>
      </c>
      <c r="M2512" s="9">
        <v>45205</v>
      </c>
      <c r="N2512" s="9">
        <v>45120</v>
      </c>
      <c r="O2512" s="7">
        <v>45120</v>
      </c>
      <c r="P2512" s="9">
        <v>45120</v>
      </c>
      <c r="Q2512" s="9">
        <v>44756</v>
      </c>
      <c r="R2512" s="9" t="s">
        <v>34</v>
      </c>
      <c r="S2512" s="16" t="s">
        <v>65</v>
      </c>
      <c r="T2512" s="16" t="s">
        <v>153</v>
      </c>
      <c r="U2512" s="16"/>
      <c r="V2512" s="16"/>
      <c r="W2512" s="16" t="s">
        <v>234</v>
      </c>
      <c r="X2512" s="16" t="s">
        <v>38</v>
      </c>
      <c r="Y2512">
        <v>7</v>
      </c>
      <c r="Z2512">
        <v>10</v>
      </c>
      <c r="AA2512">
        <v>7</v>
      </c>
      <c r="AB2512">
        <v>6</v>
      </c>
      <c r="AC2512">
        <v>0.5</v>
      </c>
      <c r="AD2512">
        <v>11</v>
      </c>
      <c r="AE2512" t="s">
        <v>1310</v>
      </c>
    </row>
    <row r="2513" spans="1:31" x14ac:dyDescent="0.25">
      <c r="A2513" s="16" t="s">
        <v>3138</v>
      </c>
      <c r="B2513" s="16" t="s">
        <v>24</v>
      </c>
      <c r="C2513" s="16" t="s">
        <v>789</v>
      </c>
      <c r="D2513" s="16" t="s">
        <v>62</v>
      </c>
      <c r="E2513" s="16" t="s">
        <v>41</v>
      </c>
      <c r="F2513" s="16" t="s">
        <v>28</v>
      </c>
      <c r="G2513" s="16" t="s">
        <v>105</v>
      </c>
      <c r="H2513" s="16" t="s">
        <v>106</v>
      </c>
      <c r="I2513" s="16" t="s">
        <v>106</v>
      </c>
      <c r="J2513" s="16" t="s">
        <v>118</v>
      </c>
      <c r="K2513" s="16" t="s">
        <v>108</v>
      </c>
      <c r="L2513" s="9"/>
      <c r="M2513" s="9">
        <v>45121</v>
      </c>
      <c r="N2513" s="9">
        <v>45120</v>
      </c>
      <c r="O2513" s="7">
        <v>45120</v>
      </c>
      <c r="P2513" s="9">
        <v>45120</v>
      </c>
      <c r="Q2513" s="9"/>
      <c r="R2513" s="9" t="s">
        <v>34</v>
      </c>
      <c r="S2513" s="16" t="s">
        <v>65</v>
      </c>
      <c r="T2513" s="16" t="s">
        <v>80</v>
      </c>
      <c r="U2513" s="16"/>
      <c r="V2513" s="16"/>
      <c r="W2513" s="16"/>
      <c r="X2513" s="16" t="s">
        <v>38</v>
      </c>
      <c r="Y2513">
        <v>7</v>
      </c>
      <c r="Z2513">
        <v>10</v>
      </c>
      <c r="AA2513">
        <v>7</v>
      </c>
      <c r="AB2513">
        <v>6</v>
      </c>
      <c r="AC2513">
        <v>0.5</v>
      </c>
      <c r="AD2513">
        <v>11</v>
      </c>
      <c r="AE2513" t="s">
        <v>1313</v>
      </c>
    </row>
    <row r="2514" spans="1:31" x14ac:dyDescent="0.25">
      <c r="A2514" s="16" t="s">
        <v>23</v>
      </c>
      <c r="B2514" s="16" t="s">
        <v>39</v>
      </c>
      <c r="C2514" s="16" t="s">
        <v>789</v>
      </c>
      <c r="D2514" s="16" t="s">
        <v>62</v>
      </c>
      <c r="E2514" s="16" t="s">
        <v>41</v>
      </c>
      <c r="F2514" s="16" t="s">
        <v>28</v>
      </c>
      <c r="G2514" s="16" t="s">
        <v>105</v>
      </c>
      <c r="H2514" s="16" t="s">
        <v>106</v>
      </c>
      <c r="I2514" s="16" t="s">
        <v>106</v>
      </c>
      <c r="J2514" s="16" t="s">
        <v>118</v>
      </c>
      <c r="K2514" s="16" t="s">
        <v>386</v>
      </c>
      <c r="L2514" s="9">
        <v>45170</v>
      </c>
      <c r="M2514" s="9">
        <v>45170</v>
      </c>
      <c r="N2514" s="9">
        <v>45176</v>
      </c>
      <c r="O2514" s="7">
        <v>45176</v>
      </c>
      <c r="P2514" s="9">
        <v>45176</v>
      </c>
      <c r="Q2514" s="9">
        <v>44805</v>
      </c>
      <c r="R2514" s="9" t="s">
        <v>34</v>
      </c>
      <c r="S2514" s="16" t="s">
        <v>65</v>
      </c>
      <c r="T2514" s="16" t="s">
        <v>153</v>
      </c>
      <c r="U2514" s="16"/>
      <c r="V2514" s="16"/>
      <c r="W2514" s="16" t="s">
        <v>234</v>
      </c>
      <c r="X2514" s="16" t="s">
        <v>38</v>
      </c>
      <c r="Y2514">
        <v>7</v>
      </c>
      <c r="Z2514">
        <v>10</v>
      </c>
      <c r="AA2514">
        <v>7</v>
      </c>
      <c r="AB2514">
        <v>6</v>
      </c>
      <c r="AC2514">
        <v>0.5</v>
      </c>
      <c r="AD2514">
        <v>11</v>
      </c>
      <c r="AE2514" t="s">
        <v>2203</v>
      </c>
    </row>
    <row r="2515" spans="1:31" x14ac:dyDescent="0.25">
      <c r="A2515" s="16" t="s">
        <v>23</v>
      </c>
      <c r="B2515" s="16" t="s">
        <v>39</v>
      </c>
      <c r="C2515" s="16" t="s">
        <v>789</v>
      </c>
      <c r="D2515" s="16" t="s">
        <v>62</v>
      </c>
      <c r="E2515" s="16" t="s">
        <v>41</v>
      </c>
      <c r="F2515" s="16" t="s">
        <v>28</v>
      </c>
      <c r="G2515" s="16" t="s">
        <v>105</v>
      </c>
      <c r="H2515" s="16" t="s">
        <v>106</v>
      </c>
      <c r="I2515" s="16" t="s">
        <v>106</v>
      </c>
      <c r="J2515" s="16" t="s">
        <v>118</v>
      </c>
      <c r="K2515" s="16" t="s">
        <v>121</v>
      </c>
      <c r="L2515" s="9">
        <v>45142</v>
      </c>
      <c r="M2515" s="9">
        <v>45205</v>
      </c>
      <c r="N2515" s="9">
        <v>45141</v>
      </c>
      <c r="O2515" s="7">
        <v>45141</v>
      </c>
      <c r="P2515" s="9">
        <v>45141</v>
      </c>
      <c r="Q2515" s="9">
        <v>44777</v>
      </c>
      <c r="R2515" s="9" t="s">
        <v>34</v>
      </c>
      <c r="S2515" s="16" t="s">
        <v>65</v>
      </c>
      <c r="T2515" s="16" t="s">
        <v>80</v>
      </c>
      <c r="U2515" s="16"/>
      <c r="V2515" s="16"/>
      <c r="W2515" s="16" t="s">
        <v>234</v>
      </c>
      <c r="X2515" s="16" t="s">
        <v>38</v>
      </c>
      <c r="Y2515">
        <v>7</v>
      </c>
      <c r="Z2515">
        <v>10</v>
      </c>
      <c r="AA2515">
        <v>7</v>
      </c>
      <c r="AB2515">
        <v>6</v>
      </c>
      <c r="AC2515">
        <v>0.5</v>
      </c>
      <c r="AD2515">
        <v>11</v>
      </c>
      <c r="AE2515" t="s">
        <v>2204</v>
      </c>
    </row>
    <row r="2516" spans="1:31" x14ac:dyDescent="0.25">
      <c r="A2516" s="16" t="s">
        <v>23</v>
      </c>
      <c r="B2516" s="16" t="s">
        <v>39</v>
      </c>
      <c r="C2516" s="16" t="s">
        <v>789</v>
      </c>
      <c r="D2516" s="16" t="s">
        <v>62</v>
      </c>
      <c r="E2516" s="16" t="s">
        <v>41</v>
      </c>
      <c r="F2516" s="16" t="s">
        <v>28</v>
      </c>
      <c r="G2516" s="16" t="s">
        <v>105</v>
      </c>
      <c r="H2516" s="16" t="s">
        <v>106</v>
      </c>
      <c r="I2516" s="16" t="s">
        <v>106</v>
      </c>
      <c r="J2516" s="16" t="s">
        <v>118</v>
      </c>
      <c r="K2516" s="16" t="s">
        <v>117</v>
      </c>
      <c r="L2516" s="9">
        <v>45170</v>
      </c>
      <c r="M2516" s="9">
        <v>45205</v>
      </c>
      <c r="N2516" s="9">
        <v>45176</v>
      </c>
      <c r="O2516" s="7">
        <v>45176</v>
      </c>
      <c r="P2516" s="9">
        <v>45176</v>
      </c>
      <c r="Q2516" s="9">
        <v>44805</v>
      </c>
      <c r="R2516" s="9" t="s">
        <v>34</v>
      </c>
      <c r="S2516" s="16" t="s">
        <v>65</v>
      </c>
      <c r="T2516" s="16" t="s">
        <v>153</v>
      </c>
      <c r="U2516" s="16"/>
      <c r="V2516" s="16"/>
      <c r="W2516" s="16" t="s">
        <v>234</v>
      </c>
      <c r="X2516" s="16" t="s">
        <v>38</v>
      </c>
      <c r="Y2516">
        <v>7</v>
      </c>
      <c r="Z2516">
        <v>10</v>
      </c>
      <c r="AA2516">
        <v>7</v>
      </c>
      <c r="AB2516">
        <v>6</v>
      </c>
      <c r="AC2516">
        <v>0.5</v>
      </c>
      <c r="AD2516">
        <v>11</v>
      </c>
      <c r="AE2516" t="s">
        <v>1850</v>
      </c>
    </row>
    <row r="2517" spans="1:31" x14ac:dyDescent="0.25">
      <c r="A2517" s="16" t="s">
        <v>23</v>
      </c>
      <c r="B2517" s="16" t="s">
        <v>39</v>
      </c>
      <c r="C2517" s="16" t="s">
        <v>789</v>
      </c>
      <c r="D2517" s="16" t="s">
        <v>62</v>
      </c>
      <c r="E2517" s="16" t="s">
        <v>41</v>
      </c>
      <c r="F2517" s="16" t="s">
        <v>28</v>
      </c>
      <c r="G2517" s="16" t="s">
        <v>105</v>
      </c>
      <c r="H2517" s="16" t="s">
        <v>106</v>
      </c>
      <c r="I2517" s="16" t="s">
        <v>106</v>
      </c>
      <c r="J2517" s="16" t="s">
        <v>120</v>
      </c>
      <c r="K2517" s="16" t="s">
        <v>108</v>
      </c>
      <c r="L2517" s="9">
        <v>45142</v>
      </c>
      <c r="M2517" s="9">
        <v>45170</v>
      </c>
      <c r="N2517" s="9">
        <v>45141</v>
      </c>
      <c r="O2517" s="7">
        <v>45141</v>
      </c>
      <c r="P2517" s="9">
        <v>45141</v>
      </c>
      <c r="Q2517" s="9"/>
      <c r="R2517" s="9" t="s">
        <v>34</v>
      </c>
      <c r="S2517" s="16" t="s">
        <v>65</v>
      </c>
      <c r="T2517" s="16" t="s">
        <v>80</v>
      </c>
      <c r="U2517" s="16"/>
      <c r="V2517" s="16"/>
      <c r="W2517" s="16" t="s">
        <v>234</v>
      </c>
      <c r="X2517" s="16" t="s">
        <v>38</v>
      </c>
      <c r="Y2517">
        <v>7</v>
      </c>
      <c r="Z2517">
        <v>10</v>
      </c>
      <c r="AA2517">
        <v>7</v>
      </c>
      <c r="AB2517">
        <v>6</v>
      </c>
      <c r="AC2517">
        <v>0.5</v>
      </c>
      <c r="AD2517">
        <v>11</v>
      </c>
      <c r="AE2517" t="s">
        <v>2205</v>
      </c>
    </row>
    <row r="2518" spans="1:31" x14ac:dyDescent="0.25">
      <c r="A2518" s="16" t="s">
        <v>23</v>
      </c>
      <c r="B2518" s="16" t="s">
        <v>39</v>
      </c>
      <c r="C2518" s="16" t="s">
        <v>789</v>
      </c>
      <c r="D2518" s="16" t="s">
        <v>62</v>
      </c>
      <c r="E2518" s="16" t="s">
        <v>41</v>
      </c>
      <c r="F2518" s="16" t="s">
        <v>28</v>
      </c>
      <c r="G2518" s="16" t="s">
        <v>105</v>
      </c>
      <c r="H2518" s="16" t="s">
        <v>106</v>
      </c>
      <c r="I2518" s="16" t="s">
        <v>106</v>
      </c>
      <c r="J2518" s="16" t="s">
        <v>120</v>
      </c>
      <c r="K2518" s="16" t="s">
        <v>64</v>
      </c>
      <c r="L2518" s="9">
        <v>45121</v>
      </c>
      <c r="M2518" s="9">
        <v>45121</v>
      </c>
      <c r="N2518" s="9">
        <v>45120</v>
      </c>
      <c r="O2518" s="7">
        <v>45120</v>
      </c>
      <c r="P2518" s="9">
        <v>45120</v>
      </c>
      <c r="Q2518" s="9">
        <v>44756</v>
      </c>
      <c r="R2518" s="9" t="s">
        <v>34</v>
      </c>
      <c r="S2518" s="16" t="s">
        <v>65</v>
      </c>
      <c r="T2518" s="16" t="s">
        <v>80</v>
      </c>
      <c r="U2518" s="16"/>
      <c r="V2518" s="16"/>
      <c r="W2518" s="16" t="s">
        <v>234</v>
      </c>
      <c r="X2518" s="16" t="s">
        <v>38</v>
      </c>
      <c r="Y2518">
        <v>7</v>
      </c>
      <c r="Z2518">
        <v>10</v>
      </c>
      <c r="AA2518">
        <v>7</v>
      </c>
      <c r="AB2518">
        <v>6</v>
      </c>
      <c r="AC2518">
        <v>0.5</v>
      </c>
      <c r="AD2518">
        <v>11</v>
      </c>
      <c r="AE2518" t="s">
        <v>1316</v>
      </c>
    </row>
    <row r="2519" spans="1:31" x14ac:dyDescent="0.25">
      <c r="A2519" s="16" t="s">
        <v>23</v>
      </c>
      <c r="B2519" s="16" t="s">
        <v>39</v>
      </c>
      <c r="C2519" s="16" t="s">
        <v>789</v>
      </c>
      <c r="D2519" s="16" t="s">
        <v>62</v>
      </c>
      <c r="E2519" s="16" t="s">
        <v>41</v>
      </c>
      <c r="F2519" s="16" t="s">
        <v>28</v>
      </c>
      <c r="G2519" s="16" t="s">
        <v>105</v>
      </c>
      <c r="H2519" s="16" t="s">
        <v>106</v>
      </c>
      <c r="I2519" s="16" t="s">
        <v>106</v>
      </c>
      <c r="J2519" s="16" t="s">
        <v>120</v>
      </c>
      <c r="K2519" s="16" t="s">
        <v>121</v>
      </c>
      <c r="L2519" s="9">
        <v>45205</v>
      </c>
      <c r="M2519" s="9">
        <v>45268</v>
      </c>
      <c r="N2519" s="9">
        <v>45239</v>
      </c>
      <c r="O2519" s="7">
        <v>45239</v>
      </c>
      <c r="P2519" s="9">
        <v>45239</v>
      </c>
      <c r="Q2519" s="9">
        <v>44840</v>
      </c>
      <c r="R2519" s="9" t="s">
        <v>34</v>
      </c>
      <c r="S2519" s="16" t="s">
        <v>65</v>
      </c>
      <c r="T2519" s="16" t="s">
        <v>153</v>
      </c>
      <c r="U2519" s="16"/>
      <c r="V2519" s="16"/>
      <c r="W2519" s="16" t="s">
        <v>234</v>
      </c>
      <c r="X2519" s="16" t="s">
        <v>38</v>
      </c>
      <c r="Y2519">
        <v>7</v>
      </c>
      <c r="Z2519">
        <v>10</v>
      </c>
      <c r="AA2519">
        <v>7</v>
      </c>
      <c r="AB2519">
        <v>6</v>
      </c>
      <c r="AC2519">
        <v>0.5</v>
      </c>
      <c r="AD2519">
        <v>11</v>
      </c>
      <c r="AE2519" t="s">
        <v>1317</v>
      </c>
    </row>
    <row r="2520" spans="1:31" x14ac:dyDescent="0.25">
      <c r="A2520" s="16" t="s">
        <v>23</v>
      </c>
      <c r="B2520" s="16" t="s">
        <v>39</v>
      </c>
      <c r="C2520" s="16" t="s">
        <v>789</v>
      </c>
      <c r="D2520" s="16" t="s">
        <v>62</v>
      </c>
      <c r="E2520" s="16" t="s">
        <v>41</v>
      </c>
      <c r="F2520" s="16" t="s">
        <v>28</v>
      </c>
      <c r="G2520" s="16" t="s">
        <v>105</v>
      </c>
      <c r="H2520" s="16" t="s">
        <v>106</v>
      </c>
      <c r="I2520" s="16" t="s">
        <v>106</v>
      </c>
      <c r="J2520" s="16" t="s">
        <v>120</v>
      </c>
      <c r="K2520" s="16" t="s">
        <v>87</v>
      </c>
      <c r="L2520" s="9">
        <v>45142</v>
      </c>
      <c r="M2520" s="9">
        <v>45268</v>
      </c>
      <c r="N2520" s="9">
        <v>45141</v>
      </c>
      <c r="O2520" s="7">
        <v>45141</v>
      </c>
      <c r="P2520" s="9">
        <v>45141</v>
      </c>
      <c r="Q2520" s="9">
        <v>44777</v>
      </c>
      <c r="R2520" s="9" t="s">
        <v>34</v>
      </c>
      <c r="S2520" s="16" t="s">
        <v>65</v>
      </c>
      <c r="T2520" s="16" t="s">
        <v>153</v>
      </c>
      <c r="U2520" s="16"/>
      <c r="V2520" s="16"/>
      <c r="W2520" s="16" t="s">
        <v>234</v>
      </c>
      <c r="X2520" s="16" t="s">
        <v>38</v>
      </c>
      <c r="Y2520">
        <v>7</v>
      </c>
      <c r="Z2520">
        <v>10</v>
      </c>
      <c r="AA2520">
        <v>7</v>
      </c>
      <c r="AB2520">
        <v>6</v>
      </c>
      <c r="AC2520">
        <v>0.5</v>
      </c>
      <c r="AD2520">
        <v>11</v>
      </c>
      <c r="AE2520" t="s">
        <v>1318</v>
      </c>
    </row>
    <row r="2521" spans="1:31" x14ac:dyDescent="0.25">
      <c r="A2521" s="16" t="s">
        <v>23</v>
      </c>
      <c r="B2521" s="16" t="s">
        <v>39</v>
      </c>
      <c r="C2521" s="16" t="s">
        <v>789</v>
      </c>
      <c r="D2521" s="16" t="s">
        <v>62</v>
      </c>
      <c r="E2521" s="16" t="s">
        <v>41</v>
      </c>
      <c r="F2521" s="16" t="s">
        <v>28</v>
      </c>
      <c r="G2521" s="16" t="s">
        <v>105</v>
      </c>
      <c r="H2521" s="16" t="s">
        <v>106</v>
      </c>
      <c r="I2521" s="16" t="s">
        <v>106</v>
      </c>
      <c r="J2521" s="16" t="s">
        <v>122</v>
      </c>
      <c r="K2521" s="16" t="s">
        <v>132</v>
      </c>
      <c r="L2521" s="9"/>
      <c r="M2521" s="9">
        <v>45268</v>
      </c>
      <c r="N2521" s="9">
        <v>45120</v>
      </c>
      <c r="O2521" s="7">
        <v>45120</v>
      </c>
      <c r="P2521" s="9">
        <v>45120</v>
      </c>
      <c r="Q2521" s="9"/>
      <c r="R2521" s="9" t="s">
        <v>34</v>
      </c>
      <c r="S2521" s="16" t="s">
        <v>65</v>
      </c>
      <c r="T2521" s="16" t="s">
        <v>153</v>
      </c>
      <c r="U2521" s="16"/>
      <c r="V2521" s="16"/>
      <c r="W2521" s="16" t="s">
        <v>234</v>
      </c>
      <c r="X2521" s="16" t="s">
        <v>38</v>
      </c>
      <c r="Y2521">
        <v>7</v>
      </c>
      <c r="Z2521">
        <v>10</v>
      </c>
      <c r="AA2521">
        <v>7</v>
      </c>
      <c r="AB2521">
        <v>6</v>
      </c>
      <c r="AC2521">
        <v>0.5</v>
      </c>
      <c r="AD2521">
        <v>11</v>
      </c>
      <c r="AE2521" t="s">
        <v>2206</v>
      </c>
    </row>
    <row r="2522" spans="1:31" x14ac:dyDescent="0.25">
      <c r="A2522" s="16" t="s">
        <v>23</v>
      </c>
      <c r="B2522" s="16" t="s">
        <v>39</v>
      </c>
      <c r="C2522" s="16" t="s">
        <v>789</v>
      </c>
      <c r="D2522" s="16" t="s">
        <v>62</v>
      </c>
      <c r="E2522" s="16" t="s">
        <v>41</v>
      </c>
      <c r="F2522" s="16" t="s">
        <v>28</v>
      </c>
      <c r="G2522" s="16" t="s">
        <v>105</v>
      </c>
      <c r="H2522" s="16" t="s">
        <v>106</v>
      </c>
      <c r="I2522" s="16" t="s">
        <v>106</v>
      </c>
      <c r="J2522" s="16" t="s">
        <v>122</v>
      </c>
      <c r="K2522" s="16" t="s">
        <v>53</v>
      </c>
      <c r="L2522" s="9">
        <v>45142</v>
      </c>
      <c r="M2522" s="9">
        <v>45142</v>
      </c>
      <c r="N2522" s="9">
        <v>45141</v>
      </c>
      <c r="O2522" s="7">
        <v>45141</v>
      </c>
      <c r="P2522" s="9">
        <v>45141</v>
      </c>
      <c r="Q2522" s="9">
        <v>44777</v>
      </c>
      <c r="R2522" s="9" t="s">
        <v>34</v>
      </c>
      <c r="S2522" s="16" t="s">
        <v>65</v>
      </c>
      <c r="T2522" s="16" t="s">
        <v>80</v>
      </c>
      <c r="U2522" s="16"/>
      <c r="V2522" s="16"/>
      <c r="W2522" s="16" t="s">
        <v>234</v>
      </c>
      <c r="X2522" s="16" t="s">
        <v>38</v>
      </c>
      <c r="Y2522">
        <v>7</v>
      </c>
      <c r="Z2522">
        <v>10</v>
      </c>
      <c r="AA2522">
        <v>7</v>
      </c>
      <c r="AB2522">
        <v>6</v>
      </c>
      <c r="AC2522">
        <v>0.5</v>
      </c>
      <c r="AD2522">
        <v>11</v>
      </c>
      <c r="AE2522" t="s">
        <v>2091</v>
      </c>
    </row>
    <row r="2523" spans="1:31" x14ac:dyDescent="0.25">
      <c r="A2523" s="16" t="s">
        <v>23</v>
      </c>
      <c r="B2523" s="16" t="s">
        <v>39</v>
      </c>
      <c r="C2523" s="16" t="s">
        <v>789</v>
      </c>
      <c r="D2523" s="16" t="s">
        <v>62</v>
      </c>
      <c r="E2523" s="16" t="s">
        <v>41</v>
      </c>
      <c r="F2523" s="16" t="s">
        <v>28</v>
      </c>
      <c r="G2523" s="16" t="s">
        <v>105</v>
      </c>
      <c r="H2523" s="16" t="s">
        <v>106</v>
      </c>
      <c r="I2523" s="16" t="s">
        <v>106</v>
      </c>
      <c r="J2523" s="16" t="s">
        <v>122</v>
      </c>
      <c r="K2523" s="16" t="s">
        <v>108</v>
      </c>
      <c r="L2523" s="9"/>
      <c r="M2523" s="9">
        <v>45142</v>
      </c>
      <c r="N2523" s="9">
        <v>45120</v>
      </c>
      <c r="O2523" s="7">
        <v>45120</v>
      </c>
      <c r="P2523" s="9">
        <v>45120</v>
      </c>
      <c r="Q2523" s="9"/>
      <c r="R2523" s="9" t="s">
        <v>34</v>
      </c>
      <c r="S2523" s="16" t="s">
        <v>65</v>
      </c>
      <c r="T2523" s="16" t="s">
        <v>80</v>
      </c>
      <c r="U2523" s="16"/>
      <c r="V2523" s="16"/>
      <c r="W2523" s="16" t="s">
        <v>234</v>
      </c>
      <c r="X2523" s="16" t="s">
        <v>38</v>
      </c>
      <c r="Y2523">
        <v>7</v>
      </c>
      <c r="Z2523">
        <v>10</v>
      </c>
      <c r="AA2523">
        <v>7</v>
      </c>
      <c r="AB2523">
        <v>6</v>
      </c>
      <c r="AC2523">
        <v>0.5</v>
      </c>
      <c r="AD2523">
        <v>11</v>
      </c>
      <c r="AE2523" t="s">
        <v>1654</v>
      </c>
    </row>
    <row r="2524" spans="1:31" x14ac:dyDescent="0.25">
      <c r="A2524" s="16" t="s">
        <v>23</v>
      </c>
      <c r="B2524" s="16" t="s">
        <v>39</v>
      </c>
      <c r="C2524" s="16" t="s">
        <v>789</v>
      </c>
      <c r="D2524" s="16" t="s">
        <v>62</v>
      </c>
      <c r="E2524" s="16" t="s">
        <v>41</v>
      </c>
      <c r="F2524" s="16" t="s">
        <v>28</v>
      </c>
      <c r="G2524" s="16" t="s">
        <v>105</v>
      </c>
      <c r="H2524" s="16" t="s">
        <v>106</v>
      </c>
      <c r="I2524" s="16" t="s">
        <v>106</v>
      </c>
      <c r="J2524" s="16" t="s">
        <v>122</v>
      </c>
      <c r="K2524" s="16" t="s">
        <v>64</v>
      </c>
      <c r="L2524" s="9"/>
      <c r="M2524" s="9">
        <v>45121</v>
      </c>
      <c r="N2524" s="9">
        <v>45239</v>
      </c>
      <c r="O2524" s="7">
        <v>45239</v>
      </c>
      <c r="P2524" s="9">
        <v>45239</v>
      </c>
      <c r="Q2524" s="9">
        <v>44868</v>
      </c>
      <c r="R2524" s="9" t="s">
        <v>34</v>
      </c>
      <c r="S2524" s="16" t="s">
        <v>65</v>
      </c>
      <c r="T2524" s="16" t="s">
        <v>153</v>
      </c>
      <c r="U2524" s="16"/>
      <c r="V2524" s="16"/>
      <c r="W2524" s="16" t="s">
        <v>234</v>
      </c>
      <c r="X2524" s="16" t="s">
        <v>38</v>
      </c>
      <c r="Y2524">
        <v>7</v>
      </c>
      <c r="Z2524">
        <v>10</v>
      </c>
      <c r="AA2524">
        <v>7</v>
      </c>
      <c r="AB2524">
        <v>6</v>
      </c>
      <c r="AC2524">
        <v>0.5</v>
      </c>
      <c r="AD2524">
        <v>11</v>
      </c>
      <c r="AE2524" t="s">
        <v>1653</v>
      </c>
    </row>
    <row r="2525" spans="1:31" x14ac:dyDescent="0.25">
      <c r="A2525" s="16" t="s">
        <v>23</v>
      </c>
      <c r="B2525" s="16" t="s">
        <v>39</v>
      </c>
      <c r="C2525" s="16" t="s">
        <v>789</v>
      </c>
      <c r="D2525" s="16" t="s">
        <v>62</v>
      </c>
      <c r="E2525" s="16" t="s">
        <v>41</v>
      </c>
      <c r="F2525" s="16" t="s">
        <v>28</v>
      </c>
      <c r="G2525" s="16" t="s">
        <v>105</v>
      </c>
      <c r="H2525" s="16" t="s">
        <v>106</v>
      </c>
      <c r="I2525" s="16" t="s">
        <v>106</v>
      </c>
      <c r="J2525" s="16" t="s">
        <v>122</v>
      </c>
      <c r="K2525" s="16" t="s">
        <v>121</v>
      </c>
      <c r="L2525" s="9">
        <v>45121</v>
      </c>
      <c r="M2525" s="9">
        <v>45121</v>
      </c>
      <c r="N2525" s="9">
        <v>45120</v>
      </c>
      <c r="O2525" s="7">
        <v>45120</v>
      </c>
      <c r="P2525" s="9">
        <v>45120</v>
      </c>
      <c r="Q2525" s="9">
        <v>44756</v>
      </c>
      <c r="R2525" s="9" t="s">
        <v>34</v>
      </c>
      <c r="S2525" s="16" t="s">
        <v>65</v>
      </c>
      <c r="T2525" s="16" t="s">
        <v>80</v>
      </c>
      <c r="U2525" s="16"/>
      <c r="V2525" s="16"/>
      <c r="W2525" s="16" t="s">
        <v>234</v>
      </c>
      <c r="X2525" s="16" t="s">
        <v>38</v>
      </c>
      <c r="Y2525">
        <v>7</v>
      </c>
      <c r="Z2525">
        <v>10</v>
      </c>
      <c r="AA2525">
        <v>7</v>
      </c>
      <c r="AB2525">
        <v>6</v>
      </c>
      <c r="AC2525">
        <v>0.5</v>
      </c>
      <c r="AD2525">
        <v>11</v>
      </c>
      <c r="AE2525" t="s">
        <v>2092</v>
      </c>
    </row>
    <row r="2526" spans="1:31" x14ac:dyDescent="0.25">
      <c r="A2526" s="16" t="s">
        <v>23</v>
      </c>
      <c r="B2526" s="16" t="s">
        <v>39</v>
      </c>
      <c r="C2526" s="16" t="s">
        <v>789</v>
      </c>
      <c r="D2526" s="16" t="s">
        <v>62</v>
      </c>
      <c r="E2526" s="16" t="s">
        <v>41</v>
      </c>
      <c r="F2526" s="16" t="s">
        <v>28</v>
      </c>
      <c r="G2526" s="16" t="s">
        <v>105</v>
      </c>
      <c r="H2526" s="16" t="s">
        <v>106</v>
      </c>
      <c r="I2526" s="16" t="s">
        <v>106</v>
      </c>
      <c r="J2526" s="16" t="s">
        <v>122</v>
      </c>
      <c r="K2526" s="16" t="s">
        <v>87</v>
      </c>
      <c r="L2526" s="9">
        <v>45121</v>
      </c>
      <c r="M2526" s="9">
        <v>45142</v>
      </c>
      <c r="N2526" s="9">
        <v>45120</v>
      </c>
      <c r="O2526" s="7">
        <v>45120</v>
      </c>
      <c r="P2526" s="9">
        <v>45120</v>
      </c>
      <c r="Q2526" s="9">
        <v>44756</v>
      </c>
      <c r="R2526" s="9" t="s">
        <v>34</v>
      </c>
      <c r="S2526" s="16" t="s">
        <v>65</v>
      </c>
      <c r="T2526" s="16" t="s">
        <v>153</v>
      </c>
      <c r="U2526" s="16"/>
      <c r="V2526" s="16"/>
      <c r="W2526" s="16" t="s">
        <v>234</v>
      </c>
      <c r="X2526" s="16" t="s">
        <v>38</v>
      </c>
      <c r="Y2526">
        <v>7</v>
      </c>
      <c r="Z2526">
        <v>10</v>
      </c>
      <c r="AA2526">
        <v>7</v>
      </c>
      <c r="AB2526">
        <v>6</v>
      </c>
      <c r="AC2526">
        <v>0.5</v>
      </c>
      <c r="AD2526">
        <v>11</v>
      </c>
      <c r="AE2526" t="s">
        <v>1320</v>
      </c>
    </row>
    <row r="2527" spans="1:31" x14ac:dyDescent="0.25">
      <c r="A2527" s="16" t="s">
        <v>23</v>
      </c>
      <c r="B2527" s="16" t="s">
        <v>39</v>
      </c>
      <c r="C2527" s="16" t="s">
        <v>789</v>
      </c>
      <c r="D2527" s="16" t="s">
        <v>62</v>
      </c>
      <c r="E2527" s="16" t="s">
        <v>41</v>
      </c>
      <c r="F2527" s="16" t="s">
        <v>28</v>
      </c>
      <c r="G2527" s="16" t="s">
        <v>105</v>
      </c>
      <c r="H2527" s="16" t="s">
        <v>106</v>
      </c>
      <c r="I2527" s="16" t="s">
        <v>106</v>
      </c>
      <c r="J2527" s="16" t="s">
        <v>122</v>
      </c>
      <c r="K2527" s="16" t="s">
        <v>367</v>
      </c>
      <c r="L2527" s="9">
        <v>45121</v>
      </c>
      <c r="M2527" s="9">
        <v>45121</v>
      </c>
      <c r="N2527" s="9">
        <v>45120</v>
      </c>
      <c r="O2527" s="7">
        <v>45120</v>
      </c>
      <c r="P2527" s="9">
        <v>45120</v>
      </c>
      <c r="Q2527" s="9">
        <v>44756</v>
      </c>
      <c r="R2527" s="9" t="s">
        <v>34</v>
      </c>
      <c r="S2527" s="16" t="s">
        <v>65</v>
      </c>
      <c r="T2527" s="16" t="s">
        <v>153</v>
      </c>
      <c r="U2527" s="16"/>
      <c r="V2527" s="16"/>
      <c r="W2527" s="16" t="s">
        <v>234</v>
      </c>
      <c r="X2527" s="16" t="s">
        <v>38</v>
      </c>
      <c r="Y2527">
        <v>7</v>
      </c>
      <c r="Z2527">
        <v>10</v>
      </c>
      <c r="AA2527">
        <v>7</v>
      </c>
      <c r="AB2527">
        <v>6</v>
      </c>
      <c r="AC2527">
        <v>0.5</v>
      </c>
      <c r="AD2527">
        <v>11</v>
      </c>
      <c r="AE2527" t="s">
        <v>2093</v>
      </c>
    </row>
    <row r="2528" spans="1:31" x14ac:dyDescent="0.25">
      <c r="A2528" s="16" t="s">
        <v>23</v>
      </c>
      <c r="B2528" s="16" t="s">
        <v>39</v>
      </c>
      <c r="C2528" s="16" t="s">
        <v>789</v>
      </c>
      <c r="D2528" s="16" t="s">
        <v>62</v>
      </c>
      <c r="E2528" s="16" t="s">
        <v>41</v>
      </c>
      <c r="F2528" s="16" t="s">
        <v>28</v>
      </c>
      <c r="G2528" s="16" t="s">
        <v>105</v>
      </c>
      <c r="H2528" s="16" t="s">
        <v>106</v>
      </c>
      <c r="I2528" s="16" t="s">
        <v>106</v>
      </c>
      <c r="J2528" s="16" t="s">
        <v>122</v>
      </c>
      <c r="K2528" s="16" t="s">
        <v>124</v>
      </c>
      <c r="L2528" s="9">
        <v>45121</v>
      </c>
      <c r="M2528" s="9">
        <v>45121</v>
      </c>
      <c r="N2528" s="9">
        <v>45120</v>
      </c>
      <c r="O2528" s="7">
        <v>45120</v>
      </c>
      <c r="P2528" s="9">
        <v>45120</v>
      </c>
      <c r="Q2528" s="9">
        <v>44756</v>
      </c>
      <c r="R2528" s="9" t="s">
        <v>34</v>
      </c>
      <c r="S2528" s="16" t="s">
        <v>65</v>
      </c>
      <c r="T2528" s="16" t="s">
        <v>153</v>
      </c>
      <c r="U2528" s="16"/>
      <c r="V2528" s="16"/>
      <c r="W2528" s="16" t="s">
        <v>234</v>
      </c>
      <c r="X2528" s="16" t="s">
        <v>38</v>
      </c>
      <c r="Y2528">
        <v>7</v>
      </c>
      <c r="Z2528">
        <v>10</v>
      </c>
      <c r="AA2528">
        <v>7</v>
      </c>
      <c r="AB2528">
        <v>6</v>
      </c>
      <c r="AC2528">
        <v>0.5</v>
      </c>
      <c r="AD2528">
        <v>11</v>
      </c>
      <c r="AE2528" t="s">
        <v>1657</v>
      </c>
    </row>
    <row r="2529" spans="1:31" x14ac:dyDescent="0.25">
      <c r="A2529" s="16" t="s">
        <v>23</v>
      </c>
      <c r="B2529" s="16" t="s">
        <v>39</v>
      </c>
      <c r="C2529" s="16" t="s">
        <v>789</v>
      </c>
      <c r="D2529" s="16" t="s">
        <v>62</v>
      </c>
      <c r="E2529" s="16" t="s">
        <v>41</v>
      </c>
      <c r="F2529" s="16" t="s">
        <v>28</v>
      </c>
      <c r="G2529" s="16" t="s">
        <v>105</v>
      </c>
      <c r="H2529" s="16" t="s">
        <v>106</v>
      </c>
      <c r="I2529" s="16" t="s">
        <v>106</v>
      </c>
      <c r="J2529" s="16" t="s">
        <v>122</v>
      </c>
      <c r="K2529" s="16" t="s">
        <v>125</v>
      </c>
      <c r="L2529" s="9">
        <v>45121</v>
      </c>
      <c r="M2529" s="9">
        <v>45121</v>
      </c>
      <c r="N2529" s="9">
        <v>45120</v>
      </c>
      <c r="O2529" s="7">
        <v>45120</v>
      </c>
      <c r="P2529" s="9">
        <v>45120</v>
      </c>
      <c r="Q2529" s="9">
        <v>44756</v>
      </c>
      <c r="R2529" s="9" t="s">
        <v>34</v>
      </c>
      <c r="S2529" s="16" t="s">
        <v>65</v>
      </c>
      <c r="T2529" s="16" t="s">
        <v>153</v>
      </c>
      <c r="U2529" s="16"/>
      <c r="V2529" s="16"/>
      <c r="W2529" s="16" t="s">
        <v>234</v>
      </c>
      <c r="X2529" s="16" t="s">
        <v>38</v>
      </c>
      <c r="Y2529">
        <v>7</v>
      </c>
      <c r="Z2529">
        <v>10</v>
      </c>
      <c r="AA2529">
        <v>7</v>
      </c>
      <c r="AB2529">
        <v>6</v>
      </c>
      <c r="AC2529">
        <v>0.5</v>
      </c>
      <c r="AD2529">
        <v>11</v>
      </c>
      <c r="AE2529" t="s">
        <v>2094</v>
      </c>
    </row>
    <row r="2530" spans="1:31" x14ac:dyDescent="0.25">
      <c r="A2530" s="16" t="s">
        <v>23</v>
      </c>
      <c r="B2530" s="16" t="s">
        <v>39</v>
      </c>
      <c r="C2530" s="16" t="s">
        <v>789</v>
      </c>
      <c r="D2530" s="16" t="s">
        <v>62</v>
      </c>
      <c r="E2530" s="16" t="s">
        <v>41</v>
      </c>
      <c r="F2530" s="16" t="s">
        <v>28</v>
      </c>
      <c r="G2530" s="16" t="s">
        <v>105</v>
      </c>
      <c r="H2530" s="16" t="s">
        <v>106</v>
      </c>
      <c r="I2530" s="16" t="s">
        <v>106</v>
      </c>
      <c r="J2530" s="16" t="s">
        <v>122</v>
      </c>
      <c r="K2530" s="16" t="s">
        <v>117</v>
      </c>
      <c r="L2530" s="9">
        <v>45205</v>
      </c>
      <c r="M2530" s="9">
        <v>45170</v>
      </c>
      <c r="N2530" s="9">
        <v>45204</v>
      </c>
      <c r="O2530" s="7">
        <v>45204</v>
      </c>
      <c r="P2530" s="9">
        <v>45204</v>
      </c>
      <c r="Q2530" s="9">
        <v>44840</v>
      </c>
      <c r="R2530" s="9" t="s">
        <v>34</v>
      </c>
      <c r="S2530" s="16" t="s">
        <v>65</v>
      </c>
      <c r="T2530" s="16" t="s">
        <v>153</v>
      </c>
      <c r="U2530" s="16"/>
      <c r="V2530" s="16"/>
      <c r="W2530" s="16" t="s">
        <v>234</v>
      </c>
      <c r="X2530" s="16" t="s">
        <v>38</v>
      </c>
      <c r="Y2530">
        <v>7</v>
      </c>
      <c r="Z2530">
        <v>10</v>
      </c>
      <c r="AA2530">
        <v>7</v>
      </c>
      <c r="AB2530">
        <v>6</v>
      </c>
      <c r="AC2530">
        <v>0.5</v>
      </c>
      <c r="AD2530">
        <v>11</v>
      </c>
      <c r="AE2530" t="s">
        <v>1658</v>
      </c>
    </row>
    <row r="2531" spans="1:31" x14ac:dyDescent="0.25">
      <c r="A2531" s="16" t="s">
        <v>23</v>
      </c>
      <c r="B2531" s="16" t="s">
        <v>39</v>
      </c>
      <c r="C2531" s="16" t="s">
        <v>789</v>
      </c>
      <c r="D2531" s="16" t="s">
        <v>62</v>
      </c>
      <c r="E2531" s="16" t="s">
        <v>41</v>
      </c>
      <c r="F2531" s="16" t="s">
        <v>28</v>
      </c>
      <c r="G2531" s="16" t="s">
        <v>105</v>
      </c>
      <c r="H2531" s="16" t="s">
        <v>106</v>
      </c>
      <c r="I2531" s="16" t="s">
        <v>106</v>
      </c>
      <c r="J2531" s="16" t="s">
        <v>122</v>
      </c>
      <c r="K2531" s="16" t="s">
        <v>317</v>
      </c>
      <c r="L2531" s="9"/>
      <c r="M2531" s="9"/>
      <c r="N2531" s="9">
        <v>45239</v>
      </c>
      <c r="O2531" s="7">
        <v>45239</v>
      </c>
      <c r="P2531" s="9">
        <v>45239</v>
      </c>
      <c r="Q2531" s="9"/>
      <c r="R2531" s="9" t="s">
        <v>34</v>
      </c>
      <c r="S2531" s="16" t="s">
        <v>65</v>
      </c>
      <c r="T2531" s="16" t="s">
        <v>153</v>
      </c>
      <c r="U2531" s="16"/>
      <c r="V2531" s="16"/>
      <c r="W2531" s="16" t="s">
        <v>234</v>
      </c>
      <c r="X2531" s="16" t="s">
        <v>38</v>
      </c>
      <c r="Y2531">
        <v>7</v>
      </c>
      <c r="Z2531">
        <v>10</v>
      </c>
      <c r="AA2531">
        <v>7</v>
      </c>
      <c r="AB2531">
        <v>6</v>
      </c>
      <c r="AC2531">
        <v>0.5</v>
      </c>
      <c r="AD2531">
        <v>11</v>
      </c>
      <c r="AE2531" t="s">
        <v>2095</v>
      </c>
    </row>
    <row r="2532" spans="1:31" x14ac:dyDescent="0.25">
      <c r="A2532" s="16" t="s">
        <v>23</v>
      </c>
      <c r="B2532" s="16" t="s">
        <v>39</v>
      </c>
      <c r="C2532" s="16" t="s">
        <v>789</v>
      </c>
      <c r="D2532" s="16" t="s">
        <v>62</v>
      </c>
      <c r="E2532" s="16" t="s">
        <v>41</v>
      </c>
      <c r="F2532" s="16" t="s">
        <v>28</v>
      </c>
      <c r="G2532" s="16" t="s">
        <v>105</v>
      </c>
      <c r="H2532" s="16" t="s">
        <v>106</v>
      </c>
      <c r="I2532" s="16" t="s">
        <v>106</v>
      </c>
      <c r="J2532" s="16" t="s">
        <v>122</v>
      </c>
      <c r="K2532" s="16" t="s">
        <v>57</v>
      </c>
      <c r="L2532" s="9">
        <v>45233</v>
      </c>
      <c r="M2532" s="9">
        <v>45233</v>
      </c>
      <c r="N2532" s="9">
        <v>45239</v>
      </c>
      <c r="O2532" s="7">
        <v>45239</v>
      </c>
      <c r="P2532" s="9">
        <v>45239</v>
      </c>
      <c r="Q2532" s="9">
        <v>44868</v>
      </c>
      <c r="R2532" s="9" t="s">
        <v>34</v>
      </c>
      <c r="S2532" s="16" t="s">
        <v>65</v>
      </c>
      <c r="T2532" s="16" t="s">
        <v>153</v>
      </c>
      <c r="U2532" s="16"/>
      <c r="V2532" s="16"/>
      <c r="W2532" s="16" t="s">
        <v>234</v>
      </c>
      <c r="X2532" s="16" t="s">
        <v>38</v>
      </c>
      <c r="Y2532">
        <v>7</v>
      </c>
      <c r="Z2532">
        <v>10</v>
      </c>
      <c r="AA2532">
        <v>7</v>
      </c>
      <c r="AB2532">
        <v>6</v>
      </c>
      <c r="AC2532">
        <v>0.5</v>
      </c>
      <c r="AD2532">
        <v>11</v>
      </c>
      <c r="AE2532" t="s">
        <v>1881</v>
      </c>
    </row>
    <row r="2533" spans="1:31" x14ac:dyDescent="0.25">
      <c r="A2533" s="16" t="s">
        <v>23</v>
      </c>
      <c r="B2533" s="16" t="s">
        <v>39</v>
      </c>
      <c r="C2533" s="16" t="s">
        <v>789</v>
      </c>
      <c r="D2533" s="16" t="s">
        <v>62</v>
      </c>
      <c r="E2533" s="16" t="s">
        <v>41</v>
      </c>
      <c r="F2533" s="16" t="s">
        <v>28</v>
      </c>
      <c r="G2533" s="16" t="s">
        <v>105</v>
      </c>
      <c r="H2533" s="16" t="s">
        <v>106</v>
      </c>
      <c r="I2533" s="16" t="s">
        <v>106</v>
      </c>
      <c r="J2533" s="16" t="s">
        <v>394</v>
      </c>
      <c r="K2533" s="16" t="s">
        <v>64</v>
      </c>
      <c r="L2533" s="9"/>
      <c r="M2533" s="9"/>
      <c r="N2533" s="9">
        <v>45204</v>
      </c>
      <c r="O2533" s="7">
        <v>45204</v>
      </c>
      <c r="P2533" s="9">
        <v>45204</v>
      </c>
      <c r="Q2533" s="9">
        <v>44840</v>
      </c>
      <c r="R2533" s="9" t="s">
        <v>34</v>
      </c>
      <c r="S2533" s="16" t="s">
        <v>65</v>
      </c>
      <c r="T2533" s="16" t="s">
        <v>153</v>
      </c>
      <c r="U2533" s="16"/>
      <c r="V2533" s="16"/>
      <c r="W2533" s="16" t="s">
        <v>234</v>
      </c>
      <c r="X2533" s="16" t="s">
        <v>38</v>
      </c>
      <c r="Y2533">
        <v>7</v>
      </c>
      <c r="Z2533">
        <v>10</v>
      </c>
      <c r="AA2533">
        <v>7</v>
      </c>
      <c r="AB2533">
        <v>6</v>
      </c>
      <c r="AC2533">
        <v>0.5</v>
      </c>
      <c r="AD2533">
        <v>11</v>
      </c>
      <c r="AE2533" t="s">
        <v>1660</v>
      </c>
    </row>
    <row r="2534" spans="1:31" x14ac:dyDescent="0.25">
      <c r="A2534" s="16" t="s">
        <v>23</v>
      </c>
      <c r="B2534" s="16" t="s">
        <v>39</v>
      </c>
      <c r="C2534" s="16" t="s">
        <v>789</v>
      </c>
      <c r="D2534" s="16" t="s">
        <v>62</v>
      </c>
      <c r="E2534" s="16" t="s">
        <v>41</v>
      </c>
      <c r="F2534" s="16" t="s">
        <v>28</v>
      </c>
      <c r="G2534" s="16" t="s">
        <v>105</v>
      </c>
      <c r="H2534" s="16" t="s">
        <v>106</v>
      </c>
      <c r="I2534" s="16" t="s">
        <v>106</v>
      </c>
      <c r="J2534" s="16" t="s">
        <v>394</v>
      </c>
      <c r="K2534" s="16" t="s">
        <v>121</v>
      </c>
      <c r="L2534" s="9"/>
      <c r="M2534" s="9">
        <v>45205</v>
      </c>
      <c r="N2534" s="9">
        <v>45239</v>
      </c>
      <c r="O2534" s="7">
        <v>45239</v>
      </c>
      <c r="P2534" s="9">
        <v>45239</v>
      </c>
      <c r="Q2534" s="9"/>
      <c r="R2534" s="9" t="s">
        <v>34</v>
      </c>
      <c r="S2534" s="16" t="s">
        <v>65</v>
      </c>
      <c r="T2534" s="16" t="s">
        <v>153</v>
      </c>
      <c r="U2534" s="16"/>
      <c r="V2534" s="16"/>
      <c r="W2534" s="16" t="s">
        <v>234</v>
      </c>
      <c r="X2534" s="16" t="s">
        <v>38</v>
      </c>
      <c r="Y2534">
        <v>7</v>
      </c>
      <c r="Z2534">
        <v>10</v>
      </c>
      <c r="AA2534">
        <v>7</v>
      </c>
      <c r="AB2534">
        <v>6</v>
      </c>
      <c r="AC2534">
        <v>0.5</v>
      </c>
      <c r="AD2534">
        <v>11</v>
      </c>
      <c r="AE2534" t="s">
        <v>2207</v>
      </c>
    </row>
    <row r="2535" spans="1:31" x14ac:dyDescent="0.25">
      <c r="A2535" s="16" t="s">
        <v>23</v>
      </c>
      <c r="B2535" s="16" t="s">
        <v>39</v>
      </c>
      <c r="C2535" s="16" t="s">
        <v>789</v>
      </c>
      <c r="D2535" s="16" t="s">
        <v>62</v>
      </c>
      <c r="E2535" s="16" t="s">
        <v>41</v>
      </c>
      <c r="F2535" s="16" t="s">
        <v>28</v>
      </c>
      <c r="G2535" s="16" t="s">
        <v>105</v>
      </c>
      <c r="H2535" s="16" t="s">
        <v>106</v>
      </c>
      <c r="I2535" s="16" t="s">
        <v>106</v>
      </c>
      <c r="J2535" s="16" t="s">
        <v>394</v>
      </c>
      <c r="K2535" s="16" t="s">
        <v>87</v>
      </c>
      <c r="L2535" s="9">
        <v>45142</v>
      </c>
      <c r="M2535" s="9">
        <v>45142</v>
      </c>
      <c r="N2535" s="9">
        <v>45141</v>
      </c>
      <c r="O2535" s="7">
        <v>45141</v>
      </c>
      <c r="P2535" s="9">
        <v>45141</v>
      </c>
      <c r="Q2535" s="9">
        <v>44777</v>
      </c>
      <c r="R2535" s="9" t="s">
        <v>34</v>
      </c>
      <c r="S2535" s="16" t="s">
        <v>65</v>
      </c>
      <c r="T2535" s="16" t="s">
        <v>153</v>
      </c>
      <c r="U2535" s="16"/>
      <c r="V2535" s="16"/>
      <c r="W2535" s="16" t="s">
        <v>234</v>
      </c>
      <c r="X2535" s="16" t="s">
        <v>38</v>
      </c>
      <c r="Y2535">
        <v>7</v>
      </c>
      <c r="Z2535">
        <v>10</v>
      </c>
      <c r="AA2535">
        <v>7</v>
      </c>
      <c r="AB2535">
        <v>6</v>
      </c>
      <c r="AC2535">
        <v>0.5</v>
      </c>
      <c r="AD2535">
        <v>11</v>
      </c>
      <c r="AE2535" t="s">
        <v>1662</v>
      </c>
    </row>
    <row r="2536" spans="1:31" x14ac:dyDescent="0.25">
      <c r="A2536" s="16" t="s">
        <v>23</v>
      </c>
      <c r="B2536" s="16" t="s">
        <v>39</v>
      </c>
      <c r="C2536" s="16" t="s">
        <v>789</v>
      </c>
      <c r="D2536" s="16" t="s">
        <v>62</v>
      </c>
      <c r="E2536" s="16" t="s">
        <v>41</v>
      </c>
      <c r="F2536" s="16" t="s">
        <v>28</v>
      </c>
      <c r="G2536" s="16" t="s">
        <v>105</v>
      </c>
      <c r="H2536" s="16" t="s">
        <v>106</v>
      </c>
      <c r="I2536" s="16" t="s">
        <v>106</v>
      </c>
      <c r="J2536" s="16" t="s">
        <v>394</v>
      </c>
      <c r="K2536" s="16" t="s">
        <v>119</v>
      </c>
      <c r="L2536" s="9"/>
      <c r="M2536" s="9"/>
      <c r="N2536" s="9">
        <v>45176</v>
      </c>
      <c r="O2536" s="7">
        <v>45176</v>
      </c>
      <c r="P2536" s="9">
        <v>45176</v>
      </c>
      <c r="Q2536" s="9">
        <v>44805</v>
      </c>
      <c r="R2536" s="9" t="s">
        <v>34</v>
      </c>
      <c r="S2536" s="16" t="s">
        <v>65</v>
      </c>
      <c r="T2536" s="16" t="s">
        <v>153</v>
      </c>
      <c r="U2536" s="16"/>
      <c r="V2536" s="16"/>
      <c r="W2536" s="16" t="s">
        <v>234</v>
      </c>
      <c r="X2536" s="16" t="s">
        <v>38</v>
      </c>
      <c r="Y2536">
        <v>7</v>
      </c>
      <c r="Z2536">
        <v>10</v>
      </c>
      <c r="AA2536">
        <v>7</v>
      </c>
      <c r="AB2536">
        <v>6</v>
      </c>
      <c r="AC2536">
        <v>0.5</v>
      </c>
      <c r="AD2536">
        <v>11</v>
      </c>
      <c r="AE2536" t="s">
        <v>1882</v>
      </c>
    </row>
    <row r="2537" spans="1:31" x14ac:dyDescent="0.25">
      <c r="A2537" s="16" t="s">
        <v>23</v>
      </c>
      <c r="B2537" s="16" t="s">
        <v>39</v>
      </c>
      <c r="C2537" s="16" t="s">
        <v>789</v>
      </c>
      <c r="D2537" s="16" t="s">
        <v>62</v>
      </c>
      <c r="E2537" s="16" t="s">
        <v>41</v>
      </c>
      <c r="F2537" s="16" t="s">
        <v>28</v>
      </c>
      <c r="G2537" s="16" t="s">
        <v>105</v>
      </c>
      <c r="H2537" s="16" t="s">
        <v>106</v>
      </c>
      <c r="I2537" s="16" t="s">
        <v>106</v>
      </c>
      <c r="J2537" s="16" t="s">
        <v>394</v>
      </c>
      <c r="K2537" s="16" t="s">
        <v>102</v>
      </c>
      <c r="L2537" s="9">
        <v>45205</v>
      </c>
      <c r="M2537" s="9">
        <v>45233</v>
      </c>
      <c r="N2537" s="9">
        <v>45204</v>
      </c>
      <c r="O2537" s="7">
        <v>45204</v>
      </c>
      <c r="P2537" s="9">
        <v>45204</v>
      </c>
      <c r="Q2537" s="9">
        <v>44840</v>
      </c>
      <c r="R2537" s="9" t="s">
        <v>34</v>
      </c>
      <c r="S2537" s="16" t="s">
        <v>65</v>
      </c>
      <c r="T2537" s="16" t="s">
        <v>153</v>
      </c>
      <c r="U2537" s="16"/>
      <c r="V2537" s="16"/>
      <c r="W2537" s="16" t="s">
        <v>234</v>
      </c>
      <c r="X2537" s="16" t="s">
        <v>38</v>
      </c>
      <c r="Y2537">
        <v>7</v>
      </c>
      <c r="Z2537">
        <v>10</v>
      </c>
      <c r="AA2537">
        <v>7</v>
      </c>
      <c r="AB2537">
        <v>6</v>
      </c>
      <c r="AC2537">
        <v>0.5</v>
      </c>
      <c r="AD2537">
        <v>11</v>
      </c>
      <c r="AE2537" t="s">
        <v>1663</v>
      </c>
    </row>
    <row r="2538" spans="1:31" x14ac:dyDescent="0.25">
      <c r="A2538" s="16" t="s">
        <v>23</v>
      </c>
      <c r="B2538" s="16" t="s">
        <v>39</v>
      </c>
      <c r="C2538" s="16" t="s">
        <v>789</v>
      </c>
      <c r="D2538" s="16" t="s">
        <v>62</v>
      </c>
      <c r="E2538" s="16" t="s">
        <v>41</v>
      </c>
      <c r="F2538" s="16" t="s">
        <v>28</v>
      </c>
      <c r="G2538" s="16" t="s">
        <v>105</v>
      </c>
      <c r="H2538" s="16" t="s">
        <v>106</v>
      </c>
      <c r="I2538" s="16" t="s">
        <v>106</v>
      </c>
      <c r="J2538" s="16" t="s">
        <v>394</v>
      </c>
      <c r="K2538" s="16" t="s">
        <v>124</v>
      </c>
      <c r="L2538" s="9">
        <v>45170</v>
      </c>
      <c r="M2538" s="9">
        <v>45170</v>
      </c>
      <c r="N2538" s="9">
        <v>45176</v>
      </c>
      <c r="O2538" s="7">
        <v>45176</v>
      </c>
      <c r="P2538" s="9">
        <v>45176</v>
      </c>
      <c r="Q2538" s="9">
        <v>44805</v>
      </c>
      <c r="R2538" s="9" t="s">
        <v>34</v>
      </c>
      <c r="S2538" s="16" t="s">
        <v>65</v>
      </c>
      <c r="T2538" s="16" t="s">
        <v>153</v>
      </c>
      <c r="U2538" s="16"/>
      <c r="V2538" s="16"/>
      <c r="W2538" s="16" t="s">
        <v>234</v>
      </c>
      <c r="X2538" s="16" t="s">
        <v>38</v>
      </c>
      <c r="Y2538">
        <v>7</v>
      </c>
      <c r="Z2538">
        <v>10</v>
      </c>
      <c r="AA2538">
        <v>7</v>
      </c>
      <c r="AB2538">
        <v>6</v>
      </c>
      <c r="AC2538">
        <v>0.5</v>
      </c>
      <c r="AD2538">
        <v>11</v>
      </c>
      <c r="AE2538" t="s">
        <v>1664</v>
      </c>
    </row>
    <row r="2539" spans="1:31" x14ac:dyDescent="0.25">
      <c r="A2539" s="16" t="s">
        <v>23</v>
      </c>
      <c r="B2539" s="16" t="s">
        <v>39</v>
      </c>
      <c r="C2539" s="16" t="s">
        <v>789</v>
      </c>
      <c r="D2539" s="16" t="s">
        <v>62</v>
      </c>
      <c r="E2539" s="16" t="s">
        <v>41</v>
      </c>
      <c r="F2539" s="16" t="s">
        <v>28</v>
      </c>
      <c r="G2539" s="16" t="s">
        <v>105</v>
      </c>
      <c r="H2539" s="16" t="s">
        <v>106</v>
      </c>
      <c r="I2539" s="16" t="s">
        <v>106</v>
      </c>
      <c r="J2539" s="16" t="s">
        <v>394</v>
      </c>
      <c r="K2539" s="16" t="s">
        <v>117</v>
      </c>
      <c r="L2539" s="9">
        <v>45205</v>
      </c>
      <c r="M2539" s="9">
        <v>45205</v>
      </c>
      <c r="N2539" s="9">
        <v>45204</v>
      </c>
      <c r="O2539" s="7">
        <v>45204</v>
      </c>
      <c r="P2539" s="9">
        <v>45204</v>
      </c>
      <c r="Q2539" s="9">
        <v>44840</v>
      </c>
      <c r="R2539" s="9" t="s">
        <v>34</v>
      </c>
      <c r="S2539" s="16" t="s">
        <v>65</v>
      </c>
      <c r="T2539" s="16" t="s">
        <v>153</v>
      </c>
      <c r="U2539" s="16"/>
      <c r="V2539" s="16"/>
      <c r="W2539" s="16" t="s">
        <v>234</v>
      </c>
      <c r="X2539" s="16" t="s">
        <v>38</v>
      </c>
      <c r="Y2539">
        <v>7</v>
      </c>
      <c r="Z2539">
        <v>10</v>
      </c>
      <c r="AA2539">
        <v>7</v>
      </c>
      <c r="AB2539">
        <v>6</v>
      </c>
      <c r="AC2539">
        <v>0.5</v>
      </c>
      <c r="AD2539">
        <v>11</v>
      </c>
      <c r="AE2539" t="s">
        <v>1666</v>
      </c>
    </row>
    <row r="2540" spans="1:31" x14ac:dyDescent="0.25">
      <c r="A2540" s="16" t="s">
        <v>23</v>
      </c>
      <c r="B2540" s="16" t="s">
        <v>39</v>
      </c>
      <c r="C2540" s="16" t="s">
        <v>789</v>
      </c>
      <c r="D2540" s="16" t="s">
        <v>62</v>
      </c>
      <c r="E2540" s="16" t="s">
        <v>41</v>
      </c>
      <c r="F2540" s="16" t="s">
        <v>28</v>
      </c>
      <c r="G2540" s="16" t="s">
        <v>105</v>
      </c>
      <c r="H2540" s="16" t="s">
        <v>106</v>
      </c>
      <c r="I2540" s="16" t="s">
        <v>106</v>
      </c>
      <c r="J2540" s="16" t="s">
        <v>394</v>
      </c>
      <c r="K2540" s="16" t="s">
        <v>317</v>
      </c>
      <c r="L2540" s="9"/>
      <c r="M2540" s="9"/>
      <c r="N2540" s="9">
        <v>45204</v>
      </c>
      <c r="O2540" s="7">
        <v>45204</v>
      </c>
      <c r="P2540" s="9">
        <v>45204</v>
      </c>
      <c r="Q2540" s="9">
        <v>44840</v>
      </c>
      <c r="R2540" s="9" t="s">
        <v>34</v>
      </c>
      <c r="S2540" s="16" t="s">
        <v>65</v>
      </c>
      <c r="T2540" s="16" t="s">
        <v>153</v>
      </c>
      <c r="U2540" s="16"/>
      <c r="V2540" s="16"/>
      <c r="W2540" s="16" t="s">
        <v>234</v>
      </c>
      <c r="X2540" s="16" t="s">
        <v>38</v>
      </c>
      <c r="Y2540">
        <v>7</v>
      </c>
      <c r="Z2540">
        <v>10</v>
      </c>
      <c r="AA2540">
        <v>7</v>
      </c>
      <c r="AB2540">
        <v>6</v>
      </c>
      <c r="AC2540">
        <v>0.5</v>
      </c>
      <c r="AD2540">
        <v>11</v>
      </c>
      <c r="AE2540" t="s">
        <v>1667</v>
      </c>
    </row>
    <row r="2541" spans="1:31" x14ac:dyDescent="0.25">
      <c r="A2541" s="16" t="s">
        <v>23</v>
      </c>
      <c r="B2541" s="16" t="s">
        <v>39</v>
      </c>
      <c r="C2541" s="16" t="s">
        <v>789</v>
      </c>
      <c r="D2541" s="16" t="s">
        <v>62</v>
      </c>
      <c r="E2541" s="16" t="s">
        <v>41</v>
      </c>
      <c r="F2541" s="16" t="s">
        <v>28</v>
      </c>
      <c r="G2541" s="16" t="s">
        <v>105</v>
      </c>
      <c r="H2541" s="16" t="s">
        <v>106</v>
      </c>
      <c r="I2541" s="16" t="s">
        <v>106</v>
      </c>
      <c r="J2541" s="16" t="s">
        <v>123</v>
      </c>
      <c r="K2541" s="16" t="s">
        <v>132</v>
      </c>
      <c r="L2541" s="9"/>
      <c r="M2541" s="9"/>
      <c r="N2541" s="9">
        <v>45176</v>
      </c>
      <c r="O2541" s="7">
        <v>45176</v>
      </c>
      <c r="P2541" s="9">
        <v>45176</v>
      </c>
      <c r="Q2541" s="9"/>
      <c r="R2541" s="9" t="s">
        <v>34</v>
      </c>
      <c r="S2541" s="16" t="s">
        <v>65</v>
      </c>
      <c r="T2541" s="16" t="s">
        <v>153</v>
      </c>
      <c r="U2541" s="16"/>
      <c r="V2541" s="16"/>
      <c r="W2541" s="16" t="s">
        <v>234</v>
      </c>
      <c r="X2541" s="16" t="s">
        <v>38</v>
      </c>
      <c r="Y2541">
        <v>7</v>
      </c>
      <c r="Z2541">
        <v>10</v>
      </c>
      <c r="AA2541">
        <v>7</v>
      </c>
      <c r="AB2541">
        <v>6</v>
      </c>
      <c r="AC2541">
        <v>0.5</v>
      </c>
      <c r="AD2541">
        <v>11</v>
      </c>
      <c r="AE2541" t="s">
        <v>1835</v>
      </c>
    </row>
    <row r="2542" spans="1:31" x14ac:dyDescent="0.25">
      <c r="A2542" s="16" t="s">
        <v>23</v>
      </c>
      <c r="B2542" s="16" t="s">
        <v>39</v>
      </c>
      <c r="C2542" s="16" t="s">
        <v>789</v>
      </c>
      <c r="D2542" s="16" t="s">
        <v>62</v>
      </c>
      <c r="E2542" s="16" t="s">
        <v>41</v>
      </c>
      <c r="F2542" s="16" t="s">
        <v>28</v>
      </c>
      <c r="G2542" s="16" t="s">
        <v>105</v>
      </c>
      <c r="H2542" s="16" t="s">
        <v>106</v>
      </c>
      <c r="I2542" s="16" t="s">
        <v>106</v>
      </c>
      <c r="J2542" s="16" t="s">
        <v>123</v>
      </c>
      <c r="K2542" s="16" t="s">
        <v>108</v>
      </c>
      <c r="L2542" s="9">
        <v>45170</v>
      </c>
      <c r="M2542" s="9">
        <v>45170</v>
      </c>
      <c r="N2542" s="9">
        <v>45204</v>
      </c>
      <c r="O2542" s="7">
        <v>45204</v>
      </c>
      <c r="P2542" s="9">
        <v>45204</v>
      </c>
      <c r="Q2542" s="9">
        <v>44805</v>
      </c>
      <c r="R2542" s="9" t="s">
        <v>34</v>
      </c>
      <c r="S2542" s="16" t="s">
        <v>65</v>
      </c>
      <c r="T2542" s="16" t="s">
        <v>153</v>
      </c>
      <c r="U2542" s="16"/>
      <c r="V2542" s="16"/>
      <c r="W2542" s="16" t="s">
        <v>234</v>
      </c>
      <c r="X2542" s="16" t="s">
        <v>38</v>
      </c>
      <c r="Y2542">
        <v>7</v>
      </c>
      <c r="Z2542">
        <v>10</v>
      </c>
      <c r="AA2542">
        <v>7</v>
      </c>
      <c r="AB2542">
        <v>6</v>
      </c>
      <c r="AC2542">
        <v>0.5</v>
      </c>
      <c r="AD2542">
        <v>11</v>
      </c>
      <c r="AE2542" t="s">
        <v>1542</v>
      </c>
    </row>
    <row r="2543" spans="1:31" x14ac:dyDescent="0.25">
      <c r="A2543" s="16" t="s">
        <v>23</v>
      </c>
      <c r="B2543" s="16" t="s">
        <v>39</v>
      </c>
      <c r="C2543" s="16" t="s">
        <v>789</v>
      </c>
      <c r="D2543" s="16" t="s">
        <v>62</v>
      </c>
      <c r="E2543" s="16" t="s">
        <v>41</v>
      </c>
      <c r="F2543" s="16" t="s">
        <v>28</v>
      </c>
      <c r="G2543" s="16" t="s">
        <v>105</v>
      </c>
      <c r="H2543" s="16" t="s">
        <v>106</v>
      </c>
      <c r="I2543" s="16" t="s">
        <v>106</v>
      </c>
      <c r="J2543" s="16" t="s">
        <v>123</v>
      </c>
      <c r="K2543" s="16" t="s">
        <v>64</v>
      </c>
      <c r="L2543" s="9"/>
      <c r="M2543" s="9">
        <v>45170</v>
      </c>
      <c r="N2543" s="9">
        <v>45176</v>
      </c>
      <c r="O2543" s="7">
        <v>45176</v>
      </c>
      <c r="P2543" s="9">
        <v>45176</v>
      </c>
      <c r="Q2543" s="9">
        <v>44805</v>
      </c>
      <c r="R2543" s="9" t="s">
        <v>34</v>
      </c>
      <c r="S2543" s="16" t="s">
        <v>65</v>
      </c>
      <c r="T2543" s="16" t="s">
        <v>153</v>
      </c>
      <c r="U2543" s="16"/>
      <c r="V2543" s="16"/>
      <c r="W2543" s="16" t="s">
        <v>234</v>
      </c>
      <c r="X2543" s="16" t="s">
        <v>38</v>
      </c>
      <c r="Y2543">
        <v>7</v>
      </c>
      <c r="Z2543">
        <v>10</v>
      </c>
      <c r="AA2543">
        <v>7</v>
      </c>
      <c r="AB2543">
        <v>6</v>
      </c>
      <c r="AC2543">
        <v>0.5</v>
      </c>
      <c r="AD2543">
        <v>11</v>
      </c>
      <c r="AE2543" t="s">
        <v>1543</v>
      </c>
    </row>
    <row r="2544" spans="1:31" x14ac:dyDescent="0.25">
      <c r="A2544" s="16" t="s">
        <v>23</v>
      </c>
      <c r="B2544" s="16" t="s">
        <v>39</v>
      </c>
      <c r="C2544" s="16" t="s">
        <v>789</v>
      </c>
      <c r="D2544" s="16" t="s">
        <v>62</v>
      </c>
      <c r="E2544" s="16" t="s">
        <v>41</v>
      </c>
      <c r="F2544" s="16" t="s">
        <v>28</v>
      </c>
      <c r="G2544" s="16" t="s">
        <v>105</v>
      </c>
      <c r="H2544" s="16" t="s">
        <v>106</v>
      </c>
      <c r="I2544" s="16" t="s">
        <v>106</v>
      </c>
      <c r="J2544" s="16" t="s">
        <v>123</v>
      </c>
      <c r="K2544" s="16" t="s">
        <v>121</v>
      </c>
      <c r="L2544" s="9">
        <v>45205</v>
      </c>
      <c r="M2544" s="9">
        <v>45205</v>
      </c>
      <c r="N2544" s="9">
        <v>45204</v>
      </c>
      <c r="O2544" s="7">
        <v>45204</v>
      </c>
      <c r="P2544" s="9">
        <v>45204</v>
      </c>
      <c r="Q2544" s="9">
        <v>44840</v>
      </c>
      <c r="R2544" s="9" t="s">
        <v>34</v>
      </c>
      <c r="S2544" s="16" t="s">
        <v>65</v>
      </c>
      <c r="T2544" s="16" t="s">
        <v>153</v>
      </c>
      <c r="U2544" s="16"/>
      <c r="V2544" s="16"/>
      <c r="W2544" s="16" t="s">
        <v>234</v>
      </c>
      <c r="X2544" s="16" t="s">
        <v>38</v>
      </c>
      <c r="Y2544">
        <v>7</v>
      </c>
      <c r="Z2544">
        <v>10</v>
      </c>
      <c r="AA2544">
        <v>7</v>
      </c>
      <c r="AB2544">
        <v>6</v>
      </c>
      <c r="AC2544">
        <v>0.5</v>
      </c>
      <c r="AD2544">
        <v>11</v>
      </c>
      <c r="AE2544" t="s">
        <v>2098</v>
      </c>
    </row>
    <row r="2545" spans="1:31" x14ac:dyDescent="0.25">
      <c r="A2545" s="16" t="s">
        <v>3138</v>
      </c>
      <c r="B2545" s="16" t="s">
        <v>24</v>
      </c>
      <c r="C2545" s="16" t="s">
        <v>789</v>
      </c>
      <c r="D2545" s="16" t="s">
        <v>62</v>
      </c>
      <c r="E2545" s="16" t="s">
        <v>41</v>
      </c>
      <c r="F2545" s="16" t="s">
        <v>28</v>
      </c>
      <c r="G2545" s="16" t="s">
        <v>105</v>
      </c>
      <c r="H2545" s="16" t="s">
        <v>106</v>
      </c>
      <c r="I2545" s="16" t="s">
        <v>106</v>
      </c>
      <c r="J2545" s="16" t="s">
        <v>123</v>
      </c>
      <c r="K2545" s="16" t="s">
        <v>793</v>
      </c>
      <c r="L2545" s="9"/>
      <c r="M2545" s="9">
        <v>45205</v>
      </c>
      <c r="N2545" s="9">
        <v>45204</v>
      </c>
      <c r="O2545" s="7">
        <v>45204</v>
      </c>
      <c r="P2545" s="9">
        <v>45204</v>
      </c>
      <c r="Q2545" s="9"/>
      <c r="R2545" s="9" t="s">
        <v>34</v>
      </c>
      <c r="S2545" s="16" t="s">
        <v>65</v>
      </c>
      <c r="T2545" s="16" t="s">
        <v>153</v>
      </c>
      <c r="U2545" s="16"/>
      <c r="V2545" s="16"/>
      <c r="W2545" s="16"/>
      <c r="X2545" s="16" t="s">
        <v>38</v>
      </c>
      <c r="Y2545">
        <v>7</v>
      </c>
      <c r="Z2545">
        <v>10</v>
      </c>
      <c r="AA2545">
        <v>7</v>
      </c>
      <c r="AB2545">
        <v>6</v>
      </c>
      <c r="AC2545">
        <v>0.5</v>
      </c>
      <c r="AD2545">
        <v>11</v>
      </c>
      <c r="AE2545" t="s">
        <v>2208</v>
      </c>
    </row>
    <row r="2546" spans="1:31" x14ac:dyDescent="0.25">
      <c r="A2546" s="16" t="s">
        <v>23</v>
      </c>
      <c r="B2546" s="16" t="s">
        <v>39</v>
      </c>
      <c r="C2546" s="16" t="s">
        <v>789</v>
      </c>
      <c r="D2546" s="16" t="s">
        <v>62</v>
      </c>
      <c r="E2546" s="16" t="s">
        <v>41</v>
      </c>
      <c r="F2546" s="16" t="s">
        <v>28</v>
      </c>
      <c r="G2546" s="16" t="s">
        <v>105</v>
      </c>
      <c r="H2546" s="16" t="s">
        <v>106</v>
      </c>
      <c r="I2546" s="16" t="s">
        <v>106</v>
      </c>
      <c r="J2546" s="16" t="s">
        <v>123</v>
      </c>
      <c r="K2546" s="16" t="s">
        <v>398</v>
      </c>
      <c r="L2546" s="9">
        <v>45205</v>
      </c>
      <c r="M2546" s="9">
        <v>45205</v>
      </c>
      <c r="N2546" s="9">
        <v>45204</v>
      </c>
      <c r="O2546" s="7">
        <v>45204</v>
      </c>
      <c r="P2546" s="9">
        <v>45204</v>
      </c>
      <c r="Q2546" s="9">
        <v>44840</v>
      </c>
      <c r="R2546" s="9" t="s">
        <v>34</v>
      </c>
      <c r="S2546" s="16" t="s">
        <v>65</v>
      </c>
      <c r="T2546" s="16" t="s">
        <v>153</v>
      </c>
      <c r="U2546" s="16"/>
      <c r="V2546" s="16"/>
      <c r="W2546" s="16" t="s">
        <v>234</v>
      </c>
      <c r="X2546" s="16" t="s">
        <v>38</v>
      </c>
      <c r="Y2546">
        <v>7</v>
      </c>
      <c r="Z2546">
        <v>10</v>
      </c>
      <c r="AA2546">
        <v>7</v>
      </c>
      <c r="AB2546">
        <v>6</v>
      </c>
      <c r="AC2546">
        <v>0.5</v>
      </c>
      <c r="AD2546">
        <v>11</v>
      </c>
      <c r="AE2546" t="s">
        <v>1673</v>
      </c>
    </row>
    <row r="2547" spans="1:31" x14ac:dyDescent="0.25">
      <c r="A2547" s="16" t="s">
        <v>23</v>
      </c>
      <c r="B2547" s="16" t="s">
        <v>39</v>
      </c>
      <c r="C2547" s="16" t="s">
        <v>789</v>
      </c>
      <c r="D2547" s="16" t="s">
        <v>62</v>
      </c>
      <c r="E2547" s="16" t="s">
        <v>41</v>
      </c>
      <c r="F2547" s="16" t="s">
        <v>28</v>
      </c>
      <c r="G2547" s="16" t="s">
        <v>105</v>
      </c>
      <c r="H2547" s="16" t="s">
        <v>106</v>
      </c>
      <c r="I2547" s="16" t="s">
        <v>106</v>
      </c>
      <c r="J2547" s="16" t="s">
        <v>123</v>
      </c>
      <c r="K2547" s="16" t="s">
        <v>399</v>
      </c>
      <c r="L2547" s="9">
        <v>45176</v>
      </c>
      <c r="M2547" s="9"/>
      <c r="N2547" s="9">
        <v>45176</v>
      </c>
      <c r="O2547" s="7">
        <v>45176</v>
      </c>
      <c r="P2547" s="9">
        <v>45176</v>
      </c>
      <c r="Q2547" s="9">
        <v>44805</v>
      </c>
      <c r="R2547" s="9" t="s">
        <v>34</v>
      </c>
      <c r="S2547" s="16" t="s">
        <v>65</v>
      </c>
      <c r="T2547" s="16" t="s">
        <v>153</v>
      </c>
      <c r="U2547" s="16"/>
      <c r="V2547" s="16"/>
      <c r="W2547" s="16" t="s">
        <v>234</v>
      </c>
      <c r="X2547" s="16" t="s">
        <v>38</v>
      </c>
      <c r="Y2547">
        <v>7</v>
      </c>
      <c r="Z2547">
        <v>10</v>
      </c>
      <c r="AA2547">
        <v>7</v>
      </c>
      <c r="AB2547">
        <v>6</v>
      </c>
      <c r="AC2547">
        <v>0.5</v>
      </c>
      <c r="AD2547">
        <v>11</v>
      </c>
      <c r="AE2547" t="s">
        <v>1674</v>
      </c>
    </row>
    <row r="2548" spans="1:31" x14ac:dyDescent="0.25">
      <c r="A2548" s="16" t="s">
        <v>23</v>
      </c>
      <c r="B2548" s="16" t="s">
        <v>39</v>
      </c>
      <c r="C2548" s="16" t="s">
        <v>789</v>
      </c>
      <c r="D2548" s="16" t="s">
        <v>62</v>
      </c>
      <c r="E2548" s="16" t="s">
        <v>41</v>
      </c>
      <c r="F2548" s="16" t="s">
        <v>28</v>
      </c>
      <c r="G2548" s="16" t="s">
        <v>105</v>
      </c>
      <c r="H2548" s="16" t="s">
        <v>106</v>
      </c>
      <c r="I2548" s="16" t="s">
        <v>106</v>
      </c>
      <c r="J2548" s="16" t="s">
        <v>123</v>
      </c>
      <c r="K2548" s="16" t="s">
        <v>124</v>
      </c>
      <c r="L2548" s="9">
        <v>45121</v>
      </c>
      <c r="M2548" s="9">
        <v>45121</v>
      </c>
      <c r="N2548" s="9">
        <v>45120</v>
      </c>
      <c r="O2548" s="7">
        <v>45120</v>
      </c>
      <c r="P2548" s="9">
        <v>45120</v>
      </c>
      <c r="Q2548" s="9">
        <v>44756</v>
      </c>
      <c r="R2548" s="9" t="s">
        <v>34</v>
      </c>
      <c r="S2548" s="16" t="s">
        <v>65</v>
      </c>
      <c r="T2548" s="16" t="s">
        <v>153</v>
      </c>
      <c r="U2548" s="16"/>
      <c r="V2548" s="16"/>
      <c r="W2548" s="16" t="s">
        <v>234</v>
      </c>
      <c r="X2548" s="16" t="s">
        <v>38</v>
      </c>
      <c r="Y2548">
        <v>7</v>
      </c>
      <c r="Z2548">
        <v>10</v>
      </c>
      <c r="AA2548">
        <v>7</v>
      </c>
      <c r="AB2548">
        <v>6</v>
      </c>
      <c r="AC2548">
        <v>0.5</v>
      </c>
      <c r="AD2548">
        <v>11</v>
      </c>
      <c r="AE2548" t="s">
        <v>1322</v>
      </c>
    </row>
    <row r="2549" spans="1:31" x14ac:dyDescent="0.25">
      <c r="A2549" s="16" t="s">
        <v>23</v>
      </c>
      <c r="B2549" s="16" t="s">
        <v>39</v>
      </c>
      <c r="C2549" s="16" t="s">
        <v>789</v>
      </c>
      <c r="D2549" s="16" t="s">
        <v>62</v>
      </c>
      <c r="E2549" s="16" t="s">
        <v>41</v>
      </c>
      <c r="F2549" s="16" t="s">
        <v>28</v>
      </c>
      <c r="G2549" s="16" t="s">
        <v>105</v>
      </c>
      <c r="H2549" s="16" t="s">
        <v>106</v>
      </c>
      <c r="I2549" s="16" t="s">
        <v>106</v>
      </c>
      <c r="J2549" s="16" t="s">
        <v>123</v>
      </c>
      <c r="K2549" s="16" t="s">
        <v>125</v>
      </c>
      <c r="L2549" s="9"/>
      <c r="M2549" s="9"/>
      <c r="N2549" s="9">
        <v>45120</v>
      </c>
      <c r="O2549" s="7">
        <v>45120</v>
      </c>
      <c r="P2549" s="9">
        <v>45120</v>
      </c>
      <c r="Q2549" s="9">
        <v>44756</v>
      </c>
      <c r="R2549" s="9" t="s">
        <v>34</v>
      </c>
      <c r="S2549" s="16" t="s">
        <v>65</v>
      </c>
      <c r="T2549" s="16" t="s">
        <v>153</v>
      </c>
      <c r="U2549" s="16"/>
      <c r="V2549" s="16"/>
      <c r="W2549" s="16" t="s">
        <v>234</v>
      </c>
      <c r="X2549" s="16" t="s">
        <v>38</v>
      </c>
      <c r="Y2549">
        <v>7</v>
      </c>
      <c r="Z2549">
        <v>10</v>
      </c>
      <c r="AA2549">
        <v>7</v>
      </c>
      <c r="AB2549">
        <v>6</v>
      </c>
      <c r="AC2549">
        <v>0.5</v>
      </c>
      <c r="AD2549">
        <v>11</v>
      </c>
      <c r="AE2549" t="s">
        <v>1323</v>
      </c>
    </row>
    <row r="2550" spans="1:31" x14ac:dyDescent="0.25">
      <c r="A2550" s="16" t="s">
        <v>23</v>
      </c>
      <c r="B2550" s="16" t="s">
        <v>39</v>
      </c>
      <c r="C2550" s="16" t="s">
        <v>789</v>
      </c>
      <c r="D2550" s="16" t="s">
        <v>62</v>
      </c>
      <c r="E2550" s="16" t="s">
        <v>41</v>
      </c>
      <c r="F2550" s="16" t="s">
        <v>28</v>
      </c>
      <c r="G2550" s="16" t="s">
        <v>105</v>
      </c>
      <c r="H2550" s="16" t="s">
        <v>106</v>
      </c>
      <c r="I2550" s="16" t="s">
        <v>106</v>
      </c>
      <c r="J2550" s="16" t="s">
        <v>123</v>
      </c>
      <c r="K2550" s="16" t="s">
        <v>117</v>
      </c>
      <c r="L2550" s="9">
        <v>45120</v>
      </c>
      <c r="M2550" s="9"/>
      <c r="N2550" s="9">
        <v>45120</v>
      </c>
      <c r="O2550" s="7">
        <v>45120</v>
      </c>
      <c r="P2550" s="9">
        <v>45120</v>
      </c>
      <c r="Q2550" s="9">
        <v>44756</v>
      </c>
      <c r="R2550" s="9" t="s">
        <v>34</v>
      </c>
      <c r="S2550" s="16" t="s">
        <v>65</v>
      </c>
      <c r="T2550" s="16" t="s">
        <v>153</v>
      </c>
      <c r="U2550" s="16"/>
      <c r="V2550" s="16"/>
      <c r="W2550" s="16" t="s">
        <v>234</v>
      </c>
      <c r="X2550" s="16" t="s">
        <v>38</v>
      </c>
      <c r="Y2550">
        <v>7</v>
      </c>
      <c r="Z2550">
        <v>10</v>
      </c>
      <c r="AA2550">
        <v>7</v>
      </c>
      <c r="AB2550">
        <v>6</v>
      </c>
      <c r="AC2550">
        <v>0.5</v>
      </c>
      <c r="AD2550">
        <v>11</v>
      </c>
      <c r="AE2550" t="s">
        <v>1324</v>
      </c>
    </row>
    <row r="2551" spans="1:31" x14ac:dyDescent="0.25">
      <c r="A2551" s="16" t="s">
        <v>23</v>
      </c>
      <c r="B2551" s="16" t="s">
        <v>39</v>
      </c>
      <c r="C2551" s="16" t="s">
        <v>789</v>
      </c>
      <c r="D2551" s="16" t="s">
        <v>62</v>
      </c>
      <c r="E2551" s="16" t="s">
        <v>41</v>
      </c>
      <c r="F2551" s="16" t="s">
        <v>28</v>
      </c>
      <c r="G2551" s="16" t="s">
        <v>105</v>
      </c>
      <c r="H2551" s="16" t="s">
        <v>106</v>
      </c>
      <c r="I2551" s="16" t="s">
        <v>106</v>
      </c>
      <c r="J2551" s="16" t="s">
        <v>123</v>
      </c>
      <c r="K2551" s="16" t="s">
        <v>317</v>
      </c>
      <c r="L2551" s="9">
        <v>45205</v>
      </c>
      <c r="M2551" s="9">
        <v>45205</v>
      </c>
      <c r="N2551" s="9">
        <v>45204</v>
      </c>
      <c r="O2551" s="7">
        <v>45204</v>
      </c>
      <c r="P2551" s="9">
        <v>45204</v>
      </c>
      <c r="Q2551" s="9">
        <v>44840</v>
      </c>
      <c r="R2551" s="9" t="s">
        <v>34</v>
      </c>
      <c r="S2551" s="16" t="s">
        <v>65</v>
      </c>
      <c r="T2551" s="16" t="s">
        <v>153</v>
      </c>
      <c r="U2551" s="16"/>
      <c r="V2551" s="16"/>
      <c r="W2551" s="16" t="s">
        <v>234</v>
      </c>
      <c r="X2551" s="16" t="s">
        <v>38</v>
      </c>
      <c r="Y2551">
        <v>7</v>
      </c>
      <c r="Z2551">
        <v>10</v>
      </c>
      <c r="AA2551">
        <v>7</v>
      </c>
      <c r="AB2551">
        <v>6</v>
      </c>
      <c r="AC2551">
        <v>0.5</v>
      </c>
      <c r="AD2551">
        <v>11</v>
      </c>
      <c r="AE2551" t="s">
        <v>1546</v>
      </c>
    </row>
    <row r="2552" spans="1:31" x14ac:dyDescent="0.25">
      <c r="A2552" s="16" t="s">
        <v>23</v>
      </c>
      <c r="B2552" s="16" t="s">
        <v>39</v>
      </c>
      <c r="C2552" s="16" t="s">
        <v>789</v>
      </c>
      <c r="D2552" s="16" t="s">
        <v>62</v>
      </c>
      <c r="E2552" s="16" t="s">
        <v>41</v>
      </c>
      <c r="F2552" s="16" t="s">
        <v>28</v>
      </c>
      <c r="G2552" s="16" t="s">
        <v>105</v>
      </c>
      <c r="H2552" s="16" t="s">
        <v>106</v>
      </c>
      <c r="I2552" s="16" t="s">
        <v>106</v>
      </c>
      <c r="J2552" s="16" t="s">
        <v>123</v>
      </c>
      <c r="K2552" s="16" t="s">
        <v>126</v>
      </c>
      <c r="L2552" s="9">
        <v>45121</v>
      </c>
      <c r="M2552" s="9">
        <v>45121</v>
      </c>
      <c r="N2552" s="9">
        <v>45120</v>
      </c>
      <c r="O2552" s="7">
        <v>45120</v>
      </c>
      <c r="P2552" s="9">
        <v>45120</v>
      </c>
      <c r="Q2552" s="9">
        <v>44756</v>
      </c>
      <c r="R2552" s="9" t="s">
        <v>34</v>
      </c>
      <c r="S2552" s="16" t="s">
        <v>65</v>
      </c>
      <c r="T2552" s="16" t="s">
        <v>80</v>
      </c>
      <c r="U2552" s="16"/>
      <c r="V2552" s="16"/>
      <c r="W2552" s="16" t="s">
        <v>234</v>
      </c>
      <c r="X2552" s="16" t="s">
        <v>38</v>
      </c>
      <c r="Y2552">
        <v>7</v>
      </c>
      <c r="Z2552">
        <v>10</v>
      </c>
      <c r="AA2552">
        <v>7</v>
      </c>
      <c r="AB2552">
        <v>6</v>
      </c>
      <c r="AC2552">
        <v>0.5</v>
      </c>
      <c r="AD2552">
        <v>11</v>
      </c>
      <c r="AE2552" t="s">
        <v>1325</v>
      </c>
    </row>
    <row r="2553" spans="1:31" x14ac:dyDescent="0.25">
      <c r="A2553" s="16" t="s">
        <v>23</v>
      </c>
      <c r="B2553" s="16" t="s">
        <v>39</v>
      </c>
      <c r="C2553" s="16" t="s">
        <v>789</v>
      </c>
      <c r="D2553" s="16" t="s">
        <v>62</v>
      </c>
      <c r="E2553" s="16" t="s">
        <v>41</v>
      </c>
      <c r="F2553" s="16" t="s">
        <v>28</v>
      </c>
      <c r="G2553" s="16" t="s">
        <v>105</v>
      </c>
      <c r="H2553" s="16" t="s">
        <v>106</v>
      </c>
      <c r="I2553" s="16" t="s">
        <v>106</v>
      </c>
      <c r="J2553" s="16" t="s">
        <v>123</v>
      </c>
      <c r="K2553" s="16" t="s">
        <v>550</v>
      </c>
      <c r="L2553" s="9"/>
      <c r="M2553" s="9"/>
      <c r="N2553" s="9">
        <v>45120</v>
      </c>
      <c r="O2553" s="7">
        <v>45120</v>
      </c>
      <c r="P2553" s="9">
        <v>45120</v>
      </c>
      <c r="Q2553" s="9">
        <v>44756</v>
      </c>
      <c r="R2553" s="9" t="s">
        <v>34</v>
      </c>
      <c r="S2553" s="16" t="s">
        <v>65</v>
      </c>
      <c r="T2553" s="16" t="s">
        <v>80</v>
      </c>
      <c r="U2553" s="16"/>
      <c r="V2553" s="16"/>
      <c r="W2553" s="16" t="s">
        <v>234</v>
      </c>
      <c r="X2553" s="16" t="s">
        <v>38</v>
      </c>
      <c r="Y2553">
        <v>7</v>
      </c>
      <c r="Z2553">
        <v>10</v>
      </c>
      <c r="AA2553">
        <v>7</v>
      </c>
      <c r="AB2553">
        <v>6</v>
      </c>
      <c r="AC2553">
        <v>0.5</v>
      </c>
      <c r="AD2553">
        <v>11</v>
      </c>
      <c r="AE2553" t="s">
        <v>1839</v>
      </c>
    </row>
    <row r="2554" spans="1:31" x14ac:dyDescent="0.25">
      <c r="A2554" s="16" t="s">
        <v>23</v>
      </c>
      <c r="B2554" s="16" t="s">
        <v>39</v>
      </c>
      <c r="C2554" s="16" t="s">
        <v>789</v>
      </c>
      <c r="D2554" s="16" t="s">
        <v>62</v>
      </c>
      <c r="E2554" s="16" t="s">
        <v>41</v>
      </c>
      <c r="F2554" s="16" t="s">
        <v>28</v>
      </c>
      <c r="G2554" s="16" t="s">
        <v>105</v>
      </c>
      <c r="H2554" s="16" t="s">
        <v>106</v>
      </c>
      <c r="I2554" s="16" t="s">
        <v>106</v>
      </c>
      <c r="J2554" s="16" t="s">
        <v>213</v>
      </c>
      <c r="K2554" s="16" t="s">
        <v>121</v>
      </c>
      <c r="L2554" s="9">
        <v>45233</v>
      </c>
      <c r="M2554" s="9">
        <v>45233</v>
      </c>
      <c r="N2554" s="9">
        <v>45239</v>
      </c>
      <c r="O2554" s="7">
        <v>45239</v>
      </c>
      <c r="P2554" s="9">
        <v>45239</v>
      </c>
      <c r="Q2554" s="9">
        <v>44868</v>
      </c>
      <c r="R2554" s="9" t="s">
        <v>34</v>
      </c>
      <c r="S2554" s="16" t="s">
        <v>65</v>
      </c>
      <c r="T2554" s="16" t="s">
        <v>153</v>
      </c>
      <c r="U2554" s="16"/>
      <c r="V2554" s="16"/>
      <c r="W2554" s="16" t="s">
        <v>234</v>
      </c>
      <c r="X2554" s="16" t="s">
        <v>38</v>
      </c>
      <c r="Y2554">
        <v>7</v>
      </c>
      <c r="Z2554">
        <v>10</v>
      </c>
      <c r="AA2554">
        <v>7</v>
      </c>
      <c r="AB2554">
        <v>6</v>
      </c>
      <c r="AC2554">
        <v>0.5</v>
      </c>
      <c r="AD2554">
        <v>11</v>
      </c>
      <c r="AE2554" t="s">
        <v>1440</v>
      </c>
    </row>
    <row r="2555" spans="1:31" x14ac:dyDescent="0.25">
      <c r="A2555" s="16" t="s">
        <v>23</v>
      </c>
      <c r="B2555" s="16" t="s">
        <v>39</v>
      </c>
      <c r="C2555" s="16" t="s">
        <v>789</v>
      </c>
      <c r="D2555" s="16" t="s">
        <v>62</v>
      </c>
      <c r="E2555" s="16" t="s">
        <v>41</v>
      </c>
      <c r="F2555" s="16" t="s">
        <v>28</v>
      </c>
      <c r="G2555" s="16" t="s">
        <v>105</v>
      </c>
      <c r="H2555" s="16" t="s">
        <v>106</v>
      </c>
      <c r="I2555" s="16" t="s">
        <v>106</v>
      </c>
      <c r="J2555" s="16" t="s">
        <v>133</v>
      </c>
      <c r="K2555" s="16" t="s">
        <v>108</v>
      </c>
      <c r="L2555" s="9">
        <v>45205</v>
      </c>
      <c r="M2555" s="9">
        <v>45268</v>
      </c>
      <c r="N2555" s="9">
        <v>45204</v>
      </c>
      <c r="O2555" s="7">
        <v>45204</v>
      </c>
      <c r="P2555" s="9">
        <v>45204</v>
      </c>
      <c r="Q2555" s="9">
        <v>44840</v>
      </c>
      <c r="R2555" s="9" t="s">
        <v>34</v>
      </c>
      <c r="S2555" s="16" t="s">
        <v>65</v>
      </c>
      <c r="T2555" s="16" t="s">
        <v>153</v>
      </c>
      <c r="U2555" s="16"/>
      <c r="V2555" s="16"/>
      <c r="W2555" s="16" t="s">
        <v>234</v>
      </c>
      <c r="X2555" s="16" t="s">
        <v>38</v>
      </c>
      <c r="Y2555">
        <v>7</v>
      </c>
      <c r="Z2555">
        <v>10</v>
      </c>
      <c r="AA2555">
        <v>7</v>
      </c>
      <c r="AB2555">
        <v>6</v>
      </c>
      <c r="AC2555">
        <v>0.5</v>
      </c>
      <c r="AD2555">
        <v>11</v>
      </c>
      <c r="AE2555" t="s">
        <v>2101</v>
      </c>
    </row>
    <row r="2556" spans="1:31" x14ac:dyDescent="0.25">
      <c r="A2556" s="16" t="s">
        <v>23</v>
      </c>
      <c r="B2556" s="16" t="s">
        <v>39</v>
      </c>
      <c r="C2556" s="16" t="s">
        <v>789</v>
      </c>
      <c r="D2556" s="16" t="s">
        <v>62</v>
      </c>
      <c r="E2556" s="16" t="s">
        <v>41</v>
      </c>
      <c r="F2556" s="16" t="s">
        <v>28</v>
      </c>
      <c r="G2556" s="16" t="s">
        <v>105</v>
      </c>
      <c r="H2556" s="16" t="s">
        <v>106</v>
      </c>
      <c r="I2556" s="16" t="s">
        <v>106</v>
      </c>
      <c r="J2556" s="16" t="s">
        <v>133</v>
      </c>
      <c r="K2556" s="16" t="s">
        <v>64</v>
      </c>
      <c r="L2556" s="9"/>
      <c r="M2556" s="9"/>
      <c r="N2556" s="9">
        <v>45120</v>
      </c>
      <c r="O2556" s="7">
        <v>45120</v>
      </c>
      <c r="P2556" s="9">
        <v>45120</v>
      </c>
      <c r="Q2556" s="9">
        <v>44756</v>
      </c>
      <c r="R2556" s="9" t="s">
        <v>34</v>
      </c>
      <c r="S2556" s="16" t="s">
        <v>65</v>
      </c>
      <c r="T2556" s="16" t="s">
        <v>80</v>
      </c>
      <c r="U2556" s="16"/>
      <c r="V2556" s="16"/>
      <c r="W2556" s="16" t="s">
        <v>234</v>
      </c>
      <c r="X2556" s="16" t="s">
        <v>38</v>
      </c>
      <c r="Y2556">
        <v>7</v>
      </c>
      <c r="Z2556">
        <v>10</v>
      </c>
      <c r="AA2556">
        <v>7</v>
      </c>
      <c r="AB2556">
        <v>6</v>
      </c>
      <c r="AC2556">
        <v>0.5</v>
      </c>
      <c r="AD2556">
        <v>11</v>
      </c>
      <c r="AE2556" t="s">
        <v>1340</v>
      </c>
    </row>
    <row r="2557" spans="1:31" x14ac:dyDescent="0.25">
      <c r="A2557" s="16" t="s">
        <v>3138</v>
      </c>
      <c r="B2557" s="16" t="s">
        <v>24</v>
      </c>
      <c r="C2557" s="16" t="s">
        <v>789</v>
      </c>
      <c r="D2557" s="16" t="s">
        <v>62</v>
      </c>
      <c r="E2557" s="16" t="s">
        <v>41</v>
      </c>
      <c r="F2557" s="16" t="s">
        <v>28</v>
      </c>
      <c r="G2557" s="16" t="s">
        <v>105</v>
      </c>
      <c r="H2557" s="16" t="s">
        <v>106</v>
      </c>
      <c r="I2557" s="16" t="s">
        <v>106</v>
      </c>
      <c r="J2557" s="16" t="s">
        <v>133</v>
      </c>
      <c r="K2557" s="16" t="s">
        <v>794</v>
      </c>
      <c r="L2557" s="9">
        <v>45233</v>
      </c>
      <c r="M2557" s="9">
        <v>45233</v>
      </c>
      <c r="N2557" s="9">
        <v>45239</v>
      </c>
      <c r="O2557" s="7">
        <v>45239</v>
      </c>
      <c r="P2557" s="9">
        <v>45239</v>
      </c>
      <c r="Q2557" s="9">
        <v>44868</v>
      </c>
      <c r="R2557" s="9" t="s">
        <v>34</v>
      </c>
      <c r="S2557" s="16" t="s">
        <v>65</v>
      </c>
      <c r="T2557" s="16" t="s">
        <v>153</v>
      </c>
      <c r="U2557" s="16"/>
      <c r="V2557" s="16"/>
      <c r="W2557" s="16"/>
      <c r="X2557" s="16" t="s">
        <v>38</v>
      </c>
      <c r="Y2557">
        <v>7</v>
      </c>
      <c r="Z2557">
        <v>10</v>
      </c>
      <c r="AA2557">
        <v>7</v>
      </c>
      <c r="AB2557">
        <v>6</v>
      </c>
      <c r="AC2557">
        <v>0.5</v>
      </c>
      <c r="AD2557">
        <v>11</v>
      </c>
      <c r="AE2557" t="s">
        <v>2209</v>
      </c>
    </row>
    <row r="2558" spans="1:31" x14ac:dyDescent="0.25">
      <c r="A2558" s="16" t="s">
        <v>3138</v>
      </c>
      <c r="B2558" s="16" t="s">
        <v>24</v>
      </c>
      <c r="C2558" s="16" t="s">
        <v>789</v>
      </c>
      <c r="D2558" s="16" t="s">
        <v>62</v>
      </c>
      <c r="E2558" s="16" t="s">
        <v>41</v>
      </c>
      <c r="F2558" s="16" t="s">
        <v>28</v>
      </c>
      <c r="G2558" s="16" t="s">
        <v>105</v>
      </c>
      <c r="H2558" s="16" t="s">
        <v>106</v>
      </c>
      <c r="I2558" s="16" t="s">
        <v>106</v>
      </c>
      <c r="J2558" s="16" t="s">
        <v>133</v>
      </c>
      <c r="K2558" s="16" t="s">
        <v>795</v>
      </c>
      <c r="L2558" s="9"/>
      <c r="M2558" s="9"/>
      <c r="N2558" s="9">
        <v>45239</v>
      </c>
      <c r="O2558" s="7">
        <v>45239</v>
      </c>
      <c r="P2558" s="9">
        <v>45239</v>
      </c>
      <c r="Q2558" s="9">
        <v>44868</v>
      </c>
      <c r="R2558" s="9" t="s">
        <v>34</v>
      </c>
      <c r="S2558" s="16" t="s">
        <v>65</v>
      </c>
      <c r="T2558" s="16" t="s">
        <v>153</v>
      </c>
      <c r="U2558" s="16"/>
      <c r="V2558" s="16"/>
      <c r="W2558" s="16"/>
      <c r="X2558" s="16" t="s">
        <v>38</v>
      </c>
      <c r="Y2558">
        <v>7</v>
      </c>
      <c r="Z2558">
        <v>10</v>
      </c>
      <c r="AA2558">
        <v>7</v>
      </c>
      <c r="AB2558">
        <v>6</v>
      </c>
      <c r="AC2558">
        <v>0.5</v>
      </c>
      <c r="AD2558">
        <v>11</v>
      </c>
      <c r="AE2558" t="s">
        <v>2210</v>
      </c>
    </row>
    <row r="2559" spans="1:31" x14ac:dyDescent="0.25">
      <c r="A2559" s="16" t="s">
        <v>23</v>
      </c>
      <c r="B2559" s="16" t="s">
        <v>39</v>
      </c>
      <c r="C2559" s="16" t="s">
        <v>789</v>
      </c>
      <c r="D2559" s="16" t="s">
        <v>62</v>
      </c>
      <c r="E2559" s="16" t="s">
        <v>41</v>
      </c>
      <c r="F2559" s="16" t="s">
        <v>28</v>
      </c>
      <c r="G2559" s="16" t="s">
        <v>105</v>
      </c>
      <c r="H2559" s="16" t="s">
        <v>106</v>
      </c>
      <c r="I2559" s="16" t="s">
        <v>106</v>
      </c>
      <c r="J2559" s="16" t="s">
        <v>133</v>
      </c>
      <c r="K2559" s="16" t="s">
        <v>121</v>
      </c>
      <c r="L2559" s="9">
        <v>45121</v>
      </c>
      <c r="M2559" s="9">
        <v>45142</v>
      </c>
      <c r="N2559" s="9">
        <v>45141</v>
      </c>
      <c r="O2559" s="7">
        <v>45141</v>
      </c>
      <c r="P2559" s="9">
        <v>45141</v>
      </c>
      <c r="Q2559" s="9">
        <v>44756</v>
      </c>
      <c r="R2559" s="9" t="s">
        <v>34</v>
      </c>
      <c r="S2559" s="16" t="s">
        <v>65</v>
      </c>
      <c r="T2559" s="16" t="s">
        <v>80</v>
      </c>
      <c r="U2559" s="16"/>
      <c r="V2559" s="16"/>
      <c r="W2559" s="16" t="s">
        <v>234</v>
      </c>
      <c r="X2559" s="16" t="s">
        <v>38</v>
      </c>
      <c r="Y2559">
        <v>7</v>
      </c>
      <c r="Z2559">
        <v>10</v>
      </c>
      <c r="AA2559">
        <v>7</v>
      </c>
      <c r="AB2559">
        <v>6</v>
      </c>
      <c r="AC2559">
        <v>0.5</v>
      </c>
      <c r="AD2559">
        <v>11</v>
      </c>
      <c r="AE2559" t="s">
        <v>1341</v>
      </c>
    </row>
    <row r="2560" spans="1:31" x14ac:dyDescent="0.25">
      <c r="A2560" s="16" t="s">
        <v>23</v>
      </c>
      <c r="B2560" s="16" t="s">
        <v>39</v>
      </c>
      <c r="C2560" s="16" t="s">
        <v>789</v>
      </c>
      <c r="D2560" s="16" t="s">
        <v>62</v>
      </c>
      <c r="E2560" s="16" t="s">
        <v>41</v>
      </c>
      <c r="F2560" s="16" t="s">
        <v>28</v>
      </c>
      <c r="G2560" s="16" t="s">
        <v>105</v>
      </c>
      <c r="H2560" s="16" t="s">
        <v>106</v>
      </c>
      <c r="I2560" s="16" t="s">
        <v>106</v>
      </c>
      <c r="J2560" s="16" t="s">
        <v>133</v>
      </c>
      <c r="K2560" s="16" t="s">
        <v>87</v>
      </c>
      <c r="L2560" s="9"/>
      <c r="M2560" s="9"/>
      <c r="N2560" s="9">
        <v>45120</v>
      </c>
      <c r="O2560" s="7">
        <v>45120</v>
      </c>
      <c r="P2560" s="9">
        <v>45120</v>
      </c>
      <c r="Q2560" s="9">
        <v>44756</v>
      </c>
      <c r="R2560" s="9" t="s">
        <v>34</v>
      </c>
      <c r="S2560" s="16" t="s">
        <v>65</v>
      </c>
      <c r="T2560" s="16" t="s">
        <v>153</v>
      </c>
      <c r="U2560" s="16"/>
      <c r="V2560" s="16"/>
      <c r="W2560" s="16" t="s">
        <v>234</v>
      </c>
      <c r="X2560" s="16" t="s">
        <v>38</v>
      </c>
      <c r="Y2560">
        <v>7</v>
      </c>
      <c r="Z2560">
        <v>10</v>
      </c>
      <c r="AA2560">
        <v>7</v>
      </c>
      <c r="AB2560">
        <v>6</v>
      </c>
      <c r="AC2560">
        <v>0.5</v>
      </c>
      <c r="AD2560">
        <v>11</v>
      </c>
      <c r="AE2560" t="s">
        <v>2211</v>
      </c>
    </row>
    <row r="2561" spans="1:31" x14ac:dyDescent="0.25">
      <c r="A2561" s="16" t="s">
        <v>23</v>
      </c>
      <c r="B2561" s="16" t="s">
        <v>39</v>
      </c>
      <c r="C2561" s="16" t="s">
        <v>789</v>
      </c>
      <c r="D2561" s="16" t="s">
        <v>62</v>
      </c>
      <c r="E2561" s="16" t="s">
        <v>41</v>
      </c>
      <c r="F2561" s="16" t="s">
        <v>28</v>
      </c>
      <c r="G2561" s="16" t="s">
        <v>105</v>
      </c>
      <c r="H2561" s="16" t="s">
        <v>106</v>
      </c>
      <c r="I2561" s="16" t="s">
        <v>106</v>
      </c>
      <c r="J2561" s="16" t="s">
        <v>134</v>
      </c>
      <c r="K2561" s="16" t="s">
        <v>132</v>
      </c>
      <c r="L2561" s="9">
        <v>45238</v>
      </c>
      <c r="M2561" s="9">
        <v>45205</v>
      </c>
      <c r="N2561" s="9">
        <v>45267</v>
      </c>
      <c r="O2561" s="7">
        <v>45267</v>
      </c>
      <c r="P2561" s="9">
        <v>45267</v>
      </c>
      <c r="Q2561" s="9">
        <v>44903</v>
      </c>
      <c r="R2561" s="9" t="s">
        <v>34</v>
      </c>
      <c r="S2561" s="16" t="s">
        <v>65</v>
      </c>
      <c r="T2561" s="16" t="s">
        <v>153</v>
      </c>
      <c r="U2561" s="16"/>
      <c r="V2561" s="16"/>
      <c r="W2561" s="16" t="s">
        <v>234</v>
      </c>
      <c r="X2561" s="16" t="s">
        <v>38</v>
      </c>
      <c r="Y2561">
        <v>7</v>
      </c>
      <c r="Z2561">
        <v>10</v>
      </c>
      <c r="AA2561">
        <v>7</v>
      </c>
      <c r="AB2561">
        <v>6</v>
      </c>
      <c r="AC2561">
        <v>0.5</v>
      </c>
      <c r="AD2561">
        <v>11</v>
      </c>
      <c r="AE2561" t="s">
        <v>1548</v>
      </c>
    </row>
    <row r="2562" spans="1:31" x14ac:dyDescent="0.25">
      <c r="A2562" s="16" t="s">
        <v>23</v>
      </c>
      <c r="B2562" s="16" t="s">
        <v>39</v>
      </c>
      <c r="C2562" s="16" t="s">
        <v>789</v>
      </c>
      <c r="D2562" s="16" t="s">
        <v>62</v>
      </c>
      <c r="E2562" s="16" t="s">
        <v>41</v>
      </c>
      <c r="F2562" s="16" t="s">
        <v>28</v>
      </c>
      <c r="G2562" s="16" t="s">
        <v>105</v>
      </c>
      <c r="H2562" s="16" t="s">
        <v>106</v>
      </c>
      <c r="I2562" s="16" t="s">
        <v>106</v>
      </c>
      <c r="J2562" s="16" t="s">
        <v>134</v>
      </c>
      <c r="K2562" s="16" t="s">
        <v>796</v>
      </c>
      <c r="L2562" s="9">
        <v>45142</v>
      </c>
      <c r="M2562" s="9">
        <v>45142</v>
      </c>
      <c r="N2562" s="9">
        <v>45141</v>
      </c>
      <c r="O2562" s="7">
        <v>45141</v>
      </c>
      <c r="P2562" s="9">
        <v>45141</v>
      </c>
      <c r="Q2562" s="9">
        <v>44777</v>
      </c>
      <c r="R2562" s="9" t="s">
        <v>34</v>
      </c>
      <c r="S2562" s="16" t="s">
        <v>65</v>
      </c>
      <c r="T2562" s="16" t="s">
        <v>153</v>
      </c>
      <c r="U2562" s="16"/>
      <c r="V2562" s="16"/>
      <c r="W2562" s="16" t="s">
        <v>234</v>
      </c>
      <c r="X2562" s="16" t="s">
        <v>38</v>
      </c>
      <c r="Y2562">
        <v>7</v>
      </c>
      <c r="Z2562">
        <v>10</v>
      </c>
      <c r="AA2562">
        <v>7</v>
      </c>
      <c r="AB2562">
        <v>6</v>
      </c>
      <c r="AC2562">
        <v>0.5</v>
      </c>
      <c r="AD2562">
        <v>11</v>
      </c>
      <c r="AE2562" t="s">
        <v>2212</v>
      </c>
    </row>
    <row r="2563" spans="1:31" x14ac:dyDescent="0.25">
      <c r="A2563" s="16" t="s">
        <v>23</v>
      </c>
      <c r="B2563" s="16" t="s">
        <v>39</v>
      </c>
      <c r="C2563" s="16" t="s">
        <v>789</v>
      </c>
      <c r="D2563" s="16" t="s">
        <v>62</v>
      </c>
      <c r="E2563" s="16" t="s">
        <v>41</v>
      </c>
      <c r="F2563" s="16" t="s">
        <v>28</v>
      </c>
      <c r="G2563" s="16" t="s">
        <v>105</v>
      </c>
      <c r="H2563" s="16" t="s">
        <v>106</v>
      </c>
      <c r="I2563" s="16" t="s">
        <v>106</v>
      </c>
      <c r="J2563" s="16" t="s">
        <v>134</v>
      </c>
      <c r="K2563" s="16" t="s">
        <v>53</v>
      </c>
      <c r="L2563" s="9"/>
      <c r="M2563" s="9"/>
      <c r="N2563" s="9">
        <v>45267</v>
      </c>
      <c r="O2563" s="7">
        <v>45267</v>
      </c>
      <c r="P2563" s="9">
        <v>45267</v>
      </c>
      <c r="Q2563" s="9">
        <v>44903</v>
      </c>
      <c r="R2563" s="9" t="s">
        <v>34</v>
      </c>
      <c r="S2563" s="16" t="s">
        <v>65</v>
      </c>
      <c r="T2563" s="16" t="s">
        <v>153</v>
      </c>
      <c r="U2563" s="16"/>
      <c r="V2563" s="16"/>
      <c r="W2563" s="16" t="s">
        <v>234</v>
      </c>
      <c r="X2563" s="16" t="s">
        <v>38</v>
      </c>
      <c r="Y2563">
        <v>7</v>
      </c>
      <c r="Z2563">
        <v>10</v>
      </c>
      <c r="AA2563">
        <v>7</v>
      </c>
      <c r="AB2563">
        <v>6</v>
      </c>
      <c r="AC2563">
        <v>0.5</v>
      </c>
      <c r="AD2563">
        <v>11</v>
      </c>
      <c r="AE2563" t="s">
        <v>1677</v>
      </c>
    </row>
    <row r="2564" spans="1:31" x14ac:dyDescent="0.25">
      <c r="A2564" s="16" t="s">
        <v>23</v>
      </c>
      <c r="B2564" s="16" t="s">
        <v>39</v>
      </c>
      <c r="C2564" s="16" t="s">
        <v>789</v>
      </c>
      <c r="D2564" s="16" t="s">
        <v>62</v>
      </c>
      <c r="E2564" s="16" t="s">
        <v>41</v>
      </c>
      <c r="F2564" s="16" t="s">
        <v>28</v>
      </c>
      <c r="G2564" s="16" t="s">
        <v>105</v>
      </c>
      <c r="H2564" s="16" t="s">
        <v>106</v>
      </c>
      <c r="I2564" s="16" t="s">
        <v>106</v>
      </c>
      <c r="J2564" s="16" t="s">
        <v>134</v>
      </c>
      <c r="K2564" s="16" t="s">
        <v>108</v>
      </c>
      <c r="L2564" s="9">
        <v>45238</v>
      </c>
      <c r="M2564" s="9">
        <v>45268</v>
      </c>
      <c r="N2564" s="9">
        <v>45267</v>
      </c>
      <c r="O2564" s="7">
        <v>45267</v>
      </c>
      <c r="P2564" s="9">
        <v>45267</v>
      </c>
      <c r="Q2564" s="9">
        <v>44903</v>
      </c>
      <c r="R2564" s="9" t="s">
        <v>34</v>
      </c>
      <c r="S2564" s="16" t="s">
        <v>65</v>
      </c>
      <c r="T2564" s="16" t="s">
        <v>153</v>
      </c>
      <c r="U2564" s="16"/>
      <c r="V2564" s="16"/>
      <c r="W2564" s="16" t="s">
        <v>234</v>
      </c>
      <c r="X2564" s="16" t="s">
        <v>38</v>
      </c>
      <c r="Y2564">
        <v>7</v>
      </c>
      <c r="Z2564">
        <v>10</v>
      </c>
      <c r="AA2564">
        <v>7</v>
      </c>
      <c r="AB2564">
        <v>6</v>
      </c>
      <c r="AC2564">
        <v>0.5</v>
      </c>
      <c r="AD2564">
        <v>11</v>
      </c>
      <c r="AE2564" t="s">
        <v>1655</v>
      </c>
    </row>
    <row r="2565" spans="1:31" x14ac:dyDescent="0.25">
      <c r="A2565" s="16" t="s">
        <v>23</v>
      </c>
      <c r="B2565" s="16" t="s">
        <v>39</v>
      </c>
      <c r="C2565" s="16" t="s">
        <v>789</v>
      </c>
      <c r="D2565" s="16" t="s">
        <v>62</v>
      </c>
      <c r="E2565" s="16" t="s">
        <v>41</v>
      </c>
      <c r="F2565" s="16" t="s">
        <v>28</v>
      </c>
      <c r="G2565" s="16" t="s">
        <v>105</v>
      </c>
      <c r="H2565" s="16" t="s">
        <v>106</v>
      </c>
      <c r="I2565" s="16" t="s">
        <v>106</v>
      </c>
      <c r="J2565" s="16" t="s">
        <v>134</v>
      </c>
      <c r="K2565" s="16" t="s">
        <v>238</v>
      </c>
      <c r="L2565" s="9"/>
      <c r="M2565" s="9"/>
      <c r="N2565" s="9">
        <v>45120</v>
      </c>
      <c r="O2565" s="7">
        <v>45120</v>
      </c>
      <c r="P2565" s="9">
        <v>45120</v>
      </c>
      <c r="Q2565" s="9">
        <v>44756</v>
      </c>
      <c r="R2565" s="9" t="s">
        <v>34</v>
      </c>
      <c r="S2565" s="16" t="s">
        <v>65</v>
      </c>
      <c r="T2565" s="16" t="s">
        <v>80</v>
      </c>
      <c r="U2565" s="16"/>
      <c r="V2565" s="16"/>
      <c r="W2565" s="16" t="s">
        <v>234</v>
      </c>
      <c r="X2565" s="16" t="s">
        <v>38</v>
      </c>
      <c r="Y2565">
        <v>7</v>
      </c>
      <c r="Z2565">
        <v>10</v>
      </c>
      <c r="AA2565">
        <v>7</v>
      </c>
      <c r="AB2565">
        <v>6</v>
      </c>
      <c r="AC2565">
        <v>0.5</v>
      </c>
      <c r="AD2565">
        <v>11</v>
      </c>
      <c r="AE2565" t="s">
        <v>1551</v>
      </c>
    </row>
    <row r="2566" spans="1:31" x14ac:dyDescent="0.25">
      <c r="A2566" s="16" t="s">
        <v>3138</v>
      </c>
      <c r="B2566" s="16" t="s">
        <v>24</v>
      </c>
      <c r="C2566" s="16" t="s">
        <v>789</v>
      </c>
      <c r="D2566" s="16" t="s">
        <v>62</v>
      </c>
      <c r="E2566" s="16" t="s">
        <v>41</v>
      </c>
      <c r="F2566" s="16" t="s">
        <v>28</v>
      </c>
      <c r="G2566" s="16" t="s">
        <v>105</v>
      </c>
      <c r="H2566" s="16" t="s">
        <v>106</v>
      </c>
      <c r="I2566" s="16" t="s">
        <v>106</v>
      </c>
      <c r="J2566" s="16" t="s">
        <v>134</v>
      </c>
      <c r="K2566" s="16" t="s">
        <v>323</v>
      </c>
      <c r="L2566" s="9">
        <v>45205</v>
      </c>
      <c r="M2566" s="9">
        <v>45205</v>
      </c>
      <c r="N2566" s="9">
        <v>45204</v>
      </c>
      <c r="O2566" s="7">
        <v>45204</v>
      </c>
      <c r="P2566" s="9">
        <v>45204</v>
      </c>
      <c r="Q2566" s="9">
        <v>44840</v>
      </c>
      <c r="R2566" s="9" t="s">
        <v>34</v>
      </c>
      <c r="S2566" s="16" t="s">
        <v>65</v>
      </c>
      <c r="T2566" s="16" t="s">
        <v>153</v>
      </c>
      <c r="U2566" s="16"/>
      <c r="V2566" s="16"/>
      <c r="W2566" s="16"/>
      <c r="X2566" s="16" t="s">
        <v>38</v>
      </c>
      <c r="Y2566">
        <v>7</v>
      </c>
      <c r="Z2566">
        <v>10</v>
      </c>
      <c r="AA2566">
        <v>7</v>
      </c>
      <c r="AB2566">
        <v>6</v>
      </c>
      <c r="AC2566">
        <v>0.5</v>
      </c>
      <c r="AD2566">
        <v>11</v>
      </c>
      <c r="AE2566" t="s">
        <v>1554</v>
      </c>
    </row>
    <row r="2567" spans="1:31" x14ac:dyDescent="0.25">
      <c r="A2567" s="16" t="s">
        <v>23</v>
      </c>
      <c r="B2567" s="16" t="s">
        <v>39</v>
      </c>
      <c r="C2567" s="16" t="s">
        <v>789</v>
      </c>
      <c r="D2567" s="16" t="s">
        <v>62</v>
      </c>
      <c r="E2567" s="16" t="s">
        <v>41</v>
      </c>
      <c r="F2567" s="16" t="s">
        <v>28</v>
      </c>
      <c r="G2567" s="16" t="s">
        <v>105</v>
      </c>
      <c r="H2567" s="16" t="s">
        <v>106</v>
      </c>
      <c r="I2567" s="16" t="s">
        <v>106</v>
      </c>
      <c r="J2567" s="16" t="s">
        <v>134</v>
      </c>
      <c r="K2567" s="16" t="s">
        <v>324</v>
      </c>
      <c r="L2567" s="9">
        <v>45238</v>
      </c>
      <c r="M2567" s="9">
        <v>45268</v>
      </c>
      <c r="N2567" s="9">
        <v>45267</v>
      </c>
      <c r="O2567" s="7">
        <v>45267</v>
      </c>
      <c r="P2567" s="9">
        <v>45267</v>
      </c>
      <c r="Q2567" s="9">
        <v>44903</v>
      </c>
      <c r="R2567" s="9" t="s">
        <v>34</v>
      </c>
      <c r="S2567" s="16" t="s">
        <v>65</v>
      </c>
      <c r="T2567" s="16" t="s">
        <v>153</v>
      </c>
      <c r="U2567" s="16"/>
      <c r="V2567" s="16"/>
      <c r="W2567" s="16" t="s">
        <v>234</v>
      </c>
      <c r="X2567" s="16" t="s">
        <v>38</v>
      </c>
      <c r="Y2567">
        <v>7</v>
      </c>
      <c r="Z2567">
        <v>10</v>
      </c>
      <c r="AA2567">
        <v>7</v>
      </c>
      <c r="AB2567">
        <v>6</v>
      </c>
      <c r="AC2567">
        <v>0.5</v>
      </c>
      <c r="AD2567">
        <v>11</v>
      </c>
      <c r="AE2567" t="s">
        <v>1555</v>
      </c>
    </row>
    <row r="2568" spans="1:31" x14ac:dyDescent="0.25">
      <c r="A2568" s="16" t="s">
        <v>23</v>
      </c>
      <c r="B2568" s="16" t="s">
        <v>39</v>
      </c>
      <c r="C2568" s="16" t="s">
        <v>789</v>
      </c>
      <c r="D2568" s="16" t="s">
        <v>62</v>
      </c>
      <c r="E2568" s="16" t="s">
        <v>41</v>
      </c>
      <c r="F2568" s="16" t="s">
        <v>28</v>
      </c>
      <c r="G2568" s="16" t="s">
        <v>105</v>
      </c>
      <c r="H2568" s="16" t="s">
        <v>106</v>
      </c>
      <c r="I2568" s="16" t="s">
        <v>106</v>
      </c>
      <c r="J2568" s="16" t="s">
        <v>134</v>
      </c>
      <c r="K2568" s="16" t="s">
        <v>64</v>
      </c>
      <c r="L2568" s="9"/>
      <c r="M2568" s="9"/>
      <c r="N2568" s="9">
        <v>45267</v>
      </c>
      <c r="O2568" s="7">
        <v>45267</v>
      </c>
      <c r="P2568" s="9">
        <v>45267</v>
      </c>
      <c r="Q2568" s="9">
        <v>44903</v>
      </c>
      <c r="R2568" s="9" t="s">
        <v>34</v>
      </c>
      <c r="S2568" s="16" t="s">
        <v>65</v>
      </c>
      <c r="T2568" s="16" t="s">
        <v>153</v>
      </c>
      <c r="U2568" s="16"/>
      <c r="V2568" s="16"/>
      <c r="W2568" s="16" t="s">
        <v>234</v>
      </c>
      <c r="X2568" s="16" t="s">
        <v>38</v>
      </c>
      <c r="Y2568">
        <v>7</v>
      </c>
      <c r="Z2568">
        <v>10</v>
      </c>
      <c r="AA2568">
        <v>7</v>
      </c>
      <c r="AB2568">
        <v>6</v>
      </c>
      <c r="AC2568">
        <v>0.5</v>
      </c>
      <c r="AD2568">
        <v>11</v>
      </c>
      <c r="AE2568" t="s">
        <v>1556</v>
      </c>
    </row>
    <row r="2569" spans="1:31" x14ac:dyDescent="0.25">
      <c r="A2569" s="16" t="s">
        <v>23</v>
      </c>
      <c r="B2569" s="16" t="s">
        <v>39</v>
      </c>
      <c r="C2569" s="16" t="s">
        <v>789</v>
      </c>
      <c r="D2569" s="16" t="s">
        <v>62</v>
      </c>
      <c r="E2569" s="16" t="s">
        <v>41</v>
      </c>
      <c r="F2569" s="16" t="s">
        <v>28</v>
      </c>
      <c r="G2569" s="16" t="s">
        <v>105</v>
      </c>
      <c r="H2569" s="16" t="s">
        <v>106</v>
      </c>
      <c r="I2569" s="16" t="s">
        <v>106</v>
      </c>
      <c r="J2569" s="16" t="s">
        <v>134</v>
      </c>
      <c r="K2569" s="16" t="s">
        <v>325</v>
      </c>
      <c r="L2569" s="9">
        <v>45205</v>
      </c>
      <c r="M2569" s="9">
        <v>45205</v>
      </c>
      <c r="N2569" s="9">
        <v>45204</v>
      </c>
      <c r="O2569" s="7">
        <v>45204</v>
      </c>
      <c r="P2569" s="9">
        <v>45204</v>
      </c>
      <c r="Q2569" s="9">
        <v>44840</v>
      </c>
      <c r="R2569" s="9" t="s">
        <v>34</v>
      </c>
      <c r="S2569" s="16" t="s">
        <v>65</v>
      </c>
      <c r="T2569" s="16" t="s">
        <v>153</v>
      </c>
      <c r="U2569" s="16"/>
      <c r="V2569" s="16"/>
      <c r="W2569" s="16" t="s">
        <v>234</v>
      </c>
      <c r="X2569" s="16" t="s">
        <v>38</v>
      </c>
      <c r="Y2569">
        <v>7</v>
      </c>
      <c r="Z2569">
        <v>10</v>
      </c>
      <c r="AA2569">
        <v>7</v>
      </c>
      <c r="AB2569">
        <v>6</v>
      </c>
      <c r="AC2569">
        <v>0.5</v>
      </c>
      <c r="AD2569">
        <v>11</v>
      </c>
      <c r="AE2569" t="s">
        <v>1557</v>
      </c>
    </row>
    <row r="2570" spans="1:31" x14ac:dyDescent="0.25">
      <c r="A2570" s="16" t="s">
        <v>23</v>
      </c>
      <c r="B2570" s="16" t="s">
        <v>39</v>
      </c>
      <c r="C2570" s="16" t="s">
        <v>789</v>
      </c>
      <c r="D2570" s="16" t="s">
        <v>62</v>
      </c>
      <c r="E2570" s="16" t="s">
        <v>41</v>
      </c>
      <c r="F2570" s="16" t="s">
        <v>28</v>
      </c>
      <c r="G2570" s="16" t="s">
        <v>105</v>
      </c>
      <c r="H2570" s="16" t="s">
        <v>106</v>
      </c>
      <c r="I2570" s="16" t="s">
        <v>106</v>
      </c>
      <c r="J2570" s="16" t="s">
        <v>134</v>
      </c>
      <c r="K2570" s="16" t="s">
        <v>890</v>
      </c>
      <c r="L2570" s="9"/>
      <c r="M2570" s="9"/>
      <c r="N2570" s="9">
        <v>45176</v>
      </c>
      <c r="O2570" s="7">
        <v>45176</v>
      </c>
      <c r="P2570" s="9">
        <v>45176</v>
      </c>
      <c r="Q2570" s="9">
        <v>44805</v>
      </c>
      <c r="R2570" s="9"/>
      <c r="S2570" s="16" t="s">
        <v>65</v>
      </c>
      <c r="T2570" s="16" t="s">
        <v>153</v>
      </c>
      <c r="U2570" s="16"/>
      <c r="V2570" s="16"/>
      <c r="W2570" s="16" t="s">
        <v>234</v>
      </c>
      <c r="X2570" s="16" t="s">
        <v>38</v>
      </c>
      <c r="Y2570">
        <v>7</v>
      </c>
      <c r="Z2570">
        <v>10</v>
      </c>
      <c r="AA2570">
        <v>7</v>
      </c>
      <c r="AB2570">
        <v>6</v>
      </c>
      <c r="AC2570">
        <v>0.5</v>
      </c>
      <c r="AD2570">
        <v>11</v>
      </c>
      <c r="AE2570" t="s">
        <v>2217</v>
      </c>
    </row>
    <row r="2571" spans="1:31" x14ac:dyDescent="0.25">
      <c r="A2571" s="16" t="s">
        <v>23</v>
      </c>
      <c r="B2571" s="16" t="s">
        <v>39</v>
      </c>
      <c r="C2571" s="16" t="s">
        <v>789</v>
      </c>
      <c r="D2571" s="16" t="s">
        <v>62</v>
      </c>
      <c r="E2571" s="16" t="s">
        <v>41</v>
      </c>
      <c r="F2571" s="16" t="s">
        <v>28</v>
      </c>
      <c r="G2571" s="16" t="s">
        <v>105</v>
      </c>
      <c r="H2571" s="16" t="s">
        <v>106</v>
      </c>
      <c r="I2571" s="16" t="s">
        <v>106</v>
      </c>
      <c r="J2571" s="16" t="s">
        <v>134</v>
      </c>
      <c r="K2571" s="16" t="s">
        <v>797</v>
      </c>
      <c r="L2571" s="9">
        <v>45121</v>
      </c>
      <c r="M2571" s="9">
        <v>45121</v>
      </c>
      <c r="N2571" s="9">
        <v>45120</v>
      </c>
      <c r="O2571" s="7">
        <v>45120</v>
      </c>
      <c r="P2571" s="9">
        <v>45120</v>
      </c>
      <c r="Q2571" s="9">
        <v>44756</v>
      </c>
      <c r="R2571" s="9" t="s">
        <v>34</v>
      </c>
      <c r="S2571" s="16" t="s">
        <v>65</v>
      </c>
      <c r="T2571" s="16" t="s">
        <v>80</v>
      </c>
      <c r="U2571" s="16"/>
      <c r="V2571" s="16"/>
      <c r="W2571" s="16" t="s">
        <v>234</v>
      </c>
      <c r="X2571" s="16" t="s">
        <v>38</v>
      </c>
      <c r="Y2571">
        <v>7</v>
      </c>
      <c r="Z2571">
        <v>10</v>
      </c>
      <c r="AA2571">
        <v>7</v>
      </c>
      <c r="AB2571">
        <v>6</v>
      </c>
      <c r="AC2571">
        <v>0.5</v>
      </c>
      <c r="AD2571">
        <v>11</v>
      </c>
      <c r="AE2571" t="s">
        <v>2213</v>
      </c>
    </row>
    <row r="2572" spans="1:31" x14ac:dyDescent="0.25">
      <c r="A2572" s="16" t="s">
        <v>23</v>
      </c>
      <c r="B2572" s="16" t="s">
        <v>39</v>
      </c>
      <c r="C2572" s="16" t="s">
        <v>789</v>
      </c>
      <c r="D2572" s="16" t="s">
        <v>62</v>
      </c>
      <c r="E2572" s="16" t="s">
        <v>41</v>
      </c>
      <c r="F2572" s="16" t="s">
        <v>28</v>
      </c>
      <c r="G2572" s="16" t="s">
        <v>105</v>
      </c>
      <c r="H2572" s="16" t="s">
        <v>106</v>
      </c>
      <c r="I2572" s="16" t="s">
        <v>106</v>
      </c>
      <c r="J2572" s="16" t="s">
        <v>134</v>
      </c>
      <c r="K2572" s="16" t="s">
        <v>798</v>
      </c>
      <c r="L2572" s="9"/>
      <c r="M2572" s="9"/>
      <c r="N2572" s="9">
        <v>45120</v>
      </c>
      <c r="O2572" s="7">
        <v>45120</v>
      </c>
      <c r="P2572" s="9">
        <v>45120</v>
      </c>
      <c r="Q2572" s="9"/>
      <c r="R2572" s="9" t="s">
        <v>34</v>
      </c>
      <c r="S2572" s="16" t="s">
        <v>65</v>
      </c>
      <c r="T2572" s="16" t="s">
        <v>80</v>
      </c>
      <c r="U2572" s="16"/>
      <c r="V2572" s="16"/>
      <c r="W2572" s="16" t="s">
        <v>234</v>
      </c>
      <c r="X2572" s="16" t="s">
        <v>38</v>
      </c>
      <c r="Y2572">
        <v>7</v>
      </c>
      <c r="Z2572">
        <v>10</v>
      </c>
      <c r="AA2572">
        <v>7</v>
      </c>
      <c r="AB2572">
        <v>6</v>
      </c>
      <c r="AC2572">
        <v>0.5</v>
      </c>
      <c r="AD2572">
        <v>11</v>
      </c>
      <c r="AE2572" t="s">
        <v>2214</v>
      </c>
    </row>
    <row r="2573" spans="1:31" x14ac:dyDescent="0.25">
      <c r="A2573" s="16" t="s">
        <v>3138</v>
      </c>
      <c r="B2573" s="16" t="s">
        <v>24</v>
      </c>
      <c r="C2573" s="16" t="s">
        <v>789</v>
      </c>
      <c r="D2573" s="16" t="s">
        <v>62</v>
      </c>
      <c r="E2573" s="16" t="s">
        <v>41</v>
      </c>
      <c r="F2573" s="16" t="s">
        <v>28</v>
      </c>
      <c r="G2573" s="16" t="s">
        <v>105</v>
      </c>
      <c r="H2573" s="16" t="s">
        <v>106</v>
      </c>
      <c r="I2573" s="16" t="s">
        <v>106</v>
      </c>
      <c r="J2573" s="16" t="s">
        <v>134</v>
      </c>
      <c r="K2573" s="16" t="s">
        <v>799</v>
      </c>
      <c r="L2573" s="9">
        <v>45121</v>
      </c>
      <c r="M2573" s="9">
        <v>45121</v>
      </c>
      <c r="N2573" s="9">
        <v>45120</v>
      </c>
      <c r="O2573" s="7">
        <v>45120</v>
      </c>
      <c r="P2573" s="9">
        <v>45120</v>
      </c>
      <c r="Q2573" s="9">
        <v>44756</v>
      </c>
      <c r="R2573" s="9" t="s">
        <v>34</v>
      </c>
      <c r="S2573" s="16" t="s">
        <v>65</v>
      </c>
      <c r="T2573" s="16" t="s">
        <v>153</v>
      </c>
      <c r="U2573" s="16"/>
      <c r="V2573" s="16"/>
      <c r="W2573" s="16"/>
      <c r="X2573" s="16" t="s">
        <v>38</v>
      </c>
      <c r="Y2573">
        <v>7</v>
      </c>
      <c r="Z2573">
        <v>10</v>
      </c>
      <c r="AA2573">
        <v>7</v>
      </c>
      <c r="AB2573">
        <v>6</v>
      </c>
      <c r="AC2573">
        <v>0.5</v>
      </c>
      <c r="AD2573">
        <v>11</v>
      </c>
      <c r="AE2573" t="s">
        <v>2215</v>
      </c>
    </row>
    <row r="2574" spans="1:31" x14ac:dyDescent="0.25">
      <c r="A2574" s="16" t="s">
        <v>23</v>
      </c>
      <c r="B2574" s="16" t="s">
        <v>39</v>
      </c>
      <c r="C2574" s="16" t="s">
        <v>789</v>
      </c>
      <c r="D2574" s="16" t="s">
        <v>62</v>
      </c>
      <c r="E2574" s="16" t="s">
        <v>41</v>
      </c>
      <c r="F2574" s="16" t="s">
        <v>28</v>
      </c>
      <c r="G2574" s="16" t="s">
        <v>105</v>
      </c>
      <c r="H2574" s="16" t="s">
        <v>106</v>
      </c>
      <c r="I2574" s="16" t="s">
        <v>106</v>
      </c>
      <c r="J2574" s="16" t="s">
        <v>134</v>
      </c>
      <c r="K2574" s="16" t="s">
        <v>800</v>
      </c>
      <c r="L2574" s="9">
        <v>45121</v>
      </c>
      <c r="M2574" s="9">
        <v>45121</v>
      </c>
      <c r="N2574" s="9">
        <v>45120</v>
      </c>
      <c r="O2574" s="7">
        <v>45120</v>
      </c>
      <c r="P2574" s="9">
        <v>45120</v>
      </c>
      <c r="Q2574" s="9">
        <v>44756</v>
      </c>
      <c r="R2574" s="9" t="s">
        <v>34</v>
      </c>
      <c r="S2574" s="16" t="s">
        <v>65</v>
      </c>
      <c r="T2574" s="16" t="s">
        <v>80</v>
      </c>
      <c r="U2574" s="16"/>
      <c r="V2574" s="16"/>
      <c r="W2574" s="16" t="s">
        <v>234</v>
      </c>
      <c r="X2574" s="16" t="s">
        <v>38</v>
      </c>
      <c r="Y2574">
        <v>7</v>
      </c>
      <c r="Z2574">
        <v>10</v>
      </c>
      <c r="AA2574">
        <v>7</v>
      </c>
      <c r="AB2574">
        <v>6</v>
      </c>
      <c r="AC2574">
        <v>0.5</v>
      </c>
      <c r="AD2574">
        <v>11</v>
      </c>
      <c r="AE2574" t="s">
        <v>2216</v>
      </c>
    </row>
    <row r="2575" spans="1:31" x14ac:dyDescent="0.25">
      <c r="A2575" s="16" t="s">
        <v>23</v>
      </c>
      <c r="B2575" s="16" t="s">
        <v>39</v>
      </c>
      <c r="C2575" s="16" t="s">
        <v>789</v>
      </c>
      <c r="D2575" s="16" t="s">
        <v>62</v>
      </c>
      <c r="E2575" s="16" t="s">
        <v>41</v>
      </c>
      <c r="F2575" s="16" t="s">
        <v>28</v>
      </c>
      <c r="G2575" s="16" t="s">
        <v>105</v>
      </c>
      <c r="H2575" s="16" t="s">
        <v>106</v>
      </c>
      <c r="I2575" s="16" t="s">
        <v>106</v>
      </c>
      <c r="J2575" s="16" t="s">
        <v>134</v>
      </c>
      <c r="K2575" s="16" t="s">
        <v>801</v>
      </c>
      <c r="L2575" s="9"/>
      <c r="M2575" s="9">
        <v>45233</v>
      </c>
      <c r="N2575" s="9">
        <v>45239</v>
      </c>
      <c r="O2575" s="7">
        <v>45239</v>
      </c>
      <c r="P2575" s="9">
        <v>45239</v>
      </c>
      <c r="Q2575" s="9"/>
      <c r="R2575" s="9" t="s">
        <v>34</v>
      </c>
      <c r="S2575" s="16" t="s">
        <v>65</v>
      </c>
      <c r="T2575" s="16" t="s">
        <v>153</v>
      </c>
      <c r="U2575" s="16"/>
      <c r="V2575" s="16"/>
      <c r="W2575" s="16" t="s">
        <v>234</v>
      </c>
      <c r="X2575" s="16" t="s">
        <v>38</v>
      </c>
      <c r="Y2575">
        <v>7</v>
      </c>
      <c r="Z2575">
        <v>10</v>
      </c>
      <c r="AA2575">
        <v>7</v>
      </c>
      <c r="AB2575">
        <v>6</v>
      </c>
      <c r="AC2575">
        <v>0.5</v>
      </c>
      <c r="AD2575">
        <v>11</v>
      </c>
      <c r="AE2575" t="s">
        <v>2218</v>
      </c>
    </row>
    <row r="2576" spans="1:31" x14ac:dyDescent="0.25">
      <c r="A2576" s="16" t="s">
        <v>23</v>
      </c>
      <c r="B2576" s="16" t="s">
        <v>39</v>
      </c>
      <c r="C2576" s="16" t="s">
        <v>789</v>
      </c>
      <c r="D2576" s="16" t="s">
        <v>62</v>
      </c>
      <c r="E2576" s="16" t="s">
        <v>41</v>
      </c>
      <c r="F2576" s="16" t="s">
        <v>28</v>
      </c>
      <c r="G2576" s="16" t="s">
        <v>105</v>
      </c>
      <c r="H2576" s="16" t="s">
        <v>106</v>
      </c>
      <c r="I2576" s="16" t="s">
        <v>106</v>
      </c>
      <c r="J2576" s="16" t="s">
        <v>134</v>
      </c>
      <c r="K2576" s="16" t="s">
        <v>214</v>
      </c>
      <c r="L2576" s="9">
        <v>45121</v>
      </c>
      <c r="M2576" s="9">
        <v>45121</v>
      </c>
      <c r="N2576" s="9">
        <v>45239</v>
      </c>
      <c r="O2576" s="7">
        <v>45239</v>
      </c>
      <c r="P2576" s="9">
        <v>45239</v>
      </c>
      <c r="Q2576" s="9">
        <v>44868</v>
      </c>
      <c r="R2576" s="9" t="s">
        <v>34</v>
      </c>
      <c r="S2576" s="16" t="s">
        <v>65</v>
      </c>
      <c r="T2576" s="16" t="s">
        <v>153</v>
      </c>
      <c r="U2576" s="16"/>
      <c r="V2576" s="16"/>
      <c r="W2576" s="16" t="s">
        <v>234</v>
      </c>
      <c r="X2576" s="16" t="s">
        <v>38</v>
      </c>
      <c r="Y2576">
        <v>7</v>
      </c>
      <c r="Z2576">
        <v>10</v>
      </c>
      <c r="AA2576">
        <v>7</v>
      </c>
      <c r="AB2576">
        <v>6</v>
      </c>
      <c r="AC2576">
        <v>0.5</v>
      </c>
      <c r="AD2576">
        <v>11</v>
      </c>
      <c r="AE2576" t="s">
        <v>1441</v>
      </c>
    </row>
    <row r="2577" spans="1:31" x14ac:dyDescent="0.25">
      <c r="A2577" s="16" t="s">
        <v>23</v>
      </c>
      <c r="B2577" s="16" t="s">
        <v>39</v>
      </c>
      <c r="C2577" s="16" t="s">
        <v>789</v>
      </c>
      <c r="D2577" s="16" t="s">
        <v>62</v>
      </c>
      <c r="E2577" s="16" t="s">
        <v>41</v>
      </c>
      <c r="F2577" s="16" t="s">
        <v>28</v>
      </c>
      <c r="G2577" s="16" t="s">
        <v>105</v>
      </c>
      <c r="H2577" s="16" t="s">
        <v>106</v>
      </c>
      <c r="I2577" s="16" t="s">
        <v>106</v>
      </c>
      <c r="J2577" s="16" t="s">
        <v>134</v>
      </c>
      <c r="K2577" s="16" t="s">
        <v>137</v>
      </c>
      <c r="L2577" s="9">
        <v>45121</v>
      </c>
      <c r="M2577" s="9">
        <v>45121</v>
      </c>
      <c r="N2577" s="9">
        <v>45120</v>
      </c>
      <c r="O2577" s="7">
        <v>45120</v>
      </c>
      <c r="P2577" s="9">
        <v>45120</v>
      </c>
      <c r="Q2577" s="9">
        <v>44756</v>
      </c>
      <c r="R2577" s="9" t="s">
        <v>34</v>
      </c>
      <c r="S2577" s="16" t="s">
        <v>65</v>
      </c>
      <c r="T2577" s="16" t="s">
        <v>153</v>
      </c>
      <c r="U2577" s="16"/>
      <c r="V2577" s="16"/>
      <c r="W2577" s="16" t="s">
        <v>234</v>
      </c>
      <c r="X2577" s="16" t="s">
        <v>38</v>
      </c>
      <c r="Y2577">
        <v>7</v>
      </c>
      <c r="Z2577">
        <v>10</v>
      </c>
      <c r="AA2577">
        <v>7</v>
      </c>
      <c r="AB2577">
        <v>6</v>
      </c>
      <c r="AC2577">
        <v>0.5</v>
      </c>
      <c r="AD2577">
        <v>11</v>
      </c>
      <c r="AE2577" t="s">
        <v>1347</v>
      </c>
    </row>
    <row r="2578" spans="1:31" x14ac:dyDescent="0.25">
      <c r="A2578" s="16" t="s">
        <v>23</v>
      </c>
      <c r="B2578" s="16" t="s">
        <v>39</v>
      </c>
      <c r="C2578" s="16" t="s">
        <v>789</v>
      </c>
      <c r="D2578" s="16" t="s">
        <v>62</v>
      </c>
      <c r="E2578" s="16" t="s">
        <v>41</v>
      </c>
      <c r="F2578" s="16" t="s">
        <v>28</v>
      </c>
      <c r="G2578" s="16" t="s">
        <v>105</v>
      </c>
      <c r="H2578" s="16" t="s">
        <v>106</v>
      </c>
      <c r="I2578" s="16" t="s">
        <v>106</v>
      </c>
      <c r="J2578" s="16" t="s">
        <v>134</v>
      </c>
      <c r="K2578" s="16" t="s">
        <v>121</v>
      </c>
      <c r="L2578" s="9">
        <v>45238</v>
      </c>
      <c r="M2578" s="9">
        <v>45233</v>
      </c>
      <c r="N2578" s="9">
        <v>45267</v>
      </c>
      <c r="O2578" s="7">
        <v>45267</v>
      </c>
      <c r="P2578" s="9">
        <v>45267</v>
      </c>
      <c r="Q2578" s="9">
        <v>44903</v>
      </c>
      <c r="R2578" s="9" t="s">
        <v>34</v>
      </c>
      <c r="S2578" s="16" t="s">
        <v>65</v>
      </c>
      <c r="T2578" s="16" t="s">
        <v>153</v>
      </c>
      <c r="U2578" s="16"/>
      <c r="V2578" s="16"/>
      <c r="W2578" s="16" t="s">
        <v>234</v>
      </c>
      <c r="X2578" s="16" t="s">
        <v>38</v>
      </c>
      <c r="Y2578">
        <v>7</v>
      </c>
      <c r="Z2578">
        <v>10</v>
      </c>
      <c r="AA2578">
        <v>7</v>
      </c>
      <c r="AB2578">
        <v>6</v>
      </c>
      <c r="AC2578">
        <v>0.5</v>
      </c>
      <c r="AD2578">
        <v>11</v>
      </c>
      <c r="AE2578" t="s">
        <v>1442</v>
      </c>
    </row>
    <row r="2579" spans="1:31" x14ac:dyDescent="0.25">
      <c r="A2579" s="16" t="s">
        <v>23</v>
      </c>
      <c r="B2579" s="16" t="s">
        <v>39</v>
      </c>
      <c r="C2579" s="16" t="s">
        <v>789</v>
      </c>
      <c r="D2579" s="16" t="s">
        <v>62</v>
      </c>
      <c r="E2579" s="16" t="s">
        <v>41</v>
      </c>
      <c r="F2579" s="16" t="s">
        <v>28</v>
      </c>
      <c r="G2579" s="16" t="s">
        <v>105</v>
      </c>
      <c r="H2579" s="16" t="s">
        <v>106</v>
      </c>
      <c r="I2579" s="16" t="s">
        <v>106</v>
      </c>
      <c r="J2579" s="16" t="s">
        <v>134</v>
      </c>
      <c r="K2579" s="16" t="s">
        <v>551</v>
      </c>
      <c r="L2579" s="9">
        <v>45170</v>
      </c>
      <c r="M2579" s="9">
        <v>45170</v>
      </c>
      <c r="N2579" s="9">
        <v>45176</v>
      </c>
      <c r="O2579" s="7">
        <v>45176</v>
      </c>
      <c r="P2579" s="9">
        <v>45176</v>
      </c>
      <c r="Q2579" s="9">
        <v>44805</v>
      </c>
      <c r="R2579" s="9" t="s">
        <v>34</v>
      </c>
      <c r="S2579" s="16" t="s">
        <v>65</v>
      </c>
      <c r="T2579" s="16" t="s">
        <v>153</v>
      </c>
      <c r="U2579" s="16"/>
      <c r="V2579" s="16"/>
      <c r="W2579" s="16" t="s">
        <v>234</v>
      </c>
      <c r="X2579" s="16" t="s">
        <v>38</v>
      </c>
      <c r="Y2579">
        <v>7</v>
      </c>
      <c r="Z2579">
        <v>10</v>
      </c>
      <c r="AA2579">
        <v>7</v>
      </c>
      <c r="AB2579">
        <v>6</v>
      </c>
      <c r="AC2579">
        <v>0.5</v>
      </c>
      <c r="AD2579">
        <v>11</v>
      </c>
      <c r="AE2579" t="s">
        <v>1837</v>
      </c>
    </row>
    <row r="2580" spans="1:31" x14ac:dyDescent="0.25">
      <c r="A2580" s="16" t="s">
        <v>23</v>
      </c>
      <c r="B2580" s="16" t="s">
        <v>39</v>
      </c>
      <c r="C2580" s="16" t="s">
        <v>789</v>
      </c>
      <c r="D2580" s="16" t="s">
        <v>62</v>
      </c>
      <c r="E2580" s="16" t="s">
        <v>41</v>
      </c>
      <c r="F2580" s="16" t="s">
        <v>28</v>
      </c>
      <c r="G2580" s="16" t="s">
        <v>105</v>
      </c>
      <c r="H2580" s="16" t="s">
        <v>106</v>
      </c>
      <c r="I2580" s="16" t="s">
        <v>106</v>
      </c>
      <c r="J2580" s="16" t="s">
        <v>134</v>
      </c>
      <c r="K2580" s="16" t="s">
        <v>793</v>
      </c>
      <c r="L2580" s="9">
        <v>45238</v>
      </c>
      <c r="M2580" s="9">
        <v>45121</v>
      </c>
      <c r="N2580" s="9">
        <v>45267</v>
      </c>
      <c r="O2580" s="7">
        <v>45267</v>
      </c>
      <c r="P2580" s="9">
        <v>45267</v>
      </c>
      <c r="Q2580" s="9">
        <v>44903</v>
      </c>
      <c r="R2580" s="9" t="s">
        <v>34</v>
      </c>
      <c r="S2580" s="16" t="s">
        <v>65</v>
      </c>
      <c r="T2580" s="16" t="s">
        <v>153</v>
      </c>
      <c r="U2580" s="16"/>
      <c r="V2580" s="16"/>
      <c r="W2580" s="16" t="s">
        <v>234</v>
      </c>
      <c r="X2580" s="16" t="s">
        <v>38</v>
      </c>
      <c r="Y2580">
        <v>7</v>
      </c>
      <c r="Z2580">
        <v>10</v>
      </c>
      <c r="AA2580">
        <v>7</v>
      </c>
      <c r="AB2580">
        <v>6</v>
      </c>
      <c r="AC2580">
        <v>0.5</v>
      </c>
      <c r="AD2580">
        <v>11</v>
      </c>
      <c r="AE2580" t="s">
        <v>2219</v>
      </c>
    </row>
    <row r="2581" spans="1:31" x14ac:dyDescent="0.25">
      <c r="A2581" s="16" t="s">
        <v>23</v>
      </c>
      <c r="B2581" s="16" t="s">
        <v>39</v>
      </c>
      <c r="C2581" s="16" t="s">
        <v>789</v>
      </c>
      <c r="D2581" s="16" t="s">
        <v>62</v>
      </c>
      <c r="E2581" s="16" t="s">
        <v>41</v>
      </c>
      <c r="F2581" s="16" t="s">
        <v>28</v>
      </c>
      <c r="G2581" s="16" t="s">
        <v>105</v>
      </c>
      <c r="H2581" s="16" t="s">
        <v>106</v>
      </c>
      <c r="I2581" s="16" t="s">
        <v>106</v>
      </c>
      <c r="J2581" s="16" t="s">
        <v>134</v>
      </c>
      <c r="K2581" s="16" t="s">
        <v>398</v>
      </c>
      <c r="L2581" s="9"/>
      <c r="M2581" s="9">
        <v>45268</v>
      </c>
      <c r="N2581" s="9">
        <v>45267</v>
      </c>
      <c r="O2581" s="7">
        <v>45267</v>
      </c>
      <c r="P2581" s="9">
        <v>45267</v>
      </c>
      <c r="Q2581" s="9"/>
      <c r="R2581" s="9" t="s">
        <v>34</v>
      </c>
      <c r="S2581" s="16" t="s">
        <v>65</v>
      </c>
      <c r="T2581" s="16" t="s">
        <v>153</v>
      </c>
      <c r="U2581" s="16"/>
      <c r="V2581" s="16"/>
      <c r="W2581" s="16" t="s">
        <v>234</v>
      </c>
      <c r="X2581" s="16" t="s">
        <v>38</v>
      </c>
      <c r="Y2581">
        <v>7</v>
      </c>
      <c r="Z2581">
        <v>10</v>
      </c>
      <c r="AA2581">
        <v>7</v>
      </c>
      <c r="AB2581">
        <v>6</v>
      </c>
      <c r="AC2581">
        <v>0.5</v>
      </c>
      <c r="AD2581">
        <v>11</v>
      </c>
      <c r="AE2581" t="s">
        <v>2220</v>
      </c>
    </row>
    <row r="2582" spans="1:31" x14ac:dyDescent="0.25">
      <c r="A2582" s="16" t="s">
        <v>23</v>
      </c>
      <c r="B2582" s="16" t="s">
        <v>39</v>
      </c>
      <c r="C2582" s="16" t="s">
        <v>789</v>
      </c>
      <c r="D2582" s="16" t="s">
        <v>62</v>
      </c>
      <c r="E2582" s="16" t="s">
        <v>41</v>
      </c>
      <c r="F2582" s="16" t="s">
        <v>28</v>
      </c>
      <c r="G2582" s="16" t="s">
        <v>105</v>
      </c>
      <c r="H2582" s="16" t="s">
        <v>106</v>
      </c>
      <c r="I2582" s="16" t="s">
        <v>106</v>
      </c>
      <c r="J2582" s="16" t="s">
        <v>134</v>
      </c>
      <c r="K2582" s="16" t="s">
        <v>87</v>
      </c>
      <c r="L2582" s="9">
        <v>45238</v>
      </c>
      <c r="M2582" s="9">
        <v>45268</v>
      </c>
      <c r="N2582" s="9">
        <v>45267</v>
      </c>
      <c r="O2582" s="7">
        <v>45267</v>
      </c>
      <c r="P2582" s="9">
        <v>45267</v>
      </c>
      <c r="Q2582" s="9">
        <v>44903</v>
      </c>
      <c r="R2582" s="9" t="s">
        <v>34</v>
      </c>
      <c r="S2582" s="16" t="s">
        <v>65</v>
      </c>
      <c r="T2582" s="16" t="s">
        <v>153</v>
      </c>
      <c r="U2582" s="16"/>
      <c r="V2582" s="16"/>
      <c r="W2582" s="16" t="s">
        <v>234</v>
      </c>
      <c r="X2582" s="16" t="s">
        <v>38</v>
      </c>
      <c r="Y2582">
        <v>7</v>
      </c>
      <c r="Z2582">
        <v>10</v>
      </c>
      <c r="AA2582">
        <v>7</v>
      </c>
      <c r="AB2582">
        <v>6</v>
      </c>
      <c r="AC2582">
        <v>0.5</v>
      </c>
      <c r="AD2582">
        <v>11</v>
      </c>
      <c r="AE2582" t="s">
        <v>1682</v>
      </c>
    </row>
    <row r="2583" spans="1:31" x14ac:dyDescent="0.25">
      <c r="A2583" s="16" t="s">
        <v>23</v>
      </c>
      <c r="B2583" s="16" t="s">
        <v>39</v>
      </c>
      <c r="C2583" s="16" t="s">
        <v>789</v>
      </c>
      <c r="D2583" s="16" t="s">
        <v>62</v>
      </c>
      <c r="E2583" s="16" t="s">
        <v>41</v>
      </c>
      <c r="F2583" s="16" t="s">
        <v>28</v>
      </c>
      <c r="G2583" s="16" t="s">
        <v>105</v>
      </c>
      <c r="H2583" s="16" t="s">
        <v>106</v>
      </c>
      <c r="I2583" s="16" t="s">
        <v>106</v>
      </c>
      <c r="J2583" s="16" t="s">
        <v>134</v>
      </c>
      <c r="K2583" s="16" t="s">
        <v>367</v>
      </c>
      <c r="L2583" s="9">
        <v>45238</v>
      </c>
      <c r="M2583" s="9">
        <v>45268</v>
      </c>
      <c r="N2583" s="9">
        <v>45267</v>
      </c>
      <c r="O2583" s="7">
        <v>45267</v>
      </c>
      <c r="P2583" s="9">
        <v>45267</v>
      </c>
      <c r="Q2583" s="9">
        <v>44903</v>
      </c>
      <c r="R2583" s="9" t="s">
        <v>34</v>
      </c>
      <c r="S2583" s="16" t="s">
        <v>65</v>
      </c>
      <c r="T2583" s="16" t="s">
        <v>153</v>
      </c>
      <c r="U2583" s="16"/>
      <c r="V2583" s="16"/>
      <c r="W2583" s="16" t="s">
        <v>234</v>
      </c>
      <c r="X2583" s="16" t="s">
        <v>38</v>
      </c>
      <c r="Y2583">
        <v>7</v>
      </c>
      <c r="Z2583">
        <v>10</v>
      </c>
      <c r="AA2583">
        <v>7</v>
      </c>
      <c r="AB2583">
        <v>6</v>
      </c>
      <c r="AC2583">
        <v>0.5</v>
      </c>
      <c r="AD2583">
        <v>11</v>
      </c>
      <c r="AE2583" t="s">
        <v>1683</v>
      </c>
    </row>
    <row r="2584" spans="1:31" x14ac:dyDescent="0.25">
      <c r="A2584" s="16" t="s">
        <v>23</v>
      </c>
      <c r="B2584" s="16" t="s">
        <v>39</v>
      </c>
      <c r="C2584" s="16" t="s">
        <v>789</v>
      </c>
      <c r="D2584" s="16" t="s">
        <v>62</v>
      </c>
      <c r="E2584" s="16" t="s">
        <v>41</v>
      </c>
      <c r="F2584" s="16" t="s">
        <v>28</v>
      </c>
      <c r="G2584" s="16" t="s">
        <v>105</v>
      </c>
      <c r="H2584" s="16" t="s">
        <v>106</v>
      </c>
      <c r="I2584" s="16" t="s">
        <v>106</v>
      </c>
      <c r="J2584" s="16" t="s">
        <v>134</v>
      </c>
      <c r="K2584" s="16" t="s">
        <v>465</v>
      </c>
      <c r="L2584" s="9">
        <v>45121</v>
      </c>
      <c r="M2584" s="9">
        <v>45121</v>
      </c>
      <c r="N2584" s="9">
        <v>45120</v>
      </c>
      <c r="O2584" s="7">
        <v>45120</v>
      </c>
      <c r="P2584" s="9">
        <v>45120</v>
      </c>
      <c r="Q2584" s="9">
        <v>44756</v>
      </c>
      <c r="R2584" s="9" t="s">
        <v>34</v>
      </c>
      <c r="S2584" s="16" t="s">
        <v>65</v>
      </c>
      <c r="T2584" s="16" t="s">
        <v>153</v>
      </c>
      <c r="U2584" s="16"/>
      <c r="V2584" s="16"/>
      <c r="W2584" s="16" t="s">
        <v>234</v>
      </c>
      <c r="X2584" s="16" t="s">
        <v>38</v>
      </c>
      <c r="Y2584">
        <v>7</v>
      </c>
      <c r="Z2584">
        <v>10</v>
      </c>
      <c r="AA2584">
        <v>7</v>
      </c>
      <c r="AB2584">
        <v>6</v>
      </c>
      <c r="AC2584">
        <v>0.5</v>
      </c>
      <c r="AD2584">
        <v>11</v>
      </c>
      <c r="AE2584" t="s">
        <v>2221</v>
      </c>
    </row>
    <row r="2585" spans="1:31" x14ac:dyDescent="0.25">
      <c r="A2585" s="16" t="s">
        <v>23</v>
      </c>
      <c r="B2585" s="16" t="s">
        <v>39</v>
      </c>
      <c r="C2585" s="16" t="s">
        <v>789</v>
      </c>
      <c r="D2585" s="16" t="s">
        <v>62</v>
      </c>
      <c r="E2585" s="16" t="s">
        <v>41</v>
      </c>
      <c r="F2585" s="16" t="s">
        <v>28</v>
      </c>
      <c r="G2585" s="16" t="s">
        <v>105</v>
      </c>
      <c r="H2585" s="16" t="s">
        <v>106</v>
      </c>
      <c r="I2585" s="16" t="s">
        <v>106</v>
      </c>
      <c r="J2585" s="16" t="s">
        <v>134</v>
      </c>
      <c r="K2585" s="16" t="s">
        <v>140</v>
      </c>
      <c r="L2585" s="9">
        <v>45121</v>
      </c>
      <c r="M2585" s="9">
        <v>45121</v>
      </c>
      <c r="N2585" s="9">
        <v>45120</v>
      </c>
      <c r="O2585" s="7">
        <v>45120</v>
      </c>
      <c r="P2585" s="9">
        <v>45120</v>
      </c>
      <c r="Q2585" s="9">
        <v>44756</v>
      </c>
      <c r="R2585" s="9" t="s">
        <v>34</v>
      </c>
      <c r="S2585" s="16" t="s">
        <v>65</v>
      </c>
      <c r="T2585" s="16" t="s">
        <v>153</v>
      </c>
      <c r="U2585" s="16"/>
      <c r="V2585" s="16"/>
      <c r="W2585" s="16" t="s">
        <v>234</v>
      </c>
      <c r="X2585" s="16" t="s">
        <v>38</v>
      </c>
      <c r="Y2585">
        <v>7</v>
      </c>
      <c r="Z2585">
        <v>10</v>
      </c>
      <c r="AA2585">
        <v>7</v>
      </c>
      <c r="AB2585">
        <v>6</v>
      </c>
      <c r="AC2585">
        <v>0.5</v>
      </c>
      <c r="AD2585">
        <v>11</v>
      </c>
      <c r="AE2585" t="s">
        <v>1350</v>
      </c>
    </row>
    <row r="2586" spans="1:31" x14ac:dyDescent="0.25">
      <c r="A2586" s="16" t="s">
        <v>23</v>
      </c>
      <c r="B2586" s="16" t="s">
        <v>39</v>
      </c>
      <c r="C2586" s="16" t="s">
        <v>789</v>
      </c>
      <c r="D2586" s="16" t="s">
        <v>62</v>
      </c>
      <c r="E2586" s="16" t="s">
        <v>41</v>
      </c>
      <c r="F2586" s="16" t="s">
        <v>28</v>
      </c>
      <c r="G2586" s="16" t="s">
        <v>105</v>
      </c>
      <c r="H2586" s="16" t="s">
        <v>106</v>
      </c>
      <c r="I2586" s="16" t="s">
        <v>106</v>
      </c>
      <c r="J2586" s="16" t="s">
        <v>134</v>
      </c>
      <c r="K2586" s="16" t="s">
        <v>141</v>
      </c>
      <c r="L2586" s="9">
        <v>45121</v>
      </c>
      <c r="M2586" s="9">
        <v>45121</v>
      </c>
      <c r="N2586" s="9">
        <v>45120</v>
      </c>
      <c r="O2586" s="7">
        <v>45120</v>
      </c>
      <c r="P2586" s="9">
        <v>45120</v>
      </c>
      <c r="Q2586" s="9">
        <v>44756</v>
      </c>
      <c r="R2586" s="9" t="s">
        <v>34</v>
      </c>
      <c r="S2586" s="16" t="s">
        <v>65</v>
      </c>
      <c r="T2586" s="16" t="s">
        <v>153</v>
      </c>
      <c r="U2586" s="16"/>
      <c r="V2586" s="16"/>
      <c r="W2586" s="16" t="s">
        <v>234</v>
      </c>
      <c r="X2586" s="16" t="s">
        <v>38</v>
      </c>
      <c r="Y2586">
        <v>7</v>
      </c>
      <c r="Z2586">
        <v>10</v>
      </c>
      <c r="AA2586">
        <v>7</v>
      </c>
      <c r="AB2586">
        <v>6</v>
      </c>
      <c r="AC2586">
        <v>0.5</v>
      </c>
      <c r="AD2586">
        <v>11</v>
      </c>
      <c r="AE2586" t="s">
        <v>1351</v>
      </c>
    </row>
    <row r="2587" spans="1:31" x14ac:dyDescent="0.25">
      <c r="A2587" s="16" t="s">
        <v>23</v>
      </c>
      <c r="B2587" s="16" t="s">
        <v>39</v>
      </c>
      <c r="C2587" s="16" t="s">
        <v>789</v>
      </c>
      <c r="D2587" s="16" t="s">
        <v>62</v>
      </c>
      <c r="E2587" s="16" t="s">
        <v>41</v>
      </c>
      <c r="F2587" s="16" t="s">
        <v>28</v>
      </c>
      <c r="G2587" s="16" t="s">
        <v>105</v>
      </c>
      <c r="H2587" s="16" t="s">
        <v>106</v>
      </c>
      <c r="I2587" s="16" t="s">
        <v>106</v>
      </c>
      <c r="J2587" s="16" t="s">
        <v>134</v>
      </c>
      <c r="K2587" s="16" t="s">
        <v>142</v>
      </c>
      <c r="L2587" s="9">
        <v>45121</v>
      </c>
      <c r="M2587" s="9">
        <v>45121</v>
      </c>
      <c r="N2587" s="9">
        <v>45120</v>
      </c>
      <c r="O2587" s="7">
        <v>45120</v>
      </c>
      <c r="P2587" s="9">
        <v>45120</v>
      </c>
      <c r="Q2587" s="9">
        <v>44756</v>
      </c>
      <c r="R2587" s="9" t="s">
        <v>34</v>
      </c>
      <c r="S2587" s="16" t="s">
        <v>65</v>
      </c>
      <c r="T2587" s="16" t="s">
        <v>153</v>
      </c>
      <c r="U2587" s="16"/>
      <c r="V2587" s="16"/>
      <c r="W2587" s="16" t="s">
        <v>234</v>
      </c>
      <c r="X2587" s="16" t="s">
        <v>38</v>
      </c>
      <c r="Y2587">
        <v>7</v>
      </c>
      <c r="Z2587">
        <v>10</v>
      </c>
      <c r="AA2587">
        <v>7</v>
      </c>
      <c r="AB2587">
        <v>6</v>
      </c>
      <c r="AC2587">
        <v>0.5</v>
      </c>
      <c r="AD2587">
        <v>11</v>
      </c>
      <c r="AE2587" t="s">
        <v>1352</v>
      </c>
    </row>
    <row r="2588" spans="1:31" x14ac:dyDescent="0.25">
      <c r="A2588" s="16" t="s">
        <v>3138</v>
      </c>
      <c r="B2588" s="16" t="s">
        <v>24</v>
      </c>
      <c r="C2588" s="16" t="s">
        <v>789</v>
      </c>
      <c r="D2588" s="16" t="s">
        <v>62</v>
      </c>
      <c r="E2588" s="16" t="s">
        <v>41</v>
      </c>
      <c r="F2588" s="16" t="s">
        <v>28</v>
      </c>
      <c r="G2588" s="16" t="s">
        <v>105</v>
      </c>
      <c r="H2588" s="16" t="s">
        <v>106</v>
      </c>
      <c r="I2588" s="16" t="s">
        <v>106</v>
      </c>
      <c r="J2588" s="16" t="s">
        <v>134</v>
      </c>
      <c r="K2588" s="16" t="s">
        <v>802</v>
      </c>
      <c r="L2588" s="9"/>
      <c r="M2588" s="9">
        <v>45233</v>
      </c>
      <c r="N2588" s="9">
        <v>45239</v>
      </c>
      <c r="O2588" s="7">
        <v>45239</v>
      </c>
      <c r="P2588" s="9">
        <v>45239</v>
      </c>
      <c r="Q2588" s="9">
        <v>44868</v>
      </c>
      <c r="R2588" s="9" t="s">
        <v>34</v>
      </c>
      <c r="S2588" s="16" t="s">
        <v>65</v>
      </c>
      <c r="T2588" s="16" t="s">
        <v>153</v>
      </c>
      <c r="U2588" s="16"/>
      <c r="V2588" s="16"/>
      <c r="W2588" s="16"/>
      <c r="X2588" s="16" t="s">
        <v>38</v>
      </c>
      <c r="Y2588">
        <v>7</v>
      </c>
      <c r="Z2588">
        <v>10</v>
      </c>
      <c r="AA2588">
        <v>7</v>
      </c>
      <c r="AB2588">
        <v>6</v>
      </c>
      <c r="AC2588">
        <v>0.5</v>
      </c>
      <c r="AD2588">
        <v>11</v>
      </c>
      <c r="AE2588" t="s">
        <v>2222</v>
      </c>
    </row>
    <row r="2589" spans="1:31" x14ac:dyDescent="0.25">
      <c r="A2589" s="16" t="s">
        <v>23</v>
      </c>
      <c r="B2589" s="16" t="s">
        <v>39</v>
      </c>
      <c r="C2589" s="16" t="s">
        <v>789</v>
      </c>
      <c r="D2589" s="16" t="s">
        <v>62</v>
      </c>
      <c r="E2589" s="16" t="s">
        <v>41</v>
      </c>
      <c r="F2589" s="16" t="s">
        <v>28</v>
      </c>
      <c r="G2589" s="16" t="s">
        <v>105</v>
      </c>
      <c r="H2589" s="16" t="s">
        <v>106</v>
      </c>
      <c r="I2589" s="16" t="s">
        <v>106</v>
      </c>
      <c r="J2589" s="16" t="s">
        <v>134</v>
      </c>
      <c r="K2589" s="16" t="s">
        <v>143</v>
      </c>
      <c r="L2589" s="9">
        <v>45121</v>
      </c>
      <c r="M2589" s="9">
        <v>45121</v>
      </c>
      <c r="N2589" s="9">
        <v>45120</v>
      </c>
      <c r="O2589" s="7">
        <v>45120</v>
      </c>
      <c r="P2589" s="9">
        <v>45120</v>
      </c>
      <c r="Q2589" s="9">
        <v>44756</v>
      </c>
      <c r="R2589" s="9" t="s">
        <v>34</v>
      </c>
      <c r="S2589" s="16" t="s">
        <v>65</v>
      </c>
      <c r="T2589" s="16" t="s">
        <v>153</v>
      </c>
      <c r="U2589" s="16"/>
      <c r="V2589" s="16"/>
      <c r="W2589" s="16" t="s">
        <v>234</v>
      </c>
      <c r="X2589" s="16" t="s">
        <v>38</v>
      </c>
      <c r="Y2589">
        <v>7</v>
      </c>
      <c r="Z2589">
        <v>10</v>
      </c>
      <c r="AA2589">
        <v>7</v>
      </c>
      <c r="AB2589">
        <v>6</v>
      </c>
      <c r="AC2589">
        <v>0.5</v>
      </c>
      <c r="AD2589">
        <v>11</v>
      </c>
      <c r="AE2589" t="s">
        <v>1353</v>
      </c>
    </row>
    <row r="2590" spans="1:31" x14ac:dyDescent="0.25">
      <c r="A2590" s="16" t="s">
        <v>23</v>
      </c>
      <c r="B2590" s="16" t="s">
        <v>39</v>
      </c>
      <c r="C2590" s="16" t="s">
        <v>789</v>
      </c>
      <c r="D2590" s="16" t="s">
        <v>62</v>
      </c>
      <c r="E2590" s="16" t="s">
        <v>41</v>
      </c>
      <c r="F2590" s="16" t="s">
        <v>28</v>
      </c>
      <c r="G2590" s="16" t="s">
        <v>105</v>
      </c>
      <c r="H2590" s="16" t="s">
        <v>106</v>
      </c>
      <c r="I2590" s="16" t="s">
        <v>106</v>
      </c>
      <c r="J2590" s="16" t="s">
        <v>134</v>
      </c>
      <c r="K2590" s="16" t="s">
        <v>552</v>
      </c>
      <c r="L2590" s="9">
        <v>45170</v>
      </c>
      <c r="M2590" s="9">
        <v>45170</v>
      </c>
      <c r="N2590" s="9">
        <v>45176</v>
      </c>
      <c r="O2590" s="7">
        <v>45176</v>
      </c>
      <c r="P2590" s="9">
        <v>45176</v>
      </c>
      <c r="Q2590" s="9">
        <v>44805</v>
      </c>
      <c r="R2590" s="9" t="s">
        <v>34</v>
      </c>
      <c r="S2590" s="16" t="s">
        <v>65</v>
      </c>
      <c r="T2590" s="16" t="s">
        <v>153</v>
      </c>
      <c r="U2590" s="16"/>
      <c r="V2590" s="16"/>
      <c r="W2590" s="16" t="s">
        <v>234</v>
      </c>
      <c r="X2590" s="16" t="s">
        <v>38</v>
      </c>
      <c r="Y2590">
        <v>7</v>
      </c>
      <c r="Z2590">
        <v>10</v>
      </c>
      <c r="AA2590">
        <v>7</v>
      </c>
      <c r="AB2590">
        <v>6</v>
      </c>
      <c r="AC2590">
        <v>0.5</v>
      </c>
      <c r="AD2590">
        <v>11</v>
      </c>
      <c r="AE2590" t="s">
        <v>1842</v>
      </c>
    </row>
    <row r="2591" spans="1:31" x14ac:dyDescent="0.25">
      <c r="A2591" s="16" t="s">
        <v>23</v>
      </c>
      <c r="B2591" s="16" t="s">
        <v>39</v>
      </c>
      <c r="C2591" s="16" t="s">
        <v>789</v>
      </c>
      <c r="D2591" s="16" t="s">
        <v>62</v>
      </c>
      <c r="E2591" s="16" t="s">
        <v>41</v>
      </c>
      <c r="F2591" s="16" t="s">
        <v>28</v>
      </c>
      <c r="G2591" s="16" t="s">
        <v>105</v>
      </c>
      <c r="H2591" s="16" t="s">
        <v>106</v>
      </c>
      <c r="I2591" s="16" t="s">
        <v>106</v>
      </c>
      <c r="J2591" s="16" t="s">
        <v>134</v>
      </c>
      <c r="K2591" s="16" t="s">
        <v>102</v>
      </c>
      <c r="L2591" s="9">
        <v>45233</v>
      </c>
      <c r="M2591" s="9">
        <v>45233</v>
      </c>
      <c r="N2591" s="9">
        <v>45239</v>
      </c>
      <c r="O2591" s="7">
        <v>45239</v>
      </c>
      <c r="P2591" s="9">
        <v>45239</v>
      </c>
      <c r="Q2591" s="9">
        <v>44868</v>
      </c>
      <c r="R2591" s="9" t="s">
        <v>34</v>
      </c>
      <c r="S2591" s="16" t="s">
        <v>65</v>
      </c>
      <c r="T2591" s="16" t="s">
        <v>153</v>
      </c>
      <c r="U2591" s="16"/>
      <c r="V2591" s="16"/>
      <c r="W2591" s="16" t="s">
        <v>234</v>
      </c>
      <c r="X2591" s="16" t="s">
        <v>38</v>
      </c>
      <c r="Y2591">
        <v>7</v>
      </c>
      <c r="Z2591">
        <v>10</v>
      </c>
      <c r="AA2591">
        <v>7</v>
      </c>
      <c r="AB2591">
        <v>6</v>
      </c>
      <c r="AC2591">
        <v>0.5</v>
      </c>
      <c r="AD2591">
        <v>11</v>
      </c>
      <c r="AE2591" t="s">
        <v>1684</v>
      </c>
    </row>
    <row r="2592" spans="1:31" x14ac:dyDescent="0.25">
      <c r="A2592" s="16" t="s">
        <v>23</v>
      </c>
      <c r="B2592" s="16" t="s">
        <v>39</v>
      </c>
      <c r="C2592" s="16" t="s">
        <v>789</v>
      </c>
      <c r="D2592" s="16" t="s">
        <v>62</v>
      </c>
      <c r="E2592" s="16" t="s">
        <v>41</v>
      </c>
      <c r="F2592" s="16" t="s">
        <v>28</v>
      </c>
      <c r="G2592" s="16" t="s">
        <v>105</v>
      </c>
      <c r="H2592" s="16" t="s">
        <v>106</v>
      </c>
      <c r="I2592" s="16" t="s">
        <v>106</v>
      </c>
      <c r="J2592" s="16" t="s">
        <v>134</v>
      </c>
      <c r="K2592" s="16" t="s">
        <v>146</v>
      </c>
      <c r="L2592" s="9">
        <v>45205</v>
      </c>
      <c r="M2592" s="9">
        <v>45205</v>
      </c>
      <c r="N2592" s="9">
        <v>45204</v>
      </c>
      <c r="O2592" s="7">
        <v>45204</v>
      </c>
      <c r="P2592" s="9">
        <v>45204</v>
      </c>
      <c r="Q2592" s="9">
        <v>44840</v>
      </c>
      <c r="R2592" s="9" t="s">
        <v>34</v>
      </c>
      <c r="S2592" s="16" t="s">
        <v>65</v>
      </c>
      <c r="T2592" s="16" t="s">
        <v>153</v>
      </c>
      <c r="U2592" s="16"/>
      <c r="V2592" s="16"/>
      <c r="W2592" s="16" t="s">
        <v>234</v>
      </c>
      <c r="X2592" s="16" t="s">
        <v>38</v>
      </c>
      <c r="Y2592">
        <v>7</v>
      </c>
      <c r="Z2592">
        <v>10</v>
      </c>
      <c r="AA2592">
        <v>7</v>
      </c>
      <c r="AB2592">
        <v>6</v>
      </c>
      <c r="AC2592">
        <v>0.5</v>
      </c>
      <c r="AD2592">
        <v>11</v>
      </c>
      <c r="AE2592" t="s">
        <v>1356</v>
      </c>
    </row>
    <row r="2593" spans="1:31" x14ac:dyDescent="0.25">
      <c r="A2593" s="16" t="s">
        <v>23</v>
      </c>
      <c r="B2593" s="16" t="s">
        <v>39</v>
      </c>
      <c r="C2593" s="16" t="s">
        <v>789</v>
      </c>
      <c r="D2593" s="16" t="s">
        <v>62</v>
      </c>
      <c r="E2593" s="16" t="s">
        <v>41</v>
      </c>
      <c r="F2593" s="16" t="s">
        <v>28</v>
      </c>
      <c r="G2593" s="16" t="s">
        <v>105</v>
      </c>
      <c r="H2593" s="16" t="s">
        <v>106</v>
      </c>
      <c r="I2593" s="16" t="s">
        <v>106</v>
      </c>
      <c r="J2593" s="16" t="s">
        <v>134</v>
      </c>
      <c r="K2593" s="16" t="s">
        <v>147</v>
      </c>
      <c r="L2593" s="9">
        <v>45205</v>
      </c>
      <c r="M2593" s="9">
        <v>45205</v>
      </c>
      <c r="N2593" s="9">
        <v>45204</v>
      </c>
      <c r="O2593" s="7">
        <v>45204</v>
      </c>
      <c r="P2593" s="9">
        <v>45204</v>
      </c>
      <c r="Q2593" s="9">
        <v>44840</v>
      </c>
      <c r="R2593" s="9" t="s">
        <v>34</v>
      </c>
      <c r="S2593" s="16" t="s">
        <v>65</v>
      </c>
      <c r="T2593" s="16" t="s">
        <v>153</v>
      </c>
      <c r="U2593" s="16"/>
      <c r="V2593" s="16"/>
      <c r="W2593" s="16" t="s">
        <v>234</v>
      </c>
      <c r="X2593" s="16" t="s">
        <v>38</v>
      </c>
      <c r="Y2593">
        <v>7</v>
      </c>
      <c r="Z2593">
        <v>10</v>
      </c>
      <c r="AA2593">
        <v>7</v>
      </c>
      <c r="AB2593">
        <v>6</v>
      </c>
      <c r="AC2593">
        <v>0.5</v>
      </c>
      <c r="AD2593">
        <v>11</v>
      </c>
      <c r="AE2593" t="s">
        <v>1357</v>
      </c>
    </row>
    <row r="2594" spans="1:31" x14ac:dyDescent="0.25">
      <c r="A2594" s="16" t="s">
        <v>23</v>
      </c>
      <c r="B2594" s="16" t="s">
        <v>39</v>
      </c>
      <c r="C2594" s="16" t="s">
        <v>789</v>
      </c>
      <c r="D2594" s="16" t="s">
        <v>62</v>
      </c>
      <c r="E2594" s="16" t="s">
        <v>41</v>
      </c>
      <c r="F2594" s="16" t="s">
        <v>28</v>
      </c>
      <c r="G2594" s="16" t="s">
        <v>105</v>
      </c>
      <c r="H2594" s="16" t="s">
        <v>106</v>
      </c>
      <c r="I2594" s="16" t="s">
        <v>106</v>
      </c>
      <c r="J2594" s="16" t="s">
        <v>134</v>
      </c>
      <c r="K2594" s="16" t="s">
        <v>317</v>
      </c>
      <c r="L2594" s="9">
        <v>45238</v>
      </c>
      <c r="M2594" s="9">
        <v>45268</v>
      </c>
      <c r="N2594" s="9">
        <v>45267</v>
      </c>
      <c r="O2594" s="7">
        <v>45267</v>
      </c>
      <c r="P2594" s="9">
        <v>45267</v>
      </c>
      <c r="Q2594" s="9">
        <v>44903</v>
      </c>
      <c r="R2594" s="9" t="s">
        <v>34</v>
      </c>
      <c r="S2594" s="16" t="s">
        <v>65</v>
      </c>
      <c r="T2594" s="16" t="s">
        <v>153</v>
      </c>
      <c r="U2594" s="16"/>
      <c r="V2594" s="16"/>
      <c r="W2594" s="16" t="s">
        <v>234</v>
      </c>
      <c r="X2594" s="16" t="s">
        <v>38</v>
      </c>
      <c r="Y2594">
        <v>7</v>
      </c>
      <c r="Z2594">
        <v>10</v>
      </c>
      <c r="AA2594">
        <v>7</v>
      </c>
      <c r="AB2594">
        <v>6</v>
      </c>
      <c r="AC2594">
        <v>0.5</v>
      </c>
      <c r="AD2594">
        <v>11</v>
      </c>
      <c r="AE2594" t="s">
        <v>1685</v>
      </c>
    </row>
    <row r="2595" spans="1:31" x14ac:dyDescent="0.25">
      <c r="A2595" s="16" t="s">
        <v>23</v>
      </c>
      <c r="B2595" s="16" t="s">
        <v>39</v>
      </c>
      <c r="C2595" s="16" t="s">
        <v>789</v>
      </c>
      <c r="D2595" s="16" t="s">
        <v>62</v>
      </c>
      <c r="E2595" s="16" t="s">
        <v>41</v>
      </c>
      <c r="F2595" s="16" t="s">
        <v>28</v>
      </c>
      <c r="G2595" s="16" t="s">
        <v>105</v>
      </c>
      <c r="H2595" s="16" t="s">
        <v>106</v>
      </c>
      <c r="I2595" s="16" t="s">
        <v>106</v>
      </c>
      <c r="J2595" s="16" t="s">
        <v>134</v>
      </c>
      <c r="K2595" s="16" t="s">
        <v>333</v>
      </c>
      <c r="L2595" s="9">
        <v>45170</v>
      </c>
      <c r="M2595" s="9">
        <v>45170</v>
      </c>
      <c r="N2595" s="9">
        <v>45176</v>
      </c>
      <c r="O2595" s="7">
        <v>45176</v>
      </c>
      <c r="P2595" s="9">
        <v>45176</v>
      </c>
      <c r="Q2595" s="9">
        <v>44805</v>
      </c>
      <c r="R2595" s="9" t="s">
        <v>34</v>
      </c>
      <c r="S2595" s="16" t="s">
        <v>65</v>
      </c>
      <c r="T2595" s="16" t="s">
        <v>153</v>
      </c>
      <c r="U2595" s="16"/>
      <c r="V2595" s="16"/>
      <c r="W2595" s="16" t="s">
        <v>234</v>
      </c>
      <c r="X2595" s="16" t="s">
        <v>38</v>
      </c>
      <c r="Y2595">
        <v>7</v>
      </c>
      <c r="Z2595">
        <v>10</v>
      </c>
      <c r="AA2595">
        <v>7</v>
      </c>
      <c r="AB2595">
        <v>6</v>
      </c>
      <c r="AC2595">
        <v>0.5</v>
      </c>
      <c r="AD2595">
        <v>11</v>
      </c>
      <c r="AE2595" t="s">
        <v>1565</v>
      </c>
    </row>
    <row r="2596" spans="1:31" x14ac:dyDescent="0.25">
      <c r="A2596" s="16" t="s">
        <v>23</v>
      </c>
      <c r="B2596" s="16" t="s">
        <v>39</v>
      </c>
      <c r="C2596" s="16" t="s">
        <v>789</v>
      </c>
      <c r="D2596" s="16" t="s">
        <v>62</v>
      </c>
      <c r="E2596" s="16" t="s">
        <v>41</v>
      </c>
      <c r="F2596" s="16" t="s">
        <v>28</v>
      </c>
      <c r="G2596" s="16" t="s">
        <v>105</v>
      </c>
      <c r="H2596" s="16" t="s">
        <v>106</v>
      </c>
      <c r="I2596" s="16" t="s">
        <v>106</v>
      </c>
      <c r="J2596" s="16" t="s">
        <v>134</v>
      </c>
      <c r="K2596" s="16" t="s">
        <v>149</v>
      </c>
      <c r="L2596" s="9">
        <v>45205</v>
      </c>
      <c r="M2596" s="9">
        <v>45205</v>
      </c>
      <c r="N2596" s="9">
        <v>45204</v>
      </c>
      <c r="O2596" s="7">
        <v>45204</v>
      </c>
      <c r="P2596" s="9">
        <v>45204</v>
      </c>
      <c r="Q2596" s="9">
        <v>44840</v>
      </c>
      <c r="R2596" s="9" t="s">
        <v>34</v>
      </c>
      <c r="S2596" s="16" t="s">
        <v>65</v>
      </c>
      <c r="T2596" s="16" t="s">
        <v>153</v>
      </c>
      <c r="U2596" s="16"/>
      <c r="V2596" s="16"/>
      <c r="W2596" s="16" t="s">
        <v>234</v>
      </c>
      <c r="X2596" s="16" t="s">
        <v>38</v>
      </c>
      <c r="Y2596">
        <v>7</v>
      </c>
      <c r="Z2596">
        <v>10</v>
      </c>
      <c r="AA2596">
        <v>7</v>
      </c>
      <c r="AB2596">
        <v>6</v>
      </c>
      <c r="AC2596">
        <v>0.5</v>
      </c>
      <c r="AD2596">
        <v>11</v>
      </c>
      <c r="AE2596" t="s">
        <v>1359</v>
      </c>
    </row>
    <row r="2597" spans="1:31" x14ac:dyDescent="0.25">
      <c r="A2597" s="16" t="s">
        <v>23</v>
      </c>
      <c r="B2597" s="16" t="s">
        <v>39</v>
      </c>
      <c r="C2597" s="16" t="s">
        <v>789</v>
      </c>
      <c r="D2597" s="16" t="s">
        <v>62</v>
      </c>
      <c r="E2597" s="16" t="s">
        <v>41</v>
      </c>
      <c r="F2597" s="16" t="s">
        <v>28</v>
      </c>
      <c r="G2597" s="16" t="s">
        <v>105</v>
      </c>
      <c r="H2597" s="16" t="s">
        <v>106</v>
      </c>
      <c r="I2597" s="16" t="s">
        <v>106</v>
      </c>
      <c r="J2597" s="16" t="s">
        <v>134</v>
      </c>
      <c r="K2597" s="16" t="s">
        <v>593</v>
      </c>
      <c r="L2597" s="9">
        <v>45170</v>
      </c>
      <c r="M2597" s="9">
        <v>45170</v>
      </c>
      <c r="N2597" s="9">
        <v>45176</v>
      </c>
      <c r="O2597" s="7">
        <v>45176</v>
      </c>
      <c r="P2597" s="9">
        <v>45176</v>
      </c>
      <c r="Q2597" s="9">
        <v>44805</v>
      </c>
      <c r="R2597" s="9" t="s">
        <v>34</v>
      </c>
      <c r="S2597" s="16" t="s">
        <v>65</v>
      </c>
      <c r="T2597" s="16" t="s">
        <v>153</v>
      </c>
      <c r="U2597" s="16"/>
      <c r="V2597" s="16"/>
      <c r="W2597" s="16" t="s">
        <v>234</v>
      </c>
      <c r="X2597" s="16" t="s">
        <v>38</v>
      </c>
      <c r="Y2597">
        <v>7</v>
      </c>
      <c r="Z2597">
        <v>10</v>
      </c>
      <c r="AA2597">
        <v>7</v>
      </c>
      <c r="AB2597">
        <v>6</v>
      </c>
      <c r="AC2597">
        <v>0.5</v>
      </c>
      <c r="AD2597">
        <v>11</v>
      </c>
      <c r="AE2597" t="s">
        <v>1887</v>
      </c>
    </row>
    <row r="2598" spans="1:31" x14ac:dyDescent="0.25">
      <c r="A2598" s="16" t="s">
        <v>23</v>
      </c>
      <c r="B2598" s="16" t="s">
        <v>39</v>
      </c>
      <c r="C2598" s="16" t="s">
        <v>789</v>
      </c>
      <c r="D2598" s="16" t="s">
        <v>62</v>
      </c>
      <c r="E2598" s="16" t="s">
        <v>41</v>
      </c>
      <c r="F2598" s="16" t="s">
        <v>28</v>
      </c>
      <c r="G2598" s="16" t="s">
        <v>105</v>
      </c>
      <c r="H2598" s="16" t="s">
        <v>106</v>
      </c>
      <c r="I2598" s="16" t="s">
        <v>106</v>
      </c>
      <c r="J2598" s="16" t="s">
        <v>134</v>
      </c>
      <c r="K2598" s="16" t="s">
        <v>594</v>
      </c>
      <c r="L2598" s="9">
        <v>45170</v>
      </c>
      <c r="M2598" s="9">
        <v>45170</v>
      </c>
      <c r="N2598" s="9">
        <v>45176</v>
      </c>
      <c r="O2598" s="7">
        <v>45176</v>
      </c>
      <c r="P2598" s="9">
        <v>45176</v>
      </c>
      <c r="Q2598" s="9">
        <v>44805</v>
      </c>
      <c r="R2598" s="9" t="s">
        <v>34</v>
      </c>
      <c r="S2598" s="16" t="s">
        <v>65</v>
      </c>
      <c r="T2598" s="16" t="s">
        <v>153</v>
      </c>
      <c r="U2598" s="16"/>
      <c r="V2598" s="16"/>
      <c r="W2598" s="16" t="s">
        <v>234</v>
      </c>
      <c r="X2598" s="16" t="s">
        <v>38</v>
      </c>
      <c r="Y2598">
        <v>7</v>
      </c>
      <c r="Z2598">
        <v>10</v>
      </c>
      <c r="AA2598">
        <v>7</v>
      </c>
      <c r="AB2598">
        <v>6</v>
      </c>
      <c r="AC2598">
        <v>0.5</v>
      </c>
      <c r="AD2598">
        <v>11</v>
      </c>
      <c r="AE2598" t="s">
        <v>1888</v>
      </c>
    </row>
    <row r="2599" spans="1:31" x14ac:dyDescent="0.25">
      <c r="A2599" s="16" t="s">
        <v>23</v>
      </c>
      <c r="B2599" s="16" t="s">
        <v>39</v>
      </c>
      <c r="C2599" s="16" t="s">
        <v>789</v>
      </c>
      <c r="D2599" s="16" t="s">
        <v>62</v>
      </c>
      <c r="E2599" s="16" t="s">
        <v>41</v>
      </c>
      <c r="F2599" s="16" t="s">
        <v>28</v>
      </c>
      <c r="G2599" s="16" t="s">
        <v>105</v>
      </c>
      <c r="H2599" s="16" t="s">
        <v>106</v>
      </c>
      <c r="I2599" s="16" t="s">
        <v>106</v>
      </c>
      <c r="J2599" s="16" t="s">
        <v>134</v>
      </c>
      <c r="K2599" s="16" t="s">
        <v>57</v>
      </c>
      <c r="L2599" s="9">
        <v>45238</v>
      </c>
      <c r="M2599" s="9">
        <v>45268</v>
      </c>
      <c r="N2599" s="9">
        <v>45267</v>
      </c>
      <c r="O2599" s="7">
        <v>45267</v>
      </c>
      <c r="P2599" s="9">
        <v>45267</v>
      </c>
      <c r="Q2599" s="9">
        <v>44903</v>
      </c>
      <c r="R2599" s="9" t="s">
        <v>34</v>
      </c>
      <c r="S2599" s="16" t="s">
        <v>65</v>
      </c>
      <c r="T2599" s="16" t="s">
        <v>153</v>
      </c>
      <c r="U2599" s="16"/>
      <c r="V2599" s="16"/>
      <c r="W2599" s="16" t="s">
        <v>234</v>
      </c>
      <c r="X2599" s="16" t="s">
        <v>38</v>
      </c>
      <c r="Y2599">
        <v>7</v>
      </c>
      <c r="Z2599">
        <v>10</v>
      </c>
      <c r="AA2599">
        <v>7</v>
      </c>
      <c r="AB2599">
        <v>6</v>
      </c>
      <c r="AC2599">
        <v>0.5</v>
      </c>
      <c r="AD2599">
        <v>11</v>
      </c>
      <c r="AE2599" t="s">
        <v>2107</v>
      </c>
    </row>
    <row r="2600" spans="1:31" x14ac:dyDescent="0.25">
      <c r="A2600" s="16" t="s">
        <v>3138</v>
      </c>
      <c r="B2600" s="16" t="s">
        <v>24</v>
      </c>
      <c r="C2600" s="16" t="s">
        <v>789</v>
      </c>
      <c r="D2600" s="16" t="s">
        <v>62</v>
      </c>
      <c r="E2600" s="16" t="s">
        <v>41</v>
      </c>
      <c r="F2600" s="16" t="s">
        <v>28</v>
      </c>
      <c r="G2600" s="16" t="s">
        <v>105</v>
      </c>
      <c r="H2600" s="16" t="s">
        <v>106</v>
      </c>
      <c r="I2600" s="16" t="s">
        <v>106</v>
      </c>
      <c r="J2600" s="16" t="s">
        <v>134</v>
      </c>
      <c r="K2600" s="16" t="s">
        <v>403</v>
      </c>
      <c r="L2600" s="9"/>
      <c r="M2600" s="9">
        <v>45121</v>
      </c>
      <c r="N2600" s="9">
        <v>44756</v>
      </c>
      <c r="O2600" s="7">
        <v>44756</v>
      </c>
      <c r="P2600" s="9"/>
      <c r="Q2600" s="9">
        <v>44756</v>
      </c>
      <c r="R2600" s="9" t="s">
        <v>93</v>
      </c>
      <c r="S2600" s="16" t="s">
        <v>65</v>
      </c>
      <c r="T2600" s="16" t="s">
        <v>80</v>
      </c>
      <c r="U2600" s="16"/>
      <c r="V2600" s="16"/>
      <c r="W2600" s="16"/>
      <c r="X2600" s="16" t="s">
        <v>38</v>
      </c>
      <c r="Y2600">
        <v>7</v>
      </c>
      <c r="Z2600">
        <v>10</v>
      </c>
      <c r="AA2600">
        <v>7</v>
      </c>
      <c r="AB2600">
        <v>6</v>
      </c>
      <c r="AC2600">
        <v>0.5</v>
      </c>
      <c r="AD2600">
        <v>11</v>
      </c>
      <c r="AE2600" t="s">
        <v>1687</v>
      </c>
    </row>
    <row r="2601" spans="1:31" x14ac:dyDescent="0.25">
      <c r="A2601" s="16" t="s">
        <v>23</v>
      </c>
      <c r="B2601" s="16" t="s">
        <v>39</v>
      </c>
      <c r="C2601" s="16" t="s">
        <v>789</v>
      </c>
      <c r="D2601" s="16" t="s">
        <v>3139</v>
      </c>
      <c r="E2601" s="16" t="s">
        <v>240</v>
      </c>
      <c r="F2601" s="16" t="s">
        <v>28</v>
      </c>
      <c r="G2601" s="16" t="s">
        <v>819</v>
      </c>
      <c r="H2601" s="16" t="s">
        <v>155</v>
      </c>
      <c r="I2601" s="16" t="s">
        <v>155</v>
      </c>
      <c r="J2601" s="16" t="s">
        <v>156</v>
      </c>
      <c r="K2601" s="16" t="s">
        <v>196</v>
      </c>
      <c r="L2601" s="9"/>
      <c r="M2601" s="9">
        <v>44958</v>
      </c>
      <c r="N2601" s="9">
        <v>44958</v>
      </c>
      <c r="O2601" s="7">
        <v>44958</v>
      </c>
      <c r="P2601" s="9"/>
      <c r="Q2601" s="9"/>
      <c r="R2601" s="9" t="s">
        <v>34</v>
      </c>
      <c r="S2601" s="16" t="s">
        <v>65</v>
      </c>
      <c r="T2601" s="16" t="s">
        <v>482</v>
      </c>
      <c r="U2601" s="16"/>
      <c r="V2601" s="16"/>
      <c r="W2601" s="16" t="s">
        <v>488</v>
      </c>
      <c r="X2601" s="16" t="s">
        <v>38</v>
      </c>
      <c r="Y2601">
        <v>7</v>
      </c>
      <c r="Z2601">
        <v>3</v>
      </c>
      <c r="AA2601">
        <v>2.1</v>
      </c>
      <c r="AB2601">
        <v>2</v>
      </c>
      <c r="AC2601">
        <v>0.16666666666666666</v>
      </c>
      <c r="AD2601">
        <v>3</v>
      </c>
      <c r="AE2601" t="s">
        <v>4070</v>
      </c>
    </row>
    <row r="2602" spans="1:31" x14ac:dyDescent="0.25">
      <c r="A2602" s="16" t="s">
        <v>23</v>
      </c>
      <c r="B2602" s="16" t="s">
        <v>39</v>
      </c>
      <c r="C2602" s="16" t="s">
        <v>789</v>
      </c>
      <c r="D2602" s="16" t="s">
        <v>3139</v>
      </c>
      <c r="E2602" s="16" t="s">
        <v>240</v>
      </c>
      <c r="F2602" s="16" t="s">
        <v>28</v>
      </c>
      <c r="G2602" s="16" t="s">
        <v>819</v>
      </c>
      <c r="H2602" s="16" t="s">
        <v>155</v>
      </c>
      <c r="I2602" s="16" t="s">
        <v>155</v>
      </c>
      <c r="J2602" s="16" t="s">
        <v>156</v>
      </c>
      <c r="K2602" s="16" t="s">
        <v>4071</v>
      </c>
      <c r="L2602" s="9"/>
      <c r="M2602" s="9">
        <v>44958</v>
      </c>
      <c r="N2602" s="9">
        <v>44958</v>
      </c>
      <c r="O2602" s="7">
        <v>44958</v>
      </c>
      <c r="P2602" s="9"/>
      <c r="Q2602" s="9"/>
      <c r="R2602" s="9" t="s">
        <v>34</v>
      </c>
      <c r="S2602" s="16" t="s">
        <v>65</v>
      </c>
      <c r="T2602" s="16" t="s">
        <v>482</v>
      </c>
      <c r="U2602" s="16"/>
      <c r="V2602" s="16"/>
      <c r="W2602" s="16" t="s">
        <v>488</v>
      </c>
      <c r="X2602" s="16" t="s">
        <v>38</v>
      </c>
      <c r="Y2602">
        <v>7</v>
      </c>
      <c r="Z2602">
        <v>3</v>
      </c>
      <c r="AA2602">
        <v>2.1</v>
      </c>
      <c r="AB2602">
        <v>2</v>
      </c>
      <c r="AC2602">
        <v>0.16666666666666666</v>
      </c>
      <c r="AD2602">
        <v>3</v>
      </c>
      <c r="AE2602" t="s">
        <v>4072</v>
      </c>
    </row>
    <row r="2603" spans="1:31" x14ac:dyDescent="0.25">
      <c r="A2603" s="16" t="s">
        <v>23</v>
      </c>
      <c r="B2603" s="16" t="s">
        <v>39</v>
      </c>
      <c r="C2603" s="16" t="s">
        <v>789</v>
      </c>
      <c r="D2603" s="16" t="s">
        <v>3139</v>
      </c>
      <c r="E2603" s="16" t="s">
        <v>240</v>
      </c>
      <c r="F2603" s="16" t="s">
        <v>28</v>
      </c>
      <c r="G2603" s="16" t="s">
        <v>816</v>
      </c>
      <c r="H2603" s="16" t="s">
        <v>1000</v>
      </c>
      <c r="I2603" s="16" t="s">
        <v>106</v>
      </c>
      <c r="J2603" s="16" t="s">
        <v>4073</v>
      </c>
      <c r="K2603" s="16" t="s">
        <v>563</v>
      </c>
      <c r="L2603" s="9"/>
      <c r="M2603" s="9">
        <v>44958</v>
      </c>
      <c r="N2603" s="9">
        <v>44958</v>
      </c>
      <c r="O2603" s="7">
        <v>44958</v>
      </c>
      <c r="P2603" s="9"/>
      <c r="Q2603" s="9"/>
      <c r="R2603" s="9" t="s">
        <v>34</v>
      </c>
      <c r="S2603" s="16" t="s">
        <v>65</v>
      </c>
      <c r="T2603" s="16" t="s">
        <v>65</v>
      </c>
      <c r="U2603" s="16"/>
      <c r="V2603" s="16"/>
      <c r="W2603" s="16" t="s">
        <v>488</v>
      </c>
      <c r="X2603" s="16" t="s">
        <v>38</v>
      </c>
      <c r="Y2603">
        <v>7</v>
      </c>
      <c r="Z2603">
        <v>3</v>
      </c>
      <c r="AA2603">
        <v>2.1</v>
      </c>
      <c r="AB2603">
        <v>2</v>
      </c>
      <c r="AC2603">
        <v>0.16666666666666666</v>
      </c>
      <c r="AD2603">
        <v>3</v>
      </c>
      <c r="AE2603" t="s">
        <v>4074</v>
      </c>
    </row>
    <row r="2604" spans="1:31" x14ac:dyDescent="0.25">
      <c r="A2604" s="16" t="s">
        <v>23</v>
      </c>
      <c r="B2604" s="16" t="s">
        <v>39</v>
      </c>
      <c r="C2604" s="16" t="s">
        <v>789</v>
      </c>
      <c r="D2604" s="16" t="s">
        <v>3139</v>
      </c>
      <c r="E2604" s="16" t="s">
        <v>240</v>
      </c>
      <c r="F2604" s="16" t="s">
        <v>28</v>
      </c>
      <c r="G2604" s="16" t="s">
        <v>816</v>
      </c>
      <c r="H2604" s="16" t="s">
        <v>1000</v>
      </c>
      <c r="I2604" s="16" t="s">
        <v>106</v>
      </c>
      <c r="J2604" s="16" t="s">
        <v>4073</v>
      </c>
      <c r="K2604" s="16" t="s">
        <v>773</v>
      </c>
      <c r="L2604" s="9"/>
      <c r="M2604" s="9">
        <v>44958</v>
      </c>
      <c r="N2604" s="9">
        <v>44958</v>
      </c>
      <c r="O2604" s="7">
        <v>44958</v>
      </c>
      <c r="P2604" s="9"/>
      <c r="Q2604" s="9"/>
      <c r="R2604" s="9" t="s">
        <v>34</v>
      </c>
      <c r="S2604" s="16" t="s">
        <v>65</v>
      </c>
      <c r="T2604" s="16" t="s">
        <v>65</v>
      </c>
      <c r="U2604" s="16"/>
      <c r="V2604" s="16"/>
      <c r="W2604" s="16" t="s">
        <v>488</v>
      </c>
      <c r="X2604" s="16" t="s">
        <v>38</v>
      </c>
      <c r="Y2604">
        <v>7</v>
      </c>
      <c r="Z2604">
        <v>3</v>
      </c>
      <c r="AA2604">
        <v>2.1</v>
      </c>
      <c r="AB2604">
        <v>2</v>
      </c>
      <c r="AC2604">
        <v>0.16666666666666666</v>
      </c>
      <c r="AD2604">
        <v>3</v>
      </c>
      <c r="AE2604" t="s">
        <v>4075</v>
      </c>
    </row>
    <row r="2605" spans="1:31" x14ac:dyDescent="0.25">
      <c r="A2605" s="16" t="s">
        <v>23</v>
      </c>
      <c r="B2605" s="16" t="s">
        <v>39</v>
      </c>
      <c r="C2605" s="16" t="s">
        <v>789</v>
      </c>
      <c r="D2605" s="16" t="s">
        <v>3139</v>
      </c>
      <c r="E2605" s="16" t="s">
        <v>240</v>
      </c>
      <c r="F2605" s="16" t="s">
        <v>28</v>
      </c>
      <c r="G2605" s="16" t="s">
        <v>816</v>
      </c>
      <c r="H2605" s="16" t="s">
        <v>1000</v>
      </c>
      <c r="I2605" s="16" t="s">
        <v>106</v>
      </c>
      <c r="J2605" s="16" t="s">
        <v>4073</v>
      </c>
      <c r="K2605" s="16" t="s">
        <v>4076</v>
      </c>
      <c r="L2605" s="9"/>
      <c r="M2605" s="9">
        <v>44958</v>
      </c>
      <c r="N2605" s="9">
        <v>44958</v>
      </c>
      <c r="O2605" s="7">
        <v>44958</v>
      </c>
      <c r="P2605" s="9"/>
      <c r="Q2605" s="9"/>
      <c r="R2605" s="9" t="s">
        <v>34</v>
      </c>
      <c r="S2605" s="16" t="s">
        <v>65</v>
      </c>
      <c r="T2605" s="16" t="s">
        <v>65</v>
      </c>
      <c r="U2605" s="16"/>
      <c r="V2605" s="16"/>
      <c r="W2605" s="16" t="s">
        <v>488</v>
      </c>
      <c r="X2605" s="16" t="s">
        <v>38</v>
      </c>
      <c r="Y2605">
        <v>7</v>
      </c>
      <c r="Z2605">
        <v>3</v>
      </c>
      <c r="AA2605">
        <v>2.1</v>
      </c>
      <c r="AB2605">
        <v>2</v>
      </c>
      <c r="AC2605">
        <v>0.16666666666666666</v>
      </c>
      <c r="AD2605">
        <v>3</v>
      </c>
      <c r="AE2605" t="s">
        <v>4077</v>
      </c>
    </row>
    <row r="2606" spans="1:31" x14ac:dyDescent="0.25">
      <c r="A2606" s="16" t="s">
        <v>23</v>
      </c>
      <c r="B2606" s="16" t="s">
        <v>39</v>
      </c>
      <c r="C2606" s="16" t="s">
        <v>789</v>
      </c>
      <c r="D2606" s="16" t="s">
        <v>3139</v>
      </c>
      <c r="E2606" s="16" t="s">
        <v>240</v>
      </c>
      <c r="F2606" s="16" t="s">
        <v>28</v>
      </c>
      <c r="G2606" s="16" t="s">
        <v>816</v>
      </c>
      <c r="H2606" s="16" t="s">
        <v>1000</v>
      </c>
      <c r="I2606" s="16" t="s">
        <v>106</v>
      </c>
      <c r="J2606" s="16" t="s">
        <v>4073</v>
      </c>
      <c r="K2606" s="16" t="s">
        <v>243</v>
      </c>
      <c r="L2606" s="9"/>
      <c r="M2606" s="9">
        <v>44958</v>
      </c>
      <c r="N2606" s="9">
        <v>44958</v>
      </c>
      <c r="O2606" s="7">
        <v>44958</v>
      </c>
      <c r="P2606" s="9"/>
      <c r="Q2606" s="9"/>
      <c r="R2606" s="9" t="s">
        <v>34</v>
      </c>
      <c r="S2606" s="16" t="s">
        <v>65</v>
      </c>
      <c r="T2606" s="16" t="s">
        <v>65</v>
      </c>
      <c r="U2606" s="16"/>
      <c r="V2606" s="16"/>
      <c r="W2606" s="16" t="s">
        <v>488</v>
      </c>
      <c r="X2606" s="16" t="s">
        <v>38</v>
      </c>
      <c r="Y2606">
        <v>7</v>
      </c>
      <c r="Z2606">
        <v>3</v>
      </c>
      <c r="AA2606">
        <v>2.1</v>
      </c>
      <c r="AB2606">
        <v>2</v>
      </c>
      <c r="AC2606">
        <v>0.16666666666666666</v>
      </c>
      <c r="AD2606">
        <v>3</v>
      </c>
      <c r="AE2606" t="s">
        <v>4078</v>
      </c>
    </row>
    <row r="2607" spans="1:31" x14ac:dyDescent="0.25">
      <c r="A2607" s="16" t="s">
        <v>23</v>
      </c>
      <c r="B2607" s="16" t="s">
        <v>39</v>
      </c>
      <c r="C2607" s="16" t="s">
        <v>789</v>
      </c>
      <c r="D2607" s="16" t="s">
        <v>3139</v>
      </c>
      <c r="E2607" s="16" t="s">
        <v>240</v>
      </c>
      <c r="F2607" s="16" t="s">
        <v>28</v>
      </c>
      <c r="G2607" s="16" t="s">
        <v>816</v>
      </c>
      <c r="H2607" s="16" t="s">
        <v>1000</v>
      </c>
      <c r="I2607" s="16" t="s">
        <v>106</v>
      </c>
      <c r="J2607" s="16" t="s">
        <v>4073</v>
      </c>
      <c r="K2607" s="16" t="s">
        <v>933</v>
      </c>
      <c r="L2607" s="9"/>
      <c r="M2607" s="9">
        <v>44958</v>
      </c>
      <c r="N2607" s="9">
        <v>44958</v>
      </c>
      <c r="O2607" s="7">
        <v>44958</v>
      </c>
      <c r="P2607" s="9"/>
      <c r="Q2607" s="9"/>
      <c r="R2607" s="9" t="s">
        <v>34</v>
      </c>
      <c r="S2607" s="16" t="s">
        <v>65</v>
      </c>
      <c r="T2607" s="16" t="s">
        <v>65</v>
      </c>
      <c r="U2607" s="16"/>
      <c r="V2607" s="16"/>
      <c r="W2607" s="16" t="s">
        <v>488</v>
      </c>
      <c r="X2607" s="16" t="s">
        <v>38</v>
      </c>
      <c r="Y2607">
        <v>7</v>
      </c>
      <c r="Z2607">
        <v>3</v>
      </c>
      <c r="AA2607">
        <v>2.1</v>
      </c>
      <c r="AB2607">
        <v>2</v>
      </c>
      <c r="AC2607">
        <v>0.16666666666666666</v>
      </c>
      <c r="AD2607">
        <v>3</v>
      </c>
      <c r="AE2607" t="s">
        <v>4079</v>
      </c>
    </row>
    <row r="2608" spans="1:31" x14ac:dyDescent="0.25">
      <c r="A2608" s="16" t="s">
        <v>23</v>
      </c>
      <c r="B2608" s="16" t="s">
        <v>39</v>
      </c>
      <c r="C2608" s="16" t="s">
        <v>789</v>
      </c>
      <c r="D2608" s="16" t="s">
        <v>3139</v>
      </c>
      <c r="E2608" s="16" t="s">
        <v>240</v>
      </c>
      <c r="F2608" s="16" t="s">
        <v>28</v>
      </c>
      <c r="G2608" s="16" t="s">
        <v>816</v>
      </c>
      <c r="H2608" s="16" t="s">
        <v>1000</v>
      </c>
      <c r="I2608" s="16" t="s">
        <v>106</v>
      </c>
      <c r="J2608" s="16" t="s">
        <v>4073</v>
      </c>
      <c r="K2608" s="16" t="s">
        <v>998</v>
      </c>
      <c r="L2608" s="9"/>
      <c r="M2608" s="9">
        <v>44958</v>
      </c>
      <c r="N2608" s="9">
        <v>44958</v>
      </c>
      <c r="O2608" s="7">
        <v>44958</v>
      </c>
      <c r="P2608" s="9"/>
      <c r="Q2608" s="9"/>
      <c r="R2608" s="9" t="s">
        <v>34</v>
      </c>
      <c r="S2608" s="16" t="s">
        <v>65</v>
      </c>
      <c r="T2608" s="16" t="s">
        <v>65</v>
      </c>
      <c r="U2608" s="16"/>
      <c r="V2608" s="16"/>
      <c r="W2608" s="16" t="s">
        <v>488</v>
      </c>
      <c r="X2608" s="16" t="s">
        <v>38</v>
      </c>
      <c r="Y2608">
        <v>7</v>
      </c>
      <c r="Z2608">
        <v>3</v>
      </c>
      <c r="AA2608">
        <v>2.1</v>
      </c>
      <c r="AB2608">
        <v>2</v>
      </c>
      <c r="AC2608">
        <v>0.16666666666666666</v>
      </c>
      <c r="AD2608">
        <v>3</v>
      </c>
      <c r="AE2608" t="s">
        <v>4080</v>
      </c>
    </row>
    <row r="2609" spans="1:31" x14ac:dyDescent="0.25">
      <c r="A2609" s="16" t="s">
        <v>23</v>
      </c>
      <c r="B2609" s="16" t="s">
        <v>39</v>
      </c>
      <c r="C2609" s="16" t="s">
        <v>789</v>
      </c>
      <c r="D2609" s="16" t="s">
        <v>3139</v>
      </c>
      <c r="E2609" s="16" t="s">
        <v>240</v>
      </c>
      <c r="F2609" s="16" t="s">
        <v>28</v>
      </c>
      <c r="G2609" s="16" t="s">
        <v>816</v>
      </c>
      <c r="H2609" s="16" t="s">
        <v>1000</v>
      </c>
      <c r="I2609" s="16" t="s">
        <v>106</v>
      </c>
      <c r="J2609" s="16" t="s">
        <v>4073</v>
      </c>
      <c r="K2609" s="16" t="s">
        <v>4081</v>
      </c>
      <c r="L2609" s="9"/>
      <c r="M2609" s="9">
        <v>44958</v>
      </c>
      <c r="N2609" s="9">
        <v>44958</v>
      </c>
      <c r="O2609" s="7">
        <v>44958</v>
      </c>
      <c r="P2609" s="9"/>
      <c r="Q2609" s="9"/>
      <c r="R2609" s="9" t="s">
        <v>34</v>
      </c>
      <c r="S2609" s="16" t="s">
        <v>65</v>
      </c>
      <c r="T2609" s="16" t="s">
        <v>65</v>
      </c>
      <c r="U2609" s="16"/>
      <c r="V2609" s="16"/>
      <c r="W2609" s="16" t="s">
        <v>488</v>
      </c>
      <c r="X2609" s="16" t="s">
        <v>38</v>
      </c>
      <c r="Y2609">
        <v>7</v>
      </c>
      <c r="Z2609">
        <v>3</v>
      </c>
      <c r="AA2609">
        <v>2.1</v>
      </c>
      <c r="AB2609">
        <v>2</v>
      </c>
      <c r="AC2609">
        <v>0.16666666666666666</v>
      </c>
      <c r="AD2609">
        <v>3</v>
      </c>
      <c r="AE2609" t="s">
        <v>4082</v>
      </c>
    </row>
    <row r="2610" spans="1:31" x14ac:dyDescent="0.25">
      <c r="A2610" s="16" t="s">
        <v>23</v>
      </c>
      <c r="B2610" s="16" t="s">
        <v>39</v>
      </c>
      <c r="C2610" s="16" t="s">
        <v>789</v>
      </c>
      <c r="D2610" s="16" t="s">
        <v>3139</v>
      </c>
      <c r="E2610" s="16" t="s">
        <v>240</v>
      </c>
      <c r="F2610" s="16" t="s">
        <v>28</v>
      </c>
      <c r="G2610" s="16" t="s">
        <v>816</v>
      </c>
      <c r="H2610" s="16" t="s">
        <v>1000</v>
      </c>
      <c r="I2610" s="16" t="s">
        <v>106</v>
      </c>
      <c r="J2610" s="16" t="s">
        <v>4073</v>
      </c>
      <c r="K2610" s="16" t="s">
        <v>4083</v>
      </c>
      <c r="L2610" s="9"/>
      <c r="M2610" s="9">
        <v>44958</v>
      </c>
      <c r="N2610" s="9">
        <v>44958</v>
      </c>
      <c r="O2610" s="7">
        <v>44958</v>
      </c>
      <c r="P2610" s="9"/>
      <c r="Q2610" s="9"/>
      <c r="R2610" s="9" t="s">
        <v>34</v>
      </c>
      <c r="S2610" s="16" t="s">
        <v>65</v>
      </c>
      <c r="T2610" s="16" t="s">
        <v>65</v>
      </c>
      <c r="U2610" s="16"/>
      <c r="V2610" s="16"/>
      <c r="W2610" s="16" t="s">
        <v>488</v>
      </c>
      <c r="X2610" s="16" t="s">
        <v>38</v>
      </c>
      <c r="Y2610">
        <v>7</v>
      </c>
      <c r="Z2610">
        <v>3</v>
      </c>
      <c r="AA2610">
        <v>2.1</v>
      </c>
      <c r="AB2610">
        <v>2</v>
      </c>
      <c r="AC2610">
        <v>0.16666666666666666</v>
      </c>
      <c r="AD2610">
        <v>3</v>
      </c>
      <c r="AE2610" t="s">
        <v>4084</v>
      </c>
    </row>
    <row r="2611" spans="1:31" x14ac:dyDescent="0.25">
      <c r="A2611" s="16" t="s">
        <v>23</v>
      </c>
      <c r="B2611" s="16" t="s">
        <v>39</v>
      </c>
      <c r="C2611" s="16" t="s">
        <v>789</v>
      </c>
      <c r="D2611" s="16" t="s">
        <v>3139</v>
      </c>
      <c r="E2611" s="16" t="s">
        <v>240</v>
      </c>
      <c r="F2611" s="16" t="s">
        <v>28</v>
      </c>
      <c r="G2611" s="16" t="s">
        <v>816</v>
      </c>
      <c r="H2611" s="16" t="s">
        <v>1000</v>
      </c>
      <c r="I2611" s="16" t="s">
        <v>106</v>
      </c>
      <c r="J2611" s="16" t="s">
        <v>4073</v>
      </c>
      <c r="K2611" s="16" t="s">
        <v>60</v>
      </c>
      <c r="L2611" s="9"/>
      <c r="M2611" s="9">
        <v>44958</v>
      </c>
      <c r="N2611" s="9">
        <v>44958</v>
      </c>
      <c r="O2611" s="7">
        <v>44958</v>
      </c>
      <c r="P2611" s="9"/>
      <c r="Q2611" s="9"/>
      <c r="R2611" s="9" t="s">
        <v>34</v>
      </c>
      <c r="S2611" s="16" t="s">
        <v>65</v>
      </c>
      <c r="T2611" s="16" t="s">
        <v>65</v>
      </c>
      <c r="U2611" s="16"/>
      <c r="V2611" s="16"/>
      <c r="W2611" s="16" t="s">
        <v>488</v>
      </c>
      <c r="X2611" s="16" t="s">
        <v>38</v>
      </c>
      <c r="Y2611">
        <v>7</v>
      </c>
      <c r="Z2611">
        <v>3</v>
      </c>
      <c r="AA2611">
        <v>2.1</v>
      </c>
      <c r="AB2611">
        <v>2</v>
      </c>
      <c r="AC2611">
        <v>0.16666666666666666</v>
      </c>
      <c r="AD2611">
        <v>3</v>
      </c>
      <c r="AE2611" t="s">
        <v>4085</v>
      </c>
    </row>
    <row r="2612" spans="1:31" x14ac:dyDescent="0.25">
      <c r="A2612" s="16" t="s">
        <v>23</v>
      </c>
      <c r="B2612" s="16" t="s">
        <v>39</v>
      </c>
      <c r="C2612" s="16" t="s">
        <v>789</v>
      </c>
      <c r="D2612" s="16" t="s">
        <v>3139</v>
      </c>
      <c r="E2612" s="16" t="s">
        <v>240</v>
      </c>
      <c r="F2612" s="16" t="s">
        <v>28</v>
      </c>
      <c r="G2612" s="16" t="s">
        <v>816</v>
      </c>
      <c r="H2612" s="16" t="s">
        <v>3734</v>
      </c>
      <c r="I2612" s="16" t="s">
        <v>106</v>
      </c>
      <c r="J2612" s="16" t="s">
        <v>107</v>
      </c>
      <c r="K2612" s="16" t="s">
        <v>563</v>
      </c>
      <c r="L2612" s="9"/>
      <c r="M2612" s="9">
        <v>44958</v>
      </c>
      <c r="N2612" s="9">
        <v>44958</v>
      </c>
      <c r="O2612" s="7">
        <v>44958</v>
      </c>
      <c r="P2612" s="9"/>
      <c r="Q2612" s="9"/>
      <c r="R2612" s="9" t="s">
        <v>34</v>
      </c>
      <c r="S2612" s="16" t="s">
        <v>65</v>
      </c>
      <c r="T2612" s="16" t="s">
        <v>65</v>
      </c>
      <c r="U2612" s="16"/>
      <c r="V2612" s="16"/>
      <c r="W2612" s="16" t="s">
        <v>488</v>
      </c>
      <c r="X2612" s="16" t="s">
        <v>38</v>
      </c>
      <c r="Y2612">
        <v>7</v>
      </c>
      <c r="Z2612">
        <v>3</v>
      </c>
      <c r="AA2612">
        <v>2.1</v>
      </c>
      <c r="AB2612">
        <v>2</v>
      </c>
      <c r="AC2612">
        <v>0.16666666666666666</v>
      </c>
      <c r="AD2612">
        <v>3</v>
      </c>
      <c r="AE2612" t="s">
        <v>4086</v>
      </c>
    </row>
    <row r="2613" spans="1:31" x14ac:dyDescent="0.25">
      <c r="A2613" s="16" t="s">
        <v>23</v>
      </c>
      <c r="B2613" s="16" t="s">
        <v>39</v>
      </c>
      <c r="C2613" s="16" t="s">
        <v>789</v>
      </c>
      <c r="D2613" s="16" t="s">
        <v>3139</v>
      </c>
      <c r="E2613" s="16" t="s">
        <v>240</v>
      </c>
      <c r="F2613" s="16" t="s">
        <v>28</v>
      </c>
      <c r="G2613" s="16" t="s">
        <v>816</v>
      </c>
      <c r="H2613" s="16" t="s">
        <v>3734</v>
      </c>
      <c r="I2613" s="16" t="s">
        <v>106</v>
      </c>
      <c r="J2613" s="16" t="s">
        <v>791</v>
      </c>
      <c r="K2613" s="16" t="s">
        <v>60</v>
      </c>
      <c r="L2613" s="9"/>
      <c r="M2613" s="9">
        <v>44958</v>
      </c>
      <c r="N2613" s="9">
        <v>44958</v>
      </c>
      <c r="O2613" s="7">
        <v>44958</v>
      </c>
      <c r="P2613" s="9"/>
      <c r="Q2613" s="9"/>
      <c r="R2613" s="9" t="s">
        <v>34</v>
      </c>
      <c r="S2613" s="16" t="s">
        <v>65</v>
      </c>
      <c r="T2613" s="16" t="s">
        <v>65</v>
      </c>
      <c r="U2613" s="16"/>
      <c r="V2613" s="16"/>
      <c r="W2613" s="16" t="s">
        <v>488</v>
      </c>
      <c r="X2613" s="16" t="s">
        <v>38</v>
      </c>
      <c r="Y2613">
        <v>7</v>
      </c>
      <c r="Z2613">
        <v>3</v>
      </c>
      <c r="AA2613">
        <v>2.1</v>
      </c>
      <c r="AB2613">
        <v>2</v>
      </c>
      <c r="AC2613">
        <v>0.16666666666666666</v>
      </c>
      <c r="AD2613">
        <v>3</v>
      </c>
      <c r="AE2613" t="s">
        <v>4087</v>
      </c>
    </row>
    <row r="2614" spans="1:31" x14ac:dyDescent="0.25">
      <c r="A2614" s="16" t="s">
        <v>23</v>
      </c>
      <c r="B2614" s="16" t="s">
        <v>39</v>
      </c>
      <c r="C2614" s="16" t="s">
        <v>789</v>
      </c>
      <c r="D2614" s="16" t="s">
        <v>3139</v>
      </c>
      <c r="E2614" s="16" t="s">
        <v>240</v>
      </c>
      <c r="F2614" s="16" t="s">
        <v>28</v>
      </c>
      <c r="G2614" s="16" t="s">
        <v>816</v>
      </c>
      <c r="H2614" s="16" t="s">
        <v>3734</v>
      </c>
      <c r="I2614" s="16" t="s">
        <v>106</v>
      </c>
      <c r="J2614" s="16" t="s">
        <v>113</v>
      </c>
      <c r="K2614" s="16" t="s">
        <v>243</v>
      </c>
      <c r="L2614" s="9"/>
      <c r="M2614" s="9">
        <v>44958</v>
      </c>
      <c r="N2614" s="9">
        <v>44958</v>
      </c>
      <c r="O2614" s="7">
        <v>44958</v>
      </c>
      <c r="P2614" s="9"/>
      <c r="Q2614" s="9"/>
      <c r="R2614" s="9" t="s">
        <v>34</v>
      </c>
      <c r="S2614" s="16" t="s">
        <v>65</v>
      </c>
      <c r="T2614" s="16" t="s">
        <v>65</v>
      </c>
      <c r="U2614" s="16"/>
      <c r="V2614" s="16"/>
      <c r="W2614" s="16" t="s">
        <v>488</v>
      </c>
      <c r="X2614" s="16" t="s">
        <v>38</v>
      </c>
      <c r="Y2614">
        <v>7</v>
      </c>
      <c r="Z2614">
        <v>3</v>
      </c>
      <c r="AA2614">
        <v>2.1</v>
      </c>
      <c r="AB2614">
        <v>2</v>
      </c>
      <c r="AC2614">
        <v>0.16666666666666666</v>
      </c>
      <c r="AD2614">
        <v>3</v>
      </c>
      <c r="AE2614" t="s">
        <v>4088</v>
      </c>
    </row>
    <row r="2615" spans="1:31" x14ac:dyDescent="0.25">
      <c r="A2615" s="16" t="s">
        <v>23</v>
      </c>
      <c r="B2615" s="16" t="s">
        <v>39</v>
      </c>
      <c r="C2615" s="16" t="s">
        <v>789</v>
      </c>
      <c r="D2615" s="16" t="s">
        <v>3139</v>
      </c>
      <c r="E2615" s="16" t="s">
        <v>240</v>
      </c>
      <c r="F2615" s="16" t="s">
        <v>28</v>
      </c>
      <c r="G2615" s="16" t="s">
        <v>816</v>
      </c>
      <c r="H2615" s="16" t="s">
        <v>3734</v>
      </c>
      <c r="I2615" s="16" t="s">
        <v>106</v>
      </c>
      <c r="J2615" s="16" t="s">
        <v>118</v>
      </c>
      <c r="K2615" s="16" t="s">
        <v>243</v>
      </c>
      <c r="L2615" s="9"/>
      <c r="M2615" s="9">
        <v>44958</v>
      </c>
      <c r="N2615" s="9">
        <v>44958</v>
      </c>
      <c r="O2615" s="7">
        <v>44958</v>
      </c>
      <c r="P2615" s="9"/>
      <c r="Q2615" s="9"/>
      <c r="R2615" s="9" t="s">
        <v>34</v>
      </c>
      <c r="S2615" s="16" t="s">
        <v>65</v>
      </c>
      <c r="T2615" s="16" t="s">
        <v>65</v>
      </c>
      <c r="U2615" s="16"/>
      <c r="V2615" s="16"/>
      <c r="W2615" s="16" t="s">
        <v>488</v>
      </c>
      <c r="X2615" s="16" t="s">
        <v>38</v>
      </c>
      <c r="Y2615">
        <v>7</v>
      </c>
      <c r="Z2615">
        <v>3</v>
      </c>
      <c r="AA2615">
        <v>2.1</v>
      </c>
      <c r="AB2615">
        <v>2</v>
      </c>
      <c r="AC2615">
        <v>0.16666666666666666</v>
      </c>
      <c r="AD2615">
        <v>3</v>
      </c>
      <c r="AE2615" t="s">
        <v>4089</v>
      </c>
    </row>
    <row r="2616" spans="1:31" x14ac:dyDescent="0.25">
      <c r="A2616" s="16" t="s">
        <v>23</v>
      </c>
      <c r="B2616" s="16" t="s">
        <v>39</v>
      </c>
      <c r="C2616" s="16" t="s">
        <v>789</v>
      </c>
      <c r="D2616" s="16" t="s">
        <v>3139</v>
      </c>
      <c r="E2616" s="16" t="s">
        <v>240</v>
      </c>
      <c r="F2616" s="16" t="s">
        <v>28</v>
      </c>
      <c r="G2616" s="16" t="s">
        <v>816</v>
      </c>
      <c r="H2616" s="16" t="s">
        <v>3734</v>
      </c>
      <c r="I2616" s="16" t="s">
        <v>106</v>
      </c>
      <c r="J2616" s="16" t="s">
        <v>120</v>
      </c>
      <c r="K2616" s="16" t="s">
        <v>243</v>
      </c>
      <c r="L2616" s="9"/>
      <c r="M2616" s="9">
        <v>44958</v>
      </c>
      <c r="N2616" s="9">
        <v>44958</v>
      </c>
      <c r="O2616" s="7">
        <v>44958</v>
      </c>
      <c r="P2616" s="9"/>
      <c r="Q2616" s="9"/>
      <c r="R2616" s="9" t="s">
        <v>34</v>
      </c>
      <c r="S2616" s="16" t="s">
        <v>65</v>
      </c>
      <c r="T2616" s="16" t="s">
        <v>65</v>
      </c>
      <c r="U2616" s="16"/>
      <c r="V2616" s="16"/>
      <c r="W2616" s="16" t="s">
        <v>488</v>
      </c>
      <c r="X2616" s="16" t="s">
        <v>38</v>
      </c>
      <c r="Y2616">
        <v>7</v>
      </c>
      <c r="Z2616">
        <v>3</v>
      </c>
      <c r="AA2616">
        <v>2.1</v>
      </c>
      <c r="AB2616">
        <v>2</v>
      </c>
      <c r="AC2616">
        <v>0.16666666666666666</v>
      </c>
      <c r="AD2616">
        <v>3</v>
      </c>
      <c r="AE2616" t="s">
        <v>4090</v>
      </c>
    </row>
    <row r="2617" spans="1:31" x14ac:dyDescent="0.25">
      <c r="A2617" s="16" t="s">
        <v>23</v>
      </c>
      <c r="B2617" s="16" t="s">
        <v>39</v>
      </c>
      <c r="C2617" s="16" t="s">
        <v>789</v>
      </c>
      <c r="D2617" s="16" t="s">
        <v>3139</v>
      </c>
      <c r="E2617" s="16" t="s">
        <v>240</v>
      </c>
      <c r="F2617" s="16" t="s">
        <v>28</v>
      </c>
      <c r="G2617" s="16" t="s">
        <v>816</v>
      </c>
      <c r="H2617" s="16" t="s">
        <v>3734</v>
      </c>
      <c r="I2617" s="16" t="s">
        <v>106</v>
      </c>
      <c r="J2617" s="16" t="s">
        <v>122</v>
      </c>
      <c r="K2617" s="16" t="s">
        <v>563</v>
      </c>
      <c r="L2617" s="9"/>
      <c r="M2617" s="9">
        <v>44958</v>
      </c>
      <c r="N2617" s="9">
        <v>44958</v>
      </c>
      <c r="O2617" s="7">
        <v>44958</v>
      </c>
      <c r="P2617" s="9"/>
      <c r="Q2617" s="9"/>
      <c r="R2617" s="9" t="s">
        <v>34</v>
      </c>
      <c r="S2617" s="16" t="s">
        <v>65</v>
      </c>
      <c r="T2617" s="16" t="s">
        <v>65</v>
      </c>
      <c r="U2617" s="16"/>
      <c r="V2617" s="16"/>
      <c r="W2617" s="16" t="s">
        <v>488</v>
      </c>
      <c r="X2617" s="16" t="s">
        <v>38</v>
      </c>
      <c r="Y2617">
        <v>7</v>
      </c>
      <c r="Z2617">
        <v>3</v>
      </c>
      <c r="AA2617">
        <v>2.1</v>
      </c>
      <c r="AB2617">
        <v>2</v>
      </c>
      <c r="AC2617">
        <v>0.16666666666666666</v>
      </c>
      <c r="AD2617">
        <v>3</v>
      </c>
      <c r="AE2617" t="s">
        <v>4091</v>
      </c>
    </row>
    <row r="2618" spans="1:31" x14ac:dyDescent="0.25">
      <c r="A2618" s="16" t="s">
        <v>23</v>
      </c>
      <c r="B2618" s="16" t="s">
        <v>39</v>
      </c>
      <c r="C2618" s="16" t="s">
        <v>789</v>
      </c>
      <c r="D2618" s="16" t="s">
        <v>3139</v>
      </c>
      <c r="E2618" s="16" t="s">
        <v>240</v>
      </c>
      <c r="F2618" s="16" t="s">
        <v>28</v>
      </c>
      <c r="G2618" s="16" t="s">
        <v>816</v>
      </c>
      <c r="H2618" s="16" t="s">
        <v>3734</v>
      </c>
      <c r="I2618" s="16" t="s">
        <v>106</v>
      </c>
      <c r="J2618" s="16" t="s">
        <v>122</v>
      </c>
      <c r="K2618" s="16" t="s">
        <v>243</v>
      </c>
      <c r="L2618" s="9"/>
      <c r="M2618" s="9">
        <v>44958</v>
      </c>
      <c r="N2618" s="9">
        <v>44958</v>
      </c>
      <c r="O2618" s="7">
        <v>44958</v>
      </c>
      <c r="P2618" s="9"/>
      <c r="Q2618" s="9"/>
      <c r="R2618" s="9" t="s">
        <v>34</v>
      </c>
      <c r="S2618" s="16" t="s">
        <v>65</v>
      </c>
      <c r="T2618" s="16" t="s">
        <v>65</v>
      </c>
      <c r="U2618" s="16"/>
      <c r="V2618" s="16"/>
      <c r="W2618" s="16" t="s">
        <v>488</v>
      </c>
      <c r="X2618" s="16" t="s">
        <v>38</v>
      </c>
      <c r="Y2618">
        <v>7</v>
      </c>
      <c r="Z2618">
        <v>3</v>
      </c>
      <c r="AA2618">
        <v>2.1</v>
      </c>
      <c r="AB2618">
        <v>2</v>
      </c>
      <c r="AC2618">
        <v>0.16666666666666666</v>
      </c>
      <c r="AD2618">
        <v>3</v>
      </c>
      <c r="AE2618" t="s">
        <v>4092</v>
      </c>
    </row>
    <row r="2619" spans="1:31" x14ac:dyDescent="0.25">
      <c r="A2619" s="16" t="s">
        <v>23</v>
      </c>
      <c r="B2619" s="16" t="s">
        <v>39</v>
      </c>
      <c r="C2619" s="16" t="s">
        <v>789</v>
      </c>
      <c r="D2619" s="16" t="s">
        <v>3139</v>
      </c>
      <c r="E2619" s="16" t="s">
        <v>240</v>
      </c>
      <c r="F2619" s="16" t="s">
        <v>28</v>
      </c>
      <c r="G2619" s="16" t="s">
        <v>816</v>
      </c>
      <c r="H2619" s="16" t="s">
        <v>3734</v>
      </c>
      <c r="I2619" s="16" t="s">
        <v>106</v>
      </c>
      <c r="J2619" s="16" t="s">
        <v>122</v>
      </c>
      <c r="K2619" s="16" t="s">
        <v>60</v>
      </c>
      <c r="L2619" s="9"/>
      <c r="M2619" s="9">
        <v>44958</v>
      </c>
      <c r="N2619" s="9">
        <v>44958</v>
      </c>
      <c r="O2619" s="7">
        <v>44958</v>
      </c>
      <c r="P2619" s="9"/>
      <c r="Q2619" s="9"/>
      <c r="R2619" s="9" t="s">
        <v>34</v>
      </c>
      <c r="S2619" s="16" t="s">
        <v>65</v>
      </c>
      <c r="T2619" s="16" t="s">
        <v>65</v>
      </c>
      <c r="U2619" s="16"/>
      <c r="V2619" s="16"/>
      <c r="W2619" s="16" t="s">
        <v>488</v>
      </c>
      <c r="X2619" s="16" t="s">
        <v>38</v>
      </c>
      <c r="Y2619">
        <v>7</v>
      </c>
      <c r="Z2619">
        <v>3</v>
      </c>
      <c r="AA2619">
        <v>2.1</v>
      </c>
      <c r="AB2619">
        <v>2</v>
      </c>
      <c r="AC2619">
        <v>0.16666666666666666</v>
      </c>
      <c r="AD2619">
        <v>3</v>
      </c>
      <c r="AE2619" t="s">
        <v>4093</v>
      </c>
    </row>
    <row r="2620" spans="1:31" x14ac:dyDescent="0.25">
      <c r="A2620" s="16" t="s">
        <v>23</v>
      </c>
      <c r="B2620" s="16" t="s">
        <v>39</v>
      </c>
      <c r="C2620" s="16" t="s">
        <v>789</v>
      </c>
      <c r="D2620" s="16" t="s">
        <v>3139</v>
      </c>
      <c r="E2620" s="16" t="s">
        <v>240</v>
      </c>
      <c r="F2620" s="16" t="s">
        <v>28</v>
      </c>
      <c r="G2620" s="16" t="s">
        <v>816</v>
      </c>
      <c r="H2620" s="16" t="s">
        <v>3734</v>
      </c>
      <c r="I2620" s="16" t="s">
        <v>106</v>
      </c>
      <c r="J2620" s="16" t="s">
        <v>123</v>
      </c>
      <c r="K2620" s="16" t="s">
        <v>243</v>
      </c>
      <c r="L2620" s="9"/>
      <c r="M2620" s="9">
        <v>44958</v>
      </c>
      <c r="N2620" s="9">
        <v>44958</v>
      </c>
      <c r="O2620" s="7">
        <v>44958</v>
      </c>
      <c r="P2620" s="9"/>
      <c r="Q2620" s="9"/>
      <c r="R2620" s="9" t="s">
        <v>34</v>
      </c>
      <c r="S2620" s="16" t="s">
        <v>65</v>
      </c>
      <c r="T2620" s="16" t="s">
        <v>65</v>
      </c>
      <c r="U2620" s="16"/>
      <c r="V2620" s="16"/>
      <c r="W2620" s="16" t="s">
        <v>488</v>
      </c>
      <c r="X2620" s="16" t="s">
        <v>38</v>
      </c>
      <c r="Y2620">
        <v>7</v>
      </c>
      <c r="Z2620">
        <v>3</v>
      </c>
      <c r="AA2620">
        <v>2.1</v>
      </c>
      <c r="AB2620">
        <v>2</v>
      </c>
      <c r="AC2620">
        <v>0.16666666666666666</v>
      </c>
      <c r="AD2620">
        <v>3</v>
      </c>
      <c r="AE2620" t="s">
        <v>4094</v>
      </c>
    </row>
    <row r="2621" spans="1:31" x14ac:dyDescent="0.25">
      <c r="A2621" s="16" t="s">
        <v>23</v>
      </c>
      <c r="B2621" s="16" t="s">
        <v>39</v>
      </c>
      <c r="C2621" s="16" t="s">
        <v>789</v>
      </c>
      <c r="D2621" s="16" t="s">
        <v>3139</v>
      </c>
      <c r="E2621" s="16" t="s">
        <v>240</v>
      </c>
      <c r="F2621" s="16" t="s">
        <v>28</v>
      </c>
      <c r="G2621" s="16" t="s">
        <v>816</v>
      </c>
      <c r="H2621" s="16" t="s">
        <v>3734</v>
      </c>
      <c r="I2621" s="16" t="s">
        <v>106</v>
      </c>
      <c r="J2621" s="16" t="s">
        <v>123</v>
      </c>
      <c r="K2621" s="16" t="s">
        <v>57</v>
      </c>
      <c r="L2621" s="9"/>
      <c r="M2621" s="9">
        <v>44958</v>
      </c>
      <c r="N2621" s="9">
        <v>44958</v>
      </c>
      <c r="O2621" s="7">
        <v>44958</v>
      </c>
      <c r="P2621" s="9"/>
      <c r="Q2621" s="9"/>
      <c r="R2621" s="9" t="s">
        <v>34</v>
      </c>
      <c r="S2621" s="16" t="s">
        <v>65</v>
      </c>
      <c r="T2621" s="16" t="s">
        <v>65</v>
      </c>
      <c r="U2621" s="16"/>
      <c r="V2621" s="16"/>
      <c r="W2621" s="16" t="s">
        <v>488</v>
      </c>
      <c r="X2621" s="16" t="s">
        <v>38</v>
      </c>
      <c r="Y2621">
        <v>7</v>
      </c>
      <c r="Z2621">
        <v>3</v>
      </c>
      <c r="AA2621">
        <v>2.1</v>
      </c>
      <c r="AB2621">
        <v>2</v>
      </c>
      <c r="AC2621">
        <v>0.16666666666666666</v>
      </c>
      <c r="AD2621">
        <v>3</v>
      </c>
      <c r="AE2621" t="s">
        <v>4095</v>
      </c>
    </row>
    <row r="2622" spans="1:31" x14ac:dyDescent="0.25">
      <c r="A2622" s="16" t="s">
        <v>23</v>
      </c>
      <c r="B2622" s="16" t="s">
        <v>39</v>
      </c>
      <c r="C2622" s="16" t="s">
        <v>789</v>
      </c>
      <c r="D2622" s="16" t="s">
        <v>3139</v>
      </c>
      <c r="E2622" s="16" t="s">
        <v>240</v>
      </c>
      <c r="F2622" s="16" t="s">
        <v>28</v>
      </c>
      <c r="G2622" s="16" t="s">
        <v>816</v>
      </c>
      <c r="H2622" s="16" t="s">
        <v>3734</v>
      </c>
      <c r="I2622" s="16" t="s">
        <v>106</v>
      </c>
      <c r="J2622" s="16" t="s">
        <v>123</v>
      </c>
      <c r="K2622" s="16" t="s">
        <v>60</v>
      </c>
      <c r="L2622" s="9"/>
      <c r="M2622" s="9">
        <v>44958</v>
      </c>
      <c r="N2622" s="9">
        <v>44958</v>
      </c>
      <c r="O2622" s="7">
        <v>44958</v>
      </c>
      <c r="P2622" s="9"/>
      <c r="Q2622" s="9"/>
      <c r="R2622" s="9" t="s">
        <v>34</v>
      </c>
      <c r="S2622" s="16" t="s">
        <v>65</v>
      </c>
      <c r="T2622" s="16" t="s">
        <v>65</v>
      </c>
      <c r="U2622" s="16"/>
      <c r="V2622" s="16"/>
      <c r="W2622" s="16" t="s">
        <v>488</v>
      </c>
      <c r="X2622" s="16" t="s">
        <v>38</v>
      </c>
      <c r="Y2622">
        <v>7</v>
      </c>
      <c r="Z2622">
        <v>3</v>
      </c>
      <c r="AA2622">
        <v>2.1</v>
      </c>
      <c r="AB2622">
        <v>2</v>
      </c>
      <c r="AC2622">
        <v>0.16666666666666666</v>
      </c>
      <c r="AD2622">
        <v>3</v>
      </c>
      <c r="AE2622" t="s">
        <v>4096</v>
      </c>
    </row>
    <row r="2623" spans="1:31" x14ac:dyDescent="0.25">
      <c r="A2623" s="16" t="s">
        <v>23</v>
      </c>
      <c r="B2623" s="16" t="s">
        <v>39</v>
      </c>
      <c r="C2623" s="16" t="s">
        <v>789</v>
      </c>
      <c r="D2623" s="16" t="s">
        <v>3139</v>
      </c>
      <c r="E2623" s="16" t="s">
        <v>240</v>
      </c>
      <c r="F2623" s="16" t="s">
        <v>28</v>
      </c>
      <c r="G2623" s="16" t="s">
        <v>816</v>
      </c>
      <c r="H2623" s="16" t="s">
        <v>3734</v>
      </c>
      <c r="I2623" s="16" t="s">
        <v>106</v>
      </c>
      <c r="J2623" s="16" t="s">
        <v>133</v>
      </c>
      <c r="K2623" s="16" t="s">
        <v>243</v>
      </c>
      <c r="L2623" s="9"/>
      <c r="M2623" s="9">
        <v>44958</v>
      </c>
      <c r="N2623" s="9">
        <v>44958</v>
      </c>
      <c r="O2623" s="7">
        <v>44958</v>
      </c>
      <c r="P2623" s="9"/>
      <c r="Q2623" s="9"/>
      <c r="R2623" s="9" t="s">
        <v>34</v>
      </c>
      <c r="S2623" s="16" t="s">
        <v>65</v>
      </c>
      <c r="T2623" s="16" t="s">
        <v>65</v>
      </c>
      <c r="U2623" s="16"/>
      <c r="V2623" s="16"/>
      <c r="W2623" s="16" t="s">
        <v>488</v>
      </c>
      <c r="X2623" s="16" t="s">
        <v>38</v>
      </c>
      <c r="Y2623">
        <v>7</v>
      </c>
      <c r="Z2623">
        <v>3</v>
      </c>
      <c r="AA2623">
        <v>2.1</v>
      </c>
      <c r="AB2623">
        <v>2</v>
      </c>
      <c r="AC2623">
        <v>0.16666666666666666</v>
      </c>
      <c r="AD2623">
        <v>3</v>
      </c>
      <c r="AE2623" t="s">
        <v>4097</v>
      </c>
    </row>
    <row r="2624" spans="1:31" x14ac:dyDescent="0.25">
      <c r="A2624" s="16" t="s">
        <v>23</v>
      </c>
      <c r="B2624" s="16" t="s">
        <v>39</v>
      </c>
      <c r="C2624" s="16" t="s">
        <v>789</v>
      </c>
      <c r="D2624" s="16" t="s">
        <v>3139</v>
      </c>
      <c r="E2624" s="16" t="s">
        <v>240</v>
      </c>
      <c r="F2624" s="16" t="s">
        <v>28</v>
      </c>
      <c r="G2624" s="16" t="s">
        <v>816</v>
      </c>
      <c r="H2624" s="16" t="s">
        <v>3734</v>
      </c>
      <c r="I2624" s="16" t="s">
        <v>106</v>
      </c>
      <c r="J2624" s="16" t="s">
        <v>133</v>
      </c>
      <c r="K2624" s="16" t="s">
        <v>60</v>
      </c>
      <c r="L2624" s="9"/>
      <c r="M2624" s="9">
        <v>44958</v>
      </c>
      <c r="N2624" s="9">
        <v>44958</v>
      </c>
      <c r="O2624" s="7">
        <v>44958</v>
      </c>
      <c r="P2624" s="9"/>
      <c r="Q2624" s="9"/>
      <c r="R2624" s="9" t="s">
        <v>34</v>
      </c>
      <c r="S2624" s="16" t="s">
        <v>65</v>
      </c>
      <c r="T2624" s="16" t="s">
        <v>65</v>
      </c>
      <c r="U2624" s="16"/>
      <c r="V2624" s="16"/>
      <c r="W2624" s="16" t="s">
        <v>488</v>
      </c>
      <c r="X2624" s="16" t="s">
        <v>38</v>
      </c>
      <c r="Y2624">
        <v>7</v>
      </c>
      <c r="Z2624">
        <v>3</v>
      </c>
      <c r="AA2624">
        <v>2.1</v>
      </c>
      <c r="AB2624">
        <v>2</v>
      </c>
      <c r="AC2624">
        <v>0.16666666666666666</v>
      </c>
      <c r="AD2624">
        <v>3</v>
      </c>
      <c r="AE2624" t="s">
        <v>4098</v>
      </c>
    </row>
    <row r="2625" spans="1:31" x14ac:dyDescent="0.25">
      <c r="A2625" s="16" t="s">
        <v>23</v>
      </c>
      <c r="B2625" s="16" t="s">
        <v>39</v>
      </c>
      <c r="C2625" s="16" t="s">
        <v>789</v>
      </c>
      <c r="D2625" s="16" t="s">
        <v>3139</v>
      </c>
      <c r="E2625" s="16" t="s">
        <v>240</v>
      </c>
      <c r="F2625" s="16" t="s">
        <v>28</v>
      </c>
      <c r="G2625" s="16" t="s">
        <v>816</v>
      </c>
      <c r="H2625" s="16" t="s">
        <v>3734</v>
      </c>
      <c r="I2625" s="16" t="s">
        <v>106</v>
      </c>
      <c r="J2625" s="16" t="s">
        <v>133</v>
      </c>
      <c r="K2625" s="16" t="s">
        <v>817</v>
      </c>
      <c r="L2625" s="9"/>
      <c r="M2625" s="9">
        <v>44958</v>
      </c>
      <c r="N2625" s="9">
        <v>44958</v>
      </c>
      <c r="O2625" s="7">
        <v>44958</v>
      </c>
      <c r="P2625" s="9"/>
      <c r="Q2625" s="9"/>
      <c r="R2625" s="9" t="s">
        <v>34</v>
      </c>
      <c r="S2625" s="16" t="s">
        <v>65</v>
      </c>
      <c r="T2625" s="16" t="s">
        <v>65</v>
      </c>
      <c r="U2625" s="16"/>
      <c r="V2625" s="16"/>
      <c r="W2625" s="16" t="s">
        <v>488</v>
      </c>
      <c r="X2625" s="16" t="s">
        <v>38</v>
      </c>
      <c r="Y2625">
        <v>7</v>
      </c>
      <c r="Z2625">
        <v>3</v>
      </c>
      <c r="AA2625">
        <v>2.1</v>
      </c>
      <c r="AB2625">
        <v>2</v>
      </c>
      <c r="AC2625">
        <v>0.16666666666666666</v>
      </c>
      <c r="AD2625">
        <v>3</v>
      </c>
      <c r="AE2625" t="s">
        <v>4099</v>
      </c>
    </row>
    <row r="2626" spans="1:31" x14ac:dyDescent="0.25">
      <c r="A2626" s="16" t="s">
        <v>23</v>
      </c>
      <c r="B2626" s="16" t="s">
        <v>39</v>
      </c>
      <c r="C2626" s="16" t="s">
        <v>789</v>
      </c>
      <c r="D2626" s="16" t="s">
        <v>3139</v>
      </c>
      <c r="E2626" s="16" t="s">
        <v>240</v>
      </c>
      <c r="F2626" s="16" t="s">
        <v>28</v>
      </c>
      <c r="G2626" s="16" t="s">
        <v>241</v>
      </c>
      <c r="H2626" s="16" t="s">
        <v>242</v>
      </c>
      <c r="I2626" s="16" t="s">
        <v>31</v>
      </c>
      <c r="J2626" s="16" t="s">
        <v>345</v>
      </c>
      <c r="K2626" s="16" t="s">
        <v>563</v>
      </c>
      <c r="L2626" s="9"/>
      <c r="M2626" s="9">
        <v>44958</v>
      </c>
      <c r="N2626" s="9">
        <v>44958</v>
      </c>
      <c r="O2626" s="7">
        <v>44958</v>
      </c>
      <c r="P2626" s="9"/>
      <c r="Q2626" s="9"/>
      <c r="R2626" s="9" t="s">
        <v>34</v>
      </c>
      <c r="S2626" s="16" t="s">
        <v>65</v>
      </c>
      <c r="T2626" s="16" t="s">
        <v>482</v>
      </c>
      <c r="U2626" s="16"/>
      <c r="V2626" s="16"/>
      <c r="W2626" s="16" t="s">
        <v>488</v>
      </c>
      <c r="X2626" s="16" t="s">
        <v>38</v>
      </c>
      <c r="Y2626">
        <v>7</v>
      </c>
      <c r="Z2626">
        <v>3</v>
      </c>
      <c r="AA2626">
        <v>2.1</v>
      </c>
      <c r="AB2626">
        <v>2</v>
      </c>
      <c r="AC2626">
        <v>0.16666666666666666</v>
      </c>
      <c r="AD2626">
        <v>3</v>
      </c>
      <c r="AE2626" t="s">
        <v>4100</v>
      </c>
    </row>
    <row r="2627" spans="1:31" x14ac:dyDescent="0.25">
      <c r="A2627" s="16" t="s">
        <v>23</v>
      </c>
      <c r="B2627" s="16" t="s">
        <v>39</v>
      </c>
      <c r="C2627" s="16" t="s">
        <v>789</v>
      </c>
      <c r="D2627" s="16" t="s">
        <v>3139</v>
      </c>
      <c r="E2627" s="16" t="s">
        <v>240</v>
      </c>
      <c r="F2627" s="16" t="s">
        <v>28</v>
      </c>
      <c r="G2627" s="16" t="s">
        <v>241</v>
      </c>
      <c r="H2627" s="16" t="s">
        <v>242</v>
      </c>
      <c r="I2627" s="16" t="s">
        <v>31</v>
      </c>
      <c r="J2627" s="16" t="s">
        <v>345</v>
      </c>
      <c r="K2627" s="16" t="s">
        <v>196</v>
      </c>
      <c r="L2627" s="9"/>
      <c r="M2627" s="9">
        <v>44958</v>
      </c>
      <c r="N2627" s="9">
        <v>44958</v>
      </c>
      <c r="O2627" s="7">
        <v>44958</v>
      </c>
      <c r="P2627" s="9"/>
      <c r="Q2627" s="9"/>
      <c r="R2627" s="9" t="s">
        <v>34</v>
      </c>
      <c r="S2627" s="16" t="s">
        <v>65</v>
      </c>
      <c r="T2627" s="16" t="s">
        <v>482</v>
      </c>
      <c r="U2627" s="16"/>
      <c r="V2627" s="16"/>
      <c r="W2627" s="16" t="s">
        <v>488</v>
      </c>
      <c r="X2627" s="16" t="s">
        <v>38</v>
      </c>
      <c r="Y2627">
        <v>7</v>
      </c>
      <c r="Z2627">
        <v>3</v>
      </c>
      <c r="AA2627">
        <v>2.1</v>
      </c>
      <c r="AB2627">
        <v>2</v>
      </c>
      <c r="AC2627">
        <v>0.16666666666666666</v>
      </c>
      <c r="AD2627">
        <v>3</v>
      </c>
      <c r="AE2627" t="s">
        <v>2239</v>
      </c>
    </row>
    <row r="2628" spans="1:31" x14ac:dyDescent="0.25">
      <c r="A2628" s="16" t="s">
        <v>23</v>
      </c>
      <c r="B2628" s="16" t="s">
        <v>39</v>
      </c>
      <c r="C2628" s="16" t="s">
        <v>789</v>
      </c>
      <c r="D2628" s="16" t="s">
        <v>3139</v>
      </c>
      <c r="E2628" s="16" t="s">
        <v>240</v>
      </c>
      <c r="F2628" s="16" t="s">
        <v>28</v>
      </c>
      <c r="G2628" s="16" t="s">
        <v>241</v>
      </c>
      <c r="H2628" s="16" t="s">
        <v>242</v>
      </c>
      <c r="I2628" s="16" t="s">
        <v>31</v>
      </c>
      <c r="J2628" s="16" t="s">
        <v>345</v>
      </c>
      <c r="K2628" s="16" t="s">
        <v>243</v>
      </c>
      <c r="L2628" s="9"/>
      <c r="M2628" s="9">
        <v>44958</v>
      </c>
      <c r="N2628" s="9">
        <v>44958</v>
      </c>
      <c r="O2628" s="7">
        <v>44958</v>
      </c>
      <c r="P2628" s="9"/>
      <c r="Q2628" s="9"/>
      <c r="R2628" s="9" t="s">
        <v>34</v>
      </c>
      <c r="S2628" s="16" t="s">
        <v>65</v>
      </c>
      <c r="T2628" s="16" t="s">
        <v>482</v>
      </c>
      <c r="U2628" s="16"/>
      <c r="V2628" s="16"/>
      <c r="W2628" s="16" t="s">
        <v>488</v>
      </c>
      <c r="X2628" s="16" t="s">
        <v>38</v>
      </c>
      <c r="Y2628">
        <v>7</v>
      </c>
      <c r="Z2628">
        <v>3</v>
      </c>
      <c r="AA2628">
        <v>2.1</v>
      </c>
      <c r="AB2628">
        <v>2</v>
      </c>
      <c r="AC2628">
        <v>0.16666666666666666</v>
      </c>
      <c r="AD2628">
        <v>3</v>
      </c>
      <c r="AE2628" t="s">
        <v>4101</v>
      </c>
    </row>
    <row r="2629" spans="1:31" x14ac:dyDescent="0.25">
      <c r="A2629" s="16" t="s">
        <v>23</v>
      </c>
      <c r="B2629" s="16" t="s">
        <v>39</v>
      </c>
      <c r="C2629" s="16" t="s">
        <v>789</v>
      </c>
      <c r="D2629" s="16" t="s">
        <v>3139</v>
      </c>
      <c r="E2629" s="16" t="s">
        <v>240</v>
      </c>
      <c r="F2629" s="16" t="s">
        <v>28</v>
      </c>
      <c r="G2629" s="16" t="s">
        <v>241</v>
      </c>
      <c r="H2629" s="16" t="s">
        <v>242</v>
      </c>
      <c r="I2629" s="16" t="s">
        <v>31</v>
      </c>
      <c r="J2629" s="16" t="s">
        <v>345</v>
      </c>
      <c r="K2629" s="16" t="s">
        <v>933</v>
      </c>
      <c r="L2629" s="9"/>
      <c r="M2629" s="9">
        <v>44958</v>
      </c>
      <c r="N2629" s="9">
        <v>44958</v>
      </c>
      <c r="O2629" s="7">
        <v>44958</v>
      </c>
      <c r="P2629" s="9"/>
      <c r="Q2629" s="9"/>
      <c r="R2629" s="9" t="s">
        <v>34</v>
      </c>
      <c r="S2629" s="16" t="s">
        <v>65</v>
      </c>
      <c r="T2629" s="16" t="s">
        <v>482</v>
      </c>
      <c r="U2629" s="16"/>
      <c r="V2629" s="16"/>
      <c r="W2629" s="16" t="s">
        <v>488</v>
      </c>
      <c r="X2629" s="16" t="s">
        <v>38</v>
      </c>
      <c r="Y2629">
        <v>7</v>
      </c>
      <c r="Z2629">
        <v>3</v>
      </c>
      <c r="AA2629">
        <v>2.1</v>
      </c>
      <c r="AB2629">
        <v>2</v>
      </c>
      <c r="AC2629">
        <v>0.16666666666666666</v>
      </c>
      <c r="AD2629">
        <v>3</v>
      </c>
      <c r="AE2629" t="s">
        <v>4102</v>
      </c>
    </row>
    <row r="2630" spans="1:31" x14ac:dyDescent="0.25">
      <c r="A2630" s="16" t="s">
        <v>23</v>
      </c>
      <c r="B2630" s="16" t="s">
        <v>39</v>
      </c>
      <c r="C2630" s="16" t="s">
        <v>789</v>
      </c>
      <c r="D2630" s="16" t="s">
        <v>3139</v>
      </c>
      <c r="E2630" s="16" t="s">
        <v>240</v>
      </c>
      <c r="F2630" s="16" t="s">
        <v>28</v>
      </c>
      <c r="G2630" s="16" t="s">
        <v>241</v>
      </c>
      <c r="H2630" s="16" t="s">
        <v>242</v>
      </c>
      <c r="I2630" s="16" t="s">
        <v>31</v>
      </c>
      <c r="J2630" s="16" t="s">
        <v>345</v>
      </c>
      <c r="K2630" s="16" t="s">
        <v>60</v>
      </c>
      <c r="L2630" s="9"/>
      <c r="M2630" s="9">
        <v>44958</v>
      </c>
      <c r="N2630" s="9">
        <v>44958</v>
      </c>
      <c r="O2630" s="7">
        <v>44958</v>
      </c>
      <c r="P2630" s="9"/>
      <c r="Q2630" s="9"/>
      <c r="R2630" s="9" t="s">
        <v>34</v>
      </c>
      <c r="S2630" s="16" t="s">
        <v>65</v>
      </c>
      <c r="T2630" s="16" t="s">
        <v>482</v>
      </c>
      <c r="U2630" s="16"/>
      <c r="V2630" s="16"/>
      <c r="W2630" s="16" t="s">
        <v>488</v>
      </c>
      <c r="X2630" s="16" t="s">
        <v>38</v>
      </c>
      <c r="Y2630">
        <v>7</v>
      </c>
      <c r="Z2630">
        <v>3</v>
      </c>
      <c r="AA2630">
        <v>2.1</v>
      </c>
      <c r="AB2630">
        <v>2</v>
      </c>
      <c r="AC2630">
        <v>0.16666666666666666</v>
      </c>
      <c r="AD2630">
        <v>3</v>
      </c>
      <c r="AE2630" t="s">
        <v>4103</v>
      </c>
    </row>
    <row r="2631" spans="1:31" x14ac:dyDescent="0.25">
      <c r="A2631" s="16" t="s">
        <v>23</v>
      </c>
      <c r="B2631" s="16" t="s">
        <v>39</v>
      </c>
      <c r="C2631" s="16" t="s">
        <v>789</v>
      </c>
      <c r="D2631" s="16" t="s">
        <v>3139</v>
      </c>
      <c r="E2631" s="16" t="s">
        <v>240</v>
      </c>
      <c r="F2631" s="16" t="s">
        <v>28</v>
      </c>
      <c r="G2631" s="16" t="s">
        <v>241</v>
      </c>
      <c r="H2631" s="16" t="s">
        <v>242</v>
      </c>
      <c r="I2631" s="16" t="s">
        <v>31</v>
      </c>
      <c r="J2631" s="16" t="s">
        <v>348</v>
      </c>
      <c r="K2631" s="16" t="s">
        <v>563</v>
      </c>
      <c r="L2631" s="9"/>
      <c r="M2631" s="9">
        <v>44958</v>
      </c>
      <c r="N2631" s="9">
        <v>44958</v>
      </c>
      <c r="O2631" s="7">
        <v>44958</v>
      </c>
      <c r="P2631" s="9"/>
      <c r="Q2631" s="9"/>
      <c r="R2631" s="9" t="s">
        <v>34</v>
      </c>
      <c r="S2631" s="16" t="s">
        <v>65</v>
      </c>
      <c r="T2631" s="16" t="s">
        <v>482</v>
      </c>
      <c r="U2631" s="16"/>
      <c r="V2631" s="16"/>
      <c r="W2631" s="16" t="s">
        <v>488</v>
      </c>
      <c r="X2631" s="16" t="s">
        <v>38</v>
      </c>
      <c r="Y2631">
        <v>7</v>
      </c>
      <c r="Z2631">
        <v>3</v>
      </c>
      <c r="AA2631">
        <v>2.1</v>
      </c>
      <c r="AB2631">
        <v>2</v>
      </c>
      <c r="AC2631">
        <v>0.16666666666666666</v>
      </c>
      <c r="AD2631">
        <v>3</v>
      </c>
      <c r="AE2631" t="s">
        <v>1932</v>
      </c>
    </row>
    <row r="2632" spans="1:31" x14ac:dyDescent="0.25">
      <c r="A2632" s="16" t="s">
        <v>23</v>
      </c>
      <c r="B2632" s="16" t="s">
        <v>39</v>
      </c>
      <c r="C2632" s="16" t="s">
        <v>789</v>
      </c>
      <c r="D2632" s="16" t="s">
        <v>3139</v>
      </c>
      <c r="E2632" s="16" t="s">
        <v>240</v>
      </c>
      <c r="F2632" s="16" t="s">
        <v>28</v>
      </c>
      <c r="G2632" s="16" t="s">
        <v>241</v>
      </c>
      <c r="H2632" s="16" t="s">
        <v>242</v>
      </c>
      <c r="I2632" s="16" t="s">
        <v>31</v>
      </c>
      <c r="J2632" s="16" t="s">
        <v>348</v>
      </c>
      <c r="K2632" s="16" t="s">
        <v>243</v>
      </c>
      <c r="L2632" s="9"/>
      <c r="M2632" s="9">
        <v>44958</v>
      </c>
      <c r="N2632" s="9">
        <v>44958</v>
      </c>
      <c r="O2632" s="7">
        <v>44958</v>
      </c>
      <c r="P2632" s="9"/>
      <c r="Q2632" s="9"/>
      <c r="R2632" s="9" t="s">
        <v>34</v>
      </c>
      <c r="S2632" s="16" t="s">
        <v>65</v>
      </c>
      <c r="T2632" s="16" t="s">
        <v>482</v>
      </c>
      <c r="U2632" s="16"/>
      <c r="V2632" s="16"/>
      <c r="W2632" s="16" t="s">
        <v>488</v>
      </c>
      <c r="X2632" s="16" t="s">
        <v>38</v>
      </c>
      <c r="Y2632">
        <v>7</v>
      </c>
      <c r="Z2632">
        <v>3</v>
      </c>
      <c r="AA2632">
        <v>2.1</v>
      </c>
      <c r="AB2632">
        <v>2</v>
      </c>
      <c r="AC2632">
        <v>0.16666666666666666</v>
      </c>
      <c r="AD2632">
        <v>3</v>
      </c>
      <c r="AE2632" t="s">
        <v>1934</v>
      </c>
    </row>
    <row r="2633" spans="1:31" x14ac:dyDescent="0.25">
      <c r="A2633" s="16" t="s">
        <v>23</v>
      </c>
      <c r="B2633" s="16" t="s">
        <v>39</v>
      </c>
      <c r="C2633" s="16" t="s">
        <v>789</v>
      </c>
      <c r="D2633" s="16" t="s">
        <v>3139</v>
      </c>
      <c r="E2633" s="16" t="s">
        <v>240</v>
      </c>
      <c r="F2633" s="16" t="s">
        <v>28</v>
      </c>
      <c r="G2633" s="16" t="s">
        <v>241</v>
      </c>
      <c r="H2633" s="16" t="s">
        <v>242</v>
      </c>
      <c r="I2633" s="16" t="s">
        <v>31</v>
      </c>
      <c r="J2633" s="16" t="s">
        <v>348</v>
      </c>
      <c r="K2633" s="16" t="s">
        <v>933</v>
      </c>
      <c r="L2633" s="9"/>
      <c r="M2633" s="9">
        <v>44958</v>
      </c>
      <c r="N2633" s="9">
        <v>44958</v>
      </c>
      <c r="O2633" s="7">
        <v>44958</v>
      </c>
      <c r="P2633" s="9"/>
      <c r="Q2633" s="9"/>
      <c r="R2633" s="9" t="s">
        <v>34</v>
      </c>
      <c r="S2633" s="16" t="s">
        <v>65</v>
      </c>
      <c r="T2633" s="16" t="s">
        <v>482</v>
      </c>
      <c r="U2633" s="16"/>
      <c r="V2633" s="16"/>
      <c r="W2633" s="16" t="s">
        <v>488</v>
      </c>
      <c r="X2633" s="16" t="s">
        <v>38</v>
      </c>
      <c r="Y2633">
        <v>7</v>
      </c>
      <c r="Z2633">
        <v>3</v>
      </c>
      <c r="AA2633">
        <v>2.1</v>
      </c>
      <c r="AB2633">
        <v>2</v>
      </c>
      <c r="AC2633">
        <v>0.16666666666666666</v>
      </c>
      <c r="AD2633">
        <v>3</v>
      </c>
      <c r="AE2633" t="s">
        <v>4104</v>
      </c>
    </row>
    <row r="2634" spans="1:31" x14ac:dyDescent="0.25">
      <c r="A2634" s="16" t="s">
        <v>23</v>
      </c>
      <c r="B2634" s="16" t="s">
        <v>39</v>
      </c>
      <c r="C2634" s="16" t="s">
        <v>789</v>
      </c>
      <c r="D2634" s="16" t="s">
        <v>3139</v>
      </c>
      <c r="E2634" s="16" t="s">
        <v>240</v>
      </c>
      <c r="F2634" s="16" t="s">
        <v>28</v>
      </c>
      <c r="G2634" s="16" t="s">
        <v>818</v>
      </c>
      <c r="H2634" s="16" t="s">
        <v>242</v>
      </c>
      <c r="I2634" s="16" t="s">
        <v>77</v>
      </c>
      <c r="J2634" s="16" t="s">
        <v>77</v>
      </c>
      <c r="K2634" s="16" t="s">
        <v>4105</v>
      </c>
      <c r="L2634" s="9"/>
      <c r="M2634" s="9">
        <v>44958</v>
      </c>
      <c r="N2634" s="9">
        <v>44958</v>
      </c>
      <c r="O2634" s="7">
        <v>44958</v>
      </c>
      <c r="P2634" s="9"/>
      <c r="Q2634" s="9"/>
      <c r="R2634" s="9" t="s">
        <v>34</v>
      </c>
      <c r="S2634" s="16" t="s">
        <v>65</v>
      </c>
      <c r="T2634" s="16" t="s">
        <v>482</v>
      </c>
      <c r="U2634" s="16"/>
      <c r="V2634" s="16"/>
      <c r="W2634" s="16" t="s">
        <v>488</v>
      </c>
      <c r="X2634" s="16" t="s">
        <v>38</v>
      </c>
      <c r="Y2634">
        <v>7</v>
      </c>
      <c r="Z2634">
        <v>3</v>
      </c>
      <c r="AA2634">
        <v>2.1</v>
      </c>
      <c r="AB2634">
        <v>2</v>
      </c>
      <c r="AC2634">
        <v>0.16666666666666666</v>
      </c>
      <c r="AD2634">
        <v>3</v>
      </c>
      <c r="AE2634" t="s">
        <v>4106</v>
      </c>
    </row>
    <row r="2635" spans="1:31" x14ac:dyDescent="0.25">
      <c r="A2635" s="16" t="s">
        <v>23</v>
      </c>
      <c r="B2635" s="16" t="s">
        <v>39</v>
      </c>
      <c r="C2635" s="16" t="s">
        <v>789</v>
      </c>
      <c r="D2635" s="16" t="s">
        <v>3139</v>
      </c>
      <c r="E2635" s="16" t="s">
        <v>240</v>
      </c>
      <c r="F2635" s="16" t="s">
        <v>28</v>
      </c>
      <c r="G2635" s="16" t="s">
        <v>818</v>
      </c>
      <c r="H2635" s="16" t="s">
        <v>242</v>
      </c>
      <c r="I2635" s="16" t="s">
        <v>77</v>
      </c>
      <c r="J2635" s="16" t="s">
        <v>77</v>
      </c>
      <c r="K2635" s="16" t="s">
        <v>4107</v>
      </c>
      <c r="L2635" s="9"/>
      <c r="M2635" s="9">
        <v>44958</v>
      </c>
      <c r="N2635" s="9">
        <v>44958</v>
      </c>
      <c r="O2635" s="7">
        <v>44958</v>
      </c>
      <c r="P2635" s="9"/>
      <c r="Q2635" s="9"/>
      <c r="R2635" s="9" t="s">
        <v>34</v>
      </c>
      <c r="S2635" s="16" t="s">
        <v>65</v>
      </c>
      <c r="T2635" s="16" t="s">
        <v>482</v>
      </c>
      <c r="U2635" s="16"/>
      <c r="V2635" s="16"/>
      <c r="W2635" s="16" t="s">
        <v>488</v>
      </c>
      <c r="X2635" s="16" t="s">
        <v>38</v>
      </c>
      <c r="Y2635">
        <v>7</v>
      </c>
      <c r="Z2635">
        <v>3</v>
      </c>
      <c r="AA2635">
        <v>2.1</v>
      </c>
      <c r="AB2635">
        <v>2</v>
      </c>
      <c r="AC2635">
        <v>0.16666666666666666</v>
      </c>
      <c r="AD2635">
        <v>3</v>
      </c>
      <c r="AE2635" t="s">
        <v>4108</v>
      </c>
    </row>
    <row r="2636" spans="1:31" x14ac:dyDescent="0.25">
      <c r="A2636" s="16" t="s">
        <v>23</v>
      </c>
      <c r="B2636" s="16" t="s">
        <v>39</v>
      </c>
      <c r="C2636" s="16" t="s">
        <v>789</v>
      </c>
      <c r="D2636" s="16" t="s">
        <v>3139</v>
      </c>
      <c r="E2636" s="16" t="s">
        <v>240</v>
      </c>
      <c r="F2636" s="16" t="s">
        <v>28</v>
      </c>
      <c r="G2636" s="16" t="s">
        <v>818</v>
      </c>
      <c r="H2636" s="16" t="s">
        <v>242</v>
      </c>
      <c r="I2636" s="16" t="s">
        <v>77</v>
      </c>
      <c r="J2636" s="16" t="s">
        <v>77</v>
      </c>
      <c r="K2636" s="16" t="s">
        <v>4109</v>
      </c>
      <c r="L2636" s="9"/>
      <c r="M2636" s="9">
        <v>44958</v>
      </c>
      <c r="N2636" s="9">
        <v>44958</v>
      </c>
      <c r="O2636" s="7">
        <v>44958</v>
      </c>
      <c r="P2636" s="9"/>
      <c r="Q2636" s="9"/>
      <c r="R2636" s="9" t="s">
        <v>34</v>
      </c>
      <c r="S2636" s="16" t="s">
        <v>65</v>
      </c>
      <c r="T2636" s="16" t="s">
        <v>482</v>
      </c>
      <c r="U2636" s="16"/>
      <c r="V2636" s="16"/>
      <c r="W2636" s="16" t="s">
        <v>488</v>
      </c>
      <c r="X2636" s="16" t="s">
        <v>38</v>
      </c>
      <c r="Y2636">
        <v>7</v>
      </c>
      <c r="Z2636">
        <v>3</v>
      </c>
      <c r="AA2636">
        <v>2.1</v>
      </c>
      <c r="AB2636">
        <v>2</v>
      </c>
      <c r="AC2636">
        <v>0.16666666666666666</v>
      </c>
      <c r="AD2636">
        <v>3</v>
      </c>
      <c r="AE2636" t="s">
        <v>4110</v>
      </c>
    </row>
    <row r="2637" spans="1:31" x14ac:dyDescent="0.25">
      <c r="A2637" s="16" t="s">
        <v>23</v>
      </c>
      <c r="B2637" s="16" t="s">
        <v>39</v>
      </c>
      <c r="C2637" s="16" t="s">
        <v>789</v>
      </c>
      <c r="D2637" s="16" t="s">
        <v>3139</v>
      </c>
      <c r="E2637" s="16" t="s">
        <v>240</v>
      </c>
      <c r="F2637" s="16" t="s">
        <v>28</v>
      </c>
      <c r="G2637" s="16" t="s">
        <v>818</v>
      </c>
      <c r="H2637" s="16" t="s">
        <v>242</v>
      </c>
      <c r="I2637" s="16" t="s">
        <v>77</v>
      </c>
      <c r="J2637" s="16" t="s">
        <v>77</v>
      </c>
      <c r="K2637" s="16" t="s">
        <v>243</v>
      </c>
      <c r="L2637" s="9"/>
      <c r="M2637" s="9">
        <v>44958</v>
      </c>
      <c r="N2637" s="9">
        <v>44958</v>
      </c>
      <c r="O2637" s="7">
        <v>44958</v>
      </c>
      <c r="P2637" s="9"/>
      <c r="Q2637" s="9"/>
      <c r="R2637" s="9" t="s">
        <v>34</v>
      </c>
      <c r="S2637" s="16" t="s">
        <v>65</v>
      </c>
      <c r="T2637" s="16" t="s">
        <v>482</v>
      </c>
      <c r="U2637" s="16"/>
      <c r="V2637" s="16"/>
      <c r="W2637" s="16" t="s">
        <v>488</v>
      </c>
      <c r="X2637" s="16" t="s">
        <v>38</v>
      </c>
      <c r="Y2637">
        <v>7</v>
      </c>
      <c r="Z2637">
        <v>3</v>
      </c>
      <c r="AA2637">
        <v>2.1</v>
      </c>
      <c r="AB2637">
        <v>2</v>
      </c>
      <c r="AC2637">
        <v>0.16666666666666666</v>
      </c>
      <c r="AD2637">
        <v>3</v>
      </c>
      <c r="AE2637" t="s">
        <v>2596</v>
      </c>
    </row>
    <row r="2638" spans="1:31" x14ac:dyDescent="0.25">
      <c r="A2638" s="16" t="s">
        <v>23</v>
      </c>
      <c r="B2638" s="16" t="s">
        <v>39</v>
      </c>
      <c r="C2638" s="16" t="s">
        <v>789</v>
      </c>
      <c r="D2638" s="16" t="s">
        <v>3139</v>
      </c>
      <c r="E2638" s="16" t="s">
        <v>240</v>
      </c>
      <c r="F2638" s="16" t="s">
        <v>28</v>
      </c>
      <c r="G2638" s="16" t="s">
        <v>818</v>
      </c>
      <c r="H2638" s="16" t="s">
        <v>242</v>
      </c>
      <c r="I2638" s="16" t="s">
        <v>77</v>
      </c>
      <c r="J2638" s="16" t="s">
        <v>77</v>
      </c>
      <c r="K2638" s="16" t="s">
        <v>933</v>
      </c>
      <c r="L2638" s="9"/>
      <c r="M2638" s="9">
        <v>44958</v>
      </c>
      <c r="N2638" s="9">
        <v>44958</v>
      </c>
      <c r="O2638" s="7">
        <v>44958</v>
      </c>
      <c r="P2638" s="9"/>
      <c r="Q2638" s="9"/>
      <c r="R2638" s="9" t="s">
        <v>34</v>
      </c>
      <c r="S2638" s="16" t="s">
        <v>65</v>
      </c>
      <c r="T2638" s="16" t="s">
        <v>482</v>
      </c>
      <c r="U2638" s="16"/>
      <c r="V2638" s="16"/>
      <c r="W2638" s="16" t="s">
        <v>488</v>
      </c>
      <c r="X2638" s="16" t="s">
        <v>38</v>
      </c>
      <c r="Y2638">
        <v>7</v>
      </c>
      <c r="Z2638">
        <v>3</v>
      </c>
      <c r="AA2638">
        <v>2.1</v>
      </c>
      <c r="AB2638">
        <v>2</v>
      </c>
      <c r="AC2638">
        <v>0.16666666666666666</v>
      </c>
      <c r="AD2638">
        <v>3</v>
      </c>
      <c r="AE2638" t="s">
        <v>4111</v>
      </c>
    </row>
    <row r="2639" spans="1:31" x14ac:dyDescent="0.25">
      <c r="A2639" s="16" t="s">
        <v>23</v>
      </c>
      <c r="B2639" s="16" t="s">
        <v>39</v>
      </c>
      <c r="C2639" s="16" t="s">
        <v>789</v>
      </c>
      <c r="D2639" s="16" t="s">
        <v>3139</v>
      </c>
      <c r="E2639" s="16" t="s">
        <v>240</v>
      </c>
      <c r="F2639" s="16" t="s">
        <v>28</v>
      </c>
      <c r="G2639" s="16" t="s">
        <v>818</v>
      </c>
      <c r="H2639" s="16" t="s">
        <v>242</v>
      </c>
      <c r="I2639" s="16" t="s">
        <v>77</v>
      </c>
      <c r="J2639" s="16" t="s">
        <v>77</v>
      </c>
      <c r="K2639" s="16" t="s">
        <v>4081</v>
      </c>
      <c r="L2639" s="9"/>
      <c r="M2639" s="9">
        <v>44958</v>
      </c>
      <c r="N2639" s="9">
        <v>44958</v>
      </c>
      <c r="O2639" s="7">
        <v>44958</v>
      </c>
      <c r="P2639" s="9"/>
      <c r="Q2639" s="9"/>
      <c r="R2639" s="9" t="s">
        <v>34</v>
      </c>
      <c r="S2639" s="16" t="s">
        <v>65</v>
      </c>
      <c r="T2639" s="16" t="s">
        <v>482</v>
      </c>
      <c r="U2639" s="16"/>
      <c r="V2639" s="16"/>
      <c r="W2639" s="16" t="s">
        <v>488</v>
      </c>
      <c r="X2639" s="16" t="s">
        <v>38</v>
      </c>
      <c r="Y2639">
        <v>7</v>
      </c>
      <c r="Z2639">
        <v>3</v>
      </c>
      <c r="AA2639">
        <v>2.1</v>
      </c>
      <c r="AB2639">
        <v>2</v>
      </c>
      <c r="AC2639">
        <v>0.16666666666666666</v>
      </c>
      <c r="AD2639">
        <v>3</v>
      </c>
      <c r="AE2639" t="s">
        <v>4112</v>
      </c>
    </row>
    <row r="2640" spans="1:31" x14ac:dyDescent="0.25">
      <c r="A2640" s="16" t="s">
        <v>23</v>
      </c>
      <c r="B2640" s="16" t="s">
        <v>39</v>
      </c>
      <c r="C2640" s="16" t="s">
        <v>789</v>
      </c>
      <c r="D2640" s="16" t="s">
        <v>3139</v>
      </c>
      <c r="E2640" s="16" t="s">
        <v>240</v>
      </c>
      <c r="F2640" s="16" t="s">
        <v>28</v>
      </c>
      <c r="G2640" s="16" t="s">
        <v>818</v>
      </c>
      <c r="H2640" s="16" t="s">
        <v>242</v>
      </c>
      <c r="I2640" s="16" t="s">
        <v>77</v>
      </c>
      <c r="J2640" s="16" t="s">
        <v>77</v>
      </c>
      <c r="K2640" s="16" t="s">
        <v>60</v>
      </c>
      <c r="L2640" s="9"/>
      <c r="M2640" s="9">
        <v>44958</v>
      </c>
      <c r="N2640" s="9">
        <v>44958</v>
      </c>
      <c r="O2640" s="7">
        <v>44958</v>
      </c>
      <c r="P2640" s="9"/>
      <c r="Q2640" s="9"/>
      <c r="R2640" s="9" t="s">
        <v>34</v>
      </c>
      <c r="S2640" s="16" t="s">
        <v>65</v>
      </c>
      <c r="T2640" s="16" t="s">
        <v>482</v>
      </c>
      <c r="U2640" s="16"/>
      <c r="V2640" s="16"/>
      <c r="W2640" s="16" t="s">
        <v>488</v>
      </c>
      <c r="X2640" s="16" t="s">
        <v>38</v>
      </c>
      <c r="Y2640">
        <v>7</v>
      </c>
      <c r="Z2640">
        <v>3</v>
      </c>
      <c r="AA2640">
        <v>2.1</v>
      </c>
      <c r="AB2640">
        <v>2</v>
      </c>
      <c r="AC2640">
        <v>0.16666666666666666</v>
      </c>
      <c r="AD2640">
        <v>3</v>
      </c>
      <c r="AE2640" t="s">
        <v>2598</v>
      </c>
    </row>
    <row r="2641" spans="1:31" x14ac:dyDescent="0.25">
      <c r="A2641" s="16" t="s">
        <v>23</v>
      </c>
      <c r="B2641" s="16" t="s">
        <v>39</v>
      </c>
      <c r="C2641" s="16" t="s">
        <v>789</v>
      </c>
      <c r="D2641" s="16" t="s">
        <v>3139</v>
      </c>
      <c r="E2641" s="16" t="s">
        <v>27</v>
      </c>
      <c r="F2641" s="16" t="s">
        <v>28</v>
      </c>
      <c r="G2641" s="16" t="s">
        <v>192</v>
      </c>
      <c r="H2641" s="16" t="s">
        <v>155</v>
      </c>
      <c r="I2641" s="16" t="s">
        <v>155</v>
      </c>
      <c r="J2641" s="16" t="s">
        <v>156</v>
      </c>
      <c r="K2641" s="16" t="s">
        <v>203</v>
      </c>
      <c r="L2641" s="9"/>
      <c r="M2641" s="9">
        <v>45089</v>
      </c>
      <c r="N2641" s="9">
        <v>45089</v>
      </c>
      <c r="O2641" s="7">
        <v>45089</v>
      </c>
      <c r="P2641" s="9"/>
      <c r="Q2641" s="9"/>
      <c r="R2641" s="9" t="s">
        <v>34</v>
      </c>
      <c r="S2641" s="16" t="s">
        <v>65</v>
      </c>
      <c r="T2641" s="16" t="s">
        <v>482</v>
      </c>
      <c r="U2641" s="16"/>
      <c r="V2641" s="16"/>
      <c r="W2641" s="16" t="s">
        <v>488</v>
      </c>
      <c r="X2641" s="16" t="s">
        <v>38</v>
      </c>
      <c r="Y2641">
        <v>7</v>
      </c>
      <c r="Z2641">
        <v>3</v>
      </c>
      <c r="AA2641">
        <v>2.1</v>
      </c>
      <c r="AB2641">
        <v>2</v>
      </c>
      <c r="AC2641">
        <v>0.16666666666666666</v>
      </c>
      <c r="AD2641">
        <v>3</v>
      </c>
      <c r="AE2641" t="s">
        <v>1428</v>
      </c>
    </row>
    <row r="2642" spans="1:31" x14ac:dyDescent="0.25">
      <c r="A2642" s="16" t="s">
        <v>23</v>
      </c>
      <c r="B2642" s="16" t="s">
        <v>39</v>
      </c>
      <c r="C2642" s="16" t="s">
        <v>789</v>
      </c>
      <c r="D2642" s="16" t="s">
        <v>3139</v>
      </c>
      <c r="E2642" s="16" t="s">
        <v>27</v>
      </c>
      <c r="F2642" s="16" t="s">
        <v>28</v>
      </c>
      <c r="G2642" s="16" t="s">
        <v>192</v>
      </c>
      <c r="H2642" s="16" t="s">
        <v>155</v>
      </c>
      <c r="I2642" s="16" t="s">
        <v>155</v>
      </c>
      <c r="J2642" s="16" t="s">
        <v>156</v>
      </c>
      <c r="K2642" s="16" t="s">
        <v>3197</v>
      </c>
      <c r="L2642" s="9"/>
      <c r="M2642" s="9">
        <v>45089</v>
      </c>
      <c r="N2642" s="9">
        <v>45089</v>
      </c>
      <c r="O2642" s="7">
        <v>45089</v>
      </c>
      <c r="P2642" s="9"/>
      <c r="Q2642" s="9"/>
      <c r="R2642" s="9" t="s">
        <v>34</v>
      </c>
      <c r="S2642" s="16" t="s">
        <v>65</v>
      </c>
      <c r="T2642" s="16" t="s">
        <v>482</v>
      </c>
      <c r="U2642" s="16"/>
      <c r="V2642" s="16"/>
      <c r="W2642" s="16" t="s">
        <v>488</v>
      </c>
      <c r="X2642" s="16" t="s">
        <v>38</v>
      </c>
      <c r="Y2642">
        <v>7</v>
      </c>
      <c r="Z2642">
        <v>3</v>
      </c>
      <c r="AA2642">
        <v>2.1</v>
      </c>
      <c r="AB2642">
        <v>2</v>
      </c>
      <c r="AC2642">
        <v>0.16666666666666666</v>
      </c>
      <c r="AD2642">
        <v>3</v>
      </c>
      <c r="AE2642" t="s">
        <v>3198</v>
      </c>
    </row>
    <row r="2643" spans="1:31" x14ac:dyDescent="0.25">
      <c r="A2643" s="16" t="s">
        <v>23</v>
      </c>
      <c r="B2643" s="16" t="s">
        <v>39</v>
      </c>
      <c r="C2643" s="16" t="s">
        <v>789</v>
      </c>
      <c r="D2643" s="16" t="s">
        <v>3139</v>
      </c>
      <c r="E2643" s="16" t="s">
        <v>27</v>
      </c>
      <c r="F2643" s="16" t="s">
        <v>28</v>
      </c>
      <c r="G2643" s="16" t="s">
        <v>192</v>
      </c>
      <c r="H2643" s="16" t="s">
        <v>155</v>
      </c>
      <c r="I2643" s="16" t="s">
        <v>155</v>
      </c>
      <c r="J2643" s="16" t="s">
        <v>156</v>
      </c>
      <c r="K2643" s="16" t="s">
        <v>3214</v>
      </c>
      <c r="L2643" s="9"/>
      <c r="M2643" s="9">
        <v>45089</v>
      </c>
      <c r="N2643" s="9">
        <v>45089</v>
      </c>
      <c r="O2643" s="7">
        <v>45089</v>
      </c>
      <c r="P2643" s="9"/>
      <c r="Q2643" s="9"/>
      <c r="R2643" s="9" t="s">
        <v>34</v>
      </c>
      <c r="S2643" s="16" t="s">
        <v>65</v>
      </c>
      <c r="T2643" s="16" t="s">
        <v>482</v>
      </c>
      <c r="U2643" s="16"/>
      <c r="V2643" s="16"/>
      <c r="W2643" s="16" t="s">
        <v>488</v>
      </c>
      <c r="X2643" s="16" t="s">
        <v>38</v>
      </c>
      <c r="Y2643">
        <v>7</v>
      </c>
      <c r="Z2643">
        <v>3</v>
      </c>
      <c r="AA2643">
        <v>2.1</v>
      </c>
      <c r="AB2643">
        <v>2</v>
      </c>
      <c r="AC2643">
        <v>0.16666666666666666</v>
      </c>
      <c r="AD2643">
        <v>3</v>
      </c>
      <c r="AE2643" t="s">
        <v>3215</v>
      </c>
    </row>
    <row r="2644" spans="1:31" x14ac:dyDescent="0.25">
      <c r="A2644" s="16" t="s">
        <v>23</v>
      </c>
      <c r="B2644" s="16" t="s">
        <v>39</v>
      </c>
      <c r="C2644" s="16" t="s">
        <v>789</v>
      </c>
      <c r="D2644" s="16" t="s">
        <v>68</v>
      </c>
      <c r="E2644" s="16" t="s">
        <v>27</v>
      </c>
      <c r="F2644" s="16" t="s">
        <v>28</v>
      </c>
      <c r="G2644" s="16" t="s">
        <v>29</v>
      </c>
      <c r="H2644" s="16" t="s">
        <v>30</v>
      </c>
      <c r="I2644" s="16" t="s">
        <v>31</v>
      </c>
      <c r="J2644" s="16" t="s">
        <v>430</v>
      </c>
      <c r="K2644" s="16" t="s">
        <v>4113</v>
      </c>
      <c r="L2644" s="9"/>
      <c r="M2644" s="9">
        <v>45145</v>
      </c>
      <c r="N2644" s="9">
        <v>45145</v>
      </c>
      <c r="O2644" s="7">
        <v>45145</v>
      </c>
      <c r="P2644" s="9"/>
      <c r="Q2644" s="9"/>
      <c r="R2644" s="9" t="s">
        <v>34</v>
      </c>
      <c r="S2644" s="16" t="s">
        <v>65</v>
      </c>
      <c r="T2644" s="16" t="s">
        <v>80</v>
      </c>
      <c r="U2644" s="16"/>
      <c r="V2644" s="16"/>
      <c r="W2644" s="16" t="s">
        <v>488</v>
      </c>
      <c r="X2644" s="16" t="s">
        <v>38</v>
      </c>
      <c r="Y2644">
        <v>7</v>
      </c>
      <c r="Z2644">
        <v>2</v>
      </c>
      <c r="AA2644">
        <v>1.4</v>
      </c>
      <c r="AB2644">
        <v>2</v>
      </c>
      <c r="AC2644">
        <v>0.16666666666666666</v>
      </c>
      <c r="AD2644">
        <v>2</v>
      </c>
      <c r="AE2644" t="s">
        <v>4114</v>
      </c>
    </row>
    <row r="2645" spans="1:31" x14ac:dyDescent="0.25">
      <c r="A2645" s="16" t="s">
        <v>23</v>
      </c>
      <c r="B2645" s="16" t="s">
        <v>39</v>
      </c>
      <c r="C2645" s="16" t="s">
        <v>789</v>
      </c>
      <c r="D2645" s="16" t="s">
        <v>3139</v>
      </c>
      <c r="E2645" s="16" t="s">
        <v>27</v>
      </c>
      <c r="F2645" s="16" t="s">
        <v>28</v>
      </c>
      <c r="G2645" s="16" t="s">
        <v>29</v>
      </c>
      <c r="H2645" s="16" t="s">
        <v>30</v>
      </c>
      <c r="I2645" s="16" t="s">
        <v>31</v>
      </c>
      <c r="J2645" s="16" t="s">
        <v>430</v>
      </c>
      <c r="K2645" s="16" t="s">
        <v>468</v>
      </c>
      <c r="L2645" s="9"/>
      <c r="M2645" s="9">
        <v>45145</v>
      </c>
      <c r="N2645" s="9">
        <v>45145</v>
      </c>
      <c r="O2645" s="7">
        <v>45145</v>
      </c>
      <c r="P2645" s="9"/>
      <c r="Q2645" s="9"/>
      <c r="R2645" s="9" t="s">
        <v>34</v>
      </c>
      <c r="S2645" s="16" t="s">
        <v>65</v>
      </c>
      <c r="T2645" s="16" t="s">
        <v>482</v>
      </c>
      <c r="U2645" s="16"/>
      <c r="V2645" s="16"/>
      <c r="W2645" s="16" t="s">
        <v>488</v>
      </c>
      <c r="X2645" s="16" t="s">
        <v>38</v>
      </c>
      <c r="Y2645">
        <v>7</v>
      </c>
      <c r="Z2645">
        <v>3</v>
      </c>
      <c r="AA2645">
        <v>2.1</v>
      </c>
      <c r="AB2645">
        <v>2</v>
      </c>
      <c r="AC2645">
        <v>0.16666666666666666</v>
      </c>
      <c r="AD2645">
        <v>3</v>
      </c>
      <c r="AE2645" t="s">
        <v>1760</v>
      </c>
    </row>
    <row r="2646" spans="1:31" x14ac:dyDescent="0.25">
      <c r="A2646" s="16" t="s">
        <v>23</v>
      </c>
      <c r="B2646" s="16" t="s">
        <v>39</v>
      </c>
      <c r="C2646" s="16" t="s">
        <v>789</v>
      </c>
      <c r="D2646" s="16" t="s">
        <v>68</v>
      </c>
      <c r="E2646" s="16" t="s">
        <v>27</v>
      </c>
      <c r="F2646" s="16" t="s">
        <v>28</v>
      </c>
      <c r="G2646" s="16" t="s">
        <v>29</v>
      </c>
      <c r="H2646" s="16" t="s">
        <v>30</v>
      </c>
      <c r="I2646" s="16" t="s">
        <v>31</v>
      </c>
      <c r="J2646" s="16" t="s">
        <v>345</v>
      </c>
      <c r="K2646" s="16" t="s">
        <v>737</v>
      </c>
      <c r="L2646" s="9"/>
      <c r="M2646" s="9">
        <v>45145</v>
      </c>
      <c r="N2646" s="9">
        <v>45145</v>
      </c>
      <c r="O2646" s="7">
        <v>45145</v>
      </c>
      <c r="P2646" s="9"/>
      <c r="Q2646" s="9"/>
      <c r="R2646" s="9" t="s">
        <v>34</v>
      </c>
      <c r="S2646" s="16" t="s">
        <v>65</v>
      </c>
      <c r="T2646" s="16" t="s">
        <v>80</v>
      </c>
      <c r="U2646" s="16"/>
      <c r="V2646" s="16"/>
      <c r="W2646" s="16" t="s">
        <v>488</v>
      </c>
      <c r="X2646" s="16" t="s">
        <v>38</v>
      </c>
      <c r="Y2646">
        <v>7</v>
      </c>
      <c r="Z2646">
        <v>2</v>
      </c>
      <c r="AA2646">
        <v>1.4</v>
      </c>
      <c r="AB2646">
        <v>2</v>
      </c>
      <c r="AC2646">
        <v>0.16666666666666666</v>
      </c>
      <c r="AD2646">
        <v>2</v>
      </c>
      <c r="AE2646" t="s">
        <v>2124</v>
      </c>
    </row>
    <row r="2647" spans="1:31" x14ac:dyDescent="0.25">
      <c r="A2647" s="16" t="s">
        <v>23</v>
      </c>
      <c r="B2647" s="16" t="s">
        <v>39</v>
      </c>
      <c r="C2647" s="16" t="s">
        <v>789</v>
      </c>
      <c r="D2647" s="16" t="s">
        <v>68</v>
      </c>
      <c r="E2647" s="16" t="s">
        <v>27</v>
      </c>
      <c r="F2647" s="16" t="s">
        <v>28</v>
      </c>
      <c r="G2647" s="16" t="s">
        <v>29</v>
      </c>
      <c r="H2647" s="16" t="s">
        <v>30</v>
      </c>
      <c r="I2647" s="16" t="s">
        <v>31</v>
      </c>
      <c r="J2647" s="16" t="s">
        <v>345</v>
      </c>
      <c r="K2647" s="16" t="s">
        <v>4115</v>
      </c>
      <c r="L2647" s="9"/>
      <c r="M2647" s="9">
        <v>45145</v>
      </c>
      <c r="N2647" s="9">
        <v>45145</v>
      </c>
      <c r="O2647" s="7">
        <v>45145</v>
      </c>
      <c r="P2647" s="9"/>
      <c r="Q2647" s="9"/>
      <c r="R2647" s="9" t="s">
        <v>34</v>
      </c>
      <c r="S2647" s="16" t="s">
        <v>65</v>
      </c>
      <c r="T2647" s="16" t="s">
        <v>80</v>
      </c>
      <c r="U2647" s="16"/>
      <c r="V2647" s="16"/>
      <c r="W2647" s="16" t="s">
        <v>488</v>
      </c>
      <c r="X2647" s="16" t="s">
        <v>38</v>
      </c>
      <c r="Y2647">
        <v>7</v>
      </c>
      <c r="Z2647">
        <v>2</v>
      </c>
      <c r="AA2647">
        <v>1.4</v>
      </c>
      <c r="AB2647">
        <v>2</v>
      </c>
      <c r="AC2647">
        <v>0.16666666666666666</v>
      </c>
      <c r="AD2647">
        <v>2</v>
      </c>
      <c r="AE2647" t="s">
        <v>4116</v>
      </c>
    </row>
    <row r="2648" spans="1:31" x14ac:dyDescent="0.25">
      <c r="A2648" s="16" t="s">
        <v>23</v>
      </c>
      <c r="B2648" s="16" t="s">
        <v>39</v>
      </c>
      <c r="C2648" s="16" t="s">
        <v>789</v>
      </c>
      <c r="D2648" s="16" t="s">
        <v>68</v>
      </c>
      <c r="E2648" s="16" t="s">
        <v>27</v>
      </c>
      <c r="F2648" s="16" t="s">
        <v>28</v>
      </c>
      <c r="G2648" s="16" t="s">
        <v>29</v>
      </c>
      <c r="H2648" s="16" t="s">
        <v>30</v>
      </c>
      <c r="I2648" s="16" t="s">
        <v>31</v>
      </c>
      <c r="J2648" s="16" t="s">
        <v>345</v>
      </c>
      <c r="K2648" s="16" t="s">
        <v>227</v>
      </c>
      <c r="L2648" s="9"/>
      <c r="M2648" s="9">
        <v>45145</v>
      </c>
      <c r="N2648" s="9">
        <v>45145</v>
      </c>
      <c r="O2648" s="7">
        <v>45145</v>
      </c>
      <c r="P2648" s="9"/>
      <c r="Q2648" s="9"/>
      <c r="R2648" s="9" t="s">
        <v>34</v>
      </c>
      <c r="S2648" s="16" t="s">
        <v>65</v>
      </c>
      <c r="T2648" s="16" t="s">
        <v>80</v>
      </c>
      <c r="U2648" s="16"/>
      <c r="V2648" s="16"/>
      <c r="W2648" s="16" t="s">
        <v>488</v>
      </c>
      <c r="X2648" s="16" t="s">
        <v>38</v>
      </c>
      <c r="Y2648">
        <v>7</v>
      </c>
      <c r="Z2648">
        <v>2</v>
      </c>
      <c r="AA2648">
        <v>1.4</v>
      </c>
      <c r="AB2648">
        <v>2</v>
      </c>
      <c r="AC2648">
        <v>0.16666666666666666</v>
      </c>
      <c r="AD2648">
        <v>2</v>
      </c>
      <c r="AE2648" t="s">
        <v>4117</v>
      </c>
    </row>
    <row r="2649" spans="1:31" x14ac:dyDescent="0.25">
      <c r="A2649" s="16" t="s">
        <v>23</v>
      </c>
      <c r="B2649" s="16" t="s">
        <v>39</v>
      </c>
      <c r="C2649" s="16" t="s">
        <v>789</v>
      </c>
      <c r="D2649" s="16" t="s">
        <v>68</v>
      </c>
      <c r="E2649" s="16" t="s">
        <v>27</v>
      </c>
      <c r="F2649" s="16" t="s">
        <v>28</v>
      </c>
      <c r="G2649" s="16" t="s">
        <v>29</v>
      </c>
      <c r="H2649" s="16" t="s">
        <v>30</v>
      </c>
      <c r="I2649" s="16" t="s">
        <v>31</v>
      </c>
      <c r="J2649" s="16" t="s">
        <v>345</v>
      </c>
      <c r="K2649" s="16" t="s">
        <v>540</v>
      </c>
      <c r="L2649" s="9"/>
      <c r="M2649" s="9">
        <v>45145</v>
      </c>
      <c r="N2649" s="9">
        <v>45145</v>
      </c>
      <c r="O2649" s="7">
        <v>45145</v>
      </c>
      <c r="P2649" s="9"/>
      <c r="Q2649" s="9"/>
      <c r="R2649" s="9" t="s">
        <v>34</v>
      </c>
      <c r="S2649" s="16" t="s">
        <v>65</v>
      </c>
      <c r="T2649" s="16" t="s">
        <v>80</v>
      </c>
      <c r="U2649" s="16"/>
      <c r="V2649" s="16"/>
      <c r="W2649" s="16" t="s">
        <v>488</v>
      </c>
      <c r="X2649" s="16" t="s">
        <v>38</v>
      </c>
      <c r="Y2649">
        <v>7</v>
      </c>
      <c r="Z2649">
        <v>2</v>
      </c>
      <c r="AA2649">
        <v>1.4</v>
      </c>
      <c r="AB2649">
        <v>2</v>
      </c>
      <c r="AC2649">
        <v>0.16666666666666666</v>
      </c>
      <c r="AD2649">
        <v>2</v>
      </c>
      <c r="AE2649" t="s">
        <v>2238</v>
      </c>
    </row>
    <row r="2650" spans="1:31" x14ac:dyDescent="0.25">
      <c r="A2650" s="16" t="s">
        <v>23</v>
      </c>
      <c r="B2650" s="16" t="s">
        <v>39</v>
      </c>
      <c r="C2650" s="16" t="s">
        <v>789</v>
      </c>
      <c r="D2650" s="16" t="s">
        <v>68</v>
      </c>
      <c r="E2650" s="16" t="s">
        <v>27</v>
      </c>
      <c r="F2650" s="16" t="s">
        <v>28</v>
      </c>
      <c r="G2650" s="16" t="s">
        <v>29</v>
      </c>
      <c r="H2650" s="16" t="s">
        <v>30</v>
      </c>
      <c r="I2650" s="16" t="s">
        <v>31</v>
      </c>
      <c r="J2650" s="16" t="s">
        <v>345</v>
      </c>
      <c r="K2650" s="16" t="s">
        <v>4118</v>
      </c>
      <c r="L2650" s="9"/>
      <c r="M2650" s="9">
        <v>45145</v>
      </c>
      <c r="N2650" s="9">
        <v>45145</v>
      </c>
      <c r="O2650" s="7">
        <v>45145</v>
      </c>
      <c r="P2650" s="9"/>
      <c r="Q2650" s="9"/>
      <c r="R2650" s="9" t="s">
        <v>34</v>
      </c>
      <c r="S2650" s="16" t="s">
        <v>65</v>
      </c>
      <c r="T2650" s="16" t="s">
        <v>80</v>
      </c>
      <c r="U2650" s="16"/>
      <c r="V2650" s="16"/>
      <c r="W2650" s="16" t="s">
        <v>488</v>
      </c>
      <c r="X2650" s="16" t="s">
        <v>38</v>
      </c>
      <c r="Y2650">
        <v>7</v>
      </c>
      <c r="Z2650">
        <v>2</v>
      </c>
      <c r="AA2650">
        <v>1.4</v>
      </c>
      <c r="AB2650">
        <v>2</v>
      </c>
      <c r="AC2650">
        <v>0.16666666666666666</v>
      </c>
      <c r="AD2650">
        <v>2</v>
      </c>
      <c r="AE2650" t="s">
        <v>4119</v>
      </c>
    </row>
    <row r="2651" spans="1:31" x14ac:dyDescent="0.25">
      <c r="A2651" s="16" t="s">
        <v>23</v>
      </c>
      <c r="B2651" s="16" t="s">
        <v>39</v>
      </c>
      <c r="C2651" s="16" t="s">
        <v>789</v>
      </c>
      <c r="D2651" s="16" t="s">
        <v>68</v>
      </c>
      <c r="E2651" s="16" t="s">
        <v>27</v>
      </c>
      <c r="F2651" s="16" t="s">
        <v>28</v>
      </c>
      <c r="G2651" s="16" t="s">
        <v>29</v>
      </c>
      <c r="H2651" s="16" t="s">
        <v>30</v>
      </c>
      <c r="I2651" s="16" t="s">
        <v>31</v>
      </c>
      <c r="J2651" s="16" t="s">
        <v>345</v>
      </c>
      <c r="K2651" s="16" t="s">
        <v>4120</v>
      </c>
      <c r="L2651" s="9"/>
      <c r="M2651" s="9">
        <v>45145</v>
      </c>
      <c r="N2651" s="9">
        <v>45145</v>
      </c>
      <c r="O2651" s="7">
        <v>45145</v>
      </c>
      <c r="P2651" s="9"/>
      <c r="Q2651" s="9"/>
      <c r="R2651" s="9" t="s">
        <v>34</v>
      </c>
      <c r="S2651" s="16" t="s">
        <v>65</v>
      </c>
      <c r="T2651" s="16" t="s">
        <v>80</v>
      </c>
      <c r="U2651" s="16"/>
      <c r="V2651" s="16"/>
      <c r="W2651" s="16" t="s">
        <v>488</v>
      </c>
      <c r="X2651" s="16" t="s">
        <v>38</v>
      </c>
      <c r="Y2651">
        <v>7</v>
      </c>
      <c r="Z2651">
        <v>2</v>
      </c>
      <c r="AA2651">
        <v>1.4</v>
      </c>
      <c r="AB2651">
        <v>2</v>
      </c>
      <c r="AC2651">
        <v>0.16666666666666666</v>
      </c>
      <c r="AD2651">
        <v>2</v>
      </c>
      <c r="AE2651" t="s">
        <v>4121</v>
      </c>
    </row>
    <row r="2652" spans="1:31" x14ac:dyDescent="0.25">
      <c r="A2652" s="16" t="s">
        <v>23</v>
      </c>
      <c r="B2652" s="16" t="s">
        <v>39</v>
      </c>
      <c r="C2652" s="16" t="s">
        <v>789</v>
      </c>
      <c r="D2652" s="16" t="s">
        <v>68</v>
      </c>
      <c r="E2652" s="16" t="s">
        <v>27</v>
      </c>
      <c r="F2652" s="16" t="s">
        <v>28</v>
      </c>
      <c r="G2652" s="16" t="s">
        <v>29</v>
      </c>
      <c r="H2652" s="16" t="s">
        <v>30</v>
      </c>
      <c r="I2652" s="16" t="s">
        <v>31</v>
      </c>
      <c r="J2652" s="16" t="s">
        <v>345</v>
      </c>
      <c r="K2652" s="16" t="s">
        <v>4122</v>
      </c>
      <c r="L2652" s="9"/>
      <c r="M2652" s="9">
        <v>45145</v>
      </c>
      <c r="N2652" s="9">
        <v>45145</v>
      </c>
      <c r="O2652" s="7">
        <v>45145</v>
      </c>
      <c r="P2652" s="9"/>
      <c r="Q2652" s="9"/>
      <c r="R2652" s="9" t="s">
        <v>34</v>
      </c>
      <c r="S2652" s="16" t="s">
        <v>65</v>
      </c>
      <c r="T2652" s="16" t="s">
        <v>80</v>
      </c>
      <c r="U2652" s="16"/>
      <c r="V2652" s="16"/>
      <c r="W2652" s="16" t="s">
        <v>488</v>
      </c>
      <c r="X2652" s="16" t="s">
        <v>38</v>
      </c>
      <c r="Y2652">
        <v>7</v>
      </c>
      <c r="Z2652">
        <v>2</v>
      </c>
      <c r="AA2652">
        <v>1.4</v>
      </c>
      <c r="AB2652">
        <v>2</v>
      </c>
      <c r="AC2652">
        <v>0.16666666666666666</v>
      </c>
      <c r="AD2652">
        <v>2</v>
      </c>
      <c r="AE2652" t="s">
        <v>4123</v>
      </c>
    </row>
    <row r="2653" spans="1:31" x14ac:dyDescent="0.25">
      <c r="A2653" s="16" t="s">
        <v>23</v>
      </c>
      <c r="B2653" s="16" t="s">
        <v>39</v>
      </c>
      <c r="C2653" s="16" t="s">
        <v>789</v>
      </c>
      <c r="D2653" s="16" t="s">
        <v>68</v>
      </c>
      <c r="E2653" s="16" t="s">
        <v>27</v>
      </c>
      <c r="F2653" s="16" t="s">
        <v>28</v>
      </c>
      <c r="G2653" s="16" t="s">
        <v>29</v>
      </c>
      <c r="H2653" s="16" t="s">
        <v>30</v>
      </c>
      <c r="I2653" s="16" t="s">
        <v>31</v>
      </c>
      <c r="J2653" s="16" t="s">
        <v>345</v>
      </c>
      <c r="K2653" s="16" t="s">
        <v>3963</v>
      </c>
      <c r="L2653" s="9"/>
      <c r="M2653" s="9">
        <v>45145</v>
      </c>
      <c r="N2653" s="9">
        <v>45145</v>
      </c>
      <c r="O2653" s="7">
        <v>45145</v>
      </c>
      <c r="P2653" s="9"/>
      <c r="Q2653" s="9"/>
      <c r="R2653" s="9" t="s">
        <v>34</v>
      </c>
      <c r="S2653" s="16" t="s">
        <v>65</v>
      </c>
      <c r="T2653" s="16" t="s">
        <v>80</v>
      </c>
      <c r="U2653" s="16"/>
      <c r="V2653" s="16"/>
      <c r="W2653" s="16" t="s">
        <v>488</v>
      </c>
      <c r="X2653" s="16" t="s">
        <v>38</v>
      </c>
      <c r="Y2653">
        <v>7</v>
      </c>
      <c r="Z2653">
        <v>2</v>
      </c>
      <c r="AA2653">
        <v>1.4</v>
      </c>
      <c r="AB2653">
        <v>2</v>
      </c>
      <c r="AC2653">
        <v>0.16666666666666666</v>
      </c>
      <c r="AD2653">
        <v>2</v>
      </c>
      <c r="AE2653" t="s">
        <v>3964</v>
      </c>
    </row>
    <row r="2654" spans="1:31" x14ac:dyDescent="0.25">
      <c r="A2654" s="16" t="s">
        <v>23</v>
      </c>
      <c r="B2654" s="16" t="s">
        <v>39</v>
      </c>
      <c r="C2654" s="16" t="s">
        <v>789</v>
      </c>
      <c r="D2654" s="16" t="s">
        <v>68</v>
      </c>
      <c r="E2654" s="16" t="s">
        <v>27</v>
      </c>
      <c r="F2654" s="16" t="s">
        <v>28</v>
      </c>
      <c r="G2654" s="16" t="s">
        <v>29</v>
      </c>
      <c r="H2654" s="16" t="s">
        <v>30</v>
      </c>
      <c r="I2654" s="16" t="s">
        <v>31</v>
      </c>
      <c r="J2654" s="16" t="s">
        <v>345</v>
      </c>
      <c r="K2654" s="16" t="s">
        <v>738</v>
      </c>
      <c r="L2654" s="9"/>
      <c r="M2654" s="9">
        <v>45145</v>
      </c>
      <c r="N2654" s="9">
        <v>45145</v>
      </c>
      <c r="O2654" s="7">
        <v>45145</v>
      </c>
      <c r="P2654" s="9"/>
      <c r="Q2654" s="9"/>
      <c r="R2654" s="9" t="s">
        <v>34</v>
      </c>
      <c r="S2654" s="16" t="s">
        <v>65</v>
      </c>
      <c r="T2654" s="16" t="s">
        <v>80</v>
      </c>
      <c r="U2654" s="16"/>
      <c r="V2654" s="16"/>
      <c r="W2654" s="16" t="s">
        <v>488</v>
      </c>
      <c r="X2654" s="16" t="s">
        <v>38</v>
      </c>
      <c r="Y2654">
        <v>7</v>
      </c>
      <c r="Z2654">
        <v>2</v>
      </c>
      <c r="AA2654">
        <v>1.4</v>
      </c>
      <c r="AB2654">
        <v>2</v>
      </c>
      <c r="AC2654">
        <v>0.16666666666666666</v>
      </c>
      <c r="AD2654">
        <v>2</v>
      </c>
      <c r="AE2654" t="s">
        <v>2125</v>
      </c>
    </row>
    <row r="2655" spans="1:31" x14ac:dyDescent="0.25">
      <c r="A2655" s="16" t="s">
        <v>23</v>
      </c>
      <c r="B2655" s="16" t="s">
        <v>39</v>
      </c>
      <c r="C2655" s="16" t="s">
        <v>789</v>
      </c>
      <c r="D2655" s="16" t="s">
        <v>68</v>
      </c>
      <c r="E2655" s="16" t="s">
        <v>27</v>
      </c>
      <c r="F2655" s="16" t="s">
        <v>28</v>
      </c>
      <c r="G2655" s="16" t="s">
        <v>29</v>
      </c>
      <c r="H2655" s="16" t="s">
        <v>30</v>
      </c>
      <c r="I2655" s="16" t="s">
        <v>31</v>
      </c>
      <c r="J2655" s="16" t="s">
        <v>345</v>
      </c>
      <c r="K2655" s="16" t="s">
        <v>4124</v>
      </c>
      <c r="L2655" s="9"/>
      <c r="M2655" s="9">
        <v>45145</v>
      </c>
      <c r="N2655" s="9">
        <v>45145</v>
      </c>
      <c r="O2655" s="7">
        <v>45145</v>
      </c>
      <c r="P2655" s="9"/>
      <c r="Q2655" s="9"/>
      <c r="R2655" s="9" t="s">
        <v>34</v>
      </c>
      <c r="S2655" s="16" t="s">
        <v>65</v>
      </c>
      <c r="T2655" s="16" t="s">
        <v>80</v>
      </c>
      <c r="U2655" s="16"/>
      <c r="V2655" s="16"/>
      <c r="W2655" s="16" t="s">
        <v>488</v>
      </c>
      <c r="X2655" s="16" t="s">
        <v>38</v>
      </c>
      <c r="Y2655">
        <v>7</v>
      </c>
      <c r="Z2655">
        <v>2</v>
      </c>
      <c r="AA2655">
        <v>1.4</v>
      </c>
      <c r="AB2655">
        <v>2</v>
      </c>
      <c r="AC2655">
        <v>0.16666666666666666</v>
      </c>
      <c r="AD2655">
        <v>2</v>
      </c>
      <c r="AE2655" t="s">
        <v>4125</v>
      </c>
    </row>
    <row r="2656" spans="1:31" x14ac:dyDescent="0.25">
      <c r="A2656" s="16" t="s">
        <v>23</v>
      </c>
      <c r="B2656" s="16" t="s">
        <v>39</v>
      </c>
      <c r="C2656" s="16" t="s">
        <v>789</v>
      </c>
      <c r="D2656" s="16" t="s">
        <v>68</v>
      </c>
      <c r="E2656" s="16" t="s">
        <v>27</v>
      </c>
      <c r="F2656" s="16" t="s">
        <v>28</v>
      </c>
      <c r="G2656" s="16" t="s">
        <v>29</v>
      </c>
      <c r="H2656" s="16" t="s">
        <v>30</v>
      </c>
      <c r="I2656" s="16" t="s">
        <v>31</v>
      </c>
      <c r="J2656" s="16" t="s">
        <v>345</v>
      </c>
      <c r="K2656" s="16" t="s">
        <v>97</v>
      </c>
      <c r="L2656" s="9"/>
      <c r="M2656" s="9">
        <v>45145</v>
      </c>
      <c r="N2656" s="9">
        <v>45145</v>
      </c>
      <c r="O2656" s="7">
        <v>45145</v>
      </c>
      <c r="P2656" s="9"/>
      <c r="Q2656" s="9"/>
      <c r="R2656" s="9" t="s">
        <v>34</v>
      </c>
      <c r="S2656" s="16" t="s">
        <v>65</v>
      </c>
      <c r="T2656" s="16" t="s">
        <v>80</v>
      </c>
      <c r="U2656" s="16"/>
      <c r="V2656" s="16"/>
      <c r="W2656" s="16" t="s">
        <v>488</v>
      </c>
      <c r="X2656" s="16" t="s">
        <v>38</v>
      </c>
      <c r="Y2656">
        <v>7</v>
      </c>
      <c r="Z2656">
        <v>2</v>
      </c>
      <c r="AA2656">
        <v>1.4</v>
      </c>
      <c r="AB2656">
        <v>2</v>
      </c>
      <c r="AC2656">
        <v>0.16666666666666666</v>
      </c>
      <c r="AD2656">
        <v>2</v>
      </c>
      <c r="AE2656" t="s">
        <v>2126</v>
      </c>
    </row>
    <row r="2657" spans="1:31" x14ac:dyDescent="0.25">
      <c r="A2657" s="16" t="s">
        <v>23</v>
      </c>
      <c r="B2657" s="16" t="s">
        <v>39</v>
      </c>
      <c r="C2657" s="16" t="s">
        <v>789</v>
      </c>
      <c r="D2657" s="16" t="s">
        <v>3139</v>
      </c>
      <c r="E2657" s="16" t="s">
        <v>27</v>
      </c>
      <c r="F2657" s="16" t="s">
        <v>28</v>
      </c>
      <c r="G2657" s="16" t="s">
        <v>29</v>
      </c>
      <c r="H2657" s="16" t="s">
        <v>30</v>
      </c>
      <c r="I2657" s="16" t="s">
        <v>31</v>
      </c>
      <c r="J2657" s="16" t="s">
        <v>348</v>
      </c>
      <c r="K2657" s="16" t="s">
        <v>617</v>
      </c>
      <c r="L2657" s="9"/>
      <c r="M2657" s="9">
        <v>45145</v>
      </c>
      <c r="N2657" s="9">
        <v>45145</v>
      </c>
      <c r="O2657" s="7">
        <v>45145</v>
      </c>
      <c r="P2657" s="9"/>
      <c r="Q2657" s="9"/>
      <c r="R2657" s="9" t="s">
        <v>34</v>
      </c>
      <c r="S2657" s="16" t="s">
        <v>65</v>
      </c>
      <c r="T2657" s="16" t="s">
        <v>482</v>
      </c>
      <c r="U2657" s="16"/>
      <c r="V2657" s="16"/>
      <c r="W2657" s="16" t="s">
        <v>488</v>
      </c>
      <c r="X2657" s="16" t="s">
        <v>38</v>
      </c>
      <c r="Y2657">
        <v>7</v>
      </c>
      <c r="Z2657">
        <v>3</v>
      </c>
      <c r="AA2657">
        <v>2.1</v>
      </c>
      <c r="AB2657">
        <v>2</v>
      </c>
      <c r="AC2657">
        <v>0.16666666666666666</v>
      </c>
      <c r="AD2657">
        <v>3</v>
      </c>
      <c r="AE2657" t="s">
        <v>1944</v>
      </c>
    </row>
    <row r="2658" spans="1:31" x14ac:dyDescent="0.25">
      <c r="A2658" s="16" t="s">
        <v>23</v>
      </c>
      <c r="B2658" s="16" t="s">
        <v>39</v>
      </c>
      <c r="C2658" s="16" t="s">
        <v>789</v>
      </c>
      <c r="D2658" s="16" t="s">
        <v>3139</v>
      </c>
      <c r="E2658" s="16" t="s">
        <v>27</v>
      </c>
      <c r="F2658" s="16" t="s">
        <v>28</v>
      </c>
      <c r="G2658" s="16" t="s">
        <v>29</v>
      </c>
      <c r="H2658" s="16" t="s">
        <v>30</v>
      </c>
      <c r="I2658" s="16" t="s">
        <v>31</v>
      </c>
      <c r="J2658" s="16" t="s">
        <v>348</v>
      </c>
      <c r="K2658" s="16" t="s">
        <v>33</v>
      </c>
      <c r="L2658" s="9"/>
      <c r="M2658" s="9">
        <v>45145</v>
      </c>
      <c r="N2658" s="9">
        <v>45145</v>
      </c>
      <c r="O2658" s="7">
        <v>45145</v>
      </c>
      <c r="P2658" s="9"/>
      <c r="Q2658" s="9"/>
      <c r="R2658" s="9" t="s">
        <v>34</v>
      </c>
      <c r="S2658" s="16" t="s">
        <v>65</v>
      </c>
      <c r="T2658" s="16" t="s">
        <v>482</v>
      </c>
      <c r="U2658" s="16"/>
      <c r="V2658" s="16"/>
      <c r="W2658" s="16" t="s">
        <v>488</v>
      </c>
      <c r="X2658" s="16" t="s">
        <v>38</v>
      </c>
      <c r="Y2658">
        <v>7</v>
      </c>
      <c r="Z2658">
        <v>3</v>
      </c>
      <c r="AA2658">
        <v>2.1</v>
      </c>
      <c r="AB2658">
        <v>2</v>
      </c>
      <c r="AC2658">
        <v>0.16666666666666666</v>
      </c>
      <c r="AD2658">
        <v>3</v>
      </c>
      <c r="AE2658" t="s">
        <v>1945</v>
      </c>
    </row>
    <row r="2659" spans="1:31" x14ac:dyDescent="0.25">
      <c r="A2659" s="16" t="s">
        <v>23</v>
      </c>
      <c r="B2659" s="16" t="s">
        <v>39</v>
      </c>
      <c r="C2659" s="16" t="s">
        <v>789</v>
      </c>
      <c r="D2659" s="16" t="s">
        <v>3139</v>
      </c>
      <c r="E2659" s="16" t="s">
        <v>27</v>
      </c>
      <c r="F2659" s="16" t="s">
        <v>28</v>
      </c>
      <c r="G2659" s="16" t="s">
        <v>29</v>
      </c>
      <c r="H2659" s="16" t="s">
        <v>30</v>
      </c>
      <c r="I2659" s="16" t="s">
        <v>31</v>
      </c>
      <c r="J2659" s="16" t="s">
        <v>348</v>
      </c>
      <c r="K2659" s="16" t="s">
        <v>47</v>
      </c>
      <c r="L2659" s="9"/>
      <c r="M2659" s="9">
        <v>45145</v>
      </c>
      <c r="N2659" s="9">
        <v>45145</v>
      </c>
      <c r="O2659" s="7">
        <v>45145</v>
      </c>
      <c r="P2659" s="9"/>
      <c r="Q2659" s="9"/>
      <c r="R2659" s="9" t="s">
        <v>34</v>
      </c>
      <c r="S2659" s="16" t="s">
        <v>65</v>
      </c>
      <c r="T2659" s="16" t="s">
        <v>482</v>
      </c>
      <c r="U2659" s="16"/>
      <c r="V2659" s="16"/>
      <c r="W2659" s="16" t="s">
        <v>488</v>
      </c>
      <c r="X2659" s="16" t="s">
        <v>38</v>
      </c>
      <c r="Y2659">
        <v>7</v>
      </c>
      <c r="Z2659">
        <v>3</v>
      </c>
      <c r="AA2659">
        <v>2.1</v>
      </c>
      <c r="AB2659">
        <v>2</v>
      </c>
      <c r="AC2659">
        <v>0.16666666666666666</v>
      </c>
      <c r="AD2659">
        <v>3</v>
      </c>
      <c r="AE2659" t="s">
        <v>1946</v>
      </c>
    </row>
    <row r="2660" spans="1:31" x14ac:dyDescent="0.25">
      <c r="A2660" s="16" t="s">
        <v>23</v>
      </c>
      <c r="B2660" s="16" t="s">
        <v>39</v>
      </c>
      <c r="C2660" s="16" t="s">
        <v>789</v>
      </c>
      <c r="D2660" s="16" t="s">
        <v>3139</v>
      </c>
      <c r="E2660" s="16" t="s">
        <v>27</v>
      </c>
      <c r="F2660" s="16" t="s">
        <v>28</v>
      </c>
      <c r="G2660" s="16" t="s">
        <v>29</v>
      </c>
      <c r="H2660" s="16" t="s">
        <v>30</v>
      </c>
      <c r="I2660" s="16" t="s">
        <v>31</v>
      </c>
      <c r="J2660" s="16" t="s">
        <v>348</v>
      </c>
      <c r="K2660" s="16" t="s">
        <v>933</v>
      </c>
      <c r="L2660" s="9"/>
      <c r="M2660" s="9">
        <v>45145</v>
      </c>
      <c r="N2660" s="9">
        <v>45145</v>
      </c>
      <c r="O2660" s="7">
        <v>45145</v>
      </c>
      <c r="P2660" s="9"/>
      <c r="Q2660" s="9"/>
      <c r="R2660" s="9" t="s">
        <v>34</v>
      </c>
      <c r="S2660" s="16" t="s">
        <v>65</v>
      </c>
      <c r="T2660" s="16" t="s">
        <v>482</v>
      </c>
      <c r="U2660" s="16"/>
      <c r="V2660" s="16"/>
      <c r="W2660" s="16" t="s">
        <v>488</v>
      </c>
      <c r="X2660" s="16" t="s">
        <v>38</v>
      </c>
      <c r="Y2660">
        <v>7</v>
      </c>
      <c r="Z2660">
        <v>3</v>
      </c>
      <c r="AA2660">
        <v>2.1</v>
      </c>
      <c r="AB2660">
        <v>2</v>
      </c>
      <c r="AC2660">
        <v>0.16666666666666666</v>
      </c>
      <c r="AD2660">
        <v>3</v>
      </c>
      <c r="AE2660" t="s">
        <v>4126</v>
      </c>
    </row>
    <row r="2661" spans="1:31" x14ac:dyDescent="0.25">
      <c r="A2661" s="16" t="s">
        <v>23</v>
      </c>
      <c r="B2661" s="16" t="s">
        <v>39</v>
      </c>
      <c r="C2661" s="16" t="s">
        <v>789</v>
      </c>
      <c r="D2661" s="16" t="s">
        <v>3139</v>
      </c>
      <c r="E2661" s="16" t="s">
        <v>27</v>
      </c>
      <c r="F2661" s="16" t="s">
        <v>28</v>
      </c>
      <c r="G2661" s="16" t="s">
        <v>29</v>
      </c>
      <c r="H2661" s="16" t="s">
        <v>30</v>
      </c>
      <c r="I2661" s="16" t="s">
        <v>31</v>
      </c>
      <c r="J2661" s="16" t="s">
        <v>348</v>
      </c>
      <c r="K2661" s="16" t="s">
        <v>97</v>
      </c>
      <c r="L2661" s="9"/>
      <c r="M2661" s="9">
        <v>45145</v>
      </c>
      <c r="N2661" s="9">
        <v>45145</v>
      </c>
      <c r="O2661" s="7">
        <v>45145</v>
      </c>
      <c r="P2661" s="9"/>
      <c r="Q2661" s="9"/>
      <c r="R2661" s="9" t="s">
        <v>34</v>
      </c>
      <c r="S2661" s="16" t="s">
        <v>65</v>
      </c>
      <c r="T2661" s="16" t="s">
        <v>482</v>
      </c>
      <c r="U2661" s="16"/>
      <c r="V2661" s="16"/>
      <c r="W2661" s="16" t="s">
        <v>488</v>
      </c>
      <c r="X2661" s="16" t="s">
        <v>38</v>
      </c>
      <c r="Y2661">
        <v>7</v>
      </c>
      <c r="Z2661">
        <v>3</v>
      </c>
      <c r="AA2661">
        <v>2.1</v>
      </c>
      <c r="AB2661">
        <v>2</v>
      </c>
      <c r="AC2661">
        <v>0.16666666666666666</v>
      </c>
      <c r="AD2661">
        <v>3</v>
      </c>
      <c r="AE2661" t="s">
        <v>2143</v>
      </c>
    </row>
    <row r="2662" spans="1:31" x14ac:dyDescent="0.25">
      <c r="A2662" s="16" t="s">
        <v>23</v>
      </c>
      <c r="B2662" s="16" t="s">
        <v>39</v>
      </c>
      <c r="C2662" s="16" t="s">
        <v>789</v>
      </c>
      <c r="D2662" s="16" t="s">
        <v>3139</v>
      </c>
      <c r="E2662" s="16" t="s">
        <v>27</v>
      </c>
      <c r="F2662" s="16" t="s">
        <v>28</v>
      </c>
      <c r="G2662" s="16" t="s">
        <v>81</v>
      </c>
      <c r="H2662" s="16" t="s">
        <v>77</v>
      </c>
      <c r="I2662" s="16" t="s">
        <v>77</v>
      </c>
      <c r="J2662" s="16" t="s">
        <v>82</v>
      </c>
      <c r="K2662" s="16" t="s">
        <v>831</v>
      </c>
      <c r="L2662" s="9"/>
      <c r="M2662" s="9">
        <v>45016</v>
      </c>
      <c r="N2662" s="9">
        <v>45016</v>
      </c>
      <c r="O2662" s="7">
        <v>45016</v>
      </c>
      <c r="P2662" s="9"/>
      <c r="Q2662" s="9"/>
      <c r="R2662" s="9" t="s">
        <v>34</v>
      </c>
      <c r="S2662" s="16" t="s">
        <v>65</v>
      </c>
      <c r="T2662" s="16" t="s">
        <v>482</v>
      </c>
      <c r="U2662" s="16"/>
      <c r="V2662" s="16"/>
      <c r="W2662" s="16" t="s">
        <v>488</v>
      </c>
      <c r="X2662" s="16" t="s">
        <v>38</v>
      </c>
      <c r="Y2662">
        <v>7</v>
      </c>
      <c r="Z2662">
        <v>3</v>
      </c>
      <c r="AA2662">
        <v>2.1</v>
      </c>
      <c r="AB2662">
        <v>2</v>
      </c>
      <c r="AC2662">
        <v>0.16666666666666666</v>
      </c>
      <c r="AD2662">
        <v>3</v>
      </c>
      <c r="AE2662" t="s">
        <v>2254</v>
      </c>
    </row>
    <row r="2663" spans="1:31" x14ac:dyDescent="0.25">
      <c r="A2663" s="16" t="s">
        <v>23</v>
      </c>
      <c r="B2663" s="16" t="s">
        <v>39</v>
      </c>
      <c r="C2663" s="16" t="s">
        <v>789</v>
      </c>
      <c r="D2663" s="16" t="s">
        <v>3139</v>
      </c>
      <c r="E2663" s="16" t="s">
        <v>27</v>
      </c>
      <c r="F2663" s="16" t="s">
        <v>28</v>
      </c>
      <c r="G2663" s="16" t="s">
        <v>81</v>
      </c>
      <c r="H2663" s="16" t="s">
        <v>77</v>
      </c>
      <c r="I2663" s="16" t="s">
        <v>77</v>
      </c>
      <c r="J2663" s="16" t="s">
        <v>82</v>
      </c>
      <c r="K2663" s="16" t="s">
        <v>459</v>
      </c>
      <c r="L2663" s="9"/>
      <c r="M2663" s="9">
        <v>45016</v>
      </c>
      <c r="N2663" s="9">
        <v>45016</v>
      </c>
      <c r="O2663" s="7">
        <v>45016</v>
      </c>
      <c r="P2663" s="9"/>
      <c r="Q2663" s="9"/>
      <c r="R2663" s="9" t="s">
        <v>34</v>
      </c>
      <c r="S2663" s="16" t="s">
        <v>65</v>
      </c>
      <c r="T2663" s="16" t="s">
        <v>482</v>
      </c>
      <c r="U2663" s="16"/>
      <c r="V2663" s="16"/>
      <c r="W2663" s="16" t="s">
        <v>488</v>
      </c>
      <c r="X2663" s="16" t="s">
        <v>38</v>
      </c>
      <c r="Y2663">
        <v>7</v>
      </c>
      <c r="Z2663">
        <v>3</v>
      </c>
      <c r="AA2663">
        <v>2.1</v>
      </c>
      <c r="AB2663">
        <v>2</v>
      </c>
      <c r="AC2663">
        <v>0.16666666666666666</v>
      </c>
      <c r="AD2663">
        <v>3</v>
      </c>
      <c r="AE2663" t="s">
        <v>1750</v>
      </c>
    </row>
    <row r="2664" spans="1:31" x14ac:dyDescent="0.25">
      <c r="A2664" s="16" t="s">
        <v>23</v>
      </c>
      <c r="B2664" s="16" t="s">
        <v>39</v>
      </c>
      <c r="C2664" s="16" t="s">
        <v>789</v>
      </c>
      <c r="D2664" s="16" t="s">
        <v>3139</v>
      </c>
      <c r="E2664" s="16" t="s">
        <v>27</v>
      </c>
      <c r="F2664" s="16" t="s">
        <v>28</v>
      </c>
      <c r="G2664" s="16" t="s">
        <v>81</v>
      </c>
      <c r="H2664" s="16" t="s">
        <v>77</v>
      </c>
      <c r="I2664" s="16" t="s">
        <v>77</v>
      </c>
      <c r="J2664" s="16" t="s">
        <v>82</v>
      </c>
      <c r="K2664" s="16" t="s">
        <v>281</v>
      </c>
      <c r="L2664" s="9"/>
      <c r="M2664" s="9">
        <v>45016</v>
      </c>
      <c r="N2664" s="9">
        <v>45016</v>
      </c>
      <c r="O2664" s="7">
        <v>45016</v>
      </c>
      <c r="P2664" s="9"/>
      <c r="Q2664" s="9"/>
      <c r="R2664" s="9" t="s">
        <v>34</v>
      </c>
      <c r="S2664" s="16" t="s">
        <v>65</v>
      </c>
      <c r="T2664" s="16" t="s">
        <v>482</v>
      </c>
      <c r="U2664" s="16"/>
      <c r="V2664" s="16"/>
      <c r="W2664" s="16" t="s">
        <v>488</v>
      </c>
      <c r="X2664" s="16" t="s">
        <v>38</v>
      </c>
      <c r="Y2664">
        <v>7</v>
      </c>
      <c r="Z2664">
        <v>3</v>
      </c>
      <c r="AA2664">
        <v>2.1</v>
      </c>
      <c r="AB2664">
        <v>2</v>
      </c>
      <c r="AC2664">
        <v>0.16666666666666666</v>
      </c>
      <c r="AD2664">
        <v>3</v>
      </c>
      <c r="AE2664" t="s">
        <v>1515</v>
      </c>
    </row>
    <row r="2665" spans="1:31" x14ac:dyDescent="0.25">
      <c r="A2665" s="16" t="s">
        <v>23</v>
      </c>
      <c r="B2665" s="16" t="s">
        <v>39</v>
      </c>
      <c r="C2665" s="16" t="s">
        <v>789</v>
      </c>
      <c r="D2665" s="16" t="s">
        <v>3139</v>
      </c>
      <c r="E2665" s="16" t="s">
        <v>27</v>
      </c>
      <c r="F2665" s="16" t="s">
        <v>28</v>
      </c>
      <c r="G2665" s="16" t="s">
        <v>81</v>
      </c>
      <c r="H2665" s="16" t="s">
        <v>77</v>
      </c>
      <c r="I2665" s="16" t="s">
        <v>77</v>
      </c>
      <c r="J2665" s="16" t="s">
        <v>82</v>
      </c>
      <c r="K2665" s="16" t="s">
        <v>436</v>
      </c>
      <c r="L2665" s="9"/>
      <c r="M2665" s="9">
        <v>45016</v>
      </c>
      <c r="N2665" s="9">
        <v>45016</v>
      </c>
      <c r="O2665" s="7">
        <v>45016</v>
      </c>
      <c r="P2665" s="9"/>
      <c r="Q2665" s="9"/>
      <c r="R2665" s="9" t="s">
        <v>34</v>
      </c>
      <c r="S2665" s="16" t="s">
        <v>65</v>
      </c>
      <c r="T2665" s="16" t="s">
        <v>482</v>
      </c>
      <c r="U2665" s="16"/>
      <c r="V2665" s="16"/>
      <c r="W2665" s="16" t="s">
        <v>488</v>
      </c>
      <c r="X2665" s="16" t="s">
        <v>38</v>
      </c>
      <c r="Y2665">
        <v>7</v>
      </c>
      <c r="Z2665">
        <v>3</v>
      </c>
      <c r="AA2665">
        <v>2.1</v>
      </c>
      <c r="AB2665">
        <v>2</v>
      </c>
      <c r="AC2665">
        <v>0.16666666666666666</v>
      </c>
      <c r="AD2665">
        <v>3</v>
      </c>
      <c r="AE2665" t="s">
        <v>2255</v>
      </c>
    </row>
    <row r="2666" spans="1:31" x14ac:dyDescent="0.25">
      <c r="A2666" s="16" t="s">
        <v>23</v>
      </c>
      <c r="B2666" s="16" t="s">
        <v>39</v>
      </c>
      <c r="C2666" s="16" t="s">
        <v>789</v>
      </c>
      <c r="D2666" s="16" t="s">
        <v>3139</v>
      </c>
      <c r="E2666" s="16" t="s">
        <v>27</v>
      </c>
      <c r="F2666" s="16" t="s">
        <v>28</v>
      </c>
      <c r="G2666" s="16" t="s">
        <v>81</v>
      </c>
      <c r="H2666" s="16" t="s">
        <v>77</v>
      </c>
      <c r="I2666" s="16" t="s">
        <v>77</v>
      </c>
      <c r="J2666" s="16" t="s">
        <v>82</v>
      </c>
      <c r="K2666" s="16" t="s">
        <v>3817</v>
      </c>
      <c r="L2666" s="9"/>
      <c r="M2666" s="9">
        <v>45016</v>
      </c>
      <c r="N2666" s="9">
        <v>45016</v>
      </c>
      <c r="O2666" s="7">
        <v>45016</v>
      </c>
      <c r="P2666" s="9"/>
      <c r="Q2666" s="9"/>
      <c r="R2666" s="9" t="s">
        <v>34</v>
      </c>
      <c r="S2666" s="16" t="s">
        <v>65</v>
      </c>
      <c r="T2666" s="16" t="s">
        <v>482</v>
      </c>
      <c r="U2666" s="16"/>
      <c r="V2666" s="16"/>
      <c r="W2666" s="16" t="s">
        <v>488</v>
      </c>
      <c r="X2666" s="16" t="s">
        <v>38</v>
      </c>
      <c r="Y2666">
        <v>7</v>
      </c>
      <c r="Z2666">
        <v>3</v>
      </c>
      <c r="AA2666">
        <v>2.1</v>
      </c>
      <c r="AB2666">
        <v>2</v>
      </c>
      <c r="AC2666">
        <v>0.16666666666666666</v>
      </c>
      <c r="AD2666">
        <v>3</v>
      </c>
      <c r="AE2666" t="s">
        <v>3818</v>
      </c>
    </row>
    <row r="2667" spans="1:31" x14ac:dyDescent="0.25">
      <c r="A2667" s="16" t="s">
        <v>23</v>
      </c>
      <c r="B2667" s="16" t="s">
        <v>39</v>
      </c>
      <c r="C2667" s="16" t="s">
        <v>789</v>
      </c>
      <c r="D2667" s="16" t="s">
        <v>3139</v>
      </c>
      <c r="E2667" s="16" t="s">
        <v>27</v>
      </c>
      <c r="F2667" s="16" t="s">
        <v>28</v>
      </c>
      <c r="G2667" s="16" t="s">
        <v>81</v>
      </c>
      <c r="H2667" s="16" t="s">
        <v>77</v>
      </c>
      <c r="I2667" s="16" t="s">
        <v>77</v>
      </c>
      <c r="J2667" s="16" t="s">
        <v>82</v>
      </c>
      <c r="K2667" s="16" t="s">
        <v>460</v>
      </c>
      <c r="L2667" s="9"/>
      <c r="M2667" s="9">
        <v>45016</v>
      </c>
      <c r="N2667" s="9">
        <v>45016</v>
      </c>
      <c r="O2667" s="7">
        <v>45016</v>
      </c>
      <c r="P2667" s="9"/>
      <c r="Q2667" s="9"/>
      <c r="R2667" s="9" t="s">
        <v>34</v>
      </c>
      <c r="S2667" s="16" t="s">
        <v>65</v>
      </c>
      <c r="T2667" s="16" t="s">
        <v>482</v>
      </c>
      <c r="U2667" s="16"/>
      <c r="V2667" s="16"/>
      <c r="W2667" s="16" t="s">
        <v>488</v>
      </c>
      <c r="X2667" s="16" t="s">
        <v>38</v>
      </c>
      <c r="Y2667">
        <v>7</v>
      </c>
      <c r="Z2667">
        <v>3</v>
      </c>
      <c r="AA2667">
        <v>2.1</v>
      </c>
      <c r="AB2667">
        <v>2</v>
      </c>
      <c r="AC2667">
        <v>0.16666666666666666</v>
      </c>
      <c r="AD2667">
        <v>3</v>
      </c>
      <c r="AE2667" t="s">
        <v>1751</v>
      </c>
    </row>
    <row r="2668" spans="1:31" x14ac:dyDescent="0.25">
      <c r="A2668" s="16" t="s">
        <v>23</v>
      </c>
      <c r="B2668" s="16" t="s">
        <v>39</v>
      </c>
      <c r="C2668" s="16" t="s">
        <v>789</v>
      </c>
      <c r="D2668" s="16" t="s">
        <v>3139</v>
      </c>
      <c r="E2668" s="16" t="s">
        <v>27</v>
      </c>
      <c r="F2668" s="16" t="s">
        <v>28</v>
      </c>
      <c r="G2668" s="16" t="s">
        <v>81</v>
      </c>
      <c r="H2668" s="16" t="s">
        <v>77</v>
      </c>
      <c r="I2668" s="16" t="s">
        <v>77</v>
      </c>
      <c r="J2668" s="16" t="s">
        <v>82</v>
      </c>
      <c r="K2668" s="16" t="s">
        <v>610</v>
      </c>
      <c r="L2668" s="9"/>
      <c r="M2668" s="9">
        <v>45016</v>
      </c>
      <c r="N2668" s="9">
        <v>45016</v>
      </c>
      <c r="O2668" s="7">
        <v>45016</v>
      </c>
      <c r="P2668" s="9"/>
      <c r="Q2668" s="9"/>
      <c r="R2668" s="9" t="s">
        <v>34</v>
      </c>
      <c r="S2668" s="16" t="s">
        <v>65</v>
      </c>
      <c r="T2668" s="16" t="s">
        <v>482</v>
      </c>
      <c r="U2668" s="16"/>
      <c r="V2668" s="16"/>
      <c r="W2668" s="16" t="s">
        <v>488</v>
      </c>
      <c r="X2668" s="16" t="s">
        <v>38</v>
      </c>
      <c r="Y2668">
        <v>7</v>
      </c>
      <c r="Z2668">
        <v>3</v>
      </c>
      <c r="AA2668">
        <v>2.1</v>
      </c>
      <c r="AB2668">
        <v>2</v>
      </c>
      <c r="AC2668">
        <v>0.16666666666666666</v>
      </c>
      <c r="AD2668">
        <v>3</v>
      </c>
      <c r="AE2668" t="s">
        <v>1937</v>
      </c>
    </row>
    <row r="2669" spans="1:31" x14ac:dyDescent="0.25">
      <c r="A2669" s="16" t="s">
        <v>23</v>
      </c>
      <c r="B2669" s="16" t="s">
        <v>39</v>
      </c>
      <c r="C2669" s="16" t="s">
        <v>789</v>
      </c>
      <c r="D2669" s="16" t="s">
        <v>3139</v>
      </c>
      <c r="E2669" s="16" t="s">
        <v>27</v>
      </c>
      <c r="F2669" s="16" t="s">
        <v>28</v>
      </c>
      <c r="G2669" s="16" t="s">
        <v>81</v>
      </c>
      <c r="H2669" s="16" t="s">
        <v>77</v>
      </c>
      <c r="I2669" s="16" t="s">
        <v>77</v>
      </c>
      <c r="J2669" s="16" t="s">
        <v>82</v>
      </c>
      <c r="K2669" s="16" t="s">
        <v>832</v>
      </c>
      <c r="L2669" s="9"/>
      <c r="M2669" s="9">
        <v>45016</v>
      </c>
      <c r="N2669" s="9">
        <v>45016</v>
      </c>
      <c r="O2669" s="7">
        <v>45016</v>
      </c>
      <c r="P2669" s="9"/>
      <c r="Q2669" s="9"/>
      <c r="R2669" s="9" t="s">
        <v>34</v>
      </c>
      <c r="S2669" s="16" t="s">
        <v>65</v>
      </c>
      <c r="T2669" s="16" t="s">
        <v>482</v>
      </c>
      <c r="U2669" s="16"/>
      <c r="V2669" s="16"/>
      <c r="W2669" s="16" t="s">
        <v>488</v>
      </c>
      <c r="X2669" s="16" t="s">
        <v>38</v>
      </c>
      <c r="Y2669">
        <v>7</v>
      </c>
      <c r="Z2669">
        <v>3</v>
      </c>
      <c r="AA2669">
        <v>2.1</v>
      </c>
      <c r="AB2669">
        <v>2</v>
      </c>
      <c r="AC2669">
        <v>0.16666666666666666</v>
      </c>
      <c r="AD2669">
        <v>3</v>
      </c>
      <c r="AE2669" t="s">
        <v>2256</v>
      </c>
    </row>
    <row r="2670" spans="1:31" x14ac:dyDescent="0.25">
      <c r="A2670" s="16" t="s">
        <v>23</v>
      </c>
      <c r="B2670" s="16" t="s">
        <v>39</v>
      </c>
      <c r="C2670" s="16" t="s">
        <v>789</v>
      </c>
      <c r="D2670" s="16" t="s">
        <v>3139</v>
      </c>
      <c r="E2670" s="16" t="s">
        <v>27</v>
      </c>
      <c r="F2670" s="16" t="s">
        <v>28</v>
      </c>
      <c r="G2670" s="16" t="s">
        <v>81</v>
      </c>
      <c r="H2670" s="16" t="s">
        <v>77</v>
      </c>
      <c r="I2670" s="16" t="s">
        <v>77</v>
      </c>
      <c r="J2670" s="16" t="s">
        <v>82</v>
      </c>
      <c r="K2670" s="16" t="s">
        <v>1006</v>
      </c>
      <c r="L2670" s="9"/>
      <c r="M2670" s="9">
        <v>45016</v>
      </c>
      <c r="N2670" s="9">
        <v>45016</v>
      </c>
      <c r="O2670" s="7">
        <v>45016</v>
      </c>
      <c r="P2670" s="9"/>
      <c r="Q2670" s="9"/>
      <c r="R2670" s="9" t="s">
        <v>34</v>
      </c>
      <c r="S2670" s="16" t="s">
        <v>65</v>
      </c>
      <c r="T2670" s="16" t="s">
        <v>482</v>
      </c>
      <c r="U2670" s="16"/>
      <c r="V2670" s="16"/>
      <c r="W2670" s="16" t="s">
        <v>488</v>
      </c>
      <c r="X2670" s="16" t="s">
        <v>38</v>
      </c>
      <c r="Y2670">
        <v>7</v>
      </c>
      <c r="Z2670">
        <v>3</v>
      </c>
      <c r="AA2670">
        <v>2.1</v>
      </c>
      <c r="AB2670">
        <v>2</v>
      </c>
      <c r="AC2670">
        <v>0.16666666666666666</v>
      </c>
      <c r="AD2670">
        <v>3</v>
      </c>
      <c r="AE2670" t="s">
        <v>2608</v>
      </c>
    </row>
    <row r="2671" spans="1:31" x14ac:dyDescent="0.25">
      <c r="A2671" s="16" t="s">
        <v>23</v>
      </c>
      <c r="B2671" s="16" t="s">
        <v>39</v>
      </c>
      <c r="C2671" s="16" t="s">
        <v>789</v>
      </c>
      <c r="D2671" s="16" t="s">
        <v>3139</v>
      </c>
      <c r="E2671" s="16" t="s">
        <v>27</v>
      </c>
      <c r="F2671" s="16" t="s">
        <v>28</v>
      </c>
      <c r="G2671" s="16" t="s">
        <v>81</v>
      </c>
      <c r="H2671" s="16" t="s">
        <v>77</v>
      </c>
      <c r="I2671" s="16" t="s">
        <v>77</v>
      </c>
      <c r="J2671" s="16" t="s">
        <v>82</v>
      </c>
      <c r="K2671" s="16" t="s">
        <v>439</v>
      </c>
      <c r="L2671" s="9"/>
      <c r="M2671" s="9">
        <v>45016</v>
      </c>
      <c r="N2671" s="9">
        <v>45016</v>
      </c>
      <c r="O2671" s="7">
        <v>45016</v>
      </c>
      <c r="P2671" s="9"/>
      <c r="Q2671" s="9"/>
      <c r="R2671" s="9" t="s">
        <v>34</v>
      </c>
      <c r="S2671" s="16" t="s">
        <v>65</v>
      </c>
      <c r="T2671" s="16" t="s">
        <v>482</v>
      </c>
      <c r="U2671" s="16"/>
      <c r="V2671" s="16"/>
      <c r="W2671" s="16" t="s">
        <v>488</v>
      </c>
      <c r="X2671" s="16" t="s">
        <v>38</v>
      </c>
      <c r="Y2671">
        <v>7</v>
      </c>
      <c r="Z2671">
        <v>3</v>
      </c>
      <c r="AA2671">
        <v>2.1</v>
      </c>
      <c r="AB2671">
        <v>2</v>
      </c>
      <c r="AC2671">
        <v>0.16666666666666666</v>
      </c>
      <c r="AD2671">
        <v>3</v>
      </c>
      <c r="AE2671" t="s">
        <v>2257</v>
      </c>
    </row>
    <row r="2672" spans="1:31" x14ac:dyDescent="0.25">
      <c r="A2672" s="16" t="s">
        <v>23</v>
      </c>
      <c r="B2672" s="16" t="s">
        <v>39</v>
      </c>
      <c r="C2672" s="16" t="s">
        <v>789</v>
      </c>
      <c r="D2672" s="16" t="s">
        <v>3139</v>
      </c>
      <c r="E2672" s="16" t="s">
        <v>27</v>
      </c>
      <c r="F2672" s="16" t="s">
        <v>28</v>
      </c>
      <c r="G2672" s="16" t="s">
        <v>81</v>
      </c>
      <c r="H2672" s="16" t="s">
        <v>77</v>
      </c>
      <c r="I2672" s="16" t="s">
        <v>77</v>
      </c>
      <c r="J2672" s="16" t="s">
        <v>82</v>
      </c>
      <c r="K2672" s="16" t="s">
        <v>4127</v>
      </c>
      <c r="L2672" s="9"/>
      <c r="M2672" s="9">
        <v>45016</v>
      </c>
      <c r="N2672" s="9">
        <v>45016</v>
      </c>
      <c r="O2672" s="7">
        <v>45016</v>
      </c>
      <c r="P2672" s="9"/>
      <c r="Q2672" s="9"/>
      <c r="R2672" s="9" t="s">
        <v>34</v>
      </c>
      <c r="S2672" s="16" t="s">
        <v>65</v>
      </c>
      <c r="T2672" s="16" t="s">
        <v>482</v>
      </c>
      <c r="U2672" s="16"/>
      <c r="V2672" s="16"/>
      <c r="W2672" s="16" t="s">
        <v>488</v>
      </c>
      <c r="X2672" s="16" t="s">
        <v>38</v>
      </c>
      <c r="Y2672">
        <v>7</v>
      </c>
      <c r="Z2672">
        <v>3</v>
      </c>
      <c r="AA2672">
        <v>2.1</v>
      </c>
      <c r="AB2672">
        <v>2</v>
      </c>
      <c r="AC2672">
        <v>0.16666666666666666</v>
      </c>
      <c r="AD2672">
        <v>3</v>
      </c>
      <c r="AE2672" t="s">
        <v>4128</v>
      </c>
    </row>
    <row r="2673" spans="1:31" x14ac:dyDescent="0.25">
      <c r="A2673" s="16" t="s">
        <v>23</v>
      </c>
      <c r="B2673" s="16" t="s">
        <v>39</v>
      </c>
      <c r="C2673" s="16" t="s">
        <v>789</v>
      </c>
      <c r="D2673" s="16" t="s">
        <v>3139</v>
      </c>
      <c r="E2673" s="16" t="s">
        <v>27</v>
      </c>
      <c r="F2673" s="16" t="s">
        <v>28</v>
      </c>
      <c r="G2673" s="16" t="s">
        <v>81</v>
      </c>
      <c r="H2673" s="16" t="s">
        <v>77</v>
      </c>
      <c r="I2673" s="16" t="s">
        <v>77</v>
      </c>
      <c r="J2673" s="16" t="s">
        <v>82</v>
      </c>
      <c r="K2673" s="16" t="s">
        <v>121</v>
      </c>
      <c r="L2673" s="9"/>
      <c r="M2673" s="9">
        <v>45016</v>
      </c>
      <c r="N2673" s="9">
        <v>45016</v>
      </c>
      <c r="O2673" s="7">
        <v>45016</v>
      </c>
      <c r="P2673" s="9"/>
      <c r="Q2673" s="9"/>
      <c r="R2673" s="9" t="s">
        <v>34</v>
      </c>
      <c r="S2673" s="16" t="s">
        <v>65</v>
      </c>
      <c r="T2673" s="16" t="s">
        <v>482</v>
      </c>
      <c r="U2673" s="16"/>
      <c r="V2673" s="16"/>
      <c r="W2673" s="16" t="s">
        <v>488</v>
      </c>
      <c r="X2673" s="16" t="s">
        <v>38</v>
      </c>
      <c r="Y2673">
        <v>7</v>
      </c>
      <c r="Z2673">
        <v>3</v>
      </c>
      <c r="AA2673">
        <v>2.1</v>
      </c>
      <c r="AB2673">
        <v>2</v>
      </c>
      <c r="AC2673">
        <v>0.16666666666666666</v>
      </c>
      <c r="AD2673">
        <v>3</v>
      </c>
      <c r="AE2673" t="s">
        <v>1517</v>
      </c>
    </row>
    <row r="2674" spans="1:31" x14ac:dyDescent="0.25">
      <c r="A2674" s="16" t="s">
        <v>23</v>
      </c>
      <c r="B2674" s="16" t="s">
        <v>39</v>
      </c>
      <c r="C2674" s="16" t="s">
        <v>789</v>
      </c>
      <c r="D2674" s="16" t="s">
        <v>3139</v>
      </c>
      <c r="E2674" s="16" t="s">
        <v>27</v>
      </c>
      <c r="F2674" s="16" t="s">
        <v>28</v>
      </c>
      <c r="G2674" s="16" t="s">
        <v>81</v>
      </c>
      <c r="H2674" s="16" t="s">
        <v>77</v>
      </c>
      <c r="I2674" s="16" t="s">
        <v>77</v>
      </c>
      <c r="J2674" s="16" t="s">
        <v>82</v>
      </c>
      <c r="K2674" s="16" t="s">
        <v>3965</v>
      </c>
      <c r="L2674" s="9"/>
      <c r="M2674" s="9">
        <v>45016</v>
      </c>
      <c r="N2674" s="9">
        <v>45016</v>
      </c>
      <c r="O2674" s="7">
        <v>45016</v>
      </c>
      <c r="P2674" s="9"/>
      <c r="Q2674" s="9"/>
      <c r="R2674" s="9" t="s">
        <v>34</v>
      </c>
      <c r="S2674" s="16" t="s">
        <v>65</v>
      </c>
      <c r="T2674" s="16" t="s">
        <v>482</v>
      </c>
      <c r="U2674" s="16"/>
      <c r="V2674" s="16"/>
      <c r="W2674" s="16" t="s">
        <v>488</v>
      </c>
      <c r="X2674" s="16" t="s">
        <v>38</v>
      </c>
      <c r="Y2674">
        <v>7</v>
      </c>
      <c r="Z2674">
        <v>3</v>
      </c>
      <c r="AA2674">
        <v>2.1</v>
      </c>
      <c r="AB2674">
        <v>2</v>
      </c>
      <c r="AC2674">
        <v>0.16666666666666666</v>
      </c>
      <c r="AD2674">
        <v>3</v>
      </c>
      <c r="AE2674" t="s">
        <v>3966</v>
      </c>
    </row>
    <row r="2675" spans="1:31" x14ac:dyDescent="0.25">
      <c r="A2675" s="16" t="s">
        <v>23</v>
      </c>
      <c r="B2675" s="16" t="s">
        <v>39</v>
      </c>
      <c r="C2675" s="16" t="s">
        <v>789</v>
      </c>
      <c r="D2675" s="16" t="s">
        <v>3139</v>
      </c>
      <c r="E2675" s="16" t="s">
        <v>27</v>
      </c>
      <c r="F2675" s="16" t="s">
        <v>28</v>
      </c>
      <c r="G2675" s="16" t="s">
        <v>81</v>
      </c>
      <c r="H2675" s="16" t="s">
        <v>77</v>
      </c>
      <c r="I2675" s="16" t="s">
        <v>77</v>
      </c>
      <c r="J2675" s="16" t="s">
        <v>82</v>
      </c>
      <c r="K2675" s="16" t="s">
        <v>4129</v>
      </c>
      <c r="L2675" s="9"/>
      <c r="M2675" s="9">
        <v>45016</v>
      </c>
      <c r="N2675" s="9">
        <v>45016</v>
      </c>
      <c r="O2675" s="7">
        <v>45016</v>
      </c>
      <c r="P2675" s="9"/>
      <c r="Q2675" s="9"/>
      <c r="R2675" s="9" t="s">
        <v>34</v>
      </c>
      <c r="S2675" s="16" t="s">
        <v>65</v>
      </c>
      <c r="T2675" s="16" t="s">
        <v>482</v>
      </c>
      <c r="U2675" s="16"/>
      <c r="V2675" s="16"/>
      <c r="W2675" s="16" t="s">
        <v>488</v>
      </c>
      <c r="X2675" s="16" t="s">
        <v>38</v>
      </c>
      <c r="Y2675">
        <v>7</v>
      </c>
      <c r="Z2675">
        <v>3</v>
      </c>
      <c r="AA2675">
        <v>2.1</v>
      </c>
      <c r="AB2675">
        <v>2</v>
      </c>
      <c r="AC2675">
        <v>0.16666666666666666</v>
      </c>
      <c r="AD2675">
        <v>3</v>
      </c>
      <c r="AE2675" t="s">
        <v>4130</v>
      </c>
    </row>
    <row r="2676" spans="1:31" x14ac:dyDescent="0.25">
      <c r="A2676" s="16" t="s">
        <v>23</v>
      </c>
      <c r="B2676" s="16" t="s">
        <v>39</v>
      </c>
      <c r="C2676" s="16" t="s">
        <v>789</v>
      </c>
      <c r="D2676" s="16" t="s">
        <v>3139</v>
      </c>
      <c r="E2676" s="16" t="s">
        <v>27</v>
      </c>
      <c r="F2676" s="16" t="s">
        <v>28</v>
      </c>
      <c r="G2676" s="16" t="s">
        <v>81</v>
      </c>
      <c r="H2676" s="16" t="s">
        <v>77</v>
      </c>
      <c r="I2676" s="16" t="s">
        <v>77</v>
      </c>
      <c r="J2676" s="16" t="s">
        <v>82</v>
      </c>
      <c r="K2676" s="16" t="s">
        <v>465</v>
      </c>
      <c r="L2676" s="9"/>
      <c r="M2676" s="9">
        <v>45016</v>
      </c>
      <c r="N2676" s="9">
        <v>45016</v>
      </c>
      <c r="O2676" s="7">
        <v>45016</v>
      </c>
      <c r="P2676" s="9"/>
      <c r="Q2676" s="9"/>
      <c r="R2676" s="9" t="s">
        <v>34</v>
      </c>
      <c r="S2676" s="16" t="s">
        <v>65</v>
      </c>
      <c r="T2676" s="16" t="s">
        <v>482</v>
      </c>
      <c r="U2676" s="16"/>
      <c r="V2676" s="16"/>
      <c r="W2676" s="16" t="s">
        <v>488</v>
      </c>
      <c r="X2676" s="16" t="s">
        <v>38</v>
      </c>
      <c r="Y2676">
        <v>7</v>
      </c>
      <c r="Z2676">
        <v>3</v>
      </c>
      <c r="AA2676">
        <v>2.1</v>
      </c>
      <c r="AB2676">
        <v>2</v>
      </c>
      <c r="AC2676">
        <v>0.16666666666666666</v>
      </c>
      <c r="AD2676">
        <v>3</v>
      </c>
      <c r="AE2676" t="s">
        <v>1757</v>
      </c>
    </row>
    <row r="2677" spans="1:31" x14ac:dyDescent="0.25">
      <c r="A2677" s="16" t="s">
        <v>23</v>
      </c>
      <c r="B2677" s="16" t="s">
        <v>39</v>
      </c>
      <c r="C2677" s="16" t="s">
        <v>789</v>
      </c>
      <c r="D2677" s="16" t="s">
        <v>3139</v>
      </c>
      <c r="E2677" s="16" t="s">
        <v>27</v>
      </c>
      <c r="F2677" s="16" t="s">
        <v>28</v>
      </c>
      <c r="G2677" s="16" t="s">
        <v>81</v>
      </c>
      <c r="H2677" s="16" t="s">
        <v>77</v>
      </c>
      <c r="I2677" s="16" t="s">
        <v>77</v>
      </c>
      <c r="J2677" s="16" t="s">
        <v>82</v>
      </c>
      <c r="K2677" s="16" t="s">
        <v>606</v>
      </c>
      <c r="L2677" s="9"/>
      <c r="M2677" s="9">
        <v>45016</v>
      </c>
      <c r="N2677" s="9">
        <v>45016</v>
      </c>
      <c r="O2677" s="7">
        <v>45016</v>
      </c>
      <c r="P2677" s="9"/>
      <c r="Q2677" s="9"/>
      <c r="R2677" s="9" t="s">
        <v>34</v>
      </c>
      <c r="S2677" s="16" t="s">
        <v>65</v>
      </c>
      <c r="T2677" s="16" t="s">
        <v>482</v>
      </c>
      <c r="U2677" s="16"/>
      <c r="V2677" s="16"/>
      <c r="W2677" s="16" t="s">
        <v>488</v>
      </c>
      <c r="X2677" s="16" t="s">
        <v>38</v>
      </c>
      <c r="Y2677">
        <v>7</v>
      </c>
      <c r="Z2677">
        <v>3</v>
      </c>
      <c r="AA2677">
        <v>2.1</v>
      </c>
      <c r="AB2677">
        <v>2</v>
      </c>
      <c r="AC2677">
        <v>0.16666666666666666</v>
      </c>
      <c r="AD2677">
        <v>3</v>
      </c>
      <c r="AE2677" t="s">
        <v>2258</v>
      </c>
    </row>
    <row r="2678" spans="1:31" x14ac:dyDescent="0.25">
      <c r="A2678" s="16" t="s">
        <v>23</v>
      </c>
      <c r="B2678" s="16" t="s">
        <v>39</v>
      </c>
      <c r="C2678" s="16" t="s">
        <v>789</v>
      </c>
      <c r="D2678" s="16" t="s">
        <v>3139</v>
      </c>
      <c r="E2678" s="16" t="s">
        <v>27</v>
      </c>
      <c r="F2678" s="16" t="s">
        <v>28</v>
      </c>
      <c r="G2678" s="16" t="s">
        <v>81</v>
      </c>
      <c r="H2678" s="16" t="s">
        <v>77</v>
      </c>
      <c r="I2678" s="16" t="s">
        <v>77</v>
      </c>
      <c r="J2678" s="16" t="s">
        <v>82</v>
      </c>
      <c r="K2678" s="16" t="s">
        <v>466</v>
      </c>
      <c r="L2678" s="9"/>
      <c r="M2678" s="9">
        <v>45016</v>
      </c>
      <c r="N2678" s="9">
        <v>45016</v>
      </c>
      <c r="O2678" s="7">
        <v>45016</v>
      </c>
      <c r="P2678" s="9"/>
      <c r="Q2678" s="9"/>
      <c r="R2678" s="9" t="s">
        <v>34</v>
      </c>
      <c r="S2678" s="16" t="s">
        <v>65</v>
      </c>
      <c r="T2678" s="16" t="s">
        <v>482</v>
      </c>
      <c r="U2678" s="16"/>
      <c r="V2678" s="16"/>
      <c r="W2678" s="16" t="s">
        <v>488</v>
      </c>
      <c r="X2678" s="16" t="s">
        <v>38</v>
      </c>
      <c r="Y2678">
        <v>7</v>
      </c>
      <c r="Z2678">
        <v>3</v>
      </c>
      <c r="AA2678">
        <v>2.1</v>
      </c>
      <c r="AB2678">
        <v>2</v>
      </c>
      <c r="AC2678">
        <v>0.16666666666666666</v>
      </c>
      <c r="AD2678">
        <v>3</v>
      </c>
      <c r="AE2678" t="s">
        <v>1758</v>
      </c>
    </row>
    <row r="2679" spans="1:31" x14ac:dyDescent="0.25">
      <c r="A2679" s="16" t="s">
        <v>23</v>
      </c>
      <c r="B2679" s="16" t="s">
        <v>39</v>
      </c>
      <c r="C2679" s="16" t="s">
        <v>789</v>
      </c>
      <c r="D2679" s="16" t="s">
        <v>3139</v>
      </c>
      <c r="E2679" s="16" t="s">
        <v>27</v>
      </c>
      <c r="F2679" s="16" t="s">
        <v>28</v>
      </c>
      <c r="G2679" s="16" t="s">
        <v>81</v>
      </c>
      <c r="H2679" s="16" t="s">
        <v>77</v>
      </c>
      <c r="I2679" s="16" t="s">
        <v>77</v>
      </c>
      <c r="J2679" s="16" t="s">
        <v>82</v>
      </c>
      <c r="K2679" s="16" t="s">
        <v>3555</v>
      </c>
      <c r="L2679" s="9"/>
      <c r="M2679" s="9">
        <v>45016</v>
      </c>
      <c r="N2679" s="9">
        <v>45016</v>
      </c>
      <c r="O2679" s="7">
        <v>45016</v>
      </c>
      <c r="P2679" s="9"/>
      <c r="Q2679" s="9"/>
      <c r="R2679" s="9" t="s">
        <v>34</v>
      </c>
      <c r="S2679" s="16" t="s">
        <v>65</v>
      </c>
      <c r="T2679" s="16" t="s">
        <v>482</v>
      </c>
      <c r="U2679" s="16"/>
      <c r="V2679" s="16"/>
      <c r="W2679" s="16" t="s">
        <v>488</v>
      </c>
      <c r="X2679" s="16" t="s">
        <v>38</v>
      </c>
      <c r="Y2679">
        <v>7</v>
      </c>
      <c r="Z2679">
        <v>3</v>
      </c>
      <c r="AA2679">
        <v>2.1</v>
      </c>
      <c r="AB2679">
        <v>2</v>
      </c>
      <c r="AC2679">
        <v>0.16666666666666666</v>
      </c>
      <c r="AD2679">
        <v>3</v>
      </c>
      <c r="AE2679" t="s">
        <v>3556</v>
      </c>
    </row>
    <row r="2680" spans="1:31" x14ac:dyDescent="0.25">
      <c r="A2680" s="16" t="s">
        <v>23</v>
      </c>
      <c r="B2680" s="16" t="s">
        <v>39</v>
      </c>
      <c r="C2680" s="16" t="s">
        <v>789</v>
      </c>
      <c r="D2680" s="16" t="s">
        <v>3139</v>
      </c>
      <c r="E2680" s="16" t="s">
        <v>27</v>
      </c>
      <c r="F2680" s="16" t="s">
        <v>28</v>
      </c>
      <c r="G2680" s="16" t="s">
        <v>81</v>
      </c>
      <c r="H2680" s="16" t="s">
        <v>77</v>
      </c>
      <c r="I2680" s="16" t="s">
        <v>77</v>
      </c>
      <c r="J2680" s="16" t="s">
        <v>82</v>
      </c>
      <c r="K2680" s="16" t="s">
        <v>3557</v>
      </c>
      <c r="L2680" s="9"/>
      <c r="M2680" s="9">
        <v>45016</v>
      </c>
      <c r="N2680" s="9">
        <v>45016</v>
      </c>
      <c r="O2680" s="7">
        <v>45016</v>
      </c>
      <c r="P2680" s="9"/>
      <c r="Q2680" s="9"/>
      <c r="R2680" s="9" t="s">
        <v>34</v>
      </c>
      <c r="S2680" s="16" t="s">
        <v>65</v>
      </c>
      <c r="T2680" s="16" t="s">
        <v>482</v>
      </c>
      <c r="U2680" s="16"/>
      <c r="V2680" s="16"/>
      <c r="W2680" s="16" t="s">
        <v>488</v>
      </c>
      <c r="X2680" s="16" t="s">
        <v>38</v>
      </c>
      <c r="Y2680">
        <v>7</v>
      </c>
      <c r="Z2680">
        <v>3</v>
      </c>
      <c r="AA2680">
        <v>2.1</v>
      </c>
      <c r="AB2680">
        <v>2</v>
      </c>
      <c r="AC2680">
        <v>0.16666666666666666</v>
      </c>
      <c r="AD2680">
        <v>3</v>
      </c>
      <c r="AE2680" t="s">
        <v>3558</v>
      </c>
    </row>
    <row r="2681" spans="1:31" x14ac:dyDescent="0.25">
      <c r="A2681" s="16" t="s">
        <v>23</v>
      </c>
      <c r="B2681" s="16" t="s">
        <v>39</v>
      </c>
      <c r="C2681" s="16" t="s">
        <v>789</v>
      </c>
      <c r="D2681" s="16" t="s">
        <v>3139</v>
      </c>
      <c r="E2681" s="16" t="s">
        <v>27</v>
      </c>
      <c r="F2681" s="16" t="s">
        <v>28</v>
      </c>
      <c r="G2681" s="16" t="s">
        <v>81</v>
      </c>
      <c r="H2681" s="16" t="s">
        <v>77</v>
      </c>
      <c r="I2681" s="16" t="s">
        <v>77</v>
      </c>
      <c r="J2681" s="16" t="s">
        <v>82</v>
      </c>
      <c r="K2681" s="16" t="s">
        <v>467</v>
      </c>
      <c r="L2681" s="9"/>
      <c r="M2681" s="9">
        <v>45016</v>
      </c>
      <c r="N2681" s="9">
        <v>45016</v>
      </c>
      <c r="O2681" s="7">
        <v>45016</v>
      </c>
      <c r="P2681" s="9"/>
      <c r="Q2681" s="9"/>
      <c r="R2681" s="9" t="s">
        <v>34</v>
      </c>
      <c r="S2681" s="16" t="s">
        <v>65</v>
      </c>
      <c r="T2681" s="16" t="s">
        <v>482</v>
      </c>
      <c r="U2681" s="16"/>
      <c r="V2681" s="16"/>
      <c r="W2681" s="16" t="s">
        <v>488</v>
      </c>
      <c r="X2681" s="16" t="s">
        <v>38</v>
      </c>
      <c r="Y2681">
        <v>7</v>
      </c>
      <c r="Z2681">
        <v>3</v>
      </c>
      <c r="AA2681">
        <v>2.1</v>
      </c>
      <c r="AB2681">
        <v>2</v>
      </c>
      <c r="AC2681">
        <v>0.16666666666666666</v>
      </c>
      <c r="AD2681">
        <v>3</v>
      </c>
      <c r="AE2681" t="s">
        <v>1759</v>
      </c>
    </row>
    <row r="2682" spans="1:31" x14ac:dyDescent="0.25">
      <c r="A2682" s="16" t="s">
        <v>23</v>
      </c>
      <c r="B2682" s="16" t="s">
        <v>39</v>
      </c>
      <c r="C2682" s="16" t="s">
        <v>789</v>
      </c>
      <c r="D2682" s="16" t="s">
        <v>3139</v>
      </c>
      <c r="E2682" s="16" t="s">
        <v>27</v>
      </c>
      <c r="F2682" s="16" t="s">
        <v>28</v>
      </c>
      <c r="G2682" s="16" t="s">
        <v>81</v>
      </c>
      <c r="H2682" s="16" t="s">
        <v>77</v>
      </c>
      <c r="I2682" s="16" t="s">
        <v>77</v>
      </c>
      <c r="J2682" s="16" t="s">
        <v>82</v>
      </c>
      <c r="K2682" s="16" t="s">
        <v>833</v>
      </c>
      <c r="L2682" s="9"/>
      <c r="M2682" s="9">
        <v>45016</v>
      </c>
      <c r="N2682" s="9">
        <v>45016</v>
      </c>
      <c r="O2682" s="7">
        <v>45016</v>
      </c>
      <c r="P2682" s="9"/>
      <c r="Q2682" s="9"/>
      <c r="R2682" s="9" t="s">
        <v>34</v>
      </c>
      <c r="S2682" s="16" t="s">
        <v>65</v>
      </c>
      <c r="T2682" s="16" t="s">
        <v>482</v>
      </c>
      <c r="U2682" s="16"/>
      <c r="V2682" s="16"/>
      <c r="W2682" s="16" t="s">
        <v>488</v>
      </c>
      <c r="X2682" s="16" t="s">
        <v>38</v>
      </c>
      <c r="Y2682">
        <v>7</v>
      </c>
      <c r="Z2682">
        <v>3</v>
      </c>
      <c r="AA2682">
        <v>2.1</v>
      </c>
      <c r="AB2682">
        <v>2</v>
      </c>
      <c r="AC2682">
        <v>0.16666666666666666</v>
      </c>
      <c r="AD2682">
        <v>3</v>
      </c>
      <c r="AE2682" t="s">
        <v>2259</v>
      </c>
    </row>
    <row r="2683" spans="1:31" x14ac:dyDescent="0.25">
      <c r="A2683" s="16" t="s">
        <v>23</v>
      </c>
      <c r="B2683" s="16" t="s">
        <v>39</v>
      </c>
      <c r="C2683" s="16" t="s">
        <v>789</v>
      </c>
      <c r="D2683" s="16" t="s">
        <v>3139</v>
      </c>
      <c r="E2683" s="16" t="s">
        <v>27</v>
      </c>
      <c r="F2683" s="16" t="s">
        <v>28</v>
      </c>
      <c r="G2683" s="16" t="s">
        <v>393</v>
      </c>
      <c r="H2683" s="16" t="s">
        <v>106</v>
      </c>
      <c r="I2683" s="16" t="s">
        <v>106</v>
      </c>
      <c r="J2683" s="16" t="s">
        <v>106</v>
      </c>
      <c r="K2683" s="16" t="s">
        <v>820</v>
      </c>
      <c r="L2683" s="9"/>
      <c r="M2683" s="9">
        <v>45247</v>
      </c>
      <c r="N2683" s="9">
        <v>45247</v>
      </c>
      <c r="O2683" s="7">
        <v>45247</v>
      </c>
      <c r="P2683" s="9"/>
      <c r="Q2683" s="9"/>
      <c r="R2683" s="9" t="s">
        <v>34</v>
      </c>
      <c r="S2683" s="16" t="s">
        <v>65</v>
      </c>
      <c r="T2683" s="16" t="s">
        <v>153</v>
      </c>
      <c r="U2683" s="16"/>
      <c r="V2683" s="16"/>
      <c r="W2683" s="16" t="s">
        <v>234</v>
      </c>
      <c r="X2683" s="16" t="s">
        <v>38</v>
      </c>
      <c r="Y2683">
        <v>7</v>
      </c>
      <c r="Z2683">
        <v>3</v>
      </c>
      <c r="AA2683">
        <v>2.1</v>
      </c>
      <c r="AB2683">
        <v>2</v>
      </c>
      <c r="AC2683">
        <v>0.16666666666666666</v>
      </c>
      <c r="AD2683">
        <v>3</v>
      </c>
      <c r="AE2683" t="s">
        <v>2240</v>
      </c>
    </row>
    <row r="2684" spans="1:31" x14ac:dyDescent="0.25">
      <c r="A2684" s="16" t="s">
        <v>23</v>
      </c>
      <c r="B2684" s="16" t="s">
        <v>39</v>
      </c>
      <c r="C2684" s="16" t="s">
        <v>789</v>
      </c>
      <c r="D2684" s="16" t="s">
        <v>3139</v>
      </c>
      <c r="E2684" s="16" t="s">
        <v>27</v>
      </c>
      <c r="F2684" s="16" t="s">
        <v>28</v>
      </c>
      <c r="G2684" s="16" t="s">
        <v>393</v>
      </c>
      <c r="H2684" s="16" t="s">
        <v>106</v>
      </c>
      <c r="I2684" s="16" t="s">
        <v>106</v>
      </c>
      <c r="J2684" s="16" t="s">
        <v>106</v>
      </c>
      <c r="K2684" s="16" t="s">
        <v>821</v>
      </c>
      <c r="L2684" s="9"/>
      <c r="M2684" s="9">
        <v>45247</v>
      </c>
      <c r="N2684" s="9">
        <v>45247</v>
      </c>
      <c r="O2684" s="7">
        <v>45247</v>
      </c>
      <c r="P2684" s="9"/>
      <c r="Q2684" s="9"/>
      <c r="R2684" s="9" t="s">
        <v>34</v>
      </c>
      <c r="S2684" s="16" t="s">
        <v>65</v>
      </c>
      <c r="T2684" s="16" t="s">
        <v>153</v>
      </c>
      <c r="U2684" s="16"/>
      <c r="V2684" s="16"/>
      <c r="W2684" s="16" t="s">
        <v>234</v>
      </c>
      <c r="X2684" s="16" t="s">
        <v>38</v>
      </c>
      <c r="Y2684">
        <v>7</v>
      </c>
      <c r="Z2684">
        <v>3</v>
      </c>
      <c r="AA2684">
        <v>2.1</v>
      </c>
      <c r="AB2684">
        <v>2</v>
      </c>
      <c r="AC2684">
        <v>0.16666666666666666</v>
      </c>
      <c r="AD2684">
        <v>3</v>
      </c>
      <c r="AE2684" t="s">
        <v>2241</v>
      </c>
    </row>
    <row r="2685" spans="1:31" x14ac:dyDescent="0.25">
      <c r="A2685" s="16" t="s">
        <v>23</v>
      </c>
      <c r="B2685" s="16" t="s">
        <v>39</v>
      </c>
      <c r="C2685" s="16" t="s">
        <v>789</v>
      </c>
      <c r="D2685" s="16" t="s">
        <v>3139</v>
      </c>
      <c r="E2685" s="16" t="s">
        <v>27</v>
      </c>
      <c r="F2685" s="16" t="s">
        <v>28</v>
      </c>
      <c r="G2685" s="16" t="s">
        <v>393</v>
      </c>
      <c r="H2685" s="16" t="s">
        <v>106</v>
      </c>
      <c r="I2685" s="16" t="s">
        <v>106</v>
      </c>
      <c r="J2685" s="16" t="s">
        <v>106</v>
      </c>
      <c r="K2685" s="16" t="s">
        <v>822</v>
      </c>
      <c r="L2685" s="9"/>
      <c r="M2685" s="9">
        <v>45247</v>
      </c>
      <c r="N2685" s="9">
        <v>45247</v>
      </c>
      <c r="O2685" s="7">
        <v>45247</v>
      </c>
      <c r="P2685" s="9"/>
      <c r="Q2685" s="9"/>
      <c r="R2685" s="9" t="s">
        <v>34</v>
      </c>
      <c r="S2685" s="16" t="s">
        <v>65</v>
      </c>
      <c r="T2685" s="16" t="s">
        <v>153</v>
      </c>
      <c r="U2685" s="16"/>
      <c r="V2685" s="16"/>
      <c r="W2685" s="16" t="s">
        <v>234</v>
      </c>
      <c r="X2685" s="16" t="s">
        <v>38</v>
      </c>
      <c r="Y2685">
        <v>7</v>
      </c>
      <c r="Z2685">
        <v>3</v>
      </c>
      <c r="AA2685">
        <v>2.1</v>
      </c>
      <c r="AB2685">
        <v>2</v>
      </c>
      <c r="AC2685">
        <v>0.16666666666666666</v>
      </c>
      <c r="AD2685">
        <v>3</v>
      </c>
      <c r="AE2685" t="s">
        <v>2242</v>
      </c>
    </row>
    <row r="2686" spans="1:31" x14ac:dyDescent="0.25">
      <c r="A2686" s="16" t="s">
        <v>23</v>
      </c>
      <c r="B2686" s="16" t="s">
        <v>39</v>
      </c>
      <c r="C2686" s="16" t="s">
        <v>789</v>
      </c>
      <c r="D2686" s="16" t="s">
        <v>3139</v>
      </c>
      <c r="E2686" s="16" t="s">
        <v>27</v>
      </c>
      <c r="F2686" s="16" t="s">
        <v>28</v>
      </c>
      <c r="G2686" s="16" t="s">
        <v>393</v>
      </c>
      <c r="H2686" s="16" t="s">
        <v>106</v>
      </c>
      <c r="I2686" s="16" t="s">
        <v>106</v>
      </c>
      <c r="J2686" s="16" t="s">
        <v>106</v>
      </c>
      <c r="K2686" s="16" t="s">
        <v>823</v>
      </c>
      <c r="L2686" s="9"/>
      <c r="M2686" s="9">
        <v>45247</v>
      </c>
      <c r="N2686" s="9">
        <v>45247</v>
      </c>
      <c r="O2686" s="7">
        <v>45247</v>
      </c>
      <c r="P2686" s="9"/>
      <c r="Q2686" s="9"/>
      <c r="R2686" s="9" t="s">
        <v>34</v>
      </c>
      <c r="S2686" s="16" t="s">
        <v>65</v>
      </c>
      <c r="T2686" s="16" t="s">
        <v>153</v>
      </c>
      <c r="U2686" s="16"/>
      <c r="V2686" s="16"/>
      <c r="W2686" s="16" t="s">
        <v>234</v>
      </c>
      <c r="X2686" s="16" t="s">
        <v>38</v>
      </c>
      <c r="Y2686">
        <v>7</v>
      </c>
      <c r="Z2686">
        <v>3</v>
      </c>
      <c r="AA2686">
        <v>2.1</v>
      </c>
      <c r="AB2686">
        <v>2</v>
      </c>
      <c r="AC2686">
        <v>0.16666666666666666</v>
      </c>
      <c r="AD2686">
        <v>3</v>
      </c>
      <c r="AE2686" t="s">
        <v>2243</v>
      </c>
    </row>
    <row r="2687" spans="1:31" x14ac:dyDescent="0.25">
      <c r="A2687" s="16" t="s">
        <v>23</v>
      </c>
      <c r="B2687" s="16" t="s">
        <v>39</v>
      </c>
      <c r="C2687" s="16" t="s">
        <v>789</v>
      </c>
      <c r="D2687" s="16" t="s">
        <v>3139</v>
      </c>
      <c r="E2687" s="16" t="s">
        <v>27</v>
      </c>
      <c r="F2687" s="16" t="s">
        <v>28</v>
      </c>
      <c r="G2687" s="16" t="s">
        <v>393</v>
      </c>
      <c r="H2687" s="16" t="s">
        <v>106</v>
      </c>
      <c r="I2687" s="16" t="s">
        <v>106</v>
      </c>
      <c r="J2687" s="16" t="s">
        <v>106</v>
      </c>
      <c r="K2687" s="16" t="s">
        <v>3565</v>
      </c>
      <c r="L2687" s="9"/>
      <c r="M2687" s="9">
        <v>45247</v>
      </c>
      <c r="N2687" s="9">
        <v>45247</v>
      </c>
      <c r="O2687" s="7">
        <v>45247</v>
      </c>
      <c r="P2687" s="9"/>
      <c r="Q2687" s="9"/>
      <c r="R2687" s="9" t="s">
        <v>34</v>
      </c>
      <c r="S2687" s="16" t="s">
        <v>65</v>
      </c>
      <c r="T2687" s="16" t="s">
        <v>153</v>
      </c>
      <c r="U2687" s="16"/>
      <c r="V2687" s="16"/>
      <c r="W2687" s="16" t="s">
        <v>234</v>
      </c>
      <c r="X2687" s="16" t="s">
        <v>38</v>
      </c>
      <c r="Y2687">
        <v>7</v>
      </c>
      <c r="Z2687">
        <v>3</v>
      </c>
      <c r="AA2687">
        <v>2.1</v>
      </c>
      <c r="AB2687">
        <v>2</v>
      </c>
      <c r="AC2687">
        <v>0.16666666666666666</v>
      </c>
      <c r="AD2687">
        <v>3</v>
      </c>
      <c r="AE2687" t="s">
        <v>3566</v>
      </c>
    </row>
    <row r="2688" spans="1:31" x14ac:dyDescent="0.25">
      <c r="A2688" s="16" t="s">
        <v>23</v>
      </c>
      <c r="B2688" s="16" t="s">
        <v>39</v>
      </c>
      <c r="C2688" s="16" t="s">
        <v>789</v>
      </c>
      <c r="D2688" s="16" t="s">
        <v>3139</v>
      </c>
      <c r="E2688" s="16" t="s">
        <v>27</v>
      </c>
      <c r="F2688" s="16" t="s">
        <v>28</v>
      </c>
      <c r="G2688" s="16" t="s">
        <v>393</v>
      </c>
      <c r="H2688" s="16" t="s">
        <v>106</v>
      </c>
      <c r="I2688" s="16" t="s">
        <v>106</v>
      </c>
      <c r="J2688" s="16" t="s">
        <v>106</v>
      </c>
      <c r="K2688" s="16" t="s">
        <v>3567</v>
      </c>
      <c r="L2688" s="9"/>
      <c r="M2688" s="9">
        <v>45247</v>
      </c>
      <c r="N2688" s="9">
        <v>45247</v>
      </c>
      <c r="O2688" s="7">
        <v>45247</v>
      </c>
      <c r="P2688" s="9"/>
      <c r="Q2688" s="9"/>
      <c r="R2688" s="9" t="s">
        <v>34</v>
      </c>
      <c r="S2688" s="16" t="s">
        <v>65</v>
      </c>
      <c r="T2688" s="16" t="s">
        <v>153</v>
      </c>
      <c r="U2688" s="16"/>
      <c r="V2688" s="16"/>
      <c r="W2688" s="16" t="s">
        <v>234</v>
      </c>
      <c r="X2688" s="16" t="s">
        <v>38</v>
      </c>
      <c r="Y2688">
        <v>7</v>
      </c>
      <c r="Z2688">
        <v>3</v>
      </c>
      <c r="AA2688">
        <v>2.1</v>
      </c>
      <c r="AB2688">
        <v>2</v>
      </c>
      <c r="AC2688">
        <v>0.16666666666666666</v>
      </c>
      <c r="AD2688">
        <v>3</v>
      </c>
      <c r="AE2688" t="s">
        <v>3568</v>
      </c>
    </row>
    <row r="2689" spans="1:31" x14ac:dyDescent="0.25">
      <c r="A2689" s="16" t="s">
        <v>23</v>
      </c>
      <c r="B2689" s="16" t="s">
        <v>39</v>
      </c>
      <c r="C2689" s="16" t="s">
        <v>789</v>
      </c>
      <c r="D2689" s="16" t="s">
        <v>3139</v>
      </c>
      <c r="E2689" s="16" t="s">
        <v>27</v>
      </c>
      <c r="F2689" s="16" t="s">
        <v>28</v>
      </c>
      <c r="G2689" s="16" t="s">
        <v>393</v>
      </c>
      <c r="H2689" s="16" t="s">
        <v>106</v>
      </c>
      <c r="I2689" s="16" t="s">
        <v>106</v>
      </c>
      <c r="J2689" s="16" t="s">
        <v>106</v>
      </c>
      <c r="K2689" s="16" t="s">
        <v>824</v>
      </c>
      <c r="L2689" s="9"/>
      <c r="M2689" s="9">
        <v>45247</v>
      </c>
      <c r="N2689" s="9">
        <v>45247</v>
      </c>
      <c r="O2689" s="7">
        <v>45247</v>
      </c>
      <c r="P2689" s="9"/>
      <c r="Q2689" s="9"/>
      <c r="R2689" s="9" t="s">
        <v>34</v>
      </c>
      <c r="S2689" s="16" t="s">
        <v>65</v>
      </c>
      <c r="T2689" s="16" t="s">
        <v>153</v>
      </c>
      <c r="U2689" s="16"/>
      <c r="V2689" s="16"/>
      <c r="W2689" s="16" t="s">
        <v>234</v>
      </c>
      <c r="X2689" s="16" t="s">
        <v>38</v>
      </c>
      <c r="Y2689">
        <v>7</v>
      </c>
      <c r="Z2689">
        <v>3</v>
      </c>
      <c r="AA2689">
        <v>2.1</v>
      </c>
      <c r="AB2689">
        <v>2</v>
      </c>
      <c r="AC2689">
        <v>0.16666666666666666</v>
      </c>
      <c r="AD2689">
        <v>3</v>
      </c>
      <c r="AE2689" t="s">
        <v>2244</v>
      </c>
    </row>
    <row r="2690" spans="1:31" x14ac:dyDescent="0.25">
      <c r="A2690" s="16" t="s">
        <v>23</v>
      </c>
      <c r="B2690" s="16" t="s">
        <v>39</v>
      </c>
      <c r="C2690" s="16" t="s">
        <v>789</v>
      </c>
      <c r="D2690" s="16" t="s">
        <v>3139</v>
      </c>
      <c r="E2690" s="16" t="s">
        <v>27</v>
      </c>
      <c r="F2690" s="16" t="s">
        <v>28</v>
      </c>
      <c r="G2690" s="16" t="s">
        <v>393</v>
      </c>
      <c r="H2690" s="16" t="s">
        <v>106</v>
      </c>
      <c r="I2690" s="16" t="s">
        <v>106</v>
      </c>
      <c r="J2690" s="16" t="s">
        <v>106</v>
      </c>
      <c r="K2690" s="16" t="s">
        <v>436</v>
      </c>
      <c r="L2690" s="9"/>
      <c r="M2690" s="9">
        <v>45247</v>
      </c>
      <c r="N2690" s="9">
        <v>45247</v>
      </c>
      <c r="O2690" s="7">
        <v>45247</v>
      </c>
      <c r="P2690" s="9"/>
      <c r="Q2690" s="9"/>
      <c r="R2690" s="9" t="s">
        <v>34</v>
      </c>
      <c r="S2690" s="16" t="s">
        <v>65</v>
      </c>
      <c r="T2690" s="16" t="s">
        <v>153</v>
      </c>
      <c r="U2690" s="16"/>
      <c r="V2690" s="16"/>
      <c r="W2690" s="16" t="s">
        <v>234</v>
      </c>
      <c r="X2690" s="16" t="s">
        <v>38</v>
      </c>
      <c r="Y2690">
        <v>7</v>
      </c>
      <c r="Z2690">
        <v>3</v>
      </c>
      <c r="AA2690">
        <v>2.1</v>
      </c>
      <c r="AB2690">
        <v>2</v>
      </c>
      <c r="AC2690">
        <v>0.16666666666666666</v>
      </c>
      <c r="AD2690">
        <v>3</v>
      </c>
      <c r="AE2690" t="s">
        <v>1728</v>
      </c>
    </row>
    <row r="2691" spans="1:31" x14ac:dyDescent="0.25">
      <c r="A2691" s="16" t="s">
        <v>23</v>
      </c>
      <c r="B2691" s="16" t="s">
        <v>39</v>
      </c>
      <c r="C2691" s="16" t="s">
        <v>789</v>
      </c>
      <c r="D2691" s="16" t="s">
        <v>3139</v>
      </c>
      <c r="E2691" s="16" t="s">
        <v>27</v>
      </c>
      <c r="F2691" s="16" t="s">
        <v>28</v>
      </c>
      <c r="G2691" s="16" t="s">
        <v>393</v>
      </c>
      <c r="H2691" s="16" t="s">
        <v>106</v>
      </c>
      <c r="I2691" s="16" t="s">
        <v>106</v>
      </c>
      <c r="J2691" s="16" t="s">
        <v>106</v>
      </c>
      <c r="K2691" s="16" t="s">
        <v>3577</v>
      </c>
      <c r="L2691" s="9"/>
      <c r="M2691" s="9">
        <v>45247</v>
      </c>
      <c r="N2691" s="9">
        <v>45247</v>
      </c>
      <c r="O2691" s="7">
        <v>45247</v>
      </c>
      <c r="P2691" s="9"/>
      <c r="Q2691" s="9"/>
      <c r="R2691" s="9" t="s">
        <v>34</v>
      </c>
      <c r="S2691" s="16" t="s">
        <v>65</v>
      </c>
      <c r="T2691" s="16" t="s">
        <v>153</v>
      </c>
      <c r="U2691" s="16"/>
      <c r="V2691" s="16"/>
      <c r="W2691" s="16" t="s">
        <v>234</v>
      </c>
      <c r="X2691" s="16" t="s">
        <v>38</v>
      </c>
      <c r="Y2691">
        <v>7</v>
      </c>
      <c r="Z2691">
        <v>3</v>
      </c>
      <c r="AA2691">
        <v>2.1</v>
      </c>
      <c r="AB2691">
        <v>2</v>
      </c>
      <c r="AC2691">
        <v>0.16666666666666666</v>
      </c>
      <c r="AD2691">
        <v>3</v>
      </c>
      <c r="AE2691" t="s">
        <v>3578</v>
      </c>
    </row>
    <row r="2692" spans="1:31" x14ac:dyDescent="0.25">
      <c r="A2692" s="16" t="s">
        <v>23</v>
      </c>
      <c r="B2692" s="16" t="s">
        <v>39</v>
      </c>
      <c r="C2692" s="16" t="s">
        <v>789</v>
      </c>
      <c r="D2692" s="16" t="s">
        <v>3139</v>
      </c>
      <c r="E2692" s="16" t="s">
        <v>27</v>
      </c>
      <c r="F2692" s="16" t="s">
        <v>28</v>
      </c>
      <c r="G2692" s="16" t="s">
        <v>393</v>
      </c>
      <c r="H2692" s="16" t="s">
        <v>106</v>
      </c>
      <c r="I2692" s="16" t="s">
        <v>106</v>
      </c>
      <c r="J2692" s="16" t="s">
        <v>106</v>
      </c>
      <c r="K2692" s="16" t="s">
        <v>437</v>
      </c>
      <c r="L2692" s="9"/>
      <c r="M2692" s="9">
        <v>45247</v>
      </c>
      <c r="N2692" s="9">
        <v>45247</v>
      </c>
      <c r="O2692" s="7">
        <v>45247</v>
      </c>
      <c r="P2692" s="9"/>
      <c r="Q2692" s="9"/>
      <c r="R2692" s="9" t="s">
        <v>34</v>
      </c>
      <c r="S2692" s="16" t="s">
        <v>65</v>
      </c>
      <c r="T2692" s="16" t="s">
        <v>153</v>
      </c>
      <c r="U2692" s="16"/>
      <c r="V2692" s="16"/>
      <c r="W2692" s="16" t="s">
        <v>234</v>
      </c>
      <c r="X2692" s="16" t="s">
        <v>38</v>
      </c>
      <c r="Y2692">
        <v>7</v>
      </c>
      <c r="Z2692">
        <v>3</v>
      </c>
      <c r="AA2692">
        <v>2.1</v>
      </c>
      <c r="AB2692">
        <v>2</v>
      </c>
      <c r="AC2692">
        <v>0.16666666666666666</v>
      </c>
      <c r="AD2692">
        <v>3</v>
      </c>
      <c r="AE2692" t="s">
        <v>1729</v>
      </c>
    </row>
    <row r="2693" spans="1:31" x14ac:dyDescent="0.25">
      <c r="A2693" s="16" t="s">
        <v>23</v>
      </c>
      <c r="B2693" s="16" t="s">
        <v>39</v>
      </c>
      <c r="C2693" s="16" t="s">
        <v>789</v>
      </c>
      <c r="D2693" s="16" t="s">
        <v>3139</v>
      </c>
      <c r="E2693" s="16" t="s">
        <v>27</v>
      </c>
      <c r="F2693" s="16" t="s">
        <v>28</v>
      </c>
      <c r="G2693" s="16" t="s">
        <v>393</v>
      </c>
      <c r="H2693" s="16" t="s">
        <v>106</v>
      </c>
      <c r="I2693" s="16" t="s">
        <v>106</v>
      </c>
      <c r="J2693" s="16" t="s">
        <v>106</v>
      </c>
      <c r="K2693" s="16" t="s">
        <v>4131</v>
      </c>
      <c r="L2693" s="9"/>
      <c r="M2693" s="9">
        <v>45247</v>
      </c>
      <c r="N2693" s="9">
        <v>45247</v>
      </c>
      <c r="O2693" s="7">
        <v>45247</v>
      </c>
      <c r="P2693" s="9"/>
      <c r="Q2693" s="9"/>
      <c r="R2693" s="9" t="s">
        <v>34</v>
      </c>
      <c r="S2693" s="16" t="s">
        <v>65</v>
      </c>
      <c r="T2693" s="16" t="s">
        <v>153</v>
      </c>
      <c r="U2693" s="16"/>
      <c r="V2693" s="16"/>
      <c r="W2693" s="16" t="s">
        <v>234</v>
      </c>
      <c r="X2693" s="16" t="s">
        <v>38</v>
      </c>
      <c r="Y2693">
        <v>7</v>
      </c>
      <c r="Z2693">
        <v>3</v>
      </c>
      <c r="AA2693">
        <v>2.1</v>
      </c>
      <c r="AB2693">
        <v>2</v>
      </c>
      <c r="AC2693">
        <v>0.16666666666666666</v>
      </c>
      <c r="AD2693">
        <v>3</v>
      </c>
      <c r="AE2693" t="s">
        <v>4132</v>
      </c>
    </row>
    <row r="2694" spans="1:31" x14ac:dyDescent="0.25">
      <c r="A2694" s="16" t="s">
        <v>23</v>
      </c>
      <c r="B2694" s="16" t="s">
        <v>39</v>
      </c>
      <c r="C2694" s="16" t="s">
        <v>789</v>
      </c>
      <c r="D2694" s="16" t="s">
        <v>3139</v>
      </c>
      <c r="E2694" s="16" t="s">
        <v>27</v>
      </c>
      <c r="F2694" s="16" t="s">
        <v>28</v>
      </c>
      <c r="G2694" s="16" t="s">
        <v>393</v>
      </c>
      <c r="H2694" s="16" t="s">
        <v>106</v>
      </c>
      <c r="I2694" s="16" t="s">
        <v>106</v>
      </c>
      <c r="J2694" s="16" t="s">
        <v>106</v>
      </c>
      <c r="K2694" s="16" t="s">
        <v>4133</v>
      </c>
      <c r="L2694" s="9"/>
      <c r="M2694" s="9">
        <v>45247</v>
      </c>
      <c r="N2694" s="9">
        <v>45247</v>
      </c>
      <c r="O2694" s="7">
        <v>45247</v>
      </c>
      <c r="P2694" s="9"/>
      <c r="Q2694" s="9"/>
      <c r="R2694" s="9" t="s">
        <v>34</v>
      </c>
      <c r="S2694" s="16" t="s">
        <v>65</v>
      </c>
      <c r="T2694" s="16" t="s">
        <v>153</v>
      </c>
      <c r="U2694" s="16"/>
      <c r="V2694" s="16"/>
      <c r="W2694" s="16" t="s">
        <v>234</v>
      </c>
      <c r="X2694" s="16" t="s">
        <v>38</v>
      </c>
      <c r="Y2694">
        <v>7</v>
      </c>
      <c r="Z2694">
        <v>3</v>
      </c>
      <c r="AA2694">
        <v>2.1</v>
      </c>
      <c r="AB2694">
        <v>2</v>
      </c>
      <c r="AC2694">
        <v>0.16666666666666666</v>
      </c>
      <c r="AD2694">
        <v>3</v>
      </c>
      <c r="AE2694" t="s">
        <v>4134</v>
      </c>
    </row>
    <row r="2695" spans="1:31" x14ac:dyDescent="0.25">
      <c r="A2695" s="16" t="s">
        <v>23</v>
      </c>
      <c r="B2695" s="16" t="s">
        <v>39</v>
      </c>
      <c r="C2695" s="16" t="s">
        <v>789</v>
      </c>
      <c r="D2695" s="16" t="s">
        <v>3139</v>
      </c>
      <c r="E2695" s="16" t="s">
        <v>27</v>
      </c>
      <c r="F2695" s="16" t="s">
        <v>28</v>
      </c>
      <c r="G2695" s="16" t="s">
        <v>393</v>
      </c>
      <c r="H2695" s="16" t="s">
        <v>106</v>
      </c>
      <c r="I2695" s="16" t="s">
        <v>106</v>
      </c>
      <c r="J2695" s="16" t="s">
        <v>106</v>
      </c>
      <c r="K2695" s="16" t="s">
        <v>4135</v>
      </c>
      <c r="L2695" s="9"/>
      <c r="M2695" s="9">
        <v>45247</v>
      </c>
      <c r="N2695" s="9">
        <v>45247</v>
      </c>
      <c r="O2695" s="7">
        <v>45247</v>
      </c>
      <c r="P2695" s="9"/>
      <c r="Q2695" s="9"/>
      <c r="R2695" s="9" t="s">
        <v>34</v>
      </c>
      <c r="S2695" s="16" t="s">
        <v>65</v>
      </c>
      <c r="T2695" s="16" t="s">
        <v>153</v>
      </c>
      <c r="U2695" s="16"/>
      <c r="V2695" s="16"/>
      <c r="W2695" s="16" t="s">
        <v>234</v>
      </c>
      <c r="X2695" s="16" t="s">
        <v>38</v>
      </c>
      <c r="Y2695">
        <v>7</v>
      </c>
      <c r="Z2695">
        <v>3</v>
      </c>
      <c r="AA2695">
        <v>2.1</v>
      </c>
      <c r="AB2695">
        <v>2</v>
      </c>
      <c r="AC2695">
        <v>0.16666666666666666</v>
      </c>
      <c r="AD2695">
        <v>3</v>
      </c>
      <c r="AE2695" t="s">
        <v>4136</v>
      </c>
    </row>
    <row r="2696" spans="1:31" x14ac:dyDescent="0.25">
      <c r="A2696" s="16" t="s">
        <v>23</v>
      </c>
      <c r="B2696" s="16" t="s">
        <v>39</v>
      </c>
      <c r="C2696" s="16" t="s">
        <v>789</v>
      </c>
      <c r="D2696" s="16" t="s">
        <v>3139</v>
      </c>
      <c r="E2696" s="16" t="s">
        <v>27</v>
      </c>
      <c r="F2696" s="16" t="s">
        <v>28</v>
      </c>
      <c r="G2696" s="16" t="s">
        <v>393</v>
      </c>
      <c r="H2696" s="16" t="s">
        <v>106</v>
      </c>
      <c r="I2696" s="16" t="s">
        <v>106</v>
      </c>
      <c r="J2696" s="16" t="s">
        <v>106</v>
      </c>
      <c r="K2696" s="16" t="s">
        <v>4137</v>
      </c>
      <c r="L2696" s="9"/>
      <c r="M2696" s="9">
        <v>45247</v>
      </c>
      <c r="N2696" s="9">
        <v>45247</v>
      </c>
      <c r="O2696" s="7">
        <v>45247</v>
      </c>
      <c r="P2696" s="9"/>
      <c r="Q2696" s="9"/>
      <c r="R2696" s="9" t="s">
        <v>34</v>
      </c>
      <c r="S2696" s="16" t="s">
        <v>65</v>
      </c>
      <c r="T2696" s="16" t="s">
        <v>153</v>
      </c>
      <c r="U2696" s="16"/>
      <c r="V2696" s="16"/>
      <c r="W2696" s="16" t="s">
        <v>234</v>
      </c>
      <c r="X2696" s="16" t="s">
        <v>38</v>
      </c>
      <c r="Y2696">
        <v>7</v>
      </c>
      <c r="Z2696">
        <v>3</v>
      </c>
      <c r="AA2696">
        <v>2.1</v>
      </c>
      <c r="AB2696">
        <v>2</v>
      </c>
      <c r="AC2696">
        <v>0.16666666666666666</v>
      </c>
      <c r="AD2696">
        <v>3</v>
      </c>
      <c r="AE2696" t="s">
        <v>4138</v>
      </c>
    </row>
    <row r="2697" spans="1:31" x14ac:dyDescent="0.25">
      <c r="A2697" s="16" t="s">
        <v>23</v>
      </c>
      <c r="B2697" s="16" t="s">
        <v>39</v>
      </c>
      <c r="C2697" s="16" t="s">
        <v>789</v>
      </c>
      <c r="D2697" s="16" t="s">
        <v>3139</v>
      </c>
      <c r="E2697" s="16" t="s">
        <v>27</v>
      </c>
      <c r="F2697" s="16" t="s">
        <v>28</v>
      </c>
      <c r="G2697" s="16" t="s">
        <v>393</v>
      </c>
      <c r="H2697" s="16" t="s">
        <v>106</v>
      </c>
      <c r="I2697" s="16" t="s">
        <v>106</v>
      </c>
      <c r="J2697" s="16" t="s">
        <v>106</v>
      </c>
      <c r="K2697" s="16" t="s">
        <v>439</v>
      </c>
      <c r="L2697" s="9"/>
      <c r="M2697" s="9">
        <v>45247</v>
      </c>
      <c r="N2697" s="9">
        <v>45247</v>
      </c>
      <c r="O2697" s="7">
        <v>45247</v>
      </c>
      <c r="P2697" s="9"/>
      <c r="Q2697" s="9"/>
      <c r="R2697" s="9" t="s">
        <v>34</v>
      </c>
      <c r="S2697" s="16" t="s">
        <v>65</v>
      </c>
      <c r="T2697" s="16" t="s">
        <v>153</v>
      </c>
      <c r="U2697" s="16"/>
      <c r="V2697" s="16"/>
      <c r="W2697" s="16" t="s">
        <v>234</v>
      </c>
      <c r="X2697" s="16" t="s">
        <v>38</v>
      </c>
      <c r="Y2697">
        <v>7</v>
      </c>
      <c r="Z2697">
        <v>3</v>
      </c>
      <c r="AA2697">
        <v>2.1</v>
      </c>
      <c r="AB2697">
        <v>2</v>
      </c>
      <c r="AC2697">
        <v>0.16666666666666666</v>
      </c>
      <c r="AD2697">
        <v>3</v>
      </c>
      <c r="AE2697" t="s">
        <v>1731</v>
      </c>
    </row>
    <row r="2698" spans="1:31" x14ac:dyDescent="0.25">
      <c r="A2698" s="16" t="s">
        <v>23</v>
      </c>
      <c r="B2698" s="16" t="s">
        <v>39</v>
      </c>
      <c r="C2698" s="16" t="s">
        <v>789</v>
      </c>
      <c r="D2698" s="16" t="s">
        <v>3139</v>
      </c>
      <c r="E2698" s="16" t="s">
        <v>27</v>
      </c>
      <c r="F2698" s="16" t="s">
        <v>28</v>
      </c>
      <c r="G2698" s="16" t="s">
        <v>393</v>
      </c>
      <c r="H2698" s="16" t="s">
        <v>106</v>
      </c>
      <c r="I2698" s="16" t="s">
        <v>106</v>
      </c>
      <c r="J2698" s="16" t="s">
        <v>106</v>
      </c>
      <c r="K2698" s="16" t="s">
        <v>439</v>
      </c>
      <c r="L2698" s="9"/>
      <c r="M2698" s="9">
        <v>45247</v>
      </c>
      <c r="N2698" s="9">
        <v>45247</v>
      </c>
      <c r="O2698" s="7">
        <v>45247</v>
      </c>
      <c r="P2698" s="9"/>
      <c r="Q2698" s="9"/>
      <c r="R2698" s="9" t="s">
        <v>34</v>
      </c>
      <c r="S2698" s="16" t="s">
        <v>65</v>
      </c>
      <c r="T2698" s="16" t="s">
        <v>153</v>
      </c>
      <c r="U2698" s="16"/>
      <c r="V2698" s="16"/>
      <c r="W2698" s="16" t="s">
        <v>234</v>
      </c>
      <c r="X2698" s="16" t="s">
        <v>38</v>
      </c>
      <c r="Y2698">
        <v>7</v>
      </c>
      <c r="Z2698">
        <v>3</v>
      </c>
      <c r="AA2698">
        <v>2.1</v>
      </c>
      <c r="AB2698">
        <v>2</v>
      </c>
      <c r="AC2698">
        <v>0.16666666666666666</v>
      </c>
      <c r="AD2698">
        <v>3</v>
      </c>
      <c r="AE2698" t="s">
        <v>1731</v>
      </c>
    </row>
    <row r="2699" spans="1:31" x14ac:dyDescent="0.25">
      <c r="A2699" s="16" t="s">
        <v>23</v>
      </c>
      <c r="B2699" s="16" t="s">
        <v>39</v>
      </c>
      <c r="C2699" s="16" t="s">
        <v>789</v>
      </c>
      <c r="D2699" s="16" t="s">
        <v>3139</v>
      </c>
      <c r="E2699" s="16" t="s">
        <v>27</v>
      </c>
      <c r="F2699" s="16" t="s">
        <v>28</v>
      </c>
      <c r="G2699" s="16" t="s">
        <v>393</v>
      </c>
      <c r="H2699" s="16" t="s">
        <v>106</v>
      </c>
      <c r="I2699" s="16" t="s">
        <v>106</v>
      </c>
      <c r="J2699" s="16" t="s">
        <v>106</v>
      </c>
      <c r="K2699" s="16" t="s">
        <v>440</v>
      </c>
      <c r="L2699" s="9"/>
      <c r="M2699" s="9">
        <v>45247</v>
      </c>
      <c r="N2699" s="9">
        <v>45247</v>
      </c>
      <c r="O2699" s="7">
        <v>45247</v>
      </c>
      <c r="P2699" s="9"/>
      <c r="Q2699" s="9"/>
      <c r="R2699" s="9" t="s">
        <v>34</v>
      </c>
      <c r="S2699" s="16" t="s">
        <v>65</v>
      </c>
      <c r="T2699" s="16" t="s">
        <v>153</v>
      </c>
      <c r="U2699" s="16"/>
      <c r="V2699" s="16"/>
      <c r="W2699" s="16" t="s">
        <v>234</v>
      </c>
      <c r="X2699" s="16" t="s">
        <v>38</v>
      </c>
      <c r="Y2699">
        <v>7</v>
      </c>
      <c r="Z2699">
        <v>3</v>
      </c>
      <c r="AA2699">
        <v>2.1</v>
      </c>
      <c r="AB2699">
        <v>2</v>
      </c>
      <c r="AC2699">
        <v>0.16666666666666666</v>
      </c>
      <c r="AD2699">
        <v>3</v>
      </c>
      <c r="AE2699" t="s">
        <v>1652</v>
      </c>
    </row>
    <row r="2700" spans="1:31" x14ac:dyDescent="0.25">
      <c r="A2700" s="16" t="s">
        <v>23</v>
      </c>
      <c r="B2700" s="16" t="s">
        <v>39</v>
      </c>
      <c r="C2700" s="16" t="s">
        <v>789</v>
      </c>
      <c r="D2700" s="16" t="s">
        <v>3139</v>
      </c>
      <c r="E2700" s="16" t="s">
        <v>27</v>
      </c>
      <c r="F2700" s="16" t="s">
        <v>28</v>
      </c>
      <c r="G2700" s="16" t="s">
        <v>393</v>
      </c>
      <c r="H2700" s="16" t="s">
        <v>106</v>
      </c>
      <c r="I2700" s="16" t="s">
        <v>106</v>
      </c>
      <c r="J2700" s="16" t="s">
        <v>106</v>
      </c>
      <c r="K2700" s="16" t="s">
        <v>825</v>
      </c>
      <c r="L2700" s="9"/>
      <c r="M2700" s="9">
        <v>45247</v>
      </c>
      <c r="N2700" s="9">
        <v>45247</v>
      </c>
      <c r="O2700" s="7">
        <v>45247</v>
      </c>
      <c r="P2700" s="9"/>
      <c r="Q2700" s="9"/>
      <c r="R2700" s="9" t="s">
        <v>34</v>
      </c>
      <c r="S2700" s="16" t="s">
        <v>65</v>
      </c>
      <c r="T2700" s="16" t="s">
        <v>153</v>
      </c>
      <c r="U2700" s="16"/>
      <c r="V2700" s="16"/>
      <c r="W2700" s="16" t="s">
        <v>234</v>
      </c>
      <c r="X2700" s="16" t="s">
        <v>38</v>
      </c>
      <c r="Y2700">
        <v>7</v>
      </c>
      <c r="Z2700">
        <v>3</v>
      </c>
      <c r="AA2700">
        <v>2.1</v>
      </c>
      <c r="AB2700">
        <v>2</v>
      </c>
      <c r="AC2700">
        <v>0.16666666666666666</v>
      </c>
      <c r="AD2700">
        <v>3</v>
      </c>
      <c r="AE2700" t="s">
        <v>2245</v>
      </c>
    </row>
    <row r="2701" spans="1:31" x14ac:dyDescent="0.25">
      <c r="A2701" s="16" t="s">
        <v>23</v>
      </c>
      <c r="B2701" s="16" t="s">
        <v>39</v>
      </c>
      <c r="C2701" s="16" t="s">
        <v>789</v>
      </c>
      <c r="D2701" s="16" t="s">
        <v>3139</v>
      </c>
      <c r="E2701" s="16" t="s">
        <v>27</v>
      </c>
      <c r="F2701" s="16" t="s">
        <v>28</v>
      </c>
      <c r="G2701" s="16" t="s">
        <v>393</v>
      </c>
      <c r="H2701" s="16" t="s">
        <v>106</v>
      </c>
      <c r="I2701" s="16" t="s">
        <v>106</v>
      </c>
      <c r="J2701" s="16" t="s">
        <v>106</v>
      </c>
      <c r="K2701" s="16" t="s">
        <v>826</v>
      </c>
      <c r="L2701" s="9"/>
      <c r="M2701" s="9">
        <v>45247</v>
      </c>
      <c r="N2701" s="9">
        <v>45247</v>
      </c>
      <c r="O2701" s="7">
        <v>45247</v>
      </c>
      <c r="P2701" s="9"/>
      <c r="Q2701" s="9"/>
      <c r="R2701" s="9" t="s">
        <v>34</v>
      </c>
      <c r="S2701" s="16" t="s">
        <v>65</v>
      </c>
      <c r="T2701" s="16" t="s">
        <v>153</v>
      </c>
      <c r="U2701" s="16"/>
      <c r="V2701" s="16"/>
      <c r="W2701" s="16" t="s">
        <v>234</v>
      </c>
      <c r="X2701" s="16" t="s">
        <v>38</v>
      </c>
      <c r="Y2701">
        <v>7</v>
      </c>
      <c r="Z2701">
        <v>3</v>
      </c>
      <c r="AA2701">
        <v>2.1</v>
      </c>
      <c r="AB2701">
        <v>2</v>
      </c>
      <c r="AC2701">
        <v>0.16666666666666666</v>
      </c>
      <c r="AD2701">
        <v>3</v>
      </c>
      <c r="AE2701" t="s">
        <v>2246</v>
      </c>
    </row>
    <row r="2702" spans="1:31" x14ac:dyDescent="0.25">
      <c r="A2702" s="16" t="s">
        <v>23</v>
      </c>
      <c r="B2702" s="16" t="s">
        <v>39</v>
      </c>
      <c r="C2702" s="16" t="s">
        <v>789</v>
      </c>
      <c r="D2702" s="16" t="s">
        <v>3139</v>
      </c>
      <c r="E2702" s="16" t="s">
        <v>27</v>
      </c>
      <c r="F2702" s="16" t="s">
        <v>28</v>
      </c>
      <c r="G2702" s="16" t="s">
        <v>393</v>
      </c>
      <c r="H2702" s="16" t="s">
        <v>106</v>
      </c>
      <c r="I2702" s="16" t="s">
        <v>106</v>
      </c>
      <c r="J2702" s="16" t="s">
        <v>106</v>
      </c>
      <c r="K2702" s="16" t="s">
        <v>441</v>
      </c>
      <c r="L2702" s="9"/>
      <c r="M2702" s="9">
        <v>45247</v>
      </c>
      <c r="N2702" s="9">
        <v>45247</v>
      </c>
      <c r="O2702" s="7">
        <v>45247</v>
      </c>
      <c r="P2702" s="9"/>
      <c r="Q2702" s="9"/>
      <c r="R2702" s="9" t="s">
        <v>34</v>
      </c>
      <c r="S2702" s="16" t="s">
        <v>65</v>
      </c>
      <c r="T2702" s="16" t="s">
        <v>153</v>
      </c>
      <c r="U2702" s="16"/>
      <c r="V2702" s="16"/>
      <c r="W2702" s="16" t="s">
        <v>234</v>
      </c>
      <c r="X2702" s="16" t="s">
        <v>38</v>
      </c>
      <c r="Y2702">
        <v>7</v>
      </c>
      <c r="Z2702">
        <v>3</v>
      </c>
      <c r="AA2702">
        <v>2.1</v>
      </c>
      <c r="AB2702">
        <v>2</v>
      </c>
      <c r="AC2702">
        <v>0.16666666666666666</v>
      </c>
      <c r="AD2702">
        <v>3</v>
      </c>
      <c r="AE2702" t="s">
        <v>1732</v>
      </c>
    </row>
    <row r="2703" spans="1:31" x14ac:dyDescent="0.25">
      <c r="A2703" s="16" t="s">
        <v>23</v>
      </c>
      <c r="B2703" s="16" t="s">
        <v>39</v>
      </c>
      <c r="C2703" s="16" t="s">
        <v>789</v>
      </c>
      <c r="D2703" s="16" t="s">
        <v>3139</v>
      </c>
      <c r="E2703" s="16" t="s">
        <v>27</v>
      </c>
      <c r="F2703" s="16" t="s">
        <v>28</v>
      </c>
      <c r="G2703" s="16" t="s">
        <v>393</v>
      </c>
      <c r="H2703" s="16" t="s">
        <v>106</v>
      </c>
      <c r="I2703" s="16" t="s">
        <v>106</v>
      </c>
      <c r="J2703" s="16" t="s">
        <v>106</v>
      </c>
      <c r="K2703" s="16" t="s">
        <v>827</v>
      </c>
      <c r="L2703" s="9"/>
      <c r="M2703" s="9">
        <v>45247</v>
      </c>
      <c r="N2703" s="9">
        <v>45247</v>
      </c>
      <c r="O2703" s="7">
        <v>45247</v>
      </c>
      <c r="P2703" s="9"/>
      <c r="Q2703" s="9"/>
      <c r="R2703" s="9" t="s">
        <v>34</v>
      </c>
      <c r="S2703" s="16" t="s">
        <v>65</v>
      </c>
      <c r="T2703" s="16" t="s">
        <v>153</v>
      </c>
      <c r="U2703" s="16"/>
      <c r="V2703" s="16"/>
      <c r="W2703" s="16" t="s">
        <v>234</v>
      </c>
      <c r="X2703" s="16" t="s">
        <v>38</v>
      </c>
      <c r="Y2703">
        <v>7</v>
      </c>
      <c r="Z2703">
        <v>3</v>
      </c>
      <c r="AA2703">
        <v>2.1</v>
      </c>
      <c r="AB2703">
        <v>2</v>
      </c>
      <c r="AC2703">
        <v>0.16666666666666666</v>
      </c>
      <c r="AD2703">
        <v>3</v>
      </c>
      <c r="AE2703" t="s">
        <v>2247</v>
      </c>
    </row>
    <row r="2704" spans="1:31" x14ac:dyDescent="0.25">
      <c r="A2704" s="16" t="s">
        <v>23</v>
      </c>
      <c r="B2704" s="16" t="s">
        <v>39</v>
      </c>
      <c r="C2704" s="16" t="s">
        <v>789</v>
      </c>
      <c r="D2704" s="16" t="s">
        <v>3139</v>
      </c>
      <c r="E2704" s="16" t="s">
        <v>27</v>
      </c>
      <c r="F2704" s="16" t="s">
        <v>28</v>
      </c>
      <c r="G2704" s="16" t="s">
        <v>393</v>
      </c>
      <c r="H2704" s="16" t="s">
        <v>106</v>
      </c>
      <c r="I2704" s="16" t="s">
        <v>106</v>
      </c>
      <c r="J2704" s="16" t="s">
        <v>106</v>
      </c>
      <c r="K2704" s="16" t="s">
        <v>4139</v>
      </c>
      <c r="L2704" s="9"/>
      <c r="M2704" s="9">
        <v>45247</v>
      </c>
      <c r="N2704" s="9">
        <v>45247</v>
      </c>
      <c r="O2704" s="7">
        <v>45247</v>
      </c>
      <c r="P2704" s="9"/>
      <c r="Q2704" s="9"/>
      <c r="R2704" s="9" t="s">
        <v>34</v>
      </c>
      <c r="S2704" s="16" t="s">
        <v>65</v>
      </c>
      <c r="T2704" s="16" t="s">
        <v>153</v>
      </c>
      <c r="U2704" s="16"/>
      <c r="V2704" s="16"/>
      <c r="W2704" s="16" t="s">
        <v>234</v>
      </c>
      <c r="X2704" s="16" t="s">
        <v>38</v>
      </c>
      <c r="Y2704">
        <v>7</v>
      </c>
      <c r="Z2704">
        <v>3</v>
      </c>
      <c r="AA2704">
        <v>2.1</v>
      </c>
      <c r="AB2704">
        <v>2</v>
      </c>
      <c r="AC2704">
        <v>0.16666666666666666</v>
      </c>
      <c r="AD2704">
        <v>3</v>
      </c>
      <c r="AE2704" t="s">
        <v>4140</v>
      </c>
    </row>
    <row r="2705" spans="1:31" x14ac:dyDescent="0.25">
      <c r="A2705" s="16" t="s">
        <v>23</v>
      </c>
      <c r="B2705" s="16" t="s">
        <v>39</v>
      </c>
      <c r="C2705" s="16" t="s">
        <v>789</v>
      </c>
      <c r="D2705" s="16" t="s">
        <v>3139</v>
      </c>
      <c r="E2705" s="16" t="s">
        <v>27</v>
      </c>
      <c r="F2705" s="16" t="s">
        <v>28</v>
      </c>
      <c r="G2705" s="16" t="s">
        <v>393</v>
      </c>
      <c r="H2705" s="16" t="s">
        <v>106</v>
      </c>
      <c r="I2705" s="16" t="s">
        <v>106</v>
      </c>
      <c r="J2705" s="16" t="s">
        <v>106</v>
      </c>
      <c r="K2705" s="16" t="s">
        <v>3596</v>
      </c>
      <c r="L2705" s="9"/>
      <c r="M2705" s="9">
        <v>45247</v>
      </c>
      <c r="N2705" s="9">
        <v>45247</v>
      </c>
      <c r="O2705" s="7">
        <v>45247</v>
      </c>
      <c r="P2705" s="9"/>
      <c r="Q2705" s="9"/>
      <c r="R2705" s="9" t="s">
        <v>34</v>
      </c>
      <c r="S2705" s="16" t="s">
        <v>65</v>
      </c>
      <c r="T2705" s="16" t="s">
        <v>153</v>
      </c>
      <c r="U2705" s="16"/>
      <c r="V2705" s="16"/>
      <c r="W2705" s="16" t="s">
        <v>234</v>
      </c>
      <c r="X2705" s="16" t="s">
        <v>38</v>
      </c>
      <c r="Y2705">
        <v>7</v>
      </c>
      <c r="Z2705">
        <v>3</v>
      </c>
      <c r="AA2705">
        <v>2.1</v>
      </c>
      <c r="AB2705">
        <v>2</v>
      </c>
      <c r="AC2705">
        <v>0.16666666666666666</v>
      </c>
      <c r="AD2705">
        <v>3</v>
      </c>
      <c r="AE2705" t="s">
        <v>3597</v>
      </c>
    </row>
    <row r="2706" spans="1:31" x14ac:dyDescent="0.25">
      <c r="A2706" s="16" t="s">
        <v>23</v>
      </c>
      <c r="B2706" s="16" t="s">
        <v>39</v>
      </c>
      <c r="C2706" s="16" t="s">
        <v>789</v>
      </c>
      <c r="D2706" s="16" t="s">
        <v>3139</v>
      </c>
      <c r="E2706" s="16" t="s">
        <v>27</v>
      </c>
      <c r="F2706" s="16" t="s">
        <v>28</v>
      </c>
      <c r="G2706" s="16" t="s">
        <v>393</v>
      </c>
      <c r="H2706" s="16" t="s">
        <v>106</v>
      </c>
      <c r="I2706" s="16" t="s">
        <v>106</v>
      </c>
      <c r="J2706" s="16" t="s">
        <v>106</v>
      </c>
      <c r="K2706" s="16" t="s">
        <v>465</v>
      </c>
      <c r="L2706" s="9"/>
      <c r="M2706" s="9">
        <v>45247</v>
      </c>
      <c r="N2706" s="9">
        <v>45247</v>
      </c>
      <c r="O2706" s="7">
        <v>45247</v>
      </c>
      <c r="P2706" s="9"/>
      <c r="Q2706" s="9"/>
      <c r="R2706" s="9" t="s">
        <v>34</v>
      </c>
      <c r="S2706" s="16" t="s">
        <v>65</v>
      </c>
      <c r="T2706" s="16" t="s">
        <v>153</v>
      </c>
      <c r="U2706" s="16"/>
      <c r="V2706" s="16"/>
      <c r="W2706" s="16" t="s">
        <v>234</v>
      </c>
      <c r="X2706" s="16" t="s">
        <v>38</v>
      </c>
      <c r="Y2706">
        <v>7</v>
      </c>
      <c r="Z2706">
        <v>3</v>
      </c>
      <c r="AA2706">
        <v>2.1</v>
      </c>
      <c r="AB2706">
        <v>2</v>
      </c>
      <c r="AC2706">
        <v>0.16666666666666666</v>
      </c>
      <c r="AD2706">
        <v>3</v>
      </c>
      <c r="AE2706" t="s">
        <v>2248</v>
      </c>
    </row>
    <row r="2707" spans="1:31" x14ac:dyDescent="0.25">
      <c r="A2707" s="16" t="s">
        <v>23</v>
      </c>
      <c r="B2707" s="16" t="s">
        <v>39</v>
      </c>
      <c r="C2707" s="16" t="s">
        <v>789</v>
      </c>
      <c r="D2707" s="16" t="s">
        <v>3139</v>
      </c>
      <c r="E2707" s="16" t="s">
        <v>27</v>
      </c>
      <c r="F2707" s="16" t="s">
        <v>28</v>
      </c>
      <c r="G2707" s="16" t="s">
        <v>393</v>
      </c>
      <c r="H2707" s="16" t="s">
        <v>106</v>
      </c>
      <c r="I2707" s="16" t="s">
        <v>106</v>
      </c>
      <c r="J2707" s="16" t="s">
        <v>106</v>
      </c>
      <c r="K2707" s="16" t="s">
        <v>3598</v>
      </c>
      <c r="L2707" s="9"/>
      <c r="M2707" s="9">
        <v>45247</v>
      </c>
      <c r="N2707" s="9">
        <v>45247</v>
      </c>
      <c r="O2707" s="7">
        <v>45247</v>
      </c>
      <c r="P2707" s="9"/>
      <c r="Q2707" s="9"/>
      <c r="R2707" s="9" t="s">
        <v>34</v>
      </c>
      <c r="S2707" s="16" t="s">
        <v>65</v>
      </c>
      <c r="T2707" s="16" t="s">
        <v>153</v>
      </c>
      <c r="U2707" s="16"/>
      <c r="V2707" s="16"/>
      <c r="W2707" s="16" t="s">
        <v>234</v>
      </c>
      <c r="X2707" s="16" t="s">
        <v>38</v>
      </c>
      <c r="Y2707">
        <v>7</v>
      </c>
      <c r="Z2707">
        <v>3</v>
      </c>
      <c r="AA2707">
        <v>2.1</v>
      </c>
      <c r="AB2707">
        <v>2</v>
      </c>
      <c r="AC2707">
        <v>0.16666666666666666</v>
      </c>
      <c r="AD2707">
        <v>3</v>
      </c>
      <c r="AE2707" t="s">
        <v>3599</v>
      </c>
    </row>
    <row r="2708" spans="1:31" x14ac:dyDescent="0.25">
      <c r="A2708" s="16" t="s">
        <v>23</v>
      </c>
      <c r="B2708" s="16" t="s">
        <v>39</v>
      </c>
      <c r="C2708" s="16" t="s">
        <v>789</v>
      </c>
      <c r="D2708" s="16" t="s">
        <v>3139</v>
      </c>
      <c r="E2708" s="16" t="s">
        <v>27</v>
      </c>
      <c r="F2708" s="16" t="s">
        <v>28</v>
      </c>
      <c r="G2708" s="16" t="s">
        <v>393</v>
      </c>
      <c r="H2708" s="16" t="s">
        <v>106</v>
      </c>
      <c r="I2708" s="16" t="s">
        <v>106</v>
      </c>
      <c r="J2708" s="16" t="s">
        <v>106</v>
      </c>
      <c r="K2708" s="16" t="s">
        <v>446</v>
      </c>
      <c r="L2708" s="9"/>
      <c r="M2708" s="9">
        <v>45247</v>
      </c>
      <c r="N2708" s="9">
        <v>45247</v>
      </c>
      <c r="O2708" s="7">
        <v>45247</v>
      </c>
      <c r="P2708" s="9"/>
      <c r="Q2708" s="9"/>
      <c r="R2708" s="9" t="s">
        <v>34</v>
      </c>
      <c r="S2708" s="16" t="s">
        <v>65</v>
      </c>
      <c r="T2708" s="16" t="s">
        <v>153</v>
      </c>
      <c r="U2708" s="16"/>
      <c r="V2708" s="16"/>
      <c r="W2708" s="16" t="s">
        <v>234</v>
      </c>
      <c r="X2708" s="16" t="s">
        <v>38</v>
      </c>
      <c r="Y2708">
        <v>7</v>
      </c>
      <c r="Z2708">
        <v>3</v>
      </c>
      <c r="AA2708">
        <v>2.1</v>
      </c>
      <c r="AB2708">
        <v>2</v>
      </c>
      <c r="AC2708">
        <v>0.16666666666666666</v>
      </c>
      <c r="AD2708">
        <v>3</v>
      </c>
      <c r="AE2708" t="s">
        <v>1736</v>
      </c>
    </row>
    <row r="2709" spans="1:31" x14ac:dyDescent="0.25">
      <c r="A2709" s="16" t="s">
        <v>23</v>
      </c>
      <c r="B2709" s="16" t="s">
        <v>39</v>
      </c>
      <c r="C2709" s="16" t="s">
        <v>789</v>
      </c>
      <c r="D2709" s="16" t="s">
        <v>3139</v>
      </c>
      <c r="E2709" s="16" t="s">
        <v>27</v>
      </c>
      <c r="F2709" s="16" t="s">
        <v>28</v>
      </c>
      <c r="G2709" s="16" t="s">
        <v>393</v>
      </c>
      <c r="H2709" s="16" t="s">
        <v>106</v>
      </c>
      <c r="I2709" s="16" t="s">
        <v>106</v>
      </c>
      <c r="J2709" s="16" t="s">
        <v>106</v>
      </c>
      <c r="K2709" s="16" t="s">
        <v>447</v>
      </c>
      <c r="L2709" s="9"/>
      <c r="M2709" s="9">
        <v>45247</v>
      </c>
      <c r="N2709" s="9">
        <v>45247</v>
      </c>
      <c r="O2709" s="7">
        <v>45247</v>
      </c>
      <c r="P2709" s="9"/>
      <c r="Q2709" s="9"/>
      <c r="R2709" s="9" t="s">
        <v>34</v>
      </c>
      <c r="S2709" s="16" t="s">
        <v>65</v>
      </c>
      <c r="T2709" s="16" t="s">
        <v>153</v>
      </c>
      <c r="U2709" s="16"/>
      <c r="V2709" s="16"/>
      <c r="W2709" s="16" t="s">
        <v>234</v>
      </c>
      <c r="X2709" s="16" t="s">
        <v>38</v>
      </c>
      <c r="Y2709">
        <v>7</v>
      </c>
      <c r="Z2709">
        <v>3</v>
      </c>
      <c r="AA2709">
        <v>2.1</v>
      </c>
      <c r="AB2709">
        <v>2</v>
      </c>
      <c r="AC2709">
        <v>0.16666666666666666</v>
      </c>
      <c r="AD2709">
        <v>3</v>
      </c>
      <c r="AE2709" t="s">
        <v>1737</v>
      </c>
    </row>
    <row r="2710" spans="1:31" x14ac:dyDescent="0.25">
      <c r="A2710" s="16" t="s">
        <v>23</v>
      </c>
      <c r="B2710" s="16" t="s">
        <v>39</v>
      </c>
      <c r="C2710" s="16" t="s">
        <v>789</v>
      </c>
      <c r="D2710" s="16" t="s">
        <v>3139</v>
      </c>
      <c r="E2710" s="16" t="s">
        <v>27</v>
      </c>
      <c r="F2710" s="16" t="s">
        <v>28</v>
      </c>
      <c r="G2710" s="16" t="s">
        <v>393</v>
      </c>
      <c r="H2710" s="16" t="s">
        <v>106</v>
      </c>
      <c r="I2710" s="16" t="s">
        <v>106</v>
      </c>
      <c r="J2710" s="16" t="s">
        <v>106</v>
      </c>
      <c r="K2710" s="16" t="s">
        <v>448</v>
      </c>
      <c r="L2710" s="9"/>
      <c r="M2710" s="9">
        <v>45247</v>
      </c>
      <c r="N2710" s="9">
        <v>45247</v>
      </c>
      <c r="O2710" s="7">
        <v>45247</v>
      </c>
      <c r="P2710" s="9"/>
      <c r="Q2710" s="9"/>
      <c r="R2710" s="9" t="s">
        <v>34</v>
      </c>
      <c r="S2710" s="16" t="s">
        <v>65</v>
      </c>
      <c r="T2710" s="16" t="s">
        <v>153</v>
      </c>
      <c r="U2710" s="16"/>
      <c r="V2710" s="16"/>
      <c r="W2710" s="16" t="s">
        <v>234</v>
      </c>
      <c r="X2710" s="16" t="s">
        <v>38</v>
      </c>
      <c r="Y2710">
        <v>7</v>
      </c>
      <c r="Z2710">
        <v>3</v>
      </c>
      <c r="AA2710">
        <v>2.1</v>
      </c>
      <c r="AB2710">
        <v>2</v>
      </c>
      <c r="AC2710">
        <v>0.16666666666666666</v>
      </c>
      <c r="AD2710">
        <v>3</v>
      </c>
      <c r="AE2710" t="s">
        <v>1738</v>
      </c>
    </row>
    <row r="2711" spans="1:31" x14ac:dyDescent="0.25">
      <c r="A2711" s="16" t="s">
        <v>23</v>
      </c>
      <c r="B2711" s="16" t="s">
        <v>39</v>
      </c>
      <c r="C2711" s="16" t="s">
        <v>789</v>
      </c>
      <c r="D2711" s="16" t="s">
        <v>3139</v>
      </c>
      <c r="E2711" s="16" t="s">
        <v>27</v>
      </c>
      <c r="F2711" s="16" t="s">
        <v>28</v>
      </c>
      <c r="G2711" s="16" t="s">
        <v>393</v>
      </c>
      <c r="H2711" s="16" t="s">
        <v>106</v>
      </c>
      <c r="I2711" s="16" t="s">
        <v>106</v>
      </c>
      <c r="J2711" s="16" t="s">
        <v>106</v>
      </c>
      <c r="K2711" s="16" t="s">
        <v>828</v>
      </c>
      <c r="L2711" s="9"/>
      <c r="M2711" s="9">
        <v>45247</v>
      </c>
      <c r="N2711" s="9">
        <v>45247</v>
      </c>
      <c r="O2711" s="7">
        <v>45247</v>
      </c>
      <c r="P2711" s="9"/>
      <c r="Q2711" s="9"/>
      <c r="R2711" s="9" t="s">
        <v>34</v>
      </c>
      <c r="S2711" s="16" t="s">
        <v>65</v>
      </c>
      <c r="T2711" s="16" t="s">
        <v>153</v>
      </c>
      <c r="U2711" s="16"/>
      <c r="V2711" s="16"/>
      <c r="W2711" s="16" t="s">
        <v>234</v>
      </c>
      <c r="X2711" s="16" t="s">
        <v>38</v>
      </c>
      <c r="Y2711">
        <v>7</v>
      </c>
      <c r="Z2711">
        <v>3</v>
      </c>
      <c r="AA2711">
        <v>2.1</v>
      </c>
      <c r="AB2711">
        <v>2</v>
      </c>
      <c r="AC2711">
        <v>0.16666666666666666</v>
      </c>
      <c r="AD2711">
        <v>3</v>
      </c>
      <c r="AE2711" t="s">
        <v>2249</v>
      </c>
    </row>
    <row r="2712" spans="1:31" x14ac:dyDescent="0.25">
      <c r="A2712" s="16" t="s">
        <v>23</v>
      </c>
      <c r="B2712" s="16" t="s">
        <v>39</v>
      </c>
      <c r="C2712" s="16" t="s">
        <v>789</v>
      </c>
      <c r="D2712" s="16" t="s">
        <v>3139</v>
      </c>
      <c r="E2712" s="16" t="s">
        <v>27</v>
      </c>
      <c r="F2712" s="16" t="s">
        <v>28</v>
      </c>
      <c r="G2712" s="16" t="s">
        <v>393</v>
      </c>
      <c r="H2712" s="16" t="s">
        <v>106</v>
      </c>
      <c r="I2712" s="16" t="s">
        <v>106</v>
      </c>
      <c r="J2712" s="16" t="s">
        <v>106</v>
      </c>
      <c r="K2712" s="16" t="s">
        <v>595</v>
      </c>
      <c r="L2712" s="9"/>
      <c r="M2712" s="9">
        <v>45247</v>
      </c>
      <c r="N2712" s="9">
        <v>45247</v>
      </c>
      <c r="O2712" s="7">
        <v>45247</v>
      </c>
      <c r="P2712" s="9"/>
      <c r="Q2712" s="9"/>
      <c r="R2712" s="9" t="s">
        <v>34</v>
      </c>
      <c r="S2712" s="16" t="s">
        <v>65</v>
      </c>
      <c r="T2712" s="16" t="s">
        <v>153</v>
      </c>
      <c r="U2712" s="16"/>
      <c r="V2712" s="16"/>
      <c r="W2712" s="16" t="s">
        <v>234</v>
      </c>
      <c r="X2712" s="16" t="s">
        <v>38</v>
      </c>
      <c r="Y2712">
        <v>7</v>
      </c>
      <c r="Z2712">
        <v>3</v>
      </c>
      <c r="AA2712">
        <v>2.1</v>
      </c>
      <c r="AB2712">
        <v>2</v>
      </c>
      <c r="AC2712">
        <v>0.16666666666666666</v>
      </c>
      <c r="AD2712">
        <v>3</v>
      </c>
      <c r="AE2712" t="s">
        <v>2250</v>
      </c>
    </row>
    <row r="2713" spans="1:31" x14ac:dyDescent="0.25">
      <c r="A2713" s="16" t="s">
        <v>23</v>
      </c>
      <c r="B2713" s="16" t="s">
        <v>39</v>
      </c>
      <c r="C2713" s="16" t="s">
        <v>789</v>
      </c>
      <c r="D2713" s="16" t="s">
        <v>3139</v>
      </c>
      <c r="E2713" s="16" t="s">
        <v>27</v>
      </c>
      <c r="F2713" s="16" t="s">
        <v>28</v>
      </c>
      <c r="G2713" s="16" t="s">
        <v>393</v>
      </c>
      <c r="H2713" s="16" t="s">
        <v>106</v>
      </c>
      <c r="I2713" s="16" t="s">
        <v>106</v>
      </c>
      <c r="J2713" s="16" t="s">
        <v>106</v>
      </c>
      <c r="K2713" s="16" t="s">
        <v>449</v>
      </c>
      <c r="L2713" s="9"/>
      <c r="M2713" s="9">
        <v>45247</v>
      </c>
      <c r="N2713" s="9">
        <v>45247</v>
      </c>
      <c r="O2713" s="7">
        <v>45247</v>
      </c>
      <c r="P2713" s="9"/>
      <c r="Q2713" s="9"/>
      <c r="R2713" s="9" t="s">
        <v>34</v>
      </c>
      <c r="S2713" s="16" t="s">
        <v>65</v>
      </c>
      <c r="T2713" s="16" t="s">
        <v>153</v>
      </c>
      <c r="U2713" s="16"/>
      <c r="V2713" s="16"/>
      <c r="W2713" s="16" t="s">
        <v>234</v>
      </c>
      <c r="X2713" s="16" t="s">
        <v>38</v>
      </c>
      <c r="Y2713">
        <v>7</v>
      </c>
      <c r="Z2713">
        <v>3</v>
      </c>
      <c r="AA2713">
        <v>2.1</v>
      </c>
      <c r="AB2713">
        <v>2</v>
      </c>
      <c r="AC2713">
        <v>0.16666666666666666</v>
      </c>
      <c r="AD2713">
        <v>3</v>
      </c>
      <c r="AE2713" t="s">
        <v>1739</v>
      </c>
    </row>
    <row r="2714" spans="1:31" x14ac:dyDescent="0.25">
      <c r="A2714" s="16" t="s">
        <v>23</v>
      </c>
      <c r="B2714" s="16" t="s">
        <v>39</v>
      </c>
      <c r="C2714" s="16" t="s">
        <v>789</v>
      </c>
      <c r="D2714" s="16" t="s">
        <v>3139</v>
      </c>
      <c r="E2714" s="16" t="s">
        <v>27</v>
      </c>
      <c r="F2714" s="16" t="s">
        <v>28</v>
      </c>
      <c r="G2714" s="16" t="s">
        <v>393</v>
      </c>
      <c r="H2714" s="16" t="s">
        <v>106</v>
      </c>
      <c r="I2714" s="16" t="s">
        <v>106</v>
      </c>
      <c r="J2714" s="16" t="s">
        <v>106</v>
      </c>
      <c r="K2714" s="16" t="s">
        <v>4141</v>
      </c>
      <c r="L2714" s="9"/>
      <c r="M2714" s="9">
        <v>45247</v>
      </c>
      <c r="N2714" s="9">
        <v>45247</v>
      </c>
      <c r="O2714" s="7">
        <v>45247</v>
      </c>
      <c r="P2714" s="9"/>
      <c r="Q2714" s="9"/>
      <c r="R2714" s="9" t="s">
        <v>34</v>
      </c>
      <c r="S2714" s="16" t="s">
        <v>65</v>
      </c>
      <c r="T2714" s="16" t="s">
        <v>153</v>
      </c>
      <c r="U2714" s="16"/>
      <c r="V2714" s="16"/>
      <c r="W2714" s="16" t="s">
        <v>234</v>
      </c>
      <c r="X2714" s="16" t="s">
        <v>38</v>
      </c>
      <c r="Y2714">
        <v>7</v>
      </c>
      <c r="Z2714">
        <v>3</v>
      </c>
      <c r="AA2714">
        <v>2.1</v>
      </c>
      <c r="AB2714">
        <v>2</v>
      </c>
      <c r="AC2714">
        <v>0.16666666666666666</v>
      </c>
      <c r="AD2714">
        <v>3</v>
      </c>
      <c r="AE2714" t="s">
        <v>4142</v>
      </c>
    </row>
    <row r="2715" spans="1:31" x14ac:dyDescent="0.25">
      <c r="A2715" s="16" t="s">
        <v>23</v>
      </c>
      <c r="B2715" s="16" t="s">
        <v>39</v>
      </c>
      <c r="C2715" s="16" t="s">
        <v>789</v>
      </c>
      <c r="D2715" s="16" t="s">
        <v>3139</v>
      </c>
      <c r="E2715" s="16" t="s">
        <v>27</v>
      </c>
      <c r="F2715" s="16" t="s">
        <v>28</v>
      </c>
      <c r="G2715" s="16" t="s">
        <v>393</v>
      </c>
      <c r="H2715" s="16" t="s">
        <v>106</v>
      </c>
      <c r="I2715" s="16" t="s">
        <v>106</v>
      </c>
      <c r="J2715" s="16" t="s">
        <v>106</v>
      </c>
      <c r="K2715" s="16" t="s">
        <v>57</v>
      </c>
      <c r="L2715" s="9"/>
      <c r="M2715" s="9">
        <v>45247</v>
      </c>
      <c r="N2715" s="9">
        <v>45247</v>
      </c>
      <c r="O2715" s="7">
        <v>45247</v>
      </c>
      <c r="P2715" s="9"/>
      <c r="Q2715" s="9"/>
      <c r="R2715" s="9" t="s">
        <v>34</v>
      </c>
      <c r="S2715" s="16" t="s">
        <v>65</v>
      </c>
      <c r="T2715" s="16" t="s">
        <v>153</v>
      </c>
      <c r="U2715" s="16"/>
      <c r="V2715" s="16"/>
      <c r="W2715" s="16" t="s">
        <v>234</v>
      </c>
      <c r="X2715" s="16" t="s">
        <v>38</v>
      </c>
      <c r="Y2715">
        <v>7</v>
      </c>
      <c r="Z2715">
        <v>3</v>
      </c>
      <c r="AA2715">
        <v>2.1</v>
      </c>
      <c r="AB2715">
        <v>2</v>
      </c>
      <c r="AC2715">
        <v>0.16666666666666666</v>
      </c>
      <c r="AD2715">
        <v>3</v>
      </c>
      <c r="AE2715" t="s">
        <v>1740</v>
      </c>
    </row>
    <row r="2716" spans="1:31" x14ac:dyDescent="0.25">
      <c r="A2716" s="16" t="s">
        <v>23</v>
      </c>
      <c r="B2716" s="16" t="s">
        <v>39</v>
      </c>
      <c r="C2716" s="16" t="s">
        <v>789</v>
      </c>
      <c r="D2716" s="16" t="s">
        <v>3139</v>
      </c>
      <c r="E2716" s="16" t="s">
        <v>27</v>
      </c>
      <c r="F2716" s="16" t="s">
        <v>28</v>
      </c>
      <c r="G2716" s="16" t="s">
        <v>393</v>
      </c>
      <c r="H2716" s="16" t="s">
        <v>106</v>
      </c>
      <c r="I2716" s="16" t="s">
        <v>106</v>
      </c>
      <c r="J2716" s="16" t="s">
        <v>106</v>
      </c>
      <c r="K2716" s="16" t="s">
        <v>596</v>
      </c>
      <c r="L2716" s="9"/>
      <c r="M2716" s="9">
        <v>45247</v>
      </c>
      <c r="N2716" s="9">
        <v>45247</v>
      </c>
      <c r="O2716" s="7">
        <v>45247</v>
      </c>
      <c r="P2716" s="9"/>
      <c r="Q2716" s="9"/>
      <c r="R2716" s="9" t="s">
        <v>34</v>
      </c>
      <c r="S2716" s="16" t="s">
        <v>65</v>
      </c>
      <c r="T2716" s="16" t="s">
        <v>153</v>
      </c>
      <c r="U2716" s="16"/>
      <c r="V2716" s="16"/>
      <c r="W2716" s="16" t="s">
        <v>234</v>
      </c>
      <c r="X2716" s="16" t="s">
        <v>38</v>
      </c>
      <c r="Y2716">
        <v>7</v>
      </c>
      <c r="Z2716">
        <v>3</v>
      </c>
      <c r="AA2716">
        <v>2.1</v>
      </c>
      <c r="AB2716">
        <v>2</v>
      </c>
      <c r="AC2716">
        <v>0.16666666666666666</v>
      </c>
      <c r="AD2716">
        <v>3</v>
      </c>
      <c r="AE2716" t="s">
        <v>2251</v>
      </c>
    </row>
    <row r="2717" spans="1:31" x14ac:dyDescent="0.25">
      <c r="A2717" s="16" t="s">
        <v>23</v>
      </c>
      <c r="B2717" s="16" t="s">
        <v>39</v>
      </c>
      <c r="C2717" s="16" t="s">
        <v>789</v>
      </c>
      <c r="D2717" s="16" t="s">
        <v>3139</v>
      </c>
      <c r="E2717" s="16" t="s">
        <v>27</v>
      </c>
      <c r="F2717" s="16" t="s">
        <v>28</v>
      </c>
      <c r="G2717" s="16" t="s">
        <v>393</v>
      </c>
      <c r="H2717" s="16" t="s">
        <v>106</v>
      </c>
      <c r="I2717" s="16" t="s">
        <v>106</v>
      </c>
      <c r="J2717" s="16" t="s">
        <v>106</v>
      </c>
      <c r="K2717" s="16" t="s">
        <v>829</v>
      </c>
      <c r="L2717" s="9"/>
      <c r="M2717" s="9">
        <v>45247</v>
      </c>
      <c r="N2717" s="9">
        <v>45247</v>
      </c>
      <c r="O2717" s="7">
        <v>45247</v>
      </c>
      <c r="P2717" s="9"/>
      <c r="Q2717" s="9"/>
      <c r="R2717" s="9" t="s">
        <v>34</v>
      </c>
      <c r="S2717" s="16" t="s">
        <v>65</v>
      </c>
      <c r="T2717" s="16" t="s">
        <v>153</v>
      </c>
      <c r="U2717" s="16"/>
      <c r="V2717" s="16"/>
      <c r="W2717" s="16" t="s">
        <v>234</v>
      </c>
      <c r="X2717" s="16" t="s">
        <v>38</v>
      </c>
      <c r="Y2717">
        <v>7</v>
      </c>
      <c r="Z2717">
        <v>3</v>
      </c>
      <c r="AA2717">
        <v>2.1</v>
      </c>
      <c r="AB2717">
        <v>2</v>
      </c>
      <c r="AC2717">
        <v>0.16666666666666666</v>
      </c>
      <c r="AD2717">
        <v>3</v>
      </c>
      <c r="AE2717" t="s">
        <v>2252</v>
      </c>
    </row>
    <row r="2718" spans="1:31" x14ac:dyDescent="0.25">
      <c r="A2718" s="16" t="s">
        <v>23</v>
      </c>
      <c r="B2718" s="16" t="s">
        <v>39</v>
      </c>
      <c r="C2718" s="16" t="s">
        <v>789</v>
      </c>
      <c r="D2718" s="16" t="s">
        <v>3139</v>
      </c>
      <c r="E2718" s="16" t="s">
        <v>27</v>
      </c>
      <c r="F2718" s="16" t="s">
        <v>28</v>
      </c>
      <c r="G2718" s="16" t="s">
        <v>393</v>
      </c>
      <c r="H2718" s="16" t="s">
        <v>106</v>
      </c>
      <c r="I2718" s="16" t="s">
        <v>106</v>
      </c>
      <c r="J2718" s="16" t="s">
        <v>106</v>
      </c>
      <c r="K2718" s="16" t="s">
        <v>450</v>
      </c>
      <c r="L2718" s="9"/>
      <c r="M2718" s="9">
        <v>45247</v>
      </c>
      <c r="N2718" s="9">
        <v>45247</v>
      </c>
      <c r="O2718" s="7">
        <v>45247</v>
      </c>
      <c r="P2718" s="9"/>
      <c r="Q2718" s="9"/>
      <c r="R2718" s="9" t="s">
        <v>34</v>
      </c>
      <c r="S2718" s="16" t="s">
        <v>65</v>
      </c>
      <c r="T2718" s="16" t="s">
        <v>153</v>
      </c>
      <c r="U2718" s="16"/>
      <c r="V2718" s="16"/>
      <c r="W2718" s="16" t="s">
        <v>234</v>
      </c>
      <c r="X2718" s="16" t="s">
        <v>38</v>
      </c>
      <c r="Y2718">
        <v>7</v>
      </c>
      <c r="Z2718">
        <v>3</v>
      </c>
      <c r="AA2718">
        <v>2.1</v>
      </c>
      <c r="AB2718">
        <v>2</v>
      </c>
      <c r="AC2718">
        <v>0.16666666666666666</v>
      </c>
      <c r="AD2718">
        <v>3</v>
      </c>
      <c r="AE2718" t="s">
        <v>1741</v>
      </c>
    </row>
    <row r="2719" spans="1:31" x14ac:dyDescent="0.25">
      <c r="A2719" s="16" t="s">
        <v>23</v>
      </c>
      <c r="B2719" s="16" t="s">
        <v>39</v>
      </c>
      <c r="C2719" s="16" t="s">
        <v>789</v>
      </c>
      <c r="D2719" s="16" t="s">
        <v>3139</v>
      </c>
      <c r="E2719" s="16" t="s">
        <v>27</v>
      </c>
      <c r="F2719" s="16" t="s">
        <v>28</v>
      </c>
      <c r="G2719" s="16" t="s">
        <v>393</v>
      </c>
      <c r="H2719" s="16" t="s">
        <v>106</v>
      </c>
      <c r="I2719" s="16" t="s">
        <v>106</v>
      </c>
      <c r="J2719" s="16" t="s">
        <v>106</v>
      </c>
      <c r="K2719" s="16" t="s">
        <v>830</v>
      </c>
      <c r="L2719" s="9"/>
      <c r="M2719" s="9">
        <v>45247</v>
      </c>
      <c r="N2719" s="9">
        <v>45247</v>
      </c>
      <c r="O2719" s="7">
        <v>45247</v>
      </c>
      <c r="P2719" s="9"/>
      <c r="Q2719" s="9"/>
      <c r="R2719" s="9" t="s">
        <v>34</v>
      </c>
      <c r="S2719" s="16" t="s">
        <v>65</v>
      </c>
      <c r="T2719" s="16" t="s">
        <v>153</v>
      </c>
      <c r="U2719" s="16"/>
      <c r="V2719" s="16"/>
      <c r="W2719" s="16" t="s">
        <v>234</v>
      </c>
      <c r="X2719" s="16" t="s">
        <v>38</v>
      </c>
      <c r="Y2719">
        <v>7</v>
      </c>
      <c r="Z2719">
        <v>3</v>
      </c>
      <c r="AA2719">
        <v>2.1</v>
      </c>
      <c r="AB2719">
        <v>2</v>
      </c>
      <c r="AC2719">
        <v>0.16666666666666666</v>
      </c>
      <c r="AD2719">
        <v>3</v>
      </c>
      <c r="AE2719" t="s">
        <v>2253</v>
      </c>
    </row>
    <row r="2720" spans="1:31" x14ac:dyDescent="0.25">
      <c r="A2720" s="16" t="s">
        <v>23</v>
      </c>
      <c r="B2720" s="16" t="s">
        <v>39</v>
      </c>
      <c r="C2720" s="16" t="s">
        <v>789</v>
      </c>
      <c r="D2720" s="16" t="s">
        <v>3139</v>
      </c>
      <c r="E2720" s="16" t="s">
        <v>27</v>
      </c>
      <c r="F2720" s="16" t="s">
        <v>28</v>
      </c>
      <c r="G2720" s="16" t="s">
        <v>393</v>
      </c>
      <c r="H2720" s="16" t="s">
        <v>106</v>
      </c>
      <c r="I2720" s="16" t="s">
        <v>106</v>
      </c>
      <c r="J2720" s="16" t="s">
        <v>106</v>
      </c>
      <c r="K2720" s="16" t="s">
        <v>535</v>
      </c>
      <c r="L2720" s="9"/>
      <c r="M2720" s="9">
        <v>45247</v>
      </c>
      <c r="N2720" s="9">
        <v>45247</v>
      </c>
      <c r="O2720" s="7">
        <v>45247</v>
      </c>
      <c r="P2720" s="9"/>
      <c r="Q2720" s="9"/>
      <c r="R2720" s="9" t="s">
        <v>34</v>
      </c>
      <c r="S2720" s="16" t="s">
        <v>65</v>
      </c>
      <c r="T2720" s="16" t="s">
        <v>153</v>
      </c>
      <c r="U2720" s="16"/>
      <c r="V2720" s="16"/>
      <c r="W2720" s="16" t="s">
        <v>234</v>
      </c>
      <c r="X2720" s="16" t="s">
        <v>38</v>
      </c>
      <c r="Y2720">
        <v>7</v>
      </c>
      <c r="Z2720">
        <v>3</v>
      </c>
      <c r="AA2720">
        <v>2.1</v>
      </c>
      <c r="AB2720">
        <v>2</v>
      </c>
      <c r="AC2720">
        <v>0.16666666666666666</v>
      </c>
      <c r="AD2720">
        <v>3</v>
      </c>
      <c r="AE2720" t="s">
        <v>1819</v>
      </c>
    </row>
    <row r="2721" spans="1:31" x14ac:dyDescent="0.25">
      <c r="A2721" s="16" t="s">
        <v>23</v>
      </c>
      <c r="B2721" s="16" t="s">
        <v>39</v>
      </c>
      <c r="C2721" s="16" t="s">
        <v>789</v>
      </c>
      <c r="D2721" s="16" t="s">
        <v>3139</v>
      </c>
      <c r="E2721" s="16" t="s">
        <v>27</v>
      </c>
      <c r="F2721" s="16" t="s">
        <v>28</v>
      </c>
      <c r="G2721" s="16" t="s">
        <v>393</v>
      </c>
      <c r="H2721" s="16" t="s">
        <v>106</v>
      </c>
      <c r="I2721" s="16" t="s">
        <v>106</v>
      </c>
      <c r="J2721" s="16" t="s">
        <v>106</v>
      </c>
      <c r="K2721" s="16" t="s">
        <v>454</v>
      </c>
      <c r="L2721" s="9"/>
      <c r="M2721" s="9">
        <v>45247</v>
      </c>
      <c r="N2721" s="9">
        <v>45247</v>
      </c>
      <c r="O2721" s="7">
        <v>45247</v>
      </c>
      <c r="P2721" s="9"/>
      <c r="Q2721" s="9"/>
      <c r="R2721" s="9" t="s">
        <v>34</v>
      </c>
      <c r="S2721" s="16" t="s">
        <v>65</v>
      </c>
      <c r="T2721" s="16" t="s">
        <v>153</v>
      </c>
      <c r="U2721" s="16"/>
      <c r="V2721" s="16"/>
      <c r="W2721" s="16" t="s">
        <v>234</v>
      </c>
      <c r="X2721" s="16" t="s">
        <v>38</v>
      </c>
      <c r="Y2721">
        <v>7</v>
      </c>
      <c r="Z2721">
        <v>3</v>
      </c>
      <c r="AA2721">
        <v>2.1</v>
      </c>
      <c r="AB2721">
        <v>2</v>
      </c>
      <c r="AC2721">
        <v>0.16666666666666666</v>
      </c>
      <c r="AD2721">
        <v>3</v>
      </c>
      <c r="AE2721" t="s">
        <v>1745</v>
      </c>
    </row>
    <row r="2722" spans="1:31" x14ac:dyDescent="0.25">
      <c r="A2722" s="16" t="s">
        <v>3138</v>
      </c>
      <c r="B2722" s="16" t="s">
        <v>24</v>
      </c>
      <c r="C2722" s="16" t="s">
        <v>789</v>
      </c>
      <c r="D2722" s="16" t="s">
        <v>62</v>
      </c>
      <c r="E2722" s="16" t="s">
        <v>41</v>
      </c>
      <c r="F2722" s="16" t="s">
        <v>349</v>
      </c>
      <c r="G2722" s="16" t="s">
        <v>3237</v>
      </c>
      <c r="H2722" s="16" t="s">
        <v>155</v>
      </c>
      <c r="I2722" s="16" t="s">
        <v>155</v>
      </c>
      <c r="J2722" s="16" t="s">
        <v>433</v>
      </c>
      <c r="K2722" s="16" t="s">
        <v>812</v>
      </c>
      <c r="L2722" s="9"/>
      <c r="M2722" s="9">
        <v>45424</v>
      </c>
      <c r="N2722" s="9">
        <v>45424</v>
      </c>
      <c r="O2722" s="7">
        <v>45424</v>
      </c>
      <c r="P2722" s="9"/>
      <c r="Q2722" s="9"/>
      <c r="R2722" s="9" t="s">
        <v>93</v>
      </c>
      <c r="S2722" s="16" t="s">
        <v>65</v>
      </c>
      <c r="T2722" s="16" t="s">
        <v>153</v>
      </c>
      <c r="U2722" s="16"/>
      <c r="V2722" s="16"/>
      <c r="W2722" s="16"/>
      <c r="X2722" s="16" t="s">
        <v>38</v>
      </c>
      <c r="Y2722">
        <v>7</v>
      </c>
      <c r="Z2722">
        <v>10</v>
      </c>
      <c r="AA2722">
        <v>7</v>
      </c>
      <c r="AB2722">
        <v>6</v>
      </c>
      <c r="AC2722">
        <v>0.5</v>
      </c>
      <c r="AD2722">
        <v>11</v>
      </c>
      <c r="AE2722" t="s">
        <v>4143</v>
      </c>
    </row>
    <row r="2723" spans="1:31" x14ac:dyDescent="0.25">
      <c r="A2723" s="16" t="s">
        <v>395</v>
      </c>
      <c r="B2723" s="16" t="s">
        <v>5113</v>
      </c>
      <c r="C2723" s="16" t="s">
        <v>789</v>
      </c>
      <c r="D2723" s="16" t="s">
        <v>62</v>
      </c>
      <c r="E2723" s="16" t="s">
        <v>41</v>
      </c>
      <c r="F2723" s="16" t="s">
        <v>349</v>
      </c>
      <c r="G2723" s="16" t="s">
        <v>3237</v>
      </c>
      <c r="H2723" s="16" t="s">
        <v>155</v>
      </c>
      <c r="I2723" s="16" t="s">
        <v>155</v>
      </c>
      <c r="J2723" s="16" t="s">
        <v>433</v>
      </c>
      <c r="K2723" s="16" t="s">
        <v>813</v>
      </c>
      <c r="L2723" s="9"/>
      <c r="M2723" s="9">
        <v>45424</v>
      </c>
      <c r="N2723" s="9">
        <v>45424</v>
      </c>
      <c r="O2723" s="7">
        <v>45424</v>
      </c>
      <c r="P2723" s="9"/>
      <c r="Q2723" s="9"/>
      <c r="R2723" s="9" t="s">
        <v>93</v>
      </c>
      <c r="S2723" s="16" t="s">
        <v>65</v>
      </c>
      <c r="T2723" s="16" t="s">
        <v>153</v>
      </c>
      <c r="U2723" s="16"/>
      <c r="V2723" s="16"/>
      <c r="W2723" s="16" t="s">
        <v>234</v>
      </c>
      <c r="X2723" s="16" t="s">
        <v>38</v>
      </c>
      <c r="Y2723">
        <v>7</v>
      </c>
      <c r="Z2723">
        <v>10</v>
      </c>
      <c r="AA2723">
        <v>7</v>
      </c>
      <c r="AB2723">
        <v>6</v>
      </c>
      <c r="AC2723">
        <v>0.5</v>
      </c>
      <c r="AD2723">
        <v>11</v>
      </c>
      <c r="AE2723" t="s">
        <v>4144</v>
      </c>
    </row>
    <row r="2724" spans="1:31" x14ac:dyDescent="0.25">
      <c r="A2724" s="16" t="s">
        <v>395</v>
      </c>
      <c r="B2724" s="16" t="s">
        <v>5113</v>
      </c>
      <c r="C2724" s="16" t="s">
        <v>789</v>
      </c>
      <c r="D2724" s="16" t="s">
        <v>62</v>
      </c>
      <c r="E2724" s="16" t="s">
        <v>41</v>
      </c>
      <c r="F2724" s="16" t="s">
        <v>349</v>
      </c>
      <c r="G2724" s="16" t="s">
        <v>3237</v>
      </c>
      <c r="H2724" s="16" t="s">
        <v>155</v>
      </c>
      <c r="I2724" s="16" t="s">
        <v>155</v>
      </c>
      <c r="J2724" s="16" t="s">
        <v>814</v>
      </c>
      <c r="K2724" s="16" t="s">
        <v>196</v>
      </c>
      <c r="L2724" s="9"/>
      <c r="M2724" s="9">
        <v>45424</v>
      </c>
      <c r="N2724" s="9">
        <v>45424</v>
      </c>
      <c r="O2724" s="7">
        <v>45424</v>
      </c>
      <c r="P2724" s="9"/>
      <c r="Q2724" s="9"/>
      <c r="R2724" s="9" t="s">
        <v>93</v>
      </c>
      <c r="S2724" s="16" t="s">
        <v>65</v>
      </c>
      <c r="T2724" s="16" t="s">
        <v>153</v>
      </c>
      <c r="U2724" s="16"/>
      <c r="V2724" s="16"/>
      <c r="W2724" s="16" t="s">
        <v>234</v>
      </c>
      <c r="X2724" s="16" t="s">
        <v>38</v>
      </c>
      <c r="Y2724">
        <v>7</v>
      </c>
      <c r="Z2724">
        <v>10</v>
      </c>
      <c r="AA2724">
        <v>7</v>
      </c>
      <c r="AB2724">
        <v>6</v>
      </c>
      <c r="AC2724">
        <v>0.5</v>
      </c>
      <c r="AD2724">
        <v>11</v>
      </c>
      <c r="AE2724" t="s">
        <v>5118</v>
      </c>
    </row>
    <row r="2725" spans="1:31" x14ac:dyDescent="0.25">
      <c r="A2725" s="16" t="s">
        <v>395</v>
      </c>
      <c r="B2725" s="16" t="s">
        <v>5113</v>
      </c>
      <c r="C2725" s="16" t="s">
        <v>789</v>
      </c>
      <c r="D2725" s="16" t="s">
        <v>62</v>
      </c>
      <c r="E2725" s="16" t="s">
        <v>41</v>
      </c>
      <c r="F2725" s="16" t="s">
        <v>349</v>
      </c>
      <c r="G2725" s="16" t="s">
        <v>3237</v>
      </c>
      <c r="H2725" s="16" t="s">
        <v>155</v>
      </c>
      <c r="I2725" s="16" t="s">
        <v>155</v>
      </c>
      <c r="J2725" s="16" t="s">
        <v>814</v>
      </c>
      <c r="K2725" s="16" t="s">
        <v>556</v>
      </c>
      <c r="L2725" s="9"/>
      <c r="M2725" s="9">
        <v>45424</v>
      </c>
      <c r="N2725" s="9">
        <v>45424</v>
      </c>
      <c r="O2725" s="7">
        <v>45424</v>
      </c>
      <c r="P2725" s="9"/>
      <c r="Q2725" s="9"/>
      <c r="R2725" s="9" t="s">
        <v>93</v>
      </c>
      <c r="S2725" s="16" t="s">
        <v>65</v>
      </c>
      <c r="T2725" s="16" t="s">
        <v>153</v>
      </c>
      <c r="U2725" s="16"/>
      <c r="V2725" s="16"/>
      <c r="W2725" s="16" t="s">
        <v>234</v>
      </c>
      <c r="X2725" s="16" t="s">
        <v>38</v>
      </c>
      <c r="Y2725">
        <v>7</v>
      </c>
      <c r="Z2725">
        <v>10</v>
      </c>
      <c r="AA2725">
        <v>7</v>
      </c>
      <c r="AB2725">
        <v>6</v>
      </c>
      <c r="AC2725">
        <v>0.5</v>
      </c>
      <c r="AD2725">
        <v>11</v>
      </c>
      <c r="AE2725" t="s">
        <v>4145</v>
      </c>
    </row>
    <row r="2726" spans="1:31" x14ac:dyDescent="0.25">
      <c r="A2726" s="16" t="s">
        <v>395</v>
      </c>
      <c r="B2726" s="16" t="s">
        <v>5113</v>
      </c>
      <c r="C2726" s="16" t="s">
        <v>789</v>
      </c>
      <c r="D2726" s="16" t="s">
        <v>62</v>
      </c>
      <c r="E2726" s="16" t="s">
        <v>41</v>
      </c>
      <c r="F2726" s="16" t="s">
        <v>349</v>
      </c>
      <c r="G2726" s="16" t="s">
        <v>3237</v>
      </c>
      <c r="H2726" s="16" t="s">
        <v>155</v>
      </c>
      <c r="I2726" s="16" t="s">
        <v>155</v>
      </c>
      <c r="J2726" s="16" t="s">
        <v>156</v>
      </c>
      <c r="K2726" s="16" t="s">
        <v>173</v>
      </c>
      <c r="L2726" s="9"/>
      <c r="M2726" s="9">
        <v>45361</v>
      </c>
      <c r="N2726" s="9">
        <v>45361</v>
      </c>
      <c r="O2726" s="7">
        <v>45361</v>
      </c>
      <c r="P2726" s="9"/>
      <c r="Q2726" s="9"/>
      <c r="R2726" s="9" t="s">
        <v>93</v>
      </c>
      <c r="S2726" s="16" t="s">
        <v>65</v>
      </c>
      <c r="T2726" s="16" t="s">
        <v>153</v>
      </c>
      <c r="U2726" s="16"/>
      <c r="V2726" s="16"/>
      <c r="W2726" s="16" t="s">
        <v>234</v>
      </c>
      <c r="X2726" s="16" t="s">
        <v>38</v>
      </c>
      <c r="Y2726">
        <v>7</v>
      </c>
      <c r="Z2726">
        <v>10</v>
      </c>
      <c r="AA2726">
        <v>7</v>
      </c>
      <c r="AB2726">
        <v>6</v>
      </c>
      <c r="AC2726">
        <v>0.5</v>
      </c>
      <c r="AD2726">
        <v>11</v>
      </c>
      <c r="AE2726" t="s">
        <v>3257</v>
      </c>
    </row>
    <row r="2727" spans="1:31" x14ac:dyDescent="0.25">
      <c r="A2727" s="16" t="s">
        <v>395</v>
      </c>
      <c r="B2727" s="16" t="s">
        <v>5113</v>
      </c>
      <c r="C2727" s="16" t="s">
        <v>789</v>
      </c>
      <c r="D2727" s="16" t="s">
        <v>62</v>
      </c>
      <c r="E2727" s="16" t="s">
        <v>41</v>
      </c>
      <c r="F2727" s="16" t="s">
        <v>349</v>
      </c>
      <c r="G2727" s="16" t="s">
        <v>3237</v>
      </c>
      <c r="H2727" s="16" t="s">
        <v>155</v>
      </c>
      <c r="I2727" s="16" t="s">
        <v>155</v>
      </c>
      <c r="J2727" s="16" t="s">
        <v>156</v>
      </c>
      <c r="K2727" s="16" t="s">
        <v>180</v>
      </c>
      <c r="L2727" s="9"/>
      <c r="M2727" s="9">
        <v>45322</v>
      </c>
      <c r="N2727" s="9">
        <v>45322</v>
      </c>
      <c r="O2727" s="7">
        <v>45322</v>
      </c>
      <c r="P2727" s="9"/>
      <c r="Q2727" s="9"/>
      <c r="R2727" s="9" t="s">
        <v>93</v>
      </c>
      <c r="S2727" s="16" t="s">
        <v>65</v>
      </c>
      <c r="T2727" s="16" t="s">
        <v>153</v>
      </c>
      <c r="U2727" s="16"/>
      <c r="V2727" s="16"/>
      <c r="W2727" s="16" t="s">
        <v>234</v>
      </c>
      <c r="X2727" s="16" t="s">
        <v>38</v>
      </c>
      <c r="Y2727">
        <v>7</v>
      </c>
      <c r="Z2727">
        <v>10</v>
      </c>
      <c r="AA2727">
        <v>7</v>
      </c>
      <c r="AB2727">
        <v>6</v>
      </c>
      <c r="AC2727">
        <v>0.5</v>
      </c>
      <c r="AD2727">
        <v>11</v>
      </c>
      <c r="AE2727" t="s">
        <v>3267</v>
      </c>
    </row>
    <row r="2728" spans="1:31" x14ac:dyDescent="0.25">
      <c r="A2728" s="16" t="s">
        <v>3138</v>
      </c>
      <c r="B2728" s="16" t="s">
        <v>24</v>
      </c>
      <c r="C2728" s="16" t="s">
        <v>789</v>
      </c>
      <c r="D2728" s="16" t="s">
        <v>62</v>
      </c>
      <c r="E2728" s="16" t="s">
        <v>41</v>
      </c>
      <c r="F2728" s="16" t="s">
        <v>349</v>
      </c>
      <c r="G2728" s="16" t="s">
        <v>3237</v>
      </c>
      <c r="H2728" s="16" t="s">
        <v>155</v>
      </c>
      <c r="I2728" s="16" t="s">
        <v>155</v>
      </c>
      <c r="J2728" s="16" t="s">
        <v>156</v>
      </c>
      <c r="K2728" s="16" t="s">
        <v>815</v>
      </c>
      <c r="L2728" s="9"/>
      <c r="M2728" s="9">
        <v>45349</v>
      </c>
      <c r="N2728" s="9">
        <v>45349</v>
      </c>
      <c r="O2728" s="7">
        <v>45349</v>
      </c>
      <c r="P2728" s="9"/>
      <c r="Q2728" s="9"/>
      <c r="R2728" s="9" t="s">
        <v>93</v>
      </c>
      <c r="S2728" s="16" t="s">
        <v>65</v>
      </c>
      <c r="T2728" s="16" t="s">
        <v>153</v>
      </c>
      <c r="U2728" s="16"/>
      <c r="V2728" s="16"/>
      <c r="W2728" s="16"/>
      <c r="X2728" s="16" t="s">
        <v>38</v>
      </c>
      <c r="Y2728">
        <v>7</v>
      </c>
      <c r="Z2728">
        <v>10</v>
      </c>
      <c r="AA2728">
        <v>7</v>
      </c>
      <c r="AB2728">
        <v>6</v>
      </c>
      <c r="AC2728">
        <v>0.5</v>
      </c>
      <c r="AD2728">
        <v>11</v>
      </c>
      <c r="AE2728" t="s">
        <v>4146</v>
      </c>
    </row>
    <row r="2729" spans="1:31" x14ac:dyDescent="0.25">
      <c r="A2729" s="16" t="s">
        <v>395</v>
      </c>
      <c r="B2729" s="16" t="s">
        <v>5113</v>
      </c>
      <c r="C2729" s="16" t="s">
        <v>789</v>
      </c>
      <c r="D2729" s="16" t="s">
        <v>62</v>
      </c>
      <c r="E2729" s="16" t="s">
        <v>41</v>
      </c>
      <c r="F2729" s="16" t="s">
        <v>349</v>
      </c>
      <c r="G2729" s="16" t="s">
        <v>3237</v>
      </c>
      <c r="H2729" s="16" t="s">
        <v>155</v>
      </c>
      <c r="I2729" s="16" t="s">
        <v>155</v>
      </c>
      <c r="J2729" s="16" t="s">
        <v>156</v>
      </c>
      <c r="K2729" s="16" t="s">
        <v>184</v>
      </c>
      <c r="L2729" s="9"/>
      <c r="M2729" s="9">
        <v>45322</v>
      </c>
      <c r="N2729" s="9">
        <v>45322</v>
      </c>
      <c r="O2729" s="7">
        <v>45322</v>
      </c>
      <c r="P2729" s="9"/>
      <c r="Q2729" s="9"/>
      <c r="R2729" s="9" t="s">
        <v>93</v>
      </c>
      <c r="S2729" s="16" t="s">
        <v>65</v>
      </c>
      <c r="T2729" s="16" t="s">
        <v>153</v>
      </c>
      <c r="U2729" s="16"/>
      <c r="V2729" s="16"/>
      <c r="W2729" s="16" t="s">
        <v>234</v>
      </c>
      <c r="X2729" s="16" t="s">
        <v>38</v>
      </c>
      <c r="Y2729">
        <v>7</v>
      </c>
      <c r="Z2729">
        <v>10</v>
      </c>
      <c r="AA2729">
        <v>7</v>
      </c>
      <c r="AB2729">
        <v>6</v>
      </c>
      <c r="AC2729">
        <v>0.5</v>
      </c>
      <c r="AD2729">
        <v>11</v>
      </c>
      <c r="AE2729" t="s">
        <v>3271</v>
      </c>
    </row>
    <row r="2730" spans="1:31" x14ac:dyDescent="0.25">
      <c r="A2730" s="16" t="s">
        <v>395</v>
      </c>
      <c r="B2730" s="16" t="s">
        <v>5113</v>
      </c>
      <c r="C2730" s="16" t="s">
        <v>789</v>
      </c>
      <c r="D2730" s="16" t="s">
        <v>62</v>
      </c>
      <c r="E2730" s="16" t="s">
        <v>41</v>
      </c>
      <c r="F2730" s="16" t="s">
        <v>349</v>
      </c>
      <c r="G2730" s="16" t="s">
        <v>3237</v>
      </c>
      <c r="H2730" s="16" t="s">
        <v>155</v>
      </c>
      <c r="I2730" s="16" t="s">
        <v>155</v>
      </c>
      <c r="J2730" s="16" t="s">
        <v>156</v>
      </c>
      <c r="K2730" s="16" t="s">
        <v>186</v>
      </c>
      <c r="L2730" s="9"/>
      <c r="M2730" s="9">
        <v>45361</v>
      </c>
      <c r="N2730" s="9">
        <v>45361</v>
      </c>
      <c r="O2730" s="7">
        <v>45361</v>
      </c>
      <c r="P2730" s="9"/>
      <c r="Q2730" s="9"/>
      <c r="R2730" s="9" t="s">
        <v>93</v>
      </c>
      <c r="S2730" s="16" t="s">
        <v>65</v>
      </c>
      <c r="T2730" s="16" t="s">
        <v>153</v>
      </c>
      <c r="U2730" s="16"/>
      <c r="V2730" s="16"/>
      <c r="W2730" s="16" t="s">
        <v>234</v>
      </c>
      <c r="X2730" s="16" t="s">
        <v>38</v>
      </c>
      <c r="Y2730">
        <v>7</v>
      </c>
      <c r="Z2730">
        <v>10</v>
      </c>
      <c r="AA2730">
        <v>7</v>
      </c>
      <c r="AB2730">
        <v>6</v>
      </c>
      <c r="AC2730">
        <v>0.5</v>
      </c>
      <c r="AD2730">
        <v>11</v>
      </c>
      <c r="AE2730" t="s">
        <v>3614</v>
      </c>
    </row>
    <row r="2731" spans="1:31" x14ac:dyDescent="0.25">
      <c r="A2731" s="16" t="s">
        <v>395</v>
      </c>
      <c r="B2731" s="16" t="s">
        <v>5113</v>
      </c>
      <c r="C2731" s="16" t="s">
        <v>789</v>
      </c>
      <c r="D2731" s="16" t="s">
        <v>62</v>
      </c>
      <c r="E2731" s="16" t="s">
        <v>41</v>
      </c>
      <c r="F2731" s="16" t="s">
        <v>349</v>
      </c>
      <c r="G2731" s="16" t="s">
        <v>4147</v>
      </c>
      <c r="H2731" s="16" t="s">
        <v>811</v>
      </c>
      <c r="I2731" s="16" t="s">
        <v>70</v>
      </c>
      <c r="J2731" s="16" t="s">
        <v>480</v>
      </c>
      <c r="K2731" s="16" t="s">
        <v>808</v>
      </c>
      <c r="L2731" s="9"/>
      <c r="M2731" s="9">
        <v>45676</v>
      </c>
      <c r="N2731" s="9">
        <v>45676</v>
      </c>
      <c r="O2731" s="7">
        <v>45676</v>
      </c>
      <c r="P2731" s="9"/>
      <c r="Q2731" s="9"/>
      <c r="R2731" s="9" t="s">
        <v>93</v>
      </c>
      <c r="S2731" s="16" t="s">
        <v>65</v>
      </c>
      <c r="T2731" s="16" t="s">
        <v>153</v>
      </c>
      <c r="U2731" s="16"/>
      <c r="V2731" s="16"/>
      <c r="W2731" s="16"/>
      <c r="X2731" s="16" t="s">
        <v>38</v>
      </c>
      <c r="Y2731">
        <v>7</v>
      </c>
      <c r="Z2731">
        <v>10</v>
      </c>
      <c r="AA2731">
        <v>7</v>
      </c>
      <c r="AB2731">
        <v>6</v>
      </c>
      <c r="AC2731">
        <v>0.5</v>
      </c>
      <c r="AD2731">
        <v>11</v>
      </c>
      <c r="AE2731" t="s">
        <v>4148</v>
      </c>
    </row>
    <row r="2732" spans="1:31" x14ac:dyDescent="0.25">
      <c r="A2732" s="16" t="s">
        <v>395</v>
      </c>
      <c r="B2732" s="16" t="s">
        <v>5113</v>
      </c>
      <c r="C2732" s="16" t="s">
        <v>789</v>
      </c>
      <c r="D2732" s="16" t="s">
        <v>62</v>
      </c>
      <c r="E2732" s="16" t="s">
        <v>41</v>
      </c>
      <c r="F2732" s="16" t="s">
        <v>349</v>
      </c>
      <c r="G2732" s="16" t="s">
        <v>2909</v>
      </c>
      <c r="H2732" s="16" t="s">
        <v>31</v>
      </c>
      <c r="I2732" s="16" t="s">
        <v>31</v>
      </c>
      <c r="J2732" s="16" t="s">
        <v>430</v>
      </c>
      <c r="K2732" s="16" t="s">
        <v>431</v>
      </c>
      <c r="L2732" s="9"/>
      <c r="M2732" s="9">
        <v>45344</v>
      </c>
      <c r="N2732" s="9">
        <v>45344</v>
      </c>
      <c r="O2732" s="7">
        <v>45344</v>
      </c>
      <c r="P2732" s="9"/>
      <c r="Q2732" s="9"/>
      <c r="R2732" s="9" t="s">
        <v>93</v>
      </c>
      <c r="S2732" s="16" t="s">
        <v>65</v>
      </c>
      <c r="T2732" s="16" t="s">
        <v>153</v>
      </c>
      <c r="U2732" s="16"/>
      <c r="V2732" s="16"/>
      <c r="W2732" s="16" t="s">
        <v>234</v>
      </c>
      <c r="X2732" s="16" t="s">
        <v>38</v>
      </c>
      <c r="Y2732">
        <v>7</v>
      </c>
      <c r="Z2732">
        <v>10</v>
      </c>
      <c r="AA2732">
        <v>7</v>
      </c>
      <c r="AB2732">
        <v>6</v>
      </c>
      <c r="AC2732">
        <v>0.5</v>
      </c>
      <c r="AD2732">
        <v>11</v>
      </c>
      <c r="AE2732" t="s">
        <v>3615</v>
      </c>
    </row>
    <row r="2733" spans="1:31" x14ac:dyDescent="0.25">
      <c r="A2733" s="16" t="s">
        <v>3138</v>
      </c>
      <c r="B2733" s="16" t="s">
        <v>24</v>
      </c>
      <c r="C2733" s="16" t="s">
        <v>789</v>
      </c>
      <c r="D2733" s="16" t="s">
        <v>62</v>
      </c>
      <c r="E2733" s="16" t="s">
        <v>41</v>
      </c>
      <c r="F2733" s="16" t="s">
        <v>349</v>
      </c>
      <c r="G2733" s="16" t="s">
        <v>2909</v>
      </c>
      <c r="H2733" s="16" t="s">
        <v>31</v>
      </c>
      <c r="I2733" s="16" t="s">
        <v>31</v>
      </c>
      <c r="J2733" s="16" t="s">
        <v>430</v>
      </c>
      <c r="K2733" s="16" t="s">
        <v>208</v>
      </c>
      <c r="L2733" s="9"/>
      <c r="M2733" s="9">
        <v>45428</v>
      </c>
      <c r="N2733" s="9">
        <v>45428</v>
      </c>
      <c r="O2733" s="7">
        <v>45428</v>
      </c>
      <c r="P2733" s="9"/>
      <c r="Q2733" s="9"/>
      <c r="R2733" s="9" t="s">
        <v>93</v>
      </c>
      <c r="S2733" s="16" t="s">
        <v>65</v>
      </c>
      <c r="T2733" s="16" t="s">
        <v>153</v>
      </c>
      <c r="U2733" s="16"/>
      <c r="V2733" s="16"/>
      <c r="W2733" s="16"/>
      <c r="X2733" s="16" t="s">
        <v>38</v>
      </c>
      <c r="Y2733">
        <v>7</v>
      </c>
      <c r="Z2733">
        <v>10</v>
      </c>
      <c r="AA2733">
        <v>7</v>
      </c>
      <c r="AB2733">
        <v>6</v>
      </c>
      <c r="AC2733">
        <v>0.5</v>
      </c>
      <c r="AD2733">
        <v>11</v>
      </c>
      <c r="AE2733" t="s">
        <v>3617</v>
      </c>
    </row>
    <row r="2734" spans="1:31" x14ac:dyDescent="0.25">
      <c r="A2734" s="16" t="s">
        <v>395</v>
      </c>
      <c r="B2734" s="16" t="s">
        <v>5113</v>
      </c>
      <c r="C2734" s="16" t="s">
        <v>789</v>
      </c>
      <c r="D2734" s="16" t="s">
        <v>62</v>
      </c>
      <c r="E2734" s="16" t="s">
        <v>41</v>
      </c>
      <c r="F2734" s="16" t="s">
        <v>349</v>
      </c>
      <c r="G2734" s="16" t="s">
        <v>2909</v>
      </c>
      <c r="H2734" s="16" t="s">
        <v>31</v>
      </c>
      <c r="I2734" s="16" t="s">
        <v>31</v>
      </c>
      <c r="J2734" s="16" t="s">
        <v>348</v>
      </c>
      <c r="K2734" s="16" t="s">
        <v>47</v>
      </c>
      <c r="L2734" s="9"/>
      <c r="M2734" s="9">
        <v>45344</v>
      </c>
      <c r="N2734" s="9">
        <v>45344</v>
      </c>
      <c r="O2734" s="7">
        <v>45344</v>
      </c>
      <c r="P2734" s="9"/>
      <c r="Q2734" s="9"/>
      <c r="R2734" s="9" t="s">
        <v>93</v>
      </c>
      <c r="S2734" s="16" t="s">
        <v>65</v>
      </c>
      <c r="T2734" s="16" t="s">
        <v>153</v>
      </c>
      <c r="U2734" s="16"/>
      <c r="V2734" s="16"/>
      <c r="W2734" s="16" t="s">
        <v>234</v>
      </c>
      <c r="X2734" s="16" t="s">
        <v>38</v>
      </c>
      <c r="Y2734">
        <v>7</v>
      </c>
      <c r="Z2734">
        <v>10</v>
      </c>
      <c r="AA2734">
        <v>7</v>
      </c>
      <c r="AB2734">
        <v>6</v>
      </c>
      <c r="AC2734">
        <v>0.5</v>
      </c>
      <c r="AD2734">
        <v>11</v>
      </c>
      <c r="AE2734" t="s">
        <v>4149</v>
      </c>
    </row>
    <row r="2735" spans="1:31" x14ac:dyDescent="0.25">
      <c r="A2735" s="16" t="s">
        <v>395</v>
      </c>
      <c r="B2735" s="16" t="s">
        <v>5113</v>
      </c>
      <c r="C2735" s="16" t="s">
        <v>789</v>
      </c>
      <c r="D2735" s="16" t="s">
        <v>62</v>
      </c>
      <c r="E2735" s="16" t="s">
        <v>41</v>
      </c>
      <c r="F2735" s="16" t="s">
        <v>349</v>
      </c>
      <c r="G2735" s="16" t="s">
        <v>2909</v>
      </c>
      <c r="H2735" s="16" t="s">
        <v>31</v>
      </c>
      <c r="I2735" s="16" t="s">
        <v>31</v>
      </c>
      <c r="J2735" s="16" t="s">
        <v>348</v>
      </c>
      <c r="K2735" s="16" t="s">
        <v>239</v>
      </c>
      <c r="L2735" s="9"/>
      <c r="M2735" s="9">
        <v>45428</v>
      </c>
      <c r="N2735" s="9">
        <v>45428</v>
      </c>
      <c r="O2735" s="7">
        <v>45428</v>
      </c>
      <c r="P2735" s="9"/>
      <c r="Q2735" s="9"/>
      <c r="R2735" s="9" t="s">
        <v>93</v>
      </c>
      <c r="S2735" s="16" t="s">
        <v>65</v>
      </c>
      <c r="T2735" s="16" t="s">
        <v>153</v>
      </c>
      <c r="U2735" s="16"/>
      <c r="V2735" s="16"/>
      <c r="W2735" s="16" t="s">
        <v>234</v>
      </c>
      <c r="X2735" s="16" t="s">
        <v>38</v>
      </c>
      <c r="Y2735">
        <v>7</v>
      </c>
      <c r="Z2735">
        <v>10</v>
      </c>
      <c r="AA2735">
        <v>7</v>
      </c>
      <c r="AB2735">
        <v>6</v>
      </c>
      <c r="AC2735">
        <v>0.5</v>
      </c>
      <c r="AD2735">
        <v>11</v>
      </c>
      <c r="AE2735" t="s">
        <v>4150</v>
      </c>
    </row>
    <row r="2736" spans="1:31" x14ac:dyDescent="0.25">
      <c r="A2736" s="16" t="s">
        <v>395</v>
      </c>
      <c r="B2736" s="16" t="s">
        <v>5113</v>
      </c>
      <c r="C2736" s="16" t="s">
        <v>789</v>
      </c>
      <c r="D2736" s="16" t="s">
        <v>62</v>
      </c>
      <c r="E2736" s="16" t="s">
        <v>41</v>
      </c>
      <c r="F2736" s="16" t="s">
        <v>349</v>
      </c>
      <c r="G2736" s="16" t="s">
        <v>2909</v>
      </c>
      <c r="H2736" s="16" t="s">
        <v>31</v>
      </c>
      <c r="I2736" s="16" t="s">
        <v>31</v>
      </c>
      <c r="J2736" s="16" t="s">
        <v>348</v>
      </c>
      <c r="K2736" s="16" t="s">
        <v>97</v>
      </c>
      <c r="L2736" s="9"/>
      <c r="M2736" s="9">
        <v>45428</v>
      </c>
      <c r="N2736" s="9">
        <v>45428</v>
      </c>
      <c r="O2736" s="7">
        <v>45428</v>
      </c>
      <c r="P2736" s="9"/>
      <c r="Q2736" s="9"/>
      <c r="R2736" s="9" t="s">
        <v>93</v>
      </c>
      <c r="S2736" s="16" t="s">
        <v>65</v>
      </c>
      <c r="T2736" s="16" t="s">
        <v>153</v>
      </c>
      <c r="U2736" s="16"/>
      <c r="V2736" s="16"/>
      <c r="W2736" s="16" t="s">
        <v>234</v>
      </c>
      <c r="X2736" s="16" t="s">
        <v>38</v>
      </c>
      <c r="Y2736">
        <v>7</v>
      </c>
      <c r="Z2736">
        <v>10</v>
      </c>
      <c r="AA2736">
        <v>7</v>
      </c>
      <c r="AB2736">
        <v>6</v>
      </c>
      <c r="AC2736">
        <v>0.5</v>
      </c>
      <c r="AD2736">
        <v>11</v>
      </c>
      <c r="AE2736" t="s">
        <v>4001</v>
      </c>
    </row>
    <row r="2737" spans="1:31" x14ac:dyDescent="0.25">
      <c r="A2737" s="16" t="s">
        <v>3138</v>
      </c>
      <c r="B2737" s="16" t="s">
        <v>24</v>
      </c>
      <c r="C2737" s="16" t="s">
        <v>789</v>
      </c>
      <c r="D2737" s="16" t="s">
        <v>62</v>
      </c>
      <c r="E2737" s="16" t="s">
        <v>41</v>
      </c>
      <c r="F2737" s="16" t="s">
        <v>349</v>
      </c>
      <c r="G2737" s="16" t="s">
        <v>1274</v>
      </c>
      <c r="H2737" s="16" t="s">
        <v>77</v>
      </c>
      <c r="I2737" s="16" t="s">
        <v>77</v>
      </c>
      <c r="J2737" s="16" t="s">
        <v>268</v>
      </c>
      <c r="K2737" s="16" t="s">
        <v>337</v>
      </c>
      <c r="L2737" s="9"/>
      <c r="M2737" s="9">
        <v>45330</v>
      </c>
      <c r="N2737" s="9">
        <v>45330</v>
      </c>
      <c r="O2737" s="7">
        <v>45330</v>
      </c>
      <c r="P2737" s="9">
        <v>45330</v>
      </c>
      <c r="Q2737" s="9"/>
      <c r="R2737" s="9" t="s">
        <v>34</v>
      </c>
      <c r="S2737" s="16" t="s">
        <v>65</v>
      </c>
      <c r="T2737" s="16" t="s">
        <v>153</v>
      </c>
      <c r="U2737" s="16"/>
      <c r="V2737" s="16"/>
      <c r="W2737" s="16"/>
      <c r="X2737" s="16" t="s">
        <v>38</v>
      </c>
      <c r="Y2737">
        <v>7</v>
      </c>
      <c r="Z2737">
        <v>10</v>
      </c>
      <c r="AA2737">
        <v>7</v>
      </c>
      <c r="AB2737">
        <v>6</v>
      </c>
      <c r="AC2737">
        <v>0.5</v>
      </c>
      <c r="AD2737">
        <v>11</v>
      </c>
      <c r="AE2737" t="s">
        <v>3506</v>
      </c>
    </row>
    <row r="2738" spans="1:31" x14ac:dyDescent="0.25">
      <c r="A2738" s="16" t="s">
        <v>395</v>
      </c>
      <c r="B2738" s="16" t="s">
        <v>5113</v>
      </c>
      <c r="C2738" s="16" t="s">
        <v>789</v>
      </c>
      <c r="D2738" s="16" t="s">
        <v>62</v>
      </c>
      <c r="E2738" s="16" t="s">
        <v>41</v>
      </c>
      <c r="F2738" s="16" t="s">
        <v>349</v>
      </c>
      <c r="G2738" s="16" t="s">
        <v>1274</v>
      </c>
      <c r="H2738" s="16" t="s">
        <v>77</v>
      </c>
      <c r="I2738" s="16" t="s">
        <v>77</v>
      </c>
      <c r="J2738" s="16" t="s">
        <v>268</v>
      </c>
      <c r="K2738" s="16" t="s">
        <v>803</v>
      </c>
      <c r="L2738" s="9"/>
      <c r="M2738" s="9">
        <v>45330</v>
      </c>
      <c r="N2738" s="9">
        <v>45330</v>
      </c>
      <c r="O2738" s="7">
        <v>45330</v>
      </c>
      <c r="P2738" s="9">
        <v>45330</v>
      </c>
      <c r="Q2738" s="9"/>
      <c r="R2738" s="9" t="s">
        <v>34</v>
      </c>
      <c r="S2738" s="16" t="s">
        <v>65</v>
      </c>
      <c r="T2738" s="16" t="s">
        <v>153</v>
      </c>
      <c r="U2738" s="16"/>
      <c r="V2738" s="16"/>
      <c r="W2738" s="16" t="s">
        <v>234</v>
      </c>
      <c r="X2738" s="16" t="s">
        <v>38</v>
      </c>
      <c r="Y2738">
        <v>7</v>
      </c>
      <c r="Z2738">
        <v>10</v>
      </c>
      <c r="AA2738">
        <v>7</v>
      </c>
      <c r="AB2738">
        <v>6</v>
      </c>
      <c r="AC2738">
        <v>0.5</v>
      </c>
      <c r="AD2738">
        <v>11</v>
      </c>
      <c r="AE2738" t="s">
        <v>2897</v>
      </c>
    </row>
    <row r="2739" spans="1:31" x14ac:dyDescent="0.25">
      <c r="A2739" s="16" t="s">
        <v>395</v>
      </c>
      <c r="B2739" s="16" t="s">
        <v>5113</v>
      </c>
      <c r="C2739" s="16" t="s">
        <v>789</v>
      </c>
      <c r="D2739" s="16" t="s">
        <v>62</v>
      </c>
      <c r="E2739" s="16" t="s">
        <v>41</v>
      </c>
      <c r="F2739" s="16" t="s">
        <v>349</v>
      </c>
      <c r="G2739" s="16" t="s">
        <v>1274</v>
      </c>
      <c r="H2739" s="16" t="s">
        <v>77</v>
      </c>
      <c r="I2739" s="16" t="s">
        <v>77</v>
      </c>
      <c r="J2739" s="16" t="s">
        <v>268</v>
      </c>
      <c r="K2739" s="16" t="s">
        <v>413</v>
      </c>
      <c r="L2739" s="9"/>
      <c r="M2739" s="9">
        <v>45330</v>
      </c>
      <c r="N2739" s="9">
        <v>45330</v>
      </c>
      <c r="O2739" s="7">
        <v>45330</v>
      </c>
      <c r="P2739" s="9">
        <v>45330</v>
      </c>
      <c r="Q2739" s="9"/>
      <c r="R2739" s="9" t="s">
        <v>34</v>
      </c>
      <c r="S2739" s="16" t="s">
        <v>65</v>
      </c>
      <c r="T2739" s="16" t="s">
        <v>153</v>
      </c>
      <c r="U2739" s="16"/>
      <c r="V2739" s="16"/>
      <c r="W2739" s="16" t="s">
        <v>234</v>
      </c>
      <c r="X2739" s="16" t="s">
        <v>38</v>
      </c>
      <c r="Y2739">
        <v>7</v>
      </c>
      <c r="Z2739">
        <v>10</v>
      </c>
      <c r="AA2739">
        <v>7</v>
      </c>
      <c r="AB2739">
        <v>6</v>
      </c>
      <c r="AC2739">
        <v>0.5</v>
      </c>
      <c r="AD2739">
        <v>11</v>
      </c>
      <c r="AE2739" t="s">
        <v>3628</v>
      </c>
    </row>
    <row r="2740" spans="1:31" x14ac:dyDescent="0.25">
      <c r="A2740" s="16" t="s">
        <v>395</v>
      </c>
      <c r="B2740" s="16" t="s">
        <v>5113</v>
      </c>
      <c r="C2740" s="16" t="s">
        <v>789</v>
      </c>
      <c r="D2740" s="16" t="s">
        <v>62</v>
      </c>
      <c r="E2740" s="16" t="s">
        <v>41</v>
      </c>
      <c r="F2740" s="16" t="s">
        <v>349</v>
      </c>
      <c r="G2740" s="16" t="s">
        <v>1274</v>
      </c>
      <c r="H2740" s="16" t="s">
        <v>77</v>
      </c>
      <c r="I2740" s="16" t="s">
        <v>77</v>
      </c>
      <c r="J2740" s="16" t="s">
        <v>268</v>
      </c>
      <c r="K2740" s="16" t="s">
        <v>324</v>
      </c>
      <c r="L2740" s="9"/>
      <c r="M2740" s="9">
        <v>45330</v>
      </c>
      <c r="N2740" s="9">
        <v>45330</v>
      </c>
      <c r="O2740" s="7">
        <v>45330</v>
      </c>
      <c r="P2740" s="9">
        <v>45330</v>
      </c>
      <c r="Q2740" s="9"/>
      <c r="R2740" s="9" t="s">
        <v>34</v>
      </c>
      <c r="S2740" s="16" t="s">
        <v>65</v>
      </c>
      <c r="T2740" s="16" t="s">
        <v>153</v>
      </c>
      <c r="U2740" s="16"/>
      <c r="V2740" s="16"/>
      <c r="W2740" s="16" t="s">
        <v>234</v>
      </c>
      <c r="X2740" s="16" t="s">
        <v>38</v>
      </c>
      <c r="Y2740">
        <v>7</v>
      </c>
      <c r="Z2740">
        <v>10</v>
      </c>
      <c r="AA2740">
        <v>7</v>
      </c>
      <c r="AB2740">
        <v>6</v>
      </c>
      <c r="AC2740">
        <v>0.5</v>
      </c>
      <c r="AD2740">
        <v>11</v>
      </c>
      <c r="AE2740" t="s">
        <v>5116</v>
      </c>
    </row>
    <row r="2741" spans="1:31" x14ac:dyDescent="0.25">
      <c r="A2741" s="16" t="s">
        <v>395</v>
      </c>
      <c r="B2741" s="16" t="s">
        <v>5113</v>
      </c>
      <c r="C2741" s="16" t="s">
        <v>789</v>
      </c>
      <c r="D2741" s="16" t="s">
        <v>62</v>
      </c>
      <c r="E2741" s="16" t="s">
        <v>41</v>
      </c>
      <c r="F2741" s="16" t="s">
        <v>349</v>
      </c>
      <c r="G2741" s="16" t="s">
        <v>1274</v>
      </c>
      <c r="H2741" s="16" t="s">
        <v>77</v>
      </c>
      <c r="I2741" s="16" t="s">
        <v>77</v>
      </c>
      <c r="J2741" s="16" t="s">
        <v>268</v>
      </c>
      <c r="K2741" s="16" t="s">
        <v>64</v>
      </c>
      <c r="L2741" s="9"/>
      <c r="M2741" s="9">
        <v>45330</v>
      </c>
      <c r="N2741" s="9">
        <v>45330</v>
      </c>
      <c r="O2741" s="7">
        <v>45330</v>
      </c>
      <c r="P2741" s="9">
        <v>45330</v>
      </c>
      <c r="Q2741" s="9"/>
      <c r="R2741" s="9" t="s">
        <v>34</v>
      </c>
      <c r="S2741" s="16" t="s">
        <v>65</v>
      </c>
      <c r="T2741" s="16" t="s">
        <v>153</v>
      </c>
      <c r="U2741" s="16"/>
      <c r="V2741" s="16"/>
      <c r="W2741" s="16" t="s">
        <v>234</v>
      </c>
      <c r="X2741" s="16" t="s">
        <v>38</v>
      </c>
      <c r="Y2741">
        <v>7</v>
      </c>
      <c r="Z2741">
        <v>10</v>
      </c>
      <c r="AA2741">
        <v>7</v>
      </c>
      <c r="AB2741">
        <v>6</v>
      </c>
      <c r="AC2741">
        <v>0.5</v>
      </c>
      <c r="AD2741">
        <v>11</v>
      </c>
      <c r="AE2741" t="s">
        <v>2904</v>
      </c>
    </row>
    <row r="2742" spans="1:31" x14ac:dyDescent="0.25">
      <c r="A2742" s="16" t="s">
        <v>3138</v>
      </c>
      <c r="B2742" s="16" t="s">
        <v>24</v>
      </c>
      <c r="C2742" s="16" t="s">
        <v>789</v>
      </c>
      <c r="D2742" s="16" t="s">
        <v>62</v>
      </c>
      <c r="E2742" s="16" t="s">
        <v>41</v>
      </c>
      <c r="F2742" s="16" t="s">
        <v>349</v>
      </c>
      <c r="G2742" s="16" t="s">
        <v>1274</v>
      </c>
      <c r="H2742" s="16" t="s">
        <v>77</v>
      </c>
      <c r="I2742" s="16" t="s">
        <v>77</v>
      </c>
      <c r="J2742" s="16" t="s">
        <v>268</v>
      </c>
      <c r="K2742" s="16" t="s">
        <v>3971</v>
      </c>
      <c r="L2742" s="9"/>
      <c r="M2742" s="9">
        <v>45266</v>
      </c>
      <c r="N2742" s="9">
        <v>45266</v>
      </c>
      <c r="O2742" s="7">
        <v>45266</v>
      </c>
      <c r="P2742" s="9">
        <v>45266</v>
      </c>
      <c r="Q2742" s="9"/>
      <c r="R2742" s="9" t="s">
        <v>34</v>
      </c>
      <c r="S2742" s="16" t="s">
        <v>65</v>
      </c>
      <c r="T2742" s="16" t="s">
        <v>153</v>
      </c>
      <c r="U2742" s="16"/>
      <c r="V2742" s="16"/>
      <c r="W2742" s="16"/>
      <c r="X2742" s="16" t="s">
        <v>38</v>
      </c>
      <c r="Y2742">
        <v>7</v>
      </c>
      <c r="Z2742">
        <v>10</v>
      </c>
      <c r="AA2742">
        <v>7</v>
      </c>
      <c r="AB2742">
        <v>6</v>
      </c>
      <c r="AC2742">
        <v>0.5</v>
      </c>
      <c r="AD2742">
        <v>11</v>
      </c>
      <c r="AE2742" t="s">
        <v>3972</v>
      </c>
    </row>
    <row r="2743" spans="1:31" x14ac:dyDescent="0.25">
      <c r="A2743" s="16" t="s">
        <v>395</v>
      </c>
      <c r="B2743" s="16" t="s">
        <v>5113</v>
      </c>
      <c r="C2743" s="16" t="s">
        <v>789</v>
      </c>
      <c r="D2743" s="16" t="s">
        <v>62</v>
      </c>
      <c r="E2743" s="16" t="s">
        <v>41</v>
      </c>
      <c r="F2743" s="16" t="s">
        <v>349</v>
      </c>
      <c r="G2743" s="16" t="s">
        <v>1274</v>
      </c>
      <c r="H2743" s="16" t="s">
        <v>77</v>
      </c>
      <c r="I2743" s="16" t="s">
        <v>77</v>
      </c>
      <c r="J2743" s="16" t="s">
        <v>268</v>
      </c>
      <c r="K2743" s="16" t="s">
        <v>415</v>
      </c>
      <c r="L2743" s="9"/>
      <c r="M2743" s="9">
        <v>45330</v>
      </c>
      <c r="N2743" s="9">
        <v>45330</v>
      </c>
      <c r="O2743" s="7">
        <v>45330</v>
      </c>
      <c r="P2743" s="9">
        <v>45330</v>
      </c>
      <c r="Q2743" s="9"/>
      <c r="R2743" s="9" t="s">
        <v>34</v>
      </c>
      <c r="S2743" s="16" t="s">
        <v>65</v>
      </c>
      <c r="T2743" s="16" t="s">
        <v>153</v>
      </c>
      <c r="U2743" s="16"/>
      <c r="V2743" s="16"/>
      <c r="W2743" s="16" t="s">
        <v>234</v>
      </c>
      <c r="X2743" s="16" t="s">
        <v>38</v>
      </c>
      <c r="Y2743">
        <v>7</v>
      </c>
      <c r="Z2743">
        <v>10</v>
      </c>
      <c r="AA2743">
        <v>7</v>
      </c>
      <c r="AB2743">
        <v>6</v>
      </c>
      <c r="AC2743">
        <v>0.5</v>
      </c>
      <c r="AD2743">
        <v>11</v>
      </c>
      <c r="AE2743" t="s">
        <v>3630</v>
      </c>
    </row>
    <row r="2744" spans="1:31" x14ac:dyDescent="0.25">
      <c r="A2744" s="16" t="s">
        <v>395</v>
      </c>
      <c r="B2744" s="16" t="s">
        <v>5113</v>
      </c>
      <c r="C2744" s="16" t="s">
        <v>789</v>
      </c>
      <c r="D2744" s="16" t="s">
        <v>62</v>
      </c>
      <c r="E2744" s="16" t="s">
        <v>41</v>
      </c>
      <c r="F2744" s="16" t="s">
        <v>349</v>
      </c>
      <c r="G2744" s="16" t="s">
        <v>1274</v>
      </c>
      <c r="H2744" s="16" t="s">
        <v>77</v>
      </c>
      <c r="I2744" s="16" t="s">
        <v>77</v>
      </c>
      <c r="J2744" s="16" t="s">
        <v>268</v>
      </c>
      <c r="K2744" s="16" t="s">
        <v>660</v>
      </c>
      <c r="L2744" s="9"/>
      <c r="M2744" s="9"/>
      <c r="N2744" s="9">
        <v>45330</v>
      </c>
      <c r="O2744" s="7">
        <v>45330</v>
      </c>
      <c r="P2744" s="9">
        <v>45330</v>
      </c>
      <c r="Q2744" s="9"/>
      <c r="R2744" s="9" t="s">
        <v>34</v>
      </c>
      <c r="S2744" s="16" t="s">
        <v>65</v>
      </c>
      <c r="T2744" s="16" t="s">
        <v>153</v>
      </c>
      <c r="U2744" s="16"/>
      <c r="V2744" s="16"/>
      <c r="W2744" s="16" t="s">
        <v>234</v>
      </c>
      <c r="X2744" s="16" t="s">
        <v>38</v>
      </c>
      <c r="Y2744">
        <v>7</v>
      </c>
      <c r="Z2744">
        <v>10</v>
      </c>
      <c r="AA2744">
        <v>7</v>
      </c>
      <c r="AB2744">
        <v>6</v>
      </c>
      <c r="AC2744">
        <v>0.5</v>
      </c>
      <c r="AD2744">
        <v>11</v>
      </c>
      <c r="AE2744" t="s">
        <v>2902</v>
      </c>
    </row>
    <row r="2745" spans="1:31" x14ac:dyDescent="0.25">
      <c r="A2745" s="16" t="s">
        <v>395</v>
      </c>
      <c r="B2745" s="16" t="s">
        <v>5113</v>
      </c>
      <c r="C2745" s="16" t="s">
        <v>789</v>
      </c>
      <c r="D2745" s="16" t="s">
        <v>62</v>
      </c>
      <c r="E2745" s="16" t="s">
        <v>41</v>
      </c>
      <c r="F2745" s="16" t="s">
        <v>349</v>
      </c>
      <c r="G2745" s="16" t="s">
        <v>1274</v>
      </c>
      <c r="H2745" s="16" t="s">
        <v>77</v>
      </c>
      <c r="I2745" s="16" t="s">
        <v>77</v>
      </c>
      <c r="J2745" s="16" t="s">
        <v>268</v>
      </c>
      <c r="K2745" s="16" t="s">
        <v>224</v>
      </c>
      <c r="L2745" s="9"/>
      <c r="M2745" s="9">
        <v>45330</v>
      </c>
      <c r="N2745" s="9">
        <v>45330</v>
      </c>
      <c r="O2745" s="7">
        <v>45330</v>
      </c>
      <c r="P2745" s="9">
        <v>45330</v>
      </c>
      <c r="Q2745" s="9"/>
      <c r="R2745" s="9" t="s">
        <v>34</v>
      </c>
      <c r="S2745" s="16" t="s">
        <v>65</v>
      </c>
      <c r="T2745" s="16" t="s">
        <v>153</v>
      </c>
      <c r="U2745" s="16"/>
      <c r="V2745" s="16"/>
      <c r="W2745" s="16" t="s">
        <v>234</v>
      </c>
      <c r="X2745" s="16" t="s">
        <v>38</v>
      </c>
      <c r="Y2745">
        <v>7</v>
      </c>
      <c r="Z2745">
        <v>10</v>
      </c>
      <c r="AA2745">
        <v>7</v>
      </c>
      <c r="AB2745">
        <v>6</v>
      </c>
      <c r="AC2745">
        <v>0.5</v>
      </c>
      <c r="AD2745">
        <v>11</v>
      </c>
      <c r="AE2745" t="s">
        <v>4151</v>
      </c>
    </row>
    <row r="2746" spans="1:31" x14ac:dyDescent="0.25">
      <c r="A2746" s="16" t="s">
        <v>395</v>
      </c>
      <c r="B2746" s="16" t="s">
        <v>5113</v>
      </c>
      <c r="C2746" s="16" t="s">
        <v>789</v>
      </c>
      <c r="D2746" s="16" t="s">
        <v>62</v>
      </c>
      <c r="E2746" s="16" t="s">
        <v>41</v>
      </c>
      <c r="F2746" s="16" t="s">
        <v>349</v>
      </c>
      <c r="G2746" s="16" t="s">
        <v>1274</v>
      </c>
      <c r="H2746" s="16" t="s">
        <v>77</v>
      </c>
      <c r="I2746" s="16" t="s">
        <v>77</v>
      </c>
      <c r="J2746" s="16" t="s">
        <v>268</v>
      </c>
      <c r="K2746" s="16" t="s">
        <v>97</v>
      </c>
      <c r="L2746" s="9"/>
      <c r="M2746" s="9">
        <v>45330</v>
      </c>
      <c r="N2746" s="9">
        <v>45330</v>
      </c>
      <c r="O2746" s="7">
        <v>45330</v>
      </c>
      <c r="P2746" s="9">
        <v>45330</v>
      </c>
      <c r="Q2746" s="9"/>
      <c r="R2746" s="9" t="s">
        <v>34</v>
      </c>
      <c r="S2746" s="16" t="s">
        <v>65</v>
      </c>
      <c r="T2746" s="16" t="s">
        <v>153</v>
      </c>
      <c r="U2746" s="16"/>
      <c r="V2746" s="16"/>
      <c r="W2746" s="16" t="s">
        <v>234</v>
      </c>
      <c r="X2746" s="16" t="s">
        <v>38</v>
      </c>
      <c r="Y2746">
        <v>7</v>
      </c>
      <c r="Z2746">
        <v>10</v>
      </c>
      <c r="AA2746">
        <v>7</v>
      </c>
      <c r="AB2746">
        <v>6</v>
      </c>
      <c r="AC2746">
        <v>0.5</v>
      </c>
      <c r="AD2746">
        <v>11</v>
      </c>
      <c r="AE2746" t="s">
        <v>3631</v>
      </c>
    </row>
    <row r="2747" spans="1:31" x14ac:dyDescent="0.25">
      <c r="A2747" s="16" t="s">
        <v>395</v>
      </c>
      <c r="B2747" s="16" t="s">
        <v>5113</v>
      </c>
      <c r="C2747" s="16" t="s">
        <v>789</v>
      </c>
      <c r="D2747" s="16" t="s">
        <v>62</v>
      </c>
      <c r="E2747" s="16" t="s">
        <v>41</v>
      </c>
      <c r="F2747" s="16" t="s">
        <v>349</v>
      </c>
      <c r="G2747" s="16" t="s">
        <v>1274</v>
      </c>
      <c r="H2747" s="16" t="s">
        <v>77</v>
      </c>
      <c r="I2747" s="16" t="s">
        <v>77</v>
      </c>
      <c r="J2747" s="16" t="s">
        <v>78</v>
      </c>
      <c r="K2747" s="16" t="s">
        <v>319</v>
      </c>
      <c r="L2747" s="9"/>
      <c r="M2747" s="9">
        <v>45330</v>
      </c>
      <c r="N2747" s="9">
        <v>45330</v>
      </c>
      <c r="O2747" s="7">
        <v>45330</v>
      </c>
      <c r="P2747" s="9">
        <v>45330</v>
      </c>
      <c r="Q2747" s="9"/>
      <c r="R2747" s="9" t="s">
        <v>34</v>
      </c>
      <c r="S2747" s="16" t="s">
        <v>65</v>
      </c>
      <c r="T2747" s="16" t="s">
        <v>153</v>
      </c>
      <c r="U2747" s="16"/>
      <c r="V2747" s="16"/>
      <c r="W2747" s="16" t="s">
        <v>234</v>
      </c>
      <c r="X2747" s="16" t="s">
        <v>38</v>
      </c>
      <c r="Y2747">
        <v>7</v>
      </c>
      <c r="Z2747">
        <v>10</v>
      </c>
      <c r="AA2747">
        <v>7</v>
      </c>
      <c r="AB2747">
        <v>6</v>
      </c>
      <c r="AC2747">
        <v>0.5</v>
      </c>
      <c r="AD2747">
        <v>11</v>
      </c>
      <c r="AE2747" t="s">
        <v>4152</v>
      </c>
    </row>
    <row r="2748" spans="1:31" x14ac:dyDescent="0.25">
      <c r="A2748" s="16" t="s">
        <v>395</v>
      </c>
      <c r="B2748" s="16" t="s">
        <v>5113</v>
      </c>
      <c r="C2748" s="16" t="s">
        <v>789</v>
      </c>
      <c r="D2748" s="16" t="s">
        <v>62</v>
      </c>
      <c r="E2748" s="16" t="s">
        <v>41</v>
      </c>
      <c r="F2748" s="16" t="s">
        <v>349</v>
      </c>
      <c r="G2748" s="16" t="s">
        <v>1274</v>
      </c>
      <c r="H2748" s="16" t="s">
        <v>77</v>
      </c>
      <c r="I2748" s="16" t="s">
        <v>77</v>
      </c>
      <c r="J2748" s="16" t="s">
        <v>78</v>
      </c>
      <c r="K2748" s="16" t="s">
        <v>5119</v>
      </c>
      <c r="L2748" s="9"/>
      <c r="M2748" s="9"/>
      <c r="N2748" s="9">
        <v>45330</v>
      </c>
      <c r="O2748" s="7">
        <v>45330</v>
      </c>
      <c r="P2748" s="9">
        <v>45330</v>
      </c>
      <c r="Q2748" s="9"/>
      <c r="R2748" s="9" t="s">
        <v>34</v>
      </c>
      <c r="S2748" s="16" t="s">
        <v>65</v>
      </c>
      <c r="T2748" s="16" t="s">
        <v>153</v>
      </c>
      <c r="U2748" s="16"/>
      <c r="V2748" s="16"/>
      <c r="W2748" s="16" t="s">
        <v>234</v>
      </c>
      <c r="X2748" s="16" t="s">
        <v>38</v>
      </c>
      <c r="Y2748">
        <v>7</v>
      </c>
      <c r="Z2748">
        <v>10</v>
      </c>
      <c r="AA2748">
        <v>7</v>
      </c>
      <c r="AB2748">
        <v>6</v>
      </c>
      <c r="AC2748">
        <v>0.5</v>
      </c>
      <c r="AD2748">
        <v>11</v>
      </c>
      <c r="AE2748" t="s">
        <v>5120</v>
      </c>
    </row>
    <row r="2749" spans="1:31" x14ac:dyDescent="0.25">
      <c r="A2749" s="16" t="s">
        <v>3138</v>
      </c>
      <c r="B2749" s="16" t="s">
        <v>24</v>
      </c>
      <c r="C2749" s="16" t="s">
        <v>789</v>
      </c>
      <c r="D2749" s="16" t="s">
        <v>62</v>
      </c>
      <c r="E2749" s="16" t="s">
        <v>41</v>
      </c>
      <c r="F2749" s="16" t="s">
        <v>349</v>
      </c>
      <c r="G2749" s="16" t="s">
        <v>1274</v>
      </c>
      <c r="H2749" s="16" t="s">
        <v>77</v>
      </c>
      <c r="I2749" s="16" t="s">
        <v>77</v>
      </c>
      <c r="J2749" s="16" t="s">
        <v>78</v>
      </c>
      <c r="K2749" s="16" t="s">
        <v>238</v>
      </c>
      <c r="L2749" s="9"/>
      <c r="M2749" s="9">
        <v>45330</v>
      </c>
      <c r="N2749" s="9">
        <v>45330</v>
      </c>
      <c r="O2749" s="7">
        <v>45330</v>
      </c>
      <c r="P2749" s="9">
        <v>45330</v>
      </c>
      <c r="Q2749" s="9"/>
      <c r="R2749" s="9" t="s">
        <v>34</v>
      </c>
      <c r="S2749" s="16" t="s">
        <v>65</v>
      </c>
      <c r="T2749" s="16" t="s">
        <v>153</v>
      </c>
      <c r="U2749" s="16"/>
      <c r="V2749" s="16"/>
      <c r="W2749" s="16" t="s">
        <v>234</v>
      </c>
      <c r="X2749" s="16" t="s">
        <v>38</v>
      </c>
      <c r="Y2749">
        <v>7</v>
      </c>
      <c r="Z2749">
        <v>10</v>
      </c>
      <c r="AA2749">
        <v>7</v>
      </c>
      <c r="AB2749">
        <v>6</v>
      </c>
      <c r="AC2749">
        <v>0.5</v>
      </c>
      <c r="AD2749">
        <v>11</v>
      </c>
      <c r="AE2749" t="s">
        <v>3511</v>
      </c>
    </row>
    <row r="2750" spans="1:31" x14ac:dyDescent="0.25">
      <c r="A2750" s="16" t="s">
        <v>395</v>
      </c>
      <c r="B2750" s="16" t="s">
        <v>5113</v>
      </c>
      <c r="C2750" s="16" t="s">
        <v>789</v>
      </c>
      <c r="D2750" s="16" t="s">
        <v>62</v>
      </c>
      <c r="E2750" s="16" t="s">
        <v>41</v>
      </c>
      <c r="F2750" s="16" t="s">
        <v>349</v>
      </c>
      <c r="G2750" s="16" t="s">
        <v>1274</v>
      </c>
      <c r="H2750" s="16" t="s">
        <v>77</v>
      </c>
      <c r="I2750" s="16" t="s">
        <v>77</v>
      </c>
      <c r="J2750" s="16" t="s">
        <v>78</v>
      </c>
      <c r="K2750" s="16" t="s">
        <v>732</v>
      </c>
      <c r="L2750" s="9"/>
      <c r="M2750" s="9">
        <v>45330</v>
      </c>
      <c r="N2750" s="9">
        <v>45330</v>
      </c>
      <c r="O2750" s="7">
        <v>45330</v>
      </c>
      <c r="P2750" s="9">
        <v>45330</v>
      </c>
      <c r="Q2750" s="9"/>
      <c r="R2750" s="9" t="s">
        <v>34</v>
      </c>
      <c r="S2750" s="16" t="s">
        <v>65</v>
      </c>
      <c r="T2750" s="16" t="s">
        <v>153</v>
      </c>
      <c r="U2750" s="16"/>
      <c r="V2750" s="16"/>
      <c r="W2750" s="16" t="s">
        <v>234</v>
      </c>
      <c r="X2750" s="16" t="s">
        <v>38</v>
      </c>
      <c r="Y2750">
        <v>7</v>
      </c>
      <c r="Z2750">
        <v>10</v>
      </c>
      <c r="AA2750">
        <v>7</v>
      </c>
      <c r="AB2750">
        <v>6</v>
      </c>
      <c r="AC2750">
        <v>0.5</v>
      </c>
      <c r="AD2750">
        <v>11</v>
      </c>
      <c r="AE2750" t="s">
        <v>3973</v>
      </c>
    </row>
    <row r="2751" spans="1:31" x14ac:dyDescent="0.25">
      <c r="A2751" s="16" t="s">
        <v>3138</v>
      </c>
      <c r="B2751" s="16" t="s">
        <v>24</v>
      </c>
      <c r="C2751" s="16" t="s">
        <v>789</v>
      </c>
      <c r="D2751" s="16" t="s">
        <v>62</v>
      </c>
      <c r="E2751" s="16" t="s">
        <v>41</v>
      </c>
      <c r="F2751" s="16" t="s">
        <v>349</v>
      </c>
      <c r="G2751" s="16" t="s">
        <v>1274</v>
      </c>
      <c r="H2751" s="16" t="s">
        <v>77</v>
      </c>
      <c r="I2751" s="16" t="s">
        <v>77</v>
      </c>
      <c r="J2751" s="16" t="s">
        <v>78</v>
      </c>
      <c r="K2751" s="16" t="s">
        <v>1275</v>
      </c>
      <c r="L2751" s="9"/>
      <c r="M2751" s="9">
        <v>45330</v>
      </c>
      <c r="N2751" s="9">
        <v>45330</v>
      </c>
      <c r="O2751" s="7">
        <v>45330</v>
      </c>
      <c r="P2751" s="9">
        <v>45330</v>
      </c>
      <c r="Q2751" s="9"/>
      <c r="R2751" s="9" t="s">
        <v>34</v>
      </c>
      <c r="S2751" s="16" t="s">
        <v>65</v>
      </c>
      <c r="T2751" s="16" t="s">
        <v>153</v>
      </c>
      <c r="U2751" s="16"/>
      <c r="V2751" s="16"/>
      <c r="W2751" s="16" t="s">
        <v>234</v>
      </c>
      <c r="X2751" s="16" t="s">
        <v>38</v>
      </c>
      <c r="Y2751">
        <v>7</v>
      </c>
      <c r="Z2751">
        <v>10</v>
      </c>
      <c r="AA2751">
        <v>7</v>
      </c>
      <c r="AB2751">
        <v>6</v>
      </c>
      <c r="AC2751">
        <v>0.5</v>
      </c>
      <c r="AD2751">
        <v>11</v>
      </c>
      <c r="AE2751" t="s">
        <v>4050</v>
      </c>
    </row>
    <row r="2752" spans="1:31" x14ac:dyDescent="0.25">
      <c r="A2752" s="16" t="s">
        <v>3138</v>
      </c>
      <c r="B2752" s="16" t="s">
        <v>24</v>
      </c>
      <c r="C2752" s="16" t="s">
        <v>789</v>
      </c>
      <c r="D2752" s="16" t="s">
        <v>62</v>
      </c>
      <c r="E2752" s="16" t="s">
        <v>41</v>
      </c>
      <c r="F2752" s="16" t="s">
        <v>349</v>
      </c>
      <c r="G2752" s="16" t="s">
        <v>1274</v>
      </c>
      <c r="H2752" s="16" t="s">
        <v>77</v>
      </c>
      <c r="I2752" s="16" t="s">
        <v>77</v>
      </c>
      <c r="J2752" s="16" t="s">
        <v>78</v>
      </c>
      <c r="K2752" s="16" t="s">
        <v>804</v>
      </c>
      <c r="L2752" s="9"/>
      <c r="M2752" s="9">
        <v>45330</v>
      </c>
      <c r="N2752" s="9">
        <v>45330</v>
      </c>
      <c r="O2752" s="7">
        <v>45330</v>
      </c>
      <c r="P2752" s="9"/>
      <c r="Q2752" s="9"/>
      <c r="R2752" s="9" t="s">
        <v>93</v>
      </c>
      <c r="S2752" s="16" t="s">
        <v>65</v>
      </c>
      <c r="T2752" s="16" t="s">
        <v>153</v>
      </c>
      <c r="U2752" s="16"/>
      <c r="V2752" s="16"/>
      <c r="W2752" s="16" t="s">
        <v>234</v>
      </c>
      <c r="X2752" s="16" t="s">
        <v>38</v>
      </c>
      <c r="Y2752">
        <v>7</v>
      </c>
      <c r="Z2752">
        <v>10</v>
      </c>
      <c r="AA2752">
        <v>7</v>
      </c>
      <c r="AB2752">
        <v>6</v>
      </c>
      <c r="AC2752">
        <v>0.5</v>
      </c>
      <c r="AD2752">
        <v>11</v>
      </c>
      <c r="AE2752" t="s">
        <v>4153</v>
      </c>
    </row>
    <row r="2753" spans="1:31" x14ac:dyDescent="0.25">
      <c r="A2753" s="16" t="s">
        <v>395</v>
      </c>
      <c r="B2753" s="16" t="s">
        <v>5113</v>
      </c>
      <c r="C2753" s="16" t="s">
        <v>789</v>
      </c>
      <c r="D2753" s="16" t="s">
        <v>62</v>
      </c>
      <c r="E2753" s="16" t="s">
        <v>41</v>
      </c>
      <c r="F2753" s="16" t="s">
        <v>349</v>
      </c>
      <c r="G2753" s="16" t="s">
        <v>1274</v>
      </c>
      <c r="H2753" s="16" t="s">
        <v>77</v>
      </c>
      <c r="I2753" s="16" t="s">
        <v>77</v>
      </c>
      <c r="J2753" s="16" t="s">
        <v>78</v>
      </c>
      <c r="K2753" s="16" t="s">
        <v>276</v>
      </c>
      <c r="L2753" s="9"/>
      <c r="M2753" s="9"/>
      <c r="N2753" s="9">
        <v>45330</v>
      </c>
      <c r="O2753" s="7">
        <v>45330</v>
      </c>
      <c r="P2753" s="9">
        <v>45330</v>
      </c>
      <c r="Q2753" s="9"/>
      <c r="R2753" s="9" t="s">
        <v>34</v>
      </c>
      <c r="S2753" s="16" t="s">
        <v>65</v>
      </c>
      <c r="T2753" s="16" t="s">
        <v>153</v>
      </c>
      <c r="U2753" s="16"/>
      <c r="V2753" s="16"/>
      <c r="W2753" s="16" t="s">
        <v>234</v>
      </c>
      <c r="X2753" s="16" t="s">
        <v>38</v>
      </c>
      <c r="Y2753">
        <v>7</v>
      </c>
      <c r="Z2753">
        <v>10</v>
      </c>
      <c r="AA2753">
        <v>7</v>
      </c>
      <c r="AB2753">
        <v>6</v>
      </c>
      <c r="AC2753">
        <v>0.5</v>
      </c>
      <c r="AD2753">
        <v>11</v>
      </c>
      <c r="AE2753" t="s">
        <v>3446</v>
      </c>
    </row>
    <row r="2754" spans="1:31" x14ac:dyDescent="0.25">
      <c r="A2754" s="16" t="s">
        <v>3138</v>
      </c>
      <c r="B2754" s="16" t="s">
        <v>24</v>
      </c>
      <c r="C2754" s="16" t="s">
        <v>789</v>
      </c>
      <c r="D2754" s="16" t="s">
        <v>62</v>
      </c>
      <c r="E2754" s="16" t="s">
        <v>41</v>
      </c>
      <c r="F2754" s="16" t="s">
        <v>349</v>
      </c>
      <c r="G2754" s="16" t="s">
        <v>1274</v>
      </c>
      <c r="H2754" s="16" t="s">
        <v>77</v>
      </c>
      <c r="I2754" s="16" t="s">
        <v>77</v>
      </c>
      <c r="J2754" s="16" t="s">
        <v>78</v>
      </c>
      <c r="K2754" s="16" t="s">
        <v>680</v>
      </c>
      <c r="L2754" s="9"/>
      <c r="M2754" s="9">
        <v>45330</v>
      </c>
      <c r="N2754" s="9">
        <v>45330</v>
      </c>
      <c r="O2754" s="7">
        <v>45330</v>
      </c>
      <c r="P2754" s="9">
        <v>45330</v>
      </c>
      <c r="Q2754" s="9"/>
      <c r="R2754" s="9" t="s">
        <v>34</v>
      </c>
      <c r="S2754" s="16" t="s">
        <v>65</v>
      </c>
      <c r="T2754" s="16" t="s">
        <v>153</v>
      </c>
      <c r="U2754" s="16"/>
      <c r="V2754" s="16"/>
      <c r="W2754" s="16" t="s">
        <v>234</v>
      </c>
      <c r="X2754" s="16" t="s">
        <v>38</v>
      </c>
      <c r="Y2754">
        <v>7</v>
      </c>
      <c r="Z2754">
        <v>10</v>
      </c>
      <c r="AA2754">
        <v>7</v>
      </c>
      <c r="AB2754">
        <v>6</v>
      </c>
      <c r="AC2754">
        <v>0.5</v>
      </c>
      <c r="AD2754">
        <v>11</v>
      </c>
      <c r="AE2754" t="s">
        <v>2899</v>
      </c>
    </row>
    <row r="2755" spans="1:31" x14ac:dyDescent="0.25">
      <c r="A2755" s="16" t="s">
        <v>3138</v>
      </c>
      <c r="B2755" s="16" t="s">
        <v>24</v>
      </c>
      <c r="C2755" s="16" t="s">
        <v>789</v>
      </c>
      <c r="D2755" s="16" t="s">
        <v>62</v>
      </c>
      <c r="E2755" s="16" t="s">
        <v>41</v>
      </c>
      <c r="F2755" s="16" t="s">
        <v>349</v>
      </c>
      <c r="G2755" s="16" t="s">
        <v>1274</v>
      </c>
      <c r="H2755" s="16" t="s">
        <v>77</v>
      </c>
      <c r="I2755" s="16" t="s">
        <v>77</v>
      </c>
      <c r="J2755" s="16" t="s">
        <v>78</v>
      </c>
      <c r="K2755" s="16" t="s">
        <v>681</v>
      </c>
      <c r="L2755" s="9"/>
      <c r="M2755" s="9">
        <v>45330</v>
      </c>
      <c r="N2755" s="9">
        <v>45330</v>
      </c>
      <c r="O2755" s="7">
        <v>45330</v>
      </c>
      <c r="P2755" s="9">
        <v>45330</v>
      </c>
      <c r="Q2755" s="9"/>
      <c r="R2755" s="9" t="s">
        <v>34</v>
      </c>
      <c r="S2755" s="16" t="s">
        <v>65</v>
      </c>
      <c r="T2755" s="16" t="s">
        <v>153</v>
      </c>
      <c r="U2755" s="16"/>
      <c r="V2755" s="16"/>
      <c r="W2755" s="16" t="s">
        <v>234</v>
      </c>
      <c r="X2755" s="16" t="s">
        <v>38</v>
      </c>
      <c r="Y2755">
        <v>7</v>
      </c>
      <c r="Z2755">
        <v>10</v>
      </c>
      <c r="AA2755">
        <v>7</v>
      </c>
      <c r="AB2755">
        <v>6</v>
      </c>
      <c r="AC2755">
        <v>0.5</v>
      </c>
      <c r="AD2755">
        <v>11</v>
      </c>
      <c r="AE2755" t="s">
        <v>2905</v>
      </c>
    </row>
    <row r="2756" spans="1:31" x14ac:dyDescent="0.25">
      <c r="A2756" s="16" t="s">
        <v>395</v>
      </c>
      <c r="B2756" s="16" t="s">
        <v>5113</v>
      </c>
      <c r="C2756" s="16" t="s">
        <v>789</v>
      </c>
      <c r="D2756" s="16" t="s">
        <v>62</v>
      </c>
      <c r="E2756" s="16" t="s">
        <v>41</v>
      </c>
      <c r="F2756" s="16" t="s">
        <v>349</v>
      </c>
      <c r="G2756" s="16" t="s">
        <v>1274</v>
      </c>
      <c r="H2756" s="16" t="s">
        <v>77</v>
      </c>
      <c r="I2756" s="16" t="s">
        <v>77</v>
      </c>
      <c r="J2756" s="16" t="s">
        <v>78</v>
      </c>
      <c r="K2756" s="16" t="s">
        <v>682</v>
      </c>
      <c r="L2756" s="9"/>
      <c r="M2756" s="9"/>
      <c r="N2756" s="9">
        <v>45330</v>
      </c>
      <c r="O2756" s="7">
        <v>45330</v>
      </c>
      <c r="P2756" s="9">
        <v>45330</v>
      </c>
      <c r="Q2756" s="9"/>
      <c r="R2756" s="9" t="s">
        <v>34</v>
      </c>
      <c r="S2756" s="16" t="s">
        <v>65</v>
      </c>
      <c r="T2756" s="16" t="s">
        <v>153</v>
      </c>
      <c r="U2756" s="16"/>
      <c r="V2756" s="16"/>
      <c r="W2756" s="16" t="s">
        <v>234</v>
      </c>
      <c r="X2756" s="16" t="s">
        <v>38</v>
      </c>
      <c r="Y2756">
        <v>7</v>
      </c>
      <c r="Z2756">
        <v>10</v>
      </c>
      <c r="AA2756">
        <v>7</v>
      </c>
      <c r="AB2756">
        <v>6</v>
      </c>
      <c r="AC2756">
        <v>0.5</v>
      </c>
      <c r="AD2756">
        <v>11</v>
      </c>
      <c r="AE2756" t="s">
        <v>2900</v>
      </c>
    </row>
    <row r="2757" spans="1:31" x14ac:dyDescent="0.25">
      <c r="A2757" s="16" t="s">
        <v>3138</v>
      </c>
      <c r="B2757" s="16" t="s">
        <v>24</v>
      </c>
      <c r="C2757" s="16" t="s">
        <v>789</v>
      </c>
      <c r="D2757" s="16" t="s">
        <v>62</v>
      </c>
      <c r="E2757" s="16" t="s">
        <v>41</v>
      </c>
      <c r="F2757" s="16" t="s">
        <v>349</v>
      </c>
      <c r="G2757" s="16" t="s">
        <v>1274</v>
      </c>
      <c r="H2757" s="16" t="s">
        <v>77</v>
      </c>
      <c r="I2757" s="16" t="s">
        <v>77</v>
      </c>
      <c r="J2757" s="16" t="s">
        <v>78</v>
      </c>
      <c r="K2757" s="16" t="s">
        <v>805</v>
      </c>
      <c r="L2757" s="9"/>
      <c r="M2757" s="9">
        <v>45266</v>
      </c>
      <c r="N2757" s="9">
        <v>45266</v>
      </c>
      <c r="O2757" s="7">
        <v>45266</v>
      </c>
      <c r="P2757" s="9">
        <v>45266</v>
      </c>
      <c r="Q2757" s="9"/>
      <c r="R2757" s="9" t="s">
        <v>34</v>
      </c>
      <c r="S2757" s="16" t="s">
        <v>65</v>
      </c>
      <c r="T2757" s="16" t="s">
        <v>153</v>
      </c>
      <c r="U2757" s="16"/>
      <c r="V2757" s="16"/>
      <c r="W2757" s="16" t="s">
        <v>234</v>
      </c>
      <c r="X2757" s="16" t="s">
        <v>38</v>
      </c>
      <c r="Y2757">
        <v>7</v>
      </c>
      <c r="Z2757">
        <v>10</v>
      </c>
      <c r="AA2757">
        <v>7</v>
      </c>
      <c r="AB2757">
        <v>6</v>
      </c>
      <c r="AC2757">
        <v>0.5</v>
      </c>
      <c r="AD2757">
        <v>11</v>
      </c>
      <c r="AE2757" t="s">
        <v>4154</v>
      </c>
    </row>
    <row r="2758" spans="1:31" x14ac:dyDescent="0.25">
      <c r="A2758" s="16" t="s">
        <v>395</v>
      </c>
      <c r="B2758" s="16" t="s">
        <v>5113</v>
      </c>
      <c r="C2758" s="16" t="s">
        <v>789</v>
      </c>
      <c r="D2758" s="16" t="s">
        <v>62</v>
      </c>
      <c r="E2758" s="16" t="s">
        <v>41</v>
      </c>
      <c r="F2758" s="16" t="s">
        <v>349</v>
      </c>
      <c r="G2758" s="16" t="s">
        <v>1274</v>
      </c>
      <c r="H2758" s="16" t="s">
        <v>77</v>
      </c>
      <c r="I2758" s="16" t="s">
        <v>77</v>
      </c>
      <c r="J2758" s="16" t="s">
        <v>78</v>
      </c>
      <c r="K2758" s="16" t="s">
        <v>121</v>
      </c>
      <c r="L2758" s="9"/>
      <c r="M2758" s="9">
        <v>45330</v>
      </c>
      <c r="N2758" s="9">
        <v>45330</v>
      </c>
      <c r="O2758" s="7">
        <v>45330</v>
      </c>
      <c r="P2758" s="9">
        <v>45330</v>
      </c>
      <c r="Q2758" s="9"/>
      <c r="R2758" s="9" t="s">
        <v>34</v>
      </c>
      <c r="S2758" s="16" t="s">
        <v>65</v>
      </c>
      <c r="T2758" s="16" t="s">
        <v>153</v>
      </c>
      <c r="U2758" s="16"/>
      <c r="V2758" s="16"/>
      <c r="W2758" s="16" t="s">
        <v>234</v>
      </c>
      <c r="X2758" s="16" t="s">
        <v>38</v>
      </c>
      <c r="Y2758">
        <v>7</v>
      </c>
      <c r="Z2758">
        <v>10</v>
      </c>
      <c r="AA2758">
        <v>7</v>
      </c>
      <c r="AB2758">
        <v>6</v>
      </c>
      <c r="AC2758">
        <v>0.5</v>
      </c>
      <c r="AD2758">
        <v>11</v>
      </c>
      <c r="AE2758" t="s">
        <v>3449</v>
      </c>
    </row>
    <row r="2759" spans="1:31" x14ac:dyDescent="0.25">
      <c r="A2759" s="16" t="s">
        <v>395</v>
      </c>
      <c r="B2759" s="16" t="s">
        <v>5113</v>
      </c>
      <c r="C2759" s="16" t="s">
        <v>789</v>
      </c>
      <c r="D2759" s="16" t="s">
        <v>62</v>
      </c>
      <c r="E2759" s="16" t="s">
        <v>41</v>
      </c>
      <c r="F2759" s="16" t="s">
        <v>349</v>
      </c>
      <c r="G2759" s="16" t="s">
        <v>1274</v>
      </c>
      <c r="H2759" s="16" t="s">
        <v>77</v>
      </c>
      <c r="I2759" s="16" t="s">
        <v>77</v>
      </c>
      <c r="J2759" s="16" t="s">
        <v>78</v>
      </c>
      <c r="K2759" s="16" t="s">
        <v>342</v>
      </c>
      <c r="L2759" s="9"/>
      <c r="M2759" s="9">
        <v>45330</v>
      </c>
      <c r="N2759" s="9">
        <v>45330</v>
      </c>
      <c r="O2759" s="7">
        <v>45330</v>
      </c>
      <c r="P2759" s="9">
        <v>45330</v>
      </c>
      <c r="Q2759" s="9"/>
      <c r="R2759" s="9" t="s">
        <v>34</v>
      </c>
      <c r="S2759" s="16" t="s">
        <v>65</v>
      </c>
      <c r="T2759" s="16" t="s">
        <v>153</v>
      </c>
      <c r="U2759" s="16"/>
      <c r="V2759" s="16"/>
      <c r="W2759" s="16" t="s">
        <v>234</v>
      </c>
      <c r="X2759" s="16" t="s">
        <v>38</v>
      </c>
      <c r="Y2759">
        <v>7</v>
      </c>
      <c r="Z2759">
        <v>10</v>
      </c>
      <c r="AA2759">
        <v>7</v>
      </c>
      <c r="AB2759">
        <v>6</v>
      </c>
      <c r="AC2759">
        <v>0.5</v>
      </c>
      <c r="AD2759">
        <v>11</v>
      </c>
      <c r="AE2759" t="s">
        <v>3512</v>
      </c>
    </row>
    <row r="2760" spans="1:31" x14ac:dyDescent="0.25">
      <c r="A2760" s="16" t="s">
        <v>3138</v>
      </c>
      <c r="B2760" s="16" t="s">
        <v>24</v>
      </c>
      <c r="C2760" s="16" t="s">
        <v>789</v>
      </c>
      <c r="D2760" s="16" t="s">
        <v>62</v>
      </c>
      <c r="E2760" s="16" t="s">
        <v>41</v>
      </c>
      <c r="F2760" s="16" t="s">
        <v>349</v>
      </c>
      <c r="G2760" s="16" t="s">
        <v>1274</v>
      </c>
      <c r="H2760" s="16" t="s">
        <v>77</v>
      </c>
      <c r="I2760" s="16" t="s">
        <v>77</v>
      </c>
      <c r="J2760" s="16" t="s">
        <v>78</v>
      </c>
      <c r="K2760" s="16" t="s">
        <v>343</v>
      </c>
      <c r="L2760" s="9"/>
      <c r="M2760" s="9">
        <v>45330</v>
      </c>
      <c r="N2760" s="9">
        <v>45330</v>
      </c>
      <c r="O2760" s="7">
        <v>45330</v>
      </c>
      <c r="P2760" s="9">
        <v>45330</v>
      </c>
      <c r="Q2760" s="9"/>
      <c r="R2760" s="9" t="s">
        <v>34</v>
      </c>
      <c r="S2760" s="16" t="s">
        <v>65</v>
      </c>
      <c r="T2760" s="16" t="s">
        <v>153</v>
      </c>
      <c r="U2760" s="16"/>
      <c r="V2760" s="16"/>
      <c r="W2760" s="16" t="s">
        <v>234</v>
      </c>
      <c r="X2760" s="16" t="s">
        <v>38</v>
      </c>
      <c r="Y2760">
        <v>7</v>
      </c>
      <c r="Z2760">
        <v>10</v>
      </c>
      <c r="AA2760">
        <v>7</v>
      </c>
      <c r="AB2760">
        <v>6</v>
      </c>
      <c r="AC2760">
        <v>0.5</v>
      </c>
      <c r="AD2760">
        <v>11</v>
      </c>
      <c r="AE2760" t="s">
        <v>3513</v>
      </c>
    </row>
    <row r="2761" spans="1:31" x14ac:dyDescent="0.25">
      <c r="A2761" s="16" t="s">
        <v>395</v>
      </c>
      <c r="B2761" s="16" t="s">
        <v>5113</v>
      </c>
      <c r="C2761" s="16" t="s">
        <v>789</v>
      </c>
      <c r="D2761" s="16" t="s">
        <v>62</v>
      </c>
      <c r="E2761" s="16" t="s">
        <v>41</v>
      </c>
      <c r="F2761" s="16" t="s">
        <v>349</v>
      </c>
      <c r="G2761" s="16" t="s">
        <v>1274</v>
      </c>
      <c r="H2761" s="16" t="s">
        <v>77</v>
      </c>
      <c r="I2761" s="16" t="s">
        <v>77</v>
      </c>
      <c r="J2761" s="16" t="s">
        <v>78</v>
      </c>
      <c r="K2761" s="16" t="s">
        <v>102</v>
      </c>
      <c r="L2761" s="9"/>
      <c r="M2761" s="9">
        <v>45330</v>
      </c>
      <c r="N2761" s="9">
        <v>45330</v>
      </c>
      <c r="O2761" s="7">
        <v>45330</v>
      </c>
      <c r="P2761" s="9">
        <v>45330</v>
      </c>
      <c r="Q2761" s="9"/>
      <c r="R2761" s="9" t="s">
        <v>34</v>
      </c>
      <c r="S2761" s="16" t="s">
        <v>65</v>
      </c>
      <c r="T2761" s="16" t="s">
        <v>153</v>
      </c>
      <c r="U2761" s="16"/>
      <c r="V2761" s="16"/>
      <c r="W2761" s="16" t="s">
        <v>234</v>
      </c>
      <c r="X2761" s="16" t="s">
        <v>38</v>
      </c>
      <c r="Y2761">
        <v>7</v>
      </c>
      <c r="Z2761">
        <v>10</v>
      </c>
      <c r="AA2761">
        <v>7</v>
      </c>
      <c r="AB2761">
        <v>6</v>
      </c>
      <c r="AC2761">
        <v>0.5</v>
      </c>
      <c r="AD2761">
        <v>11</v>
      </c>
      <c r="AE2761" t="s">
        <v>3474</v>
      </c>
    </row>
    <row r="2762" spans="1:31" x14ac:dyDescent="0.25">
      <c r="A2762" s="16" t="s">
        <v>395</v>
      </c>
      <c r="B2762" s="16" t="s">
        <v>5113</v>
      </c>
      <c r="C2762" s="16" t="s">
        <v>789</v>
      </c>
      <c r="D2762" s="16" t="s">
        <v>62</v>
      </c>
      <c r="E2762" s="16" t="s">
        <v>41</v>
      </c>
      <c r="F2762" s="16" t="s">
        <v>349</v>
      </c>
      <c r="G2762" s="16" t="s">
        <v>1274</v>
      </c>
      <c r="H2762" s="16" t="s">
        <v>77</v>
      </c>
      <c r="I2762" s="16" t="s">
        <v>77</v>
      </c>
      <c r="J2762" s="16" t="s">
        <v>78</v>
      </c>
      <c r="K2762" s="16" t="s">
        <v>317</v>
      </c>
      <c r="L2762" s="9"/>
      <c r="M2762" s="9">
        <v>45330</v>
      </c>
      <c r="N2762" s="9">
        <v>45330</v>
      </c>
      <c r="O2762" s="7">
        <v>45330</v>
      </c>
      <c r="P2762" s="9">
        <v>45330</v>
      </c>
      <c r="Q2762" s="9"/>
      <c r="R2762" s="9" t="s">
        <v>34</v>
      </c>
      <c r="S2762" s="16" t="s">
        <v>65</v>
      </c>
      <c r="T2762" s="16" t="s">
        <v>153</v>
      </c>
      <c r="U2762" s="16"/>
      <c r="V2762" s="16"/>
      <c r="W2762" s="16" t="s">
        <v>234</v>
      </c>
      <c r="X2762" s="16" t="s">
        <v>38</v>
      </c>
      <c r="Y2762">
        <v>7</v>
      </c>
      <c r="Z2762">
        <v>10</v>
      </c>
      <c r="AA2762">
        <v>7</v>
      </c>
      <c r="AB2762">
        <v>6</v>
      </c>
      <c r="AC2762">
        <v>0.5</v>
      </c>
      <c r="AD2762">
        <v>11</v>
      </c>
      <c r="AE2762" t="s">
        <v>3514</v>
      </c>
    </row>
    <row r="2763" spans="1:31" x14ac:dyDescent="0.25">
      <c r="A2763" s="16" t="s">
        <v>395</v>
      </c>
      <c r="B2763" s="16" t="s">
        <v>5113</v>
      </c>
      <c r="C2763" s="16" t="s">
        <v>789</v>
      </c>
      <c r="D2763" s="16" t="s">
        <v>62</v>
      </c>
      <c r="E2763" s="16" t="s">
        <v>41</v>
      </c>
      <c r="F2763" s="16" t="s">
        <v>349</v>
      </c>
      <c r="G2763" s="16" t="s">
        <v>1274</v>
      </c>
      <c r="H2763" s="16" t="s">
        <v>77</v>
      </c>
      <c r="I2763" s="16" t="s">
        <v>77</v>
      </c>
      <c r="J2763" s="16" t="s">
        <v>78</v>
      </c>
      <c r="K2763" s="16" t="s">
        <v>607</v>
      </c>
      <c r="L2763" s="9"/>
      <c r="M2763" s="9"/>
      <c r="N2763" s="9">
        <v>45330</v>
      </c>
      <c r="O2763" s="7">
        <v>45330</v>
      </c>
      <c r="P2763" s="9">
        <v>45330</v>
      </c>
      <c r="Q2763" s="9"/>
      <c r="R2763" s="9" t="s">
        <v>34</v>
      </c>
      <c r="S2763" s="16" t="s">
        <v>65</v>
      </c>
      <c r="T2763" s="16" t="s">
        <v>153</v>
      </c>
      <c r="U2763" s="16"/>
      <c r="V2763" s="16"/>
      <c r="W2763" s="16" t="s">
        <v>234</v>
      </c>
      <c r="X2763" s="16" t="s">
        <v>38</v>
      </c>
      <c r="Y2763">
        <v>7</v>
      </c>
      <c r="Z2763">
        <v>10</v>
      </c>
      <c r="AA2763">
        <v>7</v>
      </c>
      <c r="AB2763">
        <v>6</v>
      </c>
      <c r="AC2763">
        <v>0.5</v>
      </c>
      <c r="AD2763">
        <v>11</v>
      </c>
      <c r="AE2763" t="s">
        <v>3976</v>
      </c>
    </row>
    <row r="2764" spans="1:31" x14ac:dyDescent="0.25">
      <c r="A2764" s="16" t="s">
        <v>395</v>
      </c>
      <c r="B2764" s="16" t="s">
        <v>5113</v>
      </c>
      <c r="C2764" s="16" t="s">
        <v>789</v>
      </c>
      <c r="D2764" s="16" t="s">
        <v>62</v>
      </c>
      <c r="E2764" s="16" t="s">
        <v>41</v>
      </c>
      <c r="F2764" s="16" t="s">
        <v>349</v>
      </c>
      <c r="G2764" s="16" t="s">
        <v>1274</v>
      </c>
      <c r="H2764" s="16" t="s">
        <v>77</v>
      </c>
      <c r="I2764" s="16" t="s">
        <v>77</v>
      </c>
      <c r="J2764" s="16" t="s">
        <v>78</v>
      </c>
      <c r="K2764" s="16" t="s">
        <v>424</v>
      </c>
      <c r="L2764" s="9"/>
      <c r="M2764" s="9"/>
      <c r="N2764" s="9">
        <v>45330</v>
      </c>
      <c r="O2764" s="7">
        <v>45330</v>
      </c>
      <c r="P2764" s="9">
        <v>45330</v>
      </c>
      <c r="Q2764" s="9"/>
      <c r="R2764" s="9" t="s">
        <v>34</v>
      </c>
      <c r="S2764" s="16" t="s">
        <v>65</v>
      </c>
      <c r="T2764" s="16" t="s">
        <v>153</v>
      </c>
      <c r="U2764" s="16"/>
      <c r="V2764" s="16"/>
      <c r="W2764" s="16" t="s">
        <v>234</v>
      </c>
      <c r="X2764" s="16" t="s">
        <v>38</v>
      </c>
      <c r="Y2764">
        <v>7</v>
      </c>
      <c r="Z2764">
        <v>10</v>
      </c>
      <c r="AA2764">
        <v>7</v>
      </c>
      <c r="AB2764">
        <v>6</v>
      </c>
      <c r="AC2764">
        <v>0.5</v>
      </c>
      <c r="AD2764">
        <v>11</v>
      </c>
      <c r="AE2764" t="s">
        <v>3637</v>
      </c>
    </row>
    <row r="2765" spans="1:31" x14ac:dyDescent="0.25">
      <c r="A2765" s="16" t="s">
        <v>395</v>
      </c>
      <c r="B2765" s="16" t="s">
        <v>5113</v>
      </c>
      <c r="C2765" s="16" t="s">
        <v>789</v>
      </c>
      <c r="D2765" s="16" t="s">
        <v>62</v>
      </c>
      <c r="E2765" s="16" t="s">
        <v>41</v>
      </c>
      <c r="F2765" s="16" t="s">
        <v>349</v>
      </c>
      <c r="G2765" s="16" t="s">
        <v>1274</v>
      </c>
      <c r="H2765" s="16" t="s">
        <v>77</v>
      </c>
      <c r="I2765" s="16" t="s">
        <v>77</v>
      </c>
      <c r="J2765" s="16" t="s">
        <v>78</v>
      </c>
      <c r="K2765" s="16" t="s">
        <v>226</v>
      </c>
      <c r="L2765" s="9"/>
      <c r="M2765" s="9"/>
      <c r="N2765" s="9">
        <v>45266</v>
      </c>
      <c r="O2765" s="7">
        <v>45266</v>
      </c>
      <c r="P2765" s="9">
        <v>45266</v>
      </c>
      <c r="Q2765" s="9"/>
      <c r="R2765" s="9" t="s">
        <v>34</v>
      </c>
      <c r="S2765" s="16" t="s">
        <v>65</v>
      </c>
      <c r="T2765" s="16" t="s">
        <v>153</v>
      </c>
      <c r="U2765" s="16"/>
      <c r="V2765" s="16"/>
      <c r="W2765" s="16" t="s">
        <v>234</v>
      </c>
      <c r="X2765" s="16" t="s">
        <v>38</v>
      </c>
      <c r="Y2765">
        <v>7</v>
      </c>
      <c r="Z2765">
        <v>10</v>
      </c>
      <c r="AA2765">
        <v>7</v>
      </c>
      <c r="AB2765">
        <v>6</v>
      </c>
      <c r="AC2765">
        <v>0.5</v>
      </c>
      <c r="AD2765">
        <v>11</v>
      </c>
      <c r="AE2765" t="s">
        <v>5121</v>
      </c>
    </row>
    <row r="2766" spans="1:31" x14ac:dyDescent="0.25">
      <c r="A2766" s="16" t="s">
        <v>395</v>
      </c>
      <c r="B2766" s="16" t="s">
        <v>5113</v>
      </c>
      <c r="C2766" s="16" t="s">
        <v>789</v>
      </c>
      <c r="D2766" s="16" t="s">
        <v>3139</v>
      </c>
      <c r="E2766" s="16" t="s">
        <v>240</v>
      </c>
      <c r="F2766" s="16" t="s">
        <v>349</v>
      </c>
      <c r="G2766" s="16" t="s">
        <v>3486</v>
      </c>
      <c r="H2766" s="16" t="s">
        <v>155</v>
      </c>
      <c r="I2766" s="16" t="s">
        <v>155</v>
      </c>
      <c r="J2766" s="16" t="s">
        <v>156</v>
      </c>
      <c r="K2766" s="16" t="s">
        <v>196</v>
      </c>
      <c r="L2766" s="9"/>
      <c r="M2766" s="9">
        <v>45323</v>
      </c>
      <c r="N2766" s="9">
        <v>45323</v>
      </c>
      <c r="O2766" s="7">
        <v>45323</v>
      </c>
      <c r="P2766" s="9"/>
      <c r="Q2766" s="9"/>
      <c r="R2766" s="9" t="s">
        <v>93</v>
      </c>
      <c r="S2766" s="16" t="s">
        <v>65</v>
      </c>
      <c r="T2766" s="16" t="s">
        <v>153</v>
      </c>
      <c r="U2766" s="16"/>
      <c r="V2766" s="16"/>
      <c r="W2766" s="16" t="s">
        <v>234</v>
      </c>
      <c r="X2766" s="16" t="s">
        <v>38</v>
      </c>
      <c r="Y2766">
        <v>7</v>
      </c>
      <c r="Z2766">
        <v>3</v>
      </c>
      <c r="AA2766">
        <v>2.1</v>
      </c>
      <c r="AB2766">
        <v>2</v>
      </c>
      <c r="AC2766">
        <v>0.16666666666666666</v>
      </c>
      <c r="AD2766">
        <v>3</v>
      </c>
      <c r="AE2766" t="s">
        <v>4155</v>
      </c>
    </row>
    <row r="2767" spans="1:31" x14ac:dyDescent="0.25">
      <c r="A2767" s="16" t="s">
        <v>395</v>
      </c>
      <c r="B2767" s="16" t="s">
        <v>5113</v>
      </c>
      <c r="C2767" s="16" t="s">
        <v>789</v>
      </c>
      <c r="D2767" s="16" t="s">
        <v>3139</v>
      </c>
      <c r="E2767" s="16" t="s">
        <v>240</v>
      </c>
      <c r="F2767" s="16" t="s">
        <v>349</v>
      </c>
      <c r="G2767" s="16" t="s">
        <v>3486</v>
      </c>
      <c r="H2767" s="16" t="s">
        <v>155</v>
      </c>
      <c r="I2767" s="16" t="s">
        <v>155</v>
      </c>
      <c r="J2767" s="16" t="s">
        <v>156</v>
      </c>
      <c r="K2767" s="16" t="s">
        <v>4071</v>
      </c>
      <c r="L2767" s="9"/>
      <c r="M2767" s="9">
        <v>45323</v>
      </c>
      <c r="N2767" s="9">
        <v>45323</v>
      </c>
      <c r="O2767" s="7">
        <v>45323</v>
      </c>
      <c r="P2767" s="9"/>
      <c r="Q2767" s="9"/>
      <c r="R2767" s="9" t="s">
        <v>93</v>
      </c>
      <c r="S2767" s="16" t="s">
        <v>65</v>
      </c>
      <c r="T2767" s="16" t="s">
        <v>153</v>
      </c>
      <c r="U2767" s="16"/>
      <c r="V2767" s="16"/>
      <c r="W2767" s="16" t="s">
        <v>234</v>
      </c>
      <c r="X2767" s="16" t="s">
        <v>38</v>
      </c>
      <c r="Y2767">
        <v>7</v>
      </c>
      <c r="Z2767">
        <v>3</v>
      </c>
      <c r="AA2767">
        <v>2.1</v>
      </c>
      <c r="AB2767">
        <v>2</v>
      </c>
      <c r="AC2767">
        <v>0.16666666666666666</v>
      </c>
      <c r="AD2767">
        <v>3</v>
      </c>
      <c r="AE2767" t="s">
        <v>4156</v>
      </c>
    </row>
    <row r="2768" spans="1:31" x14ac:dyDescent="0.25">
      <c r="A2768" s="16" t="s">
        <v>395</v>
      </c>
      <c r="B2768" s="16" t="s">
        <v>5113</v>
      </c>
      <c r="C2768" s="16" t="s">
        <v>789</v>
      </c>
      <c r="D2768" s="16" t="s">
        <v>3139</v>
      </c>
      <c r="E2768" s="16" t="s">
        <v>240</v>
      </c>
      <c r="F2768" s="16" t="s">
        <v>349</v>
      </c>
      <c r="G2768" s="16" t="s">
        <v>3375</v>
      </c>
      <c r="H2768" s="16" t="s">
        <v>242</v>
      </c>
      <c r="I2768" s="16" t="s">
        <v>31</v>
      </c>
      <c r="J2768" s="16" t="s">
        <v>345</v>
      </c>
      <c r="K2768" s="16" t="s">
        <v>563</v>
      </c>
      <c r="L2768" s="9"/>
      <c r="M2768" s="9">
        <v>45323</v>
      </c>
      <c r="N2768" s="9">
        <v>45323</v>
      </c>
      <c r="O2768" s="7">
        <v>45323</v>
      </c>
      <c r="P2768" s="9"/>
      <c r="Q2768" s="9"/>
      <c r="R2768" s="9" t="s">
        <v>93</v>
      </c>
      <c r="S2768" s="16" t="s">
        <v>65</v>
      </c>
      <c r="T2768" s="16" t="s">
        <v>153</v>
      </c>
      <c r="U2768" s="16"/>
      <c r="V2768" s="16"/>
      <c r="W2768" s="16" t="s">
        <v>234</v>
      </c>
      <c r="X2768" s="16" t="s">
        <v>38</v>
      </c>
      <c r="Y2768">
        <v>7</v>
      </c>
      <c r="Z2768">
        <v>3</v>
      </c>
      <c r="AA2768">
        <v>2.1</v>
      </c>
      <c r="AB2768">
        <v>2</v>
      </c>
      <c r="AC2768">
        <v>0.16666666666666666</v>
      </c>
      <c r="AD2768">
        <v>3</v>
      </c>
      <c r="AE2768" t="s">
        <v>4157</v>
      </c>
    </row>
    <row r="2769" spans="1:31" x14ac:dyDescent="0.25">
      <c r="A2769" s="16" t="s">
        <v>395</v>
      </c>
      <c r="B2769" s="16" t="s">
        <v>5113</v>
      </c>
      <c r="C2769" s="16" t="s">
        <v>789</v>
      </c>
      <c r="D2769" s="16" t="s">
        <v>3139</v>
      </c>
      <c r="E2769" s="16" t="s">
        <v>240</v>
      </c>
      <c r="F2769" s="16" t="s">
        <v>349</v>
      </c>
      <c r="G2769" s="16" t="s">
        <v>3375</v>
      </c>
      <c r="H2769" s="16" t="s">
        <v>242</v>
      </c>
      <c r="I2769" s="16" t="s">
        <v>31</v>
      </c>
      <c r="J2769" s="16" t="s">
        <v>345</v>
      </c>
      <c r="K2769" s="16" t="s">
        <v>196</v>
      </c>
      <c r="L2769" s="9"/>
      <c r="M2769" s="9">
        <v>45323</v>
      </c>
      <c r="N2769" s="9">
        <v>45323</v>
      </c>
      <c r="O2769" s="7">
        <v>45323</v>
      </c>
      <c r="P2769" s="9"/>
      <c r="Q2769" s="9"/>
      <c r="R2769" s="9" t="s">
        <v>93</v>
      </c>
      <c r="S2769" s="16" t="s">
        <v>65</v>
      </c>
      <c r="T2769" s="16" t="s">
        <v>153</v>
      </c>
      <c r="U2769" s="16"/>
      <c r="V2769" s="16"/>
      <c r="W2769" s="16" t="s">
        <v>234</v>
      </c>
      <c r="X2769" s="16" t="s">
        <v>38</v>
      </c>
      <c r="Y2769">
        <v>7</v>
      </c>
      <c r="Z2769">
        <v>3</v>
      </c>
      <c r="AA2769">
        <v>2.1</v>
      </c>
      <c r="AB2769">
        <v>2</v>
      </c>
      <c r="AC2769">
        <v>0.16666666666666666</v>
      </c>
      <c r="AD2769">
        <v>3</v>
      </c>
      <c r="AE2769" t="s">
        <v>4158</v>
      </c>
    </row>
    <row r="2770" spans="1:31" x14ac:dyDescent="0.25">
      <c r="A2770" s="16" t="s">
        <v>395</v>
      </c>
      <c r="B2770" s="16" t="s">
        <v>5113</v>
      </c>
      <c r="C2770" s="16" t="s">
        <v>789</v>
      </c>
      <c r="D2770" s="16" t="s">
        <v>3139</v>
      </c>
      <c r="E2770" s="16" t="s">
        <v>240</v>
      </c>
      <c r="F2770" s="16" t="s">
        <v>349</v>
      </c>
      <c r="G2770" s="16" t="s">
        <v>3375</v>
      </c>
      <c r="H2770" s="16" t="s">
        <v>242</v>
      </c>
      <c r="I2770" s="16" t="s">
        <v>31</v>
      </c>
      <c r="J2770" s="16" t="s">
        <v>345</v>
      </c>
      <c r="K2770" s="16" t="s">
        <v>243</v>
      </c>
      <c r="L2770" s="9"/>
      <c r="M2770" s="9">
        <v>45323</v>
      </c>
      <c r="N2770" s="9">
        <v>45323</v>
      </c>
      <c r="O2770" s="7">
        <v>45323</v>
      </c>
      <c r="P2770" s="9"/>
      <c r="Q2770" s="9"/>
      <c r="R2770" s="9" t="s">
        <v>93</v>
      </c>
      <c r="S2770" s="16" t="s">
        <v>65</v>
      </c>
      <c r="T2770" s="16" t="s">
        <v>153</v>
      </c>
      <c r="U2770" s="16"/>
      <c r="V2770" s="16"/>
      <c r="W2770" s="16" t="s">
        <v>234</v>
      </c>
      <c r="X2770" s="16" t="s">
        <v>38</v>
      </c>
      <c r="Y2770">
        <v>7</v>
      </c>
      <c r="Z2770">
        <v>3</v>
      </c>
      <c r="AA2770">
        <v>2.1</v>
      </c>
      <c r="AB2770">
        <v>2</v>
      </c>
      <c r="AC2770">
        <v>0.16666666666666666</v>
      </c>
      <c r="AD2770">
        <v>3</v>
      </c>
      <c r="AE2770" t="s">
        <v>4159</v>
      </c>
    </row>
    <row r="2771" spans="1:31" x14ac:dyDescent="0.25">
      <c r="A2771" s="16" t="s">
        <v>395</v>
      </c>
      <c r="B2771" s="16" t="s">
        <v>5113</v>
      </c>
      <c r="C2771" s="16" t="s">
        <v>789</v>
      </c>
      <c r="D2771" s="16" t="s">
        <v>3139</v>
      </c>
      <c r="E2771" s="16" t="s">
        <v>240</v>
      </c>
      <c r="F2771" s="16" t="s">
        <v>349</v>
      </c>
      <c r="G2771" s="16" t="s">
        <v>3375</v>
      </c>
      <c r="H2771" s="16" t="s">
        <v>242</v>
      </c>
      <c r="I2771" s="16" t="s">
        <v>31</v>
      </c>
      <c r="J2771" s="16" t="s">
        <v>345</v>
      </c>
      <c r="K2771" s="16" t="s">
        <v>933</v>
      </c>
      <c r="L2771" s="9"/>
      <c r="M2771" s="9">
        <v>45323</v>
      </c>
      <c r="N2771" s="9">
        <v>45323</v>
      </c>
      <c r="O2771" s="7">
        <v>45323</v>
      </c>
      <c r="P2771" s="9"/>
      <c r="Q2771" s="9"/>
      <c r="R2771" s="9" t="s">
        <v>93</v>
      </c>
      <c r="S2771" s="16" t="s">
        <v>65</v>
      </c>
      <c r="T2771" s="16" t="s">
        <v>153</v>
      </c>
      <c r="U2771" s="16"/>
      <c r="V2771" s="16"/>
      <c r="W2771" s="16" t="s">
        <v>234</v>
      </c>
      <c r="X2771" s="16" t="s">
        <v>38</v>
      </c>
      <c r="Y2771">
        <v>7</v>
      </c>
      <c r="Z2771">
        <v>3</v>
      </c>
      <c r="AA2771">
        <v>2.1</v>
      </c>
      <c r="AB2771">
        <v>2</v>
      </c>
      <c r="AC2771">
        <v>0.16666666666666666</v>
      </c>
      <c r="AD2771">
        <v>3</v>
      </c>
      <c r="AE2771" t="s">
        <v>4160</v>
      </c>
    </row>
    <row r="2772" spans="1:31" x14ac:dyDescent="0.25">
      <c r="A2772" s="16" t="s">
        <v>395</v>
      </c>
      <c r="B2772" s="16" t="s">
        <v>5113</v>
      </c>
      <c r="C2772" s="16" t="s">
        <v>789</v>
      </c>
      <c r="D2772" s="16" t="s">
        <v>3139</v>
      </c>
      <c r="E2772" s="16" t="s">
        <v>240</v>
      </c>
      <c r="F2772" s="16" t="s">
        <v>349</v>
      </c>
      <c r="G2772" s="16" t="s">
        <v>3375</v>
      </c>
      <c r="H2772" s="16" t="s">
        <v>242</v>
      </c>
      <c r="I2772" s="16" t="s">
        <v>31</v>
      </c>
      <c r="J2772" s="16" t="s">
        <v>345</v>
      </c>
      <c r="K2772" s="16" t="s">
        <v>60</v>
      </c>
      <c r="L2772" s="9"/>
      <c r="M2772" s="9">
        <v>45323</v>
      </c>
      <c r="N2772" s="9">
        <v>45323</v>
      </c>
      <c r="O2772" s="7">
        <v>45323</v>
      </c>
      <c r="P2772" s="9"/>
      <c r="Q2772" s="9"/>
      <c r="R2772" s="9" t="s">
        <v>93</v>
      </c>
      <c r="S2772" s="16" t="s">
        <v>65</v>
      </c>
      <c r="T2772" s="16" t="s">
        <v>153</v>
      </c>
      <c r="U2772" s="16"/>
      <c r="V2772" s="16"/>
      <c r="W2772" s="16" t="s">
        <v>234</v>
      </c>
      <c r="X2772" s="16" t="s">
        <v>38</v>
      </c>
      <c r="Y2772">
        <v>7</v>
      </c>
      <c r="Z2772">
        <v>3</v>
      </c>
      <c r="AA2772">
        <v>2.1</v>
      </c>
      <c r="AB2772">
        <v>2</v>
      </c>
      <c r="AC2772">
        <v>0.16666666666666666</v>
      </c>
      <c r="AD2772">
        <v>3</v>
      </c>
      <c r="AE2772" t="s">
        <v>4161</v>
      </c>
    </row>
    <row r="2773" spans="1:31" x14ac:dyDescent="0.25">
      <c r="A2773" s="16" t="s">
        <v>395</v>
      </c>
      <c r="B2773" s="16" t="s">
        <v>5113</v>
      </c>
      <c r="C2773" s="16" t="s">
        <v>789</v>
      </c>
      <c r="D2773" s="16" t="s">
        <v>3139</v>
      </c>
      <c r="E2773" s="16" t="s">
        <v>240</v>
      </c>
      <c r="F2773" s="16" t="s">
        <v>349</v>
      </c>
      <c r="G2773" s="16" t="s">
        <v>3375</v>
      </c>
      <c r="H2773" s="16" t="s">
        <v>242</v>
      </c>
      <c r="I2773" s="16" t="s">
        <v>31</v>
      </c>
      <c r="J2773" s="16" t="s">
        <v>348</v>
      </c>
      <c r="K2773" s="16" t="s">
        <v>563</v>
      </c>
      <c r="L2773" s="9"/>
      <c r="M2773" s="9">
        <v>45323</v>
      </c>
      <c r="N2773" s="9">
        <v>45323</v>
      </c>
      <c r="O2773" s="7">
        <v>45323</v>
      </c>
      <c r="P2773" s="9"/>
      <c r="Q2773" s="9"/>
      <c r="R2773" s="9" t="s">
        <v>93</v>
      </c>
      <c r="S2773" s="16" t="s">
        <v>65</v>
      </c>
      <c r="T2773" s="16" t="s">
        <v>153</v>
      </c>
      <c r="U2773" s="16"/>
      <c r="V2773" s="16"/>
      <c r="W2773" s="16" t="s">
        <v>234</v>
      </c>
      <c r="X2773" s="16" t="s">
        <v>38</v>
      </c>
      <c r="Y2773">
        <v>7</v>
      </c>
      <c r="Z2773">
        <v>3</v>
      </c>
      <c r="AA2773">
        <v>2.1</v>
      </c>
      <c r="AB2773">
        <v>2</v>
      </c>
      <c r="AC2773">
        <v>0.16666666666666666</v>
      </c>
      <c r="AD2773">
        <v>3</v>
      </c>
      <c r="AE2773" t="s">
        <v>4162</v>
      </c>
    </row>
    <row r="2774" spans="1:31" x14ac:dyDescent="0.25">
      <c r="A2774" s="16" t="s">
        <v>395</v>
      </c>
      <c r="B2774" s="16" t="s">
        <v>5113</v>
      </c>
      <c r="C2774" s="16" t="s">
        <v>789</v>
      </c>
      <c r="D2774" s="16" t="s">
        <v>3139</v>
      </c>
      <c r="E2774" s="16" t="s">
        <v>240</v>
      </c>
      <c r="F2774" s="16" t="s">
        <v>349</v>
      </c>
      <c r="G2774" s="16" t="s">
        <v>3375</v>
      </c>
      <c r="H2774" s="16" t="s">
        <v>242</v>
      </c>
      <c r="I2774" s="16" t="s">
        <v>31</v>
      </c>
      <c r="J2774" s="16" t="s">
        <v>348</v>
      </c>
      <c r="K2774" s="16" t="s">
        <v>243</v>
      </c>
      <c r="L2774" s="9"/>
      <c r="M2774" s="9">
        <v>45323</v>
      </c>
      <c r="N2774" s="9">
        <v>45323</v>
      </c>
      <c r="O2774" s="7">
        <v>45323</v>
      </c>
      <c r="P2774" s="9"/>
      <c r="Q2774" s="9"/>
      <c r="R2774" s="9" t="s">
        <v>93</v>
      </c>
      <c r="S2774" s="16" t="s">
        <v>65</v>
      </c>
      <c r="T2774" s="16" t="s">
        <v>153</v>
      </c>
      <c r="U2774" s="16"/>
      <c r="V2774" s="16"/>
      <c r="W2774" s="16" t="s">
        <v>234</v>
      </c>
      <c r="X2774" s="16" t="s">
        <v>38</v>
      </c>
      <c r="Y2774">
        <v>7</v>
      </c>
      <c r="Z2774">
        <v>3</v>
      </c>
      <c r="AA2774">
        <v>2.1</v>
      </c>
      <c r="AB2774">
        <v>2</v>
      </c>
      <c r="AC2774">
        <v>0.16666666666666666</v>
      </c>
      <c r="AD2774">
        <v>3</v>
      </c>
      <c r="AE2774" t="s">
        <v>4163</v>
      </c>
    </row>
    <row r="2775" spans="1:31" x14ac:dyDescent="0.25">
      <c r="A2775" s="16" t="s">
        <v>395</v>
      </c>
      <c r="B2775" s="16" t="s">
        <v>5113</v>
      </c>
      <c r="C2775" s="16" t="s">
        <v>789</v>
      </c>
      <c r="D2775" s="16" t="s">
        <v>3139</v>
      </c>
      <c r="E2775" s="16" t="s">
        <v>240</v>
      </c>
      <c r="F2775" s="16" t="s">
        <v>349</v>
      </c>
      <c r="G2775" s="16" t="s">
        <v>3375</v>
      </c>
      <c r="H2775" s="16" t="s">
        <v>242</v>
      </c>
      <c r="I2775" s="16" t="s">
        <v>31</v>
      </c>
      <c r="J2775" s="16" t="s">
        <v>348</v>
      </c>
      <c r="K2775" s="16" t="s">
        <v>933</v>
      </c>
      <c r="L2775" s="9"/>
      <c r="M2775" s="9">
        <v>45323</v>
      </c>
      <c r="N2775" s="9">
        <v>45323</v>
      </c>
      <c r="O2775" s="7">
        <v>45323</v>
      </c>
      <c r="P2775" s="9"/>
      <c r="Q2775" s="9"/>
      <c r="R2775" s="9" t="s">
        <v>93</v>
      </c>
      <c r="S2775" s="16" t="s">
        <v>65</v>
      </c>
      <c r="T2775" s="16" t="s">
        <v>153</v>
      </c>
      <c r="U2775" s="16"/>
      <c r="V2775" s="16"/>
      <c r="W2775" s="16" t="s">
        <v>234</v>
      </c>
      <c r="X2775" s="16" t="s">
        <v>38</v>
      </c>
      <c r="Y2775">
        <v>7</v>
      </c>
      <c r="Z2775">
        <v>3</v>
      </c>
      <c r="AA2775">
        <v>2.1</v>
      </c>
      <c r="AB2775">
        <v>2</v>
      </c>
      <c r="AC2775">
        <v>0.16666666666666666</v>
      </c>
      <c r="AD2775">
        <v>3</v>
      </c>
      <c r="AE2775" t="s">
        <v>4164</v>
      </c>
    </row>
    <row r="2776" spans="1:31" x14ac:dyDescent="0.25">
      <c r="A2776" s="16" t="s">
        <v>395</v>
      </c>
      <c r="B2776" s="16" t="s">
        <v>5113</v>
      </c>
      <c r="C2776" s="16" t="s">
        <v>789</v>
      </c>
      <c r="D2776" s="16" t="s">
        <v>3139</v>
      </c>
      <c r="E2776" s="16" t="s">
        <v>240</v>
      </c>
      <c r="F2776" s="16" t="s">
        <v>349</v>
      </c>
      <c r="G2776" s="16" t="s">
        <v>4165</v>
      </c>
      <c r="H2776" s="16" t="s">
        <v>242</v>
      </c>
      <c r="I2776" s="16" t="s">
        <v>77</v>
      </c>
      <c r="J2776" s="16" t="s">
        <v>77</v>
      </c>
      <c r="K2776" s="16" t="s">
        <v>4105</v>
      </c>
      <c r="L2776" s="9"/>
      <c r="M2776" s="9">
        <v>45323</v>
      </c>
      <c r="N2776" s="9">
        <v>45323</v>
      </c>
      <c r="O2776" s="7">
        <v>45323</v>
      </c>
      <c r="P2776" s="9"/>
      <c r="Q2776" s="9"/>
      <c r="R2776" s="9" t="s">
        <v>93</v>
      </c>
      <c r="S2776" s="16" t="s">
        <v>65</v>
      </c>
      <c r="T2776" s="16" t="s">
        <v>153</v>
      </c>
      <c r="U2776" s="16"/>
      <c r="V2776" s="16"/>
      <c r="W2776" s="16" t="s">
        <v>234</v>
      </c>
      <c r="X2776" s="16" t="s">
        <v>38</v>
      </c>
      <c r="Y2776">
        <v>7</v>
      </c>
      <c r="Z2776">
        <v>3</v>
      </c>
      <c r="AA2776">
        <v>2.1</v>
      </c>
      <c r="AB2776">
        <v>2</v>
      </c>
      <c r="AC2776">
        <v>0.16666666666666666</v>
      </c>
      <c r="AD2776">
        <v>3</v>
      </c>
      <c r="AE2776" t="s">
        <v>4166</v>
      </c>
    </row>
    <row r="2777" spans="1:31" x14ac:dyDescent="0.25">
      <c r="A2777" s="16" t="s">
        <v>395</v>
      </c>
      <c r="B2777" s="16" t="s">
        <v>5113</v>
      </c>
      <c r="C2777" s="16" t="s">
        <v>789</v>
      </c>
      <c r="D2777" s="16" t="s">
        <v>3139</v>
      </c>
      <c r="E2777" s="16" t="s">
        <v>240</v>
      </c>
      <c r="F2777" s="16" t="s">
        <v>349</v>
      </c>
      <c r="G2777" s="16" t="s">
        <v>4165</v>
      </c>
      <c r="H2777" s="16" t="s">
        <v>242</v>
      </c>
      <c r="I2777" s="16" t="s">
        <v>77</v>
      </c>
      <c r="J2777" s="16" t="s">
        <v>77</v>
      </c>
      <c r="K2777" s="16" t="s">
        <v>4107</v>
      </c>
      <c r="L2777" s="9"/>
      <c r="M2777" s="9">
        <v>45323</v>
      </c>
      <c r="N2777" s="9">
        <v>45323</v>
      </c>
      <c r="O2777" s="7">
        <v>45323</v>
      </c>
      <c r="P2777" s="9"/>
      <c r="Q2777" s="9"/>
      <c r="R2777" s="9" t="s">
        <v>93</v>
      </c>
      <c r="S2777" s="16" t="s">
        <v>65</v>
      </c>
      <c r="T2777" s="16" t="s">
        <v>153</v>
      </c>
      <c r="U2777" s="16"/>
      <c r="V2777" s="16"/>
      <c r="W2777" s="16" t="s">
        <v>234</v>
      </c>
      <c r="X2777" s="16" t="s">
        <v>38</v>
      </c>
      <c r="Y2777">
        <v>7</v>
      </c>
      <c r="Z2777">
        <v>3</v>
      </c>
      <c r="AA2777">
        <v>2.1</v>
      </c>
      <c r="AB2777">
        <v>2</v>
      </c>
      <c r="AC2777">
        <v>0.16666666666666666</v>
      </c>
      <c r="AD2777">
        <v>3</v>
      </c>
      <c r="AE2777" t="s">
        <v>4167</v>
      </c>
    </row>
    <row r="2778" spans="1:31" x14ac:dyDescent="0.25">
      <c r="A2778" s="16" t="s">
        <v>395</v>
      </c>
      <c r="B2778" s="16" t="s">
        <v>5113</v>
      </c>
      <c r="C2778" s="16" t="s">
        <v>789</v>
      </c>
      <c r="D2778" s="16" t="s">
        <v>3139</v>
      </c>
      <c r="E2778" s="16" t="s">
        <v>240</v>
      </c>
      <c r="F2778" s="16" t="s">
        <v>349</v>
      </c>
      <c r="G2778" s="16" t="s">
        <v>4165</v>
      </c>
      <c r="H2778" s="16" t="s">
        <v>242</v>
      </c>
      <c r="I2778" s="16" t="s">
        <v>77</v>
      </c>
      <c r="J2778" s="16" t="s">
        <v>77</v>
      </c>
      <c r="K2778" s="16" t="s">
        <v>4109</v>
      </c>
      <c r="L2778" s="9"/>
      <c r="M2778" s="9">
        <v>45323</v>
      </c>
      <c r="N2778" s="9">
        <v>45323</v>
      </c>
      <c r="O2778" s="7">
        <v>45323</v>
      </c>
      <c r="P2778" s="9"/>
      <c r="Q2778" s="9"/>
      <c r="R2778" s="9" t="s">
        <v>93</v>
      </c>
      <c r="S2778" s="16" t="s">
        <v>65</v>
      </c>
      <c r="T2778" s="16" t="s">
        <v>153</v>
      </c>
      <c r="U2778" s="16"/>
      <c r="V2778" s="16"/>
      <c r="W2778" s="16" t="s">
        <v>234</v>
      </c>
      <c r="X2778" s="16" t="s">
        <v>38</v>
      </c>
      <c r="Y2778">
        <v>7</v>
      </c>
      <c r="Z2778">
        <v>3</v>
      </c>
      <c r="AA2778">
        <v>2.1</v>
      </c>
      <c r="AB2778">
        <v>2</v>
      </c>
      <c r="AC2778">
        <v>0.16666666666666666</v>
      </c>
      <c r="AD2778">
        <v>3</v>
      </c>
      <c r="AE2778" t="s">
        <v>4168</v>
      </c>
    </row>
    <row r="2779" spans="1:31" x14ac:dyDescent="0.25">
      <c r="A2779" s="16" t="s">
        <v>395</v>
      </c>
      <c r="B2779" s="16" t="s">
        <v>5113</v>
      </c>
      <c r="C2779" s="16" t="s">
        <v>789</v>
      </c>
      <c r="D2779" s="16" t="s">
        <v>3139</v>
      </c>
      <c r="E2779" s="16" t="s">
        <v>240</v>
      </c>
      <c r="F2779" s="16" t="s">
        <v>349</v>
      </c>
      <c r="G2779" s="16" t="s">
        <v>4165</v>
      </c>
      <c r="H2779" s="16" t="s">
        <v>242</v>
      </c>
      <c r="I2779" s="16" t="s">
        <v>77</v>
      </c>
      <c r="J2779" s="16" t="s">
        <v>77</v>
      </c>
      <c r="K2779" s="16" t="s">
        <v>243</v>
      </c>
      <c r="L2779" s="9"/>
      <c r="M2779" s="9">
        <v>45323</v>
      </c>
      <c r="N2779" s="9">
        <v>45323</v>
      </c>
      <c r="O2779" s="7">
        <v>45323</v>
      </c>
      <c r="P2779" s="9"/>
      <c r="Q2779" s="9"/>
      <c r="R2779" s="9" t="s">
        <v>93</v>
      </c>
      <c r="S2779" s="16" t="s">
        <v>65</v>
      </c>
      <c r="T2779" s="16" t="s">
        <v>153</v>
      </c>
      <c r="U2779" s="16"/>
      <c r="V2779" s="16"/>
      <c r="W2779" s="16" t="s">
        <v>234</v>
      </c>
      <c r="X2779" s="16" t="s">
        <v>38</v>
      </c>
      <c r="Y2779">
        <v>7</v>
      </c>
      <c r="Z2779">
        <v>3</v>
      </c>
      <c r="AA2779">
        <v>2.1</v>
      </c>
      <c r="AB2779">
        <v>2</v>
      </c>
      <c r="AC2779">
        <v>0.16666666666666666</v>
      </c>
      <c r="AD2779">
        <v>3</v>
      </c>
      <c r="AE2779" t="s">
        <v>4169</v>
      </c>
    </row>
    <row r="2780" spans="1:31" x14ac:dyDescent="0.25">
      <c r="A2780" s="16" t="s">
        <v>395</v>
      </c>
      <c r="B2780" s="16" t="s">
        <v>5113</v>
      </c>
      <c r="C2780" s="16" t="s">
        <v>789</v>
      </c>
      <c r="D2780" s="16" t="s">
        <v>3139</v>
      </c>
      <c r="E2780" s="16" t="s">
        <v>240</v>
      </c>
      <c r="F2780" s="16" t="s">
        <v>349</v>
      </c>
      <c r="G2780" s="16" t="s">
        <v>4165</v>
      </c>
      <c r="H2780" s="16" t="s">
        <v>242</v>
      </c>
      <c r="I2780" s="16" t="s">
        <v>77</v>
      </c>
      <c r="J2780" s="16" t="s">
        <v>77</v>
      </c>
      <c r="K2780" s="16" t="s">
        <v>933</v>
      </c>
      <c r="L2780" s="9"/>
      <c r="M2780" s="9">
        <v>45323</v>
      </c>
      <c r="N2780" s="9">
        <v>45323</v>
      </c>
      <c r="O2780" s="7">
        <v>45323</v>
      </c>
      <c r="P2780" s="9"/>
      <c r="Q2780" s="9"/>
      <c r="R2780" s="9" t="s">
        <v>93</v>
      </c>
      <c r="S2780" s="16" t="s">
        <v>65</v>
      </c>
      <c r="T2780" s="16" t="s">
        <v>153</v>
      </c>
      <c r="U2780" s="16"/>
      <c r="V2780" s="16"/>
      <c r="W2780" s="16" t="s">
        <v>234</v>
      </c>
      <c r="X2780" s="16" t="s">
        <v>38</v>
      </c>
      <c r="Y2780">
        <v>7</v>
      </c>
      <c r="Z2780">
        <v>3</v>
      </c>
      <c r="AA2780">
        <v>2.1</v>
      </c>
      <c r="AB2780">
        <v>2</v>
      </c>
      <c r="AC2780">
        <v>0.16666666666666666</v>
      </c>
      <c r="AD2780">
        <v>3</v>
      </c>
      <c r="AE2780" t="s">
        <v>4170</v>
      </c>
    </row>
    <row r="2781" spans="1:31" x14ac:dyDescent="0.25">
      <c r="A2781" s="16" t="s">
        <v>395</v>
      </c>
      <c r="B2781" s="16" t="s">
        <v>5113</v>
      </c>
      <c r="C2781" s="16" t="s">
        <v>789</v>
      </c>
      <c r="D2781" s="16" t="s">
        <v>3139</v>
      </c>
      <c r="E2781" s="16" t="s">
        <v>240</v>
      </c>
      <c r="F2781" s="16" t="s">
        <v>349</v>
      </c>
      <c r="G2781" s="16" t="s">
        <v>4165</v>
      </c>
      <c r="H2781" s="16" t="s">
        <v>242</v>
      </c>
      <c r="I2781" s="16" t="s">
        <v>77</v>
      </c>
      <c r="J2781" s="16" t="s">
        <v>77</v>
      </c>
      <c r="K2781" s="16" t="s">
        <v>4081</v>
      </c>
      <c r="L2781" s="9"/>
      <c r="M2781" s="9">
        <v>45323</v>
      </c>
      <c r="N2781" s="9">
        <v>45323</v>
      </c>
      <c r="O2781" s="7">
        <v>45323</v>
      </c>
      <c r="P2781" s="9"/>
      <c r="Q2781" s="9"/>
      <c r="R2781" s="9" t="s">
        <v>93</v>
      </c>
      <c r="S2781" s="16" t="s">
        <v>65</v>
      </c>
      <c r="T2781" s="16" t="s">
        <v>153</v>
      </c>
      <c r="U2781" s="16"/>
      <c r="V2781" s="16"/>
      <c r="W2781" s="16" t="s">
        <v>234</v>
      </c>
      <c r="X2781" s="16" t="s">
        <v>38</v>
      </c>
      <c r="Y2781">
        <v>7</v>
      </c>
      <c r="Z2781">
        <v>3</v>
      </c>
      <c r="AA2781">
        <v>2.1</v>
      </c>
      <c r="AB2781">
        <v>2</v>
      </c>
      <c r="AC2781">
        <v>0.16666666666666666</v>
      </c>
      <c r="AD2781">
        <v>3</v>
      </c>
      <c r="AE2781" t="s">
        <v>4171</v>
      </c>
    </row>
    <row r="2782" spans="1:31" x14ac:dyDescent="0.25">
      <c r="A2782" s="16" t="s">
        <v>395</v>
      </c>
      <c r="B2782" s="16" t="s">
        <v>5113</v>
      </c>
      <c r="C2782" s="16" t="s">
        <v>789</v>
      </c>
      <c r="D2782" s="16" t="s">
        <v>3139</v>
      </c>
      <c r="E2782" s="16" t="s">
        <v>240</v>
      </c>
      <c r="F2782" s="16" t="s">
        <v>349</v>
      </c>
      <c r="G2782" s="16" t="s">
        <v>4165</v>
      </c>
      <c r="H2782" s="16" t="s">
        <v>242</v>
      </c>
      <c r="I2782" s="16" t="s">
        <v>77</v>
      </c>
      <c r="J2782" s="16" t="s">
        <v>77</v>
      </c>
      <c r="K2782" s="16" t="s">
        <v>60</v>
      </c>
      <c r="L2782" s="9"/>
      <c r="M2782" s="9">
        <v>45323</v>
      </c>
      <c r="N2782" s="9">
        <v>45323</v>
      </c>
      <c r="O2782" s="7">
        <v>45323</v>
      </c>
      <c r="P2782" s="9"/>
      <c r="Q2782" s="9"/>
      <c r="R2782" s="9" t="s">
        <v>93</v>
      </c>
      <c r="S2782" s="16" t="s">
        <v>65</v>
      </c>
      <c r="T2782" s="16" t="s">
        <v>153</v>
      </c>
      <c r="U2782" s="16"/>
      <c r="V2782" s="16"/>
      <c r="W2782" s="16" t="s">
        <v>234</v>
      </c>
      <c r="X2782" s="16" t="s">
        <v>38</v>
      </c>
      <c r="Y2782">
        <v>7</v>
      </c>
      <c r="Z2782">
        <v>3</v>
      </c>
      <c r="AA2782">
        <v>2.1</v>
      </c>
      <c r="AB2782">
        <v>2</v>
      </c>
      <c r="AC2782">
        <v>0.16666666666666666</v>
      </c>
      <c r="AD2782">
        <v>3</v>
      </c>
      <c r="AE2782" t="s">
        <v>4172</v>
      </c>
    </row>
    <row r="2783" spans="1:31" x14ac:dyDescent="0.25">
      <c r="A2783" s="16" t="s">
        <v>395</v>
      </c>
      <c r="B2783" s="16" t="s">
        <v>5113</v>
      </c>
      <c r="C2783" s="16" t="s">
        <v>789</v>
      </c>
      <c r="D2783" s="16" t="s">
        <v>3139</v>
      </c>
      <c r="E2783" s="16" t="s">
        <v>27</v>
      </c>
      <c r="F2783" s="16" t="s">
        <v>349</v>
      </c>
      <c r="G2783" s="16" t="s">
        <v>3291</v>
      </c>
      <c r="H2783" s="16" t="s">
        <v>155</v>
      </c>
      <c r="I2783" s="16" t="s">
        <v>155</v>
      </c>
      <c r="J2783" s="16" t="s">
        <v>156</v>
      </c>
      <c r="K2783" s="16" t="s">
        <v>203</v>
      </c>
      <c r="L2783" s="9"/>
      <c r="M2783" s="9">
        <v>45455</v>
      </c>
      <c r="N2783" s="9">
        <v>45455</v>
      </c>
      <c r="O2783" s="7">
        <v>45455</v>
      </c>
      <c r="P2783" s="9"/>
      <c r="Q2783" s="9"/>
      <c r="R2783" s="9" t="s">
        <v>93</v>
      </c>
      <c r="S2783" s="16" t="s">
        <v>65</v>
      </c>
      <c r="T2783" s="16" t="s">
        <v>153</v>
      </c>
      <c r="U2783" s="16"/>
      <c r="V2783" s="16"/>
      <c r="W2783" s="16" t="s">
        <v>234</v>
      </c>
      <c r="X2783" s="16" t="s">
        <v>38</v>
      </c>
      <c r="Y2783">
        <v>7</v>
      </c>
      <c r="Z2783">
        <v>3</v>
      </c>
      <c r="AA2783">
        <v>2.1</v>
      </c>
      <c r="AB2783">
        <v>2</v>
      </c>
      <c r="AC2783">
        <v>0.16666666666666666</v>
      </c>
      <c r="AD2783">
        <v>3</v>
      </c>
      <c r="AE2783" t="s">
        <v>3310</v>
      </c>
    </row>
    <row r="2784" spans="1:31" x14ac:dyDescent="0.25">
      <c r="A2784" s="16" t="s">
        <v>395</v>
      </c>
      <c r="B2784" s="16" t="s">
        <v>5113</v>
      </c>
      <c r="C2784" s="16" t="s">
        <v>789</v>
      </c>
      <c r="D2784" s="16" t="s">
        <v>3139</v>
      </c>
      <c r="E2784" s="16" t="s">
        <v>27</v>
      </c>
      <c r="F2784" s="16" t="s">
        <v>349</v>
      </c>
      <c r="G2784" s="16" t="s">
        <v>3291</v>
      </c>
      <c r="H2784" s="16" t="s">
        <v>155</v>
      </c>
      <c r="I2784" s="16" t="s">
        <v>155</v>
      </c>
      <c r="J2784" s="16" t="s">
        <v>156</v>
      </c>
      <c r="K2784" s="16" t="s">
        <v>3197</v>
      </c>
      <c r="L2784" s="9"/>
      <c r="M2784" s="9">
        <v>45455</v>
      </c>
      <c r="N2784" s="9">
        <v>45455</v>
      </c>
      <c r="O2784" s="7">
        <v>45455</v>
      </c>
      <c r="P2784" s="9"/>
      <c r="Q2784" s="9"/>
      <c r="R2784" s="9" t="s">
        <v>93</v>
      </c>
      <c r="S2784" s="16" t="s">
        <v>65</v>
      </c>
      <c r="T2784" s="16" t="s">
        <v>153</v>
      </c>
      <c r="U2784" s="16"/>
      <c r="V2784" s="16"/>
      <c r="W2784" s="16" t="s">
        <v>234</v>
      </c>
      <c r="X2784" s="16" t="s">
        <v>38</v>
      </c>
      <c r="Y2784">
        <v>7</v>
      </c>
      <c r="Z2784">
        <v>3</v>
      </c>
      <c r="AA2784">
        <v>2.1</v>
      </c>
      <c r="AB2784">
        <v>2</v>
      </c>
      <c r="AC2784">
        <v>0.16666666666666666</v>
      </c>
      <c r="AD2784">
        <v>3</v>
      </c>
      <c r="AE2784" t="s">
        <v>3316</v>
      </c>
    </row>
    <row r="2785" spans="1:31" x14ac:dyDescent="0.25">
      <c r="A2785" s="16" t="s">
        <v>395</v>
      </c>
      <c r="B2785" s="16" t="s">
        <v>5113</v>
      </c>
      <c r="C2785" s="16" t="s">
        <v>789</v>
      </c>
      <c r="D2785" s="16" t="s">
        <v>3139</v>
      </c>
      <c r="E2785" s="16" t="s">
        <v>27</v>
      </c>
      <c r="F2785" s="16" t="s">
        <v>349</v>
      </c>
      <c r="G2785" s="16" t="s">
        <v>3291</v>
      </c>
      <c r="H2785" s="16" t="s">
        <v>155</v>
      </c>
      <c r="I2785" s="16" t="s">
        <v>155</v>
      </c>
      <c r="J2785" s="16" t="s">
        <v>156</v>
      </c>
      <c r="K2785" s="16" t="s">
        <v>3214</v>
      </c>
      <c r="L2785" s="9"/>
      <c r="M2785" s="9">
        <v>45455</v>
      </c>
      <c r="N2785" s="9">
        <v>45455</v>
      </c>
      <c r="O2785" s="7">
        <v>45455</v>
      </c>
      <c r="P2785" s="9"/>
      <c r="Q2785" s="9"/>
      <c r="R2785" s="9" t="s">
        <v>93</v>
      </c>
      <c r="S2785" s="16" t="s">
        <v>65</v>
      </c>
      <c r="T2785" s="16" t="s">
        <v>153</v>
      </c>
      <c r="U2785" s="16"/>
      <c r="V2785" s="16"/>
      <c r="W2785" s="16" t="s">
        <v>234</v>
      </c>
      <c r="X2785" s="16" t="s">
        <v>38</v>
      </c>
      <c r="Y2785">
        <v>7</v>
      </c>
      <c r="Z2785">
        <v>3</v>
      </c>
      <c r="AA2785">
        <v>2.1</v>
      </c>
      <c r="AB2785">
        <v>2</v>
      </c>
      <c r="AC2785">
        <v>0.16666666666666666</v>
      </c>
      <c r="AD2785">
        <v>3</v>
      </c>
      <c r="AE2785" t="s">
        <v>3326</v>
      </c>
    </row>
    <row r="2786" spans="1:31" x14ac:dyDescent="0.25">
      <c r="A2786" s="16" t="s">
        <v>3138</v>
      </c>
      <c r="B2786" s="16" t="s">
        <v>24</v>
      </c>
      <c r="C2786" s="16" t="s">
        <v>789</v>
      </c>
      <c r="D2786" s="16" t="s">
        <v>4173</v>
      </c>
      <c r="E2786" s="16" t="s">
        <v>27</v>
      </c>
      <c r="F2786" s="16" t="s">
        <v>349</v>
      </c>
      <c r="G2786" s="16" t="s">
        <v>2912</v>
      </c>
      <c r="H2786" s="16" t="s">
        <v>30</v>
      </c>
      <c r="I2786" s="16" t="s">
        <v>31</v>
      </c>
      <c r="J2786" s="16" t="s">
        <v>430</v>
      </c>
      <c r="K2786" s="16" t="s">
        <v>4113</v>
      </c>
      <c r="L2786" s="9"/>
      <c r="M2786" s="9">
        <v>45510</v>
      </c>
      <c r="N2786" s="9">
        <v>45510</v>
      </c>
      <c r="O2786" s="7">
        <v>45510</v>
      </c>
      <c r="P2786" s="9"/>
      <c r="Q2786" s="9"/>
      <c r="R2786" s="9" t="s">
        <v>93</v>
      </c>
      <c r="S2786" s="16" t="s">
        <v>65</v>
      </c>
      <c r="T2786" s="16" t="s">
        <v>153</v>
      </c>
      <c r="U2786" s="16"/>
      <c r="V2786" s="16"/>
      <c r="W2786" s="16" t="s">
        <v>234</v>
      </c>
      <c r="X2786" s="16" t="s">
        <v>38</v>
      </c>
      <c r="Y2786">
        <v>7</v>
      </c>
      <c r="Z2786">
        <v>1</v>
      </c>
      <c r="AA2786">
        <v>0.3</v>
      </c>
      <c r="AB2786">
        <v>2</v>
      </c>
      <c r="AC2786">
        <v>0.16666666666666666</v>
      </c>
      <c r="AD2786">
        <v>0</v>
      </c>
      <c r="AE2786" t="s">
        <v>4174</v>
      </c>
    </row>
    <row r="2787" spans="1:31" x14ac:dyDescent="0.25">
      <c r="A2787" s="16" t="s">
        <v>395</v>
      </c>
      <c r="B2787" s="16" t="s">
        <v>5113</v>
      </c>
      <c r="C2787" s="16" t="s">
        <v>789</v>
      </c>
      <c r="D2787" s="16" t="s">
        <v>3139</v>
      </c>
      <c r="E2787" s="16" t="s">
        <v>27</v>
      </c>
      <c r="F2787" s="16" t="s">
        <v>349</v>
      </c>
      <c r="G2787" s="16" t="s">
        <v>2912</v>
      </c>
      <c r="H2787" s="16" t="s">
        <v>30</v>
      </c>
      <c r="I2787" s="16" t="s">
        <v>31</v>
      </c>
      <c r="J2787" s="16" t="s">
        <v>430</v>
      </c>
      <c r="K2787" s="16" t="s">
        <v>468</v>
      </c>
      <c r="L2787" s="9"/>
      <c r="M2787" s="9">
        <v>45510</v>
      </c>
      <c r="N2787" s="9">
        <v>45510</v>
      </c>
      <c r="O2787" s="7">
        <v>45510</v>
      </c>
      <c r="P2787" s="9"/>
      <c r="Q2787" s="9"/>
      <c r="R2787" s="9" t="s">
        <v>93</v>
      </c>
      <c r="S2787" s="16" t="s">
        <v>65</v>
      </c>
      <c r="T2787" s="16" t="s">
        <v>153</v>
      </c>
      <c r="U2787" s="16"/>
      <c r="V2787" s="16"/>
      <c r="W2787" s="16" t="s">
        <v>234</v>
      </c>
      <c r="X2787" s="16" t="s">
        <v>38</v>
      </c>
      <c r="Y2787">
        <v>7</v>
      </c>
      <c r="Z2787">
        <v>3</v>
      </c>
      <c r="AA2787">
        <v>2.1</v>
      </c>
      <c r="AB2787">
        <v>2</v>
      </c>
      <c r="AC2787">
        <v>0.16666666666666666</v>
      </c>
      <c r="AD2787">
        <v>3</v>
      </c>
      <c r="AE2787" t="s">
        <v>3643</v>
      </c>
    </row>
    <row r="2788" spans="1:31" x14ac:dyDescent="0.25">
      <c r="A2788" s="16" t="s">
        <v>3138</v>
      </c>
      <c r="B2788" s="16" t="s">
        <v>24</v>
      </c>
      <c r="C2788" s="16" t="s">
        <v>789</v>
      </c>
      <c r="D2788" s="16" t="s">
        <v>4173</v>
      </c>
      <c r="E2788" s="16" t="s">
        <v>27</v>
      </c>
      <c r="F2788" s="16" t="s">
        <v>349</v>
      </c>
      <c r="G2788" s="16" t="s">
        <v>2912</v>
      </c>
      <c r="H2788" s="16" t="s">
        <v>30</v>
      </c>
      <c r="I2788" s="16" t="s">
        <v>31</v>
      </c>
      <c r="J2788" s="16" t="s">
        <v>345</v>
      </c>
      <c r="K2788" s="16" t="s">
        <v>737</v>
      </c>
      <c r="L2788" s="9"/>
      <c r="M2788" s="9">
        <v>45510</v>
      </c>
      <c r="N2788" s="9">
        <v>45510</v>
      </c>
      <c r="O2788" s="7">
        <v>45510</v>
      </c>
      <c r="P2788" s="9"/>
      <c r="Q2788" s="9"/>
      <c r="R2788" s="9" t="s">
        <v>93</v>
      </c>
      <c r="S2788" s="16" t="s">
        <v>65</v>
      </c>
      <c r="T2788" s="16" t="s">
        <v>153</v>
      </c>
      <c r="U2788" s="16"/>
      <c r="V2788" s="16"/>
      <c r="W2788" s="16" t="s">
        <v>234</v>
      </c>
      <c r="X2788" s="16" t="s">
        <v>38</v>
      </c>
      <c r="Y2788">
        <v>7</v>
      </c>
      <c r="Z2788">
        <v>1</v>
      </c>
      <c r="AA2788">
        <v>0.3</v>
      </c>
      <c r="AB2788">
        <v>2</v>
      </c>
      <c r="AC2788">
        <v>0.16666666666666666</v>
      </c>
      <c r="AD2788">
        <v>0</v>
      </c>
      <c r="AE2788" t="s">
        <v>4175</v>
      </c>
    </row>
    <row r="2789" spans="1:31" x14ac:dyDescent="0.25">
      <c r="A2789" s="16" t="s">
        <v>3138</v>
      </c>
      <c r="B2789" s="16" t="s">
        <v>24</v>
      </c>
      <c r="C2789" s="16" t="s">
        <v>789</v>
      </c>
      <c r="D2789" s="16" t="s">
        <v>4173</v>
      </c>
      <c r="E2789" s="16" t="s">
        <v>27</v>
      </c>
      <c r="F2789" s="16" t="s">
        <v>349</v>
      </c>
      <c r="G2789" s="16" t="s">
        <v>2912</v>
      </c>
      <c r="H2789" s="16" t="s">
        <v>30</v>
      </c>
      <c r="I2789" s="16" t="s">
        <v>31</v>
      </c>
      <c r="J2789" s="16" t="s">
        <v>345</v>
      </c>
      <c r="K2789" s="16" t="s">
        <v>4115</v>
      </c>
      <c r="L2789" s="9"/>
      <c r="M2789" s="9">
        <v>45510</v>
      </c>
      <c r="N2789" s="9">
        <v>45510</v>
      </c>
      <c r="O2789" s="7">
        <v>45510</v>
      </c>
      <c r="P2789" s="9"/>
      <c r="Q2789" s="9"/>
      <c r="R2789" s="9" t="s">
        <v>93</v>
      </c>
      <c r="S2789" s="16" t="s">
        <v>65</v>
      </c>
      <c r="T2789" s="16" t="s">
        <v>153</v>
      </c>
      <c r="U2789" s="16"/>
      <c r="V2789" s="16"/>
      <c r="W2789" s="16" t="s">
        <v>234</v>
      </c>
      <c r="X2789" s="16" t="s">
        <v>38</v>
      </c>
      <c r="Y2789">
        <v>7</v>
      </c>
      <c r="Z2789">
        <v>1</v>
      </c>
      <c r="AA2789">
        <v>0.3</v>
      </c>
      <c r="AB2789">
        <v>2</v>
      </c>
      <c r="AC2789">
        <v>0.16666666666666666</v>
      </c>
      <c r="AD2789">
        <v>0</v>
      </c>
      <c r="AE2789" t="s">
        <v>4176</v>
      </c>
    </row>
    <row r="2790" spans="1:31" x14ac:dyDescent="0.25">
      <c r="A2790" s="16" t="s">
        <v>3138</v>
      </c>
      <c r="B2790" s="16" t="s">
        <v>24</v>
      </c>
      <c r="C2790" s="16" t="s">
        <v>789</v>
      </c>
      <c r="D2790" s="16" t="s">
        <v>4173</v>
      </c>
      <c r="E2790" s="16" t="s">
        <v>27</v>
      </c>
      <c r="F2790" s="16" t="s">
        <v>349</v>
      </c>
      <c r="G2790" s="16" t="s">
        <v>2912</v>
      </c>
      <c r="H2790" s="16" t="s">
        <v>30</v>
      </c>
      <c r="I2790" s="16" t="s">
        <v>31</v>
      </c>
      <c r="J2790" s="16" t="s">
        <v>345</v>
      </c>
      <c r="K2790" s="16" t="s">
        <v>227</v>
      </c>
      <c r="L2790" s="9"/>
      <c r="M2790" s="9">
        <v>45510</v>
      </c>
      <c r="N2790" s="9">
        <v>45510</v>
      </c>
      <c r="O2790" s="7">
        <v>45510</v>
      </c>
      <c r="P2790" s="9"/>
      <c r="Q2790" s="9"/>
      <c r="R2790" s="9" t="s">
        <v>93</v>
      </c>
      <c r="S2790" s="16" t="s">
        <v>65</v>
      </c>
      <c r="T2790" s="16" t="s">
        <v>153</v>
      </c>
      <c r="U2790" s="16"/>
      <c r="V2790" s="16"/>
      <c r="W2790" s="16" t="s">
        <v>234</v>
      </c>
      <c r="X2790" s="16" t="s">
        <v>38</v>
      </c>
      <c r="Y2790">
        <v>7</v>
      </c>
      <c r="Z2790">
        <v>1</v>
      </c>
      <c r="AA2790">
        <v>0.3</v>
      </c>
      <c r="AB2790">
        <v>2</v>
      </c>
      <c r="AC2790">
        <v>0.16666666666666666</v>
      </c>
      <c r="AD2790">
        <v>0</v>
      </c>
      <c r="AE2790" t="s">
        <v>4177</v>
      </c>
    </row>
    <row r="2791" spans="1:31" x14ac:dyDescent="0.25">
      <c r="A2791" s="16" t="s">
        <v>3138</v>
      </c>
      <c r="B2791" s="16" t="s">
        <v>24</v>
      </c>
      <c r="C2791" s="16" t="s">
        <v>789</v>
      </c>
      <c r="D2791" s="16" t="s">
        <v>4173</v>
      </c>
      <c r="E2791" s="16" t="s">
        <v>27</v>
      </c>
      <c r="F2791" s="16" t="s">
        <v>349</v>
      </c>
      <c r="G2791" s="16" t="s">
        <v>2912</v>
      </c>
      <c r="H2791" s="16" t="s">
        <v>30</v>
      </c>
      <c r="I2791" s="16" t="s">
        <v>31</v>
      </c>
      <c r="J2791" s="16" t="s">
        <v>345</v>
      </c>
      <c r="K2791" s="16" t="s">
        <v>540</v>
      </c>
      <c r="L2791" s="9"/>
      <c r="M2791" s="9">
        <v>45510</v>
      </c>
      <c r="N2791" s="9">
        <v>45510</v>
      </c>
      <c r="O2791" s="7">
        <v>45510</v>
      </c>
      <c r="P2791" s="9"/>
      <c r="Q2791" s="9"/>
      <c r="R2791" s="9" t="s">
        <v>93</v>
      </c>
      <c r="S2791" s="16" t="s">
        <v>65</v>
      </c>
      <c r="T2791" s="16" t="s">
        <v>153</v>
      </c>
      <c r="U2791" s="16"/>
      <c r="V2791" s="16"/>
      <c r="W2791" s="16" t="s">
        <v>234</v>
      </c>
      <c r="X2791" s="16" t="s">
        <v>38</v>
      </c>
      <c r="Y2791">
        <v>7</v>
      </c>
      <c r="Z2791">
        <v>1</v>
      </c>
      <c r="AA2791">
        <v>0.3</v>
      </c>
      <c r="AB2791">
        <v>2</v>
      </c>
      <c r="AC2791">
        <v>0.16666666666666666</v>
      </c>
      <c r="AD2791">
        <v>0</v>
      </c>
      <c r="AE2791" t="s">
        <v>4178</v>
      </c>
    </row>
    <row r="2792" spans="1:31" x14ac:dyDescent="0.25">
      <c r="A2792" s="16" t="s">
        <v>3138</v>
      </c>
      <c r="B2792" s="16" t="s">
        <v>24</v>
      </c>
      <c r="C2792" s="16" t="s">
        <v>789</v>
      </c>
      <c r="D2792" s="16" t="s">
        <v>4173</v>
      </c>
      <c r="E2792" s="16" t="s">
        <v>27</v>
      </c>
      <c r="F2792" s="16" t="s">
        <v>349</v>
      </c>
      <c r="G2792" s="16" t="s">
        <v>2912</v>
      </c>
      <c r="H2792" s="16" t="s">
        <v>30</v>
      </c>
      <c r="I2792" s="16" t="s">
        <v>31</v>
      </c>
      <c r="J2792" s="16" t="s">
        <v>345</v>
      </c>
      <c r="K2792" s="16" t="s">
        <v>4118</v>
      </c>
      <c r="L2792" s="9"/>
      <c r="M2792" s="9">
        <v>45510</v>
      </c>
      <c r="N2792" s="9">
        <v>45510</v>
      </c>
      <c r="O2792" s="7">
        <v>45510</v>
      </c>
      <c r="P2792" s="9"/>
      <c r="Q2792" s="9"/>
      <c r="R2792" s="9" t="s">
        <v>93</v>
      </c>
      <c r="S2792" s="16" t="s">
        <v>65</v>
      </c>
      <c r="T2792" s="16" t="s">
        <v>153</v>
      </c>
      <c r="U2792" s="16"/>
      <c r="V2792" s="16"/>
      <c r="W2792" s="16" t="s">
        <v>234</v>
      </c>
      <c r="X2792" s="16" t="s">
        <v>38</v>
      </c>
      <c r="Y2792">
        <v>7</v>
      </c>
      <c r="Z2792">
        <v>1</v>
      </c>
      <c r="AA2792">
        <v>0.3</v>
      </c>
      <c r="AB2792">
        <v>2</v>
      </c>
      <c r="AC2792">
        <v>0.16666666666666666</v>
      </c>
      <c r="AD2792">
        <v>0</v>
      </c>
      <c r="AE2792" t="s">
        <v>4179</v>
      </c>
    </row>
    <row r="2793" spans="1:31" x14ac:dyDescent="0.25">
      <c r="A2793" s="16" t="s">
        <v>3138</v>
      </c>
      <c r="B2793" s="16" t="s">
        <v>24</v>
      </c>
      <c r="C2793" s="16" t="s">
        <v>789</v>
      </c>
      <c r="D2793" s="16" t="s">
        <v>4173</v>
      </c>
      <c r="E2793" s="16" t="s">
        <v>27</v>
      </c>
      <c r="F2793" s="16" t="s">
        <v>349</v>
      </c>
      <c r="G2793" s="16" t="s">
        <v>2912</v>
      </c>
      <c r="H2793" s="16" t="s">
        <v>30</v>
      </c>
      <c r="I2793" s="16" t="s">
        <v>31</v>
      </c>
      <c r="J2793" s="16" t="s">
        <v>345</v>
      </c>
      <c r="K2793" s="16" t="s">
        <v>4120</v>
      </c>
      <c r="L2793" s="9"/>
      <c r="M2793" s="9">
        <v>45510</v>
      </c>
      <c r="N2793" s="9">
        <v>45510</v>
      </c>
      <c r="O2793" s="7">
        <v>45510</v>
      </c>
      <c r="P2793" s="9"/>
      <c r="Q2793" s="9"/>
      <c r="R2793" s="9" t="s">
        <v>93</v>
      </c>
      <c r="S2793" s="16" t="s">
        <v>65</v>
      </c>
      <c r="T2793" s="16" t="s">
        <v>153</v>
      </c>
      <c r="U2793" s="16"/>
      <c r="V2793" s="16"/>
      <c r="W2793" s="16" t="s">
        <v>234</v>
      </c>
      <c r="X2793" s="16" t="s">
        <v>38</v>
      </c>
      <c r="Y2793">
        <v>7</v>
      </c>
      <c r="Z2793">
        <v>1</v>
      </c>
      <c r="AA2793">
        <v>0.3</v>
      </c>
      <c r="AB2793">
        <v>2</v>
      </c>
      <c r="AC2793">
        <v>0.16666666666666666</v>
      </c>
      <c r="AD2793">
        <v>0</v>
      </c>
      <c r="AE2793" t="s">
        <v>4180</v>
      </c>
    </row>
    <row r="2794" spans="1:31" x14ac:dyDescent="0.25">
      <c r="A2794" s="16" t="s">
        <v>3138</v>
      </c>
      <c r="B2794" s="16" t="s">
        <v>24</v>
      </c>
      <c r="C2794" s="16" t="s">
        <v>789</v>
      </c>
      <c r="D2794" s="16" t="s">
        <v>4173</v>
      </c>
      <c r="E2794" s="16" t="s">
        <v>27</v>
      </c>
      <c r="F2794" s="16" t="s">
        <v>349</v>
      </c>
      <c r="G2794" s="16" t="s">
        <v>2912</v>
      </c>
      <c r="H2794" s="16" t="s">
        <v>30</v>
      </c>
      <c r="I2794" s="16" t="s">
        <v>31</v>
      </c>
      <c r="J2794" s="16" t="s">
        <v>345</v>
      </c>
      <c r="K2794" s="16" t="s">
        <v>4122</v>
      </c>
      <c r="L2794" s="9"/>
      <c r="M2794" s="9">
        <v>45510</v>
      </c>
      <c r="N2794" s="9">
        <v>45510</v>
      </c>
      <c r="O2794" s="7">
        <v>45510</v>
      </c>
      <c r="P2794" s="9"/>
      <c r="Q2794" s="9"/>
      <c r="R2794" s="9" t="s">
        <v>93</v>
      </c>
      <c r="S2794" s="16" t="s">
        <v>65</v>
      </c>
      <c r="T2794" s="16" t="s">
        <v>153</v>
      </c>
      <c r="U2794" s="16"/>
      <c r="V2794" s="16"/>
      <c r="W2794" s="16" t="s">
        <v>234</v>
      </c>
      <c r="X2794" s="16" t="s">
        <v>38</v>
      </c>
      <c r="Y2794">
        <v>7</v>
      </c>
      <c r="Z2794">
        <v>1</v>
      </c>
      <c r="AA2794">
        <v>0.3</v>
      </c>
      <c r="AB2794">
        <v>2</v>
      </c>
      <c r="AC2794">
        <v>0.16666666666666666</v>
      </c>
      <c r="AD2794">
        <v>0</v>
      </c>
      <c r="AE2794" t="s">
        <v>4181</v>
      </c>
    </row>
    <row r="2795" spans="1:31" x14ac:dyDescent="0.25">
      <c r="A2795" s="16" t="s">
        <v>3138</v>
      </c>
      <c r="B2795" s="16" t="s">
        <v>24</v>
      </c>
      <c r="C2795" s="16" t="s">
        <v>789</v>
      </c>
      <c r="D2795" s="16" t="s">
        <v>4173</v>
      </c>
      <c r="E2795" s="16" t="s">
        <v>27</v>
      </c>
      <c r="F2795" s="16" t="s">
        <v>349</v>
      </c>
      <c r="G2795" s="16" t="s">
        <v>2912</v>
      </c>
      <c r="H2795" s="16" t="s">
        <v>30</v>
      </c>
      <c r="I2795" s="16" t="s">
        <v>31</v>
      </c>
      <c r="J2795" s="16" t="s">
        <v>345</v>
      </c>
      <c r="K2795" s="16" t="s">
        <v>3963</v>
      </c>
      <c r="L2795" s="9"/>
      <c r="M2795" s="9">
        <v>45510</v>
      </c>
      <c r="N2795" s="9">
        <v>45510</v>
      </c>
      <c r="O2795" s="7">
        <v>45510</v>
      </c>
      <c r="P2795" s="9"/>
      <c r="Q2795" s="9"/>
      <c r="R2795" s="9" t="s">
        <v>93</v>
      </c>
      <c r="S2795" s="16" t="s">
        <v>65</v>
      </c>
      <c r="T2795" s="16" t="s">
        <v>153</v>
      </c>
      <c r="U2795" s="16"/>
      <c r="V2795" s="16"/>
      <c r="W2795" s="16" t="s">
        <v>234</v>
      </c>
      <c r="X2795" s="16" t="s">
        <v>38</v>
      </c>
      <c r="Y2795">
        <v>7</v>
      </c>
      <c r="Z2795">
        <v>1</v>
      </c>
      <c r="AA2795">
        <v>0.3</v>
      </c>
      <c r="AB2795">
        <v>2</v>
      </c>
      <c r="AC2795">
        <v>0.16666666666666666</v>
      </c>
      <c r="AD2795">
        <v>0</v>
      </c>
      <c r="AE2795" t="s">
        <v>4182</v>
      </c>
    </row>
    <row r="2796" spans="1:31" x14ac:dyDescent="0.25">
      <c r="A2796" s="16" t="s">
        <v>3138</v>
      </c>
      <c r="B2796" s="16" t="s">
        <v>24</v>
      </c>
      <c r="C2796" s="16" t="s">
        <v>789</v>
      </c>
      <c r="D2796" s="16" t="s">
        <v>4173</v>
      </c>
      <c r="E2796" s="16" t="s">
        <v>27</v>
      </c>
      <c r="F2796" s="16" t="s">
        <v>349</v>
      </c>
      <c r="G2796" s="16" t="s">
        <v>2912</v>
      </c>
      <c r="H2796" s="16" t="s">
        <v>30</v>
      </c>
      <c r="I2796" s="16" t="s">
        <v>31</v>
      </c>
      <c r="J2796" s="16" t="s">
        <v>345</v>
      </c>
      <c r="K2796" s="16" t="s">
        <v>738</v>
      </c>
      <c r="L2796" s="9"/>
      <c r="M2796" s="9">
        <v>45510</v>
      </c>
      <c r="N2796" s="9">
        <v>45510</v>
      </c>
      <c r="O2796" s="7">
        <v>45510</v>
      </c>
      <c r="P2796" s="9"/>
      <c r="Q2796" s="9"/>
      <c r="R2796" s="9" t="s">
        <v>93</v>
      </c>
      <c r="S2796" s="16" t="s">
        <v>65</v>
      </c>
      <c r="T2796" s="16" t="s">
        <v>153</v>
      </c>
      <c r="U2796" s="16"/>
      <c r="V2796" s="16"/>
      <c r="W2796" s="16" t="s">
        <v>234</v>
      </c>
      <c r="X2796" s="16" t="s">
        <v>38</v>
      </c>
      <c r="Y2796">
        <v>7</v>
      </c>
      <c r="Z2796">
        <v>1</v>
      </c>
      <c r="AA2796">
        <v>0.3</v>
      </c>
      <c r="AB2796">
        <v>2</v>
      </c>
      <c r="AC2796">
        <v>0.16666666666666666</v>
      </c>
      <c r="AD2796">
        <v>0</v>
      </c>
      <c r="AE2796" t="s">
        <v>4183</v>
      </c>
    </row>
    <row r="2797" spans="1:31" x14ac:dyDescent="0.25">
      <c r="A2797" s="16" t="s">
        <v>3138</v>
      </c>
      <c r="B2797" s="16" t="s">
        <v>24</v>
      </c>
      <c r="C2797" s="16" t="s">
        <v>789</v>
      </c>
      <c r="D2797" s="16" t="s">
        <v>4173</v>
      </c>
      <c r="E2797" s="16" t="s">
        <v>27</v>
      </c>
      <c r="F2797" s="16" t="s">
        <v>349</v>
      </c>
      <c r="G2797" s="16" t="s">
        <v>2912</v>
      </c>
      <c r="H2797" s="16" t="s">
        <v>30</v>
      </c>
      <c r="I2797" s="16" t="s">
        <v>31</v>
      </c>
      <c r="J2797" s="16" t="s">
        <v>345</v>
      </c>
      <c r="K2797" s="16" t="s">
        <v>4124</v>
      </c>
      <c r="L2797" s="9"/>
      <c r="M2797" s="9">
        <v>45510</v>
      </c>
      <c r="N2797" s="9">
        <v>45510</v>
      </c>
      <c r="O2797" s="7">
        <v>45510</v>
      </c>
      <c r="P2797" s="9"/>
      <c r="Q2797" s="9"/>
      <c r="R2797" s="9" t="s">
        <v>93</v>
      </c>
      <c r="S2797" s="16" t="s">
        <v>65</v>
      </c>
      <c r="T2797" s="16" t="s">
        <v>153</v>
      </c>
      <c r="U2797" s="16"/>
      <c r="V2797" s="16"/>
      <c r="W2797" s="16" t="s">
        <v>234</v>
      </c>
      <c r="X2797" s="16" t="s">
        <v>38</v>
      </c>
      <c r="Y2797">
        <v>7</v>
      </c>
      <c r="Z2797">
        <v>1</v>
      </c>
      <c r="AA2797">
        <v>0.3</v>
      </c>
      <c r="AB2797">
        <v>2</v>
      </c>
      <c r="AC2797">
        <v>0.16666666666666666</v>
      </c>
      <c r="AD2797">
        <v>0</v>
      </c>
      <c r="AE2797" t="s">
        <v>4184</v>
      </c>
    </row>
    <row r="2798" spans="1:31" x14ac:dyDescent="0.25">
      <c r="A2798" s="16" t="s">
        <v>3138</v>
      </c>
      <c r="B2798" s="16" t="s">
        <v>24</v>
      </c>
      <c r="C2798" s="16" t="s">
        <v>789</v>
      </c>
      <c r="D2798" s="16" t="s">
        <v>4173</v>
      </c>
      <c r="E2798" s="16" t="s">
        <v>27</v>
      </c>
      <c r="F2798" s="16" t="s">
        <v>349</v>
      </c>
      <c r="G2798" s="16" t="s">
        <v>2912</v>
      </c>
      <c r="H2798" s="16" t="s">
        <v>30</v>
      </c>
      <c r="I2798" s="16" t="s">
        <v>31</v>
      </c>
      <c r="J2798" s="16" t="s">
        <v>345</v>
      </c>
      <c r="K2798" s="16" t="s">
        <v>97</v>
      </c>
      <c r="L2798" s="9"/>
      <c r="M2798" s="9">
        <v>45510</v>
      </c>
      <c r="N2798" s="9">
        <v>45510</v>
      </c>
      <c r="O2798" s="7">
        <v>45510</v>
      </c>
      <c r="P2798" s="9"/>
      <c r="Q2798" s="9"/>
      <c r="R2798" s="9" t="s">
        <v>93</v>
      </c>
      <c r="S2798" s="16" t="s">
        <v>65</v>
      </c>
      <c r="T2798" s="16" t="s">
        <v>153</v>
      </c>
      <c r="U2798" s="16"/>
      <c r="V2798" s="16"/>
      <c r="W2798" s="16" t="s">
        <v>234</v>
      </c>
      <c r="X2798" s="16" t="s">
        <v>38</v>
      </c>
      <c r="Y2798">
        <v>7</v>
      </c>
      <c r="Z2798">
        <v>1</v>
      </c>
      <c r="AA2798">
        <v>0.3</v>
      </c>
      <c r="AB2798">
        <v>2</v>
      </c>
      <c r="AC2798">
        <v>0.16666666666666666</v>
      </c>
      <c r="AD2798">
        <v>0</v>
      </c>
      <c r="AE2798" t="s">
        <v>4185</v>
      </c>
    </row>
    <row r="2799" spans="1:31" x14ac:dyDescent="0.25">
      <c r="A2799" s="16" t="s">
        <v>395</v>
      </c>
      <c r="B2799" s="16" t="s">
        <v>5113</v>
      </c>
      <c r="C2799" s="16" t="s">
        <v>789</v>
      </c>
      <c r="D2799" s="16" t="s">
        <v>3139</v>
      </c>
      <c r="E2799" s="16" t="s">
        <v>27</v>
      </c>
      <c r="F2799" s="16" t="s">
        <v>349</v>
      </c>
      <c r="G2799" s="16" t="s">
        <v>2912</v>
      </c>
      <c r="H2799" s="16" t="s">
        <v>30</v>
      </c>
      <c r="I2799" s="16" t="s">
        <v>31</v>
      </c>
      <c r="J2799" s="16" t="s">
        <v>348</v>
      </c>
      <c r="K2799" s="16" t="s">
        <v>617</v>
      </c>
      <c r="L2799" s="9"/>
      <c r="M2799" s="9">
        <v>45510</v>
      </c>
      <c r="N2799" s="9">
        <v>45510</v>
      </c>
      <c r="O2799" s="7">
        <v>45510</v>
      </c>
      <c r="P2799" s="9"/>
      <c r="Q2799" s="9"/>
      <c r="R2799" s="9" t="s">
        <v>93</v>
      </c>
      <c r="S2799" s="16" t="s">
        <v>65</v>
      </c>
      <c r="T2799" s="16" t="s">
        <v>153</v>
      </c>
      <c r="U2799" s="16"/>
      <c r="V2799" s="16"/>
      <c r="W2799" s="16" t="s">
        <v>234</v>
      </c>
      <c r="X2799" s="16" t="s">
        <v>38</v>
      </c>
      <c r="Y2799">
        <v>7</v>
      </c>
      <c r="Z2799">
        <v>3</v>
      </c>
      <c r="AA2799">
        <v>2.1</v>
      </c>
      <c r="AB2799">
        <v>2</v>
      </c>
      <c r="AC2799">
        <v>0.16666666666666666</v>
      </c>
      <c r="AD2799">
        <v>3</v>
      </c>
      <c r="AE2799" t="s">
        <v>4186</v>
      </c>
    </row>
    <row r="2800" spans="1:31" x14ac:dyDescent="0.25">
      <c r="A2800" s="16" t="s">
        <v>395</v>
      </c>
      <c r="B2800" s="16" t="s">
        <v>5113</v>
      </c>
      <c r="C2800" s="16" t="s">
        <v>789</v>
      </c>
      <c r="D2800" s="16" t="s">
        <v>3139</v>
      </c>
      <c r="E2800" s="16" t="s">
        <v>27</v>
      </c>
      <c r="F2800" s="16" t="s">
        <v>349</v>
      </c>
      <c r="G2800" s="16" t="s">
        <v>2912</v>
      </c>
      <c r="H2800" s="16" t="s">
        <v>30</v>
      </c>
      <c r="I2800" s="16" t="s">
        <v>31</v>
      </c>
      <c r="J2800" s="16" t="s">
        <v>348</v>
      </c>
      <c r="K2800" s="16" t="s">
        <v>33</v>
      </c>
      <c r="L2800" s="9"/>
      <c r="M2800" s="9">
        <v>45510</v>
      </c>
      <c r="N2800" s="9">
        <v>45510</v>
      </c>
      <c r="O2800" s="7">
        <v>45510</v>
      </c>
      <c r="P2800" s="9"/>
      <c r="Q2800" s="9"/>
      <c r="R2800" s="9" t="s">
        <v>93</v>
      </c>
      <c r="S2800" s="16" t="s">
        <v>65</v>
      </c>
      <c r="T2800" s="16" t="s">
        <v>153</v>
      </c>
      <c r="U2800" s="16"/>
      <c r="V2800" s="16"/>
      <c r="W2800" s="16" t="s">
        <v>234</v>
      </c>
      <c r="X2800" s="16" t="s">
        <v>38</v>
      </c>
      <c r="Y2800">
        <v>7</v>
      </c>
      <c r="Z2800">
        <v>3</v>
      </c>
      <c r="AA2800">
        <v>2.1</v>
      </c>
      <c r="AB2800">
        <v>2</v>
      </c>
      <c r="AC2800">
        <v>0.16666666666666666</v>
      </c>
      <c r="AD2800">
        <v>3</v>
      </c>
      <c r="AE2800" t="s">
        <v>4187</v>
      </c>
    </row>
    <row r="2801" spans="1:31" x14ac:dyDescent="0.25">
      <c r="A2801" s="16" t="s">
        <v>395</v>
      </c>
      <c r="B2801" s="16" t="s">
        <v>5113</v>
      </c>
      <c r="C2801" s="16" t="s">
        <v>789</v>
      </c>
      <c r="D2801" s="16" t="s">
        <v>3139</v>
      </c>
      <c r="E2801" s="16" t="s">
        <v>27</v>
      </c>
      <c r="F2801" s="16" t="s">
        <v>349</v>
      </c>
      <c r="G2801" s="16" t="s">
        <v>2912</v>
      </c>
      <c r="H2801" s="16" t="s">
        <v>30</v>
      </c>
      <c r="I2801" s="16" t="s">
        <v>31</v>
      </c>
      <c r="J2801" s="16" t="s">
        <v>348</v>
      </c>
      <c r="K2801" s="16" t="s">
        <v>47</v>
      </c>
      <c r="L2801" s="9"/>
      <c r="M2801" s="9">
        <v>45510</v>
      </c>
      <c r="N2801" s="9">
        <v>45510</v>
      </c>
      <c r="O2801" s="7">
        <v>45510</v>
      </c>
      <c r="P2801" s="9"/>
      <c r="Q2801" s="9"/>
      <c r="R2801" s="9" t="s">
        <v>93</v>
      </c>
      <c r="S2801" s="16" t="s">
        <v>65</v>
      </c>
      <c r="T2801" s="16" t="s">
        <v>153</v>
      </c>
      <c r="U2801" s="16"/>
      <c r="V2801" s="16"/>
      <c r="W2801" s="16" t="s">
        <v>234</v>
      </c>
      <c r="X2801" s="16" t="s">
        <v>38</v>
      </c>
      <c r="Y2801">
        <v>7</v>
      </c>
      <c r="Z2801">
        <v>3</v>
      </c>
      <c r="AA2801">
        <v>2.1</v>
      </c>
      <c r="AB2801">
        <v>2</v>
      </c>
      <c r="AC2801">
        <v>0.16666666666666666</v>
      </c>
      <c r="AD2801">
        <v>3</v>
      </c>
      <c r="AE2801" t="s">
        <v>4188</v>
      </c>
    </row>
    <row r="2802" spans="1:31" x14ac:dyDescent="0.25">
      <c r="A2802" s="16" t="s">
        <v>395</v>
      </c>
      <c r="B2802" s="16" t="s">
        <v>5113</v>
      </c>
      <c r="C2802" s="16" t="s">
        <v>789</v>
      </c>
      <c r="D2802" s="16" t="s">
        <v>3139</v>
      </c>
      <c r="E2802" s="16" t="s">
        <v>27</v>
      </c>
      <c r="F2802" s="16" t="s">
        <v>349</v>
      </c>
      <c r="G2802" s="16" t="s">
        <v>2912</v>
      </c>
      <c r="H2802" s="16" t="s">
        <v>30</v>
      </c>
      <c r="I2802" s="16" t="s">
        <v>31</v>
      </c>
      <c r="J2802" s="16" t="s">
        <v>348</v>
      </c>
      <c r="K2802" s="16" t="s">
        <v>933</v>
      </c>
      <c r="L2802" s="9"/>
      <c r="M2802" s="9">
        <v>45510</v>
      </c>
      <c r="N2802" s="9">
        <v>45510</v>
      </c>
      <c r="O2802" s="7">
        <v>45510</v>
      </c>
      <c r="P2802" s="9"/>
      <c r="Q2802" s="9"/>
      <c r="R2802" s="9" t="s">
        <v>93</v>
      </c>
      <c r="S2802" s="16" t="s">
        <v>65</v>
      </c>
      <c r="T2802" s="16" t="s">
        <v>153</v>
      </c>
      <c r="U2802" s="16"/>
      <c r="V2802" s="16"/>
      <c r="W2802" s="16" t="s">
        <v>234</v>
      </c>
      <c r="X2802" s="16" t="s">
        <v>38</v>
      </c>
      <c r="Y2802">
        <v>7</v>
      </c>
      <c r="Z2802">
        <v>3</v>
      </c>
      <c r="AA2802">
        <v>2.1</v>
      </c>
      <c r="AB2802">
        <v>2</v>
      </c>
      <c r="AC2802">
        <v>0.16666666666666666</v>
      </c>
      <c r="AD2802">
        <v>3</v>
      </c>
      <c r="AE2802" t="s">
        <v>4189</v>
      </c>
    </row>
    <row r="2803" spans="1:31" x14ac:dyDescent="0.25">
      <c r="A2803" s="16" t="s">
        <v>395</v>
      </c>
      <c r="B2803" s="16" t="s">
        <v>5113</v>
      </c>
      <c r="C2803" s="16" t="s">
        <v>789</v>
      </c>
      <c r="D2803" s="16" t="s">
        <v>3139</v>
      </c>
      <c r="E2803" s="16" t="s">
        <v>27</v>
      </c>
      <c r="F2803" s="16" t="s">
        <v>349</v>
      </c>
      <c r="G2803" s="16" t="s">
        <v>2912</v>
      </c>
      <c r="H2803" s="16" t="s">
        <v>30</v>
      </c>
      <c r="I2803" s="16" t="s">
        <v>31</v>
      </c>
      <c r="J2803" s="16" t="s">
        <v>348</v>
      </c>
      <c r="K2803" s="16" t="s">
        <v>97</v>
      </c>
      <c r="L2803" s="9"/>
      <c r="M2803" s="9">
        <v>45510</v>
      </c>
      <c r="N2803" s="9">
        <v>45510</v>
      </c>
      <c r="O2803" s="7">
        <v>45510</v>
      </c>
      <c r="P2803" s="9"/>
      <c r="Q2803" s="9"/>
      <c r="R2803" s="9" t="s">
        <v>93</v>
      </c>
      <c r="S2803" s="16" t="s">
        <v>65</v>
      </c>
      <c r="T2803" s="16" t="s">
        <v>153</v>
      </c>
      <c r="U2803" s="16"/>
      <c r="V2803" s="16"/>
      <c r="W2803" s="16" t="s">
        <v>234</v>
      </c>
      <c r="X2803" s="16" t="s">
        <v>38</v>
      </c>
      <c r="Y2803">
        <v>7</v>
      </c>
      <c r="Z2803">
        <v>3</v>
      </c>
      <c r="AA2803">
        <v>2.1</v>
      </c>
      <c r="AB2803">
        <v>2</v>
      </c>
      <c r="AC2803">
        <v>0.16666666666666666</v>
      </c>
      <c r="AD2803">
        <v>3</v>
      </c>
      <c r="AE2803" t="s">
        <v>4003</v>
      </c>
    </row>
    <row r="2804" spans="1:31" x14ac:dyDescent="0.25">
      <c r="A2804" s="16" t="s">
        <v>395</v>
      </c>
      <c r="B2804" s="16" t="s">
        <v>5113</v>
      </c>
      <c r="C2804" s="16" t="s">
        <v>789</v>
      </c>
      <c r="D2804" s="16" t="s">
        <v>3139</v>
      </c>
      <c r="E2804" s="16" t="s">
        <v>27</v>
      </c>
      <c r="F2804" s="16" t="s">
        <v>349</v>
      </c>
      <c r="G2804" s="16" t="s">
        <v>1276</v>
      </c>
      <c r="H2804" s="16" t="s">
        <v>77</v>
      </c>
      <c r="I2804" s="16" t="s">
        <v>77</v>
      </c>
      <c r="J2804" s="16" t="s">
        <v>82</v>
      </c>
      <c r="K2804" s="16" t="s">
        <v>831</v>
      </c>
      <c r="L2804" s="9"/>
      <c r="M2804" s="9">
        <v>45382</v>
      </c>
      <c r="N2804" s="9">
        <v>45382</v>
      </c>
      <c r="O2804" s="7">
        <v>45382</v>
      </c>
      <c r="P2804" s="9"/>
      <c r="Q2804" s="9"/>
      <c r="R2804" s="9" t="s">
        <v>93</v>
      </c>
      <c r="S2804" s="16" t="s">
        <v>65</v>
      </c>
      <c r="T2804" s="16" t="s">
        <v>153</v>
      </c>
      <c r="U2804" s="16"/>
      <c r="V2804" s="16"/>
      <c r="W2804" s="16" t="s">
        <v>234</v>
      </c>
      <c r="X2804" s="16" t="s">
        <v>38</v>
      </c>
      <c r="Y2804">
        <v>7</v>
      </c>
      <c r="Z2804">
        <v>3</v>
      </c>
      <c r="AA2804">
        <v>2.1</v>
      </c>
      <c r="AB2804">
        <v>2</v>
      </c>
      <c r="AC2804">
        <v>0.16666666666666666</v>
      </c>
      <c r="AD2804">
        <v>3</v>
      </c>
      <c r="AE2804" t="s">
        <v>4190</v>
      </c>
    </row>
    <row r="2805" spans="1:31" x14ac:dyDescent="0.25">
      <c r="A2805" s="16" t="s">
        <v>395</v>
      </c>
      <c r="B2805" s="16" t="s">
        <v>5113</v>
      </c>
      <c r="C2805" s="16" t="s">
        <v>789</v>
      </c>
      <c r="D2805" s="16" t="s">
        <v>3139</v>
      </c>
      <c r="E2805" s="16" t="s">
        <v>27</v>
      </c>
      <c r="F2805" s="16" t="s">
        <v>349</v>
      </c>
      <c r="G2805" s="16" t="s">
        <v>1276</v>
      </c>
      <c r="H2805" s="16" t="s">
        <v>77</v>
      </c>
      <c r="I2805" s="16" t="s">
        <v>77</v>
      </c>
      <c r="J2805" s="16" t="s">
        <v>82</v>
      </c>
      <c r="K2805" s="16" t="s">
        <v>459</v>
      </c>
      <c r="L2805" s="9"/>
      <c r="M2805" s="9">
        <v>45382</v>
      </c>
      <c r="N2805" s="9">
        <v>45382</v>
      </c>
      <c r="O2805" s="7">
        <v>45382</v>
      </c>
      <c r="P2805" s="9"/>
      <c r="Q2805" s="9"/>
      <c r="R2805" s="9" t="s">
        <v>93</v>
      </c>
      <c r="S2805" s="16" t="s">
        <v>65</v>
      </c>
      <c r="T2805" s="16" t="s">
        <v>153</v>
      </c>
      <c r="U2805" s="16"/>
      <c r="V2805" s="16"/>
      <c r="W2805" s="16" t="s">
        <v>234</v>
      </c>
      <c r="X2805" s="16" t="s">
        <v>38</v>
      </c>
      <c r="Y2805">
        <v>7</v>
      </c>
      <c r="Z2805">
        <v>3</v>
      </c>
      <c r="AA2805">
        <v>2.1</v>
      </c>
      <c r="AB2805">
        <v>2</v>
      </c>
      <c r="AC2805">
        <v>0.16666666666666666</v>
      </c>
      <c r="AD2805">
        <v>3</v>
      </c>
      <c r="AE2805" t="s">
        <v>3647</v>
      </c>
    </row>
    <row r="2806" spans="1:31" x14ac:dyDescent="0.25">
      <c r="A2806" s="16" t="s">
        <v>395</v>
      </c>
      <c r="B2806" s="16" t="s">
        <v>5113</v>
      </c>
      <c r="C2806" s="16" t="s">
        <v>789</v>
      </c>
      <c r="D2806" s="16" t="s">
        <v>3139</v>
      </c>
      <c r="E2806" s="16" t="s">
        <v>27</v>
      </c>
      <c r="F2806" s="16" t="s">
        <v>349</v>
      </c>
      <c r="G2806" s="16" t="s">
        <v>1276</v>
      </c>
      <c r="H2806" s="16" t="s">
        <v>77</v>
      </c>
      <c r="I2806" s="16" t="s">
        <v>77</v>
      </c>
      <c r="J2806" s="16" t="s">
        <v>82</v>
      </c>
      <c r="K2806" s="16" t="s">
        <v>281</v>
      </c>
      <c r="L2806" s="9"/>
      <c r="M2806" s="9">
        <v>45382</v>
      </c>
      <c r="N2806" s="9">
        <v>45382</v>
      </c>
      <c r="O2806" s="7">
        <v>45382</v>
      </c>
      <c r="P2806" s="9"/>
      <c r="Q2806" s="9"/>
      <c r="R2806" s="9" t="s">
        <v>93</v>
      </c>
      <c r="S2806" s="16" t="s">
        <v>65</v>
      </c>
      <c r="T2806" s="16" t="s">
        <v>153</v>
      </c>
      <c r="U2806" s="16"/>
      <c r="V2806" s="16"/>
      <c r="W2806" s="16" t="s">
        <v>234</v>
      </c>
      <c r="X2806" s="16" t="s">
        <v>38</v>
      </c>
      <c r="Y2806">
        <v>7</v>
      </c>
      <c r="Z2806">
        <v>3</v>
      </c>
      <c r="AA2806">
        <v>2.1</v>
      </c>
      <c r="AB2806">
        <v>2</v>
      </c>
      <c r="AC2806">
        <v>0.16666666666666666</v>
      </c>
      <c r="AD2806">
        <v>3</v>
      </c>
      <c r="AE2806" t="s">
        <v>3451</v>
      </c>
    </row>
    <row r="2807" spans="1:31" x14ac:dyDescent="0.25">
      <c r="A2807" s="16" t="s">
        <v>3138</v>
      </c>
      <c r="B2807" s="16" t="s">
        <v>24</v>
      </c>
      <c r="C2807" s="16" t="s">
        <v>789</v>
      </c>
      <c r="D2807" s="16" t="s">
        <v>3139</v>
      </c>
      <c r="E2807" s="16" t="s">
        <v>27</v>
      </c>
      <c r="F2807" s="16" t="s">
        <v>349</v>
      </c>
      <c r="G2807" s="16" t="s">
        <v>1276</v>
      </c>
      <c r="H2807" s="16" t="s">
        <v>77</v>
      </c>
      <c r="I2807" s="16" t="s">
        <v>77</v>
      </c>
      <c r="J2807" s="16" t="s">
        <v>82</v>
      </c>
      <c r="K2807" s="16" t="s">
        <v>436</v>
      </c>
      <c r="L2807" s="9"/>
      <c r="M2807" s="9">
        <v>45382</v>
      </c>
      <c r="N2807" s="9">
        <v>45382</v>
      </c>
      <c r="O2807" s="7">
        <v>45382</v>
      </c>
      <c r="P2807" s="9"/>
      <c r="Q2807" s="9"/>
      <c r="R2807" s="9" t="s">
        <v>93</v>
      </c>
      <c r="S2807" s="16" t="s">
        <v>65</v>
      </c>
      <c r="T2807" s="16" t="s">
        <v>153</v>
      </c>
      <c r="U2807" s="16"/>
      <c r="V2807" s="16"/>
      <c r="W2807" s="16" t="s">
        <v>234</v>
      </c>
      <c r="X2807" s="16" t="s">
        <v>38</v>
      </c>
      <c r="Y2807">
        <v>7</v>
      </c>
      <c r="Z2807">
        <v>3</v>
      </c>
      <c r="AA2807">
        <v>2.1</v>
      </c>
      <c r="AB2807">
        <v>2</v>
      </c>
      <c r="AC2807">
        <v>0.16666666666666666</v>
      </c>
      <c r="AD2807">
        <v>3</v>
      </c>
      <c r="AE2807" t="s">
        <v>4191</v>
      </c>
    </row>
    <row r="2808" spans="1:31" x14ac:dyDescent="0.25">
      <c r="A2808" s="16" t="s">
        <v>395</v>
      </c>
      <c r="B2808" s="16" t="s">
        <v>5113</v>
      </c>
      <c r="C2808" s="16" t="s">
        <v>789</v>
      </c>
      <c r="D2808" s="16" t="s">
        <v>3139</v>
      </c>
      <c r="E2808" s="16" t="s">
        <v>27</v>
      </c>
      <c r="F2808" s="16" t="s">
        <v>349</v>
      </c>
      <c r="G2808" s="16" t="s">
        <v>1276</v>
      </c>
      <c r="H2808" s="16" t="s">
        <v>77</v>
      </c>
      <c r="I2808" s="16" t="s">
        <v>77</v>
      </c>
      <c r="J2808" s="16" t="s">
        <v>82</v>
      </c>
      <c r="K2808" s="16" t="s">
        <v>3817</v>
      </c>
      <c r="L2808" s="9"/>
      <c r="M2808" s="9">
        <v>45382</v>
      </c>
      <c r="N2808" s="9">
        <v>45382</v>
      </c>
      <c r="O2808" s="7">
        <v>45382</v>
      </c>
      <c r="P2808" s="9"/>
      <c r="Q2808" s="9"/>
      <c r="R2808" s="9" t="s">
        <v>93</v>
      </c>
      <c r="S2808" s="16" t="s">
        <v>65</v>
      </c>
      <c r="T2808" s="16" t="s">
        <v>153</v>
      </c>
      <c r="U2808" s="16"/>
      <c r="V2808" s="16"/>
      <c r="W2808" s="16" t="s">
        <v>234</v>
      </c>
      <c r="X2808" s="16" t="s">
        <v>38</v>
      </c>
      <c r="Y2808">
        <v>7</v>
      </c>
      <c r="Z2808">
        <v>3</v>
      </c>
      <c r="AA2808">
        <v>2.1</v>
      </c>
      <c r="AB2808">
        <v>2</v>
      </c>
      <c r="AC2808">
        <v>0.16666666666666666</v>
      </c>
      <c r="AD2808">
        <v>3</v>
      </c>
      <c r="AE2808" t="s">
        <v>4192</v>
      </c>
    </row>
    <row r="2809" spans="1:31" x14ac:dyDescent="0.25">
      <c r="A2809" s="16" t="s">
        <v>395</v>
      </c>
      <c r="B2809" s="16" t="s">
        <v>5113</v>
      </c>
      <c r="C2809" s="16" t="s">
        <v>789</v>
      </c>
      <c r="D2809" s="16" t="s">
        <v>3139</v>
      </c>
      <c r="E2809" s="16" t="s">
        <v>27</v>
      </c>
      <c r="F2809" s="16" t="s">
        <v>349</v>
      </c>
      <c r="G2809" s="16" t="s">
        <v>1276</v>
      </c>
      <c r="H2809" s="16" t="s">
        <v>77</v>
      </c>
      <c r="I2809" s="16" t="s">
        <v>77</v>
      </c>
      <c r="J2809" s="16" t="s">
        <v>82</v>
      </c>
      <c r="K2809" s="16" t="s">
        <v>460</v>
      </c>
      <c r="L2809" s="9"/>
      <c r="M2809" s="9">
        <v>45382</v>
      </c>
      <c r="N2809" s="9">
        <v>45382</v>
      </c>
      <c r="O2809" s="7">
        <v>45382</v>
      </c>
      <c r="P2809" s="9"/>
      <c r="Q2809" s="9"/>
      <c r="R2809" s="9" t="s">
        <v>93</v>
      </c>
      <c r="S2809" s="16" t="s">
        <v>65</v>
      </c>
      <c r="T2809" s="16" t="s">
        <v>153</v>
      </c>
      <c r="U2809" s="16"/>
      <c r="V2809" s="16"/>
      <c r="W2809" s="16" t="s">
        <v>234</v>
      </c>
      <c r="X2809" s="16" t="s">
        <v>38</v>
      </c>
      <c r="Y2809">
        <v>7</v>
      </c>
      <c r="Z2809">
        <v>3</v>
      </c>
      <c r="AA2809">
        <v>2.1</v>
      </c>
      <c r="AB2809">
        <v>2</v>
      </c>
      <c r="AC2809">
        <v>0.16666666666666666</v>
      </c>
      <c r="AD2809">
        <v>3</v>
      </c>
      <c r="AE2809" t="s">
        <v>3648</v>
      </c>
    </row>
    <row r="2810" spans="1:31" x14ac:dyDescent="0.25">
      <c r="A2810" s="16" t="s">
        <v>395</v>
      </c>
      <c r="B2810" s="16" t="s">
        <v>5113</v>
      </c>
      <c r="C2810" s="16" t="s">
        <v>789</v>
      </c>
      <c r="D2810" s="16" t="s">
        <v>3139</v>
      </c>
      <c r="E2810" s="16" t="s">
        <v>27</v>
      </c>
      <c r="F2810" s="16" t="s">
        <v>349</v>
      </c>
      <c r="G2810" s="16" t="s">
        <v>1276</v>
      </c>
      <c r="H2810" s="16" t="s">
        <v>77</v>
      </c>
      <c r="I2810" s="16" t="s">
        <v>77</v>
      </c>
      <c r="J2810" s="16" t="s">
        <v>82</v>
      </c>
      <c r="K2810" s="16" t="s">
        <v>610</v>
      </c>
      <c r="L2810" s="9"/>
      <c r="M2810" s="9">
        <v>45382</v>
      </c>
      <c r="N2810" s="9">
        <v>45382</v>
      </c>
      <c r="O2810" s="7">
        <v>45382</v>
      </c>
      <c r="P2810" s="9"/>
      <c r="Q2810" s="9"/>
      <c r="R2810" s="9" t="s">
        <v>93</v>
      </c>
      <c r="S2810" s="16" t="s">
        <v>65</v>
      </c>
      <c r="T2810" s="16" t="s">
        <v>153</v>
      </c>
      <c r="U2810" s="16"/>
      <c r="V2810" s="16"/>
      <c r="W2810" s="16" t="s">
        <v>234</v>
      </c>
      <c r="X2810" s="16" t="s">
        <v>38</v>
      </c>
      <c r="Y2810">
        <v>7</v>
      </c>
      <c r="Z2810">
        <v>3</v>
      </c>
      <c r="AA2810">
        <v>2.1</v>
      </c>
      <c r="AB2810">
        <v>2</v>
      </c>
      <c r="AC2810">
        <v>0.16666666666666666</v>
      </c>
      <c r="AD2810">
        <v>3</v>
      </c>
      <c r="AE2810" t="s">
        <v>4193</v>
      </c>
    </row>
    <row r="2811" spans="1:31" x14ac:dyDescent="0.25">
      <c r="A2811" s="16" t="s">
        <v>395</v>
      </c>
      <c r="B2811" s="16" t="s">
        <v>5113</v>
      </c>
      <c r="C2811" s="16" t="s">
        <v>789</v>
      </c>
      <c r="D2811" s="16" t="s">
        <v>3139</v>
      </c>
      <c r="E2811" s="16" t="s">
        <v>27</v>
      </c>
      <c r="F2811" s="16" t="s">
        <v>349</v>
      </c>
      <c r="G2811" s="16" t="s">
        <v>1276</v>
      </c>
      <c r="H2811" s="16" t="s">
        <v>77</v>
      </c>
      <c r="I2811" s="16" t="s">
        <v>77</v>
      </c>
      <c r="J2811" s="16" t="s">
        <v>82</v>
      </c>
      <c r="K2811" s="16" t="s">
        <v>832</v>
      </c>
      <c r="L2811" s="9"/>
      <c r="M2811" s="9">
        <v>45382</v>
      </c>
      <c r="N2811" s="9">
        <v>45382</v>
      </c>
      <c r="O2811" s="7">
        <v>45382</v>
      </c>
      <c r="P2811" s="9"/>
      <c r="Q2811" s="9"/>
      <c r="R2811" s="9" t="s">
        <v>93</v>
      </c>
      <c r="S2811" s="16" t="s">
        <v>65</v>
      </c>
      <c r="T2811" s="16" t="s">
        <v>153</v>
      </c>
      <c r="U2811" s="16"/>
      <c r="V2811" s="16"/>
      <c r="W2811" s="16" t="s">
        <v>234</v>
      </c>
      <c r="X2811" s="16" t="s">
        <v>38</v>
      </c>
      <c r="Y2811">
        <v>7</v>
      </c>
      <c r="Z2811">
        <v>3</v>
      </c>
      <c r="AA2811">
        <v>2.1</v>
      </c>
      <c r="AB2811">
        <v>2</v>
      </c>
      <c r="AC2811">
        <v>0.16666666666666666</v>
      </c>
      <c r="AD2811">
        <v>3</v>
      </c>
      <c r="AE2811" t="s">
        <v>4053</v>
      </c>
    </row>
    <row r="2812" spans="1:31" x14ac:dyDescent="0.25">
      <c r="A2812" s="16" t="s">
        <v>3138</v>
      </c>
      <c r="B2812" s="16" t="s">
        <v>24</v>
      </c>
      <c r="C2812" s="16" t="s">
        <v>789</v>
      </c>
      <c r="D2812" s="16" t="s">
        <v>3139</v>
      </c>
      <c r="E2812" s="16" t="s">
        <v>27</v>
      </c>
      <c r="F2812" s="16" t="s">
        <v>349</v>
      </c>
      <c r="G2812" s="16" t="s">
        <v>1276</v>
      </c>
      <c r="H2812" s="16" t="s">
        <v>77</v>
      </c>
      <c r="I2812" s="16" t="s">
        <v>77</v>
      </c>
      <c r="J2812" s="16" t="s">
        <v>82</v>
      </c>
      <c r="K2812" s="16" t="s">
        <v>1006</v>
      </c>
      <c r="L2812" s="9"/>
      <c r="M2812" s="9">
        <v>45382</v>
      </c>
      <c r="N2812" s="9">
        <v>45382</v>
      </c>
      <c r="O2812" s="7">
        <v>45382</v>
      </c>
      <c r="P2812" s="9"/>
      <c r="Q2812" s="9"/>
      <c r="R2812" s="9" t="s">
        <v>93</v>
      </c>
      <c r="S2812" s="16" t="s">
        <v>65</v>
      </c>
      <c r="T2812" s="16" t="s">
        <v>153</v>
      </c>
      <c r="U2812" s="16"/>
      <c r="V2812" s="16"/>
      <c r="W2812" s="16" t="s">
        <v>234</v>
      </c>
      <c r="X2812" s="16" t="s">
        <v>38</v>
      </c>
      <c r="Y2812">
        <v>7</v>
      </c>
      <c r="Z2812">
        <v>3</v>
      </c>
      <c r="AA2812">
        <v>2.1</v>
      </c>
      <c r="AB2812">
        <v>2</v>
      </c>
      <c r="AC2812">
        <v>0.16666666666666666</v>
      </c>
      <c r="AD2812">
        <v>3</v>
      </c>
      <c r="AE2812" t="s">
        <v>4194</v>
      </c>
    </row>
    <row r="2813" spans="1:31" x14ac:dyDescent="0.25">
      <c r="A2813" s="16" t="s">
        <v>395</v>
      </c>
      <c r="B2813" s="16" t="s">
        <v>5113</v>
      </c>
      <c r="C2813" s="16" t="s">
        <v>789</v>
      </c>
      <c r="D2813" s="16" t="s">
        <v>3139</v>
      </c>
      <c r="E2813" s="16" t="s">
        <v>27</v>
      </c>
      <c r="F2813" s="16" t="s">
        <v>349</v>
      </c>
      <c r="G2813" s="16" t="s">
        <v>1276</v>
      </c>
      <c r="H2813" s="16" t="s">
        <v>77</v>
      </c>
      <c r="I2813" s="16" t="s">
        <v>77</v>
      </c>
      <c r="J2813" s="16" t="s">
        <v>82</v>
      </c>
      <c r="K2813" s="16" t="s">
        <v>439</v>
      </c>
      <c r="L2813" s="9"/>
      <c r="M2813" s="9">
        <v>45382</v>
      </c>
      <c r="N2813" s="9">
        <v>45382</v>
      </c>
      <c r="O2813" s="7">
        <v>45382</v>
      </c>
      <c r="P2813" s="9"/>
      <c r="Q2813" s="9"/>
      <c r="R2813" s="9" t="s">
        <v>93</v>
      </c>
      <c r="S2813" s="16" t="s">
        <v>65</v>
      </c>
      <c r="T2813" s="16" t="s">
        <v>153</v>
      </c>
      <c r="U2813" s="16"/>
      <c r="V2813" s="16"/>
      <c r="W2813" s="16" t="s">
        <v>234</v>
      </c>
      <c r="X2813" s="16" t="s">
        <v>38</v>
      </c>
      <c r="Y2813">
        <v>7</v>
      </c>
      <c r="Z2813">
        <v>3</v>
      </c>
      <c r="AA2813">
        <v>2.1</v>
      </c>
      <c r="AB2813">
        <v>2</v>
      </c>
      <c r="AC2813">
        <v>0.16666666666666666</v>
      </c>
      <c r="AD2813">
        <v>3</v>
      </c>
      <c r="AE2813" t="s">
        <v>4195</v>
      </c>
    </row>
    <row r="2814" spans="1:31" x14ac:dyDescent="0.25">
      <c r="A2814" s="16" t="s">
        <v>395</v>
      </c>
      <c r="B2814" s="16" t="s">
        <v>5113</v>
      </c>
      <c r="C2814" s="16" t="s">
        <v>789</v>
      </c>
      <c r="D2814" s="16" t="s">
        <v>3139</v>
      </c>
      <c r="E2814" s="16" t="s">
        <v>27</v>
      </c>
      <c r="F2814" s="16" t="s">
        <v>349</v>
      </c>
      <c r="G2814" s="16" t="s">
        <v>1276</v>
      </c>
      <c r="H2814" s="16" t="s">
        <v>77</v>
      </c>
      <c r="I2814" s="16" t="s">
        <v>77</v>
      </c>
      <c r="J2814" s="16" t="s">
        <v>82</v>
      </c>
      <c r="K2814" s="16" t="s">
        <v>463</v>
      </c>
      <c r="L2814" s="9"/>
      <c r="M2814" s="9">
        <v>45382</v>
      </c>
      <c r="N2814" s="9">
        <v>45382</v>
      </c>
      <c r="O2814" s="7">
        <v>45382</v>
      </c>
      <c r="P2814" s="9"/>
      <c r="Q2814" s="9"/>
      <c r="R2814" s="9" t="s">
        <v>93</v>
      </c>
      <c r="S2814" s="16" t="s">
        <v>65</v>
      </c>
      <c r="T2814" s="16" t="s">
        <v>153</v>
      </c>
      <c r="U2814" s="16"/>
      <c r="V2814" s="16"/>
      <c r="W2814" s="16" t="s">
        <v>234</v>
      </c>
      <c r="X2814" s="16" t="s">
        <v>38</v>
      </c>
      <c r="Y2814">
        <v>7</v>
      </c>
      <c r="Z2814">
        <v>3</v>
      </c>
      <c r="AA2814">
        <v>2.1</v>
      </c>
      <c r="AB2814">
        <v>2</v>
      </c>
      <c r="AC2814">
        <v>0.16666666666666666</v>
      </c>
      <c r="AD2814">
        <v>3</v>
      </c>
      <c r="AE2814" t="s">
        <v>3653</v>
      </c>
    </row>
    <row r="2815" spans="1:31" x14ac:dyDescent="0.25">
      <c r="A2815" s="16" t="s">
        <v>395</v>
      </c>
      <c r="B2815" s="16" t="s">
        <v>5113</v>
      </c>
      <c r="C2815" s="16" t="s">
        <v>789</v>
      </c>
      <c r="D2815" s="16" t="s">
        <v>3139</v>
      </c>
      <c r="E2815" s="16" t="s">
        <v>27</v>
      </c>
      <c r="F2815" s="16" t="s">
        <v>349</v>
      </c>
      <c r="G2815" s="16" t="s">
        <v>1276</v>
      </c>
      <c r="H2815" s="16" t="s">
        <v>77</v>
      </c>
      <c r="I2815" s="16" t="s">
        <v>77</v>
      </c>
      <c r="J2815" s="16" t="s">
        <v>82</v>
      </c>
      <c r="K2815" s="16" t="s">
        <v>4127</v>
      </c>
      <c r="L2815" s="9"/>
      <c r="M2815" s="9">
        <v>45382</v>
      </c>
      <c r="N2815" s="9">
        <v>45382</v>
      </c>
      <c r="O2815" s="7">
        <v>45382</v>
      </c>
      <c r="P2815" s="9"/>
      <c r="Q2815" s="9"/>
      <c r="R2815" s="9" t="s">
        <v>93</v>
      </c>
      <c r="S2815" s="16" t="s">
        <v>65</v>
      </c>
      <c r="T2815" s="16" t="s">
        <v>153</v>
      </c>
      <c r="U2815" s="16"/>
      <c r="V2815" s="16"/>
      <c r="W2815" s="16" t="s">
        <v>234</v>
      </c>
      <c r="X2815" s="16" t="s">
        <v>38</v>
      </c>
      <c r="Y2815">
        <v>7</v>
      </c>
      <c r="Z2815">
        <v>3</v>
      </c>
      <c r="AA2815">
        <v>2.1</v>
      </c>
      <c r="AB2815">
        <v>2</v>
      </c>
      <c r="AC2815">
        <v>0.16666666666666666</v>
      </c>
      <c r="AD2815">
        <v>3</v>
      </c>
      <c r="AE2815" t="s">
        <v>4196</v>
      </c>
    </row>
    <row r="2816" spans="1:31" x14ac:dyDescent="0.25">
      <c r="A2816" s="16" t="s">
        <v>395</v>
      </c>
      <c r="B2816" s="16" t="s">
        <v>5113</v>
      </c>
      <c r="C2816" s="16" t="s">
        <v>789</v>
      </c>
      <c r="D2816" s="16" t="s">
        <v>3139</v>
      </c>
      <c r="E2816" s="16" t="s">
        <v>27</v>
      </c>
      <c r="F2816" s="16" t="s">
        <v>349</v>
      </c>
      <c r="G2816" s="16" t="s">
        <v>1276</v>
      </c>
      <c r="H2816" s="16" t="s">
        <v>77</v>
      </c>
      <c r="I2816" s="16" t="s">
        <v>77</v>
      </c>
      <c r="J2816" s="16" t="s">
        <v>82</v>
      </c>
      <c r="K2816" s="16" t="s">
        <v>121</v>
      </c>
      <c r="L2816" s="9"/>
      <c r="M2816" s="9">
        <v>45382</v>
      </c>
      <c r="N2816" s="9">
        <v>45382</v>
      </c>
      <c r="O2816" s="7">
        <v>45382</v>
      </c>
      <c r="P2816" s="9"/>
      <c r="Q2816" s="9"/>
      <c r="R2816" s="9" t="s">
        <v>93</v>
      </c>
      <c r="S2816" s="16" t="s">
        <v>65</v>
      </c>
      <c r="T2816" s="16" t="s">
        <v>153</v>
      </c>
      <c r="U2816" s="16"/>
      <c r="V2816" s="16"/>
      <c r="W2816" s="16" t="s">
        <v>234</v>
      </c>
      <c r="X2816" s="16" t="s">
        <v>38</v>
      </c>
      <c r="Y2816">
        <v>7</v>
      </c>
      <c r="Z2816">
        <v>3</v>
      </c>
      <c r="AA2816">
        <v>2.1</v>
      </c>
      <c r="AB2816">
        <v>2</v>
      </c>
      <c r="AC2816">
        <v>0.16666666666666666</v>
      </c>
      <c r="AD2816">
        <v>3</v>
      </c>
      <c r="AE2816" t="s">
        <v>3456</v>
      </c>
    </row>
    <row r="2817" spans="1:31" x14ac:dyDescent="0.25">
      <c r="A2817" s="16" t="s">
        <v>395</v>
      </c>
      <c r="B2817" s="16" t="s">
        <v>5113</v>
      </c>
      <c r="C2817" s="16" t="s">
        <v>789</v>
      </c>
      <c r="D2817" s="16" t="s">
        <v>3139</v>
      </c>
      <c r="E2817" s="16" t="s">
        <v>27</v>
      </c>
      <c r="F2817" s="16" t="s">
        <v>349</v>
      </c>
      <c r="G2817" s="16" t="s">
        <v>1276</v>
      </c>
      <c r="H2817" s="16" t="s">
        <v>77</v>
      </c>
      <c r="I2817" s="16" t="s">
        <v>77</v>
      </c>
      <c r="J2817" s="16" t="s">
        <v>82</v>
      </c>
      <c r="K2817" s="16" t="s">
        <v>3965</v>
      </c>
      <c r="L2817" s="9"/>
      <c r="M2817" s="9">
        <v>45382</v>
      </c>
      <c r="N2817" s="9">
        <v>45382</v>
      </c>
      <c r="O2817" s="7">
        <v>45382</v>
      </c>
      <c r="P2817" s="9"/>
      <c r="Q2817" s="9"/>
      <c r="R2817" s="9" t="s">
        <v>93</v>
      </c>
      <c r="S2817" s="16" t="s">
        <v>65</v>
      </c>
      <c r="T2817" s="16" t="s">
        <v>153</v>
      </c>
      <c r="U2817" s="16"/>
      <c r="V2817" s="16"/>
      <c r="W2817" s="16" t="s">
        <v>234</v>
      </c>
      <c r="X2817" s="16" t="s">
        <v>38</v>
      </c>
      <c r="Y2817">
        <v>7</v>
      </c>
      <c r="Z2817">
        <v>3</v>
      </c>
      <c r="AA2817">
        <v>2.1</v>
      </c>
      <c r="AB2817">
        <v>2</v>
      </c>
      <c r="AC2817">
        <v>0.16666666666666666</v>
      </c>
      <c r="AD2817">
        <v>3</v>
      </c>
      <c r="AE2817" t="s">
        <v>3983</v>
      </c>
    </row>
    <row r="2818" spans="1:31" x14ac:dyDescent="0.25">
      <c r="A2818" s="16" t="s">
        <v>3138</v>
      </c>
      <c r="B2818" s="16" t="s">
        <v>24</v>
      </c>
      <c r="C2818" s="16" t="s">
        <v>789</v>
      </c>
      <c r="D2818" s="16" t="s">
        <v>3139</v>
      </c>
      <c r="E2818" s="16" t="s">
        <v>27</v>
      </c>
      <c r="F2818" s="16" t="s">
        <v>349</v>
      </c>
      <c r="G2818" s="16" t="s">
        <v>1276</v>
      </c>
      <c r="H2818" s="16" t="s">
        <v>77</v>
      </c>
      <c r="I2818" s="16" t="s">
        <v>77</v>
      </c>
      <c r="J2818" s="16" t="s">
        <v>82</v>
      </c>
      <c r="K2818" s="16" t="s">
        <v>4129</v>
      </c>
      <c r="L2818" s="9"/>
      <c r="M2818" s="9">
        <v>45382</v>
      </c>
      <c r="N2818" s="9">
        <v>45382</v>
      </c>
      <c r="O2818" s="7">
        <v>45382</v>
      </c>
      <c r="P2818" s="9"/>
      <c r="Q2818" s="9"/>
      <c r="R2818" s="9" t="s">
        <v>93</v>
      </c>
      <c r="S2818" s="16" t="s">
        <v>65</v>
      </c>
      <c r="T2818" s="16" t="s">
        <v>153</v>
      </c>
      <c r="U2818" s="16"/>
      <c r="V2818" s="16"/>
      <c r="W2818" s="16" t="s">
        <v>234</v>
      </c>
      <c r="X2818" s="16" t="s">
        <v>38</v>
      </c>
      <c r="Y2818">
        <v>7</v>
      </c>
      <c r="Z2818">
        <v>3</v>
      </c>
      <c r="AA2818">
        <v>2.1</v>
      </c>
      <c r="AB2818">
        <v>2</v>
      </c>
      <c r="AC2818">
        <v>0.16666666666666666</v>
      </c>
      <c r="AD2818">
        <v>3</v>
      </c>
      <c r="AE2818" t="s">
        <v>4197</v>
      </c>
    </row>
    <row r="2819" spans="1:31" x14ac:dyDescent="0.25">
      <c r="A2819" s="16" t="s">
        <v>395</v>
      </c>
      <c r="B2819" s="16" t="s">
        <v>5113</v>
      </c>
      <c r="C2819" s="16" t="s">
        <v>789</v>
      </c>
      <c r="D2819" s="16" t="s">
        <v>3139</v>
      </c>
      <c r="E2819" s="16" t="s">
        <v>27</v>
      </c>
      <c r="F2819" s="16" t="s">
        <v>349</v>
      </c>
      <c r="G2819" s="16" t="s">
        <v>1276</v>
      </c>
      <c r="H2819" s="16" t="s">
        <v>77</v>
      </c>
      <c r="I2819" s="16" t="s">
        <v>77</v>
      </c>
      <c r="J2819" s="16" t="s">
        <v>82</v>
      </c>
      <c r="K2819" s="16" t="s">
        <v>465</v>
      </c>
      <c r="L2819" s="9"/>
      <c r="M2819" s="9">
        <v>45382</v>
      </c>
      <c r="N2819" s="9">
        <v>45382</v>
      </c>
      <c r="O2819" s="7">
        <v>45382</v>
      </c>
      <c r="P2819" s="9"/>
      <c r="Q2819" s="9"/>
      <c r="R2819" s="9" t="s">
        <v>93</v>
      </c>
      <c r="S2819" s="16" t="s">
        <v>65</v>
      </c>
      <c r="T2819" s="16" t="s">
        <v>153</v>
      </c>
      <c r="U2819" s="16"/>
      <c r="V2819" s="16"/>
      <c r="W2819" s="16" t="s">
        <v>234</v>
      </c>
      <c r="X2819" s="16" t="s">
        <v>38</v>
      </c>
      <c r="Y2819">
        <v>7</v>
      </c>
      <c r="Z2819">
        <v>3</v>
      </c>
      <c r="AA2819">
        <v>2.1</v>
      </c>
      <c r="AB2819">
        <v>2</v>
      </c>
      <c r="AC2819">
        <v>0.16666666666666666</v>
      </c>
      <c r="AD2819">
        <v>3</v>
      </c>
      <c r="AE2819" t="s">
        <v>3654</v>
      </c>
    </row>
    <row r="2820" spans="1:31" x14ac:dyDescent="0.25">
      <c r="A2820" s="16" t="s">
        <v>395</v>
      </c>
      <c r="B2820" s="16" t="s">
        <v>5113</v>
      </c>
      <c r="C2820" s="16" t="s">
        <v>789</v>
      </c>
      <c r="D2820" s="16" t="s">
        <v>3139</v>
      </c>
      <c r="E2820" s="16" t="s">
        <v>27</v>
      </c>
      <c r="F2820" s="16" t="s">
        <v>349</v>
      </c>
      <c r="G2820" s="16" t="s">
        <v>1276</v>
      </c>
      <c r="H2820" s="16" t="s">
        <v>77</v>
      </c>
      <c r="I2820" s="16" t="s">
        <v>77</v>
      </c>
      <c r="J2820" s="16" t="s">
        <v>82</v>
      </c>
      <c r="K2820" s="16" t="s">
        <v>606</v>
      </c>
      <c r="L2820" s="9"/>
      <c r="M2820" s="9">
        <v>45382</v>
      </c>
      <c r="N2820" s="9">
        <v>45382</v>
      </c>
      <c r="O2820" s="7">
        <v>45382</v>
      </c>
      <c r="P2820" s="9"/>
      <c r="Q2820" s="9"/>
      <c r="R2820" s="9" t="s">
        <v>93</v>
      </c>
      <c r="S2820" s="16" t="s">
        <v>65</v>
      </c>
      <c r="T2820" s="16" t="s">
        <v>153</v>
      </c>
      <c r="U2820" s="16"/>
      <c r="V2820" s="16"/>
      <c r="W2820" s="16" t="s">
        <v>234</v>
      </c>
      <c r="X2820" s="16" t="s">
        <v>38</v>
      </c>
      <c r="Y2820">
        <v>7</v>
      </c>
      <c r="Z2820">
        <v>3</v>
      </c>
      <c r="AA2820">
        <v>2.1</v>
      </c>
      <c r="AB2820">
        <v>2</v>
      </c>
      <c r="AC2820">
        <v>0.16666666666666666</v>
      </c>
      <c r="AD2820">
        <v>3</v>
      </c>
      <c r="AE2820" t="s">
        <v>4198</v>
      </c>
    </row>
    <row r="2821" spans="1:31" x14ac:dyDescent="0.25">
      <c r="A2821" s="16" t="s">
        <v>395</v>
      </c>
      <c r="B2821" s="16" t="s">
        <v>5113</v>
      </c>
      <c r="C2821" s="16" t="s">
        <v>789</v>
      </c>
      <c r="D2821" s="16" t="s">
        <v>3139</v>
      </c>
      <c r="E2821" s="16" t="s">
        <v>27</v>
      </c>
      <c r="F2821" s="16" t="s">
        <v>349</v>
      </c>
      <c r="G2821" s="16" t="s">
        <v>1276</v>
      </c>
      <c r="H2821" s="16" t="s">
        <v>77</v>
      </c>
      <c r="I2821" s="16" t="s">
        <v>77</v>
      </c>
      <c r="J2821" s="16" t="s">
        <v>82</v>
      </c>
      <c r="K2821" s="16" t="s">
        <v>466</v>
      </c>
      <c r="L2821" s="9"/>
      <c r="M2821" s="9">
        <v>45382</v>
      </c>
      <c r="N2821" s="9">
        <v>45382</v>
      </c>
      <c r="O2821" s="7">
        <v>45382</v>
      </c>
      <c r="P2821" s="9"/>
      <c r="Q2821" s="9"/>
      <c r="R2821" s="9" t="s">
        <v>93</v>
      </c>
      <c r="S2821" s="16" t="s">
        <v>65</v>
      </c>
      <c r="T2821" s="16" t="s">
        <v>153</v>
      </c>
      <c r="U2821" s="16"/>
      <c r="V2821" s="16"/>
      <c r="W2821" s="16" t="s">
        <v>234</v>
      </c>
      <c r="X2821" s="16" t="s">
        <v>38</v>
      </c>
      <c r="Y2821">
        <v>7</v>
      </c>
      <c r="Z2821">
        <v>3</v>
      </c>
      <c r="AA2821">
        <v>2.1</v>
      </c>
      <c r="AB2821">
        <v>2</v>
      </c>
      <c r="AC2821">
        <v>0.16666666666666666</v>
      </c>
      <c r="AD2821">
        <v>3</v>
      </c>
      <c r="AE2821" t="s">
        <v>3655</v>
      </c>
    </row>
    <row r="2822" spans="1:31" x14ac:dyDescent="0.25">
      <c r="A2822" s="16" t="s">
        <v>395</v>
      </c>
      <c r="B2822" s="16" t="s">
        <v>5113</v>
      </c>
      <c r="C2822" s="16" t="s">
        <v>789</v>
      </c>
      <c r="D2822" s="16" t="s">
        <v>3139</v>
      </c>
      <c r="E2822" s="16" t="s">
        <v>27</v>
      </c>
      <c r="F2822" s="16" t="s">
        <v>349</v>
      </c>
      <c r="G2822" s="16" t="s">
        <v>1276</v>
      </c>
      <c r="H2822" s="16" t="s">
        <v>77</v>
      </c>
      <c r="I2822" s="16" t="s">
        <v>77</v>
      </c>
      <c r="J2822" s="16" t="s">
        <v>82</v>
      </c>
      <c r="K2822" s="16" t="s">
        <v>3555</v>
      </c>
      <c r="L2822" s="9"/>
      <c r="M2822" s="9">
        <v>45382</v>
      </c>
      <c r="N2822" s="9">
        <v>45382</v>
      </c>
      <c r="O2822" s="7">
        <v>45382</v>
      </c>
      <c r="P2822" s="9"/>
      <c r="Q2822" s="9"/>
      <c r="R2822" s="9" t="s">
        <v>93</v>
      </c>
      <c r="S2822" s="16" t="s">
        <v>65</v>
      </c>
      <c r="T2822" s="16" t="s">
        <v>153</v>
      </c>
      <c r="U2822" s="16"/>
      <c r="V2822" s="16"/>
      <c r="W2822" s="16" t="s">
        <v>234</v>
      </c>
      <c r="X2822" s="16" t="s">
        <v>38</v>
      </c>
      <c r="Y2822">
        <v>7</v>
      </c>
      <c r="Z2822">
        <v>3</v>
      </c>
      <c r="AA2822">
        <v>2.1</v>
      </c>
      <c r="AB2822">
        <v>2</v>
      </c>
      <c r="AC2822">
        <v>0.16666666666666666</v>
      </c>
      <c r="AD2822">
        <v>3</v>
      </c>
      <c r="AE2822" t="s">
        <v>3656</v>
      </c>
    </row>
    <row r="2823" spans="1:31" x14ac:dyDescent="0.25">
      <c r="A2823" s="16" t="s">
        <v>395</v>
      </c>
      <c r="B2823" s="16" t="s">
        <v>5113</v>
      </c>
      <c r="C2823" s="16" t="s">
        <v>789</v>
      </c>
      <c r="D2823" s="16" t="s">
        <v>3139</v>
      </c>
      <c r="E2823" s="16" t="s">
        <v>27</v>
      </c>
      <c r="F2823" s="16" t="s">
        <v>349</v>
      </c>
      <c r="G2823" s="16" t="s">
        <v>1276</v>
      </c>
      <c r="H2823" s="16" t="s">
        <v>77</v>
      </c>
      <c r="I2823" s="16" t="s">
        <v>77</v>
      </c>
      <c r="J2823" s="16" t="s">
        <v>82</v>
      </c>
      <c r="K2823" s="16" t="s">
        <v>5122</v>
      </c>
      <c r="L2823" s="9"/>
      <c r="M2823" s="9">
        <v>45382</v>
      </c>
      <c r="N2823" s="9">
        <v>45382</v>
      </c>
      <c r="O2823" s="7">
        <v>45382</v>
      </c>
      <c r="P2823" s="9"/>
      <c r="Q2823" s="9"/>
      <c r="R2823" s="9" t="s">
        <v>93</v>
      </c>
      <c r="S2823" s="16" t="s">
        <v>65</v>
      </c>
      <c r="T2823" s="16" t="s">
        <v>153</v>
      </c>
      <c r="U2823" s="16"/>
      <c r="V2823" s="16"/>
      <c r="W2823" s="16" t="s">
        <v>234</v>
      </c>
      <c r="X2823" s="16" t="s">
        <v>38</v>
      </c>
      <c r="Y2823">
        <v>7</v>
      </c>
      <c r="Z2823">
        <v>3</v>
      </c>
      <c r="AA2823">
        <v>2.1</v>
      </c>
      <c r="AB2823">
        <v>2</v>
      </c>
      <c r="AC2823">
        <v>0.16666666666666666</v>
      </c>
      <c r="AD2823">
        <v>3</v>
      </c>
      <c r="AE2823" t="s">
        <v>5123</v>
      </c>
    </row>
    <row r="2824" spans="1:31" x14ac:dyDescent="0.25">
      <c r="A2824" s="16" t="s">
        <v>395</v>
      </c>
      <c r="B2824" s="16" t="s">
        <v>5113</v>
      </c>
      <c r="C2824" s="16" t="s">
        <v>789</v>
      </c>
      <c r="D2824" s="16" t="s">
        <v>3139</v>
      </c>
      <c r="E2824" s="16" t="s">
        <v>27</v>
      </c>
      <c r="F2824" s="16" t="s">
        <v>349</v>
      </c>
      <c r="G2824" s="16" t="s">
        <v>1276</v>
      </c>
      <c r="H2824" s="16" t="s">
        <v>77</v>
      </c>
      <c r="I2824" s="16" t="s">
        <v>77</v>
      </c>
      <c r="J2824" s="16" t="s">
        <v>82</v>
      </c>
      <c r="K2824" s="16" t="s">
        <v>3557</v>
      </c>
      <c r="L2824" s="9"/>
      <c r="M2824" s="9">
        <v>45382</v>
      </c>
      <c r="N2824" s="9">
        <v>45382</v>
      </c>
      <c r="O2824" s="7">
        <v>45382</v>
      </c>
      <c r="P2824" s="9"/>
      <c r="Q2824" s="9"/>
      <c r="R2824" s="9" t="s">
        <v>93</v>
      </c>
      <c r="S2824" s="16" t="s">
        <v>65</v>
      </c>
      <c r="T2824" s="16" t="s">
        <v>153</v>
      </c>
      <c r="U2824" s="16"/>
      <c r="V2824" s="16"/>
      <c r="W2824" s="16" t="s">
        <v>234</v>
      </c>
      <c r="X2824" s="16" t="s">
        <v>38</v>
      </c>
      <c r="Y2824">
        <v>7</v>
      </c>
      <c r="Z2824">
        <v>3</v>
      </c>
      <c r="AA2824">
        <v>2.1</v>
      </c>
      <c r="AB2824">
        <v>2</v>
      </c>
      <c r="AC2824">
        <v>0.16666666666666666</v>
      </c>
      <c r="AD2824">
        <v>3</v>
      </c>
      <c r="AE2824" t="s">
        <v>3657</v>
      </c>
    </row>
    <row r="2825" spans="1:31" x14ac:dyDescent="0.25">
      <c r="A2825" s="16" t="s">
        <v>395</v>
      </c>
      <c r="B2825" s="16" t="s">
        <v>5113</v>
      </c>
      <c r="C2825" s="16" t="s">
        <v>789</v>
      </c>
      <c r="D2825" s="16" t="s">
        <v>3139</v>
      </c>
      <c r="E2825" s="16" t="s">
        <v>27</v>
      </c>
      <c r="F2825" s="16" t="s">
        <v>349</v>
      </c>
      <c r="G2825" s="16" t="s">
        <v>1276</v>
      </c>
      <c r="H2825" s="16" t="s">
        <v>77</v>
      </c>
      <c r="I2825" s="16" t="s">
        <v>77</v>
      </c>
      <c r="J2825" s="16" t="s">
        <v>82</v>
      </c>
      <c r="K2825" s="16" t="s">
        <v>467</v>
      </c>
      <c r="L2825" s="9"/>
      <c r="M2825" s="9">
        <v>45382</v>
      </c>
      <c r="N2825" s="9">
        <v>45382</v>
      </c>
      <c r="O2825" s="7">
        <v>45382</v>
      </c>
      <c r="P2825" s="9"/>
      <c r="Q2825" s="9"/>
      <c r="R2825" s="9" t="s">
        <v>93</v>
      </c>
      <c r="S2825" s="16" t="s">
        <v>65</v>
      </c>
      <c r="T2825" s="16" t="s">
        <v>153</v>
      </c>
      <c r="U2825" s="16"/>
      <c r="V2825" s="16"/>
      <c r="W2825" s="16" t="s">
        <v>234</v>
      </c>
      <c r="X2825" s="16" t="s">
        <v>38</v>
      </c>
      <c r="Y2825">
        <v>7</v>
      </c>
      <c r="Z2825">
        <v>3</v>
      </c>
      <c r="AA2825">
        <v>2.1</v>
      </c>
      <c r="AB2825">
        <v>2</v>
      </c>
      <c r="AC2825">
        <v>0.16666666666666666</v>
      </c>
      <c r="AD2825">
        <v>3</v>
      </c>
      <c r="AE2825" t="s">
        <v>3458</v>
      </c>
    </row>
    <row r="2826" spans="1:31" x14ac:dyDescent="0.25">
      <c r="A2826" s="16" t="s">
        <v>395</v>
      </c>
      <c r="B2826" s="16" t="s">
        <v>5113</v>
      </c>
      <c r="C2826" s="16" t="s">
        <v>789</v>
      </c>
      <c r="D2826" s="16" t="s">
        <v>3139</v>
      </c>
      <c r="E2826" s="16" t="s">
        <v>27</v>
      </c>
      <c r="F2826" s="16" t="s">
        <v>349</v>
      </c>
      <c r="G2826" s="16" t="s">
        <v>1276</v>
      </c>
      <c r="H2826" s="16" t="s">
        <v>77</v>
      </c>
      <c r="I2826" s="16" t="s">
        <v>77</v>
      </c>
      <c r="J2826" s="16" t="s">
        <v>82</v>
      </c>
      <c r="K2826" s="16" t="s">
        <v>833</v>
      </c>
      <c r="L2826" s="9"/>
      <c r="M2826" s="9">
        <v>45382</v>
      </c>
      <c r="N2826" s="9">
        <v>45382</v>
      </c>
      <c r="O2826" s="7">
        <v>45382</v>
      </c>
      <c r="P2826" s="9"/>
      <c r="Q2826" s="9"/>
      <c r="R2826" s="9" t="s">
        <v>93</v>
      </c>
      <c r="S2826" s="16" t="s">
        <v>65</v>
      </c>
      <c r="T2826" s="16" t="s">
        <v>153</v>
      </c>
      <c r="U2826" s="16"/>
      <c r="V2826" s="16"/>
      <c r="W2826" s="16" t="s">
        <v>234</v>
      </c>
      <c r="X2826" s="16" t="s">
        <v>38</v>
      </c>
      <c r="Y2826">
        <v>7</v>
      </c>
      <c r="Z2826">
        <v>3</v>
      </c>
      <c r="AA2826">
        <v>2.1</v>
      </c>
      <c r="AB2826">
        <v>2</v>
      </c>
      <c r="AC2826">
        <v>0.16666666666666666</v>
      </c>
      <c r="AD2826">
        <v>3</v>
      </c>
      <c r="AE2826" t="s">
        <v>4199</v>
      </c>
    </row>
    <row r="2827" spans="1:31" x14ac:dyDescent="0.25">
      <c r="A2827" s="16" t="s">
        <v>3155</v>
      </c>
      <c r="B2827" s="16" t="s">
        <v>5113</v>
      </c>
      <c r="C2827" s="16" t="s">
        <v>5124</v>
      </c>
      <c r="D2827" s="16" t="s">
        <v>62</v>
      </c>
      <c r="E2827" s="16" t="s">
        <v>41</v>
      </c>
      <c r="F2827" s="16" t="s">
        <v>349</v>
      </c>
      <c r="G2827" s="16" t="s">
        <v>350</v>
      </c>
      <c r="H2827" s="16" t="s">
        <v>43</v>
      </c>
      <c r="I2827" s="16" t="s">
        <v>43</v>
      </c>
      <c r="J2827" s="16" t="s">
        <v>99</v>
      </c>
      <c r="K2827" s="16" t="s">
        <v>101</v>
      </c>
      <c r="L2827" s="9"/>
      <c r="M2827" s="9"/>
      <c r="N2827" s="9">
        <v>45296</v>
      </c>
      <c r="O2827" s="7">
        <v>45296</v>
      </c>
      <c r="P2827" s="9">
        <v>45296</v>
      </c>
      <c r="Q2827" s="9"/>
      <c r="R2827" s="9" t="s">
        <v>34</v>
      </c>
      <c r="S2827" s="16" t="s">
        <v>35</v>
      </c>
      <c r="T2827" s="16" t="s">
        <v>35</v>
      </c>
      <c r="U2827" s="16"/>
      <c r="V2827" s="16"/>
      <c r="W2827" s="16"/>
      <c r="X2827" s="16" t="s">
        <v>55</v>
      </c>
      <c r="Y2827">
        <v>3</v>
      </c>
      <c r="Z2827">
        <v>10</v>
      </c>
      <c r="AA2827">
        <v>3</v>
      </c>
      <c r="AB2827">
        <v>6</v>
      </c>
      <c r="AC2827">
        <v>0.5</v>
      </c>
      <c r="AD2827">
        <v>5</v>
      </c>
      <c r="AE2827" t="s">
        <v>2722</v>
      </c>
    </row>
    <row r="2828" spans="1:31" x14ac:dyDescent="0.25">
      <c r="A2828" s="16" t="s">
        <v>3155</v>
      </c>
      <c r="B2828" s="16" t="s">
        <v>5113</v>
      </c>
      <c r="C2828" s="16" t="s">
        <v>5124</v>
      </c>
      <c r="D2828" s="16" t="s">
        <v>62</v>
      </c>
      <c r="E2828" s="16" t="s">
        <v>27</v>
      </c>
      <c r="F2828" s="16" t="s">
        <v>349</v>
      </c>
      <c r="G2828" s="16" t="s">
        <v>1030</v>
      </c>
      <c r="H2828" s="16" t="s">
        <v>43</v>
      </c>
      <c r="I2828" s="16" t="s">
        <v>43</v>
      </c>
      <c r="J2828" s="16" t="s">
        <v>99</v>
      </c>
      <c r="K2828" s="16" t="s">
        <v>3992</v>
      </c>
      <c r="L2828" s="9"/>
      <c r="M2828" s="9">
        <v>45332</v>
      </c>
      <c r="N2828" s="9">
        <v>45332</v>
      </c>
      <c r="O2828" s="7">
        <v>45332</v>
      </c>
      <c r="P2828" s="9"/>
      <c r="Q2828" s="9"/>
      <c r="R2828" s="9" t="s">
        <v>93</v>
      </c>
      <c r="S2828" s="16" t="s">
        <v>35</v>
      </c>
      <c r="T2828" s="16" t="s">
        <v>35</v>
      </c>
      <c r="U2828" s="16"/>
      <c r="V2828" s="16"/>
      <c r="W2828" s="16"/>
      <c r="X2828" s="16" t="s">
        <v>55</v>
      </c>
      <c r="Y2828">
        <v>3</v>
      </c>
      <c r="Z2828">
        <v>10</v>
      </c>
      <c r="AA2828">
        <v>3</v>
      </c>
      <c r="AB2828">
        <v>2</v>
      </c>
      <c r="AC2828">
        <v>0.16666666666666666</v>
      </c>
      <c r="AD2828">
        <v>4</v>
      </c>
      <c r="AE2828" t="s">
        <v>3993</v>
      </c>
    </row>
    <row r="2829" spans="1:31" x14ac:dyDescent="0.25">
      <c r="A2829" s="16" t="s">
        <v>23</v>
      </c>
      <c r="B2829" s="16" t="s">
        <v>39</v>
      </c>
      <c r="C2829" s="16" t="s">
        <v>834</v>
      </c>
      <c r="D2829" s="16" t="s">
        <v>62</v>
      </c>
      <c r="E2829" s="16" t="s">
        <v>41</v>
      </c>
      <c r="F2829" s="16" t="s">
        <v>28</v>
      </c>
      <c r="G2829" s="16" t="s">
        <v>69</v>
      </c>
      <c r="H2829" s="16" t="s">
        <v>70</v>
      </c>
      <c r="I2829" s="16" t="s">
        <v>730</v>
      </c>
      <c r="J2829" s="16" t="s">
        <v>835</v>
      </c>
      <c r="K2829" s="16" t="s">
        <v>47</v>
      </c>
      <c r="L2829" s="9"/>
      <c r="M2829" s="9">
        <v>44981</v>
      </c>
      <c r="N2829" s="9">
        <v>45063</v>
      </c>
      <c r="O2829" s="7">
        <v>45063</v>
      </c>
      <c r="P2829" s="9">
        <v>45063</v>
      </c>
      <c r="Q2829" s="9">
        <v>44616</v>
      </c>
      <c r="R2829" s="9" t="s">
        <v>34</v>
      </c>
      <c r="S2829" s="16" t="s">
        <v>35</v>
      </c>
      <c r="T2829" s="16" t="s">
        <v>95</v>
      </c>
      <c r="U2829" s="16"/>
      <c r="V2829" s="16"/>
      <c r="W2829" s="16" t="s">
        <v>37</v>
      </c>
      <c r="X2829" s="16" t="s">
        <v>55</v>
      </c>
      <c r="Y2829">
        <v>3</v>
      </c>
      <c r="Z2829">
        <v>10</v>
      </c>
      <c r="AA2829">
        <v>3</v>
      </c>
      <c r="AB2829">
        <v>6</v>
      </c>
      <c r="AC2829">
        <v>0.5</v>
      </c>
      <c r="AD2829">
        <v>5</v>
      </c>
      <c r="AE2829" t="s">
        <v>2260</v>
      </c>
    </row>
    <row r="2830" spans="1:31" x14ac:dyDescent="0.25">
      <c r="A2830" s="16" t="s">
        <v>23</v>
      </c>
      <c r="B2830" s="16" t="s">
        <v>39</v>
      </c>
      <c r="C2830" s="16" t="s">
        <v>834</v>
      </c>
      <c r="D2830" s="16" t="s">
        <v>3139</v>
      </c>
      <c r="E2830" s="16" t="s">
        <v>27</v>
      </c>
      <c r="F2830" s="16" t="s">
        <v>28</v>
      </c>
      <c r="G2830" s="16" t="s">
        <v>29</v>
      </c>
      <c r="H2830" s="16" t="s">
        <v>30</v>
      </c>
      <c r="I2830" s="16" t="s">
        <v>730</v>
      </c>
      <c r="J2830" s="16" t="s">
        <v>835</v>
      </c>
      <c r="K2830" s="16" t="s">
        <v>47</v>
      </c>
      <c r="L2830" s="9"/>
      <c r="M2830" s="9">
        <v>45145</v>
      </c>
      <c r="N2830" s="9">
        <v>45145</v>
      </c>
      <c r="O2830" s="7">
        <v>45145</v>
      </c>
      <c r="P2830" s="9"/>
      <c r="Q2830" s="9"/>
      <c r="R2830" s="9" t="s">
        <v>34</v>
      </c>
      <c r="S2830" s="16" t="s">
        <v>35</v>
      </c>
      <c r="T2830" s="16" t="s">
        <v>95</v>
      </c>
      <c r="U2830" s="16"/>
      <c r="V2830" s="16"/>
      <c r="W2830" s="16" t="s">
        <v>37</v>
      </c>
      <c r="X2830" s="16" t="s">
        <v>55</v>
      </c>
      <c r="Y2830">
        <v>3</v>
      </c>
      <c r="Z2830">
        <v>3</v>
      </c>
      <c r="AA2830">
        <v>0.9</v>
      </c>
      <c r="AB2830">
        <v>2</v>
      </c>
      <c r="AC2830">
        <v>0.16666666666666666</v>
      </c>
      <c r="AD2830">
        <v>2</v>
      </c>
      <c r="AE2830" t="s">
        <v>2261</v>
      </c>
    </row>
    <row r="2831" spans="1:31" x14ac:dyDescent="0.25">
      <c r="A2831" s="16" t="s">
        <v>23</v>
      </c>
      <c r="B2831" s="16" t="s">
        <v>3143</v>
      </c>
      <c r="C2831" s="16" t="s">
        <v>834</v>
      </c>
      <c r="D2831" s="16" t="s">
        <v>62</v>
      </c>
      <c r="E2831" s="16" t="s">
        <v>41</v>
      </c>
      <c r="F2831" s="16" t="s">
        <v>349</v>
      </c>
      <c r="G2831" s="16" t="s">
        <v>3156</v>
      </c>
      <c r="H2831" s="16" t="s">
        <v>70</v>
      </c>
      <c r="I2831" s="16" t="s">
        <v>730</v>
      </c>
      <c r="J2831" s="16" t="s">
        <v>835</v>
      </c>
      <c r="K2831" s="16" t="s">
        <v>47</v>
      </c>
      <c r="L2831" s="9"/>
      <c r="M2831" s="9">
        <v>45428</v>
      </c>
      <c r="N2831" s="9">
        <v>45428</v>
      </c>
      <c r="O2831" s="7">
        <v>45428</v>
      </c>
      <c r="P2831" s="9"/>
      <c r="Q2831" s="9"/>
      <c r="R2831" s="9" t="s">
        <v>93</v>
      </c>
      <c r="S2831" s="16" t="s">
        <v>35</v>
      </c>
      <c r="T2831" s="16" t="s">
        <v>95</v>
      </c>
      <c r="U2831" s="16"/>
      <c r="V2831" s="16"/>
      <c r="W2831" s="16" t="s">
        <v>37</v>
      </c>
      <c r="X2831" s="16" t="s">
        <v>55</v>
      </c>
      <c r="Y2831">
        <v>3</v>
      </c>
      <c r="Z2831">
        <v>10</v>
      </c>
      <c r="AA2831">
        <v>3</v>
      </c>
      <c r="AB2831">
        <v>6</v>
      </c>
      <c r="AC2831">
        <v>0.5</v>
      </c>
      <c r="AD2831">
        <v>5</v>
      </c>
      <c r="AE2831" t="s">
        <v>4200</v>
      </c>
    </row>
    <row r="2832" spans="1:31" x14ac:dyDescent="0.25">
      <c r="A2832" s="16" t="s">
        <v>23</v>
      </c>
      <c r="B2832" s="16" t="s">
        <v>3143</v>
      </c>
      <c r="C2832" s="16" t="s">
        <v>834</v>
      </c>
      <c r="D2832" s="16" t="s">
        <v>3139</v>
      </c>
      <c r="E2832" s="16" t="s">
        <v>27</v>
      </c>
      <c r="F2832" s="16" t="s">
        <v>349</v>
      </c>
      <c r="G2832" s="16" t="s">
        <v>2912</v>
      </c>
      <c r="H2832" s="16" t="s">
        <v>30</v>
      </c>
      <c r="I2832" s="16" t="s">
        <v>730</v>
      </c>
      <c r="J2832" s="16" t="s">
        <v>835</v>
      </c>
      <c r="K2832" s="16" t="s">
        <v>47</v>
      </c>
      <c r="L2832" s="9"/>
      <c r="M2832" s="9">
        <v>45510</v>
      </c>
      <c r="N2832" s="9">
        <v>45510</v>
      </c>
      <c r="O2832" s="7">
        <v>45510</v>
      </c>
      <c r="P2832" s="9"/>
      <c r="Q2832" s="9"/>
      <c r="R2832" s="9" t="s">
        <v>93</v>
      </c>
      <c r="S2832" s="16" t="s">
        <v>35</v>
      </c>
      <c r="T2832" s="16" t="s">
        <v>95</v>
      </c>
      <c r="U2832" s="16"/>
      <c r="V2832" s="16"/>
      <c r="W2832" s="16" t="s">
        <v>37</v>
      </c>
      <c r="X2832" s="16" t="s">
        <v>55</v>
      </c>
      <c r="Y2832">
        <v>3</v>
      </c>
      <c r="Z2832">
        <v>3</v>
      </c>
      <c r="AA2832">
        <v>0.9</v>
      </c>
      <c r="AB2832">
        <v>2</v>
      </c>
      <c r="AC2832">
        <v>0.16666666666666666</v>
      </c>
      <c r="AD2832">
        <v>2</v>
      </c>
      <c r="AE2832" t="s">
        <v>4201</v>
      </c>
    </row>
    <row r="2833" spans="1:31" x14ac:dyDescent="0.25">
      <c r="A2833" s="16" t="s">
        <v>23</v>
      </c>
      <c r="B2833" s="16" t="s">
        <v>39</v>
      </c>
      <c r="C2833" s="16" t="s">
        <v>391</v>
      </c>
      <c r="D2833" s="16" t="s">
        <v>62</v>
      </c>
      <c r="E2833" s="16" t="s">
        <v>41</v>
      </c>
      <c r="F2833" s="16" t="s">
        <v>28</v>
      </c>
      <c r="G2833" s="16" t="s">
        <v>105</v>
      </c>
      <c r="H2833" s="16" t="s">
        <v>106</v>
      </c>
      <c r="I2833" s="16" t="s">
        <v>106</v>
      </c>
      <c r="J2833" s="16" t="s">
        <v>107</v>
      </c>
      <c r="K2833" s="16" t="s">
        <v>124</v>
      </c>
      <c r="L2833" s="9">
        <v>45178</v>
      </c>
      <c r="M2833" s="9"/>
      <c r="N2833" s="9">
        <v>45176</v>
      </c>
      <c r="O2833" s="7">
        <v>45176</v>
      </c>
      <c r="P2833" s="9">
        <v>45176</v>
      </c>
      <c r="Q2833" s="9">
        <v>44805</v>
      </c>
      <c r="R2833" s="9" t="s">
        <v>34</v>
      </c>
      <c r="S2833" s="16" t="s">
        <v>73</v>
      </c>
      <c r="T2833" s="16" t="s">
        <v>73</v>
      </c>
      <c r="U2833" s="16"/>
      <c r="V2833" s="16"/>
      <c r="W2833" s="16" t="s">
        <v>74</v>
      </c>
      <c r="X2833" s="16" t="s">
        <v>38</v>
      </c>
      <c r="Y2833">
        <v>6</v>
      </c>
      <c r="Z2833">
        <v>10</v>
      </c>
      <c r="AA2833">
        <v>6</v>
      </c>
      <c r="AB2833">
        <v>6</v>
      </c>
      <c r="AC2833">
        <v>0.5</v>
      </c>
      <c r="AD2833">
        <v>9</v>
      </c>
      <c r="AE2833" t="s">
        <v>1628</v>
      </c>
    </row>
    <row r="2834" spans="1:31" x14ac:dyDescent="0.25">
      <c r="A2834" s="16" t="s">
        <v>23</v>
      </c>
      <c r="B2834" s="16" t="s">
        <v>39</v>
      </c>
      <c r="C2834" s="16" t="s">
        <v>391</v>
      </c>
      <c r="D2834" s="16" t="s">
        <v>62</v>
      </c>
      <c r="E2834" s="16" t="s">
        <v>41</v>
      </c>
      <c r="F2834" s="16" t="s">
        <v>28</v>
      </c>
      <c r="G2834" s="16" t="s">
        <v>105</v>
      </c>
      <c r="H2834" s="16" t="s">
        <v>106</v>
      </c>
      <c r="I2834" s="16" t="s">
        <v>106</v>
      </c>
      <c r="J2834" s="16" t="s">
        <v>123</v>
      </c>
      <c r="K2834" s="16" t="s">
        <v>392</v>
      </c>
      <c r="L2834" s="9"/>
      <c r="M2834" s="9"/>
      <c r="N2834" s="9">
        <v>45204</v>
      </c>
      <c r="O2834" s="7">
        <v>45204</v>
      </c>
      <c r="P2834" s="9">
        <v>45204</v>
      </c>
      <c r="Q2834" s="9"/>
      <c r="R2834" s="9" t="s">
        <v>34</v>
      </c>
      <c r="S2834" s="16" t="s">
        <v>73</v>
      </c>
      <c r="T2834" s="16" t="s">
        <v>73</v>
      </c>
      <c r="U2834" s="16"/>
      <c r="V2834" s="16"/>
      <c r="W2834" s="16" t="s">
        <v>74</v>
      </c>
      <c r="X2834" s="16" t="s">
        <v>38</v>
      </c>
      <c r="Y2834">
        <v>6</v>
      </c>
      <c r="Z2834">
        <v>10</v>
      </c>
      <c r="AA2834">
        <v>6</v>
      </c>
      <c r="AB2834">
        <v>6</v>
      </c>
      <c r="AC2834">
        <v>0.5</v>
      </c>
      <c r="AD2834">
        <v>9</v>
      </c>
      <c r="AE2834" t="s">
        <v>1651</v>
      </c>
    </row>
    <row r="2835" spans="1:31" x14ac:dyDescent="0.25">
      <c r="A2835" s="16" t="s">
        <v>23</v>
      </c>
      <c r="B2835" s="16" t="s">
        <v>39</v>
      </c>
      <c r="C2835" s="16" t="s">
        <v>391</v>
      </c>
      <c r="D2835" s="16" t="s">
        <v>3139</v>
      </c>
      <c r="E2835" s="16" t="s">
        <v>27</v>
      </c>
      <c r="F2835" s="16" t="s">
        <v>28</v>
      </c>
      <c r="G2835" s="16" t="s">
        <v>393</v>
      </c>
      <c r="H2835" s="16" t="s">
        <v>106</v>
      </c>
      <c r="I2835" s="16" t="s">
        <v>106</v>
      </c>
      <c r="J2835" s="16" t="s">
        <v>106</v>
      </c>
      <c r="K2835" s="16" t="s">
        <v>440</v>
      </c>
      <c r="L2835" s="9">
        <v>45247</v>
      </c>
      <c r="M2835" s="9">
        <v>45247</v>
      </c>
      <c r="N2835" s="9">
        <v>45247</v>
      </c>
      <c r="O2835" s="7">
        <v>45247</v>
      </c>
      <c r="P2835" s="9"/>
      <c r="Q2835" s="9"/>
      <c r="R2835" s="9" t="s">
        <v>34</v>
      </c>
      <c r="S2835" s="16" t="s">
        <v>73</v>
      </c>
      <c r="T2835" s="16" t="s">
        <v>73</v>
      </c>
      <c r="U2835" s="16"/>
      <c r="V2835" s="16"/>
      <c r="W2835" s="16" t="s">
        <v>74</v>
      </c>
      <c r="X2835" s="16" t="s">
        <v>38</v>
      </c>
      <c r="Y2835">
        <v>6</v>
      </c>
      <c r="Z2835">
        <v>3</v>
      </c>
      <c r="AA2835">
        <v>1.8</v>
      </c>
      <c r="AB2835">
        <v>2</v>
      </c>
      <c r="AC2835">
        <v>0.16666666666666666</v>
      </c>
      <c r="AD2835">
        <v>3</v>
      </c>
      <c r="AE2835" t="s">
        <v>1652</v>
      </c>
    </row>
    <row r="2836" spans="1:31" x14ac:dyDescent="0.25">
      <c r="A2836" s="16" t="s">
        <v>23</v>
      </c>
      <c r="B2836" s="16" t="s">
        <v>39</v>
      </c>
      <c r="C2836" s="16" t="s">
        <v>391</v>
      </c>
      <c r="D2836" s="16" t="s">
        <v>3139</v>
      </c>
      <c r="E2836" s="16" t="s">
        <v>27</v>
      </c>
      <c r="F2836" s="16" t="s">
        <v>28</v>
      </c>
      <c r="G2836" s="16" t="s">
        <v>393</v>
      </c>
      <c r="H2836" s="16" t="s">
        <v>106</v>
      </c>
      <c r="I2836" s="16" t="s">
        <v>106</v>
      </c>
      <c r="J2836" s="16" t="s">
        <v>106</v>
      </c>
      <c r="K2836" s="16" t="s">
        <v>3600</v>
      </c>
      <c r="L2836" s="9">
        <v>45247</v>
      </c>
      <c r="M2836" s="9">
        <v>45247</v>
      </c>
      <c r="N2836" s="9">
        <v>45247</v>
      </c>
      <c r="O2836" s="7">
        <v>45247</v>
      </c>
      <c r="P2836" s="9"/>
      <c r="Q2836" s="9"/>
      <c r="R2836" s="9" t="s">
        <v>34</v>
      </c>
      <c r="S2836" s="16" t="s">
        <v>73</v>
      </c>
      <c r="T2836" s="16" t="s">
        <v>73</v>
      </c>
      <c r="U2836" s="16"/>
      <c r="V2836" s="16"/>
      <c r="W2836" s="16" t="s">
        <v>74</v>
      </c>
      <c r="X2836" s="16" t="s">
        <v>38</v>
      </c>
      <c r="Y2836">
        <v>6</v>
      </c>
      <c r="Z2836">
        <v>3</v>
      </c>
      <c r="AA2836">
        <v>1.8</v>
      </c>
      <c r="AB2836">
        <v>2</v>
      </c>
      <c r="AC2836">
        <v>0.16666666666666666</v>
      </c>
      <c r="AD2836">
        <v>3</v>
      </c>
      <c r="AE2836" t="s">
        <v>3601</v>
      </c>
    </row>
    <row r="2837" spans="1:31" x14ac:dyDescent="0.25">
      <c r="A2837" s="16" t="s">
        <v>23</v>
      </c>
      <c r="B2837" s="16" t="s">
        <v>39</v>
      </c>
      <c r="C2837" s="16" t="s">
        <v>836</v>
      </c>
      <c r="D2837" s="16" t="s">
        <v>62</v>
      </c>
      <c r="E2837" s="16" t="s">
        <v>41</v>
      </c>
      <c r="F2837" s="16" t="s">
        <v>28</v>
      </c>
      <c r="G2837" s="16" t="s">
        <v>160</v>
      </c>
      <c r="H2837" s="16" t="s">
        <v>155</v>
      </c>
      <c r="I2837" s="16" t="s">
        <v>155</v>
      </c>
      <c r="J2837" s="16" t="s">
        <v>304</v>
      </c>
      <c r="K2837" s="16" t="s">
        <v>53</v>
      </c>
      <c r="L2837" s="9"/>
      <c r="M2837" s="9">
        <v>45003</v>
      </c>
      <c r="N2837" s="9">
        <v>44995</v>
      </c>
      <c r="O2837" s="7">
        <v>44995</v>
      </c>
      <c r="P2837" s="9">
        <v>44995</v>
      </c>
      <c r="Q2837" s="9"/>
      <c r="R2837" s="9" t="s">
        <v>34</v>
      </c>
      <c r="S2837" s="16" t="s">
        <v>94</v>
      </c>
      <c r="T2837" s="16" t="s">
        <v>314</v>
      </c>
      <c r="U2837" s="16"/>
      <c r="V2837" s="16"/>
      <c r="W2837" s="16" t="s">
        <v>74</v>
      </c>
      <c r="X2837" s="16" t="s">
        <v>55</v>
      </c>
      <c r="Y2837">
        <v>7</v>
      </c>
      <c r="Z2837">
        <v>10</v>
      </c>
      <c r="AA2837">
        <v>7</v>
      </c>
      <c r="AB2837">
        <v>6</v>
      </c>
      <c r="AC2837">
        <v>0.5</v>
      </c>
      <c r="AD2837">
        <v>11</v>
      </c>
      <c r="AE2837" t="s">
        <v>2262</v>
      </c>
    </row>
    <row r="2838" spans="1:31" x14ac:dyDescent="0.25">
      <c r="A2838" s="16" t="s">
        <v>23</v>
      </c>
      <c r="B2838" s="16" t="s">
        <v>39</v>
      </c>
      <c r="C2838" s="16" t="s">
        <v>836</v>
      </c>
      <c r="D2838" s="16" t="s">
        <v>62</v>
      </c>
      <c r="E2838" s="16" t="s">
        <v>41</v>
      </c>
      <c r="F2838" s="16" t="s">
        <v>28</v>
      </c>
      <c r="G2838" s="16" t="s">
        <v>160</v>
      </c>
      <c r="H2838" s="16" t="s">
        <v>155</v>
      </c>
      <c r="I2838" s="16" t="s">
        <v>155</v>
      </c>
      <c r="J2838" s="16" t="s">
        <v>304</v>
      </c>
      <c r="K2838" s="16" t="s">
        <v>306</v>
      </c>
      <c r="L2838" s="9"/>
      <c r="M2838" s="9">
        <v>45048</v>
      </c>
      <c r="N2838" s="9">
        <v>44995</v>
      </c>
      <c r="O2838" s="7">
        <v>44995</v>
      </c>
      <c r="P2838" s="9">
        <v>44995</v>
      </c>
      <c r="Q2838" s="9">
        <v>44683</v>
      </c>
      <c r="R2838" s="9" t="s">
        <v>34</v>
      </c>
      <c r="S2838" s="16" t="s">
        <v>94</v>
      </c>
      <c r="T2838" s="16" t="s">
        <v>314</v>
      </c>
      <c r="U2838" s="16"/>
      <c r="V2838" s="16"/>
      <c r="W2838" s="16" t="s">
        <v>74</v>
      </c>
      <c r="X2838" s="16" t="s">
        <v>55</v>
      </c>
      <c r="Y2838">
        <v>7</v>
      </c>
      <c r="Z2838">
        <v>10</v>
      </c>
      <c r="AA2838">
        <v>7</v>
      </c>
      <c r="AB2838">
        <v>6</v>
      </c>
      <c r="AC2838">
        <v>0.5</v>
      </c>
      <c r="AD2838">
        <v>11</v>
      </c>
      <c r="AE2838" t="s">
        <v>1529</v>
      </c>
    </row>
    <row r="2839" spans="1:31" x14ac:dyDescent="0.25">
      <c r="A2839" s="16" t="s">
        <v>23</v>
      </c>
      <c r="B2839" s="16" t="s">
        <v>39</v>
      </c>
      <c r="C2839" s="16" t="s">
        <v>836</v>
      </c>
      <c r="D2839" s="16" t="s">
        <v>62</v>
      </c>
      <c r="E2839" s="16" t="s">
        <v>41</v>
      </c>
      <c r="F2839" s="16" t="s">
        <v>28</v>
      </c>
      <c r="G2839" s="16" t="s">
        <v>160</v>
      </c>
      <c r="H2839" s="16" t="s">
        <v>155</v>
      </c>
      <c r="I2839" s="16" t="s">
        <v>155</v>
      </c>
      <c r="J2839" s="16" t="s">
        <v>304</v>
      </c>
      <c r="K2839" s="16" t="s">
        <v>64</v>
      </c>
      <c r="L2839" s="9"/>
      <c r="M2839" s="9">
        <v>45048</v>
      </c>
      <c r="N2839" s="9">
        <v>44995</v>
      </c>
      <c r="O2839" s="7">
        <v>44995</v>
      </c>
      <c r="P2839" s="9">
        <v>44995</v>
      </c>
      <c r="Q2839" s="9">
        <v>44683</v>
      </c>
      <c r="R2839" s="9" t="s">
        <v>34</v>
      </c>
      <c r="S2839" s="16" t="s">
        <v>94</v>
      </c>
      <c r="T2839" s="16" t="s">
        <v>314</v>
      </c>
      <c r="U2839" s="16"/>
      <c r="V2839" s="16"/>
      <c r="W2839" s="16" t="s">
        <v>74</v>
      </c>
      <c r="X2839" s="16" t="s">
        <v>55</v>
      </c>
      <c r="Y2839">
        <v>7</v>
      </c>
      <c r="Z2839">
        <v>10</v>
      </c>
      <c r="AA2839">
        <v>7</v>
      </c>
      <c r="AB2839">
        <v>6</v>
      </c>
      <c r="AC2839">
        <v>0.5</v>
      </c>
      <c r="AD2839">
        <v>11</v>
      </c>
      <c r="AE2839" t="s">
        <v>2263</v>
      </c>
    </row>
    <row r="2840" spans="1:31" x14ac:dyDescent="0.25">
      <c r="A2840" s="16" t="s">
        <v>23</v>
      </c>
      <c r="B2840" s="16" t="s">
        <v>39</v>
      </c>
      <c r="C2840" s="16" t="s">
        <v>836</v>
      </c>
      <c r="D2840" s="16" t="s">
        <v>62</v>
      </c>
      <c r="E2840" s="16" t="s">
        <v>41</v>
      </c>
      <c r="F2840" s="16" t="s">
        <v>28</v>
      </c>
      <c r="G2840" s="16" t="s">
        <v>160</v>
      </c>
      <c r="H2840" s="16" t="s">
        <v>155</v>
      </c>
      <c r="I2840" s="16" t="s">
        <v>155</v>
      </c>
      <c r="J2840" s="16" t="s">
        <v>304</v>
      </c>
      <c r="K2840" s="16" t="s">
        <v>47</v>
      </c>
      <c r="L2840" s="9"/>
      <c r="M2840" s="9">
        <v>45094</v>
      </c>
      <c r="N2840" s="9">
        <v>44995</v>
      </c>
      <c r="O2840" s="7">
        <v>44995</v>
      </c>
      <c r="P2840" s="9">
        <v>44995</v>
      </c>
      <c r="Q2840" s="9">
        <v>44729</v>
      </c>
      <c r="R2840" s="9" t="s">
        <v>34</v>
      </c>
      <c r="S2840" s="16" t="s">
        <v>94</v>
      </c>
      <c r="T2840" s="16" t="s">
        <v>314</v>
      </c>
      <c r="U2840" s="16"/>
      <c r="V2840" s="16"/>
      <c r="W2840" s="16" t="s">
        <v>74</v>
      </c>
      <c r="X2840" s="16" t="s">
        <v>55</v>
      </c>
      <c r="Y2840">
        <v>7</v>
      </c>
      <c r="Z2840">
        <v>10</v>
      </c>
      <c r="AA2840">
        <v>7</v>
      </c>
      <c r="AB2840">
        <v>6</v>
      </c>
      <c r="AC2840">
        <v>0.5</v>
      </c>
      <c r="AD2840">
        <v>11</v>
      </c>
      <c r="AE2840" t="s">
        <v>2264</v>
      </c>
    </row>
    <row r="2841" spans="1:31" x14ac:dyDescent="0.25">
      <c r="A2841" s="16" t="s">
        <v>23</v>
      </c>
      <c r="B2841" s="16" t="s">
        <v>39</v>
      </c>
      <c r="C2841" s="16" t="s">
        <v>836</v>
      </c>
      <c r="D2841" s="16" t="s">
        <v>62</v>
      </c>
      <c r="E2841" s="16" t="s">
        <v>41</v>
      </c>
      <c r="F2841" s="16" t="s">
        <v>28</v>
      </c>
      <c r="G2841" s="16" t="s">
        <v>160</v>
      </c>
      <c r="H2841" s="16" t="s">
        <v>155</v>
      </c>
      <c r="I2841" s="16" t="s">
        <v>155</v>
      </c>
      <c r="J2841" s="16" t="s">
        <v>304</v>
      </c>
      <c r="K2841" s="16" t="s">
        <v>112</v>
      </c>
      <c r="L2841" s="9"/>
      <c r="M2841" s="9">
        <v>45003</v>
      </c>
      <c r="N2841" s="9">
        <v>44995</v>
      </c>
      <c r="O2841" s="7">
        <v>44995</v>
      </c>
      <c r="P2841" s="9">
        <v>44995</v>
      </c>
      <c r="Q2841" s="9">
        <v>44638</v>
      </c>
      <c r="R2841" s="9" t="s">
        <v>34</v>
      </c>
      <c r="S2841" s="16" t="s">
        <v>94</v>
      </c>
      <c r="T2841" s="16" t="s">
        <v>314</v>
      </c>
      <c r="U2841" s="16"/>
      <c r="V2841" s="16"/>
      <c r="W2841" s="16" t="s">
        <v>74</v>
      </c>
      <c r="X2841" s="16" t="s">
        <v>55</v>
      </c>
      <c r="Y2841">
        <v>7</v>
      </c>
      <c r="Z2841">
        <v>10</v>
      </c>
      <c r="AA2841">
        <v>7</v>
      </c>
      <c r="AB2841">
        <v>6</v>
      </c>
      <c r="AC2841">
        <v>0.5</v>
      </c>
      <c r="AD2841">
        <v>11</v>
      </c>
      <c r="AE2841" t="s">
        <v>1531</v>
      </c>
    </row>
    <row r="2842" spans="1:31" x14ac:dyDescent="0.25">
      <c r="A2842" s="16" t="s">
        <v>3138</v>
      </c>
      <c r="B2842" s="16" t="s">
        <v>24</v>
      </c>
      <c r="C2842" s="16" t="s">
        <v>836</v>
      </c>
      <c r="D2842" s="16" t="s">
        <v>62</v>
      </c>
      <c r="E2842" s="16" t="s">
        <v>41</v>
      </c>
      <c r="F2842" s="16" t="s">
        <v>28</v>
      </c>
      <c r="G2842" s="16" t="s">
        <v>160</v>
      </c>
      <c r="H2842" s="16" t="s">
        <v>155</v>
      </c>
      <c r="I2842" s="16" t="s">
        <v>155</v>
      </c>
      <c r="J2842" s="16" t="s">
        <v>304</v>
      </c>
      <c r="K2842" s="16" t="s">
        <v>102</v>
      </c>
      <c r="L2842" s="9"/>
      <c r="M2842" s="9">
        <v>44975</v>
      </c>
      <c r="N2842" s="9">
        <v>44995</v>
      </c>
      <c r="O2842" s="7">
        <v>44995</v>
      </c>
      <c r="P2842" s="9">
        <v>44995</v>
      </c>
      <c r="Q2842" s="9">
        <v>44729</v>
      </c>
      <c r="R2842" s="9" t="s">
        <v>34</v>
      </c>
      <c r="S2842" s="16" t="s">
        <v>94</v>
      </c>
      <c r="T2842" s="16" t="s">
        <v>314</v>
      </c>
      <c r="U2842" s="16"/>
      <c r="V2842" s="16"/>
      <c r="W2842" s="16"/>
      <c r="X2842" s="16" t="s">
        <v>55</v>
      </c>
      <c r="Y2842">
        <v>7</v>
      </c>
      <c r="Z2842">
        <v>10</v>
      </c>
      <c r="AA2842">
        <v>7</v>
      </c>
      <c r="AB2842">
        <v>6</v>
      </c>
      <c r="AC2842">
        <v>0.5</v>
      </c>
      <c r="AD2842">
        <v>11</v>
      </c>
      <c r="AE2842" t="s">
        <v>2265</v>
      </c>
    </row>
    <row r="2843" spans="1:31" x14ac:dyDescent="0.25">
      <c r="A2843" s="16" t="s">
        <v>23</v>
      </c>
      <c r="B2843" s="16" t="s">
        <v>39</v>
      </c>
      <c r="C2843" s="16" t="s">
        <v>836</v>
      </c>
      <c r="D2843" s="16" t="s">
        <v>62</v>
      </c>
      <c r="E2843" s="16" t="s">
        <v>41</v>
      </c>
      <c r="F2843" s="16" t="s">
        <v>28</v>
      </c>
      <c r="G2843" s="16" t="s">
        <v>160</v>
      </c>
      <c r="H2843" s="16" t="s">
        <v>155</v>
      </c>
      <c r="I2843" s="16" t="s">
        <v>155</v>
      </c>
      <c r="J2843" s="16" t="s">
        <v>304</v>
      </c>
      <c r="K2843" s="16" t="s">
        <v>224</v>
      </c>
      <c r="L2843" s="9"/>
      <c r="M2843" s="9">
        <v>45003</v>
      </c>
      <c r="N2843" s="9">
        <v>44995</v>
      </c>
      <c r="O2843" s="7">
        <v>44995</v>
      </c>
      <c r="P2843" s="9">
        <v>44995</v>
      </c>
      <c r="Q2843" s="9"/>
      <c r="R2843" s="9" t="s">
        <v>34</v>
      </c>
      <c r="S2843" s="16" t="s">
        <v>94</v>
      </c>
      <c r="T2843" s="16" t="s">
        <v>314</v>
      </c>
      <c r="U2843" s="16"/>
      <c r="V2843" s="16"/>
      <c r="W2843" s="16" t="s">
        <v>74</v>
      </c>
      <c r="X2843" s="16" t="s">
        <v>55</v>
      </c>
      <c r="Y2843">
        <v>7</v>
      </c>
      <c r="Z2843">
        <v>10</v>
      </c>
      <c r="AA2843">
        <v>7</v>
      </c>
      <c r="AB2843">
        <v>6</v>
      </c>
      <c r="AC2843">
        <v>0.5</v>
      </c>
      <c r="AD2843">
        <v>11</v>
      </c>
      <c r="AE2843" t="s">
        <v>2266</v>
      </c>
    </row>
    <row r="2844" spans="1:31" x14ac:dyDescent="0.25">
      <c r="A2844" s="16" t="s">
        <v>23</v>
      </c>
      <c r="B2844" s="16" t="s">
        <v>39</v>
      </c>
      <c r="C2844" s="16" t="s">
        <v>836</v>
      </c>
      <c r="D2844" s="16" t="s">
        <v>62</v>
      </c>
      <c r="E2844" s="16" t="s">
        <v>41</v>
      </c>
      <c r="F2844" s="16" t="s">
        <v>349</v>
      </c>
      <c r="G2844" s="16" t="s">
        <v>3237</v>
      </c>
      <c r="H2844" s="16" t="s">
        <v>155</v>
      </c>
      <c r="I2844" s="16" t="s">
        <v>155</v>
      </c>
      <c r="J2844" s="16" t="s">
        <v>304</v>
      </c>
      <c r="K2844" s="16" t="s">
        <v>53</v>
      </c>
      <c r="L2844" s="9"/>
      <c r="M2844" s="9">
        <v>45361</v>
      </c>
      <c r="N2844" s="9">
        <v>45361</v>
      </c>
      <c r="O2844" s="7">
        <v>45361</v>
      </c>
      <c r="P2844" s="9"/>
      <c r="Q2844" s="9"/>
      <c r="R2844" s="9" t="s">
        <v>93</v>
      </c>
      <c r="S2844" s="16" t="s">
        <v>94</v>
      </c>
      <c r="T2844" s="16" t="s">
        <v>314</v>
      </c>
      <c r="U2844" s="16"/>
      <c r="V2844" s="16"/>
      <c r="W2844" s="16" t="s">
        <v>74</v>
      </c>
      <c r="X2844" s="16" t="s">
        <v>55</v>
      </c>
      <c r="Y2844">
        <v>7</v>
      </c>
      <c r="Z2844">
        <v>10</v>
      </c>
      <c r="AA2844">
        <v>7</v>
      </c>
      <c r="AB2844">
        <v>6</v>
      </c>
      <c r="AC2844">
        <v>0.5</v>
      </c>
      <c r="AD2844">
        <v>11</v>
      </c>
      <c r="AE2844" t="s">
        <v>4202</v>
      </c>
    </row>
    <row r="2845" spans="1:31" x14ac:dyDescent="0.25">
      <c r="A2845" s="16" t="s">
        <v>3138</v>
      </c>
      <c r="B2845" s="16" t="s">
        <v>24</v>
      </c>
      <c r="C2845" s="16" t="s">
        <v>836</v>
      </c>
      <c r="D2845" s="16" t="s">
        <v>62</v>
      </c>
      <c r="E2845" s="16" t="s">
        <v>41</v>
      </c>
      <c r="F2845" s="16" t="s">
        <v>349</v>
      </c>
      <c r="G2845" s="16" t="s">
        <v>3237</v>
      </c>
      <c r="H2845" s="16" t="s">
        <v>155</v>
      </c>
      <c r="I2845" s="16" t="s">
        <v>155</v>
      </c>
      <c r="J2845" s="16" t="s">
        <v>304</v>
      </c>
      <c r="K2845" s="16" t="s">
        <v>306</v>
      </c>
      <c r="L2845" s="9"/>
      <c r="M2845" s="9">
        <v>45361</v>
      </c>
      <c r="N2845" s="9">
        <v>45361</v>
      </c>
      <c r="O2845" s="7">
        <v>45361</v>
      </c>
      <c r="P2845" s="9"/>
      <c r="Q2845" s="9"/>
      <c r="R2845" s="9" t="s">
        <v>93</v>
      </c>
      <c r="S2845" s="16" t="s">
        <v>94</v>
      </c>
      <c r="T2845" s="16" t="s">
        <v>314</v>
      </c>
      <c r="U2845" s="16"/>
      <c r="V2845" s="16"/>
      <c r="W2845" s="16"/>
      <c r="X2845" s="16" t="s">
        <v>55</v>
      </c>
      <c r="Y2845">
        <v>7</v>
      </c>
      <c r="Z2845">
        <v>10</v>
      </c>
      <c r="AA2845">
        <v>7</v>
      </c>
      <c r="AB2845">
        <v>6</v>
      </c>
      <c r="AC2845">
        <v>0.5</v>
      </c>
      <c r="AD2845">
        <v>11</v>
      </c>
      <c r="AE2845" t="s">
        <v>3494</v>
      </c>
    </row>
    <row r="2846" spans="1:31" x14ac:dyDescent="0.25">
      <c r="A2846" s="16" t="s">
        <v>23</v>
      </c>
      <c r="B2846" s="16" t="s">
        <v>39</v>
      </c>
      <c r="C2846" s="16" t="s">
        <v>836</v>
      </c>
      <c r="D2846" s="16" t="s">
        <v>62</v>
      </c>
      <c r="E2846" s="16" t="s">
        <v>41</v>
      </c>
      <c r="F2846" s="16" t="s">
        <v>349</v>
      </c>
      <c r="G2846" s="16" t="s">
        <v>3237</v>
      </c>
      <c r="H2846" s="16" t="s">
        <v>155</v>
      </c>
      <c r="I2846" s="16" t="s">
        <v>155</v>
      </c>
      <c r="J2846" s="16" t="s">
        <v>304</v>
      </c>
      <c r="K2846" s="16" t="s">
        <v>64</v>
      </c>
      <c r="L2846" s="9"/>
      <c r="M2846" s="9">
        <v>45361</v>
      </c>
      <c r="N2846" s="9">
        <v>45361</v>
      </c>
      <c r="O2846" s="7">
        <v>45361</v>
      </c>
      <c r="P2846" s="9"/>
      <c r="Q2846" s="9"/>
      <c r="R2846" s="9" t="s">
        <v>93</v>
      </c>
      <c r="S2846" s="16" t="s">
        <v>94</v>
      </c>
      <c r="T2846" s="16" t="s">
        <v>314</v>
      </c>
      <c r="U2846" s="16"/>
      <c r="V2846" s="16"/>
      <c r="W2846" s="16" t="s">
        <v>74</v>
      </c>
      <c r="X2846" s="16" t="s">
        <v>55</v>
      </c>
      <c r="Y2846">
        <v>7</v>
      </c>
      <c r="Z2846">
        <v>10</v>
      </c>
      <c r="AA2846">
        <v>7</v>
      </c>
      <c r="AB2846">
        <v>6</v>
      </c>
      <c r="AC2846">
        <v>0.5</v>
      </c>
      <c r="AD2846">
        <v>11</v>
      </c>
      <c r="AE2846" t="s">
        <v>4203</v>
      </c>
    </row>
    <row r="2847" spans="1:31" x14ac:dyDescent="0.25">
      <c r="A2847" s="16" t="s">
        <v>23</v>
      </c>
      <c r="B2847" s="16" t="s">
        <v>39</v>
      </c>
      <c r="C2847" s="16" t="s">
        <v>836</v>
      </c>
      <c r="D2847" s="16" t="s">
        <v>62</v>
      </c>
      <c r="E2847" s="16" t="s">
        <v>41</v>
      </c>
      <c r="F2847" s="16" t="s">
        <v>349</v>
      </c>
      <c r="G2847" s="16" t="s">
        <v>3237</v>
      </c>
      <c r="H2847" s="16" t="s">
        <v>155</v>
      </c>
      <c r="I2847" s="16" t="s">
        <v>155</v>
      </c>
      <c r="J2847" s="16" t="s">
        <v>304</v>
      </c>
      <c r="K2847" s="16" t="s">
        <v>47</v>
      </c>
      <c r="L2847" s="9"/>
      <c r="M2847" s="9">
        <v>45361</v>
      </c>
      <c r="N2847" s="9">
        <v>45361</v>
      </c>
      <c r="O2847" s="7">
        <v>45361</v>
      </c>
      <c r="P2847" s="9"/>
      <c r="Q2847" s="9"/>
      <c r="R2847" s="9" t="s">
        <v>93</v>
      </c>
      <c r="S2847" s="16" t="s">
        <v>94</v>
      </c>
      <c r="T2847" s="16" t="s">
        <v>314</v>
      </c>
      <c r="U2847" s="16"/>
      <c r="V2847" s="16"/>
      <c r="W2847" s="16" t="s">
        <v>74</v>
      </c>
      <c r="X2847" s="16" t="s">
        <v>55</v>
      </c>
      <c r="Y2847">
        <v>7</v>
      </c>
      <c r="Z2847">
        <v>10</v>
      </c>
      <c r="AA2847">
        <v>7</v>
      </c>
      <c r="AB2847">
        <v>6</v>
      </c>
      <c r="AC2847">
        <v>0.5</v>
      </c>
      <c r="AD2847">
        <v>11</v>
      </c>
      <c r="AE2847" t="s">
        <v>4204</v>
      </c>
    </row>
    <row r="2848" spans="1:31" x14ac:dyDescent="0.25">
      <c r="A2848" s="16" t="s">
        <v>23</v>
      </c>
      <c r="B2848" s="16" t="s">
        <v>39</v>
      </c>
      <c r="C2848" s="16" t="s">
        <v>836</v>
      </c>
      <c r="D2848" s="16" t="s">
        <v>62</v>
      </c>
      <c r="E2848" s="16" t="s">
        <v>41</v>
      </c>
      <c r="F2848" s="16" t="s">
        <v>349</v>
      </c>
      <c r="G2848" s="16" t="s">
        <v>3237</v>
      </c>
      <c r="H2848" s="16" t="s">
        <v>155</v>
      </c>
      <c r="I2848" s="16" t="s">
        <v>155</v>
      </c>
      <c r="J2848" s="16" t="s">
        <v>304</v>
      </c>
      <c r="K2848" s="16" t="s">
        <v>112</v>
      </c>
      <c r="L2848" s="9"/>
      <c r="M2848" s="9">
        <v>45361</v>
      </c>
      <c r="N2848" s="9">
        <v>45361</v>
      </c>
      <c r="O2848" s="7">
        <v>45361</v>
      </c>
      <c r="P2848" s="9"/>
      <c r="Q2848" s="9"/>
      <c r="R2848" s="9" t="s">
        <v>93</v>
      </c>
      <c r="S2848" s="16" t="s">
        <v>94</v>
      </c>
      <c r="T2848" s="16" t="s">
        <v>314</v>
      </c>
      <c r="U2848" s="16"/>
      <c r="V2848" s="16"/>
      <c r="W2848" s="16" t="s">
        <v>74</v>
      </c>
      <c r="X2848" s="16" t="s">
        <v>55</v>
      </c>
      <c r="Y2848">
        <v>7</v>
      </c>
      <c r="Z2848">
        <v>10</v>
      </c>
      <c r="AA2848">
        <v>7</v>
      </c>
      <c r="AB2848">
        <v>6</v>
      </c>
      <c r="AC2848">
        <v>0.5</v>
      </c>
      <c r="AD2848">
        <v>11</v>
      </c>
      <c r="AE2848" t="s">
        <v>4205</v>
      </c>
    </row>
    <row r="2849" spans="1:31" x14ac:dyDescent="0.25">
      <c r="A2849" s="16" t="s">
        <v>23</v>
      </c>
      <c r="B2849" s="16" t="s">
        <v>39</v>
      </c>
      <c r="C2849" s="16" t="s">
        <v>836</v>
      </c>
      <c r="D2849" s="16" t="s">
        <v>62</v>
      </c>
      <c r="E2849" s="16" t="s">
        <v>41</v>
      </c>
      <c r="F2849" s="16" t="s">
        <v>349</v>
      </c>
      <c r="G2849" s="16" t="s">
        <v>3237</v>
      </c>
      <c r="H2849" s="16" t="s">
        <v>155</v>
      </c>
      <c r="I2849" s="16" t="s">
        <v>155</v>
      </c>
      <c r="J2849" s="16" t="s">
        <v>304</v>
      </c>
      <c r="K2849" s="16" t="s">
        <v>224</v>
      </c>
      <c r="L2849" s="9"/>
      <c r="M2849" s="9">
        <v>45361</v>
      </c>
      <c r="N2849" s="9">
        <v>45361</v>
      </c>
      <c r="O2849" s="7">
        <v>45361</v>
      </c>
      <c r="P2849" s="9"/>
      <c r="Q2849" s="9"/>
      <c r="R2849" s="9" t="s">
        <v>93</v>
      </c>
      <c r="S2849" s="16" t="s">
        <v>94</v>
      </c>
      <c r="T2849" s="16" t="s">
        <v>314</v>
      </c>
      <c r="U2849" s="16"/>
      <c r="V2849" s="16"/>
      <c r="W2849" s="16" t="s">
        <v>74</v>
      </c>
      <c r="X2849" s="16" t="s">
        <v>55</v>
      </c>
      <c r="Y2849">
        <v>7</v>
      </c>
      <c r="Z2849">
        <v>10</v>
      </c>
      <c r="AA2849">
        <v>7</v>
      </c>
      <c r="AB2849">
        <v>6</v>
      </c>
      <c r="AC2849">
        <v>0.5</v>
      </c>
      <c r="AD2849">
        <v>11</v>
      </c>
      <c r="AE2849" t="s">
        <v>4206</v>
      </c>
    </row>
    <row r="2850" spans="1:31" x14ac:dyDescent="0.25">
      <c r="A2850" s="16" t="s">
        <v>23</v>
      </c>
      <c r="B2850" s="16" t="s">
        <v>39</v>
      </c>
      <c r="C2850" s="16" t="s">
        <v>836</v>
      </c>
      <c r="D2850" s="16" t="s">
        <v>62</v>
      </c>
      <c r="E2850" s="16" t="s">
        <v>41</v>
      </c>
      <c r="F2850" s="16" t="s">
        <v>349</v>
      </c>
      <c r="G2850" s="16" t="s">
        <v>3237</v>
      </c>
      <c r="H2850" s="16" t="s">
        <v>155</v>
      </c>
      <c r="I2850" s="16" t="s">
        <v>155</v>
      </c>
      <c r="J2850" s="16" t="s">
        <v>304</v>
      </c>
      <c r="K2850" s="16" t="s">
        <v>5125</v>
      </c>
      <c r="L2850" s="9"/>
      <c r="M2850" s="9">
        <v>45361</v>
      </c>
      <c r="N2850" s="9">
        <v>45361</v>
      </c>
      <c r="O2850" s="7">
        <v>45361</v>
      </c>
      <c r="P2850" s="9"/>
      <c r="Q2850" s="9"/>
      <c r="R2850" s="9" t="s">
        <v>93</v>
      </c>
      <c r="S2850" s="16" t="s">
        <v>94</v>
      </c>
      <c r="T2850" s="16" t="s">
        <v>314</v>
      </c>
      <c r="U2850" s="16"/>
      <c r="V2850" s="16"/>
      <c r="W2850" s="16" t="s">
        <v>74</v>
      </c>
      <c r="X2850" s="16" t="s">
        <v>55</v>
      </c>
      <c r="Y2850">
        <v>7</v>
      </c>
      <c r="Z2850">
        <v>10</v>
      </c>
      <c r="AA2850">
        <v>7</v>
      </c>
      <c r="AB2850">
        <v>6</v>
      </c>
      <c r="AC2850">
        <v>0.5</v>
      </c>
      <c r="AD2850">
        <v>11</v>
      </c>
      <c r="AE2850" t="s">
        <v>5126</v>
      </c>
    </row>
    <row r="2851" spans="1:31" x14ac:dyDescent="0.25">
      <c r="A2851" s="16" t="s">
        <v>3138</v>
      </c>
      <c r="B2851" s="16" t="s">
        <v>24</v>
      </c>
      <c r="C2851" s="16" t="s">
        <v>836</v>
      </c>
      <c r="D2851" s="16" t="s">
        <v>62</v>
      </c>
      <c r="E2851" s="16" t="s">
        <v>41</v>
      </c>
      <c r="F2851" s="16" t="s">
        <v>349</v>
      </c>
      <c r="G2851" s="16" t="s">
        <v>3237</v>
      </c>
      <c r="H2851" s="16" t="s">
        <v>155</v>
      </c>
      <c r="I2851" s="16" t="s">
        <v>155</v>
      </c>
      <c r="J2851" s="16" t="s">
        <v>304</v>
      </c>
      <c r="K2851" s="16" t="s">
        <v>989</v>
      </c>
      <c r="L2851" s="9"/>
      <c r="M2851" s="9">
        <v>45361</v>
      </c>
      <c r="N2851" s="9">
        <v>45361</v>
      </c>
      <c r="O2851" s="7">
        <v>45361</v>
      </c>
      <c r="P2851" s="9"/>
      <c r="Q2851" s="9"/>
      <c r="R2851" s="9" t="s">
        <v>93</v>
      </c>
      <c r="S2851" s="16" t="s">
        <v>94</v>
      </c>
      <c r="T2851" s="16" t="s">
        <v>314</v>
      </c>
      <c r="U2851" s="16"/>
      <c r="V2851" s="16"/>
      <c r="W2851" s="16" t="s">
        <v>74</v>
      </c>
      <c r="X2851" s="16" t="s">
        <v>55</v>
      </c>
      <c r="Y2851">
        <v>7</v>
      </c>
      <c r="Z2851">
        <v>10</v>
      </c>
      <c r="AA2851">
        <v>7</v>
      </c>
      <c r="AB2851">
        <v>6</v>
      </c>
      <c r="AC2851">
        <v>0.5</v>
      </c>
      <c r="AD2851">
        <v>11</v>
      </c>
      <c r="AE2851" t="s">
        <v>5127</v>
      </c>
    </row>
    <row r="2852" spans="1:31" x14ac:dyDescent="0.25">
      <c r="A2852" s="16" t="s">
        <v>23</v>
      </c>
      <c r="B2852" s="16" t="s">
        <v>39</v>
      </c>
      <c r="C2852" s="16" t="s">
        <v>837</v>
      </c>
      <c r="D2852" s="16" t="s">
        <v>26</v>
      </c>
      <c r="E2852" s="16" t="s">
        <v>41</v>
      </c>
      <c r="F2852" s="16" t="s">
        <v>28</v>
      </c>
      <c r="G2852" s="16" t="s">
        <v>42</v>
      </c>
      <c r="H2852" s="16" t="s">
        <v>150</v>
      </c>
      <c r="I2852" s="16" t="s">
        <v>43</v>
      </c>
      <c r="J2852" s="16" t="s">
        <v>44</v>
      </c>
      <c r="K2852" s="16" t="s">
        <v>217</v>
      </c>
      <c r="L2852" s="9">
        <v>45071</v>
      </c>
      <c r="M2852" s="9">
        <v>45071</v>
      </c>
      <c r="N2852" s="9">
        <v>45071</v>
      </c>
      <c r="O2852" s="7">
        <v>45071</v>
      </c>
      <c r="P2852" s="9"/>
      <c r="Q2852" s="9"/>
      <c r="R2852" s="9" t="s">
        <v>34</v>
      </c>
      <c r="S2852" s="16" t="s">
        <v>35</v>
      </c>
      <c r="T2852" s="16" t="s">
        <v>36</v>
      </c>
      <c r="U2852" s="16"/>
      <c r="V2852" s="16"/>
      <c r="W2852" s="16" t="s">
        <v>96</v>
      </c>
      <c r="X2852" s="16" t="s">
        <v>55</v>
      </c>
      <c r="Y2852">
        <v>3</v>
      </c>
      <c r="Z2852">
        <v>5</v>
      </c>
      <c r="AA2852">
        <v>1.5</v>
      </c>
      <c r="AB2852">
        <v>6</v>
      </c>
      <c r="AC2852">
        <v>0.5</v>
      </c>
      <c r="AD2852">
        <v>3</v>
      </c>
      <c r="AE2852" t="s">
        <v>2285</v>
      </c>
    </row>
    <row r="2853" spans="1:31" x14ac:dyDescent="0.25">
      <c r="A2853" s="16" t="s">
        <v>23</v>
      </c>
      <c r="B2853" s="16" t="s">
        <v>39</v>
      </c>
      <c r="C2853" s="16" t="s">
        <v>837</v>
      </c>
      <c r="D2853" s="16" t="s">
        <v>26</v>
      </c>
      <c r="E2853" s="16" t="s">
        <v>41</v>
      </c>
      <c r="F2853" s="16" t="s">
        <v>28</v>
      </c>
      <c r="G2853" s="16" t="s">
        <v>69</v>
      </c>
      <c r="H2853" s="16" t="s">
        <v>70</v>
      </c>
      <c r="I2853" s="16" t="s">
        <v>43</v>
      </c>
      <c r="J2853" s="16" t="s">
        <v>44</v>
      </c>
      <c r="K2853" s="16" t="s">
        <v>838</v>
      </c>
      <c r="L2853" s="9">
        <v>45107</v>
      </c>
      <c r="M2853" s="9"/>
      <c r="N2853" s="9">
        <v>45107</v>
      </c>
      <c r="O2853" s="7">
        <v>45107</v>
      </c>
      <c r="P2853" s="9"/>
      <c r="Q2853" s="9"/>
      <c r="R2853" s="9" t="s">
        <v>34</v>
      </c>
      <c r="S2853" s="16" t="s">
        <v>35</v>
      </c>
      <c r="T2853" s="16" t="s">
        <v>36</v>
      </c>
      <c r="U2853" s="16"/>
      <c r="V2853" s="16"/>
      <c r="W2853" s="16" t="s">
        <v>96</v>
      </c>
      <c r="X2853" s="16" t="s">
        <v>55</v>
      </c>
      <c r="Y2853">
        <v>3</v>
      </c>
      <c r="Z2853">
        <v>5</v>
      </c>
      <c r="AA2853">
        <v>1.5</v>
      </c>
      <c r="AB2853">
        <v>6</v>
      </c>
      <c r="AC2853">
        <v>0.5</v>
      </c>
      <c r="AD2853">
        <v>3</v>
      </c>
      <c r="AE2853" t="s">
        <v>2267</v>
      </c>
    </row>
    <row r="2854" spans="1:31" x14ac:dyDescent="0.25">
      <c r="A2854" s="16" t="s">
        <v>23</v>
      </c>
      <c r="B2854" s="16" t="s">
        <v>39</v>
      </c>
      <c r="C2854" s="16" t="s">
        <v>837</v>
      </c>
      <c r="D2854" s="16" t="s">
        <v>26</v>
      </c>
      <c r="E2854" s="16" t="s">
        <v>41</v>
      </c>
      <c r="F2854" s="16" t="s">
        <v>28</v>
      </c>
      <c r="G2854" s="16" t="s">
        <v>42</v>
      </c>
      <c r="H2854" s="16" t="s">
        <v>43</v>
      </c>
      <c r="I2854" s="16" t="s">
        <v>43</v>
      </c>
      <c r="J2854" s="16" t="s">
        <v>44</v>
      </c>
      <c r="K2854" s="16" t="s">
        <v>53</v>
      </c>
      <c r="L2854" s="9"/>
      <c r="M2854" s="9">
        <v>44960</v>
      </c>
      <c r="N2854" s="9">
        <v>44960</v>
      </c>
      <c r="O2854" s="7">
        <v>44960</v>
      </c>
      <c r="P2854" s="9">
        <v>44960</v>
      </c>
      <c r="Q2854" s="9">
        <v>44593</v>
      </c>
      <c r="R2854" s="9" t="s">
        <v>34</v>
      </c>
      <c r="S2854" s="16" t="s">
        <v>35</v>
      </c>
      <c r="T2854" s="16" t="s">
        <v>36</v>
      </c>
      <c r="U2854" s="16"/>
      <c r="V2854" s="16"/>
      <c r="W2854" s="16" t="s">
        <v>96</v>
      </c>
      <c r="X2854" s="16" t="s">
        <v>55</v>
      </c>
      <c r="Y2854">
        <v>3</v>
      </c>
      <c r="Z2854">
        <v>5</v>
      </c>
      <c r="AA2854">
        <v>1.5</v>
      </c>
      <c r="AB2854">
        <v>6</v>
      </c>
      <c r="AC2854">
        <v>0.5</v>
      </c>
      <c r="AD2854">
        <v>3</v>
      </c>
      <c r="AE2854" t="s">
        <v>2268</v>
      </c>
    </row>
    <row r="2855" spans="1:31" x14ac:dyDescent="0.25">
      <c r="A2855" s="16" t="s">
        <v>23</v>
      </c>
      <c r="B2855" s="16" t="s">
        <v>39</v>
      </c>
      <c r="C2855" s="16" t="s">
        <v>837</v>
      </c>
      <c r="D2855" s="16" t="s">
        <v>26</v>
      </c>
      <c r="E2855" s="16" t="s">
        <v>41</v>
      </c>
      <c r="F2855" s="16" t="s">
        <v>28</v>
      </c>
      <c r="G2855" s="16" t="s">
        <v>42</v>
      </c>
      <c r="H2855" s="16" t="s">
        <v>43</v>
      </c>
      <c r="I2855" s="16" t="s">
        <v>43</v>
      </c>
      <c r="J2855" s="16" t="s">
        <v>44</v>
      </c>
      <c r="K2855" s="16" t="s">
        <v>108</v>
      </c>
      <c r="L2855" s="9"/>
      <c r="M2855" s="9">
        <v>44900</v>
      </c>
      <c r="N2855" s="9">
        <v>44900</v>
      </c>
      <c r="O2855" s="7">
        <v>44900</v>
      </c>
      <c r="P2855" s="9">
        <v>44900</v>
      </c>
      <c r="Q2855" s="9"/>
      <c r="R2855" s="9" t="s">
        <v>34</v>
      </c>
      <c r="S2855" s="16" t="s">
        <v>35</v>
      </c>
      <c r="T2855" s="16" t="s">
        <v>36</v>
      </c>
      <c r="U2855" s="16"/>
      <c r="V2855" s="16"/>
      <c r="W2855" s="16" t="s">
        <v>96</v>
      </c>
      <c r="X2855" s="16" t="s">
        <v>55</v>
      </c>
      <c r="Y2855">
        <v>3</v>
      </c>
      <c r="Z2855">
        <v>5</v>
      </c>
      <c r="AA2855">
        <v>1.5</v>
      </c>
      <c r="AB2855">
        <v>6</v>
      </c>
      <c r="AC2855">
        <v>0.5</v>
      </c>
      <c r="AD2855">
        <v>3</v>
      </c>
      <c r="AE2855" t="s">
        <v>2269</v>
      </c>
    </row>
    <row r="2856" spans="1:31" x14ac:dyDescent="0.25">
      <c r="A2856" s="16" t="s">
        <v>23</v>
      </c>
      <c r="B2856" s="16" t="s">
        <v>39</v>
      </c>
      <c r="C2856" s="16" t="s">
        <v>837</v>
      </c>
      <c r="D2856" s="16" t="s">
        <v>26</v>
      </c>
      <c r="E2856" s="16" t="s">
        <v>41</v>
      </c>
      <c r="F2856" s="16" t="s">
        <v>28</v>
      </c>
      <c r="G2856" s="16" t="s">
        <v>42</v>
      </c>
      <c r="H2856" s="16" t="s">
        <v>43</v>
      </c>
      <c r="I2856" s="16" t="s">
        <v>43</v>
      </c>
      <c r="J2856" s="16" t="s">
        <v>44</v>
      </c>
      <c r="K2856" s="16" t="s">
        <v>196</v>
      </c>
      <c r="L2856" s="9"/>
      <c r="M2856" s="9">
        <v>44960</v>
      </c>
      <c r="N2856" s="9">
        <v>44960</v>
      </c>
      <c r="O2856" s="7">
        <v>44960</v>
      </c>
      <c r="P2856" s="9">
        <v>44960</v>
      </c>
      <c r="Q2856" s="9"/>
      <c r="R2856" s="9" t="s">
        <v>34</v>
      </c>
      <c r="S2856" s="16" t="s">
        <v>35</v>
      </c>
      <c r="T2856" s="16" t="s">
        <v>36</v>
      </c>
      <c r="U2856" s="16"/>
      <c r="V2856" s="16"/>
      <c r="W2856" s="16" t="s">
        <v>96</v>
      </c>
      <c r="X2856" s="16" t="s">
        <v>55</v>
      </c>
      <c r="Y2856">
        <v>3</v>
      </c>
      <c r="Z2856">
        <v>5</v>
      </c>
      <c r="AA2856">
        <v>1.5</v>
      </c>
      <c r="AB2856">
        <v>6</v>
      </c>
      <c r="AC2856">
        <v>0.5</v>
      </c>
      <c r="AD2856">
        <v>3</v>
      </c>
      <c r="AE2856" t="s">
        <v>2270</v>
      </c>
    </row>
    <row r="2857" spans="1:31" x14ac:dyDescent="0.25">
      <c r="A2857" s="16" t="s">
        <v>23</v>
      </c>
      <c r="B2857" s="16" t="s">
        <v>39</v>
      </c>
      <c r="C2857" s="16" t="s">
        <v>837</v>
      </c>
      <c r="D2857" s="16" t="s">
        <v>26</v>
      </c>
      <c r="E2857" s="16" t="s">
        <v>41</v>
      </c>
      <c r="F2857" s="16" t="s">
        <v>28</v>
      </c>
      <c r="G2857" s="16" t="s">
        <v>42</v>
      </c>
      <c r="H2857" s="16" t="s">
        <v>43</v>
      </c>
      <c r="I2857" s="16" t="s">
        <v>43</v>
      </c>
      <c r="J2857" s="16" t="s">
        <v>44</v>
      </c>
      <c r="K2857" s="16" t="s">
        <v>168</v>
      </c>
      <c r="L2857" s="9"/>
      <c r="M2857" s="9">
        <v>44792</v>
      </c>
      <c r="N2857" s="9">
        <v>44792</v>
      </c>
      <c r="O2857" s="7">
        <v>44792</v>
      </c>
      <c r="P2857" s="9"/>
      <c r="Q2857" s="9">
        <v>44792</v>
      </c>
      <c r="R2857" s="9" t="s">
        <v>34</v>
      </c>
      <c r="S2857" s="16" t="s">
        <v>35</v>
      </c>
      <c r="T2857" s="16" t="s">
        <v>36</v>
      </c>
      <c r="U2857" s="16"/>
      <c r="V2857" s="16"/>
      <c r="W2857" s="16" t="s">
        <v>96</v>
      </c>
      <c r="X2857" s="16" t="s">
        <v>55</v>
      </c>
      <c r="Y2857">
        <v>3</v>
      </c>
      <c r="Z2857">
        <v>5</v>
      </c>
      <c r="AA2857">
        <v>1.5</v>
      </c>
      <c r="AB2857">
        <v>6</v>
      </c>
      <c r="AC2857">
        <v>0.5</v>
      </c>
      <c r="AD2857">
        <v>3</v>
      </c>
      <c r="AE2857" t="s">
        <v>2271</v>
      </c>
    </row>
    <row r="2858" spans="1:31" x14ac:dyDescent="0.25">
      <c r="A2858" s="16" t="s">
        <v>23</v>
      </c>
      <c r="B2858" s="16" t="s">
        <v>39</v>
      </c>
      <c r="C2858" s="16" t="s">
        <v>837</v>
      </c>
      <c r="D2858" s="16" t="s">
        <v>26</v>
      </c>
      <c r="E2858" s="16" t="s">
        <v>41</v>
      </c>
      <c r="F2858" s="16" t="s">
        <v>28</v>
      </c>
      <c r="G2858" s="16" t="s">
        <v>42</v>
      </c>
      <c r="H2858" s="16" t="s">
        <v>43</v>
      </c>
      <c r="I2858" s="16" t="s">
        <v>43</v>
      </c>
      <c r="J2858" s="16" t="s">
        <v>44</v>
      </c>
      <c r="K2858" s="16" t="s">
        <v>64</v>
      </c>
      <c r="L2858" s="9"/>
      <c r="M2858" s="9">
        <v>44992</v>
      </c>
      <c r="N2858" s="9">
        <v>44992</v>
      </c>
      <c r="O2858" s="7">
        <v>44992</v>
      </c>
      <c r="P2858" s="9">
        <v>44992</v>
      </c>
      <c r="Q2858" s="9">
        <v>44621</v>
      </c>
      <c r="R2858" s="9" t="s">
        <v>34</v>
      </c>
      <c r="S2858" s="16" t="s">
        <v>35</v>
      </c>
      <c r="T2858" s="16" t="s">
        <v>36</v>
      </c>
      <c r="U2858" s="16"/>
      <c r="V2858" s="16"/>
      <c r="W2858" s="16" t="s">
        <v>96</v>
      </c>
      <c r="X2858" s="16" t="s">
        <v>55</v>
      </c>
      <c r="Y2858">
        <v>3</v>
      </c>
      <c r="Z2858">
        <v>5</v>
      </c>
      <c r="AA2858">
        <v>1.5</v>
      </c>
      <c r="AB2858">
        <v>6</v>
      </c>
      <c r="AC2858">
        <v>0.5</v>
      </c>
      <c r="AD2858">
        <v>3</v>
      </c>
      <c r="AE2858" t="s">
        <v>2272</v>
      </c>
    </row>
    <row r="2859" spans="1:31" x14ac:dyDescent="0.25">
      <c r="A2859" s="16" t="s">
        <v>23</v>
      </c>
      <c r="B2859" s="16" t="s">
        <v>39</v>
      </c>
      <c r="C2859" s="16" t="s">
        <v>837</v>
      </c>
      <c r="D2859" s="16" t="s">
        <v>26</v>
      </c>
      <c r="E2859" s="16" t="s">
        <v>41</v>
      </c>
      <c r="F2859" s="16" t="s">
        <v>28</v>
      </c>
      <c r="G2859" s="16" t="s">
        <v>42</v>
      </c>
      <c r="H2859" s="16" t="s">
        <v>43</v>
      </c>
      <c r="I2859" s="16" t="s">
        <v>43</v>
      </c>
      <c r="J2859" s="16" t="s">
        <v>44</v>
      </c>
      <c r="K2859" s="16" t="s">
        <v>177</v>
      </c>
      <c r="L2859" s="9"/>
      <c r="M2859" s="9">
        <v>44845</v>
      </c>
      <c r="N2859" s="9">
        <v>44845</v>
      </c>
      <c r="O2859" s="7">
        <v>44845</v>
      </c>
      <c r="P2859" s="9"/>
      <c r="Q2859" s="9"/>
      <c r="R2859" s="9" t="s">
        <v>34</v>
      </c>
      <c r="S2859" s="16" t="s">
        <v>35</v>
      </c>
      <c r="T2859" s="16" t="s">
        <v>36</v>
      </c>
      <c r="U2859" s="16"/>
      <c r="V2859" s="16"/>
      <c r="W2859" s="16" t="s">
        <v>96</v>
      </c>
      <c r="X2859" s="16" t="s">
        <v>55</v>
      </c>
      <c r="Y2859">
        <v>3</v>
      </c>
      <c r="Z2859">
        <v>5</v>
      </c>
      <c r="AA2859">
        <v>1.5</v>
      </c>
      <c r="AB2859">
        <v>6</v>
      </c>
      <c r="AC2859">
        <v>0.5</v>
      </c>
      <c r="AD2859">
        <v>3</v>
      </c>
      <c r="AE2859" t="s">
        <v>1798</v>
      </c>
    </row>
    <row r="2860" spans="1:31" x14ac:dyDescent="0.25">
      <c r="A2860" s="16" t="s">
        <v>23</v>
      </c>
      <c r="B2860" s="16" t="s">
        <v>39</v>
      </c>
      <c r="C2860" s="16" t="s">
        <v>837</v>
      </c>
      <c r="D2860" s="16" t="s">
        <v>26</v>
      </c>
      <c r="E2860" s="16" t="s">
        <v>41</v>
      </c>
      <c r="F2860" s="16" t="s">
        <v>28</v>
      </c>
      <c r="G2860" s="16" t="s">
        <v>42</v>
      </c>
      <c r="H2860" s="16" t="s">
        <v>43</v>
      </c>
      <c r="I2860" s="16" t="s">
        <v>43</v>
      </c>
      <c r="J2860" s="16" t="s">
        <v>44</v>
      </c>
      <c r="K2860" s="16" t="s">
        <v>45</v>
      </c>
      <c r="L2860" s="9"/>
      <c r="M2860" s="9">
        <v>44845</v>
      </c>
      <c r="N2860" s="9">
        <v>44845</v>
      </c>
      <c r="O2860" s="7">
        <v>44845</v>
      </c>
      <c r="P2860" s="9"/>
      <c r="Q2860" s="9"/>
      <c r="R2860" s="9" t="s">
        <v>34</v>
      </c>
      <c r="S2860" s="16" t="s">
        <v>35</v>
      </c>
      <c r="T2860" s="16" t="s">
        <v>36</v>
      </c>
      <c r="U2860" s="16"/>
      <c r="V2860" s="16"/>
      <c r="W2860" s="16" t="s">
        <v>96</v>
      </c>
      <c r="X2860" s="16" t="s">
        <v>55</v>
      </c>
      <c r="Y2860">
        <v>3</v>
      </c>
      <c r="Z2860">
        <v>5</v>
      </c>
      <c r="AA2860">
        <v>1.5</v>
      </c>
      <c r="AB2860">
        <v>6</v>
      </c>
      <c r="AC2860">
        <v>0.5</v>
      </c>
      <c r="AD2860">
        <v>3</v>
      </c>
      <c r="AE2860" t="s">
        <v>2273</v>
      </c>
    </row>
    <row r="2861" spans="1:31" x14ac:dyDescent="0.25">
      <c r="A2861" s="16" t="s">
        <v>23</v>
      </c>
      <c r="B2861" s="16" t="s">
        <v>39</v>
      </c>
      <c r="C2861" s="16" t="s">
        <v>837</v>
      </c>
      <c r="D2861" s="16" t="s">
        <v>26</v>
      </c>
      <c r="E2861" s="16" t="s">
        <v>41</v>
      </c>
      <c r="F2861" s="16" t="s">
        <v>28</v>
      </c>
      <c r="G2861" s="16" t="s">
        <v>42</v>
      </c>
      <c r="H2861" s="16" t="s">
        <v>43</v>
      </c>
      <c r="I2861" s="16" t="s">
        <v>43</v>
      </c>
      <c r="J2861" s="16" t="s">
        <v>44</v>
      </c>
      <c r="K2861" s="16" t="s">
        <v>101</v>
      </c>
      <c r="L2861" s="9"/>
      <c r="M2861" s="9">
        <v>44845</v>
      </c>
      <c r="N2861" s="9">
        <v>44845</v>
      </c>
      <c r="O2861" s="7">
        <v>44845</v>
      </c>
      <c r="P2861" s="9"/>
      <c r="Q2861" s="9"/>
      <c r="R2861" s="9" t="s">
        <v>34</v>
      </c>
      <c r="S2861" s="16" t="s">
        <v>35</v>
      </c>
      <c r="T2861" s="16" t="s">
        <v>36</v>
      </c>
      <c r="U2861" s="16"/>
      <c r="V2861" s="16"/>
      <c r="W2861" s="16" t="s">
        <v>96</v>
      </c>
      <c r="X2861" s="16" t="s">
        <v>55</v>
      </c>
      <c r="Y2861">
        <v>3</v>
      </c>
      <c r="Z2861">
        <v>5</v>
      </c>
      <c r="AA2861">
        <v>1.5</v>
      </c>
      <c r="AB2861">
        <v>6</v>
      </c>
      <c r="AC2861">
        <v>0.5</v>
      </c>
      <c r="AD2861">
        <v>3</v>
      </c>
      <c r="AE2861" t="s">
        <v>2274</v>
      </c>
    </row>
    <row r="2862" spans="1:31" x14ac:dyDescent="0.25">
      <c r="A2862" s="16" t="s">
        <v>23</v>
      </c>
      <c r="B2862" s="16" t="s">
        <v>39</v>
      </c>
      <c r="C2862" s="16" t="s">
        <v>837</v>
      </c>
      <c r="D2862" s="16" t="s">
        <v>26</v>
      </c>
      <c r="E2862" s="16" t="s">
        <v>41</v>
      </c>
      <c r="F2862" s="16" t="s">
        <v>28</v>
      </c>
      <c r="G2862" s="16" t="s">
        <v>42</v>
      </c>
      <c r="H2862" s="16" t="s">
        <v>43</v>
      </c>
      <c r="I2862" s="16" t="s">
        <v>43</v>
      </c>
      <c r="J2862" s="16" t="s">
        <v>44</v>
      </c>
      <c r="K2862" s="16" t="s">
        <v>680</v>
      </c>
      <c r="L2862" s="9"/>
      <c r="M2862" s="9">
        <v>44932</v>
      </c>
      <c r="N2862" s="9">
        <v>44932</v>
      </c>
      <c r="O2862" s="7">
        <v>44932</v>
      </c>
      <c r="P2862" s="9">
        <v>44932</v>
      </c>
      <c r="Q2862" s="9">
        <v>44565</v>
      </c>
      <c r="R2862" s="9" t="s">
        <v>34</v>
      </c>
      <c r="S2862" s="16" t="s">
        <v>35</v>
      </c>
      <c r="T2862" s="16" t="s">
        <v>36</v>
      </c>
      <c r="U2862" s="16"/>
      <c r="V2862" s="16"/>
      <c r="W2862" s="16" t="s">
        <v>96</v>
      </c>
      <c r="X2862" s="16" t="s">
        <v>55</v>
      </c>
      <c r="Y2862">
        <v>3</v>
      </c>
      <c r="Z2862">
        <v>5</v>
      </c>
      <c r="AA2862">
        <v>1.5</v>
      </c>
      <c r="AB2862">
        <v>6</v>
      </c>
      <c r="AC2862">
        <v>0.5</v>
      </c>
      <c r="AD2862">
        <v>3</v>
      </c>
      <c r="AE2862" t="s">
        <v>2275</v>
      </c>
    </row>
    <row r="2863" spans="1:31" x14ac:dyDescent="0.25">
      <c r="A2863" s="16" t="s">
        <v>23</v>
      </c>
      <c r="B2863" s="16" t="s">
        <v>39</v>
      </c>
      <c r="C2863" s="16" t="s">
        <v>837</v>
      </c>
      <c r="D2863" s="16" t="s">
        <v>26</v>
      </c>
      <c r="E2863" s="16" t="s">
        <v>41</v>
      </c>
      <c r="F2863" s="16" t="s">
        <v>28</v>
      </c>
      <c r="G2863" s="16" t="s">
        <v>42</v>
      </c>
      <c r="H2863" s="16" t="s">
        <v>43</v>
      </c>
      <c r="I2863" s="16" t="s">
        <v>43</v>
      </c>
      <c r="J2863" s="16" t="s">
        <v>44</v>
      </c>
      <c r="K2863" s="16" t="s">
        <v>681</v>
      </c>
      <c r="L2863" s="9"/>
      <c r="M2863" s="9">
        <v>44932</v>
      </c>
      <c r="N2863" s="9">
        <v>44932</v>
      </c>
      <c r="O2863" s="7">
        <v>44932</v>
      </c>
      <c r="P2863" s="9">
        <v>44932</v>
      </c>
      <c r="Q2863" s="9"/>
      <c r="R2863" s="9" t="s">
        <v>34</v>
      </c>
      <c r="S2863" s="16" t="s">
        <v>35</v>
      </c>
      <c r="T2863" s="16" t="s">
        <v>36</v>
      </c>
      <c r="U2863" s="16"/>
      <c r="V2863" s="16"/>
      <c r="W2863" s="16" t="s">
        <v>96</v>
      </c>
      <c r="X2863" s="16" t="s">
        <v>55</v>
      </c>
      <c r="Y2863">
        <v>3</v>
      </c>
      <c r="Z2863">
        <v>5</v>
      </c>
      <c r="AA2863">
        <v>1.5</v>
      </c>
      <c r="AB2863">
        <v>6</v>
      </c>
      <c r="AC2863">
        <v>0.5</v>
      </c>
      <c r="AD2863">
        <v>3</v>
      </c>
      <c r="AE2863" t="s">
        <v>2276</v>
      </c>
    </row>
    <row r="2864" spans="1:31" x14ac:dyDescent="0.25">
      <c r="A2864" s="16" t="s">
        <v>23</v>
      </c>
      <c r="B2864" s="16" t="s">
        <v>39</v>
      </c>
      <c r="C2864" s="16" t="s">
        <v>837</v>
      </c>
      <c r="D2864" s="16" t="s">
        <v>26</v>
      </c>
      <c r="E2864" s="16" t="s">
        <v>41</v>
      </c>
      <c r="F2864" s="16" t="s">
        <v>28</v>
      </c>
      <c r="G2864" s="16" t="s">
        <v>42</v>
      </c>
      <c r="H2864" s="16" t="s">
        <v>43</v>
      </c>
      <c r="I2864" s="16" t="s">
        <v>43</v>
      </c>
      <c r="J2864" s="16" t="s">
        <v>44</v>
      </c>
      <c r="K2864" s="16" t="s">
        <v>489</v>
      </c>
      <c r="L2864" s="9"/>
      <c r="M2864" s="9">
        <v>44932</v>
      </c>
      <c r="N2864" s="9">
        <v>44932</v>
      </c>
      <c r="O2864" s="7">
        <v>44932</v>
      </c>
      <c r="P2864" s="9">
        <v>44932</v>
      </c>
      <c r="Q2864" s="9">
        <v>44565</v>
      </c>
      <c r="R2864" s="9" t="s">
        <v>34</v>
      </c>
      <c r="S2864" s="16" t="s">
        <v>35</v>
      </c>
      <c r="T2864" s="16" t="s">
        <v>36</v>
      </c>
      <c r="U2864" s="16"/>
      <c r="V2864" s="16"/>
      <c r="W2864" s="16" t="s">
        <v>96</v>
      </c>
      <c r="X2864" s="16" t="s">
        <v>55</v>
      </c>
      <c r="Y2864">
        <v>3</v>
      </c>
      <c r="Z2864">
        <v>5</v>
      </c>
      <c r="AA2864">
        <v>1.5</v>
      </c>
      <c r="AB2864">
        <v>6</v>
      </c>
      <c r="AC2864">
        <v>0.5</v>
      </c>
      <c r="AD2864">
        <v>3</v>
      </c>
      <c r="AE2864" t="s">
        <v>2277</v>
      </c>
    </row>
    <row r="2865" spans="1:31" x14ac:dyDescent="0.25">
      <c r="A2865" s="16" t="s">
        <v>23</v>
      </c>
      <c r="B2865" s="16" t="s">
        <v>39</v>
      </c>
      <c r="C2865" s="16" t="s">
        <v>837</v>
      </c>
      <c r="D2865" s="16" t="s">
        <v>26</v>
      </c>
      <c r="E2865" s="16" t="s">
        <v>41</v>
      </c>
      <c r="F2865" s="16" t="s">
        <v>28</v>
      </c>
      <c r="G2865" s="16" t="s">
        <v>42</v>
      </c>
      <c r="H2865" s="16" t="s">
        <v>43</v>
      </c>
      <c r="I2865" s="16" t="s">
        <v>43</v>
      </c>
      <c r="J2865" s="16" t="s">
        <v>44</v>
      </c>
      <c r="K2865" s="16" t="s">
        <v>114</v>
      </c>
      <c r="L2865" s="9"/>
      <c r="M2865" s="9">
        <v>44932</v>
      </c>
      <c r="N2865" s="9">
        <v>44932</v>
      </c>
      <c r="O2865" s="7">
        <v>44932</v>
      </c>
      <c r="P2865" s="9">
        <v>44932</v>
      </c>
      <c r="Q2865" s="9"/>
      <c r="R2865" s="9" t="s">
        <v>34</v>
      </c>
      <c r="S2865" s="16" t="s">
        <v>35</v>
      </c>
      <c r="T2865" s="16" t="s">
        <v>36</v>
      </c>
      <c r="U2865" s="16"/>
      <c r="V2865" s="16"/>
      <c r="W2865" s="16" t="s">
        <v>96</v>
      </c>
      <c r="X2865" s="16" t="s">
        <v>55</v>
      </c>
      <c r="Y2865">
        <v>3</v>
      </c>
      <c r="Z2865">
        <v>5</v>
      </c>
      <c r="AA2865">
        <v>1.5</v>
      </c>
      <c r="AB2865">
        <v>6</v>
      </c>
      <c r="AC2865">
        <v>0.5</v>
      </c>
      <c r="AD2865">
        <v>3</v>
      </c>
      <c r="AE2865" t="s">
        <v>2278</v>
      </c>
    </row>
    <row r="2866" spans="1:31" x14ac:dyDescent="0.25">
      <c r="A2866" s="16" t="s">
        <v>23</v>
      </c>
      <c r="B2866" s="16" t="s">
        <v>39</v>
      </c>
      <c r="C2866" s="16" t="s">
        <v>837</v>
      </c>
      <c r="D2866" s="16" t="s">
        <v>26</v>
      </c>
      <c r="E2866" s="16" t="s">
        <v>41</v>
      </c>
      <c r="F2866" s="16" t="s">
        <v>28</v>
      </c>
      <c r="G2866" s="16" t="s">
        <v>42</v>
      </c>
      <c r="H2866" s="16" t="s">
        <v>43</v>
      </c>
      <c r="I2866" s="16" t="s">
        <v>43</v>
      </c>
      <c r="J2866" s="16" t="s">
        <v>44</v>
      </c>
      <c r="K2866" s="16" t="s">
        <v>181</v>
      </c>
      <c r="L2866" s="9"/>
      <c r="M2866" s="9">
        <v>44932</v>
      </c>
      <c r="N2866" s="9">
        <v>44932</v>
      </c>
      <c r="O2866" s="7">
        <v>44932</v>
      </c>
      <c r="P2866" s="9">
        <v>44932</v>
      </c>
      <c r="Q2866" s="9"/>
      <c r="R2866" s="9" t="s">
        <v>34</v>
      </c>
      <c r="S2866" s="16" t="s">
        <v>35</v>
      </c>
      <c r="T2866" s="16" t="s">
        <v>36</v>
      </c>
      <c r="U2866" s="16"/>
      <c r="V2866" s="16"/>
      <c r="W2866" s="16" t="s">
        <v>96</v>
      </c>
      <c r="X2866" s="16" t="s">
        <v>55</v>
      </c>
      <c r="Y2866">
        <v>3</v>
      </c>
      <c r="Z2866">
        <v>5</v>
      </c>
      <c r="AA2866">
        <v>1.5</v>
      </c>
      <c r="AB2866">
        <v>6</v>
      </c>
      <c r="AC2866">
        <v>0.5</v>
      </c>
      <c r="AD2866">
        <v>3</v>
      </c>
      <c r="AE2866" t="s">
        <v>2279</v>
      </c>
    </row>
    <row r="2867" spans="1:31" x14ac:dyDescent="0.25">
      <c r="A2867" s="16" t="s">
        <v>23</v>
      </c>
      <c r="B2867" s="16" t="s">
        <v>39</v>
      </c>
      <c r="C2867" s="16" t="s">
        <v>837</v>
      </c>
      <c r="D2867" s="16" t="s">
        <v>26</v>
      </c>
      <c r="E2867" s="16" t="s">
        <v>41</v>
      </c>
      <c r="F2867" s="16" t="s">
        <v>28</v>
      </c>
      <c r="G2867" s="16" t="s">
        <v>42</v>
      </c>
      <c r="H2867" s="16" t="s">
        <v>43</v>
      </c>
      <c r="I2867" s="16" t="s">
        <v>43</v>
      </c>
      <c r="J2867" s="16" t="s">
        <v>44</v>
      </c>
      <c r="K2867" s="16" t="s">
        <v>495</v>
      </c>
      <c r="L2867" s="9"/>
      <c r="M2867" s="9">
        <v>44813</v>
      </c>
      <c r="N2867" s="9">
        <v>44813</v>
      </c>
      <c r="O2867" s="7">
        <v>44813</v>
      </c>
      <c r="P2867" s="9"/>
      <c r="Q2867" s="9"/>
      <c r="R2867" s="9" t="s">
        <v>34</v>
      </c>
      <c r="S2867" s="16" t="s">
        <v>35</v>
      </c>
      <c r="T2867" s="16" t="s">
        <v>36</v>
      </c>
      <c r="U2867" s="16"/>
      <c r="V2867" s="16"/>
      <c r="W2867" s="16" t="s">
        <v>96</v>
      </c>
      <c r="X2867" s="16" t="s">
        <v>55</v>
      </c>
      <c r="Y2867">
        <v>3</v>
      </c>
      <c r="Z2867">
        <v>5</v>
      </c>
      <c r="AA2867">
        <v>1.5</v>
      </c>
      <c r="AB2867">
        <v>6</v>
      </c>
      <c r="AC2867">
        <v>0.5</v>
      </c>
      <c r="AD2867">
        <v>3</v>
      </c>
      <c r="AE2867" t="s">
        <v>2636</v>
      </c>
    </row>
    <row r="2868" spans="1:31" x14ac:dyDescent="0.25">
      <c r="A2868" s="16" t="s">
        <v>23</v>
      </c>
      <c r="B2868" s="16" t="s">
        <v>39</v>
      </c>
      <c r="C2868" s="16" t="s">
        <v>837</v>
      </c>
      <c r="D2868" s="16" t="s">
        <v>26</v>
      </c>
      <c r="E2868" s="16" t="s">
        <v>41</v>
      </c>
      <c r="F2868" s="16" t="s">
        <v>28</v>
      </c>
      <c r="G2868" s="16" t="s">
        <v>42</v>
      </c>
      <c r="H2868" s="16" t="s">
        <v>43</v>
      </c>
      <c r="I2868" s="16" t="s">
        <v>43</v>
      </c>
      <c r="J2868" s="16" t="s">
        <v>44</v>
      </c>
      <c r="K2868" s="16" t="s">
        <v>102</v>
      </c>
      <c r="L2868" s="9"/>
      <c r="M2868" s="9">
        <v>44813</v>
      </c>
      <c r="N2868" s="9">
        <v>44813</v>
      </c>
      <c r="O2868" s="7">
        <v>44813</v>
      </c>
      <c r="P2868" s="9"/>
      <c r="Q2868" s="9"/>
      <c r="R2868" s="9" t="s">
        <v>34</v>
      </c>
      <c r="S2868" s="16" t="s">
        <v>35</v>
      </c>
      <c r="T2868" s="16" t="s">
        <v>36</v>
      </c>
      <c r="U2868" s="16"/>
      <c r="V2868" s="16"/>
      <c r="W2868" s="16" t="s">
        <v>96</v>
      </c>
      <c r="X2868" s="16" t="s">
        <v>55</v>
      </c>
      <c r="Y2868">
        <v>3</v>
      </c>
      <c r="Z2868">
        <v>5</v>
      </c>
      <c r="AA2868">
        <v>1.5</v>
      </c>
      <c r="AB2868">
        <v>6</v>
      </c>
      <c r="AC2868">
        <v>0.5</v>
      </c>
      <c r="AD2868">
        <v>3</v>
      </c>
      <c r="AE2868" t="s">
        <v>2280</v>
      </c>
    </row>
    <row r="2869" spans="1:31" x14ac:dyDescent="0.25">
      <c r="A2869" s="16" t="s">
        <v>23</v>
      </c>
      <c r="B2869" s="16" t="s">
        <v>39</v>
      </c>
      <c r="C2869" s="16" t="s">
        <v>837</v>
      </c>
      <c r="D2869" s="16" t="s">
        <v>26</v>
      </c>
      <c r="E2869" s="16" t="s">
        <v>41</v>
      </c>
      <c r="F2869" s="16" t="s">
        <v>28</v>
      </c>
      <c r="G2869" s="16" t="s">
        <v>42</v>
      </c>
      <c r="H2869" s="16" t="s">
        <v>43</v>
      </c>
      <c r="I2869" s="16" t="s">
        <v>43</v>
      </c>
      <c r="J2869" s="16" t="s">
        <v>44</v>
      </c>
      <c r="K2869" s="16" t="s">
        <v>839</v>
      </c>
      <c r="L2869" s="9"/>
      <c r="M2869" s="9">
        <v>44960</v>
      </c>
      <c r="N2869" s="9">
        <v>44960</v>
      </c>
      <c r="O2869" s="7">
        <v>44960</v>
      </c>
      <c r="P2869" s="9">
        <v>44960</v>
      </c>
      <c r="Q2869" s="9"/>
      <c r="R2869" s="9" t="s">
        <v>34</v>
      </c>
      <c r="S2869" s="16" t="s">
        <v>35</v>
      </c>
      <c r="T2869" s="16" t="s">
        <v>36</v>
      </c>
      <c r="U2869" s="16"/>
      <c r="V2869" s="16"/>
      <c r="W2869" s="16" t="s">
        <v>96</v>
      </c>
      <c r="X2869" s="16" t="s">
        <v>55</v>
      </c>
      <c r="Y2869">
        <v>3</v>
      </c>
      <c r="Z2869">
        <v>5</v>
      </c>
      <c r="AA2869">
        <v>1.5</v>
      </c>
      <c r="AB2869">
        <v>6</v>
      </c>
      <c r="AC2869">
        <v>0.5</v>
      </c>
      <c r="AD2869">
        <v>3</v>
      </c>
      <c r="AE2869" t="s">
        <v>2281</v>
      </c>
    </row>
    <row r="2870" spans="1:31" x14ac:dyDescent="0.25">
      <c r="A2870" s="16" t="s">
        <v>23</v>
      </c>
      <c r="B2870" s="16" t="s">
        <v>39</v>
      </c>
      <c r="C2870" s="16" t="s">
        <v>837</v>
      </c>
      <c r="D2870" s="16" t="s">
        <v>26</v>
      </c>
      <c r="E2870" s="16" t="s">
        <v>41</v>
      </c>
      <c r="F2870" s="16" t="s">
        <v>28</v>
      </c>
      <c r="G2870" s="16" t="s">
        <v>42</v>
      </c>
      <c r="H2870" s="16" t="s">
        <v>43</v>
      </c>
      <c r="I2870" s="16" t="s">
        <v>43</v>
      </c>
      <c r="J2870" s="16" t="s">
        <v>44</v>
      </c>
      <c r="K2870" s="16" t="s">
        <v>300</v>
      </c>
      <c r="L2870" s="9"/>
      <c r="M2870" s="9">
        <v>44960</v>
      </c>
      <c r="N2870" s="9">
        <v>44960</v>
      </c>
      <c r="O2870" s="7">
        <v>44960</v>
      </c>
      <c r="P2870" s="9">
        <v>44960</v>
      </c>
      <c r="Q2870" s="9"/>
      <c r="R2870" s="9" t="s">
        <v>34</v>
      </c>
      <c r="S2870" s="16" t="s">
        <v>35</v>
      </c>
      <c r="T2870" s="16" t="s">
        <v>36</v>
      </c>
      <c r="U2870" s="16"/>
      <c r="V2870" s="16"/>
      <c r="W2870" s="16" t="s">
        <v>96</v>
      </c>
      <c r="X2870" s="16" t="s">
        <v>55</v>
      </c>
      <c r="Y2870">
        <v>3</v>
      </c>
      <c r="Z2870">
        <v>5</v>
      </c>
      <c r="AA2870">
        <v>1.5</v>
      </c>
      <c r="AB2870">
        <v>6</v>
      </c>
      <c r="AC2870">
        <v>0.5</v>
      </c>
      <c r="AD2870">
        <v>3</v>
      </c>
      <c r="AE2870" t="s">
        <v>2282</v>
      </c>
    </row>
    <row r="2871" spans="1:31" x14ac:dyDescent="0.25">
      <c r="A2871" s="16" t="s">
        <v>23</v>
      </c>
      <c r="B2871" s="16" t="s">
        <v>39</v>
      </c>
      <c r="C2871" s="16" t="s">
        <v>837</v>
      </c>
      <c r="D2871" s="16" t="s">
        <v>26</v>
      </c>
      <c r="E2871" s="16" t="s">
        <v>41</v>
      </c>
      <c r="F2871" s="16" t="s">
        <v>28</v>
      </c>
      <c r="G2871" s="16" t="s">
        <v>42</v>
      </c>
      <c r="H2871" s="16" t="s">
        <v>43</v>
      </c>
      <c r="I2871" s="16" t="s">
        <v>43</v>
      </c>
      <c r="J2871" s="16" t="s">
        <v>44</v>
      </c>
      <c r="K2871" s="16" t="s">
        <v>57</v>
      </c>
      <c r="L2871" s="9"/>
      <c r="M2871" s="9">
        <v>44932</v>
      </c>
      <c r="N2871" s="9">
        <v>44932</v>
      </c>
      <c r="O2871" s="7">
        <v>44932</v>
      </c>
      <c r="P2871" s="9">
        <v>44932</v>
      </c>
      <c r="Q2871" s="9"/>
      <c r="R2871" s="9" t="s">
        <v>34</v>
      </c>
      <c r="S2871" s="16" t="s">
        <v>35</v>
      </c>
      <c r="T2871" s="16" t="s">
        <v>36</v>
      </c>
      <c r="U2871" s="16"/>
      <c r="V2871" s="16"/>
      <c r="W2871" s="16" t="s">
        <v>96</v>
      </c>
      <c r="X2871" s="16" t="s">
        <v>55</v>
      </c>
      <c r="Y2871">
        <v>3</v>
      </c>
      <c r="Z2871">
        <v>5</v>
      </c>
      <c r="AA2871">
        <v>1.5</v>
      </c>
      <c r="AB2871">
        <v>6</v>
      </c>
      <c r="AC2871">
        <v>0.5</v>
      </c>
      <c r="AD2871">
        <v>3</v>
      </c>
      <c r="AE2871" t="s">
        <v>2283</v>
      </c>
    </row>
    <row r="2872" spans="1:31" x14ac:dyDescent="0.25">
      <c r="A2872" s="16" t="s">
        <v>23</v>
      </c>
      <c r="B2872" s="16" t="s">
        <v>39</v>
      </c>
      <c r="C2872" s="16" t="s">
        <v>837</v>
      </c>
      <c r="D2872" s="16" t="s">
        <v>26</v>
      </c>
      <c r="E2872" s="16" t="s">
        <v>41</v>
      </c>
      <c r="F2872" s="16" t="s">
        <v>28</v>
      </c>
      <c r="G2872" s="16" t="s">
        <v>42</v>
      </c>
      <c r="H2872" s="16" t="s">
        <v>43</v>
      </c>
      <c r="I2872" s="16" t="s">
        <v>43</v>
      </c>
      <c r="J2872" s="16" t="s">
        <v>44</v>
      </c>
      <c r="K2872" s="16" t="s">
        <v>97</v>
      </c>
      <c r="L2872" s="9"/>
      <c r="M2872" s="9">
        <v>44900</v>
      </c>
      <c r="N2872" s="9">
        <v>44900</v>
      </c>
      <c r="O2872" s="7">
        <v>44900</v>
      </c>
      <c r="P2872" s="9">
        <v>44900</v>
      </c>
      <c r="Q2872" s="9"/>
      <c r="R2872" s="9" t="s">
        <v>34</v>
      </c>
      <c r="S2872" s="16" t="s">
        <v>35</v>
      </c>
      <c r="T2872" s="16" t="s">
        <v>36</v>
      </c>
      <c r="U2872" s="16"/>
      <c r="V2872" s="16"/>
      <c r="W2872" s="16" t="s">
        <v>96</v>
      </c>
      <c r="X2872" s="16" t="s">
        <v>55</v>
      </c>
      <c r="Y2872">
        <v>3</v>
      </c>
      <c r="Z2872">
        <v>5</v>
      </c>
      <c r="AA2872">
        <v>1.5</v>
      </c>
      <c r="AB2872">
        <v>6</v>
      </c>
      <c r="AC2872">
        <v>0.5</v>
      </c>
      <c r="AD2872">
        <v>3</v>
      </c>
      <c r="AE2872" t="s">
        <v>2284</v>
      </c>
    </row>
    <row r="2873" spans="1:31" x14ac:dyDescent="0.25">
      <c r="A2873" s="16" t="s">
        <v>23</v>
      </c>
      <c r="B2873" s="16" t="s">
        <v>39</v>
      </c>
      <c r="C2873" s="16" t="s">
        <v>837</v>
      </c>
      <c r="D2873" s="16" t="s">
        <v>26</v>
      </c>
      <c r="E2873" s="16" t="s">
        <v>41</v>
      </c>
      <c r="F2873" s="16" t="s">
        <v>28</v>
      </c>
      <c r="G2873" s="16" t="s">
        <v>42</v>
      </c>
      <c r="H2873" s="16" t="s">
        <v>43</v>
      </c>
      <c r="I2873" s="16" t="s">
        <v>43</v>
      </c>
      <c r="J2873" s="16" t="s">
        <v>44</v>
      </c>
      <c r="K2873" s="16" t="s">
        <v>942</v>
      </c>
      <c r="L2873" s="9"/>
      <c r="M2873" s="9">
        <v>44992</v>
      </c>
      <c r="N2873" s="9">
        <v>44992</v>
      </c>
      <c r="O2873" s="7">
        <v>44992</v>
      </c>
      <c r="P2873" s="9">
        <v>44992</v>
      </c>
      <c r="Q2873" s="9"/>
      <c r="R2873" s="9" t="s">
        <v>34</v>
      </c>
      <c r="S2873" s="16" t="s">
        <v>35</v>
      </c>
      <c r="T2873" s="16" t="s">
        <v>36</v>
      </c>
      <c r="U2873" s="16"/>
      <c r="V2873" s="16"/>
      <c r="W2873" s="16" t="s">
        <v>96</v>
      </c>
      <c r="X2873" s="16" t="s">
        <v>55</v>
      </c>
      <c r="Y2873">
        <v>3</v>
      </c>
      <c r="Z2873">
        <v>5</v>
      </c>
      <c r="AA2873">
        <v>1.5</v>
      </c>
      <c r="AB2873">
        <v>6</v>
      </c>
      <c r="AC2873">
        <v>0.5</v>
      </c>
      <c r="AD2873">
        <v>3</v>
      </c>
      <c r="AE2873" t="s">
        <v>4207</v>
      </c>
    </row>
    <row r="2874" spans="1:31" x14ac:dyDescent="0.25">
      <c r="A2874" s="16" t="s">
        <v>23</v>
      </c>
      <c r="B2874" s="16" t="s">
        <v>39</v>
      </c>
      <c r="C2874" s="16" t="s">
        <v>837</v>
      </c>
      <c r="D2874" s="16" t="s">
        <v>3139</v>
      </c>
      <c r="E2874" s="16" t="s">
        <v>240</v>
      </c>
      <c r="F2874" s="16" t="s">
        <v>28</v>
      </c>
      <c r="G2874" s="16" t="s">
        <v>512</v>
      </c>
      <c r="H2874" s="16" t="s">
        <v>3688</v>
      </c>
      <c r="I2874" s="16" t="s">
        <v>43</v>
      </c>
      <c r="J2874" s="16" t="s">
        <v>44</v>
      </c>
      <c r="K2874" s="16" t="s">
        <v>563</v>
      </c>
      <c r="L2874" s="9"/>
      <c r="M2874" s="9">
        <v>44958</v>
      </c>
      <c r="N2874" s="9">
        <v>44958</v>
      </c>
      <c r="O2874" s="7">
        <v>44958</v>
      </c>
      <c r="P2874" s="9"/>
      <c r="Q2874" s="9"/>
      <c r="R2874" s="9" t="s">
        <v>34</v>
      </c>
      <c r="S2874" s="16" t="s">
        <v>35</v>
      </c>
      <c r="T2874" s="16" t="s">
        <v>36</v>
      </c>
      <c r="U2874" s="16"/>
      <c r="V2874" s="16"/>
      <c r="W2874" s="16" t="s">
        <v>96</v>
      </c>
      <c r="X2874" s="16" t="s">
        <v>55</v>
      </c>
      <c r="Y2874">
        <v>3</v>
      </c>
      <c r="Z2874">
        <v>3</v>
      </c>
      <c r="AA2874">
        <v>0.9</v>
      </c>
      <c r="AB2874">
        <v>2</v>
      </c>
      <c r="AC2874">
        <v>0.16666666666666666</v>
      </c>
      <c r="AD2874">
        <v>2</v>
      </c>
      <c r="AE2874" t="s">
        <v>4208</v>
      </c>
    </row>
    <row r="2875" spans="1:31" x14ac:dyDescent="0.25">
      <c r="A2875" s="16" t="s">
        <v>23</v>
      </c>
      <c r="B2875" s="16" t="s">
        <v>39</v>
      </c>
      <c r="C2875" s="16" t="s">
        <v>837</v>
      </c>
      <c r="D2875" s="16" t="s">
        <v>3139</v>
      </c>
      <c r="E2875" s="16" t="s">
        <v>240</v>
      </c>
      <c r="F2875" s="16" t="s">
        <v>28</v>
      </c>
      <c r="G2875" s="16" t="s">
        <v>512</v>
      </c>
      <c r="H2875" s="16" t="s">
        <v>3688</v>
      </c>
      <c r="I2875" s="16" t="s">
        <v>43</v>
      </c>
      <c r="J2875" s="16" t="s">
        <v>44</v>
      </c>
      <c r="K2875" s="16" t="s">
        <v>772</v>
      </c>
      <c r="L2875" s="9"/>
      <c r="M2875" s="9">
        <v>44958</v>
      </c>
      <c r="N2875" s="9">
        <v>44958</v>
      </c>
      <c r="O2875" s="7">
        <v>44958</v>
      </c>
      <c r="P2875" s="9"/>
      <c r="Q2875" s="9"/>
      <c r="R2875" s="9" t="s">
        <v>34</v>
      </c>
      <c r="S2875" s="16" t="s">
        <v>35</v>
      </c>
      <c r="T2875" s="16" t="s">
        <v>36</v>
      </c>
      <c r="U2875" s="16"/>
      <c r="V2875" s="16"/>
      <c r="W2875" s="16" t="s">
        <v>96</v>
      </c>
      <c r="X2875" s="16" t="s">
        <v>55</v>
      </c>
      <c r="Y2875">
        <v>3</v>
      </c>
      <c r="Z2875">
        <v>3</v>
      </c>
      <c r="AA2875">
        <v>0.9</v>
      </c>
      <c r="AB2875">
        <v>2</v>
      </c>
      <c r="AC2875">
        <v>0.16666666666666666</v>
      </c>
      <c r="AD2875">
        <v>2</v>
      </c>
      <c r="AE2875" t="s">
        <v>4209</v>
      </c>
    </row>
    <row r="2876" spans="1:31" x14ac:dyDescent="0.25">
      <c r="A2876" s="16" t="s">
        <v>3138</v>
      </c>
      <c r="B2876" s="16" t="s">
        <v>24</v>
      </c>
      <c r="C2876" s="16" t="s">
        <v>837</v>
      </c>
      <c r="D2876" s="16" t="s">
        <v>26</v>
      </c>
      <c r="E2876" s="16" t="s">
        <v>240</v>
      </c>
      <c r="F2876" s="16" t="s">
        <v>28</v>
      </c>
      <c r="G2876" s="16" t="s">
        <v>512</v>
      </c>
      <c r="H2876" s="16" t="s">
        <v>3688</v>
      </c>
      <c r="I2876" s="16" t="s">
        <v>43</v>
      </c>
      <c r="J2876" s="16" t="s">
        <v>44</v>
      </c>
      <c r="K2876" s="16" t="s">
        <v>773</v>
      </c>
      <c r="L2876" s="9"/>
      <c r="M2876" s="9">
        <v>44958</v>
      </c>
      <c r="N2876" s="9">
        <v>44958</v>
      </c>
      <c r="O2876" s="7">
        <v>44958</v>
      </c>
      <c r="P2876" s="9"/>
      <c r="Q2876" s="9"/>
      <c r="R2876" s="9" t="s">
        <v>34</v>
      </c>
      <c r="S2876" s="16" t="s">
        <v>35</v>
      </c>
      <c r="T2876" s="16" t="s">
        <v>36</v>
      </c>
      <c r="U2876" s="16"/>
      <c r="V2876" s="16"/>
      <c r="W2876" s="16"/>
      <c r="X2876" s="16" t="s">
        <v>55</v>
      </c>
      <c r="Y2876">
        <v>3</v>
      </c>
      <c r="Z2876">
        <v>5</v>
      </c>
      <c r="AA2876">
        <v>1.5</v>
      </c>
      <c r="AB2876">
        <v>2</v>
      </c>
      <c r="AC2876">
        <v>0.16666666666666666</v>
      </c>
      <c r="AD2876">
        <v>2</v>
      </c>
      <c r="AE2876" t="s">
        <v>4210</v>
      </c>
    </row>
    <row r="2877" spans="1:31" x14ac:dyDescent="0.25">
      <c r="A2877" s="16" t="s">
        <v>23</v>
      </c>
      <c r="B2877" s="16" t="s">
        <v>39</v>
      </c>
      <c r="C2877" s="16" t="s">
        <v>837</v>
      </c>
      <c r="D2877" s="16" t="s">
        <v>3139</v>
      </c>
      <c r="E2877" s="16" t="s">
        <v>240</v>
      </c>
      <c r="F2877" s="16" t="s">
        <v>28</v>
      </c>
      <c r="G2877" s="16" t="s">
        <v>512</v>
      </c>
      <c r="H2877" s="16" t="s">
        <v>3688</v>
      </c>
      <c r="I2877" s="16" t="s">
        <v>43</v>
      </c>
      <c r="J2877" s="16" t="s">
        <v>44</v>
      </c>
      <c r="K2877" s="16" t="s">
        <v>243</v>
      </c>
      <c r="L2877" s="9"/>
      <c r="M2877" s="9">
        <v>44958</v>
      </c>
      <c r="N2877" s="9">
        <v>44958</v>
      </c>
      <c r="O2877" s="7">
        <v>44958</v>
      </c>
      <c r="P2877" s="9"/>
      <c r="Q2877" s="9"/>
      <c r="R2877" s="9" t="s">
        <v>34</v>
      </c>
      <c r="S2877" s="16" t="s">
        <v>35</v>
      </c>
      <c r="T2877" s="16" t="s">
        <v>36</v>
      </c>
      <c r="U2877" s="16"/>
      <c r="V2877" s="16"/>
      <c r="W2877" s="16" t="s">
        <v>96</v>
      </c>
      <c r="X2877" s="16" t="s">
        <v>55</v>
      </c>
      <c r="Y2877">
        <v>3</v>
      </c>
      <c r="Z2877">
        <v>3</v>
      </c>
      <c r="AA2877">
        <v>0.9</v>
      </c>
      <c r="AB2877">
        <v>2</v>
      </c>
      <c r="AC2877">
        <v>0.16666666666666666</v>
      </c>
      <c r="AD2877">
        <v>2</v>
      </c>
      <c r="AE2877" t="s">
        <v>4211</v>
      </c>
    </row>
    <row r="2878" spans="1:31" x14ac:dyDescent="0.25">
      <c r="A2878" s="16" t="s">
        <v>23</v>
      </c>
      <c r="B2878" s="16" t="s">
        <v>39</v>
      </c>
      <c r="C2878" s="16" t="s">
        <v>837</v>
      </c>
      <c r="D2878" s="16" t="s">
        <v>3139</v>
      </c>
      <c r="E2878" s="16" t="s">
        <v>240</v>
      </c>
      <c r="F2878" s="16" t="s">
        <v>28</v>
      </c>
      <c r="G2878" s="16" t="s">
        <v>512</v>
      </c>
      <c r="H2878" s="16" t="s">
        <v>3688</v>
      </c>
      <c r="I2878" s="16" t="s">
        <v>43</v>
      </c>
      <c r="J2878" s="16" t="s">
        <v>44</v>
      </c>
      <c r="K2878" s="16" t="s">
        <v>774</v>
      </c>
      <c r="L2878" s="9"/>
      <c r="M2878" s="9">
        <v>44958</v>
      </c>
      <c r="N2878" s="9">
        <v>44958</v>
      </c>
      <c r="O2878" s="7">
        <v>44958</v>
      </c>
      <c r="P2878" s="9"/>
      <c r="Q2878" s="9"/>
      <c r="R2878" s="9" t="s">
        <v>34</v>
      </c>
      <c r="S2878" s="16" t="s">
        <v>35</v>
      </c>
      <c r="T2878" s="16" t="s">
        <v>36</v>
      </c>
      <c r="U2878" s="16"/>
      <c r="V2878" s="16"/>
      <c r="W2878" s="16" t="s">
        <v>96</v>
      </c>
      <c r="X2878" s="16" t="s">
        <v>55</v>
      </c>
      <c r="Y2878">
        <v>3</v>
      </c>
      <c r="Z2878">
        <v>3</v>
      </c>
      <c r="AA2878">
        <v>0.9</v>
      </c>
      <c r="AB2878">
        <v>2</v>
      </c>
      <c r="AC2878">
        <v>0.16666666666666666</v>
      </c>
      <c r="AD2878">
        <v>2</v>
      </c>
      <c r="AE2878" t="s">
        <v>4212</v>
      </c>
    </row>
    <row r="2879" spans="1:31" x14ac:dyDescent="0.25">
      <c r="A2879" s="16" t="s">
        <v>755</v>
      </c>
      <c r="B2879" s="16" t="s">
        <v>39</v>
      </c>
      <c r="C2879" s="16" t="s">
        <v>837</v>
      </c>
      <c r="D2879" s="16" t="s">
        <v>3139</v>
      </c>
      <c r="E2879" s="16" t="s">
        <v>690</v>
      </c>
      <c r="F2879" s="16" t="s">
        <v>28</v>
      </c>
      <c r="G2879" s="16" t="s">
        <v>512</v>
      </c>
      <c r="H2879" s="16" t="s">
        <v>3688</v>
      </c>
      <c r="I2879" s="16" t="s">
        <v>43</v>
      </c>
      <c r="J2879" s="16" t="s">
        <v>44</v>
      </c>
      <c r="K2879" s="16" t="s">
        <v>840</v>
      </c>
      <c r="L2879" s="9"/>
      <c r="M2879" s="9">
        <v>45260</v>
      </c>
      <c r="N2879" s="9">
        <v>45260</v>
      </c>
      <c r="O2879" s="7">
        <v>45260</v>
      </c>
      <c r="P2879" s="9"/>
      <c r="Q2879" s="9"/>
      <c r="R2879" s="9" t="s">
        <v>34</v>
      </c>
      <c r="S2879" s="16" t="s">
        <v>35</v>
      </c>
      <c r="T2879" s="16" t="s">
        <v>36</v>
      </c>
      <c r="U2879" s="16"/>
      <c r="V2879" s="16"/>
      <c r="W2879" s="16" t="s">
        <v>96</v>
      </c>
      <c r="X2879" s="16" t="s">
        <v>55</v>
      </c>
      <c r="Y2879">
        <v>3</v>
      </c>
      <c r="Z2879">
        <v>3</v>
      </c>
      <c r="AA2879">
        <v>0.9</v>
      </c>
      <c r="AB2879">
        <v>1</v>
      </c>
      <c r="AC2879">
        <v>8.3333333333333329E-2</v>
      </c>
      <c r="AD2879">
        <v>1</v>
      </c>
      <c r="AE2879" t="s">
        <v>4213</v>
      </c>
    </row>
    <row r="2880" spans="1:31" x14ac:dyDescent="0.25">
      <c r="A2880" s="16" t="s">
        <v>755</v>
      </c>
      <c r="B2880" s="16" t="s">
        <v>39</v>
      </c>
      <c r="C2880" s="16" t="s">
        <v>837</v>
      </c>
      <c r="D2880" s="16" t="s">
        <v>3139</v>
      </c>
      <c r="E2880" s="16" t="s">
        <v>690</v>
      </c>
      <c r="F2880" s="16" t="s">
        <v>28</v>
      </c>
      <c r="G2880" s="16" t="s">
        <v>512</v>
      </c>
      <c r="H2880" s="16" t="s">
        <v>3688</v>
      </c>
      <c r="I2880" s="16" t="s">
        <v>43</v>
      </c>
      <c r="J2880" s="16" t="s">
        <v>44</v>
      </c>
      <c r="K2880" s="16" t="s">
        <v>841</v>
      </c>
      <c r="L2880" s="9"/>
      <c r="M2880" s="9">
        <v>45260</v>
      </c>
      <c r="N2880" s="9">
        <v>45260</v>
      </c>
      <c r="O2880" s="7">
        <v>45260</v>
      </c>
      <c r="P2880" s="9"/>
      <c r="Q2880" s="9"/>
      <c r="R2880" s="9" t="s">
        <v>34</v>
      </c>
      <c r="S2880" s="16" t="s">
        <v>35</v>
      </c>
      <c r="T2880" s="16" t="s">
        <v>36</v>
      </c>
      <c r="U2880" s="16"/>
      <c r="V2880" s="16"/>
      <c r="W2880" s="16" t="s">
        <v>96</v>
      </c>
      <c r="X2880" s="16" t="s">
        <v>55</v>
      </c>
      <c r="Y2880">
        <v>3</v>
      </c>
      <c r="Z2880">
        <v>3</v>
      </c>
      <c r="AA2880">
        <v>0.9</v>
      </c>
      <c r="AB2880">
        <v>1</v>
      </c>
      <c r="AC2880">
        <v>8.3333333333333329E-2</v>
      </c>
      <c r="AD2880">
        <v>1</v>
      </c>
      <c r="AE2880" t="s">
        <v>4214</v>
      </c>
    </row>
    <row r="2881" spans="1:31" x14ac:dyDescent="0.25">
      <c r="A2881" s="16" t="s">
        <v>755</v>
      </c>
      <c r="B2881" s="16" t="s">
        <v>39</v>
      </c>
      <c r="C2881" s="16" t="s">
        <v>837</v>
      </c>
      <c r="D2881" s="16" t="s">
        <v>3139</v>
      </c>
      <c r="E2881" s="16" t="s">
        <v>690</v>
      </c>
      <c r="F2881" s="16" t="s">
        <v>28</v>
      </c>
      <c r="G2881" s="16" t="s">
        <v>512</v>
      </c>
      <c r="H2881" s="16" t="s">
        <v>3688</v>
      </c>
      <c r="I2881" s="16" t="s">
        <v>43</v>
      </c>
      <c r="J2881" s="16" t="s">
        <v>44</v>
      </c>
      <c r="K2881" s="16" t="s">
        <v>842</v>
      </c>
      <c r="L2881" s="9"/>
      <c r="M2881" s="9">
        <v>45260</v>
      </c>
      <c r="N2881" s="9">
        <v>45260</v>
      </c>
      <c r="O2881" s="7">
        <v>45260</v>
      </c>
      <c r="P2881" s="9"/>
      <c r="Q2881" s="9"/>
      <c r="R2881" s="9" t="s">
        <v>34</v>
      </c>
      <c r="S2881" s="16" t="s">
        <v>35</v>
      </c>
      <c r="T2881" s="16" t="s">
        <v>36</v>
      </c>
      <c r="U2881" s="16"/>
      <c r="V2881" s="16"/>
      <c r="W2881" s="16" t="s">
        <v>96</v>
      </c>
      <c r="X2881" s="16" t="s">
        <v>55</v>
      </c>
      <c r="Y2881">
        <v>3</v>
      </c>
      <c r="Z2881">
        <v>3</v>
      </c>
      <c r="AA2881">
        <v>0.9</v>
      </c>
      <c r="AB2881">
        <v>1</v>
      </c>
      <c r="AC2881">
        <v>8.3333333333333329E-2</v>
      </c>
      <c r="AD2881">
        <v>1</v>
      </c>
      <c r="AE2881" t="s">
        <v>4215</v>
      </c>
    </row>
    <row r="2882" spans="1:31" x14ac:dyDescent="0.25">
      <c r="A2882" s="16" t="s">
        <v>755</v>
      </c>
      <c r="B2882" s="16" t="s">
        <v>39</v>
      </c>
      <c r="C2882" s="16" t="s">
        <v>837</v>
      </c>
      <c r="D2882" s="16" t="s">
        <v>3139</v>
      </c>
      <c r="E2882" s="16" t="s">
        <v>690</v>
      </c>
      <c r="F2882" s="16" t="s">
        <v>28</v>
      </c>
      <c r="G2882" s="16" t="s">
        <v>512</v>
      </c>
      <c r="H2882" s="16" t="s">
        <v>3688</v>
      </c>
      <c r="I2882" s="16" t="s">
        <v>43</v>
      </c>
      <c r="J2882" s="16" t="s">
        <v>44</v>
      </c>
      <c r="K2882" s="16" t="s">
        <v>843</v>
      </c>
      <c r="L2882" s="9"/>
      <c r="M2882" s="9">
        <v>45260</v>
      </c>
      <c r="N2882" s="9">
        <v>45260</v>
      </c>
      <c r="O2882" s="7">
        <v>45260</v>
      </c>
      <c r="P2882" s="9"/>
      <c r="Q2882" s="9"/>
      <c r="R2882" s="9" t="s">
        <v>34</v>
      </c>
      <c r="S2882" s="16" t="s">
        <v>35</v>
      </c>
      <c r="T2882" s="16" t="s">
        <v>36</v>
      </c>
      <c r="U2882" s="16"/>
      <c r="V2882" s="16"/>
      <c r="W2882" s="16" t="s">
        <v>96</v>
      </c>
      <c r="X2882" s="16" t="s">
        <v>55</v>
      </c>
      <c r="Y2882">
        <v>3</v>
      </c>
      <c r="Z2882">
        <v>3</v>
      </c>
      <c r="AA2882">
        <v>0.9</v>
      </c>
      <c r="AB2882">
        <v>1</v>
      </c>
      <c r="AC2882">
        <v>8.3333333333333329E-2</v>
      </c>
      <c r="AD2882">
        <v>1</v>
      </c>
      <c r="AE2882" t="s">
        <v>4216</v>
      </c>
    </row>
    <row r="2883" spans="1:31" x14ac:dyDescent="0.25">
      <c r="A2883" s="16" t="s">
        <v>23</v>
      </c>
      <c r="B2883" s="16" t="s">
        <v>39</v>
      </c>
      <c r="C2883" s="16" t="s">
        <v>837</v>
      </c>
      <c r="D2883" s="16" t="s">
        <v>3139</v>
      </c>
      <c r="E2883" s="16" t="s">
        <v>27</v>
      </c>
      <c r="F2883" s="16" t="s">
        <v>28</v>
      </c>
      <c r="G2883" s="16" t="s">
        <v>46</v>
      </c>
      <c r="H2883" s="16" t="s">
        <v>43</v>
      </c>
      <c r="I2883" s="16" t="s">
        <v>43</v>
      </c>
      <c r="J2883" s="16" t="s">
        <v>44</v>
      </c>
      <c r="K2883" s="16" t="s">
        <v>205</v>
      </c>
      <c r="L2883" s="9"/>
      <c r="M2883" s="9">
        <v>44967</v>
      </c>
      <c r="N2883" s="9">
        <v>44967</v>
      </c>
      <c r="O2883" s="7">
        <v>44967</v>
      </c>
      <c r="P2883" s="9"/>
      <c r="Q2883" s="9"/>
      <c r="R2883" s="9" t="s">
        <v>34</v>
      </c>
      <c r="S2883" s="16" t="s">
        <v>35</v>
      </c>
      <c r="T2883" s="16" t="s">
        <v>36</v>
      </c>
      <c r="U2883" s="16"/>
      <c r="V2883" s="16"/>
      <c r="W2883" s="16" t="s">
        <v>96</v>
      </c>
      <c r="X2883" s="16" t="s">
        <v>55</v>
      </c>
      <c r="Y2883">
        <v>3</v>
      </c>
      <c r="Z2883">
        <v>3</v>
      </c>
      <c r="AA2883">
        <v>0.9</v>
      </c>
      <c r="AB2883">
        <v>2</v>
      </c>
      <c r="AC2883">
        <v>0.16666666666666666</v>
      </c>
      <c r="AD2883">
        <v>2</v>
      </c>
      <c r="AE2883" t="s">
        <v>4217</v>
      </c>
    </row>
    <row r="2884" spans="1:31" x14ac:dyDescent="0.25">
      <c r="A2884" s="16" t="s">
        <v>23</v>
      </c>
      <c r="B2884" s="16" t="s">
        <v>39</v>
      </c>
      <c r="C2884" s="16" t="s">
        <v>837</v>
      </c>
      <c r="D2884" s="16" t="s">
        <v>3139</v>
      </c>
      <c r="E2884" s="16" t="s">
        <v>27</v>
      </c>
      <c r="F2884" s="16" t="s">
        <v>28</v>
      </c>
      <c r="G2884" s="16" t="s">
        <v>46</v>
      </c>
      <c r="H2884" s="16" t="s">
        <v>43</v>
      </c>
      <c r="I2884" s="16" t="s">
        <v>43</v>
      </c>
      <c r="J2884" s="16" t="s">
        <v>44</v>
      </c>
      <c r="K2884" s="16" t="s">
        <v>3661</v>
      </c>
      <c r="L2884" s="9"/>
      <c r="M2884" s="9">
        <v>44967</v>
      </c>
      <c r="N2884" s="9">
        <v>44967</v>
      </c>
      <c r="O2884" s="7">
        <v>44967</v>
      </c>
      <c r="P2884" s="9"/>
      <c r="Q2884" s="9"/>
      <c r="R2884" s="9" t="s">
        <v>34</v>
      </c>
      <c r="S2884" s="16" t="s">
        <v>35</v>
      </c>
      <c r="T2884" s="16" t="s">
        <v>36</v>
      </c>
      <c r="U2884" s="16"/>
      <c r="V2884" s="16"/>
      <c r="W2884" s="16" t="s">
        <v>96</v>
      </c>
      <c r="X2884" s="16" t="s">
        <v>55</v>
      </c>
      <c r="Y2884">
        <v>3</v>
      </c>
      <c r="Z2884">
        <v>3</v>
      </c>
      <c r="AA2884">
        <v>0.9</v>
      </c>
      <c r="AB2884">
        <v>2</v>
      </c>
      <c r="AC2884">
        <v>0.16666666666666666</v>
      </c>
      <c r="AD2884">
        <v>2</v>
      </c>
      <c r="AE2884" t="s">
        <v>4218</v>
      </c>
    </row>
    <row r="2885" spans="1:31" x14ac:dyDescent="0.25">
      <c r="A2885" s="16" t="s">
        <v>23</v>
      </c>
      <c r="B2885" s="16" t="s">
        <v>39</v>
      </c>
      <c r="C2885" s="16" t="s">
        <v>837</v>
      </c>
      <c r="D2885" s="16" t="s">
        <v>3139</v>
      </c>
      <c r="E2885" s="16" t="s">
        <v>27</v>
      </c>
      <c r="F2885" s="16" t="s">
        <v>28</v>
      </c>
      <c r="G2885" s="16" t="s">
        <v>46</v>
      </c>
      <c r="H2885" s="16" t="s">
        <v>43</v>
      </c>
      <c r="I2885" s="16" t="s">
        <v>43</v>
      </c>
      <c r="J2885" s="16" t="s">
        <v>44</v>
      </c>
      <c r="K2885" s="16" t="s">
        <v>707</v>
      </c>
      <c r="L2885" s="9"/>
      <c r="M2885" s="9">
        <v>44967</v>
      </c>
      <c r="N2885" s="9">
        <v>44967</v>
      </c>
      <c r="O2885" s="7">
        <v>44967</v>
      </c>
      <c r="P2885" s="9"/>
      <c r="Q2885" s="9"/>
      <c r="R2885" s="9" t="s">
        <v>34</v>
      </c>
      <c r="S2885" s="16" t="s">
        <v>35</v>
      </c>
      <c r="T2885" s="16" t="s">
        <v>36</v>
      </c>
      <c r="U2885" s="16"/>
      <c r="V2885" s="16"/>
      <c r="W2885" s="16" t="s">
        <v>96</v>
      </c>
      <c r="X2885" s="16" t="s">
        <v>55</v>
      </c>
      <c r="Y2885">
        <v>3</v>
      </c>
      <c r="Z2885">
        <v>3</v>
      </c>
      <c r="AA2885">
        <v>0.9</v>
      </c>
      <c r="AB2885">
        <v>2</v>
      </c>
      <c r="AC2885">
        <v>0.16666666666666666</v>
      </c>
      <c r="AD2885">
        <v>2</v>
      </c>
      <c r="AE2885" t="s">
        <v>4219</v>
      </c>
    </row>
    <row r="2886" spans="1:31" x14ac:dyDescent="0.25">
      <c r="A2886" s="16" t="s">
        <v>23</v>
      </c>
      <c r="B2886" s="16" t="s">
        <v>39</v>
      </c>
      <c r="C2886" s="16" t="s">
        <v>837</v>
      </c>
      <c r="D2886" s="16" t="s">
        <v>3139</v>
      </c>
      <c r="E2886" s="16" t="s">
        <v>27</v>
      </c>
      <c r="F2886" s="16" t="s">
        <v>28</v>
      </c>
      <c r="G2886" s="16" t="s">
        <v>46</v>
      </c>
      <c r="H2886" s="16" t="s">
        <v>43</v>
      </c>
      <c r="I2886" s="16" t="s">
        <v>43</v>
      </c>
      <c r="J2886" s="16" t="s">
        <v>44</v>
      </c>
      <c r="K2886" s="16" t="s">
        <v>4017</v>
      </c>
      <c r="L2886" s="9"/>
      <c r="M2886" s="9">
        <v>44967</v>
      </c>
      <c r="N2886" s="9">
        <v>44967</v>
      </c>
      <c r="O2886" s="7">
        <v>44967</v>
      </c>
      <c r="P2886" s="9"/>
      <c r="Q2886" s="9"/>
      <c r="R2886" s="9" t="s">
        <v>34</v>
      </c>
      <c r="S2886" s="16" t="s">
        <v>35</v>
      </c>
      <c r="T2886" s="16" t="s">
        <v>36</v>
      </c>
      <c r="U2886" s="16"/>
      <c r="V2886" s="16"/>
      <c r="W2886" s="16" t="s">
        <v>96</v>
      </c>
      <c r="X2886" s="16" t="s">
        <v>55</v>
      </c>
      <c r="Y2886">
        <v>3</v>
      </c>
      <c r="Z2886">
        <v>3</v>
      </c>
      <c r="AA2886">
        <v>0.9</v>
      </c>
      <c r="AB2886">
        <v>2</v>
      </c>
      <c r="AC2886">
        <v>0.16666666666666666</v>
      </c>
      <c r="AD2886">
        <v>2</v>
      </c>
      <c r="AE2886" t="s">
        <v>4220</v>
      </c>
    </row>
    <row r="2887" spans="1:31" x14ac:dyDescent="0.25">
      <c r="A2887" s="16" t="s">
        <v>23</v>
      </c>
      <c r="B2887" s="16" t="s">
        <v>39</v>
      </c>
      <c r="C2887" s="16" t="s">
        <v>837</v>
      </c>
      <c r="D2887" s="16" t="s">
        <v>3139</v>
      </c>
      <c r="E2887" s="16" t="s">
        <v>27</v>
      </c>
      <c r="F2887" s="16" t="s">
        <v>28</v>
      </c>
      <c r="G2887" s="16" t="s">
        <v>46</v>
      </c>
      <c r="H2887" s="16" t="s">
        <v>43</v>
      </c>
      <c r="I2887" s="16" t="s">
        <v>43</v>
      </c>
      <c r="J2887" s="16" t="s">
        <v>44</v>
      </c>
      <c r="K2887" s="16" t="s">
        <v>491</v>
      </c>
      <c r="L2887" s="9"/>
      <c r="M2887" s="9">
        <v>44967</v>
      </c>
      <c r="N2887" s="9">
        <v>44967</v>
      </c>
      <c r="O2887" s="7">
        <v>44967</v>
      </c>
      <c r="P2887" s="9"/>
      <c r="Q2887" s="9"/>
      <c r="R2887" s="9" t="s">
        <v>34</v>
      </c>
      <c r="S2887" s="16" t="s">
        <v>35</v>
      </c>
      <c r="T2887" s="16" t="s">
        <v>36</v>
      </c>
      <c r="U2887" s="16"/>
      <c r="V2887" s="16"/>
      <c r="W2887" s="16" t="s">
        <v>96</v>
      </c>
      <c r="X2887" s="16" t="s">
        <v>55</v>
      </c>
      <c r="Y2887">
        <v>3</v>
      </c>
      <c r="Z2887">
        <v>3</v>
      </c>
      <c r="AA2887">
        <v>0.9</v>
      </c>
      <c r="AB2887">
        <v>2</v>
      </c>
      <c r="AC2887">
        <v>0.16666666666666666</v>
      </c>
      <c r="AD2887">
        <v>2</v>
      </c>
      <c r="AE2887" t="s">
        <v>2286</v>
      </c>
    </row>
    <row r="2888" spans="1:31" x14ac:dyDescent="0.25">
      <c r="A2888" s="16" t="s">
        <v>23</v>
      </c>
      <c r="B2888" s="16" t="s">
        <v>39</v>
      </c>
      <c r="C2888" s="16" t="s">
        <v>837</v>
      </c>
      <c r="D2888" s="16" t="s">
        <v>3139</v>
      </c>
      <c r="E2888" s="16" t="s">
        <v>27</v>
      </c>
      <c r="F2888" s="16" t="s">
        <v>28</v>
      </c>
      <c r="G2888" s="16" t="s">
        <v>46</v>
      </c>
      <c r="H2888" s="16" t="s">
        <v>43</v>
      </c>
      <c r="I2888" s="16" t="s">
        <v>43</v>
      </c>
      <c r="J2888" s="16" t="s">
        <v>44</v>
      </c>
      <c r="K2888" s="16" t="s">
        <v>197</v>
      </c>
      <c r="L2888" s="9"/>
      <c r="M2888" s="9">
        <v>44967</v>
      </c>
      <c r="N2888" s="9">
        <v>44967</v>
      </c>
      <c r="O2888" s="7">
        <v>44967</v>
      </c>
      <c r="P2888" s="9"/>
      <c r="Q2888" s="9"/>
      <c r="R2888" s="9" t="s">
        <v>34</v>
      </c>
      <c r="S2888" s="16" t="s">
        <v>35</v>
      </c>
      <c r="T2888" s="16" t="s">
        <v>36</v>
      </c>
      <c r="U2888" s="16"/>
      <c r="V2888" s="16"/>
      <c r="W2888" s="16" t="s">
        <v>96</v>
      </c>
      <c r="X2888" s="16" t="s">
        <v>55</v>
      </c>
      <c r="Y2888">
        <v>3</v>
      </c>
      <c r="Z2888">
        <v>3</v>
      </c>
      <c r="AA2888">
        <v>0.9</v>
      </c>
      <c r="AB2888">
        <v>2</v>
      </c>
      <c r="AC2888">
        <v>0.16666666666666666</v>
      </c>
      <c r="AD2888">
        <v>2</v>
      </c>
      <c r="AE2888" t="s">
        <v>2287</v>
      </c>
    </row>
    <row r="2889" spans="1:31" x14ac:dyDescent="0.25">
      <c r="A2889" s="16" t="s">
        <v>23</v>
      </c>
      <c r="B2889" s="16" t="s">
        <v>39</v>
      </c>
      <c r="C2889" s="16" t="s">
        <v>837</v>
      </c>
      <c r="D2889" s="16" t="s">
        <v>3139</v>
      </c>
      <c r="E2889" s="16" t="s">
        <v>27</v>
      </c>
      <c r="F2889" s="16" t="s">
        <v>28</v>
      </c>
      <c r="G2889" s="16" t="s">
        <v>46</v>
      </c>
      <c r="H2889" s="16" t="s">
        <v>43</v>
      </c>
      <c r="I2889" s="16" t="s">
        <v>43</v>
      </c>
      <c r="J2889" s="16" t="s">
        <v>44</v>
      </c>
      <c r="K2889" s="16" t="s">
        <v>47</v>
      </c>
      <c r="L2889" s="9"/>
      <c r="M2889" s="9">
        <v>44967</v>
      </c>
      <c r="N2889" s="9">
        <v>44967</v>
      </c>
      <c r="O2889" s="7">
        <v>44967</v>
      </c>
      <c r="P2889" s="9"/>
      <c r="Q2889" s="9"/>
      <c r="R2889" s="9" t="s">
        <v>34</v>
      </c>
      <c r="S2889" s="16" t="s">
        <v>35</v>
      </c>
      <c r="T2889" s="16" t="s">
        <v>36</v>
      </c>
      <c r="U2889" s="16"/>
      <c r="V2889" s="16"/>
      <c r="W2889" s="16" t="s">
        <v>96</v>
      </c>
      <c r="X2889" s="16" t="s">
        <v>55</v>
      </c>
      <c r="Y2889">
        <v>3</v>
      </c>
      <c r="Z2889">
        <v>3</v>
      </c>
      <c r="AA2889">
        <v>0.9</v>
      </c>
      <c r="AB2889">
        <v>2</v>
      </c>
      <c r="AC2889">
        <v>0.16666666666666666</v>
      </c>
      <c r="AD2889">
        <v>2</v>
      </c>
      <c r="AE2889" t="s">
        <v>1279</v>
      </c>
    </row>
    <row r="2890" spans="1:31" x14ac:dyDescent="0.25">
      <c r="A2890" s="16" t="s">
        <v>23</v>
      </c>
      <c r="B2890" s="16" t="s">
        <v>39</v>
      </c>
      <c r="C2890" s="16" t="s">
        <v>837</v>
      </c>
      <c r="D2890" s="16" t="s">
        <v>3139</v>
      </c>
      <c r="E2890" s="16" t="s">
        <v>27</v>
      </c>
      <c r="F2890" s="16" t="s">
        <v>28</v>
      </c>
      <c r="G2890" s="16" t="s">
        <v>46</v>
      </c>
      <c r="H2890" s="16" t="s">
        <v>43</v>
      </c>
      <c r="I2890" s="16" t="s">
        <v>43</v>
      </c>
      <c r="J2890" s="16" t="s">
        <v>44</v>
      </c>
      <c r="K2890" s="16" t="s">
        <v>775</v>
      </c>
      <c r="L2890" s="9"/>
      <c r="M2890" s="9">
        <v>44967</v>
      </c>
      <c r="N2890" s="9">
        <v>44967</v>
      </c>
      <c r="O2890" s="7">
        <v>44967</v>
      </c>
      <c r="P2890" s="9"/>
      <c r="Q2890" s="9"/>
      <c r="R2890" s="9" t="s">
        <v>34</v>
      </c>
      <c r="S2890" s="16" t="s">
        <v>35</v>
      </c>
      <c r="T2890" s="16" t="s">
        <v>36</v>
      </c>
      <c r="U2890" s="16"/>
      <c r="V2890" s="16"/>
      <c r="W2890" s="16" t="s">
        <v>96</v>
      </c>
      <c r="X2890" s="16" t="s">
        <v>55</v>
      </c>
      <c r="Y2890">
        <v>3</v>
      </c>
      <c r="Z2890">
        <v>3</v>
      </c>
      <c r="AA2890">
        <v>0.9</v>
      </c>
      <c r="AB2890">
        <v>2</v>
      </c>
      <c r="AC2890">
        <v>0.16666666666666666</v>
      </c>
      <c r="AD2890">
        <v>2</v>
      </c>
      <c r="AE2890" t="s">
        <v>2288</v>
      </c>
    </row>
    <row r="2891" spans="1:31" x14ac:dyDescent="0.25">
      <c r="A2891" s="16" t="s">
        <v>23</v>
      </c>
      <c r="B2891" s="16" t="s">
        <v>39</v>
      </c>
      <c r="C2891" s="16" t="s">
        <v>837</v>
      </c>
      <c r="D2891" s="16" t="s">
        <v>3139</v>
      </c>
      <c r="E2891" s="16" t="s">
        <v>27</v>
      </c>
      <c r="F2891" s="16" t="s">
        <v>28</v>
      </c>
      <c r="G2891" s="16" t="s">
        <v>46</v>
      </c>
      <c r="H2891" s="16" t="s">
        <v>43</v>
      </c>
      <c r="I2891" s="16" t="s">
        <v>43</v>
      </c>
      <c r="J2891" s="16" t="s">
        <v>44</v>
      </c>
      <c r="K2891" s="16" t="s">
        <v>844</v>
      </c>
      <c r="L2891" s="9"/>
      <c r="M2891" s="9">
        <v>44967</v>
      </c>
      <c r="N2891" s="9">
        <v>44967</v>
      </c>
      <c r="O2891" s="7">
        <v>44967</v>
      </c>
      <c r="P2891" s="9"/>
      <c r="Q2891" s="9"/>
      <c r="R2891" s="9" t="s">
        <v>34</v>
      </c>
      <c r="S2891" s="16" t="s">
        <v>35</v>
      </c>
      <c r="T2891" s="16" t="s">
        <v>36</v>
      </c>
      <c r="U2891" s="16"/>
      <c r="V2891" s="16"/>
      <c r="W2891" s="16" t="s">
        <v>96</v>
      </c>
      <c r="X2891" s="16" t="s">
        <v>55</v>
      </c>
      <c r="Y2891">
        <v>3</v>
      </c>
      <c r="Z2891">
        <v>3</v>
      </c>
      <c r="AA2891">
        <v>0.9</v>
      </c>
      <c r="AB2891">
        <v>2</v>
      </c>
      <c r="AC2891">
        <v>0.16666666666666666</v>
      </c>
      <c r="AD2891">
        <v>2</v>
      </c>
      <c r="AE2891" t="s">
        <v>2289</v>
      </c>
    </row>
    <row r="2892" spans="1:31" x14ac:dyDescent="0.25">
      <c r="A2892" s="16" t="s">
        <v>23</v>
      </c>
      <c r="B2892" s="16" t="s">
        <v>39</v>
      </c>
      <c r="C2892" s="16" t="s">
        <v>837</v>
      </c>
      <c r="D2892" s="16" t="s">
        <v>3139</v>
      </c>
      <c r="E2892" s="16" t="s">
        <v>27</v>
      </c>
      <c r="F2892" s="16" t="s">
        <v>28</v>
      </c>
      <c r="G2892" s="16" t="s">
        <v>46</v>
      </c>
      <c r="H2892" s="16" t="s">
        <v>43</v>
      </c>
      <c r="I2892" s="16" t="s">
        <v>43</v>
      </c>
      <c r="J2892" s="16" t="s">
        <v>44</v>
      </c>
      <c r="K2892" s="16" t="s">
        <v>1028</v>
      </c>
      <c r="L2892" s="9"/>
      <c r="M2892" s="9">
        <v>44967</v>
      </c>
      <c r="N2892" s="9">
        <v>44967</v>
      </c>
      <c r="O2892" s="7">
        <v>44967</v>
      </c>
      <c r="P2892" s="9"/>
      <c r="Q2892" s="9"/>
      <c r="R2892" s="9" t="s">
        <v>34</v>
      </c>
      <c r="S2892" s="16" t="s">
        <v>35</v>
      </c>
      <c r="T2892" s="16" t="s">
        <v>36</v>
      </c>
      <c r="U2892" s="16"/>
      <c r="V2892" s="16"/>
      <c r="W2892" s="16" t="s">
        <v>96</v>
      </c>
      <c r="X2892" s="16" t="s">
        <v>55</v>
      </c>
      <c r="Y2892">
        <v>3</v>
      </c>
      <c r="Z2892">
        <v>3</v>
      </c>
      <c r="AA2892">
        <v>0.9</v>
      </c>
      <c r="AB2892">
        <v>2</v>
      </c>
      <c r="AC2892">
        <v>0.16666666666666666</v>
      </c>
      <c r="AD2892">
        <v>2</v>
      </c>
      <c r="AE2892" t="s">
        <v>2639</v>
      </c>
    </row>
    <row r="2893" spans="1:31" x14ac:dyDescent="0.25">
      <c r="A2893" s="16" t="s">
        <v>23</v>
      </c>
      <c r="B2893" s="16" t="s">
        <v>39</v>
      </c>
      <c r="C2893" s="16" t="s">
        <v>837</v>
      </c>
      <c r="D2893" s="16" t="s">
        <v>3139</v>
      </c>
      <c r="E2893" s="16" t="s">
        <v>27</v>
      </c>
      <c r="F2893" s="16" t="s">
        <v>28</v>
      </c>
      <c r="G2893" s="16" t="s">
        <v>46</v>
      </c>
      <c r="H2893" s="16" t="s">
        <v>43</v>
      </c>
      <c r="I2893" s="16" t="s">
        <v>43</v>
      </c>
      <c r="J2893" s="16" t="s">
        <v>44</v>
      </c>
      <c r="K2893" s="16" t="s">
        <v>114</v>
      </c>
      <c r="L2893" s="9"/>
      <c r="M2893" s="9">
        <v>44967</v>
      </c>
      <c r="N2893" s="9">
        <v>44967</v>
      </c>
      <c r="O2893" s="7">
        <v>44967</v>
      </c>
      <c r="P2893" s="9"/>
      <c r="Q2893" s="9"/>
      <c r="R2893" s="9" t="s">
        <v>34</v>
      </c>
      <c r="S2893" s="16" t="s">
        <v>35</v>
      </c>
      <c r="T2893" s="16" t="s">
        <v>36</v>
      </c>
      <c r="U2893" s="16"/>
      <c r="V2893" s="16"/>
      <c r="W2893" s="16" t="s">
        <v>96</v>
      </c>
      <c r="X2893" s="16" t="s">
        <v>55</v>
      </c>
      <c r="Y2893">
        <v>3</v>
      </c>
      <c r="Z2893">
        <v>3</v>
      </c>
      <c r="AA2893">
        <v>0.9</v>
      </c>
      <c r="AB2893">
        <v>2</v>
      </c>
      <c r="AC2893">
        <v>0.16666666666666666</v>
      </c>
      <c r="AD2893">
        <v>2</v>
      </c>
      <c r="AE2893" t="s">
        <v>2290</v>
      </c>
    </row>
    <row r="2894" spans="1:31" x14ac:dyDescent="0.25">
      <c r="A2894" s="16" t="s">
        <v>23</v>
      </c>
      <c r="B2894" s="16" t="s">
        <v>39</v>
      </c>
      <c r="C2894" s="16" t="s">
        <v>837</v>
      </c>
      <c r="D2894" s="16" t="s">
        <v>3139</v>
      </c>
      <c r="E2894" s="16" t="s">
        <v>27</v>
      </c>
      <c r="F2894" s="16" t="s">
        <v>28</v>
      </c>
      <c r="G2894" s="16" t="s">
        <v>46</v>
      </c>
      <c r="H2894" s="16" t="s">
        <v>43</v>
      </c>
      <c r="I2894" s="16" t="s">
        <v>43</v>
      </c>
      <c r="J2894" s="16" t="s">
        <v>44</v>
      </c>
      <c r="K2894" s="16" t="s">
        <v>181</v>
      </c>
      <c r="L2894" s="9"/>
      <c r="M2894" s="9">
        <v>44967</v>
      </c>
      <c r="N2894" s="9">
        <v>44967</v>
      </c>
      <c r="O2894" s="7">
        <v>44967</v>
      </c>
      <c r="P2894" s="9"/>
      <c r="Q2894" s="9"/>
      <c r="R2894" s="9" t="s">
        <v>34</v>
      </c>
      <c r="S2894" s="16" t="s">
        <v>35</v>
      </c>
      <c r="T2894" s="16" t="s">
        <v>36</v>
      </c>
      <c r="U2894" s="16"/>
      <c r="V2894" s="16"/>
      <c r="W2894" s="16" t="s">
        <v>96</v>
      </c>
      <c r="X2894" s="16" t="s">
        <v>55</v>
      </c>
      <c r="Y2894">
        <v>3</v>
      </c>
      <c r="Z2894">
        <v>3</v>
      </c>
      <c r="AA2894">
        <v>0.9</v>
      </c>
      <c r="AB2894">
        <v>2</v>
      </c>
      <c r="AC2894">
        <v>0.16666666666666666</v>
      </c>
      <c r="AD2894">
        <v>2</v>
      </c>
      <c r="AE2894" t="s">
        <v>2291</v>
      </c>
    </row>
    <row r="2895" spans="1:31" x14ac:dyDescent="0.25">
      <c r="A2895" s="16" t="s">
        <v>23</v>
      </c>
      <c r="B2895" s="16" t="s">
        <v>39</v>
      </c>
      <c r="C2895" s="16" t="s">
        <v>837</v>
      </c>
      <c r="D2895" s="16" t="s">
        <v>3139</v>
      </c>
      <c r="E2895" s="16" t="s">
        <v>27</v>
      </c>
      <c r="F2895" s="16" t="s">
        <v>28</v>
      </c>
      <c r="G2895" s="16" t="s">
        <v>46</v>
      </c>
      <c r="H2895" s="16" t="s">
        <v>43</v>
      </c>
      <c r="I2895" s="16" t="s">
        <v>43</v>
      </c>
      <c r="J2895" s="16" t="s">
        <v>44</v>
      </c>
      <c r="K2895" s="16" t="s">
        <v>199</v>
      </c>
      <c r="L2895" s="9"/>
      <c r="M2895" s="9">
        <v>44967</v>
      </c>
      <c r="N2895" s="9">
        <v>44967</v>
      </c>
      <c r="O2895" s="7">
        <v>44967</v>
      </c>
      <c r="P2895" s="9"/>
      <c r="Q2895" s="9"/>
      <c r="R2895" s="9" t="s">
        <v>34</v>
      </c>
      <c r="S2895" s="16" t="s">
        <v>35</v>
      </c>
      <c r="T2895" s="16" t="s">
        <v>36</v>
      </c>
      <c r="U2895" s="16"/>
      <c r="V2895" s="16"/>
      <c r="W2895" s="16" t="s">
        <v>96</v>
      </c>
      <c r="X2895" s="16" t="s">
        <v>55</v>
      </c>
      <c r="Y2895">
        <v>3</v>
      </c>
      <c r="Z2895">
        <v>3</v>
      </c>
      <c r="AA2895">
        <v>0.9</v>
      </c>
      <c r="AB2895">
        <v>2</v>
      </c>
      <c r="AC2895">
        <v>0.16666666666666666</v>
      </c>
      <c r="AD2895">
        <v>2</v>
      </c>
      <c r="AE2895" t="s">
        <v>2292</v>
      </c>
    </row>
    <row r="2896" spans="1:31" x14ac:dyDescent="0.25">
      <c r="A2896" s="16" t="s">
        <v>23</v>
      </c>
      <c r="B2896" s="16" t="s">
        <v>39</v>
      </c>
      <c r="C2896" s="16" t="s">
        <v>837</v>
      </c>
      <c r="D2896" s="16" t="s">
        <v>3139</v>
      </c>
      <c r="E2896" s="16" t="s">
        <v>27</v>
      </c>
      <c r="F2896" s="16" t="s">
        <v>28</v>
      </c>
      <c r="G2896" s="16" t="s">
        <v>46</v>
      </c>
      <c r="H2896" s="16" t="s">
        <v>43</v>
      </c>
      <c r="I2896" s="16" t="s">
        <v>43</v>
      </c>
      <c r="J2896" s="16" t="s">
        <v>44</v>
      </c>
      <c r="K2896" s="16" t="s">
        <v>466</v>
      </c>
      <c r="L2896" s="9"/>
      <c r="M2896" s="9">
        <v>44967</v>
      </c>
      <c r="N2896" s="9">
        <v>44967</v>
      </c>
      <c r="O2896" s="7">
        <v>44967</v>
      </c>
      <c r="P2896" s="9"/>
      <c r="Q2896" s="9"/>
      <c r="R2896" s="9" t="s">
        <v>34</v>
      </c>
      <c r="S2896" s="16" t="s">
        <v>35</v>
      </c>
      <c r="T2896" s="16" t="s">
        <v>36</v>
      </c>
      <c r="U2896" s="16"/>
      <c r="V2896" s="16"/>
      <c r="W2896" s="16" t="s">
        <v>96</v>
      </c>
      <c r="X2896" s="16" t="s">
        <v>55</v>
      </c>
      <c r="Y2896">
        <v>3</v>
      </c>
      <c r="Z2896">
        <v>3</v>
      </c>
      <c r="AA2896">
        <v>0.9</v>
      </c>
      <c r="AB2896">
        <v>2</v>
      </c>
      <c r="AC2896">
        <v>0.16666666666666666</v>
      </c>
      <c r="AD2896">
        <v>2</v>
      </c>
      <c r="AE2896" t="s">
        <v>2293</v>
      </c>
    </row>
    <row r="2897" spans="1:31" x14ac:dyDescent="0.25">
      <c r="A2897" s="16" t="s">
        <v>23</v>
      </c>
      <c r="B2897" s="16" t="s">
        <v>39</v>
      </c>
      <c r="C2897" s="16" t="s">
        <v>837</v>
      </c>
      <c r="D2897" s="16" t="s">
        <v>3139</v>
      </c>
      <c r="E2897" s="16" t="s">
        <v>27</v>
      </c>
      <c r="F2897" s="16" t="s">
        <v>28</v>
      </c>
      <c r="G2897" s="16" t="s">
        <v>46</v>
      </c>
      <c r="H2897" s="16" t="s">
        <v>43</v>
      </c>
      <c r="I2897" s="16" t="s">
        <v>43</v>
      </c>
      <c r="J2897" s="16" t="s">
        <v>44</v>
      </c>
      <c r="K2897" s="16" t="s">
        <v>845</v>
      </c>
      <c r="L2897" s="9"/>
      <c r="M2897" s="9">
        <v>44967</v>
      </c>
      <c r="N2897" s="9">
        <v>44967</v>
      </c>
      <c r="O2897" s="7">
        <v>44967</v>
      </c>
      <c r="P2897" s="9"/>
      <c r="Q2897" s="9"/>
      <c r="R2897" s="9" t="s">
        <v>34</v>
      </c>
      <c r="S2897" s="16" t="s">
        <v>35</v>
      </c>
      <c r="T2897" s="16" t="s">
        <v>36</v>
      </c>
      <c r="U2897" s="16"/>
      <c r="V2897" s="16"/>
      <c r="W2897" s="16" t="s">
        <v>96</v>
      </c>
      <c r="X2897" s="16" t="s">
        <v>55</v>
      </c>
      <c r="Y2897">
        <v>3</v>
      </c>
      <c r="Z2897">
        <v>3</v>
      </c>
      <c r="AA2897">
        <v>0.9</v>
      </c>
      <c r="AB2897">
        <v>2</v>
      </c>
      <c r="AC2897">
        <v>0.16666666666666666</v>
      </c>
      <c r="AD2897">
        <v>2</v>
      </c>
      <c r="AE2897" t="s">
        <v>2294</v>
      </c>
    </row>
    <row r="2898" spans="1:31" x14ac:dyDescent="0.25">
      <c r="A2898" s="16" t="s">
        <v>23</v>
      </c>
      <c r="B2898" s="16" t="s">
        <v>39</v>
      </c>
      <c r="C2898" s="16" t="s">
        <v>837</v>
      </c>
      <c r="D2898" s="16" t="s">
        <v>3139</v>
      </c>
      <c r="E2898" s="16" t="s">
        <v>27</v>
      </c>
      <c r="F2898" s="16" t="s">
        <v>28</v>
      </c>
      <c r="G2898" s="16" t="s">
        <v>46</v>
      </c>
      <c r="H2898" s="16" t="s">
        <v>43</v>
      </c>
      <c r="I2898" s="16" t="s">
        <v>43</v>
      </c>
      <c r="J2898" s="16" t="s">
        <v>44</v>
      </c>
      <c r="K2898" s="16" t="s">
        <v>846</v>
      </c>
      <c r="L2898" s="9"/>
      <c r="M2898" s="9">
        <v>44967</v>
      </c>
      <c r="N2898" s="9">
        <v>44967</v>
      </c>
      <c r="O2898" s="7">
        <v>44967</v>
      </c>
      <c r="P2898" s="9"/>
      <c r="Q2898" s="9"/>
      <c r="R2898" s="9" t="s">
        <v>34</v>
      </c>
      <c r="S2898" s="16" t="s">
        <v>35</v>
      </c>
      <c r="T2898" s="16" t="s">
        <v>36</v>
      </c>
      <c r="U2898" s="16"/>
      <c r="V2898" s="16"/>
      <c r="W2898" s="16" t="s">
        <v>96</v>
      </c>
      <c r="X2898" s="16" t="s">
        <v>55</v>
      </c>
      <c r="Y2898">
        <v>3</v>
      </c>
      <c r="Z2898">
        <v>3</v>
      </c>
      <c r="AA2898">
        <v>0.9</v>
      </c>
      <c r="AB2898">
        <v>2</v>
      </c>
      <c r="AC2898">
        <v>0.16666666666666666</v>
      </c>
      <c r="AD2898">
        <v>2</v>
      </c>
      <c r="AE2898" t="s">
        <v>2295</v>
      </c>
    </row>
    <row r="2899" spans="1:31" x14ac:dyDescent="0.25">
      <c r="A2899" s="16" t="s">
        <v>23</v>
      </c>
      <c r="B2899" s="16" t="s">
        <v>39</v>
      </c>
      <c r="C2899" s="16" t="s">
        <v>837</v>
      </c>
      <c r="D2899" s="16" t="s">
        <v>3139</v>
      </c>
      <c r="E2899" s="16" t="s">
        <v>27</v>
      </c>
      <c r="F2899" s="16" t="s">
        <v>28</v>
      </c>
      <c r="G2899" s="16" t="s">
        <v>46</v>
      </c>
      <c r="H2899" s="16" t="s">
        <v>43</v>
      </c>
      <c r="I2899" s="16" t="s">
        <v>43</v>
      </c>
      <c r="J2899" s="16" t="s">
        <v>44</v>
      </c>
      <c r="K2899" s="16" t="s">
        <v>57</v>
      </c>
      <c r="L2899" s="9"/>
      <c r="M2899" s="9">
        <v>44967</v>
      </c>
      <c r="N2899" s="9">
        <v>44967</v>
      </c>
      <c r="O2899" s="7">
        <v>44967</v>
      </c>
      <c r="P2899" s="9"/>
      <c r="Q2899" s="9"/>
      <c r="R2899" s="9" t="s">
        <v>34</v>
      </c>
      <c r="S2899" s="16" t="s">
        <v>35</v>
      </c>
      <c r="T2899" s="16" t="s">
        <v>36</v>
      </c>
      <c r="U2899" s="16"/>
      <c r="V2899" s="16"/>
      <c r="W2899" s="16" t="s">
        <v>96</v>
      </c>
      <c r="X2899" s="16" t="s">
        <v>55</v>
      </c>
      <c r="Y2899">
        <v>3</v>
      </c>
      <c r="Z2899">
        <v>3</v>
      </c>
      <c r="AA2899">
        <v>0.9</v>
      </c>
      <c r="AB2899">
        <v>2</v>
      </c>
      <c r="AC2899">
        <v>0.16666666666666666</v>
      </c>
      <c r="AD2899">
        <v>2</v>
      </c>
      <c r="AE2899" t="s">
        <v>2296</v>
      </c>
    </row>
    <row r="2900" spans="1:31" x14ac:dyDescent="0.25">
      <c r="A2900" s="16" t="s">
        <v>23</v>
      </c>
      <c r="B2900" s="16" t="s">
        <v>39</v>
      </c>
      <c r="C2900" s="16" t="s">
        <v>837</v>
      </c>
      <c r="D2900" s="16" t="s">
        <v>3139</v>
      </c>
      <c r="E2900" s="16" t="s">
        <v>27</v>
      </c>
      <c r="F2900" s="16" t="s">
        <v>28</v>
      </c>
      <c r="G2900" s="16" t="s">
        <v>46</v>
      </c>
      <c r="H2900" s="16" t="s">
        <v>43</v>
      </c>
      <c r="I2900" s="16" t="s">
        <v>43</v>
      </c>
      <c r="J2900" s="16" t="s">
        <v>44</v>
      </c>
      <c r="K2900" s="16" t="s">
        <v>97</v>
      </c>
      <c r="L2900" s="9"/>
      <c r="M2900" s="9">
        <v>44967</v>
      </c>
      <c r="N2900" s="9">
        <v>44967</v>
      </c>
      <c r="O2900" s="7">
        <v>44967</v>
      </c>
      <c r="P2900" s="9"/>
      <c r="Q2900" s="9"/>
      <c r="R2900" s="9" t="s">
        <v>34</v>
      </c>
      <c r="S2900" s="16" t="s">
        <v>35</v>
      </c>
      <c r="T2900" s="16" t="s">
        <v>36</v>
      </c>
      <c r="U2900" s="16"/>
      <c r="V2900" s="16"/>
      <c r="W2900" s="16" t="s">
        <v>96</v>
      </c>
      <c r="X2900" s="16" t="s">
        <v>55</v>
      </c>
      <c r="Y2900">
        <v>3</v>
      </c>
      <c r="Z2900">
        <v>3</v>
      </c>
      <c r="AA2900">
        <v>0.9</v>
      </c>
      <c r="AB2900">
        <v>2</v>
      </c>
      <c r="AC2900">
        <v>0.16666666666666666</v>
      </c>
      <c r="AD2900">
        <v>2</v>
      </c>
      <c r="AE2900" t="s">
        <v>2297</v>
      </c>
    </row>
    <row r="2901" spans="1:31" x14ac:dyDescent="0.25">
      <c r="A2901" s="16" t="s">
        <v>23</v>
      </c>
      <c r="B2901" s="16" t="s">
        <v>39</v>
      </c>
      <c r="C2901" s="16" t="s">
        <v>837</v>
      </c>
      <c r="D2901" s="16" t="s">
        <v>3139</v>
      </c>
      <c r="E2901" s="16" t="s">
        <v>27</v>
      </c>
      <c r="F2901" s="16" t="s">
        <v>28</v>
      </c>
      <c r="G2901" s="16" t="s">
        <v>46</v>
      </c>
      <c r="H2901" s="16" t="s">
        <v>43</v>
      </c>
      <c r="I2901" s="16" t="s">
        <v>43</v>
      </c>
      <c r="J2901" s="16" t="s">
        <v>44</v>
      </c>
      <c r="K2901" s="16" t="s">
        <v>4221</v>
      </c>
      <c r="L2901" s="9"/>
      <c r="M2901" s="9">
        <v>44967</v>
      </c>
      <c r="N2901" s="9">
        <v>44967</v>
      </c>
      <c r="O2901" s="7">
        <v>44967</v>
      </c>
      <c r="P2901" s="9"/>
      <c r="Q2901" s="9"/>
      <c r="R2901" s="9" t="s">
        <v>34</v>
      </c>
      <c r="S2901" s="16" t="s">
        <v>35</v>
      </c>
      <c r="T2901" s="16" t="s">
        <v>36</v>
      </c>
      <c r="U2901" s="16"/>
      <c r="V2901" s="16"/>
      <c r="W2901" s="16" t="s">
        <v>96</v>
      </c>
      <c r="X2901" s="16" t="s">
        <v>55</v>
      </c>
      <c r="Y2901">
        <v>3</v>
      </c>
      <c r="Z2901">
        <v>3</v>
      </c>
      <c r="AA2901">
        <v>0.9</v>
      </c>
      <c r="AB2901">
        <v>2</v>
      </c>
      <c r="AC2901">
        <v>0.16666666666666666</v>
      </c>
      <c r="AD2901">
        <v>2</v>
      </c>
      <c r="AE2901" t="s">
        <v>4222</v>
      </c>
    </row>
    <row r="2902" spans="1:31" x14ac:dyDescent="0.25">
      <c r="A2902" s="16" t="s">
        <v>23</v>
      </c>
      <c r="B2902" s="16" t="s">
        <v>39</v>
      </c>
      <c r="C2902" s="16" t="s">
        <v>837</v>
      </c>
      <c r="D2902" s="16" t="s">
        <v>26</v>
      </c>
      <c r="E2902" s="16" t="s">
        <v>255</v>
      </c>
      <c r="F2902" s="16" t="s">
        <v>28</v>
      </c>
      <c r="G2902" s="16" t="s">
        <v>776</v>
      </c>
      <c r="H2902" s="16" t="s">
        <v>43</v>
      </c>
      <c r="I2902" s="16" t="s">
        <v>43</v>
      </c>
      <c r="J2902" s="16" t="s">
        <v>44</v>
      </c>
      <c r="K2902" s="16" t="s">
        <v>579</v>
      </c>
      <c r="L2902" s="9"/>
      <c r="M2902" s="9">
        <v>45014</v>
      </c>
      <c r="N2902" s="9">
        <v>45014</v>
      </c>
      <c r="O2902" s="7">
        <v>45014</v>
      </c>
      <c r="P2902" s="9"/>
      <c r="Q2902" s="9"/>
      <c r="R2902" s="9" t="s">
        <v>34</v>
      </c>
      <c r="S2902" s="16" t="s">
        <v>35</v>
      </c>
      <c r="T2902" s="16" t="s">
        <v>36</v>
      </c>
      <c r="U2902" s="16"/>
      <c r="V2902" s="16"/>
      <c r="W2902" s="16" t="s">
        <v>96</v>
      </c>
      <c r="X2902" s="16" t="s">
        <v>55</v>
      </c>
      <c r="Y2902">
        <v>3</v>
      </c>
      <c r="Z2902">
        <v>5</v>
      </c>
      <c r="AA2902">
        <v>1.5</v>
      </c>
      <c r="AB2902">
        <v>2</v>
      </c>
      <c r="AC2902">
        <v>0.16666666666666666</v>
      </c>
      <c r="AD2902">
        <v>2</v>
      </c>
      <c r="AE2902" t="s">
        <v>2298</v>
      </c>
    </row>
    <row r="2903" spans="1:31" x14ac:dyDescent="0.25">
      <c r="A2903" s="16" t="s">
        <v>23</v>
      </c>
      <c r="B2903" s="16" t="s">
        <v>39</v>
      </c>
      <c r="C2903" s="16" t="s">
        <v>837</v>
      </c>
      <c r="D2903" s="16" t="s">
        <v>26</v>
      </c>
      <c r="E2903" s="16" t="s">
        <v>41</v>
      </c>
      <c r="F2903" s="16" t="s">
        <v>349</v>
      </c>
      <c r="G2903" s="16" t="s">
        <v>350</v>
      </c>
      <c r="H2903" s="16" t="s">
        <v>150</v>
      </c>
      <c r="I2903" s="16" t="s">
        <v>43</v>
      </c>
      <c r="J2903" s="16" t="s">
        <v>44</v>
      </c>
      <c r="K2903" s="16" t="s">
        <v>217</v>
      </c>
      <c r="L2903" s="9">
        <v>45437</v>
      </c>
      <c r="M2903" s="9">
        <v>45071</v>
      </c>
      <c r="N2903" s="9">
        <v>45437</v>
      </c>
      <c r="O2903" s="7">
        <v>45437</v>
      </c>
      <c r="P2903" s="9"/>
      <c r="Q2903" s="9"/>
      <c r="R2903" s="9" t="s">
        <v>93</v>
      </c>
      <c r="S2903" s="16" t="s">
        <v>35</v>
      </c>
      <c r="T2903" s="16" t="s">
        <v>36</v>
      </c>
      <c r="U2903" s="16"/>
      <c r="V2903" s="16"/>
      <c r="W2903" s="16" t="s">
        <v>96</v>
      </c>
      <c r="X2903" s="16" t="s">
        <v>55</v>
      </c>
      <c r="Y2903">
        <v>3</v>
      </c>
      <c r="Z2903">
        <v>5</v>
      </c>
      <c r="AA2903">
        <v>1.5</v>
      </c>
      <c r="AB2903">
        <v>6</v>
      </c>
      <c r="AC2903">
        <v>0.5</v>
      </c>
      <c r="AD2903">
        <v>3</v>
      </c>
      <c r="AE2903" t="s">
        <v>2795</v>
      </c>
    </row>
    <row r="2904" spans="1:31" x14ac:dyDescent="0.25">
      <c r="A2904" s="16" t="s">
        <v>23</v>
      </c>
      <c r="B2904" s="16" t="s">
        <v>39</v>
      </c>
      <c r="C2904" s="16" t="s">
        <v>837</v>
      </c>
      <c r="D2904" s="16" t="s">
        <v>26</v>
      </c>
      <c r="E2904" s="16" t="s">
        <v>41</v>
      </c>
      <c r="F2904" s="16" t="s">
        <v>349</v>
      </c>
      <c r="G2904" s="16" t="s">
        <v>350</v>
      </c>
      <c r="H2904" s="16" t="s">
        <v>43</v>
      </c>
      <c r="I2904" s="16" t="s">
        <v>43</v>
      </c>
      <c r="J2904" s="16" t="s">
        <v>44</v>
      </c>
      <c r="K2904" s="16" t="s">
        <v>53</v>
      </c>
      <c r="L2904" s="9">
        <v>45325</v>
      </c>
      <c r="M2904" s="9">
        <v>44960</v>
      </c>
      <c r="N2904" s="9">
        <v>45327</v>
      </c>
      <c r="O2904" s="7">
        <v>45327</v>
      </c>
      <c r="P2904" s="9">
        <v>45327</v>
      </c>
      <c r="Q2904" s="9"/>
      <c r="R2904" s="9" t="s">
        <v>34</v>
      </c>
      <c r="S2904" s="16" t="s">
        <v>35</v>
      </c>
      <c r="T2904" s="16" t="s">
        <v>36</v>
      </c>
      <c r="U2904" s="16"/>
      <c r="V2904" s="16"/>
      <c r="W2904" s="16" t="s">
        <v>96</v>
      </c>
      <c r="X2904" s="16" t="s">
        <v>55</v>
      </c>
      <c r="Y2904">
        <v>3</v>
      </c>
      <c r="Z2904">
        <v>5</v>
      </c>
      <c r="AA2904">
        <v>1.5</v>
      </c>
      <c r="AB2904">
        <v>6</v>
      </c>
      <c r="AC2904">
        <v>0.5</v>
      </c>
      <c r="AD2904">
        <v>3</v>
      </c>
      <c r="AE2904" t="s">
        <v>2796</v>
      </c>
    </row>
    <row r="2905" spans="1:31" x14ac:dyDescent="0.25">
      <c r="A2905" s="16" t="s">
        <v>23</v>
      </c>
      <c r="B2905" s="16" t="s">
        <v>39</v>
      </c>
      <c r="C2905" s="16" t="s">
        <v>837</v>
      </c>
      <c r="D2905" s="16" t="s">
        <v>26</v>
      </c>
      <c r="E2905" s="16" t="s">
        <v>41</v>
      </c>
      <c r="F2905" s="16" t="s">
        <v>349</v>
      </c>
      <c r="G2905" s="16" t="s">
        <v>350</v>
      </c>
      <c r="H2905" s="16" t="s">
        <v>43</v>
      </c>
      <c r="I2905" s="16" t="s">
        <v>43</v>
      </c>
      <c r="J2905" s="16" t="s">
        <v>44</v>
      </c>
      <c r="K2905" s="16" t="s">
        <v>108</v>
      </c>
      <c r="L2905" s="9">
        <v>45265</v>
      </c>
      <c r="M2905" s="9">
        <v>44900</v>
      </c>
      <c r="N2905" s="9">
        <v>45264</v>
      </c>
      <c r="O2905" s="7">
        <v>45264</v>
      </c>
      <c r="P2905" s="9">
        <v>45264</v>
      </c>
      <c r="Q2905" s="9"/>
      <c r="R2905" s="9" t="s">
        <v>34</v>
      </c>
      <c r="S2905" s="16" t="s">
        <v>35</v>
      </c>
      <c r="T2905" s="16" t="s">
        <v>36</v>
      </c>
      <c r="U2905" s="16"/>
      <c r="V2905" s="16"/>
      <c r="W2905" s="16" t="s">
        <v>96</v>
      </c>
      <c r="X2905" s="16" t="s">
        <v>55</v>
      </c>
      <c r="Y2905">
        <v>3</v>
      </c>
      <c r="Z2905">
        <v>5</v>
      </c>
      <c r="AA2905">
        <v>1.5</v>
      </c>
      <c r="AB2905">
        <v>6</v>
      </c>
      <c r="AC2905">
        <v>0.5</v>
      </c>
      <c r="AD2905">
        <v>3</v>
      </c>
      <c r="AE2905" t="s">
        <v>2797</v>
      </c>
    </row>
    <row r="2906" spans="1:31" x14ac:dyDescent="0.25">
      <c r="A2906" s="16" t="s">
        <v>23</v>
      </c>
      <c r="B2906" s="16" t="s">
        <v>39</v>
      </c>
      <c r="C2906" s="16" t="s">
        <v>837</v>
      </c>
      <c r="D2906" s="16" t="s">
        <v>26</v>
      </c>
      <c r="E2906" s="16" t="s">
        <v>41</v>
      </c>
      <c r="F2906" s="16" t="s">
        <v>349</v>
      </c>
      <c r="G2906" s="16" t="s">
        <v>350</v>
      </c>
      <c r="H2906" s="16" t="s">
        <v>43</v>
      </c>
      <c r="I2906" s="16" t="s">
        <v>43</v>
      </c>
      <c r="J2906" s="16" t="s">
        <v>44</v>
      </c>
      <c r="K2906" s="16" t="s">
        <v>196</v>
      </c>
      <c r="L2906" s="9">
        <v>45325</v>
      </c>
      <c r="M2906" s="9">
        <v>44960</v>
      </c>
      <c r="N2906" s="9">
        <v>45327</v>
      </c>
      <c r="O2906" s="7">
        <v>45327</v>
      </c>
      <c r="P2906" s="9">
        <v>45327</v>
      </c>
      <c r="Q2906" s="9"/>
      <c r="R2906" s="9" t="s">
        <v>34</v>
      </c>
      <c r="S2906" s="16" t="s">
        <v>35</v>
      </c>
      <c r="T2906" s="16" t="s">
        <v>36</v>
      </c>
      <c r="U2906" s="16"/>
      <c r="V2906" s="16"/>
      <c r="W2906" s="16" t="s">
        <v>96</v>
      </c>
      <c r="X2906" s="16" t="s">
        <v>55</v>
      </c>
      <c r="Y2906">
        <v>3</v>
      </c>
      <c r="Z2906">
        <v>5</v>
      </c>
      <c r="AA2906">
        <v>1.5</v>
      </c>
      <c r="AB2906">
        <v>6</v>
      </c>
      <c r="AC2906">
        <v>0.5</v>
      </c>
      <c r="AD2906">
        <v>3</v>
      </c>
      <c r="AE2906" t="s">
        <v>2798</v>
      </c>
    </row>
    <row r="2907" spans="1:31" x14ac:dyDescent="0.25">
      <c r="A2907" s="16" t="s">
        <v>23</v>
      </c>
      <c r="B2907" s="16" t="s">
        <v>39</v>
      </c>
      <c r="C2907" s="16" t="s">
        <v>837</v>
      </c>
      <c r="D2907" s="16" t="s">
        <v>26</v>
      </c>
      <c r="E2907" s="16" t="s">
        <v>41</v>
      </c>
      <c r="F2907" s="16" t="s">
        <v>349</v>
      </c>
      <c r="G2907" s="16" t="s">
        <v>350</v>
      </c>
      <c r="H2907" s="16" t="s">
        <v>43</v>
      </c>
      <c r="I2907" s="16" t="s">
        <v>43</v>
      </c>
      <c r="J2907" s="16" t="s">
        <v>44</v>
      </c>
      <c r="K2907" s="16" t="s">
        <v>168</v>
      </c>
      <c r="L2907" s="9"/>
      <c r="M2907" s="9">
        <v>45157</v>
      </c>
      <c r="N2907" s="9">
        <v>45236</v>
      </c>
      <c r="O2907" s="7">
        <v>45236</v>
      </c>
      <c r="P2907" s="9">
        <v>45236</v>
      </c>
      <c r="Q2907" s="9"/>
      <c r="R2907" s="9" t="s">
        <v>34</v>
      </c>
      <c r="S2907" s="16" t="s">
        <v>35</v>
      </c>
      <c r="T2907" s="16" t="s">
        <v>36</v>
      </c>
      <c r="U2907" s="16"/>
      <c r="V2907" s="16"/>
      <c r="W2907" s="16" t="s">
        <v>96</v>
      </c>
      <c r="X2907" s="16" t="s">
        <v>55</v>
      </c>
      <c r="Y2907">
        <v>3</v>
      </c>
      <c r="Z2907">
        <v>5</v>
      </c>
      <c r="AA2907">
        <v>1.5</v>
      </c>
      <c r="AB2907">
        <v>6</v>
      </c>
      <c r="AC2907">
        <v>0.5</v>
      </c>
      <c r="AD2907">
        <v>3</v>
      </c>
      <c r="AE2907" t="s">
        <v>2799</v>
      </c>
    </row>
    <row r="2908" spans="1:31" x14ac:dyDescent="0.25">
      <c r="A2908" s="16" t="s">
        <v>23</v>
      </c>
      <c r="B2908" s="16" t="s">
        <v>39</v>
      </c>
      <c r="C2908" s="16" t="s">
        <v>837</v>
      </c>
      <c r="D2908" s="16" t="s">
        <v>26</v>
      </c>
      <c r="E2908" s="16" t="s">
        <v>41</v>
      </c>
      <c r="F2908" s="16" t="s">
        <v>349</v>
      </c>
      <c r="G2908" s="16" t="s">
        <v>350</v>
      </c>
      <c r="H2908" s="16" t="s">
        <v>43</v>
      </c>
      <c r="I2908" s="16" t="s">
        <v>43</v>
      </c>
      <c r="J2908" s="16" t="s">
        <v>44</v>
      </c>
      <c r="K2908" s="16" t="s">
        <v>64</v>
      </c>
      <c r="L2908" s="9">
        <v>45358</v>
      </c>
      <c r="M2908" s="9">
        <v>44992</v>
      </c>
      <c r="N2908" s="9">
        <v>45355</v>
      </c>
      <c r="O2908" s="7">
        <v>45355</v>
      </c>
      <c r="P2908" s="9">
        <v>45355</v>
      </c>
      <c r="Q2908" s="9"/>
      <c r="R2908" s="9" t="s">
        <v>34</v>
      </c>
      <c r="S2908" s="16" t="s">
        <v>35</v>
      </c>
      <c r="T2908" s="16" t="s">
        <v>36</v>
      </c>
      <c r="U2908" s="16"/>
      <c r="V2908" s="16"/>
      <c r="W2908" s="16" t="s">
        <v>96</v>
      </c>
      <c r="X2908" s="16" t="s">
        <v>55</v>
      </c>
      <c r="Y2908">
        <v>3</v>
      </c>
      <c r="Z2908">
        <v>5</v>
      </c>
      <c r="AA2908">
        <v>1.5</v>
      </c>
      <c r="AB2908">
        <v>6</v>
      </c>
      <c r="AC2908">
        <v>0.5</v>
      </c>
      <c r="AD2908">
        <v>3</v>
      </c>
      <c r="AE2908" t="s">
        <v>2800</v>
      </c>
    </row>
    <row r="2909" spans="1:31" x14ac:dyDescent="0.25">
      <c r="A2909" s="16" t="s">
        <v>23</v>
      </c>
      <c r="B2909" s="16" t="s">
        <v>39</v>
      </c>
      <c r="C2909" s="16" t="s">
        <v>837</v>
      </c>
      <c r="D2909" s="16" t="s">
        <v>26</v>
      </c>
      <c r="E2909" s="16" t="s">
        <v>41</v>
      </c>
      <c r="F2909" s="16" t="s">
        <v>349</v>
      </c>
      <c r="G2909" s="16" t="s">
        <v>350</v>
      </c>
      <c r="H2909" s="16" t="s">
        <v>43</v>
      </c>
      <c r="I2909" s="16" t="s">
        <v>43</v>
      </c>
      <c r="J2909" s="16" t="s">
        <v>44</v>
      </c>
      <c r="K2909" s="16" t="s">
        <v>177</v>
      </c>
      <c r="L2909" s="9">
        <v>45210</v>
      </c>
      <c r="M2909" s="9">
        <v>44845</v>
      </c>
      <c r="N2909" s="9">
        <v>45208</v>
      </c>
      <c r="O2909" s="7">
        <v>45208</v>
      </c>
      <c r="P2909" s="9">
        <v>45208</v>
      </c>
      <c r="Q2909" s="9"/>
      <c r="R2909" s="9" t="s">
        <v>34</v>
      </c>
      <c r="S2909" s="16" t="s">
        <v>35</v>
      </c>
      <c r="T2909" s="16" t="s">
        <v>36</v>
      </c>
      <c r="U2909" s="16"/>
      <c r="V2909" s="16"/>
      <c r="W2909" s="16" t="s">
        <v>96</v>
      </c>
      <c r="X2909" s="16" t="s">
        <v>55</v>
      </c>
      <c r="Y2909">
        <v>3</v>
      </c>
      <c r="Z2909">
        <v>5</v>
      </c>
      <c r="AA2909">
        <v>1.5</v>
      </c>
      <c r="AB2909">
        <v>6</v>
      </c>
      <c r="AC2909">
        <v>0.5</v>
      </c>
      <c r="AD2909">
        <v>3</v>
      </c>
      <c r="AE2909" t="s">
        <v>2755</v>
      </c>
    </row>
    <row r="2910" spans="1:31" x14ac:dyDescent="0.25">
      <c r="A2910" s="16" t="s">
        <v>23</v>
      </c>
      <c r="B2910" s="16" t="s">
        <v>39</v>
      </c>
      <c r="C2910" s="16" t="s">
        <v>837</v>
      </c>
      <c r="D2910" s="16" t="s">
        <v>26</v>
      </c>
      <c r="E2910" s="16" t="s">
        <v>41</v>
      </c>
      <c r="F2910" s="16" t="s">
        <v>349</v>
      </c>
      <c r="G2910" s="16" t="s">
        <v>350</v>
      </c>
      <c r="H2910" s="16" t="s">
        <v>43</v>
      </c>
      <c r="I2910" s="16" t="s">
        <v>43</v>
      </c>
      <c r="J2910" s="16" t="s">
        <v>44</v>
      </c>
      <c r="K2910" s="16" t="s">
        <v>45</v>
      </c>
      <c r="L2910" s="9">
        <v>45210</v>
      </c>
      <c r="M2910" s="9">
        <v>44845</v>
      </c>
      <c r="N2910" s="9">
        <v>45208</v>
      </c>
      <c r="O2910" s="7">
        <v>45208</v>
      </c>
      <c r="P2910" s="9">
        <v>45208</v>
      </c>
      <c r="Q2910" s="9"/>
      <c r="R2910" s="9" t="s">
        <v>34</v>
      </c>
      <c r="S2910" s="16" t="s">
        <v>35</v>
      </c>
      <c r="T2910" s="16" t="s">
        <v>36</v>
      </c>
      <c r="U2910" s="16"/>
      <c r="V2910" s="16"/>
      <c r="W2910" s="16" t="s">
        <v>96</v>
      </c>
      <c r="X2910" s="16" t="s">
        <v>55</v>
      </c>
      <c r="Y2910">
        <v>3</v>
      </c>
      <c r="Z2910">
        <v>5</v>
      </c>
      <c r="AA2910">
        <v>1.5</v>
      </c>
      <c r="AB2910">
        <v>6</v>
      </c>
      <c r="AC2910">
        <v>0.5</v>
      </c>
      <c r="AD2910">
        <v>3</v>
      </c>
      <c r="AE2910" t="s">
        <v>2718</v>
      </c>
    </row>
    <row r="2911" spans="1:31" x14ac:dyDescent="0.25">
      <c r="A2911" s="16" t="s">
        <v>23</v>
      </c>
      <c r="B2911" s="16" t="s">
        <v>39</v>
      </c>
      <c r="C2911" s="16" t="s">
        <v>837</v>
      </c>
      <c r="D2911" s="16" t="s">
        <v>26</v>
      </c>
      <c r="E2911" s="16" t="s">
        <v>41</v>
      </c>
      <c r="F2911" s="16" t="s">
        <v>349</v>
      </c>
      <c r="G2911" s="16" t="s">
        <v>350</v>
      </c>
      <c r="H2911" s="16" t="s">
        <v>43</v>
      </c>
      <c r="I2911" s="16" t="s">
        <v>43</v>
      </c>
      <c r="J2911" s="16" t="s">
        <v>44</v>
      </c>
      <c r="K2911" s="16" t="s">
        <v>101</v>
      </c>
      <c r="L2911" s="9">
        <v>45210</v>
      </c>
      <c r="M2911" s="9">
        <v>44845</v>
      </c>
      <c r="N2911" s="9">
        <v>45208</v>
      </c>
      <c r="O2911" s="7">
        <v>45208</v>
      </c>
      <c r="P2911" s="9">
        <v>45208</v>
      </c>
      <c r="Q2911" s="9"/>
      <c r="R2911" s="9" t="s">
        <v>34</v>
      </c>
      <c r="S2911" s="16" t="s">
        <v>35</v>
      </c>
      <c r="T2911" s="16" t="s">
        <v>36</v>
      </c>
      <c r="U2911" s="16"/>
      <c r="V2911" s="16"/>
      <c r="W2911" s="16" t="s">
        <v>96</v>
      </c>
      <c r="X2911" s="16" t="s">
        <v>55</v>
      </c>
      <c r="Y2911">
        <v>3</v>
      </c>
      <c r="Z2911">
        <v>5</v>
      </c>
      <c r="AA2911">
        <v>1.5</v>
      </c>
      <c r="AB2911">
        <v>6</v>
      </c>
      <c r="AC2911">
        <v>0.5</v>
      </c>
      <c r="AD2911">
        <v>3</v>
      </c>
      <c r="AE2911" t="s">
        <v>2801</v>
      </c>
    </row>
    <row r="2912" spans="1:31" x14ac:dyDescent="0.25">
      <c r="A2912" s="16" t="s">
        <v>23</v>
      </c>
      <c r="B2912" s="16" t="s">
        <v>39</v>
      </c>
      <c r="C2912" s="16" t="s">
        <v>837</v>
      </c>
      <c r="D2912" s="16" t="s">
        <v>26</v>
      </c>
      <c r="E2912" s="16" t="s">
        <v>41</v>
      </c>
      <c r="F2912" s="16" t="s">
        <v>349</v>
      </c>
      <c r="G2912" s="16" t="s">
        <v>350</v>
      </c>
      <c r="H2912" s="16" t="s">
        <v>43</v>
      </c>
      <c r="I2912" s="16" t="s">
        <v>43</v>
      </c>
      <c r="J2912" s="16" t="s">
        <v>44</v>
      </c>
      <c r="K2912" s="16" t="s">
        <v>680</v>
      </c>
      <c r="L2912" s="9">
        <v>45297</v>
      </c>
      <c r="M2912" s="9">
        <v>44932</v>
      </c>
      <c r="N2912" s="9">
        <v>45296</v>
      </c>
      <c r="O2912" s="7">
        <v>45296</v>
      </c>
      <c r="P2912" s="9">
        <v>45296</v>
      </c>
      <c r="Q2912" s="9"/>
      <c r="R2912" s="9" t="s">
        <v>34</v>
      </c>
      <c r="S2912" s="16" t="s">
        <v>35</v>
      </c>
      <c r="T2912" s="16" t="s">
        <v>36</v>
      </c>
      <c r="U2912" s="16"/>
      <c r="V2912" s="16"/>
      <c r="W2912" s="16" t="s">
        <v>96</v>
      </c>
      <c r="X2912" s="16" t="s">
        <v>55</v>
      </c>
      <c r="Y2912">
        <v>3</v>
      </c>
      <c r="Z2912">
        <v>5</v>
      </c>
      <c r="AA2912">
        <v>1.5</v>
      </c>
      <c r="AB2912">
        <v>6</v>
      </c>
      <c r="AC2912">
        <v>0.5</v>
      </c>
      <c r="AD2912">
        <v>3</v>
      </c>
      <c r="AE2912" t="s">
        <v>2802</v>
      </c>
    </row>
    <row r="2913" spans="1:31" x14ac:dyDescent="0.25">
      <c r="A2913" s="16" t="s">
        <v>23</v>
      </c>
      <c r="B2913" s="16" t="s">
        <v>39</v>
      </c>
      <c r="C2913" s="16" t="s">
        <v>837</v>
      </c>
      <c r="D2913" s="16" t="s">
        <v>26</v>
      </c>
      <c r="E2913" s="16" t="s">
        <v>41</v>
      </c>
      <c r="F2913" s="16" t="s">
        <v>349</v>
      </c>
      <c r="G2913" s="16" t="s">
        <v>350</v>
      </c>
      <c r="H2913" s="16" t="s">
        <v>43</v>
      </c>
      <c r="I2913" s="16" t="s">
        <v>43</v>
      </c>
      <c r="J2913" s="16" t="s">
        <v>44</v>
      </c>
      <c r="K2913" s="16" t="s">
        <v>681</v>
      </c>
      <c r="L2913" s="9">
        <v>45297</v>
      </c>
      <c r="M2913" s="9">
        <v>44932</v>
      </c>
      <c r="N2913" s="9">
        <v>45296</v>
      </c>
      <c r="O2913" s="7">
        <v>45296</v>
      </c>
      <c r="P2913" s="9">
        <v>45296</v>
      </c>
      <c r="Q2913" s="9"/>
      <c r="R2913" s="9" t="s">
        <v>34</v>
      </c>
      <c r="S2913" s="16" t="s">
        <v>35</v>
      </c>
      <c r="T2913" s="16" t="s">
        <v>36</v>
      </c>
      <c r="U2913" s="16"/>
      <c r="V2913" s="16"/>
      <c r="W2913" s="16" t="s">
        <v>96</v>
      </c>
      <c r="X2913" s="16" t="s">
        <v>55</v>
      </c>
      <c r="Y2913">
        <v>3</v>
      </c>
      <c r="Z2913">
        <v>5</v>
      </c>
      <c r="AA2913">
        <v>1.5</v>
      </c>
      <c r="AB2913">
        <v>6</v>
      </c>
      <c r="AC2913">
        <v>0.5</v>
      </c>
      <c r="AD2913">
        <v>3</v>
      </c>
      <c r="AE2913" t="s">
        <v>2803</v>
      </c>
    </row>
    <row r="2914" spans="1:31" x14ac:dyDescent="0.25">
      <c r="A2914" s="16" t="s">
        <v>23</v>
      </c>
      <c r="B2914" s="16" t="s">
        <v>39</v>
      </c>
      <c r="C2914" s="16" t="s">
        <v>837</v>
      </c>
      <c r="D2914" s="16" t="s">
        <v>26</v>
      </c>
      <c r="E2914" s="16" t="s">
        <v>41</v>
      </c>
      <c r="F2914" s="16" t="s">
        <v>349</v>
      </c>
      <c r="G2914" s="16" t="s">
        <v>350</v>
      </c>
      <c r="H2914" s="16" t="s">
        <v>43</v>
      </c>
      <c r="I2914" s="16" t="s">
        <v>43</v>
      </c>
      <c r="J2914" s="16" t="s">
        <v>44</v>
      </c>
      <c r="K2914" s="16" t="s">
        <v>489</v>
      </c>
      <c r="L2914" s="9">
        <v>45297</v>
      </c>
      <c r="M2914" s="9">
        <v>44932</v>
      </c>
      <c r="N2914" s="9">
        <v>45296</v>
      </c>
      <c r="O2914" s="7">
        <v>45296</v>
      </c>
      <c r="P2914" s="9">
        <v>45296</v>
      </c>
      <c r="Q2914" s="9"/>
      <c r="R2914" s="9" t="s">
        <v>34</v>
      </c>
      <c r="S2914" s="16" t="s">
        <v>35</v>
      </c>
      <c r="T2914" s="16" t="s">
        <v>36</v>
      </c>
      <c r="U2914" s="16"/>
      <c r="V2914" s="16"/>
      <c r="W2914" s="16" t="s">
        <v>96</v>
      </c>
      <c r="X2914" s="16" t="s">
        <v>55</v>
      </c>
      <c r="Y2914">
        <v>3</v>
      </c>
      <c r="Z2914">
        <v>5</v>
      </c>
      <c r="AA2914">
        <v>1.5</v>
      </c>
      <c r="AB2914">
        <v>6</v>
      </c>
      <c r="AC2914">
        <v>0.5</v>
      </c>
      <c r="AD2914">
        <v>3</v>
      </c>
      <c r="AE2914" t="s">
        <v>2804</v>
      </c>
    </row>
    <row r="2915" spans="1:31" x14ac:dyDescent="0.25">
      <c r="A2915" s="16" t="s">
        <v>23</v>
      </c>
      <c r="B2915" s="16" t="s">
        <v>39</v>
      </c>
      <c r="C2915" s="16" t="s">
        <v>837</v>
      </c>
      <c r="D2915" s="16" t="s">
        <v>26</v>
      </c>
      <c r="E2915" s="16" t="s">
        <v>41</v>
      </c>
      <c r="F2915" s="16" t="s">
        <v>349</v>
      </c>
      <c r="G2915" s="16" t="s">
        <v>350</v>
      </c>
      <c r="H2915" s="16" t="s">
        <v>43</v>
      </c>
      <c r="I2915" s="16" t="s">
        <v>43</v>
      </c>
      <c r="J2915" s="16" t="s">
        <v>44</v>
      </c>
      <c r="K2915" s="16" t="s">
        <v>114</v>
      </c>
      <c r="L2915" s="9">
        <v>45297</v>
      </c>
      <c r="M2915" s="9">
        <v>44932</v>
      </c>
      <c r="N2915" s="9">
        <v>45296</v>
      </c>
      <c r="O2915" s="7">
        <v>45296</v>
      </c>
      <c r="P2915" s="9">
        <v>45296</v>
      </c>
      <c r="Q2915" s="9"/>
      <c r="R2915" s="9" t="s">
        <v>34</v>
      </c>
      <c r="S2915" s="16" t="s">
        <v>35</v>
      </c>
      <c r="T2915" s="16" t="s">
        <v>36</v>
      </c>
      <c r="U2915" s="16"/>
      <c r="V2915" s="16"/>
      <c r="W2915" s="16" t="s">
        <v>96</v>
      </c>
      <c r="X2915" s="16" t="s">
        <v>55</v>
      </c>
      <c r="Y2915">
        <v>3</v>
      </c>
      <c r="Z2915">
        <v>5</v>
      </c>
      <c r="AA2915">
        <v>1.5</v>
      </c>
      <c r="AB2915">
        <v>6</v>
      </c>
      <c r="AC2915">
        <v>0.5</v>
      </c>
      <c r="AD2915">
        <v>3</v>
      </c>
      <c r="AE2915" t="s">
        <v>2805</v>
      </c>
    </row>
    <row r="2916" spans="1:31" x14ac:dyDescent="0.25">
      <c r="A2916" s="16" t="s">
        <v>23</v>
      </c>
      <c r="B2916" s="16" t="s">
        <v>39</v>
      </c>
      <c r="C2916" s="16" t="s">
        <v>837</v>
      </c>
      <c r="D2916" s="16" t="s">
        <v>26</v>
      </c>
      <c r="E2916" s="16" t="s">
        <v>41</v>
      </c>
      <c r="F2916" s="16" t="s">
        <v>349</v>
      </c>
      <c r="G2916" s="16" t="s">
        <v>350</v>
      </c>
      <c r="H2916" s="16" t="s">
        <v>43</v>
      </c>
      <c r="I2916" s="16" t="s">
        <v>43</v>
      </c>
      <c r="J2916" s="16" t="s">
        <v>44</v>
      </c>
      <c r="K2916" s="16" t="s">
        <v>181</v>
      </c>
      <c r="L2916" s="9">
        <v>45297</v>
      </c>
      <c r="M2916" s="9">
        <v>44932</v>
      </c>
      <c r="N2916" s="9">
        <v>45296</v>
      </c>
      <c r="O2916" s="7">
        <v>45296</v>
      </c>
      <c r="P2916" s="9">
        <v>45296</v>
      </c>
      <c r="Q2916" s="9"/>
      <c r="R2916" s="9" t="s">
        <v>34</v>
      </c>
      <c r="S2916" s="16" t="s">
        <v>35</v>
      </c>
      <c r="T2916" s="16" t="s">
        <v>36</v>
      </c>
      <c r="U2916" s="16"/>
      <c r="V2916" s="16"/>
      <c r="W2916" s="16" t="s">
        <v>96</v>
      </c>
      <c r="X2916" s="16" t="s">
        <v>55</v>
      </c>
      <c r="Y2916">
        <v>3</v>
      </c>
      <c r="Z2916">
        <v>5</v>
      </c>
      <c r="AA2916">
        <v>1.5</v>
      </c>
      <c r="AB2916">
        <v>6</v>
      </c>
      <c r="AC2916">
        <v>0.5</v>
      </c>
      <c r="AD2916">
        <v>3</v>
      </c>
      <c r="AE2916" t="s">
        <v>2806</v>
      </c>
    </row>
    <row r="2917" spans="1:31" x14ac:dyDescent="0.25">
      <c r="A2917" s="16" t="s">
        <v>23</v>
      </c>
      <c r="B2917" s="16" t="s">
        <v>39</v>
      </c>
      <c r="C2917" s="16" t="s">
        <v>837</v>
      </c>
      <c r="D2917" s="16" t="s">
        <v>26</v>
      </c>
      <c r="E2917" s="16" t="s">
        <v>41</v>
      </c>
      <c r="F2917" s="16" t="s">
        <v>349</v>
      </c>
      <c r="G2917" s="16" t="s">
        <v>350</v>
      </c>
      <c r="H2917" s="16" t="s">
        <v>43</v>
      </c>
      <c r="I2917" s="16" t="s">
        <v>43</v>
      </c>
      <c r="J2917" s="16" t="s">
        <v>44</v>
      </c>
      <c r="K2917" s="16" t="s">
        <v>495</v>
      </c>
      <c r="L2917" s="9">
        <v>45178</v>
      </c>
      <c r="M2917" s="9">
        <v>44813</v>
      </c>
      <c r="N2917" s="9">
        <v>45181</v>
      </c>
      <c r="O2917" s="7">
        <v>45181</v>
      </c>
      <c r="P2917" s="9">
        <v>45181</v>
      </c>
      <c r="Q2917" s="9"/>
      <c r="R2917" s="9" t="s">
        <v>34</v>
      </c>
      <c r="S2917" s="16" t="s">
        <v>35</v>
      </c>
      <c r="T2917" s="16" t="s">
        <v>36</v>
      </c>
      <c r="U2917" s="16"/>
      <c r="V2917" s="16"/>
      <c r="W2917" s="16" t="s">
        <v>96</v>
      </c>
      <c r="X2917" s="16" t="s">
        <v>55</v>
      </c>
      <c r="Y2917">
        <v>3</v>
      </c>
      <c r="Z2917">
        <v>5</v>
      </c>
      <c r="AA2917">
        <v>1.5</v>
      </c>
      <c r="AB2917">
        <v>6</v>
      </c>
      <c r="AC2917">
        <v>0.5</v>
      </c>
      <c r="AD2917">
        <v>3</v>
      </c>
      <c r="AE2917" t="s">
        <v>2807</v>
      </c>
    </row>
    <row r="2918" spans="1:31" x14ac:dyDescent="0.25">
      <c r="A2918" s="16" t="s">
        <v>3138</v>
      </c>
      <c r="B2918" s="16" t="s">
        <v>24</v>
      </c>
      <c r="C2918" s="16" t="s">
        <v>837</v>
      </c>
      <c r="D2918" s="16" t="s">
        <v>26</v>
      </c>
      <c r="E2918" s="16" t="s">
        <v>41</v>
      </c>
      <c r="F2918" s="16" t="s">
        <v>349</v>
      </c>
      <c r="G2918" s="16" t="s">
        <v>350</v>
      </c>
      <c r="H2918" s="16" t="s">
        <v>43</v>
      </c>
      <c r="I2918" s="16" t="s">
        <v>43</v>
      </c>
      <c r="J2918" s="16" t="s">
        <v>44</v>
      </c>
      <c r="K2918" s="16" t="s">
        <v>102</v>
      </c>
      <c r="L2918" s="9">
        <v>45178</v>
      </c>
      <c r="M2918" s="9">
        <v>44813</v>
      </c>
      <c r="N2918" s="9">
        <v>45181</v>
      </c>
      <c r="O2918" s="7">
        <v>45181</v>
      </c>
      <c r="P2918" s="9">
        <v>45181</v>
      </c>
      <c r="Q2918" s="9"/>
      <c r="R2918" s="9" t="s">
        <v>34</v>
      </c>
      <c r="S2918" s="16" t="s">
        <v>35</v>
      </c>
      <c r="T2918" s="16" t="s">
        <v>36</v>
      </c>
      <c r="U2918" s="16"/>
      <c r="V2918" s="16"/>
      <c r="W2918" s="16"/>
      <c r="X2918" s="16" t="s">
        <v>55</v>
      </c>
      <c r="Y2918">
        <v>3</v>
      </c>
      <c r="Z2918">
        <v>5</v>
      </c>
      <c r="AA2918">
        <v>1.5</v>
      </c>
      <c r="AB2918">
        <v>6</v>
      </c>
      <c r="AC2918">
        <v>0.5</v>
      </c>
      <c r="AD2918">
        <v>3</v>
      </c>
      <c r="AE2918" t="s">
        <v>2808</v>
      </c>
    </row>
    <row r="2919" spans="1:31" x14ac:dyDescent="0.25">
      <c r="A2919" s="16" t="s">
        <v>23</v>
      </c>
      <c r="B2919" s="16" t="s">
        <v>39</v>
      </c>
      <c r="C2919" s="16" t="s">
        <v>837</v>
      </c>
      <c r="D2919" s="16" t="s">
        <v>26</v>
      </c>
      <c r="E2919" s="16" t="s">
        <v>41</v>
      </c>
      <c r="F2919" s="16" t="s">
        <v>349</v>
      </c>
      <c r="G2919" s="16" t="s">
        <v>350</v>
      </c>
      <c r="H2919" s="16" t="s">
        <v>43</v>
      </c>
      <c r="I2919" s="16" t="s">
        <v>43</v>
      </c>
      <c r="J2919" s="16" t="s">
        <v>44</v>
      </c>
      <c r="K2919" s="16" t="s">
        <v>839</v>
      </c>
      <c r="L2919" s="9">
        <v>45325</v>
      </c>
      <c r="M2919" s="9">
        <v>44960</v>
      </c>
      <c r="N2919" s="9">
        <v>45327</v>
      </c>
      <c r="O2919" s="7">
        <v>45327</v>
      </c>
      <c r="P2919" s="9">
        <v>45327</v>
      </c>
      <c r="Q2919" s="9"/>
      <c r="R2919" s="9" t="s">
        <v>34</v>
      </c>
      <c r="S2919" s="16" t="s">
        <v>35</v>
      </c>
      <c r="T2919" s="16" t="s">
        <v>36</v>
      </c>
      <c r="U2919" s="16"/>
      <c r="V2919" s="16"/>
      <c r="W2919" s="16" t="s">
        <v>96</v>
      </c>
      <c r="X2919" s="16" t="s">
        <v>55</v>
      </c>
      <c r="Y2919">
        <v>3</v>
      </c>
      <c r="Z2919">
        <v>5</v>
      </c>
      <c r="AA2919">
        <v>1.5</v>
      </c>
      <c r="AB2919">
        <v>6</v>
      </c>
      <c r="AC2919">
        <v>0.5</v>
      </c>
      <c r="AD2919">
        <v>3</v>
      </c>
      <c r="AE2919" t="s">
        <v>2809</v>
      </c>
    </row>
    <row r="2920" spans="1:31" x14ac:dyDescent="0.25">
      <c r="A2920" s="16" t="s">
        <v>23</v>
      </c>
      <c r="B2920" s="16" t="s">
        <v>39</v>
      </c>
      <c r="C2920" s="16" t="s">
        <v>837</v>
      </c>
      <c r="D2920" s="16" t="s">
        <v>26</v>
      </c>
      <c r="E2920" s="16" t="s">
        <v>41</v>
      </c>
      <c r="F2920" s="16" t="s">
        <v>349</v>
      </c>
      <c r="G2920" s="16" t="s">
        <v>350</v>
      </c>
      <c r="H2920" s="16" t="s">
        <v>43</v>
      </c>
      <c r="I2920" s="16" t="s">
        <v>43</v>
      </c>
      <c r="J2920" s="16" t="s">
        <v>44</v>
      </c>
      <c r="K2920" s="16" t="s">
        <v>300</v>
      </c>
      <c r="L2920" s="9">
        <v>45325</v>
      </c>
      <c r="M2920" s="9">
        <v>44960</v>
      </c>
      <c r="N2920" s="9">
        <v>45327</v>
      </c>
      <c r="O2920" s="7">
        <v>45327</v>
      </c>
      <c r="P2920" s="9">
        <v>45327</v>
      </c>
      <c r="Q2920" s="9"/>
      <c r="R2920" s="9" t="s">
        <v>34</v>
      </c>
      <c r="S2920" s="16" t="s">
        <v>35</v>
      </c>
      <c r="T2920" s="16" t="s">
        <v>36</v>
      </c>
      <c r="U2920" s="16"/>
      <c r="V2920" s="16"/>
      <c r="W2920" s="16" t="s">
        <v>96</v>
      </c>
      <c r="X2920" s="16" t="s">
        <v>55</v>
      </c>
      <c r="Y2920">
        <v>3</v>
      </c>
      <c r="Z2920">
        <v>5</v>
      </c>
      <c r="AA2920">
        <v>1.5</v>
      </c>
      <c r="AB2920">
        <v>6</v>
      </c>
      <c r="AC2920">
        <v>0.5</v>
      </c>
      <c r="AD2920">
        <v>3</v>
      </c>
      <c r="AE2920" t="s">
        <v>2810</v>
      </c>
    </row>
    <row r="2921" spans="1:31" x14ac:dyDescent="0.25">
      <c r="A2921" s="16" t="s">
        <v>23</v>
      </c>
      <c r="B2921" s="16" t="s">
        <v>39</v>
      </c>
      <c r="C2921" s="16" t="s">
        <v>837</v>
      </c>
      <c r="D2921" s="16" t="s">
        <v>26</v>
      </c>
      <c r="E2921" s="16" t="s">
        <v>41</v>
      </c>
      <c r="F2921" s="16" t="s">
        <v>349</v>
      </c>
      <c r="G2921" s="16" t="s">
        <v>350</v>
      </c>
      <c r="H2921" s="16" t="s">
        <v>43</v>
      </c>
      <c r="I2921" s="16" t="s">
        <v>43</v>
      </c>
      <c r="J2921" s="16" t="s">
        <v>44</v>
      </c>
      <c r="K2921" s="16" t="s">
        <v>57</v>
      </c>
      <c r="L2921" s="9">
        <v>45297</v>
      </c>
      <c r="M2921" s="9">
        <v>44932</v>
      </c>
      <c r="N2921" s="9">
        <v>45296</v>
      </c>
      <c r="O2921" s="7">
        <v>45296</v>
      </c>
      <c r="P2921" s="9">
        <v>45296</v>
      </c>
      <c r="Q2921" s="9"/>
      <c r="R2921" s="9" t="s">
        <v>34</v>
      </c>
      <c r="S2921" s="16" t="s">
        <v>35</v>
      </c>
      <c r="T2921" s="16" t="s">
        <v>36</v>
      </c>
      <c r="U2921" s="16"/>
      <c r="V2921" s="16"/>
      <c r="W2921" s="16" t="s">
        <v>96</v>
      </c>
      <c r="X2921" s="16" t="s">
        <v>55</v>
      </c>
      <c r="Y2921">
        <v>3</v>
      </c>
      <c r="Z2921">
        <v>5</v>
      </c>
      <c r="AA2921">
        <v>1.5</v>
      </c>
      <c r="AB2921">
        <v>6</v>
      </c>
      <c r="AC2921">
        <v>0.5</v>
      </c>
      <c r="AD2921">
        <v>3</v>
      </c>
      <c r="AE2921" t="s">
        <v>2811</v>
      </c>
    </row>
    <row r="2922" spans="1:31" x14ac:dyDescent="0.25">
      <c r="A2922" s="16" t="s">
        <v>23</v>
      </c>
      <c r="B2922" s="16" t="s">
        <v>39</v>
      </c>
      <c r="C2922" s="16" t="s">
        <v>837</v>
      </c>
      <c r="D2922" s="16" t="s">
        <v>26</v>
      </c>
      <c r="E2922" s="16" t="s">
        <v>41</v>
      </c>
      <c r="F2922" s="16" t="s">
        <v>349</v>
      </c>
      <c r="G2922" s="16" t="s">
        <v>350</v>
      </c>
      <c r="H2922" s="16" t="s">
        <v>43</v>
      </c>
      <c r="I2922" s="16" t="s">
        <v>43</v>
      </c>
      <c r="J2922" s="16" t="s">
        <v>44</v>
      </c>
      <c r="K2922" s="16" t="s">
        <v>97</v>
      </c>
      <c r="L2922" s="9">
        <v>45265</v>
      </c>
      <c r="M2922" s="9">
        <v>44900</v>
      </c>
      <c r="N2922" s="9">
        <v>45264</v>
      </c>
      <c r="O2922" s="7">
        <v>45264</v>
      </c>
      <c r="P2922" s="9">
        <v>45264</v>
      </c>
      <c r="Q2922" s="9"/>
      <c r="R2922" s="9" t="s">
        <v>34</v>
      </c>
      <c r="S2922" s="16" t="s">
        <v>35</v>
      </c>
      <c r="T2922" s="16" t="s">
        <v>36</v>
      </c>
      <c r="U2922" s="16"/>
      <c r="V2922" s="16"/>
      <c r="W2922" s="16" t="s">
        <v>96</v>
      </c>
      <c r="X2922" s="16" t="s">
        <v>55</v>
      </c>
      <c r="Y2922">
        <v>3</v>
      </c>
      <c r="Z2922">
        <v>5</v>
      </c>
      <c r="AA2922">
        <v>1.5</v>
      </c>
      <c r="AB2922">
        <v>6</v>
      </c>
      <c r="AC2922">
        <v>0.5</v>
      </c>
      <c r="AD2922">
        <v>3</v>
      </c>
      <c r="AE2922" t="s">
        <v>2812</v>
      </c>
    </row>
    <row r="2923" spans="1:31" x14ac:dyDescent="0.25">
      <c r="A2923" s="16" t="s">
        <v>23</v>
      </c>
      <c r="B2923" s="16" t="s">
        <v>39</v>
      </c>
      <c r="C2923" s="16" t="s">
        <v>837</v>
      </c>
      <c r="D2923" s="16" t="s">
        <v>26</v>
      </c>
      <c r="E2923" s="16" t="s">
        <v>41</v>
      </c>
      <c r="F2923" s="16" t="s">
        <v>349</v>
      </c>
      <c r="G2923" s="16" t="s">
        <v>350</v>
      </c>
      <c r="H2923" s="16" t="s">
        <v>43</v>
      </c>
      <c r="I2923" s="16" t="s">
        <v>43</v>
      </c>
      <c r="J2923" s="16" t="s">
        <v>44</v>
      </c>
      <c r="K2923" s="16" t="s">
        <v>942</v>
      </c>
      <c r="L2923" s="9">
        <v>45358</v>
      </c>
      <c r="M2923" s="9">
        <v>44992</v>
      </c>
      <c r="N2923" s="9">
        <v>45355</v>
      </c>
      <c r="O2923" s="7">
        <v>45355</v>
      </c>
      <c r="P2923" s="9">
        <v>45355</v>
      </c>
      <c r="Q2923" s="9"/>
      <c r="R2923" s="9" t="s">
        <v>34</v>
      </c>
      <c r="S2923" s="16" t="s">
        <v>35</v>
      </c>
      <c r="T2923" s="16" t="s">
        <v>36</v>
      </c>
      <c r="U2923" s="16"/>
      <c r="V2923" s="16"/>
      <c r="W2923" s="16" t="s">
        <v>96</v>
      </c>
      <c r="X2923" s="16" t="s">
        <v>55</v>
      </c>
      <c r="Y2923">
        <v>3</v>
      </c>
      <c r="Z2923">
        <v>5</v>
      </c>
      <c r="AA2923">
        <v>1.5</v>
      </c>
      <c r="AB2923">
        <v>6</v>
      </c>
      <c r="AC2923">
        <v>0.5</v>
      </c>
      <c r="AD2923">
        <v>3</v>
      </c>
      <c r="AE2923" t="s">
        <v>2813</v>
      </c>
    </row>
    <row r="2924" spans="1:31" x14ac:dyDescent="0.25">
      <c r="A2924" s="16" t="s">
        <v>23</v>
      </c>
      <c r="B2924" s="16" t="s">
        <v>39</v>
      </c>
      <c r="C2924" s="16" t="s">
        <v>837</v>
      </c>
      <c r="D2924" s="16" t="s">
        <v>3139</v>
      </c>
      <c r="E2924" s="16" t="s">
        <v>240</v>
      </c>
      <c r="F2924" s="16" t="s">
        <v>349</v>
      </c>
      <c r="G2924" s="16" t="s">
        <v>1102</v>
      </c>
      <c r="H2924" s="16" t="s">
        <v>3688</v>
      </c>
      <c r="I2924" s="16" t="s">
        <v>43</v>
      </c>
      <c r="J2924" s="16" t="s">
        <v>44</v>
      </c>
      <c r="K2924" s="16" t="s">
        <v>563</v>
      </c>
      <c r="L2924" s="9">
        <v>45323</v>
      </c>
      <c r="M2924" s="9">
        <v>44958</v>
      </c>
      <c r="N2924" s="9">
        <v>45323</v>
      </c>
      <c r="O2924" s="7">
        <v>45323</v>
      </c>
      <c r="P2924" s="9"/>
      <c r="Q2924" s="9"/>
      <c r="R2924" s="9" t="s">
        <v>93</v>
      </c>
      <c r="S2924" s="16" t="s">
        <v>35</v>
      </c>
      <c r="T2924" s="16" t="s">
        <v>36</v>
      </c>
      <c r="U2924" s="16"/>
      <c r="V2924" s="16"/>
      <c r="W2924" s="16" t="s">
        <v>96</v>
      </c>
      <c r="X2924" s="16" t="s">
        <v>55</v>
      </c>
      <c r="Y2924">
        <v>3</v>
      </c>
      <c r="Z2924">
        <v>3</v>
      </c>
      <c r="AA2924">
        <v>0.9</v>
      </c>
      <c r="AB2924">
        <v>2</v>
      </c>
      <c r="AC2924">
        <v>0.16666666666666666</v>
      </c>
      <c r="AD2924">
        <v>2</v>
      </c>
      <c r="AE2924" t="s">
        <v>4223</v>
      </c>
    </row>
    <row r="2925" spans="1:31" x14ac:dyDescent="0.25">
      <c r="A2925" s="16" t="s">
        <v>23</v>
      </c>
      <c r="B2925" s="16" t="s">
        <v>39</v>
      </c>
      <c r="C2925" s="16" t="s">
        <v>837</v>
      </c>
      <c r="D2925" s="16" t="s">
        <v>3139</v>
      </c>
      <c r="E2925" s="16" t="s">
        <v>240</v>
      </c>
      <c r="F2925" s="16" t="s">
        <v>349</v>
      </c>
      <c r="G2925" s="16" t="s">
        <v>1102</v>
      </c>
      <c r="H2925" s="16" t="s">
        <v>3688</v>
      </c>
      <c r="I2925" s="16" t="s">
        <v>43</v>
      </c>
      <c r="J2925" s="16" t="s">
        <v>44</v>
      </c>
      <c r="K2925" s="16" t="s">
        <v>772</v>
      </c>
      <c r="L2925" s="9">
        <v>45323</v>
      </c>
      <c r="M2925" s="9">
        <v>44958</v>
      </c>
      <c r="N2925" s="9">
        <v>45323</v>
      </c>
      <c r="O2925" s="7">
        <v>45323</v>
      </c>
      <c r="P2925" s="9"/>
      <c r="Q2925" s="9"/>
      <c r="R2925" s="9" t="s">
        <v>93</v>
      </c>
      <c r="S2925" s="16" t="s">
        <v>35</v>
      </c>
      <c r="T2925" s="16" t="s">
        <v>36</v>
      </c>
      <c r="U2925" s="16"/>
      <c r="V2925" s="16"/>
      <c r="W2925" s="16" t="s">
        <v>96</v>
      </c>
      <c r="X2925" s="16" t="s">
        <v>55</v>
      </c>
      <c r="Y2925">
        <v>3</v>
      </c>
      <c r="Z2925">
        <v>3</v>
      </c>
      <c r="AA2925">
        <v>0.9</v>
      </c>
      <c r="AB2925">
        <v>2</v>
      </c>
      <c r="AC2925">
        <v>0.16666666666666666</v>
      </c>
      <c r="AD2925">
        <v>2</v>
      </c>
      <c r="AE2925" t="s">
        <v>4224</v>
      </c>
    </row>
    <row r="2926" spans="1:31" x14ac:dyDescent="0.25">
      <c r="A2926" s="16" t="s">
        <v>23</v>
      </c>
      <c r="B2926" s="16" t="s">
        <v>39</v>
      </c>
      <c r="C2926" s="16" t="s">
        <v>837</v>
      </c>
      <c r="D2926" s="16" t="s">
        <v>3139</v>
      </c>
      <c r="E2926" s="16" t="s">
        <v>240</v>
      </c>
      <c r="F2926" s="16" t="s">
        <v>349</v>
      </c>
      <c r="G2926" s="16" t="s">
        <v>1102</v>
      </c>
      <c r="H2926" s="16" t="s">
        <v>3688</v>
      </c>
      <c r="I2926" s="16" t="s">
        <v>43</v>
      </c>
      <c r="J2926" s="16" t="s">
        <v>44</v>
      </c>
      <c r="K2926" s="16" t="s">
        <v>243</v>
      </c>
      <c r="L2926" s="9">
        <v>45323</v>
      </c>
      <c r="M2926" s="9">
        <v>44958</v>
      </c>
      <c r="N2926" s="9">
        <v>45323</v>
      </c>
      <c r="O2926" s="7">
        <v>45323</v>
      </c>
      <c r="P2926" s="9"/>
      <c r="Q2926" s="9"/>
      <c r="R2926" s="9" t="s">
        <v>93</v>
      </c>
      <c r="S2926" s="16" t="s">
        <v>35</v>
      </c>
      <c r="T2926" s="16" t="s">
        <v>36</v>
      </c>
      <c r="U2926" s="16"/>
      <c r="V2926" s="16"/>
      <c r="W2926" s="16" t="s">
        <v>96</v>
      </c>
      <c r="X2926" s="16" t="s">
        <v>55</v>
      </c>
      <c r="Y2926">
        <v>3</v>
      </c>
      <c r="Z2926">
        <v>3</v>
      </c>
      <c r="AA2926">
        <v>0.9</v>
      </c>
      <c r="AB2926">
        <v>2</v>
      </c>
      <c r="AC2926">
        <v>0.16666666666666666</v>
      </c>
      <c r="AD2926">
        <v>2</v>
      </c>
      <c r="AE2926" t="s">
        <v>4225</v>
      </c>
    </row>
    <row r="2927" spans="1:31" x14ac:dyDescent="0.25">
      <c r="A2927" s="16" t="s">
        <v>23</v>
      </c>
      <c r="B2927" s="16" t="s">
        <v>39</v>
      </c>
      <c r="C2927" s="16" t="s">
        <v>837</v>
      </c>
      <c r="D2927" s="16" t="s">
        <v>3139</v>
      </c>
      <c r="E2927" s="16" t="s">
        <v>240</v>
      </c>
      <c r="F2927" s="16" t="s">
        <v>349</v>
      </c>
      <c r="G2927" s="16" t="s">
        <v>1102</v>
      </c>
      <c r="H2927" s="16" t="s">
        <v>3688</v>
      </c>
      <c r="I2927" s="16" t="s">
        <v>43</v>
      </c>
      <c r="J2927" s="16" t="s">
        <v>44</v>
      </c>
      <c r="K2927" s="16" t="s">
        <v>774</v>
      </c>
      <c r="L2927" s="9">
        <v>45323</v>
      </c>
      <c r="M2927" s="9">
        <v>44958</v>
      </c>
      <c r="N2927" s="9">
        <v>45323</v>
      </c>
      <c r="O2927" s="7">
        <v>45323</v>
      </c>
      <c r="P2927" s="9"/>
      <c r="Q2927" s="9"/>
      <c r="R2927" s="9" t="s">
        <v>93</v>
      </c>
      <c r="S2927" s="16" t="s">
        <v>35</v>
      </c>
      <c r="T2927" s="16" t="s">
        <v>36</v>
      </c>
      <c r="U2927" s="16"/>
      <c r="V2927" s="16"/>
      <c r="W2927" s="16" t="s">
        <v>96</v>
      </c>
      <c r="X2927" s="16" t="s">
        <v>55</v>
      </c>
      <c r="Y2927">
        <v>3</v>
      </c>
      <c r="Z2927">
        <v>3</v>
      </c>
      <c r="AA2927">
        <v>0.9</v>
      </c>
      <c r="AB2927">
        <v>2</v>
      </c>
      <c r="AC2927">
        <v>0.16666666666666666</v>
      </c>
      <c r="AD2927">
        <v>2</v>
      </c>
      <c r="AE2927" t="s">
        <v>4226</v>
      </c>
    </row>
    <row r="2928" spans="1:31" x14ac:dyDescent="0.25">
      <c r="A2928" s="16" t="s">
        <v>23</v>
      </c>
      <c r="B2928" s="16" t="s">
        <v>39</v>
      </c>
      <c r="C2928" s="16" t="s">
        <v>837</v>
      </c>
      <c r="D2928" s="16" t="s">
        <v>3139</v>
      </c>
      <c r="E2928" s="16" t="s">
        <v>690</v>
      </c>
      <c r="F2928" s="16" t="s">
        <v>349</v>
      </c>
      <c r="G2928" s="16" t="s">
        <v>1102</v>
      </c>
      <c r="H2928" s="16" t="s">
        <v>3688</v>
      </c>
      <c r="I2928" s="16" t="s">
        <v>43</v>
      </c>
      <c r="J2928" s="16" t="s">
        <v>44</v>
      </c>
      <c r="K2928" s="16" t="s">
        <v>840</v>
      </c>
      <c r="L2928" s="9"/>
      <c r="M2928" s="9">
        <v>45626</v>
      </c>
      <c r="N2928" s="9">
        <v>45626</v>
      </c>
      <c r="O2928" s="7">
        <v>45626</v>
      </c>
      <c r="P2928" s="9"/>
      <c r="Q2928" s="9"/>
      <c r="R2928" s="9" t="s">
        <v>93</v>
      </c>
      <c r="S2928" s="16" t="s">
        <v>35</v>
      </c>
      <c r="T2928" s="16" t="s">
        <v>36</v>
      </c>
      <c r="U2928" s="16"/>
      <c r="V2928" s="16"/>
      <c r="W2928" s="16" t="s">
        <v>96</v>
      </c>
      <c r="X2928" s="16" t="s">
        <v>55</v>
      </c>
      <c r="Y2928">
        <v>3</v>
      </c>
      <c r="Z2928">
        <v>3</v>
      </c>
      <c r="AA2928">
        <v>0.9</v>
      </c>
      <c r="AB2928">
        <v>1</v>
      </c>
      <c r="AC2928">
        <v>8.3333333333333329E-2</v>
      </c>
      <c r="AD2928">
        <v>1</v>
      </c>
      <c r="AE2928" t="s">
        <v>4227</v>
      </c>
    </row>
    <row r="2929" spans="1:31" x14ac:dyDescent="0.25">
      <c r="A2929" s="16" t="s">
        <v>23</v>
      </c>
      <c r="B2929" s="16" t="s">
        <v>39</v>
      </c>
      <c r="C2929" s="16" t="s">
        <v>837</v>
      </c>
      <c r="D2929" s="16" t="s">
        <v>3139</v>
      </c>
      <c r="E2929" s="16" t="s">
        <v>690</v>
      </c>
      <c r="F2929" s="16" t="s">
        <v>349</v>
      </c>
      <c r="G2929" s="16" t="s">
        <v>1102</v>
      </c>
      <c r="H2929" s="16" t="s">
        <v>3688</v>
      </c>
      <c r="I2929" s="16" t="s">
        <v>43</v>
      </c>
      <c r="J2929" s="16" t="s">
        <v>44</v>
      </c>
      <c r="K2929" s="16" t="s">
        <v>841</v>
      </c>
      <c r="L2929" s="9"/>
      <c r="M2929" s="9">
        <v>45626</v>
      </c>
      <c r="N2929" s="9">
        <v>45626</v>
      </c>
      <c r="O2929" s="7">
        <v>45626</v>
      </c>
      <c r="P2929" s="9"/>
      <c r="Q2929" s="9"/>
      <c r="R2929" s="9" t="s">
        <v>93</v>
      </c>
      <c r="S2929" s="16" t="s">
        <v>35</v>
      </c>
      <c r="T2929" s="16" t="s">
        <v>36</v>
      </c>
      <c r="U2929" s="16"/>
      <c r="V2929" s="16"/>
      <c r="W2929" s="16" t="s">
        <v>96</v>
      </c>
      <c r="X2929" s="16" t="s">
        <v>55</v>
      </c>
      <c r="Y2929">
        <v>3</v>
      </c>
      <c r="Z2929">
        <v>3</v>
      </c>
      <c r="AA2929">
        <v>0.9</v>
      </c>
      <c r="AB2929">
        <v>1</v>
      </c>
      <c r="AC2929">
        <v>8.3333333333333329E-2</v>
      </c>
      <c r="AD2929">
        <v>1</v>
      </c>
      <c r="AE2929" t="s">
        <v>4228</v>
      </c>
    </row>
    <row r="2930" spans="1:31" x14ac:dyDescent="0.25">
      <c r="A2930" s="16" t="s">
        <v>23</v>
      </c>
      <c r="B2930" s="16" t="s">
        <v>39</v>
      </c>
      <c r="C2930" s="16" t="s">
        <v>837</v>
      </c>
      <c r="D2930" s="16" t="s">
        <v>3139</v>
      </c>
      <c r="E2930" s="16" t="s">
        <v>690</v>
      </c>
      <c r="F2930" s="16" t="s">
        <v>349</v>
      </c>
      <c r="G2930" s="16" t="s">
        <v>1102</v>
      </c>
      <c r="H2930" s="16" t="s">
        <v>3688</v>
      </c>
      <c r="I2930" s="16" t="s">
        <v>43</v>
      </c>
      <c r="J2930" s="16" t="s">
        <v>44</v>
      </c>
      <c r="K2930" s="16" t="s">
        <v>842</v>
      </c>
      <c r="L2930" s="9"/>
      <c r="M2930" s="9">
        <v>45626</v>
      </c>
      <c r="N2930" s="9">
        <v>45626</v>
      </c>
      <c r="O2930" s="7">
        <v>45626</v>
      </c>
      <c r="P2930" s="9"/>
      <c r="Q2930" s="9"/>
      <c r="R2930" s="9" t="s">
        <v>93</v>
      </c>
      <c r="S2930" s="16" t="s">
        <v>35</v>
      </c>
      <c r="T2930" s="16" t="s">
        <v>36</v>
      </c>
      <c r="U2930" s="16"/>
      <c r="V2930" s="16"/>
      <c r="W2930" s="16" t="s">
        <v>96</v>
      </c>
      <c r="X2930" s="16" t="s">
        <v>55</v>
      </c>
      <c r="Y2930">
        <v>3</v>
      </c>
      <c r="Z2930">
        <v>3</v>
      </c>
      <c r="AA2930">
        <v>0.9</v>
      </c>
      <c r="AB2930">
        <v>1</v>
      </c>
      <c r="AC2930">
        <v>8.3333333333333329E-2</v>
      </c>
      <c r="AD2930">
        <v>1</v>
      </c>
      <c r="AE2930" t="s">
        <v>4229</v>
      </c>
    </row>
    <row r="2931" spans="1:31" x14ac:dyDescent="0.25">
      <c r="A2931" s="16" t="s">
        <v>23</v>
      </c>
      <c r="B2931" s="16" t="s">
        <v>39</v>
      </c>
      <c r="C2931" s="16" t="s">
        <v>837</v>
      </c>
      <c r="D2931" s="16" t="s">
        <v>3139</v>
      </c>
      <c r="E2931" s="16" t="s">
        <v>690</v>
      </c>
      <c r="F2931" s="16" t="s">
        <v>349</v>
      </c>
      <c r="G2931" s="16" t="s">
        <v>1102</v>
      </c>
      <c r="H2931" s="16" t="s">
        <v>3688</v>
      </c>
      <c r="I2931" s="16" t="s">
        <v>43</v>
      </c>
      <c r="J2931" s="16" t="s">
        <v>44</v>
      </c>
      <c r="K2931" s="16" t="s">
        <v>843</v>
      </c>
      <c r="L2931" s="9"/>
      <c r="M2931" s="9">
        <v>45626</v>
      </c>
      <c r="N2931" s="9">
        <v>45626</v>
      </c>
      <c r="O2931" s="7">
        <v>45626</v>
      </c>
      <c r="P2931" s="9"/>
      <c r="Q2931" s="9"/>
      <c r="R2931" s="9" t="s">
        <v>93</v>
      </c>
      <c r="S2931" s="16" t="s">
        <v>35</v>
      </c>
      <c r="T2931" s="16" t="s">
        <v>36</v>
      </c>
      <c r="U2931" s="16"/>
      <c r="V2931" s="16"/>
      <c r="W2931" s="16" t="s">
        <v>96</v>
      </c>
      <c r="X2931" s="16" t="s">
        <v>55</v>
      </c>
      <c r="Y2931">
        <v>3</v>
      </c>
      <c r="Z2931">
        <v>3</v>
      </c>
      <c r="AA2931">
        <v>0.9</v>
      </c>
      <c r="AB2931">
        <v>1</v>
      </c>
      <c r="AC2931">
        <v>8.3333333333333329E-2</v>
      </c>
      <c r="AD2931">
        <v>1</v>
      </c>
      <c r="AE2931" t="s">
        <v>4230</v>
      </c>
    </row>
    <row r="2932" spans="1:31" x14ac:dyDescent="0.25">
      <c r="A2932" s="16" t="s">
        <v>23</v>
      </c>
      <c r="B2932" s="16" t="s">
        <v>39</v>
      </c>
      <c r="C2932" s="16" t="s">
        <v>837</v>
      </c>
      <c r="D2932" s="16" t="s">
        <v>3139</v>
      </c>
      <c r="E2932" s="16" t="s">
        <v>27</v>
      </c>
      <c r="F2932" s="16" t="s">
        <v>349</v>
      </c>
      <c r="G2932" s="16" t="s">
        <v>1030</v>
      </c>
      <c r="H2932" s="16" t="s">
        <v>43</v>
      </c>
      <c r="I2932" s="16" t="s">
        <v>43</v>
      </c>
      <c r="J2932" s="16" t="s">
        <v>44</v>
      </c>
      <c r="K2932" s="16" t="s">
        <v>205</v>
      </c>
      <c r="L2932" s="9">
        <v>45332</v>
      </c>
      <c r="M2932" s="9">
        <v>44967</v>
      </c>
      <c r="N2932" s="9">
        <v>45332</v>
      </c>
      <c r="O2932" s="7">
        <v>45332</v>
      </c>
      <c r="P2932" s="9"/>
      <c r="Q2932" s="9"/>
      <c r="R2932" s="9" t="s">
        <v>93</v>
      </c>
      <c r="S2932" s="16" t="s">
        <v>35</v>
      </c>
      <c r="T2932" s="16" t="s">
        <v>36</v>
      </c>
      <c r="U2932" s="16"/>
      <c r="V2932" s="16"/>
      <c r="W2932" s="16" t="s">
        <v>96</v>
      </c>
      <c r="X2932" s="16" t="s">
        <v>55</v>
      </c>
      <c r="Y2932">
        <v>3</v>
      </c>
      <c r="Z2932">
        <v>3</v>
      </c>
      <c r="AA2932">
        <v>0.9</v>
      </c>
      <c r="AB2932">
        <v>2</v>
      </c>
      <c r="AC2932">
        <v>0.16666666666666666</v>
      </c>
      <c r="AD2932">
        <v>2</v>
      </c>
      <c r="AE2932" t="s">
        <v>4231</v>
      </c>
    </row>
    <row r="2933" spans="1:31" x14ac:dyDescent="0.25">
      <c r="A2933" s="16" t="s">
        <v>23</v>
      </c>
      <c r="B2933" s="16" t="s">
        <v>39</v>
      </c>
      <c r="C2933" s="16" t="s">
        <v>837</v>
      </c>
      <c r="D2933" s="16" t="s">
        <v>3139</v>
      </c>
      <c r="E2933" s="16" t="s">
        <v>27</v>
      </c>
      <c r="F2933" s="16" t="s">
        <v>349</v>
      </c>
      <c r="G2933" s="16" t="s">
        <v>1030</v>
      </c>
      <c r="H2933" s="16" t="s">
        <v>43</v>
      </c>
      <c r="I2933" s="16" t="s">
        <v>43</v>
      </c>
      <c r="J2933" s="16" t="s">
        <v>44</v>
      </c>
      <c r="K2933" s="16" t="s">
        <v>3661</v>
      </c>
      <c r="L2933" s="9">
        <v>45332</v>
      </c>
      <c r="M2933" s="9">
        <v>44967</v>
      </c>
      <c r="N2933" s="9">
        <v>45332</v>
      </c>
      <c r="O2933" s="7">
        <v>45332</v>
      </c>
      <c r="P2933" s="9"/>
      <c r="Q2933" s="9"/>
      <c r="R2933" s="9" t="s">
        <v>93</v>
      </c>
      <c r="S2933" s="16" t="s">
        <v>35</v>
      </c>
      <c r="T2933" s="16" t="s">
        <v>36</v>
      </c>
      <c r="U2933" s="16"/>
      <c r="V2933" s="16"/>
      <c r="W2933" s="16" t="s">
        <v>96</v>
      </c>
      <c r="X2933" s="16" t="s">
        <v>55</v>
      </c>
      <c r="Y2933">
        <v>3</v>
      </c>
      <c r="Z2933">
        <v>3</v>
      </c>
      <c r="AA2933">
        <v>0.9</v>
      </c>
      <c r="AB2933">
        <v>2</v>
      </c>
      <c r="AC2933">
        <v>0.16666666666666666</v>
      </c>
      <c r="AD2933">
        <v>2</v>
      </c>
      <c r="AE2933" t="s">
        <v>4232</v>
      </c>
    </row>
    <row r="2934" spans="1:31" x14ac:dyDescent="0.25">
      <c r="A2934" s="16" t="s">
        <v>23</v>
      </c>
      <c r="B2934" s="16" t="s">
        <v>39</v>
      </c>
      <c r="C2934" s="16" t="s">
        <v>837</v>
      </c>
      <c r="D2934" s="16" t="s">
        <v>3139</v>
      </c>
      <c r="E2934" s="16" t="s">
        <v>27</v>
      </c>
      <c r="F2934" s="16" t="s">
        <v>349</v>
      </c>
      <c r="G2934" s="16" t="s">
        <v>1030</v>
      </c>
      <c r="H2934" s="16" t="s">
        <v>43</v>
      </c>
      <c r="I2934" s="16" t="s">
        <v>43</v>
      </c>
      <c r="J2934" s="16" t="s">
        <v>44</v>
      </c>
      <c r="K2934" s="16" t="s">
        <v>707</v>
      </c>
      <c r="L2934" s="9">
        <v>45332</v>
      </c>
      <c r="M2934" s="9">
        <v>44967</v>
      </c>
      <c r="N2934" s="9">
        <v>45332</v>
      </c>
      <c r="O2934" s="7">
        <v>45332</v>
      </c>
      <c r="P2934" s="9"/>
      <c r="Q2934" s="9"/>
      <c r="R2934" s="9" t="s">
        <v>93</v>
      </c>
      <c r="S2934" s="16" t="s">
        <v>35</v>
      </c>
      <c r="T2934" s="16" t="s">
        <v>36</v>
      </c>
      <c r="U2934" s="16"/>
      <c r="V2934" s="16"/>
      <c r="W2934" s="16" t="s">
        <v>96</v>
      </c>
      <c r="X2934" s="16" t="s">
        <v>55</v>
      </c>
      <c r="Y2934">
        <v>3</v>
      </c>
      <c r="Z2934">
        <v>3</v>
      </c>
      <c r="AA2934">
        <v>0.9</v>
      </c>
      <c r="AB2934">
        <v>2</v>
      </c>
      <c r="AC2934">
        <v>0.16666666666666666</v>
      </c>
      <c r="AD2934">
        <v>2</v>
      </c>
      <c r="AE2934" t="s">
        <v>4233</v>
      </c>
    </row>
    <row r="2935" spans="1:31" x14ac:dyDescent="0.25">
      <c r="A2935" s="16" t="s">
        <v>23</v>
      </c>
      <c r="B2935" s="16" t="s">
        <v>39</v>
      </c>
      <c r="C2935" s="16" t="s">
        <v>837</v>
      </c>
      <c r="D2935" s="16" t="s">
        <v>3139</v>
      </c>
      <c r="E2935" s="16" t="s">
        <v>27</v>
      </c>
      <c r="F2935" s="16" t="s">
        <v>349</v>
      </c>
      <c r="G2935" s="16" t="s">
        <v>1030</v>
      </c>
      <c r="H2935" s="16" t="s">
        <v>43</v>
      </c>
      <c r="I2935" s="16" t="s">
        <v>43</v>
      </c>
      <c r="J2935" s="16" t="s">
        <v>44</v>
      </c>
      <c r="K2935" s="16" t="s">
        <v>4017</v>
      </c>
      <c r="L2935" s="9">
        <v>45332</v>
      </c>
      <c r="M2935" s="9">
        <v>44967</v>
      </c>
      <c r="N2935" s="9">
        <v>45332</v>
      </c>
      <c r="O2935" s="7">
        <v>45332</v>
      </c>
      <c r="P2935" s="9"/>
      <c r="Q2935" s="9"/>
      <c r="R2935" s="9" t="s">
        <v>93</v>
      </c>
      <c r="S2935" s="16" t="s">
        <v>35</v>
      </c>
      <c r="T2935" s="16" t="s">
        <v>36</v>
      </c>
      <c r="U2935" s="16"/>
      <c r="V2935" s="16"/>
      <c r="W2935" s="16" t="s">
        <v>96</v>
      </c>
      <c r="X2935" s="16" t="s">
        <v>55</v>
      </c>
      <c r="Y2935">
        <v>3</v>
      </c>
      <c r="Z2935">
        <v>3</v>
      </c>
      <c r="AA2935">
        <v>0.9</v>
      </c>
      <c r="AB2935">
        <v>2</v>
      </c>
      <c r="AC2935">
        <v>0.16666666666666666</v>
      </c>
      <c r="AD2935">
        <v>2</v>
      </c>
      <c r="AE2935" t="s">
        <v>4234</v>
      </c>
    </row>
    <row r="2936" spans="1:31" x14ac:dyDescent="0.25">
      <c r="A2936" s="16" t="s">
        <v>23</v>
      </c>
      <c r="B2936" s="16" t="s">
        <v>39</v>
      </c>
      <c r="C2936" s="16" t="s">
        <v>837</v>
      </c>
      <c r="D2936" s="16" t="s">
        <v>3139</v>
      </c>
      <c r="E2936" s="16" t="s">
        <v>27</v>
      </c>
      <c r="F2936" s="16" t="s">
        <v>349</v>
      </c>
      <c r="G2936" s="16" t="s">
        <v>1030</v>
      </c>
      <c r="H2936" s="16" t="s">
        <v>43</v>
      </c>
      <c r="I2936" s="16" t="s">
        <v>43</v>
      </c>
      <c r="J2936" s="16" t="s">
        <v>44</v>
      </c>
      <c r="K2936" s="16" t="s">
        <v>491</v>
      </c>
      <c r="L2936" s="9">
        <v>45332</v>
      </c>
      <c r="M2936" s="9">
        <v>44967</v>
      </c>
      <c r="N2936" s="9">
        <v>45332</v>
      </c>
      <c r="O2936" s="7">
        <v>45332</v>
      </c>
      <c r="P2936" s="9"/>
      <c r="Q2936" s="9"/>
      <c r="R2936" s="9" t="s">
        <v>93</v>
      </c>
      <c r="S2936" s="16" t="s">
        <v>35</v>
      </c>
      <c r="T2936" s="16" t="s">
        <v>36</v>
      </c>
      <c r="U2936" s="16"/>
      <c r="V2936" s="16"/>
      <c r="W2936" s="16" t="s">
        <v>96</v>
      </c>
      <c r="X2936" s="16" t="s">
        <v>55</v>
      </c>
      <c r="Y2936">
        <v>3</v>
      </c>
      <c r="Z2936">
        <v>3</v>
      </c>
      <c r="AA2936">
        <v>0.9</v>
      </c>
      <c r="AB2936">
        <v>2</v>
      </c>
      <c r="AC2936">
        <v>0.16666666666666666</v>
      </c>
      <c r="AD2936">
        <v>2</v>
      </c>
      <c r="AE2936" t="s">
        <v>2814</v>
      </c>
    </row>
    <row r="2937" spans="1:31" x14ac:dyDescent="0.25">
      <c r="A2937" s="16" t="s">
        <v>23</v>
      </c>
      <c r="B2937" s="16" t="s">
        <v>39</v>
      </c>
      <c r="C2937" s="16" t="s">
        <v>837</v>
      </c>
      <c r="D2937" s="16" t="s">
        <v>3139</v>
      </c>
      <c r="E2937" s="16" t="s">
        <v>27</v>
      </c>
      <c r="F2937" s="16" t="s">
        <v>349</v>
      </c>
      <c r="G2937" s="16" t="s">
        <v>1030</v>
      </c>
      <c r="H2937" s="16" t="s">
        <v>43</v>
      </c>
      <c r="I2937" s="16" t="s">
        <v>43</v>
      </c>
      <c r="J2937" s="16" t="s">
        <v>44</v>
      </c>
      <c r="K2937" s="16" t="s">
        <v>197</v>
      </c>
      <c r="L2937" s="9">
        <v>45332</v>
      </c>
      <c r="M2937" s="9">
        <v>44967</v>
      </c>
      <c r="N2937" s="9">
        <v>45332</v>
      </c>
      <c r="O2937" s="7">
        <v>45332</v>
      </c>
      <c r="P2937" s="9"/>
      <c r="Q2937" s="9"/>
      <c r="R2937" s="9" t="s">
        <v>93</v>
      </c>
      <c r="S2937" s="16" t="s">
        <v>35</v>
      </c>
      <c r="T2937" s="16" t="s">
        <v>36</v>
      </c>
      <c r="U2937" s="16"/>
      <c r="V2937" s="16"/>
      <c r="W2937" s="16" t="s">
        <v>96</v>
      </c>
      <c r="X2937" s="16" t="s">
        <v>55</v>
      </c>
      <c r="Y2937">
        <v>3</v>
      </c>
      <c r="Z2937">
        <v>3</v>
      </c>
      <c r="AA2937">
        <v>0.9</v>
      </c>
      <c r="AB2937">
        <v>2</v>
      </c>
      <c r="AC2937">
        <v>0.16666666666666666</v>
      </c>
      <c r="AD2937">
        <v>2</v>
      </c>
      <c r="AE2937" t="s">
        <v>2815</v>
      </c>
    </row>
    <row r="2938" spans="1:31" x14ac:dyDescent="0.25">
      <c r="A2938" s="16" t="s">
        <v>23</v>
      </c>
      <c r="B2938" s="16" t="s">
        <v>39</v>
      </c>
      <c r="C2938" s="16" t="s">
        <v>837</v>
      </c>
      <c r="D2938" s="16" t="s">
        <v>3139</v>
      </c>
      <c r="E2938" s="16" t="s">
        <v>27</v>
      </c>
      <c r="F2938" s="16" t="s">
        <v>349</v>
      </c>
      <c r="G2938" s="16" t="s">
        <v>1030</v>
      </c>
      <c r="H2938" s="16" t="s">
        <v>43</v>
      </c>
      <c r="I2938" s="16" t="s">
        <v>43</v>
      </c>
      <c r="J2938" s="16" t="s">
        <v>44</v>
      </c>
      <c r="K2938" s="16" t="s">
        <v>47</v>
      </c>
      <c r="L2938" s="9">
        <v>45332</v>
      </c>
      <c r="M2938" s="9">
        <v>44967</v>
      </c>
      <c r="N2938" s="9">
        <v>45332</v>
      </c>
      <c r="O2938" s="7">
        <v>45332</v>
      </c>
      <c r="P2938" s="9"/>
      <c r="Q2938" s="9"/>
      <c r="R2938" s="9" t="s">
        <v>93</v>
      </c>
      <c r="S2938" s="16" t="s">
        <v>35</v>
      </c>
      <c r="T2938" s="16" t="s">
        <v>36</v>
      </c>
      <c r="U2938" s="16"/>
      <c r="V2938" s="16"/>
      <c r="W2938" s="16" t="s">
        <v>96</v>
      </c>
      <c r="X2938" s="16" t="s">
        <v>55</v>
      </c>
      <c r="Y2938">
        <v>3</v>
      </c>
      <c r="Z2938">
        <v>3</v>
      </c>
      <c r="AA2938">
        <v>0.9</v>
      </c>
      <c r="AB2938">
        <v>2</v>
      </c>
      <c r="AC2938">
        <v>0.16666666666666666</v>
      </c>
      <c r="AD2938">
        <v>2</v>
      </c>
      <c r="AE2938" t="s">
        <v>2719</v>
      </c>
    </row>
    <row r="2939" spans="1:31" x14ac:dyDescent="0.25">
      <c r="A2939" s="16" t="s">
        <v>23</v>
      </c>
      <c r="B2939" s="16" t="s">
        <v>39</v>
      </c>
      <c r="C2939" s="16" t="s">
        <v>837</v>
      </c>
      <c r="D2939" s="16" t="s">
        <v>3139</v>
      </c>
      <c r="E2939" s="16" t="s">
        <v>27</v>
      </c>
      <c r="F2939" s="16" t="s">
        <v>349</v>
      </c>
      <c r="G2939" s="16" t="s">
        <v>1030</v>
      </c>
      <c r="H2939" s="16" t="s">
        <v>43</v>
      </c>
      <c r="I2939" s="16" t="s">
        <v>43</v>
      </c>
      <c r="J2939" s="16" t="s">
        <v>44</v>
      </c>
      <c r="K2939" s="16" t="s">
        <v>775</v>
      </c>
      <c r="L2939" s="9">
        <v>45332</v>
      </c>
      <c r="M2939" s="9">
        <v>44967</v>
      </c>
      <c r="N2939" s="9">
        <v>45332</v>
      </c>
      <c r="O2939" s="7">
        <v>45332</v>
      </c>
      <c r="P2939" s="9"/>
      <c r="Q2939" s="9"/>
      <c r="R2939" s="9" t="s">
        <v>93</v>
      </c>
      <c r="S2939" s="16" t="s">
        <v>35</v>
      </c>
      <c r="T2939" s="16" t="s">
        <v>36</v>
      </c>
      <c r="U2939" s="16"/>
      <c r="V2939" s="16"/>
      <c r="W2939" s="16" t="s">
        <v>96</v>
      </c>
      <c r="X2939" s="16" t="s">
        <v>55</v>
      </c>
      <c r="Y2939">
        <v>3</v>
      </c>
      <c r="Z2939">
        <v>3</v>
      </c>
      <c r="AA2939">
        <v>0.9</v>
      </c>
      <c r="AB2939">
        <v>2</v>
      </c>
      <c r="AC2939">
        <v>0.16666666666666666</v>
      </c>
      <c r="AD2939">
        <v>2</v>
      </c>
      <c r="AE2939" t="s">
        <v>2816</v>
      </c>
    </row>
    <row r="2940" spans="1:31" x14ac:dyDescent="0.25">
      <c r="A2940" s="16" t="s">
        <v>23</v>
      </c>
      <c r="B2940" s="16" t="s">
        <v>39</v>
      </c>
      <c r="C2940" s="16" t="s">
        <v>837</v>
      </c>
      <c r="D2940" s="16" t="s">
        <v>3139</v>
      </c>
      <c r="E2940" s="16" t="s">
        <v>27</v>
      </c>
      <c r="F2940" s="16" t="s">
        <v>349</v>
      </c>
      <c r="G2940" s="16" t="s">
        <v>1030</v>
      </c>
      <c r="H2940" s="16" t="s">
        <v>43</v>
      </c>
      <c r="I2940" s="16" t="s">
        <v>43</v>
      </c>
      <c r="J2940" s="16" t="s">
        <v>44</v>
      </c>
      <c r="K2940" s="16" t="s">
        <v>844</v>
      </c>
      <c r="L2940" s="9">
        <v>45332</v>
      </c>
      <c r="M2940" s="9">
        <v>44967</v>
      </c>
      <c r="N2940" s="9">
        <v>45332</v>
      </c>
      <c r="O2940" s="7">
        <v>45332</v>
      </c>
      <c r="P2940" s="9"/>
      <c r="Q2940" s="9"/>
      <c r="R2940" s="9" t="s">
        <v>93</v>
      </c>
      <c r="S2940" s="16" t="s">
        <v>35</v>
      </c>
      <c r="T2940" s="16" t="s">
        <v>36</v>
      </c>
      <c r="U2940" s="16"/>
      <c r="V2940" s="16"/>
      <c r="W2940" s="16" t="s">
        <v>96</v>
      </c>
      <c r="X2940" s="16" t="s">
        <v>55</v>
      </c>
      <c r="Y2940">
        <v>3</v>
      </c>
      <c r="Z2940">
        <v>3</v>
      </c>
      <c r="AA2940">
        <v>0.9</v>
      </c>
      <c r="AB2940">
        <v>2</v>
      </c>
      <c r="AC2940">
        <v>0.16666666666666666</v>
      </c>
      <c r="AD2940">
        <v>2</v>
      </c>
      <c r="AE2940" t="s">
        <v>2817</v>
      </c>
    </row>
    <row r="2941" spans="1:31" x14ac:dyDescent="0.25">
      <c r="A2941" s="16" t="s">
        <v>23</v>
      </c>
      <c r="B2941" s="16" t="s">
        <v>39</v>
      </c>
      <c r="C2941" s="16" t="s">
        <v>837</v>
      </c>
      <c r="D2941" s="16" t="s">
        <v>3139</v>
      </c>
      <c r="E2941" s="16" t="s">
        <v>27</v>
      </c>
      <c r="F2941" s="16" t="s">
        <v>349</v>
      </c>
      <c r="G2941" s="16" t="s">
        <v>1030</v>
      </c>
      <c r="H2941" s="16" t="s">
        <v>43</v>
      </c>
      <c r="I2941" s="16" t="s">
        <v>43</v>
      </c>
      <c r="J2941" s="16" t="s">
        <v>44</v>
      </c>
      <c r="K2941" s="16" t="s">
        <v>1028</v>
      </c>
      <c r="L2941" s="9">
        <v>45332</v>
      </c>
      <c r="M2941" s="9">
        <v>44967</v>
      </c>
      <c r="N2941" s="9">
        <v>45332</v>
      </c>
      <c r="O2941" s="7">
        <v>45332</v>
      </c>
      <c r="P2941" s="9"/>
      <c r="Q2941" s="9"/>
      <c r="R2941" s="9" t="s">
        <v>93</v>
      </c>
      <c r="S2941" s="16" t="s">
        <v>35</v>
      </c>
      <c r="T2941" s="16" t="s">
        <v>36</v>
      </c>
      <c r="U2941" s="16"/>
      <c r="V2941" s="16"/>
      <c r="W2941" s="16" t="s">
        <v>96</v>
      </c>
      <c r="X2941" s="16" t="s">
        <v>55</v>
      </c>
      <c r="Y2941">
        <v>3</v>
      </c>
      <c r="Z2941">
        <v>3</v>
      </c>
      <c r="AA2941">
        <v>0.9</v>
      </c>
      <c r="AB2941">
        <v>2</v>
      </c>
      <c r="AC2941">
        <v>0.16666666666666666</v>
      </c>
      <c r="AD2941">
        <v>2</v>
      </c>
      <c r="AE2941" t="s">
        <v>2893</v>
      </c>
    </row>
    <row r="2942" spans="1:31" x14ac:dyDescent="0.25">
      <c r="A2942" s="16" t="s">
        <v>23</v>
      </c>
      <c r="B2942" s="16" t="s">
        <v>39</v>
      </c>
      <c r="C2942" s="16" t="s">
        <v>837</v>
      </c>
      <c r="D2942" s="16" t="s">
        <v>3139</v>
      </c>
      <c r="E2942" s="16" t="s">
        <v>27</v>
      </c>
      <c r="F2942" s="16" t="s">
        <v>349</v>
      </c>
      <c r="G2942" s="16" t="s">
        <v>1030</v>
      </c>
      <c r="H2942" s="16" t="s">
        <v>43</v>
      </c>
      <c r="I2942" s="16" t="s">
        <v>43</v>
      </c>
      <c r="J2942" s="16" t="s">
        <v>44</v>
      </c>
      <c r="K2942" s="16" t="s">
        <v>114</v>
      </c>
      <c r="L2942" s="9">
        <v>45332</v>
      </c>
      <c r="M2942" s="9">
        <v>44967</v>
      </c>
      <c r="N2942" s="9">
        <v>45332</v>
      </c>
      <c r="O2942" s="7">
        <v>45332</v>
      </c>
      <c r="P2942" s="9"/>
      <c r="Q2942" s="9"/>
      <c r="R2942" s="9" t="s">
        <v>93</v>
      </c>
      <c r="S2942" s="16" t="s">
        <v>35</v>
      </c>
      <c r="T2942" s="16" t="s">
        <v>36</v>
      </c>
      <c r="U2942" s="16"/>
      <c r="V2942" s="16"/>
      <c r="W2942" s="16" t="s">
        <v>96</v>
      </c>
      <c r="X2942" s="16" t="s">
        <v>55</v>
      </c>
      <c r="Y2942">
        <v>3</v>
      </c>
      <c r="Z2942">
        <v>3</v>
      </c>
      <c r="AA2942">
        <v>0.9</v>
      </c>
      <c r="AB2942">
        <v>2</v>
      </c>
      <c r="AC2942">
        <v>0.16666666666666666</v>
      </c>
      <c r="AD2942">
        <v>2</v>
      </c>
      <c r="AE2942" t="s">
        <v>2818</v>
      </c>
    </row>
    <row r="2943" spans="1:31" x14ac:dyDescent="0.25">
      <c r="A2943" s="16" t="s">
        <v>23</v>
      </c>
      <c r="B2943" s="16" t="s">
        <v>39</v>
      </c>
      <c r="C2943" s="16" t="s">
        <v>837</v>
      </c>
      <c r="D2943" s="16" t="s">
        <v>3139</v>
      </c>
      <c r="E2943" s="16" t="s">
        <v>27</v>
      </c>
      <c r="F2943" s="16" t="s">
        <v>349</v>
      </c>
      <c r="G2943" s="16" t="s">
        <v>1030</v>
      </c>
      <c r="H2943" s="16" t="s">
        <v>43</v>
      </c>
      <c r="I2943" s="16" t="s">
        <v>43</v>
      </c>
      <c r="J2943" s="16" t="s">
        <v>44</v>
      </c>
      <c r="K2943" s="16" t="s">
        <v>181</v>
      </c>
      <c r="L2943" s="9">
        <v>45332</v>
      </c>
      <c r="M2943" s="9">
        <v>44967</v>
      </c>
      <c r="N2943" s="9">
        <v>45332</v>
      </c>
      <c r="O2943" s="7">
        <v>45332</v>
      </c>
      <c r="P2943" s="9"/>
      <c r="Q2943" s="9"/>
      <c r="R2943" s="9" t="s">
        <v>93</v>
      </c>
      <c r="S2943" s="16" t="s">
        <v>35</v>
      </c>
      <c r="T2943" s="16" t="s">
        <v>36</v>
      </c>
      <c r="U2943" s="16"/>
      <c r="V2943" s="16"/>
      <c r="W2943" s="16" t="s">
        <v>96</v>
      </c>
      <c r="X2943" s="16" t="s">
        <v>55</v>
      </c>
      <c r="Y2943">
        <v>3</v>
      </c>
      <c r="Z2943">
        <v>3</v>
      </c>
      <c r="AA2943">
        <v>0.9</v>
      </c>
      <c r="AB2943">
        <v>2</v>
      </c>
      <c r="AC2943">
        <v>0.16666666666666666</v>
      </c>
      <c r="AD2943">
        <v>2</v>
      </c>
      <c r="AE2943" t="s">
        <v>2819</v>
      </c>
    </row>
    <row r="2944" spans="1:31" x14ac:dyDescent="0.25">
      <c r="A2944" s="16" t="s">
        <v>23</v>
      </c>
      <c r="B2944" s="16" t="s">
        <v>39</v>
      </c>
      <c r="C2944" s="16" t="s">
        <v>837</v>
      </c>
      <c r="D2944" s="16" t="s">
        <v>3139</v>
      </c>
      <c r="E2944" s="16" t="s">
        <v>27</v>
      </c>
      <c r="F2944" s="16" t="s">
        <v>349</v>
      </c>
      <c r="G2944" s="16" t="s">
        <v>1030</v>
      </c>
      <c r="H2944" s="16" t="s">
        <v>43</v>
      </c>
      <c r="I2944" s="16" t="s">
        <v>43</v>
      </c>
      <c r="J2944" s="16" t="s">
        <v>44</v>
      </c>
      <c r="K2944" s="16" t="s">
        <v>199</v>
      </c>
      <c r="L2944" s="9">
        <v>45332</v>
      </c>
      <c r="M2944" s="9">
        <v>44967</v>
      </c>
      <c r="N2944" s="9">
        <v>45332</v>
      </c>
      <c r="O2944" s="7">
        <v>45332</v>
      </c>
      <c r="P2944" s="9"/>
      <c r="Q2944" s="9"/>
      <c r="R2944" s="9" t="s">
        <v>93</v>
      </c>
      <c r="S2944" s="16" t="s">
        <v>35</v>
      </c>
      <c r="T2944" s="16" t="s">
        <v>36</v>
      </c>
      <c r="U2944" s="16"/>
      <c r="V2944" s="16"/>
      <c r="W2944" s="16" t="s">
        <v>96</v>
      </c>
      <c r="X2944" s="16" t="s">
        <v>55</v>
      </c>
      <c r="Y2944">
        <v>3</v>
      </c>
      <c r="Z2944">
        <v>3</v>
      </c>
      <c r="AA2944">
        <v>0.9</v>
      </c>
      <c r="AB2944">
        <v>2</v>
      </c>
      <c r="AC2944">
        <v>0.16666666666666666</v>
      </c>
      <c r="AD2944">
        <v>2</v>
      </c>
      <c r="AE2944" t="s">
        <v>2820</v>
      </c>
    </row>
    <row r="2945" spans="1:31" x14ac:dyDescent="0.25">
      <c r="A2945" s="16" t="s">
        <v>23</v>
      </c>
      <c r="B2945" s="16" t="s">
        <v>39</v>
      </c>
      <c r="C2945" s="16" t="s">
        <v>837</v>
      </c>
      <c r="D2945" s="16" t="s">
        <v>3139</v>
      </c>
      <c r="E2945" s="16" t="s">
        <v>27</v>
      </c>
      <c r="F2945" s="16" t="s">
        <v>349</v>
      </c>
      <c r="G2945" s="16" t="s">
        <v>1030</v>
      </c>
      <c r="H2945" s="16" t="s">
        <v>43</v>
      </c>
      <c r="I2945" s="16" t="s">
        <v>43</v>
      </c>
      <c r="J2945" s="16" t="s">
        <v>44</v>
      </c>
      <c r="K2945" s="16" t="s">
        <v>466</v>
      </c>
      <c r="L2945" s="9">
        <v>45332</v>
      </c>
      <c r="M2945" s="9">
        <v>44967</v>
      </c>
      <c r="N2945" s="9">
        <v>45332</v>
      </c>
      <c r="O2945" s="7">
        <v>45332</v>
      </c>
      <c r="P2945" s="9"/>
      <c r="Q2945" s="9"/>
      <c r="R2945" s="9" t="s">
        <v>93</v>
      </c>
      <c r="S2945" s="16" t="s">
        <v>35</v>
      </c>
      <c r="T2945" s="16" t="s">
        <v>36</v>
      </c>
      <c r="U2945" s="16"/>
      <c r="V2945" s="16"/>
      <c r="W2945" s="16" t="s">
        <v>96</v>
      </c>
      <c r="X2945" s="16" t="s">
        <v>55</v>
      </c>
      <c r="Y2945">
        <v>3</v>
      </c>
      <c r="Z2945">
        <v>3</v>
      </c>
      <c r="AA2945">
        <v>0.9</v>
      </c>
      <c r="AB2945">
        <v>2</v>
      </c>
      <c r="AC2945">
        <v>0.16666666666666666</v>
      </c>
      <c r="AD2945">
        <v>2</v>
      </c>
      <c r="AE2945" t="s">
        <v>2821</v>
      </c>
    </row>
    <row r="2946" spans="1:31" x14ac:dyDescent="0.25">
      <c r="A2946" s="16" t="s">
        <v>23</v>
      </c>
      <c r="B2946" s="16" t="s">
        <v>39</v>
      </c>
      <c r="C2946" s="16" t="s">
        <v>837</v>
      </c>
      <c r="D2946" s="16" t="s">
        <v>3139</v>
      </c>
      <c r="E2946" s="16" t="s">
        <v>27</v>
      </c>
      <c r="F2946" s="16" t="s">
        <v>349</v>
      </c>
      <c r="G2946" s="16" t="s">
        <v>1030</v>
      </c>
      <c r="H2946" s="16" t="s">
        <v>43</v>
      </c>
      <c r="I2946" s="16" t="s">
        <v>43</v>
      </c>
      <c r="J2946" s="16" t="s">
        <v>44</v>
      </c>
      <c r="K2946" s="16" t="s">
        <v>845</v>
      </c>
      <c r="L2946" s="9">
        <v>45332</v>
      </c>
      <c r="M2946" s="9">
        <v>44967</v>
      </c>
      <c r="N2946" s="9">
        <v>45332</v>
      </c>
      <c r="O2946" s="7">
        <v>45332</v>
      </c>
      <c r="P2946" s="9"/>
      <c r="Q2946" s="9"/>
      <c r="R2946" s="9" t="s">
        <v>93</v>
      </c>
      <c r="S2946" s="16" t="s">
        <v>35</v>
      </c>
      <c r="T2946" s="16" t="s">
        <v>36</v>
      </c>
      <c r="U2946" s="16"/>
      <c r="V2946" s="16"/>
      <c r="W2946" s="16" t="s">
        <v>96</v>
      </c>
      <c r="X2946" s="16" t="s">
        <v>55</v>
      </c>
      <c r="Y2946">
        <v>3</v>
      </c>
      <c r="Z2946">
        <v>3</v>
      </c>
      <c r="AA2946">
        <v>0.9</v>
      </c>
      <c r="AB2946">
        <v>2</v>
      </c>
      <c r="AC2946">
        <v>0.16666666666666666</v>
      </c>
      <c r="AD2946">
        <v>2</v>
      </c>
      <c r="AE2946" t="s">
        <v>2822</v>
      </c>
    </row>
    <row r="2947" spans="1:31" x14ac:dyDescent="0.25">
      <c r="A2947" s="16" t="s">
        <v>23</v>
      </c>
      <c r="B2947" s="16" t="s">
        <v>39</v>
      </c>
      <c r="C2947" s="16" t="s">
        <v>837</v>
      </c>
      <c r="D2947" s="16" t="s">
        <v>3139</v>
      </c>
      <c r="E2947" s="16" t="s">
        <v>27</v>
      </c>
      <c r="F2947" s="16" t="s">
        <v>349</v>
      </c>
      <c r="G2947" s="16" t="s">
        <v>1030</v>
      </c>
      <c r="H2947" s="16" t="s">
        <v>43</v>
      </c>
      <c r="I2947" s="16" t="s">
        <v>43</v>
      </c>
      <c r="J2947" s="16" t="s">
        <v>44</v>
      </c>
      <c r="K2947" s="16" t="s">
        <v>846</v>
      </c>
      <c r="L2947" s="9">
        <v>45332</v>
      </c>
      <c r="M2947" s="9">
        <v>44967</v>
      </c>
      <c r="N2947" s="9">
        <v>45332</v>
      </c>
      <c r="O2947" s="7">
        <v>45332</v>
      </c>
      <c r="P2947" s="9"/>
      <c r="Q2947" s="9"/>
      <c r="R2947" s="9" t="s">
        <v>93</v>
      </c>
      <c r="S2947" s="16" t="s">
        <v>35</v>
      </c>
      <c r="T2947" s="16" t="s">
        <v>36</v>
      </c>
      <c r="U2947" s="16"/>
      <c r="V2947" s="16"/>
      <c r="W2947" s="16" t="s">
        <v>96</v>
      </c>
      <c r="X2947" s="16" t="s">
        <v>55</v>
      </c>
      <c r="Y2947">
        <v>3</v>
      </c>
      <c r="Z2947">
        <v>3</v>
      </c>
      <c r="AA2947">
        <v>0.9</v>
      </c>
      <c r="AB2947">
        <v>2</v>
      </c>
      <c r="AC2947">
        <v>0.16666666666666666</v>
      </c>
      <c r="AD2947">
        <v>2</v>
      </c>
      <c r="AE2947" t="s">
        <v>2823</v>
      </c>
    </row>
    <row r="2948" spans="1:31" x14ac:dyDescent="0.25">
      <c r="A2948" s="16" t="s">
        <v>23</v>
      </c>
      <c r="B2948" s="16" t="s">
        <v>39</v>
      </c>
      <c r="C2948" s="16" t="s">
        <v>837</v>
      </c>
      <c r="D2948" s="16" t="s">
        <v>3139</v>
      </c>
      <c r="E2948" s="16" t="s">
        <v>27</v>
      </c>
      <c r="F2948" s="16" t="s">
        <v>349</v>
      </c>
      <c r="G2948" s="16" t="s">
        <v>1030</v>
      </c>
      <c r="H2948" s="16" t="s">
        <v>43</v>
      </c>
      <c r="I2948" s="16" t="s">
        <v>43</v>
      </c>
      <c r="J2948" s="16" t="s">
        <v>44</v>
      </c>
      <c r="K2948" s="16" t="s">
        <v>57</v>
      </c>
      <c r="L2948" s="9">
        <v>45332</v>
      </c>
      <c r="M2948" s="9">
        <v>44967</v>
      </c>
      <c r="N2948" s="9">
        <v>45332</v>
      </c>
      <c r="O2948" s="7">
        <v>45332</v>
      </c>
      <c r="P2948" s="9"/>
      <c r="Q2948" s="9"/>
      <c r="R2948" s="9" t="s">
        <v>93</v>
      </c>
      <c r="S2948" s="16" t="s">
        <v>35</v>
      </c>
      <c r="T2948" s="16" t="s">
        <v>36</v>
      </c>
      <c r="U2948" s="16"/>
      <c r="V2948" s="16"/>
      <c r="W2948" s="16" t="s">
        <v>96</v>
      </c>
      <c r="X2948" s="16" t="s">
        <v>55</v>
      </c>
      <c r="Y2948">
        <v>3</v>
      </c>
      <c r="Z2948">
        <v>3</v>
      </c>
      <c r="AA2948">
        <v>0.9</v>
      </c>
      <c r="AB2948">
        <v>2</v>
      </c>
      <c r="AC2948">
        <v>0.16666666666666666</v>
      </c>
      <c r="AD2948">
        <v>2</v>
      </c>
      <c r="AE2948" t="s">
        <v>2824</v>
      </c>
    </row>
    <row r="2949" spans="1:31" x14ac:dyDescent="0.25">
      <c r="A2949" s="16" t="s">
        <v>23</v>
      </c>
      <c r="B2949" s="16" t="s">
        <v>39</v>
      </c>
      <c r="C2949" s="16" t="s">
        <v>837</v>
      </c>
      <c r="D2949" s="16" t="s">
        <v>3139</v>
      </c>
      <c r="E2949" s="16" t="s">
        <v>27</v>
      </c>
      <c r="F2949" s="16" t="s">
        <v>349</v>
      </c>
      <c r="G2949" s="16" t="s">
        <v>1030</v>
      </c>
      <c r="H2949" s="16" t="s">
        <v>43</v>
      </c>
      <c r="I2949" s="16" t="s">
        <v>43</v>
      </c>
      <c r="J2949" s="16" t="s">
        <v>44</v>
      </c>
      <c r="K2949" s="16" t="s">
        <v>97</v>
      </c>
      <c r="L2949" s="9">
        <v>45332</v>
      </c>
      <c r="M2949" s="9">
        <v>44967</v>
      </c>
      <c r="N2949" s="9">
        <v>45332</v>
      </c>
      <c r="O2949" s="7">
        <v>45332</v>
      </c>
      <c r="P2949" s="9"/>
      <c r="Q2949" s="9"/>
      <c r="R2949" s="9" t="s">
        <v>93</v>
      </c>
      <c r="S2949" s="16" t="s">
        <v>35</v>
      </c>
      <c r="T2949" s="16" t="s">
        <v>36</v>
      </c>
      <c r="U2949" s="16"/>
      <c r="V2949" s="16"/>
      <c r="W2949" s="16" t="s">
        <v>96</v>
      </c>
      <c r="X2949" s="16" t="s">
        <v>55</v>
      </c>
      <c r="Y2949">
        <v>3</v>
      </c>
      <c r="Z2949">
        <v>3</v>
      </c>
      <c r="AA2949">
        <v>0.9</v>
      </c>
      <c r="AB2949">
        <v>2</v>
      </c>
      <c r="AC2949">
        <v>0.16666666666666666</v>
      </c>
      <c r="AD2949">
        <v>2</v>
      </c>
      <c r="AE2949" t="s">
        <v>2825</v>
      </c>
    </row>
    <row r="2950" spans="1:31" x14ac:dyDescent="0.25">
      <c r="A2950" s="16" t="s">
        <v>23</v>
      </c>
      <c r="B2950" s="16" t="s">
        <v>39</v>
      </c>
      <c r="C2950" s="16" t="s">
        <v>837</v>
      </c>
      <c r="D2950" s="16" t="s">
        <v>3139</v>
      </c>
      <c r="E2950" s="16" t="s">
        <v>27</v>
      </c>
      <c r="F2950" s="16" t="s">
        <v>349</v>
      </c>
      <c r="G2950" s="16" t="s">
        <v>1030</v>
      </c>
      <c r="H2950" s="16" t="s">
        <v>43</v>
      </c>
      <c r="I2950" s="16" t="s">
        <v>43</v>
      </c>
      <c r="J2950" s="16" t="s">
        <v>44</v>
      </c>
      <c r="K2950" s="16" t="s">
        <v>4221</v>
      </c>
      <c r="L2950" s="9">
        <v>45332</v>
      </c>
      <c r="M2950" s="9">
        <v>44967</v>
      </c>
      <c r="N2950" s="9">
        <v>45332</v>
      </c>
      <c r="O2950" s="7">
        <v>45332</v>
      </c>
      <c r="P2950" s="9"/>
      <c r="Q2950" s="9"/>
      <c r="R2950" s="9" t="s">
        <v>93</v>
      </c>
      <c r="S2950" s="16" t="s">
        <v>35</v>
      </c>
      <c r="T2950" s="16" t="s">
        <v>36</v>
      </c>
      <c r="U2950" s="16"/>
      <c r="V2950" s="16"/>
      <c r="W2950" s="16" t="s">
        <v>96</v>
      </c>
      <c r="X2950" s="16" t="s">
        <v>55</v>
      </c>
      <c r="Y2950">
        <v>3</v>
      </c>
      <c r="Z2950">
        <v>3</v>
      </c>
      <c r="AA2950">
        <v>0.9</v>
      </c>
      <c r="AB2950">
        <v>2</v>
      </c>
      <c r="AC2950">
        <v>0.16666666666666666</v>
      </c>
      <c r="AD2950">
        <v>2</v>
      </c>
      <c r="AE2950" t="s">
        <v>4235</v>
      </c>
    </row>
    <row r="2951" spans="1:31" x14ac:dyDescent="0.25">
      <c r="A2951" s="16" t="s">
        <v>23</v>
      </c>
      <c r="B2951" s="16" t="s">
        <v>39</v>
      </c>
      <c r="C2951" s="16" t="s">
        <v>837</v>
      </c>
      <c r="D2951" s="16" t="s">
        <v>26</v>
      </c>
      <c r="E2951" s="16" t="s">
        <v>503</v>
      </c>
      <c r="F2951" s="16" t="s">
        <v>349</v>
      </c>
      <c r="G2951" s="16" t="s">
        <v>1101</v>
      </c>
      <c r="H2951" s="16" t="s">
        <v>43</v>
      </c>
      <c r="I2951" s="16" t="s">
        <v>43</v>
      </c>
      <c r="J2951" s="16" t="s">
        <v>44</v>
      </c>
      <c r="K2951" s="16" t="s">
        <v>695</v>
      </c>
      <c r="L2951" s="9">
        <v>45608</v>
      </c>
      <c r="M2951" s="9">
        <v>45242</v>
      </c>
      <c r="N2951" s="9">
        <v>45608</v>
      </c>
      <c r="O2951" s="7">
        <v>45608</v>
      </c>
      <c r="P2951" s="9"/>
      <c r="Q2951" s="9"/>
      <c r="R2951" s="9" t="s">
        <v>93</v>
      </c>
      <c r="S2951" s="16" t="s">
        <v>35</v>
      </c>
      <c r="T2951" s="16" t="s">
        <v>36</v>
      </c>
      <c r="U2951" s="16"/>
      <c r="V2951" s="16"/>
      <c r="W2951" s="16" t="s">
        <v>96</v>
      </c>
      <c r="X2951" s="16" t="s">
        <v>55</v>
      </c>
      <c r="Y2951">
        <v>3</v>
      </c>
      <c r="Z2951">
        <v>5</v>
      </c>
      <c r="AA2951">
        <v>1.5</v>
      </c>
      <c r="AB2951">
        <v>1</v>
      </c>
      <c r="AC2951">
        <v>8.3333333333333329E-2</v>
      </c>
      <c r="AD2951">
        <v>2</v>
      </c>
      <c r="AE2951" t="s">
        <v>2826</v>
      </c>
    </row>
    <row r="2952" spans="1:31" x14ac:dyDescent="0.25">
      <c r="A2952" s="16" t="s">
        <v>23</v>
      </c>
      <c r="B2952" s="16" t="s">
        <v>39</v>
      </c>
      <c r="C2952" s="16" t="s">
        <v>837</v>
      </c>
      <c r="D2952" s="16" t="s">
        <v>26</v>
      </c>
      <c r="E2952" s="16" t="s">
        <v>255</v>
      </c>
      <c r="F2952" s="16" t="s">
        <v>349</v>
      </c>
      <c r="G2952" s="16" t="s">
        <v>1103</v>
      </c>
      <c r="H2952" s="16" t="s">
        <v>43</v>
      </c>
      <c r="I2952" s="16" t="s">
        <v>43</v>
      </c>
      <c r="J2952" s="16" t="s">
        <v>44</v>
      </c>
      <c r="K2952" s="16" t="s">
        <v>579</v>
      </c>
      <c r="L2952" s="9">
        <v>45380</v>
      </c>
      <c r="M2952" s="9">
        <v>45014</v>
      </c>
      <c r="N2952" s="9">
        <v>45380</v>
      </c>
      <c r="O2952" s="7">
        <v>45380</v>
      </c>
      <c r="P2952" s="9"/>
      <c r="Q2952" s="9"/>
      <c r="R2952" s="9" t="s">
        <v>93</v>
      </c>
      <c r="S2952" s="16" t="s">
        <v>35</v>
      </c>
      <c r="T2952" s="16" t="s">
        <v>36</v>
      </c>
      <c r="U2952" s="16"/>
      <c r="V2952" s="16"/>
      <c r="W2952" s="16" t="s">
        <v>96</v>
      </c>
      <c r="X2952" s="16" t="s">
        <v>55</v>
      </c>
      <c r="Y2952">
        <v>3</v>
      </c>
      <c r="Z2952">
        <v>5</v>
      </c>
      <c r="AA2952">
        <v>1.5</v>
      </c>
      <c r="AB2952">
        <v>2</v>
      </c>
      <c r="AC2952">
        <v>0.16666666666666666</v>
      </c>
      <c r="AD2952">
        <v>2</v>
      </c>
      <c r="AE2952" t="s">
        <v>2827</v>
      </c>
    </row>
    <row r="2953" spans="1:31" x14ac:dyDescent="0.25">
      <c r="A2953" s="16" t="s">
        <v>23</v>
      </c>
      <c r="B2953" s="16" t="s">
        <v>39</v>
      </c>
      <c r="C2953" s="16" t="s">
        <v>847</v>
      </c>
      <c r="D2953" s="16" t="s">
        <v>26</v>
      </c>
      <c r="E2953" s="16" t="s">
        <v>41</v>
      </c>
      <c r="F2953" s="16" t="s">
        <v>28</v>
      </c>
      <c r="G2953" s="16" t="s">
        <v>42</v>
      </c>
      <c r="H2953" s="16" t="s">
        <v>43</v>
      </c>
      <c r="I2953" s="16" t="s">
        <v>43</v>
      </c>
      <c r="J2953" s="16" t="s">
        <v>510</v>
      </c>
      <c r="K2953" s="16" t="s">
        <v>53</v>
      </c>
      <c r="L2953" s="9"/>
      <c r="M2953" s="9">
        <v>45110</v>
      </c>
      <c r="N2953" s="9">
        <v>44992</v>
      </c>
      <c r="O2953" s="7">
        <v>44992</v>
      </c>
      <c r="P2953" s="9">
        <v>44992</v>
      </c>
      <c r="Q2953" s="9"/>
      <c r="R2953" s="9" t="s">
        <v>34</v>
      </c>
      <c r="S2953" s="16" t="s">
        <v>35</v>
      </c>
      <c r="T2953" s="16" t="s">
        <v>35</v>
      </c>
      <c r="U2953" s="16"/>
      <c r="V2953" s="16"/>
      <c r="W2953" s="16" t="s">
        <v>37</v>
      </c>
      <c r="X2953" s="16" t="s">
        <v>38</v>
      </c>
      <c r="Y2953">
        <v>3</v>
      </c>
      <c r="Z2953">
        <v>5</v>
      </c>
      <c r="AA2953">
        <v>1.5</v>
      </c>
      <c r="AB2953">
        <v>6</v>
      </c>
      <c r="AC2953">
        <v>0.5</v>
      </c>
      <c r="AD2953">
        <v>3</v>
      </c>
      <c r="AE2953" t="s">
        <v>1796</v>
      </c>
    </row>
    <row r="2954" spans="1:31" x14ac:dyDescent="0.25">
      <c r="A2954" s="16" t="s">
        <v>23</v>
      </c>
      <c r="B2954" s="16" t="s">
        <v>39</v>
      </c>
      <c r="C2954" s="16" t="s">
        <v>847</v>
      </c>
      <c r="D2954" s="16" t="s">
        <v>26</v>
      </c>
      <c r="E2954" s="16" t="s">
        <v>41</v>
      </c>
      <c r="F2954" s="16" t="s">
        <v>28</v>
      </c>
      <c r="G2954" s="16" t="s">
        <v>42</v>
      </c>
      <c r="H2954" s="16" t="s">
        <v>43</v>
      </c>
      <c r="I2954" s="16" t="s">
        <v>43</v>
      </c>
      <c r="J2954" s="16" t="s">
        <v>510</v>
      </c>
      <c r="K2954" s="16" t="s">
        <v>56</v>
      </c>
      <c r="L2954" s="9"/>
      <c r="M2954" s="9">
        <v>45110</v>
      </c>
      <c r="N2954" s="9">
        <v>44992</v>
      </c>
      <c r="O2954" s="7">
        <v>44992</v>
      </c>
      <c r="P2954" s="9">
        <v>44992</v>
      </c>
      <c r="Q2954" s="9"/>
      <c r="R2954" s="9" t="s">
        <v>34</v>
      </c>
      <c r="S2954" s="16" t="s">
        <v>35</v>
      </c>
      <c r="T2954" s="16" t="s">
        <v>35</v>
      </c>
      <c r="U2954" s="16"/>
      <c r="V2954" s="16"/>
      <c r="W2954" s="16" t="s">
        <v>37</v>
      </c>
      <c r="X2954" s="16" t="s">
        <v>38</v>
      </c>
      <c r="Y2954">
        <v>3</v>
      </c>
      <c r="Z2954">
        <v>5</v>
      </c>
      <c r="AA2954">
        <v>1.5</v>
      </c>
      <c r="AB2954">
        <v>6</v>
      </c>
      <c r="AC2954">
        <v>0.5</v>
      </c>
      <c r="AD2954">
        <v>3</v>
      </c>
      <c r="AE2954" t="s">
        <v>1797</v>
      </c>
    </row>
    <row r="2955" spans="1:31" x14ac:dyDescent="0.25">
      <c r="A2955" s="16" t="s">
        <v>23</v>
      </c>
      <c r="B2955" s="16" t="s">
        <v>39</v>
      </c>
      <c r="C2955" s="16" t="s">
        <v>847</v>
      </c>
      <c r="D2955" s="16" t="s">
        <v>26</v>
      </c>
      <c r="E2955" s="16" t="s">
        <v>41</v>
      </c>
      <c r="F2955" s="16" t="s">
        <v>28</v>
      </c>
      <c r="G2955" s="16" t="s">
        <v>42</v>
      </c>
      <c r="H2955" s="16" t="s">
        <v>43</v>
      </c>
      <c r="I2955" s="16" t="s">
        <v>43</v>
      </c>
      <c r="J2955" s="16" t="s">
        <v>510</v>
      </c>
      <c r="K2955" s="16" t="s">
        <v>848</v>
      </c>
      <c r="L2955" s="9"/>
      <c r="M2955" s="9">
        <v>45110</v>
      </c>
      <c r="N2955" s="9">
        <v>44992</v>
      </c>
      <c r="O2955" s="7">
        <v>44992</v>
      </c>
      <c r="P2955" s="9">
        <v>44992</v>
      </c>
      <c r="Q2955" s="9"/>
      <c r="R2955" s="9" t="s">
        <v>34</v>
      </c>
      <c r="S2955" s="16" t="s">
        <v>35</v>
      </c>
      <c r="T2955" s="16" t="s">
        <v>35</v>
      </c>
      <c r="U2955" s="16"/>
      <c r="V2955" s="16"/>
      <c r="W2955" s="16" t="s">
        <v>37</v>
      </c>
      <c r="X2955" s="16" t="s">
        <v>38</v>
      </c>
      <c r="Y2955">
        <v>3</v>
      </c>
      <c r="Z2955">
        <v>5</v>
      </c>
      <c r="AA2955">
        <v>1.5</v>
      </c>
      <c r="AB2955">
        <v>6</v>
      </c>
      <c r="AC2955">
        <v>0.5</v>
      </c>
      <c r="AD2955">
        <v>3</v>
      </c>
      <c r="AE2955" t="s">
        <v>2299</v>
      </c>
    </row>
    <row r="2956" spans="1:31" x14ac:dyDescent="0.25">
      <c r="A2956" s="16" t="s">
        <v>23</v>
      </c>
      <c r="B2956" s="16" t="s">
        <v>39</v>
      </c>
      <c r="C2956" s="16" t="s">
        <v>847</v>
      </c>
      <c r="D2956" s="16" t="s">
        <v>26</v>
      </c>
      <c r="E2956" s="16" t="s">
        <v>41</v>
      </c>
      <c r="F2956" s="16" t="s">
        <v>28</v>
      </c>
      <c r="G2956" s="16" t="s">
        <v>42</v>
      </c>
      <c r="H2956" s="16" t="s">
        <v>43</v>
      </c>
      <c r="I2956" s="16" t="s">
        <v>43</v>
      </c>
      <c r="J2956" s="16" t="s">
        <v>510</v>
      </c>
      <c r="K2956" s="16" t="s">
        <v>72</v>
      </c>
      <c r="L2956" s="9"/>
      <c r="M2956" s="9">
        <v>45110</v>
      </c>
      <c r="N2956" s="9">
        <v>44992</v>
      </c>
      <c r="O2956" s="7">
        <v>44992</v>
      </c>
      <c r="P2956" s="9">
        <v>44992</v>
      </c>
      <c r="Q2956" s="9"/>
      <c r="R2956" s="9" t="s">
        <v>34</v>
      </c>
      <c r="S2956" s="16" t="s">
        <v>35</v>
      </c>
      <c r="T2956" s="16" t="s">
        <v>35</v>
      </c>
      <c r="U2956" s="16"/>
      <c r="V2956" s="16"/>
      <c r="W2956" s="16" t="s">
        <v>37</v>
      </c>
      <c r="X2956" s="16" t="s">
        <v>38</v>
      </c>
      <c r="Y2956">
        <v>3</v>
      </c>
      <c r="Z2956">
        <v>5</v>
      </c>
      <c r="AA2956">
        <v>1.5</v>
      </c>
      <c r="AB2956">
        <v>6</v>
      </c>
      <c r="AC2956">
        <v>0.5</v>
      </c>
      <c r="AD2956">
        <v>3</v>
      </c>
      <c r="AE2956" t="s">
        <v>2300</v>
      </c>
    </row>
    <row r="2957" spans="1:31" x14ac:dyDescent="0.25">
      <c r="A2957" s="16" t="s">
        <v>23</v>
      </c>
      <c r="B2957" s="16" t="s">
        <v>39</v>
      </c>
      <c r="C2957" s="16" t="s">
        <v>847</v>
      </c>
      <c r="D2957" s="16" t="s">
        <v>3139</v>
      </c>
      <c r="E2957" s="16" t="s">
        <v>27</v>
      </c>
      <c r="F2957" s="16" t="s">
        <v>28</v>
      </c>
      <c r="G2957" s="16" t="s">
        <v>46</v>
      </c>
      <c r="H2957" s="16" t="s">
        <v>43</v>
      </c>
      <c r="I2957" s="16" t="s">
        <v>43</v>
      </c>
      <c r="J2957" s="16" t="s">
        <v>510</v>
      </c>
      <c r="K2957" s="16" t="s">
        <v>205</v>
      </c>
      <c r="L2957" s="9"/>
      <c r="M2957" s="9">
        <v>44967</v>
      </c>
      <c r="N2957" s="9">
        <v>44967</v>
      </c>
      <c r="O2957" s="7">
        <v>44967</v>
      </c>
      <c r="P2957" s="9"/>
      <c r="Q2957" s="9"/>
      <c r="R2957" s="9" t="s">
        <v>34</v>
      </c>
      <c r="S2957" s="16" t="s">
        <v>35</v>
      </c>
      <c r="T2957" s="16" t="s">
        <v>35</v>
      </c>
      <c r="U2957" s="16"/>
      <c r="V2957" s="16"/>
      <c r="W2957" s="16" t="s">
        <v>37</v>
      </c>
      <c r="X2957" s="16" t="s">
        <v>38</v>
      </c>
      <c r="Y2957">
        <v>3</v>
      </c>
      <c r="Z2957">
        <v>3</v>
      </c>
      <c r="AA2957">
        <v>0.9</v>
      </c>
      <c r="AB2957">
        <v>2</v>
      </c>
      <c r="AC2957">
        <v>0.16666666666666666</v>
      </c>
      <c r="AD2957">
        <v>2</v>
      </c>
      <c r="AE2957" t="s">
        <v>3699</v>
      </c>
    </row>
    <row r="2958" spans="1:31" x14ac:dyDescent="0.25">
      <c r="A2958" s="16" t="s">
        <v>23</v>
      </c>
      <c r="B2958" s="16" t="s">
        <v>39</v>
      </c>
      <c r="C2958" s="16" t="s">
        <v>847</v>
      </c>
      <c r="D2958" s="16" t="s">
        <v>3139</v>
      </c>
      <c r="E2958" s="16" t="s">
        <v>27</v>
      </c>
      <c r="F2958" s="16" t="s">
        <v>28</v>
      </c>
      <c r="G2958" s="16" t="s">
        <v>46</v>
      </c>
      <c r="H2958" s="16" t="s">
        <v>43</v>
      </c>
      <c r="I2958" s="16" t="s">
        <v>43</v>
      </c>
      <c r="J2958" s="16" t="s">
        <v>510</v>
      </c>
      <c r="K2958" s="16" t="s">
        <v>197</v>
      </c>
      <c r="L2958" s="9"/>
      <c r="M2958" s="9">
        <v>44967</v>
      </c>
      <c r="N2958" s="9">
        <v>44967</v>
      </c>
      <c r="O2958" s="7">
        <v>44967</v>
      </c>
      <c r="P2958" s="9"/>
      <c r="Q2958" s="9"/>
      <c r="R2958" s="9" t="s">
        <v>34</v>
      </c>
      <c r="S2958" s="16" t="s">
        <v>35</v>
      </c>
      <c r="T2958" s="16" t="s">
        <v>35</v>
      </c>
      <c r="U2958" s="16"/>
      <c r="V2958" s="16"/>
      <c r="W2958" s="16" t="s">
        <v>37</v>
      </c>
      <c r="X2958" s="16" t="s">
        <v>38</v>
      </c>
      <c r="Y2958">
        <v>3</v>
      </c>
      <c r="Z2958">
        <v>3</v>
      </c>
      <c r="AA2958">
        <v>0.9</v>
      </c>
      <c r="AB2958">
        <v>2</v>
      </c>
      <c r="AC2958">
        <v>0.16666666666666666</v>
      </c>
      <c r="AD2958">
        <v>2</v>
      </c>
      <c r="AE2958" t="s">
        <v>3700</v>
      </c>
    </row>
    <row r="2959" spans="1:31" x14ac:dyDescent="0.25">
      <c r="A2959" s="16" t="s">
        <v>23</v>
      </c>
      <c r="B2959" s="16" t="s">
        <v>39</v>
      </c>
      <c r="C2959" s="16" t="s">
        <v>847</v>
      </c>
      <c r="D2959" s="16" t="s">
        <v>3139</v>
      </c>
      <c r="E2959" s="16" t="s">
        <v>27</v>
      </c>
      <c r="F2959" s="16" t="s">
        <v>28</v>
      </c>
      <c r="G2959" s="16" t="s">
        <v>46</v>
      </c>
      <c r="H2959" s="16" t="s">
        <v>43</v>
      </c>
      <c r="I2959" s="16" t="s">
        <v>43</v>
      </c>
      <c r="J2959" s="16" t="s">
        <v>510</v>
      </c>
      <c r="K2959" s="16" t="s">
        <v>47</v>
      </c>
      <c r="L2959" s="9"/>
      <c r="M2959" s="9">
        <v>44967</v>
      </c>
      <c r="N2959" s="9">
        <v>44967</v>
      </c>
      <c r="O2959" s="7">
        <v>44967</v>
      </c>
      <c r="P2959" s="9"/>
      <c r="Q2959" s="9"/>
      <c r="R2959" s="9" t="s">
        <v>34</v>
      </c>
      <c r="S2959" s="16" t="s">
        <v>35</v>
      </c>
      <c r="T2959" s="16" t="s">
        <v>35</v>
      </c>
      <c r="U2959" s="16"/>
      <c r="V2959" s="16"/>
      <c r="W2959" s="16" t="s">
        <v>37</v>
      </c>
      <c r="X2959" s="16" t="s">
        <v>38</v>
      </c>
      <c r="Y2959">
        <v>3</v>
      </c>
      <c r="Z2959">
        <v>3</v>
      </c>
      <c r="AA2959">
        <v>0.9</v>
      </c>
      <c r="AB2959">
        <v>2</v>
      </c>
      <c r="AC2959">
        <v>0.16666666666666666</v>
      </c>
      <c r="AD2959">
        <v>2</v>
      </c>
      <c r="AE2959" t="s">
        <v>2301</v>
      </c>
    </row>
    <row r="2960" spans="1:31" x14ac:dyDescent="0.25">
      <c r="A2960" s="16" t="s">
        <v>23</v>
      </c>
      <c r="B2960" s="16" t="s">
        <v>39</v>
      </c>
      <c r="C2960" s="16" t="s">
        <v>847</v>
      </c>
      <c r="D2960" s="16" t="s">
        <v>3139</v>
      </c>
      <c r="E2960" s="16" t="s">
        <v>27</v>
      </c>
      <c r="F2960" s="16" t="s">
        <v>28</v>
      </c>
      <c r="G2960" s="16" t="s">
        <v>46</v>
      </c>
      <c r="H2960" s="16" t="s">
        <v>43</v>
      </c>
      <c r="I2960" s="16" t="s">
        <v>43</v>
      </c>
      <c r="J2960" s="16" t="s">
        <v>510</v>
      </c>
      <c r="K2960" s="16" t="s">
        <v>199</v>
      </c>
      <c r="L2960" s="9"/>
      <c r="M2960" s="9">
        <v>44967</v>
      </c>
      <c r="N2960" s="9">
        <v>44967</v>
      </c>
      <c r="O2960" s="7">
        <v>44967</v>
      </c>
      <c r="P2960" s="9"/>
      <c r="Q2960" s="9"/>
      <c r="R2960" s="9" t="s">
        <v>34</v>
      </c>
      <c r="S2960" s="16" t="s">
        <v>35</v>
      </c>
      <c r="T2960" s="16" t="s">
        <v>35</v>
      </c>
      <c r="U2960" s="16"/>
      <c r="V2960" s="16"/>
      <c r="W2960" s="16" t="s">
        <v>37</v>
      </c>
      <c r="X2960" s="16" t="s">
        <v>38</v>
      </c>
      <c r="Y2960">
        <v>3</v>
      </c>
      <c r="Z2960">
        <v>3</v>
      </c>
      <c r="AA2960">
        <v>0.9</v>
      </c>
      <c r="AB2960">
        <v>2</v>
      </c>
      <c r="AC2960">
        <v>0.16666666666666666</v>
      </c>
      <c r="AD2960">
        <v>2</v>
      </c>
      <c r="AE2960" t="s">
        <v>2302</v>
      </c>
    </row>
    <row r="2961" spans="1:31" x14ac:dyDescent="0.25">
      <c r="A2961" s="16" t="s">
        <v>211</v>
      </c>
      <c r="B2961" s="16" t="s">
        <v>212</v>
      </c>
      <c r="C2961" s="16" t="s">
        <v>847</v>
      </c>
      <c r="D2961" s="16" t="s">
        <v>26</v>
      </c>
      <c r="E2961" s="16" t="s">
        <v>41</v>
      </c>
      <c r="F2961" s="16" t="s">
        <v>349</v>
      </c>
      <c r="G2961" s="16" t="s">
        <v>350</v>
      </c>
      <c r="H2961" s="16" t="s">
        <v>43</v>
      </c>
      <c r="I2961" s="16" t="s">
        <v>43</v>
      </c>
      <c r="J2961" s="16" t="s">
        <v>510</v>
      </c>
      <c r="K2961" s="16" t="s">
        <v>53</v>
      </c>
      <c r="L2961" s="9">
        <v>45358</v>
      </c>
      <c r="M2961" s="9">
        <v>45110</v>
      </c>
      <c r="N2961" s="9">
        <v>45355</v>
      </c>
      <c r="O2961" s="7">
        <v>45355</v>
      </c>
      <c r="P2961" s="9">
        <v>45355</v>
      </c>
      <c r="Q2961" s="9"/>
      <c r="R2961" s="9" t="s">
        <v>34</v>
      </c>
      <c r="S2961" s="16" t="s">
        <v>35</v>
      </c>
      <c r="T2961" s="16" t="s">
        <v>35</v>
      </c>
      <c r="U2961" s="16"/>
      <c r="V2961" s="16"/>
      <c r="W2961" s="16" t="s">
        <v>37</v>
      </c>
      <c r="X2961" s="16" t="s">
        <v>38</v>
      </c>
      <c r="Y2961">
        <v>3</v>
      </c>
      <c r="Z2961">
        <v>5</v>
      </c>
      <c r="AA2961">
        <v>1.5</v>
      </c>
      <c r="AB2961">
        <v>6</v>
      </c>
      <c r="AC2961">
        <v>0.5</v>
      </c>
      <c r="AD2961">
        <v>3</v>
      </c>
      <c r="AE2961" t="s">
        <v>2753</v>
      </c>
    </row>
    <row r="2962" spans="1:31" x14ac:dyDescent="0.25">
      <c r="A2962" s="16" t="s">
        <v>211</v>
      </c>
      <c r="B2962" s="16" t="s">
        <v>212</v>
      </c>
      <c r="C2962" s="16" t="s">
        <v>847</v>
      </c>
      <c r="D2962" s="16" t="s">
        <v>26</v>
      </c>
      <c r="E2962" s="16" t="s">
        <v>41</v>
      </c>
      <c r="F2962" s="16" t="s">
        <v>349</v>
      </c>
      <c r="G2962" s="16" t="s">
        <v>350</v>
      </c>
      <c r="H2962" s="16" t="s">
        <v>43</v>
      </c>
      <c r="I2962" s="16" t="s">
        <v>43</v>
      </c>
      <c r="J2962" s="16" t="s">
        <v>510</v>
      </c>
      <c r="K2962" s="16" t="s">
        <v>56</v>
      </c>
      <c r="L2962" s="9">
        <v>45358</v>
      </c>
      <c r="M2962" s="9">
        <v>45110</v>
      </c>
      <c r="N2962" s="9">
        <v>45355</v>
      </c>
      <c r="O2962" s="7">
        <v>45355</v>
      </c>
      <c r="P2962" s="9">
        <v>45355</v>
      </c>
      <c r="Q2962" s="9"/>
      <c r="R2962" s="9" t="s">
        <v>34</v>
      </c>
      <c r="S2962" s="16" t="s">
        <v>35</v>
      </c>
      <c r="T2962" s="16" t="s">
        <v>35</v>
      </c>
      <c r="U2962" s="16"/>
      <c r="V2962" s="16"/>
      <c r="W2962" s="16" t="s">
        <v>37</v>
      </c>
      <c r="X2962" s="16" t="s">
        <v>38</v>
      </c>
      <c r="Y2962">
        <v>3</v>
      </c>
      <c r="Z2962">
        <v>5</v>
      </c>
      <c r="AA2962">
        <v>1.5</v>
      </c>
      <c r="AB2962">
        <v>6</v>
      </c>
      <c r="AC2962">
        <v>0.5</v>
      </c>
      <c r="AD2962">
        <v>3</v>
      </c>
      <c r="AE2962" t="s">
        <v>2754</v>
      </c>
    </row>
    <row r="2963" spans="1:31" x14ac:dyDescent="0.25">
      <c r="A2963" s="16" t="s">
        <v>211</v>
      </c>
      <c r="B2963" s="16" t="s">
        <v>212</v>
      </c>
      <c r="C2963" s="16" t="s">
        <v>847</v>
      </c>
      <c r="D2963" s="16" t="s">
        <v>26</v>
      </c>
      <c r="E2963" s="16" t="s">
        <v>41</v>
      </c>
      <c r="F2963" s="16" t="s">
        <v>349</v>
      </c>
      <c r="G2963" s="16" t="s">
        <v>350</v>
      </c>
      <c r="H2963" s="16" t="s">
        <v>43</v>
      </c>
      <c r="I2963" s="16" t="s">
        <v>43</v>
      </c>
      <c r="J2963" s="16" t="s">
        <v>510</v>
      </c>
      <c r="K2963" s="16" t="s">
        <v>848</v>
      </c>
      <c r="L2963" s="9">
        <v>45358</v>
      </c>
      <c r="M2963" s="9">
        <v>45110</v>
      </c>
      <c r="N2963" s="9">
        <v>45355</v>
      </c>
      <c r="O2963" s="7">
        <v>45355</v>
      </c>
      <c r="P2963" s="9">
        <v>45355</v>
      </c>
      <c r="Q2963" s="9"/>
      <c r="R2963" s="9" t="s">
        <v>34</v>
      </c>
      <c r="S2963" s="16" t="s">
        <v>35</v>
      </c>
      <c r="T2963" s="16" t="s">
        <v>35</v>
      </c>
      <c r="U2963" s="16"/>
      <c r="V2963" s="16"/>
      <c r="W2963" s="16" t="s">
        <v>37</v>
      </c>
      <c r="X2963" s="16" t="s">
        <v>38</v>
      </c>
      <c r="Y2963">
        <v>3</v>
      </c>
      <c r="Z2963">
        <v>5</v>
      </c>
      <c r="AA2963">
        <v>1.5</v>
      </c>
      <c r="AB2963">
        <v>6</v>
      </c>
      <c r="AC2963">
        <v>0.5</v>
      </c>
      <c r="AD2963">
        <v>3</v>
      </c>
      <c r="AE2963" t="s">
        <v>2828</v>
      </c>
    </row>
    <row r="2964" spans="1:31" x14ac:dyDescent="0.25">
      <c r="A2964" s="16" t="s">
        <v>211</v>
      </c>
      <c r="B2964" s="16" t="s">
        <v>212</v>
      </c>
      <c r="C2964" s="16" t="s">
        <v>847</v>
      </c>
      <c r="D2964" s="16" t="s">
        <v>26</v>
      </c>
      <c r="E2964" s="16" t="s">
        <v>41</v>
      </c>
      <c r="F2964" s="16" t="s">
        <v>349</v>
      </c>
      <c r="G2964" s="16" t="s">
        <v>350</v>
      </c>
      <c r="H2964" s="16" t="s">
        <v>43</v>
      </c>
      <c r="I2964" s="16" t="s">
        <v>43</v>
      </c>
      <c r="J2964" s="16" t="s">
        <v>510</v>
      </c>
      <c r="K2964" s="16" t="s">
        <v>72</v>
      </c>
      <c r="L2964" s="9">
        <v>45358</v>
      </c>
      <c r="M2964" s="9">
        <v>45110</v>
      </c>
      <c r="N2964" s="9">
        <v>45355</v>
      </c>
      <c r="O2964" s="7">
        <v>45355</v>
      </c>
      <c r="P2964" s="9">
        <v>45355</v>
      </c>
      <c r="Q2964" s="9"/>
      <c r="R2964" s="9" t="s">
        <v>34</v>
      </c>
      <c r="S2964" s="16" t="s">
        <v>35</v>
      </c>
      <c r="T2964" s="16" t="s">
        <v>35</v>
      </c>
      <c r="U2964" s="16"/>
      <c r="V2964" s="16"/>
      <c r="W2964" s="16" t="s">
        <v>37</v>
      </c>
      <c r="X2964" s="16" t="s">
        <v>38</v>
      </c>
      <c r="Y2964">
        <v>3</v>
      </c>
      <c r="Z2964">
        <v>5</v>
      </c>
      <c r="AA2964">
        <v>1.5</v>
      </c>
      <c r="AB2964">
        <v>6</v>
      </c>
      <c r="AC2964">
        <v>0.5</v>
      </c>
      <c r="AD2964">
        <v>3</v>
      </c>
      <c r="AE2964" t="s">
        <v>2829</v>
      </c>
    </row>
    <row r="2965" spans="1:31" x14ac:dyDescent="0.25">
      <c r="A2965" s="16" t="s">
        <v>211</v>
      </c>
      <c r="B2965" s="16" t="s">
        <v>212</v>
      </c>
      <c r="C2965" s="16" t="s">
        <v>847</v>
      </c>
      <c r="D2965" s="16" t="s">
        <v>3139</v>
      </c>
      <c r="E2965" s="16" t="s">
        <v>27</v>
      </c>
      <c r="F2965" s="16" t="s">
        <v>349</v>
      </c>
      <c r="G2965" s="16" t="s">
        <v>1030</v>
      </c>
      <c r="H2965" s="16" t="s">
        <v>43</v>
      </c>
      <c r="I2965" s="16" t="s">
        <v>43</v>
      </c>
      <c r="J2965" s="16" t="s">
        <v>510</v>
      </c>
      <c r="K2965" s="16" t="s">
        <v>205</v>
      </c>
      <c r="L2965" s="9">
        <v>45332</v>
      </c>
      <c r="M2965" s="9">
        <v>44967</v>
      </c>
      <c r="N2965" s="9">
        <v>45332</v>
      </c>
      <c r="O2965" s="7">
        <v>45332</v>
      </c>
      <c r="P2965" s="9"/>
      <c r="Q2965" s="9"/>
      <c r="R2965" s="9" t="s">
        <v>93</v>
      </c>
      <c r="S2965" s="16" t="s">
        <v>35</v>
      </c>
      <c r="T2965" s="16" t="s">
        <v>35</v>
      </c>
      <c r="U2965" s="16"/>
      <c r="V2965" s="16"/>
      <c r="W2965" s="16" t="s">
        <v>37</v>
      </c>
      <c r="X2965" s="16" t="s">
        <v>38</v>
      </c>
      <c r="Y2965">
        <v>3</v>
      </c>
      <c r="Z2965">
        <v>3</v>
      </c>
      <c r="AA2965">
        <v>0.9</v>
      </c>
      <c r="AB2965">
        <v>2</v>
      </c>
      <c r="AC2965">
        <v>0.16666666666666666</v>
      </c>
      <c r="AD2965">
        <v>2</v>
      </c>
      <c r="AE2965" t="s">
        <v>3703</v>
      </c>
    </row>
    <row r="2966" spans="1:31" x14ac:dyDescent="0.25">
      <c r="A2966" s="16" t="s">
        <v>211</v>
      </c>
      <c r="B2966" s="16" t="s">
        <v>212</v>
      </c>
      <c r="C2966" s="16" t="s">
        <v>847</v>
      </c>
      <c r="D2966" s="16" t="s">
        <v>3139</v>
      </c>
      <c r="E2966" s="16" t="s">
        <v>27</v>
      </c>
      <c r="F2966" s="16" t="s">
        <v>349</v>
      </c>
      <c r="G2966" s="16" t="s">
        <v>1030</v>
      </c>
      <c r="H2966" s="16" t="s">
        <v>43</v>
      </c>
      <c r="I2966" s="16" t="s">
        <v>43</v>
      </c>
      <c r="J2966" s="16" t="s">
        <v>510</v>
      </c>
      <c r="K2966" s="16" t="s">
        <v>197</v>
      </c>
      <c r="L2966" s="9">
        <v>45332</v>
      </c>
      <c r="M2966" s="9">
        <v>44967</v>
      </c>
      <c r="N2966" s="9">
        <v>45332</v>
      </c>
      <c r="O2966" s="7">
        <v>45332</v>
      </c>
      <c r="P2966" s="9"/>
      <c r="Q2966" s="9"/>
      <c r="R2966" s="9" t="s">
        <v>93</v>
      </c>
      <c r="S2966" s="16" t="s">
        <v>35</v>
      </c>
      <c r="T2966" s="16" t="s">
        <v>35</v>
      </c>
      <c r="U2966" s="16"/>
      <c r="V2966" s="16"/>
      <c r="W2966" s="16" t="s">
        <v>37</v>
      </c>
      <c r="X2966" s="16" t="s">
        <v>38</v>
      </c>
      <c r="Y2966">
        <v>3</v>
      </c>
      <c r="Z2966">
        <v>3</v>
      </c>
      <c r="AA2966">
        <v>0.9</v>
      </c>
      <c r="AB2966">
        <v>2</v>
      </c>
      <c r="AC2966">
        <v>0.16666666666666666</v>
      </c>
      <c r="AD2966">
        <v>2</v>
      </c>
      <c r="AE2966" t="s">
        <v>3704</v>
      </c>
    </row>
    <row r="2967" spans="1:31" x14ac:dyDescent="0.25">
      <c r="A2967" s="16" t="s">
        <v>211</v>
      </c>
      <c r="B2967" s="16" t="s">
        <v>212</v>
      </c>
      <c r="C2967" s="16" t="s">
        <v>847</v>
      </c>
      <c r="D2967" s="16" t="s">
        <v>3139</v>
      </c>
      <c r="E2967" s="16" t="s">
        <v>27</v>
      </c>
      <c r="F2967" s="16" t="s">
        <v>349</v>
      </c>
      <c r="G2967" s="16" t="s">
        <v>1030</v>
      </c>
      <c r="H2967" s="16" t="s">
        <v>43</v>
      </c>
      <c r="I2967" s="16" t="s">
        <v>43</v>
      </c>
      <c r="J2967" s="16" t="s">
        <v>510</v>
      </c>
      <c r="K2967" s="16" t="s">
        <v>47</v>
      </c>
      <c r="L2967" s="9">
        <v>45332</v>
      </c>
      <c r="M2967" s="9">
        <v>44967</v>
      </c>
      <c r="N2967" s="9">
        <v>45332</v>
      </c>
      <c r="O2967" s="7">
        <v>45332</v>
      </c>
      <c r="P2967" s="9"/>
      <c r="Q2967" s="9"/>
      <c r="R2967" s="9" t="s">
        <v>93</v>
      </c>
      <c r="S2967" s="16" t="s">
        <v>35</v>
      </c>
      <c r="T2967" s="16" t="s">
        <v>35</v>
      </c>
      <c r="U2967" s="16"/>
      <c r="V2967" s="16"/>
      <c r="W2967" s="16" t="s">
        <v>37</v>
      </c>
      <c r="X2967" s="16" t="s">
        <v>38</v>
      </c>
      <c r="Y2967">
        <v>3</v>
      </c>
      <c r="Z2967">
        <v>3</v>
      </c>
      <c r="AA2967">
        <v>0.9</v>
      </c>
      <c r="AB2967">
        <v>2</v>
      </c>
      <c r="AC2967">
        <v>0.16666666666666666</v>
      </c>
      <c r="AD2967">
        <v>2</v>
      </c>
      <c r="AE2967" t="s">
        <v>2830</v>
      </c>
    </row>
    <row r="2968" spans="1:31" x14ac:dyDescent="0.25">
      <c r="A2968" s="16" t="s">
        <v>211</v>
      </c>
      <c r="B2968" s="16" t="s">
        <v>212</v>
      </c>
      <c r="C2968" s="16" t="s">
        <v>847</v>
      </c>
      <c r="D2968" s="16" t="s">
        <v>3139</v>
      </c>
      <c r="E2968" s="16" t="s">
        <v>27</v>
      </c>
      <c r="F2968" s="16" t="s">
        <v>349</v>
      </c>
      <c r="G2968" s="16" t="s">
        <v>1030</v>
      </c>
      <c r="H2968" s="16" t="s">
        <v>43</v>
      </c>
      <c r="I2968" s="16" t="s">
        <v>43</v>
      </c>
      <c r="J2968" s="16" t="s">
        <v>510</v>
      </c>
      <c r="K2968" s="16" t="s">
        <v>199</v>
      </c>
      <c r="L2968" s="9">
        <v>45332</v>
      </c>
      <c r="M2968" s="9">
        <v>44967</v>
      </c>
      <c r="N2968" s="9">
        <v>45332</v>
      </c>
      <c r="O2968" s="7">
        <v>45332</v>
      </c>
      <c r="P2968" s="9"/>
      <c r="Q2968" s="9"/>
      <c r="R2968" s="9" t="s">
        <v>93</v>
      </c>
      <c r="S2968" s="16" t="s">
        <v>35</v>
      </c>
      <c r="T2968" s="16" t="s">
        <v>35</v>
      </c>
      <c r="U2968" s="16"/>
      <c r="V2968" s="16"/>
      <c r="W2968" s="16" t="s">
        <v>37</v>
      </c>
      <c r="X2968" s="16" t="s">
        <v>38</v>
      </c>
      <c r="Y2968">
        <v>3</v>
      </c>
      <c r="Z2968">
        <v>3</v>
      </c>
      <c r="AA2968">
        <v>0.9</v>
      </c>
      <c r="AB2968">
        <v>2</v>
      </c>
      <c r="AC2968">
        <v>0.16666666666666666</v>
      </c>
      <c r="AD2968">
        <v>2</v>
      </c>
      <c r="AE2968" t="s">
        <v>2831</v>
      </c>
    </row>
    <row r="2969" spans="1:31" x14ac:dyDescent="0.25">
      <c r="A2969" s="16" t="s">
        <v>23</v>
      </c>
      <c r="B2969" s="16" t="s">
        <v>39</v>
      </c>
      <c r="C2969" s="16" t="s">
        <v>849</v>
      </c>
      <c r="D2969" s="16" t="s">
        <v>26</v>
      </c>
      <c r="E2969" s="16" t="s">
        <v>41</v>
      </c>
      <c r="F2969" s="16" t="s">
        <v>28</v>
      </c>
      <c r="G2969" s="16" t="s">
        <v>160</v>
      </c>
      <c r="H2969" s="16" t="s">
        <v>155</v>
      </c>
      <c r="I2969" s="16" t="s">
        <v>155</v>
      </c>
      <c r="J2969" s="16" t="s">
        <v>161</v>
      </c>
      <c r="K2969" s="16" t="s">
        <v>162</v>
      </c>
      <c r="L2969" s="9"/>
      <c r="M2969" s="9">
        <v>44957</v>
      </c>
      <c r="N2969" s="9">
        <v>44957</v>
      </c>
      <c r="O2969" s="7">
        <v>44957</v>
      </c>
      <c r="P2969" s="9">
        <v>44957</v>
      </c>
      <c r="Q2969" s="9">
        <v>44957</v>
      </c>
      <c r="R2969" s="9" t="s">
        <v>34</v>
      </c>
      <c r="S2969" s="16" t="s">
        <v>65</v>
      </c>
      <c r="T2969" s="16" t="s">
        <v>109</v>
      </c>
      <c r="U2969" s="16"/>
      <c r="V2969" s="16"/>
      <c r="W2969" s="16" t="s">
        <v>37</v>
      </c>
      <c r="X2969" s="16" t="s">
        <v>38</v>
      </c>
      <c r="Y2969">
        <v>5</v>
      </c>
      <c r="Z2969">
        <v>5</v>
      </c>
      <c r="AA2969">
        <v>2.5</v>
      </c>
      <c r="AB2969">
        <v>6</v>
      </c>
      <c r="AC2969">
        <v>0.5</v>
      </c>
      <c r="AD2969">
        <v>4</v>
      </c>
      <c r="AE2969" t="s">
        <v>1366</v>
      </c>
    </row>
    <row r="2970" spans="1:31" x14ac:dyDescent="0.25">
      <c r="A2970" s="16" t="s">
        <v>23</v>
      </c>
      <c r="B2970" s="16" t="s">
        <v>39</v>
      </c>
      <c r="C2970" s="16" t="s">
        <v>849</v>
      </c>
      <c r="D2970" s="16" t="s">
        <v>26</v>
      </c>
      <c r="E2970" s="16" t="s">
        <v>41</v>
      </c>
      <c r="F2970" s="16" t="s">
        <v>28</v>
      </c>
      <c r="G2970" s="16" t="s">
        <v>160</v>
      </c>
      <c r="H2970" s="16" t="s">
        <v>155</v>
      </c>
      <c r="I2970" s="16" t="s">
        <v>155</v>
      </c>
      <c r="J2970" s="16" t="s">
        <v>161</v>
      </c>
      <c r="K2970" s="16" t="s">
        <v>850</v>
      </c>
      <c r="L2970" s="9"/>
      <c r="M2970" s="9">
        <v>45031</v>
      </c>
      <c r="N2970" s="9">
        <v>45058</v>
      </c>
      <c r="O2970" s="7">
        <v>45058</v>
      </c>
      <c r="P2970" s="9">
        <v>45058</v>
      </c>
      <c r="Q2970" s="9">
        <v>44666</v>
      </c>
      <c r="R2970" s="9" t="s">
        <v>34</v>
      </c>
      <c r="S2970" s="16" t="s">
        <v>65</v>
      </c>
      <c r="T2970" s="16" t="s">
        <v>109</v>
      </c>
      <c r="U2970" s="16"/>
      <c r="V2970" s="16"/>
      <c r="W2970" s="16" t="s">
        <v>37</v>
      </c>
      <c r="X2970" s="16" t="s">
        <v>38</v>
      </c>
      <c r="Y2970">
        <v>5</v>
      </c>
      <c r="Z2970">
        <v>5</v>
      </c>
      <c r="AA2970">
        <v>2.5</v>
      </c>
      <c r="AB2970">
        <v>6</v>
      </c>
      <c r="AC2970">
        <v>0.5</v>
      </c>
      <c r="AD2970">
        <v>4</v>
      </c>
      <c r="AE2970" t="s">
        <v>2304</v>
      </c>
    </row>
    <row r="2971" spans="1:31" x14ac:dyDescent="0.25">
      <c r="A2971" s="16" t="s">
        <v>23</v>
      </c>
      <c r="B2971" s="16" t="s">
        <v>39</v>
      </c>
      <c r="C2971" s="16" t="s">
        <v>849</v>
      </c>
      <c r="D2971" s="16" t="s">
        <v>26</v>
      </c>
      <c r="E2971" s="16" t="s">
        <v>41</v>
      </c>
      <c r="F2971" s="16" t="s">
        <v>28</v>
      </c>
      <c r="G2971" s="16" t="s">
        <v>160</v>
      </c>
      <c r="H2971" s="16" t="s">
        <v>155</v>
      </c>
      <c r="I2971" s="16" t="s">
        <v>155</v>
      </c>
      <c r="J2971" s="16" t="s">
        <v>161</v>
      </c>
      <c r="K2971" s="16" t="s">
        <v>164</v>
      </c>
      <c r="L2971" s="9"/>
      <c r="M2971" s="9">
        <v>45031</v>
      </c>
      <c r="N2971" s="9">
        <v>44995</v>
      </c>
      <c r="O2971" s="7">
        <v>44995</v>
      </c>
      <c r="P2971" s="9">
        <v>44995</v>
      </c>
      <c r="Q2971" s="9">
        <v>44995</v>
      </c>
      <c r="R2971" s="9" t="s">
        <v>34</v>
      </c>
      <c r="S2971" s="16" t="s">
        <v>65</v>
      </c>
      <c r="T2971" s="16" t="s">
        <v>109</v>
      </c>
      <c r="U2971" s="16"/>
      <c r="V2971" s="16"/>
      <c r="W2971" s="16" t="s">
        <v>37</v>
      </c>
      <c r="X2971" s="16" t="s">
        <v>38</v>
      </c>
      <c r="Y2971">
        <v>5</v>
      </c>
      <c r="Z2971">
        <v>5</v>
      </c>
      <c r="AA2971">
        <v>2.5</v>
      </c>
      <c r="AB2971">
        <v>6</v>
      </c>
      <c r="AC2971">
        <v>0.5</v>
      </c>
      <c r="AD2971">
        <v>4</v>
      </c>
      <c r="AE2971" t="s">
        <v>1368</v>
      </c>
    </row>
    <row r="2972" spans="1:31" x14ac:dyDescent="0.25">
      <c r="A2972" s="16" t="s">
        <v>23</v>
      </c>
      <c r="B2972" s="16" t="s">
        <v>39</v>
      </c>
      <c r="C2972" s="16" t="s">
        <v>849</v>
      </c>
      <c r="D2972" s="16" t="s">
        <v>26</v>
      </c>
      <c r="E2972" s="16" t="s">
        <v>41</v>
      </c>
      <c r="F2972" s="16" t="s">
        <v>28</v>
      </c>
      <c r="G2972" s="16" t="s">
        <v>160</v>
      </c>
      <c r="H2972" s="16" t="s">
        <v>155</v>
      </c>
      <c r="I2972" s="16" t="s">
        <v>155</v>
      </c>
      <c r="J2972" s="16" t="s">
        <v>161</v>
      </c>
      <c r="K2972" s="16" t="s">
        <v>851</v>
      </c>
      <c r="L2972" s="9"/>
      <c r="M2972" s="9">
        <v>44957</v>
      </c>
      <c r="N2972" s="9">
        <v>44995</v>
      </c>
      <c r="O2972" s="7">
        <v>44995</v>
      </c>
      <c r="P2972" s="9">
        <v>44995</v>
      </c>
      <c r="Q2972" s="9">
        <v>44592</v>
      </c>
      <c r="R2972" s="9" t="s">
        <v>34</v>
      </c>
      <c r="S2972" s="16" t="s">
        <v>65</v>
      </c>
      <c r="T2972" s="16" t="s">
        <v>109</v>
      </c>
      <c r="U2972" s="16"/>
      <c r="V2972" s="16"/>
      <c r="W2972" s="16" t="s">
        <v>37</v>
      </c>
      <c r="X2972" s="16" t="s">
        <v>38</v>
      </c>
      <c r="Y2972">
        <v>5</v>
      </c>
      <c r="Z2972">
        <v>5</v>
      </c>
      <c r="AA2972">
        <v>2.5</v>
      </c>
      <c r="AB2972">
        <v>6</v>
      </c>
      <c r="AC2972">
        <v>0.5</v>
      </c>
      <c r="AD2972">
        <v>4</v>
      </c>
      <c r="AE2972" t="s">
        <v>2305</v>
      </c>
    </row>
    <row r="2973" spans="1:31" x14ac:dyDescent="0.25">
      <c r="A2973" s="16" t="s">
        <v>23</v>
      </c>
      <c r="B2973" s="16" t="s">
        <v>39</v>
      </c>
      <c r="C2973" s="16" t="s">
        <v>849</v>
      </c>
      <c r="D2973" s="16" t="s">
        <v>26</v>
      </c>
      <c r="E2973" s="16" t="s">
        <v>41</v>
      </c>
      <c r="F2973" s="16" t="s">
        <v>28</v>
      </c>
      <c r="G2973" s="16" t="s">
        <v>160</v>
      </c>
      <c r="H2973" s="16" t="s">
        <v>155</v>
      </c>
      <c r="I2973" s="16" t="s">
        <v>155</v>
      </c>
      <c r="J2973" s="16" t="s">
        <v>161</v>
      </c>
      <c r="K2973" s="16" t="s">
        <v>852</v>
      </c>
      <c r="L2973" s="9"/>
      <c r="M2973" s="9">
        <v>44957</v>
      </c>
      <c r="N2973" s="9">
        <v>44995</v>
      </c>
      <c r="O2973" s="7">
        <v>44995</v>
      </c>
      <c r="P2973" s="9">
        <v>44995</v>
      </c>
      <c r="Q2973" s="9"/>
      <c r="R2973" s="9" t="s">
        <v>34</v>
      </c>
      <c r="S2973" s="16" t="s">
        <v>65</v>
      </c>
      <c r="T2973" s="16" t="s">
        <v>109</v>
      </c>
      <c r="U2973" s="16"/>
      <c r="V2973" s="16"/>
      <c r="W2973" s="16" t="s">
        <v>37</v>
      </c>
      <c r="X2973" s="16" t="s">
        <v>38</v>
      </c>
      <c r="Y2973">
        <v>5</v>
      </c>
      <c r="Z2973">
        <v>5</v>
      </c>
      <c r="AA2973">
        <v>2.5</v>
      </c>
      <c r="AB2973">
        <v>6</v>
      </c>
      <c r="AC2973">
        <v>0.5</v>
      </c>
      <c r="AD2973">
        <v>4</v>
      </c>
      <c r="AE2973" t="s">
        <v>2306</v>
      </c>
    </row>
    <row r="2974" spans="1:31" x14ac:dyDescent="0.25">
      <c r="A2974" s="16" t="s">
        <v>23</v>
      </c>
      <c r="B2974" s="16" t="s">
        <v>39</v>
      </c>
      <c r="C2974" s="16" t="s">
        <v>849</v>
      </c>
      <c r="D2974" s="16" t="s">
        <v>26</v>
      </c>
      <c r="E2974" s="16" t="s">
        <v>41</v>
      </c>
      <c r="F2974" s="16" t="s">
        <v>28</v>
      </c>
      <c r="G2974" s="16" t="s">
        <v>160</v>
      </c>
      <c r="H2974" s="16" t="s">
        <v>155</v>
      </c>
      <c r="I2974" s="16" t="s">
        <v>155</v>
      </c>
      <c r="J2974" s="16" t="s">
        <v>161</v>
      </c>
      <c r="K2974" s="16" t="s">
        <v>191</v>
      </c>
      <c r="L2974" s="9"/>
      <c r="M2974" s="9">
        <v>44957</v>
      </c>
      <c r="N2974" s="9">
        <v>44995</v>
      </c>
      <c r="O2974" s="7">
        <v>44995</v>
      </c>
      <c r="P2974" s="9">
        <v>44995</v>
      </c>
      <c r="Q2974" s="9">
        <v>44592</v>
      </c>
      <c r="R2974" s="9" t="s">
        <v>34</v>
      </c>
      <c r="S2974" s="16" t="s">
        <v>65</v>
      </c>
      <c r="T2974" s="16" t="s">
        <v>109</v>
      </c>
      <c r="U2974" s="16"/>
      <c r="V2974" s="16"/>
      <c r="W2974" s="16" t="s">
        <v>37</v>
      </c>
      <c r="X2974" s="16" t="s">
        <v>38</v>
      </c>
      <c r="Y2974">
        <v>5</v>
      </c>
      <c r="Z2974">
        <v>5</v>
      </c>
      <c r="AA2974">
        <v>2.5</v>
      </c>
      <c r="AB2974">
        <v>6</v>
      </c>
      <c r="AC2974">
        <v>0.5</v>
      </c>
      <c r="AD2974">
        <v>4</v>
      </c>
      <c r="AE2974" t="s">
        <v>2307</v>
      </c>
    </row>
    <row r="2975" spans="1:31" x14ac:dyDescent="0.25">
      <c r="A2975" s="16" t="s">
        <v>23</v>
      </c>
      <c r="B2975" s="16" t="s">
        <v>39</v>
      </c>
      <c r="C2975" s="16" t="s">
        <v>849</v>
      </c>
      <c r="D2975" s="16" t="s">
        <v>26</v>
      </c>
      <c r="E2975" s="16" t="s">
        <v>41</v>
      </c>
      <c r="F2975" s="16" t="s">
        <v>28</v>
      </c>
      <c r="G2975" s="16" t="s">
        <v>160</v>
      </c>
      <c r="H2975" s="16" t="s">
        <v>155</v>
      </c>
      <c r="I2975" s="16" t="s">
        <v>155</v>
      </c>
      <c r="J2975" s="16" t="s">
        <v>161</v>
      </c>
      <c r="K2975" s="16" t="s">
        <v>182</v>
      </c>
      <c r="L2975" s="9"/>
      <c r="M2975" s="9">
        <v>44975</v>
      </c>
      <c r="N2975" s="9">
        <v>44957</v>
      </c>
      <c r="O2975" s="7">
        <v>44957</v>
      </c>
      <c r="P2975" s="9">
        <v>44957</v>
      </c>
      <c r="Q2975" s="9">
        <v>44610</v>
      </c>
      <c r="R2975" s="9" t="s">
        <v>34</v>
      </c>
      <c r="S2975" s="16" t="s">
        <v>65</v>
      </c>
      <c r="T2975" s="16" t="s">
        <v>109</v>
      </c>
      <c r="U2975" s="16"/>
      <c r="V2975" s="16"/>
      <c r="W2975" s="16" t="s">
        <v>37</v>
      </c>
      <c r="X2975" s="16" t="s">
        <v>38</v>
      </c>
      <c r="Y2975">
        <v>5</v>
      </c>
      <c r="Z2975">
        <v>5</v>
      </c>
      <c r="AA2975">
        <v>2.5</v>
      </c>
      <c r="AB2975">
        <v>6</v>
      </c>
      <c r="AC2975">
        <v>0.5</v>
      </c>
      <c r="AD2975">
        <v>4</v>
      </c>
      <c r="AE2975" t="s">
        <v>2308</v>
      </c>
    </row>
    <row r="2976" spans="1:31" x14ac:dyDescent="0.25">
      <c r="A2976" s="16" t="s">
        <v>23</v>
      </c>
      <c r="B2976" s="16" t="s">
        <v>39</v>
      </c>
      <c r="C2976" s="16" t="s">
        <v>849</v>
      </c>
      <c r="D2976" s="16" t="s">
        <v>26</v>
      </c>
      <c r="E2976" s="16" t="s">
        <v>41</v>
      </c>
      <c r="F2976" s="16" t="s">
        <v>28</v>
      </c>
      <c r="G2976" s="16" t="s">
        <v>160</v>
      </c>
      <c r="H2976" s="16" t="s">
        <v>155</v>
      </c>
      <c r="I2976" s="16" t="s">
        <v>155</v>
      </c>
      <c r="J2976" s="16" t="s">
        <v>161</v>
      </c>
      <c r="K2976" s="16" t="s">
        <v>442</v>
      </c>
      <c r="L2976" s="9"/>
      <c r="M2976" s="9">
        <v>45093</v>
      </c>
      <c r="N2976" s="9">
        <v>45058</v>
      </c>
      <c r="O2976" s="7">
        <v>45058</v>
      </c>
      <c r="P2976" s="9">
        <v>45058</v>
      </c>
      <c r="Q2976" s="9">
        <v>44729</v>
      </c>
      <c r="R2976" s="9" t="s">
        <v>34</v>
      </c>
      <c r="S2976" s="16" t="s">
        <v>65</v>
      </c>
      <c r="T2976" s="16" t="s">
        <v>109</v>
      </c>
      <c r="U2976" s="16"/>
      <c r="V2976" s="16"/>
      <c r="W2976" s="16" t="s">
        <v>37</v>
      </c>
      <c r="X2976" s="16" t="s">
        <v>38</v>
      </c>
      <c r="Y2976">
        <v>5</v>
      </c>
      <c r="Z2976">
        <v>5</v>
      </c>
      <c r="AA2976">
        <v>2.5</v>
      </c>
      <c r="AB2976">
        <v>6</v>
      </c>
      <c r="AC2976">
        <v>0.5</v>
      </c>
      <c r="AD2976">
        <v>4</v>
      </c>
      <c r="AE2976" t="s">
        <v>2309</v>
      </c>
    </row>
    <row r="2977" spans="1:31" x14ac:dyDescent="0.25">
      <c r="A2977" s="16" t="s">
        <v>23</v>
      </c>
      <c r="B2977" s="16" t="s">
        <v>39</v>
      </c>
      <c r="C2977" s="16" t="s">
        <v>849</v>
      </c>
      <c r="D2977" s="16" t="s">
        <v>26</v>
      </c>
      <c r="E2977" s="16" t="s">
        <v>41</v>
      </c>
      <c r="F2977" s="16" t="s">
        <v>28</v>
      </c>
      <c r="G2977" s="16" t="s">
        <v>160</v>
      </c>
      <c r="H2977" s="16" t="s">
        <v>155</v>
      </c>
      <c r="I2977" s="16" t="s">
        <v>155</v>
      </c>
      <c r="J2977" s="16" t="s">
        <v>161</v>
      </c>
      <c r="K2977" s="16" t="s">
        <v>102</v>
      </c>
      <c r="L2977" s="9"/>
      <c r="M2977" s="9">
        <v>45233</v>
      </c>
      <c r="N2977" s="9">
        <v>44957</v>
      </c>
      <c r="O2977" s="7">
        <v>44957</v>
      </c>
      <c r="P2977" s="9">
        <v>44957</v>
      </c>
      <c r="Q2977" s="9">
        <v>44610</v>
      </c>
      <c r="R2977" s="9" t="s">
        <v>34</v>
      </c>
      <c r="S2977" s="16" t="s">
        <v>65</v>
      </c>
      <c r="T2977" s="16" t="s">
        <v>109</v>
      </c>
      <c r="U2977" s="16"/>
      <c r="V2977" s="16"/>
      <c r="W2977" s="16" t="s">
        <v>37</v>
      </c>
      <c r="X2977" s="16" t="s">
        <v>38</v>
      </c>
      <c r="Y2977">
        <v>5</v>
      </c>
      <c r="Z2977">
        <v>5</v>
      </c>
      <c r="AA2977">
        <v>2.5</v>
      </c>
      <c r="AB2977">
        <v>6</v>
      </c>
      <c r="AC2977">
        <v>0.5</v>
      </c>
      <c r="AD2977">
        <v>4</v>
      </c>
      <c r="AE2977" t="s">
        <v>2310</v>
      </c>
    </row>
    <row r="2978" spans="1:31" x14ac:dyDescent="0.25">
      <c r="A2978" s="16" t="s">
        <v>23</v>
      </c>
      <c r="B2978" s="16" t="s">
        <v>39</v>
      </c>
      <c r="C2978" s="16" t="s">
        <v>849</v>
      </c>
      <c r="D2978" s="16" t="s">
        <v>26</v>
      </c>
      <c r="E2978" s="16" t="s">
        <v>41</v>
      </c>
      <c r="F2978" s="16" t="s">
        <v>28</v>
      </c>
      <c r="G2978" s="16" t="s">
        <v>160</v>
      </c>
      <c r="H2978" s="16" t="s">
        <v>155</v>
      </c>
      <c r="I2978" s="16" t="s">
        <v>155</v>
      </c>
      <c r="J2978" s="16" t="s">
        <v>161</v>
      </c>
      <c r="K2978" s="16" t="s">
        <v>166</v>
      </c>
      <c r="L2978" s="9"/>
      <c r="M2978" s="9">
        <v>44957</v>
      </c>
      <c r="N2978" s="9">
        <v>44957</v>
      </c>
      <c r="O2978" s="7">
        <v>44957</v>
      </c>
      <c r="P2978" s="9">
        <v>44957</v>
      </c>
      <c r="Q2978" s="9">
        <v>44957</v>
      </c>
      <c r="R2978" s="9" t="s">
        <v>34</v>
      </c>
      <c r="S2978" s="16" t="s">
        <v>65</v>
      </c>
      <c r="T2978" s="16" t="s">
        <v>109</v>
      </c>
      <c r="U2978" s="16"/>
      <c r="V2978" s="16"/>
      <c r="W2978" s="16" t="s">
        <v>37</v>
      </c>
      <c r="X2978" s="16" t="s">
        <v>38</v>
      </c>
      <c r="Y2978">
        <v>5</v>
      </c>
      <c r="Z2978">
        <v>5</v>
      </c>
      <c r="AA2978">
        <v>2.5</v>
      </c>
      <c r="AB2978">
        <v>6</v>
      </c>
      <c r="AC2978">
        <v>0.5</v>
      </c>
      <c r="AD2978">
        <v>4</v>
      </c>
      <c r="AE2978" t="s">
        <v>1370</v>
      </c>
    </row>
    <row r="2979" spans="1:31" x14ac:dyDescent="0.25">
      <c r="A2979" s="16" t="s">
        <v>23</v>
      </c>
      <c r="B2979" s="16" t="s">
        <v>39</v>
      </c>
      <c r="C2979" s="16" t="s">
        <v>849</v>
      </c>
      <c r="D2979" s="16" t="s">
        <v>26</v>
      </c>
      <c r="E2979" s="16" t="s">
        <v>41</v>
      </c>
      <c r="F2979" s="16" t="s">
        <v>28</v>
      </c>
      <c r="G2979" s="16" t="s">
        <v>160</v>
      </c>
      <c r="H2979" s="16" t="s">
        <v>155</v>
      </c>
      <c r="I2979" s="16" t="s">
        <v>155</v>
      </c>
      <c r="J2979" s="16" t="s">
        <v>161</v>
      </c>
      <c r="K2979" s="16" t="s">
        <v>224</v>
      </c>
      <c r="L2979" s="9"/>
      <c r="M2979" s="9">
        <v>45094</v>
      </c>
      <c r="N2979" s="9">
        <v>44957</v>
      </c>
      <c r="O2979" s="7">
        <v>44957</v>
      </c>
      <c r="P2979" s="9">
        <v>44957</v>
      </c>
      <c r="Q2979" s="9">
        <v>44729</v>
      </c>
      <c r="R2979" s="9" t="s">
        <v>34</v>
      </c>
      <c r="S2979" s="16" t="s">
        <v>65</v>
      </c>
      <c r="T2979" s="16" t="s">
        <v>109</v>
      </c>
      <c r="U2979" s="16"/>
      <c r="V2979" s="16"/>
      <c r="W2979" s="16" t="s">
        <v>37</v>
      </c>
      <c r="X2979" s="16" t="s">
        <v>38</v>
      </c>
      <c r="Y2979">
        <v>5</v>
      </c>
      <c r="Z2979">
        <v>5</v>
      </c>
      <c r="AA2979">
        <v>2.5</v>
      </c>
      <c r="AB2979">
        <v>6</v>
      </c>
      <c r="AC2979">
        <v>0.5</v>
      </c>
      <c r="AD2979">
        <v>4</v>
      </c>
      <c r="AE2979" t="s">
        <v>2311</v>
      </c>
    </row>
    <row r="2980" spans="1:31" x14ac:dyDescent="0.25">
      <c r="A2980" s="16" t="s">
        <v>23</v>
      </c>
      <c r="B2980" s="16" t="s">
        <v>39</v>
      </c>
      <c r="C2980" s="16" t="s">
        <v>849</v>
      </c>
      <c r="D2980" s="16" t="s">
        <v>26</v>
      </c>
      <c r="E2980" s="16" t="s">
        <v>41</v>
      </c>
      <c r="F2980" s="16" t="s">
        <v>28</v>
      </c>
      <c r="G2980" s="16" t="s">
        <v>160</v>
      </c>
      <c r="H2980" s="16" t="s">
        <v>155</v>
      </c>
      <c r="I2980" s="16" t="s">
        <v>155</v>
      </c>
      <c r="J2980" s="16" t="s">
        <v>161</v>
      </c>
      <c r="K2980" s="16" t="s">
        <v>171</v>
      </c>
      <c r="L2980" s="9"/>
      <c r="M2980" s="9">
        <v>44975</v>
      </c>
      <c r="N2980" s="9">
        <v>44957</v>
      </c>
      <c r="O2980" s="7">
        <v>44957</v>
      </c>
      <c r="P2980" s="9">
        <v>44957</v>
      </c>
      <c r="Q2980" s="9"/>
      <c r="R2980" s="9" t="s">
        <v>34</v>
      </c>
      <c r="S2980" s="16" t="s">
        <v>65</v>
      </c>
      <c r="T2980" s="16" t="s">
        <v>109</v>
      </c>
      <c r="U2980" s="16"/>
      <c r="V2980" s="16"/>
      <c r="W2980" s="16" t="s">
        <v>37</v>
      </c>
      <c r="X2980" s="16" t="s">
        <v>38</v>
      </c>
      <c r="Y2980">
        <v>5</v>
      </c>
      <c r="Z2980">
        <v>5</v>
      </c>
      <c r="AA2980">
        <v>2.5</v>
      </c>
      <c r="AB2980">
        <v>6</v>
      </c>
      <c r="AC2980">
        <v>0.5</v>
      </c>
      <c r="AD2980">
        <v>4</v>
      </c>
      <c r="AE2980" t="s">
        <v>2312</v>
      </c>
    </row>
    <row r="2981" spans="1:31" x14ac:dyDescent="0.25">
      <c r="A2981" s="16" t="s">
        <v>23</v>
      </c>
      <c r="B2981" s="16" t="s">
        <v>39</v>
      </c>
      <c r="C2981" s="16" t="s">
        <v>849</v>
      </c>
      <c r="D2981" s="16" t="s">
        <v>26</v>
      </c>
      <c r="E2981" s="16" t="s">
        <v>41</v>
      </c>
      <c r="F2981" s="16" t="s">
        <v>28</v>
      </c>
      <c r="G2981" s="16" t="s">
        <v>160</v>
      </c>
      <c r="H2981" s="16" t="s">
        <v>155</v>
      </c>
      <c r="I2981" s="16" t="s">
        <v>155</v>
      </c>
      <c r="J2981" s="16" t="s">
        <v>853</v>
      </c>
      <c r="K2981" s="16" t="s">
        <v>266</v>
      </c>
      <c r="L2981" s="9"/>
      <c r="M2981" s="9">
        <v>44975</v>
      </c>
      <c r="N2981" s="9">
        <v>44957</v>
      </c>
      <c r="O2981" s="7">
        <v>44957</v>
      </c>
      <c r="P2981" s="9">
        <v>44957</v>
      </c>
      <c r="Q2981" s="9">
        <v>44610</v>
      </c>
      <c r="R2981" s="9" t="s">
        <v>34</v>
      </c>
      <c r="S2981" s="16" t="s">
        <v>65</v>
      </c>
      <c r="T2981" s="16" t="s">
        <v>109</v>
      </c>
      <c r="U2981" s="16"/>
      <c r="V2981" s="16"/>
      <c r="W2981" s="16" t="s">
        <v>37</v>
      </c>
      <c r="X2981" s="16" t="s">
        <v>38</v>
      </c>
      <c r="Y2981">
        <v>5</v>
      </c>
      <c r="Z2981">
        <v>5</v>
      </c>
      <c r="AA2981">
        <v>2.5</v>
      </c>
      <c r="AB2981">
        <v>6</v>
      </c>
      <c r="AC2981">
        <v>0.5</v>
      </c>
      <c r="AD2981">
        <v>4</v>
      </c>
      <c r="AE2981" t="s">
        <v>2313</v>
      </c>
    </row>
    <row r="2982" spans="1:31" x14ac:dyDescent="0.25">
      <c r="A2982" s="16" t="s">
        <v>23</v>
      </c>
      <c r="B2982" s="16" t="s">
        <v>39</v>
      </c>
      <c r="C2982" s="16" t="s">
        <v>849</v>
      </c>
      <c r="D2982" s="16" t="s">
        <v>26</v>
      </c>
      <c r="E2982" s="16" t="s">
        <v>41</v>
      </c>
      <c r="F2982" s="16" t="s">
        <v>28</v>
      </c>
      <c r="G2982" s="16" t="s">
        <v>158</v>
      </c>
      <c r="H2982" s="16" t="s">
        <v>150</v>
      </c>
      <c r="I2982" s="16" t="s">
        <v>155</v>
      </c>
      <c r="J2982" s="16" t="s">
        <v>161</v>
      </c>
      <c r="K2982" s="16" t="s">
        <v>217</v>
      </c>
      <c r="L2982" s="9">
        <v>45071</v>
      </c>
      <c r="M2982" s="9">
        <v>45071</v>
      </c>
      <c r="N2982" s="9">
        <v>45071</v>
      </c>
      <c r="O2982" s="7">
        <v>45071</v>
      </c>
      <c r="P2982" s="9"/>
      <c r="Q2982" s="9">
        <v>44706</v>
      </c>
      <c r="R2982" s="9" t="s">
        <v>34</v>
      </c>
      <c r="S2982" s="16" t="s">
        <v>65</v>
      </c>
      <c r="T2982" s="16" t="s">
        <v>109</v>
      </c>
      <c r="U2982" s="16"/>
      <c r="V2982" s="16"/>
      <c r="W2982" s="16" t="s">
        <v>37</v>
      </c>
      <c r="X2982" s="16" t="s">
        <v>38</v>
      </c>
      <c r="Y2982">
        <v>5</v>
      </c>
      <c r="Z2982">
        <v>5</v>
      </c>
      <c r="AA2982">
        <v>2.5</v>
      </c>
      <c r="AB2982">
        <v>6</v>
      </c>
      <c r="AC2982">
        <v>0.5</v>
      </c>
      <c r="AD2982">
        <v>4</v>
      </c>
      <c r="AE2982" t="s">
        <v>2303</v>
      </c>
    </row>
    <row r="2983" spans="1:31" x14ac:dyDescent="0.25">
      <c r="A2983" s="16" t="s">
        <v>23</v>
      </c>
      <c r="B2983" s="16" t="s">
        <v>39</v>
      </c>
      <c r="C2983" s="16" t="s">
        <v>849</v>
      </c>
      <c r="D2983" s="16" t="s">
        <v>26</v>
      </c>
      <c r="E2983" s="16" t="s">
        <v>41</v>
      </c>
      <c r="F2983" s="16" t="s">
        <v>28</v>
      </c>
      <c r="G2983" s="16" t="s">
        <v>260</v>
      </c>
      <c r="H2983" s="16" t="s">
        <v>261</v>
      </c>
      <c r="I2983" s="16" t="s">
        <v>155</v>
      </c>
      <c r="J2983" s="16" t="s">
        <v>262</v>
      </c>
      <c r="K2983" s="16" t="s">
        <v>425</v>
      </c>
      <c r="L2983" s="9"/>
      <c r="M2983" s="9">
        <v>44975</v>
      </c>
      <c r="N2983" s="9">
        <v>44985</v>
      </c>
      <c r="O2983" s="7">
        <v>44985</v>
      </c>
      <c r="P2983" s="9">
        <v>44985</v>
      </c>
      <c r="Q2983" s="9">
        <v>44610</v>
      </c>
      <c r="R2983" s="9" t="s">
        <v>34</v>
      </c>
      <c r="S2983" s="16" t="s">
        <v>65</v>
      </c>
      <c r="T2983" s="16" t="s">
        <v>109</v>
      </c>
      <c r="U2983" s="16"/>
      <c r="V2983" s="16"/>
      <c r="W2983" s="16" t="s">
        <v>37</v>
      </c>
      <c r="X2983" s="16" t="s">
        <v>38</v>
      </c>
      <c r="Y2983">
        <v>5</v>
      </c>
      <c r="Z2983">
        <v>5</v>
      </c>
      <c r="AA2983">
        <v>2.5</v>
      </c>
      <c r="AB2983">
        <v>6</v>
      </c>
      <c r="AC2983">
        <v>0.5</v>
      </c>
      <c r="AD2983">
        <v>4</v>
      </c>
      <c r="AE2983" t="s">
        <v>1715</v>
      </c>
    </row>
    <row r="2984" spans="1:31" x14ac:dyDescent="0.25">
      <c r="A2984" s="16" t="s">
        <v>23</v>
      </c>
      <c r="B2984" s="16" t="s">
        <v>39</v>
      </c>
      <c r="C2984" s="16" t="s">
        <v>849</v>
      </c>
      <c r="D2984" s="16" t="s">
        <v>3139</v>
      </c>
      <c r="E2984" s="16" t="s">
        <v>240</v>
      </c>
      <c r="F2984" s="16" t="s">
        <v>28</v>
      </c>
      <c r="G2984" s="16" t="s">
        <v>854</v>
      </c>
      <c r="H2984" s="16" t="s">
        <v>155</v>
      </c>
      <c r="I2984" s="16" t="s">
        <v>155</v>
      </c>
      <c r="J2984" s="16" t="s">
        <v>161</v>
      </c>
      <c r="K2984" s="16" t="s">
        <v>772</v>
      </c>
      <c r="L2984" s="9"/>
      <c r="M2984" s="9">
        <v>44958</v>
      </c>
      <c r="N2984" s="9">
        <v>44958</v>
      </c>
      <c r="O2984" s="7">
        <v>44958</v>
      </c>
      <c r="P2984" s="9"/>
      <c r="Q2984" s="9"/>
      <c r="R2984" s="9" t="s">
        <v>34</v>
      </c>
      <c r="S2984" s="16" t="s">
        <v>65</v>
      </c>
      <c r="T2984" s="16" t="s">
        <v>109</v>
      </c>
      <c r="U2984" s="16"/>
      <c r="V2984" s="16"/>
      <c r="W2984" s="16" t="s">
        <v>37</v>
      </c>
      <c r="X2984" s="16" t="s">
        <v>38</v>
      </c>
      <c r="Y2984">
        <v>5</v>
      </c>
      <c r="Z2984">
        <v>3</v>
      </c>
      <c r="AA2984">
        <v>1.5</v>
      </c>
      <c r="AB2984">
        <v>2</v>
      </c>
      <c r="AC2984">
        <v>0.16666666666666666</v>
      </c>
      <c r="AD2984">
        <v>2</v>
      </c>
      <c r="AE2984" t="s">
        <v>4236</v>
      </c>
    </row>
    <row r="2985" spans="1:31" x14ac:dyDescent="0.25">
      <c r="A2985" s="16" t="s">
        <v>23</v>
      </c>
      <c r="B2985" s="16" t="s">
        <v>39</v>
      </c>
      <c r="C2985" s="16" t="s">
        <v>849</v>
      </c>
      <c r="D2985" s="16" t="s">
        <v>3139</v>
      </c>
      <c r="E2985" s="16" t="s">
        <v>240</v>
      </c>
      <c r="F2985" s="16" t="s">
        <v>28</v>
      </c>
      <c r="G2985" s="16" t="s">
        <v>854</v>
      </c>
      <c r="H2985" s="16" t="s">
        <v>155</v>
      </c>
      <c r="I2985" s="16" t="s">
        <v>155</v>
      </c>
      <c r="J2985" s="16" t="s">
        <v>161</v>
      </c>
      <c r="K2985" s="16" t="s">
        <v>773</v>
      </c>
      <c r="L2985" s="9"/>
      <c r="M2985" s="9">
        <v>44958</v>
      </c>
      <c r="N2985" s="9">
        <v>44958</v>
      </c>
      <c r="O2985" s="7">
        <v>44958</v>
      </c>
      <c r="P2985" s="9"/>
      <c r="Q2985" s="9"/>
      <c r="R2985" s="9" t="s">
        <v>34</v>
      </c>
      <c r="S2985" s="16" t="s">
        <v>65</v>
      </c>
      <c r="T2985" s="16" t="s">
        <v>109</v>
      </c>
      <c r="U2985" s="16"/>
      <c r="V2985" s="16"/>
      <c r="W2985" s="16" t="s">
        <v>37</v>
      </c>
      <c r="X2985" s="16" t="s">
        <v>38</v>
      </c>
      <c r="Y2985">
        <v>5</v>
      </c>
      <c r="Z2985">
        <v>3</v>
      </c>
      <c r="AA2985">
        <v>1.5</v>
      </c>
      <c r="AB2985">
        <v>2</v>
      </c>
      <c r="AC2985">
        <v>0.16666666666666666</v>
      </c>
      <c r="AD2985">
        <v>2</v>
      </c>
      <c r="AE2985" t="s">
        <v>4237</v>
      </c>
    </row>
    <row r="2986" spans="1:31" x14ac:dyDescent="0.25">
      <c r="A2986" s="16" t="s">
        <v>23</v>
      </c>
      <c r="B2986" s="16" t="s">
        <v>39</v>
      </c>
      <c r="C2986" s="16" t="s">
        <v>849</v>
      </c>
      <c r="D2986" s="16" t="s">
        <v>3139</v>
      </c>
      <c r="E2986" s="16" t="s">
        <v>240</v>
      </c>
      <c r="F2986" s="16" t="s">
        <v>28</v>
      </c>
      <c r="G2986" s="16" t="s">
        <v>854</v>
      </c>
      <c r="H2986" s="16" t="s">
        <v>155</v>
      </c>
      <c r="I2986" s="16" t="s">
        <v>155</v>
      </c>
      <c r="J2986" s="16" t="s">
        <v>161</v>
      </c>
      <c r="K2986" s="16" t="s">
        <v>3347</v>
      </c>
      <c r="L2986" s="9"/>
      <c r="M2986" s="9">
        <v>44958</v>
      </c>
      <c r="N2986" s="9">
        <v>44958</v>
      </c>
      <c r="O2986" s="7">
        <v>44958</v>
      </c>
      <c r="P2986" s="9"/>
      <c r="Q2986" s="9"/>
      <c r="R2986" s="9" t="s">
        <v>34</v>
      </c>
      <c r="S2986" s="16" t="s">
        <v>65</v>
      </c>
      <c r="T2986" s="16" t="s">
        <v>109</v>
      </c>
      <c r="U2986" s="16"/>
      <c r="V2986" s="16"/>
      <c r="W2986" s="16" t="s">
        <v>37</v>
      </c>
      <c r="X2986" s="16" t="s">
        <v>38</v>
      </c>
      <c r="Y2986">
        <v>5</v>
      </c>
      <c r="Z2986">
        <v>3</v>
      </c>
      <c r="AA2986">
        <v>1.5</v>
      </c>
      <c r="AB2986">
        <v>2</v>
      </c>
      <c r="AC2986">
        <v>0.16666666666666666</v>
      </c>
      <c r="AD2986">
        <v>2</v>
      </c>
      <c r="AE2986" t="s">
        <v>4238</v>
      </c>
    </row>
    <row r="2987" spans="1:31" x14ac:dyDescent="0.25">
      <c r="A2987" s="16" t="s">
        <v>3138</v>
      </c>
      <c r="B2987" s="16" t="s">
        <v>24</v>
      </c>
      <c r="C2987" s="16" t="s">
        <v>849</v>
      </c>
      <c r="D2987" s="16" t="s">
        <v>26</v>
      </c>
      <c r="E2987" s="16" t="s">
        <v>240</v>
      </c>
      <c r="F2987" s="16" t="s">
        <v>28</v>
      </c>
      <c r="G2987" s="16" t="s">
        <v>854</v>
      </c>
      <c r="H2987" s="16" t="s">
        <v>155</v>
      </c>
      <c r="I2987" s="16" t="s">
        <v>155</v>
      </c>
      <c r="J2987" s="16" t="s">
        <v>161</v>
      </c>
      <c r="K2987" s="16" t="s">
        <v>243</v>
      </c>
      <c r="L2987" s="9"/>
      <c r="M2987" s="9">
        <v>44958</v>
      </c>
      <c r="N2987" s="9">
        <v>44958</v>
      </c>
      <c r="O2987" s="7">
        <v>44958</v>
      </c>
      <c r="P2987" s="9"/>
      <c r="Q2987" s="9"/>
      <c r="R2987" s="9" t="s">
        <v>34</v>
      </c>
      <c r="S2987" s="16" t="s">
        <v>65</v>
      </c>
      <c r="T2987" s="16" t="s">
        <v>109</v>
      </c>
      <c r="U2987" s="16"/>
      <c r="V2987" s="16"/>
      <c r="W2987" s="16"/>
      <c r="X2987" s="16" t="s">
        <v>38</v>
      </c>
      <c r="Y2987">
        <v>5</v>
      </c>
      <c r="Z2987">
        <v>5</v>
      </c>
      <c r="AA2987">
        <v>2.5</v>
      </c>
      <c r="AB2987">
        <v>2</v>
      </c>
      <c r="AC2987">
        <v>0.16666666666666666</v>
      </c>
      <c r="AD2987">
        <v>3</v>
      </c>
      <c r="AE2987" t="s">
        <v>2314</v>
      </c>
    </row>
    <row r="2988" spans="1:31" x14ac:dyDescent="0.25">
      <c r="A2988" s="16" t="s">
        <v>3138</v>
      </c>
      <c r="B2988" s="16" t="s">
        <v>24</v>
      </c>
      <c r="C2988" s="16" t="s">
        <v>849</v>
      </c>
      <c r="D2988" s="16" t="s">
        <v>26</v>
      </c>
      <c r="E2988" s="16" t="s">
        <v>240</v>
      </c>
      <c r="F2988" s="16" t="s">
        <v>28</v>
      </c>
      <c r="G2988" s="16" t="s">
        <v>854</v>
      </c>
      <c r="H2988" s="16" t="s">
        <v>155</v>
      </c>
      <c r="I2988" s="16" t="s">
        <v>155</v>
      </c>
      <c r="J2988" s="16" t="s">
        <v>161</v>
      </c>
      <c r="K2988" s="16" t="s">
        <v>774</v>
      </c>
      <c r="L2988" s="9"/>
      <c r="M2988" s="9">
        <v>44958</v>
      </c>
      <c r="N2988" s="9">
        <v>44958</v>
      </c>
      <c r="O2988" s="7">
        <v>44958</v>
      </c>
      <c r="P2988" s="9"/>
      <c r="Q2988" s="9"/>
      <c r="R2988" s="9" t="s">
        <v>34</v>
      </c>
      <c r="S2988" s="16" t="s">
        <v>65</v>
      </c>
      <c r="T2988" s="16" t="s">
        <v>109</v>
      </c>
      <c r="U2988" s="16"/>
      <c r="V2988" s="16"/>
      <c r="W2988" s="16"/>
      <c r="X2988" s="16" t="s">
        <v>38</v>
      </c>
      <c r="Y2988">
        <v>5</v>
      </c>
      <c r="Z2988">
        <v>5</v>
      </c>
      <c r="AA2988">
        <v>2.5</v>
      </c>
      <c r="AB2988">
        <v>2</v>
      </c>
      <c r="AC2988">
        <v>0.16666666666666666</v>
      </c>
      <c r="AD2988">
        <v>3</v>
      </c>
      <c r="AE2988" t="s">
        <v>4239</v>
      </c>
    </row>
    <row r="2989" spans="1:31" x14ac:dyDescent="0.25">
      <c r="A2989" s="16" t="s">
        <v>3138</v>
      </c>
      <c r="B2989" s="16" t="s">
        <v>24</v>
      </c>
      <c r="C2989" s="16" t="s">
        <v>849</v>
      </c>
      <c r="D2989" s="16" t="s">
        <v>26</v>
      </c>
      <c r="E2989" s="16" t="s">
        <v>240</v>
      </c>
      <c r="F2989" s="16" t="s">
        <v>28</v>
      </c>
      <c r="G2989" s="16" t="s">
        <v>854</v>
      </c>
      <c r="H2989" s="16" t="s">
        <v>155</v>
      </c>
      <c r="I2989" s="16" t="s">
        <v>155</v>
      </c>
      <c r="J2989" s="16" t="s">
        <v>161</v>
      </c>
      <c r="K2989" s="16" t="s">
        <v>855</v>
      </c>
      <c r="L2989" s="9"/>
      <c r="M2989" s="9">
        <v>44958</v>
      </c>
      <c r="N2989" s="9">
        <v>44958</v>
      </c>
      <c r="O2989" s="7">
        <v>44958</v>
      </c>
      <c r="P2989" s="9"/>
      <c r="Q2989" s="9"/>
      <c r="R2989" s="9" t="s">
        <v>34</v>
      </c>
      <c r="S2989" s="16" t="s">
        <v>65</v>
      </c>
      <c r="T2989" s="16" t="s">
        <v>109</v>
      </c>
      <c r="U2989" s="16"/>
      <c r="V2989" s="16"/>
      <c r="W2989" s="16"/>
      <c r="X2989" s="16" t="s">
        <v>38</v>
      </c>
      <c r="Y2989">
        <v>5</v>
      </c>
      <c r="Z2989">
        <v>5</v>
      </c>
      <c r="AA2989">
        <v>2.5</v>
      </c>
      <c r="AB2989">
        <v>2</v>
      </c>
      <c r="AC2989">
        <v>0.16666666666666666</v>
      </c>
      <c r="AD2989">
        <v>3</v>
      </c>
      <c r="AE2989" t="s">
        <v>2315</v>
      </c>
    </row>
    <row r="2990" spans="1:31" x14ac:dyDescent="0.25">
      <c r="A2990" s="16" t="s">
        <v>3138</v>
      </c>
      <c r="B2990" s="16" t="s">
        <v>24</v>
      </c>
      <c r="C2990" s="16" t="s">
        <v>849</v>
      </c>
      <c r="D2990" s="16" t="s">
        <v>26</v>
      </c>
      <c r="E2990" s="16" t="s">
        <v>27</v>
      </c>
      <c r="F2990" s="16" t="s">
        <v>28</v>
      </c>
      <c r="G2990" s="16" t="s">
        <v>192</v>
      </c>
      <c r="H2990" s="16" t="s">
        <v>155</v>
      </c>
      <c r="I2990" s="16" t="s">
        <v>155</v>
      </c>
      <c r="J2990" s="16" t="s">
        <v>161</v>
      </c>
      <c r="K2990" s="16" t="s">
        <v>4240</v>
      </c>
      <c r="L2990" s="9"/>
      <c r="M2990" s="9">
        <v>45089</v>
      </c>
      <c r="N2990" s="9">
        <v>45089</v>
      </c>
      <c r="O2990" s="7">
        <v>45089</v>
      </c>
      <c r="P2990" s="9"/>
      <c r="Q2990" s="9"/>
      <c r="R2990" s="9" t="s">
        <v>34</v>
      </c>
      <c r="S2990" s="16" t="s">
        <v>65</v>
      </c>
      <c r="T2990" s="16" t="s">
        <v>109</v>
      </c>
      <c r="U2990" s="16"/>
      <c r="V2990" s="16"/>
      <c r="W2990" s="16"/>
      <c r="X2990" s="16" t="s">
        <v>38</v>
      </c>
      <c r="Y2990">
        <v>5</v>
      </c>
      <c r="Z2990">
        <v>5</v>
      </c>
      <c r="AA2990">
        <v>2.5</v>
      </c>
      <c r="AB2990">
        <v>2</v>
      </c>
      <c r="AC2990">
        <v>0.16666666666666666</v>
      </c>
      <c r="AD2990">
        <v>3</v>
      </c>
      <c r="AE2990" t="s">
        <v>4241</v>
      </c>
    </row>
    <row r="2991" spans="1:31" x14ac:dyDescent="0.25">
      <c r="A2991" s="16" t="s">
        <v>3138</v>
      </c>
      <c r="B2991" s="16" t="s">
        <v>24</v>
      </c>
      <c r="C2991" s="16" t="s">
        <v>849</v>
      </c>
      <c r="D2991" s="16" t="s">
        <v>26</v>
      </c>
      <c r="E2991" s="16" t="s">
        <v>27</v>
      </c>
      <c r="F2991" s="16" t="s">
        <v>28</v>
      </c>
      <c r="G2991" s="16" t="s">
        <v>192</v>
      </c>
      <c r="H2991" s="16" t="s">
        <v>155</v>
      </c>
      <c r="I2991" s="16" t="s">
        <v>155</v>
      </c>
      <c r="J2991" s="16" t="s">
        <v>161</v>
      </c>
      <c r="K2991" s="16" t="s">
        <v>4242</v>
      </c>
      <c r="L2991" s="9"/>
      <c r="M2991" s="9">
        <v>45089</v>
      </c>
      <c r="N2991" s="9">
        <v>45089</v>
      </c>
      <c r="O2991" s="7">
        <v>45089</v>
      </c>
      <c r="P2991" s="9"/>
      <c r="Q2991" s="9"/>
      <c r="R2991" s="9" t="s">
        <v>34</v>
      </c>
      <c r="S2991" s="16" t="s">
        <v>65</v>
      </c>
      <c r="T2991" s="16" t="s">
        <v>109</v>
      </c>
      <c r="U2991" s="16"/>
      <c r="V2991" s="16"/>
      <c r="W2991" s="16"/>
      <c r="X2991" s="16" t="s">
        <v>38</v>
      </c>
      <c r="Y2991">
        <v>5</v>
      </c>
      <c r="Z2991">
        <v>5</v>
      </c>
      <c r="AA2991">
        <v>2.5</v>
      </c>
      <c r="AB2991">
        <v>2</v>
      </c>
      <c r="AC2991">
        <v>0.16666666666666666</v>
      </c>
      <c r="AD2991">
        <v>3</v>
      </c>
      <c r="AE2991" t="s">
        <v>4243</v>
      </c>
    </row>
    <row r="2992" spans="1:31" x14ac:dyDescent="0.25">
      <c r="A2992" s="16" t="s">
        <v>3138</v>
      </c>
      <c r="B2992" s="16" t="s">
        <v>24</v>
      </c>
      <c r="C2992" s="16" t="s">
        <v>849</v>
      </c>
      <c r="D2992" s="16" t="s">
        <v>26</v>
      </c>
      <c r="E2992" s="16" t="s">
        <v>27</v>
      </c>
      <c r="F2992" s="16" t="s">
        <v>28</v>
      </c>
      <c r="G2992" s="16" t="s">
        <v>192</v>
      </c>
      <c r="H2992" s="16" t="s">
        <v>155</v>
      </c>
      <c r="I2992" s="16" t="s">
        <v>155</v>
      </c>
      <c r="J2992" s="16" t="s">
        <v>161</v>
      </c>
      <c r="K2992" s="16" t="s">
        <v>4244</v>
      </c>
      <c r="L2992" s="9"/>
      <c r="M2992" s="9">
        <v>45089</v>
      </c>
      <c r="N2992" s="9">
        <v>45089</v>
      </c>
      <c r="O2992" s="7">
        <v>45089</v>
      </c>
      <c r="P2992" s="9"/>
      <c r="Q2992" s="9"/>
      <c r="R2992" s="9" t="s">
        <v>34</v>
      </c>
      <c r="S2992" s="16" t="s">
        <v>65</v>
      </c>
      <c r="T2992" s="16" t="s">
        <v>109</v>
      </c>
      <c r="U2992" s="16"/>
      <c r="V2992" s="16"/>
      <c r="W2992" s="16"/>
      <c r="X2992" s="16" t="s">
        <v>38</v>
      </c>
      <c r="Y2992">
        <v>5</v>
      </c>
      <c r="Z2992">
        <v>5</v>
      </c>
      <c r="AA2992">
        <v>2.5</v>
      </c>
      <c r="AB2992">
        <v>2</v>
      </c>
      <c r="AC2992">
        <v>0.16666666666666666</v>
      </c>
      <c r="AD2992">
        <v>3</v>
      </c>
      <c r="AE2992" t="s">
        <v>4245</v>
      </c>
    </row>
    <row r="2993" spans="1:31" x14ac:dyDescent="0.25">
      <c r="A2993" s="16" t="s">
        <v>3138</v>
      </c>
      <c r="B2993" s="16" t="s">
        <v>24</v>
      </c>
      <c r="C2993" s="16" t="s">
        <v>849</v>
      </c>
      <c r="D2993" s="16" t="s">
        <v>26</v>
      </c>
      <c r="E2993" s="16" t="s">
        <v>27</v>
      </c>
      <c r="F2993" s="16" t="s">
        <v>28</v>
      </c>
      <c r="G2993" s="16" t="s">
        <v>192</v>
      </c>
      <c r="H2993" s="16" t="s">
        <v>155</v>
      </c>
      <c r="I2993" s="16" t="s">
        <v>155</v>
      </c>
      <c r="J2993" s="16" t="s">
        <v>161</v>
      </c>
      <c r="K2993" s="16" t="s">
        <v>4246</v>
      </c>
      <c r="L2993" s="9"/>
      <c r="M2993" s="9">
        <v>45089</v>
      </c>
      <c r="N2993" s="9">
        <v>45089</v>
      </c>
      <c r="O2993" s="7">
        <v>45089</v>
      </c>
      <c r="P2993" s="9"/>
      <c r="Q2993" s="9"/>
      <c r="R2993" s="9" t="s">
        <v>34</v>
      </c>
      <c r="S2993" s="16" t="s">
        <v>65</v>
      </c>
      <c r="T2993" s="16" t="s">
        <v>109</v>
      </c>
      <c r="U2993" s="16"/>
      <c r="V2993" s="16"/>
      <c r="W2993" s="16"/>
      <c r="X2993" s="16" t="s">
        <v>38</v>
      </c>
      <c r="Y2993">
        <v>5</v>
      </c>
      <c r="Z2993">
        <v>5</v>
      </c>
      <c r="AA2993">
        <v>2.5</v>
      </c>
      <c r="AB2993">
        <v>2</v>
      </c>
      <c r="AC2993">
        <v>0.16666666666666666</v>
      </c>
      <c r="AD2993">
        <v>3</v>
      </c>
      <c r="AE2993" t="s">
        <v>4247</v>
      </c>
    </row>
    <row r="2994" spans="1:31" x14ac:dyDescent="0.25">
      <c r="A2994" s="16" t="s">
        <v>3138</v>
      </c>
      <c r="B2994" s="16" t="s">
        <v>24</v>
      </c>
      <c r="C2994" s="16" t="s">
        <v>849</v>
      </c>
      <c r="D2994" s="16" t="s">
        <v>26</v>
      </c>
      <c r="E2994" s="16" t="s">
        <v>27</v>
      </c>
      <c r="F2994" s="16" t="s">
        <v>28</v>
      </c>
      <c r="G2994" s="16" t="s">
        <v>192</v>
      </c>
      <c r="H2994" s="16" t="s">
        <v>155</v>
      </c>
      <c r="I2994" s="16" t="s">
        <v>155</v>
      </c>
      <c r="J2994" s="16" t="s">
        <v>161</v>
      </c>
      <c r="K2994" s="16" t="s">
        <v>4248</v>
      </c>
      <c r="L2994" s="9"/>
      <c r="M2994" s="9">
        <v>45089</v>
      </c>
      <c r="N2994" s="9">
        <v>45089</v>
      </c>
      <c r="O2994" s="7">
        <v>45089</v>
      </c>
      <c r="P2994" s="9"/>
      <c r="Q2994" s="9"/>
      <c r="R2994" s="9" t="s">
        <v>34</v>
      </c>
      <c r="S2994" s="16" t="s">
        <v>65</v>
      </c>
      <c r="T2994" s="16" t="s">
        <v>109</v>
      </c>
      <c r="U2994" s="16"/>
      <c r="V2994" s="16"/>
      <c r="W2994" s="16"/>
      <c r="X2994" s="16" t="s">
        <v>38</v>
      </c>
      <c r="Y2994">
        <v>5</v>
      </c>
      <c r="Z2994">
        <v>5</v>
      </c>
      <c r="AA2994">
        <v>2.5</v>
      </c>
      <c r="AB2994">
        <v>2</v>
      </c>
      <c r="AC2994">
        <v>0.16666666666666666</v>
      </c>
      <c r="AD2994">
        <v>3</v>
      </c>
      <c r="AE2994" t="s">
        <v>4249</v>
      </c>
    </row>
    <row r="2995" spans="1:31" x14ac:dyDescent="0.25">
      <c r="A2995" s="16" t="s">
        <v>3138</v>
      </c>
      <c r="B2995" s="16" t="s">
        <v>24</v>
      </c>
      <c r="C2995" s="16" t="s">
        <v>849</v>
      </c>
      <c r="D2995" s="16" t="s">
        <v>26</v>
      </c>
      <c r="E2995" s="16" t="s">
        <v>27</v>
      </c>
      <c r="F2995" s="16" t="s">
        <v>28</v>
      </c>
      <c r="G2995" s="16" t="s">
        <v>192</v>
      </c>
      <c r="H2995" s="16" t="s">
        <v>155</v>
      </c>
      <c r="I2995" s="16" t="s">
        <v>155</v>
      </c>
      <c r="J2995" s="16" t="s">
        <v>161</v>
      </c>
      <c r="K2995" s="16" t="s">
        <v>4248</v>
      </c>
      <c r="L2995" s="9"/>
      <c r="M2995" s="9">
        <v>45089</v>
      </c>
      <c r="N2995" s="9">
        <v>45089</v>
      </c>
      <c r="O2995" s="7">
        <v>45089</v>
      </c>
      <c r="P2995" s="9"/>
      <c r="Q2995" s="9"/>
      <c r="R2995" s="9" t="s">
        <v>34</v>
      </c>
      <c r="S2995" s="16" t="s">
        <v>65</v>
      </c>
      <c r="T2995" s="16" t="s">
        <v>109</v>
      </c>
      <c r="U2995" s="16"/>
      <c r="V2995" s="16"/>
      <c r="W2995" s="16"/>
      <c r="X2995" s="16" t="s">
        <v>38</v>
      </c>
      <c r="Y2995">
        <v>5</v>
      </c>
      <c r="Z2995">
        <v>5</v>
      </c>
      <c r="AA2995">
        <v>2.5</v>
      </c>
      <c r="AB2995">
        <v>2</v>
      </c>
      <c r="AC2995">
        <v>0.16666666666666666</v>
      </c>
      <c r="AD2995">
        <v>3</v>
      </c>
      <c r="AE2995" t="s">
        <v>4249</v>
      </c>
    </row>
    <row r="2996" spans="1:31" x14ac:dyDescent="0.25">
      <c r="A2996" s="16" t="s">
        <v>23</v>
      </c>
      <c r="B2996" s="16" t="s">
        <v>39</v>
      </c>
      <c r="C2996" s="16" t="s">
        <v>849</v>
      </c>
      <c r="D2996" s="16" t="s">
        <v>3139</v>
      </c>
      <c r="E2996" s="16" t="s">
        <v>27</v>
      </c>
      <c r="F2996" s="16" t="s">
        <v>28</v>
      </c>
      <c r="G2996" s="16" t="s">
        <v>192</v>
      </c>
      <c r="H2996" s="16" t="s">
        <v>155</v>
      </c>
      <c r="I2996" s="16" t="s">
        <v>155</v>
      </c>
      <c r="J2996" s="16" t="s">
        <v>161</v>
      </c>
      <c r="K2996" s="16" t="s">
        <v>4250</v>
      </c>
      <c r="L2996" s="9"/>
      <c r="M2996" s="9">
        <v>45089</v>
      </c>
      <c r="N2996" s="9">
        <v>45089</v>
      </c>
      <c r="O2996" s="7">
        <v>45089</v>
      </c>
      <c r="P2996" s="9"/>
      <c r="Q2996" s="9"/>
      <c r="R2996" s="9" t="s">
        <v>34</v>
      </c>
      <c r="S2996" s="16" t="s">
        <v>65</v>
      </c>
      <c r="T2996" s="16" t="s">
        <v>109</v>
      </c>
      <c r="U2996" s="16"/>
      <c r="V2996" s="16"/>
      <c r="W2996" s="16" t="s">
        <v>37</v>
      </c>
      <c r="X2996" s="16" t="s">
        <v>38</v>
      </c>
      <c r="Y2996">
        <v>5</v>
      </c>
      <c r="Z2996">
        <v>3</v>
      </c>
      <c r="AA2996">
        <v>1.5</v>
      </c>
      <c r="AB2996">
        <v>2</v>
      </c>
      <c r="AC2996">
        <v>0.16666666666666666</v>
      </c>
      <c r="AD2996">
        <v>2</v>
      </c>
      <c r="AE2996" t="s">
        <v>4251</v>
      </c>
    </row>
    <row r="2997" spans="1:31" x14ac:dyDescent="0.25">
      <c r="A2997" s="16" t="s">
        <v>3138</v>
      </c>
      <c r="B2997" s="16" t="s">
        <v>24</v>
      </c>
      <c r="C2997" s="16" t="s">
        <v>849</v>
      </c>
      <c r="D2997" s="16" t="s">
        <v>26</v>
      </c>
      <c r="E2997" s="16" t="s">
        <v>27</v>
      </c>
      <c r="F2997" s="16" t="s">
        <v>28</v>
      </c>
      <c r="G2997" s="16" t="s">
        <v>192</v>
      </c>
      <c r="H2997" s="16" t="s">
        <v>155</v>
      </c>
      <c r="I2997" s="16" t="s">
        <v>155</v>
      </c>
      <c r="J2997" s="16" t="s">
        <v>161</v>
      </c>
      <c r="K2997" s="16" t="s">
        <v>4252</v>
      </c>
      <c r="L2997" s="9"/>
      <c r="M2997" s="9">
        <v>45089</v>
      </c>
      <c r="N2997" s="9">
        <v>45089</v>
      </c>
      <c r="O2997" s="7">
        <v>45089</v>
      </c>
      <c r="P2997" s="9"/>
      <c r="Q2997" s="9"/>
      <c r="R2997" s="9" t="s">
        <v>34</v>
      </c>
      <c r="S2997" s="16" t="s">
        <v>65</v>
      </c>
      <c r="T2997" s="16" t="s">
        <v>109</v>
      </c>
      <c r="U2997" s="16"/>
      <c r="V2997" s="16"/>
      <c r="W2997" s="16"/>
      <c r="X2997" s="16" t="s">
        <v>38</v>
      </c>
      <c r="Y2997">
        <v>5</v>
      </c>
      <c r="Z2997">
        <v>5</v>
      </c>
      <c r="AA2997">
        <v>2.5</v>
      </c>
      <c r="AB2997">
        <v>2</v>
      </c>
      <c r="AC2997">
        <v>0.16666666666666666</v>
      </c>
      <c r="AD2997">
        <v>3</v>
      </c>
      <c r="AE2997" t="s">
        <v>4253</v>
      </c>
    </row>
    <row r="2998" spans="1:31" x14ac:dyDescent="0.25">
      <c r="A2998" s="16" t="s">
        <v>23</v>
      </c>
      <c r="B2998" s="16" t="s">
        <v>3143</v>
      </c>
      <c r="C2998" s="16" t="s">
        <v>849</v>
      </c>
      <c r="D2998" s="16" t="s">
        <v>26</v>
      </c>
      <c r="E2998" s="16" t="s">
        <v>41</v>
      </c>
      <c r="F2998" s="16" t="s">
        <v>349</v>
      </c>
      <c r="G2998" s="16" t="s">
        <v>3237</v>
      </c>
      <c r="H2998" s="16" t="s">
        <v>155</v>
      </c>
      <c r="I2998" s="16" t="s">
        <v>155</v>
      </c>
      <c r="J2998" s="16" t="s">
        <v>161</v>
      </c>
      <c r="K2998" s="16" t="s">
        <v>162</v>
      </c>
      <c r="L2998" s="9"/>
      <c r="M2998" s="9">
        <v>45322</v>
      </c>
      <c r="N2998" s="9">
        <v>45322</v>
      </c>
      <c r="O2998" s="7">
        <v>45322</v>
      </c>
      <c r="P2998" s="9"/>
      <c r="Q2998" s="9"/>
      <c r="R2998" s="9" t="s">
        <v>93</v>
      </c>
      <c r="S2998" s="16" t="s">
        <v>65</v>
      </c>
      <c r="T2998" s="16" t="s">
        <v>109</v>
      </c>
      <c r="U2998" s="16"/>
      <c r="V2998" s="16"/>
      <c r="W2998" s="16" t="s">
        <v>37</v>
      </c>
      <c r="X2998" s="16" t="s">
        <v>38</v>
      </c>
      <c r="Y2998">
        <v>5</v>
      </c>
      <c r="Z2998">
        <v>5</v>
      </c>
      <c r="AA2998">
        <v>2.5</v>
      </c>
      <c r="AB2998">
        <v>6</v>
      </c>
      <c r="AC2998">
        <v>0.5</v>
      </c>
      <c r="AD2998">
        <v>4</v>
      </c>
      <c r="AE2998" t="s">
        <v>3238</v>
      </c>
    </row>
    <row r="2999" spans="1:31" x14ac:dyDescent="0.25">
      <c r="A2999" s="16" t="s">
        <v>23</v>
      </c>
      <c r="B2999" s="16" t="s">
        <v>3143</v>
      </c>
      <c r="C2999" s="16" t="s">
        <v>849</v>
      </c>
      <c r="D2999" s="16" t="s">
        <v>26</v>
      </c>
      <c r="E2999" s="16" t="s">
        <v>41</v>
      </c>
      <c r="F2999" s="16" t="s">
        <v>349</v>
      </c>
      <c r="G2999" s="16" t="s">
        <v>3237</v>
      </c>
      <c r="H2999" s="16" t="s">
        <v>155</v>
      </c>
      <c r="I2999" s="16" t="s">
        <v>155</v>
      </c>
      <c r="J2999" s="16" t="s">
        <v>161</v>
      </c>
      <c r="K2999" s="16" t="s">
        <v>850</v>
      </c>
      <c r="L2999" s="9"/>
      <c r="M2999" s="9">
        <v>45424</v>
      </c>
      <c r="N2999" s="9">
        <v>45424</v>
      </c>
      <c r="O2999" s="7">
        <v>45424</v>
      </c>
      <c r="P2999" s="9"/>
      <c r="Q2999" s="9"/>
      <c r="R2999" s="9" t="s">
        <v>93</v>
      </c>
      <c r="S2999" s="16" t="s">
        <v>65</v>
      </c>
      <c r="T2999" s="16" t="s">
        <v>109</v>
      </c>
      <c r="U2999" s="16"/>
      <c r="V2999" s="16"/>
      <c r="W2999" s="16" t="s">
        <v>37</v>
      </c>
      <c r="X2999" s="16" t="s">
        <v>38</v>
      </c>
      <c r="Y2999">
        <v>5</v>
      </c>
      <c r="Z2999">
        <v>5</v>
      </c>
      <c r="AA2999">
        <v>2.5</v>
      </c>
      <c r="AB2999">
        <v>6</v>
      </c>
      <c r="AC2999">
        <v>0.5</v>
      </c>
      <c r="AD2999">
        <v>4</v>
      </c>
      <c r="AE2999" t="s">
        <v>4254</v>
      </c>
    </row>
    <row r="3000" spans="1:31" x14ac:dyDescent="0.25">
      <c r="A3000" s="16" t="s">
        <v>23</v>
      </c>
      <c r="B3000" s="16" t="s">
        <v>3143</v>
      </c>
      <c r="C3000" s="16" t="s">
        <v>849</v>
      </c>
      <c r="D3000" s="16" t="s">
        <v>26</v>
      </c>
      <c r="E3000" s="16" t="s">
        <v>41</v>
      </c>
      <c r="F3000" s="16" t="s">
        <v>349</v>
      </c>
      <c r="G3000" s="16" t="s">
        <v>3237</v>
      </c>
      <c r="H3000" s="16" t="s">
        <v>155</v>
      </c>
      <c r="I3000" s="16" t="s">
        <v>155</v>
      </c>
      <c r="J3000" s="16" t="s">
        <v>161</v>
      </c>
      <c r="K3000" s="16" t="s">
        <v>164</v>
      </c>
      <c r="L3000" s="9"/>
      <c r="M3000" s="9">
        <v>45361</v>
      </c>
      <c r="N3000" s="9">
        <v>45361</v>
      </c>
      <c r="O3000" s="7">
        <v>45361</v>
      </c>
      <c r="P3000" s="9"/>
      <c r="Q3000" s="9"/>
      <c r="R3000" s="9" t="s">
        <v>93</v>
      </c>
      <c r="S3000" s="16" t="s">
        <v>65</v>
      </c>
      <c r="T3000" s="16" t="s">
        <v>109</v>
      </c>
      <c r="U3000" s="16"/>
      <c r="V3000" s="16"/>
      <c r="W3000" s="16" t="s">
        <v>37</v>
      </c>
      <c r="X3000" s="16" t="s">
        <v>38</v>
      </c>
      <c r="Y3000">
        <v>5</v>
      </c>
      <c r="Z3000">
        <v>5</v>
      </c>
      <c r="AA3000">
        <v>2.5</v>
      </c>
      <c r="AB3000">
        <v>6</v>
      </c>
      <c r="AC3000">
        <v>0.5</v>
      </c>
      <c r="AD3000">
        <v>4</v>
      </c>
      <c r="AE3000" t="s">
        <v>3240</v>
      </c>
    </row>
    <row r="3001" spans="1:31" x14ac:dyDescent="0.25">
      <c r="A3001" s="16" t="s">
        <v>23</v>
      </c>
      <c r="B3001" s="16" t="s">
        <v>3143</v>
      </c>
      <c r="C3001" s="16" t="s">
        <v>849</v>
      </c>
      <c r="D3001" s="16" t="s">
        <v>26</v>
      </c>
      <c r="E3001" s="16" t="s">
        <v>41</v>
      </c>
      <c r="F3001" s="16" t="s">
        <v>349</v>
      </c>
      <c r="G3001" s="16" t="s">
        <v>3237</v>
      </c>
      <c r="H3001" s="16" t="s">
        <v>155</v>
      </c>
      <c r="I3001" s="16" t="s">
        <v>155</v>
      </c>
      <c r="J3001" s="16" t="s">
        <v>161</v>
      </c>
      <c r="K3001" s="16" t="s">
        <v>851</v>
      </c>
      <c r="L3001" s="9"/>
      <c r="M3001" s="9">
        <v>45361</v>
      </c>
      <c r="N3001" s="9">
        <v>45361</v>
      </c>
      <c r="O3001" s="7">
        <v>45361</v>
      </c>
      <c r="P3001" s="9"/>
      <c r="Q3001" s="9"/>
      <c r="R3001" s="9" t="s">
        <v>93</v>
      </c>
      <c r="S3001" s="16" t="s">
        <v>65</v>
      </c>
      <c r="T3001" s="16" t="s">
        <v>109</v>
      </c>
      <c r="U3001" s="16"/>
      <c r="V3001" s="16"/>
      <c r="W3001" s="16" t="s">
        <v>37</v>
      </c>
      <c r="X3001" s="16" t="s">
        <v>38</v>
      </c>
      <c r="Y3001">
        <v>5</v>
      </c>
      <c r="Z3001">
        <v>5</v>
      </c>
      <c r="AA3001">
        <v>2.5</v>
      </c>
      <c r="AB3001">
        <v>6</v>
      </c>
      <c r="AC3001">
        <v>0.5</v>
      </c>
      <c r="AD3001">
        <v>4</v>
      </c>
      <c r="AE3001" t="s">
        <v>4255</v>
      </c>
    </row>
    <row r="3002" spans="1:31" x14ac:dyDescent="0.25">
      <c r="A3002" s="16" t="s">
        <v>23</v>
      </c>
      <c r="B3002" s="16" t="s">
        <v>3143</v>
      </c>
      <c r="C3002" s="16" t="s">
        <v>849</v>
      </c>
      <c r="D3002" s="16" t="s">
        <v>26</v>
      </c>
      <c r="E3002" s="16" t="s">
        <v>41</v>
      </c>
      <c r="F3002" s="16" t="s">
        <v>349</v>
      </c>
      <c r="G3002" s="16" t="s">
        <v>3237</v>
      </c>
      <c r="H3002" s="16" t="s">
        <v>155</v>
      </c>
      <c r="I3002" s="16" t="s">
        <v>155</v>
      </c>
      <c r="J3002" s="16" t="s">
        <v>161</v>
      </c>
      <c r="K3002" s="16" t="s">
        <v>852</v>
      </c>
      <c r="L3002" s="9"/>
      <c r="M3002" s="9">
        <v>45361</v>
      </c>
      <c r="N3002" s="9">
        <v>45361</v>
      </c>
      <c r="O3002" s="7">
        <v>45361</v>
      </c>
      <c r="P3002" s="9"/>
      <c r="Q3002" s="9"/>
      <c r="R3002" s="9" t="s">
        <v>93</v>
      </c>
      <c r="S3002" s="16" t="s">
        <v>65</v>
      </c>
      <c r="T3002" s="16" t="s">
        <v>109</v>
      </c>
      <c r="U3002" s="16"/>
      <c r="V3002" s="16"/>
      <c r="W3002" s="16" t="s">
        <v>37</v>
      </c>
      <c r="X3002" s="16" t="s">
        <v>38</v>
      </c>
      <c r="Y3002">
        <v>5</v>
      </c>
      <c r="Z3002">
        <v>5</v>
      </c>
      <c r="AA3002">
        <v>2.5</v>
      </c>
      <c r="AB3002">
        <v>6</v>
      </c>
      <c r="AC3002">
        <v>0.5</v>
      </c>
      <c r="AD3002">
        <v>4</v>
      </c>
      <c r="AE3002" t="s">
        <v>4256</v>
      </c>
    </row>
    <row r="3003" spans="1:31" x14ac:dyDescent="0.25">
      <c r="A3003" s="16" t="s">
        <v>23</v>
      </c>
      <c r="B3003" s="16" t="s">
        <v>3143</v>
      </c>
      <c r="C3003" s="16" t="s">
        <v>849</v>
      </c>
      <c r="D3003" s="16" t="s">
        <v>26</v>
      </c>
      <c r="E3003" s="16" t="s">
        <v>41</v>
      </c>
      <c r="F3003" s="16" t="s">
        <v>349</v>
      </c>
      <c r="G3003" s="16" t="s">
        <v>3237</v>
      </c>
      <c r="H3003" s="16" t="s">
        <v>155</v>
      </c>
      <c r="I3003" s="16" t="s">
        <v>155</v>
      </c>
      <c r="J3003" s="16" t="s">
        <v>161</v>
      </c>
      <c r="K3003" s="16" t="s">
        <v>191</v>
      </c>
      <c r="L3003" s="9"/>
      <c r="M3003" s="9">
        <v>45361</v>
      </c>
      <c r="N3003" s="9">
        <v>45361</v>
      </c>
      <c r="O3003" s="7">
        <v>45361</v>
      </c>
      <c r="P3003" s="9"/>
      <c r="Q3003" s="9"/>
      <c r="R3003" s="9" t="s">
        <v>93</v>
      </c>
      <c r="S3003" s="16" t="s">
        <v>65</v>
      </c>
      <c r="T3003" s="16" t="s">
        <v>109</v>
      </c>
      <c r="U3003" s="16"/>
      <c r="V3003" s="16"/>
      <c r="W3003" s="16" t="s">
        <v>37</v>
      </c>
      <c r="X3003" s="16" t="s">
        <v>38</v>
      </c>
      <c r="Y3003">
        <v>5</v>
      </c>
      <c r="Z3003">
        <v>5</v>
      </c>
      <c r="AA3003">
        <v>2.5</v>
      </c>
      <c r="AB3003">
        <v>6</v>
      </c>
      <c r="AC3003">
        <v>0.5</v>
      </c>
      <c r="AD3003">
        <v>4</v>
      </c>
      <c r="AE3003" t="s">
        <v>4257</v>
      </c>
    </row>
    <row r="3004" spans="1:31" x14ac:dyDescent="0.25">
      <c r="A3004" s="16" t="s">
        <v>23</v>
      </c>
      <c r="B3004" s="16" t="s">
        <v>3143</v>
      </c>
      <c r="C3004" s="16" t="s">
        <v>849</v>
      </c>
      <c r="D3004" s="16" t="s">
        <v>26</v>
      </c>
      <c r="E3004" s="16" t="s">
        <v>41</v>
      </c>
      <c r="F3004" s="16" t="s">
        <v>349</v>
      </c>
      <c r="G3004" s="16" t="s">
        <v>3237</v>
      </c>
      <c r="H3004" s="16" t="s">
        <v>155</v>
      </c>
      <c r="I3004" s="16" t="s">
        <v>155</v>
      </c>
      <c r="J3004" s="16" t="s">
        <v>161</v>
      </c>
      <c r="K3004" s="16" t="s">
        <v>182</v>
      </c>
      <c r="L3004" s="9"/>
      <c r="M3004" s="9">
        <v>45322</v>
      </c>
      <c r="N3004" s="9">
        <v>45322</v>
      </c>
      <c r="O3004" s="7">
        <v>45322</v>
      </c>
      <c r="P3004" s="9"/>
      <c r="Q3004" s="9"/>
      <c r="R3004" s="9" t="s">
        <v>93</v>
      </c>
      <c r="S3004" s="16" t="s">
        <v>65</v>
      </c>
      <c r="T3004" s="16" t="s">
        <v>109</v>
      </c>
      <c r="U3004" s="16"/>
      <c r="V3004" s="16"/>
      <c r="W3004" s="16" t="s">
        <v>37</v>
      </c>
      <c r="X3004" s="16" t="s">
        <v>38</v>
      </c>
      <c r="Y3004">
        <v>5</v>
      </c>
      <c r="Z3004">
        <v>5</v>
      </c>
      <c r="AA3004">
        <v>2.5</v>
      </c>
      <c r="AB3004">
        <v>6</v>
      </c>
      <c r="AC3004">
        <v>0.5</v>
      </c>
      <c r="AD3004">
        <v>4</v>
      </c>
      <c r="AE3004" t="s">
        <v>4258</v>
      </c>
    </row>
    <row r="3005" spans="1:31" x14ac:dyDescent="0.25">
      <c r="A3005" s="16" t="s">
        <v>23</v>
      </c>
      <c r="B3005" s="16" t="s">
        <v>3143</v>
      </c>
      <c r="C3005" s="16" t="s">
        <v>849</v>
      </c>
      <c r="D3005" s="16" t="s">
        <v>26</v>
      </c>
      <c r="E3005" s="16" t="s">
        <v>41</v>
      </c>
      <c r="F3005" s="16" t="s">
        <v>349</v>
      </c>
      <c r="G3005" s="16" t="s">
        <v>3237</v>
      </c>
      <c r="H3005" s="16" t="s">
        <v>155</v>
      </c>
      <c r="I3005" s="16" t="s">
        <v>155</v>
      </c>
      <c r="J3005" s="16" t="s">
        <v>161</v>
      </c>
      <c r="K3005" s="16" t="s">
        <v>442</v>
      </c>
      <c r="L3005" s="9"/>
      <c r="M3005" s="9">
        <v>45424</v>
      </c>
      <c r="N3005" s="9">
        <v>45424</v>
      </c>
      <c r="O3005" s="7">
        <v>45424</v>
      </c>
      <c r="P3005" s="9"/>
      <c r="Q3005" s="9"/>
      <c r="R3005" s="9" t="s">
        <v>93</v>
      </c>
      <c r="S3005" s="16" t="s">
        <v>65</v>
      </c>
      <c r="T3005" s="16" t="s">
        <v>109</v>
      </c>
      <c r="U3005" s="16"/>
      <c r="V3005" s="16"/>
      <c r="W3005" s="16" t="s">
        <v>37</v>
      </c>
      <c r="X3005" s="16" t="s">
        <v>38</v>
      </c>
      <c r="Y3005">
        <v>5</v>
      </c>
      <c r="Z3005">
        <v>5</v>
      </c>
      <c r="AA3005">
        <v>2.5</v>
      </c>
      <c r="AB3005">
        <v>6</v>
      </c>
      <c r="AC3005">
        <v>0.5</v>
      </c>
      <c r="AD3005">
        <v>4</v>
      </c>
      <c r="AE3005" t="s">
        <v>4259</v>
      </c>
    </row>
    <row r="3006" spans="1:31" x14ac:dyDescent="0.25">
      <c r="A3006" s="16" t="s">
        <v>23</v>
      </c>
      <c r="B3006" s="16" t="s">
        <v>3143</v>
      </c>
      <c r="C3006" s="16" t="s">
        <v>849</v>
      </c>
      <c r="D3006" s="16" t="s">
        <v>26</v>
      </c>
      <c r="E3006" s="16" t="s">
        <v>41</v>
      </c>
      <c r="F3006" s="16" t="s">
        <v>349</v>
      </c>
      <c r="G3006" s="16" t="s">
        <v>3237</v>
      </c>
      <c r="H3006" s="16" t="s">
        <v>155</v>
      </c>
      <c r="I3006" s="16" t="s">
        <v>155</v>
      </c>
      <c r="J3006" s="16" t="s">
        <v>161</v>
      </c>
      <c r="K3006" s="16" t="s">
        <v>102</v>
      </c>
      <c r="L3006" s="9"/>
      <c r="M3006" s="9">
        <v>45322</v>
      </c>
      <c r="N3006" s="9">
        <v>45322</v>
      </c>
      <c r="O3006" s="7">
        <v>45322</v>
      </c>
      <c r="P3006" s="9"/>
      <c r="Q3006" s="9"/>
      <c r="R3006" s="9" t="s">
        <v>93</v>
      </c>
      <c r="S3006" s="16" t="s">
        <v>65</v>
      </c>
      <c r="T3006" s="16" t="s">
        <v>109</v>
      </c>
      <c r="U3006" s="16"/>
      <c r="V3006" s="16"/>
      <c r="W3006" s="16" t="s">
        <v>37</v>
      </c>
      <c r="X3006" s="16" t="s">
        <v>38</v>
      </c>
      <c r="Y3006">
        <v>5</v>
      </c>
      <c r="Z3006">
        <v>5</v>
      </c>
      <c r="AA3006">
        <v>2.5</v>
      </c>
      <c r="AB3006">
        <v>6</v>
      </c>
      <c r="AC3006">
        <v>0.5</v>
      </c>
      <c r="AD3006">
        <v>4</v>
      </c>
      <c r="AE3006" t="s">
        <v>4260</v>
      </c>
    </row>
    <row r="3007" spans="1:31" x14ac:dyDescent="0.25">
      <c r="A3007" s="16" t="s">
        <v>23</v>
      </c>
      <c r="B3007" s="16" t="s">
        <v>3143</v>
      </c>
      <c r="C3007" s="16" t="s">
        <v>849</v>
      </c>
      <c r="D3007" s="16" t="s">
        <v>26</v>
      </c>
      <c r="E3007" s="16" t="s">
        <v>41</v>
      </c>
      <c r="F3007" s="16" t="s">
        <v>349</v>
      </c>
      <c r="G3007" s="16" t="s">
        <v>3237</v>
      </c>
      <c r="H3007" s="16" t="s">
        <v>155</v>
      </c>
      <c r="I3007" s="16" t="s">
        <v>155</v>
      </c>
      <c r="J3007" s="16" t="s">
        <v>161</v>
      </c>
      <c r="K3007" s="16" t="s">
        <v>166</v>
      </c>
      <c r="L3007" s="9"/>
      <c r="M3007" s="9">
        <v>45322</v>
      </c>
      <c r="N3007" s="9">
        <v>45322</v>
      </c>
      <c r="O3007" s="7">
        <v>45322</v>
      </c>
      <c r="P3007" s="9"/>
      <c r="Q3007" s="9"/>
      <c r="R3007" s="9" t="s">
        <v>93</v>
      </c>
      <c r="S3007" s="16" t="s">
        <v>65</v>
      </c>
      <c r="T3007" s="16" t="s">
        <v>109</v>
      </c>
      <c r="U3007" s="16"/>
      <c r="V3007" s="16"/>
      <c r="W3007" s="16" t="s">
        <v>37</v>
      </c>
      <c r="X3007" s="16" t="s">
        <v>38</v>
      </c>
      <c r="Y3007">
        <v>5</v>
      </c>
      <c r="Z3007">
        <v>5</v>
      </c>
      <c r="AA3007">
        <v>2.5</v>
      </c>
      <c r="AB3007">
        <v>6</v>
      </c>
      <c r="AC3007">
        <v>0.5</v>
      </c>
      <c r="AD3007">
        <v>4</v>
      </c>
      <c r="AE3007" t="s">
        <v>3242</v>
      </c>
    </row>
    <row r="3008" spans="1:31" x14ac:dyDescent="0.25">
      <c r="A3008" s="16" t="s">
        <v>23</v>
      </c>
      <c r="B3008" s="16" t="s">
        <v>3143</v>
      </c>
      <c r="C3008" s="16" t="s">
        <v>849</v>
      </c>
      <c r="D3008" s="16" t="s">
        <v>26</v>
      </c>
      <c r="E3008" s="16" t="s">
        <v>41</v>
      </c>
      <c r="F3008" s="16" t="s">
        <v>349</v>
      </c>
      <c r="G3008" s="16" t="s">
        <v>3237</v>
      </c>
      <c r="H3008" s="16" t="s">
        <v>155</v>
      </c>
      <c r="I3008" s="16" t="s">
        <v>155</v>
      </c>
      <c r="J3008" s="16" t="s">
        <v>161</v>
      </c>
      <c r="K3008" s="16" t="s">
        <v>224</v>
      </c>
      <c r="L3008" s="9"/>
      <c r="M3008" s="9">
        <v>45322</v>
      </c>
      <c r="N3008" s="9">
        <v>45322</v>
      </c>
      <c r="O3008" s="7">
        <v>45322</v>
      </c>
      <c r="P3008" s="9"/>
      <c r="Q3008" s="9"/>
      <c r="R3008" s="9" t="s">
        <v>93</v>
      </c>
      <c r="S3008" s="16" t="s">
        <v>65</v>
      </c>
      <c r="T3008" s="16" t="s">
        <v>109</v>
      </c>
      <c r="U3008" s="16"/>
      <c r="V3008" s="16"/>
      <c r="W3008" s="16" t="s">
        <v>37</v>
      </c>
      <c r="X3008" s="16" t="s">
        <v>38</v>
      </c>
      <c r="Y3008">
        <v>5</v>
      </c>
      <c r="Z3008">
        <v>5</v>
      </c>
      <c r="AA3008">
        <v>2.5</v>
      </c>
      <c r="AB3008">
        <v>6</v>
      </c>
      <c r="AC3008">
        <v>0.5</v>
      </c>
      <c r="AD3008">
        <v>4</v>
      </c>
      <c r="AE3008" t="s">
        <v>4261</v>
      </c>
    </row>
    <row r="3009" spans="1:31" x14ac:dyDescent="0.25">
      <c r="A3009" s="16" t="s">
        <v>23</v>
      </c>
      <c r="B3009" s="16" t="s">
        <v>3143</v>
      </c>
      <c r="C3009" s="16" t="s">
        <v>849</v>
      </c>
      <c r="D3009" s="16" t="s">
        <v>26</v>
      </c>
      <c r="E3009" s="16" t="s">
        <v>41</v>
      </c>
      <c r="F3009" s="16" t="s">
        <v>349</v>
      </c>
      <c r="G3009" s="16" t="s">
        <v>3237</v>
      </c>
      <c r="H3009" s="16" t="s">
        <v>155</v>
      </c>
      <c r="I3009" s="16" t="s">
        <v>155</v>
      </c>
      <c r="J3009" s="16" t="s">
        <v>161</v>
      </c>
      <c r="K3009" s="16" t="s">
        <v>171</v>
      </c>
      <c r="L3009" s="9"/>
      <c r="M3009" s="9">
        <v>45322</v>
      </c>
      <c r="N3009" s="9">
        <v>45322</v>
      </c>
      <c r="O3009" s="7">
        <v>45322</v>
      </c>
      <c r="P3009" s="9"/>
      <c r="Q3009" s="9"/>
      <c r="R3009" s="9" t="s">
        <v>93</v>
      </c>
      <c r="S3009" s="16" t="s">
        <v>65</v>
      </c>
      <c r="T3009" s="16" t="s">
        <v>109</v>
      </c>
      <c r="U3009" s="16"/>
      <c r="V3009" s="16"/>
      <c r="W3009" s="16" t="s">
        <v>37</v>
      </c>
      <c r="X3009" s="16" t="s">
        <v>38</v>
      </c>
      <c r="Y3009">
        <v>5</v>
      </c>
      <c r="Z3009">
        <v>5</v>
      </c>
      <c r="AA3009">
        <v>2.5</v>
      </c>
      <c r="AB3009">
        <v>6</v>
      </c>
      <c r="AC3009">
        <v>0.5</v>
      </c>
      <c r="AD3009">
        <v>4</v>
      </c>
      <c r="AE3009" t="s">
        <v>4262</v>
      </c>
    </row>
    <row r="3010" spans="1:31" x14ac:dyDescent="0.25">
      <c r="A3010" s="16" t="s">
        <v>23</v>
      </c>
      <c r="B3010" s="16" t="s">
        <v>3143</v>
      </c>
      <c r="C3010" s="16" t="s">
        <v>849</v>
      </c>
      <c r="D3010" s="16" t="s">
        <v>26</v>
      </c>
      <c r="E3010" s="16" t="s">
        <v>41</v>
      </c>
      <c r="F3010" s="16" t="s">
        <v>349</v>
      </c>
      <c r="G3010" s="16" t="s">
        <v>3237</v>
      </c>
      <c r="H3010" s="16" t="s">
        <v>155</v>
      </c>
      <c r="I3010" s="16" t="s">
        <v>155</v>
      </c>
      <c r="J3010" s="16" t="s">
        <v>853</v>
      </c>
      <c r="K3010" s="16" t="s">
        <v>266</v>
      </c>
      <c r="L3010" s="9"/>
      <c r="M3010" s="9">
        <v>45322</v>
      </c>
      <c r="N3010" s="9">
        <v>45322</v>
      </c>
      <c r="O3010" s="7">
        <v>45322</v>
      </c>
      <c r="P3010" s="9"/>
      <c r="Q3010" s="9"/>
      <c r="R3010" s="9" t="s">
        <v>93</v>
      </c>
      <c r="S3010" s="16" t="s">
        <v>65</v>
      </c>
      <c r="T3010" s="16" t="s">
        <v>109</v>
      </c>
      <c r="U3010" s="16"/>
      <c r="V3010" s="16"/>
      <c r="W3010" s="16" t="s">
        <v>37</v>
      </c>
      <c r="X3010" s="16" t="s">
        <v>38</v>
      </c>
      <c r="Y3010">
        <v>5</v>
      </c>
      <c r="Z3010">
        <v>5</v>
      </c>
      <c r="AA3010">
        <v>2.5</v>
      </c>
      <c r="AB3010">
        <v>6</v>
      </c>
      <c r="AC3010">
        <v>0.5</v>
      </c>
      <c r="AD3010">
        <v>4</v>
      </c>
      <c r="AE3010" t="s">
        <v>4263</v>
      </c>
    </row>
    <row r="3011" spans="1:31" x14ac:dyDescent="0.25">
      <c r="A3011" s="16" t="s">
        <v>23</v>
      </c>
      <c r="B3011" s="16" t="s">
        <v>3143</v>
      </c>
      <c r="C3011" s="16" t="s">
        <v>849</v>
      </c>
      <c r="D3011" s="16" t="s">
        <v>26</v>
      </c>
      <c r="E3011" s="16" t="s">
        <v>41</v>
      </c>
      <c r="F3011" s="16" t="s">
        <v>349</v>
      </c>
      <c r="G3011" s="16" t="s">
        <v>1105</v>
      </c>
      <c r="H3011" s="16" t="s">
        <v>150</v>
      </c>
      <c r="I3011" s="16" t="s">
        <v>155</v>
      </c>
      <c r="J3011" s="16" t="s">
        <v>161</v>
      </c>
      <c r="K3011" s="16" t="s">
        <v>217</v>
      </c>
      <c r="L3011" s="9"/>
      <c r="M3011" s="9">
        <v>45437</v>
      </c>
      <c r="N3011" s="9">
        <v>45437</v>
      </c>
      <c r="O3011" s="7">
        <v>45437</v>
      </c>
      <c r="P3011" s="9"/>
      <c r="Q3011" s="9"/>
      <c r="R3011" s="9" t="s">
        <v>93</v>
      </c>
      <c r="S3011" s="16" t="s">
        <v>65</v>
      </c>
      <c r="T3011" s="16" t="s">
        <v>109</v>
      </c>
      <c r="U3011" s="16"/>
      <c r="V3011" s="16"/>
      <c r="W3011" s="16" t="s">
        <v>37</v>
      </c>
      <c r="X3011" s="16" t="s">
        <v>38</v>
      </c>
      <c r="Y3011">
        <v>5</v>
      </c>
      <c r="Z3011">
        <v>5</v>
      </c>
      <c r="AA3011">
        <v>2.5</v>
      </c>
      <c r="AB3011">
        <v>6</v>
      </c>
      <c r="AC3011">
        <v>0.5</v>
      </c>
      <c r="AD3011">
        <v>4</v>
      </c>
      <c r="AE3011" t="s">
        <v>4264</v>
      </c>
    </row>
    <row r="3012" spans="1:31" x14ac:dyDescent="0.25">
      <c r="A3012" s="16" t="s">
        <v>23</v>
      </c>
      <c r="B3012" s="16" t="s">
        <v>3143</v>
      </c>
      <c r="C3012" s="16" t="s">
        <v>849</v>
      </c>
      <c r="D3012" s="16" t="s">
        <v>26</v>
      </c>
      <c r="E3012" s="16" t="s">
        <v>41</v>
      </c>
      <c r="F3012" s="16" t="s">
        <v>349</v>
      </c>
      <c r="G3012" s="16" t="s">
        <v>3623</v>
      </c>
      <c r="H3012" s="16" t="s">
        <v>261</v>
      </c>
      <c r="I3012" s="16" t="s">
        <v>155</v>
      </c>
      <c r="J3012" s="16" t="s">
        <v>262</v>
      </c>
      <c r="K3012" s="16" t="s">
        <v>425</v>
      </c>
      <c r="L3012" s="9"/>
      <c r="M3012" s="9">
        <v>45350</v>
      </c>
      <c r="N3012" s="9">
        <v>45350</v>
      </c>
      <c r="O3012" s="7">
        <v>45350</v>
      </c>
      <c r="P3012" s="9"/>
      <c r="Q3012" s="9"/>
      <c r="R3012" s="9" t="s">
        <v>93</v>
      </c>
      <c r="S3012" s="16" t="s">
        <v>65</v>
      </c>
      <c r="T3012" s="16" t="s">
        <v>109</v>
      </c>
      <c r="U3012" s="16"/>
      <c r="V3012" s="16"/>
      <c r="W3012" s="16" t="s">
        <v>37</v>
      </c>
      <c r="X3012" s="16" t="s">
        <v>38</v>
      </c>
      <c r="Y3012">
        <v>5</v>
      </c>
      <c r="Z3012">
        <v>5</v>
      </c>
      <c r="AA3012">
        <v>2.5</v>
      </c>
      <c r="AB3012">
        <v>6</v>
      </c>
      <c r="AC3012">
        <v>0.5</v>
      </c>
      <c r="AD3012">
        <v>4</v>
      </c>
      <c r="AE3012" t="s">
        <v>3624</v>
      </c>
    </row>
    <row r="3013" spans="1:31" x14ac:dyDescent="0.25">
      <c r="A3013" s="16" t="s">
        <v>23</v>
      </c>
      <c r="B3013" s="16" t="s">
        <v>3143</v>
      </c>
      <c r="C3013" s="16" t="s">
        <v>849</v>
      </c>
      <c r="D3013" s="16" t="s">
        <v>3139</v>
      </c>
      <c r="E3013" s="16" t="s">
        <v>240</v>
      </c>
      <c r="F3013" s="16" t="s">
        <v>349</v>
      </c>
      <c r="G3013" s="16" t="s">
        <v>3486</v>
      </c>
      <c r="H3013" s="16" t="s">
        <v>155</v>
      </c>
      <c r="I3013" s="16" t="s">
        <v>155</v>
      </c>
      <c r="J3013" s="16" t="s">
        <v>161</v>
      </c>
      <c r="K3013" s="16" t="s">
        <v>772</v>
      </c>
      <c r="L3013" s="9"/>
      <c r="M3013" s="9">
        <v>45323</v>
      </c>
      <c r="N3013" s="9">
        <v>45323</v>
      </c>
      <c r="O3013" s="7">
        <v>45323</v>
      </c>
      <c r="P3013" s="9"/>
      <c r="Q3013" s="9"/>
      <c r="R3013" s="9" t="s">
        <v>93</v>
      </c>
      <c r="S3013" s="16" t="s">
        <v>65</v>
      </c>
      <c r="T3013" s="16" t="s">
        <v>109</v>
      </c>
      <c r="U3013" s="16"/>
      <c r="V3013" s="16"/>
      <c r="W3013" s="16" t="s">
        <v>37</v>
      </c>
      <c r="X3013" s="16" t="s">
        <v>38</v>
      </c>
      <c r="Y3013">
        <v>5</v>
      </c>
      <c r="Z3013">
        <v>3</v>
      </c>
      <c r="AA3013">
        <v>1.5</v>
      </c>
      <c r="AB3013">
        <v>2</v>
      </c>
      <c r="AC3013">
        <v>0.16666666666666666</v>
      </c>
      <c r="AD3013">
        <v>2</v>
      </c>
      <c r="AE3013" t="s">
        <v>4265</v>
      </c>
    </row>
    <row r="3014" spans="1:31" x14ac:dyDescent="0.25">
      <c r="A3014" s="16" t="s">
        <v>23</v>
      </c>
      <c r="B3014" s="16" t="s">
        <v>3143</v>
      </c>
      <c r="C3014" s="16" t="s">
        <v>849</v>
      </c>
      <c r="D3014" s="16" t="s">
        <v>3139</v>
      </c>
      <c r="E3014" s="16" t="s">
        <v>240</v>
      </c>
      <c r="F3014" s="16" t="s">
        <v>349</v>
      </c>
      <c r="G3014" s="16" t="s">
        <v>3486</v>
      </c>
      <c r="H3014" s="16" t="s">
        <v>155</v>
      </c>
      <c r="I3014" s="16" t="s">
        <v>155</v>
      </c>
      <c r="J3014" s="16" t="s">
        <v>161</v>
      </c>
      <c r="K3014" s="16" t="s">
        <v>773</v>
      </c>
      <c r="L3014" s="9"/>
      <c r="M3014" s="9">
        <v>45323</v>
      </c>
      <c r="N3014" s="9">
        <v>45323</v>
      </c>
      <c r="O3014" s="7">
        <v>45323</v>
      </c>
      <c r="P3014" s="9"/>
      <c r="Q3014" s="9"/>
      <c r="R3014" s="9" t="s">
        <v>93</v>
      </c>
      <c r="S3014" s="16" t="s">
        <v>65</v>
      </c>
      <c r="T3014" s="16" t="s">
        <v>109</v>
      </c>
      <c r="U3014" s="16"/>
      <c r="V3014" s="16"/>
      <c r="W3014" s="16" t="s">
        <v>37</v>
      </c>
      <c r="X3014" s="16" t="s">
        <v>38</v>
      </c>
      <c r="Y3014">
        <v>5</v>
      </c>
      <c r="Z3014">
        <v>3</v>
      </c>
      <c r="AA3014">
        <v>1.5</v>
      </c>
      <c r="AB3014">
        <v>2</v>
      </c>
      <c r="AC3014">
        <v>0.16666666666666666</v>
      </c>
      <c r="AD3014">
        <v>2</v>
      </c>
      <c r="AE3014" t="s">
        <v>4266</v>
      </c>
    </row>
    <row r="3015" spans="1:31" x14ac:dyDescent="0.25">
      <c r="A3015" s="16" t="s">
        <v>23</v>
      </c>
      <c r="B3015" s="16" t="s">
        <v>3143</v>
      </c>
      <c r="C3015" s="16" t="s">
        <v>849</v>
      </c>
      <c r="D3015" s="16" t="s">
        <v>3139</v>
      </c>
      <c r="E3015" s="16" t="s">
        <v>240</v>
      </c>
      <c r="F3015" s="16" t="s">
        <v>349</v>
      </c>
      <c r="G3015" s="16" t="s">
        <v>3486</v>
      </c>
      <c r="H3015" s="16" t="s">
        <v>155</v>
      </c>
      <c r="I3015" s="16" t="s">
        <v>155</v>
      </c>
      <c r="J3015" s="16" t="s">
        <v>161</v>
      </c>
      <c r="K3015" s="16" t="s">
        <v>3347</v>
      </c>
      <c r="L3015" s="9"/>
      <c r="M3015" s="9">
        <v>45323</v>
      </c>
      <c r="N3015" s="9">
        <v>45323</v>
      </c>
      <c r="O3015" s="7">
        <v>45323</v>
      </c>
      <c r="P3015" s="9"/>
      <c r="Q3015" s="9"/>
      <c r="R3015" s="9" t="s">
        <v>93</v>
      </c>
      <c r="S3015" s="16" t="s">
        <v>65</v>
      </c>
      <c r="T3015" s="16" t="s">
        <v>109</v>
      </c>
      <c r="U3015" s="16"/>
      <c r="V3015" s="16"/>
      <c r="W3015" s="16" t="s">
        <v>37</v>
      </c>
      <c r="X3015" s="16" t="s">
        <v>38</v>
      </c>
      <c r="Y3015">
        <v>5</v>
      </c>
      <c r="Z3015">
        <v>3</v>
      </c>
      <c r="AA3015">
        <v>1.5</v>
      </c>
      <c r="AB3015">
        <v>2</v>
      </c>
      <c r="AC3015">
        <v>0.16666666666666666</v>
      </c>
      <c r="AD3015">
        <v>2</v>
      </c>
      <c r="AE3015" t="s">
        <v>4267</v>
      </c>
    </row>
    <row r="3016" spans="1:31" x14ac:dyDescent="0.25">
      <c r="A3016" s="16" t="s">
        <v>23</v>
      </c>
      <c r="B3016" s="16" t="s">
        <v>3143</v>
      </c>
      <c r="C3016" s="16" t="s">
        <v>849</v>
      </c>
      <c r="D3016" s="16" t="s">
        <v>3139</v>
      </c>
      <c r="E3016" s="16" t="s">
        <v>27</v>
      </c>
      <c r="F3016" s="16" t="s">
        <v>349</v>
      </c>
      <c r="G3016" s="16" t="s">
        <v>3291</v>
      </c>
      <c r="H3016" s="16" t="s">
        <v>155</v>
      </c>
      <c r="I3016" s="16" t="s">
        <v>155</v>
      </c>
      <c r="J3016" s="16" t="s">
        <v>161</v>
      </c>
      <c r="K3016" s="16" t="s">
        <v>4250</v>
      </c>
      <c r="L3016" s="9"/>
      <c r="M3016" s="9">
        <v>45455</v>
      </c>
      <c r="N3016" s="9">
        <v>45455</v>
      </c>
      <c r="O3016" s="7">
        <v>45455</v>
      </c>
      <c r="P3016" s="9"/>
      <c r="Q3016" s="9"/>
      <c r="R3016" s="9" t="s">
        <v>93</v>
      </c>
      <c r="S3016" s="16" t="s">
        <v>65</v>
      </c>
      <c r="T3016" s="16" t="s">
        <v>109</v>
      </c>
      <c r="U3016" s="16"/>
      <c r="V3016" s="16"/>
      <c r="W3016" s="16" t="s">
        <v>37</v>
      </c>
      <c r="X3016" s="16" t="s">
        <v>38</v>
      </c>
      <c r="Y3016">
        <v>5</v>
      </c>
      <c r="Z3016">
        <v>3</v>
      </c>
      <c r="AA3016">
        <v>1.5</v>
      </c>
      <c r="AB3016">
        <v>2</v>
      </c>
      <c r="AC3016">
        <v>0.16666666666666666</v>
      </c>
      <c r="AD3016">
        <v>2</v>
      </c>
      <c r="AE3016" t="s">
        <v>4268</v>
      </c>
    </row>
    <row r="3017" spans="1:31" x14ac:dyDescent="0.25">
      <c r="A3017" s="16" t="s">
        <v>23</v>
      </c>
      <c r="B3017" s="16" t="s">
        <v>39</v>
      </c>
      <c r="C3017" s="16" t="s">
        <v>2908</v>
      </c>
      <c r="D3017" s="16" t="s">
        <v>26</v>
      </c>
      <c r="E3017" s="16" t="s">
        <v>291</v>
      </c>
      <c r="F3017" s="16" t="s">
        <v>28</v>
      </c>
      <c r="G3017" s="16" t="s">
        <v>379</v>
      </c>
      <c r="H3017" s="16" t="s">
        <v>604</v>
      </c>
      <c r="I3017" s="16" t="s">
        <v>31</v>
      </c>
      <c r="J3017" s="16" t="s">
        <v>625</v>
      </c>
      <c r="K3017" s="16" t="s">
        <v>87</v>
      </c>
      <c r="L3017" s="9"/>
      <c r="M3017" s="9">
        <v>45230</v>
      </c>
      <c r="N3017" s="9">
        <v>45230</v>
      </c>
      <c r="O3017" s="7">
        <v>45230</v>
      </c>
      <c r="P3017" s="9"/>
      <c r="Q3017" s="9"/>
      <c r="R3017" s="9" t="s">
        <v>34</v>
      </c>
      <c r="S3017" s="16" t="s">
        <v>35</v>
      </c>
      <c r="T3017" s="16" t="s">
        <v>35</v>
      </c>
      <c r="U3017" s="16"/>
      <c r="V3017" s="16"/>
      <c r="W3017" s="16" t="s">
        <v>74</v>
      </c>
      <c r="X3017" s="16" t="s">
        <v>55</v>
      </c>
      <c r="Y3017">
        <v>5</v>
      </c>
      <c r="Z3017">
        <v>5</v>
      </c>
      <c r="AA3017">
        <v>2.5</v>
      </c>
      <c r="AB3017">
        <v>3</v>
      </c>
      <c r="AC3017">
        <v>0.25</v>
      </c>
      <c r="AD3017">
        <v>4</v>
      </c>
      <c r="AE3017" t="s">
        <v>4269</v>
      </c>
    </row>
    <row r="3018" spans="1:31" x14ac:dyDescent="0.25">
      <c r="A3018" s="16" t="s">
        <v>23</v>
      </c>
      <c r="B3018" s="16" t="s">
        <v>39</v>
      </c>
      <c r="C3018" s="16" t="s">
        <v>2908</v>
      </c>
      <c r="D3018" s="16" t="s">
        <v>26</v>
      </c>
      <c r="E3018" s="16" t="s">
        <v>41</v>
      </c>
      <c r="F3018" s="16" t="s">
        <v>349</v>
      </c>
      <c r="G3018" s="16" t="s">
        <v>2909</v>
      </c>
      <c r="H3018" s="16" t="s">
        <v>31</v>
      </c>
      <c r="I3018" s="16" t="s">
        <v>31</v>
      </c>
      <c r="J3018" s="16" t="s">
        <v>625</v>
      </c>
      <c r="K3018" s="16" t="s">
        <v>87</v>
      </c>
      <c r="L3018" s="9">
        <v>45463</v>
      </c>
      <c r="M3018" s="9"/>
      <c r="N3018" s="9">
        <v>45463</v>
      </c>
      <c r="O3018" s="7">
        <v>45463</v>
      </c>
      <c r="P3018" s="9"/>
      <c r="Q3018" s="9"/>
      <c r="R3018" s="9" t="s">
        <v>93</v>
      </c>
      <c r="S3018" s="16" t="s">
        <v>35</v>
      </c>
      <c r="T3018" s="16" t="s">
        <v>35</v>
      </c>
      <c r="U3018" s="16"/>
      <c r="V3018" s="16"/>
      <c r="W3018" s="16" t="s">
        <v>74</v>
      </c>
      <c r="X3018" s="16" t="s">
        <v>55</v>
      </c>
      <c r="Y3018">
        <v>5</v>
      </c>
      <c r="Z3018">
        <v>5</v>
      </c>
      <c r="AA3018">
        <v>2.5</v>
      </c>
      <c r="AB3018">
        <v>6</v>
      </c>
      <c r="AC3018">
        <v>0.5</v>
      </c>
      <c r="AD3018">
        <v>4</v>
      </c>
      <c r="AE3018" t="s">
        <v>4270</v>
      </c>
    </row>
    <row r="3019" spans="1:31" x14ac:dyDescent="0.25">
      <c r="A3019" s="16" t="s">
        <v>23</v>
      </c>
      <c r="B3019" s="16" t="s">
        <v>39</v>
      </c>
      <c r="C3019" s="16" t="s">
        <v>2908</v>
      </c>
      <c r="D3019" s="16" t="s">
        <v>26</v>
      </c>
      <c r="E3019" s="16" t="s">
        <v>288</v>
      </c>
      <c r="F3019" s="16" t="s">
        <v>349</v>
      </c>
      <c r="G3019" s="16" t="s">
        <v>2911</v>
      </c>
      <c r="H3019" s="16" t="s">
        <v>3469</v>
      </c>
      <c r="I3019" s="16" t="s">
        <v>31</v>
      </c>
      <c r="J3019" s="16" t="s">
        <v>625</v>
      </c>
      <c r="K3019" s="16" t="s">
        <v>87</v>
      </c>
      <c r="L3019" s="9">
        <v>45561</v>
      </c>
      <c r="M3019" s="9"/>
      <c r="N3019" s="9">
        <v>45561</v>
      </c>
      <c r="O3019" s="7">
        <v>45561</v>
      </c>
      <c r="P3019" s="9"/>
      <c r="Q3019" s="9"/>
      <c r="R3019" s="9" t="s">
        <v>93</v>
      </c>
      <c r="S3019" s="16" t="s">
        <v>35</v>
      </c>
      <c r="T3019" s="16" t="s">
        <v>35</v>
      </c>
      <c r="U3019" s="16"/>
      <c r="V3019" s="16"/>
      <c r="W3019" s="16" t="s">
        <v>74</v>
      </c>
      <c r="X3019" s="16" t="s">
        <v>55</v>
      </c>
      <c r="Y3019">
        <v>5</v>
      </c>
      <c r="Z3019">
        <v>5</v>
      </c>
      <c r="AA3019">
        <v>2.5</v>
      </c>
      <c r="AB3019">
        <v>2</v>
      </c>
      <c r="AC3019">
        <v>0.16666666666666666</v>
      </c>
      <c r="AD3019">
        <v>3</v>
      </c>
      <c r="AE3019" t="s">
        <v>4271</v>
      </c>
    </row>
    <row r="3020" spans="1:31" x14ac:dyDescent="0.25">
      <c r="A3020" s="16" t="s">
        <v>23</v>
      </c>
      <c r="B3020" s="16" t="s">
        <v>3143</v>
      </c>
      <c r="C3020" s="16" t="s">
        <v>2908</v>
      </c>
      <c r="D3020" s="16" t="s">
        <v>26</v>
      </c>
      <c r="E3020" s="16" t="s">
        <v>291</v>
      </c>
      <c r="F3020" s="16" t="s">
        <v>349</v>
      </c>
      <c r="G3020" s="16" t="s">
        <v>4272</v>
      </c>
      <c r="H3020" s="16" t="s">
        <v>604</v>
      </c>
      <c r="I3020" s="16" t="s">
        <v>31</v>
      </c>
      <c r="J3020" s="16" t="s">
        <v>625</v>
      </c>
      <c r="K3020" s="16" t="s">
        <v>87</v>
      </c>
      <c r="L3020" s="9"/>
      <c r="M3020" s="9">
        <v>45595</v>
      </c>
      <c r="N3020" s="9">
        <v>45595</v>
      </c>
      <c r="O3020" s="7">
        <v>45595</v>
      </c>
      <c r="P3020" s="9"/>
      <c r="Q3020" s="9"/>
      <c r="R3020" s="9" t="s">
        <v>93</v>
      </c>
      <c r="S3020" s="16" t="s">
        <v>35</v>
      </c>
      <c r="T3020" s="16" t="s">
        <v>35</v>
      </c>
      <c r="U3020" s="16"/>
      <c r="V3020" s="16"/>
      <c r="W3020" s="16" t="s">
        <v>74</v>
      </c>
      <c r="X3020" s="16" t="s">
        <v>55</v>
      </c>
      <c r="Y3020">
        <v>5</v>
      </c>
      <c r="Z3020">
        <v>5</v>
      </c>
      <c r="AA3020">
        <v>2.5</v>
      </c>
      <c r="AB3020">
        <v>3</v>
      </c>
      <c r="AC3020">
        <v>0.25</v>
      </c>
      <c r="AD3020">
        <v>4</v>
      </c>
      <c r="AE3020" t="s">
        <v>4273</v>
      </c>
    </row>
    <row r="3021" spans="1:31" x14ac:dyDescent="0.25">
      <c r="A3021" s="16" t="s">
        <v>23</v>
      </c>
      <c r="B3021" s="16" t="s">
        <v>39</v>
      </c>
      <c r="C3021" s="16" t="s">
        <v>2908</v>
      </c>
      <c r="D3021" s="16" t="s">
        <v>3139</v>
      </c>
      <c r="E3021" s="16" t="s">
        <v>27</v>
      </c>
      <c r="F3021" s="16" t="s">
        <v>349</v>
      </c>
      <c r="G3021" s="16" t="s">
        <v>2912</v>
      </c>
      <c r="H3021" s="16" t="s">
        <v>30</v>
      </c>
      <c r="I3021" s="16" t="s">
        <v>31</v>
      </c>
      <c r="J3021" s="16" t="s">
        <v>625</v>
      </c>
      <c r="K3021" s="16" t="s">
        <v>652</v>
      </c>
      <c r="L3021" s="9">
        <v>45511</v>
      </c>
      <c r="M3021" s="9"/>
      <c r="N3021" s="9">
        <v>45511</v>
      </c>
      <c r="O3021" s="7">
        <v>45511</v>
      </c>
      <c r="P3021" s="9"/>
      <c r="Q3021" s="9"/>
      <c r="R3021" s="9" t="s">
        <v>93</v>
      </c>
      <c r="S3021" s="16" t="s">
        <v>35</v>
      </c>
      <c r="T3021" s="16" t="s">
        <v>35</v>
      </c>
      <c r="U3021" s="16"/>
      <c r="V3021" s="16"/>
      <c r="W3021" s="16" t="s">
        <v>74</v>
      </c>
      <c r="X3021" s="16" t="s">
        <v>55</v>
      </c>
      <c r="Y3021">
        <v>5</v>
      </c>
      <c r="Z3021">
        <v>3</v>
      </c>
      <c r="AA3021">
        <v>1.5</v>
      </c>
      <c r="AB3021">
        <v>2</v>
      </c>
      <c r="AC3021">
        <v>0.16666666666666666</v>
      </c>
      <c r="AD3021">
        <v>2</v>
      </c>
      <c r="AE3021" t="s">
        <v>4274</v>
      </c>
    </row>
    <row r="3022" spans="1:31" x14ac:dyDescent="0.25">
      <c r="A3022" s="16" t="s">
        <v>23</v>
      </c>
      <c r="B3022" s="16" t="s">
        <v>39</v>
      </c>
      <c r="C3022" s="16" t="s">
        <v>2908</v>
      </c>
      <c r="D3022" s="16" t="s">
        <v>26</v>
      </c>
      <c r="E3022" s="16" t="s">
        <v>85</v>
      </c>
      <c r="F3022" s="16" t="s">
        <v>349</v>
      </c>
      <c r="G3022" s="16" t="s">
        <v>2910</v>
      </c>
      <c r="H3022" s="16" t="s">
        <v>31</v>
      </c>
      <c r="I3022" s="16" t="s">
        <v>31</v>
      </c>
      <c r="J3022" s="16" t="s">
        <v>625</v>
      </c>
      <c r="K3022" s="16" t="s">
        <v>87</v>
      </c>
      <c r="L3022" s="9">
        <v>45392</v>
      </c>
      <c r="M3022" s="9"/>
      <c r="N3022" s="9">
        <v>45392</v>
      </c>
      <c r="O3022" s="7">
        <v>45392</v>
      </c>
      <c r="P3022" s="9"/>
      <c r="Q3022" s="9"/>
      <c r="R3022" s="9" t="s">
        <v>93</v>
      </c>
      <c r="S3022" s="16" t="s">
        <v>35</v>
      </c>
      <c r="T3022" s="16" t="s">
        <v>35</v>
      </c>
      <c r="U3022" s="16"/>
      <c r="V3022" s="16"/>
      <c r="W3022" s="16" t="s">
        <v>74</v>
      </c>
      <c r="X3022" s="16" t="s">
        <v>55</v>
      </c>
      <c r="Y3022">
        <v>5</v>
      </c>
      <c r="Z3022">
        <v>5</v>
      </c>
      <c r="AA3022">
        <v>2.5</v>
      </c>
      <c r="AB3022">
        <v>3</v>
      </c>
      <c r="AC3022">
        <v>0.25</v>
      </c>
      <c r="AD3022">
        <v>4</v>
      </c>
    </row>
    <row r="3023" spans="1:31" x14ac:dyDescent="0.25">
      <c r="A3023" s="16" t="s">
        <v>23</v>
      </c>
      <c r="B3023" s="16" t="s">
        <v>39</v>
      </c>
      <c r="C3023" s="16" t="s">
        <v>856</v>
      </c>
      <c r="D3023" s="16" t="s">
        <v>26</v>
      </c>
      <c r="E3023" s="16" t="s">
        <v>41</v>
      </c>
      <c r="F3023" s="16" t="s">
        <v>28</v>
      </c>
      <c r="G3023" s="16" t="s">
        <v>51</v>
      </c>
      <c r="H3023" s="16" t="s">
        <v>31</v>
      </c>
      <c r="I3023" s="16" t="s">
        <v>31</v>
      </c>
      <c r="J3023" s="16" t="s">
        <v>237</v>
      </c>
      <c r="K3023" s="16" t="s">
        <v>72</v>
      </c>
      <c r="L3023" s="9"/>
      <c r="M3023" s="9">
        <v>44979</v>
      </c>
      <c r="N3023" s="9">
        <v>44979</v>
      </c>
      <c r="O3023" s="7">
        <v>44979</v>
      </c>
      <c r="P3023" s="9">
        <v>44979</v>
      </c>
      <c r="Q3023" s="9">
        <v>44614</v>
      </c>
      <c r="R3023" s="9" t="s">
        <v>34</v>
      </c>
      <c r="S3023" s="16" t="s">
        <v>35</v>
      </c>
      <c r="T3023" s="16" t="s">
        <v>35</v>
      </c>
      <c r="U3023" s="16"/>
      <c r="V3023" s="16"/>
      <c r="W3023" s="16" t="s">
        <v>96</v>
      </c>
      <c r="X3023" s="16" t="s">
        <v>38</v>
      </c>
      <c r="Y3023">
        <v>3</v>
      </c>
      <c r="Z3023">
        <v>5</v>
      </c>
      <c r="AA3023">
        <v>1.5</v>
      </c>
      <c r="AB3023">
        <v>6</v>
      </c>
      <c r="AC3023">
        <v>0.5</v>
      </c>
      <c r="AD3023">
        <v>3</v>
      </c>
      <c r="AE3023" t="s">
        <v>2141</v>
      </c>
    </row>
    <row r="3024" spans="1:31" x14ac:dyDescent="0.25">
      <c r="A3024" s="16" t="s">
        <v>23</v>
      </c>
      <c r="B3024" s="16" t="s">
        <v>39</v>
      </c>
      <c r="C3024" s="16" t="s">
        <v>856</v>
      </c>
      <c r="D3024" s="16" t="s">
        <v>26</v>
      </c>
      <c r="E3024" s="16" t="s">
        <v>41</v>
      </c>
      <c r="F3024" s="16" t="s">
        <v>28</v>
      </c>
      <c r="G3024" s="16" t="s">
        <v>51</v>
      </c>
      <c r="H3024" s="16" t="s">
        <v>31</v>
      </c>
      <c r="I3024" s="16" t="s">
        <v>31</v>
      </c>
      <c r="J3024" s="16" t="s">
        <v>237</v>
      </c>
      <c r="K3024" s="16" t="s">
        <v>191</v>
      </c>
      <c r="L3024" s="9"/>
      <c r="M3024" s="9">
        <v>45063</v>
      </c>
      <c r="N3024" s="9">
        <v>45063</v>
      </c>
      <c r="O3024" s="7">
        <v>45063</v>
      </c>
      <c r="P3024" s="9">
        <v>45063</v>
      </c>
      <c r="Q3024" s="9">
        <v>44693</v>
      </c>
      <c r="R3024" s="9" t="s">
        <v>34</v>
      </c>
      <c r="S3024" s="16" t="s">
        <v>35</v>
      </c>
      <c r="T3024" s="16" t="s">
        <v>35</v>
      </c>
      <c r="U3024" s="16"/>
      <c r="V3024" s="16"/>
      <c r="W3024" s="16" t="s">
        <v>96</v>
      </c>
      <c r="X3024" s="16" t="s">
        <v>38</v>
      </c>
      <c r="Y3024">
        <v>3</v>
      </c>
      <c r="Z3024">
        <v>5</v>
      </c>
      <c r="AA3024">
        <v>1.5</v>
      </c>
      <c r="AB3024">
        <v>6</v>
      </c>
      <c r="AC3024">
        <v>0.5</v>
      </c>
      <c r="AD3024">
        <v>3</v>
      </c>
      <c r="AE3024" t="s">
        <v>1860</v>
      </c>
    </row>
    <row r="3025" spans="1:31" x14ac:dyDescent="0.25">
      <c r="A3025" s="16" t="s">
        <v>23</v>
      </c>
      <c r="B3025" s="16" t="s">
        <v>39</v>
      </c>
      <c r="C3025" s="16" t="s">
        <v>856</v>
      </c>
      <c r="D3025" s="16" t="s">
        <v>26</v>
      </c>
      <c r="E3025" s="16" t="s">
        <v>41</v>
      </c>
      <c r="F3025" s="16" t="s">
        <v>28</v>
      </c>
      <c r="G3025" s="16" t="s">
        <v>51</v>
      </c>
      <c r="H3025" s="16" t="s">
        <v>31</v>
      </c>
      <c r="I3025" s="16" t="s">
        <v>31</v>
      </c>
      <c r="J3025" s="16" t="s">
        <v>237</v>
      </c>
      <c r="K3025" s="16" t="s">
        <v>114</v>
      </c>
      <c r="L3025" s="9"/>
      <c r="M3025" s="9">
        <v>45176</v>
      </c>
      <c r="N3025" s="9">
        <v>45063</v>
      </c>
      <c r="O3025" s="7">
        <v>45063</v>
      </c>
      <c r="P3025" s="9">
        <v>45063</v>
      </c>
      <c r="Q3025" s="9">
        <v>44811</v>
      </c>
      <c r="R3025" s="9" t="s">
        <v>34</v>
      </c>
      <c r="S3025" s="16" t="s">
        <v>35</v>
      </c>
      <c r="T3025" s="16" t="s">
        <v>35</v>
      </c>
      <c r="U3025" s="16"/>
      <c r="V3025" s="16"/>
      <c r="W3025" s="16" t="s">
        <v>96</v>
      </c>
      <c r="X3025" s="16" t="s">
        <v>38</v>
      </c>
      <c r="Y3025">
        <v>3</v>
      </c>
      <c r="Z3025">
        <v>5</v>
      </c>
      <c r="AA3025">
        <v>1.5</v>
      </c>
      <c r="AB3025">
        <v>6</v>
      </c>
      <c r="AC3025">
        <v>0.5</v>
      </c>
      <c r="AD3025">
        <v>3</v>
      </c>
      <c r="AE3025" t="s">
        <v>2316</v>
      </c>
    </row>
    <row r="3026" spans="1:31" x14ac:dyDescent="0.25">
      <c r="A3026" s="16" t="s">
        <v>23</v>
      </c>
      <c r="B3026" s="16" t="s">
        <v>39</v>
      </c>
      <c r="C3026" s="16" t="s">
        <v>856</v>
      </c>
      <c r="D3026" s="16" t="s">
        <v>3139</v>
      </c>
      <c r="E3026" s="16" t="s">
        <v>27</v>
      </c>
      <c r="F3026" s="16" t="s">
        <v>28</v>
      </c>
      <c r="G3026" s="16" t="s">
        <v>29</v>
      </c>
      <c r="H3026" s="16" t="s">
        <v>30</v>
      </c>
      <c r="I3026" s="16" t="s">
        <v>31</v>
      </c>
      <c r="J3026" s="16" t="s">
        <v>237</v>
      </c>
      <c r="K3026" s="16" t="s">
        <v>47</v>
      </c>
      <c r="L3026" s="9"/>
      <c r="M3026" s="9">
        <v>45163</v>
      </c>
      <c r="N3026" s="9">
        <v>45163</v>
      </c>
      <c r="O3026" s="7">
        <v>45163</v>
      </c>
      <c r="P3026" s="9"/>
      <c r="Q3026" s="9"/>
      <c r="R3026" s="9" t="s">
        <v>34</v>
      </c>
      <c r="S3026" s="16" t="s">
        <v>35</v>
      </c>
      <c r="T3026" s="16" t="s">
        <v>35</v>
      </c>
      <c r="U3026" s="16"/>
      <c r="V3026" s="16"/>
      <c r="W3026" s="16" t="s">
        <v>96</v>
      </c>
      <c r="X3026" s="16" t="s">
        <v>38</v>
      </c>
      <c r="Y3026">
        <v>3</v>
      </c>
      <c r="Z3026">
        <v>3</v>
      </c>
      <c r="AA3026">
        <v>0.9</v>
      </c>
      <c r="AB3026">
        <v>2</v>
      </c>
      <c r="AC3026">
        <v>0.16666666666666666</v>
      </c>
      <c r="AD3026">
        <v>2</v>
      </c>
      <c r="AE3026" t="s">
        <v>1865</v>
      </c>
    </row>
    <row r="3027" spans="1:31" x14ac:dyDescent="0.25">
      <c r="A3027" s="16" t="s">
        <v>23</v>
      </c>
      <c r="B3027" s="16" t="s">
        <v>39</v>
      </c>
      <c r="C3027" s="16" t="s">
        <v>856</v>
      </c>
      <c r="D3027" s="16" t="s">
        <v>3139</v>
      </c>
      <c r="E3027" s="16" t="s">
        <v>27</v>
      </c>
      <c r="F3027" s="16" t="s">
        <v>28</v>
      </c>
      <c r="G3027" s="16" t="s">
        <v>29</v>
      </c>
      <c r="H3027" s="16" t="s">
        <v>30</v>
      </c>
      <c r="I3027" s="16" t="s">
        <v>31</v>
      </c>
      <c r="J3027" s="16" t="s">
        <v>237</v>
      </c>
      <c r="K3027" s="16" t="s">
        <v>191</v>
      </c>
      <c r="L3027" s="9"/>
      <c r="M3027" s="9">
        <v>45163</v>
      </c>
      <c r="N3027" s="9">
        <v>45163</v>
      </c>
      <c r="O3027" s="7">
        <v>45163</v>
      </c>
      <c r="P3027" s="9"/>
      <c r="Q3027" s="9"/>
      <c r="R3027" s="9" t="s">
        <v>34</v>
      </c>
      <c r="S3027" s="16" t="s">
        <v>35</v>
      </c>
      <c r="T3027" s="16" t="s">
        <v>35</v>
      </c>
      <c r="U3027" s="16"/>
      <c r="V3027" s="16"/>
      <c r="W3027" s="16" t="s">
        <v>96</v>
      </c>
      <c r="X3027" s="16" t="s">
        <v>38</v>
      </c>
      <c r="Y3027">
        <v>3</v>
      </c>
      <c r="Z3027">
        <v>3</v>
      </c>
      <c r="AA3027">
        <v>0.9</v>
      </c>
      <c r="AB3027">
        <v>2</v>
      </c>
      <c r="AC3027">
        <v>0.16666666666666666</v>
      </c>
      <c r="AD3027">
        <v>2</v>
      </c>
      <c r="AE3027" t="s">
        <v>2155</v>
      </c>
    </row>
    <row r="3028" spans="1:31" x14ac:dyDescent="0.25">
      <c r="A3028" s="16" t="s">
        <v>23</v>
      </c>
      <c r="B3028" s="16" t="s">
        <v>39</v>
      </c>
      <c r="C3028" s="16" t="s">
        <v>856</v>
      </c>
      <c r="D3028" s="16" t="s">
        <v>3139</v>
      </c>
      <c r="E3028" s="16" t="s">
        <v>27</v>
      </c>
      <c r="F3028" s="16" t="s">
        <v>28</v>
      </c>
      <c r="G3028" s="16" t="s">
        <v>29</v>
      </c>
      <c r="H3028" s="16" t="s">
        <v>30</v>
      </c>
      <c r="I3028" s="16" t="s">
        <v>31</v>
      </c>
      <c r="J3028" s="16" t="s">
        <v>237</v>
      </c>
      <c r="K3028" s="16" t="s">
        <v>221</v>
      </c>
      <c r="L3028" s="9"/>
      <c r="M3028" s="9">
        <v>45163</v>
      </c>
      <c r="N3028" s="9">
        <v>45163</v>
      </c>
      <c r="O3028" s="7">
        <v>45163</v>
      </c>
      <c r="P3028" s="9"/>
      <c r="Q3028" s="9"/>
      <c r="R3028" s="9" t="s">
        <v>34</v>
      </c>
      <c r="S3028" s="16" t="s">
        <v>35</v>
      </c>
      <c r="T3028" s="16" t="s">
        <v>35</v>
      </c>
      <c r="U3028" s="16"/>
      <c r="V3028" s="16"/>
      <c r="W3028" s="16" t="s">
        <v>96</v>
      </c>
      <c r="X3028" s="16" t="s">
        <v>38</v>
      </c>
      <c r="Y3028">
        <v>3</v>
      </c>
      <c r="Z3028">
        <v>3</v>
      </c>
      <c r="AA3028">
        <v>0.9</v>
      </c>
      <c r="AB3028">
        <v>2</v>
      </c>
      <c r="AC3028">
        <v>0.16666666666666666</v>
      </c>
      <c r="AD3028">
        <v>2</v>
      </c>
      <c r="AE3028" t="s">
        <v>2317</v>
      </c>
    </row>
    <row r="3029" spans="1:31" x14ac:dyDescent="0.25">
      <c r="A3029" s="16" t="s">
        <v>23</v>
      </c>
      <c r="B3029" s="16" t="s">
        <v>39</v>
      </c>
      <c r="C3029" s="16" t="s">
        <v>856</v>
      </c>
      <c r="D3029" s="16" t="s">
        <v>3139</v>
      </c>
      <c r="E3029" s="16" t="s">
        <v>27</v>
      </c>
      <c r="F3029" s="16" t="s">
        <v>28</v>
      </c>
      <c r="G3029" s="16" t="s">
        <v>29</v>
      </c>
      <c r="H3029" s="16" t="s">
        <v>30</v>
      </c>
      <c r="I3029" s="16" t="s">
        <v>31</v>
      </c>
      <c r="J3029" s="16" t="s">
        <v>237</v>
      </c>
      <c r="K3029" s="16" t="s">
        <v>114</v>
      </c>
      <c r="L3029" s="9"/>
      <c r="M3029" s="9">
        <v>45163</v>
      </c>
      <c r="N3029" s="9">
        <v>45163</v>
      </c>
      <c r="O3029" s="7">
        <v>45163</v>
      </c>
      <c r="P3029" s="9"/>
      <c r="Q3029" s="9"/>
      <c r="R3029" s="9" t="s">
        <v>34</v>
      </c>
      <c r="S3029" s="16" t="s">
        <v>35</v>
      </c>
      <c r="T3029" s="16" t="s">
        <v>35</v>
      </c>
      <c r="U3029" s="16"/>
      <c r="V3029" s="16"/>
      <c r="W3029" s="16" t="s">
        <v>96</v>
      </c>
      <c r="X3029" s="16" t="s">
        <v>38</v>
      </c>
      <c r="Y3029">
        <v>3</v>
      </c>
      <c r="Z3029">
        <v>3</v>
      </c>
      <c r="AA3029">
        <v>0.9</v>
      </c>
      <c r="AB3029">
        <v>2</v>
      </c>
      <c r="AC3029">
        <v>0.16666666666666666</v>
      </c>
      <c r="AD3029">
        <v>2</v>
      </c>
      <c r="AE3029" t="s">
        <v>2156</v>
      </c>
    </row>
    <row r="3030" spans="1:31" x14ac:dyDescent="0.25">
      <c r="A3030" s="16" t="s">
        <v>23</v>
      </c>
      <c r="B3030" s="16" t="s">
        <v>39</v>
      </c>
      <c r="C3030" s="16" t="s">
        <v>856</v>
      </c>
      <c r="D3030" s="16" t="s">
        <v>26</v>
      </c>
      <c r="E3030" s="16" t="s">
        <v>41</v>
      </c>
      <c r="F3030" s="16" t="s">
        <v>349</v>
      </c>
      <c r="G3030" s="16" t="s">
        <v>2909</v>
      </c>
      <c r="H3030" s="16" t="s">
        <v>31</v>
      </c>
      <c r="I3030" s="16" t="s">
        <v>31</v>
      </c>
      <c r="J3030" s="16" t="s">
        <v>237</v>
      </c>
      <c r="K3030" s="16" t="s">
        <v>72</v>
      </c>
      <c r="L3030" s="9"/>
      <c r="M3030" s="9">
        <v>45344</v>
      </c>
      <c r="N3030" s="9">
        <v>45344</v>
      </c>
      <c r="O3030" s="7">
        <v>45344</v>
      </c>
      <c r="P3030" s="9"/>
      <c r="Q3030" s="9"/>
      <c r="R3030" s="9" t="s">
        <v>93</v>
      </c>
      <c r="S3030" s="16" t="s">
        <v>35</v>
      </c>
      <c r="T3030" s="16" t="s">
        <v>35</v>
      </c>
      <c r="U3030" s="16"/>
      <c r="V3030" s="16"/>
      <c r="W3030" s="16" t="s">
        <v>96</v>
      </c>
      <c r="X3030" s="16" t="s">
        <v>38</v>
      </c>
      <c r="Y3030">
        <v>3</v>
      </c>
      <c r="Z3030">
        <v>5</v>
      </c>
      <c r="AA3030">
        <v>1.5</v>
      </c>
      <c r="AB3030">
        <v>6</v>
      </c>
      <c r="AC3030">
        <v>0.5</v>
      </c>
      <c r="AD3030">
        <v>3</v>
      </c>
      <c r="AE3030" t="s">
        <v>3999</v>
      </c>
    </row>
    <row r="3031" spans="1:31" x14ac:dyDescent="0.25">
      <c r="A3031" s="16" t="s">
        <v>23</v>
      </c>
      <c r="B3031" s="16" t="s">
        <v>39</v>
      </c>
      <c r="C3031" s="16" t="s">
        <v>856</v>
      </c>
      <c r="D3031" s="16" t="s">
        <v>26</v>
      </c>
      <c r="E3031" s="16" t="s">
        <v>41</v>
      </c>
      <c r="F3031" s="16" t="s">
        <v>349</v>
      </c>
      <c r="G3031" s="16" t="s">
        <v>2909</v>
      </c>
      <c r="H3031" s="16" t="s">
        <v>31</v>
      </c>
      <c r="I3031" s="16" t="s">
        <v>31</v>
      </c>
      <c r="J3031" s="16" t="s">
        <v>237</v>
      </c>
      <c r="K3031" s="16" t="s">
        <v>191</v>
      </c>
      <c r="L3031" s="9"/>
      <c r="M3031" s="9">
        <v>45428</v>
      </c>
      <c r="N3031" s="9">
        <v>45428</v>
      </c>
      <c r="O3031" s="7">
        <v>45428</v>
      </c>
      <c r="P3031" s="9"/>
      <c r="Q3031" s="9"/>
      <c r="R3031" s="9" t="s">
        <v>93</v>
      </c>
      <c r="S3031" s="16" t="s">
        <v>35</v>
      </c>
      <c r="T3031" s="16" t="s">
        <v>35</v>
      </c>
      <c r="U3031" s="16"/>
      <c r="V3031" s="16"/>
      <c r="W3031" s="16" t="s">
        <v>96</v>
      </c>
      <c r="X3031" s="16" t="s">
        <v>38</v>
      </c>
      <c r="Y3031">
        <v>3</v>
      </c>
      <c r="Z3031">
        <v>5</v>
      </c>
      <c r="AA3031">
        <v>1.5</v>
      </c>
      <c r="AB3031">
        <v>6</v>
      </c>
      <c r="AC3031">
        <v>0.5</v>
      </c>
      <c r="AD3031">
        <v>3</v>
      </c>
      <c r="AE3031" t="s">
        <v>3747</v>
      </c>
    </row>
    <row r="3032" spans="1:31" x14ac:dyDescent="0.25">
      <c r="A3032" s="16" t="s">
        <v>23</v>
      </c>
      <c r="B3032" s="16" t="s">
        <v>39</v>
      </c>
      <c r="C3032" s="16" t="s">
        <v>856</v>
      </c>
      <c r="D3032" s="16" t="s">
        <v>26</v>
      </c>
      <c r="E3032" s="16" t="s">
        <v>41</v>
      </c>
      <c r="F3032" s="16" t="s">
        <v>349</v>
      </c>
      <c r="G3032" s="16" t="s">
        <v>2909</v>
      </c>
      <c r="H3032" s="16" t="s">
        <v>31</v>
      </c>
      <c r="I3032" s="16" t="s">
        <v>31</v>
      </c>
      <c r="J3032" s="16" t="s">
        <v>237</v>
      </c>
      <c r="K3032" s="16" t="s">
        <v>112</v>
      </c>
      <c r="L3032" s="9"/>
      <c r="M3032" s="9">
        <v>45428</v>
      </c>
      <c r="N3032" s="9">
        <v>45428</v>
      </c>
      <c r="O3032" s="7">
        <v>45428</v>
      </c>
      <c r="P3032" s="9"/>
      <c r="Q3032" s="9"/>
      <c r="R3032" s="9" t="s">
        <v>93</v>
      </c>
      <c r="S3032" s="16" t="s">
        <v>35</v>
      </c>
      <c r="T3032" s="16" t="s">
        <v>35</v>
      </c>
      <c r="U3032" s="16"/>
      <c r="V3032" s="16"/>
      <c r="W3032" s="16" t="s">
        <v>96</v>
      </c>
      <c r="X3032" s="16" t="s">
        <v>38</v>
      </c>
      <c r="Y3032">
        <v>3</v>
      </c>
      <c r="Z3032">
        <v>5</v>
      </c>
      <c r="AA3032">
        <v>1.5</v>
      </c>
      <c r="AB3032">
        <v>6</v>
      </c>
      <c r="AC3032">
        <v>0.5</v>
      </c>
      <c r="AD3032">
        <v>3</v>
      </c>
      <c r="AE3032" t="s">
        <v>4713</v>
      </c>
    </row>
    <row r="3033" spans="1:31" x14ac:dyDescent="0.25">
      <c r="A3033" s="16" t="s">
        <v>23</v>
      </c>
      <c r="B3033" s="16" t="s">
        <v>39</v>
      </c>
      <c r="C3033" s="16" t="s">
        <v>856</v>
      </c>
      <c r="D3033" s="16" t="s">
        <v>26</v>
      </c>
      <c r="E3033" s="16" t="s">
        <v>41</v>
      </c>
      <c r="F3033" s="16" t="s">
        <v>349</v>
      </c>
      <c r="G3033" s="16" t="s">
        <v>2909</v>
      </c>
      <c r="H3033" s="16" t="s">
        <v>31</v>
      </c>
      <c r="I3033" s="16" t="s">
        <v>31</v>
      </c>
      <c r="J3033" s="16" t="s">
        <v>237</v>
      </c>
      <c r="K3033" s="16" t="s">
        <v>114</v>
      </c>
      <c r="L3033" s="9"/>
      <c r="M3033" s="9">
        <v>45428</v>
      </c>
      <c r="N3033" s="9">
        <v>45428</v>
      </c>
      <c r="O3033" s="7">
        <v>45428</v>
      </c>
      <c r="P3033" s="9"/>
      <c r="Q3033" s="9"/>
      <c r="R3033" s="9" t="s">
        <v>93</v>
      </c>
      <c r="S3033" s="16" t="s">
        <v>35</v>
      </c>
      <c r="T3033" s="16" t="s">
        <v>35</v>
      </c>
      <c r="U3033" s="16"/>
      <c r="V3033" s="16"/>
      <c r="W3033" s="16" t="s">
        <v>96</v>
      </c>
      <c r="X3033" s="16" t="s">
        <v>38</v>
      </c>
      <c r="Y3033">
        <v>3</v>
      </c>
      <c r="Z3033">
        <v>5</v>
      </c>
      <c r="AA3033">
        <v>1.5</v>
      </c>
      <c r="AB3033">
        <v>6</v>
      </c>
      <c r="AC3033">
        <v>0.5</v>
      </c>
      <c r="AD3033">
        <v>3</v>
      </c>
      <c r="AE3033" t="s">
        <v>4275</v>
      </c>
    </row>
    <row r="3034" spans="1:31" x14ac:dyDescent="0.25">
      <c r="A3034" s="16" t="s">
        <v>23</v>
      </c>
      <c r="B3034" s="16" t="s">
        <v>39</v>
      </c>
      <c r="C3034" s="16" t="s">
        <v>856</v>
      </c>
      <c r="D3034" s="16" t="s">
        <v>3139</v>
      </c>
      <c r="E3034" s="16" t="s">
        <v>27</v>
      </c>
      <c r="F3034" s="16" t="s">
        <v>349</v>
      </c>
      <c r="G3034" s="16" t="s">
        <v>2912</v>
      </c>
      <c r="H3034" s="16" t="s">
        <v>30</v>
      </c>
      <c r="I3034" s="16" t="s">
        <v>31</v>
      </c>
      <c r="J3034" s="16" t="s">
        <v>237</v>
      </c>
      <c r="K3034" s="16" t="s">
        <v>47</v>
      </c>
      <c r="L3034" s="9"/>
      <c r="M3034" s="9">
        <v>45528</v>
      </c>
      <c r="N3034" s="9">
        <v>45528</v>
      </c>
      <c r="O3034" s="7">
        <v>45528</v>
      </c>
      <c r="P3034" s="9"/>
      <c r="Q3034" s="9"/>
      <c r="R3034" s="9" t="s">
        <v>93</v>
      </c>
      <c r="S3034" s="16" t="s">
        <v>35</v>
      </c>
      <c r="T3034" s="16" t="s">
        <v>35</v>
      </c>
      <c r="U3034" s="16"/>
      <c r="V3034" s="16"/>
      <c r="W3034" s="16" t="s">
        <v>96</v>
      </c>
      <c r="X3034" s="16" t="s">
        <v>38</v>
      </c>
      <c r="Y3034">
        <v>3</v>
      </c>
      <c r="Z3034">
        <v>3</v>
      </c>
      <c r="AA3034">
        <v>0.9</v>
      </c>
      <c r="AB3034">
        <v>2</v>
      </c>
      <c r="AC3034">
        <v>0.16666666666666666</v>
      </c>
      <c r="AD3034">
        <v>2</v>
      </c>
      <c r="AE3034" t="s">
        <v>3762</v>
      </c>
    </row>
    <row r="3035" spans="1:31" x14ac:dyDescent="0.25">
      <c r="A3035" s="16" t="s">
        <v>23</v>
      </c>
      <c r="B3035" s="16" t="s">
        <v>39</v>
      </c>
      <c r="C3035" s="16" t="s">
        <v>856</v>
      </c>
      <c r="D3035" s="16" t="s">
        <v>3139</v>
      </c>
      <c r="E3035" s="16" t="s">
        <v>27</v>
      </c>
      <c r="F3035" s="16" t="s">
        <v>349</v>
      </c>
      <c r="G3035" s="16" t="s">
        <v>2912</v>
      </c>
      <c r="H3035" s="16" t="s">
        <v>30</v>
      </c>
      <c r="I3035" s="16" t="s">
        <v>31</v>
      </c>
      <c r="J3035" s="16" t="s">
        <v>237</v>
      </c>
      <c r="K3035" s="16" t="s">
        <v>191</v>
      </c>
      <c r="L3035" s="9"/>
      <c r="M3035" s="9">
        <v>45528</v>
      </c>
      <c r="N3035" s="9">
        <v>45528</v>
      </c>
      <c r="O3035" s="7">
        <v>45528</v>
      </c>
      <c r="P3035" s="9"/>
      <c r="Q3035" s="9"/>
      <c r="R3035" s="9" t="s">
        <v>93</v>
      </c>
      <c r="S3035" s="16" t="s">
        <v>35</v>
      </c>
      <c r="T3035" s="16" t="s">
        <v>35</v>
      </c>
      <c r="U3035" s="16"/>
      <c r="V3035" s="16"/>
      <c r="W3035" s="16" t="s">
        <v>96</v>
      </c>
      <c r="X3035" s="16" t="s">
        <v>38</v>
      </c>
      <c r="Y3035">
        <v>3</v>
      </c>
      <c r="Z3035">
        <v>3</v>
      </c>
      <c r="AA3035">
        <v>0.9</v>
      </c>
      <c r="AB3035">
        <v>2</v>
      </c>
      <c r="AC3035">
        <v>0.16666666666666666</v>
      </c>
      <c r="AD3035">
        <v>2</v>
      </c>
      <c r="AE3035" t="s">
        <v>4276</v>
      </c>
    </row>
    <row r="3036" spans="1:31" x14ac:dyDescent="0.25">
      <c r="A3036" s="16" t="s">
        <v>23</v>
      </c>
      <c r="B3036" s="16" t="s">
        <v>39</v>
      </c>
      <c r="C3036" s="16" t="s">
        <v>856</v>
      </c>
      <c r="D3036" s="16" t="s">
        <v>3139</v>
      </c>
      <c r="E3036" s="16" t="s">
        <v>27</v>
      </c>
      <c r="F3036" s="16" t="s">
        <v>349</v>
      </c>
      <c r="G3036" s="16" t="s">
        <v>2912</v>
      </c>
      <c r="H3036" s="16" t="s">
        <v>30</v>
      </c>
      <c r="I3036" s="16" t="s">
        <v>31</v>
      </c>
      <c r="J3036" s="16" t="s">
        <v>237</v>
      </c>
      <c r="K3036" s="16" t="s">
        <v>221</v>
      </c>
      <c r="L3036" s="9"/>
      <c r="M3036" s="9">
        <v>45528</v>
      </c>
      <c r="N3036" s="9">
        <v>45528</v>
      </c>
      <c r="O3036" s="7">
        <v>45528</v>
      </c>
      <c r="P3036" s="9"/>
      <c r="Q3036" s="9"/>
      <c r="R3036" s="9" t="s">
        <v>93</v>
      </c>
      <c r="S3036" s="16" t="s">
        <v>35</v>
      </c>
      <c r="T3036" s="16" t="s">
        <v>35</v>
      </c>
      <c r="U3036" s="16"/>
      <c r="V3036" s="16"/>
      <c r="W3036" s="16" t="s">
        <v>96</v>
      </c>
      <c r="X3036" s="16" t="s">
        <v>38</v>
      </c>
      <c r="Y3036">
        <v>3</v>
      </c>
      <c r="Z3036">
        <v>3</v>
      </c>
      <c r="AA3036">
        <v>0.9</v>
      </c>
      <c r="AB3036">
        <v>2</v>
      </c>
      <c r="AC3036">
        <v>0.16666666666666666</v>
      </c>
      <c r="AD3036">
        <v>2</v>
      </c>
      <c r="AE3036" t="s">
        <v>4005</v>
      </c>
    </row>
    <row r="3037" spans="1:31" x14ac:dyDescent="0.25">
      <c r="A3037" s="16" t="s">
        <v>23</v>
      </c>
      <c r="B3037" s="16" t="s">
        <v>39</v>
      </c>
      <c r="C3037" s="16" t="s">
        <v>856</v>
      </c>
      <c r="D3037" s="16" t="s">
        <v>3139</v>
      </c>
      <c r="E3037" s="16" t="s">
        <v>27</v>
      </c>
      <c r="F3037" s="16" t="s">
        <v>349</v>
      </c>
      <c r="G3037" s="16" t="s">
        <v>2912</v>
      </c>
      <c r="H3037" s="16" t="s">
        <v>30</v>
      </c>
      <c r="I3037" s="16" t="s">
        <v>31</v>
      </c>
      <c r="J3037" s="16" t="s">
        <v>237</v>
      </c>
      <c r="K3037" s="16" t="s">
        <v>114</v>
      </c>
      <c r="L3037" s="9"/>
      <c r="M3037" s="9">
        <v>45528</v>
      </c>
      <c r="N3037" s="9">
        <v>45528</v>
      </c>
      <c r="O3037" s="7">
        <v>45528</v>
      </c>
      <c r="P3037" s="9"/>
      <c r="Q3037" s="9"/>
      <c r="R3037" s="9" t="s">
        <v>93</v>
      </c>
      <c r="S3037" s="16" t="s">
        <v>35</v>
      </c>
      <c r="T3037" s="16" t="s">
        <v>35</v>
      </c>
      <c r="U3037" s="16"/>
      <c r="V3037" s="16"/>
      <c r="W3037" s="16" t="s">
        <v>96</v>
      </c>
      <c r="X3037" s="16" t="s">
        <v>38</v>
      </c>
      <c r="Y3037">
        <v>3</v>
      </c>
      <c r="Z3037">
        <v>3</v>
      </c>
      <c r="AA3037">
        <v>0.9</v>
      </c>
      <c r="AB3037">
        <v>2</v>
      </c>
      <c r="AC3037">
        <v>0.16666666666666666</v>
      </c>
      <c r="AD3037">
        <v>2</v>
      </c>
      <c r="AE3037" t="s">
        <v>4006</v>
      </c>
    </row>
    <row r="3038" spans="1:31" x14ac:dyDescent="0.25">
      <c r="A3038" s="16" t="s">
        <v>23</v>
      </c>
      <c r="B3038" s="16" t="s">
        <v>39</v>
      </c>
      <c r="C3038" s="16" t="s">
        <v>857</v>
      </c>
      <c r="D3038" s="16" t="s">
        <v>26</v>
      </c>
      <c r="E3038" s="16" t="s">
        <v>41</v>
      </c>
      <c r="F3038" s="16" t="s">
        <v>28</v>
      </c>
      <c r="G3038" s="16" t="s">
        <v>69</v>
      </c>
      <c r="H3038" s="16" t="s">
        <v>70</v>
      </c>
      <c r="I3038" s="16" t="s">
        <v>70</v>
      </c>
      <c r="J3038" s="16" t="s">
        <v>429</v>
      </c>
      <c r="K3038" s="16" t="s">
        <v>666</v>
      </c>
      <c r="L3038" s="9"/>
      <c r="M3038" s="9"/>
      <c r="N3038" s="9">
        <v>45028</v>
      </c>
      <c r="O3038" s="7">
        <v>45028</v>
      </c>
      <c r="P3038" s="9">
        <v>45028</v>
      </c>
      <c r="Q3038" s="9">
        <v>44655</v>
      </c>
      <c r="R3038" s="9" t="s">
        <v>34</v>
      </c>
      <c r="S3038" s="16" t="s">
        <v>94</v>
      </c>
      <c r="T3038" s="16" t="s">
        <v>94</v>
      </c>
      <c r="U3038" s="16"/>
      <c r="V3038" s="16"/>
      <c r="W3038" s="16" t="s">
        <v>488</v>
      </c>
      <c r="X3038" s="16" t="s">
        <v>38</v>
      </c>
      <c r="Y3038">
        <v>5</v>
      </c>
      <c r="Z3038">
        <v>5</v>
      </c>
      <c r="AA3038">
        <v>2.5</v>
      </c>
      <c r="AB3038">
        <v>6</v>
      </c>
      <c r="AC3038">
        <v>0.5</v>
      </c>
      <c r="AD3038">
        <v>4</v>
      </c>
      <c r="AE3038" t="s">
        <v>1998</v>
      </c>
    </row>
    <row r="3039" spans="1:31" x14ac:dyDescent="0.25">
      <c r="A3039" s="16" t="s">
        <v>23</v>
      </c>
      <c r="B3039" s="16" t="s">
        <v>3143</v>
      </c>
      <c r="C3039" s="16" t="s">
        <v>857</v>
      </c>
      <c r="D3039" s="16" t="s">
        <v>26</v>
      </c>
      <c r="E3039" s="16" t="s">
        <v>41</v>
      </c>
      <c r="F3039" s="16" t="s">
        <v>349</v>
      </c>
      <c r="G3039" s="16" t="s">
        <v>3156</v>
      </c>
      <c r="H3039" s="16" t="s">
        <v>70</v>
      </c>
      <c r="I3039" s="16" t="s">
        <v>70</v>
      </c>
      <c r="J3039" s="16" t="s">
        <v>429</v>
      </c>
      <c r="K3039" s="16" t="s">
        <v>666</v>
      </c>
      <c r="L3039" s="9"/>
      <c r="M3039" s="9">
        <v>45393</v>
      </c>
      <c r="N3039" s="9">
        <v>45393</v>
      </c>
      <c r="O3039" s="7">
        <v>45393</v>
      </c>
      <c r="P3039" s="9"/>
      <c r="Q3039" s="9"/>
      <c r="R3039" s="9" t="s">
        <v>93</v>
      </c>
      <c r="S3039" s="16" t="s">
        <v>94</v>
      </c>
      <c r="T3039" s="16" t="s">
        <v>94</v>
      </c>
      <c r="U3039" s="16"/>
      <c r="V3039" s="16"/>
      <c r="W3039" s="16" t="s">
        <v>488</v>
      </c>
      <c r="X3039" s="16" t="s">
        <v>38</v>
      </c>
      <c r="Y3039">
        <v>5</v>
      </c>
      <c r="Z3039">
        <v>5</v>
      </c>
      <c r="AA3039">
        <v>2.5</v>
      </c>
      <c r="AB3039">
        <v>6</v>
      </c>
      <c r="AC3039">
        <v>0.5</v>
      </c>
      <c r="AD3039">
        <v>4</v>
      </c>
      <c r="AE3039" t="s">
        <v>4277</v>
      </c>
    </row>
    <row r="3040" spans="1:31" x14ac:dyDescent="0.25">
      <c r="A3040" s="16" t="s">
        <v>23</v>
      </c>
      <c r="B3040" s="16" t="s">
        <v>39</v>
      </c>
      <c r="C3040" s="16" t="s">
        <v>858</v>
      </c>
      <c r="D3040" s="16" t="s">
        <v>26</v>
      </c>
      <c r="E3040" s="16" t="s">
        <v>41</v>
      </c>
      <c r="F3040" s="16" t="s">
        <v>28</v>
      </c>
      <c r="G3040" s="16" t="s">
        <v>42</v>
      </c>
      <c r="H3040" s="16" t="s">
        <v>150</v>
      </c>
      <c r="I3040" s="16" t="s">
        <v>43</v>
      </c>
      <c r="J3040" s="16" t="s">
        <v>299</v>
      </c>
      <c r="K3040" s="16" t="s">
        <v>217</v>
      </c>
      <c r="L3040" s="9">
        <v>45071</v>
      </c>
      <c r="M3040" s="9">
        <v>45071</v>
      </c>
      <c r="N3040" s="9">
        <v>45071</v>
      </c>
      <c r="O3040" s="7">
        <v>45071</v>
      </c>
      <c r="P3040" s="9"/>
      <c r="Q3040" s="9">
        <v>44705</v>
      </c>
      <c r="R3040" s="9" t="s">
        <v>34</v>
      </c>
      <c r="S3040" s="16" t="s">
        <v>35</v>
      </c>
      <c r="T3040" s="16" t="s">
        <v>36</v>
      </c>
      <c r="U3040" s="16"/>
      <c r="V3040" s="16"/>
      <c r="W3040" s="16" t="s">
        <v>96</v>
      </c>
      <c r="X3040" s="16" t="s">
        <v>55</v>
      </c>
      <c r="Y3040">
        <v>5</v>
      </c>
      <c r="Z3040">
        <v>5</v>
      </c>
      <c r="AA3040">
        <v>2.5</v>
      </c>
      <c r="AB3040">
        <v>6</v>
      </c>
      <c r="AC3040">
        <v>0.5</v>
      </c>
      <c r="AD3040">
        <v>4</v>
      </c>
      <c r="AE3040" t="s">
        <v>2330</v>
      </c>
    </row>
    <row r="3041" spans="1:31" x14ac:dyDescent="0.25">
      <c r="A3041" s="16" t="s">
        <v>23</v>
      </c>
      <c r="B3041" s="16" t="s">
        <v>39</v>
      </c>
      <c r="C3041" s="16" t="s">
        <v>858</v>
      </c>
      <c r="D3041" s="16" t="s">
        <v>26</v>
      </c>
      <c r="E3041" s="16" t="s">
        <v>41</v>
      </c>
      <c r="F3041" s="16" t="s">
        <v>28</v>
      </c>
      <c r="G3041" s="16" t="s">
        <v>42</v>
      </c>
      <c r="H3041" s="16" t="s">
        <v>43</v>
      </c>
      <c r="I3041" s="16" t="s">
        <v>43</v>
      </c>
      <c r="J3041" s="16" t="s">
        <v>299</v>
      </c>
      <c r="K3041" s="16" t="s">
        <v>305</v>
      </c>
      <c r="L3041" s="9"/>
      <c r="M3041" s="9">
        <v>44992</v>
      </c>
      <c r="N3041" s="9">
        <v>44992</v>
      </c>
      <c r="O3041" s="7">
        <v>44992</v>
      </c>
      <c r="P3041" s="9">
        <v>44992</v>
      </c>
      <c r="Q3041" s="9">
        <v>44992</v>
      </c>
      <c r="R3041" s="9" t="s">
        <v>34</v>
      </c>
      <c r="S3041" s="16" t="s">
        <v>35</v>
      </c>
      <c r="T3041" s="16" t="s">
        <v>36</v>
      </c>
      <c r="U3041" s="16"/>
      <c r="V3041" s="16"/>
      <c r="W3041" s="16" t="s">
        <v>96</v>
      </c>
      <c r="X3041" s="16" t="s">
        <v>55</v>
      </c>
      <c r="Y3041">
        <v>5</v>
      </c>
      <c r="Z3041">
        <v>5</v>
      </c>
      <c r="AA3041">
        <v>2.5</v>
      </c>
      <c r="AB3041">
        <v>6</v>
      </c>
      <c r="AC3041">
        <v>0.5</v>
      </c>
      <c r="AD3041">
        <v>4</v>
      </c>
      <c r="AE3041" t="s">
        <v>2318</v>
      </c>
    </row>
    <row r="3042" spans="1:31" x14ac:dyDescent="0.25">
      <c r="A3042" s="16" t="s">
        <v>23</v>
      </c>
      <c r="B3042" s="16" t="s">
        <v>39</v>
      </c>
      <c r="C3042" s="16" t="s">
        <v>858</v>
      </c>
      <c r="D3042" s="16" t="s">
        <v>26</v>
      </c>
      <c r="E3042" s="16" t="s">
        <v>41</v>
      </c>
      <c r="F3042" s="16" t="s">
        <v>28</v>
      </c>
      <c r="G3042" s="16" t="s">
        <v>42</v>
      </c>
      <c r="H3042" s="16" t="s">
        <v>43</v>
      </c>
      <c r="I3042" s="16" t="s">
        <v>43</v>
      </c>
      <c r="J3042" s="16" t="s">
        <v>299</v>
      </c>
      <c r="K3042" s="16" t="s">
        <v>53</v>
      </c>
      <c r="L3042" s="9"/>
      <c r="M3042" s="9">
        <v>44960</v>
      </c>
      <c r="N3042" s="9">
        <v>44960</v>
      </c>
      <c r="O3042" s="7">
        <v>44960</v>
      </c>
      <c r="P3042" s="9">
        <v>44960</v>
      </c>
      <c r="Q3042" s="9">
        <v>44960</v>
      </c>
      <c r="R3042" s="9" t="s">
        <v>34</v>
      </c>
      <c r="S3042" s="16" t="s">
        <v>35</v>
      </c>
      <c r="T3042" s="16" t="s">
        <v>36</v>
      </c>
      <c r="U3042" s="16"/>
      <c r="V3042" s="16"/>
      <c r="W3042" s="16" t="s">
        <v>96</v>
      </c>
      <c r="X3042" s="16" t="s">
        <v>55</v>
      </c>
      <c r="Y3042">
        <v>5</v>
      </c>
      <c r="Z3042">
        <v>5</v>
      </c>
      <c r="AA3042">
        <v>2.5</v>
      </c>
      <c r="AB3042">
        <v>6</v>
      </c>
      <c r="AC3042">
        <v>0.5</v>
      </c>
      <c r="AD3042">
        <v>4</v>
      </c>
      <c r="AE3042" t="s">
        <v>2319</v>
      </c>
    </row>
    <row r="3043" spans="1:31" x14ac:dyDescent="0.25">
      <c r="A3043" s="16" t="s">
        <v>23</v>
      </c>
      <c r="B3043" s="16" t="s">
        <v>39</v>
      </c>
      <c r="C3043" s="16" t="s">
        <v>858</v>
      </c>
      <c r="D3043" s="16" t="s">
        <v>26</v>
      </c>
      <c r="E3043" s="16" t="s">
        <v>41</v>
      </c>
      <c r="F3043" s="16" t="s">
        <v>28</v>
      </c>
      <c r="G3043" s="16" t="s">
        <v>42</v>
      </c>
      <c r="H3043" s="16" t="s">
        <v>43</v>
      </c>
      <c r="I3043" s="16" t="s">
        <v>43</v>
      </c>
      <c r="J3043" s="16" t="s">
        <v>299</v>
      </c>
      <c r="K3043" s="16" t="s">
        <v>108</v>
      </c>
      <c r="L3043" s="9"/>
      <c r="M3043" s="9">
        <v>44932</v>
      </c>
      <c r="N3043" s="9">
        <v>44932</v>
      </c>
      <c r="O3043" s="7">
        <v>44932</v>
      </c>
      <c r="P3043" s="9">
        <v>44932</v>
      </c>
      <c r="Q3043" s="9">
        <v>44932</v>
      </c>
      <c r="R3043" s="9" t="s">
        <v>34</v>
      </c>
      <c r="S3043" s="16" t="s">
        <v>35</v>
      </c>
      <c r="T3043" s="16" t="s">
        <v>36</v>
      </c>
      <c r="U3043" s="16"/>
      <c r="V3043" s="16"/>
      <c r="W3043" s="16" t="s">
        <v>96</v>
      </c>
      <c r="X3043" s="16" t="s">
        <v>55</v>
      </c>
      <c r="Y3043">
        <v>5</v>
      </c>
      <c r="Z3043">
        <v>5</v>
      </c>
      <c r="AA3043">
        <v>2.5</v>
      </c>
      <c r="AB3043">
        <v>6</v>
      </c>
      <c r="AC3043">
        <v>0.5</v>
      </c>
      <c r="AD3043">
        <v>4</v>
      </c>
      <c r="AE3043" t="s">
        <v>1766</v>
      </c>
    </row>
    <row r="3044" spans="1:31" x14ac:dyDescent="0.25">
      <c r="A3044" s="16" t="s">
        <v>23</v>
      </c>
      <c r="B3044" s="16" t="s">
        <v>39</v>
      </c>
      <c r="C3044" s="16" t="s">
        <v>858</v>
      </c>
      <c r="D3044" s="16" t="s">
        <v>26</v>
      </c>
      <c r="E3044" s="16" t="s">
        <v>41</v>
      </c>
      <c r="F3044" s="16" t="s">
        <v>28</v>
      </c>
      <c r="G3044" s="16" t="s">
        <v>42</v>
      </c>
      <c r="H3044" s="16" t="s">
        <v>43</v>
      </c>
      <c r="I3044" s="16" t="s">
        <v>43</v>
      </c>
      <c r="J3044" s="16" t="s">
        <v>299</v>
      </c>
      <c r="K3044" s="16" t="s">
        <v>196</v>
      </c>
      <c r="L3044" s="9"/>
      <c r="M3044" s="9">
        <v>44932</v>
      </c>
      <c r="N3044" s="9">
        <v>44932</v>
      </c>
      <c r="O3044" s="7">
        <v>44932</v>
      </c>
      <c r="P3044" s="9">
        <v>44932</v>
      </c>
      <c r="Q3044" s="9">
        <v>44932</v>
      </c>
      <c r="R3044" s="9" t="s">
        <v>34</v>
      </c>
      <c r="S3044" s="16" t="s">
        <v>35</v>
      </c>
      <c r="T3044" s="16" t="s">
        <v>36</v>
      </c>
      <c r="U3044" s="16"/>
      <c r="V3044" s="16"/>
      <c r="W3044" s="16" t="s">
        <v>96</v>
      </c>
      <c r="X3044" s="16" t="s">
        <v>55</v>
      </c>
      <c r="Y3044">
        <v>5</v>
      </c>
      <c r="Z3044">
        <v>5</v>
      </c>
      <c r="AA3044">
        <v>2.5</v>
      </c>
      <c r="AB3044">
        <v>6</v>
      </c>
      <c r="AC3044">
        <v>0.5</v>
      </c>
      <c r="AD3044">
        <v>4</v>
      </c>
      <c r="AE3044" t="s">
        <v>2320</v>
      </c>
    </row>
    <row r="3045" spans="1:31" x14ac:dyDescent="0.25">
      <c r="A3045" s="16" t="s">
        <v>23</v>
      </c>
      <c r="B3045" s="16" t="s">
        <v>39</v>
      </c>
      <c r="C3045" s="16" t="s">
        <v>858</v>
      </c>
      <c r="D3045" s="16" t="s">
        <v>26</v>
      </c>
      <c r="E3045" s="16" t="s">
        <v>41</v>
      </c>
      <c r="F3045" s="16" t="s">
        <v>28</v>
      </c>
      <c r="G3045" s="16" t="s">
        <v>42</v>
      </c>
      <c r="H3045" s="16" t="s">
        <v>43</v>
      </c>
      <c r="I3045" s="16" t="s">
        <v>43</v>
      </c>
      <c r="J3045" s="16" t="s">
        <v>299</v>
      </c>
      <c r="K3045" s="16" t="s">
        <v>168</v>
      </c>
      <c r="L3045" s="9"/>
      <c r="M3045" s="9">
        <v>44792</v>
      </c>
      <c r="N3045" s="9">
        <v>44792</v>
      </c>
      <c r="O3045" s="7">
        <v>44792</v>
      </c>
      <c r="P3045" s="9"/>
      <c r="Q3045" s="9">
        <v>44792</v>
      </c>
      <c r="R3045" s="9" t="s">
        <v>34</v>
      </c>
      <c r="S3045" s="16" t="s">
        <v>35</v>
      </c>
      <c r="T3045" s="16" t="s">
        <v>36</v>
      </c>
      <c r="U3045" s="16"/>
      <c r="V3045" s="16"/>
      <c r="W3045" s="16" t="s">
        <v>96</v>
      </c>
      <c r="X3045" s="16" t="s">
        <v>55</v>
      </c>
      <c r="Y3045">
        <v>5</v>
      </c>
      <c r="Z3045">
        <v>5</v>
      </c>
      <c r="AA3045">
        <v>2.5</v>
      </c>
      <c r="AB3045">
        <v>6</v>
      </c>
      <c r="AC3045">
        <v>0.5</v>
      </c>
      <c r="AD3045">
        <v>4</v>
      </c>
      <c r="AE3045" t="s">
        <v>2321</v>
      </c>
    </row>
    <row r="3046" spans="1:31" x14ac:dyDescent="0.25">
      <c r="A3046" s="16" t="s">
        <v>23</v>
      </c>
      <c r="B3046" s="16" t="s">
        <v>39</v>
      </c>
      <c r="C3046" s="16" t="s">
        <v>858</v>
      </c>
      <c r="D3046" s="16" t="s">
        <v>26</v>
      </c>
      <c r="E3046" s="16" t="s">
        <v>41</v>
      </c>
      <c r="F3046" s="16" t="s">
        <v>28</v>
      </c>
      <c r="G3046" s="16" t="s">
        <v>42</v>
      </c>
      <c r="H3046" s="16" t="s">
        <v>43</v>
      </c>
      <c r="I3046" s="16" t="s">
        <v>43</v>
      </c>
      <c r="J3046" s="16" t="s">
        <v>299</v>
      </c>
      <c r="K3046" s="16" t="s">
        <v>491</v>
      </c>
      <c r="L3046" s="9"/>
      <c r="M3046" s="9">
        <v>44792</v>
      </c>
      <c r="N3046" s="9">
        <v>44792</v>
      </c>
      <c r="O3046" s="7">
        <v>44792</v>
      </c>
      <c r="P3046" s="9"/>
      <c r="Q3046" s="9">
        <v>44792</v>
      </c>
      <c r="R3046" s="9" t="s">
        <v>34</v>
      </c>
      <c r="S3046" s="16" t="s">
        <v>35</v>
      </c>
      <c r="T3046" s="16" t="s">
        <v>36</v>
      </c>
      <c r="U3046" s="16"/>
      <c r="V3046" s="16"/>
      <c r="W3046" s="16" t="s">
        <v>96</v>
      </c>
      <c r="X3046" s="16" t="s">
        <v>55</v>
      </c>
      <c r="Y3046">
        <v>5</v>
      </c>
      <c r="Z3046">
        <v>5</v>
      </c>
      <c r="AA3046">
        <v>2.5</v>
      </c>
      <c r="AB3046">
        <v>6</v>
      </c>
      <c r="AC3046">
        <v>0.5</v>
      </c>
      <c r="AD3046">
        <v>4</v>
      </c>
      <c r="AE3046" t="s">
        <v>2322</v>
      </c>
    </row>
    <row r="3047" spans="1:31" x14ac:dyDescent="0.25">
      <c r="A3047" s="16" t="s">
        <v>23</v>
      </c>
      <c r="B3047" s="16" t="s">
        <v>39</v>
      </c>
      <c r="C3047" s="16" t="s">
        <v>858</v>
      </c>
      <c r="D3047" s="16" t="s">
        <v>26</v>
      </c>
      <c r="E3047" s="16" t="s">
        <v>41</v>
      </c>
      <c r="F3047" s="16" t="s">
        <v>28</v>
      </c>
      <c r="G3047" s="16" t="s">
        <v>42</v>
      </c>
      <c r="H3047" s="16" t="s">
        <v>43</v>
      </c>
      <c r="I3047" s="16" t="s">
        <v>43</v>
      </c>
      <c r="J3047" s="16" t="s">
        <v>299</v>
      </c>
      <c r="K3047" s="16" t="s">
        <v>64</v>
      </c>
      <c r="L3047" s="9"/>
      <c r="M3047" s="9">
        <v>44845</v>
      </c>
      <c r="N3047" s="9">
        <v>44845</v>
      </c>
      <c r="O3047" s="7">
        <v>44845</v>
      </c>
      <c r="P3047" s="9"/>
      <c r="Q3047" s="9"/>
      <c r="R3047" s="9" t="s">
        <v>34</v>
      </c>
      <c r="S3047" s="16" t="s">
        <v>35</v>
      </c>
      <c r="T3047" s="16" t="s">
        <v>36</v>
      </c>
      <c r="U3047" s="16"/>
      <c r="V3047" s="16"/>
      <c r="W3047" s="16" t="s">
        <v>96</v>
      </c>
      <c r="X3047" s="16" t="s">
        <v>55</v>
      </c>
      <c r="Y3047">
        <v>5</v>
      </c>
      <c r="Z3047">
        <v>5</v>
      </c>
      <c r="AA3047">
        <v>2.5</v>
      </c>
      <c r="AB3047">
        <v>6</v>
      </c>
      <c r="AC3047">
        <v>0.5</v>
      </c>
      <c r="AD3047">
        <v>4</v>
      </c>
      <c r="AE3047" t="s">
        <v>2323</v>
      </c>
    </row>
    <row r="3048" spans="1:31" x14ac:dyDescent="0.25">
      <c r="A3048" s="16" t="s">
        <v>23</v>
      </c>
      <c r="B3048" s="16" t="s">
        <v>39</v>
      </c>
      <c r="C3048" s="16" t="s">
        <v>858</v>
      </c>
      <c r="D3048" s="16" t="s">
        <v>26</v>
      </c>
      <c r="E3048" s="16" t="s">
        <v>41</v>
      </c>
      <c r="F3048" s="16" t="s">
        <v>28</v>
      </c>
      <c r="G3048" s="16" t="s">
        <v>42</v>
      </c>
      <c r="H3048" s="16" t="s">
        <v>43</v>
      </c>
      <c r="I3048" s="16" t="s">
        <v>43</v>
      </c>
      <c r="J3048" s="16" t="s">
        <v>299</v>
      </c>
      <c r="K3048" s="16" t="s">
        <v>112</v>
      </c>
      <c r="L3048" s="9"/>
      <c r="M3048" s="9">
        <v>44845</v>
      </c>
      <c r="N3048" s="9">
        <v>44845</v>
      </c>
      <c r="O3048" s="7">
        <v>44845</v>
      </c>
      <c r="P3048" s="9"/>
      <c r="Q3048" s="9"/>
      <c r="R3048" s="9" t="s">
        <v>34</v>
      </c>
      <c r="S3048" s="16" t="s">
        <v>35</v>
      </c>
      <c r="T3048" s="16" t="s">
        <v>36</v>
      </c>
      <c r="U3048" s="16"/>
      <c r="V3048" s="16"/>
      <c r="W3048" s="16" t="s">
        <v>96</v>
      </c>
      <c r="X3048" s="16" t="s">
        <v>55</v>
      </c>
      <c r="Y3048">
        <v>5</v>
      </c>
      <c r="Z3048">
        <v>5</v>
      </c>
      <c r="AA3048">
        <v>2.5</v>
      </c>
      <c r="AB3048">
        <v>6</v>
      </c>
      <c r="AC3048">
        <v>0.5</v>
      </c>
      <c r="AD3048">
        <v>4</v>
      </c>
      <c r="AE3048" t="s">
        <v>2324</v>
      </c>
    </row>
    <row r="3049" spans="1:31" x14ac:dyDescent="0.25">
      <c r="A3049" s="16" t="s">
        <v>23</v>
      </c>
      <c r="B3049" s="16" t="s">
        <v>39</v>
      </c>
      <c r="C3049" s="16" t="s">
        <v>858</v>
      </c>
      <c r="D3049" s="16" t="s">
        <v>26</v>
      </c>
      <c r="E3049" s="16" t="s">
        <v>41</v>
      </c>
      <c r="F3049" s="16" t="s">
        <v>28</v>
      </c>
      <c r="G3049" s="16" t="s">
        <v>42</v>
      </c>
      <c r="H3049" s="16" t="s">
        <v>43</v>
      </c>
      <c r="I3049" s="16" t="s">
        <v>43</v>
      </c>
      <c r="J3049" s="16" t="s">
        <v>299</v>
      </c>
      <c r="K3049" s="16" t="s">
        <v>181</v>
      </c>
      <c r="L3049" s="9"/>
      <c r="M3049" s="9">
        <v>44932</v>
      </c>
      <c r="N3049" s="9">
        <v>44932</v>
      </c>
      <c r="O3049" s="7">
        <v>44932</v>
      </c>
      <c r="P3049" s="9">
        <v>44932</v>
      </c>
      <c r="Q3049" s="9">
        <v>44932</v>
      </c>
      <c r="R3049" s="9" t="s">
        <v>34</v>
      </c>
      <c r="S3049" s="16" t="s">
        <v>35</v>
      </c>
      <c r="T3049" s="16" t="s">
        <v>36</v>
      </c>
      <c r="U3049" s="16"/>
      <c r="V3049" s="16"/>
      <c r="W3049" s="16" t="s">
        <v>96</v>
      </c>
      <c r="X3049" s="16" t="s">
        <v>55</v>
      </c>
      <c r="Y3049">
        <v>5</v>
      </c>
      <c r="Z3049">
        <v>5</v>
      </c>
      <c r="AA3049">
        <v>2.5</v>
      </c>
      <c r="AB3049">
        <v>6</v>
      </c>
      <c r="AC3049">
        <v>0.5</v>
      </c>
      <c r="AD3049">
        <v>4</v>
      </c>
      <c r="AE3049" t="s">
        <v>2325</v>
      </c>
    </row>
    <row r="3050" spans="1:31" x14ac:dyDescent="0.25">
      <c r="A3050" s="16" t="s">
        <v>23</v>
      </c>
      <c r="B3050" s="16" t="s">
        <v>39</v>
      </c>
      <c r="C3050" s="16" t="s">
        <v>858</v>
      </c>
      <c r="D3050" s="16" t="s">
        <v>26</v>
      </c>
      <c r="E3050" s="16" t="s">
        <v>41</v>
      </c>
      <c r="F3050" s="16" t="s">
        <v>28</v>
      </c>
      <c r="G3050" s="16" t="s">
        <v>42</v>
      </c>
      <c r="H3050" s="16" t="s">
        <v>43</v>
      </c>
      <c r="I3050" s="16" t="s">
        <v>43</v>
      </c>
      <c r="J3050" s="16" t="s">
        <v>299</v>
      </c>
      <c r="K3050" s="16" t="s">
        <v>839</v>
      </c>
      <c r="L3050" s="9"/>
      <c r="M3050" s="9">
        <v>44792</v>
      </c>
      <c r="N3050" s="9">
        <v>44792</v>
      </c>
      <c r="O3050" s="7">
        <v>44792</v>
      </c>
      <c r="P3050" s="9"/>
      <c r="Q3050" s="9">
        <v>44792</v>
      </c>
      <c r="R3050" s="9" t="s">
        <v>34</v>
      </c>
      <c r="S3050" s="16" t="s">
        <v>35</v>
      </c>
      <c r="T3050" s="16" t="s">
        <v>36</v>
      </c>
      <c r="U3050" s="16"/>
      <c r="V3050" s="16"/>
      <c r="W3050" s="16" t="s">
        <v>96</v>
      </c>
      <c r="X3050" s="16" t="s">
        <v>55</v>
      </c>
      <c r="Y3050">
        <v>5</v>
      </c>
      <c r="Z3050">
        <v>5</v>
      </c>
      <c r="AA3050">
        <v>2.5</v>
      </c>
      <c r="AB3050">
        <v>6</v>
      </c>
      <c r="AC3050">
        <v>0.5</v>
      </c>
      <c r="AD3050">
        <v>4</v>
      </c>
      <c r="AE3050" t="s">
        <v>2326</v>
      </c>
    </row>
    <row r="3051" spans="1:31" x14ac:dyDescent="0.25">
      <c r="A3051" s="16" t="s">
        <v>23</v>
      </c>
      <c r="B3051" s="16" t="s">
        <v>39</v>
      </c>
      <c r="C3051" s="16" t="s">
        <v>858</v>
      </c>
      <c r="D3051" s="16" t="s">
        <v>26</v>
      </c>
      <c r="E3051" s="16" t="s">
        <v>41</v>
      </c>
      <c r="F3051" s="16" t="s">
        <v>28</v>
      </c>
      <c r="G3051" s="16" t="s">
        <v>42</v>
      </c>
      <c r="H3051" s="16" t="s">
        <v>43</v>
      </c>
      <c r="I3051" s="16" t="s">
        <v>43</v>
      </c>
      <c r="J3051" s="16" t="s">
        <v>299</v>
      </c>
      <c r="K3051" s="16" t="s">
        <v>57</v>
      </c>
      <c r="L3051" s="9"/>
      <c r="M3051" s="9">
        <v>44992</v>
      </c>
      <c r="N3051" s="9">
        <v>44992</v>
      </c>
      <c r="O3051" s="7">
        <v>44992</v>
      </c>
      <c r="P3051" s="9">
        <v>44992</v>
      </c>
      <c r="Q3051" s="9">
        <v>44992</v>
      </c>
      <c r="R3051" s="9" t="s">
        <v>34</v>
      </c>
      <c r="S3051" s="16" t="s">
        <v>35</v>
      </c>
      <c r="T3051" s="16" t="s">
        <v>36</v>
      </c>
      <c r="U3051" s="16"/>
      <c r="V3051" s="16"/>
      <c r="W3051" s="16" t="s">
        <v>96</v>
      </c>
      <c r="X3051" s="16" t="s">
        <v>55</v>
      </c>
      <c r="Y3051">
        <v>5</v>
      </c>
      <c r="Z3051">
        <v>5</v>
      </c>
      <c r="AA3051">
        <v>2.5</v>
      </c>
      <c r="AB3051">
        <v>6</v>
      </c>
      <c r="AC3051">
        <v>0.5</v>
      </c>
      <c r="AD3051">
        <v>4</v>
      </c>
      <c r="AE3051" t="s">
        <v>2327</v>
      </c>
    </row>
    <row r="3052" spans="1:31" x14ac:dyDescent="0.25">
      <c r="A3052" s="16" t="s">
        <v>23</v>
      </c>
      <c r="B3052" s="16" t="s">
        <v>39</v>
      </c>
      <c r="C3052" s="16" t="s">
        <v>858</v>
      </c>
      <c r="D3052" s="16" t="s">
        <v>26</v>
      </c>
      <c r="E3052" s="16" t="s">
        <v>41</v>
      </c>
      <c r="F3052" s="16" t="s">
        <v>28</v>
      </c>
      <c r="G3052" s="16" t="s">
        <v>42</v>
      </c>
      <c r="H3052" s="16" t="s">
        <v>43</v>
      </c>
      <c r="I3052" s="16" t="s">
        <v>43</v>
      </c>
      <c r="J3052" s="16" t="s">
        <v>299</v>
      </c>
      <c r="K3052" s="16" t="s">
        <v>859</v>
      </c>
      <c r="L3052" s="9"/>
      <c r="M3052" s="9">
        <v>44900</v>
      </c>
      <c r="N3052" s="9">
        <v>44900</v>
      </c>
      <c r="O3052" s="7">
        <v>44900</v>
      </c>
      <c r="P3052" s="9">
        <v>44900</v>
      </c>
      <c r="Q3052" s="9"/>
      <c r="R3052" s="9" t="s">
        <v>34</v>
      </c>
      <c r="S3052" s="16" t="s">
        <v>35</v>
      </c>
      <c r="T3052" s="16" t="s">
        <v>36</v>
      </c>
      <c r="U3052" s="16"/>
      <c r="V3052" s="16"/>
      <c r="W3052" s="16" t="s">
        <v>96</v>
      </c>
      <c r="X3052" s="16" t="s">
        <v>55</v>
      </c>
      <c r="Y3052">
        <v>5</v>
      </c>
      <c r="Z3052">
        <v>5</v>
      </c>
      <c r="AA3052">
        <v>2.5</v>
      </c>
      <c r="AB3052">
        <v>6</v>
      </c>
      <c r="AC3052">
        <v>0.5</v>
      </c>
      <c r="AD3052">
        <v>4</v>
      </c>
      <c r="AE3052" t="s">
        <v>2328</v>
      </c>
    </row>
    <row r="3053" spans="1:31" x14ac:dyDescent="0.25">
      <c r="A3053" s="16" t="s">
        <v>23</v>
      </c>
      <c r="B3053" s="16" t="s">
        <v>39</v>
      </c>
      <c r="C3053" s="16" t="s">
        <v>858</v>
      </c>
      <c r="D3053" s="16" t="s">
        <v>26</v>
      </c>
      <c r="E3053" s="16" t="s">
        <v>41</v>
      </c>
      <c r="F3053" s="16" t="s">
        <v>28</v>
      </c>
      <c r="G3053" s="16" t="s">
        <v>42</v>
      </c>
      <c r="H3053" s="16" t="s">
        <v>43</v>
      </c>
      <c r="I3053" s="16" t="s">
        <v>43</v>
      </c>
      <c r="J3053" s="16" t="s">
        <v>299</v>
      </c>
      <c r="K3053" s="16" t="s">
        <v>942</v>
      </c>
      <c r="L3053" s="9"/>
      <c r="M3053" s="9">
        <v>44873</v>
      </c>
      <c r="N3053" s="9">
        <v>44873</v>
      </c>
      <c r="O3053" s="7">
        <v>44873</v>
      </c>
      <c r="P3053" s="9"/>
      <c r="Q3053" s="9"/>
      <c r="R3053" s="9" t="s">
        <v>34</v>
      </c>
      <c r="S3053" s="16" t="s">
        <v>35</v>
      </c>
      <c r="T3053" s="16" t="s">
        <v>36</v>
      </c>
      <c r="U3053" s="16"/>
      <c r="V3053" s="16"/>
      <c r="W3053" s="16" t="s">
        <v>96</v>
      </c>
      <c r="X3053" s="16" t="s">
        <v>55</v>
      </c>
      <c r="Y3053">
        <v>5</v>
      </c>
      <c r="Z3053">
        <v>5</v>
      </c>
      <c r="AA3053">
        <v>2.5</v>
      </c>
      <c r="AB3053">
        <v>6</v>
      </c>
      <c r="AC3053">
        <v>0.5</v>
      </c>
      <c r="AD3053">
        <v>4</v>
      </c>
      <c r="AE3053" t="s">
        <v>4278</v>
      </c>
    </row>
    <row r="3054" spans="1:31" x14ac:dyDescent="0.25">
      <c r="A3054" s="16" t="s">
        <v>23</v>
      </c>
      <c r="B3054" s="16" t="s">
        <v>39</v>
      </c>
      <c r="C3054" s="16" t="s">
        <v>858</v>
      </c>
      <c r="D3054" s="16" t="s">
        <v>3139</v>
      </c>
      <c r="E3054" s="16" t="s">
        <v>240</v>
      </c>
      <c r="F3054" s="16" t="s">
        <v>28</v>
      </c>
      <c r="G3054" s="16" t="s">
        <v>512</v>
      </c>
      <c r="H3054" s="16" t="s">
        <v>1000</v>
      </c>
      <c r="I3054" s="16" t="s">
        <v>43</v>
      </c>
      <c r="J3054" s="16" t="s">
        <v>299</v>
      </c>
      <c r="K3054" s="16" t="s">
        <v>563</v>
      </c>
      <c r="L3054" s="9"/>
      <c r="M3054" s="9">
        <v>44958</v>
      </c>
      <c r="N3054" s="9">
        <v>44958</v>
      </c>
      <c r="O3054" s="7">
        <v>44958</v>
      </c>
      <c r="P3054" s="9"/>
      <c r="Q3054" s="9"/>
      <c r="R3054" s="9" t="s">
        <v>34</v>
      </c>
      <c r="S3054" s="16" t="s">
        <v>35</v>
      </c>
      <c r="T3054" s="16" t="s">
        <v>36</v>
      </c>
      <c r="U3054" s="16"/>
      <c r="V3054" s="16"/>
      <c r="W3054" s="16" t="s">
        <v>96</v>
      </c>
      <c r="X3054" s="16" t="s">
        <v>55</v>
      </c>
      <c r="Y3054">
        <v>5</v>
      </c>
      <c r="Z3054">
        <v>3</v>
      </c>
      <c r="AA3054">
        <v>1.5</v>
      </c>
      <c r="AB3054">
        <v>2</v>
      </c>
      <c r="AC3054">
        <v>0.16666666666666666</v>
      </c>
      <c r="AD3054">
        <v>2</v>
      </c>
      <c r="AE3054" t="s">
        <v>4279</v>
      </c>
    </row>
    <row r="3055" spans="1:31" x14ac:dyDescent="0.25">
      <c r="A3055" s="16" t="s">
        <v>23</v>
      </c>
      <c r="B3055" s="16" t="s">
        <v>39</v>
      </c>
      <c r="C3055" s="16" t="s">
        <v>858</v>
      </c>
      <c r="D3055" s="16" t="s">
        <v>3139</v>
      </c>
      <c r="E3055" s="16" t="s">
        <v>240</v>
      </c>
      <c r="F3055" s="16" t="s">
        <v>28</v>
      </c>
      <c r="G3055" s="16" t="s">
        <v>512</v>
      </c>
      <c r="H3055" s="16" t="s">
        <v>1000</v>
      </c>
      <c r="I3055" s="16" t="s">
        <v>43</v>
      </c>
      <c r="J3055" s="16" t="s">
        <v>299</v>
      </c>
      <c r="K3055" s="16" t="s">
        <v>772</v>
      </c>
      <c r="L3055" s="9"/>
      <c r="M3055" s="9">
        <v>44958</v>
      </c>
      <c r="N3055" s="9">
        <v>44958</v>
      </c>
      <c r="O3055" s="7">
        <v>44958</v>
      </c>
      <c r="P3055" s="9"/>
      <c r="Q3055" s="9"/>
      <c r="R3055" s="9" t="s">
        <v>34</v>
      </c>
      <c r="S3055" s="16" t="s">
        <v>35</v>
      </c>
      <c r="T3055" s="16" t="s">
        <v>36</v>
      </c>
      <c r="U3055" s="16"/>
      <c r="V3055" s="16"/>
      <c r="W3055" s="16" t="s">
        <v>96</v>
      </c>
      <c r="X3055" s="16" t="s">
        <v>55</v>
      </c>
      <c r="Y3055">
        <v>5</v>
      </c>
      <c r="Z3055">
        <v>3</v>
      </c>
      <c r="AA3055">
        <v>1.5</v>
      </c>
      <c r="AB3055">
        <v>2</v>
      </c>
      <c r="AC3055">
        <v>0.16666666666666666</v>
      </c>
      <c r="AD3055">
        <v>2</v>
      </c>
      <c r="AE3055" t="s">
        <v>4280</v>
      </c>
    </row>
    <row r="3056" spans="1:31" x14ac:dyDescent="0.25">
      <c r="A3056" s="16" t="s">
        <v>23</v>
      </c>
      <c r="B3056" s="16" t="s">
        <v>39</v>
      </c>
      <c r="C3056" s="16" t="s">
        <v>858</v>
      </c>
      <c r="D3056" s="16" t="s">
        <v>3139</v>
      </c>
      <c r="E3056" s="16" t="s">
        <v>240</v>
      </c>
      <c r="F3056" s="16" t="s">
        <v>28</v>
      </c>
      <c r="G3056" s="16" t="s">
        <v>512</v>
      </c>
      <c r="H3056" s="16" t="s">
        <v>1000</v>
      </c>
      <c r="I3056" s="16" t="s">
        <v>43</v>
      </c>
      <c r="J3056" s="16" t="s">
        <v>299</v>
      </c>
      <c r="K3056" s="16" t="s">
        <v>773</v>
      </c>
      <c r="L3056" s="9"/>
      <c r="M3056" s="9">
        <v>44958</v>
      </c>
      <c r="N3056" s="9">
        <v>44958</v>
      </c>
      <c r="O3056" s="7">
        <v>44958</v>
      </c>
      <c r="P3056" s="9"/>
      <c r="Q3056" s="9"/>
      <c r="R3056" s="9" t="s">
        <v>34</v>
      </c>
      <c r="S3056" s="16" t="s">
        <v>35</v>
      </c>
      <c r="T3056" s="16" t="s">
        <v>36</v>
      </c>
      <c r="U3056" s="16"/>
      <c r="V3056" s="16"/>
      <c r="W3056" s="16" t="s">
        <v>96</v>
      </c>
      <c r="X3056" s="16" t="s">
        <v>55</v>
      </c>
      <c r="Y3056">
        <v>5</v>
      </c>
      <c r="Z3056">
        <v>3</v>
      </c>
      <c r="AA3056">
        <v>1.5</v>
      </c>
      <c r="AB3056">
        <v>2</v>
      </c>
      <c r="AC3056">
        <v>0.16666666666666666</v>
      </c>
      <c r="AD3056">
        <v>2</v>
      </c>
      <c r="AE3056" t="s">
        <v>4281</v>
      </c>
    </row>
    <row r="3057" spans="1:31" x14ac:dyDescent="0.25">
      <c r="A3057" s="16" t="s">
        <v>23</v>
      </c>
      <c r="B3057" s="16" t="s">
        <v>39</v>
      </c>
      <c r="C3057" s="16" t="s">
        <v>858</v>
      </c>
      <c r="D3057" s="16" t="s">
        <v>3139</v>
      </c>
      <c r="E3057" s="16" t="s">
        <v>240</v>
      </c>
      <c r="F3057" s="16" t="s">
        <v>28</v>
      </c>
      <c r="G3057" s="16" t="s">
        <v>512</v>
      </c>
      <c r="H3057" s="16" t="s">
        <v>1000</v>
      </c>
      <c r="I3057" s="16" t="s">
        <v>43</v>
      </c>
      <c r="J3057" s="16" t="s">
        <v>299</v>
      </c>
      <c r="K3057" s="16" t="s">
        <v>243</v>
      </c>
      <c r="L3057" s="9"/>
      <c r="M3057" s="9">
        <v>44958</v>
      </c>
      <c r="N3057" s="9">
        <v>44958</v>
      </c>
      <c r="O3057" s="7">
        <v>44958</v>
      </c>
      <c r="P3057" s="9"/>
      <c r="Q3057" s="9"/>
      <c r="R3057" s="9" t="s">
        <v>34</v>
      </c>
      <c r="S3057" s="16" t="s">
        <v>35</v>
      </c>
      <c r="T3057" s="16" t="s">
        <v>36</v>
      </c>
      <c r="U3057" s="16"/>
      <c r="V3057" s="16"/>
      <c r="W3057" s="16" t="s">
        <v>96</v>
      </c>
      <c r="X3057" s="16" t="s">
        <v>55</v>
      </c>
      <c r="Y3057">
        <v>5</v>
      </c>
      <c r="Z3057">
        <v>3</v>
      </c>
      <c r="AA3057">
        <v>1.5</v>
      </c>
      <c r="AB3057">
        <v>2</v>
      </c>
      <c r="AC3057">
        <v>0.16666666666666666</v>
      </c>
      <c r="AD3057">
        <v>2</v>
      </c>
      <c r="AE3057" t="s">
        <v>4282</v>
      </c>
    </row>
    <row r="3058" spans="1:31" x14ac:dyDescent="0.25">
      <c r="A3058" s="16" t="s">
        <v>23</v>
      </c>
      <c r="B3058" s="16" t="s">
        <v>39</v>
      </c>
      <c r="C3058" s="16" t="s">
        <v>858</v>
      </c>
      <c r="D3058" s="16" t="s">
        <v>3139</v>
      </c>
      <c r="E3058" s="16" t="s">
        <v>240</v>
      </c>
      <c r="F3058" s="16" t="s">
        <v>28</v>
      </c>
      <c r="G3058" s="16" t="s">
        <v>512</v>
      </c>
      <c r="H3058" s="16" t="s">
        <v>1000</v>
      </c>
      <c r="I3058" s="16" t="s">
        <v>43</v>
      </c>
      <c r="J3058" s="16" t="s">
        <v>299</v>
      </c>
      <c r="K3058" s="16" t="s">
        <v>774</v>
      </c>
      <c r="L3058" s="9"/>
      <c r="M3058" s="9">
        <v>44958</v>
      </c>
      <c r="N3058" s="9">
        <v>44958</v>
      </c>
      <c r="O3058" s="7">
        <v>44958</v>
      </c>
      <c r="P3058" s="9"/>
      <c r="Q3058" s="9"/>
      <c r="R3058" s="9" t="s">
        <v>34</v>
      </c>
      <c r="S3058" s="16" t="s">
        <v>35</v>
      </c>
      <c r="T3058" s="16" t="s">
        <v>36</v>
      </c>
      <c r="U3058" s="16"/>
      <c r="V3058" s="16"/>
      <c r="W3058" s="16" t="s">
        <v>96</v>
      </c>
      <c r="X3058" s="16" t="s">
        <v>55</v>
      </c>
      <c r="Y3058">
        <v>5</v>
      </c>
      <c r="Z3058">
        <v>3</v>
      </c>
      <c r="AA3058">
        <v>1.5</v>
      </c>
      <c r="AB3058">
        <v>2</v>
      </c>
      <c r="AC3058">
        <v>0.16666666666666666</v>
      </c>
      <c r="AD3058">
        <v>2</v>
      </c>
      <c r="AE3058" t="s">
        <v>4283</v>
      </c>
    </row>
    <row r="3059" spans="1:31" x14ac:dyDescent="0.25">
      <c r="A3059" s="16" t="s">
        <v>23</v>
      </c>
      <c r="B3059" s="16" t="s">
        <v>39</v>
      </c>
      <c r="C3059" s="16" t="s">
        <v>858</v>
      </c>
      <c r="D3059" s="16" t="s">
        <v>3139</v>
      </c>
      <c r="E3059" s="16" t="s">
        <v>27</v>
      </c>
      <c r="F3059" s="16" t="s">
        <v>28</v>
      </c>
      <c r="G3059" s="16" t="s">
        <v>46</v>
      </c>
      <c r="H3059" s="16" t="s">
        <v>43</v>
      </c>
      <c r="I3059" s="16" t="s">
        <v>43</v>
      </c>
      <c r="J3059" s="16" t="s">
        <v>299</v>
      </c>
      <c r="K3059" s="16" t="s">
        <v>4284</v>
      </c>
      <c r="L3059" s="9"/>
      <c r="M3059" s="9">
        <v>44967</v>
      </c>
      <c r="N3059" s="9">
        <v>44967</v>
      </c>
      <c r="O3059" s="7">
        <v>44967</v>
      </c>
      <c r="P3059" s="9"/>
      <c r="Q3059" s="9"/>
      <c r="R3059" s="9" t="s">
        <v>34</v>
      </c>
      <c r="S3059" s="16" t="s">
        <v>35</v>
      </c>
      <c r="T3059" s="16" t="s">
        <v>36</v>
      </c>
      <c r="U3059" s="16"/>
      <c r="V3059" s="16"/>
      <c r="W3059" s="16" t="s">
        <v>96</v>
      </c>
      <c r="X3059" s="16" t="s">
        <v>55</v>
      </c>
      <c r="Y3059">
        <v>5</v>
      </c>
      <c r="Z3059">
        <v>3</v>
      </c>
      <c r="AA3059">
        <v>1.5</v>
      </c>
      <c r="AB3059">
        <v>2</v>
      </c>
      <c r="AC3059">
        <v>0.16666666666666666</v>
      </c>
      <c r="AD3059">
        <v>2</v>
      </c>
      <c r="AE3059" t="s">
        <v>4285</v>
      </c>
    </row>
    <row r="3060" spans="1:31" x14ac:dyDescent="0.25">
      <c r="A3060" s="16" t="s">
        <v>23</v>
      </c>
      <c r="B3060" s="16" t="s">
        <v>39</v>
      </c>
      <c r="C3060" s="16" t="s">
        <v>858</v>
      </c>
      <c r="D3060" s="16" t="s">
        <v>3139</v>
      </c>
      <c r="E3060" s="16" t="s">
        <v>27</v>
      </c>
      <c r="F3060" s="16" t="s">
        <v>28</v>
      </c>
      <c r="G3060" s="16" t="s">
        <v>46</v>
      </c>
      <c r="H3060" s="16" t="s">
        <v>43</v>
      </c>
      <c r="I3060" s="16" t="s">
        <v>43</v>
      </c>
      <c r="J3060" s="16" t="s">
        <v>299</v>
      </c>
      <c r="K3060" s="16" t="s">
        <v>3661</v>
      </c>
      <c r="L3060" s="9"/>
      <c r="M3060" s="9">
        <v>44967</v>
      </c>
      <c r="N3060" s="9">
        <v>44967</v>
      </c>
      <c r="O3060" s="7">
        <v>44967</v>
      </c>
      <c r="P3060" s="9"/>
      <c r="Q3060" s="9"/>
      <c r="R3060" s="9" t="s">
        <v>34</v>
      </c>
      <c r="S3060" s="16" t="s">
        <v>35</v>
      </c>
      <c r="T3060" s="16" t="s">
        <v>36</v>
      </c>
      <c r="U3060" s="16"/>
      <c r="V3060" s="16"/>
      <c r="W3060" s="16" t="s">
        <v>96</v>
      </c>
      <c r="X3060" s="16" t="s">
        <v>55</v>
      </c>
      <c r="Y3060">
        <v>5</v>
      </c>
      <c r="Z3060">
        <v>3</v>
      </c>
      <c r="AA3060">
        <v>1.5</v>
      </c>
      <c r="AB3060">
        <v>2</v>
      </c>
      <c r="AC3060">
        <v>0.16666666666666666</v>
      </c>
      <c r="AD3060">
        <v>2</v>
      </c>
      <c r="AE3060" t="s">
        <v>3662</v>
      </c>
    </row>
    <row r="3061" spans="1:31" x14ac:dyDescent="0.25">
      <c r="A3061" s="16" t="s">
        <v>23</v>
      </c>
      <c r="B3061" s="16" t="s">
        <v>39</v>
      </c>
      <c r="C3061" s="16" t="s">
        <v>858</v>
      </c>
      <c r="D3061" s="16" t="s">
        <v>3139</v>
      </c>
      <c r="E3061" s="16" t="s">
        <v>27</v>
      </c>
      <c r="F3061" s="16" t="s">
        <v>28</v>
      </c>
      <c r="G3061" s="16" t="s">
        <v>46</v>
      </c>
      <c r="H3061" s="16" t="s">
        <v>43</v>
      </c>
      <c r="I3061" s="16" t="s">
        <v>43</v>
      </c>
      <c r="J3061" s="16" t="s">
        <v>299</v>
      </c>
      <c r="K3061" s="16" t="s">
        <v>707</v>
      </c>
      <c r="L3061" s="9"/>
      <c r="M3061" s="9">
        <v>44967</v>
      </c>
      <c r="N3061" s="9">
        <v>44967</v>
      </c>
      <c r="O3061" s="7">
        <v>44967</v>
      </c>
      <c r="P3061" s="9"/>
      <c r="Q3061" s="9"/>
      <c r="R3061" s="9" t="s">
        <v>34</v>
      </c>
      <c r="S3061" s="16" t="s">
        <v>35</v>
      </c>
      <c r="T3061" s="16" t="s">
        <v>36</v>
      </c>
      <c r="U3061" s="16"/>
      <c r="V3061" s="16"/>
      <c r="W3061" s="16" t="s">
        <v>96</v>
      </c>
      <c r="X3061" s="16" t="s">
        <v>55</v>
      </c>
      <c r="Y3061">
        <v>5</v>
      </c>
      <c r="Z3061">
        <v>3</v>
      </c>
      <c r="AA3061">
        <v>1.5</v>
      </c>
      <c r="AB3061">
        <v>2</v>
      </c>
      <c r="AC3061">
        <v>0.16666666666666666</v>
      </c>
      <c r="AD3061">
        <v>2</v>
      </c>
      <c r="AE3061" t="s">
        <v>4286</v>
      </c>
    </row>
    <row r="3062" spans="1:31" x14ac:dyDescent="0.25">
      <c r="A3062" s="16" t="s">
        <v>23</v>
      </c>
      <c r="B3062" s="16" t="s">
        <v>39</v>
      </c>
      <c r="C3062" s="16" t="s">
        <v>858</v>
      </c>
      <c r="D3062" s="16" t="s">
        <v>3139</v>
      </c>
      <c r="E3062" s="16" t="s">
        <v>27</v>
      </c>
      <c r="F3062" s="16" t="s">
        <v>28</v>
      </c>
      <c r="G3062" s="16" t="s">
        <v>46</v>
      </c>
      <c r="H3062" s="16" t="s">
        <v>43</v>
      </c>
      <c r="I3062" s="16" t="s">
        <v>43</v>
      </c>
      <c r="J3062" s="16" t="s">
        <v>299</v>
      </c>
      <c r="K3062" s="16" t="s">
        <v>4017</v>
      </c>
      <c r="L3062" s="9"/>
      <c r="M3062" s="9">
        <v>44967</v>
      </c>
      <c r="N3062" s="9">
        <v>44967</v>
      </c>
      <c r="O3062" s="7">
        <v>44967</v>
      </c>
      <c r="P3062" s="9"/>
      <c r="Q3062" s="9"/>
      <c r="R3062" s="9" t="s">
        <v>34</v>
      </c>
      <c r="S3062" s="16" t="s">
        <v>35</v>
      </c>
      <c r="T3062" s="16" t="s">
        <v>36</v>
      </c>
      <c r="U3062" s="16"/>
      <c r="V3062" s="16"/>
      <c r="W3062" s="16" t="s">
        <v>96</v>
      </c>
      <c r="X3062" s="16" t="s">
        <v>55</v>
      </c>
      <c r="Y3062">
        <v>5</v>
      </c>
      <c r="Z3062">
        <v>3</v>
      </c>
      <c r="AA3062">
        <v>1.5</v>
      </c>
      <c r="AB3062">
        <v>2</v>
      </c>
      <c r="AC3062">
        <v>0.16666666666666666</v>
      </c>
      <c r="AD3062">
        <v>2</v>
      </c>
      <c r="AE3062" t="s">
        <v>4287</v>
      </c>
    </row>
    <row r="3063" spans="1:31" x14ac:dyDescent="0.25">
      <c r="A3063" s="16" t="s">
        <v>23</v>
      </c>
      <c r="B3063" s="16" t="s">
        <v>39</v>
      </c>
      <c r="C3063" s="16" t="s">
        <v>858</v>
      </c>
      <c r="D3063" s="16" t="s">
        <v>3139</v>
      </c>
      <c r="E3063" s="16" t="s">
        <v>27</v>
      </c>
      <c r="F3063" s="16" t="s">
        <v>28</v>
      </c>
      <c r="G3063" s="16" t="s">
        <v>46</v>
      </c>
      <c r="H3063" s="16" t="s">
        <v>43</v>
      </c>
      <c r="I3063" s="16" t="s">
        <v>43</v>
      </c>
      <c r="J3063" s="16" t="s">
        <v>299</v>
      </c>
      <c r="K3063" s="16" t="s">
        <v>4288</v>
      </c>
      <c r="L3063" s="9"/>
      <c r="M3063" s="9">
        <v>44967</v>
      </c>
      <c r="N3063" s="9">
        <v>44967</v>
      </c>
      <c r="O3063" s="7">
        <v>44967</v>
      </c>
      <c r="P3063" s="9"/>
      <c r="Q3063" s="9"/>
      <c r="R3063" s="9" t="s">
        <v>34</v>
      </c>
      <c r="S3063" s="16" t="s">
        <v>35</v>
      </c>
      <c r="T3063" s="16" t="s">
        <v>36</v>
      </c>
      <c r="U3063" s="16"/>
      <c r="V3063" s="16"/>
      <c r="W3063" s="16" t="s">
        <v>96</v>
      </c>
      <c r="X3063" s="16" t="s">
        <v>55</v>
      </c>
      <c r="Y3063">
        <v>5</v>
      </c>
      <c r="Z3063">
        <v>3</v>
      </c>
      <c r="AA3063">
        <v>1.5</v>
      </c>
      <c r="AB3063">
        <v>2</v>
      </c>
      <c r="AC3063">
        <v>0.16666666666666666</v>
      </c>
      <c r="AD3063">
        <v>2</v>
      </c>
      <c r="AE3063" t="s">
        <v>4289</v>
      </c>
    </row>
    <row r="3064" spans="1:31" x14ac:dyDescent="0.25">
      <c r="A3064" s="16" t="s">
        <v>23</v>
      </c>
      <c r="B3064" s="16" t="s">
        <v>39</v>
      </c>
      <c r="C3064" s="16" t="s">
        <v>858</v>
      </c>
      <c r="D3064" s="16" t="s">
        <v>3139</v>
      </c>
      <c r="E3064" s="16" t="s">
        <v>27</v>
      </c>
      <c r="F3064" s="16" t="s">
        <v>28</v>
      </c>
      <c r="G3064" s="16" t="s">
        <v>46</v>
      </c>
      <c r="H3064" s="16" t="s">
        <v>43</v>
      </c>
      <c r="I3064" s="16" t="s">
        <v>43</v>
      </c>
      <c r="J3064" s="16" t="s">
        <v>299</v>
      </c>
      <c r="K3064" s="16" t="s">
        <v>197</v>
      </c>
      <c r="L3064" s="9"/>
      <c r="M3064" s="9">
        <v>44967</v>
      </c>
      <c r="N3064" s="9">
        <v>44967</v>
      </c>
      <c r="O3064" s="7">
        <v>44967</v>
      </c>
      <c r="P3064" s="9"/>
      <c r="Q3064" s="9"/>
      <c r="R3064" s="9" t="s">
        <v>34</v>
      </c>
      <c r="S3064" s="16" t="s">
        <v>35</v>
      </c>
      <c r="T3064" s="16" t="s">
        <v>36</v>
      </c>
      <c r="U3064" s="16"/>
      <c r="V3064" s="16"/>
      <c r="W3064" s="16" t="s">
        <v>96</v>
      </c>
      <c r="X3064" s="16" t="s">
        <v>55</v>
      </c>
      <c r="Y3064">
        <v>5</v>
      </c>
      <c r="Z3064">
        <v>3</v>
      </c>
      <c r="AA3064">
        <v>1.5</v>
      </c>
      <c r="AB3064">
        <v>2</v>
      </c>
      <c r="AC3064">
        <v>0.16666666666666666</v>
      </c>
      <c r="AD3064">
        <v>2</v>
      </c>
      <c r="AE3064" t="s">
        <v>2331</v>
      </c>
    </row>
    <row r="3065" spans="1:31" x14ac:dyDescent="0.25">
      <c r="A3065" s="16" t="s">
        <v>23</v>
      </c>
      <c r="B3065" s="16" t="s">
        <v>39</v>
      </c>
      <c r="C3065" s="16" t="s">
        <v>858</v>
      </c>
      <c r="D3065" s="16" t="s">
        <v>3139</v>
      </c>
      <c r="E3065" s="16" t="s">
        <v>27</v>
      </c>
      <c r="F3065" s="16" t="s">
        <v>28</v>
      </c>
      <c r="G3065" s="16" t="s">
        <v>46</v>
      </c>
      <c r="H3065" s="16" t="s">
        <v>43</v>
      </c>
      <c r="I3065" s="16" t="s">
        <v>43</v>
      </c>
      <c r="J3065" s="16" t="s">
        <v>299</v>
      </c>
      <c r="K3065" s="16" t="s">
        <v>630</v>
      </c>
      <c r="L3065" s="9"/>
      <c r="M3065" s="9">
        <v>44967</v>
      </c>
      <c r="N3065" s="9">
        <v>44967</v>
      </c>
      <c r="O3065" s="7">
        <v>44967</v>
      </c>
      <c r="P3065" s="9"/>
      <c r="Q3065" s="9"/>
      <c r="R3065" s="9" t="s">
        <v>34</v>
      </c>
      <c r="S3065" s="16" t="s">
        <v>35</v>
      </c>
      <c r="T3065" s="16" t="s">
        <v>36</v>
      </c>
      <c r="U3065" s="16"/>
      <c r="V3065" s="16"/>
      <c r="W3065" s="16" t="s">
        <v>96</v>
      </c>
      <c r="X3065" s="16" t="s">
        <v>55</v>
      </c>
      <c r="Y3065">
        <v>5</v>
      </c>
      <c r="Z3065">
        <v>3</v>
      </c>
      <c r="AA3065">
        <v>1.5</v>
      </c>
      <c r="AB3065">
        <v>2</v>
      </c>
      <c r="AC3065">
        <v>0.16666666666666666</v>
      </c>
      <c r="AD3065">
        <v>2</v>
      </c>
      <c r="AE3065" t="s">
        <v>2332</v>
      </c>
    </row>
    <row r="3066" spans="1:31" x14ac:dyDescent="0.25">
      <c r="A3066" s="16" t="s">
        <v>23</v>
      </c>
      <c r="B3066" s="16" t="s">
        <v>39</v>
      </c>
      <c r="C3066" s="16" t="s">
        <v>858</v>
      </c>
      <c r="D3066" s="16" t="s">
        <v>3139</v>
      </c>
      <c r="E3066" s="16" t="s">
        <v>27</v>
      </c>
      <c r="F3066" s="16" t="s">
        <v>28</v>
      </c>
      <c r="G3066" s="16" t="s">
        <v>46</v>
      </c>
      <c r="H3066" s="16" t="s">
        <v>43</v>
      </c>
      <c r="I3066" s="16" t="s">
        <v>43</v>
      </c>
      <c r="J3066" s="16" t="s">
        <v>299</v>
      </c>
      <c r="K3066" s="16" t="s">
        <v>181</v>
      </c>
      <c r="L3066" s="9"/>
      <c r="M3066" s="9">
        <v>44967</v>
      </c>
      <c r="N3066" s="9">
        <v>44967</v>
      </c>
      <c r="O3066" s="7">
        <v>44967</v>
      </c>
      <c r="P3066" s="9"/>
      <c r="Q3066" s="9"/>
      <c r="R3066" s="9" t="s">
        <v>34</v>
      </c>
      <c r="S3066" s="16" t="s">
        <v>35</v>
      </c>
      <c r="T3066" s="16" t="s">
        <v>36</v>
      </c>
      <c r="U3066" s="16"/>
      <c r="V3066" s="16"/>
      <c r="W3066" s="16" t="s">
        <v>96</v>
      </c>
      <c r="X3066" s="16" t="s">
        <v>55</v>
      </c>
      <c r="Y3066">
        <v>5</v>
      </c>
      <c r="Z3066">
        <v>3</v>
      </c>
      <c r="AA3066">
        <v>1.5</v>
      </c>
      <c r="AB3066">
        <v>2</v>
      </c>
      <c r="AC3066">
        <v>0.16666666666666666</v>
      </c>
      <c r="AD3066">
        <v>2</v>
      </c>
      <c r="AE3066" t="s">
        <v>2333</v>
      </c>
    </row>
    <row r="3067" spans="1:31" x14ac:dyDescent="0.25">
      <c r="A3067" s="16" t="s">
        <v>23</v>
      </c>
      <c r="B3067" s="16" t="s">
        <v>39</v>
      </c>
      <c r="C3067" s="16" t="s">
        <v>858</v>
      </c>
      <c r="D3067" s="16" t="s">
        <v>3139</v>
      </c>
      <c r="E3067" s="16" t="s">
        <v>27</v>
      </c>
      <c r="F3067" s="16" t="s">
        <v>28</v>
      </c>
      <c r="G3067" s="16" t="s">
        <v>46</v>
      </c>
      <c r="H3067" s="16" t="s">
        <v>43</v>
      </c>
      <c r="I3067" s="16" t="s">
        <v>43</v>
      </c>
      <c r="J3067" s="16" t="s">
        <v>299</v>
      </c>
      <c r="K3067" s="16" t="s">
        <v>4290</v>
      </c>
      <c r="L3067" s="9"/>
      <c r="M3067" s="9">
        <v>44967</v>
      </c>
      <c r="N3067" s="9">
        <v>44967</v>
      </c>
      <c r="O3067" s="7">
        <v>44967</v>
      </c>
      <c r="P3067" s="9"/>
      <c r="Q3067" s="9"/>
      <c r="R3067" s="9" t="s">
        <v>34</v>
      </c>
      <c r="S3067" s="16" t="s">
        <v>35</v>
      </c>
      <c r="T3067" s="16" t="s">
        <v>36</v>
      </c>
      <c r="U3067" s="16"/>
      <c r="V3067" s="16"/>
      <c r="W3067" s="16" t="s">
        <v>96</v>
      </c>
      <c r="X3067" s="16" t="s">
        <v>55</v>
      </c>
      <c r="Y3067">
        <v>5</v>
      </c>
      <c r="Z3067">
        <v>3</v>
      </c>
      <c r="AA3067">
        <v>1.5</v>
      </c>
      <c r="AB3067">
        <v>2</v>
      </c>
      <c r="AC3067">
        <v>0.16666666666666666</v>
      </c>
      <c r="AD3067">
        <v>2</v>
      </c>
      <c r="AE3067" t="s">
        <v>4291</v>
      </c>
    </row>
    <row r="3068" spans="1:31" x14ac:dyDescent="0.25">
      <c r="A3068" s="16" t="s">
        <v>23</v>
      </c>
      <c r="B3068" s="16" t="s">
        <v>39</v>
      </c>
      <c r="C3068" s="16" t="s">
        <v>858</v>
      </c>
      <c r="D3068" s="16" t="s">
        <v>3139</v>
      </c>
      <c r="E3068" s="16" t="s">
        <v>27</v>
      </c>
      <c r="F3068" s="16" t="s">
        <v>28</v>
      </c>
      <c r="G3068" s="16" t="s">
        <v>46</v>
      </c>
      <c r="H3068" s="16" t="s">
        <v>43</v>
      </c>
      <c r="I3068" s="16" t="s">
        <v>43</v>
      </c>
      <c r="J3068" s="16" t="s">
        <v>299</v>
      </c>
      <c r="K3068" s="16" t="s">
        <v>57</v>
      </c>
      <c r="L3068" s="9"/>
      <c r="M3068" s="9">
        <v>44967</v>
      </c>
      <c r="N3068" s="9">
        <v>44967</v>
      </c>
      <c r="O3068" s="7">
        <v>44967</v>
      </c>
      <c r="P3068" s="9"/>
      <c r="Q3068" s="9"/>
      <c r="R3068" s="9" t="s">
        <v>34</v>
      </c>
      <c r="S3068" s="16" t="s">
        <v>35</v>
      </c>
      <c r="T3068" s="16" t="s">
        <v>36</v>
      </c>
      <c r="U3068" s="16"/>
      <c r="V3068" s="16"/>
      <c r="W3068" s="16" t="s">
        <v>96</v>
      </c>
      <c r="X3068" s="16" t="s">
        <v>55</v>
      </c>
      <c r="Y3068">
        <v>5</v>
      </c>
      <c r="Z3068">
        <v>3</v>
      </c>
      <c r="AA3068">
        <v>1.5</v>
      </c>
      <c r="AB3068">
        <v>2</v>
      </c>
      <c r="AC3068">
        <v>0.16666666666666666</v>
      </c>
      <c r="AD3068">
        <v>2</v>
      </c>
      <c r="AE3068" t="s">
        <v>2334</v>
      </c>
    </row>
    <row r="3069" spans="1:31" x14ac:dyDescent="0.25">
      <c r="A3069" s="16" t="s">
        <v>23</v>
      </c>
      <c r="B3069" s="16" t="s">
        <v>39</v>
      </c>
      <c r="C3069" s="16" t="s">
        <v>858</v>
      </c>
      <c r="D3069" s="16" t="s">
        <v>3139</v>
      </c>
      <c r="E3069" s="16" t="s">
        <v>27</v>
      </c>
      <c r="F3069" s="16" t="s">
        <v>28</v>
      </c>
      <c r="G3069" s="16" t="s">
        <v>46</v>
      </c>
      <c r="H3069" s="16" t="s">
        <v>43</v>
      </c>
      <c r="I3069" s="16" t="s">
        <v>43</v>
      </c>
      <c r="J3069" s="16" t="s">
        <v>299</v>
      </c>
      <c r="K3069" s="16" t="s">
        <v>97</v>
      </c>
      <c r="L3069" s="9"/>
      <c r="M3069" s="9">
        <v>44967</v>
      </c>
      <c r="N3069" s="9">
        <v>44967</v>
      </c>
      <c r="O3069" s="7">
        <v>44967</v>
      </c>
      <c r="P3069" s="9"/>
      <c r="Q3069" s="9"/>
      <c r="R3069" s="9" t="s">
        <v>34</v>
      </c>
      <c r="S3069" s="16" t="s">
        <v>35</v>
      </c>
      <c r="T3069" s="16" t="s">
        <v>36</v>
      </c>
      <c r="U3069" s="16"/>
      <c r="V3069" s="16"/>
      <c r="W3069" s="16" t="s">
        <v>96</v>
      </c>
      <c r="X3069" s="16" t="s">
        <v>55</v>
      </c>
      <c r="Y3069">
        <v>5</v>
      </c>
      <c r="Z3069">
        <v>3</v>
      </c>
      <c r="AA3069">
        <v>1.5</v>
      </c>
      <c r="AB3069">
        <v>2</v>
      </c>
      <c r="AC3069">
        <v>0.16666666666666666</v>
      </c>
      <c r="AD3069">
        <v>2</v>
      </c>
      <c r="AE3069" t="s">
        <v>2335</v>
      </c>
    </row>
    <row r="3070" spans="1:31" x14ac:dyDescent="0.25">
      <c r="A3070" s="16" t="s">
        <v>23</v>
      </c>
      <c r="B3070" s="16" t="s">
        <v>39</v>
      </c>
      <c r="C3070" s="16" t="s">
        <v>858</v>
      </c>
      <c r="D3070" s="16" t="s">
        <v>3139</v>
      </c>
      <c r="E3070" s="16" t="s">
        <v>27</v>
      </c>
      <c r="F3070" s="16" t="s">
        <v>28</v>
      </c>
      <c r="G3070" s="16" t="s">
        <v>46</v>
      </c>
      <c r="H3070" s="16" t="s">
        <v>43</v>
      </c>
      <c r="I3070" s="16" t="s">
        <v>43</v>
      </c>
      <c r="J3070" s="16" t="s">
        <v>299</v>
      </c>
      <c r="K3070" s="16" t="s">
        <v>208</v>
      </c>
      <c r="L3070" s="9"/>
      <c r="M3070" s="9">
        <v>44967</v>
      </c>
      <c r="N3070" s="9">
        <v>44967</v>
      </c>
      <c r="O3070" s="7">
        <v>44967</v>
      </c>
      <c r="P3070" s="9"/>
      <c r="Q3070" s="9"/>
      <c r="R3070" s="9" t="s">
        <v>34</v>
      </c>
      <c r="S3070" s="16" t="s">
        <v>35</v>
      </c>
      <c r="T3070" s="16" t="s">
        <v>36</v>
      </c>
      <c r="U3070" s="16"/>
      <c r="V3070" s="16"/>
      <c r="W3070" s="16" t="s">
        <v>96</v>
      </c>
      <c r="X3070" s="16" t="s">
        <v>55</v>
      </c>
      <c r="Y3070">
        <v>5</v>
      </c>
      <c r="Z3070">
        <v>3</v>
      </c>
      <c r="AA3070">
        <v>1.5</v>
      </c>
      <c r="AB3070">
        <v>2</v>
      </c>
      <c r="AC3070">
        <v>0.16666666666666666</v>
      </c>
      <c r="AD3070">
        <v>2</v>
      </c>
      <c r="AE3070" t="s">
        <v>2336</v>
      </c>
    </row>
    <row r="3071" spans="1:31" x14ac:dyDescent="0.25">
      <c r="A3071" s="16" t="s">
        <v>23</v>
      </c>
      <c r="B3071" s="16" t="s">
        <v>39</v>
      </c>
      <c r="C3071" s="16" t="s">
        <v>858</v>
      </c>
      <c r="D3071" s="16" t="s">
        <v>26</v>
      </c>
      <c r="E3071" s="16" t="s">
        <v>503</v>
      </c>
      <c r="F3071" s="16" t="s">
        <v>28</v>
      </c>
      <c r="G3071" s="16" t="s">
        <v>504</v>
      </c>
      <c r="H3071" s="16" t="s">
        <v>43</v>
      </c>
      <c r="I3071" s="16" t="s">
        <v>43</v>
      </c>
      <c r="J3071" s="16" t="s">
        <v>299</v>
      </c>
      <c r="K3071" s="16" t="s">
        <v>860</v>
      </c>
      <c r="L3071" s="9"/>
      <c r="M3071" s="9">
        <v>45242</v>
      </c>
      <c r="N3071" s="9">
        <v>45242</v>
      </c>
      <c r="O3071" s="7">
        <v>45242</v>
      </c>
      <c r="P3071" s="9"/>
      <c r="Q3071" s="9"/>
      <c r="R3071" s="9" t="s">
        <v>93</v>
      </c>
      <c r="S3071" s="16" t="s">
        <v>35</v>
      </c>
      <c r="T3071" s="16" t="s">
        <v>36</v>
      </c>
      <c r="U3071" s="16"/>
      <c r="V3071" s="16"/>
      <c r="W3071" s="16" t="s">
        <v>96</v>
      </c>
      <c r="X3071" s="16" t="s">
        <v>55</v>
      </c>
      <c r="Y3071">
        <v>5</v>
      </c>
      <c r="Z3071">
        <v>5</v>
      </c>
      <c r="AA3071">
        <v>2.5</v>
      </c>
      <c r="AB3071">
        <v>1</v>
      </c>
      <c r="AC3071">
        <v>8.3333333333333329E-2</v>
      </c>
      <c r="AD3071">
        <v>3</v>
      </c>
      <c r="AE3071" t="s">
        <v>2337</v>
      </c>
    </row>
    <row r="3072" spans="1:31" x14ac:dyDescent="0.25">
      <c r="A3072" s="16" t="s">
        <v>23</v>
      </c>
      <c r="B3072" s="16" t="s">
        <v>39</v>
      </c>
      <c r="C3072" s="16" t="s">
        <v>858</v>
      </c>
      <c r="D3072" s="16" t="s">
        <v>26</v>
      </c>
      <c r="E3072" s="16" t="s">
        <v>503</v>
      </c>
      <c r="F3072" s="16" t="s">
        <v>28</v>
      </c>
      <c r="G3072" s="16" t="s">
        <v>504</v>
      </c>
      <c r="H3072" s="16" t="s">
        <v>43</v>
      </c>
      <c r="I3072" s="16" t="s">
        <v>43</v>
      </c>
      <c r="J3072" s="16" t="s">
        <v>299</v>
      </c>
      <c r="K3072" s="16" t="s">
        <v>53</v>
      </c>
      <c r="L3072" s="9"/>
      <c r="M3072" s="9">
        <v>45242</v>
      </c>
      <c r="N3072" s="9">
        <v>45242</v>
      </c>
      <c r="O3072" s="7">
        <v>45242</v>
      </c>
      <c r="P3072" s="9"/>
      <c r="Q3072" s="9"/>
      <c r="R3072" s="9" t="s">
        <v>93</v>
      </c>
      <c r="S3072" s="16" t="s">
        <v>35</v>
      </c>
      <c r="T3072" s="16" t="s">
        <v>36</v>
      </c>
      <c r="U3072" s="16"/>
      <c r="V3072" s="16"/>
      <c r="W3072" s="16" t="s">
        <v>96</v>
      </c>
      <c r="X3072" s="16" t="s">
        <v>55</v>
      </c>
      <c r="Y3072">
        <v>5</v>
      </c>
      <c r="Z3072">
        <v>5</v>
      </c>
      <c r="AA3072">
        <v>2.5</v>
      </c>
      <c r="AB3072">
        <v>1</v>
      </c>
      <c r="AC3072">
        <v>8.3333333333333329E-2</v>
      </c>
      <c r="AD3072">
        <v>3</v>
      </c>
      <c r="AE3072" t="s">
        <v>2338</v>
      </c>
    </row>
    <row r="3073" spans="1:31" x14ac:dyDescent="0.25">
      <c r="A3073" s="16" t="s">
        <v>23</v>
      </c>
      <c r="B3073" s="16" t="s">
        <v>39</v>
      </c>
      <c r="C3073" s="16" t="s">
        <v>858</v>
      </c>
      <c r="D3073" s="16" t="s">
        <v>26</v>
      </c>
      <c r="E3073" s="16" t="s">
        <v>503</v>
      </c>
      <c r="F3073" s="16" t="s">
        <v>28</v>
      </c>
      <c r="G3073" s="16" t="s">
        <v>504</v>
      </c>
      <c r="H3073" s="16" t="s">
        <v>43</v>
      </c>
      <c r="I3073" s="16" t="s">
        <v>43</v>
      </c>
      <c r="J3073" s="16" t="s">
        <v>299</v>
      </c>
      <c r="K3073" s="16" t="s">
        <v>196</v>
      </c>
      <c r="L3073" s="9"/>
      <c r="M3073" s="9">
        <v>45242</v>
      </c>
      <c r="N3073" s="9">
        <v>45242</v>
      </c>
      <c r="O3073" s="7">
        <v>45242</v>
      </c>
      <c r="P3073" s="9"/>
      <c r="Q3073" s="9"/>
      <c r="R3073" s="9" t="s">
        <v>93</v>
      </c>
      <c r="S3073" s="16" t="s">
        <v>35</v>
      </c>
      <c r="T3073" s="16" t="s">
        <v>36</v>
      </c>
      <c r="U3073" s="16"/>
      <c r="V3073" s="16"/>
      <c r="W3073" s="16" t="s">
        <v>96</v>
      </c>
      <c r="X3073" s="16" t="s">
        <v>55</v>
      </c>
      <c r="Y3073">
        <v>5</v>
      </c>
      <c r="Z3073">
        <v>5</v>
      </c>
      <c r="AA3073">
        <v>2.5</v>
      </c>
      <c r="AB3073">
        <v>1</v>
      </c>
      <c r="AC3073">
        <v>8.3333333333333329E-2</v>
      </c>
      <c r="AD3073">
        <v>3</v>
      </c>
      <c r="AE3073" t="s">
        <v>2339</v>
      </c>
    </row>
    <row r="3074" spans="1:31" x14ac:dyDescent="0.25">
      <c r="A3074" s="16" t="s">
        <v>23</v>
      </c>
      <c r="B3074" s="16" t="s">
        <v>39</v>
      </c>
      <c r="C3074" s="16" t="s">
        <v>858</v>
      </c>
      <c r="D3074" s="16" t="s">
        <v>26</v>
      </c>
      <c r="E3074" s="16" t="s">
        <v>503</v>
      </c>
      <c r="F3074" s="16" t="s">
        <v>28</v>
      </c>
      <c r="G3074" s="16" t="s">
        <v>504</v>
      </c>
      <c r="H3074" s="16" t="s">
        <v>43</v>
      </c>
      <c r="I3074" s="16" t="s">
        <v>43</v>
      </c>
      <c r="J3074" s="16" t="s">
        <v>299</v>
      </c>
      <c r="K3074" s="16" t="s">
        <v>197</v>
      </c>
      <c r="L3074" s="9"/>
      <c r="M3074" s="9">
        <v>45242</v>
      </c>
      <c r="N3074" s="9">
        <v>45242</v>
      </c>
      <c r="O3074" s="7">
        <v>45242</v>
      </c>
      <c r="P3074" s="9"/>
      <c r="Q3074" s="9"/>
      <c r="R3074" s="9" t="s">
        <v>93</v>
      </c>
      <c r="S3074" s="16" t="s">
        <v>35</v>
      </c>
      <c r="T3074" s="16" t="s">
        <v>36</v>
      </c>
      <c r="U3074" s="16"/>
      <c r="V3074" s="16"/>
      <c r="W3074" s="16" t="s">
        <v>96</v>
      </c>
      <c r="X3074" s="16" t="s">
        <v>55</v>
      </c>
      <c r="Y3074">
        <v>5</v>
      </c>
      <c r="Z3074">
        <v>5</v>
      </c>
      <c r="AA3074">
        <v>2.5</v>
      </c>
      <c r="AB3074">
        <v>1</v>
      </c>
      <c r="AC3074">
        <v>8.3333333333333329E-2</v>
      </c>
      <c r="AD3074">
        <v>3</v>
      </c>
      <c r="AE3074" t="s">
        <v>2340</v>
      </c>
    </row>
    <row r="3075" spans="1:31" x14ac:dyDescent="0.25">
      <c r="A3075" s="16" t="s">
        <v>23</v>
      </c>
      <c r="B3075" s="16" t="s">
        <v>39</v>
      </c>
      <c r="C3075" s="16" t="s">
        <v>858</v>
      </c>
      <c r="D3075" s="16" t="s">
        <v>26</v>
      </c>
      <c r="E3075" s="16" t="s">
        <v>503</v>
      </c>
      <c r="F3075" s="16" t="s">
        <v>28</v>
      </c>
      <c r="G3075" s="16" t="s">
        <v>504</v>
      </c>
      <c r="H3075" s="16" t="s">
        <v>43</v>
      </c>
      <c r="I3075" s="16" t="s">
        <v>43</v>
      </c>
      <c r="J3075" s="16" t="s">
        <v>299</v>
      </c>
      <c r="K3075" s="16" t="s">
        <v>861</v>
      </c>
      <c r="L3075" s="9"/>
      <c r="M3075" s="9">
        <v>45242</v>
      </c>
      <c r="N3075" s="9">
        <v>45242</v>
      </c>
      <c r="O3075" s="7">
        <v>45242</v>
      </c>
      <c r="P3075" s="9"/>
      <c r="Q3075" s="9"/>
      <c r="R3075" s="9" t="s">
        <v>93</v>
      </c>
      <c r="S3075" s="16" t="s">
        <v>35</v>
      </c>
      <c r="T3075" s="16" t="s">
        <v>36</v>
      </c>
      <c r="U3075" s="16"/>
      <c r="V3075" s="16"/>
      <c r="W3075" s="16" t="s">
        <v>96</v>
      </c>
      <c r="X3075" s="16" t="s">
        <v>55</v>
      </c>
      <c r="Y3075">
        <v>5</v>
      </c>
      <c r="Z3075">
        <v>5</v>
      </c>
      <c r="AA3075">
        <v>2.5</v>
      </c>
      <c r="AB3075">
        <v>1</v>
      </c>
      <c r="AC3075">
        <v>8.3333333333333329E-2</v>
      </c>
      <c r="AD3075">
        <v>3</v>
      </c>
      <c r="AE3075" t="s">
        <v>2341</v>
      </c>
    </row>
    <row r="3076" spans="1:31" x14ac:dyDescent="0.25">
      <c r="A3076" s="16" t="s">
        <v>23</v>
      </c>
      <c r="B3076" s="16" t="s">
        <v>39</v>
      </c>
      <c r="C3076" s="16" t="s">
        <v>858</v>
      </c>
      <c r="D3076" s="16" t="s">
        <v>26</v>
      </c>
      <c r="E3076" s="16" t="s">
        <v>503</v>
      </c>
      <c r="F3076" s="16" t="s">
        <v>28</v>
      </c>
      <c r="G3076" s="16" t="s">
        <v>504</v>
      </c>
      <c r="H3076" s="16" t="s">
        <v>43</v>
      </c>
      <c r="I3076" s="16" t="s">
        <v>43</v>
      </c>
      <c r="J3076" s="16" t="s">
        <v>299</v>
      </c>
      <c r="K3076" s="16" t="s">
        <v>862</v>
      </c>
      <c r="L3076" s="9"/>
      <c r="M3076" s="9">
        <v>45242</v>
      </c>
      <c r="N3076" s="9">
        <v>45242</v>
      </c>
      <c r="O3076" s="7">
        <v>45242</v>
      </c>
      <c r="P3076" s="9"/>
      <c r="Q3076" s="9"/>
      <c r="R3076" s="9" t="s">
        <v>93</v>
      </c>
      <c r="S3076" s="16" t="s">
        <v>35</v>
      </c>
      <c r="T3076" s="16" t="s">
        <v>36</v>
      </c>
      <c r="U3076" s="16"/>
      <c r="V3076" s="16"/>
      <c r="W3076" s="16" t="s">
        <v>96</v>
      </c>
      <c r="X3076" s="16" t="s">
        <v>55</v>
      </c>
      <c r="Y3076">
        <v>5</v>
      </c>
      <c r="Z3076">
        <v>5</v>
      </c>
      <c r="AA3076">
        <v>2.5</v>
      </c>
      <c r="AB3076">
        <v>1</v>
      </c>
      <c r="AC3076">
        <v>8.3333333333333329E-2</v>
      </c>
      <c r="AD3076">
        <v>3</v>
      </c>
      <c r="AE3076" t="s">
        <v>2342</v>
      </c>
    </row>
    <row r="3077" spans="1:31" x14ac:dyDescent="0.25">
      <c r="A3077" s="16" t="s">
        <v>23</v>
      </c>
      <c r="B3077" s="16" t="s">
        <v>39</v>
      </c>
      <c r="C3077" s="16" t="s">
        <v>858</v>
      </c>
      <c r="D3077" s="16" t="s">
        <v>26</v>
      </c>
      <c r="E3077" s="16" t="s">
        <v>503</v>
      </c>
      <c r="F3077" s="16" t="s">
        <v>28</v>
      </c>
      <c r="G3077" s="16" t="s">
        <v>504</v>
      </c>
      <c r="H3077" s="16" t="s">
        <v>43</v>
      </c>
      <c r="I3077" s="16" t="s">
        <v>43</v>
      </c>
      <c r="J3077" s="16" t="s">
        <v>299</v>
      </c>
      <c r="K3077" s="16" t="s">
        <v>239</v>
      </c>
      <c r="L3077" s="9"/>
      <c r="M3077" s="9">
        <v>45242</v>
      </c>
      <c r="N3077" s="9">
        <v>45242</v>
      </c>
      <c r="O3077" s="7">
        <v>45242</v>
      </c>
      <c r="P3077" s="9"/>
      <c r="Q3077" s="9"/>
      <c r="R3077" s="9" t="s">
        <v>93</v>
      </c>
      <c r="S3077" s="16" t="s">
        <v>35</v>
      </c>
      <c r="T3077" s="16" t="s">
        <v>36</v>
      </c>
      <c r="U3077" s="16"/>
      <c r="V3077" s="16"/>
      <c r="W3077" s="16" t="s">
        <v>96</v>
      </c>
      <c r="X3077" s="16" t="s">
        <v>55</v>
      </c>
      <c r="Y3077">
        <v>5</v>
      </c>
      <c r="Z3077">
        <v>5</v>
      </c>
      <c r="AA3077">
        <v>2.5</v>
      </c>
      <c r="AB3077">
        <v>1</v>
      </c>
      <c r="AC3077">
        <v>8.3333333333333329E-2</v>
      </c>
      <c r="AD3077">
        <v>3</v>
      </c>
      <c r="AE3077" t="s">
        <v>2343</v>
      </c>
    </row>
    <row r="3078" spans="1:31" x14ac:dyDescent="0.25">
      <c r="A3078" s="16" t="s">
        <v>23</v>
      </c>
      <c r="B3078" s="16" t="s">
        <v>39</v>
      </c>
      <c r="C3078" s="16" t="s">
        <v>858</v>
      </c>
      <c r="D3078" s="16" t="s">
        <v>26</v>
      </c>
      <c r="E3078" s="16" t="s">
        <v>503</v>
      </c>
      <c r="F3078" s="16" t="s">
        <v>28</v>
      </c>
      <c r="G3078" s="16" t="s">
        <v>504</v>
      </c>
      <c r="H3078" s="16" t="s">
        <v>43</v>
      </c>
      <c r="I3078" s="16" t="s">
        <v>43</v>
      </c>
      <c r="J3078" s="16" t="s">
        <v>299</v>
      </c>
      <c r="K3078" s="16" t="s">
        <v>863</v>
      </c>
      <c r="L3078" s="9"/>
      <c r="M3078" s="9">
        <v>45242</v>
      </c>
      <c r="N3078" s="9">
        <v>45242</v>
      </c>
      <c r="O3078" s="7">
        <v>45242</v>
      </c>
      <c r="P3078" s="9"/>
      <c r="Q3078" s="9"/>
      <c r="R3078" s="9" t="s">
        <v>93</v>
      </c>
      <c r="S3078" s="16" t="s">
        <v>35</v>
      </c>
      <c r="T3078" s="16" t="s">
        <v>36</v>
      </c>
      <c r="U3078" s="16"/>
      <c r="V3078" s="16"/>
      <c r="W3078" s="16" t="s">
        <v>96</v>
      </c>
      <c r="X3078" s="16" t="s">
        <v>55</v>
      </c>
      <c r="Y3078">
        <v>5</v>
      </c>
      <c r="Z3078">
        <v>5</v>
      </c>
      <c r="AA3078">
        <v>2.5</v>
      </c>
      <c r="AB3078">
        <v>1</v>
      </c>
      <c r="AC3078">
        <v>8.3333333333333329E-2</v>
      </c>
      <c r="AD3078">
        <v>3</v>
      </c>
      <c r="AE3078" t="s">
        <v>2344</v>
      </c>
    </row>
    <row r="3079" spans="1:31" x14ac:dyDescent="0.25">
      <c r="A3079" s="16" t="s">
        <v>23</v>
      </c>
      <c r="B3079" s="16" t="s">
        <v>39</v>
      </c>
      <c r="C3079" s="16" t="s">
        <v>858</v>
      </c>
      <c r="D3079" s="16" t="s">
        <v>26</v>
      </c>
      <c r="E3079" s="16" t="s">
        <v>503</v>
      </c>
      <c r="F3079" s="16" t="s">
        <v>28</v>
      </c>
      <c r="G3079" s="16" t="s">
        <v>504</v>
      </c>
      <c r="H3079" s="16" t="s">
        <v>43</v>
      </c>
      <c r="I3079" s="16" t="s">
        <v>43</v>
      </c>
      <c r="J3079" s="16" t="s">
        <v>299</v>
      </c>
      <c r="K3079" s="16" t="s">
        <v>580</v>
      </c>
      <c r="L3079" s="9"/>
      <c r="M3079" s="9">
        <v>45242</v>
      </c>
      <c r="N3079" s="9">
        <v>45242</v>
      </c>
      <c r="O3079" s="7">
        <v>45242</v>
      </c>
      <c r="P3079" s="9"/>
      <c r="Q3079" s="9"/>
      <c r="R3079" s="9" t="s">
        <v>93</v>
      </c>
      <c r="S3079" s="16" t="s">
        <v>35</v>
      </c>
      <c r="T3079" s="16" t="s">
        <v>36</v>
      </c>
      <c r="U3079" s="16"/>
      <c r="V3079" s="16"/>
      <c r="W3079" s="16" t="s">
        <v>96</v>
      </c>
      <c r="X3079" s="16" t="s">
        <v>55</v>
      </c>
      <c r="Y3079">
        <v>5</v>
      </c>
      <c r="Z3079">
        <v>5</v>
      </c>
      <c r="AA3079">
        <v>2.5</v>
      </c>
      <c r="AB3079">
        <v>1</v>
      </c>
      <c r="AC3079">
        <v>8.3333333333333329E-2</v>
      </c>
      <c r="AD3079">
        <v>3</v>
      </c>
      <c r="AE3079" t="s">
        <v>2345</v>
      </c>
    </row>
    <row r="3080" spans="1:31" x14ac:dyDescent="0.25">
      <c r="A3080" s="16" t="s">
        <v>23</v>
      </c>
      <c r="B3080" s="16" t="s">
        <v>39</v>
      </c>
      <c r="C3080" s="16" t="s">
        <v>858</v>
      </c>
      <c r="D3080" s="16" t="s">
        <v>26</v>
      </c>
      <c r="E3080" s="16" t="s">
        <v>503</v>
      </c>
      <c r="F3080" s="16" t="s">
        <v>28</v>
      </c>
      <c r="G3080" s="16" t="s">
        <v>504</v>
      </c>
      <c r="H3080" s="16" t="s">
        <v>43</v>
      </c>
      <c r="I3080" s="16" t="s">
        <v>43</v>
      </c>
      <c r="J3080" s="16" t="s">
        <v>299</v>
      </c>
      <c r="K3080" s="16" t="s">
        <v>97</v>
      </c>
      <c r="L3080" s="9"/>
      <c r="M3080" s="9">
        <v>45242</v>
      </c>
      <c r="N3080" s="9">
        <v>45242</v>
      </c>
      <c r="O3080" s="7">
        <v>45242</v>
      </c>
      <c r="P3080" s="9"/>
      <c r="Q3080" s="9"/>
      <c r="R3080" s="9" t="s">
        <v>93</v>
      </c>
      <c r="S3080" s="16" t="s">
        <v>35</v>
      </c>
      <c r="T3080" s="16" t="s">
        <v>36</v>
      </c>
      <c r="U3080" s="16"/>
      <c r="V3080" s="16"/>
      <c r="W3080" s="16" t="s">
        <v>96</v>
      </c>
      <c r="X3080" s="16" t="s">
        <v>55</v>
      </c>
      <c r="Y3080">
        <v>5</v>
      </c>
      <c r="Z3080">
        <v>5</v>
      </c>
      <c r="AA3080">
        <v>2.5</v>
      </c>
      <c r="AB3080">
        <v>1</v>
      </c>
      <c r="AC3080">
        <v>8.3333333333333329E-2</v>
      </c>
      <c r="AD3080">
        <v>3</v>
      </c>
      <c r="AE3080" t="s">
        <v>2346</v>
      </c>
    </row>
    <row r="3081" spans="1:31" x14ac:dyDescent="0.25">
      <c r="A3081" s="16" t="s">
        <v>23</v>
      </c>
      <c r="B3081" s="16" t="s">
        <v>39</v>
      </c>
      <c r="C3081" s="16" t="s">
        <v>858</v>
      </c>
      <c r="D3081" s="16" t="s">
        <v>26</v>
      </c>
      <c r="E3081" s="16" t="s">
        <v>503</v>
      </c>
      <c r="F3081" s="16" t="s">
        <v>28</v>
      </c>
      <c r="G3081" s="16" t="s">
        <v>504</v>
      </c>
      <c r="H3081" s="16" t="s">
        <v>43</v>
      </c>
      <c r="I3081" s="16" t="s">
        <v>43</v>
      </c>
      <c r="J3081" s="16" t="s">
        <v>299</v>
      </c>
      <c r="K3081" s="16" t="s">
        <v>864</v>
      </c>
      <c r="L3081" s="9"/>
      <c r="M3081" s="9">
        <v>45242</v>
      </c>
      <c r="N3081" s="9">
        <v>45242</v>
      </c>
      <c r="O3081" s="7">
        <v>45242</v>
      </c>
      <c r="P3081" s="9"/>
      <c r="Q3081" s="9"/>
      <c r="R3081" s="9" t="s">
        <v>93</v>
      </c>
      <c r="S3081" s="16" t="s">
        <v>35</v>
      </c>
      <c r="T3081" s="16" t="s">
        <v>36</v>
      </c>
      <c r="U3081" s="16"/>
      <c r="V3081" s="16"/>
      <c r="W3081" s="16" t="s">
        <v>96</v>
      </c>
      <c r="X3081" s="16" t="s">
        <v>55</v>
      </c>
      <c r="Y3081">
        <v>5</v>
      </c>
      <c r="Z3081">
        <v>5</v>
      </c>
      <c r="AA3081">
        <v>2.5</v>
      </c>
      <c r="AB3081">
        <v>1</v>
      </c>
      <c r="AC3081">
        <v>8.3333333333333329E-2</v>
      </c>
      <c r="AD3081">
        <v>3</v>
      </c>
      <c r="AE3081" t="s">
        <v>2347</v>
      </c>
    </row>
    <row r="3082" spans="1:31" x14ac:dyDescent="0.25">
      <c r="A3082" s="16" t="s">
        <v>23</v>
      </c>
      <c r="B3082" s="16" t="s">
        <v>39</v>
      </c>
      <c r="C3082" s="16" t="s">
        <v>858</v>
      </c>
      <c r="D3082" s="16" t="s">
        <v>26</v>
      </c>
      <c r="E3082" s="16" t="s">
        <v>255</v>
      </c>
      <c r="F3082" s="16" t="s">
        <v>28</v>
      </c>
      <c r="G3082" s="16" t="s">
        <v>776</v>
      </c>
      <c r="H3082" s="16" t="s">
        <v>43</v>
      </c>
      <c r="I3082" s="16" t="s">
        <v>43</v>
      </c>
      <c r="J3082" s="16" t="s">
        <v>299</v>
      </c>
      <c r="K3082" s="16" t="s">
        <v>97</v>
      </c>
      <c r="L3082" s="9"/>
      <c r="M3082" s="9">
        <v>45014</v>
      </c>
      <c r="N3082" s="9">
        <v>45014</v>
      </c>
      <c r="O3082" s="7">
        <v>45014</v>
      </c>
      <c r="P3082" s="9"/>
      <c r="Q3082" s="9"/>
      <c r="R3082" s="9" t="s">
        <v>34</v>
      </c>
      <c r="S3082" s="16" t="s">
        <v>35</v>
      </c>
      <c r="T3082" s="16" t="s">
        <v>36</v>
      </c>
      <c r="U3082" s="16"/>
      <c r="V3082" s="16"/>
      <c r="W3082" s="16" t="s">
        <v>96</v>
      </c>
      <c r="X3082" s="16" t="s">
        <v>55</v>
      </c>
      <c r="Y3082">
        <v>5</v>
      </c>
      <c r="Z3082">
        <v>5</v>
      </c>
      <c r="AA3082">
        <v>2.5</v>
      </c>
      <c r="AB3082">
        <v>2</v>
      </c>
      <c r="AC3082">
        <v>0.16666666666666666</v>
      </c>
      <c r="AD3082">
        <v>3</v>
      </c>
      <c r="AE3082" t="s">
        <v>2348</v>
      </c>
    </row>
    <row r="3083" spans="1:31" x14ac:dyDescent="0.25">
      <c r="A3083" s="16" t="s">
        <v>23</v>
      </c>
      <c r="B3083" s="16" t="s">
        <v>39</v>
      </c>
      <c r="C3083" s="16" t="s">
        <v>858</v>
      </c>
      <c r="D3083" s="16" t="s">
        <v>26</v>
      </c>
      <c r="E3083" s="16" t="s">
        <v>41</v>
      </c>
      <c r="F3083" s="16" t="s">
        <v>349</v>
      </c>
      <c r="G3083" s="16" t="s">
        <v>350</v>
      </c>
      <c r="H3083" s="16" t="s">
        <v>150</v>
      </c>
      <c r="I3083" s="16" t="s">
        <v>43</v>
      </c>
      <c r="J3083" s="16" t="s">
        <v>299</v>
      </c>
      <c r="K3083" s="16" t="s">
        <v>217</v>
      </c>
      <c r="L3083" s="9">
        <v>45437</v>
      </c>
      <c r="M3083" s="9">
        <v>45071</v>
      </c>
      <c r="N3083" s="9">
        <v>45437</v>
      </c>
      <c r="O3083" s="7">
        <v>45437</v>
      </c>
      <c r="P3083" s="9"/>
      <c r="Q3083" s="9"/>
      <c r="R3083" s="9" t="s">
        <v>93</v>
      </c>
      <c r="S3083" s="16" t="s">
        <v>35</v>
      </c>
      <c r="T3083" s="16" t="s">
        <v>36</v>
      </c>
      <c r="U3083" s="16"/>
      <c r="V3083" s="16"/>
      <c r="W3083" s="16" t="s">
        <v>96</v>
      </c>
      <c r="X3083" s="16" t="s">
        <v>55</v>
      </c>
      <c r="Y3083">
        <v>5</v>
      </c>
      <c r="Z3083">
        <v>5</v>
      </c>
      <c r="AA3083">
        <v>2.5</v>
      </c>
      <c r="AB3083">
        <v>6</v>
      </c>
      <c r="AC3083">
        <v>0.5</v>
      </c>
      <c r="AD3083">
        <v>4</v>
      </c>
      <c r="AE3083" t="s">
        <v>2834</v>
      </c>
    </row>
    <row r="3084" spans="1:31" x14ac:dyDescent="0.25">
      <c r="A3084" s="16" t="s">
        <v>23</v>
      </c>
      <c r="B3084" s="16" t="s">
        <v>39</v>
      </c>
      <c r="C3084" s="16" t="s">
        <v>858</v>
      </c>
      <c r="D3084" s="16" t="s">
        <v>26</v>
      </c>
      <c r="E3084" s="16" t="s">
        <v>41</v>
      </c>
      <c r="F3084" s="16" t="s">
        <v>349</v>
      </c>
      <c r="G3084" s="16" t="s">
        <v>350</v>
      </c>
      <c r="H3084" s="16" t="s">
        <v>43</v>
      </c>
      <c r="I3084" s="16" t="s">
        <v>43</v>
      </c>
      <c r="J3084" s="16" t="s">
        <v>299</v>
      </c>
      <c r="K3084" s="16" t="s">
        <v>305</v>
      </c>
      <c r="L3084" s="9">
        <v>45358</v>
      </c>
      <c r="M3084" s="9">
        <v>44992</v>
      </c>
      <c r="N3084" s="9">
        <v>45355</v>
      </c>
      <c r="O3084" s="7">
        <v>45355</v>
      </c>
      <c r="P3084" s="9">
        <v>45355</v>
      </c>
      <c r="Q3084" s="9"/>
      <c r="R3084" s="9" t="s">
        <v>34</v>
      </c>
      <c r="S3084" s="16" t="s">
        <v>35</v>
      </c>
      <c r="T3084" s="16" t="s">
        <v>36</v>
      </c>
      <c r="U3084" s="16"/>
      <c r="V3084" s="16"/>
      <c r="W3084" s="16" t="s">
        <v>96</v>
      </c>
      <c r="X3084" s="16" t="s">
        <v>55</v>
      </c>
      <c r="Y3084">
        <v>5</v>
      </c>
      <c r="Z3084">
        <v>5</v>
      </c>
      <c r="AA3084">
        <v>2.5</v>
      </c>
      <c r="AB3084">
        <v>6</v>
      </c>
      <c r="AC3084">
        <v>0.5</v>
      </c>
      <c r="AD3084">
        <v>4</v>
      </c>
      <c r="AE3084" t="s">
        <v>2835</v>
      </c>
    </row>
    <row r="3085" spans="1:31" x14ac:dyDescent="0.25">
      <c r="A3085" s="16" t="s">
        <v>23</v>
      </c>
      <c r="B3085" s="16" t="s">
        <v>39</v>
      </c>
      <c r="C3085" s="16" t="s">
        <v>858</v>
      </c>
      <c r="D3085" s="16" t="s">
        <v>26</v>
      </c>
      <c r="E3085" s="16" t="s">
        <v>41</v>
      </c>
      <c r="F3085" s="16" t="s">
        <v>349</v>
      </c>
      <c r="G3085" s="16" t="s">
        <v>350</v>
      </c>
      <c r="H3085" s="16" t="s">
        <v>43</v>
      </c>
      <c r="I3085" s="16" t="s">
        <v>43</v>
      </c>
      <c r="J3085" s="16" t="s">
        <v>299</v>
      </c>
      <c r="K3085" s="16" t="s">
        <v>53</v>
      </c>
      <c r="L3085" s="9">
        <v>45325</v>
      </c>
      <c r="M3085" s="9">
        <v>44960</v>
      </c>
      <c r="N3085" s="9">
        <v>45327</v>
      </c>
      <c r="O3085" s="7">
        <v>45327</v>
      </c>
      <c r="P3085" s="9">
        <v>45327</v>
      </c>
      <c r="Q3085" s="9"/>
      <c r="R3085" s="9" t="s">
        <v>34</v>
      </c>
      <c r="S3085" s="16" t="s">
        <v>35</v>
      </c>
      <c r="T3085" s="16" t="s">
        <v>36</v>
      </c>
      <c r="U3085" s="16"/>
      <c r="V3085" s="16"/>
      <c r="W3085" s="16" t="s">
        <v>96</v>
      </c>
      <c r="X3085" s="16" t="s">
        <v>55</v>
      </c>
      <c r="Y3085">
        <v>5</v>
      </c>
      <c r="Z3085">
        <v>5</v>
      </c>
      <c r="AA3085">
        <v>2.5</v>
      </c>
      <c r="AB3085">
        <v>6</v>
      </c>
      <c r="AC3085">
        <v>0.5</v>
      </c>
      <c r="AD3085">
        <v>4</v>
      </c>
      <c r="AE3085" t="s">
        <v>2836</v>
      </c>
    </row>
    <row r="3086" spans="1:31" x14ac:dyDescent="0.25">
      <c r="A3086" s="16" t="s">
        <v>23</v>
      </c>
      <c r="B3086" s="16" t="s">
        <v>39</v>
      </c>
      <c r="C3086" s="16" t="s">
        <v>858</v>
      </c>
      <c r="D3086" s="16" t="s">
        <v>26</v>
      </c>
      <c r="E3086" s="16" t="s">
        <v>41</v>
      </c>
      <c r="F3086" s="16" t="s">
        <v>349</v>
      </c>
      <c r="G3086" s="16" t="s">
        <v>350</v>
      </c>
      <c r="H3086" s="16" t="s">
        <v>43</v>
      </c>
      <c r="I3086" s="16" t="s">
        <v>43</v>
      </c>
      <c r="J3086" s="16" t="s">
        <v>299</v>
      </c>
      <c r="K3086" s="16" t="s">
        <v>108</v>
      </c>
      <c r="L3086" s="9">
        <v>45297</v>
      </c>
      <c r="M3086" s="9">
        <v>44932</v>
      </c>
      <c r="N3086" s="9">
        <v>45296</v>
      </c>
      <c r="O3086" s="7">
        <v>45296</v>
      </c>
      <c r="P3086" s="9">
        <v>45296</v>
      </c>
      <c r="Q3086" s="9"/>
      <c r="R3086" s="9" t="s">
        <v>34</v>
      </c>
      <c r="S3086" s="16" t="s">
        <v>35</v>
      </c>
      <c r="T3086" s="16" t="s">
        <v>36</v>
      </c>
      <c r="U3086" s="16"/>
      <c r="V3086" s="16"/>
      <c r="W3086" s="16" t="s">
        <v>96</v>
      </c>
      <c r="X3086" s="16" t="s">
        <v>55</v>
      </c>
      <c r="Y3086">
        <v>5</v>
      </c>
      <c r="Z3086">
        <v>5</v>
      </c>
      <c r="AA3086">
        <v>2.5</v>
      </c>
      <c r="AB3086">
        <v>6</v>
      </c>
      <c r="AC3086">
        <v>0.5</v>
      </c>
      <c r="AD3086">
        <v>4</v>
      </c>
      <c r="AE3086" t="s">
        <v>2726</v>
      </c>
    </row>
    <row r="3087" spans="1:31" x14ac:dyDescent="0.25">
      <c r="A3087" s="16" t="s">
        <v>23</v>
      </c>
      <c r="B3087" s="16" t="s">
        <v>39</v>
      </c>
      <c r="C3087" s="16" t="s">
        <v>858</v>
      </c>
      <c r="D3087" s="16" t="s">
        <v>26</v>
      </c>
      <c r="E3087" s="16" t="s">
        <v>41</v>
      </c>
      <c r="F3087" s="16" t="s">
        <v>349</v>
      </c>
      <c r="G3087" s="16" t="s">
        <v>350</v>
      </c>
      <c r="H3087" s="16" t="s">
        <v>43</v>
      </c>
      <c r="I3087" s="16" t="s">
        <v>43</v>
      </c>
      <c r="J3087" s="16" t="s">
        <v>299</v>
      </c>
      <c r="K3087" s="16" t="s">
        <v>196</v>
      </c>
      <c r="L3087" s="9">
        <v>45297</v>
      </c>
      <c r="M3087" s="9">
        <v>44932</v>
      </c>
      <c r="N3087" s="9">
        <v>45296</v>
      </c>
      <c r="O3087" s="7">
        <v>45296</v>
      </c>
      <c r="P3087" s="9">
        <v>45296</v>
      </c>
      <c r="Q3087" s="9"/>
      <c r="R3087" s="9" t="s">
        <v>34</v>
      </c>
      <c r="S3087" s="16" t="s">
        <v>35</v>
      </c>
      <c r="T3087" s="16" t="s">
        <v>36</v>
      </c>
      <c r="U3087" s="16"/>
      <c r="V3087" s="16"/>
      <c r="W3087" s="16" t="s">
        <v>96</v>
      </c>
      <c r="X3087" s="16" t="s">
        <v>55</v>
      </c>
      <c r="Y3087">
        <v>5</v>
      </c>
      <c r="Z3087">
        <v>5</v>
      </c>
      <c r="AA3087">
        <v>2.5</v>
      </c>
      <c r="AB3087">
        <v>6</v>
      </c>
      <c r="AC3087">
        <v>0.5</v>
      </c>
      <c r="AD3087">
        <v>4</v>
      </c>
      <c r="AE3087" t="s">
        <v>2837</v>
      </c>
    </row>
    <row r="3088" spans="1:31" x14ac:dyDescent="0.25">
      <c r="A3088" s="16" t="s">
        <v>23</v>
      </c>
      <c r="B3088" s="16" t="s">
        <v>39</v>
      </c>
      <c r="C3088" s="16" t="s">
        <v>858</v>
      </c>
      <c r="D3088" s="16" t="s">
        <v>26</v>
      </c>
      <c r="E3088" s="16" t="s">
        <v>41</v>
      </c>
      <c r="F3088" s="16" t="s">
        <v>349</v>
      </c>
      <c r="G3088" s="16" t="s">
        <v>350</v>
      </c>
      <c r="H3088" s="16" t="s">
        <v>43</v>
      </c>
      <c r="I3088" s="16" t="s">
        <v>43</v>
      </c>
      <c r="J3088" s="16" t="s">
        <v>299</v>
      </c>
      <c r="K3088" s="16" t="s">
        <v>168</v>
      </c>
      <c r="L3088" s="9">
        <v>45523</v>
      </c>
      <c r="M3088" s="9">
        <v>44792</v>
      </c>
      <c r="N3088" s="9">
        <v>45153</v>
      </c>
      <c r="O3088" s="7">
        <v>45153</v>
      </c>
      <c r="P3088" s="9">
        <v>45153</v>
      </c>
      <c r="Q3088" s="9"/>
      <c r="R3088" s="9" t="s">
        <v>34</v>
      </c>
      <c r="S3088" s="16" t="s">
        <v>35</v>
      </c>
      <c r="T3088" s="16" t="s">
        <v>36</v>
      </c>
      <c r="U3088" s="16"/>
      <c r="V3088" s="16"/>
      <c r="W3088" s="16" t="s">
        <v>96</v>
      </c>
      <c r="X3088" s="16" t="s">
        <v>55</v>
      </c>
      <c r="Y3088">
        <v>5</v>
      </c>
      <c r="Z3088">
        <v>5</v>
      </c>
      <c r="AA3088">
        <v>2.5</v>
      </c>
      <c r="AB3088">
        <v>6</v>
      </c>
      <c r="AC3088">
        <v>0.5</v>
      </c>
      <c r="AD3088">
        <v>4</v>
      </c>
      <c r="AE3088" t="s">
        <v>2838</v>
      </c>
    </row>
    <row r="3089" spans="1:31" x14ac:dyDescent="0.25">
      <c r="A3089" s="16" t="s">
        <v>23</v>
      </c>
      <c r="B3089" s="16" t="s">
        <v>39</v>
      </c>
      <c r="C3089" s="16" t="s">
        <v>858</v>
      </c>
      <c r="D3089" s="16" t="s">
        <v>26</v>
      </c>
      <c r="E3089" s="16" t="s">
        <v>41</v>
      </c>
      <c r="F3089" s="16" t="s">
        <v>349</v>
      </c>
      <c r="G3089" s="16" t="s">
        <v>350</v>
      </c>
      <c r="H3089" s="16" t="s">
        <v>43</v>
      </c>
      <c r="I3089" s="16" t="s">
        <v>43</v>
      </c>
      <c r="J3089" s="16" t="s">
        <v>299</v>
      </c>
      <c r="K3089" s="16" t="s">
        <v>491</v>
      </c>
      <c r="L3089" s="9">
        <v>45523</v>
      </c>
      <c r="M3089" s="9">
        <v>44792</v>
      </c>
      <c r="N3089" s="9">
        <v>45153</v>
      </c>
      <c r="O3089" s="7">
        <v>45153</v>
      </c>
      <c r="P3089" s="9">
        <v>45153</v>
      </c>
      <c r="Q3089" s="9"/>
      <c r="R3089" s="9" t="s">
        <v>34</v>
      </c>
      <c r="S3089" s="16" t="s">
        <v>35</v>
      </c>
      <c r="T3089" s="16" t="s">
        <v>36</v>
      </c>
      <c r="U3089" s="16"/>
      <c r="V3089" s="16"/>
      <c r="W3089" s="16" t="s">
        <v>96</v>
      </c>
      <c r="X3089" s="16" t="s">
        <v>55</v>
      </c>
      <c r="Y3089">
        <v>5</v>
      </c>
      <c r="Z3089">
        <v>5</v>
      </c>
      <c r="AA3089">
        <v>2.5</v>
      </c>
      <c r="AB3089">
        <v>6</v>
      </c>
      <c r="AC3089">
        <v>0.5</v>
      </c>
      <c r="AD3089">
        <v>4</v>
      </c>
      <c r="AE3089" t="s">
        <v>2839</v>
      </c>
    </row>
    <row r="3090" spans="1:31" x14ac:dyDescent="0.25">
      <c r="A3090" s="16" t="s">
        <v>23</v>
      </c>
      <c r="B3090" s="16" t="s">
        <v>39</v>
      </c>
      <c r="C3090" s="16" t="s">
        <v>858</v>
      </c>
      <c r="D3090" s="16" t="s">
        <v>26</v>
      </c>
      <c r="E3090" s="16" t="s">
        <v>41</v>
      </c>
      <c r="F3090" s="16" t="s">
        <v>349</v>
      </c>
      <c r="G3090" s="16" t="s">
        <v>350</v>
      </c>
      <c r="H3090" s="16" t="s">
        <v>43</v>
      </c>
      <c r="I3090" s="16" t="s">
        <v>43</v>
      </c>
      <c r="J3090" s="16" t="s">
        <v>299</v>
      </c>
      <c r="K3090" s="16" t="s">
        <v>64</v>
      </c>
      <c r="L3090" s="9">
        <v>45210</v>
      </c>
      <c r="M3090" s="9">
        <v>44845</v>
      </c>
      <c r="N3090" s="9">
        <v>45208</v>
      </c>
      <c r="O3090" s="7">
        <v>45208</v>
      </c>
      <c r="P3090" s="9">
        <v>45208</v>
      </c>
      <c r="Q3090" s="9"/>
      <c r="R3090" s="9" t="s">
        <v>34</v>
      </c>
      <c r="S3090" s="16" t="s">
        <v>35</v>
      </c>
      <c r="T3090" s="16" t="s">
        <v>36</v>
      </c>
      <c r="U3090" s="16"/>
      <c r="V3090" s="16"/>
      <c r="W3090" s="16" t="s">
        <v>96</v>
      </c>
      <c r="X3090" s="16" t="s">
        <v>55</v>
      </c>
      <c r="Y3090">
        <v>5</v>
      </c>
      <c r="Z3090">
        <v>5</v>
      </c>
      <c r="AA3090">
        <v>2.5</v>
      </c>
      <c r="AB3090">
        <v>6</v>
      </c>
      <c r="AC3090">
        <v>0.5</v>
      </c>
      <c r="AD3090">
        <v>4</v>
      </c>
      <c r="AE3090" t="s">
        <v>2840</v>
      </c>
    </row>
    <row r="3091" spans="1:31" x14ac:dyDescent="0.25">
      <c r="A3091" s="16" t="s">
        <v>23</v>
      </c>
      <c r="B3091" s="16" t="s">
        <v>39</v>
      </c>
      <c r="C3091" s="16" t="s">
        <v>858</v>
      </c>
      <c r="D3091" s="16" t="s">
        <v>26</v>
      </c>
      <c r="E3091" s="16" t="s">
        <v>41</v>
      </c>
      <c r="F3091" s="16" t="s">
        <v>349</v>
      </c>
      <c r="G3091" s="16" t="s">
        <v>350</v>
      </c>
      <c r="H3091" s="16" t="s">
        <v>43</v>
      </c>
      <c r="I3091" s="16" t="s">
        <v>43</v>
      </c>
      <c r="J3091" s="16" t="s">
        <v>299</v>
      </c>
      <c r="K3091" s="16" t="s">
        <v>112</v>
      </c>
      <c r="L3091" s="9">
        <v>45210</v>
      </c>
      <c r="M3091" s="9">
        <v>44845</v>
      </c>
      <c r="N3091" s="9">
        <v>45181</v>
      </c>
      <c r="O3091" s="7">
        <v>45181</v>
      </c>
      <c r="P3091" s="9">
        <v>45181</v>
      </c>
      <c r="Q3091" s="9"/>
      <c r="R3091" s="9" t="s">
        <v>34</v>
      </c>
      <c r="S3091" s="16" t="s">
        <v>35</v>
      </c>
      <c r="T3091" s="16" t="s">
        <v>36</v>
      </c>
      <c r="U3091" s="16"/>
      <c r="V3091" s="16"/>
      <c r="W3091" s="16" t="s">
        <v>96</v>
      </c>
      <c r="X3091" s="16" t="s">
        <v>55</v>
      </c>
      <c r="Y3091">
        <v>5</v>
      </c>
      <c r="Z3091">
        <v>5</v>
      </c>
      <c r="AA3091">
        <v>2.5</v>
      </c>
      <c r="AB3091">
        <v>6</v>
      </c>
      <c r="AC3091">
        <v>0.5</v>
      </c>
      <c r="AD3091">
        <v>4</v>
      </c>
      <c r="AE3091" t="s">
        <v>2841</v>
      </c>
    </row>
    <row r="3092" spans="1:31" x14ac:dyDescent="0.25">
      <c r="A3092" s="16" t="s">
        <v>23</v>
      </c>
      <c r="B3092" s="16" t="s">
        <v>39</v>
      </c>
      <c r="C3092" s="16" t="s">
        <v>858</v>
      </c>
      <c r="D3092" s="16" t="s">
        <v>26</v>
      </c>
      <c r="E3092" s="16" t="s">
        <v>41</v>
      </c>
      <c r="F3092" s="16" t="s">
        <v>349</v>
      </c>
      <c r="G3092" s="16" t="s">
        <v>350</v>
      </c>
      <c r="H3092" s="16" t="s">
        <v>43</v>
      </c>
      <c r="I3092" s="16" t="s">
        <v>43</v>
      </c>
      <c r="J3092" s="16" t="s">
        <v>299</v>
      </c>
      <c r="K3092" s="16" t="s">
        <v>181</v>
      </c>
      <c r="L3092" s="9">
        <v>45297</v>
      </c>
      <c r="M3092" s="9">
        <v>44932</v>
      </c>
      <c r="N3092" s="9">
        <v>45296</v>
      </c>
      <c r="O3092" s="7">
        <v>45296</v>
      </c>
      <c r="P3092" s="9">
        <v>45296</v>
      </c>
      <c r="Q3092" s="9"/>
      <c r="R3092" s="9" t="s">
        <v>34</v>
      </c>
      <c r="S3092" s="16" t="s">
        <v>35</v>
      </c>
      <c r="T3092" s="16" t="s">
        <v>36</v>
      </c>
      <c r="U3092" s="16"/>
      <c r="V3092" s="16"/>
      <c r="W3092" s="16" t="s">
        <v>96</v>
      </c>
      <c r="X3092" s="16" t="s">
        <v>55</v>
      </c>
      <c r="Y3092">
        <v>5</v>
      </c>
      <c r="Z3092">
        <v>5</v>
      </c>
      <c r="AA3092">
        <v>2.5</v>
      </c>
      <c r="AB3092">
        <v>6</v>
      </c>
      <c r="AC3092">
        <v>0.5</v>
      </c>
      <c r="AD3092">
        <v>4</v>
      </c>
      <c r="AE3092" t="s">
        <v>2842</v>
      </c>
    </row>
    <row r="3093" spans="1:31" x14ac:dyDescent="0.25">
      <c r="A3093" s="16" t="s">
        <v>23</v>
      </c>
      <c r="B3093" s="16" t="s">
        <v>39</v>
      </c>
      <c r="C3093" s="16" t="s">
        <v>858</v>
      </c>
      <c r="D3093" s="16" t="s">
        <v>26</v>
      </c>
      <c r="E3093" s="16" t="s">
        <v>41</v>
      </c>
      <c r="F3093" s="16" t="s">
        <v>349</v>
      </c>
      <c r="G3093" s="16" t="s">
        <v>350</v>
      </c>
      <c r="H3093" s="16" t="s">
        <v>43</v>
      </c>
      <c r="I3093" s="16" t="s">
        <v>43</v>
      </c>
      <c r="J3093" s="16" t="s">
        <v>299</v>
      </c>
      <c r="K3093" s="16" t="s">
        <v>839</v>
      </c>
      <c r="L3093" s="9">
        <v>45523</v>
      </c>
      <c r="M3093" s="9">
        <v>44792</v>
      </c>
      <c r="N3093" s="9">
        <v>45153</v>
      </c>
      <c r="O3093" s="7">
        <v>45153</v>
      </c>
      <c r="P3093" s="9">
        <v>45153</v>
      </c>
      <c r="Q3093" s="9"/>
      <c r="R3093" s="9" t="s">
        <v>34</v>
      </c>
      <c r="S3093" s="16" t="s">
        <v>35</v>
      </c>
      <c r="T3093" s="16" t="s">
        <v>36</v>
      </c>
      <c r="U3093" s="16"/>
      <c r="V3093" s="16"/>
      <c r="W3093" s="16" t="s">
        <v>96</v>
      </c>
      <c r="X3093" s="16" t="s">
        <v>55</v>
      </c>
      <c r="Y3093">
        <v>5</v>
      </c>
      <c r="Z3093">
        <v>5</v>
      </c>
      <c r="AA3093">
        <v>2.5</v>
      </c>
      <c r="AB3093">
        <v>6</v>
      </c>
      <c r="AC3093">
        <v>0.5</v>
      </c>
      <c r="AD3093">
        <v>4</v>
      </c>
      <c r="AE3093" t="s">
        <v>2843</v>
      </c>
    </row>
    <row r="3094" spans="1:31" x14ac:dyDescent="0.25">
      <c r="A3094" s="16" t="s">
        <v>23</v>
      </c>
      <c r="B3094" s="16" t="s">
        <v>39</v>
      </c>
      <c r="C3094" s="16" t="s">
        <v>858</v>
      </c>
      <c r="D3094" s="16" t="s">
        <v>26</v>
      </c>
      <c r="E3094" s="16" t="s">
        <v>41</v>
      </c>
      <c r="F3094" s="16" t="s">
        <v>349</v>
      </c>
      <c r="G3094" s="16" t="s">
        <v>350</v>
      </c>
      <c r="H3094" s="16" t="s">
        <v>43</v>
      </c>
      <c r="I3094" s="16" t="s">
        <v>43</v>
      </c>
      <c r="J3094" s="16" t="s">
        <v>299</v>
      </c>
      <c r="K3094" s="16" t="s">
        <v>57</v>
      </c>
      <c r="L3094" s="9">
        <v>45358</v>
      </c>
      <c r="M3094" s="9">
        <v>44992</v>
      </c>
      <c r="N3094" s="9">
        <v>45355</v>
      </c>
      <c r="O3094" s="7">
        <v>45355</v>
      </c>
      <c r="P3094" s="9">
        <v>45355</v>
      </c>
      <c r="Q3094" s="9"/>
      <c r="R3094" s="9" t="s">
        <v>34</v>
      </c>
      <c r="S3094" s="16" t="s">
        <v>35</v>
      </c>
      <c r="T3094" s="16" t="s">
        <v>36</v>
      </c>
      <c r="U3094" s="16"/>
      <c r="V3094" s="16"/>
      <c r="W3094" s="16" t="s">
        <v>96</v>
      </c>
      <c r="X3094" s="16" t="s">
        <v>55</v>
      </c>
      <c r="Y3094">
        <v>5</v>
      </c>
      <c r="Z3094">
        <v>5</v>
      </c>
      <c r="AA3094">
        <v>2.5</v>
      </c>
      <c r="AB3094">
        <v>6</v>
      </c>
      <c r="AC3094">
        <v>0.5</v>
      </c>
      <c r="AD3094">
        <v>4</v>
      </c>
      <c r="AE3094" t="s">
        <v>2844</v>
      </c>
    </row>
    <row r="3095" spans="1:31" x14ac:dyDescent="0.25">
      <c r="A3095" s="16" t="s">
        <v>23</v>
      </c>
      <c r="B3095" s="16" t="s">
        <v>39</v>
      </c>
      <c r="C3095" s="16" t="s">
        <v>858</v>
      </c>
      <c r="D3095" s="16" t="s">
        <v>26</v>
      </c>
      <c r="E3095" s="16" t="s">
        <v>41</v>
      </c>
      <c r="F3095" s="16" t="s">
        <v>349</v>
      </c>
      <c r="G3095" s="16" t="s">
        <v>350</v>
      </c>
      <c r="H3095" s="16" t="s">
        <v>43</v>
      </c>
      <c r="I3095" s="16" t="s">
        <v>43</v>
      </c>
      <c r="J3095" s="16" t="s">
        <v>299</v>
      </c>
      <c r="K3095" s="16" t="s">
        <v>859</v>
      </c>
      <c r="L3095" s="9">
        <v>45265</v>
      </c>
      <c r="M3095" s="9">
        <v>44900</v>
      </c>
      <c r="N3095" s="9">
        <v>45264</v>
      </c>
      <c r="O3095" s="7">
        <v>45264</v>
      </c>
      <c r="P3095" s="9">
        <v>45264</v>
      </c>
      <c r="Q3095" s="9"/>
      <c r="R3095" s="9" t="s">
        <v>34</v>
      </c>
      <c r="S3095" s="16" t="s">
        <v>35</v>
      </c>
      <c r="T3095" s="16" t="s">
        <v>36</v>
      </c>
      <c r="U3095" s="16"/>
      <c r="V3095" s="16"/>
      <c r="W3095" s="16" t="s">
        <v>96</v>
      </c>
      <c r="X3095" s="16" t="s">
        <v>55</v>
      </c>
      <c r="Y3095">
        <v>5</v>
      </c>
      <c r="Z3095">
        <v>5</v>
      </c>
      <c r="AA3095">
        <v>2.5</v>
      </c>
      <c r="AB3095">
        <v>6</v>
      </c>
      <c r="AC3095">
        <v>0.5</v>
      </c>
      <c r="AD3095">
        <v>4</v>
      </c>
      <c r="AE3095" t="s">
        <v>2845</v>
      </c>
    </row>
    <row r="3096" spans="1:31" x14ac:dyDescent="0.25">
      <c r="A3096" s="16" t="s">
        <v>23</v>
      </c>
      <c r="B3096" s="16" t="s">
        <v>39</v>
      </c>
      <c r="C3096" s="16" t="s">
        <v>858</v>
      </c>
      <c r="D3096" s="16" t="s">
        <v>26</v>
      </c>
      <c r="E3096" s="16" t="s">
        <v>41</v>
      </c>
      <c r="F3096" s="16" t="s">
        <v>349</v>
      </c>
      <c r="G3096" s="16" t="s">
        <v>350</v>
      </c>
      <c r="H3096" s="16" t="s">
        <v>43</v>
      </c>
      <c r="I3096" s="16" t="s">
        <v>43</v>
      </c>
      <c r="J3096" s="16" t="s">
        <v>299</v>
      </c>
      <c r="K3096" s="16" t="s">
        <v>942</v>
      </c>
      <c r="L3096" s="9">
        <v>45238</v>
      </c>
      <c r="M3096" s="9">
        <v>44873</v>
      </c>
      <c r="N3096" s="9">
        <v>45236</v>
      </c>
      <c r="O3096" s="7">
        <v>45236</v>
      </c>
      <c r="P3096" s="9">
        <v>45236</v>
      </c>
      <c r="Q3096" s="9"/>
      <c r="R3096" s="9" t="s">
        <v>34</v>
      </c>
      <c r="S3096" s="16" t="s">
        <v>35</v>
      </c>
      <c r="T3096" s="16" t="s">
        <v>36</v>
      </c>
      <c r="U3096" s="16"/>
      <c r="V3096" s="16"/>
      <c r="W3096" s="16" t="s">
        <v>96</v>
      </c>
      <c r="X3096" s="16" t="s">
        <v>55</v>
      </c>
      <c r="Y3096">
        <v>5</v>
      </c>
      <c r="Z3096">
        <v>5</v>
      </c>
      <c r="AA3096">
        <v>2.5</v>
      </c>
      <c r="AB3096">
        <v>6</v>
      </c>
      <c r="AC3096">
        <v>0.5</v>
      </c>
      <c r="AD3096">
        <v>4</v>
      </c>
      <c r="AE3096" t="s">
        <v>2846</v>
      </c>
    </row>
    <row r="3097" spans="1:31" x14ac:dyDescent="0.25">
      <c r="A3097" s="16" t="s">
        <v>23</v>
      </c>
      <c r="B3097" s="16" t="s">
        <v>39</v>
      </c>
      <c r="C3097" s="16" t="s">
        <v>858</v>
      </c>
      <c r="D3097" s="16" t="s">
        <v>3139</v>
      </c>
      <c r="E3097" s="16" t="s">
        <v>240</v>
      </c>
      <c r="F3097" s="16" t="s">
        <v>349</v>
      </c>
      <c r="G3097" s="16" t="s">
        <v>1102</v>
      </c>
      <c r="H3097" s="16" t="s">
        <v>1000</v>
      </c>
      <c r="I3097" s="16" t="s">
        <v>43</v>
      </c>
      <c r="J3097" s="16" t="s">
        <v>299</v>
      </c>
      <c r="K3097" s="16" t="s">
        <v>563</v>
      </c>
      <c r="L3097" s="9">
        <v>45323</v>
      </c>
      <c r="M3097" s="9">
        <v>44958</v>
      </c>
      <c r="N3097" s="9">
        <v>45323</v>
      </c>
      <c r="O3097" s="7">
        <v>45323</v>
      </c>
      <c r="P3097" s="9"/>
      <c r="Q3097" s="9"/>
      <c r="R3097" s="9" t="s">
        <v>93</v>
      </c>
      <c r="S3097" s="16" t="s">
        <v>35</v>
      </c>
      <c r="T3097" s="16" t="s">
        <v>36</v>
      </c>
      <c r="U3097" s="16"/>
      <c r="V3097" s="16"/>
      <c r="W3097" s="16" t="s">
        <v>96</v>
      </c>
      <c r="X3097" s="16" t="s">
        <v>55</v>
      </c>
      <c r="Y3097">
        <v>5</v>
      </c>
      <c r="Z3097">
        <v>3</v>
      </c>
      <c r="AA3097">
        <v>1.5</v>
      </c>
      <c r="AB3097">
        <v>2</v>
      </c>
      <c r="AC3097">
        <v>0.16666666666666666</v>
      </c>
      <c r="AD3097">
        <v>2</v>
      </c>
      <c r="AE3097" t="s">
        <v>4292</v>
      </c>
    </row>
    <row r="3098" spans="1:31" x14ac:dyDescent="0.25">
      <c r="A3098" s="16" t="s">
        <v>23</v>
      </c>
      <c r="B3098" s="16" t="s">
        <v>39</v>
      </c>
      <c r="C3098" s="16" t="s">
        <v>858</v>
      </c>
      <c r="D3098" s="16" t="s">
        <v>3139</v>
      </c>
      <c r="E3098" s="16" t="s">
        <v>240</v>
      </c>
      <c r="F3098" s="16" t="s">
        <v>349</v>
      </c>
      <c r="G3098" s="16" t="s">
        <v>1102</v>
      </c>
      <c r="H3098" s="16" t="s">
        <v>1000</v>
      </c>
      <c r="I3098" s="16" t="s">
        <v>43</v>
      </c>
      <c r="J3098" s="16" t="s">
        <v>299</v>
      </c>
      <c r="K3098" s="16" t="s">
        <v>772</v>
      </c>
      <c r="L3098" s="9">
        <v>45323</v>
      </c>
      <c r="M3098" s="9">
        <v>44958</v>
      </c>
      <c r="N3098" s="9">
        <v>45323</v>
      </c>
      <c r="O3098" s="7">
        <v>45323</v>
      </c>
      <c r="P3098" s="9"/>
      <c r="Q3098" s="9"/>
      <c r="R3098" s="9" t="s">
        <v>93</v>
      </c>
      <c r="S3098" s="16" t="s">
        <v>35</v>
      </c>
      <c r="T3098" s="16" t="s">
        <v>36</v>
      </c>
      <c r="U3098" s="16"/>
      <c r="V3098" s="16"/>
      <c r="W3098" s="16" t="s">
        <v>96</v>
      </c>
      <c r="X3098" s="16" t="s">
        <v>55</v>
      </c>
      <c r="Y3098">
        <v>5</v>
      </c>
      <c r="Z3098">
        <v>3</v>
      </c>
      <c r="AA3098">
        <v>1.5</v>
      </c>
      <c r="AB3098">
        <v>2</v>
      </c>
      <c r="AC3098">
        <v>0.16666666666666666</v>
      </c>
      <c r="AD3098">
        <v>2</v>
      </c>
      <c r="AE3098" t="s">
        <v>4293</v>
      </c>
    </row>
    <row r="3099" spans="1:31" x14ac:dyDescent="0.25">
      <c r="A3099" s="16" t="s">
        <v>23</v>
      </c>
      <c r="B3099" s="16" t="s">
        <v>39</v>
      </c>
      <c r="C3099" s="16" t="s">
        <v>858</v>
      </c>
      <c r="D3099" s="16" t="s">
        <v>3139</v>
      </c>
      <c r="E3099" s="16" t="s">
        <v>240</v>
      </c>
      <c r="F3099" s="16" t="s">
        <v>349</v>
      </c>
      <c r="G3099" s="16" t="s">
        <v>1102</v>
      </c>
      <c r="H3099" s="16" t="s">
        <v>1000</v>
      </c>
      <c r="I3099" s="16" t="s">
        <v>43</v>
      </c>
      <c r="J3099" s="16" t="s">
        <v>299</v>
      </c>
      <c r="K3099" s="16" t="s">
        <v>773</v>
      </c>
      <c r="L3099" s="9">
        <v>45323</v>
      </c>
      <c r="M3099" s="9">
        <v>44958</v>
      </c>
      <c r="N3099" s="9">
        <v>45323</v>
      </c>
      <c r="O3099" s="7">
        <v>45323</v>
      </c>
      <c r="P3099" s="9"/>
      <c r="Q3099" s="9"/>
      <c r="R3099" s="9" t="s">
        <v>93</v>
      </c>
      <c r="S3099" s="16" t="s">
        <v>35</v>
      </c>
      <c r="T3099" s="16" t="s">
        <v>36</v>
      </c>
      <c r="U3099" s="16"/>
      <c r="V3099" s="16"/>
      <c r="W3099" s="16" t="s">
        <v>96</v>
      </c>
      <c r="X3099" s="16" t="s">
        <v>55</v>
      </c>
      <c r="Y3099">
        <v>5</v>
      </c>
      <c r="Z3099">
        <v>3</v>
      </c>
      <c r="AA3099">
        <v>1.5</v>
      </c>
      <c r="AB3099">
        <v>2</v>
      </c>
      <c r="AC3099">
        <v>0.16666666666666666</v>
      </c>
      <c r="AD3099">
        <v>2</v>
      </c>
      <c r="AE3099" t="s">
        <v>4294</v>
      </c>
    </row>
    <row r="3100" spans="1:31" x14ac:dyDescent="0.25">
      <c r="A3100" s="16" t="s">
        <v>23</v>
      </c>
      <c r="B3100" s="16" t="s">
        <v>39</v>
      </c>
      <c r="C3100" s="16" t="s">
        <v>858</v>
      </c>
      <c r="D3100" s="16" t="s">
        <v>3139</v>
      </c>
      <c r="E3100" s="16" t="s">
        <v>240</v>
      </c>
      <c r="F3100" s="16" t="s">
        <v>349</v>
      </c>
      <c r="G3100" s="16" t="s">
        <v>1102</v>
      </c>
      <c r="H3100" s="16" t="s">
        <v>1000</v>
      </c>
      <c r="I3100" s="16" t="s">
        <v>43</v>
      </c>
      <c r="J3100" s="16" t="s">
        <v>299</v>
      </c>
      <c r="K3100" s="16" t="s">
        <v>243</v>
      </c>
      <c r="L3100" s="9">
        <v>45323</v>
      </c>
      <c r="M3100" s="9">
        <v>44958</v>
      </c>
      <c r="N3100" s="9">
        <v>45323</v>
      </c>
      <c r="O3100" s="7">
        <v>45323</v>
      </c>
      <c r="P3100" s="9"/>
      <c r="Q3100" s="9"/>
      <c r="R3100" s="9" t="s">
        <v>93</v>
      </c>
      <c r="S3100" s="16" t="s">
        <v>35</v>
      </c>
      <c r="T3100" s="16" t="s">
        <v>36</v>
      </c>
      <c r="U3100" s="16"/>
      <c r="V3100" s="16"/>
      <c r="W3100" s="16" t="s">
        <v>96</v>
      </c>
      <c r="X3100" s="16" t="s">
        <v>55</v>
      </c>
      <c r="Y3100">
        <v>5</v>
      </c>
      <c r="Z3100">
        <v>3</v>
      </c>
      <c r="AA3100">
        <v>1.5</v>
      </c>
      <c r="AB3100">
        <v>2</v>
      </c>
      <c r="AC3100">
        <v>0.16666666666666666</v>
      </c>
      <c r="AD3100">
        <v>2</v>
      </c>
      <c r="AE3100" t="s">
        <v>4295</v>
      </c>
    </row>
    <row r="3101" spans="1:31" x14ac:dyDescent="0.25">
      <c r="A3101" s="16" t="s">
        <v>23</v>
      </c>
      <c r="B3101" s="16" t="s">
        <v>39</v>
      </c>
      <c r="C3101" s="16" t="s">
        <v>858</v>
      </c>
      <c r="D3101" s="16" t="s">
        <v>3139</v>
      </c>
      <c r="E3101" s="16" t="s">
        <v>240</v>
      </c>
      <c r="F3101" s="16" t="s">
        <v>349</v>
      </c>
      <c r="G3101" s="16" t="s">
        <v>1102</v>
      </c>
      <c r="H3101" s="16" t="s">
        <v>1000</v>
      </c>
      <c r="I3101" s="16" t="s">
        <v>43</v>
      </c>
      <c r="J3101" s="16" t="s">
        <v>299</v>
      </c>
      <c r="K3101" s="16" t="s">
        <v>774</v>
      </c>
      <c r="L3101" s="9">
        <v>45323</v>
      </c>
      <c r="M3101" s="9">
        <v>44958</v>
      </c>
      <c r="N3101" s="9">
        <v>45323</v>
      </c>
      <c r="O3101" s="7">
        <v>45323</v>
      </c>
      <c r="P3101" s="9"/>
      <c r="Q3101" s="9"/>
      <c r="R3101" s="9" t="s">
        <v>93</v>
      </c>
      <c r="S3101" s="16" t="s">
        <v>35</v>
      </c>
      <c r="T3101" s="16" t="s">
        <v>36</v>
      </c>
      <c r="U3101" s="16"/>
      <c r="V3101" s="16"/>
      <c r="W3101" s="16" t="s">
        <v>96</v>
      </c>
      <c r="X3101" s="16" t="s">
        <v>55</v>
      </c>
      <c r="Y3101">
        <v>5</v>
      </c>
      <c r="Z3101">
        <v>3</v>
      </c>
      <c r="AA3101">
        <v>1.5</v>
      </c>
      <c r="AB3101">
        <v>2</v>
      </c>
      <c r="AC3101">
        <v>0.16666666666666666</v>
      </c>
      <c r="AD3101">
        <v>2</v>
      </c>
      <c r="AE3101" t="s">
        <v>4296</v>
      </c>
    </row>
    <row r="3102" spans="1:31" x14ac:dyDescent="0.25">
      <c r="A3102" s="16" t="s">
        <v>23</v>
      </c>
      <c r="B3102" s="16" t="s">
        <v>39</v>
      </c>
      <c r="C3102" s="16" t="s">
        <v>858</v>
      </c>
      <c r="D3102" s="16" t="s">
        <v>3139</v>
      </c>
      <c r="E3102" s="16" t="s">
        <v>27</v>
      </c>
      <c r="F3102" s="16" t="s">
        <v>349</v>
      </c>
      <c r="G3102" s="16" t="s">
        <v>1030</v>
      </c>
      <c r="H3102" s="16" t="s">
        <v>43</v>
      </c>
      <c r="I3102" s="16" t="s">
        <v>43</v>
      </c>
      <c r="J3102" s="16" t="s">
        <v>299</v>
      </c>
      <c r="K3102" s="16" t="s">
        <v>4284</v>
      </c>
      <c r="L3102" s="9">
        <v>45332</v>
      </c>
      <c r="M3102" s="9">
        <v>44967</v>
      </c>
      <c r="N3102" s="9">
        <v>45332</v>
      </c>
      <c r="O3102" s="7">
        <v>45332</v>
      </c>
      <c r="P3102" s="9"/>
      <c r="Q3102" s="9"/>
      <c r="R3102" s="9" t="s">
        <v>93</v>
      </c>
      <c r="S3102" s="16" t="s">
        <v>35</v>
      </c>
      <c r="T3102" s="16" t="s">
        <v>36</v>
      </c>
      <c r="U3102" s="16"/>
      <c r="V3102" s="16"/>
      <c r="W3102" s="16" t="s">
        <v>96</v>
      </c>
      <c r="X3102" s="16" t="s">
        <v>55</v>
      </c>
      <c r="Y3102">
        <v>5</v>
      </c>
      <c r="Z3102">
        <v>3</v>
      </c>
      <c r="AA3102">
        <v>1.5</v>
      </c>
      <c r="AB3102">
        <v>2</v>
      </c>
      <c r="AC3102">
        <v>0.16666666666666666</v>
      </c>
      <c r="AD3102">
        <v>2</v>
      </c>
      <c r="AE3102" t="s">
        <v>4297</v>
      </c>
    </row>
    <row r="3103" spans="1:31" x14ac:dyDescent="0.25">
      <c r="A3103" s="16" t="s">
        <v>23</v>
      </c>
      <c r="B3103" s="16" t="s">
        <v>39</v>
      </c>
      <c r="C3103" s="16" t="s">
        <v>858</v>
      </c>
      <c r="D3103" s="16" t="s">
        <v>3139</v>
      </c>
      <c r="E3103" s="16" t="s">
        <v>27</v>
      </c>
      <c r="F3103" s="16" t="s">
        <v>349</v>
      </c>
      <c r="G3103" s="16" t="s">
        <v>1030</v>
      </c>
      <c r="H3103" s="16" t="s">
        <v>43</v>
      </c>
      <c r="I3103" s="16" t="s">
        <v>43</v>
      </c>
      <c r="J3103" s="16" t="s">
        <v>299</v>
      </c>
      <c r="K3103" s="16" t="s">
        <v>3661</v>
      </c>
      <c r="L3103" s="9">
        <v>45332</v>
      </c>
      <c r="M3103" s="9">
        <v>44967</v>
      </c>
      <c r="N3103" s="9">
        <v>45332</v>
      </c>
      <c r="O3103" s="7">
        <v>45332</v>
      </c>
      <c r="P3103" s="9"/>
      <c r="Q3103" s="9"/>
      <c r="R3103" s="9" t="s">
        <v>93</v>
      </c>
      <c r="S3103" s="16" t="s">
        <v>35</v>
      </c>
      <c r="T3103" s="16" t="s">
        <v>36</v>
      </c>
      <c r="U3103" s="16"/>
      <c r="V3103" s="16"/>
      <c r="W3103" s="16" t="s">
        <v>96</v>
      </c>
      <c r="X3103" s="16" t="s">
        <v>55</v>
      </c>
      <c r="Y3103">
        <v>5</v>
      </c>
      <c r="Z3103">
        <v>3</v>
      </c>
      <c r="AA3103">
        <v>1.5</v>
      </c>
      <c r="AB3103">
        <v>2</v>
      </c>
      <c r="AC3103">
        <v>0.16666666666666666</v>
      </c>
      <c r="AD3103">
        <v>2</v>
      </c>
      <c r="AE3103" t="s">
        <v>3663</v>
      </c>
    </row>
    <row r="3104" spans="1:31" x14ac:dyDescent="0.25">
      <c r="A3104" s="16" t="s">
        <v>23</v>
      </c>
      <c r="B3104" s="16" t="s">
        <v>39</v>
      </c>
      <c r="C3104" s="16" t="s">
        <v>858</v>
      </c>
      <c r="D3104" s="16" t="s">
        <v>3139</v>
      </c>
      <c r="E3104" s="16" t="s">
        <v>27</v>
      </c>
      <c r="F3104" s="16" t="s">
        <v>349</v>
      </c>
      <c r="G3104" s="16" t="s">
        <v>1030</v>
      </c>
      <c r="H3104" s="16" t="s">
        <v>43</v>
      </c>
      <c r="I3104" s="16" t="s">
        <v>43</v>
      </c>
      <c r="J3104" s="16" t="s">
        <v>299</v>
      </c>
      <c r="K3104" s="16" t="s">
        <v>707</v>
      </c>
      <c r="L3104" s="9">
        <v>45332</v>
      </c>
      <c r="M3104" s="9">
        <v>44967</v>
      </c>
      <c r="N3104" s="9">
        <v>45332</v>
      </c>
      <c r="O3104" s="7">
        <v>45332</v>
      </c>
      <c r="P3104" s="9"/>
      <c r="Q3104" s="9"/>
      <c r="R3104" s="9" t="s">
        <v>93</v>
      </c>
      <c r="S3104" s="16" t="s">
        <v>35</v>
      </c>
      <c r="T3104" s="16" t="s">
        <v>36</v>
      </c>
      <c r="U3104" s="16"/>
      <c r="V3104" s="16"/>
      <c r="W3104" s="16" t="s">
        <v>96</v>
      </c>
      <c r="X3104" s="16" t="s">
        <v>55</v>
      </c>
      <c r="Y3104">
        <v>5</v>
      </c>
      <c r="Z3104">
        <v>3</v>
      </c>
      <c r="AA3104">
        <v>1.5</v>
      </c>
      <c r="AB3104">
        <v>2</v>
      </c>
      <c r="AC3104">
        <v>0.16666666666666666</v>
      </c>
      <c r="AD3104">
        <v>2</v>
      </c>
      <c r="AE3104" t="s">
        <v>4298</v>
      </c>
    </row>
    <row r="3105" spans="1:31" x14ac:dyDescent="0.25">
      <c r="A3105" s="16" t="s">
        <v>23</v>
      </c>
      <c r="B3105" s="16" t="s">
        <v>39</v>
      </c>
      <c r="C3105" s="16" t="s">
        <v>858</v>
      </c>
      <c r="D3105" s="16" t="s">
        <v>3139</v>
      </c>
      <c r="E3105" s="16" t="s">
        <v>27</v>
      </c>
      <c r="F3105" s="16" t="s">
        <v>349</v>
      </c>
      <c r="G3105" s="16" t="s">
        <v>1030</v>
      </c>
      <c r="H3105" s="16" t="s">
        <v>43</v>
      </c>
      <c r="I3105" s="16" t="s">
        <v>43</v>
      </c>
      <c r="J3105" s="16" t="s">
        <v>299</v>
      </c>
      <c r="K3105" s="16" t="s">
        <v>4017</v>
      </c>
      <c r="L3105" s="9">
        <v>45332</v>
      </c>
      <c r="M3105" s="9">
        <v>44967</v>
      </c>
      <c r="N3105" s="9">
        <v>45332</v>
      </c>
      <c r="O3105" s="7">
        <v>45332</v>
      </c>
      <c r="P3105" s="9"/>
      <c r="Q3105" s="9"/>
      <c r="R3105" s="9" t="s">
        <v>93</v>
      </c>
      <c r="S3105" s="16" t="s">
        <v>35</v>
      </c>
      <c r="T3105" s="16" t="s">
        <v>36</v>
      </c>
      <c r="U3105" s="16"/>
      <c r="V3105" s="16"/>
      <c r="W3105" s="16" t="s">
        <v>96</v>
      </c>
      <c r="X3105" s="16" t="s">
        <v>55</v>
      </c>
      <c r="Y3105">
        <v>5</v>
      </c>
      <c r="Z3105">
        <v>3</v>
      </c>
      <c r="AA3105">
        <v>1.5</v>
      </c>
      <c r="AB3105">
        <v>2</v>
      </c>
      <c r="AC3105">
        <v>0.16666666666666666</v>
      </c>
      <c r="AD3105">
        <v>2</v>
      </c>
      <c r="AE3105" t="s">
        <v>4299</v>
      </c>
    </row>
    <row r="3106" spans="1:31" x14ac:dyDescent="0.25">
      <c r="A3106" s="16" t="s">
        <v>23</v>
      </c>
      <c r="B3106" s="16" t="s">
        <v>39</v>
      </c>
      <c r="C3106" s="16" t="s">
        <v>858</v>
      </c>
      <c r="D3106" s="16" t="s">
        <v>3139</v>
      </c>
      <c r="E3106" s="16" t="s">
        <v>27</v>
      </c>
      <c r="F3106" s="16" t="s">
        <v>349</v>
      </c>
      <c r="G3106" s="16" t="s">
        <v>1030</v>
      </c>
      <c r="H3106" s="16" t="s">
        <v>43</v>
      </c>
      <c r="I3106" s="16" t="s">
        <v>43</v>
      </c>
      <c r="J3106" s="16" t="s">
        <v>299</v>
      </c>
      <c r="K3106" s="16" t="s">
        <v>4288</v>
      </c>
      <c r="L3106" s="9">
        <v>45332</v>
      </c>
      <c r="M3106" s="9">
        <v>44967</v>
      </c>
      <c r="N3106" s="9">
        <v>45332</v>
      </c>
      <c r="O3106" s="7">
        <v>45332</v>
      </c>
      <c r="P3106" s="9"/>
      <c r="Q3106" s="9"/>
      <c r="R3106" s="9" t="s">
        <v>93</v>
      </c>
      <c r="S3106" s="16" t="s">
        <v>35</v>
      </c>
      <c r="T3106" s="16" t="s">
        <v>36</v>
      </c>
      <c r="U3106" s="16"/>
      <c r="V3106" s="16"/>
      <c r="W3106" s="16" t="s">
        <v>96</v>
      </c>
      <c r="X3106" s="16" t="s">
        <v>55</v>
      </c>
      <c r="Y3106">
        <v>5</v>
      </c>
      <c r="Z3106">
        <v>3</v>
      </c>
      <c r="AA3106">
        <v>1.5</v>
      </c>
      <c r="AB3106">
        <v>2</v>
      </c>
      <c r="AC3106">
        <v>0.16666666666666666</v>
      </c>
      <c r="AD3106">
        <v>2</v>
      </c>
      <c r="AE3106" t="s">
        <v>4300</v>
      </c>
    </row>
    <row r="3107" spans="1:31" x14ac:dyDescent="0.25">
      <c r="A3107" s="16" t="s">
        <v>23</v>
      </c>
      <c r="B3107" s="16" t="s">
        <v>39</v>
      </c>
      <c r="C3107" s="16" t="s">
        <v>858</v>
      </c>
      <c r="D3107" s="16" t="s">
        <v>3139</v>
      </c>
      <c r="E3107" s="16" t="s">
        <v>27</v>
      </c>
      <c r="F3107" s="16" t="s">
        <v>349</v>
      </c>
      <c r="G3107" s="16" t="s">
        <v>1030</v>
      </c>
      <c r="H3107" s="16" t="s">
        <v>43</v>
      </c>
      <c r="I3107" s="16" t="s">
        <v>43</v>
      </c>
      <c r="J3107" s="16" t="s">
        <v>299</v>
      </c>
      <c r="K3107" s="16" t="s">
        <v>197</v>
      </c>
      <c r="L3107" s="9">
        <v>45332</v>
      </c>
      <c r="M3107" s="9">
        <v>44967</v>
      </c>
      <c r="N3107" s="9">
        <v>45332</v>
      </c>
      <c r="O3107" s="7">
        <v>45332</v>
      </c>
      <c r="P3107" s="9"/>
      <c r="Q3107" s="9"/>
      <c r="R3107" s="9" t="s">
        <v>93</v>
      </c>
      <c r="S3107" s="16" t="s">
        <v>35</v>
      </c>
      <c r="T3107" s="16" t="s">
        <v>36</v>
      </c>
      <c r="U3107" s="16"/>
      <c r="V3107" s="16"/>
      <c r="W3107" s="16" t="s">
        <v>96</v>
      </c>
      <c r="X3107" s="16" t="s">
        <v>55</v>
      </c>
      <c r="Y3107">
        <v>5</v>
      </c>
      <c r="Z3107">
        <v>3</v>
      </c>
      <c r="AA3107">
        <v>1.5</v>
      </c>
      <c r="AB3107">
        <v>2</v>
      </c>
      <c r="AC3107">
        <v>0.16666666666666666</v>
      </c>
      <c r="AD3107">
        <v>2</v>
      </c>
      <c r="AE3107" t="s">
        <v>2847</v>
      </c>
    </row>
    <row r="3108" spans="1:31" x14ac:dyDescent="0.25">
      <c r="A3108" s="16" t="s">
        <v>23</v>
      </c>
      <c r="B3108" s="16" t="s">
        <v>39</v>
      </c>
      <c r="C3108" s="16" t="s">
        <v>858</v>
      </c>
      <c r="D3108" s="16" t="s">
        <v>3139</v>
      </c>
      <c r="E3108" s="16" t="s">
        <v>27</v>
      </c>
      <c r="F3108" s="16" t="s">
        <v>349</v>
      </c>
      <c r="G3108" s="16" t="s">
        <v>1030</v>
      </c>
      <c r="H3108" s="16" t="s">
        <v>43</v>
      </c>
      <c r="I3108" s="16" t="s">
        <v>43</v>
      </c>
      <c r="J3108" s="16" t="s">
        <v>299</v>
      </c>
      <c r="K3108" s="16" t="s">
        <v>630</v>
      </c>
      <c r="L3108" s="9">
        <v>45332</v>
      </c>
      <c r="M3108" s="9">
        <v>44967</v>
      </c>
      <c r="N3108" s="9">
        <v>45332</v>
      </c>
      <c r="O3108" s="7">
        <v>45332</v>
      </c>
      <c r="P3108" s="9"/>
      <c r="Q3108" s="9"/>
      <c r="R3108" s="9" t="s">
        <v>93</v>
      </c>
      <c r="S3108" s="16" t="s">
        <v>35</v>
      </c>
      <c r="T3108" s="16" t="s">
        <v>36</v>
      </c>
      <c r="U3108" s="16"/>
      <c r="V3108" s="16"/>
      <c r="W3108" s="16" t="s">
        <v>96</v>
      </c>
      <c r="X3108" s="16" t="s">
        <v>55</v>
      </c>
      <c r="Y3108">
        <v>5</v>
      </c>
      <c r="Z3108">
        <v>3</v>
      </c>
      <c r="AA3108">
        <v>1.5</v>
      </c>
      <c r="AB3108">
        <v>2</v>
      </c>
      <c r="AC3108">
        <v>0.16666666666666666</v>
      </c>
      <c r="AD3108">
        <v>2</v>
      </c>
      <c r="AE3108" t="s">
        <v>2848</v>
      </c>
    </row>
    <row r="3109" spans="1:31" x14ac:dyDescent="0.25">
      <c r="A3109" s="16" t="s">
        <v>23</v>
      </c>
      <c r="B3109" s="16" t="s">
        <v>39</v>
      </c>
      <c r="C3109" s="16" t="s">
        <v>858</v>
      </c>
      <c r="D3109" s="16" t="s">
        <v>3139</v>
      </c>
      <c r="E3109" s="16" t="s">
        <v>27</v>
      </c>
      <c r="F3109" s="16" t="s">
        <v>349</v>
      </c>
      <c r="G3109" s="16" t="s">
        <v>1030</v>
      </c>
      <c r="H3109" s="16" t="s">
        <v>43</v>
      </c>
      <c r="I3109" s="16" t="s">
        <v>43</v>
      </c>
      <c r="J3109" s="16" t="s">
        <v>299</v>
      </c>
      <c r="K3109" s="16" t="s">
        <v>181</v>
      </c>
      <c r="L3109" s="9">
        <v>45332</v>
      </c>
      <c r="M3109" s="9">
        <v>44967</v>
      </c>
      <c r="N3109" s="9">
        <v>45332</v>
      </c>
      <c r="O3109" s="7">
        <v>45332</v>
      </c>
      <c r="P3109" s="9"/>
      <c r="Q3109" s="9"/>
      <c r="R3109" s="9" t="s">
        <v>93</v>
      </c>
      <c r="S3109" s="16" t="s">
        <v>35</v>
      </c>
      <c r="T3109" s="16" t="s">
        <v>36</v>
      </c>
      <c r="U3109" s="16"/>
      <c r="V3109" s="16"/>
      <c r="W3109" s="16" t="s">
        <v>96</v>
      </c>
      <c r="X3109" s="16" t="s">
        <v>55</v>
      </c>
      <c r="Y3109">
        <v>5</v>
      </c>
      <c r="Z3109">
        <v>3</v>
      </c>
      <c r="AA3109">
        <v>1.5</v>
      </c>
      <c r="AB3109">
        <v>2</v>
      </c>
      <c r="AC3109">
        <v>0.16666666666666666</v>
      </c>
      <c r="AD3109">
        <v>2</v>
      </c>
      <c r="AE3109" t="s">
        <v>2849</v>
      </c>
    </row>
    <row r="3110" spans="1:31" x14ac:dyDescent="0.25">
      <c r="A3110" s="16" t="s">
        <v>23</v>
      </c>
      <c r="B3110" s="16" t="s">
        <v>39</v>
      </c>
      <c r="C3110" s="16" t="s">
        <v>858</v>
      </c>
      <c r="D3110" s="16" t="s">
        <v>3139</v>
      </c>
      <c r="E3110" s="16" t="s">
        <v>27</v>
      </c>
      <c r="F3110" s="16" t="s">
        <v>349</v>
      </c>
      <c r="G3110" s="16" t="s">
        <v>1030</v>
      </c>
      <c r="H3110" s="16" t="s">
        <v>43</v>
      </c>
      <c r="I3110" s="16" t="s">
        <v>43</v>
      </c>
      <c r="J3110" s="16" t="s">
        <v>299</v>
      </c>
      <c r="K3110" s="16" t="s">
        <v>4290</v>
      </c>
      <c r="L3110" s="9">
        <v>45332</v>
      </c>
      <c r="M3110" s="9">
        <v>44967</v>
      </c>
      <c r="N3110" s="9">
        <v>45332</v>
      </c>
      <c r="O3110" s="7">
        <v>45332</v>
      </c>
      <c r="P3110" s="9"/>
      <c r="Q3110" s="9"/>
      <c r="R3110" s="9" t="s">
        <v>93</v>
      </c>
      <c r="S3110" s="16" t="s">
        <v>35</v>
      </c>
      <c r="T3110" s="16" t="s">
        <v>36</v>
      </c>
      <c r="U3110" s="16"/>
      <c r="V3110" s="16"/>
      <c r="W3110" s="16" t="s">
        <v>96</v>
      </c>
      <c r="X3110" s="16" t="s">
        <v>55</v>
      </c>
      <c r="Y3110">
        <v>5</v>
      </c>
      <c r="Z3110">
        <v>3</v>
      </c>
      <c r="AA3110">
        <v>1.5</v>
      </c>
      <c r="AB3110">
        <v>2</v>
      </c>
      <c r="AC3110">
        <v>0.16666666666666666</v>
      </c>
      <c r="AD3110">
        <v>2</v>
      </c>
      <c r="AE3110" t="s">
        <v>4301</v>
      </c>
    </row>
    <row r="3111" spans="1:31" x14ac:dyDescent="0.25">
      <c r="A3111" s="16" t="s">
        <v>23</v>
      </c>
      <c r="B3111" s="16" t="s">
        <v>39</v>
      </c>
      <c r="C3111" s="16" t="s">
        <v>858</v>
      </c>
      <c r="D3111" s="16" t="s">
        <v>3139</v>
      </c>
      <c r="E3111" s="16" t="s">
        <v>27</v>
      </c>
      <c r="F3111" s="16" t="s">
        <v>349</v>
      </c>
      <c r="G3111" s="16" t="s">
        <v>1030</v>
      </c>
      <c r="H3111" s="16" t="s">
        <v>43</v>
      </c>
      <c r="I3111" s="16" t="s">
        <v>43</v>
      </c>
      <c r="J3111" s="16" t="s">
        <v>299</v>
      </c>
      <c r="K3111" s="16" t="s">
        <v>57</v>
      </c>
      <c r="L3111" s="9">
        <v>45332</v>
      </c>
      <c r="M3111" s="9">
        <v>44967</v>
      </c>
      <c r="N3111" s="9">
        <v>45332</v>
      </c>
      <c r="O3111" s="7">
        <v>45332</v>
      </c>
      <c r="P3111" s="9"/>
      <c r="Q3111" s="9"/>
      <c r="R3111" s="9" t="s">
        <v>93</v>
      </c>
      <c r="S3111" s="16" t="s">
        <v>35</v>
      </c>
      <c r="T3111" s="16" t="s">
        <v>36</v>
      </c>
      <c r="U3111" s="16"/>
      <c r="V3111" s="16"/>
      <c r="W3111" s="16" t="s">
        <v>96</v>
      </c>
      <c r="X3111" s="16" t="s">
        <v>55</v>
      </c>
      <c r="Y3111">
        <v>5</v>
      </c>
      <c r="Z3111">
        <v>3</v>
      </c>
      <c r="AA3111">
        <v>1.5</v>
      </c>
      <c r="AB3111">
        <v>2</v>
      </c>
      <c r="AC3111">
        <v>0.16666666666666666</v>
      </c>
      <c r="AD3111">
        <v>2</v>
      </c>
      <c r="AE3111" t="s">
        <v>2850</v>
      </c>
    </row>
    <row r="3112" spans="1:31" x14ac:dyDescent="0.25">
      <c r="A3112" s="16" t="s">
        <v>23</v>
      </c>
      <c r="B3112" s="16" t="s">
        <v>39</v>
      </c>
      <c r="C3112" s="16" t="s">
        <v>858</v>
      </c>
      <c r="D3112" s="16" t="s">
        <v>3139</v>
      </c>
      <c r="E3112" s="16" t="s">
        <v>27</v>
      </c>
      <c r="F3112" s="16" t="s">
        <v>349</v>
      </c>
      <c r="G3112" s="16" t="s">
        <v>1030</v>
      </c>
      <c r="H3112" s="16" t="s">
        <v>43</v>
      </c>
      <c r="I3112" s="16" t="s">
        <v>43</v>
      </c>
      <c r="J3112" s="16" t="s">
        <v>299</v>
      </c>
      <c r="K3112" s="16" t="s">
        <v>97</v>
      </c>
      <c r="L3112" s="9">
        <v>45332</v>
      </c>
      <c r="M3112" s="9">
        <v>44967</v>
      </c>
      <c r="N3112" s="9">
        <v>45332</v>
      </c>
      <c r="O3112" s="7">
        <v>45332</v>
      </c>
      <c r="P3112" s="9"/>
      <c r="Q3112" s="9"/>
      <c r="R3112" s="9" t="s">
        <v>93</v>
      </c>
      <c r="S3112" s="16" t="s">
        <v>35</v>
      </c>
      <c r="T3112" s="16" t="s">
        <v>36</v>
      </c>
      <c r="U3112" s="16"/>
      <c r="V3112" s="16"/>
      <c r="W3112" s="16" t="s">
        <v>96</v>
      </c>
      <c r="X3112" s="16" t="s">
        <v>55</v>
      </c>
      <c r="Y3112">
        <v>5</v>
      </c>
      <c r="Z3112">
        <v>3</v>
      </c>
      <c r="AA3112">
        <v>1.5</v>
      </c>
      <c r="AB3112">
        <v>2</v>
      </c>
      <c r="AC3112">
        <v>0.16666666666666666</v>
      </c>
      <c r="AD3112">
        <v>2</v>
      </c>
      <c r="AE3112" t="s">
        <v>2851</v>
      </c>
    </row>
    <row r="3113" spans="1:31" x14ac:dyDescent="0.25">
      <c r="A3113" s="16" t="s">
        <v>23</v>
      </c>
      <c r="B3113" s="16" t="s">
        <v>39</v>
      </c>
      <c r="C3113" s="16" t="s">
        <v>858</v>
      </c>
      <c r="D3113" s="16" t="s">
        <v>3139</v>
      </c>
      <c r="E3113" s="16" t="s">
        <v>27</v>
      </c>
      <c r="F3113" s="16" t="s">
        <v>349</v>
      </c>
      <c r="G3113" s="16" t="s">
        <v>1030</v>
      </c>
      <c r="H3113" s="16" t="s">
        <v>43</v>
      </c>
      <c r="I3113" s="16" t="s">
        <v>43</v>
      </c>
      <c r="J3113" s="16" t="s">
        <v>299</v>
      </c>
      <c r="K3113" s="16" t="s">
        <v>208</v>
      </c>
      <c r="L3113" s="9">
        <v>45332</v>
      </c>
      <c r="M3113" s="9">
        <v>44967</v>
      </c>
      <c r="N3113" s="9">
        <v>45332</v>
      </c>
      <c r="O3113" s="7">
        <v>45332</v>
      </c>
      <c r="P3113" s="9"/>
      <c r="Q3113" s="9"/>
      <c r="R3113" s="9" t="s">
        <v>93</v>
      </c>
      <c r="S3113" s="16" t="s">
        <v>35</v>
      </c>
      <c r="T3113" s="16" t="s">
        <v>36</v>
      </c>
      <c r="U3113" s="16"/>
      <c r="V3113" s="16"/>
      <c r="W3113" s="16" t="s">
        <v>96</v>
      </c>
      <c r="X3113" s="16" t="s">
        <v>55</v>
      </c>
      <c r="Y3113">
        <v>5</v>
      </c>
      <c r="Z3113">
        <v>3</v>
      </c>
      <c r="AA3113">
        <v>1.5</v>
      </c>
      <c r="AB3113">
        <v>2</v>
      </c>
      <c r="AC3113">
        <v>0.16666666666666666</v>
      </c>
      <c r="AD3113">
        <v>2</v>
      </c>
      <c r="AE3113" t="s">
        <v>2852</v>
      </c>
    </row>
    <row r="3114" spans="1:31" x14ac:dyDescent="0.25">
      <c r="A3114" s="16" t="s">
        <v>23</v>
      </c>
      <c r="B3114" s="16" t="s">
        <v>39</v>
      </c>
      <c r="C3114" s="16" t="s">
        <v>858</v>
      </c>
      <c r="D3114" s="16" t="s">
        <v>26</v>
      </c>
      <c r="E3114" s="16" t="s">
        <v>503</v>
      </c>
      <c r="F3114" s="16" t="s">
        <v>349</v>
      </c>
      <c r="G3114" s="16" t="s">
        <v>1101</v>
      </c>
      <c r="H3114" s="16" t="s">
        <v>43</v>
      </c>
      <c r="I3114" s="16" t="s">
        <v>43</v>
      </c>
      <c r="J3114" s="16" t="s">
        <v>299</v>
      </c>
      <c r="K3114" s="16" t="s">
        <v>860</v>
      </c>
      <c r="L3114" s="9">
        <v>45608</v>
      </c>
      <c r="M3114" s="9">
        <v>45242</v>
      </c>
      <c r="N3114" s="9">
        <v>45608</v>
      </c>
      <c r="O3114" s="7">
        <v>45608</v>
      </c>
      <c r="P3114" s="9"/>
      <c r="Q3114" s="9"/>
      <c r="R3114" s="9" t="s">
        <v>93</v>
      </c>
      <c r="S3114" s="16" t="s">
        <v>35</v>
      </c>
      <c r="T3114" s="16" t="s">
        <v>36</v>
      </c>
      <c r="U3114" s="16"/>
      <c r="V3114" s="16"/>
      <c r="W3114" s="16" t="s">
        <v>96</v>
      </c>
      <c r="X3114" s="16" t="s">
        <v>55</v>
      </c>
      <c r="Y3114">
        <v>5</v>
      </c>
      <c r="Z3114">
        <v>5</v>
      </c>
      <c r="AA3114">
        <v>2.5</v>
      </c>
      <c r="AB3114">
        <v>1</v>
      </c>
      <c r="AC3114">
        <v>8.3333333333333329E-2</v>
      </c>
      <c r="AD3114">
        <v>3</v>
      </c>
      <c r="AE3114" t="s">
        <v>2853</v>
      </c>
    </row>
    <row r="3115" spans="1:31" x14ac:dyDescent="0.25">
      <c r="A3115" s="16" t="s">
        <v>23</v>
      </c>
      <c r="B3115" s="16" t="s">
        <v>39</v>
      </c>
      <c r="C3115" s="16" t="s">
        <v>858</v>
      </c>
      <c r="D3115" s="16" t="s">
        <v>26</v>
      </c>
      <c r="E3115" s="16" t="s">
        <v>503</v>
      </c>
      <c r="F3115" s="16" t="s">
        <v>349</v>
      </c>
      <c r="G3115" s="16" t="s">
        <v>1101</v>
      </c>
      <c r="H3115" s="16" t="s">
        <v>43</v>
      </c>
      <c r="I3115" s="16" t="s">
        <v>43</v>
      </c>
      <c r="J3115" s="16" t="s">
        <v>299</v>
      </c>
      <c r="K3115" s="16" t="s">
        <v>53</v>
      </c>
      <c r="L3115" s="9">
        <v>45608</v>
      </c>
      <c r="M3115" s="9">
        <v>45242</v>
      </c>
      <c r="N3115" s="9">
        <v>45608</v>
      </c>
      <c r="O3115" s="7">
        <v>45608</v>
      </c>
      <c r="P3115" s="9"/>
      <c r="Q3115" s="9"/>
      <c r="R3115" s="9" t="s">
        <v>93</v>
      </c>
      <c r="S3115" s="16" t="s">
        <v>35</v>
      </c>
      <c r="T3115" s="16" t="s">
        <v>36</v>
      </c>
      <c r="U3115" s="16"/>
      <c r="V3115" s="16"/>
      <c r="W3115" s="16" t="s">
        <v>96</v>
      </c>
      <c r="X3115" s="16" t="s">
        <v>55</v>
      </c>
      <c r="Y3115">
        <v>5</v>
      </c>
      <c r="Z3115">
        <v>5</v>
      </c>
      <c r="AA3115">
        <v>2.5</v>
      </c>
      <c r="AB3115">
        <v>1</v>
      </c>
      <c r="AC3115">
        <v>8.3333333333333329E-2</v>
      </c>
      <c r="AD3115">
        <v>3</v>
      </c>
      <c r="AE3115" t="s">
        <v>2854</v>
      </c>
    </row>
    <row r="3116" spans="1:31" x14ac:dyDescent="0.25">
      <c r="A3116" s="16" t="s">
        <v>23</v>
      </c>
      <c r="B3116" s="16" t="s">
        <v>39</v>
      </c>
      <c r="C3116" s="16" t="s">
        <v>858</v>
      </c>
      <c r="D3116" s="16" t="s">
        <v>26</v>
      </c>
      <c r="E3116" s="16" t="s">
        <v>503</v>
      </c>
      <c r="F3116" s="16" t="s">
        <v>349</v>
      </c>
      <c r="G3116" s="16" t="s">
        <v>1101</v>
      </c>
      <c r="H3116" s="16" t="s">
        <v>43</v>
      </c>
      <c r="I3116" s="16" t="s">
        <v>43</v>
      </c>
      <c r="J3116" s="16" t="s">
        <v>299</v>
      </c>
      <c r="K3116" s="16" t="s">
        <v>196</v>
      </c>
      <c r="L3116" s="9">
        <v>45608</v>
      </c>
      <c r="M3116" s="9">
        <v>45242</v>
      </c>
      <c r="N3116" s="9">
        <v>45608</v>
      </c>
      <c r="O3116" s="7">
        <v>45608</v>
      </c>
      <c r="P3116" s="9"/>
      <c r="Q3116" s="9"/>
      <c r="R3116" s="9" t="s">
        <v>93</v>
      </c>
      <c r="S3116" s="16" t="s">
        <v>35</v>
      </c>
      <c r="T3116" s="16" t="s">
        <v>36</v>
      </c>
      <c r="U3116" s="16"/>
      <c r="V3116" s="16"/>
      <c r="W3116" s="16" t="s">
        <v>96</v>
      </c>
      <c r="X3116" s="16" t="s">
        <v>55</v>
      </c>
      <c r="Y3116">
        <v>5</v>
      </c>
      <c r="Z3116">
        <v>5</v>
      </c>
      <c r="AA3116">
        <v>2.5</v>
      </c>
      <c r="AB3116">
        <v>1</v>
      </c>
      <c r="AC3116">
        <v>8.3333333333333329E-2</v>
      </c>
      <c r="AD3116">
        <v>3</v>
      </c>
      <c r="AE3116" t="s">
        <v>2855</v>
      </c>
    </row>
    <row r="3117" spans="1:31" x14ac:dyDescent="0.25">
      <c r="A3117" s="16" t="s">
        <v>23</v>
      </c>
      <c r="B3117" s="16" t="s">
        <v>39</v>
      </c>
      <c r="C3117" s="16" t="s">
        <v>858</v>
      </c>
      <c r="D3117" s="16" t="s">
        <v>26</v>
      </c>
      <c r="E3117" s="16" t="s">
        <v>503</v>
      </c>
      <c r="F3117" s="16" t="s">
        <v>349</v>
      </c>
      <c r="G3117" s="16" t="s">
        <v>1101</v>
      </c>
      <c r="H3117" s="16" t="s">
        <v>43</v>
      </c>
      <c r="I3117" s="16" t="s">
        <v>43</v>
      </c>
      <c r="J3117" s="16" t="s">
        <v>299</v>
      </c>
      <c r="K3117" s="16" t="s">
        <v>197</v>
      </c>
      <c r="L3117" s="9">
        <v>45608</v>
      </c>
      <c r="M3117" s="9">
        <v>45242</v>
      </c>
      <c r="N3117" s="9">
        <v>45608</v>
      </c>
      <c r="O3117" s="7">
        <v>45608</v>
      </c>
      <c r="P3117" s="9"/>
      <c r="Q3117" s="9"/>
      <c r="R3117" s="9" t="s">
        <v>93</v>
      </c>
      <c r="S3117" s="16" t="s">
        <v>35</v>
      </c>
      <c r="T3117" s="16" t="s">
        <v>36</v>
      </c>
      <c r="U3117" s="16"/>
      <c r="V3117" s="16"/>
      <c r="W3117" s="16" t="s">
        <v>96</v>
      </c>
      <c r="X3117" s="16" t="s">
        <v>55</v>
      </c>
      <c r="Y3117">
        <v>5</v>
      </c>
      <c r="Z3117">
        <v>5</v>
      </c>
      <c r="AA3117">
        <v>2.5</v>
      </c>
      <c r="AB3117">
        <v>1</v>
      </c>
      <c r="AC3117">
        <v>8.3333333333333329E-2</v>
      </c>
      <c r="AD3117">
        <v>3</v>
      </c>
      <c r="AE3117" t="s">
        <v>2856</v>
      </c>
    </row>
    <row r="3118" spans="1:31" x14ac:dyDescent="0.25">
      <c r="A3118" s="16" t="s">
        <v>23</v>
      </c>
      <c r="B3118" s="16" t="s">
        <v>39</v>
      </c>
      <c r="C3118" s="16" t="s">
        <v>858</v>
      </c>
      <c r="D3118" s="16" t="s">
        <v>26</v>
      </c>
      <c r="E3118" s="16" t="s">
        <v>503</v>
      </c>
      <c r="F3118" s="16" t="s">
        <v>349</v>
      </c>
      <c r="G3118" s="16" t="s">
        <v>1101</v>
      </c>
      <c r="H3118" s="16" t="s">
        <v>43</v>
      </c>
      <c r="I3118" s="16" t="s">
        <v>43</v>
      </c>
      <c r="J3118" s="16" t="s">
        <v>299</v>
      </c>
      <c r="K3118" s="16" t="s">
        <v>861</v>
      </c>
      <c r="L3118" s="9">
        <v>45608</v>
      </c>
      <c r="M3118" s="9">
        <v>45242</v>
      </c>
      <c r="N3118" s="9">
        <v>45608</v>
      </c>
      <c r="O3118" s="7">
        <v>45608</v>
      </c>
      <c r="P3118" s="9"/>
      <c r="Q3118" s="9"/>
      <c r="R3118" s="9" t="s">
        <v>93</v>
      </c>
      <c r="S3118" s="16" t="s">
        <v>35</v>
      </c>
      <c r="T3118" s="16" t="s">
        <v>36</v>
      </c>
      <c r="U3118" s="16"/>
      <c r="V3118" s="16"/>
      <c r="W3118" s="16" t="s">
        <v>96</v>
      </c>
      <c r="X3118" s="16" t="s">
        <v>55</v>
      </c>
      <c r="Y3118">
        <v>5</v>
      </c>
      <c r="Z3118">
        <v>5</v>
      </c>
      <c r="AA3118">
        <v>2.5</v>
      </c>
      <c r="AB3118">
        <v>1</v>
      </c>
      <c r="AC3118">
        <v>8.3333333333333329E-2</v>
      </c>
      <c r="AD3118">
        <v>3</v>
      </c>
      <c r="AE3118" t="s">
        <v>2857</v>
      </c>
    </row>
    <row r="3119" spans="1:31" x14ac:dyDescent="0.25">
      <c r="A3119" s="16" t="s">
        <v>23</v>
      </c>
      <c r="B3119" s="16" t="s">
        <v>39</v>
      </c>
      <c r="C3119" s="16" t="s">
        <v>858</v>
      </c>
      <c r="D3119" s="16" t="s">
        <v>26</v>
      </c>
      <c r="E3119" s="16" t="s">
        <v>503</v>
      </c>
      <c r="F3119" s="16" t="s">
        <v>349</v>
      </c>
      <c r="G3119" s="16" t="s">
        <v>1101</v>
      </c>
      <c r="H3119" s="16" t="s">
        <v>43</v>
      </c>
      <c r="I3119" s="16" t="s">
        <v>43</v>
      </c>
      <c r="J3119" s="16" t="s">
        <v>299</v>
      </c>
      <c r="K3119" s="16" t="s">
        <v>862</v>
      </c>
      <c r="L3119" s="9">
        <v>45608</v>
      </c>
      <c r="M3119" s="9">
        <v>45242</v>
      </c>
      <c r="N3119" s="9">
        <v>45608</v>
      </c>
      <c r="O3119" s="7">
        <v>45608</v>
      </c>
      <c r="P3119" s="9"/>
      <c r="Q3119" s="9"/>
      <c r="R3119" s="9" t="s">
        <v>93</v>
      </c>
      <c r="S3119" s="16" t="s">
        <v>35</v>
      </c>
      <c r="T3119" s="16" t="s">
        <v>36</v>
      </c>
      <c r="U3119" s="16"/>
      <c r="V3119" s="16"/>
      <c r="W3119" s="16" t="s">
        <v>96</v>
      </c>
      <c r="X3119" s="16" t="s">
        <v>55</v>
      </c>
      <c r="Y3119">
        <v>5</v>
      </c>
      <c r="Z3119">
        <v>5</v>
      </c>
      <c r="AA3119">
        <v>2.5</v>
      </c>
      <c r="AB3119">
        <v>1</v>
      </c>
      <c r="AC3119">
        <v>8.3333333333333329E-2</v>
      </c>
      <c r="AD3119">
        <v>3</v>
      </c>
      <c r="AE3119" t="s">
        <v>2858</v>
      </c>
    </row>
    <row r="3120" spans="1:31" x14ac:dyDescent="0.25">
      <c r="A3120" s="16" t="s">
        <v>23</v>
      </c>
      <c r="B3120" s="16" t="s">
        <v>39</v>
      </c>
      <c r="C3120" s="16" t="s">
        <v>858</v>
      </c>
      <c r="D3120" s="16" t="s">
        <v>26</v>
      </c>
      <c r="E3120" s="16" t="s">
        <v>503</v>
      </c>
      <c r="F3120" s="16" t="s">
        <v>349</v>
      </c>
      <c r="G3120" s="16" t="s">
        <v>1101</v>
      </c>
      <c r="H3120" s="16" t="s">
        <v>43</v>
      </c>
      <c r="I3120" s="16" t="s">
        <v>43</v>
      </c>
      <c r="J3120" s="16" t="s">
        <v>299</v>
      </c>
      <c r="K3120" s="16" t="s">
        <v>239</v>
      </c>
      <c r="L3120" s="9">
        <v>45608</v>
      </c>
      <c r="M3120" s="9">
        <v>45242</v>
      </c>
      <c r="N3120" s="9">
        <v>45608</v>
      </c>
      <c r="O3120" s="7">
        <v>45608</v>
      </c>
      <c r="P3120" s="9"/>
      <c r="Q3120" s="9"/>
      <c r="R3120" s="9" t="s">
        <v>93</v>
      </c>
      <c r="S3120" s="16" t="s">
        <v>35</v>
      </c>
      <c r="T3120" s="16" t="s">
        <v>36</v>
      </c>
      <c r="U3120" s="16"/>
      <c r="V3120" s="16"/>
      <c r="W3120" s="16" t="s">
        <v>96</v>
      </c>
      <c r="X3120" s="16" t="s">
        <v>55</v>
      </c>
      <c r="Y3120">
        <v>5</v>
      </c>
      <c r="Z3120">
        <v>5</v>
      </c>
      <c r="AA3120">
        <v>2.5</v>
      </c>
      <c r="AB3120">
        <v>1</v>
      </c>
      <c r="AC3120">
        <v>8.3333333333333329E-2</v>
      </c>
      <c r="AD3120">
        <v>3</v>
      </c>
      <c r="AE3120" t="s">
        <v>2859</v>
      </c>
    </row>
    <row r="3121" spans="1:31" x14ac:dyDescent="0.25">
      <c r="A3121" s="16" t="s">
        <v>23</v>
      </c>
      <c r="B3121" s="16" t="s">
        <v>39</v>
      </c>
      <c r="C3121" s="16" t="s">
        <v>858</v>
      </c>
      <c r="D3121" s="16" t="s">
        <v>26</v>
      </c>
      <c r="E3121" s="16" t="s">
        <v>503</v>
      </c>
      <c r="F3121" s="16" t="s">
        <v>349</v>
      </c>
      <c r="G3121" s="16" t="s">
        <v>1101</v>
      </c>
      <c r="H3121" s="16" t="s">
        <v>43</v>
      </c>
      <c r="I3121" s="16" t="s">
        <v>43</v>
      </c>
      <c r="J3121" s="16" t="s">
        <v>299</v>
      </c>
      <c r="K3121" s="16" t="s">
        <v>863</v>
      </c>
      <c r="L3121" s="9">
        <v>45608</v>
      </c>
      <c r="M3121" s="9">
        <v>45242</v>
      </c>
      <c r="N3121" s="9">
        <v>45608</v>
      </c>
      <c r="O3121" s="7">
        <v>45608</v>
      </c>
      <c r="P3121" s="9"/>
      <c r="Q3121" s="9"/>
      <c r="R3121" s="9" t="s">
        <v>93</v>
      </c>
      <c r="S3121" s="16" t="s">
        <v>35</v>
      </c>
      <c r="T3121" s="16" t="s">
        <v>36</v>
      </c>
      <c r="U3121" s="16"/>
      <c r="V3121" s="16"/>
      <c r="W3121" s="16" t="s">
        <v>96</v>
      </c>
      <c r="X3121" s="16" t="s">
        <v>55</v>
      </c>
      <c r="Y3121">
        <v>5</v>
      </c>
      <c r="Z3121">
        <v>5</v>
      </c>
      <c r="AA3121">
        <v>2.5</v>
      </c>
      <c r="AB3121">
        <v>1</v>
      </c>
      <c r="AC3121">
        <v>8.3333333333333329E-2</v>
      </c>
      <c r="AD3121">
        <v>3</v>
      </c>
      <c r="AE3121" t="s">
        <v>2860</v>
      </c>
    </row>
    <row r="3122" spans="1:31" x14ac:dyDescent="0.25">
      <c r="A3122" s="16" t="s">
        <v>23</v>
      </c>
      <c r="B3122" s="16" t="s">
        <v>39</v>
      </c>
      <c r="C3122" s="16" t="s">
        <v>858</v>
      </c>
      <c r="D3122" s="16" t="s">
        <v>26</v>
      </c>
      <c r="E3122" s="16" t="s">
        <v>503</v>
      </c>
      <c r="F3122" s="16" t="s">
        <v>349</v>
      </c>
      <c r="G3122" s="16" t="s">
        <v>1101</v>
      </c>
      <c r="H3122" s="16" t="s">
        <v>43</v>
      </c>
      <c r="I3122" s="16" t="s">
        <v>43</v>
      </c>
      <c r="J3122" s="16" t="s">
        <v>299</v>
      </c>
      <c r="K3122" s="16" t="s">
        <v>580</v>
      </c>
      <c r="L3122" s="9">
        <v>45608</v>
      </c>
      <c r="M3122" s="9">
        <v>45242</v>
      </c>
      <c r="N3122" s="9">
        <v>45608</v>
      </c>
      <c r="O3122" s="7">
        <v>45608</v>
      </c>
      <c r="P3122" s="9"/>
      <c r="Q3122" s="9"/>
      <c r="R3122" s="9" t="s">
        <v>93</v>
      </c>
      <c r="S3122" s="16" t="s">
        <v>35</v>
      </c>
      <c r="T3122" s="16" t="s">
        <v>36</v>
      </c>
      <c r="U3122" s="16"/>
      <c r="V3122" s="16"/>
      <c r="W3122" s="16" t="s">
        <v>96</v>
      </c>
      <c r="X3122" s="16" t="s">
        <v>55</v>
      </c>
      <c r="Y3122">
        <v>5</v>
      </c>
      <c r="Z3122">
        <v>5</v>
      </c>
      <c r="AA3122">
        <v>2.5</v>
      </c>
      <c r="AB3122">
        <v>1</v>
      </c>
      <c r="AC3122">
        <v>8.3333333333333329E-2</v>
      </c>
      <c r="AD3122">
        <v>3</v>
      </c>
      <c r="AE3122" t="s">
        <v>2861</v>
      </c>
    </row>
    <row r="3123" spans="1:31" x14ac:dyDescent="0.25">
      <c r="A3123" s="16" t="s">
        <v>23</v>
      </c>
      <c r="B3123" s="16" t="s">
        <v>39</v>
      </c>
      <c r="C3123" s="16" t="s">
        <v>858</v>
      </c>
      <c r="D3123" s="16" t="s">
        <v>26</v>
      </c>
      <c r="E3123" s="16" t="s">
        <v>503</v>
      </c>
      <c r="F3123" s="16" t="s">
        <v>349</v>
      </c>
      <c r="G3123" s="16" t="s">
        <v>1101</v>
      </c>
      <c r="H3123" s="16" t="s">
        <v>43</v>
      </c>
      <c r="I3123" s="16" t="s">
        <v>43</v>
      </c>
      <c r="J3123" s="16" t="s">
        <v>299</v>
      </c>
      <c r="K3123" s="16" t="s">
        <v>97</v>
      </c>
      <c r="L3123" s="9">
        <v>45608</v>
      </c>
      <c r="M3123" s="9">
        <v>45242</v>
      </c>
      <c r="N3123" s="9">
        <v>45608</v>
      </c>
      <c r="O3123" s="7">
        <v>45608</v>
      </c>
      <c r="P3123" s="9"/>
      <c r="Q3123" s="9"/>
      <c r="R3123" s="9" t="s">
        <v>93</v>
      </c>
      <c r="S3123" s="16" t="s">
        <v>35</v>
      </c>
      <c r="T3123" s="16" t="s">
        <v>36</v>
      </c>
      <c r="U3123" s="16"/>
      <c r="V3123" s="16"/>
      <c r="W3123" s="16" t="s">
        <v>96</v>
      </c>
      <c r="X3123" s="16" t="s">
        <v>55</v>
      </c>
      <c r="Y3123">
        <v>5</v>
      </c>
      <c r="Z3123">
        <v>5</v>
      </c>
      <c r="AA3123">
        <v>2.5</v>
      </c>
      <c r="AB3123">
        <v>1</v>
      </c>
      <c r="AC3123">
        <v>8.3333333333333329E-2</v>
      </c>
      <c r="AD3123">
        <v>3</v>
      </c>
      <c r="AE3123" t="s">
        <v>2862</v>
      </c>
    </row>
    <row r="3124" spans="1:31" x14ac:dyDescent="0.25">
      <c r="A3124" s="16" t="s">
        <v>23</v>
      </c>
      <c r="B3124" s="16" t="s">
        <v>39</v>
      </c>
      <c r="C3124" s="16" t="s">
        <v>858</v>
      </c>
      <c r="D3124" s="16" t="s">
        <v>26</v>
      </c>
      <c r="E3124" s="16" t="s">
        <v>503</v>
      </c>
      <c r="F3124" s="16" t="s">
        <v>349</v>
      </c>
      <c r="G3124" s="16" t="s">
        <v>1101</v>
      </c>
      <c r="H3124" s="16" t="s">
        <v>43</v>
      </c>
      <c r="I3124" s="16" t="s">
        <v>43</v>
      </c>
      <c r="J3124" s="16" t="s">
        <v>299</v>
      </c>
      <c r="K3124" s="16" t="s">
        <v>864</v>
      </c>
      <c r="L3124" s="9">
        <v>45608</v>
      </c>
      <c r="M3124" s="9">
        <v>45242</v>
      </c>
      <c r="N3124" s="9">
        <v>45608</v>
      </c>
      <c r="O3124" s="7">
        <v>45608</v>
      </c>
      <c r="P3124" s="9"/>
      <c r="Q3124" s="9"/>
      <c r="R3124" s="9" t="s">
        <v>93</v>
      </c>
      <c r="S3124" s="16" t="s">
        <v>35</v>
      </c>
      <c r="T3124" s="16" t="s">
        <v>36</v>
      </c>
      <c r="U3124" s="16"/>
      <c r="V3124" s="16"/>
      <c r="W3124" s="16" t="s">
        <v>96</v>
      </c>
      <c r="X3124" s="16" t="s">
        <v>55</v>
      </c>
      <c r="Y3124">
        <v>5</v>
      </c>
      <c r="Z3124">
        <v>5</v>
      </c>
      <c r="AA3124">
        <v>2.5</v>
      </c>
      <c r="AB3124">
        <v>1</v>
      </c>
      <c r="AC3124">
        <v>8.3333333333333329E-2</v>
      </c>
      <c r="AD3124">
        <v>3</v>
      </c>
      <c r="AE3124" t="s">
        <v>2863</v>
      </c>
    </row>
    <row r="3125" spans="1:31" x14ac:dyDescent="0.25">
      <c r="A3125" s="16" t="s">
        <v>23</v>
      </c>
      <c r="B3125" s="16" t="s">
        <v>39</v>
      </c>
      <c r="C3125" s="16" t="s">
        <v>858</v>
      </c>
      <c r="D3125" s="16" t="s">
        <v>26</v>
      </c>
      <c r="E3125" s="16" t="s">
        <v>255</v>
      </c>
      <c r="F3125" s="16" t="s">
        <v>349</v>
      </c>
      <c r="G3125" s="16" t="s">
        <v>1103</v>
      </c>
      <c r="H3125" s="16" t="s">
        <v>43</v>
      </c>
      <c r="I3125" s="16" t="s">
        <v>43</v>
      </c>
      <c r="J3125" s="16" t="s">
        <v>299</v>
      </c>
      <c r="K3125" s="16" t="s">
        <v>97</v>
      </c>
      <c r="L3125" s="9">
        <v>45380</v>
      </c>
      <c r="M3125" s="9">
        <v>45014</v>
      </c>
      <c r="N3125" s="9">
        <v>45380</v>
      </c>
      <c r="O3125" s="7">
        <v>45380</v>
      </c>
      <c r="P3125" s="9"/>
      <c r="Q3125" s="9"/>
      <c r="R3125" s="9" t="s">
        <v>93</v>
      </c>
      <c r="S3125" s="16" t="s">
        <v>35</v>
      </c>
      <c r="T3125" s="16" t="s">
        <v>36</v>
      </c>
      <c r="U3125" s="16"/>
      <c r="V3125" s="16"/>
      <c r="W3125" s="16" t="s">
        <v>96</v>
      </c>
      <c r="X3125" s="16" t="s">
        <v>55</v>
      </c>
      <c r="Y3125">
        <v>5</v>
      </c>
      <c r="Z3125">
        <v>5</v>
      </c>
      <c r="AA3125">
        <v>2.5</v>
      </c>
      <c r="AB3125">
        <v>2</v>
      </c>
      <c r="AC3125">
        <v>0.16666666666666666</v>
      </c>
      <c r="AD3125">
        <v>3</v>
      </c>
      <c r="AE3125" t="s">
        <v>2864</v>
      </c>
    </row>
    <row r="3126" spans="1:31" x14ac:dyDescent="0.25">
      <c r="A3126" s="16" t="s">
        <v>23</v>
      </c>
      <c r="B3126" s="16" t="s">
        <v>39</v>
      </c>
      <c r="C3126" s="16" t="s">
        <v>865</v>
      </c>
      <c r="D3126" s="16" t="s">
        <v>26</v>
      </c>
      <c r="E3126" s="16" t="s">
        <v>41</v>
      </c>
      <c r="F3126" s="16" t="s">
        <v>28</v>
      </c>
      <c r="G3126" s="16" t="s">
        <v>76</v>
      </c>
      <c r="H3126" s="16" t="s">
        <v>77</v>
      </c>
      <c r="I3126" s="16" t="s">
        <v>77</v>
      </c>
      <c r="J3126" s="16" t="s">
        <v>268</v>
      </c>
      <c r="K3126" s="16" t="s">
        <v>597</v>
      </c>
      <c r="L3126" s="9"/>
      <c r="M3126" s="9">
        <v>45037</v>
      </c>
      <c r="N3126" s="9">
        <v>44965</v>
      </c>
      <c r="O3126" s="7">
        <v>44965</v>
      </c>
      <c r="P3126" s="9">
        <v>44965</v>
      </c>
      <c r="Q3126" s="9"/>
      <c r="R3126" s="9" t="s">
        <v>34</v>
      </c>
      <c r="S3126" s="16" t="s">
        <v>94</v>
      </c>
      <c r="T3126" s="16" t="s">
        <v>109</v>
      </c>
      <c r="U3126" s="16"/>
      <c r="V3126" s="16"/>
      <c r="W3126" s="16" t="s">
        <v>37</v>
      </c>
      <c r="X3126" s="16" t="s">
        <v>55</v>
      </c>
      <c r="Y3126">
        <v>6</v>
      </c>
      <c r="Z3126">
        <v>5</v>
      </c>
      <c r="AA3126">
        <v>3</v>
      </c>
      <c r="AB3126">
        <v>6</v>
      </c>
      <c r="AC3126">
        <v>0.5</v>
      </c>
      <c r="AD3126">
        <v>5</v>
      </c>
      <c r="AE3126" t="s">
        <v>1891</v>
      </c>
    </row>
    <row r="3127" spans="1:31" x14ac:dyDescent="0.25">
      <c r="A3127" s="16" t="s">
        <v>23</v>
      </c>
      <c r="B3127" s="16" t="s">
        <v>39</v>
      </c>
      <c r="C3127" s="16" t="s">
        <v>865</v>
      </c>
      <c r="D3127" s="16" t="s">
        <v>3139</v>
      </c>
      <c r="E3127" s="16" t="s">
        <v>27</v>
      </c>
      <c r="F3127" s="16" t="s">
        <v>28</v>
      </c>
      <c r="G3127" s="16" t="s">
        <v>81</v>
      </c>
      <c r="H3127" s="16" t="s">
        <v>77</v>
      </c>
      <c r="I3127" s="16" t="s">
        <v>77</v>
      </c>
      <c r="J3127" s="16" t="s">
        <v>82</v>
      </c>
      <c r="K3127" s="16" t="s">
        <v>4302</v>
      </c>
      <c r="L3127" s="9"/>
      <c r="M3127" s="9">
        <v>45016</v>
      </c>
      <c r="N3127" s="9">
        <v>45016</v>
      </c>
      <c r="O3127" s="7">
        <v>45016</v>
      </c>
      <c r="P3127" s="9"/>
      <c r="Q3127" s="9"/>
      <c r="R3127" s="9" t="s">
        <v>34</v>
      </c>
      <c r="S3127" s="16" t="s">
        <v>94</v>
      </c>
      <c r="T3127" s="16" t="s">
        <v>109</v>
      </c>
      <c r="U3127" s="16"/>
      <c r="V3127" s="16"/>
      <c r="W3127" s="16" t="s">
        <v>37</v>
      </c>
      <c r="X3127" s="16" t="s">
        <v>55</v>
      </c>
      <c r="Y3127">
        <v>6</v>
      </c>
      <c r="Z3127">
        <v>3</v>
      </c>
      <c r="AA3127">
        <v>1.8</v>
      </c>
      <c r="AB3127">
        <v>2</v>
      </c>
      <c r="AC3127">
        <v>0.16666666666666666</v>
      </c>
      <c r="AD3127">
        <v>3</v>
      </c>
      <c r="AE3127" t="s">
        <v>4303</v>
      </c>
    </row>
    <row r="3128" spans="1:31" x14ac:dyDescent="0.25">
      <c r="A3128" s="16" t="s">
        <v>23</v>
      </c>
      <c r="B3128" s="16" t="s">
        <v>3143</v>
      </c>
      <c r="C3128" s="16" t="s">
        <v>865</v>
      </c>
      <c r="D3128" s="16" t="s">
        <v>26</v>
      </c>
      <c r="E3128" s="16" t="s">
        <v>41</v>
      </c>
      <c r="F3128" s="16" t="s">
        <v>349</v>
      </c>
      <c r="G3128" s="16" t="s">
        <v>1274</v>
      </c>
      <c r="H3128" s="16" t="s">
        <v>77</v>
      </c>
      <c r="I3128" s="16" t="s">
        <v>77</v>
      </c>
      <c r="J3128" s="16" t="s">
        <v>268</v>
      </c>
      <c r="K3128" s="16" t="s">
        <v>597</v>
      </c>
      <c r="L3128" s="9"/>
      <c r="M3128" s="9">
        <v>45330</v>
      </c>
      <c r="N3128" s="9">
        <v>45330</v>
      </c>
      <c r="O3128" s="7">
        <v>45330</v>
      </c>
      <c r="P3128" s="9">
        <v>45330</v>
      </c>
      <c r="Q3128" s="9"/>
      <c r="R3128" s="9" t="s">
        <v>34</v>
      </c>
      <c r="S3128" s="16" t="s">
        <v>94</v>
      </c>
      <c r="T3128" s="16" t="s">
        <v>109</v>
      </c>
      <c r="U3128" s="16"/>
      <c r="V3128" s="16"/>
      <c r="W3128" s="16" t="s">
        <v>37</v>
      </c>
      <c r="X3128" s="16" t="s">
        <v>55</v>
      </c>
      <c r="Y3128">
        <v>6</v>
      </c>
      <c r="Z3128">
        <v>5</v>
      </c>
      <c r="AA3128">
        <v>3</v>
      </c>
      <c r="AB3128">
        <v>6</v>
      </c>
      <c r="AC3128">
        <v>0.5</v>
      </c>
      <c r="AD3128">
        <v>5</v>
      </c>
      <c r="AE3128" t="s">
        <v>4304</v>
      </c>
    </row>
    <row r="3129" spans="1:31" x14ac:dyDescent="0.25">
      <c r="A3129" s="16" t="s">
        <v>23</v>
      </c>
      <c r="B3129" s="16" t="s">
        <v>3143</v>
      </c>
      <c r="C3129" s="16" t="s">
        <v>865</v>
      </c>
      <c r="D3129" s="16" t="s">
        <v>3139</v>
      </c>
      <c r="E3129" s="16" t="s">
        <v>27</v>
      </c>
      <c r="F3129" s="16" t="s">
        <v>349</v>
      </c>
      <c r="G3129" s="16" t="s">
        <v>1276</v>
      </c>
      <c r="H3129" s="16" t="s">
        <v>77</v>
      </c>
      <c r="I3129" s="16" t="s">
        <v>77</v>
      </c>
      <c r="J3129" s="16" t="s">
        <v>82</v>
      </c>
      <c r="K3129" s="16" t="s">
        <v>4302</v>
      </c>
      <c r="L3129" s="9"/>
      <c r="M3129" s="9">
        <v>45382</v>
      </c>
      <c r="N3129" s="9">
        <v>45382</v>
      </c>
      <c r="O3129" s="7">
        <v>45382</v>
      </c>
      <c r="P3129" s="9"/>
      <c r="Q3129" s="9"/>
      <c r="R3129" s="9" t="s">
        <v>93</v>
      </c>
      <c r="S3129" s="16" t="s">
        <v>94</v>
      </c>
      <c r="T3129" s="16" t="s">
        <v>109</v>
      </c>
      <c r="U3129" s="16"/>
      <c r="V3129" s="16"/>
      <c r="W3129" s="16" t="s">
        <v>37</v>
      </c>
      <c r="X3129" s="16" t="s">
        <v>55</v>
      </c>
      <c r="Y3129">
        <v>6</v>
      </c>
      <c r="Z3129">
        <v>3</v>
      </c>
      <c r="AA3129">
        <v>1.8</v>
      </c>
      <c r="AB3129">
        <v>2</v>
      </c>
      <c r="AC3129">
        <v>0.16666666666666666</v>
      </c>
      <c r="AD3129">
        <v>3</v>
      </c>
      <c r="AE3129" t="s">
        <v>4305</v>
      </c>
    </row>
    <row r="3130" spans="1:31" x14ac:dyDescent="0.25">
      <c r="A3130" s="16" t="s">
        <v>23</v>
      </c>
      <c r="B3130" s="16" t="s">
        <v>39</v>
      </c>
      <c r="C3130" s="16" t="s">
        <v>866</v>
      </c>
      <c r="D3130" s="16" t="s">
        <v>26</v>
      </c>
      <c r="E3130" s="16" t="s">
        <v>41</v>
      </c>
      <c r="F3130" s="16" t="s">
        <v>28</v>
      </c>
      <c r="G3130" s="16" t="s">
        <v>245</v>
      </c>
      <c r="H3130" s="16" t="s">
        <v>246</v>
      </c>
      <c r="I3130" s="16" t="s">
        <v>246</v>
      </c>
      <c r="J3130" s="16" t="s">
        <v>786</v>
      </c>
      <c r="K3130" s="16" t="s">
        <v>57</v>
      </c>
      <c r="L3130" s="9"/>
      <c r="M3130" s="9">
        <v>44953</v>
      </c>
      <c r="N3130" s="9">
        <v>44953</v>
      </c>
      <c r="O3130" s="7">
        <v>44953</v>
      </c>
      <c r="P3130" s="9">
        <v>44953</v>
      </c>
      <c r="Q3130" s="9">
        <v>44953</v>
      </c>
      <c r="R3130" s="9" t="s">
        <v>34</v>
      </c>
      <c r="S3130" s="16" t="s">
        <v>94</v>
      </c>
      <c r="T3130" s="16" t="s">
        <v>867</v>
      </c>
      <c r="U3130" s="16"/>
      <c r="V3130" s="16"/>
      <c r="W3130" s="16" t="s">
        <v>54</v>
      </c>
      <c r="X3130" s="16" t="s">
        <v>38</v>
      </c>
      <c r="Y3130">
        <v>8</v>
      </c>
      <c r="Z3130">
        <v>5</v>
      </c>
      <c r="AA3130">
        <v>4</v>
      </c>
      <c r="AB3130">
        <v>6</v>
      </c>
      <c r="AC3130">
        <v>0.5</v>
      </c>
      <c r="AD3130">
        <v>6</v>
      </c>
      <c r="AE3130" t="s">
        <v>2349</v>
      </c>
    </row>
    <row r="3131" spans="1:31" x14ac:dyDescent="0.25">
      <c r="A3131" s="16" t="s">
        <v>23</v>
      </c>
      <c r="B3131" s="16" t="s">
        <v>39</v>
      </c>
      <c r="C3131" s="16" t="s">
        <v>866</v>
      </c>
      <c r="D3131" s="16" t="s">
        <v>26</v>
      </c>
      <c r="E3131" s="16" t="s">
        <v>41</v>
      </c>
      <c r="F3131" s="16" t="s">
        <v>28</v>
      </c>
      <c r="G3131" s="16" t="s">
        <v>245</v>
      </c>
      <c r="H3131" s="16" t="s">
        <v>246</v>
      </c>
      <c r="I3131" s="16" t="s">
        <v>246</v>
      </c>
      <c r="J3131" s="16" t="s">
        <v>648</v>
      </c>
      <c r="K3131" s="16" t="s">
        <v>57</v>
      </c>
      <c r="L3131" s="9"/>
      <c r="M3131" s="9">
        <v>44953</v>
      </c>
      <c r="N3131" s="9">
        <v>44953</v>
      </c>
      <c r="O3131" s="7">
        <v>44953</v>
      </c>
      <c r="P3131" s="9">
        <v>44953</v>
      </c>
      <c r="Q3131" s="9">
        <v>44953</v>
      </c>
      <c r="R3131" s="9" t="s">
        <v>34</v>
      </c>
      <c r="S3131" s="16" t="s">
        <v>94</v>
      </c>
      <c r="T3131" s="16" t="s">
        <v>867</v>
      </c>
      <c r="U3131" s="16"/>
      <c r="V3131" s="16"/>
      <c r="W3131" s="16" t="s">
        <v>54</v>
      </c>
      <c r="X3131" s="16" t="s">
        <v>38</v>
      </c>
      <c r="Y3131">
        <v>8</v>
      </c>
      <c r="Z3131">
        <v>5</v>
      </c>
      <c r="AA3131">
        <v>4</v>
      </c>
      <c r="AB3131">
        <v>6</v>
      </c>
      <c r="AC3131">
        <v>0.5</v>
      </c>
      <c r="AD3131">
        <v>6</v>
      </c>
      <c r="AE3131" t="s">
        <v>2350</v>
      </c>
    </row>
    <row r="3132" spans="1:31" x14ac:dyDescent="0.25">
      <c r="A3132" s="16" t="s">
        <v>23</v>
      </c>
      <c r="B3132" s="16" t="s">
        <v>39</v>
      </c>
      <c r="C3132" s="16" t="s">
        <v>866</v>
      </c>
      <c r="D3132" s="16" t="s">
        <v>26</v>
      </c>
      <c r="E3132" s="16" t="s">
        <v>41</v>
      </c>
      <c r="F3132" s="16" t="s">
        <v>28</v>
      </c>
      <c r="G3132" s="16" t="s">
        <v>245</v>
      </c>
      <c r="H3132" s="16" t="s">
        <v>246</v>
      </c>
      <c r="I3132" s="16" t="s">
        <v>246</v>
      </c>
      <c r="J3132" s="16" t="s">
        <v>247</v>
      </c>
      <c r="K3132" s="16" t="s">
        <v>868</v>
      </c>
      <c r="L3132" s="9"/>
      <c r="M3132" s="9">
        <v>44953</v>
      </c>
      <c r="N3132" s="9">
        <v>44953</v>
      </c>
      <c r="O3132" s="7">
        <v>44953</v>
      </c>
      <c r="P3132" s="9">
        <v>44953</v>
      </c>
      <c r="Q3132" s="9"/>
      <c r="R3132" s="9" t="s">
        <v>34</v>
      </c>
      <c r="S3132" s="16" t="s">
        <v>94</v>
      </c>
      <c r="T3132" s="16" t="s">
        <v>867</v>
      </c>
      <c r="U3132" s="16"/>
      <c r="V3132" s="16"/>
      <c r="W3132" s="16" t="s">
        <v>54</v>
      </c>
      <c r="X3132" s="16" t="s">
        <v>38</v>
      </c>
      <c r="Y3132">
        <v>8</v>
      </c>
      <c r="Z3132">
        <v>5</v>
      </c>
      <c r="AA3132">
        <v>4</v>
      </c>
      <c r="AB3132">
        <v>6</v>
      </c>
      <c r="AC3132">
        <v>0.5</v>
      </c>
      <c r="AD3132">
        <v>6</v>
      </c>
      <c r="AE3132" t="s">
        <v>2351</v>
      </c>
    </row>
    <row r="3133" spans="1:31" x14ac:dyDescent="0.25">
      <c r="A3133" s="16" t="s">
        <v>23</v>
      </c>
      <c r="B3133" s="16" t="s">
        <v>39</v>
      </c>
      <c r="C3133" s="16" t="s">
        <v>866</v>
      </c>
      <c r="D3133" s="16" t="s">
        <v>26</v>
      </c>
      <c r="E3133" s="16" t="s">
        <v>41</v>
      </c>
      <c r="F3133" s="16" t="s">
        <v>28</v>
      </c>
      <c r="G3133" s="16" t="s">
        <v>245</v>
      </c>
      <c r="H3133" s="16" t="s">
        <v>246</v>
      </c>
      <c r="I3133" s="16" t="s">
        <v>246</v>
      </c>
      <c r="J3133" s="16" t="s">
        <v>247</v>
      </c>
      <c r="K3133" s="16" t="s">
        <v>869</v>
      </c>
      <c r="L3133" s="9"/>
      <c r="M3133" s="9">
        <v>45016</v>
      </c>
      <c r="N3133" s="9">
        <v>45016</v>
      </c>
      <c r="O3133" s="7">
        <v>45016</v>
      </c>
      <c r="P3133" s="9">
        <v>45016</v>
      </c>
      <c r="Q3133" s="9"/>
      <c r="R3133" s="9" t="s">
        <v>34</v>
      </c>
      <c r="S3133" s="16" t="s">
        <v>94</v>
      </c>
      <c r="T3133" s="16" t="s">
        <v>867</v>
      </c>
      <c r="U3133" s="16"/>
      <c r="V3133" s="16"/>
      <c r="W3133" s="16" t="s">
        <v>54</v>
      </c>
      <c r="X3133" s="16" t="s">
        <v>38</v>
      </c>
      <c r="Y3133">
        <v>8</v>
      </c>
      <c r="Z3133">
        <v>5</v>
      </c>
      <c r="AA3133">
        <v>4</v>
      </c>
      <c r="AB3133">
        <v>6</v>
      </c>
      <c r="AC3133">
        <v>0.5</v>
      </c>
      <c r="AD3133">
        <v>6</v>
      </c>
      <c r="AE3133" t="s">
        <v>2352</v>
      </c>
    </row>
    <row r="3134" spans="1:31" x14ac:dyDescent="0.25">
      <c r="A3134" s="16" t="s">
        <v>23</v>
      </c>
      <c r="B3134" s="16" t="s">
        <v>39</v>
      </c>
      <c r="C3134" s="16" t="s">
        <v>866</v>
      </c>
      <c r="D3134" s="16" t="s">
        <v>26</v>
      </c>
      <c r="E3134" s="16" t="s">
        <v>41</v>
      </c>
      <c r="F3134" s="16" t="s">
        <v>28</v>
      </c>
      <c r="G3134" s="16" t="s">
        <v>245</v>
      </c>
      <c r="H3134" s="16" t="s">
        <v>246</v>
      </c>
      <c r="I3134" s="16" t="s">
        <v>246</v>
      </c>
      <c r="J3134" s="16" t="s">
        <v>247</v>
      </c>
      <c r="K3134" s="16" t="s">
        <v>57</v>
      </c>
      <c r="L3134" s="9"/>
      <c r="M3134" s="9">
        <v>44953</v>
      </c>
      <c r="N3134" s="9">
        <v>44953</v>
      </c>
      <c r="O3134" s="7">
        <v>44953</v>
      </c>
      <c r="P3134" s="9">
        <v>44953</v>
      </c>
      <c r="Q3134" s="9">
        <v>44592</v>
      </c>
      <c r="R3134" s="9" t="s">
        <v>34</v>
      </c>
      <c r="S3134" s="16" t="s">
        <v>94</v>
      </c>
      <c r="T3134" s="16" t="s">
        <v>867</v>
      </c>
      <c r="U3134" s="16"/>
      <c r="V3134" s="16"/>
      <c r="W3134" s="16" t="s">
        <v>54</v>
      </c>
      <c r="X3134" s="16" t="s">
        <v>38</v>
      </c>
      <c r="Y3134">
        <v>8</v>
      </c>
      <c r="Z3134">
        <v>5</v>
      </c>
      <c r="AA3134">
        <v>4</v>
      </c>
      <c r="AB3134">
        <v>6</v>
      </c>
      <c r="AC3134">
        <v>0.5</v>
      </c>
      <c r="AD3134">
        <v>6</v>
      </c>
      <c r="AE3134" t="s">
        <v>1488</v>
      </c>
    </row>
    <row r="3135" spans="1:31" x14ac:dyDescent="0.25">
      <c r="A3135" s="16" t="s">
        <v>23</v>
      </c>
      <c r="B3135" s="16" t="s">
        <v>39</v>
      </c>
      <c r="C3135" s="16" t="s">
        <v>866</v>
      </c>
      <c r="D3135" s="16" t="s">
        <v>26</v>
      </c>
      <c r="E3135" s="16" t="s">
        <v>41</v>
      </c>
      <c r="F3135" s="16" t="s">
        <v>28</v>
      </c>
      <c r="G3135" s="16" t="s">
        <v>245</v>
      </c>
      <c r="H3135" s="16" t="s">
        <v>246</v>
      </c>
      <c r="I3135" s="16" t="s">
        <v>246</v>
      </c>
      <c r="J3135" s="16" t="s">
        <v>247</v>
      </c>
      <c r="K3135" s="16" t="s">
        <v>97</v>
      </c>
      <c r="L3135" s="9"/>
      <c r="M3135" s="9">
        <v>44953</v>
      </c>
      <c r="N3135" s="9">
        <v>44953</v>
      </c>
      <c r="O3135" s="7">
        <v>44953</v>
      </c>
      <c r="P3135" s="9">
        <v>44953</v>
      </c>
      <c r="Q3135" s="9"/>
      <c r="R3135" s="9" t="s">
        <v>34</v>
      </c>
      <c r="S3135" s="16" t="s">
        <v>94</v>
      </c>
      <c r="T3135" s="16" t="s">
        <v>867</v>
      </c>
      <c r="U3135" s="16"/>
      <c r="V3135" s="16"/>
      <c r="W3135" s="16" t="s">
        <v>54</v>
      </c>
      <c r="X3135" s="16" t="s">
        <v>38</v>
      </c>
      <c r="Y3135">
        <v>8</v>
      </c>
      <c r="Z3135">
        <v>5</v>
      </c>
      <c r="AA3135">
        <v>4</v>
      </c>
      <c r="AB3135">
        <v>6</v>
      </c>
      <c r="AC3135">
        <v>0.5</v>
      </c>
      <c r="AD3135">
        <v>6</v>
      </c>
      <c r="AE3135" t="s">
        <v>2353</v>
      </c>
    </row>
    <row r="3136" spans="1:31" x14ac:dyDescent="0.25">
      <c r="A3136" s="16" t="s">
        <v>23</v>
      </c>
      <c r="B3136" s="16" t="s">
        <v>39</v>
      </c>
      <c r="C3136" s="16" t="s">
        <v>866</v>
      </c>
      <c r="D3136" s="16" t="s">
        <v>26</v>
      </c>
      <c r="E3136" s="16" t="s">
        <v>41</v>
      </c>
      <c r="F3136" s="16" t="s">
        <v>28</v>
      </c>
      <c r="G3136" s="16" t="s">
        <v>245</v>
      </c>
      <c r="H3136" s="16" t="s">
        <v>246</v>
      </c>
      <c r="I3136" s="16" t="s">
        <v>246</v>
      </c>
      <c r="J3136" s="16" t="s">
        <v>745</v>
      </c>
      <c r="K3136" s="16" t="s">
        <v>57</v>
      </c>
      <c r="L3136" s="9"/>
      <c r="M3136" s="9">
        <v>44953</v>
      </c>
      <c r="N3136" s="9">
        <v>44953</v>
      </c>
      <c r="O3136" s="7">
        <v>44953</v>
      </c>
      <c r="P3136" s="9">
        <v>44953</v>
      </c>
      <c r="Q3136" s="9">
        <v>44953</v>
      </c>
      <c r="R3136" s="9" t="s">
        <v>34</v>
      </c>
      <c r="S3136" s="16" t="s">
        <v>94</v>
      </c>
      <c r="T3136" s="16" t="s">
        <v>867</v>
      </c>
      <c r="U3136" s="16"/>
      <c r="V3136" s="16"/>
      <c r="W3136" s="16" t="s">
        <v>54</v>
      </c>
      <c r="X3136" s="16" t="s">
        <v>38</v>
      </c>
      <c r="Y3136">
        <v>8</v>
      </c>
      <c r="Z3136">
        <v>5</v>
      </c>
      <c r="AA3136">
        <v>4</v>
      </c>
      <c r="AB3136">
        <v>6</v>
      </c>
      <c r="AC3136">
        <v>0.5</v>
      </c>
      <c r="AD3136">
        <v>6</v>
      </c>
      <c r="AE3136" t="s">
        <v>2354</v>
      </c>
    </row>
    <row r="3137" spans="1:31" x14ac:dyDescent="0.25">
      <c r="A3137" s="16" t="s">
        <v>23</v>
      </c>
      <c r="B3137" s="16" t="s">
        <v>39</v>
      </c>
      <c r="C3137" s="16" t="s">
        <v>866</v>
      </c>
      <c r="D3137" s="16" t="s">
        <v>26</v>
      </c>
      <c r="E3137" s="16" t="s">
        <v>41</v>
      </c>
      <c r="F3137" s="16" t="s">
        <v>28</v>
      </c>
      <c r="G3137" s="16" t="s">
        <v>245</v>
      </c>
      <c r="H3137" s="16" t="s">
        <v>246</v>
      </c>
      <c r="I3137" s="16" t="s">
        <v>246</v>
      </c>
      <c r="J3137" s="16" t="s">
        <v>788</v>
      </c>
      <c r="K3137" s="16" t="s">
        <v>660</v>
      </c>
      <c r="L3137" s="9"/>
      <c r="M3137" s="9">
        <v>44953</v>
      </c>
      <c r="N3137" s="9">
        <v>44953</v>
      </c>
      <c r="O3137" s="7">
        <v>44953</v>
      </c>
      <c r="P3137" s="9"/>
      <c r="Q3137" s="9"/>
      <c r="R3137" s="9" t="s">
        <v>34</v>
      </c>
      <c r="S3137" s="16" t="s">
        <v>94</v>
      </c>
      <c r="T3137" s="16" t="s">
        <v>867</v>
      </c>
      <c r="U3137" s="16"/>
      <c r="V3137" s="16"/>
      <c r="W3137" s="16" t="s">
        <v>54</v>
      </c>
      <c r="X3137" s="16" t="s">
        <v>38</v>
      </c>
      <c r="Y3137">
        <v>8</v>
      </c>
      <c r="Z3137">
        <v>5</v>
      </c>
      <c r="AA3137">
        <v>4</v>
      </c>
      <c r="AB3137">
        <v>6</v>
      </c>
      <c r="AC3137">
        <v>0.5</v>
      </c>
      <c r="AD3137">
        <v>6</v>
      </c>
      <c r="AE3137" t="s">
        <v>2355</v>
      </c>
    </row>
    <row r="3138" spans="1:31" x14ac:dyDescent="0.25">
      <c r="A3138" s="16" t="s">
        <v>23</v>
      </c>
      <c r="B3138" s="16" t="s">
        <v>39</v>
      </c>
      <c r="C3138" s="16" t="s">
        <v>866</v>
      </c>
      <c r="D3138" s="16" t="s">
        <v>62</v>
      </c>
      <c r="E3138" s="16" t="s">
        <v>41</v>
      </c>
      <c r="F3138" s="16" t="s">
        <v>349</v>
      </c>
      <c r="G3138" s="16" t="s">
        <v>3412</v>
      </c>
      <c r="H3138" s="16" t="s">
        <v>246</v>
      </c>
      <c r="I3138" s="16" t="s">
        <v>246</v>
      </c>
      <c r="J3138" s="16" t="s">
        <v>786</v>
      </c>
      <c r="K3138" s="16" t="s">
        <v>56</v>
      </c>
      <c r="L3138" s="9"/>
      <c r="M3138" s="9">
        <v>45382</v>
      </c>
      <c r="N3138" s="9">
        <v>45382</v>
      </c>
      <c r="O3138" s="7">
        <v>45382</v>
      </c>
      <c r="P3138" s="9"/>
      <c r="Q3138" s="9"/>
      <c r="R3138" s="9" t="s">
        <v>93</v>
      </c>
      <c r="S3138" s="16" t="s">
        <v>94</v>
      </c>
      <c r="T3138" s="16" t="s">
        <v>314</v>
      </c>
      <c r="U3138" s="16"/>
      <c r="V3138" s="16"/>
      <c r="W3138" s="16" t="s">
        <v>54</v>
      </c>
      <c r="X3138" s="16" t="s">
        <v>38</v>
      </c>
      <c r="Y3138">
        <v>8</v>
      </c>
      <c r="Z3138">
        <v>10</v>
      </c>
      <c r="AA3138">
        <v>8</v>
      </c>
      <c r="AB3138">
        <v>6</v>
      </c>
      <c r="AC3138">
        <v>0.5</v>
      </c>
      <c r="AD3138">
        <v>12</v>
      </c>
      <c r="AE3138" t="s">
        <v>4306</v>
      </c>
    </row>
    <row r="3139" spans="1:31" x14ac:dyDescent="0.25">
      <c r="A3139" s="16" t="s">
        <v>23</v>
      </c>
      <c r="B3139" s="16" t="s">
        <v>39</v>
      </c>
      <c r="C3139" s="16" t="s">
        <v>866</v>
      </c>
      <c r="D3139" s="16" t="s">
        <v>62</v>
      </c>
      <c r="E3139" s="16" t="s">
        <v>41</v>
      </c>
      <c r="F3139" s="16" t="s">
        <v>349</v>
      </c>
      <c r="G3139" s="16" t="s">
        <v>3412</v>
      </c>
      <c r="H3139" s="16" t="s">
        <v>246</v>
      </c>
      <c r="I3139" s="16" t="s">
        <v>246</v>
      </c>
      <c r="J3139" s="16" t="s">
        <v>786</v>
      </c>
      <c r="K3139" s="16" t="s">
        <v>124</v>
      </c>
      <c r="L3139" s="9"/>
      <c r="M3139" s="9">
        <v>45382</v>
      </c>
      <c r="N3139" s="9">
        <v>45382</v>
      </c>
      <c r="O3139" s="7">
        <v>45382</v>
      </c>
      <c r="P3139" s="9"/>
      <c r="Q3139" s="9"/>
      <c r="R3139" s="9" t="s">
        <v>93</v>
      </c>
      <c r="S3139" s="16" t="s">
        <v>94</v>
      </c>
      <c r="T3139" s="16" t="s">
        <v>314</v>
      </c>
      <c r="U3139" s="16"/>
      <c r="V3139" s="16"/>
      <c r="W3139" s="16" t="s">
        <v>54</v>
      </c>
      <c r="X3139" s="16" t="s">
        <v>38</v>
      </c>
      <c r="Y3139">
        <v>8</v>
      </c>
      <c r="Z3139">
        <v>10</v>
      </c>
      <c r="AA3139">
        <v>8</v>
      </c>
      <c r="AB3139">
        <v>6</v>
      </c>
      <c r="AC3139">
        <v>0.5</v>
      </c>
      <c r="AD3139">
        <v>12</v>
      </c>
      <c r="AE3139" t="s">
        <v>4056</v>
      </c>
    </row>
    <row r="3140" spans="1:31" x14ac:dyDescent="0.25">
      <c r="A3140" s="16" t="s">
        <v>23</v>
      </c>
      <c r="B3140" s="16" t="s">
        <v>39</v>
      </c>
      <c r="C3140" s="16" t="s">
        <v>866</v>
      </c>
      <c r="D3140" s="16" t="s">
        <v>62</v>
      </c>
      <c r="E3140" s="16" t="s">
        <v>41</v>
      </c>
      <c r="F3140" s="16" t="s">
        <v>349</v>
      </c>
      <c r="G3140" s="16" t="s">
        <v>3412</v>
      </c>
      <c r="H3140" s="16" t="s">
        <v>246</v>
      </c>
      <c r="I3140" s="16" t="s">
        <v>246</v>
      </c>
      <c r="J3140" s="16" t="s">
        <v>786</v>
      </c>
      <c r="K3140" s="16" t="s">
        <v>57</v>
      </c>
      <c r="L3140" s="9"/>
      <c r="M3140" s="9">
        <v>45318</v>
      </c>
      <c r="N3140" s="9">
        <v>45318</v>
      </c>
      <c r="O3140" s="7">
        <v>45318</v>
      </c>
      <c r="P3140" s="9"/>
      <c r="Q3140" s="9"/>
      <c r="R3140" s="9" t="s">
        <v>93</v>
      </c>
      <c r="S3140" s="16" t="s">
        <v>94</v>
      </c>
      <c r="T3140" s="16" t="s">
        <v>314</v>
      </c>
      <c r="U3140" s="16"/>
      <c r="V3140" s="16"/>
      <c r="W3140" s="16" t="s">
        <v>54</v>
      </c>
      <c r="X3140" s="16" t="s">
        <v>38</v>
      </c>
      <c r="Y3140">
        <v>8</v>
      </c>
      <c r="Z3140">
        <v>10</v>
      </c>
      <c r="AA3140">
        <v>8</v>
      </c>
      <c r="AB3140">
        <v>6</v>
      </c>
      <c r="AC3140">
        <v>0.5</v>
      </c>
      <c r="AD3140">
        <v>12</v>
      </c>
      <c r="AE3140" t="s">
        <v>4307</v>
      </c>
    </row>
    <row r="3141" spans="1:31" x14ac:dyDescent="0.25">
      <c r="A3141" s="16" t="s">
        <v>23</v>
      </c>
      <c r="B3141" s="16" t="s">
        <v>39</v>
      </c>
      <c r="C3141" s="16" t="s">
        <v>866</v>
      </c>
      <c r="D3141" s="16" t="s">
        <v>62</v>
      </c>
      <c r="E3141" s="16" t="s">
        <v>41</v>
      </c>
      <c r="F3141" s="16" t="s">
        <v>349</v>
      </c>
      <c r="G3141" s="16" t="s">
        <v>3412</v>
      </c>
      <c r="H3141" s="16" t="s">
        <v>246</v>
      </c>
      <c r="I3141" s="16" t="s">
        <v>246</v>
      </c>
      <c r="J3141" s="16" t="s">
        <v>648</v>
      </c>
      <c r="K3141" s="16" t="s">
        <v>56</v>
      </c>
      <c r="L3141" s="9"/>
      <c r="M3141" s="9">
        <v>45382</v>
      </c>
      <c r="N3141" s="9">
        <v>45382</v>
      </c>
      <c r="O3141" s="7">
        <v>45382</v>
      </c>
      <c r="P3141" s="9"/>
      <c r="Q3141" s="9"/>
      <c r="R3141" s="9" t="s">
        <v>93</v>
      </c>
      <c r="S3141" s="16" t="s">
        <v>94</v>
      </c>
      <c r="T3141" s="16" t="s">
        <v>314</v>
      </c>
      <c r="U3141" s="16"/>
      <c r="V3141" s="16"/>
      <c r="W3141" s="16" t="s">
        <v>54</v>
      </c>
      <c r="X3141" s="16" t="s">
        <v>38</v>
      </c>
      <c r="Y3141">
        <v>8</v>
      </c>
      <c r="Z3141">
        <v>10</v>
      </c>
      <c r="AA3141">
        <v>8</v>
      </c>
      <c r="AB3141">
        <v>6</v>
      </c>
      <c r="AC3141">
        <v>0.5</v>
      </c>
      <c r="AD3141">
        <v>12</v>
      </c>
      <c r="AE3141" t="s">
        <v>4308</v>
      </c>
    </row>
    <row r="3142" spans="1:31" x14ac:dyDescent="0.25">
      <c r="A3142" s="16" t="s">
        <v>23</v>
      </c>
      <c r="B3142" s="16" t="s">
        <v>39</v>
      </c>
      <c r="C3142" s="16" t="s">
        <v>866</v>
      </c>
      <c r="D3142" s="16" t="s">
        <v>62</v>
      </c>
      <c r="E3142" s="16" t="s">
        <v>41</v>
      </c>
      <c r="F3142" s="16" t="s">
        <v>349</v>
      </c>
      <c r="G3142" s="16" t="s">
        <v>3412</v>
      </c>
      <c r="H3142" s="16" t="s">
        <v>246</v>
      </c>
      <c r="I3142" s="16" t="s">
        <v>246</v>
      </c>
      <c r="J3142" s="16" t="s">
        <v>648</v>
      </c>
      <c r="K3142" s="16" t="s">
        <v>4309</v>
      </c>
      <c r="L3142" s="9"/>
      <c r="M3142" s="9">
        <v>45318</v>
      </c>
      <c r="N3142" s="9">
        <v>45318</v>
      </c>
      <c r="O3142" s="7">
        <v>45318</v>
      </c>
      <c r="P3142" s="9"/>
      <c r="Q3142" s="9"/>
      <c r="R3142" s="9" t="s">
        <v>93</v>
      </c>
      <c r="S3142" s="16" t="s">
        <v>94</v>
      </c>
      <c r="T3142" s="16" t="s">
        <v>314</v>
      </c>
      <c r="U3142" s="16"/>
      <c r="V3142" s="16"/>
      <c r="W3142" s="16" t="s">
        <v>54</v>
      </c>
      <c r="X3142" s="16" t="s">
        <v>38</v>
      </c>
      <c r="Y3142">
        <v>8</v>
      </c>
      <c r="Z3142">
        <v>10</v>
      </c>
      <c r="AA3142">
        <v>8</v>
      </c>
      <c r="AB3142">
        <v>6</v>
      </c>
      <c r="AC3142">
        <v>0.5</v>
      </c>
      <c r="AD3142">
        <v>12</v>
      </c>
      <c r="AE3142" t="s">
        <v>4310</v>
      </c>
    </row>
    <row r="3143" spans="1:31" x14ac:dyDescent="0.25">
      <c r="A3143" s="16" t="s">
        <v>23</v>
      </c>
      <c r="B3143" s="16" t="s">
        <v>39</v>
      </c>
      <c r="C3143" s="16" t="s">
        <v>866</v>
      </c>
      <c r="D3143" s="16" t="s">
        <v>62</v>
      </c>
      <c r="E3143" s="16" t="s">
        <v>41</v>
      </c>
      <c r="F3143" s="16" t="s">
        <v>349</v>
      </c>
      <c r="G3143" s="16" t="s">
        <v>3412</v>
      </c>
      <c r="H3143" s="16" t="s">
        <v>246</v>
      </c>
      <c r="I3143" s="16" t="s">
        <v>246</v>
      </c>
      <c r="J3143" s="16" t="s">
        <v>648</v>
      </c>
      <c r="K3143" s="16" t="s">
        <v>124</v>
      </c>
      <c r="L3143" s="9"/>
      <c r="M3143" s="9">
        <v>45382</v>
      </c>
      <c r="N3143" s="9">
        <v>45382</v>
      </c>
      <c r="O3143" s="7">
        <v>45382</v>
      </c>
      <c r="P3143" s="9"/>
      <c r="Q3143" s="9"/>
      <c r="R3143" s="9" t="s">
        <v>93</v>
      </c>
      <c r="S3143" s="16" t="s">
        <v>94</v>
      </c>
      <c r="T3143" s="16" t="s">
        <v>314</v>
      </c>
      <c r="U3143" s="16"/>
      <c r="V3143" s="16"/>
      <c r="W3143" s="16" t="s">
        <v>54</v>
      </c>
      <c r="X3143" s="16" t="s">
        <v>38</v>
      </c>
      <c r="Y3143">
        <v>8</v>
      </c>
      <c r="Z3143">
        <v>10</v>
      </c>
      <c r="AA3143">
        <v>8</v>
      </c>
      <c r="AB3143">
        <v>6</v>
      </c>
      <c r="AC3143">
        <v>0.5</v>
      </c>
      <c r="AD3143">
        <v>12</v>
      </c>
      <c r="AE3143" t="s">
        <v>3872</v>
      </c>
    </row>
    <row r="3144" spans="1:31" x14ac:dyDescent="0.25">
      <c r="A3144" s="16" t="s">
        <v>3138</v>
      </c>
      <c r="B3144" s="16" t="s">
        <v>24</v>
      </c>
      <c r="C3144" s="16" t="s">
        <v>866</v>
      </c>
      <c r="D3144" s="16" t="s">
        <v>62</v>
      </c>
      <c r="E3144" s="16" t="s">
        <v>41</v>
      </c>
      <c r="F3144" s="16" t="s">
        <v>349</v>
      </c>
      <c r="G3144" s="16" t="s">
        <v>3412</v>
      </c>
      <c r="H3144" s="16" t="s">
        <v>246</v>
      </c>
      <c r="I3144" s="16" t="s">
        <v>246</v>
      </c>
      <c r="J3144" s="16" t="s">
        <v>648</v>
      </c>
      <c r="K3144" s="16" t="s">
        <v>57</v>
      </c>
      <c r="L3144" s="9"/>
      <c r="M3144" s="9">
        <v>45318</v>
      </c>
      <c r="N3144" s="9">
        <v>45318</v>
      </c>
      <c r="O3144" s="7">
        <v>45318</v>
      </c>
      <c r="P3144" s="9"/>
      <c r="Q3144" s="9"/>
      <c r="R3144" s="9" t="s">
        <v>93</v>
      </c>
      <c r="S3144" s="16" t="s">
        <v>94</v>
      </c>
      <c r="T3144" s="16" t="s">
        <v>867</v>
      </c>
      <c r="U3144" s="16"/>
      <c r="V3144" s="16"/>
      <c r="W3144" s="16"/>
      <c r="X3144" s="16" t="s">
        <v>38</v>
      </c>
      <c r="Y3144">
        <v>8</v>
      </c>
      <c r="Z3144">
        <v>10</v>
      </c>
      <c r="AA3144">
        <v>8</v>
      </c>
      <c r="AB3144">
        <v>6</v>
      </c>
      <c r="AC3144">
        <v>0.5</v>
      </c>
      <c r="AD3144">
        <v>12</v>
      </c>
      <c r="AE3144" t="s">
        <v>4311</v>
      </c>
    </row>
    <row r="3145" spans="1:31" x14ac:dyDescent="0.25">
      <c r="A3145" s="16" t="s">
        <v>23</v>
      </c>
      <c r="B3145" s="16" t="s">
        <v>39</v>
      </c>
      <c r="C3145" s="16" t="s">
        <v>866</v>
      </c>
      <c r="D3145" s="16" t="s">
        <v>62</v>
      </c>
      <c r="E3145" s="16" t="s">
        <v>41</v>
      </c>
      <c r="F3145" s="16" t="s">
        <v>349</v>
      </c>
      <c r="G3145" s="16" t="s">
        <v>3412</v>
      </c>
      <c r="H3145" s="16" t="s">
        <v>246</v>
      </c>
      <c r="I3145" s="16" t="s">
        <v>246</v>
      </c>
      <c r="J3145" s="16" t="s">
        <v>247</v>
      </c>
      <c r="K3145" s="16" t="s">
        <v>53</v>
      </c>
      <c r="L3145" s="9"/>
      <c r="M3145" s="9">
        <v>45382</v>
      </c>
      <c r="N3145" s="9">
        <v>45382</v>
      </c>
      <c r="O3145" s="7">
        <v>45382</v>
      </c>
      <c r="P3145" s="9"/>
      <c r="Q3145" s="9"/>
      <c r="R3145" s="9" t="s">
        <v>93</v>
      </c>
      <c r="S3145" s="16" t="s">
        <v>94</v>
      </c>
      <c r="T3145" s="16" t="s">
        <v>314</v>
      </c>
      <c r="U3145" s="16"/>
      <c r="V3145" s="16"/>
      <c r="W3145" s="16" t="s">
        <v>54</v>
      </c>
      <c r="X3145" s="16" t="s">
        <v>38</v>
      </c>
      <c r="Y3145">
        <v>8</v>
      </c>
      <c r="Z3145">
        <v>10</v>
      </c>
      <c r="AA3145">
        <v>8</v>
      </c>
      <c r="AB3145">
        <v>6</v>
      </c>
      <c r="AC3145">
        <v>0.5</v>
      </c>
      <c r="AD3145">
        <v>12</v>
      </c>
      <c r="AE3145" t="s">
        <v>3413</v>
      </c>
    </row>
    <row r="3146" spans="1:31" x14ac:dyDescent="0.25">
      <c r="A3146" s="16" t="s">
        <v>23</v>
      </c>
      <c r="B3146" s="16" t="s">
        <v>39</v>
      </c>
      <c r="C3146" s="16" t="s">
        <v>866</v>
      </c>
      <c r="D3146" s="16" t="s">
        <v>62</v>
      </c>
      <c r="E3146" s="16" t="s">
        <v>41</v>
      </c>
      <c r="F3146" s="16" t="s">
        <v>349</v>
      </c>
      <c r="G3146" s="16" t="s">
        <v>3412</v>
      </c>
      <c r="H3146" s="16" t="s">
        <v>246</v>
      </c>
      <c r="I3146" s="16" t="s">
        <v>246</v>
      </c>
      <c r="J3146" s="16" t="s">
        <v>247</v>
      </c>
      <c r="K3146" s="16" t="s">
        <v>196</v>
      </c>
      <c r="L3146" s="9"/>
      <c r="M3146" s="9">
        <v>45382</v>
      </c>
      <c r="N3146" s="9">
        <v>45382</v>
      </c>
      <c r="O3146" s="7">
        <v>45382</v>
      </c>
      <c r="P3146" s="9"/>
      <c r="Q3146" s="9"/>
      <c r="R3146" s="9" t="s">
        <v>93</v>
      </c>
      <c r="S3146" s="16" t="s">
        <v>94</v>
      </c>
      <c r="T3146" s="16" t="s">
        <v>314</v>
      </c>
      <c r="U3146" s="16"/>
      <c r="V3146" s="16"/>
      <c r="W3146" s="16" t="s">
        <v>54</v>
      </c>
      <c r="X3146" s="16" t="s">
        <v>38</v>
      </c>
      <c r="Y3146">
        <v>8</v>
      </c>
      <c r="Z3146">
        <v>10</v>
      </c>
      <c r="AA3146">
        <v>8</v>
      </c>
      <c r="AB3146">
        <v>6</v>
      </c>
      <c r="AC3146">
        <v>0.5</v>
      </c>
      <c r="AD3146">
        <v>12</v>
      </c>
      <c r="AE3146" t="s">
        <v>3414</v>
      </c>
    </row>
    <row r="3147" spans="1:31" x14ac:dyDescent="0.25">
      <c r="A3147" s="16" t="s">
        <v>23</v>
      </c>
      <c r="B3147" s="16" t="s">
        <v>39</v>
      </c>
      <c r="C3147" s="16" t="s">
        <v>866</v>
      </c>
      <c r="D3147" s="16" t="s">
        <v>62</v>
      </c>
      <c r="E3147" s="16" t="s">
        <v>41</v>
      </c>
      <c r="F3147" s="16" t="s">
        <v>349</v>
      </c>
      <c r="G3147" s="16" t="s">
        <v>3412</v>
      </c>
      <c r="H3147" s="16" t="s">
        <v>246</v>
      </c>
      <c r="I3147" s="16" t="s">
        <v>246</v>
      </c>
      <c r="J3147" s="16" t="s">
        <v>247</v>
      </c>
      <c r="K3147" s="16" t="s">
        <v>168</v>
      </c>
      <c r="L3147" s="9"/>
      <c r="M3147" s="9">
        <v>45382</v>
      </c>
      <c r="N3147" s="9">
        <v>45382</v>
      </c>
      <c r="O3147" s="7">
        <v>45382</v>
      </c>
      <c r="P3147" s="9"/>
      <c r="Q3147" s="9"/>
      <c r="R3147" s="9" t="s">
        <v>93</v>
      </c>
      <c r="S3147" s="16" t="s">
        <v>94</v>
      </c>
      <c r="T3147" s="16" t="s">
        <v>314</v>
      </c>
      <c r="U3147" s="16"/>
      <c r="V3147" s="16"/>
      <c r="W3147" s="16" t="s">
        <v>54</v>
      </c>
      <c r="X3147" s="16" t="s">
        <v>38</v>
      </c>
      <c r="Y3147">
        <v>8</v>
      </c>
      <c r="Z3147">
        <v>10</v>
      </c>
      <c r="AA3147">
        <v>8</v>
      </c>
      <c r="AB3147">
        <v>6</v>
      </c>
      <c r="AC3147">
        <v>0.5</v>
      </c>
      <c r="AD3147">
        <v>12</v>
      </c>
      <c r="AE3147" t="s">
        <v>3707</v>
      </c>
    </row>
    <row r="3148" spans="1:31" x14ac:dyDescent="0.25">
      <c r="A3148" s="16" t="s">
        <v>23</v>
      </c>
      <c r="B3148" s="16" t="s">
        <v>39</v>
      </c>
      <c r="C3148" s="16" t="s">
        <v>866</v>
      </c>
      <c r="D3148" s="16" t="s">
        <v>62</v>
      </c>
      <c r="E3148" s="16" t="s">
        <v>41</v>
      </c>
      <c r="F3148" s="16" t="s">
        <v>349</v>
      </c>
      <c r="G3148" s="16" t="s">
        <v>3412</v>
      </c>
      <c r="H3148" s="16" t="s">
        <v>246</v>
      </c>
      <c r="I3148" s="16" t="s">
        <v>246</v>
      </c>
      <c r="J3148" s="16" t="s">
        <v>247</v>
      </c>
      <c r="K3148" s="16" t="s">
        <v>271</v>
      </c>
      <c r="L3148" s="9"/>
      <c r="M3148" s="9">
        <v>45382</v>
      </c>
      <c r="N3148" s="9">
        <v>45382</v>
      </c>
      <c r="O3148" s="7">
        <v>45382</v>
      </c>
      <c r="P3148" s="9"/>
      <c r="Q3148" s="9"/>
      <c r="R3148" s="9" t="s">
        <v>93</v>
      </c>
      <c r="S3148" s="16" t="s">
        <v>94</v>
      </c>
      <c r="T3148" s="16" t="s">
        <v>314</v>
      </c>
      <c r="U3148" s="16"/>
      <c r="V3148" s="16"/>
      <c r="W3148" s="16" t="s">
        <v>54</v>
      </c>
      <c r="X3148" s="16" t="s">
        <v>38</v>
      </c>
      <c r="Y3148">
        <v>8</v>
      </c>
      <c r="Z3148">
        <v>10</v>
      </c>
      <c r="AA3148">
        <v>8</v>
      </c>
      <c r="AB3148">
        <v>6</v>
      </c>
      <c r="AC3148">
        <v>0.5</v>
      </c>
      <c r="AD3148">
        <v>12</v>
      </c>
      <c r="AE3148" t="s">
        <v>4312</v>
      </c>
    </row>
    <row r="3149" spans="1:31" x14ac:dyDescent="0.25">
      <c r="A3149" s="16" t="s">
        <v>23</v>
      </c>
      <c r="B3149" s="16" t="s">
        <v>39</v>
      </c>
      <c r="C3149" s="16" t="s">
        <v>866</v>
      </c>
      <c r="D3149" s="16" t="s">
        <v>62</v>
      </c>
      <c r="E3149" s="16" t="s">
        <v>41</v>
      </c>
      <c r="F3149" s="16" t="s">
        <v>349</v>
      </c>
      <c r="G3149" s="16" t="s">
        <v>3412</v>
      </c>
      <c r="H3149" s="16" t="s">
        <v>246</v>
      </c>
      <c r="I3149" s="16" t="s">
        <v>246</v>
      </c>
      <c r="J3149" s="16" t="s">
        <v>247</v>
      </c>
      <c r="K3149" s="16" t="s">
        <v>64</v>
      </c>
      <c r="L3149" s="9"/>
      <c r="M3149" s="9">
        <v>45382</v>
      </c>
      <c r="N3149" s="9">
        <v>45382</v>
      </c>
      <c r="O3149" s="7">
        <v>45382</v>
      </c>
      <c r="P3149" s="9"/>
      <c r="Q3149" s="9"/>
      <c r="R3149" s="9" t="s">
        <v>93</v>
      </c>
      <c r="S3149" s="16" t="s">
        <v>94</v>
      </c>
      <c r="T3149" s="16" t="s">
        <v>314</v>
      </c>
      <c r="U3149" s="16"/>
      <c r="V3149" s="16"/>
      <c r="W3149" s="16" t="s">
        <v>54</v>
      </c>
      <c r="X3149" s="16" t="s">
        <v>38</v>
      </c>
      <c r="Y3149">
        <v>8</v>
      </c>
      <c r="Z3149">
        <v>10</v>
      </c>
      <c r="AA3149">
        <v>8</v>
      </c>
      <c r="AB3149">
        <v>6</v>
      </c>
      <c r="AC3149">
        <v>0.5</v>
      </c>
      <c r="AD3149">
        <v>12</v>
      </c>
      <c r="AE3149" t="s">
        <v>4313</v>
      </c>
    </row>
    <row r="3150" spans="1:31" x14ac:dyDescent="0.25">
      <c r="A3150" s="16" t="s">
        <v>23</v>
      </c>
      <c r="B3150" s="16" t="s">
        <v>39</v>
      </c>
      <c r="C3150" s="16" t="s">
        <v>866</v>
      </c>
      <c r="D3150" s="16" t="s">
        <v>62</v>
      </c>
      <c r="E3150" s="16" t="s">
        <v>41</v>
      </c>
      <c r="F3150" s="16" t="s">
        <v>349</v>
      </c>
      <c r="G3150" s="16" t="s">
        <v>3412</v>
      </c>
      <c r="H3150" s="16" t="s">
        <v>246</v>
      </c>
      <c r="I3150" s="16" t="s">
        <v>246</v>
      </c>
      <c r="J3150" s="16" t="s">
        <v>247</v>
      </c>
      <c r="K3150" s="16" t="s">
        <v>517</v>
      </c>
      <c r="L3150" s="9"/>
      <c r="M3150" s="9">
        <v>45318</v>
      </c>
      <c r="N3150" s="9">
        <v>45318</v>
      </c>
      <c r="O3150" s="7">
        <v>45318</v>
      </c>
      <c r="P3150" s="9"/>
      <c r="Q3150" s="9"/>
      <c r="R3150" s="9" t="s">
        <v>93</v>
      </c>
      <c r="S3150" s="16" t="s">
        <v>94</v>
      </c>
      <c r="T3150" s="16" t="s">
        <v>314</v>
      </c>
      <c r="U3150" s="16"/>
      <c r="V3150" s="16"/>
      <c r="W3150" s="16" t="s">
        <v>54</v>
      </c>
      <c r="X3150" s="16" t="s">
        <v>38</v>
      </c>
      <c r="Y3150">
        <v>8</v>
      </c>
      <c r="Z3150">
        <v>10</v>
      </c>
      <c r="AA3150">
        <v>8</v>
      </c>
      <c r="AB3150">
        <v>6</v>
      </c>
      <c r="AC3150">
        <v>0.5</v>
      </c>
      <c r="AD3150">
        <v>12</v>
      </c>
      <c r="AE3150" t="s">
        <v>3709</v>
      </c>
    </row>
    <row r="3151" spans="1:31" x14ac:dyDescent="0.25">
      <c r="A3151" s="16" t="s">
        <v>23</v>
      </c>
      <c r="B3151" s="16" t="s">
        <v>39</v>
      </c>
      <c r="C3151" s="16" t="s">
        <v>866</v>
      </c>
      <c r="D3151" s="16" t="s">
        <v>62</v>
      </c>
      <c r="E3151" s="16" t="s">
        <v>41</v>
      </c>
      <c r="F3151" s="16" t="s">
        <v>349</v>
      </c>
      <c r="G3151" s="16" t="s">
        <v>3412</v>
      </c>
      <c r="H3151" s="16" t="s">
        <v>246</v>
      </c>
      <c r="I3151" s="16" t="s">
        <v>246</v>
      </c>
      <c r="J3151" s="16" t="s">
        <v>247</v>
      </c>
      <c r="K3151" s="16" t="s">
        <v>4309</v>
      </c>
      <c r="L3151" s="9"/>
      <c r="M3151" s="9">
        <v>45318</v>
      </c>
      <c r="N3151" s="9">
        <v>45318</v>
      </c>
      <c r="O3151" s="7">
        <v>45318</v>
      </c>
      <c r="P3151" s="9"/>
      <c r="Q3151" s="9"/>
      <c r="R3151" s="9" t="s">
        <v>93</v>
      </c>
      <c r="S3151" s="16" t="s">
        <v>94</v>
      </c>
      <c r="T3151" s="16" t="s">
        <v>314</v>
      </c>
      <c r="U3151" s="16"/>
      <c r="V3151" s="16"/>
      <c r="W3151" s="16" t="s">
        <v>54</v>
      </c>
      <c r="X3151" s="16" t="s">
        <v>38</v>
      </c>
      <c r="Y3151">
        <v>8</v>
      </c>
      <c r="Z3151">
        <v>10</v>
      </c>
      <c r="AA3151">
        <v>8</v>
      </c>
      <c r="AB3151">
        <v>6</v>
      </c>
      <c r="AC3151">
        <v>0.5</v>
      </c>
      <c r="AD3151">
        <v>12</v>
      </c>
      <c r="AE3151" t="s">
        <v>4314</v>
      </c>
    </row>
    <row r="3152" spans="1:31" x14ac:dyDescent="0.25">
      <c r="A3152" s="16" t="s">
        <v>23</v>
      </c>
      <c r="B3152" s="16" t="s">
        <v>39</v>
      </c>
      <c r="C3152" s="16" t="s">
        <v>866</v>
      </c>
      <c r="D3152" s="16" t="s">
        <v>62</v>
      </c>
      <c r="E3152" s="16" t="s">
        <v>41</v>
      </c>
      <c r="F3152" s="16" t="s">
        <v>349</v>
      </c>
      <c r="G3152" s="16" t="s">
        <v>3412</v>
      </c>
      <c r="H3152" s="16" t="s">
        <v>246</v>
      </c>
      <c r="I3152" s="16" t="s">
        <v>246</v>
      </c>
      <c r="J3152" s="16" t="s">
        <v>247</v>
      </c>
      <c r="K3152" s="16" t="s">
        <v>358</v>
      </c>
      <c r="L3152" s="9"/>
      <c r="M3152" s="9">
        <v>45382</v>
      </c>
      <c r="N3152" s="9">
        <v>45382</v>
      </c>
      <c r="O3152" s="7">
        <v>45382</v>
      </c>
      <c r="P3152" s="9"/>
      <c r="Q3152" s="9"/>
      <c r="R3152" s="9" t="s">
        <v>93</v>
      </c>
      <c r="S3152" s="16" t="s">
        <v>94</v>
      </c>
      <c r="T3152" s="16" t="s">
        <v>314</v>
      </c>
      <c r="U3152" s="16"/>
      <c r="V3152" s="16"/>
      <c r="W3152" s="16" t="s">
        <v>54</v>
      </c>
      <c r="X3152" s="16" t="s">
        <v>38</v>
      </c>
      <c r="Y3152">
        <v>8</v>
      </c>
      <c r="Z3152">
        <v>10</v>
      </c>
      <c r="AA3152">
        <v>8</v>
      </c>
      <c r="AB3152">
        <v>6</v>
      </c>
      <c r="AC3152">
        <v>0.5</v>
      </c>
      <c r="AD3152">
        <v>12</v>
      </c>
      <c r="AE3152" t="s">
        <v>4315</v>
      </c>
    </row>
    <row r="3153" spans="1:31" x14ac:dyDescent="0.25">
      <c r="A3153" s="16" t="s">
        <v>23</v>
      </c>
      <c r="B3153" s="16" t="s">
        <v>39</v>
      </c>
      <c r="C3153" s="16" t="s">
        <v>866</v>
      </c>
      <c r="D3153" s="16" t="s">
        <v>62</v>
      </c>
      <c r="E3153" s="16" t="s">
        <v>41</v>
      </c>
      <c r="F3153" s="16" t="s">
        <v>349</v>
      </c>
      <c r="G3153" s="16" t="s">
        <v>3412</v>
      </c>
      <c r="H3153" s="16" t="s">
        <v>246</v>
      </c>
      <c r="I3153" s="16" t="s">
        <v>246</v>
      </c>
      <c r="J3153" s="16" t="s">
        <v>247</v>
      </c>
      <c r="K3153" s="16" t="s">
        <v>4316</v>
      </c>
      <c r="L3153" s="9"/>
      <c r="M3153" s="9">
        <v>45382</v>
      </c>
      <c r="N3153" s="9">
        <v>45382</v>
      </c>
      <c r="O3153" s="7">
        <v>45382</v>
      </c>
      <c r="P3153" s="9"/>
      <c r="Q3153" s="9"/>
      <c r="R3153" s="9" t="s">
        <v>93</v>
      </c>
      <c r="S3153" s="16" t="s">
        <v>94</v>
      </c>
      <c r="T3153" s="16" t="s">
        <v>314</v>
      </c>
      <c r="U3153" s="16"/>
      <c r="V3153" s="16"/>
      <c r="W3153" s="16" t="s">
        <v>54</v>
      </c>
      <c r="X3153" s="16" t="s">
        <v>38</v>
      </c>
      <c r="Y3153">
        <v>8</v>
      </c>
      <c r="Z3153">
        <v>10</v>
      </c>
      <c r="AA3153">
        <v>8</v>
      </c>
      <c r="AB3153">
        <v>6</v>
      </c>
      <c r="AC3153">
        <v>0.5</v>
      </c>
      <c r="AD3153">
        <v>12</v>
      </c>
      <c r="AE3153" t="s">
        <v>4317</v>
      </c>
    </row>
    <row r="3154" spans="1:31" x14ac:dyDescent="0.25">
      <c r="A3154" s="16" t="s">
        <v>3138</v>
      </c>
      <c r="B3154" s="16" t="s">
        <v>24</v>
      </c>
      <c r="C3154" s="16" t="s">
        <v>866</v>
      </c>
      <c r="D3154" s="16" t="s">
        <v>62</v>
      </c>
      <c r="E3154" s="16" t="s">
        <v>41</v>
      </c>
      <c r="F3154" s="16" t="s">
        <v>349</v>
      </c>
      <c r="G3154" s="16" t="s">
        <v>3412</v>
      </c>
      <c r="H3154" s="16" t="s">
        <v>246</v>
      </c>
      <c r="I3154" s="16" t="s">
        <v>246</v>
      </c>
      <c r="J3154" s="16" t="s">
        <v>247</v>
      </c>
      <c r="K3154" s="16" t="s">
        <v>868</v>
      </c>
      <c r="L3154" s="9"/>
      <c r="M3154" s="9">
        <v>45318</v>
      </c>
      <c r="N3154" s="9">
        <v>45318</v>
      </c>
      <c r="O3154" s="7">
        <v>45318</v>
      </c>
      <c r="P3154" s="9"/>
      <c r="Q3154" s="9"/>
      <c r="R3154" s="9" t="s">
        <v>93</v>
      </c>
      <c r="S3154" s="16" t="s">
        <v>94</v>
      </c>
      <c r="T3154" s="16" t="s">
        <v>867</v>
      </c>
      <c r="U3154" s="16"/>
      <c r="V3154" s="16"/>
      <c r="W3154" s="16"/>
      <c r="X3154" s="16" t="s">
        <v>38</v>
      </c>
      <c r="Y3154">
        <v>8</v>
      </c>
      <c r="Z3154">
        <v>10</v>
      </c>
      <c r="AA3154">
        <v>8</v>
      </c>
      <c r="AB3154">
        <v>6</v>
      </c>
      <c r="AC3154">
        <v>0.5</v>
      </c>
      <c r="AD3154">
        <v>12</v>
      </c>
      <c r="AE3154" t="s">
        <v>4318</v>
      </c>
    </row>
    <row r="3155" spans="1:31" x14ac:dyDescent="0.25">
      <c r="A3155" s="16" t="s">
        <v>23</v>
      </c>
      <c r="B3155" s="16" t="s">
        <v>39</v>
      </c>
      <c r="C3155" s="16" t="s">
        <v>866</v>
      </c>
      <c r="D3155" s="16" t="s">
        <v>62</v>
      </c>
      <c r="E3155" s="16" t="s">
        <v>41</v>
      </c>
      <c r="F3155" s="16" t="s">
        <v>349</v>
      </c>
      <c r="G3155" s="16" t="s">
        <v>3412</v>
      </c>
      <c r="H3155" s="16" t="s">
        <v>246</v>
      </c>
      <c r="I3155" s="16" t="s">
        <v>246</v>
      </c>
      <c r="J3155" s="16" t="s">
        <v>247</v>
      </c>
      <c r="K3155" s="16" t="s">
        <v>652</v>
      </c>
      <c r="L3155" s="9"/>
      <c r="M3155" s="9">
        <v>45318</v>
      </c>
      <c r="N3155" s="9">
        <v>45318</v>
      </c>
      <c r="O3155" s="7">
        <v>45318</v>
      </c>
      <c r="P3155" s="9"/>
      <c r="Q3155" s="9"/>
      <c r="R3155" s="9" t="s">
        <v>93</v>
      </c>
      <c r="S3155" s="16" t="s">
        <v>94</v>
      </c>
      <c r="T3155" s="16" t="s">
        <v>314</v>
      </c>
      <c r="U3155" s="16"/>
      <c r="V3155" s="16"/>
      <c r="W3155" s="16" t="s">
        <v>54</v>
      </c>
      <c r="X3155" s="16" t="s">
        <v>38</v>
      </c>
      <c r="Y3155">
        <v>8</v>
      </c>
      <c r="Z3155">
        <v>10</v>
      </c>
      <c r="AA3155">
        <v>8</v>
      </c>
      <c r="AB3155">
        <v>6</v>
      </c>
      <c r="AC3155">
        <v>0.5</v>
      </c>
      <c r="AD3155">
        <v>12</v>
      </c>
      <c r="AE3155" t="s">
        <v>4319</v>
      </c>
    </row>
    <row r="3156" spans="1:31" x14ac:dyDescent="0.25">
      <c r="A3156" s="16" t="s">
        <v>3138</v>
      </c>
      <c r="B3156" s="16" t="s">
        <v>24</v>
      </c>
      <c r="C3156" s="16" t="s">
        <v>866</v>
      </c>
      <c r="D3156" s="16" t="s">
        <v>62</v>
      </c>
      <c r="E3156" s="16" t="s">
        <v>41</v>
      </c>
      <c r="F3156" s="16" t="s">
        <v>349</v>
      </c>
      <c r="G3156" s="16" t="s">
        <v>3412</v>
      </c>
      <c r="H3156" s="16" t="s">
        <v>246</v>
      </c>
      <c r="I3156" s="16" t="s">
        <v>246</v>
      </c>
      <c r="J3156" s="16" t="s">
        <v>247</v>
      </c>
      <c r="K3156" s="16" t="s">
        <v>869</v>
      </c>
      <c r="L3156" s="9"/>
      <c r="M3156" s="9">
        <v>45382</v>
      </c>
      <c r="N3156" s="9">
        <v>45382</v>
      </c>
      <c r="O3156" s="7">
        <v>45382</v>
      </c>
      <c r="P3156" s="9"/>
      <c r="Q3156" s="9"/>
      <c r="R3156" s="9" t="s">
        <v>93</v>
      </c>
      <c r="S3156" s="16" t="s">
        <v>94</v>
      </c>
      <c r="T3156" s="16" t="s">
        <v>867</v>
      </c>
      <c r="U3156" s="16"/>
      <c r="V3156" s="16"/>
      <c r="W3156" s="16"/>
      <c r="X3156" s="16" t="s">
        <v>38</v>
      </c>
      <c r="Y3156">
        <v>8</v>
      </c>
      <c r="Z3156">
        <v>10</v>
      </c>
      <c r="AA3156">
        <v>8</v>
      </c>
      <c r="AB3156">
        <v>6</v>
      </c>
      <c r="AC3156">
        <v>0.5</v>
      </c>
      <c r="AD3156">
        <v>12</v>
      </c>
      <c r="AE3156" t="s">
        <v>4320</v>
      </c>
    </row>
    <row r="3157" spans="1:31" x14ac:dyDescent="0.25">
      <c r="A3157" s="16" t="s">
        <v>23</v>
      </c>
      <c r="B3157" s="16" t="s">
        <v>39</v>
      </c>
      <c r="C3157" s="16" t="s">
        <v>866</v>
      </c>
      <c r="D3157" s="16" t="s">
        <v>62</v>
      </c>
      <c r="E3157" s="16" t="s">
        <v>41</v>
      </c>
      <c r="F3157" s="16" t="s">
        <v>349</v>
      </c>
      <c r="G3157" s="16" t="s">
        <v>3412</v>
      </c>
      <c r="H3157" s="16" t="s">
        <v>246</v>
      </c>
      <c r="I3157" s="16" t="s">
        <v>246</v>
      </c>
      <c r="J3157" s="16" t="s">
        <v>247</v>
      </c>
      <c r="K3157" s="16" t="s">
        <v>1039</v>
      </c>
      <c r="L3157" s="9"/>
      <c r="M3157" s="9">
        <v>45382</v>
      </c>
      <c r="N3157" s="9">
        <v>45382</v>
      </c>
      <c r="O3157" s="7">
        <v>45382</v>
      </c>
      <c r="P3157" s="9"/>
      <c r="Q3157" s="9"/>
      <c r="R3157" s="9" t="s">
        <v>93</v>
      </c>
      <c r="S3157" s="16" t="s">
        <v>94</v>
      </c>
      <c r="T3157" s="16" t="s">
        <v>314</v>
      </c>
      <c r="U3157" s="16"/>
      <c r="V3157" s="16"/>
      <c r="W3157" s="16" t="s">
        <v>54</v>
      </c>
      <c r="X3157" s="16" t="s">
        <v>38</v>
      </c>
      <c r="Y3157">
        <v>8</v>
      </c>
      <c r="Z3157">
        <v>10</v>
      </c>
      <c r="AA3157">
        <v>8</v>
      </c>
      <c r="AB3157">
        <v>6</v>
      </c>
      <c r="AC3157">
        <v>0.5</v>
      </c>
      <c r="AD3157">
        <v>12</v>
      </c>
      <c r="AE3157" t="s">
        <v>4321</v>
      </c>
    </row>
    <row r="3158" spans="1:31" x14ac:dyDescent="0.25">
      <c r="A3158" s="16" t="s">
        <v>23</v>
      </c>
      <c r="B3158" s="16" t="s">
        <v>39</v>
      </c>
      <c r="C3158" s="16" t="s">
        <v>866</v>
      </c>
      <c r="D3158" s="16" t="s">
        <v>62</v>
      </c>
      <c r="E3158" s="16" t="s">
        <v>41</v>
      </c>
      <c r="F3158" s="16" t="s">
        <v>349</v>
      </c>
      <c r="G3158" s="16" t="s">
        <v>3412</v>
      </c>
      <c r="H3158" s="16" t="s">
        <v>246</v>
      </c>
      <c r="I3158" s="16" t="s">
        <v>246</v>
      </c>
      <c r="J3158" s="16" t="s">
        <v>247</v>
      </c>
      <c r="K3158" s="16" t="s">
        <v>3166</v>
      </c>
      <c r="L3158" s="9"/>
      <c r="M3158" s="9">
        <v>45318</v>
      </c>
      <c r="N3158" s="9">
        <v>45318</v>
      </c>
      <c r="O3158" s="7">
        <v>45318</v>
      </c>
      <c r="P3158" s="9"/>
      <c r="Q3158" s="9"/>
      <c r="R3158" s="9" t="s">
        <v>93</v>
      </c>
      <c r="S3158" s="16" t="s">
        <v>94</v>
      </c>
      <c r="T3158" s="16" t="s">
        <v>314</v>
      </c>
      <c r="U3158" s="16"/>
      <c r="V3158" s="16"/>
      <c r="W3158" s="16" t="s">
        <v>54</v>
      </c>
      <c r="X3158" s="16" t="s">
        <v>38</v>
      </c>
      <c r="Y3158">
        <v>8</v>
      </c>
      <c r="Z3158">
        <v>10</v>
      </c>
      <c r="AA3158">
        <v>8</v>
      </c>
      <c r="AB3158">
        <v>6</v>
      </c>
      <c r="AC3158">
        <v>0.5</v>
      </c>
      <c r="AD3158">
        <v>12</v>
      </c>
      <c r="AE3158" t="s">
        <v>4322</v>
      </c>
    </row>
    <row r="3159" spans="1:31" x14ac:dyDescent="0.25">
      <c r="A3159" s="16" t="s">
        <v>23</v>
      </c>
      <c r="B3159" s="16" t="s">
        <v>39</v>
      </c>
      <c r="C3159" s="16" t="s">
        <v>866</v>
      </c>
      <c r="D3159" s="16" t="s">
        <v>62</v>
      </c>
      <c r="E3159" s="16" t="s">
        <v>41</v>
      </c>
      <c r="F3159" s="16" t="s">
        <v>349</v>
      </c>
      <c r="G3159" s="16" t="s">
        <v>3412</v>
      </c>
      <c r="H3159" s="16" t="s">
        <v>246</v>
      </c>
      <c r="I3159" s="16" t="s">
        <v>246</v>
      </c>
      <c r="J3159" s="16" t="s">
        <v>247</v>
      </c>
      <c r="K3159" s="16" t="s">
        <v>124</v>
      </c>
      <c r="L3159" s="9"/>
      <c r="M3159" s="9">
        <v>45382</v>
      </c>
      <c r="N3159" s="9">
        <v>45382</v>
      </c>
      <c r="O3159" s="7">
        <v>45382</v>
      </c>
      <c r="P3159" s="9"/>
      <c r="Q3159" s="9"/>
      <c r="R3159" s="9" t="s">
        <v>93</v>
      </c>
      <c r="S3159" s="16" t="s">
        <v>94</v>
      </c>
      <c r="T3159" s="16" t="s">
        <v>314</v>
      </c>
      <c r="U3159" s="16"/>
      <c r="V3159" s="16"/>
      <c r="W3159" s="16" t="s">
        <v>54</v>
      </c>
      <c r="X3159" s="16" t="s">
        <v>38</v>
      </c>
      <c r="Y3159">
        <v>8</v>
      </c>
      <c r="Z3159">
        <v>10</v>
      </c>
      <c r="AA3159">
        <v>8</v>
      </c>
      <c r="AB3159">
        <v>6</v>
      </c>
      <c r="AC3159">
        <v>0.5</v>
      </c>
      <c r="AD3159">
        <v>12</v>
      </c>
      <c r="AE3159" t="s">
        <v>4057</v>
      </c>
    </row>
    <row r="3160" spans="1:31" x14ac:dyDescent="0.25">
      <c r="A3160" s="16" t="s">
        <v>23</v>
      </c>
      <c r="B3160" s="16" t="s">
        <v>39</v>
      </c>
      <c r="C3160" s="16" t="s">
        <v>866</v>
      </c>
      <c r="D3160" s="16" t="s">
        <v>62</v>
      </c>
      <c r="E3160" s="16" t="s">
        <v>41</v>
      </c>
      <c r="F3160" s="16" t="s">
        <v>349</v>
      </c>
      <c r="G3160" s="16" t="s">
        <v>3412</v>
      </c>
      <c r="H3160" s="16" t="s">
        <v>246</v>
      </c>
      <c r="I3160" s="16" t="s">
        <v>246</v>
      </c>
      <c r="J3160" s="16" t="s">
        <v>247</v>
      </c>
      <c r="K3160" s="16" t="s">
        <v>4323</v>
      </c>
      <c r="L3160" s="9"/>
      <c r="M3160" s="9">
        <v>45318</v>
      </c>
      <c r="N3160" s="9">
        <v>45318</v>
      </c>
      <c r="O3160" s="7">
        <v>45318</v>
      </c>
      <c r="P3160" s="9"/>
      <c r="Q3160" s="9"/>
      <c r="R3160" s="9" t="s">
        <v>93</v>
      </c>
      <c r="S3160" s="16" t="s">
        <v>94</v>
      </c>
      <c r="T3160" s="16" t="s">
        <v>314</v>
      </c>
      <c r="U3160" s="16"/>
      <c r="V3160" s="16"/>
      <c r="W3160" s="16" t="s">
        <v>54</v>
      </c>
      <c r="X3160" s="16" t="s">
        <v>38</v>
      </c>
      <c r="Y3160">
        <v>8</v>
      </c>
      <c r="Z3160">
        <v>10</v>
      </c>
      <c r="AA3160">
        <v>8</v>
      </c>
      <c r="AB3160">
        <v>6</v>
      </c>
      <c r="AC3160">
        <v>0.5</v>
      </c>
      <c r="AD3160">
        <v>12</v>
      </c>
      <c r="AE3160" t="s">
        <v>4324</v>
      </c>
    </row>
    <row r="3161" spans="1:31" x14ac:dyDescent="0.25">
      <c r="A3161" s="16" t="s">
        <v>23</v>
      </c>
      <c r="B3161" s="16" t="s">
        <v>39</v>
      </c>
      <c r="C3161" s="16" t="s">
        <v>866</v>
      </c>
      <c r="D3161" s="16" t="s">
        <v>62</v>
      </c>
      <c r="E3161" s="16" t="s">
        <v>41</v>
      </c>
      <c r="F3161" s="16" t="s">
        <v>349</v>
      </c>
      <c r="G3161" s="16" t="s">
        <v>3412</v>
      </c>
      <c r="H3161" s="16" t="s">
        <v>246</v>
      </c>
      <c r="I3161" s="16" t="s">
        <v>246</v>
      </c>
      <c r="J3161" s="16" t="s">
        <v>247</v>
      </c>
      <c r="K3161" s="16" t="s">
        <v>4325</v>
      </c>
      <c r="L3161" s="9"/>
      <c r="M3161" s="9">
        <v>45382</v>
      </c>
      <c r="N3161" s="9">
        <v>45382</v>
      </c>
      <c r="O3161" s="7">
        <v>45382</v>
      </c>
      <c r="P3161" s="9"/>
      <c r="Q3161" s="9"/>
      <c r="R3161" s="9" t="s">
        <v>93</v>
      </c>
      <c r="S3161" s="16" t="s">
        <v>94</v>
      </c>
      <c r="T3161" s="16" t="s">
        <v>314</v>
      </c>
      <c r="U3161" s="16"/>
      <c r="V3161" s="16"/>
      <c r="W3161" s="16" t="s">
        <v>54</v>
      </c>
      <c r="X3161" s="16" t="s">
        <v>38</v>
      </c>
      <c r="Y3161">
        <v>8</v>
      </c>
      <c r="Z3161">
        <v>10</v>
      </c>
      <c r="AA3161">
        <v>8</v>
      </c>
      <c r="AB3161">
        <v>6</v>
      </c>
      <c r="AC3161">
        <v>0.5</v>
      </c>
      <c r="AD3161">
        <v>12</v>
      </c>
      <c r="AE3161" t="s">
        <v>4326</v>
      </c>
    </row>
    <row r="3162" spans="1:31" x14ac:dyDescent="0.25">
      <c r="A3162" s="16" t="s">
        <v>23</v>
      </c>
      <c r="B3162" s="16" t="s">
        <v>39</v>
      </c>
      <c r="C3162" s="16" t="s">
        <v>866</v>
      </c>
      <c r="D3162" s="16" t="s">
        <v>62</v>
      </c>
      <c r="E3162" s="16" t="s">
        <v>41</v>
      </c>
      <c r="F3162" s="16" t="s">
        <v>349</v>
      </c>
      <c r="G3162" s="16" t="s">
        <v>3412</v>
      </c>
      <c r="H3162" s="16" t="s">
        <v>246</v>
      </c>
      <c r="I3162" s="16" t="s">
        <v>246</v>
      </c>
      <c r="J3162" s="16" t="s">
        <v>247</v>
      </c>
      <c r="K3162" s="16" t="s">
        <v>4327</v>
      </c>
      <c r="L3162" s="9"/>
      <c r="M3162" s="9">
        <v>45382</v>
      </c>
      <c r="N3162" s="9">
        <v>45382</v>
      </c>
      <c r="O3162" s="7">
        <v>45382</v>
      </c>
      <c r="P3162" s="9"/>
      <c r="Q3162" s="9"/>
      <c r="R3162" s="9" t="s">
        <v>93</v>
      </c>
      <c r="S3162" s="16" t="s">
        <v>94</v>
      </c>
      <c r="T3162" s="16" t="s">
        <v>314</v>
      </c>
      <c r="U3162" s="16"/>
      <c r="V3162" s="16"/>
      <c r="W3162" s="16" t="s">
        <v>54</v>
      </c>
      <c r="X3162" s="16" t="s">
        <v>38</v>
      </c>
      <c r="Y3162">
        <v>8</v>
      </c>
      <c r="Z3162">
        <v>10</v>
      </c>
      <c r="AA3162">
        <v>8</v>
      </c>
      <c r="AB3162">
        <v>6</v>
      </c>
      <c r="AC3162">
        <v>0.5</v>
      </c>
      <c r="AD3162">
        <v>12</v>
      </c>
      <c r="AE3162" t="s">
        <v>4328</v>
      </c>
    </row>
    <row r="3163" spans="1:31" x14ac:dyDescent="0.25">
      <c r="A3163" s="16" t="s">
        <v>3138</v>
      </c>
      <c r="B3163" s="16" t="s">
        <v>24</v>
      </c>
      <c r="C3163" s="16" t="s">
        <v>866</v>
      </c>
      <c r="D3163" s="16" t="s">
        <v>62</v>
      </c>
      <c r="E3163" s="16" t="s">
        <v>41</v>
      </c>
      <c r="F3163" s="16" t="s">
        <v>349</v>
      </c>
      <c r="G3163" s="16" t="s">
        <v>3412</v>
      </c>
      <c r="H3163" s="16" t="s">
        <v>246</v>
      </c>
      <c r="I3163" s="16" t="s">
        <v>246</v>
      </c>
      <c r="J3163" s="16" t="s">
        <v>247</v>
      </c>
      <c r="K3163" s="16" t="s">
        <v>57</v>
      </c>
      <c r="L3163" s="9"/>
      <c r="M3163" s="9">
        <v>45318</v>
      </c>
      <c r="N3163" s="9">
        <v>45318</v>
      </c>
      <c r="O3163" s="7">
        <v>45318</v>
      </c>
      <c r="P3163" s="9"/>
      <c r="Q3163" s="9"/>
      <c r="R3163" s="9" t="s">
        <v>93</v>
      </c>
      <c r="S3163" s="16" t="s">
        <v>94</v>
      </c>
      <c r="T3163" s="16" t="s">
        <v>867</v>
      </c>
      <c r="U3163" s="16"/>
      <c r="V3163" s="16"/>
      <c r="W3163" s="16"/>
      <c r="X3163" s="16" t="s">
        <v>38</v>
      </c>
      <c r="Y3163">
        <v>8</v>
      </c>
      <c r="Z3163">
        <v>10</v>
      </c>
      <c r="AA3163">
        <v>8</v>
      </c>
      <c r="AB3163">
        <v>6</v>
      </c>
      <c r="AC3163">
        <v>0.5</v>
      </c>
      <c r="AD3163">
        <v>12</v>
      </c>
      <c r="AE3163" t="s">
        <v>4329</v>
      </c>
    </row>
    <row r="3164" spans="1:31" x14ac:dyDescent="0.25">
      <c r="A3164" s="16" t="s">
        <v>23</v>
      </c>
      <c r="B3164" s="16" t="s">
        <v>39</v>
      </c>
      <c r="C3164" s="16" t="s">
        <v>866</v>
      </c>
      <c r="D3164" s="16" t="s">
        <v>62</v>
      </c>
      <c r="E3164" s="16" t="s">
        <v>41</v>
      </c>
      <c r="F3164" s="16" t="s">
        <v>349</v>
      </c>
      <c r="G3164" s="16" t="s">
        <v>3412</v>
      </c>
      <c r="H3164" s="16" t="s">
        <v>246</v>
      </c>
      <c r="I3164" s="16" t="s">
        <v>246</v>
      </c>
      <c r="J3164" s="16" t="s">
        <v>247</v>
      </c>
      <c r="K3164" s="16" t="s">
        <v>4330</v>
      </c>
      <c r="L3164" s="9"/>
      <c r="M3164" s="9">
        <v>45318</v>
      </c>
      <c r="N3164" s="9">
        <v>45318</v>
      </c>
      <c r="O3164" s="7">
        <v>45318</v>
      </c>
      <c r="P3164" s="9"/>
      <c r="Q3164" s="9"/>
      <c r="R3164" s="9" t="s">
        <v>93</v>
      </c>
      <c r="S3164" s="16" t="s">
        <v>94</v>
      </c>
      <c r="T3164" s="16" t="s">
        <v>314</v>
      </c>
      <c r="U3164" s="16"/>
      <c r="V3164" s="16"/>
      <c r="W3164" s="16" t="s">
        <v>54</v>
      </c>
      <c r="X3164" s="16" t="s">
        <v>38</v>
      </c>
      <c r="Y3164">
        <v>8</v>
      </c>
      <c r="Z3164">
        <v>10</v>
      </c>
      <c r="AA3164">
        <v>8</v>
      </c>
      <c r="AB3164">
        <v>6</v>
      </c>
      <c r="AC3164">
        <v>0.5</v>
      </c>
      <c r="AD3164">
        <v>12</v>
      </c>
      <c r="AE3164" t="s">
        <v>4331</v>
      </c>
    </row>
    <row r="3165" spans="1:31" x14ac:dyDescent="0.25">
      <c r="A3165" s="16" t="s">
        <v>23</v>
      </c>
      <c r="B3165" s="16" t="s">
        <v>39</v>
      </c>
      <c r="C3165" s="16" t="s">
        <v>866</v>
      </c>
      <c r="D3165" s="16" t="s">
        <v>62</v>
      </c>
      <c r="E3165" s="16" t="s">
        <v>41</v>
      </c>
      <c r="F3165" s="16" t="s">
        <v>349</v>
      </c>
      <c r="G3165" s="16" t="s">
        <v>3412</v>
      </c>
      <c r="H3165" s="16" t="s">
        <v>246</v>
      </c>
      <c r="I3165" s="16" t="s">
        <v>246</v>
      </c>
      <c r="J3165" s="16" t="s">
        <v>247</v>
      </c>
      <c r="K3165" s="16" t="s">
        <v>97</v>
      </c>
      <c r="L3165" s="9"/>
      <c r="M3165" s="9">
        <v>45318</v>
      </c>
      <c r="N3165" s="9">
        <v>45318</v>
      </c>
      <c r="O3165" s="7">
        <v>45318</v>
      </c>
      <c r="P3165" s="9"/>
      <c r="Q3165" s="9"/>
      <c r="R3165" s="9" t="s">
        <v>93</v>
      </c>
      <c r="S3165" s="16" t="s">
        <v>94</v>
      </c>
      <c r="T3165" s="16" t="s">
        <v>314</v>
      </c>
      <c r="U3165" s="16"/>
      <c r="V3165" s="16"/>
      <c r="W3165" s="16" t="s">
        <v>54</v>
      </c>
      <c r="X3165" s="16" t="s">
        <v>38</v>
      </c>
      <c r="Y3165">
        <v>8</v>
      </c>
      <c r="Z3165">
        <v>10</v>
      </c>
      <c r="AA3165">
        <v>8</v>
      </c>
      <c r="AB3165">
        <v>6</v>
      </c>
      <c r="AC3165">
        <v>0.5</v>
      </c>
      <c r="AD3165">
        <v>12</v>
      </c>
      <c r="AE3165" t="s">
        <v>4332</v>
      </c>
    </row>
    <row r="3166" spans="1:31" x14ac:dyDescent="0.25">
      <c r="A3166" s="16" t="s">
        <v>23</v>
      </c>
      <c r="B3166" s="16" t="s">
        <v>39</v>
      </c>
      <c r="C3166" s="16" t="s">
        <v>866</v>
      </c>
      <c r="D3166" s="16" t="s">
        <v>62</v>
      </c>
      <c r="E3166" s="16" t="s">
        <v>41</v>
      </c>
      <c r="F3166" s="16" t="s">
        <v>349</v>
      </c>
      <c r="G3166" s="16" t="s">
        <v>3412</v>
      </c>
      <c r="H3166" s="16" t="s">
        <v>246</v>
      </c>
      <c r="I3166" s="16" t="s">
        <v>246</v>
      </c>
      <c r="J3166" s="16" t="s">
        <v>247</v>
      </c>
      <c r="K3166" s="16" t="s">
        <v>497</v>
      </c>
      <c r="L3166" s="9"/>
      <c r="M3166" s="9">
        <v>45318</v>
      </c>
      <c r="N3166" s="9">
        <v>45318</v>
      </c>
      <c r="O3166" s="7">
        <v>45318</v>
      </c>
      <c r="P3166" s="9"/>
      <c r="Q3166" s="9"/>
      <c r="R3166" s="9" t="s">
        <v>93</v>
      </c>
      <c r="S3166" s="16" t="s">
        <v>94</v>
      </c>
      <c r="T3166" s="16" t="s">
        <v>314</v>
      </c>
      <c r="U3166" s="16"/>
      <c r="V3166" s="16"/>
      <c r="W3166" s="16" t="s">
        <v>54</v>
      </c>
      <c r="X3166" s="16" t="s">
        <v>38</v>
      </c>
      <c r="Y3166">
        <v>8</v>
      </c>
      <c r="Z3166">
        <v>10</v>
      </c>
      <c r="AA3166">
        <v>8</v>
      </c>
      <c r="AB3166">
        <v>6</v>
      </c>
      <c r="AC3166">
        <v>0.5</v>
      </c>
      <c r="AD3166">
        <v>12</v>
      </c>
      <c r="AE3166" t="s">
        <v>4333</v>
      </c>
    </row>
    <row r="3167" spans="1:31" x14ac:dyDescent="0.25">
      <c r="A3167" s="16" t="s">
        <v>23</v>
      </c>
      <c r="B3167" s="16" t="s">
        <v>39</v>
      </c>
      <c r="C3167" s="16" t="s">
        <v>866</v>
      </c>
      <c r="D3167" s="16" t="s">
        <v>62</v>
      </c>
      <c r="E3167" s="16" t="s">
        <v>41</v>
      </c>
      <c r="F3167" s="16" t="s">
        <v>349</v>
      </c>
      <c r="G3167" s="16" t="s">
        <v>3412</v>
      </c>
      <c r="H3167" s="16" t="s">
        <v>246</v>
      </c>
      <c r="I3167" s="16" t="s">
        <v>246</v>
      </c>
      <c r="J3167" s="16" t="s">
        <v>247</v>
      </c>
      <c r="K3167" s="16" t="s">
        <v>4334</v>
      </c>
      <c r="L3167" s="9"/>
      <c r="M3167" s="9">
        <v>45382</v>
      </c>
      <c r="N3167" s="9">
        <v>45382</v>
      </c>
      <c r="O3167" s="7">
        <v>45382</v>
      </c>
      <c r="P3167" s="9"/>
      <c r="Q3167" s="9"/>
      <c r="R3167" s="9" t="s">
        <v>93</v>
      </c>
      <c r="S3167" s="16" t="s">
        <v>94</v>
      </c>
      <c r="T3167" s="16" t="s">
        <v>314</v>
      </c>
      <c r="U3167" s="16"/>
      <c r="V3167" s="16"/>
      <c r="W3167" s="16" t="s">
        <v>54</v>
      </c>
      <c r="X3167" s="16" t="s">
        <v>38</v>
      </c>
      <c r="Y3167">
        <v>8</v>
      </c>
      <c r="Z3167">
        <v>10</v>
      </c>
      <c r="AA3167">
        <v>8</v>
      </c>
      <c r="AB3167">
        <v>6</v>
      </c>
      <c r="AC3167">
        <v>0.5</v>
      </c>
      <c r="AD3167">
        <v>12</v>
      </c>
      <c r="AE3167" t="s">
        <v>4335</v>
      </c>
    </row>
    <row r="3168" spans="1:31" x14ac:dyDescent="0.25">
      <c r="A3168" s="16" t="s">
        <v>23</v>
      </c>
      <c r="B3168" s="16" t="s">
        <v>39</v>
      </c>
      <c r="C3168" s="16" t="s">
        <v>866</v>
      </c>
      <c r="D3168" s="16" t="s">
        <v>62</v>
      </c>
      <c r="E3168" s="16" t="s">
        <v>41</v>
      </c>
      <c r="F3168" s="16" t="s">
        <v>349</v>
      </c>
      <c r="G3168" s="16" t="s">
        <v>3412</v>
      </c>
      <c r="H3168" s="16" t="s">
        <v>246</v>
      </c>
      <c r="I3168" s="16" t="s">
        <v>246</v>
      </c>
      <c r="J3168" s="16" t="s">
        <v>745</v>
      </c>
      <c r="K3168" s="16" t="s">
        <v>56</v>
      </c>
      <c r="L3168" s="9"/>
      <c r="M3168" s="9">
        <v>45382</v>
      </c>
      <c r="N3168" s="9">
        <v>45382</v>
      </c>
      <c r="O3168" s="7">
        <v>45382</v>
      </c>
      <c r="P3168" s="9"/>
      <c r="Q3168" s="9"/>
      <c r="R3168" s="9" t="s">
        <v>93</v>
      </c>
      <c r="S3168" s="16" t="s">
        <v>94</v>
      </c>
      <c r="T3168" s="16" t="s">
        <v>314</v>
      </c>
      <c r="U3168" s="16"/>
      <c r="V3168" s="16"/>
      <c r="W3168" s="16" t="s">
        <v>54</v>
      </c>
      <c r="X3168" s="16" t="s">
        <v>38</v>
      </c>
      <c r="Y3168">
        <v>8</v>
      </c>
      <c r="Z3168">
        <v>10</v>
      </c>
      <c r="AA3168">
        <v>8</v>
      </c>
      <c r="AB3168">
        <v>6</v>
      </c>
      <c r="AC3168">
        <v>0.5</v>
      </c>
      <c r="AD3168">
        <v>12</v>
      </c>
      <c r="AE3168" t="s">
        <v>3996</v>
      </c>
    </row>
    <row r="3169" spans="1:31" x14ac:dyDescent="0.25">
      <c r="A3169" s="16" t="s">
        <v>23</v>
      </c>
      <c r="B3169" s="16" t="s">
        <v>39</v>
      </c>
      <c r="C3169" s="16" t="s">
        <v>866</v>
      </c>
      <c r="D3169" s="16" t="s">
        <v>62</v>
      </c>
      <c r="E3169" s="16" t="s">
        <v>41</v>
      </c>
      <c r="F3169" s="16" t="s">
        <v>349</v>
      </c>
      <c r="G3169" s="16" t="s">
        <v>3412</v>
      </c>
      <c r="H3169" s="16" t="s">
        <v>246</v>
      </c>
      <c r="I3169" s="16" t="s">
        <v>246</v>
      </c>
      <c r="J3169" s="16" t="s">
        <v>745</v>
      </c>
      <c r="K3169" s="16" t="s">
        <v>4309</v>
      </c>
      <c r="L3169" s="9"/>
      <c r="M3169" s="9">
        <v>45318</v>
      </c>
      <c r="N3169" s="9">
        <v>45318</v>
      </c>
      <c r="O3169" s="7">
        <v>45318</v>
      </c>
      <c r="P3169" s="9"/>
      <c r="Q3169" s="9"/>
      <c r="R3169" s="9" t="s">
        <v>93</v>
      </c>
      <c r="S3169" s="16" t="s">
        <v>94</v>
      </c>
      <c r="T3169" s="16" t="s">
        <v>314</v>
      </c>
      <c r="U3169" s="16"/>
      <c r="V3169" s="16"/>
      <c r="W3169" s="16" t="s">
        <v>54</v>
      </c>
      <c r="X3169" s="16" t="s">
        <v>38</v>
      </c>
      <c r="Y3169">
        <v>8</v>
      </c>
      <c r="Z3169">
        <v>10</v>
      </c>
      <c r="AA3169">
        <v>8</v>
      </c>
      <c r="AB3169">
        <v>6</v>
      </c>
      <c r="AC3169">
        <v>0.5</v>
      </c>
      <c r="AD3169">
        <v>12</v>
      </c>
      <c r="AE3169" t="s">
        <v>4336</v>
      </c>
    </row>
    <row r="3170" spans="1:31" x14ac:dyDescent="0.25">
      <c r="A3170" s="16" t="s">
        <v>23</v>
      </c>
      <c r="B3170" s="16" t="s">
        <v>39</v>
      </c>
      <c r="C3170" s="16" t="s">
        <v>866</v>
      </c>
      <c r="D3170" s="16" t="s">
        <v>62</v>
      </c>
      <c r="E3170" s="16" t="s">
        <v>41</v>
      </c>
      <c r="F3170" s="16" t="s">
        <v>349</v>
      </c>
      <c r="G3170" s="16" t="s">
        <v>3412</v>
      </c>
      <c r="H3170" s="16" t="s">
        <v>246</v>
      </c>
      <c r="I3170" s="16" t="s">
        <v>246</v>
      </c>
      <c r="J3170" s="16" t="s">
        <v>745</v>
      </c>
      <c r="K3170" s="16" t="s">
        <v>124</v>
      </c>
      <c r="L3170" s="9"/>
      <c r="M3170" s="9">
        <v>45382</v>
      </c>
      <c r="N3170" s="9">
        <v>45382</v>
      </c>
      <c r="O3170" s="7">
        <v>45382</v>
      </c>
      <c r="P3170" s="9"/>
      <c r="Q3170" s="9"/>
      <c r="R3170" s="9" t="s">
        <v>93</v>
      </c>
      <c r="S3170" s="16" t="s">
        <v>94</v>
      </c>
      <c r="T3170" s="16" t="s">
        <v>314</v>
      </c>
      <c r="U3170" s="16"/>
      <c r="V3170" s="16"/>
      <c r="W3170" s="16" t="s">
        <v>54</v>
      </c>
      <c r="X3170" s="16" t="s">
        <v>38</v>
      </c>
      <c r="Y3170">
        <v>8</v>
      </c>
      <c r="Z3170">
        <v>10</v>
      </c>
      <c r="AA3170">
        <v>8</v>
      </c>
      <c r="AB3170">
        <v>6</v>
      </c>
      <c r="AC3170">
        <v>0.5</v>
      </c>
      <c r="AD3170">
        <v>12</v>
      </c>
      <c r="AE3170" t="s">
        <v>4060</v>
      </c>
    </row>
    <row r="3171" spans="1:31" x14ac:dyDescent="0.25">
      <c r="A3171" s="16" t="s">
        <v>23</v>
      </c>
      <c r="B3171" s="16" t="s">
        <v>39</v>
      </c>
      <c r="C3171" s="16" t="s">
        <v>866</v>
      </c>
      <c r="D3171" s="16" t="s">
        <v>62</v>
      </c>
      <c r="E3171" s="16" t="s">
        <v>41</v>
      </c>
      <c r="F3171" s="16" t="s">
        <v>349</v>
      </c>
      <c r="G3171" s="16" t="s">
        <v>3412</v>
      </c>
      <c r="H3171" s="16" t="s">
        <v>246</v>
      </c>
      <c r="I3171" s="16" t="s">
        <v>246</v>
      </c>
      <c r="J3171" s="16" t="s">
        <v>745</v>
      </c>
      <c r="K3171" s="16" t="s">
        <v>125</v>
      </c>
      <c r="L3171" s="9"/>
      <c r="M3171" s="9">
        <v>45382</v>
      </c>
      <c r="N3171" s="9">
        <v>45382</v>
      </c>
      <c r="O3171" s="7">
        <v>45382</v>
      </c>
      <c r="P3171" s="9"/>
      <c r="Q3171" s="9"/>
      <c r="R3171" s="9" t="s">
        <v>93</v>
      </c>
      <c r="S3171" s="16" t="s">
        <v>94</v>
      </c>
      <c r="T3171" s="16" t="s">
        <v>314</v>
      </c>
      <c r="U3171" s="16"/>
      <c r="V3171" s="16"/>
      <c r="W3171" s="16" t="s">
        <v>54</v>
      </c>
      <c r="X3171" s="16" t="s">
        <v>38</v>
      </c>
      <c r="Y3171">
        <v>8</v>
      </c>
      <c r="Z3171">
        <v>10</v>
      </c>
      <c r="AA3171">
        <v>8</v>
      </c>
      <c r="AB3171">
        <v>6</v>
      </c>
      <c r="AC3171">
        <v>0.5</v>
      </c>
      <c r="AD3171">
        <v>12</v>
      </c>
      <c r="AE3171" t="s">
        <v>4061</v>
      </c>
    </row>
    <row r="3172" spans="1:31" x14ac:dyDescent="0.25">
      <c r="A3172" s="16" t="s">
        <v>3138</v>
      </c>
      <c r="B3172" s="16" t="s">
        <v>24</v>
      </c>
      <c r="C3172" s="16" t="s">
        <v>866</v>
      </c>
      <c r="D3172" s="16" t="s">
        <v>62</v>
      </c>
      <c r="E3172" s="16" t="s">
        <v>41</v>
      </c>
      <c r="F3172" s="16" t="s">
        <v>349</v>
      </c>
      <c r="G3172" s="16" t="s">
        <v>3412</v>
      </c>
      <c r="H3172" s="16" t="s">
        <v>246</v>
      </c>
      <c r="I3172" s="16" t="s">
        <v>246</v>
      </c>
      <c r="J3172" s="16" t="s">
        <v>745</v>
      </c>
      <c r="K3172" s="16" t="s">
        <v>57</v>
      </c>
      <c r="L3172" s="9"/>
      <c r="M3172" s="9">
        <v>45318</v>
      </c>
      <c r="N3172" s="9">
        <v>45318</v>
      </c>
      <c r="O3172" s="7">
        <v>45318</v>
      </c>
      <c r="P3172" s="9"/>
      <c r="Q3172" s="9"/>
      <c r="R3172" s="9" t="s">
        <v>93</v>
      </c>
      <c r="S3172" s="16" t="s">
        <v>94</v>
      </c>
      <c r="T3172" s="16" t="s">
        <v>867</v>
      </c>
      <c r="U3172" s="16"/>
      <c r="V3172" s="16"/>
      <c r="W3172" s="16"/>
      <c r="X3172" s="16" t="s">
        <v>38</v>
      </c>
      <c r="Y3172">
        <v>8</v>
      </c>
      <c r="Z3172">
        <v>10</v>
      </c>
      <c r="AA3172">
        <v>8</v>
      </c>
      <c r="AB3172">
        <v>6</v>
      </c>
      <c r="AC3172">
        <v>0.5</v>
      </c>
      <c r="AD3172">
        <v>12</v>
      </c>
      <c r="AE3172" t="s">
        <v>4337</v>
      </c>
    </row>
    <row r="3173" spans="1:31" x14ac:dyDescent="0.25">
      <c r="A3173" s="16" t="s">
        <v>23</v>
      </c>
      <c r="B3173" s="16" t="s">
        <v>39</v>
      </c>
      <c r="C3173" s="16" t="s">
        <v>866</v>
      </c>
      <c r="D3173" s="16" t="s">
        <v>62</v>
      </c>
      <c r="E3173" s="16" t="s">
        <v>41</v>
      </c>
      <c r="F3173" s="16" t="s">
        <v>349</v>
      </c>
      <c r="G3173" s="16" t="s">
        <v>3412</v>
      </c>
      <c r="H3173" s="16" t="s">
        <v>246</v>
      </c>
      <c r="I3173" s="16" t="s">
        <v>246</v>
      </c>
      <c r="J3173" s="16" t="s">
        <v>788</v>
      </c>
      <c r="K3173" s="16" t="s">
        <v>56</v>
      </c>
      <c r="L3173" s="9"/>
      <c r="M3173" s="9">
        <v>45318</v>
      </c>
      <c r="N3173" s="9">
        <v>45318</v>
      </c>
      <c r="O3173" s="7">
        <v>45318</v>
      </c>
      <c r="P3173" s="9"/>
      <c r="Q3173" s="9"/>
      <c r="R3173" s="9" t="s">
        <v>93</v>
      </c>
      <c r="S3173" s="16" t="s">
        <v>94</v>
      </c>
      <c r="T3173" s="16" t="s">
        <v>314</v>
      </c>
      <c r="U3173" s="16"/>
      <c r="V3173" s="16"/>
      <c r="W3173" s="16" t="s">
        <v>54</v>
      </c>
      <c r="X3173" s="16" t="s">
        <v>38</v>
      </c>
      <c r="Y3173">
        <v>8</v>
      </c>
      <c r="Z3173">
        <v>10</v>
      </c>
      <c r="AA3173">
        <v>8</v>
      </c>
      <c r="AB3173">
        <v>6</v>
      </c>
      <c r="AC3173">
        <v>0.5</v>
      </c>
      <c r="AD3173">
        <v>12</v>
      </c>
      <c r="AE3173" t="s">
        <v>4338</v>
      </c>
    </row>
    <row r="3174" spans="1:31" x14ac:dyDescent="0.25">
      <c r="A3174" s="16" t="s">
        <v>23</v>
      </c>
      <c r="B3174" s="16" t="s">
        <v>39</v>
      </c>
      <c r="C3174" s="16" t="s">
        <v>866</v>
      </c>
      <c r="D3174" s="16" t="s">
        <v>62</v>
      </c>
      <c r="E3174" s="16" t="s">
        <v>41</v>
      </c>
      <c r="F3174" s="16" t="s">
        <v>349</v>
      </c>
      <c r="G3174" s="16" t="s">
        <v>3412</v>
      </c>
      <c r="H3174" s="16" t="s">
        <v>246</v>
      </c>
      <c r="I3174" s="16" t="s">
        <v>246</v>
      </c>
      <c r="J3174" s="16" t="s">
        <v>788</v>
      </c>
      <c r="K3174" s="16" t="s">
        <v>4309</v>
      </c>
      <c r="L3174" s="9"/>
      <c r="M3174" s="9">
        <v>45318</v>
      </c>
      <c r="N3174" s="9">
        <v>45318</v>
      </c>
      <c r="O3174" s="7">
        <v>45318</v>
      </c>
      <c r="P3174" s="9"/>
      <c r="Q3174" s="9"/>
      <c r="R3174" s="9" t="s">
        <v>93</v>
      </c>
      <c r="S3174" s="16" t="s">
        <v>94</v>
      </c>
      <c r="T3174" s="16" t="s">
        <v>314</v>
      </c>
      <c r="U3174" s="16"/>
      <c r="V3174" s="16"/>
      <c r="W3174" s="16" t="s">
        <v>54</v>
      </c>
      <c r="X3174" s="16" t="s">
        <v>38</v>
      </c>
      <c r="Y3174">
        <v>8</v>
      </c>
      <c r="Z3174">
        <v>10</v>
      </c>
      <c r="AA3174">
        <v>8</v>
      </c>
      <c r="AB3174">
        <v>6</v>
      </c>
      <c r="AC3174">
        <v>0.5</v>
      </c>
      <c r="AD3174">
        <v>12</v>
      </c>
      <c r="AE3174" t="s">
        <v>4339</v>
      </c>
    </row>
    <row r="3175" spans="1:31" x14ac:dyDescent="0.25">
      <c r="A3175" s="16" t="s">
        <v>23</v>
      </c>
      <c r="B3175" s="16" t="s">
        <v>39</v>
      </c>
      <c r="C3175" s="16" t="s">
        <v>866</v>
      </c>
      <c r="D3175" s="16" t="s">
        <v>62</v>
      </c>
      <c r="E3175" s="16" t="s">
        <v>41</v>
      </c>
      <c r="F3175" s="16" t="s">
        <v>349</v>
      </c>
      <c r="G3175" s="16" t="s">
        <v>3412</v>
      </c>
      <c r="H3175" s="16" t="s">
        <v>246</v>
      </c>
      <c r="I3175" s="16" t="s">
        <v>246</v>
      </c>
      <c r="J3175" s="16" t="s">
        <v>788</v>
      </c>
      <c r="K3175" s="16" t="s">
        <v>124</v>
      </c>
      <c r="L3175" s="9"/>
      <c r="M3175" s="9">
        <v>45318</v>
      </c>
      <c r="N3175" s="9">
        <v>45318</v>
      </c>
      <c r="O3175" s="7">
        <v>45318</v>
      </c>
      <c r="P3175" s="9"/>
      <c r="Q3175" s="9"/>
      <c r="R3175" s="9" t="s">
        <v>93</v>
      </c>
      <c r="S3175" s="16" t="s">
        <v>94</v>
      </c>
      <c r="T3175" s="16" t="s">
        <v>314</v>
      </c>
      <c r="U3175" s="16"/>
      <c r="V3175" s="16"/>
      <c r="W3175" s="16" t="s">
        <v>54</v>
      </c>
      <c r="X3175" s="16" t="s">
        <v>38</v>
      </c>
      <c r="Y3175">
        <v>8</v>
      </c>
      <c r="Z3175">
        <v>10</v>
      </c>
      <c r="AA3175">
        <v>8</v>
      </c>
      <c r="AB3175">
        <v>6</v>
      </c>
      <c r="AC3175">
        <v>0.5</v>
      </c>
      <c r="AD3175">
        <v>12</v>
      </c>
      <c r="AE3175" t="s">
        <v>4062</v>
      </c>
    </row>
    <row r="3176" spans="1:31" x14ac:dyDescent="0.25">
      <c r="A3176" s="16" t="s">
        <v>23</v>
      </c>
      <c r="B3176" s="16" t="s">
        <v>39</v>
      </c>
      <c r="C3176" s="16" t="s">
        <v>866</v>
      </c>
      <c r="D3176" s="16" t="s">
        <v>62</v>
      </c>
      <c r="E3176" s="16" t="s">
        <v>41</v>
      </c>
      <c r="F3176" s="16" t="s">
        <v>349</v>
      </c>
      <c r="G3176" s="16" t="s">
        <v>3412</v>
      </c>
      <c r="H3176" s="16" t="s">
        <v>246</v>
      </c>
      <c r="I3176" s="16" t="s">
        <v>246</v>
      </c>
      <c r="J3176" s="16" t="s">
        <v>788</v>
      </c>
      <c r="K3176" s="16" t="s">
        <v>660</v>
      </c>
      <c r="L3176" s="9"/>
      <c r="M3176" s="9">
        <v>45318</v>
      </c>
      <c r="N3176" s="9">
        <v>45318</v>
      </c>
      <c r="O3176" s="7">
        <v>45318</v>
      </c>
      <c r="P3176" s="9"/>
      <c r="Q3176" s="9"/>
      <c r="R3176" s="9" t="s">
        <v>93</v>
      </c>
      <c r="S3176" s="16" t="s">
        <v>94</v>
      </c>
      <c r="T3176" s="16" t="s">
        <v>314</v>
      </c>
      <c r="U3176" s="16"/>
      <c r="V3176" s="16"/>
      <c r="W3176" s="16" t="s">
        <v>54</v>
      </c>
      <c r="X3176" s="16" t="s">
        <v>38</v>
      </c>
      <c r="Y3176">
        <v>8</v>
      </c>
      <c r="Z3176">
        <v>10</v>
      </c>
      <c r="AA3176">
        <v>8</v>
      </c>
      <c r="AB3176">
        <v>6</v>
      </c>
      <c r="AC3176">
        <v>0.5</v>
      </c>
      <c r="AD3176">
        <v>12</v>
      </c>
      <c r="AE3176" t="s">
        <v>4340</v>
      </c>
    </row>
    <row r="3177" spans="1:31" x14ac:dyDescent="0.25">
      <c r="A3177" s="16" t="s">
        <v>23</v>
      </c>
      <c r="B3177" s="16" t="s">
        <v>39</v>
      </c>
      <c r="C3177" s="16" t="s">
        <v>866</v>
      </c>
      <c r="D3177" s="16" t="s">
        <v>3139</v>
      </c>
      <c r="E3177" s="16" t="s">
        <v>27</v>
      </c>
      <c r="F3177" s="16" t="s">
        <v>349</v>
      </c>
      <c r="G3177" s="16" t="s">
        <v>4341</v>
      </c>
      <c r="H3177" s="16" t="s">
        <v>246</v>
      </c>
      <c r="I3177" s="16" t="s">
        <v>246</v>
      </c>
      <c r="J3177" s="16" t="s">
        <v>246</v>
      </c>
      <c r="K3177" s="16" t="s">
        <v>205</v>
      </c>
      <c r="L3177" s="9"/>
      <c r="M3177" s="9">
        <v>45466</v>
      </c>
      <c r="N3177" s="9">
        <v>45466</v>
      </c>
      <c r="O3177" s="7">
        <v>45466</v>
      </c>
      <c r="P3177" s="9"/>
      <c r="Q3177" s="9"/>
      <c r="R3177" s="9" t="s">
        <v>93</v>
      </c>
      <c r="S3177" s="16" t="s">
        <v>94</v>
      </c>
      <c r="T3177" s="16" t="s">
        <v>314</v>
      </c>
      <c r="U3177" s="16"/>
      <c r="V3177" s="16"/>
      <c r="W3177" s="16" t="s">
        <v>54</v>
      </c>
      <c r="X3177" s="16" t="s">
        <v>38</v>
      </c>
      <c r="Y3177">
        <v>8</v>
      </c>
      <c r="Z3177">
        <v>3</v>
      </c>
      <c r="AA3177">
        <v>2.4</v>
      </c>
      <c r="AB3177">
        <v>2</v>
      </c>
      <c r="AC3177">
        <v>0.16666666666666666</v>
      </c>
      <c r="AD3177">
        <v>3</v>
      </c>
      <c r="AE3177" t="s">
        <v>4342</v>
      </c>
    </row>
    <row r="3178" spans="1:31" x14ac:dyDescent="0.25">
      <c r="A3178" s="16" t="s">
        <v>23</v>
      </c>
      <c r="B3178" s="16" t="s">
        <v>39</v>
      </c>
      <c r="C3178" s="16" t="s">
        <v>866</v>
      </c>
      <c r="D3178" s="16" t="s">
        <v>3139</v>
      </c>
      <c r="E3178" s="16" t="s">
        <v>27</v>
      </c>
      <c r="F3178" s="16" t="s">
        <v>349</v>
      </c>
      <c r="G3178" s="16" t="s">
        <v>4341</v>
      </c>
      <c r="H3178" s="16" t="s">
        <v>246</v>
      </c>
      <c r="I3178" s="16" t="s">
        <v>246</v>
      </c>
      <c r="J3178" s="16" t="s">
        <v>246</v>
      </c>
      <c r="K3178" s="16" t="s">
        <v>707</v>
      </c>
      <c r="L3178" s="9"/>
      <c r="M3178" s="9">
        <v>45466</v>
      </c>
      <c r="N3178" s="9">
        <v>45466</v>
      </c>
      <c r="O3178" s="7">
        <v>45466</v>
      </c>
      <c r="P3178" s="9"/>
      <c r="Q3178" s="9"/>
      <c r="R3178" s="9" t="s">
        <v>93</v>
      </c>
      <c r="S3178" s="16" t="s">
        <v>94</v>
      </c>
      <c r="T3178" s="16" t="s">
        <v>314</v>
      </c>
      <c r="U3178" s="16"/>
      <c r="V3178" s="16"/>
      <c r="W3178" s="16" t="s">
        <v>54</v>
      </c>
      <c r="X3178" s="16" t="s">
        <v>38</v>
      </c>
      <c r="Y3178">
        <v>8</v>
      </c>
      <c r="Z3178">
        <v>3</v>
      </c>
      <c r="AA3178">
        <v>2.4</v>
      </c>
      <c r="AB3178">
        <v>2</v>
      </c>
      <c r="AC3178">
        <v>0.16666666666666666</v>
      </c>
      <c r="AD3178">
        <v>3</v>
      </c>
      <c r="AE3178" t="s">
        <v>4343</v>
      </c>
    </row>
    <row r="3179" spans="1:31" x14ac:dyDescent="0.25">
      <c r="A3179" s="16" t="s">
        <v>23</v>
      </c>
      <c r="B3179" s="16" t="s">
        <v>39</v>
      </c>
      <c r="C3179" s="16" t="s">
        <v>866</v>
      </c>
      <c r="D3179" s="16" t="s">
        <v>3139</v>
      </c>
      <c r="E3179" s="16" t="s">
        <v>27</v>
      </c>
      <c r="F3179" s="16" t="s">
        <v>349</v>
      </c>
      <c r="G3179" s="16" t="s">
        <v>4341</v>
      </c>
      <c r="H3179" s="16" t="s">
        <v>246</v>
      </c>
      <c r="I3179" s="16" t="s">
        <v>246</v>
      </c>
      <c r="J3179" s="16" t="s">
        <v>246</v>
      </c>
      <c r="K3179" s="16" t="s">
        <v>4017</v>
      </c>
      <c r="L3179" s="9"/>
      <c r="M3179" s="9">
        <v>45466</v>
      </c>
      <c r="N3179" s="9">
        <v>45466</v>
      </c>
      <c r="O3179" s="7">
        <v>45466</v>
      </c>
      <c r="P3179" s="9"/>
      <c r="Q3179" s="9"/>
      <c r="R3179" s="9" t="s">
        <v>93</v>
      </c>
      <c r="S3179" s="16" t="s">
        <v>94</v>
      </c>
      <c r="T3179" s="16" t="s">
        <v>314</v>
      </c>
      <c r="U3179" s="16"/>
      <c r="V3179" s="16"/>
      <c r="W3179" s="16" t="s">
        <v>54</v>
      </c>
      <c r="X3179" s="16" t="s">
        <v>38</v>
      </c>
      <c r="Y3179">
        <v>8</v>
      </c>
      <c r="Z3179">
        <v>3</v>
      </c>
      <c r="AA3179">
        <v>2.4</v>
      </c>
      <c r="AB3179">
        <v>2</v>
      </c>
      <c r="AC3179">
        <v>0.16666666666666666</v>
      </c>
      <c r="AD3179">
        <v>3</v>
      </c>
      <c r="AE3179" t="s">
        <v>4344</v>
      </c>
    </row>
    <row r="3180" spans="1:31" x14ac:dyDescent="0.25">
      <c r="A3180" s="16" t="s">
        <v>23</v>
      </c>
      <c r="B3180" s="16" t="s">
        <v>39</v>
      </c>
      <c r="C3180" s="16" t="s">
        <v>866</v>
      </c>
      <c r="D3180" s="16" t="s">
        <v>3139</v>
      </c>
      <c r="E3180" s="16" t="s">
        <v>27</v>
      </c>
      <c r="F3180" s="16" t="s">
        <v>349</v>
      </c>
      <c r="G3180" s="16" t="s">
        <v>4341</v>
      </c>
      <c r="H3180" s="16" t="s">
        <v>246</v>
      </c>
      <c r="I3180" s="16" t="s">
        <v>246</v>
      </c>
      <c r="J3180" s="16" t="s">
        <v>246</v>
      </c>
      <c r="K3180" s="16" t="s">
        <v>271</v>
      </c>
      <c r="L3180" s="9"/>
      <c r="M3180" s="9">
        <v>45466</v>
      </c>
      <c r="N3180" s="9">
        <v>45466</v>
      </c>
      <c r="O3180" s="7">
        <v>45466</v>
      </c>
      <c r="P3180" s="9"/>
      <c r="Q3180" s="9"/>
      <c r="R3180" s="9" t="s">
        <v>93</v>
      </c>
      <c r="S3180" s="16" t="s">
        <v>94</v>
      </c>
      <c r="T3180" s="16" t="s">
        <v>314</v>
      </c>
      <c r="U3180" s="16"/>
      <c r="V3180" s="16"/>
      <c r="W3180" s="16" t="s">
        <v>54</v>
      </c>
      <c r="X3180" s="16" t="s">
        <v>38</v>
      </c>
      <c r="Y3180">
        <v>8</v>
      </c>
      <c r="Z3180">
        <v>3</v>
      </c>
      <c r="AA3180">
        <v>2.4</v>
      </c>
      <c r="AB3180">
        <v>2</v>
      </c>
      <c r="AC3180">
        <v>0.16666666666666666</v>
      </c>
      <c r="AD3180">
        <v>3</v>
      </c>
      <c r="AE3180" t="s">
        <v>4345</v>
      </c>
    </row>
    <row r="3181" spans="1:31" x14ac:dyDescent="0.25">
      <c r="A3181" s="16" t="s">
        <v>23</v>
      </c>
      <c r="B3181" s="16" t="s">
        <v>39</v>
      </c>
      <c r="C3181" s="16" t="s">
        <v>866</v>
      </c>
      <c r="D3181" s="16" t="s">
        <v>3139</v>
      </c>
      <c r="E3181" s="16" t="s">
        <v>27</v>
      </c>
      <c r="F3181" s="16" t="s">
        <v>349</v>
      </c>
      <c r="G3181" s="16" t="s">
        <v>4341</v>
      </c>
      <c r="H3181" s="16" t="s">
        <v>246</v>
      </c>
      <c r="I3181" s="16" t="s">
        <v>246</v>
      </c>
      <c r="J3181" s="16" t="s">
        <v>246</v>
      </c>
      <c r="K3181" s="16" t="s">
        <v>197</v>
      </c>
      <c r="L3181" s="9"/>
      <c r="M3181" s="9">
        <v>45466</v>
      </c>
      <c r="N3181" s="9">
        <v>45466</v>
      </c>
      <c r="O3181" s="7">
        <v>45466</v>
      </c>
      <c r="P3181" s="9"/>
      <c r="Q3181" s="9"/>
      <c r="R3181" s="9" t="s">
        <v>93</v>
      </c>
      <c r="S3181" s="16" t="s">
        <v>94</v>
      </c>
      <c r="T3181" s="16" t="s">
        <v>314</v>
      </c>
      <c r="U3181" s="16"/>
      <c r="V3181" s="16"/>
      <c r="W3181" s="16" t="s">
        <v>54</v>
      </c>
      <c r="X3181" s="16" t="s">
        <v>38</v>
      </c>
      <c r="Y3181">
        <v>8</v>
      </c>
      <c r="Z3181">
        <v>3</v>
      </c>
      <c r="AA3181">
        <v>2.4</v>
      </c>
      <c r="AB3181">
        <v>2</v>
      </c>
      <c r="AC3181">
        <v>0.16666666666666666</v>
      </c>
      <c r="AD3181">
        <v>3</v>
      </c>
      <c r="AE3181" t="s">
        <v>4346</v>
      </c>
    </row>
    <row r="3182" spans="1:31" x14ac:dyDescent="0.25">
      <c r="A3182" s="16" t="s">
        <v>23</v>
      </c>
      <c r="B3182" s="16" t="s">
        <v>39</v>
      </c>
      <c r="C3182" s="16" t="s">
        <v>866</v>
      </c>
      <c r="D3182" s="16" t="s">
        <v>3139</v>
      </c>
      <c r="E3182" s="16" t="s">
        <v>27</v>
      </c>
      <c r="F3182" s="16" t="s">
        <v>349</v>
      </c>
      <c r="G3182" s="16" t="s">
        <v>4341</v>
      </c>
      <c r="H3182" s="16" t="s">
        <v>246</v>
      </c>
      <c r="I3182" s="16" t="s">
        <v>246</v>
      </c>
      <c r="J3182" s="16" t="s">
        <v>246</v>
      </c>
      <c r="K3182" s="16" t="s">
        <v>4347</v>
      </c>
      <c r="L3182" s="9"/>
      <c r="M3182" s="9">
        <v>45466</v>
      </c>
      <c r="N3182" s="9">
        <v>45466</v>
      </c>
      <c r="O3182" s="7">
        <v>45466</v>
      </c>
      <c r="P3182" s="9"/>
      <c r="Q3182" s="9"/>
      <c r="R3182" s="9" t="s">
        <v>93</v>
      </c>
      <c r="S3182" s="16" t="s">
        <v>94</v>
      </c>
      <c r="T3182" s="16" t="s">
        <v>314</v>
      </c>
      <c r="U3182" s="16"/>
      <c r="V3182" s="16"/>
      <c r="W3182" s="16" t="s">
        <v>54</v>
      </c>
      <c r="X3182" s="16" t="s">
        <v>38</v>
      </c>
      <c r="Y3182">
        <v>8</v>
      </c>
      <c r="Z3182">
        <v>3</v>
      </c>
      <c r="AA3182">
        <v>2.4</v>
      </c>
      <c r="AB3182">
        <v>2</v>
      </c>
      <c r="AC3182">
        <v>0.16666666666666666</v>
      </c>
      <c r="AD3182">
        <v>3</v>
      </c>
      <c r="AE3182" t="s">
        <v>4348</v>
      </c>
    </row>
    <row r="3183" spans="1:31" x14ac:dyDescent="0.25">
      <c r="A3183" s="16" t="s">
        <v>23</v>
      </c>
      <c r="B3183" s="16" t="s">
        <v>39</v>
      </c>
      <c r="C3183" s="16" t="s">
        <v>866</v>
      </c>
      <c r="D3183" s="16" t="s">
        <v>3139</v>
      </c>
      <c r="E3183" s="16" t="s">
        <v>27</v>
      </c>
      <c r="F3183" s="16" t="s">
        <v>349</v>
      </c>
      <c r="G3183" s="16" t="s">
        <v>4341</v>
      </c>
      <c r="H3183" s="16" t="s">
        <v>246</v>
      </c>
      <c r="I3183" s="16" t="s">
        <v>246</v>
      </c>
      <c r="J3183" s="16" t="s">
        <v>246</v>
      </c>
      <c r="K3183" s="16" t="s">
        <v>4349</v>
      </c>
      <c r="L3183" s="9"/>
      <c r="M3183" s="9">
        <v>45466</v>
      </c>
      <c r="N3183" s="9">
        <v>45466</v>
      </c>
      <c r="O3183" s="7">
        <v>45466</v>
      </c>
      <c r="P3183" s="9"/>
      <c r="Q3183" s="9"/>
      <c r="R3183" s="9" t="s">
        <v>93</v>
      </c>
      <c r="S3183" s="16" t="s">
        <v>94</v>
      </c>
      <c r="T3183" s="16" t="s">
        <v>314</v>
      </c>
      <c r="U3183" s="16"/>
      <c r="V3183" s="16"/>
      <c r="W3183" s="16" t="s">
        <v>54</v>
      </c>
      <c r="X3183" s="16" t="s">
        <v>38</v>
      </c>
      <c r="Y3183">
        <v>8</v>
      </c>
      <c r="Z3183">
        <v>3</v>
      </c>
      <c r="AA3183">
        <v>2.4</v>
      </c>
      <c r="AB3183">
        <v>2</v>
      </c>
      <c r="AC3183">
        <v>0.16666666666666666</v>
      </c>
      <c r="AD3183">
        <v>3</v>
      </c>
      <c r="AE3183" t="s">
        <v>4350</v>
      </c>
    </row>
    <row r="3184" spans="1:31" x14ac:dyDescent="0.25">
      <c r="A3184" s="16" t="s">
        <v>23</v>
      </c>
      <c r="B3184" s="16" t="s">
        <v>39</v>
      </c>
      <c r="C3184" s="16" t="s">
        <v>866</v>
      </c>
      <c r="D3184" s="16" t="s">
        <v>3139</v>
      </c>
      <c r="E3184" s="16" t="s">
        <v>27</v>
      </c>
      <c r="F3184" s="16" t="s">
        <v>349</v>
      </c>
      <c r="G3184" s="16" t="s">
        <v>4341</v>
      </c>
      <c r="H3184" s="16" t="s">
        <v>246</v>
      </c>
      <c r="I3184" s="16" t="s">
        <v>246</v>
      </c>
      <c r="J3184" s="16" t="s">
        <v>246</v>
      </c>
      <c r="K3184" s="16" t="s">
        <v>4351</v>
      </c>
      <c r="L3184" s="9"/>
      <c r="M3184" s="9">
        <v>45466</v>
      </c>
      <c r="N3184" s="9">
        <v>45466</v>
      </c>
      <c r="O3184" s="7">
        <v>45466</v>
      </c>
      <c r="P3184" s="9"/>
      <c r="Q3184" s="9"/>
      <c r="R3184" s="9" t="s">
        <v>93</v>
      </c>
      <c r="S3184" s="16" t="s">
        <v>94</v>
      </c>
      <c r="T3184" s="16" t="s">
        <v>314</v>
      </c>
      <c r="U3184" s="16"/>
      <c r="V3184" s="16"/>
      <c r="W3184" s="16" t="s">
        <v>54</v>
      </c>
      <c r="X3184" s="16" t="s">
        <v>38</v>
      </c>
      <c r="Y3184">
        <v>8</v>
      </c>
      <c r="Z3184">
        <v>3</v>
      </c>
      <c r="AA3184">
        <v>2.4</v>
      </c>
      <c r="AB3184">
        <v>2</v>
      </c>
      <c r="AC3184">
        <v>0.16666666666666666</v>
      </c>
      <c r="AD3184">
        <v>3</v>
      </c>
      <c r="AE3184" t="s">
        <v>4352</v>
      </c>
    </row>
    <row r="3185" spans="1:31" x14ac:dyDescent="0.25">
      <c r="A3185" s="16" t="s">
        <v>23</v>
      </c>
      <c r="B3185" s="16" t="s">
        <v>39</v>
      </c>
      <c r="C3185" s="16" t="s">
        <v>866</v>
      </c>
      <c r="D3185" s="16" t="s">
        <v>3139</v>
      </c>
      <c r="E3185" s="16" t="s">
        <v>27</v>
      </c>
      <c r="F3185" s="16" t="s">
        <v>349</v>
      </c>
      <c r="G3185" s="16" t="s">
        <v>4341</v>
      </c>
      <c r="H3185" s="16" t="s">
        <v>246</v>
      </c>
      <c r="I3185" s="16" t="s">
        <v>246</v>
      </c>
      <c r="J3185" s="16" t="s">
        <v>246</v>
      </c>
      <c r="K3185" s="16" t="s">
        <v>4353</v>
      </c>
      <c r="L3185" s="9"/>
      <c r="M3185" s="9">
        <v>45466</v>
      </c>
      <c r="N3185" s="9">
        <v>45466</v>
      </c>
      <c r="O3185" s="7">
        <v>45466</v>
      </c>
      <c r="P3185" s="9"/>
      <c r="Q3185" s="9"/>
      <c r="R3185" s="9" t="s">
        <v>93</v>
      </c>
      <c r="S3185" s="16" t="s">
        <v>94</v>
      </c>
      <c r="T3185" s="16" t="s">
        <v>314</v>
      </c>
      <c r="U3185" s="16"/>
      <c r="V3185" s="16"/>
      <c r="W3185" s="16" t="s">
        <v>54</v>
      </c>
      <c r="X3185" s="16" t="s">
        <v>38</v>
      </c>
      <c r="Y3185">
        <v>8</v>
      </c>
      <c r="Z3185">
        <v>3</v>
      </c>
      <c r="AA3185">
        <v>2.4</v>
      </c>
      <c r="AB3185">
        <v>2</v>
      </c>
      <c r="AC3185">
        <v>0.16666666666666666</v>
      </c>
      <c r="AD3185">
        <v>3</v>
      </c>
      <c r="AE3185" t="s">
        <v>4354</v>
      </c>
    </row>
    <row r="3186" spans="1:31" x14ac:dyDescent="0.25">
      <c r="A3186" s="16" t="s">
        <v>23</v>
      </c>
      <c r="B3186" s="16" t="s">
        <v>39</v>
      </c>
      <c r="C3186" s="16" t="s">
        <v>866</v>
      </c>
      <c r="D3186" s="16" t="s">
        <v>3139</v>
      </c>
      <c r="E3186" s="16" t="s">
        <v>27</v>
      </c>
      <c r="F3186" s="16" t="s">
        <v>349</v>
      </c>
      <c r="G3186" s="16" t="s">
        <v>4341</v>
      </c>
      <c r="H3186" s="16" t="s">
        <v>246</v>
      </c>
      <c r="I3186" s="16" t="s">
        <v>246</v>
      </c>
      <c r="J3186" s="16" t="s">
        <v>246</v>
      </c>
      <c r="K3186" s="16" t="s">
        <v>4023</v>
      </c>
      <c r="L3186" s="9"/>
      <c r="M3186" s="9">
        <v>45466</v>
      </c>
      <c r="N3186" s="9">
        <v>45466</v>
      </c>
      <c r="O3186" s="7">
        <v>45466</v>
      </c>
      <c r="P3186" s="9"/>
      <c r="Q3186" s="9"/>
      <c r="R3186" s="9" t="s">
        <v>93</v>
      </c>
      <c r="S3186" s="16" t="s">
        <v>94</v>
      </c>
      <c r="T3186" s="16" t="s">
        <v>314</v>
      </c>
      <c r="U3186" s="16"/>
      <c r="V3186" s="16"/>
      <c r="W3186" s="16" t="s">
        <v>54</v>
      </c>
      <c r="X3186" s="16" t="s">
        <v>38</v>
      </c>
      <c r="Y3186">
        <v>8</v>
      </c>
      <c r="Z3186">
        <v>3</v>
      </c>
      <c r="AA3186">
        <v>2.4</v>
      </c>
      <c r="AB3186">
        <v>2</v>
      </c>
      <c r="AC3186">
        <v>0.16666666666666666</v>
      </c>
      <c r="AD3186">
        <v>3</v>
      </c>
      <c r="AE3186" t="s">
        <v>4355</v>
      </c>
    </row>
    <row r="3187" spans="1:31" x14ac:dyDescent="0.25">
      <c r="A3187" s="16" t="s">
        <v>23</v>
      </c>
      <c r="B3187" s="16" t="s">
        <v>39</v>
      </c>
      <c r="C3187" s="16" t="s">
        <v>866</v>
      </c>
      <c r="D3187" s="16" t="s">
        <v>3139</v>
      </c>
      <c r="E3187" s="16" t="s">
        <v>27</v>
      </c>
      <c r="F3187" s="16" t="s">
        <v>349</v>
      </c>
      <c r="G3187" s="16" t="s">
        <v>4341</v>
      </c>
      <c r="H3187" s="16" t="s">
        <v>246</v>
      </c>
      <c r="I3187" s="16" t="s">
        <v>246</v>
      </c>
      <c r="J3187" s="16" t="s">
        <v>246</v>
      </c>
      <c r="K3187" s="16" t="s">
        <v>4356</v>
      </c>
      <c r="L3187" s="9"/>
      <c r="M3187" s="9">
        <v>45466</v>
      </c>
      <c r="N3187" s="9">
        <v>45466</v>
      </c>
      <c r="O3187" s="7">
        <v>45466</v>
      </c>
      <c r="P3187" s="9"/>
      <c r="Q3187" s="9"/>
      <c r="R3187" s="9" t="s">
        <v>93</v>
      </c>
      <c r="S3187" s="16" t="s">
        <v>94</v>
      </c>
      <c r="T3187" s="16" t="s">
        <v>314</v>
      </c>
      <c r="U3187" s="16"/>
      <c r="V3187" s="16"/>
      <c r="W3187" s="16" t="s">
        <v>54</v>
      </c>
      <c r="X3187" s="16" t="s">
        <v>38</v>
      </c>
      <c r="Y3187">
        <v>8</v>
      </c>
      <c r="Z3187">
        <v>3</v>
      </c>
      <c r="AA3187">
        <v>2.4</v>
      </c>
      <c r="AB3187">
        <v>2</v>
      </c>
      <c r="AC3187">
        <v>0.16666666666666666</v>
      </c>
      <c r="AD3187">
        <v>3</v>
      </c>
      <c r="AE3187" t="s">
        <v>4357</v>
      </c>
    </row>
    <row r="3188" spans="1:31" x14ac:dyDescent="0.25">
      <c r="A3188" s="16" t="s">
        <v>23</v>
      </c>
      <c r="B3188" s="16" t="s">
        <v>39</v>
      </c>
      <c r="C3188" s="16" t="s">
        <v>866</v>
      </c>
      <c r="D3188" s="16" t="s">
        <v>3139</v>
      </c>
      <c r="E3188" s="16" t="s">
        <v>27</v>
      </c>
      <c r="F3188" s="16" t="s">
        <v>349</v>
      </c>
      <c r="G3188" s="16" t="s">
        <v>4341</v>
      </c>
      <c r="H3188" s="16" t="s">
        <v>246</v>
      </c>
      <c r="I3188" s="16" t="s">
        <v>246</v>
      </c>
      <c r="J3188" s="16" t="s">
        <v>246</v>
      </c>
      <c r="K3188" s="16" t="s">
        <v>4358</v>
      </c>
      <c r="L3188" s="9"/>
      <c r="M3188" s="9">
        <v>45466</v>
      </c>
      <c r="N3188" s="9">
        <v>45466</v>
      </c>
      <c r="O3188" s="7">
        <v>45466</v>
      </c>
      <c r="P3188" s="9"/>
      <c r="Q3188" s="9"/>
      <c r="R3188" s="9" t="s">
        <v>93</v>
      </c>
      <c r="S3188" s="16" t="s">
        <v>94</v>
      </c>
      <c r="T3188" s="16" t="s">
        <v>314</v>
      </c>
      <c r="U3188" s="16"/>
      <c r="V3188" s="16"/>
      <c r="W3188" s="16" t="s">
        <v>54</v>
      </c>
      <c r="X3188" s="16" t="s">
        <v>38</v>
      </c>
      <c r="Y3188">
        <v>8</v>
      </c>
      <c r="Z3188">
        <v>3</v>
      </c>
      <c r="AA3188">
        <v>2.4</v>
      </c>
      <c r="AB3188">
        <v>2</v>
      </c>
      <c r="AC3188">
        <v>0.16666666666666666</v>
      </c>
      <c r="AD3188">
        <v>3</v>
      </c>
      <c r="AE3188" t="s">
        <v>4359</v>
      </c>
    </row>
    <row r="3189" spans="1:31" x14ac:dyDescent="0.25">
      <c r="A3189" s="16" t="s">
        <v>23</v>
      </c>
      <c r="B3189" s="16" t="s">
        <v>39</v>
      </c>
      <c r="C3189" s="16" t="s">
        <v>866</v>
      </c>
      <c r="D3189" s="16" t="s">
        <v>3139</v>
      </c>
      <c r="E3189" s="16" t="s">
        <v>27</v>
      </c>
      <c r="F3189" s="16" t="s">
        <v>349</v>
      </c>
      <c r="G3189" s="16" t="s">
        <v>4341</v>
      </c>
      <c r="H3189" s="16" t="s">
        <v>246</v>
      </c>
      <c r="I3189" s="16" t="s">
        <v>246</v>
      </c>
      <c r="J3189" s="16" t="s">
        <v>246</v>
      </c>
      <c r="K3189" s="16" t="s">
        <v>652</v>
      </c>
      <c r="L3189" s="9"/>
      <c r="M3189" s="9">
        <v>45466</v>
      </c>
      <c r="N3189" s="9">
        <v>45466</v>
      </c>
      <c r="O3189" s="7">
        <v>45466</v>
      </c>
      <c r="P3189" s="9"/>
      <c r="Q3189" s="9"/>
      <c r="R3189" s="9" t="s">
        <v>93</v>
      </c>
      <c r="S3189" s="16" t="s">
        <v>94</v>
      </c>
      <c r="T3189" s="16" t="s">
        <v>314</v>
      </c>
      <c r="U3189" s="16"/>
      <c r="V3189" s="16"/>
      <c r="W3189" s="16" t="s">
        <v>54</v>
      </c>
      <c r="X3189" s="16" t="s">
        <v>38</v>
      </c>
      <c r="Y3189">
        <v>8</v>
      </c>
      <c r="Z3189">
        <v>3</v>
      </c>
      <c r="AA3189">
        <v>2.4</v>
      </c>
      <c r="AB3189">
        <v>2</v>
      </c>
      <c r="AC3189">
        <v>0.16666666666666666</v>
      </c>
      <c r="AD3189">
        <v>3</v>
      </c>
      <c r="AE3189" t="s">
        <v>4360</v>
      </c>
    </row>
    <row r="3190" spans="1:31" x14ac:dyDescent="0.25">
      <c r="A3190" s="16" t="s">
        <v>23</v>
      </c>
      <c r="B3190" s="16" t="s">
        <v>39</v>
      </c>
      <c r="C3190" s="16" t="s">
        <v>866</v>
      </c>
      <c r="D3190" s="16" t="s">
        <v>3139</v>
      </c>
      <c r="E3190" s="16" t="s">
        <v>27</v>
      </c>
      <c r="F3190" s="16" t="s">
        <v>349</v>
      </c>
      <c r="G3190" s="16" t="s">
        <v>4341</v>
      </c>
      <c r="H3190" s="16" t="s">
        <v>246</v>
      </c>
      <c r="I3190" s="16" t="s">
        <v>246</v>
      </c>
      <c r="J3190" s="16" t="s">
        <v>246</v>
      </c>
      <c r="K3190" s="16" t="s">
        <v>199</v>
      </c>
      <c r="L3190" s="9"/>
      <c r="M3190" s="9">
        <v>45466</v>
      </c>
      <c r="N3190" s="9">
        <v>45466</v>
      </c>
      <c r="O3190" s="7">
        <v>45466</v>
      </c>
      <c r="P3190" s="9"/>
      <c r="Q3190" s="9"/>
      <c r="R3190" s="9" t="s">
        <v>93</v>
      </c>
      <c r="S3190" s="16" t="s">
        <v>94</v>
      </c>
      <c r="T3190" s="16" t="s">
        <v>314</v>
      </c>
      <c r="U3190" s="16"/>
      <c r="V3190" s="16"/>
      <c r="W3190" s="16" t="s">
        <v>54</v>
      </c>
      <c r="X3190" s="16" t="s">
        <v>38</v>
      </c>
      <c r="Y3190">
        <v>8</v>
      </c>
      <c r="Z3190">
        <v>3</v>
      </c>
      <c r="AA3190">
        <v>2.4</v>
      </c>
      <c r="AB3190">
        <v>2</v>
      </c>
      <c r="AC3190">
        <v>0.16666666666666666</v>
      </c>
      <c r="AD3190">
        <v>3</v>
      </c>
      <c r="AE3190" t="s">
        <v>4361</v>
      </c>
    </row>
    <row r="3191" spans="1:31" x14ac:dyDescent="0.25">
      <c r="A3191" s="16" t="s">
        <v>23</v>
      </c>
      <c r="B3191" s="16" t="s">
        <v>39</v>
      </c>
      <c r="C3191" s="16" t="s">
        <v>866</v>
      </c>
      <c r="D3191" s="16" t="s">
        <v>3139</v>
      </c>
      <c r="E3191" s="16" t="s">
        <v>27</v>
      </c>
      <c r="F3191" s="16" t="s">
        <v>349</v>
      </c>
      <c r="G3191" s="16" t="s">
        <v>4341</v>
      </c>
      <c r="H3191" s="16" t="s">
        <v>246</v>
      </c>
      <c r="I3191" s="16" t="s">
        <v>246</v>
      </c>
      <c r="J3191" s="16" t="s">
        <v>246</v>
      </c>
      <c r="K3191" s="16" t="s">
        <v>57</v>
      </c>
      <c r="L3191" s="9"/>
      <c r="M3191" s="9">
        <v>45466</v>
      </c>
      <c r="N3191" s="9">
        <v>45466</v>
      </c>
      <c r="O3191" s="7">
        <v>45466</v>
      </c>
      <c r="P3191" s="9"/>
      <c r="Q3191" s="9"/>
      <c r="R3191" s="9" t="s">
        <v>93</v>
      </c>
      <c r="S3191" s="16" t="s">
        <v>94</v>
      </c>
      <c r="T3191" s="16" t="s">
        <v>314</v>
      </c>
      <c r="U3191" s="16"/>
      <c r="V3191" s="16"/>
      <c r="W3191" s="16" t="s">
        <v>54</v>
      </c>
      <c r="X3191" s="16" t="s">
        <v>38</v>
      </c>
      <c r="Y3191">
        <v>8</v>
      </c>
      <c r="Z3191">
        <v>3</v>
      </c>
      <c r="AA3191">
        <v>2.4</v>
      </c>
      <c r="AB3191">
        <v>2</v>
      </c>
      <c r="AC3191">
        <v>0.16666666666666666</v>
      </c>
      <c r="AD3191">
        <v>3</v>
      </c>
      <c r="AE3191" t="s">
        <v>4362</v>
      </c>
    </row>
    <row r="3192" spans="1:31" x14ac:dyDescent="0.25">
      <c r="A3192" s="16" t="s">
        <v>23</v>
      </c>
      <c r="B3192" s="16" t="s">
        <v>39</v>
      </c>
      <c r="C3192" s="16" t="s">
        <v>866</v>
      </c>
      <c r="D3192" s="16" t="s">
        <v>3139</v>
      </c>
      <c r="E3192" s="16" t="s">
        <v>27</v>
      </c>
      <c r="F3192" s="16" t="s">
        <v>349</v>
      </c>
      <c r="G3192" s="16" t="s">
        <v>4341</v>
      </c>
      <c r="H3192" s="16" t="s">
        <v>246</v>
      </c>
      <c r="I3192" s="16" t="s">
        <v>246</v>
      </c>
      <c r="J3192" s="16" t="s">
        <v>246</v>
      </c>
      <c r="K3192" s="16" t="s">
        <v>60</v>
      </c>
      <c r="L3192" s="9"/>
      <c r="M3192" s="9">
        <v>45466</v>
      </c>
      <c r="N3192" s="9">
        <v>45466</v>
      </c>
      <c r="O3192" s="7">
        <v>45466</v>
      </c>
      <c r="P3192" s="9"/>
      <c r="Q3192" s="9"/>
      <c r="R3192" s="9" t="s">
        <v>93</v>
      </c>
      <c r="S3192" s="16" t="s">
        <v>94</v>
      </c>
      <c r="T3192" s="16" t="s">
        <v>314</v>
      </c>
      <c r="U3192" s="16"/>
      <c r="V3192" s="16"/>
      <c r="W3192" s="16" t="s">
        <v>54</v>
      </c>
      <c r="X3192" s="16" t="s">
        <v>38</v>
      </c>
      <c r="Y3192">
        <v>8</v>
      </c>
      <c r="Z3192">
        <v>3</v>
      </c>
      <c r="AA3192">
        <v>2.4</v>
      </c>
      <c r="AB3192">
        <v>2</v>
      </c>
      <c r="AC3192">
        <v>0.16666666666666666</v>
      </c>
      <c r="AD3192">
        <v>3</v>
      </c>
      <c r="AE3192" t="s">
        <v>4363</v>
      </c>
    </row>
    <row r="3193" spans="1:31" x14ac:dyDescent="0.25">
      <c r="A3193" s="16" t="s">
        <v>23</v>
      </c>
      <c r="B3193" s="16" t="s">
        <v>39</v>
      </c>
      <c r="C3193" s="16" t="s">
        <v>866</v>
      </c>
      <c r="D3193" s="16" t="s">
        <v>3139</v>
      </c>
      <c r="E3193" s="16" t="s">
        <v>27</v>
      </c>
      <c r="F3193" s="16" t="s">
        <v>349</v>
      </c>
      <c r="G3193" s="16" t="s">
        <v>4341</v>
      </c>
      <c r="H3193" s="16" t="s">
        <v>246</v>
      </c>
      <c r="I3193" s="16" t="s">
        <v>246</v>
      </c>
      <c r="J3193" s="16" t="s">
        <v>246</v>
      </c>
      <c r="K3193" s="16" t="s">
        <v>97</v>
      </c>
      <c r="L3193" s="9"/>
      <c r="M3193" s="9">
        <v>45466</v>
      </c>
      <c r="N3193" s="9">
        <v>45466</v>
      </c>
      <c r="O3193" s="7">
        <v>45466</v>
      </c>
      <c r="P3193" s="9"/>
      <c r="Q3193" s="9"/>
      <c r="R3193" s="9" t="s">
        <v>93</v>
      </c>
      <c r="S3193" s="16" t="s">
        <v>94</v>
      </c>
      <c r="T3193" s="16" t="s">
        <v>314</v>
      </c>
      <c r="U3193" s="16"/>
      <c r="V3193" s="16"/>
      <c r="W3193" s="16" t="s">
        <v>54</v>
      </c>
      <c r="X3193" s="16" t="s">
        <v>38</v>
      </c>
      <c r="Y3193">
        <v>8</v>
      </c>
      <c r="Z3193">
        <v>3</v>
      </c>
      <c r="AA3193">
        <v>2.4</v>
      </c>
      <c r="AB3193">
        <v>2</v>
      </c>
      <c r="AC3193">
        <v>0.16666666666666666</v>
      </c>
      <c r="AD3193">
        <v>3</v>
      </c>
      <c r="AE3193" t="s">
        <v>4364</v>
      </c>
    </row>
    <row r="3194" spans="1:31" x14ac:dyDescent="0.25">
      <c r="A3194" s="16" t="s">
        <v>23</v>
      </c>
      <c r="B3194" s="16" t="s">
        <v>39</v>
      </c>
      <c r="C3194" s="16" t="s">
        <v>870</v>
      </c>
      <c r="D3194" s="16" t="s">
        <v>62</v>
      </c>
      <c r="E3194" s="16" t="s">
        <v>41</v>
      </c>
      <c r="F3194" s="16" t="s">
        <v>28</v>
      </c>
      <c r="G3194" s="16" t="s">
        <v>42</v>
      </c>
      <c r="H3194" s="16" t="s">
        <v>43</v>
      </c>
      <c r="I3194" s="16" t="s">
        <v>43</v>
      </c>
      <c r="J3194" s="16" t="s">
        <v>299</v>
      </c>
      <c r="K3194" s="16" t="s">
        <v>660</v>
      </c>
      <c r="L3194" s="9"/>
      <c r="M3194" s="9"/>
      <c r="N3194" s="9">
        <v>44992</v>
      </c>
      <c r="O3194" s="7">
        <v>44992</v>
      </c>
      <c r="P3194" s="9">
        <v>44992</v>
      </c>
      <c r="Q3194" s="9">
        <v>44992</v>
      </c>
      <c r="R3194" s="9" t="s">
        <v>34</v>
      </c>
      <c r="S3194" s="16" t="s">
        <v>65</v>
      </c>
      <c r="T3194" s="16" t="s">
        <v>95</v>
      </c>
      <c r="U3194" s="16"/>
      <c r="V3194" s="16"/>
      <c r="W3194" s="16" t="s">
        <v>315</v>
      </c>
      <c r="X3194" s="16" t="s">
        <v>55</v>
      </c>
      <c r="Y3194">
        <v>3</v>
      </c>
      <c r="Z3194">
        <v>10</v>
      </c>
      <c r="AA3194">
        <v>3</v>
      </c>
      <c r="AB3194">
        <v>6</v>
      </c>
      <c r="AC3194">
        <v>0.5</v>
      </c>
      <c r="AD3194">
        <v>5</v>
      </c>
      <c r="AE3194" t="s">
        <v>2329</v>
      </c>
    </row>
    <row r="3195" spans="1:31" x14ac:dyDescent="0.25">
      <c r="A3195" s="16" t="s">
        <v>23</v>
      </c>
      <c r="B3195" s="16" t="s">
        <v>39</v>
      </c>
      <c r="C3195" s="16" t="s">
        <v>870</v>
      </c>
      <c r="D3195" s="16" t="s">
        <v>62</v>
      </c>
      <c r="E3195" s="16" t="s">
        <v>41</v>
      </c>
      <c r="F3195" s="16" t="s">
        <v>349</v>
      </c>
      <c r="G3195" s="16" t="s">
        <v>350</v>
      </c>
      <c r="H3195" s="16" t="s">
        <v>43</v>
      </c>
      <c r="I3195" s="16" t="s">
        <v>43</v>
      </c>
      <c r="J3195" s="16" t="s">
        <v>299</v>
      </c>
      <c r="K3195" s="16" t="s">
        <v>660</v>
      </c>
      <c r="L3195" s="9">
        <v>45358</v>
      </c>
      <c r="M3195" s="9"/>
      <c r="N3195" s="9">
        <v>45355</v>
      </c>
      <c r="O3195" s="7">
        <v>45355</v>
      </c>
      <c r="P3195" s="9">
        <v>45355</v>
      </c>
      <c r="Q3195" s="9"/>
      <c r="R3195" s="9" t="s">
        <v>34</v>
      </c>
      <c r="S3195" s="16" t="s">
        <v>65</v>
      </c>
      <c r="T3195" s="16" t="s">
        <v>95</v>
      </c>
      <c r="U3195" s="16"/>
      <c r="V3195" s="16"/>
      <c r="W3195" s="16" t="s">
        <v>315</v>
      </c>
      <c r="X3195" s="16" t="s">
        <v>55</v>
      </c>
      <c r="Y3195">
        <v>3</v>
      </c>
      <c r="Z3195">
        <v>10</v>
      </c>
      <c r="AA3195">
        <v>3</v>
      </c>
      <c r="AB3195">
        <v>6</v>
      </c>
      <c r="AC3195">
        <v>0.5</v>
      </c>
      <c r="AD3195">
        <v>5</v>
      </c>
      <c r="AE3195" t="s">
        <v>2865</v>
      </c>
    </row>
    <row r="3196" spans="1:31" x14ac:dyDescent="0.25">
      <c r="A3196" s="16" t="s">
        <v>23</v>
      </c>
      <c r="B3196" s="16" t="s">
        <v>39</v>
      </c>
      <c r="C3196" s="16" t="s">
        <v>871</v>
      </c>
      <c r="D3196" s="16" t="s">
        <v>26</v>
      </c>
      <c r="E3196" s="16" t="s">
        <v>41</v>
      </c>
      <c r="F3196" s="16" t="s">
        <v>28</v>
      </c>
      <c r="G3196" s="16" t="s">
        <v>544</v>
      </c>
      <c r="H3196" s="16" t="s">
        <v>150</v>
      </c>
      <c r="I3196" s="16" t="s">
        <v>780</v>
      </c>
      <c r="J3196" s="16" t="s">
        <v>872</v>
      </c>
      <c r="K3196" s="16" t="s">
        <v>217</v>
      </c>
      <c r="L3196" s="9">
        <v>45071</v>
      </c>
      <c r="M3196" s="9">
        <v>45071</v>
      </c>
      <c r="N3196" s="9">
        <v>45071</v>
      </c>
      <c r="O3196" s="7">
        <v>45071</v>
      </c>
      <c r="P3196" s="9"/>
      <c r="Q3196" s="9">
        <v>44705</v>
      </c>
      <c r="R3196" s="9" t="s">
        <v>34</v>
      </c>
      <c r="S3196" s="16" t="s">
        <v>35</v>
      </c>
      <c r="T3196" s="16" t="s">
        <v>153</v>
      </c>
      <c r="U3196" s="16"/>
      <c r="V3196" s="16"/>
      <c r="W3196" s="16" t="s">
        <v>74</v>
      </c>
      <c r="X3196" s="16" t="s">
        <v>55</v>
      </c>
      <c r="Y3196">
        <v>8</v>
      </c>
      <c r="Z3196">
        <v>5</v>
      </c>
      <c r="AA3196">
        <v>4</v>
      </c>
      <c r="AB3196">
        <v>6</v>
      </c>
      <c r="AC3196">
        <v>0.5</v>
      </c>
      <c r="AD3196">
        <v>6</v>
      </c>
      <c r="AE3196" t="s">
        <v>2363</v>
      </c>
    </row>
    <row r="3197" spans="1:31" x14ac:dyDescent="0.25">
      <c r="A3197" s="16" t="s">
        <v>23</v>
      </c>
      <c r="B3197" s="16" t="s">
        <v>39</v>
      </c>
      <c r="C3197" s="16" t="s">
        <v>871</v>
      </c>
      <c r="D3197" s="16" t="s">
        <v>26</v>
      </c>
      <c r="E3197" s="16" t="s">
        <v>41</v>
      </c>
      <c r="F3197" s="16" t="s">
        <v>28</v>
      </c>
      <c r="G3197" s="16" t="s">
        <v>69</v>
      </c>
      <c r="H3197" s="16" t="s">
        <v>70</v>
      </c>
      <c r="I3197" s="16" t="s">
        <v>780</v>
      </c>
      <c r="J3197" s="16" t="s">
        <v>872</v>
      </c>
      <c r="K3197" s="16" t="s">
        <v>53</v>
      </c>
      <c r="L3197" s="9"/>
      <c r="M3197" s="9"/>
      <c r="N3197" s="9">
        <v>45063</v>
      </c>
      <c r="O3197" s="7">
        <v>45063</v>
      </c>
      <c r="P3197" s="9">
        <v>45063</v>
      </c>
      <c r="Q3197" s="9">
        <v>44655</v>
      </c>
      <c r="R3197" s="9" t="s">
        <v>34</v>
      </c>
      <c r="S3197" s="16" t="s">
        <v>35</v>
      </c>
      <c r="T3197" s="16" t="s">
        <v>153</v>
      </c>
      <c r="U3197" s="16"/>
      <c r="V3197" s="16"/>
      <c r="W3197" s="16" t="s">
        <v>74</v>
      </c>
      <c r="X3197" s="16" t="s">
        <v>55</v>
      </c>
      <c r="Y3197">
        <v>8</v>
      </c>
      <c r="Z3197">
        <v>5</v>
      </c>
      <c r="AA3197">
        <v>4</v>
      </c>
      <c r="AB3197">
        <v>6</v>
      </c>
      <c r="AC3197">
        <v>0.5</v>
      </c>
      <c r="AD3197">
        <v>6</v>
      </c>
      <c r="AE3197" t="s">
        <v>2357</v>
      </c>
    </row>
    <row r="3198" spans="1:31" x14ac:dyDescent="0.25">
      <c r="A3198" s="16" t="s">
        <v>23</v>
      </c>
      <c r="B3198" s="16" t="s">
        <v>39</v>
      </c>
      <c r="C3198" s="16" t="s">
        <v>871</v>
      </c>
      <c r="D3198" s="16" t="s">
        <v>26</v>
      </c>
      <c r="E3198" s="16" t="s">
        <v>41</v>
      </c>
      <c r="F3198" s="16" t="s">
        <v>28</v>
      </c>
      <c r="G3198" s="16" t="s">
        <v>69</v>
      </c>
      <c r="H3198" s="16" t="s">
        <v>70</v>
      </c>
      <c r="I3198" s="16" t="s">
        <v>780</v>
      </c>
      <c r="J3198" s="16" t="s">
        <v>872</v>
      </c>
      <c r="K3198" s="16" t="s">
        <v>56</v>
      </c>
      <c r="L3198" s="9"/>
      <c r="M3198" s="9"/>
      <c r="N3198" s="9">
        <v>45063</v>
      </c>
      <c r="O3198" s="7">
        <v>45063</v>
      </c>
      <c r="P3198" s="9">
        <v>45063</v>
      </c>
      <c r="Q3198" s="9">
        <v>44655</v>
      </c>
      <c r="R3198" s="9" t="s">
        <v>34</v>
      </c>
      <c r="S3198" s="16" t="s">
        <v>35</v>
      </c>
      <c r="T3198" s="16" t="s">
        <v>153</v>
      </c>
      <c r="U3198" s="16"/>
      <c r="V3198" s="16"/>
      <c r="W3198" s="16" t="s">
        <v>74</v>
      </c>
      <c r="X3198" s="16" t="s">
        <v>55</v>
      </c>
      <c r="Y3198">
        <v>8</v>
      </c>
      <c r="Z3198">
        <v>5</v>
      </c>
      <c r="AA3198">
        <v>4</v>
      </c>
      <c r="AB3198">
        <v>6</v>
      </c>
      <c r="AC3198">
        <v>0.5</v>
      </c>
      <c r="AD3198">
        <v>6</v>
      </c>
      <c r="AE3198" t="s">
        <v>2358</v>
      </c>
    </row>
    <row r="3199" spans="1:31" x14ac:dyDescent="0.25">
      <c r="A3199" s="16" t="s">
        <v>3138</v>
      </c>
      <c r="B3199" s="16" t="s">
        <v>24</v>
      </c>
      <c r="C3199" s="16" t="s">
        <v>871</v>
      </c>
      <c r="D3199" s="16" t="s">
        <v>26</v>
      </c>
      <c r="E3199" s="16" t="s">
        <v>41</v>
      </c>
      <c r="F3199" s="16" t="s">
        <v>28</v>
      </c>
      <c r="G3199" s="16" t="s">
        <v>69</v>
      </c>
      <c r="H3199" s="16" t="s">
        <v>70</v>
      </c>
      <c r="I3199" s="16" t="s">
        <v>780</v>
      </c>
      <c r="J3199" s="16" t="s">
        <v>872</v>
      </c>
      <c r="K3199" s="16" t="s">
        <v>873</v>
      </c>
      <c r="L3199" s="9"/>
      <c r="M3199" s="9"/>
      <c r="N3199" s="9">
        <v>45063</v>
      </c>
      <c r="O3199" s="7">
        <v>45063</v>
      </c>
      <c r="P3199" s="9">
        <v>45063</v>
      </c>
      <c r="Q3199" s="9">
        <v>44655</v>
      </c>
      <c r="R3199" s="9" t="s">
        <v>34</v>
      </c>
      <c r="S3199" s="16" t="s">
        <v>35</v>
      </c>
      <c r="T3199" s="16" t="s">
        <v>153</v>
      </c>
      <c r="U3199" s="16"/>
      <c r="V3199" s="16"/>
      <c r="W3199" s="16"/>
      <c r="X3199" s="16" t="s">
        <v>55</v>
      </c>
      <c r="Y3199">
        <v>8</v>
      </c>
      <c r="Z3199">
        <v>5</v>
      </c>
      <c r="AA3199">
        <v>4</v>
      </c>
      <c r="AB3199">
        <v>6</v>
      </c>
      <c r="AC3199">
        <v>0.5</v>
      </c>
      <c r="AD3199">
        <v>6</v>
      </c>
      <c r="AE3199" t="s">
        <v>2359</v>
      </c>
    </row>
    <row r="3200" spans="1:31" x14ac:dyDescent="0.25">
      <c r="A3200" s="16" t="s">
        <v>23</v>
      </c>
      <c r="B3200" s="16" t="s">
        <v>39</v>
      </c>
      <c r="C3200" s="16" t="s">
        <v>871</v>
      </c>
      <c r="D3200" s="16" t="s">
        <v>26</v>
      </c>
      <c r="E3200" s="16" t="s">
        <v>41</v>
      </c>
      <c r="F3200" s="16" t="s">
        <v>28</v>
      </c>
      <c r="G3200" s="16" t="s">
        <v>69</v>
      </c>
      <c r="H3200" s="16" t="s">
        <v>70</v>
      </c>
      <c r="I3200" s="16" t="s">
        <v>780</v>
      </c>
      <c r="J3200" s="16" t="s">
        <v>872</v>
      </c>
      <c r="K3200" s="16" t="s">
        <v>72</v>
      </c>
      <c r="L3200" s="9"/>
      <c r="M3200" s="9"/>
      <c r="N3200" s="9">
        <v>45063</v>
      </c>
      <c r="O3200" s="7">
        <v>45063</v>
      </c>
      <c r="P3200" s="9">
        <v>45063</v>
      </c>
      <c r="Q3200" s="9">
        <v>44655</v>
      </c>
      <c r="R3200" s="9" t="s">
        <v>34</v>
      </c>
      <c r="S3200" s="16" t="s">
        <v>35</v>
      </c>
      <c r="T3200" s="16" t="s">
        <v>153</v>
      </c>
      <c r="U3200" s="16"/>
      <c r="V3200" s="16"/>
      <c r="W3200" s="16" t="s">
        <v>74</v>
      </c>
      <c r="X3200" s="16" t="s">
        <v>55</v>
      </c>
      <c r="Y3200">
        <v>8</v>
      </c>
      <c r="Z3200">
        <v>5</v>
      </c>
      <c r="AA3200">
        <v>4</v>
      </c>
      <c r="AB3200">
        <v>6</v>
      </c>
      <c r="AC3200">
        <v>0.5</v>
      </c>
      <c r="AD3200">
        <v>6</v>
      </c>
      <c r="AE3200" t="s">
        <v>2360</v>
      </c>
    </row>
    <row r="3201" spans="1:31" x14ac:dyDescent="0.25">
      <c r="A3201" s="16" t="s">
        <v>23</v>
      </c>
      <c r="B3201" s="16" t="s">
        <v>39</v>
      </c>
      <c r="C3201" s="16" t="s">
        <v>871</v>
      </c>
      <c r="D3201" s="16" t="s">
        <v>26</v>
      </c>
      <c r="E3201" s="16" t="s">
        <v>41</v>
      </c>
      <c r="F3201" s="16" t="s">
        <v>28</v>
      </c>
      <c r="G3201" s="16" t="s">
        <v>69</v>
      </c>
      <c r="H3201" s="16" t="s">
        <v>70</v>
      </c>
      <c r="I3201" s="16" t="s">
        <v>780</v>
      </c>
      <c r="J3201" s="16" t="s">
        <v>872</v>
      </c>
      <c r="K3201" s="16" t="s">
        <v>87</v>
      </c>
      <c r="L3201" s="9"/>
      <c r="M3201" s="9"/>
      <c r="N3201" s="9">
        <v>45063</v>
      </c>
      <c r="O3201" s="7">
        <v>45063</v>
      </c>
      <c r="P3201" s="9">
        <v>45063</v>
      </c>
      <c r="Q3201" s="9">
        <v>44655</v>
      </c>
      <c r="R3201" s="9" t="s">
        <v>34</v>
      </c>
      <c r="S3201" s="16" t="s">
        <v>35</v>
      </c>
      <c r="T3201" s="16" t="s">
        <v>153</v>
      </c>
      <c r="U3201" s="16"/>
      <c r="V3201" s="16"/>
      <c r="W3201" s="16" t="s">
        <v>74</v>
      </c>
      <c r="X3201" s="16" t="s">
        <v>55</v>
      </c>
      <c r="Y3201">
        <v>8</v>
      </c>
      <c r="Z3201">
        <v>5</v>
      </c>
      <c r="AA3201">
        <v>4</v>
      </c>
      <c r="AB3201">
        <v>6</v>
      </c>
      <c r="AC3201">
        <v>0.5</v>
      </c>
      <c r="AD3201">
        <v>6</v>
      </c>
      <c r="AE3201" t="s">
        <v>2361</v>
      </c>
    </row>
    <row r="3202" spans="1:31" x14ac:dyDescent="0.25">
      <c r="A3202" s="16" t="s">
        <v>23</v>
      </c>
      <c r="B3202" s="16" t="s">
        <v>39</v>
      </c>
      <c r="C3202" s="16" t="s">
        <v>871</v>
      </c>
      <c r="D3202" s="16" t="s">
        <v>26</v>
      </c>
      <c r="E3202" s="16" t="s">
        <v>41</v>
      </c>
      <c r="F3202" s="16" t="s">
        <v>28</v>
      </c>
      <c r="G3202" s="16" t="s">
        <v>69</v>
      </c>
      <c r="H3202" s="16" t="s">
        <v>70</v>
      </c>
      <c r="I3202" s="16" t="s">
        <v>780</v>
      </c>
      <c r="J3202" s="16" t="s">
        <v>872</v>
      </c>
      <c r="K3202" s="16" t="s">
        <v>556</v>
      </c>
      <c r="L3202" s="9"/>
      <c r="M3202" s="9"/>
      <c r="N3202" s="9">
        <v>45063</v>
      </c>
      <c r="O3202" s="7">
        <v>45063</v>
      </c>
      <c r="P3202" s="9">
        <v>45063</v>
      </c>
      <c r="Q3202" s="9">
        <v>44655</v>
      </c>
      <c r="R3202" s="9" t="s">
        <v>34</v>
      </c>
      <c r="S3202" s="16" t="s">
        <v>35</v>
      </c>
      <c r="T3202" s="16" t="s">
        <v>153</v>
      </c>
      <c r="U3202" s="16"/>
      <c r="V3202" s="16"/>
      <c r="W3202" s="16" t="s">
        <v>74</v>
      </c>
      <c r="X3202" s="16" t="s">
        <v>55</v>
      </c>
      <c r="Y3202">
        <v>8</v>
      </c>
      <c r="Z3202">
        <v>5</v>
      </c>
      <c r="AA3202">
        <v>4</v>
      </c>
      <c r="AB3202">
        <v>6</v>
      </c>
      <c r="AC3202">
        <v>0.5</v>
      </c>
      <c r="AD3202">
        <v>6</v>
      </c>
      <c r="AE3202" t="s">
        <v>2362</v>
      </c>
    </row>
    <row r="3203" spans="1:31" x14ac:dyDescent="0.25">
      <c r="A3203" s="16" t="s">
        <v>23</v>
      </c>
      <c r="B3203" s="16" t="s">
        <v>3143</v>
      </c>
      <c r="C3203" s="16" t="s">
        <v>871</v>
      </c>
      <c r="D3203" s="16" t="s">
        <v>26</v>
      </c>
      <c r="E3203" s="16" t="s">
        <v>41</v>
      </c>
      <c r="F3203" s="16" t="s">
        <v>349</v>
      </c>
      <c r="G3203" s="16" t="s">
        <v>3893</v>
      </c>
      <c r="H3203" s="16" t="s">
        <v>150</v>
      </c>
      <c r="I3203" s="16" t="s">
        <v>780</v>
      </c>
      <c r="J3203" s="16" t="s">
        <v>872</v>
      </c>
      <c r="K3203" s="16" t="s">
        <v>217</v>
      </c>
      <c r="L3203" s="9"/>
      <c r="M3203" s="9">
        <v>45436</v>
      </c>
      <c r="N3203" s="9">
        <v>45436</v>
      </c>
      <c r="O3203" s="7">
        <v>45436</v>
      </c>
      <c r="P3203" s="9"/>
      <c r="Q3203" s="9"/>
      <c r="R3203" s="9" t="s">
        <v>93</v>
      </c>
      <c r="S3203" s="16" t="s">
        <v>35</v>
      </c>
      <c r="T3203" s="16" t="s">
        <v>153</v>
      </c>
      <c r="U3203" s="16"/>
      <c r="V3203" s="16"/>
      <c r="W3203" s="16" t="s">
        <v>74</v>
      </c>
      <c r="X3203" s="16" t="s">
        <v>55</v>
      </c>
      <c r="Y3203">
        <v>8</v>
      </c>
      <c r="Z3203">
        <v>5</v>
      </c>
      <c r="AA3203">
        <v>4</v>
      </c>
      <c r="AB3203">
        <v>6</v>
      </c>
      <c r="AC3203">
        <v>0.5</v>
      </c>
      <c r="AD3203">
        <v>6</v>
      </c>
      <c r="AE3203" t="s">
        <v>4365</v>
      </c>
    </row>
    <row r="3204" spans="1:31" x14ac:dyDescent="0.25">
      <c r="A3204" s="16" t="s">
        <v>23</v>
      </c>
      <c r="B3204" s="16" t="s">
        <v>3143</v>
      </c>
      <c r="C3204" s="16" t="s">
        <v>871</v>
      </c>
      <c r="D3204" s="16" t="s">
        <v>26</v>
      </c>
      <c r="E3204" s="16" t="s">
        <v>41</v>
      </c>
      <c r="F3204" s="16" t="s">
        <v>349</v>
      </c>
      <c r="G3204" s="16" t="s">
        <v>3156</v>
      </c>
      <c r="H3204" s="16" t="s">
        <v>70</v>
      </c>
      <c r="I3204" s="16" t="s">
        <v>780</v>
      </c>
      <c r="J3204" s="16" t="s">
        <v>872</v>
      </c>
      <c r="K3204" s="16" t="s">
        <v>53</v>
      </c>
      <c r="L3204" s="9"/>
      <c r="M3204" s="9">
        <v>45428</v>
      </c>
      <c r="N3204" s="9">
        <v>45428</v>
      </c>
      <c r="O3204" s="7">
        <v>45428</v>
      </c>
      <c r="P3204" s="9"/>
      <c r="Q3204" s="9"/>
      <c r="R3204" s="9" t="s">
        <v>93</v>
      </c>
      <c r="S3204" s="16" t="s">
        <v>35</v>
      </c>
      <c r="T3204" s="16" t="s">
        <v>153</v>
      </c>
      <c r="U3204" s="16"/>
      <c r="V3204" s="16"/>
      <c r="W3204" s="16" t="s">
        <v>74</v>
      </c>
      <c r="X3204" s="16" t="s">
        <v>55</v>
      </c>
      <c r="Y3204">
        <v>8</v>
      </c>
      <c r="Z3204">
        <v>5</v>
      </c>
      <c r="AA3204">
        <v>4</v>
      </c>
      <c r="AB3204">
        <v>6</v>
      </c>
      <c r="AC3204">
        <v>0.5</v>
      </c>
      <c r="AD3204">
        <v>6</v>
      </c>
      <c r="AE3204" t="s">
        <v>4366</v>
      </c>
    </row>
    <row r="3205" spans="1:31" x14ac:dyDescent="0.25">
      <c r="A3205" s="16" t="s">
        <v>23</v>
      </c>
      <c r="B3205" s="16" t="s">
        <v>3143</v>
      </c>
      <c r="C3205" s="16" t="s">
        <v>871</v>
      </c>
      <c r="D3205" s="16" t="s">
        <v>26</v>
      </c>
      <c r="E3205" s="16" t="s">
        <v>41</v>
      </c>
      <c r="F3205" s="16" t="s">
        <v>349</v>
      </c>
      <c r="G3205" s="16" t="s">
        <v>3156</v>
      </c>
      <c r="H3205" s="16" t="s">
        <v>70</v>
      </c>
      <c r="I3205" s="16" t="s">
        <v>780</v>
      </c>
      <c r="J3205" s="16" t="s">
        <v>872</v>
      </c>
      <c r="K3205" s="16" t="s">
        <v>56</v>
      </c>
      <c r="L3205" s="9"/>
      <c r="M3205" s="9">
        <v>45428</v>
      </c>
      <c r="N3205" s="9">
        <v>45428</v>
      </c>
      <c r="O3205" s="7">
        <v>45428</v>
      </c>
      <c r="P3205" s="9"/>
      <c r="Q3205" s="9"/>
      <c r="R3205" s="9" t="s">
        <v>93</v>
      </c>
      <c r="S3205" s="16" t="s">
        <v>35</v>
      </c>
      <c r="T3205" s="16" t="s">
        <v>153</v>
      </c>
      <c r="U3205" s="16"/>
      <c r="V3205" s="16"/>
      <c r="W3205" s="16" t="s">
        <v>74</v>
      </c>
      <c r="X3205" s="16" t="s">
        <v>55</v>
      </c>
      <c r="Y3205">
        <v>8</v>
      </c>
      <c r="Z3205">
        <v>5</v>
      </c>
      <c r="AA3205">
        <v>4</v>
      </c>
      <c r="AB3205">
        <v>6</v>
      </c>
      <c r="AC3205">
        <v>0.5</v>
      </c>
      <c r="AD3205">
        <v>6</v>
      </c>
      <c r="AE3205" t="s">
        <v>4367</v>
      </c>
    </row>
    <row r="3206" spans="1:31" x14ac:dyDescent="0.25">
      <c r="A3206" s="16" t="s">
        <v>23</v>
      </c>
      <c r="B3206" s="16" t="s">
        <v>3143</v>
      </c>
      <c r="C3206" s="16" t="s">
        <v>871</v>
      </c>
      <c r="D3206" s="16" t="s">
        <v>26</v>
      </c>
      <c r="E3206" s="16" t="s">
        <v>41</v>
      </c>
      <c r="F3206" s="16" t="s">
        <v>349</v>
      </c>
      <c r="G3206" s="16" t="s">
        <v>3156</v>
      </c>
      <c r="H3206" s="16" t="s">
        <v>70</v>
      </c>
      <c r="I3206" s="16" t="s">
        <v>780</v>
      </c>
      <c r="J3206" s="16" t="s">
        <v>872</v>
      </c>
      <c r="K3206" s="16" t="s">
        <v>72</v>
      </c>
      <c r="L3206" s="9"/>
      <c r="M3206" s="9">
        <v>45428</v>
      </c>
      <c r="N3206" s="9">
        <v>45428</v>
      </c>
      <c r="O3206" s="7">
        <v>45428</v>
      </c>
      <c r="P3206" s="9"/>
      <c r="Q3206" s="9"/>
      <c r="R3206" s="9" t="s">
        <v>93</v>
      </c>
      <c r="S3206" s="16" t="s">
        <v>35</v>
      </c>
      <c r="T3206" s="16" t="s">
        <v>153</v>
      </c>
      <c r="U3206" s="16"/>
      <c r="V3206" s="16"/>
      <c r="W3206" s="16" t="s">
        <v>74</v>
      </c>
      <c r="X3206" s="16" t="s">
        <v>55</v>
      </c>
      <c r="Y3206">
        <v>8</v>
      </c>
      <c r="Z3206">
        <v>5</v>
      </c>
      <c r="AA3206">
        <v>4</v>
      </c>
      <c r="AB3206">
        <v>6</v>
      </c>
      <c r="AC3206">
        <v>0.5</v>
      </c>
      <c r="AD3206">
        <v>6</v>
      </c>
      <c r="AE3206" t="s">
        <v>4368</v>
      </c>
    </row>
    <row r="3207" spans="1:31" x14ac:dyDescent="0.25">
      <c r="A3207" s="16" t="s">
        <v>23</v>
      </c>
      <c r="B3207" s="16" t="s">
        <v>3143</v>
      </c>
      <c r="C3207" s="16" t="s">
        <v>871</v>
      </c>
      <c r="D3207" s="16" t="s">
        <v>26</v>
      </c>
      <c r="E3207" s="16" t="s">
        <v>41</v>
      </c>
      <c r="F3207" s="16" t="s">
        <v>349</v>
      </c>
      <c r="G3207" s="16" t="s">
        <v>3156</v>
      </c>
      <c r="H3207" s="16" t="s">
        <v>70</v>
      </c>
      <c r="I3207" s="16" t="s">
        <v>780</v>
      </c>
      <c r="J3207" s="16" t="s">
        <v>872</v>
      </c>
      <c r="K3207" s="16" t="s">
        <v>87</v>
      </c>
      <c r="L3207" s="9"/>
      <c r="M3207" s="9">
        <v>45428</v>
      </c>
      <c r="N3207" s="9">
        <v>45428</v>
      </c>
      <c r="O3207" s="7">
        <v>45428</v>
      </c>
      <c r="P3207" s="9"/>
      <c r="Q3207" s="9"/>
      <c r="R3207" s="9" t="s">
        <v>93</v>
      </c>
      <c r="S3207" s="16" t="s">
        <v>35</v>
      </c>
      <c r="T3207" s="16" t="s">
        <v>153</v>
      </c>
      <c r="U3207" s="16"/>
      <c r="V3207" s="16"/>
      <c r="W3207" s="16" t="s">
        <v>74</v>
      </c>
      <c r="X3207" s="16" t="s">
        <v>55</v>
      </c>
      <c r="Y3207">
        <v>8</v>
      </c>
      <c r="Z3207">
        <v>5</v>
      </c>
      <c r="AA3207">
        <v>4</v>
      </c>
      <c r="AB3207">
        <v>6</v>
      </c>
      <c r="AC3207">
        <v>0.5</v>
      </c>
      <c r="AD3207">
        <v>6</v>
      </c>
      <c r="AE3207" t="s">
        <v>4369</v>
      </c>
    </row>
    <row r="3208" spans="1:31" x14ac:dyDescent="0.25">
      <c r="A3208" s="16" t="s">
        <v>23</v>
      </c>
      <c r="B3208" s="16" t="s">
        <v>3143</v>
      </c>
      <c r="C3208" s="16" t="s">
        <v>871</v>
      </c>
      <c r="D3208" s="16" t="s">
        <v>26</v>
      </c>
      <c r="E3208" s="16" t="s">
        <v>41</v>
      </c>
      <c r="F3208" s="16" t="s">
        <v>349</v>
      </c>
      <c r="G3208" s="16" t="s">
        <v>3156</v>
      </c>
      <c r="H3208" s="16" t="s">
        <v>70</v>
      </c>
      <c r="I3208" s="16" t="s">
        <v>780</v>
      </c>
      <c r="J3208" s="16" t="s">
        <v>872</v>
      </c>
      <c r="K3208" s="16" t="s">
        <v>556</v>
      </c>
      <c r="L3208" s="9"/>
      <c r="M3208" s="9">
        <v>45428</v>
      </c>
      <c r="N3208" s="9">
        <v>45428</v>
      </c>
      <c r="O3208" s="7">
        <v>45428</v>
      </c>
      <c r="P3208" s="9"/>
      <c r="Q3208" s="9"/>
      <c r="R3208" s="9" t="s">
        <v>93</v>
      </c>
      <c r="S3208" s="16" t="s">
        <v>35</v>
      </c>
      <c r="T3208" s="16" t="s">
        <v>153</v>
      </c>
      <c r="U3208" s="16"/>
      <c r="V3208" s="16"/>
      <c r="W3208" s="16" t="s">
        <v>74</v>
      </c>
      <c r="X3208" s="16" t="s">
        <v>55</v>
      </c>
      <c r="Y3208">
        <v>8</v>
      </c>
      <c r="Z3208">
        <v>5</v>
      </c>
      <c r="AA3208">
        <v>4</v>
      </c>
      <c r="AB3208">
        <v>6</v>
      </c>
      <c r="AC3208">
        <v>0.5</v>
      </c>
      <c r="AD3208">
        <v>6</v>
      </c>
      <c r="AE3208" t="s">
        <v>4370</v>
      </c>
    </row>
    <row r="3209" spans="1:31" x14ac:dyDescent="0.25">
      <c r="A3209" s="16" t="s">
        <v>23</v>
      </c>
      <c r="B3209" s="16" t="s">
        <v>39</v>
      </c>
      <c r="C3209" s="16" t="s">
        <v>874</v>
      </c>
      <c r="D3209" s="16" t="s">
        <v>26</v>
      </c>
      <c r="E3209" s="16" t="s">
        <v>41</v>
      </c>
      <c r="F3209" s="16" t="s">
        <v>28</v>
      </c>
      <c r="G3209" s="16" t="s">
        <v>42</v>
      </c>
      <c r="H3209" s="16" t="s">
        <v>43</v>
      </c>
      <c r="I3209" s="16" t="s">
        <v>43</v>
      </c>
      <c r="J3209" s="16" t="s">
        <v>875</v>
      </c>
      <c r="K3209" s="16" t="s">
        <v>53</v>
      </c>
      <c r="L3209" s="9"/>
      <c r="M3209" s="9">
        <v>44845</v>
      </c>
      <c r="N3209" s="9">
        <v>44845</v>
      </c>
      <c r="O3209" s="7">
        <v>44845</v>
      </c>
      <c r="P3209" s="9"/>
      <c r="Q3209" s="9"/>
      <c r="R3209" s="9" t="s">
        <v>34</v>
      </c>
      <c r="S3209" s="16" t="s">
        <v>35</v>
      </c>
      <c r="T3209" s="16" t="s">
        <v>35</v>
      </c>
      <c r="U3209" s="16"/>
      <c r="V3209" s="16"/>
      <c r="W3209" s="16" t="s">
        <v>54</v>
      </c>
      <c r="X3209" s="16" t="s">
        <v>38</v>
      </c>
      <c r="Y3209">
        <v>3</v>
      </c>
      <c r="Z3209">
        <v>5</v>
      </c>
      <c r="AA3209">
        <v>1.5</v>
      </c>
      <c r="AB3209">
        <v>6</v>
      </c>
      <c r="AC3209">
        <v>0.5</v>
      </c>
      <c r="AD3209">
        <v>3</v>
      </c>
      <c r="AE3209" t="s">
        <v>2356</v>
      </c>
    </row>
    <row r="3210" spans="1:31" x14ac:dyDescent="0.25">
      <c r="A3210" s="16" t="s">
        <v>23</v>
      </c>
      <c r="B3210" s="16" t="s">
        <v>39</v>
      </c>
      <c r="C3210" s="16" t="s">
        <v>874</v>
      </c>
      <c r="D3210" s="16" t="s">
        <v>26</v>
      </c>
      <c r="E3210" s="16" t="s">
        <v>41</v>
      </c>
      <c r="F3210" s="16" t="s">
        <v>28</v>
      </c>
      <c r="G3210" s="16" t="s">
        <v>42</v>
      </c>
      <c r="H3210" s="16" t="s">
        <v>43</v>
      </c>
      <c r="I3210" s="16" t="s">
        <v>43</v>
      </c>
      <c r="J3210" s="16" t="s">
        <v>875</v>
      </c>
      <c r="K3210" s="16" t="s">
        <v>64</v>
      </c>
      <c r="L3210" s="9"/>
      <c r="M3210" s="9">
        <v>44813</v>
      </c>
      <c r="N3210" s="9">
        <v>44813</v>
      </c>
      <c r="O3210" s="7">
        <v>44813</v>
      </c>
      <c r="P3210" s="9"/>
      <c r="Q3210" s="9"/>
      <c r="R3210" s="9" t="s">
        <v>34</v>
      </c>
      <c r="S3210" s="16" t="s">
        <v>35</v>
      </c>
      <c r="T3210" s="16" t="s">
        <v>35</v>
      </c>
      <c r="U3210" s="16"/>
      <c r="V3210" s="16"/>
      <c r="W3210" s="16" t="s">
        <v>54</v>
      </c>
      <c r="X3210" s="16" t="s">
        <v>38</v>
      </c>
      <c r="Y3210">
        <v>3</v>
      </c>
      <c r="Z3210">
        <v>5</v>
      </c>
      <c r="AA3210">
        <v>1.5</v>
      </c>
      <c r="AB3210">
        <v>6</v>
      </c>
      <c r="AC3210">
        <v>0.5</v>
      </c>
      <c r="AD3210">
        <v>3</v>
      </c>
      <c r="AE3210" t="s">
        <v>2364</v>
      </c>
    </row>
    <row r="3211" spans="1:31" x14ac:dyDescent="0.25">
      <c r="A3211" s="16" t="s">
        <v>23</v>
      </c>
      <c r="B3211" s="16" t="s">
        <v>39</v>
      </c>
      <c r="C3211" s="16" t="s">
        <v>874</v>
      </c>
      <c r="D3211" s="16" t="s">
        <v>26</v>
      </c>
      <c r="E3211" s="16" t="s">
        <v>41</v>
      </c>
      <c r="F3211" s="16" t="s">
        <v>28</v>
      </c>
      <c r="G3211" s="16" t="s">
        <v>42</v>
      </c>
      <c r="H3211" s="16" t="s">
        <v>43</v>
      </c>
      <c r="I3211" s="16" t="s">
        <v>43</v>
      </c>
      <c r="J3211" s="16" t="s">
        <v>875</v>
      </c>
      <c r="K3211" s="16" t="s">
        <v>47</v>
      </c>
      <c r="L3211" s="9"/>
      <c r="M3211" s="9">
        <v>44845</v>
      </c>
      <c r="N3211" s="9">
        <v>44845</v>
      </c>
      <c r="O3211" s="7">
        <v>44845</v>
      </c>
      <c r="P3211" s="9"/>
      <c r="Q3211" s="9"/>
      <c r="R3211" s="9" t="s">
        <v>34</v>
      </c>
      <c r="S3211" s="16" t="s">
        <v>35</v>
      </c>
      <c r="T3211" s="16" t="s">
        <v>35</v>
      </c>
      <c r="U3211" s="16"/>
      <c r="V3211" s="16"/>
      <c r="W3211" s="16" t="s">
        <v>54</v>
      </c>
      <c r="X3211" s="16" t="s">
        <v>38</v>
      </c>
      <c r="Y3211">
        <v>3</v>
      </c>
      <c r="Z3211">
        <v>5</v>
      </c>
      <c r="AA3211">
        <v>1.5</v>
      </c>
      <c r="AB3211">
        <v>6</v>
      </c>
      <c r="AC3211">
        <v>0.5</v>
      </c>
      <c r="AD3211">
        <v>3</v>
      </c>
      <c r="AE3211" t="s">
        <v>2365</v>
      </c>
    </row>
    <row r="3212" spans="1:31" x14ac:dyDescent="0.25">
      <c r="A3212" s="16" t="s">
        <v>23</v>
      </c>
      <c r="B3212" s="16" t="s">
        <v>39</v>
      </c>
      <c r="C3212" s="16" t="s">
        <v>874</v>
      </c>
      <c r="D3212" s="16" t="s">
        <v>26</v>
      </c>
      <c r="E3212" s="16" t="s">
        <v>41</v>
      </c>
      <c r="F3212" s="16" t="s">
        <v>28</v>
      </c>
      <c r="G3212" s="16" t="s">
        <v>42</v>
      </c>
      <c r="H3212" s="16" t="s">
        <v>43</v>
      </c>
      <c r="I3212" s="16" t="s">
        <v>43</v>
      </c>
      <c r="J3212" s="16" t="s">
        <v>875</v>
      </c>
      <c r="K3212" s="16" t="s">
        <v>97</v>
      </c>
      <c r="L3212" s="9"/>
      <c r="M3212" s="9">
        <v>44813</v>
      </c>
      <c r="N3212" s="9">
        <v>44813</v>
      </c>
      <c r="O3212" s="7">
        <v>44813</v>
      </c>
      <c r="P3212" s="9"/>
      <c r="Q3212" s="9"/>
      <c r="R3212" s="9" t="s">
        <v>34</v>
      </c>
      <c r="S3212" s="16" t="s">
        <v>35</v>
      </c>
      <c r="T3212" s="16" t="s">
        <v>35</v>
      </c>
      <c r="U3212" s="16"/>
      <c r="V3212" s="16"/>
      <c r="W3212" s="16" t="s">
        <v>54</v>
      </c>
      <c r="X3212" s="16" t="s">
        <v>38</v>
      </c>
      <c r="Y3212">
        <v>3</v>
      </c>
      <c r="Z3212">
        <v>5</v>
      </c>
      <c r="AA3212">
        <v>1.5</v>
      </c>
      <c r="AB3212">
        <v>6</v>
      </c>
      <c r="AC3212">
        <v>0.5</v>
      </c>
      <c r="AD3212">
        <v>3</v>
      </c>
      <c r="AE3212" t="s">
        <v>2366</v>
      </c>
    </row>
    <row r="3213" spans="1:31" x14ac:dyDescent="0.25">
      <c r="A3213" s="16" t="s">
        <v>3138</v>
      </c>
      <c r="B3213" s="16" t="s">
        <v>24</v>
      </c>
      <c r="C3213" s="16" t="s">
        <v>874</v>
      </c>
      <c r="D3213" s="16" t="s">
        <v>26</v>
      </c>
      <c r="E3213" s="16" t="s">
        <v>240</v>
      </c>
      <c r="F3213" s="16" t="s">
        <v>28</v>
      </c>
      <c r="G3213" s="16" t="s">
        <v>512</v>
      </c>
      <c r="H3213" s="16" t="s">
        <v>3688</v>
      </c>
      <c r="I3213" s="16" t="s">
        <v>43</v>
      </c>
      <c r="J3213" s="16" t="s">
        <v>875</v>
      </c>
      <c r="K3213" s="16" t="s">
        <v>513</v>
      </c>
      <c r="L3213" s="9"/>
      <c r="M3213" s="9">
        <v>44958</v>
      </c>
      <c r="N3213" s="9">
        <v>44958</v>
      </c>
      <c r="O3213" s="7">
        <v>44958</v>
      </c>
      <c r="P3213" s="9"/>
      <c r="Q3213" s="9"/>
      <c r="R3213" s="9" t="s">
        <v>34</v>
      </c>
      <c r="S3213" s="16" t="s">
        <v>35</v>
      </c>
      <c r="T3213" s="16" t="s">
        <v>35</v>
      </c>
      <c r="U3213" s="16"/>
      <c r="V3213" s="16"/>
      <c r="W3213" s="16"/>
      <c r="X3213" s="16" t="s">
        <v>38</v>
      </c>
      <c r="Y3213">
        <v>3</v>
      </c>
      <c r="Z3213">
        <v>5</v>
      </c>
      <c r="AA3213">
        <v>1.5</v>
      </c>
      <c r="AB3213">
        <v>2</v>
      </c>
      <c r="AC3213">
        <v>0.16666666666666666</v>
      </c>
      <c r="AD3213">
        <v>2</v>
      </c>
      <c r="AE3213" t="s">
        <v>4371</v>
      </c>
    </row>
    <row r="3214" spans="1:31" x14ac:dyDescent="0.25">
      <c r="A3214" s="16" t="s">
        <v>3138</v>
      </c>
      <c r="B3214" s="16" t="s">
        <v>24</v>
      </c>
      <c r="C3214" s="16" t="s">
        <v>874</v>
      </c>
      <c r="D3214" s="16" t="s">
        <v>26</v>
      </c>
      <c r="E3214" s="16" t="s">
        <v>27</v>
      </c>
      <c r="F3214" s="16" t="s">
        <v>28</v>
      </c>
      <c r="G3214" s="16" t="s">
        <v>46</v>
      </c>
      <c r="H3214" s="16" t="s">
        <v>43</v>
      </c>
      <c r="I3214" s="16" t="s">
        <v>43</v>
      </c>
      <c r="J3214" s="16" t="s">
        <v>875</v>
      </c>
      <c r="K3214" s="16" t="s">
        <v>205</v>
      </c>
      <c r="L3214" s="9"/>
      <c r="M3214" s="9">
        <v>44967</v>
      </c>
      <c r="N3214" s="9">
        <v>44967</v>
      </c>
      <c r="O3214" s="7">
        <v>44967</v>
      </c>
      <c r="P3214" s="9"/>
      <c r="Q3214" s="9"/>
      <c r="R3214" s="9" t="s">
        <v>34</v>
      </c>
      <c r="S3214" s="16" t="s">
        <v>35</v>
      </c>
      <c r="T3214" s="16" t="s">
        <v>35</v>
      </c>
      <c r="U3214" s="16"/>
      <c r="V3214" s="16"/>
      <c r="W3214" s="16"/>
      <c r="X3214" s="16" t="s">
        <v>38</v>
      </c>
      <c r="Y3214">
        <v>3</v>
      </c>
      <c r="Z3214">
        <v>5</v>
      </c>
      <c r="AA3214">
        <v>1.5</v>
      </c>
      <c r="AB3214">
        <v>2</v>
      </c>
      <c r="AC3214">
        <v>0.16666666666666666</v>
      </c>
      <c r="AD3214">
        <v>2</v>
      </c>
      <c r="AE3214" t="s">
        <v>4372</v>
      </c>
    </row>
    <row r="3215" spans="1:31" x14ac:dyDescent="0.25">
      <c r="A3215" s="16" t="s">
        <v>3138</v>
      </c>
      <c r="B3215" s="16" t="s">
        <v>24</v>
      </c>
      <c r="C3215" s="16" t="s">
        <v>874</v>
      </c>
      <c r="D3215" s="16" t="s">
        <v>26</v>
      </c>
      <c r="E3215" s="16" t="s">
        <v>27</v>
      </c>
      <c r="F3215" s="16" t="s">
        <v>28</v>
      </c>
      <c r="G3215" s="16" t="s">
        <v>46</v>
      </c>
      <c r="H3215" s="16" t="s">
        <v>43</v>
      </c>
      <c r="I3215" s="16" t="s">
        <v>43</v>
      </c>
      <c r="J3215" s="16" t="s">
        <v>875</v>
      </c>
      <c r="K3215" s="16" t="s">
        <v>197</v>
      </c>
      <c r="L3215" s="9"/>
      <c r="M3215" s="9">
        <v>44967</v>
      </c>
      <c r="N3215" s="9">
        <v>44967</v>
      </c>
      <c r="O3215" s="7">
        <v>44967</v>
      </c>
      <c r="P3215" s="9"/>
      <c r="Q3215" s="9"/>
      <c r="R3215" s="9" t="s">
        <v>34</v>
      </c>
      <c r="S3215" s="16" t="s">
        <v>35</v>
      </c>
      <c r="T3215" s="16" t="s">
        <v>35</v>
      </c>
      <c r="U3215" s="16"/>
      <c r="V3215" s="16"/>
      <c r="W3215" s="16"/>
      <c r="X3215" s="16" t="s">
        <v>38</v>
      </c>
      <c r="Y3215">
        <v>3</v>
      </c>
      <c r="Z3215">
        <v>5</v>
      </c>
      <c r="AA3215">
        <v>1.5</v>
      </c>
      <c r="AB3215">
        <v>2</v>
      </c>
      <c r="AC3215">
        <v>0.16666666666666666</v>
      </c>
      <c r="AD3215">
        <v>2</v>
      </c>
      <c r="AE3215" t="s">
        <v>2367</v>
      </c>
    </row>
    <row r="3216" spans="1:31" x14ac:dyDescent="0.25">
      <c r="A3216" s="16" t="s">
        <v>3138</v>
      </c>
      <c r="B3216" s="16" t="s">
        <v>24</v>
      </c>
      <c r="C3216" s="16" t="s">
        <v>874</v>
      </c>
      <c r="D3216" s="16" t="s">
        <v>26</v>
      </c>
      <c r="E3216" s="16" t="s">
        <v>27</v>
      </c>
      <c r="F3216" s="16" t="s">
        <v>28</v>
      </c>
      <c r="G3216" s="16" t="s">
        <v>46</v>
      </c>
      <c r="H3216" s="16" t="s">
        <v>43</v>
      </c>
      <c r="I3216" s="16" t="s">
        <v>43</v>
      </c>
      <c r="J3216" s="16" t="s">
        <v>875</v>
      </c>
      <c r="K3216" s="16" t="s">
        <v>47</v>
      </c>
      <c r="L3216" s="9"/>
      <c r="M3216" s="9">
        <v>44967</v>
      </c>
      <c r="N3216" s="9">
        <v>44967</v>
      </c>
      <c r="O3216" s="7">
        <v>44967</v>
      </c>
      <c r="P3216" s="9"/>
      <c r="Q3216" s="9"/>
      <c r="R3216" s="9" t="s">
        <v>34</v>
      </c>
      <c r="S3216" s="16" t="s">
        <v>35</v>
      </c>
      <c r="T3216" s="16" t="s">
        <v>35</v>
      </c>
      <c r="U3216" s="16"/>
      <c r="V3216" s="16"/>
      <c r="W3216" s="16"/>
      <c r="X3216" s="16" t="s">
        <v>38</v>
      </c>
      <c r="Y3216">
        <v>3</v>
      </c>
      <c r="Z3216">
        <v>5</v>
      </c>
      <c r="AA3216">
        <v>1.5</v>
      </c>
      <c r="AB3216">
        <v>2</v>
      </c>
      <c r="AC3216">
        <v>0.16666666666666666</v>
      </c>
      <c r="AD3216">
        <v>2</v>
      </c>
      <c r="AE3216" t="s">
        <v>2368</v>
      </c>
    </row>
    <row r="3217" spans="1:31" x14ac:dyDescent="0.25">
      <c r="A3217" s="16" t="s">
        <v>3138</v>
      </c>
      <c r="B3217" s="16" t="s">
        <v>24</v>
      </c>
      <c r="C3217" s="16" t="s">
        <v>874</v>
      </c>
      <c r="D3217" s="16" t="s">
        <v>26</v>
      </c>
      <c r="E3217" s="16" t="s">
        <v>27</v>
      </c>
      <c r="F3217" s="16" t="s">
        <v>28</v>
      </c>
      <c r="G3217" s="16" t="s">
        <v>46</v>
      </c>
      <c r="H3217" s="16" t="s">
        <v>43</v>
      </c>
      <c r="I3217" s="16" t="s">
        <v>43</v>
      </c>
      <c r="J3217" s="16" t="s">
        <v>875</v>
      </c>
      <c r="K3217" s="16" t="s">
        <v>97</v>
      </c>
      <c r="L3217" s="9"/>
      <c r="M3217" s="9">
        <v>44967</v>
      </c>
      <c r="N3217" s="9">
        <v>44967</v>
      </c>
      <c r="O3217" s="7">
        <v>44967</v>
      </c>
      <c r="P3217" s="9"/>
      <c r="Q3217" s="9"/>
      <c r="R3217" s="9" t="s">
        <v>34</v>
      </c>
      <c r="S3217" s="16" t="s">
        <v>35</v>
      </c>
      <c r="T3217" s="16" t="s">
        <v>35</v>
      </c>
      <c r="U3217" s="16"/>
      <c r="V3217" s="16"/>
      <c r="W3217" s="16"/>
      <c r="X3217" s="16" t="s">
        <v>38</v>
      </c>
      <c r="Y3217">
        <v>3</v>
      </c>
      <c r="Z3217">
        <v>5</v>
      </c>
      <c r="AA3217">
        <v>1.5</v>
      </c>
      <c r="AB3217">
        <v>2</v>
      </c>
      <c r="AC3217">
        <v>0.16666666666666666</v>
      </c>
      <c r="AD3217">
        <v>2</v>
      </c>
      <c r="AE3217" t="s">
        <v>2369</v>
      </c>
    </row>
    <row r="3218" spans="1:31" x14ac:dyDescent="0.25">
      <c r="A3218" s="16" t="s">
        <v>3138</v>
      </c>
      <c r="B3218" s="16" t="s">
        <v>24</v>
      </c>
      <c r="C3218" s="16" t="s">
        <v>874</v>
      </c>
      <c r="D3218" s="16" t="s">
        <v>26</v>
      </c>
      <c r="E3218" s="16" t="s">
        <v>41</v>
      </c>
      <c r="F3218" s="16" t="s">
        <v>349</v>
      </c>
      <c r="G3218" s="16" t="s">
        <v>350</v>
      </c>
      <c r="H3218" s="16" t="s">
        <v>43</v>
      </c>
      <c r="I3218" s="16" t="s">
        <v>43</v>
      </c>
      <c r="J3218" s="16" t="s">
        <v>875</v>
      </c>
      <c r="K3218" s="16" t="s">
        <v>53</v>
      </c>
      <c r="L3218" s="9">
        <v>45210</v>
      </c>
      <c r="M3218" s="9">
        <v>44845</v>
      </c>
      <c r="N3218" s="9">
        <v>45208</v>
      </c>
      <c r="O3218" s="7">
        <v>45208</v>
      </c>
      <c r="P3218" s="9">
        <v>45208</v>
      </c>
      <c r="Q3218" s="9"/>
      <c r="R3218" s="9" t="s">
        <v>34</v>
      </c>
      <c r="S3218" s="16" t="s">
        <v>35</v>
      </c>
      <c r="T3218" s="16" t="s">
        <v>35</v>
      </c>
      <c r="U3218" s="16"/>
      <c r="V3218" s="16"/>
      <c r="W3218" s="16"/>
      <c r="X3218" s="16" t="s">
        <v>38</v>
      </c>
      <c r="Y3218">
        <v>3</v>
      </c>
      <c r="Z3218">
        <v>5</v>
      </c>
      <c r="AA3218">
        <v>1.5</v>
      </c>
      <c r="AB3218">
        <v>6</v>
      </c>
      <c r="AC3218">
        <v>0.5</v>
      </c>
      <c r="AD3218">
        <v>3</v>
      </c>
      <c r="AE3218" t="s">
        <v>2866</v>
      </c>
    </row>
    <row r="3219" spans="1:31" x14ac:dyDescent="0.25">
      <c r="A3219" s="16" t="s">
        <v>3138</v>
      </c>
      <c r="B3219" s="16" t="s">
        <v>24</v>
      </c>
      <c r="C3219" s="16" t="s">
        <v>874</v>
      </c>
      <c r="D3219" s="16" t="s">
        <v>26</v>
      </c>
      <c r="E3219" s="16" t="s">
        <v>41</v>
      </c>
      <c r="F3219" s="16" t="s">
        <v>349</v>
      </c>
      <c r="G3219" s="16" t="s">
        <v>350</v>
      </c>
      <c r="H3219" s="16" t="s">
        <v>43</v>
      </c>
      <c r="I3219" s="16" t="s">
        <v>43</v>
      </c>
      <c r="J3219" s="16" t="s">
        <v>875</v>
      </c>
      <c r="K3219" s="16" t="s">
        <v>64</v>
      </c>
      <c r="L3219" s="9">
        <v>45178</v>
      </c>
      <c r="M3219" s="9">
        <v>44813</v>
      </c>
      <c r="N3219" s="9">
        <v>45181</v>
      </c>
      <c r="O3219" s="7">
        <v>45181</v>
      </c>
      <c r="P3219" s="9">
        <v>45181</v>
      </c>
      <c r="Q3219" s="9"/>
      <c r="R3219" s="9" t="s">
        <v>34</v>
      </c>
      <c r="S3219" s="16" t="s">
        <v>35</v>
      </c>
      <c r="T3219" s="16" t="s">
        <v>35</v>
      </c>
      <c r="U3219" s="16"/>
      <c r="V3219" s="16"/>
      <c r="W3219" s="16"/>
      <c r="X3219" s="16" t="s">
        <v>38</v>
      </c>
      <c r="Y3219">
        <v>3</v>
      </c>
      <c r="Z3219">
        <v>5</v>
      </c>
      <c r="AA3219">
        <v>1.5</v>
      </c>
      <c r="AB3219">
        <v>6</v>
      </c>
      <c r="AC3219">
        <v>0.5</v>
      </c>
      <c r="AD3219">
        <v>3</v>
      </c>
      <c r="AE3219" t="s">
        <v>2867</v>
      </c>
    </row>
    <row r="3220" spans="1:31" x14ac:dyDescent="0.25">
      <c r="A3220" s="16" t="s">
        <v>3138</v>
      </c>
      <c r="B3220" s="16" t="s">
        <v>24</v>
      </c>
      <c r="C3220" s="16" t="s">
        <v>874</v>
      </c>
      <c r="D3220" s="16" t="s">
        <v>26</v>
      </c>
      <c r="E3220" s="16" t="s">
        <v>41</v>
      </c>
      <c r="F3220" s="16" t="s">
        <v>349</v>
      </c>
      <c r="G3220" s="16" t="s">
        <v>350</v>
      </c>
      <c r="H3220" s="16" t="s">
        <v>43</v>
      </c>
      <c r="I3220" s="16" t="s">
        <v>43</v>
      </c>
      <c r="J3220" s="16" t="s">
        <v>875</v>
      </c>
      <c r="K3220" s="16" t="s">
        <v>47</v>
      </c>
      <c r="L3220" s="9">
        <v>45210</v>
      </c>
      <c r="M3220" s="9">
        <v>44845</v>
      </c>
      <c r="N3220" s="9">
        <v>45208</v>
      </c>
      <c r="O3220" s="7">
        <v>45208</v>
      </c>
      <c r="P3220" s="9">
        <v>45208</v>
      </c>
      <c r="Q3220" s="9"/>
      <c r="R3220" s="9" t="s">
        <v>34</v>
      </c>
      <c r="S3220" s="16" t="s">
        <v>35</v>
      </c>
      <c r="T3220" s="16" t="s">
        <v>35</v>
      </c>
      <c r="U3220" s="16"/>
      <c r="V3220" s="16"/>
      <c r="W3220" s="16"/>
      <c r="X3220" s="16" t="s">
        <v>38</v>
      </c>
      <c r="Y3220">
        <v>3</v>
      </c>
      <c r="Z3220">
        <v>5</v>
      </c>
      <c r="AA3220">
        <v>1.5</v>
      </c>
      <c r="AB3220">
        <v>6</v>
      </c>
      <c r="AC3220">
        <v>0.5</v>
      </c>
      <c r="AD3220">
        <v>3</v>
      </c>
      <c r="AE3220" t="s">
        <v>2868</v>
      </c>
    </row>
    <row r="3221" spans="1:31" x14ac:dyDescent="0.25">
      <c r="A3221" s="16" t="s">
        <v>3138</v>
      </c>
      <c r="B3221" s="16" t="s">
        <v>24</v>
      </c>
      <c r="C3221" s="16" t="s">
        <v>874</v>
      </c>
      <c r="D3221" s="16" t="s">
        <v>26</v>
      </c>
      <c r="E3221" s="16" t="s">
        <v>41</v>
      </c>
      <c r="F3221" s="16" t="s">
        <v>349</v>
      </c>
      <c r="G3221" s="16" t="s">
        <v>350</v>
      </c>
      <c r="H3221" s="16" t="s">
        <v>43</v>
      </c>
      <c r="I3221" s="16" t="s">
        <v>43</v>
      </c>
      <c r="J3221" s="16" t="s">
        <v>875</v>
      </c>
      <c r="K3221" s="16" t="s">
        <v>97</v>
      </c>
      <c r="L3221" s="9">
        <v>45178</v>
      </c>
      <c r="M3221" s="9">
        <v>44813</v>
      </c>
      <c r="N3221" s="9">
        <v>45181</v>
      </c>
      <c r="O3221" s="7">
        <v>45181</v>
      </c>
      <c r="P3221" s="9">
        <v>45181</v>
      </c>
      <c r="Q3221" s="9"/>
      <c r="R3221" s="9" t="s">
        <v>34</v>
      </c>
      <c r="S3221" s="16" t="s">
        <v>35</v>
      </c>
      <c r="T3221" s="16" t="s">
        <v>35</v>
      </c>
      <c r="U3221" s="16"/>
      <c r="V3221" s="16"/>
      <c r="W3221" s="16"/>
      <c r="X3221" s="16" t="s">
        <v>38</v>
      </c>
      <c r="Y3221">
        <v>3</v>
      </c>
      <c r="Z3221">
        <v>5</v>
      </c>
      <c r="AA3221">
        <v>1.5</v>
      </c>
      <c r="AB3221">
        <v>6</v>
      </c>
      <c r="AC3221">
        <v>0.5</v>
      </c>
      <c r="AD3221">
        <v>3</v>
      </c>
      <c r="AE3221" t="s">
        <v>2869</v>
      </c>
    </row>
    <row r="3222" spans="1:31" x14ac:dyDescent="0.25">
      <c r="A3222" s="16" t="s">
        <v>23</v>
      </c>
      <c r="B3222" s="16" t="s">
        <v>39</v>
      </c>
      <c r="C3222" s="16" t="s">
        <v>389</v>
      </c>
      <c r="D3222" s="16" t="s">
        <v>62</v>
      </c>
      <c r="E3222" s="16" t="s">
        <v>41</v>
      </c>
      <c r="F3222" s="16" t="s">
        <v>28</v>
      </c>
      <c r="G3222" s="16" t="s">
        <v>105</v>
      </c>
      <c r="H3222" s="16" t="s">
        <v>106</v>
      </c>
      <c r="I3222" s="16" t="s">
        <v>106</v>
      </c>
      <c r="J3222" s="16" t="s">
        <v>123</v>
      </c>
      <c r="K3222" s="16" t="s">
        <v>87</v>
      </c>
      <c r="L3222" s="9"/>
      <c r="M3222" s="9"/>
      <c r="N3222" s="9">
        <v>45176</v>
      </c>
      <c r="O3222" s="7">
        <v>45176</v>
      </c>
      <c r="P3222" s="9">
        <v>45176</v>
      </c>
      <c r="Q3222" s="9">
        <v>44805</v>
      </c>
      <c r="R3222" s="9" t="s">
        <v>34</v>
      </c>
      <c r="S3222" s="16" t="s">
        <v>73</v>
      </c>
      <c r="T3222" s="16" t="s">
        <v>73</v>
      </c>
      <c r="U3222" s="16"/>
      <c r="V3222" s="16"/>
      <c r="W3222" s="16" t="s">
        <v>74</v>
      </c>
      <c r="X3222" s="16" t="s">
        <v>55</v>
      </c>
      <c r="Y3222">
        <v>6</v>
      </c>
      <c r="Z3222">
        <v>10</v>
      </c>
      <c r="AA3222">
        <v>6</v>
      </c>
      <c r="AB3222">
        <v>6</v>
      </c>
      <c r="AC3222">
        <v>0.5</v>
      </c>
      <c r="AD3222">
        <v>9</v>
      </c>
      <c r="AE3222" t="s">
        <v>1649</v>
      </c>
    </row>
    <row r="3223" spans="1:31" x14ac:dyDescent="0.25">
      <c r="A3223" s="16" t="s">
        <v>3138</v>
      </c>
      <c r="B3223" s="16" t="s">
        <v>24</v>
      </c>
      <c r="C3223" s="16" t="s">
        <v>876</v>
      </c>
      <c r="D3223" s="16" t="s">
        <v>26</v>
      </c>
      <c r="E3223" s="16" t="s">
        <v>41</v>
      </c>
      <c r="F3223" s="16" t="s">
        <v>28</v>
      </c>
      <c r="G3223" s="16" t="s">
        <v>51</v>
      </c>
      <c r="H3223" s="16" t="s">
        <v>31</v>
      </c>
      <c r="I3223" s="16" t="s">
        <v>31</v>
      </c>
      <c r="J3223" s="16" t="s">
        <v>348</v>
      </c>
      <c r="K3223" s="16" t="s">
        <v>64</v>
      </c>
      <c r="L3223" s="9"/>
      <c r="M3223" s="9">
        <v>44979</v>
      </c>
      <c r="N3223" s="9">
        <v>44979</v>
      </c>
      <c r="O3223" s="7">
        <v>44979</v>
      </c>
      <c r="P3223" s="9">
        <v>44979</v>
      </c>
      <c r="Q3223" s="9">
        <v>44614</v>
      </c>
      <c r="R3223" s="9" t="s">
        <v>34</v>
      </c>
      <c r="S3223" s="16" t="s">
        <v>35</v>
      </c>
      <c r="T3223" s="16" t="s">
        <v>35</v>
      </c>
      <c r="U3223" s="16"/>
      <c r="V3223" s="16"/>
      <c r="W3223" s="16"/>
      <c r="X3223" s="16" t="s">
        <v>55</v>
      </c>
      <c r="Y3223">
        <v>7</v>
      </c>
      <c r="Z3223">
        <v>5</v>
      </c>
      <c r="AA3223">
        <v>3.5</v>
      </c>
      <c r="AB3223">
        <v>6</v>
      </c>
      <c r="AC3223">
        <v>0.5</v>
      </c>
      <c r="AD3223">
        <v>6</v>
      </c>
      <c r="AE3223" t="s">
        <v>1917</v>
      </c>
    </row>
    <row r="3224" spans="1:31" x14ac:dyDescent="0.25">
      <c r="A3224" s="16" t="s">
        <v>3138</v>
      </c>
      <c r="B3224" s="16" t="s">
        <v>24</v>
      </c>
      <c r="C3224" s="16" t="s">
        <v>876</v>
      </c>
      <c r="D3224" s="16" t="s">
        <v>26</v>
      </c>
      <c r="E3224" s="16" t="s">
        <v>41</v>
      </c>
      <c r="F3224" s="16" t="s">
        <v>28</v>
      </c>
      <c r="G3224" s="16" t="s">
        <v>51</v>
      </c>
      <c r="H3224" s="16" t="s">
        <v>31</v>
      </c>
      <c r="I3224" s="16" t="s">
        <v>31</v>
      </c>
      <c r="J3224" s="16" t="s">
        <v>348</v>
      </c>
      <c r="K3224" s="16" t="s">
        <v>112</v>
      </c>
      <c r="L3224" s="9"/>
      <c r="M3224" s="9">
        <v>45058</v>
      </c>
      <c r="N3224" s="9">
        <v>45063</v>
      </c>
      <c r="O3224" s="7">
        <v>45063</v>
      </c>
      <c r="P3224" s="9">
        <v>45063</v>
      </c>
      <c r="Q3224" s="9"/>
      <c r="R3224" s="9" t="s">
        <v>34</v>
      </c>
      <c r="S3224" s="16" t="s">
        <v>35</v>
      </c>
      <c r="T3224" s="16" t="s">
        <v>35</v>
      </c>
      <c r="U3224" s="16"/>
      <c r="V3224" s="16"/>
      <c r="W3224" s="16"/>
      <c r="X3224" s="16" t="s">
        <v>55</v>
      </c>
      <c r="Y3224">
        <v>7</v>
      </c>
      <c r="Z3224">
        <v>5</v>
      </c>
      <c r="AA3224">
        <v>3.5</v>
      </c>
      <c r="AB3224">
        <v>6</v>
      </c>
      <c r="AC3224">
        <v>0.5</v>
      </c>
      <c r="AD3224">
        <v>6</v>
      </c>
      <c r="AE3224" t="s">
        <v>1586</v>
      </c>
    </row>
    <row r="3225" spans="1:31" x14ac:dyDescent="0.25">
      <c r="A3225" s="16" t="s">
        <v>3138</v>
      </c>
      <c r="B3225" s="16" t="s">
        <v>24</v>
      </c>
      <c r="C3225" s="16" t="s">
        <v>876</v>
      </c>
      <c r="D3225" s="16" t="s">
        <v>26</v>
      </c>
      <c r="E3225" s="16" t="s">
        <v>41</v>
      </c>
      <c r="F3225" s="16" t="s">
        <v>28</v>
      </c>
      <c r="G3225" s="16" t="s">
        <v>51</v>
      </c>
      <c r="H3225" s="16" t="s">
        <v>31</v>
      </c>
      <c r="I3225" s="16" t="s">
        <v>31</v>
      </c>
      <c r="J3225" s="16" t="s">
        <v>348</v>
      </c>
      <c r="K3225" s="16" t="s">
        <v>57</v>
      </c>
      <c r="L3225" s="9"/>
      <c r="M3225" s="9">
        <v>45176</v>
      </c>
      <c r="N3225" s="9">
        <v>45063</v>
      </c>
      <c r="O3225" s="7">
        <v>45063</v>
      </c>
      <c r="P3225" s="9">
        <v>45063</v>
      </c>
      <c r="Q3225" s="9">
        <v>44811</v>
      </c>
      <c r="R3225" s="9" t="s">
        <v>34</v>
      </c>
      <c r="S3225" s="16" t="s">
        <v>35</v>
      </c>
      <c r="T3225" s="16" t="s">
        <v>35</v>
      </c>
      <c r="U3225" s="16"/>
      <c r="V3225" s="16"/>
      <c r="W3225" s="16"/>
      <c r="X3225" s="16" t="s">
        <v>55</v>
      </c>
      <c r="Y3225">
        <v>7</v>
      </c>
      <c r="Z3225">
        <v>5</v>
      </c>
      <c r="AA3225">
        <v>3.5</v>
      </c>
      <c r="AB3225">
        <v>6</v>
      </c>
      <c r="AC3225">
        <v>0.5</v>
      </c>
      <c r="AD3225">
        <v>6</v>
      </c>
      <c r="AE3225" t="s">
        <v>1921</v>
      </c>
    </row>
    <row r="3226" spans="1:31" x14ac:dyDescent="0.25">
      <c r="A3226" s="16" t="s">
        <v>3138</v>
      </c>
      <c r="B3226" s="16" t="s">
        <v>24</v>
      </c>
      <c r="C3226" s="16" t="s">
        <v>876</v>
      </c>
      <c r="D3226" s="16" t="s">
        <v>26</v>
      </c>
      <c r="E3226" s="16" t="s">
        <v>41</v>
      </c>
      <c r="F3226" s="16" t="s">
        <v>28</v>
      </c>
      <c r="G3226" s="16" t="s">
        <v>51</v>
      </c>
      <c r="H3226" s="16" t="s">
        <v>31</v>
      </c>
      <c r="I3226" s="16" t="s">
        <v>31</v>
      </c>
      <c r="J3226" s="16" t="s">
        <v>877</v>
      </c>
      <c r="K3226" s="16" t="s">
        <v>53</v>
      </c>
      <c r="L3226" s="9"/>
      <c r="M3226" s="9">
        <v>44979</v>
      </c>
      <c r="N3226" s="9">
        <v>45063</v>
      </c>
      <c r="O3226" s="7">
        <v>45063</v>
      </c>
      <c r="P3226" s="9">
        <v>45063</v>
      </c>
      <c r="Q3226" s="9"/>
      <c r="R3226" s="9" t="s">
        <v>34</v>
      </c>
      <c r="S3226" s="16" t="s">
        <v>35</v>
      </c>
      <c r="T3226" s="16" t="s">
        <v>35</v>
      </c>
      <c r="U3226" s="16"/>
      <c r="V3226" s="16"/>
      <c r="W3226" s="16"/>
      <c r="X3226" s="16" t="s">
        <v>55</v>
      </c>
      <c r="Y3226">
        <v>7</v>
      </c>
      <c r="Z3226">
        <v>5</v>
      </c>
      <c r="AA3226">
        <v>3.5</v>
      </c>
      <c r="AB3226">
        <v>6</v>
      </c>
      <c r="AC3226">
        <v>0.5</v>
      </c>
      <c r="AD3226">
        <v>6</v>
      </c>
      <c r="AE3226" t="s">
        <v>2371</v>
      </c>
    </row>
    <row r="3227" spans="1:31" x14ac:dyDescent="0.25">
      <c r="A3227" s="16" t="s">
        <v>3138</v>
      </c>
      <c r="B3227" s="16" t="s">
        <v>24</v>
      </c>
      <c r="C3227" s="16" t="s">
        <v>876</v>
      </c>
      <c r="D3227" s="16" t="s">
        <v>26</v>
      </c>
      <c r="E3227" s="16" t="s">
        <v>41</v>
      </c>
      <c r="F3227" s="16" t="s">
        <v>28</v>
      </c>
      <c r="G3227" s="16" t="s">
        <v>51</v>
      </c>
      <c r="H3227" s="16" t="s">
        <v>31</v>
      </c>
      <c r="I3227" s="16" t="s">
        <v>31</v>
      </c>
      <c r="J3227" s="16" t="s">
        <v>877</v>
      </c>
      <c r="K3227" s="16" t="s">
        <v>219</v>
      </c>
      <c r="L3227" s="9"/>
      <c r="M3227" s="9">
        <v>45176</v>
      </c>
      <c r="N3227" s="9">
        <v>45063</v>
      </c>
      <c r="O3227" s="7">
        <v>45063</v>
      </c>
      <c r="P3227" s="9">
        <v>45063</v>
      </c>
      <c r="Q3227" s="9"/>
      <c r="R3227" s="9" t="s">
        <v>34</v>
      </c>
      <c r="S3227" s="16" t="s">
        <v>35</v>
      </c>
      <c r="T3227" s="16" t="s">
        <v>35</v>
      </c>
      <c r="U3227" s="16"/>
      <c r="V3227" s="16"/>
      <c r="W3227" s="16"/>
      <c r="X3227" s="16" t="s">
        <v>55</v>
      </c>
      <c r="Y3227">
        <v>7</v>
      </c>
      <c r="Z3227">
        <v>5</v>
      </c>
      <c r="AA3227">
        <v>3.5</v>
      </c>
      <c r="AB3227">
        <v>6</v>
      </c>
      <c r="AC3227">
        <v>0.5</v>
      </c>
      <c r="AD3227">
        <v>6</v>
      </c>
      <c r="AE3227" t="s">
        <v>2372</v>
      </c>
    </row>
    <row r="3228" spans="1:31" x14ac:dyDescent="0.25">
      <c r="A3228" s="16" t="s">
        <v>3138</v>
      </c>
      <c r="B3228" s="16" t="s">
        <v>24</v>
      </c>
      <c r="C3228" s="16" t="s">
        <v>876</v>
      </c>
      <c r="D3228" s="16" t="s">
        <v>26</v>
      </c>
      <c r="E3228" s="16" t="s">
        <v>41</v>
      </c>
      <c r="F3228" s="16" t="s">
        <v>28</v>
      </c>
      <c r="G3228" s="16" t="s">
        <v>51</v>
      </c>
      <c r="H3228" s="16" t="s">
        <v>31</v>
      </c>
      <c r="I3228" s="16" t="s">
        <v>31</v>
      </c>
      <c r="J3228" s="16" t="s">
        <v>877</v>
      </c>
      <c r="K3228" s="16" t="s">
        <v>878</v>
      </c>
      <c r="L3228" s="9"/>
      <c r="M3228" s="9">
        <v>45058</v>
      </c>
      <c r="N3228" s="9">
        <v>45063</v>
      </c>
      <c r="O3228" s="7">
        <v>45063</v>
      </c>
      <c r="P3228" s="9">
        <v>45063</v>
      </c>
      <c r="Q3228" s="9"/>
      <c r="R3228" s="9" t="s">
        <v>34</v>
      </c>
      <c r="S3228" s="16" t="s">
        <v>35</v>
      </c>
      <c r="T3228" s="16" t="s">
        <v>35</v>
      </c>
      <c r="U3228" s="16"/>
      <c r="V3228" s="16"/>
      <c r="W3228" s="16"/>
      <c r="X3228" s="16" t="s">
        <v>55</v>
      </c>
      <c r="Y3228">
        <v>7</v>
      </c>
      <c r="Z3228">
        <v>5</v>
      </c>
      <c r="AA3228">
        <v>3.5</v>
      </c>
      <c r="AB3228">
        <v>6</v>
      </c>
      <c r="AC3228">
        <v>0.5</v>
      </c>
      <c r="AD3228">
        <v>6</v>
      </c>
      <c r="AE3228" t="s">
        <v>2373</v>
      </c>
    </row>
    <row r="3229" spans="1:31" x14ac:dyDescent="0.25">
      <c r="A3229" s="16" t="s">
        <v>3138</v>
      </c>
      <c r="B3229" s="16" t="s">
        <v>24</v>
      </c>
      <c r="C3229" s="16" t="s">
        <v>876</v>
      </c>
      <c r="D3229" s="16" t="s">
        <v>26</v>
      </c>
      <c r="E3229" s="16" t="s">
        <v>41</v>
      </c>
      <c r="F3229" s="16" t="s">
        <v>28</v>
      </c>
      <c r="G3229" s="16" t="s">
        <v>51</v>
      </c>
      <c r="H3229" s="16" t="s">
        <v>31</v>
      </c>
      <c r="I3229" s="16" t="s">
        <v>31</v>
      </c>
      <c r="J3229" s="16" t="s">
        <v>877</v>
      </c>
      <c r="K3229" s="16" t="s">
        <v>64</v>
      </c>
      <c r="L3229" s="9"/>
      <c r="M3229" s="9">
        <v>44979</v>
      </c>
      <c r="N3229" s="9">
        <v>44979</v>
      </c>
      <c r="O3229" s="7">
        <v>44979</v>
      </c>
      <c r="P3229" s="9"/>
      <c r="Q3229" s="9"/>
      <c r="R3229" s="9" t="s">
        <v>93</v>
      </c>
      <c r="S3229" s="16" t="s">
        <v>35</v>
      </c>
      <c r="T3229" s="16" t="s">
        <v>35</v>
      </c>
      <c r="U3229" s="16"/>
      <c r="V3229" s="16"/>
      <c r="W3229" s="16"/>
      <c r="X3229" s="16" t="s">
        <v>55</v>
      </c>
      <c r="Y3229">
        <v>7</v>
      </c>
      <c r="Z3229">
        <v>5</v>
      </c>
      <c r="AA3229">
        <v>3.5</v>
      </c>
      <c r="AB3229">
        <v>6</v>
      </c>
      <c r="AC3229">
        <v>0.5</v>
      </c>
      <c r="AD3229">
        <v>6</v>
      </c>
      <c r="AE3229" t="s">
        <v>2374</v>
      </c>
    </row>
    <row r="3230" spans="1:31" x14ac:dyDescent="0.25">
      <c r="A3230" s="16" t="s">
        <v>3138</v>
      </c>
      <c r="B3230" s="16" t="s">
        <v>24</v>
      </c>
      <c r="C3230" s="16" t="s">
        <v>876</v>
      </c>
      <c r="D3230" s="16" t="s">
        <v>26</v>
      </c>
      <c r="E3230" s="16" t="s">
        <v>41</v>
      </c>
      <c r="F3230" s="16" t="s">
        <v>28</v>
      </c>
      <c r="G3230" s="16" t="s">
        <v>51</v>
      </c>
      <c r="H3230" s="16" t="s">
        <v>31</v>
      </c>
      <c r="I3230" s="16" t="s">
        <v>31</v>
      </c>
      <c r="J3230" s="16" t="s">
        <v>877</v>
      </c>
      <c r="K3230" s="16" t="s">
        <v>47</v>
      </c>
      <c r="L3230" s="9"/>
      <c r="M3230" s="9">
        <v>44979</v>
      </c>
      <c r="N3230" s="9">
        <v>44979</v>
      </c>
      <c r="O3230" s="7">
        <v>44979</v>
      </c>
      <c r="P3230" s="9">
        <v>44979</v>
      </c>
      <c r="Q3230" s="9"/>
      <c r="R3230" s="9" t="s">
        <v>34</v>
      </c>
      <c r="S3230" s="16" t="s">
        <v>35</v>
      </c>
      <c r="T3230" s="16" t="s">
        <v>35</v>
      </c>
      <c r="U3230" s="16"/>
      <c r="V3230" s="16"/>
      <c r="W3230" s="16"/>
      <c r="X3230" s="16" t="s">
        <v>55</v>
      </c>
      <c r="Y3230">
        <v>7</v>
      </c>
      <c r="Z3230">
        <v>5</v>
      </c>
      <c r="AA3230">
        <v>3.5</v>
      </c>
      <c r="AB3230">
        <v>6</v>
      </c>
      <c r="AC3230">
        <v>0.5</v>
      </c>
      <c r="AD3230">
        <v>6</v>
      </c>
      <c r="AE3230" t="s">
        <v>2375</v>
      </c>
    </row>
    <row r="3231" spans="1:31" x14ac:dyDescent="0.25">
      <c r="A3231" s="16" t="s">
        <v>3138</v>
      </c>
      <c r="B3231" s="16" t="s">
        <v>24</v>
      </c>
      <c r="C3231" s="16" t="s">
        <v>876</v>
      </c>
      <c r="D3231" s="16" t="s">
        <v>26</v>
      </c>
      <c r="E3231" s="16" t="s">
        <v>41</v>
      </c>
      <c r="F3231" s="16" t="s">
        <v>28</v>
      </c>
      <c r="G3231" s="16" t="s">
        <v>51</v>
      </c>
      <c r="H3231" s="16" t="s">
        <v>31</v>
      </c>
      <c r="I3231" s="16" t="s">
        <v>31</v>
      </c>
      <c r="J3231" s="16" t="s">
        <v>877</v>
      </c>
      <c r="K3231" s="16" t="s">
        <v>879</v>
      </c>
      <c r="L3231" s="9"/>
      <c r="M3231" s="9">
        <v>45058</v>
      </c>
      <c r="N3231" s="9">
        <v>45063</v>
      </c>
      <c r="O3231" s="7">
        <v>45063</v>
      </c>
      <c r="P3231" s="9">
        <v>45063</v>
      </c>
      <c r="Q3231" s="9"/>
      <c r="R3231" s="9" t="s">
        <v>34</v>
      </c>
      <c r="S3231" s="16" t="s">
        <v>35</v>
      </c>
      <c r="T3231" s="16" t="s">
        <v>35</v>
      </c>
      <c r="U3231" s="16"/>
      <c r="V3231" s="16"/>
      <c r="W3231" s="16"/>
      <c r="X3231" s="16" t="s">
        <v>55</v>
      </c>
      <c r="Y3231">
        <v>7</v>
      </c>
      <c r="Z3231">
        <v>5</v>
      </c>
      <c r="AA3231">
        <v>3.5</v>
      </c>
      <c r="AB3231">
        <v>6</v>
      </c>
      <c r="AC3231">
        <v>0.5</v>
      </c>
      <c r="AD3231">
        <v>6</v>
      </c>
      <c r="AE3231" t="s">
        <v>2376</v>
      </c>
    </row>
    <row r="3232" spans="1:31" x14ac:dyDescent="0.25">
      <c r="A3232" s="16" t="s">
        <v>3138</v>
      </c>
      <c r="B3232" s="16" t="s">
        <v>24</v>
      </c>
      <c r="C3232" s="16" t="s">
        <v>876</v>
      </c>
      <c r="D3232" s="16" t="s">
        <v>26</v>
      </c>
      <c r="E3232" s="16" t="s">
        <v>41</v>
      </c>
      <c r="F3232" s="16" t="s">
        <v>28</v>
      </c>
      <c r="G3232" s="16" t="s">
        <v>51</v>
      </c>
      <c r="H3232" s="16" t="s">
        <v>31</v>
      </c>
      <c r="I3232" s="16" t="s">
        <v>31</v>
      </c>
      <c r="J3232" s="16" t="s">
        <v>877</v>
      </c>
      <c r="K3232" s="16" t="s">
        <v>191</v>
      </c>
      <c r="L3232" s="9"/>
      <c r="M3232" s="9">
        <v>45176</v>
      </c>
      <c r="N3232" s="9">
        <v>45063</v>
      </c>
      <c r="O3232" s="7">
        <v>45063</v>
      </c>
      <c r="P3232" s="9">
        <v>45063</v>
      </c>
      <c r="Q3232" s="9"/>
      <c r="R3232" s="9" t="s">
        <v>34</v>
      </c>
      <c r="S3232" s="16" t="s">
        <v>35</v>
      </c>
      <c r="T3232" s="16" t="s">
        <v>35</v>
      </c>
      <c r="U3232" s="16"/>
      <c r="V3232" s="16"/>
      <c r="W3232" s="16"/>
      <c r="X3232" s="16" t="s">
        <v>55</v>
      </c>
      <c r="Y3232">
        <v>7</v>
      </c>
      <c r="Z3232">
        <v>5</v>
      </c>
      <c r="AA3232">
        <v>3.5</v>
      </c>
      <c r="AB3232">
        <v>6</v>
      </c>
      <c r="AC3232">
        <v>0.5</v>
      </c>
      <c r="AD3232">
        <v>6</v>
      </c>
      <c r="AE3232" t="s">
        <v>2377</v>
      </c>
    </row>
    <row r="3233" spans="1:31" x14ac:dyDescent="0.25">
      <c r="A3233" s="16" t="s">
        <v>3138</v>
      </c>
      <c r="B3233" s="16" t="s">
        <v>24</v>
      </c>
      <c r="C3233" s="16" t="s">
        <v>876</v>
      </c>
      <c r="D3233" s="16" t="s">
        <v>26</v>
      </c>
      <c r="E3233" s="16" t="s">
        <v>41</v>
      </c>
      <c r="F3233" s="16" t="s">
        <v>28</v>
      </c>
      <c r="G3233" s="16" t="s">
        <v>51</v>
      </c>
      <c r="H3233" s="16" t="s">
        <v>31</v>
      </c>
      <c r="I3233" s="16" t="s">
        <v>31</v>
      </c>
      <c r="J3233" s="16" t="s">
        <v>877</v>
      </c>
      <c r="K3233" s="16" t="s">
        <v>112</v>
      </c>
      <c r="L3233" s="9"/>
      <c r="M3233" s="9">
        <v>45058</v>
      </c>
      <c r="N3233" s="9">
        <v>45063</v>
      </c>
      <c r="O3233" s="7">
        <v>45063</v>
      </c>
      <c r="P3233" s="9">
        <v>45063</v>
      </c>
      <c r="Q3233" s="9"/>
      <c r="R3233" s="9" t="s">
        <v>34</v>
      </c>
      <c r="S3233" s="16" t="s">
        <v>35</v>
      </c>
      <c r="T3233" s="16" t="s">
        <v>35</v>
      </c>
      <c r="U3233" s="16"/>
      <c r="V3233" s="16"/>
      <c r="W3233" s="16"/>
      <c r="X3233" s="16" t="s">
        <v>55</v>
      </c>
      <c r="Y3233">
        <v>7</v>
      </c>
      <c r="Z3233">
        <v>5</v>
      </c>
      <c r="AA3233">
        <v>3.5</v>
      </c>
      <c r="AB3233">
        <v>6</v>
      </c>
      <c r="AC3233">
        <v>0.5</v>
      </c>
      <c r="AD3233">
        <v>6</v>
      </c>
      <c r="AE3233" t="s">
        <v>2378</v>
      </c>
    </row>
    <row r="3234" spans="1:31" x14ac:dyDescent="0.25">
      <c r="A3234" s="16" t="s">
        <v>3138</v>
      </c>
      <c r="B3234" s="16" t="s">
        <v>24</v>
      </c>
      <c r="C3234" s="16" t="s">
        <v>876</v>
      </c>
      <c r="D3234" s="16" t="s">
        <v>26</v>
      </c>
      <c r="E3234" s="16" t="s">
        <v>41</v>
      </c>
      <c r="F3234" s="16" t="s">
        <v>28</v>
      </c>
      <c r="G3234" s="16" t="s">
        <v>51</v>
      </c>
      <c r="H3234" s="16" t="s">
        <v>31</v>
      </c>
      <c r="I3234" s="16" t="s">
        <v>31</v>
      </c>
      <c r="J3234" s="16" t="s">
        <v>877</v>
      </c>
      <c r="K3234" s="16" t="s">
        <v>679</v>
      </c>
      <c r="L3234" s="9"/>
      <c r="M3234" s="9">
        <v>45058</v>
      </c>
      <c r="N3234" s="9">
        <v>45063</v>
      </c>
      <c r="O3234" s="7">
        <v>45063</v>
      </c>
      <c r="P3234" s="9">
        <v>45063</v>
      </c>
      <c r="Q3234" s="9"/>
      <c r="R3234" s="9" t="s">
        <v>34</v>
      </c>
      <c r="S3234" s="16" t="s">
        <v>35</v>
      </c>
      <c r="T3234" s="16" t="s">
        <v>35</v>
      </c>
      <c r="U3234" s="16"/>
      <c r="V3234" s="16"/>
      <c r="W3234" s="16"/>
      <c r="X3234" s="16" t="s">
        <v>55</v>
      </c>
      <c r="Y3234">
        <v>7</v>
      </c>
      <c r="Z3234">
        <v>5</v>
      </c>
      <c r="AA3234">
        <v>3.5</v>
      </c>
      <c r="AB3234">
        <v>6</v>
      </c>
      <c r="AC3234">
        <v>0.5</v>
      </c>
      <c r="AD3234">
        <v>6</v>
      </c>
      <c r="AE3234" t="s">
        <v>2379</v>
      </c>
    </row>
    <row r="3235" spans="1:31" x14ac:dyDescent="0.25">
      <c r="A3235" s="16" t="s">
        <v>3138</v>
      </c>
      <c r="B3235" s="16" t="s">
        <v>24</v>
      </c>
      <c r="C3235" s="16" t="s">
        <v>876</v>
      </c>
      <c r="D3235" s="16" t="s">
        <v>26</v>
      </c>
      <c r="E3235" s="16" t="s">
        <v>41</v>
      </c>
      <c r="F3235" s="16" t="s">
        <v>28</v>
      </c>
      <c r="G3235" s="16" t="s">
        <v>51</v>
      </c>
      <c r="H3235" s="16" t="s">
        <v>31</v>
      </c>
      <c r="I3235" s="16" t="s">
        <v>31</v>
      </c>
      <c r="J3235" s="16" t="s">
        <v>877</v>
      </c>
      <c r="K3235" s="16" t="s">
        <v>300</v>
      </c>
      <c r="L3235" s="9"/>
      <c r="M3235" s="9">
        <v>45058</v>
      </c>
      <c r="N3235" s="9">
        <v>45063</v>
      </c>
      <c r="O3235" s="7">
        <v>45063</v>
      </c>
      <c r="P3235" s="9">
        <v>45063</v>
      </c>
      <c r="Q3235" s="9"/>
      <c r="R3235" s="9" t="s">
        <v>34</v>
      </c>
      <c r="S3235" s="16" t="s">
        <v>35</v>
      </c>
      <c r="T3235" s="16" t="s">
        <v>35</v>
      </c>
      <c r="U3235" s="16"/>
      <c r="V3235" s="16"/>
      <c r="W3235" s="16"/>
      <c r="X3235" s="16" t="s">
        <v>55</v>
      </c>
      <c r="Y3235">
        <v>7</v>
      </c>
      <c r="Z3235">
        <v>5</v>
      </c>
      <c r="AA3235">
        <v>3.5</v>
      </c>
      <c r="AB3235">
        <v>6</v>
      </c>
      <c r="AC3235">
        <v>0.5</v>
      </c>
      <c r="AD3235">
        <v>6</v>
      </c>
      <c r="AE3235" t="s">
        <v>2380</v>
      </c>
    </row>
    <row r="3236" spans="1:31" x14ac:dyDescent="0.25">
      <c r="A3236" s="16" t="s">
        <v>3138</v>
      </c>
      <c r="B3236" s="16" t="s">
        <v>24</v>
      </c>
      <c r="C3236" s="16" t="s">
        <v>876</v>
      </c>
      <c r="D3236" s="16" t="s">
        <v>26</v>
      </c>
      <c r="E3236" s="16" t="s">
        <v>41</v>
      </c>
      <c r="F3236" s="16" t="s">
        <v>28</v>
      </c>
      <c r="G3236" s="16" t="s">
        <v>51</v>
      </c>
      <c r="H3236" s="16" t="s">
        <v>31</v>
      </c>
      <c r="I3236" s="16" t="s">
        <v>31</v>
      </c>
      <c r="J3236" s="16" t="s">
        <v>877</v>
      </c>
      <c r="K3236" s="16" t="s">
        <v>224</v>
      </c>
      <c r="L3236" s="9"/>
      <c r="M3236" s="9">
        <v>45058</v>
      </c>
      <c r="N3236" s="9">
        <v>45175</v>
      </c>
      <c r="O3236" s="7">
        <v>45175</v>
      </c>
      <c r="P3236" s="9">
        <v>45175</v>
      </c>
      <c r="Q3236" s="9"/>
      <c r="R3236" s="9" t="s">
        <v>34</v>
      </c>
      <c r="S3236" s="16" t="s">
        <v>35</v>
      </c>
      <c r="T3236" s="16" t="s">
        <v>35</v>
      </c>
      <c r="U3236" s="16"/>
      <c r="V3236" s="16"/>
      <c r="W3236" s="16"/>
      <c r="X3236" s="16" t="s">
        <v>55</v>
      </c>
      <c r="Y3236">
        <v>7</v>
      </c>
      <c r="Z3236">
        <v>5</v>
      </c>
      <c r="AA3236">
        <v>3.5</v>
      </c>
      <c r="AB3236">
        <v>6</v>
      </c>
      <c r="AC3236">
        <v>0.5</v>
      </c>
      <c r="AD3236">
        <v>6</v>
      </c>
      <c r="AE3236" t="s">
        <v>2381</v>
      </c>
    </row>
    <row r="3237" spans="1:31" x14ac:dyDescent="0.25">
      <c r="A3237" s="16" t="s">
        <v>3138</v>
      </c>
      <c r="B3237" s="16" t="s">
        <v>24</v>
      </c>
      <c r="C3237" s="16" t="s">
        <v>876</v>
      </c>
      <c r="D3237" s="16" t="s">
        <v>26</v>
      </c>
      <c r="E3237" s="16" t="s">
        <v>41</v>
      </c>
      <c r="F3237" s="16" t="s">
        <v>28</v>
      </c>
      <c r="G3237" s="16" t="s">
        <v>51</v>
      </c>
      <c r="H3237" s="16" t="s">
        <v>31</v>
      </c>
      <c r="I3237" s="16" t="s">
        <v>31</v>
      </c>
      <c r="J3237" s="16" t="s">
        <v>877</v>
      </c>
      <c r="K3237" s="16" t="s">
        <v>97</v>
      </c>
      <c r="L3237" s="9"/>
      <c r="M3237" s="9">
        <v>45176</v>
      </c>
      <c r="N3237" s="9">
        <v>45063</v>
      </c>
      <c r="O3237" s="7">
        <v>45063</v>
      </c>
      <c r="P3237" s="9">
        <v>45063</v>
      </c>
      <c r="Q3237" s="9">
        <v>44811</v>
      </c>
      <c r="R3237" s="9" t="s">
        <v>34</v>
      </c>
      <c r="S3237" s="16" t="s">
        <v>35</v>
      </c>
      <c r="T3237" s="16" t="s">
        <v>35</v>
      </c>
      <c r="U3237" s="16"/>
      <c r="V3237" s="16"/>
      <c r="W3237" s="16"/>
      <c r="X3237" s="16" t="s">
        <v>55</v>
      </c>
      <c r="Y3237">
        <v>7</v>
      </c>
      <c r="Z3237">
        <v>5</v>
      </c>
      <c r="AA3237">
        <v>3.5</v>
      </c>
      <c r="AB3237">
        <v>6</v>
      </c>
      <c r="AC3237">
        <v>0.5</v>
      </c>
      <c r="AD3237">
        <v>6</v>
      </c>
      <c r="AE3237" t="s">
        <v>2382</v>
      </c>
    </row>
    <row r="3238" spans="1:31" x14ac:dyDescent="0.25">
      <c r="A3238" s="16" t="s">
        <v>3138</v>
      </c>
      <c r="B3238" s="16" t="s">
        <v>24</v>
      </c>
      <c r="C3238" s="16" t="s">
        <v>876</v>
      </c>
      <c r="D3238" s="16" t="s">
        <v>26</v>
      </c>
      <c r="E3238" s="16" t="s">
        <v>41</v>
      </c>
      <c r="F3238" s="16" t="s">
        <v>28</v>
      </c>
      <c r="G3238" s="16" t="s">
        <v>42</v>
      </c>
      <c r="H3238" s="16" t="s">
        <v>43</v>
      </c>
      <c r="I3238" s="16" t="s">
        <v>43</v>
      </c>
      <c r="J3238" s="16" t="s">
        <v>44</v>
      </c>
      <c r="K3238" s="16" t="s">
        <v>97</v>
      </c>
      <c r="L3238" s="9"/>
      <c r="M3238" s="9">
        <v>45265</v>
      </c>
      <c r="N3238" s="9">
        <v>44900</v>
      </c>
      <c r="O3238" s="7">
        <v>44900</v>
      </c>
      <c r="P3238" s="9">
        <v>44900</v>
      </c>
      <c r="Q3238" s="9"/>
      <c r="R3238" s="9" t="s">
        <v>34</v>
      </c>
      <c r="S3238" s="16" t="s">
        <v>35</v>
      </c>
      <c r="T3238" s="16" t="s">
        <v>35</v>
      </c>
      <c r="U3238" s="16"/>
      <c r="V3238" s="16"/>
      <c r="W3238" s="16"/>
      <c r="X3238" s="16" t="s">
        <v>55</v>
      </c>
      <c r="Y3238">
        <v>7</v>
      </c>
      <c r="Z3238">
        <v>5</v>
      </c>
      <c r="AA3238">
        <v>3.5</v>
      </c>
      <c r="AB3238">
        <v>6</v>
      </c>
      <c r="AC3238">
        <v>0.5</v>
      </c>
      <c r="AD3238">
        <v>6</v>
      </c>
      <c r="AE3238" t="s">
        <v>2284</v>
      </c>
    </row>
    <row r="3239" spans="1:31" x14ac:dyDescent="0.25">
      <c r="A3239" s="16" t="s">
        <v>23</v>
      </c>
      <c r="B3239" s="16" t="s">
        <v>39</v>
      </c>
      <c r="C3239" s="16" t="s">
        <v>876</v>
      </c>
      <c r="D3239" s="16" t="s">
        <v>26</v>
      </c>
      <c r="E3239" s="16" t="s">
        <v>41</v>
      </c>
      <c r="F3239" s="16" t="s">
        <v>28</v>
      </c>
      <c r="G3239" s="16" t="s">
        <v>76</v>
      </c>
      <c r="H3239" s="16" t="s">
        <v>77</v>
      </c>
      <c r="I3239" s="16" t="s">
        <v>77</v>
      </c>
      <c r="J3239" s="16" t="s">
        <v>268</v>
      </c>
      <c r="K3239" s="16" t="s">
        <v>413</v>
      </c>
      <c r="L3239" s="9"/>
      <c r="M3239" s="9">
        <v>44965</v>
      </c>
      <c r="N3239" s="9">
        <v>44965</v>
      </c>
      <c r="O3239" s="7">
        <v>44965</v>
      </c>
      <c r="P3239" s="9">
        <v>44965</v>
      </c>
      <c r="Q3239" s="9"/>
      <c r="R3239" s="9" t="s">
        <v>34</v>
      </c>
      <c r="S3239" s="16" t="s">
        <v>35</v>
      </c>
      <c r="T3239" s="16" t="s">
        <v>3174</v>
      </c>
      <c r="U3239" s="16"/>
      <c r="V3239" s="16"/>
      <c r="W3239" s="16" t="s">
        <v>54</v>
      </c>
      <c r="X3239" s="16" t="s">
        <v>55</v>
      </c>
      <c r="Y3239">
        <v>7</v>
      </c>
      <c r="Z3239">
        <v>5</v>
      </c>
      <c r="AA3239">
        <v>3.5</v>
      </c>
      <c r="AB3239">
        <v>6</v>
      </c>
      <c r="AC3239">
        <v>0.5</v>
      </c>
      <c r="AD3239">
        <v>6</v>
      </c>
      <c r="AE3239" t="s">
        <v>1700</v>
      </c>
    </row>
    <row r="3240" spans="1:31" x14ac:dyDescent="0.25">
      <c r="A3240" s="16" t="s">
        <v>23</v>
      </c>
      <c r="B3240" s="16" t="s">
        <v>39</v>
      </c>
      <c r="C3240" s="16" t="s">
        <v>876</v>
      </c>
      <c r="D3240" s="16" t="s">
        <v>26</v>
      </c>
      <c r="E3240" s="16" t="s">
        <v>41</v>
      </c>
      <c r="F3240" s="16" t="s">
        <v>28</v>
      </c>
      <c r="G3240" s="16" t="s">
        <v>76</v>
      </c>
      <c r="H3240" s="16" t="s">
        <v>77</v>
      </c>
      <c r="I3240" s="16" t="s">
        <v>77</v>
      </c>
      <c r="J3240" s="16" t="s">
        <v>78</v>
      </c>
      <c r="K3240" s="16" t="s">
        <v>278</v>
      </c>
      <c r="L3240" s="9"/>
      <c r="M3240" s="9">
        <v>44965</v>
      </c>
      <c r="N3240" s="9">
        <v>44965</v>
      </c>
      <c r="O3240" s="7">
        <v>44965</v>
      </c>
      <c r="P3240" s="9">
        <v>44965</v>
      </c>
      <c r="Q3240" s="9"/>
      <c r="R3240" s="9" t="s">
        <v>34</v>
      </c>
      <c r="S3240" s="16" t="s">
        <v>35</v>
      </c>
      <c r="T3240" s="16" t="s">
        <v>3174</v>
      </c>
      <c r="U3240" s="16"/>
      <c r="V3240" s="16"/>
      <c r="W3240" s="16" t="s">
        <v>54</v>
      </c>
      <c r="X3240" s="16" t="s">
        <v>55</v>
      </c>
      <c r="Y3240">
        <v>7</v>
      </c>
      <c r="Z3240">
        <v>5</v>
      </c>
      <c r="AA3240">
        <v>3.5</v>
      </c>
      <c r="AB3240">
        <v>6</v>
      </c>
      <c r="AC3240">
        <v>0.5</v>
      </c>
      <c r="AD3240">
        <v>6</v>
      </c>
      <c r="AE3240" t="s">
        <v>1511</v>
      </c>
    </row>
    <row r="3241" spans="1:31" x14ac:dyDescent="0.25">
      <c r="A3241" s="16" t="s">
        <v>3138</v>
      </c>
      <c r="B3241" s="16" t="s">
        <v>24</v>
      </c>
      <c r="C3241" s="16" t="s">
        <v>876</v>
      </c>
      <c r="D3241" s="16" t="s">
        <v>26</v>
      </c>
      <c r="E3241" s="16" t="s">
        <v>240</v>
      </c>
      <c r="F3241" s="16" t="s">
        <v>28</v>
      </c>
      <c r="G3241" s="16" t="s">
        <v>241</v>
      </c>
      <c r="H3241" s="16" t="s">
        <v>242</v>
      </c>
      <c r="I3241" s="16" t="s">
        <v>31</v>
      </c>
      <c r="J3241" s="16" t="s">
        <v>348</v>
      </c>
      <c r="K3241" s="16" t="s">
        <v>243</v>
      </c>
      <c r="L3241" s="9"/>
      <c r="M3241" s="9">
        <v>44958</v>
      </c>
      <c r="N3241" s="9">
        <v>44958</v>
      </c>
      <c r="O3241" s="7">
        <v>44958</v>
      </c>
      <c r="P3241" s="9"/>
      <c r="Q3241" s="9"/>
      <c r="R3241" s="9" t="s">
        <v>34</v>
      </c>
      <c r="S3241" s="16" t="s">
        <v>35</v>
      </c>
      <c r="T3241" s="16" t="s">
        <v>35</v>
      </c>
      <c r="U3241" s="16"/>
      <c r="V3241" s="16"/>
      <c r="W3241" s="16"/>
      <c r="X3241" s="16" t="s">
        <v>55</v>
      </c>
      <c r="Y3241">
        <v>7</v>
      </c>
      <c r="Z3241">
        <v>5</v>
      </c>
      <c r="AA3241">
        <v>3.5</v>
      </c>
      <c r="AB3241">
        <v>2</v>
      </c>
      <c r="AC3241">
        <v>0.16666666666666666</v>
      </c>
      <c r="AD3241">
        <v>5</v>
      </c>
      <c r="AE3241" t="s">
        <v>1934</v>
      </c>
    </row>
    <row r="3242" spans="1:31" x14ac:dyDescent="0.25">
      <c r="A3242" s="16" t="s">
        <v>3138</v>
      </c>
      <c r="B3242" s="16" t="s">
        <v>24</v>
      </c>
      <c r="C3242" s="16" t="s">
        <v>876</v>
      </c>
      <c r="D3242" s="16" t="s">
        <v>26</v>
      </c>
      <c r="E3242" s="16" t="s">
        <v>240</v>
      </c>
      <c r="F3242" s="16" t="s">
        <v>28</v>
      </c>
      <c r="G3242" s="16" t="s">
        <v>241</v>
      </c>
      <c r="H3242" s="16" t="s">
        <v>242</v>
      </c>
      <c r="I3242" s="16" t="s">
        <v>31</v>
      </c>
      <c r="J3242" s="16" t="s">
        <v>348</v>
      </c>
      <c r="K3242" s="16" t="s">
        <v>243</v>
      </c>
      <c r="L3242" s="9"/>
      <c r="M3242" s="9">
        <v>44958</v>
      </c>
      <c r="N3242" s="9">
        <v>44958</v>
      </c>
      <c r="O3242" s="7">
        <v>44958</v>
      </c>
      <c r="P3242" s="9"/>
      <c r="Q3242" s="9"/>
      <c r="R3242" s="9" t="s">
        <v>34</v>
      </c>
      <c r="S3242" s="16"/>
      <c r="T3242" s="16" t="s">
        <v>35</v>
      </c>
      <c r="U3242" s="16"/>
      <c r="V3242" s="16"/>
      <c r="W3242" s="16"/>
      <c r="X3242" s="16" t="s">
        <v>55</v>
      </c>
      <c r="Y3242">
        <v>7</v>
      </c>
      <c r="Z3242">
        <v>5</v>
      </c>
      <c r="AA3242">
        <v>3.5</v>
      </c>
      <c r="AB3242">
        <v>2</v>
      </c>
      <c r="AC3242">
        <v>0.16666666666666666</v>
      </c>
      <c r="AD3242">
        <v>5</v>
      </c>
      <c r="AE3242" t="s">
        <v>1934</v>
      </c>
    </row>
    <row r="3243" spans="1:31" x14ac:dyDescent="0.25">
      <c r="A3243" s="16" t="s">
        <v>3138</v>
      </c>
      <c r="B3243" s="16" t="s">
        <v>24</v>
      </c>
      <c r="C3243" s="16" t="s">
        <v>876</v>
      </c>
      <c r="D3243" s="16" t="s">
        <v>26</v>
      </c>
      <c r="E3243" s="16" t="s">
        <v>240</v>
      </c>
      <c r="F3243" s="16" t="s">
        <v>28</v>
      </c>
      <c r="G3243" s="16" t="s">
        <v>241</v>
      </c>
      <c r="H3243" s="16" t="s">
        <v>242</v>
      </c>
      <c r="I3243" s="16" t="s">
        <v>31</v>
      </c>
      <c r="J3243" s="16" t="s">
        <v>877</v>
      </c>
      <c r="K3243" s="16" t="s">
        <v>563</v>
      </c>
      <c r="L3243" s="9"/>
      <c r="M3243" s="9">
        <v>44958</v>
      </c>
      <c r="N3243" s="9">
        <v>44958</v>
      </c>
      <c r="O3243" s="7">
        <v>44958</v>
      </c>
      <c r="P3243" s="9"/>
      <c r="Q3243" s="9"/>
      <c r="R3243" s="9" t="s">
        <v>34</v>
      </c>
      <c r="S3243" s="16" t="s">
        <v>35</v>
      </c>
      <c r="T3243" s="16" t="s">
        <v>35</v>
      </c>
      <c r="U3243" s="16"/>
      <c r="V3243" s="16"/>
      <c r="W3243" s="16"/>
      <c r="X3243" s="16" t="s">
        <v>55</v>
      </c>
      <c r="Y3243">
        <v>7</v>
      </c>
      <c r="Z3243">
        <v>5</v>
      </c>
      <c r="AA3243">
        <v>3.5</v>
      </c>
      <c r="AB3243">
        <v>2</v>
      </c>
      <c r="AC3243">
        <v>0.16666666666666666</v>
      </c>
      <c r="AD3243">
        <v>5</v>
      </c>
      <c r="AE3243" t="s">
        <v>2383</v>
      </c>
    </row>
    <row r="3244" spans="1:31" x14ac:dyDescent="0.25">
      <c r="A3244" s="16" t="s">
        <v>3138</v>
      </c>
      <c r="B3244" s="16" t="s">
        <v>24</v>
      </c>
      <c r="C3244" s="16" t="s">
        <v>876</v>
      </c>
      <c r="D3244" s="16" t="s">
        <v>26</v>
      </c>
      <c r="E3244" s="16" t="s">
        <v>240</v>
      </c>
      <c r="F3244" s="16" t="s">
        <v>28</v>
      </c>
      <c r="G3244" s="16" t="s">
        <v>241</v>
      </c>
      <c r="H3244" s="16" t="s">
        <v>242</v>
      </c>
      <c r="I3244" s="16" t="s">
        <v>31</v>
      </c>
      <c r="J3244" s="16" t="s">
        <v>877</v>
      </c>
      <c r="K3244" s="16" t="s">
        <v>563</v>
      </c>
      <c r="L3244" s="9"/>
      <c r="M3244" s="9">
        <v>44958</v>
      </c>
      <c r="N3244" s="9">
        <v>44958</v>
      </c>
      <c r="O3244" s="7">
        <v>44958</v>
      </c>
      <c r="P3244" s="9"/>
      <c r="Q3244" s="9"/>
      <c r="R3244" s="9" t="s">
        <v>34</v>
      </c>
      <c r="S3244" s="16"/>
      <c r="T3244" s="16" t="s">
        <v>35</v>
      </c>
      <c r="U3244" s="16"/>
      <c r="V3244" s="16"/>
      <c r="W3244" s="16"/>
      <c r="X3244" s="16" t="s">
        <v>55</v>
      </c>
      <c r="Y3244">
        <v>7</v>
      </c>
      <c r="Z3244">
        <v>5</v>
      </c>
      <c r="AA3244">
        <v>3.5</v>
      </c>
      <c r="AB3244">
        <v>2</v>
      </c>
      <c r="AC3244">
        <v>0.16666666666666666</v>
      </c>
      <c r="AD3244">
        <v>5</v>
      </c>
      <c r="AE3244" t="s">
        <v>2383</v>
      </c>
    </row>
    <row r="3245" spans="1:31" x14ac:dyDescent="0.25">
      <c r="A3245" s="16" t="s">
        <v>3138</v>
      </c>
      <c r="B3245" s="16" t="s">
        <v>24</v>
      </c>
      <c r="C3245" s="16" t="s">
        <v>876</v>
      </c>
      <c r="D3245" s="16" t="s">
        <v>26</v>
      </c>
      <c r="E3245" s="16" t="s">
        <v>240</v>
      </c>
      <c r="F3245" s="16" t="s">
        <v>28</v>
      </c>
      <c r="G3245" s="16" t="s">
        <v>241</v>
      </c>
      <c r="H3245" s="16" t="s">
        <v>242</v>
      </c>
      <c r="I3245" s="16" t="s">
        <v>31</v>
      </c>
      <c r="J3245" s="16" t="s">
        <v>877</v>
      </c>
      <c r="K3245" s="16" t="s">
        <v>243</v>
      </c>
      <c r="L3245" s="9"/>
      <c r="M3245" s="9">
        <v>44958</v>
      </c>
      <c r="N3245" s="9">
        <v>44958</v>
      </c>
      <c r="O3245" s="7">
        <v>44958</v>
      </c>
      <c r="P3245" s="9"/>
      <c r="Q3245" s="9"/>
      <c r="R3245" s="9" t="s">
        <v>34</v>
      </c>
      <c r="S3245" s="16" t="s">
        <v>35</v>
      </c>
      <c r="T3245" s="16" t="s">
        <v>35</v>
      </c>
      <c r="U3245" s="16"/>
      <c r="V3245" s="16"/>
      <c r="W3245" s="16"/>
      <c r="X3245" s="16" t="s">
        <v>55</v>
      </c>
      <c r="Y3245">
        <v>7</v>
      </c>
      <c r="Z3245">
        <v>5</v>
      </c>
      <c r="AA3245">
        <v>3.5</v>
      </c>
      <c r="AB3245">
        <v>2</v>
      </c>
      <c r="AC3245">
        <v>0.16666666666666666</v>
      </c>
      <c r="AD3245">
        <v>5</v>
      </c>
      <c r="AE3245" t="s">
        <v>2384</v>
      </c>
    </row>
    <row r="3246" spans="1:31" x14ac:dyDescent="0.25">
      <c r="A3246" s="16" t="s">
        <v>3138</v>
      </c>
      <c r="B3246" s="16" t="s">
        <v>24</v>
      </c>
      <c r="C3246" s="16" t="s">
        <v>876</v>
      </c>
      <c r="D3246" s="16" t="s">
        <v>26</v>
      </c>
      <c r="E3246" s="16" t="s">
        <v>240</v>
      </c>
      <c r="F3246" s="16" t="s">
        <v>28</v>
      </c>
      <c r="G3246" s="16" t="s">
        <v>241</v>
      </c>
      <c r="H3246" s="16" t="s">
        <v>242</v>
      </c>
      <c r="I3246" s="16" t="s">
        <v>31</v>
      </c>
      <c r="J3246" s="16" t="s">
        <v>877</v>
      </c>
      <c r="K3246" s="16" t="s">
        <v>243</v>
      </c>
      <c r="L3246" s="9"/>
      <c r="M3246" s="9">
        <v>44958</v>
      </c>
      <c r="N3246" s="9">
        <v>44958</v>
      </c>
      <c r="O3246" s="7">
        <v>44958</v>
      </c>
      <c r="P3246" s="9"/>
      <c r="Q3246" s="9"/>
      <c r="R3246" s="9" t="s">
        <v>34</v>
      </c>
      <c r="S3246" s="16"/>
      <c r="T3246" s="16" t="s">
        <v>35</v>
      </c>
      <c r="U3246" s="16"/>
      <c r="V3246" s="16"/>
      <c r="W3246" s="16"/>
      <c r="X3246" s="16" t="s">
        <v>55</v>
      </c>
      <c r="Y3246">
        <v>7</v>
      </c>
      <c r="Z3246">
        <v>5</v>
      </c>
      <c r="AA3246">
        <v>3.5</v>
      </c>
      <c r="AB3246">
        <v>2</v>
      </c>
      <c r="AC3246">
        <v>0.16666666666666666</v>
      </c>
      <c r="AD3246">
        <v>5</v>
      </c>
      <c r="AE3246" t="s">
        <v>2384</v>
      </c>
    </row>
    <row r="3247" spans="1:31" x14ac:dyDescent="0.25">
      <c r="A3247" s="16" t="s">
        <v>3138</v>
      </c>
      <c r="B3247" s="16" t="s">
        <v>24</v>
      </c>
      <c r="C3247" s="16" t="s">
        <v>876</v>
      </c>
      <c r="D3247" s="16" t="s">
        <v>26</v>
      </c>
      <c r="E3247" s="16" t="s">
        <v>27</v>
      </c>
      <c r="F3247" s="16" t="s">
        <v>28</v>
      </c>
      <c r="G3247" s="16" t="s">
        <v>29</v>
      </c>
      <c r="H3247" s="16" t="s">
        <v>30</v>
      </c>
      <c r="I3247" s="16" t="s">
        <v>31</v>
      </c>
      <c r="J3247" s="16" t="s">
        <v>348</v>
      </c>
      <c r="K3247" s="16" t="s">
        <v>280</v>
      </c>
      <c r="L3247" s="9"/>
      <c r="M3247" s="9">
        <v>45145</v>
      </c>
      <c r="N3247" s="9">
        <v>45145</v>
      </c>
      <c r="O3247" s="7">
        <v>45145</v>
      </c>
      <c r="P3247" s="9"/>
      <c r="Q3247" s="9"/>
      <c r="R3247" s="9" t="s">
        <v>34</v>
      </c>
      <c r="S3247" s="16" t="s">
        <v>35</v>
      </c>
      <c r="T3247" s="16" t="s">
        <v>35</v>
      </c>
      <c r="U3247" s="16"/>
      <c r="V3247" s="16"/>
      <c r="W3247" s="16"/>
      <c r="X3247" s="16" t="s">
        <v>55</v>
      </c>
      <c r="Y3247">
        <v>7</v>
      </c>
      <c r="Z3247">
        <v>5</v>
      </c>
      <c r="AA3247">
        <v>3.5</v>
      </c>
      <c r="AB3247">
        <v>2</v>
      </c>
      <c r="AC3247">
        <v>0.16666666666666666</v>
      </c>
      <c r="AD3247">
        <v>5</v>
      </c>
      <c r="AE3247" t="s">
        <v>2385</v>
      </c>
    </row>
    <row r="3248" spans="1:31" x14ac:dyDescent="0.25">
      <c r="A3248" s="16" t="s">
        <v>3138</v>
      </c>
      <c r="B3248" s="16" t="s">
        <v>24</v>
      </c>
      <c r="C3248" s="16" t="s">
        <v>876</v>
      </c>
      <c r="D3248" s="16" t="s">
        <v>26</v>
      </c>
      <c r="E3248" s="16" t="s">
        <v>27</v>
      </c>
      <c r="F3248" s="16" t="s">
        <v>28</v>
      </c>
      <c r="G3248" s="16" t="s">
        <v>29</v>
      </c>
      <c r="H3248" s="16" t="s">
        <v>30</v>
      </c>
      <c r="I3248" s="16" t="s">
        <v>31</v>
      </c>
      <c r="J3248" s="16" t="s">
        <v>348</v>
      </c>
      <c r="K3248" s="16" t="s">
        <v>33</v>
      </c>
      <c r="L3248" s="9"/>
      <c r="M3248" s="9">
        <v>45145</v>
      </c>
      <c r="N3248" s="9">
        <v>45145</v>
      </c>
      <c r="O3248" s="7">
        <v>45145</v>
      </c>
      <c r="P3248" s="9"/>
      <c r="Q3248" s="9"/>
      <c r="R3248" s="9" t="s">
        <v>34</v>
      </c>
      <c r="S3248" s="16" t="s">
        <v>35</v>
      </c>
      <c r="T3248" s="16" t="s">
        <v>35</v>
      </c>
      <c r="U3248" s="16"/>
      <c r="V3248" s="16"/>
      <c r="W3248" s="16"/>
      <c r="X3248" s="16" t="s">
        <v>55</v>
      </c>
      <c r="Y3248">
        <v>7</v>
      </c>
      <c r="Z3248">
        <v>5</v>
      </c>
      <c r="AA3248">
        <v>3.5</v>
      </c>
      <c r="AB3248">
        <v>2</v>
      </c>
      <c r="AC3248">
        <v>0.16666666666666666</v>
      </c>
      <c r="AD3248">
        <v>5</v>
      </c>
      <c r="AE3248" t="s">
        <v>1945</v>
      </c>
    </row>
    <row r="3249" spans="1:31" x14ac:dyDescent="0.25">
      <c r="A3249" s="16" t="s">
        <v>3138</v>
      </c>
      <c r="B3249" s="16" t="s">
        <v>24</v>
      </c>
      <c r="C3249" s="16" t="s">
        <v>876</v>
      </c>
      <c r="D3249" s="16" t="s">
        <v>26</v>
      </c>
      <c r="E3249" s="16" t="s">
        <v>27</v>
      </c>
      <c r="F3249" s="16" t="s">
        <v>28</v>
      </c>
      <c r="G3249" s="16" t="s">
        <v>29</v>
      </c>
      <c r="H3249" s="16" t="s">
        <v>30</v>
      </c>
      <c r="I3249" s="16" t="s">
        <v>31</v>
      </c>
      <c r="J3249" s="16" t="s">
        <v>877</v>
      </c>
      <c r="K3249" s="16" t="s">
        <v>205</v>
      </c>
      <c r="L3249" s="9"/>
      <c r="M3249" s="9">
        <v>45145</v>
      </c>
      <c r="N3249" s="9">
        <v>45145</v>
      </c>
      <c r="O3249" s="7">
        <v>45145</v>
      </c>
      <c r="P3249" s="9"/>
      <c r="Q3249" s="9"/>
      <c r="R3249" s="9" t="s">
        <v>34</v>
      </c>
      <c r="S3249" s="16" t="s">
        <v>35</v>
      </c>
      <c r="T3249" s="16" t="s">
        <v>35</v>
      </c>
      <c r="U3249" s="16"/>
      <c r="V3249" s="16"/>
      <c r="W3249" s="16"/>
      <c r="X3249" s="16" t="s">
        <v>55</v>
      </c>
      <c r="Y3249">
        <v>7</v>
      </c>
      <c r="Z3249">
        <v>5</v>
      </c>
      <c r="AA3249">
        <v>3.5</v>
      </c>
      <c r="AB3249">
        <v>2</v>
      </c>
      <c r="AC3249">
        <v>0.16666666666666666</v>
      </c>
      <c r="AD3249">
        <v>5</v>
      </c>
      <c r="AE3249" t="s">
        <v>4373</v>
      </c>
    </row>
    <row r="3250" spans="1:31" x14ac:dyDescent="0.25">
      <c r="A3250" s="16" t="s">
        <v>3138</v>
      </c>
      <c r="B3250" s="16" t="s">
        <v>24</v>
      </c>
      <c r="C3250" s="16" t="s">
        <v>876</v>
      </c>
      <c r="D3250" s="16" t="s">
        <v>26</v>
      </c>
      <c r="E3250" s="16" t="s">
        <v>27</v>
      </c>
      <c r="F3250" s="16" t="s">
        <v>28</v>
      </c>
      <c r="G3250" s="16" t="s">
        <v>29</v>
      </c>
      <c r="H3250" s="16" t="s">
        <v>30</v>
      </c>
      <c r="I3250" s="16" t="s">
        <v>31</v>
      </c>
      <c r="J3250" s="16" t="s">
        <v>877</v>
      </c>
      <c r="K3250" s="16" t="s">
        <v>205</v>
      </c>
      <c r="L3250" s="9"/>
      <c r="M3250" s="9">
        <v>45145</v>
      </c>
      <c r="N3250" s="9">
        <v>45145</v>
      </c>
      <c r="O3250" s="7">
        <v>45145</v>
      </c>
      <c r="P3250" s="9"/>
      <c r="Q3250" s="9"/>
      <c r="R3250" s="9" t="s">
        <v>34</v>
      </c>
      <c r="S3250" s="16" t="s">
        <v>35</v>
      </c>
      <c r="T3250" s="16" t="s">
        <v>35</v>
      </c>
      <c r="U3250" s="16"/>
      <c r="V3250" s="16"/>
      <c r="W3250" s="16"/>
      <c r="X3250" s="16" t="s">
        <v>55</v>
      </c>
      <c r="Y3250">
        <v>7</v>
      </c>
      <c r="Z3250">
        <v>5</v>
      </c>
      <c r="AA3250">
        <v>3.5</v>
      </c>
      <c r="AB3250">
        <v>2</v>
      </c>
      <c r="AC3250">
        <v>0.16666666666666666</v>
      </c>
      <c r="AD3250">
        <v>5</v>
      </c>
      <c r="AE3250" t="s">
        <v>4373</v>
      </c>
    </row>
    <row r="3251" spans="1:31" x14ac:dyDescent="0.25">
      <c r="A3251" s="16" t="s">
        <v>3138</v>
      </c>
      <c r="B3251" s="16" t="s">
        <v>24</v>
      </c>
      <c r="C3251" s="16" t="s">
        <v>876</v>
      </c>
      <c r="D3251" s="16" t="s">
        <v>26</v>
      </c>
      <c r="E3251" s="16" t="s">
        <v>27</v>
      </c>
      <c r="F3251" s="16" t="s">
        <v>28</v>
      </c>
      <c r="G3251" s="16" t="s">
        <v>29</v>
      </c>
      <c r="H3251" s="16" t="s">
        <v>30</v>
      </c>
      <c r="I3251" s="16" t="s">
        <v>31</v>
      </c>
      <c r="J3251" s="16" t="s">
        <v>877</v>
      </c>
      <c r="K3251" s="16" t="s">
        <v>33</v>
      </c>
      <c r="L3251" s="9"/>
      <c r="M3251" s="9">
        <v>45145</v>
      </c>
      <c r="N3251" s="9">
        <v>45145</v>
      </c>
      <c r="O3251" s="7">
        <v>45145</v>
      </c>
      <c r="P3251" s="9"/>
      <c r="Q3251" s="9"/>
      <c r="R3251" s="9" t="s">
        <v>34</v>
      </c>
      <c r="S3251" s="16" t="s">
        <v>35</v>
      </c>
      <c r="T3251" s="16" t="s">
        <v>35</v>
      </c>
      <c r="U3251" s="16"/>
      <c r="V3251" s="16"/>
      <c r="W3251" s="16"/>
      <c r="X3251" s="16" t="s">
        <v>55</v>
      </c>
      <c r="Y3251">
        <v>7</v>
      </c>
      <c r="Z3251">
        <v>5</v>
      </c>
      <c r="AA3251">
        <v>3.5</v>
      </c>
      <c r="AB3251">
        <v>2</v>
      </c>
      <c r="AC3251">
        <v>0.16666666666666666</v>
      </c>
      <c r="AD3251">
        <v>5</v>
      </c>
      <c r="AE3251" t="s">
        <v>2386</v>
      </c>
    </row>
    <row r="3252" spans="1:31" x14ac:dyDescent="0.25">
      <c r="A3252" s="16" t="s">
        <v>3138</v>
      </c>
      <c r="B3252" s="16" t="s">
        <v>24</v>
      </c>
      <c r="C3252" s="16" t="s">
        <v>876</v>
      </c>
      <c r="D3252" s="16" t="s">
        <v>26</v>
      </c>
      <c r="E3252" s="16" t="s">
        <v>27</v>
      </c>
      <c r="F3252" s="16" t="s">
        <v>28</v>
      </c>
      <c r="G3252" s="16" t="s">
        <v>29</v>
      </c>
      <c r="H3252" s="16" t="s">
        <v>30</v>
      </c>
      <c r="I3252" s="16" t="s">
        <v>31</v>
      </c>
      <c r="J3252" s="16" t="s">
        <v>877</v>
      </c>
      <c r="K3252" s="16" t="s">
        <v>33</v>
      </c>
      <c r="L3252" s="9"/>
      <c r="M3252" s="9">
        <v>45145</v>
      </c>
      <c r="N3252" s="9">
        <v>45145</v>
      </c>
      <c r="O3252" s="7">
        <v>45145</v>
      </c>
      <c r="P3252" s="9"/>
      <c r="Q3252" s="9"/>
      <c r="R3252" s="9" t="s">
        <v>34</v>
      </c>
      <c r="S3252" s="16" t="s">
        <v>35</v>
      </c>
      <c r="T3252" s="16" t="s">
        <v>35</v>
      </c>
      <c r="U3252" s="16"/>
      <c r="V3252" s="16"/>
      <c r="W3252" s="16"/>
      <c r="X3252" s="16" t="s">
        <v>55</v>
      </c>
      <c r="Y3252">
        <v>7</v>
      </c>
      <c r="Z3252">
        <v>5</v>
      </c>
      <c r="AA3252">
        <v>3.5</v>
      </c>
      <c r="AB3252">
        <v>2</v>
      </c>
      <c r="AC3252">
        <v>0.16666666666666666</v>
      </c>
      <c r="AD3252">
        <v>5</v>
      </c>
      <c r="AE3252" t="s">
        <v>2386</v>
      </c>
    </row>
    <row r="3253" spans="1:31" x14ac:dyDescent="0.25">
      <c r="A3253" s="16" t="s">
        <v>3138</v>
      </c>
      <c r="B3253" s="16" t="s">
        <v>24</v>
      </c>
      <c r="C3253" s="16" t="s">
        <v>876</v>
      </c>
      <c r="D3253" s="16" t="s">
        <v>26</v>
      </c>
      <c r="E3253" s="16" t="s">
        <v>27</v>
      </c>
      <c r="F3253" s="16" t="s">
        <v>28</v>
      </c>
      <c r="G3253" s="16" t="s">
        <v>29</v>
      </c>
      <c r="H3253" s="16" t="s">
        <v>30</v>
      </c>
      <c r="I3253" s="16" t="s">
        <v>31</v>
      </c>
      <c r="J3253" s="16" t="s">
        <v>877</v>
      </c>
      <c r="K3253" s="16" t="s">
        <v>47</v>
      </c>
      <c r="L3253" s="9"/>
      <c r="M3253" s="9">
        <v>45145</v>
      </c>
      <c r="N3253" s="9">
        <v>45145</v>
      </c>
      <c r="O3253" s="7">
        <v>45145</v>
      </c>
      <c r="P3253" s="9"/>
      <c r="Q3253" s="9"/>
      <c r="R3253" s="9" t="s">
        <v>34</v>
      </c>
      <c r="S3253" s="16" t="s">
        <v>35</v>
      </c>
      <c r="T3253" s="16" t="s">
        <v>35</v>
      </c>
      <c r="U3253" s="16"/>
      <c r="V3253" s="16"/>
      <c r="W3253" s="16"/>
      <c r="X3253" s="16" t="s">
        <v>55</v>
      </c>
      <c r="Y3253">
        <v>7</v>
      </c>
      <c r="Z3253">
        <v>5</v>
      </c>
      <c r="AA3253">
        <v>3.5</v>
      </c>
      <c r="AB3253">
        <v>2</v>
      </c>
      <c r="AC3253">
        <v>0.16666666666666666</v>
      </c>
      <c r="AD3253">
        <v>5</v>
      </c>
      <c r="AE3253" t="s">
        <v>2387</v>
      </c>
    </row>
    <row r="3254" spans="1:31" x14ac:dyDescent="0.25">
      <c r="A3254" s="16" t="s">
        <v>3138</v>
      </c>
      <c r="B3254" s="16" t="s">
        <v>24</v>
      </c>
      <c r="C3254" s="16" t="s">
        <v>876</v>
      </c>
      <c r="D3254" s="16" t="s">
        <v>26</v>
      </c>
      <c r="E3254" s="16" t="s">
        <v>27</v>
      </c>
      <c r="F3254" s="16" t="s">
        <v>28</v>
      </c>
      <c r="G3254" s="16" t="s">
        <v>29</v>
      </c>
      <c r="H3254" s="16" t="s">
        <v>30</v>
      </c>
      <c r="I3254" s="16" t="s">
        <v>31</v>
      </c>
      <c r="J3254" s="16" t="s">
        <v>877</v>
      </c>
      <c r="K3254" s="16" t="s">
        <v>47</v>
      </c>
      <c r="L3254" s="9"/>
      <c r="M3254" s="9">
        <v>45145</v>
      </c>
      <c r="N3254" s="9">
        <v>45145</v>
      </c>
      <c r="O3254" s="7">
        <v>45145</v>
      </c>
      <c r="P3254" s="9"/>
      <c r="Q3254" s="9"/>
      <c r="R3254" s="9" t="s">
        <v>34</v>
      </c>
      <c r="S3254" s="16" t="s">
        <v>35</v>
      </c>
      <c r="T3254" s="16" t="s">
        <v>35</v>
      </c>
      <c r="U3254" s="16"/>
      <c r="V3254" s="16"/>
      <c r="W3254" s="16"/>
      <c r="X3254" s="16" t="s">
        <v>55</v>
      </c>
      <c r="Y3254">
        <v>7</v>
      </c>
      <c r="Z3254">
        <v>5</v>
      </c>
      <c r="AA3254">
        <v>3.5</v>
      </c>
      <c r="AB3254">
        <v>2</v>
      </c>
      <c r="AC3254">
        <v>0.16666666666666666</v>
      </c>
      <c r="AD3254">
        <v>5</v>
      </c>
      <c r="AE3254" t="s">
        <v>2387</v>
      </c>
    </row>
    <row r="3255" spans="1:31" x14ac:dyDescent="0.25">
      <c r="A3255" s="16" t="s">
        <v>3138</v>
      </c>
      <c r="B3255" s="16" t="s">
        <v>24</v>
      </c>
      <c r="C3255" s="16" t="s">
        <v>876</v>
      </c>
      <c r="D3255" s="16" t="s">
        <v>26</v>
      </c>
      <c r="E3255" s="16" t="s">
        <v>27</v>
      </c>
      <c r="F3255" s="16" t="s">
        <v>28</v>
      </c>
      <c r="G3255" s="16" t="s">
        <v>29</v>
      </c>
      <c r="H3255" s="16" t="s">
        <v>30</v>
      </c>
      <c r="I3255" s="16" t="s">
        <v>31</v>
      </c>
      <c r="J3255" s="16" t="s">
        <v>877</v>
      </c>
      <c r="K3255" s="16" t="s">
        <v>191</v>
      </c>
      <c r="L3255" s="9"/>
      <c r="M3255" s="9">
        <v>45145</v>
      </c>
      <c r="N3255" s="9">
        <v>45145</v>
      </c>
      <c r="O3255" s="7">
        <v>45145</v>
      </c>
      <c r="P3255" s="9"/>
      <c r="Q3255" s="9"/>
      <c r="R3255" s="9" t="s">
        <v>34</v>
      </c>
      <c r="S3255" s="16" t="s">
        <v>35</v>
      </c>
      <c r="T3255" s="16" t="s">
        <v>35</v>
      </c>
      <c r="U3255" s="16"/>
      <c r="V3255" s="16"/>
      <c r="W3255" s="16"/>
      <c r="X3255" s="16" t="s">
        <v>55</v>
      </c>
      <c r="Y3255">
        <v>7</v>
      </c>
      <c r="Z3255">
        <v>5</v>
      </c>
      <c r="AA3255">
        <v>3.5</v>
      </c>
      <c r="AB3255">
        <v>2</v>
      </c>
      <c r="AC3255">
        <v>0.16666666666666666</v>
      </c>
      <c r="AD3255">
        <v>5</v>
      </c>
      <c r="AE3255" t="s">
        <v>2388</v>
      </c>
    </row>
    <row r="3256" spans="1:31" x14ac:dyDescent="0.25">
      <c r="A3256" s="16" t="s">
        <v>3138</v>
      </c>
      <c r="B3256" s="16" t="s">
        <v>24</v>
      </c>
      <c r="C3256" s="16" t="s">
        <v>876</v>
      </c>
      <c r="D3256" s="16" t="s">
        <v>26</v>
      </c>
      <c r="E3256" s="16" t="s">
        <v>27</v>
      </c>
      <c r="F3256" s="16" t="s">
        <v>28</v>
      </c>
      <c r="G3256" s="16" t="s">
        <v>29</v>
      </c>
      <c r="H3256" s="16" t="s">
        <v>30</v>
      </c>
      <c r="I3256" s="16" t="s">
        <v>31</v>
      </c>
      <c r="J3256" s="16" t="s">
        <v>877</v>
      </c>
      <c r="K3256" s="16" t="s">
        <v>191</v>
      </c>
      <c r="L3256" s="9"/>
      <c r="M3256" s="9">
        <v>45145</v>
      </c>
      <c r="N3256" s="9">
        <v>45145</v>
      </c>
      <c r="O3256" s="7">
        <v>45145</v>
      </c>
      <c r="P3256" s="9"/>
      <c r="Q3256" s="9"/>
      <c r="R3256" s="9" t="s">
        <v>34</v>
      </c>
      <c r="S3256" s="16" t="s">
        <v>35</v>
      </c>
      <c r="T3256" s="16" t="s">
        <v>35</v>
      </c>
      <c r="U3256" s="16"/>
      <c r="V3256" s="16"/>
      <c r="W3256" s="16"/>
      <c r="X3256" s="16" t="s">
        <v>55</v>
      </c>
      <c r="Y3256">
        <v>7</v>
      </c>
      <c r="Z3256">
        <v>5</v>
      </c>
      <c r="AA3256">
        <v>3.5</v>
      </c>
      <c r="AB3256">
        <v>2</v>
      </c>
      <c r="AC3256">
        <v>0.16666666666666666</v>
      </c>
      <c r="AD3256">
        <v>5</v>
      </c>
      <c r="AE3256" t="s">
        <v>2388</v>
      </c>
    </row>
    <row r="3257" spans="1:31" x14ac:dyDescent="0.25">
      <c r="A3257" s="16" t="s">
        <v>3138</v>
      </c>
      <c r="B3257" s="16" t="s">
        <v>24</v>
      </c>
      <c r="C3257" s="16" t="s">
        <v>876</v>
      </c>
      <c r="D3257" s="16" t="s">
        <v>26</v>
      </c>
      <c r="E3257" s="16" t="s">
        <v>27</v>
      </c>
      <c r="F3257" s="16" t="s">
        <v>28</v>
      </c>
      <c r="G3257" s="16" t="s">
        <v>29</v>
      </c>
      <c r="H3257" s="16" t="s">
        <v>30</v>
      </c>
      <c r="I3257" s="16" t="s">
        <v>31</v>
      </c>
      <c r="J3257" s="16" t="s">
        <v>877</v>
      </c>
      <c r="K3257" s="16" t="s">
        <v>361</v>
      </c>
      <c r="L3257" s="9"/>
      <c r="M3257" s="9">
        <v>45145</v>
      </c>
      <c r="N3257" s="9">
        <v>45145</v>
      </c>
      <c r="O3257" s="7">
        <v>45145</v>
      </c>
      <c r="P3257" s="9"/>
      <c r="Q3257" s="9"/>
      <c r="R3257" s="9" t="s">
        <v>34</v>
      </c>
      <c r="S3257" s="16" t="s">
        <v>35</v>
      </c>
      <c r="T3257" s="16" t="s">
        <v>35</v>
      </c>
      <c r="U3257" s="16"/>
      <c r="V3257" s="16"/>
      <c r="W3257" s="16"/>
      <c r="X3257" s="16" t="s">
        <v>55</v>
      </c>
      <c r="Y3257">
        <v>7</v>
      </c>
      <c r="Z3257">
        <v>5</v>
      </c>
      <c r="AA3257">
        <v>3.5</v>
      </c>
      <c r="AB3257">
        <v>2</v>
      </c>
      <c r="AC3257">
        <v>0.16666666666666666</v>
      </c>
      <c r="AD3257">
        <v>5</v>
      </c>
      <c r="AE3257" t="s">
        <v>2389</v>
      </c>
    </row>
    <row r="3258" spans="1:31" x14ac:dyDescent="0.25">
      <c r="A3258" s="16" t="s">
        <v>3138</v>
      </c>
      <c r="B3258" s="16" t="s">
        <v>24</v>
      </c>
      <c r="C3258" s="16" t="s">
        <v>876</v>
      </c>
      <c r="D3258" s="16" t="s">
        <v>26</v>
      </c>
      <c r="E3258" s="16" t="s">
        <v>27</v>
      </c>
      <c r="F3258" s="16" t="s">
        <v>28</v>
      </c>
      <c r="G3258" s="16" t="s">
        <v>29</v>
      </c>
      <c r="H3258" s="16" t="s">
        <v>30</v>
      </c>
      <c r="I3258" s="16" t="s">
        <v>31</v>
      </c>
      <c r="J3258" s="16" t="s">
        <v>877</v>
      </c>
      <c r="K3258" s="16" t="s">
        <v>361</v>
      </c>
      <c r="L3258" s="9"/>
      <c r="M3258" s="9">
        <v>45145</v>
      </c>
      <c r="N3258" s="9">
        <v>45145</v>
      </c>
      <c r="O3258" s="7">
        <v>45145</v>
      </c>
      <c r="P3258" s="9"/>
      <c r="Q3258" s="9"/>
      <c r="R3258" s="9" t="s">
        <v>34</v>
      </c>
      <c r="S3258" s="16" t="s">
        <v>35</v>
      </c>
      <c r="T3258" s="16" t="s">
        <v>35</v>
      </c>
      <c r="U3258" s="16"/>
      <c r="V3258" s="16"/>
      <c r="W3258" s="16"/>
      <c r="X3258" s="16" t="s">
        <v>55</v>
      </c>
      <c r="Y3258">
        <v>7</v>
      </c>
      <c r="Z3258">
        <v>5</v>
      </c>
      <c r="AA3258">
        <v>3.5</v>
      </c>
      <c r="AB3258">
        <v>2</v>
      </c>
      <c r="AC3258">
        <v>0.16666666666666666</v>
      </c>
      <c r="AD3258">
        <v>5</v>
      </c>
      <c r="AE3258" t="s">
        <v>2389</v>
      </c>
    </row>
    <row r="3259" spans="1:31" x14ac:dyDescent="0.25">
      <c r="A3259" s="16" t="s">
        <v>3138</v>
      </c>
      <c r="B3259" s="16" t="s">
        <v>24</v>
      </c>
      <c r="C3259" s="16" t="s">
        <v>876</v>
      </c>
      <c r="D3259" s="16" t="s">
        <v>26</v>
      </c>
      <c r="E3259" s="16" t="s">
        <v>27</v>
      </c>
      <c r="F3259" s="16" t="s">
        <v>28</v>
      </c>
      <c r="G3259" s="16" t="s">
        <v>29</v>
      </c>
      <c r="H3259" s="16" t="s">
        <v>30</v>
      </c>
      <c r="I3259" s="16" t="s">
        <v>31</v>
      </c>
      <c r="J3259" s="16" t="s">
        <v>877</v>
      </c>
      <c r="K3259" s="16" t="s">
        <v>200</v>
      </c>
      <c r="L3259" s="9"/>
      <c r="M3259" s="9">
        <v>45145</v>
      </c>
      <c r="N3259" s="9">
        <v>45145</v>
      </c>
      <c r="O3259" s="7">
        <v>45145</v>
      </c>
      <c r="P3259" s="9"/>
      <c r="Q3259" s="9"/>
      <c r="R3259" s="9" t="s">
        <v>34</v>
      </c>
      <c r="S3259" s="16" t="s">
        <v>35</v>
      </c>
      <c r="T3259" s="16" t="s">
        <v>35</v>
      </c>
      <c r="U3259" s="16"/>
      <c r="V3259" s="16"/>
      <c r="W3259" s="16"/>
      <c r="X3259" s="16" t="s">
        <v>55</v>
      </c>
      <c r="Y3259">
        <v>7</v>
      </c>
      <c r="Z3259">
        <v>5</v>
      </c>
      <c r="AA3259">
        <v>3.5</v>
      </c>
      <c r="AB3259">
        <v>2</v>
      </c>
      <c r="AC3259">
        <v>0.16666666666666666</v>
      </c>
      <c r="AD3259">
        <v>5</v>
      </c>
      <c r="AE3259" t="s">
        <v>2390</v>
      </c>
    </row>
    <row r="3260" spans="1:31" x14ac:dyDescent="0.25">
      <c r="A3260" s="16" t="s">
        <v>3138</v>
      </c>
      <c r="B3260" s="16" t="s">
        <v>24</v>
      </c>
      <c r="C3260" s="16" t="s">
        <v>876</v>
      </c>
      <c r="D3260" s="16" t="s">
        <v>26</v>
      </c>
      <c r="E3260" s="16" t="s">
        <v>27</v>
      </c>
      <c r="F3260" s="16" t="s">
        <v>28</v>
      </c>
      <c r="G3260" s="16" t="s">
        <v>29</v>
      </c>
      <c r="H3260" s="16" t="s">
        <v>30</v>
      </c>
      <c r="I3260" s="16" t="s">
        <v>31</v>
      </c>
      <c r="J3260" s="16" t="s">
        <v>877</v>
      </c>
      <c r="K3260" s="16" t="s">
        <v>200</v>
      </c>
      <c r="L3260" s="9"/>
      <c r="M3260" s="9">
        <v>45145</v>
      </c>
      <c r="N3260" s="9">
        <v>45145</v>
      </c>
      <c r="O3260" s="7">
        <v>45145</v>
      </c>
      <c r="P3260" s="9"/>
      <c r="Q3260" s="9"/>
      <c r="R3260" s="9" t="s">
        <v>34</v>
      </c>
      <c r="S3260" s="16" t="s">
        <v>35</v>
      </c>
      <c r="T3260" s="16" t="s">
        <v>35</v>
      </c>
      <c r="U3260" s="16"/>
      <c r="V3260" s="16"/>
      <c r="W3260" s="16"/>
      <c r="X3260" s="16" t="s">
        <v>55</v>
      </c>
      <c r="Y3260">
        <v>7</v>
      </c>
      <c r="Z3260">
        <v>5</v>
      </c>
      <c r="AA3260">
        <v>3.5</v>
      </c>
      <c r="AB3260">
        <v>2</v>
      </c>
      <c r="AC3260">
        <v>0.16666666666666666</v>
      </c>
      <c r="AD3260">
        <v>5</v>
      </c>
      <c r="AE3260" t="s">
        <v>2390</v>
      </c>
    </row>
    <row r="3261" spans="1:31" x14ac:dyDescent="0.25">
      <c r="A3261" s="16" t="s">
        <v>3138</v>
      </c>
      <c r="B3261" s="16" t="s">
        <v>24</v>
      </c>
      <c r="C3261" s="16" t="s">
        <v>876</v>
      </c>
      <c r="D3261" s="16" t="s">
        <v>26</v>
      </c>
      <c r="E3261" s="16" t="s">
        <v>27</v>
      </c>
      <c r="F3261" s="16" t="s">
        <v>28</v>
      </c>
      <c r="G3261" s="16" t="s">
        <v>29</v>
      </c>
      <c r="H3261" s="16" t="s">
        <v>30</v>
      </c>
      <c r="I3261" s="16" t="s">
        <v>31</v>
      </c>
      <c r="J3261" s="16" t="s">
        <v>877</v>
      </c>
      <c r="K3261" s="16" t="s">
        <v>710</v>
      </c>
      <c r="L3261" s="9"/>
      <c r="M3261" s="9">
        <v>45145</v>
      </c>
      <c r="N3261" s="9">
        <v>45145</v>
      </c>
      <c r="O3261" s="7">
        <v>45145</v>
      </c>
      <c r="P3261" s="9"/>
      <c r="Q3261" s="9"/>
      <c r="R3261" s="9" t="s">
        <v>34</v>
      </c>
      <c r="S3261" s="16" t="s">
        <v>35</v>
      </c>
      <c r="T3261" s="16" t="s">
        <v>35</v>
      </c>
      <c r="U3261" s="16"/>
      <c r="V3261" s="16"/>
      <c r="W3261" s="16"/>
      <c r="X3261" s="16" t="s">
        <v>55</v>
      </c>
      <c r="Y3261">
        <v>7</v>
      </c>
      <c r="Z3261">
        <v>5</v>
      </c>
      <c r="AA3261">
        <v>3.5</v>
      </c>
      <c r="AB3261">
        <v>2</v>
      </c>
      <c r="AC3261">
        <v>0.16666666666666666</v>
      </c>
      <c r="AD3261">
        <v>5</v>
      </c>
      <c r="AE3261" t="s">
        <v>4374</v>
      </c>
    </row>
    <row r="3262" spans="1:31" x14ac:dyDescent="0.25">
      <c r="A3262" s="16" t="s">
        <v>3138</v>
      </c>
      <c r="B3262" s="16" t="s">
        <v>24</v>
      </c>
      <c r="C3262" s="16" t="s">
        <v>876</v>
      </c>
      <c r="D3262" s="16" t="s">
        <v>26</v>
      </c>
      <c r="E3262" s="16" t="s">
        <v>27</v>
      </c>
      <c r="F3262" s="16" t="s">
        <v>28</v>
      </c>
      <c r="G3262" s="16" t="s">
        <v>29</v>
      </c>
      <c r="H3262" s="16" t="s">
        <v>30</v>
      </c>
      <c r="I3262" s="16" t="s">
        <v>31</v>
      </c>
      <c r="J3262" s="16" t="s">
        <v>877</v>
      </c>
      <c r="K3262" s="16" t="s">
        <v>710</v>
      </c>
      <c r="L3262" s="9"/>
      <c r="M3262" s="9">
        <v>45145</v>
      </c>
      <c r="N3262" s="9">
        <v>45145</v>
      </c>
      <c r="O3262" s="7">
        <v>45145</v>
      </c>
      <c r="P3262" s="9"/>
      <c r="Q3262" s="9"/>
      <c r="R3262" s="9" t="s">
        <v>34</v>
      </c>
      <c r="S3262" s="16" t="s">
        <v>35</v>
      </c>
      <c r="T3262" s="16" t="s">
        <v>35</v>
      </c>
      <c r="U3262" s="16"/>
      <c r="V3262" s="16"/>
      <c r="W3262" s="16"/>
      <c r="X3262" s="16" t="s">
        <v>55</v>
      </c>
      <c r="Y3262">
        <v>7</v>
      </c>
      <c r="Z3262">
        <v>5</v>
      </c>
      <c r="AA3262">
        <v>3.5</v>
      </c>
      <c r="AB3262">
        <v>2</v>
      </c>
      <c r="AC3262">
        <v>0.16666666666666666</v>
      </c>
      <c r="AD3262">
        <v>5</v>
      </c>
      <c r="AE3262" t="s">
        <v>4374</v>
      </c>
    </row>
    <row r="3263" spans="1:31" x14ac:dyDescent="0.25">
      <c r="A3263" s="16" t="s">
        <v>3138</v>
      </c>
      <c r="B3263" s="16" t="s">
        <v>24</v>
      </c>
      <c r="C3263" s="16" t="s">
        <v>876</v>
      </c>
      <c r="D3263" s="16" t="s">
        <v>26</v>
      </c>
      <c r="E3263" s="16" t="s">
        <v>27</v>
      </c>
      <c r="F3263" s="16" t="s">
        <v>28</v>
      </c>
      <c r="G3263" s="16" t="s">
        <v>29</v>
      </c>
      <c r="H3263" s="16" t="s">
        <v>30</v>
      </c>
      <c r="I3263" s="16" t="s">
        <v>31</v>
      </c>
      <c r="J3263" s="16" t="s">
        <v>877</v>
      </c>
      <c r="K3263" s="16" t="s">
        <v>60</v>
      </c>
      <c r="L3263" s="9"/>
      <c r="M3263" s="9">
        <v>45145</v>
      </c>
      <c r="N3263" s="9">
        <v>45145</v>
      </c>
      <c r="O3263" s="7">
        <v>45145</v>
      </c>
      <c r="P3263" s="9"/>
      <c r="Q3263" s="9"/>
      <c r="R3263" s="9" t="s">
        <v>34</v>
      </c>
      <c r="S3263" s="16" t="s">
        <v>35</v>
      </c>
      <c r="T3263" s="16" t="s">
        <v>35</v>
      </c>
      <c r="U3263" s="16"/>
      <c r="V3263" s="16"/>
      <c r="W3263" s="16"/>
      <c r="X3263" s="16" t="s">
        <v>55</v>
      </c>
      <c r="Y3263">
        <v>7</v>
      </c>
      <c r="Z3263">
        <v>5</v>
      </c>
      <c r="AA3263">
        <v>3.5</v>
      </c>
      <c r="AB3263">
        <v>2</v>
      </c>
      <c r="AC3263">
        <v>0.16666666666666666</v>
      </c>
      <c r="AD3263">
        <v>5</v>
      </c>
      <c r="AE3263" t="s">
        <v>2391</v>
      </c>
    </row>
    <row r="3264" spans="1:31" x14ac:dyDescent="0.25">
      <c r="A3264" s="16" t="s">
        <v>3138</v>
      </c>
      <c r="B3264" s="16" t="s">
        <v>24</v>
      </c>
      <c r="C3264" s="16" t="s">
        <v>876</v>
      </c>
      <c r="D3264" s="16" t="s">
        <v>26</v>
      </c>
      <c r="E3264" s="16" t="s">
        <v>27</v>
      </c>
      <c r="F3264" s="16" t="s">
        <v>28</v>
      </c>
      <c r="G3264" s="16" t="s">
        <v>29</v>
      </c>
      <c r="H3264" s="16" t="s">
        <v>30</v>
      </c>
      <c r="I3264" s="16" t="s">
        <v>31</v>
      </c>
      <c r="J3264" s="16" t="s">
        <v>877</v>
      </c>
      <c r="K3264" s="16" t="s">
        <v>60</v>
      </c>
      <c r="L3264" s="9"/>
      <c r="M3264" s="9">
        <v>45145</v>
      </c>
      <c r="N3264" s="9">
        <v>45145</v>
      </c>
      <c r="O3264" s="7">
        <v>45145</v>
      </c>
      <c r="P3264" s="9"/>
      <c r="Q3264" s="9"/>
      <c r="R3264" s="9" t="s">
        <v>34</v>
      </c>
      <c r="S3264" s="16" t="s">
        <v>35</v>
      </c>
      <c r="T3264" s="16" t="s">
        <v>35</v>
      </c>
      <c r="U3264" s="16"/>
      <c r="V3264" s="16"/>
      <c r="W3264" s="16"/>
      <c r="X3264" s="16" t="s">
        <v>55</v>
      </c>
      <c r="Y3264">
        <v>7</v>
      </c>
      <c r="Z3264">
        <v>5</v>
      </c>
      <c r="AA3264">
        <v>3.5</v>
      </c>
      <c r="AB3264">
        <v>2</v>
      </c>
      <c r="AC3264">
        <v>0.16666666666666666</v>
      </c>
      <c r="AD3264">
        <v>5</v>
      </c>
      <c r="AE3264" t="s">
        <v>2391</v>
      </c>
    </row>
    <row r="3265" spans="1:31" x14ac:dyDescent="0.25">
      <c r="A3265" s="16" t="s">
        <v>3138</v>
      </c>
      <c r="B3265" s="16" t="s">
        <v>24</v>
      </c>
      <c r="C3265" s="16" t="s">
        <v>876</v>
      </c>
      <c r="D3265" s="16" t="s">
        <v>26</v>
      </c>
      <c r="E3265" s="16" t="s">
        <v>27</v>
      </c>
      <c r="F3265" s="16" t="s">
        <v>28</v>
      </c>
      <c r="G3265" s="16" t="s">
        <v>29</v>
      </c>
      <c r="H3265" s="16" t="s">
        <v>30</v>
      </c>
      <c r="I3265" s="16" t="s">
        <v>31</v>
      </c>
      <c r="J3265" s="16" t="s">
        <v>877</v>
      </c>
      <c r="K3265" s="16" t="s">
        <v>97</v>
      </c>
      <c r="L3265" s="9"/>
      <c r="M3265" s="9">
        <v>45145</v>
      </c>
      <c r="N3265" s="9">
        <v>45145</v>
      </c>
      <c r="O3265" s="7">
        <v>45145</v>
      </c>
      <c r="P3265" s="9"/>
      <c r="Q3265" s="9"/>
      <c r="R3265" s="9" t="s">
        <v>34</v>
      </c>
      <c r="S3265" s="16" t="s">
        <v>35</v>
      </c>
      <c r="T3265" s="16" t="s">
        <v>35</v>
      </c>
      <c r="U3265" s="16"/>
      <c r="V3265" s="16"/>
      <c r="W3265" s="16"/>
      <c r="X3265" s="16" t="s">
        <v>55</v>
      </c>
      <c r="Y3265">
        <v>7</v>
      </c>
      <c r="Z3265">
        <v>5</v>
      </c>
      <c r="AA3265">
        <v>3.5</v>
      </c>
      <c r="AB3265">
        <v>2</v>
      </c>
      <c r="AC3265">
        <v>0.16666666666666666</v>
      </c>
      <c r="AD3265">
        <v>5</v>
      </c>
      <c r="AE3265" t="s">
        <v>2392</v>
      </c>
    </row>
    <row r="3266" spans="1:31" x14ac:dyDescent="0.25">
      <c r="A3266" s="16" t="s">
        <v>3138</v>
      </c>
      <c r="B3266" s="16" t="s">
        <v>24</v>
      </c>
      <c r="C3266" s="16" t="s">
        <v>876</v>
      </c>
      <c r="D3266" s="16" t="s">
        <v>26</v>
      </c>
      <c r="E3266" s="16" t="s">
        <v>27</v>
      </c>
      <c r="F3266" s="16" t="s">
        <v>28</v>
      </c>
      <c r="G3266" s="16" t="s">
        <v>29</v>
      </c>
      <c r="H3266" s="16" t="s">
        <v>30</v>
      </c>
      <c r="I3266" s="16" t="s">
        <v>31</v>
      </c>
      <c r="J3266" s="16" t="s">
        <v>877</v>
      </c>
      <c r="K3266" s="16" t="s">
        <v>1031</v>
      </c>
      <c r="L3266" s="9"/>
      <c r="M3266" s="9">
        <v>45145</v>
      </c>
      <c r="N3266" s="9">
        <v>45145</v>
      </c>
      <c r="O3266" s="7">
        <v>45145</v>
      </c>
      <c r="P3266" s="9"/>
      <c r="Q3266" s="9"/>
      <c r="R3266" s="9" t="s">
        <v>34</v>
      </c>
      <c r="S3266" s="16" t="s">
        <v>35</v>
      </c>
      <c r="T3266" s="16" t="s">
        <v>35</v>
      </c>
      <c r="U3266" s="16"/>
      <c r="V3266" s="16"/>
      <c r="W3266" s="16"/>
      <c r="X3266" s="16" t="s">
        <v>55</v>
      </c>
      <c r="Y3266">
        <v>7</v>
      </c>
      <c r="Z3266">
        <v>5</v>
      </c>
      <c r="AA3266">
        <v>3.5</v>
      </c>
      <c r="AB3266">
        <v>2</v>
      </c>
      <c r="AC3266">
        <v>0.16666666666666666</v>
      </c>
      <c r="AD3266">
        <v>5</v>
      </c>
      <c r="AE3266" t="s">
        <v>4375</v>
      </c>
    </row>
    <row r="3267" spans="1:31" x14ac:dyDescent="0.25">
      <c r="A3267" s="16" t="s">
        <v>3138</v>
      </c>
      <c r="B3267" s="16" t="s">
        <v>24</v>
      </c>
      <c r="C3267" s="16" t="s">
        <v>876</v>
      </c>
      <c r="D3267" s="16" t="s">
        <v>26</v>
      </c>
      <c r="E3267" s="16" t="s">
        <v>27</v>
      </c>
      <c r="F3267" s="16" t="s">
        <v>28</v>
      </c>
      <c r="G3267" s="16" t="s">
        <v>29</v>
      </c>
      <c r="H3267" s="16" t="s">
        <v>30</v>
      </c>
      <c r="I3267" s="16" t="s">
        <v>31</v>
      </c>
      <c r="J3267" s="16" t="s">
        <v>877</v>
      </c>
      <c r="K3267" s="16" t="s">
        <v>1031</v>
      </c>
      <c r="L3267" s="9"/>
      <c r="M3267" s="9">
        <v>45145</v>
      </c>
      <c r="N3267" s="9">
        <v>45145</v>
      </c>
      <c r="O3267" s="7">
        <v>45145</v>
      </c>
      <c r="P3267" s="9"/>
      <c r="Q3267" s="9"/>
      <c r="R3267" s="9" t="s">
        <v>34</v>
      </c>
      <c r="S3267" s="16" t="s">
        <v>35</v>
      </c>
      <c r="T3267" s="16" t="s">
        <v>35</v>
      </c>
      <c r="U3267" s="16"/>
      <c r="V3267" s="16"/>
      <c r="W3267" s="16"/>
      <c r="X3267" s="16" t="s">
        <v>55</v>
      </c>
      <c r="Y3267">
        <v>7</v>
      </c>
      <c r="Z3267">
        <v>5</v>
      </c>
      <c r="AA3267">
        <v>3.5</v>
      </c>
      <c r="AB3267">
        <v>2</v>
      </c>
      <c r="AC3267">
        <v>0.16666666666666666</v>
      </c>
      <c r="AD3267">
        <v>5</v>
      </c>
      <c r="AE3267" t="s">
        <v>4375</v>
      </c>
    </row>
    <row r="3268" spans="1:31" x14ac:dyDescent="0.25">
      <c r="A3268" s="16" t="s">
        <v>3138</v>
      </c>
      <c r="B3268" s="16" t="s">
        <v>24</v>
      </c>
      <c r="C3268" s="16" t="s">
        <v>876</v>
      </c>
      <c r="D3268" s="16" t="s">
        <v>26</v>
      </c>
      <c r="E3268" s="16" t="s">
        <v>27</v>
      </c>
      <c r="F3268" s="16" t="s">
        <v>28</v>
      </c>
      <c r="G3268" s="16" t="s">
        <v>46</v>
      </c>
      <c r="H3268" s="16" t="s">
        <v>43</v>
      </c>
      <c r="I3268" s="16" t="s">
        <v>43</v>
      </c>
      <c r="J3268" s="16" t="s">
        <v>44</v>
      </c>
      <c r="K3268" s="16" t="s">
        <v>652</v>
      </c>
      <c r="L3268" s="9"/>
      <c r="M3268" s="9">
        <v>44967</v>
      </c>
      <c r="N3268" s="9">
        <v>44967</v>
      </c>
      <c r="O3268" s="7">
        <v>44967</v>
      </c>
      <c r="P3268" s="9"/>
      <c r="Q3268" s="9"/>
      <c r="R3268" s="9" t="s">
        <v>34</v>
      </c>
      <c r="S3268" s="16" t="s">
        <v>35</v>
      </c>
      <c r="T3268" s="16" t="s">
        <v>35</v>
      </c>
      <c r="U3268" s="16"/>
      <c r="V3268" s="16"/>
      <c r="W3268" s="16"/>
      <c r="X3268" s="16" t="s">
        <v>55</v>
      </c>
      <c r="Y3268">
        <v>7</v>
      </c>
      <c r="Z3268">
        <v>5</v>
      </c>
      <c r="AA3268">
        <v>3.5</v>
      </c>
      <c r="AB3268">
        <v>2</v>
      </c>
      <c r="AC3268">
        <v>0.16666666666666666</v>
      </c>
      <c r="AD3268">
        <v>5</v>
      </c>
      <c r="AE3268" t="s">
        <v>4376</v>
      </c>
    </row>
    <row r="3269" spans="1:31" x14ac:dyDescent="0.25">
      <c r="A3269" s="16" t="s">
        <v>3138</v>
      </c>
      <c r="B3269" s="16" t="s">
        <v>24</v>
      </c>
      <c r="C3269" s="16" t="s">
        <v>876</v>
      </c>
      <c r="D3269" s="16" t="s">
        <v>26</v>
      </c>
      <c r="E3269" s="16" t="s">
        <v>27</v>
      </c>
      <c r="F3269" s="16" t="s">
        <v>28</v>
      </c>
      <c r="G3269" s="16" t="s">
        <v>46</v>
      </c>
      <c r="H3269" s="16" t="s">
        <v>43</v>
      </c>
      <c r="I3269" s="16" t="s">
        <v>43</v>
      </c>
      <c r="J3269" s="16" t="s">
        <v>44</v>
      </c>
      <c r="K3269" s="16" t="s">
        <v>199</v>
      </c>
      <c r="L3269" s="9"/>
      <c r="M3269" s="9">
        <v>44967</v>
      </c>
      <c r="N3269" s="9">
        <v>44967</v>
      </c>
      <c r="O3269" s="7">
        <v>44967</v>
      </c>
      <c r="P3269" s="9"/>
      <c r="Q3269" s="9"/>
      <c r="R3269" s="9" t="s">
        <v>34</v>
      </c>
      <c r="S3269" s="16" t="s">
        <v>35</v>
      </c>
      <c r="T3269" s="16" t="s">
        <v>35</v>
      </c>
      <c r="U3269" s="16"/>
      <c r="V3269" s="16"/>
      <c r="W3269" s="16"/>
      <c r="X3269" s="16" t="s">
        <v>55</v>
      </c>
      <c r="Y3269">
        <v>7</v>
      </c>
      <c r="Z3269">
        <v>5</v>
      </c>
      <c r="AA3269">
        <v>3.5</v>
      </c>
      <c r="AB3269">
        <v>2</v>
      </c>
      <c r="AC3269">
        <v>0.16666666666666666</v>
      </c>
      <c r="AD3269">
        <v>5</v>
      </c>
      <c r="AE3269" t="s">
        <v>2292</v>
      </c>
    </row>
    <row r="3270" spans="1:31" x14ac:dyDescent="0.25">
      <c r="A3270" s="16" t="s">
        <v>3138</v>
      </c>
      <c r="B3270" s="16" t="s">
        <v>24</v>
      </c>
      <c r="C3270" s="16" t="s">
        <v>876</v>
      </c>
      <c r="D3270" s="16" t="s">
        <v>26</v>
      </c>
      <c r="E3270" s="16" t="s">
        <v>27</v>
      </c>
      <c r="F3270" s="16" t="s">
        <v>28</v>
      </c>
      <c r="G3270" s="16" t="s">
        <v>46</v>
      </c>
      <c r="H3270" s="16" t="s">
        <v>43</v>
      </c>
      <c r="I3270" s="16" t="s">
        <v>43</v>
      </c>
      <c r="J3270" s="16" t="s">
        <v>44</v>
      </c>
      <c r="K3270" s="16" t="s">
        <v>97</v>
      </c>
      <c r="L3270" s="9"/>
      <c r="M3270" s="9">
        <v>44967</v>
      </c>
      <c r="N3270" s="9">
        <v>44967</v>
      </c>
      <c r="O3270" s="7">
        <v>44967</v>
      </c>
      <c r="P3270" s="9"/>
      <c r="Q3270" s="9"/>
      <c r="R3270" s="9" t="s">
        <v>34</v>
      </c>
      <c r="S3270" s="16" t="s">
        <v>35</v>
      </c>
      <c r="T3270" s="16" t="s">
        <v>35</v>
      </c>
      <c r="U3270" s="16"/>
      <c r="V3270" s="16"/>
      <c r="W3270" s="16"/>
      <c r="X3270" s="16" t="s">
        <v>55</v>
      </c>
      <c r="Y3270">
        <v>7</v>
      </c>
      <c r="Z3270">
        <v>5</v>
      </c>
      <c r="AA3270">
        <v>3.5</v>
      </c>
      <c r="AB3270">
        <v>2</v>
      </c>
      <c r="AC3270">
        <v>0.16666666666666666</v>
      </c>
      <c r="AD3270">
        <v>5</v>
      </c>
      <c r="AE3270" t="s">
        <v>2297</v>
      </c>
    </row>
    <row r="3271" spans="1:31" x14ac:dyDescent="0.25">
      <c r="A3271" s="16" t="s">
        <v>3138</v>
      </c>
      <c r="B3271" s="16" t="s">
        <v>24</v>
      </c>
      <c r="C3271" s="16" t="s">
        <v>876</v>
      </c>
      <c r="D3271" s="16" t="s">
        <v>3139</v>
      </c>
      <c r="E3271" s="16" t="s">
        <v>27</v>
      </c>
      <c r="F3271" s="16" t="s">
        <v>28</v>
      </c>
      <c r="G3271" s="16" t="s">
        <v>81</v>
      </c>
      <c r="H3271" s="16" t="s">
        <v>77</v>
      </c>
      <c r="I3271" s="16" t="s">
        <v>77</v>
      </c>
      <c r="J3271" s="16" t="s">
        <v>82</v>
      </c>
      <c r="K3271" s="16" t="s">
        <v>281</v>
      </c>
      <c r="L3271" s="9"/>
      <c r="M3271" s="9">
        <v>45016</v>
      </c>
      <c r="N3271" s="9">
        <v>45016</v>
      </c>
      <c r="O3271" s="7">
        <v>45016</v>
      </c>
      <c r="P3271" s="9"/>
      <c r="Q3271" s="9"/>
      <c r="R3271" s="9" t="s">
        <v>34</v>
      </c>
      <c r="S3271" s="16" t="s">
        <v>35</v>
      </c>
      <c r="T3271" s="16" t="s">
        <v>3174</v>
      </c>
      <c r="U3271" s="16"/>
      <c r="V3271" s="16"/>
      <c r="W3271" s="16"/>
      <c r="X3271" s="16" t="s">
        <v>55</v>
      </c>
      <c r="Y3271">
        <v>7</v>
      </c>
      <c r="Z3271">
        <v>3</v>
      </c>
      <c r="AA3271">
        <v>2.1</v>
      </c>
      <c r="AB3271">
        <v>2</v>
      </c>
      <c r="AC3271">
        <v>0.16666666666666666</v>
      </c>
      <c r="AD3271">
        <v>3</v>
      </c>
      <c r="AE3271" t="s">
        <v>1515</v>
      </c>
    </row>
    <row r="3272" spans="1:31" x14ac:dyDescent="0.25">
      <c r="A3272" s="16" t="s">
        <v>3138</v>
      </c>
      <c r="B3272" s="16" t="s">
        <v>24</v>
      </c>
      <c r="C3272" s="16" t="s">
        <v>876</v>
      </c>
      <c r="D3272" s="16" t="s">
        <v>3139</v>
      </c>
      <c r="E3272" s="16" t="s">
        <v>27</v>
      </c>
      <c r="F3272" s="16" t="s">
        <v>28</v>
      </c>
      <c r="G3272" s="16" t="s">
        <v>81</v>
      </c>
      <c r="H3272" s="16" t="s">
        <v>77</v>
      </c>
      <c r="I3272" s="16" t="s">
        <v>77</v>
      </c>
      <c r="J3272" s="16" t="s">
        <v>82</v>
      </c>
      <c r="K3272" s="16" t="s">
        <v>3434</v>
      </c>
      <c r="L3272" s="9"/>
      <c r="M3272" s="9">
        <v>45016</v>
      </c>
      <c r="N3272" s="9">
        <v>45016</v>
      </c>
      <c r="O3272" s="7">
        <v>45016</v>
      </c>
      <c r="P3272" s="9"/>
      <c r="Q3272" s="9"/>
      <c r="R3272" s="9" t="s">
        <v>34</v>
      </c>
      <c r="S3272" s="16" t="s">
        <v>35</v>
      </c>
      <c r="T3272" s="16" t="s">
        <v>3174</v>
      </c>
      <c r="U3272" s="16"/>
      <c r="V3272" s="16"/>
      <c r="W3272" s="16"/>
      <c r="X3272" s="16" t="s">
        <v>55</v>
      </c>
      <c r="Y3272">
        <v>7</v>
      </c>
      <c r="Z3272">
        <v>3</v>
      </c>
      <c r="AA3272">
        <v>2.1</v>
      </c>
      <c r="AB3272">
        <v>2</v>
      </c>
      <c r="AC3272">
        <v>0.16666666666666666</v>
      </c>
      <c r="AD3272">
        <v>3</v>
      </c>
      <c r="AE3272" t="s">
        <v>3435</v>
      </c>
    </row>
    <row r="3273" spans="1:31" x14ac:dyDescent="0.25">
      <c r="A3273" s="16" t="s">
        <v>3138</v>
      </c>
      <c r="B3273" s="16" t="s">
        <v>24</v>
      </c>
      <c r="C3273" s="16" t="s">
        <v>876</v>
      </c>
      <c r="D3273" s="16" t="s">
        <v>3139</v>
      </c>
      <c r="E3273" s="16" t="s">
        <v>27</v>
      </c>
      <c r="F3273" s="16" t="s">
        <v>28</v>
      </c>
      <c r="G3273" s="16" t="s">
        <v>81</v>
      </c>
      <c r="H3273" s="16" t="s">
        <v>77</v>
      </c>
      <c r="I3273" s="16" t="s">
        <v>77</v>
      </c>
      <c r="J3273" s="16" t="s">
        <v>82</v>
      </c>
      <c r="K3273" s="16" t="s">
        <v>465</v>
      </c>
      <c r="L3273" s="9"/>
      <c r="M3273" s="9">
        <v>45016</v>
      </c>
      <c r="N3273" s="9">
        <v>45016</v>
      </c>
      <c r="O3273" s="7">
        <v>45016</v>
      </c>
      <c r="P3273" s="9"/>
      <c r="Q3273" s="9"/>
      <c r="R3273" s="9" t="s">
        <v>34</v>
      </c>
      <c r="S3273" s="16" t="s">
        <v>35</v>
      </c>
      <c r="T3273" s="16" t="s">
        <v>3174</v>
      </c>
      <c r="U3273" s="16"/>
      <c r="V3273" s="16"/>
      <c r="W3273" s="16"/>
      <c r="X3273" s="16" t="s">
        <v>55</v>
      </c>
      <c r="Y3273">
        <v>7</v>
      </c>
      <c r="Z3273">
        <v>3</v>
      </c>
      <c r="AA3273">
        <v>2.1</v>
      </c>
      <c r="AB3273">
        <v>2</v>
      </c>
      <c r="AC3273">
        <v>0.16666666666666666</v>
      </c>
      <c r="AD3273">
        <v>3</v>
      </c>
      <c r="AE3273" t="s">
        <v>1757</v>
      </c>
    </row>
    <row r="3274" spans="1:31" x14ac:dyDescent="0.25">
      <c r="A3274" s="16" t="s">
        <v>3138</v>
      </c>
      <c r="B3274" s="16" t="s">
        <v>24</v>
      </c>
      <c r="C3274" s="16" t="s">
        <v>876</v>
      </c>
      <c r="D3274" s="16" t="s">
        <v>26</v>
      </c>
      <c r="E3274" s="16" t="s">
        <v>41</v>
      </c>
      <c r="F3274" s="16" t="s">
        <v>349</v>
      </c>
      <c r="G3274" s="16" t="s">
        <v>1274</v>
      </c>
      <c r="H3274" s="16" t="s">
        <v>77</v>
      </c>
      <c r="I3274" s="16" t="s">
        <v>77</v>
      </c>
      <c r="J3274" s="16" t="s">
        <v>268</v>
      </c>
      <c r="K3274" s="16" t="s">
        <v>413</v>
      </c>
      <c r="L3274" s="9"/>
      <c r="M3274" s="9">
        <v>45330</v>
      </c>
      <c r="N3274" s="9">
        <v>45330</v>
      </c>
      <c r="O3274" s="7">
        <v>45330</v>
      </c>
      <c r="P3274" s="9">
        <v>45330</v>
      </c>
      <c r="Q3274" s="9"/>
      <c r="R3274" s="9" t="s">
        <v>34</v>
      </c>
      <c r="S3274" s="16" t="s">
        <v>35</v>
      </c>
      <c r="T3274" s="16" t="s">
        <v>35</v>
      </c>
      <c r="U3274" s="16"/>
      <c r="V3274" s="16"/>
      <c r="W3274" s="16"/>
      <c r="X3274" s="16" t="s">
        <v>55</v>
      </c>
      <c r="Y3274">
        <v>7</v>
      </c>
      <c r="Z3274">
        <v>5</v>
      </c>
      <c r="AA3274">
        <v>3.5</v>
      </c>
      <c r="AB3274">
        <v>6</v>
      </c>
      <c r="AC3274">
        <v>0.5</v>
      </c>
      <c r="AD3274">
        <v>6</v>
      </c>
      <c r="AE3274" t="s">
        <v>3628</v>
      </c>
    </row>
    <row r="3275" spans="1:31" x14ac:dyDescent="0.25">
      <c r="A3275" s="16" t="s">
        <v>3138</v>
      </c>
      <c r="B3275" s="16" t="s">
        <v>24</v>
      </c>
      <c r="C3275" s="16" t="s">
        <v>876</v>
      </c>
      <c r="D3275" s="16" t="s">
        <v>26</v>
      </c>
      <c r="E3275" s="16" t="s">
        <v>41</v>
      </c>
      <c r="F3275" s="16" t="s">
        <v>349</v>
      </c>
      <c r="G3275" s="16" t="s">
        <v>1274</v>
      </c>
      <c r="H3275" s="16" t="s">
        <v>77</v>
      </c>
      <c r="I3275" s="16" t="s">
        <v>77</v>
      </c>
      <c r="J3275" s="16" t="s">
        <v>78</v>
      </c>
      <c r="K3275" s="16" t="s">
        <v>278</v>
      </c>
      <c r="L3275" s="9"/>
      <c r="M3275" s="9">
        <v>45330</v>
      </c>
      <c r="N3275" s="9">
        <v>45330</v>
      </c>
      <c r="O3275" s="7">
        <v>45330</v>
      </c>
      <c r="P3275" s="9">
        <v>45330</v>
      </c>
      <c r="Q3275" s="9"/>
      <c r="R3275" s="9" t="s">
        <v>34</v>
      </c>
      <c r="S3275" s="16" t="s">
        <v>35</v>
      </c>
      <c r="T3275" s="16" t="s">
        <v>35</v>
      </c>
      <c r="U3275" s="16"/>
      <c r="V3275" s="16"/>
      <c r="W3275" s="16"/>
      <c r="X3275" s="16" t="s">
        <v>55</v>
      </c>
      <c r="Y3275">
        <v>7</v>
      </c>
      <c r="Z3275">
        <v>5</v>
      </c>
      <c r="AA3275">
        <v>3.5</v>
      </c>
      <c r="AB3275">
        <v>6</v>
      </c>
      <c r="AC3275">
        <v>0.5</v>
      </c>
      <c r="AD3275">
        <v>6</v>
      </c>
      <c r="AE3275" t="s">
        <v>3448</v>
      </c>
    </row>
    <row r="3276" spans="1:31" x14ac:dyDescent="0.25">
      <c r="A3276" s="16" t="s">
        <v>3138</v>
      </c>
      <c r="B3276" s="16" t="s">
        <v>24</v>
      </c>
      <c r="C3276" s="16" t="s">
        <v>876</v>
      </c>
      <c r="D3276" s="16" t="s">
        <v>3139</v>
      </c>
      <c r="E3276" s="16" t="s">
        <v>27</v>
      </c>
      <c r="F3276" s="16" t="s">
        <v>349</v>
      </c>
      <c r="G3276" s="16" t="s">
        <v>1276</v>
      </c>
      <c r="H3276" s="16" t="s">
        <v>77</v>
      </c>
      <c r="I3276" s="16" t="s">
        <v>77</v>
      </c>
      <c r="J3276" s="16" t="s">
        <v>82</v>
      </c>
      <c r="K3276" s="16" t="s">
        <v>281</v>
      </c>
      <c r="L3276" s="9"/>
      <c r="M3276" s="9">
        <v>45382</v>
      </c>
      <c r="N3276" s="9">
        <v>45382</v>
      </c>
      <c r="O3276" s="7">
        <v>45382</v>
      </c>
      <c r="P3276" s="9"/>
      <c r="Q3276" s="9"/>
      <c r="R3276" s="9" t="s">
        <v>93</v>
      </c>
      <c r="S3276" s="16" t="s">
        <v>35</v>
      </c>
      <c r="T3276" s="16" t="s">
        <v>35</v>
      </c>
      <c r="U3276" s="16"/>
      <c r="V3276" s="16"/>
      <c r="W3276" s="16"/>
      <c r="X3276" s="16" t="s">
        <v>55</v>
      </c>
      <c r="Y3276">
        <v>7</v>
      </c>
      <c r="Z3276">
        <v>3</v>
      </c>
      <c r="AA3276">
        <v>2.1</v>
      </c>
      <c r="AB3276">
        <v>2</v>
      </c>
      <c r="AC3276">
        <v>0.16666666666666666</v>
      </c>
      <c r="AD3276">
        <v>3</v>
      </c>
      <c r="AE3276" t="s">
        <v>3451</v>
      </c>
    </row>
    <row r="3277" spans="1:31" x14ac:dyDescent="0.25">
      <c r="A3277" s="16" t="s">
        <v>3138</v>
      </c>
      <c r="B3277" s="16" t="s">
        <v>24</v>
      </c>
      <c r="C3277" s="16" t="s">
        <v>876</v>
      </c>
      <c r="D3277" s="16" t="s">
        <v>3139</v>
      </c>
      <c r="E3277" s="16" t="s">
        <v>27</v>
      </c>
      <c r="F3277" s="16" t="s">
        <v>349</v>
      </c>
      <c r="G3277" s="16" t="s">
        <v>1276</v>
      </c>
      <c r="H3277" s="16" t="s">
        <v>77</v>
      </c>
      <c r="I3277" s="16" t="s">
        <v>77</v>
      </c>
      <c r="J3277" s="16" t="s">
        <v>82</v>
      </c>
      <c r="K3277" s="16" t="s">
        <v>3434</v>
      </c>
      <c r="L3277" s="9"/>
      <c r="M3277" s="9">
        <v>45382</v>
      </c>
      <c r="N3277" s="9">
        <v>45382</v>
      </c>
      <c r="O3277" s="7">
        <v>45382</v>
      </c>
      <c r="P3277" s="9"/>
      <c r="Q3277" s="9"/>
      <c r="R3277" s="9" t="s">
        <v>93</v>
      </c>
      <c r="S3277" s="16" t="s">
        <v>35</v>
      </c>
      <c r="T3277" s="16" t="s">
        <v>35</v>
      </c>
      <c r="U3277" s="16"/>
      <c r="V3277" s="16"/>
      <c r="W3277" s="16"/>
      <c r="X3277" s="16" t="s">
        <v>55</v>
      </c>
      <c r="Y3277">
        <v>7</v>
      </c>
      <c r="Z3277">
        <v>3</v>
      </c>
      <c r="AA3277">
        <v>2.1</v>
      </c>
      <c r="AB3277">
        <v>2</v>
      </c>
      <c r="AC3277">
        <v>0.16666666666666666</v>
      </c>
      <c r="AD3277">
        <v>3</v>
      </c>
      <c r="AE3277" t="s">
        <v>3455</v>
      </c>
    </row>
    <row r="3278" spans="1:31" x14ac:dyDescent="0.25">
      <c r="A3278" s="16" t="s">
        <v>3138</v>
      </c>
      <c r="B3278" s="16" t="s">
        <v>24</v>
      </c>
      <c r="C3278" s="16" t="s">
        <v>876</v>
      </c>
      <c r="D3278" s="16" t="s">
        <v>3139</v>
      </c>
      <c r="E3278" s="16" t="s">
        <v>27</v>
      </c>
      <c r="F3278" s="16" t="s">
        <v>349</v>
      </c>
      <c r="G3278" s="16" t="s">
        <v>1276</v>
      </c>
      <c r="H3278" s="16" t="s">
        <v>77</v>
      </c>
      <c r="I3278" s="16" t="s">
        <v>77</v>
      </c>
      <c r="J3278" s="16" t="s">
        <v>82</v>
      </c>
      <c r="K3278" s="16" t="s">
        <v>465</v>
      </c>
      <c r="L3278" s="9"/>
      <c r="M3278" s="9">
        <v>45382</v>
      </c>
      <c r="N3278" s="9">
        <v>45382</v>
      </c>
      <c r="O3278" s="7">
        <v>45382</v>
      </c>
      <c r="P3278" s="9"/>
      <c r="Q3278" s="9"/>
      <c r="R3278" s="9" t="s">
        <v>93</v>
      </c>
      <c r="S3278" s="16" t="s">
        <v>35</v>
      </c>
      <c r="T3278" s="16" t="s">
        <v>35</v>
      </c>
      <c r="U3278" s="16"/>
      <c r="V3278" s="16"/>
      <c r="W3278" s="16"/>
      <c r="X3278" s="16" t="s">
        <v>55</v>
      </c>
      <c r="Y3278">
        <v>7</v>
      </c>
      <c r="Z3278">
        <v>3</v>
      </c>
      <c r="AA3278">
        <v>2.1</v>
      </c>
      <c r="AB3278">
        <v>2</v>
      </c>
      <c r="AC3278">
        <v>0.16666666666666666</v>
      </c>
      <c r="AD3278">
        <v>3</v>
      </c>
      <c r="AE3278" t="s">
        <v>3654</v>
      </c>
    </row>
    <row r="3279" spans="1:31" x14ac:dyDescent="0.25">
      <c r="A3279" s="16" t="s">
        <v>23</v>
      </c>
      <c r="B3279" s="16" t="s">
        <v>39</v>
      </c>
      <c r="C3279" s="16" t="s">
        <v>5128</v>
      </c>
      <c r="D3279" s="16" t="s">
        <v>26</v>
      </c>
      <c r="E3279" s="16" t="s">
        <v>41</v>
      </c>
      <c r="F3279" s="16" t="s">
        <v>349</v>
      </c>
      <c r="G3279" s="16" t="s">
        <v>350</v>
      </c>
      <c r="H3279" s="16" t="s">
        <v>43</v>
      </c>
      <c r="I3279" s="16" t="s">
        <v>43</v>
      </c>
      <c r="J3279" s="16" t="s">
        <v>352</v>
      </c>
      <c r="K3279" s="16" t="s">
        <v>64</v>
      </c>
      <c r="L3279" s="9"/>
      <c r="M3279" s="9">
        <v>45208</v>
      </c>
      <c r="N3279" s="9">
        <v>45208</v>
      </c>
      <c r="O3279" s="7">
        <v>45208</v>
      </c>
      <c r="P3279" s="9">
        <v>45208</v>
      </c>
      <c r="Q3279" s="9"/>
      <c r="R3279" s="9" t="s">
        <v>34</v>
      </c>
      <c r="S3279" s="16" t="s">
        <v>35</v>
      </c>
      <c r="T3279" s="16" t="s">
        <v>35</v>
      </c>
      <c r="U3279" s="16"/>
      <c r="V3279" s="16"/>
      <c r="W3279" s="16" t="s">
        <v>74</v>
      </c>
      <c r="X3279" s="16" t="s">
        <v>55</v>
      </c>
      <c r="Y3279">
        <v>3</v>
      </c>
      <c r="Z3279">
        <v>5</v>
      </c>
      <c r="AA3279">
        <v>1.5</v>
      </c>
      <c r="AB3279">
        <v>6</v>
      </c>
      <c r="AC3279">
        <v>0.5</v>
      </c>
      <c r="AD3279">
        <v>3</v>
      </c>
      <c r="AE3279" t="s">
        <v>1592</v>
      </c>
    </row>
    <row r="3280" spans="1:31" x14ac:dyDescent="0.25">
      <c r="A3280" s="16" t="s">
        <v>23</v>
      </c>
      <c r="B3280" s="16" t="s">
        <v>39</v>
      </c>
      <c r="C3280" s="16" t="s">
        <v>5128</v>
      </c>
      <c r="D3280" s="16" t="s">
        <v>26</v>
      </c>
      <c r="E3280" s="16" t="s">
        <v>27</v>
      </c>
      <c r="F3280" s="16" t="s">
        <v>349</v>
      </c>
      <c r="G3280" s="16" t="s">
        <v>1030</v>
      </c>
      <c r="H3280" s="16" t="s">
        <v>43</v>
      </c>
      <c r="I3280" s="16" t="s">
        <v>43</v>
      </c>
      <c r="J3280" s="16" t="s">
        <v>258</v>
      </c>
      <c r="K3280" s="16" t="s">
        <v>197</v>
      </c>
      <c r="L3280" s="9"/>
      <c r="M3280" s="9">
        <v>45332</v>
      </c>
      <c r="N3280" s="9">
        <v>45332</v>
      </c>
      <c r="O3280" s="7">
        <v>45332</v>
      </c>
      <c r="P3280" s="9"/>
      <c r="Q3280" s="9"/>
      <c r="R3280" s="9" t="s">
        <v>93</v>
      </c>
      <c r="S3280" s="16" t="s">
        <v>35</v>
      </c>
      <c r="T3280" s="16" t="s">
        <v>35</v>
      </c>
      <c r="U3280" s="16"/>
      <c r="V3280" s="16"/>
      <c r="W3280" s="16" t="s">
        <v>74</v>
      </c>
      <c r="X3280" s="16" t="s">
        <v>55</v>
      </c>
      <c r="Y3280">
        <v>3</v>
      </c>
      <c r="Z3280">
        <v>5</v>
      </c>
      <c r="AA3280">
        <v>1.5</v>
      </c>
      <c r="AB3280">
        <v>2</v>
      </c>
      <c r="AC3280">
        <v>0.16666666666666666</v>
      </c>
      <c r="AD3280">
        <v>2</v>
      </c>
      <c r="AE3280" t="s">
        <v>5129</v>
      </c>
    </row>
    <row r="3281" spans="1:31" x14ac:dyDescent="0.25">
      <c r="A3281" s="16" t="s">
        <v>23</v>
      </c>
      <c r="B3281" s="16" t="s">
        <v>39</v>
      </c>
      <c r="C3281" s="16" t="s">
        <v>880</v>
      </c>
      <c r="D3281" s="16" t="s">
        <v>62</v>
      </c>
      <c r="E3281" s="16" t="s">
        <v>41</v>
      </c>
      <c r="F3281" s="16" t="s">
        <v>28</v>
      </c>
      <c r="G3281" s="16" t="s">
        <v>42</v>
      </c>
      <c r="H3281" s="16" t="s">
        <v>43</v>
      </c>
      <c r="I3281" s="16" t="s">
        <v>43</v>
      </c>
      <c r="J3281" s="16" t="s">
        <v>299</v>
      </c>
      <c r="K3281" s="16" t="s">
        <v>404</v>
      </c>
      <c r="L3281" s="9"/>
      <c r="M3281" s="9">
        <v>44900</v>
      </c>
      <c r="N3281" s="9">
        <v>44900</v>
      </c>
      <c r="O3281" s="7">
        <v>44900</v>
      </c>
      <c r="P3281" s="9">
        <v>44900</v>
      </c>
      <c r="Q3281" s="9"/>
      <c r="R3281" s="9" t="s">
        <v>34</v>
      </c>
      <c r="S3281" s="16" t="s">
        <v>35</v>
      </c>
      <c r="T3281" s="16" t="s">
        <v>35</v>
      </c>
      <c r="U3281" s="16"/>
      <c r="V3281" s="16"/>
      <c r="W3281" s="16" t="s">
        <v>315</v>
      </c>
      <c r="X3281" s="16" t="s">
        <v>55</v>
      </c>
      <c r="Y3281">
        <v>3</v>
      </c>
      <c r="Z3281">
        <v>10</v>
      </c>
      <c r="AA3281">
        <v>3</v>
      </c>
      <c r="AB3281">
        <v>6</v>
      </c>
      <c r="AC3281">
        <v>0.5</v>
      </c>
      <c r="AD3281">
        <v>5</v>
      </c>
      <c r="AE3281" t="s">
        <v>2370</v>
      </c>
    </row>
    <row r="3282" spans="1:31" x14ac:dyDescent="0.25">
      <c r="A3282" s="16" t="s">
        <v>23</v>
      </c>
      <c r="B3282" s="16" t="s">
        <v>39</v>
      </c>
      <c r="C3282" s="16" t="s">
        <v>880</v>
      </c>
      <c r="D3282" s="16" t="s">
        <v>62</v>
      </c>
      <c r="E3282" s="16" t="s">
        <v>41</v>
      </c>
      <c r="F3282" s="16" t="s">
        <v>28</v>
      </c>
      <c r="G3282" s="16" t="s">
        <v>42</v>
      </c>
      <c r="H3282" s="16" t="s">
        <v>43</v>
      </c>
      <c r="I3282" s="16" t="s">
        <v>43</v>
      </c>
      <c r="J3282" s="16" t="s">
        <v>299</v>
      </c>
      <c r="K3282" s="16" t="s">
        <v>859</v>
      </c>
      <c r="L3282" s="9"/>
      <c r="M3282" s="9">
        <v>44900</v>
      </c>
      <c r="N3282" s="9">
        <v>44900</v>
      </c>
      <c r="O3282" s="7">
        <v>44900</v>
      </c>
      <c r="P3282" s="9">
        <v>44900</v>
      </c>
      <c r="Q3282" s="9"/>
      <c r="R3282" s="9" t="s">
        <v>34</v>
      </c>
      <c r="S3282" s="16" t="s">
        <v>35</v>
      </c>
      <c r="T3282" s="16" t="s">
        <v>35</v>
      </c>
      <c r="U3282" s="16"/>
      <c r="V3282" s="16"/>
      <c r="W3282" s="16" t="s">
        <v>315</v>
      </c>
      <c r="X3282" s="16" t="s">
        <v>55</v>
      </c>
      <c r="Y3282">
        <v>3</v>
      </c>
      <c r="Z3282">
        <v>10</v>
      </c>
      <c r="AA3282">
        <v>3</v>
      </c>
      <c r="AB3282">
        <v>6</v>
      </c>
      <c r="AC3282">
        <v>0.5</v>
      </c>
      <c r="AD3282">
        <v>5</v>
      </c>
      <c r="AE3282" t="s">
        <v>2328</v>
      </c>
    </row>
    <row r="3283" spans="1:31" x14ac:dyDescent="0.25">
      <c r="A3283" s="16" t="s">
        <v>23</v>
      </c>
      <c r="B3283" s="16" t="s">
        <v>39</v>
      </c>
      <c r="C3283" s="16" t="s">
        <v>880</v>
      </c>
      <c r="D3283" s="16" t="s">
        <v>3139</v>
      </c>
      <c r="E3283" s="16" t="s">
        <v>27</v>
      </c>
      <c r="F3283" s="16" t="s">
        <v>28</v>
      </c>
      <c r="G3283" s="16" t="s">
        <v>46</v>
      </c>
      <c r="H3283" s="16" t="s">
        <v>43</v>
      </c>
      <c r="I3283" s="16" t="s">
        <v>43</v>
      </c>
      <c r="J3283" s="16" t="s">
        <v>299</v>
      </c>
      <c r="K3283" s="16" t="s">
        <v>97</v>
      </c>
      <c r="L3283" s="9"/>
      <c r="M3283" s="9">
        <v>44967</v>
      </c>
      <c r="N3283" s="9">
        <v>44967</v>
      </c>
      <c r="O3283" s="7">
        <v>44967</v>
      </c>
      <c r="P3283" s="9"/>
      <c r="Q3283" s="9"/>
      <c r="R3283" s="9" t="s">
        <v>34</v>
      </c>
      <c r="S3283" s="16" t="s">
        <v>35</v>
      </c>
      <c r="T3283" s="16" t="s">
        <v>35</v>
      </c>
      <c r="U3283" s="16"/>
      <c r="V3283" s="16"/>
      <c r="W3283" s="16" t="s">
        <v>315</v>
      </c>
      <c r="X3283" s="16" t="s">
        <v>55</v>
      </c>
      <c r="Y3283">
        <v>3</v>
      </c>
      <c r="Z3283">
        <v>3</v>
      </c>
      <c r="AA3283">
        <v>0.9</v>
      </c>
      <c r="AB3283">
        <v>2</v>
      </c>
      <c r="AC3283">
        <v>0.16666666666666666</v>
      </c>
      <c r="AD3283">
        <v>2</v>
      </c>
      <c r="AE3283" t="s">
        <v>2335</v>
      </c>
    </row>
    <row r="3284" spans="1:31" x14ac:dyDescent="0.25">
      <c r="A3284" s="16" t="s">
        <v>23</v>
      </c>
      <c r="B3284" s="16" t="s">
        <v>39</v>
      </c>
      <c r="C3284" s="16" t="s">
        <v>880</v>
      </c>
      <c r="D3284" s="16" t="s">
        <v>62</v>
      </c>
      <c r="E3284" s="16" t="s">
        <v>255</v>
      </c>
      <c r="F3284" s="16" t="s">
        <v>28</v>
      </c>
      <c r="G3284" s="16" t="s">
        <v>776</v>
      </c>
      <c r="H3284" s="16" t="s">
        <v>43</v>
      </c>
      <c r="I3284" s="16" t="s">
        <v>43</v>
      </c>
      <c r="J3284" s="16" t="s">
        <v>299</v>
      </c>
      <c r="K3284" s="16" t="s">
        <v>881</v>
      </c>
      <c r="L3284" s="9"/>
      <c r="M3284" s="9">
        <v>45014</v>
      </c>
      <c r="N3284" s="9">
        <v>45014</v>
      </c>
      <c r="O3284" s="7">
        <v>45014</v>
      </c>
      <c r="P3284" s="9"/>
      <c r="Q3284" s="9"/>
      <c r="R3284" s="9" t="s">
        <v>34</v>
      </c>
      <c r="S3284" s="16" t="s">
        <v>35</v>
      </c>
      <c r="T3284" s="16" t="s">
        <v>35</v>
      </c>
      <c r="U3284" s="16"/>
      <c r="V3284" s="16"/>
      <c r="W3284" s="16" t="s">
        <v>315</v>
      </c>
      <c r="X3284" s="16" t="s">
        <v>55</v>
      </c>
      <c r="Y3284">
        <v>3</v>
      </c>
      <c r="Z3284">
        <v>10</v>
      </c>
      <c r="AA3284">
        <v>3</v>
      </c>
      <c r="AB3284">
        <v>2</v>
      </c>
      <c r="AC3284">
        <v>0.16666666666666666</v>
      </c>
      <c r="AD3284">
        <v>4</v>
      </c>
      <c r="AE3284" t="s">
        <v>2394</v>
      </c>
    </row>
    <row r="3285" spans="1:31" x14ac:dyDescent="0.25">
      <c r="A3285" s="16" t="s">
        <v>23</v>
      </c>
      <c r="B3285" s="16" t="s">
        <v>39</v>
      </c>
      <c r="C3285" s="16" t="s">
        <v>880</v>
      </c>
      <c r="D3285" s="16" t="s">
        <v>62</v>
      </c>
      <c r="E3285" s="16" t="s">
        <v>41</v>
      </c>
      <c r="F3285" s="16" t="s">
        <v>349</v>
      </c>
      <c r="G3285" s="16" t="s">
        <v>350</v>
      </c>
      <c r="H3285" s="16" t="s">
        <v>43</v>
      </c>
      <c r="I3285" s="16" t="s">
        <v>43</v>
      </c>
      <c r="J3285" s="16" t="s">
        <v>299</v>
      </c>
      <c r="K3285" s="16" t="s">
        <v>404</v>
      </c>
      <c r="L3285" s="9">
        <v>45265</v>
      </c>
      <c r="M3285" s="9">
        <v>44900</v>
      </c>
      <c r="N3285" s="9">
        <v>45264</v>
      </c>
      <c r="O3285" s="7">
        <v>45264</v>
      </c>
      <c r="P3285" s="9">
        <v>45264</v>
      </c>
      <c r="Q3285" s="9"/>
      <c r="R3285" s="9" t="s">
        <v>34</v>
      </c>
      <c r="S3285" s="16" t="s">
        <v>35</v>
      </c>
      <c r="T3285" s="16" t="s">
        <v>35</v>
      </c>
      <c r="U3285" s="16"/>
      <c r="V3285" s="16"/>
      <c r="W3285" s="16" t="s">
        <v>315</v>
      </c>
      <c r="X3285" s="16" t="s">
        <v>55</v>
      </c>
      <c r="Y3285">
        <v>3</v>
      </c>
      <c r="Z3285">
        <v>10</v>
      </c>
      <c r="AA3285">
        <v>3</v>
      </c>
      <c r="AB3285">
        <v>6</v>
      </c>
      <c r="AC3285">
        <v>0.5</v>
      </c>
      <c r="AD3285">
        <v>5</v>
      </c>
      <c r="AE3285" t="s">
        <v>2870</v>
      </c>
    </row>
    <row r="3286" spans="1:31" x14ac:dyDescent="0.25">
      <c r="A3286" s="16" t="s">
        <v>23</v>
      </c>
      <c r="B3286" s="16" t="s">
        <v>39</v>
      </c>
      <c r="C3286" s="16" t="s">
        <v>880</v>
      </c>
      <c r="D3286" s="16" t="s">
        <v>62</v>
      </c>
      <c r="E3286" s="16" t="s">
        <v>41</v>
      </c>
      <c r="F3286" s="16" t="s">
        <v>349</v>
      </c>
      <c r="G3286" s="16" t="s">
        <v>350</v>
      </c>
      <c r="H3286" s="16" t="s">
        <v>43</v>
      </c>
      <c r="I3286" s="16" t="s">
        <v>43</v>
      </c>
      <c r="J3286" s="16" t="s">
        <v>299</v>
      </c>
      <c r="K3286" s="16" t="s">
        <v>859</v>
      </c>
      <c r="L3286" s="9">
        <v>45265</v>
      </c>
      <c r="M3286" s="9">
        <v>44900</v>
      </c>
      <c r="N3286" s="9">
        <v>45264</v>
      </c>
      <c r="O3286" s="7">
        <v>45264</v>
      </c>
      <c r="P3286" s="9">
        <v>45264</v>
      </c>
      <c r="Q3286" s="9"/>
      <c r="R3286" s="9" t="s">
        <v>34</v>
      </c>
      <c r="S3286" s="16" t="s">
        <v>35</v>
      </c>
      <c r="T3286" s="16" t="s">
        <v>35</v>
      </c>
      <c r="U3286" s="16"/>
      <c r="V3286" s="16"/>
      <c r="W3286" s="16" t="s">
        <v>315</v>
      </c>
      <c r="X3286" s="16" t="s">
        <v>55</v>
      </c>
      <c r="Y3286">
        <v>3</v>
      </c>
      <c r="Z3286">
        <v>10</v>
      </c>
      <c r="AA3286">
        <v>3</v>
      </c>
      <c r="AB3286">
        <v>6</v>
      </c>
      <c r="AC3286">
        <v>0.5</v>
      </c>
      <c r="AD3286">
        <v>5</v>
      </c>
      <c r="AE3286" t="s">
        <v>2845</v>
      </c>
    </row>
    <row r="3287" spans="1:31" x14ac:dyDescent="0.25">
      <c r="A3287" s="16" t="s">
        <v>23</v>
      </c>
      <c r="B3287" s="16" t="s">
        <v>39</v>
      </c>
      <c r="C3287" s="16" t="s">
        <v>880</v>
      </c>
      <c r="D3287" s="16" t="s">
        <v>3139</v>
      </c>
      <c r="E3287" s="16" t="s">
        <v>27</v>
      </c>
      <c r="F3287" s="16" t="s">
        <v>349</v>
      </c>
      <c r="G3287" s="16" t="s">
        <v>1030</v>
      </c>
      <c r="H3287" s="16" t="s">
        <v>43</v>
      </c>
      <c r="I3287" s="16" t="s">
        <v>43</v>
      </c>
      <c r="J3287" s="16" t="s">
        <v>299</v>
      </c>
      <c r="K3287" s="16" t="s">
        <v>97</v>
      </c>
      <c r="L3287" s="9">
        <v>45332</v>
      </c>
      <c r="M3287" s="9">
        <v>44967</v>
      </c>
      <c r="N3287" s="9">
        <v>45332</v>
      </c>
      <c r="O3287" s="7">
        <v>45332</v>
      </c>
      <c r="P3287" s="9"/>
      <c r="Q3287" s="9"/>
      <c r="R3287" s="9" t="s">
        <v>93</v>
      </c>
      <c r="S3287" s="16" t="s">
        <v>35</v>
      </c>
      <c r="T3287" s="16" t="s">
        <v>35</v>
      </c>
      <c r="U3287" s="16"/>
      <c r="V3287" s="16"/>
      <c r="W3287" s="16" t="s">
        <v>315</v>
      </c>
      <c r="X3287" s="16" t="s">
        <v>55</v>
      </c>
      <c r="Y3287">
        <v>3</v>
      </c>
      <c r="Z3287">
        <v>3</v>
      </c>
      <c r="AA3287">
        <v>0.9</v>
      </c>
      <c r="AB3287">
        <v>2</v>
      </c>
      <c r="AC3287">
        <v>0.16666666666666666</v>
      </c>
      <c r="AD3287">
        <v>2</v>
      </c>
      <c r="AE3287" t="s">
        <v>2851</v>
      </c>
    </row>
    <row r="3288" spans="1:31" x14ac:dyDescent="0.25">
      <c r="A3288" s="16" t="s">
        <v>23</v>
      </c>
      <c r="B3288" s="16" t="s">
        <v>39</v>
      </c>
      <c r="C3288" s="16" t="s">
        <v>880</v>
      </c>
      <c r="D3288" s="16" t="s">
        <v>62</v>
      </c>
      <c r="E3288" s="16" t="s">
        <v>255</v>
      </c>
      <c r="F3288" s="16" t="s">
        <v>349</v>
      </c>
      <c r="G3288" s="16" t="s">
        <v>1103</v>
      </c>
      <c r="H3288" s="16" t="s">
        <v>43</v>
      </c>
      <c r="I3288" s="16" t="s">
        <v>43</v>
      </c>
      <c r="J3288" s="16" t="s">
        <v>299</v>
      </c>
      <c r="K3288" s="16" t="s">
        <v>881</v>
      </c>
      <c r="L3288" s="9">
        <v>45380</v>
      </c>
      <c r="M3288" s="9">
        <v>45014</v>
      </c>
      <c r="N3288" s="9">
        <v>45380</v>
      </c>
      <c r="O3288" s="7">
        <v>45380</v>
      </c>
      <c r="P3288" s="9"/>
      <c r="Q3288" s="9"/>
      <c r="R3288" s="9" t="s">
        <v>93</v>
      </c>
      <c r="S3288" s="16" t="s">
        <v>35</v>
      </c>
      <c r="T3288" s="16" t="s">
        <v>35</v>
      </c>
      <c r="U3288" s="16"/>
      <c r="V3288" s="16"/>
      <c r="W3288" s="16" t="s">
        <v>315</v>
      </c>
      <c r="X3288" s="16" t="s">
        <v>55</v>
      </c>
      <c r="Y3288">
        <v>3</v>
      </c>
      <c r="Z3288">
        <v>10</v>
      </c>
      <c r="AA3288">
        <v>3</v>
      </c>
      <c r="AB3288">
        <v>2</v>
      </c>
      <c r="AC3288">
        <v>0.16666666666666666</v>
      </c>
      <c r="AD3288">
        <v>4</v>
      </c>
      <c r="AE3288" t="s">
        <v>2871</v>
      </c>
    </row>
    <row r="3289" spans="1:31" x14ac:dyDescent="0.25">
      <c r="A3289" s="16" t="s">
        <v>3138</v>
      </c>
      <c r="B3289" s="16" t="s">
        <v>24</v>
      </c>
      <c r="C3289" s="16" t="s">
        <v>882</v>
      </c>
      <c r="D3289" s="16" t="s">
        <v>62</v>
      </c>
      <c r="E3289" s="16" t="s">
        <v>41</v>
      </c>
      <c r="F3289" s="16" t="s">
        <v>28</v>
      </c>
      <c r="G3289" s="16" t="s">
        <v>160</v>
      </c>
      <c r="H3289" s="16" t="s">
        <v>155</v>
      </c>
      <c r="I3289" s="16" t="s">
        <v>155</v>
      </c>
      <c r="J3289" s="16" t="s">
        <v>161</v>
      </c>
      <c r="K3289" s="16" t="s">
        <v>165</v>
      </c>
      <c r="L3289" s="9"/>
      <c r="M3289" s="9">
        <v>45016</v>
      </c>
      <c r="N3289" s="9">
        <v>44995</v>
      </c>
      <c r="O3289" s="7">
        <v>44995</v>
      </c>
      <c r="P3289" s="9">
        <v>44995</v>
      </c>
      <c r="Q3289" s="9">
        <v>44995</v>
      </c>
      <c r="R3289" s="9" t="s">
        <v>34</v>
      </c>
      <c r="S3289" s="16" t="s">
        <v>94</v>
      </c>
      <c r="T3289" s="16" t="s">
        <v>66</v>
      </c>
      <c r="U3289" s="16"/>
      <c r="V3289" s="16"/>
      <c r="W3289" s="16"/>
      <c r="X3289" s="16" t="s">
        <v>55</v>
      </c>
      <c r="Y3289">
        <v>6</v>
      </c>
      <c r="Z3289">
        <v>10</v>
      </c>
      <c r="AA3289">
        <v>6</v>
      </c>
      <c r="AB3289">
        <v>6</v>
      </c>
      <c r="AC3289">
        <v>0.5</v>
      </c>
      <c r="AD3289">
        <v>9</v>
      </c>
      <c r="AE3289" t="s">
        <v>1369</v>
      </c>
    </row>
    <row r="3290" spans="1:31" x14ac:dyDescent="0.25">
      <c r="A3290" s="16" t="s">
        <v>23</v>
      </c>
      <c r="B3290" s="16" t="s">
        <v>39</v>
      </c>
      <c r="C3290" s="16" t="s">
        <v>882</v>
      </c>
      <c r="D3290" s="16" t="s">
        <v>62</v>
      </c>
      <c r="E3290" s="16" t="s">
        <v>41</v>
      </c>
      <c r="F3290" s="16" t="s">
        <v>28</v>
      </c>
      <c r="G3290" s="16" t="s">
        <v>160</v>
      </c>
      <c r="H3290" s="16" t="s">
        <v>155</v>
      </c>
      <c r="I3290" s="16" t="s">
        <v>155</v>
      </c>
      <c r="J3290" s="16" t="s">
        <v>161</v>
      </c>
      <c r="K3290" s="16" t="s">
        <v>907</v>
      </c>
      <c r="L3290" s="9"/>
      <c r="M3290" s="9">
        <v>45087</v>
      </c>
      <c r="N3290" s="9">
        <v>44957</v>
      </c>
      <c r="O3290" s="7">
        <v>44957</v>
      </c>
      <c r="P3290" s="9">
        <v>44957</v>
      </c>
      <c r="Q3290" s="9"/>
      <c r="R3290" s="9" t="s">
        <v>34</v>
      </c>
      <c r="S3290" s="16" t="s">
        <v>94</v>
      </c>
      <c r="T3290" s="16" t="s">
        <v>66</v>
      </c>
      <c r="U3290" s="16"/>
      <c r="V3290" s="16"/>
      <c r="W3290" s="16" t="s">
        <v>74</v>
      </c>
      <c r="X3290" s="16" t="s">
        <v>55</v>
      </c>
      <c r="Y3290">
        <v>6</v>
      </c>
      <c r="Z3290">
        <v>10</v>
      </c>
      <c r="AA3290">
        <v>6</v>
      </c>
      <c r="AB3290">
        <v>6</v>
      </c>
      <c r="AC3290">
        <v>0.5</v>
      </c>
      <c r="AD3290">
        <v>9</v>
      </c>
      <c r="AE3290" t="s">
        <v>2431</v>
      </c>
    </row>
    <row r="3291" spans="1:31" x14ac:dyDescent="0.25">
      <c r="A3291" s="16" t="s">
        <v>23</v>
      </c>
      <c r="B3291" s="16" t="s">
        <v>39</v>
      </c>
      <c r="C3291" s="16" t="s">
        <v>882</v>
      </c>
      <c r="D3291" s="16" t="s">
        <v>62</v>
      </c>
      <c r="E3291" s="16" t="s">
        <v>41</v>
      </c>
      <c r="F3291" s="16" t="s">
        <v>28</v>
      </c>
      <c r="G3291" s="16" t="s">
        <v>160</v>
      </c>
      <c r="H3291" s="16" t="s">
        <v>155</v>
      </c>
      <c r="I3291" s="16" t="s">
        <v>155</v>
      </c>
      <c r="J3291" s="16" t="s">
        <v>908</v>
      </c>
      <c r="K3291" s="16" t="s">
        <v>909</v>
      </c>
      <c r="L3291" s="9"/>
      <c r="M3291" s="9">
        <v>45087</v>
      </c>
      <c r="N3291" s="9">
        <v>44995</v>
      </c>
      <c r="O3291" s="7">
        <v>44995</v>
      </c>
      <c r="P3291" s="9">
        <v>44995</v>
      </c>
      <c r="Q3291" s="9">
        <v>44592</v>
      </c>
      <c r="R3291" s="9" t="s">
        <v>34</v>
      </c>
      <c r="S3291" s="16" t="s">
        <v>94</v>
      </c>
      <c r="T3291" s="16" t="s">
        <v>66</v>
      </c>
      <c r="U3291" s="16"/>
      <c r="V3291" s="16"/>
      <c r="W3291" s="16" t="s">
        <v>74</v>
      </c>
      <c r="X3291" s="16" t="s">
        <v>55</v>
      </c>
      <c r="Y3291">
        <v>6</v>
      </c>
      <c r="Z3291">
        <v>10</v>
      </c>
      <c r="AA3291">
        <v>6</v>
      </c>
      <c r="AB3291">
        <v>6</v>
      </c>
      <c r="AC3291">
        <v>0.5</v>
      </c>
      <c r="AD3291">
        <v>9</v>
      </c>
      <c r="AE3291" t="s">
        <v>2432</v>
      </c>
    </row>
    <row r="3292" spans="1:31" x14ac:dyDescent="0.25">
      <c r="A3292" s="16" t="s">
        <v>23</v>
      </c>
      <c r="B3292" s="16" t="s">
        <v>39</v>
      </c>
      <c r="C3292" s="16" t="s">
        <v>882</v>
      </c>
      <c r="D3292" s="16" t="s">
        <v>62</v>
      </c>
      <c r="E3292" s="16" t="s">
        <v>41</v>
      </c>
      <c r="F3292" s="16" t="s">
        <v>28</v>
      </c>
      <c r="G3292" s="16" t="s">
        <v>160</v>
      </c>
      <c r="H3292" s="16" t="s">
        <v>155</v>
      </c>
      <c r="I3292" s="16" t="s">
        <v>155</v>
      </c>
      <c r="J3292" s="16" t="s">
        <v>908</v>
      </c>
      <c r="K3292" s="16" t="s">
        <v>910</v>
      </c>
      <c r="L3292" s="9"/>
      <c r="M3292" s="9">
        <v>45031</v>
      </c>
      <c r="N3292" s="9">
        <v>44995</v>
      </c>
      <c r="O3292" s="7">
        <v>44995</v>
      </c>
      <c r="P3292" s="9">
        <v>44995</v>
      </c>
      <c r="Q3292" s="9">
        <v>44592</v>
      </c>
      <c r="R3292" s="9" t="s">
        <v>34</v>
      </c>
      <c r="S3292" s="16" t="s">
        <v>94</v>
      </c>
      <c r="T3292" s="16" t="s">
        <v>66</v>
      </c>
      <c r="U3292" s="16"/>
      <c r="V3292" s="16"/>
      <c r="W3292" s="16" t="s">
        <v>74</v>
      </c>
      <c r="X3292" s="16" t="s">
        <v>55</v>
      </c>
      <c r="Y3292">
        <v>6</v>
      </c>
      <c r="Z3292">
        <v>10</v>
      </c>
      <c r="AA3292">
        <v>6</v>
      </c>
      <c r="AB3292">
        <v>6</v>
      </c>
      <c r="AC3292">
        <v>0.5</v>
      </c>
      <c r="AD3292">
        <v>9</v>
      </c>
      <c r="AE3292" t="s">
        <v>2433</v>
      </c>
    </row>
    <row r="3293" spans="1:31" x14ac:dyDescent="0.25">
      <c r="A3293" s="16" t="s">
        <v>23</v>
      </c>
      <c r="B3293" s="16" t="s">
        <v>39</v>
      </c>
      <c r="C3293" s="16" t="s">
        <v>882</v>
      </c>
      <c r="D3293" s="16" t="s">
        <v>62</v>
      </c>
      <c r="E3293" s="16" t="s">
        <v>41</v>
      </c>
      <c r="F3293" s="16" t="s">
        <v>28</v>
      </c>
      <c r="G3293" s="16" t="s">
        <v>160</v>
      </c>
      <c r="H3293" s="16" t="s">
        <v>155</v>
      </c>
      <c r="I3293" s="16" t="s">
        <v>155</v>
      </c>
      <c r="J3293" s="16" t="s">
        <v>908</v>
      </c>
      <c r="K3293" s="16" t="s">
        <v>911</v>
      </c>
      <c r="L3293" s="9"/>
      <c r="M3293" s="9">
        <v>45016</v>
      </c>
      <c r="N3293" s="9">
        <v>44957</v>
      </c>
      <c r="O3293" s="7">
        <v>44957</v>
      </c>
      <c r="P3293" s="9">
        <v>44957</v>
      </c>
      <c r="Q3293" s="9">
        <v>44592</v>
      </c>
      <c r="R3293" s="9" t="s">
        <v>34</v>
      </c>
      <c r="S3293" s="16" t="s">
        <v>94</v>
      </c>
      <c r="T3293" s="16" t="s">
        <v>66</v>
      </c>
      <c r="U3293" s="16"/>
      <c r="V3293" s="16"/>
      <c r="W3293" s="16" t="s">
        <v>74</v>
      </c>
      <c r="X3293" s="16" t="s">
        <v>55</v>
      </c>
      <c r="Y3293">
        <v>6</v>
      </c>
      <c r="Z3293">
        <v>10</v>
      </c>
      <c r="AA3293">
        <v>6</v>
      </c>
      <c r="AB3293">
        <v>6</v>
      </c>
      <c r="AC3293">
        <v>0.5</v>
      </c>
      <c r="AD3293">
        <v>9</v>
      </c>
      <c r="AE3293" t="s">
        <v>2434</v>
      </c>
    </row>
    <row r="3294" spans="1:31" x14ac:dyDescent="0.25">
      <c r="A3294" s="16" t="s">
        <v>23</v>
      </c>
      <c r="B3294" s="16" t="s">
        <v>39</v>
      </c>
      <c r="C3294" s="16" t="s">
        <v>882</v>
      </c>
      <c r="D3294" s="16" t="s">
        <v>62</v>
      </c>
      <c r="E3294" s="16" t="s">
        <v>41</v>
      </c>
      <c r="F3294" s="16" t="s">
        <v>28</v>
      </c>
      <c r="G3294" s="16" t="s">
        <v>160</v>
      </c>
      <c r="H3294" s="16" t="s">
        <v>155</v>
      </c>
      <c r="I3294" s="16" t="s">
        <v>155</v>
      </c>
      <c r="J3294" s="16" t="s">
        <v>908</v>
      </c>
      <c r="K3294" s="16" t="s">
        <v>207</v>
      </c>
      <c r="L3294" s="9"/>
      <c r="M3294" s="9">
        <v>45016</v>
      </c>
      <c r="N3294" s="9">
        <v>45058</v>
      </c>
      <c r="O3294" s="7">
        <v>45058</v>
      </c>
      <c r="P3294" s="9">
        <v>45058</v>
      </c>
      <c r="Q3294" s="9">
        <v>44592</v>
      </c>
      <c r="R3294" s="9" t="s">
        <v>34</v>
      </c>
      <c r="S3294" s="16" t="s">
        <v>94</v>
      </c>
      <c r="T3294" s="16" t="s">
        <v>66</v>
      </c>
      <c r="U3294" s="16"/>
      <c r="V3294" s="16"/>
      <c r="W3294" s="16" t="s">
        <v>74</v>
      </c>
      <c r="X3294" s="16" t="s">
        <v>55</v>
      </c>
      <c r="Y3294">
        <v>6</v>
      </c>
      <c r="Z3294">
        <v>10</v>
      </c>
      <c r="AA3294">
        <v>6</v>
      </c>
      <c r="AB3294">
        <v>6</v>
      </c>
      <c r="AC3294">
        <v>0.5</v>
      </c>
      <c r="AD3294">
        <v>9</v>
      </c>
      <c r="AE3294" t="s">
        <v>2435</v>
      </c>
    </row>
    <row r="3295" spans="1:31" x14ac:dyDescent="0.25">
      <c r="A3295" s="16" t="s">
        <v>3138</v>
      </c>
      <c r="B3295" s="16" t="s">
        <v>24</v>
      </c>
      <c r="C3295" s="16" t="s">
        <v>882</v>
      </c>
      <c r="D3295" s="16" t="s">
        <v>62</v>
      </c>
      <c r="E3295" s="16" t="s">
        <v>41</v>
      </c>
      <c r="F3295" s="16" t="s">
        <v>28</v>
      </c>
      <c r="G3295" s="16" t="s">
        <v>158</v>
      </c>
      <c r="H3295" s="16" t="s">
        <v>150</v>
      </c>
      <c r="I3295" s="16" t="s">
        <v>43</v>
      </c>
      <c r="J3295" s="16" t="s">
        <v>486</v>
      </c>
      <c r="K3295" s="16" t="s">
        <v>217</v>
      </c>
      <c r="L3295" s="9">
        <v>45071</v>
      </c>
      <c r="M3295" s="9">
        <v>45071</v>
      </c>
      <c r="N3295" s="9">
        <v>45071</v>
      </c>
      <c r="O3295" s="7">
        <v>45071</v>
      </c>
      <c r="P3295" s="9"/>
      <c r="Q3295" s="9"/>
      <c r="R3295" s="9" t="s">
        <v>34</v>
      </c>
      <c r="S3295" s="16" t="s">
        <v>94</v>
      </c>
      <c r="T3295" s="16" t="s">
        <v>109</v>
      </c>
      <c r="U3295" s="16"/>
      <c r="V3295" s="16"/>
      <c r="W3295" s="16"/>
      <c r="X3295" s="16" t="s">
        <v>55</v>
      </c>
      <c r="Y3295">
        <v>6</v>
      </c>
      <c r="Z3295">
        <v>10</v>
      </c>
      <c r="AA3295">
        <v>6</v>
      </c>
      <c r="AB3295">
        <v>6</v>
      </c>
      <c r="AC3295">
        <v>0.5</v>
      </c>
      <c r="AD3295">
        <v>9</v>
      </c>
      <c r="AE3295" t="s">
        <v>2430</v>
      </c>
    </row>
    <row r="3296" spans="1:31" x14ac:dyDescent="0.25">
      <c r="A3296" s="16" t="s">
        <v>3138</v>
      </c>
      <c r="B3296" s="16" t="s">
        <v>24</v>
      </c>
      <c r="C3296" s="16" t="s">
        <v>882</v>
      </c>
      <c r="D3296" s="16" t="s">
        <v>62</v>
      </c>
      <c r="E3296" s="16" t="s">
        <v>41</v>
      </c>
      <c r="F3296" s="16" t="s">
        <v>28</v>
      </c>
      <c r="G3296" s="16" t="s">
        <v>158</v>
      </c>
      <c r="H3296" s="16" t="s">
        <v>150</v>
      </c>
      <c r="I3296" s="16" t="s">
        <v>77</v>
      </c>
      <c r="J3296" s="16" t="s">
        <v>268</v>
      </c>
      <c r="K3296" s="16" t="s">
        <v>217</v>
      </c>
      <c r="L3296" s="9">
        <v>45071</v>
      </c>
      <c r="M3296" s="9">
        <v>45071</v>
      </c>
      <c r="N3296" s="9">
        <v>45071</v>
      </c>
      <c r="O3296" s="7">
        <v>45071</v>
      </c>
      <c r="P3296" s="9"/>
      <c r="Q3296" s="9"/>
      <c r="R3296" s="9" t="s">
        <v>34</v>
      </c>
      <c r="S3296" s="16" t="s">
        <v>94</v>
      </c>
      <c r="T3296" s="16" t="s">
        <v>109</v>
      </c>
      <c r="U3296" s="16"/>
      <c r="V3296" s="16"/>
      <c r="W3296" s="16"/>
      <c r="X3296" s="16" t="s">
        <v>55</v>
      </c>
      <c r="Y3296">
        <v>6</v>
      </c>
      <c r="Z3296">
        <v>10</v>
      </c>
      <c r="AA3296">
        <v>6</v>
      </c>
      <c r="AB3296">
        <v>6</v>
      </c>
      <c r="AC3296">
        <v>0.5</v>
      </c>
      <c r="AD3296">
        <v>9</v>
      </c>
      <c r="AE3296" t="s">
        <v>2230</v>
      </c>
    </row>
    <row r="3297" spans="1:31" x14ac:dyDescent="0.25">
      <c r="A3297" s="16" t="s">
        <v>3138</v>
      </c>
      <c r="B3297" s="16" t="s">
        <v>24</v>
      </c>
      <c r="C3297" s="16" t="s">
        <v>882</v>
      </c>
      <c r="D3297" s="16" t="s">
        <v>62</v>
      </c>
      <c r="E3297" s="16" t="s">
        <v>41</v>
      </c>
      <c r="F3297" s="16" t="s">
        <v>28</v>
      </c>
      <c r="G3297" s="16" t="s">
        <v>158</v>
      </c>
      <c r="H3297" s="16" t="s">
        <v>150</v>
      </c>
      <c r="I3297" s="16" t="s">
        <v>77</v>
      </c>
      <c r="J3297" s="16" t="s">
        <v>78</v>
      </c>
      <c r="K3297" s="16" t="s">
        <v>4065</v>
      </c>
      <c r="L3297" s="9">
        <v>45071</v>
      </c>
      <c r="M3297" s="9">
        <v>45071</v>
      </c>
      <c r="N3297" s="9">
        <v>45071</v>
      </c>
      <c r="O3297" s="7">
        <v>45071</v>
      </c>
      <c r="P3297" s="9">
        <v>45071</v>
      </c>
      <c r="Q3297" s="9"/>
      <c r="R3297" s="9" t="s">
        <v>34</v>
      </c>
      <c r="S3297" s="16" t="s">
        <v>94</v>
      </c>
      <c r="T3297" s="16" t="s">
        <v>109</v>
      </c>
      <c r="U3297" s="16"/>
      <c r="V3297" s="16"/>
      <c r="W3297" s="16"/>
      <c r="X3297" s="16" t="s">
        <v>55</v>
      </c>
      <c r="Y3297">
        <v>6</v>
      </c>
      <c r="Z3297">
        <v>10</v>
      </c>
      <c r="AA3297">
        <v>6</v>
      </c>
      <c r="AB3297">
        <v>6</v>
      </c>
      <c r="AC3297">
        <v>0.5</v>
      </c>
      <c r="AD3297">
        <v>9</v>
      </c>
      <c r="AE3297" t="s">
        <v>4066</v>
      </c>
    </row>
    <row r="3298" spans="1:31" x14ac:dyDescent="0.25">
      <c r="A3298" s="16" t="s">
        <v>3138</v>
      </c>
      <c r="B3298" s="16" t="s">
        <v>24</v>
      </c>
      <c r="C3298" s="16" t="s">
        <v>882</v>
      </c>
      <c r="D3298" s="16" t="s">
        <v>62</v>
      </c>
      <c r="E3298" s="16" t="s">
        <v>41</v>
      </c>
      <c r="F3298" s="16" t="s">
        <v>28</v>
      </c>
      <c r="G3298" s="16" t="s">
        <v>158</v>
      </c>
      <c r="H3298" s="16" t="s">
        <v>150</v>
      </c>
      <c r="I3298" s="16" t="s">
        <v>106</v>
      </c>
      <c r="J3298" s="16" t="s">
        <v>3171</v>
      </c>
      <c r="K3298" s="16" t="s">
        <v>217</v>
      </c>
      <c r="L3298" s="9">
        <v>45071</v>
      </c>
      <c r="M3298" s="9">
        <v>45071</v>
      </c>
      <c r="N3298" s="9">
        <v>45071</v>
      </c>
      <c r="O3298" s="7">
        <v>45071</v>
      </c>
      <c r="P3298" s="9"/>
      <c r="Q3298" s="9"/>
      <c r="R3298" s="9" t="s">
        <v>34</v>
      </c>
      <c r="S3298" s="16" t="s">
        <v>94</v>
      </c>
      <c r="T3298" s="16" t="s">
        <v>109</v>
      </c>
      <c r="U3298" s="16"/>
      <c r="V3298" s="16"/>
      <c r="W3298" s="16"/>
      <c r="X3298" s="16" t="s">
        <v>55</v>
      </c>
      <c r="Y3298">
        <v>6</v>
      </c>
      <c r="Z3298">
        <v>10</v>
      </c>
      <c r="AA3298">
        <v>6</v>
      </c>
      <c r="AB3298">
        <v>6</v>
      </c>
      <c r="AC3298">
        <v>0.5</v>
      </c>
      <c r="AD3298">
        <v>9</v>
      </c>
      <c r="AE3298" t="s">
        <v>4067</v>
      </c>
    </row>
    <row r="3299" spans="1:31" x14ac:dyDescent="0.25">
      <c r="A3299" s="16" t="s">
        <v>3138</v>
      </c>
      <c r="B3299" s="16" t="s">
        <v>24</v>
      </c>
      <c r="C3299" s="16" t="s">
        <v>882</v>
      </c>
      <c r="D3299" s="16" t="s">
        <v>62</v>
      </c>
      <c r="E3299" s="16" t="s">
        <v>41</v>
      </c>
      <c r="F3299" s="16" t="s">
        <v>28</v>
      </c>
      <c r="G3299" s="16" t="s">
        <v>69</v>
      </c>
      <c r="H3299" s="16" t="s">
        <v>70</v>
      </c>
      <c r="I3299" s="16" t="s">
        <v>70</v>
      </c>
      <c r="J3299" s="16" t="s">
        <v>429</v>
      </c>
      <c r="K3299" s="16" t="s">
        <v>906</v>
      </c>
      <c r="L3299" s="9"/>
      <c r="M3299" s="9">
        <v>44989</v>
      </c>
      <c r="N3299" s="9">
        <v>45014</v>
      </c>
      <c r="O3299" s="7">
        <v>45014</v>
      </c>
      <c r="P3299" s="9">
        <v>45014</v>
      </c>
      <c r="Q3299" s="9"/>
      <c r="R3299" s="9" t="s">
        <v>34</v>
      </c>
      <c r="S3299" s="16" t="s">
        <v>94</v>
      </c>
      <c r="T3299" s="16" t="s">
        <v>109</v>
      </c>
      <c r="U3299" s="16"/>
      <c r="V3299" s="16"/>
      <c r="W3299" s="16"/>
      <c r="X3299" s="16" t="s">
        <v>55</v>
      </c>
      <c r="Y3299">
        <v>6</v>
      </c>
      <c r="Z3299">
        <v>10</v>
      </c>
      <c r="AA3299">
        <v>6</v>
      </c>
      <c r="AB3299">
        <v>6</v>
      </c>
      <c r="AC3299">
        <v>0.5</v>
      </c>
      <c r="AD3299">
        <v>9</v>
      </c>
      <c r="AE3299" t="s">
        <v>2428</v>
      </c>
    </row>
    <row r="3300" spans="1:31" x14ac:dyDescent="0.25">
      <c r="A3300" s="16" t="s">
        <v>3138</v>
      </c>
      <c r="B3300" s="16" t="s">
        <v>24</v>
      </c>
      <c r="C3300" s="16" t="s">
        <v>882</v>
      </c>
      <c r="D3300" s="16" t="s">
        <v>62</v>
      </c>
      <c r="E3300" s="16" t="s">
        <v>41</v>
      </c>
      <c r="F3300" s="16" t="s">
        <v>28</v>
      </c>
      <c r="G3300" s="16" t="s">
        <v>69</v>
      </c>
      <c r="H3300" s="16" t="s">
        <v>70</v>
      </c>
      <c r="I3300" s="16" t="s">
        <v>70</v>
      </c>
      <c r="J3300" s="16" t="s">
        <v>429</v>
      </c>
      <c r="K3300" s="16" t="s">
        <v>667</v>
      </c>
      <c r="L3300" s="9">
        <v>45108</v>
      </c>
      <c r="M3300" s="9">
        <v>45138</v>
      </c>
      <c r="N3300" s="9">
        <v>45108</v>
      </c>
      <c r="O3300" s="7">
        <v>45108</v>
      </c>
      <c r="P3300" s="9"/>
      <c r="Q3300" s="9">
        <v>44743</v>
      </c>
      <c r="R3300" s="9" t="s">
        <v>93</v>
      </c>
      <c r="S3300" s="16" t="s">
        <v>94</v>
      </c>
      <c r="T3300" s="16" t="s">
        <v>109</v>
      </c>
      <c r="U3300" s="16"/>
      <c r="V3300" s="16"/>
      <c r="W3300" s="16"/>
      <c r="X3300" s="16" t="s">
        <v>55</v>
      </c>
      <c r="Y3300">
        <v>6</v>
      </c>
      <c r="Z3300">
        <v>10</v>
      </c>
      <c r="AA3300">
        <v>6</v>
      </c>
      <c r="AB3300">
        <v>6</v>
      </c>
      <c r="AC3300">
        <v>0.5</v>
      </c>
      <c r="AD3300">
        <v>9</v>
      </c>
      <c r="AE3300" t="s">
        <v>2429</v>
      </c>
    </row>
    <row r="3301" spans="1:31" x14ac:dyDescent="0.25">
      <c r="A3301" s="16" t="s">
        <v>23</v>
      </c>
      <c r="B3301" s="16" t="s">
        <v>39</v>
      </c>
      <c r="C3301" s="16" t="s">
        <v>882</v>
      </c>
      <c r="D3301" s="16" t="s">
        <v>62</v>
      </c>
      <c r="E3301" s="16" t="s">
        <v>41</v>
      </c>
      <c r="F3301" s="16" t="s">
        <v>28</v>
      </c>
      <c r="G3301" s="16" t="s">
        <v>260</v>
      </c>
      <c r="H3301" s="16" t="s">
        <v>261</v>
      </c>
      <c r="I3301" s="16" t="s">
        <v>155</v>
      </c>
      <c r="J3301" s="16" t="s">
        <v>262</v>
      </c>
      <c r="K3301" s="16" t="s">
        <v>812</v>
      </c>
      <c r="L3301" s="9"/>
      <c r="M3301" s="9">
        <v>44975</v>
      </c>
      <c r="N3301" s="9">
        <v>45037</v>
      </c>
      <c r="O3301" s="7">
        <v>45037</v>
      </c>
      <c r="P3301" s="9">
        <v>45037</v>
      </c>
      <c r="Q3301" s="9">
        <v>44610</v>
      </c>
      <c r="R3301" s="9" t="s">
        <v>34</v>
      </c>
      <c r="S3301" s="16" t="s">
        <v>94</v>
      </c>
      <c r="T3301" s="16" t="s">
        <v>66</v>
      </c>
      <c r="U3301" s="16"/>
      <c r="V3301" s="16"/>
      <c r="W3301" s="16" t="s">
        <v>74</v>
      </c>
      <c r="X3301" s="16" t="s">
        <v>55</v>
      </c>
      <c r="Y3301">
        <v>6</v>
      </c>
      <c r="Z3301">
        <v>10</v>
      </c>
      <c r="AA3301">
        <v>6</v>
      </c>
      <c r="AB3301">
        <v>6</v>
      </c>
      <c r="AC3301">
        <v>0.5</v>
      </c>
      <c r="AD3301">
        <v>9</v>
      </c>
      <c r="AE3301" t="s">
        <v>2421</v>
      </c>
    </row>
    <row r="3302" spans="1:31" x14ac:dyDescent="0.25">
      <c r="A3302" s="16" t="s">
        <v>23</v>
      </c>
      <c r="B3302" s="16" t="s">
        <v>39</v>
      </c>
      <c r="C3302" s="16" t="s">
        <v>882</v>
      </c>
      <c r="D3302" s="16" t="s">
        <v>62</v>
      </c>
      <c r="E3302" s="16" t="s">
        <v>41</v>
      </c>
      <c r="F3302" s="16" t="s">
        <v>28</v>
      </c>
      <c r="G3302" s="16" t="s">
        <v>260</v>
      </c>
      <c r="H3302" s="16" t="s">
        <v>261</v>
      </c>
      <c r="I3302" s="16" t="s">
        <v>155</v>
      </c>
      <c r="J3302" s="16" t="s">
        <v>262</v>
      </c>
      <c r="K3302" s="16" t="s">
        <v>900</v>
      </c>
      <c r="L3302" s="9"/>
      <c r="M3302" s="9">
        <v>45031</v>
      </c>
      <c r="N3302" s="9">
        <v>45037</v>
      </c>
      <c r="O3302" s="7">
        <v>45037</v>
      </c>
      <c r="P3302" s="9">
        <v>45037</v>
      </c>
      <c r="Q3302" s="9">
        <v>44666</v>
      </c>
      <c r="R3302" s="9" t="s">
        <v>34</v>
      </c>
      <c r="S3302" s="16" t="s">
        <v>94</v>
      </c>
      <c r="T3302" s="16" t="s">
        <v>66</v>
      </c>
      <c r="U3302" s="16"/>
      <c r="V3302" s="16"/>
      <c r="W3302" s="16" t="s">
        <v>74</v>
      </c>
      <c r="X3302" s="16" t="s">
        <v>55</v>
      </c>
      <c r="Y3302">
        <v>6</v>
      </c>
      <c r="Z3302">
        <v>10</v>
      </c>
      <c r="AA3302">
        <v>6</v>
      </c>
      <c r="AB3302">
        <v>6</v>
      </c>
      <c r="AC3302">
        <v>0.5</v>
      </c>
      <c r="AD3302">
        <v>9</v>
      </c>
      <c r="AE3302" t="s">
        <v>2422</v>
      </c>
    </row>
    <row r="3303" spans="1:31" x14ac:dyDescent="0.25">
      <c r="A3303" s="16" t="s">
        <v>23</v>
      </c>
      <c r="B3303" s="16" t="s">
        <v>39</v>
      </c>
      <c r="C3303" s="16" t="s">
        <v>882</v>
      </c>
      <c r="D3303" s="16" t="s">
        <v>62</v>
      </c>
      <c r="E3303" s="16" t="s">
        <v>41</v>
      </c>
      <c r="F3303" s="16" t="s">
        <v>28</v>
      </c>
      <c r="G3303" s="16" t="s">
        <v>260</v>
      </c>
      <c r="H3303" s="16" t="s">
        <v>261</v>
      </c>
      <c r="I3303" s="16" t="s">
        <v>155</v>
      </c>
      <c r="J3303" s="16" t="s">
        <v>262</v>
      </c>
      <c r="K3303" s="16" t="s">
        <v>901</v>
      </c>
      <c r="L3303" s="9"/>
      <c r="M3303" s="9">
        <v>45031</v>
      </c>
      <c r="N3303" s="9">
        <v>45037</v>
      </c>
      <c r="O3303" s="7">
        <v>45037</v>
      </c>
      <c r="P3303" s="9">
        <v>45037</v>
      </c>
      <c r="Q3303" s="9">
        <v>44666</v>
      </c>
      <c r="R3303" s="9" t="s">
        <v>34</v>
      </c>
      <c r="S3303" s="16" t="s">
        <v>94</v>
      </c>
      <c r="T3303" s="16" t="s">
        <v>66</v>
      </c>
      <c r="U3303" s="16"/>
      <c r="V3303" s="16"/>
      <c r="W3303" s="16" t="s">
        <v>74</v>
      </c>
      <c r="X3303" s="16" t="s">
        <v>55</v>
      </c>
      <c r="Y3303">
        <v>6</v>
      </c>
      <c r="Z3303">
        <v>10</v>
      </c>
      <c r="AA3303">
        <v>6</v>
      </c>
      <c r="AB3303">
        <v>6</v>
      </c>
      <c r="AC3303">
        <v>0.5</v>
      </c>
      <c r="AD3303">
        <v>9</v>
      </c>
      <c r="AE3303" t="s">
        <v>2423</v>
      </c>
    </row>
    <row r="3304" spans="1:31" x14ac:dyDescent="0.25">
      <c r="A3304" s="16" t="s">
        <v>23</v>
      </c>
      <c r="B3304" s="16" t="s">
        <v>39</v>
      </c>
      <c r="C3304" s="16" t="s">
        <v>882</v>
      </c>
      <c r="D3304" s="16" t="s">
        <v>62</v>
      </c>
      <c r="E3304" s="16" t="s">
        <v>41</v>
      </c>
      <c r="F3304" s="16" t="s">
        <v>28</v>
      </c>
      <c r="G3304" s="16" t="s">
        <v>260</v>
      </c>
      <c r="H3304" s="16" t="s">
        <v>261</v>
      </c>
      <c r="I3304" s="16" t="s">
        <v>155</v>
      </c>
      <c r="J3304" s="16" t="s">
        <v>262</v>
      </c>
      <c r="K3304" s="16" t="s">
        <v>902</v>
      </c>
      <c r="L3304" s="9"/>
      <c r="M3304" s="9">
        <v>45031</v>
      </c>
      <c r="N3304" s="9">
        <v>44985</v>
      </c>
      <c r="O3304" s="7">
        <v>44985</v>
      </c>
      <c r="P3304" s="9">
        <v>44985</v>
      </c>
      <c r="Q3304" s="9">
        <v>44666</v>
      </c>
      <c r="R3304" s="9" t="s">
        <v>34</v>
      </c>
      <c r="S3304" s="16" t="s">
        <v>94</v>
      </c>
      <c r="T3304" s="16" t="s">
        <v>66</v>
      </c>
      <c r="U3304" s="16"/>
      <c r="V3304" s="16"/>
      <c r="W3304" s="16" t="s">
        <v>74</v>
      </c>
      <c r="X3304" s="16" t="s">
        <v>55</v>
      </c>
      <c r="Y3304">
        <v>6</v>
      </c>
      <c r="Z3304">
        <v>10</v>
      </c>
      <c r="AA3304">
        <v>6</v>
      </c>
      <c r="AB3304">
        <v>6</v>
      </c>
      <c r="AC3304">
        <v>0.5</v>
      </c>
      <c r="AD3304">
        <v>9</v>
      </c>
      <c r="AE3304" t="s">
        <v>2424</v>
      </c>
    </row>
    <row r="3305" spans="1:31" x14ac:dyDescent="0.25">
      <c r="A3305" s="16" t="s">
        <v>23</v>
      </c>
      <c r="B3305" s="16" t="s">
        <v>39</v>
      </c>
      <c r="C3305" s="16" t="s">
        <v>882</v>
      </c>
      <c r="D3305" s="16" t="s">
        <v>62</v>
      </c>
      <c r="E3305" s="16" t="s">
        <v>41</v>
      </c>
      <c r="F3305" s="16" t="s">
        <v>28</v>
      </c>
      <c r="G3305" s="16" t="s">
        <v>260</v>
      </c>
      <c r="H3305" s="16" t="s">
        <v>261</v>
      </c>
      <c r="I3305" s="16" t="s">
        <v>155</v>
      </c>
      <c r="J3305" s="16" t="s">
        <v>262</v>
      </c>
      <c r="K3305" s="16" t="s">
        <v>425</v>
      </c>
      <c r="L3305" s="9"/>
      <c r="M3305" s="9">
        <v>44975</v>
      </c>
      <c r="N3305" s="9">
        <v>44985</v>
      </c>
      <c r="O3305" s="7">
        <v>44985</v>
      </c>
      <c r="P3305" s="9">
        <v>44985</v>
      </c>
      <c r="Q3305" s="9">
        <v>44610</v>
      </c>
      <c r="R3305" s="9" t="s">
        <v>34</v>
      </c>
      <c r="S3305" s="16" t="s">
        <v>94</v>
      </c>
      <c r="T3305" s="16" t="s">
        <v>66</v>
      </c>
      <c r="U3305" s="16"/>
      <c r="V3305" s="16"/>
      <c r="W3305" s="16" t="s">
        <v>74</v>
      </c>
      <c r="X3305" s="16" t="s">
        <v>55</v>
      </c>
      <c r="Y3305">
        <v>6</v>
      </c>
      <c r="Z3305">
        <v>10</v>
      </c>
      <c r="AA3305">
        <v>6</v>
      </c>
      <c r="AB3305">
        <v>6</v>
      </c>
      <c r="AC3305">
        <v>0.5</v>
      </c>
      <c r="AD3305">
        <v>9</v>
      </c>
      <c r="AE3305" t="s">
        <v>1715</v>
      </c>
    </row>
    <row r="3306" spans="1:31" x14ac:dyDescent="0.25">
      <c r="A3306" s="16" t="s">
        <v>23</v>
      </c>
      <c r="B3306" s="16" t="s">
        <v>39</v>
      </c>
      <c r="C3306" s="16" t="s">
        <v>882</v>
      </c>
      <c r="D3306" s="16" t="s">
        <v>62</v>
      </c>
      <c r="E3306" s="16" t="s">
        <v>41</v>
      </c>
      <c r="F3306" s="16" t="s">
        <v>28</v>
      </c>
      <c r="G3306" s="16" t="s">
        <v>260</v>
      </c>
      <c r="H3306" s="16" t="s">
        <v>261</v>
      </c>
      <c r="I3306" s="16" t="s">
        <v>155</v>
      </c>
      <c r="J3306" s="16" t="s">
        <v>262</v>
      </c>
      <c r="K3306" s="16" t="s">
        <v>903</v>
      </c>
      <c r="L3306" s="9"/>
      <c r="M3306" s="9">
        <v>44975</v>
      </c>
      <c r="N3306" s="9">
        <v>44985</v>
      </c>
      <c r="O3306" s="7">
        <v>44985</v>
      </c>
      <c r="P3306" s="9">
        <v>44985</v>
      </c>
      <c r="Q3306" s="9">
        <v>44610</v>
      </c>
      <c r="R3306" s="9" t="s">
        <v>34</v>
      </c>
      <c r="S3306" s="16" t="s">
        <v>94</v>
      </c>
      <c r="T3306" s="16" t="s">
        <v>66</v>
      </c>
      <c r="U3306" s="16"/>
      <c r="V3306" s="16"/>
      <c r="W3306" s="16" t="s">
        <v>74</v>
      </c>
      <c r="X3306" s="16" t="s">
        <v>55</v>
      </c>
      <c r="Y3306">
        <v>6</v>
      </c>
      <c r="Z3306">
        <v>10</v>
      </c>
      <c r="AA3306">
        <v>6</v>
      </c>
      <c r="AB3306">
        <v>6</v>
      </c>
      <c r="AC3306">
        <v>0.5</v>
      </c>
      <c r="AD3306">
        <v>9</v>
      </c>
      <c r="AE3306" t="s">
        <v>2425</v>
      </c>
    </row>
    <row r="3307" spans="1:31" x14ac:dyDescent="0.25">
      <c r="A3307" s="16" t="s">
        <v>23</v>
      </c>
      <c r="B3307" s="16" t="s">
        <v>39</v>
      </c>
      <c r="C3307" s="16" t="s">
        <v>882</v>
      </c>
      <c r="D3307" s="16" t="s">
        <v>62</v>
      </c>
      <c r="E3307" s="16" t="s">
        <v>41</v>
      </c>
      <c r="F3307" s="16" t="s">
        <v>28</v>
      </c>
      <c r="G3307" s="16" t="s">
        <v>260</v>
      </c>
      <c r="H3307" s="16" t="s">
        <v>261</v>
      </c>
      <c r="I3307" s="16" t="s">
        <v>155</v>
      </c>
      <c r="J3307" s="16" t="s">
        <v>262</v>
      </c>
      <c r="K3307" s="16" t="s">
        <v>904</v>
      </c>
      <c r="L3307" s="9"/>
      <c r="M3307" s="9">
        <v>44975</v>
      </c>
      <c r="N3307" s="9">
        <v>44985</v>
      </c>
      <c r="O3307" s="7">
        <v>44985</v>
      </c>
      <c r="P3307" s="9">
        <v>44985</v>
      </c>
      <c r="Q3307" s="9">
        <v>44610</v>
      </c>
      <c r="R3307" s="9" t="s">
        <v>34</v>
      </c>
      <c r="S3307" s="16" t="s">
        <v>94</v>
      </c>
      <c r="T3307" s="16" t="s">
        <v>66</v>
      </c>
      <c r="U3307" s="16"/>
      <c r="V3307" s="16"/>
      <c r="W3307" s="16" t="s">
        <v>74</v>
      </c>
      <c r="X3307" s="16" t="s">
        <v>55</v>
      </c>
      <c r="Y3307">
        <v>6</v>
      </c>
      <c r="Z3307">
        <v>10</v>
      </c>
      <c r="AA3307">
        <v>6</v>
      </c>
      <c r="AB3307">
        <v>6</v>
      </c>
      <c r="AC3307">
        <v>0.5</v>
      </c>
      <c r="AD3307">
        <v>9</v>
      </c>
      <c r="AE3307" t="s">
        <v>2426</v>
      </c>
    </row>
    <row r="3308" spans="1:31" x14ac:dyDescent="0.25">
      <c r="A3308" s="16" t="s">
        <v>23</v>
      </c>
      <c r="B3308" s="16" t="s">
        <v>39</v>
      </c>
      <c r="C3308" s="16" t="s">
        <v>882</v>
      </c>
      <c r="D3308" s="16" t="s">
        <v>62</v>
      </c>
      <c r="E3308" s="16" t="s">
        <v>41</v>
      </c>
      <c r="F3308" s="16" t="s">
        <v>28</v>
      </c>
      <c r="G3308" s="16" t="s">
        <v>260</v>
      </c>
      <c r="H3308" s="16" t="s">
        <v>261</v>
      </c>
      <c r="I3308" s="16" t="s">
        <v>155</v>
      </c>
      <c r="J3308" s="16" t="s">
        <v>262</v>
      </c>
      <c r="K3308" s="16" t="s">
        <v>426</v>
      </c>
      <c r="L3308" s="9"/>
      <c r="M3308" s="9">
        <v>45031</v>
      </c>
      <c r="N3308" s="9">
        <v>45037</v>
      </c>
      <c r="O3308" s="7">
        <v>45037</v>
      </c>
      <c r="P3308" s="9">
        <v>45037</v>
      </c>
      <c r="Q3308" s="9">
        <v>44666</v>
      </c>
      <c r="R3308" s="9" t="s">
        <v>34</v>
      </c>
      <c r="S3308" s="16" t="s">
        <v>94</v>
      </c>
      <c r="T3308" s="16" t="s">
        <v>66</v>
      </c>
      <c r="U3308" s="16"/>
      <c r="V3308" s="16"/>
      <c r="W3308" s="16" t="s">
        <v>74</v>
      </c>
      <c r="X3308" s="16" t="s">
        <v>55</v>
      </c>
      <c r="Y3308">
        <v>6</v>
      </c>
      <c r="Z3308">
        <v>10</v>
      </c>
      <c r="AA3308">
        <v>6</v>
      </c>
      <c r="AB3308">
        <v>6</v>
      </c>
      <c r="AC3308">
        <v>0.5</v>
      </c>
      <c r="AD3308">
        <v>9</v>
      </c>
      <c r="AE3308" t="s">
        <v>1716</v>
      </c>
    </row>
    <row r="3309" spans="1:31" x14ac:dyDescent="0.25">
      <c r="A3309" s="16" t="s">
        <v>23</v>
      </c>
      <c r="B3309" s="16" t="s">
        <v>39</v>
      </c>
      <c r="C3309" s="16" t="s">
        <v>882</v>
      </c>
      <c r="D3309" s="16" t="s">
        <v>62</v>
      </c>
      <c r="E3309" s="16" t="s">
        <v>41</v>
      </c>
      <c r="F3309" s="16" t="s">
        <v>28</v>
      </c>
      <c r="G3309" s="16" t="s">
        <v>260</v>
      </c>
      <c r="H3309" s="16" t="s">
        <v>261</v>
      </c>
      <c r="I3309" s="16" t="s">
        <v>155</v>
      </c>
      <c r="J3309" s="16" t="s">
        <v>262</v>
      </c>
      <c r="K3309" s="16" t="s">
        <v>427</v>
      </c>
      <c r="L3309" s="9"/>
      <c r="M3309" s="9">
        <v>45094</v>
      </c>
      <c r="N3309" s="9">
        <v>45100</v>
      </c>
      <c r="O3309" s="7">
        <v>45100</v>
      </c>
      <c r="P3309" s="9">
        <v>45100</v>
      </c>
      <c r="Q3309" s="9">
        <v>44729</v>
      </c>
      <c r="R3309" s="9" t="s">
        <v>34</v>
      </c>
      <c r="S3309" s="16" t="s">
        <v>94</v>
      </c>
      <c r="T3309" s="16" t="s">
        <v>66</v>
      </c>
      <c r="U3309" s="16"/>
      <c r="V3309" s="16"/>
      <c r="W3309" s="16" t="s">
        <v>74</v>
      </c>
      <c r="X3309" s="16" t="s">
        <v>55</v>
      </c>
      <c r="Y3309">
        <v>6</v>
      </c>
      <c r="Z3309">
        <v>10</v>
      </c>
      <c r="AA3309">
        <v>6</v>
      </c>
      <c r="AB3309">
        <v>6</v>
      </c>
      <c r="AC3309">
        <v>0.5</v>
      </c>
      <c r="AD3309">
        <v>9</v>
      </c>
      <c r="AE3309" t="s">
        <v>1717</v>
      </c>
    </row>
    <row r="3310" spans="1:31" x14ac:dyDescent="0.25">
      <c r="A3310" s="16" t="s">
        <v>23</v>
      </c>
      <c r="B3310" s="16" t="s">
        <v>39</v>
      </c>
      <c r="C3310" s="16" t="s">
        <v>882</v>
      </c>
      <c r="D3310" s="16" t="s">
        <v>62</v>
      </c>
      <c r="E3310" s="16" t="s">
        <v>41</v>
      </c>
      <c r="F3310" s="16" t="s">
        <v>28</v>
      </c>
      <c r="G3310" s="16" t="s">
        <v>260</v>
      </c>
      <c r="H3310" s="16" t="s">
        <v>261</v>
      </c>
      <c r="I3310" s="16" t="s">
        <v>155</v>
      </c>
      <c r="J3310" s="16" t="s">
        <v>262</v>
      </c>
      <c r="K3310" s="16" t="s">
        <v>428</v>
      </c>
      <c r="L3310" s="9"/>
      <c r="M3310" s="9">
        <v>45031</v>
      </c>
      <c r="N3310" s="9">
        <v>44985</v>
      </c>
      <c r="O3310" s="7">
        <v>44985</v>
      </c>
      <c r="P3310" s="9">
        <v>44985</v>
      </c>
      <c r="Q3310" s="9">
        <v>44666</v>
      </c>
      <c r="R3310" s="9" t="s">
        <v>34</v>
      </c>
      <c r="S3310" s="16" t="s">
        <v>94</v>
      </c>
      <c r="T3310" s="16" t="s">
        <v>66</v>
      </c>
      <c r="U3310" s="16"/>
      <c r="V3310" s="16"/>
      <c r="W3310" s="16" t="s">
        <v>74</v>
      </c>
      <c r="X3310" s="16" t="s">
        <v>55</v>
      </c>
      <c r="Y3310">
        <v>6</v>
      </c>
      <c r="Z3310">
        <v>10</v>
      </c>
      <c r="AA3310">
        <v>6</v>
      </c>
      <c r="AB3310">
        <v>6</v>
      </c>
      <c r="AC3310">
        <v>0.5</v>
      </c>
      <c r="AD3310">
        <v>9</v>
      </c>
      <c r="AE3310" t="s">
        <v>1718</v>
      </c>
    </row>
    <row r="3311" spans="1:31" x14ac:dyDescent="0.25">
      <c r="A3311" s="16" t="s">
        <v>23</v>
      </c>
      <c r="B3311" s="16" t="s">
        <v>39</v>
      </c>
      <c r="C3311" s="16" t="s">
        <v>882</v>
      </c>
      <c r="D3311" s="16" t="s">
        <v>62</v>
      </c>
      <c r="E3311" s="16" t="s">
        <v>41</v>
      </c>
      <c r="F3311" s="16" t="s">
        <v>28</v>
      </c>
      <c r="G3311" s="16" t="s">
        <v>260</v>
      </c>
      <c r="H3311" s="16" t="s">
        <v>261</v>
      </c>
      <c r="I3311" s="16" t="s">
        <v>155</v>
      </c>
      <c r="J3311" s="16" t="s">
        <v>262</v>
      </c>
      <c r="K3311" s="16" t="s">
        <v>905</v>
      </c>
      <c r="L3311" s="9"/>
      <c r="M3311" s="9">
        <v>44975</v>
      </c>
      <c r="N3311" s="9">
        <v>44985</v>
      </c>
      <c r="O3311" s="7">
        <v>44985</v>
      </c>
      <c r="P3311" s="9">
        <v>44985</v>
      </c>
      <c r="Q3311" s="9">
        <v>44610</v>
      </c>
      <c r="R3311" s="9" t="s">
        <v>34</v>
      </c>
      <c r="S3311" s="16" t="s">
        <v>94</v>
      </c>
      <c r="T3311" s="16" t="s">
        <v>66</v>
      </c>
      <c r="U3311" s="16"/>
      <c r="V3311" s="16"/>
      <c r="W3311" s="16" t="s">
        <v>74</v>
      </c>
      <c r="X3311" s="16" t="s">
        <v>55</v>
      </c>
      <c r="Y3311">
        <v>6</v>
      </c>
      <c r="Z3311">
        <v>10</v>
      </c>
      <c r="AA3311">
        <v>6</v>
      </c>
      <c r="AB3311">
        <v>6</v>
      </c>
      <c r="AC3311">
        <v>0.5</v>
      </c>
      <c r="AD3311">
        <v>9</v>
      </c>
      <c r="AE3311" t="s">
        <v>2427</v>
      </c>
    </row>
    <row r="3312" spans="1:31" x14ac:dyDescent="0.25">
      <c r="A3312" s="16" t="s">
        <v>23</v>
      </c>
      <c r="B3312" s="16" t="s">
        <v>39</v>
      </c>
      <c r="C3312" s="16" t="s">
        <v>882</v>
      </c>
      <c r="D3312" s="16" t="s">
        <v>62</v>
      </c>
      <c r="E3312" s="16" t="s">
        <v>41</v>
      </c>
      <c r="F3312" s="16" t="s">
        <v>28</v>
      </c>
      <c r="G3312" s="16" t="s">
        <v>42</v>
      </c>
      <c r="H3312" s="16" t="s">
        <v>43</v>
      </c>
      <c r="I3312" s="16" t="s">
        <v>43</v>
      </c>
      <c r="J3312" s="16" t="s">
        <v>352</v>
      </c>
      <c r="K3312" s="16" t="s">
        <v>53</v>
      </c>
      <c r="L3312" s="9"/>
      <c r="M3312" s="9">
        <v>44813</v>
      </c>
      <c r="N3312" s="9">
        <v>44813</v>
      </c>
      <c r="O3312" s="7">
        <v>44813</v>
      </c>
      <c r="P3312" s="9">
        <v>44813</v>
      </c>
      <c r="Q3312" s="9"/>
      <c r="R3312" s="9" t="s">
        <v>34</v>
      </c>
      <c r="S3312" s="16" t="s">
        <v>94</v>
      </c>
      <c r="T3312" s="16" t="s">
        <v>109</v>
      </c>
      <c r="U3312" s="16"/>
      <c r="V3312" s="16"/>
      <c r="W3312" s="16" t="s">
        <v>74</v>
      </c>
      <c r="X3312" s="16" t="s">
        <v>55</v>
      </c>
      <c r="Y3312">
        <v>6</v>
      </c>
      <c r="Z3312">
        <v>10</v>
      </c>
      <c r="AA3312">
        <v>6</v>
      </c>
      <c r="AB3312">
        <v>6</v>
      </c>
      <c r="AC3312">
        <v>0.5</v>
      </c>
      <c r="AD3312">
        <v>9</v>
      </c>
      <c r="AE3312" t="s">
        <v>2393</v>
      </c>
    </row>
    <row r="3313" spans="1:31" x14ac:dyDescent="0.25">
      <c r="A3313" s="16" t="s">
        <v>23</v>
      </c>
      <c r="B3313" s="16" t="s">
        <v>39</v>
      </c>
      <c r="C3313" s="16" t="s">
        <v>882</v>
      </c>
      <c r="D3313" s="16" t="s">
        <v>62</v>
      </c>
      <c r="E3313" s="16" t="s">
        <v>41</v>
      </c>
      <c r="F3313" s="16" t="s">
        <v>28</v>
      </c>
      <c r="G3313" s="16" t="s">
        <v>42</v>
      </c>
      <c r="H3313" s="16" t="s">
        <v>43</v>
      </c>
      <c r="I3313" s="16" t="s">
        <v>43</v>
      </c>
      <c r="J3313" s="16" t="s">
        <v>352</v>
      </c>
      <c r="K3313" s="16" t="s">
        <v>196</v>
      </c>
      <c r="L3313" s="9"/>
      <c r="M3313" s="9">
        <v>44873</v>
      </c>
      <c r="N3313" s="9">
        <v>44873</v>
      </c>
      <c r="O3313" s="7">
        <v>44873</v>
      </c>
      <c r="P3313" s="9"/>
      <c r="Q3313" s="9"/>
      <c r="R3313" s="9" t="s">
        <v>34</v>
      </c>
      <c r="S3313" s="16" t="s">
        <v>94</v>
      </c>
      <c r="T3313" s="16" t="s">
        <v>109</v>
      </c>
      <c r="U3313" s="16"/>
      <c r="V3313" s="16"/>
      <c r="W3313" s="16" t="s">
        <v>74</v>
      </c>
      <c r="X3313" s="16" t="s">
        <v>55</v>
      </c>
      <c r="Y3313">
        <v>6</v>
      </c>
      <c r="Z3313">
        <v>10</v>
      </c>
      <c r="AA3313">
        <v>6</v>
      </c>
      <c r="AB3313">
        <v>6</v>
      </c>
      <c r="AC3313">
        <v>0.5</v>
      </c>
      <c r="AD3313">
        <v>9</v>
      </c>
      <c r="AE3313" t="s">
        <v>2417</v>
      </c>
    </row>
    <row r="3314" spans="1:31" x14ac:dyDescent="0.25">
      <c r="A3314" s="16" t="s">
        <v>23</v>
      </c>
      <c r="B3314" s="16" t="s">
        <v>39</v>
      </c>
      <c r="C3314" s="16" t="s">
        <v>882</v>
      </c>
      <c r="D3314" s="16" t="s">
        <v>62</v>
      </c>
      <c r="E3314" s="16" t="s">
        <v>41</v>
      </c>
      <c r="F3314" s="16" t="s">
        <v>28</v>
      </c>
      <c r="G3314" s="16" t="s">
        <v>42</v>
      </c>
      <c r="H3314" s="16" t="s">
        <v>43</v>
      </c>
      <c r="I3314" s="16" t="s">
        <v>43</v>
      </c>
      <c r="J3314" s="16" t="s">
        <v>352</v>
      </c>
      <c r="K3314" s="16" t="s">
        <v>324</v>
      </c>
      <c r="L3314" s="9"/>
      <c r="M3314" s="9">
        <v>44932</v>
      </c>
      <c r="N3314" s="9">
        <v>44932</v>
      </c>
      <c r="O3314" s="7">
        <v>44932</v>
      </c>
      <c r="P3314" s="9">
        <v>44932</v>
      </c>
      <c r="Q3314" s="9">
        <v>44565</v>
      </c>
      <c r="R3314" s="9" t="s">
        <v>34</v>
      </c>
      <c r="S3314" s="16" t="s">
        <v>94</v>
      </c>
      <c r="T3314" s="16" t="s">
        <v>109</v>
      </c>
      <c r="U3314" s="16"/>
      <c r="V3314" s="16"/>
      <c r="W3314" s="16" t="s">
        <v>74</v>
      </c>
      <c r="X3314" s="16" t="s">
        <v>55</v>
      </c>
      <c r="Y3314">
        <v>6</v>
      </c>
      <c r="Z3314">
        <v>10</v>
      </c>
      <c r="AA3314">
        <v>6</v>
      </c>
      <c r="AB3314">
        <v>6</v>
      </c>
      <c r="AC3314">
        <v>0.5</v>
      </c>
      <c r="AD3314">
        <v>9</v>
      </c>
      <c r="AE3314" t="s">
        <v>2418</v>
      </c>
    </row>
    <row r="3315" spans="1:31" x14ac:dyDescent="0.25">
      <c r="A3315" s="16" t="s">
        <v>23</v>
      </c>
      <c r="B3315" s="16" t="s">
        <v>39</v>
      </c>
      <c r="C3315" s="16" t="s">
        <v>882</v>
      </c>
      <c r="D3315" s="16" t="s">
        <v>62</v>
      </c>
      <c r="E3315" s="16" t="s">
        <v>41</v>
      </c>
      <c r="F3315" s="16" t="s">
        <v>28</v>
      </c>
      <c r="G3315" s="16" t="s">
        <v>42</v>
      </c>
      <c r="H3315" s="16" t="s">
        <v>43</v>
      </c>
      <c r="I3315" s="16" t="s">
        <v>43</v>
      </c>
      <c r="J3315" s="16" t="s">
        <v>352</v>
      </c>
      <c r="K3315" s="16" t="s">
        <v>64</v>
      </c>
      <c r="L3315" s="9"/>
      <c r="M3315" s="9">
        <v>44845</v>
      </c>
      <c r="N3315" s="9">
        <v>44845</v>
      </c>
      <c r="O3315" s="7">
        <v>44845</v>
      </c>
      <c r="P3315" s="9"/>
      <c r="Q3315" s="9"/>
      <c r="R3315" s="9" t="s">
        <v>34</v>
      </c>
      <c r="S3315" s="16" t="s">
        <v>94</v>
      </c>
      <c r="T3315" s="16" t="s">
        <v>109</v>
      </c>
      <c r="U3315" s="16"/>
      <c r="V3315" s="16"/>
      <c r="W3315" s="16" t="s">
        <v>74</v>
      </c>
      <c r="X3315" s="16" t="s">
        <v>55</v>
      </c>
      <c r="Y3315">
        <v>6</v>
      </c>
      <c r="Z3315">
        <v>10</v>
      </c>
      <c r="AA3315">
        <v>6</v>
      </c>
      <c r="AB3315">
        <v>6</v>
      </c>
      <c r="AC3315">
        <v>0.5</v>
      </c>
      <c r="AD3315">
        <v>9</v>
      </c>
      <c r="AE3315" t="s">
        <v>2419</v>
      </c>
    </row>
    <row r="3316" spans="1:31" x14ac:dyDescent="0.25">
      <c r="A3316" s="16" t="s">
        <v>23</v>
      </c>
      <c r="B3316" s="16" t="s">
        <v>39</v>
      </c>
      <c r="C3316" s="16" t="s">
        <v>882</v>
      </c>
      <c r="D3316" s="16" t="s">
        <v>62</v>
      </c>
      <c r="E3316" s="16" t="s">
        <v>41</v>
      </c>
      <c r="F3316" s="16" t="s">
        <v>28</v>
      </c>
      <c r="G3316" s="16" t="s">
        <v>42</v>
      </c>
      <c r="H3316" s="16" t="s">
        <v>43</v>
      </c>
      <c r="I3316" s="16" t="s">
        <v>43</v>
      </c>
      <c r="J3316" s="16" t="s">
        <v>352</v>
      </c>
      <c r="K3316" s="16" t="s">
        <v>695</v>
      </c>
      <c r="L3316" s="9"/>
      <c r="M3316" s="9">
        <v>44792</v>
      </c>
      <c r="N3316" s="9">
        <v>44792</v>
      </c>
      <c r="O3316" s="7">
        <v>44792</v>
      </c>
      <c r="P3316" s="9"/>
      <c r="Q3316" s="9"/>
      <c r="R3316" s="9" t="s">
        <v>34</v>
      </c>
      <c r="S3316" s="16" t="s">
        <v>94</v>
      </c>
      <c r="T3316" s="16" t="s">
        <v>109</v>
      </c>
      <c r="U3316" s="16"/>
      <c r="V3316" s="16"/>
      <c r="W3316" s="16" t="s">
        <v>74</v>
      </c>
      <c r="X3316" s="16" t="s">
        <v>55</v>
      </c>
      <c r="Y3316">
        <v>6</v>
      </c>
      <c r="Z3316">
        <v>10</v>
      </c>
      <c r="AA3316">
        <v>6</v>
      </c>
      <c r="AB3316">
        <v>6</v>
      </c>
      <c r="AC3316">
        <v>0.5</v>
      </c>
      <c r="AD3316">
        <v>9</v>
      </c>
      <c r="AE3316" t="s">
        <v>2420</v>
      </c>
    </row>
    <row r="3317" spans="1:31" x14ac:dyDescent="0.25">
      <c r="A3317" s="16" t="s">
        <v>3138</v>
      </c>
      <c r="B3317" s="16" t="s">
        <v>24</v>
      </c>
      <c r="C3317" s="16" t="s">
        <v>882</v>
      </c>
      <c r="D3317" s="16" t="s">
        <v>62</v>
      </c>
      <c r="E3317" s="16" t="s">
        <v>41</v>
      </c>
      <c r="F3317" s="16" t="s">
        <v>28</v>
      </c>
      <c r="G3317" s="16" t="s">
        <v>76</v>
      </c>
      <c r="H3317" s="16" t="s">
        <v>77</v>
      </c>
      <c r="I3317" s="16" t="s">
        <v>77</v>
      </c>
      <c r="J3317" s="16" t="s">
        <v>268</v>
      </c>
      <c r="K3317" s="16" t="s">
        <v>803</v>
      </c>
      <c r="L3317" s="9"/>
      <c r="M3317" s="9">
        <v>44966</v>
      </c>
      <c r="N3317" s="9">
        <v>44965</v>
      </c>
      <c r="O3317" s="7">
        <v>44965</v>
      </c>
      <c r="P3317" s="9">
        <v>44965</v>
      </c>
      <c r="Q3317" s="9"/>
      <c r="R3317" s="9" t="s">
        <v>34</v>
      </c>
      <c r="S3317" s="16" t="s">
        <v>94</v>
      </c>
      <c r="T3317" s="16"/>
      <c r="U3317" s="16"/>
      <c r="V3317" s="16"/>
      <c r="W3317" s="16"/>
      <c r="X3317" s="16" t="s">
        <v>55</v>
      </c>
      <c r="Y3317">
        <v>6</v>
      </c>
      <c r="Z3317">
        <v>10</v>
      </c>
      <c r="AA3317">
        <v>6</v>
      </c>
      <c r="AB3317">
        <v>6</v>
      </c>
      <c r="AC3317">
        <v>0.5</v>
      </c>
      <c r="AD3317">
        <v>9</v>
      </c>
      <c r="AE3317" t="s">
        <v>2223</v>
      </c>
    </row>
    <row r="3318" spans="1:31" x14ac:dyDescent="0.25">
      <c r="A3318" s="16" t="s">
        <v>3138</v>
      </c>
      <c r="B3318" s="16" t="s">
        <v>24</v>
      </c>
      <c r="C3318" s="16" t="s">
        <v>882</v>
      </c>
      <c r="D3318" s="16" t="s">
        <v>26</v>
      </c>
      <c r="E3318" s="16" t="s">
        <v>41</v>
      </c>
      <c r="F3318" s="16" t="s">
        <v>28</v>
      </c>
      <c r="G3318" s="16" t="s">
        <v>76</v>
      </c>
      <c r="H3318" s="16" t="s">
        <v>77</v>
      </c>
      <c r="I3318" s="16" t="s">
        <v>77</v>
      </c>
      <c r="J3318" s="16" t="s">
        <v>268</v>
      </c>
      <c r="K3318" s="16" t="s">
        <v>803</v>
      </c>
      <c r="L3318" s="9"/>
      <c r="M3318" s="9">
        <v>44966</v>
      </c>
      <c r="N3318" s="9">
        <v>44965</v>
      </c>
      <c r="O3318" s="7">
        <v>44965</v>
      </c>
      <c r="P3318" s="9">
        <v>44965</v>
      </c>
      <c r="Q3318" s="9"/>
      <c r="R3318" s="9" t="s">
        <v>34</v>
      </c>
      <c r="S3318" s="16" t="s">
        <v>94</v>
      </c>
      <c r="T3318" s="16"/>
      <c r="U3318" s="16"/>
      <c r="V3318" s="16"/>
      <c r="W3318" s="16"/>
      <c r="X3318" s="16" t="s">
        <v>55</v>
      </c>
      <c r="Y3318">
        <v>6</v>
      </c>
      <c r="Z3318">
        <v>5</v>
      </c>
      <c r="AA3318">
        <v>3</v>
      </c>
      <c r="AB3318">
        <v>6</v>
      </c>
      <c r="AC3318">
        <v>0.5</v>
      </c>
      <c r="AD3318">
        <v>5</v>
      </c>
      <c r="AE3318" t="s">
        <v>2223</v>
      </c>
    </row>
    <row r="3319" spans="1:31" x14ac:dyDescent="0.25">
      <c r="A3319" s="16" t="s">
        <v>3138</v>
      </c>
      <c r="B3319" s="16" t="s">
        <v>24</v>
      </c>
      <c r="C3319" s="16" t="s">
        <v>882</v>
      </c>
      <c r="D3319" s="16" t="s">
        <v>26</v>
      </c>
      <c r="E3319" s="16" t="s">
        <v>41</v>
      </c>
      <c r="F3319" s="16" t="s">
        <v>28</v>
      </c>
      <c r="G3319" s="16" t="s">
        <v>76</v>
      </c>
      <c r="H3319" s="16" t="s">
        <v>77</v>
      </c>
      <c r="I3319" s="16" t="s">
        <v>77</v>
      </c>
      <c r="J3319" s="16" t="s">
        <v>268</v>
      </c>
      <c r="K3319" s="16" t="s">
        <v>895</v>
      </c>
      <c r="L3319" s="9"/>
      <c r="M3319" s="9">
        <v>44966</v>
      </c>
      <c r="N3319" s="9">
        <v>44965</v>
      </c>
      <c r="O3319" s="7">
        <v>44965</v>
      </c>
      <c r="P3319" s="9">
        <v>44965</v>
      </c>
      <c r="Q3319" s="9"/>
      <c r="R3319" s="9" t="s">
        <v>34</v>
      </c>
      <c r="S3319" s="16" t="s">
        <v>94</v>
      </c>
      <c r="T3319" s="16"/>
      <c r="U3319" s="16"/>
      <c r="V3319" s="16"/>
      <c r="W3319" s="16"/>
      <c r="X3319" s="16" t="s">
        <v>55</v>
      </c>
      <c r="Y3319">
        <v>6</v>
      </c>
      <c r="Z3319">
        <v>5</v>
      </c>
      <c r="AA3319">
        <v>3</v>
      </c>
      <c r="AB3319">
        <v>6</v>
      </c>
      <c r="AC3319">
        <v>0.5</v>
      </c>
      <c r="AD3319">
        <v>5</v>
      </c>
      <c r="AE3319" t="s">
        <v>2413</v>
      </c>
    </row>
    <row r="3320" spans="1:31" x14ac:dyDescent="0.25">
      <c r="A3320" s="16" t="s">
        <v>3138</v>
      </c>
      <c r="B3320" s="16" t="s">
        <v>24</v>
      </c>
      <c r="C3320" s="16" t="s">
        <v>882</v>
      </c>
      <c r="D3320" s="16" t="s">
        <v>26</v>
      </c>
      <c r="E3320" s="16" t="s">
        <v>41</v>
      </c>
      <c r="F3320" s="16" t="s">
        <v>28</v>
      </c>
      <c r="G3320" s="16" t="s">
        <v>76</v>
      </c>
      <c r="H3320" s="16" t="s">
        <v>77</v>
      </c>
      <c r="I3320" s="16" t="s">
        <v>77</v>
      </c>
      <c r="J3320" s="16" t="s">
        <v>268</v>
      </c>
      <c r="K3320" s="16" t="s">
        <v>238</v>
      </c>
      <c r="L3320" s="9"/>
      <c r="M3320" s="9">
        <v>44966</v>
      </c>
      <c r="N3320" s="9">
        <v>44965</v>
      </c>
      <c r="O3320" s="7">
        <v>44965</v>
      </c>
      <c r="P3320" s="9">
        <v>44965</v>
      </c>
      <c r="Q3320" s="9"/>
      <c r="R3320" s="9" t="s">
        <v>34</v>
      </c>
      <c r="S3320" s="16" t="s">
        <v>94</v>
      </c>
      <c r="T3320" s="16"/>
      <c r="U3320" s="16"/>
      <c r="V3320" s="16"/>
      <c r="W3320" s="16"/>
      <c r="X3320" s="16" t="s">
        <v>55</v>
      </c>
      <c r="Y3320">
        <v>6</v>
      </c>
      <c r="Z3320">
        <v>5</v>
      </c>
      <c r="AA3320">
        <v>3</v>
      </c>
      <c r="AB3320">
        <v>6</v>
      </c>
      <c r="AC3320">
        <v>0.5</v>
      </c>
      <c r="AD3320">
        <v>5</v>
      </c>
      <c r="AE3320" t="s">
        <v>1571</v>
      </c>
    </row>
    <row r="3321" spans="1:31" x14ac:dyDescent="0.25">
      <c r="A3321" s="16" t="s">
        <v>3138</v>
      </c>
      <c r="B3321" s="16" t="s">
        <v>24</v>
      </c>
      <c r="C3321" s="16" t="s">
        <v>882</v>
      </c>
      <c r="D3321" s="16" t="s">
        <v>62</v>
      </c>
      <c r="E3321" s="16" t="s">
        <v>41</v>
      </c>
      <c r="F3321" s="16" t="s">
        <v>28</v>
      </c>
      <c r="G3321" s="16" t="s">
        <v>76</v>
      </c>
      <c r="H3321" s="16" t="s">
        <v>77</v>
      </c>
      <c r="I3321" s="16" t="s">
        <v>77</v>
      </c>
      <c r="J3321" s="16" t="s">
        <v>268</v>
      </c>
      <c r="K3321" s="16" t="s">
        <v>732</v>
      </c>
      <c r="L3321" s="9"/>
      <c r="M3321" s="9">
        <v>44966</v>
      </c>
      <c r="N3321" s="9">
        <v>44965</v>
      </c>
      <c r="O3321" s="7">
        <v>44965</v>
      </c>
      <c r="P3321" s="9">
        <v>44965</v>
      </c>
      <c r="Q3321" s="9"/>
      <c r="R3321" s="9" t="s">
        <v>34</v>
      </c>
      <c r="S3321" s="16" t="s">
        <v>94</v>
      </c>
      <c r="T3321" s="16"/>
      <c r="U3321" s="16"/>
      <c r="V3321" s="16"/>
      <c r="W3321" s="16"/>
      <c r="X3321" s="16" t="s">
        <v>55</v>
      </c>
      <c r="Y3321">
        <v>6</v>
      </c>
      <c r="Z3321">
        <v>10</v>
      </c>
      <c r="AA3321">
        <v>6</v>
      </c>
      <c r="AB3321">
        <v>6</v>
      </c>
      <c r="AC3321">
        <v>0.5</v>
      </c>
      <c r="AD3321">
        <v>9</v>
      </c>
      <c r="AE3321" t="s">
        <v>2118</v>
      </c>
    </row>
    <row r="3322" spans="1:31" x14ac:dyDescent="0.25">
      <c r="A3322" s="16" t="s">
        <v>3138</v>
      </c>
      <c r="B3322" s="16" t="s">
        <v>24</v>
      </c>
      <c r="C3322" s="16" t="s">
        <v>882</v>
      </c>
      <c r="D3322" s="16" t="s">
        <v>26</v>
      </c>
      <c r="E3322" s="16" t="s">
        <v>41</v>
      </c>
      <c r="F3322" s="16" t="s">
        <v>28</v>
      </c>
      <c r="G3322" s="16" t="s">
        <v>76</v>
      </c>
      <c r="H3322" s="16" t="s">
        <v>77</v>
      </c>
      <c r="I3322" s="16" t="s">
        <v>77</v>
      </c>
      <c r="J3322" s="16" t="s">
        <v>268</v>
      </c>
      <c r="K3322" s="16" t="s">
        <v>732</v>
      </c>
      <c r="L3322" s="9"/>
      <c r="M3322" s="9">
        <v>44966</v>
      </c>
      <c r="N3322" s="9">
        <v>44965</v>
      </c>
      <c r="O3322" s="7">
        <v>44965</v>
      </c>
      <c r="P3322" s="9">
        <v>44965</v>
      </c>
      <c r="Q3322" s="9"/>
      <c r="R3322" s="9" t="s">
        <v>34</v>
      </c>
      <c r="S3322" s="16" t="s">
        <v>94</v>
      </c>
      <c r="T3322" s="16"/>
      <c r="U3322" s="16"/>
      <c r="V3322" s="16"/>
      <c r="W3322" s="16"/>
      <c r="X3322" s="16" t="s">
        <v>55</v>
      </c>
      <c r="Y3322">
        <v>6</v>
      </c>
      <c r="Z3322">
        <v>5</v>
      </c>
      <c r="AA3322">
        <v>3</v>
      </c>
      <c r="AB3322">
        <v>6</v>
      </c>
      <c r="AC3322">
        <v>0.5</v>
      </c>
      <c r="AD3322">
        <v>5</v>
      </c>
      <c r="AE3322" t="s">
        <v>2118</v>
      </c>
    </row>
    <row r="3323" spans="1:31" x14ac:dyDescent="0.25">
      <c r="A3323" s="16" t="s">
        <v>3138</v>
      </c>
      <c r="B3323" s="16" t="s">
        <v>24</v>
      </c>
      <c r="C3323" s="16" t="s">
        <v>882</v>
      </c>
      <c r="D3323" s="16" t="s">
        <v>26</v>
      </c>
      <c r="E3323" s="16" t="s">
        <v>41</v>
      </c>
      <c r="F3323" s="16" t="s">
        <v>28</v>
      </c>
      <c r="G3323" s="16" t="s">
        <v>76</v>
      </c>
      <c r="H3323" s="16" t="s">
        <v>77</v>
      </c>
      <c r="I3323" s="16" t="s">
        <v>77</v>
      </c>
      <c r="J3323" s="16" t="s">
        <v>268</v>
      </c>
      <c r="K3323" s="16" t="s">
        <v>1275</v>
      </c>
      <c r="L3323" s="9"/>
      <c r="M3323" s="9">
        <v>45022</v>
      </c>
      <c r="N3323" s="9">
        <v>44965</v>
      </c>
      <c r="O3323" s="7">
        <v>44965</v>
      </c>
      <c r="P3323" s="9">
        <v>44965</v>
      </c>
      <c r="Q3323" s="9"/>
      <c r="R3323" s="9" t="s">
        <v>34</v>
      </c>
      <c r="S3323" s="16" t="s">
        <v>94</v>
      </c>
      <c r="T3323" s="16"/>
      <c r="U3323" s="16"/>
      <c r="V3323" s="16"/>
      <c r="W3323" s="16"/>
      <c r="X3323" s="16" t="s">
        <v>55</v>
      </c>
      <c r="Y3323">
        <v>6</v>
      </c>
      <c r="Z3323">
        <v>5</v>
      </c>
      <c r="AA3323">
        <v>3</v>
      </c>
      <c r="AB3323">
        <v>6</v>
      </c>
      <c r="AC3323">
        <v>0.5</v>
      </c>
      <c r="AD3323">
        <v>5</v>
      </c>
      <c r="AE3323" t="s">
        <v>4068</v>
      </c>
    </row>
    <row r="3324" spans="1:31" x14ac:dyDescent="0.25">
      <c r="A3324" s="16" t="s">
        <v>3138</v>
      </c>
      <c r="B3324" s="16" t="s">
        <v>24</v>
      </c>
      <c r="C3324" s="16" t="s">
        <v>882</v>
      </c>
      <c r="D3324" s="16" t="s">
        <v>62</v>
      </c>
      <c r="E3324" s="16" t="s">
        <v>41</v>
      </c>
      <c r="F3324" s="16" t="s">
        <v>28</v>
      </c>
      <c r="G3324" s="16" t="s">
        <v>76</v>
      </c>
      <c r="H3324" s="16" t="s">
        <v>77</v>
      </c>
      <c r="I3324" s="16" t="s">
        <v>77</v>
      </c>
      <c r="J3324" s="16" t="s">
        <v>268</v>
      </c>
      <c r="K3324" s="16" t="s">
        <v>413</v>
      </c>
      <c r="L3324" s="9"/>
      <c r="M3324" s="9">
        <v>44966</v>
      </c>
      <c r="N3324" s="9">
        <v>44965</v>
      </c>
      <c r="O3324" s="7">
        <v>44965</v>
      </c>
      <c r="P3324" s="9">
        <v>44965</v>
      </c>
      <c r="Q3324" s="9"/>
      <c r="R3324" s="9" t="s">
        <v>93</v>
      </c>
      <c r="S3324" s="16" t="s">
        <v>94</v>
      </c>
      <c r="T3324" s="16"/>
      <c r="U3324" s="16"/>
      <c r="V3324" s="16"/>
      <c r="W3324" s="16"/>
      <c r="X3324" s="16" t="s">
        <v>55</v>
      </c>
      <c r="Y3324">
        <v>6</v>
      </c>
      <c r="Z3324">
        <v>10</v>
      </c>
      <c r="AA3324">
        <v>6</v>
      </c>
      <c r="AB3324">
        <v>6</v>
      </c>
      <c r="AC3324">
        <v>0.5</v>
      </c>
      <c r="AD3324">
        <v>9</v>
      </c>
      <c r="AE3324" t="s">
        <v>1700</v>
      </c>
    </row>
    <row r="3325" spans="1:31" x14ac:dyDescent="0.25">
      <c r="A3325" s="16" t="s">
        <v>3138</v>
      </c>
      <c r="B3325" s="16" t="s">
        <v>24</v>
      </c>
      <c r="C3325" s="16" t="s">
        <v>882</v>
      </c>
      <c r="D3325" s="16" t="s">
        <v>26</v>
      </c>
      <c r="E3325" s="16" t="s">
        <v>41</v>
      </c>
      <c r="F3325" s="16" t="s">
        <v>28</v>
      </c>
      <c r="G3325" s="16" t="s">
        <v>76</v>
      </c>
      <c r="H3325" s="16" t="s">
        <v>77</v>
      </c>
      <c r="I3325" s="16" t="s">
        <v>77</v>
      </c>
      <c r="J3325" s="16" t="s">
        <v>268</v>
      </c>
      <c r="K3325" s="16" t="s">
        <v>413</v>
      </c>
      <c r="L3325" s="9"/>
      <c r="M3325" s="9">
        <v>44966</v>
      </c>
      <c r="N3325" s="9">
        <v>44965</v>
      </c>
      <c r="O3325" s="7">
        <v>44965</v>
      </c>
      <c r="P3325" s="9">
        <v>44965</v>
      </c>
      <c r="Q3325" s="9"/>
      <c r="R3325" s="9" t="s">
        <v>93</v>
      </c>
      <c r="S3325" s="16" t="s">
        <v>94</v>
      </c>
      <c r="T3325" s="16"/>
      <c r="U3325" s="16"/>
      <c r="V3325" s="16"/>
      <c r="W3325" s="16"/>
      <c r="X3325" s="16" t="s">
        <v>55</v>
      </c>
      <c r="Y3325">
        <v>6</v>
      </c>
      <c r="Z3325">
        <v>5</v>
      </c>
      <c r="AA3325">
        <v>3</v>
      </c>
      <c r="AB3325">
        <v>6</v>
      </c>
      <c r="AC3325">
        <v>0.5</v>
      </c>
      <c r="AD3325">
        <v>5</v>
      </c>
      <c r="AE3325" t="s">
        <v>1700</v>
      </c>
    </row>
    <row r="3326" spans="1:31" x14ac:dyDescent="0.25">
      <c r="A3326" s="16" t="s">
        <v>3138</v>
      </c>
      <c r="B3326" s="16" t="s">
        <v>24</v>
      </c>
      <c r="C3326" s="16" t="s">
        <v>882</v>
      </c>
      <c r="D3326" s="16" t="s">
        <v>62</v>
      </c>
      <c r="E3326" s="16" t="s">
        <v>41</v>
      </c>
      <c r="F3326" s="16" t="s">
        <v>28</v>
      </c>
      <c r="G3326" s="16" t="s">
        <v>76</v>
      </c>
      <c r="H3326" s="16" t="s">
        <v>77</v>
      </c>
      <c r="I3326" s="16" t="s">
        <v>77</v>
      </c>
      <c r="J3326" s="16" t="s">
        <v>268</v>
      </c>
      <c r="K3326" s="16" t="s">
        <v>64</v>
      </c>
      <c r="L3326" s="9"/>
      <c r="M3326" s="9">
        <v>44966</v>
      </c>
      <c r="N3326" s="9">
        <v>44965</v>
      </c>
      <c r="O3326" s="7">
        <v>44965</v>
      </c>
      <c r="P3326" s="9">
        <v>44965</v>
      </c>
      <c r="Q3326" s="9"/>
      <c r="R3326" s="9" t="s">
        <v>93</v>
      </c>
      <c r="S3326" s="16" t="s">
        <v>94</v>
      </c>
      <c r="T3326" s="16"/>
      <c r="U3326" s="16"/>
      <c r="V3326" s="16"/>
      <c r="W3326" s="16"/>
      <c r="X3326" s="16" t="s">
        <v>55</v>
      </c>
      <c r="Y3326">
        <v>6</v>
      </c>
      <c r="Z3326">
        <v>10</v>
      </c>
      <c r="AA3326">
        <v>6</v>
      </c>
      <c r="AB3326">
        <v>6</v>
      </c>
      <c r="AC3326">
        <v>0.5</v>
      </c>
      <c r="AD3326">
        <v>9</v>
      </c>
      <c r="AE3326" t="s">
        <v>1574</v>
      </c>
    </row>
    <row r="3327" spans="1:31" x14ac:dyDescent="0.25">
      <c r="A3327" s="16" t="s">
        <v>3138</v>
      </c>
      <c r="B3327" s="16" t="s">
        <v>24</v>
      </c>
      <c r="C3327" s="16" t="s">
        <v>882</v>
      </c>
      <c r="D3327" s="16" t="s">
        <v>26</v>
      </c>
      <c r="E3327" s="16" t="s">
        <v>41</v>
      </c>
      <c r="F3327" s="16" t="s">
        <v>28</v>
      </c>
      <c r="G3327" s="16" t="s">
        <v>76</v>
      </c>
      <c r="H3327" s="16" t="s">
        <v>77</v>
      </c>
      <c r="I3327" s="16" t="s">
        <v>77</v>
      </c>
      <c r="J3327" s="16" t="s">
        <v>268</v>
      </c>
      <c r="K3327" s="16" t="s">
        <v>64</v>
      </c>
      <c r="L3327" s="9"/>
      <c r="M3327" s="9">
        <v>44966</v>
      </c>
      <c r="N3327" s="9">
        <v>44965</v>
      </c>
      <c r="O3327" s="7">
        <v>44965</v>
      </c>
      <c r="P3327" s="9">
        <v>44965</v>
      </c>
      <c r="Q3327" s="9"/>
      <c r="R3327" s="9" t="s">
        <v>93</v>
      </c>
      <c r="S3327" s="16" t="s">
        <v>94</v>
      </c>
      <c r="T3327" s="16"/>
      <c r="U3327" s="16"/>
      <c r="V3327" s="16"/>
      <c r="W3327" s="16"/>
      <c r="X3327" s="16" t="s">
        <v>55</v>
      </c>
      <c r="Y3327">
        <v>6</v>
      </c>
      <c r="Z3327">
        <v>5</v>
      </c>
      <c r="AA3327">
        <v>3</v>
      </c>
      <c r="AB3327">
        <v>6</v>
      </c>
      <c r="AC3327">
        <v>0.5</v>
      </c>
      <c r="AD3327">
        <v>5</v>
      </c>
      <c r="AE3327" t="s">
        <v>1574</v>
      </c>
    </row>
    <row r="3328" spans="1:31" x14ac:dyDescent="0.25">
      <c r="A3328" s="16" t="s">
        <v>3138</v>
      </c>
      <c r="B3328" s="16" t="s">
        <v>24</v>
      </c>
      <c r="C3328" s="16" t="s">
        <v>882</v>
      </c>
      <c r="D3328" s="16" t="s">
        <v>62</v>
      </c>
      <c r="E3328" s="16" t="s">
        <v>41</v>
      </c>
      <c r="F3328" s="16" t="s">
        <v>28</v>
      </c>
      <c r="G3328" s="16" t="s">
        <v>76</v>
      </c>
      <c r="H3328" s="16" t="s">
        <v>77</v>
      </c>
      <c r="I3328" s="16" t="s">
        <v>77</v>
      </c>
      <c r="J3328" s="16" t="s">
        <v>268</v>
      </c>
      <c r="K3328" s="16" t="s">
        <v>678</v>
      </c>
      <c r="L3328" s="9"/>
      <c r="M3328" s="9">
        <v>44966</v>
      </c>
      <c r="N3328" s="9">
        <v>44965</v>
      </c>
      <c r="O3328" s="7">
        <v>44965</v>
      </c>
      <c r="P3328" s="9">
        <v>44965</v>
      </c>
      <c r="Q3328" s="9"/>
      <c r="R3328" s="9" t="s">
        <v>93</v>
      </c>
      <c r="S3328" s="16" t="s">
        <v>94</v>
      </c>
      <c r="T3328" s="16"/>
      <c r="U3328" s="16"/>
      <c r="V3328" s="16"/>
      <c r="W3328" s="16"/>
      <c r="X3328" s="16" t="s">
        <v>55</v>
      </c>
      <c r="Y3328">
        <v>6</v>
      </c>
      <c r="Z3328">
        <v>10</v>
      </c>
      <c r="AA3328">
        <v>6</v>
      </c>
      <c r="AB3328">
        <v>6</v>
      </c>
      <c r="AC3328">
        <v>0.5</v>
      </c>
      <c r="AD3328">
        <v>9</v>
      </c>
      <c r="AE3328" t="s">
        <v>2025</v>
      </c>
    </row>
    <row r="3329" spans="1:31" x14ac:dyDescent="0.25">
      <c r="A3329" s="16" t="s">
        <v>3138</v>
      </c>
      <c r="B3329" s="16" t="s">
        <v>24</v>
      </c>
      <c r="C3329" s="16" t="s">
        <v>882</v>
      </c>
      <c r="D3329" s="16" t="s">
        <v>62</v>
      </c>
      <c r="E3329" s="16" t="s">
        <v>41</v>
      </c>
      <c r="F3329" s="16" t="s">
        <v>28</v>
      </c>
      <c r="G3329" s="16" t="s">
        <v>76</v>
      </c>
      <c r="H3329" s="16" t="s">
        <v>77</v>
      </c>
      <c r="I3329" s="16" t="s">
        <v>77</v>
      </c>
      <c r="J3329" s="16" t="s">
        <v>268</v>
      </c>
      <c r="K3329" s="16" t="s">
        <v>414</v>
      </c>
      <c r="L3329" s="9"/>
      <c r="M3329" s="9">
        <v>44966</v>
      </c>
      <c r="N3329" s="9">
        <v>44965</v>
      </c>
      <c r="O3329" s="7">
        <v>44965</v>
      </c>
      <c r="P3329" s="9">
        <v>44965</v>
      </c>
      <c r="Q3329" s="9"/>
      <c r="R3329" s="9" t="s">
        <v>34</v>
      </c>
      <c r="S3329" s="16" t="s">
        <v>94</v>
      </c>
      <c r="T3329" s="16"/>
      <c r="U3329" s="16"/>
      <c r="V3329" s="16"/>
      <c r="W3329" s="16"/>
      <c r="X3329" s="16" t="s">
        <v>55</v>
      </c>
      <c r="Y3329">
        <v>6</v>
      </c>
      <c r="Z3329">
        <v>10</v>
      </c>
      <c r="AA3329">
        <v>6</v>
      </c>
      <c r="AB3329">
        <v>6</v>
      </c>
      <c r="AC3329">
        <v>0.5</v>
      </c>
      <c r="AD3329">
        <v>9</v>
      </c>
      <c r="AE3329" t="s">
        <v>1701</v>
      </c>
    </row>
    <row r="3330" spans="1:31" x14ac:dyDescent="0.25">
      <c r="A3330" s="16" t="s">
        <v>3138</v>
      </c>
      <c r="B3330" s="16" t="s">
        <v>24</v>
      </c>
      <c r="C3330" s="16" t="s">
        <v>882</v>
      </c>
      <c r="D3330" s="16" t="s">
        <v>26</v>
      </c>
      <c r="E3330" s="16" t="s">
        <v>41</v>
      </c>
      <c r="F3330" s="16" t="s">
        <v>28</v>
      </c>
      <c r="G3330" s="16" t="s">
        <v>76</v>
      </c>
      <c r="H3330" s="16" t="s">
        <v>77</v>
      </c>
      <c r="I3330" s="16" t="s">
        <v>77</v>
      </c>
      <c r="J3330" s="16" t="s">
        <v>268</v>
      </c>
      <c r="K3330" s="16" t="s">
        <v>414</v>
      </c>
      <c r="L3330" s="9"/>
      <c r="M3330" s="9">
        <v>44966</v>
      </c>
      <c r="N3330" s="9">
        <v>44965</v>
      </c>
      <c r="O3330" s="7">
        <v>44965</v>
      </c>
      <c r="P3330" s="9">
        <v>44965</v>
      </c>
      <c r="Q3330" s="9"/>
      <c r="R3330" s="9" t="s">
        <v>34</v>
      </c>
      <c r="S3330" s="16" t="s">
        <v>94</v>
      </c>
      <c r="T3330" s="16"/>
      <c r="U3330" s="16"/>
      <c r="V3330" s="16"/>
      <c r="W3330" s="16"/>
      <c r="X3330" s="16" t="s">
        <v>55</v>
      </c>
      <c r="Y3330">
        <v>6</v>
      </c>
      <c r="Z3330">
        <v>5</v>
      </c>
      <c r="AA3330">
        <v>3</v>
      </c>
      <c r="AB3330">
        <v>6</v>
      </c>
      <c r="AC3330">
        <v>0.5</v>
      </c>
      <c r="AD3330">
        <v>5</v>
      </c>
      <c r="AE3330" t="s">
        <v>1701</v>
      </c>
    </row>
    <row r="3331" spans="1:31" x14ac:dyDescent="0.25">
      <c r="A3331" s="16" t="s">
        <v>3138</v>
      </c>
      <c r="B3331" s="16" t="s">
        <v>24</v>
      </c>
      <c r="C3331" s="16" t="s">
        <v>882</v>
      </c>
      <c r="D3331" s="16" t="s">
        <v>62</v>
      </c>
      <c r="E3331" s="16" t="s">
        <v>41</v>
      </c>
      <c r="F3331" s="16" t="s">
        <v>28</v>
      </c>
      <c r="G3331" s="16" t="s">
        <v>76</v>
      </c>
      <c r="H3331" s="16" t="s">
        <v>77</v>
      </c>
      <c r="I3331" s="16" t="s">
        <v>77</v>
      </c>
      <c r="J3331" s="16" t="s">
        <v>268</v>
      </c>
      <c r="K3331" s="16" t="s">
        <v>269</v>
      </c>
      <c r="L3331" s="9"/>
      <c r="M3331" s="9">
        <v>44966</v>
      </c>
      <c r="N3331" s="9">
        <v>44965</v>
      </c>
      <c r="O3331" s="7">
        <v>44965</v>
      </c>
      <c r="P3331" s="9">
        <v>44965</v>
      </c>
      <c r="Q3331" s="9"/>
      <c r="R3331" s="9" t="s">
        <v>34</v>
      </c>
      <c r="S3331" s="16" t="s">
        <v>94</v>
      </c>
      <c r="T3331" s="16"/>
      <c r="U3331" s="16"/>
      <c r="V3331" s="16"/>
      <c r="W3331" s="16"/>
      <c r="X3331" s="16" t="s">
        <v>55</v>
      </c>
      <c r="Y3331">
        <v>6</v>
      </c>
      <c r="Z3331">
        <v>10</v>
      </c>
      <c r="AA3331">
        <v>6</v>
      </c>
      <c r="AB3331">
        <v>6</v>
      </c>
      <c r="AC3331">
        <v>0.5</v>
      </c>
      <c r="AD3331">
        <v>9</v>
      </c>
      <c r="AE3331" t="s">
        <v>1503</v>
      </c>
    </row>
    <row r="3332" spans="1:31" x14ac:dyDescent="0.25">
      <c r="A3332" s="16" t="s">
        <v>3138</v>
      </c>
      <c r="B3332" s="16" t="s">
        <v>24</v>
      </c>
      <c r="C3332" s="16" t="s">
        <v>882</v>
      </c>
      <c r="D3332" s="16" t="s">
        <v>26</v>
      </c>
      <c r="E3332" s="16" t="s">
        <v>41</v>
      </c>
      <c r="F3332" s="16" t="s">
        <v>28</v>
      </c>
      <c r="G3332" s="16" t="s">
        <v>76</v>
      </c>
      <c r="H3332" s="16" t="s">
        <v>77</v>
      </c>
      <c r="I3332" s="16" t="s">
        <v>77</v>
      </c>
      <c r="J3332" s="16" t="s">
        <v>268</v>
      </c>
      <c r="K3332" s="16" t="s">
        <v>269</v>
      </c>
      <c r="L3332" s="9"/>
      <c r="M3332" s="9">
        <v>44966</v>
      </c>
      <c r="N3332" s="9">
        <v>44965</v>
      </c>
      <c r="O3332" s="7">
        <v>44965</v>
      </c>
      <c r="P3332" s="9">
        <v>44965</v>
      </c>
      <c r="Q3332" s="9"/>
      <c r="R3332" s="9" t="s">
        <v>34</v>
      </c>
      <c r="S3332" s="16" t="s">
        <v>94</v>
      </c>
      <c r="T3332" s="16"/>
      <c r="U3332" s="16"/>
      <c r="V3332" s="16"/>
      <c r="W3332" s="16"/>
      <c r="X3332" s="16" t="s">
        <v>55</v>
      </c>
      <c r="Y3332">
        <v>6</v>
      </c>
      <c r="Z3332">
        <v>5</v>
      </c>
      <c r="AA3332">
        <v>3</v>
      </c>
      <c r="AB3332">
        <v>6</v>
      </c>
      <c r="AC3332">
        <v>0.5</v>
      </c>
      <c r="AD3332">
        <v>5</v>
      </c>
      <c r="AE3332" t="s">
        <v>1503</v>
      </c>
    </row>
    <row r="3333" spans="1:31" x14ac:dyDescent="0.25">
      <c r="A3333" s="16" t="s">
        <v>3138</v>
      </c>
      <c r="B3333" s="16" t="s">
        <v>24</v>
      </c>
      <c r="C3333" s="16" t="s">
        <v>882</v>
      </c>
      <c r="D3333" s="16" t="s">
        <v>62</v>
      </c>
      <c r="E3333" s="16" t="s">
        <v>41</v>
      </c>
      <c r="F3333" s="16" t="s">
        <v>28</v>
      </c>
      <c r="G3333" s="16" t="s">
        <v>76</v>
      </c>
      <c r="H3333" s="16" t="s">
        <v>77</v>
      </c>
      <c r="I3333" s="16" t="s">
        <v>77</v>
      </c>
      <c r="J3333" s="16" t="s">
        <v>268</v>
      </c>
      <c r="K3333" s="16" t="s">
        <v>415</v>
      </c>
      <c r="L3333" s="9"/>
      <c r="M3333" s="9">
        <v>44966</v>
      </c>
      <c r="N3333" s="9">
        <v>44965</v>
      </c>
      <c r="O3333" s="7">
        <v>44965</v>
      </c>
      <c r="P3333" s="9">
        <v>44965</v>
      </c>
      <c r="Q3333" s="9"/>
      <c r="R3333" s="9" t="s">
        <v>34</v>
      </c>
      <c r="S3333" s="16" t="s">
        <v>94</v>
      </c>
      <c r="T3333" s="16"/>
      <c r="U3333" s="16"/>
      <c r="V3333" s="16"/>
      <c r="W3333" s="16"/>
      <c r="X3333" s="16" t="s">
        <v>55</v>
      </c>
      <c r="Y3333">
        <v>6</v>
      </c>
      <c r="Z3333">
        <v>10</v>
      </c>
      <c r="AA3333">
        <v>6</v>
      </c>
      <c r="AB3333">
        <v>6</v>
      </c>
      <c r="AC3333">
        <v>0.5</v>
      </c>
      <c r="AD3333">
        <v>9</v>
      </c>
      <c r="AE3333" t="s">
        <v>1702</v>
      </c>
    </row>
    <row r="3334" spans="1:31" x14ac:dyDescent="0.25">
      <c r="A3334" s="16" t="s">
        <v>3138</v>
      </c>
      <c r="B3334" s="16" t="s">
        <v>24</v>
      </c>
      <c r="C3334" s="16" t="s">
        <v>882</v>
      </c>
      <c r="D3334" s="16" t="s">
        <v>26</v>
      </c>
      <c r="E3334" s="16" t="s">
        <v>41</v>
      </c>
      <c r="F3334" s="16" t="s">
        <v>28</v>
      </c>
      <c r="G3334" s="16" t="s">
        <v>76</v>
      </c>
      <c r="H3334" s="16" t="s">
        <v>77</v>
      </c>
      <c r="I3334" s="16" t="s">
        <v>77</v>
      </c>
      <c r="J3334" s="16" t="s">
        <v>268</v>
      </c>
      <c r="K3334" s="16" t="s">
        <v>415</v>
      </c>
      <c r="L3334" s="9"/>
      <c r="M3334" s="9">
        <v>44966</v>
      </c>
      <c r="N3334" s="9">
        <v>44965</v>
      </c>
      <c r="O3334" s="7">
        <v>44965</v>
      </c>
      <c r="P3334" s="9">
        <v>44965</v>
      </c>
      <c r="Q3334" s="9"/>
      <c r="R3334" s="9" t="s">
        <v>34</v>
      </c>
      <c r="S3334" s="16" t="s">
        <v>94</v>
      </c>
      <c r="T3334" s="16"/>
      <c r="U3334" s="16"/>
      <c r="V3334" s="16"/>
      <c r="W3334" s="16"/>
      <c r="X3334" s="16" t="s">
        <v>55</v>
      </c>
      <c r="Y3334">
        <v>6</v>
      </c>
      <c r="Z3334">
        <v>5</v>
      </c>
      <c r="AA3334">
        <v>3</v>
      </c>
      <c r="AB3334">
        <v>6</v>
      </c>
      <c r="AC3334">
        <v>0.5</v>
      </c>
      <c r="AD3334">
        <v>5</v>
      </c>
      <c r="AE3334" t="s">
        <v>1702</v>
      </c>
    </row>
    <row r="3335" spans="1:31" x14ac:dyDescent="0.25">
      <c r="A3335" s="16" t="s">
        <v>3138</v>
      </c>
      <c r="B3335" s="16" t="s">
        <v>24</v>
      </c>
      <c r="C3335" s="16" t="s">
        <v>882</v>
      </c>
      <c r="D3335" s="16" t="s">
        <v>62</v>
      </c>
      <c r="E3335" s="16" t="s">
        <v>41</v>
      </c>
      <c r="F3335" s="16" t="s">
        <v>28</v>
      </c>
      <c r="G3335" s="16" t="s">
        <v>76</v>
      </c>
      <c r="H3335" s="16" t="s">
        <v>77</v>
      </c>
      <c r="I3335" s="16" t="s">
        <v>77</v>
      </c>
      <c r="J3335" s="16" t="s">
        <v>268</v>
      </c>
      <c r="K3335" s="16" t="s">
        <v>57</v>
      </c>
      <c r="L3335" s="9"/>
      <c r="M3335" s="9">
        <v>44965</v>
      </c>
      <c r="N3335" s="9">
        <v>44965</v>
      </c>
      <c r="O3335" s="7">
        <v>44965</v>
      </c>
      <c r="P3335" s="9">
        <v>44965</v>
      </c>
      <c r="Q3335" s="9"/>
      <c r="R3335" s="9" t="s">
        <v>34</v>
      </c>
      <c r="S3335" s="16" t="s">
        <v>94</v>
      </c>
      <c r="T3335" s="16"/>
      <c r="U3335" s="16"/>
      <c r="V3335" s="16"/>
      <c r="W3335" s="16"/>
      <c r="X3335" s="16" t="s">
        <v>55</v>
      </c>
      <c r="Y3335">
        <v>6</v>
      </c>
      <c r="Z3335">
        <v>10</v>
      </c>
      <c r="AA3335">
        <v>6</v>
      </c>
      <c r="AB3335">
        <v>6</v>
      </c>
      <c r="AC3335">
        <v>0.5</v>
      </c>
      <c r="AD3335">
        <v>9</v>
      </c>
      <c r="AE3335" t="s">
        <v>1889</v>
      </c>
    </row>
    <row r="3336" spans="1:31" x14ac:dyDescent="0.25">
      <c r="A3336" s="16" t="s">
        <v>3138</v>
      </c>
      <c r="B3336" s="16" t="s">
        <v>24</v>
      </c>
      <c r="C3336" s="16" t="s">
        <v>882</v>
      </c>
      <c r="D3336" s="16" t="s">
        <v>26</v>
      </c>
      <c r="E3336" s="16" t="s">
        <v>41</v>
      </c>
      <c r="F3336" s="16" t="s">
        <v>28</v>
      </c>
      <c r="G3336" s="16" t="s">
        <v>76</v>
      </c>
      <c r="H3336" s="16" t="s">
        <v>77</v>
      </c>
      <c r="I3336" s="16" t="s">
        <v>77</v>
      </c>
      <c r="J3336" s="16" t="s">
        <v>268</v>
      </c>
      <c r="K3336" s="16" t="s">
        <v>57</v>
      </c>
      <c r="L3336" s="9"/>
      <c r="M3336" s="9">
        <v>44965</v>
      </c>
      <c r="N3336" s="9">
        <v>44965</v>
      </c>
      <c r="O3336" s="7">
        <v>44965</v>
      </c>
      <c r="P3336" s="9">
        <v>44965</v>
      </c>
      <c r="Q3336" s="9"/>
      <c r="R3336" s="9" t="s">
        <v>34</v>
      </c>
      <c r="S3336" s="16" t="s">
        <v>94</v>
      </c>
      <c r="T3336" s="16"/>
      <c r="U3336" s="16"/>
      <c r="V3336" s="16"/>
      <c r="W3336" s="16"/>
      <c r="X3336" s="16" t="s">
        <v>55</v>
      </c>
      <c r="Y3336">
        <v>6</v>
      </c>
      <c r="Z3336">
        <v>5</v>
      </c>
      <c r="AA3336">
        <v>3</v>
      </c>
      <c r="AB3336">
        <v>6</v>
      </c>
      <c r="AC3336">
        <v>0.5</v>
      </c>
      <c r="AD3336">
        <v>5</v>
      </c>
      <c r="AE3336" t="s">
        <v>1889</v>
      </c>
    </row>
    <row r="3337" spans="1:31" x14ac:dyDescent="0.25">
      <c r="A3337" s="16" t="s">
        <v>3138</v>
      </c>
      <c r="B3337" s="16" t="s">
        <v>24</v>
      </c>
      <c r="C3337" s="16" t="s">
        <v>882</v>
      </c>
      <c r="D3337" s="16" t="s">
        <v>62</v>
      </c>
      <c r="E3337" s="16" t="s">
        <v>41</v>
      </c>
      <c r="F3337" s="16" t="s">
        <v>28</v>
      </c>
      <c r="G3337" s="16" t="s">
        <v>76</v>
      </c>
      <c r="H3337" s="16" t="s">
        <v>77</v>
      </c>
      <c r="I3337" s="16" t="s">
        <v>77</v>
      </c>
      <c r="J3337" s="16" t="s">
        <v>268</v>
      </c>
      <c r="K3337" s="16" t="s">
        <v>607</v>
      </c>
      <c r="L3337" s="9"/>
      <c r="M3337" s="9">
        <v>45022</v>
      </c>
      <c r="N3337" s="9">
        <v>44965</v>
      </c>
      <c r="O3337" s="7">
        <v>44965</v>
      </c>
      <c r="P3337" s="9">
        <v>44965</v>
      </c>
      <c r="Q3337" s="9"/>
      <c r="R3337" s="9" t="s">
        <v>34</v>
      </c>
      <c r="S3337" s="16" t="s">
        <v>94</v>
      </c>
      <c r="T3337" s="16"/>
      <c r="U3337" s="16"/>
      <c r="V3337" s="16"/>
      <c r="W3337" s="16"/>
      <c r="X3337" s="16" t="s">
        <v>55</v>
      </c>
      <c r="Y3337">
        <v>6</v>
      </c>
      <c r="Z3337">
        <v>10</v>
      </c>
      <c r="AA3337">
        <v>6</v>
      </c>
      <c r="AB3337">
        <v>6</v>
      </c>
      <c r="AC3337">
        <v>0.5</v>
      </c>
      <c r="AD3337">
        <v>9</v>
      </c>
      <c r="AE3337" t="s">
        <v>2119</v>
      </c>
    </row>
    <row r="3338" spans="1:31" x14ac:dyDescent="0.25">
      <c r="A3338" s="16" t="s">
        <v>3138</v>
      </c>
      <c r="B3338" s="16" t="s">
        <v>24</v>
      </c>
      <c r="C3338" s="16" t="s">
        <v>882</v>
      </c>
      <c r="D3338" s="16" t="s">
        <v>26</v>
      </c>
      <c r="E3338" s="16" t="s">
        <v>41</v>
      </c>
      <c r="F3338" s="16" t="s">
        <v>28</v>
      </c>
      <c r="G3338" s="16" t="s">
        <v>76</v>
      </c>
      <c r="H3338" s="16" t="s">
        <v>77</v>
      </c>
      <c r="I3338" s="16" t="s">
        <v>77</v>
      </c>
      <c r="J3338" s="16" t="s">
        <v>268</v>
      </c>
      <c r="K3338" s="16" t="s">
        <v>607</v>
      </c>
      <c r="L3338" s="9"/>
      <c r="M3338" s="9">
        <v>45022</v>
      </c>
      <c r="N3338" s="9">
        <v>44965</v>
      </c>
      <c r="O3338" s="7">
        <v>44965</v>
      </c>
      <c r="P3338" s="9">
        <v>44965</v>
      </c>
      <c r="Q3338" s="9"/>
      <c r="R3338" s="9" t="s">
        <v>34</v>
      </c>
      <c r="S3338" s="16" t="s">
        <v>94</v>
      </c>
      <c r="T3338" s="16"/>
      <c r="U3338" s="16"/>
      <c r="V3338" s="16"/>
      <c r="W3338" s="16"/>
      <c r="X3338" s="16" t="s">
        <v>55</v>
      </c>
      <c r="Y3338">
        <v>6</v>
      </c>
      <c r="Z3338">
        <v>5</v>
      </c>
      <c r="AA3338">
        <v>3</v>
      </c>
      <c r="AB3338">
        <v>6</v>
      </c>
      <c r="AC3338">
        <v>0.5</v>
      </c>
      <c r="AD3338">
        <v>5</v>
      </c>
      <c r="AE3338" t="s">
        <v>2119</v>
      </c>
    </row>
    <row r="3339" spans="1:31" x14ac:dyDescent="0.25">
      <c r="A3339" s="16" t="s">
        <v>3138</v>
      </c>
      <c r="B3339" s="16" t="s">
        <v>24</v>
      </c>
      <c r="C3339" s="16" t="s">
        <v>882</v>
      </c>
      <c r="D3339" s="16" t="s">
        <v>62</v>
      </c>
      <c r="E3339" s="16" t="s">
        <v>41</v>
      </c>
      <c r="F3339" s="16" t="s">
        <v>28</v>
      </c>
      <c r="G3339" s="16" t="s">
        <v>76</v>
      </c>
      <c r="H3339" s="16" t="s">
        <v>77</v>
      </c>
      <c r="I3339" s="16" t="s">
        <v>77</v>
      </c>
      <c r="J3339" s="16" t="s">
        <v>268</v>
      </c>
      <c r="K3339" s="16" t="s">
        <v>224</v>
      </c>
      <c r="L3339" s="9"/>
      <c r="M3339" s="9">
        <v>45022</v>
      </c>
      <c r="N3339" s="9">
        <v>44965</v>
      </c>
      <c r="O3339" s="7">
        <v>44965</v>
      </c>
      <c r="P3339" s="9">
        <v>44965</v>
      </c>
      <c r="Q3339" s="9"/>
      <c r="R3339" s="9" t="s">
        <v>34</v>
      </c>
      <c r="S3339" s="16" t="s">
        <v>94</v>
      </c>
      <c r="T3339" s="16"/>
      <c r="U3339" s="16"/>
      <c r="V3339" s="16"/>
      <c r="W3339" s="16"/>
      <c r="X3339" s="16" t="s">
        <v>55</v>
      </c>
      <c r="Y3339">
        <v>6</v>
      </c>
      <c r="Z3339">
        <v>10</v>
      </c>
      <c r="AA3339">
        <v>6</v>
      </c>
      <c r="AB3339">
        <v>6</v>
      </c>
      <c r="AC3339">
        <v>0.5</v>
      </c>
      <c r="AD3339">
        <v>9</v>
      </c>
      <c r="AE3339" t="s">
        <v>1892</v>
      </c>
    </row>
    <row r="3340" spans="1:31" x14ac:dyDescent="0.25">
      <c r="A3340" s="16" t="s">
        <v>3138</v>
      </c>
      <c r="B3340" s="16" t="s">
        <v>24</v>
      </c>
      <c r="C3340" s="16" t="s">
        <v>882</v>
      </c>
      <c r="D3340" s="16" t="s">
        <v>26</v>
      </c>
      <c r="E3340" s="16" t="s">
        <v>41</v>
      </c>
      <c r="F3340" s="16" t="s">
        <v>28</v>
      </c>
      <c r="G3340" s="16" t="s">
        <v>76</v>
      </c>
      <c r="H3340" s="16" t="s">
        <v>77</v>
      </c>
      <c r="I3340" s="16" t="s">
        <v>77</v>
      </c>
      <c r="J3340" s="16" t="s">
        <v>268</v>
      </c>
      <c r="K3340" s="16" t="s">
        <v>224</v>
      </c>
      <c r="L3340" s="9"/>
      <c r="M3340" s="9">
        <v>45022</v>
      </c>
      <c r="N3340" s="9">
        <v>44965</v>
      </c>
      <c r="O3340" s="7">
        <v>44965</v>
      </c>
      <c r="P3340" s="9">
        <v>44965</v>
      </c>
      <c r="Q3340" s="9"/>
      <c r="R3340" s="9" t="s">
        <v>34</v>
      </c>
      <c r="S3340" s="16" t="s">
        <v>94</v>
      </c>
      <c r="T3340" s="16"/>
      <c r="U3340" s="16"/>
      <c r="V3340" s="16"/>
      <c r="W3340" s="16"/>
      <c r="X3340" s="16" t="s">
        <v>55</v>
      </c>
      <c r="Y3340">
        <v>6</v>
      </c>
      <c r="Z3340">
        <v>5</v>
      </c>
      <c r="AA3340">
        <v>3</v>
      </c>
      <c r="AB3340">
        <v>6</v>
      </c>
      <c r="AC3340">
        <v>0.5</v>
      </c>
      <c r="AD3340">
        <v>5</v>
      </c>
      <c r="AE3340" t="s">
        <v>1892</v>
      </c>
    </row>
    <row r="3341" spans="1:31" x14ac:dyDescent="0.25">
      <c r="A3341" s="16" t="s">
        <v>3138</v>
      </c>
      <c r="B3341" s="16" t="s">
        <v>24</v>
      </c>
      <c r="C3341" s="16" t="s">
        <v>882</v>
      </c>
      <c r="D3341" s="16" t="s">
        <v>62</v>
      </c>
      <c r="E3341" s="16" t="s">
        <v>41</v>
      </c>
      <c r="F3341" s="16" t="s">
        <v>28</v>
      </c>
      <c r="G3341" s="16" t="s">
        <v>76</v>
      </c>
      <c r="H3341" s="16" t="s">
        <v>77</v>
      </c>
      <c r="I3341" s="16" t="s">
        <v>77</v>
      </c>
      <c r="J3341" s="16" t="s">
        <v>268</v>
      </c>
      <c r="K3341" s="16" t="s">
        <v>97</v>
      </c>
      <c r="L3341" s="9"/>
      <c r="M3341" s="9">
        <v>44965</v>
      </c>
      <c r="N3341" s="9">
        <v>44965</v>
      </c>
      <c r="O3341" s="7">
        <v>44965</v>
      </c>
      <c r="P3341" s="9">
        <v>44965</v>
      </c>
      <c r="Q3341" s="9"/>
      <c r="R3341" s="9" t="s">
        <v>34</v>
      </c>
      <c r="S3341" s="16" t="s">
        <v>94</v>
      </c>
      <c r="T3341" s="16"/>
      <c r="U3341" s="16"/>
      <c r="V3341" s="16"/>
      <c r="W3341" s="16"/>
      <c r="X3341" s="16" t="s">
        <v>55</v>
      </c>
      <c r="Y3341">
        <v>6</v>
      </c>
      <c r="Z3341">
        <v>10</v>
      </c>
      <c r="AA3341">
        <v>6</v>
      </c>
      <c r="AB3341">
        <v>6</v>
      </c>
      <c r="AC3341">
        <v>0.5</v>
      </c>
      <c r="AD3341">
        <v>9</v>
      </c>
      <c r="AE3341" t="s">
        <v>1704</v>
      </c>
    </row>
    <row r="3342" spans="1:31" x14ac:dyDescent="0.25">
      <c r="A3342" s="16" t="s">
        <v>3138</v>
      </c>
      <c r="B3342" s="16" t="s">
        <v>24</v>
      </c>
      <c r="C3342" s="16" t="s">
        <v>882</v>
      </c>
      <c r="D3342" s="16" t="s">
        <v>26</v>
      </c>
      <c r="E3342" s="16" t="s">
        <v>41</v>
      </c>
      <c r="F3342" s="16" t="s">
        <v>28</v>
      </c>
      <c r="G3342" s="16" t="s">
        <v>76</v>
      </c>
      <c r="H3342" s="16" t="s">
        <v>77</v>
      </c>
      <c r="I3342" s="16" t="s">
        <v>77</v>
      </c>
      <c r="J3342" s="16" t="s">
        <v>268</v>
      </c>
      <c r="K3342" s="16" t="s">
        <v>97</v>
      </c>
      <c r="L3342" s="9"/>
      <c r="M3342" s="9">
        <v>44965</v>
      </c>
      <c r="N3342" s="9">
        <v>44965</v>
      </c>
      <c r="O3342" s="7">
        <v>44965</v>
      </c>
      <c r="P3342" s="9">
        <v>44965</v>
      </c>
      <c r="Q3342" s="9"/>
      <c r="R3342" s="9" t="s">
        <v>34</v>
      </c>
      <c r="S3342" s="16" t="s">
        <v>94</v>
      </c>
      <c r="T3342" s="16"/>
      <c r="U3342" s="16"/>
      <c r="V3342" s="16"/>
      <c r="W3342" s="16"/>
      <c r="X3342" s="16" t="s">
        <v>55</v>
      </c>
      <c r="Y3342">
        <v>6</v>
      </c>
      <c r="Z3342">
        <v>5</v>
      </c>
      <c r="AA3342">
        <v>3</v>
      </c>
      <c r="AB3342">
        <v>6</v>
      </c>
      <c r="AC3342">
        <v>0.5</v>
      </c>
      <c r="AD3342">
        <v>5</v>
      </c>
      <c r="AE3342" t="s">
        <v>1704</v>
      </c>
    </row>
    <row r="3343" spans="1:31" x14ac:dyDescent="0.25">
      <c r="A3343" s="16" t="s">
        <v>3138</v>
      </c>
      <c r="B3343" s="16" t="s">
        <v>24</v>
      </c>
      <c r="C3343" s="16" t="s">
        <v>882</v>
      </c>
      <c r="D3343" s="16" t="s">
        <v>62</v>
      </c>
      <c r="E3343" s="16" t="s">
        <v>41</v>
      </c>
      <c r="F3343" s="16" t="s">
        <v>28</v>
      </c>
      <c r="G3343" s="16" t="s">
        <v>76</v>
      </c>
      <c r="H3343" s="16" t="s">
        <v>77</v>
      </c>
      <c r="I3343" s="16" t="s">
        <v>77</v>
      </c>
      <c r="J3343" s="16" t="s">
        <v>78</v>
      </c>
      <c r="K3343" s="16" t="s">
        <v>276</v>
      </c>
      <c r="L3343" s="9"/>
      <c r="M3343" s="9">
        <v>45022</v>
      </c>
      <c r="N3343" s="9">
        <v>44965</v>
      </c>
      <c r="O3343" s="7">
        <v>44965</v>
      </c>
      <c r="P3343" s="9">
        <v>44965</v>
      </c>
      <c r="Q3343" s="9"/>
      <c r="R3343" s="9" t="s">
        <v>93</v>
      </c>
      <c r="S3343" s="16" t="s">
        <v>94</v>
      </c>
      <c r="T3343" s="16"/>
      <c r="U3343" s="16"/>
      <c r="V3343" s="16"/>
      <c r="W3343" s="16"/>
      <c r="X3343" s="16" t="s">
        <v>55</v>
      </c>
      <c r="Y3343">
        <v>6</v>
      </c>
      <c r="Z3343">
        <v>10</v>
      </c>
      <c r="AA3343">
        <v>6</v>
      </c>
      <c r="AB3343">
        <v>6</v>
      </c>
      <c r="AC3343">
        <v>0.5</v>
      </c>
      <c r="AD3343">
        <v>9</v>
      </c>
      <c r="AE3343" t="s">
        <v>1509</v>
      </c>
    </row>
    <row r="3344" spans="1:31" x14ac:dyDescent="0.25">
      <c r="A3344" s="16" t="s">
        <v>3138</v>
      </c>
      <c r="B3344" s="16" t="s">
        <v>24</v>
      </c>
      <c r="C3344" s="16" t="s">
        <v>882</v>
      </c>
      <c r="D3344" s="16" t="s">
        <v>26</v>
      </c>
      <c r="E3344" s="16" t="s">
        <v>41</v>
      </c>
      <c r="F3344" s="16" t="s">
        <v>28</v>
      </c>
      <c r="G3344" s="16" t="s">
        <v>76</v>
      </c>
      <c r="H3344" s="16" t="s">
        <v>77</v>
      </c>
      <c r="I3344" s="16" t="s">
        <v>77</v>
      </c>
      <c r="J3344" s="16" t="s">
        <v>78</v>
      </c>
      <c r="K3344" s="16" t="s">
        <v>276</v>
      </c>
      <c r="L3344" s="9"/>
      <c r="M3344" s="9">
        <v>45022</v>
      </c>
      <c r="N3344" s="9">
        <v>44965</v>
      </c>
      <c r="O3344" s="7">
        <v>44965</v>
      </c>
      <c r="P3344" s="9">
        <v>44965</v>
      </c>
      <c r="Q3344" s="9"/>
      <c r="R3344" s="9" t="s">
        <v>34</v>
      </c>
      <c r="S3344" s="16" t="s">
        <v>94</v>
      </c>
      <c r="T3344" s="16"/>
      <c r="U3344" s="16"/>
      <c r="V3344" s="16"/>
      <c r="W3344" s="16"/>
      <c r="X3344" s="16" t="s">
        <v>55</v>
      </c>
      <c r="Y3344">
        <v>6</v>
      </c>
      <c r="Z3344">
        <v>5</v>
      </c>
      <c r="AA3344">
        <v>3</v>
      </c>
      <c r="AB3344">
        <v>6</v>
      </c>
      <c r="AC3344">
        <v>0.5</v>
      </c>
      <c r="AD3344">
        <v>5</v>
      </c>
      <c r="AE3344" t="s">
        <v>1509</v>
      </c>
    </row>
    <row r="3345" spans="1:31" x14ac:dyDescent="0.25">
      <c r="A3345" s="16" t="s">
        <v>3138</v>
      </c>
      <c r="B3345" s="16" t="s">
        <v>24</v>
      </c>
      <c r="C3345" s="16" t="s">
        <v>882</v>
      </c>
      <c r="D3345" s="16" t="s">
        <v>62</v>
      </c>
      <c r="E3345" s="16" t="s">
        <v>41</v>
      </c>
      <c r="F3345" s="16" t="s">
        <v>28</v>
      </c>
      <c r="G3345" s="16" t="s">
        <v>76</v>
      </c>
      <c r="H3345" s="16" t="s">
        <v>77</v>
      </c>
      <c r="I3345" s="16" t="s">
        <v>77</v>
      </c>
      <c r="J3345" s="16" t="s">
        <v>78</v>
      </c>
      <c r="K3345" s="16" t="s">
        <v>599</v>
      </c>
      <c r="L3345" s="9"/>
      <c r="M3345" s="9">
        <v>44966</v>
      </c>
      <c r="N3345" s="9">
        <v>44965</v>
      </c>
      <c r="O3345" s="7">
        <v>44965</v>
      </c>
      <c r="P3345" s="9">
        <v>44965</v>
      </c>
      <c r="Q3345" s="9"/>
      <c r="R3345" s="9" t="s">
        <v>34</v>
      </c>
      <c r="S3345" s="16" t="s">
        <v>94</v>
      </c>
      <c r="T3345" s="16"/>
      <c r="U3345" s="16"/>
      <c r="V3345" s="16"/>
      <c r="W3345" s="16"/>
      <c r="X3345" s="16" t="s">
        <v>55</v>
      </c>
      <c r="Y3345">
        <v>6</v>
      </c>
      <c r="Z3345">
        <v>10</v>
      </c>
      <c r="AA3345">
        <v>6</v>
      </c>
      <c r="AB3345">
        <v>6</v>
      </c>
      <c r="AC3345">
        <v>0.5</v>
      </c>
      <c r="AD3345">
        <v>9</v>
      </c>
      <c r="AE3345" t="s">
        <v>1894</v>
      </c>
    </row>
    <row r="3346" spans="1:31" x14ac:dyDescent="0.25">
      <c r="A3346" s="16" t="s">
        <v>3138</v>
      </c>
      <c r="B3346" s="16" t="s">
        <v>24</v>
      </c>
      <c r="C3346" s="16" t="s">
        <v>882</v>
      </c>
      <c r="D3346" s="16" t="s">
        <v>26</v>
      </c>
      <c r="E3346" s="16" t="s">
        <v>41</v>
      </c>
      <c r="F3346" s="16" t="s">
        <v>28</v>
      </c>
      <c r="G3346" s="16" t="s">
        <v>76</v>
      </c>
      <c r="H3346" s="16" t="s">
        <v>77</v>
      </c>
      <c r="I3346" s="16" t="s">
        <v>77</v>
      </c>
      <c r="J3346" s="16" t="s">
        <v>78</v>
      </c>
      <c r="K3346" s="16" t="s">
        <v>599</v>
      </c>
      <c r="L3346" s="9"/>
      <c r="M3346" s="9">
        <v>44966</v>
      </c>
      <c r="N3346" s="9">
        <v>44965</v>
      </c>
      <c r="O3346" s="7">
        <v>44965</v>
      </c>
      <c r="P3346" s="9">
        <v>44965</v>
      </c>
      <c r="Q3346" s="9"/>
      <c r="R3346" s="9" t="s">
        <v>34</v>
      </c>
      <c r="S3346" s="16" t="s">
        <v>94</v>
      </c>
      <c r="T3346" s="16"/>
      <c r="U3346" s="16"/>
      <c r="V3346" s="16"/>
      <c r="W3346" s="16"/>
      <c r="X3346" s="16" t="s">
        <v>55</v>
      </c>
      <c r="Y3346">
        <v>6</v>
      </c>
      <c r="Z3346">
        <v>5</v>
      </c>
      <c r="AA3346">
        <v>3</v>
      </c>
      <c r="AB3346">
        <v>6</v>
      </c>
      <c r="AC3346">
        <v>0.5</v>
      </c>
      <c r="AD3346">
        <v>5</v>
      </c>
      <c r="AE3346" t="s">
        <v>1894</v>
      </c>
    </row>
    <row r="3347" spans="1:31" x14ac:dyDescent="0.25">
      <c r="A3347" s="16" t="s">
        <v>3138</v>
      </c>
      <c r="B3347" s="16" t="s">
        <v>24</v>
      </c>
      <c r="C3347" s="16" t="s">
        <v>882</v>
      </c>
      <c r="D3347" s="16" t="s">
        <v>62</v>
      </c>
      <c r="E3347" s="16" t="s">
        <v>41</v>
      </c>
      <c r="F3347" s="16" t="s">
        <v>28</v>
      </c>
      <c r="G3347" s="16" t="s">
        <v>76</v>
      </c>
      <c r="H3347" s="16" t="s">
        <v>77</v>
      </c>
      <c r="I3347" s="16" t="s">
        <v>77</v>
      </c>
      <c r="J3347" s="16" t="s">
        <v>78</v>
      </c>
      <c r="K3347" s="16" t="s">
        <v>277</v>
      </c>
      <c r="L3347" s="9"/>
      <c r="M3347" s="9">
        <v>44966</v>
      </c>
      <c r="N3347" s="9">
        <v>44965</v>
      </c>
      <c r="O3347" s="7">
        <v>44965</v>
      </c>
      <c r="P3347" s="9">
        <v>44965</v>
      </c>
      <c r="Q3347" s="9"/>
      <c r="R3347" s="9" t="s">
        <v>34</v>
      </c>
      <c r="S3347" s="16" t="s">
        <v>94</v>
      </c>
      <c r="T3347" s="16"/>
      <c r="U3347" s="16"/>
      <c r="V3347" s="16"/>
      <c r="W3347" s="16"/>
      <c r="X3347" s="16" t="s">
        <v>55</v>
      </c>
      <c r="Y3347">
        <v>6</v>
      </c>
      <c r="Z3347">
        <v>10</v>
      </c>
      <c r="AA3347">
        <v>6</v>
      </c>
      <c r="AB3347">
        <v>6</v>
      </c>
      <c r="AC3347">
        <v>0.5</v>
      </c>
      <c r="AD3347">
        <v>9</v>
      </c>
      <c r="AE3347" t="s">
        <v>1510</v>
      </c>
    </row>
    <row r="3348" spans="1:31" x14ac:dyDescent="0.25">
      <c r="A3348" s="16" t="s">
        <v>3138</v>
      </c>
      <c r="B3348" s="16" t="s">
        <v>24</v>
      </c>
      <c r="C3348" s="16" t="s">
        <v>882</v>
      </c>
      <c r="D3348" s="16" t="s">
        <v>26</v>
      </c>
      <c r="E3348" s="16" t="s">
        <v>41</v>
      </c>
      <c r="F3348" s="16" t="s">
        <v>28</v>
      </c>
      <c r="G3348" s="16" t="s">
        <v>76</v>
      </c>
      <c r="H3348" s="16" t="s">
        <v>77</v>
      </c>
      <c r="I3348" s="16" t="s">
        <v>77</v>
      </c>
      <c r="J3348" s="16" t="s">
        <v>78</v>
      </c>
      <c r="K3348" s="16" t="s">
        <v>277</v>
      </c>
      <c r="L3348" s="9"/>
      <c r="M3348" s="9">
        <v>44966</v>
      </c>
      <c r="N3348" s="9">
        <v>44965</v>
      </c>
      <c r="O3348" s="7">
        <v>44965</v>
      </c>
      <c r="P3348" s="9">
        <v>44965</v>
      </c>
      <c r="Q3348" s="9"/>
      <c r="R3348" s="9" t="s">
        <v>34</v>
      </c>
      <c r="S3348" s="16" t="s">
        <v>94</v>
      </c>
      <c r="T3348" s="16"/>
      <c r="U3348" s="16"/>
      <c r="V3348" s="16"/>
      <c r="W3348" s="16"/>
      <c r="X3348" s="16" t="s">
        <v>55</v>
      </c>
      <c r="Y3348">
        <v>6</v>
      </c>
      <c r="Z3348">
        <v>5</v>
      </c>
      <c r="AA3348">
        <v>3</v>
      </c>
      <c r="AB3348">
        <v>6</v>
      </c>
      <c r="AC3348">
        <v>0.5</v>
      </c>
      <c r="AD3348">
        <v>5</v>
      </c>
      <c r="AE3348" t="s">
        <v>1510</v>
      </c>
    </row>
    <row r="3349" spans="1:31" x14ac:dyDescent="0.25">
      <c r="A3349" s="16" t="s">
        <v>3138</v>
      </c>
      <c r="B3349" s="16" t="s">
        <v>24</v>
      </c>
      <c r="C3349" s="16" t="s">
        <v>882</v>
      </c>
      <c r="D3349" s="16" t="s">
        <v>62</v>
      </c>
      <c r="E3349" s="16" t="s">
        <v>41</v>
      </c>
      <c r="F3349" s="16" t="s">
        <v>28</v>
      </c>
      <c r="G3349" s="16" t="s">
        <v>76</v>
      </c>
      <c r="H3349" s="16" t="s">
        <v>77</v>
      </c>
      <c r="I3349" s="16" t="s">
        <v>77</v>
      </c>
      <c r="J3349" s="16" t="s">
        <v>78</v>
      </c>
      <c r="K3349" s="16" t="s">
        <v>897</v>
      </c>
      <c r="L3349" s="9"/>
      <c r="M3349" s="9">
        <v>44966</v>
      </c>
      <c r="N3349" s="9">
        <v>44965</v>
      </c>
      <c r="O3349" s="7">
        <v>44965</v>
      </c>
      <c r="P3349" s="9">
        <v>44965</v>
      </c>
      <c r="Q3349" s="9"/>
      <c r="R3349" s="9" t="s">
        <v>34</v>
      </c>
      <c r="S3349" s="16" t="s">
        <v>94</v>
      </c>
      <c r="T3349" s="16"/>
      <c r="U3349" s="16"/>
      <c r="V3349" s="16"/>
      <c r="W3349" s="16"/>
      <c r="X3349" s="16" t="s">
        <v>55</v>
      </c>
      <c r="Y3349">
        <v>6</v>
      </c>
      <c r="Z3349">
        <v>10</v>
      </c>
      <c r="AA3349">
        <v>6</v>
      </c>
      <c r="AB3349">
        <v>6</v>
      </c>
      <c r="AC3349">
        <v>0.5</v>
      </c>
      <c r="AD3349">
        <v>9</v>
      </c>
      <c r="AE3349" t="s">
        <v>2414</v>
      </c>
    </row>
    <row r="3350" spans="1:31" x14ac:dyDescent="0.25">
      <c r="A3350" s="16" t="s">
        <v>3138</v>
      </c>
      <c r="B3350" s="16" t="s">
        <v>24</v>
      </c>
      <c r="C3350" s="16" t="s">
        <v>882</v>
      </c>
      <c r="D3350" s="16" t="s">
        <v>26</v>
      </c>
      <c r="E3350" s="16" t="s">
        <v>41</v>
      </c>
      <c r="F3350" s="16" t="s">
        <v>28</v>
      </c>
      <c r="G3350" s="16" t="s">
        <v>76</v>
      </c>
      <c r="H3350" s="16" t="s">
        <v>77</v>
      </c>
      <c r="I3350" s="16" t="s">
        <v>77</v>
      </c>
      <c r="J3350" s="16" t="s">
        <v>78</v>
      </c>
      <c r="K3350" s="16" t="s">
        <v>897</v>
      </c>
      <c r="L3350" s="9"/>
      <c r="M3350" s="9">
        <v>44966</v>
      </c>
      <c r="N3350" s="9">
        <v>44965</v>
      </c>
      <c r="O3350" s="7">
        <v>44965</v>
      </c>
      <c r="P3350" s="9">
        <v>44965</v>
      </c>
      <c r="Q3350" s="9"/>
      <c r="R3350" s="9" t="s">
        <v>34</v>
      </c>
      <c r="S3350" s="16" t="s">
        <v>94</v>
      </c>
      <c r="T3350" s="16"/>
      <c r="U3350" s="16"/>
      <c r="V3350" s="16"/>
      <c r="W3350" s="16"/>
      <c r="X3350" s="16" t="s">
        <v>55</v>
      </c>
      <c r="Y3350">
        <v>6</v>
      </c>
      <c r="Z3350">
        <v>5</v>
      </c>
      <c r="AA3350">
        <v>3</v>
      </c>
      <c r="AB3350">
        <v>6</v>
      </c>
      <c r="AC3350">
        <v>0.5</v>
      </c>
      <c r="AD3350">
        <v>5</v>
      </c>
      <c r="AE3350" t="s">
        <v>2414</v>
      </c>
    </row>
    <row r="3351" spans="1:31" x14ac:dyDescent="0.25">
      <c r="A3351" s="16" t="s">
        <v>3138</v>
      </c>
      <c r="B3351" s="16" t="s">
        <v>24</v>
      </c>
      <c r="C3351" s="16" t="s">
        <v>882</v>
      </c>
      <c r="D3351" s="16" t="s">
        <v>62</v>
      </c>
      <c r="E3351" s="16" t="s">
        <v>41</v>
      </c>
      <c r="F3351" s="16" t="s">
        <v>28</v>
      </c>
      <c r="G3351" s="16" t="s">
        <v>76</v>
      </c>
      <c r="H3351" s="16" t="s">
        <v>77</v>
      </c>
      <c r="I3351" s="16" t="s">
        <v>77</v>
      </c>
      <c r="J3351" s="16" t="s">
        <v>78</v>
      </c>
      <c r="K3351" s="16" t="s">
        <v>898</v>
      </c>
      <c r="L3351" s="9"/>
      <c r="M3351" s="9">
        <v>45022</v>
      </c>
      <c r="N3351" s="9">
        <v>44965</v>
      </c>
      <c r="O3351" s="7">
        <v>44965</v>
      </c>
      <c r="P3351" s="9">
        <v>44965</v>
      </c>
      <c r="Q3351" s="9"/>
      <c r="R3351" s="9" t="s">
        <v>34</v>
      </c>
      <c r="S3351" s="16" t="s">
        <v>94</v>
      </c>
      <c r="T3351" s="16"/>
      <c r="U3351" s="16"/>
      <c r="V3351" s="16"/>
      <c r="W3351" s="16"/>
      <c r="X3351" s="16" t="s">
        <v>55</v>
      </c>
      <c r="Y3351">
        <v>6</v>
      </c>
      <c r="Z3351">
        <v>10</v>
      </c>
      <c r="AA3351">
        <v>6</v>
      </c>
      <c r="AB3351">
        <v>6</v>
      </c>
      <c r="AC3351">
        <v>0.5</v>
      </c>
      <c r="AD3351">
        <v>9</v>
      </c>
      <c r="AE3351" t="s">
        <v>2415</v>
      </c>
    </row>
    <row r="3352" spans="1:31" x14ac:dyDescent="0.25">
      <c r="A3352" s="16" t="s">
        <v>3138</v>
      </c>
      <c r="B3352" s="16" t="s">
        <v>24</v>
      </c>
      <c r="C3352" s="16" t="s">
        <v>882</v>
      </c>
      <c r="D3352" s="16" t="s">
        <v>26</v>
      </c>
      <c r="E3352" s="16" t="s">
        <v>41</v>
      </c>
      <c r="F3352" s="16" t="s">
        <v>28</v>
      </c>
      <c r="G3352" s="16" t="s">
        <v>76</v>
      </c>
      <c r="H3352" s="16" t="s">
        <v>77</v>
      </c>
      <c r="I3352" s="16" t="s">
        <v>77</v>
      </c>
      <c r="J3352" s="16" t="s">
        <v>78</v>
      </c>
      <c r="K3352" s="16" t="s">
        <v>898</v>
      </c>
      <c r="L3352" s="9"/>
      <c r="M3352" s="9">
        <v>45022</v>
      </c>
      <c r="N3352" s="9">
        <v>44965</v>
      </c>
      <c r="O3352" s="7">
        <v>44965</v>
      </c>
      <c r="P3352" s="9">
        <v>44965</v>
      </c>
      <c r="Q3352" s="9"/>
      <c r="R3352" s="9" t="s">
        <v>34</v>
      </c>
      <c r="S3352" s="16" t="s">
        <v>94</v>
      </c>
      <c r="T3352" s="16"/>
      <c r="U3352" s="16"/>
      <c r="V3352" s="16"/>
      <c r="W3352" s="16"/>
      <c r="X3352" s="16" t="s">
        <v>55</v>
      </c>
      <c r="Y3352">
        <v>6</v>
      </c>
      <c r="Z3352">
        <v>5</v>
      </c>
      <c r="AA3352">
        <v>3</v>
      </c>
      <c r="AB3352">
        <v>6</v>
      </c>
      <c r="AC3352">
        <v>0.5</v>
      </c>
      <c r="AD3352">
        <v>5</v>
      </c>
      <c r="AE3352" t="s">
        <v>2415</v>
      </c>
    </row>
    <row r="3353" spans="1:31" x14ac:dyDescent="0.25">
      <c r="A3353" s="16" t="s">
        <v>3138</v>
      </c>
      <c r="B3353" s="16" t="s">
        <v>24</v>
      </c>
      <c r="C3353" s="16" t="s">
        <v>882</v>
      </c>
      <c r="D3353" s="16" t="s">
        <v>62</v>
      </c>
      <c r="E3353" s="16" t="s">
        <v>41</v>
      </c>
      <c r="F3353" s="16" t="s">
        <v>28</v>
      </c>
      <c r="G3353" s="16" t="s">
        <v>76</v>
      </c>
      <c r="H3353" s="16" t="s">
        <v>77</v>
      </c>
      <c r="I3353" s="16" t="s">
        <v>77</v>
      </c>
      <c r="J3353" s="16" t="s">
        <v>78</v>
      </c>
      <c r="K3353" s="16" t="s">
        <v>734</v>
      </c>
      <c r="L3353" s="9"/>
      <c r="M3353" s="9">
        <v>44966</v>
      </c>
      <c r="N3353" s="9">
        <v>44965</v>
      </c>
      <c r="O3353" s="7">
        <v>44965</v>
      </c>
      <c r="P3353" s="9">
        <v>44965</v>
      </c>
      <c r="Q3353" s="9"/>
      <c r="R3353" s="9" t="s">
        <v>34</v>
      </c>
      <c r="S3353" s="16" t="s">
        <v>94</v>
      </c>
      <c r="T3353" s="16"/>
      <c r="U3353" s="16"/>
      <c r="V3353" s="16"/>
      <c r="W3353" s="16"/>
      <c r="X3353" s="16" t="s">
        <v>55</v>
      </c>
      <c r="Y3353">
        <v>6</v>
      </c>
      <c r="Z3353">
        <v>10</v>
      </c>
      <c r="AA3353">
        <v>6</v>
      </c>
      <c r="AB3353">
        <v>6</v>
      </c>
      <c r="AC3353">
        <v>0.5</v>
      </c>
      <c r="AD3353">
        <v>9</v>
      </c>
      <c r="AE3353" t="s">
        <v>2121</v>
      </c>
    </row>
    <row r="3354" spans="1:31" x14ac:dyDescent="0.25">
      <c r="A3354" s="16" t="s">
        <v>3138</v>
      </c>
      <c r="B3354" s="16" t="s">
        <v>24</v>
      </c>
      <c r="C3354" s="16" t="s">
        <v>882</v>
      </c>
      <c r="D3354" s="16" t="s">
        <v>26</v>
      </c>
      <c r="E3354" s="16" t="s">
        <v>41</v>
      </c>
      <c r="F3354" s="16" t="s">
        <v>28</v>
      </c>
      <c r="G3354" s="16" t="s">
        <v>76</v>
      </c>
      <c r="H3354" s="16" t="s">
        <v>77</v>
      </c>
      <c r="I3354" s="16" t="s">
        <v>77</v>
      </c>
      <c r="J3354" s="16" t="s">
        <v>78</v>
      </c>
      <c r="K3354" s="16" t="s">
        <v>734</v>
      </c>
      <c r="L3354" s="9"/>
      <c r="M3354" s="9">
        <v>44966</v>
      </c>
      <c r="N3354" s="9">
        <v>44965</v>
      </c>
      <c r="O3354" s="7">
        <v>44965</v>
      </c>
      <c r="P3354" s="9">
        <v>44965</v>
      </c>
      <c r="Q3354" s="9"/>
      <c r="R3354" s="9" t="s">
        <v>34</v>
      </c>
      <c r="S3354" s="16" t="s">
        <v>94</v>
      </c>
      <c r="T3354" s="16"/>
      <c r="U3354" s="16"/>
      <c r="V3354" s="16"/>
      <c r="W3354" s="16"/>
      <c r="X3354" s="16" t="s">
        <v>55</v>
      </c>
      <c r="Y3354">
        <v>6</v>
      </c>
      <c r="Z3354">
        <v>5</v>
      </c>
      <c r="AA3354">
        <v>3</v>
      </c>
      <c r="AB3354">
        <v>6</v>
      </c>
      <c r="AC3354">
        <v>0.5</v>
      </c>
      <c r="AD3354">
        <v>5</v>
      </c>
      <c r="AE3354" t="s">
        <v>2121</v>
      </c>
    </row>
    <row r="3355" spans="1:31" x14ac:dyDescent="0.25">
      <c r="A3355" s="16" t="s">
        <v>3138</v>
      </c>
      <c r="B3355" s="16" t="s">
        <v>24</v>
      </c>
      <c r="C3355" s="16" t="s">
        <v>882</v>
      </c>
      <c r="D3355" s="16" t="s">
        <v>26</v>
      </c>
      <c r="E3355" s="16" t="s">
        <v>41</v>
      </c>
      <c r="F3355" s="16" t="s">
        <v>28</v>
      </c>
      <c r="G3355" s="16" t="s">
        <v>76</v>
      </c>
      <c r="H3355" s="16" t="s">
        <v>77</v>
      </c>
      <c r="I3355" s="16" t="s">
        <v>77</v>
      </c>
      <c r="J3355" s="16" t="s">
        <v>78</v>
      </c>
      <c r="K3355" s="16" t="s">
        <v>343</v>
      </c>
      <c r="L3355" s="9"/>
      <c r="M3355" s="9">
        <v>45170</v>
      </c>
      <c r="N3355" s="9">
        <v>44965</v>
      </c>
      <c r="O3355" s="7">
        <v>44965</v>
      </c>
      <c r="P3355" s="9">
        <v>44965</v>
      </c>
      <c r="Q3355" s="9"/>
      <c r="R3355" s="9" t="s">
        <v>34</v>
      </c>
      <c r="S3355" s="16" t="s">
        <v>94</v>
      </c>
      <c r="T3355" s="16"/>
      <c r="U3355" s="16"/>
      <c r="V3355" s="16"/>
      <c r="W3355" s="16"/>
      <c r="X3355" s="16" t="s">
        <v>55</v>
      </c>
      <c r="Y3355">
        <v>6</v>
      </c>
      <c r="Z3355">
        <v>5</v>
      </c>
      <c r="AA3355">
        <v>3</v>
      </c>
      <c r="AB3355">
        <v>6</v>
      </c>
      <c r="AC3355">
        <v>0.5</v>
      </c>
      <c r="AD3355">
        <v>5</v>
      </c>
      <c r="AE3355" t="s">
        <v>1577</v>
      </c>
    </row>
    <row r="3356" spans="1:31" x14ac:dyDescent="0.25">
      <c r="A3356" s="16" t="s">
        <v>3138</v>
      </c>
      <c r="B3356" s="16" t="s">
        <v>24</v>
      </c>
      <c r="C3356" s="16" t="s">
        <v>882</v>
      </c>
      <c r="D3356" s="16" t="s">
        <v>62</v>
      </c>
      <c r="E3356" s="16" t="s">
        <v>41</v>
      </c>
      <c r="F3356" s="16" t="s">
        <v>28</v>
      </c>
      <c r="G3356" s="16" t="s">
        <v>76</v>
      </c>
      <c r="H3356" s="16" t="s">
        <v>77</v>
      </c>
      <c r="I3356" s="16" t="s">
        <v>77</v>
      </c>
      <c r="J3356" s="16" t="s">
        <v>78</v>
      </c>
      <c r="K3356" s="16" t="s">
        <v>600</v>
      </c>
      <c r="L3356" s="9"/>
      <c r="M3356" s="9">
        <v>45022</v>
      </c>
      <c r="N3356" s="9">
        <v>44965</v>
      </c>
      <c r="O3356" s="7">
        <v>44965</v>
      </c>
      <c r="P3356" s="9">
        <v>44965</v>
      </c>
      <c r="Q3356" s="9"/>
      <c r="R3356" s="9" t="s">
        <v>34</v>
      </c>
      <c r="S3356" s="16" t="s">
        <v>94</v>
      </c>
      <c r="T3356" s="16"/>
      <c r="U3356" s="16"/>
      <c r="V3356" s="16"/>
      <c r="W3356" s="16"/>
      <c r="X3356" s="16" t="s">
        <v>55</v>
      </c>
      <c r="Y3356">
        <v>6</v>
      </c>
      <c r="Z3356">
        <v>10</v>
      </c>
      <c r="AA3356">
        <v>6</v>
      </c>
      <c r="AB3356">
        <v>6</v>
      </c>
      <c r="AC3356">
        <v>0.5</v>
      </c>
      <c r="AD3356">
        <v>9</v>
      </c>
      <c r="AE3356" t="s">
        <v>1895</v>
      </c>
    </row>
    <row r="3357" spans="1:31" x14ac:dyDescent="0.25">
      <c r="A3357" s="16" t="s">
        <v>3138</v>
      </c>
      <c r="B3357" s="16" t="s">
        <v>24</v>
      </c>
      <c r="C3357" s="16" t="s">
        <v>882</v>
      </c>
      <c r="D3357" s="16" t="s">
        <v>26</v>
      </c>
      <c r="E3357" s="16" t="s">
        <v>41</v>
      </c>
      <c r="F3357" s="16" t="s">
        <v>28</v>
      </c>
      <c r="G3357" s="16" t="s">
        <v>76</v>
      </c>
      <c r="H3357" s="16" t="s">
        <v>77</v>
      </c>
      <c r="I3357" s="16" t="s">
        <v>77</v>
      </c>
      <c r="J3357" s="16" t="s">
        <v>78</v>
      </c>
      <c r="K3357" s="16" t="s">
        <v>600</v>
      </c>
      <c r="L3357" s="9"/>
      <c r="M3357" s="9">
        <v>45022</v>
      </c>
      <c r="N3357" s="9">
        <v>44965</v>
      </c>
      <c r="O3357" s="7">
        <v>44965</v>
      </c>
      <c r="P3357" s="9">
        <v>44965</v>
      </c>
      <c r="Q3357" s="9"/>
      <c r="R3357" s="9" t="s">
        <v>34</v>
      </c>
      <c r="S3357" s="16" t="s">
        <v>94</v>
      </c>
      <c r="T3357" s="16"/>
      <c r="U3357" s="16"/>
      <c r="V3357" s="16"/>
      <c r="W3357" s="16"/>
      <c r="X3357" s="16" t="s">
        <v>55</v>
      </c>
      <c r="Y3357">
        <v>6</v>
      </c>
      <c r="Z3357">
        <v>5</v>
      </c>
      <c r="AA3357">
        <v>3</v>
      </c>
      <c r="AB3357">
        <v>6</v>
      </c>
      <c r="AC3357">
        <v>0.5</v>
      </c>
      <c r="AD3357">
        <v>5</v>
      </c>
      <c r="AE3357" t="s">
        <v>1895</v>
      </c>
    </row>
    <row r="3358" spans="1:31" x14ac:dyDescent="0.25">
      <c r="A3358" s="16" t="s">
        <v>3138</v>
      </c>
      <c r="B3358" s="16" t="s">
        <v>24</v>
      </c>
      <c r="C3358" s="16" t="s">
        <v>882</v>
      </c>
      <c r="D3358" s="16" t="s">
        <v>62</v>
      </c>
      <c r="E3358" s="16" t="s">
        <v>41</v>
      </c>
      <c r="F3358" s="16" t="s">
        <v>28</v>
      </c>
      <c r="G3358" s="16" t="s">
        <v>76</v>
      </c>
      <c r="H3358" s="16" t="s">
        <v>77</v>
      </c>
      <c r="I3358" s="16" t="s">
        <v>77</v>
      </c>
      <c r="J3358" s="16" t="s">
        <v>78</v>
      </c>
      <c r="K3358" s="16" t="s">
        <v>899</v>
      </c>
      <c r="L3358" s="9"/>
      <c r="M3358" s="9">
        <v>45023</v>
      </c>
      <c r="N3358" s="9">
        <v>45023</v>
      </c>
      <c r="O3358" s="7">
        <v>45023</v>
      </c>
      <c r="P3358" s="9"/>
      <c r="Q3358" s="9"/>
      <c r="R3358" s="9" t="s">
        <v>93</v>
      </c>
      <c r="S3358" s="16" t="s">
        <v>94</v>
      </c>
      <c r="T3358" s="16"/>
      <c r="U3358" s="16"/>
      <c r="V3358" s="16"/>
      <c r="W3358" s="16"/>
      <c r="X3358" s="16" t="s">
        <v>55</v>
      </c>
      <c r="Y3358">
        <v>6</v>
      </c>
      <c r="Z3358">
        <v>10</v>
      </c>
      <c r="AA3358">
        <v>6</v>
      </c>
      <c r="AB3358">
        <v>6</v>
      </c>
      <c r="AC3358">
        <v>0.5</v>
      </c>
      <c r="AD3358">
        <v>9</v>
      </c>
      <c r="AE3358" t="s">
        <v>2416</v>
      </c>
    </row>
    <row r="3359" spans="1:31" x14ac:dyDescent="0.25">
      <c r="A3359" s="16" t="s">
        <v>3138</v>
      </c>
      <c r="B3359" s="16" t="s">
        <v>24</v>
      </c>
      <c r="C3359" s="16" t="s">
        <v>882</v>
      </c>
      <c r="D3359" s="16" t="s">
        <v>26</v>
      </c>
      <c r="E3359" s="16" t="s">
        <v>41</v>
      </c>
      <c r="F3359" s="16" t="s">
        <v>28</v>
      </c>
      <c r="G3359" s="16" t="s">
        <v>76</v>
      </c>
      <c r="H3359" s="16" t="s">
        <v>77</v>
      </c>
      <c r="I3359" s="16" t="s">
        <v>77</v>
      </c>
      <c r="J3359" s="16" t="s">
        <v>78</v>
      </c>
      <c r="K3359" s="16" t="s">
        <v>899</v>
      </c>
      <c r="L3359" s="9"/>
      <c r="M3359" s="9">
        <v>45023</v>
      </c>
      <c r="N3359" s="9">
        <v>45023</v>
      </c>
      <c r="O3359" s="7">
        <v>45023</v>
      </c>
      <c r="P3359" s="9"/>
      <c r="Q3359" s="9"/>
      <c r="R3359" s="9" t="s">
        <v>93</v>
      </c>
      <c r="S3359" s="16" t="s">
        <v>94</v>
      </c>
      <c r="T3359" s="16"/>
      <c r="U3359" s="16"/>
      <c r="V3359" s="16"/>
      <c r="W3359" s="16"/>
      <c r="X3359" s="16" t="s">
        <v>55</v>
      </c>
      <c r="Y3359">
        <v>6</v>
      </c>
      <c r="Z3359">
        <v>5</v>
      </c>
      <c r="AA3359">
        <v>3</v>
      </c>
      <c r="AB3359">
        <v>6</v>
      </c>
      <c r="AC3359">
        <v>0.5</v>
      </c>
      <c r="AD3359">
        <v>5</v>
      </c>
      <c r="AE3359" t="s">
        <v>2416</v>
      </c>
    </row>
    <row r="3360" spans="1:31" x14ac:dyDescent="0.25">
      <c r="A3360" s="16" t="s">
        <v>3138</v>
      </c>
      <c r="B3360" s="16" t="s">
        <v>24</v>
      </c>
      <c r="C3360" s="16" t="s">
        <v>882</v>
      </c>
      <c r="D3360" s="16" t="s">
        <v>62</v>
      </c>
      <c r="E3360" s="16" t="s">
        <v>41</v>
      </c>
      <c r="F3360" s="16" t="s">
        <v>28</v>
      </c>
      <c r="G3360" s="16" t="s">
        <v>105</v>
      </c>
      <c r="H3360" s="16" t="s">
        <v>106</v>
      </c>
      <c r="I3360" s="16" t="s">
        <v>106</v>
      </c>
      <c r="J3360" s="16" t="s">
        <v>107</v>
      </c>
      <c r="K3360" s="16" t="s">
        <v>53</v>
      </c>
      <c r="L3360" s="9">
        <v>45142</v>
      </c>
      <c r="M3360" s="9">
        <v>45205</v>
      </c>
      <c r="N3360" s="9">
        <v>45141</v>
      </c>
      <c r="O3360" s="7">
        <v>45141</v>
      </c>
      <c r="P3360" s="9">
        <v>45141</v>
      </c>
      <c r="Q3360" s="9">
        <v>44777</v>
      </c>
      <c r="R3360" s="9" t="s">
        <v>34</v>
      </c>
      <c r="S3360" s="16" t="s">
        <v>94</v>
      </c>
      <c r="T3360" s="16" t="s">
        <v>109</v>
      </c>
      <c r="U3360" s="16"/>
      <c r="V3360" s="16"/>
      <c r="W3360" s="16"/>
      <c r="X3360" s="16" t="s">
        <v>55</v>
      </c>
      <c r="Y3360">
        <v>6</v>
      </c>
      <c r="Z3360">
        <v>10</v>
      </c>
      <c r="AA3360">
        <v>6</v>
      </c>
      <c r="AB3360">
        <v>6</v>
      </c>
      <c r="AC3360">
        <v>0.5</v>
      </c>
      <c r="AD3360">
        <v>9</v>
      </c>
      <c r="AE3360" t="s">
        <v>1620</v>
      </c>
    </row>
    <row r="3361" spans="1:31" x14ac:dyDescent="0.25">
      <c r="A3361" s="16" t="s">
        <v>3138</v>
      </c>
      <c r="B3361" s="16" t="s">
        <v>24</v>
      </c>
      <c r="C3361" s="16" t="s">
        <v>882</v>
      </c>
      <c r="D3361" s="16" t="s">
        <v>62</v>
      </c>
      <c r="E3361" s="16" t="s">
        <v>41</v>
      </c>
      <c r="F3361" s="16" t="s">
        <v>28</v>
      </c>
      <c r="G3361" s="16" t="s">
        <v>105</v>
      </c>
      <c r="H3361" s="16" t="s">
        <v>106</v>
      </c>
      <c r="I3361" s="16" t="s">
        <v>106</v>
      </c>
      <c r="J3361" s="16" t="s">
        <v>107</v>
      </c>
      <c r="K3361" s="16" t="s">
        <v>108</v>
      </c>
      <c r="L3361" s="9">
        <v>45142</v>
      </c>
      <c r="M3361" s="9">
        <v>45170</v>
      </c>
      <c r="N3361" s="9">
        <v>45141</v>
      </c>
      <c r="O3361" s="7">
        <v>45141</v>
      </c>
      <c r="P3361" s="9">
        <v>45141</v>
      </c>
      <c r="Q3361" s="9">
        <v>44777</v>
      </c>
      <c r="R3361" s="9" t="s">
        <v>34</v>
      </c>
      <c r="S3361" s="16" t="s">
        <v>94</v>
      </c>
      <c r="T3361" s="16" t="s">
        <v>109</v>
      </c>
      <c r="U3361" s="16"/>
      <c r="V3361" s="16"/>
      <c r="W3361" s="16"/>
      <c r="X3361" s="16" t="s">
        <v>55</v>
      </c>
      <c r="Y3361">
        <v>6</v>
      </c>
      <c r="Z3361">
        <v>10</v>
      </c>
      <c r="AA3361">
        <v>6</v>
      </c>
      <c r="AB3361">
        <v>6</v>
      </c>
      <c r="AC3361">
        <v>0.5</v>
      </c>
      <c r="AD3361">
        <v>9</v>
      </c>
      <c r="AE3361" t="s">
        <v>1301</v>
      </c>
    </row>
    <row r="3362" spans="1:31" x14ac:dyDescent="0.25">
      <c r="A3362" s="16" t="s">
        <v>3138</v>
      </c>
      <c r="B3362" s="16" t="s">
        <v>24</v>
      </c>
      <c r="C3362" s="16" t="s">
        <v>882</v>
      </c>
      <c r="D3362" s="16" t="s">
        <v>62</v>
      </c>
      <c r="E3362" s="16" t="s">
        <v>41</v>
      </c>
      <c r="F3362" s="16" t="s">
        <v>28</v>
      </c>
      <c r="G3362" s="16" t="s">
        <v>105</v>
      </c>
      <c r="H3362" s="16" t="s">
        <v>106</v>
      </c>
      <c r="I3362" s="16" t="s">
        <v>106</v>
      </c>
      <c r="J3362" s="16" t="s">
        <v>107</v>
      </c>
      <c r="K3362" s="16" t="s">
        <v>366</v>
      </c>
      <c r="L3362" s="9">
        <v>45121</v>
      </c>
      <c r="M3362" s="9">
        <v>45121</v>
      </c>
      <c r="N3362" s="9">
        <v>45120</v>
      </c>
      <c r="O3362" s="7">
        <v>45120</v>
      </c>
      <c r="P3362" s="9">
        <v>45120</v>
      </c>
      <c r="Q3362" s="9">
        <v>44756</v>
      </c>
      <c r="R3362" s="9" t="s">
        <v>34</v>
      </c>
      <c r="S3362" s="16" t="s">
        <v>94</v>
      </c>
      <c r="T3362" s="16" t="s">
        <v>109</v>
      </c>
      <c r="U3362" s="16"/>
      <c r="V3362" s="16"/>
      <c r="W3362" s="16"/>
      <c r="X3362" s="16" t="s">
        <v>55</v>
      </c>
      <c r="Y3362">
        <v>6</v>
      </c>
      <c r="Z3362">
        <v>10</v>
      </c>
      <c r="AA3362">
        <v>6</v>
      </c>
      <c r="AB3362">
        <v>6</v>
      </c>
      <c r="AC3362">
        <v>0.5</v>
      </c>
      <c r="AD3362">
        <v>9</v>
      </c>
      <c r="AE3362" t="s">
        <v>1621</v>
      </c>
    </row>
    <row r="3363" spans="1:31" x14ac:dyDescent="0.25">
      <c r="A3363" s="16" t="s">
        <v>3138</v>
      </c>
      <c r="B3363" s="16" t="s">
        <v>24</v>
      </c>
      <c r="C3363" s="16" t="s">
        <v>882</v>
      </c>
      <c r="D3363" s="16" t="s">
        <v>62</v>
      </c>
      <c r="E3363" s="16" t="s">
        <v>41</v>
      </c>
      <c r="F3363" s="16" t="s">
        <v>28</v>
      </c>
      <c r="G3363" s="16" t="s">
        <v>105</v>
      </c>
      <c r="H3363" s="16" t="s">
        <v>106</v>
      </c>
      <c r="I3363" s="16" t="s">
        <v>106</v>
      </c>
      <c r="J3363" s="16" t="s">
        <v>107</v>
      </c>
      <c r="K3363" s="16" t="s">
        <v>64</v>
      </c>
      <c r="L3363" s="9"/>
      <c r="M3363" s="9">
        <v>45121</v>
      </c>
      <c r="N3363" s="9">
        <v>45120</v>
      </c>
      <c r="O3363" s="7">
        <v>45120</v>
      </c>
      <c r="P3363" s="9">
        <v>45120</v>
      </c>
      <c r="Q3363" s="9"/>
      <c r="R3363" s="9" t="s">
        <v>34</v>
      </c>
      <c r="S3363" s="16" t="s">
        <v>94</v>
      </c>
      <c r="T3363" s="16" t="s">
        <v>109</v>
      </c>
      <c r="U3363" s="16"/>
      <c r="V3363" s="16"/>
      <c r="W3363" s="16"/>
      <c r="X3363" s="16" t="s">
        <v>55</v>
      </c>
      <c r="Y3363">
        <v>6</v>
      </c>
      <c r="Z3363">
        <v>10</v>
      </c>
      <c r="AA3363">
        <v>6</v>
      </c>
      <c r="AB3363">
        <v>6</v>
      </c>
      <c r="AC3363">
        <v>0.5</v>
      </c>
      <c r="AD3363">
        <v>9</v>
      </c>
      <c r="AE3363" t="s">
        <v>1302</v>
      </c>
    </row>
    <row r="3364" spans="1:31" x14ac:dyDescent="0.25">
      <c r="A3364" s="16" t="s">
        <v>3138</v>
      </c>
      <c r="B3364" s="16" t="s">
        <v>24</v>
      </c>
      <c r="C3364" s="16" t="s">
        <v>882</v>
      </c>
      <c r="D3364" s="16" t="s">
        <v>62</v>
      </c>
      <c r="E3364" s="16" t="s">
        <v>41</v>
      </c>
      <c r="F3364" s="16" t="s">
        <v>28</v>
      </c>
      <c r="G3364" s="16" t="s">
        <v>105</v>
      </c>
      <c r="H3364" s="16" t="s">
        <v>106</v>
      </c>
      <c r="I3364" s="16" t="s">
        <v>106</v>
      </c>
      <c r="J3364" s="16" t="s">
        <v>107</v>
      </c>
      <c r="K3364" s="16" t="s">
        <v>883</v>
      </c>
      <c r="L3364" s="9">
        <v>45233</v>
      </c>
      <c r="M3364" s="9">
        <v>45121</v>
      </c>
      <c r="N3364" s="9">
        <v>45239</v>
      </c>
      <c r="O3364" s="7">
        <v>45239</v>
      </c>
      <c r="P3364" s="9">
        <v>45239</v>
      </c>
      <c r="Q3364" s="9">
        <v>44868</v>
      </c>
      <c r="R3364" s="9" t="s">
        <v>34</v>
      </c>
      <c r="S3364" s="16" t="s">
        <v>94</v>
      </c>
      <c r="T3364" s="16" t="s">
        <v>109</v>
      </c>
      <c r="U3364" s="16"/>
      <c r="V3364" s="16"/>
      <c r="W3364" s="16"/>
      <c r="X3364" s="16" t="s">
        <v>55</v>
      </c>
      <c r="Y3364">
        <v>6</v>
      </c>
      <c r="Z3364">
        <v>10</v>
      </c>
      <c r="AA3364">
        <v>6</v>
      </c>
      <c r="AB3364">
        <v>6</v>
      </c>
      <c r="AC3364">
        <v>0.5</v>
      </c>
      <c r="AD3364">
        <v>9</v>
      </c>
      <c r="AE3364" t="s">
        <v>2395</v>
      </c>
    </row>
    <row r="3365" spans="1:31" x14ac:dyDescent="0.25">
      <c r="A3365" s="16" t="s">
        <v>3138</v>
      </c>
      <c r="B3365" s="16" t="s">
        <v>24</v>
      </c>
      <c r="C3365" s="16" t="s">
        <v>882</v>
      </c>
      <c r="D3365" s="16" t="s">
        <v>62</v>
      </c>
      <c r="E3365" s="16" t="s">
        <v>41</v>
      </c>
      <c r="F3365" s="16" t="s">
        <v>28</v>
      </c>
      <c r="G3365" s="16" t="s">
        <v>105</v>
      </c>
      <c r="H3365" s="16" t="s">
        <v>106</v>
      </c>
      <c r="I3365" s="16" t="s">
        <v>106</v>
      </c>
      <c r="J3365" s="16" t="s">
        <v>107</v>
      </c>
      <c r="K3365" s="16" t="s">
        <v>114</v>
      </c>
      <c r="L3365" s="9">
        <v>45170</v>
      </c>
      <c r="M3365" s="9">
        <v>45170</v>
      </c>
      <c r="N3365" s="9">
        <v>45176</v>
      </c>
      <c r="O3365" s="7">
        <v>45176</v>
      </c>
      <c r="P3365" s="9">
        <v>45176</v>
      </c>
      <c r="Q3365" s="9">
        <v>44805</v>
      </c>
      <c r="R3365" s="9" t="s">
        <v>34</v>
      </c>
      <c r="S3365" s="16" t="s">
        <v>94</v>
      </c>
      <c r="T3365" s="16" t="s">
        <v>109</v>
      </c>
      <c r="U3365" s="16"/>
      <c r="V3365" s="16"/>
      <c r="W3365" s="16"/>
      <c r="X3365" s="16" t="s">
        <v>55</v>
      </c>
      <c r="Y3365">
        <v>6</v>
      </c>
      <c r="Z3365">
        <v>10</v>
      </c>
      <c r="AA3365">
        <v>6</v>
      </c>
      <c r="AB3365">
        <v>6</v>
      </c>
      <c r="AC3365">
        <v>0.5</v>
      </c>
      <c r="AD3365">
        <v>9</v>
      </c>
      <c r="AE3365" t="s">
        <v>2115</v>
      </c>
    </row>
    <row r="3366" spans="1:31" x14ac:dyDescent="0.25">
      <c r="A3366" s="16" t="s">
        <v>3138</v>
      </c>
      <c r="B3366" s="16" t="s">
        <v>24</v>
      </c>
      <c r="C3366" s="16" t="s">
        <v>882</v>
      </c>
      <c r="D3366" s="16" t="s">
        <v>62</v>
      </c>
      <c r="E3366" s="16" t="s">
        <v>41</v>
      </c>
      <c r="F3366" s="16" t="s">
        <v>28</v>
      </c>
      <c r="G3366" s="16" t="s">
        <v>105</v>
      </c>
      <c r="H3366" s="16" t="s">
        <v>106</v>
      </c>
      <c r="I3366" s="16" t="s">
        <v>106</v>
      </c>
      <c r="J3366" s="16" t="s">
        <v>107</v>
      </c>
      <c r="K3366" s="16" t="s">
        <v>287</v>
      </c>
      <c r="L3366" s="9">
        <v>45205</v>
      </c>
      <c r="M3366" s="9">
        <v>45205</v>
      </c>
      <c r="N3366" s="9">
        <v>45204</v>
      </c>
      <c r="O3366" s="7">
        <v>45204</v>
      </c>
      <c r="P3366" s="9">
        <v>45204</v>
      </c>
      <c r="Q3366" s="9">
        <v>44840</v>
      </c>
      <c r="R3366" s="9" t="s">
        <v>34</v>
      </c>
      <c r="S3366" s="16" t="s">
        <v>94</v>
      </c>
      <c r="T3366" s="16" t="s">
        <v>109</v>
      </c>
      <c r="U3366" s="16"/>
      <c r="V3366" s="16"/>
      <c r="W3366" s="16"/>
      <c r="X3366" s="16" t="s">
        <v>55</v>
      </c>
      <c r="Y3366">
        <v>6</v>
      </c>
      <c r="Z3366">
        <v>10</v>
      </c>
      <c r="AA3366">
        <v>6</v>
      </c>
      <c r="AB3366">
        <v>6</v>
      </c>
      <c r="AC3366">
        <v>0.5</v>
      </c>
      <c r="AD3366">
        <v>9</v>
      </c>
      <c r="AE3366" t="s">
        <v>1624</v>
      </c>
    </row>
    <row r="3367" spans="1:31" x14ac:dyDescent="0.25">
      <c r="A3367" s="16" t="s">
        <v>3138</v>
      </c>
      <c r="B3367" s="16" t="s">
        <v>24</v>
      </c>
      <c r="C3367" s="16" t="s">
        <v>882</v>
      </c>
      <c r="D3367" s="16" t="s">
        <v>62</v>
      </c>
      <c r="E3367" s="16" t="s">
        <v>41</v>
      </c>
      <c r="F3367" s="16" t="s">
        <v>28</v>
      </c>
      <c r="G3367" s="16" t="s">
        <v>105</v>
      </c>
      <c r="H3367" s="16" t="s">
        <v>106</v>
      </c>
      <c r="I3367" s="16" t="s">
        <v>106</v>
      </c>
      <c r="J3367" s="16" t="s">
        <v>107</v>
      </c>
      <c r="K3367" s="16" t="s">
        <v>367</v>
      </c>
      <c r="L3367" s="9">
        <v>45205</v>
      </c>
      <c r="M3367" s="9">
        <v>45205</v>
      </c>
      <c r="N3367" s="9">
        <v>45204</v>
      </c>
      <c r="O3367" s="7">
        <v>45204</v>
      </c>
      <c r="P3367" s="9">
        <v>45204</v>
      </c>
      <c r="Q3367" s="9">
        <v>44840</v>
      </c>
      <c r="R3367" s="9" t="s">
        <v>34</v>
      </c>
      <c r="S3367" s="16" t="s">
        <v>94</v>
      </c>
      <c r="T3367" s="16" t="s">
        <v>109</v>
      </c>
      <c r="U3367" s="16"/>
      <c r="V3367" s="16"/>
      <c r="W3367" s="16"/>
      <c r="X3367" s="16" t="s">
        <v>55</v>
      </c>
      <c r="Y3367">
        <v>6</v>
      </c>
      <c r="Z3367">
        <v>10</v>
      </c>
      <c r="AA3367">
        <v>6</v>
      </c>
      <c r="AB3367">
        <v>6</v>
      </c>
      <c r="AC3367">
        <v>0.5</v>
      </c>
      <c r="AD3367">
        <v>9</v>
      </c>
      <c r="AE3367" t="s">
        <v>1625</v>
      </c>
    </row>
    <row r="3368" spans="1:31" x14ac:dyDescent="0.25">
      <c r="A3368" s="16" t="s">
        <v>3138</v>
      </c>
      <c r="B3368" s="16" t="s">
        <v>24</v>
      </c>
      <c r="C3368" s="16" t="s">
        <v>882</v>
      </c>
      <c r="D3368" s="16" t="s">
        <v>62</v>
      </c>
      <c r="E3368" s="16" t="s">
        <v>41</v>
      </c>
      <c r="F3368" s="16" t="s">
        <v>28</v>
      </c>
      <c r="G3368" s="16" t="s">
        <v>105</v>
      </c>
      <c r="H3368" s="16" t="s">
        <v>106</v>
      </c>
      <c r="I3368" s="16" t="s">
        <v>106</v>
      </c>
      <c r="J3368" s="16" t="s">
        <v>107</v>
      </c>
      <c r="K3368" s="16" t="s">
        <v>119</v>
      </c>
      <c r="L3368" s="9">
        <v>45205</v>
      </c>
      <c r="M3368" s="9">
        <v>45205</v>
      </c>
      <c r="N3368" s="9">
        <v>45141</v>
      </c>
      <c r="O3368" s="7">
        <v>45141</v>
      </c>
      <c r="P3368" s="9">
        <v>45141</v>
      </c>
      <c r="Q3368" s="9">
        <v>44840</v>
      </c>
      <c r="R3368" s="9" t="s">
        <v>34</v>
      </c>
      <c r="S3368" s="16" t="s">
        <v>94</v>
      </c>
      <c r="T3368" s="16" t="s">
        <v>109</v>
      </c>
      <c r="U3368" s="16"/>
      <c r="V3368" s="16"/>
      <c r="W3368" s="16"/>
      <c r="X3368" s="16" t="s">
        <v>55</v>
      </c>
      <c r="Y3368">
        <v>6</v>
      </c>
      <c r="Z3368">
        <v>10</v>
      </c>
      <c r="AA3368">
        <v>6</v>
      </c>
      <c r="AB3368">
        <v>6</v>
      </c>
      <c r="AC3368">
        <v>0.5</v>
      </c>
      <c r="AD3368">
        <v>9</v>
      </c>
      <c r="AE3368" t="s">
        <v>1626</v>
      </c>
    </row>
    <row r="3369" spans="1:31" x14ac:dyDescent="0.25">
      <c r="A3369" s="16" t="s">
        <v>3138</v>
      </c>
      <c r="B3369" s="16" t="s">
        <v>24</v>
      </c>
      <c r="C3369" s="16" t="s">
        <v>882</v>
      </c>
      <c r="D3369" s="16" t="s">
        <v>62</v>
      </c>
      <c r="E3369" s="16" t="s">
        <v>41</v>
      </c>
      <c r="F3369" s="16" t="s">
        <v>28</v>
      </c>
      <c r="G3369" s="16" t="s">
        <v>105</v>
      </c>
      <c r="H3369" s="16" t="s">
        <v>106</v>
      </c>
      <c r="I3369" s="16" t="s">
        <v>106</v>
      </c>
      <c r="J3369" s="16" t="s">
        <v>107</v>
      </c>
      <c r="K3369" s="16" t="s">
        <v>124</v>
      </c>
      <c r="L3369" s="9">
        <v>45170</v>
      </c>
      <c r="M3369" s="9">
        <v>45205</v>
      </c>
      <c r="N3369" s="9">
        <v>45176</v>
      </c>
      <c r="O3369" s="7">
        <v>45176</v>
      </c>
      <c r="P3369" s="9">
        <v>45176</v>
      </c>
      <c r="Q3369" s="9">
        <v>44805</v>
      </c>
      <c r="R3369" s="9" t="s">
        <v>34</v>
      </c>
      <c r="S3369" s="16" t="s">
        <v>94</v>
      </c>
      <c r="T3369" s="16" t="s">
        <v>109</v>
      </c>
      <c r="U3369" s="16"/>
      <c r="V3369" s="16"/>
      <c r="W3369" s="16"/>
      <c r="X3369" s="16" t="s">
        <v>55</v>
      </c>
      <c r="Y3369">
        <v>6</v>
      </c>
      <c r="Z3369">
        <v>10</v>
      </c>
      <c r="AA3369">
        <v>6</v>
      </c>
      <c r="AB3369">
        <v>6</v>
      </c>
      <c r="AC3369">
        <v>0.5</v>
      </c>
      <c r="AD3369">
        <v>9</v>
      </c>
      <c r="AE3369" t="s">
        <v>1628</v>
      </c>
    </row>
    <row r="3370" spans="1:31" x14ac:dyDescent="0.25">
      <c r="A3370" s="16" t="s">
        <v>3138</v>
      </c>
      <c r="B3370" s="16" t="s">
        <v>24</v>
      </c>
      <c r="C3370" s="16" t="s">
        <v>882</v>
      </c>
      <c r="D3370" s="16" t="s">
        <v>62</v>
      </c>
      <c r="E3370" s="16" t="s">
        <v>41</v>
      </c>
      <c r="F3370" s="16" t="s">
        <v>28</v>
      </c>
      <c r="G3370" s="16" t="s">
        <v>105</v>
      </c>
      <c r="H3370" s="16" t="s">
        <v>106</v>
      </c>
      <c r="I3370" s="16" t="s">
        <v>106</v>
      </c>
      <c r="J3370" s="16" t="s">
        <v>107</v>
      </c>
      <c r="K3370" s="16" t="s">
        <v>125</v>
      </c>
      <c r="L3370" s="9">
        <v>45170</v>
      </c>
      <c r="M3370" s="9">
        <v>45205</v>
      </c>
      <c r="N3370" s="9">
        <v>45176</v>
      </c>
      <c r="O3370" s="7">
        <v>45176</v>
      </c>
      <c r="P3370" s="9">
        <v>45176</v>
      </c>
      <c r="Q3370" s="9">
        <v>44805</v>
      </c>
      <c r="R3370" s="9" t="s">
        <v>34</v>
      </c>
      <c r="S3370" s="16" t="s">
        <v>94</v>
      </c>
      <c r="T3370" s="16" t="s">
        <v>109</v>
      </c>
      <c r="U3370" s="16"/>
      <c r="V3370" s="16"/>
      <c r="W3370" s="16"/>
      <c r="X3370" s="16" t="s">
        <v>55</v>
      </c>
      <c r="Y3370">
        <v>6</v>
      </c>
      <c r="Z3370">
        <v>10</v>
      </c>
      <c r="AA3370">
        <v>6</v>
      </c>
      <c r="AB3370">
        <v>6</v>
      </c>
      <c r="AC3370">
        <v>0.5</v>
      </c>
      <c r="AD3370">
        <v>9</v>
      </c>
      <c r="AE3370" t="s">
        <v>1629</v>
      </c>
    </row>
    <row r="3371" spans="1:31" x14ac:dyDescent="0.25">
      <c r="A3371" s="16" t="s">
        <v>3138</v>
      </c>
      <c r="B3371" s="16" t="s">
        <v>24</v>
      </c>
      <c r="C3371" s="16" t="s">
        <v>882</v>
      </c>
      <c r="D3371" s="16" t="s">
        <v>62</v>
      </c>
      <c r="E3371" s="16" t="s">
        <v>41</v>
      </c>
      <c r="F3371" s="16" t="s">
        <v>28</v>
      </c>
      <c r="G3371" s="16" t="s">
        <v>105</v>
      </c>
      <c r="H3371" s="16" t="s">
        <v>106</v>
      </c>
      <c r="I3371" s="16" t="s">
        <v>106</v>
      </c>
      <c r="J3371" s="16" t="s">
        <v>107</v>
      </c>
      <c r="K3371" s="16" t="s">
        <v>884</v>
      </c>
      <c r="L3371" s="9">
        <v>45142</v>
      </c>
      <c r="M3371" s="9">
        <v>45142</v>
      </c>
      <c r="N3371" s="9">
        <v>45141</v>
      </c>
      <c r="O3371" s="7">
        <v>45141</v>
      </c>
      <c r="P3371" s="9">
        <v>45141</v>
      </c>
      <c r="Q3371" s="9">
        <v>44777</v>
      </c>
      <c r="R3371" s="9" t="s">
        <v>34</v>
      </c>
      <c r="S3371" s="16" t="s">
        <v>94</v>
      </c>
      <c r="T3371" s="16" t="s">
        <v>109</v>
      </c>
      <c r="U3371" s="16"/>
      <c r="V3371" s="16"/>
      <c r="W3371" s="16"/>
      <c r="X3371" s="16" t="s">
        <v>55</v>
      </c>
      <c r="Y3371">
        <v>6</v>
      </c>
      <c r="Z3371">
        <v>10</v>
      </c>
      <c r="AA3371">
        <v>6</v>
      </c>
      <c r="AB3371">
        <v>6</v>
      </c>
      <c r="AC3371">
        <v>0.5</v>
      </c>
      <c r="AD3371">
        <v>9</v>
      </c>
      <c r="AE3371" t="s">
        <v>2396</v>
      </c>
    </row>
    <row r="3372" spans="1:31" x14ac:dyDescent="0.25">
      <c r="A3372" s="16" t="s">
        <v>3138</v>
      </c>
      <c r="B3372" s="16" t="s">
        <v>24</v>
      </c>
      <c r="C3372" s="16" t="s">
        <v>882</v>
      </c>
      <c r="D3372" s="16" t="s">
        <v>62</v>
      </c>
      <c r="E3372" s="16" t="s">
        <v>41</v>
      </c>
      <c r="F3372" s="16" t="s">
        <v>28</v>
      </c>
      <c r="G3372" s="16" t="s">
        <v>105</v>
      </c>
      <c r="H3372" s="16" t="s">
        <v>106</v>
      </c>
      <c r="I3372" s="16" t="s">
        <v>106</v>
      </c>
      <c r="J3372" s="16" t="s">
        <v>107</v>
      </c>
      <c r="K3372" s="16" t="s">
        <v>715</v>
      </c>
      <c r="L3372" s="9">
        <v>45142</v>
      </c>
      <c r="M3372" s="9">
        <v>45142</v>
      </c>
      <c r="N3372" s="9">
        <v>45141</v>
      </c>
      <c r="O3372" s="7">
        <v>45141</v>
      </c>
      <c r="P3372" s="9">
        <v>45141</v>
      </c>
      <c r="Q3372" s="9">
        <v>44777</v>
      </c>
      <c r="R3372" s="9" t="s">
        <v>34</v>
      </c>
      <c r="S3372" s="16" t="s">
        <v>94</v>
      </c>
      <c r="T3372" s="16" t="s">
        <v>109</v>
      </c>
      <c r="U3372" s="16"/>
      <c r="V3372" s="16"/>
      <c r="W3372" s="16"/>
      <c r="X3372" s="16" t="s">
        <v>55</v>
      </c>
      <c r="Y3372">
        <v>6</v>
      </c>
      <c r="Z3372">
        <v>10</v>
      </c>
      <c r="AA3372">
        <v>6</v>
      </c>
      <c r="AB3372">
        <v>6</v>
      </c>
      <c r="AC3372">
        <v>0.5</v>
      </c>
      <c r="AD3372">
        <v>9</v>
      </c>
      <c r="AE3372" t="s">
        <v>2088</v>
      </c>
    </row>
    <row r="3373" spans="1:31" x14ac:dyDescent="0.25">
      <c r="A3373" s="16" t="s">
        <v>3138</v>
      </c>
      <c r="B3373" s="16" t="s">
        <v>24</v>
      </c>
      <c r="C3373" s="16" t="s">
        <v>882</v>
      </c>
      <c r="D3373" s="16" t="s">
        <v>62</v>
      </c>
      <c r="E3373" s="16" t="s">
        <v>41</v>
      </c>
      <c r="F3373" s="16" t="s">
        <v>28</v>
      </c>
      <c r="G3373" s="16" t="s">
        <v>105</v>
      </c>
      <c r="H3373" s="16" t="s">
        <v>106</v>
      </c>
      <c r="I3373" s="16" t="s">
        <v>106</v>
      </c>
      <c r="J3373" s="16" t="s">
        <v>107</v>
      </c>
      <c r="K3373" s="16" t="s">
        <v>715</v>
      </c>
      <c r="L3373" s="9">
        <v>45142</v>
      </c>
      <c r="M3373" s="9">
        <v>45142</v>
      </c>
      <c r="N3373" s="9">
        <v>45141</v>
      </c>
      <c r="O3373" s="7">
        <v>45141</v>
      </c>
      <c r="P3373" s="9">
        <v>45141</v>
      </c>
      <c r="Q3373" s="9">
        <v>44777</v>
      </c>
      <c r="R3373" s="9" t="s">
        <v>34</v>
      </c>
      <c r="S3373" s="16" t="s">
        <v>94</v>
      </c>
      <c r="T3373" s="16" t="s">
        <v>109</v>
      </c>
      <c r="U3373" s="16"/>
      <c r="V3373" s="16"/>
      <c r="W3373" s="16"/>
      <c r="X3373" s="16" t="s">
        <v>55</v>
      </c>
      <c r="Y3373">
        <v>6</v>
      </c>
      <c r="Z3373">
        <v>10</v>
      </c>
      <c r="AA3373">
        <v>6</v>
      </c>
      <c r="AB3373">
        <v>6</v>
      </c>
      <c r="AC3373">
        <v>0.5</v>
      </c>
      <c r="AD3373">
        <v>9</v>
      </c>
      <c r="AE3373" t="s">
        <v>2088</v>
      </c>
    </row>
    <row r="3374" spans="1:31" x14ac:dyDescent="0.25">
      <c r="A3374" s="16" t="s">
        <v>3138</v>
      </c>
      <c r="B3374" s="16" t="s">
        <v>24</v>
      </c>
      <c r="C3374" s="16" t="s">
        <v>882</v>
      </c>
      <c r="D3374" s="16" t="s">
        <v>62</v>
      </c>
      <c r="E3374" s="16" t="s">
        <v>41</v>
      </c>
      <c r="F3374" s="16" t="s">
        <v>28</v>
      </c>
      <c r="G3374" s="16" t="s">
        <v>105</v>
      </c>
      <c r="H3374" s="16" t="s">
        <v>106</v>
      </c>
      <c r="I3374" s="16" t="s">
        <v>106</v>
      </c>
      <c r="J3374" s="16" t="s">
        <v>107</v>
      </c>
      <c r="K3374" s="16" t="s">
        <v>716</v>
      </c>
      <c r="L3374" s="9">
        <v>45142</v>
      </c>
      <c r="M3374" s="9">
        <v>45142</v>
      </c>
      <c r="N3374" s="9">
        <v>45141</v>
      </c>
      <c r="O3374" s="7">
        <v>45141</v>
      </c>
      <c r="P3374" s="9">
        <v>45141</v>
      </c>
      <c r="Q3374" s="9">
        <v>44777</v>
      </c>
      <c r="R3374" s="9" t="s">
        <v>34</v>
      </c>
      <c r="S3374" s="16" t="s">
        <v>94</v>
      </c>
      <c r="T3374" s="16" t="s">
        <v>109</v>
      </c>
      <c r="U3374" s="16"/>
      <c r="V3374" s="16"/>
      <c r="W3374" s="16"/>
      <c r="X3374" s="16" t="s">
        <v>55</v>
      </c>
      <c r="Y3374">
        <v>6</v>
      </c>
      <c r="Z3374">
        <v>10</v>
      </c>
      <c r="AA3374">
        <v>6</v>
      </c>
      <c r="AB3374">
        <v>6</v>
      </c>
      <c r="AC3374">
        <v>0.5</v>
      </c>
      <c r="AD3374">
        <v>9</v>
      </c>
      <c r="AE3374" t="s">
        <v>2089</v>
      </c>
    </row>
    <row r="3375" spans="1:31" x14ac:dyDescent="0.25">
      <c r="A3375" s="16" t="s">
        <v>3138</v>
      </c>
      <c r="B3375" s="16" t="s">
        <v>24</v>
      </c>
      <c r="C3375" s="16" t="s">
        <v>882</v>
      </c>
      <c r="D3375" s="16" t="s">
        <v>62</v>
      </c>
      <c r="E3375" s="16" t="s">
        <v>41</v>
      </c>
      <c r="F3375" s="16" t="s">
        <v>28</v>
      </c>
      <c r="G3375" s="16" t="s">
        <v>105</v>
      </c>
      <c r="H3375" s="16" t="s">
        <v>106</v>
      </c>
      <c r="I3375" s="16" t="s">
        <v>106</v>
      </c>
      <c r="J3375" s="16" t="s">
        <v>107</v>
      </c>
      <c r="K3375" s="16" t="s">
        <v>885</v>
      </c>
      <c r="L3375" s="9">
        <v>45142</v>
      </c>
      <c r="M3375" s="9">
        <v>45142</v>
      </c>
      <c r="N3375" s="9">
        <v>45141</v>
      </c>
      <c r="O3375" s="7">
        <v>45141</v>
      </c>
      <c r="P3375" s="9">
        <v>45141</v>
      </c>
      <c r="Q3375" s="9">
        <v>44777</v>
      </c>
      <c r="R3375" s="9" t="s">
        <v>34</v>
      </c>
      <c r="S3375" s="16" t="s">
        <v>94</v>
      </c>
      <c r="T3375" s="16" t="s">
        <v>109</v>
      </c>
      <c r="U3375" s="16"/>
      <c r="V3375" s="16"/>
      <c r="W3375" s="16"/>
      <c r="X3375" s="16" t="s">
        <v>55</v>
      </c>
      <c r="Y3375">
        <v>6</v>
      </c>
      <c r="Z3375">
        <v>10</v>
      </c>
      <c r="AA3375">
        <v>6</v>
      </c>
      <c r="AB3375">
        <v>6</v>
      </c>
      <c r="AC3375">
        <v>0.5</v>
      </c>
      <c r="AD3375">
        <v>9</v>
      </c>
      <c r="AE3375" t="s">
        <v>2397</v>
      </c>
    </row>
    <row r="3376" spans="1:31" x14ac:dyDescent="0.25">
      <c r="A3376" s="16" t="s">
        <v>3138</v>
      </c>
      <c r="B3376" s="16" t="s">
        <v>24</v>
      </c>
      <c r="C3376" s="16" t="s">
        <v>882</v>
      </c>
      <c r="D3376" s="16" t="s">
        <v>62</v>
      </c>
      <c r="E3376" s="16" t="s">
        <v>41</v>
      </c>
      <c r="F3376" s="16" t="s">
        <v>28</v>
      </c>
      <c r="G3376" s="16" t="s">
        <v>105</v>
      </c>
      <c r="H3376" s="16" t="s">
        <v>106</v>
      </c>
      <c r="I3376" s="16" t="s">
        <v>106</v>
      </c>
      <c r="J3376" s="16" t="s">
        <v>107</v>
      </c>
      <c r="K3376" s="16" t="s">
        <v>886</v>
      </c>
      <c r="L3376" s="9">
        <v>45121</v>
      </c>
      <c r="M3376" s="9">
        <v>45121</v>
      </c>
      <c r="N3376" s="9">
        <v>45120</v>
      </c>
      <c r="O3376" s="7">
        <v>45120</v>
      </c>
      <c r="P3376" s="9">
        <v>45120</v>
      </c>
      <c r="Q3376" s="9">
        <v>44756</v>
      </c>
      <c r="R3376" s="9" t="s">
        <v>34</v>
      </c>
      <c r="S3376" s="16" t="s">
        <v>94</v>
      </c>
      <c r="T3376" s="16" t="s">
        <v>109</v>
      </c>
      <c r="U3376" s="16"/>
      <c r="V3376" s="16"/>
      <c r="W3376" s="16"/>
      <c r="X3376" s="16" t="s">
        <v>55</v>
      </c>
      <c r="Y3376">
        <v>6</v>
      </c>
      <c r="Z3376">
        <v>10</v>
      </c>
      <c r="AA3376">
        <v>6</v>
      </c>
      <c r="AB3376">
        <v>6</v>
      </c>
      <c r="AC3376">
        <v>0.5</v>
      </c>
      <c r="AD3376">
        <v>9</v>
      </c>
      <c r="AE3376" t="s">
        <v>2398</v>
      </c>
    </row>
    <row r="3377" spans="1:31" x14ac:dyDescent="0.25">
      <c r="A3377" s="16" t="s">
        <v>3138</v>
      </c>
      <c r="B3377" s="16" t="s">
        <v>24</v>
      </c>
      <c r="C3377" s="16" t="s">
        <v>882</v>
      </c>
      <c r="D3377" s="16" t="s">
        <v>62</v>
      </c>
      <c r="E3377" s="16" t="s">
        <v>41</v>
      </c>
      <c r="F3377" s="16" t="s">
        <v>28</v>
      </c>
      <c r="G3377" s="16" t="s">
        <v>105</v>
      </c>
      <c r="H3377" s="16" t="s">
        <v>106</v>
      </c>
      <c r="I3377" s="16" t="s">
        <v>106</v>
      </c>
      <c r="J3377" s="16" t="s">
        <v>107</v>
      </c>
      <c r="K3377" s="16" t="s">
        <v>411</v>
      </c>
      <c r="L3377" s="9">
        <v>45205</v>
      </c>
      <c r="M3377" s="9">
        <v>45205</v>
      </c>
      <c r="N3377" s="9">
        <v>45204</v>
      </c>
      <c r="O3377" s="7">
        <v>45204</v>
      </c>
      <c r="P3377" s="9">
        <v>45204</v>
      </c>
      <c r="Q3377" s="9">
        <v>44840</v>
      </c>
      <c r="R3377" s="9" t="s">
        <v>34</v>
      </c>
      <c r="S3377" s="16" t="s">
        <v>94</v>
      </c>
      <c r="T3377" s="16" t="s">
        <v>109</v>
      </c>
      <c r="U3377" s="16"/>
      <c r="V3377" s="16"/>
      <c r="W3377" s="16"/>
      <c r="X3377" s="16" t="s">
        <v>55</v>
      </c>
      <c r="Y3377">
        <v>6</v>
      </c>
      <c r="Z3377">
        <v>10</v>
      </c>
      <c r="AA3377">
        <v>6</v>
      </c>
      <c r="AB3377">
        <v>6</v>
      </c>
      <c r="AC3377">
        <v>0.5</v>
      </c>
      <c r="AD3377">
        <v>9</v>
      </c>
      <c r="AE3377" t="s">
        <v>2146</v>
      </c>
    </row>
    <row r="3378" spans="1:31" x14ac:dyDescent="0.25">
      <c r="A3378" s="16" t="s">
        <v>3138</v>
      </c>
      <c r="B3378" s="16" t="s">
        <v>24</v>
      </c>
      <c r="C3378" s="16" t="s">
        <v>882</v>
      </c>
      <c r="D3378" s="16" t="s">
        <v>62</v>
      </c>
      <c r="E3378" s="16" t="s">
        <v>41</v>
      </c>
      <c r="F3378" s="16" t="s">
        <v>28</v>
      </c>
      <c r="G3378" s="16" t="s">
        <v>105</v>
      </c>
      <c r="H3378" s="16" t="s">
        <v>106</v>
      </c>
      <c r="I3378" s="16" t="s">
        <v>106</v>
      </c>
      <c r="J3378" s="16" t="s">
        <v>107</v>
      </c>
      <c r="K3378" s="16" t="s">
        <v>336</v>
      </c>
      <c r="L3378" s="9">
        <v>45121</v>
      </c>
      <c r="M3378" s="9">
        <v>45121</v>
      </c>
      <c r="N3378" s="9">
        <v>45120</v>
      </c>
      <c r="O3378" s="7">
        <v>45120</v>
      </c>
      <c r="P3378" s="9">
        <v>45120</v>
      </c>
      <c r="Q3378" s="9">
        <v>44756</v>
      </c>
      <c r="R3378" s="9" t="s">
        <v>34</v>
      </c>
      <c r="S3378" s="16" t="s">
        <v>94</v>
      </c>
      <c r="T3378" s="16" t="s">
        <v>109</v>
      </c>
      <c r="U3378" s="16"/>
      <c r="V3378" s="16"/>
      <c r="W3378" s="16"/>
      <c r="X3378" s="16" t="s">
        <v>55</v>
      </c>
      <c r="Y3378">
        <v>6</v>
      </c>
      <c r="Z3378">
        <v>10</v>
      </c>
      <c r="AA3378">
        <v>6</v>
      </c>
      <c r="AB3378">
        <v>6</v>
      </c>
      <c r="AC3378">
        <v>0.5</v>
      </c>
      <c r="AD3378">
        <v>9</v>
      </c>
      <c r="AE3378" t="s">
        <v>1631</v>
      </c>
    </row>
    <row r="3379" spans="1:31" x14ac:dyDescent="0.25">
      <c r="A3379" s="16" t="s">
        <v>3138</v>
      </c>
      <c r="B3379" s="16" t="s">
        <v>24</v>
      </c>
      <c r="C3379" s="16" t="s">
        <v>882</v>
      </c>
      <c r="D3379" s="16" t="s">
        <v>62</v>
      </c>
      <c r="E3379" s="16" t="s">
        <v>41</v>
      </c>
      <c r="F3379" s="16" t="s">
        <v>28</v>
      </c>
      <c r="G3379" s="16" t="s">
        <v>105</v>
      </c>
      <c r="H3379" s="16" t="s">
        <v>106</v>
      </c>
      <c r="I3379" s="16" t="s">
        <v>106</v>
      </c>
      <c r="J3379" s="16" t="s">
        <v>369</v>
      </c>
      <c r="K3379" s="16" t="s">
        <v>64</v>
      </c>
      <c r="L3379" s="9">
        <v>45121</v>
      </c>
      <c r="M3379" s="9">
        <v>45121</v>
      </c>
      <c r="N3379" s="9">
        <v>45120</v>
      </c>
      <c r="O3379" s="7">
        <v>45120</v>
      </c>
      <c r="P3379" s="9">
        <v>45120</v>
      </c>
      <c r="Q3379" s="9">
        <v>44756</v>
      </c>
      <c r="R3379" s="9" t="s">
        <v>34</v>
      </c>
      <c r="S3379" s="16" t="s">
        <v>94</v>
      </c>
      <c r="T3379" s="16" t="s">
        <v>109</v>
      </c>
      <c r="U3379" s="16"/>
      <c r="V3379" s="16"/>
      <c r="W3379" s="16"/>
      <c r="X3379" s="16" t="s">
        <v>55</v>
      </c>
      <c r="Y3379">
        <v>6</v>
      </c>
      <c r="Z3379">
        <v>10</v>
      </c>
      <c r="AA3379">
        <v>6</v>
      </c>
      <c r="AB3379">
        <v>6</v>
      </c>
      <c r="AC3379">
        <v>0.5</v>
      </c>
      <c r="AD3379">
        <v>9</v>
      </c>
      <c r="AE3379" t="s">
        <v>1633</v>
      </c>
    </row>
    <row r="3380" spans="1:31" x14ac:dyDescent="0.25">
      <c r="A3380" s="16" t="s">
        <v>3138</v>
      </c>
      <c r="B3380" s="16" t="s">
        <v>24</v>
      </c>
      <c r="C3380" s="16" t="s">
        <v>882</v>
      </c>
      <c r="D3380" s="16" t="s">
        <v>62</v>
      </c>
      <c r="E3380" s="16" t="s">
        <v>41</v>
      </c>
      <c r="F3380" s="16" t="s">
        <v>28</v>
      </c>
      <c r="G3380" s="16" t="s">
        <v>105</v>
      </c>
      <c r="H3380" s="16" t="s">
        <v>106</v>
      </c>
      <c r="I3380" s="16" t="s">
        <v>106</v>
      </c>
      <c r="J3380" s="16" t="s">
        <v>369</v>
      </c>
      <c r="K3380" s="16" t="s">
        <v>128</v>
      </c>
      <c r="L3380" s="9">
        <v>45121</v>
      </c>
      <c r="M3380" s="9">
        <v>45121</v>
      </c>
      <c r="N3380" s="9">
        <v>45120</v>
      </c>
      <c r="O3380" s="7">
        <v>45120</v>
      </c>
      <c r="P3380" s="9">
        <v>45120</v>
      </c>
      <c r="Q3380" s="9">
        <v>44756</v>
      </c>
      <c r="R3380" s="9" t="s">
        <v>34</v>
      </c>
      <c r="S3380" s="16" t="s">
        <v>94</v>
      </c>
      <c r="T3380" s="16" t="s">
        <v>109</v>
      </c>
      <c r="U3380" s="16"/>
      <c r="V3380" s="16"/>
      <c r="W3380" s="16"/>
      <c r="X3380" s="16" t="s">
        <v>55</v>
      </c>
      <c r="Y3380">
        <v>6</v>
      </c>
      <c r="Z3380">
        <v>10</v>
      </c>
      <c r="AA3380">
        <v>6</v>
      </c>
      <c r="AB3380">
        <v>6</v>
      </c>
      <c r="AC3380">
        <v>0.5</v>
      </c>
      <c r="AD3380">
        <v>9</v>
      </c>
      <c r="AE3380" t="s">
        <v>1634</v>
      </c>
    </row>
    <row r="3381" spans="1:31" x14ac:dyDescent="0.25">
      <c r="A3381" s="16" t="s">
        <v>3138</v>
      </c>
      <c r="B3381" s="16" t="s">
        <v>24</v>
      </c>
      <c r="C3381" s="16" t="s">
        <v>882</v>
      </c>
      <c r="D3381" s="16" t="s">
        <v>62</v>
      </c>
      <c r="E3381" s="16" t="s">
        <v>41</v>
      </c>
      <c r="F3381" s="16" t="s">
        <v>28</v>
      </c>
      <c r="G3381" s="16" t="s">
        <v>105</v>
      </c>
      <c r="H3381" s="16" t="s">
        <v>106</v>
      </c>
      <c r="I3381" s="16" t="s">
        <v>106</v>
      </c>
      <c r="J3381" s="16" t="s">
        <v>371</v>
      </c>
      <c r="K3381" s="16" t="s">
        <v>57</v>
      </c>
      <c r="L3381" s="9">
        <v>45205</v>
      </c>
      <c r="M3381" s="9">
        <v>44966</v>
      </c>
      <c r="N3381" s="9">
        <v>45204</v>
      </c>
      <c r="O3381" s="7">
        <v>45204</v>
      </c>
      <c r="P3381" s="9">
        <v>45204</v>
      </c>
      <c r="Q3381" s="9">
        <v>44840</v>
      </c>
      <c r="R3381" s="9" t="s">
        <v>34</v>
      </c>
      <c r="S3381" s="16" t="s">
        <v>94</v>
      </c>
      <c r="T3381" s="16" t="s">
        <v>109</v>
      </c>
      <c r="U3381" s="16"/>
      <c r="V3381" s="16"/>
      <c r="W3381" s="16"/>
      <c r="X3381" s="16" t="s">
        <v>55</v>
      </c>
      <c r="Y3381">
        <v>6</v>
      </c>
      <c r="Z3381">
        <v>10</v>
      </c>
      <c r="AA3381">
        <v>6</v>
      </c>
      <c r="AB3381">
        <v>6</v>
      </c>
      <c r="AC3381">
        <v>0.5</v>
      </c>
      <c r="AD3381">
        <v>9</v>
      </c>
      <c r="AE3381" t="s">
        <v>2399</v>
      </c>
    </row>
    <row r="3382" spans="1:31" x14ac:dyDescent="0.25">
      <c r="A3382" s="16" t="s">
        <v>3138</v>
      </c>
      <c r="B3382" s="16" t="s">
        <v>24</v>
      </c>
      <c r="C3382" s="16" t="s">
        <v>882</v>
      </c>
      <c r="D3382" s="16" t="s">
        <v>62</v>
      </c>
      <c r="E3382" s="16" t="s">
        <v>41</v>
      </c>
      <c r="F3382" s="16" t="s">
        <v>28</v>
      </c>
      <c r="G3382" s="16" t="s">
        <v>105</v>
      </c>
      <c r="H3382" s="16" t="s">
        <v>106</v>
      </c>
      <c r="I3382" s="16" t="s">
        <v>106</v>
      </c>
      <c r="J3382" s="16" t="s">
        <v>371</v>
      </c>
      <c r="K3382" s="16" t="s">
        <v>97</v>
      </c>
      <c r="L3382" s="9">
        <v>45142</v>
      </c>
      <c r="M3382" s="9">
        <v>45121</v>
      </c>
      <c r="N3382" s="9">
        <v>45141</v>
      </c>
      <c r="O3382" s="7">
        <v>45141</v>
      </c>
      <c r="P3382" s="9">
        <v>45141</v>
      </c>
      <c r="Q3382" s="9">
        <v>44777</v>
      </c>
      <c r="R3382" s="9" t="s">
        <v>34</v>
      </c>
      <c r="S3382" s="16" t="s">
        <v>94</v>
      </c>
      <c r="T3382" s="16" t="s">
        <v>109</v>
      </c>
      <c r="U3382" s="16"/>
      <c r="V3382" s="16"/>
      <c r="W3382" s="16"/>
      <c r="X3382" s="16" t="s">
        <v>55</v>
      </c>
      <c r="Y3382">
        <v>6</v>
      </c>
      <c r="Z3382">
        <v>10</v>
      </c>
      <c r="AA3382">
        <v>6</v>
      </c>
      <c r="AB3382">
        <v>6</v>
      </c>
      <c r="AC3382">
        <v>0.5</v>
      </c>
      <c r="AD3382">
        <v>9</v>
      </c>
      <c r="AE3382" t="s">
        <v>1636</v>
      </c>
    </row>
    <row r="3383" spans="1:31" x14ac:dyDescent="0.25">
      <c r="A3383" s="16" t="s">
        <v>3138</v>
      </c>
      <c r="B3383" s="16" t="s">
        <v>24</v>
      </c>
      <c r="C3383" s="16" t="s">
        <v>882</v>
      </c>
      <c r="D3383" s="16" t="s">
        <v>62</v>
      </c>
      <c r="E3383" s="16" t="s">
        <v>41</v>
      </c>
      <c r="F3383" s="16" t="s">
        <v>28</v>
      </c>
      <c r="G3383" s="16" t="s">
        <v>105</v>
      </c>
      <c r="H3383" s="16" t="s">
        <v>106</v>
      </c>
      <c r="I3383" s="16" t="s">
        <v>106</v>
      </c>
      <c r="J3383" s="16" t="s">
        <v>887</v>
      </c>
      <c r="K3383" s="16" t="s">
        <v>64</v>
      </c>
      <c r="L3383" s="9">
        <v>45121</v>
      </c>
      <c r="M3383" s="9">
        <v>45121</v>
      </c>
      <c r="N3383" s="9">
        <v>45120</v>
      </c>
      <c r="O3383" s="7">
        <v>45120</v>
      </c>
      <c r="P3383" s="9">
        <v>45120</v>
      </c>
      <c r="Q3383" s="9">
        <v>44756</v>
      </c>
      <c r="R3383" s="9" t="s">
        <v>34</v>
      </c>
      <c r="S3383" s="16" t="s">
        <v>94</v>
      </c>
      <c r="T3383" s="16" t="s">
        <v>109</v>
      </c>
      <c r="U3383" s="16"/>
      <c r="V3383" s="16"/>
      <c r="W3383" s="16"/>
      <c r="X3383" s="16" t="s">
        <v>55</v>
      </c>
      <c r="Y3383">
        <v>6</v>
      </c>
      <c r="Z3383">
        <v>10</v>
      </c>
      <c r="AA3383">
        <v>6</v>
      </c>
      <c r="AB3383">
        <v>6</v>
      </c>
      <c r="AC3383">
        <v>0.5</v>
      </c>
      <c r="AD3383">
        <v>9</v>
      </c>
      <c r="AE3383" t="s">
        <v>2400</v>
      </c>
    </row>
    <row r="3384" spans="1:31" x14ac:dyDescent="0.25">
      <c r="A3384" s="16" t="s">
        <v>3138</v>
      </c>
      <c r="B3384" s="16" t="s">
        <v>24</v>
      </c>
      <c r="C3384" s="16" t="s">
        <v>882</v>
      </c>
      <c r="D3384" s="16" t="s">
        <v>62</v>
      </c>
      <c r="E3384" s="16" t="s">
        <v>41</v>
      </c>
      <c r="F3384" s="16" t="s">
        <v>28</v>
      </c>
      <c r="G3384" s="16" t="s">
        <v>105</v>
      </c>
      <c r="H3384" s="16" t="s">
        <v>106</v>
      </c>
      <c r="I3384" s="16" t="s">
        <v>106</v>
      </c>
      <c r="J3384" s="16" t="s">
        <v>372</v>
      </c>
      <c r="K3384" s="16" t="s">
        <v>64</v>
      </c>
      <c r="L3384" s="9">
        <v>45121</v>
      </c>
      <c r="M3384" s="9">
        <v>45121</v>
      </c>
      <c r="N3384" s="9">
        <v>45120</v>
      </c>
      <c r="O3384" s="7">
        <v>45120</v>
      </c>
      <c r="P3384" s="9">
        <v>45120</v>
      </c>
      <c r="Q3384" s="9">
        <v>44756</v>
      </c>
      <c r="R3384" s="9" t="s">
        <v>34</v>
      </c>
      <c r="S3384" s="16" t="s">
        <v>94</v>
      </c>
      <c r="T3384" s="16" t="s">
        <v>109</v>
      </c>
      <c r="U3384" s="16"/>
      <c r="V3384" s="16"/>
      <c r="W3384" s="16"/>
      <c r="X3384" s="16" t="s">
        <v>55</v>
      </c>
      <c r="Y3384">
        <v>6</v>
      </c>
      <c r="Z3384">
        <v>10</v>
      </c>
      <c r="AA3384">
        <v>6</v>
      </c>
      <c r="AB3384">
        <v>6</v>
      </c>
      <c r="AC3384">
        <v>0.5</v>
      </c>
      <c r="AD3384">
        <v>9</v>
      </c>
      <c r="AE3384" t="s">
        <v>1637</v>
      </c>
    </row>
    <row r="3385" spans="1:31" x14ac:dyDescent="0.25">
      <c r="A3385" s="16" t="s">
        <v>3138</v>
      </c>
      <c r="B3385" s="16" t="s">
        <v>24</v>
      </c>
      <c r="C3385" s="16" t="s">
        <v>882</v>
      </c>
      <c r="D3385" s="16" t="s">
        <v>62</v>
      </c>
      <c r="E3385" s="16" t="s">
        <v>41</v>
      </c>
      <c r="F3385" s="16" t="s">
        <v>28</v>
      </c>
      <c r="G3385" s="16" t="s">
        <v>105</v>
      </c>
      <c r="H3385" s="16" t="s">
        <v>106</v>
      </c>
      <c r="I3385" s="16" t="s">
        <v>106</v>
      </c>
      <c r="J3385" s="16" t="s">
        <v>372</v>
      </c>
      <c r="K3385" s="16" t="s">
        <v>128</v>
      </c>
      <c r="L3385" s="9"/>
      <c r="M3385" s="9">
        <v>45268</v>
      </c>
      <c r="N3385" s="9">
        <v>45120</v>
      </c>
      <c r="O3385" s="7">
        <v>45120</v>
      </c>
      <c r="P3385" s="9">
        <v>45120</v>
      </c>
      <c r="Q3385" s="9"/>
      <c r="R3385" s="9" t="s">
        <v>34</v>
      </c>
      <c r="S3385" s="16" t="s">
        <v>94</v>
      </c>
      <c r="T3385" s="16" t="s">
        <v>109</v>
      </c>
      <c r="U3385" s="16"/>
      <c r="V3385" s="16"/>
      <c r="W3385" s="16"/>
      <c r="X3385" s="16" t="s">
        <v>55</v>
      </c>
      <c r="Y3385">
        <v>6</v>
      </c>
      <c r="Z3385">
        <v>10</v>
      </c>
      <c r="AA3385">
        <v>6</v>
      </c>
      <c r="AB3385">
        <v>6</v>
      </c>
      <c r="AC3385">
        <v>0.5</v>
      </c>
      <c r="AD3385">
        <v>9</v>
      </c>
      <c r="AE3385" t="s">
        <v>1638</v>
      </c>
    </row>
    <row r="3386" spans="1:31" x14ac:dyDescent="0.25">
      <c r="A3386" s="16" t="s">
        <v>3138</v>
      </c>
      <c r="B3386" s="16" t="s">
        <v>24</v>
      </c>
      <c r="C3386" s="16" t="s">
        <v>882</v>
      </c>
      <c r="D3386" s="16" t="s">
        <v>62</v>
      </c>
      <c r="E3386" s="16" t="s">
        <v>41</v>
      </c>
      <c r="F3386" s="16" t="s">
        <v>28</v>
      </c>
      <c r="G3386" s="16" t="s">
        <v>105</v>
      </c>
      <c r="H3386" s="16" t="s">
        <v>106</v>
      </c>
      <c r="I3386" s="16" t="s">
        <v>106</v>
      </c>
      <c r="J3386" s="16" t="s">
        <v>370</v>
      </c>
      <c r="K3386" s="16" t="s">
        <v>57</v>
      </c>
      <c r="L3386" s="9">
        <v>45205</v>
      </c>
      <c r="M3386" s="9">
        <v>45233</v>
      </c>
      <c r="N3386" s="9">
        <v>45204</v>
      </c>
      <c r="O3386" s="7">
        <v>45204</v>
      </c>
      <c r="P3386" s="9">
        <v>45204</v>
      </c>
      <c r="Q3386" s="9">
        <v>44840</v>
      </c>
      <c r="R3386" s="9" t="s">
        <v>34</v>
      </c>
      <c r="S3386" s="16" t="s">
        <v>94</v>
      </c>
      <c r="T3386" s="16" t="s">
        <v>109</v>
      </c>
      <c r="U3386" s="16"/>
      <c r="V3386" s="16"/>
      <c r="W3386" s="16"/>
      <c r="X3386" s="16" t="s">
        <v>55</v>
      </c>
      <c r="Y3386">
        <v>6</v>
      </c>
      <c r="Z3386">
        <v>10</v>
      </c>
      <c r="AA3386">
        <v>6</v>
      </c>
      <c r="AB3386">
        <v>6</v>
      </c>
      <c r="AC3386">
        <v>0.5</v>
      </c>
      <c r="AD3386">
        <v>9</v>
      </c>
      <c r="AE3386" t="s">
        <v>2401</v>
      </c>
    </row>
    <row r="3387" spans="1:31" x14ac:dyDescent="0.25">
      <c r="A3387" s="16" t="s">
        <v>3138</v>
      </c>
      <c r="B3387" s="16" t="s">
        <v>24</v>
      </c>
      <c r="C3387" s="16" t="s">
        <v>882</v>
      </c>
      <c r="D3387" s="16" t="s">
        <v>62</v>
      </c>
      <c r="E3387" s="16" t="s">
        <v>41</v>
      </c>
      <c r="F3387" s="16" t="s">
        <v>28</v>
      </c>
      <c r="G3387" s="16" t="s">
        <v>105</v>
      </c>
      <c r="H3387" s="16" t="s">
        <v>106</v>
      </c>
      <c r="I3387" s="16" t="s">
        <v>106</v>
      </c>
      <c r="J3387" s="16" t="s">
        <v>370</v>
      </c>
      <c r="K3387" s="16" t="s">
        <v>97</v>
      </c>
      <c r="L3387" s="9">
        <v>45142</v>
      </c>
      <c r="M3387" s="9">
        <v>45142</v>
      </c>
      <c r="N3387" s="9">
        <v>45141</v>
      </c>
      <c r="O3387" s="7">
        <v>45141</v>
      </c>
      <c r="P3387" s="9">
        <v>45141</v>
      </c>
      <c r="Q3387" s="9">
        <v>44777</v>
      </c>
      <c r="R3387" s="9" t="s">
        <v>34</v>
      </c>
      <c r="S3387" s="16" t="s">
        <v>94</v>
      </c>
      <c r="T3387" s="16" t="s">
        <v>109</v>
      </c>
      <c r="U3387" s="16"/>
      <c r="V3387" s="16"/>
      <c r="W3387" s="16"/>
      <c r="X3387" s="16" t="s">
        <v>55</v>
      </c>
      <c r="Y3387">
        <v>6</v>
      </c>
      <c r="Z3387">
        <v>10</v>
      </c>
      <c r="AA3387">
        <v>6</v>
      </c>
      <c r="AB3387">
        <v>6</v>
      </c>
      <c r="AC3387">
        <v>0.5</v>
      </c>
      <c r="AD3387">
        <v>9</v>
      </c>
      <c r="AE3387" t="s">
        <v>1635</v>
      </c>
    </row>
    <row r="3388" spans="1:31" x14ac:dyDescent="0.25">
      <c r="A3388" s="16" t="s">
        <v>3138</v>
      </c>
      <c r="B3388" s="16" t="s">
        <v>24</v>
      </c>
      <c r="C3388" s="16" t="s">
        <v>882</v>
      </c>
      <c r="D3388" s="16" t="s">
        <v>62</v>
      </c>
      <c r="E3388" s="16" t="s">
        <v>41</v>
      </c>
      <c r="F3388" s="16" t="s">
        <v>28</v>
      </c>
      <c r="G3388" s="16" t="s">
        <v>105</v>
      </c>
      <c r="H3388" s="16" t="s">
        <v>106</v>
      </c>
      <c r="I3388" s="16" t="s">
        <v>106</v>
      </c>
      <c r="J3388" s="16" t="s">
        <v>113</v>
      </c>
      <c r="K3388" s="16" t="s">
        <v>132</v>
      </c>
      <c r="L3388" s="9">
        <v>45205</v>
      </c>
      <c r="M3388" s="9">
        <v>45205</v>
      </c>
      <c r="N3388" s="9">
        <v>45204</v>
      </c>
      <c r="O3388" s="7">
        <v>45204</v>
      </c>
      <c r="P3388" s="9">
        <v>45204</v>
      </c>
      <c r="Q3388" s="9">
        <v>44840</v>
      </c>
      <c r="R3388" s="9" t="s">
        <v>34</v>
      </c>
      <c r="S3388" s="16" t="s">
        <v>94</v>
      </c>
      <c r="T3388" s="16" t="s">
        <v>109</v>
      </c>
      <c r="U3388" s="16"/>
      <c r="V3388" s="16"/>
      <c r="W3388" s="16"/>
      <c r="X3388" s="16" t="s">
        <v>55</v>
      </c>
      <c r="Y3388">
        <v>6</v>
      </c>
      <c r="Z3388">
        <v>10</v>
      </c>
      <c r="AA3388">
        <v>6</v>
      </c>
      <c r="AB3388">
        <v>6</v>
      </c>
      <c r="AC3388">
        <v>0.5</v>
      </c>
      <c r="AD3388">
        <v>9</v>
      </c>
      <c r="AE3388" t="s">
        <v>1540</v>
      </c>
    </row>
    <row r="3389" spans="1:31" x14ac:dyDescent="0.25">
      <c r="A3389" s="16" t="s">
        <v>3138</v>
      </c>
      <c r="B3389" s="16" t="s">
        <v>24</v>
      </c>
      <c r="C3389" s="16" t="s">
        <v>882</v>
      </c>
      <c r="D3389" s="16" t="s">
        <v>62</v>
      </c>
      <c r="E3389" s="16" t="s">
        <v>41</v>
      </c>
      <c r="F3389" s="16" t="s">
        <v>28</v>
      </c>
      <c r="G3389" s="16" t="s">
        <v>105</v>
      </c>
      <c r="H3389" s="16" t="s">
        <v>106</v>
      </c>
      <c r="I3389" s="16" t="s">
        <v>106</v>
      </c>
      <c r="J3389" s="16" t="s">
        <v>113</v>
      </c>
      <c r="K3389" s="16" t="s">
        <v>128</v>
      </c>
      <c r="L3389" s="9">
        <v>45170</v>
      </c>
      <c r="M3389" s="9">
        <v>45121</v>
      </c>
      <c r="N3389" s="9">
        <v>45176</v>
      </c>
      <c r="O3389" s="7">
        <v>45176</v>
      </c>
      <c r="P3389" s="9">
        <v>45176</v>
      </c>
      <c r="Q3389" s="9">
        <v>44805</v>
      </c>
      <c r="R3389" s="9" t="s">
        <v>34</v>
      </c>
      <c r="S3389" s="16" t="s">
        <v>94</v>
      </c>
      <c r="T3389" s="16" t="s">
        <v>109</v>
      </c>
      <c r="U3389" s="16"/>
      <c r="V3389" s="16"/>
      <c r="W3389" s="16"/>
      <c r="X3389" s="16" t="s">
        <v>55</v>
      </c>
      <c r="Y3389">
        <v>6</v>
      </c>
      <c r="Z3389">
        <v>10</v>
      </c>
      <c r="AA3389">
        <v>6</v>
      </c>
      <c r="AB3389">
        <v>6</v>
      </c>
      <c r="AC3389">
        <v>0.5</v>
      </c>
      <c r="AD3389">
        <v>9</v>
      </c>
      <c r="AE3389" t="s">
        <v>2402</v>
      </c>
    </row>
    <row r="3390" spans="1:31" x14ac:dyDescent="0.25">
      <c r="A3390" s="16" t="s">
        <v>3138</v>
      </c>
      <c r="B3390" s="16" t="s">
        <v>24</v>
      </c>
      <c r="C3390" s="16" t="s">
        <v>882</v>
      </c>
      <c r="D3390" s="16" t="s">
        <v>62</v>
      </c>
      <c r="E3390" s="16" t="s">
        <v>41</v>
      </c>
      <c r="F3390" s="16" t="s">
        <v>28</v>
      </c>
      <c r="G3390" s="16" t="s">
        <v>105</v>
      </c>
      <c r="H3390" s="16" t="s">
        <v>106</v>
      </c>
      <c r="I3390" s="16" t="s">
        <v>106</v>
      </c>
      <c r="J3390" s="16" t="s">
        <v>113</v>
      </c>
      <c r="K3390" s="16" t="s">
        <v>888</v>
      </c>
      <c r="L3390" s="9">
        <v>45142</v>
      </c>
      <c r="M3390" s="9">
        <v>45142</v>
      </c>
      <c r="N3390" s="9">
        <v>45141</v>
      </c>
      <c r="O3390" s="7">
        <v>45141</v>
      </c>
      <c r="P3390" s="9">
        <v>45141</v>
      </c>
      <c r="Q3390" s="9">
        <v>44777</v>
      </c>
      <c r="R3390" s="9" t="s">
        <v>34</v>
      </c>
      <c r="S3390" s="16" t="s">
        <v>94</v>
      </c>
      <c r="T3390" s="16" t="s">
        <v>109</v>
      </c>
      <c r="U3390" s="16"/>
      <c r="V3390" s="16"/>
      <c r="W3390" s="16"/>
      <c r="X3390" s="16" t="s">
        <v>55</v>
      </c>
      <c r="Y3390">
        <v>6</v>
      </c>
      <c r="Z3390">
        <v>10</v>
      </c>
      <c r="AA3390">
        <v>6</v>
      </c>
      <c r="AB3390">
        <v>6</v>
      </c>
      <c r="AC3390">
        <v>0.5</v>
      </c>
      <c r="AD3390">
        <v>9</v>
      </c>
      <c r="AE3390" t="s">
        <v>2403</v>
      </c>
    </row>
    <row r="3391" spans="1:31" x14ac:dyDescent="0.25">
      <c r="A3391" s="16" t="s">
        <v>3138</v>
      </c>
      <c r="B3391" s="16" t="s">
        <v>24</v>
      </c>
      <c r="C3391" s="16" t="s">
        <v>882</v>
      </c>
      <c r="D3391" s="16" t="s">
        <v>62</v>
      </c>
      <c r="E3391" s="16" t="s">
        <v>41</v>
      </c>
      <c r="F3391" s="16" t="s">
        <v>28</v>
      </c>
      <c r="G3391" s="16" t="s">
        <v>105</v>
      </c>
      <c r="H3391" s="16" t="s">
        <v>106</v>
      </c>
      <c r="I3391" s="16" t="s">
        <v>106</v>
      </c>
      <c r="J3391" s="16" t="s">
        <v>113</v>
      </c>
      <c r="K3391" s="16" t="s">
        <v>115</v>
      </c>
      <c r="L3391" s="9">
        <v>45170</v>
      </c>
      <c r="M3391" s="9">
        <v>45170</v>
      </c>
      <c r="N3391" s="9">
        <v>45176</v>
      </c>
      <c r="O3391" s="7">
        <v>45176</v>
      </c>
      <c r="P3391" s="9">
        <v>45176</v>
      </c>
      <c r="Q3391" s="9">
        <v>44805</v>
      </c>
      <c r="R3391" s="9" t="s">
        <v>34</v>
      </c>
      <c r="S3391" s="16" t="s">
        <v>94</v>
      </c>
      <c r="T3391" s="16" t="s">
        <v>109</v>
      </c>
      <c r="U3391" s="16"/>
      <c r="V3391" s="16"/>
      <c r="W3391" s="16"/>
      <c r="X3391" s="16" t="s">
        <v>55</v>
      </c>
      <c r="Y3391">
        <v>6</v>
      </c>
      <c r="Z3391">
        <v>10</v>
      </c>
      <c r="AA3391">
        <v>6</v>
      </c>
      <c r="AB3391">
        <v>6</v>
      </c>
      <c r="AC3391">
        <v>0.5</v>
      </c>
      <c r="AD3391">
        <v>9</v>
      </c>
      <c r="AE3391" t="s">
        <v>1308</v>
      </c>
    </row>
    <row r="3392" spans="1:31" x14ac:dyDescent="0.25">
      <c r="A3392" s="16" t="s">
        <v>3138</v>
      </c>
      <c r="B3392" s="16" t="s">
        <v>24</v>
      </c>
      <c r="C3392" s="16" t="s">
        <v>882</v>
      </c>
      <c r="D3392" s="16" t="s">
        <v>62</v>
      </c>
      <c r="E3392" s="16" t="s">
        <v>41</v>
      </c>
      <c r="F3392" s="16" t="s">
        <v>28</v>
      </c>
      <c r="G3392" s="16" t="s">
        <v>105</v>
      </c>
      <c r="H3392" s="16" t="s">
        <v>106</v>
      </c>
      <c r="I3392" s="16" t="s">
        <v>106</v>
      </c>
      <c r="J3392" s="16" t="s">
        <v>113</v>
      </c>
      <c r="K3392" s="16" t="s">
        <v>116</v>
      </c>
      <c r="L3392" s="9">
        <v>45121</v>
      </c>
      <c r="M3392" s="9">
        <v>45121</v>
      </c>
      <c r="N3392" s="9">
        <v>45120</v>
      </c>
      <c r="O3392" s="7">
        <v>45120</v>
      </c>
      <c r="P3392" s="9">
        <v>45120</v>
      </c>
      <c r="Q3392" s="9">
        <v>44756</v>
      </c>
      <c r="R3392" s="9" t="s">
        <v>34</v>
      </c>
      <c r="S3392" s="16" t="s">
        <v>94</v>
      </c>
      <c r="T3392" s="16" t="s">
        <v>109</v>
      </c>
      <c r="U3392" s="16"/>
      <c r="V3392" s="16"/>
      <c r="W3392" s="16"/>
      <c r="X3392" s="16" t="s">
        <v>55</v>
      </c>
      <c r="Y3392">
        <v>6</v>
      </c>
      <c r="Z3392">
        <v>10</v>
      </c>
      <c r="AA3392">
        <v>6</v>
      </c>
      <c r="AB3392">
        <v>6</v>
      </c>
      <c r="AC3392">
        <v>0.5</v>
      </c>
      <c r="AD3392">
        <v>9</v>
      </c>
      <c r="AE3392" t="s">
        <v>1309</v>
      </c>
    </row>
    <row r="3393" spans="1:31" x14ac:dyDescent="0.25">
      <c r="A3393" s="16" t="s">
        <v>3138</v>
      </c>
      <c r="B3393" s="16" t="s">
        <v>24</v>
      </c>
      <c r="C3393" s="16" t="s">
        <v>882</v>
      </c>
      <c r="D3393" s="16" t="s">
        <v>62</v>
      </c>
      <c r="E3393" s="16" t="s">
        <v>41</v>
      </c>
      <c r="F3393" s="16" t="s">
        <v>28</v>
      </c>
      <c r="G3393" s="16" t="s">
        <v>105</v>
      </c>
      <c r="H3393" s="16" t="s">
        <v>106</v>
      </c>
      <c r="I3393" s="16" t="s">
        <v>106</v>
      </c>
      <c r="J3393" s="16" t="s">
        <v>113</v>
      </c>
      <c r="K3393" s="16" t="s">
        <v>110</v>
      </c>
      <c r="L3393" s="9">
        <v>45121</v>
      </c>
      <c r="M3393" s="9">
        <v>45205</v>
      </c>
      <c r="N3393" s="9">
        <v>45120</v>
      </c>
      <c r="O3393" s="7">
        <v>45120</v>
      </c>
      <c r="P3393" s="9">
        <v>45120</v>
      </c>
      <c r="Q3393" s="9">
        <v>44756</v>
      </c>
      <c r="R3393" s="9" t="s">
        <v>34</v>
      </c>
      <c r="S3393" s="16" t="s">
        <v>94</v>
      </c>
      <c r="T3393" s="16" t="s">
        <v>109</v>
      </c>
      <c r="U3393" s="16"/>
      <c r="V3393" s="16"/>
      <c r="W3393" s="16"/>
      <c r="X3393" s="16" t="s">
        <v>55</v>
      </c>
      <c r="Y3393">
        <v>6</v>
      </c>
      <c r="Z3393">
        <v>10</v>
      </c>
      <c r="AA3393">
        <v>6</v>
      </c>
      <c r="AB3393">
        <v>6</v>
      </c>
      <c r="AC3393">
        <v>0.5</v>
      </c>
      <c r="AD3393">
        <v>9</v>
      </c>
      <c r="AE3393" t="s">
        <v>1310</v>
      </c>
    </row>
    <row r="3394" spans="1:31" x14ac:dyDescent="0.25">
      <c r="A3394" s="16" t="s">
        <v>3138</v>
      </c>
      <c r="B3394" s="16" t="s">
        <v>24</v>
      </c>
      <c r="C3394" s="16" t="s">
        <v>882</v>
      </c>
      <c r="D3394" s="16" t="s">
        <v>62</v>
      </c>
      <c r="E3394" s="16" t="s">
        <v>41</v>
      </c>
      <c r="F3394" s="16" t="s">
        <v>28</v>
      </c>
      <c r="G3394" s="16" t="s">
        <v>105</v>
      </c>
      <c r="H3394" s="16" t="s">
        <v>106</v>
      </c>
      <c r="I3394" s="16" t="s">
        <v>106</v>
      </c>
      <c r="J3394" s="16" t="s">
        <v>113</v>
      </c>
      <c r="K3394" s="16" t="s">
        <v>367</v>
      </c>
      <c r="L3394" s="9">
        <v>45121</v>
      </c>
      <c r="M3394" s="9">
        <v>45121</v>
      </c>
      <c r="N3394" s="9">
        <v>45120</v>
      </c>
      <c r="O3394" s="7">
        <v>45120</v>
      </c>
      <c r="P3394" s="9">
        <v>45120</v>
      </c>
      <c r="Q3394" s="9">
        <v>44756</v>
      </c>
      <c r="R3394" s="9" t="s">
        <v>34</v>
      </c>
      <c r="S3394" s="16" t="s">
        <v>94</v>
      </c>
      <c r="T3394" s="16" t="s">
        <v>109</v>
      </c>
      <c r="U3394" s="16"/>
      <c r="V3394" s="16"/>
      <c r="W3394" s="16"/>
      <c r="X3394" s="16" t="s">
        <v>55</v>
      </c>
      <c r="Y3394">
        <v>6</v>
      </c>
      <c r="Z3394">
        <v>10</v>
      </c>
      <c r="AA3394">
        <v>6</v>
      </c>
      <c r="AB3394">
        <v>6</v>
      </c>
      <c r="AC3394">
        <v>0.5</v>
      </c>
      <c r="AD3394">
        <v>9</v>
      </c>
      <c r="AE3394" t="s">
        <v>1645</v>
      </c>
    </row>
    <row r="3395" spans="1:31" x14ac:dyDescent="0.25">
      <c r="A3395" s="16" t="s">
        <v>3138</v>
      </c>
      <c r="B3395" s="16" t="s">
        <v>24</v>
      </c>
      <c r="C3395" s="16" t="s">
        <v>882</v>
      </c>
      <c r="D3395" s="16" t="s">
        <v>62</v>
      </c>
      <c r="E3395" s="16" t="s">
        <v>41</v>
      </c>
      <c r="F3395" s="16" t="s">
        <v>28</v>
      </c>
      <c r="G3395" s="16" t="s">
        <v>105</v>
      </c>
      <c r="H3395" s="16" t="s">
        <v>106</v>
      </c>
      <c r="I3395" s="16" t="s">
        <v>106</v>
      </c>
      <c r="J3395" s="16" t="s">
        <v>113</v>
      </c>
      <c r="K3395" s="16" t="s">
        <v>119</v>
      </c>
      <c r="L3395" s="9">
        <v>45233</v>
      </c>
      <c r="M3395" s="9">
        <v>45233</v>
      </c>
      <c r="N3395" s="9">
        <v>45239</v>
      </c>
      <c r="O3395" s="7">
        <v>45239</v>
      </c>
      <c r="P3395" s="9">
        <v>45239</v>
      </c>
      <c r="Q3395" s="9">
        <v>44868</v>
      </c>
      <c r="R3395" s="9" t="s">
        <v>34</v>
      </c>
      <c r="S3395" s="16" t="s">
        <v>94</v>
      </c>
      <c r="T3395" s="16" t="s">
        <v>109</v>
      </c>
      <c r="U3395" s="16"/>
      <c r="V3395" s="16"/>
      <c r="W3395" s="16"/>
      <c r="X3395" s="16" t="s">
        <v>55</v>
      </c>
      <c r="Y3395">
        <v>6</v>
      </c>
      <c r="Z3395">
        <v>10</v>
      </c>
      <c r="AA3395">
        <v>6</v>
      </c>
      <c r="AB3395">
        <v>6</v>
      </c>
      <c r="AC3395">
        <v>0.5</v>
      </c>
      <c r="AD3395">
        <v>9</v>
      </c>
      <c r="AE3395" t="s">
        <v>1641</v>
      </c>
    </row>
    <row r="3396" spans="1:31" x14ac:dyDescent="0.25">
      <c r="A3396" s="16" t="s">
        <v>3138</v>
      </c>
      <c r="B3396" s="16" t="s">
        <v>24</v>
      </c>
      <c r="C3396" s="16" t="s">
        <v>882</v>
      </c>
      <c r="D3396" s="16" t="s">
        <v>62</v>
      </c>
      <c r="E3396" s="16" t="s">
        <v>41</v>
      </c>
      <c r="F3396" s="16" t="s">
        <v>28</v>
      </c>
      <c r="G3396" s="16" t="s">
        <v>105</v>
      </c>
      <c r="H3396" s="16" t="s">
        <v>106</v>
      </c>
      <c r="I3396" s="16" t="s">
        <v>106</v>
      </c>
      <c r="J3396" s="16" t="s">
        <v>113</v>
      </c>
      <c r="K3396" s="16" t="s">
        <v>117</v>
      </c>
      <c r="L3396" s="9">
        <v>45170</v>
      </c>
      <c r="M3396" s="9">
        <v>45170</v>
      </c>
      <c r="N3396" s="9">
        <v>45176</v>
      </c>
      <c r="O3396" s="7">
        <v>45176</v>
      </c>
      <c r="P3396" s="9">
        <v>45176</v>
      </c>
      <c r="Q3396" s="9">
        <v>44805</v>
      </c>
      <c r="R3396" s="9" t="s">
        <v>34</v>
      </c>
      <c r="S3396" s="16" t="s">
        <v>94</v>
      </c>
      <c r="T3396" s="16" t="s">
        <v>109</v>
      </c>
      <c r="U3396" s="16"/>
      <c r="V3396" s="16"/>
      <c r="W3396" s="16"/>
      <c r="X3396" s="16" t="s">
        <v>55</v>
      </c>
      <c r="Y3396">
        <v>6</v>
      </c>
      <c r="Z3396">
        <v>10</v>
      </c>
      <c r="AA3396">
        <v>6</v>
      </c>
      <c r="AB3396">
        <v>6</v>
      </c>
      <c r="AC3396">
        <v>0.5</v>
      </c>
      <c r="AD3396">
        <v>9</v>
      </c>
      <c r="AE3396" t="s">
        <v>1311</v>
      </c>
    </row>
    <row r="3397" spans="1:31" x14ac:dyDescent="0.25">
      <c r="A3397" s="16" t="s">
        <v>3138</v>
      </c>
      <c r="B3397" s="16" t="s">
        <v>24</v>
      </c>
      <c r="C3397" s="16" t="s">
        <v>882</v>
      </c>
      <c r="D3397" s="16" t="s">
        <v>62</v>
      </c>
      <c r="E3397" s="16" t="s">
        <v>41</v>
      </c>
      <c r="F3397" s="16" t="s">
        <v>28</v>
      </c>
      <c r="G3397" s="16" t="s">
        <v>105</v>
      </c>
      <c r="H3397" s="16" t="s">
        <v>106</v>
      </c>
      <c r="I3397" s="16" t="s">
        <v>106</v>
      </c>
      <c r="J3397" s="16" t="s">
        <v>113</v>
      </c>
      <c r="K3397" s="16" t="s">
        <v>388</v>
      </c>
      <c r="L3397" s="9">
        <v>45142</v>
      </c>
      <c r="M3397" s="9">
        <v>45142</v>
      </c>
      <c r="N3397" s="9">
        <v>45141</v>
      </c>
      <c r="O3397" s="7">
        <v>45141</v>
      </c>
      <c r="P3397" s="9">
        <v>45141</v>
      </c>
      <c r="Q3397" s="9">
        <v>44777</v>
      </c>
      <c r="R3397" s="9" t="s">
        <v>34</v>
      </c>
      <c r="S3397" s="16" t="s">
        <v>94</v>
      </c>
      <c r="T3397" s="16" t="s">
        <v>109</v>
      </c>
      <c r="U3397" s="16"/>
      <c r="V3397" s="16"/>
      <c r="W3397" s="16"/>
      <c r="X3397" s="16" t="s">
        <v>55</v>
      </c>
      <c r="Y3397">
        <v>6</v>
      </c>
      <c r="Z3397">
        <v>10</v>
      </c>
      <c r="AA3397">
        <v>6</v>
      </c>
      <c r="AB3397">
        <v>6</v>
      </c>
      <c r="AC3397">
        <v>0.5</v>
      </c>
      <c r="AD3397">
        <v>9</v>
      </c>
      <c r="AE3397" t="s">
        <v>1648</v>
      </c>
    </row>
    <row r="3398" spans="1:31" x14ac:dyDescent="0.25">
      <c r="A3398" s="16" t="s">
        <v>3138</v>
      </c>
      <c r="B3398" s="16" t="s">
        <v>24</v>
      </c>
      <c r="C3398" s="16" t="s">
        <v>882</v>
      </c>
      <c r="D3398" s="16" t="s">
        <v>62</v>
      </c>
      <c r="E3398" s="16" t="s">
        <v>41</v>
      </c>
      <c r="F3398" s="16" t="s">
        <v>28</v>
      </c>
      <c r="G3398" s="16" t="s">
        <v>105</v>
      </c>
      <c r="H3398" s="16" t="s">
        <v>106</v>
      </c>
      <c r="I3398" s="16" t="s">
        <v>106</v>
      </c>
      <c r="J3398" s="16" t="s">
        <v>113</v>
      </c>
      <c r="K3398" s="16" t="s">
        <v>57</v>
      </c>
      <c r="L3398" s="9">
        <v>45121</v>
      </c>
      <c r="M3398" s="9">
        <v>45121</v>
      </c>
      <c r="N3398" s="9">
        <v>45120</v>
      </c>
      <c r="O3398" s="7">
        <v>45120</v>
      </c>
      <c r="P3398" s="9">
        <v>45120</v>
      </c>
      <c r="Q3398" s="9">
        <v>44756</v>
      </c>
      <c r="R3398" s="9" t="s">
        <v>34</v>
      </c>
      <c r="S3398" s="16" t="s">
        <v>94</v>
      </c>
      <c r="T3398" s="16" t="s">
        <v>109</v>
      </c>
      <c r="U3398" s="16"/>
      <c r="V3398" s="16"/>
      <c r="W3398" s="16"/>
      <c r="X3398" s="16" t="s">
        <v>55</v>
      </c>
      <c r="Y3398">
        <v>6</v>
      </c>
      <c r="Z3398">
        <v>10</v>
      </c>
      <c r="AA3398">
        <v>6</v>
      </c>
      <c r="AB3398">
        <v>6</v>
      </c>
      <c r="AC3398">
        <v>0.5</v>
      </c>
      <c r="AD3398">
        <v>9</v>
      </c>
      <c r="AE3398" t="s">
        <v>1836</v>
      </c>
    </row>
    <row r="3399" spans="1:31" x14ac:dyDescent="0.25">
      <c r="A3399" s="16" t="s">
        <v>3138</v>
      </c>
      <c r="B3399" s="16" t="s">
        <v>24</v>
      </c>
      <c r="C3399" s="16" t="s">
        <v>882</v>
      </c>
      <c r="D3399" s="16" t="s">
        <v>62</v>
      </c>
      <c r="E3399" s="16" t="s">
        <v>41</v>
      </c>
      <c r="F3399" s="16" t="s">
        <v>28</v>
      </c>
      <c r="G3399" s="16" t="s">
        <v>105</v>
      </c>
      <c r="H3399" s="16" t="s">
        <v>106</v>
      </c>
      <c r="I3399" s="16" t="s">
        <v>106</v>
      </c>
      <c r="J3399" s="16" t="s">
        <v>113</v>
      </c>
      <c r="K3399" s="16" t="s">
        <v>390</v>
      </c>
      <c r="L3399" s="9">
        <v>45170</v>
      </c>
      <c r="M3399" s="9">
        <v>45170</v>
      </c>
      <c r="N3399" s="9">
        <v>45141</v>
      </c>
      <c r="O3399" s="7">
        <v>45141</v>
      </c>
      <c r="P3399" s="9">
        <v>45141</v>
      </c>
      <c r="Q3399" s="9">
        <v>44805</v>
      </c>
      <c r="R3399" s="9" t="s">
        <v>34</v>
      </c>
      <c r="S3399" s="16" t="s">
        <v>94</v>
      </c>
      <c r="T3399" s="16" t="s">
        <v>109</v>
      </c>
      <c r="U3399" s="16"/>
      <c r="V3399" s="16"/>
      <c r="W3399" s="16"/>
      <c r="X3399" s="16" t="s">
        <v>55</v>
      </c>
      <c r="Y3399">
        <v>6</v>
      </c>
      <c r="Z3399">
        <v>10</v>
      </c>
      <c r="AA3399">
        <v>6</v>
      </c>
      <c r="AB3399">
        <v>6</v>
      </c>
      <c r="AC3399">
        <v>0.5</v>
      </c>
      <c r="AD3399">
        <v>9</v>
      </c>
      <c r="AE3399" t="s">
        <v>1650</v>
      </c>
    </row>
    <row r="3400" spans="1:31" x14ac:dyDescent="0.25">
      <c r="A3400" s="16" t="s">
        <v>3138</v>
      </c>
      <c r="B3400" s="16" t="s">
        <v>24</v>
      </c>
      <c r="C3400" s="16" t="s">
        <v>882</v>
      </c>
      <c r="D3400" s="16" t="s">
        <v>62</v>
      </c>
      <c r="E3400" s="16" t="s">
        <v>41</v>
      </c>
      <c r="F3400" s="16" t="s">
        <v>28</v>
      </c>
      <c r="G3400" s="16" t="s">
        <v>105</v>
      </c>
      <c r="H3400" s="16" t="s">
        <v>106</v>
      </c>
      <c r="I3400" s="16" t="s">
        <v>106</v>
      </c>
      <c r="J3400" s="16" t="s">
        <v>120</v>
      </c>
      <c r="K3400" s="16" t="s">
        <v>124</v>
      </c>
      <c r="L3400" s="9"/>
      <c r="M3400" s="9">
        <v>45233</v>
      </c>
      <c r="N3400" s="9">
        <v>45239</v>
      </c>
      <c r="O3400" s="7">
        <v>45239</v>
      </c>
      <c r="P3400" s="9">
        <v>45239</v>
      </c>
      <c r="Q3400" s="9"/>
      <c r="R3400" s="9" t="s">
        <v>34</v>
      </c>
      <c r="S3400" s="16" t="s">
        <v>94</v>
      </c>
      <c r="T3400" s="16" t="s">
        <v>109</v>
      </c>
      <c r="U3400" s="16"/>
      <c r="V3400" s="16"/>
      <c r="W3400" s="16"/>
      <c r="X3400" s="16" t="s">
        <v>55</v>
      </c>
      <c r="Y3400">
        <v>6</v>
      </c>
      <c r="Z3400">
        <v>10</v>
      </c>
      <c r="AA3400">
        <v>6</v>
      </c>
      <c r="AB3400">
        <v>6</v>
      </c>
      <c r="AC3400">
        <v>0.5</v>
      </c>
      <c r="AD3400">
        <v>9</v>
      </c>
      <c r="AE3400" t="s">
        <v>2404</v>
      </c>
    </row>
    <row r="3401" spans="1:31" x14ac:dyDescent="0.25">
      <c r="A3401" s="16" t="s">
        <v>3138</v>
      </c>
      <c r="B3401" s="16" t="s">
        <v>24</v>
      </c>
      <c r="C3401" s="16" t="s">
        <v>882</v>
      </c>
      <c r="D3401" s="16" t="s">
        <v>62</v>
      </c>
      <c r="E3401" s="16" t="s">
        <v>41</v>
      </c>
      <c r="F3401" s="16" t="s">
        <v>28</v>
      </c>
      <c r="G3401" s="16" t="s">
        <v>105</v>
      </c>
      <c r="H3401" s="16" t="s">
        <v>106</v>
      </c>
      <c r="I3401" s="16" t="s">
        <v>106</v>
      </c>
      <c r="J3401" s="16" t="s">
        <v>122</v>
      </c>
      <c r="K3401" s="16" t="s">
        <v>53</v>
      </c>
      <c r="L3401" s="9">
        <v>45142</v>
      </c>
      <c r="M3401" s="9">
        <v>45142</v>
      </c>
      <c r="N3401" s="9">
        <v>45141</v>
      </c>
      <c r="O3401" s="7">
        <v>45141</v>
      </c>
      <c r="P3401" s="9">
        <v>45141</v>
      </c>
      <c r="Q3401" s="9">
        <v>44777</v>
      </c>
      <c r="R3401" s="9" t="s">
        <v>34</v>
      </c>
      <c r="S3401" s="16" t="s">
        <v>94</v>
      </c>
      <c r="T3401" s="16" t="s">
        <v>109</v>
      </c>
      <c r="U3401" s="16"/>
      <c r="V3401" s="16"/>
      <c r="W3401" s="16"/>
      <c r="X3401" s="16" t="s">
        <v>55</v>
      </c>
      <c r="Y3401">
        <v>6</v>
      </c>
      <c r="Z3401">
        <v>10</v>
      </c>
      <c r="AA3401">
        <v>6</v>
      </c>
      <c r="AB3401">
        <v>6</v>
      </c>
      <c r="AC3401">
        <v>0.5</v>
      </c>
      <c r="AD3401">
        <v>9</v>
      </c>
      <c r="AE3401" t="s">
        <v>2091</v>
      </c>
    </row>
    <row r="3402" spans="1:31" x14ac:dyDescent="0.25">
      <c r="A3402" s="16" t="s">
        <v>3138</v>
      </c>
      <c r="B3402" s="16" t="s">
        <v>24</v>
      </c>
      <c r="C3402" s="16" t="s">
        <v>882</v>
      </c>
      <c r="D3402" s="16" t="s">
        <v>62</v>
      </c>
      <c r="E3402" s="16" t="s">
        <v>41</v>
      </c>
      <c r="F3402" s="16" t="s">
        <v>28</v>
      </c>
      <c r="G3402" s="16" t="s">
        <v>105</v>
      </c>
      <c r="H3402" s="16" t="s">
        <v>106</v>
      </c>
      <c r="I3402" s="16" t="s">
        <v>106</v>
      </c>
      <c r="J3402" s="16" t="s">
        <v>122</v>
      </c>
      <c r="K3402" s="16" t="s">
        <v>108</v>
      </c>
      <c r="L3402" s="9"/>
      <c r="M3402" s="9">
        <v>45142</v>
      </c>
      <c r="N3402" s="9">
        <v>45120</v>
      </c>
      <c r="O3402" s="7">
        <v>45120</v>
      </c>
      <c r="P3402" s="9">
        <v>45120</v>
      </c>
      <c r="Q3402" s="9"/>
      <c r="R3402" s="9" t="s">
        <v>34</v>
      </c>
      <c r="S3402" s="16" t="s">
        <v>94</v>
      </c>
      <c r="T3402" s="16" t="s">
        <v>109</v>
      </c>
      <c r="U3402" s="16"/>
      <c r="V3402" s="16"/>
      <c r="W3402" s="16"/>
      <c r="X3402" s="16" t="s">
        <v>55</v>
      </c>
      <c r="Y3402">
        <v>6</v>
      </c>
      <c r="Z3402">
        <v>10</v>
      </c>
      <c r="AA3402">
        <v>6</v>
      </c>
      <c r="AB3402">
        <v>6</v>
      </c>
      <c r="AC3402">
        <v>0.5</v>
      </c>
      <c r="AD3402">
        <v>9</v>
      </c>
      <c r="AE3402" t="s">
        <v>1654</v>
      </c>
    </row>
    <row r="3403" spans="1:31" x14ac:dyDescent="0.25">
      <c r="A3403" s="16" t="s">
        <v>3138</v>
      </c>
      <c r="B3403" s="16" t="s">
        <v>24</v>
      </c>
      <c r="C3403" s="16" t="s">
        <v>882</v>
      </c>
      <c r="D3403" s="16" t="s">
        <v>62</v>
      </c>
      <c r="E3403" s="16" t="s">
        <v>41</v>
      </c>
      <c r="F3403" s="16" t="s">
        <v>28</v>
      </c>
      <c r="G3403" s="16" t="s">
        <v>105</v>
      </c>
      <c r="H3403" s="16" t="s">
        <v>106</v>
      </c>
      <c r="I3403" s="16" t="s">
        <v>106</v>
      </c>
      <c r="J3403" s="16" t="s">
        <v>122</v>
      </c>
      <c r="K3403" s="16" t="s">
        <v>64</v>
      </c>
      <c r="L3403" s="9">
        <v>45233</v>
      </c>
      <c r="M3403" s="9">
        <v>45233</v>
      </c>
      <c r="N3403" s="9">
        <v>45239</v>
      </c>
      <c r="O3403" s="7">
        <v>45239</v>
      </c>
      <c r="P3403" s="9">
        <v>45239</v>
      </c>
      <c r="Q3403" s="9">
        <v>44868</v>
      </c>
      <c r="R3403" s="9" t="s">
        <v>34</v>
      </c>
      <c r="S3403" s="16" t="s">
        <v>94</v>
      </c>
      <c r="T3403" s="16" t="s">
        <v>109</v>
      </c>
      <c r="U3403" s="16"/>
      <c r="V3403" s="16"/>
      <c r="W3403" s="16"/>
      <c r="X3403" s="16" t="s">
        <v>55</v>
      </c>
      <c r="Y3403">
        <v>6</v>
      </c>
      <c r="Z3403">
        <v>10</v>
      </c>
      <c r="AA3403">
        <v>6</v>
      </c>
      <c r="AB3403">
        <v>6</v>
      </c>
      <c r="AC3403">
        <v>0.5</v>
      </c>
      <c r="AD3403">
        <v>9</v>
      </c>
      <c r="AE3403" t="s">
        <v>1653</v>
      </c>
    </row>
    <row r="3404" spans="1:31" x14ac:dyDescent="0.25">
      <c r="A3404" s="16" t="s">
        <v>3138</v>
      </c>
      <c r="B3404" s="16" t="s">
        <v>24</v>
      </c>
      <c r="C3404" s="16" t="s">
        <v>882</v>
      </c>
      <c r="D3404" s="16" t="s">
        <v>62</v>
      </c>
      <c r="E3404" s="16" t="s">
        <v>41</v>
      </c>
      <c r="F3404" s="16" t="s">
        <v>28</v>
      </c>
      <c r="G3404" s="16" t="s">
        <v>105</v>
      </c>
      <c r="H3404" s="16" t="s">
        <v>106</v>
      </c>
      <c r="I3404" s="16" t="s">
        <v>106</v>
      </c>
      <c r="J3404" s="16" t="s">
        <v>122</v>
      </c>
      <c r="K3404" s="16" t="s">
        <v>64</v>
      </c>
      <c r="L3404" s="9"/>
      <c r="M3404" s="9">
        <v>45121</v>
      </c>
      <c r="N3404" s="9">
        <v>45239</v>
      </c>
      <c r="O3404" s="7">
        <v>45239</v>
      </c>
      <c r="P3404" s="9">
        <v>45239</v>
      </c>
      <c r="Q3404" s="9">
        <v>44868</v>
      </c>
      <c r="R3404" s="9" t="s">
        <v>34</v>
      </c>
      <c r="S3404" s="16" t="s">
        <v>94</v>
      </c>
      <c r="T3404" s="16" t="s">
        <v>109</v>
      </c>
      <c r="U3404" s="16"/>
      <c r="V3404" s="16"/>
      <c r="W3404" s="16"/>
      <c r="X3404" s="16" t="s">
        <v>55</v>
      </c>
      <c r="Y3404">
        <v>6</v>
      </c>
      <c r="Z3404">
        <v>10</v>
      </c>
      <c r="AA3404">
        <v>6</v>
      </c>
      <c r="AB3404">
        <v>6</v>
      </c>
      <c r="AC3404">
        <v>0.5</v>
      </c>
      <c r="AD3404">
        <v>9</v>
      </c>
      <c r="AE3404" t="s">
        <v>1653</v>
      </c>
    </row>
    <row r="3405" spans="1:31" x14ac:dyDescent="0.25">
      <c r="A3405" s="16" t="s">
        <v>3138</v>
      </c>
      <c r="B3405" s="16" t="s">
        <v>24</v>
      </c>
      <c r="C3405" s="16" t="s">
        <v>882</v>
      </c>
      <c r="D3405" s="16" t="s">
        <v>62</v>
      </c>
      <c r="E3405" s="16" t="s">
        <v>41</v>
      </c>
      <c r="F3405" s="16" t="s">
        <v>28</v>
      </c>
      <c r="G3405" s="16" t="s">
        <v>105</v>
      </c>
      <c r="H3405" s="16" t="s">
        <v>106</v>
      </c>
      <c r="I3405" s="16" t="s">
        <v>106</v>
      </c>
      <c r="J3405" s="16" t="s">
        <v>122</v>
      </c>
      <c r="K3405" s="16" t="s">
        <v>87</v>
      </c>
      <c r="L3405" s="9">
        <v>45121</v>
      </c>
      <c r="M3405" s="9">
        <v>45142</v>
      </c>
      <c r="N3405" s="9">
        <v>45120</v>
      </c>
      <c r="O3405" s="7">
        <v>45120</v>
      </c>
      <c r="P3405" s="9">
        <v>45120</v>
      </c>
      <c r="Q3405" s="9">
        <v>44756</v>
      </c>
      <c r="R3405" s="9" t="s">
        <v>34</v>
      </c>
      <c r="S3405" s="16" t="s">
        <v>94</v>
      </c>
      <c r="T3405" s="16" t="s">
        <v>109</v>
      </c>
      <c r="U3405" s="16"/>
      <c r="V3405" s="16"/>
      <c r="W3405" s="16"/>
      <c r="X3405" s="16" t="s">
        <v>55</v>
      </c>
      <c r="Y3405">
        <v>6</v>
      </c>
      <c r="Z3405">
        <v>10</v>
      </c>
      <c r="AA3405">
        <v>6</v>
      </c>
      <c r="AB3405">
        <v>6</v>
      </c>
      <c r="AC3405">
        <v>0.5</v>
      </c>
      <c r="AD3405">
        <v>9</v>
      </c>
      <c r="AE3405" t="s">
        <v>1320</v>
      </c>
    </row>
    <row r="3406" spans="1:31" x14ac:dyDescent="0.25">
      <c r="A3406" s="16" t="s">
        <v>3138</v>
      </c>
      <c r="B3406" s="16" t="s">
        <v>24</v>
      </c>
      <c r="C3406" s="16" t="s">
        <v>882</v>
      </c>
      <c r="D3406" s="16" t="s">
        <v>62</v>
      </c>
      <c r="E3406" s="16" t="s">
        <v>41</v>
      </c>
      <c r="F3406" s="16" t="s">
        <v>28</v>
      </c>
      <c r="G3406" s="16" t="s">
        <v>105</v>
      </c>
      <c r="H3406" s="16" t="s">
        <v>106</v>
      </c>
      <c r="I3406" s="16" t="s">
        <v>106</v>
      </c>
      <c r="J3406" s="16" t="s">
        <v>122</v>
      </c>
      <c r="K3406" s="16" t="s">
        <v>124</v>
      </c>
      <c r="L3406" s="9">
        <v>45121</v>
      </c>
      <c r="M3406" s="9">
        <v>45121</v>
      </c>
      <c r="N3406" s="9">
        <v>45120</v>
      </c>
      <c r="O3406" s="7">
        <v>45120</v>
      </c>
      <c r="P3406" s="9">
        <v>45120</v>
      </c>
      <c r="Q3406" s="9">
        <v>44756</v>
      </c>
      <c r="R3406" s="9" t="s">
        <v>34</v>
      </c>
      <c r="S3406" s="16" t="s">
        <v>94</v>
      </c>
      <c r="T3406" s="16" t="s">
        <v>109</v>
      </c>
      <c r="U3406" s="16"/>
      <c r="V3406" s="16"/>
      <c r="W3406" s="16"/>
      <c r="X3406" s="16" t="s">
        <v>55</v>
      </c>
      <c r="Y3406">
        <v>6</v>
      </c>
      <c r="Z3406">
        <v>10</v>
      </c>
      <c r="AA3406">
        <v>6</v>
      </c>
      <c r="AB3406">
        <v>6</v>
      </c>
      <c r="AC3406">
        <v>0.5</v>
      </c>
      <c r="AD3406">
        <v>9</v>
      </c>
      <c r="AE3406" t="s">
        <v>1657</v>
      </c>
    </row>
    <row r="3407" spans="1:31" x14ac:dyDescent="0.25">
      <c r="A3407" s="16" t="s">
        <v>3138</v>
      </c>
      <c r="B3407" s="16" t="s">
        <v>24</v>
      </c>
      <c r="C3407" s="16" t="s">
        <v>882</v>
      </c>
      <c r="D3407" s="16" t="s">
        <v>62</v>
      </c>
      <c r="E3407" s="16" t="s">
        <v>41</v>
      </c>
      <c r="F3407" s="16" t="s">
        <v>28</v>
      </c>
      <c r="G3407" s="16" t="s">
        <v>105</v>
      </c>
      <c r="H3407" s="16" t="s">
        <v>106</v>
      </c>
      <c r="I3407" s="16" t="s">
        <v>106</v>
      </c>
      <c r="J3407" s="16" t="s">
        <v>122</v>
      </c>
      <c r="K3407" s="16" t="s">
        <v>117</v>
      </c>
      <c r="L3407" s="9">
        <v>45205</v>
      </c>
      <c r="M3407" s="9">
        <v>45170</v>
      </c>
      <c r="N3407" s="9">
        <v>45204</v>
      </c>
      <c r="O3407" s="7">
        <v>45204</v>
      </c>
      <c r="P3407" s="9">
        <v>45204</v>
      </c>
      <c r="Q3407" s="9">
        <v>44840</v>
      </c>
      <c r="R3407" s="9" t="s">
        <v>34</v>
      </c>
      <c r="S3407" s="16" t="s">
        <v>94</v>
      </c>
      <c r="T3407" s="16" t="s">
        <v>109</v>
      </c>
      <c r="U3407" s="16"/>
      <c r="V3407" s="16"/>
      <c r="W3407" s="16"/>
      <c r="X3407" s="16" t="s">
        <v>55</v>
      </c>
      <c r="Y3407">
        <v>6</v>
      </c>
      <c r="Z3407">
        <v>10</v>
      </c>
      <c r="AA3407">
        <v>6</v>
      </c>
      <c r="AB3407">
        <v>6</v>
      </c>
      <c r="AC3407">
        <v>0.5</v>
      </c>
      <c r="AD3407">
        <v>9</v>
      </c>
      <c r="AE3407" t="s">
        <v>1658</v>
      </c>
    </row>
    <row r="3408" spans="1:31" x14ac:dyDescent="0.25">
      <c r="A3408" s="16" t="s">
        <v>3138</v>
      </c>
      <c r="B3408" s="16" t="s">
        <v>24</v>
      </c>
      <c r="C3408" s="16" t="s">
        <v>882</v>
      </c>
      <c r="D3408" s="16" t="s">
        <v>62</v>
      </c>
      <c r="E3408" s="16" t="s">
        <v>41</v>
      </c>
      <c r="F3408" s="16" t="s">
        <v>28</v>
      </c>
      <c r="G3408" s="16" t="s">
        <v>105</v>
      </c>
      <c r="H3408" s="16" t="s">
        <v>106</v>
      </c>
      <c r="I3408" s="16" t="s">
        <v>106</v>
      </c>
      <c r="J3408" s="16" t="s">
        <v>122</v>
      </c>
      <c r="K3408" s="16" t="s">
        <v>57</v>
      </c>
      <c r="L3408" s="9">
        <v>45233</v>
      </c>
      <c r="M3408" s="9">
        <v>45233</v>
      </c>
      <c r="N3408" s="9">
        <v>45239</v>
      </c>
      <c r="O3408" s="7">
        <v>45239</v>
      </c>
      <c r="P3408" s="9">
        <v>45239</v>
      </c>
      <c r="Q3408" s="9">
        <v>44868</v>
      </c>
      <c r="R3408" s="9" t="s">
        <v>34</v>
      </c>
      <c r="S3408" s="16" t="s">
        <v>94</v>
      </c>
      <c r="T3408" s="16" t="s">
        <v>109</v>
      </c>
      <c r="U3408" s="16"/>
      <c r="V3408" s="16"/>
      <c r="W3408" s="16"/>
      <c r="X3408" s="16" t="s">
        <v>55</v>
      </c>
      <c r="Y3408">
        <v>6</v>
      </c>
      <c r="Z3408">
        <v>10</v>
      </c>
      <c r="AA3408">
        <v>6</v>
      </c>
      <c r="AB3408">
        <v>6</v>
      </c>
      <c r="AC3408">
        <v>0.5</v>
      </c>
      <c r="AD3408">
        <v>9</v>
      </c>
      <c r="AE3408" t="s">
        <v>1881</v>
      </c>
    </row>
    <row r="3409" spans="1:31" x14ac:dyDescent="0.25">
      <c r="A3409" s="16" t="s">
        <v>3138</v>
      </c>
      <c r="B3409" s="16" t="s">
        <v>24</v>
      </c>
      <c r="C3409" s="16" t="s">
        <v>882</v>
      </c>
      <c r="D3409" s="16" t="s">
        <v>62</v>
      </c>
      <c r="E3409" s="16" t="s">
        <v>41</v>
      </c>
      <c r="F3409" s="16" t="s">
        <v>28</v>
      </c>
      <c r="G3409" s="16" t="s">
        <v>105</v>
      </c>
      <c r="H3409" s="16" t="s">
        <v>106</v>
      </c>
      <c r="I3409" s="16" t="s">
        <v>106</v>
      </c>
      <c r="J3409" s="16" t="s">
        <v>122</v>
      </c>
      <c r="K3409" s="16" t="s">
        <v>97</v>
      </c>
      <c r="L3409" s="9">
        <v>45170</v>
      </c>
      <c r="M3409" s="9">
        <v>45170</v>
      </c>
      <c r="N3409" s="9">
        <v>45204</v>
      </c>
      <c r="O3409" s="7">
        <v>45204</v>
      </c>
      <c r="P3409" s="9">
        <v>45204</v>
      </c>
      <c r="Q3409" s="9">
        <v>44805</v>
      </c>
      <c r="R3409" s="9" t="s">
        <v>34</v>
      </c>
      <c r="S3409" s="16" t="s">
        <v>94</v>
      </c>
      <c r="T3409" s="16" t="s">
        <v>109</v>
      </c>
      <c r="U3409" s="16"/>
      <c r="V3409" s="16"/>
      <c r="W3409" s="16"/>
      <c r="X3409" s="16" t="s">
        <v>55</v>
      </c>
      <c r="Y3409">
        <v>6</v>
      </c>
      <c r="Z3409">
        <v>10</v>
      </c>
      <c r="AA3409">
        <v>6</v>
      </c>
      <c r="AB3409">
        <v>6</v>
      </c>
      <c r="AC3409">
        <v>0.5</v>
      </c>
      <c r="AD3409">
        <v>9</v>
      </c>
      <c r="AE3409" t="s">
        <v>2097</v>
      </c>
    </row>
    <row r="3410" spans="1:31" x14ac:dyDescent="0.25">
      <c r="A3410" s="16" t="s">
        <v>3138</v>
      </c>
      <c r="B3410" s="16" t="s">
        <v>24</v>
      </c>
      <c r="C3410" s="16" t="s">
        <v>882</v>
      </c>
      <c r="D3410" s="16" t="s">
        <v>62</v>
      </c>
      <c r="E3410" s="16" t="s">
        <v>41</v>
      </c>
      <c r="F3410" s="16" t="s">
        <v>28</v>
      </c>
      <c r="G3410" s="16" t="s">
        <v>105</v>
      </c>
      <c r="H3410" s="16" t="s">
        <v>106</v>
      </c>
      <c r="I3410" s="16" t="s">
        <v>106</v>
      </c>
      <c r="J3410" s="16" t="s">
        <v>123</v>
      </c>
      <c r="K3410" s="16" t="s">
        <v>53</v>
      </c>
      <c r="L3410" s="9">
        <v>45205</v>
      </c>
      <c r="M3410" s="9">
        <v>45205</v>
      </c>
      <c r="N3410" s="9">
        <v>45204</v>
      </c>
      <c r="O3410" s="7">
        <v>45204</v>
      </c>
      <c r="P3410" s="9">
        <v>45204</v>
      </c>
      <c r="Q3410" s="9">
        <v>44840</v>
      </c>
      <c r="R3410" s="9" t="s">
        <v>34</v>
      </c>
      <c r="S3410" s="16" t="s">
        <v>94</v>
      </c>
      <c r="T3410" s="16" t="s">
        <v>109</v>
      </c>
      <c r="U3410" s="16"/>
      <c r="V3410" s="16"/>
      <c r="W3410" s="16"/>
      <c r="X3410" s="16" t="s">
        <v>55</v>
      </c>
      <c r="Y3410">
        <v>6</v>
      </c>
      <c r="Z3410">
        <v>10</v>
      </c>
      <c r="AA3410">
        <v>6</v>
      </c>
      <c r="AB3410">
        <v>6</v>
      </c>
      <c r="AC3410">
        <v>0.5</v>
      </c>
      <c r="AD3410">
        <v>9</v>
      </c>
      <c r="AE3410" t="s">
        <v>1541</v>
      </c>
    </row>
    <row r="3411" spans="1:31" x14ac:dyDescent="0.25">
      <c r="A3411" s="16" t="s">
        <v>3138</v>
      </c>
      <c r="B3411" s="16" t="s">
        <v>24</v>
      </c>
      <c r="C3411" s="16" t="s">
        <v>882</v>
      </c>
      <c r="D3411" s="16" t="s">
        <v>62</v>
      </c>
      <c r="E3411" s="16" t="s">
        <v>41</v>
      </c>
      <c r="F3411" s="16" t="s">
        <v>28</v>
      </c>
      <c r="G3411" s="16" t="s">
        <v>105</v>
      </c>
      <c r="H3411" s="16" t="s">
        <v>106</v>
      </c>
      <c r="I3411" s="16" t="s">
        <v>106</v>
      </c>
      <c r="J3411" s="16" t="s">
        <v>123</v>
      </c>
      <c r="K3411" s="16" t="s">
        <v>108</v>
      </c>
      <c r="L3411" s="9">
        <v>45170</v>
      </c>
      <c r="M3411" s="9">
        <v>45170</v>
      </c>
      <c r="N3411" s="9">
        <v>45204</v>
      </c>
      <c r="O3411" s="7">
        <v>45204</v>
      </c>
      <c r="P3411" s="9">
        <v>45204</v>
      </c>
      <c r="Q3411" s="9">
        <v>44805</v>
      </c>
      <c r="R3411" s="9" t="s">
        <v>34</v>
      </c>
      <c r="S3411" s="16" t="s">
        <v>94</v>
      </c>
      <c r="T3411" s="16" t="s">
        <v>109</v>
      </c>
      <c r="U3411" s="16"/>
      <c r="V3411" s="16"/>
      <c r="W3411" s="16"/>
      <c r="X3411" s="16" t="s">
        <v>55</v>
      </c>
      <c r="Y3411">
        <v>6</v>
      </c>
      <c r="Z3411">
        <v>10</v>
      </c>
      <c r="AA3411">
        <v>6</v>
      </c>
      <c r="AB3411">
        <v>6</v>
      </c>
      <c r="AC3411">
        <v>0.5</v>
      </c>
      <c r="AD3411">
        <v>9</v>
      </c>
      <c r="AE3411" t="s">
        <v>1542</v>
      </c>
    </row>
    <row r="3412" spans="1:31" x14ac:dyDescent="0.25">
      <c r="A3412" s="16" t="s">
        <v>3138</v>
      </c>
      <c r="B3412" s="16" t="s">
        <v>24</v>
      </c>
      <c r="C3412" s="16" t="s">
        <v>882</v>
      </c>
      <c r="D3412" s="16" t="s">
        <v>62</v>
      </c>
      <c r="E3412" s="16" t="s">
        <v>41</v>
      </c>
      <c r="F3412" s="16" t="s">
        <v>28</v>
      </c>
      <c r="G3412" s="16" t="s">
        <v>105</v>
      </c>
      <c r="H3412" s="16" t="s">
        <v>106</v>
      </c>
      <c r="I3412" s="16" t="s">
        <v>106</v>
      </c>
      <c r="J3412" s="16" t="s">
        <v>123</v>
      </c>
      <c r="K3412" s="16" t="s">
        <v>64</v>
      </c>
      <c r="L3412" s="9">
        <v>45170</v>
      </c>
      <c r="M3412" s="9">
        <v>45170</v>
      </c>
      <c r="N3412" s="9">
        <v>45176</v>
      </c>
      <c r="O3412" s="7">
        <v>45176</v>
      </c>
      <c r="P3412" s="9">
        <v>45176</v>
      </c>
      <c r="Q3412" s="9">
        <v>44805</v>
      </c>
      <c r="R3412" s="9" t="s">
        <v>34</v>
      </c>
      <c r="S3412" s="16" t="s">
        <v>94</v>
      </c>
      <c r="T3412" s="16" t="s">
        <v>109</v>
      </c>
      <c r="U3412" s="16"/>
      <c r="V3412" s="16"/>
      <c r="W3412" s="16"/>
      <c r="X3412" s="16" t="s">
        <v>55</v>
      </c>
      <c r="Y3412">
        <v>6</v>
      </c>
      <c r="Z3412">
        <v>10</v>
      </c>
      <c r="AA3412">
        <v>6</v>
      </c>
      <c r="AB3412">
        <v>6</v>
      </c>
      <c r="AC3412">
        <v>0.5</v>
      </c>
      <c r="AD3412">
        <v>9</v>
      </c>
      <c r="AE3412" t="s">
        <v>1543</v>
      </c>
    </row>
    <row r="3413" spans="1:31" x14ac:dyDescent="0.25">
      <c r="A3413" s="16" t="s">
        <v>3138</v>
      </c>
      <c r="B3413" s="16" t="s">
        <v>24</v>
      </c>
      <c r="C3413" s="16" t="s">
        <v>882</v>
      </c>
      <c r="D3413" s="16" t="s">
        <v>62</v>
      </c>
      <c r="E3413" s="16" t="s">
        <v>41</v>
      </c>
      <c r="F3413" s="16" t="s">
        <v>28</v>
      </c>
      <c r="G3413" s="16" t="s">
        <v>105</v>
      </c>
      <c r="H3413" s="16" t="s">
        <v>106</v>
      </c>
      <c r="I3413" s="16" t="s">
        <v>106</v>
      </c>
      <c r="J3413" s="16" t="s">
        <v>123</v>
      </c>
      <c r="K3413" s="16" t="s">
        <v>316</v>
      </c>
      <c r="L3413" s="9"/>
      <c r="M3413" s="9">
        <v>45170</v>
      </c>
      <c r="N3413" s="9">
        <v>45176</v>
      </c>
      <c r="O3413" s="7">
        <v>45176</v>
      </c>
      <c r="P3413" s="9">
        <v>45176</v>
      </c>
      <c r="Q3413" s="9"/>
      <c r="R3413" s="9" t="s">
        <v>34</v>
      </c>
      <c r="S3413" s="16" t="s">
        <v>94</v>
      </c>
      <c r="T3413" s="16" t="s">
        <v>109</v>
      </c>
      <c r="U3413" s="16"/>
      <c r="V3413" s="16"/>
      <c r="W3413" s="16"/>
      <c r="X3413" s="16" t="s">
        <v>55</v>
      </c>
      <c r="Y3413">
        <v>6</v>
      </c>
      <c r="Z3413">
        <v>10</v>
      </c>
      <c r="AA3413">
        <v>6</v>
      </c>
      <c r="AB3413">
        <v>6</v>
      </c>
      <c r="AC3413">
        <v>0.5</v>
      </c>
      <c r="AD3413">
        <v>9</v>
      </c>
      <c r="AE3413" t="s">
        <v>1544</v>
      </c>
    </row>
    <row r="3414" spans="1:31" x14ac:dyDescent="0.25">
      <c r="A3414" s="16" t="s">
        <v>3138</v>
      </c>
      <c r="B3414" s="16" t="s">
        <v>24</v>
      </c>
      <c r="C3414" s="16" t="s">
        <v>882</v>
      </c>
      <c r="D3414" s="16" t="s">
        <v>62</v>
      </c>
      <c r="E3414" s="16" t="s">
        <v>41</v>
      </c>
      <c r="F3414" s="16" t="s">
        <v>28</v>
      </c>
      <c r="G3414" s="16" t="s">
        <v>105</v>
      </c>
      <c r="H3414" s="16" t="s">
        <v>106</v>
      </c>
      <c r="I3414" s="16" t="s">
        <v>106</v>
      </c>
      <c r="J3414" s="16" t="s">
        <v>123</v>
      </c>
      <c r="K3414" s="16" t="s">
        <v>399</v>
      </c>
      <c r="L3414" s="9">
        <v>45170</v>
      </c>
      <c r="M3414" s="9">
        <v>45170</v>
      </c>
      <c r="N3414" s="9">
        <v>45176</v>
      </c>
      <c r="O3414" s="7">
        <v>45176</v>
      </c>
      <c r="P3414" s="9">
        <v>45176</v>
      </c>
      <c r="Q3414" s="9">
        <v>44805</v>
      </c>
      <c r="R3414" s="9" t="s">
        <v>34</v>
      </c>
      <c r="S3414" s="16" t="s">
        <v>94</v>
      </c>
      <c r="T3414" s="16" t="s">
        <v>109</v>
      </c>
      <c r="U3414" s="16"/>
      <c r="V3414" s="16"/>
      <c r="W3414" s="16"/>
      <c r="X3414" s="16" t="s">
        <v>55</v>
      </c>
      <c r="Y3414">
        <v>6</v>
      </c>
      <c r="Z3414">
        <v>10</v>
      </c>
      <c r="AA3414">
        <v>6</v>
      </c>
      <c r="AB3414">
        <v>6</v>
      </c>
      <c r="AC3414">
        <v>0.5</v>
      </c>
      <c r="AD3414">
        <v>9</v>
      </c>
      <c r="AE3414" t="s">
        <v>1674</v>
      </c>
    </row>
    <row r="3415" spans="1:31" x14ac:dyDescent="0.25">
      <c r="A3415" s="16" t="s">
        <v>3138</v>
      </c>
      <c r="B3415" s="16" t="s">
        <v>24</v>
      </c>
      <c r="C3415" s="16" t="s">
        <v>882</v>
      </c>
      <c r="D3415" s="16" t="s">
        <v>62</v>
      </c>
      <c r="E3415" s="16" t="s">
        <v>41</v>
      </c>
      <c r="F3415" s="16" t="s">
        <v>28</v>
      </c>
      <c r="G3415" s="16" t="s">
        <v>105</v>
      </c>
      <c r="H3415" s="16" t="s">
        <v>106</v>
      </c>
      <c r="I3415" s="16" t="s">
        <v>106</v>
      </c>
      <c r="J3415" s="16" t="s">
        <v>123</v>
      </c>
      <c r="K3415" s="16" t="s">
        <v>119</v>
      </c>
      <c r="L3415" s="9">
        <v>45170</v>
      </c>
      <c r="M3415" s="9">
        <v>45233</v>
      </c>
      <c r="N3415" s="9">
        <v>45176</v>
      </c>
      <c r="O3415" s="7">
        <v>45176</v>
      </c>
      <c r="P3415" s="9">
        <v>45176</v>
      </c>
      <c r="Q3415" s="9">
        <v>44805</v>
      </c>
      <c r="R3415" s="9" t="s">
        <v>34</v>
      </c>
      <c r="S3415" s="16" t="s">
        <v>94</v>
      </c>
      <c r="T3415" s="16" t="s">
        <v>109</v>
      </c>
      <c r="U3415" s="16"/>
      <c r="V3415" s="16"/>
      <c r="W3415" s="16"/>
      <c r="X3415" s="16" t="s">
        <v>55</v>
      </c>
      <c r="Y3415">
        <v>6</v>
      </c>
      <c r="Z3415">
        <v>10</v>
      </c>
      <c r="AA3415">
        <v>6</v>
      </c>
      <c r="AB3415">
        <v>6</v>
      </c>
      <c r="AC3415">
        <v>0.5</v>
      </c>
      <c r="AD3415">
        <v>9</v>
      </c>
      <c r="AE3415" t="s">
        <v>1321</v>
      </c>
    </row>
    <row r="3416" spans="1:31" x14ac:dyDescent="0.25">
      <c r="A3416" s="16" t="s">
        <v>3138</v>
      </c>
      <c r="B3416" s="16" t="s">
        <v>24</v>
      </c>
      <c r="C3416" s="16" t="s">
        <v>882</v>
      </c>
      <c r="D3416" s="16" t="s">
        <v>62</v>
      </c>
      <c r="E3416" s="16" t="s">
        <v>41</v>
      </c>
      <c r="F3416" s="16" t="s">
        <v>28</v>
      </c>
      <c r="G3416" s="16" t="s">
        <v>105</v>
      </c>
      <c r="H3416" s="16" t="s">
        <v>106</v>
      </c>
      <c r="I3416" s="16" t="s">
        <v>106</v>
      </c>
      <c r="J3416" s="16" t="s">
        <v>123</v>
      </c>
      <c r="K3416" s="16" t="s">
        <v>124</v>
      </c>
      <c r="L3416" s="9">
        <v>45121</v>
      </c>
      <c r="M3416" s="9">
        <v>45121</v>
      </c>
      <c r="N3416" s="9">
        <v>45120</v>
      </c>
      <c r="O3416" s="7">
        <v>45120</v>
      </c>
      <c r="P3416" s="9">
        <v>45120</v>
      </c>
      <c r="Q3416" s="9">
        <v>44756</v>
      </c>
      <c r="R3416" s="9" t="s">
        <v>34</v>
      </c>
      <c r="S3416" s="16" t="s">
        <v>94</v>
      </c>
      <c r="T3416" s="16" t="s">
        <v>109</v>
      </c>
      <c r="U3416" s="16"/>
      <c r="V3416" s="16"/>
      <c r="W3416" s="16"/>
      <c r="X3416" s="16" t="s">
        <v>55</v>
      </c>
      <c r="Y3416">
        <v>6</v>
      </c>
      <c r="Z3416">
        <v>10</v>
      </c>
      <c r="AA3416">
        <v>6</v>
      </c>
      <c r="AB3416">
        <v>6</v>
      </c>
      <c r="AC3416">
        <v>0.5</v>
      </c>
      <c r="AD3416">
        <v>9</v>
      </c>
      <c r="AE3416" t="s">
        <v>1322</v>
      </c>
    </row>
    <row r="3417" spans="1:31" x14ac:dyDescent="0.25">
      <c r="A3417" s="16" t="s">
        <v>3138</v>
      </c>
      <c r="B3417" s="16" t="s">
        <v>24</v>
      </c>
      <c r="C3417" s="16" t="s">
        <v>882</v>
      </c>
      <c r="D3417" s="16" t="s">
        <v>62</v>
      </c>
      <c r="E3417" s="16" t="s">
        <v>41</v>
      </c>
      <c r="F3417" s="16" t="s">
        <v>28</v>
      </c>
      <c r="G3417" s="16" t="s">
        <v>105</v>
      </c>
      <c r="H3417" s="16" t="s">
        <v>106</v>
      </c>
      <c r="I3417" s="16" t="s">
        <v>106</v>
      </c>
      <c r="J3417" s="16" t="s">
        <v>123</v>
      </c>
      <c r="K3417" s="16" t="s">
        <v>125</v>
      </c>
      <c r="L3417" s="9">
        <v>45121</v>
      </c>
      <c r="M3417" s="9">
        <v>45121</v>
      </c>
      <c r="N3417" s="9">
        <v>45120</v>
      </c>
      <c r="O3417" s="7">
        <v>45120</v>
      </c>
      <c r="P3417" s="9">
        <v>45120</v>
      </c>
      <c r="Q3417" s="9">
        <v>44756</v>
      </c>
      <c r="R3417" s="9" t="s">
        <v>34</v>
      </c>
      <c r="S3417" s="16" t="s">
        <v>94</v>
      </c>
      <c r="T3417" s="16" t="s">
        <v>109</v>
      </c>
      <c r="U3417" s="16"/>
      <c r="V3417" s="16"/>
      <c r="W3417" s="16"/>
      <c r="X3417" s="16" t="s">
        <v>55</v>
      </c>
      <c r="Y3417">
        <v>6</v>
      </c>
      <c r="Z3417">
        <v>10</v>
      </c>
      <c r="AA3417">
        <v>6</v>
      </c>
      <c r="AB3417">
        <v>6</v>
      </c>
      <c r="AC3417">
        <v>0.5</v>
      </c>
      <c r="AD3417">
        <v>9</v>
      </c>
      <c r="AE3417" t="s">
        <v>1323</v>
      </c>
    </row>
    <row r="3418" spans="1:31" x14ac:dyDescent="0.25">
      <c r="A3418" s="16" t="s">
        <v>3138</v>
      </c>
      <c r="B3418" s="16" t="s">
        <v>24</v>
      </c>
      <c r="C3418" s="16" t="s">
        <v>882</v>
      </c>
      <c r="D3418" s="16" t="s">
        <v>62</v>
      </c>
      <c r="E3418" s="16" t="s">
        <v>41</v>
      </c>
      <c r="F3418" s="16" t="s">
        <v>28</v>
      </c>
      <c r="G3418" s="16" t="s">
        <v>105</v>
      </c>
      <c r="H3418" s="16" t="s">
        <v>106</v>
      </c>
      <c r="I3418" s="16" t="s">
        <v>106</v>
      </c>
      <c r="J3418" s="16" t="s">
        <v>123</v>
      </c>
      <c r="K3418" s="16" t="s">
        <v>117</v>
      </c>
      <c r="L3418" s="9">
        <v>45121</v>
      </c>
      <c r="M3418" s="9">
        <v>45121</v>
      </c>
      <c r="N3418" s="9">
        <v>45120</v>
      </c>
      <c r="O3418" s="7">
        <v>45120</v>
      </c>
      <c r="P3418" s="9">
        <v>45120</v>
      </c>
      <c r="Q3418" s="9">
        <v>44756</v>
      </c>
      <c r="R3418" s="9" t="s">
        <v>34</v>
      </c>
      <c r="S3418" s="16" t="s">
        <v>94</v>
      </c>
      <c r="T3418" s="16" t="s">
        <v>109</v>
      </c>
      <c r="U3418" s="16"/>
      <c r="V3418" s="16"/>
      <c r="W3418" s="16"/>
      <c r="X3418" s="16" t="s">
        <v>55</v>
      </c>
      <c r="Y3418">
        <v>6</v>
      </c>
      <c r="Z3418">
        <v>10</v>
      </c>
      <c r="AA3418">
        <v>6</v>
      </c>
      <c r="AB3418">
        <v>6</v>
      </c>
      <c r="AC3418">
        <v>0.5</v>
      </c>
      <c r="AD3418">
        <v>9</v>
      </c>
      <c r="AE3418" t="s">
        <v>1324</v>
      </c>
    </row>
    <row r="3419" spans="1:31" x14ac:dyDescent="0.25">
      <c r="A3419" s="16" t="s">
        <v>3138</v>
      </c>
      <c r="B3419" s="16" t="s">
        <v>24</v>
      </c>
      <c r="C3419" s="16" t="s">
        <v>882</v>
      </c>
      <c r="D3419" s="16" t="s">
        <v>62</v>
      </c>
      <c r="E3419" s="16" t="s">
        <v>41</v>
      </c>
      <c r="F3419" s="16" t="s">
        <v>28</v>
      </c>
      <c r="G3419" s="16" t="s">
        <v>105</v>
      </c>
      <c r="H3419" s="16" t="s">
        <v>106</v>
      </c>
      <c r="I3419" s="16" t="s">
        <v>106</v>
      </c>
      <c r="J3419" s="16" t="s">
        <v>123</v>
      </c>
      <c r="K3419" s="16" t="s">
        <v>117</v>
      </c>
      <c r="L3419" s="9">
        <v>45121</v>
      </c>
      <c r="M3419" s="9">
        <v>45121</v>
      </c>
      <c r="N3419" s="9">
        <v>45120</v>
      </c>
      <c r="O3419" s="7">
        <v>45120</v>
      </c>
      <c r="P3419" s="9">
        <v>45120</v>
      </c>
      <c r="Q3419" s="9">
        <v>44756</v>
      </c>
      <c r="R3419" s="9" t="s">
        <v>34</v>
      </c>
      <c r="S3419" s="16" t="s">
        <v>94</v>
      </c>
      <c r="T3419" s="16" t="s">
        <v>109</v>
      </c>
      <c r="U3419" s="16"/>
      <c r="V3419" s="16"/>
      <c r="W3419" s="16"/>
      <c r="X3419" s="16" t="s">
        <v>55</v>
      </c>
      <c r="Y3419">
        <v>6</v>
      </c>
      <c r="Z3419">
        <v>10</v>
      </c>
      <c r="AA3419">
        <v>6</v>
      </c>
      <c r="AB3419">
        <v>6</v>
      </c>
      <c r="AC3419">
        <v>0.5</v>
      </c>
      <c r="AD3419">
        <v>9</v>
      </c>
      <c r="AE3419" t="s">
        <v>1324</v>
      </c>
    </row>
    <row r="3420" spans="1:31" x14ac:dyDescent="0.25">
      <c r="A3420" s="16" t="s">
        <v>3138</v>
      </c>
      <c r="B3420" s="16" t="s">
        <v>24</v>
      </c>
      <c r="C3420" s="16" t="s">
        <v>882</v>
      </c>
      <c r="D3420" s="16" t="s">
        <v>62</v>
      </c>
      <c r="E3420" s="16" t="s">
        <v>41</v>
      </c>
      <c r="F3420" s="16" t="s">
        <v>28</v>
      </c>
      <c r="G3420" s="16" t="s">
        <v>105</v>
      </c>
      <c r="H3420" s="16" t="s">
        <v>106</v>
      </c>
      <c r="I3420" s="16" t="s">
        <v>106</v>
      </c>
      <c r="J3420" s="16" t="s">
        <v>123</v>
      </c>
      <c r="K3420" s="16" t="s">
        <v>126</v>
      </c>
      <c r="L3420" s="9">
        <v>45121</v>
      </c>
      <c r="M3420" s="9">
        <v>45121</v>
      </c>
      <c r="N3420" s="9">
        <v>45120</v>
      </c>
      <c r="O3420" s="7">
        <v>45120</v>
      </c>
      <c r="P3420" s="9">
        <v>45120</v>
      </c>
      <c r="Q3420" s="9">
        <v>44756</v>
      </c>
      <c r="R3420" s="9" t="s">
        <v>34</v>
      </c>
      <c r="S3420" s="16" t="s">
        <v>94</v>
      </c>
      <c r="T3420" s="16" t="s">
        <v>109</v>
      </c>
      <c r="U3420" s="16"/>
      <c r="V3420" s="16"/>
      <c r="W3420" s="16"/>
      <c r="X3420" s="16" t="s">
        <v>55</v>
      </c>
      <c r="Y3420">
        <v>6</v>
      </c>
      <c r="Z3420">
        <v>10</v>
      </c>
      <c r="AA3420">
        <v>6</v>
      </c>
      <c r="AB3420">
        <v>6</v>
      </c>
      <c r="AC3420">
        <v>0.5</v>
      </c>
      <c r="AD3420">
        <v>9</v>
      </c>
      <c r="AE3420" t="s">
        <v>1325</v>
      </c>
    </row>
    <row r="3421" spans="1:31" x14ac:dyDescent="0.25">
      <c r="A3421" s="16" t="s">
        <v>3138</v>
      </c>
      <c r="B3421" s="16" t="s">
        <v>24</v>
      </c>
      <c r="C3421" s="16" t="s">
        <v>882</v>
      </c>
      <c r="D3421" s="16" t="s">
        <v>62</v>
      </c>
      <c r="E3421" s="16" t="s">
        <v>41</v>
      </c>
      <c r="F3421" s="16" t="s">
        <v>28</v>
      </c>
      <c r="G3421" s="16" t="s">
        <v>105</v>
      </c>
      <c r="H3421" s="16" t="s">
        <v>106</v>
      </c>
      <c r="I3421" s="16" t="s">
        <v>106</v>
      </c>
      <c r="J3421" s="16" t="s">
        <v>123</v>
      </c>
      <c r="K3421" s="16" t="s">
        <v>550</v>
      </c>
      <c r="L3421" s="9">
        <v>45121</v>
      </c>
      <c r="M3421" s="9">
        <v>45121</v>
      </c>
      <c r="N3421" s="9">
        <v>45120</v>
      </c>
      <c r="O3421" s="7">
        <v>45120</v>
      </c>
      <c r="P3421" s="9">
        <v>45120</v>
      </c>
      <c r="Q3421" s="9">
        <v>44756</v>
      </c>
      <c r="R3421" s="9" t="s">
        <v>34</v>
      </c>
      <c r="S3421" s="16" t="s">
        <v>94</v>
      </c>
      <c r="T3421" s="16" t="s">
        <v>109</v>
      </c>
      <c r="U3421" s="16"/>
      <c r="V3421" s="16"/>
      <c r="W3421" s="16"/>
      <c r="X3421" s="16" t="s">
        <v>55</v>
      </c>
      <c r="Y3421">
        <v>6</v>
      </c>
      <c r="Z3421">
        <v>10</v>
      </c>
      <c r="AA3421">
        <v>6</v>
      </c>
      <c r="AB3421">
        <v>6</v>
      </c>
      <c r="AC3421">
        <v>0.5</v>
      </c>
      <c r="AD3421">
        <v>9</v>
      </c>
      <c r="AE3421" t="s">
        <v>1839</v>
      </c>
    </row>
    <row r="3422" spans="1:31" x14ac:dyDescent="0.25">
      <c r="A3422" s="16" t="s">
        <v>3138</v>
      </c>
      <c r="B3422" s="16" t="s">
        <v>24</v>
      </c>
      <c r="C3422" s="16" t="s">
        <v>882</v>
      </c>
      <c r="D3422" s="16" t="s">
        <v>62</v>
      </c>
      <c r="E3422" s="16" t="s">
        <v>41</v>
      </c>
      <c r="F3422" s="16" t="s">
        <v>28</v>
      </c>
      <c r="G3422" s="16" t="s">
        <v>105</v>
      </c>
      <c r="H3422" s="16" t="s">
        <v>106</v>
      </c>
      <c r="I3422" s="16" t="s">
        <v>106</v>
      </c>
      <c r="J3422" s="16" t="s">
        <v>123</v>
      </c>
      <c r="K3422" s="16" t="s">
        <v>97</v>
      </c>
      <c r="L3422" s="9">
        <v>45170</v>
      </c>
      <c r="M3422" s="9">
        <v>45170</v>
      </c>
      <c r="N3422" s="9">
        <v>45176</v>
      </c>
      <c r="O3422" s="7">
        <v>45176</v>
      </c>
      <c r="P3422" s="9">
        <v>45176</v>
      </c>
      <c r="Q3422" s="9">
        <v>44805</v>
      </c>
      <c r="R3422" s="9" t="s">
        <v>34</v>
      </c>
      <c r="S3422" s="16" t="s">
        <v>94</v>
      </c>
      <c r="T3422" s="16" t="s">
        <v>109</v>
      </c>
      <c r="U3422" s="16"/>
      <c r="V3422" s="16"/>
      <c r="W3422" s="16"/>
      <c r="X3422" s="16" t="s">
        <v>55</v>
      </c>
      <c r="Y3422">
        <v>6</v>
      </c>
      <c r="Z3422">
        <v>10</v>
      </c>
      <c r="AA3422">
        <v>6</v>
      </c>
      <c r="AB3422">
        <v>6</v>
      </c>
      <c r="AC3422">
        <v>0.5</v>
      </c>
      <c r="AD3422">
        <v>9</v>
      </c>
      <c r="AE3422" t="s">
        <v>1547</v>
      </c>
    </row>
    <row r="3423" spans="1:31" x14ac:dyDescent="0.25">
      <c r="A3423" s="16" t="s">
        <v>3138</v>
      </c>
      <c r="B3423" s="16" t="s">
        <v>24</v>
      </c>
      <c r="C3423" s="16" t="s">
        <v>882</v>
      </c>
      <c r="D3423" s="16" t="s">
        <v>62</v>
      </c>
      <c r="E3423" s="16" t="s">
        <v>41</v>
      </c>
      <c r="F3423" s="16" t="s">
        <v>28</v>
      </c>
      <c r="G3423" s="16" t="s">
        <v>105</v>
      </c>
      <c r="H3423" s="16" t="s">
        <v>106</v>
      </c>
      <c r="I3423" s="16" t="s">
        <v>106</v>
      </c>
      <c r="J3423" s="16" t="s">
        <v>133</v>
      </c>
      <c r="K3423" s="16" t="s">
        <v>53</v>
      </c>
      <c r="L3423" s="9">
        <v>45142</v>
      </c>
      <c r="M3423" s="9">
        <v>45142</v>
      </c>
      <c r="N3423" s="9">
        <v>45141</v>
      </c>
      <c r="O3423" s="7">
        <v>45141</v>
      </c>
      <c r="P3423" s="9">
        <v>45141</v>
      </c>
      <c r="Q3423" s="9">
        <v>44777</v>
      </c>
      <c r="R3423" s="9" t="s">
        <v>34</v>
      </c>
      <c r="S3423" s="16" t="s">
        <v>94</v>
      </c>
      <c r="T3423" s="16" t="s">
        <v>109</v>
      </c>
      <c r="U3423" s="16"/>
      <c r="V3423" s="16"/>
      <c r="W3423" s="16"/>
      <c r="X3423" s="16" t="s">
        <v>55</v>
      </c>
      <c r="Y3423">
        <v>6</v>
      </c>
      <c r="Z3423">
        <v>10</v>
      </c>
      <c r="AA3423">
        <v>6</v>
      </c>
      <c r="AB3423">
        <v>6</v>
      </c>
      <c r="AC3423">
        <v>0.5</v>
      </c>
      <c r="AD3423">
        <v>9</v>
      </c>
      <c r="AE3423" t="s">
        <v>1473</v>
      </c>
    </row>
    <row r="3424" spans="1:31" x14ac:dyDescent="0.25">
      <c r="A3424" s="16" t="s">
        <v>3138</v>
      </c>
      <c r="B3424" s="16" t="s">
        <v>24</v>
      </c>
      <c r="C3424" s="16" t="s">
        <v>882</v>
      </c>
      <c r="D3424" s="16" t="s">
        <v>62</v>
      </c>
      <c r="E3424" s="16" t="s">
        <v>41</v>
      </c>
      <c r="F3424" s="16" t="s">
        <v>28</v>
      </c>
      <c r="G3424" s="16" t="s">
        <v>105</v>
      </c>
      <c r="H3424" s="16" t="s">
        <v>106</v>
      </c>
      <c r="I3424" s="16" t="s">
        <v>106</v>
      </c>
      <c r="J3424" s="16" t="s">
        <v>133</v>
      </c>
      <c r="K3424" s="16" t="s">
        <v>108</v>
      </c>
      <c r="L3424" s="9">
        <v>45205</v>
      </c>
      <c r="M3424" s="9">
        <v>45268</v>
      </c>
      <c r="N3424" s="9">
        <v>45204</v>
      </c>
      <c r="O3424" s="7">
        <v>45204</v>
      </c>
      <c r="P3424" s="9">
        <v>45204</v>
      </c>
      <c r="Q3424" s="9">
        <v>44840</v>
      </c>
      <c r="R3424" s="9" t="s">
        <v>34</v>
      </c>
      <c r="S3424" s="16" t="s">
        <v>94</v>
      </c>
      <c r="T3424" s="16" t="s">
        <v>109</v>
      </c>
      <c r="U3424" s="16"/>
      <c r="V3424" s="16"/>
      <c r="W3424" s="16"/>
      <c r="X3424" s="16" t="s">
        <v>55</v>
      </c>
      <c r="Y3424">
        <v>6</v>
      </c>
      <c r="Z3424">
        <v>10</v>
      </c>
      <c r="AA3424">
        <v>6</v>
      </c>
      <c r="AB3424">
        <v>6</v>
      </c>
      <c r="AC3424">
        <v>0.5</v>
      </c>
      <c r="AD3424">
        <v>9</v>
      </c>
      <c r="AE3424" t="s">
        <v>2101</v>
      </c>
    </row>
    <row r="3425" spans="1:31" x14ac:dyDescent="0.25">
      <c r="A3425" s="16" t="s">
        <v>3138</v>
      </c>
      <c r="B3425" s="16" t="s">
        <v>24</v>
      </c>
      <c r="C3425" s="16" t="s">
        <v>882</v>
      </c>
      <c r="D3425" s="16" t="s">
        <v>62</v>
      </c>
      <c r="E3425" s="16" t="s">
        <v>41</v>
      </c>
      <c r="F3425" s="16" t="s">
        <v>28</v>
      </c>
      <c r="G3425" s="16" t="s">
        <v>105</v>
      </c>
      <c r="H3425" s="16" t="s">
        <v>106</v>
      </c>
      <c r="I3425" s="16" t="s">
        <v>106</v>
      </c>
      <c r="J3425" s="16" t="s">
        <v>133</v>
      </c>
      <c r="K3425" s="16" t="s">
        <v>366</v>
      </c>
      <c r="L3425" s="9">
        <v>45121</v>
      </c>
      <c r="M3425" s="9">
        <v>45121</v>
      </c>
      <c r="N3425" s="9">
        <v>45120</v>
      </c>
      <c r="O3425" s="7">
        <v>45120</v>
      </c>
      <c r="P3425" s="9">
        <v>45120</v>
      </c>
      <c r="Q3425" s="9">
        <v>44756</v>
      </c>
      <c r="R3425" s="9" t="s">
        <v>34</v>
      </c>
      <c r="S3425" s="16" t="s">
        <v>94</v>
      </c>
      <c r="T3425" s="16" t="s">
        <v>109</v>
      </c>
      <c r="U3425" s="16"/>
      <c r="V3425" s="16"/>
      <c r="W3425" s="16"/>
      <c r="X3425" s="16" t="s">
        <v>55</v>
      </c>
      <c r="Y3425">
        <v>6</v>
      </c>
      <c r="Z3425">
        <v>10</v>
      </c>
      <c r="AA3425">
        <v>6</v>
      </c>
      <c r="AB3425">
        <v>6</v>
      </c>
      <c r="AC3425">
        <v>0.5</v>
      </c>
      <c r="AD3425">
        <v>9</v>
      </c>
      <c r="AE3425" t="s">
        <v>2405</v>
      </c>
    </row>
    <row r="3426" spans="1:31" x14ac:dyDescent="0.25">
      <c r="A3426" s="16" t="s">
        <v>3138</v>
      </c>
      <c r="B3426" s="16" t="s">
        <v>24</v>
      </c>
      <c r="C3426" s="16" t="s">
        <v>882</v>
      </c>
      <c r="D3426" s="16" t="s">
        <v>62</v>
      </c>
      <c r="E3426" s="16" t="s">
        <v>41</v>
      </c>
      <c r="F3426" s="16" t="s">
        <v>28</v>
      </c>
      <c r="G3426" s="16" t="s">
        <v>105</v>
      </c>
      <c r="H3426" s="16" t="s">
        <v>106</v>
      </c>
      <c r="I3426" s="16" t="s">
        <v>106</v>
      </c>
      <c r="J3426" s="16" t="s">
        <v>133</v>
      </c>
      <c r="K3426" s="16" t="s">
        <v>64</v>
      </c>
      <c r="L3426" s="9">
        <v>45121</v>
      </c>
      <c r="M3426" s="9">
        <v>45121</v>
      </c>
      <c r="N3426" s="9">
        <v>45120</v>
      </c>
      <c r="O3426" s="7">
        <v>45120</v>
      </c>
      <c r="P3426" s="9">
        <v>45120</v>
      </c>
      <c r="Q3426" s="9">
        <v>44756</v>
      </c>
      <c r="R3426" s="9" t="s">
        <v>34</v>
      </c>
      <c r="S3426" s="16" t="s">
        <v>94</v>
      </c>
      <c r="T3426" s="16" t="s">
        <v>109</v>
      </c>
      <c r="U3426" s="16"/>
      <c r="V3426" s="16"/>
      <c r="W3426" s="16"/>
      <c r="X3426" s="16" t="s">
        <v>55</v>
      </c>
      <c r="Y3426">
        <v>6</v>
      </c>
      <c r="Z3426">
        <v>10</v>
      </c>
      <c r="AA3426">
        <v>6</v>
      </c>
      <c r="AB3426">
        <v>6</v>
      </c>
      <c r="AC3426">
        <v>0.5</v>
      </c>
      <c r="AD3426">
        <v>9</v>
      </c>
      <c r="AE3426" t="s">
        <v>1340</v>
      </c>
    </row>
    <row r="3427" spans="1:31" x14ac:dyDescent="0.25">
      <c r="A3427" s="16" t="s">
        <v>3138</v>
      </c>
      <c r="B3427" s="16" t="s">
        <v>24</v>
      </c>
      <c r="C3427" s="16" t="s">
        <v>882</v>
      </c>
      <c r="D3427" s="16" t="s">
        <v>62</v>
      </c>
      <c r="E3427" s="16" t="s">
        <v>41</v>
      </c>
      <c r="F3427" s="16" t="s">
        <v>28</v>
      </c>
      <c r="G3427" s="16" t="s">
        <v>105</v>
      </c>
      <c r="H3427" s="16" t="s">
        <v>106</v>
      </c>
      <c r="I3427" s="16" t="s">
        <v>106</v>
      </c>
      <c r="J3427" s="16" t="s">
        <v>133</v>
      </c>
      <c r="K3427" s="16" t="s">
        <v>64</v>
      </c>
      <c r="L3427" s="9"/>
      <c r="M3427" s="9">
        <v>45233</v>
      </c>
      <c r="N3427" s="9">
        <v>45120</v>
      </c>
      <c r="O3427" s="7">
        <v>45120</v>
      </c>
      <c r="P3427" s="9">
        <v>45120</v>
      </c>
      <c r="Q3427" s="9">
        <v>44756</v>
      </c>
      <c r="R3427" s="9" t="s">
        <v>34</v>
      </c>
      <c r="S3427" s="16" t="s">
        <v>94</v>
      </c>
      <c r="T3427" s="16" t="s">
        <v>109</v>
      </c>
      <c r="U3427" s="16"/>
      <c r="V3427" s="16"/>
      <c r="W3427" s="16"/>
      <c r="X3427" s="16" t="s">
        <v>55</v>
      </c>
      <c r="Y3427">
        <v>6</v>
      </c>
      <c r="Z3427">
        <v>10</v>
      </c>
      <c r="AA3427">
        <v>6</v>
      </c>
      <c r="AB3427">
        <v>6</v>
      </c>
      <c r="AC3427">
        <v>0.5</v>
      </c>
      <c r="AD3427">
        <v>9</v>
      </c>
      <c r="AE3427" t="s">
        <v>1340</v>
      </c>
    </row>
    <row r="3428" spans="1:31" x14ac:dyDescent="0.25">
      <c r="A3428" s="16" t="s">
        <v>3138</v>
      </c>
      <c r="B3428" s="16" t="s">
        <v>24</v>
      </c>
      <c r="C3428" s="16" t="s">
        <v>882</v>
      </c>
      <c r="D3428" s="16" t="s">
        <v>62</v>
      </c>
      <c r="E3428" s="16" t="s">
        <v>41</v>
      </c>
      <c r="F3428" s="16" t="s">
        <v>28</v>
      </c>
      <c r="G3428" s="16" t="s">
        <v>105</v>
      </c>
      <c r="H3428" s="16" t="s">
        <v>106</v>
      </c>
      <c r="I3428" s="16" t="s">
        <v>106</v>
      </c>
      <c r="J3428" s="16" t="s">
        <v>133</v>
      </c>
      <c r="K3428" s="16" t="s">
        <v>124</v>
      </c>
      <c r="L3428" s="9">
        <v>45170</v>
      </c>
      <c r="M3428" s="9">
        <v>45205</v>
      </c>
      <c r="N3428" s="9">
        <v>45176</v>
      </c>
      <c r="O3428" s="7">
        <v>45176</v>
      </c>
      <c r="P3428" s="9">
        <v>45176</v>
      </c>
      <c r="Q3428" s="9">
        <v>44805</v>
      </c>
      <c r="R3428" s="9" t="s">
        <v>34</v>
      </c>
      <c r="S3428" s="16" t="s">
        <v>94</v>
      </c>
      <c r="T3428" s="16" t="s">
        <v>109</v>
      </c>
      <c r="U3428" s="16"/>
      <c r="V3428" s="16"/>
      <c r="W3428" s="16"/>
      <c r="X3428" s="16" t="s">
        <v>55</v>
      </c>
      <c r="Y3428">
        <v>6</v>
      </c>
      <c r="Z3428">
        <v>10</v>
      </c>
      <c r="AA3428">
        <v>6</v>
      </c>
      <c r="AB3428">
        <v>6</v>
      </c>
      <c r="AC3428">
        <v>0.5</v>
      </c>
      <c r="AD3428">
        <v>9</v>
      </c>
      <c r="AE3428" t="s">
        <v>1343</v>
      </c>
    </row>
    <row r="3429" spans="1:31" x14ac:dyDescent="0.25">
      <c r="A3429" s="16" t="s">
        <v>3138</v>
      </c>
      <c r="B3429" s="16" t="s">
        <v>24</v>
      </c>
      <c r="C3429" s="16" t="s">
        <v>882</v>
      </c>
      <c r="D3429" s="16" t="s">
        <v>62</v>
      </c>
      <c r="E3429" s="16" t="s">
        <v>41</v>
      </c>
      <c r="F3429" s="16" t="s">
        <v>28</v>
      </c>
      <c r="G3429" s="16" t="s">
        <v>105</v>
      </c>
      <c r="H3429" s="16" t="s">
        <v>106</v>
      </c>
      <c r="I3429" s="16" t="s">
        <v>106</v>
      </c>
      <c r="J3429" s="16" t="s">
        <v>133</v>
      </c>
      <c r="K3429" s="16" t="s">
        <v>97</v>
      </c>
      <c r="L3429" s="9">
        <v>45121</v>
      </c>
      <c r="M3429" s="9">
        <v>45121</v>
      </c>
      <c r="N3429" s="9">
        <v>45120</v>
      </c>
      <c r="O3429" s="7">
        <v>45120</v>
      </c>
      <c r="P3429" s="9">
        <v>45120</v>
      </c>
      <c r="Q3429" s="9">
        <v>44756</v>
      </c>
      <c r="R3429" s="9" t="s">
        <v>34</v>
      </c>
      <c r="S3429" s="16" t="s">
        <v>94</v>
      </c>
      <c r="T3429" s="16" t="s">
        <v>109</v>
      </c>
      <c r="U3429" s="16"/>
      <c r="V3429" s="16"/>
      <c r="W3429" s="16"/>
      <c r="X3429" s="16" t="s">
        <v>55</v>
      </c>
      <c r="Y3429">
        <v>6</v>
      </c>
      <c r="Z3429">
        <v>10</v>
      </c>
      <c r="AA3429">
        <v>6</v>
      </c>
      <c r="AB3429">
        <v>6</v>
      </c>
      <c r="AC3429">
        <v>0.5</v>
      </c>
      <c r="AD3429">
        <v>9</v>
      </c>
      <c r="AE3429" t="s">
        <v>2406</v>
      </c>
    </row>
    <row r="3430" spans="1:31" x14ac:dyDescent="0.25">
      <c r="A3430" s="16" t="s">
        <v>3138</v>
      </c>
      <c r="B3430" s="16" t="s">
        <v>24</v>
      </c>
      <c r="C3430" s="16" t="s">
        <v>882</v>
      </c>
      <c r="D3430" s="16" t="s">
        <v>62</v>
      </c>
      <c r="E3430" s="16" t="s">
        <v>41</v>
      </c>
      <c r="F3430" s="16" t="s">
        <v>28</v>
      </c>
      <c r="G3430" s="16" t="s">
        <v>105</v>
      </c>
      <c r="H3430" s="16" t="s">
        <v>106</v>
      </c>
      <c r="I3430" s="16" t="s">
        <v>106</v>
      </c>
      <c r="J3430" s="16" t="s">
        <v>134</v>
      </c>
      <c r="K3430" s="16" t="s">
        <v>132</v>
      </c>
      <c r="L3430" s="9">
        <v>45238</v>
      </c>
      <c r="M3430" s="9">
        <v>45205</v>
      </c>
      <c r="N3430" s="9">
        <v>45267</v>
      </c>
      <c r="O3430" s="7">
        <v>45267</v>
      </c>
      <c r="P3430" s="9">
        <v>45267</v>
      </c>
      <c r="Q3430" s="9">
        <v>44903</v>
      </c>
      <c r="R3430" s="9" t="s">
        <v>34</v>
      </c>
      <c r="S3430" s="16" t="s">
        <v>94</v>
      </c>
      <c r="T3430" s="16" t="s">
        <v>109</v>
      </c>
      <c r="U3430" s="16"/>
      <c r="V3430" s="16"/>
      <c r="W3430" s="16"/>
      <c r="X3430" s="16" t="s">
        <v>55</v>
      </c>
      <c r="Y3430">
        <v>6</v>
      </c>
      <c r="Z3430">
        <v>10</v>
      </c>
      <c r="AA3430">
        <v>6</v>
      </c>
      <c r="AB3430">
        <v>6</v>
      </c>
      <c r="AC3430">
        <v>0.5</v>
      </c>
      <c r="AD3430">
        <v>9</v>
      </c>
      <c r="AE3430" t="s">
        <v>1548</v>
      </c>
    </row>
    <row r="3431" spans="1:31" x14ac:dyDescent="0.25">
      <c r="A3431" s="16" t="s">
        <v>3138</v>
      </c>
      <c r="B3431" s="16" t="s">
        <v>24</v>
      </c>
      <c r="C3431" s="16" t="s">
        <v>882</v>
      </c>
      <c r="D3431" s="16" t="s">
        <v>62</v>
      </c>
      <c r="E3431" s="16" t="s">
        <v>41</v>
      </c>
      <c r="F3431" s="16" t="s">
        <v>28</v>
      </c>
      <c r="G3431" s="16" t="s">
        <v>105</v>
      </c>
      <c r="H3431" s="16" t="s">
        <v>106</v>
      </c>
      <c r="I3431" s="16" t="s">
        <v>106</v>
      </c>
      <c r="J3431" s="16" t="s">
        <v>134</v>
      </c>
      <c r="K3431" s="16" t="s">
        <v>796</v>
      </c>
      <c r="L3431" s="9">
        <v>45142</v>
      </c>
      <c r="M3431" s="9">
        <v>45142</v>
      </c>
      <c r="N3431" s="9">
        <v>45141</v>
      </c>
      <c r="O3431" s="7">
        <v>45141</v>
      </c>
      <c r="P3431" s="9">
        <v>45141</v>
      </c>
      <c r="Q3431" s="9">
        <v>44777</v>
      </c>
      <c r="R3431" s="9" t="s">
        <v>34</v>
      </c>
      <c r="S3431" s="16" t="s">
        <v>94</v>
      </c>
      <c r="T3431" s="16" t="s">
        <v>109</v>
      </c>
      <c r="U3431" s="16"/>
      <c r="V3431" s="16"/>
      <c r="W3431" s="16"/>
      <c r="X3431" s="16" t="s">
        <v>55</v>
      </c>
      <c r="Y3431">
        <v>6</v>
      </c>
      <c r="Z3431">
        <v>10</v>
      </c>
      <c r="AA3431">
        <v>6</v>
      </c>
      <c r="AB3431">
        <v>6</v>
      </c>
      <c r="AC3431">
        <v>0.5</v>
      </c>
      <c r="AD3431">
        <v>9</v>
      </c>
      <c r="AE3431" t="s">
        <v>2212</v>
      </c>
    </row>
    <row r="3432" spans="1:31" x14ac:dyDescent="0.25">
      <c r="A3432" s="16" t="s">
        <v>3138</v>
      </c>
      <c r="B3432" s="16" t="s">
        <v>24</v>
      </c>
      <c r="C3432" s="16" t="s">
        <v>882</v>
      </c>
      <c r="D3432" s="16" t="s">
        <v>62</v>
      </c>
      <c r="E3432" s="16" t="s">
        <v>41</v>
      </c>
      <c r="F3432" s="16" t="s">
        <v>28</v>
      </c>
      <c r="G3432" s="16" t="s">
        <v>105</v>
      </c>
      <c r="H3432" s="16" t="s">
        <v>106</v>
      </c>
      <c r="I3432" s="16" t="s">
        <v>106</v>
      </c>
      <c r="J3432" s="16" t="s">
        <v>134</v>
      </c>
      <c r="K3432" s="16" t="s">
        <v>53</v>
      </c>
      <c r="L3432" s="9">
        <v>45238</v>
      </c>
      <c r="M3432" s="9">
        <v>45268</v>
      </c>
      <c r="N3432" s="9">
        <v>45267</v>
      </c>
      <c r="O3432" s="7">
        <v>45267</v>
      </c>
      <c r="P3432" s="9">
        <v>45267</v>
      </c>
      <c r="Q3432" s="9">
        <v>44903</v>
      </c>
      <c r="R3432" s="9" t="s">
        <v>34</v>
      </c>
      <c r="S3432" s="16" t="s">
        <v>94</v>
      </c>
      <c r="T3432" s="16" t="s">
        <v>109</v>
      </c>
      <c r="U3432" s="16"/>
      <c r="V3432" s="16"/>
      <c r="W3432" s="16"/>
      <c r="X3432" s="16" t="s">
        <v>55</v>
      </c>
      <c r="Y3432">
        <v>6</v>
      </c>
      <c r="Z3432">
        <v>10</v>
      </c>
      <c r="AA3432">
        <v>6</v>
      </c>
      <c r="AB3432">
        <v>6</v>
      </c>
      <c r="AC3432">
        <v>0.5</v>
      </c>
      <c r="AD3432">
        <v>9</v>
      </c>
      <c r="AE3432" t="s">
        <v>1677</v>
      </c>
    </row>
    <row r="3433" spans="1:31" x14ac:dyDescent="0.25">
      <c r="A3433" s="16" t="s">
        <v>3138</v>
      </c>
      <c r="B3433" s="16" t="s">
        <v>24</v>
      </c>
      <c r="C3433" s="16" t="s">
        <v>882</v>
      </c>
      <c r="D3433" s="16" t="s">
        <v>62</v>
      </c>
      <c r="E3433" s="16" t="s">
        <v>41</v>
      </c>
      <c r="F3433" s="16" t="s">
        <v>28</v>
      </c>
      <c r="G3433" s="16" t="s">
        <v>105</v>
      </c>
      <c r="H3433" s="16" t="s">
        <v>106</v>
      </c>
      <c r="I3433" s="16" t="s">
        <v>106</v>
      </c>
      <c r="J3433" s="16" t="s">
        <v>134</v>
      </c>
      <c r="K3433" s="16" t="s">
        <v>108</v>
      </c>
      <c r="L3433" s="9">
        <v>45238</v>
      </c>
      <c r="M3433" s="9">
        <v>45268</v>
      </c>
      <c r="N3433" s="9">
        <v>45267</v>
      </c>
      <c r="O3433" s="7">
        <v>45267</v>
      </c>
      <c r="P3433" s="9">
        <v>45267</v>
      </c>
      <c r="Q3433" s="9">
        <v>44903</v>
      </c>
      <c r="R3433" s="9" t="s">
        <v>34</v>
      </c>
      <c r="S3433" s="16" t="s">
        <v>94</v>
      </c>
      <c r="T3433" s="16" t="s">
        <v>109</v>
      </c>
      <c r="U3433" s="16"/>
      <c r="V3433" s="16"/>
      <c r="W3433" s="16"/>
      <c r="X3433" s="16" t="s">
        <v>55</v>
      </c>
      <c r="Y3433">
        <v>6</v>
      </c>
      <c r="Z3433">
        <v>10</v>
      </c>
      <c r="AA3433">
        <v>6</v>
      </c>
      <c r="AB3433">
        <v>6</v>
      </c>
      <c r="AC3433">
        <v>0.5</v>
      </c>
      <c r="AD3433">
        <v>9</v>
      </c>
      <c r="AE3433" t="s">
        <v>1655</v>
      </c>
    </row>
    <row r="3434" spans="1:31" x14ac:dyDescent="0.25">
      <c r="A3434" s="16" t="s">
        <v>3138</v>
      </c>
      <c r="B3434" s="16" t="s">
        <v>24</v>
      </c>
      <c r="C3434" s="16" t="s">
        <v>882</v>
      </c>
      <c r="D3434" s="16" t="s">
        <v>62</v>
      </c>
      <c r="E3434" s="16" t="s">
        <v>41</v>
      </c>
      <c r="F3434" s="16" t="s">
        <v>28</v>
      </c>
      <c r="G3434" s="16" t="s">
        <v>105</v>
      </c>
      <c r="H3434" s="16" t="s">
        <v>106</v>
      </c>
      <c r="I3434" s="16" t="s">
        <v>106</v>
      </c>
      <c r="J3434" s="16" t="s">
        <v>134</v>
      </c>
      <c r="K3434" s="16" t="s">
        <v>338</v>
      </c>
      <c r="L3434" s="9">
        <v>45121</v>
      </c>
      <c r="M3434" s="9">
        <v>45121</v>
      </c>
      <c r="N3434" s="9">
        <v>45120</v>
      </c>
      <c r="O3434" s="7">
        <v>45120</v>
      </c>
      <c r="P3434" s="9">
        <v>45120</v>
      </c>
      <c r="Q3434" s="9">
        <v>44756</v>
      </c>
      <c r="R3434" s="9" t="s">
        <v>34</v>
      </c>
      <c r="S3434" s="16" t="s">
        <v>94</v>
      </c>
      <c r="T3434" s="16" t="s">
        <v>109</v>
      </c>
      <c r="U3434" s="16"/>
      <c r="V3434" s="16"/>
      <c r="W3434" s="16"/>
      <c r="X3434" s="16" t="s">
        <v>55</v>
      </c>
      <c r="Y3434">
        <v>6</v>
      </c>
      <c r="Z3434">
        <v>10</v>
      </c>
      <c r="AA3434">
        <v>6</v>
      </c>
      <c r="AB3434">
        <v>6</v>
      </c>
      <c r="AC3434">
        <v>0.5</v>
      </c>
      <c r="AD3434">
        <v>9</v>
      </c>
      <c r="AE3434" t="s">
        <v>1678</v>
      </c>
    </row>
    <row r="3435" spans="1:31" x14ac:dyDescent="0.25">
      <c r="A3435" s="16" t="s">
        <v>3138</v>
      </c>
      <c r="B3435" s="16" t="s">
        <v>24</v>
      </c>
      <c r="C3435" s="16" t="s">
        <v>882</v>
      </c>
      <c r="D3435" s="16" t="s">
        <v>62</v>
      </c>
      <c r="E3435" s="16" t="s">
        <v>41</v>
      </c>
      <c r="F3435" s="16" t="s">
        <v>28</v>
      </c>
      <c r="G3435" s="16" t="s">
        <v>105</v>
      </c>
      <c r="H3435" s="16" t="s">
        <v>106</v>
      </c>
      <c r="I3435" s="16" t="s">
        <v>106</v>
      </c>
      <c r="J3435" s="16" t="s">
        <v>134</v>
      </c>
      <c r="K3435" s="16" t="s">
        <v>366</v>
      </c>
      <c r="L3435" s="9">
        <v>45121</v>
      </c>
      <c r="M3435" s="9">
        <v>45121</v>
      </c>
      <c r="N3435" s="9">
        <v>45120</v>
      </c>
      <c r="O3435" s="7">
        <v>45120</v>
      </c>
      <c r="P3435" s="9">
        <v>45120</v>
      </c>
      <c r="Q3435" s="9">
        <v>44756</v>
      </c>
      <c r="R3435" s="9" t="s">
        <v>34</v>
      </c>
      <c r="S3435" s="16" t="s">
        <v>94</v>
      </c>
      <c r="T3435" s="16" t="s">
        <v>109</v>
      </c>
      <c r="U3435" s="16"/>
      <c r="V3435" s="16"/>
      <c r="W3435" s="16"/>
      <c r="X3435" s="16" t="s">
        <v>55</v>
      </c>
      <c r="Y3435">
        <v>6</v>
      </c>
      <c r="Z3435">
        <v>10</v>
      </c>
      <c r="AA3435">
        <v>6</v>
      </c>
      <c r="AB3435">
        <v>6</v>
      </c>
      <c r="AC3435">
        <v>0.5</v>
      </c>
      <c r="AD3435">
        <v>9</v>
      </c>
      <c r="AE3435" t="s">
        <v>1811</v>
      </c>
    </row>
    <row r="3436" spans="1:31" x14ac:dyDescent="0.25">
      <c r="A3436" s="16" t="s">
        <v>3138</v>
      </c>
      <c r="B3436" s="16" t="s">
        <v>24</v>
      </c>
      <c r="C3436" s="16" t="s">
        <v>882</v>
      </c>
      <c r="D3436" s="16" t="s">
        <v>62</v>
      </c>
      <c r="E3436" s="16" t="s">
        <v>41</v>
      </c>
      <c r="F3436" s="16" t="s">
        <v>28</v>
      </c>
      <c r="G3436" s="16" t="s">
        <v>105</v>
      </c>
      <c r="H3436" s="16" t="s">
        <v>106</v>
      </c>
      <c r="I3436" s="16" t="s">
        <v>106</v>
      </c>
      <c r="J3436" s="16" t="s">
        <v>134</v>
      </c>
      <c r="K3436" s="16" t="s">
        <v>238</v>
      </c>
      <c r="L3436" s="9">
        <v>45121</v>
      </c>
      <c r="M3436" s="9">
        <v>45121</v>
      </c>
      <c r="N3436" s="9">
        <v>45120</v>
      </c>
      <c r="O3436" s="7">
        <v>45120</v>
      </c>
      <c r="P3436" s="9">
        <v>45120</v>
      </c>
      <c r="Q3436" s="9">
        <v>44756</v>
      </c>
      <c r="R3436" s="9" t="s">
        <v>34</v>
      </c>
      <c r="S3436" s="16" t="s">
        <v>94</v>
      </c>
      <c r="T3436" s="16" t="s">
        <v>109</v>
      </c>
      <c r="U3436" s="16"/>
      <c r="V3436" s="16"/>
      <c r="W3436" s="16"/>
      <c r="X3436" s="16" t="s">
        <v>55</v>
      </c>
      <c r="Y3436">
        <v>6</v>
      </c>
      <c r="Z3436">
        <v>10</v>
      </c>
      <c r="AA3436">
        <v>6</v>
      </c>
      <c r="AB3436">
        <v>6</v>
      </c>
      <c r="AC3436">
        <v>0.5</v>
      </c>
      <c r="AD3436">
        <v>9</v>
      </c>
      <c r="AE3436" t="s">
        <v>1551</v>
      </c>
    </row>
    <row r="3437" spans="1:31" x14ac:dyDescent="0.25">
      <c r="A3437" s="16" t="s">
        <v>3138</v>
      </c>
      <c r="B3437" s="16" t="s">
        <v>24</v>
      </c>
      <c r="C3437" s="16" t="s">
        <v>882</v>
      </c>
      <c r="D3437" s="16" t="s">
        <v>62</v>
      </c>
      <c r="E3437" s="16" t="s">
        <v>41</v>
      </c>
      <c r="F3437" s="16" t="s">
        <v>28</v>
      </c>
      <c r="G3437" s="16" t="s">
        <v>105</v>
      </c>
      <c r="H3437" s="16" t="s">
        <v>106</v>
      </c>
      <c r="I3437" s="16" t="s">
        <v>106</v>
      </c>
      <c r="J3437" s="16" t="s">
        <v>134</v>
      </c>
      <c r="K3437" s="16" t="s">
        <v>320</v>
      </c>
      <c r="L3437" s="9">
        <v>45121</v>
      </c>
      <c r="M3437" s="9">
        <v>45121</v>
      </c>
      <c r="N3437" s="9">
        <v>45120</v>
      </c>
      <c r="O3437" s="7">
        <v>45120</v>
      </c>
      <c r="P3437" s="9">
        <v>45120</v>
      </c>
      <c r="Q3437" s="9">
        <v>44756</v>
      </c>
      <c r="R3437" s="9" t="s">
        <v>34</v>
      </c>
      <c r="S3437" s="16" t="s">
        <v>94</v>
      </c>
      <c r="T3437" s="16" t="s">
        <v>109</v>
      </c>
      <c r="U3437" s="16"/>
      <c r="V3437" s="16"/>
      <c r="W3437" s="16"/>
      <c r="X3437" s="16" t="s">
        <v>55</v>
      </c>
      <c r="Y3437">
        <v>6</v>
      </c>
      <c r="Z3437">
        <v>10</v>
      </c>
      <c r="AA3437">
        <v>6</v>
      </c>
      <c r="AB3437">
        <v>6</v>
      </c>
      <c r="AC3437">
        <v>0.5</v>
      </c>
      <c r="AD3437">
        <v>9</v>
      </c>
      <c r="AE3437" t="s">
        <v>1552</v>
      </c>
    </row>
    <row r="3438" spans="1:31" x14ac:dyDescent="0.25">
      <c r="A3438" s="16" t="s">
        <v>3138</v>
      </c>
      <c r="B3438" s="16" t="s">
        <v>24</v>
      </c>
      <c r="C3438" s="16" t="s">
        <v>882</v>
      </c>
      <c r="D3438" s="16" t="s">
        <v>62</v>
      </c>
      <c r="E3438" s="16" t="s">
        <v>41</v>
      </c>
      <c r="F3438" s="16" t="s">
        <v>28</v>
      </c>
      <c r="G3438" s="16" t="s">
        <v>105</v>
      </c>
      <c r="H3438" s="16" t="s">
        <v>106</v>
      </c>
      <c r="I3438" s="16" t="s">
        <v>106</v>
      </c>
      <c r="J3438" s="16" t="s">
        <v>134</v>
      </c>
      <c r="K3438" s="16" t="s">
        <v>889</v>
      </c>
      <c r="L3438" s="9">
        <v>45205</v>
      </c>
      <c r="M3438" s="9">
        <v>45205</v>
      </c>
      <c r="N3438" s="9">
        <v>45204</v>
      </c>
      <c r="O3438" s="7">
        <v>45204</v>
      </c>
      <c r="P3438" s="9">
        <v>45204</v>
      </c>
      <c r="Q3438" s="9">
        <v>44840</v>
      </c>
      <c r="R3438" s="9" t="s">
        <v>34</v>
      </c>
      <c r="S3438" s="16" t="s">
        <v>94</v>
      </c>
      <c r="T3438" s="16" t="s">
        <v>109</v>
      </c>
      <c r="U3438" s="16"/>
      <c r="V3438" s="16"/>
      <c r="W3438" s="16"/>
      <c r="X3438" s="16" t="s">
        <v>55</v>
      </c>
      <c r="Y3438">
        <v>6</v>
      </c>
      <c r="Z3438">
        <v>10</v>
      </c>
      <c r="AA3438">
        <v>6</v>
      </c>
      <c r="AB3438">
        <v>6</v>
      </c>
      <c r="AC3438">
        <v>0.5</v>
      </c>
      <c r="AD3438">
        <v>9</v>
      </c>
      <c r="AE3438" t="s">
        <v>2407</v>
      </c>
    </row>
    <row r="3439" spans="1:31" x14ac:dyDescent="0.25">
      <c r="A3439" s="16" t="s">
        <v>3138</v>
      </c>
      <c r="B3439" s="16" t="s">
        <v>24</v>
      </c>
      <c r="C3439" s="16" t="s">
        <v>882</v>
      </c>
      <c r="D3439" s="16" t="s">
        <v>62</v>
      </c>
      <c r="E3439" s="16" t="s">
        <v>41</v>
      </c>
      <c r="F3439" s="16" t="s">
        <v>28</v>
      </c>
      <c r="G3439" s="16" t="s">
        <v>105</v>
      </c>
      <c r="H3439" s="16" t="s">
        <v>106</v>
      </c>
      <c r="I3439" s="16" t="s">
        <v>106</v>
      </c>
      <c r="J3439" s="16" t="s">
        <v>134</v>
      </c>
      <c r="K3439" s="16" t="s">
        <v>324</v>
      </c>
      <c r="L3439" s="9">
        <v>45238</v>
      </c>
      <c r="M3439" s="9">
        <v>45268</v>
      </c>
      <c r="N3439" s="9">
        <v>45267</v>
      </c>
      <c r="O3439" s="7">
        <v>45267</v>
      </c>
      <c r="P3439" s="9">
        <v>45267</v>
      </c>
      <c r="Q3439" s="9">
        <v>44903</v>
      </c>
      <c r="R3439" s="9" t="s">
        <v>34</v>
      </c>
      <c r="S3439" s="16" t="s">
        <v>94</v>
      </c>
      <c r="T3439" s="16" t="s">
        <v>109</v>
      </c>
      <c r="U3439" s="16"/>
      <c r="V3439" s="16"/>
      <c r="W3439" s="16"/>
      <c r="X3439" s="16" t="s">
        <v>55</v>
      </c>
      <c r="Y3439">
        <v>6</v>
      </c>
      <c r="Z3439">
        <v>10</v>
      </c>
      <c r="AA3439">
        <v>6</v>
      </c>
      <c r="AB3439">
        <v>6</v>
      </c>
      <c r="AC3439">
        <v>0.5</v>
      </c>
      <c r="AD3439">
        <v>9</v>
      </c>
      <c r="AE3439" t="s">
        <v>1555</v>
      </c>
    </row>
    <row r="3440" spans="1:31" x14ac:dyDescent="0.25">
      <c r="A3440" s="16" t="s">
        <v>3138</v>
      </c>
      <c r="B3440" s="16" t="s">
        <v>24</v>
      </c>
      <c r="C3440" s="16" t="s">
        <v>882</v>
      </c>
      <c r="D3440" s="16" t="s">
        <v>62</v>
      </c>
      <c r="E3440" s="16" t="s">
        <v>41</v>
      </c>
      <c r="F3440" s="16" t="s">
        <v>28</v>
      </c>
      <c r="G3440" s="16" t="s">
        <v>105</v>
      </c>
      <c r="H3440" s="16" t="s">
        <v>106</v>
      </c>
      <c r="I3440" s="16" t="s">
        <v>106</v>
      </c>
      <c r="J3440" s="16" t="s">
        <v>134</v>
      </c>
      <c r="K3440" s="16" t="s">
        <v>64</v>
      </c>
      <c r="L3440" s="9">
        <v>45238</v>
      </c>
      <c r="M3440" s="9">
        <v>45268</v>
      </c>
      <c r="N3440" s="9">
        <v>45267</v>
      </c>
      <c r="O3440" s="7">
        <v>45267</v>
      </c>
      <c r="P3440" s="9">
        <v>45267</v>
      </c>
      <c r="Q3440" s="9">
        <v>44903</v>
      </c>
      <c r="R3440" s="9" t="s">
        <v>34</v>
      </c>
      <c r="S3440" s="16" t="s">
        <v>94</v>
      </c>
      <c r="T3440" s="16" t="s">
        <v>109</v>
      </c>
      <c r="U3440" s="16"/>
      <c r="V3440" s="16"/>
      <c r="W3440" s="16"/>
      <c r="X3440" s="16" t="s">
        <v>55</v>
      </c>
      <c r="Y3440">
        <v>6</v>
      </c>
      <c r="Z3440">
        <v>10</v>
      </c>
      <c r="AA3440">
        <v>6</v>
      </c>
      <c r="AB3440">
        <v>6</v>
      </c>
      <c r="AC3440">
        <v>0.5</v>
      </c>
      <c r="AD3440">
        <v>9</v>
      </c>
      <c r="AE3440" t="s">
        <v>1556</v>
      </c>
    </row>
    <row r="3441" spans="1:31" x14ac:dyDescent="0.25">
      <c r="A3441" s="16" t="s">
        <v>3138</v>
      </c>
      <c r="B3441" s="16" t="s">
        <v>24</v>
      </c>
      <c r="C3441" s="16" t="s">
        <v>882</v>
      </c>
      <c r="D3441" s="16" t="s">
        <v>62</v>
      </c>
      <c r="E3441" s="16" t="s">
        <v>41</v>
      </c>
      <c r="F3441" s="16" t="s">
        <v>28</v>
      </c>
      <c r="G3441" s="16" t="s">
        <v>105</v>
      </c>
      <c r="H3441" s="16" t="s">
        <v>106</v>
      </c>
      <c r="I3441" s="16" t="s">
        <v>106</v>
      </c>
      <c r="J3441" s="16" t="s">
        <v>134</v>
      </c>
      <c r="K3441" s="16" t="s">
        <v>325</v>
      </c>
      <c r="L3441" s="9">
        <v>45205</v>
      </c>
      <c r="M3441" s="9">
        <v>45205</v>
      </c>
      <c r="N3441" s="9">
        <v>45204</v>
      </c>
      <c r="O3441" s="7">
        <v>45204</v>
      </c>
      <c r="P3441" s="9">
        <v>45204</v>
      </c>
      <c r="Q3441" s="9">
        <v>44840</v>
      </c>
      <c r="R3441" s="9" t="s">
        <v>34</v>
      </c>
      <c r="S3441" s="16" t="s">
        <v>94</v>
      </c>
      <c r="T3441" s="16" t="s">
        <v>109</v>
      </c>
      <c r="U3441" s="16"/>
      <c r="V3441" s="16"/>
      <c r="W3441" s="16"/>
      <c r="X3441" s="16" t="s">
        <v>55</v>
      </c>
      <c r="Y3441">
        <v>6</v>
      </c>
      <c r="Z3441">
        <v>10</v>
      </c>
      <c r="AA3441">
        <v>6</v>
      </c>
      <c r="AB3441">
        <v>6</v>
      </c>
      <c r="AC3441">
        <v>0.5</v>
      </c>
      <c r="AD3441">
        <v>9</v>
      </c>
      <c r="AE3441" t="s">
        <v>1557</v>
      </c>
    </row>
    <row r="3442" spans="1:31" x14ac:dyDescent="0.25">
      <c r="A3442" s="16" t="s">
        <v>3138</v>
      </c>
      <c r="B3442" s="16" t="s">
        <v>24</v>
      </c>
      <c r="C3442" s="16" t="s">
        <v>882</v>
      </c>
      <c r="D3442" s="16" t="s">
        <v>62</v>
      </c>
      <c r="E3442" s="16" t="s">
        <v>41</v>
      </c>
      <c r="F3442" s="16" t="s">
        <v>28</v>
      </c>
      <c r="G3442" s="16" t="s">
        <v>105</v>
      </c>
      <c r="H3442" s="16" t="s">
        <v>106</v>
      </c>
      <c r="I3442" s="16" t="s">
        <v>106</v>
      </c>
      <c r="J3442" s="16" t="s">
        <v>134</v>
      </c>
      <c r="K3442" s="16" t="s">
        <v>128</v>
      </c>
      <c r="L3442" s="9">
        <v>45238</v>
      </c>
      <c r="M3442" s="9">
        <v>45233</v>
      </c>
      <c r="N3442" s="9">
        <v>45267</v>
      </c>
      <c r="O3442" s="7">
        <v>45267</v>
      </c>
      <c r="P3442" s="9">
        <v>45267</v>
      </c>
      <c r="Q3442" s="9">
        <v>44903</v>
      </c>
      <c r="R3442" s="9" t="s">
        <v>34</v>
      </c>
      <c r="S3442" s="16" t="s">
        <v>94</v>
      </c>
      <c r="T3442" s="16" t="s">
        <v>109</v>
      </c>
      <c r="U3442" s="16"/>
      <c r="V3442" s="16"/>
      <c r="W3442" s="16"/>
      <c r="X3442" s="16" t="s">
        <v>55</v>
      </c>
      <c r="Y3442">
        <v>6</v>
      </c>
      <c r="Z3442">
        <v>10</v>
      </c>
      <c r="AA3442">
        <v>6</v>
      </c>
      <c r="AB3442">
        <v>6</v>
      </c>
      <c r="AC3442">
        <v>0.5</v>
      </c>
      <c r="AD3442">
        <v>9</v>
      </c>
      <c r="AE3442" t="s">
        <v>1679</v>
      </c>
    </row>
    <row r="3443" spans="1:31" x14ac:dyDescent="0.25">
      <c r="A3443" s="16" t="s">
        <v>3138</v>
      </c>
      <c r="B3443" s="16" t="s">
        <v>24</v>
      </c>
      <c r="C3443" s="16" t="s">
        <v>882</v>
      </c>
      <c r="D3443" s="16" t="s">
        <v>62</v>
      </c>
      <c r="E3443" s="16" t="s">
        <v>41</v>
      </c>
      <c r="F3443" s="16" t="s">
        <v>28</v>
      </c>
      <c r="G3443" s="16" t="s">
        <v>105</v>
      </c>
      <c r="H3443" s="16" t="s">
        <v>106</v>
      </c>
      <c r="I3443" s="16" t="s">
        <v>106</v>
      </c>
      <c r="J3443" s="16" t="s">
        <v>134</v>
      </c>
      <c r="K3443" s="16" t="s">
        <v>890</v>
      </c>
      <c r="L3443" s="9">
        <v>45170</v>
      </c>
      <c r="M3443" s="9">
        <v>45170</v>
      </c>
      <c r="N3443" s="9">
        <v>45176</v>
      </c>
      <c r="O3443" s="7">
        <v>45176</v>
      </c>
      <c r="P3443" s="9">
        <v>45176</v>
      </c>
      <c r="Q3443" s="9">
        <v>44805</v>
      </c>
      <c r="R3443" s="9" t="s">
        <v>34</v>
      </c>
      <c r="S3443" s="16" t="s">
        <v>94</v>
      </c>
      <c r="T3443" s="16" t="s">
        <v>109</v>
      </c>
      <c r="U3443" s="16"/>
      <c r="V3443" s="16"/>
      <c r="W3443" s="16"/>
      <c r="X3443" s="16" t="s">
        <v>55</v>
      </c>
      <c r="Y3443">
        <v>6</v>
      </c>
      <c r="Z3443">
        <v>10</v>
      </c>
      <c r="AA3443">
        <v>6</v>
      </c>
      <c r="AB3443">
        <v>6</v>
      </c>
      <c r="AC3443">
        <v>0.5</v>
      </c>
      <c r="AD3443">
        <v>9</v>
      </c>
      <c r="AE3443" t="s">
        <v>2217</v>
      </c>
    </row>
    <row r="3444" spans="1:31" x14ac:dyDescent="0.25">
      <c r="A3444" s="16" t="s">
        <v>3138</v>
      </c>
      <c r="B3444" s="16" t="s">
        <v>24</v>
      </c>
      <c r="C3444" s="16" t="s">
        <v>882</v>
      </c>
      <c r="D3444" s="16" t="s">
        <v>62</v>
      </c>
      <c r="E3444" s="16" t="s">
        <v>41</v>
      </c>
      <c r="F3444" s="16" t="s">
        <v>28</v>
      </c>
      <c r="G3444" s="16" t="s">
        <v>105</v>
      </c>
      <c r="H3444" s="16" t="s">
        <v>106</v>
      </c>
      <c r="I3444" s="16" t="s">
        <v>106</v>
      </c>
      <c r="J3444" s="16" t="s">
        <v>134</v>
      </c>
      <c r="K3444" s="16" t="s">
        <v>797</v>
      </c>
      <c r="L3444" s="9">
        <v>45121</v>
      </c>
      <c r="M3444" s="9">
        <v>45121</v>
      </c>
      <c r="N3444" s="9">
        <v>45120</v>
      </c>
      <c r="O3444" s="7">
        <v>45120</v>
      </c>
      <c r="P3444" s="9">
        <v>45120</v>
      </c>
      <c r="Q3444" s="9">
        <v>44756</v>
      </c>
      <c r="R3444" s="9" t="s">
        <v>34</v>
      </c>
      <c r="S3444" s="16" t="s">
        <v>94</v>
      </c>
      <c r="T3444" s="16" t="s">
        <v>109</v>
      </c>
      <c r="U3444" s="16"/>
      <c r="V3444" s="16"/>
      <c r="W3444" s="16"/>
      <c r="X3444" s="16" t="s">
        <v>55</v>
      </c>
      <c r="Y3444">
        <v>6</v>
      </c>
      <c r="Z3444">
        <v>10</v>
      </c>
      <c r="AA3444">
        <v>6</v>
      </c>
      <c r="AB3444">
        <v>6</v>
      </c>
      <c r="AC3444">
        <v>0.5</v>
      </c>
      <c r="AD3444">
        <v>9</v>
      </c>
      <c r="AE3444" t="s">
        <v>2213</v>
      </c>
    </row>
    <row r="3445" spans="1:31" x14ac:dyDescent="0.25">
      <c r="A3445" s="16" t="s">
        <v>3138</v>
      </c>
      <c r="B3445" s="16" t="s">
        <v>24</v>
      </c>
      <c r="C3445" s="16" t="s">
        <v>882</v>
      </c>
      <c r="D3445" s="16" t="s">
        <v>62</v>
      </c>
      <c r="E3445" s="16" t="s">
        <v>41</v>
      </c>
      <c r="F3445" s="16" t="s">
        <v>28</v>
      </c>
      <c r="G3445" s="16" t="s">
        <v>105</v>
      </c>
      <c r="H3445" s="16" t="s">
        <v>106</v>
      </c>
      <c r="I3445" s="16" t="s">
        <v>106</v>
      </c>
      <c r="J3445" s="16" t="s">
        <v>134</v>
      </c>
      <c r="K3445" s="16" t="s">
        <v>798</v>
      </c>
      <c r="L3445" s="9"/>
      <c r="M3445" s="9">
        <v>45121</v>
      </c>
      <c r="N3445" s="9">
        <v>45120</v>
      </c>
      <c r="O3445" s="7">
        <v>45120</v>
      </c>
      <c r="P3445" s="9">
        <v>45120</v>
      </c>
      <c r="Q3445" s="9"/>
      <c r="R3445" s="9" t="s">
        <v>34</v>
      </c>
      <c r="S3445" s="16" t="s">
        <v>94</v>
      </c>
      <c r="T3445" s="16" t="s">
        <v>109</v>
      </c>
      <c r="U3445" s="16"/>
      <c r="V3445" s="16"/>
      <c r="W3445" s="16"/>
      <c r="X3445" s="16" t="s">
        <v>55</v>
      </c>
      <c r="Y3445">
        <v>6</v>
      </c>
      <c r="Z3445">
        <v>10</v>
      </c>
      <c r="AA3445">
        <v>6</v>
      </c>
      <c r="AB3445">
        <v>6</v>
      </c>
      <c r="AC3445">
        <v>0.5</v>
      </c>
      <c r="AD3445">
        <v>9</v>
      </c>
      <c r="AE3445" t="s">
        <v>2214</v>
      </c>
    </row>
    <row r="3446" spans="1:31" x14ac:dyDescent="0.25">
      <c r="A3446" s="16" t="s">
        <v>3138</v>
      </c>
      <c r="B3446" s="16" t="s">
        <v>24</v>
      </c>
      <c r="C3446" s="16" t="s">
        <v>882</v>
      </c>
      <c r="D3446" s="16" t="s">
        <v>62</v>
      </c>
      <c r="E3446" s="16" t="s">
        <v>41</v>
      </c>
      <c r="F3446" s="16" t="s">
        <v>28</v>
      </c>
      <c r="G3446" s="16" t="s">
        <v>105</v>
      </c>
      <c r="H3446" s="16" t="s">
        <v>106</v>
      </c>
      <c r="I3446" s="16" t="s">
        <v>106</v>
      </c>
      <c r="J3446" s="16" t="s">
        <v>134</v>
      </c>
      <c r="K3446" s="16" t="s">
        <v>114</v>
      </c>
      <c r="L3446" s="9">
        <v>45238</v>
      </c>
      <c r="M3446" s="9">
        <v>45170</v>
      </c>
      <c r="N3446" s="9">
        <v>45239</v>
      </c>
      <c r="O3446" s="7">
        <v>45239</v>
      </c>
      <c r="P3446" s="9">
        <v>45239</v>
      </c>
      <c r="Q3446" s="9">
        <v>44903</v>
      </c>
      <c r="R3446" s="9" t="s">
        <v>34</v>
      </c>
      <c r="S3446" s="16" t="s">
        <v>94</v>
      </c>
      <c r="T3446" s="16" t="s">
        <v>109</v>
      </c>
      <c r="U3446" s="16"/>
      <c r="V3446" s="16"/>
      <c r="W3446" s="16"/>
      <c r="X3446" s="16" t="s">
        <v>55</v>
      </c>
      <c r="Y3446">
        <v>6</v>
      </c>
      <c r="Z3446">
        <v>10</v>
      </c>
      <c r="AA3446">
        <v>6</v>
      </c>
      <c r="AB3446">
        <v>6</v>
      </c>
      <c r="AC3446">
        <v>0.5</v>
      </c>
      <c r="AD3446">
        <v>9</v>
      </c>
      <c r="AE3446" t="s">
        <v>2408</v>
      </c>
    </row>
    <row r="3447" spans="1:31" x14ac:dyDescent="0.25">
      <c r="A3447" s="16" t="s">
        <v>3138</v>
      </c>
      <c r="B3447" s="16" t="s">
        <v>24</v>
      </c>
      <c r="C3447" s="16" t="s">
        <v>882</v>
      </c>
      <c r="D3447" s="16" t="s">
        <v>62</v>
      </c>
      <c r="E3447" s="16" t="s">
        <v>41</v>
      </c>
      <c r="F3447" s="16" t="s">
        <v>28</v>
      </c>
      <c r="G3447" s="16" t="s">
        <v>105</v>
      </c>
      <c r="H3447" s="16" t="s">
        <v>106</v>
      </c>
      <c r="I3447" s="16" t="s">
        <v>106</v>
      </c>
      <c r="J3447" s="16" t="s">
        <v>134</v>
      </c>
      <c r="K3447" s="16" t="s">
        <v>327</v>
      </c>
      <c r="L3447" s="9">
        <v>45233</v>
      </c>
      <c r="M3447" s="9">
        <v>45233</v>
      </c>
      <c r="N3447" s="9">
        <v>45239</v>
      </c>
      <c r="O3447" s="7">
        <v>45239</v>
      </c>
      <c r="P3447" s="9">
        <v>45239</v>
      </c>
      <c r="Q3447" s="9">
        <v>44868</v>
      </c>
      <c r="R3447" s="9" t="s">
        <v>34</v>
      </c>
      <c r="S3447" s="16" t="s">
        <v>94</v>
      </c>
      <c r="T3447" s="16" t="s">
        <v>109</v>
      </c>
      <c r="U3447" s="16"/>
      <c r="V3447" s="16"/>
      <c r="W3447" s="16"/>
      <c r="X3447" s="16" t="s">
        <v>55</v>
      </c>
      <c r="Y3447">
        <v>6</v>
      </c>
      <c r="Z3447">
        <v>10</v>
      </c>
      <c r="AA3447">
        <v>6</v>
      </c>
      <c r="AB3447">
        <v>6</v>
      </c>
      <c r="AC3447">
        <v>0.5</v>
      </c>
      <c r="AD3447">
        <v>9</v>
      </c>
      <c r="AE3447" t="s">
        <v>1559</v>
      </c>
    </row>
    <row r="3448" spans="1:31" x14ac:dyDescent="0.25">
      <c r="A3448" s="16" t="s">
        <v>3138</v>
      </c>
      <c r="B3448" s="16" t="s">
        <v>24</v>
      </c>
      <c r="C3448" s="16" t="s">
        <v>882</v>
      </c>
      <c r="D3448" s="16" t="s">
        <v>62</v>
      </c>
      <c r="E3448" s="16" t="s">
        <v>41</v>
      </c>
      <c r="F3448" s="16" t="s">
        <v>28</v>
      </c>
      <c r="G3448" s="16" t="s">
        <v>105</v>
      </c>
      <c r="H3448" s="16" t="s">
        <v>106</v>
      </c>
      <c r="I3448" s="16" t="s">
        <v>106</v>
      </c>
      <c r="J3448" s="16" t="s">
        <v>134</v>
      </c>
      <c r="K3448" s="16" t="s">
        <v>400</v>
      </c>
      <c r="L3448" s="9">
        <v>45121</v>
      </c>
      <c r="M3448" s="9">
        <v>45121</v>
      </c>
      <c r="N3448" s="9">
        <v>45120</v>
      </c>
      <c r="O3448" s="7">
        <v>45120</v>
      </c>
      <c r="P3448" s="9">
        <v>45120</v>
      </c>
      <c r="Q3448" s="9">
        <v>44756</v>
      </c>
      <c r="R3448" s="9" t="s">
        <v>34</v>
      </c>
      <c r="S3448" s="16" t="s">
        <v>94</v>
      </c>
      <c r="T3448" s="16" t="s">
        <v>109</v>
      </c>
      <c r="U3448" s="16"/>
      <c r="V3448" s="16"/>
      <c r="W3448" s="16"/>
      <c r="X3448" s="16" t="s">
        <v>55</v>
      </c>
      <c r="Y3448">
        <v>6</v>
      </c>
      <c r="Z3448">
        <v>10</v>
      </c>
      <c r="AA3448">
        <v>6</v>
      </c>
      <c r="AB3448">
        <v>6</v>
      </c>
      <c r="AC3448">
        <v>0.5</v>
      </c>
      <c r="AD3448">
        <v>9</v>
      </c>
      <c r="AE3448" t="s">
        <v>1680</v>
      </c>
    </row>
    <row r="3449" spans="1:31" x14ac:dyDescent="0.25">
      <c r="A3449" s="16" t="s">
        <v>3138</v>
      </c>
      <c r="B3449" s="16" t="s">
        <v>24</v>
      </c>
      <c r="C3449" s="16" t="s">
        <v>882</v>
      </c>
      <c r="D3449" s="16" t="s">
        <v>62</v>
      </c>
      <c r="E3449" s="16" t="s">
        <v>41</v>
      </c>
      <c r="F3449" s="16" t="s">
        <v>28</v>
      </c>
      <c r="G3449" s="16" t="s">
        <v>105</v>
      </c>
      <c r="H3449" s="16" t="s">
        <v>106</v>
      </c>
      <c r="I3449" s="16" t="s">
        <v>106</v>
      </c>
      <c r="J3449" s="16" t="s">
        <v>134</v>
      </c>
      <c r="K3449" s="16" t="s">
        <v>401</v>
      </c>
      <c r="L3449" s="9">
        <v>45121</v>
      </c>
      <c r="M3449" s="9">
        <v>45121</v>
      </c>
      <c r="N3449" s="9">
        <v>45120</v>
      </c>
      <c r="O3449" s="7">
        <v>45120</v>
      </c>
      <c r="P3449" s="9">
        <v>45120</v>
      </c>
      <c r="Q3449" s="9">
        <v>44756</v>
      </c>
      <c r="R3449" s="9" t="s">
        <v>34</v>
      </c>
      <c r="S3449" s="16" t="s">
        <v>94</v>
      </c>
      <c r="T3449" s="16" t="s">
        <v>109</v>
      </c>
      <c r="U3449" s="16"/>
      <c r="V3449" s="16"/>
      <c r="W3449" s="16"/>
      <c r="X3449" s="16" t="s">
        <v>55</v>
      </c>
      <c r="Y3449">
        <v>6</v>
      </c>
      <c r="Z3449">
        <v>10</v>
      </c>
      <c r="AA3449">
        <v>6</v>
      </c>
      <c r="AB3449">
        <v>6</v>
      </c>
      <c r="AC3449">
        <v>0.5</v>
      </c>
      <c r="AD3449">
        <v>9</v>
      </c>
      <c r="AE3449" t="s">
        <v>1681</v>
      </c>
    </row>
    <row r="3450" spans="1:31" x14ac:dyDescent="0.25">
      <c r="A3450" s="16" t="s">
        <v>3138</v>
      </c>
      <c r="B3450" s="16" t="s">
        <v>24</v>
      </c>
      <c r="C3450" s="16" t="s">
        <v>882</v>
      </c>
      <c r="D3450" s="16" t="s">
        <v>62</v>
      </c>
      <c r="E3450" s="16" t="s">
        <v>41</v>
      </c>
      <c r="F3450" s="16" t="s">
        <v>28</v>
      </c>
      <c r="G3450" s="16" t="s">
        <v>105</v>
      </c>
      <c r="H3450" s="16" t="s">
        <v>106</v>
      </c>
      <c r="I3450" s="16" t="s">
        <v>106</v>
      </c>
      <c r="J3450" s="16" t="s">
        <v>134</v>
      </c>
      <c r="K3450" s="16" t="s">
        <v>722</v>
      </c>
      <c r="L3450" s="9">
        <v>45121</v>
      </c>
      <c r="M3450" s="9">
        <v>45121</v>
      </c>
      <c r="N3450" s="9">
        <v>45120</v>
      </c>
      <c r="O3450" s="7">
        <v>45120</v>
      </c>
      <c r="P3450" s="9">
        <v>45120</v>
      </c>
      <c r="Q3450" s="9">
        <v>44756</v>
      </c>
      <c r="R3450" s="9" t="s">
        <v>34</v>
      </c>
      <c r="S3450" s="16" t="s">
        <v>94</v>
      </c>
      <c r="T3450" s="16" t="s">
        <v>109</v>
      </c>
      <c r="U3450" s="16"/>
      <c r="V3450" s="16"/>
      <c r="W3450" s="16"/>
      <c r="X3450" s="16" t="s">
        <v>55</v>
      </c>
      <c r="Y3450">
        <v>6</v>
      </c>
      <c r="Z3450">
        <v>10</v>
      </c>
      <c r="AA3450">
        <v>6</v>
      </c>
      <c r="AB3450">
        <v>6</v>
      </c>
      <c r="AC3450">
        <v>0.5</v>
      </c>
      <c r="AD3450">
        <v>9</v>
      </c>
      <c r="AE3450" t="s">
        <v>2105</v>
      </c>
    </row>
    <row r="3451" spans="1:31" x14ac:dyDescent="0.25">
      <c r="A3451" s="16" t="s">
        <v>3138</v>
      </c>
      <c r="B3451" s="16" t="s">
        <v>24</v>
      </c>
      <c r="C3451" s="16" t="s">
        <v>882</v>
      </c>
      <c r="D3451" s="16" t="s">
        <v>62</v>
      </c>
      <c r="E3451" s="16" t="s">
        <v>41</v>
      </c>
      <c r="F3451" s="16" t="s">
        <v>28</v>
      </c>
      <c r="G3451" s="16" t="s">
        <v>105</v>
      </c>
      <c r="H3451" s="16" t="s">
        <v>106</v>
      </c>
      <c r="I3451" s="16" t="s">
        <v>106</v>
      </c>
      <c r="J3451" s="16" t="s">
        <v>134</v>
      </c>
      <c r="K3451" s="16" t="s">
        <v>891</v>
      </c>
      <c r="L3451" s="9"/>
      <c r="M3451" s="9">
        <v>45233</v>
      </c>
      <c r="N3451" s="9">
        <v>45239</v>
      </c>
      <c r="O3451" s="7">
        <v>45239</v>
      </c>
      <c r="P3451" s="9">
        <v>45239</v>
      </c>
      <c r="Q3451" s="9"/>
      <c r="R3451" s="9" t="s">
        <v>34</v>
      </c>
      <c r="S3451" s="16" t="s">
        <v>94</v>
      </c>
      <c r="T3451" s="16" t="s">
        <v>109</v>
      </c>
      <c r="U3451" s="16"/>
      <c r="V3451" s="16"/>
      <c r="W3451" s="16"/>
      <c r="X3451" s="16" t="s">
        <v>55</v>
      </c>
      <c r="Y3451">
        <v>6</v>
      </c>
      <c r="Z3451">
        <v>10</v>
      </c>
      <c r="AA3451">
        <v>6</v>
      </c>
      <c r="AB3451">
        <v>6</v>
      </c>
      <c r="AC3451">
        <v>0.5</v>
      </c>
      <c r="AD3451">
        <v>9</v>
      </c>
      <c r="AE3451" t="s">
        <v>2409</v>
      </c>
    </row>
    <row r="3452" spans="1:31" x14ac:dyDescent="0.25">
      <c r="A3452" s="16" t="s">
        <v>3138</v>
      </c>
      <c r="B3452" s="16" t="s">
        <v>24</v>
      </c>
      <c r="C3452" s="16" t="s">
        <v>882</v>
      </c>
      <c r="D3452" s="16" t="s">
        <v>62</v>
      </c>
      <c r="E3452" s="16" t="s">
        <v>41</v>
      </c>
      <c r="F3452" s="16" t="s">
        <v>28</v>
      </c>
      <c r="G3452" s="16" t="s">
        <v>105</v>
      </c>
      <c r="H3452" s="16" t="s">
        <v>106</v>
      </c>
      <c r="I3452" s="16" t="s">
        <v>106</v>
      </c>
      <c r="J3452" s="16" t="s">
        <v>134</v>
      </c>
      <c r="K3452" s="16" t="s">
        <v>892</v>
      </c>
      <c r="L3452" s="9">
        <v>45121</v>
      </c>
      <c r="M3452" s="9">
        <v>45121</v>
      </c>
      <c r="N3452" s="9">
        <v>45120</v>
      </c>
      <c r="O3452" s="7">
        <v>45120</v>
      </c>
      <c r="P3452" s="9">
        <v>45120</v>
      </c>
      <c r="Q3452" s="9">
        <v>44756</v>
      </c>
      <c r="R3452" s="9" t="s">
        <v>34</v>
      </c>
      <c r="S3452" s="16" t="s">
        <v>94</v>
      </c>
      <c r="T3452" s="16" t="s">
        <v>109</v>
      </c>
      <c r="U3452" s="16"/>
      <c r="V3452" s="16"/>
      <c r="W3452" s="16"/>
      <c r="X3452" s="16" t="s">
        <v>55</v>
      </c>
      <c r="Y3452">
        <v>6</v>
      </c>
      <c r="Z3452">
        <v>10</v>
      </c>
      <c r="AA3452">
        <v>6</v>
      </c>
      <c r="AB3452">
        <v>6</v>
      </c>
      <c r="AC3452">
        <v>0.5</v>
      </c>
      <c r="AD3452">
        <v>9</v>
      </c>
      <c r="AE3452" t="s">
        <v>2410</v>
      </c>
    </row>
    <row r="3453" spans="1:31" x14ac:dyDescent="0.25">
      <c r="A3453" s="16" t="s">
        <v>3138</v>
      </c>
      <c r="B3453" s="16" t="s">
        <v>24</v>
      </c>
      <c r="C3453" s="16" t="s">
        <v>882</v>
      </c>
      <c r="D3453" s="16" t="s">
        <v>62</v>
      </c>
      <c r="E3453" s="16" t="s">
        <v>41</v>
      </c>
      <c r="F3453" s="16" t="s">
        <v>28</v>
      </c>
      <c r="G3453" s="16" t="s">
        <v>105</v>
      </c>
      <c r="H3453" s="16" t="s">
        <v>106</v>
      </c>
      <c r="I3453" s="16" t="s">
        <v>106</v>
      </c>
      <c r="J3453" s="16" t="s">
        <v>134</v>
      </c>
      <c r="K3453" s="16" t="s">
        <v>551</v>
      </c>
      <c r="L3453" s="9">
        <v>45170</v>
      </c>
      <c r="M3453" s="9">
        <v>45170</v>
      </c>
      <c r="N3453" s="9">
        <v>45176</v>
      </c>
      <c r="O3453" s="7">
        <v>45176</v>
      </c>
      <c r="P3453" s="9">
        <v>45176</v>
      </c>
      <c r="Q3453" s="9">
        <v>44805</v>
      </c>
      <c r="R3453" s="9" t="s">
        <v>34</v>
      </c>
      <c r="S3453" s="16" t="s">
        <v>94</v>
      </c>
      <c r="T3453" s="16" t="s">
        <v>109</v>
      </c>
      <c r="U3453" s="16"/>
      <c r="V3453" s="16"/>
      <c r="W3453" s="16"/>
      <c r="X3453" s="16" t="s">
        <v>55</v>
      </c>
      <c r="Y3453">
        <v>6</v>
      </c>
      <c r="Z3453">
        <v>10</v>
      </c>
      <c r="AA3453">
        <v>6</v>
      </c>
      <c r="AB3453">
        <v>6</v>
      </c>
      <c r="AC3453">
        <v>0.5</v>
      </c>
      <c r="AD3453">
        <v>9</v>
      </c>
      <c r="AE3453" t="s">
        <v>1837</v>
      </c>
    </row>
    <row r="3454" spans="1:31" x14ac:dyDescent="0.25">
      <c r="A3454" s="16" t="s">
        <v>3138</v>
      </c>
      <c r="B3454" s="16" t="s">
        <v>24</v>
      </c>
      <c r="C3454" s="16" t="s">
        <v>882</v>
      </c>
      <c r="D3454" s="16" t="s">
        <v>62</v>
      </c>
      <c r="E3454" s="16" t="s">
        <v>41</v>
      </c>
      <c r="F3454" s="16" t="s">
        <v>28</v>
      </c>
      <c r="G3454" s="16" t="s">
        <v>105</v>
      </c>
      <c r="H3454" s="16" t="s">
        <v>106</v>
      </c>
      <c r="I3454" s="16" t="s">
        <v>106</v>
      </c>
      <c r="J3454" s="16" t="s">
        <v>134</v>
      </c>
      <c r="K3454" s="16" t="s">
        <v>87</v>
      </c>
      <c r="L3454" s="9">
        <v>45238</v>
      </c>
      <c r="M3454" s="9">
        <v>45268</v>
      </c>
      <c r="N3454" s="9">
        <v>45267</v>
      </c>
      <c r="O3454" s="7">
        <v>45267</v>
      </c>
      <c r="P3454" s="9">
        <v>45267</v>
      </c>
      <c r="Q3454" s="9">
        <v>44903</v>
      </c>
      <c r="R3454" s="9" t="s">
        <v>34</v>
      </c>
      <c r="S3454" s="16" t="s">
        <v>94</v>
      </c>
      <c r="T3454" s="16" t="s">
        <v>109</v>
      </c>
      <c r="U3454" s="16"/>
      <c r="V3454" s="16"/>
      <c r="W3454" s="16"/>
      <c r="X3454" s="16" t="s">
        <v>55</v>
      </c>
      <c r="Y3454">
        <v>6</v>
      </c>
      <c r="Z3454">
        <v>10</v>
      </c>
      <c r="AA3454">
        <v>6</v>
      </c>
      <c r="AB3454">
        <v>6</v>
      </c>
      <c r="AC3454">
        <v>0.5</v>
      </c>
      <c r="AD3454">
        <v>9</v>
      </c>
      <c r="AE3454" t="s">
        <v>1682</v>
      </c>
    </row>
    <row r="3455" spans="1:31" x14ac:dyDescent="0.25">
      <c r="A3455" s="16" t="s">
        <v>3138</v>
      </c>
      <c r="B3455" s="16" t="s">
        <v>24</v>
      </c>
      <c r="C3455" s="16" t="s">
        <v>882</v>
      </c>
      <c r="D3455" s="16" t="s">
        <v>62</v>
      </c>
      <c r="E3455" s="16" t="s">
        <v>41</v>
      </c>
      <c r="F3455" s="16" t="s">
        <v>28</v>
      </c>
      <c r="G3455" s="16" t="s">
        <v>105</v>
      </c>
      <c r="H3455" s="16" t="s">
        <v>106</v>
      </c>
      <c r="I3455" s="16" t="s">
        <v>106</v>
      </c>
      <c r="J3455" s="16" t="s">
        <v>134</v>
      </c>
      <c r="K3455" s="16" t="s">
        <v>138</v>
      </c>
      <c r="L3455" s="9">
        <v>45121</v>
      </c>
      <c r="M3455" s="9">
        <v>45121</v>
      </c>
      <c r="N3455" s="9">
        <v>45120</v>
      </c>
      <c r="O3455" s="7">
        <v>45120</v>
      </c>
      <c r="P3455" s="9">
        <v>45120</v>
      </c>
      <c r="Q3455" s="9">
        <v>44756</v>
      </c>
      <c r="R3455" s="9" t="s">
        <v>34</v>
      </c>
      <c r="S3455" s="16" t="s">
        <v>94</v>
      </c>
      <c r="T3455" s="16" t="s">
        <v>109</v>
      </c>
      <c r="U3455" s="16"/>
      <c r="V3455" s="16"/>
      <c r="W3455" s="16"/>
      <c r="X3455" s="16" t="s">
        <v>55</v>
      </c>
      <c r="Y3455">
        <v>6</v>
      </c>
      <c r="Z3455">
        <v>10</v>
      </c>
      <c r="AA3455">
        <v>6</v>
      </c>
      <c r="AB3455">
        <v>6</v>
      </c>
      <c r="AC3455">
        <v>0.5</v>
      </c>
      <c r="AD3455">
        <v>9</v>
      </c>
      <c r="AE3455" t="s">
        <v>1348</v>
      </c>
    </row>
    <row r="3456" spans="1:31" x14ac:dyDescent="0.25">
      <c r="A3456" s="16" t="s">
        <v>3138</v>
      </c>
      <c r="B3456" s="16" t="s">
        <v>24</v>
      </c>
      <c r="C3456" s="16" t="s">
        <v>882</v>
      </c>
      <c r="D3456" s="16" t="s">
        <v>62</v>
      </c>
      <c r="E3456" s="16" t="s">
        <v>41</v>
      </c>
      <c r="F3456" s="16" t="s">
        <v>28</v>
      </c>
      <c r="G3456" s="16" t="s">
        <v>105</v>
      </c>
      <c r="H3456" s="16" t="s">
        <v>106</v>
      </c>
      <c r="I3456" s="16" t="s">
        <v>106</v>
      </c>
      <c r="J3456" s="16" t="s">
        <v>134</v>
      </c>
      <c r="K3456" s="16" t="s">
        <v>465</v>
      </c>
      <c r="L3456" s="9"/>
      <c r="M3456" s="9">
        <v>45121</v>
      </c>
      <c r="N3456" s="9">
        <v>45120</v>
      </c>
      <c r="O3456" s="7">
        <v>45120</v>
      </c>
      <c r="P3456" s="9">
        <v>45120</v>
      </c>
      <c r="Q3456" s="9">
        <v>44756</v>
      </c>
      <c r="R3456" s="9" t="s">
        <v>34</v>
      </c>
      <c r="S3456" s="16" t="s">
        <v>94</v>
      </c>
      <c r="T3456" s="16" t="s">
        <v>109</v>
      </c>
      <c r="U3456" s="16"/>
      <c r="V3456" s="16"/>
      <c r="W3456" s="16"/>
      <c r="X3456" s="16" t="s">
        <v>55</v>
      </c>
      <c r="Y3456">
        <v>6</v>
      </c>
      <c r="Z3456">
        <v>10</v>
      </c>
      <c r="AA3456">
        <v>6</v>
      </c>
      <c r="AB3456">
        <v>6</v>
      </c>
      <c r="AC3456">
        <v>0.5</v>
      </c>
      <c r="AD3456">
        <v>9</v>
      </c>
      <c r="AE3456" t="s">
        <v>2221</v>
      </c>
    </row>
    <row r="3457" spans="1:31" x14ac:dyDescent="0.25">
      <c r="A3457" s="16" t="s">
        <v>3138</v>
      </c>
      <c r="B3457" s="16" t="s">
        <v>24</v>
      </c>
      <c r="C3457" s="16" t="s">
        <v>882</v>
      </c>
      <c r="D3457" s="16" t="s">
        <v>62</v>
      </c>
      <c r="E3457" s="16" t="s">
        <v>41</v>
      </c>
      <c r="F3457" s="16" t="s">
        <v>28</v>
      </c>
      <c r="G3457" s="16" t="s">
        <v>105</v>
      </c>
      <c r="H3457" s="16" t="s">
        <v>106</v>
      </c>
      <c r="I3457" s="16" t="s">
        <v>106</v>
      </c>
      <c r="J3457" s="16" t="s">
        <v>134</v>
      </c>
      <c r="K3457" s="16" t="s">
        <v>140</v>
      </c>
      <c r="L3457" s="9">
        <v>45121</v>
      </c>
      <c r="M3457" s="9">
        <v>45121</v>
      </c>
      <c r="N3457" s="9">
        <v>45120</v>
      </c>
      <c r="O3457" s="7">
        <v>45120</v>
      </c>
      <c r="P3457" s="9">
        <v>45120</v>
      </c>
      <c r="Q3457" s="9">
        <v>44756</v>
      </c>
      <c r="R3457" s="9" t="s">
        <v>34</v>
      </c>
      <c r="S3457" s="16" t="s">
        <v>94</v>
      </c>
      <c r="T3457" s="16" t="s">
        <v>109</v>
      </c>
      <c r="U3457" s="16"/>
      <c r="V3457" s="16"/>
      <c r="W3457" s="16"/>
      <c r="X3457" s="16" t="s">
        <v>55</v>
      </c>
      <c r="Y3457">
        <v>6</v>
      </c>
      <c r="Z3457">
        <v>10</v>
      </c>
      <c r="AA3457">
        <v>6</v>
      </c>
      <c r="AB3457">
        <v>6</v>
      </c>
      <c r="AC3457">
        <v>0.5</v>
      </c>
      <c r="AD3457">
        <v>9</v>
      </c>
      <c r="AE3457" t="s">
        <v>1350</v>
      </c>
    </row>
    <row r="3458" spans="1:31" x14ac:dyDescent="0.25">
      <c r="A3458" s="16" t="s">
        <v>3138</v>
      </c>
      <c r="B3458" s="16" t="s">
        <v>24</v>
      </c>
      <c r="C3458" s="16" t="s">
        <v>882</v>
      </c>
      <c r="D3458" s="16" t="s">
        <v>62</v>
      </c>
      <c r="E3458" s="16" t="s">
        <v>41</v>
      </c>
      <c r="F3458" s="16" t="s">
        <v>28</v>
      </c>
      <c r="G3458" s="16" t="s">
        <v>105</v>
      </c>
      <c r="H3458" s="16" t="s">
        <v>106</v>
      </c>
      <c r="I3458" s="16" t="s">
        <v>106</v>
      </c>
      <c r="J3458" s="16" t="s">
        <v>134</v>
      </c>
      <c r="K3458" s="16" t="s">
        <v>142</v>
      </c>
      <c r="L3458" s="9">
        <v>45121</v>
      </c>
      <c r="M3458" s="9">
        <v>45121</v>
      </c>
      <c r="N3458" s="9">
        <v>45120</v>
      </c>
      <c r="O3458" s="7">
        <v>45120</v>
      </c>
      <c r="P3458" s="9">
        <v>45120</v>
      </c>
      <c r="Q3458" s="9">
        <v>44756</v>
      </c>
      <c r="R3458" s="9" t="s">
        <v>34</v>
      </c>
      <c r="S3458" s="16" t="s">
        <v>94</v>
      </c>
      <c r="T3458" s="16" t="s">
        <v>109</v>
      </c>
      <c r="U3458" s="16"/>
      <c r="V3458" s="16"/>
      <c r="W3458" s="16"/>
      <c r="X3458" s="16" t="s">
        <v>55</v>
      </c>
      <c r="Y3458">
        <v>6</v>
      </c>
      <c r="Z3458">
        <v>10</v>
      </c>
      <c r="AA3458">
        <v>6</v>
      </c>
      <c r="AB3458">
        <v>6</v>
      </c>
      <c r="AC3458">
        <v>0.5</v>
      </c>
      <c r="AD3458">
        <v>9</v>
      </c>
      <c r="AE3458" t="s">
        <v>1352</v>
      </c>
    </row>
    <row r="3459" spans="1:31" x14ac:dyDescent="0.25">
      <c r="A3459" s="16" t="s">
        <v>3138</v>
      </c>
      <c r="B3459" s="16" t="s">
        <v>24</v>
      </c>
      <c r="C3459" s="16" t="s">
        <v>882</v>
      </c>
      <c r="D3459" s="16" t="s">
        <v>62</v>
      </c>
      <c r="E3459" s="16" t="s">
        <v>41</v>
      </c>
      <c r="F3459" s="16" t="s">
        <v>28</v>
      </c>
      <c r="G3459" s="16" t="s">
        <v>105</v>
      </c>
      <c r="H3459" s="16" t="s">
        <v>106</v>
      </c>
      <c r="I3459" s="16" t="s">
        <v>106</v>
      </c>
      <c r="J3459" s="16" t="s">
        <v>134</v>
      </c>
      <c r="K3459" s="16" t="s">
        <v>802</v>
      </c>
      <c r="L3459" s="9">
        <v>45233</v>
      </c>
      <c r="M3459" s="9">
        <v>45233</v>
      </c>
      <c r="N3459" s="9">
        <v>45239</v>
      </c>
      <c r="O3459" s="7">
        <v>45239</v>
      </c>
      <c r="P3459" s="9">
        <v>45239</v>
      </c>
      <c r="Q3459" s="9">
        <v>44868</v>
      </c>
      <c r="R3459" s="9" t="s">
        <v>34</v>
      </c>
      <c r="S3459" s="16" t="s">
        <v>94</v>
      </c>
      <c r="T3459" s="16" t="s">
        <v>109</v>
      </c>
      <c r="U3459" s="16"/>
      <c r="V3459" s="16"/>
      <c r="W3459" s="16"/>
      <c r="X3459" s="16" t="s">
        <v>55</v>
      </c>
      <c r="Y3459">
        <v>6</v>
      </c>
      <c r="Z3459">
        <v>10</v>
      </c>
      <c r="AA3459">
        <v>6</v>
      </c>
      <c r="AB3459">
        <v>6</v>
      </c>
      <c r="AC3459">
        <v>0.5</v>
      </c>
      <c r="AD3459">
        <v>9</v>
      </c>
      <c r="AE3459" t="s">
        <v>2222</v>
      </c>
    </row>
    <row r="3460" spans="1:31" x14ac:dyDescent="0.25">
      <c r="A3460" s="16" t="s">
        <v>3138</v>
      </c>
      <c r="B3460" s="16" t="s">
        <v>24</v>
      </c>
      <c r="C3460" s="16" t="s">
        <v>882</v>
      </c>
      <c r="D3460" s="16" t="s">
        <v>62</v>
      </c>
      <c r="E3460" s="16" t="s">
        <v>41</v>
      </c>
      <c r="F3460" s="16" t="s">
        <v>28</v>
      </c>
      <c r="G3460" s="16" t="s">
        <v>105</v>
      </c>
      <c r="H3460" s="16" t="s">
        <v>106</v>
      </c>
      <c r="I3460" s="16" t="s">
        <v>106</v>
      </c>
      <c r="J3460" s="16" t="s">
        <v>134</v>
      </c>
      <c r="K3460" s="16" t="s">
        <v>802</v>
      </c>
      <c r="L3460" s="9">
        <v>45233</v>
      </c>
      <c r="M3460" s="9">
        <v>45233</v>
      </c>
      <c r="N3460" s="9">
        <v>45239</v>
      </c>
      <c r="O3460" s="7">
        <v>45239</v>
      </c>
      <c r="P3460" s="9">
        <v>45239</v>
      </c>
      <c r="Q3460" s="9">
        <v>44868</v>
      </c>
      <c r="R3460" s="9" t="s">
        <v>34</v>
      </c>
      <c r="S3460" s="16" t="s">
        <v>94</v>
      </c>
      <c r="T3460" s="16" t="s">
        <v>109</v>
      </c>
      <c r="U3460" s="16"/>
      <c r="V3460" s="16"/>
      <c r="W3460" s="16"/>
      <c r="X3460" s="16" t="s">
        <v>55</v>
      </c>
      <c r="Y3460">
        <v>6</v>
      </c>
      <c r="Z3460">
        <v>10</v>
      </c>
      <c r="AA3460">
        <v>6</v>
      </c>
      <c r="AB3460">
        <v>6</v>
      </c>
      <c r="AC3460">
        <v>0.5</v>
      </c>
      <c r="AD3460">
        <v>9</v>
      </c>
      <c r="AE3460" t="s">
        <v>2222</v>
      </c>
    </row>
    <row r="3461" spans="1:31" x14ac:dyDescent="0.25">
      <c r="A3461" s="16" t="s">
        <v>3138</v>
      </c>
      <c r="B3461" s="16" t="s">
        <v>24</v>
      </c>
      <c r="C3461" s="16" t="s">
        <v>882</v>
      </c>
      <c r="D3461" s="16" t="s">
        <v>62</v>
      </c>
      <c r="E3461" s="16" t="s">
        <v>41</v>
      </c>
      <c r="F3461" s="16" t="s">
        <v>28</v>
      </c>
      <c r="G3461" s="16" t="s">
        <v>105</v>
      </c>
      <c r="H3461" s="16" t="s">
        <v>106</v>
      </c>
      <c r="I3461" s="16" t="s">
        <v>106</v>
      </c>
      <c r="J3461" s="16" t="s">
        <v>134</v>
      </c>
      <c r="K3461" s="16" t="s">
        <v>119</v>
      </c>
      <c r="L3461" s="9">
        <v>45238</v>
      </c>
      <c r="M3461" s="9">
        <v>45268</v>
      </c>
      <c r="N3461" s="9">
        <v>45267</v>
      </c>
      <c r="O3461" s="7">
        <v>45267</v>
      </c>
      <c r="P3461" s="9">
        <v>45267</v>
      </c>
      <c r="Q3461" s="9">
        <v>44903</v>
      </c>
      <c r="R3461" s="9" t="s">
        <v>34</v>
      </c>
      <c r="S3461" s="16" t="s">
        <v>94</v>
      </c>
      <c r="T3461" s="16" t="s">
        <v>109</v>
      </c>
      <c r="U3461" s="16"/>
      <c r="V3461" s="16"/>
      <c r="W3461" s="16"/>
      <c r="X3461" s="16" t="s">
        <v>55</v>
      </c>
      <c r="Y3461">
        <v>6</v>
      </c>
      <c r="Z3461">
        <v>10</v>
      </c>
      <c r="AA3461">
        <v>6</v>
      </c>
      <c r="AB3461">
        <v>6</v>
      </c>
      <c r="AC3461">
        <v>0.5</v>
      </c>
      <c r="AD3461">
        <v>9</v>
      </c>
      <c r="AE3461" t="s">
        <v>1885</v>
      </c>
    </row>
    <row r="3462" spans="1:31" x14ac:dyDescent="0.25">
      <c r="A3462" s="16" t="s">
        <v>3138</v>
      </c>
      <c r="B3462" s="16" t="s">
        <v>24</v>
      </c>
      <c r="C3462" s="16" t="s">
        <v>882</v>
      </c>
      <c r="D3462" s="16" t="s">
        <v>62</v>
      </c>
      <c r="E3462" s="16" t="s">
        <v>41</v>
      </c>
      <c r="F3462" s="16" t="s">
        <v>28</v>
      </c>
      <c r="G3462" s="16" t="s">
        <v>105</v>
      </c>
      <c r="H3462" s="16" t="s">
        <v>106</v>
      </c>
      <c r="I3462" s="16" t="s">
        <v>106</v>
      </c>
      <c r="J3462" s="16" t="s">
        <v>134</v>
      </c>
      <c r="K3462" s="16" t="s">
        <v>761</v>
      </c>
      <c r="L3462" s="9">
        <v>45233</v>
      </c>
      <c r="M3462" s="9">
        <v>44968</v>
      </c>
      <c r="N3462" s="9">
        <v>45239</v>
      </c>
      <c r="O3462" s="7">
        <v>45239</v>
      </c>
      <c r="P3462" s="9">
        <v>45239</v>
      </c>
      <c r="Q3462" s="9">
        <v>44868</v>
      </c>
      <c r="R3462" s="9" t="s">
        <v>34</v>
      </c>
      <c r="S3462" s="16" t="s">
        <v>94</v>
      </c>
      <c r="T3462" s="16" t="s">
        <v>109</v>
      </c>
      <c r="U3462" s="16"/>
      <c r="V3462" s="16"/>
      <c r="W3462" s="16"/>
      <c r="X3462" s="16" t="s">
        <v>55</v>
      </c>
      <c r="Y3462">
        <v>6</v>
      </c>
      <c r="Z3462">
        <v>10</v>
      </c>
      <c r="AA3462">
        <v>6</v>
      </c>
      <c r="AB3462">
        <v>6</v>
      </c>
      <c r="AC3462">
        <v>0.5</v>
      </c>
      <c r="AD3462">
        <v>9</v>
      </c>
      <c r="AE3462" t="s">
        <v>2148</v>
      </c>
    </row>
    <row r="3463" spans="1:31" x14ac:dyDescent="0.25">
      <c r="A3463" s="16" t="s">
        <v>3138</v>
      </c>
      <c r="B3463" s="16" t="s">
        <v>24</v>
      </c>
      <c r="C3463" s="16" t="s">
        <v>882</v>
      </c>
      <c r="D3463" s="16" t="s">
        <v>62</v>
      </c>
      <c r="E3463" s="16" t="s">
        <v>41</v>
      </c>
      <c r="F3463" s="16" t="s">
        <v>28</v>
      </c>
      <c r="G3463" s="16" t="s">
        <v>105</v>
      </c>
      <c r="H3463" s="16" t="s">
        <v>106</v>
      </c>
      <c r="I3463" s="16" t="s">
        <v>106</v>
      </c>
      <c r="J3463" s="16" t="s">
        <v>134</v>
      </c>
      <c r="K3463" s="16" t="s">
        <v>146</v>
      </c>
      <c r="L3463" s="9">
        <v>45205</v>
      </c>
      <c r="M3463" s="9">
        <v>45205</v>
      </c>
      <c r="N3463" s="9">
        <v>45204</v>
      </c>
      <c r="O3463" s="7">
        <v>45204</v>
      </c>
      <c r="P3463" s="9">
        <v>45204</v>
      </c>
      <c r="Q3463" s="9">
        <v>44840</v>
      </c>
      <c r="R3463" s="9" t="s">
        <v>34</v>
      </c>
      <c r="S3463" s="16" t="s">
        <v>94</v>
      </c>
      <c r="T3463" s="16" t="s">
        <v>109</v>
      </c>
      <c r="U3463" s="16"/>
      <c r="V3463" s="16"/>
      <c r="W3463" s="16"/>
      <c r="X3463" s="16" t="s">
        <v>55</v>
      </c>
      <c r="Y3463">
        <v>6</v>
      </c>
      <c r="Z3463">
        <v>10</v>
      </c>
      <c r="AA3463">
        <v>6</v>
      </c>
      <c r="AB3463">
        <v>6</v>
      </c>
      <c r="AC3463">
        <v>0.5</v>
      </c>
      <c r="AD3463">
        <v>9</v>
      </c>
      <c r="AE3463" t="s">
        <v>1356</v>
      </c>
    </row>
    <row r="3464" spans="1:31" x14ac:dyDescent="0.25">
      <c r="A3464" s="16" t="s">
        <v>3138</v>
      </c>
      <c r="B3464" s="16" t="s">
        <v>24</v>
      </c>
      <c r="C3464" s="16" t="s">
        <v>882</v>
      </c>
      <c r="D3464" s="16" t="s">
        <v>62</v>
      </c>
      <c r="E3464" s="16" t="s">
        <v>41</v>
      </c>
      <c r="F3464" s="16" t="s">
        <v>28</v>
      </c>
      <c r="G3464" s="16" t="s">
        <v>105</v>
      </c>
      <c r="H3464" s="16" t="s">
        <v>106</v>
      </c>
      <c r="I3464" s="16" t="s">
        <v>106</v>
      </c>
      <c r="J3464" s="16" t="s">
        <v>134</v>
      </c>
      <c r="K3464" s="16" t="s">
        <v>317</v>
      </c>
      <c r="L3464" s="9">
        <v>45238</v>
      </c>
      <c r="M3464" s="9">
        <v>45268</v>
      </c>
      <c r="N3464" s="9">
        <v>45267</v>
      </c>
      <c r="O3464" s="7">
        <v>45267</v>
      </c>
      <c r="P3464" s="9">
        <v>45267</v>
      </c>
      <c r="Q3464" s="9">
        <v>44903</v>
      </c>
      <c r="R3464" s="9" t="s">
        <v>34</v>
      </c>
      <c r="S3464" s="16" t="s">
        <v>94</v>
      </c>
      <c r="T3464" s="16" t="s">
        <v>109</v>
      </c>
      <c r="U3464" s="16"/>
      <c r="V3464" s="16"/>
      <c r="W3464" s="16"/>
      <c r="X3464" s="16" t="s">
        <v>55</v>
      </c>
      <c r="Y3464">
        <v>6</v>
      </c>
      <c r="Z3464">
        <v>10</v>
      </c>
      <c r="AA3464">
        <v>6</v>
      </c>
      <c r="AB3464">
        <v>6</v>
      </c>
      <c r="AC3464">
        <v>0.5</v>
      </c>
      <c r="AD3464">
        <v>9</v>
      </c>
      <c r="AE3464" t="s">
        <v>1685</v>
      </c>
    </row>
    <row r="3465" spans="1:31" x14ac:dyDescent="0.25">
      <c r="A3465" s="16" t="s">
        <v>3138</v>
      </c>
      <c r="B3465" s="16" t="s">
        <v>24</v>
      </c>
      <c r="C3465" s="16" t="s">
        <v>882</v>
      </c>
      <c r="D3465" s="16" t="s">
        <v>62</v>
      </c>
      <c r="E3465" s="16" t="s">
        <v>41</v>
      </c>
      <c r="F3465" s="16" t="s">
        <v>28</v>
      </c>
      <c r="G3465" s="16" t="s">
        <v>105</v>
      </c>
      <c r="H3465" s="16" t="s">
        <v>106</v>
      </c>
      <c r="I3465" s="16" t="s">
        <v>106</v>
      </c>
      <c r="J3465" s="16" t="s">
        <v>134</v>
      </c>
      <c r="K3465" s="16" t="s">
        <v>333</v>
      </c>
      <c r="L3465" s="9">
        <v>45170</v>
      </c>
      <c r="M3465" s="9">
        <v>45170</v>
      </c>
      <c r="N3465" s="9">
        <v>45176</v>
      </c>
      <c r="O3465" s="7">
        <v>45176</v>
      </c>
      <c r="P3465" s="9">
        <v>45176</v>
      </c>
      <c r="Q3465" s="9">
        <v>44805</v>
      </c>
      <c r="R3465" s="9" t="s">
        <v>34</v>
      </c>
      <c r="S3465" s="16" t="s">
        <v>94</v>
      </c>
      <c r="T3465" s="16" t="s">
        <v>109</v>
      </c>
      <c r="U3465" s="16"/>
      <c r="V3465" s="16"/>
      <c r="W3465" s="16"/>
      <c r="X3465" s="16" t="s">
        <v>55</v>
      </c>
      <c r="Y3465">
        <v>6</v>
      </c>
      <c r="Z3465">
        <v>10</v>
      </c>
      <c r="AA3465">
        <v>6</v>
      </c>
      <c r="AB3465">
        <v>6</v>
      </c>
      <c r="AC3465">
        <v>0.5</v>
      </c>
      <c r="AD3465">
        <v>9</v>
      </c>
      <c r="AE3465" t="s">
        <v>1565</v>
      </c>
    </row>
    <row r="3466" spans="1:31" x14ac:dyDescent="0.25">
      <c r="A3466" s="16" t="s">
        <v>3138</v>
      </c>
      <c r="B3466" s="16" t="s">
        <v>24</v>
      </c>
      <c r="C3466" s="16" t="s">
        <v>882</v>
      </c>
      <c r="D3466" s="16" t="s">
        <v>62</v>
      </c>
      <c r="E3466" s="16" t="s">
        <v>41</v>
      </c>
      <c r="F3466" s="16" t="s">
        <v>28</v>
      </c>
      <c r="G3466" s="16" t="s">
        <v>105</v>
      </c>
      <c r="H3466" s="16" t="s">
        <v>106</v>
      </c>
      <c r="I3466" s="16" t="s">
        <v>106</v>
      </c>
      <c r="J3466" s="16" t="s">
        <v>134</v>
      </c>
      <c r="K3466" s="16" t="s">
        <v>893</v>
      </c>
      <c r="L3466" s="9">
        <v>45170</v>
      </c>
      <c r="M3466" s="9">
        <v>45170</v>
      </c>
      <c r="N3466" s="9">
        <v>45176</v>
      </c>
      <c r="O3466" s="7">
        <v>45176</v>
      </c>
      <c r="P3466" s="9">
        <v>45176</v>
      </c>
      <c r="Q3466" s="9">
        <v>44805</v>
      </c>
      <c r="R3466" s="9" t="s">
        <v>34</v>
      </c>
      <c r="S3466" s="16" t="s">
        <v>94</v>
      </c>
      <c r="T3466" s="16" t="s">
        <v>109</v>
      </c>
      <c r="U3466" s="16"/>
      <c r="V3466" s="16"/>
      <c r="W3466" s="16"/>
      <c r="X3466" s="16" t="s">
        <v>55</v>
      </c>
      <c r="Y3466">
        <v>6</v>
      </c>
      <c r="Z3466">
        <v>10</v>
      </c>
      <c r="AA3466">
        <v>6</v>
      </c>
      <c r="AB3466">
        <v>6</v>
      </c>
      <c r="AC3466">
        <v>0.5</v>
      </c>
      <c r="AD3466">
        <v>9</v>
      </c>
      <c r="AE3466" t="s">
        <v>2411</v>
      </c>
    </row>
    <row r="3467" spans="1:31" x14ac:dyDescent="0.25">
      <c r="A3467" s="16" t="s">
        <v>3138</v>
      </c>
      <c r="B3467" s="16" t="s">
        <v>24</v>
      </c>
      <c r="C3467" s="16" t="s">
        <v>882</v>
      </c>
      <c r="D3467" s="16" t="s">
        <v>62</v>
      </c>
      <c r="E3467" s="16" t="s">
        <v>41</v>
      </c>
      <c r="F3467" s="16" t="s">
        <v>28</v>
      </c>
      <c r="G3467" s="16" t="s">
        <v>105</v>
      </c>
      <c r="H3467" s="16" t="s">
        <v>106</v>
      </c>
      <c r="I3467" s="16" t="s">
        <v>106</v>
      </c>
      <c r="J3467" s="16" t="s">
        <v>134</v>
      </c>
      <c r="K3467" s="16" t="s">
        <v>593</v>
      </c>
      <c r="L3467" s="9">
        <v>45170</v>
      </c>
      <c r="M3467" s="9">
        <v>45170</v>
      </c>
      <c r="N3467" s="9">
        <v>45176</v>
      </c>
      <c r="O3467" s="7">
        <v>45176</v>
      </c>
      <c r="P3467" s="9">
        <v>45176</v>
      </c>
      <c r="Q3467" s="9">
        <v>44805</v>
      </c>
      <c r="R3467" s="9" t="s">
        <v>34</v>
      </c>
      <c r="S3467" s="16" t="s">
        <v>94</v>
      </c>
      <c r="T3467" s="16" t="s">
        <v>109</v>
      </c>
      <c r="U3467" s="16"/>
      <c r="V3467" s="16"/>
      <c r="W3467" s="16"/>
      <c r="X3467" s="16" t="s">
        <v>55</v>
      </c>
      <c r="Y3467">
        <v>6</v>
      </c>
      <c r="Z3467">
        <v>10</v>
      </c>
      <c r="AA3467">
        <v>6</v>
      </c>
      <c r="AB3467">
        <v>6</v>
      </c>
      <c r="AC3467">
        <v>0.5</v>
      </c>
      <c r="AD3467">
        <v>9</v>
      </c>
      <c r="AE3467" t="s">
        <v>1887</v>
      </c>
    </row>
    <row r="3468" spans="1:31" x14ac:dyDescent="0.25">
      <c r="A3468" s="16" t="s">
        <v>3138</v>
      </c>
      <c r="B3468" s="16" t="s">
        <v>24</v>
      </c>
      <c r="C3468" s="16" t="s">
        <v>882</v>
      </c>
      <c r="D3468" s="16" t="s">
        <v>62</v>
      </c>
      <c r="E3468" s="16" t="s">
        <v>41</v>
      </c>
      <c r="F3468" s="16" t="s">
        <v>28</v>
      </c>
      <c r="G3468" s="16" t="s">
        <v>105</v>
      </c>
      <c r="H3468" s="16" t="s">
        <v>106</v>
      </c>
      <c r="I3468" s="16" t="s">
        <v>106</v>
      </c>
      <c r="J3468" s="16" t="s">
        <v>134</v>
      </c>
      <c r="K3468" s="16" t="s">
        <v>723</v>
      </c>
      <c r="L3468" s="9">
        <v>45170</v>
      </c>
      <c r="M3468" s="9">
        <v>45170</v>
      </c>
      <c r="N3468" s="9">
        <v>45176</v>
      </c>
      <c r="O3468" s="7">
        <v>45176</v>
      </c>
      <c r="P3468" s="9">
        <v>45176</v>
      </c>
      <c r="Q3468" s="9">
        <v>44805</v>
      </c>
      <c r="R3468" s="9" t="s">
        <v>34</v>
      </c>
      <c r="S3468" s="16" t="s">
        <v>94</v>
      </c>
      <c r="T3468" s="16" t="s">
        <v>109</v>
      </c>
      <c r="U3468" s="16"/>
      <c r="V3468" s="16"/>
      <c r="W3468" s="16"/>
      <c r="X3468" s="16" t="s">
        <v>55</v>
      </c>
      <c r="Y3468">
        <v>6</v>
      </c>
      <c r="Z3468">
        <v>10</v>
      </c>
      <c r="AA3468">
        <v>6</v>
      </c>
      <c r="AB3468">
        <v>6</v>
      </c>
      <c r="AC3468">
        <v>0.5</v>
      </c>
      <c r="AD3468">
        <v>9</v>
      </c>
      <c r="AE3468" t="s">
        <v>2106</v>
      </c>
    </row>
    <row r="3469" spans="1:31" x14ac:dyDescent="0.25">
      <c r="A3469" s="16" t="s">
        <v>3138</v>
      </c>
      <c r="B3469" s="16" t="s">
        <v>24</v>
      </c>
      <c r="C3469" s="16" t="s">
        <v>882</v>
      </c>
      <c r="D3469" s="16" t="s">
        <v>62</v>
      </c>
      <c r="E3469" s="16" t="s">
        <v>41</v>
      </c>
      <c r="F3469" s="16" t="s">
        <v>28</v>
      </c>
      <c r="G3469" s="16" t="s">
        <v>105</v>
      </c>
      <c r="H3469" s="16" t="s">
        <v>106</v>
      </c>
      <c r="I3469" s="16" t="s">
        <v>106</v>
      </c>
      <c r="J3469" s="16" t="s">
        <v>134</v>
      </c>
      <c r="K3469" s="16" t="s">
        <v>594</v>
      </c>
      <c r="L3469" s="9">
        <v>45170</v>
      </c>
      <c r="M3469" s="9">
        <v>45170</v>
      </c>
      <c r="N3469" s="9">
        <v>45176</v>
      </c>
      <c r="O3469" s="7">
        <v>45176</v>
      </c>
      <c r="P3469" s="9">
        <v>45176</v>
      </c>
      <c r="Q3469" s="9">
        <v>44805</v>
      </c>
      <c r="R3469" s="9" t="s">
        <v>34</v>
      </c>
      <c r="S3469" s="16" t="s">
        <v>94</v>
      </c>
      <c r="T3469" s="16" t="s">
        <v>109</v>
      </c>
      <c r="U3469" s="16"/>
      <c r="V3469" s="16"/>
      <c r="W3469" s="16"/>
      <c r="X3469" s="16" t="s">
        <v>55</v>
      </c>
      <c r="Y3469">
        <v>6</v>
      </c>
      <c r="Z3469">
        <v>10</v>
      </c>
      <c r="AA3469">
        <v>6</v>
      </c>
      <c r="AB3469">
        <v>6</v>
      </c>
      <c r="AC3469">
        <v>0.5</v>
      </c>
      <c r="AD3469">
        <v>9</v>
      </c>
      <c r="AE3469" t="s">
        <v>1888</v>
      </c>
    </row>
    <row r="3470" spans="1:31" x14ac:dyDescent="0.25">
      <c r="A3470" s="16" t="s">
        <v>3138</v>
      </c>
      <c r="B3470" s="16" t="s">
        <v>24</v>
      </c>
      <c r="C3470" s="16" t="s">
        <v>882</v>
      </c>
      <c r="D3470" s="16" t="s">
        <v>62</v>
      </c>
      <c r="E3470" s="16" t="s">
        <v>41</v>
      </c>
      <c r="F3470" s="16" t="s">
        <v>28</v>
      </c>
      <c r="G3470" s="16" t="s">
        <v>105</v>
      </c>
      <c r="H3470" s="16" t="s">
        <v>106</v>
      </c>
      <c r="I3470" s="16" t="s">
        <v>106</v>
      </c>
      <c r="J3470" s="16" t="s">
        <v>134</v>
      </c>
      <c r="K3470" s="16" t="s">
        <v>57</v>
      </c>
      <c r="L3470" s="9">
        <v>45238</v>
      </c>
      <c r="M3470" s="9">
        <v>45268</v>
      </c>
      <c r="N3470" s="9">
        <v>45267</v>
      </c>
      <c r="O3470" s="7">
        <v>45267</v>
      </c>
      <c r="P3470" s="9">
        <v>45267</v>
      </c>
      <c r="Q3470" s="9">
        <v>44903</v>
      </c>
      <c r="R3470" s="9" t="s">
        <v>34</v>
      </c>
      <c r="S3470" s="16" t="s">
        <v>94</v>
      </c>
      <c r="T3470" s="16" t="s">
        <v>109</v>
      </c>
      <c r="U3470" s="16"/>
      <c r="V3470" s="16"/>
      <c r="W3470" s="16"/>
      <c r="X3470" s="16" t="s">
        <v>55</v>
      </c>
      <c r="Y3470">
        <v>6</v>
      </c>
      <c r="Z3470">
        <v>10</v>
      </c>
      <c r="AA3470">
        <v>6</v>
      </c>
      <c r="AB3470">
        <v>6</v>
      </c>
      <c r="AC3470">
        <v>0.5</v>
      </c>
      <c r="AD3470">
        <v>9</v>
      </c>
      <c r="AE3470" t="s">
        <v>2107</v>
      </c>
    </row>
    <row r="3471" spans="1:31" x14ac:dyDescent="0.25">
      <c r="A3471" s="16" t="s">
        <v>3138</v>
      </c>
      <c r="B3471" s="16" t="s">
        <v>24</v>
      </c>
      <c r="C3471" s="16" t="s">
        <v>882</v>
      </c>
      <c r="D3471" s="16" t="s">
        <v>62</v>
      </c>
      <c r="E3471" s="16" t="s">
        <v>41</v>
      </c>
      <c r="F3471" s="16" t="s">
        <v>28</v>
      </c>
      <c r="G3471" s="16" t="s">
        <v>105</v>
      </c>
      <c r="H3471" s="16" t="s">
        <v>106</v>
      </c>
      <c r="I3471" s="16" t="s">
        <v>106</v>
      </c>
      <c r="J3471" s="16" t="s">
        <v>134</v>
      </c>
      <c r="K3471" s="16" t="s">
        <v>894</v>
      </c>
      <c r="L3471" s="9">
        <v>45170</v>
      </c>
      <c r="M3471" s="9">
        <v>45170</v>
      </c>
      <c r="N3471" s="9">
        <v>45176</v>
      </c>
      <c r="O3471" s="7">
        <v>45176</v>
      </c>
      <c r="P3471" s="9">
        <v>45176</v>
      </c>
      <c r="Q3471" s="9">
        <v>44805</v>
      </c>
      <c r="R3471" s="9" t="s">
        <v>34</v>
      </c>
      <c r="S3471" s="16" t="s">
        <v>94</v>
      </c>
      <c r="T3471" s="16" t="s">
        <v>109</v>
      </c>
      <c r="U3471" s="16"/>
      <c r="V3471" s="16"/>
      <c r="W3471" s="16"/>
      <c r="X3471" s="16" t="s">
        <v>55</v>
      </c>
      <c r="Y3471">
        <v>6</v>
      </c>
      <c r="Z3471">
        <v>10</v>
      </c>
      <c r="AA3471">
        <v>6</v>
      </c>
      <c r="AB3471">
        <v>6</v>
      </c>
      <c r="AC3471">
        <v>0.5</v>
      </c>
      <c r="AD3471">
        <v>9</v>
      </c>
      <c r="AE3471" t="s">
        <v>2412</v>
      </c>
    </row>
    <row r="3472" spans="1:31" x14ac:dyDescent="0.25">
      <c r="A3472" s="16" t="s">
        <v>3138</v>
      </c>
      <c r="B3472" s="16" t="s">
        <v>24</v>
      </c>
      <c r="C3472" s="16" t="s">
        <v>882</v>
      </c>
      <c r="D3472" s="16" t="s">
        <v>62</v>
      </c>
      <c r="E3472" s="16" t="s">
        <v>41</v>
      </c>
      <c r="F3472" s="16" t="s">
        <v>28</v>
      </c>
      <c r="G3472" s="16" t="s">
        <v>105</v>
      </c>
      <c r="H3472" s="16" t="s">
        <v>106</v>
      </c>
      <c r="I3472" s="16" t="s">
        <v>106</v>
      </c>
      <c r="J3472" s="16" t="s">
        <v>134</v>
      </c>
      <c r="K3472" s="16" t="s">
        <v>894</v>
      </c>
      <c r="L3472" s="9"/>
      <c r="M3472" s="9">
        <v>45247</v>
      </c>
      <c r="N3472" s="9">
        <v>45176</v>
      </c>
      <c r="O3472" s="7">
        <v>45176</v>
      </c>
      <c r="P3472" s="9">
        <v>45176</v>
      </c>
      <c r="Q3472" s="9">
        <v>44805</v>
      </c>
      <c r="R3472" s="9" t="s">
        <v>34</v>
      </c>
      <c r="S3472" s="16" t="s">
        <v>94</v>
      </c>
      <c r="T3472" s="16" t="s">
        <v>109</v>
      </c>
      <c r="U3472" s="16"/>
      <c r="V3472" s="16"/>
      <c r="W3472" s="16"/>
      <c r="X3472" s="16" t="s">
        <v>55</v>
      </c>
      <c r="Y3472">
        <v>6</v>
      </c>
      <c r="Z3472">
        <v>10</v>
      </c>
      <c r="AA3472">
        <v>6</v>
      </c>
      <c r="AB3472">
        <v>6</v>
      </c>
      <c r="AC3472">
        <v>0.5</v>
      </c>
      <c r="AD3472">
        <v>9</v>
      </c>
      <c r="AE3472" t="s">
        <v>2412</v>
      </c>
    </row>
    <row r="3473" spans="1:31" x14ac:dyDescent="0.25">
      <c r="A3473" s="16" t="s">
        <v>3138</v>
      </c>
      <c r="B3473" s="16" t="s">
        <v>24</v>
      </c>
      <c r="C3473" s="16" t="s">
        <v>882</v>
      </c>
      <c r="D3473" s="16" t="s">
        <v>62</v>
      </c>
      <c r="E3473" s="16" t="s">
        <v>41</v>
      </c>
      <c r="F3473" s="16" t="s">
        <v>28</v>
      </c>
      <c r="G3473" s="16" t="s">
        <v>105</v>
      </c>
      <c r="H3473" s="16" t="s">
        <v>106</v>
      </c>
      <c r="I3473" s="16" t="s">
        <v>106</v>
      </c>
      <c r="J3473" s="16" t="s">
        <v>134</v>
      </c>
      <c r="K3473" s="16" t="s">
        <v>553</v>
      </c>
      <c r="L3473" s="9">
        <v>45121</v>
      </c>
      <c r="M3473" s="9">
        <v>45121</v>
      </c>
      <c r="N3473" s="9">
        <v>45120</v>
      </c>
      <c r="O3473" s="7">
        <v>45120</v>
      </c>
      <c r="P3473" s="9">
        <v>45120</v>
      </c>
      <c r="Q3473" s="9">
        <v>44756</v>
      </c>
      <c r="R3473" s="9" t="s">
        <v>34</v>
      </c>
      <c r="S3473" s="16" t="s">
        <v>94</v>
      </c>
      <c r="T3473" s="16" t="s">
        <v>109</v>
      </c>
      <c r="U3473" s="16"/>
      <c r="V3473" s="16"/>
      <c r="W3473" s="16"/>
      <c r="X3473" s="16" t="s">
        <v>55</v>
      </c>
      <c r="Y3473">
        <v>6</v>
      </c>
      <c r="Z3473">
        <v>10</v>
      </c>
      <c r="AA3473">
        <v>6</v>
      </c>
      <c r="AB3473">
        <v>6</v>
      </c>
      <c r="AC3473">
        <v>0.5</v>
      </c>
      <c r="AD3473">
        <v>9</v>
      </c>
      <c r="AE3473" t="s">
        <v>1843</v>
      </c>
    </row>
    <row r="3474" spans="1:31" x14ac:dyDescent="0.25">
      <c r="A3474" s="16" t="s">
        <v>3138</v>
      </c>
      <c r="B3474" s="16" t="s">
        <v>24</v>
      </c>
      <c r="C3474" s="16" t="s">
        <v>882</v>
      </c>
      <c r="D3474" s="16" t="s">
        <v>62</v>
      </c>
      <c r="E3474" s="16" t="s">
        <v>41</v>
      </c>
      <c r="F3474" s="16" t="s">
        <v>28</v>
      </c>
      <c r="G3474" s="16" t="s">
        <v>105</v>
      </c>
      <c r="H3474" s="16" t="s">
        <v>106</v>
      </c>
      <c r="I3474" s="16" t="s">
        <v>106</v>
      </c>
      <c r="J3474" s="16" t="s">
        <v>134</v>
      </c>
      <c r="K3474" s="16" t="s">
        <v>334</v>
      </c>
      <c r="L3474" s="9">
        <v>45233</v>
      </c>
      <c r="M3474" s="9">
        <v>45233</v>
      </c>
      <c r="N3474" s="9">
        <v>45239</v>
      </c>
      <c r="O3474" s="7">
        <v>45239</v>
      </c>
      <c r="P3474" s="9">
        <v>45239</v>
      </c>
      <c r="Q3474" s="9">
        <v>44868</v>
      </c>
      <c r="R3474" s="9" t="s">
        <v>34</v>
      </c>
      <c r="S3474" s="16" t="s">
        <v>94</v>
      </c>
      <c r="T3474" s="16" t="s">
        <v>109</v>
      </c>
      <c r="U3474" s="16"/>
      <c r="V3474" s="16"/>
      <c r="W3474" s="16"/>
      <c r="X3474" s="16" t="s">
        <v>55</v>
      </c>
      <c r="Y3474">
        <v>6</v>
      </c>
      <c r="Z3474">
        <v>10</v>
      </c>
      <c r="AA3474">
        <v>6</v>
      </c>
      <c r="AB3474">
        <v>6</v>
      </c>
      <c r="AC3474">
        <v>0.5</v>
      </c>
      <c r="AD3474">
        <v>9</v>
      </c>
      <c r="AE3474" t="s">
        <v>1566</v>
      </c>
    </row>
    <row r="3475" spans="1:31" x14ac:dyDescent="0.25">
      <c r="A3475" s="16" t="s">
        <v>3138</v>
      </c>
      <c r="B3475" s="16" t="s">
        <v>24</v>
      </c>
      <c r="C3475" s="16" t="s">
        <v>882</v>
      </c>
      <c r="D3475" s="16" t="s">
        <v>62</v>
      </c>
      <c r="E3475" s="16" t="s">
        <v>41</v>
      </c>
      <c r="F3475" s="16" t="s">
        <v>28</v>
      </c>
      <c r="G3475" s="16" t="s">
        <v>105</v>
      </c>
      <c r="H3475" s="16" t="s">
        <v>106</v>
      </c>
      <c r="I3475" s="16" t="s">
        <v>106</v>
      </c>
      <c r="J3475" s="16" t="s">
        <v>134</v>
      </c>
      <c r="K3475" s="16" t="s">
        <v>403</v>
      </c>
      <c r="L3475" s="9"/>
      <c r="M3475" s="9">
        <v>45121</v>
      </c>
      <c r="N3475" s="9">
        <v>44756</v>
      </c>
      <c r="O3475" s="7">
        <v>44756</v>
      </c>
      <c r="P3475" s="9"/>
      <c r="Q3475" s="9">
        <v>44756</v>
      </c>
      <c r="R3475" s="9" t="s">
        <v>34</v>
      </c>
      <c r="S3475" s="16" t="s">
        <v>94</v>
      </c>
      <c r="T3475" s="16" t="s">
        <v>109</v>
      </c>
      <c r="U3475" s="16"/>
      <c r="V3475" s="16"/>
      <c r="W3475" s="16"/>
      <c r="X3475" s="16" t="s">
        <v>55</v>
      </c>
      <c r="Y3475">
        <v>6</v>
      </c>
      <c r="Z3475">
        <v>10</v>
      </c>
      <c r="AA3475">
        <v>6</v>
      </c>
      <c r="AB3475">
        <v>6</v>
      </c>
      <c r="AC3475">
        <v>0.5</v>
      </c>
      <c r="AD3475">
        <v>9</v>
      </c>
      <c r="AE3475" t="s">
        <v>1687</v>
      </c>
    </row>
    <row r="3476" spans="1:31" x14ac:dyDescent="0.25">
      <c r="A3476" s="16" t="s">
        <v>3138</v>
      </c>
      <c r="B3476" s="16" t="s">
        <v>24</v>
      </c>
      <c r="C3476" s="16" t="s">
        <v>882</v>
      </c>
      <c r="D3476" s="16" t="s">
        <v>62</v>
      </c>
      <c r="E3476" s="16" t="s">
        <v>41</v>
      </c>
      <c r="F3476" s="16" t="s">
        <v>28</v>
      </c>
      <c r="G3476" s="16" t="s">
        <v>105</v>
      </c>
      <c r="H3476" s="16" t="s">
        <v>106</v>
      </c>
      <c r="I3476" s="16" t="s">
        <v>106</v>
      </c>
      <c r="J3476" s="16" t="s">
        <v>134</v>
      </c>
      <c r="K3476" s="16" t="s">
        <v>405</v>
      </c>
      <c r="L3476" s="9">
        <v>45238</v>
      </c>
      <c r="M3476" s="9">
        <v>45268</v>
      </c>
      <c r="N3476" s="9">
        <v>45267</v>
      </c>
      <c r="O3476" s="7">
        <v>45267</v>
      </c>
      <c r="P3476" s="9">
        <v>45267</v>
      </c>
      <c r="Q3476" s="9">
        <v>44903</v>
      </c>
      <c r="R3476" s="9" t="s">
        <v>34</v>
      </c>
      <c r="S3476" s="16" t="s">
        <v>94</v>
      </c>
      <c r="T3476" s="16" t="s">
        <v>109</v>
      </c>
      <c r="U3476" s="16"/>
      <c r="V3476" s="16"/>
      <c r="W3476" s="16"/>
      <c r="X3476" s="16" t="s">
        <v>55</v>
      </c>
      <c r="Y3476">
        <v>6</v>
      </c>
      <c r="Z3476">
        <v>10</v>
      </c>
      <c r="AA3476">
        <v>6</v>
      </c>
      <c r="AB3476">
        <v>6</v>
      </c>
      <c r="AC3476">
        <v>0.5</v>
      </c>
      <c r="AD3476">
        <v>9</v>
      </c>
      <c r="AE3476" t="s">
        <v>1690</v>
      </c>
    </row>
    <row r="3477" spans="1:31" x14ac:dyDescent="0.25">
      <c r="A3477" s="16" t="s">
        <v>3138</v>
      </c>
      <c r="B3477" s="16" t="s">
        <v>24</v>
      </c>
      <c r="C3477" s="16" t="s">
        <v>882</v>
      </c>
      <c r="D3477" s="16" t="s">
        <v>62</v>
      </c>
      <c r="E3477" s="16" t="s">
        <v>41</v>
      </c>
      <c r="F3477" s="16" t="s">
        <v>28</v>
      </c>
      <c r="G3477" s="16" t="s">
        <v>105</v>
      </c>
      <c r="H3477" s="16" t="s">
        <v>106</v>
      </c>
      <c r="I3477" s="16" t="s">
        <v>106</v>
      </c>
      <c r="J3477" s="16" t="s">
        <v>134</v>
      </c>
      <c r="K3477" s="16" t="s">
        <v>406</v>
      </c>
      <c r="L3477" s="9">
        <v>45205</v>
      </c>
      <c r="M3477" s="9">
        <v>45205</v>
      </c>
      <c r="N3477" s="9">
        <v>45204</v>
      </c>
      <c r="O3477" s="7">
        <v>45204</v>
      </c>
      <c r="P3477" s="9">
        <v>45204</v>
      </c>
      <c r="Q3477" s="9">
        <v>44840</v>
      </c>
      <c r="R3477" s="9" t="s">
        <v>34</v>
      </c>
      <c r="S3477" s="16" t="s">
        <v>94</v>
      </c>
      <c r="T3477" s="16" t="s">
        <v>109</v>
      </c>
      <c r="U3477" s="16"/>
      <c r="V3477" s="16"/>
      <c r="W3477" s="16"/>
      <c r="X3477" s="16" t="s">
        <v>55</v>
      </c>
      <c r="Y3477">
        <v>6</v>
      </c>
      <c r="Z3477">
        <v>10</v>
      </c>
      <c r="AA3477">
        <v>6</v>
      </c>
      <c r="AB3477">
        <v>6</v>
      </c>
      <c r="AC3477">
        <v>0.5</v>
      </c>
      <c r="AD3477">
        <v>9</v>
      </c>
      <c r="AE3477" t="s">
        <v>1691</v>
      </c>
    </row>
    <row r="3478" spans="1:31" x14ac:dyDescent="0.25">
      <c r="A3478" s="16" t="s">
        <v>23</v>
      </c>
      <c r="B3478" s="16" t="s">
        <v>39</v>
      </c>
      <c r="C3478" s="16" t="s">
        <v>882</v>
      </c>
      <c r="D3478" s="16" t="s">
        <v>3139</v>
      </c>
      <c r="E3478" s="16" t="s">
        <v>27</v>
      </c>
      <c r="F3478" s="16" t="s">
        <v>28</v>
      </c>
      <c r="G3478" s="16" t="s">
        <v>192</v>
      </c>
      <c r="H3478" s="16" t="s">
        <v>155</v>
      </c>
      <c r="I3478" s="16" t="s">
        <v>155</v>
      </c>
      <c r="J3478" s="16" t="s">
        <v>262</v>
      </c>
      <c r="K3478" s="16" t="s">
        <v>1042</v>
      </c>
      <c r="L3478" s="9"/>
      <c r="M3478" s="9">
        <v>45089</v>
      </c>
      <c r="N3478" s="9">
        <v>45089</v>
      </c>
      <c r="O3478" s="7">
        <v>45089</v>
      </c>
      <c r="P3478" s="9"/>
      <c r="Q3478" s="9"/>
      <c r="R3478" s="9" t="s">
        <v>34</v>
      </c>
      <c r="S3478" s="16" t="s">
        <v>94</v>
      </c>
      <c r="T3478" s="16" t="s">
        <v>66</v>
      </c>
      <c r="U3478" s="16"/>
      <c r="V3478" s="16"/>
      <c r="W3478" s="16" t="s">
        <v>74</v>
      </c>
      <c r="X3478" s="16" t="s">
        <v>55</v>
      </c>
      <c r="Y3478">
        <v>6</v>
      </c>
      <c r="Z3478">
        <v>3</v>
      </c>
      <c r="AA3478">
        <v>1.8</v>
      </c>
      <c r="AB3478">
        <v>2</v>
      </c>
      <c r="AC3478">
        <v>0.16666666666666666</v>
      </c>
      <c r="AD3478">
        <v>3</v>
      </c>
      <c r="AE3478" t="s">
        <v>4377</v>
      </c>
    </row>
    <row r="3479" spans="1:31" x14ac:dyDescent="0.25">
      <c r="A3479" s="16" t="s">
        <v>23</v>
      </c>
      <c r="B3479" s="16" t="s">
        <v>39</v>
      </c>
      <c r="C3479" s="16" t="s">
        <v>882</v>
      </c>
      <c r="D3479" s="16" t="s">
        <v>3139</v>
      </c>
      <c r="E3479" s="16" t="s">
        <v>27</v>
      </c>
      <c r="F3479" s="16" t="s">
        <v>28</v>
      </c>
      <c r="G3479" s="16" t="s">
        <v>192</v>
      </c>
      <c r="H3479" s="16" t="s">
        <v>155</v>
      </c>
      <c r="I3479" s="16" t="s">
        <v>155</v>
      </c>
      <c r="J3479" s="16" t="s">
        <v>262</v>
      </c>
      <c r="K3479" s="16" t="s">
        <v>1035</v>
      </c>
      <c r="L3479" s="9"/>
      <c r="M3479" s="9">
        <v>45089</v>
      </c>
      <c r="N3479" s="9">
        <v>45089</v>
      </c>
      <c r="O3479" s="7">
        <v>45089</v>
      </c>
      <c r="P3479" s="9"/>
      <c r="Q3479" s="9"/>
      <c r="R3479" s="9" t="s">
        <v>34</v>
      </c>
      <c r="S3479" s="16" t="s">
        <v>94</v>
      </c>
      <c r="T3479" s="16" t="s">
        <v>66</v>
      </c>
      <c r="U3479" s="16"/>
      <c r="V3479" s="16"/>
      <c r="W3479" s="16" t="s">
        <v>74</v>
      </c>
      <c r="X3479" s="16" t="s">
        <v>55</v>
      </c>
      <c r="Y3479">
        <v>6</v>
      </c>
      <c r="Z3479">
        <v>3</v>
      </c>
      <c r="AA3479">
        <v>1.8</v>
      </c>
      <c r="AB3479">
        <v>2</v>
      </c>
      <c r="AC3479">
        <v>0.16666666666666666</v>
      </c>
      <c r="AD3479">
        <v>3</v>
      </c>
      <c r="AE3479" t="s">
        <v>2650</v>
      </c>
    </row>
    <row r="3480" spans="1:31" x14ac:dyDescent="0.25">
      <c r="A3480" s="16" t="s">
        <v>23</v>
      </c>
      <c r="B3480" s="16" t="s">
        <v>39</v>
      </c>
      <c r="C3480" s="16" t="s">
        <v>882</v>
      </c>
      <c r="D3480" s="16" t="s">
        <v>3139</v>
      </c>
      <c r="E3480" s="16" t="s">
        <v>27</v>
      </c>
      <c r="F3480" s="16" t="s">
        <v>28</v>
      </c>
      <c r="G3480" s="16" t="s">
        <v>192</v>
      </c>
      <c r="H3480" s="16" t="s">
        <v>155</v>
      </c>
      <c r="I3480" s="16" t="s">
        <v>155</v>
      </c>
      <c r="J3480" s="16" t="s">
        <v>262</v>
      </c>
      <c r="K3480" s="16" t="s">
        <v>4378</v>
      </c>
      <c r="L3480" s="9"/>
      <c r="M3480" s="9">
        <v>45089</v>
      </c>
      <c r="N3480" s="9">
        <v>45089</v>
      </c>
      <c r="O3480" s="7">
        <v>45089</v>
      </c>
      <c r="P3480" s="9"/>
      <c r="Q3480" s="9"/>
      <c r="R3480" s="9" t="s">
        <v>34</v>
      </c>
      <c r="S3480" s="16" t="s">
        <v>94</v>
      </c>
      <c r="T3480" s="16" t="s">
        <v>66</v>
      </c>
      <c r="U3480" s="16"/>
      <c r="V3480" s="16"/>
      <c r="W3480" s="16" t="s">
        <v>74</v>
      </c>
      <c r="X3480" s="16" t="s">
        <v>55</v>
      </c>
      <c r="Y3480">
        <v>6</v>
      </c>
      <c r="Z3480">
        <v>3</v>
      </c>
      <c r="AA3480">
        <v>1.8</v>
      </c>
      <c r="AB3480">
        <v>2</v>
      </c>
      <c r="AC3480">
        <v>0.16666666666666666</v>
      </c>
      <c r="AD3480">
        <v>3</v>
      </c>
      <c r="AE3480" t="s">
        <v>4379</v>
      </c>
    </row>
    <row r="3481" spans="1:31" x14ac:dyDescent="0.25">
      <c r="A3481" s="16" t="s">
        <v>23</v>
      </c>
      <c r="B3481" s="16" t="s">
        <v>39</v>
      </c>
      <c r="C3481" s="16" t="s">
        <v>882</v>
      </c>
      <c r="D3481" s="16" t="s">
        <v>3139</v>
      </c>
      <c r="E3481" s="16" t="s">
        <v>27</v>
      </c>
      <c r="F3481" s="16" t="s">
        <v>28</v>
      </c>
      <c r="G3481" s="16" t="s">
        <v>192</v>
      </c>
      <c r="H3481" s="16" t="s">
        <v>155</v>
      </c>
      <c r="I3481" s="16" t="s">
        <v>155</v>
      </c>
      <c r="J3481" s="16" t="s">
        <v>262</v>
      </c>
      <c r="K3481" s="16" t="s">
        <v>4380</v>
      </c>
      <c r="L3481" s="9"/>
      <c r="M3481" s="9">
        <v>45089</v>
      </c>
      <c r="N3481" s="9">
        <v>45089</v>
      </c>
      <c r="O3481" s="7">
        <v>45089</v>
      </c>
      <c r="P3481" s="9"/>
      <c r="Q3481" s="9"/>
      <c r="R3481" s="9" t="s">
        <v>34</v>
      </c>
      <c r="S3481" s="16" t="s">
        <v>94</v>
      </c>
      <c r="T3481" s="16" t="s">
        <v>66</v>
      </c>
      <c r="U3481" s="16"/>
      <c r="V3481" s="16"/>
      <c r="W3481" s="16" t="s">
        <v>74</v>
      </c>
      <c r="X3481" s="16" t="s">
        <v>55</v>
      </c>
      <c r="Y3481">
        <v>6</v>
      </c>
      <c r="Z3481">
        <v>3</v>
      </c>
      <c r="AA3481">
        <v>1.8</v>
      </c>
      <c r="AB3481">
        <v>2</v>
      </c>
      <c r="AC3481">
        <v>0.16666666666666666</v>
      </c>
      <c r="AD3481">
        <v>3</v>
      </c>
      <c r="AE3481" t="s">
        <v>4381</v>
      </c>
    </row>
    <row r="3482" spans="1:31" x14ac:dyDescent="0.25">
      <c r="A3482" s="16" t="s">
        <v>23</v>
      </c>
      <c r="B3482" s="16" t="s">
        <v>39</v>
      </c>
      <c r="C3482" s="16" t="s">
        <v>882</v>
      </c>
      <c r="D3482" s="16" t="s">
        <v>3139</v>
      </c>
      <c r="E3482" s="16" t="s">
        <v>27</v>
      </c>
      <c r="F3482" s="16" t="s">
        <v>28</v>
      </c>
      <c r="G3482" s="16" t="s">
        <v>192</v>
      </c>
      <c r="H3482" s="16" t="s">
        <v>155</v>
      </c>
      <c r="I3482" s="16" t="s">
        <v>155</v>
      </c>
      <c r="J3482" s="16" t="s">
        <v>262</v>
      </c>
      <c r="K3482" s="16" t="s">
        <v>1036</v>
      </c>
      <c r="L3482" s="9"/>
      <c r="M3482" s="9">
        <v>45089</v>
      </c>
      <c r="N3482" s="9">
        <v>45089</v>
      </c>
      <c r="O3482" s="7">
        <v>45089</v>
      </c>
      <c r="P3482" s="9"/>
      <c r="Q3482" s="9"/>
      <c r="R3482" s="9" t="s">
        <v>34</v>
      </c>
      <c r="S3482" s="16" t="s">
        <v>94</v>
      </c>
      <c r="T3482" s="16" t="s">
        <v>66</v>
      </c>
      <c r="U3482" s="16"/>
      <c r="V3482" s="16"/>
      <c r="W3482" s="16" t="s">
        <v>74</v>
      </c>
      <c r="X3482" s="16" t="s">
        <v>55</v>
      </c>
      <c r="Y3482">
        <v>6</v>
      </c>
      <c r="Z3482">
        <v>3</v>
      </c>
      <c r="AA3482">
        <v>1.8</v>
      </c>
      <c r="AB3482">
        <v>2</v>
      </c>
      <c r="AC3482">
        <v>0.16666666666666666</v>
      </c>
      <c r="AD3482">
        <v>3</v>
      </c>
      <c r="AE3482" t="s">
        <v>2651</v>
      </c>
    </row>
    <row r="3483" spans="1:31" x14ac:dyDescent="0.25">
      <c r="A3483" s="16" t="s">
        <v>23</v>
      </c>
      <c r="B3483" s="16" t="s">
        <v>39</v>
      </c>
      <c r="C3483" s="16" t="s">
        <v>882</v>
      </c>
      <c r="D3483" s="16" t="s">
        <v>3139</v>
      </c>
      <c r="E3483" s="16" t="s">
        <v>27</v>
      </c>
      <c r="F3483" s="16" t="s">
        <v>28</v>
      </c>
      <c r="G3483" s="16" t="s">
        <v>192</v>
      </c>
      <c r="H3483" s="16" t="s">
        <v>155</v>
      </c>
      <c r="I3483" s="16" t="s">
        <v>155</v>
      </c>
      <c r="J3483" s="16" t="s">
        <v>262</v>
      </c>
      <c r="K3483" s="16" t="s">
        <v>474</v>
      </c>
      <c r="L3483" s="9"/>
      <c r="M3483" s="9">
        <v>45089</v>
      </c>
      <c r="N3483" s="9">
        <v>45089</v>
      </c>
      <c r="O3483" s="7">
        <v>45089</v>
      </c>
      <c r="P3483" s="9"/>
      <c r="Q3483" s="9"/>
      <c r="R3483" s="9" t="s">
        <v>34</v>
      </c>
      <c r="S3483" s="16" t="s">
        <v>94</v>
      </c>
      <c r="T3483" s="16" t="s">
        <v>66</v>
      </c>
      <c r="U3483" s="16"/>
      <c r="V3483" s="16"/>
      <c r="W3483" s="16" t="s">
        <v>74</v>
      </c>
      <c r="X3483" s="16" t="s">
        <v>55</v>
      </c>
      <c r="Y3483">
        <v>6</v>
      </c>
      <c r="Z3483">
        <v>3</v>
      </c>
      <c r="AA3483">
        <v>1.8</v>
      </c>
      <c r="AB3483">
        <v>2</v>
      </c>
      <c r="AC3483">
        <v>0.16666666666666666</v>
      </c>
      <c r="AD3483">
        <v>3</v>
      </c>
      <c r="AE3483" t="s">
        <v>1765</v>
      </c>
    </row>
    <row r="3484" spans="1:31" x14ac:dyDescent="0.25">
      <c r="A3484" s="16" t="s">
        <v>23</v>
      </c>
      <c r="B3484" s="16" t="s">
        <v>39</v>
      </c>
      <c r="C3484" s="16" t="s">
        <v>882</v>
      </c>
      <c r="D3484" s="16" t="s">
        <v>3139</v>
      </c>
      <c r="E3484" s="16" t="s">
        <v>27</v>
      </c>
      <c r="F3484" s="16" t="s">
        <v>28</v>
      </c>
      <c r="G3484" s="16" t="s">
        <v>192</v>
      </c>
      <c r="H3484" s="16" t="s">
        <v>155</v>
      </c>
      <c r="I3484" s="16" t="s">
        <v>155</v>
      </c>
      <c r="J3484" s="16" t="s">
        <v>262</v>
      </c>
      <c r="K3484" s="16" t="s">
        <v>1037</v>
      </c>
      <c r="L3484" s="9"/>
      <c r="M3484" s="9">
        <v>45089</v>
      </c>
      <c r="N3484" s="9">
        <v>45089</v>
      </c>
      <c r="O3484" s="7">
        <v>45089</v>
      </c>
      <c r="P3484" s="9"/>
      <c r="Q3484" s="9"/>
      <c r="R3484" s="9" t="s">
        <v>34</v>
      </c>
      <c r="S3484" s="16" t="s">
        <v>94</v>
      </c>
      <c r="T3484" s="16" t="s">
        <v>66</v>
      </c>
      <c r="U3484" s="16"/>
      <c r="V3484" s="16"/>
      <c r="W3484" s="16" t="s">
        <v>74</v>
      </c>
      <c r="X3484" s="16" t="s">
        <v>55</v>
      </c>
      <c r="Y3484">
        <v>6</v>
      </c>
      <c r="Z3484">
        <v>3</v>
      </c>
      <c r="AA3484">
        <v>1.8</v>
      </c>
      <c r="AB3484">
        <v>2</v>
      </c>
      <c r="AC3484">
        <v>0.16666666666666666</v>
      </c>
      <c r="AD3484">
        <v>3</v>
      </c>
      <c r="AE3484" t="s">
        <v>2652</v>
      </c>
    </row>
    <row r="3485" spans="1:31" x14ac:dyDescent="0.25">
      <c r="A3485" s="16" t="s">
        <v>23</v>
      </c>
      <c r="B3485" s="16" t="s">
        <v>39</v>
      </c>
      <c r="C3485" s="16" t="s">
        <v>882</v>
      </c>
      <c r="D3485" s="16" t="s">
        <v>3139</v>
      </c>
      <c r="E3485" s="16" t="s">
        <v>27</v>
      </c>
      <c r="F3485" s="16" t="s">
        <v>28</v>
      </c>
      <c r="G3485" s="16" t="s">
        <v>192</v>
      </c>
      <c r="H3485" s="16" t="s">
        <v>155</v>
      </c>
      <c r="I3485" s="16" t="s">
        <v>155</v>
      </c>
      <c r="J3485" s="16" t="s">
        <v>262</v>
      </c>
      <c r="K3485" s="16" t="s">
        <v>1018</v>
      </c>
      <c r="L3485" s="9"/>
      <c r="M3485" s="9">
        <v>45089</v>
      </c>
      <c r="N3485" s="9">
        <v>45089</v>
      </c>
      <c r="O3485" s="7">
        <v>45089</v>
      </c>
      <c r="P3485" s="9"/>
      <c r="Q3485" s="9"/>
      <c r="R3485" s="9" t="s">
        <v>34</v>
      </c>
      <c r="S3485" s="16" t="s">
        <v>94</v>
      </c>
      <c r="T3485" s="16" t="s">
        <v>66</v>
      </c>
      <c r="U3485" s="16"/>
      <c r="V3485" s="16"/>
      <c r="W3485" s="16" t="s">
        <v>74</v>
      </c>
      <c r="X3485" s="16" t="s">
        <v>55</v>
      </c>
      <c r="Y3485">
        <v>6</v>
      </c>
      <c r="Z3485">
        <v>3</v>
      </c>
      <c r="AA3485">
        <v>1.8</v>
      </c>
      <c r="AB3485">
        <v>2</v>
      </c>
      <c r="AC3485">
        <v>0.16666666666666666</v>
      </c>
      <c r="AD3485">
        <v>3</v>
      </c>
      <c r="AE3485" t="s">
        <v>2624</v>
      </c>
    </row>
    <row r="3486" spans="1:31" x14ac:dyDescent="0.25">
      <c r="A3486" s="16" t="s">
        <v>23</v>
      </c>
      <c r="B3486" s="16" t="s">
        <v>39</v>
      </c>
      <c r="C3486" s="16" t="s">
        <v>882</v>
      </c>
      <c r="D3486" s="16" t="s">
        <v>3139</v>
      </c>
      <c r="E3486" s="16" t="s">
        <v>27</v>
      </c>
      <c r="F3486" s="16" t="s">
        <v>28</v>
      </c>
      <c r="G3486" s="16" t="s">
        <v>192</v>
      </c>
      <c r="H3486" s="16" t="s">
        <v>155</v>
      </c>
      <c r="I3486" s="16" t="s">
        <v>155</v>
      </c>
      <c r="J3486" s="16" t="s">
        <v>262</v>
      </c>
      <c r="K3486" s="16" t="s">
        <v>4382</v>
      </c>
      <c r="L3486" s="9"/>
      <c r="M3486" s="9">
        <v>45089</v>
      </c>
      <c r="N3486" s="9">
        <v>45089</v>
      </c>
      <c r="O3486" s="7">
        <v>45089</v>
      </c>
      <c r="P3486" s="9"/>
      <c r="Q3486" s="9"/>
      <c r="R3486" s="9" t="s">
        <v>34</v>
      </c>
      <c r="S3486" s="16" t="s">
        <v>94</v>
      </c>
      <c r="T3486" s="16" t="s">
        <v>66</v>
      </c>
      <c r="U3486" s="16"/>
      <c r="V3486" s="16"/>
      <c r="W3486" s="16" t="s">
        <v>74</v>
      </c>
      <c r="X3486" s="16" t="s">
        <v>55</v>
      </c>
      <c r="Y3486">
        <v>6</v>
      </c>
      <c r="Z3486">
        <v>3</v>
      </c>
      <c r="AA3486">
        <v>1.8</v>
      </c>
      <c r="AB3486">
        <v>2</v>
      </c>
      <c r="AC3486">
        <v>0.16666666666666666</v>
      </c>
      <c r="AD3486">
        <v>3</v>
      </c>
      <c r="AE3486" t="s">
        <v>4383</v>
      </c>
    </row>
    <row r="3487" spans="1:31" x14ac:dyDescent="0.25">
      <c r="A3487" s="16" t="s">
        <v>23</v>
      </c>
      <c r="B3487" s="16" t="s">
        <v>39</v>
      </c>
      <c r="C3487" s="16" t="s">
        <v>882</v>
      </c>
      <c r="D3487" s="16" t="s">
        <v>3139</v>
      </c>
      <c r="E3487" s="16" t="s">
        <v>27</v>
      </c>
      <c r="F3487" s="16" t="s">
        <v>28</v>
      </c>
      <c r="G3487" s="16" t="s">
        <v>192</v>
      </c>
      <c r="H3487" s="16" t="s">
        <v>155</v>
      </c>
      <c r="I3487" s="16" t="s">
        <v>155</v>
      </c>
      <c r="J3487" s="16" t="s">
        <v>925</v>
      </c>
      <c r="K3487" s="16" t="s">
        <v>205</v>
      </c>
      <c r="L3487" s="9"/>
      <c r="M3487" s="9">
        <v>45089</v>
      </c>
      <c r="N3487" s="9">
        <v>45089</v>
      </c>
      <c r="O3487" s="7">
        <v>45089</v>
      </c>
      <c r="P3487" s="9"/>
      <c r="Q3487" s="9"/>
      <c r="R3487" s="9" t="s">
        <v>34</v>
      </c>
      <c r="S3487" s="16" t="s">
        <v>94</v>
      </c>
      <c r="T3487" s="16" t="s">
        <v>66</v>
      </c>
      <c r="U3487" s="16"/>
      <c r="V3487" s="16"/>
      <c r="W3487" s="16" t="s">
        <v>74</v>
      </c>
      <c r="X3487" s="16" t="s">
        <v>55</v>
      </c>
      <c r="Y3487">
        <v>6</v>
      </c>
      <c r="Z3487">
        <v>3</v>
      </c>
      <c r="AA3487">
        <v>1.8</v>
      </c>
      <c r="AB3487">
        <v>2</v>
      </c>
      <c r="AC3487">
        <v>0.16666666666666666</v>
      </c>
      <c r="AD3487">
        <v>3</v>
      </c>
      <c r="AE3487" t="s">
        <v>4384</v>
      </c>
    </row>
    <row r="3488" spans="1:31" x14ac:dyDescent="0.25">
      <c r="A3488" s="16" t="s">
        <v>23</v>
      </c>
      <c r="B3488" s="16" t="s">
        <v>39</v>
      </c>
      <c r="C3488" s="16" t="s">
        <v>882</v>
      </c>
      <c r="D3488" s="16" t="s">
        <v>3139</v>
      </c>
      <c r="E3488" s="16" t="s">
        <v>27</v>
      </c>
      <c r="F3488" s="16" t="s">
        <v>28</v>
      </c>
      <c r="G3488" s="16" t="s">
        <v>192</v>
      </c>
      <c r="H3488" s="16" t="s">
        <v>155</v>
      </c>
      <c r="I3488" s="16" t="s">
        <v>155</v>
      </c>
      <c r="J3488" s="16" t="s">
        <v>925</v>
      </c>
      <c r="K3488" s="16" t="s">
        <v>338</v>
      </c>
      <c r="L3488" s="9"/>
      <c r="M3488" s="9">
        <v>45089</v>
      </c>
      <c r="N3488" s="9">
        <v>45089</v>
      </c>
      <c r="O3488" s="7">
        <v>45089</v>
      </c>
      <c r="P3488" s="9"/>
      <c r="Q3488" s="9"/>
      <c r="R3488" s="9" t="s">
        <v>34</v>
      </c>
      <c r="S3488" s="16" t="s">
        <v>94</v>
      </c>
      <c r="T3488" s="16" t="s">
        <v>66</v>
      </c>
      <c r="U3488" s="16"/>
      <c r="V3488" s="16"/>
      <c r="W3488" s="16" t="s">
        <v>74</v>
      </c>
      <c r="X3488" s="16" t="s">
        <v>55</v>
      </c>
      <c r="Y3488">
        <v>6</v>
      </c>
      <c r="Z3488">
        <v>3</v>
      </c>
      <c r="AA3488">
        <v>1.8</v>
      </c>
      <c r="AB3488">
        <v>2</v>
      </c>
      <c r="AC3488">
        <v>0.16666666666666666</v>
      </c>
      <c r="AD3488">
        <v>3</v>
      </c>
      <c r="AE3488" t="s">
        <v>2451</v>
      </c>
    </row>
    <row r="3489" spans="1:31" x14ac:dyDescent="0.25">
      <c r="A3489" s="16" t="s">
        <v>23</v>
      </c>
      <c r="B3489" s="16" t="s">
        <v>39</v>
      </c>
      <c r="C3489" s="16" t="s">
        <v>882</v>
      </c>
      <c r="D3489" s="16" t="s">
        <v>3139</v>
      </c>
      <c r="E3489" s="16" t="s">
        <v>27</v>
      </c>
      <c r="F3489" s="16" t="s">
        <v>28</v>
      </c>
      <c r="G3489" s="16" t="s">
        <v>192</v>
      </c>
      <c r="H3489" s="16" t="s">
        <v>155</v>
      </c>
      <c r="I3489" s="16" t="s">
        <v>155</v>
      </c>
      <c r="J3489" s="16" t="s">
        <v>925</v>
      </c>
      <c r="K3489" s="16" t="s">
        <v>1038</v>
      </c>
      <c r="L3489" s="9"/>
      <c r="M3489" s="9">
        <v>45089</v>
      </c>
      <c r="N3489" s="9">
        <v>45089</v>
      </c>
      <c r="O3489" s="7">
        <v>45089</v>
      </c>
      <c r="P3489" s="9"/>
      <c r="Q3489" s="9"/>
      <c r="R3489" s="9" t="s">
        <v>34</v>
      </c>
      <c r="S3489" s="16" t="s">
        <v>94</v>
      </c>
      <c r="T3489" s="16" t="s">
        <v>66</v>
      </c>
      <c r="U3489" s="16"/>
      <c r="V3489" s="16"/>
      <c r="W3489" s="16" t="s">
        <v>74</v>
      </c>
      <c r="X3489" s="16" t="s">
        <v>55</v>
      </c>
      <c r="Y3489">
        <v>6</v>
      </c>
      <c r="Z3489">
        <v>3</v>
      </c>
      <c r="AA3489">
        <v>1.8</v>
      </c>
      <c r="AB3489">
        <v>2</v>
      </c>
      <c r="AC3489">
        <v>0.16666666666666666</v>
      </c>
      <c r="AD3489">
        <v>3</v>
      </c>
      <c r="AE3489" t="s">
        <v>2653</v>
      </c>
    </row>
    <row r="3490" spans="1:31" x14ac:dyDescent="0.25">
      <c r="A3490" s="16" t="s">
        <v>23</v>
      </c>
      <c r="B3490" s="16" t="s">
        <v>39</v>
      </c>
      <c r="C3490" s="16" t="s">
        <v>882</v>
      </c>
      <c r="D3490" s="16" t="s">
        <v>3139</v>
      </c>
      <c r="E3490" s="16" t="s">
        <v>27</v>
      </c>
      <c r="F3490" s="16" t="s">
        <v>28</v>
      </c>
      <c r="G3490" s="16" t="s">
        <v>192</v>
      </c>
      <c r="H3490" s="16" t="s">
        <v>155</v>
      </c>
      <c r="I3490" s="16" t="s">
        <v>155</v>
      </c>
      <c r="J3490" s="16" t="s">
        <v>925</v>
      </c>
      <c r="K3490" s="16" t="s">
        <v>926</v>
      </c>
      <c r="L3490" s="9"/>
      <c r="M3490" s="9">
        <v>45089</v>
      </c>
      <c r="N3490" s="9">
        <v>45089</v>
      </c>
      <c r="O3490" s="7">
        <v>45089</v>
      </c>
      <c r="P3490" s="9"/>
      <c r="Q3490" s="9"/>
      <c r="R3490" s="9" t="s">
        <v>34</v>
      </c>
      <c r="S3490" s="16" t="s">
        <v>94</v>
      </c>
      <c r="T3490" s="16" t="s">
        <v>66</v>
      </c>
      <c r="U3490" s="16"/>
      <c r="V3490" s="16"/>
      <c r="W3490" s="16" t="s">
        <v>74</v>
      </c>
      <c r="X3490" s="16" t="s">
        <v>55</v>
      </c>
      <c r="Y3490">
        <v>6</v>
      </c>
      <c r="Z3490">
        <v>3</v>
      </c>
      <c r="AA3490">
        <v>1.8</v>
      </c>
      <c r="AB3490">
        <v>2</v>
      </c>
      <c r="AC3490">
        <v>0.16666666666666666</v>
      </c>
      <c r="AD3490">
        <v>3</v>
      </c>
      <c r="AE3490" t="s">
        <v>2452</v>
      </c>
    </row>
    <row r="3491" spans="1:31" x14ac:dyDescent="0.25">
      <c r="A3491" s="16" t="s">
        <v>23</v>
      </c>
      <c r="B3491" s="16" t="s">
        <v>39</v>
      </c>
      <c r="C3491" s="16" t="s">
        <v>882</v>
      </c>
      <c r="D3491" s="16" t="s">
        <v>3139</v>
      </c>
      <c r="E3491" s="16" t="s">
        <v>27</v>
      </c>
      <c r="F3491" s="16" t="s">
        <v>28</v>
      </c>
      <c r="G3491" s="16" t="s">
        <v>192</v>
      </c>
      <c r="H3491" s="16" t="s">
        <v>155</v>
      </c>
      <c r="I3491" s="16" t="s">
        <v>155</v>
      </c>
      <c r="J3491" s="16" t="s">
        <v>925</v>
      </c>
      <c r="K3491" s="16" t="s">
        <v>4385</v>
      </c>
      <c r="L3491" s="9"/>
      <c r="M3491" s="9">
        <v>45089</v>
      </c>
      <c r="N3491" s="9">
        <v>45089</v>
      </c>
      <c r="O3491" s="7">
        <v>45089</v>
      </c>
      <c r="P3491" s="9"/>
      <c r="Q3491" s="9"/>
      <c r="R3491" s="9" t="s">
        <v>34</v>
      </c>
      <c r="S3491" s="16" t="s">
        <v>94</v>
      </c>
      <c r="T3491" s="16" t="s">
        <v>66</v>
      </c>
      <c r="U3491" s="16"/>
      <c r="V3491" s="16"/>
      <c r="W3491" s="16" t="s">
        <v>74</v>
      </c>
      <c r="X3491" s="16" t="s">
        <v>55</v>
      </c>
      <c r="Y3491">
        <v>6</v>
      </c>
      <c r="Z3491">
        <v>3</v>
      </c>
      <c r="AA3491">
        <v>1.8</v>
      </c>
      <c r="AB3491">
        <v>2</v>
      </c>
      <c r="AC3491">
        <v>0.16666666666666666</v>
      </c>
      <c r="AD3491">
        <v>3</v>
      </c>
      <c r="AE3491" t="s">
        <v>4386</v>
      </c>
    </row>
    <row r="3492" spans="1:31" x14ac:dyDescent="0.25">
      <c r="A3492" s="16" t="s">
        <v>23</v>
      </c>
      <c r="B3492" s="16" t="s">
        <v>39</v>
      </c>
      <c r="C3492" s="16" t="s">
        <v>882</v>
      </c>
      <c r="D3492" s="16" t="s">
        <v>3139</v>
      </c>
      <c r="E3492" s="16" t="s">
        <v>27</v>
      </c>
      <c r="F3492" s="16" t="s">
        <v>28</v>
      </c>
      <c r="G3492" s="16" t="s">
        <v>192</v>
      </c>
      <c r="H3492" s="16" t="s">
        <v>155</v>
      </c>
      <c r="I3492" s="16" t="s">
        <v>155</v>
      </c>
      <c r="J3492" s="16" t="s">
        <v>925</v>
      </c>
      <c r="K3492" s="16" t="s">
        <v>3164</v>
      </c>
      <c r="L3492" s="9"/>
      <c r="M3492" s="9">
        <v>45089</v>
      </c>
      <c r="N3492" s="9">
        <v>45089</v>
      </c>
      <c r="O3492" s="7">
        <v>45089</v>
      </c>
      <c r="P3492" s="9"/>
      <c r="Q3492" s="9"/>
      <c r="R3492" s="9" t="s">
        <v>34</v>
      </c>
      <c r="S3492" s="16" t="s">
        <v>94</v>
      </c>
      <c r="T3492" s="16" t="s">
        <v>66</v>
      </c>
      <c r="U3492" s="16"/>
      <c r="V3492" s="16"/>
      <c r="W3492" s="16" t="s">
        <v>74</v>
      </c>
      <c r="X3492" s="16" t="s">
        <v>55</v>
      </c>
      <c r="Y3492">
        <v>6</v>
      </c>
      <c r="Z3492">
        <v>3</v>
      </c>
      <c r="AA3492">
        <v>1.8</v>
      </c>
      <c r="AB3492">
        <v>2</v>
      </c>
      <c r="AC3492">
        <v>0.16666666666666666</v>
      </c>
      <c r="AD3492">
        <v>3</v>
      </c>
      <c r="AE3492" t="s">
        <v>4387</v>
      </c>
    </row>
    <row r="3493" spans="1:31" x14ac:dyDescent="0.25">
      <c r="A3493" s="16" t="s">
        <v>23</v>
      </c>
      <c r="B3493" s="16" t="s">
        <v>39</v>
      </c>
      <c r="C3493" s="16" t="s">
        <v>882</v>
      </c>
      <c r="D3493" s="16" t="s">
        <v>3139</v>
      </c>
      <c r="E3493" s="16" t="s">
        <v>27</v>
      </c>
      <c r="F3493" s="16" t="s">
        <v>28</v>
      </c>
      <c r="G3493" s="16" t="s">
        <v>192</v>
      </c>
      <c r="H3493" s="16" t="s">
        <v>155</v>
      </c>
      <c r="I3493" s="16" t="s">
        <v>155</v>
      </c>
      <c r="J3493" s="16" t="s">
        <v>925</v>
      </c>
      <c r="K3493" s="16" t="s">
        <v>1039</v>
      </c>
      <c r="L3493" s="9"/>
      <c r="M3493" s="9">
        <v>45089</v>
      </c>
      <c r="N3493" s="9">
        <v>45089</v>
      </c>
      <c r="O3493" s="7">
        <v>45089</v>
      </c>
      <c r="P3493" s="9"/>
      <c r="Q3493" s="9"/>
      <c r="R3493" s="9" t="s">
        <v>34</v>
      </c>
      <c r="S3493" s="16" t="s">
        <v>94</v>
      </c>
      <c r="T3493" s="16" t="s">
        <v>66</v>
      </c>
      <c r="U3493" s="16"/>
      <c r="V3493" s="16"/>
      <c r="W3493" s="16" t="s">
        <v>74</v>
      </c>
      <c r="X3493" s="16" t="s">
        <v>55</v>
      </c>
      <c r="Y3493">
        <v>6</v>
      </c>
      <c r="Z3493">
        <v>3</v>
      </c>
      <c r="AA3493">
        <v>1.8</v>
      </c>
      <c r="AB3493">
        <v>2</v>
      </c>
      <c r="AC3493">
        <v>0.16666666666666666</v>
      </c>
      <c r="AD3493">
        <v>3</v>
      </c>
      <c r="AE3493" t="s">
        <v>2654</v>
      </c>
    </row>
    <row r="3494" spans="1:31" x14ac:dyDescent="0.25">
      <c r="A3494" s="16" t="s">
        <v>23</v>
      </c>
      <c r="B3494" s="16" t="s">
        <v>39</v>
      </c>
      <c r="C3494" s="16" t="s">
        <v>882</v>
      </c>
      <c r="D3494" s="16" t="s">
        <v>3139</v>
      </c>
      <c r="E3494" s="16" t="s">
        <v>27</v>
      </c>
      <c r="F3494" s="16" t="s">
        <v>28</v>
      </c>
      <c r="G3494" s="16" t="s">
        <v>192</v>
      </c>
      <c r="H3494" s="16" t="s">
        <v>155</v>
      </c>
      <c r="I3494" s="16" t="s">
        <v>155</v>
      </c>
      <c r="J3494" s="16" t="s">
        <v>925</v>
      </c>
      <c r="K3494" s="16" t="s">
        <v>933</v>
      </c>
      <c r="L3494" s="9"/>
      <c r="M3494" s="9">
        <v>45089</v>
      </c>
      <c r="N3494" s="9">
        <v>45089</v>
      </c>
      <c r="O3494" s="7">
        <v>45089</v>
      </c>
      <c r="P3494" s="9"/>
      <c r="Q3494" s="9"/>
      <c r="R3494" s="9" t="s">
        <v>34</v>
      </c>
      <c r="S3494" s="16" t="s">
        <v>94</v>
      </c>
      <c r="T3494" s="16" t="s">
        <v>66</v>
      </c>
      <c r="U3494" s="16"/>
      <c r="V3494" s="16"/>
      <c r="W3494" s="16" t="s">
        <v>74</v>
      </c>
      <c r="X3494" s="16" t="s">
        <v>55</v>
      </c>
      <c r="Y3494">
        <v>6</v>
      </c>
      <c r="Z3494">
        <v>3</v>
      </c>
      <c r="AA3494">
        <v>1.8</v>
      </c>
      <c r="AB3494">
        <v>2</v>
      </c>
      <c r="AC3494">
        <v>0.16666666666666666</v>
      </c>
      <c r="AD3494">
        <v>3</v>
      </c>
      <c r="AE3494" t="s">
        <v>2655</v>
      </c>
    </row>
    <row r="3495" spans="1:31" x14ac:dyDescent="0.25">
      <c r="A3495" s="16" t="s">
        <v>23</v>
      </c>
      <c r="B3495" s="16" t="s">
        <v>39</v>
      </c>
      <c r="C3495" s="16" t="s">
        <v>882</v>
      </c>
      <c r="D3495" s="16" t="s">
        <v>3139</v>
      </c>
      <c r="E3495" s="16" t="s">
        <v>27</v>
      </c>
      <c r="F3495" s="16" t="s">
        <v>28</v>
      </c>
      <c r="G3495" s="16" t="s">
        <v>192</v>
      </c>
      <c r="H3495" s="16" t="s">
        <v>155</v>
      </c>
      <c r="I3495" s="16" t="s">
        <v>155</v>
      </c>
      <c r="J3495" s="16" t="s">
        <v>925</v>
      </c>
      <c r="K3495" s="16" t="s">
        <v>4388</v>
      </c>
      <c r="L3495" s="9"/>
      <c r="M3495" s="9">
        <v>45089</v>
      </c>
      <c r="N3495" s="9">
        <v>45089</v>
      </c>
      <c r="O3495" s="7">
        <v>45089</v>
      </c>
      <c r="P3495" s="9"/>
      <c r="Q3495" s="9"/>
      <c r="R3495" s="9" t="s">
        <v>34</v>
      </c>
      <c r="S3495" s="16" t="s">
        <v>94</v>
      </c>
      <c r="T3495" s="16" t="s">
        <v>66</v>
      </c>
      <c r="U3495" s="16"/>
      <c r="V3495" s="16"/>
      <c r="W3495" s="16" t="s">
        <v>74</v>
      </c>
      <c r="X3495" s="16" t="s">
        <v>55</v>
      </c>
      <c r="Y3495">
        <v>6</v>
      </c>
      <c r="Z3495">
        <v>3</v>
      </c>
      <c r="AA3495">
        <v>1.8</v>
      </c>
      <c r="AB3495">
        <v>2</v>
      </c>
      <c r="AC3495">
        <v>0.16666666666666666</v>
      </c>
      <c r="AD3495">
        <v>3</v>
      </c>
      <c r="AE3495" t="s">
        <v>4389</v>
      </c>
    </row>
    <row r="3496" spans="1:31" x14ac:dyDescent="0.25">
      <c r="A3496" s="16" t="s">
        <v>3138</v>
      </c>
      <c r="B3496" s="16" t="s">
        <v>24</v>
      </c>
      <c r="C3496" s="16" t="s">
        <v>882</v>
      </c>
      <c r="D3496" s="16" t="s">
        <v>62</v>
      </c>
      <c r="E3496" s="16" t="s">
        <v>27</v>
      </c>
      <c r="F3496" s="16" t="s">
        <v>28</v>
      </c>
      <c r="G3496" s="16" t="s">
        <v>192</v>
      </c>
      <c r="H3496" s="16" t="s">
        <v>155</v>
      </c>
      <c r="I3496" s="16" t="s">
        <v>155</v>
      </c>
      <c r="J3496" s="16" t="s">
        <v>925</v>
      </c>
      <c r="K3496" s="16" t="s">
        <v>208</v>
      </c>
      <c r="L3496" s="9"/>
      <c r="M3496" s="9">
        <v>45089</v>
      </c>
      <c r="N3496" s="9">
        <v>45089</v>
      </c>
      <c r="O3496" s="7">
        <v>45089</v>
      </c>
      <c r="P3496" s="9"/>
      <c r="Q3496" s="9"/>
      <c r="R3496" s="9" t="s">
        <v>34</v>
      </c>
      <c r="S3496" s="16" t="s">
        <v>94</v>
      </c>
      <c r="T3496" s="16" t="s">
        <v>66</v>
      </c>
      <c r="U3496" s="16"/>
      <c r="V3496" s="16"/>
      <c r="W3496" s="16"/>
      <c r="X3496" s="16" t="s">
        <v>55</v>
      </c>
      <c r="Y3496">
        <v>6</v>
      </c>
      <c r="Z3496">
        <v>10</v>
      </c>
      <c r="AA3496">
        <v>6</v>
      </c>
      <c r="AB3496">
        <v>2</v>
      </c>
      <c r="AC3496">
        <v>0.16666666666666666</v>
      </c>
      <c r="AD3496">
        <v>7</v>
      </c>
      <c r="AE3496" t="s">
        <v>2453</v>
      </c>
    </row>
    <row r="3497" spans="1:31" x14ac:dyDescent="0.25">
      <c r="A3497" s="16" t="s">
        <v>23</v>
      </c>
      <c r="B3497" s="16" t="s">
        <v>39</v>
      </c>
      <c r="C3497" s="16" t="s">
        <v>882</v>
      </c>
      <c r="D3497" s="16" t="s">
        <v>3139</v>
      </c>
      <c r="E3497" s="16" t="s">
        <v>27</v>
      </c>
      <c r="F3497" s="16" t="s">
        <v>28</v>
      </c>
      <c r="G3497" s="16" t="s">
        <v>192</v>
      </c>
      <c r="H3497" s="16" t="s">
        <v>155</v>
      </c>
      <c r="I3497" s="16" t="s">
        <v>155</v>
      </c>
      <c r="J3497" s="16" t="s">
        <v>161</v>
      </c>
      <c r="K3497" s="16" t="s">
        <v>3175</v>
      </c>
      <c r="L3497" s="9"/>
      <c r="M3497" s="9">
        <v>45089</v>
      </c>
      <c r="N3497" s="9">
        <v>45089</v>
      </c>
      <c r="O3497" s="7">
        <v>45089</v>
      </c>
      <c r="P3497" s="9"/>
      <c r="Q3497" s="9"/>
      <c r="R3497" s="9" t="s">
        <v>34</v>
      </c>
      <c r="S3497" s="16" t="s">
        <v>94</v>
      </c>
      <c r="T3497" s="16" t="s">
        <v>66</v>
      </c>
      <c r="U3497" s="16"/>
      <c r="V3497" s="16"/>
      <c r="W3497" s="16" t="s">
        <v>74</v>
      </c>
      <c r="X3497" s="16" t="s">
        <v>55</v>
      </c>
      <c r="Y3497">
        <v>6</v>
      </c>
      <c r="Z3497">
        <v>3</v>
      </c>
      <c r="AA3497">
        <v>1.8</v>
      </c>
      <c r="AB3497">
        <v>2</v>
      </c>
      <c r="AC3497">
        <v>0.16666666666666666</v>
      </c>
      <c r="AD3497">
        <v>3</v>
      </c>
      <c r="AE3497" t="s">
        <v>3176</v>
      </c>
    </row>
    <row r="3498" spans="1:31" x14ac:dyDescent="0.25">
      <c r="A3498" s="16" t="s">
        <v>23</v>
      </c>
      <c r="B3498" s="16" t="s">
        <v>39</v>
      </c>
      <c r="C3498" s="16" t="s">
        <v>882</v>
      </c>
      <c r="D3498" s="16" t="s">
        <v>3139</v>
      </c>
      <c r="E3498" s="16" t="s">
        <v>27</v>
      </c>
      <c r="F3498" s="16" t="s">
        <v>28</v>
      </c>
      <c r="G3498" s="16" t="s">
        <v>192</v>
      </c>
      <c r="H3498" s="16" t="s">
        <v>155</v>
      </c>
      <c r="I3498" s="16" t="s">
        <v>155</v>
      </c>
      <c r="J3498" s="16" t="s">
        <v>161</v>
      </c>
      <c r="K3498" s="16" t="s">
        <v>3177</v>
      </c>
      <c r="L3498" s="9"/>
      <c r="M3498" s="9">
        <v>45089</v>
      </c>
      <c r="N3498" s="9">
        <v>45089</v>
      </c>
      <c r="O3498" s="7">
        <v>45089</v>
      </c>
      <c r="P3498" s="9"/>
      <c r="Q3498" s="9"/>
      <c r="R3498" s="9" t="s">
        <v>34</v>
      </c>
      <c r="S3498" s="16" t="s">
        <v>94</v>
      </c>
      <c r="T3498" s="16" t="s">
        <v>66</v>
      </c>
      <c r="U3498" s="16"/>
      <c r="V3498" s="16"/>
      <c r="W3498" s="16" t="s">
        <v>74</v>
      </c>
      <c r="X3498" s="16" t="s">
        <v>55</v>
      </c>
      <c r="Y3498">
        <v>6</v>
      </c>
      <c r="Z3498">
        <v>3</v>
      </c>
      <c r="AA3498">
        <v>1.8</v>
      </c>
      <c r="AB3498">
        <v>2</v>
      </c>
      <c r="AC3498">
        <v>0.16666666666666666</v>
      </c>
      <c r="AD3498">
        <v>3</v>
      </c>
      <c r="AE3498" t="s">
        <v>3178</v>
      </c>
    </row>
    <row r="3499" spans="1:31" x14ac:dyDescent="0.25">
      <c r="A3499" s="16" t="s">
        <v>23</v>
      </c>
      <c r="B3499" s="16" t="s">
        <v>39</v>
      </c>
      <c r="C3499" s="16" t="s">
        <v>882</v>
      </c>
      <c r="D3499" s="16" t="s">
        <v>3139</v>
      </c>
      <c r="E3499" s="16" t="s">
        <v>27</v>
      </c>
      <c r="F3499" s="16" t="s">
        <v>28</v>
      </c>
      <c r="G3499" s="16" t="s">
        <v>192</v>
      </c>
      <c r="H3499" s="16" t="s">
        <v>155</v>
      </c>
      <c r="I3499" s="16" t="s">
        <v>155</v>
      </c>
      <c r="J3499" s="16" t="s">
        <v>161</v>
      </c>
      <c r="K3499" s="16" t="s">
        <v>4390</v>
      </c>
      <c r="L3499" s="9"/>
      <c r="M3499" s="9">
        <v>45089</v>
      </c>
      <c r="N3499" s="9">
        <v>45089</v>
      </c>
      <c r="O3499" s="7">
        <v>45089</v>
      </c>
      <c r="P3499" s="9"/>
      <c r="Q3499" s="9"/>
      <c r="R3499" s="9" t="s">
        <v>34</v>
      </c>
      <c r="S3499" s="16" t="s">
        <v>94</v>
      </c>
      <c r="T3499" s="16" t="s">
        <v>66</v>
      </c>
      <c r="U3499" s="16"/>
      <c r="V3499" s="16"/>
      <c r="W3499" s="16" t="s">
        <v>74</v>
      </c>
      <c r="X3499" s="16" t="s">
        <v>55</v>
      </c>
      <c r="Y3499">
        <v>6</v>
      </c>
      <c r="Z3499">
        <v>3</v>
      </c>
      <c r="AA3499">
        <v>1.8</v>
      </c>
      <c r="AB3499">
        <v>2</v>
      </c>
      <c r="AC3499">
        <v>0.16666666666666666</v>
      </c>
      <c r="AD3499">
        <v>3</v>
      </c>
      <c r="AE3499" t="s">
        <v>4391</v>
      </c>
    </row>
    <row r="3500" spans="1:31" x14ac:dyDescent="0.25">
      <c r="A3500" s="16" t="s">
        <v>23</v>
      </c>
      <c r="B3500" s="16" t="s">
        <v>39</v>
      </c>
      <c r="C3500" s="16" t="s">
        <v>882</v>
      </c>
      <c r="D3500" s="16" t="s">
        <v>3139</v>
      </c>
      <c r="E3500" s="16" t="s">
        <v>27</v>
      </c>
      <c r="F3500" s="16" t="s">
        <v>28</v>
      </c>
      <c r="G3500" s="16" t="s">
        <v>192</v>
      </c>
      <c r="H3500" s="16" t="s">
        <v>155</v>
      </c>
      <c r="I3500" s="16" t="s">
        <v>155</v>
      </c>
      <c r="J3500" s="16" t="s">
        <v>161</v>
      </c>
      <c r="K3500" s="16" t="s">
        <v>4392</v>
      </c>
      <c r="L3500" s="9"/>
      <c r="M3500" s="9">
        <v>45089</v>
      </c>
      <c r="N3500" s="9">
        <v>45089</v>
      </c>
      <c r="O3500" s="7">
        <v>45089</v>
      </c>
      <c r="P3500" s="9"/>
      <c r="Q3500" s="9"/>
      <c r="R3500" s="9" t="s">
        <v>34</v>
      </c>
      <c r="S3500" s="16" t="s">
        <v>94</v>
      </c>
      <c r="T3500" s="16" t="s">
        <v>66</v>
      </c>
      <c r="U3500" s="16"/>
      <c r="V3500" s="16"/>
      <c r="W3500" s="16" t="s">
        <v>74</v>
      </c>
      <c r="X3500" s="16" t="s">
        <v>55</v>
      </c>
      <c r="Y3500">
        <v>6</v>
      </c>
      <c r="Z3500">
        <v>3</v>
      </c>
      <c r="AA3500">
        <v>1.8</v>
      </c>
      <c r="AB3500">
        <v>2</v>
      </c>
      <c r="AC3500">
        <v>0.16666666666666666</v>
      </c>
      <c r="AD3500">
        <v>3</v>
      </c>
      <c r="AE3500" t="s">
        <v>4393</v>
      </c>
    </row>
    <row r="3501" spans="1:31" x14ac:dyDescent="0.25">
      <c r="A3501" s="16" t="s">
        <v>23</v>
      </c>
      <c r="B3501" s="16" t="s">
        <v>39</v>
      </c>
      <c r="C3501" s="16" t="s">
        <v>882</v>
      </c>
      <c r="D3501" s="16" t="s">
        <v>3139</v>
      </c>
      <c r="E3501" s="16" t="s">
        <v>27</v>
      </c>
      <c r="F3501" s="16" t="s">
        <v>28</v>
      </c>
      <c r="G3501" s="16" t="s">
        <v>192</v>
      </c>
      <c r="H3501" s="16" t="s">
        <v>155</v>
      </c>
      <c r="I3501" s="16" t="s">
        <v>155</v>
      </c>
      <c r="J3501" s="16" t="s">
        <v>908</v>
      </c>
      <c r="K3501" s="16" t="s">
        <v>4394</v>
      </c>
      <c r="L3501" s="9"/>
      <c r="M3501" s="9">
        <v>45089</v>
      </c>
      <c r="N3501" s="9">
        <v>45089</v>
      </c>
      <c r="O3501" s="7">
        <v>45089</v>
      </c>
      <c r="P3501" s="9"/>
      <c r="Q3501" s="9"/>
      <c r="R3501" s="9" t="s">
        <v>34</v>
      </c>
      <c r="S3501" s="16" t="s">
        <v>94</v>
      </c>
      <c r="T3501" s="16" t="s">
        <v>66</v>
      </c>
      <c r="U3501" s="16"/>
      <c r="V3501" s="16"/>
      <c r="W3501" s="16" t="s">
        <v>74</v>
      </c>
      <c r="X3501" s="16" t="s">
        <v>55</v>
      </c>
      <c r="Y3501">
        <v>6</v>
      </c>
      <c r="Z3501">
        <v>3</v>
      </c>
      <c r="AA3501">
        <v>1.8</v>
      </c>
      <c r="AB3501">
        <v>2</v>
      </c>
      <c r="AC3501">
        <v>0.16666666666666666</v>
      </c>
      <c r="AD3501">
        <v>3</v>
      </c>
      <c r="AE3501" t="s">
        <v>4395</v>
      </c>
    </row>
    <row r="3502" spans="1:31" x14ac:dyDescent="0.25">
      <c r="A3502" s="16" t="s">
        <v>23</v>
      </c>
      <c r="B3502" s="16" t="s">
        <v>39</v>
      </c>
      <c r="C3502" s="16" t="s">
        <v>882</v>
      </c>
      <c r="D3502" s="16" t="s">
        <v>3139</v>
      </c>
      <c r="E3502" s="16" t="s">
        <v>27</v>
      </c>
      <c r="F3502" s="16" t="s">
        <v>28</v>
      </c>
      <c r="G3502" s="16" t="s">
        <v>192</v>
      </c>
      <c r="H3502" s="16" t="s">
        <v>155</v>
      </c>
      <c r="I3502" s="16" t="s">
        <v>155</v>
      </c>
      <c r="J3502" s="16" t="s">
        <v>908</v>
      </c>
      <c r="K3502" s="16" t="s">
        <v>472</v>
      </c>
      <c r="L3502" s="9"/>
      <c r="M3502" s="9">
        <v>45089</v>
      </c>
      <c r="N3502" s="9">
        <v>45089</v>
      </c>
      <c r="O3502" s="7">
        <v>45089</v>
      </c>
      <c r="P3502" s="9"/>
      <c r="Q3502" s="9"/>
      <c r="R3502" s="9" t="s">
        <v>34</v>
      </c>
      <c r="S3502" s="16" t="s">
        <v>94</v>
      </c>
      <c r="T3502" s="16" t="s">
        <v>66</v>
      </c>
      <c r="U3502" s="16"/>
      <c r="V3502" s="16"/>
      <c r="W3502" s="16" t="s">
        <v>74</v>
      </c>
      <c r="X3502" s="16" t="s">
        <v>55</v>
      </c>
      <c r="Y3502">
        <v>6</v>
      </c>
      <c r="Z3502">
        <v>3</v>
      </c>
      <c r="AA3502">
        <v>1.8</v>
      </c>
      <c r="AB3502">
        <v>2</v>
      </c>
      <c r="AC3502">
        <v>0.16666666666666666</v>
      </c>
      <c r="AD3502">
        <v>3</v>
      </c>
      <c r="AE3502" t="s">
        <v>4396</v>
      </c>
    </row>
    <row r="3503" spans="1:31" x14ac:dyDescent="0.25">
      <c r="A3503" s="16" t="s">
        <v>23</v>
      </c>
      <c r="B3503" s="16" t="s">
        <v>39</v>
      </c>
      <c r="C3503" s="16" t="s">
        <v>882</v>
      </c>
      <c r="D3503" s="16" t="s">
        <v>3139</v>
      </c>
      <c r="E3503" s="16" t="s">
        <v>27</v>
      </c>
      <c r="F3503" s="16" t="s">
        <v>28</v>
      </c>
      <c r="G3503" s="16" t="s">
        <v>192</v>
      </c>
      <c r="H3503" s="16" t="s">
        <v>155</v>
      </c>
      <c r="I3503" s="16" t="s">
        <v>155</v>
      </c>
      <c r="J3503" s="16" t="s">
        <v>908</v>
      </c>
      <c r="K3503" s="16" t="s">
        <v>4397</v>
      </c>
      <c r="L3503" s="9"/>
      <c r="M3503" s="9">
        <v>45089</v>
      </c>
      <c r="N3503" s="9">
        <v>45089</v>
      </c>
      <c r="O3503" s="7">
        <v>45089</v>
      </c>
      <c r="P3503" s="9"/>
      <c r="Q3503" s="9"/>
      <c r="R3503" s="9" t="s">
        <v>34</v>
      </c>
      <c r="S3503" s="16" t="s">
        <v>94</v>
      </c>
      <c r="T3503" s="16" t="s">
        <v>66</v>
      </c>
      <c r="U3503" s="16"/>
      <c r="V3503" s="16"/>
      <c r="W3503" s="16" t="s">
        <v>74</v>
      </c>
      <c r="X3503" s="16" t="s">
        <v>55</v>
      </c>
      <c r="Y3503">
        <v>6</v>
      </c>
      <c r="Z3503">
        <v>3</v>
      </c>
      <c r="AA3503">
        <v>1.8</v>
      </c>
      <c r="AB3503">
        <v>2</v>
      </c>
      <c r="AC3503">
        <v>0.16666666666666666</v>
      </c>
      <c r="AD3503">
        <v>3</v>
      </c>
      <c r="AE3503" t="s">
        <v>4398</v>
      </c>
    </row>
    <row r="3504" spans="1:31" x14ac:dyDescent="0.25">
      <c r="A3504" s="16" t="s">
        <v>3138</v>
      </c>
      <c r="B3504" s="16" t="s">
        <v>24</v>
      </c>
      <c r="C3504" s="16" t="s">
        <v>882</v>
      </c>
      <c r="D3504" s="16" t="s">
        <v>62</v>
      </c>
      <c r="E3504" s="16" t="s">
        <v>27</v>
      </c>
      <c r="F3504" s="16" t="s">
        <v>28</v>
      </c>
      <c r="G3504" s="16" t="s">
        <v>46</v>
      </c>
      <c r="H3504" s="16" t="s">
        <v>43</v>
      </c>
      <c r="I3504" s="16" t="s">
        <v>43</v>
      </c>
      <c r="J3504" s="16" t="s">
        <v>258</v>
      </c>
      <c r="K3504" s="16" t="s">
        <v>205</v>
      </c>
      <c r="L3504" s="9"/>
      <c r="M3504" s="9">
        <v>44967</v>
      </c>
      <c r="N3504" s="9">
        <v>44967</v>
      </c>
      <c r="O3504" s="7">
        <v>44967</v>
      </c>
      <c r="P3504" s="9"/>
      <c r="Q3504" s="9"/>
      <c r="R3504" s="9" t="s">
        <v>34</v>
      </c>
      <c r="S3504" s="16" t="s">
        <v>94</v>
      </c>
      <c r="T3504" s="16" t="s">
        <v>109</v>
      </c>
      <c r="U3504" s="16"/>
      <c r="V3504" s="16"/>
      <c r="W3504" s="16"/>
      <c r="X3504" s="16" t="s">
        <v>55</v>
      </c>
      <c r="Y3504">
        <v>6</v>
      </c>
      <c r="Z3504">
        <v>10</v>
      </c>
      <c r="AA3504">
        <v>6</v>
      </c>
      <c r="AB3504">
        <v>2</v>
      </c>
      <c r="AC3504">
        <v>0.16666666666666666</v>
      </c>
      <c r="AD3504">
        <v>7</v>
      </c>
      <c r="AE3504" t="s">
        <v>4399</v>
      </c>
    </row>
    <row r="3505" spans="1:31" x14ac:dyDescent="0.25">
      <c r="A3505" s="16" t="s">
        <v>3138</v>
      </c>
      <c r="B3505" s="16" t="s">
        <v>24</v>
      </c>
      <c r="C3505" s="16" t="s">
        <v>882</v>
      </c>
      <c r="D3505" s="16" t="s">
        <v>62</v>
      </c>
      <c r="E3505" s="16" t="s">
        <v>27</v>
      </c>
      <c r="F3505" s="16" t="s">
        <v>28</v>
      </c>
      <c r="G3505" s="16" t="s">
        <v>46</v>
      </c>
      <c r="H3505" s="16" t="s">
        <v>43</v>
      </c>
      <c r="I3505" s="16" t="s">
        <v>43</v>
      </c>
      <c r="J3505" s="16" t="s">
        <v>258</v>
      </c>
      <c r="K3505" s="16" t="s">
        <v>707</v>
      </c>
      <c r="L3505" s="9"/>
      <c r="M3505" s="9">
        <v>44967</v>
      </c>
      <c r="N3505" s="9">
        <v>44967</v>
      </c>
      <c r="O3505" s="7">
        <v>44967</v>
      </c>
      <c r="P3505" s="9"/>
      <c r="Q3505" s="9"/>
      <c r="R3505" s="9" t="s">
        <v>34</v>
      </c>
      <c r="S3505" s="16" t="s">
        <v>94</v>
      </c>
      <c r="T3505" s="16" t="s">
        <v>109</v>
      </c>
      <c r="U3505" s="16"/>
      <c r="V3505" s="16"/>
      <c r="W3505" s="16"/>
      <c r="X3505" s="16" t="s">
        <v>55</v>
      </c>
      <c r="Y3505">
        <v>6</v>
      </c>
      <c r="Z3505">
        <v>10</v>
      </c>
      <c r="AA3505">
        <v>6</v>
      </c>
      <c r="AB3505">
        <v>2</v>
      </c>
      <c r="AC3505">
        <v>0.16666666666666666</v>
      </c>
      <c r="AD3505">
        <v>7</v>
      </c>
      <c r="AE3505" t="s">
        <v>4400</v>
      </c>
    </row>
    <row r="3506" spans="1:31" x14ac:dyDescent="0.25">
      <c r="A3506" s="16" t="s">
        <v>3138</v>
      </c>
      <c r="B3506" s="16" t="s">
        <v>24</v>
      </c>
      <c r="C3506" s="16" t="s">
        <v>882</v>
      </c>
      <c r="D3506" s="16" t="s">
        <v>62</v>
      </c>
      <c r="E3506" s="16" t="s">
        <v>27</v>
      </c>
      <c r="F3506" s="16" t="s">
        <v>28</v>
      </c>
      <c r="G3506" s="16" t="s">
        <v>46</v>
      </c>
      <c r="H3506" s="16" t="s">
        <v>43</v>
      </c>
      <c r="I3506" s="16" t="s">
        <v>43</v>
      </c>
      <c r="J3506" s="16" t="s">
        <v>258</v>
      </c>
      <c r="K3506" s="16" t="s">
        <v>4401</v>
      </c>
      <c r="L3506" s="9"/>
      <c r="M3506" s="9">
        <v>44967</v>
      </c>
      <c r="N3506" s="9">
        <v>44967</v>
      </c>
      <c r="O3506" s="7">
        <v>44967</v>
      </c>
      <c r="P3506" s="9"/>
      <c r="Q3506" s="9"/>
      <c r="R3506" s="9" t="s">
        <v>34</v>
      </c>
      <c r="S3506" s="16" t="s">
        <v>94</v>
      </c>
      <c r="T3506" s="16" t="s">
        <v>109</v>
      </c>
      <c r="U3506" s="16"/>
      <c r="V3506" s="16"/>
      <c r="W3506" s="16"/>
      <c r="X3506" s="16" t="s">
        <v>55</v>
      </c>
      <c r="Y3506">
        <v>6</v>
      </c>
      <c r="Z3506">
        <v>10</v>
      </c>
      <c r="AA3506">
        <v>6</v>
      </c>
      <c r="AB3506">
        <v>2</v>
      </c>
      <c r="AC3506">
        <v>0.16666666666666666</v>
      </c>
      <c r="AD3506">
        <v>7</v>
      </c>
      <c r="AE3506" t="s">
        <v>4402</v>
      </c>
    </row>
    <row r="3507" spans="1:31" x14ac:dyDescent="0.25">
      <c r="A3507" s="16" t="s">
        <v>3138</v>
      </c>
      <c r="B3507" s="16" t="s">
        <v>24</v>
      </c>
      <c r="C3507" s="16" t="s">
        <v>882</v>
      </c>
      <c r="D3507" s="16" t="s">
        <v>62</v>
      </c>
      <c r="E3507" s="16" t="s">
        <v>27</v>
      </c>
      <c r="F3507" s="16" t="s">
        <v>28</v>
      </c>
      <c r="G3507" s="16" t="s">
        <v>46</v>
      </c>
      <c r="H3507" s="16" t="s">
        <v>43</v>
      </c>
      <c r="I3507" s="16" t="s">
        <v>43</v>
      </c>
      <c r="J3507" s="16" t="s">
        <v>258</v>
      </c>
      <c r="K3507" s="16" t="s">
        <v>197</v>
      </c>
      <c r="L3507" s="9"/>
      <c r="M3507" s="9">
        <v>44967</v>
      </c>
      <c r="N3507" s="9">
        <v>44967</v>
      </c>
      <c r="O3507" s="7">
        <v>44967</v>
      </c>
      <c r="P3507" s="9"/>
      <c r="Q3507" s="9"/>
      <c r="R3507" s="9" t="s">
        <v>34</v>
      </c>
      <c r="S3507" s="16" t="s">
        <v>94</v>
      </c>
      <c r="T3507" s="16" t="s">
        <v>109</v>
      </c>
      <c r="U3507" s="16"/>
      <c r="V3507" s="16"/>
      <c r="W3507" s="16"/>
      <c r="X3507" s="16" t="s">
        <v>55</v>
      </c>
      <c r="Y3507">
        <v>6</v>
      </c>
      <c r="Z3507">
        <v>10</v>
      </c>
      <c r="AA3507">
        <v>6</v>
      </c>
      <c r="AB3507">
        <v>2</v>
      </c>
      <c r="AC3507">
        <v>0.16666666666666666</v>
      </c>
      <c r="AD3507">
        <v>7</v>
      </c>
      <c r="AE3507" t="s">
        <v>1499</v>
      </c>
    </row>
    <row r="3508" spans="1:31" x14ac:dyDescent="0.25">
      <c r="A3508" s="16" t="s">
        <v>3138</v>
      </c>
      <c r="B3508" s="16" t="s">
        <v>24</v>
      </c>
      <c r="C3508" s="16" t="s">
        <v>882</v>
      </c>
      <c r="D3508" s="16" t="s">
        <v>62</v>
      </c>
      <c r="E3508" s="16" t="s">
        <v>27</v>
      </c>
      <c r="F3508" s="16" t="s">
        <v>28</v>
      </c>
      <c r="G3508" s="16" t="s">
        <v>46</v>
      </c>
      <c r="H3508" s="16" t="s">
        <v>43</v>
      </c>
      <c r="I3508" s="16" t="s">
        <v>43</v>
      </c>
      <c r="J3508" s="16" t="s">
        <v>258</v>
      </c>
      <c r="K3508" s="16" t="s">
        <v>200</v>
      </c>
      <c r="L3508" s="9"/>
      <c r="M3508" s="9">
        <v>44967</v>
      </c>
      <c r="N3508" s="9">
        <v>44967</v>
      </c>
      <c r="O3508" s="7">
        <v>44967</v>
      </c>
      <c r="P3508" s="9"/>
      <c r="Q3508" s="9"/>
      <c r="R3508" s="9" t="s">
        <v>34</v>
      </c>
      <c r="S3508" s="16" t="s">
        <v>94</v>
      </c>
      <c r="T3508" s="16" t="s">
        <v>109</v>
      </c>
      <c r="U3508" s="16"/>
      <c r="V3508" s="16"/>
      <c r="W3508" s="16"/>
      <c r="X3508" s="16" t="s">
        <v>55</v>
      </c>
      <c r="Y3508">
        <v>6</v>
      </c>
      <c r="Z3508">
        <v>10</v>
      </c>
      <c r="AA3508">
        <v>6</v>
      </c>
      <c r="AB3508">
        <v>2</v>
      </c>
      <c r="AC3508">
        <v>0.16666666666666666</v>
      </c>
      <c r="AD3508">
        <v>7</v>
      </c>
      <c r="AE3508" t="s">
        <v>2614</v>
      </c>
    </row>
    <row r="3509" spans="1:31" x14ac:dyDescent="0.25">
      <c r="A3509" s="16" t="s">
        <v>3138</v>
      </c>
      <c r="B3509" s="16" t="s">
        <v>24</v>
      </c>
      <c r="C3509" s="16" t="s">
        <v>882</v>
      </c>
      <c r="D3509" s="16" t="s">
        <v>62</v>
      </c>
      <c r="E3509" s="16" t="s">
        <v>27</v>
      </c>
      <c r="F3509" s="16" t="s">
        <v>28</v>
      </c>
      <c r="G3509" s="16" t="s">
        <v>81</v>
      </c>
      <c r="H3509" s="16" t="s">
        <v>77</v>
      </c>
      <c r="I3509" s="16" t="s">
        <v>77</v>
      </c>
      <c r="J3509" s="16" t="s">
        <v>82</v>
      </c>
      <c r="K3509" s="16" t="s">
        <v>831</v>
      </c>
      <c r="L3509" s="9"/>
      <c r="M3509" s="9">
        <v>45016</v>
      </c>
      <c r="N3509" s="9">
        <v>45016</v>
      </c>
      <c r="O3509" s="7">
        <v>45016</v>
      </c>
      <c r="P3509" s="9"/>
      <c r="Q3509" s="9"/>
      <c r="R3509" s="9" t="s">
        <v>34</v>
      </c>
      <c r="S3509" s="16" t="s">
        <v>94</v>
      </c>
      <c r="T3509" s="16"/>
      <c r="U3509" s="16"/>
      <c r="V3509" s="16"/>
      <c r="W3509" s="16"/>
      <c r="X3509" s="16" t="s">
        <v>55</v>
      </c>
      <c r="Y3509">
        <v>6</v>
      </c>
      <c r="Z3509">
        <v>10</v>
      </c>
      <c r="AA3509">
        <v>6</v>
      </c>
      <c r="AB3509">
        <v>2</v>
      </c>
      <c r="AC3509">
        <v>0.16666666666666666</v>
      </c>
      <c r="AD3509">
        <v>7</v>
      </c>
      <c r="AE3509" t="s">
        <v>2254</v>
      </c>
    </row>
    <row r="3510" spans="1:31" x14ac:dyDescent="0.25">
      <c r="A3510" s="16" t="s">
        <v>3138</v>
      </c>
      <c r="B3510" s="16" t="s">
        <v>24</v>
      </c>
      <c r="C3510" s="16" t="s">
        <v>882</v>
      </c>
      <c r="D3510" s="16" t="s">
        <v>62</v>
      </c>
      <c r="E3510" s="16" t="s">
        <v>27</v>
      </c>
      <c r="F3510" s="16" t="s">
        <v>28</v>
      </c>
      <c r="G3510" s="16" t="s">
        <v>81</v>
      </c>
      <c r="H3510" s="16" t="s">
        <v>77</v>
      </c>
      <c r="I3510" s="16" t="s">
        <v>77</v>
      </c>
      <c r="J3510" s="16" t="s">
        <v>82</v>
      </c>
      <c r="K3510" s="16" t="s">
        <v>281</v>
      </c>
      <c r="L3510" s="9"/>
      <c r="M3510" s="9">
        <v>45016</v>
      </c>
      <c r="N3510" s="9">
        <v>45016</v>
      </c>
      <c r="O3510" s="7">
        <v>45016</v>
      </c>
      <c r="P3510" s="9"/>
      <c r="Q3510" s="9"/>
      <c r="R3510" s="9" t="s">
        <v>34</v>
      </c>
      <c r="S3510" s="16" t="s">
        <v>94</v>
      </c>
      <c r="T3510" s="16"/>
      <c r="U3510" s="16"/>
      <c r="V3510" s="16"/>
      <c r="W3510" s="16"/>
      <c r="X3510" s="16" t="s">
        <v>55</v>
      </c>
      <c r="Y3510">
        <v>6</v>
      </c>
      <c r="Z3510">
        <v>10</v>
      </c>
      <c r="AA3510">
        <v>6</v>
      </c>
      <c r="AB3510">
        <v>2</v>
      </c>
      <c r="AC3510">
        <v>0.16666666666666666</v>
      </c>
      <c r="AD3510">
        <v>7</v>
      </c>
      <c r="AE3510" t="s">
        <v>1515</v>
      </c>
    </row>
    <row r="3511" spans="1:31" x14ac:dyDescent="0.25">
      <c r="A3511" s="16" t="s">
        <v>3138</v>
      </c>
      <c r="B3511" s="16" t="s">
        <v>24</v>
      </c>
      <c r="C3511" s="16" t="s">
        <v>882</v>
      </c>
      <c r="D3511" s="16" t="s">
        <v>62</v>
      </c>
      <c r="E3511" s="16" t="s">
        <v>27</v>
      </c>
      <c r="F3511" s="16" t="s">
        <v>28</v>
      </c>
      <c r="G3511" s="16" t="s">
        <v>81</v>
      </c>
      <c r="H3511" s="16" t="s">
        <v>77</v>
      </c>
      <c r="I3511" s="16" t="s">
        <v>77</v>
      </c>
      <c r="J3511" s="16" t="s">
        <v>82</v>
      </c>
      <c r="K3511" s="16" t="s">
        <v>3815</v>
      </c>
      <c r="L3511" s="9"/>
      <c r="M3511" s="9">
        <v>45016</v>
      </c>
      <c r="N3511" s="9">
        <v>45016</v>
      </c>
      <c r="O3511" s="7">
        <v>45016</v>
      </c>
      <c r="P3511" s="9"/>
      <c r="Q3511" s="9"/>
      <c r="R3511" s="9" t="s">
        <v>34</v>
      </c>
      <c r="S3511" s="16" t="s">
        <v>94</v>
      </c>
      <c r="T3511" s="16"/>
      <c r="U3511" s="16"/>
      <c r="V3511" s="16"/>
      <c r="W3511" s="16"/>
      <c r="X3511" s="16" t="s">
        <v>55</v>
      </c>
      <c r="Y3511">
        <v>6</v>
      </c>
      <c r="Z3511">
        <v>10</v>
      </c>
      <c r="AA3511">
        <v>6</v>
      </c>
      <c r="AB3511">
        <v>2</v>
      </c>
      <c r="AC3511">
        <v>0.16666666666666666</v>
      </c>
      <c r="AD3511">
        <v>7</v>
      </c>
      <c r="AE3511" t="s">
        <v>3816</v>
      </c>
    </row>
    <row r="3512" spans="1:31" x14ac:dyDescent="0.25">
      <c r="A3512" s="16" t="s">
        <v>3138</v>
      </c>
      <c r="B3512" s="16" t="s">
        <v>24</v>
      </c>
      <c r="C3512" s="16" t="s">
        <v>882</v>
      </c>
      <c r="D3512" s="16" t="s">
        <v>62</v>
      </c>
      <c r="E3512" s="16" t="s">
        <v>27</v>
      </c>
      <c r="F3512" s="16" t="s">
        <v>28</v>
      </c>
      <c r="G3512" s="16" t="s">
        <v>81</v>
      </c>
      <c r="H3512" s="16" t="s">
        <v>77</v>
      </c>
      <c r="I3512" s="16" t="s">
        <v>77</v>
      </c>
      <c r="J3512" s="16" t="s">
        <v>82</v>
      </c>
      <c r="K3512" s="16" t="s">
        <v>3817</v>
      </c>
      <c r="L3512" s="9"/>
      <c r="M3512" s="9">
        <v>45016</v>
      </c>
      <c r="N3512" s="9">
        <v>45016</v>
      </c>
      <c r="O3512" s="7">
        <v>45016</v>
      </c>
      <c r="P3512" s="9"/>
      <c r="Q3512" s="9"/>
      <c r="R3512" s="9" t="s">
        <v>34</v>
      </c>
      <c r="S3512" s="16" t="s">
        <v>94</v>
      </c>
      <c r="T3512" s="16"/>
      <c r="U3512" s="16"/>
      <c r="V3512" s="16"/>
      <c r="W3512" s="16"/>
      <c r="X3512" s="16" t="s">
        <v>55</v>
      </c>
      <c r="Y3512">
        <v>6</v>
      </c>
      <c r="Z3512">
        <v>10</v>
      </c>
      <c r="AA3512">
        <v>6</v>
      </c>
      <c r="AB3512">
        <v>2</v>
      </c>
      <c r="AC3512">
        <v>0.16666666666666666</v>
      </c>
      <c r="AD3512">
        <v>7</v>
      </c>
      <c r="AE3512" t="s">
        <v>3818</v>
      </c>
    </row>
    <row r="3513" spans="1:31" x14ac:dyDescent="0.25">
      <c r="A3513" s="16" t="s">
        <v>3138</v>
      </c>
      <c r="B3513" s="16" t="s">
        <v>24</v>
      </c>
      <c r="C3513" s="16" t="s">
        <v>882</v>
      </c>
      <c r="D3513" s="16" t="s">
        <v>62</v>
      </c>
      <c r="E3513" s="16" t="s">
        <v>27</v>
      </c>
      <c r="F3513" s="16" t="s">
        <v>28</v>
      </c>
      <c r="G3513" s="16" t="s">
        <v>81</v>
      </c>
      <c r="H3513" s="16" t="s">
        <v>77</v>
      </c>
      <c r="I3513" s="16" t="s">
        <v>77</v>
      </c>
      <c r="J3513" s="16" t="s">
        <v>82</v>
      </c>
      <c r="K3513" s="16" t="s">
        <v>460</v>
      </c>
      <c r="L3513" s="9"/>
      <c r="M3513" s="9">
        <v>45016</v>
      </c>
      <c r="N3513" s="9">
        <v>45016</v>
      </c>
      <c r="O3513" s="7">
        <v>45016</v>
      </c>
      <c r="P3513" s="9"/>
      <c r="Q3513" s="9"/>
      <c r="R3513" s="9" t="s">
        <v>34</v>
      </c>
      <c r="S3513" s="16" t="s">
        <v>94</v>
      </c>
      <c r="T3513" s="16"/>
      <c r="U3513" s="16"/>
      <c r="V3513" s="16"/>
      <c r="W3513" s="16"/>
      <c r="X3513" s="16" t="s">
        <v>55</v>
      </c>
      <c r="Y3513">
        <v>6</v>
      </c>
      <c r="Z3513">
        <v>10</v>
      </c>
      <c r="AA3513">
        <v>6</v>
      </c>
      <c r="AB3513">
        <v>2</v>
      </c>
      <c r="AC3513">
        <v>0.16666666666666666</v>
      </c>
      <c r="AD3513">
        <v>7</v>
      </c>
      <c r="AE3513" t="s">
        <v>1751</v>
      </c>
    </row>
    <row r="3514" spans="1:31" x14ac:dyDescent="0.25">
      <c r="A3514" s="16" t="s">
        <v>3138</v>
      </c>
      <c r="B3514" s="16" t="s">
        <v>24</v>
      </c>
      <c r="C3514" s="16" t="s">
        <v>882</v>
      </c>
      <c r="D3514" s="16" t="s">
        <v>62</v>
      </c>
      <c r="E3514" s="16" t="s">
        <v>27</v>
      </c>
      <c r="F3514" s="16" t="s">
        <v>28</v>
      </c>
      <c r="G3514" s="16" t="s">
        <v>81</v>
      </c>
      <c r="H3514" s="16" t="s">
        <v>77</v>
      </c>
      <c r="I3514" s="16" t="s">
        <v>77</v>
      </c>
      <c r="J3514" s="16" t="s">
        <v>82</v>
      </c>
      <c r="K3514" s="16" t="s">
        <v>3432</v>
      </c>
      <c r="L3514" s="9"/>
      <c r="M3514" s="9">
        <v>45016</v>
      </c>
      <c r="N3514" s="9">
        <v>45016</v>
      </c>
      <c r="O3514" s="7">
        <v>45016</v>
      </c>
      <c r="P3514" s="9"/>
      <c r="Q3514" s="9"/>
      <c r="R3514" s="9" t="s">
        <v>34</v>
      </c>
      <c r="S3514" s="16" t="s">
        <v>94</v>
      </c>
      <c r="T3514" s="16"/>
      <c r="U3514" s="16"/>
      <c r="V3514" s="16"/>
      <c r="W3514" s="16"/>
      <c r="X3514" s="16" t="s">
        <v>55</v>
      </c>
      <c r="Y3514">
        <v>6</v>
      </c>
      <c r="Z3514">
        <v>10</v>
      </c>
      <c r="AA3514">
        <v>6</v>
      </c>
      <c r="AB3514">
        <v>2</v>
      </c>
      <c r="AC3514">
        <v>0.16666666666666666</v>
      </c>
      <c r="AD3514">
        <v>7</v>
      </c>
      <c r="AE3514" t="s">
        <v>3433</v>
      </c>
    </row>
    <row r="3515" spans="1:31" x14ac:dyDescent="0.25">
      <c r="A3515" s="16" t="s">
        <v>3138</v>
      </c>
      <c r="B3515" s="16" t="s">
        <v>24</v>
      </c>
      <c r="C3515" s="16" t="s">
        <v>882</v>
      </c>
      <c r="D3515" s="16" t="s">
        <v>62</v>
      </c>
      <c r="E3515" s="16" t="s">
        <v>27</v>
      </c>
      <c r="F3515" s="16" t="s">
        <v>28</v>
      </c>
      <c r="G3515" s="16" t="s">
        <v>81</v>
      </c>
      <c r="H3515" s="16" t="s">
        <v>77</v>
      </c>
      <c r="I3515" s="16" t="s">
        <v>77</v>
      </c>
      <c r="J3515" s="16" t="s">
        <v>82</v>
      </c>
      <c r="K3515" s="16" t="s">
        <v>923</v>
      </c>
      <c r="L3515" s="9"/>
      <c r="M3515" s="9">
        <v>45016</v>
      </c>
      <c r="N3515" s="9">
        <v>45016</v>
      </c>
      <c r="O3515" s="7">
        <v>45016</v>
      </c>
      <c r="P3515" s="9"/>
      <c r="Q3515" s="9"/>
      <c r="R3515" s="9" t="s">
        <v>34</v>
      </c>
      <c r="S3515" s="16" t="s">
        <v>94</v>
      </c>
      <c r="T3515" s="16"/>
      <c r="U3515" s="16"/>
      <c r="V3515" s="16"/>
      <c r="W3515" s="16"/>
      <c r="X3515" s="16" t="s">
        <v>55</v>
      </c>
      <c r="Y3515">
        <v>6</v>
      </c>
      <c r="Z3515">
        <v>10</v>
      </c>
      <c r="AA3515">
        <v>6</v>
      </c>
      <c r="AB3515">
        <v>2</v>
      </c>
      <c r="AC3515">
        <v>0.16666666666666666</v>
      </c>
      <c r="AD3515">
        <v>7</v>
      </c>
      <c r="AE3515" t="s">
        <v>2449</v>
      </c>
    </row>
    <row r="3516" spans="1:31" x14ac:dyDescent="0.25">
      <c r="A3516" s="16" t="s">
        <v>3138</v>
      </c>
      <c r="B3516" s="16" t="s">
        <v>24</v>
      </c>
      <c r="C3516" s="16" t="s">
        <v>882</v>
      </c>
      <c r="D3516" s="16" t="s">
        <v>62</v>
      </c>
      <c r="E3516" s="16" t="s">
        <v>27</v>
      </c>
      <c r="F3516" s="16" t="s">
        <v>28</v>
      </c>
      <c r="G3516" s="16" t="s">
        <v>81</v>
      </c>
      <c r="H3516" s="16" t="s">
        <v>77</v>
      </c>
      <c r="I3516" s="16" t="s">
        <v>77</v>
      </c>
      <c r="J3516" s="16" t="s">
        <v>82</v>
      </c>
      <c r="K3516" s="16" t="s">
        <v>462</v>
      </c>
      <c r="L3516" s="9"/>
      <c r="M3516" s="9">
        <v>45016</v>
      </c>
      <c r="N3516" s="9">
        <v>45016</v>
      </c>
      <c r="O3516" s="7">
        <v>45016</v>
      </c>
      <c r="P3516" s="9"/>
      <c r="Q3516" s="9"/>
      <c r="R3516" s="9" t="s">
        <v>34</v>
      </c>
      <c r="S3516" s="16" t="s">
        <v>94</v>
      </c>
      <c r="T3516" s="16"/>
      <c r="U3516" s="16"/>
      <c r="V3516" s="16"/>
      <c r="W3516" s="16"/>
      <c r="X3516" s="16" t="s">
        <v>55</v>
      </c>
      <c r="Y3516">
        <v>6</v>
      </c>
      <c r="Z3516">
        <v>10</v>
      </c>
      <c r="AA3516">
        <v>6</v>
      </c>
      <c r="AB3516">
        <v>2</v>
      </c>
      <c r="AC3516">
        <v>0.16666666666666666</v>
      </c>
      <c r="AD3516">
        <v>7</v>
      </c>
      <c r="AE3516" t="s">
        <v>1753</v>
      </c>
    </row>
    <row r="3517" spans="1:31" x14ac:dyDescent="0.25">
      <c r="A3517" s="16" t="s">
        <v>3138</v>
      </c>
      <c r="B3517" s="16" t="s">
        <v>24</v>
      </c>
      <c r="C3517" s="16" t="s">
        <v>882</v>
      </c>
      <c r="D3517" s="16" t="s">
        <v>62</v>
      </c>
      <c r="E3517" s="16" t="s">
        <v>27</v>
      </c>
      <c r="F3517" s="16" t="s">
        <v>28</v>
      </c>
      <c r="G3517" s="16" t="s">
        <v>81</v>
      </c>
      <c r="H3517" s="16" t="s">
        <v>77</v>
      </c>
      <c r="I3517" s="16" t="s">
        <v>77</v>
      </c>
      <c r="J3517" s="16" t="s">
        <v>82</v>
      </c>
      <c r="K3517" s="16" t="s">
        <v>1006</v>
      </c>
      <c r="L3517" s="9"/>
      <c r="M3517" s="9">
        <v>45016</v>
      </c>
      <c r="N3517" s="9">
        <v>45016</v>
      </c>
      <c r="O3517" s="7">
        <v>45016</v>
      </c>
      <c r="P3517" s="9"/>
      <c r="Q3517" s="9"/>
      <c r="R3517" s="9" t="s">
        <v>34</v>
      </c>
      <c r="S3517" s="16" t="s">
        <v>94</v>
      </c>
      <c r="T3517" s="16"/>
      <c r="U3517" s="16"/>
      <c r="V3517" s="16"/>
      <c r="W3517" s="16"/>
      <c r="X3517" s="16" t="s">
        <v>55</v>
      </c>
      <c r="Y3517">
        <v>6</v>
      </c>
      <c r="Z3517">
        <v>10</v>
      </c>
      <c r="AA3517">
        <v>6</v>
      </c>
      <c r="AB3517">
        <v>2</v>
      </c>
      <c r="AC3517">
        <v>0.16666666666666666</v>
      </c>
      <c r="AD3517">
        <v>7</v>
      </c>
      <c r="AE3517" t="s">
        <v>2608</v>
      </c>
    </row>
    <row r="3518" spans="1:31" x14ac:dyDescent="0.25">
      <c r="A3518" s="16" t="s">
        <v>3138</v>
      </c>
      <c r="B3518" s="16" t="s">
        <v>24</v>
      </c>
      <c r="C3518" s="16" t="s">
        <v>882</v>
      </c>
      <c r="D3518" s="16" t="s">
        <v>62</v>
      </c>
      <c r="E3518" s="16" t="s">
        <v>27</v>
      </c>
      <c r="F3518" s="16" t="s">
        <v>28</v>
      </c>
      <c r="G3518" s="16" t="s">
        <v>81</v>
      </c>
      <c r="H3518" s="16" t="s">
        <v>77</v>
      </c>
      <c r="I3518" s="16" t="s">
        <v>77</v>
      </c>
      <c r="J3518" s="16" t="s">
        <v>82</v>
      </c>
      <c r="K3518" s="16" t="s">
        <v>612</v>
      </c>
      <c r="L3518" s="9"/>
      <c r="M3518" s="9">
        <v>45016</v>
      </c>
      <c r="N3518" s="9">
        <v>45016</v>
      </c>
      <c r="O3518" s="7">
        <v>45016</v>
      </c>
      <c r="P3518" s="9"/>
      <c r="Q3518" s="9"/>
      <c r="R3518" s="9" t="s">
        <v>34</v>
      </c>
      <c r="S3518" s="16" t="s">
        <v>94</v>
      </c>
      <c r="T3518" s="16"/>
      <c r="U3518" s="16"/>
      <c r="V3518" s="16"/>
      <c r="W3518" s="16"/>
      <c r="X3518" s="16" t="s">
        <v>55</v>
      </c>
      <c r="Y3518">
        <v>6</v>
      </c>
      <c r="Z3518">
        <v>10</v>
      </c>
      <c r="AA3518">
        <v>6</v>
      </c>
      <c r="AB3518">
        <v>2</v>
      </c>
      <c r="AC3518">
        <v>0.16666666666666666</v>
      </c>
      <c r="AD3518">
        <v>7</v>
      </c>
      <c r="AE3518" t="s">
        <v>1939</v>
      </c>
    </row>
    <row r="3519" spans="1:31" x14ac:dyDescent="0.25">
      <c r="A3519" s="16" t="s">
        <v>3138</v>
      </c>
      <c r="B3519" s="16" t="s">
        <v>24</v>
      </c>
      <c r="C3519" s="16" t="s">
        <v>882</v>
      </c>
      <c r="D3519" s="16" t="s">
        <v>62</v>
      </c>
      <c r="E3519" s="16" t="s">
        <v>27</v>
      </c>
      <c r="F3519" s="16" t="s">
        <v>28</v>
      </c>
      <c r="G3519" s="16" t="s">
        <v>81</v>
      </c>
      <c r="H3519" s="16" t="s">
        <v>77</v>
      </c>
      <c r="I3519" s="16" t="s">
        <v>77</v>
      </c>
      <c r="J3519" s="16" t="s">
        <v>82</v>
      </c>
      <c r="K3519" s="16" t="s">
        <v>282</v>
      </c>
      <c r="L3519" s="9"/>
      <c r="M3519" s="9">
        <v>45016</v>
      </c>
      <c r="N3519" s="9">
        <v>45016</v>
      </c>
      <c r="O3519" s="7">
        <v>45016</v>
      </c>
      <c r="P3519" s="9"/>
      <c r="Q3519" s="9"/>
      <c r="R3519" s="9" t="s">
        <v>34</v>
      </c>
      <c r="S3519" s="16" t="s">
        <v>94</v>
      </c>
      <c r="T3519" s="16"/>
      <c r="U3519" s="16"/>
      <c r="V3519" s="16"/>
      <c r="W3519" s="16"/>
      <c r="X3519" s="16" t="s">
        <v>55</v>
      </c>
      <c r="Y3519">
        <v>6</v>
      </c>
      <c r="Z3519">
        <v>10</v>
      </c>
      <c r="AA3519">
        <v>6</v>
      </c>
      <c r="AB3519">
        <v>2</v>
      </c>
      <c r="AC3519">
        <v>0.16666666666666666</v>
      </c>
      <c r="AD3519">
        <v>7</v>
      </c>
      <c r="AE3519" t="s">
        <v>1516</v>
      </c>
    </row>
    <row r="3520" spans="1:31" x14ac:dyDescent="0.25">
      <c r="A3520" s="16" t="s">
        <v>3138</v>
      </c>
      <c r="B3520" s="16" t="s">
        <v>24</v>
      </c>
      <c r="C3520" s="16" t="s">
        <v>882</v>
      </c>
      <c r="D3520" s="16" t="s">
        <v>62</v>
      </c>
      <c r="E3520" s="16" t="s">
        <v>27</v>
      </c>
      <c r="F3520" s="16" t="s">
        <v>28</v>
      </c>
      <c r="G3520" s="16" t="s">
        <v>81</v>
      </c>
      <c r="H3520" s="16" t="s">
        <v>77</v>
      </c>
      <c r="I3520" s="16" t="s">
        <v>77</v>
      </c>
      <c r="J3520" s="16" t="s">
        <v>82</v>
      </c>
      <c r="K3520" s="16" t="s">
        <v>439</v>
      </c>
      <c r="L3520" s="9"/>
      <c r="M3520" s="9">
        <v>45016</v>
      </c>
      <c r="N3520" s="9">
        <v>45016</v>
      </c>
      <c r="O3520" s="7">
        <v>45016</v>
      </c>
      <c r="P3520" s="9"/>
      <c r="Q3520" s="9"/>
      <c r="R3520" s="9" t="s">
        <v>34</v>
      </c>
      <c r="S3520" s="16" t="s">
        <v>94</v>
      </c>
      <c r="T3520" s="16"/>
      <c r="U3520" s="16"/>
      <c r="V3520" s="16"/>
      <c r="W3520" s="16"/>
      <c r="X3520" s="16" t="s">
        <v>55</v>
      </c>
      <c r="Y3520">
        <v>6</v>
      </c>
      <c r="Z3520">
        <v>10</v>
      </c>
      <c r="AA3520">
        <v>6</v>
      </c>
      <c r="AB3520">
        <v>2</v>
      </c>
      <c r="AC3520">
        <v>0.16666666666666666</v>
      </c>
      <c r="AD3520">
        <v>7</v>
      </c>
      <c r="AE3520" t="s">
        <v>2257</v>
      </c>
    </row>
    <row r="3521" spans="1:31" x14ac:dyDescent="0.25">
      <c r="A3521" s="16" t="s">
        <v>3138</v>
      </c>
      <c r="B3521" s="16" t="s">
        <v>24</v>
      </c>
      <c r="C3521" s="16" t="s">
        <v>882</v>
      </c>
      <c r="D3521" s="16" t="s">
        <v>62</v>
      </c>
      <c r="E3521" s="16" t="s">
        <v>27</v>
      </c>
      <c r="F3521" s="16" t="s">
        <v>28</v>
      </c>
      <c r="G3521" s="16" t="s">
        <v>81</v>
      </c>
      <c r="H3521" s="16" t="s">
        <v>77</v>
      </c>
      <c r="I3521" s="16" t="s">
        <v>77</v>
      </c>
      <c r="J3521" s="16" t="s">
        <v>82</v>
      </c>
      <c r="K3521" s="16" t="s">
        <v>463</v>
      </c>
      <c r="L3521" s="9"/>
      <c r="M3521" s="9">
        <v>45016</v>
      </c>
      <c r="N3521" s="9">
        <v>45016</v>
      </c>
      <c r="O3521" s="7">
        <v>45016</v>
      </c>
      <c r="P3521" s="9"/>
      <c r="Q3521" s="9"/>
      <c r="R3521" s="9" t="s">
        <v>34</v>
      </c>
      <c r="S3521" s="16" t="s">
        <v>94</v>
      </c>
      <c r="T3521" s="16"/>
      <c r="U3521" s="16"/>
      <c r="V3521" s="16"/>
      <c r="W3521" s="16"/>
      <c r="X3521" s="16" t="s">
        <v>55</v>
      </c>
      <c r="Y3521">
        <v>6</v>
      </c>
      <c r="Z3521">
        <v>10</v>
      </c>
      <c r="AA3521">
        <v>6</v>
      </c>
      <c r="AB3521">
        <v>2</v>
      </c>
      <c r="AC3521">
        <v>0.16666666666666666</v>
      </c>
      <c r="AD3521">
        <v>7</v>
      </c>
      <c r="AE3521" t="s">
        <v>1755</v>
      </c>
    </row>
    <row r="3522" spans="1:31" x14ac:dyDescent="0.25">
      <c r="A3522" s="16" t="s">
        <v>3138</v>
      </c>
      <c r="B3522" s="16" t="s">
        <v>24</v>
      </c>
      <c r="C3522" s="16" t="s">
        <v>882</v>
      </c>
      <c r="D3522" s="16" t="s">
        <v>62</v>
      </c>
      <c r="E3522" s="16" t="s">
        <v>27</v>
      </c>
      <c r="F3522" s="16" t="s">
        <v>28</v>
      </c>
      <c r="G3522" s="16" t="s">
        <v>81</v>
      </c>
      <c r="H3522" s="16" t="s">
        <v>77</v>
      </c>
      <c r="I3522" s="16" t="s">
        <v>77</v>
      </c>
      <c r="J3522" s="16" t="s">
        <v>82</v>
      </c>
      <c r="K3522" s="16" t="s">
        <v>735</v>
      </c>
      <c r="L3522" s="9"/>
      <c r="M3522" s="9">
        <v>45016</v>
      </c>
      <c r="N3522" s="9">
        <v>45016</v>
      </c>
      <c r="O3522" s="7">
        <v>45016</v>
      </c>
      <c r="P3522" s="9"/>
      <c r="Q3522" s="9"/>
      <c r="R3522" s="9" t="s">
        <v>34</v>
      </c>
      <c r="S3522" s="16" t="s">
        <v>94</v>
      </c>
      <c r="T3522" s="16"/>
      <c r="U3522" s="16"/>
      <c r="V3522" s="16"/>
      <c r="W3522" s="16"/>
      <c r="X3522" s="16" t="s">
        <v>55</v>
      </c>
      <c r="Y3522">
        <v>6</v>
      </c>
      <c r="Z3522">
        <v>10</v>
      </c>
      <c r="AA3522">
        <v>6</v>
      </c>
      <c r="AB3522">
        <v>2</v>
      </c>
      <c r="AC3522">
        <v>0.16666666666666666</v>
      </c>
      <c r="AD3522">
        <v>7</v>
      </c>
      <c r="AE3522" t="s">
        <v>2123</v>
      </c>
    </row>
    <row r="3523" spans="1:31" x14ac:dyDescent="0.25">
      <c r="A3523" s="16" t="s">
        <v>3138</v>
      </c>
      <c r="B3523" s="16" t="s">
        <v>24</v>
      </c>
      <c r="C3523" s="16" t="s">
        <v>882</v>
      </c>
      <c r="D3523" s="16" t="s">
        <v>62</v>
      </c>
      <c r="E3523" s="16" t="s">
        <v>27</v>
      </c>
      <c r="F3523" s="16" t="s">
        <v>28</v>
      </c>
      <c r="G3523" s="16" t="s">
        <v>81</v>
      </c>
      <c r="H3523" s="16" t="s">
        <v>77</v>
      </c>
      <c r="I3523" s="16" t="s">
        <v>77</v>
      </c>
      <c r="J3523" s="16" t="s">
        <v>82</v>
      </c>
      <c r="K3523" s="16" t="s">
        <v>3965</v>
      </c>
      <c r="L3523" s="9"/>
      <c r="M3523" s="9">
        <v>45016</v>
      </c>
      <c r="N3523" s="9">
        <v>45016</v>
      </c>
      <c r="O3523" s="7">
        <v>45016</v>
      </c>
      <c r="P3523" s="9"/>
      <c r="Q3523" s="9"/>
      <c r="R3523" s="9" t="s">
        <v>34</v>
      </c>
      <c r="S3523" s="16" t="s">
        <v>94</v>
      </c>
      <c r="T3523" s="16"/>
      <c r="U3523" s="16"/>
      <c r="V3523" s="16"/>
      <c r="W3523" s="16"/>
      <c r="X3523" s="16" t="s">
        <v>55</v>
      </c>
      <c r="Y3523">
        <v>6</v>
      </c>
      <c r="Z3523">
        <v>10</v>
      </c>
      <c r="AA3523">
        <v>6</v>
      </c>
      <c r="AB3523">
        <v>2</v>
      </c>
      <c r="AC3523">
        <v>0.16666666666666666</v>
      </c>
      <c r="AD3523">
        <v>7</v>
      </c>
      <c r="AE3523" t="s">
        <v>3966</v>
      </c>
    </row>
    <row r="3524" spans="1:31" x14ac:dyDescent="0.25">
      <c r="A3524" s="16" t="s">
        <v>3138</v>
      </c>
      <c r="B3524" s="16" t="s">
        <v>24</v>
      </c>
      <c r="C3524" s="16" t="s">
        <v>882</v>
      </c>
      <c r="D3524" s="16" t="s">
        <v>62</v>
      </c>
      <c r="E3524" s="16" t="s">
        <v>27</v>
      </c>
      <c r="F3524" s="16" t="s">
        <v>28</v>
      </c>
      <c r="G3524" s="16" t="s">
        <v>81</v>
      </c>
      <c r="H3524" s="16" t="s">
        <v>77</v>
      </c>
      <c r="I3524" s="16" t="s">
        <v>77</v>
      </c>
      <c r="J3524" s="16" t="s">
        <v>82</v>
      </c>
      <c r="K3524" s="16" t="s">
        <v>924</v>
      </c>
      <c r="L3524" s="9"/>
      <c r="M3524" s="9">
        <v>45016</v>
      </c>
      <c r="N3524" s="9">
        <v>45016</v>
      </c>
      <c r="O3524" s="7">
        <v>45016</v>
      </c>
      <c r="P3524" s="9"/>
      <c r="Q3524" s="9"/>
      <c r="R3524" s="9" t="s">
        <v>34</v>
      </c>
      <c r="S3524" s="16" t="s">
        <v>94</v>
      </c>
      <c r="T3524" s="16"/>
      <c r="U3524" s="16"/>
      <c r="V3524" s="16"/>
      <c r="W3524" s="16"/>
      <c r="X3524" s="16" t="s">
        <v>55</v>
      </c>
      <c r="Y3524">
        <v>6</v>
      </c>
      <c r="Z3524">
        <v>10</v>
      </c>
      <c r="AA3524">
        <v>6</v>
      </c>
      <c r="AB3524">
        <v>2</v>
      </c>
      <c r="AC3524">
        <v>0.16666666666666666</v>
      </c>
      <c r="AD3524">
        <v>7</v>
      </c>
      <c r="AE3524" t="s">
        <v>2450</v>
      </c>
    </row>
    <row r="3525" spans="1:31" x14ac:dyDescent="0.25">
      <c r="A3525" s="16" t="s">
        <v>3138</v>
      </c>
      <c r="B3525" s="16" t="s">
        <v>24</v>
      </c>
      <c r="C3525" s="16" t="s">
        <v>882</v>
      </c>
      <c r="D3525" s="16" t="s">
        <v>62</v>
      </c>
      <c r="E3525" s="16" t="s">
        <v>27</v>
      </c>
      <c r="F3525" s="16" t="s">
        <v>28</v>
      </c>
      <c r="G3525" s="16" t="s">
        <v>81</v>
      </c>
      <c r="H3525" s="16" t="s">
        <v>77</v>
      </c>
      <c r="I3525" s="16" t="s">
        <v>77</v>
      </c>
      <c r="J3525" s="16" t="s">
        <v>82</v>
      </c>
      <c r="K3525" s="16" t="s">
        <v>4129</v>
      </c>
      <c r="L3525" s="9"/>
      <c r="M3525" s="9">
        <v>45016</v>
      </c>
      <c r="N3525" s="9">
        <v>45016</v>
      </c>
      <c r="O3525" s="7">
        <v>45016</v>
      </c>
      <c r="P3525" s="9"/>
      <c r="Q3525" s="9"/>
      <c r="R3525" s="9" t="s">
        <v>34</v>
      </c>
      <c r="S3525" s="16" t="s">
        <v>94</v>
      </c>
      <c r="T3525" s="16"/>
      <c r="U3525" s="16"/>
      <c r="V3525" s="16"/>
      <c r="W3525" s="16"/>
      <c r="X3525" s="16" t="s">
        <v>55</v>
      </c>
      <c r="Y3525">
        <v>6</v>
      </c>
      <c r="Z3525">
        <v>10</v>
      </c>
      <c r="AA3525">
        <v>6</v>
      </c>
      <c r="AB3525">
        <v>2</v>
      </c>
      <c r="AC3525">
        <v>0.16666666666666666</v>
      </c>
      <c r="AD3525">
        <v>7</v>
      </c>
      <c r="AE3525" t="s">
        <v>4130</v>
      </c>
    </row>
    <row r="3526" spans="1:31" x14ac:dyDescent="0.25">
      <c r="A3526" s="16" t="s">
        <v>3138</v>
      </c>
      <c r="B3526" s="16" t="s">
        <v>24</v>
      </c>
      <c r="C3526" s="16" t="s">
        <v>882</v>
      </c>
      <c r="D3526" s="16" t="s">
        <v>62</v>
      </c>
      <c r="E3526" s="16" t="s">
        <v>27</v>
      </c>
      <c r="F3526" s="16" t="s">
        <v>28</v>
      </c>
      <c r="G3526" s="16" t="s">
        <v>81</v>
      </c>
      <c r="H3526" s="16" t="s">
        <v>77</v>
      </c>
      <c r="I3526" s="16" t="s">
        <v>77</v>
      </c>
      <c r="J3526" s="16" t="s">
        <v>82</v>
      </c>
      <c r="K3526" s="16" t="s">
        <v>3436</v>
      </c>
      <c r="L3526" s="9"/>
      <c r="M3526" s="9">
        <v>45016</v>
      </c>
      <c r="N3526" s="9">
        <v>45016</v>
      </c>
      <c r="O3526" s="7">
        <v>45016</v>
      </c>
      <c r="P3526" s="9"/>
      <c r="Q3526" s="9"/>
      <c r="R3526" s="9" t="s">
        <v>34</v>
      </c>
      <c r="S3526" s="16" t="s">
        <v>94</v>
      </c>
      <c r="T3526" s="16"/>
      <c r="U3526" s="16"/>
      <c r="V3526" s="16"/>
      <c r="W3526" s="16"/>
      <c r="X3526" s="16" t="s">
        <v>55</v>
      </c>
      <c r="Y3526">
        <v>6</v>
      </c>
      <c r="Z3526">
        <v>10</v>
      </c>
      <c r="AA3526">
        <v>6</v>
      </c>
      <c r="AB3526">
        <v>2</v>
      </c>
      <c r="AC3526">
        <v>0.16666666666666666</v>
      </c>
      <c r="AD3526">
        <v>7</v>
      </c>
      <c r="AE3526" t="s">
        <v>3437</v>
      </c>
    </row>
    <row r="3527" spans="1:31" x14ac:dyDescent="0.25">
      <c r="A3527" s="16" t="s">
        <v>3138</v>
      </c>
      <c r="B3527" s="16" t="s">
        <v>24</v>
      </c>
      <c r="C3527" s="16" t="s">
        <v>882</v>
      </c>
      <c r="D3527" s="16" t="s">
        <v>62</v>
      </c>
      <c r="E3527" s="16" t="s">
        <v>27</v>
      </c>
      <c r="F3527" s="16" t="s">
        <v>28</v>
      </c>
      <c r="G3527" s="16" t="s">
        <v>81</v>
      </c>
      <c r="H3527" s="16" t="s">
        <v>77</v>
      </c>
      <c r="I3527" s="16" t="s">
        <v>77</v>
      </c>
      <c r="J3527" s="16" t="s">
        <v>82</v>
      </c>
      <c r="K3527" s="16" t="s">
        <v>3819</v>
      </c>
      <c r="L3527" s="9"/>
      <c r="M3527" s="9">
        <v>45016</v>
      </c>
      <c r="N3527" s="9">
        <v>45016</v>
      </c>
      <c r="O3527" s="7">
        <v>45016</v>
      </c>
      <c r="P3527" s="9"/>
      <c r="Q3527" s="9"/>
      <c r="R3527" s="9" t="s">
        <v>34</v>
      </c>
      <c r="S3527" s="16" t="s">
        <v>94</v>
      </c>
      <c r="T3527" s="16"/>
      <c r="U3527" s="16"/>
      <c r="V3527" s="16"/>
      <c r="W3527" s="16"/>
      <c r="X3527" s="16" t="s">
        <v>55</v>
      </c>
      <c r="Y3527">
        <v>6</v>
      </c>
      <c r="Z3527">
        <v>10</v>
      </c>
      <c r="AA3527">
        <v>6</v>
      </c>
      <c r="AB3527">
        <v>2</v>
      </c>
      <c r="AC3527">
        <v>0.16666666666666666</v>
      </c>
      <c r="AD3527">
        <v>7</v>
      </c>
      <c r="AE3527" t="s">
        <v>3820</v>
      </c>
    </row>
    <row r="3528" spans="1:31" x14ac:dyDescent="0.25">
      <c r="A3528" s="16" t="s">
        <v>3138</v>
      </c>
      <c r="B3528" s="16" t="s">
        <v>24</v>
      </c>
      <c r="C3528" s="16" t="s">
        <v>882</v>
      </c>
      <c r="D3528" s="16" t="s">
        <v>62</v>
      </c>
      <c r="E3528" s="16" t="s">
        <v>27</v>
      </c>
      <c r="F3528" s="16" t="s">
        <v>28</v>
      </c>
      <c r="G3528" s="16" t="s">
        <v>81</v>
      </c>
      <c r="H3528" s="16" t="s">
        <v>77</v>
      </c>
      <c r="I3528" s="16" t="s">
        <v>77</v>
      </c>
      <c r="J3528" s="16" t="s">
        <v>82</v>
      </c>
      <c r="K3528" s="16" t="s">
        <v>3557</v>
      </c>
      <c r="L3528" s="9"/>
      <c r="M3528" s="9">
        <v>45016</v>
      </c>
      <c r="N3528" s="9">
        <v>45016</v>
      </c>
      <c r="O3528" s="7">
        <v>45016</v>
      </c>
      <c r="P3528" s="9"/>
      <c r="Q3528" s="9"/>
      <c r="R3528" s="9" t="s">
        <v>34</v>
      </c>
      <c r="S3528" s="16" t="s">
        <v>94</v>
      </c>
      <c r="T3528" s="16"/>
      <c r="U3528" s="16"/>
      <c r="V3528" s="16"/>
      <c r="W3528" s="16"/>
      <c r="X3528" s="16" t="s">
        <v>55</v>
      </c>
      <c r="Y3528">
        <v>6</v>
      </c>
      <c r="Z3528">
        <v>10</v>
      </c>
      <c r="AA3528">
        <v>6</v>
      </c>
      <c r="AB3528">
        <v>2</v>
      </c>
      <c r="AC3528">
        <v>0.16666666666666666</v>
      </c>
      <c r="AD3528">
        <v>7</v>
      </c>
      <c r="AE3528" t="s">
        <v>3558</v>
      </c>
    </row>
    <row r="3529" spans="1:31" x14ac:dyDescent="0.25">
      <c r="A3529" s="16" t="s">
        <v>3138</v>
      </c>
      <c r="B3529" s="16" t="s">
        <v>24</v>
      </c>
      <c r="C3529" s="16" t="s">
        <v>882</v>
      </c>
      <c r="D3529" s="16" t="s">
        <v>62</v>
      </c>
      <c r="E3529" s="16" t="s">
        <v>27</v>
      </c>
      <c r="F3529" s="16" t="s">
        <v>28</v>
      </c>
      <c r="G3529" s="16" t="s">
        <v>81</v>
      </c>
      <c r="H3529" s="16" t="s">
        <v>77</v>
      </c>
      <c r="I3529" s="16" t="s">
        <v>77</v>
      </c>
      <c r="J3529" s="16" t="s">
        <v>82</v>
      </c>
      <c r="K3529" s="16" t="s">
        <v>3969</v>
      </c>
      <c r="L3529" s="9"/>
      <c r="M3529" s="9">
        <v>45016</v>
      </c>
      <c r="N3529" s="9">
        <v>45016</v>
      </c>
      <c r="O3529" s="7">
        <v>45016</v>
      </c>
      <c r="P3529" s="9"/>
      <c r="Q3529" s="9"/>
      <c r="R3529" s="9" t="s">
        <v>34</v>
      </c>
      <c r="S3529" s="16" t="s">
        <v>94</v>
      </c>
      <c r="T3529" s="16"/>
      <c r="U3529" s="16"/>
      <c r="V3529" s="16"/>
      <c r="W3529" s="16"/>
      <c r="X3529" s="16" t="s">
        <v>55</v>
      </c>
      <c r="Y3529">
        <v>6</v>
      </c>
      <c r="Z3529">
        <v>10</v>
      </c>
      <c r="AA3529">
        <v>6</v>
      </c>
      <c r="AB3529">
        <v>2</v>
      </c>
      <c r="AC3529">
        <v>0.16666666666666666</v>
      </c>
      <c r="AD3529">
        <v>7</v>
      </c>
      <c r="AE3529" t="s">
        <v>3970</v>
      </c>
    </row>
    <row r="3530" spans="1:31" x14ac:dyDescent="0.25">
      <c r="A3530" s="16" t="s">
        <v>3138</v>
      </c>
      <c r="B3530" s="16" t="s">
        <v>24</v>
      </c>
      <c r="C3530" s="16" t="s">
        <v>882</v>
      </c>
      <c r="D3530" s="16" t="s">
        <v>62</v>
      </c>
      <c r="E3530" s="16" t="s">
        <v>27</v>
      </c>
      <c r="F3530" s="16" t="s">
        <v>28</v>
      </c>
      <c r="G3530" s="16" t="s">
        <v>81</v>
      </c>
      <c r="H3530" s="16" t="s">
        <v>77</v>
      </c>
      <c r="I3530" s="16" t="s">
        <v>77</v>
      </c>
      <c r="J3530" s="16" t="s">
        <v>82</v>
      </c>
      <c r="K3530" s="16" t="s">
        <v>3821</v>
      </c>
      <c r="L3530" s="9"/>
      <c r="M3530" s="9">
        <v>45016</v>
      </c>
      <c r="N3530" s="9">
        <v>45016</v>
      </c>
      <c r="O3530" s="7">
        <v>45016</v>
      </c>
      <c r="P3530" s="9"/>
      <c r="Q3530" s="9"/>
      <c r="R3530" s="9" t="s">
        <v>34</v>
      </c>
      <c r="S3530" s="16" t="s">
        <v>94</v>
      </c>
      <c r="T3530" s="16"/>
      <c r="U3530" s="16"/>
      <c r="V3530" s="16"/>
      <c r="W3530" s="16"/>
      <c r="X3530" s="16" t="s">
        <v>55</v>
      </c>
      <c r="Y3530">
        <v>6</v>
      </c>
      <c r="Z3530">
        <v>10</v>
      </c>
      <c r="AA3530">
        <v>6</v>
      </c>
      <c r="AB3530">
        <v>2</v>
      </c>
      <c r="AC3530">
        <v>0.16666666666666666</v>
      </c>
      <c r="AD3530">
        <v>7</v>
      </c>
      <c r="AE3530" t="s">
        <v>3822</v>
      </c>
    </row>
    <row r="3531" spans="1:31" x14ac:dyDescent="0.25">
      <c r="A3531" s="16" t="s">
        <v>3138</v>
      </c>
      <c r="B3531" s="16" t="s">
        <v>24</v>
      </c>
      <c r="C3531" s="16" t="s">
        <v>882</v>
      </c>
      <c r="D3531" s="16" t="s">
        <v>62</v>
      </c>
      <c r="E3531" s="16" t="s">
        <v>27</v>
      </c>
      <c r="F3531" s="16" t="s">
        <v>28</v>
      </c>
      <c r="G3531" s="16" t="s">
        <v>81</v>
      </c>
      <c r="H3531" s="16" t="s">
        <v>77</v>
      </c>
      <c r="I3531" s="16" t="s">
        <v>77</v>
      </c>
      <c r="J3531" s="16" t="s">
        <v>82</v>
      </c>
      <c r="K3531" s="16" t="s">
        <v>3823</v>
      </c>
      <c r="L3531" s="9"/>
      <c r="M3531" s="9">
        <v>45016</v>
      </c>
      <c r="N3531" s="9">
        <v>45016</v>
      </c>
      <c r="O3531" s="7">
        <v>45016</v>
      </c>
      <c r="P3531" s="9"/>
      <c r="Q3531" s="9"/>
      <c r="R3531" s="9" t="s">
        <v>34</v>
      </c>
      <c r="S3531" s="16" t="s">
        <v>94</v>
      </c>
      <c r="T3531" s="16"/>
      <c r="U3531" s="16"/>
      <c r="V3531" s="16"/>
      <c r="W3531" s="16"/>
      <c r="X3531" s="16" t="s">
        <v>55</v>
      </c>
      <c r="Y3531">
        <v>6</v>
      </c>
      <c r="Z3531">
        <v>10</v>
      </c>
      <c r="AA3531">
        <v>6</v>
      </c>
      <c r="AB3531">
        <v>2</v>
      </c>
      <c r="AC3531">
        <v>0.16666666666666666</v>
      </c>
      <c r="AD3531">
        <v>7</v>
      </c>
      <c r="AE3531" t="s">
        <v>3824</v>
      </c>
    </row>
    <row r="3532" spans="1:31" x14ac:dyDescent="0.25">
      <c r="A3532" s="16" t="s">
        <v>3138</v>
      </c>
      <c r="B3532" s="16" t="s">
        <v>24</v>
      </c>
      <c r="C3532" s="16" t="s">
        <v>882</v>
      </c>
      <c r="D3532" s="16" t="s">
        <v>62</v>
      </c>
      <c r="E3532" s="16" t="s">
        <v>27</v>
      </c>
      <c r="F3532" s="16" t="s">
        <v>28</v>
      </c>
      <c r="G3532" s="16" t="s">
        <v>81</v>
      </c>
      <c r="H3532" s="16" t="s">
        <v>77</v>
      </c>
      <c r="I3532" s="16" t="s">
        <v>77</v>
      </c>
      <c r="J3532" s="16" t="s">
        <v>82</v>
      </c>
      <c r="K3532" s="16" t="s">
        <v>467</v>
      </c>
      <c r="L3532" s="9"/>
      <c r="M3532" s="9">
        <v>45016</v>
      </c>
      <c r="N3532" s="9">
        <v>45016</v>
      </c>
      <c r="O3532" s="7">
        <v>45016</v>
      </c>
      <c r="P3532" s="9"/>
      <c r="Q3532" s="9"/>
      <c r="R3532" s="9" t="s">
        <v>34</v>
      </c>
      <c r="S3532" s="16" t="s">
        <v>94</v>
      </c>
      <c r="T3532" s="16"/>
      <c r="U3532" s="16"/>
      <c r="V3532" s="16"/>
      <c r="W3532" s="16"/>
      <c r="X3532" s="16" t="s">
        <v>55</v>
      </c>
      <c r="Y3532">
        <v>6</v>
      </c>
      <c r="Z3532">
        <v>10</v>
      </c>
      <c r="AA3532">
        <v>6</v>
      </c>
      <c r="AB3532">
        <v>2</v>
      </c>
      <c r="AC3532">
        <v>0.16666666666666666</v>
      </c>
      <c r="AD3532">
        <v>7</v>
      </c>
      <c r="AE3532" t="s">
        <v>1759</v>
      </c>
    </row>
    <row r="3533" spans="1:31" x14ac:dyDescent="0.25">
      <c r="A3533" s="16" t="s">
        <v>3138</v>
      </c>
      <c r="B3533" s="16" t="s">
        <v>24</v>
      </c>
      <c r="C3533" s="16" t="s">
        <v>882</v>
      </c>
      <c r="D3533" s="16" t="s">
        <v>62</v>
      </c>
      <c r="E3533" s="16" t="s">
        <v>27</v>
      </c>
      <c r="F3533" s="16" t="s">
        <v>28</v>
      </c>
      <c r="G3533" s="16" t="s">
        <v>81</v>
      </c>
      <c r="H3533" s="16" t="s">
        <v>77</v>
      </c>
      <c r="I3533" s="16" t="s">
        <v>77</v>
      </c>
      <c r="J3533" s="16" t="s">
        <v>82</v>
      </c>
      <c r="K3533" s="16" t="s">
        <v>833</v>
      </c>
      <c r="L3533" s="9"/>
      <c r="M3533" s="9">
        <v>45016</v>
      </c>
      <c r="N3533" s="9">
        <v>45016</v>
      </c>
      <c r="O3533" s="7">
        <v>45016</v>
      </c>
      <c r="P3533" s="9"/>
      <c r="Q3533" s="9"/>
      <c r="R3533" s="9" t="s">
        <v>34</v>
      </c>
      <c r="S3533" s="16" t="s">
        <v>94</v>
      </c>
      <c r="T3533" s="16"/>
      <c r="U3533" s="16"/>
      <c r="V3533" s="16"/>
      <c r="W3533" s="16"/>
      <c r="X3533" s="16" t="s">
        <v>55</v>
      </c>
      <c r="Y3533">
        <v>6</v>
      </c>
      <c r="Z3533">
        <v>10</v>
      </c>
      <c r="AA3533">
        <v>6</v>
      </c>
      <c r="AB3533">
        <v>2</v>
      </c>
      <c r="AC3533">
        <v>0.16666666666666666</v>
      </c>
      <c r="AD3533">
        <v>7</v>
      </c>
      <c r="AE3533" t="s">
        <v>2259</v>
      </c>
    </row>
    <row r="3534" spans="1:31" x14ac:dyDescent="0.25">
      <c r="A3534" s="16" t="s">
        <v>3138</v>
      </c>
      <c r="B3534" s="16" t="s">
        <v>24</v>
      </c>
      <c r="C3534" s="16" t="s">
        <v>882</v>
      </c>
      <c r="D3534" s="16" t="s">
        <v>62</v>
      </c>
      <c r="E3534" s="16" t="s">
        <v>27</v>
      </c>
      <c r="F3534" s="16" t="s">
        <v>28</v>
      </c>
      <c r="G3534" s="16" t="s">
        <v>393</v>
      </c>
      <c r="H3534" s="16" t="s">
        <v>106</v>
      </c>
      <c r="I3534" s="16" t="s">
        <v>106</v>
      </c>
      <c r="J3534" s="16" t="s">
        <v>106</v>
      </c>
      <c r="K3534" s="16" t="s">
        <v>820</v>
      </c>
      <c r="L3534" s="9"/>
      <c r="M3534" s="9">
        <v>45247</v>
      </c>
      <c r="N3534" s="9">
        <v>45247</v>
      </c>
      <c r="O3534" s="7">
        <v>45247</v>
      </c>
      <c r="P3534" s="9"/>
      <c r="Q3534" s="9"/>
      <c r="R3534" s="9" t="s">
        <v>34</v>
      </c>
      <c r="S3534" s="16" t="s">
        <v>94</v>
      </c>
      <c r="T3534" s="16" t="s">
        <v>109</v>
      </c>
      <c r="U3534" s="16"/>
      <c r="V3534" s="16"/>
      <c r="W3534" s="16"/>
      <c r="X3534" s="16" t="s">
        <v>55</v>
      </c>
      <c r="Y3534">
        <v>6</v>
      </c>
      <c r="Z3534">
        <v>10</v>
      </c>
      <c r="AA3534">
        <v>6</v>
      </c>
      <c r="AB3534">
        <v>2</v>
      </c>
      <c r="AC3534">
        <v>0.16666666666666666</v>
      </c>
      <c r="AD3534">
        <v>7</v>
      </c>
      <c r="AE3534" t="s">
        <v>2240</v>
      </c>
    </row>
    <row r="3535" spans="1:31" x14ac:dyDescent="0.25">
      <c r="A3535" s="16" t="s">
        <v>3138</v>
      </c>
      <c r="B3535" s="16" t="s">
        <v>24</v>
      </c>
      <c r="C3535" s="16" t="s">
        <v>882</v>
      </c>
      <c r="D3535" s="16" t="s">
        <v>62</v>
      </c>
      <c r="E3535" s="16" t="s">
        <v>27</v>
      </c>
      <c r="F3535" s="16" t="s">
        <v>28</v>
      </c>
      <c r="G3535" s="16" t="s">
        <v>393</v>
      </c>
      <c r="H3535" s="16" t="s">
        <v>106</v>
      </c>
      <c r="I3535" s="16" t="s">
        <v>106</v>
      </c>
      <c r="J3535" s="16" t="s">
        <v>106</v>
      </c>
      <c r="K3535" s="16" t="s">
        <v>821</v>
      </c>
      <c r="L3535" s="9"/>
      <c r="M3535" s="9">
        <v>45247</v>
      </c>
      <c r="N3535" s="9">
        <v>45247</v>
      </c>
      <c r="O3535" s="7">
        <v>45247</v>
      </c>
      <c r="P3535" s="9"/>
      <c r="Q3535" s="9"/>
      <c r="R3535" s="9" t="s">
        <v>34</v>
      </c>
      <c r="S3535" s="16" t="s">
        <v>94</v>
      </c>
      <c r="T3535" s="16" t="s">
        <v>109</v>
      </c>
      <c r="U3535" s="16"/>
      <c r="V3535" s="16"/>
      <c r="W3535" s="16"/>
      <c r="X3535" s="16" t="s">
        <v>55</v>
      </c>
      <c r="Y3535">
        <v>6</v>
      </c>
      <c r="Z3535">
        <v>10</v>
      </c>
      <c r="AA3535">
        <v>6</v>
      </c>
      <c r="AB3535">
        <v>2</v>
      </c>
      <c r="AC3535">
        <v>0.16666666666666666</v>
      </c>
      <c r="AD3535">
        <v>7</v>
      </c>
      <c r="AE3535" t="s">
        <v>2241</v>
      </c>
    </row>
    <row r="3536" spans="1:31" x14ac:dyDescent="0.25">
      <c r="A3536" s="16" t="s">
        <v>3138</v>
      </c>
      <c r="B3536" s="16" t="s">
        <v>24</v>
      </c>
      <c r="C3536" s="16" t="s">
        <v>882</v>
      </c>
      <c r="D3536" s="16" t="s">
        <v>62</v>
      </c>
      <c r="E3536" s="16" t="s">
        <v>27</v>
      </c>
      <c r="F3536" s="16" t="s">
        <v>28</v>
      </c>
      <c r="G3536" s="16" t="s">
        <v>393</v>
      </c>
      <c r="H3536" s="16" t="s">
        <v>106</v>
      </c>
      <c r="I3536" s="16" t="s">
        <v>106</v>
      </c>
      <c r="J3536" s="16" t="s">
        <v>106</v>
      </c>
      <c r="K3536" s="16" t="s">
        <v>912</v>
      </c>
      <c r="L3536" s="9"/>
      <c r="M3536" s="9">
        <v>45247</v>
      </c>
      <c r="N3536" s="9">
        <v>45247</v>
      </c>
      <c r="O3536" s="7">
        <v>45247</v>
      </c>
      <c r="P3536" s="9"/>
      <c r="Q3536" s="9"/>
      <c r="R3536" s="9" t="s">
        <v>34</v>
      </c>
      <c r="S3536" s="16" t="s">
        <v>94</v>
      </c>
      <c r="T3536" s="16" t="s">
        <v>109</v>
      </c>
      <c r="U3536" s="16"/>
      <c r="V3536" s="16"/>
      <c r="W3536" s="16"/>
      <c r="X3536" s="16" t="s">
        <v>55</v>
      </c>
      <c r="Y3536">
        <v>6</v>
      </c>
      <c r="Z3536">
        <v>10</v>
      </c>
      <c r="AA3536">
        <v>6</v>
      </c>
      <c r="AB3536">
        <v>2</v>
      </c>
      <c r="AC3536">
        <v>0.16666666666666666</v>
      </c>
      <c r="AD3536">
        <v>7</v>
      </c>
      <c r="AE3536" t="s">
        <v>2436</v>
      </c>
    </row>
    <row r="3537" spans="1:31" x14ac:dyDescent="0.25">
      <c r="A3537" s="16" t="s">
        <v>3138</v>
      </c>
      <c r="B3537" s="16" t="s">
        <v>24</v>
      </c>
      <c r="C3537" s="16" t="s">
        <v>882</v>
      </c>
      <c r="D3537" s="16" t="s">
        <v>62</v>
      </c>
      <c r="E3537" s="16" t="s">
        <v>27</v>
      </c>
      <c r="F3537" s="16" t="s">
        <v>28</v>
      </c>
      <c r="G3537" s="16" t="s">
        <v>393</v>
      </c>
      <c r="H3537" s="16" t="s">
        <v>106</v>
      </c>
      <c r="I3537" s="16" t="s">
        <v>106</v>
      </c>
      <c r="J3537" s="16" t="s">
        <v>106</v>
      </c>
      <c r="K3537" s="16" t="s">
        <v>822</v>
      </c>
      <c r="L3537" s="9"/>
      <c r="M3537" s="9">
        <v>45247</v>
      </c>
      <c r="N3537" s="9">
        <v>45247</v>
      </c>
      <c r="O3537" s="7">
        <v>45247</v>
      </c>
      <c r="P3537" s="9"/>
      <c r="Q3537" s="9"/>
      <c r="R3537" s="9" t="s">
        <v>34</v>
      </c>
      <c r="S3537" s="16" t="s">
        <v>94</v>
      </c>
      <c r="T3537" s="16" t="s">
        <v>109</v>
      </c>
      <c r="U3537" s="16"/>
      <c r="V3537" s="16"/>
      <c r="W3537" s="16"/>
      <c r="X3537" s="16" t="s">
        <v>55</v>
      </c>
      <c r="Y3537">
        <v>6</v>
      </c>
      <c r="Z3537">
        <v>10</v>
      </c>
      <c r="AA3537">
        <v>6</v>
      </c>
      <c r="AB3537">
        <v>2</v>
      </c>
      <c r="AC3537">
        <v>0.16666666666666666</v>
      </c>
      <c r="AD3537">
        <v>7</v>
      </c>
      <c r="AE3537" t="s">
        <v>2242</v>
      </c>
    </row>
    <row r="3538" spans="1:31" x14ac:dyDescent="0.25">
      <c r="A3538" s="16" t="s">
        <v>3138</v>
      </c>
      <c r="B3538" s="16" t="s">
        <v>24</v>
      </c>
      <c r="C3538" s="16" t="s">
        <v>882</v>
      </c>
      <c r="D3538" s="16" t="s">
        <v>62</v>
      </c>
      <c r="E3538" s="16" t="s">
        <v>27</v>
      </c>
      <c r="F3538" s="16" t="s">
        <v>28</v>
      </c>
      <c r="G3538" s="16" t="s">
        <v>393</v>
      </c>
      <c r="H3538" s="16" t="s">
        <v>106</v>
      </c>
      <c r="I3538" s="16" t="s">
        <v>106</v>
      </c>
      <c r="J3538" s="16" t="s">
        <v>106</v>
      </c>
      <c r="K3538" s="16" t="s">
        <v>913</v>
      </c>
      <c r="L3538" s="9"/>
      <c r="M3538" s="9">
        <v>45247</v>
      </c>
      <c r="N3538" s="9">
        <v>45247</v>
      </c>
      <c r="O3538" s="7">
        <v>45247</v>
      </c>
      <c r="P3538" s="9"/>
      <c r="Q3538" s="9"/>
      <c r="R3538" s="9" t="s">
        <v>34</v>
      </c>
      <c r="S3538" s="16" t="s">
        <v>94</v>
      </c>
      <c r="T3538" s="16" t="s">
        <v>109</v>
      </c>
      <c r="U3538" s="16"/>
      <c r="V3538" s="16"/>
      <c r="W3538" s="16"/>
      <c r="X3538" s="16" t="s">
        <v>55</v>
      </c>
      <c r="Y3538">
        <v>6</v>
      </c>
      <c r="Z3538">
        <v>10</v>
      </c>
      <c r="AA3538">
        <v>6</v>
      </c>
      <c r="AB3538">
        <v>2</v>
      </c>
      <c r="AC3538">
        <v>0.16666666666666666</v>
      </c>
      <c r="AD3538">
        <v>7</v>
      </c>
      <c r="AE3538" t="s">
        <v>2437</v>
      </c>
    </row>
    <row r="3539" spans="1:31" x14ac:dyDescent="0.25">
      <c r="A3539" s="16" t="s">
        <v>3138</v>
      </c>
      <c r="B3539" s="16" t="s">
        <v>24</v>
      </c>
      <c r="C3539" s="16" t="s">
        <v>882</v>
      </c>
      <c r="D3539" s="16" t="s">
        <v>62</v>
      </c>
      <c r="E3539" s="16" t="s">
        <v>27</v>
      </c>
      <c r="F3539" s="16" t="s">
        <v>28</v>
      </c>
      <c r="G3539" s="16" t="s">
        <v>393</v>
      </c>
      <c r="H3539" s="16" t="s">
        <v>106</v>
      </c>
      <c r="I3539" s="16" t="s">
        <v>106</v>
      </c>
      <c r="J3539" s="16" t="s">
        <v>106</v>
      </c>
      <c r="K3539" s="16" t="s">
        <v>914</v>
      </c>
      <c r="L3539" s="9"/>
      <c r="M3539" s="9">
        <v>45247</v>
      </c>
      <c r="N3539" s="9">
        <v>45247</v>
      </c>
      <c r="O3539" s="7">
        <v>45247</v>
      </c>
      <c r="P3539" s="9"/>
      <c r="Q3539" s="9"/>
      <c r="R3539" s="9" t="s">
        <v>34</v>
      </c>
      <c r="S3539" s="16" t="s">
        <v>94</v>
      </c>
      <c r="T3539" s="16" t="s">
        <v>109</v>
      </c>
      <c r="U3539" s="16"/>
      <c r="V3539" s="16"/>
      <c r="W3539" s="16"/>
      <c r="X3539" s="16" t="s">
        <v>55</v>
      </c>
      <c r="Y3539">
        <v>6</v>
      </c>
      <c r="Z3539">
        <v>10</v>
      </c>
      <c r="AA3539">
        <v>6</v>
      </c>
      <c r="AB3539">
        <v>2</v>
      </c>
      <c r="AC3539">
        <v>0.16666666666666666</v>
      </c>
      <c r="AD3539">
        <v>7</v>
      </c>
      <c r="AE3539" t="s">
        <v>2438</v>
      </c>
    </row>
    <row r="3540" spans="1:31" x14ac:dyDescent="0.25">
      <c r="A3540" s="16" t="s">
        <v>3138</v>
      </c>
      <c r="B3540" s="16" t="s">
        <v>24</v>
      </c>
      <c r="C3540" s="16" t="s">
        <v>882</v>
      </c>
      <c r="D3540" s="16" t="s">
        <v>62</v>
      </c>
      <c r="E3540" s="16" t="s">
        <v>27</v>
      </c>
      <c r="F3540" s="16" t="s">
        <v>28</v>
      </c>
      <c r="G3540" s="16" t="s">
        <v>393</v>
      </c>
      <c r="H3540" s="16" t="s">
        <v>106</v>
      </c>
      <c r="I3540" s="16" t="s">
        <v>106</v>
      </c>
      <c r="J3540" s="16" t="s">
        <v>106</v>
      </c>
      <c r="K3540" s="16" t="s">
        <v>3565</v>
      </c>
      <c r="L3540" s="9"/>
      <c r="M3540" s="9">
        <v>45247</v>
      </c>
      <c r="N3540" s="9">
        <v>45247</v>
      </c>
      <c r="O3540" s="7">
        <v>45247</v>
      </c>
      <c r="P3540" s="9"/>
      <c r="Q3540" s="9"/>
      <c r="R3540" s="9" t="s">
        <v>34</v>
      </c>
      <c r="S3540" s="16" t="s">
        <v>94</v>
      </c>
      <c r="T3540" s="16" t="s">
        <v>109</v>
      </c>
      <c r="U3540" s="16"/>
      <c r="V3540" s="16"/>
      <c r="W3540" s="16"/>
      <c r="X3540" s="16" t="s">
        <v>55</v>
      </c>
      <c r="Y3540">
        <v>6</v>
      </c>
      <c r="Z3540">
        <v>10</v>
      </c>
      <c r="AA3540">
        <v>6</v>
      </c>
      <c r="AB3540">
        <v>2</v>
      </c>
      <c r="AC3540">
        <v>0.16666666666666666</v>
      </c>
      <c r="AD3540">
        <v>7</v>
      </c>
      <c r="AE3540" t="s">
        <v>3566</v>
      </c>
    </row>
    <row r="3541" spans="1:31" x14ac:dyDescent="0.25">
      <c r="A3541" s="16" t="s">
        <v>3138</v>
      </c>
      <c r="B3541" s="16" t="s">
        <v>24</v>
      </c>
      <c r="C3541" s="16" t="s">
        <v>882</v>
      </c>
      <c r="D3541" s="16" t="s">
        <v>62</v>
      </c>
      <c r="E3541" s="16" t="s">
        <v>27</v>
      </c>
      <c r="F3541" s="16" t="s">
        <v>28</v>
      </c>
      <c r="G3541" s="16" t="s">
        <v>393</v>
      </c>
      <c r="H3541" s="16" t="s">
        <v>106</v>
      </c>
      <c r="I3541" s="16" t="s">
        <v>106</v>
      </c>
      <c r="J3541" s="16" t="s">
        <v>106</v>
      </c>
      <c r="K3541" s="16" t="s">
        <v>3567</v>
      </c>
      <c r="L3541" s="9"/>
      <c r="M3541" s="9">
        <v>45247</v>
      </c>
      <c r="N3541" s="9">
        <v>45247</v>
      </c>
      <c r="O3541" s="7">
        <v>45247</v>
      </c>
      <c r="P3541" s="9"/>
      <c r="Q3541" s="9"/>
      <c r="R3541" s="9" t="s">
        <v>34</v>
      </c>
      <c r="S3541" s="16" t="s">
        <v>94</v>
      </c>
      <c r="T3541" s="16" t="s">
        <v>109</v>
      </c>
      <c r="U3541" s="16"/>
      <c r="V3541" s="16"/>
      <c r="W3541" s="16"/>
      <c r="X3541" s="16" t="s">
        <v>55</v>
      </c>
      <c r="Y3541">
        <v>6</v>
      </c>
      <c r="Z3541">
        <v>10</v>
      </c>
      <c r="AA3541">
        <v>6</v>
      </c>
      <c r="AB3541">
        <v>2</v>
      </c>
      <c r="AC3541">
        <v>0.16666666666666666</v>
      </c>
      <c r="AD3541">
        <v>7</v>
      </c>
      <c r="AE3541" t="s">
        <v>3568</v>
      </c>
    </row>
    <row r="3542" spans="1:31" x14ac:dyDescent="0.25">
      <c r="A3542" s="16" t="s">
        <v>3138</v>
      </c>
      <c r="B3542" s="16" t="s">
        <v>24</v>
      </c>
      <c r="C3542" s="16" t="s">
        <v>882</v>
      </c>
      <c r="D3542" s="16" t="s">
        <v>62</v>
      </c>
      <c r="E3542" s="16" t="s">
        <v>27</v>
      </c>
      <c r="F3542" s="16" t="s">
        <v>28</v>
      </c>
      <c r="G3542" s="16" t="s">
        <v>393</v>
      </c>
      <c r="H3542" s="16" t="s">
        <v>106</v>
      </c>
      <c r="I3542" s="16" t="s">
        <v>106</v>
      </c>
      <c r="J3542" s="16" t="s">
        <v>106</v>
      </c>
      <c r="K3542" s="16" t="s">
        <v>434</v>
      </c>
      <c r="L3542" s="9"/>
      <c r="M3542" s="9">
        <v>45247</v>
      </c>
      <c r="N3542" s="9">
        <v>45247</v>
      </c>
      <c r="O3542" s="7">
        <v>45247</v>
      </c>
      <c r="P3542" s="9"/>
      <c r="Q3542" s="9"/>
      <c r="R3542" s="9" t="s">
        <v>34</v>
      </c>
      <c r="S3542" s="16" t="s">
        <v>94</v>
      </c>
      <c r="T3542" s="16" t="s">
        <v>109</v>
      </c>
      <c r="U3542" s="16"/>
      <c r="V3542" s="16"/>
      <c r="W3542" s="16"/>
      <c r="X3542" s="16" t="s">
        <v>55</v>
      </c>
      <c r="Y3542">
        <v>6</v>
      </c>
      <c r="Z3542">
        <v>10</v>
      </c>
      <c r="AA3542">
        <v>6</v>
      </c>
      <c r="AB3542">
        <v>2</v>
      </c>
      <c r="AC3542">
        <v>0.16666666666666666</v>
      </c>
      <c r="AD3542">
        <v>7</v>
      </c>
      <c r="AE3542" t="s">
        <v>1726</v>
      </c>
    </row>
    <row r="3543" spans="1:31" x14ac:dyDescent="0.25">
      <c r="A3543" s="16" t="s">
        <v>3138</v>
      </c>
      <c r="B3543" s="16" t="s">
        <v>24</v>
      </c>
      <c r="C3543" s="16" t="s">
        <v>882</v>
      </c>
      <c r="D3543" s="16" t="s">
        <v>62</v>
      </c>
      <c r="E3543" s="16" t="s">
        <v>27</v>
      </c>
      <c r="F3543" s="16" t="s">
        <v>28</v>
      </c>
      <c r="G3543" s="16" t="s">
        <v>393</v>
      </c>
      <c r="H3543" s="16" t="s">
        <v>106</v>
      </c>
      <c r="I3543" s="16" t="s">
        <v>106</v>
      </c>
      <c r="J3543" s="16" t="s">
        <v>106</v>
      </c>
      <c r="K3543" s="16" t="s">
        <v>436</v>
      </c>
      <c r="L3543" s="9"/>
      <c r="M3543" s="9">
        <v>45247</v>
      </c>
      <c r="N3543" s="9">
        <v>45247</v>
      </c>
      <c r="O3543" s="7">
        <v>45247</v>
      </c>
      <c r="P3543" s="9"/>
      <c r="Q3543" s="9"/>
      <c r="R3543" s="9" t="s">
        <v>34</v>
      </c>
      <c r="S3543" s="16" t="s">
        <v>94</v>
      </c>
      <c r="T3543" s="16" t="s">
        <v>109</v>
      </c>
      <c r="U3543" s="16"/>
      <c r="V3543" s="16"/>
      <c r="W3543" s="16"/>
      <c r="X3543" s="16" t="s">
        <v>55</v>
      </c>
      <c r="Y3543">
        <v>6</v>
      </c>
      <c r="Z3543">
        <v>10</v>
      </c>
      <c r="AA3543">
        <v>6</v>
      </c>
      <c r="AB3543">
        <v>2</v>
      </c>
      <c r="AC3543">
        <v>0.16666666666666666</v>
      </c>
      <c r="AD3543">
        <v>7</v>
      </c>
      <c r="AE3543" t="s">
        <v>1728</v>
      </c>
    </row>
    <row r="3544" spans="1:31" x14ac:dyDescent="0.25">
      <c r="A3544" s="16" t="s">
        <v>3138</v>
      </c>
      <c r="B3544" s="16" t="s">
        <v>24</v>
      </c>
      <c r="C3544" s="16" t="s">
        <v>882</v>
      </c>
      <c r="D3544" s="16" t="s">
        <v>62</v>
      </c>
      <c r="E3544" s="16" t="s">
        <v>27</v>
      </c>
      <c r="F3544" s="16" t="s">
        <v>28</v>
      </c>
      <c r="G3544" s="16" t="s">
        <v>393</v>
      </c>
      <c r="H3544" s="16" t="s">
        <v>106</v>
      </c>
      <c r="I3544" s="16" t="s">
        <v>106</v>
      </c>
      <c r="J3544" s="16" t="s">
        <v>106</v>
      </c>
      <c r="K3544" s="16" t="s">
        <v>3577</v>
      </c>
      <c r="L3544" s="9"/>
      <c r="M3544" s="9">
        <v>45247</v>
      </c>
      <c r="N3544" s="9">
        <v>45247</v>
      </c>
      <c r="O3544" s="7">
        <v>45247</v>
      </c>
      <c r="P3544" s="9"/>
      <c r="Q3544" s="9"/>
      <c r="R3544" s="9" t="s">
        <v>34</v>
      </c>
      <c r="S3544" s="16" t="s">
        <v>94</v>
      </c>
      <c r="T3544" s="16" t="s">
        <v>109</v>
      </c>
      <c r="U3544" s="16"/>
      <c r="V3544" s="16"/>
      <c r="W3544" s="16"/>
      <c r="X3544" s="16" t="s">
        <v>55</v>
      </c>
      <c r="Y3544">
        <v>6</v>
      </c>
      <c r="Z3544">
        <v>10</v>
      </c>
      <c r="AA3544">
        <v>6</v>
      </c>
      <c r="AB3544">
        <v>2</v>
      </c>
      <c r="AC3544">
        <v>0.16666666666666666</v>
      </c>
      <c r="AD3544">
        <v>7</v>
      </c>
      <c r="AE3544" t="s">
        <v>3578</v>
      </c>
    </row>
    <row r="3545" spans="1:31" x14ac:dyDescent="0.25">
      <c r="A3545" s="16" t="s">
        <v>3138</v>
      </c>
      <c r="B3545" s="16" t="s">
        <v>24</v>
      </c>
      <c r="C3545" s="16" t="s">
        <v>882</v>
      </c>
      <c r="D3545" s="16" t="s">
        <v>62</v>
      </c>
      <c r="E3545" s="16" t="s">
        <v>27</v>
      </c>
      <c r="F3545" s="16" t="s">
        <v>28</v>
      </c>
      <c r="G3545" s="16" t="s">
        <v>393</v>
      </c>
      <c r="H3545" s="16" t="s">
        <v>106</v>
      </c>
      <c r="I3545" s="16" t="s">
        <v>106</v>
      </c>
      <c r="J3545" s="16" t="s">
        <v>106</v>
      </c>
      <c r="K3545" s="16" t="s">
        <v>437</v>
      </c>
      <c r="L3545" s="9"/>
      <c r="M3545" s="9">
        <v>45247</v>
      </c>
      <c r="N3545" s="9">
        <v>45247</v>
      </c>
      <c r="O3545" s="7">
        <v>45247</v>
      </c>
      <c r="P3545" s="9"/>
      <c r="Q3545" s="9"/>
      <c r="R3545" s="9" t="s">
        <v>34</v>
      </c>
      <c r="S3545" s="16" t="s">
        <v>94</v>
      </c>
      <c r="T3545" s="16" t="s">
        <v>109</v>
      </c>
      <c r="U3545" s="16"/>
      <c r="V3545" s="16"/>
      <c r="W3545" s="16"/>
      <c r="X3545" s="16" t="s">
        <v>55</v>
      </c>
      <c r="Y3545">
        <v>6</v>
      </c>
      <c r="Z3545">
        <v>10</v>
      </c>
      <c r="AA3545">
        <v>6</v>
      </c>
      <c r="AB3545">
        <v>2</v>
      </c>
      <c r="AC3545">
        <v>0.16666666666666666</v>
      </c>
      <c r="AD3545">
        <v>7</v>
      </c>
      <c r="AE3545" t="s">
        <v>1729</v>
      </c>
    </row>
    <row r="3546" spans="1:31" x14ac:dyDescent="0.25">
      <c r="A3546" s="16" t="s">
        <v>3138</v>
      </c>
      <c r="B3546" s="16" t="s">
        <v>24</v>
      </c>
      <c r="C3546" s="16" t="s">
        <v>882</v>
      </c>
      <c r="D3546" s="16" t="s">
        <v>62</v>
      </c>
      <c r="E3546" s="16" t="s">
        <v>27</v>
      </c>
      <c r="F3546" s="16" t="s">
        <v>28</v>
      </c>
      <c r="G3546" s="16" t="s">
        <v>393</v>
      </c>
      <c r="H3546" s="16" t="s">
        <v>106</v>
      </c>
      <c r="I3546" s="16" t="s">
        <v>106</v>
      </c>
      <c r="J3546" s="16" t="s">
        <v>106</v>
      </c>
      <c r="K3546" s="16" t="s">
        <v>438</v>
      </c>
      <c r="L3546" s="9"/>
      <c r="M3546" s="9">
        <v>45247</v>
      </c>
      <c r="N3546" s="9">
        <v>45247</v>
      </c>
      <c r="O3546" s="7">
        <v>45247</v>
      </c>
      <c r="P3546" s="9"/>
      <c r="Q3546" s="9"/>
      <c r="R3546" s="9" t="s">
        <v>34</v>
      </c>
      <c r="S3546" s="16" t="s">
        <v>94</v>
      </c>
      <c r="T3546" s="16" t="s">
        <v>109</v>
      </c>
      <c r="U3546" s="16"/>
      <c r="V3546" s="16"/>
      <c r="W3546" s="16"/>
      <c r="X3546" s="16" t="s">
        <v>55</v>
      </c>
      <c r="Y3546">
        <v>6</v>
      </c>
      <c r="Z3546">
        <v>10</v>
      </c>
      <c r="AA3546">
        <v>6</v>
      </c>
      <c r="AB3546">
        <v>2</v>
      </c>
      <c r="AC3546">
        <v>0.16666666666666666</v>
      </c>
      <c r="AD3546">
        <v>7</v>
      </c>
      <c r="AE3546" t="s">
        <v>1730</v>
      </c>
    </row>
    <row r="3547" spans="1:31" x14ac:dyDescent="0.25">
      <c r="A3547" s="16" t="s">
        <v>3138</v>
      </c>
      <c r="B3547" s="16" t="s">
        <v>24</v>
      </c>
      <c r="C3547" s="16" t="s">
        <v>882</v>
      </c>
      <c r="D3547" s="16" t="s">
        <v>62</v>
      </c>
      <c r="E3547" s="16" t="s">
        <v>27</v>
      </c>
      <c r="F3547" s="16" t="s">
        <v>28</v>
      </c>
      <c r="G3547" s="16" t="s">
        <v>393</v>
      </c>
      <c r="H3547" s="16" t="s">
        <v>106</v>
      </c>
      <c r="I3547" s="16" t="s">
        <v>106</v>
      </c>
      <c r="J3547" s="16" t="s">
        <v>106</v>
      </c>
      <c r="K3547" s="16" t="s">
        <v>4137</v>
      </c>
      <c r="L3547" s="9"/>
      <c r="M3547" s="9">
        <v>45247</v>
      </c>
      <c r="N3547" s="9">
        <v>45247</v>
      </c>
      <c r="O3547" s="7">
        <v>45247</v>
      </c>
      <c r="P3547" s="9"/>
      <c r="Q3547" s="9"/>
      <c r="R3547" s="9" t="s">
        <v>34</v>
      </c>
      <c r="S3547" s="16" t="s">
        <v>94</v>
      </c>
      <c r="T3547" s="16" t="s">
        <v>109</v>
      </c>
      <c r="U3547" s="16"/>
      <c r="V3547" s="16"/>
      <c r="W3547" s="16"/>
      <c r="X3547" s="16" t="s">
        <v>55</v>
      </c>
      <c r="Y3547">
        <v>6</v>
      </c>
      <c r="Z3547">
        <v>10</v>
      </c>
      <c r="AA3547">
        <v>6</v>
      </c>
      <c r="AB3547">
        <v>2</v>
      </c>
      <c r="AC3547">
        <v>0.16666666666666666</v>
      </c>
      <c r="AD3547">
        <v>7</v>
      </c>
      <c r="AE3547" t="s">
        <v>4138</v>
      </c>
    </row>
    <row r="3548" spans="1:31" x14ac:dyDescent="0.25">
      <c r="A3548" s="16" t="s">
        <v>3138</v>
      </c>
      <c r="B3548" s="16" t="s">
        <v>24</v>
      </c>
      <c r="C3548" s="16" t="s">
        <v>882</v>
      </c>
      <c r="D3548" s="16" t="s">
        <v>62</v>
      </c>
      <c r="E3548" s="16" t="s">
        <v>27</v>
      </c>
      <c r="F3548" s="16" t="s">
        <v>28</v>
      </c>
      <c r="G3548" s="16" t="s">
        <v>393</v>
      </c>
      <c r="H3548" s="16" t="s">
        <v>106</v>
      </c>
      <c r="I3548" s="16" t="s">
        <v>106</v>
      </c>
      <c r="J3548" s="16" t="s">
        <v>106</v>
      </c>
      <c r="K3548" s="16" t="s">
        <v>915</v>
      </c>
      <c r="L3548" s="9"/>
      <c r="M3548" s="9">
        <v>45247</v>
      </c>
      <c r="N3548" s="9">
        <v>45247</v>
      </c>
      <c r="O3548" s="7">
        <v>45247</v>
      </c>
      <c r="P3548" s="9"/>
      <c r="Q3548" s="9"/>
      <c r="R3548" s="9" t="s">
        <v>34</v>
      </c>
      <c r="S3548" s="16" t="s">
        <v>94</v>
      </c>
      <c r="T3548" s="16" t="s">
        <v>109</v>
      </c>
      <c r="U3548" s="16"/>
      <c r="V3548" s="16"/>
      <c r="W3548" s="16"/>
      <c r="X3548" s="16" t="s">
        <v>55</v>
      </c>
      <c r="Y3548">
        <v>6</v>
      </c>
      <c r="Z3548">
        <v>10</v>
      </c>
      <c r="AA3548">
        <v>6</v>
      </c>
      <c r="AB3548">
        <v>2</v>
      </c>
      <c r="AC3548">
        <v>0.16666666666666666</v>
      </c>
      <c r="AD3548">
        <v>7</v>
      </c>
      <c r="AE3548" t="s">
        <v>2439</v>
      </c>
    </row>
    <row r="3549" spans="1:31" x14ac:dyDescent="0.25">
      <c r="A3549" s="16" t="s">
        <v>3138</v>
      </c>
      <c r="B3549" s="16" t="s">
        <v>24</v>
      </c>
      <c r="C3549" s="16" t="s">
        <v>882</v>
      </c>
      <c r="D3549" s="16" t="s">
        <v>62</v>
      </c>
      <c r="E3549" s="16" t="s">
        <v>27</v>
      </c>
      <c r="F3549" s="16" t="s">
        <v>28</v>
      </c>
      <c r="G3549" s="16" t="s">
        <v>393</v>
      </c>
      <c r="H3549" s="16" t="s">
        <v>106</v>
      </c>
      <c r="I3549" s="16" t="s">
        <v>106</v>
      </c>
      <c r="J3549" s="16" t="s">
        <v>106</v>
      </c>
      <c r="K3549" s="16" t="s">
        <v>916</v>
      </c>
      <c r="L3549" s="9"/>
      <c r="M3549" s="9">
        <v>45247</v>
      </c>
      <c r="N3549" s="9">
        <v>45247</v>
      </c>
      <c r="O3549" s="7">
        <v>45247</v>
      </c>
      <c r="P3549" s="9"/>
      <c r="Q3549" s="9"/>
      <c r="R3549" s="9" t="s">
        <v>34</v>
      </c>
      <c r="S3549" s="16" t="s">
        <v>94</v>
      </c>
      <c r="T3549" s="16" t="s">
        <v>109</v>
      </c>
      <c r="U3549" s="16"/>
      <c r="V3549" s="16"/>
      <c r="W3549" s="16"/>
      <c r="X3549" s="16" t="s">
        <v>55</v>
      </c>
      <c r="Y3549">
        <v>6</v>
      </c>
      <c r="Z3549">
        <v>10</v>
      </c>
      <c r="AA3549">
        <v>6</v>
      </c>
      <c r="AB3549">
        <v>2</v>
      </c>
      <c r="AC3549">
        <v>0.16666666666666666</v>
      </c>
      <c r="AD3549">
        <v>7</v>
      </c>
      <c r="AE3549" t="s">
        <v>2440</v>
      </c>
    </row>
    <row r="3550" spans="1:31" x14ac:dyDescent="0.25">
      <c r="A3550" s="16" t="s">
        <v>3138</v>
      </c>
      <c r="B3550" s="16" t="s">
        <v>24</v>
      </c>
      <c r="C3550" s="16" t="s">
        <v>882</v>
      </c>
      <c r="D3550" s="16" t="s">
        <v>62</v>
      </c>
      <c r="E3550" s="16" t="s">
        <v>27</v>
      </c>
      <c r="F3550" s="16" t="s">
        <v>28</v>
      </c>
      <c r="G3550" s="16" t="s">
        <v>393</v>
      </c>
      <c r="H3550" s="16" t="s">
        <v>106</v>
      </c>
      <c r="I3550" s="16" t="s">
        <v>106</v>
      </c>
      <c r="J3550" s="16" t="s">
        <v>106</v>
      </c>
      <c r="K3550" s="16" t="s">
        <v>917</v>
      </c>
      <c r="L3550" s="9"/>
      <c r="M3550" s="9">
        <v>45247</v>
      </c>
      <c r="N3550" s="9">
        <v>45247</v>
      </c>
      <c r="O3550" s="7">
        <v>45247</v>
      </c>
      <c r="P3550" s="9"/>
      <c r="Q3550" s="9"/>
      <c r="R3550" s="9" t="s">
        <v>34</v>
      </c>
      <c r="S3550" s="16" t="s">
        <v>94</v>
      </c>
      <c r="T3550" s="16" t="s">
        <v>109</v>
      </c>
      <c r="U3550" s="16"/>
      <c r="V3550" s="16"/>
      <c r="W3550" s="16"/>
      <c r="X3550" s="16" t="s">
        <v>55</v>
      </c>
      <c r="Y3550">
        <v>6</v>
      </c>
      <c r="Z3550">
        <v>10</v>
      </c>
      <c r="AA3550">
        <v>6</v>
      </c>
      <c r="AB3550">
        <v>2</v>
      </c>
      <c r="AC3550">
        <v>0.16666666666666666</v>
      </c>
      <c r="AD3550">
        <v>7</v>
      </c>
      <c r="AE3550" t="s">
        <v>2441</v>
      </c>
    </row>
    <row r="3551" spans="1:31" x14ac:dyDescent="0.25">
      <c r="A3551" s="16" t="s">
        <v>3138</v>
      </c>
      <c r="B3551" s="16" t="s">
        <v>24</v>
      </c>
      <c r="C3551" s="16" t="s">
        <v>882</v>
      </c>
      <c r="D3551" s="16" t="s">
        <v>62</v>
      </c>
      <c r="E3551" s="16" t="s">
        <v>27</v>
      </c>
      <c r="F3551" s="16" t="s">
        <v>28</v>
      </c>
      <c r="G3551" s="16" t="s">
        <v>393</v>
      </c>
      <c r="H3551" s="16" t="s">
        <v>106</v>
      </c>
      <c r="I3551" s="16" t="s">
        <v>106</v>
      </c>
      <c r="J3551" s="16" t="s">
        <v>106</v>
      </c>
      <c r="K3551" s="16" t="s">
        <v>3589</v>
      </c>
      <c r="L3551" s="9"/>
      <c r="M3551" s="9">
        <v>45247</v>
      </c>
      <c r="N3551" s="9">
        <v>45247</v>
      </c>
      <c r="O3551" s="7">
        <v>45247</v>
      </c>
      <c r="P3551" s="9"/>
      <c r="Q3551" s="9"/>
      <c r="R3551" s="9" t="s">
        <v>34</v>
      </c>
      <c r="S3551" s="16" t="s">
        <v>94</v>
      </c>
      <c r="T3551" s="16" t="s">
        <v>109</v>
      </c>
      <c r="U3551" s="16"/>
      <c r="V3551" s="16"/>
      <c r="W3551" s="16"/>
      <c r="X3551" s="16" t="s">
        <v>55</v>
      </c>
      <c r="Y3551">
        <v>6</v>
      </c>
      <c r="Z3551">
        <v>10</v>
      </c>
      <c r="AA3551">
        <v>6</v>
      </c>
      <c r="AB3551">
        <v>2</v>
      </c>
      <c r="AC3551">
        <v>0.16666666666666666</v>
      </c>
      <c r="AD3551">
        <v>7</v>
      </c>
      <c r="AE3551" t="s">
        <v>3590</v>
      </c>
    </row>
    <row r="3552" spans="1:31" x14ac:dyDescent="0.25">
      <c r="A3552" s="16" t="s">
        <v>3138</v>
      </c>
      <c r="B3552" s="16" t="s">
        <v>24</v>
      </c>
      <c r="C3552" s="16" t="s">
        <v>882</v>
      </c>
      <c r="D3552" s="16" t="s">
        <v>62</v>
      </c>
      <c r="E3552" s="16" t="s">
        <v>27</v>
      </c>
      <c r="F3552" s="16" t="s">
        <v>28</v>
      </c>
      <c r="G3552" s="16" t="s">
        <v>393</v>
      </c>
      <c r="H3552" s="16" t="s">
        <v>106</v>
      </c>
      <c r="I3552" s="16" t="s">
        <v>106</v>
      </c>
      <c r="J3552" s="16" t="s">
        <v>106</v>
      </c>
      <c r="K3552" s="16" t="s">
        <v>439</v>
      </c>
      <c r="L3552" s="9"/>
      <c r="M3552" s="9">
        <v>45247</v>
      </c>
      <c r="N3552" s="9">
        <v>45247</v>
      </c>
      <c r="O3552" s="7">
        <v>45247</v>
      </c>
      <c r="P3552" s="9"/>
      <c r="Q3552" s="9"/>
      <c r="R3552" s="9" t="s">
        <v>34</v>
      </c>
      <c r="S3552" s="16" t="s">
        <v>94</v>
      </c>
      <c r="T3552" s="16" t="s">
        <v>109</v>
      </c>
      <c r="U3552" s="16"/>
      <c r="V3552" s="16"/>
      <c r="W3552" s="16"/>
      <c r="X3552" s="16" t="s">
        <v>55</v>
      </c>
      <c r="Y3552">
        <v>6</v>
      </c>
      <c r="Z3552">
        <v>10</v>
      </c>
      <c r="AA3552">
        <v>6</v>
      </c>
      <c r="AB3552">
        <v>2</v>
      </c>
      <c r="AC3552">
        <v>0.16666666666666666</v>
      </c>
      <c r="AD3552">
        <v>7</v>
      </c>
      <c r="AE3552" t="s">
        <v>1731</v>
      </c>
    </row>
    <row r="3553" spans="1:31" x14ac:dyDescent="0.25">
      <c r="A3553" s="16" t="s">
        <v>3138</v>
      </c>
      <c r="B3553" s="16" t="s">
        <v>24</v>
      </c>
      <c r="C3553" s="16" t="s">
        <v>882</v>
      </c>
      <c r="D3553" s="16" t="s">
        <v>62</v>
      </c>
      <c r="E3553" s="16" t="s">
        <v>27</v>
      </c>
      <c r="F3553" s="16" t="s">
        <v>28</v>
      </c>
      <c r="G3553" s="16" t="s">
        <v>393</v>
      </c>
      <c r="H3553" s="16" t="s">
        <v>106</v>
      </c>
      <c r="I3553" s="16" t="s">
        <v>106</v>
      </c>
      <c r="J3553" s="16" t="s">
        <v>106</v>
      </c>
      <c r="K3553" s="16" t="s">
        <v>440</v>
      </c>
      <c r="L3553" s="9"/>
      <c r="M3553" s="9">
        <v>45247</v>
      </c>
      <c r="N3553" s="9">
        <v>45247</v>
      </c>
      <c r="O3553" s="7">
        <v>45247</v>
      </c>
      <c r="P3553" s="9"/>
      <c r="Q3553" s="9"/>
      <c r="R3553" s="9" t="s">
        <v>34</v>
      </c>
      <c r="S3553" s="16" t="s">
        <v>94</v>
      </c>
      <c r="T3553" s="16" t="s">
        <v>109</v>
      </c>
      <c r="U3553" s="16"/>
      <c r="V3553" s="16"/>
      <c r="W3553" s="16"/>
      <c r="X3553" s="16" t="s">
        <v>55</v>
      </c>
      <c r="Y3553">
        <v>6</v>
      </c>
      <c r="Z3553">
        <v>10</v>
      </c>
      <c r="AA3553">
        <v>6</v>
      </c>
      <c r="AB3553">
        <v>2</v>
      </c>
      <c r="AC3553">
        <v>0.16666666666666666</v>
      </c>
      <c r="AD3553">
        <v>7</v>
      </c>
      <c r="AE3553" t="s">
        <v>1652</v>
      </c>
    </row>
    <row r="3554" spans="1:31" x14ac:dyDescent="0.25">
      <c r="A3554" s="16" t="s">
        <v>3138</v>
      </c>
      <c r="B3554" s="16" t="s">
        <v>24</v>
      </c>
      <c r="C3554" s="16" t="s">
        <v>882</v>
      </c>
      <c r="D3554" s="16" t="s">
        <v>62</v>
      </c>
      <c r="E3554" s="16" t="s">
        <v>27</v>
      </c>
      <c r="F3554" s="16" t="s">
        <v>28</v>
      </c>
      <c r="G3554" s="16" t="s">
        <v>393</v>
      </c>
      <c r="H3554" s="16" t="s">
        <v>106</v>
      </c>
      <c r="I3554" s="16" t="s">
        <v>106</v>
      </c>
      <c r="J3554" s="16" t="s">
        <v>106</v>
      </c>
      <c r="K3554" s="16" t="s">
        <v>4403</v>
      </c>
      <c r="L3554" s="9"/>
      <c r="M3554" s="9">
        <v>45247</v>
      </c>
      <c r="N3554" s="9">
        <v>45247</v>
      </c>
      <c r="O3554" s="7">
        <v>45247</v>
      </c>
      <c r="P3554" s="9"/>
      <c r="Q3554" s="9"/>
      <c r="R3554" s="9" t="s">
        <v>34</v>
      </c>
      <c r="S3554" s="16" t="s">
        <v>94</v>
      </c>
      <c r="T3554" s="16" t="s">
        <v>109</v>
      </c>
      <c r="U3554" s="16"/>
      <c r="V3554" s="16"/>
      <c r="W3554" s="16"/>
      <c r="X3554" s="16" t="s">
        <v>55</v>
      </c>
      <c r="Y3554">
        <v>6</v>
      </c>
      <c r="Z3554">
        <v>10</v>
      </c>
      <c r="AA3554">
        <v>6</v>
      </c>
      <c r="AB3554">
        <v>2</v>
      </c>
      <c r="AC3554">
        <v>0.16666666666666666</v>
      </c>
      <c r="AD3554">
        <v>7</v>
      </c>
      <c r="AE3554" t="s">
        <v>4404</v>
      </c>
    </row>
    <row r="3555" spans="1:31" x14ac:dyDescent="0.25">
      <c r="A3555" s="16" t="s">
        <v>3138</v>
      </c>
      <c r="B3555" s="16" t="s">
        <v>24</v>
      </c>
      <c r="C3555" s="16" t="s">
        <v>882</v>
      </c>
      <c r="D3555" s="16" t="s">
        <v>62</v>
      </c>
      <c r="E3555" s="16" t="s">
        <v>27</v>
      </c>
      <c r="F3555" s="16" t="s">
        <v>28</v>
      </c>
      <c r="G3555" s="16" t="s">
        <v>393</v>
      </c>
      <c r="H3555" s="16" t="s">
        <v>106</v>
      </c>
      <c r="I3555" s="16" t="s">
        <v>106</v>
      </c>
      <c r="J3555" s="16" t="s">
        <v>106</v>
      </c>
      <c r="K3555" s="16" t="s">
        <v>441</v>
      </c>
      <c r="L3555" s="9"/>
      <c r="M3555" s="9">
        <v>45247</v>
      </c>
      <c r="N3555" s="9">
        <v>45247</v>
      </c>
      <c r="O3555" s="7">
        <v>45247</v>
      </c>
      <c r="P3555" s="9"/>
      <c r="Q3555" s="9"/>
      <c r="R3555" s="9" t="s">
        <v>34</v>
      </c>
      <c r="S3555" s="16" t="s">
        <v>94</v>
      </c>
      <c r="T3555" s="16" t="s">
        <v>109</v>
      </c>
      <c r="U3555" s="16"/>
      <c r="V3555" s="16"/>
      <c r="W3555" s="16"/>
      <c r="X3555" s="16" t="s">
        <v>55</v>
      </c>
      <c r="Y3555">
        <v>6</v>
      </c>
      <c r="Z3555">
        <v>10</v>
      </c>
      <c r="AA3555">
        <v>6</v>
      </c>
      <c r="AB3555">
        <v>2</v>
      </c>
      <c r="AC3555">
        <v>0.16666666666666666</v>
      </c>
      <c r="AD3555">
        <v>7</v>
      </c>
      <c r="AE3555" t="s">
        <v>1732</v>
      </c>
    </row>
    <row r="3556" spans="1:31" x14ac:dyDescent="0.25">
      <c r="A3556" s="16" t="s">
        <v>3138</v>
      </c>
      <c r="B3556" s="16" t="s">
        <v>24</v>
      </c>
      <c r="C3556" s="16" t="s">
        <v>882</v>
      </c>
      <c r="D3556" s="16" t="s">
        <v>62</v>
      </c>
      <c r="E3556" s="16" t="s">
        <v>27</v>
      </c>
      <c r="F3556" s="16" t="s">
        <v>28</v>
      </c>
      <c r="G3556" s="16" t="s">
        <v>393</v>
      </c>
      <c r="H3556" s="16" t="s">
        <v>106</v>
      </c>
      <c r="I3556" s="16" t="s">
        <v>106</v>
      </c>
      <c r="J3556" s="16" t="s">
        <v>106</v>
      </c>
      <c r="K3556" s="16" t="s">
        <v>465</v>
      </c>
      <c r="L3556" s="9"/>
      <c r="M3556" s="9">
        <v>45247</v>
      </c>
      <c r="N3556" s="9">
        <v>45247</v>
      </c>
      <c r="O3556" s="7">
        <v>45247</v>
      </c>
      <c r="P3556" s="9"/>
      <c r="Q3556" s="9"/>
      <c r="R3556" s="9" t="s">
        <v>34</v>
      </c>
      <c r="S3556" s="16" t="s">
        <v>94</v>
      </c>
      <c r="T3556" s="16" t="s">
        <v>109</v>
      </c>
      <c r="U3556" s="16"/>
      <c r="V3556" s="16"/>
      <c r="W3556" s="16"/>
      <c r="X3556" s="16" t="s">
        <v>55</v>
      </c>
      <c r="Y3556">
        <v>6</v>
      </c>
      <c r="Z3556">
        <v>10</v>
      </c>
      <c r="AA3556">
        <v>6</v>
      </c>
      <c r="AB3556">
        <v>2</v>
      </c>
      <c r="AC3556">
        <v>0.16666666666666666</v>
      </c>
      <c r="AD3556">
        <v>7</v>
      </c>
      <c r="AE3556" t="s">
        <v>2248</v>
      </c>
    </row>
    <row r="3557" spans="1:31" x14ac:dyDescent="0.25">
      <c r="A3557" s="16" t="s">
        <v>3138</v>
      </c>
      <c r="B3557" s="16" t="s">
        <v>24</v>
      </c>
      <c r="C3557" s="16" t="s">
        <v>882</v>
      </c>
      <c r="D3557" s="16" t="s">
        <v>62</v>
      </c>
      <c r="E3557" s="16" t="s">
        <v>27</v>
      </c>
      <c r="F3557" s="16" t="s">
        <v>28</v>
      </c>
      <c r="G3557" s="16" t="s">
        <v>393</v>
      </c>
      <c r="H3557" s="16" t="s">
        <v>106</v>
      </c>
      <c r="I3557" s="16" t="s">
        <v>106</v>
      </c>
      <c r="J3557" s="16" t="s">
        <v>106</v>
      </c>
      <c r="K3557" s="16" t="s">
        <v>881</v>
      </c>
      <c r="L3557" s="9"/>
      <c r="M3557" s="9">
        <v>45247</v>
      </c>
      <c r="N3557" s="9">
        <v>45247</v>
      </c>
      <c r="O3557" s="7">
        <v>45247</v>
      </c>
      <c r="P3557" s="9"/>
      <c r="Q3557" s="9"/>
      <c r="R3557" s="9" t="s">
        <v>34</v>
      </c>
      <c r="S3557" s="16" t="s">
        <v>94</v>
      </c>
      <c r="T3557" s="16" t="s">
        <v>109</v>
      </c>
      <c r="U3557" s="16"/>
      <c r="V3557" s="16"/>
      <c r="W3557" s="16"/>
      <c r="X3557" s="16" t="s">
        <v>55</v>
      </c>
      <c r="Y3557">
        <v>6</v>
      </c>
      <c r="Z3557">
        <v>10</v>
      </c>
      <c r="AA3557">
        <v>6</v>
      </c>
      <c r="AB3557">
        <v>2</v>
      </c>
      <c r="AC3557">
        <v>0.16666666666666666</v>
      </c>
      <c r="AD3557">
        <v>7</v>
      </c>
      <c r="AE3557" t="s">
        <v>2442</v>
      </c>
    </row>
    <row r="3558" spans="1:31" x14ac:dyDescent="0.25">
      <c r="A3558" s="16" t="s">
        <v>3138</v>
      </c>
      <c r="B3558" s="16" t="s">
        <v>24</v>
      </c>
      <c r="C3558" s="16" t="s">
        <v>882</v>
      </c>
      <c r="D3558" s="16" t="s">
        <v>62</v>
      </c>
      <c r="E3558" s="16" t="s">
        <v>27</v>
      </c>
      <c r="F3558" s="16" t="s">
        <v>28</v>
      </c>
      <c r="G3558" s="16" t="s">
        <v>393</v>
      </c>
      <c r="H3558" s="16" t="s">
        <v>106</v>
      </c>
      <c r="I3558" s="16" t="s">
        <v>106</v>
      </c>
      <c r="J3558" s="16" t="s">
        <v>106</v>
      </c>
      <c r="K3558" s="16" t="s">
        <v>443</v>
      </c>
      <c r="L3558" s="9"/>
      <c r="M3558" s="9">
        <v>45247</v>
      </c>
      <c r="N3558" s="9">
        <v>45247</v>
      </c>
      <c r="O3558" s="7">
        <v>45247</v>
      </c>
      <c r="P3558" s="9"/>
      <c r="Q3558" s="9"/>
      <c r="R3558" s="9" t="s">
        <v>34</v>
      </c>
      <c r="S3558" s="16" t="s">
        <v>94</v>
      </c>
      <c r="T3558" s="16" t="s">
        <v>109</v>
      </c>
      <c r="U3558" s="16"/>
      <c r="V3558" s="16"/>
      <c r="W3558" s="16"/>
      <c r="X3558" s="16" t="s">
        <v>55</v>
      </c>
      <c r="Y3558">
        <v>6</v>
      </c>
      <c r="Z3558">
        <v>10</v>
      </c>
      <c r="AA3558">
        <v>6</v>
      </c>
      <c r="AB3558">
        <v>2</v>
      </c>
      <c r="AC3558">
        <v>0.16666666666666666</v>
      </c>
      <c r="AD3558">
        <v>7</v>
      </c>
      <c r="AE3558" t="s">
        <v>1733</v>
      </c>
    </row>
    <row r="3559" spans="1:31" x14ac:dyDescent="0.25">
      <c r="A3559" s="16" t="s">
        <v>3138</v>
      </c>
      <c r="B3559" s="16" t="s">
        <v>24</v>
      </c>
      <c r="C3559" s="16" t="s">
        <v>882</v>
      </c>
      <c r="D3559" s="16" t="s">
        <v>62</v>
      </c>
      <c r="E3559" s="16" t="s">
        <v>27</v>
      </c>
      <c r="F3559" s="16" t="s">
        <v>28</v>
      </c>
      <c r="G3559" s="16" t="s">
        <v>393</v>
      </c>
      <c r="H3559" s="16" t="s">
        <v>106</v>
      </c>
      <c r="I3559" s="16" t="s">
        <v>106</v>
      </c>
      <c r="J3559" s="16" t="s">
        <v>106</v>
      </c>
      <c r="K3559" s="16" t="s">
        <v>444</v>
      </c>
      <c r="L3559" s="9"/>
      <c r="M3559" s="9">
        <v>45247</v>
      </c>
      <c r="N3559" s="9">
        <v>45247</v>
      </c>
      <c r="O3559" s="7">
        <v>45247</v>
      </c>
      <c r="P3559" s="9"/>
      <c r="Q3559" s="9"/>
      <c r="R3559" s="9" t="s">
        <v>34</v>
      </c>
      <c r="S3559" s="16" t="s">
        <v>94</v>
      </c>
      <c r="T3559" s="16" t="s">
        <v>109</v>
      </c>
      <c r="U3559" s="16"/>
      <c r="V3559" s="16"/>
      <c r="W3559" s="16"/>
      <c r="X3559" s="16" t="s">
        <v>55</v>
      </c>
      <c r="Y3559">
        <v>6</v>
      </c>
      <c r="Z3559">
        <v>10</v>
      </c>
      <c r="AA3559">
        <v>6</v>
      </c>
      <c r="AB3559">
        <v>2</v>
      </c>
      <c r="AC3559">
        <v>0.16666666666666666</v>
      </c>
      <c r="AD3559">
        <v>7</v>
      </c>
      <c r="AE3559" t="s">
        <v>1734</v>
      </c>
    </row>
    <row r="3560" spans="1:31" x14ac:dyDescent="0.25">
      <c r="A3560" s="16" t="s">
        <v>3138</v>
      </c>
      <c r="B3560" s="16" t="s">
        <v>24</v>
      </c>
      <c r="C3560" s="16" t="s">
        <v>882</v>
      </c>
      <c r="D3560" s="16" t="s">
        <v>62</v>
      </c>
      <c r="E3560" s="16" t="s">
        <v>27</v>
      </c>
      <c r="F3560" s="16" t="s">
        <v>28</v>
      </c>
      <c r="G3560" s="16" t="s">
        <v>393</v>
      </c>
      <c r="H3560" s="16" t="s">
        <v>106</v>
      </c>
      <c r="I3560" s="16" t="s">
        <v>106</v>
      </c>
      <c r="J3560" s="16" t="s">
        <v>106</v>
      </c>
      <c r="K3560" s="16" t="s">
        <v>918</v>
      </c>
      <c r="L3560" s="9"/>
      <c r="M3560" s="9">
        <v>45247</v>
      </c>
      <c r="N3560" s="9">
        <v>45247</v>
      </c>
      <c r="O3560" s="7">
        <v>45247</v>
      </c>
      <c r="P3560" s="9"/>
      <c r="Q3560" s="9"/>
      <c r="R3560" s="9" t="s">
        <v>34</v>
      </c>
      <c r="S3560" s="16" t="s">
        <v>94</v>
      </c>
      <c r="T3560" s="16" t="s">
        <v>109</v>
      </c>
      <c r="U3560" s="16"/>
      <c r="V3560" s="16"/>
      <c r="W3560" s="16"/>
      <c r="X3560" s="16" t="s">
        <v>55</v>
      </c>
      <c r="Y3560">
        <v>6</v>
      </c>
      <c r="Z3560">
        <v>10</v>
      </c>
      <c r="AA3560">
        <v>6</v>
      </c>
      <c r="AB3560">
        <v>2</v>
      </c>
      <c r="AC3560">
        <v>0.16666666666666666</v>
      </c>
      <c r="AD3560">
        <v>7</v>
      </c>
      <c r="AE3560" t="s">
        <v>2443</v>
      </c>
    </row>
    <row r="3561" spans="1:31" x14ac:dyDescent="0.25">
      <c r="A3561" s="16" t="s">
        <v>3138</v>
      </c>
      <c r="B3561" s="16" t="s">
        <v>24</v>
      </c>
      <c r="C3561" s="16" t="s">
        <v>882</v>
      </c>
      <c r="D3561" s="16" t="s">
        <v>62</v>
      </c>
      <c r="E3561" s="16" t="s">
        <v>27</v>
      </c>
      <c r="F3561" s="16" t="s">
        <v>28</v>
      </c>
      <c r="G3561" s="16" t="s">
        <v>393</v>
      </c>
      <c r="H3561" s="16" t="s">
        <v>106</v>
      </c>
      <c r="I3561" s="16" t="s">
        <v>106</v>
      </c>
      <c r="J3561" s="16" t="s">
        <v>106</v>
      </c>
      <c r="K3561" s="16" t="s">
        <v>445</v>
      </c>
      <c r="L3561" s="9"/>
      <c r="M3561" s="9">
        <v>45247</v>
      </c>
      <c r="N3561" s="9">
        <v>45247</v>
      </c>
      <c r="O3561" s="7">
        <v>45247</v>
      </c>
      <c r="P3561" s="9"/>
      <c r="Q3561" s="9"/>
      <c r="R3561" s="9" t="s">
        <v>34</v>
      </c>
      <c r="S3561" s="16" t="s">
        <v>94</v>
      </c>
      <c r="T3561" s="16" t="s">
        <v>109</v>
      </c>
      <c r="U3561" s="16"/>
      <c r="V3561" s="16"/>
      <c r="W3561" s="16"/>
      <c r="X3561" s="16" t="s">
        <v>55</v>
      </c>
      <c r="Y3561">
        <v>6</v>
      </c>
      <c r="Z3561">
        <v>10</v>
      </c>
      <c r="AA3561">
        <v>6</v>
      </c>
      <c r="AB3561">
        <v>2</v>
      </c>
      <c r="AC3561">
        <v>0.16666666666666666</v>
      </c>
      <c r="AD3561">
        <v>7</v>
      </c>
      <c r="AE3561" t="s">
        <v>1735</v>
      </c>
    </row>
    <row r="3562" spans="1:31" x14ac:dyDescent="0.25">
      <c r="A3562" s="16" t="s">
        <v>3138</v>
      </c>
      <c r="B3562" s="16" t="s">
        <v>24</v>
      </c>
      <c r="C3562" s="16" t="s">
        <v>882</v>
      </c>
      <c r="D3562" s="16" t="s">
        <v>62</v>
      </c>
      <c r="E3562" s="16" t="s">
        <v>27</v>
      </c>
      <c r="F3562" s="16" t="s">
        <v>28</v>
      </c>
      <c r="G3562" s="16" t="s">
        <v>393</v>
      </c>
      <c r="H3562" s="16" t="s">
        <v>106</v>
      </c>
      <c r="I3562" s="16" t="s">
        <v>106</v>
      </c>
      <c r="J3562" s="16" t="s">
        <v>106</v>
      </c>
      <c r="K3562" s="16" t="s">
        <v>3600</v>
      </c>
      <c r="L3562" s="9"/>
      <c r="M3562" s="9">
        <v>45247</v>
      </c>
      <c r="N3562" s="9">
        <v>45247</v>
      </c>
      <c r="O3562" s="7">
        <v>45247</v>
      </c>
      <c r="P3562" s="9"/>
      <c r="Q3562" s="9"/>
      <c r="R3562" s="9" t="s">
        <v>34</v>
      </c>
      <c r="S3562" s="16" t="s">
        <v>94</v>
      </c>
      <c r="T3562" s="16" t="s">
        <v>109</v>
      </c>
      <c r="U3562" s="16"/>
      <c r="V3562" s="16"/>
      <c r="W3562" s="16"/>
      <c r="X3562" s="16" t="s">
        <v>55</v>
      </c>
      <c r="Y3562">
        <v>6</v>
      </c>
      <c r="Z3562">
        <v>10</v>
      </c>
      <c r="AA3562">
        <v>6</v>
      </c>
      <c r="AB3562">
        <v>2</v>
      </c>
      <c r="AC3562">
        <v>0.16666666666666666</v>
      </c>
      <c r="AD3562">
        <v>7</v>
      </c>
      <c r="AE3562" t="s">
        <v>3601</v>
      </c>
    </row>
    <row r="3563" spans="1:31" x14ac:dyDescent="0.25">
      <c r="A3563" s="16" t="s">
        <v>3138</v>
      </c>
      <c r="B3563" s="16" t="s">
        <v>24</v>
      </c>
      <c r="C3563" s="16" t="s">
        <v>882</v>
      </c>
      <c r="D3563" s="16" t="s">
        <v>62</v>
      </c>
      <c r="E3563" s="16" t="s">
        <v>27</v>
      </c>
      <c r="F3563" s="16" t="s">
        <v>28</v>
      </c>
      <c r="G3563" s="16" t="s">
        <v>393</v>
      </c>
      <c r="H3563" s="16" t="s">
        <v>106</v>
      </c>
      <c r="I3563" s="16" t="s">
        <v>106</v>
      </c>
      <c r="J3563" s="16" t="s">
        <v>106</v>
      </c>
      <c r="K3563" s="16" t="s">
        <v>447</v>
      </c>
      <c r="L3563" s="9"/>
      <c r="M3563" s="9">
        <v>45247</v>
      </c>
      <c r="N3563" s="9">
        <v>45247</v>
      </c>
      <c r="O3563" s="7">
        <v>45247</v>
      </c>
      <c r="P3563" s="9"/>
      <c r="Q3563" s="9"/>
      <c r="R3563" s="9" t="s">
        <v>34</v>
      </c>
      <c r="S3563" s="16" t="s">
        <v>94</v>
      </c>
      <c r="T3563" s="16" t="s">
        <v>109</v>
      </c>
      <c r="U3563" s="16"/>
      <c r="V3563" s="16"/>
      <c r="W3563" s="16"/>
      <c r="X3563" s="16" t="s">
        <v>55</v>
      </c>
      <c r="Y3563">
        <v>6</v>
      </c>
      <c r="Z3563">
        <v>10</v>
      </c>
      <c r="AA3563">
        <v>6</v>
      </c>
      <c r="AB3563">
        <v>2</v>
      </c>
      <c r="AC3563">
        <v>0.16666666666666666</v>
      </c>
      <c r="AD3563">
        <v>7</v>
      </c>
      <c r="AE3563" t="s">
        <v>1737</v>
      </c>
    </row>
    <row r="3564" spans="1:31" x14ac:dyDescent="0.25">
      <c r="A3564" s="16" t="s">
        <v>3138</v>
      </c>
      <c r="B3564" s="16" t="s">
        <v>24</v>
      </c>
      <c r="C3564" s="16" t="s">
        <v>882</v>
      </c>
      <c r="D3564" s="16" t="s">
        <v>62</v>
      </c>
      <c r="E3564" s="16" t="s">
        <v>27</v>
      </c>
      <c r="F3564" s="16" t="s">
        <v>28</v>
      </c>
      <c r="G3564" s="16" t="s">
        <v>393</v>
      </c>
      <c r="H3564" s="16" t="s">
        <v>106</v>
      </c>
      <c r="I3564" s="16" t="s">
        <v>106</v>
      </c>
      <c r="J3564" s="16" t="s">
        <v>106</v>
      </c>
      <c r="K3564" s="16" t="s">
        <v>448</v>
      </c>
      <c r="L3564" s="9"/>
      <c r="M3564" s="9">
        <v>45247</v>
      </c>
      <c r="N3564" s="9">
        <v>45247</v>
      </c>
      <c r="O3564" s="7">
        <v>45247</v>
      </c>
      <c r="P3564" s="9"/>
      <c r="Q3564" s="9"/>
      <c r="R3564" s="9" t="s">
        <v>34</v>
      </c>
      <c r="S3564" s="16" t="s">
        <v>94</v>
      </c>
      <c r="T3564" s="16" t="s">
        <v>109</v>
      </c>
      <c r="U3564" s="16"/>
      <c r="V3564" s="16"/>
      <c r="W3564" s="16"/>
      <c r="X3564" s="16" t="s">
        <v>55</v>
      </c>
      <c r="Y3564">
        <v>6</v>
      </c>
      <c r="Z3564">
        <v>10</v>
      </c>
      <c r="AA3564">
        <v>6</v>
      </c>
      <c r="AB3564">
        <v>2</v>
      </c>
      <c r="AC3564">
        <v>0.16666666666666666</v>
      </c>
      <c r="AD3564">
        <v>7</v>
      </c>
      <c r="AE3564" t="s">
        <v>1738</v>
      </c>
    </row>
    <row r="3565" spans="1:31" x14ac:dyDescent="0.25">
      <c r="A3565" s="16" t="s">
        <v>3138</v>
      </c>
      <c r="B3565" s="16" t="s">
        <v>24</v>
      </c>
      <c r="C3565" s="16" t="s">
        <v>882</v>
      </c>
      <c r="D3565" s="16" t="s">
        <v>62</v>
      </c>
      <c r="E3565" s="16" t="s">
        <v>27</v>
      </c>
      <c r="F3565" s="16" t="s">
        <v>28</v>
      </c>
      <c r="G3565" s="16" t="s">
        <v>393</v>
      </c>
      <c r="H3565" s="16" t="s">
        <v>106</v>
      </c>
      <c r="I3565" s="16" t="s">
        <v>106</v>
      </c>
      <c r="J3565" s="16" t="s">
        <v>106</v>
      </c>
      <c r="K3565" s="16" t="s">
        <v>919</v>
      </c>
      <c r="L3565" s="9"/>
      <c r="M3565" s="9">
        <v>45247</v>
      </c>
      <c r="N3565" s="9">
        <v>45247</v>
      </c>
      <c r="O3565" s="7">
        <v>45247</v>
      </c>
      <c r="P3565" s="9"/>
      <c r="Q3565" s="9"/>
      <c r="R3565" s="9" t="s">
        <v>34</v>
      </c>
      <c r="S3565" s="16" t="s">
        <v>94</v>
      </c>
      <c r="T3565" s="16" t="s">
        <v>109</v>
      </c>
      <c r="U3565" s="16"/>
      <c r="V3565" s="16"/>
      <c r="W3565" s="16"/>
      <c r="X3565" s="16" t="s">
        <v>55</v>
      </c>
      <c r="Y3565">
        <v>6</v>
      </c>
      <c r="Z3565">
        <v>10</v>
      </c>
      <c r="AA3565">
        <v>6</v>
      </c>
      <c r="AB3565">
        <v>2</v>
      </c>
      <c r="AC3565">
        <v>0.16666666666666666</v>
      </c>
      <c r="AD3565">
        <v>7</v>
      </c>
      <c r="AE3565" t="s">
        <v>2444</v>
      </c>
    </row>
    <row r="3566" spans="1:31" x14ac:dyDescent="0.25">
      <c r="A3566" s="16" t="s">
        <v>3138</v>
      </c>
      <c r="B3566" s="16" t="s">
        <v>24</v>
      </c>
      <c r="C3566" s="16" t="s">
        <v>882</v>
      </c>
      <c r="D3566" s="16" t="s">
        <v>62</v>
      </c>
      <c r="E3566" s="16" t="s">
        <v>27</v>
      </c>
      <c r="F3566" s="16" t="s">
        <v>28</v>
      </c>
      <c r="G3566" s="16" t="s">
        <v>393</v>
      </c>
      <c r="H3566" s="16" t="s">
        <v>106</v>
      </c>
      <c r="I3566" s="16" t="s">
        <v>106</v>
      </c>
      <c r="J3566" s="16" t="s">
        <v>106</v>
      </c>
      <c r="K3566" s="16" t="s">
        <v>828</v>
      </c>
      <c r="L3566" s="9"/>
      <c r="M3566" s="9">
        <v>45247</v>
      </c>
      <c r="N3566" s="9">
        <v>45247</v>
      </c>
      <c r="O3566" s="7">
        <v>45247</v>
      </c>
      <c r="P3566" s="9"/>
      <c r="Q3566" s="9"/>
      <c r="R3566" s="9" t="s">
        <v>34</v>
      </c>
      <c r="S3566" s="16" t="s">
        <v>94</v>
      </c>
      <c r="T3566" s="16" t="s">
        <v>109</v>
      </c>
      <c r="U3566" s="16"/>
      <c r="V3566" s="16"/>
      <c r="W3566" s="16"/>
      <c r="X3566" s="16" t="s">
        <v>55</v>
      </c>
      <c r="Y3566">
        <v>6</v>
      </c>
      <c r="Z3566">
        <v>10</v>
      </c>
      <c r="AA3566">
        <v>6</v>
      </c>
      <c r="AB3566">
        <v>2</v>
      </c>
      <c r="AC3566">
        <v>0.16666666666666666</v>
      </c>
      <c r="AD3566">
        <v>7</v>
      </c>
      <c r="AE3566" t="s">
        <v>2249</v>
      </c>
    </row>
    <row r="3567" spans="1:31" x14ac:dyDescent="0.25">
      <c r="A3567" s="16" t="s">
        <v>3138</v>
      </c>
      <c r="B3567" s="16" t="s">
        <v>24</v>
      </c>
      <c r="C3567" s="16" t="s">
        <v>882</v>
      </c>
      <c r="D3567" s="16" t="s">
        <v>62</v>
      </c>
      <c r="E3567" s="16" t="s">
        <v>27</v>
      </c>
      <c r="F3567" s="16" t="s">
        <v>28</v>
      </c>
      <c r="G3567" s="16" t="s">
        <v>393</v>
      </c>
      <c r="H3567" s="16" t="s">
        <v>106</v>
      </c>
      <c r="I3567" s="16" t="s">
        <v>106</v>
      </c>
      <c r="J3567" s="16" t="s">
        <v>106</v>
      </c>
      <c r="K3567" s="16" t="s">
        <v>595</v>
      </c>
      <c r="L3567" s="9"/>
      <c r="M3567" s="9">
        <v>45247</v>
      </c>
      <c r="N3567" s="9">
        <v>45247</v>
      </c>
      <c r="O3567" s="7">
        <v>45247</v>
      </c>
      <c r="P3567" s="9"/>
      <c r="Q3567" s="9"/>
      <c r="R3567" s="9" t="s">
        <v>34</v>
      </c>
      <c r="S3567" s="16" t="s">
        <v>94</v>
      </c>
      <c r="T3567" s="16" t="s">
        <v>109</v>
      </c>
      <c r="U3567" s="16"/>
      <c r="V3567" s="16"/>
      <c r="W3567" s="16"/>
      <c r="X3567" s="16" t="s">
        <v>55</v>
      </c>
      <c r="Y3567">
        <v>6</v>
      </c>
      <c r="Z3567">
        <v>10</v>
      </c>
      <c r="AA3567">
        <v>6</v>
      </c>
      <c r="AB3567">
        <v>2</v>
      </c>
      <c r="AC3567">
        <v>0.16666666666666666</v>
      </c>
      <c r="AD3567">
        <v>7</v>
      </c>
      <c r="AE3567" t="s">
        <v>2250</v>
      </c>
    </row>
    <row r="3568" spans="1:31" x14ac:dyDescent="0.25">
      <c r="A3568" s="16" t="s">
        <v>3138</v>
      </c>
      <c r="B3568" s="16" t="s">
        <v>24</v>
      </c>
      <c r="C3568" s="16" t="s">
        <v>882</v>
      </c>
      <c r="D3568" s="16" t="s">
        <v>62</v>
      </c>
      <c r="E3568" s="16" t="s">
        <v>27</v>
      </c>
      <c r="F3568" s="16" t="s">
        <v>28</v>
      </c>
      <c r="G3568" s="16" t="s">
        <v>393</v>
      </c>
      <c r="H3568" s="16" t="s">
        <v>106</v>
      </c>
      <c r="I3568" s="16" t="s">
        <v>106</v>
      </c>
      <c r="J3568" s="16" t="s">
        <v>106</v>
      </c>
      <c r="K3568" s="16" t="s">
        <v>449</v>
      </c>
      <c r="L3568" s="9"/>
      <c r="M3568" s="9">
        <v>45247</v>
      </c>
      <c r="N3568" s="9">
        <v>45247</v>
      </c>
      <c r="O3568" s="7">
        <v>45247</v>
      </c>
      <c r="P3568" s="9"/>
      <c r="Q3568" s="9"/>
      <c r="R3568" s="9" t="s">
        <v>34</v>
      </c>
      <c r="S3568" s="16" t="s">
        <v>94</v>
      </c>
      <c r="T3568" s="16" t="s">
        <v>109</v>
      </c>
      <c r="U3568" s="16"/>
      <c r="V3568" s="16"/>
      <c r="W3568" s="16"/>
      <c r="X3568" s="16" t="s">
        <v>55</v>
      </c>
      <c r="Y3568">
        <v>6</v>
      </c>
      <c r="Z3568">
        <v>10</v>
      </c>
      <c r="AA3568">
        <v>6</v>
      </c>
      <c r="AB3568">
        <v>2</v>
      </c>
      <c r="AC3568">
        <v>0.16666666666666666</v>
      </c>
      <c r="AD3568">
        <v>7</v>
      </c>
      <c r="AE3568" t="s">
        <v>1739</v>
      </c>
    </row>
    <row r="3569" spans="1:31" x14ac:dyDescent="0.25">
      <c r="A3569" s="16" t="s">
        <v>3138</v>
      </c>
      <c r="B3569" s="16" t="s">
        <v>24</v>
      </c>
      <c r="C3569" s="16" t="s">
        <v>882</v>
      </c>
      <c r="D3569" s="16" t="s">
        <v>62</v>
      </c>
      <c r="E3569" s="16" t="s">
        <v>27</v>
      </c>
      <c r="F3569" s="16" t="s">
        <v>28</v>
      </c>
      <c r="G3569" s="16" t="s">
        <v>393</v>
      </c>
      <c r="H3569" s="16" t="s">
        <v>106</v>
      </c>
      <c r="I3569" s="16" t="s">
        <v>106</v>
      </c>
      <c r="J3569" s="16" t="s">
        <v>106</v>
      </c>
      <c r="K3569" s="16" t="s">
        <v>449</v>
      </c>
      <c r="L3569" s="9"/>
      <c r="M3569" s="9">
        <v>45247</v>
      </c>
      <c r="N3569" s="9">
        <v>45247</v>
      </c>
      <c r="O3569" s="7">
        <v>45247</v>
      </c>
      <c r="P3569" s="9"/>
      <c r="Q3569" s="9"/>
      <c r="R3569" s="9" t="s">
        <v>34</v>
      </c>
      <c r="S3569" s="16" t="s">
        <v>94</v>
      </c>
      <c r="T3569" s="16" t="s">
        <v>109</v>
      </c>
      <c r="U3569" s="16"/>
      <c r="V3569" s="16"/>
      <c r="W3569" s="16"/>
      <c r="X3569" s="16" t="s">
        <v>55</v>
      </c>
      <c r="Y3569">
        <v>6</v>
      </c>
      <c r="Z3569">
        <v>10</v>
      </c>
      <c r="AA3569">
        <v>6</v>
      </c>
      <c r="AB3569">
        <v>2</v>
      </c>
      <c r="AC3569">
        <v>0.16666666666666666</v>
      </c>
      <c r="AD3569">
        <v>7</v>
      </c>
      <c r="AE3569" t="s">
        <v>1739</v>
      </c>
    </row>
    <row r="3570" spans="1:31" x14ac:dyDescent="0.25">
      <c r="A3570" s="16" t="s">
        <v>3138</v>
      </c>
      <c r="B3570" s="16" t="s">
        <v>24</v>
      </c>
      <c r="C3570" s="16" t="s">
        <v>882</v>
      </c>
      <c r="D3570" s="16" t="s">
        <v>62</v>
      </c>
      <c r="E3570" s="16" t="s">
        <v>27</v>
      </c>
      <c r="F3570" s="16" t="s">
        <v>28</v>
      </c>
      <c r="G3570" s="16" t="s">
        <v>393</v>
      </c>
      <c r="H3570" s="16" t="s">
        <v>106</v>
      </c>
      <c r="I3570" s="16" t="s">
        <v>106</v>
      </c>
      <c r="J3570" s="16" t="s">
        <v>106</v>
      </c>
      <c r="K3570" s="16" t="s">
        <v>855</v>
      </c>
      <c r="L3570" s="9"/>
      <c r="M3570" s="9">
        <v>45247</v>
      </c>
      <c r="N3570" s="9">
        <v>45247</v>
      </c>
      <c r="O3570" s="7">
        <v>45247</v>
      </c>
      <c r="P3570" s="9"/>
      <c r="Q3570" s="9"/>
      <c r="R3570" s="9" t="s">
        <v>34</v>
      </c>
      <c r="S3570" s="16" t="s">
        <v>94</v>
      </c>
      <c r="T3570" s="16" t="s">
        <v>109</v>
      </c>
      <c r="U3570" s="16"/>
      <c r="V3570" s="16"/>
      <c r="W3570" s="16"/>
      <c r="X3570" s="16" t="s">
        <v>55</v>
      </c>
      <c r="Y3570">
        <v>6</v>
      </c>
      <c r="Z3570">
        <v>10</v>
      </c>
      <c r="AA3570">
        <v>6</v>
      </c>
      <c r="AB3570">
        <v>2</v>
      </c>
      <c r="AC3570">
        <v>0.16666666666666666</v>
      </c>
      <c r="AD3570">
        <v>7</v>
      </c>
      <c r="AE3570" t="s">
        <v>2445</v>
      </c>
    </row>
    <row r="3571" spans="1:31" x14ac:dyDescent="0.25">
      <c r="A3571" s="16" t="s">
        <v>3138</v>
      </c>
      <c r="B3571" s="16" t="s">
        <v>24</v>
      </c>
      <c r="C3571" s="16" t="s">
        <v>882</v>
      </c>
      <c r="D3571" s="16" t="s">
        <v>62</v>
      </c>
      <c r="E3571" s="16" t="s">
        <v>27</v>
      </c>
      <c r="F3571" s="16" t="s">
        <v>28</v>
      </c>
      <c r="G3571" s="16" t="s">
        <v>393</v>
      </c>
      <c r="H3571" s="16" t="s">
        <v>106</v>
      </c>
      <c r="I3571" s="16" t="s">
        <v>106</v>
      </c>
      <c r="J3571" s="16" t="s">
        <v>106</v>
      </c>
      <c r="K3571" s="16" t="s">
        <v>57</v>
      </c>
      <c r="L3571" s="9"/>
      <c r="M3571" s="9">
        <v>45247</v>
      </c>
      <c r="N3571" s="9">
        <v>45247</v>
      </c>
      <c r="O3571" s="7">
        <v>45247</v>
      </c>
      <c r="P3571" s="9"/>
      <c r="Q3571" s="9"/>
      <c r="R3571" s="9" t="s">
        <v>34</v>
      </c>
      <c r="S3571" s="16" t="s">
        <v>94</v>
      </c>
      <c r="T3571" s="16" t="s">
        <v>109</v>
      </c>
      <c r="U3571" s="16"/>
      <c r="V3571" s="16"/>
      <c r="W3571" s="16"/>
      <c r="X3571" s="16" t="s">
        <v>55</v>
      </c>
      <c r="Y3571">
        <v>6</v>
      </c>
      <c r="Z3571">
        <v>10</v>
      </c>
      <c r="AA3571">
        <v>6</v>
      </c>
      <c r="AB3571">
        <v>2</v>
      </c>
      <c r="AC3571">
        <v>0.16666666666666666</v>
      </c>
      <c r="AD3571">
        <v>7</v>
      </c>
      <c r="AE3571" t="s">
        <v>1740</v>
      </c>
    </row>
    <row r="3572" spans="1:31" x14ac:dyDescent="0.25">
      <c r="A3572" s="16" t="s">
        <v>3138</v>
      </c>
      <c r="B3572" s="16" t="s">
        <v>24</v>
      </c>
      <c r="C3572" s="16" t="s">
        <v>882</v>
      </c>
      <c r="D3572" s="16" t="s">
        <v>62</v>
      </c>
      <c r="E3572" s="16" t="s">
        <v>27</v>
      </c>
      <c r="F3572" s="16" t="s">
        <v>28</v>
      </c>
      <c r="G3572" s="16" t="s">
        <v>393</v>
      </c>
      <c r="H3572" s="16" t="s">
        <v>106</v>
      </c>
      <c r="I3572" s="16" t="s">
        <v>106</v>
      </c>
      <c r="J3572" s="16" t="s">
        <v>106</v>
      </c>
      <c r="K3572" s="16" t="s">
        <v>596</v>
      </c>
      <c r="L3572" s="9"/>
      <c r="M3572" s="9">
        <v>45247</v>
      </c>
      <c r="N3572" s="9">
        <v>45247</v>
      </c>
      <c r="O3572" s="7">
        <v>45247</v>
      </c>
      <c r="P3572" s="9"/>
      <c r="Q3572" s="9"/>
      <c r="R3572" s="9" t="s">
        <v>34</v>
      </c>
      <c r="S3572" s="16" t="s">
        <v>94</v>
      </c>
      <c r="T3572" s="16" t="s">
        <v>109</v>
      </c>
      <c r="U3572" s="16"/>
      <c r="V3572" s="16"/>
      <c r="W3572" s="16"/>
      <c r="X3572" s="16" t="s">
        <v>55</v>
      </c>
      <c r="Y3572">
        <v>6</v>
      </c>
      <c r="Z3572">
        <v>10</v>
      </c>
      <c r="AA3572">
        <v>6</v>
      </c>
      <c r="AB3572">
        <v>2</v>
      </c>
      <c r="AC3572">
        <v>0.16666666666666666</v>
      </c>
      <c r="AD3572">
        <v>7</v>
      </c>
      <c r="AE3572" t="s">
        <v>2251</v>
      </c>
    </row>
    <row r="3573" spans="1:31" x14ac:dyDescent="0.25">
      <c r="A3573" s="16" t="s">
        <v>3138</v>
      </c>
      <c r="B3573" s="16" t="s">
        <v>24</v>
      </c>
      <c r="C3573" s="16" t="s">
        <v>882</v>
      </c>
      <c r="D3573" s="16" t="s">
        <v>62</v>
      </c>
      <c r="E3573" s="16" t="s">
        <v>27</v>
      </c>
      <c r="F3573" s="16" t="s">
        <v>28</v>
      </c>
      <c r="G3573" s="16" t="s">
        <v>393</v>
      </c>
      <c r="H3573" s="16" t="s">
        <v>106</v>
      </c>
      <c r="I3573" s="16" t="s">
        <v>106</v>
      </c>
      <c r="J3573" s="16" t="s">
        <v>106</v>
      </c>
      <c r="K3573" s="16" t="s">
        <v>920</v>
      </c>
      <c r="L3573" s="9"/>
      <c r="M3573" s="9">
        <v>45247</v>
      </c>
      <c r="N3573" s="9">
        <v>45247</v>
      </c>
      <c r="O3573" s="7">
        <v>45247</v>
      </c>
      <c r="P3573" s="9"/>
      <c r="Q3573" s="9"/>
      <c r="R3573" s="9" t="s">
        <v>34</v>
      </c>
      <c r="S3573" s="16" t="s">
        <v>94</v>
      </c>
      <c r="T3573" s="16" t="s">
        <v>109</v>
      </c>
      <c r="U3573" s="16"/>
      <c r="V3573" s="16"/>
      <c r="W3573" s="16"/>
      <c r="X3573" s="16" t="s">
        <v>55</v>
      </c>
      <c r="Y3573">
        <v>6</v>
      </c>
      <c r="Z3573">
        <v>10</v>
      </c>
      <c r="AA3573">
        <v>6</v>
      </c>
      <c r="AB3573">
        <v>2</v>
      </c>
      <c r="AC3573">
        <v>0.16666666666666666</v>
      </c>
      <c r="AD3573">
        <v>7</v>
      </c>
      <c r="AE3573" t="s">
        <v>2446</v>
      </c>
    </row>
    <row r="3574" spans="1:31" x14ac:dyDescent="0.25">
      <c r="A3574" s="16" t="s">
        <v>3138</v>
      </c>
      <c r="B3574" s="16" t="s">
        <v>24</v>
      </c>
      <c r="C3574" s="16" t="s">
        <v>882</v>
      </c>
      <c r="D3574" s="16" t="s">
        <v>62</v>
      </c>
      <c r="E3574" s="16" t="s">
        <v>27</v>
      </c>
      <c r="F3574" s="16" t="s">
        <v>28</v>
      </c>
      <c r="G3574" s="16" t="s">
        <v>393</v>
      </c>
      <c r="H3574" s="16" t="s">
        <v>106</v>
      </c>
      <c r="I3574" s="16" t="s">
        <v>106</v>
      </c>
      <c r="J3574" s="16" t="s">
        <v>106</v>
      </c>
      <c r="K3574" s="16" t="s">
        <v>829</v>
      </c>
      <c r="L3574" s="9"/>
      <c r="M3574" s="9">
        <v>45247</v>
      </c>
      <c r="N3574" s="9">
        <v>45247</v>
      </c>
      <c r="O3574" s="7">
        <v>45247</v>
      </c>
      <c r="P3574" s="9"/>
      <c r="Q3574" s="9"/>
      <c r="R3574" s="9" t="s">
        <v>34</v>
      </c>
      <c r="S3574" s="16" t="s">
        <v>94</v>
      </c>
      <c r="T3574" s="16" t="s">
        <v>109</v>
      </c>
      <c r="U3574" s="16"/>
      <c r="V3574" s="16"/>
      <c r="W3574" s="16"/>
      <c r="X3574" s="16" t="s">
        <v>55</v>
      </c>
      <c r="Y3574">
        <v>6</v>
      </c>
      <c r="Z3574">
        <v>10</v>
      </c>
      <c r="AA3574">
        <v>6</v>
      </c>
      <c r="AB3574">
        <v>2</v>
      </c>
      <c r="AC3574">
        <v>0.16666666666666666</v>
      </c>
      <c r="AD3574">
        <v>7</v>
      </c>
      <c r="AE3574" t="s">
        <v>2252</v>
      </c>
    </row>
    <row r="3575" spans="1:31" x14ac:dyDescent="0.25">
      <c r="A3575" s="16" t="s">
        <v>3138</v>
      </c>
      <c r="B3575" s="16" t="s">
        <v>24</v>
      </c>
      <c r="C3575" s="16" t="s">
        <v>882</v>
      </c>
      <c r="D3575" s="16" t="s">
        <v>62</v>
      </c>
      <c r="E3575" s="16" t="s">
        <v>27</v>
      </c>
      <c r="F3575" s="16" t="s">
        <v>28</v>
      </c>
      <c r="G3575" s="16" t="s">
        <v>393</v>
      </c>
      <c r="H3575" s="16" t="s">
        <v>106</v>
      </c>
      <c r="I3575" s="16" t="s">
        <v>106</v>
      </c>
      <c r="J3575" s="16" t="s">
        <v>106</v>
      </c>
      <c r="K3575" s="16" t="s">
        <v>450</v>
      </c>
      <c r="L3575" s="9"/>
      <c r="M3575" s="9">
        <v>45247</v>
      </c>
      <c r="N3575" s="9">
        <v>45247</v>
      </c>
      <c r="O3575" s="7">
        <v>45247</v>
      </c>
      <c r="P3575" s="9"/>
      <c r="Q3575" s="9"/>
      <c r="R3575" s="9" t="s">
        <v>34</v>
      </c>
      <c r="S3575" s="16" t="s">
        <v>94</v>
      </c>
      <c r="T3575" s="16" t="s">
        <v>109</v>
      </c>
      <c r="U3575" s="16"/>
      <c r="V3575" s="16"/>
      <c r="W3575" s="16"/>
      <c r="X3575" s="16" t="s">
        <v>55</v>
      </c>
      <c r="Y3575">
        <v>6</v>
      </c>
      <c r="Z3575">
        <v>10</v>
      </c>
      <c r="AA3575">
        <v>6</v>
      </c>
      <c r="AB3575">
        <v>2</v>
      </c>
      <c r="AC3575">
        <v>0.16666666666666666</v>
      </c>
      <c r="AD3575">
        <v>7</v>
      </c>
      <c r="AE3575" t="s">
        <v>1741</v>
      </c>
    </row>
    <row r="3576" spans="1:31" x14ac:dyDescent="0.25">
      <c r="A3576" s="16" t="s">
        <v>3138</v>
      </c>
      <c r="B3576" s="16" t="s">
        <v>24</v>
      </c>
      <c r="C3576" s="16" t="s">
        <v>882</v>
      </c>
      <c r="D3576" s="16" t="s">
        <v>62</v>
      </c>
      <c r="E3576" s="16" t="s">
        <v>27</v>
      </c>
      <c r="F3576" s="16" t="s">
        <v>28</v>
      </c>
      <c r="G3576" s="16" t="s">
        <v>393</v>
      </c>
      <c r="H3576" s="16" t="s">
        <v>106</v>
      </c>
      <c r="I3576" s="16" t="s">
        <v>106</v>
      </c>
      <c r="J3576" s="16" t="s">
        <v>106</v>
      </c>
      <c r="K3576" s="16" t="s">
        <v>830</v>
      </c>
      <c r="L3576" s="9"/>
      <c r="M3576" s="9">
        <v>45247</v>
      </c>
      <c r="N3576" s="9">
        <v>45247</v>
      </c>
      <c r="O3576" s="7">
        <v>45247</v>
      </c>
      <c r="P3576" s="9"/>
      <c r="Q3576" s="9"/>
      <c r="R3576" s="9" t="s">
        <v>34</v>
      </c>
      <c r="S3576" s="16" t="s">
        <v>94</v>
      </c>
      <c r="T3576" s="16" t="s">
        <v>109</v>
      </c>
      <c r="U3576" s="16"/>
      <c r="V3576" s="16"/>
      <c r="W3576" s="16"/>
      <c r="X3576" s="16" t="s">
        <v>55</v>
      </c>
      <c r="Y3576">
        <v>6</v>
      </c>
      <c r="Z3576">
        <v>10</v>
      </c>
      <c r="AA3576">
        <v>6</v>
      </c>
      <c r="AB3576">
        <v>2</v>
      </c>
      <c r="AC3576">
        <v>0.16666666666666666</v>
      </c>
      <c r="AD3576">
        <v>7</v>
      </c>
      <c r="AE3576" t="s">
        <v>2253</v>
      </c>
    </row>
    <row r="3577" spans="1:31" x14ac:dyDescent="0.25">
      <c r="A3577" s="16" t="s">
        <v>3138</v>
      </c>
      <c r="B3577" s="16" t="s">
        <v>24</v>
      </c>
      <c r="C3577" s="16" t="s">
        <v>882</v>
      </c>
      <c r="D3577" s="16" t="s">
        <v>62</v>
      </c>
      <c r="E3577" s="16" t="s">
        <v>27</v>
      </c>
      <c r="F3577" s="16" t="s">
        <v>28</v>
      </c>
      <c r="G3577" s="16" t="s">
        <v>393</v>
      </c>
      <c r="H3577" s="16" t="s">
        <v>106</v>
      </c>
      <c r="I3577" s="16" t="s">
        <v>106</v>
      </c>
      <c r="J3577" s="16" t="s">
        <v>106</v>
      </c>
      <c r="K3577" s="16" t="s">
        <v>921</v>
      </c>
      <c r="L3577" s="9"/>
      <c r="M3577" s="9">
        <v>45247</v>
      </c>
      <c r="N3577" s="9">
        <v>45247</v>
      </c>
      <c r="O3577" s="7">
        <v>45247</v>
      </c>
      <c r="P3577" s="9"/>
      <c r="Q3577" s="9"/>
      <c r="R3577" s="9" t="s">
        <v>34</v>
      </c>
      <c r="S3577" s="16" t="s">
        <v>94</v>
      </c>
      <c r="T3577" s="16" t="s">
        <v>109</v>
      </c>
      <c r="U3577" s="16"/>
      <c r="V3577" s="16"/>
      <c r="W3577" s="16"/>
      <c r="X3577" s="16" t="s">
        <v>55</v>
      </c>
      <c r="Y3577">
        <v>6</v>
      </c>
      <c r="Z3577">
        <v>10</v>
      </c>
      <c r="AA3577">
        <v>6</v>
      </c>
      <c r="AB3577">
        <v>2</v>
      </c>
      <c r="AC3577">
        <v>0.16666666666666666</v>
      </c>
      <c r="AD3577">
        <v>7</v>
      </c>
      <c r="AE3577" t="s">
        <v>2447</v>
      </c>
    </row>
    <row r="3578" spans="1:31" x14ac:dyDescent="0.25">
      <c r="A3578" s="16" t="s">
        <v>3138</v>
      </c>
      <c r="B3578" s="16" t="s">
        <v>24</v>
      </c>
      <c r="C3578" s="16" t="s">
        <v>882</v>
      </c>
      <c r="D3578" s="16" t="s">
        <v>62</v>
      </c>
      <c r="E3578" s="16" t="s">
        <v>27</v>
      </c>
      <c r="F3578" s="16" t="s">
        <v>28</v>
      </c>
      <c r="G3578" s="16" t="s">
        <v>393</v>
      </c>
      <c r="H3578" s="16" t="s">
        <v>106</v>
      </c>
      <c r="I3578" s="16" t="s">
        <v>106</v>
      </c>
      <c r="J3578" s="16" t="s">
        <v>106</v>
      </c>
      <c r="K3578" s="16" t="s">
        <v>921</v>
      </c>
      <c r="L3578" s="9"/>
      <c r="M3578" s="9">
        <v>45247</v>
      </c>
      <c r="N3578" s="9">
        <v>45247</v>
      </c>
      <c r="O3578" s="7">
        <v>45247</v>
      </c>
      <c r="P3578" s="9"/>
      <c r="Q3578" s="9"/>
      <c r="R3578" s="9" t="s">
        <v>34</v>
      </c>
      <c r="S3578" s="16" t="s">
        <v>94</v>
      </c>
      <c r="T3578" s="16" t="s">
        <v>109</v>
      </c>
      <c r="U3578" s="16"/>
      <c r="V3578" s="16"/>
      <c r="W3578" s="16"/>
      <c r="X3578" s="16" t="s">
        <v>55</v>
      </c>
      <c r="Y3578">
        <v>6</v>
      </c>
      <c r="Z3578">
        <v>10</v>
      </c>
      <c r="AA3578">
        <v>6</v>
      </c>
      <c r="AB3578">
        <v>2</v>
      </c>
      <c r="AC3578">
        <v>0.16666666666666666</v>
      </c>
      <c r="AD3578">
        <v>7</v>
      </c>
      <c r="AE3578" t="s">
        <v>2447</v>
      </c>
    </row>
    <row r="3579" spans="1:31" x14ac:dyDescent="0.25">
      <c r="A3579" s="16" t="s">
        <v>3138</v>
      </c>
      <c r="B3579" s="16" t="s">
        <v>24</v>
      </c>
      <c r="C3579" s="16" t="s">
        <v>882</v>
      </c>
      <c r="D3579" s="16" t="s">
        <v>62</v>
      </c>
      <c r="E3579" s="16" t="s">
        <v>27</v>
      </c>
      <c r="F3579" s="16" t="s">
        <v>28</v>
      </c>
      <c r="G3579" s="16" t="s">
        <v>393</v>
      </c>
      <c r="H3579" s="16" t="s">
        <v>106</v>
      </c>
      <c r="I3579" s="16" t="s">
        <v>106</v>
      </c>
      <c r="J3579" s="16" t="s">
        <v>106</v>
      </c>
      <c r="K3579" s="16" t="s">
        <v>452</v>
      </c>
      <c r="L3579" s="9"/>
      <c r="M3579" s="9">
        <v>45247</v>
      </c>
      <c r="N3579" s="9">
        <v>45247</v>
      </c>
      <c r="O3579" s="7">
        <v>45247</v>
      </c>
      <c r="P3579" s="9"/>
      <c r="Q3579" s="9"/>
      <c r="R3579" s="9" t="s">
        <v>34</v>
      </c>
      <c r="S3579" s="16" t="s">
        <v>94</v>
      </c>
      <c r="T3579" s="16" t="s">
        <v>109</v>
      </c>
      <c r="U3579" s="16"/>
      <c r="V3579" s="16"/>
      <c r="W3579" s="16"/>
      <c r="X3579" s="16" t="s">
        <v>55</v>
      </c>
      <c r="Y3579">
        <v>6</v>
      </c>
      <c r="Z3579">
        <v>10</v>
      </c>
      <c r="AA3579">
        <v>6</v>
      </c>
      <c r="AB3579">
        <v>2</v>
      </c>
      <c r="AC3579">
        <v>0.16666666666666666</v>
      </c>
      <c r="AD3579">
        <v>7</v>
      </c>
      <c r="AE3579" t="s">
        <v>1743</v>
      </c>
    </row>
    <row r="3580" spans="1:31" x14ac:dyDescent="0.25">
      <c r="A3580" s="16" t="s">
        <v>3138</v>
      </c>
      <c r="B3580" s="16" t="s">
        <v>24</v>
      </c>
      <c r="C3580" s="16" t="s">
        <v>882</v>
      </c>
      <c r="D3580" s="16" t="s">
        <v>62</v>
      </c>
      <c r="E3580" s="16" t="s">
        <v>27</v>
      </c>
      <c r="F3580" s="16" t="s">
        <v>28</v>
      </c>
      <c r="G3580" s="16" t="s">
        <v>393</v>
      </c>
      <c r="H3580" s="16" t="s">
        <v>106</v>
      </c>
      <c r="I3580" s="16" t="s">
        <v>106</v>
      </c>
      <c r="J3580" s="16" t="s">
        <v>106</v>
      </c>
      <c r="K3580" s="16" t="s">
        <v>3606</v>
      </c>
      <c r="L3580" s="9"/>
      <c r="M3580" s="9">
        <v>45247</v>
      </c>
      <c r="N3580" s="9">
        <v>45247</v>
      </c>
      <c r="O3580" s="7">
        <v>45247</v>
      </c>
      <c r="P3580" s="9"/>
      <c r="Q3580" s="9"/>
      <c r="R3580" s="9" t="s">
        <v>34</v>
      </c>
      <c r="S3580" s="16" t="s">
        <v>94</v>
      </c>
      <c r="T3580" s="16" t="s">
        <v>109</v>
      </c>
      <c r="U3580" s="16"/>
      <c r="V3580" s="16"/>
      <c r="W3580" s="16"/>
      <c r="X3580" s="16" t="s">
        <v>55</v>
      </c>
      <c r="Y3580">
        <v>6</v>
      </c>
      <c r="Z3580">
        <v>10</v>
      </c>
      <c r="AA3580">
        <v>6</v>
      </c>
      <c r="AB3580">
        <v>2</v>
      </c>
      <c r="AC3580">
        <v>0.16666666666666666</v>
      </c>
      <c r="AD3580">
        <v>7</v>
      </c>
      <c r="AE3580" t="s">
        <v>3607</v>
      </c>
    </row>
    <row r="3581" spans="1:31" x14ac:dyDescent="0.25">
      <c r="A3581" s="16" t="s">
        <v>3138</v>
      </c>
      <c r="B3581" s="16" t="s">
        <v>24</v>
      </c>
      <c r="C3581" s="16" t="s">
        <v>882</v>
      </c>
      <c r="D3581" s="16" t="s">
        <v>62</v>
      </c>
      <c r="E3581" s="16" t="s">
        <v>27</v>
      </c>
      <c r="F3581" s="16" t="s">
        <v>28</v>
      </c>
      <c r="G3581" s="16" t="s">
        <v>393</v>
      </c>
      <c r="H3581" s="16" t="s">
        <v>106</v>
      </c>
      <c r="I3581" s="16" t="s">
        <v>106</v>
      </c>
      <c r="J3581" s="16" t="s">
        <v>106</v>
      </c>
      <c r="K3581" s="16" t="s">
        <v>3608</v>
      </c>
      <c r="L3581" s="9"/>
      <c r="M3581" s="9">
        <v>45247</v>
      </c>
      <c r="N3581" s="9">
        <v>45247</v>
      </c>
      <c r="O3581" s="7">
        <v>45247</v>
      </c>
      <c r="P3581" s="9"/>
      <c r="Q3581" s="9"/>
      <c r="R3581" s="9" t="s">
        <v>34</v>
      </c>
      <c r="S3581" s="16" t="s">
        <v>94</v>
      </c>
      <c r="T3581" s="16" t="s">
        <v>109</v>
      </c>
      <c r="U3581" s="16"/>
      <c r="V3581" s="16"/>
      <c r="W3581" s="16"/>
      <c r="X3581" s="16" t="s">
        <v>55</v>
      </c>
      <c r="Y3581">
        <v>6</v>
      </c>
      <c r="Z3581">
        <v>10</v>
      </c>
      <c r="AA3581">
        <v>6</v>
      </c>
      <c r="AB3581">
        <v>2</v>
      </c>
      <c r="AC3581">
        <v>0.16666666666666666</v>
      </c>
      <c r="AD3581">
        <v>7</v>
      </c>
      <c r="AE3581" t="s">
        <v>3609</v>
      </c>
    </row>
    <row r="3582" spans="1:31" x14ac:dyDescent="0.25">
      <c r="A3582" s="16" t="s">
        <v>3138</v>
      </c>
      <c r="B3582" s="16" t="s">
        <v>24</v>
      </c>
      <c r="C3582" s="16" t="s">
        <v>882</v>
      </c>
      <c r="D3582" s="16" t="s">
        <v>62</v>
      </c>
      <c r="E3582" s="16" t="s">
        <v>27</v>
      </c>
      <c r="F3582" s="16" t="s">
        <v>28</v>
      </c>
      <c r="G3582" s="16" t="s">
        <v>393</v>
      </c>
      <c r="H3582" s="16" t="s">
        <v>106</v>
      </c>
      <c r="I3582" s="16" t="s">
        <v>106</v>
      </c>
      <c r="J3582" s="16" t="s">
        <v>106</v>
      </c>
      <c r="K3582" s="16" t="s">
        <v>922</v>
      </c>
      <c r="L3582" s="9"/>
      <c r="M3582" s="9">
        <v>45247</v>
      </c>
      <c r="N3582" s="9">
        <v>45247</v>
      </c>
      <c r="O3582" s="7">
        <v>45247</v>
      </c>
      <c r="P3582" s="9"/>
      <c r="Q3582" s="9"/>
      <c r="R3582" s="9" t="s">
        <v>34</v>
      </c>
      <c r="S3582" s="16" t="s">
        <v>94</v>
      </c>
      <c r="T3582" s="16" t="s">
        <v>109</v>
      </c>
      <c r="U3582" s="16"/>
      <c r="V3582" s="16"/>
      <c r="W3582" s="16"/>
      <c r="X3582" s="16" t="s">
        <v>55</v>
      </c>
      <c r="Y3582">
        <v>6</v>
      </c>
      <c r="Z3582">
        <v>10</v>
      </c>
      <c r="AA3582">
        <v>6</v>
      </c>
      <c r="AB3582">
        <v>2</v>
      </c>
      <c r="AC3582">
        <v>0.16666666666666666</v>
      </c>
      <c r="AD3582">
        <v>7</v>
      </c>
      <c r="AE3582" t="s">
        <v>2448</v>
      </c>
    </row>
    <row r="3583" spans="1:31" x14ac:dyDescent="0.25">
      <c r="A3583" s="16" t="s">
        <v>3138</v>
      </c>
      <c r="B3583" s="16" t="s">
        <v>24</v>
      </c>
      <c r="C3583" s="16" t="s">
        <v>882</v>
      </c>
      <c r="D3583" s="16" t="s">
        <v>62</v>
      </c>
      <c r="E3583" s="16" t="s">
        <v>27</v>
      </c>
      <c r="F3583" s="16" t="s">
        <v>28</v>
      </c>
      <c r="G3583" s="16" t="s">
        <v>393</v>
      </c>
      <c r="H3583" s="16" t="s">
        <v>106</v>
      </c>
      <c r="I3583" s="16" t="s">
        <v>106</v>
      </c>
      <c r="J3583" s="16" t="s">
        <v>106</v>
      </c>
      <c r="K3583" s="16" t="s">
        <v>453</v>
      </c>
      <c r="L3583" s="9"/>
      <c r="M3583" s="9">
        <v>45247</v>
      </c>
      <c r="N3583" s="9">
        <v>45247</v>
      </c>
      <c r="O3583" s="7">
        <v>45247</v>
      </c>
      <c r="P3583" s="9"/>
      <c r="Q3583" s="9"/>
      <c r="R3583" s="9" t="s">
        <v>34</v>
      </c>
      <c r="S3583" s="16" t="s">
        <v>94</v>
      </c>
      <c r="T3583" s="16" t="s">
        <v>109</v>
      </c>
      <c r="U3583" s="16"/>
      <c r="V3583" s="16"/>
      <c r="W3583" s="16"/>
      <c r="X3583" s="16" t="s">
        <v>55</v>
      </c>
      <c r="Y3583">
        <v>6</v>
      </c>
      <c r="Z3583">
        <v>10</v>
      </c>
      <c r="AA3583">
        <v>6</v>
      </c>
      <c r="AB3583">
        <v>2</v>
      </c>
      <c r="AC3583">
        <v>0.16666666666666666</v>
      </c>
      <c r="AD3583">
        <v>7</v>
      </c>
      <c r="AE3583" t="s">
        <v>1744</v>
      </c>
    </row>
    <row r="3584" spans="1:31" x14ac:dyDescent="0.25">
      <c r="A3584" s="16" t="s">
        <v>3138</v>
      </c>
      <c r="B3584" s="16" t="s">
        <v>24</v>
      </c>
      <c r="C3584" s="16" t="s">
        <v>882</v>
      </c>
      <c r="D3584" s="16" t="s">
        <v>62</v>
      </c>
      <c r="E3584" s="16" t="s">
        <v>27</v>
      </c>
      <c r="F3584" s="16" t="s">
        <v>28</v>
      </c>
      <c r="G3584" s="16" t="s">
        <v>393</v>
      </c>
      <c r="H3584" s="16" t="s">
        <v>106</v>
      </c>
      <c r="I3584" s="16" t="s">
        <v>106</v>
      </c>
      <c r="J3584" s="16" t="s">
        <v>106</v>
      </c>
      <c r="K3584" s="16" t="s">
        <v>3610</v>
      </c>
      <c r="L3584" s="9"/>
      <c r="M3584" s="9">
        <v>45247</v>
      </c>
      <c r="N3584" s="9">
        <v>45247</v>
      </c>
      <c r="O3584" s="7">
        <v>45247</v>
      </c>
      <c r="P3584" s="9"/>
      <c r="Q3584" s="9"/>
      <c r="R3584" s="9" t="s">
        <v>34</v>
      </c>
      <c r="S3584" s="16" t="s">
        <v>94</v>
      </c>
      <c r="T3584" s="16" t="s">
        <v>109</v>
      </c>
      <c r="U3584" s="16"/>
      <c r="V3584" s="16"/>
      <c r="W3584" s="16"/>
      <c r="X3584" s="16" t="s">
        <v>55</v>
      </c>
      <c r="Y3584">
        <v>6</v>
      </c>
      <c r="Z3584">
        <v>10</v>
      </c>
      <c r="AA3584">
        <v>6</v>
      </c>
      <c r="AB3584">
        <v>2</v>
      </c>
      <c r="AC3584">
        <v>0.16666666666666666</v>
      </c>
      <c r="AD3584">
        <v>7</v>
      </c>
      <c r="AE3584" t="s">
        <v>3611</v>
      </c>
    </row>
    <row r="3585" spans="1:31" x14ac:dyDescent="0.25">
      <c r="A3585" s="16" t="s">
        <v>3138</v>
      </c>
      <c r="B3585" s="16" t="s">
        <v>24</v>
      </c>
      <c r="C3585" s="16" t="s">
        <v>882</v>
      </c>
      <c r="D3585" s="16" t="s">
        <v>62</v>
      </c>
      <c r="E3585" s="16" t="s">
        <v>27</v>
      </c>
      <c r="F3585" s="16" t="s">
        <v>28</v>
      </c>
      <c r="G3585" s="16" t="s">
        <v>393</v>
      </c>
      <c r="H3585" s="16" t="s">
        <v>106</v>
      </c>
      <c r="I3585" s="16" t="s">
        <v>106</v>
      </c>
      <c r="J3585" s="16" t="s">
        <v>106</v>
      </c>
      <c r="K3585" s="16" t="s">
        <v>456</v>
      </c>
      <c r="L3585" s="9"/>
      <c r="M3585" s="9">
        <v>45247</v>
      </c>
      <c r="N3585" s="9">
        <v>45247</v>
      </c>
      <c r="O3585" s="7">
        <v>45247</v>
      </c>
      <c r="P3585" s="9"/>
      <c r="Q3585" s="9"/>
      <c r="R3585" s="9" t="s">
        <v>34</v>
      </c>
      <c r="S3585" s="16" t="s">
        <v>94</v>
      </c>
      <c r="T3585" s="16" t="s">
        <v>109</v>
      </c>
      <c r="U3585" s="16"/>
      <c r="V3585" s="16"/>
      <c r="W3585" s="16"/>
      <c r="X3585" s="16" t="s">
        <v>55</v>
      </c>
      <c r="Y3585">
        <v>6</v>
      </c>
      <c r="Z3585">
        <v>10</v>
      </c>
      <c r="AA3585">
        <v>6</v>
      </c>
      <c r="AB3585">
        <v>2</v>
      </c>
      <c r="AC3585">
        <v>0.16666666666666666</v>
      </c>
      <c r="AD3585">
        <v>7</v>
      </c>
      <c r="AE3585" t="s">
        <v>1747</v>
      </c>
    </row>
    <row r="3586" spans="1:31" x14ac:dyDescent="0.25">
      <c r="A3586" s="16" t="s">
        <v>3138</v>
      </c>
      <c r="B3586" s="16" t="s">
        <v>24</v>
      </c>
      <c r="C3586" s="16" t="s">
        <v>882</v>
      </c>
      <c r="D3586" s="16" t="s">
        <v>62</v>
      </c>
      <c r="E3586" s="16" t="s">
        <v>27</v>
      </c>
      <c r="F3586" s="16" t="s">
        <v>28</v>
      </c>
      <c r="G3586" s="16" t="s">
        <v>393</v>
      </c>
      <c r="H3586" s="16" t="s">
        <v>106</v>
      </c>
      <c r="I3586" s="16" t="s">
        <v>106</v>
      </c>
      <c r="J3586" s="16" t="s">
        <v>106</v>
      </c>
      <c r="K3586" s="16" t="s">
        <v>458</v>
      </c>
      <c r="L3586" s="9"/>
      <c r="M3586" s="9">
        <v>45247</v>
      </c>
      <c r="N3586" s="9">
        <v>45247</v>
      </c>
      <c r="O3586" s="7">
        <v>45247</v>
      </c>
      <c r="P3586" s="9"/>
      <c r="Q3586" s="9"/>
      <c r="R3586" s="9" t="s">
        <v>34</v>
      </c>
      <c r="S3586" s="16" t="s">
        <v>94</v>
      </c>
      <c r="T3586" s="16" t="s">
        <v>109</v>
      </c>
      <c r="U3586" s="16"/>
      <c r="V3586" s="16"/>
      <c r="W3586" s="16"/>
      <c r="X3586" s="16" t="s">
        <v>55</v>
      </c>
      <c r="Y3586">
        <v>6</v>
      </c>
      <c r="Z3586">
        <v>10</v>
      </c>
      <c r="AA3586">
        <v>6</v>
      </c>
      <c r="AB3586">
        <v>2</v>
      </c>
      <c r="AC3586">
        <v>0.16666666666666666</v>
      </c>
      <c r="AD3586">
        <v>7</v>
      </c>
      <c r="AE3586" t="s">
        <v>1749</v>
      </c>
    </row>
    <row r="3587" spans="1:31" x14ac:dyDescent="0.25">
      <c r="A3587" s="16" t="s">
        <v>23</v>
      </c>
      <c r="B3587" s="16" t="s">
        <v>3143</v>
      </c>
      <c r="C3587" s="16" t="s">
        <v>882</v>
      </c>
      <c r="D3587" s="16" t="s">
        <v>62</v>
      </c>
      <c r="E3587" s="16" t="s">
        <v>41</v>
      </c>
      <c r="F3587" s="16" t="s">
        <v>349</v>
      </c>
      <c r="G3587" s="16" t="s">
        <v>3237</v>
      </c>
      <c r="H3587" s="16" t="s">
        <v>155</v>
      </c>
      <c r="I3587" s="16" t="s">
        <v>155</v>
      </c>
      <c r="J3587" s="16" t="s">
        <v>161</v>
      </c>
      <c r="K3587" s="16" t="s">
        <v>907</v>
      </c>
      <c r="L3587" s="9"/>
      <c r="M3587" s="9">
        <v>45322</v>
      </c>
      <c r="N3587" s="9">
        <v>45322</v>
      </c>
      <c r="O3587" s="7">
        <v>45322</v>
      </c>
      <c r="P3587" s="9"/>
      <c r="Q3587" s="9"/>
      <c r="R3587" s="9" t="s">
        <v>93</v>
      </c>
      <c r="S3587" s="16" t="s">
        <v>94</v>
      </c>
      <c r="T3587" s="16" t="s">
        <v>66</v>
      </c>
      <c r="U3587" s="16"/>
      <c r="V3587" s="16"/>
      <c r="W3587" s="16" t="s">
        <v>74</v>
      </c>
      <c r="X3587" s="16" t="s">
        <v>55</v>
      </c>
      <c r="Y3587">
        <v>6</v>
      </c>
      <c r="Z3587">
        <v>10</v>
      </c>
      <c r="AA3587">
        <v>6</v>
      </c>
      <c r="AB3587">
        <v>6</v>
      </c>
      <c r="AC3587">
        <v>0.5</v>
      </c>
      <c r="AD3587">
        <v>9</v>
      </c>
      <c r="AE3587" t="s">
        <v>4405</v>
      </c>
    </row>
    <row r="3588" spans="1:31" x14ac:dyDescent="0.25">
      <c r="A3588" s="16" t="s">
        <v>23</v>
      </c>
      <c r="B3588" s="16" t="s">
        <v>3143</v>
      </c>
      <c r="C3588" s="16" t="s">
        <v>882</v>
      </c>
      <c r="D3588" s="16" t="s">
        <v>62</v>
      </c>
      <c r="E3588" s="16" t="s">
        <v>41</v>
      </c>
      <c r="F3588" s="16" t="s">
        <v>349</v>
      </c>
      <c r="G3588" s="16" t="s">
        <v>3237</v>
      </c>
      <c r="H3588" s="16" t="s">
        <v>155</v>
      </c>
      <c r="I3588" s="16" t="s">
        <v>155</v>
      </c>
      <c r="J3588" s="16" t="s">
        <v>908</v>
      </c>
      <c r="K3588" s="16" t="s">
        <v>909</v>
      </c>
      <c r="L3588" s="9"/>
      <c r="M3588" s="9">
        <v>45361</v>
      </c>
      <c r="N3588" s="9">
        <v>45361</v>
      </c>
      <c r="O3588" s="7">
        <v>45361</v>
      </c>
      <c r="P3588" s="9"/>
      <c r="Q3588" s="9"/>
      <c r="R3588" s="9" t="s">
        <v>93</v>
      </c>
      <c r="S3588" s="16" t="s">
        <v>94</v>
      </c>
      <c r="T3588" s="16" t="s">
        <v>66</v>
      </c>
      <c r="U3588" s="16"/>
      <c r="V3588" s="16"/>
      <c r="W3588" s="16" t="s">
        <v>74</v>
      </c>
      <c r="X3588" s="16" t="s">
        <v>55</v>
      </c>
      <c r="Y3588">
        <v>6</v>
      </c>
      <c r="Z3588">
        <v>10</v>
      </c>
      <c r="AA3588">
        <v>6</v>
      </c>
      <c r="AB3588">
        <v>6</v>
      </c>
      <c r="AC3588">
        <v>0.5</v>
      </c>
      <c r="AD3588">
        <v>9</v>
      </c>
      <c r="AE3588" t="s">
        <v>4406</v>
      </c>
    </row>
    <row r="3589" spans="1:31" x14ac:dyDescent="0.25">
      <c r="A3589" s="16" t="s">
        <v>23</v>
      </c>
      <c r="B3589" s="16" t="s">
        <v>3143</v>
      </c>
      <c r="C3589" s="16" t="s">
        <v>882</v>
      </c>
      <c r="D3589" s="16" t="s">
        <v>62</v>
      </c>
      <c r="E3589" s="16" t="s">
        <v>41</v>
      </c>
      <c r="F3589" s="16" t="s">
        <v>349</v>
      </c>
      <c r="G3589" s="16" t="s">
        <v>3237</v>
      </c>
      <c r="H3589" s="16" t="s">
        <v>155</v>
      </c>
      <c r="I3589" s="16" t="s">
        <v>155</v>
      </c>
      <c r="J3589" s="16" t="s">
        <v>908</v>
      </c>
      <c r="K3589" s="16" t="s">
        <v>910</v>
      </c>
      <c r="L3589" s="9"/>
      <c r="M3589" s="9">
        <v>45361</v>
      </c>
      <c r="N3589" s="9">
        <v>45361</v>
      </c>
      <c r="O3589" s="7">
        <v>45361</v>
      </c>
      <c r="P3589" s="9"/>
      <c r="Q3589" s="9"/>
      <c r="R3589" s="9" t="s">
        <v>93</v>
      </c>
      <c r="S3589" s="16" t="s">
        <v>94</v>
      </c>
      <c r="T3589" s="16" t="s">
        <v>66</v>
      </c>
      <c r="U3589" s="16"/>
      <c r="V3589" s="16"/>
      <c r="W3589" s="16" t="s">
        <v>74</v>
      </c>
      <c r="X3589" s="16" t="s">
        <v>55</v>
      </c>
      <c r="Y3589">
        <v>6</v>
      </c>
      <c r="Z3589">
        <v>10</v>
      </c>
      <c r="AA3589">
        <v>6</v>
      </c>
      <c r="AB3589">
        <v>6</v>
      </c>
      <c r="AC3589">
        <v>0.5</v>
      </c>
      <c r="AD3589">
        <v>9</v>
      </c>
      <c r="AE3589" t="s">
        <v>4407</v>
      </c>
    </row>
    <row r="3590" spans="1:31" x14ac:dyDescent="0.25">
      <c r="A3590" s="16" t="s">
        <v>23</v>
      </c>
      <c r="B3590" s="16" t="s">
        <v>3143</v>
      </c>
      <c r="C3590" s="16" t="s">
        <v>882</v>
      </c>
      <c r="D3590" s="16" t="s">
        <v>62</v>
      </c>
      <c r="E3590" s="16" t="s">
        <v>41</v>
      </c>
      <c r="F3590" s="16" t="s">
        <v>349</v>
      </c>
      <c r="G3590" s="16" t="s">
        <v>3237</v>
      </c>
      <c r="H3590" s="16" t="s">
        <v>155</v>
      </c>
      <c r="I3590" s="16" t="s">
        <v>155</v>
      </c>
      <c r="J3590" s="16" t="s">
        <v>908</v>
      </c>
      <c r="K3590" s="16" t="s">
        <v>911</v>
      </c>
      <c r="L3590" s="9"/>
      <c r="M3590" s="9">
        <v>45322</v>
      </c>
      <c r="N3590" s="9">
        <v>45322</v>
      </c>
      <c r="O3590" s="7">
        <v>45322</v>
      </c>
      <c r="P3590" s="9"/>
      <c r="Q3590" s="9"/>
      <c r="R3590" s="9" t="s">
        <v>93</v>
      </c>
      <c r="S3590" s="16" t="s">
        <v>94</v>
      </c>
      <c r="T3590" s="16" t="s">
        <v>66</v>
      </c>
      <c r="U3590" s="16"/>
      <c r="V3590" s="16"/>
      <c r="W3590" s="16" t="s">
        <v>74</v>
      </c>
      <c r="X3590" s="16" t="s">
        <v>55</v>
      </c>
      <c r="Y3590">
        <v>6</v>
      </c>
      <c r="Z3590">
        <v>10</v>
      </c>
      <c r="AA3590">
        <v>6</v>
      </c>
      <c r="AB3590">
        <v>6</v>
      </c>
      <c r="AC3590">
        <v>0.5</v>
      </c>
      <c r="AD3590">
        <v>9</v>
      </c>
      <c r="AE3590" t="s">
        <v>4408</v>
      </c>
    </row>
    <row r="3591" spans="1:31" x14ac:dyDescent="0.25">
      <c r="A3591" s="16" t="s">
        <v>23</v>
      </c>
      <c r="B3591" s="16" t="s">
        <v>3143</v>
      </c>
      <c r="C3591" s="16" t="s">
        <v>882</v>
      </c>
      <c r="D3591" s="16" t="s">
        <v>62</v>
      </c>
      <c r="E3591" s="16" t="s">
        <v>41</v>
      </c>
      <c r="F3591" s="16" t="s">
        <v>349</v>
      </c>
      <c r="G3591" s="16" t="s">
        <v>3237</v>
      </c>
      <c r="H3591" s="16" t="s">
        <v>155</v>
      </c>
      <c r="I3591" s="16" t="s">
        <v>155</v>
      </c>
      <c r="J3591" s="16" t="s">
        <v>908</v>
      </c>
      <c r="K3591" s="16" t="s">
        <v>207</v>
      </c>
      <c r="L3591" s="9"/>
      <c r="M3591" s="9">
        <v>45424</v>
      </c>
      <c r="N3591" s="9">
        <v>45424</v>
      </c>
      <c r="O3591" s="7">
        <v>45424</v>
      </c>
      <c r="P3591" s="9"/>
      <c r="Q3591" s="9"/>
      <c r="R3591" s="9" t="s">
        <v>93</v>
      </c>
      <c r="S3591" s="16" t="s">
        <v>94</v>
      </c>
      <c r="T3591" s="16" t="s">
        <v>66</v>
      </c>
      <c r="U3591" s="16"/>
      <c r="V3591" s="16"/>
      <c r="W3591" s="16" t="s">
        <v>74</v>
      </c>
      <c r="X3591" s="16" t="s">
        <v>55</v>
      </c>
      <c r="Y3591">
        <v>6</v>
      </c>
      <c r="Z3591">
        <v>10</v>
      </c>
      <c r="AA3591">
        <v>6</v>
      </c>
      <c r="AB3591">
        <v>6</v>
      </c>
      <c r="AC3591">
        <v>0.5</v>
      </c>
      <c r="AD3591">
        <v>9</v>
      </c>
      <c r="AE3591" t="s">
        <v>4409</v>
      </c>
    </row>
    <row r="3592" spans="1:31" x14ac:dyDescent="0.25">
      <c r="A3592" s="16" t="s">
        <v>3138</v>
      </c>
      <c r="B3592" s="16" t="s">
        <v>24</v>
      </c>
      <c r="C3592" s="16" t="s">
        <v>882</v>
      </c>
      <c r="D3592" s="16" t="s">
        <v>62</v>
      </c>
      <c r="E3592" s="16" t="s">
        <v>41</v>
      </c>
      <c r="F3592" s="16" t="s">
        <v>349</v>
      </c>
      <c r="G3592" s="16" t="s">
        <v>1105</v>
      </c>
      <c r="H3592" s="16" t="s">
        <v>150</v>
      </c>
      <c r="I3592" s="16" t="s">
        <v>43</v>
      </c>
      <c r="J3592" s="16" t="s">
        <v>486</v>
      </c>
      <c r="K3592" s="16" t="s">
        <v>217</v>
      </c>
      <c r="L3592" s="9">
        <v>45437</v>
      </c>
      <c r="M3592" s="9">
        <v>45071</v>
      </c>
      <c r="N3592" s="9">
        <v>45437</v>
      </c>
      <c r="O3592" s="7">
        <v>45437</v>
      </c>
      <c r="P3592" s="9"/>
      <c r="Q3592" s="9"/>
      <c r="R3592" s="9" t="s">
        <v>93</v>
      </c>
      <c r="S3592" s="16" t="s">
        <v>94</v>
      </c>
      <c r="T3592" s="16" t="s">
        <v>109</v>
      </c>
      <c r="U3592" s="16"/>
      <c r="V3592" s="16"/>
      <c r="W3592" s="16"/>
      <c r="X3592" s="16" t="s">
        <v>55</v>
      </c>
      <c r="Y3592">
        <v>6</v>
      </c>
      <c r="Z3592">
        <v>10</v>
      </c>
      <c r="AA3592">
        <v>6</v>
      </c>
      <c r="AB3592">
        <v>6</v>
      </c>
      <c r="AC3592">
        <v>0.5</v>
      </c>
      <c r="AD3592">
        <v>9</v>
      </c>
      <c r="AE3592" t="s">
        <v>2872</v>
      </c>
    </row>
    <row r="3593" spans="1:31" x14ac:dyDescent="0.25">
      <c r="A3593" s="16" t="s">
        <v>23</v>
      </c>
      <c r="B3593" s="16" t="s">
        <v>3143</v>
      </c>
      <c r="C3593" s="16" t="s">
        <v>882</v>
      </c>
      <c r="D3593" s="16" t="s">
        <v>62</v>
      </c>
      <c r="E3593" s="16" t="s">
        <v>41</v>
      </c>
      <c r="F3593" s="16" t="s">
        <v>349</v>
      </c>
      <c r="G3593" s="16" t="s">
        <v>3623</v>
      </c>
      <c r="H3593" s="16" t="s">
        <v>261</v>
      </c>
      <c r="I3593" s="16" t="s">
        <v>155</v>
      </c>
      <c r="J3593" s="16" t="s">
        <v>262</v>
      </c>
      <c r="K3593" s="16" t="s">
        <v>812</v>
      </c>
      <c r="L3593" s="9"/>
      <c r="M3593" s="9">
        <v>45403</v>
      </c>
      <c r="N3593" s="9">
        <v>45403</v>
      </c>
      <c r="O3593" s="7">
        <v>45403</v>
      </c>
      <c r="P3593" s="9"/>
      <c r="Q3593" s="9"/>
      <c r="R3593" s="9" t="s">
        <v>93</v>
      </c>
      <c r="S3593" s="16" t="s">
        <v>94</v>
      </c>
      <c r="T3593" s="16" t="s">
        <v>66</v>
      </c>
      <c r="U3593" s="16"/>
      <c r="V3593" s="16"/>
      <c r="W3593" s="16" t="s">
        <v>74</v>
      </c>
      <c r="X3593" s="16" t="s">
        <v>55</v>
      </c>
      <c r="Y3593">
        <v>6</v>
      </c>
      <c r="Z3593">
        <v>10</v>
      </c>
      <c r="AA3593">
        <v>6</v>
      </c>
      <c r="AB3593">
        <v>6</v>
      </c>
      <c r="AC3593">
        <v>0.5</v>
      </c>
      <c r="AD3593">
        <v>9</v>
      </c>
      <c r="AE3593" t="s">
        <v>4410</v>
      </c>
    </row>
    <row r="3594" spans="1:31" x14ac:dyDescent="0.25">
      <c r="A3594" s="16" t="s">
        <v>23</v>
      </c>
      <c r="B3594" s="16" t="s">
        <v>3143</v>
      </c>
      <c r="C3594" s="16" t="s">
        <v>882</v>
      </c>
      <c r="D3594" s="16" t="s">
        <v>62</v>
      </c>
      <c r="E3594" s="16" t="s">
        <v>41</v>
      </c>
      <c r="F3594" s="16" t="s">
        <v>349</v>
      </c>
      <c r="G3594" s="16" t="s">
        <v>3623</v>
      </c>
      <c r="H3594" s="16" t="s">
        <v>261</v>
      </c>
      <c r="I3594" s="16" t="s">
        <v>155</v>
      </c>
      <c r="J3594" s="16" t="s">
        <v>262</v>
      </c>
      <c r="K3594" s="16" t="s">
        <v>900</v>
      </c>
      <c r="L3594" s="9"/>
      <c r="M3594" s="9">
        <v>45403</v>
      </c>
      <c r="N3594" s="9">
        <v>45403</v>
      </c>
      <c r="O3594" s="7">
        <v>45403</v>
      </c>
      <c r="P3594" s="9"/>
      <c r="Q3594" s="9"/>
      <c r="R3594" s="9" t="s">
        <v>93</v>
      </c>
      <c r="S3594" s="16" t="s">
        <v>94</v>
      </c>
      <c r="T3594" s="16" t="s">
        <v>66</v>
      </c>
      <c r="U3594" s="16"/>
      <c r="V3594" s="16"/>
      <c r="W3594" s="16" t="s">
        <v>74</v>
      </c>
      <c r="X3594" s="16" t="s">
        <v>55</v>
      </c>
      <c r="Y3594">
        <v>6</v>
      </c>
      <c r="Z3594">
        <v>10</v>
      </c>
      <c r="AA3594">
        <v>6</v>
      </c>
      <c r="AB3594">
        <v>6</v>
      </c>
      <c r="AC3594">
        <v>0.5</v>
      </c>
      <c r="AD3594">
        <v>9</v>
      </c>
      <c r="AE3594" t="s">
        <v>4411</v>
      </c>
    </row>
    <row r="3595" spans="1:31" x14ac:dyDescent="0.25">
      <c r="A3595" s="16" t="s">
        <v>23</v>
      </c>
      <c r="B3595" s="16" t="s">
        <v>3143</v>
      </c>
      <c r="C3595" s="16" t="s">
        <v>882</v>
      </c>
      <c r="D3595" s="16" t="s">
        <v>62</v>
      </c>
      <c r="E3595" s="16" t="s">
        <v>41</v>
      </c>
      <c r="F3595" s="16" t="s">
        <v>349</v>
      </c>
      <c r="G3595" s="16" t="s">
        <v>3623</v>
      </c>
      <c r="H3595" s="16" t="s">
        <v>261</v>
      </c>
      <c r="I3595" s="16" t="s">
        <v>155</v>
      </c>
      <c r="J3595" s="16" t="s">
        <v>262</v>
      </c>
      <c r="K3595" s="16" t="s">
        <v>901</v>
      </c>
      <c r="L3595" s="9"/>
      <c r="M3595" s="9">
        <v>45403</v>
      </c>
      <c r="N3595" s="9">
        <v>45403</v>
      </c>
      <c r="O3595" s="7">
        <v>45403</v>
      </c>
      <c r="P3595" s="9"/>
      <c r="Q3595" s="9"/>
      <c r="R3595" s="9" t="s">
        <v>93</v>
      </c>
      <c r="S3595" s="16" t="s">
        <v>94</v>
      </c>
      <c r="T3595" s="16" t="s">
        <v>66</v>
      </c>
      <c r="U3595" s="16"/>
      <c r="V3595" s="16"/>
      <c r="W3595" s="16" t="s">
        <v>74</v>
      </c>
      <c r="X3595" s="16" t="s">
        <v>55</v>
      </c>
      <c r="Y3595">
        <v>6</v>
      </c>
      <c r="Z3595">
        <v>10</v>
      </c>
      <c r="AA3595">
        <v>6</v>
      </c>
      <c r="AB3595">
        <v>6</v>
      </c>
      <c r="AC3595">
        <v>0.5</v>
      </c>
      <c r="AD3595">
        <v>9</v>
      </c>
      <c r="AE3595" t="s">
        <v>4412</v>
      </c>
    </row>
    <row r="3596" spans="1:31" x14ac:dyDescent="0.25">
      <c r="A3596" s="16" t="s">
        <v>23</v>
      </c>
      <c r="B3596" s="16" t="s">
        <v>3143</v>
      </c>
      <c r="C3596" s="16" t="s">
        <v>882</v>
      </c>
      <c r="D3596" s="16" t="s">
        <v>62</v>
      </c>
      <c r="E3596" s="16" t="s">
        <v>41</v>
      </c>
      <c r="F3596" s="16" t="s">
        <v>349</v>
      </c>
      <c r="G3596" s="16" t="s">
        <v>3623</v>
      </c>
      <c r="H3596" s="16" t="s">
        <v>261</v>
      </c>
      <c r="I3596" s="16" t="s">
        <v>155</v>
      </c>
      <c r="J3596" s="16" t="s">
        <v>262</v>
      </c>
      <c r="K3596" s="16" t="s">
        <v>902</v>
      </c>
      <c r="L3596" s="9"/>
      <c r="M3596" s="9">
        <v>45350</v>
      </c>
      <c r="N3596" s="9">
        <v>45350</v>
      </c>
      <c r="O3596" s="7">
        <v>45350</v>
      </c>
      <c r="P3596" s="9"/>
      <c r="Q3596" s="9"/>
      <c r="R3596" s="9" t="s">
        <v>93</v>
      </c>
      <c r="S3596" s="16" t="s">
        <v>94</v>
      </c>
      <c r="T3596" s="16" t="s">
        <v>66</v>
      </c>
      <c r="U3596" s="16"/>
      <c r="V3596" s="16"/>
      <c r="W3596" s="16" t="s">
        <v>74</v>
      </c>
      <c r="X3596" s="16" t="s">
        <v>55</v>
      </c>
      <c r="Y3596">
        <v>6</v>
      </c>
      <c r="Z3596">
        <v>10</v>
      </c>
      <c r="AA3596">
        <v>6</v>
      </c>
      <c r="AB3596">
        <v>6</v>
      </c>
      <c r="AC3596">
        <v>0.5</v>
      </c>
      <c r="AD3596">
        <v>9</v>
      </c>
      <c r="AE3596" t="s">
        <v>4413</v>
      </c>
    </row>
    <row r="3597" spans="1:31" x14ac:dyDescent="0.25">
      <c r="A3597" s="16" t="s">
        <v>23</v>
      </c>
      <c r="B3597" s="16" t="s">
        <v>3143</v>
      </c>
      <c r="C3597" s="16" t="s">
        <v>882</v>
      </c>
      <c r="D3597" s="16" t="s">
        <v>62</v>
      </c>
      <c r="E3597" s="16" t="s">
        <v>41</v>
      </c>
      <c r="F3597" s="16" t="s">
        <v>349</v>
      </c>
      <c r="G3597" s="16" t="s">
        <v>3623</v>
      </c>
      <c r="H3597" s="16" t="s">
        <v>261</v>
      </c>
      <c r="I3597" s="16" t="s">
        <v>155</v>
      </c>
      <c r="J3597" s="16" t="s">
        <v>262</v>
      </c>
      <c r="K3597" s="16" t="s">
        <v>425</v>
      </c>
      <c r="L3597" s="9"/>
      <c r="M3597" s="9">
        <v>45350</v>
      </c>
      <c r="N3597" s="9">
        <v>45350</v>
      </c>
      <c r="O3597" s="7">
        <v>45350</v>
      </c>
      <c r="P3597" s="9"/>
      <c r="Q3597" s="9"/>
      <c r="R3597" s="9" t="s">
        <v>93</v>
      </c>
      <c r="S3597" s="16" t="s">
        <v>94</v>
      </c>
      <c r="T3597" s="16" t="s">
        <v>66</v>
      </c>
      <c r="U3597" s="16"/>
      <c r="V3597" s="16"/>
      <c r="W3597" s="16" t="s">
        <v>74</v>
      </c>
      <c r="X3597" s="16" t="s">
        <v>55</v>
      </c>
      <c r="Y3597">
        <v>6</v>
      </c>
      <c r="Z3597">
        <v>10</v>
      </c>
      <c r="AA3597">
        <v>6</v>
      </c>
      <c r="AB3597">
        <v>6</v>
      </c>
      <c r="AC3597">
        <v>0.5</v>
      </c>
      <c r="AD3597">
        <v>9</v>
      </c>
      <c r="AE3597" t="s">
        <v>3624</v>
      </c>
    </row>
    <row r="3598" spans="1:31" x14ac:dyDescent="0.25">
      <c r="A3598" s="16" t="s">
        <v>23</v>
      </c>
      <c r="B3598" s="16" t="s">
        <v>3143</v>
      </c>
      <c r="C3598" s="16" t="s">
        <v>882</v>
      </c>
      <c r="D3598" s="16" t="s">
        <v>62</v>
      </c>
      <c r="E3598" s="16" t="s">
        <v>41</v>
      </c>
      <c r="F3598" s="16" t="s">
        <v>349</v>
      </c>
      <c r="G3598" s="16" t="s">
        <v>3623</v>
      </c>
      <c r="H3598" s="16" t="s">
        <v>261</v>
      </c>
      <c r="I3598" s="16" t="s">
        <v>155</v>
      </c>
      <c r="J3598" s="16" t="s">
        <v>262</v>
      </c>
      <c r="K3598" s="16" t="s">
        <v>903</v>
      </c>
      <c r="L3598" s="9"/>
      <c r="M3598" s="9">
        <v>45350</v>
      </c>
      <c r="N3598" s="9">
        <v>45350</v>
      </c>
      <c r="O3598" s="7">
        <v>45350</v>
      </c>
      <c r="P3598" s="9"/>
      <c r="Q3598" s="9"/>
      <c r="R3598" s="9" t="s">
        <v>93</v>
      </c>
      <c r="S3598" s="16" t="s">
        <v>94</v>
      </c>
      <c r="T3598" s="16" t="s">
        <v>66</v>
      </c>
      <c r="U3598" s="16"/>
      <c r="V3598" s="16"/>
      <c r="W3598" s="16" t="s">
        <v>74</v>
      </c>
      <c r="X3598" s="16" t="s">
        <v>55</v>
      </c>
      <c r="Y3598">
        <v>6</v>
      </c>
      <c r="Z3598">
        <v>10</v>
      </c>
      <c r="AA3598">
        <v>6</v>
      </c>
      <c r="AB3598">
        <v>6</v>
      </c>
      <c r="AC3598">
        <v>0.5</v>
      </c>
      <c r="AD3598">
        <v>9</v>
      </c>
      <c r="AE3598" t="s">
        <v>4414</v>
      </c>
    </row>
    <row r="3599" spans="1:31" x14ac:dyDescent="0.25">
      <c r="A3599" s="16" t="s">
        <v>23</v>
      </c>
      <c r="B3599" s="16" t="s">
        <v>3143</v>
      </c>
      <c r="C3599" s="16" t="s">
        <v>882</v>
      </c>
      <c r="D3599" s="16" t="s">
        <v>62</v>
      </c>
      <c r="E3599" s="16" t="s">
        <v>41</v>
      </c>
      <c r="F3599" s="16" t="s">
        <v>349</v>
      </c>
      <c r="G3599" s="16" t="s">
        <v>3623</v>
      </c>
      <c r="H3599" s="16" t="s">
        <v>261</v>
      </c>
      <c r="I3599" s="16" t="s">
        <v>155</v>
      </c>
      <c r="J3599" s="16" t="s">
        <v>262</v>
      </c>
      <c r="K3599" s="16" t="s">
        <v>904</v>
      </c>
      <c r="L3599" s="9"/>
      <c r="M3599" s="9">
        <v>45350</v>
      </c>
      <c r="N3599" s="9">
        <v>45350</v>
      </c>
      <c r="O3599" s="7">
        <v>45350</v>
      </c>
      <c r="P3599" s="9"/>
      <c r="Q3599" s="9"/>
      <c r="R3599" s="9" t="s">
        <v>93</v>
      </c>
      <c r="S3599" s="16" t="s">
        <v>94</v>
      </c>
      <c r="T3599" s="16" t="s">
        <v>66</v>
      </c>
      <c r="U3599" s="16"/>
      <c r="V3599" s="16"/>
      <c r="W3599" s="16" t="s">
        <v>74</v>
      </c>
      <c r="X3599" s="16" t="s">
        <v>55</v>
      </c>
      <c r="Y3599">
        <v>6</v>
      </c>
      <c r="Z3599">
        <v>10</v>
      </c>
      <c r="AA3599">
        <v>6</v>
      </c>
      <c r="AB3599">
        <v>6</v>
      </c>
      <c r="AC3599">
        <v>0.5</v>
      </c>
      <c r="AD3599">
        <v>9</v>
      </c>
      <c r="AE3599" t="s">
        <v>4415</v>
      </c>
    </row>
    <row r="3600" spans="1:31" x14ac:dyDescent="0.25">
      <c r="A3600" s="16" t="s">
        <v>23</v>
      </c>
      <c r="B3600" s="16" t="s">
        <v>3143</v>
      </c>
      <c r="C3600" s="16" t="s">
        <v>882</v>
      </c>
      <c r="D3600" s="16" t="s">
        <v>62</v>
      </c>
      <c r="E3600" s="16" t="s">
        <v>41</v>
      </c>
      <c r="F3600" s="16" t="s">
        <v>349</v>
      </c>
      <c r="G3600" s="16" t="s">
        <v>3623</v>
      </c>
      <c r="H3600" s="16" t="s">
        <v>261</v>
      </c>
      <c r="I3600" s="16" t="s">
        <v>155</v>
      </c>
      <c r="J3600" s="16" t="s">
        <v>262</v>
      </c>
      <c r="K3600" s="16" t="s">
        <v>426</v>
      </c>
      <c r="L3600" s="9"/>
      <c r="M3600" s="9">
        <v>45403</v>
      </c>
      <c r="N3600" s="9">
        <v>45403</v>
      </c>
      <c r="O3600" s="7">
        <v>45403</v>
      </c>
      <c r="P3600" s="9"/>
      <c r="Q3600" s="9"/>
      <c r="R3600" s="9" t="s">
        <v>93</v>
      </c>
      <c r="S3600" s="16" t="s">
        <v>94</v>
      </c>
      <c r="T3600" s="16" t="s">
        <v>66</v>
      </c>
      <c r="U3600" s="16"/>
      <c r="V3600" s="16"/>
      <c r="W3600" s="16" t="s">
        <v>74</v>
      </c>
      <c r="X3600" s="16" t="s">
        <v>55</v>
      </c>
      <c r="Y3600">
        <v>6</v>
      </c>
      <c r="Z3600">
        <v>10</v>
      </c>
      <c r="AA3600">
        <v>6</v>
      </c>
      <c r="AB3600">
        <v>6</v>
      </c>
      <c r="AC3600">
        <v>0.5</v>
      </c>
      <c r="AD3600">
        <v>9</v>
      </c>
      <c r="AE3600" t="s">
        <v>3625</v>
      </c>
    </row>
    <row r="3601" spans="1:31" x14ac:dyDescent="0.25">
      <c r="A3601" s="16" t="s">
        <v>23</v>
      </c>
      <c r="B3601" s="16" t="s">
        <v>3143</v>
      </c>
      <c r="C3601" s="16" t="s">
        <v>882</v>
      </c>
      <c r="D3601" s="16" t="s">
        <v>62</v>
      </c>
      <c r="E3601" s="16" t="s">
        <v>41</v>
      </c>
      <c r="F3601" s="16" t="s">
        <v>349</v>
      </c>
      <c r="G3601" s="16" t="s">
        <v>3623</v>
      </c>
      <c r="H3601" s="16" t="s">
        <v>261</v>
      </c>
      <c r="I3601" s="16" t="s">
        <v>155</v>
      </c>
      <c r="J3601" s="16" t="s">
        <v>262</v>
      </c>
      <c r="K3601" s="16" t="s">
        <v>427</v>
      </c>
      <c r="L3601" s="9"/>
      <c r="M3601" s="9">
        <v>45466</v>
      </c>
      <c r="N3601" s="9">
        <v>45466</v>
      </c>
      <c r="O3601" s="7">
        <v>45466</v>
      </c>
      <c r="P3601" s="9"/>
      <c r="Q3601" s="9"/>
      <c r="R3601" s="9" t="s">
        <v>93</v>
      </c>
      <c r="S3601" s="16" t="s">
        <v>94</v>
      </c>
      <c r="T3601" s="16" t="s">
        <v>66</v>
      </c>
      <c r="U3601" s="16"/>
      <c r="V3601" s="16"/>
      <c r="W3601" s="16" t="s">
        <v>74</v>
      </c>
      <c r="X3601" s="16" t="s">
        <v>55</v>
      </c>
      <c r="Y3601">
        <v>6</v>
      </c>
      <c r="Z3601">
        <v>10</v>
      </c>
      <c r="AA3601">
        <v>6</v>
      </c>
      <c r="AB3601">
        <v>6</v>
      </c>
      <c r="AC3601">
        <v>0.5</v>
      </c>
      <c r="AD3601">
        <v>9</v>
      </c>
      <c r="AE3601" t="s">
        <v>3626</v>
      </c>
    </row>
    <row r="3602" spans="1:31" x14ac:dyDescent="0.25">
      <c r="A3602" s="16" t="s">
        <v>23</v>
      </c>
      <c r="B3602" s="16" t="s">
        <v>3143</v>
      </c>
      <c r="C3602" s="16" t="s">
        <v>882</v>
      </c>
      <c r="D3602" s="16" t="s">
        <v>62</v>
      </c>
      <c r="E3602" s="16" t="s">
        <v>41</v>
      </c>
      <c r="F3602" s="16" t="s">
        <v>349</v>
      </c>
      <c r="G3602" s="16" t="s">
        <v>3623</v>
      </c>
      <c r="H3602" s="16" t="s">
        <v>261</v>
      </c>
      <c r="I3602" s="16" t="s">
        <v>155</v>
      </c>
      <c r="J3602" s="16" t="s">
        <v>262</v>
      </c>
      <c r="K3602" s="16" t="s">
        <v>428</v>
      </c>
      <c r="L3602" s="9"/>
      <c r="M3602" s="9">
        <v>45350</v>
      </c>
      <c r="N3602" s="9">
        <v>45350</v>
      </c>
      <c r="O3602" s="7">
        <v>45350</v>
      </c>
      <c r="P3602" s="9"/>
      <c r="Q3602" s="9"/>
      <c r="R3602" s="9" t="s">
        <v>93</v>
      </c>
      <c r="S3602" s="16" t="s">
        <v>94</v>
      </c>
      <c r="T3602" s="16" t="s">
        <v>66</v>
      </c>
      <c r="U3602" s="16"/>
      <c r="V3602" s="16"/>
      <c r="W3602" s="16" t="s">
        <v>74</v>
      </c>
      <c r="X3602" s="16" t="s">
        <v>55</v>
      </c>
      <c r="Y3602">
        <v>6</v>
      </c>
      <c r="Z3602">
        <v>10</v>
      </c>
      <c r="AA3602">
        <v>6</v>
      </c>
      <c r="AB3602">
        <v>6</v>
      </c>
      <c r="AC3602">
        <v>0.5</v>
      </c>
      <c r="AD3602">
        <v>9</v>
      </c>
      <c r="AE3602" t="s">
        <v>3627</v>
      </c>
    </row>
    <row r="3603" spans="1:31" x14ac:dyDescent="0.25">
      <c r="A3603" s="16" t="s">
        <v>23</v>
      </c>
      <c r="B3603" s="16" t="s">
        <v>3143</v>
      </c>
      <c r="C3603" s="16" t="s">
        <v>882</v>
      </c>
      <c r="D3603" s="16" t="s">
        <v>62</v>
      </c>
      <c r="E3603" s="16" t="s">
        <v>41</v>
      </c>
      <c r="F3603" s="16" t="s">
        <v>349</v>
      </c>
      <c r="G3603" s="16" t="s">
        <v>3623</v>
      </c>
      <c r="H3603" s="16" t="s">
        <v>261</v>
      </c>
      <c r="I3603" s="16" t="s">
        <v>155</v>
      </c>
      <c r="J3603" s="16" t="s">
        <v>262</v>
      </c>
      <c r="K3603" s="16" t="s">
        <v>905</v>
      </c>
      <c r="L3603" s="9"/>
      <c r="M3603" s="9">
        <v>45350</v>
      </c>
      <c r="N3603" s="9">
        <v>45350</v>
      </c>
      <c r="O3603" s="7">
        <v>45350</v>
      </c>
      <c r="P3603" s="9"/>
      <c r="Q3603" s="9"/>
      <c r="R3603" s="9" t="s">
        <v>93</v>
      </c>
      <c r="S3603" s="16" t="s">
        <v>94</v>
      </c>
      <c r="T3603" s="16" t="s">
        <v>66</v>
      </c>
      <c r="U3603" s="16"/>
      <c r="V3603" s="16"/>
      <c r="W3603" s="16" t="s">
        <v>74</v>
      </c>
      <c r="X3603" s="16" t="s">
        <v>55</v>
      </c>
      <c r="Y3603">
        <v>6</v>
      </c>
      <c r="Z3603">
        <v>10</v>
      </c>
      <c r="AA3603">
        <v>6</v>
      </c>
      <c r="AB3603">
        <v>6</v>
      </c>
      <c r="AC3603">
        <v>0.5</v>
      </c>
      <c r="AD3603">
        <v>9</v>
      </c>
      <c r="AE3603" t="s">
        <v>4416</v>
      </c>
    </row>
    <row r="3604" spans="1:31" x14ac:dyDescent="0.25">
      <c r="A3604" s="16" t="s">
        <v>23</v>
      </c>
      <c r="B3604" s="16" t="s">
        <v>3143</v>
      </c>
      <c r="C3604" s="16" t="s">
        <v>882</v>
      </c>
      <c r="D3604" s="16" t="s">
        <v>3139</v>
      </c>
      <c r="E3604" s="16" t="s">
        <v>27</v>
      </c>
      <c r="F3604" s="16" t="s">
        <v>349</v>
      </c>
      <c r="G3604" s="16" t="s">
        <v>3291</v>
      </c>
      <c r="H3604" s="16" t="s">
        <v>155</v>
      </c>
      <c r="I3604" s="16" t="s">
        <v>155</v>
      </c>
      <c r="J3604" s="16" t="s">
        <v>262</v>
      </c>
      <c r="K3604" s="16" t="s">
        <v>1042</v>
      </c>
      <c r="L3604" s="9"/>
      <c r="M3604" s="9">
        <v>45455</v>
      </c>
      <c r="N3604" s="9">
        <v>45455</v>
      </c>
      <c r="O3604" s="7">
        <v>45455</v>
      </c>
      <c r="P3604" s="9"/>
      <c r="Q3604" s="9"/>
      <c r="R3604" s="9" t="s">
        <v>93</v>
      </c>
      <c r="S3604" s="16" t="s">
        <v>94</v>
      </c>
      <c r="T3604" s="16" t="s">
        <v>66</v>
      </c>
      <c r="U3604" s="16"/>
      <c r="V3604" s="16"/>
      <c r="W3604" s="16" t="s">
        <v>74</v>
      </c>
      <c r="X3604" s="16" t="s">
        <v>55</v>
      </c>
      <c r="Y3604">
        <v>6</v>
      </c>
      <c r="Z3604">
        <v>3</v>
      </c>
      <c r="AA3604">
        <v>1.8</v>
      </c>
      <c r="AB3604">
        <v>2</v>
      </c>
      <c r="AC3604">
        <v>0.16666666666666666</v>
      </c>
      <c r="AD3604">
        <v>3</v>
      </c>
      <c r="AE3604" t="s">
        <v>4417</v>
      </c>
    </row>
    <row r="3605" spans="1:31" x14ac:dyDescent="0.25">
      <c r="A3605" s="16" t="s">
        <v>23</v>
      </c>
      <c r="B3605" s="16" t="s">
        <v>3143</v>
      </c>
      <c r="C3605" s="16" t="s">
        <v>882</v>
      </c>
      <c r="D3605" s="16" t="s">
        <v>3139</v>
      </c>
      <c r="E3605" s="16" t="s">
        <v>27</v>
      </c>
      <c r="F3605" s="16" t="s">
        <v>349</v>
      </c>
      <c r="G3605" s="16" t="s">
        <v>3291</v>
      </c>
      <c r="H3605" s="16" t="s">
        <v>155</v>
      </c>
      <c r="I3605" s="16" t="s">
        <v>155</v>
      </c>
      <c r="J3605" s="16" t="s">
        <v>262</v>
      </c>
      <c r="K3605" s="16" t="s">
        <v>1035</v>
      </c>
      <c r="L3605" s="9"/>
      <c r="M3605" s="9">
        <v>45455</v>
      </c>
      <c r="N3605" s="9">
        <v>45455</v>
      </c>
      <c r="O3605" s="7">
        <v>45455</v>
      </c>
      <c r="P3605" s="9"/>
      <c r="Q3605" s="9"/>
      <c r="R3605" s="9" t="s">
        <v>93</v>
      </c>
      <c r="S3605" s="16" t="s">
        <v>94</v>
      </c>
      <c r="T3605" s="16" t="s">
        <v>66</v>
      </c>
      <c r="U3605" s="16"/>
      <c r="V3605" s="16"/>
      <c r="W3605" s="16" t="s">
        <v>74</v>
      </c>
      <c r="X3605" s="16" t="s">
        <v>55</v>
      </c>
      <c r="Y3605">
        <v>6</v>
      </c>
      <c r="Z3605">
        <v>3</v>
      </c>
      <c r="AA3605">
        <v>1.8</v>
      </c>
      <c r="AB3605">
        <v>2</v>
      </c>
      <c r="AC3605">
        <v>0.16666666666666666</v>
      </c>
      <c r="AD3605">
        <v>3</v>
      </c>
      <c r="AE3605" t="s">
        <v>3638</v>
      </c>
    </row>
    <row r="3606" spans="1:31" x14ac:dyDescent="0.25">
      <c r="A3606" s="16" t="s">
        <v>23</v>
      </c>
      <c r="B3606" s="16" t="s">
        <v>3143</v>
      </c>
      <c r="C3606" s="16" t="s">
        <v>882</v>
      </c>
      <c r="D3606" s="16" t="s">
        <v>3139</v>
      </c>
      <c r="E3606" s="16" t="s">
        <v>27</v>
      </c>
      <c r="F3606" s="16" t="s">
        <v>349</v>
      </c>
      <c r="G3606" s="16" t="s">
        <v>3291</v>
      </c>
      <c r="H3606" s="16" t="s">
        <v>155</v>
      </c>
      <c r="I3606" s="16" t="s">
        <v>155</v>
      </c>
      <c r="J3606" s="16" t="s">
        <v>262</v>
      </c>
      <c r="K3606" s="16" t="s">
        <v>4378</v>
      </c>
      <c r="L3606" s="9"/>
      <c r="M3606" s="9">
        <v>45455</v>
      </c>
      <c r="N3606" s="9">
        <v>45455</v>
      </c>
      <c r="O3606" s="7">
        <v>45455</v>
      </c>
      <c r="P3606" s="9"/>
      <c r="Q3606" s="9"/>
      <c r="R3606" s="9" t="s">
        <v>93</v>
      </c>
      <c r="S3606" s="16" t="s">
        <v>94</v>
      </c>
      <c r="T3606" s="16" t="s">
        <v>66</v>
      </c>
      <c r="U3606" s="16"/>
      <c r="V3606" s="16"/>
      <c r="W3606" s="16" t="s">
        <v>74</v>
      </c>
      <c r="X3606" s="16" t="s">
        <v>55</v>
      </c>
      <c r="Y3606">
        <v>6</v>
      </c>
      <c r="Z3606">
        <v>3</v>
      </c>
      <c r="AA3606">
        <v>1.8</v>
      </c>
      <c r="AB3606">
        <v>2</v>
      </c>
      <c r="AC3606">
        <v>0.16666666666666666</v>
      </c>
      <c r="AD3606">
        <v>3</v>
      </c>
      <c r="AE3606" t="s">
        <v>4418</v>
      </c>
    </row>
    <row r="3607" spans="1:31" x14ac:dyDescent="0.25">
      <c r="A3607" s="16" t="s">
        <v>23</v>
      </c>
      <c r="B3607" s="16" t="s">
        <v>3143</v>
      </c>
      <c r="C3607" s="16" t="s">
        <v>882</v>
      </c>
      <c r="D3607" s="16" t="s">
        <v>3139</v>
      </c>
      <c r="E3607" s="16" t="s">
        <v>27</v>
      </c>
      <c r="F3607" s="16" t="s">
        <v>349</v>
      </c>
      <c r="G3607" s="16" t="s">
        <v>3291</v>
      </c>
      <c r="H3607" s="16" t="s">
        <v>155</v>
      </c>
      <c r="I3607" s="16" t="s">
        <v>155</v>
      </c>
      <c r="J3607" s="16" t="s">
        <v>262</v>
      </c>
      <c r="K3607" s="16" t="s">
        <v>4380</v>
      </c>
      <c r="L3607" s="9"/>
      <c r="M3607" s="9">
        <v>45455</v>
      </c>
      <c r="N3607" s="9">
        <v>45455</v>
      </c>
      <c r="O3607" s="7">
        <v>45455</v>
      </c>
      <c r="P3607" s="9"/>
      <c r="Q3607" s="9"/>
      <c r="R3607" s="9" t="s">
        <v>93</v>
      </c>
      <c r="S3607" s="16" t="s">
        <v>94</v>
      </c>
      <c r="T3607" s="16" t="s">
        <v>66</v>
      </c>
      <c r="U3607" s="16"/>
      <c r="V3607" s="16"/>
      <c r="W3607" s="16" t="s">
        <v>74</v>
      </c>
      <c r="X3607" s="16" t="s">
        <v>55</v>
      </c>
      <c r="Y3607">
        <v>6</v>
      </c>
      <c r="Z3607">
        <v>3</v>
      </c>
      <c r="AA3607">
        <v>1.8</v>
      </c>
      <c r="AB3607">
        <v>2</v>
      </c>
      <c r="AC3607">
        <v>0.16666666666666666</v>
      </c>
      <c r="AD3607">
        <v>3</v>
      </c>
      <c r="AE3607" t="s">
        <v>4419</v>
      </c>
    </row>
    <row r="3608" spans="1:31" x14ac:dyDescent="0.25">
      <c r="A3608" s="16" t="s">
        <v>23</v>
      </c>
      <c r="B3608" s="16" t="s">
        <v>3143</v>
      </c>
      <c r="C3608" s="16" t="s">
        <v>882</v>
      </c>
      <c r="D3608" s="16" t="s">
        <v>3139</v>
      </c>
      <c r="E3608" s="16" t="s">
        <v>27</v>
      </c>
      <c r="F3608" s="16" t="s">
        <v>349</v>
      </c>
      <c r="G3608" s="16" t="s">
        <v>3291</v>
      </c>
      <c r="H3608" s="16" t="s">
        <v>155</v>
      </c>
      <c r="I3608" s="16" t="s">
        <v>155</v>
      </c>
      <c r="J3608" s="16" t="s">
        <v>262</v>
      </c>
      <c r="K3608" s="16" t="s">
        <v>1036</v>
      </c>
      <c r="L3608" s="9"/>
      <c r="M3608" s="9">
        <v>45455</v>
      </c>
      <c r="N3608" s="9">
        <v>45455</v>
      </c>
      <c r="O3608" s="7">
        <v>45455</v>
      </c>
      <c r="P3608" s="9"/>
      <c r="Q3608" s="9"/>
      <c r="R3608" s="9" t="s">
        <v>93</v>
      </c>
      <c r="S3608" s="16" t="s">
        <v>94</v>
      </c>
      <c r="T3608" s="16" t="s">
        <v>66</v>
      </c>
      <c r="U3608" s="16"/>
      <c r="V3608" s="16"/>
      <c r="W3608" s="16" t="s">
        <v>74</v>
      </c>
      <c r="X3608" s="16" t="s">
        <v>55</v>
      </c>
      <c r="Y3608">
        <v>6</v>
      </c>
      <c r="Z3608">
        <v>3</v>
      </c>
      <c r="AA3608">
        <v>1.8</v>
      </c>
      <c r="AB3608">
        <v>2</v>
      </c>
      <c r="AC3608">
        <v>0.16666666666666666</v>
      </c>
      <c r="AD3608">
        <v>3</v>
      </c>
      <c r="AE3608" t="s">
        <v>3639</v>
      </c>
    </row>
    <row r="3609" spans="1:31" x14ac:dyDescent="0.25">
      <c r="A3609" s="16" t="s">
        <v>23</v>
      </c>
      <c r="B3609" s="16" t="s">
        <v>3143</v>
      </c>
      <c r="C3609" s="16" t="s">
        <v>882</v>
      </c>
      <c r="D3609" s="16" t="s">
        <v>3139</v>
      </c>
      <c r="E3609" s="16" t="s">
        <v>27</v>
      </c>
      <c r="F3609" s="16" t="s">
        <v>349</v>
      </c>
      <c r="G3609" s="16" t="s">
        <v>3291</v>
      </c>
      <c r="H3609" s="16" t="s">
        <v>155</v>
      </c>
      <c r="I3609" s="16" t="s">
        <v>155</v>
      </c>
      <c r="J3609" s="16" t="s">
        <v>262</v>
      </c>
      <c r="K3609" s="16" t="s">
        <v>474</v>
      </c>
      <c r="L3609" s="9"/>
      <c r="M3609" s="9">
        <v>45455</v>
      </c>
      <c r="N3609" s="9">
        <v>45455</v>
      </c>
      <c r="O3609" s="7">
        <v>45455</v>
      </c>
      <c r="P3609" s="9"/>
      <c r="Q3609" s="9"/>
      <c r="R3609" s="9" t="s">
        <v>93</v>
      </c>
      <c r="S3609" s="16" t="s">
        <v>94</v>
      </c>
      <c r="T3609" s="16" t="s">
        <v>66</v>
      </c>
      <c r="U3609" s="16"/>
      <c r="V3609" s="16"/>
      <c r="W3609" s="16" t="s">
        <v>74</v>
      </c>
      <c r="X3609" s="16" t="s">
        <v>55</v>
      </c>
      <c r="Y3609">
        <v>6</v>
      </c>
      <c r="Z3609">
        <v>3</v>
      </c>
      <c r="AA3609">
        <v>1.8</v>
      </c>
      <c r="AB3609">
        <v>2</v>
      </c>
      <c r="AC3609">
        <v>0.16666666666666666</v>
      </c>
      <c r="AD3609">
        <v>3</v>
      </c>
      <c r="AE3609" t="s">
        <v>3640</v>
      </c>
    </row>
    <row r="3610" spans="1:31" x14ac:dyDescent="0.25">
      <c r="A3610" s="16" t="s">
        <v>23</v>
      </c>
      <c r="B3610" s="16" t="s">
        <v>3143</v>
      </c>
      <c r="C3610" s="16" t="s">
        <v>882</v>
      </c>
      <c r="D3610" s="16" t="s">
        <v>3139</v>
      </c>
      <c r="E3610" s="16" t="s">
        <v>27</v>
      </c>
      <c r="F3610" s="16" t="s">
        <v>349</v>
      </c>
      <c r="G3610" s="16" t="s">
        <v>3291</v>
      </c>
      <c r="H3610" s="16" t="s">
        <v>155</v>
      </c>
      <c r="I3610" s="16" t="s">
        <v>155</v>
      </c>
      <c r="J3610" s="16" t="s">
        <v>262</v>
      </c>
      <c r="K3610" s="16" t="s">
        <v>1037</v>
      </c>
      <c r="L3610" s="9"/>
      <c r="M3610" s="9">
        <v>45455</v>
      </c>
      <c r="N3610" s="9">
        <v>45455</v>
      </c>
      <c r="O3610" s="7">
        <v>45455</v>
      </c>
      <c r="P3610" s="9"/>
      <c r="Q3610" s="9"/>
      <c r="R3610" s="9" t="s">
        <v>93</v>
      </c>
      <c r="S3610" s="16" t="s">
        <v>94</v>
      </c>
      <c r="T3610" s="16" t="s">
        <v>66</v>
      </c>
      <c r="U3610" s="16"/>
      <c r="V3610" s="16"/>
      <c r="W3610" s="16" t="s">
        <v>74</v>
      </c>
      <c r="X3610" s="16" t="s">
        <v>55</v>
      </c>
      <c r="Y3610">
        <v>6</v>
      </c>
      <c r="Z3610">
        <v>3</v>
      </c>
      <c r="AA3610">
        <v>1.8</v>
      </c>
      <c r="AB3610">
        <v>2</v>
      </c>
      <c r="AC3610">
        <v>0.16666666666666666</v>
      </c>
      <c r="AD3610">
        <v>3</v>
      </c>
      <c r="AE3610" t="s">
        <v>3641</v>
      </c>
    </row>
    <row r="3611" spans="1:31" x14ac:dyDescent="0.25">
      <c r="A3611" s="16" t="s">
        <v>23</v>
      </c>
      <c r="B3611" s="16" t="s">
        <v>3143</v>
      </c>
      <c r="C3611" s="16" t="s">
        <v>882</v>
      </c>
      <c r="D3611" s="16" t="s">
        <v>3139</v>
      </c>
      <c r="E3611" s="16" t="s">
        <v>27</v>
      </c>
      <c r="F3611" s="16" t="s">
        <v>349</v>
      </c>
      <c r="G3611" s="16" t="s">
        <v>3291</v>
      </c>
      <c r="H3611" s="16" t="s">
        <v>155</v>
      </c>
      <c r="I3611" s="16" t="s">
        <v>155</v>
      </c>
      <c r="J3611" s="16" t="s">
        <v>262</v>
      </c>
      <c r="K3611" s="16" t="s">
        <v>1018</v>
      </c>
      <c r="L3611" s="9"/>
      <c r="M3611" s="9">
        <v>45455</v>
      </c>
      <c r="N3611" s="9">
        <v>45455</v>
      </c>
      <c r="O3611" s="7">
        <v>45455</v>
      </c>
      <c r="P3611" s="9"/>
      <c r="Q3611" s="9"/>
      <c r="R3611" s="9" t="s">
        <v>93</v>
      </c>
      <c r="S3611" s="16" t="s">
        <v>94</v>
      </c>
      <c r="T3611" s="16" t="s">
        <v>66</v>
      </c>
      <c r="U3611" s="16"/>
      <c r="V3611" s="16"/>
      <c r="W3611" s="16" t="s">
        <v>74</v>
      </c>
      <c r="X3611" s="16" t="s">
        <v>55</v>
      </c>
      <c r="Y3611">
        <v>6</v>
      </c>
      <c r="Z3611">
        <v>3</v>
      </c>
      <c r="AA3611">
        <v>1.8</v>
      </c>
      <c r="AB3611">
        <v>2</v>
      </c>
      <c r="AC3611">
        <v>0.16666666666666666</v>
      </c>
      <c r="AD3611">
        <v>3</v>
      </c>
      <c r="AE3611" t="s">
        <v>4420</v>
      </c>
    </row>
    <row r="3612" spans="1:31" x14ac:dyDescent="0.25">
      <c r="A3612" s="16" t="s">
        <v>23</v>
      </c>
      <c r="B3612" s="16" t="s">
        <v>3143</v>
      </c>
      <c r="C3612" s="16" t="s">
        <v>882</v>
      </c>
      <c r="D3612" s="16" t="s">
        <v>3139</v>
      </c>
      <c r="E3612" s="16" t="s">
        <v>27</v>
      </c>
      <c r="F3612" s="16" t="s">
        <v>349</v>
      </c>
      <c r="G3612" s="16" t="s">
        <v>3291</v>
      </c>
      <c r="H3612" s="16" t="s">
        <v>155</v>
      </c>
      <c r="I3612" s="16" t="s">
        <v>155</v>
      </c>
      <c r="J3612" s="16" t="s">
        <v>262</v>
      </c>
      <c r="K3612" s="16" t="s">
        <v>4382</v>
      </c>
      <c r="L3612" s="9"/>
      <c r="M3612" s="9">
        <v>45455</v>
      </c>
      <c r="N3612" s="9">
        <v>45455</v>
      </c>
      <c r="O3612" s="7">
        <v>45455</v>
      </c>
      <c r="P3612" s="9"/>
      <c r="Q3612" s="9"/>
      <c r="R3612" s="9" t="s">
        <v>93</v>
      </c>
      <c r="S3612" s="16" t="s">
        <v>94</v>
      </c>
      <c r="T3612" s="16" t="s">
        <v>66</v>
      </c>
      <c r="U3612" s="16"/>
      <c r="V3612" s="16"/>
      <c r="W3612" s="16" t="s">
        <v>74</v>
      </c>
      <c r="X3612" s="16" t="s">
        <v>55</v>
      </c>
      <c r="Y3612">
        <v>6</v>
      </c>
      <c r="Z3612">
        <v>3</v>
      </c>
      <c r="AA3612">
        <v>1.8</v>
      </c>
      <c r="AB3612">
        <v>2</v>
      </c>
      <c r="AC3612">
        <v>0.16666666666666666</v>
      </c>
      <c r="AD3612">
        <v>3</v>
      </c>
      <c r="AE3612" t="s">
        <v>4421</v>
      </c>
    </row>
    <row r="3613" spans="1:31" x14ac:dyDescent="0.25">
      <c r="A3613" s="16" t="s">
        <v>23</v>
      </c>
      <c r="B3613" s="16" t="s">
        <v>3143</v>
      </c>
      <c r="C3613" s="16" t="s">
        <v>882</v>
      </c>
      <c r="D3613" s="16" t="s">
        <v>3139</v>
      </c>
      <c r="E3613" s="16" t="s">
        <v>27</v>
      </c>
      <c r="F3613" s="16" t="s">
        <v>349</v>
      </c>
      <c r="G3613" s="16" t="s">
        <v>3291</v>
      </c>
      <c r="H3613" s="16" t="s">
        <v>155</v>
      </c>
      <c r="I3613" s="16" t="s">
        <v>155</v>
      </c>
      <c r="J3613" s="16" t="s">
        <v>925</v>
      </c>
      <c r="K3613" s="16" t="s">
        <v>205</v>
      </c>
      <c r="L3613" s="9"/>
      <c r="M3613" s="9">
        <v>45455</v>
      </c>
      <c r="N3613" s="9">
        <v>45455</v>
      </c>
      <c r="O3613" s="7">
        <v>45455</v>
      </c>
      <c r="P3613" s="9"/>
      <c r="Q3613" s="9"/>
      <c r="R3613" s="9" t="s">
        <v>93</v>
      </c>
      <c r="S3613" s="16" t="s">
        <v>94</v>
      </c>
      <c r="T3613" s="16" t="s">
        <v>66</v>
      </c>
      <c r="U3613" s="16"/>
      <c r="V3613" s="16"/>
      <c r="W3613" s="16" t="s">
        <v>74</v>
      </c>
      <c r="X3613" s="16" t="s">
        <v>55</v>
      </c>
      <c r="Y3613">
        <v>6</v>
      </c>
      <c r="Z3613">
        <v>3</v>
      </c>
      <c r="AA3613">
        <v>1.8</v>
      </c>
      <c r="AB3613">
        <v>2</v>
      </c>
      <c r="AC3613">
        <v>0.16666666666666666</v>
      </c>
      <c r="AD3613">
        <v>3</v>
      </c>
      <c r="AE3613" t="s">
        <v>4422</v>
      </c>
    </row>
    <row r="3614" spans="1:31" x14ac:dyDescent="0.25">
      <c r="A3614" s="16" t="s">
        <v>23</v>
      </c>
      <c r="B3614" s="16" t="s">
        <v>3143</v>
      </c>
      <c r="C3614" s="16" t="s">
        <v>882</v>
      </c>
      <c r="D3614" s="16" t="s">
        <v>3139</v>
      </c>
      <c r="E3614" s="16" t="s">
        <v>27</v>
      </c>
      <c r="F3614" s="16" t="s">
        <v>349</v>
      </c>
      <c r="G3614" s="16" t="s">
        <v>3291</v>
      </c>
      <c r="H3614" s="16" t="s">
        <v>155</v>
      </c>
      <c r="I3614" s="16" t="s">
        <v>155</v>
      </c>
      <c r="J3614" s="16" t="s">
        <v>925</v>
      </c>
      <c r="K3614" s="16" t="s">
        <v>338</v>
      </c>
      <c r="L3614" s="9"/>
      <c r="M3614" s="9">
        <v>45455</v>
      </c>
      <c r="N3614" s="9">
        <v>45455</v>
      </c>
      <c r="O3614" s="7">
        <v>45455</v>
      </c>
      <c r="P3614" s="9"/>
      <c r="Q3614" s="9"/>
      <c r="R3614" s="9" t="s">
        <v>93</v>
      </c>
      <c r="S3614" s="16" t="s">
        <v>94</v>
      </c>
      <c r="T3614" s="16" t="s">
        <v>66</v>
      </c>
      <c r="U3614" s="16"/>
      <c r="V3614" s="16"/>
      <c r="W3614" s="16" t="s">
        <v>74</v>
      </c>
      <c r="X3614" s="16" t="s">
        <v>55</v>
      </c>
      <c r="Y3614">
        <v>6</v>
      </c>
      <c r="Z3614">
        <v>3</v>
      </c>
      <c r="AA3614">
        <v>1.8</v>
      </c>
      <c r="AB3614">
        <v>2</v>
      </c>
      <c r="AC3614">
        <v>0.16666666666666666</v>
      </c>
      <c r="AD3614">
        <v>3</v>
      </c>
      <c r="AE3614" t="s">
        <v>4423</v>
      </c>
    </row>
    <row r="3615" spans="1:31" x14ac:dyDescent="0.25">
      <c r="A3615" s="16" t="s">
        <v>23</v>
      </c>
      <c r="B3615" s="16" t="s">
        <v>3143</v>
      </c>
      <c r="C3615" s="16" t="s">
        <v>882</v>
      </c>
      <c r="D3615" s="16" t="s">
        <v>3139</v>
      </c>
      <c r="E3615" s="16" t="s">
        <v>27</v>
      </c>
      <c r="F3615" s="16" t="s">
        <v>349</v>
      </c>
      <c r="G3615" s="16" t="s">
        <v>3291</v>
      </c>
      <c r="H3615" s="16" t="s">
        <v>155</v>
      </c>
      <c r="I3615" s="16" t="s">
        <v>155</v>
      </c>
      <c r="J3615" s="16" t="s">
        <v>925</v>
      </c>
      <c r="K3615" s="16" t="s">
        <v>1038</v>
      </c>
      <c r="L3615" s="9"/>
      <c r="M3615" s="9">
        <v>45455</v>
      </c>
      <c r="N3615" s="9">
        <v>45455</v>
      </c>
      <c r="O3615" s="7">
        <v>45455</v>
      </c>
      <c r="P3615" s="9"/>
      <c r="Q3615" s="9"/>
      <c r="R3615" s="9" t="s">
        <v>93</v>
      </c>
      <c r="S3615" s="16" t="s">
        <v>94</v>
      </c>
      <c r="T3615" s="16" t="s">
        <v>66</v>
      </c>
      <c r="U3615" s="16"/>
      <c r="V3615" s="16"/>
      <c r="W3615" s="16" t="s">
        <v>74</v>
      </c>
      <c r="X3615" s="16" t="s">
        <v>55</v>
      </c>
      <c r="Y3615">
        <v>6</v>
      </c>
      <c r="Z3615">
        <v>3</v>
      </c>
      <c r="AA3615">
        <v>1.8</v>
      </c>
      <c r="AB3615">
        <v>2</v>
      </c>
      <c r="AC3615">
        <v>0.16666666666666666</v>
      </c>
      <c r="AD3615">
        <v>3</v>
      </c>
      <c r="AE3615" t="s">
        <v>4424</v>
      </c>
    </row>
    <row r="3616" spans="1:31" x14ac:dyDescent="0.25">
      <c r="A3616" s="16" t="s">
        <v>23</v>
      </c>
      <c r="B3616" s="16" t="s">
        <v>3143</v>
      </c>
      <c r="C3616" s="16" t="s">
        <v>882</v>
      </c>
      <c r="D3616" s="16" t="s">
        <v>3139</v>
      </c>
      <c r="E3616" s="16" t="s">
        <v>27</v>
      </c>
      <c r="F3616" s="16" t="s">
        <v>349</v>
      </c>
      <c r="G3616" s="16" t="s">
        <v>3291</v>
      </c>
      <c r="H3616" s="16" t="s">
        <v>155</v>
      </c>
      <c r="I3616" s="16" t="s">
        <v>155</v>
      </c>
      <c r="J3616" s="16" t="s">
        <v>925</v>
      </c>
      <c r="K3616" s="16" t="s">
        <v>926</v>
      </c>
      <c r="L3616" s="9"/>
      <c r="M3616" s="9">
        <v>45455</v>
      </c>
      <c r="N3616" s="9">
        <v>45455</v>
      </c>
      <c r="O3616" s="7">
        <v>45455</v>
      </c>
      <c r="P3616" s="9"/>
      <c r="Q3616" s="9"/>
      <c r="R3616" s="9" t="s">
        <v>93</v>
      </c>
      <c r="S3616" s="16" t="s">
        <v>94</v>
      </c>
      <c r="T3616" s="16" t="s">
        <v>66</v>
      </c>
      <c r="U3616" s="16"/>
      <c r="V3616" s="16"/>
      <c r="W3616" s="16" t="s">
        <v>74</v>
      </c>
      <c r="X3616" s="16" t="s">
        <v>55</v>
      </c>
      <c r="Y3616">
        <v>6</v>
      </c>
      <c r="Z3616">
        <v>3</v>
      </c>
      <c r="AA3616">
        <v>1.8</v>
      </c>
      <c r="AB3616">
        <v>2</v>
      </c>
      <c r="AC3616">
        <v>0.16666666666666666</v>
      </c>
      <c r="AD3616">
        <v>3</v>
      </c>
      <c r="AE3616" t="s">
        <v>4425</v>
      </c>
    </row>
    <row r="3617" spans="1:31" x14ac:dyDescent="0.25">
      <c r="A3617" s="16" t="s">
        <v>23</v>
      </c>
      <c r="B3617" s="16" t="s">
        <v>3143</v>
      </c>
      <c r="C3617" s="16" t="s">
        <v>882</v>
      </c>
      <c r="D3617" s="16" t="s">
        <v>3139</v>
      </c>
      <c r="E3617" s="16" t="s">
        <v>27</v>
      </c>
      <c r="F3617" s="16" t="s">
        <v>349</v>
      </c>
      <c r="G3617" s="16" t="s">
        <v>3291</v>
      </c>
      <c r="H3617" s="16" t="s">
        <v>155</v>
      </c>
      <c r="I3617" s="16" t="s">
        <v>155</v>
      </c>
      <c r="J3617" s="16" t="s">
        <v>925</v>
      </c>
      <c r="K3617" s="16" t="s">
        <v>4385</v>
      </c>
      <c r="L3617" s="9"/>
      <c r="M3617" s="9">
        <v>45455</v>
      </c>
      <c r="N3617" s="9">
        <v>45455</v>
      </c>
      <c r="O3617" s="7">
        <v>45455</v>
      </c>
      <c r="P3617" s="9"/>
      <c r="Q3617" s="9"/>
      <c r="R3617" s="9" t="s">
        <v>93</v>
      </c>
      <c r="S3617" s="16" t="s">
        <v>94</v>
      </c>
      <c r="T3617" s="16" t="s">
        <v>66</v>
      </c>
      <c r="U3617" s="16"/>
      <c r="V3617" s="16"/>
      <c r="W3617" s="16" t="s">
        <v>74</v>
      </c>
      <c r="X3617" s="16" t="s">
        <v>55</v>
      </c>
      <c r="Y3617">
        <v>6</v>
      </c>
      <c r="Z3617">
        <v>3</v>
      </c>
      <c r="AA3617">
        <v>1.8</v>
      </c>
      <c r="AB3617">
        <v>2</v>
      </c>
      <c r="AC3617">
        <v>0.16666666666666666</v>
      </c>
      <c r="AD3617">
        <v>3</v>
      </c>
      <c r="AE3617" t="s">
        <v>4426</v>
      </c>
    </row>
    <row r="3618" spans="1:31" x14ac:dyDescent="0.25">
      <c r="A3618" s="16" t="s">
        <v>23</v>
      </c>
      <c r="B3618" s="16" t="s">
        <v>3143</v>
      </c>
      <c r="C3618" s="16" t="s">
        <v>882</v>
      </c>
      <c r="D3618" s="16" t="s">
        <v>3139</v>
      </c>
      <c r="E3618" s="16" t="s">
        <v>27</v>
      </c>
      <c r="F3618" s="16" t="s">
        <v>349</v>
      </c>
      <c r="G3618" s="16" t="s">
        <v>3291</v>
      </c>
      <c r="H3618" s="16" t="s">
        <v>155</v>
      </c>
      <c r="I3618" s="16" t="s">
        <v>155</v>
      </c>
      <c r="J3618" s="16" t="s">
        <v>925</v>
      </c>
      <c r="K3618" s="16" t="s">
        <v>3164</v>
      </c>
      <c r="L3618" s="9"/>
      <c r="M3618" s="9">
        <v>45455</v>
      </c>
      <c r="N3618" s="9">
        <v>45455</v>
      </c>
      <c r="O3618" s="7">
        <v>45455</v>
      </c>
      <c r="P3618" s="9"/>
      <c r="Q3618" s="9"/>
      <c r="R3618" s="9" t="s">
        <v>93</v>
      </c>
      <c r="S3618" s="16" t="s">
        <v>94</v>
      </c>
      <c r="T3618" s="16" t="s">
        <v>66</v>
      </c>
      <c r="U3618" s="16"/>
      <c r="V3618" s="16"/>
      <c r="W3618" s="16" t="s">
        <v>74</v>
      </c>
      <c r="X3618" s="16" t="s">
        <v>55</v>
      </c>
      <c r="Y3618">
        <v>6</v>
      </c>
      <c r="Z3618">
        <v>3</v>
      </c>
      <c r="AA3618">
        <v>1.8</v>
      </c>
      <c r="AB3618">
        <v>2</v>
      </c>
      <c r="AC3618">
        <v>0.16666666666666666</v>
      </c>
      <c r="AD3618">
        <v>3</v>
      </c>
      <c r="AE3618" t="s">
        <v>4427</v>
      </c>
    </row>
    <row r="3619" spans="1:31" x14ac:dyDescent="0.25">
      <c r="A3619" s="16" t="s">
        <v>23</v>
      </c>
      <c r="B3619" s="16" t="s">
        <v>3143</v>
      </c>
      <c r="C3619" s="16" t="s">
        <v>882</v>
      </c>
      <c r="D3619" s="16" t="s">
        <v>3139</v>
      </c>
      <c r="E3619" s="16" t="s">
        <v>27</v>
      </c>
      <c r="F3619" s="16" t="s">
        <v>349</v>
      </c>
      <c r="G3619" s="16" t="s">
        <v>3291</v>
      </c>
      <c r="H3619" s="16" t="s">
        <v>155</v>
      </c>
      <c r="I3619" s="16" t="s">
        <v>155</v>
      </c>
      <c r="J3619" s="16" t="s">
        <v>925</v>
      </c>
      <c r="K3619" s="16" t="s">
        <v>1039</v>
      </c>
      <c r="L3619" s="9"/>
      <c r="M3619" s="9">
        <v>45455</v>
      </c>
      <c r="N3619" s="9">
        <v>45455</v>
      </c>
      <c r="O3619" s="7">
        <v>45455</v>
      </c>
      <c r="P3619" s="9"/>
      <c r="Q3619" s="9"/>
      <c r="R3619" s="9" t="s">
        <v>93</v>
      </c>
      <c r="S3619" s="16" t="s">
        <v>94</v>
      </c>
      <c r="T3619" s="16" t="s">
        <v>66</v>
      </c>
      <c r="U3619" s="16"/>
      <c r="V3619" s="16"/>
      <c r="W3619" s="16" t="s">
        <v>74</v>
      </c>
      <c r="X3619" s="16" t="s">
        <v>55</v>
      </c>
      <c r="Y3619">
        <v>6</v>
      </c>
      <c r="Z3619">
        <v>3</v>
      </c>
      <c r="AA3619">
        <v>1.8</v>
      </c>
      <c r="AB3619">
        <v>2</v>
      </c>
      <c r="AC3619">
        <v>0.16666666666666666</v>
      </c>
      <c r="AD3619">
        <v>3</v>
      </c>
      <c r="AE3619" t="s">
        <v>4428</v>
      </c>
    </row>
    <row r="3620" spans="1:31" x14ac:dyDescent="0.25">
      <c r="A3620" s="16" t="s">
        <v>23</v>
      </c>
      <c r="B3620" s="16" t="s">
        <v>3143</v>
      </c>
      <c r="C3620" s="16" t="s">
        <v>882</v>
      </c>
      <c r="D3620" s="16" t="s">
        <v>3139</v>
      </c>
      <c r="E3620" s="16" t="s">
        <v>27</v>
      </c>
      <c r="F3620" s="16" t="s">
        <v>349</v>
      </c>
      <c r="G3620" s="16" t="s">
        <v>3291</v>
      </c>
      <c r="H3620" s="16" t="s">
        <v>155</v>
      </c>
      <c r="I3620" s="16" t="s">
        <v>155</v>
      </c>
      <c r="J3620" s="16" t="s">
        <v>925</v>
      </c>
      <c r="K3620" s="16" t="s">
        <v>933</v>
      </c>
      <c r="L3620" s="9"/>
      <c r="M3620" s="9">
        <v>45455</v>
      </c>
      <c r="N3620" s="9">
        <v>45455</v>
      </c>
      <c r="O3620" s="7">
        <v>45455</v>
      </c>
      <c r="P3620" s="9"/>
      <c r="Q3620" s="9"/>
      <c r="R3620" s="9" t="s">
        <v>93</v>
      </c>
      <c r="S3620" s="16" t="s">
        <v>94</v>
      </c>
      <c r="T3620" s="16" t="s">
        <v>66</v>
      </c>
      <c r="U3620" s="16"/>
      <c r="V3620" s="16"/>
      <c r="W3620" s="16" t="s">
        <v>74</v>
      </c>
      <c r="X3620" s="16" t="s">
        <v>55</v>
      </c>
      <c r="Y3620">
        <v>6</v>
      </c>
      <c r="Z3620">
        <v>3</v>
      </c>
      <c r="AA3620">
        <v>1.8</v>
      </c>
      <c r="AB3620">
        <v>2</v>
      </c>
      <c r="AC3620">
        <v>0.16666666666666666</v>
      </c>
      <c r="AD3620">
        <v>3</v>
      </c>
      <c r="AE3620" t="s">
        <v>4429</v>
      </c>
    </row>
    <row r="3621" spans="1:31" x14ac:dyDescent="0.25">
      <c r="A3621" s="16" t="s">
        <v>23</v>
      </c>
      <c r="B3621" s="16" t="s">
        <v>3143</v>
      </c>
      <c r="C3621" s="16" t="s">
        <v>882</v>
      </c>
      <c r="D3621" s="16" t="s">
        <v>3139</v>
      </c>
      <c r="E3621" s="16" t="s">
        <v>27</v>
      </c>
      <c r="F3621" s="16" t="s">
        <v>349</v>
      </c>
      <c r="G3621" s="16" t="s">
        <v>3291</v>
      </c>
      <c r="H3621" s="16" t="s">
        <v>155</v>
      </c>
      <c r="I3621" s="16" t="s">
        <v>155</v>
      </c>
      <c r="J3621" s="16" t="s">
        <v>925</v>
      </c>
      <c r="K3621" s="16" t="s">
        <v>4388</v>
      </c>
      <c r="L3621" s="9"/>
      <c r="M3621" s="9">
        <v>45455</v>
      </c>
      <c r="N3621" s="9">
        <v>45455</v>
      </c>
      <c r="O3621" s="7">
        <v>45455</v>
      </c>
      <c r="P3621" s="9"/>
      <c r="Q3621" s="9"/>
      <c r="R3621" s="9" t="s">
        <v>93</v>
      </c>
      <c r="S3621" s="16" t="s">
        <v>94</v>
      </c>
      <c r="T3621" s="16" t="s">
        <v>66</v>
      </c>
      <c r="U3621" s="16"/>
      <c r="V3621" s="16"/>
      <c r="W3621" s="16" t="s">
        <v>74</v>
      </c>
      <c r="X3621" s="16" t="s">
        <v>55</v>
      </c>
      <c r="Y3621">
        <v>6</v>
      </c>
      <c r="Z3621">
        <v>3</v>
      </c>
      <c r="AA3621">
        <v>1.8</v>
      </c>
      <c r="AB3621">
        <v>2</v>
      </c>
      <c r="AC3621">
        <v>0.16666666666666666</v>
      </c>
      <c r="AD3621">
        <v>3</v>
      </c>
      <c r="AE3621" t="s">
        <v>4430</v>
      </c>
    </row>
    <row r="3622" spans="1:31" x14ac:dyDescent="0.25">
      <c r="A3622" s="16" t="s">
        <v>23</v>
      </c>
      <c r="B3622" s="16" t="s">
        <v>3143</v>
      </c>
      <c r="C3622" s="16" t="s">
        <v>882</v>
      </c>
      <c r="D3622" s="16" t="s">
        <v>3139</v>
      </c>
      <c r="E3622" s="16" t="s">
        <v>27</v>
      </c>
      <c r="F3622" s="16" t="s">
        <v>349</v>
      </c>
      <c r="G3622" s="16" t="s">
        <v>3291</v>
      </c>
      <c r="H3622" s="16" t="s">
        <v>155</v>
      </c>
      <c r="I3622" s="16" t="s">
        <v>155</v>
      </c>
      <c r="J3622" s="16" t="s">
        <v>161</v>
      </c>
      <c r="K3622" s="16" t="s">
        <v>3175</v>
      </c>
      <c r="L3622" s="9"/>
      <c r="M3622" s="9">
        <v>45455</v>
      </c>
      <c r="N3622" s="9">
        <v>45455</v>
      </c>
      <c r="O3622" s="7">
        <v>45455</v>
      </c>
      <c r="P3622" s="9"/>
      <c r="Q3622" s="9"/>
      <c r="R3622" s="9" t="s">
        <v>93</v>
      </c>
      <c r="S3622" s="16" t="s">
        <v>94</v>
      </c>
      <c r="T3622" s="16" t="s">
        <v>66</v>
      </c>
      <c r="U3622" s="16"/>
      <c r="V3622" s="16"/>
      <c r="W3622" s="16" t="s">
        <v>74</v>
      </c>
      <c r="X3622" s="16" t="s">
        <v>55</v>
      </c>
      <c r="Y3622">
        <v>6</v>
      </c>
      <c r="Z3622">
        <v>3</v>
      </c>
      <c r="AA3622">
        <v>1.8</v>
      </c>
      <c r="AB3622">
        <v>2</v>
      </c>
      <c r="AC3622">
        <v>0.16666666666666666</v>
      </c>
      <c r="AD3622">
        <v>3</v>
      </c>
      <c r="AE3622" t="s">
        <v>3292</v>
      </c>
    </row>
    <row r="3623" spans="1:31" x14ac:dyDescent="0.25">
      <c r="A3623" s="16" t="s">
        <v>23</v>
      </c>
      <c r="B3623" s="16" t="s">
        <v>3143</v>
      </c>
      <c r="C3623" s="16" t="s">
        <v>882</v>
      </c>
      <c r="D3623" s="16" t="s">
        <v>3139</v>
      </c>
      <c r="E3623" s="16" t="s">
        <v>27</v>
      </c>
      <c r="F3623" s="16" t="s">
        <v>349</v>
      </c>
      <c r="G3623" s="16" t="s">
        <v>3291</v>
      </c>
      <c r="H3623" s="16" t="s">
        <v>155</v>
      </c>
      <c r="I3623" s="16" t="s">
        <v>155</v>
      </c>
      <c r="J3623" s="16" t="s">
        <v>161</v>
      </c>
      <c r="K3623" s="16" t="s">
        <v>3177</v>
      </c>
      <c r="L3623" s="9"/>
      <c r="M3623" s="9">
        <v>45455</v>
      </c>
      <c r="N3623" s="9">
        <v>45455</v>
      </c>
      <c r="O3623" s="7">
        <v>45455</v>
      </c>
      <c r="P3623" s="9"/>
      <c r="Q3623" s="9"/>
      <c r="R3623" s="9" t="s">
        <v>93</v>
      </c>
      <c r="S3623" s="16" t="s">
        <v>94</v>
      </c>
      <c r="T3623" s="16" t="s">
        <v>66</v>
      </c>
      <c r="U3623" s="16"/>
      <c r="V3623" s="16"/>
      <c r="W3623" s="16" t="s">
        <v>74</v>
      </c>
      <c r="X3623" s="16" t="s">
        <v>55</v>
      </c>
      <c r="Y3623">
        <v>6</v>
      </c>
      <c r="Z3623">
        <v>3</v>
      </c>
      <c r="AA3623">
        <v>1.8</v>
      </c>
      <c r="AB3623">
        <v>2</v>
      </c>
      <c r="AC3623">
        <v>0.16666666666666666</v>
      </c>
      <c r="AD3623">
        <v>3</v>
      </c>
      <c r="AE3623" t="s">
        <v>3293</v>
      </c>
    </row>
    <row r="3624" spans="1:31" x14ac:dyDescent="0.25">
      <c r="A3624" s="16" t="s">
        <v>23</v>
      </c>
      <c r="B3624" s="16" t="s">
        <v>3143</v>
      </c>
      <c r="C3624" s="16" t="s">
        <v>882</v>
      </c>
      <c r="D3624" s="16" t="s">
        <v>3139</v>
      </c>
      <c r="E3624" s="16" t="s">
        <v>27</v>
      </c>
      <c r="F3624" s="16" t="s">
        <v>349</v>
      </c>
      <c r="G3624" s="16" t="s">
        <v>3291</v>
      </c>
      <c r="H3624" s="16" t="s">
        <v>155</v>
      </c>
      <c r="I3624" s="16" t="s">
        <v>155</v>
      </c>
      <c r="J3624" s="16" t="s">
        <v>161</v>
      </c>
      <c r="K3624" s="16" t="s">
        <v>4390</v>
      </c>
      <c r="L3624" s="9"/>
      <c r="M3624" s="9">
        <v>45455</v>
      </c>
      <c r="N3624" s="9">
        <v>45455</v>
      </c>
      <c r="O3624" s="7">
        <v>45455</v>
      </c>
      <c r="P3624" s="9"/>
      <c r="Q3624" s="9"/>
      <c r="R3624" s="9" t="s">
        <v>93</v>
      </c>
      <c r="S3624" s="16" t="s">
        <v>94</v>
      </c>
      <c r="T3624" s="16" t="s">
        <v>66</v>
      </c>
      <c r="U3624" s="16"/>
      <c r="V3624" s="16"/>
      <c r="W3624" s="16" t="s">
        <v>74</v>
      </c>
      <c r="X3624" s="16" t="s">
        <v>55</v>
      </c>
      <c r="Y3624">
        <v>6</v>
      </c>
      <c r="Z3624">
        <v>3</v>
      </c>
      <c r="AA3624">
        <v>1.8</v>
      </c>
      <c r="AB3624">
        <v>2</v>
      </c>
      <c r="AC3624">
        <v>0.16666666666666666</v>
      </c>
      <c r="AD3624">
        <v>3</v>
      </c>
      <c r="AE3624" t="s">
        <v>4431</v>
      </c>
    </row>
    <row r="3625" spans="1:31" x14ac:dyDescent="0.25">
      <c r="A3625" s="16" t="s">
        <v>23</v>
      </c>
      <c r="B3625" s="16" t="s">
        <v>3143</v>
      </c>
      <c r="C3625" s="16" t="s">
        <v>882</v>
      </c>
      <c r="D3625" s="16" t="s">
        <v>3139</v>
      </c>
      <c r="E3625" s="16" t="s">
        <v>27</v>
      </c>
      <c r="F3625" s="16" t="s">
        <v>349</v>
      </c>
      <c r="G3625" s="16" t="s">
        <v>3291</v>
      </c>
      <c r="H3625" s="16" t="s">
        <v>155</v>
      </c>
      <c r="I3625" s="16" t="s">
        <v>155</v>
      </c>
      <c r="J3625" s="16" t="s">
        <v>161</v>
      </c>
      <c r="K3625" s="16" t="s">
        <v>4392</v>
      </c>
      <c r="L3625" s="9"/>
      <c r="M3625" s="9">
        <v>45455</v>
      </c>
      <c r="N3625" s="9">
        <v>45455</v>
      </c>
      <c r="O3625" s="7">
        <v>45455</v>
      </c>
      <c r="P3625" s="9"/>
      <c r="Q3625" s="9"/>
      <c r="R3625" s="9" t="s">
        <v>93</v>
      </c>
      <c r="S3625" s="16" t="s">
        <v>94</v>
      </c>
      <c r="T3625" s="16" t="s">
        <v>66</v>
      </c>
      <c r="U3625" s="16"/>
      <c r="V3625" s="16"/>
      <c r="W3625" s="16" t="s">
        <v>74</v>
      </c>
      <c r="X3625" s="16" t="s">
        <v>55</v>
      </c>
      <c r="Y3625">
        <v>6</v>
      </c>
      <c r="Z3625">
        <v>3</v>
      </c>
      <c r="AA3625">
        <v>1.8</v>
      </c>
      <c r="AB3625">
        <v>2</v>
      </c>
      <c r="AC3625">
        <v>0.16666666666666666</v>
      </c>
      <c r="AD3625">
        <v>3</v>
      </c>
      <c r="AE3625" t="s">
        <v>4432</v>
      </c>
    </row>
    <row r="3626" spans="1:31" x14ac:dyDescent="0.25">
      <c r="A3626" s="16" t="s">
        <v>23</v>
      </c>
      <c r="B3626" s="16" t="s">
        <v>3143</v>
      </c>
      <c r="C3626" s="16" t="s">
        <v>882</v>
      </c>
      <c r="D3626" s="16" t="s">
        <v>3139</v>
      </c>
      <c r="E3626" s="16" t="s">
        <v>27</v>
      </c>
      <c r="F3626" s="16" t="s">
        <v>349</v>
      </c>
      <c r="G3626" s="16" t="s">
        <v>3291</v>
      </c>
      <c r="H3626" s="16" t="s">
        <v>155</v>
      </c>
      <c r="I3626" s="16" t="s">
        <v>155</v>
      </c>
      <c r="J3626" s="16" t="s">
        <v>908</v>
      </c>
      <c r="K3626" s="16" t="s">
        <v>4394</v>
      </c>
      <c r="L3626" s="9"/>
      <c r="M3626" s="9">
        <v>45455</v>
      </c>
      <c r="N3626" s="9">
        <v>45455</v>
      </c>
      <c r="O3626" s="7">
        <v>45455</v>
      </c>
      <c r="P3626" s="9"/>
      <c r="Q3626" s="9"/>
      <c r="R3626" s="9" t="s">
        <v>93</v>
      </c>
      <c r="S3626" s="16" t="s">
        <v>94</v>
      </c>
      <c r="T3626" s="16" t="s">
        <v>66</v>
      </c>
      <c r="U3626" s="16"/>
      <c r="V3626" s="16"/>
      <c r="W3626" s="16" t="s">
        <v>74</v>
      </c>
      <c r="X3626" s="16" t="s">
        <v>55</v>
      </c>
      <c r="Y3626">
        <v>6</v>
      </c>
      <c r="Z3626">
        <v>3</v>
      </c>
      <c r="AA3626">
        <v>1.8</v>
      </c>
      <c r="AB3626">
        <v>2</v>
      </c>
      <c r="AC3626">
        <v>0.16666666666666666</v>
      </c>
      <c r="AD3626">
        <v>3</v>
      </c>
      <c r="AE3626" t="s">
        <v>4433</v>
      </c>
    </row>
    <row r="3627" spans="1:31" x14ac:dyDescent="0.25">
      <c r="A3627" s="16" t="s">
        <v>23</v>
      </c>
      <c r="B3627" s="16" t="s">
        <v>3143</v>
      </c>
      <c r="C3627" s="16" t="s">
        <v>882</v>
      </c>
      <c r="D3627" s="16" t="s">
        <v>3139</v>
      </c>
      <c r="E3627" s="16" t="s">
        <v>27</v>
      </c>
      <c r="F3627" s="16" t="s">
        <v>349</v>
      </c>
      <c r="G3627" s="16" t="s">
        <v>3291</v>
      </c>
      <c r="H3627" s="16" t="s">
        <v>155</v>
      </c>
      <c r="I3627" s="16" t="s">
        <v>155</v>
      </c>
      <c r="J3627" s="16" t="s">
        <v>908</v>
      </c>
      <c r="K3627" s="16" t="s">
        <v>472</v>
      </c>
      <c r="L3627" s="9"/>
      <c r="M3627" s="9">
        <v>45455</v>
      </c>
      <c r="N3627" s="9">
        <v>45455</v>
      </c>
      <c r="O3627" s="7">
        <v>45455</v>
      </c>
      <c r="P3627" s="9"/>
      <c r="Q3627" s="9"/>
      <c r="R3627" s="9" t="s">
        <v>93</v>
      </c>
      <c r="S3627" s="16" t="s">
        <v>94</v>
      </c>
      <c r="T3627" s="16" t="s">
        <v>66</v>
      </c>
      <c r="U3627" s="16"/>
      <c r="V3627" s="16"/>
      <c r="W3627" s="16" t="s">
        <v>74</v>
      </c>
      <c r="X3627" s="16" t="s">
        <v>55</v>
      </c>
      <c r="Y3627">
        <v>6</v>
      </c>
      <c r="Z3627">
        <v>3</v>
      </c>
      <c r="AA3627">
        <v>1.8</v>
      </c>
      <c r="AB3627">
        <v>2</v>
      </c>
      <c r="AC3627">
        <v>0.16666666666666666</v>
      </c>
      <c r="AD3627">
        <v>3</v>
      </c>
      <c r="AE3627" t="s">
        <v>4434</v>
      </c>
    </row>
    <row r="3628" spans="1:31" x14ac:dyDescent="0.25">
      <c r="A3628" s="16" t="s">
        <v>23</v>
      </c>
      <c r="B3628" s="16" t="s">
        <v>3143</v>
      </c>
      <c r="C3628" s="16" t="s">
        <v>882</v>
      </c>
      <c r="D3628" s="16" t="s">
        <v>3139</v>
      </c>
      <c r="E3628" s="16" t="s">
        <v>27</v>
      </c>
      <c r="F3628" s="16" t="s">
        <v>349</v>
      </c>
      <c r="G3628" s="16" t="s">
        <v>3291</v>
      </c>
      <c r="H3628" s="16" t="s">
        <v>155</v>
      </c>
      <c r="I3628" s="16" t="s">
        <v>155</v>
      </c>
      <c r="J3628" s="16" t="s">
        <v>908</v>
      </c>
      <c r="K3628" s="16" t="s">
        <v>4397</v>
      </c>
      <c r="L3628" s="9"/>
      <c r="M3628" s="9">
        <v>45455</v>
      </c>
      <c r="N3628" s="9">
        <v>45455</v>
      </c>
      <c r="O3628" s="7">
        <v>45455</v>
      </c>
      <c r="P3628" s="9"/>
      <c r="Q3628" s="9"/>
      <c r="R3628" s="9" t="s">
        <v>93</v>
      </c>
      <c r="S3628" s="16" t="s">
        <v>94</v>
      </c>
      <c r="T3628" s="16" t="s">
        <v>66</v>
      </c>
      <c r="U3628" s="16"/>
      <c r="V3628" s="16"/>
      <c r="W3628" s="16" t="s">
        <v>74</v>
      </c>
      <c r="X3628" s="16" t="s">
        <v>55</v>
      </c>
      <c r="Y3628">
        <v>6</v>
      </c>
      <c r="Z3628">
        <v>3</v>
      </c>
      <c r="AA3628">
        <v>1.8</v>
      </c>
      <c r="AB3628">
        <v>2</v>
      </c>
      <c r="AC3628">
        <v>0.16666666666666666</v>
      </c>
      <c r="AD3628">
        <v>3</v>
      </c>
      <c r="AE3628" t="s">
        <v>4435</v>
      </c>
    </row>
    <row r="3629" spans="1:31" x14ac:dyDescent="0.25">
      <c r="A3629" s="16" t="s">
        <v>23</v>
      </c>
      <c r="B3629" s="16" t="s">
        <v>39</v>
      </c>
      <c r="C3629" s="16" t="s">
        <v>928</v>
      </c>
      <c r="D3629" s="16" t="s">
        <v>26</v>
      </c>
      <c r="E3629" s="16" t="s">
        <v>41</v>
      </c>
      <c r="F3629" s="16" t="s">
        <v>28</v>
      </c>
      <c r="G3629" s="16" t="s">
        <v>42</v>
      </c>
      <c r="H3629" s="16" t="s">
        <v>43</v>
      </c>
      <c r="I3629" s="16" t="s">
        <v>43</v>
      </c>
      <c r="J3629" s="16" t="s">
        <v>299</v>
      </c>
      <c r="K3629" s="16" t="s">
        <v>53</v>
      </c>
      <c r="L3629" s="9"/>
      <c r="M3629" s="9">
        <v>44960</v>
      </c>
      <c r="N3629" s="9">
        <v>44960</v>
      </c>
      <c r="O3629" s="7">
        <v>44960</v>
      </c>
      <c r="P3629" s="9">
        <v>44960</v>
      </c>
      <c r="Q3629" s="9">
        <v>44960</v>
      </c>
      <c r="R3629" s="9" t="s">
        <v>34</v>
      </c>
      <c r="S3629" s="16" t="s">
        <v>35</v>
      </c>
      <c r="T3629" s="16" t="s">
        <v>35</v>
      </c>
      <c r="U3629" s="16"/>
      <c r="V3629" s="16"/>
      <c r="W3629" s="16" t="s">
        <v>37</v>
      </c>
      <c r="X3629" s="16" t="s">
        <v>38</v>
      </c>
      <c r="Y3629">
        <v>5</v>
      </c>
      <c r="Z3629">
        <v>5</v>
      </c>
      <c r="AA3629">
        <v>2.5</v>
      </c>
      <c r="AB3629">
        <v>6</v>
      </c>
      <c r="AC3629">
        <v>0.5</v>
      </c>
      <c r="AD3629">
        <v>4</v>
      </c>
      <c r="AE3629" t="s">
        <v>2319</v>
      </c>
    </row>
    <row r="3630" spans="1:31" x14ac:dyDescent="0.25">
      <c r="A3630" s="16" t="s">
        <v>23</v>
      </c>
      <c r="B3630" s="16" t="s">
        <v>39</v>
      </c>
      <c r="C3630" s="16" t="s">
        <v>928</v>
      </c>
      <c r="D3630" s="16" t="s">
        <v>26</v>
      </c>
      <c r="E3630" s="16" t="s">
        <v>41</v>
      </c>
      <c r="F3630" s="16" t="s">
        <v>28</v>
      </c>
      <c r="G3630" s="16" t="s">
        <v>42</v>
      </c>
      <c r="H3630" s="16" t="s">
        <v>43</v>
      </c>
      <c r="I3630" s="16" t="s">
        <v>43</v>
      </c>
      <c r="J3630" s="16" t="s">
        <v>299</v>
      </c>
      <c r="K3630" s="16" t="s">
        <v>108</v>
      </c>
      <c r="L3630" s="9"/>
      <c r="M3630" s="9">
        <v>44932</v>
      </c>
      <c r="N3630" s="9">
        <v>44932</v>
      </c>
      <c r="O3630" s="7">
        <v>44932</v>
      </c>
      <c r="P3630" s="9">
        <v>44932</v>
      </c>
      <c r="Q3630" s="9">
        <v>44932</v>
      </c>
      <c r="R3630" s="9" t="s">
        <v>34</v>
      </c>
      <c r="S3630" s="16" t="s">
        <v>35</v>
      </c>
      <c r="T3630" s="16" t="s">
        <v>35</v>
      </c>
      <c r="U3630" s="16"/>
      <c r="V3630" s="16"/>
      <c r="W3630" s="16" t="s">
        <v>37</v>
      </c>
      <c r="X3630" s="16" t="s">
        <v>38</v>
      </c>
      <c r="Y3630">
        <v>5</v>
      </c>
      <c r="Z3630">
        <v>5</v>
      </c>
      <c r="AA3630">
        <v>2.5</v>
      </c>
      <c r="AB3630">
        <v>6</v>
      </c>
      <c r="AC3630">
        <v>0.5</v>
      </c>
      <c r="AD3630">
        <v>4</v>
      </c>
      <c r="AE3630" t="s">
        <v>1766</v>
      </c>
    </row>
    <row r="3631" spans="1:31" x14ac:dyDescent="0.25">
      <c r="A3631" s="16" t="s">
        <v>23</v>
      </c>
      <c r="B3631" s="16" t="s">
        <v>39</v>
      </c>
      <c r="C3631" s="16" t="s">
        <v>928</v>
      </c>
      <c r="D3631" s="16" t="s">
        <v>26</v>
      </c>
      <c r="E3631" s="16" t="s">
        <v>41</v>
      </c>
      <c r="F3631" s="16" t="s">
        <v>28</v>
      </c>
      <c r="G3631" s="16" t="s">
        <v>42</v>
      </c>
      <c r="H3631" s="16" t="s">
        <v>43</v>
      </c>
      <c r="I3631" s="16" t="s">
        <v>43</v>
      </c>
      <c r="J3631" s="16" t="s">
        <v>299</v>
      </c>
      <c r="K3631" s="16" t="s">
        <v>64</v>
      </c>
      <c r="L3631" s="9"/>
      <c r="M3631" s="9">
        <v>44845</v>
      </c>
      <c r="N3631" s="9">
        <v>44845</v>
      </c>
      <c r="O3631" s="7">
        <v>44845</v>
      </c>
      <c r="P3631" s="9"/>
      <c r="Q3631" s="9"/>
      <c r="R3631" s="9" t="s">
        <v>34</v>
      </c>
      <c r="S3631" s="16" t="s">
        <v>35</v>
      </c>
      <c r="T3631" s="16" t="s">
        <v>35</v>
      </c>
      <c r="U3631" s="16"/>
      <c r="V3631" s="16"/>
      <c r="W3631" s="16" t="s">
        <v>37</v>
      </c>
      <c r="X3631" s="16" t="s">
        <v>38</v>
      </c>
      <c r="Y3631">
        <v>5</v>
      </c>
      <c r="Z3631">
        <v>5</v>
      </c>
      <c r="AA3631">
        <v>2.5</v>
      </c>
      <c r="AB3631">
        <v>6</v>
      </c>
      <c r="AC3631">
        <v>0.5</v>
      </c>
      <c r="AD3631">
        <v>4</v>
      </c>
      <c r="AE3631" t="s">
        <v>2323</v>
      </c>
    </row>
    <row r="3632" spans="1:31" x14ac:dyDescent="0.25">
      <c r="A3632" s="16" t="s">
        <v>23</v>
      </c>
      <c r="B3632" s="16" t="s">
        <v>39</v>
      </c>
      <c r="C3632" s="16" t="s">
        <v>928</v>
      </c>
      <c r="D3632" s="16" t="s">
        <v>26</v>
      </c>
      <c r="E3632" s="16" t="s">
        <v>41</v>
      </c>
      <c r="F3632" s="16" t="s">
        <v>28</v>
      </c>
      <c r="G3632" s="16" t="s">
        <v>42</v>
      </c>
      <c r="H3632" s="16" t="s">
        <v>43</v>
      </c>
      <c r="I3632" s="16" t="s">
        <v>43</v>
      </c>
      <c r="J3632" s="16" t="s">
        <v>299</v>
      </c>
      <c r="K3632" s="16" t="s">
        <v>177</v>
      </c>
      <c r="L3632" s="9"/>
      <c r="M3632" s="9">
        <v>44960</v>
      </c>
      <c r="N3632" s="9">
        <v>44960</v>
      </c>
      <c r="O3632" s="7">
        <v>44960</v>
      </c>
      <c r="P3632" s="9">
        <v>44960</v>
      </c>
      <c r="Q3632" s="9">
        <v>44593</v>
      </c>
      <c r="R3632" s="9" t="s">
        <v>34</v>
      </c>
      <c r="S3632" s="16" t="s">
        <v>35</v>
      </c>
      <c r="T3632" s="16" t="s">
        <v>35</v>
      </c>
      <c r="U3632" s="16"/>
      <c r="V3632" s="16"/>
      <c r="W3632" s="16" t="s">
        <v>37</v>
      </c>
      <c r="X3632" s="16" t="s">
        <v>38</v>
      </c>
      <c r="Y3632">
        <v>5</v>
      </c>
      <c r="Z3632">
        <v>5</v>
      </c>
      <c r="AA3632">
        <v>2.5</v>
      </c>
      <c r="AB3632">
        <v>6</v>
      </c>
      <c r="AC3632">
        <v>0.5</v>
      </c>
      <c r="AD3632">
        <v>4</v>
      </c>
      <c r="AE3632" t="s">
        <v>2144</v>
      </c>
    </row>
    <row r="3633" spans="1:31" x14ac:dyDescent="0.25">
      <c r="A3633" s="16" t="s">
        <v>23</v>
      </c>
      <c r="B3633" s="16" t="s">
        <v>39</v>
      </c>
      <c r="C3633" s="16" t="s">
        <v>928</v>
      </c>
      <c r="D3633" s="16" t="s">
        <v>26</v>
      </c>
      <c r="E3633" s="16" t="s">
        <v>41</v>
      </c>
      <c r="F3633" s="16" t="s">
        <v>28</v>
      </c>
      <c r="G3633" s="16" t="s">
        <v>42</v>
      </c>
      <c r="H3633" s="16" t="s">
        <v>43</v>
      </c>
      <c r="I3633" s="16" t="s">
        <v>43</v>
      </c>
      <c r="J3633" s="16" t="s">
        <v>299</v>
      </c>
      <c r="K3633" s="16" t="s">
        <v>476</v>
      </c>
      <c r="L3633" s="9"/>
      <c r="M3633" s="9">
        <v>44960</v>
      </c>
      <c r="N3633" s="9">
        <v>44960</v>
      </c>
      <c r="O3633" s="7">
        <v>44960</v>
      </c>
      <c r="P3633" s="9">
        <v>44960</v>
      </c>
      <c r="Q3633" s="9">
        <v>44593</v>
      </c>
      <c r="R3633" s="9" t="s">
        <v>34</v>
      </c>
      <c r="S3633" s="16" t="s">
        <v>35</v>
      </c>
      <c r="T3633" s="16" t="s">
        <v>35</v>
      </c>
      <c r="U3633" s="16"/>
      <c r="V3633" s="16"/>
      <c r="W3633" s="16" t="s">
        <v>37</v>
      </c>
      <c r="X3633" s="16" t="s">
        <v>38</v>
      </c>
      <c r="Y3633">
        <v>5</v>
      </c>
      <c r="Z3633">
        <v>5</v>
      </c>
      <c r="AA3633">
        <v>2.5</v>
      </c>
      <c r="AB3633">
        <v>6</v>
      </c>
      <c r="AC3633">
        <v>0.5</v>
      </c>
      <c r="AD3633">
        <v>4</v>
      </c>
      <c r="AE3633" t="s">
        <v>1767</v>
      </c>
    </row>
    <row r="3634" spans="1:31" x14ac:dyDescent="0.25">
      <c r="A3634" s="16" t="s">
        <v>23</v>
      </c>
      <c r="B3634" s="16" t="s">
        <v>39</v>
      </c>
      <c r="C3634" s="16" t="s">
        <v>928</v>
      </c>
      <c r="D3634" s="16" t="s">
        <v>26</v>
      </c>
      <c r="E3634" s="16" t="s">
        <v>41</v>
      </c>
      <c r="F3634" s="16" t="s">
        <v>28</v>
      </c>
      <c r="G3634" s="16" t="s">
        <v>42</v>
      </c>
      <c r="H3634" s="16" t="s">
        <v>43</v>
      </c>
      <c r="I3634" s="16" t="s">
        <v>43</v>
      </c>
      <c r="J3634" s="16" t="s">
        <v>299</v>
      </c>
      <c r="K3634" s="16" t="s">
        <v>87</v>
      </c>
      <c r="L3634" s="9"/>
      <c r="M3634" s="9">
        <v>44900</v>
      </c>
      <c r="N3634" s="9">
        <v>44900</v>
      </c>
      <c r="O3634" s="7">
        <v>44900</v>
      </c>
      <c r="P3634" s="9">
        <v>44900</v>
      </c>
      <c r="Q3634" s="9"/>
      <c r="R3634" s="9" t="s">
        <v>34</v>
      </c>
      <c r="S3634" s="16" t="s">
        <v>35</v>
      </c>
      <c r="T3634" s="16" t="s">
        <v>35</v>
      </c>
      <c r="U3634" s="16"/>
      <c r="V3634" s="16"/>
      <c r="W3634" s="16" t="s">
        <v>37</v>
      </c>
      <c r="X3634" s="16" t="s">
        <v>38</v>
      </c>
      <c r="Y3634">
        <v>5</v>
      </c>
      <c r="Z3634">
        <v>5</v>
      </c>
      <c r="AA3634">
        <v>2.5</v>
      </c>
      <c r="AB3634">
        <v>6</v>
      </c>
      <c r="AC3634">
        <v>0.5</v>
      </c>
      <c r="AD3634">
        <v>4</v>
      </c>
      <c r="AE3634" t="s">
        <v>2454</v>
      </c>
    </row>
    <row r="3635" spans="1:31" x14ac:dyDescent="0.25">
      <c r="A3635" s="16" t="s">
        <v>23</v>
      </c>
      <c r="B3635" s="16" t="s">
        <v>39</v>
      </c>
      <c r="C3635" s="16" t="s">
        <v>928</v>
      </c>
      <c r="D3635" s="16" t="s">
        <v>26</v>
      </c>
      <c r="E3635" s="16" t="s">
        <v>41</v>
      </c>
      <c r="F3635" s="16" t="s">
        <v>28</v>
      </c>
      <c r="G3635" s="16" t="s">
        <v>42</v>
      </c>
      <c r="H3635" s="16" t="s">
        <v>43</v>
      </c>
      <c r="I3635" s="16" t="s">
        <v>43</v>
      </c>
      <c r="J3635" s="16" t="s">
        <v>299</v>
      </c>
      <c r="K3635" s="16" t="s">
        <v>57</v>
      </c>
      <c r="L3635" s="9"/>
      <c r="M3635" s="9">
        <v>44992</v>
      </c>
      <c r="N3635" s="9">
        <v>44992</v>
      </c>
      <c r="O3635" s="7">
        <v>44992</v>
      </c>
      <c r="P3635" s="9">
        <v>44992</v>
      </c>
      <c r="Q3635" s="9">
        <v>44992</v>
      </c>
      <c r="R3635" s="9" t="s">
        <v>34</v>
      </c>
      <c r="S3635" s="16" t="s">
        <v>35</v>
      </c>
      <c r="T3635" s="16" t="s">
        <v>35</v>
      </c>
      <c r="U3635" s="16"/>
      <c r="V3635" s="16"/>
      <c r="W3635" s="16" t="s">
        <v>37</v>
      </c>
      <c r="X3635" s="16" t="s">
        <v>38</v>
      </c>
      <c r="Y3635">
        <v>5</v>
      </c>
      <c r="Z3635">
        <v>5</v>
      </c>
      <c r="AA3635">
        <v>2.5</v>
      </c>
      <c r="AB3635">
        <v>6</v>
      </c>
      <c r="AC3635">
        <v>0.5</v>
      </c>
      <c r="AD3635">
        <v>4</v>
      </c>
      <c r="AE3635" t="s">
        <v>2327</v>
      </c>
    </row>
    <row r="3636" spans="1:31" x14ac:dyDescent="0.25">
      <c r="A3636" s="16" t="s">
        <v>3138</v>
      </c>
      <c r="B3636" s="16" t="s">
        <v>24</v>
      </c>
      <c r="C3636" s="16" t="s">
        <v>928</v>
      </c>
      <c r="D3636" s="16" t="s">
        <v>26</v>
      </c>
      <c r="E3636" s="16" t="s">
        <v>27</v>
      </c>
      <c r="F3636" s="16" t="s">
        <v>28</v>
      </c>
      <c r="G3636" s="16" t="s">
        <v>46</v>
      </c>
      <c r="H3636" s="16" t="s">
        <v>43</v>
      </c>
      <c r="I3636" s="16" t="s">
        <v>43</v>
      </c>
      <c r="J3636" s="16" t="s">
        <v>299</v>
      </c>
      <c r="K3636" s="16" t="s">
        <v>4284</v>
      </c>
      <c r="L3636" s="9"/>
      <c r="M3636" s="9">
        <v>44967</v>
      </c>
      <c r="N3636" s="9">
        <v>44967</v>
      </c>
      <c r="O3636" s="7">
        <v>44967</v>
      </c>
      <c r="P3636" s="9"/>
      <c r="Q3636" s="9"/>
      <c r="R3636" s="9" t="s">
        <v>34</v>
      </c>
      <c r="S3636" s="16" t="s">
        <v>35</v>
      </c>
      <c r="T3636" s="16" t="s">
        <v>35</v>
      </c>
      <c r="U3636" s="16"/>
      <c r="V3636" s="16"/>
      <c r="W3636" s="16"/>
      <c r="X3636" s="16" t="s">
        <v>38</v>
      </c>
      <c r="Y3636">
        <v>5</v>
      </c>
      <c r="Z3636">
        <v>5</v>
      </c>
      <c r="AA3636">
        <v>2.5</v>
      </c>
      <c r="AB3636">
        <v>2</v>
      </c>
      <c r="AC3636">
        <v>0.16666666666666666</v>
      </c>
      <c r="AD3636">
        <v>3</v>
      </c>
      <c r="AE3636" t="s">
        <v>4285</v>
      </c>
    </row>
    <row r="3637" spans="1:31" x14ac:dyDescent="0.25">
      <c r="A3637" s="16" t="s">
        <v>3138</v>
      </c>
      <c r="B3637" s="16" t="s">
        <v>24</v>
      </c>
      <c r="C3637" s="16" t="s">
        <v>928</v>
      </c>
      <c r="D3637" s="16" t="s">
        <v>26</v>
      </c>
      <c r="E3637" s="16" t="s">
        <v>27</v>
      </c>
      <c r="F3637" s="16" t="s">
        <v>28</v>
      </c>
      <c r="G3637" s="16" t="s">
        <v>46</v>
      </c>
      <c r="H3637" s="16" t="s">
        <v>43</v>
      </c>
      <c r="I3637" s="16" t="s">
        <v>43</v>
      </c>
      <c r="J3637" s="16" t="s">
        <v>299</v>
      </c>
      <c r="K3637" s="16" t="s">
        <v>3661</v>
      </c>
      <c r="L3637" s="9"/>
      <c r="M3637" s="9">
        <v>44967</v>
      </c>
      <c r="N3637" s="9">
        <v>44967</v>
      </c>
      <c r="O3637" s="7">
        <v>44967</v>
      </c>
      <c r="P3637" s="9"/>
      <c r="Q3637" s="9"/>
      <c r="R3637" s="9" t="s">
        <v>34</v>
      </c>
      <c r="S3637" s="16" t="s">
        <v>35</v>
      </c>
      <c r="T3637" s="16" t="s">
        <v>35</v>
      </c>
      <c r="U3637" s="16"/>
      <c r="V3637" s="16"/>
      <c r="W3637" s="16"/>
      <c r="X3637" s="16" t="s">
        <v>38</v>
      </c>
      <c r="Y3637">
        <v>5</v>
      </c>
      <c r="Z3637">
        <v>5</v>
      </c>
      <c r="AA3637">
        <v>2.5</v>
      </c>
      <c r="AB3637">
        <v>2</v>
      </c>
      <c r="AC3637">
        <v>0.16666666666666666</v>
      </c>
      <c r="AD3637">
        <v>3</v>
      </c>
      <c r="AE3637" t="s">
        <v>3662</v>
      </c>
    </row>
    <row r="3638" spans="1:31" x14ac:dyDescent="0.25">
      <c r="A3638" s="16" t="s">
        <v>3138</v>
      </c>
      <c r="B3638" s="16" t="s">
        <v>24</v>
      </c>
      <c r="C3638" s="16" t="s">
        <v>928</v>
      </c>
      <c r="D3638" s="16" t="s">
        <v>26</v>
      </c>
      <c r="E3638" s="16" t="s">
        <v>27</v>
      </c>
      <c r="F3638" s="16" t="s">
        <v>28</v>
      </c>
      <c r="G3638" s="16" t="s">
        <v>46</v>
      </c>
      <c r="H3638" s="16" t="s">
        <v>43</v>
      </c>
      <c r="I3638" s="16" t="s">
        <v>43</v>
      </c>
      <c r="J3638" s="16" t="s">
        <v>299</v>
      </c>
      <c r="K3638" s="16" t="s">
        <v>197</v>
      </c>
      <c r="L3638" s="9"/>
      <c r="M3638" s="9">
        <v>44967</v>
      </c>
      <c r="N3638" s="9">
        <v>44967</v>
      </c>
      <c r="O3638" s="7">
        <v>44967</v>
      </c>
      <c r="P3638" s="9"/>
      <c r="Q3638" s="9"/>
      <c r="R3638" s="9" t="s">
        <v>34</v>
      </c>
      <c r="S3638" s="16" t="s">
        <v>35</v>
      </c>
      <c r="T3638" s="16" t="s">
        <v>35</v>
      </c>
      <c r="U3638" s="16"/>
      <c r="V3638" s="16"/>
      <c r="W3638" s="16"/>
      <c r="X3638" s="16" t="s">
        <v>38</v>
      </c>
      <c r="Y3638">
        <v>5</v>
      </c>
      <c r="Z3638">
        <v>5</v>
      </c>
      <c r="AA3638">
        <v>2.5</v>
      </c>
      <c r="AB3638">
        <v>2</v>
      </c>
      <c r="AC3638">
        <v>0.16666666666666666</v>
      </c>
      <c r="AD3638">
        <v>3</v>
      </c>
      <c r="AE3638" t="s">
        <v>2331</v>
      </c>
    </row>
    <row r="3639" spans="1:31" x14ac:dyDescent="0.25">
      <c r="A3639" s="16" t="s">
        <v>3138</v>
      </c>
      <c r="B3639" s="16" t="s">
        <v>24</v>
      </c>
      <c r="C3639" s="16" t="s">
        <v>928</v>
      </c>
      <c r="D3639" s="16" t="s">
        <v>26</v>
      </c>
      <c r="E3639" s="16" t="s">
        <v>27</v>
      </c>
      <c r="F3639" s="16" t="s">
        <v>28</v>
      </c>
      <c r="G3639" s="16" t="s">
        <v>46</v>
      </c>
      <c r="H3639" s="16" t="s">
        <v>43</v>
      </c>
      <c r="I3639" s="16" t="s">
        <v>43</v>
      </c>
      <c r="J3639" s="16" t="s">
        <v>299</v>
      </c>
      <c r="K3639" s="16" t="s">
        <v>708</v>
      </c>
      <c r="L3639" s="9"/>
      <c r="M3639" s="9">
        <v>44967</v>
      </c>
      <c r="N3639" s="9">
        <v>44967</v>
      </c>
      <c r="O3639" s="7">
        <v>44967</v>
      </c>
      <c r="P3639" s="9"/>
      <c r="Q3639" s="9"/>
      <c r="R3639" s="9" t="s">
        <v>34</v>
      </c>
      <c r="S3639" s="16" t="s">
        <v>35</v>
      </c>
      <c r="T3639" s="16" t="s">
        <v>35</v>
      </c>
      <c r="U3639" s="16"/>
      <c r="V3639" s="16"/>
      <c r="W3639" s="16"/>
      <c r="X3639" s="16" t="s">
        <v>38</v>
      </c>
      <c r="Y3639">
        <v>5</v>
      </c>
      <c r="Z3639">
        <v>5</v>
      </c>
      <c r="AA3639">
        <v>2.5</v>
      </c>
      <c r="AB3639">
        <v>2</v>
      </c>
      <c r="AC3639">
        <v>0.16666666666666666</v>
      </c>
      <c r="AD3639">
        <v>3</v>
      </c>
      <c r="AE3639" t="s">
        <v>4436</v>
      </c>
    </row>
    <row r="3640" spans="1:31" x14ac:dyDescent="0.25">
      <c r="A3640" s="16" t="s">
        <v>3138</v>
      </c>
      <c r="B3640" s="16" t="s">
        <v>24</v>
      </c>
      <c r="C3640" s="16" t="s">
        <v>928</v>
      </c>
      <c r="D3640" s="16" t="s">
        <v>26</v>
      </c>
      <c r="E3640" s="16" t="s">
        <v>27</v>
      </c>
      <c r="F3640" s="16" t="s">
        <v>28</v>
      </c>
      <c r="G3640" s="16" t="s">
        <v>46</v>
      </c>
      <c r="H3640" s="16" t="s">
        <v>43</v>
      </c>
      <c r="I3640" s="16" t="s">
        <v>43</v>
      </c>
      <c r="J3640" s="16" t="s">
        <v>299</v>
      </c>
      <c r="K3640" s="16" t="s">
        <v>103</v>
      </c>
      <c r="L3640" s="9"/>
      <c r="M3640" s="9">
        <v>44967</v>
      </c>
      <c r="N3640" s="9">
        <v>44967</v>
      </c>
      <c r="O3640" s="7">
        <v>44967</v>
      </c>
      <c r="P3640" s="9"/>
      <c r="Q3640" s="9"/>
      <c r="R3640" s="9" t="s">
        <v>34</v>
      </c>
      <c r="S3640" s="16" t="s">
        <v>35</v>
      </c>
      <c r="T3640" s="16" t="s">
        <v>35</v>
      </c>
      <c r="U3640" s="16"/>
      <c r="V3640" s="16"/>
      <c r="W3640" s="16"/>
      <c r="X3640" s="16" t="s">
        <v>38</v>
      </c>
      <c r="Y3640">
        <v>5</v>
      </c>
      <c r="Z3640">
        <v>5</v>
      </c>
      <c r="AA3640">
        <v>2.5</v>
      </c>
      <c r="AB3640">
        <v>2</v>
      </c>
      <c r="AC3640">
        <v>0.16666666666666666</v>
      </c>
      <c r="AD3640">
        <v>3</v>
      </c>
      <c r="AE3640" t="s">
        <v>1768</v>
      </c>
    </row>
    <row r="3641" spans="1:31" x14ac:dyDescent="0.25">
      <c r="A3641" s="16" t="s">
        <v>3138</v>
      </c>
      <c r="B3641" s="16" t="s">
        <v>24</v>
      </c>
      <c r="C3641" s="16" t="s">
        <v>928</v>
      </c>
      <c r="D3641" s="16" t="s">
        <v>26</v>
      </c>
      <c r="E3641" s="16" t="s">
        <v>27</v>
      </c>
      <c r="F3641" s="16" t="s">
        <v>28</v>
      </c>
      <c r="G3641" s="16" t="s">
        <v>46</v>
      </c>
      <c r="H3641" s="16" t="s">
        <v>43</v>
      </c>
      <c r="I3641" s="16" t="s">
        <v>43</v>
      </c>
      <c r="J3641" s="16" t="s">
        <v>299</v>
      </c>
      <c r="K3641" s="16" t="s">
        <v>652</v>
      </c>
      <c r="L3641" s="9"/>
      <c r="M3641" s="9">
        <v>44967</v>
      </c>
      <c r="N3641" s="9">
        <v>44967</v>
      </c>
      <c r="O3641" s="7">
        <v>44967</v>
      </c>
      <c r="P3641" s="9"/>
      <c r="Q3641" s="9"/>
      <c r="R3641" s="9" t="s">
        <v>34</v>
      </c>
      <c r="S3641" s="16" t="s">
        <v>35</v>
      </c>
      <c r="T3641" s="16" t="s">
        <v>35</v>
      </c>
      <c r="U3641" s="16"/>
      <c r="V3641" s="16"/>
      <c r="W3641" s="16"/>
      <c r="X3641" s="16" t="s">
        <v>38</v>
      </c>
      <c r="Y3641">
        <v>5</v>
      </c>
      <c r="Z3641">
        <v>5</v>
      </c>
      <c r="AA3641">
        <v>2.5</v>
      </c>
      <c r="AB3641">
        <v>2</v>
      </c>
      <c r="AC3641">
        <v>0.16666666666666666</v>
      </c>
      <c r="AD3641">
        <v>3</v>
      </c>
      <c r="AE3641" t="s">
        <v>3695</v>
      </c>
    </row>
    <row r="3642" spans="1:31" x14ac:dyDescent="0.25">
      <c r="A3642" s="16" t="s">
        <v>3138</v>
      </c>
      <c r="B3642" s="16" t="s">
        <v>24</v>
      </c>
      <c r="C3642" s="16" t="s">
        <v>928</v>
      </c>
      <c r="D3642" s="16" t="s">
        <v>26</v>
      </c>
      <c r="E3642" s="16" t="s">
        <v>27</v>
      </c>
      <c r="F3642" s="16" t="s">
        <v>28</v>
      </c>
      <c r="G3642" s="16" t="s">
        <v>46</v>
      </c>
      <c r="H3642" s="16" t="s">
        <v>43</v>
      </c>
      <c r="I3642" s="16" t="s">
        <v>43</v>
      </c>
      <c r="J3642" s="16" t="s">
        <v>299</v>
      </c>
      <c r="K3642" s="16" t="s">
        <v>57</v>
      </c>
      <c r="L3642" s="9"/>
      <c r="M3642" s="9">
        <v>44967</v>
      </c>
      <c r="N3642" s="9">
        <v>44967</v>
      </c>
      <c r="O3642" s="7">
        <v>44967</v>
      </c>
      <c r="P3642" s="9"/>
      <c r="Q3642" s="9"/>
      <c r="R3642" s="9" t="s">
        <v>34</v>
      </c>
      <c r="S3642" s="16" t="s">
        <v>35</v>
      </c>
      <c r="T3642" s="16" t="s">
        <v>35</v>
      </c>
      <c r="U3642" s="16"/>
      <c r="V3642" s="16"/>
      <c r="W3642" s="16"/>
      <c r="X3642" s="16" t="s">
        <v>38</v>
      </c>
      <c r="Y3642">
        <v>5</v>
      </c>
      <c r="Z3642">
        <v>5</v>
      </c>
      <c r="AA3642">
        <v>2.5</v>
      </c>
      <c r="AB3642">
        <v>2</v>
      </c>
      <c r="AC3642">
        <v>0.16666666666666666</v>
      </c>
      <c r="AD3642">
        <v>3</v>
      </c>
      <c r="AE3642" t="s">
        <v>2334</v>
      </c>
    </row>
    <row r="3643" spans="1:31" x14ac:dyDescent="0.25">
      <c r="A3643" s="16" t="s">
        <v>23</v>
      </c>
      <c r="B3643" s="16" t="s">
        <v>39</v>
      </c>
      <c r="C3643" s="16" t="s">
        <v>928</v>
      </c>
      <c r="D3643" s="16" t="s">
        <v>26</v>
      </c>
      <c r="E3643" s="16" t="s">
        <v>41</v>
      </c>
      <c r="F3643" s="16" t="s">
        <v>349</v>
      </c>
      <c r="G3643" s="16" t="s">
        <v>350</v>
      </c>
      <c r="H3643" s="16" t="s">
        <v>150</v>
      </c>
      <c r="I3643" s="16" t="s">
        <v>43</v>
      </c>
      <c r="J3643" s="16" t="s">
        <v>299</v>
      </c>
      <c r="K3643" s="16" t="s">
        <v>217</v>
      </c>
      <c r="L3643" s="9">
        <v>45437</v>
      </c>
      <c r="M3643" s="9"/>
      <c r="N3643" s="9">
        <v>45437</v>
      </c>
      <c r="O3643" s="7">
        <v>45437</v>
      </c>
      <c r="P3643" s="9"/>
      <c r="Q3643" s="9"/>
      <c r="R3643" s="9" t="s">
        <v>93</v>
      </c>
      <c r="S3643" s="16" t="s">
        <v>35</v>
      </c>
      <c r="T3643" s="16" t="s">
        <v>95</v>
      </c>
      <c r="U3643" s="16"/>
      <c r="V3643" s="16"/>
      <c r="W3643" s="16" t="s">
        <v>315</v>
      </c>
      <c r="X3643" s="16" t="s">
        <v>38</v>
      </c>
      <c r="Y3643">
        <v>5</v>
      </c>
      <c r="Z3643">
        <v>5</v>
      </c>
      <c r="AA3643">
        <v>2.5</v>
      </c>
      <c r="AB3643">
        <v>6</v>
      </c>
      <c r="AC3643">
        <v>0.5</v>
      </c>
      <c r="AD3643">
        <v>4</v>
      </c>
      <c r="AE3643" t="s">
        <v>2834</v>
      </c>
    </row>
    <row r="3644" spans="1:31" x14ac:dyDescent="0.25">
      <c r="A3644" s="16" t="s">
        <v>23</v>
      </c>
      <c r="B3644" s="16" t="s">
        <v>39</v>
      </c>
      <c r="C3644" s="16" t="s">
        <v>928</v>
      </c>
      <c r="D3644" s="16" t="s">
        <v>26</v>
      </c>
      <c r="E3644" s="16" t="s">
        <v>41</v>
      </c>
      <c r="F3644" s="16" t="s">
        <v>349</v>
      </c>
      <c r="G3644" s="16" t="s">
        <v>350</v>
      </c>
      <c r="H3644" s="16" t="s">
        <v>43</v>
      </c>
      <c r="I3644" s="16" t="s">
        <v>43</v>
      </c>
      <c r="J3644" s="16" t="s">
        <v>299</v>
      </c>
      <c r="K3644" s="16" t="s">
        <v>53</v>
      </c>
      <c r="L3644" s="9">
        <v>45325</v>
      </c>
      <c r="M3644" s="9">
        <v>44960</v>
      </c>
      <c r="N3644" s="9">
        <v>45327</v>
      </c>
      <c r="O3644" s="7">
        <v>45327</v>
      </c>
      <c r="P3644" s="9">
        <v>45327</v>
      </c>
      <c r="Q3644" s="9"/>
      <c r="R3644" s="9" t="s">
        <v>34</v>
      </c>
      <c r="S3644" s="16" t="s">
        <v>35</v>
      </c>
      <c r="T3644" s="16" t="s">
        <v>95</v>
      </c>
      <c r="U3644" s="16"/>
      <c r="V3644" s="16"/>
      <c r="W3644" s="16" t="s">
        <v>315</v>
      </c>
      <c r="X3644" s="16" t="s">
        <v>38</v>
      </c>
      <c r="Y3644">
        <v>5</v>
      </c>
      <c r="Z3644">
        <v>5</v>
      </c>
      <c r="AA3644">
        <v>2.5</v>
      </c>
      <c r="AB3644">
        <v>6</v>
      </c>
      <c r="AC3644">
        <v>0.5</v>
      </c>
      <c r="AD3644">
        <v>4</v>
      </c>
      <c r="AE3644" t="s">
        <v>2836</v>
      </c>
    </row>
    <row r="3645" spans="1:31" x14ac:dyDescent="0.25">
      <c r="A3645" s="16" t="s">
        <v>23</v>
      </c>
      <c r="B3645" s="16" t="s">
        <v>39</v>
      </c>
      <c r="C3645" s="16" t="s">
        <v>928</v>
      </c>
      <c r="D3645" s="16" t="s">
        <v>26</v>
      </c>
      <c r="E3645" s="16" t="s">
        <v>41</v>
      </c>
      <c r="F3645" s="16" t="s">
        <v>349</v>
      </c>
      <c r="G3645" s="16" t="s">
        <v>350</v>
      </c>
      <c r="H3645" s="16" t="s">
        <v>43</v>
      </c>
      <c r="I3645" s="16" t="s">
        <v>43</v>
      </c>
      <c r="J3645" s="16" t="s">
        <v>299</v>
      </c>
      <c r="K3645" s="16" t="s">
        <v>108</v>
      </c>
      <c r="L3645" s="9">
        <v>45297</v>
      </c>
      <c r="M3645" s="9">
        <v>44932</v>
      </c>
      <c r="N3645" s="9">
        <v>45296</v>
      </c>
      <c r="O3645" s="7">
        <v>45296</v>
      </c>
      <c r="P3645" s="9">
        <v>45296</v>
      </c>
      <c r="Q3645" s="9"/>
      <c r="R3645" s="9" t="s">
        <v>34</v>
      </c>
      <c r="S3645" s="16" t="s">
        <v>35</v>
      </c>
      <c r="T3645" s="16" t="s">
        <v>95</v>
      </c>
      <c r="U3645" s="16"/>
      <c r="V3645" s="16"/>
      <c r="W3645" s="16" t="s">
        <v>315</v>
      </c>
      <c r="X3645" s="16" t="s">
        <v>38</v>
      </c>
      <c r="Y3645">
        <v>5</v>
      </c>
      <c r="Z3645">
        <v>5</v>
      </c>
      <c r="AA3645">
        <v>2.5</v>
      </c>
      <c r="AB3645">
        <v>6</v>
      </c>
      <c r="AC3645">
        <v>0.5</v>
      </c>
      <c r="AD3645">
        <v>4</v>
      </c>
      <c r="AE3645" t="s">
        <v>2726</v>
      </c>
    </row>
    <row r="3646" spans="1:31" x14ac:dyDescent="0.25">
      <c r="A3646" s="16" t="s">
        <v>23</v>
      </c>
      <c r="B3646" s="16" t="s">
        <v>39</v>
      </c>
      <c r="C3646" s="16" t="s">
        <v>928</v>
      </c>
      <c r="D3646" s="16" t="s">
        <v>26</v>
      </c>
      <c r="E3646" s="16" t="s">
        <v>41</v>
      </c>
      <c r="F3646" s="16" t="s">
        <v>349</v>
      </c>
      <c r="G3646" s="16" t="s">
        <v>350</v>
      </c>
      <c r="H3646" s="16" t="s">
        <v>43</v>
      </c>
      <c r="I3646" s="16" t="s">
        <v>43</v>
      </c>
      <c r="J3646" s="16" t="s">
        <v>299</v>
      </c>
      <c r="K3646" s="16" t="s">
        <v>64</v>
      </c>
      <c r="L3646" s="9">
        <v>45210</v>
      </c>
      <c r="M3646" s="9">
        <v>44845</v>
      </c>
      <c r="N3646" s="9">
        <v>45208</v>
      </c>
      <c r="O3646" s="7">
        <v>45208</v>
      </c>
      <c r="P3646" s="9">
        <v>45208</v>
      </c>
      <c r="Q3646" s="9"/>
      <c r="R3646" s="9" t="s">
        <v>34</v>
      </c>
      <c r="S3646" s="16" t="s">
        <v>35</v>
      </c>
      <c r="T3646" s="16" t="s">
        <v>95</v>
      </c>
      <c r="U3646" s="16"/>
      <c r="V3646" s="16"/>
      <c r="W3646" s="16" t="s">
        <v>315</v>
      </c>
      <c r="X3646" s="16" t="s">
        <v>38</v>
      </c>
      <c r="Y3646">
        <v>5</v>
      </c>
      <c r="Z3646">
        <v>5</v>
      </c>
      <c r="AA3646">
        <v>2.5</v>
      </c>
      <c r="AB3646">
        <v>6</v>
      </c>
      <c r="AC3646">
        <v>0.5</v>
      </c>
      <c r="AD3646">
        <v>4</v>
      </c>
      <c r="AE3646" t="s">
        <v>2840</v>
      </c>
    </row>
    <row r="3647" spans="1:31" x14ac:dyDescent="0.25">
      <c r="A3647" s="16" t="s">
        <v>23</v>
      </c>
      <c r="B3647" s="16" t="s">
        <v>39</v>
      </c>
      <c r="C3647" s="16" t="s">
        <v>928</v>
      </c>
      <c r="D3647" s="16" t="s">
        <v>26</v>
      </c>
      <c r="E3647" s="16" t="s">
        <v>41</v>
      </c>
      <c r="F3647" s="16" t="s">
        <v>349</v>
      </c>
      <c r="G3647" s="16" t="s">
        <v>350</v>
      </c>
      <c r="H3647" s="16" t="s">
        <v>43</v>
      </c>
      <c r="I3647" s="16" t="s">
        <v>43</v>
      </c>
      <c r="J3647" s="16" t="s">
        <v>299</v>
      </c>
      <c r="K3647" s="16" t="s">
        <v>177</v>
      </c>
      <c r="L3647" s="9">
        <v>45325</v>
      </c>
      <c r="M3647" s="9">
        <v>44960</v>
      </c>
      <c r="N3647" s="9">
        <v>45296</v>
      </c>
      <c r="O3647" s="7">
        <v>45296</v>
      </c>
      <c r="P3647" s="9">
        <v>45296</v>
      </c>
      <c r="Q3647" s="9"/>
      <c r="R3647" s="9" t="s">
        <v>34</v>
      </c>
      <c r="S3647" s="16" t="s">
        <v>35</v>
      </c>
      <c r="T3647" s="16" t="s">
        <v>95</v>
      </c>
      <c r="U3647" s="16"/>
      <c r="V3647" s="16"/>
      <c r="W3647" s="16" t="s">
        <v>315</v>
      </c>
      <c r="X3647" s="16" t="s">
        <v>38</v>
      </c>
      <c r="Y3647">
        <v>5</v>
      </c>
      <c r="Z3647">
        <v>5</v>
      </c>
      <c r="AA3647">
        <v>2.5</v>
      </c>
      <c r="AB3647">
        <v>6</v>
      </c>
      <c r="AC3647">
        <v>0.5</v>
      </c>
      <c r="AD3647">
        <v>4</v>
      </c>
      <c r="AE3647" t="s">
        <v>2873</v>
      </c>
    </row>
    <row r="3648" spans="1:31" x14ac:dyDescent="0.25">
      <c r="A3648" s="16" t="s">
        <v>23</v>
      </c>
      <c r="B3648" s="16" t="s">
        <v>39</v>
      </c>
      <c r="C3648" s="16" t="s">
        <v>928</v>
      </c>
      <c r="D3648" s="16" t="s">
        <v>26</v>
      </c>
      <c r="E3648" s="16" t="s">
        <v>41</v>
      </c>
      <c r="F3648" s="16" t="s">
        <v>349</v>
      </c>
      <c r="G3648" s="16" t="s">
        <v>350</v>
      </c>
      <c r="H3648" s="16" t="s">
        <v>43</v>
      </c>
      <c r="I3648" s="16" t="s">
        <v>43</v>
      </c>
      <c r="J3648" s="16" t="s">
        <v>299</v>
      </c>
      <c r="K3648" s="16" t="s">
        <v>476</v>
      </c>
      <c r="L3648" s="9">
        <v>45325</v>
      </c>
      <c r="M3648" s="9">
        <v>44960</v>
      </c>
      <c r="N3648" s="9">
        <v>45296</v>
      </c>
      <c r="O3648" s="7">
        <v>45296</v>
      </c>
      <c r="P3648" s="9">
        <v>45296</v>
      </c>
      <c r="Q3648" s="9"/>
      <c r="R3648" s="9" t="s">
        <v>34</v>
      </c>
      <c r="S3648" s="16" t="s">
        <v>35</v>
      </c>
      <c r="T3648" s="16" t="s">
        <v>95</v>
      </c>
      <c r="U3648" s="16"/>
      <c r="V3648" s="16"/>
      <c r="W3648" s="16" t="s">
        <v>315</v>
      </c>
      <c r="X3648" s="16" t="s">
        <v>38</v>
      </c>
      <c r="Y3648">
        <v>5</v>
      </c>
      <c r="Z3648">
        <v>5</v>
      </c>
      <c r="AA3648">
        <v>2.5</v>
      </c>
      <c r="AB3648">
        <v>6</v>
      </c>
      <c r="AC3648">
        <v>0.5</v>
      </c>
      <c r="AD3648">
        <v>4</v>
      </c>
      <c r="AE3648" t="s">
        <v>2727</v>
      </c>
    </row>
    <row r="3649" spans="1:31" x14ac:dyDescent="0.25">
      <c r="A3649" s="16" t="s">
        <v>3138</v>
      </c>
      <c r="B3649" s="16" t="s">
        <v>24</v>
      </c>
      <c r="C3649" s="16" t="s">
        <v>928</v>
      </c>
      <c r="D3649" s="16" t="s">
        <v>26</v>
      </c>
      <c r="E3649" s="16" t="s">
        <v>41</v>
      </c>
      <c r="F3649" s="16" t="s">
        <v>349</v>
      </c>
      <c r="G3649" s="16" t="s">
        <v>350</v>
      </c>
      <c r="H3649" s="16" t="s">
        <v>43</v>
      </c>
      <c r="I3649" s="16" t="s">
        <v>43</v>
      </c>
      <c r="J3649" s="16" t="s">
        <v>299</v>
      </c>
      <c r="K3649" s="16" t="s">
        <v>87</v>
      </c>
      <c r="L3649" s="9">
        <v>45265</v>
      </c>
      <c r="M3649" s="9">
        <v>44900</v>
      </c>
      <c r="N3649" s="9">
        <v>45264</v>
      </c>
      <c r="O3649" s="7">
        <v>45264</v>
      </c>
      <c r="P3649" s="9">
        <v>45264</v>
      </c>
      <c r="Q3649" s="9"/>
      <c r="R3649" s="9" t="s">
        <v>34</v>
      </c>
      <c r="S3649" s="16" t="s">
        <v>35</v>
      </c>
      <c r="T3649" s="16" t="s">
        <v>95</v>
      </c>
      <c r="U3649" s="16"/>
      <c r="V3649" s="16"/>
      <c r="W3649" s="16"/>
      <c r="X3649" s="16" t="s">
        <v>38</v>
      </c>
      <c r="Y3649">
        <v>5</v>
      </c>
      <c r="Z3649">
        <v>5</v>
      </c>
      <c r="AA3649">
        <v>2.5</v>
      </c>
      <c r="AB3649">
        <v>6</v>
      </c>
      <c r="AC3649">
        <v>0.5</v>
      </c>
      <c r="AD3649">
        <v>4</v>
      </c>
      <c r="AE3649" t="s">
        <v>2874</v>
      </c>
    </row>
    <row r="3650" spans="1:31" x14ac:dyDescent="0.25">
      <c r="A3650" s="16" t="s">
        <v>23</v>
      </c>
      <c r="B3650" s="16" t="s">
        <v>39</v>
      </c>
      <c r="C3650" s="16" t="s">
        <v>928</v>
      </c>
      <c r="D3650" s="16" t="s">
        <v>26</v>
      </c>
      <c r="E3650" s="16" t="s">
        <v>41</v>
      </c>
      <c r="F3650" s="16" t="s">
        <v>349</v>
      </c>
      <c r="G3650" s="16" t="s">
        <v>350</v>
      </c>
      <c r="H3650" s="16" t="s">
        <v>43</v>
      </c>
      <c r="I3650" s="16" t="s">
        <v>43</v>
      </c>
      <c r="J3650" s="16" t="s">
        <v>299</v>
      </c>
      <c r="K3650" s="16" t="s">
        <v>57</v>
      </c>
      <c r="L3650" s="9">
        <v>45358</v>
      </c>
      <c r="M3650" s="9">
        <v>44992</v>
      </c>
      <c r="N3650" s="9">
        <v>45355</v>
      </c>
      <c r="O3650" s="7">
        <v>45355</v>
      </c>
      <c r="P3650" s="9">
        <v>45355</v>
      </c>
      <c r="Q3650" s="9"/>
      <c r="R3650" s="9" t="s">
        <v>34</v>
      </c>
      <c r="S3650" s="16" t="s">
        <v>35</v>
      </c>
      <c r="T3650" s="16" t="s">
        <v>95</v>
      </c>
      <c r="U3650" s="16"/>
      <c r="V3650" s="16"/>
      <c r="W3650" s="16" t="s">
        <v>315</v>
      </c>
      <c r="X3650" s="16" t="s">
        <v>38</v>
      </c>
      <c r="Y3650">
        <v>5</v>
      </c>
      <c r="Z3650">
        <v>5</v>
      </c>
      <c r="AA3650">
        <v>2.5</v>
      </c>
      <c r="AB3650">
        <v>6</v>
      </c>
      <c r="AC3650">
        <v>0.5</v>
      </c>
      <c r="AD3650">
        <v>4</v>
      </c>
      <c r="AE3650" t="s">
        <v>2844</v>
      </c>
    </row>
    <row r="3651" spans="1:31" x14ac:dyDescent="0.25">
      <c r="A3651" s="16" t="s">
        <v>3138</v>
      </c>
      <c r="B3651" s="16" t="s">
        <v>24</v>
      </c>
      <c r="C3651" s="16" t="s">
        <v>928</v>
      </c>
      <c r="D3651" s="16" t="s">
        <v>26</v>
      </c>
      <c r="E3651" s="16" t="s">
        <v>27</v>
      </c>
      <c r="F3651" s="16" t="s">
        <v>349</v>
      </c>
      <c r="G3651" s="16" t="s">
        <v>1030</v>
      </c>
      <c r="H3651" s="16" t="s">
        <v>43</v>
      </c>
      <c r="I3651" s="16" t="s">
        <v>43</v>
      </c>
      <c r="J3651" s="16" t="s">
        <v>299</v>
      </c>
      <c r="K3651" s="16" t="s">
        <v>4284</v>
      </c>
      <c r="L3651" s="9">
        <v>45332</v>
      </c>
      <c r="M3651" s="9">
        <v>44967</v>
      </c>
      <c r="N3651" s="9">
        <v>45332</v>
      </c>
      <c r="O3651" s="7">
        <v>45332</v>
      </c>
      <c r="P3651" s="9"/>
      <c r="Q3651" s="9"/>
      <c r="R3651" s="9" t="s">
        <v>93</v>
      </c>
      <c r="S3651" s="16" t="s">
        <v>35</v>
      </c>
      <c r="T3651" s="16" t="s">
        <v>35</v>
      </c>
      <c r="U3651" s="16"/>
      <c r="V3651" s="16"/>
      <c r="W3651" s="16"/>
      <c r="X3651" s="16" t="s">
        <v>38</v>
      </c>
      <c r="Y3651">
        <v>5</v>
      </c>
      <c r="Z3651">
        <v>5</v>
      </c>
      <c r="AA3651">
        <v>2.5</v>
      </c>
      <c r="AB3651">
        <v>2</v>
      </c>
      <c r="AC3651">
        <v>0.16666666666666666</v>
      </c>
      <c r="AD3651">
        <v>3</v>
      </c>
      <c r="AE3651" t="s">
        <v>4297</v>
      </c>
    </row>
    <row r="3652" spans="1:31" x14ac:dyDescent="0.25">
      <c r="A3652" s="16" t="s">
        <v>3138</v>
      </c>
      <c r="B3652" s="16" t="s">
        <v>24</v>
      </c>
      <c r="C3652" s="16" t="s">
        <v>928</v>
      </c>
      <c r="D3652" s="16" t="s">
        <v>26</v>
      </c>
      <c r="E3652" s="16" t="s">
        <v>27</v>
      </c>
      <c r="F3652" s="16" t="s">
        <v>349</v>
      </c>
      <c r="G3652" s="16" t="s">
        <v>1030</v>
      </c>
      <c r="H3652" s="16" t="s">
        <v>43</v>
      </c>
      <c r="I3652" s="16" t="s">
        <v>43</v>
      </c>
      <c r="J3652" s="16" t="s">
        <v>299</v>
      </c>
      <c r="K3652" s="16" t="s">
        <v>3661</v>
      </c>
      <c r="L3652" s="9">
        <v>45332</v>
      </c>
      <c r="M3652" s="9">
        <v>44967</v>
      </c>
      <c r="N3652" s="9">
        <v>45332</v>
      </c>
      <c r="O3652" s="7">
        <v>45332</v>
      </c>
      <c r="P3652" s="9"/>
      <c r="Q3652" s="9"/>
      <c r="R3652" s="9" t="s">
        <v>93</v>
      </c>
      <c r="S3652" s="16" t="s">
        <v>35</v>
      </c>
      <c r="T3652" s="16" t="s">
        <v>35</v>
      </c>
      <c r="U3652" s="16"/>
      <c r="V3652" s="16"/>
      <c r="W3652" s="16"/>
      <c r="X3652" s="16" t="s">
        <v>38</v>
      </c>
      <c r="Y3652">
        <v>5</v>
      </c>
      <c r="Z3652">
        <v>5</v>
      </c>
      <c r="AA3652">
        <v>2.5</v>
      </c>
      <c r="AB3652">
        <v>2</v>
      </c>
      <c r="AC3652">
        <v>0.16666666666666666</v>
      </c>
      <c r="AD3652">
        <v>3</v>
      </c>
      <c r="AE3652" t="s">
        <v>3663</v>
      </c>
    </row>
    <row r="3653" spans="1:31" x14ac:dyDescent="0.25">
      <c r="A3653" s="16" t="s">
        <v>3138</v>
      </c>
      <c r="B3653" s="16" t="s">
        <v>24</v>
      </c>
      <c r="C3653" s="16" t="s">
        <v>928</v>
      </c>
      <c r="D3653" s="16" t="s">
        <v>26</v>
      </c>
      <c r="E3653" s="16" t="s">
        <v>27</v>
      </c>
      <c r="F3653" s="16" t="s">
        <v>349</v>
      </c>
      <c r="G3653" s="16" t="s">
        <v>1030</v>
      </c>
      <c r="H3653" s="16" t="s">
        <v>43</v>
      </c>
      <c r="I3653" s="16" t="s">
        <v>43</v>
      </c>
      <c r="J3653" s="16" t="s">
        <v>299</v>
      </c>
      <c r="K3653" s="16" t="s">
        <v>197</v>
      </c>
      <c r="L3653" s="9">
        <v>45332</v>
      </c>
      <c r="M3653" s="9">
        <v>44967</v>
      </c>
      <c r="N3653" s="9">
        <v>45332</v>
      </c>
      <c r="O3653" s="7">
        <v>45332</v>
      </c>
      <c r="P3653" s="9"/>
      <c r="Q3653" s="9"/>
      <c r="R3653" s="9" t="s">
        <v>93</v>
      </c>
      <c r="S3653" s="16" t="s">
        <v>35</v>
      </c>
      <c r="T3653" s="16" t="s">
        <v>35</v>
      </c>
      <c r="U3653" s="16"/>
      <c r="V3653" s="16"/>
      <c r="W3653" s="16"/>
      <c r="X3653" s="16" t="s">
        <v>38</v>
      </c>
      <c r="Y3653">
        <v>5</v>
      </c>
      <c r="Z3653">
        <v>5</v>
      </c>
      <c r="AA3653">
        <v>2.5</v>
      </c>
      <c r="AB3653">
        <v>2</v>
      </c>
      <c r="AC3653">
        <v>0.16666666666666666</v>
      </c>
      <c r="AD3653">
        <v>3</v>
      </c>
      <c r="AE3653" t="s">
        <v>2847</v>
      </c>
    </row>
    <row r="3654" spans="1:31" x14ac:dyDescent="0.25">
      <c r="A3654" s="16" t="s">
        <v>3138</v>
      </c>
      <c r="B3654" s="16" t="s">
        <v>24</v>
      </c>
      <c r="C3654" s="16" t="s">
        <v>928</v>
      </c>
      <c r="D3654" s="16" t="s">
        <v>26</v>
      </c>
      <c r="E3654" s="16" t="s">
        <v>27</v>
      </c>
      <c r="F3654" s="16" t="s">
        <v>349</v>
      </c>
      <c r="G3654" s="16" t="s">
        <v>1030</v>
      </c>
      <c r="H3654" s="16" t="s">
        <v>43</v>
      </c>
      <c r="I3654" s="16" t="s">
        <v>43</v>
      </c>
      <c r="J3654" s="16" t="s">
        <v>299</v>
      </c>
      <c r="K3654" s="16" t="s">
        <v>708</v>
      </c>
      <c r="L3654" s="9">
        <v>45332</v>
      </c>
      <c r="M3654" s="9">
        <v>44967</v>
      </c>
      <c r="N3654" s="9">
        <v>45332</v>
      </c>
      <c r="O3654" s="7">
        <v>45332</v>
      </c>
      <c r="P3654" s="9"/>
      <c r="Q3654" s="9"/>
      <c r="R3654" s="9" t="s">
        <v>93</v>
      </c>
      <c r="S3654" s="16" t="s">
        <v>35</v>
      </c>
      <c r="T3654" s="16" t="s">
        <v>35</v>
      </c>
      <c r="U3654" s="16"/>
      <c r="V3654" s="16"/>
      <c r="W3654" s="16"/>
      <c r="X3654" s="16" t="s">
        <v>38</v>
      </c>
      <c r="Y3654">
        <v>5</v>
      </c>
      <c r="Z3654">
        <v>5</v>
      </c>
      <c r="AA3654">
        <v>2.5</v>
      </c>
      <c r="AB3654">
        <v>2</v>
      </c>
      <c r="AC3654">
        <v>0.16666666666666666</v>
      </c>
      <c r="AD3654">
        <v>3</v>
      </c>
      <c r="AE3654" t="s">
        <v>4437</v>
      </c>
    </row>
    <row r="3655" spans="1:31" x14ac:dyDescent="0.25">
      <c r="A3655" s="16" t="s">
        <v>3138</v>
      </c>
      <c r="B3655" s="16" t="s">
        <v>24</v>
      </c>
      <c r="C3655" s="16" t="s">
        <v>928</v>
      </c>
      <c r="D3655" s="16" t="s">
        <v>26</v>
      </c>
      <c r="E3655" s="16" t="s">
        <v>27</v>
      </c>
      <c r="F3655" s="16" t="s">
        <v>349</v>
      </c>
      <c r="G3655" s="16" t="s">
        <v>1030</v>
      </c>
      <c r="H3655" s="16" t="s">
        <v>43</v>
      </c>
      <c r="I3655" s="16" t="s">
        <v>43</v>
      </c>
      <c r="J3655" s="16" t="s">
        <v>299</v>
      </c>
      <c r="K3655" s="16" t="s">
        <v>103</v>
      </c>
      <c r="L3655" s="9">
        <v>45332</v>
      </c>
      <c r="M3655" s="9">
        <v>44967</v>
      </c>
      <c r="N3655" s="9">
        <v>45332</v>
      </c>
      <c r="O3655" s="7">
        <v>45332</v>
      </c>
      <c r="P3655" s="9"/>
      <c r="Q3655" s="9"/>
      <c r="R3655" s="9" t="s">
        <v>93</v>
      </c>
      <c r="S3655" s="16" t="s">
        <v>35</v>
      </c>
      <c r="T3655" s="16" t="s">
        <v>35</v>
      </c>
      <c r="U3655" s="16"/>
      <c r="V3655" s="16"/>
      <c r="W3655" s="16"/>
      <c r="X3655" s="16" t="s">
        <v>38</v>
      </c>
      <c r="Y3655">
        <v>5</v>
      </c>
      <c r="Z3655">
        <v>5</v>
      </c>
      <c r="AA3655">
        <v>2.5</v>
      </c>
      <c r="AB3655">
        <v>2</v>
      </c>
      <c r="AC3655">
        <v>0.16666666666666666</v>
      </c>
      <c r="AD3655">
        <v>3</v>
      </c>
      <c r="AE3655" t="s">
        <v>2728</v>
      </c>
    </row>
    <row r="3656" spans="1:31" x14ac:dyDescent="0.25">
      <c r="A3656" s="16" t="s">
        <v>3138</v>
      </c>
      <c r="B3656" s="16" t="s">
        <v>24</v>
      </c>
      <c r="C3656" s="16" t="s">
        <v>928</v>
      </c>
      <c r="D3656" s="16" t="s">
        <v>26</v>
      </c>
      <c r="E3656" s="16" t="s">
        <v>27</v>
      </c>
      <c r="F3656" s="16" t="s">
        <v>349</v>
      </c>
      <c r="G3656" s="16" t="s">
        <v>1030</v>
      </c>
      <c r="H3656" s="16" t="s">
        <v>43</v>
      </c>
      <c r="I3656" s="16" t="s">
        <v>43</v>
      </c>
      <c r="J3656" s="16" t="s">
        <v>299</v>
      </c>
      <c r="K3656" s="16" t="s">
        <v>652</v>
      </c>
      <c r="L3656" s="9">
        <v>45332</v>
      </c>
      <c r="M3656" s="9">
        <v>44967</v>
      </c>
      <c r="N3656" s="9">
        <v>45332</v>
      </c>
      <c r="O3656" s="7">
        <v>45332</v>
      </c>
      <c r="P3656" s="9"/>
      <c r="Q3656" s="9"/>
      <c r="R3656" s="9" t="s">
        <v>93</v>
      </c>
      <c r="S3656" s="16" t="s">
        <v>35</v>
      </c>
      <c r="T3656" s="16" t="s">
        <v>35</v>
      </c>
      <c r="U3656" s="16"/>
      <c r="V3656" s="16"/>
      <c r="W3656" s="16"/>
      <c r="X3656" s="16" t="s">
        <v>38</v>
      </c>
      <c r="Y3656">
        <v>5</v>
      </c>
      <c r="Z3656">
        <v>5</v>
      </c>
      <c r="AA3656">
        <v>2.5</v>
      </c>
      <c r="AB3656">
        <v>2</v>
      </c>
      <c r="AC3656">
        <v>0.16666666666666666</v>
      </c>
      <c r="AD3656">
        <v>3</v>
      </c>
      <c r="AE3656" t="s">
        <v>3696</v>
      </c>
    </row>
    <row r="3657" spans="1:31" x14ac:dyDescent="0.25">
      <c r="A3657" s="16" t="s">
        <v>3138</v>
      </c>
      <c r="B3657" s="16" t="s">
        <v>24</v>
      </c>
      <c r="C3657" s="16" t="s">
        <v>928</v>
      </c>
      <c r="D3657" s="16" t="s">
        <v>26</v>
      </c>
      <c r="E3657" s="16" t="s">
        <v>27</v>
      </c>
      <c r="F3657" s="16" t="s">
        <v>349</v>
      </c>
      <c r="G3657" s="16" t="s">
        <v>1030</v>
      </c>
      <c r="H3657" s="16" t="s">
        <v>43</v>
      </c>
      <c r="I3657" s="16" t="s">
        <v>43</v>
      </c>
      <c r="J3657" s="16" t="s">
        <v>299</v>
      </c>
      <c r="K3657" s="16" t="s">
        <v>57</v>
      </c>
      <c r="L3657" s="9">
        <v>45332</v>
      </c>
      <c r="M3657" s="9">
        <v>44967</v>
      </c>
      <c r="N3657" s="9">
        <v>45332</v>
      </c>
      <c r="O3657" s="7">
        <v>45332</v>
      </c>
      <c r="P3657" s="9"/>
      <c r="Q3657" s="9"/>
      <c r="R3657" s="9" t="s">
        <v>93</v>
      </c>
      <c r="S3657" s="16" t="s">
        <v>35</v>
      </c>
      <c r="T3657" s="16" t="s">
        <v>35</v>
      </c>
      <c r="U3657" s="16"/>
      <c r="V3657" s="16"/>
      <c r="W3657" s="16"/>
      <c r="X3657" s="16" t="s">
        <v>38</v>
      </c>
      <c r="Y3657">
        <v>5</v>
      </c>
      <c r="Z3657">
        <v>5</v>
      </c>
      <c r="AA3657">
        <v>2.5</v>
      </c>
      <c r="AB3657">
        <v>2</v>
      </c>
      <c r="AC3657">
        <v>0.16666666666666666</v>
      </c>
      <c r="AD3657">
        <v>3</v>
      </c>
      <c r="AE3657" t="s">
        <v>2850</v>
      </c>
    </row>
    <row r="3658" spans="1:31" x14ac:dyDescent="0.25">
      <c r="A3658" s="16" t="s">
        <v>3138</v>
      </c>
      <c r="B3658" s="16" t="s">
        <v>24</v>
      </c>
      <c r="C3658" s="16" t="s">
        <v>929</v>
      </c>
      <c r="D3658" s="16" t="s">
        <v>26</v>
      </c>
      <c r="E3658" s="16" t="s">
        <v>41</v>
      </c>
      <c r="F3658" s="16" t="s">
        <v>766</v>
      </c>
      <c r="G3658" s="16" t="s">
        <v>1098</v>
      </c>
      <c r="H3658" s="16" t="s">
        <v>4438</v>
      </c>
      <c r="I3658" s="16" t="s">
        <v>43</v>
      </c>
      <c r="J3658" s="16" t="s">
        <v>486</v>
      </c>
      <c r="K3658" s="16" t="s">
        <v>53</v>
      </c>
      <c r="L3658" s="9">
        <v>45410</v>
      </c>
      <c r="M3658" s="9">
        <v>45014</v>
      </c>
      <c r="N3658" s="9">
        <v>45044</v>
      </c>
      <c r="O3658" s="7">
        <v>45044</v>
      </c>
      <c r="P3658" s="9">
        <v>45044</v>
      </c>
      <c r="Q3658" s="9"/>
      <c r="R3658" s="9" t="s">
        <v>93</v>
      </c>
      <c r="S3658" s="16" t="s">
        <v>35</v>
      </c>
      <c r="T3658" s="16" t="s">
        <v>35</v>
      </c>
      <c r="U3658" s="16"/>
      <c r="V3658" s="16"/>
      <c r="W3658" s="16"/>
      <c r="X3658" s="16" t="s">
        <v>38</v>
      </c>
      <c r="Y3658">
        <v>0</v>
      </c>
      <c r="Z3658">
        <v>5</v>
      </c>
      <c r="AA3658">
        <v>0</v>
      </c>
      <c r="AB3658">
        <v>6</v>
      </c>
      <c r="AC3658">
        <v>0.5</v>
      </c>
      <c r="AD3658">
        <v>0</v>
      </c>
      <c r="AE3658" t="s">
        <v>4439</v>
      </c>
    </row>
    <row r="3659" spans="1:31" x14ac:dyDescent="0.25">
      <c r="A3659" s="16" t="s">
        <v>3138</v>
      </c>
      <c r="B3659" s="16" t="s">
        <v>24</v>
      </c>
      <c r="C3659" s="16" t="s">
        <v>929</v>
      </c>
      <c r="D3659" s="16" t="s">
        <v>26</v>
      </c>
      <c r="E3659" s="16" t="s">
        <v>41</v>
      </c>
      <c r="F3659" s="16" t="s">
        <v>766</v>
      </c>
      <c r="G3659" s="16" t="s">
        <v>484</v>
      </c>
      <c r="H3659" s="16" t="s">
        <v>4438</v>
      </c>
      <c r="I3659" s="16" t="s">
        <v>43</v>
      </c>
      <c r="J3659" s="16" t="s">
        <v>486</v>
      </c>
      <c r="K3659" s="16" t="s">
        <v>53</v>
      </c>
      <c r="L3659" s="9"/>
      <c r="M3659" s="9">
        <v>45014</v>
      </c>
      <c r="N3659" s="9">
        <v>45044</v>
      </c>
      <c r="O3659" s="7">
        <v>45044</v>
      </c>
      <c r="P3659" s="9">
        <v>45044</v>
      </c>
      <c r="Q3659" s="9"/>
      <c r="R3659" s="9" t="s">
        <v>34</v>
      </c>
      <c r="S3659" s="16" t="s">
        <v>35</v>
      </c>
      <c r="T3659" s="16" t="s">
        <v>35</v>
      </c>
      <c r="U3659" s="16"/>
      <c r="V3659" s="16"/>
      <c r="W3659" s="16"/>
      <c r="X3659" s="16" t="s">
        <v>38</v>
      </c>
      <c r="Y3659">
        <v>0</v>
      </c>
      <c r="Z3659">
        <v>5</v>
      </c>
      <c r="AA3659">
        <v>0</v>
      </c>
      <c r="AB3659">
        <v>6</v>
      </c>
      <c r="AC3659">
        <v>0.5</v>
      </c>
      <c r="AD3659">
        <v>0</v>
      </c>
      <c r="AE3659" t="s">
        <v>4439</v>
      </c>
    </row>
    <row r="3660" spans="1:31" x14ac:dyDescent="0.25">
      <c r="A3660" s="16" t="s">
        <v>3138</v>
      </c>
      <c r="B3660" s="16" t="s">
        <v>24</v>
      </c>
      <c r="C3660" s="16" t="s">
        <v>929</v>
      </c>
      <c r="D3660" s="16" t="s">
        <v>26</v>
      </c>
      <c r="E3660" s="16" t="s">
        <v>41</v>
      </c>
      <c r="F3660" s="16" t="s">
        <v>766</v>
      </c>
      <c r="G3660" s="16" t="s">
        <v>1098</v>
      </c>
      <c r="H3660" s="16" t="s">
        <v>4438</v>
      </c>
      <c r="I3660" s="16" t="s">
        <v>43</v>
      </c>
      <c r="J3660" s="16" t="s">
        <v>486</v>
      </c>
      <c r="K3660" s="16" t="s">
        <v>196</v>
      </c>
      <c r="L3660" s="9">
        <v>45410</v>
      </c>
      <c r="M3660" s="9">
        <v>45013</v>
      </c>
      <c r="N3660" s="9">
        <v>45044</v>
      </c>
      <c r="O3660" s="7">
        <v>45044</v>
      </c>
      <c r="P3660" s="9">
        <v>45044</v>
      </c>
      <c r="Q3660" s="9"/>
      <c r="R3660" s="9" t="s">
        <v>93</v>
      </c>
      <c r="S3660" s="16" t="s">
        <v>35</v>
      </c>
      <c r="T3660" s="16" t="s">
        <v>35</v>
      </c>
      <c r="U3660" s="16"/>
      <c r="V3660" s="16"/>
      <c r="W3660" s="16"/>
      <c r="X3660" s="16" t="s">
        <v>38</v>
      </c>
      <c r="Y3660">
        <v>0</v>
      </c>
      <c r="Z3660">
        <v>5</v>
      </c>
      <c r="AA3660">
        <v>0</v>
      </c>
      <c r="AB3660">
        <v>6</v>
      </c>
      <c r="AC3660">
        <v>0.5</v>
      </c>
      <c r="AD3660">
        <v>0</v>
      </c>
      <c r="AE3660" t="s">
        <v>4440</v>
      </c>
    </row>
    <row r="3661" spans="1:31" x14ac:dyDescent="0.25">
      <c r="A3661" s="16" t="s">
        <v>3138</v>
      </c>
      <c r="B3661" s="16" t="s">
        <v>24</v>
      </c>
      <c r="C3661" s="16" t="s">
        <v>929</v>
      </c>
      <c r="D3661" s="16" t="s">
        <v>26</v>
      </c>
      <c r="E3661" s="16" t="s">
        <v>41</v>
      </c>
      <c r="F3661" s="16" t="s">
        <v>766</v>
      </c>
      <c r="G3661" s="16" t="s">
        <v>484</v>
      </c>
      <c r="H3661" s="16" t="s">
        <v>4438</v>
      </c>
      <c r="I3661" s="16" t="s">
        <v>43</v>
      </c>
      <c r="J3661" s="16" t="s">
        <v>486</v>
      </c>
      <c r="K3661" s="16" t="s">
        <v>196</v>
      </c>
      <c r="L3661" s="9"/>
      <c r="M3661" s="9">
        <v>45013</v>
      </c>
      <c r="N3661" s="9">
        <v>45044</v>
      </c>
      <c r="O3661" s="7">
        <v>45044</v>
      </c>
      <c r="P3661" s="9">
        <v>45044</v>
      </c>
      <c r="Q3661" s="9"/>
      <c r="R3661" s="9" t="s">
        <v>34</v>
      </c>
      <c r="S3661" s="16" t="s">
        <v>35</v>
      </c>
      <c r="T3661" s="16" t="s">
        <v>35</v>
      </c>
      <c r="U3661" s="16"/>
      <c r="V3661" s="16"/>
      <c r="W3661" s="16"/>
      <c r="X3661" s="16" t="s">
        <v>38</v>
      </c>
      <c r="Y3661">
        <v>0</v>
      </c>
      <c r="Z3661">
        <v>5</v>
      </c>
      <c r="AA3661">
        <v>0</v>
      </c>
      <c r="AB3661">
        <v>6</v>
      </c>
      <c r="AC3661">
        <v>0.5</v>
      </c>
      <c r="AD3661">
        <v>0</v>
      </c>
      <c r="AE3661" t="s">
        <v>4440</v>
      </c>
    </row>
    <row r="3662" spans="1:31" x14ac:dyDescent="0.25">
      <c r="A3662" s="16" t="s">
        <v>3138</v>
      </c>
      <c r="B3662" s="16" t="s">
        <v>24</v>
      </c>
      <c r="C3662" s="16" t="s">
        <v>929</v>
      </c>
      <c r="D3662" s="16" t="s">
        <v>26</v>
      </c>
      <c r="E3662" s="16" t="s">
        <v>41</v>
      </c>
      <c r="F3662" s="16" t="s">
        <v>766</v>
      </c>
      <c r="G3662" s="16" t="s">
        <v>1098</v>
      </c>
      <c r="H3662" s="16" t="s">
        <v>4438</v>
      </c>
      <c r="I3662" s="16" t="s">
        <v>43</v>
      </c>
      <c r="J3662" s="16" t="s">
        <v>486</v>
      </c>
      <c r="K3662" s="16" t="s">
        <v>64</v>
      </c>
      <c r="L3662" s="9">
        <v>45410</v>
      </c>
      <c r="M3662" s="9">
        <v>45018</v>
      </c>
      <c r="N3662" s="9">
        <v>45044</v>
      </c>
      <c r="O3662" s="7">
        <v>45044</v>
      </c>
      <c r="P3662" s="9">
        <v>45044</v>
      </c>
      <c r="Q3662" s="9"/>
      <c r="R3662" s="9" t="s">
        <v>93</v>
      </c>
      <c r="S3662" s="16" t="s">
        <v>35</v>
      </c>
      <c r="T3662" s="16" t="s">
        <v>35</v>
      </c>
      <c r="U3662" s="16"/>
      <c r="V3662" s="16"/>
      <c r="W3662" s="16"/>
      <c r="X3662" s="16" t="s">
        <v>38</v>
      </c>
      <c r="Y3662">
        <v>0</v>
      </c>
      <c r="Z3662">
        <v>5</v>
      </c>
      <c r="AA3662">
        <v>0</v>
      </c>
      <c r="AB3662">
        <v>6</v>
      </c>
      <c r="AC3662">
        <v>0.5</v>
      </c>
      <c r="AD3662">
        <v>0</v>
      </c>
      <c r="AE3662" t="s">
        <v>4441</v>
      </c>
    </row>
    <row r="3663" spans="1:31" x14ac:dyDescent="0.25">
      <c r="A3663" s="16" t="s">
        <v>3138</v>
      </c>
      <c r="B3663" s="16" t="s">
        <v>24</v>
      </c>
      <c r="C3663" s="16" t="s">
        <v>929</v>
      </c>
      <c r="D3663" s="16" t="s">
        <v>26</v>
      </c>
      <c r="E3663" s="16" t="s">
        <v>41</v>
      </c>
      <c r="F3663" s="16" t="s">
        <v>766</v>
      </c>
      <c r="G3663" s="16" t="s">
        <v>484</v>
      </c>
      <c r="H3663" s="16" t="s">
        <v>4438</v>
      </c>
      <c r="I3663" s="16" t="s">
        <v>43</v>
      </c>
      <c r="J3663" s="16" t="s">
        <v>486</v>
      </c>
      <c r="K3663" s="16" t="s">
        <v>64</v>
      </c>
      <c r="L3663" s="9"/>
      <c r="M3663" s="9">
        <v>45018</v>
      </c>
      <c r="N3663" s="9">
        <v>45044</v>
      </c>
      <c r="O3663" s="7">
        <v>45044</v>
      </c>
      <c r="P3663" s="9">
        <v>45044</v>
      </c>
      <c r="Q3663" s="9"/>
      <c r="R3663" s="9" t="s">
        <v>34</v>
      </c>
      <c r="S3663" s="16" t="s">
        <v>35</v>
      </c>
      <c r="T3663" s="16" t="s">
        <v>35</v>
      </c>
      <c r="U3663" s="16"/>
      <c r="V3663" s="16"/>
      <c r="W3663" s="16"/>
      <c r="X3663" s="16" t="s">
        <v>38</v>
      </c>
      <c r="Y3663">
        <v>0</v>
      </c>
      <c r="Z3663">
        <v>5</v>
      </c>
      <c r="AA3663">
        <v>0</v>
      </c>
      <c r="AB3663">
        <v>6</v>
      </c>
      <c r="AC3663">
        <v>0.5</v>
      </c>
      <c r="AD3663">
        <v>0</v>
      </c>
      <c r="AE3663" t="s">
        <v>4441</v>
      </c>
    </row>
    <row r="3664" spans="1:31" x14ac:dyDescent="0.25">
      <c r="A3664" s="16" t="s">
        <v>3138</v>
      </c>
      <c r="B3664" s="16" t="s">
        <v>24</v>
      </c>
      <c r="C3664" s="16" t="s">
        <v>929</v>
      </c>
      <c r="D3664" s="16" t="s">
        <v>26</v>
      </c>
      <c r="E3664" s="16" t="s">
        <v>41</v>
      </c>
      <c r="F3664" s="16" t="s">
        <v>766</v>
      </c>
      <c r="G3664" s="16" t="s">
        <v>484</v>
      </c>
      <c r="H3664" s="16" t="s">
        <v>4438</v>
      </c>
      <c r="I3664" s="16" t="s">
        <v>43</v>
      </c>
      <c r="J3664" s="16" t="s">
        <v>486</v>
      </c>
      <c r="K3664" s="16" t="s">
        <v>930</v>
      </c>
      <c r="L3664" s="9"/>
      <c r="M3664" s="9">
        <v>45021</v>
      </c>
      <c r="N3664" s="9">
        <v>45044</v>
      </c>
      <c r="O3664" s="7">
        <v>45044</v>
      </c>
      <c r="P3664" s="9">
        <v>45044</v>
      </c>
      <c r="Q3664" s="9"/>
      <c r="R3664" s="9" t="s">
        <v>34</v>
      </c>
      <c r="S3664" s="16" t="s">
        <v>35</v>
      </c>
      <c r="T3664" s="16" t="s">
        <v>35</v>
      </c>
      <c r="U3664" s="16"/>
      <c r="V3664" s="16"/>
      <c r="W3664" s="16"/>
      <c r="X3664" s="16" t="s">
        <v>38</v>
      </c>
      <c r="Y3664">
        <v>0</v>
      </c>
      <c r="Z3664">
        <v>5</v>
      </c>
      <c r="AA3664">
        <v>0</v>
      </c>
      <c r="AB3664">
        <v>6</v>
      </c>
      <c r="AC3664">
        <v>0.5</v>
      </c>
      <c r="AD3664">
        <v>0</v>
      </c>
      <c r="AE3664" t="s">
        <v>4442</v>
      </c>
    </row>
    <row r="3665" spans="1:31" x14ac:dyDescent="0.25">
      <c r="A3665" s="16" t="s">
        <v>3138</v>
      </c>
      <c r="B3665" s="16" t="s">
        <v>24</v>
      </c>
      <c r="C3665" s="16" t="s">
        <v>929</v>
      </c>
      <c r="D3665" s="16" t="s">
        <v>26</v>
      </c>
      <c r="E3665" s="16" t="s">
        <v>41</v>
      </c>
      <c r="F3665" s="16" t="s">
        <v>766</v>
      </c>
      <c r="G3665" s="16" t="s">
        <v>484</v>
      </c>
      <c r="H3665" s="16" t="s">
        <v>4438</v>
      </c>
      <c r="I3665" s="16" t="s">
        <v>43</v>
      </c>
      <c r="J3665" s="16" t="s">
        <v>486</v>
      </c>
      <c r="K3665" s="16" t="s">
        <v>931</v>
      </c>
      <c r="L3665" s="9"/>
      <c r="M3665" s="9">
        <v>45020</v>
      </c>
      <c r="N3665" s="9">
        <v>45044</v>
      </c>
      <c r="O3665" s="7">
        <v>45044</v>
      </c>
      <c r="P3665" s="9">
        <v>45044</v>
      </c>
      <c r="Q3665" s="9"/>
      <c r="R3665" s="9" t="s">
        <v>34</v>
      </c>
      <c r="S3665" s="16" t="s">
        <v>35</v>
      </c>
      <c r="T3665" s="16" t="s">
        <v>35</v>
      </c>
      <c r="U3665" s="16"/>
      <c r="V3665" s="16"/>
      <c r="W3665" s="16"/>
      <c r="X3665" s="16" t="s">
        <v>38</v>
      </c>
      <c r="Y3665">
        <v>0</v>
      </c>
      <c r="Z3665">
        <v>5</v>
      </c>
      <c r="AA3665">
        <v>0</v>
      </c>
      <c r="AB3665">
        <v>6</v>
      </c>
      <c r="AC3665">
        <v>0.5</v>
      </c>
      <c r="AD3665">
        <v>0</v>
      </c>
      <c r="AE3665" t="s">
        <v>4443</v>
      </c>
    </row>
    <row r="3666" spans="1:31" x14ac:dyDescent="0.25">
      <c r="A3666" s="16" t="s">
        <v>3138</v>
      </c>
      <c r="B3666" s="16" t="s">
        <v>24</v>
      </c>
      <c r="C3666" s="16" t="s">
        <v>929</v>
      </c>
      <c r="D3666" s="16" t="s">
        <v>26</v>
      </c>
      <c r="E3666" s="16" t="s">
        <v>41</v>
      </c>
      <c r="F3666" s="16" t="s">
        <v>766</v>
      </c>
      <c r="G3666" s="16" t="s">
        <v>1098</v>
      </c>
      <c r="H3666" s="16" t="s">
        <v>4438</v>
      </c>
      <c r="I3666" s="16" t="s">
        <v>43</v>
      </c>
      <c r="J3666" s="16" t="s">
        <v>486</v>
      </c>
      <c r="K3666" s="16" t="s">
        <v>606</v>
      </c>
      <c r="L3666" s="9">
        <v>45410</v>
      </c>
      <c r="M3666" s="9">
        <v>45017</v>
      </c>
      <c r="N3666" s="9">
        <v>45044</v>
      </c>
      <c r="O3666" s="7">
        <v>45044</v>
      </c>
      <c r="P3666" s="9">
        <v>45044</v>
      </c>
      <c r="Q3666" s="9"/>
      <c r="R3666" s="9" t="s">
        <v>93</v>
      </c>
      <c r="S3666" s="16" t="s">
        <v>35</v>
      </c>
      <c r="T3666" s="16" t="s">
        <v>35</v>
      </c>
      <c r="U3666" s="16"/>
      <c r="V3666" s="16"/>
      <c r="W3666" s="16"/>
      <c r="X3666" s="16" t="s">
        <v>38</v>
      </c>
      <c r="Y3666">
        <v>0</v>
      </c>
      <c r="Z3666">
        <v>5</v>
      </c>
      <c r="AA3666">
        <v>0</v>
      </c>
      <c r="AB3666">
        <v>6</v>
      </c>
      <c r="AC3666">
        <v>0.5</v>
      </c>
      <c r="AD3666">
        <v>0</v>
      </c>
      <c r="AE3666" t="s">
        <v>4444</v>
      </c>
    </row>
    <row r="3667" spans="1:31" x14ac:dyDescent="0.25">
      <c r="A3667" s="16" t="s">
        <v>3138</v>
      </c>
      <c r="B3667" s="16" t="s">
        <v>24</v>
      </c>
      <c r="C3667" s="16" t="s">
        <v>929</v>
      </c>
      <c r="D3667" s="16" t="s">
        <v>26</v>
      </c>
      <c r="E3667" s="16" t="s">
        <v>41</v>
      </c>
      <c r="F3667" s="16" t="s">
        <v>766</v>
      </c>
      <c r="G3667" s="16" t="s">
        <v>484</v>
      </c>
      <c r="H3667" s="16" t="s">
        <v>4438</v>
      </c>
      <c r="I3667" s="16" t="s">
        <v>43</v>
      </c>
      <c r="J3667" s="16" t="s">
        <v>486</v>
      </c>
      <c r="K3667" s="16" t="s">
        <v>606</v>
      </c>
      <c r="L3667" s="9"/>
      <c r="M3667" s="9">
        <v>45017</v>
      </c>
      <c r="N3667" s="9">
        <v>45044</v>
      </c>
      <c r="O3667" s="7">
        <v>45044</v>
      </c>
      <c r="P3667" s="9">
        <v>45044</v>
      </c>
      <c r="Q3667" s="9"/>
      <c r="R3667" s="9" t="s">
        <v>34</v>
      </c>
      <c r="S3667" s="16" t="s">
        <v>35</v>
      </c>
      <c r="T3667" s="16" t="s">
        <v>35</v>
      </c>
      <c r="U3667" s="16"/>
      <c r="V3667" s="16"/>
      <c r="W3667" s="16"/>
      <c r="X3667" s="16" t="s">
        <v>38</v>
      </c>
      <c r="Y3667">
        <v>0</v>
      </c>
      <c r="Z3667">
        <v>5</v>
      </c>
      <c r="AA3667">
        <v>0</v>
      </c>
      <c r="AB3667">
        <v>6</v>
      </c>
      <c r="AC3667">
        <v>0.5</v>
      </c>
      <c r="AD3667">
        <v>0</v>
      </c>
      <c r="AE3667" t="s">
        <v>4444</v>
      </c>
    </row>
    <row r="3668" spans="1:31" x14ac:dyDescent="0.25">
      <c r="A3668" s="16" t="s">
        <v>3138</v>
      </c>
      <c r="B3668" s="16" t="s">
        <v>24</v>
      </c>
      <c r="C3668" s="16" t="s">
        <v>929</v>
      </c>
      <c r="D3668" s="16" t="s">
        <v>26</v>
      </c>
      <c r="E3668" s="16" t="s">
        <v>41</v>
      </c>
      <c r="F3668" s="16" t="s">
        <v>766</v>
      </c>
      <c r="G3668" s="16" t="s">
        <v>1098</v>
      </c>
      <c r="H3668" s="16" t="s">
        <v>4438</v>
      </c>
      <c r="I3668" s="16" t="s">
        <v>43</v>
      </c>
      <c r="J3668" s="16" t="s">
        <v>486</v>
      </c>
      <c r="K3668" s="16" t="s">
        <v>839</v>
      </c>
      <c r="L3668" s="9">
        <v>45410</v>
      </c>
      <c r="M3668" s="9">
        <v>45015</v>
      </c>
      <c r="N3668" s="9">
        <v>45044</v>
      </c>
      <c r="O3668" s="7">
        <v>45044</v>
      </c>
      <c r="P3668" s="9">
        <v>45044</v>
      </c>
      <c r="Q3668" s="9"/>
      <c r="R3668" s="9" t="s">
        <v>93</v>
      </c>
      <c r="S3668" s="16" t="s">
        <v>35</v>
      </c>
      <c r="T3668" s="16" t="s">
        <v>35</v>
      </c>
      <c r="U3668" s="16"/>
      <c r="V3668" s="16"/>
      <c r="W3668" s="16"/>
      <c r="X3668" s="16" t="s">
        <v>38</v>
      </c>
      <c r="Y3668">
        <v>0</v>
      </c>
      <c r="Z3668">
        <v>5</v>
      </c>
      <c r="AA3668">
        <v>0</v>
      </c>
      <c r="AB3668">
        <v>6</v>
      </c>
      <c r="AC3668">
        <v>0.5</v>
      </c>
      <c r="AD3668">
        <v>0</v>
      </c>
      <c r="AE3668" t="s">
        <v>4445</v>
      </c>
    </row>
    <row r="3669" spans="1:31" x14ac:dyDescent="0.25">
      <c r="A3669" s="16" t="s">
        <v>3138</v>
      </c>
      <c r="B3669" s="16" t="s">
        <v>24</v>
      </c>
      <c r="C3669" s="16" t="s">
        <v>929</v>
      </c>
      <c r="D3669" s="16" t="s">
        <v>26</v>
      </c>
      <c r="E3669" s="16" t="s">
        <v>41</v>
      </c>
      <c r="F3669" s="16" t="s">
        <v>766</v>
      </c>
      <c r="G3669" s="16" t="s">
        <v>484</v>
      </c>
      <c r="H3669" s="16" t="s">
        <v>4438</v>
      </c>
      <c r="I3669" s="16" t="s">
        <v>43</v>
      </c>
      <c r="J3669" s="16" t="s">
        <v>486</v>
      </c>
      <c r="K3669" s="16" t="s">
        <v>839</v>
      </c>
      <c r="L3669" s="9"/>
      <c r="M3669" s="9">
        <v>45015</v>
      </c>
      <c r="N3669" s="9">
        <v>45044</v>
      </c>
      <c r="O3669" s="7">
        <v>45044</v>
      </c>
      <c r="P3669" s="9">
        <v>45044</v>
      </c>
      <c r="Q3669" s="9"/>
      <c r="R3669" s="9" t="s">
        <v>34</v>
      </c>
      <c r="S3669" s="16" t="s">
        <v>35</v>
      </c>
      <c r="T3669" s="16" t="s">
        <v>35</v>
      </c>
      <c r="U3669" s="16"/>
      <c r="V3669" s="16"/>
      <c r="W3669" s="16"/>
      <c r="X3669" s="16" t="s">
        <v>38</v>
      </c>
      <c r="Y3669">
        <v>0</v>
      </c>
      <c r="Z3669">
        <v>5</v>
      </c>
      <c r="AA3669">
        <v>0</v>
      </c>
      <c r="AB3669">
        <v>6</v>
      </c>
      <c r="AC3669">
        <v>0.5</v>
      </c>
      <c r="AD3669">
        <v>0</v>
      </c>
      <c r="AE3669" t="s">
        <v>4445</v>
      </c>
    </row>
    <row r="3670" spans="1:31" x14ac:dyDescent="0.25">
      <c r="A3670" s="16" t="s">
        <v>3138</v>
      </c>
      <c r="B3670" s="16" t="s">
        <v>24</v>
      </c>
      <c r="C3670" s="16" t="s">
        <v>929</v>
      </c>
      <c r="D3670" s="16" t="s">
        <v>26</v>
      </c>
      <c r="E3670" s="16" t="s">
        <v>41</v>
      </c>
      <c r="F3670" s="16" t="s">
        <v>766</v>
      </c>
      <c r="G3670" s="16" t="s">
        <v>1098</v>
      </c>
      <c r="H3670" s="16" t="s">
        <v>4438</v>
      </c>
      <c r="I3670" s="16" t="s">
        <v>43</v>
      </c>
      <c r="J3670" s="16" t="s">
        <v>486</v>
      </c>
      <c r="K3670" s="16" t="s">
        <v>932</v>
      </c>
      <c r="L3670" s="9">
        <v>45410</v>
      </c>
      <c r="M3670" s="9">
        <v>45016</v>
      </c>
      <c r="N3670" s="9">
        <v>45044</v>
      </c>
      <c r="O3670" s="7">
        <v>45044</v>
      </c>
      <c r="P3670" s="9">
        <v>45044</v>
      </c>
      <c r="Q3670" s="9"/>
      <c r="R3670" s="9" t="s">
        <v>93</v>
      </c>
      <c r="S3670" s="16" t="s">
        <v>35</v>
      </c>
      <c r="T3670" s="16" t="s">
        <v>35</v>
      </c>
      <c r="U3670" s="16"/>
      <c r="V3670" s="16"/>
      <c r="W3670" s="16"/>
      <c r="X3670" s="16" t="s">
        <v>38</v>
      </c>
      <c r="Y3670">
        <v>0</v>
      </c>
      <c r="Z3670">
        <v>5</v>
      </c>
      <c r="AA3670">
        <v>0</v>
      </c>
      <c r="AB3670">
        <v>6</v>
      </c>
      <c r="AC3670">
        <v>0.5</v>
      </c>
      <c r="AD3670">
        <v>0</v>
      </c>
      <c r="AE3670" t="s">
        <v>4446</v>
      </c>
    </row>
    <row r="3671" spans="1:31" x14ac:dyDescent="0.25">
      <c r="A3671" s="16" t="s">
        <v>3138</v>
      </c>
      <c r="B3671" s="16" t="s">
        <v>24</v>
      </c>
      <c r="C3671" s="16" t="s">
        <v>929</v>
      </c>
      <c r="D3671" s="16" t="s">
        <v>26</v>
      </c>
      <c r="E3671" s="16" t="s">
        <v>41</v>
      </c>
      <c r="F3671" s="16" t="s">
        <v>766</v>
      </c>
      <c r="G3671" s="16" t="s">
        <v>484</v>
      </c>
      <c r="H3671" s="16" t="s">
        <v>4438</v>
      </c>
      <c r="I3671" s="16" t="s">
        <v>43</v>
      </c>
      <c r="J3671" s="16" t="s">
        <v>486</v>
      </c>
      <c r="K3671" s="16" t="s">
        <v>932</v>
      </c>
      <c r="L3671" s="9"/>
      <c r="M3671" s="9">
        <v>45016</v>
      </c>
      <c r="N3671" s="9">
        <v>45044</v>
      </c>
      <c r="O3671" s="7">
        <v>45044</v>
      </c>
      <c r="P3671" s="9">
        <v>45044</v>
      </c>
      <c r="Q3671" s="9"/>
      <c r="R3671" s="9" t="s">
        <v>34</v>
      </c>
      <c r="S3671" s="16" t="s">
        <v>35</v>
      </c>
      <c r="T3671" s="16" t="s">
        <v>35</v>
      </c>
      <c r="U3671" s="16"/>
      <c r="V3671" s="16"/>
      <c r="W3671" s="16"/>
      <c r="X3671" s="16" t="s">
        <v>38</v>
      </c>
      <c r="Y3671">
        <v>0</v>
      </c>
      <c r="Z3671">
        <v>5</v>
      </c>
      <c r="AA3671">
        <v>0</v>
      </c>
      <c r="AB3671">
        <v>6</v>
      </c>
      <c r="AC3671">
        <v>0.5</v>
      </c>
      <c r="AD3671">
        <v>0</v>
      </c>
      <c r="AE3671" t="s">
        <v>4446</v>
      </c>
    </row>
    <row r="3672" spans="1:31" x14ac:dyDescent="0.25">
      <c r="A3672" s="16" t="s">
        <v>3138</v>
      </c>
      <c r="B3672" s="16" t="s">
        <v>24</v>
      </c>
      <c r="C3672" s="16" t="s">
        <v>929</v>
      </c>
      <c r="D3672" s="16" t="s">
        <v>26</v>
      </c>
      <c r="E3672" s="16" t="s">
        <v>41</v>
      </c>
      <c r="F3672" s="16" t="s">
        <v>766</v>
      </c>
      <c r="G3672" s="16" t="s">
        <v>1098</v>
      </c>
      <c r="H3672" s="16" t="s">
        <v>4438</v>
      </c>
      <c r="I3672" s="16" t="s">
        <v>43</v>
      </c>
      <c r="J3672" s="16" t="s">
        <v>486</v>
      </c>
      <c r="K3672" s="16" t="s">
        <v>368</v>
      </c>
      <c r="L3672" s="9">
        <v>45410</v>
      </c>
      <c r="M3672" s="9">
        <v>45019</v>
      </c>
      <c r="N3672" s="9">
        <v>45044</v>
      </c>
      <c r="O3672" s="7">
        <v>45044</v>
      </c>
      <c r="P3672" s="9">
        <v>45044</v>
      </c>
      <c r="Q3672" s="9"/>
      <c r="R3672" s="9" t="s">
        <v>93</v>
      </c>
      <c r="S3672" s="16" t="s">
        <v>35</v>
      </c>
      <c r="T3672" s="16" t="s">
        <v>35</v>
      </c>
      <c r="U3672" s="16"/>
      <c r="V3672" s="16"/>
      <c r="W3672" s="16"/>
      <c r="X3672" s="16" t="s">
        <v>38</v>
      </c>
      <c r="Y3672">
        <v>0</v>
      </c>
      <c r="Z3672">
        <v>5</v>
      </c>
      <c r="AA3672">
        <v>0</v>
      </c>
      <c r="AB3672">
        <v>6</v>
      </c>
      <c r="AC3672">
        <v>0.5</v>
      </c>
      <c r="AD3672">
        <v>0</v>
      </c>
      <c r="AE3672" t="s">
        <v>4447</v>
      </c>
    </row>
    <row r="3673" spans="1:31" x14ac:dyDescent="0.25">
      <c r="A3673" s="16" t="s">
        <v>3138</v>
      </c>
      <c r="B3673" s="16" t="s">
        <v>24</v>
      </c>
      <c r="C3673" s="16" t="s">
        <v>929</v>
      </c>
      <c r="D3673" s="16" t="s">
        <v>26</v>
      </c>
      <c r="E3673" s="16" t="s">
        <v>41</v>
      </c>
      <c r="F3673" s="16" t="s">
        <v>766</v>
      </c>
      <c r="G3673" s="16" t="s">
        <v>484</v>
      </c>
      <c r="H3673" s="16" t="s">
        <v>4438</v>
      </c>
      <c r="I3673" s="16" t="s">
        <v>43</v>
      </c>
      <c r="J3673" s="16" t="s">
        <v>486</v>
      </c>
      <c r="K3673" s="16" t="s">
        <v>368</v>
      </c>
      <c r="L3673" s="9"/>
      <c r="M3673" s="9">
        <v>45019</v>
      </c>
      <c r="N3673" s="9">
        <v>45044</v>
      </c>
      <c r="O3673" s="7">
        <v>45044</v>
      </c>
      <c r="P3673" s="9">
        <v>45044</v>
      </c>
      <c r="Q3673" s="9"/>
      <c r="R3673" s="9" t="s">
        <v>34</v>
      </c>
      <c r="S3673" s="16" t="s">
        <v>35</v>
      </c>
      <c r="T3673" s="16" t="s">
        <v>35</v>
      </c>
      <c r="U3673" s="16"/>
      <c r="V3673" s="16"/>
      <c r="W3673" s="16"/>
      <c r="X3673" s="16" t="s">
        <v>38</v>
      </c>
      <c r="Y3673">
        <v>0</v>
      </c>
      <c r="Z3673">
        <v>5</v>
      </c>
      <c r="AA3673">
        <v>0</v>
      </c>
      <c r="AB3673">
        <v>6</v>
      </c>
      <c r="AC3673">
        <v>0.5</v>
      </c>
      <c r="AD3673">
        <v>0</v>
      </c>
      <c r="AE3673" t="s">
        <v>4447</v>
      </c>
    </row>
    <row r="3674" spans="1:31" x14ac:dyDescent="0.25">
      <c r="A3674" s="16" t="s">
        <v>3138</v>
      </c>
      <c r="B3674" s="16" t="s">
        <v>24</v>
      </c>
      <c r="C3674" s="16" t="s">
        <v>929</v>
      </c>
      <c r="D3674" s="16" t="s">
        <v>26</v>
      </c>
      <c r="E3674" s="16" t="s">
        <v>41</v>
      </c>
      <c r="F3674" s="16" t="s">
        <v>28</v>
      </c>
      <c r="G3674" s="16" t="s">
        <v>484</v>
      </c>
      <c r="H3674" s="16" t="s">
        <v>150</v>
      </c>
      <c r="I3674" s="16" t="s">
        <v>43</v>
      </c>
      <c r="J3674" s="16" t="s">
        <v>486</v>
      </c>
      <c r="K3674" s="16" t="s">
        <v>217</v>
      </c>
      <c r="L3674" s="9">
        <v>45071</v>
      </c>
      <c r="M3674" s="9">
        <v>45071</v>
      </c>
      <c r="N3674" s="9">
        <v>45071</v>
      </c>
      <c r="O3674" s="7">
        <v>45071</v>
      </c>
      <c r="P3674" s="9"/>
      <c r="Q3674" s="9"/>
      <c r="R3674" s="9" t="s">
        <v>34</v>
      </c>
      <c r="S3674" s="16" t="s">
        <v>35</v>
      </c>
      <c r="T3674" s="16" t="s">
        <v>35</v>
      </c>
      <c r="U3674" s="16"/>
      <c r="V3674" s="16"/>
      <c r="W3674" s="16"/>
      <c r="X3674" s="16" t="s">
        <v>38</v>
      </c>
      <c r="Y3674">
        <v>0</v>
      </c>
      <c r="Z3674">
        <v>5</v>
      </c>
      <c r="AA3674">
        <v>0</v>
      </c>
      <c r="AB3674">
        <v>6</v>
      </c>
      <c r="AC3674">
        <v>0.5</v>
      </c>
      <c r="AD3674">
        <v>0</v>
      </c>
      <c r="AE3674" t="s">
        <v>2430</v>
      </c>
    </row>
    <row r="3675" spans="1:31" x14ac:dyDescent="0.25">
      <c r="A3675" s="16" t="s">
        <v>3138</v>
      </c>
      <c r="B3675" s="16" t="s">
        <v>24</v>
      </c>
      <c r="C3675" s="16" t="s">
        <v>929</v>
      </c>
      <c r="D3675" s="16" t="s">
        <v>26</v>
      </c>
      <c r="E3675" s="16" t="s">
        <v>240</v>
      </c>
      <c r="F3675" s="16" t="s">
        <v>28</v>
      </c>
      <c r="G3675" s="16" t="s">
        <v>42</v>
      </c>
      <c r="H3675" s="16" t="s">
        <v>3688</v>
      </c>
      <c r="I3675" s="16" t="s">
        <v>43</v>
      </c>
      <c r="J3675" s="16" t="s">
        <v>486</v>
      </c>
      <c r="K3675" s="16" t="s">
        <v>933</v>
      </c>
      <c r="L3675" s="9"/>
      <c r="M3675" s="9">
        <v>44958</v>
      </c>
      <c r="N3675" s="9">
        <v>44958</v>
      </c>
      <c r="O3675" s="7">
        <v>44958</v>
      </c>
      <c r="P3675" s="9"/>
      <c r="Q3675" s="9"/>
      <c r="R3675" s="9" t="s">
        <v>34</v>
      </c>
      <c r="S3675" s="16" t="s">
        <v>35</v>
      </c>
      <c r="T3675" s="16" t="s">
        <v>35</v>
      </c>
      <c r="U3675" s="16"/>
      <c r="V3675" s="16"/>
      <c r="W3675" s="16"/>
      <c r="X3675" s="16" t="s">
        <v>38</v>
      </c>
      <c r="Y3675">
        <v>0</v>
      </c>
      <c r="Z3675">
        <v>5</v>
      </c>
      <c r="AA3675">
        <v>0</v>
      </c>
      <c r="AB3675">
        <v>2</v>
      </c>
      <c r="AC3675">
        <v>0.16666666666666666</v>
      </c>
      <c r="AD3675">
        <v>0</v>
      </c>
      <c r="AE3675" t="s">
        <v>4448</v>
      </c>
    </row>
    <row r="3676" spans="1:31" x14ac:dyDescent="0.25">
      <c r="A3676" s="16" t="s">
        <v>3138</v>
      </c>
      <c r="B3676" s="16" t="s">
        <v>24</v>
      </c>
      <c r="C3676" s="16" t="s">
        <v>929</v>
      </c>
      <c r="D3676" s="16" t="s">
        <v>26</v>
      </c>
      <c r="E3676" s="16" t="s">
        <v>27</v>
      </c>
      <c r="F3676" s="16" t="s">
        <v>28</v>
      </c>
      <c r="G3676" s="16" t="s">
        <v>46</v>
      </c>
      <c r="H3676" s="16" t="s">
        <v>43</v>
      </c>
      <c r="I3676" s="16" t="s">
        <v>43</v>
      </c>
      <c r="J3676" s="16" t="s">
        <v>486</v>
      </c>
      <c r="K3676" s="16" t="s">
        <v>710</v>
      </c>
      <c r="L3676" s="9"/>
      <c r="M3676" s="9">
        <v>44967</v>
      </c>
      <c r="N3676" s="9">
        <v>44967</v>
      </c>
      <c r="O3676" s="7">
        <v>44967</v>
      </c>
      <c r="P3676" s="9"/>
      <c r="Q3676" s="9"/>
      <c r="R3676" s="9" t="s">
        <v>34</v>
      </c>
      <c r="S3676" s="16" t="s">
        <v>35</v>
      </c>
      <c r="T3676" s="16" t="s">
        <v>35</v>
      </c>
      <c r="U3676" s="16"/>
      <c r="V3676" s="16"/>
      <c r="W3676" s="16"/>
      <c r="X3676" s="16" t="s">
        <v>38</v>
      </c>
      <c r="Y3676">
        <v>0</v>
      </c>
      <c r="Z3676">
        <v>5</v>
      </c>
      <c r="AA3676">
        <v>0</v>
      </c>
      <c r="AB3676">
        <v>2</v>
      </c>
      <c r="AC3676">
        <v>0.16666666666666666</v>
      </c>
      <c r="AD3676">
        <v>0</v>
      </c>
      <c r="AE3676" t="s">
        <v>4449</v>
      </c>
    </row>
    <row r="3677" spans="1:31" x14ac:dyDescent="0.25">
      <c r="A3677" s="16" t="s">
        <v>3138</v>
      </c>
      <c r="B3677" s="16" t="s">
        <v>24</v>
      </c>
      <c r="C3677" s="16" t="s">
        <v>929</v>
      </c>
      <c r="D3677" s="16" t="s">
        <v>26</v>
      </c>
      <c r="E3677" s="16" t="s">
        <v>27</v>
      </c>
      <c r="F3677" s="16" t="s">
        <v>28</v>
      </c>
      <c r="G3677" s="16" t="s">
        <v>46</v>
      </c>
      <c r="H3677" s="16" t="s">
        <v>43</v>
      </c>
      <c r="I3677" s="16" t="s">
        <v>43</v>
      </c>
      <c r="J3677" s="16" t="s">
        <v>486</v>
      </c>
      <c r="K3677" s="16" t="s">
        <v>97</v>
      </c>
      <c r="L3677" s="9"/>
      <c r="M3677" s="9">
        <v>44967</v>
      </c>
      <c r="N3677" s="9">
        <v>44967</v>
      </c>
      <c r="O3677" s="7">
        <v>44967</v>
      </c>
      <c r="P3677" s="9"/>
      <c r="Q3677" s="9"/>
      <c r="R3677" s="9" t="s">
        <v>34</v>
      </c>
      <c r="S3677" s="16" t="s">
        <v>35</v>
      </c>
      <c r="T3677" s="16" t="s">
        <v>35</v>
      </c>
      <c r="U3677" s="16"/>
      <c r="V3677" s="16"/>
      <c r="W3677" s="16"/>
      <c r="X3677" s="16" t="s">
        <v>38</v>
      </c>
      <c r="Y3677">
        <v>0</v>
      </c>
      <c r="Z3677">
        <v>5</v>
      </c>
      <c r="AA3677">
        <v>0</v>
      </c>
      <c r="AB3677">
        <v>2</v>
      </c>
      <c r="AC3677">
        <v>0.16666666666666666</v>
      </c>
      <c r="AD3677">
        <v>0</v>
      </c>
      <c r="AE3677" t="s">
        <v>2456</v>
      </c>
    </row>
    <row r="3678" spans="1:31" x14ac:dyDescent="0.25">
      <c r="A3678" s="16" t="s">
        <v>23</v>
      </c>
      <c r="B3678" s="16" t="s">
        <v>39</v>
      </c>
      <c r="C3678" s="16" t="s">
        <v>1273</v>
      </c>
      <c r="D3678" s="16" t="s">
        <v>26</v>
      </c>
      <c r="E3678" s="16" t="s">
        <v>41</v>
      </c>
      <c r="F3678" s="16" t="s">
        <v>349</v>
      </c>
      <c r="G3678" s="16" t="s">
        <v>350</v>
      </c>
      <c r="H3678" s="16" t="s">
        <v>43</v>
      </c>
      <c r="I3678" s="16" t="s">
        <v>43</v>
      </c>
      <c r="J3678" s="16" t="s">
        <v>44</v>
      </c>
      <c r="K3678" s="16" t="s">
        <v>177</v>
      </c>
      <c r="L3678" s="9"/>
      <c r="M3678" s="9"/>
      <c r="N3678" s="9">
        <v>45208</v>
      </c>
      <c r="O3678" s="7">
        <v>45208</v>
      </c>
      <c r="P3678" s="9">
        <v>45208</v>
      </c>
      <c r="Q3678" s="9"/>
      <c r="R3678" s="9" t="s">
        <v>34</v>
      </c>
      <c r="S3678" s="16" t="s">
        <v>35</v>
      </c>
      <c r="T3678" s="16" t="s">
        <v>35</v>
      </c>
      <c r="U3678" s="16"/>
      <c r="V3678" s="16"/>
      <c r="W3678" s="16" t="s">
        <v>37</v>
      </c>
      <c r="X3678" s="16" t="s">
        <v>55</v>
      </c>
      <c r="Y3678">
        <v>3</v>
      </c>
      <c r="Z3678">
        <v>5</v>
      </c>
      <c r="AA3678">
        <v>1.5</v>
      </c>
      <c r="AB3678">
        <v>6</v>
      </c>
      <c r="AC3678">
        <v>0.5</v>
      </c>
      <c r="AD3678">
        <v>3</v>
      </c>
      <c r="AE3678" t="s">
        <v>2755</v>
      </c>
    </row>
    <row r="3679" spans="1:31" x14ac:dyDescent="0.25">
      <c r="A3679" s="16" t="s">
        <v>23</v>
      </c>
      <c r="B3679" s="16" t="s">
        <v>39</v>
      </c>
      <c r="C3679" s="16" t="s">
        <v>1273</v>
      </c>
      <c r="D3679" s="16" t="s">
        <v>26</v>
      </c>
      <c r="E3679" s="16" t="s">
        <v>41</v>
      </c>
      <c r="F3679" s="16" t="s">
        <v>349</v>
      </c>
      <c r="G3679" s="16" t="s">
        <v>350</v>
      </c>
      <c r="H3679" s="16" t="s">
        <v>43</v>
      </c>
      <c r="I3679" s="16" t="s">
        <v>43</v>
      </c>
      <c r="J3679" s="16" t="s">
        <v>44</v>
      </c>
      <c r="K3679" s="16" t="s">
        <v>45</v>
      </c>
      <c r="L3679" s="9"/>
      <c r="M3679" s="9"/>
      <c r="N3679" s="9">
        <v>45208</v>
      </c>
      <c r="O3679" s="7">
        <v>45208</v>
      </c>
      <c r="P3679" s="9">
        <v>45208</v>
      </c>
      <c r="Q3679" s="9"/>
      <c r="R3679" s="9" t="s">
        <v>34</v>
      </c>
      <c r="S3679" s="16" t="s">
        <v>35</v>
      </c>
      <c r="T3679" s="16" t="s">
        <v>35</v>
      </c>
      <c r="U3679" s="16"/>
      <c r="V3679" s="16"/>
      <c r="W3679" s="16" t="s">
        <v>37</v>
      </c>
      <c r="X3679" s="16" t="s">
        <v>55</v>
      </c>
      <c r="Y3679">
        <v>3</v>
      </c>
      <c r="Z3679">
        <v>5</v>
      </c>
      <c r="AA3679">
        <v>1.5</v>
      </c>
      <c r="AB3679">
        <v>6</v>
      </c>
      <c r="AC3679">
        <v>0.5</v>
      </c>
      <c r="AD3679">
        <v>3</v>
      </c>
      <c r="AE3679" t="s">
        <v>2718</v>
      </c>
    </row>
    <row r="3680" spans="1:31" x14ac:dyDescent="0.25">
      <c r="A3680" s="16" t="s">
        <v>23</v>
      </c>
      <c r="B3680" s="16" t="s">
        <v>39</v>
      </c>
      <c r="C3680" s="16" t="s">
        <v>934</v>
      </c>
      <c r="D3680" s="16" t="s">
        <v>26</v>
      </c>
      <c r="E3680" s="16" t="s">
        <v>41</v>
      </c>
      <c r="F3680" s="16" t="s">
        <v>28</v>
      </c>
      <c r="G3680" s="16" t="s">
        <v>51</v>
      </c>
      <c r="H3680" s="16" t="s">
        <v>31</v>
      </c>
      <c r="I3680" s="16" t="s">
        <v>31</v>
      </c>
      <c r="J3680" s="16" t="s">
        <v>4450</v>
      </c>
      <c r="K3680" s="16" t="s">
        <v>266</v>
      </c>
      <c r="L3680" s="9"/>
      <c r="M3680" s="9">
        <v>45175</v>
      </c>
      <c r="N3680" s="9">
        <v>45175</v>
      </c>
      <c r="O3680" s="7">
        <v>45175</v>
      </c>
      <c r="P3680" s="9">
        <v>45175</v>
      </c>
      <c r="Q3680" s="9"/>
      <c r="R3680" s="9" t="s">
        <v>34</v>
      </c>
      <c r="S3680" s="16" t="s">
        <v>35</v>
      </c>
      <c r="T3680" s="16" t="s">
        <v>35</v>
      </c>
      <c r="U3680" s="16"/>
      <c r="V3680" s="16"/>
      <c r="W3680" s="16" t="s">
        <v>96</v>
      </c>
      <c r="X3680" s="16" t="s">
        <v>55</v>
      </c>
      <c r="Y3680">
        <v>7</v>
      </c>
      <c r="Z3680">
        <v>5</v>
      </c>
      <c r="AA3680">
        <v>3.5</v>
      </c>
      <c r="AB3680">
        <v>6</v>
      </c>
      <c r="AC3680">
        <v>0.5</v>
      </c>
      <c r="AD3680">
        <v>6</v>
      </c>
      <c r="AE3680" t="s">
        <v>4451</v>
      </c>
    </row>
    <row r="3681" spans="1:31" x14ac:dyDescent="0.25">
      <c r="A3681" s="16" t="s">
        <v>23</v>
      </c>
      <c r="B3681" s="16" t="s">
        <v>39</v>
      </c>
      <c r="C3681" s="16" t="s">
        <v>934</v>
      </c>
      <c r="D3681" s="16" t="s">
        <v>26</v>
      </c>
      <c r="E3681" s="16" t="s">
        <v>41</v>
      </c>
      <c r="F3681" s="16" t="s">
        <v>28</v>
      </c>
      <c r="G3681" s="16" t="s">
        <v>51</v>
      </c>
      <c r="H3681" s="16" t="s">
        <v>31</v>
      </c>
      <c r="I3681" s="16" t="s">
        <v>31</v>
      </c>
      <c r="J3681" s="16" t="s">
        <v>935</v>
      </c>
      <c r="K3681" s="16" t="s">
        <v>53</v>
      </c>
      <c r="L3681" s="9"/>
      <c r="M3681" s="9"/>
      <c r="N3681" s="9">
        <v>44979</v>
      </c>
      <c r="O3681" s="7">
        <v>44979</v>
      </c>
      <c r="P3681" s="9">
        <v>44979</v>
      </c>
      <c r="Q3681" s="9"/>
      <c r="R3681" s="9" t="s">
        <v>34</v>
      </c>
      <c r="S3681" s="16" t="s">
        <v>35</v>
      </c>
      <c r="T3681" s="16" t="s">
        <v>35</v>
      </c>
      <c r="U3681" s="16"/>
      <c r="V3681" s="16"/>
      <c r="W3681" s="16" t="s">
        <v>96</v>
      </c>
      <c r="X3681" s="16" t="s">
        <v>55</v>
      </c>
      <c r="Y3681">
        <v>7</v>
      </c>
      <c r="Z3681">
        <v>5</v>
      </c>
      <c r="AA3681">
        <v>3.5</v>
      </c>
      <c r="AB3681">
        <v>6</v>
      </c>
      <c r="AC3681">
        <v>0.5</v>
      </c>
      <c r="AD3681">
        <v>6</v>
      </c>
      <c r="AE3681" t="s">
        <v>2457</v>
      </c>
    </row>
    <row r="3682" spans="1:31" x14ac:dyDescent="0.25">
      <c r="A3682" s="16" t="s">
        <v>23</v>
      </c>
      <c r="B3682" s="16" t="s">
        <v>39</v>
      </c>
      <c r="C3682" s="16" t="s">
        <v>934</v>
      </c>
      <c r="D3682" s="16" t="s">
        <v>26</v>
      </c>
      <c r="E3682" s="16" t="s">
        <v>41</v>
      </c>
      <c r="F3682" s="16" t="s">
        <v>28</v>
      </c>
      <c r="G3682" s="16" t="s">
        <v>51</v>
      </c>
      <c r="H3682" s="16" t="s">
        <v>31</v>
      </c>
      <c r="I3682" s="16" t="s">
        <v>31</v>
      </c>
      <c r="J3682" s="16" t="s">
        <v>935</v>
      </c>
      <c r="K3682" s="16" t="s">
        <v>64</v>
      </c>
      <c r="L3682" s="9"/>
      <c r="M3682" s="9"/>
      <c r="N3682" s="9">
        <v>44979</v>
      </c>
      <c r="O3682" s="7">
        <v>44979</v>
      </c>
      <c r="P3682" s="9">
        <v>44979</v>
      </c>
      <c r="Q3682" s="9"/>
      <c r="R3682" s="9" t="s">
        <v>34</v>
      </c>
      <c r="S3682" s="16" t="s">
        <v>35</v>
      </c>
      <c r="T3682" s="16" t="s">
        <v>35</v>
      </c>
      <c r="U3682" s="16"/>
      <c r="V3682" s="16"/>
      <c r="W3682" s="16" t="s">
        <v>96</v>
      </c>
      <c r="X3682" s="16" t="s">
        <v>55</v>
      </c>
      <c r="Y3682">
        <v>7</v>
      </c>
      <c r="Z3682">
        <v>5</v>
      </c>
      <c r="AA3682">
        <v>3.5</v>
      </c>
      <c r="AB3682">
        <v>6</v>
      </c>
      <c r="AC3682">
        <v>0.5</v>
      </c>
      <c r="AD3682">
        <v>6</v>
      </c>
      <c r="AE3682" t="s">
        <v>2458</v>
      </c>
    </row>
    <row r="3683" spans="1:31" x14ac:dyDescent="0.25">
      <c r="A3683" s="16" t="s">
        <v>23</v>
      </c>
      <c r="B3683" s="16" t="s">
        <v>39</v>
      </c>
      <c r="C3683" s="16" t="s">
        <v>934</v>
      </c>
      <c r="D3683" s="16" t="s">
        <v>26</v>
      </c>
      <c r="E3683" s="16" t="s">
        <v>41</v>
      </c>
      <c r="F3683" s="16" t="s">
        <v>28</v>
      </c>
      <c r="G3683" s="16" t="s">
        <v>51</v>
      </c>
      <c r="H3683" s="16" t="s">
        <v>31</v>
      </c>
      <c r="I3683" s="16" t="s">
        <v>31</v>
      </c>
      <c r="J3683" s="16" t="s">
        <v>935</v>
      </c>
      <c r="K3683" s="16" t="s">
        <v>72</v>
      </c>
      <c r="L3683" s="9"/>
      <c r="M3683" s="9"/>
      <c r="N3683" s="9">
        <v>44979</v>
      </c>
      <c r="O3683" s="7">
        <v>44979</v>
      </c>
      <c r="P3683" s="9">
        <v>44979</v>
      </c>
      <c r="Q3683" s="9"/>
      <c r="R3683" s="9" t="s">
        <v>34</v>
      </c>
      <c r="S3683" s="16" t="s">
        <v>35</v>
      </c>
      <c r="T3683" s="16" t="s">
        <v>35</v>
      </c>
      <c r="U3683" s="16"/>
      <c r="V3683" s="16"/>
      <c r="W3683" s="16" t="s">
        <v>96</v>
      </c>
      <c r="X3683" s="16" t="s">
        <v>55</v>
      </c>
      <c r="Y3683">
        <v>7</v>
      </c>
      <c r="Z3683">
        <v>5</v>
      </c>
      <c r="AA3683">
        <v>3.5</v>
      </c>
      <c r="AB3683">
        <v>6</v>
      </c>
      <c r="AC3683">
        <v>0.5</v>
      </c>
      <c r="AD3683">
        <v>6</v>
      </c>
      <c r="AE3683" t="s">
        <v>2459</v>
      </c>
    </row>
    <row r="3684" spans="1:31" x14ac:dyDescent="0.25">
      <c r="A3684" s="16" t="s">
        <v>23</v>
      </c>
      <c r="B3684" s="16" t="s">
        <v>39</v>
      </c>
      <c r="C3684" s="16" t="s">
        <v>934</v>
      </c>
      <c r="D3684" s="16" t="s">
        <v>26</v>
      </c>
      <c r="E3684" s="16" t="s">
        <v>41</v>
      </c>
      <c r="F3684" s="16" t="s">
        <v>28</v>
      </c>
      <c r="G3684" s="16" t="s">
        <v>51</v>
      </c>
      <c r="H3684" s="16" t="s">
        <v>31</v>
      </c>
      <c r="I3684" s="16" t="s">
        <v>31</v>
      </c>
      <c r="J3684" s="16" t="s">
        <v>935</v>
      </c>
      <c r="K3684" s="16" t="s">
        <v>839</v>
      </c>
      <c r="L3684" s="9"/>
      <c r="M3684" s="9"/>
      <c r="N3684" s="9">
        <v>44979</v>
      </c>
      <c r="O3684" s="7">
        <v>44979</v>
      </c>
      <c r="P3684" s="9">
        <v>44979</v>
      </c>
      <c r="Q3684" s="9"/>
      <c r="R3684" s="9" t="s">
        <v>34</v>
      </c>
      <c r="S3684" s="16" t="s">
        <v>35</v>
      </c>
      <c r="T3684" s="16" t="s">
        <v>35</v>
      </c>
      <c r="U3684" s="16"/>
      <c r="V3684" s="16"/>
      <c r="W3684" s="16" t="s">
        <v>96</v>
      </c>
      <c r="X3684" s="16" t="s">
        <v>55</v>
      </c>
      <c r="Y3684">
        <v>7</v>
      </c>
      <c r="Z3684">
        <v>5</v>
      </c>
      <c r="AA3684">
        <v>3.5</v>
      </c>
      <c r="AB3684">
        <v>6</v>
      </c>
      <c r="AC3684">
        <v>0.5</v>
      </c>
      <c r="AD3684">
        <v>6</v>
      </c>
      <c r="AE3684" t="s">
        <v>2460</v>
      </c>
    </row>
    <row r="3685" spans="1:31" x14ac:dyDescent="0.25">
      <c r="A3685" s="16" t="s">
        <v>23</v>
      </c>
      <c r="B3685" s="16" t="s">
        <v>39</v>
      </c>
      <c r="C3685" s="16" t="s">
        <v>934</v>
      </c>
      <c r="D3685" s="16" t="s">
        <v>26</v>
      </c>
      <c r="E3685" s="16" t="s">
        <v>41</v>
      </c>
      <c r="F3685" s="16" t="s">
        <v>28</v>
      </c>
      <c r="G3685" s="16" t="s">
        <v>51</v>
      </c>
      <c r="H3685" s="16" t="s">
        <v>31</v>
      </c>
      <c r="I3685" s="16" t="s">
        <v>31</v>
      </c>
      <c r="J3685" s="16" t="s">
        <v>935</v>
      </c>
      <c r="K3685" s="16" t="s">
        <v>300</v>
      </c>
      <c r="L3685" s="9"/>
      <c r="M3685" s="9">
        <v>45139</v>
      </c>
      <c r="N3685" s="9">
        <v>45175</v>
      </c>
      <c r="O3685" s="7">
        <v>45175</v>
      </c>
      <c r="P3685" s="9">
        <v>45175</v>
      </c>
      <c r="Q3685" s="9"/>
      <c r="R3685" s="9" t="s">
        <v>34</v>
      </c>
      <c r="S3685" s="16" t="s">
        <v>35</v>
      </c>
      <c r="T3685" s="16" t="s">
        <v>35</v>
      </c>
      <c r="U3685" s="16"/>
      <c r="V3685" s="16"/>
      <c r="W3685" s="16" t="s">
        <v>96</v>
      </c>
      <c r="X3685" s="16" t="s">
        <v>55</v>
      </c>
      <c r="Y3685">
        <v>7</v>
      </c>
      <c r="Z3685">
        <v>5</v>
      </c>
      <c r="AA3685">
        <v>3.5</v>
      </c>
      <c r="AB3685">
        <v>6</v>
      </c>
      <c r="AC3685">
        <v>0.5</v>
      </c>
      <c r="AD3685">
        <v>6</v>
      </c>
      <c r="AE3685" t="s">
        <v>2461</v>
      </c>
    </row>
    <row r="3686" spans="1:31" x14ac:dyDescent="0.25">
      <c r="A3686" s="16" t="s">
        <v>23</v>
      </c>
      <c r="B3686" s="16" t="s">
        <v>39</v>
      </c>
      <c r="C3686" s="16" t="s">
        <v>934</v>
      </c>
      <c r="D3686" s="16" t="s">
        <v>26</v>
      </c>
      <c r="E3686" s="16" t="s">
        <v>41</v>
      </c>
      <c r="F3686" s="16" t="s">
        <v>28</v>
      </c>
      <c r="G3686" s="16" t="s">
        <v>51</v>
      </c>
      <c r="H3686" s="16" t="s">
        <v>31</v>
      </c>
      <c r="I3686" s="16" t="s">
        <v>31</v>
      </c>
      <c r="J3686" s="16" t="s">
        <v>935</v>
      </c>
      <c r="K3686" s="16" t="s">
        <v>660</v>
      </c>
      <c r="L3686" s="9"/>
      <c r="M3686" s="9"/>
      <c r="N3686" s="9">
        <v>45063</v>
      </c>
      <c r="O3686" s="7">
        <v>45063</v>
      </c>
      <c r="P3686" s="9">
        <v>45063</v>
      </c>
      <c r="Q3686" s="9"/>
      <c r="R3686" s="9" t="s">
        <v>34</v>
      </c>
      <c r="S3686" s="16" t="s">
        <v>35</v>
      </c>
      <c r="T3686" s="16" t="s">
        <v>35</v>
      </c>
      <c r="U3686" s="16"/>
      <c r="V3686" s="16"/>
      <c r="W3686" s="16" t="s">
        <v>488</v>
      </c>
      <c r="X3686" s="16" t="s">
        <v>55</v>
      </c>
      <c r="Y3686">
        <v>7</v>
      </c>
      <c r="Z3686">
        <v>5</v>
      </c>
      <c r="AA3686">
        <v>3.5</v>
      </c>
      <c r="AB3686">
        <v>6</v>
      </c>
      <c r="AC3686">
        <v>0.5</v>
      </c>
      <c r="AD3686">
        <v>6</v>
      </c>
      <c r="AE3686" t="s">
        <v>2463</v>
      </c>
    </row>
    <row r="3687" spans="1:31" x14ac:dyDescent="0.25">
      <c r="A3687" s="16" t="s">
        <v>23</v>
      </c>
      <c r="B3687" s="16" t="s">
        <v>39</v>
      </c>
      <c r="C3687" s="16" t="s">
        <v>934</v>
      </c>
      <c r="D3687" s="16" t="s">
        <v>26</v>
      </c>
      <c r="E3687" s="16" t="s">
        <v>41</v>
      </c>
      <c r="F3687" s="16" t="s">
        <v>28</v>
      </c>
      <c r="G3687" s="16" t="s">
        <v>51</v>
      </c>
      <c r="H3687" s="16" t="s">
        <v>31</v>
      </c>
      <c r="I3687" s="16" t="s">
        <v>31</v>
      </c>
      <c r="J3687" s="16" t="s">
        <v>935</v>
      </c>
      <c r="K3687" s="16" t="s">
        <v>224</v>
      </c>
      <c r="L3687" s="9"/>
      <c r="M3687" s="9"/>
      <c r="N3687" s="9">
        <v>45063</v>
      </c>
      <c r="O3687" s="7">
        <v>45063</v>
      </c>
      <c r="P3687" s="9">
        <v>45063</v>
      </c>
      <c r="Q3687" s="9"/>
      <c r="R3687" s="9" t="s">
        <v>34</v>
      </c>
      <c r="S3687" s="16" t="s">
        <v>35</v>
      </c>
      <c r="T3687" s="16" t="s">
        <v>35</v>
      </c>
      <c r="U3687" s="16"/>
      <c r="V3687" s="16"/>
      <c r="W3687" s="16" t="s">
        <v>96</v>
      </c>
      <c r="X3687" s="16" t="s">
        <v>55</v>
      </c>
      <c r="Y3687">
        <v>7</v>
      </c>
      <c r="Z3687">
        <v>5</v>
      </c>
      <c r="AA3687">
        <v>3.5</v>
      </c>
      <c r="AB3687">
        <v>6</v>
      </c>
      <c r="AC3687">
        <v>0.5</v>
      </c>
      <c r="AD3687">
        <v>6</v>
      </c>
      <c r="AE3687" t="s">
        <v>2462</v>
      </c>
    </row>
    <row r="3688" spans="1:31" x14ac:dyDescent="0.25">
      <c r="A3688" s="16" t="s">
        <v>23</v>
      </c>
      <c r="B3688" s="16" t="s">
        <v>39</v>
      </c>
      <c r="C3688" s="16" t="s">
        <v>934</v>
      </c>
      <c r="D3688" s="16" t="s">
        <v>26</v>
      </c>
      <c r="E3688" s="16" t="s">
        <v>41</v>
      </c>
      <c r="F3688" s="16" t="s">
        <v>28</v>
      </c>
      <c r="G3688" s="16" t="s">
        <v>51</v>
      </c>
      <c r="H3688" s="16" t="s">
        <v>31</v>
      </c>
      <c r="I3688" s="16" t="s">
        <v>31</v>
      </c>
      <c r="J3688" s="16" t="s">
        <v>935</v>
      </c>
      <c r="K3688" s="16" t="s">
        <v>97</v>
      </c>
      <c r="L3688" s="9"/>
      <c r="M3688" s="9">
        <v>45139</v>
      </c>
      <c r="N3688" s="9">
        <v>45175</v>
      </c>
      <c r="O3688" s="7">
        <v>45175</v>
      </c>
      <c r="P3688" s="9">
        <v>45175</v>
      </c>
      <c r="Q3688" s="9"/>
      <c r="R3688" s="9" t="s">
        <v>34</v>
      </c>
      <c r="S3688" s="16" t="s">
        <v>35</v>
      </c>
      <c r="T3688" s="16" t="s">
        <v>35</v>
      </c>
      <c r="U3688" s="16"/>
      <c r="V3688" s="16"/>
      <c r="W3688" s="16" t="s">
        <v>488</v>
      </c>
      <c r="X3688" s="16" t="s">
        <v>55</v>
      </c>
      <c r="Y3688">
        <v>7</v>
      </c>
      <c r="Z3688">
        <v>5</v>
      </c>
      <c r="AA3688">
        <v>3.5</v>
      </c>
      <c r="AB3688">
        <v>6</v>
      </c>
      <c r="AC3688">
        <v>0.5</v>
      </c>
      <c r="AD3688">
        <v>6</v>
      </c>
      <c r="AE3688" t="s">
        <v>2464</v>
      </c>
    </row>
    <row r="3689" spans="1:31" x14ac:dyDescent="0.25">
      <c r="A3689" s="16" t="s">
        <v>23</v>
      </c>
      <c r="B3689" s="16" t="s">
        <v>39</v>
      </c>
      <c r="C3689" s="16" t="s">
        <v>934</v>
      </c>
      <c r="D3689" s="16" t="s">
        <v>26</v>
      </c>
      <c r="E3689" s="16" t="s">
        <v>41</v>
      </c>
      <c r="F3689" s="16" t="s">
        <v>28</v>
      </c>
      <c r="G3689" s="16" t="s">
        <v>51</v>
      </c>
      <c r="H3689" s="16" t="s">
        <v>31</v>
      </c>
      <c r="I3689" s="16" t="s">
        <v>31</v>
      </c>
      <c r="J3689" s="16" t="s">
        <v>935</v>
      </c>
      <c r="K3689" s="16" t="s">
        <v>208</v>
      </c>
      <c r="L3689" s="9"/>
      <c r="M3689" s="9">
        <v>45139</v>
      </c>
      <c r="N3689" s="9">
        <v>45175</v>
      </c>
      <c r="O3689" s="7">
        <v>45175</v>
      </c>
      <c r="P3689" s="9">
        <v>45175</v>
      </c>
      <c r="Q3689" s="9"/>
      <c r="R3689" s="9" t="s">
        <v>34</v>
      </c>
      <c r="S3689" s="16" t="s">
        <v>35</v>
      </c>
      <c r="T3689" s="16" t="s">
        <v>35</v>
      </c>
      <c r="U3689" s="16"/>
      <c r="V3689" s="16"/>
      <c r="W3689" s="16" t="s">
        <v>96</v>
      </c>
      <c r="X3689" s="16" t="s">
        <v>55</v>
      </c>
      <c r="Y3689">
        <v>7</v>
      </c>
      <c r="Z3689">
        <v>5</v>
      </c>
      <c r="AA3689">
        <v>3.5</v>
      </c>
      <c r="AB3689">
        <v>6</v>
      </c>
      <c r="AC3689">
        <v>0.5</v>
      </c>
      <c r="AD3689">
        <v>6</v>
      </c>
      <c r="AE3689" t="s">
        <v>2465</v>
      </c>
    </row>
    <row r="3690" spans="1:31" x14ac:dyDescent="0.25">
      <c r="A3690" s="16" t="s">
        <v>23</v>
      </c>
      <c r="B3690" s="16" t="s">
        <v>39</v>
      </c>
      <c r="C3690" s="16" t="s">
        <v>934</v>
      </c>
      <c r="D3690" s="16" t="s">
        <v>26</v>
      </c>
      <c r="E3690" s="16" t="s">
        <v>41</v>
      </c>
      <c r="F3690" s="16" t="s">
        <v>28</v>
      </c>
      <c r="G3690" s="16" t="s">
        <v>51</v>
      </c>
      <c r="H3690" s="16" t="s">
        <v>31</v>
      </c>
      <c r="I3690" s="16" t="s">
        <v>31</v>
      </c>
      <c r="J3690" s="16" t="s">
        <v>935</v>
      </c>
      <c r="K3690" s="16" t="s">
        <v>936</v>
      </c>
      <c r="L3690" s="9"/>
      <c r="M3690" s="9"/>
      <c r="N3690" s="9">
        <v>45175</v>
      </c>
      <c r="O3690" s="7">
        <v>45175</v>
      </c>
      <c r="P3690" s="9">
        <v>45175</v>
      </c>
      <c r="Q3690" s="9"/>
      <c r="R3690" s="9" t="s">
        <v>34</v>
      </c>
      <c r="S3690" s="16" t="s">
        <v>35</v>
      </c>
      <c r="T3690" s="16" t="s">
        <v>35</v>
      </c>
      <c r="U3690" s="16"/>
      <c r="V3690" s="16"/>
      <c r="W3690" s="16" t="s">
        <v>96</v>
      </c>
      <c r="X3690" s="16" t="s">
        <v>55</v>
      </c>
      <c r="Y3690">
        <v>7</v>
      </c>
      <c r="Z3690">
        <v>5</v>
      </c>
      <c r="AA3690">
        <v>3.5</v>
      </c>
      <c r="AB3690">
        <v>6</v>
      </c>
      <c r="AC3690">
        <v>0.5</v>
      </c>
      <c r="AD3690">
        <v>6</v>
      </c>
      <c r="AE3690" t="s">
        <v>2466</v>
      </c>
    </row>
    <row r="3691" spans="1:31" x14ac:dyDescent="0.25">
      <c r="A3691" s="16" t="s">
        <v>23</v>
      </c>
      <c r="B3691" s="16" t="s">
        <v>39</v>
      </c>
      <c r="C3691" s="16" t="s">
        <v>934</v>
      </c>
      <c r="D3691" s="16" t="s">
        <v>3139</v>
      </c>
      <c r="E3691" s="16" t="s">
        <v>27</v>
      </c>
      <c r="F3691" s="16" t="s">
        <v>28</v>
      </c>
      <c r="G3691" s="16" t="s">
        <v>29</v>
      </c>
      <c r="H3691" s="16" t="s">
        <v>30</v>
      </c>
      <c r="I3691" s="16" t="s">
        <v>31</v>
      </c>
      <c r="J3691" s="16" t="s">
        <v>935</v>
      </c>
      <c r="K3691" s="16" t="s">
        <v>33</v>
      </c>
      <c r="L3691" s="9"/>
      <c r="M3691" s="9">
        <v>45139</v>
      </c>
      <c r="N3691" s="9">
        <v>45139</v>
      </c>
      <c r="O3691" s="7">
        <v>45139</v>
      </c>
      <c r="P3691" s="9"/>
      <c r="Q3691" s="9"/>
      <c r="R3691" s="9" t="s">
        <v>34</v>
      </c>
      <c r="S3691" s="16" t="s">
        <v>35</v>
      </c>
      <c r="T3691" s="16" t="s">
        <v>35</v>
      </c>
      <c r="U3691" s="16"/>
      <c r="V3691" s="16"/>
      <c r="W3691" s="16" t="s">
        <v>96</v>
      </c>
      <c r="X3691" s="16" t="s">
        <v>55</v>
      </c>
      <c r="Y3691">
        <v>7</v>
      </c>
      <c r="Z3691">
        <v>3</v>
      </c>
      <c r="AA3691">
        <v>2.1</v>
      </c>
      <c r="AB3691">
        <v>2</v>
      </c>
      <c r="AC3691">
        <v>0.16666666666666666</v>
      </c>
      <c r="AD3691">
        <v>3</v>
      </c>
      <c r="AE3691" t="s">
        <v>4452</v>
      </c>
    </row>
    <row r="3692" spans="1:31" x14ac:dyDescent="0.25">
      <c r="A3692" s="16" t="s">
        <v>23</v>
      </c>
      <c r="B3692" s="16" t="s">
        <v>39</v>
      </c>
      <c r="C3692" s="16" t="s">
        <v>934</v>
      </c>
      <c r="D3692" s="16" t="s">
        <v>3139</v>
      </c>
      <c r="E3692" s="16" t="s">
        <v>27</v>
      </c>
      <c r="F3692" s="16" t="s">
        <v>28</v>
      </c>
      <c r="G3692" s="16" t="s">
        <v>29</v>
      </c>
      <c r="H3692" s="16" t="s">
        <v>30</v>
      </c>
      <c r="I3692" s="16" t="s">
        <v>31</v>
      </c>
      <c r="J3692" s="16" t="s">
        <v>935</v>
      </c>
      <c r="K3692" s="16" t="s">
        <v>937</v>
      </c>
      <c r="L3692" s="9"/>
      <c r="M3692" s="9">
        <v>45139</v>
      </c>
      <c r="N3692" s="9">
        <v>45139</v>
      </c>
      <c r="O3692" s="7">
        <v>45139</v>
      </c>
      <c r="P3692" s="9"/>
      <c r="Q3692" s="9"/>
      <c r="R3692" s="9" t="s">
        <v>34</v>
      </c>
      <c r="S3692" s="16" t="s">
        <v>35</v>
      </c>
      <c r="T3692" s="16" t="s">
        <v>35</v>
      </c>
      <c r="U3692" s="16"/>
      <c r="V3692" s="16"/>
      <c r="W3692" s="16" t="s">
        <v>96</v>
      </c>
      <c r="X3692" s="16" t="s">
        <v>55</v>
      </c>
      <c r="Y3692">
        <v>7</v>
      </c>
      <c r="Z3692">
        <v>3</v>
      </c>
      <c r="AA3692">
        <v>2.1</v>
      </c>
      <c r="AB3692">
        <v>2</v>
      </c>
      <c r="AC3692">
        <v>0.16666666666666666</v>
      </c>
      <c r="AD3692">
        <v>3</v>
      </c>
      <c r="AE3692" t="s">
        <v>4453</v>
      </c>
    </row>
    <row r="3693" spans="1:31" x14ac:dyDescent="0.25">
      <c r="A3693" s="16" t="s">
        <v>23</v>
      </c>
      <c r="B3693" s="16" t="s">
        <v>39</v>
      </c>
      <c r="C3693" s="16" t="s">
        <v>934</v>
      </c>
      <c r="D3693" s="16" t="s">
        <v>3139</v>
      </c>
      <c r="E3693" s="16" t="s">
        <v>27</v>
      </c>
      <c r="F3693" s="16" t="s">
        <v>28</v>
      </c>
      <c r="G3693" s="16" t="s">
        <v>29</v>
      </c>
      <c r="H3693" s="16" t="s">
        <v>30</v>
      </c>
      <c r="I3693" s="16" t="s">
        <v>31</v>
      </c>
      <c r="J3693" s="16" t="s">
        <v>935</v>
      </c>
      <c r="K3693" s="16" t="s">
        <v>47</v>
      </c>
      <c r="L3693" s="9"/>
      <c r="M3693" s="9">
        <v>45139</v>
      </c>
      <c r="N3693" s="9">
        <v>45139</v>
      </c>
      <c r="O3693" s="7">
        <v>45139</v>
      </c>
      <c r="P3693" s="9"/>
      <c r="Q3693" s="9"/>
      <c r="R3693" s="9" t="s">
        <v>34</v>
      </c>
      <c r="S3693" s="16" t="s">
        <v>35</v>
      </c>
      <c r="T3693" s="16" t="s">
        <v>35</v>
      </c>
      <c r="U3693" s="16"/>
      <c r="V3693" s="16"/>
      <c r="W3693" s="16" t="s">
        <v>96</v>
      </c>
      <c r="X3693" s="16" t="s">
        <v>55</v>
      </c>
      <c r="Y3693">
        <v>7</v>
      </c>
      <c r="Z3693">
        <v>3</v>
      </c>
      <c r="AA3693">
        <v>2.1</v>
      </c>
      <c r="AB3693">
        <v>2</v>
      </c>
      <c r="AC3693">
        <v>0.16666666666666666</v>
      </c>
      <c r="AD3693">
        <v>3</v>
      </c>
      <c r="AE3693" t="s">
        <v>4454</v>
      </c>
    </row>
    <row r="3694" spans="1:31" x14ac:dyDescent="0.25">
      <c r="A3694" s="16" t="s">
        <v>23</v>
      </c>
      <c r="B3694" s="16" t="s">
        <v>3143</v>
      </c>
      <c r="C3694" s="16" t="s">
        <v>934</v>
      </c>
      <c r="D3694" s="16" t="s">
        <v>26</v>
      </c>
      <c r="E3694" s="16" t="s">
        <v>41</v>
      </c>
      <c r="F3694" s="16" t="s">
        <v>349</v>
      </c>
      <c r="G3694" s="16" t="s">
        <v>2909</v>
      </c>
      <c r="H3694" s="16" t="s">
        <v>31</v>
      </c>
      <c r="I3694" s="16" t="s">
        <v>31</v>
      </c>
      <c r="J3694" s="16" t="s">
        <v>4450</v>
      </c>
      <c r="K3694" s="16" t="s">
        <v>266</v>
      </c>
      <c r="L3694" s="9"/>
      <c r="M3694" s="9">
        <v>45540</v>
      </c>
      <c r="N3694" s="9">
        <v>45540</v>
      </c>
      <c r="O3694" s="7">
        <v>45540</v>
      </c>
      <c r="P3694" s="9"/>
      <c r="Q3694" s="9"/>
      <c r="R3694" s="9" t="s">
        <v>93</v>
      </c>
      <c r="S3694" s="16" t="s">
        <v>35</v>
      </c>
      <c r="T3694" s="16" t="s">
        <v>35</v>
      </c>
      <c r="U3694" s="16"/>
      <c r="V3694" s="16"/>
      <c r="W3694" s="16" t="s">
        <v>96</v>
      </c>
      <c r="X3694" s="16" t="s">
        <v>55</v>
      </c>
      <c r="Y3694">
        <v>7</v>
      </c>
      <c r="Z3694">
        <v>5</v>
      </c>
      <c r="AA3694">
        <v>3.5</v>
      </c>
      <c r="AB3694">
        <v>6</v>
      </c>
      <c r="AC3694">
        <v>0.5</v>
      </c>
      <c r="AD3694">
        <v>6</v>
      </c>
      <c r="AE3694" t="s">
        <v>4455</v>
      </c>
    </row>
    <row r="3695" spans="1:31" x14ac:dyDescent="0.25">
      <c r="A3695" s="16" t="s">
        <v>23</v>
      </c>
      <c r="B3695" s="16" t="s">
        <v>3143</v>
      </c>
      <c r="C3695" s="16" t="s">
        <v>934</v>
      </c>
      <c r="D3695" s="16" t="s">
        <v>26</v>
      </c>
      <c r="E3695" s="16" t="s">
        <v>41</v>
      </c>
      <c r="F3695" s="16" t="s">
        <v>349</v>
      </c>
      <c r="G3695" s="16" t="s">
        <v>2909</v>
      </c>
      <c r="H3695" s="16" t="s">
        <v>31</v>
      </c>
      <c r="I3695" s="16" t="s">
        <v>31</v>
      </c>
      <c r="J3695" s="16" t="s">
        <v>935</v>
      </c>
      <c r="K3695" s="16" t="s">
        <v>53</v>
      </c>
      <c r="L3695" s="9"/>
      <c r="M3695" s="9">
        <v>45344</v>
      </c>
      <c r="N3695" s="9">
        <v>45344</v>
      </c>
      <c r="O3695" s="7">
        <v>45344</v>
      </c>
      <c r="P3695" s="9"/>
      <c r="Q3695" s="9"/>
      <c r="R3695" s="9" t="s">
        <v>93</v>
      </c>
      <c r="S3695" s="16" t="s">
        <v>35</v>
      </c>
      <c r="T3695" s="16" t="s">
        <v>35</v>
      </c>
      <c r="U3695" s="16"/>
      <c r="V3695" s="16"/>
      <c r="W3695" s="16" t="s">
        <v>96</v>
      </c>
      <c r="X3695" s="16" t="s">
        <v>55</v>
      </c>
      <c r="Y3695">
        <v>7</v>
      </c>
      <c r="Z3695">
        <v>5</v>
      </c>
      <c r="AA3695">
        <v>3.5</v>
      </c>
      <c r="AB3695">
        <v>6</v>
      </c>
      <c r="AC3695">
        <v>0.5</v>
      </c>
      <c r="AD3695">
        <v>6</v>
      </c>
      <c r="AE3695" t="s">
        <v>4456</v>
      </c>
    </row>
    <row r="3696" spans="1:31" x14ac:dyDescent="0.25">
      <c r="A3696" s="16" t="s">
        <v>23</v>
      </c>
      <c r="B3696" s="16" t="s">
        <v>3143</v>
      </c>
      <c r="C3696" s="16" t="s">
        <v>934</v>
      </c>
      <c r="D3696" s="16" t="s">
        <v>26</v>
      </c>
      <c r="E3696" s="16" t="s">
        <v>41</v>
      </c>
      <c r="F3696" s="16" t="s">
        <v>349</v>
      </c>
      <c r="G3696" s="16" t="s">
        <v>2909</v>
      </c>
      <c r="H3696" s="16" t="s">
        <v>31</v>
      </c>
      <c r="I3696" s="16" t="s">
        <v>31</v>
      </c>
      <c r="J3696" s="16" t="s">
        <v>935</v>
      </c>
      <c r="K3696" s="16" t="s">
        <v>64</v>
      </c>
      <c r="L3696" s="9"/>
      <c r="M3696" s="9">
        <v>45344</v>
      </c>
      <c r="N3696" s="9">
        <v>45344</v>
      </c>
      <c r="O3696" s="7">
        <v>45344</v>
      </c>
      <c r="P3696" s="9"/>
      <c r="Q3696" s="9"/>
      <c r="R3696" s="9" t="s">
        <v>93</v>
      </c>
      <c r="S3696" s="16" t="s">
        <v>35</v>
      </c>
      <c r="T3696" s="16" t="s">
        <v>35</v>
      </c>
      <c r="U3696" s="16"/>
      <c r="V3696" s="16"/>
      <c r="W3696" s="16" t="s">
        <v>96</v>
      </c>
      <c r="X3696" s="16" t="s">
        <v>55</v>
      </c>
      <c r="Y3696">
        <v>7</v>
      </c>
      <c r="Z3696">
        <v>5</v>
      </c>
      <c r="AA3696">
        <v>3.5</v>
      </c>
      <c r="AB3696">
        <v>6</v>
      </c>
      <c r="AC3696">
        <v>0.5</v>
      </c>
      <c r="AD3696">
        <v>6</v>
      </c>
      <c r="AE3696" t="s">
        <v>4457</v>
      </c>
    </row>
    <row r="3697" spans="1:31" x14ac:dyDescent="0.25">
      <c r="A3697" s="16" t="s">
        <v>23</v>
      </c>
      <c r="B3697" s="16" t="s">
        <v>3143</v>
      </c>
      <c r="C3697" s="16" t="s">
        <v>934</v>
      </c>
      <c r="D3697" s="16" t="s">
        <v>26</v>
      </c>
      <c r="E3697" s="16" t="s">
        <v>41</v>
      </c>
      <c r="F3697" s="16" t="s">
        <v>349</v>
      </c>
      <c r="G3697" s="16" t="s">
        <v>2909</v>
      </c>
      <c r="H3697" s="16" t="s">
        <v>31</v>
      </c>
      <c r="I3697" s="16" t="s">
        <v>31</v>
      </c>
      <c r="J3697" s="16" t="s">
        <v>935</v>
      </c>
      <c r="K3697" s="16" t="s">
        <v>72</v>
      </c>
      <c r="L3697" s="9"/>
      <c r="M3697" s="9">
        <v>45344</v>
      </c>
      <c r="N3697" s="9">
        <v>45344</v>
      </c>
      <c r="O3697" s="7">
        <v>45344</v>
      </c>
      <c r="P3697" s="9"/>
      <c r="Q3697" s="9"/>
      <c r="R3697" s="9" t="s">
        <v>93</v>
      </c>
      <c r="S3697" s="16" t="s">
        <v>35</v>
      </c>
      <c r="T3697" s="16" t="s">
        <v>35</v>
      </c>
      <c r="U3697" s="16"/>
      <c r="V3697" s="16"/>
      <c r="W3697" s="16" t="s">
        <v>96</v>
      </c>
      <c r="X3697" s="16" t="s">
        <v>55</v>
      </c>
      <c r="Y3697">
        <v>7</v>
      </c>
      <c r="Z3697">
        <v>5</v>
      </c>
      <c r="AA3697">
        <v>3.5</v>
      </c>
      <c r="AB3697">
        <v>6</v>
      </c>
      <c r="AC3697">
        <v>0.5</v>
      </c>
      <c r="AD3697">
        <v>6</v>
      </c>
      <c r="AE3697" t="s">
        <v>4458</v>
      </c>
    </row>
    <row r="3698" spans="1:31" x14ac:dyDescent="0.25">
      <c r="A3698" s="16" t="s">
        <v>23</v>
      </c>
      <c r="B3698" s="16" t="s">
        <v>3143</v>
      </c>
      <c r="C3698" s="16" t="s">
        <v>934</v>
      </c>
      <c r="D3698" s="16" t="s">
        <v>26</v>
      </c>
      <c r="E3698" s="16" t="s">
        <v>41</v>
      </c>
      <c r="F3698" s="16" t="s">
        <v>349</v>
      </c>
      <c r="G3698" s="16" t="s">
        <v>2909</v>
      </c>
      <c r="H3698" s="16" t="s">
        <v>31</v>
      </c>
      <c r="I3698" s="16" t="s">
        <v>31</v>
      </c>
      <c r="J3698" s="16" t="s">
        <v>935</v>
      </c>
      <c r="K3698" s="16" t="s">
        <v>839</v>
      </c>
      <c r="L3698" s="9"/>
      <c r="M3698" s="9">
        <v>45344</v>
      </c>
      <c r="N3698" s="9">
        <v>45344</v>
      </c>
      <c r="O3698" s="7">
        <v>45344</v>
      </c>
      <c r="P3698" s="9"/>
      <c r="Q3698" s="9"/>
      <c r="R3698" s="9" t="s">
        <v>93</v>
      </c>
      <c r="S3698" s="16" t="s">
        <v>35</v>
      </c>
      <c r="T3698" s="16" t="s">
        <v>35</v>
      </c>
      <c r="U3698" s="16"/>
      <c r="V3698" s="16"/>
      <c r="W3698" s="16" t="s">
        <v>96</v>
      </c>
      <c r="X3698" s="16" t="s">
        <v>55</v>
      </c>
      <c r="Y3698">
        <v>7</v>
      </c>
      <c r="Z3698">
        <v>5</v>
      </c>
      <c r="AA3698">
        <v>3.5</v>
      </c>
      <c r="AB3698">
        <v>6</v>
      </c>
      <c r="AC3698">
        <v>0.5</v>
      </c>
      <c r="AD3698">
        <v>6</v>
      </c>
      <c r="AE3698" t="s">
        <v>4459</v>
      </c>
    </row>
    <row r="3699" spans="1:31" x14ac:dyDescent="0.25">
      <c r="A3699" s="16" t="s">
        <v>23</v>
      </c>
      <c r="B3699" s="16" t="s">
        <v>3143</v>
      </c>
      <c r="C3699" s="16" t="s">
        <v>934</v>
      </c>
      <c r="D3699" s="16" t="s">
        <v>26</v>
      </c>
      <c r="E3699" s="16" t="s">
        <v>41</v>
      </c>
      <c r="F3699" s="16" t="s">
        <v>349</v>
      </c>
      <c r="G3699" s="16" t="s">
        <v>2909</v>
      </c>
      <c r="H3699" s="16" t="s">
        <v>31</v>
      </c>
      <c r="I3699" s="16" t="s">
        <v>31</v>
      </c>
      <c r="J3699" s="16" t="s">
        <v>935</v>
      </c>
      <c r="K3699" s="16" t="s">
        <v>300</v>
      </c>
      <c r="L3699" s="9"/>
      <c r="M3699" s="9">
        <v>45540</v>
      </c>
      <c r="N3699" s="9">
        <v>45540</v>
      </c>
      <c r="O3699" s="7">
        <v>45540</v>
      </c>
      <c r="P3699" s="9"/>
      <c r="Q3699" s="9"/>
      <c r="R3699" s="9" t="s">
        <v>93</v>
      </c>
      <c r="S3699" s="16" t="s">
        <v>35</v>
      </c>
      <c r="T3699" s="16" t="s">
        <v>35</v>
      </c>
      <c r="U3699" s="16"/>
      <c r="V3699" s="16"/>
      <c r="W3699" s="16" t="s">
        <v>96</v>
      </c>
      <c r="X3699" s="16" t="s">
        <v>55</v>
      </c>
      <c r="Y3699">
        <v>7</v>
      </c>
      <c r="Z3699">
        <v>5</v>
      </c>
      <c r="AA3699">
        <v>3.5</v>
      </c>
      <c r="AB3699">
        <v>6</v>
      </c>
      <c r="AC3699">
        <v>0.5</v>
      </c>
      <c r="AD3699">
        <v>6</v>
      </c>
      <c r="AE3699" t="s">
        <v>4460</v>
      </c>
    </row>
    <row r="3700" spans="1:31" x14ac:dyDescent="0.25">
      <c r="A3700" s="16" t="s">
        <v>23</v>
      </c>
      <c r="B3700" s="16" t="s">
        <v>3143</v>
      </c>
      <c r="C3700" s="16" t="s">
        <v>934</v>
      </c>
      <c r="D3700" s="16" t="s">
        <v>26</v>
      </c>
      <c r="E3700" s="16" t="s">
        <v>41</v>
      </c>
      <c r="F3700" s="16" t="s">
        <v>349</v>
      </c>
      <c r="G3700" s="16" t="s">
        <v>2909</v>
      </c>
      <c r="H3700" s="16" t="s">
        <v>31</v>
      </c>
      <c r="I3700" s="16" t="s">
        <v>31</v>
      </c>
      <c r="J3700" s="16" t="s">
        <v>935</v>
      </c>
      <c r="K3700" s="16" t="s">
        <v>660</v>
      </c>
      <c r="L3700" s="9"/>
      <c r="M3700" s="9">
        <v>45428</v>
      </c>
      <c r="N3700" s="9">
        <v>45428</v>
      </c>
      <c r="O3700" s="7">
        <v>45428</v>
      </c>
      <c r="P3700" s="9"/>
      <c r="Q3700" s="9"/>
      <c r="R3700" s="9" t="s">
        <v>93</v>
      </c>
      <c r="S3700" s="16" t="s">
        <v>35</v>
      </c>
      <c r="T3700" s="16" t="s">
        <v>35</v>
      </c>
      <c r="U3700" s="16"/>
      <c r="V3700" s="16"/>
      <c r="W3700" s="16" t="s">
        <v>488</v>
      </c>
      <c r="X3700" s="16" t="s">
        <v>55</v>
      </c>
      <c r="Y3700">
        <v>7</v>
      </c>
      <c r="Z3700">
        <v>5</v>
      </c>
      <c r="AA3700">
        <v>3.5</v>
      </c>
      <c r="AB3700">
        <v>6</v>
      </c>
      <c r="AC3700">
        <v>0.5</v>
      </c>
      <c r="AD3700">
        <v>6</v>
      </c>
      <c r="AE3700" t="s">
        <v>4461</v>
      </c>
    </row>
    <row r="3701" spans="1:31" x14ac:dyDescent="0.25">
      <c r="A3701" s="16" t="s">
        <v>23</v>
      </c>
      <c r="B3701" s="16" t="s">
        <v>3143</v>
      </c>
      <c r="C3701" s="16" t="s">
        <v>934</v>
      </c>
      <c r="D3701" s="16" t="s">
        <v>26</v>
      </c>
      <c r="E3701" s="16" t="s">
        <v>41</v>
      </c>
      <c r="F3701" s="16" t="s">
        <v>349</v>
      </c>
      <c r="G3701" s="16" t="s">
        <v>2909</v>
      </c>
      <c r="H3701" s="16" t="s">
        <v>31</v>
      </c>
      <c r="I3701" s="16" t="s">
        <v>31</v>
      </c>
      <c r="J3701" s="16" t="s">
        <v>935</v>
      </c>
      <c r="K3701" s="16" t="s">
        <v>224</v>
      </c>
      <c r="L3701" s="9"/>
      <c r="M3701" s="9">
        <v>45428</v>
      </c>
      <c r="N3701" s="9">
        <v>45428</v>
      </c>
      <c r="O3701" s="7">
        <v>45428</v>
      </c>
      <c r="P3701" s="9"/>
      <c r="Q3701" s="9"/>
      <c r="R3701" s="9" t="s">
        <v>93</v>
      </c>
      <c r="S3701" s="16" t="s">
        <v>35</v>
      </c>
      <c r="T3701" s="16" t="s">
        <v>35</v>
      </c>
      <c r="U3701" s="16"/>
      <c r="V3701" s="16"/>
      <c r="W3701" s="16" t="s">
        <v>96</v>
      </c>
      <c r="X3701" s="16" t="s">
        <v>55</v>
      </c>
      <c r="Y3701">
        <v>7</v>
      </c>
      <c r="Z3701">
        <v>5</v>
      </c>
      <c r="AA3701">
        <v>3.5</v>
      </c>
      <c r="AB3701">
        <v>6</v>
      </c>
      <c r="AC3701">
        <v>0.5</v>
      </c>
      <c r="AD3701">
        <v>6</v>
      </c>
      <c r="AE3701" t="s">
        <v>4462</v>
      </c>
    </row>
    <row r="3702" spans="1:31" x14ac:dyDescent="0.25">
      <c r="A3702" s="16" t="s">
        <v>23</v>
      </c>
      <c r="B3702" s="16" t="s">
        <v>3143</v>
      </c>
      <c r="C3702" s="16" t="s">
        <v>934</v>
      </c>
      <c r="D3702" s="16" t="s">
        <v>26</v>
      </c>
      <c r="E3702" s="16" t="s">
        <v>41</v>
      </c>
      <c r="F3702" s="16" t="s">
        <v>349</v>
      </c>
      <c r="G3702" s="16" t="s">
        <v>2909</v>
      </c>
      <c r="H3702" s="16" t="s">
        <v>31</v>
      </c>
      <c r="I3702" s="16" t="s">
        <v>31</v>
      </c>
      <c r="J3702" s="16" t="s">
        <v>935</v>
      </c>
      <c r="K3702" s="16" t="s">
        <v>97</v>
      </c>
      <c r="L3702" s="9"/>
      <c r="M3702" s="9">
        <v>45540</v>
      </c>
      <c r="N3702" s="9">
        <v>45540</v>
      </c>
      <c r="O3702" s="7">
        <v>45540</v>
      </c>
      <c r="P3702" s="9"/>
      <c r="Q3702" s="9"/>
      <c r="R3702" s="9" t="s">
        <v>93</v>
      </c>
      <c r="S3702" s="16" t="s">
        <v>35</v>
      </c>
      <c r="T3702" s="16" t="s">
        <v>35</v>
      </c>
      <c r="U3702" s="16"/>
      <c r="V3702" s="16"/>
      <c r="W3702" s="16" t="s">
        <v>488</v>
      </c>
      <c r="X3702" s="16" t="s">
        <v>55</v>
      </c>
      <c r="Y3702">
        <v>7</v>
      </c>
      <c r="Z3702">
        <v>5</v>
      </c>
      <c r="AA3702">
        <v>3.5</v>
      </c>
      <c r="AB3702">
        <v>6</v>
      </c>
      <c r="AC3702">
        <v>0.5</v>
      </c>
      <c r="AD3702">
        <v>6</v>
      </c>
      <c r="AE3702" t="s">
        <v>4463</v>
      </c>
    </row>
    <row r="3703" spans="1:31" x14ac:dyDescent="0.25">
      <c r="A3703" s="16" t="s">
        <v>23</v>
      </c>
      <c r="B3703" s="16" t="s">
        <v>3143</v>
      </c>
      <c r="C3703" s="16" t="s">
        <v>934</v>
      </c>
      <c r="D3703" s="16" t="s">
        <v>26</v>
      </c>
      <c r="E3703" s="16" t="s">
        <v>41</v>
      </c>
      <c r="F3703" s="16" t="s">
        <v>349</v>
      </c>
      <c r="G3703" s="16" t="s">
        <v>2909</v>
      </c>
      <c r="H3703" s="16" t="s">
        <v>31</v>
      </c>
      <c r="I3703" s="16" t="s">
        <v>31</v>
      </c>
      <c r="J3703" s="16" t="s">
        <v>935</v>
      </c>
      <c r="K3703" s="16" t="s">
        <v>208</v>
      </c>
      <c r="L3703" s="9"/>
      <c r="M3703" s="9">
        <v>45540</v>
      </c>
      <c r="N3703" s="9">
        <v>45540</v>
      </c>
      <c r="O3703" s="7">
        <v>45540</v>
      </c>
      <c r="P3703" s="9"/>
      <c r="Q3703" s="9"/>
      <c r="R3703" s="9" t="s">
        <v>93</v>
      </c>
      <c r="S3703" s="16" t="s">
        <v>35</v>
      </c>
      <c r="T3703" s="16" t="s">
        <v>35</v>
      </c>
      <c r="U3703" s="16"/>
      <c r="V3703" s="16"/>
      <c r="W3703" s="16" t="s">
        <v>96</v>
      </c>
      <c r="X3703" s="16" t="s">
        <v>55</v>
      </c>
      <c r="Y3703">
        <v>7</v>
      </c>
      <c r="Z3703">
        <v>5</v>
      </c>
      <c r="AA3703">
        <v>3.5</v>
      </c>
      <c r="AB3703">
        <v>6</v>
      </c>
      <c r="AC3703">
        <v>0.5</v>
      </c>
      <c r="AD3703">
        <v>6</v>
      </c>
      <c r="AE3703" t="s">
        <v>4464</v>
      </c>
    </row>
    <row r="3704" spans="1:31" x14ac:dyDescent="0.25">
      <c r="A3704" s="16" t="s">
        <v>23</v>
      </c>
      <c r="B3704" s="16" t="s">
        <v>3143</v>
      </c>
      <c r="C3704" s="16" t="s">
        <v>934</v>
      </c>
      <c r="D3704" s="16" t="s">
        <v>26</v>
      </c>
      <c r="E3704" s="16" t="s">
        <v>41</v>
      </c>
      <c r="F3704" s="16" t="s">
        <v>349</v>
      </c>
      <c r="G3704" s="16" t="s">
        <v>2909</v>
      </c>
      <c r="H3704" s="16" t="s">
        <v>31</v>
      </c>
      <c r="I3704" s="16" t="s">
        <v>31</v>
      </c>
      <c r="J3704" s="16" t="s">
        <v>935</v>
      </c>
      <c r="K3704" s="16" t="s">
        <v>936</v>
      </c>
      <c r="L3704" s="9"/>
      <c r="M3704" s="9">
        <v>45540</v>
      </c>
      <c r="N3704" s="9">
        <v>45540</v>
      </c>
      <c r="O3704" s="7">
        <v>45540</v>
      </c>
      <c r="P3704" s="9"/>
      <c r="Q3704" s="9"/>
      <c r="R3704" s="9" t="s">
        <v>93</v>
      </c>
      <c r="S3704" s="16" t="s">
        <v>35</v>
      </c>
      <c r="T3704" s="16" t="s">
        <v>35</v>
      </c>
      <c r="U3704" s="16"/>
      <c r="V3704" s="16"/>
      <c r="W3704" s="16" t="s">
        <v>96</v>
      </c>
      <c r="X3704" s="16" t="s">
        <v>55</v>
      </c>
      <c r="Y3704">
        <v>7</v>
      </c>
      <c r="Z3704">
        <v>5</v>
      </c>
      <c r="AA3704">
        <v>3.5</v>
      </c>
      <c r="AB3704">
        <v>6</v>
      </c>
      <c r="AC3704">
        <v>0.5</v>
      </c>
      <c r="AD3704">
        <v>6</v>
      </c>
      <c r="AE3704" t="s">
        <v>4465</v>
      </c>
    </row>
    <row r="3705" spans="1:31" x14ac:dyDescent="0.25">
      <c r="A3705" s="16" t="s">
        <v>23</v>
      </c>
      <c r="B3705" s="16" t="s">
        <v>3143</v>
      </c>
      <c r="C3705" s="16" t="s">
        <v>934</v>
      </c>
      <c r="D3705" s="16" t="s">
        <v>3139</v>
      </c>
      <c r="E3705" s="16" t="s">
        <v>27</v>
      </c>
      <c r="F3705" s="16" t="s">
        <v>349</v>
      </c>
      <c r="G3705" s="16" t="s">
        <v>2912</v>
      </c>
      <c r="H3705" s="16" t="s">
        <v>30</v>
      </c>
      <c r="I3705" s="16" t="s">
        <v>31</v>
      </c>
      <c r="J3705" s="16" t="s">
        <v>935</v>
      </c>
      <c r="K3705" s="16" t="s">
        <v>33</v>
      </c>
      <c r="L3705" s="9"/>
      <c r="M3705" s="9">
        <v>45504</v>
      </c>
      <c r="N3705" s="9">
        <v>45504</v>
      </c>
      <c r="O3705" s="7">
        <v>45504</v>
      </c>
      <c r="P3705" s="9"/>
      <c r="Q3705" s="9"/>
      <c r="R3705" s="9" t="s">
        <v>93</v>
      </c>
      <c r="S3705" s="16" t="s">
        <v>35</v>
      </c>
      <c r="T3705" s="16" t="s">
        <v>35</v>
      </c>
      <c r="U3705" s="16"/>
      <c r="V3705" s="16"/>
      <c r="W3705" s="16" t="s">
        <v>96</v>
      </c>
      <c r="X3705" s="16" t="s">
        <v>55</v>
      </c>
      <c r="Y3705">
        <v>7</v>
      </c>
      <c r="Z3705">
        <v>3</v>
      </c>
      <c r="AA3705">
        <v>2.1</v>
      </c>
      <c r="AB3705">
        <v>2</v>
      </c>
      <c r="AC3705">
        <v>0.16666666666666666</v>
      </c>
      <c r="AD3705">
        <v>3</v>
      </c>
      <c r="AE3705" t="s">
        <v>4466</v>
      </c>
    </row>
    <row r="3706" spans="1:31" x14ac:dyDescent="0.25">
      <c r="A3706" s="16" t="s">
        <v>23</v>
      </c>
      <c r="B3706" s="16" t="s">
        <v>3143</v>
      </c>
      <c r="C3706" s="16" t="s">
        <v>934</v>
      </c>
      <c r="D3706" s="16" t="s">
        <v>3139</v>
      </c>
      <c r="E3706" s="16" t="s">
        <v>27</v>
      </c>
      <c r="F3706" s="16" t="s">
        <v>349</v>
      </c>
      <c r="G3706" s="16" t="s">
        <v>2912</v>
      </c>
      <c r="H3706" s="16" t="s">
        <v>30</v>
      </c>
      <c r="I3706" s="16" t="s">
        <v>31</v>
      </c>
      <c r="J3706" s="16" t="s">
        <v>935</v>
      </c>
      <c r="K3706" s="16" t="s">
        <v>937</v>
      </c>
      <c r="L3706" s="9"/>
      <c r="M3706" s="9">
        <v>45504</v>
      </c>
      <c r="N3706" s="9">
        <v>45504</v>
      </c>
      <c r="O3706" s="7">
        <v>45504</v>
      </c>
      <c r="P3706" s="9"/>
      <c r="Q3706" s="9"/>
      <c r="R3706" s="9" t="s">
        <v>93</v>
      </c>
      <c r="S3706" s="16" t="s">
        <v>35</v>
      </c>
      <c r="T3706" s="16" t="s">
        <v>35</v>
      </c>
      <c r="U3706" s="16"/>
      <c r="V3706" s="16"/>
      <c r="W3706" s="16" t="s">
        <v>96</v>
      </c>
      <c r="X3706" s="16" t="s">
        <v>55</v>
      </c>
      <c r="Y3706">
        <v>7</v>
      </c>
      <c r="Z3706">
        <v>3</v>
      </c>
      <c r="AA3706">
        <v>2.1</v>
      </c>
      <c r="AB3706">
        <v>2</v>
      </c>
      <c r="AC3706">
        <v>0.16666666666666666</v>
      </c>
      <c r="AD3706">
        <v>3</v>
      </c>
      <c r="AE3706" t="s">
        <v>4467</v>
      </c>
    </row>
    <row r="3707" spans="1:31" x14ac:dyDescent="0.25">
      <c r="A3707" s="16" t="s">
        <v>23</v>
      </c>
      <c r="B3707" s="16" t="s">
        <v>3143</v>
      </c>
      <c r="C3707" s="16" t="s">
        <v>934</v>
      </c>
      <c r="D3707" s="16" t="s">
        <v>3139</v>
      </c>
      <c r="E3707" s="16" t="s">
        <v>27</v>
      </c>
      <c r="F3707" s="16" t="s">
        <v>349</v>
      </c>
      <c r="G3707" s="16" t="s">
        <v>2912</v>
      </c>
      <c r="H3707" s="16" t="s">
        <v>30</v>
      </c>
      <c r="I3707" s="16" t="s">
        <v>31</v>
      </c>
      <c r="J3707" s="16" t="s">
        <v>935</v>
      </c>
      <c r="K3707" s="16" t="s">
        <v>47</v>
      </c>
      <c r="L3707" s="9"/>
      <c r="M3707" s="9">
        <v>45504</v>
      </c>
      <c r="N3707" s="9">
        <v>45504</v>
      </c>
      <c r="O3707" s="7">
        <v>45504</v>
      </c>
      <c r="P3707" s="9"/>
      <c r="Q3707" s="9"/>
      <c r="R3707" s="9" t="s">
        <v>93</v>
      </c>
      <c r="S3707" s="16" t="s">
        <v>35</v>
      </c>
      <c r="T3707" s="16" t="s">
        <v>35</v>
      </c>
      <c r="U3707" s="16"/>
      <c r="V3707" s="16"/>
      <c r="W3707" s="16" t="s">
        <v>96</v>
      </c>
      <c r="X3707" s="16" t="s">
        <v>55</v>
      </c>
      <c r="Y3707">
        <v>7</v>
      </c>
      <c r="Z3707">
        <v>3</v>
      </c>
      <c r="AA3707">
        <v>2.1</v>
      </c>
      <c r="AB3707">
        <v>2</v>
      </c>
      <c r="AC3707">
        <v>0.16666666666666666</v>
      </c>
      <c r="AD3707">
        <v>3</v>
      </c>
      <c r="AE3707" t="s">
        <v>4468</v>
      </c>
    </row>
    <row r="3708" spans="1:31" x14ac:dyDescent="0.25">
      <c r="A3708" s="16" t="s">
        <v>3138</v>
      </c>
      <c r="B3708" s="16" t="s">
        <v>24</v>
      </c>
      <c r="C3708" s="16" t="s">
        <v>938</v>
      </c>
      <c r="D3708" s="16" t="s">
        <v>26</v>
      </c>
      <c r="E3708" s="16" t="s">
        <v>240</v>
      </c>
      <c r="F3708" s="16" t="s">
        <v>28</v>
      </c>
      <c r="G3708" s="16" t="s">
        <v>512</v>
      </c>
      <c r="H3708" s="16" t="s">
        <v>3688</v>
      </c>
      <c r="I3708" s="16" t="s">
        <v>43</v>
      </c>
      <c r="J3708" s="16" t="s">
        <v>875</v>
      </c>
      <c r="K3708" s="16" t="s">
        <v>513</v>
      </c>
      <c r="L3708" s="9"/>
      <c r="M3708" s="9">
        <v>44958</v>
      </c>
      <c r="N3708" s="9">
        <v>44958</v>
      </c>
      <c r="O3708" s="7">
        <v>44958</v>
      </c>
      <c r="P3708" s="9"/>
      <c r="Q3708" s="9"/>
      <c r="R3708" s="9" t="s">
        <v>34</v>
      </c>
      <c r="S3708" s="16" t="s">
        <v>35</v>
      </c>
      <c r="T3708" s="16" t="s">
        <v>35</v>
      </c>
      <c r="U3708" s="16"/>
      <c r="V3708" s="16"/>
      <c r="W3708" s="16"/>
      <c r="X3708" s="16" t="s">
        <v>38</v>
      </c>
      <c r="Y3708">
        <v>0</v>
      </c>
      <c r="Z3708">
        <v>5</v>
      </c>
      <c r="AA3708">
        <v>0</v>
      </c>
      <c r="AB3708">
        <v>2</v>
      </c>
      <c r="AC3708">
        <v>0.16666666666666666</v>
      </c>
      <c r="AD3708">
        <v>0</v>
      </c>
      <c r="AE3708" t="s">
        <v>4371</v>
      </c>
    </row>
    <row r="3709" spans="1:31" x14ac:dyDescent="0.25">
      <c r="A3709" s="16" t="s">
        <v>3138</v>
      </c>
      <c r="B3709" s="16" t="s">
        <v>24</v>
      </c>
      <c r="C3709" s="16" t="s">
        <v>938</v>
      </c>
      <c r="D3709" s="16" t="s">
        <v>26</v>
      </c>
      <c r="E3709" s="16" t="s">
        <v>240</v>
      </c>
      <c r="F3709" s="16" t="s">
        <v>28</v>
      </c>
      <c r="G3709" s="16" t="s">
        <v>512</v>
      </c>
      <c r="H3709" s="16" t="s">
        <v>3688</v>
      </c>
      <c r="I3709" s="16" t="s">
        <v>43</v>
      </c>
      <c r="J3709" s="16" t="s">
        <v>875</v>
      </c>
      <c r="K3709" s="16" t="s">
        <v>774</v>
      </c>
      <c r="L3709" s="9"/>
      <c r="M3709" s="9">
        <v>44958</v>
      </c>
      <c r="N3709" s="9">
        <v>44958</v>
      </c>
      <c r="O3709" s="7">
        <v>44958</v>
      </c>
      <c r="P3709" s="9"/>
      <c r="Q3709" s="9"/>
      <c r="R3709" s="9" t="s">
        <v>34</v>
      </c>
      <c r="S3709" s="16" t="s">
        <v>35</v>
      </c>
      <c r="T3709" s="16" t="s">
        <v>35</v>
      </c>
      <c r="U3709" s="16"/>
      <c r="V3709" s="16"/>
      <c r="W3709" s="16"/>
      <c r="X3709" s="16" t="s">
        <v>38</v>
      </c>
      <c r="Y3709">
        <v>0</v>
      </c>
      <c r="Z3709">
        <v>5</v>
      </c>
      <c r="AA3709">
        <v>0</v>
      </c>
      <c r="AB3709">
        <v>2</v>
      </c>
      <c r="AC3709">
        <v>0.16666666666666666</v>
      </c>
      <c r="AD3709">
        <v>0</v>
      </c>
      <c r="AE3709" t="s">
        <v>4469</v>
      </c>
    </row>
    <row r="3710" spans="1:31" x14ac:dyDescent="0.25">
      <c r="A3710" s="16" t="s">
        <v>3138</v>
      </c>
      <c r="B3710" s="16" t="s">
        <v>24</v>
      </c>
      <c r="C3710" s="16" t="s">
        <v>938</v>
      </c>
      <c r="D3710" s="16" t="s">
        <v>26</v>
      </c>
      <c r="E3710" s="16" t="s">
        <v>27</v>
      </c>
      <c r="F3710" s="16" t="s">
        <v>28</v>
      </c>
      <c r="G3710" s="16" t="s">
        <v>46</v>
      </c>
      <c r="H3710" s="16" t="s">
        <v>43</v>
      </c>
      <c r="I3710" s="16" t="s">
        <v>43</v>
      </c>
      <c r="J3710" s="16" t="s">
        <v>875</v>
      </c>
      <c r="K3710" s="16" t="s">
        <v>205</v>
      </c>
      <c r="L3710" s="9"/>
      <c r="M3710" s="9">
        <v>44967</v>
      </c>
      <c r="N3710" s="9">
        <v>44967</v>
      </c>
      <c r="O3710" s="7">
        <v>44967</v>
      </c>
      <c r="P3710" s="9"/>
      <c r="Q3710" s="9"/>
      <c r="R3710" s="9" t="s">
        <v>34</v>
      </c>
      <c r="S3710" s="16" t="s">
        <v>35</v>
      </c>
      <c r="T3710" s="16" t="s">
        <v>35</v>
      </c>
      <c r="U3710" s="16"/>
      <c r="V3710" s="16"/>
      <c r="W3710" s="16"/>
      <c r="X3710" s="16" t="s">
        <v>38</v>
      </c>
      <c r="Y3710">
        <v>0</v>
      </c>
      <c r="Z3710">
        <v>5</v>
      </c>
      <c r="AA3710">
        <v>0</v>
      </c>
      <c r="AB3710">
        <v>2</v>
      </c>
      <c r="AC3710">
        <v>0.16666666666666666</v>
      </c>
      <c r="AD3710">
        <v>0</v>
      </c>
      <c r="AE3710" t="s">
        <v>4372</v>
      </c>
    </row>
    <row r="3711" spans="1:31" x14ac:dyDescent="0.25">
      <c r="A3711" s="16" t="s">
        <v>3138</v>
      </c>
      <c r="B3711" s="16" t="s">
        <v>24</v>
      </c>
      <c r="C3711" s="16" t="s">
        <v>938</v>
      </c>
      <c r="D3711" s="16" t="s">
        <v>26</v>
      </c>
      <c r="E3711" s="16" t="s">
        <v>27</v>
      </c>
      <c r="F3711" s="16" t="s">
        <v>28</v>
      </c>
      <c r="G3711" s="16" t="s">
        <v>46</v>
      </c>
      <c r="H3711" s="16" t="s">
        <v>43</v>
      </c>
      <c r="I3711" s="16" t="s">
        <v>43</v>
      </c>
      <c r="J3711" s="16" t="s">
        <v>875</v>
      </c>
      <c r="K3711" s="16" t="s">
        <v>197</v>
      </c>
      <c r="L3711" s="9"/>
      <c r="M3711" s="9">
        <v>44967</v>
      </c>
      <c r="N3711" s="9">
        <v>44967</v>
      </c>
      <c r="O3711" s="7">
        <v>44967</v>
      </c>
      <c r="P3711" s="9"/>
      <c r="Q3711" s="9"/>
      <c r="R3711" s="9" t="s">
        <v>34</v>
      </c>
      <c r="S3711" s="16" t="s">
        <v>35</v>
      </c>
      <c r="T3711" s="16" t="s">
        <v>35</v>
      </c>
      <c r="U3711" s="16"/>
      <c r="V3711" s="16"/>
      <c r="W3711" s="16"/>
      <c r="X3711" s="16" t="s">
        <v>38</v>
      </c>
      <c r="Y3711">
        <v>0</v>
      </c>
      <c r="Z3711">
        <v>5</v>
      </c>
      <c r="AA3711">
        <v>0</v>
      </c>
      <c r="AB3711">
        <v>2</v>
      </c>
      <c r="AC3711">
        <v>0.16666666666666666</v>
      </c>
      <c r="AD3711">
        <v>0</v>
      </c>
      <c r="AE3711" t="s">
        <v>2367</v>
      </c>
    </row>
    <row r="3712" spans="1:31" x14ac:dyDescent="0.25">
      <c r="A3712" s="16" t="s">
        <v>3138</v>
      </c>
      <c r="B3712" s="16" t="s">
        <v>24</v>
      </c>
      <c r="C3712" s="16" t="s">
        <v>938</v>
      </c>
      <c r="D3712" s="16" t="s">
        <v>26</v>
      </c>
      <c r="E3712" s="16" t="s">
        <v>27</v>
      </c>
      <c r="F3712" s="16" t="s">
        <v>28</v>
      </c>
      <c r="G3712" s="16" t="s">
        <v>46</v>
      </c>
      <c r="H3712" s="16" t="s">
        <v>43</v>
      </c>
      <c r="I3712" s="16" t="s">
        <v>43</v>
      </c>
      <c r="J3712" s="16" t="s">
        <v>875</v>
      </c>
      <c r="K3712" s="16" t="s">
        <v>47</v>
      </c>
      <c r="L3712" s="9"/>
      <c r="M3712" s="9">
        <v>44967</v>
      </c>
      <c r="N3712" s="9">
        <v>44967</v>
      </c>
      <c r="O3712" s="7">
        <v>44967</v>
      </c>
      <c r="P3712" s="9"/>
      <c r="Q3712" s="9"/>
      <c r="R3712" s="9" t="s">
        <v>34</v>
      </c>
      <c r="S3712" s="16" t="s">
        <v>35</v>
      </c>
      <c r="T3712" s="16" t="s">
        <v>35</v>
      </c>
      <c r="U3712" s="16"/>
      <c r="V3712" s="16"/>
      <c r="W3712" s="16"/>
      <c r="X3712" s="16" t="s">
        <v>38</v>
      </c>
      <c r="Y3712">
        <v>0</v>
      </c>
      <c r="Z3712">
        <v>5</v>
      </c>
      <c r="AA3712">
        <v>0</v>
      </c>
      <c r="AB3712">
        <v>2</v>
      </c>
      <c r="AC3712">
        <v>0.16666666666666666</v>
      </c>
      <c r="AD3712">
        <v>0</v>
      </c>
      <c r="AE3712" t="s">
        <v>2368</v>
      </c>
    </row>
    <row r="3713" spans="1:31" x14ac:dyDescent="0.25">
      <c r="A3713" s="16" t="s">
        <v>3138</v>
      </c>
      <c r="B3713" s="16" t="s">
        <v>24</v>
      </c>
      <c r="C3713" s="16" t="s">
        <v>938</v>
      </c>
      <c r="D3713" s="16" t="s">
        <v>26</v>
      </c>
      <c r="E3713" s="16" t="s">
        <v>27</v>
      </c>
      <c r="F3713" s="16" t="s">
        <v>28</v>
      </c>
      <c r="G3713" s="16" t="s">
        <v>46</v>
      </c>
      <c r="H3713" s="16" t="s">
        <v>43</v>
      </c>
      <c r="I3713" s="16" t="s">
        <v>43</v>
      </c>
      <c r="J3713" s="16" t="s">
        <v>875</v>
      </c>
      <c r="K3713" s="16" t="s">
        <v>199</v>
      </c>
      <c r="L3713" s="9"/>
      <c r="M3713" s="9">
        <v>44967</v>
      </c>
      <c r="N3713" s="9">
        <v>44967</v>
      </c>
      <c r="O3713" s="7">
        <v>44967</v>
      </c>
      <c r="P3713" s="9"/>
      <c r="Q3713" s="9"/>
      <c r="R3713" s="9" t="s">
        <v>34</v>
      </c>
      <c r="S3713" s="16" t="s">
        <v>35</v>
      </c>
      <c r="T3713" s="16" t="s">
        <v>35</v>
      </c>
      <c r="U3713" s="16"/>
      <c r="V3713" s="16"/>
      <c r="W3713" s="16"/>
      <c r="X3713" s="16" t="s">
        <v>38</v>
      </c>
      <c r="Y3713">
        <v>0</v>
      </c>
      <c r="Z3713">
        <v>5</v>
      </c>
      <c r="AA3713">
        <v>0</v>
      </c>
      <c r="AB3713">
        <v>2</v>
      </c>
      <c r="AC3713">
        <v>0.16666666666666666</v>
      </c>
      <c r="AD3713">
        <v>0</v>
      </c>
      <c r="AE3713" t="s">
        <v>2467</v>
      </c>
    </row>
    <row r="3714" spans="1:31" x14ac:dyDescent="0.25">
      <c r="A3714" s="16" t="s">
        <v>3138</v>
      </c>
      <c r="B3714" s="16" t="s">
        <v>24</v>
      </c>
      <c r="C3714" s="16" t="s">
        <v>938</v>
      </c>
      <c r="D3714" s="16" t="s">
        <v>26</v>
      </c>
      <c r="E3714" s="16" t="s">
        <v>27</v>
      </c>
      <c r="F3714" s="16" t="s">
        <v>28</v>
      </c>
      <c r="G3714" s="16" t="s">
        <v>46</v>
      </c>
      <c r="H3714" s="16" t="s">
        <v>43</v>
      </c>
      <c r="I3714" s="16" t="s">
        <v>43</v>
      </c>
      <c r="J3714" s="16" t="s">
        <v>875</v>
      </c>
      <c r="K3714" s="16" t="s">
        <v>200</v>
      </c>
      <c r="L3714" s="9"/>
      <c r="M3714" s="9">
        <v>44967</v>
      </c>
      <c r="N3714" s="9">
        <v>44967</v>
      </c>
      <c r="O3714" s="7">
        <v>44967</v>
      </c>
      <c r="P3714" s="9"/>
      <c r="Q3714" s="9"/>
      <c r="R3714" s="9" t="s">
        <v>34</v>
      </c>
      <c r="S3714" s="16" t="s">
        <v>35</v>
      </c>
      <c r="T3714" s="16" t="s">
        <v>35</v>
      </c>
      <c r="U3714" s="16"/>
      <c r="V3714" s="16"/>
      <c r="W3714" s="16"/>
      <c r="X3714" s="16" t="s">
        <v>38</v>
      </c>
      <c r="Y3714">
        <v>0</v>
      </c>
      <c r="Z3714">
        <v>5</v>
      </c>
      <c r="AA3714">
        <v>0</v>
      </c>
      <c r="AB3714">
        <v>2</v>
      </c>
      <c r="AC3714">
        <v>0.16666666666666666</v>
      </c>
      <c r="AD3714">
        <v>0</v>
      </c>
      <c r="AE3714" t="s">
        <v>4470</v>
      </c>
    </row>
    <row r="3715" spans="1:31" x14ac:dyDescent="0.25">
      <c r="A3715" s="16" t="s">
        <v>3138</v>
      </c>
      <c r="B3715" s="16" t="s">
        <v>24</v>
      </c>
      <c r="C3715" s="16" t="s">
        <v>938</v>
      </c>
      <c r="D3715" s="16" t="s">
        <v>26</v>
      </c>
      <c r="E3715" s="16" t="s">
        <v>27</v>
      </c>
      <c r="F3715" s="16" t="s">
        <v>28</v>
      </c>
      <c r="G3715" s="16" t="s">
        <v>46</v>
      </c>
      <c r="H3715" s="16" t="s">
        <v>43</v>
      </c>
      <c r="I3715" s="16" t="s">
        <v>43</v>
      </c>
      <c r="J3715" s="16" t="s">
        <v>875</v>
      </c>
      <c r="K3715" s="16" t="s">
        <v>57</v>
      </c>
      <c r="L3715" s="9"/>
      <c r="M3715" s="9">
        <v>44967</v>
      </c>
      <c r="N3715" s="9">
        <v>44967</v>
      </c>
      <c r="O3715" s="7">
        <v>44967</v>
      </c>
      <c r="P3715" s="9"/>
      <c r="Q3715" s="9"/>
      <c r="R3715" s="9" t="s">
        <v>34</v>
      </c>
      <c r="S3715" s="16" t="s">
        <v>35</v>
      </c>
      <c r="T3715" s="16" t="s">
        <v>35</v>
      </c>
      <c r="U3715" s="16"/>
      <c r="V3715" s="16"/>
      <c r="W3715" s="16"/>
      <c r="X3715" s="16" t="s">
        <v>38</v>
      </c>
      <c r="Y3715">
        <v>0</v>
      </c>
      <c r="Z3715">
        <v>5</v>
      </c>
      <c r="AA3715">
        <v>0</v>
      </c>
      <c r="AB3715">
        <v>2</v>
      </c>
      <c r="AC3715">
        <v>0.16666666666666666</v>
      </c>
      <c r="AD3715">
        <v>0</v>
      </c>
      <c r="AE3715" t="s">
        <v>2468</v>
      </c>
    </row>
    <row r="3716" spans="1:31" x14ac:dyDescent="0.25">
      <c r="A3716" s="16" t="s">
        <v>3138</v>
      </c>
      <c r="B3716" s="16" t="s">
        <v>24</v>
      </c>
      <c r="C3716" s="16" t="s">
        <v>938</v>
      </c>
      <c r="D3716" s="16" t="s">
        <v>26</v>
      </c>
      <c r="E3716" s="16" t="s">
        <v>27</v>
      </c>
      <c r="F3716" s="16" t="s">
        <v>28</v>
      </c>
      <c r="G3716" s="16" t="s">
        <v>46</v>
      </c>
      <c r="H3716" s="16" t="s">
        <v>43</v>
      </c>
      <c r="I3716" s="16" t="s">
        <v>43</v>
      </c>
      <c r="J3716" s="16" t="s">
        <v>875</v>
      </c>
      <c r="K3716" s="16" t="s">
        <v>97</v>
      </c>
      <c r="L3716" s="9"/>
      <c r="M3716" s="9">
        <v>44967</v>
      </c>
      <c r="N3716" s="9">
        <v>44967</v>
      </c>
      <c r="O3716" s="7">
        <v>44967</v>
      </c>
      <c r="P3716" s="9"/>
      <c r="Q3716" s="9"/>
      <c r="R3716" s="9" t="s">
        <v>34</v>
      </c>
      <c r="S3716" s="16" t="s">
        <v>35</v>
      </c>
      <c r="T3716" s="16" t="s">
        <v>35</v>
      </c>
      <c r="U3716" s="16"/>
      <c r="V3716" s="16"/>
      <c r="W3716" s="16"/>
      <c r="X3716" s="16" t="s">
        <v>38</v>
      </c>
      <c r="Y3716">
        <v>0</v>
      </c>
      <c r="Z3716">
        <v>5</v>
      </c>
      <c r="AA3716">
        <v>0</v>
      </c>
      <c r="AB3716">
        <v>2</v>
      </c>
      <c r="AC3716">
        <v>0.16666666666666666</v>
      </c>
      <c r="AD3716">
        <v>0</v>
      </c>
      <c r="AE3716" t="s">
        <v>2369</v>
      </c>
    </row>
    <row r="3717" spans="1:31" x14ac:dyDescent="0.25">
      <c r="A3717" s="16" t="s">
        <v>23</v>
      </c>
      <c r="B3717" s="16" t="s">
        <v>39</v>
      </c>
      <c r="C3717" s="16" t="s">
        <v>939</v>
      </c>
      <c r="D3717" s="16" t="s">
        <v>321</v>
      </c>
      <c r="E3717" s="16" t="s">
        <v>41</v>
      </c>
      <c r="F3717" s="16" t="s">
        <v>28</v>
      </c>
      <c r="G3717" s="16" t="s">
        <v>89</v>
      </c>
      <c r="H3717" s="16" t="s">
        <v>90</v>
      </c>
      <c r="I3717" s="16" t="s">
        <v>43</v>
      </c>
      <c r="J3717" s="16" t="s">
        <v>940</v>
      </c>
      <c r="K3717" s="16" t="s">
        <v>92</v>
      </c>
      <c r="L3717" s="9">
        <v>45156</v>
      </c>
      <c r="M3717" s="9">
        <v>44876</v>
      </c>
      <c r="N3717" s="9">
        <v>45184</v>
      </c>
      <c r="O3717" s="7">
        <v>45184</v>
      </c>
      <c r="P3717" s="9">
        <v>45184</v>
      </c>
      <c r="Q3717" s="9">
        <v>44876</v>
      </c>
      <c r="R3717" s="9" t="s">
        <v>34</v>
      </c>
      <c r="S3717" s="16" t="s">
        <v>35</v>
      </c>
      <c r="T3717" s="16" t="s">
        <v>35</v>
      </c>
      <c r="U3717" s="16" t="s">
        <v>95</v>
      </c>
      <c r="V3717" s="16"/>
      <c r="W3717" s="16" t="s">
        <v>234</v>
      </c>
      <c r="X3717" s="16" t="s">
        <v>55</v>
      </c>
      <c r="Y3717">
        <v>5</v>
      </c>
      <c r="Z3717">
        <v>1</v>
      </c>
      <c r="AA3717">
        <v>0.3</v>
      </c>
      <c r="AB3717">
        <v>6</v>
      </c>
      <c r="AC3717">
        <v>0.5</v>
      </c>
      <c r="AD3717">
        <v>0</v>
      </c>
      <c r="AE3717" t="s">
        <v>2486</v>
      </c>
    </row>
    <row r="3718" spans="1:31" x14ac:dyDescent="0.25">
      <c r="A3718" s="16" t="s">
        <v>23</v>
      </c>
      <c r="B3718" s="16" t="s">
        <v>39</v>
      </c>
      <c r="C3718" s="16" t="s">
        <v>939</v>
      </c>
      <c r="D3718" s="16" t="s">
        <v>26</v>
      </c>
      <c r="E3718" s="16" t="s">
        <v>41</v>
      </c>
      <c r="F3718" s="16" t="s">
        <v>28</v>
      </c>
      <c r="G3718" s="16" t="s">
        <v>42</v>
      </c>
      <c r="H3718" s="16" t="s">
        <v>43</v>
      </c>
      <c r="I3718" s="16" t="s">
        <v>43</v>
      </c>
      <c r="J3718" s="16" t="s">
        <v>940</v>
      </c>
      <c r="K3718" s="16" t="s">
        <v>53</v>
      </c>
      <c r="L3718" s="9"/>
      <c r="M3718" s="9">
        <v>44992</v>
      </c>
      <c r="N3718" s="9">
        <v>44992</v>
      </c>
      <c r="O3718" s="7">
        <v>44992</v>
      </c>
      <c r="P3718" s="9">
        <v>44992</v>
      </c>
      <c r="Q3718" s="9">
        <v>44992</v>
      </c>
      <c r="R3718" s="9" t="s">
        <v>34</v>
      </c>
      <c r="S3718" s="16" t="s">
        <v>35</v>
      </c>
      <c r="T3718" s="16" t="s">
        <v>35</v>
      </c>
      <c r="U3718" s="16"/>
      <c r="V3718" s="16"/>
      <c r="W3718" s="16" t="s">
        <v>234</v>
      </c>
      <c r="X3718" s="16" t="s">
        <v>55</v>
      </c>
      <c r="Y3718">
        <v>5</v>
      </c>
      <c r="Z3718">
        <v>5</v>
      </c>
      <c r="AA3718">
        <v>2.5</v>
      </c>
      <c r="AB3718">
        <v>6</v>
      </c>
      <c r="AC3718">
        <v>0.5</v>
      </c>
      <c r="AD3718">
        <v>4</v>
      </c>
      <c r="AE3718" t="s">
        <v>2455</v>
      </c>
    </row>
    <row r="3719" spans="1:31" x14ac:dyDescent="0.25">
      <c r="A3719" s="16" t="s">
        <v>23</v>
      </c>
      <c r="B3719" s="16" t="s">
        <v>39</v>
      </c>
      <c r="C3719" s="16" t="s">
        <v>939</v>
      </c>
      <c r="D3719" s="16" t="s">
        <v>26</v>
      </c>
      <c r="E3719" s="16" t="s">
        <v>41</v>
      </c>
      <c r="F3719" s="16" t="s">
        <v>28</v>
      </c>
      <c r="G3719" s="16" t="s">
        <v>42</v>
      </c>
      <c r="H3719" s="16" t="s">
        <v>43</v>
      </c>
      <c r="I3719" s="16" t="s">
        <v>43</v>
      </c>
      <c r="J3719" s="16" t="s">
        <v>940</v>
      </c>
      <c r="K3719" s="16" t="s">
        <v>196</v>
      </c>
      <c r="L3719" s="9"/>
      <c r="M3719" s="9">
        <v>44992</v>
      </c>
      <c r="N3719" s="9">
        <v>44992</v>
      </c>
      <c r="O3719" s="7">
        <v>44992</v>
      </c>
      <c r="P3719" s="9">
        <v>44992</v>
      </c>
      <c r="Q3719" s="9">
        <v>44992</v>
      </c>
      <c r="R3719" s="9" t="s">
        <v>34</v>
      </c>
      <c r="S3719" s="16" t="s">
        <v>35</v>
      </c>
      <c r="T3719" s="16" t="s">
        <v>35</v>
      </c>
      <c r="U3719" s="16"/>
      <c r="V3719" s="16"/>
      <c r="W3719" s="16" t="s">
        <v>234</v>
      </c>
      <c r="X3719" s="16" t="s">
        <v>55</v>
      </c>
      <c r="Y3719">
        <v>5</v>
      </c>
      <c r="Z3719">
        <v>5</v>
      </c>
      <c r="AA3719">
        <v>2.5</v>
      </c>
      <c r="AB3719">
        <v>6</v>
      </c>
      <c r="AC3719">
        <v>0.5</v>
      </c>
      <c r="AD3719">
        <v>4</v>
      </c>
      <c r="AE3719" t="s">
        <v>2469</v>
      </c>
    </row>
    <row r="3720" spans="1:31" x14ac:dyDescent="0.25">
      <c r="A3720" s="16" t="s">
        <v>23</v>
      </c>
      <c r="B3720" s="16" t="s">
        <v>39</v>
      </c>
      <c r="C3720" s="16" t="s">
        <v>939</v>
      </c>
      <c r="D3720" s="16" t="s">
        <v>26</v>
      </c>
      <c r="E3720" s="16" t="s">
        <v>41</v>
      </c>
      <c r="F3720" s="16" t="s">
        <v>28</v>
      </c>
      <c r="G3720" s="16" t="s">
        <v>42</v>
      </c>
      <c r="H3720" s="16" t="s">
        <v>43</v>
      </c>
      <c r="I3720" s="16" t="s">
        <v>43</v>
      </c>
      <c r="J3720" s="16" t="s">
        <v>940</v>
      </c>
      <c r="K3720" s="16" t="s">
        <v>168</v>
      </c>
      <c r="L3720" s="9"/>
      <c r="M3720" s="9">
        <v>44932</v>
      </c>
      <c r="N3720" s="9">
        <v>44932</v>
      </c>
      <c r="O3720" s="7">
        <v>44932</v>
      </c>
      <c r="P3720" s="9">
        <v>44932</v>
      </c>
      <c r="Q3720" s="9">
        <v>44932</v>
      </c>
      <c r="R3720" s="9" t="s">
        <v>34</v>
      </c>
      <c r="S3720" s="16" t="s">
        <v>35</v>
      </c>
      <c r="T3720" s="16" t="s">
        <v>35</v>
      </c>
      <c r="U3720" s="16"/>
      <c r="V3720" s="16"/>
      <c r="W3720" s="16" t="s">
        <v>234</v>
      </c>
      <c r="X3720" s="16" t="s">
        <v>55</v>
      </c>
      <c r="Y3720">
        <v>5</v>
      </c>
      <c r="Z3720">
        <v>5</v>
      </c>
      <c r="AA3720">
        <v>2.5</v>
      </c>
      <c r="AB3720">
        <v>6</v>
      </c>
      <c r="AC3720">
        <v>0.5</v>
      </c>
      <c r="AD3720">
        <v>4</v>
      </c>
      <c r="AE3720" t="s">
        <v>2470</v>
      </c>
    </row>
    <row r="3721" spans="1:31" x14ac:dyDescent="0.25">
      <c r="A3721" s="16" t="s">
        <v>23</v>
      </c>
      <c r="B3721" s="16" t="s">
        <v>39</v>
      </c>
      <c r="C3721" s="16" t="s">
        <v>939</v>
      </c>
      <c r="D3721" s="16" t="s">
        <v>26</v>
      </c>
      <c r="E3721" s="16" t="s">
        <v>41</v>
      </c>
      <c r="F3721" s="16" t="s">
        <v>28</v>
      </c>
      <c r="G3721" s="16" t="s">
        <v>42</v>
      </c>
      <c r="H3721" s="16" t="s">
        <v>43</v>
      </c>
      <c r="I3721" s="16" t="s">
        <v>43</v>
      </c>
      <c r="J3721" s="16" t="s">
        <v>940</v>
      </c>
      <c r="K3721" s="16" t="s">
        <v>64</v>
      </c>
      <c r="L3721" s="9"/>
      <c r="M3721" s="9">
        <v>44960</v>
      </c>
      <c r="N3721" s="9">
        <v>44960</v>
      </c>
      <c r="O3721" s="7">
        <v>44960</v>
      </c>
      <c r="P3721" s="9">
        <v>44960</v>
      </c>
      <c r="Q3721" s="9">
        <v>44960</v>
      </c>
      <c r="R3721" s="9" t="s">
        <v>34</v>
      </c>
      <c r="S3721" s="16" t="s">
        <v>35</v>
      </c>
      <c r="T3721" s="16" t="s">
        <v>35</v>
      </c>
      <c r="U3721" s="16"/>
      <c r="V3721" s="16"/>
      <c r="W3721" s="16" t="s">
        <v>234</v>
      </c>
      <c r="X3721" s="16" t="s">
        <v>55</v>
      </c>
      <c r="Y3721">
        <v>5</v>
      </c>
      <c r="Z3721">
        <v>5</v>
      </c>
      <c r="AA3721">
        <v>2.5</v>
      </c>
      <c r="AB3721">
        <v>6</v>
      </c>
      <c r="AC3721">
        <v>0.5</v>
      </c>
      <c r="AD3721">
        <v>4</v>
      </c>
      <c r="AE3721" t="s">
        <v>2471</v>
      </c>
    </row>
    <row r="3722" spans="1:31" x14ac:dyDescent="0.25">
      <c r="A3722" s="16" t="s">
        <v>23</v>
      </c>
      <c r="B3722" s="16" t="s">
        <v>39</v>
      </c>
      <c r="C3722" s="16" t="s">
        <v>939</v>
      </c>
      <c r="D3722" s="16" t="s">
        <v>26</v>
      </c>
      <c r="E3722" s="16" t="s">
        <v>41</v>
      </c>
      <c r="F3722" s="16" t="s">
        <v>28</v>
      </c>
      <c r="G3722" s="16" t="s">
        <v>42</v>
      </c>
      <c r="H3722" s="16" t="s">
        <v>43</v>
      </c>
      <c r="I3722" s="16" t="s">
        <v>43</v>
      </c>
      <c r="J3722" s="16" t="s">
        <v>940</v>
      </c>
      <c r="K3722" s="16" t="s">
        <v>47</v>
      </c>
      <c r="L3722" s="9"/>
      <c r="M3722" s="9">
        <v>44932</v>
      </c>
      <c r="N3722" s="9">
        <v>44932</v>
      </c>
      <c r="O3722" s="7">
        <v>44932</v>
      </c>
      <c r="P3722" s="9">
        <v>44932</v>
      </c>
      <c r="Q3722" s="9">
        <v>44932</v>
      </c>
      <c r="R3722" s="9" t="s">
        <v>34</v>
      </c>
      <c r="S3722" s="16" t="s">
        <v>35</v>
      </c>
      <c r="T3722" s="16" t="s">
        <v>35</v>
      </c>
      <c r="U3722" s="16"/>
      <c r="V3722" s="16"/>
      <c r="W3722" s="16" t="s">
        <v>234</v>
      </c>
      <c r="X3722" s="16" t="s">
        <v>55</v>
      </c>
      <c r="Y3722">
        <v>5</v>
      </c>
      <c r="Z3722">
        <v>5</v>
      </c>
      <c r="AA3722">
        <v>2.5</v>
      </c>
      <c r="AB3722">
        <v>6</v>
      </c>
      <c r="AC3722">
        <v>0.5</v>
      </c>
      <c r="AD3722">
        <v>4</v>
      </c>
      <c r="AE3722" t="s">
        <v>2472</v>
      </c>
    </row>
    <row r="3723" spans="1:31" x14ac:dyDescent="0.25">
      <c r="A3723" s="16" t="s">
        <v>23</v>
      </c>
      <c r="B3723" s="16" t="s">
        <v>39</v>
      </c>
      <c r="C3723" s="16" t="s">
        <v>939</v>
      </c>
      <c r="D3723" s="16" t="s">
        <v>26</v>
      </c>
      <c r="E3723" s="16" t="s">
        <v>41</v>
      </c>
      <c r="F3723" s="16" t="s">
        <v>28</v>
      </c>
      <c r="G3723" s="16" t="s">
        <v>42</v>
      </c>
      <c r="H3723" s="16" t="s">
        <v>43</v>
      </c>
      <c r="I3723" s="16" t="s">
        <v>43</v>
      </c>
      <c r="J3723" s="16" t="s">
        <v>940</v>
      </c>
      <c r="K3723" s="16" t="s">
        <v>112</v>
      </c>
      <c r="L3723" s="9"/>
      <c r="M3723" s="9">
        <v>44813</v>
      </c>
      <c r="N3723" s="9">
        <v>44813</v>
      </c>
      <c r="O3723" s="7">
        <v>44813</v>
      </c>
      <c r="P3723" s="9"/>
      <c r="Q3723" s="9"/>
      <c r="R3723" s="9" t="s">
        <v>34</v>
      </c>
      <c r="S3723" s="16" t="s">
        <v>35</v>
      </c>
      <c r="T3723" s="16" t="s">
        <v>35</v>
      </c>
      <c r="U3723" s="16"/>
      <c r="V3723" s="16"/>
      <c r="W3723" s="16" t="s">
        <v>234</v>
      </c>
      <c r="X3723" s="16" t="s">
        <v>55</v>
      </c>
      <c r="Y3723">
        <v>5</v>
      </c>
      <c r="Z3723">
        <v>5</v>
      </c>
      <c r="AA3723">
        <v>2.5</v>
      </c>
      <c r="AB3723">
        <v>6</v>
      </c>
      <c r="AC3723">
        <v>0.5</v>
      </c>
      <c r="AD3723">
        <v>4</v>
      </c>
      <c r="AE3723" t="s">
        <v>2473</v>
      </c>
    </row>
    <row r="3724" spans="1:31" x14ac:dyDescent="0.25">
      <c r="A3724" s="16" t="s">
        <v>23</v>
      </c>
      <c r="B3724" s="16" t="s">
        <v>39</v>
      </c>
      <c r="C3724" s="16" t="s">
        <v>939</v>
      </c>
      <c r="D3724" s="16" t="s">
        <v>26</v>
      </c>
      <c r="E3724" s="16" t="s">
        <v>41</v>
      </c>
      <c r="F3724" s="16" t="s">
        <v>28</v>
      </c>
      <c r="G3724" s="16" t="s">
        <v>42</v>
      </c>
      <c r="H3724" s="16" t="s">
        <v>43</v>
      </c>
      <c r="I3724" s="16" t="s">
        <v>43</v>
      </c>
      <c r="J3724" s="16" t="s">
        <v>940</v>
      </c>
      <c r="K3724" s="16" t="s">
        <v>941</v>
      </c>
      <c r="L3724" s="9">
        <v>44813</v>
      </c>
      <c r="M3724" s="9">
        <v>44813</v>
      </c>
      <c r="N3724" s="9">
        <v>44813</v>
      </c>
      <c r="O3724" s="7">
        <v>44813</v>
      </c>
      <c r="P3724" s="9"/>
      <c r="Q3724" s="9">
        <v>44813</v>
      </c>
      <c r="R3724" s="9" t="s">
        <v>34</v>
      </c>
      <c r="S3724" s="16" t="s">
        <v>35</v>
      </c>
      <c r="T3724" s="16" t="s">
        <v>35</v>
      </c>
      <c r="U3724" s="16"/>
      <c r="V3724" s="16"/>
      <c r="W3724" s="16" t="s">
        <v>234</v>
      </c>
      <c r="X3724" s="16" t="s">
        <v>55</v>
      </c>
      <c r="Y3724">
        <v>5</v>
      </c>
      <c r="Z3724">
        <v>5</v>
      </c>
      <c r="AA3724">
        <v>2.5</v>
      </c>
      <c r="AB3724">
        <v>6</v>
      </c>
      <c r="AC3724">
        <v>0.5</v>
      </c>
      <c r="AD3724">
        <v>4</v>
      </c>
      <c r="AE3724" t="s">
        <v>2474</v>
      </c>
    </row>
    <row r="3725" spans="1:31" x14ac:dyDescent="0.25">
      <c r="A3725" s="16" t="s">
        <v>23</v>
      </c>
      <c r="B3725" s="16" t="s">
        <v>39</v>
      </c>
      <c r="C3725" s="16" t="s">
        <v>939</v>
      </c>
      <c r="D3725" s="16" t="s">
        <v>26</v>
      </c>
      <c r="E3725" s="16" t="s">
        <v>41</v>
      </c>
      <c r="F3725" s="16" t="s">
        <v>28</v>
      </c>
      <c r="G3725" s="16" t="s">
        <v>42</v>
      </c>
      <c r="H3725" s="16" t="s">
        <v>43</v>
      </c>
      <c r="I3725" s="16" t="s">
        <v>43</v>
      </c>
      <c r="J3725" s="16" t="s">
        <v>940</v>
      </c>
      <c r="K3725" s="16" t="s">
        <v>680</v>
      </c>
      <c r="L3725" s="9">
        <v>44813</v>
      </c>
      <c r="M3725" s="9">
        <v>44813</v>
      </c>
      <c r="N3725" s="9">
        <v>44813</v>
      </c>
      <c r="O3725" s="7">
        <v>44813</v>
      </c>
      <c r="P3725" s="9"/>
      <c r="Q3725" s="9">
        <v>44813</v>
      </c>
      <c r="R3725" s="9" t="s">
        <v>34</v>
      </c>
      <c r="S3725" s="16" t="s">
        <v>35</v>
      </c>
      <c r="T3725" s="16" t="s">
        <v>35</v>
      </c>
      <c r="U3725" s="16"/>
      <c r="V3725" s="16"/>
      <c r="W3725" s="16" t="s">
        <v>234</v>
      </c>
      <c r="X3725" s="16" t="s">
        <v>55</v>
      </c>
      <c r="Y3725">
        <v>5</v>
      </c>
      <c r="Z3725">
        <v>5</v>
      </c>
      <c r="AA3725">
        <v>2.5</v>
      </c>
      <c r="AB3725">
        <v>6</v>
      </c>
      <c r="AC3725">
        <v>0.5</v>
      </c>
      <c r="AD3725">
        <v>4</v>
      </c>
      <c r="AE3725" t="s">
        <v>2475</v>
      </c>
    </row>
    <row r="3726" spans="1:31" x14ac:dyDescent="0.25">
      <c r="A3726" s="16" t="s">
        <v>23</v>
      </c>
      <c r="B3726" s="16" t="s">
        <v>39</v>
      </c>
      <c r="C3726" s="16" t="s">
        <v>939</v>
      </c>
      <c r="D3726" s="16" t="s">
        <v>26</v>
      </c>
      <c r="E3726" s="16" t="s">
        <v>41</v>
      </c>
      <c r="F3726" s="16" t="s">
        <v>28</v>
      </c>
      <c r="G3726" s="16" t="s">
        <v>42</v>
      </c>
      <c r="H3726" s="16" t="s">
        <v>43</v>
      </c>
      <c r="I3726" s="16" t="s">
        <v>43</v>
      </c>
      <c r="J3726" s="16" t="s">
        <v>940</v>
      </c>
      <c r="K3726" s="16" t="s">
        <v>181</v>
      </c>
      <c r="L3726" s="9"/>
      <c r="M3726" s="9">
        <v>44900</v>
      </c>
      <c r="N3726" s="9">
        <v>44900</v>
      </c>
      <c r="O3726" s="7">
        <v>44900</v>
      </c>
      <c r="P3726" s="9">
        <v>44900</v>
      </c>
      <c r="Q3726" s="9">
        <v>44900</v>
      </c>
      <c r="R3726" s="9" t="s">
        <v>34</v>
      </c>
      <c r="S3726" s="16" t="s">
        <v>35</v>
      </c>
      <c r="T3726" s="16" t="s">
        <v>35</v>
      </c>
      <c r="U3726" s="16"/>
      <c r="V3726" s="16"/>
      <c r="W3726" s="16" t="s">
        <v>234</v>
      </c>
      <c r="X3726" s="16" t="s">
        <v>55</v>
      </c>
      <c r="Y3726">
        <v>5</v>
      </c>
      <c r="Z3726">
        <v>5</v>
      </c>
      <c r="AA3726">
        <v>2.5</v>
      </c>
      <c r="AB3726">
        <v>6</v>
      </c>
      <c r="AC3726">
        <v>0.5</v>
      </c>
      <c r="AD3726">
        <v>4</v>
      </c>
      <c r="AE3726" t="s">
        <v>2476</v>
      </c>
    </row>
    <row r="3727" spans="1:31" x14ac:dyDescent="0.25">
      <c r="A3727" s="16" t="s">
        <v>23</v>
      </c>
      <c r="B3727" s="16" t="s">
        <v>39</v>
      </c>
      <c r="C3727" s="16" t="s">
        <v>939</v>
      </c>
      <c r="D3727" s="16" t="s">
        <v>26</v>
      </c>
      <c r="E3727" s="16" t="s">
        <v>41</v>
      </c>
      <c r="F3727" s="16" t="s">
        <v>28</v>
      </c>
      <c r="G3727" s="16" t="s">
        <v>42</v>
      </c>
      <c r="H3727" s="16" t="s">
        <v>43</v>
      </c>
      <c r="I3727" s="16" t="s">
        <v>43</v>
      </c>
      <c r="J3727" s="16" t="s">
        <v>940</v>
      </c>
      <c r="K3727" s="16" t="s">
        <v>87</v>
      </c>
      <c r="L3727" s="9">
        <v>44845</v>
      </c>
      <c r="M3727" s="9">
        <v>44845</v>
      </c>
      <c r="N3727" s="9">
        <v>44845</v>
      </c>
      <c r="O3727" s="7">
        <v>44845</v>
      </c>
      <c r="P3727" s="9"/>
      <c r="Q3727" s="9">
        <v>44845</v>
      </c>
      <c r="R3727" s="9" t="s">
        <v>34</v>
      </c>
      <c r="S3727" s="16" t="s">
        <v>35</v>
      </c>
      <c r="T3727" s="16" t="s">
        <v>35</v>
      </c>
      <c r="U3727" s="16"/>
      <c r="V3727" s="16"/>
      <c r="W3727" s="16" t="s">
        <v>234</v>
      </c>
      <c r="X3727" s="16" t="s">
        <v>55</v>
      </c>
      <c r="Y3727">
        <v>5</v>
      </c>
      <c r="Z3727">
        <v>5</v>
      </c>
      <c r="AA3727">
        <v>2.5</v>
      </c>
      <c r="AB3727">
        <v>6</v>
      </c>
      <c r="AC3727">
        <v>0.5</v>
      </c>
      <c r="AD3727">
        <v>4</v>
      </c>
      <c r="AE3727" t="s">
        <v>2477</v>
      </c>
    </row>
    <row r="3728" spans="1:31" x14ac:dyDescent="0.25">
      <c r="A3728" s="16" t="s">
        <v>23</v>
      </c>
      <c r="B3728" s="16" t="s">
        <v>39</v>
      </c>
      <c r="C3728" s="16" t="s">
        <v>939</v>
      </c>
      <c r="D3728" s="16" t="s">
        <v>26</v>
      </c>
      <c r="E3728" s="16" t="s">
        <v>41</v>
      </c>
      <c r="F3728" s="16" t="s">
        <v>28</v>
      </c>
      <c r="G3728" s="16" t="s">
        <v>42</v>
      </c>
      <c r="H3728" s="16" t="s">
        <v>43</v>
      </c>
      <c r="I3728" s="16" t="s">
        <v>43</v>
      </c>
      <c r="J3728" s="16" t="s">
        <v>940</v>
      </c>
      <c r="K3728" s="16" t="s">
        <v>869</v>
      </c>
      <c r="L3728" s="9"/>
      <c r="M3728" s="9">
        <v>44992</v>
      </c>
      <c r="N3728" s="9">
        <v>44992</v>
      </c>
      <c r="O3728" s="7">
        <v>44992</v>
      </c>
      <c r="P3728" s="9">
        <v>44992</v>
      </c>
      <c r="Q3728" s="9">
        <v>44992</v>
      </c>
      <c r="R3728" s="9" t="s">
        <v>34</v>
      </c>
      <c r="S3728" s="16" t="s">
        <v>35</v>
      </c>
      <c r="T3728" s="16" t="s">
        <v>35</v>
      </c>
      <c r="U3728" s="16"/>
      <c r="V3728" s="16"/>
      <c r="W3728" s="16" t="s">
        <v>234</v>
      </c>
      <c r="X3728" s="16" t="s">
        <v>55</v>
      </c>
      <c r="Y3728">
        <v>5</v>
      </c>
      <c r="Z3728">
        <v>5</v>
      </c>
      <c r="AA3728">
        <v>2.5</v>
      </c>
      <c r="AB3728">
        <v>6</v>
      </c>
      <c r="AC3728">
        <v>0.5</v>
      </c>
      <c r="AD3728">
        <v>4</v>
      </c>
      <c r="AE3728" t="s">
        <v>2478</v>
      </c>
    </row>
    <row r="3729" spans="1:31" x14ac:dyDescent="0.25">
      <c r="A3729" s="16" t="s">
        <v>23</v>
      </c>
      <c r="B3729" s="16" t="s">
        <v>39</v>
      </c>
      <c r="C3729" s="16" t="s">
        <v>939</v>
      </c>
      <c r="D3729" s="16" t="s">
        <v>26</v>
      </c>
      <c r="E3729" s="16" t="s">
        <v>41</v>
      </c>
      <c r="F3729" s="16" t="s">
        <v>28</v>
      </c>
      <c r="G3729" s="16" t="s">
        <v>42</v>
      </c>
      <c r="H3729" s="16" t="s">
        <v>43</v>
      </c>
      <c r="I3729" s="16" t="s">
        <v>43</v>
      </c>
      <c r="J3729" s="16" t="s">
        <v>940</v>
      </c>
      <c r="K3729" s="16" t="s">
        <v>495</v>
      </c>
      <c r="L3729" s="9"/>
      <c r="M3729" s="9">
        <v>44792</v>
      </c>
      <c r="N3729" s="9">
        <v>44792</v>
      </c>
      <c r="O3729" s="7">
        <v>44792</v>
      </c>
      <c r="P3729" s="9"/>
      <c r="Q3729" s="9"/>
      <c r="R3729" s="9" t="s">
        <v>34</v>
      </c>
      <c r="S3729" s="16" t="s">
        <v>35</v>
      </c>
      <c r="T3729" s="16" t="s">
        <v>35</v>
      </c>
      <c r="U3729" s="16"/>
      <c r="V3729" s="16"/>
      <c r="W3729" s="16" t="s">
        <v>234</v>
      </c>
      <c r="X3729" s="16" t="s">
        <v>55</v>
      </c>
      <c r="Y3729">
        <v>5</v>
      </c>
      <c r="Z3729">
        <v>5</v>
      </c>
      <c r="AA3729">
        <v>2.5</v>
      </c>
      <c r="AB3729">
        <v>6</v>
      </c>
      <c r="AC3729">
        <v>0.5</v>
      </c>
      <c r="AD3729">
        <v>4</v>
      </c>
      <c r="AE3729" t="s">
        <v>2479</v>
      </c>
    </row>
    <row r="3730" spans="1:31" x14ac:dyDescent="0.25">
      <c r="A3730" s="16" t="s">
        <v>23</v>
      </c>
      <c r="B3730" s="16" t="s">
        <v>39</v>
      </c>
      <c r="C3730" s="16" t="s">
        <v>939</v>
      </c>
      <c r="D3730" s="16" t="s">
        <v>26</v>
      </c>
      <c r="E3730" s="16" t="s">
        <v>41</v>
      </c>
      <c r="F3730" s="16" t="s">
        <v>28</v>
      </c>
      <c r="G3730" s="16" t="s">
        <v>42</v>
      </c>
      <c r="H3730" s="16" t="s">
        <v>43</v>
      </c>
      <c r="I3730" s="16" t="s">
        <v>43</v>
      </c>
      <c r="J3730" s="16" t="s">
        <v>940</v>
      </c>
      <c r="K3730" s="16" t="s">
        <v>102</v>
      </c>
      <c r="L3730" s="9"/>
      <c r="M3730" s="9">
        <v>45265</v>
      </c>
      <c r="N3730" s="9">
        <v>44960</v>
      </c>
      <c r="O3730" s="7">
        <v>44960</v>
      </c>
      <c r="P3730" s="9">
        <v>44960</v>
      </c>
      <c r="Q3730" s="9">
        <v>44960</v>
      </c>
      <c r="R3730" s="9" t="s">
        <v>34</v>
      </c>
      <c r="S3730" s="16" t="s">
        <v>35</v>
      </c>
      <c r="T3730" s="16" t="s">
        <v>35</v>
      </c>
      <c r="U3730" s="16"/>
      <c r="V3730" s="16"/>
      <c r="W3730" s="16" t="s">
        <v>234</v>
      </c>
      <c r="X3730" s="16" t="s">
        <v>55</v>
      </c>
      <c r="Y3730">
        <v>5</v>
      </c>
      <c r="Z3730">
        <v>5</v>
      </c>
      <c r="AA3730">
        <v>2.5</v>
      </c>
      <c r="AB3730">
        <v>6</v>
      </c>
      <c r="AC3730">
        <v>0.5</v>
      </c>
      <c r="AD3730">
        <v>4</v>
      </c>
      <c r="AE3730" t="s">
        <v>2480</v>
      </c>
    </row>
    <row r="3731" spans="1:31" x14ac:dyDescent="0.25">
      <c r="A3731" s="16" t="s">
        <v>23</v>
      </c>
      <c r="B3731" s="16" t="s">
        <v>39</v>
      </c>
      <c r="C3731" s="16" t="s">
        <v>939</v>
      </c>
      <c r="D3731" s="16" t="s">
        <v>26</v>
      </c>
      <c r="E3731" s="16" t="s">
        <v>41</v>
      </c>
      <c r="F3731" s="16" t="s">
        <v>28</v>
      </c>
      <c r="G3731" s="16" t="s">
        <v>42</v>
      </c>
      <c r="H3731" s="16" t="s">
        <v>43</v>
      </c>
      <c r="I3731" s="16" t="s">
        <v>43</v>
      </c>
      <c r="J3731" s="16" t="s">
        <v>940</v>
      </c>
      <c r="K3731" s="16" t="s">
        <v>839</v>
      </c>
      <c r="L3731" s="9">
        <v>44873</v>
      </c>
      <c r="M3731" s="9">
        <v>44873</v>
      </c>
      <c r="N3731" s="9">
        <v>44873</v>
      </c>
      <c r="O3731" s="7">
        <v>44873</v>
      </c>
      <c r="P3731" s="9"/>
      <c r="Q3731" s="9">
        <v>44873</v>
      </c>
      <c r="R3731" s="9" t="s">
        <v>34</v>
      </c>
      <c r="S3731" s="16" t="s">
        <v>35</v>
      </c>
      <c r="T3731" s="16" t="s">
        <v>35</v>
      </c>
      <c r="U3731" s="16"/>
      <c r="V3731" s="16"/>
      <c r="W3731" s="16" t="s">
        <v>234</v>
      </c>
      <c r="X3731" s="16" t="s">
        <v>55</v>
      </c>
      <c r="Y3731">
        <v>5</v>
      </c>
      <c r="Z3731">
        <v>5</v>
      </c>
      <c r="AA3731">
        <v>2.5</v>
      </c>
      <c r="AB3731">
        <v>6</v>
      </c>
      <c r="AC3731">
        <v>0.5</v>
      </c>
      <c r="AD3731">
        <v>4</v>
      </c>
      <c r="AE3731" t="s">
        <v>2481</v>
      </c>
    </row>
    <row r="3732" spans="1:31" x14ac:dyDescent="0.25">
      <c r="A3732" s="16" t="s">
        <v>23</v>
      </c>
      <c r="B3732" s="16" t="s">
        <v>39</v>
      </c>
      <c r="C3732" s="16" t="s">
        <v>939</v>
      </c>
      <c r="D3732" s="16" t="s">
        <v>26</v>
      </c>
      <c r="E3732" s="16" t="s">
        <v>41</v>
      </c>
      <c r="F3732" s="16" t="s">
        <v>28</v>
      </c>
      <c r="G3732" s="16" t="s">
        <v>42</v>
      </c>
      <c r="H3732" s="16" t="s">
        <v>43</v>
      </c>
      <c r="I3732" s="16" t="s">
        <v>43</v>
      </c>
      <c r="J3732" s="16" t="s">
        <v>940</v>
      </c>
      <c r="K3732" s="16" t="s">
        <v>300</v>
      </c>
      <c r="L3732" s="9">
        <v>44873</v>
      </c>
      <c r="M3732" s="9">
        <v>44873</v>
      </c>
      <c r="N3732" s="9">
        <v>44873</v>
      </c>
      <c r="O3732" s="7">
        <v>44873</v>
      </c>
      <c r="P3732" s="9"/>
      <c r="Q3732" s="9">
        <v>44873</v>
      </c>
      <c r="R3732" s="9" t="s">
        <v>34</v>
      </c>
      <c r="S3732" s="16" t="s">
        <v>35</v>
      </c>
      <c r="T3732" s="16" t="s">
        <v>35</v>
      </c>
      <c r="U3732" s="16"/>
      <c r="V3732" s="16"/>
      <c r="W3732" s="16" t="s">
        <v>234</v>
      </c>
      <c r="X3732" s="16" t="s">
        <v>55</v>
      </c>
      <c r="Y3732">
        <v>5</v>
      </c>
      <c r="Z3732">
        <v>5</v>
      </c>
      <c r="AA3732">
        <v>2.5</v>
      </c>
      <c r="AB3732">
        <v>6</v>
      </c>
      <c r="AC3732">
        <v>0.5</v>
      </c>
      <c r="AD3732">
        <v>4</v>
      </c>
      <c r="AE3732" t="s">
        <v>2482</v>
      </c>
    </row>
    <row r="3733" spans="1:31" x14ac:dyDescent="0.25">
      <c r="A3733" s="16" t="s">
        <v>23</v>
      </c>
      <c r="B3733" s="16" t="s">
        <v>39</v>
      </c>
      <c r="C3733" s="16" t="s">
        <v>939</v>
      </c>
      <c r="D3733" s="16" t="s">
        <v>26</v>
      </c>
      <c r="E3733" s="16" t="s">
        <v>41</v>
      </c>
      <c r="F3733" s="16" t="s">
        <v>28</v>
      </c>
      <c r="G3733" s="16" t="s">
        <v>42</v>
      </c>
      <c r="H3733" s="16" t="s">
        <v>43</v>
      </c>
      <c r="I3733" s="16" t="s">
        <v>43</v>
      </c>
      <c r="J3733" s="16" t="s">
        <v>940</v>
      </c>
      <c r="K3733" s="16" t="s">
        <v>57</v>
      </c>
      <c r="L3733" s="9">
        <v>44845</v>
      </c>
      <c r="M3733" s="9">
        <v>44845</v>
      </c>
      <c r="N3733" s="9">
        <v>44845</v>
      </c>
      <c r="O3733" s="7">
        <v>44845</v>
      </c>
      <c r="P3733" s="9"/>
      <c r="Q3733" s="9">
        <v>44845</v>
      </c>
      <c r="R3733" s="9" t="s">
        <v>34</v>
      </c>
      <c r="S3733" s="16" t="s">
        <v>35</v>
      </c>
      <c r="T3733" s="16" t="s">
        <v>35</v>
      </c>
      <c r="U3733" s="16"/>
      <c r="V3733" s="16"/>
      <c r="W3733" s="16" t="s">
        <v>234</v>
      </c>
      <c r="X3733" s="16" t="s">
        <v>55</v>
      </c>
      <c r="Y3733">
        <v>5</v>
      </c>
      <c r="Z3733">
        <v>5</v>
      </c>
      <c r="AA3733">
        <v>2.5</v>
      </c>
      <c r="AB3733">
        <v>6</v>
      </c>
      <c r="AC3733">
        <v>0.5</v>
      </c>
      <c r="AD3733">
        <v>4</v>
      </c>
      <c r="AE3733" t="s">
        <v>2483</v>
      </c>
    </row>
    <row r="3734" spans="1:31" x14ac:dyDescent="0.25">
      <c r="A3734" s="16" t="s">
        <v>3138</v>
      </c>
      <c r="B3734" s="16" t="s">
        <v>24</v>
      </c>
      <c r="C3734" s="16" t="s">
        <v>939</v>
      </c>
      <c r="D3734" s="16" t="s">
        <v>26</v>
      </c>
      <c r="E3734" s="16" t="s">
        <v>41</v>
      </c>
      <c r="F3734" s="16" t="s">
        <v>28</v>
      </c>
      <c r="G3734" s="16" t="s">
        <v>42</v>
      </c>
      <c r="H3734" s="16" t="s">
        <v>43</v>
      </c>
      <c r="I3734" s="16" t="s">
        <v>43</v>
      </c>
      <c r="J3734" s="16" t="s">
        <v>940</v>
      </c>
      <c r="K3734" s="16" t="s">
        <v>97</v>
      </c>
      <c r="L3734" s="9"/>
      <c r="M3734" s="9">
        <v>44900</v>
      </c>
      <c r="N3734" s="9">
        <v>44900</v>
      </c>
      <c r="O3734" s="7">
        <v>44900</v>
      </c>
      <c r="P3734" s="9">
        <v>44900</v>
      </c>
      <c r="Q3734" s="9">
        <v>44900</v>
      </c>
      <c r="R3734" s="9" t="s">
        <v>34</v>
      </c>
      <c r="S3734" s="16" t="s">
        <v>35</v>
      </c>
      <c r="T3734" s="16" t="s">
        <v>35</v>
      </c>
      <c r="U3734" s="16"/>
      <c r="V3734" s="16"/>
      <c r="W3734" s="16"/>
      <c r="X3734" s="16" t="s">
        <v>55</v>
      </c>
      <c r="Y3734">
        <v>5</v>
      </c>
      <c r="Z3734">
        <v>5</v>
      </c>
      <c r="AA3734">
        <v>2.5</v>
      </c>
      <c r="AB3734">
        <v>6</v>
      </c>
      <c r="AC3734">
        <v>0.5</v>
      </c>
      <c r="AD3734">
        <v>4</v>
      </c>
      <c r="AE3734" t="s">
        <v>2484</v>
      </c>
    </row>
    <row r="3735" spans="1:31" x14ac:dyDescent="0.25">
      <c r="A3735" s="16" t="s">
        <v>23</v>
      </c>
      <c r="B3735" s="16" t="s">
        <v>39</v>
      </c>
      <c r="C3735" s="16" t="s">
        <v>939</v>
      </c>
      <c r="D3735" s="16" t="s">
        <v>26</v>
      </c>
      <c r="E3735" s="16" t="s">
        <v>41</v>
      </c>
      <c r="F3735" s="16" t="s">
        <v>28</v>
      </c>
      <c r="G3735" s="16" t="s">
        <v>42</v>
      </c>
      <c r="H3735" s="16" t="s">
        <v>43</v>
      </c>
      <c r="I3735" s="16" t="s">
        <v>43</v>
      </c>
      <c r="J3735" s="16" t="s">
        <v>940</v>
      </c>
      <c r="K3735" s="16" t="s">
        <v>942</v>
      </c>
      <c r="L3735" s="9">
        <v>44876</v>
      </c>
      <c r="M3735" s="9">
        <v>44873</v>
      </c>
      <c r="N3735" s="9">
        <v>44876</v>
      </c>
      <c r="O3735" s="7">
        <v>44876</v>
      </c>
      <c r="P3735" s="9"/>
      <c r="Q3735" s="9">
        <v>44873</v>
      </c>
      <c r="R3735" s="9" t="s">
        <v>34</v>
      </c>
      <c r="S3735" s="16" t="s">
        <v>35</v>
      </c>
      <c r="T3735" s="16" t="s">
        <v>35</v>
      </c>
      <c r="U3735" s="16"/>
      <c r="V3735" s="16"/>
      <c r="W3735" s="16" t="s">
        <v>234</v>
      </c>
      <c r="X3735" s="16" t="s">
        <v>55</v>
      </c>
      <c r="Y3735">
        <v>5</v>
      </c>
      <c r="Z3735">
        <v>5</v>
      </c>
      <c r="AA3735">
        <v>2.5</v>
      </c>
      <c r="AB3735">
        <v>6</v>
      </c>
      <c r="AC3735">
        <v>0.5</v>
      </c>
      <c r="AD3735">
        <v>4</v>
      </c>
      <c r="AE3735" t="s">
        <v>2485</v>
      </c>
    </row>
    <row r="3736" spans="1:31" x14ac:dyDescent="0.25">
      <c r="A3736" s="16" t="s">
        <v>3138</v>
      </c>
      <c r="B3736" s="16" t="s">
        <v>24</v>
      </c>
      <c r="C3736" s="16" t="s">
        <v>939</v>
      </c>
      <c r="D3736" s="16" t="s">
        <v>26</v>
      </c>
      <c r="E3736" s="16" t="s">
        <v>240</v>
      </c>
      <c r="F3736" s="16" t="s">
        <v>28</v>
      </c>
      <c r="G3736" s="16" t="s">
        <v>512</v>
      </c>
      <c r="H3736" s="16" t="s">
        <v>3688</v>
      </c>
      <c r="I3736" s="16" t="s">
        <v>43</v>
      </c>
      <c r="J3736" s="16" t="s">
        <v>940</v>
      </c>
      <c r="K3736" s="16" t="s">
        <v>772</v>
      </c>
      <c r="L3736" s="9"/>
      <c r="M3736" s="9">
        <v>44958</v>
      </c>
      <c r="N3736" s="9">
        <v>44958</v>
      </c>
      <c r="O3736" s="7">
        <v>44958</v>
      </c>
      <c r="P3736" s="9"/>
      <c r="Q3736" s="9"/>
      <c r="R3736" s="9" t="s">
        <v>34</v>
      </c>
      <c r="S3736" s="16" t="s">
        <v>35</v>
      </c>
      <c r="T3736" s="16" t="s">
        <v>35</v>
      </c>
      <c r="U3736" s="16"/>
      <c r="V3736" s="16"/>
      <c r="W3736" s="16"/>
      <c r="X3736" s="16" t="s">
        <v>55</v>
      </c>
      <c r="Y3736">
        <v>5</v>
      </c>
      <c r="Z3736">
        <v>5</v>
      </c>
      <c r="AA3736">
        <v>2.5</v>
      </c>
      <c r="AB3736">
        <v>2</v>
      </c>
      <c r="AC3736">
        <v>0.16666666666666666</v>
      </c>
      <c r="AD3736">
        <v>3</v>
      </c>
      <c r="AE3736" t="s">
        <v>4471</v>
      </c>
    </row>
    <row r="3737" spans="1:31" x14ac:dyDescent="0.25">
      <c r="A3737" s="16" t="s">
        <v>3138</v>
      </c>
      <c r="B3737" s="16" t="s">
        <v>24</v>
      </c>
      <c r="C3737" s="16" t="s">
        <v>939</v>
      </c>
      <c r="D3737" s="16" t="s">
        <v>26</v>
      </c>
      <c r="E3737" s="16" t="s">
        <v>240</v>
      </c>
      <c r="F3737" s="16" t="s">
        <v>28</v>
      </c>
      <c r="G3737" s="16" t="s">
        <v>512</v>
      </c>
      <c r="H3737" s="16" t="s">
        <v>3688</v>
      </c>
      <c r="I3737" s="16" t="s">
        <v>43</v>
      </c>
      <c r="J3737" s="16" t="s">
        <v>940</v>
      </c>
      <c r="K3737" s="16" t="s">
        <v>773</v>
      </c>
      <c r="L3737" s="9"/>
      <c r="M3737" s="9">
        <v>44958</v>
      </c>
      <c r="N3737" s="9">
        <v>44958</v>
      </c>
      <c r="O3737" s="7">
        <v>44958</v>
      </c>
      <c r="P3737" s="9"/>
      <c r="Q3737" s="9"/>
      <c r="R3737" s="9" t="s">
        <v>34</v>
      </c>
      <c r="S3737" s="16" t="s">
        <v>35</v>
      </c>
      <c r="T3737" s="16" t="s">
        <v>35</v>
      </c>
      <c r="U3737" s="16"/>
      <c r="V3737" s="16"/>
      <c r="W3737" s="16"/>
      <c r="X3737" s="16" t="s">
        <v>55</v>
      </c>
      <c r="Y3737">
        <v>5</v>
      </c>
      <c r="Z3737">
        <v>5</v>
      </c>
      <c r="AA3737">
        <v>2.5</v>
      </c>
      <c r="AB3737">
        <v>2</v>
      </c>
      <c r="AC3737">
        <v>0.16666666666666666</v>
      </c>
      <c r="AD3737">
        <v>3</v>
      </c>
      <c r="AE3737" t="s">
        <v>4472</v>
      </c>
    </row>
    <row r="3738" spans="1:31" x14ac:dyDescent="0.25">
      <c r="A3738" s="16" t="s">
        <v>3138</v>
      </c>
      <c r="B3738" s="16" t="s">
        <v>24</v>
      </c>
      <c r="C3738" s="16" t="s">
        <v>939</v>
      </c>
      <c r="D3738" s="16" t="s">
        <v>26</v>
      </c>
      <c r="E3738" s="16" t="s">
        <v>240</v>
      </c>
      <c r="F3738" s="16" t="s">
        <v>28</v>
      </c>
      <c r="G3738" s="16" t="s">
        <v>512</v>
      </c>
      <c r="H3738" s="16" t="s">
        <v>3688</v>
      </c>
      <c r="I3738" s="16" t="s">
        <v>43</v>
      </c>
      <c r="J3738" s="16" t="s">
        <v>940</v>
      </c>
      <c r="K3738" s="16" t="s">
        <v>243</v>
      </c>
      <c r="L3738" s="9"/>
      <c r="M3738" s="9">
        <v>44958</v>
      </c>
      <c r="N3738" s="9">
        <v>44958</v>
      </c>
      <c r="O3738" s="7">
        <v>44958</v>
      </c>
      <c r="P3738" s="9"/>
      <c r="Q3738" s="9"/>
      <c r="R3738" s="9" t="s">
        <v>34</v>
      </c>
      <c r="S3738" s="16" t="s">
        <v>35</v>
      </c>
      <c r="T3738" s="16" t="s">
        <v>35</v>
      </c>
      <c r="U3738" s="16"/>
      <c r="V3738" s="16"/>
      <c r="W3738" s="16"/>
      <c r="X3738" s="16" t="s">
        <v>55</v>
      </c>
      <c r="Y3738">
        <v>5</v>
      </c>
      <c r="Z3738">
        <v>5</v>
      </c>
      <c r="AA3738">
        <v>2.5</v>
      </c>
      <c r="AB3738">
        <v>2</v>
      </c>
      <c r="AC3738">
        <v>0.16666666666666666</v>
      </c>
      <c r="AD3738">
        <v>3</v>
      </c>
      <c r="AE3738" t="s">
        <v>4473</v>
      </c>
    </row>
    <row r="3739" spans="1:31" x14ac:dyDescent="0.25">
      <c r="A3739" s="16" t="s">
        <v>3138</v>
      </c>
      <c r="B3739" s="16" t="s">
        <v>24</v>
      </c>
      <c r="C3739" s="16" t="s">
        <v>939</v>
      </c>
      <c r="D3739" s="16" t="s">
        <v>26</v>
      </c>
      <c r="E3739" s="16" t="s">
        <v>240</v>
      </c>
      <c r="F3739" s="16" t="s">
        <v>28</v>
      </c>
      <c r="G3739" s="16" t="s">
        <v>512</v>
      </c>
      <c r="H3739" s="16" t="s">
        <v>3688</v>
      </c>
      <c r="I3739" s="16" t="s">
        <v>43</v>
      </c>
      <c r="J3739" s="16" t="s">
        <v>940</v>
      </c>
      <c r="K3739" s="16" t="s">
        <v>774</v>
      </c>
      <c r="L3739" s="9"/>
      <c r="M3739" s="9">
        <v>44958</v>
      </c>
      <c r="N3739" s="9">
        <v>44958</v>
      </c>
      <c r="O3739" s="7">
        <v>44958</v>
      </c>
      <c r="P3739" s="9"/>
      <c r="Q3739" s="9"/>
      <c r="R3739" s="9" t="s">
        <v>34</v>
      </c>
      <c r="S3739" s="16" t="s">
        <v>35</v>
      </c>
      <c r="T3739" s="16" t="s">
        <v>35</v>
      </c>
      <c r="U3739" s="16"/>
      <c r="V3739" s="16"/>
      <c r="W3739" s="16"/>
      <c r="X3739" s="16" t="s">
        <v>55</v>
      </c>
      <c r="Y3739">
        <v>5</v>
      </c>
      <c r="Z3739">
        <v>5</v>
      </c>
      <c r="AA3739">
        <v>2.5</v>
      </c>
      <c r="AB3739">
        <v>2</v>
      </c>
      <c r="AC3739">
        <v>0.16666666666666666</v>
      </c>
      <c r="AD3739">
        <v>3</v>
      </c>
      <c r="AE3739" t="s">
        <v>4474</v>
      </c>
    </row>
    <row r="3740" spans="1:31" x14ac:dyDescent="0.25">
      <c r="A3740" s="16" t="s">
        <v>3138</v>
      </c>
      <c r="B3740" s="16" t="s">
        <v>24</v>
      </c>
      <c r="C3740" s="16" t="s">
        <v>939</v>
      </c>
      <c r="D3740" s="16" t="s">
        <v>26</v>
      </c>
      <c r="E3740" s="16" t="s">
        <v>240</v>
      </c>
      <c r="F3740" s="16" t="s">
        <v>28</v>
      </c>
      <c r="G3740" s="16" t="s">
        <v>512</v>
      </c>
      <c r="H3740" s="16" t="s">
        <v>3688</v>
      </c>
      <c r="I3740" s="16" t="s">
        <v>43</v>
      </c>
      <c r="J3740" s="16" t="s">
        <v>940</v>
      </c>
      <c r="K3740" s="16" t="s">
        <v>774</v>
      </c>
      <c r="L3740" s="9"/>
      <c r="M3740" s="9">
        <v>44958</v>
      </c>
      <c r="N3740" s="9">
        <v>44958</v>
      </c>
      <c r="O3740" s="7">
        <v>44958</v>
      </c>
      <c r="P3740" s="9"/>
      <c r="Q3740" s="9"/>
      <c r="R3740" s="9" t="s">
        <v>34</v>
      </c>
      <c r="S3740" s="16" t="s">
        <v>35</v>
      </c>
      <c r="T3740" s="16" t="s">
        <v>35</v>
      </c>
      <c r="U3740" s="16"/>
      <c r="V3740" s="16"/>
      <c r="W3740" s="16"/>
      <c r="X3740" s="16" t="s">
        <v>55</v>
      </c>
      <c r="Y3740">
        <v>5</v>
      </c>
      <c r="Z3740">
        <v>5</v>
      </c>
      <c r="AA3740">
        <v>2.5</v>
      </c>
      <c r="AB3740">
        <v>2</v>
      </c>
      <c r="AC3740">
        <v>0.16666666666666666</v>
      </c>
      <c r="AD3740">
        <v>3</v>
      </c>
      <c r="AE3740" t="s">
        <v>4474</v>
      </c>
    </row>
    <row r="3741" spans="1:31" x14ac:dyDescent="0.25">
      <c r="A3741" s="16" t="s">
        <v>3138</v>
      </c>
      <c r="B3741" s="16" t="s">
        <v>24</v>
      </c>
      <c r="C3741" s="16" t="s">
        <v>939</v>
      </c>
      <c r="D3741" s="16" t="s">
        <v>26</v>
      </c>
      <c r="E3741" s="16" t="s">
        <v>240</v>
      </c>
      <c r="F3741" s="16" t="s">
        <v>28</v>
      </c>
      <c r="G3741" s="16" t="s">
        <v>512</v>
      </c>
      <c r="H3741" s="16" t="s">
        <v>3688</v>
      </c>
      <c r="I3741" s="16" t="s">
        <v>43</v>
      </c>
      <c r="J3741" s="16" t="s">
        <v>940</v>
      </c>
      <c r="K3741" s="16" t="s">
        <v>567</v>
      </c>
      <c r="L3741" s="9"/>
      <c r="M3741" s="9">
        <v>44958</v>
      </c>
      <c r="N3741" s="9">
        <v>44958</v>
      </c>
      <c r="O3741" s="7">
        <v>44958</v>
      </c>
      <c r="P3741" s="9"/>
      <c r="Q3741" s="9"/>
      <c r="R3741" s="9" t="s">
        <v>34</v>
      </c>
      <c r="S3741" s="16" t="s">
        <v>35</v>
      </c>
      <c r="T3741" s="16" t="s">
        <v>35</v>
      </c>
      <c r="U3741" s="16"/>
      <c r="V3741" s="16"/>
      <c r="W3741" s="16"/>
      <c r="X3741" s="16" t="s">
        <v>55</v>
      </c>
      <c r="Y3741">
        <v>5</v>
      </c>
      <c r="Z3741">
        <v>5</v>
      </c>
      <c r="AA3741">
        <v>2.5</v>
      </c>
      <c r="AB3741">
        <v>2</v>
      </c>
      <c r="AC3741">
        <v>0.16666666666666666</v>
      </c>
      <c r="AD3741">
        <v>3</v>
      </c>
      <c r="AE3741" t="s">
        <v>4475</v>
      </c>
    </row>
    <row r="3742" spans="1:31" x14ac:dyDescent="0.25">
      <c r="A3742" s="16" t="s">
        <v>3138</v>
      </c>
      <c r="B3742" s="16" t="s">
        <v>24</v>
      </c>
      <c r="C3742" s="16" t="s">
        <v>939</v>
      </c>
      <c r="D3742" s="16" t="s">
        <v>26</v>
      </c>
      <c r="E3742" s="16" t="s">
        <v>27</v>
      </c>
      <c r="F3742" s="16" t="s">
        <v>28</v>
      </c>
      <c r="G3742" s="16" t="s">
        <v>46</v>
      </c>
      <c r="H3742" s="16" t="s">
        <v>43</v>
      </c>
      <c r="I3742" s="16" t="s">
        <v>43</v>
      </c>
      <c r="J3742" s="16" t="s">
        <v>940</v>
      </c>
      <c r="K3742" s="16" t="s">
        <v>205</v>
      </c>
      <c r="L3742" s="9"/>
      <c r="M3742" s="9">
        <v>44967</v>
      </c>
      <c r="N3742" s="9">
        <v>44967</v>
      </c>
      <c r="O3742" s="7">
        <v>44967</v>
      </c>
      <c r="P3742" s="9"/>
      <c r="Q3742" s="9"/>
      <c r="R3742" s="9" t="s">
        <v>34</v>
      </c>
      <c r="S3742" s="16" t="s">
        <v>35</v>
      </c>
      <c r="T3742" s="16" t="s">
        <v>35</v>
      </c>
      <c r="U3742" s="16"/>
      <c r="V3742" s="16"/>
      <c r="W3742" s="16"/>
      <c r="X3742" s="16" t="s">
        <v>55</v>
      </c>
      <c r="Y3742">
        <v>5</v>
      </c>
      <c r="Z3742">
        <v>5</v>
      </c>
      <c r="AA3742">
        <v>2.5</v>
      </c>
      <c r="AB3742">
        <v>2</v>
      </c>
      <c r="AC3742">
        <v>0.16666666666666666</v>
      </c>
      <c r="AD3742">
        <v>3</v>
      </c>
      <c r="AE3742" t="s">
        <v>4476</v>
      </c>
    </row>
    <row r="3743" spans="1:31" x14ac:dyDescent="0.25">
      <c r="A3743" s="16" t="s">
        <v>3138</v>
      </c>
      <c r="B3743" s="16" t="s">
        <v>24</v>
      </c>
      <c r="C3743" s="16" t="s">
        <v>939</v>
      </c>
      <c r="D3743" s="16" t="s">
        <v>26</v>
      </c>
      <c r="E3743" s="16" t="s">
        <v>27</v>
      </c>
      <c r="F3743" s="16" t="s">
        <v>28</v>
      </c>
      <c r="G3743" s="16" t="s">
        <v>46</v>
      </c>
      <c r="H3743" s="16" t="s">
        <v>43</v>
      </c>
      <c r="I3743" s="16" t="s">
        <v>43</v>
      </c>
      <c r="J3743" s="16" t="s">
        <v>940</v>
      </c>
      <c r="K3743" s="16" t="s">
        <v>707</v>
      </c>
      <c r="L3743" s="9"/>
      <c r="M3743" s="9">
        <v>44967</v>
      </c>
      <c r="N3743" s="9">
        <v>44967</v>
      </c>
      <c r="O3743" s="7">
        <v>44967</v>
      </c>
      <c r="P3743" s="9"/>
      <c r="Q3743" s="9"/>
      <c r="R3743" s="9" t="s">
        <v>34</v>
      </c>
      <c r="S3743" s="16" t="s">
        <v>35</v>
      </c>
      <c r="T3743" s="16" t="s">
        <v>35</v>
      </c>
      <c r="U3743" s="16"/>
      <c r="V3743" s="16"/>
      <c r="W3743" s="16"/>
      <c r="X3743" s="16" t="s">
        <v>55</v>
      </c>
      <c r="Y3743">
        <v>5</v>
      </c>
      <c r="Z3743">
        <v>5</v>
      </c>
      <c r="AA3743">
        <v>2.5</v>
      </c>
      <c r="AB3743">
        <v>2</v>
      </c>
      <c r="AC3743">
        <v>0.16666666666666666</v>
      </c>
      <c r="AD3743">
        <v>3</v>
      </c>
      <c r="AE3743" t="s">
        <v>4477</v>
      </c>
    </row>
    <row r="3744" spans="1:31" x14ac:dyDescent="0.25">
      <c r="A3744" s="16" t="s">
        <v>3138</v>
      </c>
      <c r="B3744" s="16" t="s">
        <v>24</v>
      </c>
      <c r="C3744" s="16" t="s">
        <v>939</v>
      </c>
      <c r="D3744" s="16" t="s">
        <v>26</v>
      </c>
      <c r="E3744" s="16" t="s">
        <v>27</v>
      </c>
      <c r="F3744" s="16" t="s">
        <v>28</v>
      </c>
      <c r="G3744" s="16" t="s">
        <v>46</v>
      </c>
      <c r="H3744" s="16" t="s">
        <v>43</v>
      </c>
      <c r="I3744" s="16" t="s">
        <v>43</v>
      </c>
      <c r="J3744" s="16" t="s">
        <v>940</v>
      </c>
      <c r="K3744" s="16" t="s">
        <v>4017</v>
      </c>
      <c r="L3744" s="9"/>
      <c r="M3744" s="9">
        <v>44967</v>
      </c>
      <c r="N3744" s="9">
        <v>44967</v>
      </c>
      <c r="O3744" s="7">
        <v>44967</v>
      </c>
      <c r="P3744" s="9"/>
      <c r="Q3744" s="9"/>
      <c r="R3744" s="9" t="s">
        <v>34</v>
      </c>
      <c r="S3744" s="16" t="s">
        <v>35</v>
      </c>
      <c r="T3744" s="16" t="s">
        <v>35</v>
      </c>
      <c r="U3744" s="16"/>
      <c r="V3744" s="16"/>
      <c r="W3744" s="16"/>
      <c r="X3744" s="16" t="s">
        <v>55</v>
      </c>
      <c r="Y3744">
        <v>5</v>
      </c>
      <c r="Z3744">
        <v>5</v>
      </c>
      <c r="AA3744">
        <v>2.5</v>
      </c>
      <c r="AB3744">
        <v>2</v>
      </c>
      <c r="AC3744">
        <v>0.16666666666666666</v>
      </c>
      <c r="AD3744">
        <v>3</v>
      </c>
      <c r="AE3744" t="s">
        <v>4478</v>
      </c>
    </row>
    <row r="3745" spans="1:31" x14ac:dyDescent="0.25">
      <c r="A3745" s="16" t="s">
        <v>3138</v>
      </c>
      <c r="B3745" s="16" t="s">
        <v>24</v>
      </c>
      <c r="C3745" s="16" t="s">
        <v>939</v>
      </c>
      <c r="D3745" s="16" t="s">
        <v>26</v>
      </c>
      <c r="E3745" s="16" t="s">
        <v>27</v>
      </c>
      <c r="F3745" s="16" t="s">
        <v>28</v>
      </c>
      <c r="G3745" s="16" t="s">
        <v>46</v>
      </c>
      <c r="H3745" s="16" t="s">
        <v>43</v>
      </c>
      <c r="I3745" s="16" t="s">
        <v>43</v>
      </c>
      <c r="J3745" s="16" t="s">
        <v>940</v>
      </c>
      <c r="K3745" s="16" t="s">
        <v>197</v>
      </c>
      <c r="L3745" s="9"/>
      <c r="M3745" s="9">
        <v>44967</v>
      </c>
      <c r="N3745" s="9">
        <v>44967</v>
      </c>
      <c r="O3745" s="7">
        <v>44967</v>
      </c>
      <c r="P3745" s="9"/>
      <c r="Q3745" s="9"/>
      <c r="R3745" s="9" t="s">
        <v>34</v>
      </c>
      <c r="S3745" s="16" t="s">
        <v>35</v>
      </c>
      <c r="T3745" s="16" t="s">
        <v>35</v>
      </c>
      <c r="U3745" s="16"/>
      <c r="V3745" s="16"/>
      <c r="W3745" s="16"/>
      <c r="X3745" s="16" t="s">
        <v>55</v>
      </c>
      <c r="Y3745">
        <v>5</v>
      </c>
      <c r="Z3745">
        <v>5</v>
      </c>
      <c r="AA3745">
        <v>2.5</v>
      </c>
      <c r="AB3745">
        <v>2</v>
      </c>
      <c r="AC3745">
        <v>0.16666666666666666</v>
      </c>
      <c r="AD3745">
        <v>3</v>
      </c>
      <c r="AE3745" t="s">
        <v>4479</v>
      </c>
    </row>
    <row r="3746" spans="1:31" x14ac:dyDescent="0.25">
      <c r="A3746" s="16" t="s">
        <v>3138</v>
      </c>
      <c r="B3746" s="16" t="s">
        <v>24</v>
      </c>
      <c r="C3746" s="16" t="s">
        <v>939</v>
      </c>
      <c r="D3746" s="16" t="s">
        <v>26</v>
      </c>
      <c r="E3746" s="16" t="s">
        <v>27</v>
      </c>
      <c r="F3746" s="16" t="s">
        <v>28</v>
      </c>
      <c r="G3746" s="16" t="s">
        <v>46</v>
      </c>
      <c r="H3746" s="16" t="s">
        <v>43</v>
      </c>
      <c r="I3746" s="16" t="s">
        <v>43</v>
      </c>
      <c r="J3746" s="16" t="s">
        <v>940</v>
      </c>
      <c r="K3746" s="16" t="s">
        <v>3162</v>
      </c>
      <c r="L3746" s="9"/>
      <c r="M3746" s="9">
        <v>44967</v>
      </c>
      <c r="N3746" s="9">
        <v>44967</v>
      </c>
      <c r="O3746" s="7">
        <v>44967</v>
      </c>
      <c r="P3746" s="9"/>
      <c r="Q3746" s="9"/>
      <c r="R3746" s="9" t="s">
        <v>34</v>
      </c>
      <c r="S3746" s="16" t="s">
        <v>35</v>
      </c>
      <c r="T3746" s="16" t="s">
        <v>35</v>
      </c>
      <c r="U3746" s="16"/>
      <c r="V3746" s="16"/>
      <c r="W3746" s="16"/>
      <c r="X3746" s="16" t="s">
        <v>55</v>
      </c>
      <c r="Y3746">
        <v>5</v>
      </c>
      <c r="Z3746">
        <v>5</v>
      </c>
      <c r="AA3746">
        <v>2.5</v>
      </c>
      <c r="AB3746">
        <v>2</v>
      </c>
      <c r="AC3746">
        <v>0.16666666666666666</v>
      </c>
      <c r="AD3746">
        <v>3</v>
      </c>
      <c r="AE3746" t="s">
        <v>4480</v>
      </c>
    </row>
    <row r="3747" spans="1:31" x14ac:dyDescent="0.25">
      <c r="A3747" s="16" t="s">
        <v>3138</v>
      </c>
      <c r="B3747" s="16" t="s">
        <v>24</v>
      </c>
      <c r="C3747" s="16" t="s">
        <v>939</v>
      </c>
      <c r="D3747" s="16" t="s">
        <v>26</v>
      </c>
      <c r="E3747" s="16" t="s">
        <v>27</v>
      </c>
      <c r="F3747" s="16" t="s">
        <v>28</v>
      </c>
      <c r="G3747" s="16" t="s">
        <v>46</v>
      </c>
      <c r="H3747" s="16" t="s">
        <v>43</v>
      </c>
      <c r="I3747" s="16" t="s">
        <v>43</v>
      </c>
      <c r="J3747" s="16" t="s">
        <v>940</v>
      </c>
      <c r="K3747" s="16" t="s">
        <v>630</v>
      </c>
      <c r="L3747" s="9"/>
      <c r="M3747" s="9">
        <v>44967</v>
      </c>
      <c r="N3747" s="9">
        <v>44967</v>
      </c>
      <c r="O3747" s="7">
        <v>44967</v>
      </c>
      <c r="P3747" s="9"/>
      <c r="Q3747" s="9"/>
      <c r="R3747" s="9" t="s">
        <v>34</v>
      </c>
      <c r="S3747" s="16" t="s">
        <v>35</v>
      </c>
      <c r="T3747" s="16" t="s">
        <v>35</v>
      </c>
      <c r="U3747" s="16"/>
      <c r="V3747" s="16"/>
      <c r="W3747" s="16"/>
      <c r="X3747" s="16" t="s">
        <v>55</v>
      </c>
      <c r="Y3747">
        <v>5</v>
      </c>
      <c r="Z3747">
        <v>5</v>
      </c>
      <c r="AA3747">
        <v>2.5</v>
      </c>
      <c r="AB3747">
        <v>2</v>
      </c>
      <c r="AC3747">
        <v>0.16666666666666666</v>
      </c>
      <c r="AD3747">
        <v>3</v>
      </c>
      <c r="AE3747" t="s">
        <v>2487</v>
      </c>
    </row>
    <row r="3748" spans="1:31" x14ac:dyDescent="0.25">
      <c r="A3748" s="16" t="s">
        <v>3138</v>
      </c>
      <c r="B3748" s="16" t="s">
        <v>24</v>
      </c>
      <c r="C3748" s="16" t="s">
        <v>939</v>
      </c>
      <c r="D3748" s="16" t="s">
        <v>26</v>
      </c>
      <c r="E3748" s="16" t="s">
        <v>27</v>
      </c>
      <c r="F3748" s="16" t="s">
        <v>28</v>
      </c>
      <c r="G3748" s="16" t="s">
        <v>46</v>
      </c>
      <c r="H3748" s="16" t="s">
        <v>43</v>
      </c>
      <c r="I3748" s="16" t="s">
        <v>43</v>
      </c>
      <c r="J3748" s="16" t="s">
        <v>940</v>
      </c>
      <c r="K3748" s="16" t="s">
        <v>114</v>
      </c>
      <c r="L3748" s="9"/>
      <c r="M3748" s="9">
        <v>44967</v>
      </c>
      <c r="N3748" s="9">
        <v>44967</v>
      </c>
      <c r="O3748" s="7">
        <v>44967</v>
      </c>
      <c r="P3748" s="9"/>
      <c r="Q3748" s="9"/>
      <c r="R3748" s="9" t="s">
        <v>34</v>
      </c>
      <c r="S3748" s="16" t="s">
        <v>35</v>
      </c>
      <c r="T3748" s="16" t="s">
        <v>35</v>
      </c>
      <c r="U3748" s="16"/>
      <c r="V3748" s="16"/>
      <c r="W3748" s="16"/>
      <c r="X3748" s="16" t="s">
        <v>55</v>
      </c>
      <c r="Y3748">
        <v>5</v>
      </c>
      <c r="Z3748">
        <v>5</v>
      </c>
      <c r="AA3748">
        <v>2.5</v>
      </c>
      <c r="AB3748">
        <v>2</v>
      </c>
      <c r="AC3748">
        <v>0.16666666666666666</v>
      </c>
      <c r="AD3748">
        <v>3</v>
      </c>
      <c r="AE3748" t="s">
        <v>2488</v>
      </c>
    </row>
    <row r="3749" spans="1:31" x14ac:dyDescent="0.25">
      <c r="A3749" s="16" t="s">
        <v>3138</v>
      </c>
      <c r="B3749" s="16" t="s">
        <v>24</v>
      </c>
      <c r="C3749" s="16" t="s">
        <v>939</v>
      </c>
      <c r="D3749" s="16" t="s">
        <v>26</v>
      </c>
      <c r="E3749" s="16" t="s">
        <v>27</v>
      </c>
      <c r="F3749" s="16" t="s">
        <v>28</v>
      </c>
      <c r="G3749" s="16" t="s">
        <v>46</v>
      </c>
      <c r="H3749" s="16" t="s">
        <v>43</v>
      </c>
      <c r="I3749" s="16" t="s">
        <v>43</v>
      </c>
      <c r="J3749" s="16" t="s">
        <v>940</v>
      </c>
      <c r="K3749" s="16" t="s">
        <v>181</v>
      </c>
      <c r="L3749" s="9"/>
      <c r="M3749" s="9">
        <v>44967</v>
      </c>
      <c r="N3749" s="9">
        <v>44967</v>
      </c>
      <c r="O3749" s="7">
        <v>44967</v>
      </c>
      <c r="P3749" s="9"/>
      <c r="Q3749" s="9"/>
      <c r="R3749" s="9" t="s">
        <v>34</v>
      </c>
      <c r="S3749" s="16" t="s">
        <v>35</v>
      </c>
      <c r="T3749" s="16" t="s">
        <v>35</v>
      </c>
      <c r="U3749" s="16"/>
      <c r="V3749" s="16"/>
      <c r="W3749" s="16"/>
      <c r="X3749" s="16" t="s">
        <v>55</v>
      </c>
      <c r="Y3749">
        <v>5</v>
      </c>
      <c r="Z3749">
        <v>5</v>
      </c>
      <c r="AA3749">
        <v>2.5</v>
      </c>
      <c r="AB3749">
        <v>2</v>
      </c>
      <c r="AC3749">
        <v>0.16666666666666666</v>
      </c>
      <c r="AD3749">
        <v>3</v>
      </c>
      <c r="AE3749" t="s">
        <v>2489</v>
      </c>
    </row>
    <row r="3750" spans="1:31" x14ac:dyDescent="0.25">
      <c r="A3750" s="16" t="s">
        <v>3138</v>
      </c>
      <c r="B3750" s="16" t="s">
        <v>24</v>
      </c>
      <c r="C3750" s="16" t="s">
        <v>939</v>
      </c>
      <c r="D3750" s="16" t="s">
        <v>26</v>
      </c>
      <c r="E3750" s="16" t="s">
        <v>27</v>
      </c>
      <c r="F3750" s="16" t="s">
        <v>28</v>
      </c>
      <c r="G3750" s="16" t="s">
        <v>46</v>
      </c>
      <c r="H3750" s="16" t="s">
        <v>43</v>
      </c>
      <c r="I3750" s="16" t="s">
        <v>43</v>
      </c>
      <c r="J3750" s="16" t="s">
        <v>940</v>
      </c>
      <c r="K3750" s="16" t="s">
        <v>652</v>
      </c>
      <c r="L3750" s="9"/>
      <c r="M3750" s="9">
        <v>44967</v>
      </c>
      <c r="N3750" s="9">
        <v>44967</v>
      </c>
      <c r="O3750" s="7">
        <v>44967</v>
      </c>
      <c r="P3750" s="9"/>
      <c r="Q3750" s="9"/>
      <c r="R3750" s="9" t="s">
        <v>34</v>
      </c>
      <c r="S3750" s="16" t="s">
        <v>35</v>
      </c>
      <c r="T3750" s="16" t="s">
        <v>35</v>
      </c>
      <c r="U3750" s="16"/>
      <c r="V3750" s="16"/>
      <c r="W3750" s="16"/>
      <c r="X3750" s="16" t="s">
        <v>55</v>
      </c>
      <c r="Y3750">
        <v>5</v>
      </c>
      <c r="Z3750">
        <v>5</v>
      </c>
      <c r="AA3750">
        <v>2.5</v>
      </c>
      <c r="AB3750">
        <v>2</v>
      </c>
      <c r="AC3750">
        <v>0.16666666666666666</v>
      </c>
      <c r="AD3750">
        <v>3</v>
      </c>
      <c r="AE3750" t="s">
        <v>4481</v>
      </c>
    </row>
    <row r="3751" spans="1:31" x14ac:dyDescent="0.25">
      <c r="A3751" s="16" t="s">
        <v>3138</v>
      </c>
      <c r="B3751" s="16" t="s">
        <v>24</v>
      </c>
      <c r="C3751" s="16" t="s">
        <v>939</v>
      </c>
      <c r="D3751" s="16" t="s">
        <v>26</v>
      </c>
      <c r="E3751" s="16" t="s">
        <v>27</v>
      </c>
      <c r="F3751" s="16" t="s">
        <v>28</v>
      </c>
      <c r="G3751" s="16" t="s">
        <v>46</v>
      </c>
      <c r="H3751" s="16" t="s">
        <v>43</v>
      </c>
      <c r="I3751" s="16" t="s">
        <v>43</v>
      </c>
      <c r="J3751" s="16" t="s">
        <v>940</v>
      </c>
      <c r="K3751" s="16" t="s">
        <v>4027</v>
      </c>
      <c r="L3751" s="9"/>
      <c r="M3751" s="9">
        <v>44967</v>
      </c>
      <c r="N3751" s="9">
        <v>44967</v>
      </c>
      <c r="O3751" s="7">
        <v>44967</v>
      </c>
      <c r="P3751" s="9"/>
      <c r="Q3751" s="9"/>
      <c r="R3751" s="9" t="s">
        <v>34</v>
      </c>
      <c r="S3751" s="16" t="s">
        <v>35</v>
      </c>
      <c r="T3751" s="16" t="s">
        <v>35</v>
      </c>
      <c r="U3751" s="16"/>
      <c r="V3751" s="16"/>
      <c r="W3751" s="16"/>
      <c r="X3751" s="16" t="s">
        <v>55</v>
      </c>
      <c r="Y3751">
        <v>5</v>
      </c>
      <c r="Z3751">
        <v>5</v>
      </c>
      <c r="AA3751">
        <v>2.5</v>
      </c>
      <c r="AB3751">
        <v>2</v>
      </c>
      <c r="AC3751">
        <v>0.16666666666666666</v>
      </c>
      <c r="AD3751">
        <v>3</v>
      </c>
      <c r="AE3751" t="s">
        <v>4482</v>
      </c>
    </row>
    <row r="3752" spans="1:31" x14ac:dyDescent="0.25">
      <c r="A3752" s="16" t="s">
        <v>3138</v>
      </c>
      <c r="B3752" s="16" t="s">
        <v>24</v>
      </c>
      <c r="C3752" s="16" t="s">
        <v>939</v>
      </c>
      <c r="D3752" s="16" t="s">
        <v>26</v>
      </c>
      <c r="E3752" s="16" t="s">
        <v>27</v>
      </c>
      <c r="F3752" s="16" t="s">
        <v>28</v>
      </c>
      <c r="G3752" s="16" t="s">
        <v>46</v>
      </c>
      <c r="H3752" s="16" t="s">
        <v>43</v>
      </c>
      <c r="I3752" s="16" t="s">
        <v>43</v>
      </c>
      <c r="J3752" s="16" t="s">
        <v>940</v>
      </c>
      <c r="K3752" s="16" t="s">
        <v>199</v>
      </c>
      <c r="L3752" s="9"/>
      <c r="M3752" s="9">
        <v>44967</v>
      </c>
      <c r="N3752" s="9">
        <v>44967</v>
      </c>
      <c r="O3752" s="7">
        <v>44967</v>
      </c>
      <c r="P3752" s="9"/>
      <c r="Q3752" s="9"/>
      <c r="R3752" s="9" t="s">
        <v>34</v>
      </c>
      <c r="S3752" s="16" t="s">
        <v>35</v>
      </c>
      <c r="T3752" s="16" t="s">
        <v>35</v>
      </c>
      <c r="U3752" s="16"/>
      <c r="V3752" s="16"/>
      <c r="W3752" s="16"/>
      <c r="X3752" s="16" t="s">
        <v>55</v>
      </c>
      <c r="Y3752">
        <v>5</v>
      </c>
      <c r="Z3752">
        <v>5</v>
      </c>
      <c r="AA3752">
        <v>2.5</v>
      </c>
      <c r="AB3752">
        <v>2</v>
      </c>
      <c r="AC3752">
        <v>0.16666666666666666</v>
      </c>
      <c r="AD3752">
        <v>3</v>
      </c>
      <c r="AE3752" t="s">
        <v>2490</v>
      </c>
    </row>
    <row r="3753" spans="1:31" x14ac:dyDescent="0.25">
      <c r="A3753" s="16" t="s">
        <v>3138</v>
      </c>
      <c r="B3753" s="16" t="s">
        <v>24</v>
      </c>
      <c r="C3753" s="16" t="s">
        <v>939</v>
      </c>
      <c r="D3753" s="16" t="s">
        <v>26</v>
      </c>
      <c r="E3753" s="16" t="s">
        <v>27</v>
      </c>
      <c r="F3753" s="16" t="s">
        <v>28</v>
      </c>
      <c r="G3753" s="16" t="s">
        <v>46</v>
      </c>
      <c r="H3753" s="16" t="s">
        <v>43</v>
      </c>
      <c r="I3753" s="16" t="s">
        <v>43</v>
      </c>
      <c r="J3753" s="16" t="s">
        <v>940</v>
      </c>
      <c r="K3753" s="16" t="s">
        <v>3166</v>
      </c>
      <c r="L3753" s="9"/>
      <c r="M3753" s="9">
        <v>44967</v>
      </c>
      <c r="N3753" s="9">
        <v>44967</v>
      </c>
      <c r="O3753" s="7">
        <v>44967</v>
      </c>
      <c r="P3753" s="9"/>
      <c r="Q3753" s="9"/>
      <c r="R3753" s="9" t="s">
        <v>34</v>
      </c>
      <c r="S3753" s="16" t="s">
        <v>35</v>
      </c>
      <c r="T3753" s="16" t="s">
        <v>35</v>
      </c>
      <c r="U3753" s="16"/>
      <c r="V3753" s="16"/>
      <c r="W3753" s="16"/>
      <c r="X3753" s="16" t="s">
        <v>55</v>
      </c>
      <c r="Y3753">
        <v>5</v>
      </c>
      <c r="Z3753">
        <v>5</v>
      </c>
      <c r="AA3753">
        <v>2.5</v>
      </c>
      <c r="AB3753">
        <v>2</v>
      </c>
      <c r="AC3753">
        <v>0.16666666666666666</v>
      </c>
      <c r="AD3753">
        <v>3</v>
      </c>
      <c r="AE3753" t="s">
        <v>4483</v>
      </c>
    </row>
    <row r="3754" spans="1:31" x14ac:dyDescent="0.25">
      <c r="A3754" s="16" t="s">
        <v>3138</v>
      </c>
      <c r="B3754" s="16" t="s">
        <v>24</v>
      </c>
      <c r="C3754" s="16" t="s">
        <v>939</v>
      </c>
      <c r="D3754" s="16" t="s">
        <v>26</v>
      </c>
      <c r="E3754" s="16" t="s">
        <v>27</v>
      </c>
      <c r="F3754" s="16" t="s">
        <v>28</v>
      </c>
      <c r="G3754" s="16" t="s">
        <v>46</v>
      </c>
      <c r="H3754" s="16" t="s">
        <v>43</v>
      </c>
      <c r="I3754" s="16" t="s">
        <v>43</v>
      </c>
      <c r="J3754" s="16" t="s">
        <v>940</v>
      </c>
      <c r="K3754" s="16" t="s">
        <v>839</v>
      </c>
      <c r="L3754" s="9"/>
      <c r="M3754" s="9">
        <v>44967</v>
      </c>
      <c r="N3754" s="9">
        <v>44967</v>
      </c>
      <c r="O3754" s="7">
        <v>44967</v>
      </c>
      <c r="P3754" s="9"/>
      <c r="Q3754" s="9"/>
      <c r="R3754" s="9" t="s">
        <v>34</v>
      </c>
      <c r="S3754" s="16" t="s">
        <v>35</v>
      </c>
      <c r="T3754" s="16" t="s">
        <v>35</v>
      </c>
      <c r="U3754" s="16"/>
      <c r="V3754" s="16"/>
      <c r="W3754" s="16"/>
      <c r="X3754" s="16" t="s">
        <v>55</v>
      </c>
      <c r="Y3754">
        <v>5</v>
      </c>
      <c r="Z3754">
        <v>5</v>
      </c>
      <c r="AA3754">
        <v>2.5</v>
      </c>
      <c r="AB3754">
        <v>2</v>
      </c>
      <c r="AC3754">
        <v>0.16666666666666666</v>
      </c>
      <c r="AD3754">
        <v>3</v>
      </c>
      <c r="AE3754" t="s">
        <v>2491</v>
      </c>
    </row>
    <row r="3755" spans="1:31" x14ac:dyDescent="0.25">
      <c r="A3755" s="16" t="s">
        <v>3138</v>
      </c>
      <c r="B3755" s="16" t="s">
        <v>24</v>
      </c>
      <c r="C3755" s="16" t="s">
        <v>939</v>
      </c>
      <c r="D3755" s="16" t="s">
        <v>26</v>
      </c>
      <c r="E3755" s="16" t="s">
        <v>27</v>
      </c>
      <c r="F3755" s="16" t="s">
        <v>28</v>
      </c>
      <c r="G3755" s="16" t="s">
        <v>46</v>
      </c>
      <c r="H3755" s="16" t="s">
        <v>43</v>
      </c>
      <c r="I3755" s="16" t="s">
        <v>43</v>
      </c>
      <c r="J3755" s="16" t="s">
        <v>940</v>
      </c>
      <c r="K3755" s="16" t="s">
        <v>710</v>
      </c>
      <c r="L3755" s="9"/>
      <c r="M3755" s="9">
        <v>44967</v>
      </c>
      <c r="N3755" s="9">
        <v>44967</v>
      </c>
      <c r="O3755" s="7">
        <v>44967</v>
      </c>
      <c r="P3755" s="9"/>
      <c r="Q3755" s="9"/>
      <c r="R3755" s="9" t="s">
        <v>34</v>
      </c>
      <c r="S3755" s="16" t="s">
        <v>35</v>
      </c>
      <c r="T3755" s="16" t="s">
        <v>35</v>
      </c>
      <c r="U3755" s="16"/>
      <c r="V3755" s="16"/>
      <c r="W3755" s="16"/>
      <c r="X3755" s="16" t="s">
        <v>55</v>
      </c>
      <c r="Y3755">
        <v>5</v>
      </c>
      <c r="Z3755">
        <v>5</v>
      </c>
      <c r="AA3755">
        <v>2.5</v>
      </c>
      <c r="AB3755">
        <v>2</v>
      </c>
      <c r="AC3755">
        <v>0.16666666666666666</v>
      </c>
      <c r="AD3755">
        <v>3</v>
      </c>
      <c r="AE3755" t="s">
        <v>4484</v>
      </c>
    </row>
    <row r="3756" spans="1:31" x14ac:dyDescent="0.25">
      <c r="A3756" s="16" t="s">
        <v>3138</v>
      </c>
      <c r="B3756" s="16" t="s">
        <v>24</v>
      </c>
      <c r="C3756" s="16" t="s">
        <v>939</v>
      </c>
      <c r="D3756" s="16" t="s">
        <v>26</v>
      </c>
      <c r="E3756" s="16" t="s">
        <v>27</v>
      </c>
      <c r="F3756" s="16" t="s">
        <v>28</v>
      </c>
      <c r="G3756" s="16" t="s">
        <v>46</v>
      </c>
      <c r="H3756" s="16" t="s">
        <v>43</v>
      </c>
      <c r="I3756" s="16" t="s">
        <v>43</v>
      </c>
      <c r="J3756" s="16" t="s">
        <v>940</v>
      </c>
      <c r="K3756" s="16" t="s">
        <v>57</v>
      </c>
      <c r="L3756" s="9"/>
      <c r="M3756" s="9">
        <v>44967</v>
      </c>
      <c r="N3756" s="9">
        <v>44967</v>
      </c>
      <c r="O3756" s="7">
        <v>44967</v>
      </c>
      <c r="P3756" s="9"/>
      <c r="Q3756" s="9"/>
      <c r="R3756" s="9" t="s">
        <v>34</v>
      </c>
      <c r="S3756" s="16" t="s">
        <v>35</v>
      </c>
      <c r="T3756" s="16" t="s">
        <v>35</v>
      </c>
      <c r="U3756" s="16"/>
      <c r="V3756" s="16"/>
      <c r="W3756" s="16"/>
      <c r="X3756" s="16" t="s">
        <v>55</v>
      </c>
      <c r="Y3756">
        <v>5</v>
      </c>
      <c r="Z3756">
        <v>5</v>
      </c>
      <c r="AA3756">
        <v>2.5</v>
      </c>
      <c r="AB3756">
        <v>2</v>
      </c>
      <c r="AC3756">
        <v>0.16666666666666666</v>
      </c>
      <c r="AD3756">
        <v>3</v>
      </c>
      <c r="AE3756" t="s">
        <v>2492</v>
      </c>
    </row>
    <row r="3757" spans="1:31" x14ac:dyDescent="0.25">
      <c r="A3757" s="16" t="s">
        <v>3138</v>
      </c>
      <c r="B3757" s="16" t="s">
        <v>24</v>
      </c>
      <c r="C3757" s="16" t="s">
        <v>939</v>
      </c>
      <c r="D3757" s="16" t="s">
        <v>26</v>
      </c>
      <c r="E3757" s="16" t="s">
        <v>27</v>
      </c>
      <c r="F3757" s="16" t="s">
        <v>28</v>
      </c>
      <c r="G3757" s="16" t="s">
        <v>46</v>
      </c>
      <c r="H3757" s="16" t="s">
        <v>43</v>
      </c>
      <c r="I3757" s="16" t="s">
        <v>43</v>
      </c>
      <c r="J3757" s="16" t="s">
        <v>940</v>
      </c>
      <c r="K3757" s="16" t="s">
        <v>97</v>
      </c>
      <c r="L3757" s="9"/>
      <c r="M3757" s="9">
        <v>44967</v>
      </c>
      <c r="N3757" s="9">
        <v>44967</v>
      </c>
      <c r="O3757" s="7">
        <v>44967</v>
      </c>
      <c r="P3757" s="9"/>
      <c r="Q3757" s="9"/>
      <c r="R3757" s="9" t="s">
        <v>34</v>
      </c>
      <c r="S3757" s="16" t="s">
        <v>35</v>
      </c>
      <c r="T3757" s="16" t="s">
        <v>35</v>
      </c>
      <c r="U3757" s="16"/>
      <c r="V3757" s="16"/>
      <c r="W3757" s="16"/>
      <c r="X3757" s="16" t="s">
        <v>55</v>
      </c>
      <c r="Y3757">
        <v>5</v>
      </c>
      <c r="Z3757">
        <v>5</v>
      </c>
      <c r="AA3757">
        <v>2.5</v>
      </c>
      <c r="AB3757">
        <v>2</v>
      </c>
      <c r="AC3757">
        <v>0.16666666666666666</v>
      </c>
      <c r="AD3757">
        <v>3</v>
      </c>
      <c r="AE3757" t="s">
        <v>2493</v>
      </c>
    </row>
    <row r="3758" spans="1:31" x14ac:dyDescent="0.25">
      <c r="A3758" s="16" t="s">
        <v>3138</v>
      </c>
      <c r="B3758" s="16" t="s">
        <v>24</v>
      </c>
      <c r="C3758" s="16" t="s">
        <v>939</v>
      </c>
      <c r="D3758" s="16" t="s">
        <v>26</v>
      </c>
      <c r="E3758" s="16" t="s">
        <v>27</v>
      </c>
      <c r="F3758" s="16" t="s">
        <v>28</v>
      </c>
      <c r="G3758" s="16" t="s">
        <v>46</v>
      </c>
      <c r="H3758" s="16" t="s">
        <v>43</v>
      </c>
      <c r="I3758" s="16" t="s">
        <v>43</v>
      </c>
      <c r="J3758" s="16" t="s">
        <v>940</v>
      </c>
      <c r="K3758" s="16" t="s">
        <v>208</v>
      </c>
      <c r="L3758" s="9"/>
      <c r="M3758" s="9">
        <v>44967</v>
      </c>
      <c r="N3758" s="9">
        <v>44967</v>
      </c>
      <c r="O3758" s="7">
        <v>44967</v>
      </c>
      <c r="P3758" s="9"/>
      <c r="Q3758" s="9"/>
      <c r="R3758" s="9" t="s">
        <v>34</v>
      </c>
      <c r="S3758" s="16" t="s">
        <v>35</v>
      </c>
      <c r="T3758" s="16" t="s">
        <v>35</v>
      </c>
      <c r="U3758" s="16"/>
      <c r="V3758" s="16"/>
      <c r="W3758" s="16"/>
      <c r="X3758" s="16" t="s">
        <v>55</v>
      </c>
      <c r="Y3758">
        <v>5</v>
      </c>
      <c r="Z3758">
        <v>5</v>
      </c>
      <c r="AA3758">
        <v>2.5</v>
      </c>
      <c r="AB3758">
        <v>2</v>
      </c>
      <c r="AC3758">
        <v>0.16666666666666666</v>
      </c>
      <c r="AD3758">
        <v>3</v>
      </c>
      <c r="AE3758" t="s">
        <v>2494</v>
      </c>
    </row>
    <row r="3759" spans="1:31" x14ac:dyDescent="0.25">
      <c r="A3759" s="16" t="s">
        <v>23</v>
      </c>
      <c r="B3759" s="16" t="s">
        <v>39</v>
      </c>
      <c r="C3759" s="16" t="s">
        <v>939</v>
      </c>
      <c r="D3759" s="16" t="s">
        <v>26</v>
      </c>
      <c r="E3759" s="16" t="s">
        <v>41</v>
      </c>
      <c r="F3759" s="16" t="s">
        <v>349</v>
      </c>
      <c r="G3759" s="16" t="s">
        <v>350</v>
      </c>
      <c r="H3759" s="16" t="s">
        <v>43</v>
      </c>
      <c r="I3759" s="16" t="s">
        <v>43</v>
      </c>
      <c r="J3759" s="16" t="s">
        <v>940</v>
      </c>
      <c r="K3759" s="16" t="s">
        <v>53</v>
      </c>
      <c r="L3759" s="9">
        <v>45358</v>
      </c>
      <c r="M3759" s="9">
        <v>44992</v>
      </c>
      <c r="N3759" s="9">
        <v>45355</v>
      </c>
      <c r="O3759" s="7">
        <v>45355</v>
      </c>
      <c r="P3759" s="9">
        <v>45355</v>
      </c>
      <c r="Q3759" s="9"/>
      <c r="R3759" s="9" t="s">
        <v>34</v>
      </c>
      <c r="S3759" s="16" t="s">
        <v>35</v>
      </c>
      <c r="T3759" s="16" t="s">
        <v>35</v>
      </c>
      <c r="U3759" s="16"/>
      <c r="V3759" s="16"/>
      <c r="W3759" s="16" t="s">
        <v>234</v>
      </c>
      <c r="X3759" s="16" t="s">
        <v>55</v>
      </c>
      <c r="Y3759">
        <v>5</v>
      </c>
      <c r="Z3759">
        <v>5</v>
      </c>
      <c r="AA3759">
        <v>2.5</v>
      </c>
      <c r="AB3759">
        <v>6</v>
      </c>
      <c r="AC3759">
        <v>0.5</v>
      </c>
      <c r="AD3759">
        <v>4</v>
      </c>
      <c r="AE3759" t="s">
        <v>2875</v>
      </c>
    </row>
    <row r="3760" spans="1:31" x14ac:dyDescent="0.25">
      <c r="A3760" s="16" t="s">
        <v>23</v>
      </c>
      <c r="B3760" s="16" t="s">
        <v>39</v>
      </c>
      <c r="C3760" s="16" t="s">
        <v>939</v>
      </c>
      <c r="D3760" s="16" t="s">
        <v>26</v>
      </c>
      <c r="E3760" s="16" t="s">
        <v>41</v>
      </c>
      <c r="F3760" s="16" t="s">
        <v>349</v>
      </c>
      <c r="G3760" s="16" t="s">
        <v>350</v>
      </c>
      <c r="H3760" s="16" t="s">
        <v>43</v>
      </c>
      <c r="I3760" s="16" t="s">
        <v>43</v>
      </c>
      <c r="J3760" s="16" t="s">
        <v>940</v>
      </c>
      <c r="K3760" s="16" t="s">
        <v>196</v>
      </c>
      <c r="L3760" s="9">
        <v>45358</v>
      </c>
      <c r="M3760" s="9">
        <v>44992</v>
      </c>
      <c r="N3760" s="9">
        <v>45355</v>
      </c>
      <c r="O3760" s="7">
        <v>45355</v>
      </c>
      <c r="P3760" s="9">
        <v>45355</v>
      </c>
      <c r="Q3760" s="9"/>
      <c r="R3760" s="9" t="s">
        <v>34</v>
      </c>
      <c r="S3760" s="16" t="s">
        <v>35</v>
      </c>
      <c r="T3760" s="16" t="s">
        <v>35</v>
      </c>
      <c r="U3760" s="16"/>
      <c r="V3760" s="16"/>
      <c r="W3760" s="16" t="s">
        <v>234</v>
      </c>
      <c r="X3760" s="16" t="s">
        <v>55</v>
      </c>
      <c r="Y3760">
        <v>5</v>
      </c>
      <c r="Z3760">
        <v>5</v>
      </c>
      <c r="AA3760">
        <v>2.5</v>
      </c>
      <c r="AB3760">
        <v>6</v>
      </c>
      <c r="AC3760">
        <v>0.5</v>
      </c>
      <c r="AD3760">
        <v>4</v>
      </c>
      <c r="AE3760" t="s">
        <v>2876</v>
      </c>
    </row>
    <row r="3761" spans="1:31" x14ac:dyDescent="0.25">
      <c r="A3761" s="16" t="s">
        <v>23</v>
      </c>
      <c r="B3761" s="16" t="s">
        <v>39</v>
      </c>
      <c r="C3761" s="16" t="s">
        <v>939</v>
      </c>
      <c r="D3761" s="16" t="s">
        <v>26</v>
      </c>
      <c r="E3761" s="16" t="s">
        <v>41</v>
      </c>
      <c r="F3761" s="16" t="s">
        <v>349</v>
      </c>
      <c r="G3761" s="16" t="s">
        <v>350</v>
      </c>
      <c r="H3761" s="16" t="s">
        <v>43</v>
      </c>
      <c r="I3761" s="16" t="s">
        <v>43</v>
      </c>
      <c r="J3761" s="16" t="s">
        <v>940</v>
      </c>
      <c r="K3761" s="16" t="s">
        <v>168</v>
      </c>
      <c r="L3761" s="9">
        <v>45297</v>
      </c>
      <c r="M3761" s="9">
        <v>44932</v>
      </c>
      <c r="N3761" s="9">
        <v>45296</v>
      </c>
      <c r="O3761" s="7">
        <v>45296</v>
      </c>
      <c r="P3761" s="9">
        <v>45296</v>
      </c>
      <c r="Q3761" s="9"/>
      <c r="R3761" s="9" t="s">
        <v>34</v>
      </c>
      <c r="S3761" s="16" t="s">
        <v>35</v>
      </c>
      <c r="T3761" s="16" t="s">
        <v>35</v>
      </c>
      <c r="U3761" s="16" t="s">
        <v>95</v>
      </c>
      <c r="V3761" s="16"/>
      <c r="W3761" s="16" t="s">
        <v>234</v>
      </c>
      <c r="X3761" s="16" t="s">
        <v>55</v>
      </c>
      <c r="Y3761">
        <v>5</v>
      </c>
      <c r="Z3761">
        <v>5</v>
      </c>
      <c r="AA3761">
        <v>2.5</v>
      </c>
      <c r="AB3761">
        <v>6</v>
      </c>
      <c r="AC3761">
        <v>0.5</v>
      </c>
      <c r="AD3761">
        <v>4</v>
      </c>
      <c r="AE3761" t="s">
        <v>2877</v>
      </c>
    </row>
    <row r="3762" spans="1:31" x14ac:dyDescent="0.25">
      <c r="A3762" s="16" t="s">
        <v>23</v>
      </c>
      <c r="B3762" s="16" t="s">
        <v>39</v>
      </c>
      <c r="C3762" s="16" t="s">
        <v>939</v>
      </c>
      <c r="D3762" s="16" t="s">
        <v>26</v>
      </c>
      <c r="E3762" s="16" t="s">
        <v>41</v>
      </c>
      <c r="F3762" s="16" t="s">
        <v>349</v>
      </c>
      <c r="G3762" s="16" t="s">
        <v>350</v>
      </c>
      <c r="H3762" s="16" t="s">
        <v>43</v>
      </c>
      <c r="I3762" s="16" t="s">
        <v>43</v>
      </c>
      <c r="J3762" s="16" t="s">
        <v>940</v>
      </c>
      <c r="K3762" s="16" t="s">
        <v>64</v>
      </c>
      <c r="L3762" s="9">
        <v>45325</v>
      </c>
      <c r="M3762" s="9">
        <v>44960</v>
      </c>
      <c r="N3762" s="9">
        <v>45327</v>
      </c>
      <c r="O3762" s="7">
        <v>45327</v>
      </c>
      <c r="P3762" s="9">
        <v>45327</v>
      </c>
      <c r="Q3762" s="9"/>
      <c r="R3762" s="9" t="s">
        <v>34</v>
      </c>
      <c r="S3762" s="16" t="s">
        <v>35</v>
      </c>
      <c r="T3762" s="16" t="s">
        <v>35</v>
      </c>
      <c r="U3762" s="16" t="s">
        <v>95</v>
      </c>
      <c r="V3762" s="16"/>
      <c r="W3762" s="16" t="s">
        <v>234</v>
      </c>
      <c r="X3762" s="16" t="s">
        <v>55</v>
      </c>
      <c r="Y3762">
        <v>5</v>
      </c>
      <c r="Z3762">
        <v>5</v>
      </c>
      <c r="AA3762">
        <v>2.5</v>
      </c>
      <c r="AB3762">
        <v>6</v>
      </c>
      <c r="AC3762">
        <v>0.5</v>
      </c>
      <c r="AD3762">
        <v>4</v>
      </c>
      <c r="AE3762" t="s">
        <v>2878</v>
      </c>
    </row>
    <row r="3763" spans="1:31" x14ac:dyDescent="0.25">
      <c r="A3763" s="16" t="s">
        <v>23</v>
      </c>
      <c r="B3763" s="16" t="s">
        <v>39</v>
      </c>
      <c r="C3763" s="16" t="s">
        <v>939</v>
      </c>
      <c r="D3763" s="16" t="s">
        <v>26</v>
      </c>
      <c r="E3763" s="16" t="s">
        <v>41</v>
      </c>
      <c r="F3763" s="16" t="s">
        <v>349</v>
      </c>
      <c r="G3763" s="16" t="s">
        <v>350</v>
      </c>
      <c r="H3763" s="16" t="s">
        <v>43</v>
      </c>
      <c r="I3763" s="16" t="s">
        <v>43</v>
      </c>
      <c r="J3763" s="16" t="s">
        <v>940</v>
      </c>
      <c r="K3763" s="16" t="s">
        <v>47</v>
      </c>
      <c r="L3763" s="9">
        <v>45297</v>
      </c>
      <c r="M3763" s="9">
        <v>44932</v>
      </c>
      <c r="N3763" s="9">
        <v>45296</v>
      </c>
      <c r="O3763" s="7">
        <v>45296</v>
      </c>
      <c r="P3763" s="9">
        <v>45296</v>
      </c>
      <c r="Q3763" s="9"/>
      <c r="R3763" s="9" t="s">
        <v>34</v>
      </c>
      <c r="S3763" s="16" t="s">
        <v>35</v>
      </c>
      <c r="T3763" s="16" t="s">
        <v>35</v>
      </c>
      <c r="U3763" s="16" t="s">
        <v>95</v>
      </c>
      <c r="V3763" s="16"/>
      <c r="W3763" s="16" t="s">
        <v>234</v>
      </c>
      <c r="X3763" s="16" t="s">
        <v>55</v>
      </c>
      <c r="Y3763">
        <v>5</v>
      </c>
      <c r="Z3763">
        <v>5</v>
      </c>
      <c r="AA3763">
        <v>2.5</v>
      </c>
      <c r="AB3763">
        <v>6</v>
      </c>
      <c r="AC3763">
        <v>0.5</v>
      </c>
      <c r="AD3763">
        <v>4</v>
      </c>
      <c r="AE3763" t="s">
        <v>2879</v>
      </c>
    </row>
    <row r="3764" spans="1:31" x14ac:dyDescent="0.25">
      <c r="A3764" s="16" t="s">
        <v>23</v>
      </c>
      <c r="B3764" s="16" t="s">
        <v>39</v>
      </c>
      <c r="C3764" s="16" t="s">
        <v>939</v>
      </c>
      <c r="D3764" s="16" t="s">
        <v>26</v>
      </c>
      <c r="E3764" s="16" t="s">
        <v>41</v>
      </c>
      <c r="F3764" s="16" t="s">
        <v>349</v>
      </c>
      <c r="G3764" s="16" t="s">
        <v>350</v>
      </c>
      <c r="H3764" s="16" t="s">
        <v>43</v>
      </c>
      <c r="I3764" s="16" t="s">
        <v>43</v>
      </c>
      <c r="J3764" s="16" t="s">
        <v>940</v>
      </c>
      <c r="K3764" s="16" t="s">
        <v>112</v>
      </c>
      <c r="L3764" s="9">
        <v>45178</v>
      </c>
      <c r="M3764" s="9">
        <v>44813</v>
      </c>
      <c r="N3764" s="9">
        <v>45181</v>
      </c>
      <c r="O3764" s="7">
        <v>45181</v>
      </c>
      <c r="P3764" s="9">
        <v>45181</v>
      </c>
      <c r="Q3764" s="9"/>
      <c r="R3764" s="9" t="s">
        <v>34</v>
      </c>
      <c r="S3764" s="16" t="s">
        <v>35</v>
      </c>
      <c r="T3764" s="16" t="s">
        <v>35</v>
      </c>
      <c r="U3764" s="16" t="s">
        <v>95</v>
      </c>
      <c r="V3764" s="16"/>
      <c r="W3764" s="16" t="s">
        <v>234</v>
      </c>
      <c r="X3764" s="16" t="s">
        <v>55</v>
      </c>
      <c r="Y3764">
        <v>5</v>
      </c>
      <c r="Z3764">
        <v>5</v>
      </c>
      <c r="AA3764">
        <v>2.5</v>
      </c>
      <c r="AB3764">
        <v>6</v>
      </c>
      <c r="AC3764">
        <v>0.5</v>
      </c>
      <c r="AD3764">
        <v>4</v>
      </c>
      <c r="AE3764" t="s">
        <v>2880</v>
      </c>
    </row>
    <row r="3765" spans="1:31" x14ac:dyDescent="0.25">
      <c r="A3765" s="16" t="s">
        <v>23</v>
      </c>
      <c r="B3765" s="16" t="s">
        <v>39</v>
      </c>
      <c r="C3765" s="16" t="s">
        <v>939</v>
      </c>
      <c r="D3765" s="16" t="s">
        <v>26</v>
      </c>
      <c r="E3765" s="16" t="s">
        <v>41</v>
      </c>
      <c r="F3765" s="16" t="s">
        <v>349</v>
      </c>
      <c r="G3765" s="16" t="s">
        <v>350</v>
      </c>
      <c r="H3765" s="16" t="s">
        <v>43</v>
      </c>
      <c r="I3765" s="16" t="s">
        <v>43</v>
      </c>
      <c r="J3765" s="16" t="s">
        <v>940</v>
      </c>
      <c r="K3765" s="16" t="s">
        <v>941</v>
      </c>
      <c r="L3765" s="9">
        <v>45544</v>
      </c>
      <c r="M3765" s="9">
        <v>44813</v>
      </c>
      <c r="N3765" s="9">
        <v>45181</v>
      </c>
      <c r="O3765" s="7">
        <v>45181</v>
      </c>
      <c r="P3765" s="9">
        <v>45181</v>
      </c>
      <c r="Q3765" s="9"/>
      <c r="R3765" s="9" t="s">
        <v>34</v>
      </c>
      <c r="S3765" s="16" t="s">
        <v>35</v>
      </c>
      <c r="T3765" s="16" t="s">
        <v>35</v>
      </c>
      <c r="U3765" s="16" t="s">
        <v>95</v>
      </c>
      <c r="V3765" s="16"/>
      <c r="W3765" s="16" t="s">
        <v>234</v>
      </c>
      <c r="X3765" s="16" t="s">
        <v>55</v>
      </c>
      <c r="Y3765">
        <v>5</v>
      </c>
      <c r="Z3765">
        <v>5</v>
      </c>
      <c r="AA3765">
        <v>2.5</v>
      </c>
      <c r="AB3765">
        <v>6</v>
      </c>
      <c r="AC3765">
        <v>0.5</v>
      </c>
      <c r="AD3765">
        <v>4</v>
      </c>
      <c r="AE3765" t="s">
        <v>2881</v>
      </c>
    </row>
    <row r="3766" spans="1:31" x14ac:dyDescent="0.25">
      <c r="A3766" s="16" t="s">
        <v>23</v>
      </c>
      <c r="B3766" s="16" t="s">
        <v>39</v>
      </c>
      <c r="C3766" s="16" t="s">
        <v>939</v>
      </c>
      <c r="D3766" s="16" t="s">
        <v>26</v>
      </c>
      <c r="E3766" s="16" t="s">
        <v>41</v>
      </c>
      <c r="F3766" s="16" t="s">
        <v>349</v>
      </c>
      <c r="G3766" s="16" t="s">
        <v>350</v>
      </c>
      <c r="H3766" s="16" t="s">
        <v>43</v>
      </c>
      <c r="I3766" s="16" t="s">
        <v>43</v>
      </c>
      <c r="J3766" s="16" t="s">
        <v>940</v>
      </c>
      <c r="K3766" s="16" t="s">
        <v>680</v>
      </c>
      <c r="L3766" s="9">
        <v>45544</v>
      </c>
      <c r="M3766" s="9">
        <v>44813</v>
      </c>
      <c r="N3766" s="9">
        <v>45181</v>
      </c>
      <c r="O3766" s="7">
        <v>45181</v>
      </c>
      <c r="P3766" s="9">
        <v>45181</v>
      </c>
      <c r="Q3766" s="9"/>
      <c r="R3766" s="9" t="s">
        <v>34</v>
      </c>
      <c r="S3766" s="16" t="s">
        <v>35</v>
      </c>
      <c r="T3766" s="16" t="s">
        <v>35</v>
      </c>
      <c r="U3766" s="16" t="s">
        <v>95</v>
      </c>
      <c r="V3766" s="16"/>
      <c r="W3766" s="16" t="s">
        <v>234</v>
      </c>
      <c r="X3766" s="16" t="s">
        <v>55</v>
      </c>
      <c r="Y3766">
        <v>5</v>
      </c>
      <c r="Z3766">
        <v>5</v>
      </c>
      <c r="AA3766">
        <v>2.5</v>
      </c>
      <c r="AB3766">
        <v>6</v>
      </c>
      <c r="AC3766">
        <v>0.5</v>
      </c>
      <c r="AD3766">
        <v>4</v>
      </c>
      <c r="AE3766" t="s">
        <v>2882</v>
      </c>
    </row>
    <row r="3767" spans="1:31" x14ac:dyDescent="0.25">
      <c r="A3767" s="16" t="s">
        <v>23</v>
      </c>
      <c r="B3767" s="16" t="s">
        <v>39</v>
      </c>
      <c r="C3767" s="16" t="s">
        <v>939</v>
      </c>
      <c r="D3767" s="16" t="s">
        <v>26</v>
      </c>
      <c r="E3767" s="16" t="s">
        <v>41</v>
      </c>
      <c r="F3767" s="16" t="s">
        <v>349</v>
      </c>
      <c r="G3767" s="16" t="s">
        <v>350</v>
      </c>
      <c r="H3767" s="16" t="s">
        <v>43</v>
      </c>
      <c r="I3767" s="16" t="s">
        <v>43</v>
      </c>
      <c r="J3767" s="16" t="s">
        <v>940</v>
      </c>
      <c r="K3767" s="16" t="s">
        <v>181</v>
      </c>
      <c r="L3767" s="9">
        <v>45265</v>
      </c>
      <c r="M3767" s="9">
        <v>44900</v>
      </c>
      <c r="N3767" s="9">
        <v>45264</v>
      </c>
      <c r="O3767" s="7">
        <v>45264</v>
      </c>
      <c r="P3767" s="9">
        <v>45264</v>
      </c>
      <c r="Q3767" s="9"/>
      <c r="R3767" s="9" t="s">
        <v>34</v>
      </c>
      <c r="S3767" s="16" t="s">
        <v>35</v>
      </c>
      <c r="T3767" s="16" t="s">
        <v>35</v>
      </c>
      <c r="U3767" s="16" t="s">
        <v>95</v>
      </c>
      <c r="V3767" s="16"/>
      <c r="W3767" s="16" t="s">
        <v>234</v>
      </c>
      <c r="X3767" s="16" t="s">
        <v>55</v>
      </c>
      <c r="Y3767">
        <v>5</v>
      </c>
      <c r="Z3767">
        <v>5</v>
      </c>
      <c r="AA3767">
        <v>2.5</v>
      </c>
      <c r="AB3767">
        <v>6</v>
      </c>
      <c r="AC3767">
        <v>0.5</v>
      </c>
      <c r="AD3767">
        <v>4</v>
      </c>
      <c r="AE3767" t="s">
        <v>2883</v>
      </c>
    </row>
    <row r="3768" spans="1:31" x14ac:dyDescent="0.25">
      <c r="A3768" s="16" t="s">
        <v>23</v>
      </c>
      <c r="B3768" s="16" t="s">
        <v>39</v>
      </c>
      <c r="C3768" s="16" t="s">
        <v>939</v>
      </c>
      <c r="D3768" s="16" t="s">
        <v>26</v>
      </c>
      <c r="E3768" s="16" t="s">
        <v>41</v>
      </c>
      <c r="F3768" s="16" t="s">
        <v>349</v>
      </c>
      <c r="G3768" s="16" t="s">
        <v>350</v>
      </c>
      <c r="H3768" s="16" t="s">
        <v>43</v>
      </c>
      <c r="I3768" s="16" t="s">
        <v>43</v>
      </c>
      <c r="J3768" s="16" t="s">
        <v>940</v>
      </c>
      <c r="K3768" s="16" t="s">
        <v>87</v>
      </c>
      <c r="L3768" s="9">
        <v>45576</v>
      </c>
      <c r="M3768" s="9">
        <v>44845</v>
      </c>
      <c r="N3768" s="9">
        <v>45208</v>
      </c>
      <c r="O3768" s="7">
        <v>45208</v>
      </c>
      <c r="P3768" s="9">
        <v>45208</v>
      </c>
      <c r="Q3768" s="9"/>
      <c r="R3768" s="9" t="s">
        <v>34</v>
      </c>
      <c r="S3768" s="16" t="s">
        <v>35</v>
      </c>
      <c r="T3768" s="16" t="s">
        <v>35</v>
      </c>
      <c r="U3768" s="16" t="s">
        <v>95</v>
      </c>
      <c r="V3768" s="16"/>
      <c r="W3768" s="16" t="s">
        <v>234</v>
      </c>
      <c r="X3768" s="16" t="s">
        <v>55</v>
      </c>
      <c r="Y3768">
        <v>5</v>
      </c>
      <c r="Z3768">
        <v>5</v>
      </c>
      <c r="AA3768">
        <v>2.5</v>
      </c>
      <c r="AB3768">
        <v>6</v>
      </c>
      <c r="AC3768">
        <v>0.5</v>
      </c>
      <c r="AD3768">
        <v>4</v>
      </c>
      <c r="AE3768" t="s">
        <v>2884</v>
      </c>
    </row>
    <row r="3769" spans="1:31" x14ac:dyDescent="0.25">
      <c r="A3769" s="16" t="s">
        <v>23</v>
      </c>
      <c r="B3769" s="16" t="s">
        <v>39</v>
      </c>
      <c r="C3769" s="16" t="s">
        <v>939</v>
      </c>
      <c r="D3769" s="16" t="s">
        <v>26</v>
      </c>
      <c r="E3769" s="16" t="s">
        <v>41</v>
      </c>
      <c r="F3769" s="16" t="s">
        <v>349</v>
      </c>
      <c r="G3769" s="16" t="s">
        <v>350</v>
      </c>
      <c r="H3769" s="16" t="s">
        <v>43</v>
      </c>
      <c r="I3769" s="16" t="s">
        <v>43</v>
      </c>
      <c r="J3769" s="16" t="s">
        <v>940</v>
      </c>
      <c r="K3769" s="16" t="s">
        <v>869</v>
      </c>
      <c r="L3769" s="9">
        <v>45358</v>
      </c>
      <c r="M3769" s="9">
        <v>44992</v>
      </c>
      <c r="N3769" s="9">
        <v>45355</v>
      </c>
      <c r="O3769" s="7">
        <v>45355</v>
      </c>
      <c r="P3769" s="9">
        <v>45355</v>
      </c>
      <c r="Q3769" s="9"/>
      <c r="R3769" s="9" t="s">
        <v>34</v>
      </c>
      <c r="S3769" s="16" t="s">
        <v>35</v>
      </c>
      <c r="T3769" s="16" t="s">
        <v>35</v>
      </c>
      <c r="U3769" s="16" t="s">
        <v>95</v>
      </c>
      <c r="V3769" s="16"/>
      <c r="W3769" s="16" t="s">
        <v>234</v>
      </c>
      <c r="X3769" s="16" t="s">
        <v>55</v>
      </c>
      <c r="Y3769">
        <v>5</v>
      </c>
      <c r="Z3769">
        <v>5</v>
      </c>
      <c r="AA3769">
        <v>2.5</v>
      </c>
      <c r="AB3769">
        <v>6</v>
      </c>
      <c r="AC3769">
        <v>0.5</v>
      </c>
      <c r="AD3769">
        <v>4</v>
      </c>
      <c r="AE3769" t="s">
        <v>2885</v>
      </c>
    </row>
    <row r="3770" spans="1:31" x14ac:dyDescent="0.25">
      <c r="A3770" s="16" t="s">
        <v>23</v>
      </c>
      <c r="B3770" s="16" t="s">
        <v>39</v>
      </c>
      <c r="C3770" s="16" t="s">
        <v>939</v>
      </c>
      <c r="D3770" s="16" t="s">
        <v>26</v>
      </c>
      <c r="E3770" s="16" t="s">
        <v>41</v>
      </c>
      <c r="F3770" s="16" t="s">
        <v>349</v>
      </c>
      <c r="G3770" s="16" t="s">
        <v>350</v>
      </c>
      <c r="H3770" s="16" t="s">
        <v>43</v>
      </c>
      <c r="I3770" s="16" t="s">
        <v>43</v>
      </c>
      <c r="J3770" s="16" t="s">
        <v>940</v>
      </c>
      <c r="K3770" s="16" t="s">
        <v>495</v>
      </c>
      <c r="L3770" s="9">
        <v>45157</v>
      </c>
      <c r="M3770" s="9">
        <v>44792</v>
      </c>
      <c r="N3770" s="9">
        <v>45153</v>
      </c>
      <c r="O3770" s="7">
        <v>45153</v>
      </c>
      <c r="P3770" s="9">
        <v>45153</v>
      </c>
      <c r="Q3770" s="9"/>
      <c r="R3770" s="9" t="s">
        <v>34</v>
      </c>
      <c r="S3770" s="16" t="s">
        <v>35</v>
      </c>
      <c r="T3770" s="16" t="s">
        <v>35</v>
      </c>
      <c r="U3770" s="16" t="s">
        <v>95</v>
      </c>
      <c r="V3770" s="16"/>
      <c r="W3770" s="16" t="s">
        <v>234</v>
      </c>
      <c r="X3770" s="16" t="s">
        <v>55</v>
      </c>
      <c r="Y3770">
        <v>5</v>
      </c>
      <c r="Z3770">
        <v>5</v>
      </c>
      <c r="AA3770">
        <v>2.5</v>
      </c>
      <c r="AB3770">
        <v>6</v>
      </c>
      <c r="AC3770">
        <v>0.5</v>
      </c>
      <c r="AD3770">
        <v>4</v>
      </c>
      <c r="AE3770" t="s">
        <v>2886</v>
      </c>
    </row>
    <row r="3771" spans="1:31" x14ac:dyDescent="0.25">
      <c r="A3771" s="16" t="s">
        <v>23</v>
      </c>
      <c r="B3771" s="16" t="s">
        <v>39</v>
      </c>
      <c r="C3771" s="16" t="s">
        <v>939</v>
      </c>
      <c r="D3771" s="16" t="s">
        <v>26</v>
      </c>
      <c r="E3771" s="16" t="s">
        <v>41</v>
      </c>
      <c r="F3771" s="16" t="s">
        <v>349</v>
      </c>
      <c r="G3771" s="16" t="s">
        <v>350</v>
      </c>
      <c r="H3771" s="16" t="s">
        <v>43</v>
      </c>
      <c r="I3771" s="16" t="s">
        <v>43</v>
      </c>
      <c r="J3771" s="16" t="s">
        <v>940</v>
      </c>
      <c r="K3771" s="16" t="s">
        <v>102</v>
      </c>
      <c r="L3771" s="9">
        <v>45325</v>
      </c>
      <c r="M3771" s="9">
        <v>45265</v>
      </c>
      <c r="N3771" s="9">
        <v>45327</v>
      </c>
      <c r="O3771" s="7">
        <v>45327</v>
      </c>
      <c r="P3771" s="9">
        <v>45327</v>
      </c>
      <c r="Q3771" s="9"/>
      <c r="R3771" s="9" t="s">
        <v>34</v>
      </c>
      <c r="S3771" s="16" t="s">
        <v>35</v>
      </c>
      <c r="T3771" s="16" t="s">
        <v>35</v>
      </c>
      <c r="U3771" s="16" t="s">
        <v>95</v>
      </c>
      <c r="V3771" s="16"/>
      <c r="W3771" s="16" t="s">
        <v>234</v>
      </c>
      <c r="X3771" s="16" t="s">
        <v>55</v>
      </c>
      <c r="Y3771">
        <v>5</v>
      </c>
      <c r="Z3771">
        <v>5</v>
      </c>
      <c r="AA3771">
        <v>2.5</v>
      </c>
      <c r="AB3771">
        <v>6</v>
      </c>
      <c r="AC3771">
        <v>0.5</v>
      </c>
      <c r="AD3771">
        <v>4</v>
      </c>
      <c r="AE3771" t="s">
        <v>2887</v>
      </c>
    </row>
    <row r="3772" spans="1:31" x14ac:dyDescent="0.25">
      <c r="A3772" s="16" t="s">
        <v>23</v>
      </c>
      <c r="B3772" s="16" t="s">
        <v>39</v>
      </c>
      <c r="C3772" s="16" t="s">
        <v>939</v>
      </c>
      <c r="D3772" s="16" t="s">
        <v>26</v>
      </c>
      <c r="E3772" s="16" t="s">
        <v>41</v>
      </c>
      <c r="F3772" s="16" t="s">
        <v>349</v>
      </c>
      <c r="G3772" s="16" t="s">
        <v>350</v>
      </c>
      <c r="H3772" s="16" t="s">
        <v>43</v>
      </c>
      <c r="I3772" s="16" t="s">
        <v>43</v>
      </c>
      <c r="J3772" s="16" t="s">
        <v>940</v>
      </c>
      <c r="K3772" s="16" t="s">
        <v>839</v>
      </c>
      <c r="L3772" s="9">
        <v>45604</v>
      </c>
      <c r="M3772" s="9">
        <v>44873</v>
      </c>
      <c r="N3772" s="9">
        <v>45236</v>
      </c>
      <c r="O3772" s="7">
        <v>45236</v>
      </c>
      <c r="P3772" s="9">
        <v>45236</v>
      </c>
      <c r="Q3772" s="9"/>
      <c r="R3772" s="9" t="s">
        <v>34</v>
      </c>
      <c r="S3772" s="16" t="s">
        <v>35</v>
      </c>
      <c r="T3772" s="16" t="s">
        <v>35</v>
      </c>
      <c r="U3772" s="16" t="s">
        <v>95</v>
      </c>
      <c r="V3772" s="16"/>
      <c r="W3772" s="16" t="s">
        <v>234</v>
      </c>
      <c r="X3772" s="16" t="s">
        <v>55</v>
      </c>
      <c r="Y3772">
        <v>5</v>
      </c>
      <c r="Z3772">
        <v>5</v>
      </c>
      <c r="AA3772">
        <v>2.5</v>
      </c>
      <c r="AB3772">
        <v>6</v>
      </c>
      <c r="AC3772">
        <v>0.5</v>
      </c>
      <c r="AD3772">
        <v>4</v>
      </c>
      <c r="AE3772" t="s">
        <v>2888</v>
      </c>
    </row>
    <row r="3773" spans="1:31" x14ac:dyDescent="0.25">
      <c r="A3773" s="16" t="s">
        <v>23</v>
      </c>
      <c r="B3773" s="16" t="s">
        <v>39</v>
      </c>
      <c r="C3773" s="16" t="s">
        <v>939</v>
      </c>
      <c r="D3773" s="16" t="s">
        <v>26</v>
      </c>
      <c r="E3773" s="16" t="s">
        <v>41</v>
      </c>
      <c r="F3773" s="16" t="s">
        <v>349</v>
      </c>
      <c r="G3773" s="16" t="s">
        <v>350</v>
      </c>
      <c r="H3773" s="16" t="s">
        <v>43</v>
      </c>
      <c r="I3773" s="16" t="s">
        <v>43</v>
      </c>
      <c r="J3773" s="16" t="s">
        <v>940</v>
      </c>
      <c r="K3773" s="16" t="s">
        <v>300</v>
      </c>
      <c r="L3773" s="9">
        <v>45604</v>
      </c>
      <c r="M3773" s="9">
        <v>44873</v>
      </c>
      <c r="N3773" s="9">
        <v>45236</v>
      </c>
      <c r="O3773" s="7">
        <v>45236</v>
      </c>
      <c r="P3773" s="9">
        <v>45236</v>
      </c>
      <c r="Q3773" s="9"/>
      <c r="R3773" s="9" t="s">
        <v>34</v>
      </c>
      <c r="S3773" s="16" t="s">
        <v>35</v>
      </c>
      <c r="T3773" s="16" t="s">
        <v>35</v>
      </c>
      <c r="U3773" s="16" t="s">
        <v>95</v>
      </c>
      <c r="V3773" s="16"/>
      <c r="W3773" s="16" t="s">
        <v>234</v>
      </c>
      <c r="X3773" s="16" t="s">
        <v>55</v>
      </c>
      <c r="Y3773">
        <v>5</v>
      </c>
      <c r="Z3773">
        <v>5</v>
      </c>
      <c r="AA3773">
        <v>2.5</v>
      </c>
      <c r="AB3773">
        <v>6</v>
      </c>
      <c r="AC3773">
        <v>0.5</v>
      </c>
      <c r="AD3773">
        <v>4</v>
      </c>
      <c r="AE3773" t="s">
        <v>2889</v>
      </c>
    </row>
    <row r="3774" spans="1:31" x14ac:dyDescent="0.25">
      <c r="A3774" s="16" t="s">
        <v>23</v>
      </c>
      <c r="B3774" s="16" t="s">
        <v>39</v>
      </c>
      <c r="C3774" s="16" t="s">
        <v>939</v>
      </c>
      <c r="D3774" s="16" t="s">
        <v>26</v>
      </c>
      <c r="E3774" s="16" t="s">
        <v>41</v>
      </c>
      <c r="F3774" s="16" t="s">
        <v>349</v>
      </c>
      <c r="G3774" s="16" t="s">
        <v>350</v>
      </c>
      <c r="H3774" s="16" t="s">
        <v>43</v>
      </c>
      <c r="I3774" s="16" t="s">
        <v>43</v>
      </c>
      <c r="J3774" s="16" t="s">
        <v>940</v>
      </c>
      <c r="K3774" s="16" t="s">
        <v>57</v>
      </c>
      <c r="L3774" s="9">
        <v>45576</v>
      </c>
      <c r="M3774" s="9">
        <v>44845</v>
      </c>
      <c r="N3774" s="9">
        <v>45208</v>
      </c>
      <c r="O3774" s="7">
        <v>45208</v>
      </c>
      <c r="P3774" s="9">
        <v>45208</v>
      </c>
      <c r="Q3774" s="9"/>
      <c r="R3774" s="9" t="s">
        <v>34</v>
      </c>
      <c r="S3774" s="16" t="s">
        <v>35</v>
      </c>
      <c r="T3774" s="16" t="s">
        <v>35</v>
      </c>
      <c r="U3774" s="16" t="s">
        <v>95</v>
      </c>
      <c r="V3774" s="16"/>
      <c r="W3774" s="16" t="s">
        <v>234</v>
      </c>
      <c r="X3774" s="16" t="s">
        <v>55</v>
      </c>
      <c r="Y3774">
        <v>5</v>
      </c>
      <c r="Z3774">
        <v>5</v>
      </c>
      <c r="AA3774">
        <v>2.5</v>
      </c>
      <c r="AB3774">
        <v>6</v>
      </c>
      <c r="AC3774">
        <v>0.5</v>
      </c>
      <c r="AD3774">
        <v>4</v>
      </c>
      <c r="AE3774" t="s">
        <v>2890</v>
      </c>
    </row>
    <row r="3775" spans="1:31" x14ac:dyDescent="0.25">
      <c r="A3775" s="16" t="s">
        <v>23</v>
      </c>
      <c r="B3775" s="16" t="s">
        <v>39</v>
      </c>
      <c r="C3775" s="16" t="s">
        <v>939</v>
      </c>
      <c r="D3775" s="16" t="s">
        <v>321</v>
      </c>
      <c r="E3775" s="16" t="s">
        <v>41</v>
      </c>
      <c r="F3775" s="16" t="s">
        <v>349</v>
      </c>
      <c r="G3775" s="16" t="s">
        <v>350</v>
      </c>
      <c r="H3775" s="16" t="s">
        <v>43</v>
      </c>
      <c r="I3775" s="16" t="s">
        <v>43</v>
      </c>
      <c r="J3775" s="16" t="s">
        <v>940</v>
      </c>
      <c r="K3775" s="16" t="s">
        <v>97</v>
      </c>
      <c r="L3775" s="9"/>
      <c r="M3775" s="9">
        <v>45264</v>
      </c>
      <c r="N3775" s="9">
        <v>45264</v>
      </c>
      <c r="O3775" s="7">
        <v>45264</v>
      </c>
      <c r="P3775" s="9">
        <v>45264</v>
      </c>
      <c r="Q3775" s="9"/>
      <c r="R3775" s="9" t="s">
        <v>34</v>
      </c>
      <c r="S3775" s="16" t="s">
        <v>35</v>
      </c>
      <c r="T3775" s="16" t="s">
        <v>35</v>
      </c>
      <c r="U3775" s="16" t="s">
        <v>95</v>
      </c>
      <c r="V3775" s="16"/>
      <c r="W3775" s="16" t="s">
        <v>234</v>
      </c>
      <c r="X3775" s="16" t="s">
        <v>55</v>
      </c>
      <c r="Y3775">
        <v>5</v>
      </c>
      <c r="Z3775">
        <v>1</v>
      </c>
      <c r="AA3775">
        <v>0.3</v>
      </c>
      <c r="AB3775">
        <v>6</v>
      </c>
      <c r="AC3775">
        <v>0.5</v>
      </c>
      <c r="AD3775">
        <v>0</v>
      </c>
      <c r="AE3775" t="s">
        <v>4485</v>
      </c>
    </row>
    <row r="3776" spans="1:31" x14ac:dyDescent="0.25">
      <c r="A3776" s="16" t="s">
        <v>23</v>
      </c>
      <c r="B3776" s="16" t="s">
        <v>39</v>
      </c>
      <c r="C3776" s="16" t="s">
        <v>939</v>
      </c>
      <c r="D3776" s="16" t="s">
        <v>26</v>
      </c>
      <c r="E3776" s="16" t="s">
        <v>41</v>
      </c>
      <c r="F3776" s="16" t="s">
        <v>349</v>
      </c>
      <c r="G3776" s="16" t="s">
        <v>350</v>
      </c>
      <c r="H3776" s="16" t="s">
        <v>43</v>
      </c>
      <c r="I3776" s="16" t="s">
        <v>43</v>
      </c>
      <c r="J3776" s="16" t="s">
        <v>940</v>
      </c>
      <c r="K3776" s="16" t="s">
        <v>942</v>
      </c>
      <c r="L3776" s="9">
        <v>45607</v>
      </c>
      <c r="M3776" s="9">
        <v>44873</v>
      </c>
      <c r="N3776" s="9">
        <v>45236</v>
      </c>
      <c r="O3776" s="7">
        <v>45236</v>
      </c>
      <c r="P3776" s="9">
        <v>45236</v>
      </c>
      <c r="Q3776" s="9"/>
      <c r="R3776" s="9" t="s">
        <v>34</v>
      </c>
      <c r="S3776" s="16" t="s">
        <v>35</v>
      </c>
      <c r="T3776" s="16" t="s">
        <v>35</v>
      </c>
      <c r="U3776" s="16" t="s">
        <v>95</v>
      </c>
      <c r="V3776" s="16"/>
      <c r="W3776" s="16" t="s">
        <v>234</v>
      </c>
      <c r="X3776" s="16" t="s">
        <v>55</v>
      </c>
      <c r="Y3776">
        <v>5</v>
      </c>
      <c r="Z3776">
        <v>5</v>
      </c>
      <c r="AA3776">
        <v>2.5</v>
      </c>
      <c r="AB3776">
        <v>6</v>
      </c>
      <c r="AC3776">
        <v>0.5</v>
      </c>
      <c r="AD3776">
        <v>4</v>
      </c>
      <c r="AE3776" t="s">
        <v>2891</v>
      </c>
    </row>
    <row r="3777" spans="1:31" x14ac:dyDescent="0.25">
      <c r="A3777" s="16" t="s">
        <v>23</v>
      </c>
      <c r="B3777" s="16" t="s">
        <v>39</v>
      </c>
      <c r="C3777" s="16" t="s">
        <v>373</v>
      </c>
      <c r="D3777" s="16" t="s">
        <v>62</v>
      </c>
      <c r="E3777" s="16" t="s">
        <v>41</v>
      </c>
      <c r="F3777" s="16" t="s">
        <v>28</v>
      </c>
      <c r="G3777" s="16" t="s">
        <v>76</v>
      </c>
      <c r="H3777" s="16" t="s">
        <v>77</v>
      </c>
      <c r="I3777" s="16" t="s">
        <v>77</v>
      </c>
      <c r="J3777" s="16" t="s">
        <v>268</v>
      </c>
      <c r="K3777" s="16" t="s">
        <v>87</v>
      </c>
      <c r="L3777" s="9"/>
      <c r="M3777" s="9"/>
      <c r="N3777" s="9">
        <v>44965</v>
      </c>
      <c r="O3777" s="7">
        <v>44965</v>
      </c>
      <c r="P3777" s="9">
        <v>44965</v>
      </c>
      <c r="Q3777" s="9"/>
      <c r="R3777" s="9" t="s">
        <v>34</v>
      </c>
      <c r="S3777" s="16" t="s">
        <v>73</v>
      </c>
      <c r="T3777" s="16" t="s">
        <v>153</v>
      </c>
      <c r="U3777" s="16"/>
      <c r="V3777" s="16"/>
      <c r="W3777" s="16" t="s">
        <v>54</v>
      </c>
      <c r="X3777" s="16" t="s">
        <v>55</v>
      </c>
      <c r="Y3777">
        <v>5</v>
      </c>
      <c r="Z3777">
        <v>10</v>
      </c>
      <c r="AA3777">
        <v>5</v>
      </c>
      <c r="AB3777">
        <v>6</v>
      </c>
      <c r="AC3777">
        <v>0.5</v>
      </c>
      <c r="AD3777">
        <v>8</v>
      </c>
      <c r="AE3777" t="s">
        <v>2542</v>
      </c>
    </row>
    <row r="3778" spans="1:31" x14ac:dyDescent="0.25">
      <c r="A3778" s="16" t="s">
        <v>23</v>
      </c>
      <c r="B3778" s="16" t="s">
        <v>39</v>
      </c>
      <c r="C3778" s="16" t="s">
        <v>373</v>
      </c>
      <c r="D3778" s="16" t="s">
        <v>62</v>
      </c>
      <c r="E3778" s="16" t="s">
        <v>41</v>
      </c>
      <c r="F3778" s="16" t="s">
        <v>28</v>
      </c>
      <c r="G3778" s="16" t="s">
        <v>76</v>
      </c>
      <c r="H3778" s="16" t="s">
        <v>77</v>
      </c>
      <c r="I3778" s="16" t="s">
        <v>77</v>
      </c>
      <c r="J3778" s="16" t="s">
        <v>4486</v>
      </c>
      <c r="K3778" s="16" t="s">
        <v>87</v>
      </c>
      <c r="L3778" s="9"/>
      <c r="M3778" s="9"/>
      <c r="N3778" s="9">
        <v>44965</v>
      </c>
      <c r="O3778" s="7">
        <v>44965</v>
      </c>
      <c r="P3778" s="9">
        <v>44965</v>
      </c>
      <c r="Q3778" s="9"/>
      <c r="R3778" s="9" t="s">
        <v>34</v>
      </c>
      <c r="S3778" s="16" t="s">
        <v>73</v>
      </c>
      <c r="T3778" s="16" t="s">
        <v>153</v>
      </c>
      <c r="U3778" s="16"/>
      <c r="V3778" s="16"/>
      <c r="W3778" s="16" t="s">
        <v>54</v>
      </c>
      <c r="X3778" s="16" t="s">
        <v>55</v>
      </c>
      <c r="Y3778">
        <v>5</v>
      </c>
      <c r="Z3778">
        <v>10</v>
      </c>
      <c r="AA3778">
        <v>5</v>
      </c>
      <c r="AB3778">
        <v>6</v>
      </c>
      <c r="AC3778">
        <v>0.5</v>
      </c>
      <c r="AD3778">
        <v>8</v>
      </c>
      <c r="AE3778" t="s">
        <v>4487</v>
      </c>
    </row>
    <row r="3779" spans="1:31" x14ac:dyDescent="0.25">
      <c r="A3779" s="16" t="s">
        <v>23</v>
      </c>
      <c r="B3779" s="16" t="s">
        <v>39</v>
      </c>
      <c r="C3779" s="16" t="s">
        <v>373</v>
      </c>
      <c r="D3779" s="16" t="s">
        <v>62</v>
      </c>
      <c r="E3779" s="16" t="s">
        <v>41</v>
      </c>
      <c r="F3779" s="16" t="s">
        <v>28</v>
      </c>
      <c r="G3779" s="16" t="s">
        <v>76</v>
      </c>
      <c r="H3779" s="16" t="s">
        <v>77</v>
      </c>
      <c r="I3779" s="16" t="s">
        <v>77</v>
      </c>
      <c r="J3779" s="16" t="s">
        <v>78</v>
      </c>
      <c r="K3779" s="16" t="s">
        <v>79</v>
      </c>
      <c r="L3779" s="9"/>
      <c r="M3779" s="9"/>
      <c r="N3779" s="9">
        <v>44965</v>
      </c>
      <c r="O3779" s="7">
        <v>44965</v>
      </c>
      <c r="P3779" s="9">
        <v>44965</v>
      </c>
      <c r="Q3779" s="9"/>
      <c r="R3779" s="9" t="s">
        <v>34</v>
      </c>
      <c r="S3779" s="16" t="s">
        <v>73</v>
      </c>
      <c r="T3779" s="16" t="s">
        <v>153</v>
      </c>
      <c r="U3779" s="16"/>
      <c r="V3779" s="16"/>
      <c r="W3779" s="16" t="s">
        <v>54</v>
      </c>
      <c r="X3779" s="16" t="s">
        <v>55</v>
      </c>
      <c r="Y3779">
        <v>5</v>
      </c>
      <c r="Z3779">
        <v>10</v>
      </c>
      <c r="AA3779">
        <v>5</v>
      </c>
      <c r="AB3779">
        <v>6</v>
      </c>
      <c r="AC3779">
        <v>0.5</v>
      </c>
      <c r="AD3779">
        <v>8</v>
      </c>
      <c r="AE3779" t="s">
        <v>1291</v>
      </c>
    </row>
    <row r="3780" spans="1:31" x14ac:dyDescent="0.25">
      <c r="A3780" s="16" t="s">
        <v>23</v>
      </c>
      <c r="B3780" s="16" t="s">
        <v>39</v>
      </c>
      <c r="C3780" s="16" t="s">
        <v>373</v>
      </c>
      <c r="D3780" s="16" t="s">
        <v>62</v>
      </c>
      <c r="E3780" s="16" t="s">
        <v>288</v>
      </c>
      <c r="F3780" s="16" t="s">
        <v>28</v>
      </c>
      <c r="G3780" s="16" t="s">
        <v>377</v>
      </c>
      <c r="H3780" s="16" t="s">
        <v>3469</v>
      </c>
      <c r="I3780" s="16" t="s">
        <v>31</v>
      </c>
      <c r="J3780" s="16" t="s">
        <v>216</v>
      </c>
      <c r="K3780" s="16" t="s">
        <v>378</v>
      </c>
      <c r="L3780" s="9"/>
      <c r="M3780" s="9">
        <v>45195</v>
      </c>
      <c r="N3780" s="9">
        <v>45195</v>
      </c>
      <c r="O3780" s="7">
        <v>45195</v>
      </c>
      <c r="P3780" s="9"/>
      <c r="Q3780" s="9"/>
      <c r="R3780" s="9" t="s">
        <v>34</v>
      </c>
      <c r="S3780" s="16" t="s">
        <v>73</v>
      </c>
      <c r="T3780" s="16" t="s">
        <v>153</v>
      </c>
      <c r="U3780" s="16"/>
      <c r="V3780" s="16"/>
      <c r="W3780" s="16" t="s">
        <v>54</v>
      </c>
      <c r="X3780" s="16" t="s">
        <v>55</v>
      </c>
      <c r="Y3780">
        <v>5</v>
      </c>
      <c r="Z3780">
        <v>10</v>
      </c>
      <c r="AA3780">
        <v>5</v>
      </c>
      <c r="AB3780">
        <v>2</v>
      </c>
      <c r="AC3780">
        <v>0.16666666666666666</v>
      </c>
      <c r="AD3780">
        <v>6</v>
      </c>
      <c r="AE3780" t="s">
        <v>4488</v>
      </c>
    </row>
    <row r="3781" spans="1:31" x14ac:dyDescent="0.25">
      <c r="A3781" s="16" t="s">
        <v>23</v>
      </c>
      <c r="B3781" s="16" t="s">
        <v>39</v>
      </c>
      <c r="C3781" s="16" t="s">
        <v>373</v>
      </c>
      <c r="D3781" s="16" t="s">
        <v>62</v>
      </c>
      <c r="E3781" s="16" t="s">
        <v>288</v>
      </c>
      <c r="F3781" s="16" t="s">
        <v>28</v>
      </c>
      <c r="G3781" s="16" t="s">
        <v>377</v>
      </c>
      <c r="H3781" s="16" t="s">
        <v>3469</v>
      </c>
      <c r="I3781" s="16" t="s">
        <v>31</v>
      </c>
      <c r="J3781" s="16" t="s">
        <v>237</v>
      </c>
      <c r="K3781" s="16" t="s">
        <v>375</v>
      </c>
      <c r="L3781" s="9"/>
      <c r="M3781" s="9">
        <v>45195</v>
      </c>
      <c r="N3781" s="9">
        <v>45195</v>
      </c>
      <c r="O3781" s="7">
        <v>45195</v>
      </c>
      <c r="P3781" s="9"/>
      <c r="Q3781" s="9"/>
      <c r="R3781" s="9" t="s">
        <v>34</v>
      </c>
      <c r="S3781" s="16" t="s">
        <v>73</v>
      </c>
      <c r="T3781" s="16" t="s">
        <v>153</v>
      </c>
      <c r="U3781" s="16"/>
      <c r="V3781" s="16"/>
      <c r="W3781" s="16" t="s">
        <v>54</v>
      </c>
      <c r="X3781" s="16" t="s">
        <v>55</v>
      </c>
      <c r="Y3781">
        <v>5</v>
      </c>
      <c r="Z3781">
        <v>10</v>
      </c>
      <c r="AA3781">
        <v>5</v>
      </c>
      <c r="AB3781">
        <v>2</v>
      </c>
      <c r="AC3781">
        <v>0.16666666666666666</v>
      </c>
      <c r="AD3781">
        <v>6</v>
      </c>
      <c r="AE3781" t="s">
        <v>4489</v>
      </c>
    </row>
    <row r="3782" spans="1:31" x14ac:dyDescent="0.25">
      <c r="A3782" s="16" t="s">
        <v>23</v>
      </c>
      <c r="B3782" s="16" t="s">
        <v>39</v>
      </c>
      <c r="C3782" s="16" t="s">
        <v>373</v>
      </c>
      <c r="D3782" s="16" t="s">
        <v>62</v>
      </c>
      <c r="E3782" s="16" t="s">
        <v>288</v>
      </c>
      <c r="F3782" s="16" t="s">
        <v>28</v>
      </c>
      <c r="G3782" s="16" t="s">
        <v>289</v>
      </c>
      <c r="H3782" s="16" t="s">
        <v>3469</v>
      </c>
      <c r="I3782" s="16" t="s">
        <v>77</v>
      </c>
      <c r="J3782" s="16" t="s">
        <v>77</v>
      </c>
      <c r="K3782" s="16" t="s">
        <v>376</v>
      </c>
      <c r="L3782" s="9"/>
      <c r="M3782" s="9">
        <v>45195</v>
      </c>
      <c r="N3782" s="9">
        <v>45195</v>
      </c>
      <c r="O3782" s="7">
        <v>45195</v>
      </c>
      <c r="P3782" s="9"/>
      <c r="Q3782" s="9"/>
      <c r="R3782" s="9" t="s">
        <v>34</v>
      </c>
      <c r="S3782" s="16" t="s">
        <v>73</v>
      </c>
      <c r="T3782" s="16" t="s">
        <v>153</v>
      </c>
      <c r="U3782" s="16"/>
      <c r="V3782" s="16"/>
      <c r="W3782" s="16" t="s">
        <v>54</v>
      </c>
      <c r="X3782" s="16" t="s">
        <v>55</v>
      </c>
      <c r="Y3782">
        <v>5</v>
      </c>
      <c r="Z3782">
        <v>10</v>
      </c>
      <c r="AA3782">
        <v>5</v>
      </c>
      <c r="AB3782">
        <v>2</v>
      </c>
      <c r="AC3782">
        <v>0.16666666666666666</v>
      </c>
      <c r="AD3782">
        <v>6</v>
      </c>
      <c r="AE3782" t="s">
        <v>4490</v>
      </c>
    </row>
    <row r="3783" spans="1:31" x14ac:dyDescent="0.25">
      <c r="A3783" s="16" t="s">
        <v>23</v>
      </c>
      <c r="B3783" s="16" t="s">
        <v>39</v>
      </c>
      <c r="C3783" s="16" t="s">
        <v>373</v>
      </c>
      <c r="D3783" s="16" t="s">
        <v>62</v>
      </c>
      <c r="E3783" s="16" t="s">
        <v>288</v>
      </c>
      <c r="F3783" s="16" t="s">
        <v>28</v>
      </c>
      <c r="G3783" s="16" t="s">
        <v>289</v>
      </c>
      <c r="H3783" s="16" t="s">
        <v>3469</v>
      </c>
      <c r="I3783" s="16" t="s">
        <v>77</v>
      </c>
      <c r="J3783" s="16" t="s">
        <v>77</v>
      </c>
      <c r="K3783" s="16" t="s">
        <v>375</v>
      </c>
      <c r="L3783" s="9"/>
      <c r="M3783" s="9">
        <v>45195</v>
      </c>
      <c r="N3783" s="9">
        <v>45195</v>
      </c>
      <c r="O3783" s="7">
        <v>45195</v>
      </c>
      <c r="P3783" s="9"/>
      <c r="Q3783" s="9"/>
      <c r="R3783" s="9" t="s">
        <v>34</v>
      </c>
      <c r="S3783" s="16" t="s">
        <v>73</v>
      </c>
      <c r="T3783" s="16" t="s">
        <v>153</v>
      </c>
      <c r="U3783" s="16"/>
      <c r="V3783" s="16"/>
      <c r="W3783" s="16" t="s">
        <v>54</v>
      </c>
      <c r="X3783" s="16" t="s">
        <v>55</v>
      </c>
      <c r="Y3783">
        <v>5</v>
      </c>
      <c r="Z3783">
        <v>10</v>
      </c>
      <c r="AA3783">
        <v>5</v>
      </c>
      <c r="AB3783">
        <v>2</v>
      </c>
      <c r="AC3783">
        <v>0.16666666666666666</v>
      </c>
      <c r="AD3783">
        <v>6</v>
      </c>
      <c r="AE3783" t="s">
        <v>4491</v>
      </c>
    </row>
    <row r="3784" spans="1:31" x14ac:dyDescent="0.25">
      <c r="A3784" s="16" t="s">
        <v>23</v>
      </c>
      <c r="B3784" s="16" t="s">
        <v>39</v>
      </c>
      <c r="C3784" s="16" t="s">
        <v>373</v>
      </c>
      <c r="D3784" s="16" t="s">
        <v>62</v>
      </c>
      <c r="E3784" s="16" t="s">
        <v>288</v>
      </c>
      <c r="F3784" s="16" t="s">
        <v>28</v>
      </c>
      <c r="G3784" s="16" t="s">
        <v>289</v>
      </c>
      <c r="H3784" s="16" t="s">
        <v>3469</v>
      </c>
      <c r="I3784" s="16" t="s">
        <v>77</v>
      </c>
      <c r="J3784" s="16" t="s">
        <v>77</v>
      </c>
      <c r="K3784" s="16" t="s">
        <v>374</v>
      </c>
      <c r="L3784" s="9"/>
      <c r="M3784" s="9">
        <v>45195</v>
      </c>
      <c r="N3784" s="9">
        <v>45195</v>
      </c>
      <c r="O3784" s="7">
        <v>45195</v>
      </c>
      <c r="P3784" s="9"/>
      <c r="Q3784" s="9"/>
      <c r="R3784" s="9" t="s">
        <v>34</v>
      </c>
      <c r="S3784" s="16" t="s">
        <v>73</v>
      </c>
      <c r="T3784" s="16" t="s">
        <v>153</v>
      </c>
      <c r="U3784" s="16"/>
      <c r="V3784" s="16"/>
      <c r="W3784" s="16" t="s">
        <v>54</v>
      </c>
      <c r="X3784" s="16" t="s">
        <v>55</v>
      </c>
      <c r="Y3784">
        <v>5</v>
      </c>
      <c r="Z3784">
        <v>10</v>
      </c>
      <c r="AA3784">
        <v>5</v>
      </c>
      <c r="AB3784">
        <v>2</v>
      </c>
      <c r="AC3784">
        <v>0.16666666666666666</v>
      </c>
      <c r="AD3784">
        <v>6</v>
      </c>
      <c r="AE3784" t="s">
        <v>4492</v>
      </c>
    </row>
    <row r="3785" spans="1:31" x14ac:dyDescent="0.25">
      <c r="A3785" s="16" t="s">
        <v>23</v>
      </c>
      <c r="B3785" s="16" t="s">
        <v>39</v>
      </c>
      <c r="C3785" s="16" t="s">
        <v>373</v>
      </c>
      <c r="D3785" s="16" t="s">
        <v>62</v>
      </c>
      <c r="E3785" s="16" t="s">
        <v>291</v>
      </c>
      <c r="F3785" s="16" t="s">
        <v>28</v>
      </c>
      <c r="G3785" s="16" t="s">
        <v>379</v>
      </c>
      <c r="H3785" s="16" t="s">
        <v>242</v>
      </c>
      <c r="I3785" s="16" t="s">
        <v>31</v>
      </c>
      <c r="J3785" s="16" t="s">
        <v>216</v>
      </c>
      <c r="K3785" s="16" t="s">
        <v>380</v>
      </c>
      <c r="L3785" s="9"/>
      <c r="M3785" s="9">
        <v>45230</v>
      </c>
      <c r="N3785" s="9">
        <v>45230</v>
      </c>
      <c r="O3785" s="7">
        <v>45230</v>
      </c>
      <c r="P3785" s="9"/>
      <c r="Q3785" s="9"/>
      <c r="R3785" s="9" t="s">
        <v>34</v>
      </c>
      <c r="S3785" s="16" t="s">
        <v>73</v>
      </c>
      <c r="T3785" s="16" t="s">
        <v>153</v>
      </c>
      <c r="U3785" s="16"/>
      <c r="V3785" s="16"/>
      <c r="W3785" s="16" t="s">
        <v>54</v>
      </c>
      <c r="X3785" s="16" t="s">
        <v>55</v>
      </c>
      <c r="Y3785">
        <v>5</v>
      </c>
      <c r="Z3785">
        <v>10</v>
      </c>
      <c r="AA3785">
        <v>5</v>
      </c>
      <c r="AB3785">
        <v>3</v>
      </c>
      <c r="AC3785">
        <v>0.25</v>
      </c>
      <c r="AD3785">
        <v>7</v>
      </c>
      <c r="AE3785" t="s">
        <v>4493</v>
      </c>
    </row>
    <row r="3786" spans="1:31" x14ac:dyDescent="0.25">
      <c r="A3786" s="16" t="s">
        <v>23</v>
      </c>
      <c r="B3786" s="16" t="s">
        <v>39</v>
      </c>
      <c r="C3786" s="16" t="s">
        <v>373</v>
      </c>
      <c r="D3786" s="16" t="s">
        <v>62</v>
      </c>
      <c r="E3786" s="16" t="s">
        <v>291</v>
      </c>
      <c r="F3786" s="16" t="s">
        <v>28</v>
      </c>
      <c r="G3786" s="16" t="s">
        <v>379</v>
      </c>
      <c r="H3786" s="16" t="s">
        <v>242</v>
      </c>
      <c r="I3786" s="16" t="s">
        <v>31</v>
      </c>
      <c r="J3786" s="16" t="s">
        <v>237</v>
      </c>
      <c r="K3786" s="16" t="s">
        <v>380</v>
      </c>
      <c r="L3786" s="9"/>
      <c r="M3786" s="9">
        <v>45230</v>
      </c>
      <c r="N3786" s="9">
        <v>45230</v>
      </c>
      <c r="O3786" s="7">
        <v>45230</v>
      </c>
      <c r="P3786" s="9"/>
      <c r="Q3786" s="9"/>
      <c r="R3786" s="9" t="s">
        <v>34</v>
      </c>
      <c r="S3786" s="16" t="s">
        <v>73</v>
      </c>
      <c r="T3786" s="16" t="s">
        <v>153</v>
      </c>
      <c r="U3786" s="16"/>
      <c r="V3786" s="16"/>
      <c r="W3786" s="16" t="s">
        <v>54</v>
      </c>
      <c r="X3786" s="16" t="s">
        <v>55</v>
      </c>
      <c r="Y3786">
        <v>5</v>
      </c>
      <c r="Z3786">
        <v>10</v>
      </c>
      <c r="AA3786">
        <v>5</v>
      </c>
      <c r="AB3786">
        <v>3</v>
      </c>
      <c r="AC3786">
        <v>0.25</v>
      </c>
      <c r="AD3786">
        <v>7</v>
      </c>
      <c r="AE3786" t="s">
        <v>4494</v>
      </c>
    </row>
    <row r="3787" spans="1:31" x14ac:dyDescent="0.25">
      <c r="A3787" s="16" t="s">
        <v>23</v>
      </c>
      <c r="B3787" s="16" t="s">
        <v>39</v>
      </c>
      <c r="C3787" s="16" t="s">
        <v>373</v>
      </c>
      <c r="D3787" s="16" t="s">
        <v>62</v>
      </c>
      <c r="E3787" s="16" t="s">
        <v>291</v>
      </c>
      <c r="F3787" s="16" t="s">
        <v>28</v>
      </c>
      <c r="G3787" s="16" t="s">
        <v>379</v>
      </c>
      <c r="H3787" s="16" t="s">
        <v>242</v>
      </c>
      <c r="I3787" s="16" t="s">
        <v>31</v>
      </c>
      <c r="J3787" s="16" t="s">
        <v>237</v>
      </c>
      <c r="K3787" s="16" t="s">
        <v>381</v>
      </c>
      <c r="L3787" s="9"/>
      <c r="M3787" s="9">
        <v>45230</v>
      </c>
      <c r="N3787" s="9">
        <v>45230</v>
      </c>
      <c r="O3787" s="7">
        <v>45230</v>
      </c>
      <c r="P3787" s="9"/>
      <c r="Q3787" s="9"/>
      <c r="R3787" s="9" t="s">
        <v>34</v>
      </c>
      <c r="S3787" s="16" t="s">
        <v>73</v>
      </c>
      <c r="T3787" s="16" t="s">
        <v>153</v>
      </c>
      <c r="U3787" s="16"/>
      <c r="V3787" s="16"/>
      <c r="W3787" s="16" t="s">
        <v>54</v>
      </c>
      <c r="X3787" s="16" t="s">
        <v>55</v>
      </c>
      <c r="Y3787">
        <v>5</v>
      </c>
      <c r="Z3787">
        <v>10</v>
      </c>
      <c r="AA3787">
        <v>5</v>
      </c>
      <c r="AB3787">
        <v>3</v>
      </c>
      <c r="AC3787">
        <v>0.25</v>
      </c>
      <c r="AD3787">
        <v>7</v>
      </c>
      <c r="AE3787" t="s">
        <v>4495</v>
      </c>
    </row>
    <row r="3788" spans="1:31" x14ac:dyDescent="0.25">
      <c r="A3788" s="16" t="s">
        <v>23</v>
      </c>
      <c r="B3788" s="16" t="s">
        <v>39</v>
      </c>
      <c r="C3788" s="16" t="s">
        <v>373</v>
      </c>
      <c r="D3788" s="16" t="s">
        <v>62</v>
      </c>
      <c r="E3788" s="16" t="s">
        <v>291</v>
      </c>
      <c r="F3788" s="16" t="s">
        <v>28</v>
      </c>
      <c r="G3788" s="16" t="s">
        <v>292</v>
      </c>
      <c r="H3788" s="16" t="s">
        <v>242</v>
      </c>
      <c r="I3788" s="16" t="s">
        <v>77</v>
      </c>
      <c r="J3788" s="16" t="s">
        <v>77</v>
      </c>
      <c r="K3788" s="16" t="s">
        <v>382</v>
      </c>
      <c r="L3788" s="9"/>
      <c r="M3788" s="9">
        <v>45230</v>
      </c>
      <c r="N3788" s="9">
        <v>45230</v>
      </c>
      <c r="O3788" s="7">
        <v>45230</v>
      </c>
      <c r="P3788" s="9"/>
      <c r="Q3788" s="9"/>
      <c r="R3788" s="9" t="s">
        <v>34</v>
      </c>
      <c r="S3788" s="16" t="s">
        <v>73</v>
      </c>
      <c r="T3788" s="16" t="s">
        <v>153</v>
      </c>
      <c r="U3788" s="16"/>
      <c r="V3788" s="16"/>
      <c r="W3788" s="16" t="s">
        <v>54</v>
      </c>
      <c r="X3788" s="16" t="s">
        <v>55</v>
      </c>
      <c r="Y3788">
        <v>5</v>
      </c>
      <c r="Z3788">
        <v>10</v>
      </c>
      <c r="AA3788">
        <v>5</v>
      </c>
      <c r="AB3788">
        <v>3</v>
      </c>
      <c r="AC3788">
        <v>0.25</v>
      </c>
      <c r="AD3788">
        <v>7</v>
      </c>
      <c r="AE3788" t="s">
        <v>4496</v>
      </c>
    </row>
    <row r="3789" spans="1:31" x14ac:dyDescent="0.25">
      <c r="A3789" s="16" t="s">
        <v>23</v>
      </c>
      <c r="B3789" s="16" t="s">
        <v>39</v>
      </c>
      <c r="C3789" s="16" t="s">
        <v>373</v>
      </c>
      <c r="D3789" s="16" t="s">
        <v>62</v>
      </c>
      <c r="E3789" s="16" t="s">
        <v>291</v>
      </c>
      <c r="F3789" s="16" t="s">
        <v>28</v>
      </c>
      <c r="G3789" s="16" t="s">
        <v>292</v>
      </c>
      <c r="H3789" s="16" t="s">
        <v>242</v>
      </c>
      <c r="I3789" s="16" t="s">
        <v>77</v>
      </c>
      <c r="J3789" s="16" t="s">
        <v>77</v>
      </c>
      <c r="K3789" s="16" t="s">
        <v>380</v>
      </c>
      <c r="L3789" s="9"/>
      <c r="M3789" s="9">
        <v>45230</v>
      </c>
      <c r="N3789" s="9">
        <v>45230</v>
      </c>
      <c r="O3789" s="7">
        <v>45230</v>
      </c>
      <c r="P3789" s="9"/>
      <c r="Q3789" s="9"/>
      <c r="R3789" s="9" t="s">
        <v>34</v>
      </c>
      <c r="S3789" s="16" t="s">
        <v>73</v>
      </c>
      <c r="T3789" s="16" t="s">
        <v>153</v>
      </c>
      <c r="U3789" s="16"/>
      <c r="V3789" s="16"/>
      <c r="W3789" s="16" t="s">
        <v>54</v>
      </c>
      <c r="X3789" s="16" t="s">
        <v>55</v>
      </c>
      <c r="Y3789">
        <v>5</v>
      </c>
      <c r="Z3789">
        <v>10</v>
      </c>
      <c r="AA3789">
        <v>5</v>
      </c>
      <c r="AB3789">
        <v>3</v>
      </c>
      <c r="AC3789">
        <v>0.25</v>
      </c>
      <c r="AD3789">
        <v>7</v>
      </c>
      <c r="AE3789" t="s">
        <v>4497</v>
      </c>
    </row>
    <row r="3790" spans="1:31" x14ac:dyDescent="0.25">
      <c r="A3790" s="16" t="s">
        <v>23</v>
      </c>
      <c r="B3790" s="16" t="s">
        <v>39</v>
      </c>
      <c r="C3790" s="16" t="s">
        <v>373</v>
      </c>
      <c r="D3790" s="16" t="s">
        <v>62</v>
      </c>
      <c r="E3790" s="16" t="s">
        <v>291</v>
      </c>
      <c r="F3790" s="16" t="s">
        <v>28</v>
      </c>
      <c r="G3790" s="16" t="s">
        <v>292</v>
      </c>
      <c r="H3790" s="16" t="s">
        <v>242</v>
      </c>
      <c r="I3790" s="16" t="s">
        <v>77</v>
      </c>
      <c r="J3790" s="16" t="s">
        <v>77</v>
      </c>
      <c r="K3790" s="16" t="s">
        <v>383</v>
      </c>
      <c r="L3790" s="9"/>
      <c r="M3790" s="9">
        <v>45230</v>
      </c>
      <c r="N3790" s="9">
        <v>45230</v>
      </c>
      <c r="O3790" s="7">
        <v>45230</v>
      </c>
      <c r="P3790" s="9"/>
      <c r="Q3790" s="9"/>
      <c r="R3790" s="9" t="s">
        <v>34</v>
      </c>
      <c r="S3790" s="16" t="s">
        <v>73</v>
      </c>
      <c r="T3790" s="16" t="s">
        <v>153</v>
      </c>
      <c r="U3790" s="16"/>
      <c r="V3790" s="16"/>
      <c r="W3790" s="16" t="s">
        <v>54</v>
      </c>
      <c r="X3790" s="16" t="s">
        <v>55</v>
      </c>
      <c r="Y3790">
        <v>5</v>
      </c>
      <c r="Z3790">
        <v>10</v>
      </c>
      <c r="AA3790">
        <v>5</v>
      </c>
      <c r="AB3790">
        <v>3</v>
      </c>
      <c r="AC3790">
        <v>0.25</v>
      </c>
      <c r="AD3790">
        <v>7</v>
      </c>
      <c r="AE3790" t="s">
        <v>4498</v>
      </c>
    </row>
    <row r="3791" spans="1:31" x14ac:dyDescent="0.25">
      <c r="A3791" s="16" t="s">
        <v>23</v>
      </c>
      <c r="B3791" s="16" t="s">
        <v>39</v>
      </c>
      <c r="C3791" s="16" t="s">
        <v>373</v>
      </c>
      <c r="D3791" s="16" t="s">
        <v>62</v>
      </c>
      <c r="E3791" s="16" t="s">
        <v>291</v>
      </c>
      <c r="F3791" s="16" t="s">
        <v>28</v>
      </c>
      <c r="G3791" s="16" t="s">
        <v>292</v>
      </c>
      <c r="H3791" s="16" t="s">
        <v>242</v>
      </c>
      <c r="I3791" s="16" t="s">
        <v>77</v>
      </c>
      <c r="J3791" s="16" t="s">
        <v>77</v>
      </c>
      <c r="K3791" s="16" t="s">
        <v>381</v>
      </c>
      <c r="L3791" s="9"/>
      <c r="M3791" s="9">
        <v>45230</v>
      </c>
      <c r="N3791" s="9">
        <v>45230</v>
      </c>
      <c r="O3791" s="7">
        <v>45230</v>
      </c>
      <c r="P3791" s="9"/>
      <c r="Q3791" s="9"/>
      <c r="R3791" s="9" t="s">
        <v>34</v>
      </c>
      <c r="S3791" s="16" t="s">
        <v>73</v>
      </c>
      <c r="T3791" s="16" t="s">
        <v>153</v>
      </c>
      <c r="U3791" s="16"/>
      <c r="V3791" s="16"/>
      <c r="W3791" s="16" t="s">
        <v>54</v>
      </c>
      <c r="X3791" s="16" t="s">
        <v>55</v>
      </c>
      <c r="Y3791">
        <v>5</v>
      </c>
      <c r="Z3791">
        <v>10</v>
      </c>
      <c r="AA3791">
        <v>5</v>
      </c>
      <c r="AB3791">
        <v>3</v>
      </c>
      <c r="AC3791">
        <v>0.25</v>
      </c>
      <c r="AD3791">
        <v>7</v>
      </c>
      <c r="AE3791" t="s">
        <v>4499</v>
      </c>
    </row>
    <row r="3792" spans="1:31" x14ac:dyDescent="0.25">
      <c r="A3792" s="16" t="s">
        <v>23</v>
      </c>
      <c r="B3792" s="16" t="s">
        <v>39</v>
      </c>
      <c r="C3792" s="16" t="s">
        <v>373</v>
      </c>
      <c r="D3792" s="16" t="s">
        <v>3139</v>
      </c>
      <c r="E3792" s="16" t="s">
        <v>27</v>
      </c>
      <c r="F3792" s="16" t="s">
        <v>28</v>
      </c>
      <c r="G3792" s="16" t="s">
        <v>29</v>
      </c>
      <c r="H3792" s="16" t="s">
        <v>30</v>
      </c>
      <c r="I3792" s="16" t="s">
        <v>31</v>
      </c>
      <c r="J3792" s="16" t="s">
        <v>216</v>
      </c>
      <c r="K3792" s="16" t="s">
        <v>652</v>
      </c>
      <c r="L3792" s="9">
        <v>45163</v>
      </c>
      <c r="M3792" s="9"/>
      <c r="N3792" s="9">
        <v>45163</v>
      </c>
      <c r="O3792" s="7">
        <v>45163</v>
      </c>
      <c r="P3792" s="9"/>
      <c r="Q3792" s="9"/>
      <c r="R3792" s="9" t="s">
        <v>34</v>
      </c>
      <c r="S3792" s="16" t="s">
        <v>73</v>
      </c>
      <c r="T3792" s="16" t="s">
        <v>153</v>
      </c>
      <c r="U3792" s="16"/>
      <c r="V3792" s="16"/>
      <c r="W3792" s="16" t="s">
        <v>54</v>
      </c>
      <c r="X3792" s="16" t="s">
        <v>55</v>
      </c>
      <c r="Y3792">
        <v>5</v>
      </c>
      <c r="Z3792">
        <v>3</v>
      </c>
      <c r="AA3792">
        <v>1.5</v>
      </c>
      <c r="AB3792">
        <v>2</v>
      </c>
      <c r="AC3792">
        <v>0.16666666666666666</v>
      </c>
      <c r="AD3792">
        <v>2</v>
      </c>
      <c r="AE3792" t="s">
        <v>3355</v>
      </c>
    </row>
    <row r="3793" spans="1:31" x14ac:dyDescent="0.25">
      <c r="A3793" s="16" t="s">
        <v>23</v>
      </c>
      <c r="B3793" s="16" t="s">
        <v>39</v>
      </c>
      <c r="C3793" s="16" t="s">
        <v>373</v>
      </c>
      <c r="D3793" s="16" t="s">
        <v>3139</v>
      </c>
      <c r="E3793" s="16" t="s">
        <v>27</v>
      </c>
      <c r="F3793" s="16" t="s">
        <v>28</v>
      </c>
      <c r="G3793" s="16" t="s">
        <v>29</v>
      </c>
      <c r="H3793" s="16" t="s">
        <v>30</v>
      </c>
      <c r="I3793" s="16" t="s">
        <v>31</v>
      </c>
      <c r="J3793" s="16" t="s">
        <v>237</v>
      </c>
      <c r="K3793" s="16" t="s">
        <v>764</v>
      </c>
      <c r="L3793" s="9">
        <v>45163</v>
      </c>
      <c r="M3793" s="9"/>
      <c r="N3793" s="9">
        <v>45163</v>
      </c>
      <c r="O3793" s="7">
        <v>45163</v>
      </c>
      <c r="P3793" s="9"/>
      <c r="Q3793" s="9"/>
      <c r="R3793" s="9" t="s">
        <v>34</v>
      </c>
      <c r="S3793" s="16" t="s">
        <v>73</v>
      </c>
      <c r="T3793" s="16" t="s">
        <v>153</v>
      </c>
      <c r="U3793" s="16"/>
      <c r="V3793" s="16"/>
      <c r="W3793" s="16" t="s">
        <v>54</v>
      </c>
      <c r="X3793" s="16" t="s">
        <v>55</v>
      </c>
      <c r="Y3793">
        <v>5</v>
      </c>
      <c r="Z3793">
        <v>3</v>
      </c>
      <c r="AA3793">
        <v>1.5</v>
      </c>
      <c r="AB3793">
        <v>2</v>
      </c>
      <c r="AC3793">
        <v>0.16666666666666666</v>
      </c>
      <c r="AD3793">
        <v>2</v>
      </c>
      <c r="AE3793" t="s">
        <v>2157</v>
      </c>
    </row>
    <row r="3794" spans="1:31" x14ac:dyDescent="0.25">
      <c r="A3794" s="16" t="s">
        <v>23</v>
      </c>
      <c r="B3794" s="16" t="s">
        <v>39</v>
      </c>
      <c r="C3794" s="16" t="s">
        <v>373</v>
      </c>
      <c r="D3794" s="16" t="s">
        <v>3139</v>
      </c>
      <c r="E3794" s="16" t="s">
        <v>27</v>
      </c>
      <c r="F3794" s="16" t="s">
        <v>28</v>
      </c>
      <c r="G3794" s="16" t="s">
        <v>81</v>
      </c>
      <c r="H3794" s="16" t="s">
        <v>77</v>
      </c>
      <c r="I3794" s="16" t="s">
        <v>77</v>
      </c>
      <c r="J3794" s="16" t="s">
        <v>384</v>
      </c>
      <c r="K3794" s="16" t="s">
        <v>652</v>
      </c>
      <c r="L3794" s="9">
        <v>45016</v>
      </c>
      <c r="M3794" s="9"/>
      <c r="N3794" s="9">
        <v>45016</v>
      </c>
      <c r="O3794" s="7">
        <v>45016</v>
      </c>
      <c r="P3794" s="9"/>
      <c r="Q3794" s="9"/>
      <c r="R3794" s="9" t="s">
        <v>34</v>
      </c>
      <c r="S3794" s="16" t="s">
        <v>73</v>
      </c>
      <c r="T3794" s="16" t="s">
        <v>153</v>
      </c>
      <c r="U3794" s="16"/>
      <c r="V3794" s="16"/>
      <c r="W3794" s="16" t="s">
        <v>54</v>
      </c>
      <c r="X3794" s="16" t="s">
        <v>55</v>
      </c>
      <c r="Y3794">
        <v>5</v>
      </c>
      <c r="Z3794">
        <v>3</v>
      </c>
      <c r="AA3794">
        <v>1.5</v>
      </c>
      <c r="AB3794">
        <v>2</v>
      </c>
      <c r="AC3794">
        <v>0.16666666666666666</v>
      </c>
      <c r="AD3794">
        <v>2</v>
      </c>
      <c r="AE3794" t="s">
        <v>4500</v>
      </c>
    </row>
    <row r="3795" spans="1:31" x14ac:dyDescent="0.25">
      <c r="A3795" s="16" t="s">
        <v>23</v>
      </c>
      <c r="B3795" s="16" t="s">
        <v>39</v>
      </c>
      <c r="C3795" s="16" t="s">
        <v>373</v>
      </c>
      <c r="D3795" s="16" t="s">
        <v>3139</v>
      </c>
      <c r="E3795" s="16" t="s">
        <v>27</v>
      </c>
      <c r="F3795" s="16" t="s">
        <v>28</v>
      </c>
      <c r="G3795" s="16" t="s">
        <v>81</v>
      </c>
      <c r="H3795" s="16" t="s">
        <v>77</v>
      </c>
      <c r="I3795" s="16" t="s">
        <v>77</v>
      </c>
      <c r="J3795" s="16" t="s">
        <v>82</v>
      </c>
      <c r="K3795" s="16" t="s">
        <v>296</v>
      </c>
      <c r="L3795" s="9">
        <v>45016</v>
      </c>
      <c r="M3795" s="9"/>
      <c r="N3795" s="9">
        <v>45016</v>
      </c>
      <c r="O3795" s="7">
        <v>45016</v>
      </c>
      <c r="P3795" s="9"/>
      <c r="Q3795" s="9"/>
      <c r="R3795" s="9" t="s">
        <v>34</v>
      </c>
      <c r="S3795" s="16" t="s">
        <v>73</v>
      </c>
      <c r="T3795" s="16" t="s">
        <v>153</v>
      </c>
      <c r="U3795" s="16"/>
      <c r="V3795" s="16"/>
      <c r="W3795" s="16" t="s">
        <v>54</v>
      </c>
      <c r="X3795" s="16" t="s">
        <v>55</v>
      </c>
      <c r="Y3795">
        <v>5</v>
      </c>
      <c r="Z3795">
        <v>3</v>
      </c>
      <c r="AA3795">
        <v>1.5</v>
      </c>
      <c r="AB3795">
        <v>2</v>
      </c>
      <c r="AC3795">
        <v>0.16666666666666666</v>
      </c>
      <c r="AD3795">
        <v>2</v>
      </c>
      <c r="AE3795" t="s">
        <v>1522</v>
      </c>
    </row>
    <row r="3796" spans="1:31" x14ac:dyDescent="0.25">
      <c r="A3796" s="16" t="s">
        <v>23</v>
      </c>
      <c r="B3796" s="16" t="s">
        <v>39</v>
      </c>
      <c r="C3796" s="16" t="s">
        <v>373</v>
      </c>
      <c r="D3796" s="16" t="s">
        <v>3139</v>
      </c>
      <c r="E3796" s="16" t="s">
        <v>27</v>
      </c>
      <c r="F3796" s="16" t="s">
        <v>28</v>
      </c>
      <c r="G3796" s="16" t="s">
        <v>81</v>
      </c>
      <c r="H3796" s="16" t="s">
        <v>77</v>
      </c>
      <c r="I3796" s="16" t="s">
        <v>77</v>
      </c>
      <c r="J3796" s="16" t="s">
        <v>82</v>
      </c>
      <c r="K3796" s="16" t="s">
        <v>4501</v>
      </c>
      <c r="L3796" s="9">
        <v>45016</v>
      </c>
      <c r="M3796" s="9"/>
      <c r="N3796" s="9">
        <v>45016</v>
      </c>
      <c r="O3796" s="7">
        <v>45016</v>
      </c>
      <c r="P3796" s="9"/>
      <c r="Q3796" s="9"/>
      <c r="R3796" s="9" t="s">
        <v>34</v>
      </c>
      <c r="S3796" s="16" t="s">
        <v>73</v>
      </c>
      <c r="T3796" s="16" t="s">
        <v>153</v>
      </c>
      <c r="U3796" s="16"/>
      <c r="V3796" s="16"/>
      <c r="W3796" s="16" t="s">
        <v>54</v>
      </c>
      <c r="X3796" s="16" t="s">
        <v>55</v>
      </c>
      <c r="Y3796">
        <v>5</v>
      </c>
      <c r="Z3796">
        <v>3</v>
      </c>
      <c r="AA3796">
        <v>1.5</v>
      </c>
      <c r="AB3796">
        <v>2</v>
      </c>
      <c r="AC3796">
        <v>0.16666666666666666</v>
      </c>
      <c r="AD3796">
        <v>2</v>
      </c>
      <c r="AE3796" t="s">
        <v>4502</v>
      </c>
    </row>
    <row r="3797" spans="1:31" x14ac:dyDescent="0.25">
      <c r="A3797" s="16" t="s">
        <v>23</v>
      </c>
      <c r="B3797" s="16" t="s">
        <v>39</v>
      </c>
      <c r="C3797" s="16" t="s">
        <v>373</v>
      </c>
      <c r="D3797" s="16" t="s">
        <v>3139</v>
      </c>
      <c r="E3797" s="16" t="s">
        <v>27</v>
      </c>
      <c r="F3797" s="16" t="s">
        <v>28</v>
      </c>
      <c r="G3797" s="16" t="s">
        <v>81</v>
      </c>
      <c r="H3797" s="16" t="s">
        <v>77</v>
      </c>
      <c r="I3797" s="16" t="s">
        <v>77</v>
      </c>
      <c r="J3797" s="16" t="s">
        <v>82</v>
      </c>
      <c r="K3797" s="16" t="s">
        <v>83</v>
      </c>
      <c r="L3797" s="9">
        <v>45016</v>
      </c>
      <c r="M3797" s="9"/>
      <c r="N3797" s="9">
        <v>45016</v>
      </c>
      <c r="O3797" s="7">
        <v>45016</v>
      </c>
      <c r="P3797" s="9"/>
      <c r="Q3797" s="9"/>
      <c r="R3797" s="9" t="s">
        <v>34</v>
      </c>
      <c r="S3797" s="16" t="s">
        <v>73</v>
      </c>
      <c r="T3797" s="16" t="s">
        <v>153</v>
      </c>
      <c r="U3797" s="16"/>
      <c r="V3797" s="16"/>
      <c r="W3797" s="16" t="s">
        <v>54</v>
      </c>
      <c r="X3797" s="16" t="s">
        <v>55</v>
      </c>
      <c r="Y3797">
        <v>5</v>
      </c>
      <c r="Z3797">
        <v>3</v>
      </c>
      <c r="AA3797">
        <v>1.5</v>
      </c>
      <c r="AB3797">
        <v>2</v>
      </c>
      <c r="AC3797">
        <v>0.16666666666666666</v>
      </c>
      <c r="AD3797">
        <v>2</v>
      </c>
      <c r="AE3797" t="s">
        <v>1292</v>
      </c>
    </row>
    <row r="3798" spans="1:31" x14ac:dyDescent="0.25">
      <c r="A3798" s="16" t="s">
        <v>23</v>
      </c>
      <c r="B3798" s="16" t="s">
        <v>39</v>
      </c>
      <c r="C3798" s="16" t="s">
        <v>373</v>
      </c>
      <c r="D3798" s="16" t="s">
        <v>3139</v>
      </c>
      <c r="E3798" s="16" t="s">
        <v>27</v>
      </c>
      <c r="F3798" s="16" t="s">
        <v>28</v>
      </c>
      <c r="G3798" s="16" t="s">
        <v>81</v>
      </c>
      <c r="H3798" s="16" t="s">
        <v>77</v>
      </c>
      <c r="I3798" s="16" t="s">
        <v>77</v>
      </c>
      <c r="J3798" s="16" t="s">
        <v>82</v>
      </c>
      <c r="K3798" s="16" t="s">
        <v>84</v>
      </c>
      <c r="L3798" s="9">
        <v>45016</v>
      </c>
      <c r="M3798" s="9"/>
      <c r="N3798" s="9">
        <v>45016</v>
      </c>
      <c r="O3798" s="7">
        <v>45016</v>
      </c>
      <c r="P3798" s="9"/>
      <c r="Q3798" s="9"/>
      <c r="R3798" s="9" t="s">
        <v>34</v>
      </c>
      <c r="S3798" s="16" t="s">
        <v>73</v>
      </c>
      <c r="T3798" s="16" t="s">
        <v>153</v>
      </c>
      <c r="U3798" s="16"/>
      <c r="V3798" s="16"/>
      <c r="W3798" s="16" t="s">
        <v>54</v>
      </c>
      <c r="X3798" s="16" t="s">
        <v>55</v>
      </c>
      <c r="Y3798">
        <v>5</v>
      </c>
      <c r="Z3798">
        <v>3</v>
      </c>
      <c r="AA3798">
        <v>1.5</v>
      </c>
      <c r="AB3798">
        <v>2</v>
      </c>
      <c r="AC3798">
        <v>0.16666666666666666</v>
      </c>
      <c r="AD3798">
        <v>2</v>
      </c>
      <c r="AE3798" t="s">
        <v>1293</v>
      </c>
    </row>
    <row r="3799" spans="1:31" x14ac:dyDescent="0.25">
      <c r="A3799" s="16" t="s">
        <v>23</v>
      </c>
      <c r="B3799" s="16" t="s">
        <v>3143</v>
      </c>
      <c r="C3799" s="16" t="s">
        <v>373</v>
      </c>
      <c r="D3799" s="16" t="s">
        <v>62</v>
      </c>
      <c r="E3799" s="16" t="s">
        <v>41</v>
      </c>
      <c r="F3799" s="16" t="s">
        <v>349</v>
      </c>
      <c r="G3799" s="16" t="s">
        <v>1274</v>
      </c>
      <c r="H3799" s="16" t="s">
        <v>77</v>
      </c>
      <c r="I3799" s="16" t="s">
        <v>77</v>
      </c>
      <c r="J3799" s="16" t="s">
        <v>268</v>
      </c>
      <c r="K3799" s="16" t="s">
        <v>87</v>
      </c>
      <c r="L3799" s="9"/>
      <c r="M3799" s="9">
        <v>45330</v>
      </c>
      <c r="N3799" s="9">
        <v>45330</v>
      </c>
      <c r="O3799" s="7">
        <v>45299</v>
      </c>
      <c r="P3799" s="9">
        <v>45330</v>
      </c>
      <c r="Q3799" s="9"/>
      <c r="R3799" s="9" t="s">
        <v>34</v>
      </c>
      <c r="S3799" s="16" t="s">
        <v>73</v>
      </c>
      <c r="T3799" s="16" t="s">
        <v>153</v>
      </c>
      <c r="U3799" s="16"/>
      <c r="V3799" s="16"/>
      <c r="W3799" s="16" t="s">
        <v>54</v>
      </c>
      <c r="X3799" s="16" t="s">
        <v>55</v>
      </c>
      <c r="Y3799">
        <v>5</v>
      </c>
      <c r="Z3799">
        <v>10</v>
      </c>
      <c r="AA3799">
        <v>5</v>
      </c>
      <c r="AB3799">
        <v>6</v>
      </c>
      <c r="AC3799">
        <v>0.5</v>
      </c>
      <c r="AD3799">
        <v>8</v>
      </c>
      <c r="AE3799" t="s">
        <v>3472</v>
      </c>
    </row>
    <row r="3800" spans="1:31" x14ac:dyDescent="0.25">
      <c r="A3800" s="16" t="s">
        <v>23</v>
      </c>
      <c r="B3800" s="16" t="s">
        <v>3143</v>
      </c>
      <c r="C3800" s="16" t="s">
        <v>373</v>
      </c>
      <c r="D3800" s="16" t="s">
        <v>62</v>
      </c>
      <c r="E3800" s="16" t="s">
        <v>41</v>
      </c>
      <c r="F3800" s="16" t="s">
        <v>349</v>
      </c>
      <c r="G3800" s="16" t="s">
        <v>1274</v>
      </c>
      <c r="H3800" s="16" t="s">
        <v>77</v>
      </c>
      <c r="I3800" s="16" t="s">
        <v>77</v>
      </c>
      <c r="J3800" s="16" t="s">
        <v>4486</v>
      </c>
      <c r="K3800" s="16" t="s">
        <v>87</v>
      </c>
      <c r="L3800" s="9"/>
      <c r="M3800" s="9">
        <v>45330</v>
      </c>
      <c r="N3800" s="9">
        <v>45330</v>
      </c>
      <c r="O3800" s="7">
        <v>45299</v>
      </c>
      <c r="P3800" s="9">
        <v>45330</v>
      </c>
      <c r="Q3800" s="9"/>
      <c r="R3800" s="9" t="s">
        <v>34</v>
      </c>
      <c r="S3800" s="16" t="s">
        <v>73</v>
      </c>
      <c r="T3800" s="16" t="s">
        <v>153</v>
      </c>
      <c r="U3800" s="16"/>
      <c r="V3800" s="16"/>
      <c r="W3800" s="16" t="s">
        <v>54</v>
      </c>
      <c r="X3800" s="16" t="s">
        <v>55</v>
      </c>
      <c r="Y3800">
        <v>5</v>
      </c>
      <c r="Z3800">
        <v>10</v>
      </c>
      <c r="AA3800">
        <v>5</v>
      </c>
      <c r="AB3800">
        <v>6</v>
      </c>
      <c r="AC3800">
        <v>0.5</v>
      </c>
      <c r="AD3800">
        <v>8</v>
      </c>
      <c r="AE3800" t="s">
        <v>4503</v>
      </c>
    </row>
    <row r="3801" spans="1:31" x14ac:dyDescent="0.25">
      <c r="A3801" s="16" t="s">
        <v>23</v>
      </c>
      <c r="B3801" s="16" t="s">
        <v>3143</v>
      </c>
      <c r="C3801" s="16" t="s">
        <v>373</v>
      </c>
      <c r="D3801" s="16" t="s">
        <v>62</v>
      </c>
      <c r="E3801" s="16" t="s">
        <v>41</v>
      </c>
      <c r="F3801" s="16" t="s">
        <v>349</v>
      </c>
      <c r="G3801" s="16" t="s">
        <v>1274</v>
      </c>
      <c r="H3801" s="16" t="s">
        <v>77</v>
      </c>
      <c r="I3801" s="16" t="s">
        <v>77</v>
      </c>
      <c r="J3801" s="16" t="s">
        <v>78</v>
      </c>
      <c r="K3801" s="16" t="s">
        <v>79</v>
      </c>
      <c r="L3801" s="9"/>
      <c r="M3801" s="9">
        <v>45330</v>
      </c>
      <c r="N3801" s="9">
        <v>45330</v>
      </c>
      <c r="O3801" s="7">
        <v>45299</v>
      </c>
      <c r="P3801" s="9">
        <v>45330</v>
      </c>
      <c r="Q3801" s="9"/>
      <c r="R3801" s="9" t="s">
        <v>34</v>
      </c>
      <c r="S3801" s="16" t="s">
        <v>73</v>
      </c>
      <c r="T3801" s="16" t="s">
        <v>153</v>
      </c>
      <c r="U3801" s="16"/>
      <c r="V3801" s="16"/>
      <c r="W3801" s="16" t="s">
        <v>54</v>
      </c>
      <c r="X3801" s="16" t="s">
        <v>55</v>
      </c>
      <c r="Y3801">
        <v>5</v>
      </c>
      <c r="Z3801">
        <v>10</v>
      </c>
      <c r="AA3801">
        <v>5</v>
      </c>
      <c r="AB3801">
        <v>6</v>
      </c>
      <c r="AC3801">
        <v>0.5</v>
      </c>
      <c r="AD3801">
        <v>8</v>
      </c>
      <c r="AE3801" t="s">
        <v>3473</v>
      </c>
    </row>
    <row r="3802" spans="1:31" x14ac:dyDescent="0.25">
      <c r="A3802" s="16" t="s">
        <v>23</v>
      </c>
      <c r="B3802" s="16" t="s">
        <v>3143</v>
      </c>
      <c r="C3802" s="16" t="s">
        <v>373</v>
      </c>
      <c r="D3802" s="16" t="s">
        <v>62</v>
      </c>
      <c r="E3802" s="16" t="s">
        <v>288</v>
      </c>
      <c r="F3802" s="16" t="s">
        <v>349</v>
      </c>
      <c r="G3802" s="16" t="s">
        <v>377</v>
      </c>
      <c r="H3802" s="16" t="s">
        <v>3469</v>
      </c>
      <c r="I3802" s="16" t="s">
        <v>31</v>
      </c>
      <c r="J3802" s="16" t="s">
        <v>216</v>
      </c>
      <c r="K3802" s="16" t="s">
        <v>378</v>
      </c>
      <c r="L3802" s="9"/>
      <c r="M3802" s="9">
        <v>45560</v>
      </c>
      <c r="N3802" s="9">
        <v>45560</v>
      </c>
      <c r="O3802" s="7">
        <v>45560</v>
      </c>
      <c r="P3802" s="9"/>
      <c r="Q3802" s="9"/>
      <c r="R3802" s="9" t="s">
        <v>93</v>
      </c>
      <c r="S3802" s="16" t="s">
        <v>73</v>
      </c>
      <c r="T3802" s="16" t="s">
        <v>153</v>
      </c>
      <c r="U3802" s="16"/>
      <c r="V3802" s="16"/>
      <c r="W3802" s="16" t="s">
        <v>54</v>
      </c>
      <c r="X3802" s="16" t="s">
        <v>55</v>
      </c>
      <c r="Y3802">
        <v>5</v>
      </c>
      <c r="Z3802">
        <v>10</v>
      </c>
      <c r="AA3802">
        <v>5</v>
      </c>
      <c r="AB3802">
        <v>2</v>
      </c>
      <c r="AC3802">
        <v>0.16666666666666666</v>
      </c>
      <c r="AD3802">
        <v>6</v>
      </c>
      <c r="AE3802" t="s">
        <v>4504</v>
      </c>
    </row>
    <row r="3803" spans="1:31" x14ac:dyDescent="0.25">
      <c r="A3803" s="16" t="s">
        <v>23</v>
      </c>
      <c r="B3803" s="16" t="s">
        <v>3143</v>
      </c>
      <c r="C3803" s="16" t="s">
        <v>373</v>
      </c>
      <c r="D3803" s="16" t="s">
        <v>62</v>
      </c>
      <c r="E3803" s="16" t="s">
        <v>288</v>
      </c>
      <c r="F3803" s="16" t="s">
        <v>349</v>
      </c>
      <c r="G3803" s="16" t="s">
        <v>377</v>
      </c>
      <c r="H3803" s="16" t="s">
        <v>3469</v>
      </c>
      <c r="I3803" s="16" t="s">
        <v>31</v>
      </c>
      <c r="J3803" s="16" t="s">
        <v>237</v>
      </c>
      <c r="K3803" s="16" t="s">
        <v>375</v>
      </c>
      <c r="L3803" s="9"/>
      <c r="M3803" s="9">
        <v>45560</v>
      </c>
      <c r="N3803" s="9">
        <v>45560</v>
      </c>
      <c r="O3803" s="7">
        <v>45560</v>
      </c>
      <c r="P3803" s="9"/>
      <c r="Q3803" s="9"/>
      <c r="R3803" s="9" t="s">
        <v>93</v>
      </c>
      <c r="S3803" s="16" t="s">
        <v>73</v>
      </c>
      <c r="T3803" s="16" t="s">
        <v>153</v>
      </c>
      <c r="U3803" s="16"/>
      <c r="V3803" s="16"/>
      <c r="W3803" s="16" t="s">
        <v>54</v>
      </c>
      <c r="X3803" s="16" t="s">
        <v>55</v>
      </c>
      <c r="Y3803">
        <v>5</v>
      </c>
      <c r="Z3803">
        <v>10</v>
      </c>
      <c r="AA3803">
        <v>5</v>
      </c>
      <c r="AB3803">
        <v>2</v>
      </c>
      <c r="AC3803">
        <v>0.16666666666666666</v>
      </c>
      <c r="AD3803">
        <v>6</v>
      </c>
      <c r="AE3803" t="s">
        <v>4505</v>
      </c>
    </row>
    <row r="3804" spans="1:31" x14ac:dyDescent="0.25">
      <c r="A3804" s="16" t="s">
        <v>23</v>
      </c>
      <c r="B3804" s="16" t="s">
        <v>3143</v>
      </c>
      <c r="C3804" s="16" t="s">
        <v>373</v>
      </c>
      <c r="D3804" s="16" t="s">
        <v>62</v>
      </c>
      <c r="E3804" s="16" t="s">
        <v>288</v>
      </c>
      <c r="F3804" s="16" t="s">
        <v>349</v>
      </c>
      <c r="G3804" s="16" t="s">
        <v>3475</v>
      </c>
      <c r="H3804" s="16" t="s">
        <v>3469</v>
      </c>
      <c r="I3804" s="16" t="s">
        <v>77</v>
      </c>
      <c r="J3804" s="16" t="s">
        <v>77</v>
      </c>
      <c r="K3804" s="16" t="s">
        <v>376</v>
      </c>
      <c r="L3804" s="9"/>
      <c r="M3804" s="9">
        <v>45561</v>
      </c>
      <c r="N3804" s="9">
        <v>45561</v>
      </c>
      <c r="O3804" s="7">
        <v>45561</v>
      </c>
      <c r="P3804" s="9"/>
      <c r="Q3804" s="9"/>
      <c r="R3804" s="9" t="s">
        <v>93</v>
      </c>
      <c r="S3804" s="16" t="s">
        <v>73</v>
      </c>
      <c r="T3804" s="16" t="s">
        <v>153</v>
      </c>
      <c r="U3804" s="16"/>
      <c r="V3804" s="16"/>
      <c r="W3804" s="16" t="s">
        <v>54</v>
      </c>
      <c r="X3804" s="16" t="s">
        <v>55</v>
      </c>
      <c r="Y3804">
        <v>5</v>
      </c>
      <c r="Z3804">
        <v>10</v>
      </c>
      <c r="AA3804">
        <v>5</v>
      </c>
      <c r="AB3804">
        <v>2</v>
      </c>
      <c r="AC3804">
        <v>0.16666666666666666</v>
      </c>
      <c r="AD3804">
        <v>6</v>
      </c>
      <c r="AE3804" t="s">
        <v>4506</v>
      </c>
    </row>
    <row r="3805" spans="1:31" x14ac:dyDescent="0.25">
      <c r="A3805" s="16" t="s">
        <v>23</v>
      </c>
      <c r="B3805" s="16" t="s">
        <v>3143</v>
      </c>
      <c r="C3805" s="16" t="s">
        <v>373</v>
      </c>
      <c r="D3805" s="16" t="s">
        <v>62</v>
      </c>
      <c r="E3805" s="16" t="s">
        <v>288</v>
      </c>
      <c r="F3805" s="16" t="s">
        <v>349</v>
      </c>
      <c r="G3805" s="16" t="s">
        <v>3475</v>
      </c>
      <c r="H3805" s="16" t="s">
        <v>3469</v>
      </c>
      <c r="I3805" s="16" t="s">
        <v>77</v>
      </c>
      <c r="J3805" s="16" t="s">
        <v>77</v>
      </c>
      <c r="K3805" s="16" t="s">
        <v>375</v>
      </c>
      <c r="L3805" s="9"/>
      <c r="M3805" s="9">
        <v>45561</v>
      </c>
      <c r="N3805" s="9">
        <v>45561</v>
      </c>
      <c r="O3805" s="7">
        <v>45561</v>
      </c>
      <c r="P3805" s="9"/>
      <c r="Q3805" s="9"/>
      <c r="R3805" s="9" t="s">
        <v>93</v>
      </c>
      <c r="S3805" s="16" t="s">
        <v>73</v>
      </c>
      <c r="T3805" s="16" t="s">
        <v>153</v>
      </c>
      <c r="U3805" s="16"/>
      <c r="V3805" s="16"/>
      <c r="W3805" s="16" t="s">
        <v>54</v>
      </c>
      <c r="X3805" s="16" t="s">
        <v>55</v>
      </c>
      <c r="Y3805">
        <v>5</v>
      </c>
      <c r="Z3805">
        <v>10</v>
      </c>
      <c r="AA3805">
        <v>5</v>
      </c>
      <c r="AB3805">
        <v>2</v>
      </c>
      <c r="AC3805">
        <v>0.16666666666666666</v>
      </c>
      <c r="AD3805">
        <v>6</v>
      </c>
      <c r="AE3805" t="s">
        <v>4507</v>
      </c>
    </row>
    <row r="3806" spans="1:31" x14ac:dyDescent="0.25">
      <c r="A3806" s="16" t="s">
        <v>23</v>
      </c>
      <c r="B3806" s="16" t="s">
        <v>3143</v>
      </c>
      <c r="C3806" s="16" t="s">
        <v>373</v>
      </c>
      <c r="D3806" s="16" t="s">
        <v>62</v>
      </c>
      <c r="E3806" s="16" t="s">
        <v>288</v>
      </c>
      <c r="F3806" s="16" t="s">
        <v>349</v>
      </c>
      <c r="G3806" s="16" t="s">
        <v>3475</v>
      </c>
      <c r="H3806" s="16" t="s">
        <v>3469</v>
      </c>
      <c r="I3806" s="16" t="s">
        <v>77</v>
      </c>
      <c r="J3806" s="16" t="s">
        <v>77</v>
      </c>
      <c r="K3806" s="16" t="s">
        <v>374</v>
      </c>
      <c r="L3806" s="9"/>
      <c r="M3806" s="9">
        <v>45561</v>
      </c>
      <c r="N3806" s="9">
        <v>45561</v>
      </c>
      <c r="O3806" s="7">
        <v>45561</v>
      </c>
      <c r="P3806" s="9"/>
      <c r="Q3806" s="9"/>
      <c r="R3806" s="9" t="s">
        <v>93</v>
      </c>
      <c r="S3806" s="16" t="s">
        <v>73</v>
      </c>
      <c r="T3806" s="16" t="s">
        <v>153</v>
      </c>
      <c r="U3806" s="16"/>
      <c r="V3806" s="16"/>
      <c r="W3806" s="16" t="s">
        <v>54</v>
      </c>
      <c r="X3806" s="16" t="s">
        <v>55</v>
      </c>
      <c r="Y3806">
        <v>5</v>
      </c>
      <c r="Z3806">
        <v>10</v>
      </c>
      <c r="AA3806">
        <v>5</v>
      </c>
      <c r="AB3806">
        <v>2</v>
      </c>
      <c r="AC3806">
        <v>0.16666666666666666</v>
      </c>
      <c r="AD3806">
        <v>6</v>
      </c>
      <c r="AE3806" t="s">
        <v>4508</v>
      </c>
    </row>
    <row r="3807" spans="1:31" x14ac:dyDescent="0.25">
      <c r="A3807" s="16" t="s">
        <v>23</v>
      </c>
      <c r="B3807" s="16" t="s">
        <v>3143</v>
      </c>
      <c r="C3807" s="16" t="s">
        <v>373</v>
      </c>
      <c r="D3807" s="16" t="s">
        <v>62</v>
      </c>
      <c r="E3807" s="16" t="s">
        <v>291</v>
      </c>
      <c r="F3807" s="16" t="s">
        <v>349</v>
      </c>
      <c r="G3807" s="16" t="s">
        <v>4272</v>
      </c>
      <c r="H3807" s="16" t="s">
        <v>242</v>
      </c>
      <c r="I3807" s="16" t="s">
        <v>31</v>
      </c>
      <c r="J3807" s="16" t="s">
        <v>216</v>
      </c>
      <c r="K3807" s="16" t="s">
        <v>380</v>
      </c>
      <c r="L3807" s="9"/>
      <c r="M3807" s="9">
        <v>45595</v>
      </c>
      <c r="N3807" s="9">
        <v>45595</v>
      </c>
      <c r="O3807" s="7">
        <v>45595</v>
      </c>
      <c r="P3807" s="9"/>
      <c r="Q3807" s="9"/>
      <c r="R3807" s="9" t="s">
        <v>93</v>
      </c>
      <c r="S3807" s="16" t="s">
        <v>73</v>
      </c>
      <c r="T3807" s="16" t="s">
        <v>153</v>
      </c>
      <c r="U3807" s="16"/>
      <c r="V3807" s="16"/>
      <c r="W3807" s="16" t="s">
        <v>54</v>
      </c>
      <c r="X3807" s="16" t="s">
        <v>55</v>
      </c>
      <c r="Y3807">
        <v>5</v>
      </c>
      <c r="Z3807">
        <v>10</v>
      </c>
      <c r="AA3807">
        <v>5</v>
      </c>
      <c r="AB3807">
        <v>3</v>
      </c>
      <c r="AC3807">
        <v>0.25</v>
      </c>
      <c r="AD3807">
        <v>7</v>
      </c>
      <c r="AE3807" t="s">
        <v>4509</v>
      </c>
    </row>
    <row r="3808" spans="1:31" x14ac:dyDescent="0.25">
      <c r="A3808" s="16" t="s">
        <v>23</v>
      </c>
      <c r="B3808" s="16" t="s">
        <v>3143</v>
      </c>
      <c r="C3808" s="16" t="s">
        <v>373</v>
      </c>
      <c r="D3808" s="16" t="s">
        <v>62</v>
      </c>
      <c r="E3808" s="16" t="s">
        <v>291</v>
      </c>
      <c r="F3808" s="16" t="s">
        <v>349</v>
      </c>
      <c r="G3808" s="16" t="s">
        <v>4272</v>
      </c>
      <c r="H3808" s="16" t="s">
        <v>242</v>
      </c>
      <c r="I3808" s="16" t="s">
        <v>31</v>
      </c>
      <c r="J3808" s="16" t="s">
        <v>237</v>
      </c>
      <c r="K3808" s="16" t="s">
        <v>380</v>
      </c>
      <c r="L3808" s="9"/>
      <c r="M3808" s="9">
        <v>45595</v>
      </c>
      <c r="N3808" s="9">
        <v>45595</v>
      </c>
      <c r="O3808" s="7">
        <v>45595</v>
      </c>
      <c r="P3808" s="9"/>
      <c r="Q3808" s="9"/>
      <c r="R3808" s="9" t="s">
        <v>93</v>
      </c>
      <c r="S3808" s="16" t="s">
        <v>73</v>
      </c>
      <c r="T3808" s="16" t="s">
        <v>153</v>
      </c>
      <c r="U3808" s="16"/>
      <c r="V3808" s="16"/>
      <c r="W3808" s="16" t="s">
        <v>54</v>
      </c>
      <c r="X3808" s="16" t="s">
        <v>55</v>
      </c>
      <c r="Y3808">
        <v>5</v>
      </c>
      <c r="Z3808">
        <v>10</v>
      </c>
      <c r="AA3808">
        <v>5</v>
      </c>
      <c r="AB3808">
        <v>3</v>
      </c>
      <c r="AC3808">
        <v>0.25</v>
      </c>
      <c r="AD3808">
        <v>7</v>
      </c>
      <c r="AE3808" t="s">
        <v>4510</v>
      </c>
    </row>
    <row r="3809" spans="1:31" x14ac:dyDescent="0.25">
      <c r="A3809" s="16" t="s">
        <v>23</v>
      </c>
      <c r="B3809" s="16" t="s">
        <v>3143</v>
      </c>
      <c r="C3809" s="16" t="s">
        <v>373</v>
      </c>
      <c r="D3809" s="16" t="s">
        <v>62</v>
      </c>
      <c r="E3809" s="16" t="s">
        <v>291</v>
      </c>
      <c r="F3809" s="16" t="s">
        <v>349</v>
      </c>
      <c r="G3809" s="16" t="s">
        <v>4272</v>
      </c>
      <c r="H3809" s="16" t="s">
        <v>242</v>
      </c>
      <c r="I3809" s="16" t="s">
        <v>31</v>
      </c>
      <c r="J3809" s="16" t="s">
        <v>237</v>
      </c>
      <c r="K3809" s="16" t="s">
        <v>381</v>
      </c>
      <c r="L3809" s="9"/>
      <c r="M3809" s="9">
        <v>45595</v>
      </c>
      <c r="N3809" s="9">
        <v>45595</v>
      </c>
      <c r="O3809" s="7">
        <v>45595</v>
      </c>
      <c r="P3809" s="9"/>
      <c r="Q3809" s="9"/>
      <c r="R3809" s="9" t="s">
        <v>93</v>
      </c>
      <c r="S3809" s="16" t="s">
        <v>73</v>
      </c>
      <c r="T3809" s="16" t="s">
        <v>153</v>
      </c>
      <c r="U3809" s="16"/>
      <c r="V3809" s="16"/>
      <c r="W3809" s="16" t="s">
        <v>54</v>
      </c>
      <c r="X3809" s="16" t="s">
        <v>55</v>
      </c>
      <c r="Y3809">
        <v>5</v>
      </c>
      <c r="Z3809">
        <v>10</v>
      </c>
      <c r="AA3809">
        <v>5</v>
      </c>
      <c r="AB3809">
        <v>3</v>
      </c>
      <c r="AC3809">
        <v>0.25</v>
      </c>
      <c r="AD3809">
        <v>7</v>
      </c>
      <c r="AE3809" t="s">
        <v>4511</v>
      </c>
    </row>
    <row r="3810" spans="1:31" x14ac:dyDescent="0.25">
      <c r="A3810" s="16" t="s">
        <v>23</v>
      </c>
      <c r="B3810" s="16" t="s">
        <v>3143</v>
      </c>
      <c r="C3810" s="16" t="s">
        <v>373</v>
      </c>
      <c r="D3810" s="16" t="s">
        <v>62</v>
      </c>
      <c r="E3810" s="16" t="s">
        <v>291</v>
      </c>
      <c r="F3810" s="16" t="s">
        <v>349</v>
      </c>
      <c r="G3810" s="16" t="s">
        <v>3477</v>
      </c>
      <c r="H3810" s="16" t="s">
        <v>242</v>
      </c>
      <c r="I3810" s="16" t="s">
        <v>77</v>
      </c>
      <c r="J3810" s="16" t="s">
        <v>77</v>
      </c>
      <c r="K3810" s="16" t="s">
        <v>382</v>
      </c>
      <c r="L3810" s="9"/>
      <c r="M3810" s="9">
        <v>45596</v>
      </c>
      <c r="N3810" s="9">
        <v>45596</v>
      </c>
      <c r="O3810" s="7">
        <v>45596</v>
      </c>
      <c r="P3810" s="9"/>
      <c r="Q3810" s="9"/>
      <c r="R3810" s="9" t="s">
        <v>93</v>
      </c>
      <c r="S3810" s="16" t="s">
        <v>73</v>
      </c>
      <c r="T3810" s="16" t="s">
        <v>153</v>
      </c>
      <c r="U3810" s="16"/>
      <c r="V3810" s="16"/>
      <c r="W3810" s="16" t="s">
        <v>54</v>
      </c>
      <c r="X3810" s="16" t="s">
        <v>55</v>
      </c>
      <c r="Y3810">
        <v>5</v>
      </c>
      <c r="Z3810">
        <v>10</v>
      </c>
      <c r="AA3810">
        <v>5</v>
      </c>
      <c r="AB3810">
        <v>3</v>
      </c>
      <c r="AC3810">
        <v>0.25</v>
      </c>
      <c r="AD3810">
        <v>7</v>
      </c>
      <c r="AE3810" t="s">
        <v>4512</v>
      </c>
    </row>
    <row r="3811" spans="1:31" x14ac:dyDescent="0.25">
      <c r="A3811" s="16" t="s">
        <v>23</v>
      </c>
      <c r="B3811" s="16" t="s">
        <v>3143</v>
      </c>
      <c r="C3811" s="16" t="s">
        <v>373</v>
      </c>
      <c r="D3811" s="16" t="s">
        <v>62</v>
      </c>
      <c r="E3811" s="16" t="s">
        <v>291</v>
      </c>
      <c r="F3811" s="16" t="s">
        <v>349</v>
      </c>
      <c r="G3811" s="16" t="s">
        <v>3477</v>
      </c>
      <c r="H3811" s="16" t="s">
        <v>242</v>
      </c>
      <c r="I3811" s="16" t="s">
        <v>77</v>
      </c>
      <c r="J3811" s="16" t="s">
        <v>77</v>
      </c>
      <c r="K3811" s="16" t="s">
        <v>380</v>
      </c>
      <c r="L3811" s="9"/>
      <c r="M3811" s="9">
        <v>45596</v>
      </c>
      <c r="N3811" s="9">
        <v>45596</v>
      </c>
      <c r="O3811" s="7">
        <v>45596</v>
      </c>
      <c r="P3811" s="9"/>
      <c r="Q3811" s="9"/>
      <c r="R3811" s="9" t="s">
        <v>93</v>
      </c>
      <c r="S3811" s="16" t="s">
        <v>73</v>
      </c>
      <c r="T3811" s="16" t="s">
        <v>153</v>
      </c>
      <c r="U3811" s="16"/>
      <c r="V3811" s="16"/>
      <c r="W3811" s="16" t="s">
        <v>54</v>
      </c>
      <c r="X3811" s="16" t="s">
        <v>55</v>
      </c>
      <c r="Y3811">
        <v>5</v>
      </c>
      <c r="Z3811">
        <v>10</v>
      </c>
      <c r="AA3811">
        <v>5</v>
      </c>
      <c r="AB3811">
        <v>3</v>
      </c>
      <c r="AC3811">
        <v>0.25</v>
      </c>
      <c r="AD3811">
        <v>7</v>
      </c>
      <c r="AE3811" t="s">
        <v>4513</v>
      </c>
    </row>
    <row r="3812" spans="1:31" x14ac:dyDescent="0.25">
      <c r="A3812" s="16" t="s">
        <v>23</v>
      </c>
      <c r="B3812" s="16" t="s">
        <v>3143</v>
      </c>
      <c r="C3812" s="16" t="s">
        <v>373</v>
      </c>
      <c r="D3812" s="16" t="s">
        <v>62</v>
      </c>
      <c r="E3812" s="16" t="s">
        <v>291</v>
      </c>
      <c r="F3812" s="16" t="s">
        <v>349</v>
      </c>
      <c r="G3812" s="16" t="s">
        <v>3477</v>
      </c>
      <c r="H3812" s="16" t="s">
        <v>242</v>
      </c>
      <c r="I3812" s="16" t="s">
        <v>77</v>
      </c>
      <c r="J3812" s="16" t="s">
        <v>77</v>
      </c>
      <c r="K3812" s="16" t="s">
        <v>383</v>
      </c>
      <c r="L3812" s="9"/>
      <c r="M3812" s="9">
        <v>45596</v>
      </c>
      <c r="N3812" s="9">
        <v>45596</v>
      </c>
      <c r="O3812" s="7">
        <v>45596</v>
      </c>
      <c r="P3812" s="9"/>
      <c r="Q3812" s="9"/>
      <c r="R3812" s="9" t="s">
        <v>93</v>
      </c>
      <c r="S3812" s="16" t="s">
        <v>73</v>
      </c>
      <c r="T3812" s="16" t="s">
        <v>153</v>
      </c>
      <c r="U3812" s="16"/>
      <c r="V3812" s="16"/>
      <c r="W3812" s="16" t="s">
        <v>54</v>
      </c>
      <c r="X3812" s="16" t="s">
        <v>55</v>
      </c>
      <c r="Y3812">
        <v>5</v>
      </c>
      <c r="Z3812">
        <v>10</v>
      </c>
      <c r="AA3812">
        <v>5</v>
      </c>
      <c r="AB3812">
        <v>3</v>
      </c>
      <c r="AC3812">
        <v>0.25</v>
      </c>
      <c r="AD3812">
        <v>7</v>
      </c>
      <c r="AE3812" t="s">
        <v>4514</v>
      </c>
    </row>
    <row r="3813" spans="1:31" x14ac:dyDescent="0.25">
      <c r="A3813" s="16" t="s">
        <v>23</v>
      </c>
      <c r="B3813" s="16" t="s">
        <v>3143</v>
      </c>
      <c r="C3813" s="16" t="s">
        <v>373</v>
      </c>
      <c r="D3813" s="16" t="s">
        <v>62</v>
      </c>
      <c r="E3813" s="16" t="s">
        <v>291</v>
      </c>
      <c r="F3813" s="16" t="s">
        <v>349</v>
      </c>
      <c r="G3813" s="16" t="s">
        <v>3477</v>
      </c>
      <c r="H3813" s="16" t="s">
        <v>242</v>
      </c>
      <c r="I3813" s="16" t="s">
        <v>77</v>
      </c>
      <c r="J3813" s="16" t="s">
        <v>77</v>
      </c>
      <c r="K3813" s="16" t="s">
        <v>381</v>
      </c>
      <c r="L3813" s="9"/>
      <c r="M3813" s="9">
        <v>45596</v>
      </c>
      <c r="N3813" s="9">
        <v>45596</v>
      </c>
      <c r="O3813" s="7">
        <v>45596</v>
      </c>
      <c r="P3813" s="9"/>
      <c r="Q3813" s="9"/>
      <c r="R3813" s="9" t="s">
        <v>93</v>
      </c>
      <c r="S3813" s="16" t="s">
        <v>73</v>
      </c>
      <c r="T3813" s="16" t="s">
        <v>153</v>
      </c>
      <c r="U3813" s="16"/>
      <c r="V3813" s="16"/>
      <c r="W3813" s="16" t="s">
        <v>54</v>
      </c>
      <c r="X3813" s="16" t="s">
        <v>55</v>
      </c>
      <c r="Y3813">
        <v>5</v>
      </c>
      <c r="Z3813">
        <v>10</v>
      </c>
      <c r="AA3813">
        <v>5</v>
      </c>
      <c r="AB3813">
        <v>3</v>
      </c>
      <c r="AC3813">
        <v>0.25</v>
      </c>
      <c r="AD3813">
        <v>7</v>
      </c>
      <c r="AE3813" t="s">
        <v>4515</v>
      </c>
    </row>
    <row r="3814" spans="1:31" x14ac:dyDescent="0.25">
      <c r="A3814" s="16" t="s">
        <v>23</v>
      </c>
      <c r="B3814" s="16" t="s">
        <v>3143</v>
      </c>
      <c r="C3814" s="16" t="s">
        <v>373</v>
      </c>
      <c r="D3814" s="16" t="s">
        <v>3139</v>
      </c>
      <c r="E3814" s="16" t="s">
        <v>27</v>
      </c>
      <c r="F3814" s="16" t="s">
        <v>349</v>
      </c>
      <c r="G3814" s="16" t="s">
        <v>2912</v>
      </c>
      <c r="H3814" s="16" t="s">
        <v>30</v>
      </c>
      <c r="I3814" s="16" t="s">
        <v>31</v>
      </c>
      <c r="J3814" s="16" t="s">
        <v>216</v>
      </c>
      <c r="K3814" s="16" t="s">
        <v>652</v>
      </c>
      <c r="L3814" s="9"/>
      <c r="M3814" s="9">
        <v>45528</v>
      </c>
      <c r="N3814" s="9">
        <v>45528</v>
      </c>
      <c r="O3814" s="7">
        <v>45528</v>
      </c>
      <c r="P3814" s="9"/>
      <c r="Q3814" s="9"/>
      <c r="R3814" s="9" t="s">
        <v>93</v>
      </c>
      <c r="S3814" s="16" t="s">
        <v>73</v>
      </c>
      <c r="T3814" s="16" t="s">
        <v>153</v>
      </c>
      <c r="U3814" s="16"/>
      <c r="V3814" s="16"/>
      <c r="W3814" s="16" t="s">
        <v>54</v>
      </c>
      <c r="X3814" s="16" t="s">
        <v>55</v>
      </c>
      <c r="Y3814">
        <v>5</v>
      </c>
      <c r="Z3814">
        <v>3</v>
      </c>
      <c r="AA3814">
        <v>1.5</v>
      </c>
      <c r="AB3814">
        <v>2</v>
      </c>
      <c r="AC3814">
        <v>0.16666666666666666</v>
      </c>
      <c r="AD3814">
        <v>2</v>
      </c>
      <c r="AE3814" t="s">
        <v>3394</v>
      </c>
    </row>
    <row r="3815" spans="1:31" x14ac:dyDescent="0.25">
      <c r="A3815" s="16" t="s">
        <v>23</v>
      </c>
      <c r="B3815" s="16" t="s">
        <v>3143</v>
      </c>
      <c r="C3815" s="16" t="s">
        <v>373</v>
      </c>
      <c r="D3815" s="16" t="s">
        <v>3139</v>
      </c>
      <c r="E3815" s="16" t="s">
        <v>27</v>
      </c>
      <c r="F3815" s="16" t="s">
        <v>349</v>
      </c>
      <c r="G3815" s="16" t="s">
        <v>2912</v>
      </c>
      <c r="H3815" s="16" t="s">
        <v>30</v>
      </c>
      <c r="I3815" s="16" t="s">
        <v>31</v>
      </c>
      <c r="J3815" s="16" t="s">
        <v>237</v>
      </c>
      <c r="K3815" s="16" t="s">
        <v>764</v>
      </c>
      <c r="L3815" s="9"/>
      <c r="M3815" s="9">
        <v>45528</v>
      </c>
      <c r="N3815" s="9">
        <v>45528</v>
      </c>
      <c r="O3815" s="7">
        <v>45528</v>
      </c>
      <c r="P3815" s="9"/>
      <c r="Q3815" s="9"/>
      <c r="R3815" s="9" t="s">
        <v>93</v>
      </c>
      <c r="S3815" s="16" t="s">
        <v>73</v>
      </c>
      <c r="T3815" s="16" t="s">
        <v>153</v>
      </c>
      <c r="U3815" s="16"/>
      <c r="V3815" s="16"/>
      <c r="W3815" s="16" t="s">
        <v>54</v>
      </c>
      <c r="X3815" s="16" t="s">
        <v>55</v>
      </c>
      <c r="Y3815">
        <v>5</v>
      </c>
      <c r="Z3815">
        <v>3</v>
      </c>
      <c r="AA3815">
        <v>1.5</v>
      </c>
      <c r="AB3815">
        <v>2</v>
      </c>
      <c r="AC3815">
        <v>0.16666666666666666</v>
      </c>
      <c r="AD3815">
        <v>2</v>
      </c>
      <c r="AE3815" t="s">
        <v>4007</v>
      </c>
    </row>
    <row r="3816" spans="1:31" x14ac:dyDescent="0.25">
      <c r="A3816" s="16" t="s">
        <v>23</v>
      </c>
      <c r="B3816" s="16" t="s">
        <v>3143</v>
      </c>
      <c r="C3816" s="16" t="s">
        <v>373</v>
      </c>
      <c r="D3816" s="16" t="s">
        <v>3139</v>
      </c>
      <c r="E3816" s="16" t="s">
        <v>27</v>
      </c>
      <c r="F3816" s="16" t="s">
        <v>349</v>
      </c>
      <c r="G3816" s="16" t="s">
        <v>1276</v>
      </c>
      <c r="H3816" s="16" t="s">
        <v>77</v>
      </c>
      <c r="I3816" s="16" t="s">
        <v>77</v>
      </c>
      <c r="J3816" s="16" t="s">
        <v>384</v>
      </c>
      <c r="K3816" s="16" t="s">
        <v>652</v>
      </c>
      <c r="L3816" s="9"/>
      <c r="M3816" s="9">
        <v>45382</v>
      </c>
      <c r="N3816" s="9">
        <v>45382</v>
      </c>
      <c r="O3816" s="7">
        <v>45382</v>
      </c>
      <c r="P3816" s="9"/>
      <c r="Q3816" s="9"/>
      <c r="R3816" s="9" t="s">
        <v>93</v>
      </c>
      <c r="S3816" s="16" t="s">
        <v>73</v>
      </c>
      <c r="T3816" s="16" t="s">
        <v>153</v>
      </c>
      <c r="U3816" s="16"/>
      <c r="V3816" s="16"/>
      <c r="W3816" s="16" t="s">
        <v>54</v>
      </c>
      <c r="X3816" s="16" t="s">
        <v>55</v>
      </c>
      <c r="Y3816">
        <v>5</v>
      </c>
      <c r="Z3816">
        <v>3</v>
      </c>
      <c r="AA3816">
        <v>1.5</v>
      </c>
      <c r="AB3816">
        <v>2</v>
      </c>
      <c r="AC3816">
        <v>0.16666666666666666</v>
      </c>
      <c r="AD3816">
        <v>2</v>
      </c>
      <c r="AE3816" t="s">
        <v>4516</v>
      </c>
    </row>
    <row r="3817" spans="1:31" x14ac:dyDescent="0.25">
      <c r="A3817" s="16" t="s">
        <v>23</v>
      </c>
      <c r="B3817" s="16" t="s">
        <v>3143</v>
      </c>
      <c r="C3817" s="16" t="s">
        <v>373</v>
      </c>
      <c r="D3817" s="16" t="s">
        <v>3139</v>
      </c>
      <c r="E3817" s="16" t="s">
        <v>27</v>
      </c>
      <c r="F3817" s="16" t="s">
        <v>349</v>
      </c>
      <c r="G3817" s="16" t="s">
        <v>1276</v>
      </c>
      <c r="H3817" s="16" t="s">
        <v>77</v>
      </c>
      <c r="I3817" s="16" t="s">
        <v>77</v>
      </c>
      <c r="J3817" s="16" t="s">
        <v>82</v>
      </c>
      <c r="K3817" s="16" t="s">
        <v>296</v>
      </c>
      <c r="L3817" s="9"/>
      <c r="M3817" s="9">
        <v>45382</v>
      </c>
      <c r="N3817" s="9">
        <v>45382</v>
      </c>
      <c r="O3817" s="7">
        <v>45382</v>
      </c>
      <c r="P3817" s="9"/>
      <c r="Q3817" s="9"/>
      <c r="R3817" s="9" t="s">
        <v>93</v>
      </c>
      <c r="S3817" s="16" t="s">
        <v>73</v>
      </c>
      <c r="T3817" s="16" t="s">
        <v>153</v>
      </c>
      <c r="U3817" s="16"/>
      <c r="V3817" s="16"/>
      <c r="W3817" s="16" t="s">
        <v>54</v>
      </c>
      <c r="X3817" s="16" t="s">
        <v>55</v>
      </c>
      <c r="Y3817">
        <v>5</v>
      </c>
      <c r="Z3817">
        <v>3</v>
      </c>
      <c r="AA3817">
        <v>1.5</v>
      </c>
      <c r="AB3817">
        <v>2</v>
      </c>
      <c r="AC3817">
        <v>0.16666666666666666</v>
      </c>
      <c r="AD3817">
        <v>2</v>
      </c>
      <c r="AE3817" t="s">
        <v>4517</v>
      </c>
    </row>
    <row r="3818" spans="1:31" x14ac:dyDescent="0.25">
      <c r="A3818" s="16" t="s">
        <v>23</v>
      </c>
      <c r="B3818" s="16" t="s">
        <v>3143</v>
      </c>
      <c r="C3818" s="16" t="s">
        <v>373</v>
      </c>
      <c r="D3818" s="16" t="s">
        <v>3139</v>
      </c>
      <c r="E3818" s="16" t="s">
        <v>27</v>
      </c>
      <c r="F3818" s="16" t="s">
        <v>349</v>
      </c>
      <c r="G3818" s="16" t="s">
        <v>1276</v>
      </c>
      <c r="H3818" s="16" t="s">
        <v>77</v>
      </c>
      <c r="I3818" s="16" t="s">
        <v>77</v>
      </c>
      <c r="J3818" s="16" t="s">
        <v>82</v>
      </c>
      <c r="K3818" s="16" t="s">
        <v>4501</v>
      </c>
      <c r="L3818" s="9"/>
      <c r="M3818" s="9">
        <v>45382</v>
      </c>
      <c r="N3818" s="9">
        <v>45382</v>
      </c>
      <c r="O3818" s="7">
        <v>45382</v>
      </c>
      <c r="P3818" s="9"/>
      <c r="Q3818" s="9"/>
      <c r="R3818" s="9" t="s">
        <v>93</v>
      </c>
      <c r="S3818" s="16" t="s">
        <v>73</v>
      </c>
      <c r="T3818" s="16" t="s">
        <v>153</v>
      </c>
      <c r="U3818" s="16"/>
      <c r="V3818" s="16"/>
      <c r="W3818" s="16" t="s">
        <v>54</v>
      </c>
      <c r="X3818" s="16" t="s">
        <v>55</v>
      </c>
      <c r="Y3818">
        <v>5</v>
      </c>
      <c r="Z3818">
        <v>3</v>
      </c>
      <c r="AA3818">
        <v>1.5</v>
      </c>
      <c r="AB3818">
        <v>2</v>
      </c>
      <c r="AC3818">
        <v>0.16666666666666666</v>
      </c>
      <c r="AD3818">
        <v>2</v>
      </c>
      <c r="AE3818" t="s">
        <v>4518</v>
      </c>
    </row>
    <row r="3819" spans="1:31" x14ac:dyDescent="0.25">
      <c r="A3819" s="16" t="s">
        <v>23</v>
      </c>
      <c r="B3819" s="16" t="s">
        <v>3143</v>
      </c>
      <c r="C3819" s="16" t="s">
        <v>373</v>
      </c>
      <c r="D3819" s="16" t="s">
        <v>3139</v>
      </c>
      <c r="E3819" s="16" t="s">
        <v>27</v>
      </c>
      <c r="F3819" s="16" t="s">
        <v>349</v>
      </c>
      <c r="G3819" s="16" t="s">
        <v>1276</v>
      </c>
      <c r="H3819" s="16" t="s">
        <v>77</v>
      </c>
      <c r="I3819" s="16" t="s">
        <v>77</v>
      </c>
      <c r="J3819" s="16" t="s">
        <v>82</v>
      </c>
      <c r="K3819" s="16" t="s">
        <v>83</v>
      </c>
      <c r="L3819" s="9"/>
      <c r="M3819" s="9">
        <v>45382</v>
      </c>
      <c r="N3819" s="9">
        <v>45382</v>
      </c>
      <c r="O3819" s="7">
        <v>45382</v>
      </c>
      <c r="P3819" s="9"/>
      <c r="Q3819" s="9"/>
      <c r="R3819" s="9" t="s">
        <v>93</v>
      </c>
      <c r="S3819" s="16" t="s">
        <v>73</v>
      </c>
      <c r="T3819" s="16" t="s">
        <v>153</v>
      </c>
      <c r="U3819" s="16"/>
      <c r="V3819" s="16"/>
      <c r="W3819" s="16" t="s">
        <v>54</v>
      </c>
      <c r="X3819" s="16" t="s">
        <v>55</v>
      </c>
      <c r="Y3819">
        <v>5</v>
      </c>
      <c r="Z3819">
        <v>3</v>
      </c>
      <c r="AA3819">
        <v>1.5</v>
      </c>
      <c r="AB3819">
        <v>2</v>
      </c>
      <c r="AC3819">
        <v>0.16666666666666666</v>
      </c>
      <c r="AD3819">
        <v>2</v>
      </c>
      <c r="AE3819" t="s">
        <v>4519</v>
      </c>
    </row>
    <row r="3820" spans="1:31" x14ac:dyDescent="0.25">
      <c r="A3820" s="16" t="s">
        <v>23</v>
      </c>
      <c r="B3820" s="16" t="s">
        <v>3143</v>
      </c>
      <c r="C3820" s="16" t="s">
        <v>373</v>
      </c>
      <c r="D3820" s="16" t="s">
        <v>3139</v>
      </c>
      <c r="E3820" s="16" t="s">
        <v>27</v>
      </c>
      <c r="F3820" s="16" t="s">
        <v>349</v>
      </c>
      <c r="G3820" s="16" t="s">
        <v>1276</v>
      </c>
      <c r="H3820" s="16" t="s">
        <v>77</v>
      </c>
      <c r="I3820" s="16" t="s">
        <v>77</v>
      </c>
      <c r="J3820" s="16" t="s">
        <v>82</v>
      </c>
      <c r="K3820" s="16" t="s">
        <v>84</v>
      </c>
      <c r="L3820" s="9"/>
      <c r="M3820" s="9">
        <v>45382</v>
      </c>
      <c r="N3820" s="9">
        <v>45382</v>
      </c>
      <c r="O3820" s="7">
        <v>45382</v>
      </c>
      <c r="P3820" s="9"/>
      <c r="Q3820" s="9"/>
      <c r="R3820" s="9" t="s">
        <v>93</v>
      </c>
      <c r="S3820" s="16" t="s">
        <v>73</v>
      </c>
      <c r="T3820" s="16" t="s">
        <v>153</v>
      </c>
      <c r="U3820" s="16"/>
      <c r="V3820" s="16"/>
      <c r="W3820" s="16" t="s">
        <v>54</v>
      </c>
      <c r="X3820" s="16" t="s">
        <v>55</v>
      </c>
      <c r="Y3820">
        <v>5</v>
      </c>
      <c r="Z3820">
        <v>3</v>
      </c>
      <c r="AA3820">
        <v>1.5</v>
      </c>
      <c r="AB3820">
        <v>2</v>
      </c>
      <c r="AC3820">
        <v>0.16666666666666666</v>
      </c>
      <c r="AD3820">
        <v>2</v>
      </c>
      <c r="AE3820" t="s">
        <v>4520</v>
      </c>
    </row>
    <row r="3821" spans="1:31" x14ac:dyDescent="0.25">
      <c r="A3821" s="16" t="s">
        <v>23</v>
      </c>
      <c r="B3821" s="16" t="s">
        <v>39</v>
      </c>
      <c r="C3821" s="16" t="s">
        <v>943</v>
      </c>
      <c r="D3821" s="16" t="s">
        <v>26</v>
      </c>
      <c r="E3821" s="16" t="s">
        <v>41</v>
      </c>
      <c r="F3821" s="16" t="s">
        <v>28</v>
      </c>
      <c r="G3821" s="16" t="s">
        <v>51</v>
      </c>
      <c r="H3821" s="16" t="s">
        <v>31</v>
      </c>
      <c r="I3821" s="16" t="s">
        <v>31</v>
      </c>
      <c r="J3821" s="16" t="s">
        <v>216</v>
      </c>
      <c r="K3821" s="16" t="s">
        <v>53</v>
      </c>
      <c r="L3821" s="9"/>
      <c r="M3821" s="9">
        <v>44979</v>
      </c>
      <c r="N3821" s="9">
        <v>44979</v>
      </c>
      <c r="O3821" s="7">
        <v>44979</v>
      </c>
      <c r="P3821" s="9">
        <v>44979</v>
      </c>
      <c r="Q3821" s="9">
        <v>44614</v>
      </c>
      <c r="R3821" s="9" t="s">
        <v>34</v>
      </c>
      <c r="S3821" s="16" t="s">
        <v>35</v>
      </c>
      <c r="T3821" s="16" t="s">
        <v>35</v>
      </c>
      <c r="U3821" s="16"/>
      <c r="V3821" s="16"/>
      <c r="W3821" s="16" t="s">
        <v>74</v>
      </c>
      <c r="X3821" s="16" t="s">
        <v>55</v>
      </c>
      <c r="Y3821">
        <v>5</v>
      </c>
      <c r="Z3821">
        <v>5</v>
      </c>
      <c r="AA3821">
        <v>2.5</v>
      </c>
      <c r="AB3821">
        <v>6</v>
      </c>
      <c r="AC3821">
        <v>0.5</v>
      </c>
      <c r="AD3821">
        <v>4</v>
      </c>
      <c r="AE3821" t="s">
        <v>1444</v>
      </c>
    </row>
    <row r="3822" spans="1:31" x14ac:dyDescent="0.25">
      <c r="A3822" s="16" t="s">
        <v>23</v>
      </c>
      <c r="B3822" s="16" t="s">
        <v>39</v>
      </c>
      <c r="C3822" s="16" t="s">
        <v>943</v>
      </c>
      <c r="D3822" s="16" t="s">
        <v>26</v>
      </c>
      <c r="E3822" s="16" t="s">
        <v>41</v>
      </c>
      <c r="F3822" s="16" t="s">
        <v>28</v>
      </c>
      <c r="G3822" s="16" t="s">
        <v>51</v>
      </c>
      <c r="H3822" s="16" t="s">
        <v>31</v>
      </c>
      <c r="I3822" s="16" t="s">
        <v>31</v>
      </c>
      <c r="J3822" s="16" t="s">
        <v>216</v>
      </c>
      <c r="K3822" s="16" t="s">
        <v>219</v>
      </c>
      <c r="L3822" s="9"/>
      <c r="M3822" s="9">
        <v>45058</v>
      </c>
      <c r="N3822" s="9">
        <v>45063</v>
      </c>
      <c r="O3822" s="7">
        <v>45063</v>
      </c>
      <c r="P3822" s="9">
        <v>45063</v>
      </c>
      <c r="Q3822" s="9">
        <v>44693</v>
      </c>
      <c r="R3822" s="9" t="s">
        <v>34</v>
      </c>
      <c r="S3822" s="16" t="s">
        <v>35</v>
      </c>
      <c r="T3822" s="16" t="s">
        <v>35</v>
      </c>
      <c r="U3822" s="16"/>
      <c r="V3822" s="16"/>
      <c r="W3822" s="16" t="s">
        <v>74</v>
      </c>
      <c r="X3822" s="16" t="s">
        <v>55</v>
      </c>
      <c r="Y3822">
        <v>5</v>
      </c>
      <c r="Z3822">
        <v>5</v>
      </c>
      <c r="AA3822">
        <v>2.5</v>
      </c>
      <c r="AB3822">
        <v>6</v>
      </c>
      <c r="AC3822">
        <v>0.5</v>
      </c>
      <c r="AD3822">
        <v>4</v>
      </c>
      <c r="AE3822" t="s">
        <v>1445</v>
      </c>
    </row>
    <row r="3823" spans="1:31" x14ac:dyDescent="0.25">
      <c r="A3823" s="16" t="s">
        <v>23</v>
      </c>
      <c r="B3823" s="16" t="s">
        <v>39</v>
      </c>
      <c r="C3823" s="16" t="s">
        <v>943</v>
      </c>
      <c r="D3823" s="16" t="s">
        <v>26</v>
      </c>
      <c r="E3823" s="16" t="s">
        <v>41</v>
      </c>
      <c r="F3823" s="16" t="s">
        <v>28</v>
      </c>
      <c r="G3823" s="16" t="s">
        <v>51</v>
      </c>
      <c r="H3823" s="16" t="s">
        <v>31</v>
      </c>
      <c r="I3823" s="16" t="s">
        <v>31</v>
      </c>
      <c r="J3823" s="16" t="s">
        <v>216</v>
      </c>
      <c r="K3823" s="16" t="s">
        <v>220</v>
      </c>
      <c r="L3823" s="9"/>
      <c r="M3823" s="9">
        <v>45176</v>
      </c>
      <c r="N3823" s="9">
        <v>45063</v>
      </c>
      <c r="O3823" s="7">
        <v>45063</v>
      </c>
      <c r="P3823" s="9">
        <v>45063</v>
      </c>
      <c r="Q3823" s="9"/>
      <c r="R3823" s="9" t="s">
        <v>34</v>
      </c>
      <c r="S3823" s="16" t="s">
        <v>35</v>
      </c>
      <c r="T3823" s="16" t="s">
        <v>35</v>
      </c>
      <c r="U3823" s="16"/>
      <c r="V3823" s="16"/>
      <c r="W3823" s="16" t="s">
        <v>74</v>
      </c>
      <c r="X3823" s="16" t="s">
        <v>55</v>
      </c>
      <c r="Y3823">
        <v>5</v>
      </c>
      <c r="Z3823">
        <v>5</v>
      </c>
      <c r="AA3823">
        <v>2.5</v>
      </c>
      <c r="AB3823">
        <v>6</v>
      </c>
      <c r="AC3823">
        <v>0.5</v>
      </c>
      <c r="AD3823">
        <v>4</v>
      </c>
      <c r="AE3823" t="s">
        <v>1446</v>
      </c>
    </row>
    <row r="3824" spans="1:31" x14ac:dyDescent="0.25">
      <c r="A3824" s="16" t="s">
        <v>23</v>
      </c>
      <c r="B3824" s="16" t="s">
        <v>39</v>
      </c>
      <c r="C3824" s="16" t="s">
        <v>943</v>
      </c>
      <c r="D3824" s="16" t="s">
        <v>26</v>
      </c>
      <c r="E3824" s="16" t="s">
        <v>41</v>
      </c>
      <c r="F3824" s="16" t="s">
        <v>28</v>
      </c>
      <c r="G3824" s="16" t="s">
        <v>51</v>
      </c>
      <c r="H3824" s="16" t="s">
        <v>31</v>
      </c>
      <c r="I3824" s="16" t="s">
        <v>31</v>
      </c>
      <c r="J3824" s="16" t="s">
        <v>216</v>
      </c>
      <c r="K3824" s="16" t="s">
        <v>64</v>
      </c>
      <c r="L3824" s="9"/>
      <c r="M3824" s="9">
        <v>44979</v>
      </c>
      <c r="N3824" s="9">
        <v>44979</v>
      </c>
      <c r="O3824" s="7">
        <v>44979</v>
      </c>
      <c r="P3824" s="9">
        <v>44979</v>
      </c>
      <c r="Q3824" s="9">
        <v>44614</v>
      </c>
      <c r="R3824" s="9" t="s">
        <v>34</v>
      </c>
      <c r="S3824" s="16" t="s">
        <v>35</v>
      </c>
      <c r="T3824" s="16" t="s">
        <v>35</v>
      </c>
      <c r="U3824" s="16"/>
      <c r="V3824" s="16"/>
      <c r="W3824" s="16" t="s">
        <v>74</v>
      </c>
      <c r="X3824" s="16" t="s">
        <v>55</v>
      </c>
      <c r="Y3824">
        <v>5</v>
      </c>
      <c r="Z3824">
        <v>5</v>
      </c>
      <c r="AA3824">
        <v>2.5</v>
      </c>
      <c r="AB3824">
        <v>6</v>
      </c>
      <c r="AC3824">
        <v>0.5</v>
      </c>
      <c r="AD3824">
        <v>4</v>
      </c>
      <c r="AE3824" t="s">
        <v>1447</v>
      </c>
    </row>
    <row r="3825" spans="1:31" x14ac:dyDescent="0.25">
      <c r="A3825" s="16" t="s">
        <v>23</v>
      </c>
      <c r="B3825" s="16" t="s">
        <v>39</v>
      </c>
      <c r="C3825" s="16" t="s">
        <v>943</v>
      </c>
      <c r="D3825" s="16" t="s">
        <v>26</v>
      </c>
      <c r="E3825" s="16" t="s">
        <v>41</v>
      </c>
      <c r="F3825" s="16" t="s">
        <v>28</v>
      </c>
      <c r="G3825" s="16" t="s">
        <v>51</v>
      </c>
      <c r="H3825" s="16" t="s">
        <v>31</v>
      </c>
      <c r="I3825" s="16" t="s">
        <v>31</v>
      </c>
      <c r="J3825" s="16" t="s">
        <v>216</v>
      </c>
      <c r="K3825" s="16" t="s">
        <v>206</v>
      </c>
      <c r="L3825" s="9"/>
      <c r="M3825" s="9">
        <v>45063</v>
      </c>
      <c r="N3825" s="9">
        <v>45063</v>
      </c>
      <c r="O3825" s="7">
        <v>45063</v>
      </c>
      <c r="P3825" s="9">
        <v>45063</v>
      </c>
      <c r="Q3825" s="9"/>
      <c r="R3825" s="9" t="s">
        <v>34</v>
      </c>
      <c r="S3825" s="16" t="s">
        <v>35</v>
      </c>
      <c r="T3825" s="16" t="s">
        <v>35</v>
      </c>
      <c r="U3825" s="16"/>
      <c r="V3825" s="16"/>
      <c r="W3825" s="16" t="s">
        <v>74</v>
      </c>
      <c r="X3825" s="16" t="s">
        <v>55</v>
      </c>
      <c r="Y3825">
        <v>5</v>
      </c>
      <c r="Z3825">
        <v>5</v>
      </c>
      <c r="AA3825">
        <v>2.5</v>
      </c>
      <c r="AB3825">
        <v>6</v>
      </c>
      <c r="AC3825">
        <v>0.5</v>
      </c>
      <c r="AD3825">
        <v>4</v>
      </c>
      <c r="AE3825" t="s">
        <v>1448</v>
      </c>
    </row>
    <row r="3826" spans="1:31" x14ac:dyDescent="0.25">
      <c r="A3826" s="16" t="s">
        <v>23</v>
      </c>
      <c r="B3826" s="16" t="s">
        <v>39</v>
      </c>
      <c r="C3826" s="16" t="s">
        <v>943</v>
      </c>
      <c r="D3826" s="16" t="s">
        <v>26</v>
      </c>
      <c r="E3826" s="16" t="s">
        <v>41</v>
      </c>
      <c r="F3826" s="16" t="s">
        <v>28</v>
      </c>
      <c r="G3826" s="16" t="s">
        <v>51</v>
      </c>
      <c r="H3826" s="16" t="s">
        <v>31</v>
      </c>
      <c r="I3826" s="16" t="s">
        <v>31</v>
      </c>
      <c r="J3826" s="16" t="s">
        <v>216</v>
      </c>
      <c r="K3826" s="16" t="s">
        <v>47</v>
      </c>
      <c r="L3826" s="9"/>
      <c r="M3826" s="9">
        <v>44979</v>
      </c>
      <c r="N3826" s="9">
        <v>44979</v>
      </c>
      <c r="O3826" s="7">
        <v>44979</v>
      </c>
      <c r="P3826" s="9">
        <v>44979</v>
      </c>
      <c r="Q3826" s="9">
        <v>44614</v>
      </c>
      <c r="R3826" s="9" t="s">
        <v>34</v>
      </c>
      <c r="S3826" s="16" t="s">
        <v>35</v>
      </c>
      <c r="T3826" s="16" t="s">
        <v>35</v>
      </c>
      <c r="U3826" s="16"/>
      <c r="V3826" s="16"/>
      <c r="W3826" s="16" t="s">
        <v>74</v>
      </c>
      <c r="X3826" s="16" t="s">
        <v>55</v>
      </c>
      <c r="Y3826">
        <v>5</v>
      </c>
      <c r="Z3826">
        <v>5</v>
      </c>
      <c r="AA3826">
        <v>2.5</v>
      </c>
      <c r="AB3826">
        <v>6</v>
      </c>
      <c r="AC3826">
        <v>0.5</v>
      </c>
      <c r="AD3826">
        <v>4</v>
      </c>
      <c r="AE3826" t="s">
        <v>1449</v>
      </c>
    </row>
    <row r="3827" spans="1:31" x14ac:dyDescent="0.25">
      <c r="A3827" s="16" t="s">
        <v>23</v>
      </c>
      <c r="B3827" s="16" t="s">
        <v>39</v>
      </c>
      <c r="C3827" s="16" t="s">
        <v>943</v>
      </c>
      <c r="D3827" s="16" t="s">
        <v>26</v>
      </c>
      <c r="E3827" s="16" t="s">
        <v>41</v>
      </c>
      <c r="F3827" s="16" t="s">
        <v>28</v>
      </c>
      <c r="G3827" s="16" t="s">
        <v>51</v>
      </c>
      <c r="H3827" s="16" t="s">
        <v>31</v>
      </c>
      <c r="I3827" s="16" t="s">
        <v>31</v>
      </c>
      <c r="J3827" s="16" t="s">
        <v>216</v>
      </c>
      <c r="K3827" s="16" t="s">
        <v>191</v>
      </c>
      <c r="L3827" s="9"/>
      <c r="M3827" s="9">
        <v>45058</v>
      </c>
      <c r="N3827" s="9">
        <v>45063</v>
      </c>
      <c r="O3827" s="7">
        <v>45063</v>
      </c>
      <c r="P3827" s="9">
        <v>45063</v>
      </c>
      <c r="Q3827" s="9">
        <v>44693</v>
      </c>
      <c r="R3827" s="9" t="s">
        <v>34</v>
      </c>
      <c r="S3827" s="16" t="s">
        <v>35</v>
      </c>
      <c r="T3827" s="16" t="s">
        <v>35</v>
      </c>
      <c r="U3827" s="16"/>
      <c r="V3827" s="16"/>
      <c r="W3827" s="16" t="s">
        <v>74</v>
      </c>
      <c r="X3827" s="16" t="s">
        <v>55</v>
      </c>
      <c r="Y3827">
        <v>5</v>
      </c>
      <c r="Z3827">
        <v>5</v>
      </c>
      <c r="AA3827">
        <v>2.5</v>
      </c>
      <c r="AB3827">
        <v>6</v>
      </c>
      <c r="AC3827">
        <v>0.5</v>
      </c>
      <c r="AD3827">
        <v>4</v>
      </c>
      <c r="AE3827" t="s">
        <v>1450</v>
      </c>
    </row>
    <row r="3828" spans="1:31" x14ac:dyDescent="0.25">
      <c r="A3828" s="16" t="s">
        <v>23</v>
      </c>
      <c r="B3828" s="16" t="s">
        <v>39</v>
      </c>
      <c r="C3828" s="16" t="s">
        <v>943</v>
      </c>
      <c r="D3828" s="16" t="s">
        <v>26</v>
      </c>
      <c r="E3828" s="16" t="s">
        <v>41</v>
      </c>
      <c r="F3828" s="16" t="s">
        <v>28</v>
      </c>
      <c r="G3828" s="16" t="s">
        <v>51</v>
      </c>
      <c r="H3828" s="16" t="s">
        <v>31</v>
      </c>
      <c r="I3828" s="16" t="s">
        <v>31</v>
      </c>
      <c r="J3828" s="16" t="s">
        <v>216</v>
      </c>
      <c r="K3828" s="16" t="s">
        <v>221</v>
      </c>
      <c r="L3828" s="9"/>
      <c r="M3828" s="9">
        <v>45058</v>
      </c>
      <c r="N3828" s="9">
        <v>45063</v>
      </c>
      <c r="O3828" s="7">
        <v>45063</v>
      </c>
      <c r="P3828" s="9">
        <v>45063</v>
      </c>
      <c r="Q3828" s="9">
        <v>44693</v>
      </c>
      <c r="R3828" s="9" t="s">
        <v>34</v>
      </c>
      <c r="S3828" s="16" t="s">
        <v>35</v>
      </c>
      <c r="T3828" s="16" t="s">
        <v>35</v>
      </c>
      <c r="U3828" s="16"/>
      <c r="V3828" s="16"/>
      <c r="W3828" s="16" t="s">
        <v>74</v>
      </c>
      <c r="X3828" s="16" t="s">
        <v>55</v>
      </c>
      <c r="Y3828">
        <v>5</v>
      </c>
      <c r="Z3828">
        <v>5</v>
      </c>
      <c r="AA3828">
        <v>2.5</v>
      </c>
      <c r="AB3828">
        <v>6</v>
      </c>
      <c r="AC3828">
        <v>0.5</v>
      </c>
      <c r="AD3828">
        <v>4</v>
      </c>
      <c r="AE3828" t="s">
        <v>1451</v>
      </c>
    </row>
    <row r="3829" spans="1:31" x14ac:dyDescent="0.25">
      <c r="A3829" s="16" t="s">
        <v>23</v>
      </c>
      <c r="B3829" s="16" t="s">
        <v>39</v>
      </c>
      <c r="C3829" s="16" t="s">
        <v>943</v>
      </c>
      <c r="D3829" s="16" t="s">
        <v>26</v>
      </c>
      <c r="E3829" s="16" t="s">
        <v>41</v>
      </c>
      <c r="F3829" s="16" t="s">
        <v>28</v>
      </c>
      <c r="G3829" s="16" t="s">
        <v>51</v>
      </c>
      <c r="H3829" s="16" t="s">
        <v>31</v>
      </c>
      <c r="I3829" s="16" t="s">
        <v>31</v>
      </c>
      <c r="J3829" s="16" t="s">
        <v>216</v>
      </c>
      <c r="K3829" s="16" t="s">
        <v>222</v>
      </c>
      <c r="L3829" s="9"/>
      <c r="M3829" s="9">
        <v>45058</v>
      </c>
      <c r="N3829" s="9">
        <v>45063</v>
      </c>
      <c r="O3829" s="7">
        <v>45063</v>
      </c>
      <c r="P3829" s="9">
        <v>45063</v>
      </c>
      <c r="Q3829" s="9">
        <v>44693</v>
      </c>
      <c r="R3829" s="9" t="s">
        <v>34</v>
      </c>
      <c r="S3829" s="16" t="s">
        <v>35</v>
      </c>
      <c r="T3829" s="16" t="s">
        <v>35</v>
      </c>
      <c r="U3829" s="16"/>
      <c r="V3829" s="16"/>
      <c r="W3829" s="16" t="s">
        <v>74</v>
      </c>
      <c r="X3829" s="16" t="s">
        <v>55</v>
      </c>
      <c r="Y3829">
        <v>5</v>
      </c>
      <c r="Z3829">
        <v>5</v>
      </c>
      <c r="AA3829">
        <v>2.5</v>
      </c>
      <c r="AB3829">
        <v>6</v>
      </c>
      <c r="AC3829">
        <v>0.5</v>
      </c>
      <c r="AD3829">
        <v>4</v>
      </c>
      <c r="AE3829" t="s">
        <v>1452</v>
      </c>
    </row>
    <row r="3830" spans="1:31" x14ac:dyDescent="0.25">
      <c r="A3830" s="16" t="s">
        <v>23</v>
      </c>
      <c r="B3830" s="16" t="s">
        <v>39</v>
      </c>
      <c r="C3830" s="16" t="s">
        <v>943</v>
      </c>
      <c r="D3830" s="16" t="s">
        <v>26</v>
      </c>
      <c r="E3830" s="16" t="s">
        <v>41</v>
      </c>
      <c r="F3830" s="16" t="s">
        <v>28</v>
      </c>
      <c r="G3830" s="16" t="s">
        <v>51</v>
      </c>
      <c r="H3830" s="16" t="s">
        <v>31</v>
      </c>
      <c r="I3830" s="16" t="s">
        <v>31</v>
      </c>
      <c r="J3830" s="16" t="s">
        <v>216</v>
      </c>
      <c r="K3830" s="16" t="s">
        <v>87</v>
      </c>
      <c r="L3830" s="9"/>
      <c r="M3830" s="9">
        <v>44979</v>
      </c>
      <c r="N3830" s="9">
        <v>44979</v>
      </c>
      <c r="O3830" s="7">
        <v>44979</v>
      </c>
      <c r="P3830" s="9">
        <v>44979</v>
      </c>
      <c r="Q3830" s="9">
        <v>44614</v>
      </c>
      <c r="R3830" s="9" t="s">
        <v>34</v>
      </c>
      <c r="S3830" s="16" t="s">
        <v>35</v>
      </c>
      <c r="T3830" s="16" t="s">
        <v>35</v>
      </c>
      <c r="U3830" s="16"/>
      <c r="V3830" s="16"/>
      <c r="W3830" s="16" t="s">
        <v>74</v>
      </c>
      <c r="X3830" s="16" t="s">
        <v>55</v>
      </c>
      <c r="Y3830">
        <v>5</v>
      </c>
      <c r="Z3830">
        <v>5</v>
      </c>
      <c r="AA3830">
        <v>2.5</v>
      </c>
      <c r="AB3830">
        <v>6</v>
      </c>
      <c r="AC3830">
        <v>0.5</v>
      </c>
      <c r="AD3830">
        <v>4</v>
      </c>
      <c r="AE3830" t="s">
        <v>1453</v>
      </c>
    </row>
    <row r="3831" spans="1:31" x14ac:dyDescent="0.25">
      <c r="A3831" s="16" t="s">
        <v>23</v>
      </c>
      <c r="B3831" s="16" t="s">
        <v>39</v>
      </c>
      <c r="C3831" s="16" t="s">
        <v>943</v>
      </c>
      <c r="D3831" s="16" t="s">
        <v>26</v>
      </c>
      <c r="E3831" s="16" t="s">
        <v>41</v>
      </c>
      <c r="F3831" s="16" t="s">
        <v>28</v>
      </c>
      <c r="G3831" s="16" t="s">
        <v>51</v>
      </c>
      <c r="H3831" s="16" t="s">
        <v>31</v>
      </c>
      <c r="I3831" s="16" t="s">
        <v>31</v>
      </c>
      <c r="J3831" s="16" t="s">
        <v>216</v>
      </c>
      <c r="K3831" s="16" t="s">
        <v>57</v>
      </c>
      <c r="L3831" s="9"/>
      <c r="M3831" s="9">
        <v>45058</v>
      </c>
      <c r="N3831" s="9">
        <v>45063</v>
      </c>
      <c r="O3831" s="7">
        <v>45063</v>
      </c>
      <c r="P3831" s="9">
        <v>45063</v>
      </c>
      <c r="Q3831" s="9">
        <v>44693</v>
      </c>
      <c r="R3831" s="9" t="s">
        <v>34</v>
      </c>
      <c r="S3831" s="16" t="s">
        <v>35</v>
      </c>
      <c r="T3831" s="16" t="s">
        <v>35</v>
      </c>
      <c r="U3831" s="16"/>
      <c r="V3831" s="16"/>
      <c r="W3831" s="16" t="s">
        <v>74</v>
      </c>
      <c r="X3831" s="16" t="s">
        <v>55</v>
      </c>
      <c r="Y3831">
        <v>5</v>
      </c>
      <c r="Z3831">
        <v>5</v>
      </c>
      <c r="AA3831">
        <v>2.5</v>
      </c>
      <c r="AB3831">
        <v>6</v>
      </c>
      <c r="AC3831">
        <v>0.5</v>
      </c>
      <c r="AD3831">
        <v>4</v>
      </c>
      <c r="AE3831" t="s">
        <v>1454</v>
      </c>
    </row>
    <row r="3832" spans="1:31" x14ac:dyDescent="0.25">
      <c r="A3832" s="16" t="s">
        <v>23</v>
      </c>
      <c r="B3832" s="16" t="s">
        <v>39</v>
      </c>
      <c r="C3832" s="16" t="s">
        <v>943</v>
      </c>
      <c r="D3832" s="16" t="s">
        <v>26</v>
      </c>
      <c r="E3832" s="16" t="s">
        <v>41</v>
      </c>
      <c r="F3832" s="16" t="s">
        <v>28</v>
      </c>
      <c r="G3832" s="16" t="s">
        <v>51</v>
      </c>
      <c r="H3832" s="16" t="s">
        <v>31</v>
      </c>
      <c r="I3832" s="16" t="s">
        <v>31</v>
      </c>
      <c r="J3832" s="16" t="s">
        <v>216</v>
      </c>
      <c r="K3832" s="16" t="s">
        <v>223</v>
      </c>
      <c r="L3832" s="9"/>
      <c r="M3832" s="9">
        <v>45058</v>
      </c>
      <c r="N3832" s="9">
        <v>45063</v>
      </c>
      <c r="O3832" s="7">
        <v>45063</v>
      </c>
      <c r="P3832" s="9">
        <v>45063</v>
      </c>
      <c r="Q3832" s="9">
        <v>44693</v>
      </c>
      <c r="R3832" s="9" t="s">
        <v>34</v>
      </c>
      <c r="S3832" s="16" t="s">
        <v>35</v>
      </c>
      <c r="T3832" s="16" t="s">
        <v>35</v>
      </c>
      <c r="U3832" s="16"/>
      <c r="V3832" s="16"/>
      <c r="W3832" s="16" t="s">
        <v>74</v>
      </c>
      <c r="X3832" s="16" t="s">
        <v>55</v>
      </c>
      <c r="Y3832">
        <v>5</v>
      </c>
      <c r="Z3832">
        <v>5</v>
      </c>
      <c r="AA3832">
        <v>2.5</v>
      </c>
      <c r="AB3832">
        <v>6</v>
      </c>
      <c r="AC3832">
        <v>0.5</v>
      </c>
      <c r="AD3832">
        <v>4</v>
      </c>
      <c r="AE3832" t="s">
        <v>1455</v>
      </c>
    </row>
    <row r="3833" spans="1:31" x14ac:dyDescent="0.25">
      <c r="A3833" s="16" t="s">
        <v>23</v>
      </c>
      <c r="B3833" s="16" t="s">
        <v>39</v>
      </c>
      <c r="C3833" s="16" t="s">
        <v>943</v>
      </c>
      <c r="D3833" s="16" t="s">
        <v>26</v>
      </c>
      <c r="E3833" s="16" t="s">
        <v>41</v>
      </c>
      <c r="F3833" s="16" t="s">
        <v>28</v>
      </c>
      <c r="G3833" s="16" t="s">
        <v>51</v>
      </c>
      <c r="H3833" s="16" t="s">
        <v>31</v>
      </c>
      <c r="I3833" s="16" t="s">
        <v>31</v>
      </c>
      <c r="J3833" s="16" t="s">
        <v>216</v>
      </c>
      <c r="K3833" s="16" t="s">
        <v>224</v>
      </c>
      <c r="L3833" s="9"/>
      <c r="M3833" s="9">
        <v>44979</v>
      </c>
      <c r="N3833" s="9">
        <v>45175</v>
      </c>
      <c r="O3833" s="7">
        <v>45175</v>
      </c>
      <c r="P3833" s="9">
        <v>45175</v>
      </c>
      <c r="Q3833" s="9">
        <v>44614</v>
      </c>
      <c r="R3833" s="9" t="s">
        <v>34</v>
      </c>
      <c r="S3833" s="16" t="s">
        <v>35</v>
      </c>
      <c r="T3833" s="16" t="s">
        <v>35</v>
      </c>
      <c r="U3833" s="16"/>
      <c r="V3833" s="16"/>
      <c r="W3833" s="16" t="s">
        <v>74</v>
      </c>
      <c r="X3833" s="16" t="s">
        <v>55</v>
      </c>
      <c r="Y3833">
        <v>5</v>
      </c>
      <c r="Z3833">
        <v>5</v>
      </c>
      <c r="AA3833">
        <v>2.5</v>
      </c>
      <c r="AB3833">
        <v>6</v>
      </c>
      <c r="AC3833">
        <v>0.5</v>
      </c>
      <c r="AD3833">
        <v>4</v>
      </c>
      <c r="AE3833" t="s">
        <v>1456</v>
      </c>
    </row>
    <row r="3834" spans="1:31" x14ac:dyDescent="0.25">
      <c r="A3834" s="16" t="s">
        <v>23</v>
      </c>
      <c r="B3834" s="16" t="s">
        <v>39</v>
      </c>
      <c r="C3834" s="16" t="s">
        <v>943</v>
      </c>
      <c r="D3834" s="16" t="s">
        <v>3139</v>
      </c>
      <c r="E3834" s="16" t="s">
        <v>240</v>
      </c>
      <c r="F3834" s="16" t="s">
        <v>28</v>
      </c>
      <c r="G3834" s="16" t="s">
        <v>241</v>
      </c>
      <c r="H3834" s="16" t="s">
        <v>242</v>
      </c>
      <c r="I3834" s="16" t="s">
        <v>31</v>
      </c>
      <c r="J3834" s="16" t="s">
        <v>216</v>
      </c>
      <c r="K3834" s="16" t="s">
        <v>205</v>
      </c>
      <c r="L3834" s="9"/>
      <c r="M3834" s="9">
        <v>44958</v>
      </c>
      <c r="N3834" s="9">
        <v>44958</v>
      </c>
      <c r="O3834" s="7">
        <v>44958</v>
      </c>
      <c r="P3834" s="9"/>
      <c r="Q3834" s="9"/>
      <c r="R3834" s="9" t="s">
        <v>34</v>
      </c>
      <c r="S3834" s="16" t="s">
        <v>35</v>
      </c>
      <c r="T3834" s="16" t="s">
        <v>35</v>
      </c>
      <c r="U3834" s="16"/>
      <c r="V3834" s="16"/>
      <c r="W3834" s="16" t="s">
        <v>74</v>
      </c>
      <c r="X3834" s="16" t="s">
        <v>55</v>
      </c>
      <c r="Y3834">
        <v>5</v>
      </c>
      <c r="Z3834">
        <v>3</v>
      </c>
      <c r="AA3834">
        <v>1.5</v>
      </c>
      <c r="AB3834">
        <v>2</v>
      </c>
      <c r="AC3834">
        <v>0.16666666666666666</v>
      </c>
      <c r="AD3834">
        <v>2</v>
      </c>
      <c r="AE3834" t="s">
        <v>3769</v>
      </c>
    </row>
    <row r="3835" spans="1:31" x14ac:dyDescent="0.25">
      <c r="A3835" s="16" t="s">
        <v>3138</v>
      </c>
      <c r="B3835" s="16" t="s">
        <v>24</v>
      </c>
      <c r="C3835" s="16" t="s">
        <v>943</v>
      </c>
      <c r="D3835" s="16" t="s">
        <v>26</v>
      </c>
      <c r="E3835" s="16" t="s">
        <v>240</v>
      </c>
      <c r="F3835" s="16" t="s">
        <v>28</v>
      </c>
      <c r="G3835" s="16" t="s">
        <v>241</v>
      </c>
      <c r="H3835" s="16" t="s">
        <v>242</v>
      </c>
      <c r="I3835" s="16" t="s">
        <v>31</v>
      </c>
      <c r="J3835" s="16" t="s">
        <v>216</v>
      </c>
      <c r="K3835" s="16" t="s">
        <v>772</v>
      </c>
      <c r="L3835" s="9"/>
      <c r="M3835" s="9">
        <v>44958</v>
      </c>
      <c r="N3835" s="9">
        <v>44958</v>
      </c>
      <c r="O3835" s="7">
        <v>44958</v>
      </c>
      <c r="P3835" s="9"/>
      <c r="Q3835" s="9"/>
      <c r="R3835" s="9" t="s">
        <v>34</v>
      </c>
      <c r="S3835" s="16" t="s">
        <v>35</v>
      </c>
      <c r="T3835" s="16" t="s">
        <v>35</v>
      </c>
      <c r="U3835" s="16"/>
      <c r="V3835" s="16"/>
      <c r="W3835" s="16"/>
      <c r="X3835" s="16" t="s">
        <v>55</v>
      </c>
      <c r="Y3835">
        <v>5</v>
      </c>
      <c r="Z3835">
        <v>5</v>
      </c>
      <c r="AA3835">
        <v>2.5</v>
      </c>
      <c r="AB3835">
        <v>2</v>
      </c>
      <c r="AC3835">
        <v>0.16666666666666666</v>
      </c>
      <c r="AD3835">
        <v>3</v>
      </c>
      <c r="AE3835" t="s">
        <v>3770</v>
      </c>
    </row>
    <row r="3836" spans="1:31" x14ac:dyDescent="0.25">
      <c r="A3836" s="16" t="s">
        <v>3138</v>
      </c>
      <c r="B3836" s="16" t="s">
        <v>24</v>
      </c>
      <c r="C3836" s="16" t="s">
        <v>943</v>
      </c>
      <c r="D3836" s="16" t="s">
        <v>26</v>
      </c>
      <c r="E3836" s="16" t="s">
        <v>240</v>
      </c>
      <c r="F3836" s="16" t="s">
        <v>28</v>
      </c>
      <c r="G3836" s="16" t="s">
        <v>241</v>
      </c>
      <c r="H3836" s="16" t="s">
        <v>242</v>
      </c>
      <c r="I3836" s="16" t="s">
        <v>31</v>
      </c>
      <c r="J3836" s="16" t="s">
        <v>216</v>
      </c>
      <c r="K3836" s="16" t="s">
        <v>243</v>
      </c>
      <c r="L3836" s="9"/>
      <c r="M3836" s="9">
        <v>44958</v>
      </c>
      <c r="N3836" s="9">
        <v>44958</v>
      </c>
      <c r="O3836" s="7">
        <v>44958</v>
      </c>
      <c r="P3836" s="9"/>
      <c r="Q3836" s="9"/>
      <c r="R3836" s="9" t="s">
        <v>34</v>
      </c>
      <c r="S3836" s="16" t="s">
        <v>35</v>
      </c>
      <c r="T3836" s="16" t="s">
        <v>35</v>
      </c>
      <c r="U3836" s="16"/>
      <c r="V3836" s="16"/>
      <c r="W3836" s="16"/>
      <c r="X3836" s="16" t="s">
        <v>55</v>
      </c>
      <c r="Y3836">
        <v>5</v>
      </c>
      <c r="Z3836">
        <v>5</v>
      </c>
      <c r="AA3836">
        <v>2.5</v>
      </c>
      <c r="AB3836">
        <v>2</v>
      </c>
      <c r="AC3836">
        <v>0.16666666666666666</v>
      </c>
      <c r="AD3836">
        <v>3</v>
      </c>
      <c r="AE3836" t="s">
        <v>1479</v>
      </c>
    </row>
    <row r="3837" spans="1:31" x14ac:dyDescent="0.25">
      <c r="A3837" s="16" t="s">
        <v>23</v>
      </c>
      <c r="B3837" s="16" t="s">
        <v>39</v>
      </c>
      <c r="C3837" s="16" t="s">
        <v>943</v>
      </c>
      <c r="D3837" s="16" t="s">
        <v>3139</v>
      </c>
      <c r="E3837" s="16" t="s">
        <v>240</v>
      </c>
      <c r="F3837" s="16" t="s">
        <v>28</v>
      </c>
      <c r="G3837" s="16" t="s">
        <v>241</v>
      </c>
      <c r="H3837" s="16" t="s">
        <v>242</v>
      </c>
      <c r="I3837" s="16" t="s">
        <v>31</v>
      </c>
      <c r="J3837" s="16" t="s">
        <v>216</v>
      </c>
      <c r="K3837" s="16" t="s">
        <v>243</v>
      </c>
      <c r="L3837" s="9"/>
      <c r="M3837" s="9">
        <v>44958</v>
      </c>
      <c r="N3837" s="9">
        <v>44958</v>
      </c>
      <c r="O3837" s="7">
        <v>44958</v>
      </c>
      <c r="P3837" s="9"/>
      <c r="Q3837" s="9"/>
      <c r="R3837" s="9" t="s">
        <v>34</v>
      </c>
      <c r="S3837" s="16" t="s">
        <v>35</v>
      </c>
      <c r="T3837" s="16" t="s">
        <v>35</v>
      </c>
      <c r="U3837" s="16"/>
      <c r="V3837" s="16"/>
      <c r="W3837" s="16" t="s">
        <v>74</v>
      </c>
      <c r="X3837" s="16" t="s">
        <v>55</v>
      </c>
      <c r="Y3837">
        <v>5</v>
      </c>
      <c r="Z3837">
        <v>3</v>
      </c>
      <c r="AA3837">
        <v>1.5</v>
      </c>
      <c r="AB3837">
        <v>2</v>
      </c>
      <c r="AC3837">
        <v>0.16666666666666666</v>
      </c>
      <c r="AD3837">
        <v>2</v>
      </c>
      <c r="AE3837" t="s">
        <v>1479</v>
      </c>
    </row>
    <row r="3838" spans="1:31" x14ac:dyDescent="0.25">
      <c r="A3838" s="16" t="s">
        <v>3138</v>
      </c>
      <c r="B3838" s="16" t="s">
        <v>24</v>
      </c>
      <c r="C3838" s="16" t="s">
        <v>943</v>
      </c>
      <c r="D3838" s="16" t="s">
        <v>26</v>
      </c>
      <c r="E3838" s="16" t="s">
        <v>240</v>
      </c>
      <c r="F3838" s="16" t="s">
        <v>28</v>
      </c>
      <c r="G3838" s="16" t="s">
        <v>241</v>
      </c>
      <c r="H3838" s="16" t="s">
        <v>242</v>
      </c>
      <c r="I3838" s="16" t="s">
        <v>31</v>
      </c>
      <c r="J3838" s="16" t="s">
        <v>216</v>
      </c>
      <c r="K3838" s="16" t="s">
        <v>774</v>
      </c>
      <c r="L3838" s="9"/>
      <c r="M3838" s="9">
        <v>44958</v>
      </c>
      <c r="N3838" s="9">
        <v>44958</v>
      </c>
      <c r="O3838" s="7">
        <v>44958</v>
      </c>
      <c r="P3838" s="9"/>
      <c r="Q3838" s="9"/>
      <c r="R3838" s="9" t="s">
        <v>34</v>
      </c>
      <c r="S3838" s="16" t="s">
        <v>35</v>
      </c>
      <c r="T3838" s="16" t="s">
        <v>35</v>
      </c>
      <c r="U3838" s="16"/>
      <c r="V3838" s="16"/>
      <c r="W3838" s="16"/>
      <c r="X3838" s="16" t="s">
        <v>55</v>
      </c>
      <c r="Y3838">
        <v>5</v>
      </c>
      <c r="Z3838">
        <v>5</v>
      </c>
      <c r="AA3838">
        <v>2.5</v>
      </c>
      <c r="AB3838">
        <v>2</v>
      </c>
      <c r="AC3838">
        <v>0.16666666666666666</v>
      </c>
      <c r="AD3838">
        <v>3</v>
      </c>
      <c r="AE3838" t="s">
        <v>3772</v>
      </c>
    </row>
    <row r="3839" spans="1:31" x14ac:dyDescent="0.25">
      <c r="A3839" s="16" t="s">
        <v>23</v>
      </c>
      <c r="B3839" s="16" t="s">
        <v>39</v>
      </c>
      <c r="C3839" s="16" t="s">
        <v>943</v>
      </c>
      <c r="D3839" s="16" t="s">
        <v>3139</v>
      </c>
      <c r="E3839" s="16" t="s">
        <v>240</v>
      </c>
      <c r="F3839" s="16" t="s">
        <v>28</v>
      </c>
      <c r="G3839" s="16" t="s">
        <v>241</v>
      </c>
      <c r="H3839" s="16" t="s">
        <v>242</v>
      </c>
      <c r="I3839" s="16" t="s">
        <v>31</v>
      </c>
      <c r="J3839" s="16" t="s">
        <v>216</v>
      </c>
      <c r="K3839" s="16" t="s">
        <v>60</v>
      </c>
      <c r="L3839" s="9"/>
      <c r="M3839" s="9">
        <v>44958</v>
      </c>
      <c r="N3839" s="9">
        <v>44958</v>
      </c>
      <c r="O3839" s="7">
        <v>44958</v>
      </c>
      <c r="P3839" s="9"/>
      <c r="Q3839" s="9"/>
      <c r="R3839" s="9" t="s">
        <v>34</v>
      </c>
      <c r="S3839" s="16" t="s">
        <v>35</v>
      </c>
      <c r="T3839" s="16" t="s">
        <v>35</v>
      </c>
      <c r="U3839" s="16"/>
      <c r="V3839" s="16"/>
      <c r="W3839" s="16" t="s">
        <v>74</v>
      </c>
      <c r="X3839" s="16" t="s">
        <v>55</v>
      </c>
      <c r="Y3839">
        <v>5</v>
      </c>
      <c r="Z3839">
        <v>3</v>
      </c>
      <c r="AA3839">
        <v>1.5</v>
      </c>
      <c r="AB3839">
        <v>2</v>
      </c>
      <c r="AC3839">
        <v>0.16666666666666666</v>
      </c>
      <c r="AD3839">
        <v>2</v>
      </c>
      <c r="AE3839" t="s">
        <v>3773</v>
      </c>
    </row>
    <row r="3840" spans="1:31" x14ac:dyDescent="0.25">
      <c r="A3840" s="16" t="s">
        <v>23</v>
      </c>
      <c r="B3840" s="16" t="s">
        <v>39</v>
      </c>
      <c r="C3840" s="16" t="s">
        <v>943</v>
      </c>
      <c r="D3840" s="16" t="s">
        <v>3139</v>
      </c>
      <c r="E3840" s="16" t="s">
        <v>27</v>
      </c>
      <c r="F3840" s="16" t="s">
        <v>28</v>
      </c>
      <c r="G3840" s="16" t="s">
        <v>688</v>
      </c>
      <c r="H3840" s="16" t="s">
        <v>30</v>
      </c>
      <c r="I3840" s="16" t="s">
        <v>31</v>
      </c>
      <c r="J3840" s="16" t="s">
        <v>216</v>
      </c>
      <c r="K3840" s="16" t="s">
        <v>205</v>
      </c>
      <c r="L3840" s="9"/>
      <c r="M3840" s="9">
        <v>45163</v>
      </c>
      <c r="N3840" s="9">
        <v>45163</v>
      </c>
      <c r="O3840" s="7">
        <v>45163</v>
      </c>
      <c r="P3840" s="9"/>
      <c r="Q3840" s="9"/>
      <c r="R3840" s="9" t="s">
        <v>34</v>
      </c>
      <c r="S3840" s="16" t="s">
        <v>35</v>
      </c>
      <c r="T3840" s="16" t="s">
        <v>35</v>
      </c>
      <c r="U3840" s="16"/>
      <c r="V3840" s="16"/>
      <c r="W3840" s="16" t="s">
        <v>74</v>
      </c>
      <c r="X3840" s="16" t="s">
        <v>55</v>
      </c>
      <c r="Y3840">
        <v>5</v>
      </c>
      <c r="Z3840">
        <v>3</v>
      </c>
      <c r="AA3840">
        <v>1.5</v>
      </c>
      <c r="AB3840">
        <v>2</v>
      </c>
      <c r="AC3840">
        <v>0.16666666666666666</v>
      </c>
      <c r="AD3840">
        <v>2</v>
      </c>
      <c r="AE3840" t="s">
        <v>3774</v>
      </c>
    </row>
    <row r="3841" spans="1:31" x14ac:dyDescent="0.25">
      <c r="A3841" s="16" t="s">
        <v>23</v>
      </c>
      <c r="B3841" s="16" t="s">
        <v>39</v>
      </c>
      <c r="C3841" s="16" t="s">
        <v>943</v>
      </c>
      <c r="D3841" s="16" t="s">
        <v>3139</v>
      </c>
      <c r="E3841" s="16" t="s">
        <v>27</v>
      </c>
      <c r="F3841" s="16" t="s">
        <v>28</v>
      </c>
      <c r="G3841" s="16" t="s">
        <v>688</v>
      </c>
      <c r="H3841" s="16" t="s">
        <v>30</v>
      </c>
      <c r="I3841" s="16" t="s">
        <v>31</v>
      </c>
      <c r="J3841" s="16" t="s">
        <v>216</v>
      </c>
      <c r="K3841" s="16" t="s">
        <v>33</v>
      </c>
      <c r="L3841" s="9"/>
      <c r="M3841" s="9">
        <v>45163</v>
      </c>
      <c r="N3841" s="9">
        <v>45163</v>
      </c>
      <c r="O3841" s="7">
        <v>45163</v>
      </c>
      <c r="P3841" s="9"/>
      <c r="Q3841" s="9"/>
      <c r="R3841" s="9" t="s">
        <v>34</v>
      </c>
      <c r="S3841" s="16" t="s">
        <v>35</v>
      </c>
      <c r="T3841" s="16" t="s">
        <v>35</v>
      </c>
      <c r="U3841" s="16"/>
      <c r="V3841" s="16"/>
      <c r="W3841" s="16" t="s">
        <v>74</v>
      </c>
      <c r="X3841" s="16" t="s">
        <v>55</v>
      </c>
      <c r="Y3841">
        <v>5</v>
      </c>
      <c r="Z3841">
        <v>3</v>
      </c>
      <c r="AA3841">
        <v>1.5</v>
      </c>
      <c r="AB3841">
        <v>2</v>
      </c>
      <c r="AC3841">
        <v>0.16666666666666666</v>
      </c>
      <c r="AD3841">
        <v>2</v>
      </c>
      <c r="AE3841" t="s">
        <v>1460</v>
      </c>
    </row>
    <row r="3842" spans="1:31" x14ac:dyDescent="0.25">
      <c r="A3842" s="16" t="s">
        <v>23</v>
      </c>
      <c r="B3842" s="16" t="s">
        <v>39</v>
      </c>
      <c r="C3842" s="16" t="s">
        <v>943</v>
      </c>
      <c r="D3842" s="16" t="s">
        <v>3139</v>
      </c>
      <c r="E3842" s="16" t="s">
        <v>27</v>
      </c>
      <c r="F3842" s="16" t="s">
        <v>28</v>
      </c>
      <c r="G3842" s="16" t="s">
        <v>688</v>
      </c>
      <c r="H3842" s="16" t="s">
        <v>30</v>
      </c>
      <c r="I3842" s="16" t="s">
        <v>31</v>
      </c>
      <c r="J3842" s="16" t="s">
        <v>216</v>
      </c>
      <c r="K3842" s="16" t="s">
        <v>227</v>
      </c>
      <c r="L3842" s="9"/>
      <c r="M3842" s="9">
        <v>45163</v>
      </c>
      <c r="N3842" s="9">
        <v>45163</v>
      </c>
      <c r="O3842" s="7">
        <v>45163</v>
      </c>
      <c r="P3842" s="9"/>
      <c r="Q3842" s="9"/>
      <c r="R3842" s="9" t="s">
        <v>34</v>
      </c>
      <c r="S3842" s="16" t="s">
        <v>35</v>
      </c>
      <c r="T3842" s="16" t="s">
        <v>35</v>
      </c>
      <c r="U3842" s="16"/>
      <c r="V3842" s="16"/>
      <c r="W3842" s="16" t="s">
        <v>74</v>
      </c>
      <c r="X3842" s="16" t="s">
        <v>55</v>
      </c>
      <c r="Y3842">
        <v>5</v>
      </c>
      <c r="Z3842">
        <v>3</v>
      </c>
      <c r="AA3842">
        <v>1.5</v>
      </c>
      <c r="AB3842">
        <v>2</v>
      </c>
      <c r="AC3842">
        <v>0.16666666666666666</v>
      </c>
      <c r="AD3842">
        <v>2</v>
      </c>
      <c r="AE3842" t="s">
        <v>1461</v>
      </c>
    </row>
    <row r="3843" spans="1:31" x14ac:dyDescent="0.25">
      <c r="A3843" s="16" t="s">
        <v>23</v>
      </c>
      <c r="B3843" s="16" t="s">
        <v>39</v>
      </c>
      <c r="C3843" s="16" t="s">
        <v>943</v>
      </c>
      <c r="D3843" s="16" t="s">
        <v>3139</v>
      </c>
      <c r="E3843" s="16" t="s">
        <v>27</v>
      </c>
      <c r="F3843" s="16" t="s">
        <v>28</v>
      </c>
      <c r="G3843" s="16" t="s">
        <v>688</v>
      </c>
      <c r="H3843" s="16" t="s">
        <v>30</v>
      </c>
      <c r="I3843" s="16" t="s">
        <v>31</v>
      </c>
      <c r="J3843" s="16" t="s">
        <v>216</v>
      </c>
      <c r="K3843" s="16" t="s">
        <v>47</v>
      </c>
      <c r="L3843" s="9"/>
      <c r="M3843" s="9">
        <v>45163</v>
      </c>
      <c r="N3843" s="9">
        <v>45163</v>
      </c>
      <c r="O3843" s="7">
        <v>45163</v>
      </c>
      <c r="P3843" s="9"/>
      <c r="Q3843" s="9"/>
      <c r="R3843" s="9" t="s">
        <v>34</v>
      </c>
      <c r="S3843" s="16" t="s">
        <v>35</v>
      </c>
      <c r="T3843" s="16" t="s">
        <v>35</v>
      </c>
      <c r="U3843" s="16"/>
      <c r="V3843" s="16"/>
      <c r="W3843" s="16" t="s">
        <v>74</v>
      </c>
      <c r="X3843" s="16" t="s">
        <v>55</v>
      </c>
      <c r="Y3843">
        <v>5</v>
      </c>
      <c r="Z3843">
        <v>3</v>
      </c>
      <c r="AA3843">
        <v>1.5</v>
      </c>
      <c r="AB3843">
        <v>2</v>
      </c>
      <c r="AC3843">
        <v>0.16666666666666666</v>
      </c>
      <c r="AD3843">
        <v>2</v>
      </c>
      <c r="AE3843" t="s">
        <v>1462</v>
      </c>
    </row>
    <row r="3844" spans="1:31" x14ac:dyDescent="0.25">
      <c r="A3844" s="16" t="s">
        <v>23</v>
      </c>
      <c r="B3844" s="16" t="s">
        <v>39</v>
      </c>
      <c r="C3844" s="16" t="s">
        <v>943</v>
      </c>
      <c r="D3844" s="16" t="s">
        <v>3139</v>
      </c>
      <c r="E3844" s="16" t="s">
        <v>27</v>
      </c>
      <c r="F3844" s="16" t="s">
        <v>28</v>
      </c>
      <c r="G3844" s="16" t="s">
        <v>688</v>
      </c>
      <c r="H3844" s="16" t="s">
        <v>30</v>
      </c>
      <c r="I3844" s="16" t="s">
        <v>31</v>
      </c>
      <c r="J3844" s="16" t="s">
        <v>216</v>
      </c>
      <c r="K3844" s="16" t="s">
        <v>191</v>
      </c>
      <c r="L3844" s="9"/>
      <c r="M3844" s="9">
        <v>45163</v>
      </c>
      <c r="N3844" s="9">
        <v>45163</v>
      </c>
      <c r="O3844" s="7">
        <v>45163</v>
      </c>
      <c r="P3844" s="9"/>
      <c r="Q3844" s="9"/>
      <c r="R3844" s="9" t="s">
        <v>34</v>
      </c>
      <c r="S3844" s="16" t="s">
        <v>35</v>
      </c>
      <c r="T3844" s="16" t="s">
        <v>35</v>
      </c>
      <c r="U3844" s="16"/>
      <c r="V3844" s="16"/>
      <c r="W3844" s="16" t="s">
        <v>74</v>
      </c>
      <c r="X3844" s="16" t="s">
        <v>55</v>
      </c>
      <c r="Y3844">
        <v>5</v>
      </c>
      <c r="Z3844">
        <v>3</v>
      </c>
      <c r="AA3844">
        <v>1.5</v>
      </c>
      <c r="AB3844">
        <v>2</v>
      </c>
      <c r="AC3844">
        <v>0.16666666666666666</v>
      </c>
      <c r="AD3844">
        <v>2</v>
      </c>
      <c r="AE3844" t="s">
        <v>1463</v>
      </c>
    </row>
    <row r="3845" spans="1:31" x14ac:dyDescent="0.25">
      <c r="A3845" s="16" t="s">
        <v>23</v>
      </c>
      <c r="B3845" s="16" t="s">
        <v>39</v>
      </c>
      <c r="C3845" s="16" t="s">
        <v>943</v>
      </c>
      <c r="D3845" s="16" t="s">
        <v>3139</v>
      </c>
      <c r="E3845" s="16" t="s">
        <v>27</v>
      </c>
      <c r="F3845" s="16" t="s">
        <v>28</v>
      </c>
      <c r="G3845" s="16" t="s">
        <v>688</v>
      </c>
      <c r="H3845" s="16" t="s">
        <v>30</v>
      </c>
      <c r="I3845" s="16" t="s">
        <v>31</v>
      </c>
      <c r="J3845" s="16" t="s">
        <v>216</v>
      </c>
      <c r="K3845" s="16" t="s">
        <v>221</v>
      </c>
      <c r="L3845" s="9"/>
      <c r="M3845" s="9">
        <v>45163</v>
      </c>
      <c r="N3845" s="9">
        <v>45163</v>
      </c>
      <c r="O3845" s="7">
        <v>45163</v>
      </c>
      <c r="P3845" s="9"/>
      <c r="Q3845" s="9"/>
      <c r="R3845" s="9" t="s">
        <v>34</v>
      </c>
      <c r="S3845" s="16" t="s">
        <v>35</v>
      </c>
      <c r="T3845" s="16" t="s">
        <v>35</v>
      </c>
      <c r="U3845" s="16"/>
      <c r="V3845" s="16"/>
      <c r="W3845" s="16" t="s">
        <v>74</v>
      </c>
      <c r="X3845" s="16" t="s">
        <v>55</v>
      </c>
      <c r="Y3845">
        <v>5</v>
      </c>
      <c r="Z3845">
        <v>3</v>
      </c>
      <c r="AA3845">
        <v>1.5</v>
      </c>
      <c r="AB3845">
        <v>2</v>
      </c>
      <c r="AC3845">
        <v>0.16666666666666666</v>
      </c>
      <c r="AD3845">
        <v>2</v>
      </c>
      <c r="AE3845" t="s">
        <v>1464</v>
      </c>
    </row>
    <row r="3846" spans="1:31" x14ac:dyDescent="0.25">
      <c r="A3846" s="16" t="s">
        <v>23</v>
      </c>
      <c r="B3846" s="16" t="s">
        <v>39</v>
      </c>
      <c r="C3846" s="16" t="s">
        <v>943</v>
      </c>
      <c r="D3846" s="16" t="s">
        <v>3139</v>
      </c>
      <c r="E3846" s="16" t="s">
        <v>27</v>
      </c>
      <c r="F3846" s="16" t="s">
        <v>28</v>
      </c>
      <c r="G3846" s="16" t="s">
        <v>688</v>
      </c>
      <c r="H3846" s="16" t="s">
        <v>30</v>
      </c>
      <c r="I3846" s="16" t="s">
        <v>31</v>
      </c>
      <c r="J3846" s="16" t="s">
        <v>216</v>
      </c>
      <c r="K3846" s="16" t="s">
        <v>114</v>
      </c>
      <c r="L3846" s="9"/>
      <c r="M3846" s="9">
        <v>45163</v>
      </c>
      <c r="N3846" s="9">
        <v>45163</v>
      </c>
      <c r="O3846" s="7">
        <v>45163</v>
      </c>
      <c r="P3846" s="9"/>
      <c r="Q3846" s="9"/>
      <c r="R3846" s="9" t="s">
        <v>34</v>
      </c>
      <c r="S3846" s="16" t="s">
        <v>35</v>
      </c>
      <c r="T3846" s="16" t="s">
        <v>35</v>
      </c>
      <c r="U3846" s="16"/>
      <c r="V3846" s="16"/>
      <c r="W3846" s="16" t="s">
        <v>74</v>
      </c>
      <c r="X3846" s="16" t="s">
        <v>55</v>
      </c>
      <c r="Y3846">
        <v>5</v>
      </c>
      <c r="Z3846">
        <v>3</v>
      </c>
      <c r="AA3846">
        <v>1.5</v>
      </c>
      <c r="AB3846">
        <v>2</v>
      </c>
      <c r="AC3846">
        <v>0.16666666666666666</v>
      </c>
      <c r="AD3846">
        <v>2</v>
      </c>
      <c r="AE3846" t="s">
        <v>1465</v>
      </c>
    </row>
    <row r="3847" spans="1:31" x14ac:dyDescent="0.25">
      <c r="A3847" s="16" t="s">
        <v>23</v>
      </c>
      <c r="B3847" s="16" t="s">
        <v>39</v>
      </c>
      <c r="C3847" s="16" t="s">
        <v>943</v>
      </c>
      <c r="D3847" s="16" t="s">
        <v>3139</v>
      </c>
      <c r="E3847" s="16" t="s">
        <v>27</v>
      </c>
      <c r="F3847" s="16" t="s">
        <v>28</v>
      </c>
      <c r="G3847" s="16" t="s">
        <v>688</v>
      </c>
      <c r="H3847" s="16" t="s">
        <v>30</v>
      </c>
      <c r="I3847" s="16" t="s">
        <v>31</v>
      </c>
      <c r="J3847" s="16" t="s">
        <v>216</v>
      </c>
      <c r="K3847" s="16" t="s">
        <v>228</v>
      </c>
      <c r="L3847" s="9"/>
      <c r="M3847" s="9">
        <v>45163</v>
      </c>
      <c r="N3847" s="9">
        <v>45163</v>
      </c>
      <c r="O3847" s="7">
        <v>45163</v>
      </c>
      <c r="P3847" s="9"/>
      <c r="Q3847" s="9"/>
      <c r="R3847" s="9" t="s">
        <v>34</v>
      </c>
      <c r="S3847" s="16" t="s">
        <v>35</v>
      </c>
      <c r="T3847" s="16" t="s">
        <v>35</v>
      </c>
      <c r="U3847" s="16"/>
      <c r="V3847" s="16"/>
      <c r="W3847" s="16" t="s">
        <v>74</v>
      </c>
      <c r="X3847" s="16" t="s">
        <v>55</v>
      </c>
      <c r="Y3847">
        <v>5</v>
      </c>
      <c r="Z3847">
        <v>3</v>
      </c>
      <c r="AA3847">
        <v>1.5</v>
      </c>
      <c r="AB3847">
        <v>2</v>
      </c>
      <c r="AC3847">
        <v>0.16666666666666666</v>
      </c>
      <c r="AD3847">
        <v>2</v>
      </c>
      <c r="AE3847" t="s">
        <v>1466</v>
      </c>
    </row>
    <row r="3848" spans="1:31" x14ac:dyDescent="0.25">
      <c r="A3848" s="16" t="s">
        <v>23</v>
      </c>
      <c r="B3848" s="16" t="s">
        <v>39</v>
      </c>
      <c r="C3848" s="16" t="s">
        <v>943</v>
      </c>
      <c r="D3848" s="16" t="s">
        <v>3139</v>
      </c>
      <c r="E3848" s="16" t="s">
        <v>27</v>
      </c>
      <c r="F3848" s="16" t="s">
        <v>28</v>
      </c>
      <c r="G3848" s="16" t="s">
        <v>688</v>
      </c>
      <c r="H3848" s="16" t="s">
        <v>30</v>
      </c>
      <c r="I3848" s="16" t="s">
        <v>31</v>
      </c>
      <c r="J3848" s="16" t="s">
        <v>216</v>
      </c>
      <c r="K3848" s="16" t="s">
        <v>3353</v>
      </c>
      <c r="L3848" s="9"/>
      <c r="M3848" s="9">
        <v>45163</v>
      </c>
      <c r="N3848" s="9">
        <v>45163</v>
      </c>
      <c r="O3848" s="7">
        <v>45163</v>
      </c>
      <c r="P3848" s="9"/>
      <c r="Q3848" s="9"/>
      <c r="R3848" s="9" t="s">
        <v>34</v>
      </c>
      <c r="S3848" s="16" t="s">
        <v>35</v>
      </c>
      <c r="T3848" s="16" t="s">
        <v>35</v>
      </c>
      <c r="U3848" s="16"/>
      <c r="V3848" s="16"/>
      <c r="W3848" s="16" t="s">
        <v>74</v>
      </c>
      <c r="X3848" s="16" t="s">
        <v>55</v>
      </c>
      <c r="Y3848">
        <v>5</v>
      </c>
      <c r="Z3848">
        <v>3</v>
      </c>
      <c r="AA3848">
        <v>1.5</v>
      </c>
      <c r="AB3848">
        <v>2</v>
      </c>
      <c r="AC3848">
        <v>0.16666666666666666</v>
      </c>
      <c r="AD3848">
        <v>2</v>
      </c>
      <c r="AE3848" t="s">
        <v>3354</v>
      </c>
    </row>
    <row r="3849" spans="1:31" x14ac:dyDescent="0.25">
      <c r="A3849" s="16" t="s">
        <v>23</v>
      </c>
      <c r="B3849" s="16" t="s">
        <v>39</v>
      </c>
      <c r="C3849" s="16" t="s">
        <v>943</v>
      </c>
      <c r="D3849" s="16" t="s">
        <v>3139</v>
      </c>
      <c r="E3849" s="16" t="s">
        <v>27</v>
      </c>
      <c r="F3849" s="16" t="s">
        <v>28</v>
      </c>
      <c r="G3849" s="16" t="s">
        <v>688</v>
      </c>
      <c r="H3849" s="16" t="s">
        <v>30</v>
      </c>
      <c r="I3849" s="16" t="s">
        <v>31</v>
      </c>
      <c r="J3849" s="16" t="s">
        <v>216</v>
      </c>
      <c r="K3849" s="16" t="s">
        <v>229</v>
      </c>
      <c r="L3849" s="9"/>
      <c r="M3849" s="9">
        <v>45163</v>
      </c>
      <c r="N3849" s="9">
        <v>45163</v>
      </c>
      <c r="O3849" s="7">
        <v>45163</v>
      </c>
      <c r="P3849" s="9"/>
      <c r="Q3849" s="9"/>
      <c r="R3849" s="9" t="s">
        <v>34</v>
      </c>
      <c r="S3849" s="16" t="s">
        <v>35</v>
      </c>
      <c r="T3849" s="16" t="s">
        <v>35</v>
      </c>
      <c r="U3849" s="16"/>
      <c r="V3849" s="16"/>
      <c r="W3849" s="16" t="s">
        <v>74</v>
      </c>
      <c r="X3849" s="16" t="s">
        <v>55</v>
      </c>
      <c r="Y3849">
        <v>5</v>
      </c>
      <c r="Z3849">
        <v>3</v>
      </c>
      <c r="AA3849">
        <v>1.5</v>
      </c>
      <c r="AB3849">
        <v>2</v>
      </c>
      <c r="AC3849">
        <v>0.16666666666666666</v>
      </c>
      <c r="AD3849">
        <v>2</v>
      </c>
      <c r="AE3849" t="s">
        <v>1467</v>
      </c>
    </row>
    <row r="3850" spans="1:31" x14ac:dyDescent="0.25">
      <c r="A3850" s="16" t="s">
        <v>23</v>
      </c>
      <c r="B3850" s="16" t="s">
        <v>39</v>
      </c>
      <c r="C3850" s="16" t="s">
        <v>943</v>
      </c>
      <c r="D3850" s="16" t="s">
        <v>3139</v>
      </c>
      <c r="E3850" s="16" t="s">
        <v>27</v>
      </c>
      <c r="F3850" s="16" t="s">
        <v>28</v>
      </c>
      <c r="G3850" s="16" t="s">
        <v>688</v>
      </c>
      <c r="H3850" s="16" t="s">
        <v>30</v>
      </c>
      <c r="I3850" s="16" t="s">
        <v>31</v>
      </c>
      <c r="J3850" s="16" t="s">
        <v>216</v>
      </c>
      <c r="K3850" s="16" t="s">
        <v>181</v>
      </c>
      <c r="L3850" s="9"/>
      <c r="M3850" s="9">
        <v>45163</v>
      </c>
      <c r="N3850" s="9">
        <v>45163</v>
      </c>
      <c r="O3850" s="7">
        <v>45163</v>
      </c>
      <c r="P3850" s="9"/>
      <c r="Q3850" s="9"/>
      <c r="R3850" s="9" t="s">
        <v>34</v>
      </c>
      <c r="S3850" s="16" t="s">
        <v>35</v>
      </c>
      <c r="T3850" s="16" t="s">
        <v>35</v>
      </c>
      <c r="U3850" s="16"/>
      <c r="V3850" s="16"/>
      <c r="W3850" s="16" t="s">
        <v>74</v>
      </c>
      <c r="X3850" s="16" t="s">
        <v>55</v>
      </c>
      <c r="Y3850">
        <v>5</v>
      </c>
      <c r="Z3850">
        <v>3</v>
      </c>
      <c r="AA3850">
        <v>1.5</v>
      </c>
      <c r="AB3850">
        <v>2</v>
      </c>
      <c r="AC3850">
        <v>0.16666666666666666</v>
      </c>
      <c r="AD3850">
        <v>2</v>
      </c>
      <c r="AE3850" t="s">
        <v>1468</v>
      </c>
    </row>
    <row r="3851" spans="1:31" x14ac:dyDescent="0.25">
      <c r="A3851" s="16" t="s">
        <v>23</v>
      </c>
      <c r="B3851" s="16" t="s">
        <v>39</v>
      </c>
      <c r="C3851" s="16" t="s">
        <v>943</v>
      </c>
      <c r="D3851" s="16" t="s">
        <v>3139</v>
      </c>
      <c r="E3851" s="16" t="s">
        <v>27</v>
      </c>
      <c r="F3851" s="16" t="s">
        <v>28</v>
      </c>
      <c r="G3851" s="16" t="s">
        <v>688</v>
      </c>
      <c r="H3851" s="16" t="s">
        <v>30</v>
      </c>
      <c r="I3851" s="16" t="s">
        <v>31</v>
      </c>
      <c r="J3851" s="16" t="s">
        <v>216</v>
      </c>
      <c r="K3851" s="16" t="s">
        <v>230</v>
      </c>
      <c r="L3851" s="9"/>
      <c r="M3851" s="9">
        <v>45163</v>
      </c>
      <c r="N3851" s="9">
        <v>45163</v>
      </c>
      <c r="O3851" s="7">
        <v>45163</v>
      </c>
      <c r="P3851" s="9"/>
      <c r="Q3851" s="9"/>
      <c r="R3851" s="9" t="s">
        <v>34</v>
      </c>
      <c r="S3851" s="16" t="s">
        <v>35</v>
      </c>
      <c r="T3851" s="16" t="s">
        <v>35</v>
      </c>
      <c r="U3851" s="16"/>
      <c r="V3851" s="16"/>
      <c r="W3851" s="16" t="s">
        <v>74</v>
      </c>
      <c r="X3851" s="16" t="s">
        <v>55</v>
      </c>
      <c r="Y3851">
        <v>5</v>
      </c>
      <c r="Z3851">
        <v>3</v>
      </c>
      <c r="AA3851">
        <v>1.5</v>
      </c>
      <c r="AB3851">
        <v>2</v>
      </c>
      <c r="AC3851">
        <v>0.16666666666666666</v>
      </c>
      <c r="AD3851">
        <v>2</v>
      </c>
      <c r="AE3851" t="s">
        <v>1469</v>
      </c>
    </row>
    <row r="3852" spans="1:31" x14ac:dyDescent="0.25">
      <c r="A3852" s="16" t="s">
        <v>23</v>
      </c>
      <c r="B3852" s="16" t="s">
        <v>39</v>
      </c>
      <c r="C3852" s="16" t="s">
        <v>943</v>
      </c>
      <c r="D3852" s="16" t="s">
        <v>3139</v>
      </c>
      <c r="E3852" s="16" t="s">
        <v>27</v>
      </c>
      <c r="F3852" s="16" t="s">
        <v>28</v>
      </c>
      <c r="G3852" s="16" t="s">
        <v>688</v>
      </c>
      <c r="H3852" s="16" t="s">
        <v>30</v>
      </c>
      <c r="I3852" s="16" t="s">
        <v>31</v>
      </c>
      <c r="J3852" s="16" t="s">
        <v>216</v>
      </c>
      <c r="K3852" s="16" t="s">
        <v>711</v>
      </c>
      <c r="L3852" s="9"/>
      <c r="M3852" s="9">
        <v>45163</v>
      </c>
      <c r="N3852" s="9">
        <v>45163</v>
      </c>
      <c r="O3852" s="7">
        <v>45163</v>
      </c>
      <c r="P3852" s="9"/>
      <c r="Q3852" s="9"/>
      <c r="R3852" s="9" t="s">
        <v>34</v>
      </c>
      <c r="S3852" s="16" t="s">
        <v>35</v>
      </c>
      <c r="T3852" s="16" t="s">
        <v>35</v>
      </c>
      <c r="U3852" s="16"/>
      <c r="V3852" s="16"/>
      <c r="W3852" s="16" t="s">
        <v>74</v>
      </c>
      <c r="X3852" s="16" t="s">
        <v>55</v>
      </c>
      <c r="Y3852">
        <v>5</v>
      </c>
      <c r="Z3852">
        <v>3</v>
      </c>
      <c r="AA3852">
        <v>1.5</v>
      </c>
      <c r="AB3852">
        <v>2</v>
      </c>
      <c r="AC3852">
        <v>0.16666666666666666</v>
      </c>
      <c r="AD3852">
        <v>2</v>
      </c>
      <c r="AE3852" t="s">
        <v>3356</v>
      </c>
    </row>
    <row r="3853" spans="1:31" x14ac:dyDescent="0.25">
      <c r="A3853" s="16" t="s">
        <v>23</v>
      </c>
      <c r="B3853" s="16" t="s">
        <v>39</v>
      </c>
      <c r="C3853" s="16" t="s">
        <v>943</v>
      </c>
      <c r="D3853" s="16" t="s">
        <v>3139</v>
      </c>
      <c r="E3853" s="16" t="s">
        <v>27</v>
      </c>
      <c r="F3853" s="16" t="s">
        <v>28</v>
      </c>
      <c r="G3853" s="16" t="s">
        <v>688</v>
      </c>
      <c r="H3853" s="16" t="s">
        <v>583</v>
      </c>
      <c r="I3853" s="16" t="s">
        <v>31</v>
      </c>
      <c r="J3853" s="16" t="s">
        <v>30</v>
      </c>
      <c r="K3853" s="16" t="s">
        <v>584</v>
      </c>
      <c r="L3853" s="9"/>
      <c r="M3853" s="9">
        <v>45170</v>
      </c>
      <c r="N3853" s="9">
        <v>45170</v>
      </c>
      <c r="O3853" s="7">
        <v>45170</v>
      </c>
      <c r="P3853" s="9"/>
      <c r="Q3853" s="9"/>
      <c r="R3853" s="9" t="s">
        <v>34</v>
      </c>
      <c r="S3853" s="16" t="s">
        <v>35</v>
      </c>
      <c r="T3853" s="16" t="s">
        <v>35</v>
      </c>
      <c r="U3853" s="16"/>
      <c r="V3853" s="16"/>
      <c r="W3853" s="16" t="s">
        <v>74</v>
      </c>
      <c r="X3853" s="16" t="s">
        <v>55</v>
      </c>
      <c r="Y3853">
        <v>5</v>
      </c>
      <c r="Z3853">
        <v>3</v>
      </c>
      <c r="AA3853">
        <v>1.5</v>
      </c>
      <c r="AB3853">
        <v>2</v>
      </c>
      <c r="AC3853">
        <v>0.16666666666666666</v>
      </c>
      <c r="AD3853">
        <v>2</v>
      </c>
      <c r="AE3853" t="s">
        <v>3777</v>
      </c>
    </row>
    <row r="3854" spans="1:31" x14ac:dyDescent="0.25">
      <c r="A3854" s="16" t="s">
        <v>23</v>
      </c>
      <c r="B3854" s="16" t="s">
        <v>3143</v>
      </c>
      <c r="C3854" s="16" t="s">
        <v>943</v>
      </c>
      <c r="D3854" s="16" t="s">
        <v>26</v>
      </c>
      <c r="E3854" s="16" t="s">
        <v>41</v>
      </c>
      <c r="F3854" s="16" t="s">
        <v>349</v>
      </c>
      <c r="G3854" s="16" t="s">
        <v>2909</v>
      </c>
      <c r="H3854" s="16" t="s">
        <v>31</v>
      </c>
      <c r="I3854" s="16" t="s">
        <v>31</v>
      </c>
      <c r="J3854" s="16" t="s">
        <v>216</v>
      </c>
      <c r="K3854" s="16" t="s">
        <v>53</v>
      </c>
      <c r="L3854" s="9"/>
      <c r="M3854" s="9">
        <v>45344</v>
      </c>
      <c r="N3854" s="9">
        <v>45344</v>
      </c>
      <c r="O3854" s="7">
        <v>45344</v>
      </c>
      <c r="P3854" s="9"/>
      <c r="Q3854" s="9"/>
      <c r="R3854" s="9" t="s">
        <v>93</v>
      </c>
      <c r="S3854" s="16" t="s">
        <v>35</v>
      </c>
      <c r="T3854" s="16" t="s">
        <v>35</v>
      </c>
      <c r="U3854" s="16"/>
      <c r="V3854" s="16"/>
      <c r="W3854" s="16" t="s">
        <v>74</v>
      </c>
      <c r="X3854" s="16" t="s">
        <v>55</v>
      </c>
      <c r="Y3854">
        <v>5</v>
      </c>
      <c r="Z3854">
        <v>5</v>
      </c>
      <c r="AA3854">
        <v>2.5</v>
      </c>
      <c r="AB3854">
        <v>6</v>
      </c>
      <c r="AC3854">
        <v>0.5</v>
      </c>
      <c r="AD3854">
        <v>4</v>
      </c>
      <c r="AE3854" t="s">
        <v>3358</v>
      </c>
    </row>
    <row r="3855" spans="1:31" x14ac:dyDescent="0.25">
      <c r="A3855" s="16" t="s">
        <v>23</v>
      </c>
      <c r="B3855" s="16" t="s">
        <v>3143</v>
      </c>
      <c r="C3855" s="16" t="s">
        <v>943</v>
      </c>
      <c r="D3855" s="16" t="s">
        <v>26</v>
      </c>
      <c r="E3855" s="16" t="s">
        <v>41</v>
      </c>
      <c r="F3855" s="16" t="s">
        <v>349</v>
      </c>
      <c r="G3855" s="16" t="s">
        <v>2909</v>
      </c>
      <c r="H3855" s="16" t="s">
        <v>31</v>
      </c>
      <c r="I3855" s="16" t="s">
        <v>31</v>
      </c>
      <c r="J3855" s="16" t="s">
        <v>216</v>
      </c>
      <c r="K3855" s="16" t="s">
        <v>219</v>
      </c>
      <c r="L3855" s="9"/>
      <c r="M3855" s="9">
        <v>45428</v>
      </c>
      <c r="N3855" s="9">
        <v>45428</v>
      </c>
      <c r="O3855" s="7">
        <v>45428</v>
      </c>
      <c r="P3855" s="9"/>
      <c r="Q3855" s="9"/>
      <c r="R3855" s="9" t="s">
        <v>93</v>
      </c>
      <c r="S3855" s="16" t="s">
        <v>35</v>
      </c>
      <c r="T3855" s="16" t="s">
        <v>35</v>
      </c>
      <c r="U3855" s="16"/>
      <c r="V3855" s="16"/>
      <c r="W3855" s="16" t="s">
        <v>74</v>
      </c>
      <c r="X3855" s="16" t="s">
        <v>55</v>
      </c>
      <c r="Y3855">
        <v>5</v>
      </c>
      <c r="Z3855">
        <v>5</v>
      </c>
      <c r="AA3855">
        <v>2.5</v>
      </c>
      <c r="AB3855">
        <v>6</v>
      </c>
      <c r="AC3855">
        <v>0.5</v>
      </c>
      <c r="AD3855">
        <v>4</v>
      </c>
      <c r="AE3855" t="s">
        <v>3359</v>
      </c>
    </row>
    <row r="3856" spans="1:31" x14ac:dyDescent="0.25">
      <c r="A3856" s="16" t="s">
        <v>23</v>
      </c>
      <c r="B3856" s="16" t="s">
        <v>3143</v>
      </c>
      <c r="C3856" s="16" t="s">
        <v>943</v>
      </c>
      <c r="D3856" s="16" t="s">
        <v>26</v>
      </c>
      <c r="E3856" s="16" t="s">
        <v>41</v>
      </c>
      <c r="F3856" s="16" t="s">
        <v>349</v>
      </c>
      <c r="G3856" s="16" t="s">
        <v>2909</v>
      </c>
      <c r="H3856" s="16" t="s">
        <v>31</v>
      </c>
      <c r="I3856" s="16" t="s">
        <v>31</v>
      </c>
      <c r="J3856" s="16" t="s">
        <v>216</v>
      </c>
      <c r="K3856" s="16" t="s">
        <v>220</v>
      </c>
      <c r="L3856" s="9"/>
      <c r="M3856" s="9">
        <v>45428</v>
      </c>
      <c r="N3856" s="9">
        <v>45428</v>
      </c>
      <c r="O3856" s="7">
        <v>45428</v>
      </c>
      <c r="P3856" s="9"/>
      <c r="Q3856" s="9"/>
      <c r="R3856" s="9" t="s">
        <v>93</v>
      </c>
      <c r="S3856" s="16" t="s">
        <v>35</v>
      </c>
      <c r="T3856" s="16" t="s">
        <v>35</v>
      </c>
      <c r="U3856" s="16"/>
      <c r="V3856" s="16"/>
      <c r="W3856" s="16" t="s">
        <v>74</v>
      </c>
      <c r="X3856" s="16" t="s">
        <v>55</v>
      </c>
      <c r="Y3856">
        <v>5</v>
      </c>
      <c r="Z3856">
        <v>5</v>
      </c>
      <c r="AA3856">
        <v>2.5</v>
      </c>
      <c r="AB3856">
        <v>6</v>
      </c>
      <c r="AC3856">
        <v>0.5</v>
      </c>
      <c r="AD3856">
        <v>4</v>
      </c>
      <c r="AE3856" t="s">
        <v>3360</v>
      </c>
    </row>
    <row r="3857" spans="1:31" x14ac:dyDescent="0.25">
      <c r="A3857" s="16" t="s">
        <v>23</v>
      </c>
      <c r="B3857" s="16" t="s">
        <v>3143</v>
      </c>
      <c r="C3857" s="16" t="s">
        <v>943</v>
      </c>
      <c r="D3857" s="16" t="s">
        <v>26</v>
      </c>
      <c r="E3857" s="16" t="s">
        <v>41</v>
      </c>
      <c r="F3857" s="16" t="s">
        <v>349</v>
      </c>
      <c r="G3857" s="16" t="s">
        <v>2909</v>
      </c>
      <c r="H3857" s="16" t="s">
        <v>31</v>
      </c>
      <c r="I3857" s="16" t="s">
        <v>31</v>
      </c>
      <c r="J3857" s="16" t="s">
        <v>216</v>
      </c>
      <c r="K3857" s="16" t="s">
        <v>64</v>
      </c>
      <c r="L3857" s="9"/>
      <c r="M3857" s="9">
        <v>45344</v>
      </c>
      <c r="N3857" s="9">
        <v>45344</v>
      </c>
      <c r="O3857" s="7">
        <v>45344</v>
      </c>
      <c r="P3857" s="9"/>
      <c r="Q3857" s="9"/>
      <c r="R3857" s="9" t="s">
        <v>93</v>
      </c>
      <c r="S3857" s="16" t="s">
        <v>35</v>
      </c>
      <c r="T3857" s="16" t="s">
        <v>35</v>
      </c>
      <c r="U3857" s="16"/>
      <c r="V3857" s="16"/>
      <c r="W3857" s="16" t="s">
        <v>74</v>
      </c>
      <c r="X3857" s="16" t="s">
        <v>55</v>
      </c>
      <c r="Y3857">
        <v>5</v>
      </c>
      <c r="Z3857">
        <v>5</v>
      </c>
      <c r="AA3857">
        <v>2.5</v>
      </c>
      <c r="AB3857">
        <v>6</v>
      </c>
      <c r="AC3857">
        <v>0.5</v>
      </c>
      <c r="AD3857">
        <v>4</v>
      </c>
      <c r="AE3857" t="s">
        <v>3361</v>
      </c>
    </row>
    <row r="3858" spans="1:31" x14ac:dyDescent="0.25">
      <c r="A3858" s="16" t="s">
        <v>23</v>
      </c>
      <c r="B3858" s="16" t="s">
        <v>3143</v>
      </c>
      <c r="C3858" s="16" t="s">
        <v>943</v>
      </c>
      <c r="D3858" s="16" t="s">
        <v>26</v>
      </c>
      <c r="E3858" s="16" t="s">
        <v>41</v>
      </c>
      <c r="F3858" s="16" t="s">
        <v>349</v>
      </c>
      <c r="G3858" s="16" t="s">
        <v>2909</v>
      </c>
      <c r="H3858" s="16" t="s">
        <v>31</v>
      </c>
      <c r="I3858" s="16" t="s">
        <v>31</v>
      </c>
      <c r="J3858" s="16" t="s">
        <v>216</v>
      </c>
      <c r="K3858" s="16" t="s">
        <v>206</v>
      </c>
      <c r="L3858" s="9"/>
      <c r="M3858" s="9">
        <v>45428</v>
      </c>
      <c r="N3858" s="9">
        <v>45428</v>
      </c>
      <c r="O3858" s="7">
        <v>45428</v>
      </c>
      <c r="P3858" s="9"/>
      <c r="Q3858" s="9"/>
      <c r="R3858" s="9" t="s">
        <v>93</v>
      </c>
      <c r="S3858" s="16" t="s">
        <v>35</v>
      </c>
      <c r="T3858" s="16" t="s">
        <v>35</v>
      </c>
      <c r="U3858" s="16"/>
      <c r="V3858" s="16"/>
      <c r="W3858" s="16" t="s">
        <v>74</v>
      </c>
      <c r="X3858" s="16" t="s">
        <v>55</v>
      </c>
      <c r="Y3858">
        <v>5</v>
      </c>
      <c r="Z3858">
        <v>5</v>
      </c>
      <c r="AA3858">
        <v>2.5</v>
      </c>
      <c r="AB3858">
        <v>6</v>
      </c>
      <c r="AC3858">
        <v>0.5</v>
      </c>
      <c r="AD3858">
        <v>4</v>
      </c>
      <c r="AE3858" t="s">
        <v>3362</v>
      </c>
    </row>
    <row r="3859" spans="1:31" x14ac:dyDescent="0.25">
      <c r="A3859" s="16" t="s">
        <v>23</v>
      </c>
      <c r="B3859" s="16" t="s">
        <v>3143</v>
      </c>
      <c r="C3859" s="16" t="s">
        <v>943</v>
      </c>
      <c r="D3859" s="16" t="s">
        <v>26</v>
      </c>
      <c r="E3859" s="16" t="s">
        <v>41</v>
      </c>
      <c r="F3859" s="16" t="s">
        <v>349</v>
      </c>
      <c r="G3859" s="16" t="s">
        <v>2909</v>
      </c>
      <c r="H3859" s="16" t="s">
        <v>31</v>
      </c>
      <c r="I3859" s="16" t="s">
        <v>31</v>
      </c>
      <c r="J3859" s="16" t="s">
        <v>216</v>
      </c>
      <c r="K3859" s="16" t="s">
        <v>47</v>
      </c>
      <c r="L3859" s="9"/>
      <c r="M3859" s="9">
        <v>45344</v>
      </c>
      <c r="N3859" s="9">
        <v>45344</v>
      </c>
      <c r="O3859" s="7">
        <v>45344</v>
      </c>
      <c r="P3859" s="9"/>
      <c r="Q3859" s="9"/>
      <c r="R3859" s="9" t="s">
        <v>93</v>
      </c>
      <c r="S3859" s="16" t="s">
        <v>35</v>
      </c>
      <c r="T3859" s="16" t="s">
        <v>35</v>
      </c>
      <c r="U3859" s="16"/>
      <c r="V3859" s="16"/>
      <c r="W3859" s="16" t="s">
        <v>74</v>
      </c>
      <c r="X3859" s="16" t="s">
        <v>55</v>
      </c>
      <c r="Y3859">
        <v>5</v>
      </c>
      <c r="Z3859">
        <v>5</v>
      </c>
      <c r="AA3859">
        <v>2.5</v>
      </c>
      <c r="AB3859">
        <v>6</v>
      </c>
      <c r="AC3859">
        <v>0.5</v>
      </c>
      <c r="AD3859">
        <v>4</v>
      </c>
      <c r="AE3859" t="s">
        <v>3363</v>
      </c>
    </row>
    <row r="3860" spans="1:31" x14ac:dyDescent="0.25">
      <c r="A3860" s="16" t="s">
        <v>23</v>
      </c>
      <c r="B3860" s="16" t="s">
        <v>3143</v>
      </c>
      <c r="C3860" s="16" t="s">
        <v>943</v>
      </c>
      <c r="D3860" s="16" t="s">
        <v>26</v>
      </c>
      <c r="E3860" s="16" t="s">
        <v>41</v>
      </c>
      <c r="F3860" s="16" t="s">
        <v>349</v>
      </c>
      <c r="G3860" s="16" t="s">
        <v>2909</v>
      </c>
      <c r="H3860" s="16" t="s">
        <v>31</v>
      </c>
      <c r="I3860" s="16" t="s">
        <v>31</v>
      </c>
      <c r="J3860" s="16" t="s">
        <v>216</v>
      </c>
      <c r="K3860" s="16" t="s">
        <v>191</v>
      </c>
      <c r="L3860" s="9"/>
      <c r="M3860" s="9">
        <v>45428</v>
      </c>
      <c r="N3860" s="9">
        <v>45428</v>
      </c>
      <c r="O3860" s="7">
        <v>45428</v>
      </c>
      <c r="P3860" s="9"/>
      <c r="Q3860" s="9"/>
      <c r="R3860" s="9" t="s">
        <v>93</v>
      </c>
      <c r="S3860" s="16" t="s">
        <v>35</v>
      </c>
      <c r="T3860" s="16" t="s">
        <v>35</v>
      </c>
      <c r="U3860" s="16"/>
      <c r="V3860" s="16"/>
      <c r="W3860" s="16" t="s">
        <v>74</v>
      </c>
      <c r="X3860" s="16" t="s">
        <v>55</v>
      </c>
      <c r="Y3860">
        <v>5</v>
      </c>
      <c r="Z3860">
        <v>5</v>
      </c>
      <c r="AA3860">
        <v>2.5</v>
      </c>
      <c r="AB3860">
        <v>6</v>
      </c>
      <c r="AC3860">
        <v>0.5</v>
      </c>
      <c r="AD3860">
        <v>4</v>
      </c>
      <c r="AE3860" t="s">
        <v>3364</v>
      </c>
    </row>
    <row r="3861" spans="1:31" x14ac:dyDescent="0.25">
      <c r="A3861" s="16" t="s">
        <v>23</v>
      </c>
      <c r="B3861" s="16" t="s">
        <v>3143</v>
      </c>
      <c r="C3861" s="16" t="s">
        <v>943</v>
      </c>
      <c r="D3861" s="16" t="s">
        <v>26</v>
      </c>
      <c r="E3861" s="16" t="s">
        <v>41</v>
      </c>
      <c r="F3861" s="16" t="s">
        <v>349</v>
      </c>
      <c r="G3861" s="16" t="s">
        <v>2909</v>
      </c>
      <c r="H3861" s="16" t="s">
        <v>31</v>
      </c>
      <c r="I3861" s="16" t="s">
        <v>31</v>
      </c>
      <c r="J3861" s="16" t="s">
        <v>216</v>
      </c>
      <c r="K3861" s="16" t="s">
        <v>221</v>
      </c>
      <c r="L3861" s="9"/>
      <c r="M3861" s="9">
        <v>45428</v>
      </c>
      <c r="N3861" s="9">
        <v>45428</v>
      </c>
      <c r="O3861" s="7">
        <v>45428</v>
      </c>
      <c r="P3861" s="9"/>
      <c r="Q3861" s="9"/>
      <c r="R3861" s="9" t="s">
        <v>93</v>
      </c>
      <c r="S3861" s="16" t="s">
        <v>35</v>
      </c>
      <c r="T3861" s="16" t="s">
        <v>35</v>
      </c>
      <c r="U3861" s="16"/>
      <c r="V3861" s="16"/>
      <c r="W3861" s="16" t="s">
        <v>74</v>
      </c>
      <c r="X3861" s="16" t="s">
        <v>55</v>
      </c>
      <c r="Y3861">
        <v>5</v>
      </c>
      <c r="Z3861">
        <v>5</v>
      </c>
      <c r="AA3861">
        <v>2.5</v>
      </c>
      <c r="AB3861">
        <v>6</v>
      </c>
      <c r="AC3861">
        <v>0.5</v>
      </c>
      <c r="AD3861">
        <v>4</v>
      </c>
      <c r="AE3861" t="s">
        <v>3365</v>
      </c>
    </row>
    <row r="3862" spans="1:31" x14ac:dyDescent="0.25">
      <c r="A3862" s="16" t="s">
        <v>23</v>
      </c>
      <c r="B3862" s="16" t="s">
        <v>3143</v>
      </c>
      <c r="C3862" s="16" t="s">
        <v>943</v>
      </c>
      <c r="D3862" s="16" t="s">
        <v>26</v>
      </c>
      <c r="E3862" s="16" t="s">
        <v>41</v>
      </c>
      <c r="F3862" s="16" t="s">
        <v>349</v>
      </c>
      <c r="G3862" s="16" t="s">
        <v>2909</v>
      </c>
      <c r="H3862" s="16" t="s">
        <v>31</v>
      </c>
      <c r="I3862" s="16" t="s">
        <v>31</v>
      </c>
      <c r="J3862" s="16" t="s">
        <v>216</v>
      </c>
      <c r="K3862" s="16" t="s">
        <v>222</v>
      </c>
      <c r="L3862" s="9"/>
      <c r="M3862" s="9">
        <v>45428</v>
      </c>
      <c r="N3862" s="9">
        <v>45428</v>
      </c>
      <c r="O3862" s="7">
        <v>45428</v>
      </c>
      <c r="P3862" s="9"/>
      <c r="Q3862" s="9"/>
      <c r="R3862" s="9" t="s">
        <v>93</v>
      </c>
      <c r="S3862" s="16" t="s">
        <v>35</v>
      </c>
      <c r="T3862" s="16" t="s">
        <v>35</v>
      </c>
      <c r="U3862" s="16"/>
      <c r="V3862" s="16"/>
      <c r="W3862" s="16" t="s">
        <v>74</v>
      </c>
      <c r="X3862" s="16" t="s">
        <v>55</v>
      </c>
      <c r="Y3862">
        <v>5</v>
      </c>
      <c r="Z3862">
        <v>5</v>
      </c>
      <c r="AA3862">
        <v>2.5</v>
      </c>
      <c r="AB3862">
        <v>6</v>
      </c>
      <c r="AC3862">
        <v>0.5</v>
      </c>
      <c r="AD3862">
        <v>4</v>
      </c>
      <c r="AE3862" t="s">
        <v>3366</v>
      </c>
    </row>
    <row r="3863" spans="1:31" x14ac:dyDescent="0.25">
      <c r="A3863" s="16" t="s">
        <v>23</v>
      </c>
      <c r="B3863" s="16" t="s">
        <v>3143</v>
      </c>
      <c r="C3863" s="16" t="s">
        <v>943</v>
      </c>
      <c r="D3863" s="16" t="s">
        <v>26</v>
      </c>
      <c r="E3863" s="16" t="s">
        <v>41</v>
      </c>
      <c r="F3863" s="16" t="s">
        <v>349</v>
      </c>
      <c r="G3863" s="16" t="s">
        <v>2909</v>
      </c>
      <c r="H3863" s="16" t="s">
        <v>31</v>
      </c>
      <c r="I3863" s="16" t="s">
        <v>31</v>
      </c>
      <c r="J3863" s="16" t="s">
        <v>216</v>
      </c>
      <c r="K3863" s="16" t="s">
        <v>87</v>
      </c>
      <c r="L3863" s="9"/>
      <c r="M3863" s="9">
        <v>45344</v>
      </c>
      <c r="N3863" s="9">
        <v>45344</v>
      </c>
      <c r="O3863" s="7">
        <v>45344</v>
      </c>
      <c r="P3863" s="9"/>
      <c r="Q3863" s="9"/>
      <c r="R3863" s="9" t="s">
        <v>93</v>
      </c>
      <c r="S3863" s="16" t="s">
        <v>35</v>
      </c>
      <c r="T3863" s="16" t="s">
        <v>35</v>
      </c>
      <c r="U3863" s="16"/>
      <c r="V3863" s="16"/>
      <c r="W3863" s="16" t="s">
        <v>74</v>
      </c>
      <c r="X3863" s="16" t="s">
        <v>55</v>
      </c>
      <c r="Y3863">
        <v>5</v>
      </c>
      <c r="Z3863">
        <v>5</v>
      </c>
      <c r="AA3863">
        <v>2.5</v>
      </c>
      <c r="AB3863">
        <v>6</v>
      </c>
      <c r="AC3863">
        <v>0.5</v>
      </c>
      <c r="AD3863">
        <v>4</v>
      </c>
      <c r="AE3863" t="s">
        <v>3367</v>
      </c>
    </row>
    <row r="3864" spans="1:31" x14ac:dyDescent="0.25">
      <c r="A3864" s="16" t="s">
        <v>23</v>
      </c>
      <c r="B3864" s="16" t="s">
        <v>3143</v>
      </c>
      <c r="C3864" s="16" t="s">
        <v>943</v>
      </c>
      <c r="D3864" s="16" t="s">
        <v>26</v>
      </c>
      <c r="E3864" s="16" t="s">
        <v>41</v>
      </c>
      <c r="F3864" s="16" t="s">
        <v>349</v>
      </c>
      <c r="G3864" s="16" t="s">
        <v>2909</v>
      </c>
      <c r="H3864" s="16" t="s">
        <v>31</v>
      </c>
      <c r="I3864" s="16" t="s">
        <v>31</v>
      </c>
      <c r="J3864" s="16" t="s">
        <v>216</v>
      </c>
      <c r="K3864" s="16" t="s">
        <v>57</v>
      </c>
      <c r="L3864" s="9"/>
      <c r="M3864" s="9">
        <v>45428</v>
      </c>
      <c r="N3864" s="9">
        <v>45428</v>
      </c>
      <c r="O3864" s="7">
        <v>45428</v>
      </c>
      <c r="P3864" s="9"/>
      <c r="Q3864" s="9"/>
      <c r="R3864" s="9" t="s">
        <v>93</v>
      </c>
      <c r="S3864" s="16" t="s">
        <v>35</v>
      </c>
      <c r="T3864" s="16" t="s">
        <v>35</v>
      </c>
      <c r="U3864" s="16"/>
      <c r="V3864" s="16"/>
      <c r="W3864" s="16" t="s">
        <v>74</v>
      </c>
      <c r="X3864" s="16" t="s">
        <v>55</v>
      </c>
      <c r="Y3864">
        <v>5</v>
      </c>
      <c r="Z3864">
        <v>5</v>
      </c>
      <c r="AA3864">
        <v>2.5</v>
      </c>
      <c r="AB3864">
        <v>6</v>
      </c>
      <c r="AC3864">
        <v>0.5</v>
      </c>
      <c r="AD3864">
        <v>4</v>
      </c>
      <c r="AE3864" t="s">
        <v>3368</v>
      </c>
    </row>
    <row r="3865" spans="1:31" x14ac:dyDescent="0.25">
      <c r="A3865" s="16" t="s">
        <v>23</v>
      </c>
      <c r="B3865" s="16" t="s">
        <v>3143</v>
      </c>
      <c r="C3865" s="16" t="s">
        <v>943</v>
      </c>
      <c r="D3865" s="16" t="s">
        <v>26</v>
      </c>
      <c r="E3865" s="16" t="s">
        <v>41</v>
      </c>
      <c r="F3865" s="16" t="s">
        <v>349</v>
      </c>
      <c r="G3865" s="16" t="s">
        <v>2909</v>
      </c>
      <c r="H3865" s="16" t="s">
        <v>31</v>
      </c>
      <c r="I3865" s="16" t="s">
        <v>31</v>
      </c>
      <c r="J3865" s="16" t="s">
        <v>216</v>
      </c>
      <c r="K3865" s="16" t="s">
        <v>223</v>
      </c>
      <c r="L3865" s="9"/>
      <c r="M3865" s="9">
        <v>45428</v>
      </c>
      <c r="N3865" s="9">
        <v>45428</v>
      </c>
      <c r="O3865" s="7">
        <v>45428</v>
      </c>
      <c r="P3865" s="9"/>
      <c r="Q3865" s="9"/>
      <c r="R3865" s="9" t="s">
        <v>93</v>
      </c>
      <c r="S3865" s="16" t="s">
        <v>35</v>
      </c>
      <c r="T3865" s="16" t="s">
        <v>35</v>
      </c>
      <c r="U3865" s="16"/>
      <c r="V3865" s="16"/>
      <c r="W3865" s="16" t="s">
        <v>74</v>
      </c>
      <c r="X3865" s="16" t="s">
        <v>55</v>
      </c>
      <c r="Y3865">
        <v>5</v>
      </c>
      <c r="Z3865">
        <v>5</v>
      </c>
      <c r="AA3865">
        <v>2.5</v>
      </c>
      <c r="AB3865">
        <v>6</v>
      </c>
      <c r="AC3865">
        <v>0.5</v>
      </c>
      <c r="AD3865">
        <v>4</v>
      </c>
      <c r="AE3865" t="s">
        <v>3369</v>
      </c>
    </row>
    <row r="3866" spans="1:31" x14ac:dyDescent="0.25">
      <c r="A3866" s="16" t="s">
        <v>23</v>
      </c>
      <c r="B3866" s="16" t="s">
        <v>3143</v>
      </c>
      <c r="C3866" s="16" t="s">
        <v>943</v>
      </c>
      <c r="D3866" s="16" t="s">
        <v>26</v>
      </c>
      <c r="E3866" s="16" t="s">
        <v>41</v>
      </c>
      <c r="F3866" s="16" t="s">
        <v>349</v>
      </c>
      <c r="G3866" s="16" t="s">
        <v>2909</v>
      </c>
      <c r="H3866" s="16" t="s">
        <v>31</v>
      </c>
      <c r="I3866" s="16" t="s">
        <v>31</v>
      </c>
      <c r="J3866" s="16" t="s">
        <v>216</v>
      </c>
      <c r="K3866" s="16" t="s">
        <v>224</v>
      </c>
      <c r="L3866" s="9"/>
      <c r="M3866" s="9">
        <v>45540</v>
      </c>
      <c r="N3866" s="9">
        <v>45540</v>
      </c>
      <c r="O3866" s="7">
        <v>45540</v>
      </c>
      <c r="P3866" s="9"/>
      <c r="Q3866" s="9"/>
      <c r="R3866" s="9" t="s">
        <v>93</v>
      </c>
      <c r="S3866" s="16" t="s">
        <v>35</v>
      </c>
      <c r="T3866" s="16" t="s">
        <v>35</v>
      </c>
      <c r="U3866" s="16"/>
      <c r="V3866" s="16"/>
      <c r="W3866" s="16" t="s">
        <v>74</v>
      </c>
      <c r="X3866" s="16" t="s">
        <v>55</v>
      </c>
      <c r="Y3866">
        <v>5</v>
      </c>
      <c r="Z3866">
        <v>5</v>
      </c>
      <c r="AA3866">
        <v>2.5</v>
      </c>
      <c r="AB3866">
        <v>6</v>
      </c>
      <c r="AC3866">
        <v>0.5</v>
      </c>
      <c r="AD3866">
        <v>4</v>
      </c>
      <c r="AE3866" t="s">
        <v>3370</v>
      </c>
    </row>
    <row r="3867" spans="1:31" x14ac:dyDescent="0.25">
      <c r="A3867" s="16" t="s">
        <v>23</v>
      </c>
      <c r="B3867" s="16" t="s">
        <v>3143</v>
      </c>
      <c r="C3867" s="16" t="s">
        <v>943</v>
      </c>
      <c r="D3867" s="16" t="s">
        <v>3139</v>
      </c>
      <c r="E3867" s="16" t="s">
        <v>240</v>
      </c>
      <c r="F3867" s="16" t="s">
        <v>349</v>
      </c>
      <c r="G3867" s="16" t="s">
        <v>3375</v>
      </c>
      <c r="H3867" s="16" t="s">
        <v>242</v>
      </c>
      <c r="I3867" s="16" t="s">
        <v>31</v>
      </c>
      <c r="J3867" s="16" t="s">
        <v>216</v>
      </c>
      <c r="K3867" s="16" t="s">
        <v>205</v>
      </c>
      <c r="L3867" s="9"/>
      <c r="M3867" s="9">
        <v>45323</v>
      </c>
      <c r="N3867" s="9">
        <v>45323</v>
      </c>
      <c r="O3867" s="7">
        <v>45323</v>
      </c>
      <c r="P3867" s="9"/>
      <c r="Q3867" s="9"/>
      <c r="R3867" s="9" t="s">
        <v>93</v>
      </c>
      <c r="S3867" s="16" t="s">
        <v>35</v>
      </c>
      <c r="T3867" s="16" t="s">
        <v>35</v>
      </c>
      <c r="U3867" s="16"/>
      <c r="V3867" s="16"/>
      <c r="W3867" s="16" t="s">
        <v>74</v>
      </c>
      <c r="X3867" s="16" t="s">
        <v>55</v>
      </c>
      <c r="Y3867">
        <v>5</v>
      </c>
      <c r="Z3867">
        <v>3</v>
      </c>
      <c r="AA3867">
        <v>1.5</v>
      </c>
      <c r="AB3867">
        <v>2</v>
      </c>
      <c r="AC3867">
        <v>0.16666666666666666</v>
      </c>
      <c r="AD3867">
        <v>2</v>
      </c>
      <c r="AE3867" t="s">
        <v>3785</v>
      </c>
    </row>
    <row r="3868" spans="1:31" x14ac:dyDescent="0.25">
      <c r="A3868" s="16" t="s">
        <v>23</v>
      </c>
      <c r="B3868" s="16" t="s">
        <v>3143</v>
      </c>
      <c r="C3868" s="16" t="s">
        <v>943</v>
      </c>
      <c r="D3868" s="16" t="s">
        <v>3139</v>
      </c>
      <c r="E3868" s="16" t="s">
        <v>240</v>
      </c>
      <c r="F3868" s="16" t="s">
        <v>349</v>
      </c>
      <c r="G3868" s="16" t="s">
        <v>3375</v>
      </c>
      <c r="H3868" s="16" t="s">
        <v>242</v>
      </c>
      <c r="I3868" s="16" t="s">
        <v>31</v>
      </c>
      <c r="J3868" s="16" t="s">
        <v>216</v>
      </c>
      <c r="K3868" s="16" t="s">
        <v>243</v>
      </c>
      <c r="L3868" s="9"/>
      <c r="M3868" s="9">
        <v>45323</v>
      </c>
      <c r="N3868" s="9">
        <v>45323</v>
      </c>
      <c r="O3868" s="7">
        <v>45323</v>
      </c>
      <c r="P3868" s="9"/>
      <c r="Q3868" s="9"/>
      <c r="R3868" s="9" t="s">
        <v>93</v>
      </c>
      <c r="S3868" s="16" t="s">
        <v>35</v>
      </c>
      <c r="T3868" s="16" t="s">
        <v>35</v>
      </c>
      <c r="U3868" s="16"/>
      <c r="V3868" s="16"/>
      <c r="W3868" s="16" t="s">
        <v>74</v>
      </c>
      <c r="X3868" s="16" t="s">
        <v>55</v>
      </c>
      <c r="Y3868">
        <v>5</v>
      </c>
      <c r="Z3868">
        <v>3</v>
      </c>
      <c r="AA3868">
        <v>1.5</v>
      </c>
      <c r="AB3868">
        <v>2</v>
      </c>
      <c r="AC3868">
        <v>0.16666666666666666</v>
      </c>
      <c r="AD3868">
        <v>2</v>
      </c>
      <c r="AE3868" t="s">
        <v>3380</v>
      </c>
    </row>
    <row r="3869" spans="1:31" x14ac:dyDescent="0.25">
      <c r="A3869" s="16" t="s">
        <v>23</v>
      </c>
      <c r="B3869" s="16" t="s">
        <v>3143</v>
      </c>
      <c r="C3869" s="16" t="s">
        <v>943</v>
      </c>
      <c r="D3869" s="16" t="s">
        <v>3139</v>
      </c>
      <c r="E3869" s="16" t="s">
        <v>240</v>
      </c>
      <c r="F3869" s="16" t="s">
        <v>349</v>
      </c>
      <c r="G3869" s="16" t="s">
        <v>3375</v>
      </c>
      <c r="H3869" s="16" t="s">
        <v>242</v>
      </c>
      <c r="I3869" s="16" t="s">
        <v>31</v>
      </c>
      <c r="J3869" s="16" t="s">
        <v>216</v>
      </c>
      <c r="K3869" s="16" t="s">
        <v>60</v>
      </c>
      <c r="L3869" s="9"/>
      <c r="M3869" s="9">
        <v>45323</v>
      </c>
      <c r="N3869" s="9">
        <v>45323</v>
      </c>
      <c r="O3869" s="7">
        <v>45323</v>
      </c>
      <c r="P3869" s="9"/>
      <c r="Q3869" s="9"/>
      <c r="R3869" s="9" t="s">
        <v>93</v>
      </c>
      <c r="S3869" s="16" t="s">
        <v>35</v>
      </c>
      <c r="T3869" s="16" t="s">
        <v>35</v>
      </c>
      <c r="U3869" s="16"/>
      <c r="V3869" s="16"/>
      <c r="W3869" s="16" t="s">
        <v>74</v>
      </c>
      <c r="X3869" s="16" t="s">
        <v>55</v>
      </c>
      <c r="Y3869">
        <v>5</v>
      </c>
      <c r="Z3869">
        <v>3</v>
      </c>
      <c r="AA3869">
        <v>1.5</v>
      </c>
      <c r="AB3869">
        <v>2</v>
      </c>
      <c r="AC3869">
        <v>0.16666666666666666</v>
      </c>
      <c r="AD3869">
        <v>2</v>
      </c>
      <c r="AE3869" t="s">
        <v>3789</v>
      </c>
    </row>
    <row r="3870" spans="1:31" x14ac:dyDescent="0.25">
      <c r="A3870" s="16" t="s">
        <v>23</v>
      </c>
      <c r="B3870" s="16" t="s">
        <v>3143</v>
      </c>
      <c r="C3870" s="16" t="s">
        <v>943</v>
      </c>
      <c r="D3870" s="16" t="s">
        <v>3139</v>
      </c>
      <c r="E3870" s="16" t="s">
        <v>27</v>
      </c>
      <c r="F3870" s="16" t="s">
        <v>349</v>
      </c>
      <c r="G3870" s="16" t="s">
        <v>3909</v>
      </c>
      <c r="H3870" s="16" t="s">
        <v>30</v>
      </c>
      <c r="I3870" s="16" t="s">
        <v>31</v>
      </c>
      <c r="J3870" s="16" t="s">
        <v>216</v>
      </c>
      <c r="K3870" s="16" t="s">
        <v>205</v>
      </c>
      <c r="L3870" s="9"/>
      <c r="M3870" s="9">
        <v>45528</v>
      </c>
      <c r="N3870" s="9">
        <v>45528</v>
      </c>
      <c r="O3870" s="7">
        <v>45528</v>
      </c>
      <c r="P3870" s="9"/>
      <c r="Q3870" s="9"/>
      <c r="R3870" s="9" t="s">
        <v>93</v>
      </c>
      <c r="S3870" s="16" t="s">
        <v>35</v>
      </c>
      <c r="T3870" s="16" t="s">
        <v>35</v>
      </c>
      <c r="U3870" s="16"/>
      <c r="V3870" s="16"/>
      <c r="W3870" s="16" t="s">
        <v>74</v>
      </c>
      <c r="X3870" s="16" t="s">
        <v>55</v>
      </c>
      <c r="Y3870">
        <v>5</v>
      </c>
      <c r="Z3870">
        <v>3</v>
      </c>
      <c r="AA3870">
        <v>1.5</v>
      </c>
      <c r="AB3870">
        <v>2</v>
      </c>
      <c r="AC3870">
        <v>0.16666666666666666</v>
      </c>
      <c r="AD3870">
        <v>2</v>
      </c>
      <c r="AE3870" t="s">
        <v>3382</v>
      </c>
    </row>
    <row r="3871" spans="1:31" x14ac:dyDescent="0.25">
      <c r="A3871" s="16" t="s">
        <v>23</v>
      </c>
      <c r="B3871" s="16" t="s">
        <v>3143</v>
      </c>
      <c r="C3871" s="16" t="s">
        <v>943</v>
      </c>
      <c r="D3871" s="16" t="s">
        <v>3139</v>
      </c>
      <c r="E3871" s="16" t="s">
        <v>27</v>
      </c>
      <c r="F3871" s="16" t="s">
        <v>349</v>
      </c>
      <c r="G3871" s="16" t="s">
        <v>3909</v>
      </c>
      <c r="H3871" s="16" t="s">
        <v>30</v>
      </c>
      <c r="I3871" s="16" t="s">
        <v>31</v>
      </c>
      <c r="J3871" s="16" t="s">
        <v>216</v>
      </c>
      <c r="K3871" s="16" t="s">
        <v>33</v>
      </c>
      <c r="L3871" s="9"/>
      <c r="M3871" s="9">
        <v>45528</v>
      </c>
      <c r="N3871" s="9">
        <v>45528</v>
      </c>
      <c r="O3871" s="7">
        <v>45528</v>
      </c>
      <c r="P3871" s="9"/>
      <c r="Q3871" s="9"/>
      <c r="R3871" s="9" t="s">
        <v>93</v>
      </c>
      <c r="S3871" s="16" t="s">
        <v>35</v>
      </c>
      <c r="T3871" s="16" t="s">
        <v>35</v>
      </c>
      <c r="U3871" s="16"/>
      <c r="V3871" s="16"/>
      <c r="W3871" s="16" t="s">
        <v>74</v>
      </c>
      <c r="X3871" s="16" t="s">
        <v>55</v>
      </c>
      <c r="Y3871">
        <v>5</v>
      </c>
      <c r="Z3871">
        <v>3</v>
      </c>
      <c r="AA3871">
        <v>1.5</v>
      </c>
      <c r="AB3871">
        <v>2</v>
      </c>
      <c r="AC3871">
        <v>0.16666666666666666</v>
      </c>
      <c r="AD3871">
        <v>2</v>
      </c>
      <c r="AE3871" t="s">
        <v>3384</v>
      </c>
    </row>
    <row r="3872" spans="1:31" x14ac:dyDescent="0.25">
      <c r="A3872" s="16" t="s">
        <v>23</v>
      </c>
      <c r="B3872" s="16" t="s">
        <v>3143</v>
      </c>
      <c r="C3872" s="16" t="s">
        <v>943</v>
      </c>
      <c r="D3872" s="16" t="s">
        <v>3139</v>
      </c>
      <c r="E3872" s="16" t="s">
        <v>27</v>
      </c>
      <c r="F3872" s="16" t="s">
        <v>349</v>
      </c>
      <c r="G3872" s="16" t="s">
        <v>3909</v>
      </c>
      <c r="H3872" s="16" t="s">
        <v>30</v>
      </c>
      <c r="I3872" s="16" t="s">
        <v>31</v>
      </c>
      <c r="J3872" s="16" t="s">
        <v>216</v>
      </c>
      <c r="K3872" s="16" t="s">
        <v>227</v>
      </c>
      <c r="L3872" s="9"/>
      <c r="M3872" s="9">
        <v>45528</v>
      </c>
      <c r="N3872" s="9">
        <v>45528</v>
      </c>
      <c r="O3872" s="7">
        <v>45528</v>
      </c>
      <c r="P3872" s="9"/>
      <c r="Q3872" s="9"/>
      <c r="R3872" s="9" t="s">
        <v>93</v>
      </c>
      <c r="S3872" s="16" t="s">
        <v>35</v>
      </c>
      <c r="T3872" s="16" t="s">
        <v>35</v>
      </c>
      <c r="U3872" s="16"/>
      <c r="V3872" s="16"/>
      <c r="W3872" s="16" t="s">
        <v>74</v>
      </c>
      <c r="X3872" s="16" t="s">
        <v>55</v>
      </c>
      <c r="Y3872">
        <v>5</v>
      </c>
      <c r="Z3872">
        <v>3</v>
      </c>
      <c r="AA3872">
        <v>1.5</v>
      </c>
      <c r="AB3872">
        <v>2</v>
      </c>
      <c r="AC3872">
        <v>0.16666666666666666</v>
      </c>
      <c r="AD3872">
        <v>2</v>
      </c>
      <c r="AE3872" t="s">
        <v>3385</v>
      </c>
    </row>
    <row r="3873" spans="1:31" x14ac:dyDescent="0.25">
      <c r="A3873" s="16" t="s">
        <v>23</v>
      </c>
      <c r="B3873" s="16" t="s">
        <v>3143</v>
      </c>
      <c r="C3873" s="16" t="s">
        <v>943</v>
      </c>
      <c r="D3873" s="16" t="s">
        <v>3139</v>
      </c>
      <c r="E3873" s="16" t="s">
        <v>27</v>
      </c>
      <c r="F3873" s="16" t="s">
        <v>349</v>
      </c>
      <c r="G3873" s="16" t="s">
        <v>3909</v>
      </c>
      <c r="H3873" s="16" t="s">
        <v>30</v>
      </c>
      <c r="I3873" s="16" t="s">
        <v>31</v>
      </c>
      <c r="J3873" s="16" t="s">
        <v>216</v>
      </c>
      <c r="K3873" s="16" t="s">
        <v>47</v>
      </c>
      <c r="L3873" s="9"/>
      <c r="M3873" s="9">
        <v>45528</v>
      </c>
      <c r="N3873" s="9">
        <v>45528</v>
      </c>
      <c r="O3873" s="7">
        <v>45528</v>
      </c>
      <c r="P3873" s="9"/>
      <c r="Q3873" s="9"/>
      <c r="R3873" s="9" t="s">
        <v>93</v>
      </c>
      <c r="S3873" s="16" t="s">
        <v>35</v>
      </c>
      <c r="T3873" s="16" t="s">
        <v>35</v>
      </c>
      <c r="U3873" s="16"/>
      <c r="V3873" s="16"/>
      <c r="W3873" s="16" t="s">
        <v>74</v>
      </c>
      <c r="X3873" s="16" t="s">
        <v>55</v>
      </c>
      <c r="Y3873">
        <v>5</v>
      </c>
      <c r="Z3873">
        <v>3</v>
      </c>
      <c r="AA3873">
        <v>1.5</v>
      </c>
      <c r="AB3873">
        <v>2</v>
      </c>
      <c r="AC3873">
        <v>0.16666666666666666</v>
      </c>
      <c r="AD3873">
        <v>2</v>
      </c>
      <c r="AE3873" t="s">
        <v>3386</v>
      </c>
    </row>
    <row r="3874" spans="1:31" x14ac:dyDescent="0.25">
      <c r="A3874" s="16" t="s">
        <v>23</v>
      </c>
      <c r="B3874" s="16" t="s">
        <v>3143</v>
      </c>
      <c r="C3874" s="16" t="s">
        <v>943</v>
      </c>
      <c r="D3874" s="16" t="s">
        <v>3139</v>
      </c>
      <c r="E3874" s="16" t="s">
        <v>27</v>
      </c>
      <c r="F3874" s="16" t="s">
        <v>349</v>
      </c>
      <c r="G3874" s="16" t="s">
        <v>3909</v>
      </c>
      <c r="H3874" s="16" t="s">
        <v>30</v>
      </c>
      <c r="I3874" s="16" t="s">
        <v>31</v>
      </c>
      <c r="J3874" s="16" t="s">
        <v>216</v>
      </c>
      <c r="K3874" s="16" t="s">
        <v>191</v>
      </c>
      <c r="L3874" s="9"/>
      <c r="M3874" s="9">
        <v>45528</v>
      </c>
      <c r="N3874" s="9">
        <v>45528</v>
      </c>
      <c r="O3874" s="7">
        <v>45528</v>
      </c>
      <c r="P3874" s="9"/>
      <c r="Q3874" s="9"/>
      <c r="R3874" s="9" t="s">
        <v>93</v>
      </c>
      <c r="S3874" s="16" t="s">
        <v>35</v>
      </c>
      <c r="T3874" s="16" t="s">
        <v>35</v>
      </c>
      <c r="U3874" s="16"/>
      <c r="V3874" s="16"/>
      <c r="W3874" s="16" t="s">
        <v>74</v>
      </c>
      <c r="X3874" s="16" t="s">
        <v>55</v>
      </c>
      <c r="Y3874">
        <v>5</v>
      </c>
      <c r="Z3874">
        <v>3</v>
      </c>
      <c r="AA3874">
        <v>1.5</v>
      </c>
      <c r="AB3874">
        <v>2</v>
      </c>
      <c r="AC3874">
        <v>0.16666666666666666</v>
      </c>
      <c r="AD3874">
        <v>2</v>
      </c>
      <c r="AE3874" t="s">
        <v>3387</v>
      </c>
    </row>
    <row r="3875" spans="1:31" x14ac:dyDescent="0.25">
      <c r="A3875" s="16" t="s">
        <v>23</v>
      </c>
      <c r="B3875" s="16" t="s">
        <v>3143</v>
      </c>
      <c r="C3875" s="16" t="s">
        <v>943</v>
      </c>
      <c r="D3875" s="16" t="s">
        <v>3139</v>
      </c>
      <c r="E3875" s="16" t="s">
        <v>27</v>
      </c>
      <c r="F3875" s="16" t="s">
        <v>349</v>
      </c>
      <c r="G3875" s="16" t="s">
        <v>3909</v>
      </c>
      <c r="H3875" s="16" t="s">
        <v>30</v>
      </c>
      <c r="I3875" s="16" t="s">
        <v>31</v>
      </c>
      <c r="J3875" s="16" t="s">
        <v>216</v>
      </c>
      <c r="K3875" s="16" t="s">
        <v>221</v>
      </c>
      <c r="L3875" s="9"/>
      <c r="M3875" s="9">
        <v>45528</v>
      </c>
      <c r="N3875" s="9">
        <v>45528</v>
      </c>
      <c r="O3875" s="7">
        <v>45528</v>
      </c>
      <c r="P3875" s="9"/>
      <c r="Q3875" s="9"/>
      <c r="R3875" s="9" t="s">
        <v>93</v>
      </c>
      <c r="S3875" s="16" t="s">
        <v>35</v>
      </c>
      <c r="T3875" s="16" t="s">
        <v>35</v>
      </c>
      <c r="U3875" s="16"/>
      <c r="V3875" s="16"/>
      <c r="W3875" s="16" t="s">
        <v>74</v>
      </c>
      <c r="X3875" s="16" t="s">
        <v>55</v>
      </c>
      <c r="Y3875">
        <v>5</v>
      </c>
      <c r="Z3875">
        <v>3</v>
      </c>
      <c r="AA3875">
        <v>1.5</v>
      </c>
      <c r="AB3875">
        <v>2</v>
      </c>
      <c r="AC3875">
        <v>0.16666666666666666</v>
      </c>
      <c r="AD3875">
        <v>2</v>
      </c>
      <c r="AE3875" t="s">
        <v>3388</v>
      </c>
    </row>
    <row r="3876" spans="1:31" x14ac:dyDescent="0.25">
      <c r="A3876" s="16" t="s">
        <v>23</v>
      </c>
      <c r="B3876" s="16" t="s">
        <v>3143</v>
      </c>
      <c r="C3876" s="16" t="s">
        <v>943</v>
      </c>
      <c r="D3876" s="16" t="s">
        <v>3139</v>
      </c>
      <c r="E3876" s="16" t="s">
        <v>27</v>
      </c>
      <c r="F3876" s="16" t="s">
        <v>349</v>
      </c>
      <c r="G3876" s="16" t="s">
        <v>3909</v>
      </c>
      <c r="H3876" s="16" t="s">
        <v>30</v>
      </c>
      <c r="I3876" s="16" t="s">
        <v>31</v>
      </c>
      <c r="J3876" s="16" t="s">
        <v>216</v>
      </c>
      <c r="K3876" s="16" t="s">
        <v>114</v>
      </c>
      <c r="L3876" s="9"/>
      <c r="M3876" s="9">
        <v>45528</v>
      </c>
      <c r="N3876" s="9">
        <v>45528</v>
      </c>
      <c r="O3876" s="7">
        <v>45528</v>
      </c>
      <c r="P3876" s="9"/>
      <c r="Q3876" s="9"/>
      <c r="R3876" s="9" t="s">
        <v>93</v>
      </c>
      <c r="S3876" s="16" t="s">
        <v>35</v>
      </c>
      <c r="T3876" s="16" t="s">
        <v>35</v>
      </c>
      <c r="U3876" s="16"/>
      <c r="V3876" s="16"/>
      <c r="W3876" s="16" t="s">
        <v>74</v>
      </c>
      <c r="X3876" s="16" t="s">
        <v>55</v>
      </c>
      <c r="Y3876">
        <v>5</v>
      </c>
      <c r="Z3876">
        <v>3</v>
      </c>
      <c r="AA3876">
        <v>1.5</v>
      </c>
      <c r="AB3876">
        <v>2</v>
      </c>
      <c r="AC3876">
        <v>0.16666666666666666</v>
      </c>
      <c r="AD3876">
        <v>2</v>
      </c>
      <c r="AE3876" t="s">
        <v>3389</v>
      </c>
    </row>
    <row r="3877" spans="1:31" x14ac:dyDescent="0.25">
      <c r="A3877" s="16" t="s">
        <v>23</v>
      </c>
      <c r="B3877" s="16" t="s">
        <v>3143</v>
      </c>
      <c r="C3877" s="16" t="s">
        <v>943</v>
      </c>
      <c r="D3877" s="16" t="s">
        <v>3139</v>
      </c>
      <c r="E3877" s="16" t="s">
        <v>27</v>
      </c>
      <c r="F3877" s="16" t="s">
        <v>349</v>
      </c>
      <c r="G3877" s="16" t="s">
        <v>3909</v>
      </c>
      <c r="H3877" s="16" t="s">
        <v>30</v>
      </c>
      <c r="I3877" s="16" t="s">
        <v>31</v>
      </c>
      <c r="J3877" s="16" t="s">
        <v>216</v>
      </c>
      <c r="K3877" s="16" t="s">
        <v>228</v>
      </c>
      <c r="L3877" s="9"/>
      <c r="M3877" s="9">
        <v>45528</v>
      </c>
      <c r="N3877" s="9">
        <v>45528</v>
      </c>
      <c r="O3877" s="7">
        <v>45528</v>
      </c>
      <c r="P3877" s="9"/>
      <c r="Q3877" s="9"/>
      <c r="R3877" s="9" t="s">
        <v>93</v>
      </c>
      <c r="S3877" s="16" t="s">
        <v>35</v>
      </c>
      <c r="T3877" s="16" t="s">
        <v>35</v>
      </c>
      <c r="U3877" s="16"/>
      <c r="V3877" s="16"/>
      <c r="W3877" s="16" t="s">
        <v>74</v>
      </c>
      <c r="X3877" s="16" t="s">
        <v>55</v>
      </c>
      <c r="Y3877">
        <v>5</v>
      </c>
      <c r="Z3877">
        <v>3</v>
      </c>
      <c r="AA3877">
        <v>1.5</v>
      </c>
      <c r="AB3877">
        <v>2</v>
      </c>
      <c r="AC3877">
        <v>0.16666666666666666</v>
      </c>
      <c r="AD3877">
        <v>2</v>
      </c>
      <c r="AE3877" t="s">
        <v>3390</v>
      </c>
    </row>
    <row r="3878" spans="1:31" x14ac:dyDescent="0.25">
      <c r="A3878" s="16" t="s">
        <v>23</v>
      </c>
      <c r="B3878" s="16" t="s">
        <v>3143</v>
      </c>
      <c r="C3878" s="16" t="s">
        <v>943</v>
      </c>
      <c r="D3878" s="16" t="s">
        <v>3139</v>
      </c>
      <c r="E3878" s="16" t="s">
        <v>27</v>
      </c>
      <c r="F3878" s="16" t="s">
        <v>349</v>
      </c>
      <c r="G3878" s="16" t="s">
        <v>3909</v>
      </c>
      <c r="H3878" s="16" t="s">
        <v>30</v>
      </c>
      <c r="I3878" s="16" t="s">
        <v>31</v>
      </c>
      <c r="J3878" s="16" t="s">
        <v>216</v>
      </c>
      <c r="K3878" s="16" t="s">
        <v>3353</v>
      </c>
      <c r="L3878" s="9"/>
      <c r="M3878" s="9">
        <v>45528</v>
      </c>
      <c r="N3878" s="9">
        <v>45528</v>
      </c>
      <c r="O3878" s="7">
        <v>45528</v>
      </c>
      <c r="P3878" s="9"/>
      <c r="Q3878" s="9"/>
      <c r="R3878" s="9" t="s">
        <v>93</v>
      </c>
      <c r="S3878" s="16" t="s">
        <v>35</v>
      </c>
      <c r="T3878" s="16" t="s">
        <v>35</v>
      </c>
      <c r="U3878" s="16"/>
      <c r="V3878" s="16"/>
      <c r="W3878" s="16" t="s">
        <v>74</v>
      </c>
      <c r="X3878" s="16" t="s">
        <v>55</v>
      </c>
      <c r="Y3878">
        <v>5</v>
      </c>
      <c r="Z3878">
        <v>3</v>
      </c>
      <c r="AA3878">
        <v>1.5</v>
      </c>
      <c r="AB3878">
        <v>2</v>
      </c>
      <c r="AC3878">
        <v>0.16666666666666666</v>
      </c>
      <c r="AD3878">
        <v>2</v>
      </c>
      <c r="AE3878" t="s">
        <v>3391</v>
      </c>
    </row>
    <row r="3879" spans="1:31" x14ac:dyDescent="0.25">
      <c r="A3879" s="16" t="s">
        <v>23</v>
      </c>
      <c r="B3879" s="16" t="s">
        <v>3143</v>
      </c>
      <c r="C3879" s="16" t="s">
        <v>943</v>
      </c>
      <c r="D3879" s="16" t="s">
        <v>3139</v>
      </c>
      <c r="E3879" s="16" t="s">
        <v>27</v>
      </c>
      <c r="F3879" s="16" t="s">
        <v>349</v>
      </c>
      <c r="G3879" s="16" t="s">
        <v>3909</v>
      </c>
      <c r="H3879" s="16" t="s">
        <v>30</v>
      </c>
      <c r="I3879" s="16" t="s">
        <v>31</v>
      </c>
      <c r="J3879" s="16" t="s">
        <v>216</v>
      </c>
      <c r="K3879" s="16" t="s">
        <v>229</v>
      </c>
      <c r="L3879" s="9"/>
      <c r="M3879" s="9">
        <v>45528</v>
      </c>
      <c r="N3879" s="9">
        <v>45528</v>
      </c>
      <c r="O3879" s="7">
        <v>45528</v>
      </c>
      <c r="P3879" s="9"/>
      <c r="Q3879" s="9"/>
      <c r="R3879" s="9" t="s">
        <v>93</v>
      </c>
      <c r="S3879" s="16" t="s">
        <v>35</v>
      </c>
      <c r="T3879" s="16" t="s">
        <v>35</v>
      </c>
      <c r="U3879" s="16"/>
      <c r="V3879" s="16"/>
      <c r="W3879" s="16" t="s">
        <v>74</v>
      </c>
      <c r="X3879" s="16" t="s">
        <v>55</v>
      </c>
      <c r="Y3879">
        <v>5</v>
      </c>
      <c r="Z3879">
        <v>3</v>
      </c>
      <c r="AA3879">
        <v>1.5</v>
      </c>
      <c r="AB3879">
        <v>2</v>
      </c>
      <c r="AC3879">
        <v>0.16666666666666666</v>
      </c>
      <c r="AD3879">
        <v>2</v>
      </c>
      <c r="AE3879" t="s">
        <v>3392</v>
      </c>
    </row>
    <row r="3880" spans="1:31" x14ac:dyDescent="0.25">
      <c r="A3880" s="16" t="s">
        <v>23</v>
      </c>
      <c r="B3880" s="16" t="s">
        <v>3143</v>
      </c>
      <c r="C3880" s="16" t="s">
        <v>943</v>
      </c>
      <c r="D3880" s="16" t="s">
        <v>3139</v>
      </c>
      <c r="E3880" s="16" t="s">
        <v>27</v>
      </c>
      <c r="F3880" s="16" t="s">
        <v>349</v>
      </c>
      <c r="G3880" s="16" t="s">
        <v>3909</v>
      </c>
      <c r="H3880" s="16" t="s">
        <v>30</v>
      </c>
      <c r="I3880" s="16" t="s">
        <v>31</v>
      </c>
      <c r="J3880" s="16" t="s">
        <v>216</v>
      </c>
      <c r="K3880" s="16" t="s">
        <v>181</v>
      </c>
      <c r="L3880" s="9"/>
      <c r="M3880" s="9">
        <v>45528</v>
      </c>
      <c r="N3880" s="9">
        <v>45528</v>
      </c>
      <c r="O3880" s="7">
        <v>45528</v>
      </c>
      <c r="P3880" s="9"/>
      <c r="Q3880" s="9"/>
      <c r="R3880" s="9" t="s">
        <v>93</v>
      </c>
      <c r="S3880" s="16" t="s">
        <v>35</v>
      </c>
      <c r="T3880" s="16" t="s">
        <v>35</v>
      </c>
      <c r="U3880" s="16"/>
      <c r="V3880" s="16"/>
      <c r="W3880" s="16" t="s">
        <v>74</v>
      </c>
      <c r="X3880" s="16" t="s">
        <v>55</v>
      </c>
      <c r="Y3880">
        <v>5</v>
      </c>
      <c r="Z3880">
        <v>3</v>
      </c>
      <c r="AA3880">
        <v>1.5</v>
      </c>
      <c r="AB3880">
        <v>2</v>
      </c>
      <c r="AC3880">
        <v>0.16666666666666666</v>
      </c>
      <c r="AD3880">
        <v>2</v>
      </c>
      <c r="AE3880" t="s">
        <v>3393</v>
      </c>
    </row>
    <row r="3881" spans="1:31" x14ac:dyDescent="0.25">
      <c r="A3881" s="16" t="s">
        <v>23</v>
      </c>
      <c r="B3881" s="16" t="s">
        <v>3143</v>
      </c>
      <c r="C3881" s="16" t="s">
        <v>943</v>
      </c>
      <c r="D3881" s="16" t="s">
        <v>3139</v>
      </c>
      <c r="E3881" s="16" t="s">
        <v>27</v>
      </c>
      <c r="F3881" s="16" t="s">
        <v>349</v>
      </c>
      <c r="G3881" s="16" t="s">
        <v>3909</v>
      </c>
      <c r="H3881" s="16" t="s">
        <v>30</v>
      </c>
      <c r="I3881" s="16" t="s">
        <v>31</v>
      </c>
      <c r="J3881" s="16" t="s">
        <v>216</v>
      </c>
      <c r="K3881" s="16" t="s">
        <v>230</v>
      </c>
      <c r="L3881" s="9"/>
      <c r="M3881" s="9">
        <v>45528</v>
      </c>
      <c r="N3881" s="9">
        <v>45528</v>
      </c>
      <c r="O3881" s="7">
        <v>45528</v>
      </c>
      <c r="P3881" s="9"/>
      <c r="Q3881" s="9"/>
      <c r="R3881" s="9" t="s">
        <v>93</v>
      </c>
      <c r="S3881" s="16" t="s">
        <v>35</v>
      </c>
      <c r="T3881" s="16" t="s">
        <v>35</v>
      </c>
      <c r="U3881" s="16"/>
      <c r="V3881" s="16"/>
      <c r="W3881" s="16" t="s">
        <v>74</v>
      </c>
      <c r="X3881" s="16" t="s">
        <v>55</v>
      </c>
      <c r="Y3881">
        <v>5</v>
      </c>
      <c r="Z3881">
        <v>3</v>
      </c>
      <c r="AA3881">
        <v>1.5</v>
      </c>
      <c r="AB3881">
        <v>2</v>
      </c>
      <c r="AC3881">
        <v>0.16666666666666666</v>
      </c>
      <c r="AD3881">
        <v>2</v>
      </c>
      <c r="AE3881" t="s">
        <v>3395</v>
      </c>
    </row>
    <row r="3882" spans="1:31" x14ac:dyDescent="0.25">
      <c r="A3882" s="16" t="s">
        <v>23</v>
      </c>
      <c r="B3882" s="16" t="s">
        <v>3143</v>
      </c>
      <c r="C3882" s="16" t="s">
        <v>943</v>
      </c>
      <c r="D3882" s="16" t="s">
        <v>3139</v>
      </c>
      <c r="E3882" s="16" t="s">
        <v>27</v>
      </c>
      <c r="F3882" s="16" t="s">
        <v>349</v>
      </c>
      <c r="G3882" s="16" t="s">
        <v>3909</v>
      </c>
      <c r="H3882" s="16" t="s">
        <v>30</v>
      </c>
      <c r="I3882" s="16" t="s">
        <v>31</v>
      </c>
      <c r="J3882" s="16" t="s">
        <v>216</v>
      </c>
      <c r="K3882" s="16" t="s">
        <v>711</v>
      </c>
      <c r="L3882" s="9"/>
      <c r="M3882" s="9">
        <v>45528</v>
      </c>
      <c r="N3882" s="9">
        <v>45528</v>
      </c>
      <c r="O3882" s="7">
        <v>45528</v>
      </c>
      <c r="P3882" s="9"/>
      <c r="Q3882" s="9"/>
      <c r="R3882" s="9" t="s">
        <v>93</v>
      </c>
      <c r="S3882" s="16" t="s">
        <v>35</v>
      </c>
      <c r="T3882" s="16" t="s">
        <v>35</v>
      </c>
      <c r="U3882" s="16"/>
      <c r="V3882" s="16"/>
      <c r="W3882" s="16" t="s">
        <v>74</v>
      </c>
      <c r="X3882" s="16" t="s">
        <v>55</v>
      </c>
      <c r="Y3882">
        <v>5</v>
      </c>
      <c r="Z3882">
        <v>3</v>
      </c>
      <c r="AA3882">
        <v>1.5</v>
      </c>
      <c r="AB3882">
        <v>2</v>
      </c>
      <c r="AC3882">
        <v>0.16666666666666666</v>
      </c>
      <c r="AD3882">
        <v>2</v>
      </c>
      <c r="AE3882" t="s">
        <v>3396</v>
      </c>
    </row>
    <row r="3883" spans="1:31" x14ac:dyDescent="0.25">
      <c r="A3883" s="16" t="s">
        <v>23</v>
      </c>
      <c r="B3883" s="16" t="s">
        <v>3143</v>
      </c>
      <c r="C3883" s="16" t="s">
        <v>943</v>
      </c>
      <c r="D3883" s="16" t="s">
        <v>3139</v>
      </c>
      <c r="E3883" s="16" t="s">
        <v>27</v>
      </c>
      <c r="F3883" s="16" t="s">
        <v>349</v>
      </c>
      <c r="G3883" s="16" t="s">
        <v>3909</v>
      </c>
      <c r="H3883" s="16" t="s">
        <v>583</v>
      </c>
      <c r="I3883" s="16" t="s">
        <v>31</v>
      </c>
      <c r="J3883" s="16" t="s">
        <v>30</v>
      </c>
      <c r="K3883" s="16" t="s">
        <v>584</v>
      </c>
      <c r="L3883" s="9"/>
      <c r="M3883" s="9">
        <v>45535</v>
      </c>
      <c r="N3883" s="9">
        <v>45535</v>
      </c>
      <c r="O3883" s="7">
        <v>45535</v>
      </c>
      <c r="P3883" s="9"/>
      <c r="Q3883" s="9"/>
      <c r="R3883" s="9" t="s">
        <v>93</v>
      </c>
      <c r="S3883" s="16" t="s">
        <v>35</v>
      </c>
      <c r="T3883" s="16" t="s">
        <v>35</v>
      </c>
      <c r="U3883" s="16"/>
      <c r="V3883" s="16"/>
      <c r="W3883" s="16" t="s">
        <v>74</v>
      </c>
      <c r="X3883" s="16" t="s">
        <v>55</v>
      </c>
      <c r="Y3883">
        <v>5</v>
      </c>
      <c r="Z3883">
        <v>3</v>
      </c>
      <c r="AA3883">
        <v>1.5</v>
      </c>
      <c r="AB3883">
        <v>2</v>
      </c>
      <c r="AC3883">
        <v>0.16666666666666666</v>
      </c>
      <c r="AD3883">
        <v>2</v>
      </c>
      <c r="AE3883" t="s">
        <v>3794</v>
      </c>
    </row>
    <row r="3884" spans="1:31" x14ac:dyDescent="0.25">
      <c r="A3884" s="16" t="s">
        <v>23</v>
      </c>
      <c r="B3884" s="16" t="s">
        <v>39</v>
      </c>
      <c r="C3884" s="16" t="s">
        <v>944</v>
      </c>
      <c r="D3884" s="16" t="s">
        <v>26</v>
      </c>
      <c r="E3884" s="16" t="s">
        <v>41</v>
      </c>
      <c r="F3884" s="16" t="s">
        <v>28</v>
      </c>
      <c r="G3884" s="16" t="s">
        <v>51</v>
      </c>
      <c r="H3884" s="16" t="s">
        <v>31</v>
      </c>
      <c r="I3884" s="16" t="s">
        <v>31</v>
      </c>
      <c r="J3884" s="16" t="s">
        <v>52</v>
      </c>
      <c r="K3884" s="16" t="s">
        <v>53</v>
      </c>
      <c r="L3884" s="9"/>
      <c r="M3884" s="9">
        <v>45058</v>
      </c>
      <c r="N3884" s="9">
        <v>45063</v>
      </c>
      <c r="O3884" s="7">
        <v>45063</v>
      </c>
      <c r="P3884" s="9">
        <v>45063</v>
      </c>
      <c r="Q3884" s="9">
        <v>44693</v>
      </c>
      <c r="R3884" s="9" t="s">
        <v>34</v>
      </c>
      <c r="S3884" s="16" t="s">
        <v>35</v>
      </c>
      <c r="T3884" s="16" t="s">
        <v>35</v>
      </c>
      <c r="U3884" s="16"/>
      <c r="V3884" s="16"/>
      <c r="W3884" s="16" t="s">
        <v>96</v>
      </c>
      <c r="X3884" s="16" t="s">
        <v>38</v>
      </c>
      <c r="Y3884">
        <v>3</v>
      </c>
      <c r="Z3884">
        <v>5</v>
      </c>
      <c r="AA3884">
        <v>1.5</v>
      </c>
      <c r="AB3884">
        <v>6</v>
      </c>
      <c r="AC3884">
        <v>0.5</v>
      </c>
      <c r="AD3884">
        <v>3</v>
      </c>
      <c r="AE3884" t="s">
        <v>1281</v>
      </c>
    </row>
    <row r="3885" spans="1:31" x14ac:dyDescent="0.25">
      <c r="A3885" s="16" t="s">
        <v>23</v>
      </c>
      <c r="B3885" s="16" t="s">
        <v>39</v>
      </c>
      <c r="C3885" s="16" t="s">
        <v>944</v>
      </c>
      <c r="D3885" s="16" t="s">
        <v>26</v>
      </c>
      <c r="E3885" s="16" t="s">
        <v>41</v>
      </c>
      <c r="F3885" s="16" t="s">
        <v>28</v>
      </c>
      <c r="G3885" s="16" t="s">
        <v>51</v>
      </c>
      <c r="H3885" s="16" t="s">
        <v>31</v>
      </c>
      <c r="I3885" s="16" t="s">
        <v>31</v>
      </c>
      <c r="J3885" s="16" t="s">
        <v>52</v>
      </c>
      <c r="K3885" s="16" t="s">
        <v>56</v>
      </c>
      <c r="L3885" s="9"/>
      <c r="M3885" s="9">
        <v>45058</v>
      </c>
      <c r="N3885" s="9">
        <v>45063</v>
      </c>
      <c r="O3885" s="7">
        <v>45063</v>
      </c>
      <c r="P3885" s="9">
        <v>45063</v>
      </c>
      <c r="Q3885" s="9">
        <v>44693</v>
      </c>
      <c r="R3885" s="9" t="s">
        <v>34</v>
      </c>
      <c r="S3885" s="16" t="s">
        <v>35</v>
      </c>
      <c r="T3885" s="16" t="s">
        <v>35</v>
      </c>
      <c r="U3885" s="16"/>
      <c r="V3885" s="16"/>
      <c r="W3885" s="16" t="s">
        <v>96</v>
      </c>
      <c r="X3885" s="16" t="s">
        <v>38</v>
      </c>
      <c r="Y3885">
        <v>3</v>
      </c>
      <c r="Z3885">
        <v>5</v>
      </c>
      <c r="AA3885">
        <v>1.5</v>
      </c>
      <c r="AB3885">
        <v>6</v>
      </c>
      <c r="AC3885">
        <v>0.5</v>
      </c>
      <c r="AD3885">
        <v>3</v>
      </c>
      <c r="AE3885" t="s">
        <v>1282</v>
      </c>
    </row>
    <row r="3886" spans="1:31" x14ac:dyDescent="0.25">
      <c r="A3886" s="16" t="s">
        <v>23</v>
      </c>
      <c r="B3886" s="16" t="s">
        <v>39</v>
      </c>
      <c r="C3886" s="16" t="s">
        <v>944</v>
      </c>
      <c r="D3886" s="16" t="s">
        <v>26</v>
      </c>
      <c r="E3886" s="16" t="s">
        <v>41</v>
      </c>
      <c r="F3886" s="16" t="s">
        <v>28</v>
      </c>
      <c r="G3886" s="16" t="s">
        <v>51</v>
      </c>
      <c r="H3886" s="16" t="s">
        <v>31</v>
      </c>
      <c r="I3886" s="16" t="s">
        <v>31</v>
      </c>
      <c r="J3886" s="16" t="s">
        <v>52</v>
      </c>
      <c r="K3886" s="16" t="s">
        <v>47</v>
      </c>
      <c r="L3886" s="9"/>
      <c r="M3886" s="9">
        <v>45058</v>
      </c>
      <c r="N3886" s="9">
        <v>45063</v>
      </c>
      <c r="O3886" s="7">
        <v>45063</v>
      </c>
      <c r="P3886" s="9">
        <v>45063</v>
      </c>
      <c r="Q3886" s="9">
        <v>44693</v>
      </c>
      <c r="R3886" s="9" t="s">
        <v>34</v>
      </c>
      <c r="S3886" s="16" t="s">
        <v>35</v>
      </c>
      <c r="T3886" s="16" t="s">
        <v>35</v>
      </c>
      <c r="U3886" s="16"/>
      <c r="V3886" s="16"/>
      <c r="W3886" s="16" t="s">
        <v>96</v>
      </c>
      <c r="X3886" s="16" t="s">
        <v>38</v>
      </c>
      <c r="Y3886">
        <v>3</v>
      </c>
      <c r="Z3886">
        <v>5</v>
      </c>
      <c r="AA3886">
        <v>1.5</v>
      </c>
      <c r="AB3886">
        <v>6</v>
      </c>
      <c r="AC3886">
        <v>0.5</v>
      </c>
      <c r="AD3886">
        <v>3</v>
      </c>
      <c r="AE3886" t="s">
        <v>1283</v>
      </c>
    </row>
    <row r="3887" spans="1:31" x14ac:dyDescent="0.25">
      <c r="A3887" s="16" t="s">
        <v>23</v>
      </c>
      <c r="B3887" s="16" t="s">
        <v>39</v>
      </c>
      <c r="C3887" s="16" t="s">
        <v>944</v>
      </c>
      <c r="D3887" s="16" t="s">
        <v>26</v>
      </c>
      <c r="E3887" s="16" t="s">
        <v>41</v>
      </c>
      <c r="F3887" s="16" t="s">
        <v>28</v>
      </c>
      <c r="G3887" s="16" t="s">
        <v>51</v>
      </c>
      <c r="H3887" s="16" t="s">
        <v>31</v>
      </c>
      <c r="I3887" s="16" t="s">
        <v>31</v>
      </c>
      <c r="J3887" s="16" t="s">
        <v>52</v>
      </c>
      <c r="K3887" s="16" t="s">
        <v>57</v>
      </c>
      <c r="L3887" s="9"/>
      <c r="M3887" s="9">
        <v>45176</v>
      </c>
      <c r="N3887" s="9">
        <v>45175</v>
      </c>
      <c r="O3887" s="7">
        <v>45175</v>
      </c>
      <c r="P3887" s="9">
        <v>45175</v>
      </c>
      <c r="Q3887" s="9">
        <v>44811</v>
      </c>
      <c r="R3887" s="9" t="s">
        <v>34</v>
      </c>
      <c r="S3887" s="16" t="s">
        <v>35</v>
      </c>
      <c r="T3887" s="16" t="s">
        <v>35</v>
      </c>
      <c r="U3887" s="16"/>
      <c r="V3887" s="16"/>
      <c r="W3887" s="16" t="s">
        <v>96</v>
      </c>
      <c r="X3887" s="16" t="s">
        <v>38</v>
      </c>
      <c r="Y3887">
        <v>3</v>
      </c>
      <c r="Z3887">
        <v>5</v>
      </c>
      <c r="AA3887">
        <v>1.5</v>
      </c>
      <c r="AB3887">
        <v>6</v>
      </c>
      <c r="AC3887">
        <v>0.5</v>
      </c>
      <c r="AD3887">
        <v>3</v>
      </c>
      <c r="AE3887" t="s">
        <v>1284</v>
      </c>
    </row>
    <row r="3888" spans="1:31" x14ac:dyDescent="0.25">
      <c r="A3888" s="16" t="s">
        <v>23</v>
      </c>
      <c r="B3888" s="16" t="s">
        <v>39</v>
      </c>
      <c r="C3888" s="16" t="s">
        <v>944</v>
      </c>
      <c r="D3888" s="16" t="s">
        <v>26</v>
      </c>
      <c r="E3888" s="16" t="s">
        <v>41</v>
      </c>
      <c r="F3888" s="16" t="s">
        <v>28</v>
      </c>
      <c r="G3888" s="16" t="s">
        <v>51</v>
      </c>
      <c r="H3888" s="16" t="s">
        <v>31</v>
      </c>
      <c r="I3888" s="16" t="s">
        <v>31</v>
      </c>
      <c r="J3888" s="16" t="s">
        <v>52</v>
      </c>
      <c r="K3888" s="16" t="s">
        <v>225</v>
      </c>
      <c r="L3888" s="9"/>
      <c r="M3888" s="9">
        <v>45058</v>
      </c>
      <c r="N3888" s="9">
        <v>45063</v>
      </c>
      <c r="O3888" s="7">
        <v>45063</v>
      </c>
      <c r="P3888" s="9">
        <v>45063</v>
      </c>
      <c r="Q3888" s="9">
        <v>44693</v>
      </c>
      <c r="R3888" s="9" t="s">
        <v>34</v>
      </c>
      <c r="S3888" s="16" t="s">
        <v>35</v>
      </c>
      <c r="T3888" s="16" t="s">
        <v>35</v>
      </c>
      <c r="U3888" s="16"/>
      <c r="V3888" s="16"/>
      <c r="W3888" s="16" t="s">
        <v>96</v>
      </c>
      <c r="X3888" s="16" t="s">
        <v>38</v>
      </c>
      <c r="Y3888">
        <v>3</v>
      </c>
      <c r="Z3888">
        <v>5</v>
      </c>
      <c r="AA3888">
        <v>1.5</v>
      </c>
      <c r="AB3888">
        <v>6</v>
      </c>
      <c r="AC3888">
        <v>0.5</v>
      </c>
      <c r="AD3888">
        <v>3</v>
      </c>
      <c r="AE3888" t="s">
        <v>2495</v>
      </c>
    </row>
    <row r="3889" spans="1:31" x14ac:dyDescent="0.25">
      <c r="A3889" s="16" t="s">
        <v>23</v>
      </c>
      <c r="B3889" s="16" t="s">
        <v>39</v>
      </c>
      <c r="C3889" s="16" t="s">
        <v>944</v>
      </c>
      <c r="D3889" s="16" t="s">
        <v>3139</v>
      </c>
      <c r="E3889" s="16" t="s">
        <v>27</v>
      </c>
      <c r="F3889" s="16" t="s">
        <v>28</v>
      </c>
      <c r="G3889" s="16" t="s">
        <v>29</v>
      </c>
      <c r="H3889" s="16" t="s">
        <v>30</v>
      </c>
      <c r="I3889" s="16" t="s">
        <v>31</v>
      </c>
      <c r="J3889" s="16" t="s">
        <v>52</v>
      </c>
      <c r="K3889" s="16" t="s">
        <v>58</v>
      </c>
      <c r="L3889" s="9"/>
      <c r="M3889" s="9">
        <v>45145</v>
      </c>
      <c r="N3889" s="9">
        <v>45145</v>
      </c>
      <c r="O3889" s="7">
        <v>45145</v>
      </c>
      <c r="P3889" s="9"/>
      <c r="Q3889" s="9"/>
      <c r="R3889" s="9" t="s">
        <v>34</v>
      </c>
      <c r="S3889" s="16" t="s">
        <v>35</v>
      </c>
      <c r="T3889" s="16" t="s">
        <v>35</v>
      </c>
      <c r="U3889" s="16"/>
      <c r="V3889" s="16"/>
      <c r="W3889" s="16" t="s">
        <v>96</v>
      </c>
      <c r="X3889" s="16" t="s">
        <v>38</v>
      </c>
      <c r="Y3889">
        <v>3</v>
      </c>
      <c r="Z3889">
        <v>3</v>
      </c>
      <c r="AA3889">
        <v>0.9</v>
      </c>
      <c r="AB3889">
        <v>2</v>
      </c>
      <c r="AC3889">
        <v>0.16666666666666666</v>
      </c>
      <c r="AD3889">
        <v>2</v>
      </c>
      <c r="AE3889" t="s">
        <v>1285</v>
      </c>
    </row>
    <row r="3890" spans="1:31" x14ac:dyDescent="0.25">
      <c r="A3890" s="16" t="s">
        <v>23</v>
      </c>
      <c r="B3890" s="16" t="s">
        <v>39</v>
      </c>
      <c r="C3890" s="16" t="s">
        <v>944</v>
      </c>
      <c r="D3890" s="16" t="s">
        <v>3139</v>
      </c>
      <c r="E3890" s="16" t="s">
        <v>27</v>
      </c>
      <c r="F3890" s="16" t="s">
        <v>28</v>
      </c>
      <c r="G3890" s="16" t="s">
        <v>29</v>
      </c>
      <c r="H3890" s="16" t="s">
        <v>30</v>
      </c>
      <c r="I3890" s="16" t="s">
        <v>31</v>
      </c>
      <c r="J3890" s="16" t="s">
        <v>52</v>
      </c>
      <c r="K3890" s="16" t="s">
        <v>33</v>
      </c>
      <c r="L3890" s="9"/>
      <c r="M3890" s="9">
        <v>45145</v>
      </c>
      <c r="N3890" s="9">
        <v>45145</v>
      </c>
      <c r="O3890" s="7">
        <v>45145</v>
      </c>
      <c r="P3890" s="9"/>
      <c r="Q3890" s="9"/>
      <c r="R3890" s="9" t="s">
        <v>34</v>
      </c>
      <c r="S3890" s="16" t="s">
        <v>35</v>
      </c>
      <c r="T3890" s="16" t="s">
        <v>35</v>
      </c>
      <c r="U3890" s="16"/>
      <c r="V3890" s="16"/>
      <c r="W3890" s="16" t="s">
        <v>96</v>
      </c>
      <c r="X3890" s="16" t="s">
        <v>38</v>
      </c>
      <c r="Y3890">
        <v>3</v>
      </c>
      <c r="Z3890">
        <v>3</v>
      </c>
      <c r="AA3890">
        <v>0.9</v>
      </c>
      <c r="AB3890">
        <v>2</v>
      </c>
      <c r="AC3890">
        <v>0.16666666666666666</v>
      </c>
      <c r="AD3890">
        <v>2</v>
      </c>
      <c r="AE3890" t="s">
        <v>1286</v>
      </c>
    </row>
    <row r="3891" spans="1:31" x14ac:dyDescent="0.25">
      <c r="A3891" s="16" t="s">
        <v>23</v>
      </c>
      <c r="B3891" s="16" t="s">
        <v>39</v>
      </c>
      <c r="C3891" s="16" t="s">
        <v>944</v>
      </c>
      <c r="D3891" s="16" t="s">
        <v>3139</v>
      </c>
      <c r="E3891" s="16" t="s">
        <v>27</v>
      </c>
      <c r="F3891" s="16" t="s">
        <v>28</v>
      </c>
      <c r="G3891" s="16" t="s">
        <v>29</v>
      </c>
      <c r="H3891" s="16" t="s">
        <v>30</v>
      </c>
      <c r="I3891" s="16" t="s">
        <v>31</v>
      </c>
      <c r="J3891" s="16" t="s">
        <v>52</v>
      </c>
      <c r="K3891" s="16" t="s">
        <v>47</v>
      </c>
      <c r="L3891" s="9"/>
      <c r="M3891" s="9">
        <v>45145</v>
      </c>
      <c r="N3891" s="9">
        <v>45145</v>
      </c>
      <c r="O3891" s="7">
        <v>45145</v>
      </c>
      <c r="P3891" s="9"/>
      <c r="Q3891" s="9"/>
      <c r="R3891" s="9" t="s">
        <v>34</v>
      </c>
      <c r="S3891" s="16" t="s">
        <v>35</v>
      </c>
      <c r="T3891" s="16" t="s">
        <v>35</v>
      </c>
      <c r="U3891" s="16"/>
      <c r="V3891" s="16"/>
      <c r="W3891" s="16" t="s">
        <v>96</v>
      </c>
      <c r="X3891" s="16" t="s">
        <v>38</v>
      </c>
      <c r="Y3891">
        <v>3</v>
      </c>
      <c r="Z3891">
        <v>3</v>
      </c>
      <c r="AA3891">
        <v>0.9</v>
      </c>
      <c r="AB3891">
        <v>2</v>
      </c>
      <c r="AC3891">
        <v>0.16666666666666666</v>
      </c>
      <c r="AD3891">
        <v>2</v>
      </c>
      <c r="AE3891" t="s">
        <v>1287</v>
      </c>
    </row>
    <row r="3892" spans="1:31" x14ac:dyDescent="0.25">
      <c r="A3892" s="16" t="s">
        <v>23</v>
      </c>
      <c r="B3892" s="16" t="s">
        <v>39</v>
      </c>
      <c r="C3892" s="16" t="s">
        <v>944</v>
      </c>
      <c r="D3892" s="16" t="s">
        <v>3139</v>
      </c>
      <c r="E3892" s="16" t="s">
        <v>27</v>
      </c>
      <c r="F3892" s="16" t="s">
        <v>28</v>
      </c>
      <c r="G3892" s="16" t="s">
        <v>29</v>
      </c>
      <c r="H3892" s="16" t="s">
        <v>30</v>
      </c>
      <c r="I3892" s="16" t="s">
        <v>31</v>
      </c>
      <c r="J3892" s="16" t="s">
        <v>52</v>
      </c>
      <c r="K3892" s="16" t="s">
        <v>652</v>
      </c>
      <c r="L3892" s="9"/>
      <c r="M3892" s="9">
        <v>45145</v>
      </c>
      <c r="N3892" s="9">
        <v>45145</v>
      </c>
      <c r="O3892" s="7">
        <v>45145</v>
      </c>
      <c r="P3892" s="9"/>
      <c r="Q3892" s="9"/>
      <c r="R3892" s="9" t="s">
        <v>34</v>
      </c>
      <c r="S3892" s="16" t="s">
        <v>35</v>
      </c>
      <c r="T3892" s="16" t="s">
        <v>35</v>
      </c>
      <c r="U3892" s="16"/>
      <c r="V3892" s="16"/>
      <c r="W3892" s="16" t="s">
        <v>96</v>
      </c>
      <c r="X3892" s="16" t="s">
        <v>38</v>
      </c>
      <c r="Y3892">
        <v>3</v>
      </c>
      <c r="Z3892">
        <v>3</v>
      </c>
      <c r="AA3892">
        <v>0.9</v>
      </c>
      <c r="AB3892">
        <v>2</v>
      </c>
      <c r="AC3892">
        <v>0.16666666666666666</v>
      </c>
      <c r="AD3892">
        <v>2</v>
      </c>
      <c r="AE3892" t="s">
        <v>4521</v>
      </c>
    </row>
    <row r="3893" spans="1:31" x14ac:dyDescent="0.25">
      <c r="A3893" s="16" t="s">
        <v>23</v>
      </c>
      <c r="B3893" s="16" t="s">
        <v>39</v>
      </c>
      <c r="C3893" s="16" t="s">
        <v>944</v>
      </c>
      <c r="D3893" s="16" t="s">
        <v>3139</v>
      </c>
      <c r="E3893" s="16" t="s">
        <v>27</v>
      </c>
      <c r="F3893" s="16" t="s">
        <v>28</v>
      </c>
      <c r="G3893" s="16" t="s">
        <v>29</v>
      </c>
      <c r="H3893" s="16" t="s">
        <v>30</v>
      </c>
      <c r="I3893" s="16" t="s">
        <v>31</v>
      </c>
      <c r="J3893" s="16" t="s">
        <v>52</v>
      </c>
      <c r="K3893" s="16" t="s">
        <v>59</v>
      </c>
      <c r="L3893" s="9"/>
      <c r="M3893" s="9">
        <v>45145</v>
      </c>
      <c r="N3893" s="9">
        <v>45145</v>
      </c>
      <c r="O3893" s="7">
        <v>45145</v>
      </c>
      <c r="P3893" s="9"/>
      <c r="Q3893" s="9"/>
      <c r="R3893" s="9" t="s">
        <v>34</v>
      </c>
      <c r="S3893" s="16" t="s">
        <v>35</v>
      </c>
      <c r="T3893" s="16" t="s">
        <v>35</v>
      </c>
      <c r="U3893" s="16"/>
      <c r="V3893" s="16"/>
      <c r="W3893" s="16" t="s">
        <v>96</v>
      </c>
      <c r="X3893" s="16" t="s">
        <v>38</v>
      </c>
      <c r="Y3893">
        <v>3</v>
      </c>
      <c r="Z3893">
        <v>3</v>
      </c>
      <c r="AA3893">
        <v>0.9</v>
      </c>
      <c r="AB3893">
        <v>2</v>
      </c>
      <c r="AC3893">
        <v>0.16666666666666666</v>
      </c>
      <c r="AD3893">
        <v>2</v>
      </c>
      <c r="AE3893" t="s">
        <v>1288</v>
      </c>
    </row>
    <row r="3894" spans="1:31" x14ac:dyDescent="0.25">
      <c r="A3894" s="16" t="s">
        <v>23</v>
      </c>
      <c r="B3894" s="16" t="s">
        <v>39</v>
      </c>
      <c r="C3894" s="16" t="s">
        <v>944</v>
      </c>
      <c r="D3894" s="16" t="s">
        <v>3139</v>
      </c>
      <c r="E3894" s="16" t="s">
        <v>27</v>
      </c>
      <c r="F3894" s="16" t="s">
        <v>28</v>
      </c>
      <c r="G3894" s="16" t="s">
        <v>29</v>
      </c>
      <c r="H3894" s="16" t="s">
        <v>30</v>
      </c>
      <c r="I3894" s="16" t="s">
        <v>31</v>
      </c>
      <c r="J3894" s="16" t="s">
        <v>52</v>
      </c>
      <c r="K3894" s="16" t="s">
        <v>711</v>
      </c>
      <c r="L3894" s="9"/>
      <c r="M3894" s="9">
        <v>45145</v>
      </c>
      <c r="N3894" s="9">
        <v>45145</v>
      </c>
      <c r="O3894" s="7">
        <v>45145</v>
      </c>
      <c r="P3894" s="9"/>
      <c r="Q3894" s="9"/>
      <c r="R3894" s="9" t="s">
        <v>34</v>
      </c>
      <c r="S3894" s="16" t="s">
        <v>35</v>
      </c>
      <c r="T3894" s="16" t="s">
        <v>35</v>
      </c>
      <c r="U3894" s="16"/>
      <c r="V3894" s="16"/>
      <c r="W3894" s="16" t="s">
        <v>96</v>
      </c>
      <c r="X3894" s="16" t="s">
        <v>38</v>
      </c>
      <c r="Y3894">
        <v>3</v>
      </c>
      <c r="Z3894">
        <v>3</v>
      </c>
      <c r="AA3894">
        <v>0.9</v>
      </c>
      <c r="AB3894">
        <v>2</v>
      </c>
      <c r="AC3894">
        <v>0.16666666666666666</v>
      </c>
      <c r="AD3894">
        <v>2</v>
      </c>
      <c r="AE3894" t="s">
        <v>3142</v>
      </c>
    </row>
    <row r="3895" spans="1:31" x14ac:dyDescent="0.25">
      <c r="A3895" s="16" t="s">
        <v>23</v>
      </c>
      <c r="B3895" s="16" t="s">
        <v>39</v>
      </c>
      <c r="C3895" s="16" t="s">
        <v>944</v>
      </c>
      <c r="D3895" s="16" t="s">
        <v>3139</v>
      </c>
      <c r="E3895" s="16" t="s">
        <v>27</v>
      </c>
      <c r="F3895" s="16" t="s">
        <v>28</v>
      </c>
      <c r="G3895" s="16" t="s">
        <v>29</v>
      </c>
      <c r="H3895" s="16" t="s">
        <v>30</v>
      </c>
      <c r="I3895" s="16" t="s">
        <v>31</v>
      </c>
      <c r="J3895" s="16" t="s">
        <v>52</v>
      </c>
      <c r="K3895" s="16" t="s">
        <v>658</v>
      </c>
      <c r="L3895" s="9"/>
      <c r="M3895" s="9">
        <v>45145</v>
      </c>
      <c r="N3895" s="9">
        <v>45145</v>
      </c>
      <c r="O3895" s="7">
        <v>45145</v>
      </c>
      <c r="P3895" s="9"/>
      <c r="Q3895" s="9"/>
      <c r="R3895" s="9" t="s">
        <v>34</v>
      </c>
      <c r="S3895" s="16" t="s">
        <v>35</v>
      </c>
      <c r="T3895" s="16" t="s">
        <v>35</v>
      </c>
      <c r="U3895" s="16"/>
      <c r="V3895" s="16"/>
      <c r="W3895" s="16" t="s">
        <v>96</v>
      </c>
      <c r="X3895" s="16" t="s">
        <v>38</v>
      </c>
      <c r="Y3895">
        <v>3</v>
      </c>
      <c r="Z3895">
        <v>3</v>
      </c>
      <c r="AA3895">
        <v>0.9</v>
      </c>
      <c r="AB3895">
        <v>2</v>
      </c>
      <c r="AC3895">
        <v>0.16666666666666666</v>
      </c>
      <c r="AD3895">
        <v>2</v>
      </c>
      <c r="AE3895" t="s">
        <v>2496</v>
      </c>
    </row>
    <row r="3896" spans="1:31" x14ac:dyDescent="0.25">
      <c r="A3896" s="16" t="s">
        <v>23</v>
      </c>
      <c r="B3896" s="16" t="s">
        <v>39</v>
      </c>
      <c r="C3896" s="16" t="s">
        <v>944</v>
      </c>
      <c r="D3896" s="16" t="s">
        <v>3139</v>
      </c>
      <c r="E3896" s="16" t="s">
        <v>27</v>
      </c>
      <c r="F3896" s="16" t="s">
        <v>28</v>
      </c>
      <c r="G3896" s="16" t="s">
        <v>29</v>
      </c>
      <c r="H3896" s="16" t="s">
        <v>30</v>
      </c>
      <c r="I3896" s="16" t="s">
        <v>31</v>
      </c>
      <c r="J3896" s="16" t="s">
        <v>52</v>
      </c>
      <c r="K3896" s="16" t="s">
        <v>945</v>
      </c>
      <c r="L3896" s="9"/>
      <c r="M3896" s="9">
        <v>45145</v>
      </c>
      <c r="N3896" s="9">
        <v>45145</v>
      </c>
      <c r="O3896" s="7">
        <v>45145</v>
      </c>
      <c r="P3896" s="9"/>
      <c r="Q3896" s="9"/>
      <c r="R3896" s="9" t="s">
        <v>34</v>
      </c>
      <c r="S3896" s="16" t="s">
        <v>35</v>
      </c>
      <c r="T3896" s="16" t="s">
        <v>35</v>
      </c>
      <c r="U3896" s="16"/>
      <c r="V3896" s="16"/>
      <c r="W3896" s="16" t="s">
        <v>96</v>
      </c>
      <c r="X3896" s="16" t="s">
        <v>38</v>
      </c>
      <c r="Y3896">
        <v>3</v>
      </c>
      <c r="Z3896">
        <v>3</v>
      </c>
      <c r="AA3896">
        <v>0.9</v>
      </c>
      <c r="AB3896">
        <v>2</v>
      </c>
      <c r="AC3896">
        <v>0.16666666666666666</v>
      </c>
      <c r="AD3896">
        <v>2</v>
      </c>
      <c r="AE3896" t="s">
        <v>2497</v>
      </c>
    </row>
    <row r="3897" spans="1:31" x14ac:dyDescent="0.25">
      <c r="A3897" s="16" t="s">
        <v>23</v>
      </c>
      <c r="B3897" s="16" t="s">
        <v>3143</v>
      </c>
      <c r="C3897" s="16" t="s">
        <v>944</v>
      </c>
      <c r="D3897" s="16" t="s">
        <v>26</v>
      </c>
      <c r="E3897" s="16" t="s">
        <v>41</v>
      </c>
      <c r="F3897" s="16" t="s">
        <v>349</v>
      </c>
      <c r="G3897" s="16" t="s">
        <v>2909</v>
      </c>
      <c r="H3897" s="16" t="s">
        <v>31</v>
      </c>
      <c r="I3897" s="16" t="s">
        <v>31</v>
      </c>
      <c r="J3897" s="16" t="s">
        <v>52</v>
      </c>
      <c r="K3897" s="16" t="s">
        <v>53</v>
      </c>
      <c r="L3897" s="9"/>
      <c r="M3897" s="9">
        <v>45428</v>
      </c>
      <c r="N3897" s="9">
        <v>45428</v>
      </c>
      <c r="O3897" s="7">
        <v>45428</v>
      </c>
      <c r="P3897" s="9"/>
      <c r="Q3897" s="9"/>
      <c r="R3897" s="9" t="s">
        <v>93</v>
      </c>
      <c r="S3897" s="16" t="s">
        <v>35</v>
      </c>
      <c r="T3897" s="16" t="s">
        <v>35</v>
      </c>
      <c r="U3897" s="16"/>
      <c r="V3897" s="16"/>
      <c r="W3897" s="16" t="s">
        <v>96</v>
      </c>
      <c r="X3897" s="16" t="s">
        <v>38</v>
      </c>
      <c r="Y3897">
        <v>3</v>
      </c>
      <c r="Z3897">
        <v>5</v>
      </c>
      <c r="AA3897">
        <v>1.5</v>
      </c>
      <c r="AB3897">
        <v>6</v>
      </c>
      <c r="AC3897">
        <v>0.5</v>
      </c>
      <c r="AD3897">
        <v>3</v>
      </c>
      <c r="AE3897" t="s">
        <v>3144</v>
      </c>
    </row>
    <row r="3898" spans="1:31" x14ac:dyDescent="0.25">
      <c r="A3898" s="16" t="s">
        <v>23</v>
      </c>
      <c r="B3898" s="16" t="s">
        <v>3143</v>
      </c>
      <c r="C3898" s="16" t="s">
        <v>944</v>
      </c>
      <c r="D3898" s="16" t="s">
        <v>26</v>
      </c>
      <c r="E3898" s="16" t="s">
        <v>41</v>
      </c>
      <c r="F3898" s="16" t="s">
        <v>349</v>
      </c>
      <c r="G3898" s="16" t="s">
        <v>2909</v>
      </c>
      <c r="H3898" s="16" t="s">
        <v>31</v>
      </c>
      <c r="I3898" s="16" t="s">
        <v>31</v>
      </c>
      <c r="J3898" s="16" t="s">
        <v>52</v>
      </c>
      <c r="K3898" s="16" t="s">
        <v>56</v>
      </c>
      <c r="L3898" s="9"/>
      <c r="M3898" s="9">
        <v>45428</v>
      </c>
      <c r="N3898" s="9">
        <v>45428</v>
      </c>
      <c r="O3898" s="7">
        <v>45428</v>
      </c>
      <c r="P3898" s="9"/>
      <c r="Q3898" s="9"/>
      <c r="R3898" s="9" t="s">
        <v>93</v>
      </c>
      <c r="S3898" s="16" t="s">
        <v>35</v>
      </c>
      <c r="T3898" s="16" t="s">
        <v>35</v>
      </c>
      <c r="U3898" s="16"/>
      <c r="V3898" s="16"/>
      <c r="W3898" s="16" t="s">
        <v>96</v>
      </c>
      <c r="X3898" s="16" t="s">
        <v>38</v>
      </c>
      <c r="Y3898">
        <v>3</v>
      </c>
      <c r="Z3898">
        <v>5</v>
      </c>
      <c r="AA3898">
        <v>1.5</v>
      </c>
      <c r="AB3898">
        <v>6</v>
      </c>
      <c r="AC3898">
        <v>0.5</v>
      </c>
      <c r="AD3898">
        <v>3</v>
      </c>
      <c r="AE3898" t="s">
        <v>3145</v>
      </c>
    </row>
    <row r="3899" spans="1:31" x14ac:dyDescent="0.25">
      <c r="A3899" s="16" t="s">
        <v>23</v>
      </c>
      <c r="B3899" s="16" t="s">
        <v>3143</v>
      </c>
      <c r="C3899" s="16" t="s">
        <v>944</v>
      </c>
      <c r="D3899" s="16" t="s">
        <v>26</v>
      </c>
      <c r="E3899" s="16" t="s">
        <v>41</v>
      </c>
      <c r="F3899" s="16" t="s">
        <v>349</v>
      </c>
      <c r="G3899" s="16" t="s">
        <v>2909</v>
      </c>
      <c r="H3899" s="16" t="s">
        <v>31</v>
      </c>
      <c r="I3899" s="16" t="s">
        <v>31</v>
      </c>
      <c r="J3899" s="16" t="s">
        <v>52</v>
      </c>
      <c r="K3899" s="16" t="s">
        <v>47</v>
      </c>
      <c r="L3899" s="9"/>
      <c r="M3899" s="9">
        <v>45428</v>
      </c>
      <c r="N3899" s="9">
        <v>45428</v>
      </c>
      <c r="O3899" s="7">
        <v>45428</v>
      </c>
      <c r="P3899" s="9"/>
      <c r="Q3899" s="9"/>
      <c r="R3899" s="9" t="s">
        <v>93</v>
      </c>
      <c r="S3899" s="16" t="s">
        <v>35</v>
      </c>
      <c r="T3899" s="16" t="s">
        <v>35</v>
      </c>
      <c r="U3899" s="16"/>
      <c r="V3899" s="16"/>
      <c r="W3899" s="16" t="s">
        <v>96</v>
      </c>
      <c r="X3899" s="16" t="s">
        <v>38</v>
      </c>
      <c r="Y3899">
        <v>3</v>
      </c>
      <c r="Z3899">
        <v>5</v>
      </c>
      <c r="AA3899">
        <v>1.5</v>
      </c>
      <c r="AB3899">
        <v>6</v>
      </c>
      <c r="AC3899">
        <v>0.5</v>
      </c>
      <c r="AD3899">
        <v>3</v>
      </c>
      <c r="AE3899" t="s">
        <v>3146</v>
      </c>
    </row>
    <row r="3900" spans="1:31" x14ac:dyDescent="0.25">
      <c r="A3900" s="16" t="s">
        <v>23</v>
      </c>
      <c r="B3900" s="16" t="s">
        <v>3143</v>
      </c>
      <c r="C3900" s="16" t="s">
        <v>944</v>
      </c>
      <c r="D3900" s="16" t="s">
        <v>26</v>
      </c>
      <c r="E3900" s="16" t="s">
        <v>41</v>
      </c>
      <c r="F3900" s="16" t="s">
        <v>349</v>
      </c>
      <c r="G3900" s="16" t="s">
        <v>2909</v>
      </c>
      <c r="H3900" s="16" t="s">
        <v>31</v>
      </c>
      <c r="I3900" s="16" t="s">
        <v>31</v>
      </c>
      <c r="J3900" s="16" t="s">
        <v>52</v>
      </c>
      <c r="K3900" s="16" t="s">
        <v>57</v>
      </c>
      <c r="L3900" s="9"/>
      <c r="M3900" s="9">
        <v>45540</v>
      </c>
      <c r="N3900" s="9">
        <v>45540</v>
      </c>
      <c r="O3900" s="7">
        <v>45540</v>
      </c>
      <c r="P3900" s="9"/>
      <c r="Q3900" s="9"/>
      <c r="R3900" s="9" t="s">
        <v>93</v>
      </c>
      <c r="S3900" s="16" t="s">
        <v>35</v>
      </c>
      <c r="T3900" s="16" t="s">
        <v>35</v>
      </c>
      <c r="U3900" s="16"/>
      <c r="V3900" s="16"/>
      <c r="W3900" s="16" t="s">
        <v>96</v>
      </c>
      <c r="X3900" s="16" t="s">
        <v>38</v>
      </c>
      <c r="Y3900">
        <v>3</v>
      </c>
      <c r="Z3900">
        <v>5</v>
      </c>
      <c r="AA3900">
        <v>1.5</v>
      </c>
      <c r="AB3900">
        <v>6</v>
      </c>
      <c r="AC3900">
        <v>0.5</v>
      </c>
      <c r="AD3900">
        <v>3</v>
      </c>
      <c r="AE3900" t="s">
        <v>3147</v>
      </c>
    </row>
    <row r="3901" spans="1:31" x14ac:dyDescent="0.25">
      <c r="A3901" s="16" t="s">
        <v>23</v>
      </c>
      <c r="B3901" s="16" t="s">
        <v>3143</v>
      </c>
      <c r="C3901" s="16" t="s">
        <v>944</v>
      </c>
      <c r="D3901" s="16" t="s">
        <v>26</v>
      </c>
      <c r="E3901" s="16" t="s">
        <v>41</v>
      </c>
      <c r="F3901" s="16" t="s">
        <v>349</v>
      </c>
      <c r="G3901" s="16" t="s">
        <v>2909</v>
      </c>
      <c r="H3901" s="16" t="s">
        <v>31</v>
      </c>
      <c r="I3901" s="16" t="s">
        <v>31</v>
      </c>
      <c r="J3901" s="16" t="s">
        <v>52</v>
      </c>
      <c r="K3901" s="16" t="s">
        <v>225</v>
      </c>
      <c r="L3901" s="9"/>
      <c r="M3901" s="9">
        <v>45428</v>
      </c>
      <c r="N3901" s="9">
        <v>45428</v>
      </c>
      <c r="O3901" s="7">
        <v>45428</v>
      </c>
      <c r="P3901" s="9"/>
      <c r="Q3901" s="9"/>
      <c r="R3901" s="9" t="s">
        <v>93</v>
      </c>
      <c r="S3901" s="16" t="s">
        <v>35</v>
      </c>
      <c r="T3901" s="16" t="s">
        <v>35</v>
      </c>
      <c r="U3901" s="16"/>
      <c r="V3901" s="16"/>
      <c r="W3901" s="16" t="s">
        <v>96</v>
      </c>
      <c r="X3901" s="16" t="s">
        <v>38</v>
      </c>
      <c r="Y3901">
        <v>3</v>
      </c>
      <c r="Z3901">
        <v>5</v>
      </c>
      <c r="AA3901">
        <v>1.5</v>
      </c>
      <c r="AB3901">
        <v>6</v>
      </c>
      <c r="AC3901">
        <v>0.5</v>
      </c>
      <c r="AD3901">
        <v>3</v>
      </c>
      <c r="AE3901" t="s">
        <v>4522</v>
      </c>
    </row>
    <row r="3902" spans="1:31" x14ac:dyDescent="0.25">
      <c r="A3902" s="16" t="s">
        <v>23</v>
      </c>
      <c r="B3902" s="16" t="s">
        <v>3143</v>
      </c>
      <c r="C3902" s="16" t="s">
        <v>944</v>
      </c>
      <c r="D3902" s="16" t="s">
        <v>3139</v>
      </c>
      <c r="E3902" s="16" t="s">
        <v>27</v>
      </c>
      <c r="F3902" s="16" t="s">
        <v>349</v>
      </c>
      <c r="G3902" s="16" t="s">
        <v>2912</v>
      </c>
      <c r="H3902" s="16" t="s">
        <v>30</v>
      </c>
      <c r="I3902" s="16" t="s">
        <v>31</v>
      </c>
      <c r="J3902" s="16" t="s">
        <v>52</v>
      </c>
      <c r="K3902" s="16" t="s">
        <v>58</v>
      </c>
      <c r="L3902" s="9"/>
      <c r="M3902" s="9">
        <v>45510</v>
      </c>
      <c r="N3902" s="9">
        <v>45510</v>
      </c>
      <c r="O3902" s="7">
        <v>45510</v>
      </c>
      <c r="P3902" s="9"/>
      <c r="Q3902" s="9"/>
      <c r="R3902" s="9" t="s">
        <v>93</v>
      </c>
      <c r="S3902" s="16" t="s">
        <v>35</v>
      </c>
      <c r="T3902" s="16" t="s">
        <v>35</v>
      </c>
      <c r="U3902" s="16"/>
      <c r="V3902" s="16"/>
      <c r="W3902" s="16" t="s">
        <v>96</v>
      </c>
      <c r="X3902" s="16" t="s">
        <v>38</v>
      </c>
      <c r="Y3902">
        <v>3</v>
      </c>
      <c r="Z3902">
        <v>3</v>
      </c>
      <c r="AA3902">
        <v>0.9</v>
      </c>
      <c r="AB3902">
        <v>2</v>
      </c>
      <c r="AC3902">
        <v>0.16666666666666666</v>
      </c>
      <c r="AD3902">
        <v>2</v>
      </c>
      <c r="AE3902" t="s">
        <v>3148</v>
      </c>
    </row>
    <row r="3903" spans="1:31" x14ac:dyDescent="0.25">
      <c r="A3903" s="16" t="s">
        <v>23</v>
      </c>
      <c r="B3903" s="16" t="s">
        <v>3143</v>
      </c>
      <c r="C3903" s="16" t="s">
        <v>944</v>
      </c>
      <c r="D3903" s="16" t="s">
        <v>3139</v>
      </c>
      <c r="E3903" s="16" t="s">
        <v>27</v>
      </c>
      <c r="F3903" s="16" t="s">
        <v>349</v>
      </c>
      <c r="G3903" s="16" t="s">
        <v>2912</v>
      </c>
      <c r="H3903" s="16" t="s">
        <v>30</v>
      </c>
      <c r="I3903" s="16" t="s">
        <v>31</v>
      </c>
      <c r="J3903" s="16" t="s">
        <v>52</v>
      </c>
      <c r="K3903" s="16" t="s">
        <v>33</v>
      </c>
      <c r="L3903" s="9"/>
      <c r="M3903" s="9">
        <v>45510</v>
      </c>
      <c r="N3903" s="9">
        <v>45510</v>
      </c>
      <c r="O3903" s="7">
        <v>45510</v>
      </c>
      <c r="P3903" s="9"/>
      <c r="Q3903" s="9"/>
      <c r="R3903" s="9" t="s">
        <v>93</v>
      </c>
      <c r="S3903" s="16" t="s">
        <v>35</v>
      </c>
      <c r="T3903" s="16" t="s">
        <v>35</v>
      </c>
      <c r="U3903" s="16"/>
      <c r="V3903" s="16"/>
      <c r="W3903" s="16" t="s">
        <v>96</v>
      </c>
      <c r="X3903" s="16" t="s">
        <v>38</v>
      </c>
      <c r="Y3903">
        <v>3</v>
      </c>
      <c r="Z3903">
        <v>3</v>
      </c>
      <c r="AA3903">
        <v>0.9</v>
      </c>
      <c r="AB3903">
        <v>2</v>
      </c>
      <c r="AC3903">
        <v>0.16666666666666666</v>
      </c>
      <c r="AD3903">
        <v>2</v>
      </c>
      <c r="AE3903" t="s">
        <v>3149</v>
      </c>
    </row>
    <row r="3904" spans="1:31" x14ac:dyDescent="0.25">
      <c r="A3904" s="16" t="s">
        <v>23</v>
      </c>
      <c r="B3904" s="16" t="s">
        <v>3143</v>
      </c>
      <c r="C3904" s="16" t="s">
        <v>944</v>
      </c>
      <c r="D3904" s="16" t="s">
        <v>3139</v>
      </c>
      <c r="E3904" s="16" t="s">
        <v>27</v>
      </c>
      <c r="F3904" s="16" t="s">
        <v>349</v>
      </c>
      <c r="G3904" s="16" t="s">
        <v>2912</v>
      </c>
      <c r="H3904" s="16" t="s">
        <v>30</v>
      </c>
      <c r="I3904" s="16" t="s">
        <v>31</v>
      </c>
      <c r="J3904" s="16" t="s">
        <v>52</v>
      </c>
      <c r="K3904" s="16" t="s">
        <v>47</v>
      </c>
      <c r="L3904" s="9"/>
      <c r="M3904" s="9">
        <v>45510</v>
      </c>
      <c r="N3904" s="9">
        <v>45510</v>
      </c>
      <c r="O3904" s="7">
        <v>45510</v>
      </c>
      <c r="P3904" s="9"/>
      <c r="Q3904" s="9"/>
      <c r="R3904" s="9" t="s">
        <v>93</v>
      </c>
      <c r="S3904" s="16" t="s">
        <v>35</v>
      </c>
      <c r="T3904" s="16" t="s">
        <v>35</v>
      </c>
      <c r="U3904" s="16"/>
      <c r="V3904" s="16"/>
      <c r="W3904" s="16" t="s">
        <v>96</v>
      </c>
      <c r="X3904" s="16" t="s">
        <v>38</v>
      </c>
      <c r="Y3904">
        <v>3</v>
      </c>
      <c r="Z3904">
        <v>3</v>
      </c>
      <c r="AA3904">
        <v>0.9</v>
      </c>
      <c r="AB3904">
        <v>2</v>
      </c>
      <c r="AC3904">
        <v>0.16666666666666666</v>
      </c>
      <c r="AD3904">
        <v>2</v>
      </c>
      <c r="AE3904" t="s">
        <v>3150</v>
      </c>
    </row>
    <row r="3905" spans="1:31" x14ac:dyDescent="0.25">
      <c r="A3905" s="16" t="s">
        <v>23</v>
      </c>
      <c r="B3905" s="16" t="s">
        <v>3143</v>
      </c>
      <c r="C3905" s="16" t="s">
        <v>944</v>
      </c>
      <c r="D3905" s="16" t="s">
        <v>3139</v>
      </c>
      <c r="E3905" s="16" t="s">
        <v>27</v>
      </c>
      <c r="F3905" s="16" t="s">
        <v>349</v>
      </c>
      <c r="G3905" s="16" t="s">
        <v>2912</v>
      </c>
      <c r="H3905" s="16" t="s">
        <v>30</v>
      </c>
      <c r="I3905" s="16" t="s">
        <v>31</v>
      </c>
      <c r="J3905" s="16" t="s">
        <v>52</v>
      </c>
      <c r="K3905" s="16" t="s">
        <v>652</v>
      </c>
      <c r="L3905" s="9"/>
      <c r="M3905" s="9">
        <v>45510</v>
      </c>
      <c r="N3905" s="9">
        <v>45510</v>
      </c>
      <c r="O3905" s="7">
        <v>45510</v>
      </c>
      <c r="P3905" s="9"/>
      <c r="Q3905" s="9"/>
      <c r="R3905" s="9" t="s">
        <v>93</v>
      </c>
      <c r="S3905" s="16" t="s">
        <v>35</v>
      </c>
      <c r="T3905" s="16" t="s">
        <v>35</v>
      </c>
      <c r="U3905" s="16"/>
      <c r="V3905" s="16"/>
      <c r="W3905" s="16" t="s">
        <v>96</v>
      </c>
      <c r="X3905" s="16" t="s">
        <v>38</v>
      </c>
      <c r="Y3905">
        <v>3</v>
      </c>
      <c r="Z3905">
        <v>3</v>
      </c>
      <c r="AA3905">
        <v>0.9</v>
      </c>
      <c r="AB3905">
        <v>2</v>
      </c>
      <c r="AC3905">
        <v>0.16666666666666666</v>
      </c>
      <c r="AD3905">
        <v>2</v>
      </c>
      <c r="AE3905" t="s">
        <v>4523</v>
      </c>
    </row>
    <row r="3906" spans="1:31" x14ac:dyDescent="0.25">
      <c r="A3906" s="16" t="s">
        <v>23</v>
      </c>
      <c r="B3906" s="16" t="s">
        <v>3143</v>
      </c>
      <c r="C3906" s="16" t="s">
        <v>944</v>
      </c>
      <c r="D3906" s="16" t="s">
        <v>3139</v>
      </c>
      <c r="E3906" s="16" t="s">
        <v>27</v>
      </c>
      <c r="F3906" s="16" t="s">
        <v>349</v>
      </c>
      <c r="G3906" s="16" t="s">
        <v>2912</v>
      </c>
      <c r="H3906" s="16" t="s">
        <v>30</v>
      </c>
      <c r="I3906" s="16" t="s">
        <v>31</v>
      </c>
      <c r="J3906" s="16" t="s">
        <v>52</v>
      </c>
      <c r="K3906" s="16" t="s">
        <v>59</v>
      </c>
      <c r="L3906" s="9"/>
      <c r="M3906" s="9">
        <v>45510</v>
      </c>
      <c r="N3906" s="9">
        <v>45510</v>
      </c>
      <c r="O3906" s="7">
        <v>45510</v>
      </c>
      <c r="P3906" s="9"/>
      <c r="Q3906" s="9"/>
      <c r="R3906" s="9" t="s">
        <v>93</v>
      </c>
      <c r="S3906" s="16" t="s">
        <v>35</v>
      </c>
      <c r="T3906" s="16" t="s">
        <v>35</v>
      </c>
      <c r="U3906" s="16"/>
      <c r="V3906" s="16"/>
      <c r="W3906" s="16" t="s">
        <v>96</v>
      </c>
      <c r="X3906" s="16" t="s">
        <v>38</v>
      </c>
      <c r="Y3906">
        <v>3</v>
      </c>
      <c r="Z3906">
        <v>3</v>
      </c>
      <c r="AA3906">
        <v>0.9</v>
      </c>
      <c r="AB3906">
        <v>2</v>
      </c>
      <c r="AC3906">
        <v>0.16666666666666666</v>
      </c>
      <c r="AD3906">
        <v>2</v>
      </c>
      <c r="AE3906" t="s">
        <v>3151</v>
      </c>
    </row>
    <row r="3907" spans="1:31" x14ac:dyDescent="0.25">
      <c r="A3907" s="16" t="s">
        <v>23</v>
      </c>
      <c r="B3907" s="16" t="s">
        <v>3143</v>
      </c>
      <c r="C3907" s="16" t="s">
        <v>944</v>
      </c>
      <c r="D3907" s="16" t="s">
        <v>3139</v>
      </c>
      <c r="E3907" s="16" t="s">
        <v>27</v>
      </c>
      <c r="F3907" s="16" t="s">
        <v>349</v>
      </c>
      <c r="G3907" s="16" t="s">
        <v>2912</v>
      </c>
      <c r="H3907" s="16" t="s">
        <v>30</v>
      </c>
      <c r="I3907" s="16" t="s">
        <v>31</v>
      </c>
      <c r="J3907" s="16" t="s">
        <v>52</v>
      </c>
      <c r="K3907" s="16" t="s">
        <v>711</v>
      </c>
      <c r="L3907" s="9"/>
      <c r="M3907" s="9">
        <v>45510</v>
      </c>
      <c r="N3907" s="9">
        <v>45510</v>
      </c>
      <c r="O3907" s="7">
        <v>45510</v>
      </c>
      <c r="P3907" s="9"/>
      <c r="Q3907" s="9"/>
      <c r="R3907" s="9" t="s">
        <v>93</v>
      </c>
      <c r="S3907" s="16" t="s">
        <v>35</v>
      </c>
      <c r="T3907" s="16" t="s">
        <v>35</v>
      </c>
      <c r="U3907" s="16"/>
      <c r="V3907" s="16"/>
      <c r="W3907" s="16" t="s">
        <v>96</v>
      </c>
      <c r="X3907" s="16" t="s">
        <v>38</v>
      </c>
      <c r="Y3907">
        <v>3</v>
      </c>
      <c r="Z3907">
        <v>3</v>
      </c>
      <c r="AA3907">
        <v>0.9</v>
      </c>
      <c r="AB3907">
        <v>2</v>
      </c>
      <c r="AC3907">
        <v>0.16666666666666666</v>
      </c>
      <c r="AD3907">
        <v>2</v>
      </c>
      <c r="AE3907" t="s">
        <v>3152</v>
      </c>
    </row>
    <row r="3908" spans="1:31" x14ac:dyDescent="0.25">
      <c r="A3908" s="16" t="s">
        <v>23</v>
      </c>
      <c r="B3908" s="16" t="s">
        <v>3143</v>
      </c>
      <c r="C3908" s="16" t="s">
        <v>944</v>
      </c>
      <c r="D3908" s="16" t="s">
        <v>3139</v>
      </c>
      <c r="E3908" s="16" t="s">
        <v>27</v>
      </c>
      <c r="F3908" s="16" t="s">
        <v>349</v>
      </c>
      <c r="G3908" s="16" t="s">
        <v>2912</v>
      </c>
      <c r="H3908" s="16" t="s">
        <v>30</v>
      </c>
      <c r="I3908" s="16" t="s">
        <v>31</v>
      </c>
      <c r="J3908" s="16" t="s">
        <v>52</v>
      </c>
      <c r="K3908" s="16" t="s">
        <v>658</v>
      </c>
      <c r="L3908" s="9"/>
      <c r="M3908" s="9">
        <v>45510</v>
      </c>
      <c r="N3908" s="9">
        <v>45510</v>
      </c>
      <c r="O3908" s="7">
        <v>45510</v>
      </c>
      <c r="P3908" s="9"/>
      <c r="Q3908" s="9"/>
      <c r="R3908" s="9" t="s">
        <v>93</v>
      </c>
      <c r="S3908" s="16" t="s">
        <v>35</v>
      </c>
      <c r="T3908" s="16" t="s">
        <v>35</v>
      </c>
      <c r="U3908" s="16"/>
      <c r="V3908" s="16"/>
      <c r="W3908" s="16" t="s">
        <v>96</v>
      </c>
      <c r="X3908" s="16" t="s">
        <v>38</v>
      </c>
      <c r="Y3908">
        <v>3</v>
      </c>
      <c r="Z3908">
        <v>3</v>
      </c>
      <c r="AA3908">
        <v>0.9</v>
      </c>
      <c r="AB3908">
        <v>2</v>
      </c>
      <c r="AC3908">
        <v>0.16666666666666666</v>
      </c>
      <c r="AD3908">
        <v>2</v>
      </c>
      <c r="AE3908" t="s">
        <v>4524</v>
      </c>
    </row>
    <row r="3909" spans="1:31" x14ac:dyDescent="0.25">
      <c r="A3909" s="16" t="s">
        <v>23</v>
      </c>
      <c r="B3909" s="16" t="s">
        <v>3143</v>
      </c>
      <c r="C3909" s="16" t="s">
        <v>944</v>
      </c>
      <c r="D3909" s="16" t="s">
        <v>3139</v>
      </c>
      <c r="E3909" s="16" t="s">
        <v>27</v>
      </c>
      <c r="F3909" s="16" t="s">
        <v>349</v>
      </c>
      <c r="G3909" s="16" t="s">
        <v>2912</v>
      </c>
      <c r="H3909" s="16" t="s">
        <v>30</v>
      </c>
      <c r="I3909" s="16" t="s">
        <v>31</v>
      </c>
      <c r="J3909" s="16" t="s">
        <v>52</v>
      </c>
      <c r="K3909" s="16" t="s">
        <v>945</v>
      </c>
      <c r="L3909" s="9"/>
      <c r="M3909" s="9">
        <v>45510</v>
      </c>
      <c r="N3909" s="9">
        <v>45510</v>
      </c>
      <c r="O3909" s="7">
        <v>45510</v>
      </c>
      <c r="P3909" s="9"/>
      <c r="Q3909" s="9"/>
      <c r="R3909" s="9" t="s">
        <v>93</v>
      </c>
      <c r="S3909" s="16" t="s">
        <v>35</v>
      </c>
      <c r="T3909" s="16" t="s">
        <v>35</v>
      </c>
      <c r="U3909" s="16"/>
      <c r="V3909" s="16"/>
      <c r="W3909" s="16" t="s">
        <v>96</v>
      </c>
      <c r="X3909" s="16" t="s">
        <v>38</v>
      </c>
      <c r="Y3909">
        <v>3</v>
      </c>
      <c r="Z3909">
        <v>3</v>
      </c>
      <c r="AA3909">
        <v>0.9</v>
      </c>
      <c r="AB3909">
        <v>2</v>
      </c>
      <c r="AC3909">
        <v>0.16666666666666666</v>
      </c>
      <c r="AD3909">
        <v>2</v>
      </c>
      <c r="AE3909" t="s">
        <v>4525</v>
      </c>
    </row>
    <row r="3910" spans="1:31" x14ac:dyDescent="0.25">
      <c r="A3910" s="16" t="s">
        <v>3138</v>
      </c>
      <c r="B3910" s="16" t="s">
        <v>24</v>
      </c>
      <c r="C3910" s="16" t="s">
        <v>946</v>
      </c>
      <c r="D3910" s="16" t="s">
        <v>26</v>
      </c>
      <c r="E3910" s="16" t="s">
        <v>240</v>
      </c>
      <c r="F3910" s="16" t="s">
        <v>28</v>
      </c>
      <c r="G3910" s="16" t="s">
        <v>241</v>
      </c>
      <c r="H3910" s="16" t="s">
        <v>242</v>
      </c>
      <c r="I3910" s="16" t="s">
        <v>31</v>
      </c>
      <c r="J3910" s="16" t="s">
        <v>603</v>
      </c>
      <c r="K3910" s="16" t="s">
        <v>4526</v>
      </c>
      <c r="L3910" s="9"/>
      <c r="M3910" s="9">
        <v>44958</v>
      </c>
      <c r="N3910" s="9">
        <v>44958</v>
      </c>
      <c r="O3910" s="7">
        <v>44958</v>
      </c>
      <c r="P3910" s="9"/>
      <c r="Q3910" s="9"/>
      <c r="R3910" s="9" t="s">
        <v>34</v>
      </c>
      <c r="S3910" s="16" t="s">
        <v>73</v>
      </c>
      <c r="T3910" s="16" t="s">
        <v>38</v>
      </c>
      <c r="U3910" s="16"/>
      <c r="V3910" s="16"/>
      <c r="W3910" s="16"/>
      <c r="X3910" s="16" t="s">
        <v>38</v>
      </c>
      <c r="Y3910">
        <v>6</v>
      </c>
      <c r="Z3910">
        <v>5</v>
      </c>
      <c r="AA3910">
        <v>3</v>
      </c>
      <c r="AB3910">
        <v>2</v>
      </c>
      <c r="AC3910">
        <v>0.16666666666666666</v>
      </c>
      <c r="AD3910">
        <v>4</v>
      </c>
      <c r="AE3910" t="s">
        <v>4527</v>
      </c>
    </row>
    <row r="3911" spans="1:31" x14ac:dyDescent="0.25">
      <c r="A3911" s="16" t="s">
        <v>3138</v>
      </c>
      <c r="B3911" s="16" t="s">
        <v>24</v>
      </c>
      <c r="C3911" s="16" t="s">
        <v>946</v>
      </c>
      <c r="D3911" s="16" t="s">
        <v>26</v>
      </c>
      <c r="E3911" s="16" t="s">
        <v>293</v>
      </c>
      <c r="F3911" s="16" t="s">
        <v>28</v>
      </c>
      <c r="G3911" s="16" t="s">
        <v>947</v>
      </c>
      <c r="H3911" s="16" t="s">
        <v>31</v>
      </c>
      <c r="I3911" s="16" t="s">
        <v>31</v>
      </c>
      <c r="J3911" s="16" t="s">
        <v>603</v>
      </c>
      <c r="K3911" s="16" t="s">
        <v>948</v>
      </c>
      <c r="L3911" s="9">
        <v>44826</v>
      </c>
      <c r="M3911" s="9"/>
      <c r="N3911" s="9">
        <v>44826</v>
      </c>
      <c r="O3911" s="7">
        <v>44826</v>
      </c>
      <c r="P3911" s="9"/>
      <c r="Q3911" s="9"/>
      <c r="R3911" s="9" t="s">
        <v>93</v>
      </c>
      <c r="S3911" s="16" t="s">
        <v>73</v>
      </c>
      <c r="T3911" s="16" t="s">
        <v>314</v>
      </c>
      <c r="U3911" s="16"/>
      <c r="V3911" s="16"/>
      <c r="W3911" s="16"/>
      <c r="X3911" s="16" t="s">
        <v>38</v>
      </c>
      <c r="Y3911">
        <v>6</v>
      </c>
      <c r="Z3911">
        <v>5</v>
      </c>
      <c r="AA3911">
        <v>3</v>
      </c>
      <c r="AB3911">
        <v>5</v>
      </c>
      <c r="AC3911">
        <v>0.41666666666666669</v>
      </c>
      <c r="AD3911">
        <v>5</v>
      </c>
      <c r="AE3911" t="s">
        <v>2498</v>
      </c>
    </row>
    <row r="3912" spans="1:31" x14ac:dyDescent="0.25">
      <c r="A3912" s="16" t="s">
        <v>23</v>
      </c>
      <c r="B3912" s="16" t="s">
        <v>39</v>
      </c>
      <c r="C3912" s="16" t="s">
        <v>946</v>
      </c>
      <c r="D3912" s="16" t="s">
        <v>3139</v>
      </c>
      <c r="E3912" s="16" t="s">
        <v>27</v>
      </c>
      <c r="F3912" s="16" t="s">
        <v>28</v>
      </c>
      <c r="G3912" s="16" t="s">
        <v>29</v>
      </c>
      <c r="H3912" s="16" t="s">
        <v>949</v>
      </c>
      <c r="I3912" s="16" t="s">
        <v>31</v>
      </c>
      <c r="J3912" s="16" t="s">
        <v>603</v>
      </c>
      <c r="K3912" s="16" t="s">
        <v>950</v>
      </c>
      <c r="L3912" s="9"/>
      <c r="M3912" s="9">
        <v>45089</v>
      </c>
      <c r="N3912" s="9">
        <v>45089</v>
      </c>
      <c r="O3912" s="7">
        <v>45089</v>
      </c>
      <c r="P3912" s="9"/>
      <c r="Q3912" s="9"/>
      <c r="R3912" s="9" t="s">
        <v>34</v>
      </c>
      <c r="S3912" s="16" t="s">
        <v>73</v>
      </c>
      <c r="T3912" s="16" t="s">
        <v>314</v>
      </c>
      <c r="U3912" s="16"/>
      <c r="V3912" s="16"/>
      <c r="W3912" s="16" t="s">
        <v>37</v>
      </c>
      <c r="X3912" s="16" t="s">
        <v>38</v>
      </c>
      <c r="Y3912">
        <v>6</v>
      </c>
      <c r="Z3912">
        <v>3</v>
      </c>
      <c r="AA3912">
        <v>1.8</v>
      </c>
      <c r="AB3912">
        <v>2</v>
      </c>
      <c r="AC3912">
        <v>0.16666666666666666</v>
      </c>
      <c r="AD3912">
        <v>3</v>
      </c>
      <c r="AE3912" t="s">
        <v>2499</v>
      </c>
    </row>
    <row r="3913" spans="1:31" x14ac:dyDescent="0.25">
      <c r="A3913" s="16" t="s">
        <v>23</v>
      </c>
      <c r="B3913" s="16" t="s">
        <v>3143</v>
      </c>
      <c r="C3913" s="16" t="s">
        <v>946</v>
      </c>
      <c r="D3913" s="16" t="s">
        <v>3139</v>
      </c>
      <c r="E3913" s="16" t="s">
        <v>27</v>
      </c>
      <c r="F3913" s="16" t="s">
        <v>349</v>
      </c>
      <c r="G3913" s="16" t="s">
        <v>2912</v>
      </c>
      <c r="H3913" s="16" t="s">
        <v>949</v>
      </c>
      <c r="I3913" s="16" t="s">
        <v>31</v>
      </c>
      <c r="J3913" s="16" t="s">
        <v>603</v>
      </c>
      <c r="K3913" s="16" t="s">
        <v>950</v>
      </c>
      <c r="L3913" s="9"/>
      <c r="M3913" s="9">
        <v>45454</v>
      </c>
      <c r="N3913" s="9">
        <v>45454</v>
      </c>
      <c r="O3913" s="7">
        <v>45454</v>
      </c>
      <c r="P3913" s="9"/>
      <c r="Q3913" s="9"/>
      <c r="R3913" s="9" t="s">
        <v>93</v>
      </c>
      <c r="S3913" s="16" t="s">
        <v>73</v>
      </c>
      <c r="T3913" s="16" t="s">
        <v>314</v>
      </c>
      <c r="U3913" s="16"/>
      <c r="V3913" s="16"/>
      <c r="W3913" s="16" t="s">
        <v>37</v>
      </c>
      <c r="X3913" s="16" t="s">
        <v>38</v>
      </c>
      <c r="Y3913">
        <v>6</v>
      </c>
      <c r="Z3913">
        <v>3</v>
      </c>
      <c r="AA3913">
        <v>1.8</v>
      </c>
      <c r="AB3913">
        <v>2</v>
      </c>
      <c r="AC3913">
        <v>0.16666666666666666</v>
      </c>
      <c r="AD3913">
        <v>3</v>
      </c>
      <c r="AE3913" t="s">
        <v>4528</v>
      </c>
    </row>
    <row r="3914" spans="1:31" x14ac:dyDescent="0.25">
      <c r="A3914" s="16" t="s">
        <v>3138</v>
      </c>
      <c r="B3914" s="16" t="s">
        <v>24</v>
      </c>
      <c r="C3914" s="16" t="s">
        <v>951</v>
      </c>
      <c r="D3914" s="16" t="s">
        <v>26</v>
      </c>
      <c r="E3914" s="16" t="s">
        <v>41</v>
      </c>
      <c r="F3914" s="16" t="s">
        <v>28</v>
      </c>
      <c r="G3914" s="16" t="s">
        <v>51</v>
      </c>
      <c r="H3914" s="16" t="s">
        <v>31</v>
      </c>
      <c r="I3914" s="16" t="s">
        <v>31</v>
      </c>
      <c r="J3914" s="16" t="s">
        <v>623</v>
      </c>
      <c r="K3914" s="16" t="s">
        <v>196</v>
      </c>
      <c r="L3914" s="9"/>
      <c r="M3914" s="9">
        <v>45058</v>
      </c>
      <c r="N3914" s="9">
        <v>44979</v>
      </c>
      <c r="O3914" s="7">
        <v>44979</v>
      </c>
      <c r="P3914" s="9">
        <v>44979</v>
      </c>
      <c r="Q3914" s="9"/>
      <c r="R3914" s="9" t="s">
        <v>34</v>
      </c>
      <c r="S3914" s="16" t="s">
        <v>35</v>
      </c>
      <c r="T3914" s="16" t="s">
        <v>95</v>
      </c>
      <c r="U3914" s="16"/>
      <c r="V3914" s="16"/>
      <c r="W3914" s="16"/>
      <c r="X3914" s="16" t="s">
        <v>38</v>
      </c>
      <c r="Y3914">
        <v>3</v>
      </c>
      <c r="Z3914">
        <v>5</v>
      </c>
      <c r="AA3914">
        <v>1.5</v>
      </c>
      <c r="AB3914">
        <v>6</v>
      </c>
      <c r="AC3914">
        <v>0.5</v>
      </c>
      <c r="AD3914">
        <v>3</v>
      </c>
      <c r="AE3914" t="s">
        <v>2500</v>
      </c>
    </row>
    <row r="3915" spans="1:31" x14ac:dyDescent="0.25">
      <c r="A3915" s="16" t="s">
        <v>3138</v>
      </c>
      <c r="B3915" s="16" t="s">
        <v>24</v>
      </c>
      <c r="C3915" s="16" t="s">
        <v>951</v>
      </c>
      <c r="D3915" s="16" t="s">
        <v>26</v>
      </c>
      <c r="E3915" s="16" t="s">
        <v>41</v>
      </c>
      <c r="F3915" s="16" t="s">
        <v>28</v>
      </c>
      <c r="G3915" s="16" t="s">
        <v>51</v>
      </c>
      <c r="H3915" s="16" t="s">
        <v>31</v>
      </c>
      <c r="I3915" s="16" t="s">
        <v>31</v>
      </c>
      <c r="J3915" s="16" t="s">
        <v>623</v>
      </c>
      <c r="K3915" s="16" t="s">
        <v>238</v>
      </c>
      <c r="L3915" s="9"/>
      <c r="M3915" s="9">
        <v>45058</v>
      </c>
      <c r="N3915" s="9">
        <v>44979</v>
      </c>
      <c r="O3915" s="7">
        <v>44979</v>
      </c>
      <c r="P3915" s="9">
        <v>44979</v>
      </c>
      <c r="Q3915" s="9"/>
      <c r="R3915" s="9" t="s">
        <v>93</v>
      </c>
      <c r="S3915" s="16" t="s">
        <v>35</v>
      </c>
      <c r="T3915" s="16" t="s">
        <v>95</v>
      </c>
      <c r="U3915" s="16"/>
      <c r="V3915" s="16"/>
      <c r="W3915" s="16"/>
      <c r="X3915" s="16" t="s">
        <v>38</v>
      </c>
      <c r="Y3915">
        <v>3</v>
      </c>
      <c r="Z3915">
        <v>5</v>
      </c>
      <c r="AA3915">
        <v>1.5</v>
      </c>
      <c r="AB3915">
        <v>6</v>
      </c>
      <c r="AC3915">
        <v>0.5</v>
      </c>
      <c r="AD3915">
        <v>3</v>
      </c>
      <c r="AE3915" t="s">
        <v>2501</v>
      </c>
    </row>
    <row r="3916" spans="1:31" x14ac:dyDescent="0.25">
      <c r="A3916" s="16" t="s">
        <v>3138</v>
      </c>
      <c r="B3916" s="16" t="s">
        <v>24</v>
      </c>
      <c r="C3916" s="16" t="s">
        <v>951</v>
      </c>
      <c r="D3916" s="16" t="s">
        <v>26</v>
      </c>
      <c r="E3916" s="16" t="s">
        <v>41</v>
      </c>
      <c r="F3916" s="16" t="s">
        <v>28</v>
      </c>
      <c r="G3916" s="16" t="s">
        <v>51</v>
      </c>
      <c r="H3916" s="16" t="s">
        <v>31</v>
      </c>
      <c r="I3916" s="16" t="s">
        <v>31</v>
      </c>
      <c r="J3916" s="16" t="s">
        <v>623</v>
      </c>
      <c r="K3916" s="16" t="s">
        <v>64</v>
      </c>
      <c r="L3916" s="9"/>
      <c r="M3916" s="9">
        <v>44979</v>
      </c>
      <c r="N3916" s="9">
        <v>44979</v>
      </c>
      <c r="O3916" s="7">
        <v>44979</v>
      </c>
      <c r="P3916" s="9"/>
      <c r="Q3916" s="9"/>
      <c r="R3916" s="9" t="s">
        <v>93</v>
      </c>
      <c r="S3916" s="16" t="s">
        <v>35</v>
      </c>
      <c r="T3916" s="16" t="s">
        <v>95</v>
      </c>
      <c r="U3916" s="16"/>
      <c r="V3916" s="16"/>
      <c r="W3916" s="16"/>
      <c r="X3916" s="16" t="s">
        <v>38</v>
      </c>
      <c r="Y3916">
        <v>3</v>
      </c>
      <c r="Z3916">
        <v>5</v>
      </c>
      <c r="AA3916">
        <v>1.5</v>
      </c>
      <c r="AB3916">
        <v>6</v>
      </c>
      <c r="AC3916">
        <v>0.5</v>
      </c>
      <c r="AD3916">
        <v>3</v>
      </c>
      <c r="AE3916" t="s">
        <v>2502</v>
      </c>
    </row>
    <row r="3917" spans="1:31" x14ac:dyDescent="0.25">
      <c r="A3917" s="16" t="s">
        <v>3138</v>
      </c>
      <c r="B3917" s="16" t="s">
        <v>24</v>
      </c>
      <c r="C3917" s="16" t="s">
        <v>951</v>
      </c>
      <c r="D3917" s="16" t="s">
        <v>26</v>
      </c>
      <c r="E3917" s="16" t="s">
        <v>41</v>
      </c>
      <c r="F3917" s="16" t="s">
        <v>28</v>
      </c>
      <c r="G3917" s="16" t="s">
        <v>51</v>
      </c>
      <c r="H3917" s="16" t="s">
        <v>31</v>
      </c>
      <c r="I3917" s="16" t="s">
        <v>31</v>
      </c>
      <c r="J3917" s="16" t="s">
        <v>623</v>
      </c>
      <c r="K3917" s="16" t="s">
        <v>47</v>
      </c>
      <c r="L3917" s="9"/>
      <c r="M3917" s="9">
        <v>44979</v>
      </c>
      <c r="N3917" s="9">
        <v>44979</v>
      </c>
      <c r="O3917" s="7">
        <v>44979</v>
      </c>
      <c r="P3917" s="9">
        <v>44979</v>
      </c>
      <c r="Q3917" s="9"/>
      <c r="R3917" s="9" t="s">
        <v>34</v>
      </c>
      <c r="S3917" s="16" t="s">
        <v>35</v>
      </c>
      <c r="T3917" s="16" t="s">
        <v>95</v>
      </c>
      <c r="U3917" s="16"/>
      <c r="V3917" s="16"/>
      <c r="W3917" s="16"/>
      <c r="X3917" s="16" t="s">
        <v>38</v>
      </c>
      <c r="Y3917">
        <v>3</v>
      </c>
      <c r="Z3917">
        <v>5</v>
      </c>
      <c r="AA3917">
        <v>1.5</v>
      </c>
      <c r="AB3917">
        <v>6</v>
      </c>
      <c r="AC3917">
        <v>0.5</v>
      </c>
      <c r="AD3917">
        <v>3</v>
      </c>
      <c r="AE3917" t="s">
        <v>2503</v>
      </c>
    </row>
    <row r="3918" spans="1:31" x14ac:dyDescent="0.25">
      <c r="A3918" s="16" t="s">
        <v>23</v>
      </c>
      <c r="B3918" s="16" t="s">
        <v>39</v>
      </c>
      <c r="C3918" s="16" t="s">
        <v>951</v>
      </c>
      <c r="D3918" s="16" t="s">
        <v>3139</v>
      </c>
      <c r="E3918" s="16" t="s">
        <v>240</v>
      </c>
      <c r="F3918" s="16" t="s">
        <v>28</v>
      </c>
      <c r="G3918" s="16" t="s">
        <v>241</v>
      </c>
      <c r="H3918" s="16" t="s">
        <v>604</v>
      </c>
      <c r="I3918" s="16" t="s">
        <v>31</v>
      </c>
      <c r="J3918" s="16" t="s">
        <v>623</v>
      </c>
      <c r="K3918" s="16" t="s">
        <v>773</v>
      </c>
      <c r="L3918" s="9"/>
      <c r="M3918" s="9">
        <v>44958</v>
      </c>
      <c r="N3918" s="9">
        <v>44958</v>
      </c>
      <c r="O3918" s="7">
        <v>44958</v>
      </c>
      <c r="P3918" s="9"/>
      <c r="Q3918" s="9"/>
      <c r="R3918" s="9" t="s">
        <v>34</v>
      </c>
      <c r="S3918" s="16" t="s">
        <v>35</v>
      </c>
      <c r="T3918" s="16" t="s">
        <v>95</v>
      </c>
      <c r="U3918" s="16"/>
      <c r="V3918" s="16"/>
      <c r="W3918" s="16" t="s">
        <v>234</v>
      </c>
      <c r="X3918" s="16" t="s">
        <v>38</v>
      </c>
      <c r="Y3918">
        <v>3</v>
      </c>
      <c r="Z3918">
        <v>3</v>
      </c>
      <c r="AA3918">
        <v>0.9</v>
      </c>
      <c r="AB3918">
        <v>2</v>
      </c>
      <c r="AC3918">
        <v>0.16666666666666666</v>
      </c>
      <c r="AD3918">
        <v>2</v>
      </c>
      <c r="AE3918" t="s">
        <v>4529</v>
      </c>
    </row>
    <row r="3919" spans="1:31" x14ac:dyDescent="0.25">
      <c r="A3919" s="16" t="s">
        <v>23</v>
      </c>
      <c r="B3919" s="16" t="s">
        <v>39</v>
      </c>
      <c r="C3919" s="16" t="s">
        <v>951</v>
      </c>
      <c r="D3919" s="16" t="s">
        <v>3139</v>
      </c>
      <c r="E3919" s="16" t="s">
        <v>240</v>
      </c>
      <c r="F3919" s="16" t="s">
        <v>28</v>
      </c>
      <c r="G3919" s="16" t="s">
        <v>241</v>
      </c>
      <c r="H3919" s="16" t="s">
        <v>604</v>
      </c>
      <c r="I3919" s="16" t="s">
        <v>31</v>
      </c>
      <c r="J3919" s="16" t="s">
        <v>623</v>
      </c>
      <c r="K3919" s="16" t="s">
        <v>243</v>
      </c>
      <c r="L3919" s="9"/>
      <c r="M3919" s="9">
        <v>44958</v>
      </c>
      <c r="N3919" s="9">
        <v>44958</v>
      </c>
      <c r="O3919" s="7">
        <v>44958</v>
      </c>
      <c r="P3919" s="9"/>
      <c r="Q3919" s="9"/>
      <c r="R3919" s="9" t="s">
        <v>34</v>
      </c>
      <c r="S3919" s="16" t="s">
        <v>35</v>
      </c>
      <c r="T3919" s="16" t="s">
        <v>95</v>
      </c>
      <c r="U3919" s="16"/>
      <c r="V3919" s="16"/>
      <c r="W3919" s="16" t="s">
        <v>234</v>
      </c>
      <c r="X3919" s="16" t="s">
        <v>38</v>
      </c>
      <c r="Y3919">
        <v>3</v>
      </c>
      <c r="Z3919">
        <v>3</v>
      </c>
      <c r="AA3919">
        <v>0.9</v>
      </c>
      <c r="AB3919">
        <v>2</v>
      </c>
      <c r="AC3919">
        <v>0.16666666666666666</v>
      </c>
      <c r="AD3919">
        <v>2</v>
      </c>
      <c r="AE3919" t="s">
        <v>4530</v>
      </c>
    </row>
    <row r="3920" spans="1:31" x14ac:dyDescent="0.25">
      <c r="A3920" s="16" t="s">
        <v>23</v>
      </c>
      <c r="B3920" s="16" t="s">
        <v>39</v>
      </c>
      <c r="C3920" s="16" t="s">
        <v>951</v>
      </c>
      <c r="D3920" s="16" t="s">
        <v>3139</v>
      </c>
      <c r="E3920" s="16" t="s">
        <v>27</v>
      </c>
      <c r="F3920" s="16" t="s">
        <v>28</v>
      </c>
      <c r="G3920" s="16" t="s">
        <v>29</v>
      </c>
      <c r="H3920" s="16" t="s">
        <v>30</v>
      </c>
      <c r="I3920" s="16" t="s">
        <v>31</v>
      </c>
      <c r="J3920" s="16" t="s">
        <v>623</v>
      </c>
      <c r="K3920" s="16" t="s">
        <v>707</v>
      </c>
      <c r="L3920" s="9"/>
      <c r="M3920" s="9">
        <v>45145</v>
      </c>
      <c r="N3920" s="9">
        <v>45145</v>
      </c>
      <c r="O3920" s="7">
        <v>45145</v>
      </c>
      <c r="P3920" s="9"/>
      <c r="Q3920" s="9"/>
      <c r="R3920" s="9" t="s">
        <v>34</v>
      </c>
      <c r="S3920" s="16" t="s">
        <v>35</v>
      </c>
      <c r="T3920" s="16" t="s">
        <v>95</v>
      </c>
      <c r="U3920" s="16"/>
      <c r="V3920" s="16"/>
      <c r="W3920" s="16" t="s">
        <v>234</v>
      </c>
      <c r="X3920" s="16" t="s">
        <v>38</v>
      </c>
      <c r="Y3920">
        <v>3</v>
      </c>
      <c r="Z3920">
        <v>3</v>
      </c>
      <c r="AA3920">
        <v>0.9</v>
      </c>
      <c r="AB3920">
        <v>2</v>
      </c>
      <c r="AC3920">
        <v>0.16666666666666666</v>
      </c>
      <c r="AD3920">
        <v>2</v>
      </c>
      <c r="AE3920" t="s">
        <v>4531</v>
      </c>
    </row>
    <row r="3921" spans="1:31" x14ac:dyDescent="0.25">
      <c r="A3921" s="16" t="s">
        <v>23</v>
      </c>
      <c r="B3921" s="16" t="s">
        <v>39</v>
      </c>
      <c r="C3921" s="16" t="s">
        <v>951</v>
      </c>
      <c r="D3921" s="16" t="s">
        <v>3139</v>
      </c>
      <c r="E3921" s="16" t="s">
        <v>27</v>
      </c>
      <c r="F3921" s="16" t="s">
        <v>28</v>
      </c>
      <c r="G3921" s="16" t="s">
        <v>29</v>
      </c>
      <c r="H3921" s="16" t="s">
        <v>30</v>
      </c>
      <c r="I3921" s="16" t="s">
        <v>31</v>
      </c>
      <c r="J3921" s="16" t="s">
        <v>623</v>
      </c>
      <c r="K3921" s="16" t="s">
        <v>33</v>
      </c>
      <c r="L3921" s="9"/>
      <c r="M3921" s="9">
        <v>45145</v>
      </c>
      <c r="N3921" s="9">
        <v>45145</v>
      </c>
      <c r="O3921" s="7">
        <v>45145</v>
      </c>
      <c r="P3921" s="9"/>
      <c r="Q3921" s="9"/>
      <c r="R3921" s="9" t="s">
        <v>34</v>
      </c>
      <c r="S3921" s="16" t="s">
        <v>35</v>
      </c>
      <c r="T3921" s="16" t="s">
        <v>95</v>
      </c>
      <c r="U3921" s="16"/>
      <c r="V3921" s="16"/>
      <c r="W3921" s="16" t="s">
        <v>234</v>
      </c>
      <c r="X3921" s="16" t="s">
        <v>38</v>
      </c>
      <c r="Y3921">
        <v>3</v>
      </c>
      <c r="Z3921">
        <v>3</v>
      </c>
      <c r="AA3921">
        <v>0.9</v>
      </c>
      <c r="AB3921">
        <v>2</v>
      </c>
      <c r="AC3921">
        <v>0.16666666666666666</v>
      </c>
      <c r="AD3921">
        <v>2</v>
      </c>
      <c r="AE3921" t="s">
        <v>1958</v>
      </c>
    </row>
    <row r="3922" spans="1:31" x14ac:dyDescent="0.25">
      <c r="A3922" s="16" t="s">
        <v>23</v>
      </c>
      <c r="B3922" s="16" t="s">
        <v>39</v>
      </c>
      <c r="C3922" s="16" t="s">
        <v>951</v>
      </c>
      <c r="D3922" s="16" t="s">
        <v>3139</v>
      </c>
      <c r="E3922" s="16" t="s">
        <v>27</v>
      </c>
      <c r="F3922" s="16" t="s">
        <v>28</v>
      </c>
      <c r="G3922" s="16" t="s">
        <v>29</v>
      </c>
      <c r="H3922" s="16" t="s">
        <v>30</v>
      </c>
      <c r="I3922" s="16" t="s">
        <v>31</v>
      </c>
      <c r="J3922" s="16" t="s">
        <v>623</v>
      </c>
      <c r="K3922" s="16" t="s">
        <v>47</v>
      </c>
      <c r="L3922" s="9"/>
      <c r="M3922" s="9">
        <v>45145</v>
      </c>
      <c r="N3922" s="9">
        <v>45145</v>
      </c>
      <c r="O3922" s="7">
        <v>45145</v>
      </c>
      <c r="P3922" s="9"/>
      <c r="Q3922" s="9"/>
      <c r="R3922" s="9" t="s">
        <v>34</v>
      </c>
      <c r="S3922" s="16" t="s">
        <v>35</v>
      </c>
      <c r="T3922" s="16" t="s">
        <v>95</v>
      </c>
      <c r="U3922" s="16"/>
      <c r="V3922" s="16"/>
      <c r="W3922" s="16" t="s">
        <v>234</v>
      </c>
      <c r="X3922" s="16" t="s">
        <v>38</v>
      </c>
      <c r="Y3922">
        <v>3</v>
      </c>
      <c r="Z3922">
        <v>3</v>
      </c>
      <c r="AA3922">
        <v>0.9</v>
      </c>
      <c r="AB3922">
        <v>2</v>
      </c>
      <c r="AC3922">
        <v>0.16666666666666666</v>
      </c>
      <c r="AD3922">
        <v>2</v>
      </c>
      <c r="AE3922" t="s">
        <v>2504</v>
      </c>
    </row>
    <row r="3923" spans="1:31" x14ac:dyDescent="0.25">
      <c r="A3923" s="16" t="s">
        <v>23</v>
      </c>
      <c r="B3923" s="16" t="s">
        <v>3143</v>
      </c>
      <c r="C3923" s="16" t="s">
        <v>951</v>
      </c>
      <c r="D3923" s="16" t="s">
        <v>3139</v>
      </c>
      <c r="E3923" s="16" t="s">
        <v>240</v>
      </c>
      <c r="F3923" s="16" t="s">
        <v>349</v>
      </c>
      <c r="G3923" s="16" t="s">
        <v>3375</v>
      </c>
      <c r="H3923" s="16" t="s">
        <v>604</v>
      </c>
      <c r="I3923" s="16" t="s">
        <v>31</v>
      </c>
      <c r="J3923" s="16" t="s">
        <v>623</v>
      </c>
      <c r="K3923" s="16" t="s">
        <v>773</v>
      </c>
      <c r="L3923" s="9"/>
      <c r="M3923" s="9">
        <v>45323</v>
      </c>
      <c r="N3923" s="9">
        <v>45323</v>
      </c>
      <c r="O3923" s="7">
        <v>45323</v>
      </c>
      <c r="P3923" s="9"/>
      <c r="Q3923" s="9"/>
      <c r="R3923" s="9" t="s">
        <v>93</v>
      </c>
      <c r="S3923" s="16" t="s">
        <v>35</v>
      </c>
      <c r="T3923" s="16" t="s">
        <v>95</v>
      </c>
      <c r="U3923" s="16"/>
      <c r="V3923" s="16"/>
      <c r="W3923" s="16" t="s">
        <v>234</v>
      </c>
      <c r="X3923" s="16" t="s">
        <v>38</v>
      </c>
      <c r="Y3923">
        <v>3</v>
      </c>
      <c r="Z3923">
        <v>3</v>
      </c>
      <c r="AA3923">
        <v>0.9</v>
      </c>
      <c r="AB3923">
        <v>2</v>
      </c>
      <c r="AC3923">
        <v>0.16666666666666666</v>
      </c>
      <c r="AD3923">
        <v>2</v>
      </c>
      <c r="AE3923" t="s">
        <v>4532</v>
      </c>
    </row>
    <row r="3924" spans="1:31" x14ac:dyDescent="0.25">
      <c r="A3924" s="16" t="s">
        <v>23</v>
      </c>
      <c r="B3924" s="16" t="s">
        <v>3143</v>
      </c>
      <c r="C3924" s="16" t="s">
        <v>951</v>
      </c>
      <c r="D3924" s="16" t="s">
        <v>3139</v>
      </c>
      <c r="E3924" s="16" t="s">
        <v>240</v>
      </c>
      <c r="F3924" s="16" t="s">
        <v>349</v>
      </c>
      <c r="G3924" s="16" t="s">
        <v>3375</v>
      </c>
      <c r="H3924" s="16" t="s">
        <v>604</v>
      </c>
      <c r="I3924" s="16" t="s">
        <v>31</v>
      </c>
      <c r="J3924" s="16" t="s">
        <v>623</v>
      </c>
      <c r="K3924" s="16" t="s">
        <v>243</v>
      </c>
      <c r="L3924" s="9"/>
      <c r="M3924" s="9">
        <v>45323</v>
      </c>
      <c r="N3924" s="9">
        <v>45323</v>
      </c>
      <c r="O3924" s="7">
        <v>45323</v>
      </c>
      <c r="P3924" s="9"/>
      <c r="Q3924" s="9"/>
      <c r="R3924" s="9" t="s">
        <v>93</v>
      </c>
      <c r="S3924" s="16" t="s">
        <v>35</v>
      </c>
      <c r="T3924" s="16" t="s">
        <v>95</v>
      </c>
      <c r="U3924" s="16"/>
      <c r="V3924" s="16"/>
      <c r="W3924" s="16" t="s">
        <v>234</v>
      </c>
      <c r="X3924" s="16" t="s">
        <v>38</v>
      </c>
      <c r="Y3924">
        <v>3</v>
      </c>
      <c r="Z3924">
        <v>3</v>
      </c>
      <c r="AA3924">
        <v>0.9</v>
      </c>
      <c r="AB3924">
        <v>2</v>
      </c>
      <c r="AC3924">
        <v>0.16666666666666666</v>
      </c>
      <c r="AD3924">
        <v>2</v>
      </c>
      <c r="AE3924" t="s">
        <v>4533</v>
      </c>
    </row>
    <row r="3925" spans="1:31" x14ac:dyDescent="0.25">
      <c r="A3925" s="16" t="s">
        <v>23</v>
      </c>
      <c r="B3925" s="16" t="s">
        <v>3143</v>
      </c>
      <c r="C3925" s="16" t="s">
        <v>951</v>
      </c>
      <c r="D3925" s="16" t="s">
        <v>3139</v>
      </c>
      <c r="E3925" s="16" t="s">
        <v>27</v>
      </c>
      <c r="F3925" s="16" t="s">
        <v>349</v>
      </c>
      <c r="G3925" s="16" t="s">
        <v>2912</v>
      </c>
      <c r="H3925" s="16" t="s">
        <v>30</v>
      </c>
      <c r="I3925" s="16" t="s">
        <v>31</v>
      </c>
      <c r="J3925" s="16" t="s">
        <v>623</v>
      </c>
      <c r="K3925" s="16" t="s">
        <v>707</v>
      </c>
      <c r="L3925" s="9"/>
      <c r="M3925" s="9">
        <v>45510</v>
      </c>
      <c r="N3925" s="9">
        <v>45510</v>
      </c>
      <c r="O3925" s="7">
        <v>45510</v>
      </c>
      <c r="P3925" s="9"/>
      <c r="Q3925" s="9"/>
      <c r="R3925" s="9" t="s">
        <v>93</v>
      </c>
      <c r="S3925" s="16" t="s">
        <v>35</v>
      </c>
      <c r="T3925" s="16" t="s">
        <v>95</v>
      </c>
      <c r="U3925" s="16"/>
      <c r="V3925" s="16"/>
      <c r="W3925" s="16" t="s">
        <v>234</v>
      </c>
      <c r="X3925" s="16" t="s">
        <v>38</v>
      </c>
      <c r="Y3925">
        <v>3</v>
      </c>
      <c r="Z3925">
        <v>3</v>
      </c>
      <c r="AA3925">
        <v>0.9</v>
      </c>
      <c r="AB3925">
        <v>2</v>
      </c>
      <c r="AC3925">
        <v>0.16666666666666666</v>
      </c>
      <c r="AD3925">
        <v>2</v>
      </c>
      <c r="AE3925" t="s">
        <v>4534</v>
      </c>
    </row>
    <row r="3926" spans="1:31" x14ac:dyDescent="0.25">
      <c r="A3926" s="16" t="s">
        <v>23</v>
      </c>
      <c r="B3926" s="16" t="s">
        <v>3143</v>
      </c>
      <c r="C3926" s="16" t="s">
        <v>951</v>
      </c>
      <c r="D3926" s="16" t="s">
        <v>3139</v>
      </c>
      <c r="E3926" s="16" t="s">
        <v>27</v>
      </c>
      <c r="F3926" s="16" t="s">
        <v>349</v>
      </c>
      <c r="G3926" s="16" t="s">
        <v>2912</v>
      </c>
      <c r="H3926" s="16" t="s">
        <v>30</v>
      </c>
      <c r="I3926" s="16" t="s">
        <v>31</v>
      </c>
      <c r="J3926" s="16" t="s">
        <v>623</v>
      </c>
      <c r="K3926" s="16" t="s">
        <v>33</v>
      </c>
      <c r="L3926" s="9"/>
      <c r="M3926" s="9">
        <v>45510</v>
      </c>
      <c r="N3926" s="9">
        <v>45510</v>
      </c>
      <c r="O3926" s="7">
        <v>45510</v>
      </c>
      <c r="P3926" s="9"/>
      <c r="Q3926" s="9"/>
      <c r="R3926" s="9" t="s">
        <v>93</v>
      </c>
      <c r="S3926" s="16" t="s">
        <v>35</v>
      </c>
      <c r="T3926" s="16" t="s">
        <v>95</v>
      </c>
      <c r="U3926" s="16"/>
      <c r="V3926" s="16"/>
      <c r="W3926" s="16" t="s">
        <v>234</v>
      </c>
      <c r="X3926" s="16" t="s">
        <v>38</v>
      </c>
      <c r="Y3926">
        <v>3</v>
      </c>
      <c r="Z3926">
        <v>3</v>
      </c>
      <c r="AA3926">
        <v>0.9</v>
      </c>
      <c r="AB3926">
        <v>2</v>
      </c>
      <c r="AC3926">
        <v>0.16666666666666666</v>
      </c>
      <c r="AD3926">
        <v>2</v>
      </c>
      <c r="AE3926" t="s">
        <v>3829</v>
      </c>
    </row>
    <row r="3927" spans="1:31" x14ac:dyDescent="0.25">
      <c r="A3927" s="16" t="s">
        <v>23</v>
      </c>
      <c r="B3927" s="16" t="s">
        <v>3143</v>
      </c>
      <c r="C3927" s="16" t="s">
        <v>951</v>
      </c>
      <c r="D3927" s="16" t="s">
        <v>3139</v>
      </c>
      <c r="E3927" s="16" t="s">
        <v>27</v>
      </c>
      <c r="F3927" s="16" t="s">
        <v>349</v>
      </c>
      <c r="G3927" s="16" t="s">
        <v>2912</v>
      </c>
      <c r="H3927" s="16" t="s">
        <v>30</v>
      </c>
      <c r="I3927" s="16" t="s">
        <v>31</v>
      </c>
      <c r="J3927" s="16" t="s">
        <v>623</v>
      </c>
      <c r="K3927" s="16" t="s">
        <v>47</v>
      </c>
      <c r="L3927" s="9"/>
      <c r="M3927" s="9">
        <v>45510</v>
      </c>
      <c r="N3927" s="9">
        <v>45510</v>
      </c>
      <c r="O3927" s="7">
        <v>45510</v>
      </c>
      <c r="P3927" s="9"/>
      <c r="Q3927" s="9"/>
      <c r="R3927" s="9" t="s">
        <v>93</v>
      </c>
      <c r="S3927" s="16" t="s">
        <v>35</v>
      </c>
      <c r="T3927" s="16" t="s">
        <v>95</v>
      </c>
      <c r="U3927" s="16"/>
      <c r="V3927" s="16"/>
      <c r="W3927" s="16" t="s">
        <v>234</v>
      </c>
      <c r="X3927" s="16" t="s">
        <v>38</v>
      </c>
      <c r="Y3927">
        <v>3</v>
      </c>
      <c r="Z3927">
        <v>3</v>
      </c>
      <c r="AA3927">
        <v>0.9</v>
      </c>
      <c r="AB3927">
        <v>2</v>
      </c>
      <c r="AC3927">
        <v>0.16666666666666666</v>
      </c>
      <c r="AD3927">
        <v>2</v>
      </c>
      <c r="AE3927" t="s">
        <v>4535</v>
      </c>
    </row>
    <row r="3928" spans="1:31" x14ac:dyDescent="0.25">
      <c r="A3928" s="16" t="s">
        <v>23</v>
      </c>
      <c r="B3928" s="16" t="s">
        <v>39</v>
      </c>
      <c r="C3928" s="16" t="s">
        <v>952</v>
      </c>
      <c r="D3928" s="16" t="s">
        <v>3139</v>
      </c>
      <c r="E3928" s="16" t="s">
        <v>27</v>
      </c>
      <c r="F3928" s="16" t="s">
        <v>28</v>
      </c>
      <c r="G3928" s="16" t="s">
        <v>29</v>
      </c>
      <c r="H3928" s="16" t="s">
        <v>30</v>
      </c>
      <c r="I3928" s="16" t="s">
        <v>31</v>
      </c>
      <c r="J3928" s="16" t="s">
        <v>430</v>
      </c>
      <c r="K3928" s="16" t="s">
        <v>953</v>
      </c>
      <c r="L3928" s="9"/>
      <c r="M3928" s="9">
        <v>45145</v>
      </c>
      <c r="N3928" s="9">
        <v>45145</v>
      </c>
      <c r="O3928" s="7">
        <v>45145</v>
      </c>
      <c r="P3928" s="9"/>
      <c r="Q3928" s="9"/>
      <c r="R3928" s="9" t="s">
        <v>34</v>
      </c>
      <c r="S3928" s="16" t="s">
        <v>35</v>
      </c>
      <c r="T3928" s="16" t="s">
        <v>36</v>
      </c>
      <c r="U3928" s="16"/>
      <c r="V3928" s="16"/>
      <c r="W3928" s="16" t="s">
        <v>54</v>
      </c>
      <c r="X3928" s="16" t="s">
        <v>38</v>
      </c>
      <c r="Y3928">
        <v>6</v>
      </c>
      <c r="Z3928">
        <v>3</v>
      </c>
      <c r="AA3928">
        <v>1.8</v>
      </c>
      <c r="AB3928">
        <v>2</v>
      </c>
      <c r="AC3928">
        <v>0.16666666666666666</v>
      </c>
      <c r="AD3928">
        <v>3</v>
      </c>
      <c r="AE3928" t="s">
        <v>2505</v>
      </c>
    </row>
    <row r="3929" spans="1:31" x14ac:dyDescent="0.25">
      <c r="A3929" s="16" t="s">
        <v>23</v>
      </c>
      <c r="B3929" s="16" t="s">
        <v>3143</v>
      </c>
      <c r="C3929" s="16" t="s">
        <v>952</v>
      </c>
      <c r="D3929" s="16" t="s">
        <v>3139</v>
      </c>
      <c r="E3929" s="16" t="s">
        <v>27</v>
      </c>
      <c r="F3929" s="16" t="s">
        <v>349</v>
      </c>
      <c r="G3929" s="16" t="s">
        <v>2912</v>
      </c>
      <c r="H3929" s="16" t="s">
        <v>30</v>
      </c>
      <c r="I3929" s="16" t="s">
        <v>31</v>
      </c>
      <c r="J3929" s="16" t="s">
        <v>430</v>
      </c>
      <c r="K3929" s="16" t="s">
        <v>953</v>
      </c>
      <c r="L3929" s="9"/>
      <c r="M3929" s="9">
        <v>45510</v>
      </c>
      <c r="N3929" s="9">
        <v>45510</v>
      </c>
      <c r="O3929" s="7">
        <v>45510</v>
      </c>
      <c r="P3929" s="9"/>
      <c r="Q3929" s="9"/>
      <c r="R3929" s="9" t="s">
        <v>93</v>
      </c>
      <c r="S3929" s="16" t="s">
        <v>35</v>
      </c>
      <c r="T3929" s="16" t="s">
        <v>36</v>
      </c>
      <c r="U3929" s="16"/>
      <c r="V3929" s="16"/>
      <c r="W3929" s="16" t="s">
        <v>54</v>
      </c>
      <c r="X3929" s="16" t="s">
        <v>38</v>
      </c>
      <c r="Y3929">
        <v>6</v>
      </c>
      <c r="Z3929">
        <v>3</v>
      </c>
      <c r="AA3929">
        <v>1.8</v>
      </c>
      <c r="AB3929">
        <v>2</v>
      </c>
      <c r="AC3929">
        <v>0.16666666666666666</v>
      </c>
      <c r="AD3929">
        <v>3</v>
      </c>
      <c r="AE3929" t="s">
        <v>4536</v>
      </c>
    </row>
    <row r="3930" spans="1:31" x14ac:dyDescent="0.25">
      <c r="A3930" s="16" t="s">
        <v>3138</v>
      </c>
      <c r="B3930" s="16" t="s">
        <v>24</v>
      </c>
      <c r="C3930" s="16" t="s">
        <v>954</v>
      </c>
      <c r="D3930" s="16" t="s">
        <v>26</v>
      </c>
      <c r="E3930" s="16" t="s">
        <v>240</v>
      </c>
      <c r="F3930" s="16" t="s">
        <v>28</v>
      </c>
      <c r="G3930" s="16" t="s">
        <v>512</v>
      </c>
      <c r="H3930" s="16" t="s">
        <v>3688</v>
      </c>
      <c r="I3930" s="16" t="s">
        <v>43</v>
      </c>
      <c r="J3930" s="16" t="s">
        <v>555</v>
      </c>
      <c r="K3930" s="16" t="s">
        <v>205</v>
      </c>
      <c r="L3930" s="9"/>
      <c r="M3930" s="9">
        <v>44958</v>
      </c>
      <c r="N3930" s="9">
        <v>44958</v>
      </c>
      <c r="O3930" s="7">
        <v>44958</v>
      </c>
      <c r="P3930" s="9"/>
      <c r="Q3930" s="9"/>
      <c r="R3930" s="9" t="s">
        <v>34</v>
      </c>
      <c r="S3930" s="16" t="s">
        <v>35</v>
      </c>
      <c r="T3930" s="16" t="s">
        <v>35</v>
      </c>
      <c r="U3930" s="16"/>
      <c r="V3930" s="16"/>
      <c r="W3930" s="16"/>
      <c r="X3930" s="16" t="s">
        <v>55</v>
      </c>
      <c r="Y3930">
        <v>0</v>
      </c>
      <c r="Z3930">
        <v>5</v>
      </c>
      <c r="AA3930">
        <v>0</v>
      </c>
      <c r="AB3930">
        <v>2</v>
      </c>
      <c r="AC3930">
        <v>0.16666666666666666</v>
      </c>
      <c r="AD3930">
        <v>0</v>
      </c>
      <c r="AE3930" t="s">
        <v>4537</v>
      </c>
    </row>
    <row r="3931" spans="1:31" x14ac:dyDescent="0.25">
      <c r="A3931" s="16" t="s">
        <v>3138</v>
      </c>
      <c r="B3931" s="16" t="s">
        <v>24</v>
      </c>
      <c r="C3931" s="16" t="s">
        <v>954</v>
      </c>
      <c r="D3931" s="16" t="s">
        <v>26</v>
      </c>
      <c r="E3931" s="16" t="s">
        <v>240</v>
      </c>
      <c r="F3931" s="16" t="s">
        <v>28</v>
      </c>
      <c r="G3931" s="16" t="s">
        <v>512</v>
      </c>
      <c r="H3931" s="16" t="s">
        <v>3688</v>
      </c>
      <c r="I3931" s="16" t="s">
        <v>43</v>
      </c>
      <c r="J3931" s="16" t="s">
        <v>555</v>
      </c>
      <c r="K3931" s="16" t="s">
        <v>196</v>
      </c>
      <c r="L3931" s="9"/>
      <c r="M3931" s="9">
        <v>44958</v>
      </c>
      <c r="N3931" s="9">
        <v>44958</v>
      </c>
      <c r="O3931" s="7">
        <v>44958</v>
      </c>
      <c r="P3931" s="9"/>
      <c r="Q3931" s="9"/>
      <c r="R3931" s="9" t="s">
        <v>34</v>
      </c>
      <c r="S3931" s="16" t="s">
        <v>35</v>
      </c>
      <c r="T3931" s="16" t="s">
        <v>35</v>
      </c>
      <c r="U3931" s="16"/>
      <c r="V3931" s="16"/>
      <c r="W3931" s="16"/>
      <c r="X3931" s="16" t="s">
        <v>55</v>
      </c>
      <c r="Y3931">
        <v>0</v>
      </c>
      <c r="Z3931">
        <v>5</v>
      </c>
      <c r="AA3931">
        <v>0</v>
      </c>
      <c r="AB3931">
        <v>2</v>
      </c>
      <c r="AC3931">
        <v>0.16666666666666666</v>
      </c>
      <c r="AD3931">
        <v>0</v>
      </c>
      <c r="AE3931" t="s">
        <v>4538</v>
      </c>
    </row>
    <row r="3932" spans="1:31" x14ac:dyDescent="0.25">
      <c r="A3932" s="16" t="s">
        <v>3138</v>
      </c>
      <c r="B3932" s="16" t="s">
        <v>24</v>
      </c>
      <c r="C3932" s="16" t="s">
        <v>954</v>
      </c>
      <c r="D3932" s="16" t="s">
        <v>26</v>
      </c>
      <c r="E3932" s="16" t="s">
        <v>27</v>
      </c>
      <c r="F3932" s="16" t="s">
        <v>28</v>
      </c>
      <c r="G3932" s="16" t="s">
        <v>46</v>
      </c>
      <c r="H3932" s="16" t="s">
        <v>43</v>
      </c>
      <c r="I3932" s="16" t="s">
        <v>43</v>
      </c>
      <c r="J3932" s="16" t="s">
        <v>555</v>
      </c>
      <c r="K3932" s="16" t="s">
        <v>205</v>
      </c>
      <c r="L3932" s="9"/>
      <c r="M3932" s="9">
        <v>44967</v>
      </c>
      <c r="N3932" s="9">
        <v>44967</v>
      </c>
      <c r="O3932" s="7">
        <v>44967</v>
      </c>
      <c r="P3932" s="9"/>
      <c r="Q3932" s="9"/>
      <c r="R3932" s="9" t="s">
        <v>34</v>
      </c>
      <c r="S3932" s="16" t="s">
        <v>35</v>
      </c>
      <c r="T3932" s="16" t="s">
        <v>35</v>
      </c>
      <c r="U3932" s="16"/>
      <c r="V3932" s="16"/>
      <c r="W3932" s="16"/>
      <c r="X3932" s="16" t="s">
        <v>55</v>
      </c>
      <c r="Y3932">
        <v>0</v>
      </c>
      <c r="Z3932">
        <v>5</v>
      </c>
      <c r="AA3932">
        <v>0</v>
      </c>
      <c r="AB3932">
        <v>2</v>
      </c>
      <c r="AC3932">
        <v>0.16666666666666666</v>
      </c>
      <c r="AD3932">
        <v>0</v>
      </c>
      <c r="AE3932" t="s">
        <v>4539</v>
      </c>
    </row>
    <row r="3933" spans="1:31" x14ac:dyDescent="0.25">
      <c r="A3933" s="16" t="s">
        <v>3138</v>
      </c>
      <c r="B3933" s="16" t="s">
        <v>24</v>
      </c>
      <c r="C3933" s="16" t="s">
        <v>954</v>
      </c>
      <c r="D3933" s="16" t="s">
        <v>26</v>
      </c>
      <c r="E3933" s="16" t="s">
        <v>27</v>
      </c>
      <c r="F3933" s="16" t="s">
        <v>28</v>
      </c>
      <c r="G3933" s="16" t="s">
        <v>46</v>
      </c>
      <c r="H3933" s="16" t="s">
        <v>43</v>
      </c>
      <c r="I3933" s="16" t="s">
        <v>43</v>
      </c>
      <c r="J3933" s="16" t="s">
        <v>555</v>
      </c>
      <c r="K3933" s="16" t="s">
        <v>707</v>
      </c>
      <c r="L3933" s="9"/>
      <c r="M3933" s="9">
        <v>44967</v>
      </c>
      <c r="N3933" s="9">
        <v>44967</v>
      </c>
      <c r="O3933" s="7">
        <v>44967</v>
      </c>
      <c r="P3933" s="9"/>
      <c r="Q3933" s="9"/>
      <c r="R3933" s="9" t="s">
        <v>34</v>
      </c>
      <c r="S3933" s="16" t="s">
        <v>35</v>
      </c>
      <c r="T3933" s="16" t="s">
        <v>35</v>
      </c>
      <c r="U3933" s="16"/>
      <c r="V3933" s="16"/>
      <c r="W3933" s="16"/>
      <c r="X3933" s="16" t="s">
        <v>55</v>
      </c>
      <c r="Y3933">
        <v>0</v>
      </c>
      <c r="Z3933">
        <v>5</v>
      </c>
      <c r="AA3933">
        <v>0</v>
      </c>
      <c r="AB3933">
        <v>2</v>
      </c>
      <c r="AC3933">
        <v>0.16666666666666666</v>
      </c>
      <c r="AD3933">
        <v>0</v>
      </c>
      <c r="AE3933" t="s">
        <v>4540</v>
      </c>
    </row>
    <row r="3934" spans="1:31" x14ac:dyDescent="0.25">
      <c r="A3934" s="16" t="s">
        <v>23</v>
      </c>
      <c r="B3934" s="16" t="s">
        <v>39</v>
      </c>
      <c r="C3934" s="16" t="s">
        <v>957</v>
      </c>
      <c r="D3934" s="16" t="s">
        <v>26</v>
      </c>
      <c r="E3934" s="16" t="s">
        <v>41</v>
      </c>
      <c r="F3934" s="16" t="s">
        <v>28</v>
      </c>
      <c r="G3934" s="16" t="s">
        <v>51</v>
      </c>
      <c r="H3934" s="16" t="s">
        <v>31</v>
      </c>
      <c r="I3934" s="16" t="s">
        <v>31</v>
      </c>
      <c r="J3934" s="16" t="s">
        <v>958</v>
      </c>
      <c r="K3934" s="16" t="s">
        <v>266</v>
      </c>
      <c r="L3934" s="9"/>
      <c r="M3934" s="9">
        <v>45058</v>
      </c>
      <c r="N3934" s="9">
        <v>45063</v>
      </c>
      <c r="O3934" s="7">
        <v>45063</v>
      </c>
      <c r="P3934" s="9">
        <v>45063</v>
      </c>
      <c r="Q3934" s="9"/>
      <c r="R3934" s="9" t="s">
        <v>34</v>
      </c>
      <c r="S3934" s="16" t="s">
        <v>35</v>
      </c>
      <c r="T3934" s="16" t="s">
        <v>36</v>
      </c>
      <c r="U3934" s="16"/>
      <c r="V3934" s="16"/>
      <c r="W3934" s="16" t="s">
        <v>54</v>
      </c>
      <c r="X3934" s="16" t="s">
        <v>55</v>
      </c>
      <c r="Y3934">
        <v>5</v>
      </c>
      <c r="Z3934">
        <v>5</v>
      </c>
      <c r="AA3934">
        <v>2.5</v>
      </c>
      <c r="AB3934">
        <v>6</v>
      </c>
      <c r="AC3934">
        <v>0.5</v>
      </c>
      <c r="AD3934">
        <v>4</v>
      </c>
      <c r="AE3934" t="s">
        <v>2510</v>
      </c>
    </row>
    <row r="3935" spans="1:31" x14ac:dyDescent="0.25">
      <c r="A3935" s="16" t="s">
        <v>23</v>
      </c>
      <c r="B3935" s="16" t="s">
        <v>3143</v>
      </c>
      <c r="C3935" s="16" t="s">
        <v>957</v>
      </c>
      <c r="D3935" s="16" t="s">
        <v>26</v>
      </c>
      <c r="E3935" s="16" t="s">
        <v>41</v>
      </c>
      <c r="F3935" s="16" t="s">
        <v>349</v>
      </c>
      <c r="G3935" s="16" t="s">
        <v>2909</v>
      </c>
      <c r="H3935" s="16" t="s">
        <v>31</v>
      </c>
      <c r="I3935" s="16" t="s">
        <v>31</v>
      </c>
      <c r="J3935" s="16" t="s">
        <v>958</v>
      </c>
      <c r="K3935" s="16" t="s">
        <v>266</v>
      </c>
      <c r="L3935" s="9"/>
      <c r="M3935" s="9">
        <v>45428</v>
      </c>
      <c r="N3935" s="9">
        <v>45428</v>
      </c>
      <c r="O3935" s="7">
        <v>45428</v>
      </c>
      <c r="P3935" s="9"/>
      <c r="Q3935" s="9"/>
      <c r="R3935" s="9" t="s">
        <v>93</v>
      </c>
      <c r="S3935" s="16" t="s">
        <v>35</v>
      </c>
      <c r="T3935" s="16" t="s">
        <v>36</v>
      </c>
      <c r="U3935" s="16"/>
      <c r="V3935" s="16"/>
      <c r="W3935" s="16" t="s">
        <v>54</v>
      </c>
      <c r="X3935" s="16" t="s">
        <v>55</v>
      </c>
      <c r="Y3935">
        <v>5</v>
      </c>
      <c r="Z3935">
        <v>5</v>
      </c>
      <c r="AA3935">
        <v>2.5</v>
      </c>
      <c r="AB3935">
        <v>6</v>
      </c>
      <c r="AC3935">
        <v>0.5</v>
      </c>
      <c r="AD3935">
        <v>4</v>
      </c>
      <c r="AE3935" t="s">
        <v>4541</v>
      </c>
    </row>
    <row r="3936" spans="1:31" x14ac:dyDescent="0.25">
      <c r="A3936" s="16" t="s">
        <v>23</v>
      </c>
      <c r="B3936" s="16" t="s">
        <v>39</v>
      </c>
      <c r="C3936" s="16" t="s">
        <v>959</v>
      </c>
      <c r="D3936" s="16" t="s">
        <v>62</v>
      </c>
      <c r="E3936" s="16" t="s">
        <v>41</v>
      </c>
      <c r="F3936" s="16" t="s">
        <v>766</v>
      </c>
      <c r="G3936" s="16" t="s">
        <v>4063</v>
      </c>
      <c r="H3936" s="16" t="s">
        <v>811</v>
      </c>
      <c r="I3936" s="16" t="s">
        <v>70</v>
      </c>
      <c r="J3936" s="16" t="s">
        <v>480</v>
      </c>
      <c r="K3936" s="16" t="s">
        <v>808</v>
      </c>
      <c r="L3936" s="9"/>
      <c r="M3936" s="9">
        <v>44946</v>
      </c>
      <c r="N3936" s="9">
        <v>44946</v>
      </c>
      <c r="O3936" s="7">
        <v>44946</v>
      </c>
      <c r="P3936" s="9">
        <v>44946</v>
      </c>
      <c r="Q3936" s="9"/>
      <c r="R3936" s="9" t="s">
        <v>34</v>
      </c>
      <c r="S3936" s="16" t="s">
        <v>65</v>
      </c>
      <c r="T3936" s="16" t="s">
        <v>482</v>
      </c>
      <c r="U3936" s="16"/>
      <c r="V3936" s="16"/>
      <c r="W3936" s="16" t="s">
        <v>315</v>
      </c>
      <c r="X3936" s="16" t="s">
        <v>38</v>
      </c>
      <c r="Y3936">
        <v>8</v>
      </c>
      <c r="Z3936">
        <v>10</v>
      </c>
      <c r="AA3936">
        <v>8</v>
      </c>
      <c r="AB3936">
        <v>6</v>
      </c>
      <c r="AC3936">
        <v>0.5</v>
      </c>
      <c r="AD3936">
        <v>12</v>
      </c>
      <c r="AE3936" t="s">
        <v>4064</v>
      </c>
    </row>
    <row r="3937" spans="1:31" x14ac:dyDescent="0.25">
      <c r="A3937" s="16" t="s">
        <v>3138</v>
      </c>
      <c r="B3937" s="16" t="s">
        <v>24</v>
      </c>
      <c r="C3937" s="16" t="s">
        <v>959</v>
      </c>
      <c r="D3937" s="16" t="s">
        <v>62</v>
      </c>
      <c r="E3937" s="16" t="s">
        <v>41</v>
      </c>
      <c r="F3937" s="16" t="s">
        <v>766</v>
      </c>
      <c r="G3937" s="16" t="s">
        <v>976</v>
      </c>
      <c r="H3937" s="16" t="s">
        <v>977</v>
      </c>
      <c r="I3937" s="16" t="s">
        <v>106</v>
      </c>
      <c r="J3937" s="16" t="s">
        <v>134</v>
      </c>
      <c r="K3937" s="16" t="s">
        <v>4542</v>
      </c>
      <c r="L3937" s="9">
        <v>45233</v>
      </c>
      <c r="M3937" s="9">
        <v>44940</v>
      </c>
      <c r="N3937" s="9">
        <v>44946</v>
      </c>
      <c r="O3937" s="7">
        <v>44946</v>
      </c>
      <c r="P3937" s="9">
        <v>44946</v>
      </c>
      <c r="Q3937" s="9"/>
      <c r="R3937" s="9" t="s">
        <v>93</v>
      </c>
      <c r="S3937" s="16" t="s">
        <v>65</v>
      </c>
      <c r="T3937" s="16" t="s">
        <v>65</v>
      </c>
      <c r="U3937" s="16"/>
      <c r="V3937" s="16"/>
      <c r="W3937" s="16"/>
      <c r="X3937" s="16" t="s">
        <v>38</v>
      </c>
      <c r="Y3937">
        <v>8</v>
      </c>
      <c r="Z3937">
        <v>10</v>
      </c>
      <c r="AA3937">
        <v>8</v>
      </c>
      <c r="AB3937">
        <v>6</v>
      </c>
      <c r="AC3937">
        <v>0.5</v>
      </c>
      <c r="AD3937">
        <v>12</v>
      </c>
      <c r="AE3937" t="s">
        <v>4543</v>
      </c>
    </row>
    <row r="3938" spans="1:31" x14ac:dyDescent="0.25">
      <c r="A3938" s="16" t="s">
        <v>23</v>
      </c>
      <c r="B3938" s="16" t="s">
        <v>39</v>
      </c>
      <c r="C3938" s="16" t="s">
        <v>959</v>
      </c>
      <c r="D3938" s="16" t="s">
        <v>62</v>
      </c>
      <c r="E3938" s="16" t="s">
        <v>41</v>
      </c>
      <c r="F3938" s="16" t="s">
        <v>28</v>
      </c>
      <c r="G3938" s="16" t="s">
        <v>160</v>
      </c>
      <c r="H3938" s="16" t="s">
        <v>155</v>
      </c>
      <c r="I3938" s="16" t="s">
        <v>155</v>
      </c>
      <c r="J3938" s="16" t="s">
        <v>990</v>
      </c>
      <c r="K3938" s="16" t="s">
        <v>983</v>
      </c>
      <c r="L3938" s="9"/>
      <c r="M3938" s="9">
        <v>45094</v>
      </c>
      <c r="N3938" s="9">
        <v>45058</v>
      </c>
      <c r="O3938" s="7">
        <v>45058</v>
      </c>
      <c r="P3938" s="9">
        <v>45058</v>
      </c>
      <c r="Q3938" s="9"/>
      <c r="R3938" s="9" t="s">
        <v>34</v>
      </c>
      <c r="S3938" s="16" t="s">
        <v>65</v>
      </c>
      <c r="T3938" s="16" t="s">
        <v>65</v>
      </c>
      <c r="U3938" s="16"/>
      <c r="V3938" s="16"/>
      <c r="W3938" s="16" t="s">
        <v>315</v>
      </c>
      <c r="X3938" s="16" t="s">
        <v>38</v>
      </c>
      <c r="Y3938">
        <v>8</v>
      </c>
      <c r="Z3938">
        <v>10</v>
      </c>
      <c r="AA3938">
        <v>8</v>
      </c>
      <c r="AB3938">
        <v>6</v>
      </c>
      <c r="AC3938">
        <v>0.5</v>
      </c>
      <c r="AD3938">
        <v>12</v>
      </c>
      <c r="AE3938" t="s">
        <v>2582</v>
      </c>
    </row>
    <row r="3939" spans="1:31" x14ac:dyDescent="0.25">
      <c r="A3939" s="16" t="s">
        <v>23</v>
      </c>
      <c r="B3939" s="16" t="s">
        <v>39</v>
      </c>
      <c r="C3939" s="16" t="s">
        <v>959</v>
      </c>
      <c r="D3939" s="16" t="s">
        <v>62</v>
      </c>
      <c r="E3939" s="16" t="s">
        <v>41</v>
      </c>
      <c r="F3939" s="16" t="s">
        <v>28</v>
      </c>
      <c r="G3939" s="16" t="s">
        <v>160</v>
      </c>
      <c r="H3939" s="16" t="s">
        <v>155</v>
      </c>
      <c r="I3939" s="16" t="s">
        <v>155</v>
      </c>
      <c r="J3939" s="16" t="s">
        <v>990</v>
      </c>
      <c r="K3939" s="16" t="s">
        <v>206</v>
      </c>
      <c r="L3939" s="9"/>
      <c r="M3939" s="9">
        <v>45094</v>
      </c>
      <c r="N3939" s="9">
        <v>44957</v>
      </c>
      <c r="O3939" s="7">
        <v>44957</v>
      </c>
      <c r="P3939" s="9">
        <v>44957</v>
      </c>
      <c r="Q3939" s="9"/>
      <c r="R3939" s="9" t="s">
        <v>34</v>
      </c>
      <c r="S3939" s="16" t="s">
        <v>65</v>
      </c>
      <c r="T3939" s="16" t="s">
        <v>65</v>
      </c>
      <c r="U3939" s="16"/>
      <c r="V3939" s="16"/>
      <c r="W3939" s="16" t="s">
        <v>315</v>
      </c>
      <c r="X3939" s="16" t="s">
        <v>38</v>
      </c>
      <c r="Y3939">
        <v>8</v>
      </c>
      <c r="Z3939">
        <v>10</v>
      </c>
      <c r="AA3939">
        <v>8</v>
      </c>
      <c r="AB3939">
        <v>6</v>
      </c>
      <c r="AC3939">
        <v>0.5</v>
      </c>
      <c r="AD3939">
        <v>12</v>
      </c>
      <c r="AE3939" t="s">
        <v>2583</v>
      </c>
    </row>
    <row r="3940" spans="1:31" x14ac:dyDescent="0.25">
      <c r="A3940" s="16" t="s">
        <v>23</v>
      </c>
      <c r="B3940" s="16" t="s">
        <v>39</v>
      </c>
      <c r="C3940" s="16" t="s">
        <v>959</v>
      </c>
      <c r="D3940" s="16" t="s">
        <v>62</v>
      </c>
      <c r="E3940" s="16" t="s">
        <v>41</v>
      </c>
      <c r="F3940" s="16" t="s">
        <v>28</v>
      </c>
      <c r="G3940" s="16" t="s">
        <v>160</v>
      </c>
      <c r="H3940" s="16" t="s">
        <v>155</v>
      </c>
      <c r="I3940" s="16" t="s">
        <v>155</v>
      </c>
      <c r="J3940" s="16" t="s">
        <v>991</v>
      </c>
      <c r="K3940" s="16" t="s">
        <v>266</v>
      </c>
      <c r="L3940" s="9"/>
      <c r="M3940" s="9">
        <v>44957</v>
      </c>
      <c r="N3940" s="9">
        <v>44995</v>
      </c>
      <c r="O3940" s="7">
        <v>44995</v>
      </c>
      <c r="P3940" s="9">
        <v>44995</v>
      </c>
      <c r="Q3940" s="9">
        <v>44592</v>
      </c>
      <c r="R3940" s="9" t="s">
        <v>34</v>
      </c>
      <c r="S3940" s="16" t="s">
        <v>65</v>
      </c>
      <c r="T3940" s="16" t="s">
        <v>65</v>
      </c>
      <c r="U3940" s="16"/>
      <c r="V3940" s="16"/>
      <c r="W3940" s="16" t="s">
        <v>315</v>
      </c>
      <c r="X3940" s="16" t="s">
        <v>38</v>
      </c>
      <c r="Y3940">
        <v>8</v>
      </c>
      <c r="Z3940">
        <v>10</v>
      </c>
      <c r="AA3940">
        <v>8</v>
      </c>
      <c r="AB3940">
        <v>6</v>
      </c>
      <c r="AC3940">
        <v>0.5</v>
      </c>
      <c r="AD3940">
        <v>12</v>
      </c>
      <c r="AE3940" t="s">
        <v>2584</v>
      </c>
    </row>
    <row r="3941" spans="1:31" x14ac:dyDescent="0.25">
      <c r="A3941" s="16" t="s">
        <v>3138</v>
      </c>
      <c r="B3941" s="16" t="s">
        <v>24</v>
      </c>
      <c r="C3941" s="16" t="s">
        <v>959</v>
      </c>
      <c r="D3941" s="16" t="s">
        <v>62</v>
      </c>
      <c r="E3941" s="16" t="s">
        <v>41</v>
      </c>
      <c r="F3941" s="16" t="s">
        <v>28</v>
      </c>
      <c r="G3941" s="16" t="s">
        <v>160</v>
      </c>
      <c r="H3941" s="16" t="s">
        <v>155</v>
      </c>
      <c r="I3941" s="16" t="s">
        <v>155</v>
      </c>
      <c r="J3941" s="16" t="s">
        <v>433</v>
      </c>
      <c r="K3941" s="16" t="s">
        <v>53</v>
      </c>
      <c r="L3941" s="9"/>
      <c r="M3941" s="9">
        <v>45087</v>
      </c>
      <c r="N3941" s="9">
        <v>44957</v>
      </c>
      <c r="O3941" s="7">
        <v>44957</v>
      </c>
      <c r="P3941" s="9">
        <v>44957</v>
      </c>
      <c r="Q3941" s="9"/>
      <c r="R3941" s="9" t="s">
        <v>34</v>
      </c>
      <c r="S3941" s="16" t="s">
        <v>65</v>
      </c>
      <c r="T3941" s="16" t="s">
        <v>65</v>
      </c>
      <c r="U3941" s="16"/>
      <c r="V3941" s="16"/>
      <c r="W3941" s="16"/>
      <c r="X3941" s="16" t="s">
        <v>38</v>
      </c>
      <c r="Y3941">
        <v>8</v>
      </c>
      <c r="Z3941">
        <v>10</v>
      </c>
      <c r="AA3941">
        <v>8</v>
      </c>
      <c r="AB3941">
        <v>6</v>
      </c>
      <c r="AC3941">
        <v>0.5</v>
      </c>
      <c r="AD3941">
        <v>12</v>
      </c>
      <c r="AE3941" t="s">
        <v>2585</v>
      </c>
    </row>
    <row r="3942" spans="1:31" x14ac:dyDescent="0.25">
      <c r="A3942" s="16" t="s">
        <v>23</v>
      </c>
      <c r="B3942" s="16" t="s">
        <v>39</v>
      </c>
      <c r="C3942" s="16" t="s">
        <v>959</v>
      </c>
      <c r="D3942" s="16" t="s">
        <v>62</v>
      </c>
      <c r="E3942" s="16" t="s">
        <v>41</v>
      </c>
      <c r="F3942" s="16" t="s">
        <v>28</v>
      </c>
      <c r="G3942" s="16" t="s">
        <v>160</v>
      </c>
      <c r="H3942" s="16" t="s">
        <v>155</v>
      </c>
      <c r="I3942" s="16" t="s">
        <v>155</v>
      </c>
      <c r="J3942" s="16" t="s">
        <v>433</v>
      </c>
      <c r="K3942" s="16" t="s">
        <v>812</v>
      </c>
      <c r="L3942" s="9"/>
      <c r="M3942" s="9">
        <v>45094</v>
      </c>
      <c r="N3942" s="9">
        <v>45058</v>
      </c>
      <c r="O3942" s="7">
        <v>45058</v>
      </c>
      <c r="P3942" s="9">
        <v>45058</v>
      </c>
      <c r="Q3942" s="9">
        <v>44729</v>
      </c>
      <c r="R3942" s="9" t="s">
        <v>34</v>
      </c>
      <c r="S3942" s="16" t="s">
        <v>65</v>
      </c>
      <c r="T3942" s="16" t="s">
        <v>482</v>
      </c>
      <c r="U3942" s="16"/>
      <c r="V3942" s="16"/>
      <c r="W3942" s="16" t="s">
        <v>315</v>
      </c>
      <c r="X3942" s="16" t="s">
        <v>38</v>
      </c>
      <c r="Y3942">
        <v>8</v>
      </c>
      <c r="Z3942">
        <v>10</v>
      </c>
      <c r="AA3942">
        <v>8</v>
      </c>
      <c r="AB3942">
        <v>6</v>
      </c>
      <c r="AC3942">
        <v>0.5</v>
      </c>
      <c r="AD3942">
        <v>12</v>
      </c>
      <c r="AE3942" t="s">
        <v>2233</v>
      </c>
    </row>
    <row r="3943" spans="1:31" x14ac:dyDescent="0.25">
      <c r="A3943" s="16" t="s">
        <v>3138</v>
      </c>
      <c r="B3943" s="16" t="s">
        <v>24</v>
      </c>
      <c r="C3943" s="16" t="s">
        <v>959</v>
      </c>
      <c r="D3943" s="16" t="s">
        <v>62</v>
      </c>
      <c r="E3943" s="16" t="s">
        <v>41</v>
      </c>
      <c r="F3943" s="16" t="s">
        <v>28</v>
      </c>
      <c r="G3943" s="16" t="s">
        <v>160</v>
      </c>
      <c r="H3943" s="16" t="s">
        <v>155</v>
      </c>
      <c r="I3943" s="16" t="s">
        <v>155</v>
      </c>
      <c r="J3943" s="16" t="s">
        <v>433</v>
      </c>
      <c r="K3943" s="16" t="s">
        <v>64</v>
      </c>
      <c r="L3943" s="9"/>
      <c r="M3943" s="9">
        <v>45142</v>
      </c>
      <c r="N3943" s="9">
        <v>44995</v>
      </c>
      <c r="O3943" s="7">
        <v>44995</v>
      </c>
      <c r="P3943" s="9">
        <v>44995</v>
      </c>
      <c r="Q3943" s="9"/>
      <c r="R3943" s="9" t="s">
        <v>34</v>
      </c>
      <c r="S3943" s="16" t="s">
        <v>65</v>
      </c>
      <c r="T3943" s="16" t="s">
        <v>65</v>
      </c>
      <c r="U3943" s="16"/>
      <c r="V3943" s="16"/>
      <c r="W3943" s="16"/>
      <c r="X3943" s="16" t="s">
        <v>38</v>
      </c>
      <c r="Y3943">
        <v>8</v>
      </c>
      <c r="Z3943">
        <v>10</v>
      </c>
      <c r="AA3943">
        <v>8</v>
      </c>
      <c r="AB3943">
        <v>6</v>
      </c>
      <c r="AC3943">
        <v>0.5</v>
      </c>
      <c r="AD3943">
        <v>12</v>
      </c>
      <c r="AE3943" t="s">
        <v>2586</v>
      </c>
    </row>
    <row r="3944" spans="1:31" x14ac:dyDescent="0.25">
      <c r="A3944" s="16" t="s">
        <v>23</v>
      </c>
      <c r="B3944" s="16" t="s">
        <v>39</v>
      </c>
      <c r="C3944" s="16" t="s">
        <v>959</v>
      </c>
      <c r="D3944" s="16" t="s">
        <v>62</v>
      </c>
      <c r="E3944" s="16" t="s">
        <v>41</v>
      </c>
      <c r="F3944" s="16" t="s">
        <v>28</v>
      </c>
      <c r="G3944" s="16" t="s">
        <v>160</v>
      </c>
      <c r="H3944" s="16" t="s">
        <v>155</v>
      </c>
      <c r="I3944" s="16" t="s">
        <v>155</v>
      </c>
      <c r="J3944" s="16" t="s">
        <v>433</v>
      </c>
      <c r="K3944" s="16" t="s">
        <v>992</v>
      </c>
      <c r="L3944" s="9"/>
      <c r="M3944" s="9">
        <v>45094</v>
      </c>
      <c r="N3944" s="9">
        <v>45058</v>
      </c>
      <c r="O3944" s="7">
        <v>45058</v>
      </c>
      <c r="P3944" s="9">
        <v>45058</v>
      </c>
      <c r="Q3944" s="9"/>
      <c r="R3944" s="9" t="s">
        <v>34</v>
      </c>
      <c r="S3944" s="16" t="s">
        <v>65</v>
      </c>
      <c r="T3944" s="16" t="s">
        <v>482</v>
      </c>
      <c r="U3944" s="16"/>
      <c r="V3944" s="16"/>
      <c r="W3944" s="16" t="s">
        <v>315</v>
      </c>
      <c r="X3944" s="16" t="s">
        <v>38</v>
      </c>
      <c r="Y3944">
        <v>8</v>
      </c>
      <c r="Z3944">
        <v>10</v>
      </c>
      <c r="AA3944">
        <v>8</v>
      </c>
      <c r="AB3944">
        <v>6</v>
      </c>
      <c r="AC3944">
        <v>0.5</v>
      </c>
      <c r="AD3944">
        <v>12</v>
      </c>
      <c r="AE3944" t="s">
        <v>2587</v>
      </c>
    </row>
    <row r="3945" spans="1:31" x14ac:dyDescent="0.25">
      <c r="A3945" s="16" t="s">
        <v>3138</v>
      </c>
      <c r="B3945" s="16" t="s">
        <v>24</v>
      </c>
      <c r="C3945" s="16" t="s">
        <v>959</v>
      </c>
      <c r="D3945" s="16" t="s">
        <v>62</v>
      </c>
      <c r="E3945" s="16" t="s">
        <v>41</v>
      </c>
      <c r="F3945" s="16" t="s">
        <v>28</v>
      </c>
      <c r="G3945" s="16" t="s">
        <v>160</v>
      </c>
      <c r="H3945" s="16" t="s">
        <v>155</v>
      </c>
      <c r="I3945" s="16" t="s">
        <v>155</v>
      </c>
      <c r="J3945" s="16" t="s">
        <v>433</v>
      </c>
      <c r="K3945" s="16" t="s">
        <v>102</v>
      </c>
      <c r="L3945" s="9"/>
      <c r="M3945" s="9">
        <v>45205</v>
      </c>
      <c r="N3945" s="9">
        <v>44957</v>
      </c>
      <c r="O3945" s="7">
        <v>44957</v>
      </c>
      <c r="P3945" s="9">
        <v>44957</v>
      </c>
      <c r="Q3945" s="9"/>
      <c r="R3945" s="9" t="s">
        <v>34</v>
      </c>
      <c r="S3945" s="16" t="s">
        <v>65</v>
      </c>
      <c r="T3945" s="16" t="s">
        <v>65</v>
      </c>
      <c r="U3945" s="16"/>
      <c r="V3945" s="16"/>
      <c r="W3945" s="16"/>
      <c r="X3945" s="16" t="s">
        <v>38</v>
      </c>
      <c r="Y3945">
        <v>8</v>
      </c>
      <c r="Z3945">
        <v>10</v>
      </c>
      <c r="AA3945">
        <v>8</v>
      </c>
      <c r="AB3945">
        <v>6</v>
      </c>
      <c r="AC3945">
        <v>0.5</v>
      </c>
      <c r="AD3945">
        <v>12</v>
      </c>
      <c r="AE3945" t="s">
        <v>2588</v>
      </c>
    </row>
    <row r="3946" spans="1:31" x14ac:dyDescent="0.25">
      <c r="A3946" s="16" t="s">
        <v>23</v>
      </c>
      <c r="B3946" s="16" t="s">
        <v>39</v>
      </c>
      <c r="C3946" s="16" t="s">
        <v>959</v>
      </c>
      <c r="D3946" s="16" t="s">
        <v>62</v>
      </c>
      <c r="E3946" s="16" t="s">
        <v>41</v>
      </c>
      <c r="F3946" s="16" t="s">
        <v>28</v>
      </c>
      <c r="G3946" s="16" t="s">
        <v>160</v>
      </c>
      <c r="H3946" s="16" t="s">
        <v>155</v>
      </c>
      <c r="I3946" s="16" t="s">
        <v>155</v>
      </c>
      <c r="J3946" s="16" t="s">
        <v>814</v>
      </c>
      <c r="K3946" s="16" t="s">
        <v>993</v>
      </c>
      <c r="L3946" s="9"/>
      <c r="M3946" s="9">
        <v>45031</v>
      </c>
      <c r="N3946" s="9">
        <v>45058</v>
      </c>
      <c r="O3946" s="7">
        <v>45058</v>
      </c>
      <c r="P3946" s="9">
        <v>45058</v>
      </c>
      <c r="Q3946" s="9"/>
      <c r="R3946" s="9" t="s">
        <v>34</v>
      </c>
      <c r="S3946" s="16" t="s">
        <v>65</v>
      </c>
      <c r="T3946" s="16" t="s">
        <v>65</v>
      </c>
      <c r="U3946" s="16"/>
      <c r="V3946" s="16"/>
      <c r="W3946" s="16" t="s">
        <v>315</v>
      </c>
      <c r="X3946" s="16" t="s">
        <v>38</v>
      </c>
      <c r="Y3946">
        <v>8</v>
      </c>
      <c r="Z3946">
        <v>10</v>
      </c>
      <c r="AA3946">
        <v>8</v>
      </c>
      <c r="AB3946">
        <v>6</v>
      </c>
      <c r="AC3946">
        <v>0.5</v>
      </c>
      <c r="AD3946">
        <v>12</v>
      </c>
      <c r="AE3946" t="s">
        <v>2589</v>
      </c>
    </row>
    <row r="3947" spans="1:31" x14ac:dyDescent="0.25">
      <c r="A3947" s="16" t="s">
        <v>23</v>
      </c>
      <c r="B3947" s="16" t="s">
        <v>39</v>
      </c>
      <c r="C3947" s="16" t="s">
        <v>959</v>
      </c>
      <c r="D3947" s="16" t="s">
        <v>62</v>
      </c>
      <c r="E3947" s="16" t="s">
        <v>41</v>
      </c>
      <c r="F3947" s="16" t="s">
        <v>28</v>
      </c>
      <c r="G3947" s="16" t="s">
        <v>160</v>
      </c>
      <c r="H3947" s="16" t="s">
        <v>155</v>
      </c>
      <c r="I3947" s="16" t="s">
        <v>155</v>
      </c>
      <c r="J3947" s="16" t="s">
        <v>628</v>
      </c>
      <c r="K3947" s="16" t="s">
        <v>629</v>
      </c>
      <c r="L3947" s="9"/>
      <c r="M3947" s="9">
        <v>45031</v>
      </c>
      <c r="N3947" s="9">
        <v>45058</v>
      </c>
      <c r="O3947" s="7">
        <v>45058</v>
      </c>
      <c r="P3947" s="9">
        <v>45058</v>
      </c>
      <c r="Q3947" s="9">
        <v>44666</v>
      </c>
      <c r="R3947" s="9" t="s">
        <v>34</v>
      </c>
      <c r="S3947" s="16" t="s">
        <v>65</v>
      </c>
      <c r="T3947" s="16" t="s">
        <v>482</v>
      </c>
      <c r="U3947" s="16"/>
      <c r="V3947" s="16"/>
      <c r="W3947" s="16" t="s">
        <v>315</v>
      </c>
      <c r="X3947" s="16" t="s">
        <v>38</v>
      </c>
      <c r="Y3947">
        <v>8</v>
      </c>
      <c r="Z3947">
        <v>10</v>
      </c>
      <c r="AA3947">
        <v>8</v>
      </c>
      <c r="AB3947">
        <v>6</v>
      </c>
      <c r="AC3947">
        <v>0.5</v>
      </c>
      <c r="AD3947">
        <v>12</v>
      </c>
      <c r="AE3947" t="s">
        <v>1960</v>
      </c>
    </row>
    <row r="3948" spans="1:31" x14ac:dyDescent="0.25">
      <c r="A3948" s="16" t="s">
        <v>23</v>
      </c>
      <c r="B3948" s="16" t="s">
        <v>39</v>
      </c>
      <c r="C3948" s="16" t="s">
        <v>959</v>
      </c>
      <c r="D3948" s="16" t="s">
        <v>62</v>
      </c>
      <c r="E3948" s="16" t="s">
        <v>41</v>
      </c>
      <c r="F3948" s="16" t="s">
        <v>28</v>
      </c>
      <c r="G3948" s="16" t="s">
        <v>160</v>
      </c>
      <c r="H3948" s="16" t="s">
        <v>155</v>
      </c>
      <c r="I3948" s="16" t="s">
        <v>155</v>
      </c>
      <c r="J3948" s="16" t="s">
        <v>628</v>
      </c>
      <c r="K3948" s="16" t="s">
        <v>47</v>
      </c>
      <c r="L3948" s="9"/>
      <c r="M3948" s="9">
        <v>45031</v>
      </c>
      <c r="N3948" s="9">
        <v>45058</v>
      </c>
      <c r="O3948" s="7">
        <v>45058</v>
      </c>
      <c r="P3948" s="9">
        <v>45058</v>
      </c>
      <c r="Q3948" s="9">
        <v>44666</v>
      </c>
      <c r="R3948" s="9" t="s">
        <v>34</v>
      </c>
      <c r="S3948" s="16" t="s">
        <v>65</v>
      </c>
      <c r="T3948" s="16" t="s">
        <v>482</v>
      </c>
      <c r="U3948" s="16"/>
      <c r="V3948" s="16"/>
      <c r="W3948" s="16" t="s">
        <v>315</v>
      </c>
      <c r="X3948" s="16" t="s">
        <v>38</v>
      </c>
      <c r="Y3948">
        <v>8</v>
      </c>
      <c r="Z3948">
        <v>10</v>
      </c>
      <c r="AA3948">
        <v>8</v>
      </c>
      <c r="AB3948">
        <v>6</v>
      </c>
      <c r="AC3948">
        <v>0.5</v>
      </c>
      <c r="AD3948">
        <v>12</v>
      </c>
      <c r="AE3948" t="s">
        <v>2590</v>
      </c>
    </row>
    <row r="3949" spans="1:31" x14ac:dyDescent="0.25">
      <c r="A3949" s="16" t="s">
        <v>23</v>
      </c>
      <c r="B3949" s="16" t="s">
        <v>39</v>
      </c>
      <c r="C3949" s="16" t="s">
        <v>959</v>
      </c>
      <c r="D3949" s="16" t="s">
        <v>62</v>
      </c>
      <c r="E3949" s="16" t="s">
        <v>41</v>
      </c>
      <c r="F3949" s="16" t="s">
        <v>28</v>
      </c>
      <c r="G3949" s="16" t="s">
        <v>160</v>
      </c>
      <c r="H3949" s="16" t="s">
        <v>155</v>
      </c>
      <c r="I3949" s="16" t="s">
        <v>155</v>
      </c>
      <c r="J3949" s="16" t="s">
        <v>156</v>
      </c>
      <c r="K3949" s="16" t="s">
        <v>994</v>
      </c>
      <c r="L3949" s="9"/>
      <c r="M3949" s="9">
        <v>45094</v>
      </c>
      <c r="N3949" s="9">
        <v>45058</v>
      </c>
      <c r="O3949" s="7">
        <v>45058</v>
      </c>
      <c r="P3949" s="9">
        <v>45058</v>
      </c>
      <c r="Q3949" s="9">
        <v>44729</v>
      </c>
      <c r="R3949" s="9" t="s">
        <v>34</v>
      </c>
      <c r="S3949" s="16" t="s">
        <v>65</v>
      </c>
      <c r="T3949" s="16" t="s">
        <v>65</v>
      </c>
      <c r="U3949" s="16"/>
      <c r="V3949" s="16"/>
      <c r="W3949" s="16" t="s">
        <v>315</v>
      </c>
      <c r="X3949" s="16" t="s">
        <v>38</v>
      </c>
      <c r="Y3949">
        <v>8</v>
      </c>
      <c r="Z3949">
        <v>10</v>
      </c>
      <c r="AA3949">
        <v>8</v>
      </c>
      <c r="AB3949">
        <v>6</v>
      </c>
      <c r="AC3949">
        <v>0.5</v>
      </c>
      <c r="AD3949">
        <v>12</v>
      </c>
      <c r="AE3949" t="s">
        <v>2591</v>
      </c>
    </row>
    <row r="3950" spans="1:31" x14ac:dyDescent="0.25">
      <c r="A3950" s="16" t="s">
        <v>23</v>
      </c>
      <c r="B3950" s="16" t="s">
        <v>39</v>
      </c>
      <c r="C3950" s="16" t="s">
        <v>959</v>
      </c>
      <c r="D3950" s="16" t="s">
        <v>62</v>
      </c>
      <c r="E3950" s="16" t="s">
        <v>41</v>
      </c>
      <c r="F3950" s="16" t="s">
        <v>28</v>
      </c>
      <c r="G3950" s="16" t="s">
        <v>160</v>
      </c>
      <c r="H3950" s="16" t="s">
        <v>155</v>
      </c>
      <c r="I3950" s="16" t="s">
        <v>155</v>
      </c>
      <c r="J3950" s="16" t="s">
        <v>156</v>
      </c>
      <c r="K3950" s="16" t="s">
        <v>163</v>
      </c>
      <c r="L3950" s="9"/>
      <c r="M3950" s="9">
        <v>44957</v>
      </c>
      <c r="N3950" s="9">
        <v>44957</v>
      </c>
      <c r="O3950" s="7">
        <v>44957</v>
      </c>
      <c r="P3950" s="9">
        <v>44957</v>
      </c>
      <c r="Q3950" s="9">
        <v>44957</v>
      </c>
      <c r="R3950" s="9" t="s">
        <v>34</v>
      </c>
      <c r="S3950" s="16" t="s">
        <v>65</v>
      </c>
      <c r="T3950" s="16" t="s">
        <v>65</v>
      </c>
      <c r="U3950" s="16"/>
      <c r="V3950" s="16"/>
      <c r="W3950" s="16" t="s">
        <v>315</v>
      </c>
      <c r="X3950" s="16" t="s">
        <v>38</v>
      </c>
      <c r="Y3950">
        <v>8</v>
      </c>
      <c r="Z3950">
        <v>10</v>
      </c>
      <c r="AA3950">
        <v>8</v>
      </c>
      <c r="AB3950">
        <v>6</v>
      </c>
      <c r="AC3950">
        <v>0.5</v>
      </c>
      <c r="AD3950">
        <v>12</v>
      </c>
      <c r="AE3950" t="s">
        <v>1383</v>
      </c>
    </row>
    <row r="3951" spans="1:31" x14ac:dyDescent="0.25">
      <c r="A3951" s="16" t="s">
        <v>3138</v>
      </c>
      <c r="B3951" s="16" t="s">
        <v>24</v>
      </c>
      <c r="C3951" s="16" t="s">
        <v>959</v>
      </c>
      <c r="D3951" s="16" t="s">
        <v>62</v>
      </c>
      <c r="E3951" s="16" t="s">
        <v>41</v>
      </c>
      <c r="F3951" s="16" t="s">
        <v>28</v>
      </c>
      <c r="G3951" s="16" t="s">
        <v>160</v>
      </c>
      <c r="H3951" s="16" t="s">
        <v>155</v>
      </c>
      <c r="I3951" s="16" t="s">
        <v>155</v>
      </c>
      <c r="J3951" s="16" t="s">
        <v>156</v>
      </c>
      <c r="K3951" s="16" t="s">
        <v>172</v>
      </c>
      <c r="L3951" s="9"/>
      <c r="M3951" s="9">
        <v>44975</v>
      </c>
      <c r="N3951" s="9">
        <v>44957</v>
      </c>
      <c r="O3951" s="7">
        <v>44957</v>
      </c>
      <c r="P3951" s="9">
        <v>44957</v>
      </c>
      <c r="Q3951" s="9"/>
      <c r="R3951" s="9" t="s">
        <v>34</v>
      </c>
      <c r="S3951" s="16" t="s">
        <v>65</v>
      </c>
      <c r="T3951" s="16" t="s">
        <v>65</v>
      </c>
      <c r="U3951" s="16"/>
      <c r="V3951" s="16"/>
      <c r="W3951" s="16"/>
      <c r="X3951" s="16" t="s">
        <v>38</v>
      </c>
      <c r="Y3951">
        <v>8</v>
      </c>
      <c r="Z3951">
        <v>10</v>
      </c>
      <c r="AA3951">
        <v>8</v>
      </c>
      <c r="AB3951">
        <v>6</v>
      </c>
      <c r="AC3951">
        <v>0.5</v>
      </c>
      <c r="AD3951">
        <v>12</v>
      </c>
      <c r="AE3951" t="s">
        <v>1384</v>
      </c>
    </row>
    <row r="3952" spans="1:31" x14ac:dyDescent="0.25">
      <c r="A3952" s="16" t="s">
        <v>23</v>
      </c>
      <c r="B3952" s="16" t="s">
        <v>39</v>
      </c>
      <c r="C3952" s="16" t="s">
        <v>959</v>
      </c>
      <c r="D3952" s="16" t="s">
        <v>62</v>
      </c>
      <c r="E3952" s="16" t="s">
        <v>41</v>
      </c>
      <c r="F3952" s="16" t="s">
        <v>28</v>
      </c>
      <c r="G3952" s="16" t="s">
        <v>160</v>
      </c>
      <c r="H3952" s="16" t="s">
        <v>155</v>
      </c>
      <c r="I3952" s="16" t="s">
        <v>155</v>
      </c>
      <c r="J3952" s="16" t="s">
        <v>156</v>
      </c>
      <c r="K3952" s="16" t="s">
        <v>993</v>
      </c>
      <c r="L3952" s="9"/>
      <c r="M3952" s="9">
        <v>45058</v>
      </c>
      <c r="N3952" s="9">
        <v>45058</v>
      </c>
      <c r="O3952" s="7">
        <v>45058</v>
      </c>
      <c r="P3952" s="9"/>
      <c r="Q3952" s="9"/>
      <c r="R3952" s="9" t="s">
        <v>93</v>
      </c>
      <c r="S3952" s="16" t="s">
        <v>65</v>
      </c>
      <c r="T3952" s="16" t="s">
        <v>65</v>
      </c>
      <c r="U3952" s="16"/>
      <c r="V3952" s="16"/>
      <c r="W3952" s="16" t="s">
        <v>315</v>
      </c>
      <c r="X3952" s="16" t="s">
        <v>38</v>
      </c>
      <c r="Y3952">
        <v>8</v>
      </c>
      <c r="Z3952">
        <v>10</v>
      </c>
      <c r="AA3952">
        <v>8</v>
      </c>
      <c r="AB3952">
        <v>6</v>
      </c>
      <c r="AC3952">
        <v>0.5</v>
      </c>
      <c r="AD3952">
        <v>12</v>
      </c>
      <c r="AE3952" t="s">
        <v>2592</v>
      </c>
    </row>
    <row r="3953" spans="1:31" x14ac:dyDescent="0.25">
      <c r="A3953" s="16" t="s">
        <v>23</v>
      </c>
      <c r="B3953" s="16" t="s">
        <v>39</v>
      </c>
      <c r="C3953" s="16" t="s">
        <v>959</v>
      </c>
      <c r="D3953" s="16" t="s">
        <v>62</v>
      </c>
      <c r="E3953" s="16" t="s">
        <v>41</v>
      </c>
      <c r="F3953" s="16" t="s">
        <v>28</v>
      </c>
      <c r="G3953" s="16" t="s">
        <v>160</v>
      </c>
      <c r="H3953" s="16" t="s">
        <v>155</v>
      </c>
      <c r="I3953" s="16" t="s">
        <v>155</v>
      </c>
      <c r="J3953" s="16" t="s">
        <v>156</v>
      </c>
      <c r="K3953" s="16" t="s">
        <v>176</v>
      </c>
      <c r="L3953" s="9"/>
      <c r="M3953" s="9">
        <v>44995</v>
      </c>
      <c r="N3953" s="9">
        <v>44995</v>
      </c>
      <c r="O3953" s="7">
        <v>44995</v>
      </c>
      <c r="P3953" s="9">
        <v>44995</v>
      </c>
      <c r="Q3953" s="9"/>
      <c r="R3953" s="9" t="s">
        <v>34</v>
      </c>
      <c r="S3953" s="16" t="s">
        <v>65</v>
      </c>
      <c r="T3953" s="16" t="s">
        <v>65</v>
      </c>
      <c r="U3953" s="16"/>
      <c r="V3953" s="16"/>
      <c r="W3953" s="16" t="s">
        <v>315</v>
      </c>
      <c r="X3953" s="16" t="s">
        <v>38</v>
      </c>
      <c r="Y3953">
        <v>8</v>
      </c>
      <c r="Z3953">
        <v>10</v>
      </c>
      <c r="AA3953">
        <v>8</v>
      </c>
      <c r="AB3953">
        <v>6</v>
      </c>
      <c r="AC3953">
        <v>0.5</v>
      </c>
      <c r="AD3953">
        <v>12</v>
      </c>
      <c r="AE3953" t="s">
        <v>1389</v>
      </c>
    </row>
    <row r="3954" spans="1:31" x14ac:dyDescent="0.25">
      <c r="A3954" s="16" t="s">
        <v>23</v>
      </c>
      <c r="B3954" s="16" t="s">
        <v>39</v>
      </c>
      <c r="C3954" s="16" t="s">
        <v>959</v>
      </c>
      <c r="D3954" s="16" t="s">
        <v>62</v>
      </c>
      <c r="E3954" s="16" t="s">
        <v>41</v>
      </c>
      <c r="F3954" s="16" t="s">
        <v>28</v>
      </c>
      <c r="G3954" s="16" t="s">
        <v>160</v>
      </c>
      <c r="H3954" s="16" t="s">
        <v>155</v>
      </c>
      <c r="I3954" s="16" t="s">
        <v>155</v>
      </c>
      <c r="J3954" s="16" t="s">
        <v>156</v>
      </c>
      <c r="K3954" s="16" t="s">
        <v>164</v>
      </c>
      <c r="L3954" s="9"/>
      <c r="M3954" s="9">
        <v>45031</v>
      </c>
      <c r="N3954" s="9">
        <v>44995</v>
      </c>
      <c r="O3954" s="7">
        <v>44995</v>
      </c>
      <c r="P3954" s="9">
        <v>44995</v>
      </c>
      <c r="Q3954" s="9">
        <v>44995</v>
      </c>
      <c r="R3954" s="9" t="s">
        <v>34</v>
      </c>
      <c r="S3954" s="16" t="s">
        <v>65</v>
      </c>
      <c r="T3954" s="16" t="s">
        <v>65</v>
      </c>
      <c r="U3954" s="16"/>
      <c r="V3954" s="16"/>
      <c r="W3954" s="16" t="s">
        <v>315</v>
      </c>
      <c r="X3954" s="16" t="s">
        <v>38</v>
      </c>
      <c r="Y3954">
        <v>8</v>
      </c>
      <c r="Z3954">
        <v>10</v>
      </c>
      <c r="AA3954">
        <v>8</v>
      </c>
      <c r="AB3954">
        <v>6</v>
      </c>
      <c r="AC3954">
        <v>0.5</v>
      </c>
      <c r="AD3954">
        <v>12</v>
      </c>
      <c r="AE3954" t="s">
        <v>1390</v>
      </c>
    </row>
    <row r="3955" spans="1:31" x14ac:dyDescent="0.25">
      <c r="A3955" s="16" t="s">
        <v>23</v>
      </c>
      <c r="B3955" s="16" t="s">
        <v>39</v>
      </c>
      <c r="C3955" s="16" t="s">
        <v>959</v>
      </c>
      <c r="D3955" s="16" t="s">
        <v>62</v>
      </c>
      <c r="E3955" s="16" t="s">
        <v>41</v>
      </c>
      <c r="F3955" s="16" t="s">
        <v>28</v>
      </c>
      <c r="G3955" s="16" t="s">
        <v>160</v>
      </c>
      <c r="H3955" s="16" t="s">
        <v>155</v>
      </c>
      <c r="I3955" s="16" t="s">
        <v>155</v>
      </c>
      <c r="J3955" s="16" t="s">
        <v>156</v>
      </c>
      <c r="K3955" s="16" t="s">
        <v>177</v>
      </c>
      <c r="L3955" s="9"/>
      <c r="M3955" s="9">
        <v>45031</v>
      </c>
      <c r="N3955" s="9">
        <v>44995</v>
      </c>
      <c r="O3955" s="7">
        <v>44995</v>
      </c>
      <c r="P3955" s="9">
        <v>44995</v>
      </c>
      <c r="Q3955" s="9">
        <v>44995</v>
      </c>
      <c r="R3955" s="9" t="s">
        <v>34</v>
      </c>
      <c r="S3955" s="16" t="s">
        <v>65</v>
      </c>
      <c r="T3955" s="16" t="s">
        <v>65</v>
      </c>
      <c r="U3955" s="16"/>
      <c r="V3955" s="16"/>
      <c r="W3955" s="16" t="s">
        <v>315</v>
      </c>
      <c r="X3955" s="16" t="s">
        <v>38</v>
      </c>
      <c r="Y3955">
        <v>8</v>
      </c>
      <c r="Z3955">
        <v>10</v>
      </c>
      <c r="AA3955">
        <v>8</v>
      </c>
      <c r="AB3955">
        <v>6</v>
      </c>
      <c r="AC3955">
        <v>0.5</v>
      </c>
      <c r="AD3955">
        <v>12</v>
      </c>
      <c r="AE3955" t="s">
        <v>1392</v>
      </c>
    </row>
    <row r="3956" spans="1:31" x14ac:dyDescent="0.25">
      <c r="A3956" s="16" t="s">
        <v>23</v>
      </c>
      <c r="B3956" s="16" t="s">
        <v>39</v>
      </c>
      <c r="C3956" s="16" t="s">
        <v>959</v>
      </c>
      <c r="D3956" s="16" t="s">
        <v>62</v>
      </c>
      <c r="E3956" s="16" t="s">
        <v>41</v>
      </c>
      <c r="F3956" s="16" t="s">
        <v>28</v>
      </c>
      <c r="G3956" s="16" t="s">
        <v>160</v>
      </c>
      <c r="H3956" s="16" t="s">
        <v>155</v>
      </c>
      <c r="I3956" s="16" t="s">
        <v>155</v>
      </c>
      <c r="J3956" s="16" t="s">
        <v>156</v>
      </c>
      <c r="K3956" s="16" t="s">
        <v>180</v>
      </c>
      <c r="L3956" s="9"/>
      <c r="M3956" s="9">
        <v>44957</v>
      </c>
      <c r="N3956" s="9">
        <v>44957</v>
      </c>
      <c r="O3956" s="7">
        <v>44957</v>
      </c>
      <c r="P3956" s="9">
        <v>44957</v>
      </c>
      <c r="Q3956" s="9">
        <v>44610</v>
      </c>
      <c r="R3956" s="9" t="s">
        <v>34</v>
      </c>
      <c r="S3956" s="16" t="s">
        <v>65</v>
      </c>
      <c r="T3956" s="16" t="s">
        <v>65</v>
      </c>
      <c r="U3956" s="16"/>
      <c r="V3956" s="16"/>
      <c r="W3956" s="16" t="s">
        <v>315</v>
      </c>
      <c r="X3956" s="16" t="s">
        <v>38</v>
      </c>
      <c r="Y3956">
        <v>8</v>
      </c>
      <c r="Z3956">
        <v>10</v>
      </c>
      <c r="AA3956">
        <v>8</v>
      </c>
      <c r="AB3956">
        <v>6</v>
      </c>
      <c r="AC3956">
        <v>0.5</v>
      </c>
      <c r="AD3956">
        <v>12</v>
      </c>
      <c r="AE3956" t="s">
        <v>1396</v>
      </c>
    </row>
    <row r="3957" spans="1:31" x14ac:dyDescent="0.25">
      <c r="A3957" s="16" t="s">
        <v>23</v>
      </c>
      <c r="B3957" s="16" t="s">
        <v>39</v>
      </c>
      <c r="C3957" s="16" t="s">
        <v>959</v>
      </c>
      <c r="D3957" s="16" t="s">
        <v>62</v>
      </c>
      <c r="E3957" s="16" t="s">
        <v>41</v>
      </c>
      <c r="F3957" s="16" t="s">
        <v>28</v>
      </c>
      <c r="G3957" s="16" t="s">
        <v>160</v>
      </c>
      <c r="H3957" s="16" t="s">
        <v>155</v>
      </c>
      <c r="I3957" s="16" t="s">
        <v>155</v>
      </c>
      <c r="J3957" s="16" t="s">
        <v>156</v>
      </c>
      <c r="K3957" s="16" t="s">
        <v>184</v>
      </c>
      <c r="L3957" s="9"/>
      <c r="M3957" s="9">
        <v>44975</v>
      </c>
      <c r="N3957" s="9">
        <v>44957</v>
      </c>
      <c r="O3957" s="7">
        <v>44957</v>
      </c>
      <c r="P3957" s="9">
        <v>44957</v>
      </c>
      <c r="Q3957" s="9">
        <v>44610</v>
      </c>
      <c r="R3957" s="9" t="s">
        <v>34</v>
      </c>
      <c r="S3957" s="16" t="s">
        <v>65</v>
      </c>
      <c r="T3957" s="16" t="s">
        <v>65</v>
      </c>
      <c r="U3957" s="16"/>
      <c r="V3957" s="16"/>
      <c r="W3957" s="16" t="s">
        <v>315</v>
      </c>
      <c r="X3957" s="16" t="s">
        <v>38</v>
      </c>
      <c r="Y3957">
        <v>8</v>
      </c>
      <c r="Z3957">
        <v>10</v>
      </c>
      <c r="AA3957">
        <v>8</v>
      </c>
      <c r="AB3957">
        <v>6</v>
      </c>
      <c r="AC3957">
        <v>0.5</v>
      </c>
      <c r="AD3957">
        <v>12</v>
      </c>
      <c r="AE3957" t="s">
        <v>1400</v>
      </c>
    </row>
    <row r="3958" spans="1:31" x14ac:dyDescent="0.25">
      <c r="A3958" s="16" t="s">
        <v>23</v>
      </c>
      <c r="B3958" s="16" t="s">
        <v>39</v>
      </c>
      <c r="C3958" s="16" t="s">
        <v>959</v>
      </c>
      <c r="D3958" s="16" t="s">
        <v>62</v>
      </c>
      <c r="E3958" s="16" t="s">
        <v>41</v>
      </c>
      <c r="F3958" s="16" t="s">
        <v>28</v>
      </c>
      <c r="G3958" s="16" t="s">
        <v>160</v>
      </c>
      <c r="H3958" s="16" t="s">
        <v>155</v>
      </c>
      <c r="I3958" s="16" t="s">
        <v>155</v>
      </c>
      <c r="J3958" s="16" t="s">
        <v>156</v>
      </c>
      <c r="K3958" s="16" t="s">
        <v>995</v>
      </c>
      <c r="L3958" s="9"/>
      <c r="M3958" s="9">
        <v>44975</v>
      </c>
      <c r="N3958" s="9">
        <v>44957</v>
      </c>
      <c r="O3958" s="7">
        <v>44957</v>
      </c>
      <c r="P3958" s="9">
        <v>44957</v>
      </c>
      <c r="Q3958" s="9">
        <v>44610</v>
      </c>
      <c r="R3958" s="9" t="s">
        <v>34</v>
      </c>
      <c r="S3958" s="16" t="s">
        <v>65</v>
      </c>
      <c r="T3958" s="16" t="s">
        <v>65</v>
      </c>
      <c r="U3958" s="16"/>
      <c r="V3958" s="16"/>
      <c r="W3958" s="16" t="s">
        <v>315</v>
      </c>
      <c r="X3958" s="16" t="s">
        <v>38</v>
      </c>
      <c r="Y3958">
        <v>8</v>
      </c>
      <c r="Z3958">
        <v>10</v>
      </c>
      <c r="AA3958">
        <v>8</v>
      </c>
      <c r="AB3958">
        <v>6</v>
      </c>
      <c r="AC3958">
        <v>0.5</v>
      </c>
      <c r="AD3958">
        <v>12</v>
      </c>
      <c r="AE3958" t="s">
        <v>2593</v>
      </c>
    </row>
    <row r="3959" spans="1:31" x14ac:dyDescent="0.25">
      <c r="A3959" s="16" t="s">
        <v>23</v>
      </c>
      <c r="B3959" s="16" t="s">
        <v>39</v>
      </c>
      <c r="C3959" s="16" t="s">
        <v>959</v>
      </c>
      <c r="D3959" s="16" t="s">
        <v>62</v>
      </c>
      <c r="E3959" s="16" t="s">
        <v>41</v>
      </c>
      <c r="F3959" s="16" t="s">
        <v>28</v>
      </c>
      <c r="G3959" s="16" t="s">
        <v>160</v>
      </c>
      <c r="H3959" s="16" t="s">
        <v>155</v>
      </c>
      <c r="I3959" s="16" t="s">
        <v>155</v>
      </c>
      <c r="J3959" s="16" t="s">
        <v>156</v>
      </c>
      <c r="K3959" s="16" t="s">
        <v>996</v>
      </c>
      <c r="L3959" s="9"/>
      <c r="M3959" s="9">
        <v>44975</v>
      </c>
      <c r="N3959" s="9">
        <v>44957</v>
      </c>
      <c r="O3959" s="7">
        <v>44957</v>
      </c>
      <c r="P3959" s="9">
        <v>44957</v>
      </c>
      <c r="Q3959" s="9">
        <v>44610</v>
      </c>
      <c r="R3959" s="9" t="s">
        <v>34</v>
      </c>
      <c r="S3959" s="16" t="s">
        <v>65</v>
      </c>
      <c r="T3959" s="16" t="s">
        <v>65</v>
      </c>
      <c r="U3959" s="16"/>
      <c r="V3959" s="16"/>
      <c r="W3959" s="16" t="s">
        <v>315</v>
      </c>
      <c r="X3959" s="16" t="s">
        <v>38</v>
      </c>
      <c r="Y3959">
        <v>8</v>
      </c>
      <c r="Z3959">
        <v>10</v>
      </c>
      <c r="AA3959">
        <v>8</v>
      </c>
      <c r="AB3959">
        <v>6</v>
      </c>
      <c r="AC3959">
        <v>0.5</v>
      </c>
      <c r="AD3959">
        <v>12</v>
      </c>
      <c r="AE3959" t="s">
        <v>2594</v>
      </c>
    </row>
    <row r="3960" spans="1:31" x14ac:dyDescent="0.25">
      <c r="A3960" s="16" t="s">
        <v>23</v>
      </c>
      <c r="B3960" s="16" t="s">
        <v>39</v>
      </c>
      <c r="C3960" s="16" t="s">
        <v>959</v>
      </c>
      <c r="D3960" s="16" t="s">
        <v>62</v>
      </c>
      <c r="E3960" s="16" t="s">
        <v>41</v>
      </c>
      <c r="F3960" s="16" t="s">
        <v>28</v>
      </c>
      <c r="G3960" s="16" t="s">
        <v>160</v>
      </c>
      <c r="H3960" s="16" t="s">
        <v>155</v>
      </c>
      <c r="I3960" s="16" t="s">
        <v>155</v>
      </c>
      <c r="J3960" s="16" t="s">
        <v>156</v>
      </c>
      <c r="K3960" s="16" t="s">
        <v>188</v>
      </c>
      <c r="L3960" s="9"/>
      <c r="M3960" s="9">
        <v>45094</v>
      </c>
      <c r="N3960" s="9">
        <v>45058</v>
      </c>
      <c r="O3960" s="7">
        <v>45058</v>
      </c>
      <c r="P3960" s="9">
        <v>45058</v>
      </c>
      <c r="Q3960" s="9">
        <v>45058</v>
      </c>
      <c r="R3960" s="9" t="s">
        <v>34</v>
      </c>
      <c r="S3960" s="16" t="s">
        <v>65</v>
      </c>
      <c r="T3960" s="16" t="s">
        <v>65</v>
      </c>
      <c r="U3960" s="16"/>
      <c r="V3960" s="16"/>
      <c r="W3960" s="16" t="s">
        <v>315</v>
      </c>
      <c r="X3960" s="16" t="s">
        <v>38</v>
      </c>
      <c r="Y3960">
        <v>8</v>
      </c>
      <c r="Z3960">
        <v>10</v>
      </c>
      <c r="AA3960">
        <v>8</v>
      </c>
      <c r="AB3960">
        <v>6</v>
      </c>
      <c r="AC3960">
        <v>0.5</v>
      </c>
      <c r="AD3960">
        <v>12</v>
      </c>
      <c r="AE3960" t="s">
        <v>1406</v>
      </c>
    </row>
    <row r="3961" spans="1:31" x14ac:dyDescent="0.25">
      <c r="A3961" s="16" t="s">
        <v>23</v>
      </c>
      <c r="B3961" s="16" t="s">
        <v>39</v>
      </c>
      <c r="C3961" s="16" t="s">
        <v>959</v>
      </c>
      <c r="D3961" s="16" t="s">
        <v>62</v>
      </c>
      <c r="E3961" s="16" t="s">
        <v>41</v>
      </c>
      <c r="F3961" s="16" t="s">
        <v>28</v>
      </c>
      <c r="G3961" s="16" t="s">
        <v>160</v>
      </c>
      <c r="H3961" s="16" t="s">
        <v>155</v>
      </c>
      <c r="I3961" s="16" t="s">
        <v>155</v>
      </c>
      <c r="J3961" s="16" t="s">
        <v>908</v>
      </c>
      <c r="K3961" s="16" t="s">
        <v>997</v>
      </c>
      <c r="L3961" s="9"/>
      <c r="M3961" s="9">
        <v>44957</v>
      </c>
      <c r="N3961" s="9">
        <v>45058</v>
      </c>
      <c r="O3961" s="7">
        <v>45058</v>
      </c>
      <c r="P3961" s="9">
        <v>45058</v>
      </c>
      <c r="Q3961" s="9">
        <v>44592</v>
      </c>
      <c r="R3961" s="9" t="s">
        <v>34</v>
      </c>
      <c r="S3961" s="16" t="s">
        <v>65</v>
      </c>
      <c r="T3961" s="16" t="s">
        <v>482</v>
      </c>
      <c r="U3961" s="16"/>
      <c r="V3961" s="16"/>
      <c r="W3961" s="16" t="s">
        <v>315</v>
      </c>
      <c r="X3961" s="16" t="s">
        <v>38</v>
      </c>
      <c r="Y3961">
        <v>8</v>
      </c>
      <c r="Z3961">
        <v>10</v>
      </c>
      <c r="AA3961">
        <v>8</v>
      </c>
      <c r="AB3961">
        <v>6</v>
      </c>
      <c r="AC3961">
        <v>0.5</v>
      </c>
      <c r="AD3961">
        <v>12</v>
      </c>
      <c r="AE3961" t="s">
        <v>2595</v>
      </c>
    </row>
    <row r="3962" spans="1:31" x14ac:dyDescent="0.25">
      <c r="A3962" s="16" t="s">
        <v>395</v>
      </c>
      <c r="B3962" s="16" t="s">
        <v>5113</v>
      </c>
      <c r="C3962" s="16" t="s">
        <v>959</v>
      </c>
      <c r="D3962" s="16" t="s">
        <v>62</v>
      </c>
      <c r="E3962" s="16" t="s">
        <v>41</v>
      </c>
      <c r="F3962" s="16" t="s">
        <v>28</v>
      </c>
      <c r="G3962" s="16" t="s">
        <v>810</v>
      </c>
      <c r="H3962" s="16" t="s">
        <v>811</v>
      </c>
      <c r="I3962" s="16" t="s">
        <v>70</v>
      </c>
      <c r="J3962" s="16" t="s">
        <v>480</v>
      </c>
      <c r="K3962" s="16" t="s">
        <v>808</v>
      </c>
      <c r="L3962" s="9">
        <v>45310</v>
      </c>
      <c r="M3962" s="9"/>
      <c r="N3962" s="9">
        <v>45310</v>
      </c>
      <c r="O3962" s="7">
        <v>45310</v>
      </c>
      <c r="P3962" s="9"/>
      <c r="Q3962" s="9"/>
      <c r="R3962" s="9" t="s">
        <v>34</v>
      </c>
      <c r="S3962" s="16" t="s">
        <v>65</v>
      </c>
      <c r="T3962" s="16" t="s">
        <v>482</v>
      </c>
      <c r="U3962" s="16"/>
      <c r="V3962" s="16"/>
      <c r="W3962" s="16" t="s">
        <v>315</v>
      </c>
      <c r="X3962" s="16" t="s">
        <v>38</v>
      </c>
      <c r="Y3962">
        <v>8</v>
      </c>
      <c r="Z3962">
        <v>10</v>
      </c>
      <c r="AA3962">
        <v>8</v>
      </c>
      <c r="AB3962">
        <v>6</v>
      </c>
      <c r="AC3962">
        <v>0.5</v>
      </c>
      <c r="AD3962">
        <v>12</v>
      </c>
      <c r="AE3962" t="s">
        <v>2581</v>
      </c>
    </row>
    <row r="3963" spans="1:31" x14ac:dyDescent="0.25">
      <c r="A3963" s="16" t="s">
        <v>23</v>
      </c>
      <c r="B3963" s="16" t="s">
        <v>39</v>
      </c>
      <c r="C3963" s="16" t="s">
        <v>959</v>
      </c>
      <c r="D3963" s="16" t="s">
        <v>62</v>
      </c>
      <c r="E3963" s="16" t="s">
        <v>41</v>
      </c>
      <c r="F3963" s="16" t="s">
        <v>28</v>
      </c>
      <c r="G3963" s="16" t="s">
        <v>51</v>
      </c>
      <c r="H3963" s="16" t="s">
        <v>31</v>
      </c>
      <c r="I3963" s="16" t="s">
        <v>31</v>
      </c>
      <c r="J3963" s="16" t="s">
        <v>430</v>
      </c>
      <c r="K3963" s="16" t="s">
        <v>431</v>
      </c>
      <c r="L3963" s="9"/>
      <c r="M3963" s="9">
        <v>44979</v>
      </c>
      <c r="N3963" s="9">
        <v>44979</v>
      </c>
      <c r="O3963" s="7">
        <v>44979</v>
      </c>
      <c r="P3963" s="9">
        <v>44979</v>
      </c>
      <c r="Q3963" s="9">
        <v>44614</v>
      </c>
      <c r="R3963" s="9" t="s">
        <v>34</v>
      </c>
      <c r="S3963" s="16" t="s">
        <v>65</v>
      </c>
      <c r="T3963" s="16" t="s">
        <v>482</v>
      </c>
      <c r="U3963" s="16"/>
      <c r="V3963" s="16"/>
      <c r="W3963" s="16" t="s">
        <v>315</v>
      </c>
      <c r="X3963" s="16" t="s">
        <v>38</v>
      </c>
      <c r="Y3963">
        <v>8</v>
      </c>
      <c r="Z3963">
        <v>10</v>
      </c>
      <c r="AA3963">
        <v>8</v>
      </c>
      <c r="AB3963">
        <v>6</v>
      </c>
      <c r="AC3963">
        <v>0.5</v>
      </c>
      <c r="AD3963">
        <v>12</v>
      </c>
      <c r="AE3963" t="s">
        <v>1719</v>
      </c>
    </row>
    <row r="3964" spans="1:31" x14ac:dyDescent="0.25">
      <c r="A3964" s="16" t="s">
        <v>23</v>
      </c>
      <c r="B3964" s="16" t="s">
        <v>39</v>
      </c>
      <c r="C3964" s="16" t="s">
        <v>959</v>
      </c>
      <c r="D3964" s="16" t="s">
        <v>62</v>
      </c>
      <c r="E3964" s="16" t="s">
        <v>41</v>
      </c>
      <c r="F3964" s="16" t="s">
        <v>28</v>
      </c>
      <c r="G3964" s="16" t="s">
        <v>51</v>
      </c>
      <c r="H3964" s="16" t="s">
        <v>31</v>
      </c>
      <c r="I3964" s="16" t="s">
        <v>31</v>
      </c>
      <c r="J3964" s="16" t="s">
        <v>430</v>
      </c>
      <c r="K3964" s="16" t="s">
        <v>102</v>
      </c>
      <c r="L3964" s="9"/>
      <c r="M3964" s="9">
        <v>45063</v>
      </c>
      <c r="N3964" s="9">
        <v>45063</v>
      </c>
      <c r="O3964" s="7">
        <v>45063</v>
      </c>
      <c r="P3964" s="9">
        <v>45063</v>
      </c>
      <c r="Q3964" s="9"/>
      <c r="R3964" s="9" t="s">
        <v>34</v>
      </c>
      <c r="S3964" s="16" t="s">
        <v>65</v>
      </c>
      <c r="T3964" s="16" t="s">
        <v>482</v>
      </c>
      <c r="U3964" s="16"/>
      <c r="V3964" s="16"/>
      <c r="W3964" s="16" t="s">
        <v>315</v>
      </c>
      <c r="X3964" s="16" t="s">
        <v>38</v>
      </c>
      <c r="Y3964">
        <v>8</v>
      </c>
      <c r="Z3964">
        <v>10</v>
      </c>
      <c r="AA3964">
        <v>8</v>
      </c>
      <c r="AB3964">
        <v>6</v>
      </c>
      <c r="AC3964">
        <v>0.5</v>
      </c>
      <c r="AD3964">
        <v>12</v>
      </c>
      <c r="AE3964" t="s">
        <v>1720</v>
      </c>
    </row>
    <row r="3965" spans="1:31" x14ac:dyDescent="0.25">
      <c r="A3965" s="16" t="s">
        <v>23</v>
      </c>
      <c r="B3965" s="16" t="s">
        <v>39</v>
      </c>
      <c r="C3965" s="16" t="s">
        <v>959</v>
      </c>
      <c r="D3965" s="16" t="s">
        <v>62</v>
      </c>
      <c r="E3965" s="16" t="s">
        <v>41</v>
      </c>
      <c r="F3965" s="16" t="s">
        <v>28</v>
      </c>
      <c r="G3965" s="16" t="s">
        <v>51</v>
      </c>
      <c r="H3965" s="16" t="s">
        <v>31</v>
      </c>
      <c r="I3965" s="16" t="s">
        <v>31</v>
      </c>
      <c r="J3965" s="16" t="s">
        <v>432</v>
      </c>
      <c r="K3965" s="16" t="s">
        <v>869</v>
      </c>
      <c r="L3965" s="9"/>
      <c r="M3965" s="9">
        <v>45063</v>
      </c>
      <c r="N3965" s="9">
        <v>45063</v>
      </c>
      <c r="O3965" s="7">
        <v>45063</v>
      </c>
      <c r="P3965" s="9">
        <v>45063</v>
      </c>
      <c r="Q3965" s="9">
        <v>44693</v>
      </c>
      <c r="R3965" s="9" t="s">
        <v>34</v>
      </c>
      <c r="S3965" s="16" t="s">
        <v>65</v>
      </c>
      <c r="T3965" s="16" t="s">
        <v>482</v>
      </c>
      <c r="U3965" s="16"/>
      <c r="V3965" s="16"/>
      <c r="W3965" s="16" t="s">
        <v>315</v>
      </c>
      <c r="X3965" s="16" t="s">
        <v>38</v>
      </c>
      <c r="Y3965">
        <v>8</v>
      </c>
      <c r="Z3965">
        <v>10</v>
      </c>
      <c r="AA3965">
        <v>8</v>
      </c>
      <c r="AB3965">
        <v>6</v>
      </c>
      <c r="AC3965">
        <v>0.5</v>
      </c>
      <c r="AD3965">
        <v>12</v>
      </c>
      <c r="AE3965" t="s">
        <v>2572</v>
      </c>
    </row>
    <row r="3966" spans="1:31" x14ac:dyDescent="0.25">
      <c r="A3966" s="16" t="s">
        <v>23</v>
      </c>
      <c r="B3966" s="16" t="s">
        <v>39</v>
      </c>
      <c r="C3966" s="16" t="s">
        <v>959</v>
      </c>
      <c r="D3966" s="16" t="s">
        <v>62</v>
      </c>
      <c r="E3966" s="16" t="s">
        <v>41</v>
      </c>
      <c r="F3966" s="16" t="s">
        <v>28</v>
      </c>
      <c r="G3966" s="16" t="s">
        <v>51</v>
      </c>
      <c r="H3966" s="16" t="s">
        <v>31</v>
      </c>
      <c r="I3966" s="16" t="s">
        <v>31</v>
      </c>
      <c r="J3966" s="16" t="s">
        <v>345</v>
      </c>
      <c r="K3966" s="16" t="s">
        <v>465</v>
      </c>
      <c r="L3966" s="9"/>
      <c r="M3966" s="9">
        <v>44979</v>
      </c>
      <c r="N3966" s="9">
        <v>44979</v>
      </c>
      <c r="O3966" s="7">
        <v>44979</v>
      </c>
      <c r="P3966" s="9">
        <v>44979</v>
      </c>
      <c r="Q3966" s="9">
        <v>44614</v>
      </c>
      <c r="R3966" s="9" t="s">
        <v>34</v>
      </c>
      <c r="S3966" s="16" t="s">
        <v>65</v>
      </c>
      <c r="T3966" s="16" t="s">
        <v>482</v>
      </c>
      <c r="U3966" s="16"/>
      <c r="V3966" s="16"/>
      <c r="W3966" s="16" t="s">
        <v>315</v>
      </c>
      <c r="X3966" s="16" t="s">
        <v>38</v>
      </c>
      <c r="Y3966">
        <v>8</v>
      </c>
      <c r="Z3966">
        <v>10</v>
      </c>
      <c r="AA3966">
        <v>8</v>
      </c>
      <c r="AB3966">
        <v>6</v>
      </c>
      <c r="AC3966">
        <v>0.5</v>
      </c>
      <c r="AD3966">
        <v>12</v>
      </c>
      <c r="AE3966" t="s">
        <v>2573</v>
      </c>
    </row>
    <row r="3967" spans="1:31" x14ac:dyDescent="0.25">
      <c r="A3967" s="16" t="s">
        <v>3138</v>
      </c>
      <c r="B3967" s="16" t="s">
        <v>24</v>
      </c>
      <c r="C3967" s="16" t="s">
        <v>959</v>
      </c>
      <c r="D3967" s="16" t="s">
        <v>62</v>
      </c>
      <c r="E3967" s="16" t="s">
        <v>41</v>
      </c>
      <c r="F3967" s="16" t="s">
        <v>28</v>
      </c>
      <c r="G3967" s="16" t="s">
        <v>51</v>
      </c>
      <c r="H3967" s="16" t="s">
        <v>31</v>
      </c>
      <c r="I3967" s="16" t="s">
        <v>31</v>
      </c>
      <c r="J3967" s="16" t="s">
        <v>603</v>
      </c>
      <c r="K3967" s="16" t="s">
        <v>491</v>
      </c>
      <c r="L3967" s="9"/>
      <c r="M3967" s="9">
        <v>45176</v>
      </c>
      <c r="N3967" s="9">
        <v>45175</v>
      </c>
      <c r="O3967" s="7">
        <v>45175</v>
      </c>
      <c r="P3967" s="9">
        <v>45175</v>
      </c>
      <c r="Q3967" s="9">
        <v>44811</v>
      </c>
      <c r="R3967" s="9" t="s">
        <v>34</v>
      </c>
      <c r="S3967" s="16" t="s">
        <v>65</v>
      </c>
      <c r="T3967" s="16" t="s">
        <v>482</v>
      </c>
      <c r="U3967" s="16"/>
      <c r="V3967" s="16"/>
      <c r="W3967" s="16"/>
      <c r="X3967" s="16" t="s">
        <v>38</v>
      </c>
      <c r="Y3967">
        <v>8</v>
      </c>
      <c r="Z3967">
        <v>10</v>
      </c>
      <c r="AA3967">
        <v>8</v>
      </c>
      <c r="AB3967">
        <v>6</v>
      </c>
      <c r="AC3967">
        <v>0.5</v>
      </c>
      <c r="AD3967">
        <v>12</v>
      </c>
      <c r="AE3967" t="s">
        <v>2574</v>
      </c>
    </row>
    <row r="3968" spans="1:31" x14ac:dyDescent="0.25">
      <c r="A3968" s="16" t="s">
        <v>23</v>
      </c>
      <c r="B3968" s="16" t="s">
        <v>39</v>
      </c>
      <c r="C3968" s="16" t="s">
        <v>959</v>
      </c>
      <c r="D3968" s="16" t="s">
        <v>62</v>
      </c>
      <c r="E3968" s="16" t="s">
        <v>41</v>
      </c>
      <c r="F3968" s="16" t="s">
        <v>28</v>
      </c>
      <c r="G3968" s="16" t="s">
        <v>51</v>
      </c>
      <c r="H3968" s="16" t="s">
        <v>31</v>
      </c>
      <c r="I3968" s="16" t="s">
        <v>31</v>
      </c>
      <c r="J3968" s="16" t="s">
        <v>603</v>
      </c>
      <c r="K3968" s="16" t="s">
        <v>605</v>
      </c>
      <c r="L3968" s="9"/>
      <c r="M3968" s="9">
        <v>44979</v>
      </c>
      <c r="N3968" s="9">
        <v>44979</v>
      </c>
      <c r="O3968" s="7">
        <v>44979</v>
      </c>
      <c r="P3968" s="9">
        <v>44979</v>
      </c>
      <c r="Q3968" s="9">
        <v>44614</v>
      </c>
      <c r="R3968" s="9" t="s">
        <v>34</v>
      </c>
      <c r="S3968" s="16" t="s">
        <v>65</v>
      </c>
      <c r="T3968" s="16" t="s">
        <v>482</v>
      </c>
      <c r="U3968" s="16"/>
      <c r="V3968" s="16"/>
      <c r="W3968" s="16" t="s">
        <v>315</v>
      </c>
      <c r="X3968" s="16" t="s">
        <v>38</v>
      </c>
      <c r="Y3968">
        <v>8</v>
      </c>
      <c r="Z3968">
        <v>10</v>
      </c>
      <c r="AA3968">
        <v>8</v>
      </c>
      <c r="AB3968">
        <v>6</v>
      </c>
      <c r="AC3968">
        <v>0.5</v>
      </c>
      <c r="AD3968">
        <v>12</v>
      </c>
      <c r="AE3968" t="s">
        <v>1905</v>
      </c>
    </row>
    <row r="3969" spans="1:31" x14ac:dyDescent="0.25">
      <c r="A3969" s="16" t="s">
        <v>3138</v>
      </c>
      <c r="B3969" s="16" t="s">
        <v>24</v>
      </c>
      <c r="C3969" s="16" t="s">
        <v>959</v>
      </c>
      <c r="D3969" s="16" t="s">
        <v>62</v>
      </c>
      <c r="E3969" s="16" t="s">
        <v>41</v>
      </c>
      <c r="F3969" s="16" t="s">
        <v>28</v>
      </c>
      <c r="G3969" s="16" t="s">
        <v>51</v>
      </c>
      <c r="H3969" s="16" t="s">
        <v>31</v>
      </c>
      <c r="I3969" s="16" t="s">
        <v>31</v>
      </c>
      <c r="J3969" s="16" t="s">
        <v>603</v>
      </c>
      <c r="K3969" s="16" t="s">
        <v>72</v>
      </c>
      <c r="L3969" s="9"/>
      <c r="M3969" s="9">
        <v>45058</v>
      </c>
      <c r="N3969" s="9">
        <v>44979</v>
      </c>
      <c r="O3969" s="7">
        <v>44979</v>
      </c>
      <c r="P3969" s="9">
        <v>44979</v>
      </c>
      <c r="Q3969" s="9">
        <v>44693</v>
      </c>
      <c r="R3969" s="9" t="s">
        <v>34</v>
      </c>
      <c r="S3969" s="16" t="s">
        <v>65</v>
      </c>
      <c r="T3969" s="16" t="s">
        <v>482</v>
      </c>
      <c r="U3969" s="16"/>
      <c r="V3969" s="16"/>
      <c r="W3969" s="16"/>
      <c r="X3969" s="16" t="s">
        <v>38</v>
      </c>
      <c r="Y3969">
        <v>8</v>
      </c>
      <c r="Z3969">
        <v>10</v>
      </c>
      <c r="AA3969">
        <v>8</v>
      </c>
      <c r="AB3969">
        <v>6</v>
      </c>
      <c r="AC3969">
        <v>0.5</v>
      </c>
      <c r="AD3969">
        <v>12</v>
      </c>
      <c r="AE3969" t="s">
        <v>2575</v>
      </c>
    </row>
    <row r="3970" spans="1:31" x14ac:dyDescent="0.25">
      <c r="A3970" s="16" t="s">
        <v>3138</v>
      </c>
      <c r="B3970" s="16" t="s">
        <v>24</v>
      </c>
      <c r="C3970" s="16" t="s">
        <v>959</v>
      </c>
      <c r="D3970" s="16" t="s">
        <v>62</v>
      </c>
      <c r="E3970" s="16" t="s">
        <v>41</v>
      </c>
      <c r="F3970" s="16" t="s">
        <v>28</v>
      </c>
      <c r="G3970" s="16" t="s">
        <v>51</v>
      </c>
      <c r="H3970" s="16" t="s">
        <v>31</v>
      </c>
      <c r="I3970" s="16" t="s">
        <v>31</v>
      </c>
      <c r="J3970" s="16" t="s">
        <v>603</v>
      </c>
      <c r="K3970" s="16" t="s">
        <v>986</v>
      </c>
      <c r="L3970" s="9"/>
      <c r="M3970" s="9">
        <v>45176</v>
      </c>
      <c r="N3970" s="9">
        <v>45175</v>
      </c>
      <c r="O3970" s="7">
        <v>45175</v>
      </c>
      <c r="P3970" s="9">
        <v>45175</v>
      </c>
      <c r="Q3970" s="9">
        <v>44811</v>
      </c>
      <c r="R3970" s="9" t="s">
        <v>34</v>
      </c>
      <c r="S3970" s="16" t="s">
        <v>65</v>
      </c>
      <c r="T3970" s="16" t="s">
        <v>482</v>
      </c>
      <c r="U3970" s="16"/>
      <c r="V3970" s="16"/>
      <c r="W3970" s="16"/>
      <c r="X3970" s="16" t="s">
        <v>38</v>
      </c>
      <c r="Y3970">
        <v>8</v>
      </c>
      <c r="Z3970">
        <v>10</v>
      </c>
      <c r="AA3970">
        <v>8</v>
      </c>
      <c r="AB3970">
        <v>6</v>
      </c>
      <c r="AC3970">
        <v>0.5</v>
      </c>
      <c r="AD3970">
        <v>12</v>
      </c>
      <c r="AE3970" t="s">
        <v>2576</v>
      </c>
    </row>
    <row r="3971" spans="1:31" x14ac:dyDescent="0.25">
      <c r="A3971" s="16" t="s">
        <v>3138</v>
      </c>
      <c r="B3971" s="16" t="s">
        <v>24</v>
      </c>
      <c r="C3971" s="16" t="s">
        <v>959</v>
      </c>
      <c r="D3971" s="16" t="s">
        <v>62</v>
      </c>
      <c r="E3971" s="16" t="s">
        <v>41</v>
      </c>
      <c r="F3971" s="16" t="s">
        <v>28</v>
      </c>
      <c r="G3971" s="16" t="s">
        <v>51</v>
      </c>
      <c r="H3971" s="16" t="s">
        <v>31</v>
      </c>
      <c r="I3971" s="16" t="s">
        <v>31</v>
      </c>
      <c r="J3971" s="16" t="s">
        <v>603</v>
      </c>
      <c r="K3971" s="16" t="s">
        <v>87</v>
      </c>
      <c r="L3971" s="9"/>
      <c r="M3971" s="9">
        <v>44979</v>
      </c>
      <c r="N3971" s="9">
        <v>44979</v>
      </c>
      <c r="O3971" s="7">
        <v>44979</v>
      </c>
      <c r="P3971" s="9">
        <v>44979</v>
      </c>
      <c r="Q3971" s="9">
        <v>44614</v>
      </c>
      <c r="R3971" s="9" t="s">
        <v>34</v>
      </c>
      <c r="S3971" s="16" t="s">
        <v>65</v>
      </c>
      <c r="T3971" s="16" t="s">
        <v>482</v>
      </c>
      <c r="U3971" s="16"/>
      <c r="V3971" s="16"/>
      <c r="W3971" s="16"/>
      <c r="X3971" s="16" t="s">
        <v>38</v>
      </c>
      <c r="Y3971">
        <v>8</v>
      </c>
      <c r="Z3971">
        <v>10</v>
      </c>
      <c r="AA3971">
        <v>8</v>
      </c>
      <c r="AB3971">
        <v>6</v>
      </c>
      <c r="AC3971">
        <v>0.5</v>
      </c>
      <c r="AD3971">
        <v>12</v>
      </c>
      <c r="AE3971" t="s">
        <v>2577</v>
      </c>
    </row>
    <row r="3972" spans="1:31" x14ac:dyDescent="0.25">
      <c r="A3972" s="16" t="s">
        <v>23</v>
      </c>
      <c r="B3972" s="16" t="s">
        <v>39</v>
      </c>
      <c r="C3972" s="16" t="s">
        <v>959</v>
      </c>
      <c r="D3972" s="16" t="s">
        <v>62</v>
      </c>
      <c r="E3972" s="16" t="s">
        <v>41</v>
      </c>
      <c r="F3972" s="16" t="s">
        <v>28</v>
      </c>
      <c r="G3972" s="16" t="s">
        <v>51</v>
      </c>
      <c r="H3972" s="16" t="s">
        <v>31</v>
      </c>
      <c r="I3972" s="16" t="s">
        <v>31</v>
      </c>
      <c r="J3972" s="16" t="s">
        <v>603</v>
      </c>
      <c r="K3972" s="16" t="s">
        <v>239</v>
      </c>
      <c r="L3972" s="9"/>
      <c r="M3972" s="9">
        <v>45176</v>
      </c>
      <c r="N3972" s="9">
        <v>45063</v>
      </c>
      <c r="O3972" s="7">
        <v>45063</v>
      </c>
      <c r="P3972" s="9">
        <v>45063</v>
      </c>
      <c r="Q3972" s="9">
        <v>44811</v>
      </c>
      <c r="R3972" s="9" t="s">
        <v>34</v>
      </c>
      <c r="S3972" s="16" t="s">
        <v>65</v>
      </c>
      <c r="T3972" s="16" t="s">
        <v>482</v>
      </c>
      <c r="U3972" s="16"/>
      <c r="V3972" s="16"/>
      <c r="W3972" s="16" t="s">
        <v>315</v>
      </c>
      <c r="X3972" s="16" t="s">
        <v>38</v>
      </c>
      <c r="Y3972">
        <v>8</v>
      </c>
      <c r="Z3972">
        <v>10</v>
      </c>
      <c r="AA3972">
        <v>8</v>
      </c>
      <c r="AB3972">
        <v>6</v>
      </c>
      <c r="AC3972">
        <v>0.5</v>
      </c>
      <c r="AD3972">
        <v>12</v>
      </c>
      <c r="AE3972" t="s">
        <v>1910</v>
      </c>
    </row>
    <row r="3973" spans="1:31" x14ac:dyDescent="0.25">
      <c r="A3973" s="16" t="s">
        <v>3138</v>
      </c>
      <c r="B3973" s="16" t="s">
        <v>24</v>
      </c>
      <c r="C3973" s="16" t="s">
        <v>959</v>
      </c>
      <c r="D3973" s="16" t="s">
        <v>62</v>
      </c>
      <c r="E3973" s="16" t="s">
        <v>41</v>
      </c>
      <c r="F3973" s="16" t="s">
        <v>28</v>
      </c>
      <c r="G3973" s="16" t="s">
        <v>51</v>
      </c>
      <c r="H3973" s="16" t="s">
        <v>31</v>
      </c>
      <c r="I3973" s="16" t="s">
        <v>31</v>
      </c>
      <c r="J3973" s="16" t="s">
        <v>603</v>
      </c>
      <c r="K3973" s="16" t="s">
        <v>57</v>
      </c>
      <c r="L3973" s="9"/>
      <c r="M3973" s="9">
        <v>45058</v>
      </c>
      <c r="N3973" s="9">
        <v>45063</v>
      </c>
      <c r="O3973" s="7">
        <v>45063</v>
      </c>
      <c r="P3973" s="9">
        <v>45063</v>
      </c>
      <c r="Q3973" s="9">
        <v>44693</v>
      </c>
      <c r="R3973" s="9" t="s">
        <v>34</v>
      </c>
      <c r="S3973" s="16" t="s">
        <v>65</v>
      </c>
      <c r="T3973" s="16" t="s">
        <v>482</v>
      </c>
      <c r="U3973" s="16"/>
      <c r="V3973" s="16"/>
      <c r="W3973" s="16"/>
      <c r="X3973" s="16" t="s">
        <v>38</v>
      </c>
      <c r="Y3973">
        <v>8</v>
      </c>
      <c r="Z3973">
        <v>10</v>
      </c>
      <c r="AA3973">
        <v>8</v>
      </c>
      <c r="AB3973">
        <v>6</v>
      </c>
      <c r="AC3973">
        <v>0.5</v>
      </c>
      <c r="AD3973">
        <v>12</v>
      </c>
      <c r="AE3973" t="s">
        <v>1911</v>
      </c>
    </row>
    <row r="3974" spans="1:31" x14ac:dyDescent="0.25">
      <c r="A3974" s="16" t="s">
        <v>23</v>
      </c>
      <c r="B3974" s="16" t="s">
        <v>39</v>
      </c>
      <c r="C3974" s="16" t="s">
        <v>959</v>
      </c>
      <c r="D3974" s="16" t="s">
        <v>62</v>
      </c>
      <c r="E3974" s="16" t="s">
        <v>41</v>
      </c>
      <c r="F3974" s="16" t="s">
        <v>28</v>
      </c>
      <c r="G3974" s="16" t="s">
        <v>51</v>
      </c>
      <c r="H3974" s="16" t="s">
        <v>31</v>
      </c>
      <c r="I3974" s="16" t="s">
        <v>31</v>
      </c>
      <c r="J3974" s="16" t="s">
        <v>603</v>
      </c>
      <c r="K3974" s="16" t="s">
        <v>987</v>
      </c>
      <c r="L3974" s="9"/>
      <c r="M3974" s="9">
        <v>45176</v>
      </c>
      <c r="N3974" s="9">
        <v>45176</v>
      </c>
      <c r="O3974" s="7">
        <v>45176</v>
      </c>
      <c r="P3974" s="9"/>
      <c r="Q3974" s="9"/>
      <c r="R3974" s="9" t="s">
        <v>34</v>
      </c>
      <c r="S3974" s="16" t="s">
        <v>65</v>
      </c>
      <c r="T3974" s="16" t="s">
        <v>482</v>
      </c>
      <c r="U3974" s="16"/>
      <c r="V3974" s="16"/>
      <c r="W3974" s="16" t="s">
        <v>315</v>
      </c>
      <c r="X3974" s="16" t="s">
        <v>38</v>
      </c>
      <c r="Y3974">
        <v>8</v>
      </c>
      <c r="Z3974">
        <v>10</v>
      </c>
      <c r="AA3974">
        <v>8</v>
      </c>
      <c r="AB3974">
        <v>6</v>
      </c>
      <c r="AC3974">
        <v>0.5</v>
      </c>
      <c r="AD3974">
        <v>12</v>
      </c>
      <c r="AE3974" t="s">
        <v>2578</v>
      </c>
    </row>
    <row r="3975" spans="1:31" x14ac:dyDescent="0.25">
      <c r="A3975" s="16" t="s">
        <v>23</v>
      </c>
      <c r="B3975" s="16" t="s">
        <v>39</v>
      </c>
      <c r="C3975" s="16" t="s">
        <v>959</v>
      </c>
      <c r="D3975" s="16" t="s">
        <v>62</v>
      </c>
      <c r="E3975" s="16" t="s">
        <v>41</v>
      </c>
      <c r="F3975" s="16" t="s">
        <v>28</v>
      </c>
      <c r="G3975" s="16" t="s">
        <v>51</v>
      </c>
      <c r="H3975" s="16" t="s">
        <v>31</v>
      </c>
      <c r="I3975" s="16" t="s">
        <v>31</v>
      </c>
      <c r="J3975" s="16" t="s">
        <v>603</v>
      </c>
      <c r="K3975" s="16" t="s">
        <v>988</v>
      </c>
      <c r="L3975" s="9"/>
      <c r="M3975" s="9">
        <v>45176</v>
      </c>
      <c r="N3975" s="9">
        <v>45176</v>
      </c>
      <c r="O3975" s="7">
        <v>45176</v>
      </c>
      <c r="P3975" s="9"/>
      <c r="Q3975" s="9"/>
      <c r="R3975" s="9" t="s">
        <v>34</v>
      </c>
      <c r="S3975" s="16" t="s">
        <v>65</v>
      </c>
      <c r="T3975" s="16" t="s">
        <v>482</v>
      </c>
      <c r="U3975" s="16"/>
      <c r="V3975" s="16"/>
      <c r="W3975" s="16" t="s">
        <v>315</v>
      </c>
      <c r="X3975" s="16" t="s">
        <v>38</v>
      </c>
      <c r="Y3975">
        <v>8</v>
      </c>
      <c r="Z3975">
        <v>10</v>
      </c>
      <c r="AA3975">
        <v>8</v>
      </c>
      <c r="AB3975">
        <v>6</v>
      </c>
      <c r="AC3975">
        <v>0.5</v>
      </c>
      <c r="AD3975">
        <v>12</v>
      </c>
      <c r="AE3975" t="s">
        <v>2579</v>
      </c>
    </row>
    <row r="3976" spans="1:31" x14ac:dyDescent="0.25">
      <c r="A3976" s="16" t="s">
        <v>23</v>
      </c>
      <c r="B3976" s="16" t="s">
        <v>39</v>
      </c>
      <c r="C3976" s="16" t="s">
        <v>959</v>
      </c>
      <c r="D3976" s="16" t="s">
        <v>62</v>
      </c>
      <c r="E3976" s="16" t="s">
        <v>41</v>
      </c>
      <c r="F3976" s="16" t="s">
        <v>28</v>
      </c>
      <c r="G3976" s="16" t="s">
        <v>51</v>
      </c>
      <c r="H3976" s="16" t="s">
        <v>31</v>
      </c>
      <c r="I3976" s="16" t="s">
        <v>31</v>
      </c>
      <c r="J3976" s="16" t="s">
        <v>603</v>
      </c>
      <c r="K3976" s="16" t="s">
        <v>989</v>
      </c>
      <c r="L3976" s="9"/>
      <c r="M3976" s="9">
        <v>45176</v>
      </c>
      <c r="N3976" s="9">
        <v>45176</v>
      </c>
      <c r="O3976" s="7">
        <v>45176</v>
      </c>
      <c r="P3976" s="9"/>
      <c r="Q3976" s="9"/>
      <c r="R3976" s="9" t="s">
        <v>34</v>
      </c>
      <c r="S3976" s="16" t="s">
        <v>65</v>
      </c>
      <c r="T3976" s="16" t="s">
        <v>482</v>
      </c>
      <c r="U3976" s="16"/>
      <c r="V3976" s="16"/>
      <c r="W3976" s="16" t="s">
        <v>315</v>
      </c>
      <c r="X3976" s="16" t="s">
        <v>38</v>
      </c>
      <c r="Y3976">
        <v>8</v>
      </c>
      <c r="Z3976">
        <v>10</v>
      </c>
      <c r="AA3976">
        <v>8</v>
      </c>
      <c r="AB3976">
        <v>6</v>
      </c>
      <c r="AC3976">
        <v>0.5</v>
      </c>
      <c r="AD3976">
        <v>12</v>
      </c>
      <c r="AE3976" t="s">
        <v>2580</v>
      </c>
    </row>
    <row r="3977" spans="1:31" x14ac:dyDescent="0.25">
      <c r="A3977" s="16" t="s">
        <v>23</v>
      </c>
      <c r="B3977" s="16" t="s">
        <v>39</v>
      </c>
      <c r="C3977" s="16" t="s">
        <v>959</v>
      </c>
      <c r="D3977" s="16" t="s">
        <v>62</v>
      </c>
      <c r="E3977" s="16" t="s">
        <v>41</v>
      </c>
      <c r="F3977" s="16" t="s">
        <v>28</v>
      </c>
      <c r="G3977" s="16" t="s">
        <v>51</v>
      </c>
      <c r="H3977" s="16" t="s">
        <v>31</v>
      </c>
      <c r="I3977" s="16" t="s">
        <v>31</v>
      </c>
      <c r="J3977" s="16" t="s">
        <v>52</v>
      </c>
      <c r="K3977" s="16" t="s">
        <v>221</v>
      </c>
      <c r="L3977" s="9"/>
      <c r="M3977" s="9">
        <v>45176</v>
      </c>
      <c r="N3977" s="9">
        <v>45175</v>
      </c>
      <c r="O3977" s="7">
        <v>45175</v>
      </c>
      <c r="P3977" s="9">
        <v>45175</v>
      </c>
      <c r="Q3977" s="9">
        <v>44811</v>
      </c>
      <c r="R3977" s="9" t="s">
        <v>34</v>
      </c>
      <c r="S3977" s="16" t="s">
        <v>65</v>
      </c>
      <c r="T3977" s="16" t="s">
        <v>482</v>
      </c>
      <c r="U3977" s="16"/>
      <c r="V3977" s="16"/>
      <c r="W3977" s="16" t="s">
        <v>315</v>
      </c>
      <c r="X3977" s="16" t="s">
        <v>38</v>
      </c>
      <c r="Y3977">
        <v>8</v>
      </c>
      <c r="Z3977">
        <v>10</v>
      </c>
      <c r="AA3977">
        <v>8</v>
      </c>
      <c r="AB3977">
        <v>6</v>
      </c>
      <c r="AC3977">
        <v>0.5</v>
      </c>
      <c r="AD3977">
        <v>12</v>
      </c>
      <c r="AE3977" t="s">
        <v>2041</v>
      </c>
    </row>
    <row r="3978" spans="1:31" x14ac:dyDescent="0.25">
      <c r="A3978" s="16" t="s">
        <v>23</v>
      </c>
      <c r="B3978" s="16" t="s">
        <v>39</v>
      </c>
      <c r="C3978" s="16" t="s">
        <v>959</v>
      </c>
      <c r="D3978" s="16" t="s">
        <v>62</v>
      </c>
      <c r="E3978" s="16" t="s">
        <v>41</v>
      </c>
      <c r="F3978" s="16" t="s">
        <v>28</v>
      </c>
      <c r="G3978" s="16" t="s">
        <v>51</v>
      </c>
      <c r="H3978" s="16" t="s">
        <v>31</v>
      </c>
      <c r="I3978" s="16" t="s">
        <v>31</v>
      </c>
      <c r="J3978" s="16" t="s">
        <v>52</v>
      </c>
      <c r="K3978" s="16" t="s">
        <v>225</v>
      </c>
      <c r="L3978" s="9"/>
      <c r="M3978" s="9">
        <v>45058</v>
      </c>
      <c r="N3978" s="9">
        <v>45063</v>
      </c>
      <c r="O3978" s="7">
        <v>45063</v>
      </c>
      <c r="P3978" s="9">
        <v>45063</v>
      </c>
      <c r="Q3978" s="9">
        <v>44693</v>
      </c>
      <c r="R3978" s="9" t="s">
        <v>34</v>
      </c>
      <c r="S3978" s="16" t="s">
        <v>65</v>
      </c>
      <c r="T3978" s="16" t="s">
        <v>482</v>
      </c>
      <c r="U3978" s="16"/>
      <c r="V3978" s="16"/>
      <c r="W3978" s="16" t="s">
        <v>315</v>
      </c>
      <c r="X3978" s="16" t="s">
        <v>38</v>
      </c>
      <c r="Y3978">
        <v>8</v>
      </c>
      <c r="Z3978">
        <v>10</v>
      </c>
      <c r="AA3978">
        <v>8</v>
      </c>
      <c r="AB3978">
        <v>6</v>
      </c>
      <c r="AC3978">
        <v>0.5</v>
      </c>
      <c r="AD3978">
        <v>12</v>
      </c>
      <c r="AE3978" t="s">
        <v>2495</v>
      </c>
    </row>
    <row r="3979" spans="1:31" x14ac:dyDescent="0.25">
      <c r="A3979" s="16" t="s">
        <v>23</v>
      </c>
      <c r="B3979" s="16" t="s">
        <v>39</v>
      </c>
      <c r="C3979" s="16" t="s">
        <v>959</v>
      </c>
      <c r="D3979" s="16" t="s">
        <v>62</v>
      </c>
      <c r="E3979" s="16" t="s">
        <v>41</v>
      </c>
      <c r="F3979" s="16" t="s">
        <v>28</v>
      </c>
      <c r="G3979" s="16" t="s">
        <v>158</v>
      </c>
      <c r="H3979" s="16" t="s">
        <v>150</v>
      </c>
      <c r="I3979" s="16" t="s">
        <v>155</v>
      </c>
      <c r="J3979" s="16" t="s">
        <v>262</v>
      </c>
      <c r="K3979" s="16" t="s">
        <v>217</v>
      </c>
      <c r="L3979" s="9"/>
      <c r="M3979" s="9">
        <v>45071</v>
      </c>
      <c r="N3979" s="9">
        <v>45071</v>
      </c>
      <c r="O3979" s="7">
        <v>45071</v>
      </c>
      <c r="P3979" s="9"/>
      <c r="Q3979" s="9"/>
      <c r="R3979" s="9" t="s">
        <v>34</v>
      </c>
      <c r="S3979" s="16" t="s">
        <v>65</v>
      </c>
      <c r="T3979" s="16" t="s">
        <v>65</v>
      </c>
      <c r="U3979" s="16"/>
      <c r="V3979" s="16"/>
      <c r="W3979" s="16" t="s">
        <v>315</v>
      </c>
      <c r="X3979" s="16" t="s">
        <v>38</v>
      </c>
      <c r="Y3979">
        <v>8</v>
      </c>
      <c r="Z3979">
        <v>10</v>
      </c>
      <c r="AA3979">
        <v>8</v>
      </c>
      <c r="AB3979">
        <v>6</v>
      </c>
      <c r="AC3979">
        <v>0.5</v>
      </c>
      <c r="AD3979">
        <v>12</v>
      </c>
      <c r="AE3979" t="s">
        <v>2571</v>
      </c>
    </row>
    <row r="3980" spans="1:31" x14ac:dyDescent="0.25">
      <c r="A3980" s="16" t="s">
        <v>23</v>
      </c>
      <c r="B3980" s="16" t="s">
        <v>39</v>
      </c>
      <c r="C3980" s="16" t="s">
        <v>959</v>
      </c>
      <c r="D3980" s="16" t="s">
        <v>62</v>
      </c>
      <c r="E3980" s="16" t="s">
        <v>41</v>
      </c>
      <c r="F3980" s="16" t="s">
        <v>28</v>
      </c>
      <c r="G3980" s="16" t="s">
        <v>158</v>
      </c>
      <c r="H3980" s="16" t="s">
        <v>150</v>
      </c>
      <c r="I3980" s="16" t="s">
        <v>31</v>
      </c>
      <c r="J3980" s="16" t="s">
        <v>603</v>
      </c>
      <c r="K3980" s="16" t="s">
        <v>217</v>
      </c>
      <c r="L3980" s="9">
        <v>45071</v>
      </c>
      <c r="M3980" s="9">
        <v>45071</v>
      </c>
      <c r="N3980" s="9">
        <v>45071</v>
      </c>
      <c r="O3980" s="7">
        <v>45071</v>
      </c>
      <c r="P3980" s="9"/>
      <c r="Q3980" s="9">
        <v>44706</v>
      </c>
      <c r="R3980" s="9" t="s">
        <v>34</v>
      </c>
      <c r="S3980" s="16" t="s">
        <v>65</v>
      </c>
      <c r="T3980" s="16" t="s">
        <v>482</v>
      </c>
      <c r="U3980" s="16"/>
      <c r="V3980" s="16"/>
      <c r="W3980" s="16" t="s">
        <v>315</v>
      </c>
      <c r="X3980" s="16" t="s">
        <v>38</v>
      </c>
      <c r="Y3980">
        <v>8</v>
      </c>
      <c r="Z3980">
        <v>10</v>
      </c>
      <c r="AA3980">
        <v>8</v>
      </c>
      <c r="AB3980">
        <v>6</v>
      </c>
      <c r="AC3980">
        <v>0.5</v>
      </c>
      <c r="AD3980">
        <v>12</v>
      </c>
      <c r="AE3980" t="s">
        <v>1899</v>
      </c>
    </row>
    <row r="3981" spans="1:31" x14ac:dyDescent="0.25">
      <c r="A3981" s="16" t="s">
        <v>23</v>
      </c>
      <c r="B3981" s="16" t="s">
        <v>39</v>
      </c>
      <c r="C3981" s="16" t="s">
        <v>959</v>
      </c>
      <c r="D3981" s="16" t="s">
        <v>62</v>
      </c>
      <c r="E3981" s="16" t="s">
        <v>41</v>
      </c>
      <c r="F3981" s="16" t="s">
        <v>28</v>
      </c>
      <c r="G3981" s="16" t="s">
        <v>158</v>
      </c>
      <c r="H3981" s="16" t="s">
        <v>150</v>
      </c>
      <c r="I3981" s="16" t="s">
        <v>77</v>
      </c>
      <c r="J3981" s="16" t="s">
        <v>268</v>
      </c>
      <c r="K3981" s="16" t="s">
        <v>217</v>
      </c>
      <c r="L3981" s="9">
        <v>45071</v>
      </c>
      <c r="M3981" s="9">
        <v>45071</v>
      </c>
      <c r="N3981" s="9">
        <v>45071</v>
      </c>
      <c r="O3981" s="7">
        <v>45071</v>
      </c>
      <c r="P3981" s="9"/>
      <c r="Q3981" s="9"/>
      <c r="R3981" s="9" t="s">
        <v>34</v>
      </c>
      <c r="S3981" s="16" t="s">
        <v>65</v>
      </c>
      <c r="T3981" s="16" t="s">
        <v>482</v>
      </c>
      <c r="U3981" s="16"/>
      <c r="V3981" s="16"/>
      <c r="W3981" s="16" t="s">
        <v>315</v>
      </c>
      <c r="X3981" s="16" t="s">
        <v>38</v>
      </c>
      <c r="Y3981">
        <v>8</v>
      </c>
      <c r="Z3981">
        <v>10</v>
      </c>
      <c r="AA3981">
        <v>8</v>
      </c>
      <c r="AB3981">
        <v>6</v>
      </c>
      <c r="AC3981">
        <v>0.5</v>
      </c>
      <c r="AD3981">
        <v>12</v>
      </c>
      <c r="AE3981" t="s">
        <v>2230</v>
      </c>
    </row>
    <row r="3982" spans="1:31" x14ac:dyDescent="0.25">
      <c r="A3982" s="16" t="s">
        <v>23</v>
      </c>
      <c r="B3982" s="16" t="s">
        <v>39</v>
      </c>
      <c r="C3982" s="16" t="s">
        <v>959</v>
      </c>
      <c r="D3982" s="16" t="s">
        <v>62</v>
      </c>
      <c r="E3982" s="16" t="s">
        <v>41</v>
      </c>
      <c r="F3982" s="16" t="s">
        <v>28</v>
      </c>
      <c r="G3982" s="16" t="s">
        <v>158</v>
      </c>
      <c r="H3982" s="16" t="s">
        <v>150</v>
      </c>
      <c r="I3982" s="16" t="s">
        <v>77</v>
      </c>
      <c r="J3982" s="16" t="s">
        <v>268</v>
      </c>
      <c r="K3982" s="16" t="s">
        <v>151</v>
      </c>
      <c r="L3982" s="9">
        <v>45071</v>
      </c>
      <c r="M3982" s="9">
        <v>45071</v>
      </c>
      <c r="N3982" s="9">
        <v>45071</v>
      </c>
      <c r="O3982" s="7">
        <v>45071</v>
      </c>
      <c r="P3982" s="9"/>
      <c r="Q3982" s="9"/>
      <c r="R3982" s="9" t="s">
        <v>34</v>
      </c>
      <c r="S3982" s="16" t="s">
        <v>65</v>
      </c>
      <c r="T3982" s="16" t="s">
        <v>482</v>
      </c>
      <c r="U3982" s="16"/>
      <c r="V3982" s="16"/>
      <c r="W3982" s="16" t="s">
        <v>315</v>
      </c>
      <c r="X3982" s="16" t="s">
        <v>38</v>
      </c>
      <c r="Y3982">
        <v>8</v>
      </c>
      <c r="Z3982">
        <v>10</v>
      </c>
      <c r="AA3982">
        <v>8</v>
      </c>
      <c r="AB3982">
        <v>6</v>
      </c>
      <c r="AC3982">
        <v>0.5</v>
      </c>
      <c r="AD3982">
        <v>12</v>
      </c>
      <c r="AE3982" t="s">
        <v>4544</v>
      </c>
    </row>
    <row r="3983" spans="1:31" x14ac:dyDescent="0.25">
      <c r="A3983" s="16" t="s">
        <v>23</v>
      </c>
      <c r="B3983" s="16" t="s">
        <v>39</v>
      </c>
      <c r="C3983" s="16" t="s">
        <v>959</v>
      </c>
      <c r="D3983" s="16" t="s">
        <v>62</v>
      </c>
      <c r="E3983" s="16" t="s">
        <v>41</v>
      </c>
      <c r="F3983" s="16" t="s">
        <v>28</v>
      </c>
      <c r="G3983" s="16" t="s">
        <v>158</v>
      </c>
      <c r="H3983" s="16" t="s">
        <v>150</v>
      </c>
      <c r="I3983" s="16" t="s">
        <v>155</v>
      </c>
      <c r="J3983" s="16" t="s">
        <v>156</v>
      </c>
      <c r="K3983" s="16" t="s">
        <v>217</v>
      </c>
      <c r="L3983" s="9">
        <v>45071</v>
      </c>
      <c r="M3983" s="9">
        <v>45071</v>
      </c>
      <c r="N3983" s="9">
        <v>45071</v>
      </c>
      <c r="O3983" s="7">
        <v>45071</v>
      </c>
      <c r="P3983" s="9"/>
      <c r="Q3983" s="9">
        <v>44706</v>
      </c>
      <c r="R3983" s="9" t="s">
        <v>34</v>
      </c>
      <c r="S3983" s="16" t="s">
        <v>65</v>
      </c>
      <c r="T3983" s="16" t="s">
        <v>65</v>
      </c>
      <c r="U3983" s="16"/>
      <c r="V3983" s="16"/>
      <c r="W3983" s="16" t="s">
        <v>315</v>
      </c>
      <c r="X3983" s="16" t="s">
        <v>38</v>
      </c>
      <c r="Y3983">
        <v>8</v>
      </c>
      <c r="Z3983">
        <v>10</v>
      </c>
      <c r="AA3983">
        <v>8</v>
      </c>
      <c r="AB3983">
        <v>6</v>
      </c>
      <c r="AC3983">
        <v>0.5</v>
      </c>
      <c r="AD3983">
        <v>12</v>
      </c>
      <c r="AE3983" t="s">
        <v>2570</v>
      </c>
    </row>
    <row r="3984" spans="1:31" x14ac:dyDescent="0.25">
      <c r="A3984" s="16" t="s">
        <v>23</v>
      </c>
      <c r="B3984" s="16" t="s">
        <v>39</v>
      </c>
      <c r="C3984" s="16" t="s">
        <v>959</v>
      </c>
      <c r="D3984" s="16" t="s">
        <v>62</v>
      </c>
      <c r="E3984" s="16" t="s">
        <v>41</v>
      </c>
      <c r="F3984" s="16" t="s">
        <v>28</v>
      </c>
      <c r="G3984" s="16" t="s">
        <v>158</v>
      </c>
      <c r="H3984" s="16" t="s">
        <v>150</v>
      </c>
      <c r="I3984" s="16" t="s">
        <v>106</v>
      </c>
      <c r="J3984" s="16" t="s">
        <v>134</v>
      </c>
      <c r="K3984" s="16" t="s">
        <v>726</v>
      </c>
      <c r="L3984" s="9">
        <v>45071</v>
      </c>
      <c r="M3984" s="9">
        <v>45071</v>
      </c>
      <c r="N3984" s="9">
        <v>45071</v>
      </c>
      <c r="O3984" s="7">
        <v>45071</v>
      </c>
      <c r="P3984" s="9">
        <v>45071</v>
      </c>
      <c r="Q3984" s="9"/>
      <c r="R3984" s="9" t="s">
        <v>34</v>
      </c>
      <c r="S3984" s="16" t="s">
        <v>65</v>
      </c>
      <c r="T3984" s="16" t="s">
        <v>482</v>
      </c>
      <c r="U3984" s="16"/>
      <c r="V3984" s="16"/>
      <c r="W3984" s="16" t="s">
        <v>315</v>
      </c>
      <c r="X3984" s="16" t="s">
        <v>38</v>
      </c>
      <c r="Y3984">
        <v>8</v>
      </c>
      <c r="Z3984">
        <v>10</v>
      </c>
      <c r="AA3984">
        <v>8</v>
      </c>
      <c r="AB3984">
        <v>6</v>
      </c>
      <c r="AC3984">
        <v>0.5</v>
      </c>
      <c r="AD3984">
        <v>12</v>
      </c>
      <c r="AE3984" t="s">
        <v>2110</v>
      </c>
    </row>
    <row r="3985" spans="1:31" x14ac:dyDescent="0.25">
      <c r="A3985" s="16" t="s">
        <v>23</v>
      </c>
      <c r="B3985" s="16" t="s">
        <v>39</v>
      </c>
      <c r="C3985" s="16" t="s">
        <v>959</v>
      </c>
      <c r="D3985" s="16" t="s">
        <v>62</v>
      </c>
      <c r="E3985" s="16" t="s">
        <v>41</v>
      </c>
      <c r="F3985" s="16" t="s">
        <v>28</v>
      </c>
      <c r="G3985" s="16" t="s">
        <v>158</v>
      </c>
      <c r="H3985" s="16" t="s">
        <v>150</v>
      </c>
      <c r="I3985" s="16" t="s">
        <v>106</v>
      </c>
      <c r="J3985" s="16" t="s">
        <v>3171</v>
      </c>
      <c r="K3985" s="16" t="s">
        <v>217</v>
      </c>
      <c r="L3985" s="9">
        <v>45071</v>
      </c>
      <c r="M3985" s="9">
        <v>45071</v>
      </c>
      <c r="N3985" s="9">
        <v>45071</v>
      </c>
      <c r="O3985" s="7">
        <v>45071</v>
      </c>
      <c r="P3985" s="9"/>
      <c r="Q3985" s="9"/>
      <c r="R3985" s="9" t="s">
        <v>34</v>
      </c>
      <c r="S3985" s="16" t="s">
        <v>65</v>
      </c>
      <c r="T3985" s="16" t="s">
        <v>482</v>
      </c>
      <c r="U3985" s="16"/>
      <c r="V3985" s="16"/>
      <c r="W3985" s="16" t="s">
        <v>315</v>
      </c>
      <c r="X3985" s="16" t="s">
        <v>38</v>
      </c>
      <c r="Y3985">
        <v>8</v>
      </c>
      <c r="Z3985">
        <v>10</v>
      </c>
      <c r="AA3985">
        <v>8</v>
      </c>
      <c r="AB3985">
        <v>6</v>
      </c>
      <c r="AC3985">
        <v>0.5</v>
      </c>
      <c r="AD3985">
        <v>12</v>
      </c>
      <c r="AE3985" t="s">
        <v>4067</v>
      </c>
    </row>
    <row r="3986" spans="1:31" x14ac:dyDescent="0.25">
      <c r="A3986" s="16" t="s">
        <v>23</v>
      </c>
      <c r="B3986" s="16" t="s">
        <v>39</v>
      </c>
      <c r="C3986" s="16" t="s">
        <v>959</v>
      </c>
      <c r="D3986" s="16" t="s">
        <v>62</v>
      </c>
      <c r="E3986" s="16" t="s">
        <v>41</v>
      </c>
      <c r="F3986" s="16" t="s">
        <v>28</v>
      </c>
      <c r="G3986" s="16" t="s">
        <v>69</v>
      </c>
      <c r="H3986" s="16" t="s">
        <v>70</v>
      </c>
      <c r="I3986" s="16" t="s">
        <v>70</v>
      </c>
      <c r="J3986" s="16" t="s">
        <v>429</v>
      </c>
      <c r="K3986" s="16" t="s">
        <v>983</v>
      </c>
      <c r="L3986" s="9"/>
      <c r="M3986" s="9">
        <v>45014</v>
      </c>
      <c r="N3986" s="9">
        <v>45014</v>
      </c>
      <c r="O3986" s="7">
        <v>45014</v>
      </c>
      <c r="P3986" s="9">
        <v>45014</v>
      </c>
      <c r="Q3986" s="9">
        <v>44624</v>
      </c>
      <c r="R3986" s="9" t="s">
        <v>34</v>
      </c>
      <c r="S3986" s="16" t="s">
        <v>65</v>
      </c>
      <c r="T3986" s="16" t="s">
        <v>482</v>
      </c>
      <c r="U3986" s="16"/>
      <c r="V3986" s="16"/>
      <c r="W3986" s="16" t="s">
        <v>315</v>
      </c>
      <c r="X3986" s="16" t="s">
        <v>38</v>
      </c>
      <c r="Y3986">
        <v>8</v>
      </c>
      <c r="Z3986">
        <v>10</v>
      </c>
      <c r="AA3986">
        <v>8</v>
      </c>
      <c r="AB3986">
        <v>6</v>
      </c>
      <c r="AC3986">
        <v>0.5</v>
      </c>
      <c r="AD3986">
        <v>12</v>
      </c>
      <c r="AE3986" t="s">
        <v>2560</v>
      </c>
    </row>
    <row r="3987" spans="1:31" x14ac:dyDescent="0.25">
      <c r="A3987" s="16" t="s">
        <v>23</v>
      </c>
      <c r="B3987" s="16" t="s">
        <v>39</v>
      </c>
      <c r="C3987" s="16" t="s">
        <v>959</v>
      </c>
      <c r="D3987" s="16" t="s">
        <v>62</v>
      </c>
      <c r="E3987" s="16" t="s">
        <v>41</v>
      </c>
      <c r="F3987" s="16" t="s">
        <v>28</v>
      </c>
      <c r="G3987" s="16" t="s">
        <v>69</v>
      </c>
      <c r="H3987" s="16" t="s">
        <v>70</v>
      </c>
      <c r="I3987" s="16" t="s">
        <v>70</v>
      </c>
      <c r="J3987" s="16" t="s">
        <v>429</v>
      </c>
      <c r="K3987" s="16" t="s">
        <v>983</v>
      </c>
      <c r="L3987" s="9"/>
      <c r="M3987" s="9">
        <v>44989</v>
      </c>
      <c r="N3987" s="9">
        <v>45014</v>
      </c>
      <c r="O3987" s="7">
        <v>45014</v>
      </c>
      <c r="P3987" s="9">
        <v>45014</v>
      </c>
      <c r="Q3987" s="9">
        <v>44624</v>
      </c>
      <c r="R3987" s="9" t="s">
        <v>93</v>
      </c>
      <c r="S3987" s="16" t="s">
        <v>65</v>
      </c>
      <c r="T3987" s="16" t="s">
        <v>482</v>
      </c>
      <c r="U3987" s="16"/>
      <c r="V3987" s="16"/>
      <c r="W3987" s="16" t="s">
        <v>315</v>
      </c>
      <c r="X3987" s="16" t="s">
        <v>38</v>
      </c>
      <c r="Y3987">
        <v>8</v>
      </c>
      <c r="Z3987">
        <v>10</v>
      </c>
      <c r="AA3987">
        <v>8</v>
      </c>
      <c r="AB3987">
        <v>6</v>
      </c>
      <c r="AC3987">
        <v>0.5</v>
      </c>
      <c r="AD3987">
        <v>12</v>
      </c>
      <c r="AE3987" t="s">
        <v>2560</v>
      </c>
    </row>
    <row r="3988" spans="1:31" x14ac:dyDescent="0.25">
      <c r="A3988" s="16" t="s">
        <v>23</v>
      </c>
      <c r="B3988" s="16" t="s">
        <v>39</v>
      </c>
      <c r="C3988" s="16" t="s">
        <v>959</v>
      </c>
      <c r="D3988" s="16" t="s">
        <v>62</v>
      </c>
      <c r="E3988" s="16" t="s">
        <v>41</v>
      </c>
      <c r="F3988" s="16" t="s">
        <v>28</v>
      </c>
      <c r="G3988" s="16" t="s">
        <v>69</v>
      </c>
      <c r="H3988" s="16" t="s">
        <v>70</v>
      </c>
      <c r="I3988" s="16" t="s">
        <v>70</v>
      </c>
      <c r="J3988" s="16" t="s">
        <v>429</v>
      </c>
      <c r="K3988" s="16" t="s">
        <v>666</v>
      </c>
      <c r="L3988" s="9"/>
      <c r="M3988" s="9">
        <v>45028</v>
      </c>
      <c r="N3988" s="9">
        <v>45028</v>
      </c>
      <c r="O3988" s="7">
        <v>45028</v>
      </c>
      <c r="P3988" s="9">
        <v>45028</v>
      </c>
      <c r="Q3988" s="9">
        <v>44655</v>
      </c>
      <c r="R3988" s="9" t="s">
        <v>34</v>
      </c>
      <c r="S3988" s="16" t="s">
        <v>65</v>
      </c>
      <c r="T3988" s="16" t="s">
        <v>482</v>
      </c>
      <c r="U3988" s="16"/>
      <c r="V3988" s="16"/>
      <c r="W3988" s="16" t="s">
        <v>315</v>
      </c>
      <c r="X3988" s="16" t="s">
        <v>38</v>
      </c>
      <c r="Y3988">
        <v>8</v>
      </c>
      <c r="Z3988">
        <v>10</v>
      </c>
      <c r="AA3988">
        <v>8</v>
      </c>
      <c r="AB3988">
        <v>6</v>
      </c>
      <c r="AC3988">
        <v>0.5</v>
      </c>
      <c r="AD3988">
        <v>12</v>
      </c>
      <c r="AE3988" t="s">
        <v>1998</v>
      </c>
    </row>
    <row r="3989" spans="1:31" x14ac:dyDescent="0.25">
      <c r="A3989" s="16" t="s">
        <v>23</v>
      </c>
      <c r="B3989" s="16" t="s">
        <v>39</v>
      </c>
      <c r="C3989" s="16" t="s">
        <v>959</v>
      </c>
      <c r="D3989" s="16" t="s">
        <v>62</v>
      </c>
      <c r="E3989" s="16" t="s">
        <v>41</v>
      </c>
      <c r="F3989" s="16" t="s">
        <v>28</v>
      </c>
      <c r="G3989" s="16" t="s">
        <v>69</v>
      </c>
      <c r="H3989" s="16" t="s">
        <v>70</v>
      </c>
      <c r="I3989" s="16" t="s">
        <v>70</v>
      </c>
      <c r="J3989" s="16" t="s">
        <v>429</v>
      </c>
      <c r="K3989" s="16" t="s">
        <v>869</v>
      </c>
      <c r="L3989" s="9"/>
      <c r="M3989" s="9">
        <v>45020</v>
      </c>
      <c r="N3989" s="9">
        <v>45028</v>
      </c>
      <c r="O3989" s="7">
        <v>45028</v>
      </c>
      <c r="P3989" s="9">
        <v>45028</v>
      </c>
      <c r="Q3989" s="9">
        <v>44655</v>
      </c>
      <c r="R3989" s="9" t="s">
        <v>34</v>
      </c>
      <c r="S3989" s="16" t="s">
        <v>65</v>
      </c>
      <c r="T3989" s="16" t="s">
        <v>482</v>
      </c>
      <c r="U3989" s="16"/>
      <c r="V3989" s="16"/>
      <c r="W3989" s="16" t="s">
        <v>315</v>
      </c>
      <c r="X3989" s="16" t="s">
        <v>38</v>
      </c>
      <c r="Y3989">
        <v>8</v>
      </c>
      <c r="Z3989">
        <v>10</v>
      </c>
      <c r="AA3989">
        <v>8</v>
      </c>
      <c r="AB3989">
        <v>6</v>
      </c>
      <c r="AC3989">
        <v>0.5</v>
      </c>
      <c r="AD3989">
        <v>12</v>
      </c>
      <c r="AE3989" t="s">
        <v>2561</v>
      </c>
    </row>
    <row r="3990" spans="1:31" x14ac:dyDescent="0.25">
      <c r="A3990" s="16" t="s">
        <v>23</v>
      </c>
      <c r="B3990" s="16" t="s">
        <v>39</v>
      </c>
      <c r="C3990" s="16" t="s">
        <v>959</v>
      </c>
      <c r="D3990" s="16" t="s">
        <v>62</v>
      </c>
      <c r="E3990" s="16" t="s">
        <v>41</v>
      </c>
      <c r="F3990" s="16" t="s">
        <v>28</v>
      </c>
      <c r="G3990" s="16" t="s">
        <v>69</v>
      </c>
      <c r="H3990" s="16" t="s">
        <v>70</v>
      </c>
      <c r="I3990" s="16" t="s">
        <v>70</v>
      </c>
      <c r="J3990" s="16" t="s">
        <v>429</v>
      </c>
      <c r="K3990" s="16" t="s">
        <v>225</v>
      </c>
      <c r="L3990" s="9"/>
      <c r="M3990" s="9">
        <v>44979</v>
      </c>
      <c r="N3990" s="9">
        <v>44979</v>
      </c>
      <c r="O3990" s="7">
        <v>44979</v>
      </c>
      <c r="P3990" s="9">
        <v>44979</v>
      </c>
      <c r="Q3990" s="9">
        <v>44616</v>
      </c>
      <c r="R3990" s="9" t="s">
        <v>34</v>
      </c>
      <c r="S3990" s="16" t="s">
        <v>65</v>
      </c>
      <c r="T3990" s="16" t="s">
        <v>482</v>
      </c>
      <c r="U3990" s="16"/>
      <c r="V3990" s="16"/>
      <c r="W3990" s="16" t="s">
        <v>315</v>
      </c>
      <c r="X3990" s="16" t="s">
        <v>38</v>
      </c>
      <c r="Y3990">
        <v>8</v>
      </c>
      <c r="Z3990">
        <v>10</v>
      </c>
      <c r="AA3990">
        <v>8</v>
      </c>
      <c r="AB3990">
        <v>6</v>
      </c>
      <c r="AC3990">
        <v>0.5</v>
      </c>
      <c r="AD3990">
        <v>12</v>
      </c>
      <c r="AE3990" t="s">
        <v>2562</v>
      </c>
    </row>
    <row r="3991" spans="1:31" x14ac:dyDescent="0.25">
      <c r="A3991" s="16" t="s">
        <v>23</v>
      </c>
      <c r="B3991" s="16" t="s">
        <v>39</v>
      </c>
      <c r="C3991" s="16" t="s">
        <v>959</v>
      </c>
      <c r="D3991" s="16" t="s">
        <v>26</v>
      </c>
      <c r="E3991" s="16" t="s">
        <v>41</v>
      </c>
      <c r="F3991" s="16" t="s">
        <v>28</v>
      </c>
      <c r="G3991" s="16" t="s">
        <v>810</v>
      </c>
      <c r="H3991" s="16" t="s">
        <v>70</v>
      </c>
      <c r="I3991" s="16" t="s">
        <v>70</v>
      </c>
      <c r="J3991" s="16" t="s">
        <v>480</v>
      </c>
      <c r="K3991" s="16" t="s">
        <v>806</v>
      </c>
      <c r="L3991" s="9"/>
      <c r="M3991" s="9">
        <v>45015</v>
      </c>
      <c r="N3991" s="9">
        <v>45310</v>
      </c>
      <c r="O3991" s="7">
        <v>45310</v>
      </c>
      <c r="P3991" s="9">
        <v>45310</v>
      </c>
      <c r="Q3991" s="9"/>
      <c r="R3991" s="9" t="s">
        <v>34</v>
      </c>
      <c r="S3991" s="16" t="s">
        <v>65</v>
      </c>
      <c r="T3991" s="16" t="s">
        <v>482</v>
      </c>
      <c r="U3991" s="16"/>
      <c r="V3991" s="16"/>
      <c r="W3991" s="16" t="s">
        <v>315</v>
      </c>
      <c r="X3991" s="16" t="s">
        <v>38</v>
      </c>
      <c r="Y3991">
        <v>8</v>
      </c>
      <c r="Z3991">
        <v>5</v>
      </c>
      <c r="AA3991">
        <v>4</v>
      </c>
      <c r="AB3991">
        <v>6</v>
      </c>
      <c r="AC3991">
        <v>0.5</v>
      </c>
      <c r="AD3991">
        <v>6</v>
      </c>
      <c r="AE3991" t="s">
        <v>2228</v>
      </c>
    </row>
    <row r="3992" spans="1:31" x14ac:dyDescent="0.25">
      <c r="A3992" s="16" t="s">
        <v>3138</v>
      </c>
      <c r="B3992" s="16" t="s">
        <v>24</v>
      </c>
      <c r="C3992" s="16" t="s">
        <v>959</v>
      </c>
      <c r="D3992" s="16" t="s">
        <v>62</v>
      </c>
      <c r="E3992" s="16" t="s">
        <v>41</v>
      </c>
      <c r="F3992" s="16" t="s">
        <v>28</v>
      </c>
      <c r="G3992" s="16" t="s">
        <v>69</v>
      </c>
      <c r="H3992" s="16" t="s">
        <v>70</v>
      </c>
      <c r="I3992" s="16" t="s">
        <v>730</v>
      </c>
      <c r="J3992" s="16" t="s">
        <v>984</v>
      </c>
      <c r="K3992" s="16" t="s">
        <v>556</v>
      </c>
      <c r="L3992" s="9"/>
      <c r="M3992" s="9">
        <v>45078</v>
      </c>
      <c r="N3992" s="9">
        <v>45063</v>
      </c>
      <c r="O3992" s="7">
        <v>45063</v>
      </c>
      <c r="P3992" s="9">
        <v>45063</v>
      </c>
      <c r="Q3992" s="9">
        <v>44713</v>
      </c>
      <c r="R3992" s="9" t="s">
        <v>34</v>
      </c>
      <c r="S3992" s="16" t="s">
        <v>65</v>
      </c>
      <c r="T3992" s="16" t="s">
        <v>482</v>
      </c>
      <c r="U3992" s="16"/>
      <c r="V3992" s="16"/>
      <c r="W3992" s="16"/>
      <c r="X3992" s="16" t="s">
        <v>38</v>
      </c>
      <c r="Y3992">
        <v>8</v>
      </c>
      <c r="Z3992">
        <v>10</v>
      </c>
      <c r="AA3992">
        <v>8</v>
      </c>
      <c r="AB3992">
        <v>6</v>
      </c>
      <c r="AC3992">
        <v>0.5</v>
      </c>
      <c r="AD3992">
        <v>12</v>
      </c>
      <c r="AE3992" t="s">
        <v>2563</v>
      </c>
    </row>
    <row r="3993" spans="1:31" x14ac:dyDescent="0.25">
      <c r="A3993" s="16" t="s">
        <v>23</v>
      </c>
      <c r="B3993" s="16" t="s">
        <v>39</v>
      </c>
      <c r="C3993" s="16" t="s">
        <v>959</v>
      </c>
      <c r="D3993" s="16" t="s">
        <v>62</v>
      </c>
      <c r="E3993" s="16" t="s">
        <v>41</v>
      </c>
      <c r="F3993" s="16" t="s">
        <v>28</v>
      </c>
      <c r="G3993" s="16" t="s">
        <v>69</v>
      </c>
      <c r="H3993" s="16" t="s">
        <v>70</v>
      </c>
      <c r="I3993" s="16" t="s">
        <v>730</v>
      </c>
      <c r="J3993" s="16" t="s">
        <v>344</v>
      </c>
      <c r="K3993" s="16" t="s">
        <v>53</v>
      </c>
      <c r="L3993" s="9"/>
      <c r="M3993" s="9">
        <v>45058</v>
      </c>
      <c r="N3993" s="9">
        <v>45063</v>
      </c>
      <c r="O3993" s="7">
        <v>45063</v>
      </c>
      <c r="P3993" s="9">
        <v>45063</v>
      </c>
      <c r="Q3993" s="9">
        <v>44713</v>
      </c>
      <c r="R3993" s="9" t="s">
        <v>34</v>
      </c>
      <c r="S3993" s="16" t="s">
        <v>65</v>
      </c>
      <c r="T3993" s="16" t="s">
        <v>482</v>
      </c>
      <c r="U3993" s="16"/>
      <c r="V3993" s="16"/>
      <c r="W3993" s="16" t="s">
        <v>315</v>
      </c>
      <c r="X3993" s="16" t="s">
        <v>38</v>
      </c>
      <c r="Y3993">
        <v>8</v>
      </c>
      <c r="Z3993">
        <v>10</v>
      </c>
      <c r="AA3993">
        <v>8</v>
      </c>
      <c r="AB3993">
        <v>6</v>
      </c>
      <c r="AC3993">
        <v>0.5</v>
      </c>
      <c r="AD3993">
        <v>12</v>
      </c>
      <c r="AE3993" t="s">
        <v>2564</v>
      </c>
    </row>
    <row r="3994" spans="1:31" x14ac:dyDescent="0.25">
      <c r="A3994" s="16" t="s">
        <v>23</v>
      </c>
      <c r="B3994" s="16" t="s">
        <v>39</v>
      </c>
      <c r="C3994" s="16" t="s">
        <v>959</v>
      </c>
      <c r="D3994" s="16" t="s">
        <v>62</v>
      </c>
      <c r="E3994" s="16" t="s">
        <v>41</v>
      </c>
      <c r="F3994" s="16" t="s">
        <v>28</v>
      </c>
      <c r="G3994" s="16" t="s">
        <v>69</v>
      </c>
      <c r="H3994" s="16" t="s">
        <v>70</v>
      </c>
      <c r="I3994" s="16" t="s">
        <v>730</v>
      </c>
      <c r="J3994" s="16" t="s">
        <v>344</v>
      </c>
      <c r="K3994" s="16" t="s">
        <v>271</v>
      </c>
      <c r="L3994" s="9"/>
      <c r="M3994" s="9">
        <v>45028</v>
      </c>
      <c r="N3994" s="9">
        <v>45063</v>
      </c>
      <c r="O3994" s="7">
        <v>45063</v>
      </c>
      <c r="P3994" s="9">
        <v>45063</v>
      </c>
      <c r="Q3994" s="9">
        <v>44655</v>
      </c>
      <c r="R3994" s="9" t="s">
        <v>34</v>
      </c>
      <c r="S3994" s="16" t="s">
        <v>65</v>
      </c>
      <c r="T3994" s="16" t="s">
        <v>482</v>
      </c>
      <c r="U3994" s="16"/>
      <c r="V3994" s="16"/>
      <c r="W3994" s="16" t="s">
        <v>315</v>
      </c>
      <c r="X3994" s="16" t="s">
        <v>38</v>
      </c>
      <c r="Y3994">
        <v>8</v>
      </c>
      <c r="Z3994">
        <v>10</v>
      </c>
      <c r="AA3994">
        <v>8</v>
      </c>
      <c r="AB3994">
        <v>6</v>
      </c>
      <c r="AC3994">
        <v>0.5</v>
      </c>
      <c r="AD3994">
        <v>12</v>
      </c>
      <c r="AE3994" t="s">
        <v>2565</v>
      </c>
    </row>
    <row r="3995" spans="1:31" x14ac:dyDescent="0.25">
      <c r="A3995" s="16" t="s">
        <v>23</v>
      </c>
      <c r="B3995" s="16" t="s">
        <v>39</v>
      </c>
      <c r="C3995" s="16" t="s">
        <v>959</v>
      </c>
      <c r="D3995" s="16" t="s">
        <v>62</v>
      </c>
      <c r="E3995" s="16" t="s">
        <v>41</v>
      </c>
      <c r="F3995" s="16" t="s">
        <v>28</v>
      </c>
      <c r="G3995" s="16" t="s">
        <v>69</v>
      </c>
      <c r="H3995" s="16" t="s">
        <v>70</v>
      </c>
      <c r="I3995" s="16" t="s">
        <v>730</v>
      </c>
      <c r="J3995" s="16" t="s">
        <v>344</v>
      </c>
      <c r="K3995" s="16" t="s">
        <v>985</v>
      </c>
      <c r="L3995" s="9"/>
      <c r="M3995" s="9">
        <v>45020</v>
      </c>
      <c r="N3995" s="9">
        <v>45063</v>
      </c>
      <c r="O3995" s="7">
        <v>45063</v>
      </c>
      <c r="P3995" s="9">
        <v>45063</v>
      </c>
      <c r="Q3995" s="9"/>
      <c r="R3995" s="9" t="s">
        <v>34</v>
      </c>
      <c r="S3995" s="16" t="s">
        <v>65</v>
      </c>
      <c r="T3995" s="16" t="s">
        <v>482</v>
      </c>
      <c r="U3995" s="16"/>
      <c r="V3995" s="16"/>
      <c r="W3995" s="16" t="s">
        <v>315</v>
      </c>
      <c r="X3995" s="16" t="s">
        <v>38</v>
      </c>
      <c r="Y3995">
        <v>8</v>
      </c>
      <c r="Z3995">
        <v>10</v>
      </c>
      <c r="AA3995">
        <v>8</v>
      </c>
      <c r="AB3995">
        <v>6</v>
      </c>
      <c r="AC3995">
        <v>0.5</v>
      </c>
      <c r="AD3995">
        <v>12</v>
      </c>
      <c r="AE3995" t="s">
        <v>2566</v>
      </c>
    </row>
    <row r="3996" spans="1:31" x14ac:dyDescent="0.25">
      <c r="A3996" s="16" t="s">
        <v>23</v>
      </c>
      <c r="B3996" s="16" t="s">
        <v>39</v>
      </c>
      <c r="C3996" s="16" t="s">
        <v>959</v>
      </c>
      <c r="D3996" s="16" t="s">
        <v>62</v>
      </c>
      <c r="E3996" s="16" t="s">
        <v>41</v>
      </c>
      <c r="F3996" s="16" t="s">
        <v>28</v>
      </c>
      <c r="G3996" s="16" t="s">
        <v>69</v>
      </c>
      <c r="H3996" s="16" t="s">
        <v>70</v>
      </c>
      <c r="I3996" s="16" t="s">
        <v>730</v>
      </c>
      <c r="J3996" s="16" t="s">
        <v>344</v>
      </c>
      <c r="K3996" s="16" t="s">
        <v>64</v>
      </c>
      <c r="L3996" s="9"/>
      <c r="M3996" s="9">
        <v>45020</v>
      </c>
      <c r="N3996" s="9">
        <v>45063</v>
      </c>
      <c r="O3996" s="7">
        <v>45063</v>
      </c>
      <c r="P3996" s="9">
        <v>45063</v>
      </c>
      <c r="Q3996" s="9">
        <v>44655</v>
      </c>
      <c r="R3996" s="9" t="s">
        <v>34</v>
      </c>
      <c r="S3996" s="16" t="s">
        <v>65</v>
      </c>
      <c r="T3996" s="16" t="s">
        <v>482</v>
      </c>
      <c r="U3996" s="16"/>
      <c r="V3996" s="16"/>
      <c r="W3996" s="16" t="s">
        <v>315</v>
      </c>
      <c r="X3996" s="16" t="s">
        <v>38</v>
      </c>
      <c r="Y3996">
        <v>8</v>
      </c>
      <c r="Z3996">
        <v>10</v>
      </c>
      <c r="AA3996">
        <v>8</v>
      </c>
      <c r="AB3996">
        <v>6</v>
      </c>
      <c r="AC3996">
        <v>0.5</v>
      </c>
      <c r="AD3996">
        <v>12</v>
      </c>
      <c r="AE3996" t="s">
        <v>1579</v>
      </c>
    </row>
    <row r="3997" spans="1:31" x14ac:dyDescent="0.25">
      <c r="A3997" s="16" t="s">
        <v>23</v>
      </c>
      <c r="B3997" s="16" t="s">
        <v>39</v>
      </c>
      <c r="C3997" s="16" t="s">
        <v>959</v>
      </c>
      <c r="D3997" s="16" t="s">
        <v>62</v>
      </c>
      <c r="E3997" s="16" t="s">
        <v>41</v>
      </c>
      <c r="F3997" s="16" t="s">
        <v>28</v>
      </c>
      <c r="G3997" s="16" t="s">
        <v>69</v>
      </c>
      <c r="H3997" s="16" t="s">
        <v>70</v>
      </c>
      <c r="I3997" s="16" t="s">
        <v>730</v>
      </c>
      <c r="J3997" s="16" t="s">
        <v>344</v>
      </c>
      <c r="K3997" s="16" t="s">
        <v>47</v>
      </c>
      <c r="L3997" s="9"/>
      <c r="M3997" s="9">
        <v>45020</v>
      </c>
      <c r="N3997" s="9">
        <v>45063</v>
      </c>
      <c r="O3997" s="7">
        <v>45063</v>
      </c>
      <c r="P3997" s="9">
        <v>45063</v>
      </c>
      <c r="Q3997" s="9">
        <v>44655</v>
      </c>
      <c r="R3997" s="9" t="s">
        <v>34</v>
      </c>
      <c r="S3997" s="16" t="s">
        <v>65</v>
      </c>
      <c r="T3997" s="16" t="s">
        <v>482</v>
      </c>
      <c r="U3997" s="16"/>
      <c r="V3997" s="16"/>
      <c r="W3997" s="16" t="s">
        <v>315</v>
      </c>
      <c r="X3997" s="16" t="s">
        <v>38</v>
      </c>
      <c r="Y3997">
        <v>8</v>
      </c>
      <c r="Z3997">
        <v>10</v>
      </c>
      <c r="AA3997">
        <v>8</v>
      </c>
      <c r="AB3997">
        <v>6</v>
      </c>
      <c r="AC3997">
        <v>0.5</v>
      </c>
      <c r="AD3997">
        <v>12</v>
      </c>
      <c r="AE3997" t="s">
        <v>2567</v>
      </c>
    </row>
    <row r="3998" spans="1:31" x14ac:dyDescent="0.25">
      <c r="A3998" s="16" t="s">
        <v>23</v>
      </c>
      <c r="B3998" s="16" t="s">
        <v>39</v>
      </c>
      <c r="C3998" s="16" t="s">
        <v>959</v>
      </c>
      <c r="D3998" s="16" t="s">
        <v>62</v>
      </c>
      <c r="E3998" s="16" t="s">
        <v>41</v>
      </c>
      <c r="F3998" s="16" t="s">
        <v>28</v>
      </c>
      <c r="G3998" s="16" t="s">
        <v>105</v>
      </c>
      <c r="H3998" s="16" t="s">
        <v>70</v>
      </c>
      <c r="I3998" s="16" t="s">
        <v>730</v>
      </c>
      <c r="J3998" s="16" t="s">
        <v>344</v>
      </c>
      <c r="K3998" s="16" t="s">
        <v>191</v>
      </c>
      <c r="L3998" s="9"/>
      <c r="M3998" s="9"/>
      <c r="N3998" s="9">
        <v>44979</v>
      </c>
      <c r="O3998" s="7">
        <v>44979</v>
      </c>
      <c r="P3998" s="9">
        <v>44979</v>
      </c>
      <c r="Q3998" s="9">
        <v>44616</v>
      </c>
      <c r="R3998" s="9" t="s">
        <v>34</v>
      </c>
      <c r="S3998" s="16" t="s">
        <v>65</v>
      </c>
      <c r="T3998" s="16" t="s">
        <v>482</v>
      </c>
      <c r="U3998" s="16"/>
      <c r="V3998" s="16"/>
      <c r="W3998" s="16" t="s">
        <v>488</v>
      </c>
      <c r="X3998" s="16" t="s">
        <v>38</v>
      </c>
      <c r="Y3998">
        <v>8</v>
      </c>
      <c r="Z3998">
        <v>10</v>
      </c>
      <c r="AA3998">
        <v>8</v>
      </c>
      <c r="AB3998">
        <v>6</v>
      </c>
      <c r="AC3998">
        <v>0.5</v>
      </c>
      <c r="AD3998">
        <v>12</v>
      </c>
      <c r="AE3998" t="s">
        <v>2568</v>
      </c>
    </row>
    <row r="3999" spans="1:31" x14ac:dyDescent="0.25">
      <c r="A3999" s="16" t="s">
        <v>23</v>
      </c>
      <c r="B3999" s="16" t="s">
        <v>39</v>
      </c>
      <c r="C3999" s="16" t="s">
        <v>959</v>
      </c>
      <c r="D3999" s="16" t="s">
        <v>62</v>
      </c>
      <c r="E3999" s="16" t="s">
        <v>41</v>
      </c>
      <c r="F3999" s="16" t="s">
        <v>28</v>
      </c>
      <c r="G3999" s="16" t="s">
        <v>69</v>
      </c>
      <c r="H3999" s="16" t="s">
        <v>70</v>
      </c>
      <c r="I3999" s="16" t="s">
        <v>730</v>
      </c>
      <c r="J3999" s="16" t="s">
        <v>344</v>
      </c>
      <c r="K3999" s="16" t="s">
        <v>224</v>
      </c>
      <c r="L3999" s="9"/>
      <c r="M3999" s="9">
        <v>45063</v>
      </c>
      <c r="N3999" s="9">
        <v>45063</v>
      </c>
      <c r="O3999" s="7">
        <v>45063</v>
      </c>
      <c r="P3999" s="9">
        <v>45063</v>
      </c>
      <c r="Q3999" s="9"/>
      <c r="R3999" s="9" t="s">
        <v>34</v>
      </c>
      <c r="S3999" s="16" t="s">
        <v>65</v>
      </c>
      <c r="T3999" s="16" t="s">
        <v>482</v>
      </c>
      <c r="U3999" s="16"/>
      <c r="V3999" s="16"/>
      <c r="W3999" s="16" t="s">
        <v>315</v>
      </c>
      <c r="X3999" s="16" t="s">
        <v>38</v>
      </c>
      <c r="Y3999">
        <v>8</v>
      </c>
      <c r="Z3999">
        <v>10</v>
      </c>
      <c r="AA3999">
        <v>8</v>
      </c>
      <c r="AB3999">
        <v>6</v>
      </c>
      <c r="AC3999">
        <v>0.5</v>
      </c>
      <c r="AD3999">
        <v>12</v>
      </c>
      <c r="AE3999" t="s">
        <v>2569</v>
      </c>
    </row>
    <row r="4000" spans="1:31" x14ac:dyDescent="0.25">
      <c r="A4000" s="16" t="s">
        <v>23</v>
      </c>
      <c r="B4000" s="16" t="s">
        <v>39</v>
      </c>
      <c r="C4000" s="16" t="s">
        <v>959</v>
      </c>
      <c r="D4000" s="16" t="s">
        <v>62</v>
      </c>
      <c r="E4000" s="16" t="s">
        <v>41</v>
      </c>
      <c r="F4000" s="16" t="s">
        <v>28</v>
      </c>
      <c r="G4000" s="16" t="s">
        <v>260</v>
      </c>
      <c r="H4000" s="16" t="s">
        <v>261</v>
      </c>
      <c r="I4000" s="16" t="s">
        <v>155</v>
      </c>
      <c r="J4000" s="16" t="s">
        <v>262</v>
      </c>
      <c r="K4000" s="16" t="s">
        <v>812</v>
      </c>
      <c r="L4000" s="9"/>
      <c r="M4000" s="9">
        <v>44975</v>
      </c>
      <c r="N4000" s="9">
        <v>45037</v>
      </c>
      <c r="O4000" s="7">
        <v>45037</v>
      </c>
      <c r="P4000" s="9">
        <v>45037</v>
      </c>
      <c r="Q4000" s="9">
        <v>44610</v>
      </c>
      <c r="R4000" s="9" t="s">
        <v>34</v>
      </c>
      <c r="S4000" s="16" t="s">
        <v>65</v>
      </c>
      <c r="T4000" s="16" t="s">
        <v>65</v>
      </c>
      <c r="U4000" s="16"/>
      <c r="V4000" s="16"/>
      <c r="W4000" s="16" t="s">
        <v>315</v>
      </c>
      <c r="X4000" s="16" t="s">
        <v>38</v>
      </c>
      <c r="Y4000">
        <v>8</v>
      </c>
      <c r="Z4000">
        <v>10</v>
      </c>
      <c r="AA4000">
        <v>8</v>
      </c>
      <c r="AB4000">
        <v>6</v>
      </c>
      <c r="AC4000">
        <v>0.5</v>
      </c>
      <c r="AD4000">
        <v>12</v>
      </c>
      <c r="AE4000" t="s">
        <v>2421</v>
      </c>
    </row>
    <row r="4001" spans="1:31" x14ac:dyDescent="0.25">
      <c r="A4001" s="16" t="s">
        <v>23</v>
      </c>
      <c r="B4001" s="16" t="s">
        <v>39</v>
      </c>
      <c r="C4001" s="16" t="s">
        <v>959</v>
      </c>
      <c r="D4001" s="16" t="s">
        <v>62</v>
      </c>
      <c r="E4001" s="16" t="s">
        <v>41</v>
      </c>
      <c r="F4001" s="16" t="s">
        <v>28</v>
      </c>
      <c r="G4001" s="16" t="s">
        <v>260</v>
      </c>
      <c r="H4001" s="16" t="s">
        <v>261</v>
      </c>
      <c r="I4001" s="16" t="s">
        <v>155</v>
      </c>
      <c r="J4001" s="16" t="s">
        <v>262</v>
      </c>
      <c r="K4001" s="16" t="s">
        <v>900</v>
      </c>
      <c r="L4001" s="9"/>
      <c r="M4001" s="9">
        <v>45031</v>
      </c>
      <c r="N4001" s="9">
        <v>45037</v>
      </c>
      <c r="O4001" s="7">
        <v>45037</v>
      </c>
      <c r="P4001" s="9">
        <v>45037</v>
      </c>
      <c r="Q4001" s="9">
        <v>44666</v>
      </c>
      <c r="R4001" s="9" t="s">
        <v>34</v>
      </c>
      <c r="S4001" s="16" t="s">
        <v>65</v>
      </c>
      <c r="T4001" s="16" t="s">
        <v>65</v>
      </c>
      <c r="U4001" s="16"/>
      <c r="V4001" s="16"/>
      <c r="W4001" s="16" t="s">
        <v>315</v>
      </c>
      <c r="X4001" s="16" t="s">
        <v>38</v>
      </c>
      <c r="Y4001">
        <v>8</v>
      </c>
      <c r="Z4001">
        <v>10</v>
      </c>
      <c r="AA4001">
        <v>8</v>
      </c>
      <c r="AB4001">
        <v>6</v>
      </c>
      <c r="AC4001">
        <v>0.5</v>
      </c>
      <c r="AD4001">
        <v>12</v>
      </c>
      <c r="AE4001" t="s">
        <v>2422</v>
      </c>
    </row>
    <row r="4002" spans="1:31" x14ac:dyDescent="0.25">
      <c r="A4002" s="16" t="s">
        <v>23</v>
      </c>
      <c r="B4002" s="16" t="s">
        <v>39</v>
      </c>
      <c r="C4002" s="16" t="s">
        <v>959</v>
      </c>
      <c r="D4002" s="16" t="s">
        <v>62</v>
      </c>
      <c r="E4002" s="16" t="s">
        <v>41</v>
      </c>
      <c r="F4002" s="16" t="s">
        <v>28</v>
      </c>
      <c r="G4002" s="16" t="s">
        <v>260</v>
      </c>
      <c r="H4002" s="16" t="s">
        <v>261</v>
      </c>
      <c r="I4002" s="16" t="s">
        <v>155</v>
      </c>
      <c r="J4002" s="16" t="s">
        <v>262</v>
      </c>
      <c r="K4002" s="16" t="s">
        <v>901</v>
      </c>
      <c r="L4002" s="9"/>
      <c r="M4002" s="9">
        <v>45031</v>
      </c>
      <c r="N4002" s="9">
        <v>45037</v>
      </c>
      <c r="O4002" s="7">
        <v>45037</v>
      </c>
      <c r="P4002" s="9">
        <v>45037</v>
      </c>
      <c r="Q4002" s="9">
        <v>44666</v>
      </c>
      <c r="R4002" s="9" t="s">
        <v>34</v>
      </c>
      <c r="S4002" s="16" t="s">
        <v>65</v>
      </c>
      <c r="T4002" s="16" t="s">
        <v>65</v>
      </c>
      <c r="U4002" s="16"/>
      <c r="V4002" s="16"/>
      <c r="W4002" s="16" t="s">
        <v>315</v>
      </c>
      <c r="X4002" s="16" t="s">
        <v>38</v>
      </c>
      <c r="Y4002">
        <v>8</v>
      </c>
      <c r="Z4002">
        <v>10</v>
      </c>
      <c r="AA4002">
        <v>8</v>
      </c>
      <c r="AB4002">
        <v>6</v>
      </c>
      <c r="AC4002">
        <v>0.5</v>
      </c>
      <c r="AD4002">
        <v>12</v>
      </c>
      <c r="AE4002" t="s">
        <v>2423</v>
      </c>
    </row>
    <row r="4003" spans="1:31" x14ac:dyDescent="0.25">
      <c r="A4003" s="16" t="s">
        <v>23</v>
      </c>
      <c r="B4003" s="16" t="s">
        <v>39</v>
      </c>
      <c r="C4003" s="16" t="s">
        <v>959</v>
      </c>
      <c r="D4003" s="16" t="s">
        <v>62</v>
      </c>
      <c r="E4003" s="16" t="s">
        <v>41</v>
      </c>
      <c r="F4003" s="16" t="s">
        <v>28</v>
      </c>
      <c r="G4003" s="16" t="s">
        <v>260</v>
      </c>
      <c r="H4003" s="16" t="s">
        <v>261</v>
      </c>
      <c r="I4003" s="16" t="s">
        <v>155</v>
      </c>
      <c r="J4003" s="16" t="s">
        <v>262</v>
      </c>
      <c r="K4003" s="16" t="s">
        <v>425</v>
      </c>
      <c r="L4003" s="9"/>
      <c r="M4003" s="9">
        <v>44975</v>
      </c>
      <c r="N4003" s="9">
        <v>44985</v>
      </c>
      <c r="O4003" s="7">
        <v>44985</v>
      </c>
      <c r="P4003" s="9">
        <v>44985</v>
      </c>
      <c r="Q4003" s="9">
        <v>44610</v>
      </c>
      <c r="R4003" s="9" t="s">
        <v>34</v>
      </c>
      <c r="S4003" s="16" t="s">
        <v>65</v>
      </c>
      <c r="T4003" s="16" t="s">
        <v>65</v>
      </c>
      <c r="U4003" s="16"/>
      <c r="V4003" s="16"/>
      <c r="W4003" s="16" t="s">
        <v>315</v>
      </c>
      <c r="X4003" s="16" t="s">
        <v>38</v>
      </c>
      <c r="Y4003">
        <v>8</v>
      </c>
      <c r="Z4003">
        <v>10</v>
      </c>
      <c r="AA4003">
        <v>8</v>
      </c>
      <c r="AB4003">
        <v>6</v>
      </c>
      <c r="AC4003">
        <v>0.5</v>
      </c>
      <c r="AD4003">
        <v>12</v>
      </c>
      <c r="AE4003" t="s">
        <v>1715</v>
      </c>
    </row>
    <row r="4004" spans="1:31" x14ac:dyDescent="0.25">
      <c r="A4004" s="16" t="s">
        <v>23</v>
      </c>
      <c r="B4004" s="16" t="s">
        <v>39</v>
      </c>
      <c r="C4004" s="16" t="s">
        <v>959</v>
      </c>
      <c r="D4004" s="16" t="s">
        <v>62</v>
      </c>
      <c r="E4004" s="16" t="s">
        <v>41</v>
      </c>
      <c r="F4004" s="16" t="s">
        <v>28</v>
      </c>
      <c r="G4004" s="16" t="s">
        <v>260</v>
      </c>
      <c r="H4004" s="16" t="s">
        <v>261</v>
      </c>
      <c r="I4004" s="16" t="s">
        <v>155</v>
      </c>
      <c r="J4004" s="16" t="s">
        <v>262</v>
      </c>
      <c r="K4004" s="16" t="s">
        <v>903</v>
      </c>
      <c r="L4004" s="9"/>
      <c r="M4004" s="9">
        <v>44975</v>
      </c>
      <c r="N4004" s="9">
        <v>44985</v>
      </c>
      <c r="O4004" s="7">
        <v>44985</v>
      </c>
      <c r="P4004" s="9">
        <v>44985</v>
      </c>
      <c r="Q4004" s="9">
        <v>44610</v>
      </c>
      <c r="R4004" s="9" t="s">
        <v>34</v>
      </c>
      <c r="S4004" s="16" t="s">
        <v>65</v>
      </c>
      <c r="T4004" s="16" t="s">
        <v>65</v>
      </c>
      <c r="U4004" s="16"/>
      <c r="V4004" s="16"/>
      <c r="W4004" s="16" t="s">
        <v>315</v>
      </c>
      <c r="X4004" s="16" t="s">
        <v>38</v>
      </c>
      <c r="Y4004">
        <v>8</v>
      </c>
      <c r="Z4004">
        <v>10</v>
      </c>
      <c r="AA4004">
        <v>8</v>
      </c>
      <c r="AB4004">
        <v>6</v>
      </c>
      <c r="AC4004">
        <v>0.5</v>
      </c>
      <c r="AD4004">
        <v>12</v>
      </c>
      <c r="AE4004" t="s">
        <v>2425</v>
      </c>
    </row>
    <row r="4005" spans="1:31" x14ac:dyDescent="0.25">
      <c r="A4005" s="16" t="s">
        <v>23</v>
      </c>
      <c r="B4005" s="16" t="s">
        <v>39</v>
      </c>
      <c r="C4005" s="16" t="s">
        <v>959</v>
      </c>
      <c r="D4005" s="16" t="s">
        <v>62</v>
      </c>
      <c r="E4005" s="16" t="s">
        <v>41</v>
      </c>
      <c r="F4005" s="16" t="s">
        <v>28</v>
      </c>
      <c r="G4005" s="16" t="s">
        <v>260</v>
      </c>
      <c r="H4005" s="16" t="s">
        <v>261</v>
      </c>
      <c r="I4005" s="16" t="s">
        <v>155</v>
      </c>
      <c r="J4005" s="16" t="s">
        <v>262</v>
      </c>
      <c r="K4005" s="16" t="s">
        <v>904</v>
      </c>
      <c r="L4005" s="9"/>
      <c r="M4005" s="9">
        <v>44975</v>
      </c>
      <c r="N4005" s="9">
        <v>44985</v>
      </c>
      <c r="O4005" s="7">
        <v>44985</v>
      </c>
      <c r="P4005" s="9">
        <v>44985</v>
      </c>
      <c r="Q4005" s="9">
        <v>44610</v>
      </c>
      <c r="R4005" s="9" t="s">
        <v>34</v>
      </c>
      <c r="S4005" s="16" t="s">
        <v>65</v>
      </c>
      <c r="T4005" s="16" t="s">
        <v>65</v>
      </c>
      <c r="U4005" s="16"/>
      <c r="V4005" s="16"/>
      <c r="W4005" s="16" t="s">
        <v>315</v>
      </c>
      <c r="X4005" s="16" t="s">
        <v>38</v>
      </c>
      <c r="Y4005">
        <v>8</v>
      </c>
      <c r="Z4005">
        <v>10</v>
      </c>
      <c r="AA4005">
        <v>8</v>
      </c>
      <c r="AB4005">
        <v>6</v>
      </c>
      <c r="AC4005">
        <v>0.5</v>
      </c>
      <c r="AD4005">
        <v>12</v>
      </c>
      <c r="AE4005" t="s">
        <v>2426</v>
      </c>
    </row>
    <row r="4006" spans="1:31" x14ac:dyDescent="0.25">
      <c r="A4006" s="16" t="s">
        <v>23</v>
      </c>
      <c r="B4006" s="16" t="s">
        <v>39</v>
      </c>
      <c r="C4006" s="16" t="s">
        <v>959</v>
      </c>
      <c r="D4006" s="16" t="s">
        <v>62</v>
      </c>
      <c r="E4006" s="16" t="s">
        <v>41</v>
      </c>
      <c r="F4006" s="16" t="s">
        <v>28</v>
      </c>
      <c r="G4006" s="16" t="s">
        <v>260</v>
      </c>
      <c r="H4006" s="16" t="s">
        <v>261</v>
      </c>
      <c r="I4006" s="16" t="s">
        <v>155</v>
      </c>
      <c r="J4006" s="16" t="s">
        <v>262</v>
      </c>
      <c r="K4006" s="16" t="s">
        <v>978</v>
      </c>
      <c r="L4006" s="9"/>
      <c r="M4006" s="9">
        <v>44975</v>
      </c>
      <c r="N4006" s="9">
        <v>45100</v>
      </c>
      <c r="O4006" s="7">
        <v>45100</v>
      </c>
      <c r="P4006" s="9">
        <v>45100</v>
      </c>
      <c r="Q4006" s="9">
        <v>44610</v>
      </c>
      <c r="R4006" s="9" t="s">
        <v>34</v>
      </c>
      <c r="S4006" s="16" t="s">
        <v>65</v>
      </c>
      <c r="T4006" s="16" t="s">
        <v>65</v>
      </c>
      <c r="U4006" s="16"/>
      <c r="V4006" s="16"/>
      <c r="W4006" s="16" t="s">
        <v>315</v>
      </c>
      <c r="X4006" s="16" t="s">
        <v>38</v>
      </c>
      <c r="Y4006">
        <v>8</v>
      </c>
      <c r="Z4006">
        <v>10</v>
      </c>
      <c r="AA4006">
        <v>8</v>
      </c>
      <c r="AB4006">
        <v>6</v>
      </c>
      <c r="AC4006">
        <v>0.5</v>
      </c>
      <c r="AD4006">
        <v>12</v>
      </c>
      <c r="AE4006" t="s">
        <v>2554</v>
      </c>
    </row>
    <row r="4007" spans="1:31" x14ac:dyDescent="0.25">
      <c r="A4007" s="16" t="s">
        <v>23</v>
      </c>
      <c r="B4007" s="16" t="s">
        <v>39</v>
      </c>
      <c r="C4007" s="16" t="s">
        <v>959</v>
      </c>
      <c r="D4007" s="16" t="s">
        <v>62</v>
      </c>
      <c r="E4007" s="16" t="s">
        <v>41</v>
      </c>
      <c r="F4007" s="16" t="s">
        <v>28</v>
      </c>
      <c r="G4007" s="16" t="s">
        <v>260</v>
      </c>
      <c r="H4007" s="16" t="s">
        <v>261</v>
      </c>
      <c r="I4007" s="16" t="s">
        <v>155</v>
      </c>
      <c r="J4007" s="16" t="s">
        <v>262</v>
      </c>
      <c r="K4007" s="16" t="s">
        <v>979</v>
      </c>
      <c r="L4007" s="9"/>
      <c r="M4007" s="9">
        <v>45094</v>
      </c>
      <c r="N4007" s="9">
        <v>45100</v>
      </c>
      <c r="O4007" s="7">
        <v>45100</v>
      </c>
      <c r="P4007" s="9">
        <v>45100</v>
      </c>
      <c r="Q4007" s="9">
        <v>44729</v>
      </c>
      <c r="R4007" s="9" t="s">
        <v>34</v>
      </c>
      <c r="S4007" s="16" t="s">
        <v>65</v>
      </c>
      <c r="T4007" s="16" t="s">
        <v>65</v>
      </c>
      <c r="U4007" s="16"/>
      <c r="V4007" s="16"/>
      <c r="W4007" s="16" t="s">
        <v>315</v>
      </c>
      <c r="X4007" s="16" t="s">
        <v>38</v>
      </c>
      <c r="Y4007">
        <v>8</v>
      </c>
      <c r="Z4007">
        <v>10</v>
      </c>
      <c r="AA4007">
        <v>8</v>
      </c>
      <c r="AB4007">
        <v>6</v>
      </c>
      <c r="AC4007">
        <v>0.5</v>
      </c>
      <c r="AD4007">
        <v>12</v>
      </c>
      <c r="AE4007" t="s">
        <v>2555</v>
      </c>
    </row>
    <row r="4008" spans="1:31" x14ac:dyDescent="0.25">
      <c r="A4008" s="16" t="s">
        <v>23</v>
      </c>
      <c r="B4008" s="16" t="s">
        <v>39</v>
      </c>
      <c r="C4008" s="16" t="s">
        <v>959</v>
      </c>
      <c r="D4008" s="16" t="s">
        <v>62</v>
      </c>
      <c r="E4008" s="16" t="s">
        <v>41</v>
      </c>
      <c r="F4008" s="16" t="s">
        <v>28</v>
      </c>
      <c r="G4008" s="16" t="s">
        <v>260</v>
      </c>
      <c r="H4008" s="16" t="s">
        <v>261</v>
      </c>
      <c r="I4008" s="16" t="s">
        <v>155</v>
      </c>
      <c r="J4008" s="16" t="s">
        <v>262</v>
      </c>
      <c r="K4008" s="16" t="s">
        <v>980</v>
      </c>
      <c r="L4008" s="9"/>
      <c r="M4008" s="9">
        <v>45031</v>
      </c>
      <c r="N4008" s="9">
        <v>45037</v>
      </c>
      <c r="O4008" s="7">
        <v>45037</v>
      </c>
      <c r="P4008" s="9">
        <v>45037</v>
      </c>
      <c r="Q4008" s="9">
        <v>44666</v>
      </c>
      <c r="R4008" s="9" t="s">
        <v>34</v>
      </c>
      <c r="S4008" s="16" t="s">
        <v>65</v>
      </c>
      <c r="T4008" s="16" t="s">
        <v>65</v>
      </c>
      <c r="U4008" s="16"/>
      <c r="V4008" s="16"/>
      <c r="W4008" s="16" t="s">
        <v>315</v>
      </c>
      <c r="X4008" s="16" t="s">
        <v>38</v>
      </c>
      <c r="Y4008">
        <v>8</v>
      </c>
      <c r="Z4008">
        <v>10</v>
      </c>
      <c r="AA4008">
        <v>8</v>
      </c>
      <c r="AB4008">
        <v>6</v>
      </c>
      <c r="AC4008">
        <v>0.5</v>
      </c>
      <c r="AD4008">
        <v>12</v>
      </c>
      <c r="AE4008" t="s">
        <v>2556</v>
      </c>
    </row>
    <row r="4009" spans="1:31" x14ac:dyDescent="0.25">
      <c r="A4009" s="16" t="s">
        <v>23</v>
      </c>
      <c r="B4009" s="16" t="s">
        <v>39</v>
      </c>
      <c r="C4009" s="16" t="s">
        <v>959</v>
      </c>
      <c r="D4009" s="16" t="s">
        <v>62</v>
      </c>
      <c r="E4009" s="16" t="s">
        <v>41</v>
      </c>
      <c r="F4009" s="16" t="s">
        <v>28</v>
      </c>
      <c r="G4009" s="16" t="s">
        <v>260</v>
      </c>
      <c r="H4009" s="16" t="s">
        <v>261</v>
      </c>
      <c r="I4009" s="16" t="s">
        <v>155</v>
      </c>
      <c r="J4009" s="16" t="s">
        <v>262</v>
      </c>
      <c r="K4009" s="16" t="s">
        <v>204</v>
      </c>
      <c r="L4009" s="9"/>
      <c r="M4009" s="9">
        <v>45087</v>
      </c>
      <c r="N4009" s="9">
        <v>45037</v>
      </c>
      <c r="O4009" s="7">
        <v>45037</v>
      </c>
      <c r="P4009" s="9">
        <v>45037</v>
      </c>
      <c r="Q4009" s="9">
        <v>44729</v>
      </c>
      <c r="R4009" s="9" t="s">
        <v>93</v>
      </c>
      <c r="S4009" s="16" t="s">
        <v>65</v>
      </c>
      <c r="T4009" s="16" t="s">
        <v>65</v>
      </c>
      <c r="U4009" s="16"/>
      <c r="V4009" s="16"/>
      <c r="W4009" s="16" t="s">
        <v>315</v>
      </c>
      <c r="X4009" s="16" t="s">
        <v>38</v>
      </c>
      <c r="Y4009">
        <v>8</v>
      </c>
      <c r="Z4009">
        <v>10</v>
      </c>
      <c r="AA4009">
        <v>8</v>
      </c>
      <c r="AB4009">
        <v>6</v>
      </c>
      <c r="AC4009">
        <v>0.5</v>
      </c>
      <c r="AD4009">
        <v>12</v>
      </c>
      <c r="AE4009" t="s">
        <v>2557</v>
      </c>
    </row>
    <row r="4010" spans="1:31" x14ac:dyDescent="0.25">
      <c r="A4010" s="16" t="s">
        <v>23</v>
      </c>
      <c r="B4010" s="16" t="s">
        <v>39</v>
      </c>
      <c r="C4010" s="16" t="s">
        <v>959</v>
      </c>
      <c r="D4010" s="16" t="s">
        <v>62</v>
      </c>
      <c r="E4010" s="16" t="s">
        <v>41</v>
      </c>
      <c r="F4010" s="16" t="s">
        <v>28</v>
      </c>
      <c r="G4010" s="16" t="s">
        <v>260</v>
      </c>
      <c r="H4010" s="16" t="s">
        <v>261</v>
      </c>
      <c r="I4010" s="16" t="s">
        <v>155</v>
      </c>
      <c r="J4010" s="16" t="s">
        <v>262</v>
      </c>
      <c r="K4010" s="16" t="s">
        <v>426</v>
      </c>
      <c r="L4010" s="9"/>
      <c r="M4010" s="9">
        <v>45031</v>
      </c>
      <c r="N4010" s="9">
        <v>45037</v>
      </c>
      <c r="O4010" s="7">
        <v>45037</v>
      </c>
      <c r="P4010" s="9">
        <v>45037</v>
      </c>
      <c r="Q4010" s="9">
        <v>44666</v>
      </c>
      <c r="R4010" s="9" t="s">
        <v>34</v>
      </c>
      <c r="S4010" s="16" t="s">
        <v>65</v>
      </c>
      <c r="T4010" s="16" t="s">
        <v>65</v>
      </c>
      <c r="U4010" s="16"/>
      <c r="V4010" s="16"/>
      <c r="W4010" s="16" t="s">
        <v>315</v>
      </c>
      <c r="X4010" s="16" t="s">
        <v>38</v>
      </c>
      <c r="Y4010">
        <v>8</v>
      </c>
      <c r="Z4010">
        <v>10</v>
      </c>
      <c r="AA4010">
        <v>8</v>
      </c>
      <c r="AB4010">
        <v>6</v>
      </c>
      <c r="AC4010">
        <v>0.5</v>
      </c>
      <c r="AD4010">
        <v>12</v>
      </c>
      <c r="AE4010" t="s">
        <v>1716</v>
      </c>
    </row>
    <row r="4011" spans="1:31" x14ac:dyDescent="0.25">
      <c r="A4011" s="16" t="s">
        <v>23</v>
      </c>
      <c r="B4011" s="16" t="s">
        <v>39</v>
      </c>
      <c r="C4011" s="16" t="s">
        <v>959</v>
      </c>
      <c r="D4011" s="16" t="s">
        <v>62</v>
      </c>
      <c r="E4011" s="16" t="s">
        <v>41</v>
      </c>
      <c r="F4011" s="16" t="s">
        <v>28</v>
      </c>
      <c r="G4011" s="16" t="s">
        <v>260</v>
      </c>
      <c r="H4011" s="16" t="s">
        <v>261</v>
      </c>
      <c r="I4011" s="16" t="s">
        <v>155</v>
      </c>
      <c r="J4011" s="16" t="s">
        <v>262</v>
      </c>
      <c r="K4011" s="16" t="s">
        <v>427</v>
      </c>
      <c r="L4011" s="9"/>
      <c r="M4011" s="9">
        <v>45094</v>
      </c>
      <c r="N4011" s="9">
        <v>45100</v>
      </c>
      <c r="O4011" s="7">
        <v>45100</v>
      </c>
      <c r="P4011" s="9">
        <v>45100</v>
      </c>
      <c r="Q4011" s="9">
        <v>44729</v>
      </c>
      <c r="R4011" s="9" t="s">
        <v>34</v>
      </c>
      <c r="S4011" s="16" t="s">
        <v>65</v>
      </c>
      <c r="T4011" s="16" t="s">
        <v>65</v>
      </c>
      <c r="U4011" s="16"/>
      <c r="V4011" s="16"/>
      <c r="W4011" s="16" t="s">
        <v>315</v>
      </c>
      <c r="X4011" s="16" t="s">
        <v>38</v>
      </c>
      <c r="Y4011">
        <v>8</v>
      </c>
      <c r="Z4011">
        <v>10</v>
      </c>
      <c r="AA4011">
        <v>8</v>
      </c>
      <c r="AB4011">
        <v>6</v>
      </c>
      <c r="AC4011">
        <v>0.5</v>
      </c>
      <c r="AD4011">
        <v>12</v>
      </c>
      <c r="AE4011" t="s">
        <v>1717</v>
      </c>
    </row>
    <row r="4012" spans="1:31" x14ac:dyDescent="0.25">
      <c r="A4012" s="16" t="s">
        <v>23</v>
      </c>
      <c r="B4012" s="16" t="s">
        <v>39</v>
      </c>
      <c r="C4012" s="16" t="s">
        <v>959</v>
      </c>
      <c r="D4012" s="16" t="s">
        <v>62</v>
      </c>
      <c r="E4012" s="16" t="s">
        <v>41</v>
      </c>
      <c r="F4012" s="16" t="s">
        <v>28</v>
      </c>
      <c r="G4012" s="16" t="s">
        <v>260</v>
      </c>
      <c r="H4012" s="16" t="s">
        <v>261</v>
      </c>
      <c r="I4012" s="16" t="s">
        <v>155</v>
      </c>
      <c r="J4012" s="16" t="s">
        <v>262</v>
      </c>
      <c r="K4012" s="16" t="s">
        <v>428</v>
      </c>
      <c r="L4012" s="9"/>
      <c r="M4012" s="9">
        <v>45031</v>
      </c>
      <c r="N4012" s="9">
        <v>44985</v>
      </c>
      <c r="O4012" s="7">
        <v>44985</v>
      </c>
      <c r="P4012" s="9">
        <v>44985</v>
      </c>
      <c r="Q4012" s="9">
        <v>44666</v>
      </c>
      <c r="R4012" s="9" t="s">
        <v>34</v>
      </c>
      <c r="S4012" s="16" t="s">
        <v>65</v>
      </c>
      <c r="T4012" s="16" t="s">
        <v>65</v>
      </c>
      <c r="U4012" s="16"/>
      <c r="V4012" s="16"/>
      <c r="W4012" s="16" t="s">
        <v>315</v>
      </c>
      <c r="X4012" s="16" t="s">
        <v>38</v>
      </c>
      <c r="Y4012">
        <v>8</v>
      </c>
      <c r="Z4012">
        <v>10</v>
      </c>
      <c r="AA4012">
        <v>8</v>
      </c>
      <c r="AB4012">
        <v>6</v>
      </c>
      <c r="AC4012">
        <v>0.5</v>
      </c>
      <c r="AD4012">
        <v>12</v>
      </c>
      <c r="AE4012" t="s">
        <v>1718</v>
      </c>
    </row>
    <row r="4013" spans="1:31" x14ac:dyDescent="0.25">
      <c r="A4013" s="16" t="s">
        <v>23</v>
      </c>
      <c r="B4013" s="16" t="s">
        <v>39</v>
      </c>
      <c r="C4013" s="16" t="s">
        <v>959</v>
      </c>
      <c r="D4013" s="16" t="s">
        <v>62</v>
      </c>
      <c r="E4013" s="16" t="s">
        <v>41</v>
      </c>
      <c r="F4013" s="16" t="s">
        <v>28</v>
      </c>
      <c r="G4013" s="16" t="s">
        <v>260</v>
      </c>
      <c r="H4013" s="16" t="s">
        <v>261</v>
      </c>
      <c r="I4013" s="16" t="s">
        <v>155</v>
      </c>
      <c r="J4013" s="16" t="s">
        <v>262</v>
      </c>
      <c r="K4013" s="16" t="s">
        <v>981</v>
      </c>
      <c r="L4013" s="9"/>
      <c r="M4013" s="9">
        <v>44975</v>
      </c>
      <c r="N4013" s="9">
        <v>44985</v>
      </c>
      <c r="O4013" s="7">
        <v>44985</v>
      </c>
      <c r="P4013" s="9">
        <v>44985</v>
      </c>
      <c r="Q4013" s="9">
        <v>44610</v>
      </c>
      <c r="R4013" s="9" t="s">
        <v>34</v>
      </c>
      <c r="S4013" s="16" t="s">
        <v>65</v>
      </c>
      <c r="T4013" s="16" t="s">
        <v>65</v>
      </c>
      <c r="U4013" s="16"/>
      <c r="V4013" s="16"/>
      <c r="W4013" s="16" t="s">
        <v>315</v>
      </c>
      <c r="X4013" s="16" t="s">
        <v>38</v>
      </c>
      <c r="Y4013">
        <v>8</v>
      </c>
      <c r="Z4013">
        <v>10</v>
      </c>
      <c r="AA4013">
        <v>8</v>
      </c>
      <c r="AB4013">
        <v>6</v>
      </c>
      <c r="AC4013">
        <v>0.5</v>
      </c>
      <c r="AD4013">
        <v>12</v>
      </c>
      <c r="AE4013" t="s">
        <v>2558</v>
      </c>
    </row>
    <row r="4014" spans="1:31" x14ac:dyDescent="0.25">
      <c r="A4014" s="16" t="s">
        <v>23</v>
      </c>
      <c r="B4014" s="16" t="s">
        <v>39</v>
      </c>
      <c r="C4014" s="16" t="s">
        <v>959</v>
      </c>
      <c r="D4014" s="16" t="s">
        <v>62</v>
      </c>
      <c r="E4014" s="16" t="s">
        <v>41</v>
      </c>
      <c r="F4014" s="16" t="s">
        <v>28</v>
      </c>
      <c r="G4014" s="16" t="s">
        <v>260</v>
      </c>
      <c r="H4014" s="16" t="s">
        <v>261</v>
      </c>
      <c r="I4014" s="16" t="s">
        <v>155</v>
      </c>
      <c r="J4014" s="16" t="s">
        <v>262</v>
      </c>
      <c r="K4014" s="16" t="s">
        <v>982</v>
      </c>
      <c r="L4014" s="9"/>
      <c r="M4014" s="9">
        <v>44975</v>
      </c>
      <c r="N4014" s="9">
        <v>45100</v>
      </c>
      <c r="O4014" s="7">
        <v>45100</v>
      </c>
      <c r="P4014" s="9">
        <v>45100</v>
      </c>
      <c r="Q4014" s="9">
        <v>44610</v>
      </c>
      <c r="R4014" s="9" t="s">
        <v>34</v>
      </c>
      <c r="S4014" s="16" t="s">
        <v>65</v>
      </c>
      <c r="T4014" s="16" t="s">
        <v>65</v>
      </c>
      <c r="U4014" s="16"/>
      <c r="V4014" s="16"/>
      <c r="W4014" s="16" t="s">
        <v>315</v>
      </c>
      <c r="X4014" s="16" t="s">
        <v>38</v>
      </c>
      <c r="Y4014">
        <v>8</v>
      </c>
      <c r="Z4014">
        <v>10</v>
      </c>
      <c r="AA4014">
        <v>8</v>
      </c>
      <c r="AB4014">
        <v>6</v>
      </c>
      <c r="AC4014">
        <v>0.5</v>
      </c>
      <c r="AD4014">
        <v>12</v>
      </c>
      <c r="AE4014" t="s">
        <v>2559</v>
      </c>
    </row>
    <row r="4015" spans="1:31" x14ac:dyDescent="0.25">
      <c r="A4015" s="16" t="s">
        <v>23</v>
      </c>
      <c r="B4015" s="16" t="s">
        <v>39</v>
      </c>
      <c r="C4015" s="16" t="s">
        <v>959</v>
      </c>
      <c r="D4015" s="16" t="s">
        <v>62</v>
      </c>
      <c r="E4015" s="16" t="s">
        <v>41</v>
      </c>
      <c r="F4015" s="16" t="s">
        <v>28</v>
      </c>
      <c r="G4015" s="16" t="s">
        <v>260</v>
      </c>
      <c r="H4015" s="16" t="s">
        <v>261</v>
      </c>
      <c r="I4015" s="16" t="s">
        <v>155</v>
      </c>
      <c r="J4015" s="16" t="s">
        <v>262</v>
      </c>
      <c r="K4015" s="16" t="s">
        <v>905</v>
      </c>
      <c r="L4015" s="9"/>
      <c r="M4015" s="9">
        <v>44975</v>
      </c>
      <c r="N4015" s="9">
        <v>44985</v>
      </c>
      <c r="O4015" s="7">
        <v>44985</v>
      </c>
      <c r="P4015" s="9">
        <v>44985</v>
      </c>
      <c r="Q4015" s="9">
        <v>44610</v>
      </c>
      <c r="R4015" s="9" t="s">
        <v>34</v>
      </c>
      <c r="S4015" s="16" t="s">
        <v>65</v>
      </c>
      <c r="T4015" s="16" t="s">
        <v>65</v>
      </c>
      <c r="U4015" s="16"/>
      <c r="V4015" s="16"/>
      <c r="W4015" s="16" t="s">
        <v>315</v>
      </c>
      <c r="X4015" s="16" t="s">
        <v>38</v>
      </c>
      <c r="Y4015">
        <v>8</v>
      </c>
      <c r="Z4015">
        <v>10</v>
      </c>
      <c r="AA4015">
        <v>8</v>
      </c>
      <c r="AB4015">
        <v>6</v>
      </c>
      <c r="AC4015">
        <v>0.5</v>
      </c>
      <c r="AD4015">
        <v>12</v>
      </c>
      <c r="AE4015" t="s">
        <v>2427</v>
      </c>
    </row>
    <row r="4016" spans="1:31" x14ac:dyDescent="0.25">
      <c r="A4016" s="16" t="s">
        <v>23</v>
      </c>
      <c r="B4016" s="16" t="s">
        <v>39</v>
      </c>
      <c r="C4016" s="16" t="s">
        <v>959</v>
      </c>
      <c r="D4016" s="16" t="s">
        <v>62</v>
      </c>
      <c r="E4016" s="16" t="s">
        <v>41</v>
      </c>
      <c r="F4016" s="16" t="s">
        <v>28</v>
      </c>
      <c r="G4016" s="16" t="s">
        <v>160</v>
      </c>
      <c r="H4016" s="16" t="s">
        <v>261</v>
      </c>
      <c r="I4016" s="16" t="s">
        <v>155</v>
      </c>
      <c r="J4016" s="16" t="s">
        <v>262</v>
      </c>
      <c r="K4016" s="16" t="s">
        <v>4545</v>
      </c>
      <c r="L4016" s="9">
        <v>44985</v>
      </c>
      <c r="M4016" s="9"/>
      <c r="N4016" s="9">
        <v>44985</v>
      </c>
      <c r="O4016" s="7">
        <v>44985</v>
      </c>
      <c r="P4016" s="9">
        <v>44985</v>
      </c>
      <c r="Q4016" s="9"/>
      <c r="R4016" s="9" t="s">
        <v>34</v>
      </c>
      <c r="S4016" s="16" t="s">
        <v>65</v>
      </c>
      <c r="T4016" s="16" t="s">
        <v>65</v>
      </c>
      <c r="U4016" s="16"/>
      <c r="V4016" s="16"/>
      <c r="W4016" s="16" t="s">
        <v>315</v>
      </c>
      <c r="X4016" s="16" t="s">
        <v>38</v>
      </c>
      <c r="Y4016">
        <v>8</v>
      </c>
      <c r="Z4016">
        <v>10</v>
      </c>
      <c r="AA4016">
        <v>8</v>
      </c>
      <c r="AB4016">
        <v>6</v>
      </c>
      <c r="AC4016">
        <v>0.5</v>
      </c>
      <c r="AD4016">
        <v>12</v>
      </c>
      <c r="AE4016" t="s">
        <v>4546</v>
      </c>
    </row>
    <row r="4017" spans="1:31" x14ac:dyDescent="0.25">
      <c r="A4017" s="16" t="s">
        <v>23</v>
      </c>
      <c r="B4017" s="16" t="s">
        <v>39</v>
      </c>
      <c r="C4017" s="16" t="s">
        <v>959</v>
      </c>
      <c r="D4017" s="16" t="s">
        <v>62</v>
      </c>
      <c r="E4017" s="16" t="s">
        <v>41</v>
      </c>
      <c r="F4017" s="16" t="s">
        <v>28</v>
      </c>
      <c r="G4017" s="16" t="s">
        <v>42</v>
      </c>
      <c r="H4017" s="16" t="s">
        <v>43</v>
      </c>
      <c r="I4017" s="16" t="s">
        <v>43</v>
      </c>
      <c r="J4017" s="16" t="s">
        <v>352</v>
      </c>
      <c r="K4017" s="16" t="s">
        <v>138</v>
      </c>
      <c r="L4017" s="9"/>
      <c r="M4017" s="9">
        <v>44900</v>
      </c>
      <c r="N4017" s="9">
        <v>44900</v>
      </c>
      <c r="O4017" s="7">
        <v>44900</v>
      </c>
      <c r="P4017" s="9">
        <v>44900</v>
      </c>
      <c r="Q4017" s="9">
        <v>44531</v>
      </c>
      <c r="R4017" s="9" t="s">
        <v>34</v>
      </c>
      <c r="S4017" s="16" t="s">
        <v>65</v>
      </c>
      <c r="T4017" s="16" t="s">
        <v>482</v>
      </c>
      <c r="U4017" s="16"/>
      <c r="V4017" s="16"/>
      <c r="W4017" s="16" t="s">
        <v>488</v>
      </c>
      <c r="X4017" s="16" t="s">
        <v>38</v>
      </c>
      <c r="Y4017">
        <v>8</v>
      </c>
      <c r="Z4017">
        <v>10</v>
      </c>
      <c r="AA4017">
        <v>8</v>
      </c>
      <c r="AB4017">
        <v>6</v>
      </c>
      <c r="AC4017">
        <v>0.5</v>
      </c>
      <c r="AD4017">
        <v>12</v>
      </c>
      <c r="AE4017" t="s">
        <v>2553</v>
      </c>
    </row>
    <row r="4018" spans="1:31" x14ac:dyDescent="0.25">
      <c r="A4018" s="16" t="s">
        <v>23</v>
      </c>
      <c r="B4018" s="16" t="s">
        <v>39</v>
      </c>
      <c r="C4018" s="16" t="s">
        <v>959</v>
      </c>
      <c r="D4018" s="16" t="s">
        <v>62</v>
      </c>
      <c r="E4018" s="16" t="s">
        <v>41</v>
      </c>
      <c r="F4018" s="16" t="s">
        <v>28</v>
      </c>
      <c r="G4018" s="16" t="s">
        <v>76</v>
      </c>
      <c r="H4018" s="16" t="s">
        <v>77</v>
      </c>
      <c r="I4018" s="16" t="s">
        <v>77</v>
      </c>
      <c r="J4018" s="16" t="s">
        <v>268</v>
      </c>
      <c r="K4018" s="16" t="s">
        <v>337</v>
      </c>
      <c r="L4018" s="9"/>
      <c r="M4018" s="9">
        <v>44965</v>
      </c>
      <c r="N4018" s="9">
        <v>44965</v>
      </c>
      <c r="O4018" s="7">
        <v>44965</v>
      </c>
      <c r="P4018" s="9">
        <v>44965</v>
      </c>
      <c r="Q4018" s="9"/>
      <c r="R4018" s="9" t="s">
        <v>34</v>
      </c>
      <c r="S4018" s="16" t="s">
        <v>65</v>
      </c>
      <c r="T4018" s="16" t="s">
        <v>153</v>
      </c>
      <c r="U4018" s="16"/>
      <c r="V4018" s="16"/>
      <c r="W4018" s="16" t="s">
        <v>315</v>
      </c>
      <c r="X4018" s="16" t="s">
        <v>38</v>
      </c>
      <c r="Y4018">
        <v>8</v>
      </c>
      <c r="Z4018">
        <v>10</v>
      </c>
      <c r="AA4018">
        <v>8</v>
      </c>
      <c r="AB4018">
        <v>6</v>
      </c>
      <c r="AC4018">
        <v>0.5</v>
      </c>
      <c r="AD4018">
        <v>12</v>
      </c>
      <c r="AE4018" t="s">
        <v>1569</v>
      </c>
    </row>
    <row r="4019" spans="1:31" x14ac:dyDescent="0.25">
      <c r="A4019" s="16" t="s">
        <v>23</v>
      </c>
      <c r="B4019" s="16" t="s">
        <v>39</v>
      </c>
      <c r="C4019" s="16" t="s">
        <v>959</v>
      </c>
      <c r="D4019" s="16" t="s">
        <v>62</v>
      </c>
      <c r="E4019" s="16" t="s">
        <v>41</v>
      </c>
      <c r="F4019" s="16" t="s">
        <v>28</v>
      </c>
      <c r="G4019" s="16" t="s">
        <v>76</v>
      </c>
      <c r="H4019" s="16" t="s">
        <v>77</v>
      </c>
      <c r="I4019" s="16" t="s">
        <v>77</v>
      </c>
      <c r="J4019" s="16" t="s">
        <v>268</v>
      </c>
      <c r="K4019" s="16" t="s">
        <v>803</v>
      </c>
      <c r="L4019" s="9"/>
      <c r="M4019" s="9">
        <v>44965</v>
      </c>
      <c r="N4019" s="9">
        <v>44965</v>
      </c>
      <c r="O4019" s="7">
        <v>44965</v>
      </c>
      <c r="P4019" s="9">
        <v>44965</v>
      </c>
      <c r="Q4019" s="9"/>
      <c r="R4019" s="9" t="s">
        <v>34</v>
      </c>
      <c r="S4019" s="16" t="s">
        <v>65</v>
      </c>
      <c r="T4019" s="16" t="s">
        <v>153</v>
      </c>
      <c r="U4019" s="16"/>
      <c r="V4019" s="16"/>
      <c r="W4019" s="16" t="s">
        <v>315</v>
      </c>
      <c r="X4019" s="16" t="s">
        <v>38</v>
      </c>
      <c r="Y4019">
        <v>8</v>
      </c>
      <c r="Z4019">
        <v>10</v>
      </c>
      <c r="AA4019">
        <v>8</v>
      </c>
      <c r="AB4019">
        <v>6</v>
      </c>
      <c r="AC4019">
        <v>0.5</v>
      </c>
      <c r="AD4019">
        <v>12</v>
      </c>
      <c r="AE4019" t="s">
        <v>2223</v>
      </c>
    </row>
    <row r="4020" spans="1:31" x14ac:dyDescent="0.25">
      <c r="A4020" s="16" t="s">
        <v>23</v>
      </c>
      <c r="B4020" s="16" t="s">
        <v>39</v>
      </c>
      <c r="C4020" s="16" t="s">
        <v>959</v>
      </c>
      <c r="D4020" s="16" t="s">
        <v>62</v>
      </c>
      <c r="E4020" s="16" t="s">
        <v>41</v>
      </c>
      <c r="F4020" s="16" t="s">
        <v>28</v>
      </c>
      <c r="G4020" s="16" t="s">
        <v>76</v>
      </c>
      <c r="H4020" s="16" t="s">
        <v>77</v>
      </c>
      <c r="I4020" s="16" t="s">
        <v>77</v>
      </c>
      <c r="J4020" s="16" t="s">
        <v>268</v>
      </c>
      <c r="K4020" s="16" t="s">
        <v>238</v>
      </c>
      <c r="L4020" s="9"/>
      <c r="M4020" s="9">
        <v>44965</v>
      </c>
      <c r="N4020" s="9">
        <v>44965</v>
      </c>
      <c r="O4020" s="7">
        <v>44965</v>
      </c>
      <c r="P4020" s="9">
        <v>44965</v>
      </c>
      <c r="Q4020" s="9"/>
      <c r="R4020" s="9" t="s">
        <v>34</v>
      </c>
      <c r="S4020" s="16" t="s">
        <v>65</v>
      </c>
      <c r="T4020" s="16" t="s">
        <v>153</v>
      </c>
      <c r="U4020" s="16"/>
      <c r="V4020" s="16"/>
      <c r="W4020" s="16" t="s">
        <v>315</v>
      </c>
      <c r="X4020" s="16" t="s">
        <v>38</v>
      </c>
      <c r="Y4020">
        <v>8</v>
      </c>
      <c r="Z4020">
        <v>10</v>
      </c>
      <c r="AA4020">
        <v>8</v>
      </c>
      <c r="AB4020">
        <v>6</v>
      </c>
      <c r="AC4020">
        <v>0.5</v>
      </c>
      <c r="AD4020">
        <v>12</v>
      </c>
      <c r="AE4020" t="s">
        <v>1571</v>
      </c>
    </row>
    <row r="4021" spans="1:31" x14ac:dyDescent="0.25">
      <c r="A4021" s="16" t="s">
        <v>23</v>
      </c>
      <c r="B4021" s="16" t="s">
        <v>39</v>
      </c>
      <c r="C4021" s="16" t="s">
        <v>959</v>
      </c>
      <c r="D4021" s="16" t="s">
        <v>62</v>
      </c>
      <c r="E4021" s="16" t="s">
        <v>41</v>
      </c>
      <c r="F4021" s="16" t="s">
        <v>28</v>
      </c>
      <c r="G4021" s="16" t="s">
        <v>76</v>
      </c>
      <c r="H4021" s="16" t="s">
        <v>77</v>
      </c>
      <c r="I4021" s="16" t="s">
        <v>77</v>
      </c>
      <c r="J4021" s="16" t="s">
        <v>268</v>
      </c>
      <c r="K4021" s="16" t="s">
        <v>1275</v>
      </c>
      <c r="L4021" s="9"/>
      <c r="M4021" s="9">
        <v>44965</v>
      </c>
      <c r="N4021" s="9">
        <v>44965</v>
      </c>
      <c r="O4021" s="7">
        <v>44965</v>
      </c>
      <c r="P4021" s="9">
        <v>44965</v>
      </c>
      <c r="Q4021" s="9"/>
      <c r="R4021" s="9" t="s">
        <v>34</v>
      </c>
      <c r="S4021" s="16" t="s">
        <v>65</v>
      </c>
      <c r="T4021" s="16" t="s">
        <v>153</v>
      </c>
      <c r="U4021" s="16"/>
      <c r="V4021" s="16"/>
      <c r="W4021" s="16" t="s">
        <v>315</v>
      </c>
      <c r="X4021" s="16" t="s">
        <v>38</v>
      </c>
      <c r="Y4021">
        <v>8</v>
      </c>
      <c r="Z4021">
        <v>10</v>
      </c>
      <c r="AA4021">
        <v>8</v>
      </c>
      <c r="AB4021">
        <v>6</v>
      </c>
      <c r="AC4021">
        <v>0.5</v>
      </c>
      <c r="AD4021">
        <v>12</v>
      </c>
      <c r="AE4021" t="s">
        <v>4068</v>
      </c>
    </row>
    <row r="4022" spans="1:31" x14ac:dyDescent="0.25">
      <c r="A4022" s="16" t="s">
        <v>23</v>
      </c>
      <c r="B4022" s="16" t="s">
        <v>39</v>
      </c>
      <c r="C4022" s="16" t="s">
        <v>959</v>
      </c>
      <c r="D4022" s="16" t="s">
        <v>62</v>
      </c>
      <c r="E4022" s="16" t="s">
        <v>41</v>
      </c>
      <c r="F4022" s="16" t="s">
        <v>28</v>
      </c>
      <c r="G4022" s="16" t="s">
        <v>76</v>
      </c>
      <c r="H4022" s="16" t="s">
        <v>77</v>
      </c>
      <c r="I4022" s="16" t="s">
        <v>77</v>
      </c>
      <c r="J4022" s="16" t="s">
        <v>268</v>
      </c>
      <c r="K4022" s="16" t="s">
        <v>804</v>
      </c>
      <c r="L4022" s="9"/>
      <c r="M4022" s="9">
        <v>44965</v>
      </c>
      <c r="N4022" s="9">
        <v>44965</v>
      </c>
      <c r="O4022" s="7">
        <v>44965</v>
      </c>
      <c r="P4022" s="9">
        <v>44965</v>
      </c>
      <c r="Q4022" s="9"/>
      <c r="R4022" s="9" t="s">
        <v>34</v>
      </c>
      <c r="S4022" s="16" t="s">
        <v>65</v>
      </c>
      <c r="T4022" s="16" t="s">
        <v>153</v>
      </c>
      <c r="U4022" s="16"/>
      <c r="V4022" s="16"/>
      <c r="W4022" s="16" t="s">
        <v>315</v>
      </c>
      <c r="X4022" s="16" t="s">
        <v>38</v>
      </c>
      <c r="Y4022">
        <v>8</v>
      </c>
      <c r="Z4022">
        <v>10</v>
      </c>
      <c r="AA4022">
        <v>8</v>
      </c>
      <c r="AB4022">
        <v>6</v>
      </c>
      <c r="AC4022">
        <v>0.5</v>
      </c>
      <c r="AD4022">
        <v>12</v>
      </c>
      <c r="AE4022" t="s">
        <v>2225</v>
      </c>
    </row>
    <row r="4023" spans="1:31" x14ac:dyDescent="0.25">
      <c r="A4023" s="16" t="s">
        <v>23</v>
      </c>
      <c r="B4023" s="16" t="s">
        <v>39</v>
      </c>
      <c r="C4023" s="16" t="s">
        <v>959</v>
      </c>
      <c r="D4023" s="16" t="s">
        <v>62</v>
      </c>
      <c r="E4023" s="16" t="s">
        <v>41</v>
      </c>
      <c r="F4023" s="16" t="s">
        <v>28</v>
      </c>
      <c r="G4023" s="16" t="s">
        <v>76</v>
      </c>
      <c r="H4023" s="16" t="s">
        <v>77</v>
      </c>
      <c r="I4023" s="16" t="s">
        <v>77</v>
      </c>
      <c r="J4023" s="16" t="s">
        <v>268</v>
      </c>
      <c r="K4023" s="16" t="s">
        <v>413</v>
      </c>
      <c r="L4023" s="9"/>
      <c r="M4023" s="9">
        <v>44965</v>
      </c>
      <c r="N4023" s="9">
        <v>44965</v>
      </c>
      <c r="O4023" s="7">
        <v>44965</v>
      </c>
      <c r="P4023" s="9">
        <v>44965</v>
      </c>
      <c r="Q4023" s="9"/>
      <c r="R4023" s="9" t="s">
        <v>34</v>
      </c>
      <c r="S4023" s="16" t="s">
        <v>65</v>
      </c>
      <c r="T4023" s="16" t="s">
        <v>153</v>
      </c>
      <c r="U4023" s="16"/>
      <c r="V4023" s="16"/>
      <c r="W4023" s="16" t="s">
        <v>315</v>
      </c>
      <c r="X4023" s="16" t="s">
        <v>38</v>
      </c>
      <c r="Y4023">
        <v>8</v>
      </c>
      <c r="Z4023">
        <v>10</v>
      </c>
      <c r="AA4023">
        <v>8</v>
      </c>
      <c r="AB4023">
        <v>6</v>
      </c>
      <c r="AC4023">
        <v>0.5</v>
      </c>
      <c r="AD4023">
        <v>12</v>
      </c>
      <c r="AE4023" t="s">
        <v>1700</v>
      </c>
    </row>
    <row r="4024" spans="1:31" x14ac:dyDescent="0.25">
      <c r="A4024" s="16" t="s">
        <v>23</v>
      </c>
      <c r="B4024" s="16" t="s">
        <v>39</v>
      </c>
      <c r="C4024" s="16" t="s">
        <v>959</v>
      </c>
      <c r="D4024" s="16" t="s">
        <v>62</v>
      </c>
      <c r="E4024" s="16" t="s">
        <v>41</v>
      </c>
      <c r="F4024" s="16" t="s">
        <v>28</v>
      </c>
      <c r="G4024" s="16" t="s">
        <v>76</v>
      </c>
      <c r="H4024" s="16" t="s">
        <v>77</v>
      </c>
      <c r="I4024" s="16" t="s">
        <v>77</v>
      </c>
      <c r="J4024" s="16" t="s">
        <v>268</v>
      </c>
      <c r="K4024" s="16" t="s">
        <v>340</v>
      </c>
      <c r="L4024" s="9"/>
      <c r="M4024" s="9">
        <v>44903</v>
      </c>
      <c r="N4024" s="9">
        <v>44901</v>
      </c>
      <c r="O4024" s="7">
        <v>44901</v>
      </c>
      <c r="P4024" s="9">
        <v>44901</v>
      </c>
      <c r="Q4024" s="9"/>
      <c r="R4024" s="9" t="s">
        <v>34</v>
      </c>
      <c r="S4024" s="16" t="s">
        <v>65</v>
      </c>
      <c r="T4024" s="16" t="s">
        <v>153</v>
      </c>
      <c r="U4024" s="16"/>
      <c r="V4024" s="16"/>
      <c r="W4024" s="16" t="s">
        <v>315</v>
      </c>
      <c r="X4024" s="16" t="s">
        <v>38</v>
      </c>
      <c r="Y4024">
        <v>8</v>
      </c>
      <c r="Z4024">
        <v>10</v>
      </c>
      <c r="AA4024">
        <v>8</v>
      </c>
      <c r="AB4024">
        <v>6</v>
      </c>
      <c r="AC4024">
        <v>0.5</v>
      </c>
      <c r="AD4024">
        <v>12</v>
      </c>
      <c r="AE4024" t="s">
        <v>1573</v>
      </c>
    </row>
    <row r="4025" spans="1:31" x14ac:dyDescent="0.25">
      <c r="A4025" s="16" t="s">
        <v>23</v>
      </c>
      <c r="B4025" s="16" t="s">
        <v>39</v>
      </c>
      <c r="C4025" s="16" t="s">
        <v>959</v>
      </c>
      <c r="D4025" s="16" t="s">
        <v>62</v>
      </c>
      <c r="E4025" s="16" t="s">
        <v>41</v>
      </c>
      <c r="F4025" s="16" t="s">
        <v>28</v>
      </c>
      <c r="G4025" s="16" t="s">
        <v>76</v>
      </c>
      <c r="H4025" s="16" t="s">
        <v>77</v>
      </c>
      <c r="I4025" s="16" t="s">
        <v>77</v>
      </c>
      <c r="J4025" s="16" t="s">
        <v>268</v>
      </c>
      <c r="K4025" s="16" t="s">
        <v>271</v>
      </c>
      <c r="L4025" s="9"/>
      <c r="M4025" s="9">
        <v>44965</v>
      </c>
      <c r="N4025" s="9">
        <v>44965</v>
      </c>
      <c r="O4025" s="7">
        <v>44965</v>
      </c>
      <c r="P4025" s="9">
        <v>44965</v>
      </c>
      <c r="Q4025" s="9"/>
      <c r="R4025" s="9" t="s">
        <v>34</v>
      </c>
      <c r="S4025" s="16" t="s">
        <v>65</v>
      </c>
      <c r="T4025" s="16" t="s">
        <v>153</v>
      </c>
      <c r="U4025" s="16"/>
      <c r="V4025" s="16"/>
      <c r="W4025" s="16" t="s">
        <v>315</v>
      </c>
      <c r="X4025" s="16" t="s">
        <v>38</v>
      </c>
      <c r="Y4025">
        <v>8</v>
      </c>
      <c r="Z4025">
        <v>10</v>
      </c>
      <c r="AA4025">
        <v>8</v>
      </c>
      <c r="AB4025">
        <v>6</v>
      </c>
      <c r="AC4025">
        <v>0.5</v>
      </c>
      <c r="AD4025">
        <v>12</v>
      </c>
      <c r="AE4025" t="s">
        <v>2024</v>
      </c>
    </row>
    <row r="4026" spans="1:31" x14ac:dyDescent="0.25">
      <c r="A4026" s="16" t="s">
        <v>23</v>
      </c>
      <c r="B4026" s="16" t="s">
        <v>39</v>
      </c>
      <c r="C4026" s="16" t="s">
        <v>959</v>
      </c>
      <c r="D4026" s="16" t="s">
        <v>62</v>
      </c>
      <c r="E4026" s="16" t="s">
        <v>41</v>
      </c>
      <c r="F4026" s="16" t="s">
        <v>28</v>
      </c>
      <c r="G4026" s="16" t="s">
        <v>76</v>
      </c>
      <c r="H4026" s="16" t="s">
        <v>77</v>
      </c>
      <c r="I4026" s="16" t="s">
        <v>77</v>
      </c>
      <c r="J4026" s="16" t="s">
        <v>268</v>
      </c>
      <c r="K4026" s="16" t="s">
        <v>64</v>
      </c>
      <c r="L4026" s="9"/>
      <c r="M4026" s="9">
        <v>44600</v>
      </c>
      <c r="N4026" s="9">
        <v>44965</v>
      </c>
      <c r="O4026" s="7">
        <v>44965</v>
      </c>
      <c r="P4026" s="9">
        <v>44965</v>
      </c>
      <c r="Q4026" s="9"/>
      <c r="R4026" s="9" t="s">
        <v>34</v>
      </c>
      <c r="S4026" s="16" t="s">
        <v>65</v>
      </c>
      <c r="T4026" s="16" t="s">
        <v>153</v>
      </c>
      <c r="U4026" s="16"/>
      <c r="V4026" s="16"/>
      <c r="W4026" s="16" t="s">
        <v>315</v>
      </c>
      <c r="X4026" s="16" t="s">
        <v>38</v>
      </c>
      <c r="Y4026">
        <v>8</v>
      </c>
      <c r="Z4026">
        <v>10</v>
      </c>
      <c r="AA4026">
        <v>8</v>
      </c>
      <c r="AB4026">
        <v>6</v>
      </c>
      <c r="AC4026">
        <v>0.5</v>
      </c>
      <c r="AD4026">
        <v>12</v>
      </c>
      <c r="AE4026" t="s">
        <v>1574</v>
      </c>
    </row>
    <row r="4027" spans="1:31" x14ac:dyDescent="0.25">
      <c r="A4027" s="16" t="s">
        <v>23</v>
      </c>
      <c r="B4027" s="16" t="s">
        <v>39</v>
      </c>
      <c r="C4027" s="16" t="s">
        <v>959</v>
      </c>
      <c r="D4027" s="16" t="s">
        <v>62</v>
      </c>
      <c r="E4027" s="16" t="s">
        <v>41</v>
      </c>
      <c r="F4027" s="16" t="s">
        <v>28</v>
      </c>
      <c r="G4027" s="16" t="s">
        <v>76</v>
      </c>
      <c r="H4027" s="16" t="s">
        <v>77</v>
      </c>
      <c r="I4027" s="16" t="s">
        <v>77</v>
      </c>
      <c r="J4027" s="16" t="s">
        <v>268</v>
      </c>
      <c r="K4027" s="16" t="s">
        <v>414</v>
      </c>
      <c r="L4027" s="9"/>
      <c r="M4027" s="9">
        <v>44965</v>
      </c>
      <c r="N4027" s="9">
        <v>44965</v>
      </c>
      <c r="O4027" s="7">
        <v>44965</v>
      </c>
      <c r="P4027" s="9">
        <v>44965</v>
      </c>
      <c r="Q4027" s="9"/>
      <c r="R4027" s="9" t="s">
        <v>34</v>
      </c>
      <c r="S4027" s="16" t="s">
        <v>65</v>
      </c>
      <c r="T4027" s="16" t="s">
        <v>153</v>
      </c>
      <c r="U4027" s="16"/>
      <c r="V4027" s="16"/>
      <c r="W4027" s="16" t="s">
        <v>315</v>
      </c>
      <c r="X4027" s="16" t="s">
        <v>38</v>
      </c>
      <c r="Y4027">
        <v>8</v>
      </c>
      <c r="Z4027">
        <v>10</v>
      </c>
      <c r="AA4027">
        <v>8</v>
      </c>
      <c r="AB4027">
        <v>6</v>
      </c>
      <c r="AC4027">
        <v>0.5</v>
      </c>
      <c r="AD4027">
        <v>12</v>
      </c>
      <c r="AE4027" t="s">
        <v>1701</v>
      </c>
    </row>
    <row r="4028" spans="1:31" x14ac:dyDescent="0.25">
      <c r="A4028" s="16" t="s">
        <v>23</v>
      </c>
      <c r="B4028" s="16" t="s">
        <v>39</v>
      </c>
      <c r="C4028" s="16" t="s">
        <v>959</v>
      </c>
      <c r="D4028" s="16" t="s">
        <v>62</v>
      </c>
      <c r="E4028" s="16" t="s">
        <v>41</v>
      </c>
      <c r="F4028" s="16" t="s">
        <v>28</v>
      </c>
      <c r="G4028" s="16" t="s">
        <v>76</v>
      </c>
      <c r="H4028" s="16" t="s">
        <v>77</v>
      </c>
      <c r="I4028" s="16" t="s">
        <v>77</v>
      </c>
      <c r="J4028" s="16" t="s">
        <v>268</v>
      </c>
      <c r="K4028" s="16" t="s">
        <v>114</v>
      </c>
      <c r="L4028" s="9"/>
      <c r="M4028" s="9">
        <v>44901</v>
      </c>
      <c r="N4028" s="9">
        <v>44901</v>
      </c>
      <c r="O4028" s="7">
        <v>44901</v>
      </c>
      <c r="P4028" s="9">
        <v>44901</v>
      </c>
      <c r="Q4028" s="9"/>
      <c r="R4028" s="9" t="s">
        <v>34</v>
      </c>
      <c r="S4028" s="16" t="s">
        <v>65</v>
      </c>
      <c r="T4028" s="16" t="s">
        <v>153</v>
      </c>
      <c r="U4028" s="16"/>
      <c r="V4028" s="16"/>
      <c r="W4028" s="16" t="s">
        <v>315</v>
      </c>
      <c r="X4028" s="16" t="s">
        <v>38</v>
      </c>
      <c r="Y4028">
        <v>8</v>
      </c>
      <c r="Z4028">
        <v>10</v>
      </c>
      <c r="AA4028">
        <v>8</v>
      </c>
      <c r="AB4028">
        <v>6</v>
      </c>
      <c r="AC4028">
        <v>0.5</v>
      </c>
      <c r="AD4028">
        <v>12</v>
      </c>
      <c r="AE4028" t="s">
        <v>2226</v>
      </c>
    </row>
    <row r="4029" spans="1:31" x14ac:dyDescent="0.25">
      <c r="A4029" s="16" t="s">
        <v>23</v>
      </c>
      <c r="B4029" s="16" t="s">
        <v>39</v>
      </c>
      <c r="C4029" s="16" t="s">
        <v>959</v>
      </c>
      <c r="D4029" s="16" t="s">
        <v>62</v>
      </c>
      <c r="E4029" s="16" t="s">
        <v>41</v>
      </c>
      <c r="F4029" s="16" t="s">
        <v>28</v>
      </c>
      <c r="G4029" s="16" t="s">
        <v>76</v>
      </c>
      <c r="H4029" s="16" t="s">
        <v>77</v>
      </c>
      <c r="I4029" s="16" t="s">
        <v>77</v>
      </c>
      <c r="J4029" s="16" t="s">
        <v>268</v>
      </c>
      <c r="K4029" s="16" t="s">
        <v>269</v>
      </c>
      <c r="L4029" s="9"/>
      <c r="M4029" s="9">
        <v>44965</v>
      </c>
      <c r="N4029" s="9">
        <v>44965</v>
      </c>
      <c r="O4029" s="7">
        <v>44965</v>
      </c>
      <c r="P4029" s="9">
        <v>44965</v>
      </c>
      <c r="Q4029" s="9"/>
      <c r="R4029" s="9" t="s">
        <v>34</v>
      </c>
      <c r="S4029" s="16" t="s">
        <v>65</v>
      </c>
      <c r="T4029" s="16" t="s">
        <v>153</v>
      </c>
      <c r="U4029" s="16"/>
      <c r="V4029" s="16"/>
      <c r="W4029" s="16" t="s">
        <v>315</v>
      </c>
      <c r="X4029" s="16" t="s">
        <v>38</v>
      </c>
      <c r="Y4029">
        <v>8</v>
      </c>
      <c r="Z4029">
        <v>10</v>
      </c>
      <c r="AA4029">
        <v>8</v>
      </c>
      <c r="AB4029">
        <v>6</v>
      </c>
      <c r="AC4029">
        <v>0.5</v>
      </c>
      <c r="AD4029">
        <v>12</v>
      </c>
      <c r="AE4029" t="s">
        <v>1503</v>
      </c>
    </row>
    <row r="4030" spans="1:31" x14ac:dyDescent="0.25">
      <c r="A4030" s="16" t="s">
        <v>23</v>
      </c>
      <c r="B4030" s="16" t="s">
        <v>39</v>
      </c>
      <c r="C4030" s="16" t="s">
        <v>959</v>
      </c>
      <c r="D4030" s="16" t="s">
        <v>62</v>
      </c>
      <c r="E4030" s="16" t="s">
        <v>41</v>
      </c>
      <c r="F4030" s="16" t="s">
        <v>28</v>
      </c>
      <c r="G4030" s="16" t="s">
        <v>76</v>
      </c>
      <c r="H4030" s="16" t="s">
        <v>77</v>
      </c>
      <c r="I4030" s="16" t="s">
        <v>77</v>
      </c>
      <c r="J4030" s="16" t="s">
        <v>268</v>
      </c>
      <c r="K4030" s="16" t="s">
        <v>416</v>
      </c>
      <c r="L4030" s="9"/>
      <c r="M4030" s="9">
        <v>44965</v>
      </c>
      <c r="N4030" s="9">
        <v>44965</v>
      </c>
      <c r="O4030" s="7">
        <v>44965</v>
      </c>
      <c r="P4030" s="9">
        <v>44965</v>
      </c>
      <c r="Q4030" s="9"/>
      <c r="R4030" s="9" t="s">
        <v>34</v>
      </c>
      <c r="S4030" s="16" t="s">
        <v>65</v>
      </c>
      <c r="T4030" s="16" t="s">
        <v>153</v>
      </c>
      <c r="U4030" s="16"/>
      <c r="V4030" s="16"/>
      <c r="W4030" s="16" t="s">
        <v>315</v>
      </c>
      <c r="X4030" s="16" t="s">
        <v>38</v>
      </c>
      <c r="Y4030">
        <v>8</v>
      </c>
      <c r="Z4030">
        <v>10</v>
      </c>
      <c r="AA4030">
        <v>8</v>
      </c>
      <c r="AB4030">
        <v>6</v>
      </c>
      <c r="AC4030">
        <v>0.5</v>
      </c>
      <c r="AD4030">
        <v>12</v>
      </c>
      <c r="AE4030" t="s">
        <v>1703</v>
      </c>
    </row>
    <row r="4031" spans="1:31" x14ac:dyDescent="0.25">
      <c r="A4031" s="16" t="s">
        <v>23</v>
      </c>
      <c r="B4031" s="16" t="s">
        <v>39</v>
      </c>
      <c r="C4031" s="16" t="s">
        <v>959</v>
      </c>
      <c r="D4031" s="16" t="s">
        <v>62</v>
      </c>
      <c r="E4031" s="16" t="s">
        <v>41</v>
      </c>
      <c r="F4031" s="16" t="s">
        <v>28</v>
      </c>
      <c r="G4031" s="16" t="s">
        <v>76</v>
      </c>
      <c r="H4031" s="16" t="s">
        <v>77</v>
      </c>
      <c r="I4031" s="16" t="s">
        <v>77</v>
      </c>
      <c r="J4031" s="16" t="s">
        <v>268</v>
      </c>
      <c r="K4031" s="16" t="s">
        <v>87</v>
      </c>
      <c r="L4031" s="9"/>
      <c r="M4031" s="9">
        <v>44965</v>
      </c>
      <c r="N4031" s="9">
        <v>44965</v>
      </c>
      <c r="O4031" s="7">
        <v>44965</v>
      </c>
      <c r="P4031" s="9">
        <v>44965</v>
      </c>
      <c r="Q4031" s="9"/>
      <c r="R4031" s="9" t="s">
        <v>34</v>
      </c>
      <c r="S4031" s="16" t="s">
        <v>65</v>
      </c>
      <c r="T4031" s="16" t="s">
        <v>153</v>
      </c>
      <c r="U4031" s="16"/>
      <c r="V4031" s="16"/>
      <c r="W4031" s="16" t="s">
        <v>315</v>
      </c>
      <c r="X4031" s="16" t="s">
        <v>38</v>
      </c>
      <c r="Y4031">
        <v>8</v>
      </c>
      <c r="Z4031">
        <v>10</v>
      </c>
      <c r="AA4031">
        <v>8</v>
      </c>
      <c r="AB4031">
        <v>6</v>
      </c>
      <c r="AC4031">
        <v>0.5</v>
      </c>
      <c r="AD4031">
        <v>12</v>
      </c>
      <c r="AE4031" t="s">
        <v>2542</v>
      </c>
    </row>
    <row r="4032" spans="1:31" x14ac:dyDescent="0.25">
      <c r="A4032" s="16" t="s">
        <v>23</v>
      </c>
      <c r="B4032" s="16" t="s">
        <v>39</v>
      </c>
      <c r="C4032" s="16" t="s">
        <v>959</v>
      </c>
      <c r="D4032" s="16" t="s">
        <v>62</v>
      </c>
      <c r="E4032" s="16" t="s">
        <v>41</v>
      </c>
      <c r="F4032" s="16" t="s">
        <v>28</v>
      </c>
      <c r="G4032" s="16" t="s">
        <v>76</v>
      </c>
      <c r="H4032" s="16" t="s">
        <v>77</v>
      </c>
      <c r="I4032" s="16" t="s">
        <v>77</v>
      </c>
      <c r="J4032" s="16" t="s">
        <v>268</v>
      </c>
      <c r="K4032" s="16" t="s">
        <v>968</v>
      </c>
      <c r="L4032" s="9"/>
      <c r="M4032" s="9">
        <v>44965</v>
      </c>
      <c r="N4032" s="9">
        <v>44965</v>
      </c>
      <c r="O4032" s="7">
        <v>44965</v>
      </c>
      <c r="P4032" s="9">
        <v>44965</v>
      </c>
      <c r="Q4032" s="9"/>
      <c r="R4032" s="9" t="s">
        <v>34</v>
      </c>
      <c r="S4032" s="16" t="s">
        <v>65</v>
      </c>
      <c r="T4032" s="16" t="s">
        <v>153</v>
      </c>
      <c r="U4032" s="16"/>
      <c r="V4032" s="16"/>
      <c r="W4032" s="16" t="s">
        <v>315</v>
      </c>
      <c r="X4032" s="16" t="s">
        <v>38</v>
      </c>
      <c r="Y4032">
        <v>8</v>
      </c>
      <c r="Z4032">
        <v>10</v>
      </c>
      <c r="AA4032">
        <v>8</v>
      </c>
      <c r="AB4032">
        <v>6</v>
      </c>
      <c r="AC4032">
        <v>0.5</v>
      </c>
      <c r="AD4032">
        <v>12</v>
      </c>
      <c r="AE4032" t="s">
        <v>2543</v>
      </c>
    </row>
    <row r="4033" spans="1:31" x14ac:dyDescent="0.25">
      <c r="A4033" s="16" t="s">
        <v>23</v>
      </c>
      <c r="B4033" s="16" t="s">
        <v>39</v>
      </c>
      <c r="C4033" s="16" t="s">
        <v>959</v>
      </c>
      <c r="D4033" s="16" t="s">
        <v>62</v>
      </c>
      <c r="E4033" s="16" t="s">
        <v>41</v>
      </c>
      <c r="F4033" s="16" t="s">
        <v>28</v>
      </c>
      <c r="G4033" s="16" t="s">
        <v>76</v>
      </c>
      <c r="H4033" s="16" t="s">
        <v>77</v>
      </c>
      <c r="I4033" s="16" t="s">
        <v>77</v>
      </c>
      <c r="J4033" s="16" t="s">
        <v>268</v>
      </c>
      <c r="K4033" s="16" t="s">
        <v>969</v>
      </c>
      <c r="L4033" s="9"/>
      <c r="M4033" s="9">
        <v>44965</v>
      </c>
      <c r="N4033" s="9">
        <v>44965</v>
      </c>
      <c r="O4033" s="7">
        <v>44965</v>
      </c>
      <c r="P4033" s="9">
        <v>44965</v>
      </c>
      <c r="Q4033" s="9"/>
      <c r="R4033" s="9" t="s">
        <v>34</v>
      </c>
      <c r="S4033" s="16" t="s">
        <v>65</v>
      </c>
      <c r="T4033" s="16" t="s">
        <v>153</v>
      </c>
      <c r="U4033" s="16"/>
      <c r="V4033" s="16"/>
      <c r="W4033" s="16" t="s">
        <v>315</v>
      </c>
      <c r="X4033" s="16" t="s">
        <v>38</v>
      </c>
      <c r="Y4033">
        <v>8</v>
      </c>
      <c r="Z4033">
        <v>10</v>
      </c>
      <c r="AA4033">
        <v>8</v>
      </c>
      <c r="AB4033">
        <v>6</v>
      </c>
      <c r="AC4033">
        <v>0.5</v>
      </c>
      <c r="AD4033">
        <v>12</v>
      </c>
      <c r="AE4033" t="s">
        <v>2544</v>
      </c>
    </row>
    <row r="4034" spans="1:31" x14ac:dyDescent="0.25">
      <c r="A4034" s="16" t="s">
        <v>23</v>
      </c>
      <c r="B4034" s="16" t="s">
        <v>39</v>
      </c>
      <c r="C4034" s="16" t="s">
        <v>959</v>
      </c>
      <c r="D4034" s="16" t="s">
        <v>62</v>
      </c>
      <c r="E4034" s="16" t="s">
        <v>41</v>
      </c>
      <c r="F4034" s="16" t="s">
        <v>28</v>
      </c>
      <c r="G4034" s="16" t="s">
        <v>76</v>
      </c>
      <c r="H4034" s="16" t="s">
        <v>77</v>
      </c>
      <c r="I4034" s="16" t="s">
        <v>77</v>
      </c>
      <c r="J4034" s="16" t="s">
        <v>268</v>
      </c>
      <c r="K4034" s="16" t="s">
        <v>57</v>
      </c>
      <c r="L4034" s="9"/>
      <c r="M4034" s="9">
        <v>44965</v>
      </c>
      <c r="N4034" s="9">
        <v>44965</v>
      </c>
      <c r="O4034" s="7">
        <v>44965</v>
      </c>
      <c r="P4034" s="9">
        <v>44965</v>
      </c>
      <c r="Q4034" s="9"/>
      <c r="R4034" s="9" t="s">
        <v>34</v>
      </c>
      <c r="S4034" s="16" t="s">
        <v>65</v>
      </c>
      <c r="T4034" s="16" t="s">
        <v>153</v>
      </c>
      <c r="U4034" s="16"/>
      <c r="V4034" s="16"/>
      <c r="W4034" s="16" t="s">
        <v>315</v>
      </c>
      <c r="X4034" s="16" t="s">
        <v>38</v>
      </c>
      <c r="Y4034">
        <v>8</v>
      </c>
      <c r="Z4034">
        <v>10</v>
      </c>
      <c r="AA4034">
        <v>8</v>
      </c>
      <c r="AB4034">
        <v>6</v>
      </c>
      <c r="AC4034">
        <v>0.5</v>
      </c>
      <c r="AD4034">
        <v>12</v>
      </c>
      <c r="AE4034" t="s">
        <v>1889</v>
      </c>
    </row>
    <row r="4035" spans="1:31" x14ac:dyDescent="0.25">
      <c r="A4035" s="16" t="s">
        <v>23</v>
      </c>
      <c r="B4035" s="16" t="s">
        <v>39</v>
      </c>
      <c r="C4035" s="16" t="s">
        <v>959</v>
      </c>
      <c r="D4035" s="16" t="s">
        <v>62</v>
      </c>
      <c r="E4035" s="16" t="s">
        <v>41</v>
      </c>
      <c r="F4035" s="16" t="s">
        <v>28</v>
      </c>
      <c r="G4035" s="16" t="s">
        <v>76</v>
      </c>
      <c r="H4035" s="16" t="s">
        <v>77</v>
      </c>
      <c r="I4035" s="16" t="s">
        <v>77</v>
      </c>
      <c r="J4035" s="16" t="s">
        <v>268</v>
      </c>
      <c r="K4035" s="16" t="s">
        <v>596</v>
      </c>
      <c r="L4035" s="9"/>
      <c r="M4035" s="9">
        <v>44965</v>
      </c>
      <c r="N4035" s="9">
        <v>44965</v>
      </c>
      <c r="O4035" s="7">
        <v>44965</v>
      </c>
      <c r="P4035" s="9">
        <v>44965</v>
      </c>
      <c r="Q4035" s="9"/>
      <c r="R4035" s="9" t="s">
        <v>34</v>
      </c>
      <c r="S4035" s="16" t="s">
        <v>65</v>
      </c>
      <c r="T4035" s="16" t="s">
        <v>153</v>
      </c>
      <c r="U4035" s="16"/>
      <c r="V4035" s="16"/>
      <c r="W4035" s="16" t="s">
        <v>315</v>
      </c>
      <c r="X4035" s="16" t="s">
        <v>38</v>
      </c>
      <c r="Y4035">
        <v>8</v>
      </c>
      <c r="Z4035">
        <v>10</v>
      </c>
      <c r="AA4035">
        <v>8</v>
      </c>
      <c r="AB4035">
        <v>6</v>
      </c>
      <c r="AC4035">
        <v>0.5</v>
      </c>
      <c r="AD4035">
        <v>12</v>
      </c>
      <c r="AE4035" t="s">
        <v>1890</v>
      </c>
    </row>
    <row r="4036" spans="1:31" x14ac:dyDescent="0.25">
      <c r="A4036" s="16" t="s">
        <v>23</v>
      </c>
      <c r="B4036" s="16" t="s">
        <v>39</v>
      </c>
      <c r="C4036" s="16" t="s">
        <v>959</v>
      </c>
      <c r="D4036" s="16" t="s">
        <v>62</v>
      </c>
      <c r="E4036" s="16" t="s">
        <v>41</v>
      </c>
      <c r="F4036" s="16" t="s">
        <v>28</v>
      </c>
      <c r="G4036" s="16" t="s">
        <v>76</v>
      </c>
      <c r="H4036" s="16" t="s">
        <v>77</v>
      </c>
      <c r="I4036" s="16" t="s">
        <v>77</v>
      </c>
      <c r="J4036" s="16" t="s">
        <v>268</v>
      </c>
      <c r="K4036" s="16" t="s">
        <v>224</v>
      </c>
      <c r="L4036" s="9"/>
      <c r="M4036" s="9">
        <v>44965</v>
      </c>
      <c r="N4036" s="9">
        <v>44965</v>
      </c>
      <c r="O4036" s="7">
        <v>44965</v>
      </c>
      <c r="P4036" s="9">
        <v>44965</v>
      </c>
      <c r="Q4036" s="9"/>
      <c r="R4036" s="9" t="s">
        <v>34</v>
      </c>
      <c r="S4036" s="16" t="s">
        <v>65</v>
      </c>
      <c r="T4036" s="16" t="s">
        <v>153</v>
      </c>
      <c r="U4036" s="16"/>
      <c r="V4036" s="16"/>
      <c r="W4036" s="16" t="s">
        <v>315</v>
      </c>
      <c r="X4036" s="16" t="s">
        <v>38</v>
      </c>
      <c r="Y4036">
        <v>8</v>
      </c>
      <c r="Z4036">
        <v>10</v>
      </c>
      <c r="AA4036">
        <v>8</v>
      </c>
      <c r="AB4036">
        <v>6</v>
      </c>
      <c r="AC4036">
        <v>0.5</v>
      </c>
      <c r="AD4036">
        <v>12</v>
      </c>
      <c r="AE4036" t="s">
        <v>1892</v>
      </c>
    </row>
    <row r="4037" spans="1:31" x14ac:dyDescent="0.25">
      <c r="A4037" s="16" t="s">
        <v>23</v>
      </c>
      <c r="B4037" s="16" t="s">
        <v>39</v>
      </c>
      <c r="C4037" s="16" t="s">
        <v>959</v>
      </c>
      <c r="D4037" s="16" t="s">
        <v>62</v>
      </c>
      <c r="E4037" s="16" t="s">
        <v>41</v>
      </c>
      <c r="F4037" s="16" t="s">
        <v>28</v>
      </c>
      <c r="G4037" s="16" t="s">
        <v>76</v>
      </c>
      <c r="H4037" s="16" t="s">
        <v>77</v>
      </c>
      <c r="I4037" s="16" t="s">
        <v>77</v>
      </c>
      <c r="J4037" s="16" t="s">
        <v>78</v>
      </c>
      <c r="K4037" s="16" t="s">
        <v>653</v>
      </c>
      <c r="L4037" s="9"/>
      <c r="M4037" s="9">
        <v>44965</v>
      </c>
      <c r="N4037" s="9">
        <v>44965</v>
      </c>
      <c r="O4037" s="7">
        <v>44965</v>
      </c>
      <c r="P4037" s="9">
        <v>44965</v>
      </c>
      <c r="Q4037" s="9"/>
      <c r="R4037" s="9" t="s">
        <v>34</v>
      </c>
      <c r="S4037" s="16" t="s">
        <v>65</v>
      </c>
      <c r="T4037" s="16" t="s">
        <v>482</v>
      </c>
      <c r="U4037" s="16"/>
      <c r="V4037" s="16"/>
      <c r="W4037" s="16" t="s">
        <v>315</v>
      </c>
      <c r="X4037" s="16" t="s">
        <v>38</v>
      </c>
      <c r="Y4037">
        <v>8</v>
      </c>
      <c r="Z4037">
        <v>10</v>
      </c>
      <c r="AA4037">
        <v>8</v>
      </c>
      <c r="AB4037">
        <v>6</v>
      </c>
      <c r="AC4037">
        <v>0.5</v>
      </c>
      <c r="AD4037">
        <v>12</v>
      </c>
      <c r="AE4037" t="s">
        <v>2545</v>
      </c>
    </row>
    <row r="4038" spans="1:31" x14ac:dyDescent="0.25">
      <c r="A4038" s="16" t="s">
        <v>23</v>
      </c>
      <c r="B4038" s="16" t="s">
        <v>39</v>
      </c>
      <c r="C4038" s="16" t="s">
        <v>959</v>
      </c>
      <c r="D4038" s="16" t="s">
        <v>62</v>
      </c>
      <c r="E4038" s="16" t="s">
        <v>41</v>
      </c>
      <c r="F4038" s="16" t="s">
        <v>28</v>
      </c>
      <c r="G4038" s="16" t="s">
        <v>76</v>
      </c>
      <c r="H4038" s="16" t="s">
        <v>77</v>
      </c>
      <c r="I4038" s="16" t="s">
        <v>77</v>
      </c>
      <c r="J4038" s="16" t="s">
        <v>78</v>
      </c>
      <c r="K4038" s="16" t="s">
        <v>970</v>
      </c>
      <c r="L4038" s="9"/>
      <c r="M4038" s="9">
        <v>44965</v>
      </c>
      <c r="N4038" s="9">
        <v>44965</v>
      </c>
      <c r="O4038" s="7">
        <v>44965</v>
      </c>
      <c r="P4038" s="9">
        <v>44965</v>
      </c>
      <c r="Q4038" s="9"/>
      <c r="R4038" s="9" t="s">
        <v>34</v>
      </c>
      <c r="S4038" s="16" t="s">
        <v>65</v>
      </c>
      <c r="T4038" s="16" t="s">
        <v>482</v>
      </c>
      <c r="U4038" s="16"/>
      <c r="V4038" s="16"/>
      <c r="W4038" s="16" t="s">
        <v>315</v>
      </c>
      <c r="X4038" s="16" t="s">
        <v>38</v>
      </c>
      <c r="Y4038">
        <v>8</v>
      </c>
      <c r="Z4038">
        <v>10</v>
      </c>
      <c r="AA4038">
        <v>8</v>
      </c>
      <c r="AB4038">
        <v>6</v>
      </c>
      <c r="AC4038">
        <v>0.5</v>
      </c>
      <c r="AD4038">
        <v>12</v>
      </c>
      <c r="AE4038" t="s">
        <v>2546</v>
      </c>
    </row>
    <row r="4039" spans="1:31" x14ac:dyDescent="0.25">
      <c r="A4039" s="16" t="s">
        <v>23</v>
      </c>
      <c r="B4039" s="16" t="s">
        <v>39</v>
      </c>
      <c r="C4039" s="16" t="s">
        <v>959</v>
      </c>
      <c r="D4039" s="16" t="s">
        <v>62</v>
      </c>
      <c r="E4039" s="16" t="s">
        <v>41</v>
      </c>
      <c r="F4039" s="16" t="s">
        <v>28</v>
      </c>
      <c r="G4039" s="16" t="s">
        <v>76</v>
      </c>
      <c r="H4039" s="16" t="s">
        <v>77</v>
      </c>
      <c r="I4039" s="16" t="s">
        <v>77</v>
      </c>
      <c r="J4039" s="16" t="s">
        <v>78</v>
      </c>
      <c r="K4039" s="16" t="s">
        <v>341</v>
      </c>
      <c r="L4039" s="9"/>
      <c r="M4039" s="9">
        <v>44965</v>
      </c>
      <c r="N4039" s="9">
        <v>44965</v>
      </c>
      <c r="O4039" s="7">
        <v>44965</v>
      </c>
      <c r="P4039" s="9">
        <v>44965</v>
      </c>
      <c r="Q4039" s="9"/>
      <c r="R4039" s="9" t="s">
        <v>34</v>
      </c>
      <c r="S4039" s="16" t="s">
        <v>65</v>
      </c>
      <c r="T4039" s="16" t="s">
        <v>153</v>
      </c>
      <c r="U4039" s="16"/>
      <c r="V4039" s="16"/>
      <c r="W4039" s="16" t="s">
        <v>315</v>
      </c>
      <c r="X4039" s="16" t="s">
        <v>38</v>
      </c>
      <c r="Y4039">
        <v>8</v>
      </c>
      <c r="Z4039">
        <v>10</v>
      </c>
      <c r="AA4039">
        <v>8</v>
      </c>
      <c r="AB4039">
        <v>6</v>
      </c>
      <c r="AC4039">
        <v>0.5</v>
      </c>
      <c r="AD4039">
        <v>12</v>
      </c>
      <c r="AE4039" t="s">
        <v>1575</v>
      </c>
    </row>
    <row r="4040" spans="1:31" x14ac:dyDescent="0.25">
      <c r="A4040" s="16" t="s">
        <v>23</v>
      </c>
      <c r="B4040" s="16" t="s">
        <v>39</v>
      </c>
      <c r="C4040" s="16" t="s">
        <v>959</v>
      </c>
      <c r="D4040" s="16" t="s">
        <v>62</v>
      </c>
      <c r="E4040" s="16" t="s">
        <v>41</v>
      </c>
      <c r="F4040" s="16" t="s">
        <v>28</v>
      </c>
      <c r="G4040" s="16" t="s">
        <v>76</v>
      </c>
      <c r="H4040" s="16" t="s">
        <v>77</v>
      </c>
      <c r="I4040" s="16" t="s">
        <v>77</v>
      </c>
      <c r="J4040" s="16" t="s">
        <v>78</v>
      </c>
      <c r="K4040" s="16" t="s">
        <v>971</v>
      </c>
      <c r="L4040" s="9"/>
      <c r="M4040" s="9">
        <v>44965</v>
      </c>
      <c r="N4040" s="9">
        <v>44965</v>
      </c>
      <c r="O4040" s="7">
        <v>44965</v>
      </c>
      <c r="P4040" s="9">
        <v>44965</v>
      </c>
      <c r="Q4040" s="9"/>
      <c r="R4040" s="9" t="s">
        <v>34</v>
      </c>
      <c r="S4040" s="16" t="s">
        <v>65</v>
      </c>
      <c r="T4040" s="16" t="s">
        <v>153</v>
      </c>
      <c r="U4040" s="16"/>
      <c r="V4040" s="16"/>
      <c r="W4040" s="16" t="s">
        <v>315</v>
      </c>
      <c r="X4040" s="16" t="s">
        <v>38</v>
      </c>
      <c r="Y4040">
        <v>8</v>
      </c>
      <c r="Z4040">
        <v>10</v>
      </c>
      <c r="AA4040">
        <v>8</v>
      </c>
      <c r="AB4040">
        <v>6</v>
      </c>
      <c r="AC4040">
        <v>0.5</v>
      </c>
      <c r="AD4040">
        <v>12</v>
      </c>
      <c r="AE4040" t="s">
        <v>2547</v>
      </c>
    </row>
    <row r="4041" spans="1:31" x14ac:dyDescent="0.25">
      <c r="A4041" s="16" t="s">
        <v>3138</v>
      </c>
      <c r="B4041" s="16" t="s">
        <v>24</v>
      </c>
      <c r="C4041" s="16" t="s">
        <v>959</v>
      </c>
      <c r="D4041" s="16" t="s">
        <v>62</v>
      </c>
      <c r="E4041" s="16" t="s">
        <v>41</v>
      </c>
      <c r="F4041" s="16" t="s">
        <v>28</v>
      </c>
      <c r="G4041" s="16" t="s">
        <v>76</v>
      </c>
      <c r="H4041" s="16" t="s">
        <v>77</v>
      </c>
      <c r="I4041" s="16" t="s">
        <v>77</v>
      </c>
      <c r="J4041" s="16" t="s">
        <v>78</v>
      </c>
      <c r="K4041" s="16" t="s">
        <v>972</v>
      </c>
      <c r="L4041" s="9"/>
      <c r="M4041" s="9">
        <v>44965</v>
      </c>
      <c r="N4041" s="9">
        <v>44965</v>
      </c>
      <c r="O4041" s="7">
        <v>44965</v>
      </c>
      <c r="P4041" s="9">
        <v>44965</v>
      </c>
      <c r="Q4041" s="9"/>
      <c r="R4041" s="9" t="s">
        <v>34</v>
      </c>
      <c r="S4041" s="16" t="s">
        <v>65</v>
      </c>
      <c r="T4041" s="16" t="s">
        <v>153</v>
      </c>
      <c r="U4041" s="16"/>
      <c r="V4041" s="16"/>
      <c r="W4041" s="16"/>
      <c r="X4041" s="16" t="s">
        <v>38</v>
      </c>
      <c r="Y4041">
        <v>8</v>
      </c>
      <c r="Z4041">
        <v>10</v>
      </c>
      <c r="AA4041">
        <v>8</v>
      </c>
      <c r="AB4041">
        <v>6</v>
      </c>
      <c r="AC4041">
        <v>0.5</v>
      </c>
      <c r="AD4041">
        <v>12</v>
      </c>
      <c r="AE4041" t="s">
        <v>2548</v>
      </c>
    </row>
    <row r="4042" spans="1:31" x14ac:dyDescent="0.25">
      <c r="A4042" s="16" t="s">
        <v>23</v>
      </c>
      <c r="B4042" s="16" t="s">
        <v>39</v>
      </c>
      <c r="C4042" s="16" t="s">
        <v>959</v>
      </c>
      <c r="D4042" s="16" t="s">
        <v>62</v>
      </c>
      <c r="E4042" s="16" t="s">
        <v>41</v>
      </c>
      <c r="F4042" s="16" t="s">
        <v>28</v>
      </c>
      <c r="G4042" s="16" t="s">
        <v>76</v>
      </c>
      <c r="H4042" s="16" t="s">
        <v>77</v>
      </c>
      <c r="I4042" s="16" t="s">
        <v>77</v>
      </c>
      <c r="J4042" s="16" t="s">
        <v>78</v>
      </c>
      <c r="K4042" s="16" t="s">
        <v>973</v>
      </c>
      <c r="L4042" s="9"/>
      <c r="M4042" s="9">
        <v>44965</v>
      </c>
      <c r="N4042" s="9">
        <v>44965</v>
      </c>
      <c r="O4042" s="7">
        <v>44965</v>
      </c>
      <c r="P4042" s="9">
        <v>44965</v>
      </c>
      <c r="Q4042" s="9"/>
      <c r="R4042" s="9" t="s">
        <v>34</v>
      </c>
      <c r="S4042" s="16" t="s">
        <v>65</v>
      </c>
      <c r="T4042" s="16" t="s">
        <v>153</v>
      </c>
      <c r="U4042" s="16"/>
      <c r="V4042" s="16"/>
      <c r="W4042" s="16" t="s">
        <v>315</v>
      </c>
      <c r="X4042" s="16" t="s">
        <v>38</v>
      </c>
      <c r="Y4042">
        <v>8</v>
      </c>
      <c r="Z4042">
        <v>10</v>
      </c>
      <c r="AA4042">
        <v>8</v>
      </c>
      <c r="AB4042">
        <v>6</v>
      </c>
      <c r="AC4042">
        <v>0.5</v>
      </c>
      <c r="AD4042">
        <v>12</v>
      </c>
      <c r="AE4042" t="s">
        <v>2549</v>
      </c>
    </row>
    <row r="4043" spans="1:31" x14ac:dyDescent="0.25">
      <c r="A4043" s="16" t="s">
        <v>23</v>
      </c>
      <c r="B4043" s="16" t="s">
        <v>39</v>
      </c>
      <c r="C4043" s="16" t="s">
        <v>959</v>
      </c>
      <c r="D4043" s="16" t="s">
        <v>62</v>
      </c>
      <c r="E4043" s="16" t="s">
        <v>41</v>
      </c>
      <c r="F4043" s="16" t="s">
        <v>28</v>
      </c>
      <c r="G4043" s="16" t="s">
        <v>76</v>
      </c>
      <c r="H4043" s="16" t="s">
        <v>77</v>
      </c>
      <c r="I4043" s="16" t="s">
        <v>77</v>
      </c>
      <c r="J4043" s="16" t="s">
        <v>78</v>
      </c>
      <c r="K4043" s="16" t="s">
        <v>276</v>
      </c>
      <c r="L4043" s="9"/>
      <c r="M4043" s="9">
        <v>44965</v>
      </c>
      <c r="N4043" s="9">
        <v>44965</v>
      </c>
      <c r="O4043" s="7">
        <v>44965</v>
      </c>
      <c r="P4043" s="9">
        <v>44965</v>
      </c>
      <c r="Q4043" s="9"/>
      <c r="R4043" s="9" t="s">
        <v>34</v>
      </c>
      <c r="S4043" s="16" t="s">
        <v>65</v>
      </c>
      <c r="T4043" s="16" t="s">
        <v>153</v>
      </c>
      <c r="U4043" s="16"/>
      <c r="V4043" s="16"/>
      <c r="W4043" s="16" t="s">
        <v>315</v>
      </c>
      <c r="X4043" s="16" t="s">
        <v>38</v>
      </c>
      <c r="Y4043">
        <v>8</v>
      </c>
      <c r="Z4043">
        <v>10</v>
      </c>
      <c r="AA4043">
        <v>8</v>
      </c>
      <c r="AB4043">
        <v>6</v>
      </c>
      <c r="AC4043">
        <v>0.5</v>
      </c>
      <c r="AD4043">
        <v>12</v>
      </c>
      <c r="AE4043" t="s">
        <v>1509</v>
      </c>
    </row>
    <row r="4044" spans="1:31" x14ac:dyDescent="0.25">
      <c r="A4044" s="16" t="s">
        <v>23</v>
      </c>
      <c r="B4044" s="16" t="s">
        <v>39</v>
      </c>
      <c r="C4044" s="16" t="s">
        <v>959</v>
      </c>
      <c r="D4044" s="16" t="s">
        <v>62</v>
      </c>
      <c r="E4044" s="16" t="s">
        <v>41</v>
      </c>
      <c r="F4044" s="16" t="s">
        <v>28</v>
      </c>
      <c r="G4044" s="16" t="s">
        <v>76</v>
      </c>
      <c r="H4044" s="16" t="s">
        <v>77</v>
      </c>
      <c r="I4044" s="16" t="s">
        <v>77</v>
      </c>
      <c r="J4044" s="16" t="s">
        <v>78</v>
      </c>
      <c r="K4044" s="16" t="s">
        <v>974</v>
      </c>
      <c r="L4044" s="9"/>
      <c r="M4044" s="9">
        <v>44965</v>
      </c>
      <c r="N4044" s="9">
        <v>44965</v>
      </c>
      <c r="O4044" s="7">
        <v>44965</v>
      </c>
      <c r="P4044" s="9">
        <v>44965</v>
      </c>
      <c r="Q4044" s="9"/>
      <c r="R4044" s="9" t="s">
        <v>34</v>
      </c>
      <c r="S4044" s="16" t="s">
        <v>65</v>
      </c>
      <c r="T4044" s="16" t="s">
        <v>153</v>
      </c>
      <c r="U4044" s="16"/>
      <c r="V4044" s="16"/>
      <c r="W4044" s="16" t="s">
        <v>315</v>
      </c>
      <c r="X4044" s="16" t="s">
        <v>38</v>
      </c>
      <c r="Y4044">
        <v>8</v>
      </c>
      <c r="Z4044">
        <v>10</v>
      </c>
      <c r="AA4044">
        <v>8</v>
      </c>
      <c r="AB4044">
        <v>6</v>
      </c>
      <c r="AC4044">
        <v>0.5</v>
      </c>
      <c r="AD4044">
        <v>12</v>
      </c>
      <c r="AE4044" t="s">
        <v>2550</v>
      </c>
    </row>
    <row r="4045" spans="1:31" x14ac:dyDescent="0.25">
      <c r="A4045" s="16" t="s">
        <v>23</v>
      </c>
      <c r="B4045" s="16" t="s">
        <v>39</v>
      </c>
      <c r="C4045" s="16" t="s">
        <v>959</v>
      </c>
      <c r="D4045" s="16" t="s">
        <v>62</v>
      </c>
      <c r="E4045" s="16" t="s">
        <v>41</v>
      </c>
      <c r="F4045" s="16" t="s">
        <v>28</v>
      </c>
      <c r="G4045" s="16" t="s">
        <v>76</v>
      </c>
      <c r="H4045" s="16" t="s">
        <v>77</v>
      </c>
      <c r="I4045" s="16" t="s">
        <v>77</v>
      </c>
      <c r="J4045" s="16" t="s">
        <v>78</v>
      </c>
      <c r="K4045" s="16" t="s">
        <v>681</v>
      </c>
      <c r="L4045" s="9"/>
      <c r="M4045" s="9">
        <v>44965</v>
      </c>
      <c r="N4045" s="9">
        <v>44965</v>
      </c>
      <c r="O4045" s="7">
        <v>44965</v>
      </c>
      <c r="P4045" s="9">
        <v>44965</v>
      </c>
      <c r="Q4045" s="9"/>
      <c r="R4045" s="9" t="s">
        <v>34</v>
      </c>
      <c r="S4045" s="16" t="s">
        <v>65</v>
      </c>
      <c r="T4045" s="16" t="s">
        <v>153</v>
      </c>
      <c r="U4045" s="16"/>
      <c r="V4045" s="16"/>
      <c r="W4045" s="16" t="s">
        <v>315</v>
      </c>
      <c r="X4045" s="16" t="s">
        <v>38</v>
      </c>
      <c r="Y4045">
        <v>8</v>
      </c>
      <c r="Z4045">
        <v>10</v>
      </c>
      <c r="AA4045">
        <v>8</v>
      </c>
      <c r="AB4045">
        <v>6</v>
      </c>
      <c r="AC4045">
        <v>0.5</v>
      </c>
      <c r="AD4045">
        <v>12</v>
      </c>
      <c r="AE4045" t="s">
        <v>2028</v>
      </c>
    </row>
    <row r="4046" spans="1:31" x14ac:dyDescent="0.25">
      <c r="A4046" s="16" t="s">
        <v>23</v>
      </c>
      <c r="B4046" s="16" t="s">
        <v>39</v>
      </c>
      <c r="C4046" s="16" t="s">
        <v>959</v>
      </c>
      <c r="D4046" s="16" t="s">
        <v>62</v>
      </c>
      <c r="E4046" s="16" t="s">
        <v>41</v>
      </c>
      <c r="F4046" s="16" t="s">
        <v>28</v>
      </c>
      <c r="G4046" s="16" t="s">
        <v>76</v>
      </c>
      <c r="H4046" s="16" t="s">
        <v>77</v>
      </c>
      <c r="I4046" s="16" t="s">
        <v>77</v>
      </c>
      <c r="J4046" s="16" t="s">
        <v>78</v>
      </c>
      <c r="K4046" s="16" t="s">
        <v>599</v>
      </c>
      <c r="L4046" s="9"/>
      <c r="M4046" s="9">
        <v>44965</v>
      </c>
      <c r="N4046" s="9">
        <v>44965</v>
      </c>
      <c r="O4046" s="7">
        <v>44965</v>
      </c>
      <c r="P4046" s="9">
        <v>44965</v>
      </c>
      <c r="Q4046" s="9"/>
      <c r="R4046" s="9" t="s">
        <v>34</v>
      </c>
      <c r="S4046" s="16" t="s">
        <v>65</v>
      </c>
      <c r="T4046" s="16" t="s">
        <v>153</v>
      </c>
      <c r="U4046" s="16"/>
      <c r="V4046" s="16"/>
      <c r="W4046" s="16" t="s">
        <v>315</v>
      </c>
      <c r="X4046" s="16" t="s">
        <v>38</v>
      </c>
      <c r="Y4046">
        <v>8</v>
      </c>
      <c r="Z4046">
        <v>10</v>
      </c>
      <c r="AA4046">
        <v>8</v>
      </c>
      <c r="AB4046">
        <v>6</v>
      </c>
      <c r="AC4046">
        <v>0.5</v>
      </c>
      <c r="AD4046">
        <v>12</v>
      </c>
      <c r="AE4046" t="s">
        <v>1894</v>
      </c>
    </row>
    <row r="4047" spans="1:31" x14ac:dyDescent="0.25">
      <c r="A4047" s="16" t="s">
        <v>23</v>
      </c>
      <c r="B4047" s="16" t="s">
        <v>39</v>
      </c>
      <c r="C4047" s="16" t="s">
        <v>959</v>
      </c>
      <c r="D4047" s="16" t="s">
        <v>62</v>
      </c>
      <c r="E4047" s="16" t="s">
        <v>41</v>
      </c>
      <c r="F4047" s="16" t="s">
        <v>28</v>
      </c>
      <c r="G4047" s="16" t="s">
        <v>76</v>
      </c>
      <c r="H4047" s="16" t="s">
        <v>77</v>
      </c>
      <c r="I4047" s="16" t="s">
        <v>77</v>
      </c>
      <c r="J4047" s="16" t="s">
        <v>78</v>
      </c>
      <c r="K4047" s="16" t="s">
        <v>277</v>
      </c>
      <c r="L4047" s="9"/>
      <c r="M4047" s="9">
        <v>44965</v>
      </c>
      <c r="N4047" s="9">
        <v>44965</v>
      </c>
      <c r="O4047" s="7">
        <v>44965</v>
      </c>
      <c r="P4047" s="9">
        <v>44965</v>
      </c>
      <c r="Q4047" s="9"/>
      <c r="R4047" s="9" t="s">
        <v>34</v>
      </c>
      <c r="S4047" s="16" t="s">
        <v>65</v>
      </c>
      <c r="T4047" s="16" t="s">
        <v>153</v>
      </c>
      <c r="U4047" s="16"/>
      <c r="V4047" s="16"/>
      <c r="W4047" s="16" t="s">
        <v>315</v>
      </c>
      <c r="X4047" s="16" t="s">
        <v>38</v>
      </c>
      <c r="Y4047">
        <v>8</v>
      </c>
      <c r="Z4047">
        <v>10</v>
      </c>
      <c r="AA4047">
        <v>8</v>
      </c>
      <c r="AB4047">
        <v>6</v>
      </c>
      <c r="AC4047">
        <v>0.5</v>
      </c>
      <c r="AD4047">
        <v>12</v>
      </c>
      <c r="AE4047" t="s">
        <v>1510</v>
      </c>
    </row>
    <row r="4048" spans="1:31" x14ac:dyDescent="0.25">
      <c r="A4048" s="16" t="s">
        <v>23</v>
      </c>
      <c r="B4048" s="16" t="s">
        <v>39</v>
      </c>
      <c r="C4048" s="16" t="s">
        <v>959</v>
      </c>
      <c r="D4048" s="16" t="s">
        <v>62</v>
      </c>
      <c r="E4048" s="16" t="s">
        <v>41</v>
      </c>
      <c r="F4048" s="16" t="s">
        <v>28</v>
      </c>
      <c r="G4048" s="16" t="s">
        <v>76</v>
      </c>
      <c r="H4048" s="16" t="s">
        <v>77</v>
      </c>
      <c r="I4048" s="16" t="s">
        <v>77</v>
      </c>
      <c r="J4048" s="16" t="s">
        <v>78</v>
      </c>
      <c r="K4048" s="16" t="s">
        <v>419</v>
      </c>
      <c r="L4048" s="9"/>
      <c r="M4048" s="9">
        <v>44965</v>
      </c>
      <c r="N4048" s="9">
        <v>44965</v>
      </c>
      <c r="O4048" s="7">
        <v>44965</v>
      </c>
      <c r="P4048" s="9">
        <v>44965</v>
      </c>
      <c r="Q4048" s="9"/>
      <c r="R4048" s="9" t="s">
        <v>34</v>
      </c>
      <c r="S4048" s="16" t="s">
        <v>65</v>
      </c>
      <c r="T4048" s="16" t="s">
        <v>153</v>
      </c>
      <c r="U4048" s="16"/>
      <c r="V4048" s="16"/>
      <c r="W4048" s="16" t="s">
        <v>315</v>
      </c>
      <c r="X4048" s="16" t="s">
        <v>38</v>
      </c>
      <c r="Y4048">
        <v>8</v>
      </c>
      <c r="Z4048">
        <v>10</v>
      </c>
      <c r="AA4048">
        <v>8</v>
      </c>
      <c r="AB4048">
        <v>6</v>
      </c>
      <c r="AC4048">
        <v>0.5</v>
      </c>
      <c r="AD4048">
        <v>12</v>
      </c>
      <c r="AE4048" t="s">
        <v>1708</v>
      </c>
    </row>
    <row r="4049" spans="1:31" x14ac:dyDescent="0.25">
      <c r="A4049" s="16" t="s">
        <v>23</v>
      </c>
      <c r="B4049" s="16" t="s">
        <v>39</v>
      </c>
      <c r="C4049" s="16" t="s">
        <v>959</v>
      </c>
      <c r="D4049" s="16" t="s">
        <v>62</v>
      </c>
      <c r="E4049" s="16" t="s">
        <v>41</v>
      </c>
      <c r="F4049" s="16" t="s">
        <v>28</v>
      </c>
      <c r="G4049" s="16" t="s">
        <v>76</v>
      </c>
      <c r="H4049" s="16" t="s">
        <v>77</v>
      </c>
      <c r="I4049" s="16" t="s">
        <v>77</v>
      </c>
      <c r="J4049" s="16" t="s">
        <v>78</v>
      </c>
      <c r="K4049" s="16" t="s">
        <v>342</v>
      </c>
      <c r="L4049" s="9"/>
      <c r="M4049" s="9">
        <v>44965</v>
      </c>
      <c r="N4049" s="9">
        <v>44965</v>
      </c>
      <c r="O4049" s="7">
        <v>44965</v>
      </c>
      <c r="P4049" s="9">
        <v>44965</v>
      </c>
      <c r="Q4049" s="9"/>
      <c r="R4049" s="9" t="s">
        <v>34</v>
      </c>
      <c r="S4049" s="16" t="s">
        <v>65</v>
      </c>
      <c r="T4049" s="16" t="s">
        <v>482</v>
      </c>
      <c r="U4049" s="16"/>
      <c r="V4049" s="16"/>
      <c r="W4049" s="16" t="s">
        <v>315</v>
      </c>
      <c r="X4049" s="16" t="s">
        <v>38</v>
      </c>
      <c r="Y4049">
        <v>8</v>
      </c>
      <c r="Z4049">
        <v>10</v>
      </c>
      <c r="AA4049">
        <v>8</v>
      </c>
      <c r="AB4049">
        <v>6</v>
      </c>
      <c r="AC4049">
        <v>0.5</v>
      </c>
      <c r="AD4049">
        <v>12</v>
      </c>
      <c r="AE4049" t="s">
        <v>1576</v>
      </c>
    </row>
    <row r="4050" spans="1:31" x14ac:dyDescent="0.25">
      <c r="A4050" s="16" t="s">
        <v>23</v>
      </c>
      <c r="B4050" s="16" t="s">
        <v>39</v>
      </c>
      <c r="C4050" s="16" t="s">
        <v>959</v>
      </c>
      <c r="D4050" s="16" t="s">
        <v>62</v>
      </c>
      <c r="E4050" s="16" t="s">
        <v>41</v>
      </c>
      <c r="F4050" s="16" t="s">
        <v>28</v>
      </c>
      <c r="G4050" s="16" t="s">
        <v>76</v>
      </c>
      <c r="H4050" s="16" t="s">
        <v>77</v>
      </c>
      <c r="I4050" s="16" t="s">
        <v>77</v>
      </c>
      <c r="J4050" s="16" t="s">
        <v>78</v>
      </c>
      <c r="K4050" s="16" t="s">
        <v>421</v>
      </c>
      <c r="L4050" s="9"/>
      <c r="M4050" s="9">
        <v>44965</v>
      </c>
      <c r="N4050" s="9">
        <v>44965</v>
      </c>
      <c r="O4050" s="7">
        <v>44965</v>
      </c>
      <c r="P4050" s="9">
        <v>44965</v>
      </c>
      <c r="Q4050" s="9"/>
      <c r="R4050" s="9" t="s">
        <v>34</v>
      </c>
      <c r="S4050" s="16" t="s">
        <v>65</v>
      </c>
      <c r="T4050" s="16" t="s">
        <v>482</v>
      </c>
      <c r="U4050" s="16"/>
      <c r="V4050" s="16"/>
      <c r="W4050" s="16" t="s">
        <v>315</v>
      </c>
      <c r="X4050" s="16" t="s">
        <v>38</v>
      </c>
      <c r="Y4050">
        <v>8</v>
      </c>
      <c r="Z4050">
        <v>10</v>
      </c>
      <c r="AA4050">
        <v>8</v>
      </c>
      <c r="AB4050">
        <v>6</v>
      </c>
      <c r="AC4050">
        <v>0.5</v>
      </c>
      <c r="AD4050">
        <v>12</v>
      </c>
      <c r="AE4050" t="s">
        <v>1710</v>
      </c>
    </row>
    <row r="4051" spans="1:31" x14ac:dyDescent="0.25">
      <c r="A4051" s="16" t="s">
        <v>23</v>
      </c>
      <c r="B4051" s="16" t="s">
        <v>39</v>
      </c>
      <c r="C4051" s="16" t="s">
        <v>959</v>
      </c>
      <c r="D4051" s="16" t="s">
        <v>62</v>
      </c>
      <c r="E4051" s="16" t="s">
        <v>41</v>
      </c>
      <c r="F4051" s="16" t="s">
        <v>28</v>
      </c>
      <c r="G4051" s="16" t="s">
        <v>76</v>
      </c>
      <c r="H4051" s="16" t="s">
        <v>77</v>
      </c>
      <c r="I4051" s="16" t="s">
        <v>77</v>
      </c>
      <c r="J4051" s="16" t="s">
        <v>78</v>
      </c>
      <c r="K4051" s="16" t="s">
        <v>975</v>
      </c>
      <c r="L4051" s="9"/>
      <c r="M4051" s="9">
        <v>44965</v>
      </c>
      <c r="N4051" s="9">
        <v>44965</v>
      </c>
      <c r="O4051" s="7">
        <v>44965</v>
      </c>
      <c r="P4051" s="9">
        <v>44965</v>
      </c>
      <c r="Q4051" s="9"/>
      <c r="R4051" s="9" t="s">
        <v>34</v>
      </c>
      <c r="S4051" s="16" t="s">
        <v>65</v>
      </c>
      <c r="T4051" s="16" t="s">
        <v>153</v>
      </c>
      <c r="U4051" s="16"/>
      <c r="V4051" s="16"/>
      <c r="W4051" s="16" t="s">
        <v>315</v>
      </c>
      <c r="X4051" s="16" t="s">
        <v>38</v>
      </c>
      <c r="Y4051">
        <v>8</v>
      </c>
      <c r="Z4051">
        <v>10</v>
      </c>
      <c r="AA4051">
        <v>8</v>
      </c>
      <c r="AB4051">
        <v>6</v>
      </c>
      <c r="AC4051">
        <v>0.5</v>
      </c>
      <c r="AD4051">
        <v>12</v>
      </c>
      <c r="AE4051" t="s">
        <v>2551</v>
      </c>
    </row>
    <row r="4052" spans="1:31" x14ac:dyDescent="0.25">
      <c r="A4052" s="16" t="s">
        <v>23</v>
      </c>
      <c r="B4052" s="16" t="s">
        <v>39</v>
      </c>
      <c r="C4052" s="16" t="s">
        <v>959</v>
      </c>
      <c r="D4052" s="16" t="s">
        <v>62</v>
      </c>
      <c r="E4052" s="16" t="s">
        <v>41</v>
      </c>
      <c r="F4052" s="16" t="s">
        <v>28</v>
      </c>
      <c r="G4052" s="16" t="s">
        <v>76</v>
      </c>
      <c r="H4052" s="16" t="s">
        <v>77</v>
      </c>
      <c r="I4052" s="16" t="s">
        <v>77</v>
      </c>
      <c r="J4052" s="16" t="s">
        <v>78</v>
      </c>
      <c r="K4052" s="16" t="s">
        <v>343</v>
      </c>
      <c r="L4052" s="9"/>
      <c r="M4052" s="9">
        <v>44965</v>
      </c>
      <c r="N4052" s="9">
        <v>44965</v>
      </c>
      <c r="O4052" s="7">
        <v>44965</v>
      </c>
      <c r="P4052" s="9">
        <v>44965</v>
      </c>
      <c r="Q4052" s="9"/>
      <c r="R4052" s="9" t="s">
        <v>34</v>
      </c>
      <c r="S4052" s="16" t="s">
        <v>65</v>
      </c>
      <c r="T4052" s="16" t="s">
        <v>153</v>
      </c>
      <c r="U4052" s="16"/>
      <c r="V4052" s="16"/>
      <c r="W4052" s="16" t="s">
        <v>315</v>
      </c>
      <c r="X4052" s="16" t="s">
        <v>38</v>
      </c>
      <c r="Y4052">
        <v>8</v>
      </c>
      <c r="Z4052">
        <v>10</v>
      </c>
      <c r="AA4052">
        <v>8</v>
      </c>
      <c r="AB4052">
        <v>6</v>
      </c>
      <c r="AC4052">
        <v>0.5</v>
      </c>
      <c r="AD4052">
        <v>12</v>
      </c>
      <c r="AE4052" t="s">
        <v>1577</v>
      </c>
    </row>
    <row r="4053" spans="1:31" x14ac:dyDescent="0.25">
      <c r="A4053" s="16" t="s">
        <v>3138</v>
      </c>
      <c r="B4053" s="16" t="s">
        <v>24</v>
      </c>
      <c r="C4053" s="16" t="s">
        <v>959</v>
      </c>
      <c r="D4053" s="16" t="s">
        <v>62</v>
      </c>
      <c r="E4053" s="16" t="s">
        <v>41</v>
      </c>
      <c r="F4053" s="16" t="s">
        <v>28</v>
      </c>
      <c r="G4053" s="16" t="s">
        <v>76</v>
      </c>
      <c r="H4053" s="16" t="s">
        <v>77</v>
      </c>
      <c r="I4053" s="16" t="s">
        <v>77</v>
      </c>
      <c r="J4053" s="16" t="s">
        <v>78</v>
      </c>
      <c r="K4053" s="16" t="s">
        <v>102</v>
      </c>
      <c r="L4053" s="9"/>
      <c r="M4053" s="9">
        <v>44965</v>
      </c>
      <c r="N4053" s="9">
        <v>44965</v>
      </c>
      <c r="O4053" s="7">
        <v>44965</v>
      </c>
      <c r="P4053" s="9">
        <v>44965</v>
      </c>
      <c r="Q4053" s="9"/>
      <c r="R4053" s="9" t="s">
        <v>34</v>
      </c>
      <c r="S4053" s="16" t="s">
        <v>65</v>
      </c>
      <c r="T4053" s="16" t="s">
        <v>153</v>
      </c>
      <c r="U4053" s="16"/>
      <c r="V4053" s="16"/>
      <c r="W4053" s="16"/>
      <c r="X4053" s="16" t="s">
        <v>38</v>
      </c>
      <c r="Y4053">
        <v>8</v>
      </c>
      <c r="Z4053">
        <v>10</v>
      </c>
      <c r="AA4053">
        <v>8</v>
      </c>
      <c r="AB4053">
        <v>6</v>
      </c>
      <c r="AC4053">
        <v>0.5</v>
      </c>
      <c r="AD4053">
        <v>12</v>
      </c>
      <c r="AE4053" t="s">
        <v>1520</v>
      </c>
    </row>
    <row r="4054" spans="1:31" x14ac:dyDescent="0.25">
      <c r="A4054" s="16" t="s">
        <v>23</v>
      </c>
      <c r="B4054" s="16" t="s">
        <v>39</v>
      </c>
      <c r="C4054" s="16" t="s">
        <v>959</v>
      </c>
      <c r="D4054" s="16" t="s">
        <v>62</v>
      </c>
      <c r="E4054" s="16" t="s">
        <v>41</v>
      </c>
      <c r="F4054" s="16" t="s">
        <v>28</v>
      </c>
      <c r="G4054" s="16" t="s">
        <v>76</v>
      </c>
      <c r="H4054" s="16" t="s">
        <v>77</v>
      </c>
      <c r="I4054" s="16" t="s">
        <v>77</v>
      </c>
      <c r="J4054" s="16" t="s">
        <v>78</v>
      </c>
      <c r="K4054" s="16" t="s">
        <v>601</v>
      </c>
      <c r="L4054" s="9"/>
      <c r="M4054" s="9">
        <v>44965</v>
      </c>
      <c r="N4054" s="9">
        <v>44965</v>
      </c>
      <c r="O4054" s="7">
        <v>44965</v>
      </c>
      <c r="P4054" s="9">
        <v>44965</v>
      </c>
      <c r="Q4054" s="9"/>
      <c r="R4054" s="9" t="s">
        <v>34</v>
      </c>
      <c r="S4054" s="16" t="s">
        <v>65</v>
      </c>
      <c r="T4054" s="16" t="s">
        <v>153</v>
      </c>
      <c r="U4054" s="16"/>
      <c r="V4054" s="16"/>
      <c r="W4054" s="16" t="s">
        <v>315</v>
      </c>
      <c r="X4054" s="16" t="s">
        <v>38</v>
      </c>
      <c r="Y4054">
        <v>8</v>
      </c>
      <c r="Z4054">
        <v>10</v>
      </c>
      <c r="AA4054">
        <v>8</v>
      </c>
      <c r="AB4054">
        <v>6</v>
      </c>
      <c r="AC4054">
        <v>0.5</v>
      </c>
      <c r="AD4054">
        <v>12</v>
      </c>
      <c r="AE4054" t="s">
        <v>1896</v>
      </c>
    </row>
    <row r="4055" spans="1:31" x14ac:dyDescent="0.25">
      <c r="A4055" s="16" t="s">
        <v>23</v>
      </c>
      <c r="B4055" s="16" t="s">
        <v>39</v>
      </c>
      <c r="C4055" s="16" t="s">
        <v>959</v>
      </c>
      <c r="D4055" s="16" t="s">
        <v>62</v>
      </c>
      <c r="E4055" s="16" t="s">
        <v>41</v>
      </c>
      <c r="F4055" s="16" t="s">
        <v>28</v>
      </c>
      <c r="G4055" s="16" t="s">
        <v>76</v>
      </c>
      <c r="H4055" s="16" t="s">
        <v>77</v>
      </c>
      <c r="I4055" s="16" t="s">
        <v>77</v>
      </c>
      <c r="J4055" s="16" t="s">
        <v>78</v>
      </c>
      <c r="K4055" s="16" t="s">
        <v>317</v>
      </c>
      <c r="L4055" s="9"/>
      <c r="M4055" s="9">
        <v>44965</v>
      </c>
      <c r="N4055" s="9">
        <v>44965</v>
      </c>
      <c r="O4055" s="7">
        <v>44965</v>
      </c>
      <c r="P4055" s="9">
        <v>44965</v>
      </c>
      <c r="Q4055" s="9"/>
      <c r="R4055" s="9" t="s">
        <v>34</v>
      </c>
      <c r="S4055" s="16" t="s">
        <v>65</v>
      </c>
      <c r="T4055" s="16" t="s">
        <v>153</v>
      </c>
      <c r="U4055" s="16"/>
      <c r="V4055" s="16"/>
      <c r="W4055" s="16" t="s">
        <v>315</v>
      </c>
      <c r="X4055" s="16" t="s">
        <v>38</v>
      </c>
      <c r="Y4055">
        <v>8</v>
      </c>
      <c r="Z4055">
        <v>10</v>
      </c>
      <c r="AA4055">
        <v>8</v>
      </c>
      <c r="AB4055">
        <v>6</v>
      </c>
      <c r="AC4055">
        <v>0.5</v>
      </c>
      <c r="AD4055">
        <v>12</v>
      </c>
      <c r="AE4055" t="s">
        <v>1578</v>
      </c>
    </row>
    <row r="4056" spans="1:31" x14ac:dyDescent="0.25">
      <c r="A4056" s="16" t="s">
        <v>23</v>
      </c>
      <c r="B4056" s="16" t="s">
        <v>39</v>
      </c>
      <c r="C4056" s="16" t="s">
        <v>959</v>
      </c>
      <c r="D4056" s="16" t="s">
        <v>62</v>
      </c>
      <c r="E4056" s="16" t="s">
        <v>41</v>
      </c>
      <c r="F4056" s="16" t="s">
        <v>28</v>
      </c>
      <c r="G4056" s="16" t="s">
        <v>76</v>
      </c>
      <c r="H4056" s="16" t="s">
        <v>77</v>
      </c>
      <c r="I4056" s="16" t="s">
        <v>77</v>
      </c>
      <c r="J4056" s="16" t="s">
        <v>78</v>
      </c>
      <c r="K4056" s="16" t="s">
        <v>396</v>
      </c>
      <c r="L4056" s="9"/>
      <c r="M4056" s="9">
        <v>44965</v>
      </c>
      <c r="N4056" s="9">
        <v>44965</v>
      </c>
      <c r="O4056" s="7">
        <v>44965</v>
      </c>
      <c r="P4056" s="9">
        <v>44965</v>
      </c>
      <c r="Q4056" s="9"/>
      <c r="R4056" s="9" t="s">
        <v>34</v>
      </c>
      <c r="S4056" s="16" t="s">
        <v>65</v>
      </c>
      <c r="T4056" s="16" t="s">
        <v>153</v>
      </c>
      <c r="U4056" s="16"/>
      <c r="V4056" s="16"/>
      <c r="W4056" s="16" t="s">
        <v>315</v>
      </c>
      <c r="X4056" s="16" t="s">
        <v>38</v>
      </c>
      <c r="Y4056">
        <v>8</v>
      </c>
      <c r="Z4056">
        <v>10</v>
      </c>
      <c r="AA4056">
        <v>8</v>
      </c>
      <c r="AB4056">
        <v>6</v>
      </c>
      <c r="AC4056">
        <v>0.5</v>
      </c>
      <c r="AD4056">
        <v>12</v>
      </c>
      <c r="AE4056" t="s">
        <v>1711</v>
      </c>
    </row>
    <row r="4057" spans="1:31" x14ac:dyDescent="0.25">
      <c r="A4057" s="16" t="s">
        <v>23</v>
      </c>
      <c r="B4057" s="16" t="s">
        <v>39</v>
      </c>
      <c r="C4057" s="16" t="s">
        <v>959</v>
      </c>
      <c r="D4057" s="16" t="s">
        <v>62</v>
      </c>
      <c r="E4057" s="16" t="s">
        <v>41</v>
      </c>
      <c r="F4057" s="16" t="s">
        <v>28</v>
      </c>
      <c r="G4057" s="16" t="s">
        <v>76</v>
      </c>
      <c r="H4057" s="16" t="s">
        <v>77</v>
      </c>
      <c r="I4057" s="16" t="s">
        <v>77</v>
      </c>
      <c r="J4057" s="16" t="s">
        <v>78</v>
      </c>
      <c r="K4057" s="16" t="s">
        <v>225</v>
      </c>
      <c r="L4057" s="9"/>
      <c r="M4057" s="9">
        <v>44965</v>
      </c>
      <c r="N4057" s="9">
        <v>44965</v>
      </c>
      <c r="O4057" s="7">
        <v>44965</v>
      </c>
      <c r="P4057" s="9">
        <v>44965</v>
      </c>
      <c r="Q4057" s="9"/>
      <c r="R4057" s="9" t="s">
        <v>34</v>
      </c>
      <c r="S4057" s="16" t="s">
        <v>65</v>
      </c>
      <c r="T4057" s="16" t="s">
        <v>482</v>
      </c>
      <c r="U4057" s="16"/>
      <c r="V4057" s="16"/>
      <c r="W4057" s="16" t="s">
        <v>315</v>
      </c>
      <c r="X4057" s="16" t="s">
        <v>38</v>
      </c>
      <c r="Y4057">
        <v>8</v>
      </c>
      <c r="Z4057">
        <v>10</v>
      </c>
      <c r="AA4057">
        <v>8</v>
      </c>
      <c r="AB4057">
        <v>6</v>
      </c>
      <c r="AC4057">
        <v>0.5</v>
      </c>
      <c r="AD4057">
        <v>12</v>
      </c>
      <c r="AE4057" t="s">
        <v>2552</v>
      </c>
    </row>
    <row r="4058" spans="1:31" x14ac:dyDescent="0.25">
      <c r="A4058" s="16" t="s">
        <v>23</v>
      </c>
      <c r="B4058" s="16" t="s">
        <v>39</v>
      </c>
      <c r="C4058" s="16" t="s">
        <v>959</v>
      </c>
      <c r="D4058" s="16" t="s">
        <v>62</v>
      </c>
      <c r="E4058" s="16" t="s">
        <v>41</v>
      </c>
      <c r="F4058" s="16" t="s">
        <v>28</v>
      </c>
      <c r="G4058" s="16" t="s">
        <v>105</v>
      </c>
      <c r="H4058" s="16" t="s">
        <v>106</v>
      </c>
      <c r="I4058" s="16" t="s">
        <v>106</v>
      </c>
      <c r="J4058" s="16" t="s">
        <v>107</v>
      </c>
      <c r="K4058" s="16" t="s">
        <v>121</v>
      </c>
      <c r="L4058" s="9">
        <v>45205</v>
      </c>
      <c r="M4058" s="9">
        <v>45205</v>
      </c>
      <c r="N4058" s="9">
        <v>45204</v>
      </c>
      <c r="O4058" s="7">
        <v>45204</v>
      </c>
      <c r="P4058" s="9">
        <v>45204</v>
      </c>
      <c r="Q4058" s="9">
        <v>44840</v>
      </c>
      <c r="R4058" s="9" t="s">
        <v>34</v>
      </c>
      <c r="S4058" s="16" t="s">
        <v>65</v>
      </c>
      <c r="T4058" s="16" t="s">
        <v>65</v>
      </c>
      <c r="U4058" s="16"/>
      <c r="V4058" s="16"/>
      <c r="W4058" s="16" t="s">
        <v>315</v>
      </c>
      <c r="X4058" s="16" t="s">
        <v>38</v>
      </c>
      <c r="Y4058">
        <v>8</v>
      </c>
      <c r="Z4058">
        <v>10</v>
      </c>
      <c r="AA4058">
        <v>8</v>
      </c>
      <c r="AB4058">
        <v>6</v>
      </c>
      <c r="AC4058">
        <v>0.5</v>
      </c>
      <c r="AD4058">
        <v>12</v>
      </c>
      <c r="AE4058" t="s">
        <v>1623</v>
      </c>
    </row>
    <row r="4059" spans="1:31" x14ac:dyDescent="0.25">
      <c r="A4059" s="16" t="s">
        <v>23</v>
      </c>
      <c r="B4059" s="16" t="s">
        <v>39</v>
      </c>
      <c r="C4059" s="16" t="s">
        <v>959</v>
      </c>
      <c r="D4059" s="16" t="s">
        <v>62</v>
      </c>
      <c r="E4059" s="16" t="s">
        <v>41</v>
      </c>
      <c r="F4059" s="16" t="s">
        <v>28</v>
      </c>
      <c r="G4059" s="16" t="s">
        <v>105</v>
      </c>
      <c r="H4059" s="16" t="s">
        <v>106</v>
      </c>
      <c r="I4059" s="16" t="s">
        <v>106</v>
      </c>
      <c r="J4059" s="16" t="s">
        <v>107</v>
      </c>
      <c r="K4059" s="16" t="s">
        <v>960</v>
      </c>
      <c r="L4059" s="9"/>
      <c r="M4059" s="9"/>
      <c r="N4059" s="9">
        <v>45141</v>
      </c>
      <c r="O4059" s="7">
        <v>45141</v>
      </c>
      <c r="P4059" s="9">
        <v>45141</v>
      </c>
      <c r="Q4059" s="9">
        <v>44777</v>
      </c>
      <c r="R4059" s="9" t="s">
        <v>34</v>
      </c>
      <c r="S4059" s="16" t="s">
        <v>65</v>
      </c>
      <c r="T4059" s="16" t="s">
        <v>65</v>
      </c>
      <c r="U4059" s="16"/>
      <c r="V4059" s="16"/>
      <c r="W4059" s="16" t="s">
        <v>315</v>
      </c>
      <c r="X4059" s="16" t="s">
        <v>38</v>
      </c>
      <c r="Y4059">
        <v>8</v>
      </c>
      <c r="Z4059">
        <v>10</v>
      </c>
      <c r="AA4059">
        <v>8</v>
      </c>
      <c r="AB4059">
        <v>6</v>
      </c>
      <c r="AC4059">
        <v>0.5</v>
      </c>
      <c r="AD4059">
        <v>12</v>
      </c>
      <c r="AE4059" t="s">
        <v>2512</v>
      </c>
    </row>
    <row r="4060" spans="1:31" x14ac:dyDescent="0.25">
      <c r="A4060" s="16" t="s">
        <v>23</v>
      </c>
      <c r="B4060" s="16" t="s">
        <v>39</v>
      </c>
      <c r="C4060" s="16" t="s">
        <v>959</v>
      </c>
      <c r="D4060" s="16" t="s">
        <v>62</v>
      </c>
      <c r="E4060" s="16" t="s">
        <v>41</v>
      </c>
      <c r="F4060" s="16" t="s">
        <v>28</v>
      </c>
      <c r="G4060" s="16" t="s">
        <v>105</v>
      </c>
      <c r="H4060" s="16" t="s">
        <v>106</v>
      </c>
      <c r="I4060" s="16" t="s">
        <v>106</v>
      </c>
      <c r="J4060" s="16" t="s">
        <v>107</v>
      </c>
      <c r="K4060" s="16" t="s">
        <v>287</v>
      </c>
      <c r="L4060" s="9"/>
      <c r="M4060" s="9"/>
      <c r="N4060" s="9">
        <v>45204</v>
      </c>
      <c r="O4060" s="7">
        <v>45204</v>
      </c>
      <c r="P4060" s="9">
        <v>45204</v>
      </c>
      <c r="Q4060" s="9">
        <v>44840</v>
      </c>
      <c r="R4060" s="9" t="s">
        <v>34</v>
      </c>
      <c r="S4060" s="16" t="s">
        <v>65</v>
      </c>
      <c r="T4060" s="16" t="s">
        <v>482</v>
      </c>
      <c r="U4060" s="16"/>
      <c r="V4060" s="16"/>
      <c r="W4060" s="16" t="s">
        <v>315</v>
      </c>
      <c r="X4060" s="16" t="s">
        <v>38</v>
      </c>
      <c r="Y4060">
        <v>8</v>
      </c>
      <c r="Z4060">
        <v>10</v>
      </c>
      <c r="AA4060">
        <v>8</v>
      </c>
      <c r="AB4060">
        <v>6</v>
      </c>
      <c r="AC4060">
        <v>0.5</v>
      </c>
      <c r="AD4060">
        <v>12</v>
      </c>
      <c r="AE4060" t="s">
        <v>1624</v>
      </c>
    </row>
    <row r="4061" spans="1:31" x14ac:dyDescent="0.25">
      <c r="A4061" s="16" t="s">
        <v>23</v>
      </c>
      <c r="B4061" s="16" t="s">
        <v>39</v>
      </c>
      <c r="C4061" s="16" t="s">
        <v>959</v>
      </c>
      <c r="D4061" s="16" t="s">
        <v>62</v>
      </c>
      <c r="E4061" s="16" t="s">
        <v>41</v>
      </c>
      <c r="F4061" s="16" t="s">
        <v>28</v>
      </c>
      <c r="G4061" s="16" t="s">
        <v>105</v>
      </c>
      <c r="H4061" s="16" t="s">
        <v>106</v>
      </c>
      <c r="I4061" s="16" t="s">
        <v>106</v>
      </c>
      <c r="J4061" s="16" t="s">
        <v>107</v>
      </c>
      <c r="K4061" s="16" t="s">
        <v>367</v>
      </c>
      <c r="L4061" s="9"/>
      <c r="M4061" s="9"/>
      <c r="N4061" s="9">
        <v>45204</v>
      </c>
      <c r="O4061" s="7">
        <v>45204</v>
      </c>
      <c r="P4061" s="9">
        <v>45204</v>
      </c>
      <c r="Q4061" s="9">
        <v>44840</v>
      </c>
      <c r="R4061" s="9" t="s">
        <v>34</v>
      </c>
      <c r="S4061" s="16" t="s">
        <v>65</v>
      </c>
      <c r="T4061" s="16" t="s">
        <v>482</v>
      </c>
      <c r="U4061" s="16"/>
      <c r="V4061" s="16"/>
      <c r="W4061" s="16" t="s">
        <v>315</v>
      </c>
      <c r="X4061" s="16" t="s">
        <v>38</v>
      </c>
      <c r="Y4061">
        <v>8</v>
      </c>
      <c r="Z4061">
        <v>10</v>
      </c>
      <c r="AA4061">
        <v>8</v>
      </c>
      <c r="AB4061">
        <v>6</v>
      </c>
      <c r="AC4061">
        <v>0.5</v>
      </c>
      <c r="AD4061">
        <v>12</v>
      </c>
      <c r="AE4061" t="s">
        <v>1625</v>
      </c>
    </row>
    <row r="4062" spans="1:31" x14ac:dyDescent="0.25">
      <c r="A4062" s="16" t="s">
        <v>23</v>
      </c>
      <c r="B4062" s="16" t="s">
        <v>39</v>
      </c>
      <c r="C4062" s="16" t="s">
        <v>959</v>
      </c>
      <c r="D4062" s="16" t="s">
        <v>62</v>
      </c>
      <c r="E4062" s="16" t="s">
        <v>41</v>
      </c>
      <c r="F4062" s="16" t="s">
        <v>28</v>
      </c>
      <c r="G4062" s="16" t="s">
        <v>105</v>
      </c>
      <c r="H4062" s="16" t="s">
        <v>106</v>
      </c>
      <c r="I4062" s="16" t="s">
        <v>106</v>
      </c>
      <c r="J4062" s="16" t="s">
        <v>107</v>
      </c>
      <c r="K4062" s="16" t="s">
        <v>119</v>
      </c>
      <c r="L4062" s="9">
        <v>45205</v>
      </c>
      <c r="M4062" s="9">
        <v>45205</v>
      </c>
      <c r="N4062" s="9">
        <v>45141</v>
      </c>
      <c r="O4062" s="7">
        <v>45141</v>
      </c>
      <c r="P4062" s="9">
        <v>45141</v>
      </c>
      <c r="Q4062" s="9">
        <v>44840</v>
      </c>
      <c r="R4062" s="9" t="s">
        <v>34</v>
      </c>
      <c r="S4062" s="16" t="s">
        <v>65</v>
      </c>
      <c r="T4062" s="16" t="s">
        <v>482</v>
      </c>
      <c r="U4062" s="16"/>
      <c r="V4062" s="16"/>
      <c r="W4062" s="16" t="s">
        <v>315</v>
      </c>
      <c r="X4062" s="16" t="s">
        <v>38</v>
      </c>
      <c r="Y4062">
        <v>8</v>
      </c>
      <c r="Z4062">
        <v>10</v>
      </c>
      <c r="AA4062">
        <v>8</v>
      </c>
      <c r="AB4062">
        <v>6</v>
      </c>
      <c r="AC4062">
        <v>0.5</v>
      </c>
      <c r="AD4062">
        <v>12</v>
      </c>
      <c r="AE4062" t="s">
        <v>1626</v>
      </c>
    </row>
    <row r="4063" spans="1:31" x14ac:dyDescent="0.25">
      <c r="A4063" s="16" t="s">
        <v>23</v>
      </c>
      <c r="B4063" s="16" t="s">
        <v>39</v>
      </c>
      <c r="C4063" s="16" t="s">
        <v>959</v>
      </c>
      <c r="D4063" s="16" t="s">
        <v>62</v>
      </c>
      <c r="E4063" s="16" t="s">
        <v>41</v>
      </c>
      <c r="F4063" s="16" t="s">
        <v>28</v>
      </c>
      <c r="G4063" s="16" t="s">
        <v>105</v>
      </c>
      <c r="H4063" s="16" t="s">
        <v>106</v>
      </c>
      <c r="I4063" s="16" t="s">
        <v>106</v>
      </c>
      <c r="J4063" s="16" t="s">
        <v>107</v>
      </c>
      <c r="K4063" s="16" t="s">
        <v>102</v>
      </c>
      <c r="L4063" s="9"/>
      <c r="M4063" s="9">
        <v>45204</v>
      </c>
      <c r="N4063" s="9">
        <v>45204</v>
      </c>
      <c r="O4063" s="7">
        <v>45204</v>
      </c>
      <c r="P4063" s="9">
        <v>45204</v>
      </c>
      <c r="Q4063" s="9">
        <v>44840</v>
      </c>
      <c r="R4063" s="9" t="s">
        <v>34</v>
      </c>
      <c r="S4063" s="16" t="s">
        <v>65</v>
      </c>
      <c r="T4063" s="16" t="s">
        <v>65</v>
      </c>
      <c r="U4063" s="16"/>
      <c r="V4063" s="16"/>
      <c r="W4063" s="16" t="s">
        <v>315</v>
      </c>
      <c r="X4063" s="16" t="s">
        <v>38</v>
      </c>
      <c r="Y4063">
        <v>8</v>
      </c>
      <c r="Z4063">
        <v>10</v>
      </c>
      <c r="AA4063">
        <v>8</v>
      </c>
      <c r="AB4063">
        <v>6</v>
      </c>
      <c r="AC4063">
        <v>0.5</v>
      </c>
      <c r="AD4063">
        <v>12</v>
      </c>
      <c r="AE4063" t="s">
        <v>1627</v>
      </c>
    </row>
    <row r="4064" spans="1:31" x14ac:dyDescent="0.25">
      <c r="A4064" s="16" t="s">
        <v>23</v>
      </c>
      <c r="B4064" s="16" t="s">
        <v>39</v>
      </c>
      <c r="C4064" s="16" t="s">
        <v>959</v>
      </c>
      <c r="D4064" s="16" t="s">
        <v>62</v>
      </c>
      <c r="E4064" s="16" t="s">
        <v>41</v>
      </c>
      <c r="F4064" s="16" t="s">
        <v>28</v>
      </c>
      <c r="G4064" s="16" t="s">
        <v>105</v>
      </c>
      <c r="H4064" s="16" t="s">
        <v>106</v>
      </c>
      <c r="I4064" s="16" t="s">
        <v>106</v>
      </c>
      <c r="J4064" s="16" t="s">
        <v>107</v>
      </c>
      <c r="K4064" s="16" t="s">
        <v>759</v>
      </c>
      <c r="L4064" s="9">
        <v>45170</v>
      </c>
      <c r="M4064" s="9">
        <v>45205</v>
      </c>
      <c r="N4064" s="9">
        <v>45176</v>
      </c>
      <c r="O4064" s="7">
        <v>45176</v>
      </c>
      <c r="P4064" s="9">
        <v>45176</v>
      </c>
      <c r="Q4064" s="9">
        <v>44805</v>
      </c>
      <c r="R4064" s="9" t="s">
        <v>34</v>
      </c>
      <c r="S4064" s="16" t="s">
        <v>65</v>
      </c>
      <c r="T4064" s="16" t="s">
        <v>482</v>
      </c>
      <c r="U4064" s="16"/>
      <c r="V4064" s="16"/>
      <c r="W4064" s="16" t="s">
        <v>315</v>
      </c>
      <c r="X4064" s="16" t="s">
        <v>38</v>
      </c>
      <c r="Y4064">
        <v>8</v>
      </c>
      <c r="Z4064">
        <v>10</v>
      </c>
      <c r="AA4064">
        <v>8</v>
      </c>
      <c r="AB4064">
        <v>6</v>
      </c>
      <c r="AC4064">
        <v>0.5</v>
      </c>
      <c r="AD4064">
        <v>12</v>
      </c>
      <c r="AE4064" t="s">
        <v>2145</v>
      </c>
    </row>
    <row r="4065" spans="1:31" x14ac:dyDescent="0.25">
      <c r="A4065" s="16" t="s">
        <v>23</v>
      </c>
      <c r="B4065" s="16" t="s">
        <v>39</v>
      </c>
      <c r="C4065" s="16" t="s">
        <v>959</v>
      </c>
      <c r="D4065" s="16" t="s">
        <v>62</v>
      </c>
      <c r="E4065" s="16" t="s">
        <v>41</v>
      </c>
      <c r="F4065" s="16" t="s">
        <v>28</v>
      </c>
      <c r="G4065" s="16" t="s">
        <v>105</v>
      </c>
      <c r="H4065" s="16" t="s">
        <v>106</v>
      </c>
      <c r="I4065" s="16" t="s">
        <v>106</v>
      </c>
      <c r="J4065" s="16" t="s">
        <v>107</v>
      </c>
      <c r="K4065" s="16" t="s">
        <v>124</v>
      </c>
      <c r="L4065" s="9">
        <v>45170</v>
      </c>
      <c r="M4065" s="9">
        <v>45205</v>
      </c>
      <c r="N4065" s="9">
        <v>45176</v>
      </c>
      <c r="O4065" s="7">
        <v>45176</v>
      </c>
      <c r="P4065" s="9">
        <v>45176</v>
      </c>
      <c r="Q4065" s="9">
        <v>44805</v>
      </c>
      <c r="R4065" s="9" t="s">
        <v>34</v>
      </c>
      <c r="S4065" s="16" t="s">
        <v>65</v>
      </c>
      <c r="T4065" s="16" t="s">
        <v>65</v>
      </c>
      <c r="U4065" s="16"/>
      <c r="V4065" s="16"/>
      <c r="W4065" s="16" t="s">
        <v>315</v>
      </c>
      <c r="X4065" s="16" t="s">
        <v>38</v>
      </c>
      <c r="Y4065">
        <v>8</v>
      </c>
      <c r="Z4065">
        <v>10</v>
      </c>
      <c r="AA4065">
        <v>8</v>
      </c>
      <c r="AB4065">
        <v>6</v>
      </c>
      <c r="AC4065">
        <v>0.5</v>
      </c>
      <c r="AD4065">
        <v>12</v>
      </c>
      <c r="AE4065" t="s">
        <v>1628</v>
      </c>
    </row>
    <row r="4066" spans="1:31" x14ac:dyDescent="0.25">
      <c r="A4066" s="16" t="s">
        <v>23</v>
      </c>
      <c r="B4066" s="16" t="s">
        <v>39</v>
      </c>
      <c r="C4066" s="16" t="s">
        <v>959</v>
      </c>
      <c r="D4066" s="16" t="s">
        <v>62</v>
      </c>
      <c r="E4066" s="16" t="s">
        <v>41</v>
      </c>
      <c r="F4066" s="16" t="s">
        <v>28</v>
      </c>
      <c r="G4066" s="16" t="s">
        <v>105</v>
      </c>
      <c r="H4066" s="16" t="s">
        <v>106</v>
      </c>
      <c r="I4066" s="16" t="s">
        <v>106</v>
      </c>
      <c r="J4066" s="16" t="s">
        <v>107</v>
      </c>
      <c r="K4066" s="16" t="s">
        <v>117</v>
      </c>
      <c r="L4066" s="9"/>
      <c r="M4066" s="9"/>
      <c r="N4066" s="9">
        <v>45204</v>
      </c>
      <c r="O4066" s="7">
        <v>45204</v>
      </c>
      <c r="P4066" s="9">
        <v>45204</v>
      </c>
      <c r="Q4066" s="9">
        <v>44840</v>
      </c>
      <c r="R4066" s="9" t="s">
        <v>34</v>
      </c>
      <c r="S4066" s="16" t="s">
        <v>65</v>
      </c>
      <c r="T4066" s="16" t="s">
        <v>65</v>
      </c>
      <c r="U4066" s="16"/>
      <c r="V4066" s="16"/>
      <c r="W4066" s="16" t="s">
        <v>315</v>
      </c>
      <c r="X4066" s="16" t="s">
        <v>38</v>
      </c>
      <c r="Y4066">
        <v>8</v>
      </c>
      <c r="Z4066">
        <v>10</v>
      </c>
      <c r="AA4066">
        <v>8</v>
      </c>
      <c r="AB4066">
        <v>6</v>
      </c>
      <c r="AC4066">
        <v>0.5</v>
      </c>
      <c r="AD4066">
        <v>12</v>
      </c>
      <c r="AE4066" t="s">
        <v>1630</v>
      </c>
    </row>
    <row r="4067" spans="1:31" x14ac:dyDescent="0.25">
      <c r="A4067" s="16" t="s">
        <v>23</v>
      </c>
      <c r="B4067" s="16" t="s">
        <v>39</v>
      </c>
      <c r="C4067" s="16" t="s">
        <v>959</v>
      </c>
      <c r="D4067" s="16" t="s">
        <v>62</v>
      </c>
      <c r="E4067" s="16" t="s">
        <v>41</v>
      </c>
      <c r="F4067" s="16" t="s">
        <v>28</v>
      </c>
      <c r="G4067" s="16" t="s">
        <v>105</v>
      </c>
      <c r="H4067" s="16" t="s">
        <v>106</v>
      </c>
      <c r="I4067" s="16" t="s">
        <v>106</v>
      </c>
      <c r="J4067" s="16" t="s">
        <v>107</v>
      </c>
      <c r="K4067" s="16" t="s">
        <v>716</v>
      </c>
      <c r="L4067" s="9">
        <v>45142</v>
      </c>
      <c r="M4067" s="9">
        <v>45142</v>
      </c>
      <c r="N4067" s="9">
        <v>45141</v>
      </c>
      <c r="O4067" s="7">
        <v>45141</v>
      </c>
      <c r="P4067" s="9">
        <v>45141</v>
      </c>
      <c r="Q4067" s="9">
        <v>44777</v>
      </c>
      <c r="R4067" s="9" t="s">
        <v>34</v>
      </c>
      <c r="S4067" s="16" t="s">
        <v>65</v>
      </c>
      <c r="T4067" s="16" t="s">
        <v>482</v>
      </c>
      <c r="U4067" s="16"/>
      <c r="V4067" s="16"/>
      <c r="W4067" s="16" t="s">
        <v>315</v>
      </c>
      <c r="X4067" s="16" t="s">
        <v>38</v>
      </c>
      <c r="Y4067">
        <v>8</v>
      </c>
      <c r="Z4067">
        <v>10</v>
      </c>
      <c r="AA4067">
        <v>8</v>
      </c>
      <c r="AB4067">
        <v>6</v>
      </c>
      <c r="AC4067">
        <v>0.5</v>
      </c>
      <c r="AD4067">
        <v>12</v>
      </c>
      <c r="AE4067" t="s">
        <v>2089</v>
      </c>
    </row>
    <row r="4068" spans="1:31" x14ac:dyDescent="0.25">
      <c r="A4068" s="16" t="s">
        <v>3138</v>
      </c>
      <c r="B4068" s="16" t="s">
        <v>24</v>
      </c>
      <c r="C4068" s="16" t="s">
        <v>959</v>
      </c>
      <c r="D4068" s="16" t="s">
        <v>62</v>
      </c>
      <c r="E4068" s="16" t="s">
        <v>41</v>
      </c>
      <c r="F4068" s="16" t="s">
        <v>28</v>
      </c>
      <c r="G4068" s="16" t="s">
        <v>105</v>
      </c>
      <c r="H4068" s="16" t="s">
        <v>106</v>
      </c>
      <c r="I4068" s="16" t="s">
        <v>106</v>
      </c>
      <c r="J4068" s="16" t="s">
        <v>107</v>
      </c>
      <c r="K4068" s="16" t="s">
        <v>885</v>
      </c>
      <c r="L4068" s="9">
        <v>45142</v>
      </c>
      <c r="M4068" s="9">
        <v>45142</v>
      </c>
      <c r="N4068" s="9">
        <v>45141</v>
      </c>
      <c r="O4068" s="7">
        <v>45141</v>
      </c>
      <c r="P4068" s="9">
        <v>45141</v>
      </c>
      <c r="Q4068" s="9">
        <v>44777</v>
      </c>
      <c r="R4068" s="9" t="s">
        <v>34</v>
      </c>
      <c r="S4068" s="16" t="s">
        <v>65</v>
      </c>
      <c r="T4068" s="16" t="s">
        <v>482</v>
      </c>
      <c r="U4068" s="16"/>
      <c r="V4068" s="16"/>
      <c r="W4068" s="16"/>
      <c r="X4068" s="16" t="s">
        <v>38</v>
      </c>
      <c r="Y4068">
        <v>8</v>
      </c>
      <c r="Z4068">
        <v>10</v>
      </c>
      <c r="AA4068">
        <v>8</v>
      </c>
      <c r="AB4068">
        <v>6</v>
      </c>
      <c r="AC4068">
        <v>0.5</v>
      </c>
      <c r="AD4068">
        <v>12</v>
      </c>
      <c r="AE4068" t="s">
        <v>2397</v>
      </c>
    </row>
    <row r="4069" spans="1:31" x14ac:dyDescent="0.25">
      <c r="A4069" s="16" t="s">
        <v>23</v>
      </c>
      <c r="B4069" s="16" t="s">
        <v>39</v>
      </c>
      <c r="C4069" s="16" t="s">
        <v>959</v>
      </c>
      <c r="D4069" s="16" t="s">
        <v>62</v>
      </c>
      <c r="E4069" s="16" t="s">
        <v>41</v>
      </c>
      <c r="F4069" s="16" t="s">
        <v>28</v>
      </c>
      <c r="G4069" s="16" t="s">
        <v>105</v>
      </c>
      <c r="H4069" s="16" t="s">
        <v>106</v>
      </c>
      <c r="I4069" s="16" t="s">
        <v>106</v>
      </c>
      <c r="J4069" s="16" t="s">
        <v>107</v>
      </c>
      <c r="K4069" s="16" t="s">
        <v>368</v>
      </c>
      <c r="L4069" s="9">
        <v>45142</v>
      </c>
      <c r="M4069" s="9">
        <v>45142</v>
      </c>
      <c r="N4069" s="9">
        <v>45141</v>
      </c>
      <c r="O4069" s="7">
        <v>45141</v>
      </c>
      <c r="P4069" s="9">
        <v>45141</v>
      </c>
      <c r="Q4069" s="9">
        <v>44777</v>
      </c>
      <c r="R4069" s="9" t="s">
        <v>34</v>
      </c>
      <c r="S4069" s="16" t="s">
        <v>65</v>
      </c>
      <c r="T4069" s="16" t="s">
        <v>65</v>
      </c>
      <c r="U4069" s="16"/>
      <c r="V4069" s="16"/>
      <c r="W4069" s="16" t="s">
        <v>315</v>
      </c>
      <c r="X4069" s="16" t="s">
        <v>38</v>
      </c>
      <c r="Y4069">
        <v>8</v>
      </c>
      <c r="Z4069">
        <v>10</v>
      </c>
      <c r="AA4069">
        <v>8</v>
      </c>
      <c r="AB4069">
        <v>6</v>
      </c>
      <c r="AC4069">
        <v>0.5</v>
      </c>
      <c r="AD4069">
        <v>12</v>
      </c>
      <c r="AE4069" t="s">
        <v>1632</v>
      </c>
    </row>
    <row r="4070" spans="1:31" x14ac:dyDescent="0.25">
      <c r="A4070" s="16" t="s">
        <v>23</v>
      </c>
      <c r="B4070" s="16" t="s">
        <v>39</v>
      </c>
      <c r="C4070" s="16" t="s">
        <v>959</v>
      </c>
      <c r="D4070" s="16" t="s">
        <v>62</v>
      </c>
      <c r="E4070" s="16" t="s">
        <v>41</v>
      </c>
      <c r="F4070" s="16" t="s">
        <v>28</v>
      </c>
      <c r="G4070" s="16" t="s">
        <v>105</v>
      </c>
      <c r="H4070" s="16" t="s">
        <v>106</v>
      </c>
      <c r="I4070" s="16" t="s">
        <v>106</v>
      </c>
      <c r="J4070" s="16" t="s">
        <v>370</v>
      </c>
      <c r="K4070" s="16" t="s">
        <v>57</v>
      </c>
      <c r="L4070" s="9">
        <v>45205</v>
      </c>
      <c r="M4070" s="9">
        <v>45233</v>
      </c>
      <c r="N4070" s="9">
        <v>45204</v>
      </c>
      <c r="O4070" s="7">
        <v>45204</v>
      </c>
      <c r="P4070" s="9">
        <v>45204</v>
      </c>
      <c r="Q4070" s="9">
        <v>44840</v>
      </c>
      <c r="R4070" s="9" t="s">
        <v>34</v>
      </c>
      <c r="S4070" s="16" t="s">
        <v>65</v>
      </c>
      <c r="T4070" s="16" t="s">
        <v>482</v>
      </c>
      <c r="U4070" s="16"/>
      <c r="V4070" s="16"/>
      <c r="W4070" s="16" t="s">
        <v>315</v>
      </c>
      <c r="X4070" s="16" t="s">
        <v>38</v>
      </c>
      <c r="Y4070">
        <v>8</v>
      </c>
      <c r="Z4070">
        <v>10</v>
      </c>
      <c r="AA4070">
        <v>8</v>
      </c>
      <c r="AB4070">
        <v>6</v>
      </c>
      <c r="AC4070">
        <v>0.5</v>
      </c>
      <c r="AD4070">
        <v>12</v>
      </c>
      <c r="AE4070" t="s">
        <v>2401</v>
      </c>
    </row>
    <row r="4071" spans="1:31" x14ac:dyDescent="0.25">
      <c r="A4071" s="16" t="s">
        <v>23</v>
      </c>
      <c r="B4071" s="16" t="s">
        <v>39</v>
      </c>
      <c r="C4071" s="16" t="s">
        <v>959</v>
      </c>
      <c r="D4071" s="16" t="s">
        <v>62</v>
      </c>
      <c r="E4071" s="16" t="s">
        <v>41</v>
      </c>
      <c r="F4071" s="16" t="s">
        <v>28</v>
      </c>
      <c r="G4071" s="16" t="s">
        <v>105</v>
      </c>
      <c r="H4071" s="16" t="s">
        <v>106</v>
      </c>
      <c r="I4071" s="16" t="s">
        <v>106</v>
      </c>
      <c r="J4071" s="16" t="s">
        <v>791</v>
      </c>
      <c r="K4071" s="16" t="s">
        <v>108</v>
      </c>
      <c r="L4071" s="9"/>
      <c r="M4071" s="9">
        <v>45142</v>
      </c>
      <c r="N4071" s="9">
        <v>45141</v>
      </c>
      <c r="O4071" s="7">
        <v>45141</v>
      </c>
      <c r="P4071" s="9">
        <v>45141</v>
      </c>
      <c r="Q4071" s="9"/>
      <c r="R4071" s="9" t="s">
        <v>34</v>
      </c>
      <c r="S4071" s="16" t="s">
        <v>65</v>
      </c>
      <c r="T4071" s="16" t="s">
        <v>482</v>
      </c>
      <c r="U4071" s="16"/>
      <c r="V4071" s="16"/>
      <c r="W4071" s="16" t="s">
        <v>315</v>
      </c>
      <c r="X4071" s="16" t="s">
        <v>38</v>
      </c>
      <c r="Y4071">
        <v>8</v>
      </c>
      <c r="Z4071">
        <v>10</v>
      </c>
      <c r="AA4071">
        <v>8</v>
      </c>
      <c r="AB4071">
        <v>6</v>
      </c>
      <c r="AC4071">
        <v>0.5</v>
      </c>
      <c r="AD4071">
        <v>12</v>
      </c>
      <c r="AE4071" t="s">
        <v>2200</v>
      </c>
    </row>
    <row r="4072" spans="1:31" x14ac:dyDescent="0.25">
      <c r="A4072" s="16" t="s">
        <v>23</v>
      </c>
      <c r="B4072" s="16" t="s">
        <v>39</v>
      </c>
      <c r="C4072" s="16" t="s">
        <v>959</v>
      </c>
      <c r="D4072" s="16" t="s">
        <v>62</v>
      </c>
      <c r="E4072" s="16" t="s">
        <v>41</v>
      </c>
      <c r="F4072" s="16" t="s">
        <v>28</v>
      </c>
      <c r="G4072" s="16" t="s">
        <v>105</v>
      </c>
      <c r="H4072" s="16" t="s">
        <v>106</v>
      </c>
      <c r="I4072" s="16" t="s">
        <v>106</v>
      </c>
      <c r="J4072" s="16" t="s">
        <v>791</v>
      </c>
      <c r="K4072" s="16" t="s">
        <v>792</v>
      </c>
      <c r="L4072" s="9"/>
      <c r="M4072" s="9">
        <v>45205</v>
      </c>
      <c r="N4072" s="9">
        <v>45204</v>
      </c>
      <c r="O4072" s="7">
        <v>45204</v>
      </c>
      <c r="P4072" s="9">
        <v>45204</v>
      </c>
      <c r="Q4072" s="9"/>
      <c r="R4072" s="9" t="s">
        <v>34</v>
      </c>
      <c r="S4072" s="16" t="s">
        <v>65</v>
      </c>
      <c r="T4072" s="16" t="s">
        <v>65</v>
      </c>
      <c r="U4072" s="16"/>
      <c r="V4072" s="16"/>
      <c r="W4072" s="16" t="s">
        <v>315</v>
      </c>
      <c r="X4072" s="16" t="s">
        <v>38</v>
      </c>
      <c r="Y4072">
        <v>8</v>
      </c>
      <c r="Z4072">
        <v>10</v>
      </c>
      <c r="AA4072">
        <v>8</v>
      </c>
      <c r="AB4072">
        <v>6</v>
      </c>
      <c r="AC4072">
        <v>0.5</v>
      </c>
      <c r="AD4072">
        <v>12</v>
      </c>
      <c r="AE4072" t="s">
        <v>2201</v>
      </c>
    </row>
    <row r="4073" spans="1:31" x14ac:dyDescent="0.25">
      <c r="A4073" s="16" t="s">
        <v>23</v>
      </c>
      <c r="B4073" s="16" t="s">
        <v>39</v>
      </c>
      <c r="C4073" s="16" t="s">
        <v>959</v>
      </c>
      <c r="D4073" s="16" t="s">
        <v>62</v>
      </c>
      <c r="E4073" s="16" t="s">
        <v>41</v>
      </c>
      <c r="F4073" s="16" t="s">
        <v>28</v>
      </c>
      <c r="G4073" s="16" t="s">
        <v>105</v>
      </c>
      <c r="H4073" s="16" t="s">
        <v>106</v>
      </c>
      <c r="I4073" s="16" t="s">
        <v>106</v>
      </c>
      <c r="J4073" s="16" t="s">
        <v>113</v>
      </c>
      <c r="K4073" s="16" t="s">
        <v>132</v>
      </c>
      <c r="L4073" s="9"/>
      <c r="M4073" s="9"/>
      <c r="N4073" s="9">
        <v>45204</v>
      </c>
      <c r="O4073" s="7">
        <v>45204</v>
      </c>
      <c r="P4073" s="9">
        <v>45204</v>
      </c>
      <c r="Q4073" s="9">
        <v>44840</v>
      </c>
      <c r="R4073" s="9" t="s">
        <v>34</v>
      </c>
      <c r="S4073" s="16" t="s">
        <v>65</v>
      </c>
      <c r="T4073" s="16" t="s">
        <v>65</v>
      </c>
      <c r="U4073" s="16"/>
      <c r="V4073" s="16"/>
      <c r="W4073" s="16" t="s">
        <v>315</v>
      </c>
      <c r="X4073" s="16" t="s">
        <v>38</v>
      </c>
      <c r="Y4073">
        <v>8</v>
      </c>
      <c r="Z4073">
        <v>10</v>
      </c>
      <c r="AA4073">
        <v>8</v>
      </c>
      <c r="AB4073">
        <v>6</v>
      </c>
      <c r="AC4073">
        <v>0.5</v>
      </c>
      <c r="AD4073">
        <v>12</v>
      </c>
      <c r="AE4073" t="s">
        <v>1540</v>
      </c>
    </row>
    <row r="4074" spans="1:31" x14ac:dyDescent="0.25">
      <c r="A4074" s="16" t="s">
        <v>23</v>
      </c>
      <c r="B4074" s="16" t="s">
        <v>39</v>
      </c>
      <c r="C4074" s="16" t="s">
        <v>959</v>
      </c>
      <c r="D4074" s="16" t="s">
        <v>62</v>
      </c>
      <c r="E4074" s="16" t="s">
        <v>41</v>
      </c>
      <c r="F4074" s="16" t="s">
        <v>28</v>
      </c>
      <c r="G4074" s="16" t="s">
        <v>105</v>
      </c>
      <c r="H4074" s="16" t="s">
        <v>106</v>
      </c>
      <c r="I4074" s="16" t="s">
        <v>106</v>
      </c>
      <c r="J4074" s="16" t="s">
        <v>113</v>
      </c>
      <c r="K4074" s="16" t="s">
        <v>121</v>
      </c>
      <c r="L4074" s="9">
        <v>45170</v>
      </c>
      <c r="M4074" s="9">
        <v>45170</v>
      </c>
      <c r="N4074" s="9">
        <v>45176</v>
      </c>
      <c r="O4074" s="7">
        <v>45176</v>
      </c>
      <c r="P4074" s="9">
        <v>45176</v>
      </c>
      <c r="Q4074" s="9">
        <v>44805</v>
      </c>
      <c r="R4074" s="9" t="s">
        <v>34</v>
      </c>
      <c r="S4074" s="16" t="s">
        <v>65</v>
      </c>
      <c r="T4074" s="16" t="s">
        <v>65</v>
      </c>
      <c r="U4074" s="16"/>
      <c r="V4074" s="16"/>
      <c r="W4074" s="16" t="s">
        <v>315</v>
      </c>
      <c r="X4074" s="16" t="s">
        <v>38</v>
      </c>
      <c r="Y4074">
        <v>8</v>
      </c>
      <c r="Z4074">
        <v>10</v>
      </c>
      <c r="AA4074">
        <v>8</v>
      </c>
      <c r="AB4074">
        <v>6</v>
      </c>
      <c r="AC4074">
        <v>0.5</v>
      </c>
      <c r="AD4074">
        <v>12</v>
      </c>
      <c r="AE4074" t="s">
        <v>1437</v>
      </c>
    </row>
    <row r="4075" spans="1:31" x14ac:dyDescent="0.25">
      <c r="A4075" s="16" t="s">
        <v>23</v>
      </c>
      <c r="B4075" s="16" t="s">
        <v>39</v>
      </c>
      <c r="C4075" s="16" t="s">
        <v>959</v>
      </c>
      <c r="D4075" s="16" t="s">
        <v>62</v>
      </c>
      <c r="E4075" s="16" t="s">
        <v>41</v>
      </c>
      <c r="F4075" s="16" t="s">
        <v>28</v>
      </c>
      <c r="G4075" s="16" t="s">
        <v>105</v>
      </c>
      <c r="H4075" s="16" t="s">
        <v>106</v>
      </c>
      <c r="I4075" s="16" t="s">
        <v>106</v>
      </c>
      <c r="J4075" s="16" t="s">
        <v>113</v>
      </c>
      <c r="K4075" s="16" t="s">
        <v>115</v>
      </c>
      <c r="L4075" s="9">
        <v>45170</v>
      </c>
      <c r="M4075" s="9">
        <v>45170</v>
      </c>
      <c r="N4075" s="9">
        <v>45176</v>
      </c>
      <c r="O4075" s="7">
        <v>45176</v>
      </c>
      <c r="P4075" s="9">
        <v>45176</v>
      </c>
      <c r="Q4075" s="9">
        <v>44805</v>
      </c>
      <c r="R4075" s="9" t="s">
        <v>34</v>
      </c>
      <c r="S4075" s="16" t="s">
        <v>65</v>
      </c>
      <c r="T4075" s="16" t="s">
        <v>65</v>
      </c>
      <c r="U4075" s="16"/>
      <c r="V4075" s="16"/>
      <c r="W4075" s="16" t="s">
        <v>315</v>
      </c>
      <c r="X4075" s="16" t="s">
        <v>38</v>
      </c>
      <c r="Y4075">
        <v>8</v>
      </c>
      <c r="Z4075">
        <v>10</v>
      </c>
      <c r="AA4075">
        <v>8</v>
      </c>
      <c r="AB4075">
        <v>6</v>
      </c>
      <c r="AC4075">
        <v>0.5</v>
      </c>
      <c r="AD4075">
        <v>12</v>
      </c>
      <c r="AE4075" t="s">
        <v>1308</v>
      </c>
    </row>
    <row r="4076" spans="1:31" x14ac:dyDescent="0.25">
      <c r="A4076" s="16" t="s">
        <v>23</v>
      </c>
      <c r="B4076" s="16" t="s">
        <v>39</v>
      </c>
      <c r="C4076" s="16" t="s">
        <v>959</v>
      </c>
      <c r="D4076" s="16" t="s">
        <v>62</v>
      </c>
      <c r="E4076" s="16" t="s">
        <v>41</v>
      </c>
      <c r="F4076" s="16" t="s">
        <v>28</v>
      </c>
      <c r="G4076" s="16" t="s">
        <v>105</v>
      </c>
      <c r="H4076" s="16" t="s">
        <v>106</v>
      </c>
      <c r="I4076" s="16" t="s">
        <v>106</v>
      </c>
      <c r="J4076" s="16" t="s">
        <v>113</v>
      </c>
      <c r="K4076" s="16" t="s">
        <v>119</v>
      </c>
      <c r="L4076" s="9">
        <v>45233</v>
      </c>
      <c r="M4076" s="9">
        <v>45233</v>
      </c>
      <c r="N4076" s="9">
        <v>45239</v>
      </c>
      <c r="O4076" s="7">
        <v>45239</v>
      </c>
      <c r="P4076" s="9">
        <v>45239</v>
      </c>
      <c r="Q4076" s="9">
        <v>44868</v>
      </c>
      <c r="R4076" s="9" t="s">
        <v>34</v>
      </c>
      <c r="S4076" s="16" t="s">
        <v>65</v>
      </c>
      <c r="T4076" s="16" t="s">
        <v>482</v>
      </c>
      <c r="U4076" s="16"/>
      <c r="V4076" s="16"/>
      <c r="W4076" s="16" t="s">
        <v>315</v>
      </c>
      <c r="X4076" s="16" t="s">
        <v>38</v>
      </c>
      <c r="Y4076">
        <v>8</v>
      </c>
      <c r="Z4076">
        <v>10</v>
      </c>
      <c r="AA4076">
        <v>8</v>
      </c>
      <c r="AB4076">
        <v>6</v>
      </c>
      <c r="AC4076">
        <v>0.5</v>
      </c>
      <c r="AD4076">
        <v>12</v>
      </c>
      <c r="AE4076" t="s">
        <v>1641</v>
      </c>
    </row>
    <row r="4077" spans="1:31" x14ac:dyDescent="0.25">
      <c r="A4077" s="16" t="s">
        <v>23</v>
      </c>
      <c r="B4077" s="16" t="s">
        <v>39</v>
      </c>
      <c r="C4077" s="16" t="s">
        <v>959</v>
      </c>
      <c r="D4077" s="16" t="s">
        <v>62</v>
      </c>
      <c r="E4077" s="16" t="s">
        <v>41</v>
      </c>
      <c r="F4077" s="16" t="s">
        <v>28</v>
      </c>
      <c r="G4077" s="16" t="s">
        <v>105</v>
      </c>
      <c r="H4077" s="16" t="s">
        <v>106</v>
      </c>
      <c r="I4077" s="16" t="s">
        <v>106</v>
      </c>
      <c r="J4077" s="16" t="s">
        <v>113</v>
      </c>
      <c r="K4077" s="16" t="s">
        <v>117</v>
      </c>
      <c r="L4077" s="9">
        <v>45170</v>
      </c>
      <c r="M4077" s="9">
        <v>45170</v>
      </c>
      <c r="N4077" s="9">
        <v>45176</v>
      </c>
      <c r="O4077" s="7">
        <v>45176</v>
      </c>
      <c r="P4077" s="9">
        <v>45176</v>
      </c>
      <c r="Q4077" s="9">
        <v>44805</v>
      </c>
      <c r="R4077" s="9" t="s">
        <v>34</v>
      </c>
      <c r="S4077" s="16" t="s">
        <v>65</v>
      </c>
      <c r="T4077" s="16" t="s">
        <v>65</v>
      </c>
      <c r="U4077" s="16"/>
      <c r="V4077" s="16"/>
      <c r="W4077" s="16" t="s">
        <v>315</v>
      </c>
      <c r="X4077" s="16" t="s">
        <v>38</v>
      </c>
      <c r="Y4077">
        <v>8</v>
      </c>
      <c r="Z4077">
        <v>10</v>
      </c>
      <c r="AA4077">
        <v>8</v>
      </c>
      <c r="AB4077">
        <v>6</v>
      </c>
      <c r="AC4077">
        <v>0.5</v>
      </c>
      <c r="AD4077">
        <v>12</v>
      </c>
      <c r="AE4077" t="s">
        <v>1311</v>
      </c>
    </row>
    <row r="4078" spans="1:31" x14ac:dyDescent="0.25">
      <c r="A4078" s="16" t="s">
        <v>3138</v>
      </c>
      <c r="B4078" s="16" t="s">
        <v>24</v>
      </c>
      <c r="C4078" s="16" t="s">
        <v>959</v>
      </c>
      <c r="D4078" s="16" t="s">
        <v>62</v>
      </c>
      <c r="E4078" s="16" t="s">
        <v>41</v>
      </c>
      <c r="F4078" s="16" t="s">
        <v>28</v>
      </c>
      <c r="G4078" s="16" t="s">
        <v>105</v>
      </c>
      <c r="H4078" s="16" t="s">
        <v>106</v>
      </c>
      <c r="I4078" s="16" t="s">
        <v>106</v>
      </c>
      <c r="J4078" s="16" t="s">
        <v>118</v>
      </c>
      <c r="K4078" s="16" t="s">
        <v>181</v>
      </c>
      <c r="L4078" s="9">
        <v>45170</v>
      </c>
      <c r="M4078" s="9">
        <v>45170</v>
      </c>
      <c r="N4078" s="9">
        <v>45176</v>
      </c>
      <c r="O4078" s="7">
        <v>45176</v>
      </c>
      <c r="P4078" s="9">
        <v>45176</v>
      </c>
      <c r="Q4078" s="9">
        <v>44805</v>
      </c>
      <c r="R4078" s="9" t="s">
        <v>34</v>
      </c>
      <c r="S4078" s="16" t="s">
        <v>65</v>
      </c>
      <c r="T4078" s="16" t="s">
        <v>65</v>
      </c>
      <c r="U4078" s="16"/>
      <c r="V4078" s="16"/>
      <c r="W4078" s="16"/>
      <c r="X4078" s="16" t="s">
        <v>38</v>
      </c>
      <c r="Y4078">
        <v>8</v>
      </c>
      <c r="Z4078">
        <v>10</v>
      </c>
      <c r="AA4078">
        <v>8</v>
      </c>
      <c r="AB4078">
        <v>6</v>
      </c>
      <c r="AC4078">
        <v>0.5</v>
      </c>
      <c r="AD4078">
        <v>12</v>
      </c>
      <c r="AE4078" t="s">
        <v>2513</v>
      </c>
    </row>
    <row r="4079" spans="1:31" x14ac:dyDescent="0.25">
      <c r="A4079" s="16" t="s">
        <v>23</v>
      </c>
      <c r="B4079" s="16" t="s">
        <v>39</v>
      </c>
      <c r="C4079" s="16" t="s">
        <v>959</v>
      </c>
      <c r="D4079" s="16" t="s">
        <v>62</v>
      </c>
      <c r="E4079" s="16" t="s">
        <v>41</v>
      </c>
      <c r="F4079" s="16" t="s">
        <v>28</v>
      </c>
      <c r="G4079" s="16" t="s">
        <v>105</v>
      </c>
      <c r="H4079" s="16" t="s">
        <v>106</v>
      </c>
      <c r="I4079" s="16" t="s">
        <v>106</v>
      </c>
      <c r="J4079" s="16" t="s">
        <v>118</v>
      </c>
      <c r="K4079" s="16" t="s">
        <v>124</v>
      </c>
      <c r="L4079" s="9">
        <v>45121</v>
      </c>
      <c r="M4079" s="9">
        <v>45121</v>
      </c>
      <c r="N4079" s="9">
        <v>45120</v>
      </c>
      <c r="O4079" s="7">
        <v>45120</v>
      </c>
      <c r="P4079" s="9">
        <v>45120</v>
      </c>
      <c r="Q4079" s="9">
        <v>44756</v>
      </c>
      <c r="R4079" s="9" t="s">
        <v>34</v>
      </c>
      <c r="S4079" s="16" t="s">
        <v>65</v>
      </c>
      <c r="T4079" s="16" t="s">
        <v>65</v>
      </c>
      <c r="U4079" s="16"/>
      <c r="V4079" s="16"/>
      <c r="W4079" s="16" t="s">
        <v>315</v>
      </c>
      <c r="X4079" s="16" t="s">
        <v>38</v>
      </c>
      <c r="Y4079">
        <v>8</v>
      </c>
      <c r="Z4079">
        <v>10</v>
      </c>
      <c r="AA4079">
        <v>8</v>
      </c>
      <c r="AB4079">
        <v>6</v>
      </c>
      <c r="AC4079">
        <v>0.5</v>
      </c>
      <c r="AD4079">
        <v>12</v>
      </c>
      <c r="AE4079" t="s">
        <v>1849</v>
      </c>
    </row>
    <row r="4080" spans="1:31" x14ac:dyDescent="0.25">
      <c r="A4080" s="16" t="s">
        <v>3138</v>
      </c>
      <c r="B4080" s="16" t="s">
        <v>24</v>
      </c>
      <c r="C4080" s="16" t="s">
        <v>959</v>
      </c>
      <c r="D4080" s="16" t="s">
        <v>62</v>
      </c>
      <c r="E4080" s="16" t="s">
        <v>41</v>
      </c>
      <c r="F4080" s="16" t="s">
        <v>28</v>
      </c>
      <c r="G4080" s="16" t="s">
        <v>105</v>
      </c>
      <c r="H4080" s="16" t="s">
        <v>106</v>
      </c>
      <c r="I4080" s="16" t="s">
        <v>106</v>
      </c>
      <c r="J4080" s="16" t="s">
        <v>120</v>
      </c>
      <c r="K4080" s="16" t="s">
        <v>124</v>
      </c>
      <c r="L4080" s="9"/>
      <c r="M4080" s="9">
        <v>45233</v>
      </c>
      <c r="N4080" s="9">
        <v>45239</v>
      </c>
      <c r="O4080" s="7">
        <v>45239</v>
      </c>
      <c r="P4080" s="9">
        <v>45239</v>
      </c>
      <c r="Q4080" s="9"/>
      <c r="R4080" s="9" t="s">
        <v>34</v>
      </c>
      <c r="S4080" s="16" t="s">
        <v>65</v>
      </c>
      <c r="T4080" s="16" t="s">
        <v>65</v>
      </c>
      <c r="U4080" s="16"/>
      <c r="V4080" s="16"/>
      <c r="W4080" s="16"/>
      <c r="X4080" s="16" t="s">
        <v>38</v>
      </c>
      <c r="Y4080">
        <v>8</v>
      </c>
      <c r="Z4080">
        <v>10</v>
      </c>
      <c r="AA4080">
        <v>8</v>
      </c>
      <c r="AB4080">
        <v>6</v>
      </c>
      <c r="AC4080">
        <v>0.5</v>
      </c>
      <c r="AD4080">
        <v>12</v>
      </c>
      <c r="AE4080" t="s">
        <v>2404</v>
      </c>
    </row>
    <row r="4081" spans="1:31" x14ac:dyDescent="0.25">
      <c r="A4081" s="16" t="s">
        <v>23</v>
      </c>
      <c r="B4081" s="16" t="s">
        <v>39</v>
      </c>
      <c r="C4081" s="16" t="s">
        <v>959</v>
      </c>
      <c r="D4081" s="16" t="s">
        <v>62</v>
      </c>
      <c r="E4081" s="16" t="s">
        <v>41</v>
      </c>
      <c r="F4081" s="16" t="s">
        <v>28</v>
      </c>
      <c r="G4081" s="16" t="s">
        <v>105</v>
      </c>
      <c r="H4081" s="16" t="s">
        <v>106</v>
      </c>
      <c r="I4081" s="16" t="s">
        <v>106</v>
      </c>
      <c r="J4081" s="16" t="s">
        <v>122</v>
      </c>
      <c r="K4081" s="16" t="s">
        <v>53</v>
      </c>
      <c r="L4081" s="9">
        <v>45142</v>
      </c>
      <c r="M4081" s="9">
        <v>45142</v>
      </c>
      <c r="N4081" s="9">
        <v>45141</v>
      </c>
      <c r="O4081" s="7">
        <v>45141</v>
      </c>
      <c r="P4081" s="9">
        <v>45141</v>
      </c>
      <c r="Q4081" s="9">
        <v>44777</v>
      </c>
      <c r="R4081" s="9" t="s">
        <v>34</v>
      </c>
      <c r="S4081" s="16" t="s">
        <v>65</v>
      </c>
      <c r="T4081" s="16" t="s">
        <v>482</v>
      </c>
      <c r="U4081" s="16"/>
      <c r="V4081" s="16"/>
      <c r="W4081" s="16" t="s">
        <v>315</v>
      </c>
      <c r="X4081" s="16" t="s">
        <v>38</v>
      </c>
      <c r="Y4081">
        <v>8</v>
      </c>
      <c r="Z4081">
        <v>10</v>
      </c>
      <c r="AA4081">
        <v>8</v>
      </c>
      <c r="AB4081">
        <v>6</v>
      </c>
      <c r="AC4081">
        <v>0.5</v>
      </c>
      <c r="AD4081">
        <v>12</v>
      </c>
      <c r="AE4081" t="s">
        <v>2091</v>
      </c>
    </row>
    <row r="4082" spans="1:31" x14ac:dyDescent="0.25">
      <c r="A4082" s="16" t="s">
        <v>23</v>
      </c>
      <c r="B4082" s="16" t="s">
        <v>39</v>
      </c>
      <c r="C4082" s="16" t="s">
        <v>959</v>
      </c>
      <c r="D4082" s="16" t="s">
        <v>62</v>
      </c>
      <c r="E4082" s="16" t="s">
        <v>41</v>
      </c>
      <c r="F4082" s="16" t="s">
        <v>28</v>
      </c>
      <c r="G4082" s="16" t="s">
        <v>105</v>
      </c>
      <c r="H4082" s="16" t="s">
        <v>106</v>
      </c>
      <c r="I4082" s="16" t="s">
        <v>106</v>
      </c>
      <c r="J4082" s="16" t="s">
        <v>122</v>
      </c>
      <c r="K4082" s="16" t="s">
        <v>64</v>
      </c>
      <c r="L4082" s="9"/>
      <c r="M4082" s="9">
        <v>45121</v>
      </c>
      <c r="N4082" s="9">
        <v>45239</v>
      </c>
      <c r="O4082" s="7">
        <v>45239</v>
      </c>
      <c r="P4082" s="9">
        <v>45239</v>
      </c>
      <c r="Q4082" s="9">
        <v>44868</v>
      </c>
      <c r="R4082" s="9" t="s">
        <v>34</v>
      </c>
      <c r="S4082" s="16" t="s">
        <v>65</v>
      </c>
      <c r="T4082" s="16" t="s">
        <v>65</v>
      </c>
      <c r="U4082" s="16"/>
      <c r="V4082" s="16"/>
      <c r="W4082" s="16" t="s">
        <v>315</v>
      </c>
      <c r="X4082" s="16" t="s">
        <v>38</v>
      </c>
      <c r="Y4082">
        <v>8</v>
      </c>
      <c r="Z4082">
        <v>10</v>
      </c>
      <c r="AA4082">
        <v>8</v>
      </c>
      <c r="AB4082">
        <v>6</v>
      </c>
      <c r="AC4082">
        <v>0.5</v>
      </c>
      <c r="AD4082">
        <v>12</v>
      </c>
      <c r="AE4082" t="s">
        <v>1653</v>
      </c>
    </row>
    <row r="4083" spans="1:31" x14ac:dyDescent="0.25">
      <c r="A4083" s="16" t="s">
        <v>3138</v>
      </c>
      <c r="B4083" s="16" t="s">
        <v>24</v>
      </c>
      <c r="C4083" s="16" t="s">
        <v>959</v>
      </c>
      <c r="D4083" s="16" t="s">
        <v>62</v>
      </c>
      <c r="E4083" s="16" t="s">
        <v>41</v>
      </c>
      <c r="F4083" s="16" t="s">
        <v>28</v>
      </c>
      <c r="G4083" s="16" t="s">
        <v>105</v>
      </c>
      <c r="H4083" s="16" t="s">
        <v>106</v>
      </c>
      <c r="I4083" s="16" t="s">
        <v>106</v>
      </c>
      <c r="J4083" s="16" t="s">
        <v>122</v>
      </c>
      <c r="K4083" s="16" t="s">
        <v>121</v>
      </c>
      <c r="L4083" s="9">
        <v>45121</v>
      </c>
      <c r="M4083" s="9">
        <v>45121</v>
      </c>
      <c r="N4083" s="9">
        <v>45120</v>
      </c>
      <c r="O4083" s="7">
        <v>45120</v>
      </c>
      <c r="P4083" s="9">
        <v>45120</v>
      </c>
      <c r="Q4083" s="9">
        <v>44756</v>
      </c>
      <c r="R4083" s="9" t="s">
        <v>34</v>
      </c>
      <c r="S4083" s="16" t="s">
        <v>65</v>
      </c>
      <c r="T4083" s="16" t="s">
        <v>65</v>
      </c>
      <c r="U4083" s="16"/>
      <c r="V4083" s="16"/>
      <c r="W4083" s="16"/>
      <c r="X4083" s="16" t="s">
        <v>38</v>
      </c>
      <c r="Y4083">
        <v>8</v>
      </c>
      <c r="Z4083">
        <v>10</v>
      </c>
      <c r="AA4083">
        <v>8</v>
      </c>
      <c r="AB4083">
        <v>6</v>
      </c>
      <c r="AC4083">
        <v>0.5</v>
      </c>
      <c r="AD4083">
        <v>12</v>
      </c>
      <c r="AE4083" t="s">
        <v>2092</v>
      </c>
    </row>
    <row r="4084" spans="1:31" x14ac:dyDescent="0.25">
      <c r="A4084" s="16" t="s">
        <v>23</v>
      </c>
      <c r="B4084" s="16" t="s">
        <v>39</v>
      </c>
      <c r="C4084" s="16" t="s">
        <v>959</v>
      </c>
      <c r="D4084" s="16" t="s">
        <v>62</v>
      </c>
      <c r="E4084" s="16" t="s">
        <v>41</v>
      </c>
      <c r="F4084" s="16" t="s">
        <v>28</v>
      </c>
      <c r="G4084" s="16" t="s">
        <v>105</v>
      </c>
      <c r="H4084" s="16" t="s">
        <v>106</v>
      </c>
      <c r="I4084" s="16" t="s">
        <v>106</v>
      </c>
      <c r="J4084" s="16" t="s">
        <v>122</v>
      </c>
      <c r="K4084" s="16" t="s">
        <v>115</v>
      </c>
      <c r="L4084" s="9">
        <v>45121</v>
      </c>
      <c r="M4084" s="9">
        <v>45121</v>
      </c>
      <c r="N4084" s="9">
        <v>45120</v>
      </c>
      <c r="O4084" s="7">
        <v>45120</v>
      </c>
      <c r="P4084" s="9">
        <v>45120</v>
      </c>
      <c r="Q4084" s="9">
        <v>44756</v>
      </c>
      <c r="R4084" s="9" t="s">
        <v>34</v>
      </c>
      <c r="S4084" s="16" t="s">
        <v>65</v>
      </c>
      <c r="T4084" s="16" t="s">
        <v>65</v>
      </c>
      <c r="U4084" s="16"/>
      <c r="V4084" s="16"/>
      <c r="W4084" s="16" t="s">
        <v>315</v>
      </c>
      <c r="X4084" s="16" t="s">
        <v>38</v>
      </c>
      <c r="Y4084">
        <v>8</v>
      </c>
      <c r="Z4084">
        <v>10</v>
      </c>
      <c r="AA4084">
        <v>8</v>
      </c>
      <c r="AB4084">
        <v>6</v>
      </c>
      <c r="AC4084">
        <v>0.5</v>
      </c>
      <c r="AD4084">
        <v>12</v>
      </c>
      <c r="AE4084" t="s">
        <v>2514</v>
      </c>
    </row>
    <row r="4085" spans="1:31" x14ac:dyDescent="0.25">
      <c r="A4085" s="16" t="s">
        <v>3138</v>
      </c>
      <c r="B4085" s="16" t="s">
        <v>24</v>
      </c>
      <c r="C4085" s="16" t="s">
        <v>959</v>
      </c>
      <c r="D4085" s="16" t="s">
        <v>62</v>
      </c>
      <c r="E4085" s="16" t="s">
        <v>41</v>
      </c>
      <c r="F4085" s="16" t="s">
        <v>28</v>
      </c>
      <c r="G4085" s="16" t="s">
        <v>105</v>
      </c>
      <c r="H4085" s="16" t="s">
        <v>106</v>
      </c>
      <c r="I4085" s="16" t="s">
        <v>106</v>
      </c>
      <c r="J4085" s="16" t="s">
        <v>122</v>
      </c>
      <c r="K4085" s="16" t="s">
        <v>397</v>
      </c>
      <c r="L4085" s="9">
        <v>45121</v>
      </c>
      <c r="M4085" s="9">
        <v>45121</v>
      </c>
      <c r="N4085" s="9">
        <v>45120</v>
      </c>
      <c r="O4085" s="7">
        <v>45120</v>
      </c>
      <c r="P4085" s="9">
        <v>45120</v>
      </c>
      <c r="Q4085" s="9">
        <v>44756</v>
      </c>
      <c r="R4085" s="9" t="s">
        <v>34</v>
      </c>
      <c r="S4085" s="16" t="s">
        <v>65</v>
      </c>
      <c r="T4085" s="16" t="s">
        <v>65</v>
      </c>
      <c r="U4085" s="16"/>
      <c r="V4085" s="16"/>
      <c r="W4085" s="16"/>
      <c r="X4085" s="16" t="s">
        <v>38</v>
      </c>
      <c r="Y4085">
        <v>8</v>
      </c>
      <c r="Z4085">
        <v>10</v>
      </c>
      <c r="AA4085">
        <v>8</v>
      </c>
      <c r="AB4085">
        <v>6</v>
      </c>
      <c r="AC4085">
        <v>0.5</v>
      </c>
      <c r="AD4085">
        <v>12</v>
      </c>
      <c r="AE4085" t="s">
        <v>2515</v>
      </c>
    </row>
    <row r="4086" spans="1:31" x14ac:dyDescent="0.25">
      <c r="A4086" s="16" t="s">
        <v>23</v>
      </c>
      <c r="B4086" s="16" t="s">
        <v>39</v>
      </c>
      <c r="C4086" s="16" t="s">
        <v>959</v>
      </c>
      <c r="D4086" s="16" t="s">
        <v>62</v>
      </c>
      <c r="E4086" s="16" t="s">
        <v>41</v>
      </c>
      <c r="F4086" s="16" t="s">
        <v>28</v>
      </c>
      <c r="G4086" s="16" t="s">
        <v>105</v>
      </c>
      <c r="H4086" s="16" t="s">
        <v>106</v>
      </c>
      <c r="I4086" s="16" t="s">
        <v>106</v>
      </c>
      <c r="J4086" s="16" t="s">
        <v>122</v>
      </c>
      <c r="K4086" s="16" t="s">
        <v>87</v>
      </c>
      <c r="L4086" s="9">
        <v>45121</v>
      </c>
      <c r="M4086" s="9">
        <v>45142</v>
      </c>
      <c r="N4086" s="9">
        <v>45120</v>
      </c>
      <c r="O4086" s="7">
        <v>45120</v>
      </c>
      <c r="P4086" s="9">
        <v>45120</v>
      </c>
      <c r="Q4086" s="9">
        <v>44756</v>
      </c>
      <c r="R4086" s="9" t="s">
        <v>34</v>
      </c>
      <c r="S4086" s="16" t="s">
        <v>65</v>
      </c>
      <c r="T4086" s="16" t="s">
        <v>1129</v>
      </c>
      <c r="U4086" s="16"/>
      <c r="V4086" s="16"/>
      <c r="W4086" s="16" t="s">
        <v>315</v>
      </c>
      <c r="X4086" s="16" t="s">
        <v>38</v>
      </c>
      <c r="Y4086">
        <v>8</v>
      </c>
      <c r="Z4086">
        <v>10</v>
      </c>
      <c r="AA4086">
        <v>8</v>
      </c>
      <c r="AB4086">
        <v>6</v>
      </c>
      <c r="AC4086">
        <v>0.5</v>
      </c>
      <c r="AD4086">
        <v>12</v>
      </c>
      <c r="AE4086" t="s">
        <v>1320</v>
      </c>
    </row>
    <row r="4087" spans="1:31" x14ac:dyDescent="0.25">
      <c r="A4087" s="16" t="s">
        <v>23</v>
      </c>
      <c r="B4087" s="16" t="s">
        <v>39</v>
      </c>
      <c r="C4087" s="16" t="s">
        <v>959</v>
      </c>
      <c r="D4087" s="16" t="s">
        <v>62</v>
      </c>
      <c r="E4087" s="16" t="s">
        <v>41</v>
      </c>
      <c r="F4087" s="16" t="s">
        <v>28</v>
      </c>
      <c r="G4087" s="16" t="s">
        <v>105</v>
      </c>
      <c r="H4087" s="16" t="s">
        <v>106</v>
      </c>
      <c r="I4087" s="16" t="s">
        <v>106</v>
      </c>
      <c r="J4087" s="16" t="s">
        <v>122</v>
      </c>
      <c r="K4087" s="16" t="s">
        <v>119</v>
      </c>
      <c r="L4087" s="9">
        <v>45205</v>
      </c>
      <c r="M4087" s="9">
        <v>45205</v>
      </c>
      <c r="N4087" s="9">
        <v>45204</v>
      </c>
      <c r="O4087" s="7">
        <v>45204</v>
      </c>
      <c r="P4087" s="9">
        <v>45204</v>
      </c>
      <c r="Q4087" s="9">
        <v>44840</v>
      </c>
      <c r="R4087" s="9" t="s">
        <v>34</v>
      </c>
      <c r="S4087" s="16" t="s">
        <v>65</v>
      </c>
      <c r="T4087" s="16" t="s">
        <v>482</v>
      </c>
      <c r="U4087" s="16"/>
      <c r="V4087" s="16"/>
      <c r="W4087" s="16" t="s">
        <v>315</v>
      </c>
      <c r="X4087" s="16" t="s">
        <v>38</v>
      </c>
      <c r="Y4087">
        <v>8</v>
      </c>
      <c r="Z4087">
        <v>10</v>
      </c>
      <c r="AA4087">
        <v>8</v>
      </c>
      <c r="AB4087">
        <v>6</v>
      </c>
      <c r="AC4087">
        <v>0.5</v>
      </c>
      <c r="AD4087">
        <v>12</v>
      </c>
      <c r="AE4087" t="s">
        <v>1642</v>
      </c>
    </row>
    <row r="4088" spans="1:31" x14ac:dyDescent="0.25">
      <c r="A4088" s="16" t="s">
        <v>23</v>
      </c>
      <c r="B4088" s="16" t="s">
        <v>39</v>
      </c>
      <c r="C4088" s="16" t="s">
        <v>959</v>
      </c>
      <c r="D4088" s="16" t="s">
        <v>62</v>
      </c>
      <c r="E4088" s="16" t="s">
        <v>41</v>
      </c>
      <c r="F4088" s="16" t="s">
        <v>28</v>
      </c>
      <c r="G4088" s="16" t="s">
        <v>105</v>
      </c>
      <c r="H4088" s="16" t="s">
        <v>106</v>
      </c>
      <c r="I4088" s="16" t="s">
        <v>106</v>
      </c>
      <c r="J4088" s="16" t="s">
        <v>122</v>
      </c>
      <c r="K4088" s="16" t="s">
        <v>124</v>
      </c>
      <c r="L4088" s="9">
        <v>45121</v>
      </c>
      <c r="M4088" s="9">
        <v>45121</v>
      </c>
      <c r="N4088" s="9">
        <v>45120</v>
      </c>
      <c r="O4088" s="7">
        <v>45120</v>
      </c>
      <c r="P4088" s="9">
        <v>45120</v>
      </c>
      <c r="Q4088" s="9">
        <v>44756</v>
      </c>
      <c r="R4088" s="9" t="s">
        <v>34</v>
      </c>
      <c r="S4088" s="16" t="s">
        <v>65</v>
      </c>
      <c r="T4088" s="16" t="s">
        <v>65</v>
      </c>
      <c r="U4088" s="16"/>
      <c r="V4088" s="16"/>
      <c r="W4088" s="16" t="s">
        <v>315</v>
      </c>
      <c r="X4088" s="16" t="s">
        <v>38</v>
      </c>
      <c r="Y4088">
        <v>8</v>
      </c>
      <c r="Z4088">
        <v>10</v>
      </c>
      <c r="AA4088">
        <v>8</v>
      </c>
      <c r="AB4088">
        <v>6</v>
      </c>
      <c r="AC4088">
        <v>0.5</v>
      </c>
      <c r="AD4088">
        <v>12</v>
      </c>
      <c r="AE4088" t="s">
        <v>1657</v>
      </c>
    </row>
    <row r="4089" spans="1:31" x14ac:dyDescent="0.25">
      <c r="A4089" s="16" t="s">
        <v>3138</v>
      </c>
      <c r="B4089" s="16" t="s">
        <v>24</v>
      </c>
      <c r="C4089" s="16" t="s">
        <v>959</v>
      </c>
      <c r="D4089" s="16" t="s">
        <v>62</v>
      </c>
      <c r="E4089" s="16" t="s">
        <v>41</v>
      </c>
      <c r="F4089" s="16" t="s">
        <v>28</v>
      </c>
      <c r="G4089" s="16" t="s">
        <v>105</v>
      </c>
      <c r="H4089" s="16" t="s">
        <v>106</v>
      </c>
      <c r="I4089" s="16" t="s">
        <v>106</v>
      </c>
      <c r="J4089" s="16" t="s">
        <v>122</v>
      </c>
      <c r="K4089" s="16" t="s">
        <v>117</v>
      </c>
      <c r="L4089" s="9">
        <v>45205</v>
      </c>
      <c r="M4089" s="9">
        <v>45170</v>
      </c>
      <c r="N4089" s="9">
        <v>45204</v>
      </c>
      <c r="O4089" s="7">
        <v>45204</v>
      </c>
      <c r="P4089" s="9">
        <v>45204</v>
      </c>
      <c r="Q4089" s="9">
        <v>44840</v>
      </c>
      <c r="R4089" s="9" t="s">
        <v>34</v>
      </c>
      <c r="S4089" s="16" t="s">
        <v>65</v>
      </c>
      <c r="T4089" s="16" t="s">
        <v>65</v>
      </c>
      <c r="U4089" s="16"/>
      <c r="V4089" s="16"/>
      <c r="W4089" s="16"/>
      <c r="X4089" s="16" t="s">
        <v>38</v>
      </c>
      <c r="Y4089">
        <v>8</v>
      </c>
      <c r="Z4089">
        <v>10</v>
      </c>
      <c r="AA4089">
        <v>8</v>
      </c>
      <c r="AB4089">
        <v>6</v>
      </c>
      <c r="AC4089">
        <v>0.5</v>
      </c>
      <c r="AD4089">
        <v>12</v>
      </c>
      <c r="AE4089" t="s">
        <v>1658</v>
      </c>
    </row>
    <row r="4090" spans="1:31" x14ac:dyDescent="0.25">
      <c r="A4090" s="16" t="s">
        <v>23</v>
      </c>
      <c r="B4090" s="16" t="s">
        <v>39</v>
      </c>
      <c r="C4090" s="16" t="s">
        <v>959</v>
      </c>
      <c r="D4090" s="16" t="s">
        <v>62</v>
      </c>
      <c r="E4090" s="16" t="s">
        <v>41</v>
      </c>
      <c r="F4090" s="16" t="s">
        <v>28</v>
      </c>
      <c r="G4090" s="16" t="s">
        <v>105</v>
      </c>
      <c r="H4090" s="16" t="s">
        <v>106</v>
      </c>
      <c r="I4090" s="16" t="s">
        <v>106</v>
      </c>
      <c r="J4090" s="16" t="s">
        <v>122</v>
      </c>
      <c r="K4090" s="16" t="s">
        <v>716</v>
      </c>
      <c r="L4090" s="9"/>
      <c r="M4090" s="9">
        <v>45141</v>
      </c>
      <c r="N4090" s="9">
        <v>45141</v>
      </c>
      <c r="O4090" s="7">
        <v>45141</v>
      </c>
      <c r="P4090" s="9">
        <v>45141</v>
      </c>
      <c r="Q4090" s="9"/>
      <c r="R4090" s="9" t="s">
        <v>34</v>
      </c>
      <c r="S4090" s="16" t="s">
        <v>65</v>
      </c>
      <c r="T4090" s="16" t="s">
        <v>482</v>
      </c>
      <c r="U4090" s="16"/>
      <c r="V4090" s="16"/>
      <c r="W4090" s="16" t="s">
        <v>315</v>
      </c>
      <c r="X4090" s="16" t="s">
        <v>38</v>
      </c>
      <c r="Y4090">
        <v>8</v>
      </c>
      <c r="Z4090">
        <v>10</v>
      </c>
      <c r="AA4090">
        <v>8</v>
      </c>
      <c r="AB4090">
        <v>6</v>
      </c>
      <c r="AC4090">
        <v>0.5</v>
      </c>
      <c r="AD4090">
        <v>12</v>
      </c>
      <c r="AE4090" t="s">
        <v>4547</v>
      </c>
    </row>
    <row r="4091" spans="1:31" x14ac:dyDescent="0.25">
      <c r="A4091" s="16" t="s">
        <v>23</v>
      </c>
      <c r="B4091" s="16" t="s">
        <v>39</v>
      </c>
      <c r="C4091" s="16" t="s">
        <v>959</v>
      </c>
      <c r="D4091" s="16" t="s">
        <v>62</v>
      </c>
      <c r="E4091" s="16" t="s">
        <v>41</v>
      </c>
      <c r="F4091" s="16" t="s">
        <v>28</v>
      </c>
      <c r="G4091" s="16" t="s">
        <v>105</v>
      </c>
      <c r="H4091" s="16" t="s">
        <v>106</v>
      </c>
      <c r="I4091" s="16" t="s">
        <v>106</v>
      </c>
      <c r="J4091" s="16" t="s">
        <v>122</v>
      </c>
      <c r="K4091" s="16" t="s">
        <v>317</v>
      </c>
      <c r="L4091" s="9"/>
      <c r="M4091" s="9"/>
      <c r="N4091" s="9">
        <v>45239</v>
      </c>
      <c r="O4091" s="7">
        <v>45239</v>
      </c>
      <c r="P4091" s="9">
        <v>45239</v>
      </c>
      <c r="Q4091" s="9"/>
      <c r="R4091" s="9" t="s">
        <v>34</v>
      </c>
      <c r="S4091" s="16" t="s">
        <v>65</v>
      </c>
      <c r="T4091" s="16" t="s">
        <v>65</v>
      </c>
      <c r="U4091" s="16"/>
      <c r="V4091" s="16"/>
      <c r="W4091" s="16" t="s">
        <v>315</v>
      </c>
      <c r="X4091" s="16" t="s">
        <v>38</v>
      </c>
      <c r="Y4091">
        <v>8</v>
      </c>
      <c r="Z4091">
        <v>10</v>
      </c>
      <c r="AA4091">
        <v>8</v>
      </c>
      <c r="AB4091">
        <v>6</v>
      </c>
      <c r="AC4091">
        <v>0.5</v>
      </c>
      <c r="AD4091">
        <v>12</v>
      </c>
      <c r="AE4091" t="s">
        <v>2095</v>
      </c>
    </row>
    <row r="4092" spans="1:31" x14ac:dyDescent="0.25">
      <c r="A4092" s="16" t="s">
        <v>23</v>
      </c>
      <c r="B4092" s="16" t="s">
        <v>39</v>
      </c>
      <c r="C4092" s="16" t="s">
        <v>959</v>
      </c>
      <c r="D4092" s="16" t="s">
        <v>62</v>
      </c>
      <c r="E4092" s="16" t="s">
        <v>41</v>
      </c>
      <c r="F4092" s="16" t="s">
        <v>28</v>
      </c>
      <c r="G4092" s="16" t="s">
        <v>105</v>
      </c>
      <c r="H4092" s="16" t="s">
        <v>106</v>
      </c>
      <c r="I4092" s="16" t="s">
        <v>106</v>
      </c>
      <c r="J4092" s="16" t="s">
        <v>122</v>
      </c>
      <c r="K4092" s="16" t="s">
        <v>97</v>
      </c>
      <c r="L4092" s="9">
        <v>45170</v>
      </c>
      <c r="M4092" s="9">
        <v>45170</v>
      </c>
      <c r="N4092" s="9">
        <v>45204</v>
      </c>
      <c r="O4092" s="7">
        <v>45204</v>
      </c>
      <c r="P4092" s="9">
        <v>45204</v>
      </c>
      <c r="Q4092" s="9">
        <v>44805</v>
      </c>
      <c r="R4092" s="9" t="s">
        <v>34</v>
      </c>
      <c r="S4092" s="16" t="s">
        <v>65</v>
      </c>
      <c r="T4092" s="16" t="s">
        <v>65</v>
      </c>
      <c r="U4092" s="16"/>
      <c r="V4092" s="16"/>
      <c r="W4092" s="16" t="s">
        <v>315</v>
      </c>
      <c r="X4092" s="16" t="s">
        <v>38</v>
      </c>
      <c r="Y4092">
        <v>8</v>
      </c>
      <c r="Z4092">
        <v>10</v>
      </c>
      <c r="AA4092">
        <v>8</v>
      </c>
      <c r="AB4092">
        <v>6</v>
      </c>
      <c r="AC4092">
        <v>0.5</v>
      </c>
      <c r="AD4092">
        <v>12</v>
      </c>
      <c r="AE4092" t="s">
        <v>2097</v>
      </c>
    </row>
    <row r="4093" spans="1:31" x14ac:dyDescent="0.25">
      <c r="A4093" s="16" t="s">
        <v>3138</v>
      </c>
      <c r="B4093" s="16" t="s">
        <v>24</v>
      </c>
      <c r="C4093" s="16" t="s">
        <v>959</v>
      </c>
      <c r="D4093" s="16" t="s">
        <v>62</v>
      </c>
      <c r="E4093" s="16" t="s">
        <v>41</v>
      </c>
      <c r="F4093" s="16" t="s">
        <v>28</v>
      </c>
      <c r="G4093" s="16" t="s">
        <v>105</v>
      </c>
      <c r="H4093" s="16" t="s">
        <v>106</v>
      </c>
      <c r="I4093" s="16" t="s">
        <v>106</v>
      </c>
      <c r="J4093" s="16" t="s">
        <v>591</v>
      </c>
      <c r="K4093" s="16" t="s">
        <v>64</v>
      </c>
      <c r="L4093" s="9"/>
      <c r="M4093" s="9">
        <v>45233</v>
      </c>
      <c r="N4093" s="9">
        <v>45239</v>
      </c>
      <c r="O4093" s="7">
        <v>45239</v>
      </c>
      <c r="P4093" s="9">
        <v>45239</v>
      </c>
      <c r="Q4093" s="9"/>
      <c r="R4093" s="9" t="s">
        <v>34</v>
      </c>
      <c r="S4093" s="16" t="s">
        <v>65</v>
      </c>
      <c r="T4093" s="16" t="s">
        <v>65</v>
      </c>
      <c r="U4093" s="16"/>
      <c r="V4093" s="16"/>
      <c r="W4093" s="16"/>
      <c r="X4093" s="16" t="s">
        <v>38</v>
      </c>
      <c r="Y4093">
        <v>8</v>
      </c>
      <c r="Z4093">
        <v>10</v>
      </c>
      <c r="AA4093">
        <v>8</v>
      </c>
      <c r="AB4093">
        <v>6</v>
      </c>
      <c r="AC4093">
        <v>0.5</v>
      </c>
      <c r="AD4093">
        <v>12</v>
      </c>
      <c r="AE4093" t="s">
        <v>2516</v>
      </c>
    </row>
    <row r="4094" spans="1:31" x14ac:dyDescent="0.25">
      <c r="A4094" s="16" t="s">
        <v>3138</v>
      </c>
      <c r="B4094" s="16" t="s">
        <v>24</v>
      </c>
      <c r="C4094" s="16" t="s">
        <v>959</v>
      </c>
      <c r="D4094" s="16" t="s">
        <v>62</v>
      </c>
      <c r="E4094" s="16" t="s">
        <v>41</v>
      </c>
      <c r="F4094" s="16" t="s">
        <v>28</v>
      </c>
      <c r="G4094" s="16" t="s">
        <v>105</v>
      </c>
      <c r="H4094" s="16" t="s">
        <v>106</v>
      </c>
      <c r="I4094" s="16" t="s">
        <v>106</v>
      </c>
      <c r="J4094" s="16" t="s">
        <v>591</v>
      </c>
      <c r="K4094" s="16" t="s">
        <v>124</v>
      </c>
      <c r="L4094" s="9">
        <v>45233</v>
      </c>
      <c r="M4094" s="9">
        <v>45233</v>
      </c>
      <c r="N4094" s="9">
        <v>45239</v>
      </c>
      <c r="O4094" s="7">
        <v>45239</v>
      </c>
      <c r="P4094" s="9">
        <v>45239</v>
      </c>
      <c r="Q4094" s="9">
        <v>44868</v>
      </c>
      <c r="R4094" s="9" t="s">
        <v>34</v>
      </c>
      <c r="S4094" s="16" t="s">
        <v>65</v>
      </c>
      <c r="T4094" s="16" t="s">
        <v>65</v>
      </c>
      <c r="U4094" s="16"/>
      <c r="V4094" s="16"/>
      <c r="W4094" s="16"/>
      <c r="X4094" s="16" t="s">
        <v>38</v>
      </c>
      <c r="Y4094">
        <v>8</v>
      </c>
      <c r="Z4094">
        <v>10</v>
      </c>
      <c r="AA4094">
        <v>8</v>
      </c>
      <c r="AB4094">
        <v>6</v>
      </c>
      <c r="AC4094">
        <v>0.5</v>
      </c>
      <c r="AD4094">
        <v>12</v>
      </c>
      <c r="AE4094" t="s">
        <v>2140</v>
      </c>
    </row>
    <row r="4095" spans="1:31" x14ac:dyDescent="0.25">
      <c r="A4095" s="16" t="s">
        <v>3138</v>
      </c>
      <c r="B4095" s="16" t="s">
        <v>24</v>
      </c>
      <c r="C4095" s="16" t="s">
        <v>959</v>
      </c>
      <c r="D4095" s="16" t="s">
        <v>62</v>
      </c>
      <c r="E4095" s="16" t="s">
        <v>41</v>
      </c>
      <c r="F4095" s="16" t="s">
        <v>28</v>
      </c>
      <c r="G4095" s="16" t="s">
        <v>105</v>
      </c>
      <c r="H4095" s="16" t="s">
        <v>106</v>
      </c>
      <c r="I4095" s="16" t="s">
        <v>106</v>
      </c>
      <c r="J4095" s="16" t="s">
        <v>123</v>
      </c>
      <c r="K4095" s="16" t="s">
        <v>108</v>
      </c>
      <c r="L4095" s="9">
        <v>45170</v>
      </c>
      <c r="M4095" s="9">
        <v>45170</v>
      </c>
      <c r="N4095" s="9">
        <v>45204</v>
      </c>
      <c r="O4095" s="7">
        <v>45204</v>
      </c>
      <c r="P4095" s="9">
        <v>45204</v>
      </c>
      <c r="Q4095" s="9">
        <v>44805</v>
      </c>
      <c r="R4095" s="9" t="s">
        <v>34</v>
      </c>
      <c r="S4095" s="16" t="s">
        <v>65</v>
      </c>
      <c r="T4095" s="16" t="s">
        <v>482</v>
      </c>
      <c r="U4095" s="16"/>
      <c r="V4095" s="16"/>
      <c r="W4095" s="16"/>
      <c r="X4095" s="16" t="s">
        <v>38</v>
      </c>
      <c r="Y4095">
        <v>8</v>
      </c>
      <c r="Z4095">
        <v>10</v>
      </c>
      <c r="AA4095">
        <v>8</v>
      </c>
      <c r="AB4095">
        <v>6</v>
      </c>
      <c r="AC4095">
        <v>0.5</v>
      </c>
      <c r="AD4095">
        <v>12</v>
      </c>
      <c r="AE4095" t="s">
        <v>1542</v>
      </c>
    </row>
    <row r="4096" spans="1:31" x14ac:dyDescent="0.25">
      <c r="A4096" s="16" t="s">
        <v>23</v>
      </c>
      <c r="B4096" s="16" t="s">
        <v>39</v>
      </c>
      <c r="C4096" s="16" t="s">
        <v>959</v>
      </c>
      <c r="D4096" s="16" t="s">
        <v>62</v>
      </c>
      <c r="E4096" s="16" t="s">
        <v>41</v>
      </c>
      <c r="F4096" s="16" t="s">
        <v>28</v>
      </c>
      <c r="G4096" s="16" t="s">
        <v>105</v>
      </c>
      <c r="H4096" s="16" t="s">
        <v>106</v>
      </c>
      <c r="I4096" s="16" t="s">
        <v>106</v>
      </c>
      <c r="J4096" s="16" t="s">
        <v>123</v>
      </c>
      <c r="K4096" s="16" t="s">
        <v>64</v>
      </c>
      <c r="L4096" s="9">
        <v>45170</v>
      </c>
      <c r="M4096" s="9">
        <v>45170</v>
      </c>
      <c r="N4096" s="9">
        <v>45176</v>
      </c>
      <c r="O4096" s="7">
        <v>45176</v>
      </c>
      <c r="P4096" s="9">
        <v>45176</v>
      </c>
      <c r="Q4096" s="9">
        <v>44805</v>
      </c>
      <c r="R4096" s="9" t="s">
        <v>34</v>
      </c>
      <c r="S4096" s="16" t="s">
        <v>65</v>
      </c>
      <c r="T4096" s="16" t="s">
        <v>65</v>
      </c>
      <c r="U4096" s="16"/>
      <c r="V4096" s="16"/>
      <c r="W4096" s="16" t="s">
        <v>315</v>
      </c>
      <c r="X4096" s="16" t="s">
        <v>38</v>
      </c>
      <c r="Y4096">
        <v>8</v>
      </c>
      <c r="Z4096">
        <v>10</v>
      </c>
      <c r="AA4096">
        <v>8</v>
      </c>
      <c r="AB4096">
        <v>6</v>
      </c>
      <c r="AC4096">
        <v>0.5</v>
      </c>
      <c r="AD4096">
        <v>12</v>
      </c>
      <c r="AE4096" t="s">
        <v>1543</v>
      </c>
    </row>
    <row r="4097" spans="1:31" x14ac:dyDescent="0.25">
      <c r="A4097" s="16" t="s">
        <v>23</v>
      </c>
      <c r="B4097" s="16" t="s">
        <v>39</v>
      </c>
      <c r="C4097" s="16" t="s">
        <v>959</v>
      </c>
      <c r="D4097" s="16" t="s">
        <v>62</v>
      </c>
      <c r="E4097" s="16" t="s">
        <v>41</v>
      </c>
      <c r="F4097" s="16" t="s">
        <v>28</v>
      </c>
      <c r="G4097" s="16" t="s">
        <v>105</v>
      </c>
      <c r="H4097" s="16" t="s">
        <v>106</v>
      </c>
      <c r="I4097" s="16" t="s">
        <v>106</v>
      </c>
      <c r="J4097" s="16" t="s">
        <v>123</v>
      </c>
      <c r="K4097" s="16" t="s">
        <v>128</v>
      </c>
      <c r="L4097" s="9"/>
      <c r="M4097" s="9"/>
      <c r="N4097" s="9">
        <v>45204</v>
      </c>
      <c r="O4097" s="7">
        <v>45204</v>
      </c>
      <c r="P4097" s="9">
        <v>45204</v>
      </c>
      <c r="Q4097" s="9">
        <v>44840</v>
      </c>
      <c r="R4097" s="9" t="s">
        <v>34</v>
      </c>
      <c r="S4097" s="16" t="s">
        <v>65</v>
      </c>
      <c r="T4097" s="16" t="s">
        <v>482</v>
      </c>
      <c r="U4097" s="16"/>
      <c r="V4097" s="16"/>
      <c r="W4097" s="16" t="s">
        <v>315</v>
      </c>
      <c r="X4097" s="16" t="s">
        <v>38</v>
      </c>
      <c r="Y4097">
        <v>8</v>
      </c>
      <c r="Z4097">
        <v>10</v>
      </c>
      <c r="AA4097">
        <v>8</v>
      </c>
      <c r="AB4097">
        <v>6</v>
      </c>
      <c r="AC4097">
        <v>0.5</v>
      </c>
      <c r="AD4097">
        <v>12</v>
      </c>
      <c r="AE4097" t="s">
        <v>1545</v>
      </c>
    </row>
    <row r="4098" spans="1:31" x14ac:dyDescent="0.25">
      <c r="A4098" s="16" t="s">
        <v>3138</v>
      </c>
      <c r="B4098" s="16" t="s">
        <v>24</v>
      </c>
      <c r="C4098" s="16" t="s">
        <v>959</v>
      </c>
      <c r="D4098" s="16" t="s">
        <v>62</v>
      </c>
      <c r="E4098" s="16" t="s">
        <v>41</v>
      </c>
      <c r="F4098" s="16" t="s">
        <v>28</v>
      </c>
      <c r="G4098" s="16" t="s">
        <v>105</v>
      </c>
      <c r="H4098" s="16" t="s">
        <v>106</v>
      </c>
      <c r="I4098" s="16" t="s">
        <v>106</v>
      </c>
      <c r="J4098" s="16" t="s">
        <v>123</v>
      </c>
      <c r="K4098" s="16" t="s">
        <v>121</v>
      </c>
      <c r="L4098" s="9">
        <v>45205</v>
      </c>
      <c r="M4098" s="9">
        <v>45205</v>
      </c>
      <c r="N4098" s="9">
        <v>45204</v>
      </c>
      <c r="O4098" s="7">
        <v>45204</v>
      </c>
      <c r="P4098" s="9">
        <v>45204</v>
      </c>
      <c r="Q4098" s="9">
        <v>44840</v>
      </c>
      <c r="R4098" s="9" t="s">
        <v>34</v>
      </c>
      <c r="S4098" s="16" t="s">
        <v>65</v>
      </c>
      <c r="T4098" s="16" t="s">
        <v>65</v>
      </c>
      <c r="U4098" s="16"/>
      <c r="V4098" s="16"/>
      <c r="W4098" s="16"/>
      <c r="X4098" s="16" t="s">
        <v>38</v>
      </c>
      <c r="Y4098">
        <v>8</v>
      </c>
      <c r="Z4098">
        <v>10</v>
      </c>
      <c r="AA4098">
        <v>8</v>
      </c>
      <c r="AB4098">
        <v>6</v>
      </c>
      <c r="AC4098">
        <v>0.5</v>
      </c>
      <c r="AD4098">
        <v>12</v>
      </c>
      <c r="AE4098" t="s">
        <v>2098</v>
      </c>
    </row>
    <row r="4099" spans="1:31" x14ac:dyDescent="0.25">
      <c r="A4099" s="16" t="s">
        <v>23</v>
      </c>
      <c r="B4099" s="16" t="s">
        <v>39</v>
      </c>
      <c r="C4099" s="16" t="s">
        <v>959</v>
      </c>
      <c r="D4099" s="16" t="s">
        <v>62</v>
      </c>
      <c r="E4099" s="16" t="s">
        <v>41</v>
      </c>
      <c r="F4099" s="16" t="s">
        <v>28</v>
      </c>
      <c r="G4099" s="16" t="s">
        <v>105</v>
      </c>
      <c r="H4099" s="16" t="s">
        <v>106</v>
      </c>
      <c r="I4099" s="16" t="s">
        <v>106</v>
      </c>
      <c r="J4099" s="16" t="s">
        <v>123</v>
      </c>
      <c r="K4099" s="16" t="s">
        <v>397</v>
      </c>
      <c r="L4099" s="9">
        <v>45205</v>
      </c>
      <c r="M4099" s="9">
        <v>45121</v>
      </c>
      <c r="N4099" s="9">
        <v>45204</v>
      </c>
      <c r="O4099" s="7">
        <v>45204</v>
      </c>
      <c r="P4099" s="9">
        <v>45204</v>
      </c>
      <c r="Q4099" s="9">
        <v>44840</v>
      </c>
      <c r="R4099" s="9" t="s">
        <v>34</v>
      </c>
      <c r="S4099" s="16" t="s">
        <v>65</v>
      </c>
      <c r="T4099" s="16" t="s">
        <v>65</v>
      </c>
      <c r="U4099" s="16"/>
      <c r="V4099" s="16"/>
      <c r="W4099" s="16" t="s">
        <v>315</v>
      </c>
      <c r="X4099" s="16" t="s">
        <v>38</v>
      </c>
      <c r="Y4099">
        <v>8</v>
      </c>
      <c r="Z4099">
        <v>10</v>
      </c>
      <c r="AA4099">
        <v>8</v>
      </c>
      <c r="AB4099">
        <v>6</v>
      </c>
      <c r="AC4099">
        <v>0.5</v>
      </c>
      <c r="AD4099">
        <v>12</v>
      </c>
      <c r="AE4099" t="s">
        <v>1672</v>
      </c>
    </row>
    <row r="4100" spans="1:31" x14ac:dyDescent="0.25">
      <c r="A4100" s="16" t="s">
        <v>23</v>
      </c>
      <c r="B4100" s="16" t="s">
        <v>39</v>
      </c>
      <c r="C4100" s="16" t="s">
        <v>959</v>
      </c>
      <c r="D4100" s="16" t="s">
        <v>62</v>
      </c>
      <c r="E4100" s="16" t="s">
        <v>41</v>
      </c>
      <c r="F4100" s="16" t="s">
        <v>28</v>
      </c>
      <c r="G4100" s="16" t="s">
        <v>105</v>
      </c>
      <c r="H4100" s="16" t="s">
        <v>106</v>
      </c>
      <c r="I4100" s="16" t="s">
        <v>106</v>
      </c>
      <c r="J4100" s="16" t="s">
        <v>123</v>
      </c>
      <c r="K4100" s="16" t="s">
        <v>124</v>
      </c>
      <c r="L4100" s="9">
        <v>45121</v>
      </c>
      <c r="M4100" s="9">
        <v>45121</v>
      </c>
      <c r="N4100" s="9">
        <v>45120</v>
      </c>
      <c r="O4100" s="7">
        <v>45120</v>
      </c>
      <c r="P4100" s="9">
        <v>45120</v>
      </c>
      <c r="Q4100" s="9">
        <v>44756</v>
      </c>
      <c r="R4100" s="9" t="s">
        <v>34</v>
      </c>
      <c r="S4100" s="16" t="s">
        <v>65</v>
      </c>
      <c r="T4100" s="16" t="s">
        <v>65</v>
      </c>
      <c r="U4100" s="16"/>
      <c r="V4100" s="16"/>
      <c r="W4100" s="16" t="s">
        <v>315</v>
      </c>
      <c r="X4100" s="16" t="s">
        <v>38</v>
      </c>
      <c r="Y4100">
        <v>8</v>
      </c>
      <c r="Z4100">
        <v>10</v>
      </c>
      <c r="AA4100">
        <v>8</v>
      </c>
      <c r="AB4100">
        <v>6</v>
      </c>
      <c r="AC4100">
        <v>0.5</v>
      </c>
      <c r="AD4100">
        <v>12</v>
      </c>
      <c r="AE4100" t="s">
        <v>1322</v>
      </c>
    </row>
    <row r="4101" spans="1:31" x14ac:dyDescent="0.25">
      <c r="A4101" s="16" t="s">
        <v>23</v>
      </c>
      <c r="B4101" s="16" t="s">
        <v>39</v>
      </c>
      <c r="C4101" s="16" t="s">
        <v>959</v>
      </c>
      <c r="D4101" s="16" t="s">
        <v>62</v>
      </c>
      <c r="E4101" s="16" t="s">
        <v>41</v>
      </c>
      <c r="F4101" s="16" t="s">
        <v>28</v>
      </c>
      <c r="G4101" s="16" t="s">
        <v>105</v>
      </c>
      <c r="H4101" s="16" t="s">
        <v>106</v>
      </c>
      <c r="I4101" s="16" t="s">
        <v>106</v>
      </c>
      <c r="J4101" s="16" t="s">
        <v>123</v>
      </c>
      <c r="K4101" s="16" t="s">
        <v>117</v>
      </c>
      <c r="L4101" s="9">
        <v>45121</v>
      </c>
      <c r="M4101" s="9">
        <v>45121</v>
      </c>
      <c r="N4101" s="9">
        <v>45120</v>
      </c>
      <c r="O4101" s="7">
        <v>45120</v>
      </c>
      <c r="P4101" s="9">
        <v>45120</v>
      </c>
      <c r="Q4101" s="9">
        <v>44756</v>
      </c>
      <c r="R4101" s="9" t="s">
        <v>34</v>
      </c>
      <c r="S4101" s="16" t="s">
        <v>65</v>
      </c>
      <c r="T4101" s="16" t="s">
        <v>65</v>
      </c>
      <c r="U4101" s="16"/>
      <c r="V4101" s="16"/>
      <c r="W4101" s="16" t="s">
        <v>315</v>
      </c>
      <c r="X4101" s="16" t="s">
        <v>38</v>
      </c>
      <c r="Y4101">
        <v>8</v>
      </c>
      <c r="Z4101">
        <v>10</v>
      </c>
      <c r="AA4101">
        <v>8</v>
      </c>
      <c r="AB4101">
        <v>6</v>
      </c>
      <c r="AC4101">
        <v>0.5</v>
      </c>
      <c r="AD4101">
        <v>12</v>
      </c>
      <c r="AE4101" t="s">
        <v>1324</v>
      </c>
    </row>
    <row r="4102" spans="1:31" x14ac:dyDescent="0.25">
      <c r="A4102" s="16" t="s">
        <v>3138</v>
      </c>
      <c r="B4102" s="16" t="s">
        <v>24</v>
      </c>
      <c r="C4102" s="16" t="s">
        <v>959</v>
      </c>
      <c r="D4102" s="16" t="s">
        <v>62</v>
      </c>
      <c r="E4102" s="16" t="s">
        <v>41</v>
      </c>
      <c r="F4102" s="16" t="s">
        <v>28</v>
      </c>
      <c r="G4102" s="16" t="s">
        <v>105</v>
      </c>
      <c r="H4102" s="16" t="s">
        <v>106</v>
      </c>
      <c r="I4102" s="16" t="s">
        <v>106</v>
      </c>
      <c r="J4102" s="16" t="s">
        <v>123</v>
      </c>
      <c r="K4102" s="16" t="s">
        <v>392</v>
      </c>
      <c r="L4102" s="9"/>
      <c r="M4102" s="9">
        <v>45142</v>
      </c>
      <c r="N4102" s="9">
        <v>45204</v>
      </c>
      <c r="O4102" s="7">
        <v>45204</v>
      </c>
      <c r="P4102" s="9">
        <v>45204</v>
      </c>
      <c r="Q4102" s="9"/>
      <c r="R4102" s="9" t="s">
        <v>34</v>
      </c>
      <c r="S4102" s="16" t="s">
        <v>65</v>
      </c>
      <c r="T4102" s="16" t="s">
        <v>482</v>
      </c>
      <c r="U4102" s="16"/>
      <c r="V4102" s="16"/>
      <c r="W4102" s="16"/>
      <c r="X4102" s="16" t="s">
        <v>38</v>
      </c>
      <c r="Y4102">
        <v>8</v>
      </c>
      <c r="Z4102">
        <v>10</v>
      </c>
      <c r="AA4102">
        <v>8</v>
      </c>
      <c r="AB4102">
        <v>6</v>
      </c>
      <c r="AC4102">
        <v>0.5</v>
      </c>
      <c r="AD4102">
        <v>12</v>
      </c>
      <c r="AE4102" t="s">
        <v>1651</v>
      </c>
    </row>
    <row r="4103" spans="1:31" x14ac:dyDescent="0.25">
      <c r="A4103" s="16" t="s">
        <v>23</v>
      </c>
      <c r="B4103" s="16" t="s">
        <v>39</v>
      </c>
      <c r="C4103" s="16" t="s">
        <v>959</v>
      </c>
      <c r="D4103" s="16" t="s">
        <v>62</v>
      </c>
      <c r="E4103" s="16" t="s">
        <v>41</v>
      </c>
      <c r="F4103" s="16" t="s">
        <v>28</v>
      </c>
      <c r="G4103" s="16" t="s">
        <v>105</v>
      </c>
      <c r="H4103" s="16" t="s">
        <v>106</v>
      </c>
      <c r="I4103" s="16" t="s">
        <v>106</v>
      </c>
      <c r="J4103" s="16" t="s">
        <v>123</v>
      </c>
      <c r="K4103" s="16" t="s">
        <v>317</v>
      </c>
      <c r="L4103" s="9">
        <v>45205</v>
      </c>
      <c r="M4103" s="9">
        <v>45205</v>
      </c>
      <c r="N4103" s="9">
        <v>45204</v>
      </c>
      <c r="O4103" s="7">
        <v>45204</v>
      </c>
      <c r="P4103" s="9">
        <v>45204</v>
      </c>
      <c r="Q4103" s="9">
        <v>44840</v>
      </c>
      <c r="R4103" s="9" t="s">
        <v>34</v>
      </c>
      <c r="S4103" s="16" t="s">
        <v>65</v>
      </c>
      <c r="T4103" s="16" t="s">
        <v>65</v>
      </c>
      <c r="U4103" s="16"/>
      <c r="V4103" s="16"/>
      <c r="W4103" s="16" t="s">
        <v>315</v>
      </c>
      <c r="X4103" s="16" t="s">
        <v>38</v>
      </c>
      <c r="Y4103">
        <v>8</v>
      </c>
      <c r="Z4103">
        <v>10</v>
      </c>
      <c r="AA4103">
        <v>8</v>
      </c>
      <c r="AB4103">
        <v>6</v>
      </c>
      <c r="AC4103">
        <v>0.5</v>
      </c>
      <c r="AD4103">
        <v>12</v>
      </c>
      <c r="AE4103" t="s">
        <v>1546</v>
      </c>
    </row>
    <row r="4104" spans="1:31" x14ac:dyDescent="0.25">
      <c r="A4104" s="16" t="s">
        <v>23</v>
      </c>
      <c r="B4104" s="16" t="s">
        <v>39</v>
      </c>
      <c r="C4104" s="16" t="s">
        <v>959</v>
      </c>
      <c r="D4104" s="16" t="s">
        <v>62</v>
      </c>
      <c r="E4104" s="16" t="s">
        <v>41</v>
      </c>
      <c r="F4104" s="16" t="s">
        <v>28</v>
      </c>
      <c r="G4104" s="16" t="s">
        <v>105</v>
      </c>
      <c r="H4104" s="16" t="s">
        <v>106</v>
      </c>
      <c r="I4104" s="16" t="s">
        <v>106</v>
      </c>
      <c r="J4104" s="16" t="s">
        <v>123</v>
      </c>
      <c r="K4104" s="16" t="s">
        <v>126</v>
      </c>
      <c r="L4104" s="9">
        <v>45120</v>
      </c>
      <c r="M4104" s="9"/>
      <c r="N4104" s="9">
        <v>45120</v>
      </c>
      <c r="O4104" s="7">
        <v>45120</v>
      </c>
      <c r="P4104" s="9">
        <v>45120</v>
      </c>
      <c r="Q4104" s="9">
        <v>44756</v>
      </c>
      <c r="R4104" s="9" t="s">
        <v>34</v>
      </c>
      <c r="S4104" s="16" t="s">
        <v>65</v>
      </c>
      <c r="T4104" s="16" t="s">
        <v>482</v>
      </c>
      <c r="U4104" s="16"/>
      <c r="V4104" s="16"/>
      <c r="W4104" s="16" t="s">
        <v>315</v>
      </c>
      <c r="X4104" s="16" t="s">
        <v>38</v>
      </c>
      <c r="Y4104">
        <v>8</v>
      </c>
      <c r="Z4104">
        <v>10</v>
      </c>
      <c r="AA4104">
        <v>8</v>
      </c>
      <c r="AB4104">
        <v>6</v>
      </c>
      <c r="AC4104">
        <v>0.5</v>
      </c>
      <c r="AD4104">
        <v>12</v>
      </c>
      <c r="AE4104" t="s">
        <v>1325</v>
      </c>
    </row>
    <row r="4105" spans="1:31" x14ac:dyDescent="0.25">
      <c r="A4105" s="16" t="s">
        <v>3138</v>
      </c>
      <c r="B4105" s="16" t="s">
        <v>24</v>
      </c>
      <c r="C4105" s="16" t="s">
        <v>959</v>
      </c>
      <c r="D4105" s="16" t="s">
        <v>62</v>
      </c>
      <c r="E4105" s="16" t="s">
        <v>41</v>
      </c>
      <c r="F4105" s="16" t="s">
        <v>28</v>
      </c>
      <c r="G4105" s="16" t="s">
        <v>105</v>
      </c>
      <c r="H4105" s="16" t="s">
        <v>106</v>
      </c>
      <c r="I4105" s="16" t="s">
        <v>106</v>
      </c>
      <c r="J4105" s="16" t="s">
        <v>123</v>
      </c>
      <c r="K4105" s="16" t="s">
        <v>126</v>
      </c>
      <c r="L4105" s="9">
        <v>45121</v>
      </c>
      <c r="M4105" s="9">
        <v>45121</v>
      </c>
      <c r="N4105" s="9">
        <v>45120</v>
      </c>
      <c r="O4105" s="7">
        <v>45120</v>
      </c>
      <c r="P4105" s="9">
        <v>45120</v>
      </c>
      <c r="Q4105" s="9">
        <v>44756</v>
      </c>
      <c r="R4105" s="9" t="s">
        <v>34</v>
      </c>
      <c r="S4105" s="16" t="s">
        <v>65</v>
      </c>
      <c r="T4105" s="16" t="s">
        <v>482</v>
      </c>
      <c r="U4105" s="16"/>
      <c r="V4105" s="16"/>
      <c r="W4105" s="16"/>
      <c r="X4105" s="16" t="s">
        <v>38</v>
      </c>
      <c r="Y4105">
        <v>8</v>
      </c>
      <c r="Z4105">
        <v>10</v>
      </c>
      <c r="AA4105">
        <v>8</v>
      </c>
      <c r="AB4105">
        <v>6</v>
      </c>
      <c r="AC4105">
        <v>0.5</v>
      </c>
      <c r="AD4105">
        <v>12</v>
      </c>
      <c r="AE4105" t="s">
        <v>1325</v>
      </c>
    </row>
    <row r="4106" spans="1:31" x14ac:dyDescent="0.25">
      <c r="A4106" s="16" t="s">
        <v>23</v>
      </c>
      <c r="B4106" s="16" t="s">
        <v>39</v>
      </c>
      <c r="C4106" s="16" t="s">
        <v>959</v>
      </c>
      <c r="D4106" s="16" t="s">
        <v>62</v>
      </c>
      <c r="E4106" s="16" t="s">
        <v>41</v>
      </c>
      <c r="F4106" s="16" t="s">
        <v>28</v>
      </c>
      <c r="G4106" s="16" t="s">
        <v>105</v>
      </c>
      <c r="H4106" s="16" t="s">
        <v>106</v>
      </c>
      <c r="I4106" s="16" t="s">
        <v>106</v>
      </c>
      <c r="J4106" s="16" t="s">
        <v>123</v>
      </c>
      <c r="K4106" s="16" t="s">
        <v>97</v>
      </c>
      <c r="L4106" s="9">
        <v>45170</v>
      </c>
      <c r="M4106" s="9">
        <v>45170</v>
      </c>
      <c r="N4106" s="9">
        <v>45176</v>
      </c>
      <c r="O4106" s="7">
        <v>45176</v>
      </c>
      <c r="P4106" s="9">
        <v>45176</v>
      </c>
      <c r="Q4106" s="9">
        <v>44805</v>
      </c>
      <c r="R4106" s="9" t="s">
        <v>34</v>
      </c>
      <c r="S4106" s="16" t="s">
        <v>65</v>
      </c>
      <c r="T4106" s="16" t="s">
        <v>65</v>
      </c>
      <c r="U4106" s="16"/>
      <c r="V4106" s="16"/>
      <c r="W4106" s="16" t="s">
        <v>315</v>
      </c>
      <c r="X4106" s="16" t="s">
        <v>38</v>
      </c>
      <c r="Y4106">
        <v>8</v>
      </c>
      <c r="Z4106">
        <v>10</v>
      </c>
      <c r="AA4106">
        <v>8</v>
      </c>
      <c r="AB4106">
        <v>6</v>
      </c>
      <c r="AC4106">
        <v>0.5</v>
      </c>
      <c r="AD4106">
        <v>12</v>
      </c>
      <c r="AE4106" t="s">
        <v>1547</v>
      </c>
    </row>
    <row r="4107" spans="1:31" x14ac:dyDescent="0.25">
      <c r="A4107" s="16" t="s">
        <v>23</v>
      </c>
      <c r="B4107" s="16" t="s">
        <v>39</v>
      </c>
      <c r="C4107" s="16" t="s">
        <v>959</v>
      </c>
      <c r="D4107" s="16" t="s">
        <v>62</v>
      </c>
      <c r="E4107" s="16" t="s">
        <v>41</v>
      </c>
      <c r="F4107" s="16" t="s">
        <v>28</v>
      </c>
      <c r="G4107" s="16" t="s">
        <v>105</v>
      </c>
      <c r="H4107" s="16" t="s">
        <v>106</v>
      </c>
      <c r="I4107" s="16" t="s">
        <v>106</v>
      </c>
      <c r="J4107" s="16" t="s">
        <v>131</v>
      </c>
      <c r="K4107" s="16" t="s">
        <v>132</v>
      </c>
      <c r="L4107" s="9">
        <v>45121</v>
      </c>
      <c r="M4107" s="9">
        <v>45121</v>
      </c>
      <c r="N4107" s="9">
        <v>45120</v>
      </c>
      <c r="O4107" s="7">
        <v>45120</v>
      </c>
      <c r="P4107" s="9">
        <v>45120</v>
      </c>
      <c r="Q4107" s="9">
        <v>44756</v>
      </c>
      <c r="R4107" s="9" t="s">
        <v>34</v>
      </c>
      <c r="S4107" s="16" t="s">
        <v>65</v>
      </c>
      <c r="T4107" s="16" t="s">
        <v>65</v>
      </c>
      <c r="U4107" s="16"/>
      <c r="V4107" s="16"/>
      <c r="W4107" s="16" t="s">
        <v>315</v>
      </c>
      <c r="X4107" s="16" t="s">
        <v>38</v>
      </c>
      <c r="Y4107">
        <v>8</v>
      </c>
      <c r="Z4107">
        <v>10</v>
      </c>
      <c r="AA4107">
        <v>8</v>
      </c>
      <c r="AB4107">
        <v>6</v>
      </c>
      <c r="AC4107">
        <v>0.5</v>
      </c>
      <c r="AD4107">
        <v>12</v>
      </c>
      <c r="AE4107" t="s">
        <v>1338</v>
      </c>
    </row>
    <row r="4108" spans="1:31" x14ac:dyDescent="0.25">
      <c r="A4108" s="16" t="s">
        <v>23</v>
      </c>
      <c r="B4108" s="16" t="s">
        <v>39</v>
      </c>
      <c r="C4108" s="16" t="s">
        <v>959</v>
      </c>
      <c r="D4108" s="16" t="s">
        <v>62</v>
      </c>
      <c r="E4108" s="16" t="s">
        <v>41</v>
      </c>
      <c r="F4108" s="16" t="s">
        <v>28</v>
      </c>
      <c r="G4108" s="16" t="s">
        <v>105</v>
      </c>
      <c r="H4108" s="16" t="s">
        <v>106</v>
      </c>
      <c r="I4108" s="16" t="s">
        <v>106</v>
      </c>
      <c r="J4108" s="16" t="s">
        <v>131</v>
      </c>
      <c r="K4108" s="16" t="s">
        <v>53</v>
      </c>
      <c r="L4108" s="9">
        <v>45121</v>
      </c>
      <c r="M4108" s="9">
        <v>45094</v>
      </c>
      <c r="N4108" s="9">
        <v>45120</v>
      </c>
      <c r="O4108" s="7">
        <v>45120</v>
      </c>
      <c r="P4108" s="9">
        <v>45120</v>
      </c>
      <c r="Q4108" s="9">
        <v>44756</v>
      </c>
      <c r="R4108" s="9" t="s">
        <v>34</v>
      </c>
      <c r="S4108" s="16" t="s">
        <v>65</v>
      </c>
      <c r="T4108" s="16" t="s">
        <v>482</v>
      </c>
      <c r="U4108" s="16"/>
      <c r="V4108" s="16"/>
      <c r="W4108" s="16" t="s">
        <v>315</v>
      </c>
      <c r="X4108" s="16" t="s">
        <v>38</v>
      </c>
      <c r="Y4108">
        <v>8</v>
      </c>
      <c r="Z4108">
        <v>10</v>
      </c>
      <c r="AA4108">
        <v>8</v>
      </c>
      <c r="AB4108">
        <v>6</v>
      </c>
      <c r="AC4108">
        <v>0.5</v>
      </c>
      <c r="AD4108">
        <v>12</v>
      </c>
      <c r="AE4108" t="s">
        <v>2517</v>
      </c>
    </row>
    <row r="4109" spans="1:31" x14ac:dyDescent="0.25">
      <c r="A4109" s="16" t="s">
        <v>23</v>
      </c>
      <c r="B4109" s="16" t="s">
        <v>39</v>
      </c>
      <c r="C4109" s="16" t="s">
        <v>959</v>
      </c>
      <c r="D4109" s="16" t="s">
        <v>62</v>
      </c>
      <c r="E4109" s="16" t="s">
        <v>41</v>
      </c>
      <c r="F4109" s="16" t="s">
        <v>28</v>
      </c>
      <c r="G4109" s="16" t="s">
        <v>105</v>
      </c>
      <c r="H4109" s="16" t="s">
        <v>106</v>
      </c>
      <c r="I4109" s="16" t="s">
        <v>106</v>
      </c>
      <c r="J4109" s="16" t="s">
        <v>131</v>
      </c>
      <c r="K4109" s="16" t="s">
        <v>108</v>
      </c>
      <c r="L4109" s="9">
        <v>45170</v>
      </c>
      <c r="M4109" s="9">
        <v>45170</v>
      </c>
      <c r="N4109" s="9">
        <v>45176</v>
      </c>
      <c r="O4109" s="7">
        <v>45176</v>
      </c>
      <c r="P4109" s="9">
        <v>45176</v>
      </c>
      <c r="Q4109" s="9">
        <v>44805</v>
      </c>
      <c r="R4109" s="9" t="s">
        <v>34</v>
      </c>
      <c r="S4109" s="16" t="s">
        <v>65</v>
      </c>
      <c r="T4109" s="16" t="s">
        <v>482</v>
      </c>
      <c r="U4109" s="16"/>
      <c r="V4109" s="16"/>
      <c r="W4109" s="16" t="s">
        <v>315</v>
      </c>
      <c r="X4109" s="16" t="s">
        <v>38</v>
      </c>
      <c r="Y4109">
        <v>8</v>
      </c>
      <c r="Z4109">
        <v>10</v>
      </c>
      <c r="AA4109">
        <v>8</v>
      </c>
      <c r="AB4109">
        <v>6</v>
      </c>
      <c r="AC4109">
        <v>0.5</v>
      </c>
      <c r="AD4109">
        <v>12</v>
      </c>
      <c r="AE4109" t="s">
        <v>2518</v>
      </c>
    </row>
    <row r="4110" spans="1:31" x14ac:dyDescent="0.25">
      <c r="A4110" s="16" t="s">
        <v>23</v>
      </c>
      <c r="B4110" s="16" t="s">
        <v>39</v>
      </c>
      <c r="C4110" s="16" t="s">
        <v>959</v>
      </c>
      <c r="D4110" s="16" t="s">
        <v>62</v>
      </c>
      <c r="E4110" s="16" t="s">
        <v>41</v>
      </c>
      <c r="F4110" s="16" t="s">
        <v>28</v>
      </c>
      <c r="G4110" s="16" t="s">
        <v>105</v>
      </c>
      <c r="H4110" s="16" t="s">
        <v>106</v>
      </c>
      <c r="I4110" s="16" t="s">
        <v>106</v>
      </c>
      <c r="J4110" s="16" t="s">
        <v>131</v>
      </c>
      <c r="K4110" s="16" t="s">
        <v>386</v>
      </c>
      <c r="L4110" s="9"/>
      <c r="M4110" s="9">
        <v>45142</v>
      </c>
      <c r="N4110" s="9">
        <v>45141</v>
      </c>
      <c r="O4110" s="7">
        <v>45141</v>
      </c>
      <c r="P4110" s="9">
        <v>45141</v>
      </c>
      <c r="Q4110" s="9"/>
      <c r="R4110" s="9" t="s">
        <v>34</v>
      </c>
      <c r="S4110" s="16" t="s">
        <v>65</v>
      </c>
      <c r="T4110" s="16" t="s">
        <v>65</v>
      </c>
      <c r="U4110" s="16"/>
      <c r="V4110" s="16"/>
      <c r="W4110" s="16" t="s">
        <v>315</v>
      </c>
      <c r="X4110" s="16" t="s">
        <v>38</v>
      </c>
      <c r="Y4110">
        <v>8</v>
      </c>
      <c r="Z4110">
        <v>10</v>
      </c>
      <c r="AA4110">
        <v>8</v>
      </c>
      <c r="AB4110">
        <v>6</v>
      </c>
      <c r="AC4110">
        <v>0.5</v>
      </c>
      <c r="AD4110">
        <v>12</v>
      </c>
      <c r="AE4110" t="s">
        <v>2519</v>
      </c>
    </row>
    <row r="4111" spans="1:31" x14ac:dyDescent="0.25">
      <c r="A4111" s="16" t="s">
        <v>3138</v>
      </c>
      <c r="B4111" s="16" t="s">
        <v>24</v>
      </c>
      <c r="C4111" s="16" t="s">
        <v>959</v>
      </c>
      <c r="D4111" s="16" t="s">
        <v>62</v>
      </c>
      <c r="E4111" s="16" t="s">
        <v>41</v>
      </c>
      <c r="F4111" s="16" t="s">
        <v>28</v>
      </c>
      <c r="G4111" s="16" t="s">
        <v>105</v>
      </c>
      <c r="H4111" s="16" t="s">
        <v>106</v>
      </c>
      <c r="I4111" s="16" t="s">
        <v>106</v>
      </c>
      <c r="J4111" s="16" t="s">
        <v>131</v>
      </c>
      <c r="K4111" s="16" t="s">
        <v>128</v>
      </c>
      <c r="L4111" s="9">
        <v>45233</v>
      </c>
      <c r="M4111" s="9">
        <v>45146</v>
      </c>
      <c r="N4111" s="9">
        <v>45239</v>
      </c>
      <c r="O4111" s="7">
        <v>45239</v>
      </c>
      <c r="P4111" s="9">
        <v>45239</v>
      </c>
      <c r="Q4111" s="9">
        <v>44868</v>
      </c>
      <c r="R4111" s="9" t="s">
        <v>34</v>
      </c>
      <c r="S4111" s="16" t="s">
        <v>65</v>
      </c>
      <c r="T4111" s="16" t="s">
        <v>482</v>
      </c>
      <c r="U4111" s="16"/>
      <c r="V4111" s="16"/>
      <c r="W4111" s="16"/>
      <c r="X4111" s="16" t="s">
        <v>38</v>
      </c>
      <c r="Y4111">
        <v>8</v>
      </c>
      <c r="Z4111">
        <v>10</v>
      </c>
      <c r="AA4111">
        <v>8</v>
      </c>
      <c r="AB4111">
        <v>6</v>
      </c>
      <c r="AC4111">
        <v>0.5</v>
      </c>
      <c r="AD4111">
        <v>12</v>
      </c>
      <c r="AE4111" t="s">
        <v>2520</v>
      </c>
    </row>
    <row r="4112" spans="1:31" x14ac:dyDescent="0.25">
      <c r="A4112" s="16" t="s">
        <v>23</v>
      </c>
      <c r="B4112" s="16" t="s">
        <v>39</v>
      </c>
      <c r="C4112" s="16" t="s">
        <v>959</v>
      </c>
      <c r="D4112" s="16" t="s">
        <v>62</v>
      </c>
      <c r="E4112" s="16" t="s">
        <v>41</v>
      </c>
      <c r="F4112" s="16" t="s">
        <v>28</v>
      </c>
      <c r="G4112" s="16" t="s">
        <v>105</v>
      </c>
      <c r="H4112" s="16" t="s">
        <v>106</v>
      </c>
      <c r="I4112" s="16" t="s">
        <v>106</v>
      </c>
      <c r="J4112" s="16" t="s">
        <v>131</v>
      </c>
      <c r="K4112" s="16" t="s">
        <v>112</v>
      </c>
      <c r="L4112" s="9">
        <v>45142</v>
      </c>
      <c r="M4112" s="9">
        <v>45142</v>
      </c>
      <c r="N4112" s="9">
        <v>45239</v>
      </c>
      <c r="O4112" s="7">
        <v>45239</v>
      </c>
      <c r="P4112" s="9">
        <v>45239</v>
      </c>
      <c r="Q4112" s="9">
        <v>44777</v>
      </c>
      <c r="R4112" s="9" t="s">
        <v>34</v>
      </c>
      <c r="S4112" s="16" t="s">
        <v>65</v>
      </c>
      <c r="T4112" s="16" t="s">
        <v>482</v>
      </c>
      <c r="U4112" s="16"/>
      <c r="V4112" s="16"/>
      <c r="W4112" s="16" t="s">
        <v>315</v>
      </c>
      <c r="X4112" s="16" t="s">
        <v>38</v>
      </c>
      <c r="Y4112">
        <v>8</v>
      </c>
      <c r="Z4112">
        <v>10</v>
      </c>
      <c r="AA4112">
        <v>8</v>
      </c>
      <c r="AB4112">
        <v>6</v>
      </c>
      <c r="AC4112">
        <v>0.5</v>
      </c>
      <c r="AD4112">
        <v>12</v>
      </c>
      <c r="AE4112" t="s">
        <v>2521</v>
      </c>
    </row>
    <row r="4113" spans="1:31" x14ac:dyDescent="0.25">
      <c r="A4113" s="16" t="s">
        <v>23</v>
      </c>
      <c r="B4113" s="16" t="s">
        <v>39</v>
      </c>
      <c r="C4113" s="16" t="s">
        <v>959</v>
      </c>
      <c r="D4113" s="16" t="s">
        <v>62</v>
      </c>
      <c r="E4113" s="16" t="s">
        <v>41</v>
      </c>
      <c r="F4113" s="16" t="s">
        <v>28</v>
      </c>
      <c r="G4113" s="16" t="s">
        <v>105</v>
      </c>
      <c r="H4113" s="16" t="s">
        <v>106</v>
      </c>
      <c r="I4113" s="16" t="s">
        <v>106</v>
      </c>
      <c r="J4113" s="16" t="s">
        <v>131</v>
      </c>
      <c r="K4113" s="16" t="s">
        <v>114</v>
      </c>
      <c r="L4113" s="9">
        <v>45142</v>
      </c>
      <c r="M4113" s="9">
        <v>44966</v>
      </c>
      <c r="N4113" s="9">
        <v>45141</v>
      </c>
      <c r="O4113" s="7">
        <v>45141</v>
      </c>
      <c r="P4113" s="9">
        <v>45141</v>
      </c>
      <c r="Q4113" s="9">
        <v>44777</v>
      </c>
      <c r="R4113" s="9" t="s">
        <v>34</v>
      </c>
      <c r="S4113" s="16" t="s">
        <v>65</v>
      </c>
      <c r="T4113" s="16" t="s">
        <v>482</v>
      </c>
      <c r="U4113" s="16"/>
      <c r="V4113" s="16"/>
      <c r="W4113" s="16" t="s">
        <v>315</v>
      </c>
      <c r="X4113" s="16" t="s">
        <v>38</v>
      </c>
      <c r="Y4113">
        <v>8</v>
      </c>
      <c r="Z4113">
        <v>10</v>
      </c>
      <c r="AA4113">
        <v>8</v>
      </c>
      <c r="AB4113">
        <v>6</v>
      </c>
      <c r="AC4113">
        <v>0.5</v>
      </c>
      <c r="AD4113">
        <v>12</v>
      </c>
      <c r="AE4113" t="s">
        <v>2522</v>
      </c>
    </row>
    <row r="4114" spans="1:31" x14ac:dyDescent="0.25">
      <c r="A4114" s="16" t="s">
        <v>23</v>
      </c>
      <c r="B4114" s="16" t="s">
        <v>39</v>
      </c>
      <c r="C4114" s="16" t="s">
        <v>959</v>
      </c>
      <c r="D4114" s="16" t="s">
        <v>62</v>
      </c>
      <c r="E4114" s="16" t="s">
        <v>41</v>
      </c>
      <c r="F4114" s="16" t="s">
        <v>28</v>
      </c>
      <c r="G4114" s="16" t="s">
        <v>105</v>
      </c>
      <c r="H4114" s="16" t="s">
        <v>106</v>
      </c>
      <c r="I4114" s="16" t="s">
        <v>106</v>
      </c>
      <c r="J4114" s="16" t="s">
        <v>131</v>
      </c>
      <c r="K4114" s="16" t="s">
        <v>121</v>
      </c>
      <c r="L4114" s="9">
        <v>45205</v>
      </c>
      <c r="M4114" s="9">
        <v>45205</v>
      </c>
      <c r="N4114" s="9">
        <v>45239</v>
      </c>
      <c r="O4114" s="7">
        <v>45239</v>
      </c>
      <c r="P4114" s="9">
        <v>45239</v>
      </c>
      <c r="Q4114" s="9">
        <v>44840</v>
      </c>
      <c r="R4114" s="9" t="s">
        <v>34</v>
      </c>
      <c r="S4114" s="16" t="s">
        <v>65</v>
      </c>
      <c r="T4114" s="16" t="s">
        <v>65</v>
      </c>
      <c r="U4114" s="16"/>
      <c r="V4114" s="16"/>
      <c r="W4114" s="16" t="s">
        <v>315</v>
      </c>
      <c r="X4114" s="16" t="s">
        <v>38</v>
      </c>
      <c r="Y4114">
        <v>8</v>
      </c>
      <c r="Z4114">
        <v>10</v>
      </c>
      <c r="AA4114">
        <v>8</v>
      </c>
      <c r="AB4114">
        <v>6</v>
      </c>
      <c r="AC4114">
        <v>0.5</v>
      </c>
      <c r="AD4114">
        <v>12</v>
      </c>
      <c r="AE4114" t="s">
        <v>2523</v>
      </c>
    </row>
    <row r="4115" spans="1:31" x14ac:dyDescent="0.25">
      <c r="A4115" s="16" t="s">
        <v>23</v>
      </c>
      <c r="B4115" s="16" t="s">
        <v>39</v>
      </c>
      <c r="C4115" s="16" t="s">
        <v>959</v>
      </c>
      <c r="D4115" s="16" t="s">
        <v>62</v>
      </c>
      <c r="E4115" s="16" t="s">
        <v>41</v>
      </c>
      <c r="F4115" s="16" t="s">
        <v>28</v>
      </c>
      <c r="G4115" s="16" t="s">
        <v>105</v>
      </c>
      <c r="H4115" s="16" t="s">
        <v>106</v>
      </c>
      <c r="I4115" s="16" t="s">
        <v>106</v>
      </c>
      <c r="J4115" s="16" t="s">
        <v>131</v>
      </c>
      <c r="K4115" s="16" t="s">
        <v>181</v>
      </c>
      <c r="L4115" s="9">
        <v>45142</v>
      </c>
      <c r="M4115" s="9">
        <v>45142</v>
      </c>
      <c r="N4115" s="9">
        <v>45239</v>
      </c>
      <c r="O4115" s="7">
        <v>45239</v>
      </c>
      <c r="P4115" s="9">
        <v>45239</v>
      </c>
      <c r="Q4115" s="9">
        <v>44777</v>
      </c>
      <c r="R4115" s="9" t="s">
        <v>34</v>
      </c>
      <c r="S4115" s="16" t="s">
        <v>65</v>
      </c>
      <c r="T4115" s="16" t="s">
        <v>65</v>
      </c>
      <c r="U4115" s="16"/>
      <c r="V4115" s="16"/>
      <c r="W4115" s="16" t="s">
        <v>315</v>
      </c>
      <c r="X4115" s="16" t="s">
        <v>38</v>
      </c>
      <c r="Y4115">
        <v>8</v>
      </c>
      <c r="Z4115">
        <v>10</v>
      </c>
      <c r="AA4115">
        <v>8</v>
      </c>
      <c r="AB4115">
        <v>6</v>
      </c>
      <c r="AC4115">
        <v>0.5</v>
      </c>
      <c r="AD4115">
        <v>12</v>
      </c>
      <c r="AE4115" t="s">
        <v>2524</v>
      </c>
    </row>
    <row r="4116" spans="1:31" x14ac:dyDescent="0.25">
      <c r="A4116" s="16" t="s">
        <v>23</v>
      </c>
      <c r="B4116" s="16" t="s">
        <v>39</v>
      </c>
      <c r="C4116" s="16" t="s">
        <v>959</v>
      </c>
      <c r="D4116" s="16" t="s">
        <v>62</v>
      </c>
      <c r="E4116" s="16" t="s">
        <v>41</v>
      </c>
      <c r="F4116" s="16" t="s">
        <v>28</v>
      </c>
      <c r="G4116" s="16" t="s">
        <v>105</v>
      </c>
      <c r="H4116" s="16" t="s">
        <v>106</v>
      </c>
      <c r="I4116" s="16" t="s">
        <v>106</v>
      </c>
      <c r="J4116" s="16" t="s">
        <v>131</v>
      </c>
      <c r="K4116" s="16" t="s">
        <v>119</v>
      </c>
      <c r="L4116" s="9">
        <v>45233</v>
      </c>
      <c r="M4116" s="9">
        <v>45233</v>
      </c>
      <c r="N4116" s="9">
        <v>45239</v>
      </c>
      <c r="O4116" s="7">
        <v>45239</v>
      </c>
      <c r="P4116" s="9">
        <v>45239</v>
      </c>
      <c r="Q4116" s="9">
        <v>44868</v>
      </c>
      <c r="R4116" s="9" t="s">
        <v>34</v>
      </c>
      <c r="S4116" s="16" t="s">
        <v>65</v>
      </c>
      <c r="T4116" s="16" t="s">
        <v>482</v>
      </c>
      <c r="U4116" s="16"/>
      <c r="V4116" s="16"/>
      <c r="W4116" s="16" t="s">
        <v>315</v>
      </c>
      <c r="X4116" s="16" t="s">
        <v>38</v>
      </c>
      <c r="Y4116">
        <v>8</v>
      </c>
      <c r="Z4116">
        <v>10</v>
      </c>
      <c r="AA4116">
        <v>8</v>
      </c>
      <c r="AB4116">
        <v>6</v>
      </c>
      <c r="AC4116">
        <v>0.5</v>
      </c>
      <c r="AD4116">
        <v>12</v>
      </c>
      <c r="AE4116" t="s">
        <v>1884</v>
      </c>
    </row>
    <row r="4117" spans="1:31" x14ac:dyDescent="0.25">
      <c r="A4117" s="16" t="s">
        <v>23</v>
      </c>
      <c r="B4117" s="16" t="s">
        <v>39</v>
      </c>
      <c r="C4117" s="16" t="s">
        <v>959</v>
      </c>
      <c r="D4117" s="16" t="s">
        <v>62</v>
      </c>
      <c r="E4117" s="16" t="s">
        <v>41</v>
      </c>
      <c r="F4117" s="16" t="s">
        <v>28</v>
      </c>
      <c r="G4117" s="16" t="s">
        <v>105</v>
      </c>
      <c r="H4117" s="16" t="s">
        <v>106</v>
      </c>
      <c r="I4117" s="16" t="s">
        <v>106</v>
      </c>
      <c r="J4117" s="16" t="s">
        <v>131</v>
      </c>
      <c r="K4117" s="16" t="s">
        <v>124</v>
      </c>
      <c r="L4117" s="9"/>
      <c r="M4117" s="9"/>
      <c r="N4117" s="9">
        <v>45239</v>
      </c>
      <c r="O4117" s="7">
        <v>45239</v>
      </c>
      <c r="P4117" s="9">
        <v>45239</v>
      </c>
      <c r="Q4117" s="9"/>
      <c r="R4117" s="9" t="s">
        <v>34</v>
      </c>
      <c r="S4117" s="16" t="s">
        <v>65</v>
      </c>
      <c r="T4117" s="16" t="s">
        <v>65</v>
      </c>
      <c r="U4117" s="16"/>
      <c r="V4117" s="16"/>
      <c r="W4117" s="16" t="s">
        <v>315</v>
      </c>
      <c r="X4117" s="16" t="s">
        <v>38</v>
      </c>
      <c r="Y4117">
        <v>8</v>
      </c>
      <c r="Z4117">
        <v>10</v>
      </c>
      <c r="AA4117">
        <v>8</v>
      </c>
      <c r="AB4117">
        <v>6</v>
      </c>
      <c r="AC4117">
        <v>0.5</v>
      </c>
      <c r="AD4117">
        <v>12</v>
      </c>
      <c r="AE4117" t="s">
        <v>2525</v>
      </c>
    </row>
    <row r="4118" spans="1:31" x14ac:dyDescent="0.25">
      <c r="A4118" s="16" t="s">
        <v>23</v>
      </c>
      <c r="B4118" s="16" t="s">
        <v>39</v>
      </c>
      <c r="C4118" s="16" t="s">
        <v>959</v>
      </c>
      <c r="D4118" s="16" t="s">
        <v>62</v>
      </c>
      <c r="E4118" s="16" t="s">
        <v>41</v>
      </c>
      <c r="F4118" s="16" t="s">
        <v>28</v>
      </c>
      <c r="G4118" s="16" t="s">
        <v>105</v>
      </c>
      <c r="H4118" s="16" t="s">
        <v>106</v>
      </c>
      <c r="I4118" s="16" t="s">
        <v>106</v>
      </c>
      <c r="J4118" s="16" t="s">
        <v>131</v>
      </c>
      <c r="K4118" s="16" t="s">
        <v>117</v>
      </c>
      <c r="L4118" s="9"/>
      <c r="M4118" s="9"/>
      <c r="N4118" s="9">
        <v>45141</v>
      </c>
      <c r="O4118" s="7">
        <v>45141</v>
      </c>
      <c r="P4118" s="9">
        <v>45141</v>
      </c>
      <c r="Q4118" s="9">
        <v>44777</v>
      </c>
      <c r="R4118" s="9" t="s">
        <v>34</v>
      </c>
      <c r="S4118" s="16" t="s">
        <v>65</v>
      </c>
      <c r="T4118" s="16" t="s">
        <v>482</v>
      </c>
      <c r="U4118" s="16"/>
      <c r="V4118" s="16"/>
      <c r="W4118" s="16" t="s">
        <v>315</v>
      </c>
      <c r="X4118" s="16" t="s">
        <v>38</v>
      </c>
      <c r="Y4118">
        <v>8</v>
      </c>
      <c r="Z4118">
        <v>10</v>
      </c>
      <c r="AA4118">
        <v>8</v>
      </c>
      <c r="AB4118">
        <v>6</v>
      </c>
      <c r="AC4118">
        <v>0.5</v>
      </c>
      <c r="AD4118">
        <v>12</v>
      </c>
      <c r="AE4118" t="s">
        <v>2528</v>
      </c>
    </row>
    <row r="4119" spans="1:31" x14ac:dyDescent="0.25">
      <c r="A4119" s="16" t="s">
        <v>23</v>
      </c>
      <c r="B4119" s="16" t="s">
        <v>39</v>
      </c>
      <c r="C4119" s="16" t="s">
        <v>959</v>
      </c>
      <c r="D4119" s="16" t="s">
        <v>62</v>
      </c>
      <c r="E4119" s="16" t="s">
        <v>41</v>
      </c>
      <c r="F4119" s="16" t="s">
        <v>28</v>
      </c>
      <c r="G4119" s="16" t="s">
        <v>105</v>
      </c>
      <c r="H4119" s="16" t="s">
        <v>106</v>
      </c>
      <c r="I4119" s="16" t="s">
        <v>106</v>
      </c>
      <c r="J4119" s="16" t="s">
        <v>131</v>
      </c>
      <c r="K4119" s="16" t="s">
        <v>57</v>
      </c>
      <c r="L4119" s="9">
        <v>45142</v>
      </c>
      <c r="M4119" s="9">
        <v>44966</v>
      </c>
      <c r="N4119" s="9">
        <v>45141</v>
      </c>
      <c r="O4119" s="7">
        <v>45141</v>
      </c>
      <c r="P4119" s="9">
        <v>45141</v>
      </c>
      <c r="Q4119" s="9">
        <v>44777</v>
      </c>
      <c r="R4119" s="9" t="s">
        <v>34</v>
      </c>
      <c r="S4119" s="16" t="s">
        <v>65</v>
      </c>
      <c r="T4119" s="16" t="s">
        <v>482</v>
      </c>
      <c r="U4119" s="16"/>
      <c r="V4119" s="16"/>
      <c r="W4119" s="16" t="s">
        <v>315</v>
      </c>
      <c r="X4119" s="16" t="s">
        <v>38</v>
      </c>
      <c r="Y4119">
        <v>8</v>
      </c>
      <c r="Z4119">
        <v>10</v>
      </c>
      <c r="AA4119">
        <v>8</v>
      </c>
      <c r="AB4119">
        <v>6</v>
      </c>
      <c r="AC4119">
        <v>0.5</v>
      </c>
      <c r="AD4119">
        <v>12</v>
      </c>
      <c r="AE4119" t="s">
        <v>2527</v>
      </c>
    </row>
    <row r="4120" spans="1:31" x14ac:dyDescent="0.25">
      <c r="A4120" s="16" t="s">
        <v>3138</v>
      </c>
      <c r="B4120" s="16" t="s">
        <v>24</v>
      </c>
      <c r="C4120" s="16" t="s">
        <v>959</v>
      </c>
      <c r="D4120" s="16" t="s">
        <v>62</v>
      </c>
      <c r="E4120" s="16" t="s">
        <v>41</v>
      </c>
      <c r="F4120" s="16" t="s">
        <v>28</v>
      </c>
      <c r="G4120" s="16" t="s">
        <v>105</v>
      </c>
      <c r="H4120" s="16" t="s">
        <v>106</v>
      </c>
      <c r="I4120" s="16" t="s">
        <v>106</v>
      </c>
      <c r="J4120" s="16" t="s">
        <v>131</v>
      </c>
      <c r="K4120" s="16" t="s">
        <v>411</v>
      </c>
      <c r="L4120" s="9"/>
      <c r="M4120" s="9"/>
      <c r="N4120" s="9">
        <v>45141</v>
      </c>
      <c r="O4120" s="7">
        <v>45141</v>
      </c>
      <c r="P4120" s="9">
        <v>45141</v>
      </c>
      <c r="Q4120" s="9"/>
      <c r="R4120" s="9" t="s">
        <v>34</v>
      </c>
      <c r="S4120" s="16" t="s">
        <v>65</v>
      </c>
      <c r="T4120" s="16" t="s">
        <v>482</v>
      </c>
      <c r="U4120" s="16"/>
      <c r="V4120" s="16"/>
      <c r="W4120" s="16"/>
      <c r="X4120" s="16" t="s">
        <v>38</v>
      </c>
      <c r="Y4120">
        <v>8</v>
      </c>
      <c r="Z4120">
        <v>10</v>
      </c>
      <c r="AA4120">
        <v>8</v>
      </c>
      <c r="AB4120">
        <v>6</v>
      </c>
      <c r="AC4120">
        <v>0.5</v>
      </c>
      <c r="AD4120">
        <v>12</v>
      </c>
      <c r="AE4120" t="s">
        <v>2526</v>
      </c>
    </row>
    <row r="4121" spans="1:31" x14ac:dyDescent="0.25">
      <c r="A4121" s="16" t="s">
        <v>23</v>
      </c>
      <c r="B4121" s="16" t="s">
        <v>39</v>
      </c>
      <c r="C4121" s="16" t="s">
        <v>959</v>
      </c>
      <c r="D4121" s="16" t="s">
        <v>62</v>
      </c>
      <c r="E4121" s="16" t="s">
        <v>41</v>
      </c>
      <c r="F4121" s="16" t="s">
        <v>28</v>
      </c>
      <c r="G4121" s="16" t="s">
        <v>105</v>
      </c>
      <c r="H4121" s="16" t="s">
        <v>106</v>
      </c>
      <c r="I4121" s="16" t="s">
        <v>106</v>
      </c>
      <c r="J4121" s="16" t="s">
        <v>133</v>
      </c>
      <c r="K4121" s="16" t="s">
        <v>108</v>
      </c>
      <c r="L4121" s="9">
        <v>45205</v>
      </c>
      <c r="M4121" s="9">
        <v>45268</v>
      </c>
      <c r="N4121" s="9">
        <v>45204</v>
      </c>
      <c r="O4121" s="7">
        <v>45204</v>
      </c>
      <c r="P4121" s="9">
        <v>45204</v>
      </c>
      <c r="Q4121" s="9">
        <v>44840</v>
      </c>
      <c r="R4121" s="9" t="s">
        <v>34</v>
      </c>
      <c r="S4121" s="16" t="s">
        <v>65</v>
      </c>
      <c r="T4121" s="16" t="s">
        <v>482</v>
      </c>
      <c r="U4121" s="16"/>
      <c r="V4121" s="16"/>
      <c r="W4121" s="16" t="s">
        <v>315</v>
      </c>
      <c r="X4121" s="16" t="s">
        <v>38</v>
      </c>
      <c r="Y4121">
        <v>8</v>
      </c>
      <c r="Z4121">
        <v>10</v>
      </c>
      <c r="AA4121">
        <v>8</v>
      </c>
      <c r="AB4121">
        <v>6</v>
      </c>
      <c r="AC4121">
        <v>0.5</v>
      </c>
      <c r="AD4121">
        <v>12</v>
      </c>
      <c r="AE4121" t="s">
        <v>2101</v>
      </c>
    </row>
    <row r="4122" spans="1:31" x14ac:dyDescent="0.25">
      <c r="A4122" s="16" t="s">
        <v>23</v>
      </c>
      <c r="B4122" s="16" t="s">
        <v>39</v>
      </c>
      <c r="C4122" s="16" t="s">
        <v>959</v>
      </c>
      <c r="D4122" s="16" t="s">
        <v>62</v>
      </c>
      <c r="E4122" s="16" t="s">
        <v>41</v>
      </c>
      <c r="F4122" s="16" t="s">
        <v>28</v>
      </c>
      <c r="G4122" s="16" t="s">
        <v>105</v>
      </c>
      <c r="H4122" s="16" t="s">
        <v>106</v>
      </c>
      <c r="I4122" s="16" t="s">
        <v>106</v>
      </c>
      <c r="J4122" s="16" t="s">
        <v>133</v>
      </c>
      <c r="K4122" s="16" t="s">
        <v>271</v>
      </c>
      <c r="L4122" s="9">
        <v>45121</v>
      </c>
      <c r="M4122" s="9">
        <v>45121</v>
      </c>
      <c r="N4122" s="9">
        <v>45120</v>
      </c>
      <c r="O4122" s="7">
        <v>45120</v>
      </c>
      <c r="P4122" s="9">
        <v>45120</v>
      </c>
      <c r="Q4122" s="9">
        <v>44756</v>
      </c>
      <c r="R4122" s="9" t="s">
        <v>34</v>
      </c>
      <c r="S4122" s="16" t="s">
        <v>65</v>
      </c>
      <c r="T4122" s="16" t="s">
        <v>65</v>
      </c>
      <c r="U4122" s="16"/>
      <c r="V4122" s="16"/>
      <c r="W4122" s="16" t="s">
        <v>315</v>
      </c>
      <c r="X4122" s="16" t="s">
        <v>38</v>
      </c>
      <c r="Y4122">
        <v>8</v>
      </c>
      <c r="Z4122">
        <v>10</v>
      </c>
      <c r="AA4122">
        <v>8</v>
      </c>
      <c r="AB4122">
        <v>6</v>
      </c>
      <c r="AC4122">
        <v>0.5</v>
      </c>
      <c r="AD4122">
        <v>12</v>
      </c>
      <c r="AE4122" t="s">
        <v>2529</v>
      </c>
    </row>
    <row r="4123" spans="1:31" x14ac:dyDescent="0.25">
      <c r="A4123" s="16" t="s">
        <v>3138</v>
      </c>
      <c r="B4123" s="16" t="s">
        <v>24</v>
      </c>
      <c r="C4123" s="16" t="s">
        <v>959</v>
      </c>
      <c r="D4123" s="16" t="s">
        <v>62</v>
      </c>
      <c r="E4123" s="16" t="s">
        <v>41</v>
      </c>
      <c r="F4123" s="16" t="s">
        <v>28</v>
      </c>
      <c r="G4123" s="16" t="s">
        <v>105</v>
      </c>
      <c r="H4123" s="16" t="s">
        <v>106</v>
      </c>
      <c r="I4123" s="16" t="s">
        <v>106</v>
      </c>
      <c r="J4123" s="16" t="s">
        <v>133</v>
      </c>
      <c r="K4123" s="16" t="s">
        <v>64</v>
      </c>
      <c r="L4123" s="9">
        <v>45121</v>
      </c>
      <c r="M4123" s="9">
        <v>45121</v>
      </c>
      <c r="N4123" s="9">
        <v>45120</v>
      </c>
      <c r="O4123" s="7">
        <v>45120</v>
      </c>
      <c r="P4123" s="9">
        <v>45120</v>
      </c>
      <c r="Q4123" s="9">
        <v>44756</v>
      </c>
      <c r="R4123" s="9" t="s">
        <v>34</v>
      </c>
      <c r="S4123" s="16" t="s">
        <v>65</v>
      </c>
      <c r="T4123" s="16" t="s">
        <v>65</v>
      </c>
      <c r="U4123" s="16"/>
      <c r="V4123" s="16"/>
      <c r="W4123" s="16"/>
      <c r="X4123" s="16" t="s">
        <v>38</v>
      </c>
      <c r="Y4123">
        <v>8</v>
      </c>
      <c r="Z4123">
        <v>10</v>
      </c>
      <c r="AA4123">
        <v>8</v>
      </c>
      <c r="AB4123">
        <v>6</v>
      </c>
      <c r="AC4123">
        <v>0.5</v>
      </c>
      <c r="AD4123">
        <v>12</v>
      </c>
      <c r="AE4123" t="s">
        <v>1340</v>
      </c>
    </row>
    <row r="4124" spans="1:31" x14ac:dyDescent="0.25">
      <c r="A4124" s="16" t="s">
        <v>23</v>
      </c>
      <c r="B4124" s="16" t="s">
        <v>39</v>
      </c>
      <c r="C4124" s="16" t="s">
        <v>959</v>
      </c>
      <c r="D4124" s="16" t="s">
        <v>62</v>
      </c>
      <c r="E4124" s="16" t="s">
        <v>41</v>
      </c>
      <c r="F4124" s="16" t="s">
        <v>28</v>
      </c>
      <c r="G4124" s="16" t="s">
        <v>105</v>
      </c>
      <c r="H4124" s="16" t="s">
        <v>106</v>
      </c>
      <c r="I4124" s="16" t="s">
        <v>106</v>
      </c>
      <c r="J4124" s="16" t="s">
        <v>133</v>
      </c>
      <c r="K4124" s="16" t="s">
        <v>121</v>
      </c>
      <c r="L4124" s="9">
        <v>45121</v>
      </c>
      <c r="M4124" s="9">
        <v>45142</v>
      </c>
      <c r="N4124" s="9">
        <v>45141</v>
      </c>
      <c r="O4124" s="7">
        <v>45141</v>
      </c>
      <c r="P4124" s="9">
        <v>45141</v>
      </c>
      <c r="Q4124" s="9">
        <v>44756</v>
      </c>
      <c r="R4124" s="9" t="s">
        <v>34</v>
      </c>
      <c r="S4124" s="16" t="s">
        <v>65</v>
      </c>
      <c r="T4124" s="16" t="s">
        <v>65</v>
      </c>
      <c r="U4124" s="16"/>
      <c r="V4124" s="16"/>
      <c r="W4124" s="16" t="s">
        <v>315</v>
      </c>
      <c r="X4124" s="16" t="s">
        <v>38</v>
      </c>
      <c r="Y4124">
        <v>8</v>
      </c>
      <c r="Z4124">
        <v>10</v>
      </c>
      <c r="AA4124">
        <v>8</v>
      </c>
      <c r="AB4124">
        <v>6</v>
      </c>
      <c r="AC4124">
        <v>0.5</v>
      </c>
      <c r="AD4124">
        <v>12</v>
      </c>
      <c r="AE4124" t="s">
        <v>1341</v>
      </c>
    </row>
    <row r="4125" spans="1:31" x14ac:dyDescent="0.25">
      <c r="A4125" s="16" t="s">
        <v>23</v>
      </c>
      <c r="B4125" s="16" t="s">
        <v>39</v>
      </c>
      <c r="C4125" s="16" t="s">
        <v>959</v>
      </c>
      <c r="D4125" s="16" t="s">
        <v>62</v>
      </c>
      <c r="E4125" s="16" t="s">
        <v>41</v>
      </c>
      <c r="F4125" s="16" t="s">
        <v>28</v>
      </c>
      <c r="G4125" s="16" t="s">
        <v>105</v>
      </c>
      <c r="H4125" s="16" t="s">
        <v>106</v>
      </c>
      <c r="I4125" s="16" t="s">
        <v>106</v>
      </c>
      <c r="J4125" s="16" t="s">
        <v>133</v>
      </c>
      <c r="K4125" s="16" t="s">
        <v>181</v>
      </c>
      <c r="L4125" s="9">
        <v>45121</v>
      </c>
      <c r="M4125" s="9">
        <v>45121</v>
      </c>
      <c r="N4125" s="9">
        <v>45120</v>
      </c>
      <c r="O4125" s="7">
        <v>45120</v>
      </c>
      <c r="P4125" s="9">
        <v>45120</v>
      </c>
      <c r="Q4125" s="9">
        <v>44756</v>
      </c>
      <c r="R4125" s="9" t="s">
        <v>34</v>
      </c>
      <c r="S4125" s="16" t="s">
        <v>65</v>
      </c>
      <c r="T4125" s="16" t="s">
        <v>65</v>
      </c>
      <c r="U4125" s="16"/>
      <c r="V4125" s="16"/>
      <c r="W4125" s="16" t="s">
        <v>315</v>
      </c>
      <c r="X4125" s="16" t="s">
        <v>38</v>
      </c>
      <c r="Y4125">
        <v>8</v>
      </c>
      <c r="Z4125">
        <v>10</v>
      </c>
      <c r="AA4125">
        <v>8</v>
      </c>
      <c r="AB4125">
        <v>6</v>
      </c>
      <c r="AC4125">
        <v>0.5</v>
      </c>
      <c r="AD4125">
        <v>12</v>
      </c>
      <c r="AE4125" t="s">
        <v>2530</v>
      </c>
    </row>
    <row r="4126" spans="1:31" x14ac:dyDescent="0.25">
      <c r="A4126" s="16" t="s">
        <v>23</v>
      </c>
      <c r="B4126" s="16" t="s">
        <v>39</v>
      </c>
      <c r="C4126" s="16" t="s">
        <v>959</v>
      </c>
      <c r="D4126" s="16" t="s">
        <v>62</v>
      </c>
      <c r="E4126" s="16" t="s">
        <v>41</v>
      </c>
      <c r="F4126" s="16" t="s">
        <v>28</v>
      </c>
      <c r="G4126" s="16" t="s">
        <v>105</v>
      </c>
      <c r="H4126" s="16" t="s">
        <v>106</v>
      </c>
      <c r="I4126" s="16" t="s">
        <v>106</v>
      </c>
      <c r="J4126" s="16" t="s">
        <v>133</v>
      </c>
      <c r="K4126" s="16" t="s">
        <v>87</v>
      </c>
      <c r="L4126" s="9">
        <v>45121</v>
      </c>
      <c r="M4126" s="9">
        <v>45121</v>
      </c>
      <c r="N4126" s="9">
        <v>45120</v>
      </c>
      <c r="O4126" s="7">
        <v>45120</v>
      </c>
      <c r="P4126" s="9">
        <v>45120</v>
      </c>
      <c r="Q4126" s="9">
        <v>44756</v>
      </c>
      <c r="R4126" s="9" t="s">
        <v>34</v>
      </c>
      <c r="S4126" s="16" t="s">
        <v>65</v>
      </c>
      <c r="T4126" s="16" t="s">
        <v>65</v>
      </c>
      <c r="U4126" s="16"/>
      <c r="V4126" s="16"/>
      <c r="W4126" s="16" t="s">
        <v>315</v>
      </c>
      <c r="X4126" s="16" t="s">
        <v>38</v>
      </c>
      <c r="Y4126">
        <v>8</v>
      </c>
      <c r="Z4126">
        <v>10</v>
      </c>
      <c r="AA4126">
        <v>8</v>
      </c>
      <c r="AB4126">
        <v>6</v>
      </c>
      <c r="AC4126">
        <v>0.5</v>
      </c>
      <c r="AD4126">
        <v>12</v>
      </c>
      <c r="AE4126" t="s">
        <v>2211</v>
      </c>
    </row>
    <row r="4127" spans="1:31" x14ac:dyDescent="0.25">
      <c r="A4127" s="16" t="s">
        <v>23</v>
      </c>
      <c r="B4127" s="16" t="s">
        <v>39</v>
      </c>
      <c r="C4127" s="16" t="s">
        <v>959</v>
      </c>
      <c r="D4127" s="16" t="s">
        <v>62</v>
      </c>
      <c r="E4127" s="16" t="s">
        <v>41</v>
      </c>
      <c r="F4127" s="16" t="s">
        <v>28</v>
      </c>
      <c r="G4127" s="16" t="s">
        <v>105</v>
      </c>
      <c r="H4127" s="16" t="s">
        <v>106</v>
      </c>
      <c r="I4127" s="16" t="s">
        <v>106</v>
      </c>
      <c r="J4127" s="16" t="s">
        <v>133</v>
      </c>
      <c r="K4127" s="16" t="s">
        <v>119</v>
      </c>
      <c r="L4127" s="9"/>
      <c r="M4127" s="9"/>
      <c r="N4127" s="9">
        <v>45120</v>
      </c>
      <c r="O4127" s="7">
        <v>45120</v>
      </c>
      <c r="P4127" s="9">
        <v>45120</v>
      </c>
      <c r="Q4127" s="9">
        <v>44756</v>
      </c>
      <c r="R4127" s="9" t="s">
        <v>34</v>
      </c>
      <c r="S4127" s="16" t="s">
        <v>65</v>
      </c>
      <c r="T4127" s="16" t="s">
        <v>482</v>
      </c>
      <c r="U4127" s="16"/>
      <c r="V4127" s="16"/>
      <c r="W4127" s="16" t="s">
        <v>315</v>
      </c>
      <c r="X4127" s="16" t="s">
        <v>38</v>
      </c>
      <c r="Y4127">
        <v>8</v>
      </c>
      <c r="Z4127">
        <v>10</v>
      </c>
      <c r="AA4127">
        <v>8</v>
      </c>
      <c r="AB4127">
        <v>6</v>
      </c>
      <c r="AC4127">
        <v>0.5</v>
      </c>
      <c r="AD4127">
        <v>12</v>
      </c>
      <c r="AE4127" t="s">
        <v>1342</v>
      </c>
    </row>
    <row r="4128" spans="1:31" x14ac:dyDescent="0.25">
      <c r="A4128" s="16" t="s">
        <v>23</v>
      </c>
      <c r="B4128" s="16" t="s">
        <v>39</v>
      </c>
      <c r="C4128" s="16" t="s">
        <v>959</v>
      </c>
      <c r="D4128" s="16" t="s">
        <v>62</v>
      </c>
      <c r="E4128" s="16" t="s">
        <v>41</v>
      </c>
      <c r="F4128" s="16" t="s">
        <v>28</v>
      </c>
      <c r="G4128" s="16" t="s">
        <v>105</v>
      </c>
      <c r="H4128" s="16" t="s">
        <v>106</v>
      </c>
      <c r="I4128" s="16" t="s">
        <v>106</v>
      </c>
      <c r="J4128" s="16" t="s">
        <v>133</v>
      </c>
      <c r="K4128" s="16" t="s">
        <v>124</v>
      </c>
      <c r="L4128" s="9">
        <v>45170</v>
      </c>
      <c r="M4128" s="9">
        <v>45205</v>
      </c>
      <c r="N4128" s="9">
        <v>45176</v>
      </c>
      <c r="O4128" s="7">
        <v>45176</v>
      </c>
      <c r="P4128" s="9">
        <v>45176</v>
      </c>
      <c r="Q4128" s="9">
        <v>44805</v>
      </c>
      <c r="R4128" s="9" t="s">
        <v>34</v>
      </c>
      <c r="S4128" s="16" t="s">
        <v>65</v>
      </c>
      <c r="T4128" s="16" t="s">
        <v>65</v>
      </c>
      <c r="U4128" s="16"/>
      <c r="V4128" s="16"/>
      <c r="W4128" s="16" t="s">
        <v>315</v>
      </c>
      <c r="X4128" s="16" t="s">
        <v>38</v>
      </c>
      <c r="Y4128">
        <v>8</v>
      </c>
      <c r="Z4128">
        <v>10</v>
      </c>
      <c r="AA4128">
        <v>8</v>
      </c>
      <c r="AB4128">
        <v>6</v>
      </c>
      <c r="AC4128">
        <v>0.5</v>
      </c>
      <c r="AD4128">
        <v>12</v>
      </c>
      <c r="AE4128" t="s">
        <v>1343</v>
      </c>
    </row>
    <row r="4129" spans="1:31" x14ac:dyDescent="0.25">
      <c r="A4129" s="16" t="s">
        <v>23</v>
      </c>
      <c r="B4129" s="16" t="s">
        <v>39</v>
      </c>
      <c r="C4129" s="16" t="s">
        <v>959</v>
      </c>
      <c r="D4129" s="16" t="s">
        <v>62</v>
      </c>
      <c r="E4129" s="16" t="s">
        <v>41</v>
      </c>
      <c r="F4129" s="16" t="s">
        <v>28</v>
      </c>
      <c r="G4129" s="16" t="s">
        <v>105</v>
      </c>
      <c r="H4129" s="16" t="s">
        <v>106</v>
      </c>
      <c r="I4129" s="16" t="s">
        <v>106</v>
      </c>
      <c r="J4129" s="16" t="s">
        <v>133</v>
      </c>
      <c r="K4129" s="16" t="s">
        <v>97</v>
      </c>
      <c r="L4129" s="9">
        <v>45121</v>
      </c>
      <c r="M4129" s="9">
        <v>45121</v>
      </c>
      <c r="N4129" s="9">
        <v>45120</v>
      </c>
      <c r="O4129" s="7">
        <v>45120</v>
      </c>
      <c r="P4129" s="9">
        <v>45120</v>
      </c>
      <c r="Q4129" s="9">
        <v>44756</v>
      </c>
      <c r="R4129" s="9" t="s">
        <v>34</v>
      </c>
      <c r="S4129" s="16" t="s">
        <v>65</v>
      </c>
      <c r="T4129" s="16" t="s">
        <v>65</v>
      </c>
      <c r="U4129" s="16"/>
      <c r="V4129" s="16"/>
      <c r="W4129" s="16" t="s">
        <v>315</v>
      </c>
      <c r="X4129" s="16" t="s">
        <v>38</v>
      </c>
      <c r="Y4129">
        <v>8</v>
      </c>
      <c r="Z4129">
        <v>10</v>
      </c>
      <c r="AA4129">
        <v>8</v>
      </c>
      <c r="AB4129">
        <v>6</v>
      </c>
      <c r="AC4129">
        <v>0.5</v>
      </c>
      <c r="AD4129">
        <v>12</v>
      </c>
      <c r="AE4129" t="s">
        <v>2406</v>
      </c>
    </row>
    <row r="4130" spans="1:31" x14ac:dyDescent="0.25">
      <c r="A4130" s="16" t="s">
        <v>23</v>
      </c>
      <c r="B4130" s="16" t="s">
        <v>39</v>
      </c>
      <c r="C4130" s="16" t="s">
        <v>959</v>
      </c>
      <c r="D4130" s="16" t="s">
        <v>62</v>
      </c>
      <c r="E4130" s="16" t="s">
        <v>41</v>
      </c>
      <c r="F4130" s="16" t="s">
        <v>28</v>
      </c>
      <c r="G4130" s="16" t="s">
        <v>105</v>
      </c>
      <c r="H4130" s="16" t="s">
        <v>106</v>
      </c>
      <c r="I4130" s="16" t="s">
        <v>106</v>
      </c>
      <c r="J4130" s="16" t="s">
        <v>133</v>
      </c>
      <c r="K4130" s="16" t="s">
        <v>961</v>
      </c>
      <c r="L4130" s="9">
        <v>45121</v>
      </c>
      <c r="M4130" s="9">
        <v>45121</v>
      </c>
      <c r="N4130" s="9">
        <v>45120</v>
      </c>
      <c r="O4130" s="7">
        <v>45120</v>
      </c>
      <c r="P4130" s="9">
        <v>45120</v>
      </c>
      <c r="Q4130" s="9">
        <v>44756</v>
      </c>
      <c r="R4130" s="9" t="s">
        <v>34</v>
      </c>
      <c r="S4130" s="16" t="s">
        <v>65</v>
      </c>
      <c r="T4130" s="16" t="s">
        <v>65</v>
      </c>
      <c r="U4130" s="16"/>
      <c r="V4130" s="16"/>
      <c r="W4130" s="16" t="s">
        <v>315</v>
      </c>
      <c r="X4130" s="16" t="s">
        <v>38</v>
      </c>
      <c r="Y4130">
        <v>8</v>
      </c>
      <c r="Z4130">
        <v>10</v>
      </c>
      <c r="AA4130">
        <v>8</v>
      </c>
      <c r="AB4130">
        <v>6</v>
      </c>
      <c r="AC4130">
        <v>0.5</v>
      </c>
      <c r="AD4130">
        <v>12</v>
      </c>
      <c r="AE4130" t="s">
        <v>2531</v>
      </c>
    </row>
    <row r="4131" spans="1:31" x14ac:dyDescent="0.25">
      <c r="A4131" s="16" t="s">
        <v>23</v>
      </c>
      <c r="B4131" s="16" t="s">
        <v>39</v>
      </c>
      <c r="C4131" s="16" t="s">
        <v>959</v>
      </c>
      <c r="D4131" s="16" t="s">
        <v>62</v>
      </c>
      <c r="E4131" s="16" t="s">
        <v>41</v>
      </c>
      <c r="F4131" s="16" t="s">
        <v>28</v>
      </c>
      <c r="G4131" s="16" t="s">
        <v>105</v>
      </c>
      <c r="H4131" s="16" t="s">
        <v>106</v>
      </c>
      <c r="I4131" s="16" t="s">
        <v>106</v>
      </c>
      <c r="J4131" s="16" t="s">
        <v>134</v>
      </c>
      <c r="K4131" s="16" t="s">
        <v>136</v>
      </c>
      <c r="L4131" s="9">
        <v>45233</v>
      </c>
      <c r="M4131" s="9">
        <v>45233</v>
      </c>
      <c r="N4131" s="9">
        <v>45239</v>
      </c>
      <c r="O4131" s="7">
        <v>45239</v>
      </c>
      <c r="P4131" s="9">
        <v>45239</v>
      </c>
      <c r="Q4131" s="9">
        <v>44868</v>
      </c>
      <c r="R4131" s="9" t="s">
        <v>34</v>
      </c>
      <c r="S4131" s="16" t="s">
        <v>65</v>
      </c>
      <c r="T4131" s="16" t="s">
        <v>482</v>
      </c>
      <c r="U4131" s="16"/>
      <c r="V4131" s="16"/>
      <c r="W4131" s="16" t="s">
        <v>315</v>
      </c>
      <c r="X4131" s="16" t="s">
        <v>38</v>
      </c>
      <c r="Y4131">
        <v>8</v>
      </c>
      <c r="Z4131">
        <v>10</v>
      </c>
      <c r="AA4131">
        <v>8</v>
      </c>
      <c r="AB4131">
        <v>6</v>
      </c>
      <c r="AC4131">
        <v>0.5</v>
      </c>
      <c r="AD4131">
        <v>12</v>
      </c>
      <c r="AE4131" t="s">
        <v>1346</v>
      </c>
    </row>
    <row r="4132" spans="1:31" x14ac:dyDescent="0.25">
      <c r="A4132" s="16" t="s">
        <v>3138</v>
      </c>
      <c r="B4132" s="16" t="s">
        <v>24</v>
      </c>
      <c r="C4132" s="16" t="s">
        <v>959</v>
      </c>
      <c r="D4132" s="16" t="s">
        <v>62</v>
      </c>
      <c r="E4132" s="16" t="s">
        <v>41</v>
      </c>
      <c r="F4132" s="16" t="s">
        <v>28</v>
      </c>
      <c r="G4132" s="16" t="s">
        <v>105</v>
      </c>
      <c r="H4132" s="16" t="s">
        <v>106</v>
      </c>
      <c r="I4132" s="16" t="s">
        <v>106</v>
      </c>
      <c r="J4132" s="16" t="s">
        <v>134</v>
      </c>
      <c r="K4132" s="16" t="s">
        <v>796</v>
      </c>
      <c r="L4132" s="9">
        <v>45142</v>
      </c>
      <c r="M4132" s="9">
        <v>45142</v>
      </c>
      <c r="N4132" s="9">
        <v>45141</v>
      </c>
      <c r="O4132" s="7">
        <v>45141</v>
      </c>
      <c r="P4132" s="9">
        <v>45141</v>
      </c>
      <c r="Q4132" s="9">
        <v>44777</v>
      </c>
      <c r="R4132" s="9" t="s">
        <v>34</v>
      </c>
      <c r="S4132" s="16" t="s">
        <v>65</v>
      </c>
      <c r="T4132" s="16" t="s">
        <v>482</v>
      </c>
      <c r="U4132" s="16"/>
      <c r="V4132" s="16"/>
      <c r="W4132" s="16"/>
      <c r="X4132" s="16" t="s">
        <v>38</v>
      </c>
      <c r="Y4132">
        <v>8</v>
      </c>
      <c r="Z4132">
        <v>10</v>
      </c>
      <c r="AA4132">
        <v>8</v>
      </c>
      <c r="AB4132">
        <v>6</v>
      </c>
      <c r="AC4132">
        <v>0.5</v>
      </c>
      <c r="AD4132">
        <v>12</v>
      </c>
      <c r="AE4132" t="s">
        <v>2212</v>
      </c>
    </row>
    <row r="4133" spans="1:31" x14ac:dyDescent="0.25">
      <c r="A4133" s="16" t="s">
        <v>23</v>
      </c>
      <c r="B4133" s="16" t="s">
        <v>39</v>
      </c>
      <c r="C4133" s="16" t="s">
        <v>959</v>
      </c>
      <c r="D4133" s="16" t="s">
        <v>62</v>
      </c>
      <c r="E4133" s="16" t="s">
        <v>41</v>
      </c>
      <c r="F4133" s="16" t="s">
        <v>28</v>
      </c>
      <c r="G4133" s="16" t="s">
        <v>105</v>
      </c>
      <c r="H4133" s="16" t="s">
        <v>106</v>
      </c>
      <c r="I4133" s="16" t="s">
        <v>106</v>
      </c>
      <c r="J4133" s="16" t="s">
        <v>134</v>
      </c>
      <c r="K4133" s="16" t="s">
        <v>53</v>
      </c>
      <c r="L4133" s="9"/>
      <c r="M4133" s="9"/>
      <c r="N4133" s="9">
        <v>45267</v>
      </c>
      <c r="O4133" s="7">
        <v>45267</v>
      </c>
      <c r="P4133" s="9">
        <v>45267</v>
      </c>
      <c r="Q4133" s="9">
        <v>44903</v>
      </c>
      <c r="R4133" s="9" t="s">
        <v>34</v>
      </c>
      <c r="S4133" s="16" t="s">
        <v>65</v>
      </c>
      <c r="T4133" s="16" t="s">
        <v>482</v>
      </c>
      <c r="U4133" s="16"/>
      <c r="V4133" s="16"/>
      <c r="W4133" s="16" t="s">
        <v>315</v>
      </c>
      <c r="X4133" s="16" t="s">
        <v>38</v>
      </c>
      <c r="Y4133">
        <v>8</v>
      </c>
      <c r="Z4133">
        <v>10</v>
      </c>
      <c r="AA4133">
        <v>8</v>
      </c>
      <c r="AB4133">
        <v>6</v>
      </c>
      <c r="AC4133">
        <v>0.5</v>
      </c>
      <c r="AD4133">
        <v>12</v>
      </c>
      <c r="AE4133" t="s">
        <v>1677</v>
      </c>
    </row>
    <row r="4134" spans="1:31" x14ac:dyDescent="0.25">
      <c r="A4134" s="16" t="s">
        <v>23</v>
      </c>
      <c r="B4134" s="16" t="s">
        <v>39</v>
      </c>
      <c r="C4134" s="16" t="s">
        <v>959</v>
      </c>
      <c r="D4134" s="16" t="s">
        <v>62</v>
      </c>
      <c r="E4134" s="16" t="s">
        <v>41</v>
      </c>
      <c r="F4134" s="16" t="s">
        <v>28</v>
      </c>
      <c r="G4134" s="16" t="s">
        <v>105</v>
      </c>
      <c r="H4134" s="16" t="s">
        <v>106</v>
      </c>
      <c r="I4134" s="16" t="s">
        <v>106</v>
      </c>
      <c r="J4134" s="16" t="s">
        <v>134</v>
      </c>
      <c r="K4134" s="16" t="s">
        <v>108</v>
      </c>
      <c r="L4134" s="9">
        <v>45238</v>
      </c>
      <c r="M4134" s="9">
        <v>45268</v>
      </c>
      <c r="N4134" s="9">
        <v>45267</v>
      </c>
      <c r="O4134" s="7">
        <v>45267</v>
      </c>
      <c r="P4134" s="9">
        <v>45267</v>
      </c>
      <c r="Q4134" s="9">
        <v>44903</v>
      </c>
      <c r="R4134" s="9" t="s">
        <v>34</v>
      </c>
      <c r="S4134" s="16" t="s">
        <v>65</v>
      </c>
      <c r="T4134" s="16" t="s">
        <v>482</v>
      </c>
      <c r="U4134" s="16"/>
      <c r="V4134" s="16"/>
      <c r="W4134" s="16" t="s">
        <v>315</v>
      </c>
      <c r="X4134" s="16" t="s">
        <v>38</v>
      </c>
      <c r="Y4134">
        <v>8</v>
      </c>
      <c r="Z4134">
        <v>10</v>
      </c>
      <c r="AA4134">
        <v>8</v>
      </c>
      <c r="AB4134">
        <v>6</v>
      </c>
      <c r="AC4134">
        <v>0.5</v>
      </c>
      <c r="AD4134">
        <v>12</v>
      </c>
      <c r="AE4134" t="s">
        <v>1655</v>
      </c>
    </row>
    <row r="4135" spans="1:31" x14ac:dyDescent="0.25">
      <c r="A4135" s="16" t="s">
        <v>23</v>
      </c>
      <c r="B4135" s="16" t="s">
        <v>39</v>
      </c>
      <c r="C4135" s="16" t="s">
        <v>959</v>
      </c>
      <c r="D4135" s="16" t="s">
        <v>62</v>
      </c>
      <c r="E4135" s="16" t="s">
        <v>41</v>
      </c>
      <c r="F4135" s="16" t="s">
        <v>28</v>
      </c>
      <c r="G4135" s="16" t="s">
        <v>105</v>
      </c>
      <c r="H4135" s="16" t="s">
        <v>106</v>
      </c>
      <c r="I4135" s="16" t="s">
        <v>106</v>
      </c>
      <c r="J4135" s="16" t="s">
        <v>134</v>
      </c>
      <c r="K4135" s="16" t="s">
        <v>322</v>
      </c>
      <c r="L4135" s="9"/>
      <c r="M4135" s="9"/>
      <c r="N4135" s="9">
        <v>45204</v>
      </c>
      <c r="O4135" s="7">
        <v>45204</v>
      </c>
      <c r="P4135" s="9">
        <v>45204</v>
      </c>
      <c r="Q4135" s="9">
        <v>44840</v>
      </c>
      <c r="R4135" s="9" t="s">
        <v>34</v>
      </c>
      <c r="S4135" s="16" t="s">
        <v>65</v>
      </c>
      <c r="T4135" s="16" t="s">
        <v>482</v>
      </c>
      <c r="U4135" s="16"/>
      <c r="V4135" s="16"/>
      <c r="W4135" s="16" t="s">
        <v>315</v>
      </c>
      <c r="X4135" s="16" t="s">
        <v>38</v>
      </c>
      <c r="Y4135">
        <v>8</v>
      </c>
      <c r="Z4135">
        <v>10</v>
      </c>
      <c r="AA4135">
        <v>8</v>
      </c>
      <c r="AB4135">
        <v>6</v>
      </c>
      <c r="AC4135">
        <v>0.5</v>
      </c>
      <c r="AD4135">
        <v>12</v>
      </c>
      <c r="AE4135" t="s">
        <v>1553</v>
      </c>
    </row>
    <row r="4136" spans="1:31" x14ac:dyDescent="0.25">
      <c r="A4136" s="16" t="s">
        <v>3138</v>
      </c>
      <c r="B4136" s="16" t="s">
        <v>24</v>
      </c>
      <c r="C4136" s="16" t="s">
        <v>959</v>
      </c>
      <c r="D4136" s="16" t="s">
        <v>62</v>
      </c>
      <c r="E4136" s="16" t="s">
        <v>41</v>
      </c>
      <c r="F4136" s="16" t="s">
        <v>28</v>
      </c>
      <c r="G4136" s="16" t="s">
        <v>105</v>
      </c>
      <c r="H4136" s="16" t="s">
        <v>106</v>
      </c>
      <c r="I4136" s="16" t="s">
        <v>106</v>
      </c>
      <c r="J4136" s="16" t="s">
        <v>134</v>
      </c>
      <c r="K4136" s="16" t="s">
        <v>666</v>
      </c>
      <c r="L4136" s="9">
        <v>45233</v>
      </c>
      <c r="M4136" s="9">
        <v>45142</v>
      </c>
      <c r="N4136" s="9">
        <v>45239</v>
      </c>
      <c r="O4136" s="7">
        <v>45239</v>
      </c>
      <c r="P4136" s="9">
        <v>45239</v>
      </c>
      <c r="Q4136" s="9">
        <v>44868</v>
      </c>
      <c r="R4136" s="9" t="s">
        <v>34</v>
      </c>
      <c r="S4136" s="16" t="s">
        <v>65</v>
      </c>
      <c r="T4136" s="16" t="s">
        <v>482</v>
      </c>
      <c r="U4136" s="16"/>
      <c r="V4136" s="16"/>
      <c r="W4136" s="16"/>
      <c r="X4136" s="16" t="s">
        <v>38</v>
      </c>
      <c r="Y4136">
        <v>8</v>
      </c>
      <c r="Z4136">
        <v>10</v>
      </c>
      <c r="AA4136">
        <v>8</v>
      </c>
      <c r="AB4136">
        <v>6</v>
      </c>
      <c r="AC4136">
        <v>0.5</v>
      </c>
      <c r="AD4136">
        <v>12</v>
      </c>
      <c r="AE4136" t="s">
        <v>2532</v>
      </c>
    </row>
    <row r="4137" spans="1:31" x14ac:dyDescent="0.25">
      <c r="A4137" s="16" t="s">
        <v>3138</v>
      </c>
      <c r="B4137" s="16" t="s">
        <v>24</v>
      </c>
      <c r="C4137" s="16" t="s">
        <v>959</v>
      </c>
      <c r="D4137" s="16" t="s">
        <v>62</v>
      </c>
      <c r="E4137" s="16" t="s">
        <v>41</v>
      </c>
      <c r="F4137" s="16" t="s">
        <v>28</v>
      </c>
      <c r="G4137" s="16" t="s">
        <v>105</v>
      </c>
      <c r="H4137" s="16" t="s">
        <v>106</v>
      </c>
      <c r="I4137" s="16" t="s">
        <v>106</v>
      </c>
      <c r="J4137" s="16" t="s">
        <v>134</v>
      </c>
      <c r="K4137" s="16" t="s">
        <v>271</v>
      </c>
      <c r="L4137" s="9">
        <v>45238</v>
      </c>
      <c r="M4137" s="9">
        <v>45268</v>
      </c>
      <c r="N4137" s="9">
        <v>45267</v>
      </c>
      <c r="O4137" s="7">
        <v>45267</v>
      </c>
      <c r="P4137" s="9">
        <v>45267</v>
      </c>
      <c r="Q4137" s="9">
        <v>44903</v>
      </c>
      <c r="R4137" s="9" t="s">
        <v>34</v>
      </c>
      <c r="S4137" s="16" t="s">
        <v>65</v>
      </c>
      <c r="T4137" s="16" t="s">
        <v>65</v>
      </c>
      <c r="U4137" s="16"/>
      <c r="V4137" s="16"/>
      <c r="W4137" s="16"/>
      <c r="X4137" s="16" t="s">
        <v>38</v>
      </c>
      <c r="Y4137">
        <v>8</v>
      </c>
      <c r="Z4137">
        <v>10</v>
      </c>
      <c r="AA4137">
        <v>8</v>
      </c>
      <c r="AB4137">
        <v>6</v>
      </c>
      <c r="AC4137">
        <v>0.5</v>
      </c>
      <c r="AD4137">
        <v>12</v>
      </c>
      <c r="AE4137" t="s">
        <v>2533</v>
      </c>
    </row>
    <row r="4138" spans="1:31" x14ac:dyDescent="0.25">
      <c r="A4138" s="16" t="s">
        <v>3138</v>
      </c>
      <c r="B4138" s="16" t="s">
        <v>24</v>
      </c>
      <c r="C4138" s="16" t="s">
        <v>959</v>
      </c>
      <c r="D4138" s="16" t="s">
        <v>62</v>
      </c>
      <c r="E4138" s="16" t="s">
        <v>41</v>
      </c>
      <c r="F4138" s="16" t="s">
        <v>28</v>
      </c>
      <c r="G4138" s="16" t="s">
        <v>105</v>
      </c>
      <c r="H4138" s="16" t="s">
        <v>106</v>
      </c>
      <c r="I4138" s="16" t="s">
        <v>106</v>
      </c>
      <c r="J4138" s="16" t="s">
        <v>134</v>
      </c>
      <c r="K4138" s="16" t="s">
        <v>324</v>
      </c>
      <c r="L4138" s="9">
        <v>45238</v>
      </c>
      <c r="M4138" s="9">
        <v>45268</v>
      </c>
      <c r="N4138" s="9">
        <v>45267</v>
      </c>
      <c r="O4138" s="7">
        <v>45267</v>
      </c>
      <c r="P4138" s="9">
        <v>45267</v>
      </c>
      <c r="Q4138" s="9">
        <v>44903</v>
      </c>
      <c r="R4138" s="9" t="s">
        <v>34</v>
      </c>
      <c r="S4138" s="16" t="s">
        <v>65</v>
      </c>
      <c r="T4138" s="16" t="s">
        <v>65</v>
      </c>
      <c r="U4138" s="16"/>
      <c r="V4138" s="16"/>
      <c r="W4138" s="16"/>
      <c r="X4138" s="16" t="s">
        <v>38</v>
      </c>
      <c r="Y4138">
        <v>8</v>
      </c>
      <c r="Z4138">
        <v>10</v>
      </c>
      <c r="AA4138">
        <v>8</v>
      </c>
      <c r="AB4138">
        <v>6</v>
      </c>
      <c r="AC4138">
        <v>0.5</v>
      </c>
      <c r="AD4138">
        <v>12</v>
      </c>
      <c r="AE4138" t="s">
        <v>1555</v>
      </c>
    </row>
    <row r="4139" spans="1:31" x14ac:dyDescent="0.25">
      <c r="A4139" s="16" t="s">
        <v>23</v>
      </c>
      <c r="B4139" s="16" t="s">
        <v>39</v>
      </c>
      <c r="C4139" s="16" t="s">
        <v>959</v>
      </c>
      <c r="D4139" s="16" t="s">
        <v>62</v>
      </c>
      <c r="E4139" s="16" t="s">
        <v>41</v>
      </c>
      <c r="F4139" s="16" t="s">
        <v>28</v>
      </c>
      <c r="G4139" s="16" t="s">
        <v>105</v>
      </c>
      <c r="H4139" s="16" t="s">
        <v>106</v>
      </c>
      <c r="I4139" s="16" t="s">
        <v>106</v>
      </c>
      <c r="J4139" s="16" t="s">
        <v>134</v>
      </c>
      <c r="K4139" s="16" t="s">
        <v>64</v>
      </c>
      <c r="L4139" s="9">
        <v>45238</v>
      </c>
      <c r="M4139" s="9">
        <v>45268</v>
      </c>
      <c r="N4139" s="9">
        <v>45267</v>
      </c>
      <c r="O4139" s="7">
        <v>45267</v>
      </c>
      <c r="P4139" s="9">
        <v>45267</v>
      </c>
      <c r="Q4139" s="9">
        <v>44903</v>
      </c>
      <c r="R4139" s="9" t="s">
        <v>34</v>
      </c>
      <c r="S4139" s="16" t="s">
        <v>65</v>
      </c>
      <c r="T4139" s="16" t="s">
        <v>65</v>
      </c>
      <c r="U4139" s="16"/>
      <c r="V4139" s="16"/>
      <c r="W4139" s="16" t="s">
        <v>315</v>
      </c>
      <c r="X4139" s="16" t="s">
        <v>38</v>
      </c>
      <c r="Y4139">
        <v>8</v>
      </c>
      <c r="Z4139">
        <v>10</v>
      </c>
      <c r="AA4139">
        <v>8</v>
      </c>
      <c r="AB4139">
        <v>6</v>
      </c>
      <c r="AC4139">
        <v>0.5</v>
      </c>
      <c r="AD4139">
        <v>12</v>
      </c>
      <c r="AE4139" t="s">
        <v>1556</v>
      </c>
    </row>
    <row r="4140" spans="1:31" x14ac:dyDescent="0.25">
      <c r="A4140" s="16" t="s">
        <v>23</v>
      </c>
      <c r="B4140" s="16" t="s">
        <v>39</v>
      </c>
      <c r="C4140" s="16" t="s">
        <v>959</v>
      </c>
      <c r="D4140" s="16" t="s">
        <v>62</v>
      </c>
      <c r="E4140" s="16" t="s">
        <v>41</v>
      </c>
      <c r="F4140" s="16" t="s">
        <v>28</v>
      </c>
      <c r="G4140" s="16" t="s">
        <v>105</v>
      </c>
      <c r="H4140" s="16" t="s">
        <v>106</v>
      </c>
      <c r="I4140" s="16" t="s">
        <v>106</v>
      </c>
      <c r="J4140" s="16" t="s">
        <v>134</v>
      </c>
      <c r="K4140" s="16" t="s">
        <v>325</v>
      </c>
      <c r="L4140" s="9">
        <v>45205</v>
      </c>
      <c r="M4140" s="9">
        <v>45205</v>
      </c>
      <c r="N4140" s="9">
        <v>45204</v>
      </c>
      <c r="O4140" s="7">
        <v>45204</v>
      </c>
      <c r="P4140" s="9">
        <v>45204</v>
      </c>
      <c r="Q4140" s="9">
        <v>44840</v>
      </c>
      <c r="R4140" s="9" t="s">
        <v>34</v>
      </c>
      <c r="S4140" s="16" t="s">
        <v>65</v>
      </c>
      <c r="T4140" s="16" t="s">
        <v>482</v>
      </c>
      <c r="U4140" s="16"/>
      <c r="V4140" s="16"/>
      <c r="W4140" s="16" t="s">
        <v>315</v>
      </c>
      <c r="X4140" s="16" t="s">
        <v>38</v>
      </c>
      <c r="Y4140">
        <v>8</v>
      </c>
      <c r="Z4140">
        <v>10</v>
      </c>
      <c r="AA4140">
        <v>8</v>
      </c>
      <c r="AB4140">
        <v>6</v>
      </c>
      <c r="AC4140">
        <v>0.5</v>
      </c>
      <c r="AD4140">
        <v>12</v>
      </c>
      <c r="AE4140" t="s">
        <v>1557</v>
      </c>
    </row>
    <row r="4141" spans="1:31" x14ac:dyDescent="0.25">
      <c r="A4141" s="16" t="s">
        <v>23</v>
      </c>
      <c r="B4141" s="16" t="s">
        <v>39</v>
      </c>
      <c r="C4141" s="16" t="s">
        <v>959</v>
      </c>
      <c r="D4141" s="16" t="s">
        <v>62</v>
      </c>
      <c r="E4141" s="16" t="s">
        <v>41</v>
      </c>
      <c r="F4141" s="16" t="s">
        <v>28</v>
      </c>
      <c r="G4141" s="16" t="s">
        <v>105</v>
      </c>
      <c r="H4141" s="16" t="s">
        <v>106</v>
      </c>
      <c r="I4141" s="16" t="s">
        <v>106</v>
      </c>
      <c r="J4141" s="16" t="s">
        <v>134</v>
      </c>
      <c r="K4141" s="16" t="s">
        <v>326</v>
      </c>
      <c r="L4141" s="9"/>
      <c r="M4141" s="9"/>
      <c r="N4141" s="9">
        <v>45239</v>
      </c>
      <c r="O4141" s="7">
        <v>45239</v>
      </c>
      <c r="P4141" s="9">
        <v>45239</v>
      </c>
      <c r="Q4141" s="9"/>
      <c r="R4141" s="9" t="s">
        <v>34</v>
      </c>
      <c r="S4141" s="16" t="s">
        <v>65</v>
      </c>
      <c r="T4141" s="16" t="s">
        <v>65</v>
      </c>
      <c r="U4141" s="16"/>
      <c r="V4141" s="16"/>
      <c r="W4141" s="16" t="s">
        <v>315</v>
      </c>
      <c r="X4141" s="16" t="s">
        <v>38</v>
      </c>
      <c r="Y4141">
        <v>8</v>
      </c>
      <c r="Z4141">
        <v>10</v>
      </c>
      <c r="AA4141">
        <v>8</v>
      </c>
      <c r="AB4141">
        <v>6</v>
      </c>
      <c r="AC4141">
        <v>0.5</v>
      </c>
      <c r="AD4141">
        <v>12</v>
      </c>
      <c r="AE4141" t="s">
        <v>1558</v>
      </c>
    </row>
    <row r="4142" spans="1:31" x14ac:dyDescent="0.25">
      <c r="A4142" s="16" t="s">
        <v>3138</v>
      </c>
      <c r="B4142" s="16" t="s">
        <v>24</v>
      </c>
      <c r="C4142" s="16" t="s">
        <v>959</v>
      </c>
      <c r="D4142" s="16" t="s">
        <v>62</v>
      </c>
      <c r="E4142" s="16" t="s">
        <v>41</v>
      </c>
      <c r="F4142" s="16" t="s">
        <v>28</v>
      </c>
      <c r="G4142" s="16" t="s">
        <v>105</v>
      </c>
      <c r="H4142" s="16" t="s">
        <v>106</v>
      </c>
      <c r="I4142" s="16" t="s">
        <v>106</v>
      </c>
      <c r="J4142" s="16" t="s">
        <v>134</v>
      </c>
      <c r="K4142" s="16" t="s">
        <v>128</v>
      </c>
      <c r="L4142" s="9">
        <v>45238</v>
      </c>
      <c r="M4142" s="9">
        <v>45233</v>
      </c>
      <c r="N4142" s="9">
        <v>45267</v>
      </c>
      <c r="O4142" s="7">
        <v>45267</v>
      </c>
      <c r="P4142" s="9">
        <v>45267</v>
      </c>
      <c r="Q4142" s="9">
        <v>44903</v>
      </c>
      <c r="R4142" s="9" t="s">
        <v>34</v>
      </c>
      <c r="S4142" s="16" t="s">
        <v>65</v>
      </c>
      <c r="T4142" s="16" t="s">
        <v>482</v>
      </c>
      <c r="U4142" s="16"/>
      <c r="V4142" s="16"/>
      <c r="W4142" s="16"/>
      <c r="X4142" s="16" t="s">
        <v>38</v>
      </c>
      <c r="Y4142">
        <v>8</v>
      </c>
      <c r="Z4142">
        <v>10</v>
      </c>
      <c r="AA4142">
        <v>8</v>
      </c>
      <c r="AB4142">
        <v>6</v>
      </c>
      <c r="AC4142">
        <v>0.5</v>
      </c>
      <c r="AD4142">
        <v>12</v>
      </c>
      <c r="AE4142" t="s">
        <v>1679</v>
      </c>
    </row>
    <row r="4143" spans="1:31" x14ac:dyDescent="0.25">
      <c r="A4143" s="16" t="s">
        <v>23</v>
      </c>
      <c r="B4143" s="16" t="s">
        <v>39</v>
      </c>
      <c r="C4143" s="16" t="s">
        <v>959</v>
      </c>
      <c r="D4143" s="16" t="s">
        <v>62</v>
      </c>
      <c r="E4143" s="16" t="s">
        <v>41</v>
      </c>
      <c r="F4143" s="16" t="s">
        <v>28</v>
      </c>
      <c r="G4143" s="16" t="s">
        <v>105</v>
      </c>
      <c r="H4143" s="16" t="s">
        <v>106</v>
      </c>
      <c r="I4143" s="16" t="s">
        <v>106</v>
      </c>
      <c r="J4143" s="16" t="s">
        <v>134</v>
      </c>
      <c r="K4143" s="16" t="s">
        <v>800</v>
      </c>
      <c r="L4143" s="9">
        <v>45121</v>
      </c>
      <c r="M4143" s="9">
        <v>45121</v>
      </c>
      <c r="N4143" s="9">
        <v>45120</v>
      </c>
      <c r="O4143" s="7">
        <v>45120</v>
      </c>
      <c r="P4143" s="9">
        <v>45120</v>
      </c>
      <c r="Q4143" s="9">
        <v>44756</v>
      </c>
      <c r="R4143" s="9" t="s">
        <v>34</v>
      </c>
      <c r="S4143" s="16" t="s">
        <v>65</v>
      </c>
      <c r="T4143" s="16" t="s">
        <v>482</v>
      </c>
      <c r="U4143" s="16"/>
      <c r="V4143" s="16"/>
      <c r="W4143" s="16" t="s">
        <v>315</v>
      </c>
      <c r="X4143" s="16" t="s">
        <v>38</v>
      </c>
      <c r="Y4143">
        <v>8</v>
      </c>
      <c r="Z4143">
        <v>10</v>
      </c>
      <c r="AA4143">
        <v>8</v>
      </c>
      <c r="AB4143">
        <v>6</v>
      </c>
      <c r="AC4143">
        <v>0.5</v>
      </c>
      <c r="AD4143">
        <v>12</v>
      </c>
      <c r="AE4143" t="s">
        <v>2216</v>
      </c>
    </row>
    <row r="4144" spans="1:31" x14ac:dyDescent="0.25">
      <c r="A4144" s="16" t="s">
        <v>3138</v>
      </c>
      <c r="B4144" s="16" t="s">
        <v>24</v>
      </c>
      <c r="C4144" s="16" t="s">
        <v>959</v>
      </c>
      <c r="D4144" s="16" t="s">
        <v>62</v>
      </c>
      <c r="E4144" s="16" t="s">
        <v>41</v>
      </c>
      <c r="F4144" s="16" t="s">
        <v>28</v>
      </c>
      <c r="G4144" s="16" t="s">
        <v>105</v>
      </c>
      <c r="H4144" s="16" t="s">
        <v>106</v>
      </c>
      <c r="I4144" s="16" t="s">
        <v>106</v>
      </c>
      <c r="J4144" s="16" t="s">
        <v>134</v>
      </c>
      <c r="K4144" s="16" t="s">
        <v>214</v>
      </c>
      <c r="L4144" s="9">
        <v>45233</v>
      </c>
      <c r="M4144" s="9">
        <v>45233</v>
      </c>
      <c r="N4144" s="9">
        <v>45239</v>
      </c>
      <c r="O4144" s="7">
        <v>45239</v>
      </c>
      <c r="P4144" s="9">
        <v>45239</v>
      </c>
      <c r="Q4144" s="9">
        <v>44868</v>
      </c>
      <c r="R4144" s="9" t="s">
        <v>34</v>
      </c>
      <c r="S4144" s="16" t="s">
        <v>65</v>
      </c>
      <c r="T4144" s="16" t="s">
        <v>65</v>
      </c>
      <c r="U4144" s="16"/>
      <c r="V4144" s="16"/>
      <c r="W4144" s="16"/>
      <c r="X4144" s="16" t="s">
        <v>38</v>
      </c>
      <c r="Y4144">
        <v>8</v>
      </c>
      <c r="Z4144">
        <v>10</v>
      </c>
      <c r="AA4144">
        <v>8</v>
      </c>
      <c r="AB4144">
        <v>6</v>
      </c>
      <c r="AC4144">
        <v>0.5</v>
      </c>
      <c r="AD4144">
        <v>12</v>
      </c>
      <c r="AE4144" t="s">
        <v>1441</v>
      </c>
    </row>
    <row r="4145" spans="1:31" x14ac:dyDescent="0.25">
      <c r="A4145" s="16" t="s">
        <v>23</v>
      </c>
      <c r="B4145" s="16" t="s">
        <v>39</v>
      </c>
      <c r="C4145" s="16" t="s">
        <v>959</v>
      </c>
      <c r="D4145" s="16" t="s">
        <v>62</v>
      </c>
      <c r="E4145" s="16" t="s">
        <v>41</v>
      </c>
      <c r="F4145" s="16" t="s">
        <v>28</v>
      </c>
      <c r="G4145" s="16" t="s">
        <v>105</v>
      </c>
      <c r="H4145" s="16" t="s">
        <v>106</v>
      </c>
      <c r="I4145" s="16" t="s">
        <v>106</v>
      </c>
      <c r="J4145" s="16" t="s">
        <v>134</v>
      </c>
      <c r="K4145" s="16" t="s">
        <v>214</v>
      </c>
      <c r="L4145" s="9"/>
      <c r="M4145" s="9"/>
      <c r="N4145" s="9">
        <v>45239</v>
      </c>
      <c r="O4145" s="7">
        <v>45239</v>
      </c>
      <c r="P4145" s="9">
        <v>45239</v>
      </c>
      <c r="Q4145" s="9">
        <v>44868</v>
      </c>
      <c r="R4145" s="9" t="s">
        <v>34</v>
      </c>
      <c r="S4145" s="16" t="s">
        <v>65</v>
      </c>
      <c r="T4145" s="16" t="s">
        <v>65</v>
      </c>
      <c r="U4145" s="16"/>
      <c r="V4145" s="16"/>
      <c r="W4145" s="16" t="s">
        <v>315</v>
      </c>
      <c r="X4145" s="16" t="s">
        <v>38</v>
      </c>
      <c r="Y4145">
        <v>8</v>
      </c>
      <c r="Z4145">
        <v>10</v>
      </c>
      <c r="AA4145">
        <v>8</v>
      </c>
      <c r="AB4145">
        <v>6</v>
      </c>
      <c r="AC4145">
        <v>0.5</v>
      </c>
      <c r="AD4145">
        <v>12</v>
      </c>
      <c r="AE4145" t="s">
        <v>1441</v>
      </c>
    </row>
    <row r="4146" spans="1:31" x14ac:dyDescent="0.25">
      <c r="A4146" s="16" t="s">
        <v>23</v>
      </c>
      <c r="B4146" s="16" t="s">
        <v>39</v>
      </c>
      <c r="C4146" s="16" t="s">
        <v>959</v>
      </c>
      <c r="D4146" s="16" t="s">
        <v>62</v>
      </c>
      <c r="E4146" s="16" t="s">
        <v>41</v>
      </c>
      <c r="F4146" s="16" t="s">
        <v>28</v>
      </c>
      <c r="G4146" s="16" t="s">
        <v>105</v>
      </c>
      <c r="H4146" s="16" t="s">
        <v>106</v>
      </c>
      <c r="I4146" s="16" t="s">
        <v>106</v>
      </c>
      <c r="J4146" s="16" t="s">
        <v>134</v>
      </c>
      <c r="K4146" s="16" t="s">
        <v>962</v>
      </c>
      <c r="L4146" s="9"/>
      <c r="M4146" s="9"/>
      <c r="N4146" s="9">
        <v>45239</v>
      </c>
      <c r="O4146" s="7">
        <v>45239</v>
      </c>
      <c r="P4146" s="9">
        <v>45239</v>
      </c>
      <c r="Q4146" s="9"/>
      <c r="R4146" s="9" t="s">
        <v>34</v>
      </c>
      <c r="S4146" s="16" t="s">
        <v>65</v>
      </c>
      <c r="T4146" s="16" t="s">
        <v>65</v>
      </c>
      <c r="U4146" s="16"/>
      <c r="V4146" s="16"/>
      <c r="W4146" s="16" t="s">
        <v>315</v>
      </c>
      <c r="X4146" s="16" t="s">
        <v>38</v>
      </c>
      <c r="Y4146">
        <v>8</v>
      </c>
      <c r="Z4146">
        <v>10</v>
      </c>
      <c r="AA4146">
        <v>8</v>
      </c>
      <c r="AB4146">
        <v>6</v>
      </c>
      <c r="AC4146">
        <v>0.5</v>
      </c>
      <c r="AD4146">
        <v>12</v>
      </c>
      <c r="AE4146" t="s">
        <v>2534</v>
      </c>
    </row>
    <row r="4147" spans="1:31" x14ac:dyDescent="0.25">
      <c r="A4147" s="16" t="s">
        <v>3138</v>
      </c>
      <c r="B4147" s="16" t="s">
        <v>24</v>
      </c>
      <c r="C4147" s="16" t="s">
        <v>959</v>
      </c>
      <c r="D4147" s="16" t="s">
        <v>62</v>
      </c>
      <c r="E4147" s="16" t="s">
        <v>41</v>
      </c>
      <c r="F4147" s="16" t="s">
        <v>28</v>
      </c>
      <c r="G4147" s="16" t="s">
        <v>105</v>
      </c>
      <c r="H4147" s="16" t="s">
        <v>106</v>
      </c>
      <c r="I4147" s="16" t="s">
        <v>106</v>
      </c>
      <c r="J4147" s="16" t="s">
        <v>134</v>
      </c>
      <c r="K4147" s="16" t="s">
        <v>137</v>
      </c>
      <c r="L4147" s="9">
        <v>45121</v>
      </c>
      <c r="M4147" s="9">
        <v>45121</v>
      </c>
      <c r="N4147" s="9">
        <v>45120</v>
      </c>
      <c r="O4147" s="7">
        <v>45120</v>
      </c>
      <c r="P4147" s="9">
        <v>45120</v>
      </c>
      <c r="Q4147" s="9">
        <v>44756</v>
      </c>
      <c r="R4147" s="9" t="s">
        <v>34</v>
      </c>
      <c r="S4147" s="16" t="s">
        <v>65</v>
      </c>
      <c r="T4147" s="16" t="s">
        <v>65</v>
      </c>
      <c r="U4147" s="16"/>
      <c r="V4147" s="16"/>
      <c r="W4147" s="16"/>
      <c r="X4147" s="16" t="s">
        <v>38</v>
      </c>
      <c r="Y4147">
        <v>8</v>
      </c>
      <c r="Z4147">
        <v>10</v>
      </c>
      <c r="AA4147">
        <v>8</v>
      </c>
      <c r="AB4147">
        <v>6</v>
      </c>
      <c r="AC4147">
        <v>0.5</v>
      </c>
      <c r="AD4147">
        <v>12</v>
      </c>
      <c r="AE4147" t="s">
        <v>1347</v>
      </c>
    </row>
    <row r="4148" spans="1:31" x14ac:dyDescent="0.25">
      <c r="A4148" s="16" t="s">
        <v>23</v>
      </c>
      <c r="B4148" s="16" t="s">
        <v>39</v>
      </c>
      <c r="C4148" s="16" t="s">
        <v>959</v>
      </c>
      <c r="D4148" s="16" t="s">
        <v>62</v>
      </c>
      <c r="E4148" s="16" t="s">
        <v>41</v>
      </c>
      <c r="F4148" s="16" t="s">
        <v>28</v>
      </c>
      <c r="G4148" s="16" t="s">
        <v>105</v>
      </c>
      <c r="H4148" s="16" t="s">
        <v>106</v>
      </c>
      <c r="I4148" s="16" t="s">
        <v>106</v>
      </c>
      <c r="J4148" s="16" t="s">
        <v>134</v>
      </c>
      <c r="K4148" s="16" t="s">
        <v>121</v>
      </c>
      <c r="L4148" s="9">
        <v>45238</v>
      </c>
      <c r="M4148" s="9">
        <v>45233</v>
      </c>
      <c r="N4148" s="9">
        <v>45267</v>
      </c>
      <c r="O4148" s="7">
        <v>45267</v>
      </c>
      <c r="P4148" s="9">
        <v>45267</v>
      </c>
      <c r="Q4148" s="9">
        <v>44903</v>
      </c>
      <c r="R4148" s="9" t="s">
        <v>34</v>
      </c>
      <c r="S4148" s="16" t="s">
        <v>65</v>
      </c>
      <c r="T4148" s="16" t="s">
        <v>65</v>
      </c>
      <c r="U4148" s="16"/>
      <c r="V4148" s="16"/>
      <c r="W4148" s="16" t="s">
        <v>315</v>
      </c>
      <c r="X4148" s="16" t="s">
        <v>38</v>
      </c>
      <c r="Y4148">
        <v>8</v>
      </c>
      <c r="Z4148">
        <v>10</v>
      </c>
      <c r="AA4148">
        <v>8</v>
      </c>
      <c r="AB4148">
        <v>6</v>
      </c>
      <c r="AC4148">
        <v>0.5</v>
      </c>
      <c r="AD4148">
        <v>12</v>
      </c>
      <c r="AE4148" t="s">
        <v>1442</v>
      </c>
    </row>
    <row r="4149" spans="1:31" x14ac:dyDescent="0.25">
      <c r="A4149" s="16" t="s">
        <v>23</v>
      </c>
      <c r="B4149" s="16" t="s">
        <v>39</v>
      </c>
      <c r="C4149" s="16" t="s">
        <v>959</v>
      </c>
      <c r="D4149" s="16" t="s">
        <v>62</v>
      </c>
      <c r="E4149" s="16" t="s">
        <v>41</v>
      </c>
      <c r="F4149" s="16" t="s">
        <v>28</v>
      </c>
      <c r="G4149" s="16" t="s">
        <v>105</v>
      </c>
      <c r="H4149" s="16" t="s">
        <v>106</v>
      </c>
      <c r="I4149" s="16" t="s">
        <v>106</v>
      </c>
      <c r="J4149" s="16" t="s">
        <v>134</v>
      </c>
      <c r="K4149" s="16" t="s">
        <v>397</v>
      </c>
      <c r="L4149" s="9">
        <v>45238</v>
      </c>
      <c r="M4149" s="9">
        <v>45268</v>
      </c>
      <c r="N4149" s="9">
        <v>45267</v>
      </c>
      <c r="O4149" s="7">
        <v>45267</v>
      </c>
      <c r="P4149" s="9">
        <v>45267</v>
      </c>
      <c r="Q4149" s="9">
        <v>44903</v>
      </c>
      <c r="R4149" s="9" t="s">
        <v>34</v>
      </c>
      <c r="S4149" s="16" t="s">
        <v>65</v>
      </c>
      <c r="T4149" s="16" t="s">
        <v>65</v>
      </c>
      <c r="U4149" s="16"/>
      <c r="V4149" s="16"/>
      <c r="W4149" s="16" t="s">
        <v>315</v>
      </c>
      <c r="X4149" s="16" t="s">
        <v>38</v>
      </c>
      <c r="Y4149">
        <v>8</v>
      </c>
      <c r="Z4149">
        <v>10</v>
      </c>
      <c r="AA4149">
        <v>8</v>
      </c>
      <c r="AB4149">
        <v>6</v>
      </c>
      <c r="AC4149">
        <v>0.5</v>
      </c>
      <c r="AD4149">
        <v>12</v>
      </c>
      <c r="AE4149" t="s">
        <v>2535</v>
      </c>
    </row>
    <row r="4150" spans="1:31" x14ac:dyDescent="0.25">
      <c r="A4150" s="16" t="s">
        <v>23</v>
      </c>
      <c r="B4150" s="16" t="s">
        <v>39</v>
      </c>
      <c r="C4150" s="16" t="s">
        <v>959</v>
      </c>
      <c r="D4150" s="16" t="s">
        <v>62</v>
      </c>
      <c r="E4150" s="16" t="s">
        <v>41</v>
      </c>
      <c r="F4150" s="16" t="s">
        <v>28</v>
      </c>
      <c r="G4150" s="16" t="s">
        <v>105</v>
      </c>
      <c r="H4150" s="16" t="s">
        <v>106</v>
      </c>
      <c r="I4150" s="16" t="s">
        <v>106</v>
      </c>
      <c r="J4150" s="16" t="s">
        <v>134</v>
      </c>
      <c r="K4150" s="16" t="s">
        <v>138</v>
      </c>
      <c r="L4150" s="9">
        <v>45121</v>
      </c>
      <c r="M4150" s="9">
        <v>45121</v>
      </c>
      <c r="N4150" s="9">
        <v>45120</v>
      </c>
      <c r="O4150" s="7">
        <v>45120</v>
      </c>
      <c r="P4150" s="9">
        <v>45120</v>
      </c>
      <c r="Q4150" s="9">
        <v>44756</v>
      </c>
      <c r="R4150" s="9" t="s">
        <v>34</v>
      </c>
      <c r="S4150" s="16" t="s">
        <v>65</v>
      </c>
      <c r="T4150" s="16" t="s">
        <v>482</v>
      </c>
      <c r="U4150" s="16"/>
      <c r="V4150" s="16"/>
      <c r="W4150" s="16" t="s">
        <v>315</v>
      </c>
      <c r="X4150" s="16" t="s">
        <v>38</v>
      </c>
      <c r="Y4150">
        <v>8</v>
      </c>
      <c r="Z4150">
        <v>10</v>
      </c>
      <c r="AA4150">
        <v>8</v>
      </c>
      <c r="AB4150">
        <v>6</v>
      </c>
      <c r="AC4150">
        <v>0.5</v>
      </c>
      <c r="AD4150">
        <v>12</v>
      </c>
      <c r="AE4150" t="s">
        <v>1348</v>
      </c>
    </row>
    <row r="4151" spans="1:31" x14ac:dyDescent="0.25">
      <c r="A4151" s="16" t="s">
        <v>23</v>
      </c>
      <c r="B4151" s="16" t="s">
        <v>39</v>
      </c>
      <c r="C4151" s="16" t="s">
        <v>959</v>
      </c>
      <c r="D4151" s="16" t="s">
        <v>62</v>
      </c>
      <c r="E4151" s="16" t="s">
        <v>41</v>
      </c>
      <c r="F4151" s="16" t="s">
        <v>28</v>
      </c>
      <c r="G4151" s="16" t="s">
        <v>105</v>
      </c>
      <c r="H4151" s="16" t="s">
        <v>106</v>
      </c>
      <c r="I4151" s="16" t="s">
        <v>106</v>
      </c>
      <c r="J4151" s="16" t="s">
        <v>134</v>
      </c>
      <c r="K4151" s="16" t="s">
        <v>140</v>
      </c>
      <c r="L4151" s="9">
        <v>45121</v>
      </c>
      <c r="M4151" s="9">
        <v>45121</v>
      </c>
      <c r="N4151" s="9">
        <v>45120</v>
      </c>
      <c r="O4151" s="7">
        <v>45120</v>
      </c>
      <c r="P4151" s="9">
        <v>45120</v>
      </c>
      <c r="Q4151" s="9">
        <v>44756</v>
      </c>
      <c r="R4151" s="9" t="s">
        <v>34</v>
      </c>
      <c r="S4151" s="16" t="s">
        <v>65</v>
      </c>
      <c r="T4151" s="16" t="s">
        <v>65</v>
      </c>
      <c r="U4151" s="16"/>
      <c r="V4151" s="16"/>
      <c r="W4151" s="16" t="s">
        <v>315</v>
      </c>
      <c r="X4151" s="16" t="s">
        <v>38</v>
      </c>
      <c r="Y4151">
        <v>8</v>
      </c>
      <c r="Z4151">
        <v>10</v>
      </c>
      <c r="AA4151">
        <v>8</v>
      </c>
      <c r="AB4151">
        <v>6</v>
      </c>
      <c r="AC4151">
        <v>0.5</v>
      </c>
      <c r="AD4151">
        <v>12</v>
      </c>
      <c r="AE4151" t="s">
        <v>1350</v>
      </c>
    </row>
    <row r="4152" spans="1:31" x14ac:dyDescent="0.25">
      <c r="A4152" s="16" t="s">
        <v>23</v>
      </c>
      <c r="B4152" s="16" t="s">
        <v>39</v>
      </c>
      <c r="C4152" s="16" t="s">
        <v>959</v>
      </c>
      <c r="D4152" s="16" t="s">
        <v>62</v>
      </c>
      <c r="E4152" s="16" t="s">
        <v>41</v>
      </c>
      <c r="F4152" s="16" t="s">
        <v>28</v>
      </c>
      <c r="G4152" s="16" t="s">
        <v>105</v>
      </c>
      <c r="H4152" s="16" t="s">
        <v>106</v>
      </c>
      <c r="I4152" s="16" t="s">
        <v>106</v>
      </c>
      <c r="J4152" s="16" t="s">
        <v>134</v>
      </c>
      <c r="K4152" s="16" t="s">
        <v>142</v>
      </c>
      <c r="L4152" s="9">
        <v>45121</v>
      </c>
      <c r="M4152" s="9">
        <v>45121</v>
      </c>
      <c r="N4152" s="9">
        <v>45120</v>
      </c>
      <c r="O4152" s="7">
        <v>45120</v>
      </c>
      <c r="P4152" s="9">
        <v>45120</v>
      </c>
      <c r="Q4152" s="9">
        <v>44756</v>
      </c>
      <c r="R4152" s="9" t="s">
        <v>34</v>
      </c>
      <c r="S4152" s="16" t="s">
        <v>65</v>
      </c>
      <c r="T4152" s="16" t="s">
        <v>65</v>
      </c>
      <c r="U4152" s="16"/>
      <c r="V4152" s="16"/>
      <c r="W4152" s="16" t="s">
        <v>315</v>
      </c>
      <c r="X4152" s="16" t="s">
        <v>38</v>
      </c>
      <c r="Y4152">
        <v>8</v>
      </c>
      <c r="Z4152">
        <v>10</v>
      </c>
      <c r="AA4152">
        <v>8</v>
      </c>
      <c r="AB4152">
        <v>6</v>
      </c>
      <c r="AC4152">
        <v>0.5</v>
      </c>
      <c r="AD4152">
        <v>12</v>
      </c>
      <c r="AE4152" t="s">
        <v>1352</v>
      </c>
    </row>
    <row r="4153" spans="1:31" x14ac:dyDescent="0.25">
      <c r="A4153" s="16" t="s">
        <v>23</v>
      </c>
      <c r="B4153" s="16" t="s">
        <v>39</v>
      </c>
      <c r="C4153" s="16" t="s">
        <v>959</v>
      </c>
      <c r="D4153" s="16" t="s">
        <v>62</v>
      </c>
      <c r="E4153" s="16" t="s">
        <v>41</v>
      </c>
      <c r="F4153" s="16" t="s">
        <v>28</v>
      </c>
      <c r="G4153" s="16" t="s">
        <v>105</v>
      </c>
      <c r="H4153" s="16" t="s">
        <v>106</v>
      </c>
      <c r="I4153" s="16" t="s">
        <v>106</v>
      </c>
      <c r="J4153" s="16" t="s">
        <v>134</v>
      </c>
      <c r="K4153" s="16" t="s">
        <v>963</v>
      </c>
      <c r="L4153" s="9"/>
      <c r="M4153" s="9"/>
      <c r="N4153" s="9">
        <v>45176</v>
      </c>
      <c r="O4153" s="7">
        <v>45176</v>
      </c>
      <c r="P4153" s="9">
        <v>45176</v>
      </c>
      <c r="Q4153" s="9"/>
      <c r="R4153" s="9" t="s">
        <v>34</v>
      </c>
      <c r="S4153" s="16" t="s">
        <v>65</v>
      </c>
      <c r="T4153" s="16" t="s">
        <v>482</v>
      </c>
      <c r="U4153" s="16"/>
      <c r="V4153" s="16"/>
      <c r="W4153" s="16" t="s">
        <v>315</v>
      </c>
      <c r="X4153" s="16" t="s">
        <v>38</v>
      </c>
      <c r="Y4153">
        <v>8</v>
      </c>
      <c r="Z4153">
        <v>10</v>
      </c>
      <c r="AA4153">
        <v>8</v>
      </c>
      <c r="AB4153">
        <v>6</v>
      </c>
      <c r="AC4153">
        <v>0.5</v>
      </c>
      <c r="AD4153">
        <v>12</v>
      </c>
      <c r="AE4153" t="s">
        <v>2536</v>
      </c>
    </row>
    <row r="4154" spans="1:31" x14ac:dyDescent="0.25">
      <c r="A4154" s="16" t="s">
        <v>23</v>
      </c>
      <c r="B4154" s="16" t="s">
        <v>39</v>
      </c>
      <c r="C4154" s="16" t="s">
        <v>959</v>
      </c>
      <c r="D4154" s="16" t="s">
        <v>62</v>
      </c>
      <c r="E4154" s="16" t="s">
        <v>41</v>
      </c>
      <c r="F4154" s="16" t="s">
        <v>28</v>
      </c>
      <c r="G4154" s="16" t="s">
        <v>105</v>
      </c>
      <c r="H4154" s="16" t="s">
        <v>106</v>
      </c>
      <c r="I4154" s="16" t="s">
        <v>106</v>
      </c>
      <c r="J4154" s="16" t="s">
        <v>134</v>
      </c>
      <c r="K4154" s="16" t="s">
        <v>119</v>
      </c>
      <c r="L4154" s="9">
        <v>45238</v>
      </c>
      <c r="M4154" s="9">
        <v>45268</v>
      </c>
      <c r="N4154" s="9">
        <v>45267</v>
      </c>
      <c r="O4154" s="7">
        <v>45267</v>
      </c>
      <c r="P4154" s="9">
        <v>45267</v>
      </c>
      <c r="Q4154" s="9">
        <v>44903</v>
      </c>
      <c r="R4154" s="9" t="s">
        <v>34</v>
      </c>
      <c r="S4154" s="16" t="s">
        <v>65</v>
      </c>
      <c r="T4154" s="16" t="s">
        <v>482</v>
      </c>
      <c r="U4154" s="16"/>
      <c r="V4154" s="16"/>
      <c r="W4154" s="16" t="s">
        <v>315</v>
      </c>
      <c r="X4154" s="16" t="s">
        <v>38</v>
      </c>
      <c r="Y4154">
        <v>8</v>
      </c>
      <c r="Z4154">
        <v>10</v>
      </c>
      <c r="AA4154">
        <v>8</v>
      </c>
      <c r="AB4154">
        <v>6</v>
      </c>
      <c r="AC4154">
        <v>0.5</v>
      </c>
      <c r="AD4154">
        <v>12</v>
      </c>
      <c r="AE4154" t="s">
        <v>1885</v>
      </c>
    </row>
    <row r="4155" spans="1:31" x14ac:dyDescent="0.25">
      <c r="A4155" s="16" t="s">
        <v>3138</v>
      </c>
      <c r="B4155" s="16" t="s">
        <v>24</v>
      </c>
      <c r="C4155" s="16" t="s">
        <v>959</v>
      </c>
      <c r="D4155" s="16" t="s">
        <v>62</v>
      </c>
      <c r="E4155" s="16" t="s">
        <v>41</v>
      </c>
      <c r="F4155" s="16" t="s">
        <v>28</v>
      </c>
      <c r="G4155" s="16" t="s">
        <v>105</v>
      </c>
      <c r="H4155" s="16" t="s">
        <v>106</v>
      </c>
      <c r="I4155" s="16" t="s">
        <v>106</v>
      </c>
      <c r="J4155" s="16" t="s">
        <v>134</v>
      </c>
      <c r="K4155" s="16" t="s">
        <v>964</v>
      </c>
      <c r="L4155" s="9">
        <v>45233</v>
      </c>
      <c r="M4155" s="9">
        <v>45016</v>
      </c>
      <c r="N4155" s="9">
        <v>45239</v>
      </c>
      <c r="O4155" s="7">
        <v>45239</v>
      </c>
      <c r="P4155" s="9">
        <v>45239</v>
      </c>
      <c r="Q4155" s="9">
        <v>44868</v>
      </c>
      <c r="R4155" s="9" t="s">
        <v>34</v>
      </c>
      <c r="S4155" s="16" t="s">
        <v>65</v>
      </c>
      <c r="T4155" s="16" t="s">
        <v>65</v>
      </c>
      <c r="U4155" s="16"/>
      <c r="V4155" s="16"/>
      <c r="W4155" s="16"/>
      <c r="X4155" s="16" t="s">
        <v>38</v>
      </c>
      <c r="Y4155">
        <v>8</v>
      </c>
      <c r="Z4155">
        <v>10</v>
      </c>
      <c r="AA4155">
        <v>8</v>
      </c>
      <c r="AB4155">
        <v>6</v>
      </c>
      <c r="AC4155">
        <v>0.5</v>
      </c>
      <c r="AD4155">
        <v>12</v>
      </c>
      <c r="AE4155" t="s">
        <v>2537</v>
      </c>
    </row>
    <row r="4156" spans="1:31" x14ac:dyDescent="0.25">
      <c r="A4156" s="16" t="s">
        <v>23</v>
      </c>
      <c r="B4156" s="16" t="s">
        <v>39</v>
      </c>
      <c r="C4156" s="16" t="s">
        <v>959</v>
      </c>
      <c r="D4156" s="16" t="s">
        <v>62</v>
      </c>
      <c r="E4156" s="16" t="s">
        <v>41</v>
      </c>
      <c r="F4156" s="16" t="s">
        <v>28</v>
      </c>
      <c r="G4156" s="16" t="s">
        <v>105</v>
      </c>
      <c r="H4156" s="16" t="s">
        <v>106</v>
      </c>
      <c r="I4156" s="16" t="s">
        <v>106</v>
      </c>
      <c r="J4156" s="16" t="s">
        <v>134</v>
      </c>
      <c r="K4156" s="16" t="s">
        <v>146</v>
      </c>
      <c r="L4156" s="9"/>
      <c r="M4156" s="9"/>
      <c r="N4156" s="9">
        <v>45204</v>
      </c>
      <c r="O4156" s="7">
        <v>45204</v>
      </c>
      <c r="P4156" s="9">
        <v>45204</v>
      </c>
      <c r="Q4156" s="9">
        <v>44840</v>
      </c>
      <c r="R4156" s="9" t="s">
        <v>34</v>
      </c>
      <c r="S4156" s="16" t="s">
        <v>65</v>
      </c>
      <c r="T4156" s="16" t="s">
        <v>482</v>
      </c>
      <c r="U4156" s="16"/>
      <c r="V4156" s="16"/>
      <c r="W4156" s="16" t="s">
        <v>315</v>
      </c>
      <c r="X4156" s="16" t="s">
        <v>38</v>
      </c>
      <c r="Y4156">
        <v>8</v>
      </c>
      <c r="Z4156">
        <v>10</v>
      </c>
      <c r="AA4156">
        <v>8</v>
      </c>
      <c r="AB4156">
        <v>6</v>
      </c>
      <c r="AC4156">
        <v>0.5</v>
      </c>
      <c r="AD4156">
        <v>12</v>
      </c>
      <c r="AE4156" t="s">
        <v>1356</v>
      </c>
    </row>
    <row r="4157" spans="1:31" x14ac:dyDescent="0.25">
      <c r="A4157" s="16" t="s">
        <v>23</v>
      </c>
      <c r="B4157" s="16" t="s">
        <v>39</v>
      </c>
      <c r="C4157" s="16" t="s">
        <v>959</v>
      </c>
      <c r="D4157" s="16" t="s">
        <v>62</v>
      </c>
      <c r="E4157" s="16" t="s">
        <v>41</v>
      </c>
      <c r="F4157" s="16" t="s">
        <v>28</v>
      </c>
      <c r="G4157" s="16" t="s">
        <v>105</v>
      </c>
      <c r="H4157" s="16" t="s">
        <v>106</v>
      </c>
      <c r="I4157" s="16" t="s">
        <v>106</v>
      </c>
      <c r="J4157" s="16" t="s">
        <v>134</v>
      </c>
      <c r="K4157" s="16" t="s">
        <v>147</v>
      </c>
      <c r="L4157" s="9"/>
      <c r="M4157" s="9"/>
      <c r="N4157" s="9">
        <v>45204</v>
      </c>
      <c r="O4157" s="7">
        <v>45204</v>
      </c>
      <c r="P4157" s="9">
        <v>45204</v>
      </c>
      <c r="Q4157" s="9">
        <v>44840</v>
      </c>
      <c r="R4157" s="9" t="s">
        <v>34</v>
      </c>
      <c r="S4157" s="16" t="s">
        <v>65</v>
      </c>
      <c r="T4157" s="16" t="s">
        <v>482</v>
      </c>
      <c r="U4157" s="16"/>
      <c r="V4157" s="16"/>
      <c r="W4157" s="16" t="s">
        <v>315</v>
      </c>
      <c r="X4157" s="16" t="s">
        <v>38</v>
      </c>
      <c r="Y4157">
        <v>8</v>
      </c>
      <c r="Z4157">
        <v>10</v>
      </c>
      <c r="AA4157">
        <v>8</v>
      </c>
      <c r="AB4157">
        <v>6</v>
      </c>
      <c r="AC4157">
        <v>0.5</v>
      </c>
      <c r="AD4157">
        <v>12</v>
      </c>
      <c r="AE4157" t="s">
        <v>1357</v>
      </c>
    </row>
    <row r="4158" spans="1:31" x14ac:dyDescent="0.25">
      <c r="A4158" s="16" t="s">
        <v>3138</v>
      </c>
      <c r="B4158" s="16" t="s">
        <v>24</v>
      </c>
      <c r="C4158" s="16" t="s">
        <v>959</v>
      </c>
      <c r="D4158" s="16" t="s">
        <v>62</v>
      </c>
      <c r="E4158" s="16" t="s">
        <v>41</v>
      </c>
      <c r="F4158" s="16" t="s">
        <v>28</v>
      </c>
      <c r="G4158" s="16" t="s">
        <v>105</v>
      </c>
      <c r="H4158" s="16" t="s">
        <v>106</v>
      </c>
      <c r="I4158" s="16" t="s">
        <v>106</v>
      </c>
      <c r="J4158" s="16" t="s">
        <v>134</v>
      </c>
      <c r="K4158" s="16" t="s">
        <v>317</v>
      </c>
      <c r="L4158" s="9">
        <v>45238</v>
      </c>
      <c r="M4158" s="9">
        <v>45268</v>
      </c>
      <c r="N4158" s="9">
        <v>45267</v>
      </c>
      <c r="O4158" s="7">
        <v>45267</v>
      </c>
      <c r="P4158" s="9">
        <v>45267</v>
      </c>
      <c r="Q4158" s="9">
        <v>44903</v>
      </c>
      <c r="R4158" s="9" t="s">
        <v>34</v>
      </c>
      <c r="S4158" s="16" t="s">
        <v>65</v>
      </c>
      <c r="T4158" s="16" t="s">
        <v>65</v>
      </c>
      <c r="U4158" s="16"/>
      <c r="V4158" s="16"/>
      <c r="W4158" s="16"/>
      <c r="X4158" s="16" t="s">
        <v>38</v>
      </c>
      <c r="Y4158">
        <v>8</v>
      </c>
      <c r="Z4158">
        <v>10</v>
      </c>
      <c r="AA4158">
        <v>8</v>
      </c>
      <c r="AB4158">
        <v>6</v>
      </c>
      <c r="AC4158">
        <v>0.5</v>
      </c>
      <c r="AD4158">
        <v>12</v>
      </c>
      <c r="AE4158" t="s">
        <v>1685</v>
      </c>
    </row>
    <row r="4159" spans="1:31" x14ac:dyDescent="0.25">
      <c r="A4159" s="16" t="s">
        <v>3138</v>
      </c>
      <c r="B4159" s="16" t="s">
        <v>24</v>
      </c>
      <c r="C4159" s="16" t="s">
        <v>959</v>
      </c>
      <c r="D4159" s="16" t="s">
        <v>62</v>
      </c>
      <c r="E4159" s="16" t="s">
        <v>41</v>
      </c>
      <c r="F4159" s="16" t="s">
        <v>28</v>
      </c>
      <c r="G4159" s="16" t="s">
        <v>105</v>
      </c>
      <c r="H4159" s="16" t="s">
        <v>106</v>
      </c>
      <c r="I4159" s="16" t="s">
        <v>106</v>
      </c>
      <c r="J4159" s="16" t="s">
        <v>134</v>
      </c>
      <c r="K4159" s="16" t="s">
        <v>333</v>
      </c>
      <c r="L4159" s="9">
        <v>45170</v>
      </c>
      <c r="M4159" s="9">
        <v>45170</v>
      </c>
      <c r="N4159" s="9">
        <v>45176</v>
      </c>
      <c r="O4159" s="7">
        <v>45176</v>
      </c>
      <c r="P4159" s="9">
        <v>45176</v>
      </c>
      <c r="Q4159" s="9">
        <v>44805</v>
      </c>
      <c r="R4159" s="9" t="s">
        <v>34</v>
      </c>
      <c r="S4159" s="16" t="s">
        <v>65</v>
      </c>
      <c r="T4159" s="16" t="s">
        <v>65</v>
      </c>
      <c r="U4159" s="16"/>
      <c r="V4159" s="16"/>
      <c r="W4159" s="16"/>
      <c r="X4159" s="16" t="s">
        <v>38</v>
      </c>
      <c r="Y4159">
        <v>8</v>
      </c>
      <c r="Z4159">
        <v>10</v>
      </c>
      <c r="AA4159">
        <v>8</v>
      </c>
      <c r="AB4159">
        <v>6</v>
      </c>
      <c r="AC4159">
        <v>0.5</v>
      </c>
      <c r="AD4159">
        <v>12</v>
      </c>
      <c r="AE4159" t="s">
        <v>1565</v>
      </c>
    </row>
    <row r="4160" spans="1:31" x14ac:dyDescent="0.25">
      <c r="A4160" s="16" t="s">
        <v>23</v>
      </c>
      <c r="B4160" s="16" t="s">
        <v>39</v>
      </c>
      <c r="C4160" s="16" t="s">
        <v>959</v>
      </c>
      <c r="D4160" s="16" t="s">
        <v>62</v>
      </c>
      <c r="E4160" s="16" t="s">
        <v>41</v>
      </c>
      <c r="F4160" s="16" t="s">
        <v>28</v>
      </c>
      <c r="G4160" s="16" t="s">
        <v>105</v>
      </c>
      <c r="H4160" s="16" t="s">
        <v>106</v>
      </c>
      <c r="I4160" s="16" t="s">
        <v>106</v>
      </c>
      <c r="J4160" s="16" t="s">
        <v>134</v>
      </c>
      <c r="K4160" s="16" t="s">
        <v>149</v>
      </c>
      <c r="L4160" s="9">
        <v>45205</v>
      </c>
      <c r="M4160" s="9">
        <v>45205</v>
      </c>
      <c r="N4160" s="9">
        <v>45204</v>
      </c>
      <c r="O4160" s="7">
        <v>45204</v>
      </c>
      <c r="P4160" s="9">
        <v>45204</v>
      </c>
      <c r="Q4160" s="9">
        <v>44840</v>
      </c>
      <c r="R4160" s="9" t="s">
        <v>34</v>
      </c>
      <c r="S4160" s="16" t="s">
        <v>65</v>
      </c>
      <c r="T4160" s="16" t="s">
        <v>65</v>
      </c>
      <c r="U4160" s="16"/>
      <c r="V4160" s="16"/>
      <c r="W4160" s="16" t="s">
        <v>315</v>
      </c>
      <c r="X4160" s="16" t="s">
        <v>38</v>
      </c>
      <c r="Y4160">
        <v>8</v>
      </c>
      <c r="Z4160">
        <v>10</v>
      </c>
      <c r="AA4160">
        <v>8</v>
      </c>
      <c r="AB4160">
        <v>6</v>
      </c>
      <c r="AC4160">
        <v>0.5</v>
      </c>
      <c r="AD4160">
        <v>12</v>
      </c>
      <c r="AE4160" t="s">
        <v>1359</v>
      </c>
    </row>
    <row r="4161" spans="1:31" x14ac:dyDescent="0.25">
      <c r="A4161" s="16" t="s">
        <v>3138</v>
      </c>
      <c r="B4161" s="16" t="s">
        <v>24</v>
      </c>
      <c r="C4161" s="16" t="s">
        <v>959</v>
      </c>
      <c r="D4161" s="16" t="s">
        <v>62</v>
      </c>
      <c r="E4161" s="16" t="s">
        <v>41</v>
      </c>
      <c r="F4161" s="16" t="s">
        <v>28</v>
      </c>
      <c r="G4161" s="16" t="s">
        <v>105</v>
      </c>
      <c r="H4161" s="16" t="s">
        <v>106</v>
      </c>
      <c r="I4161" s="16" t="s">
        <v>106</v>
      </c>
      <c r="J4161" s="16" t="s">
        <v>134</v>
      </c>
      <c r="K4161" s="16" t="s">
        <v>594</v>
      </c>
      <c r="L4161" s="9">
        <v>45170</v>
      </c>
      <c r="M4161" s="9">
        <v>45170</v>
      </c>
      <c r="N4161" s="9">
        <v>45176</v>
      </c>
      <c r="O4161" s="7">
        <v>45176</v>
      </c>
      <c r="P4161" s="9">
        <v>45176</v>
      </c>
      <c r="Q4161" s="9">
        <v>44805</v>
      </c>
      <c r="R4161" s="9" t="s">
        <v>34</v>
      </c>
      <c r="S4161" s="16" t="s">
        <v>65</v>
      </c>
      <c r="T4161" s="16" t="s">
        <v>65</v>
      </c>
      <c r="U4161" s="16"/>
      <c r="V4161" s="16"/>
      <c r="W4161" s="16"/>
      <c r="X4161" s="16" t="s">
        <v>38</v>
      </c>
      <c r="Y4161">
        <v>8</v>
      </c>
      <c r="Z4161">
        <v>10</v>
      </c>
      <c r="AA4161">
        <v>8</v>
      </c>
      <c r="AB4161">
        <v>6</v>
      </c>
      <c r="AC4161">
        <v>0.5</v>
      </c>
      <c r="AD4161">
        <v>12</v>
      </c>
      <c r="AE4161" t="s">
        <v>1888</v>
      </c>
    </row>
    <row r="4162" spans="1:31" x14ac:dyDescent="0.25">
      <c r="A4162" s="16" t="s">
        <v>3138</v>
      </c>
      <c r="B4162" s="16" t="s">
        <v>24</v>
      </c>
      <c r="C4162" s="16" t="s">
        <v>959</v>
      </c>
      <c r="D4162" s="16" t="s">
        <v>62</v>
      </c>
      <c r="E4162" s="16" t="s">
        <v>41</v>
      </c>
      <c r="F4162" s="16" t="s">
        <v>28</v>
      </c>
      <c r="G4162" s="16" t="s">
        <v>105</v>
      </c>
      <c r="H4162" s="16" t="s">
        <v>106</v>
      </c>
      <c r="I4162" s="16" t="s">
        <v>106</v>
      </c>
      <c r="J4162" s="16" t="s">
        <v>134</v>
      </c>
      <c r="K4162" s="16" t="s">
        <v>403</v>
      </c>
      <c r="L4162" s="9"/>
      <c r="M4162" s="9">
        <v>45121</v>
      </c>
      <c r="N4162" s="9">
        <v>44756</v>
      </c>
      <c r="O4162" s="7">
        <v>44756</v>
      </c>
      <c r="P4162" s="9"/>
      <c r="Q4162" s="9">
        <v>44756</v>
      </c>
      <c r="R4162" s="9" t="s">
        <v>93</v>
      </c>
      <c r="S4162" s="16" t="s">
        <v>65</v>
      </c>
      <c r="T4162" s="16" t="s">
        <v>65</v>
      </c>
      <c r="U4162" s="16"/>
      <c r="V4162" s="16"/>
      <c r="W4162" s="16"/>
      <c r="X4162" s="16" t="s">
        <v>38</v>
      </c>
      <c r="Y4162">
        <v>8</v>
      </c>
      <c r="Z4162">
        <v>10</v>
      </c>
      <c r="AA4162">
        <v>8</v>
      </c>
      <c r="AB4162">
        <v>6</v>
      </c>
      <c r="AC4162">
        <v>0.5</v>
      </c>
      <c r="AD4162">
        <v>12</v>
      </c>
      <c r="AE4162" t="s">
        <v>1687</v>
      </c>
    </row>
    <row r="4163" spans="1:31" x14ac:dyDescent="0.25">
      <c r="A4163" s="16" t="s">
        <v>3138</v>
      </c>
      <c r="B4163" s="16" t="s">
        <v>24</v>
      </c>
      <c r="C4163" s="16" t="s">
        <v>959</v>
      </c>
      <c r="D4163" s="16" t="s">
        <v>62</v>
      </c>
      <c r="E4163" s="16" t="s">
        <v>41</v>
      </c>
      <c r="F4163" s="16" t="s">
        <v>28</v>
      </c>
      <c r="G4163" s="16" t="s">
        <v>105</v>
      </c>
      <c r="H4163" s="16" t="s">
        <v>106</v>
      </c>
      <c r="I4163" s="16" t="s">
        <v>106</v>
      </c>
      <c r="J4163" s="16" t="s">
        <v>134</v>
      </c>
      <c r="K4163" s="16" t="s">
        <v>186</v>
      </c>
      <c r="L4163" s="9">
        <v>45121</v>
      </c>
      <c r="M4163" s="9">
        <v>45121</v>
      </c>
      <c r="N4163" s="9">
        <v>45120</v>
      </c>
      <c r="O4163" s="7">
        <v>45120</v>
      </c>
      <c r="P4163" s="9">
        <v>45120</v>
      </c>
      <c r="Q4163" s="9">
        <v>44756</v>
      </c>
      <c r="R4163" s="9" t="s">
        <v>34</v>
      </c>
      <c r="S4163" s="16" t="s">
        <v>65</v>
      </c>
      <c r="T4163" s="16" t="s">
        <v>65</v>
      </c>
      <c r="U4163" s="16"/>
      <c r="V4163" s="16"/>
      <c r="W4163" s="16"/>
      <c r="X4163" s="16" t="s">
        <v>38</v>
      </c>
      <c r="Y4163">
        <v>8</v>
      </c>
      <c r="Z4163">
        <v>10</v>
      </c>
      <c r="AA4163">
        <v>8</v>
      </c>
      <c r="AB4163">
        <v>6</v>
      </c>
      <c r="AC4163">
        <v>0.5</v>
      </c>
      <c r="AD4163">
        <v>12</v>
      </c>
      <c r="AE4163" t="s">
        <v>1688</v>
      </c>
    </row>
    <row r="4164" spans="1:31" x14ac:dyDescent="0.25">
      <c r="A4164" s="16" t="s">
        <v>3138</v>
      </c>
      <c r="B4164" s="16" t="s">
        <v>24</v>
      </c>
      <c r="C4164" s="16" t="s">
        <v>959</v>
      </c>
      <c r="D4164" s="16" t="s">
        <v>62</v>
      </c>
      <c r="E4164" s="16" t="s">
        <v>41</v>
      </c>
      <c r="F4164" s="16" t="s">
        <v>28</v>
      </c>
      <c r="G4164" s="16" t="s">
        <v>105</v>
      </c>
      <c r="H4164" s="16" t="s">
        <v>106</v>
      </c>
      <c r="I4164" s="16" t="s">
        <v>106</v>
      </c>
      <c r="J4164" s="16" t="s">
        <v>134</v>
      </c>
      <c r="K4164" s="16" t="s">
        <v>965</v>
      </c>
      <c r="L4164" s="9">
        <v>45121</v>
      </c>
      <c r="M4164" s="9">
        <v>45121</v>
      </c>
      <c r="N4164" s="9">
        <v>45120</v>
      </c>
      <c r="O4164" s="7">
        <v>45120</v>
      </c>
      <c r="P4164" s="9">
        <v>45120</v>
      </c>
      <c r="Q4164" s="9">
        <v>44756</v>
      </c>
      <c r="R4164" s="9" t="s">
        <v>34</v>
      </c>
      <c r="S4164" s="16" t="s">
        <v>65</v>
      </c>
      <c r="T4164" s="16" t="s">
        <v>482</v>
      </c>
      <c r="U4164" s="16"/>
      <c r="V4164" s="16"/>
      <c r="W4164" s="16"/>
      <c r="X4164" s="16" t="s">
        <v>38</v>
      </c>
      <c r="Y4164">
        <v>8</v>
      </c>
      <c r="Z4164">
        <v>10</v>
      </c>
      <c r="AA4164">
        <v>8</v>
      </c>
      <c r="AB4164">
        <v>6</v>
      </c>
      <c r="AC4164">
        <v>0.5</v>
      </c>
      <c r="AD4164">
        <v>12</v>
      </c>
      <c r="AE4164" t="s">
        <v>2538</v>
      </c>
    </row>
    <row r="4165" spans="1:31" x14ac:dyDescent="0.25">
      <c r="A4165" s="16" t="s">
        <v>23</v>
      </c>
      <c r="B4165" s="16" t="s">
        <v>39</v>
      </c>
      <c r="C4165" s="16" t="s">
        <v>959</v>
      </c>
      <c r="D4165" s="16" t="s">
        <v>62</v>
      </c>
      <c r="E4165" s="16" t="s">
        <v>41</v>
      </c>
      <c r="F4165" s="16" t="s">
        <v>28</v>
      </c>
      <c r="G4165" s="16" t="s">
        <v>105</v>
      </c>
      <c r="H4165" s="16" t="s">
        <v>106</v>
      </c>
      <c r="I4165" s="16" t="s">
        <v>106</v>
      </c>
      <c r="J4165" s="16" t="s">
        <v>134</v>
      </c>
      <c r="K4165" s="16" t="s">
        <v>406</v>
      </c>
      <c r="L4165" s="9">
        <v>45205</v>
      </c>
      <c r="M4165" s="9">
        <v>45205</v>
      </c>
      <c r="N4165" s="9">
        <v>45204</v>
      </c>
      <c r="O4165" s="7">
        <v>45204</v>
      </c>
      <c r="P4165" s="9">
        <v>45204</v>
      </c>
      <c r="Q4165" s="9">
        <v>44840</v>
      </c>
      <c r="R4165" s="9" t="s">
        <v>34</v>
      </c>
      <c r="S4165" s="16" t="s">
        <v>65</v>
      </c>
      <c r="T4165" s="16" t="s">
        <v>482</v>
      </c>
      <c r="U4165" s="16"/>
      <c r="V4165" s="16"/>
      <c r="W4165" s="16" t="s">
        <v>315</v>
      </c>
      <c r="X4165" s="16" t="s">
        <v>38</v>
      </c>
      <c r="Y4165">
        <v>8</v>
      </c>
      <c r="Z4165">
        <v>10</v>
      </c>
      <c r="AA4165">
        <v>8</v>
      </c>
      <c r="AB4165">
        <v>6</v>
      </c>
      <c r="AC4165">
        <v>0.5</v>
      </c>
      <c r="AD4165">
        <v>12</v>
      </c>
      <c r="AE4165" t="s">
        <v>1691</v>
      </c>
    </row>
    <row r="4166" spans="1:31" x14ac:dyDescent="0.25">
      <c r="A4166" s="16" t="s">
        <v>23</v>
      </c>
      <c r="B4166" s="16" t="s">
        <v>39</v>
      </c>
      <c r="C4166" s="16" t="s">
        <v>959</v>
      </c>
      <c r="D4166" s="16" t="s">
        <v>62</v>
      </c>
      <c r="E4166" s="16" t="s">
        <v>41</v>
      </c>
      <c r="F4166" s="16" t="s">
        <v>28</v>
      </c>
      <c r="G4166" s="16" t="s">
        <v>105</v>
      </c>
      <c r="H4166" s="16" t="s">
        <v>106</v>
      </c>
      <c r="I4166" s="16" t="s">
        <v>106</v>
      </c>
      <c r="J4166" s="16" t="s">
        <v>134</v>
      </c>
      <c r="K4166" s="16" t="s">
        <v>966</v>
      </c>
      <c r="L4166" s="9">
        <v>45205</v>
      </c>
      <c r="M4166" s="9">
        <v>45205</v>
      </c>
      <c r="N4166" s="9">
        <v>45204</v>
      </c>
      <c r="O4166" s="7">
        <v>45204</v>
      </c>
      <c r="P4166" s="9">
        <v>45204</v>
      </c>
      <c r="Q4166" s="9">
        <v>44840</v>
      </c>
      <c r="R4166" s="9" t="s">
        <v>34</v>
      </c>
      <c r="S4166" s="16" t="s">
        <v>65</v>
      </c>
      <c r="T4166" s="16" t="s">
        <v>482</v>
      </c>
      <c r="U4166" s="16"/>
      <c r="V4166" s="16"/>
      <c r="W4166" s="16" t="s">
        <v>315</v>
      </c>
      <c r="X4166" s="16" t="s">
        <v>38</v>
      </c>
      <c r="Y4166">
        <v>8</v>
      </c>
      <c r="Z4166">
        <v>10</v>
      </c>
      <c r="AA4166">
        <v>8</v>
      </c>
      <c r="AB4166">
        <v>6</v>
      </c>
      <c r="AC4166">
        <v>0.5</v>
      </c>
      <c r="AD4166">
        <v>12</v>
      </c>
      <c r="AE4166" t="s">
        <v>2539</v>
      </c>
    </row>
    <row r="4167" spans="1:31" x14ac:dyDescent="0.25">
      <c r="A4167" s="16" t="s">
        <v>23</v>
      </c>
      <c r="B4167" s="16" t="s">
        <v>39</v>
      </c>
      <c r="C4167" s="16" t="s">
        <v>959</v>
      </c>
      <c r="D4167" s="16" t="s">
        <v>62</v>
      </c>
      <c r="E4167" s="16" t="s">
        <v>41</v>
      </c>
      <c r="F4167" s="16" t="s">
        <v>28</v>
      </c>
      <c r="G4167" s="16" t="s">
        <v>105</v>
      </c>
      <c r="H4167" s="16" t="s">
        <v>106</v>
      </c>
      <c r="I4167" s="16" t="s">
        <v>106</v>
      </c>
      <c r="J4167" s="16" t="s">
        <v>408</v>
      </c>
      <c r="K4167" s="16" t="s">
        <v>119</v>
      </c>
      <c r="L4167" s="9">
        <v>45233</v>
      </c>
      <c r="M4167" s="9">
        <v>45205</v>
      </c>
      <c r="N4167" s="9">
        <v>45239</v>
      </c>
      <c r="O4167" s="7">
        <v>45239</v>
      </c>
      <c r="P4167" s="9">
        <v>45239</v>
      </c>
      <c r="Q4167" s="9">
        <v>44868</v>
      </c>
      <c r="R4167" s="9" t="s">
        <v>34</v>
      </c>
      <c r="S4167" s="16" t="s">
        <v>65</v>
      </c>
      <c r="T4167" s="16" t="s">
        <v>482</v>
      </c>
      <c r="U4167" s="16"/>
      <c r="V4167" s="16"/>
      <c r="W4167" s="16" t="s">
        <v>315</v>
      </c>
      <c r="X4167" s="16" t="s">
        <v>38</v>
      </c>
      <c r="Y4167">
        <v>8</v>
      </c>
      <c r="Z4167">
        <v>10</v>
      </c>
      <c r="AA4167">
        <v>8</v>
      </c>
      <c r="AB4167">
        <v>6</v>
      </c>
      <c r="AC4167">
        <v>0.5</v>
      </c>
      <c r="AD4167">
        <v>12</v>
      </c>
      <c r="AE4167" t="s">
        <v>2540</v>
      </c>
    </row>
    <row r="4168" spans="1:31" x14ac:dyDescent="0.25">
      <c r="A4168" s="16" t="s">
        <v>23</v>
      </c>
      <c r="B4168" s="16" t="s">
        <v>39</v>
      </c>
      <c r="C4168" s="16" t="s">
        <v>959</v>
      </c>
      <c r="D4168" s="16" t="s">
        <v>62</v>
      </c>
      <c r="E4168" s="16" t="s">
        <v>41</v>
      </c>
      <c r="F4168" s="16" t="s">
        <v>28</v>
      </c>
      <c r="G4168" s="16" t="s">
        <v>105</v>
      </c>
      <c r="H4168" s="16" t="s">
        <v>106</v>
      </c>
      <c r="I4168" s="16" t="s">
        <v>106</v>
      </c>
      <c r="J4168" s="16" t="s">
        <v>410</v>
      </c>
      <c r="K4168" s="16" t="s">
        <v>57</v>
      </c>
      <c r="L4168" s="9"/>
      <c r="M4168" s="9">
        <v>45058</v>
      </c>
      <c r="N4168" s="9">
        <v>45204</v>
      </c>
      <c r="O4168" s="7">
        <v>45204</v>
      </c>
      <c r="P4168" s="9">
        <v>45204</v>
      </c>
      <c r="Q4168" s="9"/>
      <c r="R4168" s="9" t="s">
        <v>34</v>
      </c>
      <c r="S4168" s="16" t="s">
        <v>65</v>
      </c>
      <c r="T4168" s="16" t="s">
        <v>482</v>
      </c>
      <c r="U4168" s="16"/>
      <c r="V4168" s="16"/>
      <c r="W4168" s="16" t="s">
        <v>315</v>
      </c>
      <c r="X4168" s="16" t="s">
        <v>38</v>
      </c>
      <c r="Y4168">
        <v>8</v>
      </c>
      <c r="Z4168">
        <v>10</v>
      </c>
      <c r="AA4168">
        <v>8</v>
      </c>
      <c r="AB4168">
        <v>6</v>
      </c>
      <c r="AC4168">
        <v>0.5</v>
      </c>
      <c r="AD4168">
        <v>12</v>
      </c>
      <c r="AE4168" t="s">
        <v>1696</v>
      </c>
    </row>
    <row r="4169" spans="1:31" x14ac:dyDescent="0.25">
      <c r="A4169" s="16" t="s">
        <v>3138</v>
      </c>
      <c r="B4169" s="16" t="s">
        <v>24</v>
      </c>
      <c r="C4169" s="16" t="s">
        <v>959</v>
      </c>
      <c r="D4169" s="16" t="s">
        <v>62</v>
      </c>
      <c r="E4169" s="16" t="s">
        <v>41</v>
      </c>
      <c r="F4169" s="16" t="s">
        <v>28</v>
      </c>
      <c r="G4169" s="16" t="s">
        <v>105</v>
      </c>
      <c r="H4169" s="16" t="s">
        <v>106</v>
      </c>
      <c r="I4169" s="16" t="s">
        <v>106</v>
      </c>
      <c r="J4169" s="16" t="s">
        <v>967</v>
      </c>
      <c r="K4169" s="16" t="s">
        <v>64</v>
      </c>
      <c r="L4169" s="9"/>
      <c r="M4169" s="9"/>
      <c r="N4169" s="9">
        <v>45239</v>
      </c>
      <c r="O4169" s="7">
        <v>45239</v>
      </c>
      <c r="P4169" s="9">
        <v>45239</v>
      </c>
      <c r="Q4169" s="9"/>
      <c r="R4169" s="9" t="s">
        <v>34</v>
      </c>
      <c r="S4169" s="16" t="s">
        <v>65</v>
      </c>
      <c r="T4169" s="16" t="s">
        <v>65</v>
      </c>
      <c r="U4169" s="16"/>
      <c r="V4169" s="16"/>
      <c r="W4169" s="16"/>
      <c r="X4169" s="16" t="s">
        <v>38</v>
      </c>
      <c r="Y4169">
        <v>8</v>
      </c>
      <c r="Z4169">
        <v>10</v>
      </c>
      <c r="AA4169">
        <v>8</v>
      </c>
      <c r="AB4169">
        <v>6</v>
      </c>
      <c r="AC4169">
        <v>0.5</v>
      </c>
      <c r="AD4169">
        <v>12</v>
      </c>
      <c r="AE4169" t="s">
        <v>2541</v>
      </c>
    </row>
    <row r="4170" spans="1:31" x14ac:dyDescent="0.25">
      <c r="A4170" s="16" t="s">
        <v>23</v>
      </c>
      <c r="B4170" s="16" t="s">
        <v>39</v>
      </c>
      <c r="C4170" s="16" t="s">
        <v>959</v>
      </c>
      <c r="D4170" s="16" t="s">
        <v>3139</v>
      </c>
      <c r="E4170" s="16" t="s">
        <v>240</v>
      </c>
      <c r="F4170" s="16" t="s">
        <v>28</v>
      </c>
      <c r="G4170" s="16" t="s">
        <v>999</v>
      </c>
      <c r="H4170" s="16" t="s">
        <v>155</v>
      </c>
      <c r="I4170" s="16" t="s">
        <v>155</v>
      </c>
      <c r="J4170" s="16" t="s">
        <v>925</v>
      </c>
      <c r="K4170" s="16" t="s">
        <v>243</v>
      </c>
      <c r="L4170" s="9"/>
      <c r="M4170" s="9">
        <v>44958</v>
      </c>
      <c r="N4170" s="9">
        <v>44958</v>
      </c>
      <c r="O4170" s="7">
        <v>44958</v>
      </c>
      <c r="P4170" s="9"/>
      <c r="Q4170" s="9"/>
      <c r="R4170" s="9" t="s">
        <v>34</v>
      </c>
      <c r="S4170" s="16" t="s">
        <v>65</v>
      </c>
      <c r="T4170" s="16" t="s">
        <v>65</v>
      </c>
      <c r="U4170" s="16"/>
      <c r="V4170" s="16"/>
      <c r="W4170" s="16" t="s">
        <v>315</v>
      </c>
      <c r="X4170" s="16" t="s">
        <v>38</v>
      </c>
      <c r="Y4170">
        <v>8</v>
      </c>
      <c r="Z4170">
        <v>3</v>
      </c>
      <c r="AA4170">
        <v>2.4</v>
      </c>
      <c r="AB4170">
        <v>2</v>
      </c>
      <c r="AC4170">
        <v>0.16666666666666666</v>
      </c>
      <c r="AD4170">
        <v>3</v>
      </c>
      <c r="AE4170" t="s">
        <v>2599</v>
      </c>
    </row>
    <row r="4171" spans="1:31" x14ac:dyDescent="0.25">
      <c r="A4171" s="16" t="s">
        <v>23</v>
      </c>
      <c r="B4171" s="16" t="s">
        <v>39</v>
      </c>
      <c r="C4171" s="16" t="s">
        <v>959</v>
      </c>
      <c r="D4171" s="16" t="s">
        <v>3139</v>
      </c>
      <c r="E4171" s="16" t="s">
        <v>240</v>
      </c>
      <c r="F4171" s="16" t="s">
        <v>28</v>
      </c>
      <c r="G4171" s="16" t="s">
        <v>999</v>
      </c>
      <c r="H4171" s="16" t="s">
        <v>155</v>
      </c>
      <c r="I4171" s="16" t="s">
        <v>155</v>
      </c>
      <c r="J4171" s="16" t="s">
        <v>628</v>
      </c>
      <c r="K4171" s="16" t="s">
        <v>243</v>
      </c>
      <c r="L4171" s="9"/>
      <c r="M4171" s="9">
        <v>44958</v>
      </c>
      <c r="N4171" s="9">
        <v>44958</v>
      </c>
      <c r="O4171" s="7">
        <v>44958</v>
      </c>
      <c r="P4171" s="9"/>
      <c r="Q4171" s="9"/>
      <c r="R4171" s="9" t="s">
        <v>34</v>
      </c>
      <c r="S4171" s="16" t="s">
        <v>65</v>
      </c>
      <c r="T4171" s="16" t="s">
        <v>482</v>
      </c>
      <c r="U4171" s="16"/>
      <c r="V4171" s="16"/>
      <c r="W4171" s="16" t="s">
        <v>315</v>
      </c>
      <c r="X4171" s="16" t="s">
        <v>38</v>
      </c>
      <c r="Y4171">
        <v>8</v>
      </c>
      <c r="Z4171">
        <v>3</v>
      </c>
      <c r="AA4171">
        <v>2.4</v>
      </c>
      <c r="AB4171">
        <v>2</v>
      </c>
      <c r="AC4171">
        <v>0.16666666666666666</v>
      </c>
      <c r="AD4171">
        <v>3</v>
      </c>
      <c r="AE4171" t="s">
        <v>2600</v>
      </c>
    </row>
    <row r="4172" spans="1:31" x14ac:dyDescent="0.25">
      <c r="A4172" s="16" t="s">
        <v>23</v>
      </c>
      <c r="B4172" s="16" t="s">
        <v>39</v>
      </c>
      <c r="C4172" s="16" t="s">
        <v>959</v>
      </c>
      <c r="D4172" s="16" t="s">
        <v>3139</v>
      </c>
      <c r="E4172" s="16" t="s">
        <v>240</v>
      </c>
      <c r="F4172" s="16" t="s">
        <v>28</v>
      </c>
      <c r="G4172" s="16" t="s">
        <v>999</v>
      </c>
      <c r="H4172" s="16" t="s">
        <v>155</v>
      </c>
      <c r="I4172" s="16" t="s">
        <v>155</v>
      </c>
      <c r="J4172" s="16" t="s">
        <v>156</v>
      </c>
      <c r="K4172" s="16" t="s">
        <v>205</v>
      </c>
      <c r="L4172" s="9"/>
      <c r="M4172" s="9">
        <v>44958</v>
      </c>
      <c r="N4172" s="9">
        <v>44958</v>
      </c>
      <c r="O4172" s="7">
        <v>44958</v>
      </c>
      <c r="P4172" s="9"/>
      <c r="Q4172" s="9"/>
      <c r="R4172" s="9" t="s">
        <v>34</v>
      </c>
      <c r="S4172" s="16" t="s">
        <v>65</v>
      </c>
      <c r="T4172" s="16" t="s">
        <v>65</v>
      </c>
      <c r="U4172" s="16"/>
      <c r="V4172" s="16"/>
      <c r="W4172" s="16" t="s">
        <v>315</v>
      </c>
      <c r="X4172" s="16" t="s">
        <v>38</v>
      </c>
      <c r="Y4172">
        <v>8</v>
      </c>
      <c r="Z4172">
        <v>3</v>
      </c>
      <c r="AA4172">
        <v>2.4</v>
      </c>
      <c r="AB4172">
        <v>2</v>
      </c>
      <c r="AC4172">
        <v>0.16666666666666666</v>
      </c>
      <c r="AD4172">
        <v>3</v>
      </c>
      <c r="AE4172" t="s">
        <v>4548</v>
      </c>
    </row>
    <row r="4173" spans="1:31" x14ac:dyDescent="0.25">
      <c r="A4173" s="16" t="s">
        <v>23</v>
      </c>
      <c r="B4173" s="16" t="s">
        <v>39</v>
      </c>
      <c r="C4173" s="16" t="s">
        <v>959</v>
      </c>
      <c r="D4173" s="16" t="s">
        <v>3139</v>
      </c>
      <c r="E4173" s="16" t="s">
        <v>240</v>
      </c>
      <c r="F4173" s="16" t="s">
        <v>28</v>
      </c>
      <c r="G4173" s="16" t="s">
        <v>999</v>
      </c>
      <c r="H4173" s="16" t="s">
        <v>155</v>
      </c>
      <c r="I4173" s="16" t="s">
        <v>155</v>
      </c>
      <c r="J4173" s="16" t="s">
        <v>156</v>
      </c>
      <c r="K4173" s="16" t="s">
        <v>243</v>
      </c>
      <c r="L4173" s="9"/>
      <c r="M4173" s="9">
        <v>44958</v>
      </c>
      <c r="N4173" s="9">
        <v>44958</v>
      </c>
      <c r="O4173" s="7">
        <v>44958</v>
      </c>
      <c r="P4173" s="9"/>
      <c r="Q4173" s="9"/>
      <c r="R4173" s="9" t="s">
        <v>34</v>
      </c>
      <c r="S4173" s="16" t="s">
        <v>65</v>
      </c>
      <c r="T4173" s="16" t="s">
        <v>65</v>
      </c>
      <c r="U4173" s="16"/>
      <c r="V4173" s="16"/>
      <c r="W4173" s="16" t="s">
        <v>315</v>
      </c>
      <c r="X4173" s="16" t="s">
        <v>38</v>
      </c>
      <c r="Y4173">
        <v>8</v>
      </c>
      <c r="Z4173">
        <v>3</v>
      </c>
      <c r="AA4173">
        <v>2.4</v>
      </c>
      <c r="AB4173">
        <v>2</v>
      </c>
      <c r="AC4173">
        <v>0.16666666666666666</v>
      </c>
      <c r="AD4173">
        <v>3</v>
      </c>
      <c r="AE4173" t="s">
        <v>2601</v>
      </c>
    </row>
    <row r="4174" spans="1:31" x14ac:dyDescent="0.25">
      <c r="A4174" s="16" t="s">
        <v>23</v>
      </c>
      <c r="B4174" s="16" t="s">
        <v>39</v>
      </c>
      <c r="C4174" s="16" t="s">
        <v>959</v>
      </c>
      <c r="D4174" s="16" t="s">
        <v>3139</v>
      </c>
      <c r="E4174" s="16" t="s">
        <v>240</v>
      </c>
      <c r="F4174" s="16" t="s">
        <v>28</v>
      </c>
      <c r="G4174" s="16" t="s">
        <v>999</v>
      </c>
      <c r="H4174" s="16" t="s">
        <v>155</v>
      </c>
      <c r="I4174" s="16" t="s">
        <v>155</v>
      </c>
      <c r="J4174" s="16" t="s">
        <v>156</v>
      </c>
      <c r="K4174" s="16" t="s">
        <v>4549</v>
      </c>
      <c r="L4174" s="9"/>
      <c r="M4174" s="9">
        <v>44958</v>
      </c>
      <c r="N4174" s="9">
        <v>44958</v>
      </c>
      <c r="O4174" s="7">
        <v>44958</v>
      </c>
      <c r="P4174" s="9"/>
      <c r="Q4174" s="9"/>
      <c r="R4174" s="9" t="s">
        <v>34</v>
      </c>
      <c r="S4174" s="16" t="s">
        <v>65</v>
      </c>
      <c r="T4174" s="16" t="s">
        <v>65</v>
      </c>
      <c r="U4174" s="16"/>
      <c r="V4174" s="16"/>
      <c r="W4174" s="16" t="s">
        <v>315</v>
      </c>
      <c r="X4174" s="16" t="s">
        <v>38</v>
      </c>
      <c r="Y4174">
        <v>8</v>
      </c>
      <c r="Z4174">
        <v>3</v>
      </c>
      <c r="AA4174">
        <v>2.4</v>
      </c>
      <c r="AB4174">
        <v>2</v>
      </c>
      <c r="AC4174">
        <v>0.16666666666666666</v>
      </c>
      <c r="AD4174">
        <v>3</v>
      </c>
      <c r="AE4174" t="s">
        <v>4550</v>
      </c>
    </row>
    <row r="4175" spans="1:31" x14ac:dyDescent="0.25">
      <c r="A4175" s="16" t="s">
        <v>23</v>
      </c>
      <c r="B4175" s="16" t="s">
        <v>39</v>
      </c>
      <c r="C4175" s="16" t="s">
        <v>959</v>
      </c>
      <c r="D4175" s="16" t="s">
        <v>3139</v>
      </c>
      <c r="E4175" s="16" t="s">
        <v>240</v>
      </c>
      <c r="F4175" s="16" t="s">
        <v>28</v>
      </c>
      <c r="G4175" s="16" t="s">
        <v>999</v>
      </c>
      <c r="H4175" s="16" t="s">
        <v>155</v>
      </c>
      <c r="I4175" s="16" t="s">
        <v>155</v>
      </c>
      <c r="J4175" s="16" t="s">
        <v>156</v>
      </c>
      <c r="K4175" s="16" t="s">
        <v>774</v>
      </c>
      <c r="L4175" s="9"/>
      <c r="M4175" s="9">
        <v>44958</v>
      </c>
      <c r="N4175" s="9">
        <v>44958</v>
      </c>
      <c r="O4175" s="7">
        <v>44958</v>
      </c>
      <c r="P4175" s="9"/>
      <c r="Q4175" s="9"/>
      <c r="R4175" s="9" t="s">
        <v>34</v>
      </c>
      <c r="S4175" s="16" t="s">
        <v>65</v>
      </c>
      <c r="T4175" s="16" t="s">
        <v>65</v>
      </c>
      <c r="U4175" s="16"/>
      <c r="V4175" s="16"/>
      <c r="W4175" s="16" t="s">
        <v>315</v>
      </c>
      <c r="X4175" s="16" t="s">
        <v>38</v>
      </c>
      <c r="Y4175">
        <v>8</v>
      </c>
      <c r="Z4175">
        <v>3</v>
      </c>
      <c r="AA4175">
        <v>2.4</v>
      </c>
      <c r="AB4175">
        <v>2</v>
      </c>
      <c r="AC4175">
        <v>0.16666666666666666</v>
      </c>
      <c r="AD4175">
        <v>3</v>
      </c>
      <c r="AE4175" t="s">
        <v>4551</v>
      </c>
    </row>
    <row r="4176" spans="1:31" x14ac:dyDescent="0.25">
      <c r="A4176" s="16" t="s">
        <v>23</v>
      </c>
      <c r="B4176" s="16" t="s">
        <v>39</v>
      </c>
      <c r="C4176" s="16" t="s">
        <v>959</v>
      </c>
      <c r="D4176" s="16" t="s">
        <v>3139</v>
      </c>
      <c r="E4176" s="16" t="s">
        <v>240</v>
      </c>
      <c r="F4176" s="16" t="s">
        <v>28</v>
      </c>
      <c r="G4176" s="16" t="s">
        <v>999</v>
      </c>
      <c r="H4176" s="16" t="s">
        <v>4552</v>
      </c>
      <c r="I4176" s="16" t="s">
        <v>155</v>
      </c>
      <c r="J4176" s="16" t="s">
        <v>262</v>
      </c>
      <c r="K4176" s="16" t="s">
        <v>243</v>
      </c>
      <c r="L4176" s="9"/>
      <c r="M4176" s="9">
        <v>44958</v>
      </c>
      <c r="N4176" s="9">
        <v>44958</v>
      </c>
      <c r="O4176" s="7">
        <v>44958</v>
      </c>
      <c r="P4176" s="9"/>
      <c r="Q4176" s="9"/>
      <c r="R4176" s="9" t="s">
        <v>34</v>
      </c>
      <c r="S4176" s="16" t="s">
        <v>65</v>
      </c>
      <c r="T4176" s="16" t="s">
        <v>65</v>
      </c>
      <c r="U4176" s="16"/>
      <c r="V4176" s="16"/>
      <c r="W4176" s="16" t="s">
        <v>315</v>
      </c>
      <c r="X4176" s="16" t="s">
        <v>38</v>
      </c>
      <c r="Y4176">
        <v>8</v>
      </c>
      <c r="Z4176">
        <v>3</v>
      </c>
      <c r="AA4176">
        <v>2.4</v>
      </c>
      <c r="AB4176">
        <v>2</v>
      </c>
      <c r="AC4176">
        <v>0.16666666666666666</v>
      </c>
      <c r="AD4176">
        <v>3</v>
      </c>
      <c r="AE4176" t="s">
        <v>4553</v>
      </c>
    </row>
    <row r="4177" spans="1:31" x14ac:dyDescent="0.25">
      <c r="A4177" s="16" t="s">
        <v>23</v>
      </c>
      <c r="B4177" s="16" t="s">
        <v>39</v>
      </c>
      <c r="C4177" s="16" t="s">
        <v>959</v>
      </c>
      <c r="D4177" s="16" t="s">
        <v>3139</v>
      </c>
      <c r="E4177" s="16" t="s">
        <v>240</v>
      </c>
      <c r="F4177" s="16" t="s">
        <v>28</v>
      </c>
      <c r="G4177" s="16" t="s">
        <v>999</v>
      </c>
      <c r="H4177" s="16" t="s">
        <v>1000</v>
      </c>
      <c r="I4177" s="16" t="s">
        <v>106</v>
      </c>
      <c r="J4177" s="16" t="s">
        <v>4073</v>
      </c>
      <c r="K4177" s="16" t="s">
        <v>563</v>
      </c>
      <c r="L4177" s="9"/>
      <c r="M4177" s="9">
        <v>44958</v>
      </c>
      <c r="N4177" s="9">
        <v>44958</v>
      </c>
      <c r="O4177" s="7">
        <v>44958</v>
      </c>
      <c r="P4177" s="9"/>
      <c r="Q4177" s="9"/>
      <c r="R4177" s="9" t="s">
        <v>34</v>
      </c>
      <c r="S4177" s="16" t="s">
        <v>65</v>
      </c>
      <c r="T4177" s="16" t="s">
        <v>65</v>
      </c>
      <c r="U4177" s="16"/>
      <c r="V4177" s="16"/>
      <c r="W4177" s="16" t="s">
        <v>315</v>
      </c>
      <c r="X4177" s="16" t="s">
        <v>38</v>
      </c>
      <c r="Y4177">
        <v>8</v>
      </c>
      <c r="Z4177">
        <v>3</v>
      </c>
      <c r="AA4177">
        <v>2.4</v>
      </c>
      <c r="AB4177">
        <v>2</v>
      </c>
      <c r="AC4177">
        <v>0.16666666666666666</v>
      </c>
      <c r="AD4177">
        <v>3</v>
      </c>
      <c r="AE4177" t="s">
        <v>4074</v>
      </c>
    </row>
    <row r="4178" spans="1:31" x14ac:dyDescent="0.25">
      <c r="A4178" s="16" t="s">
        <v>23</v>
      </c>
      <c r="B4178" s="16" t="s">
        <v>39</v>
      </c>
      <c r="C4178" s="16" t="s">
        <v>959</v>
      </c>
      <c r="D4178" s="16" t="s">
        <v>3139</v>
      </c>
      <c r="E4178" s="16" t="s">
        <v>240</v>
      </c>
      <c r="F4178" s="16" t="s">
        <v>28</v>
      </c>
      <c r="G4178" s="16" t="s">
        <v>999</v>
      </c>
      <c r="H4178" s="16" t="s">
        <v>1000</v>
      </c>
      <c r="I4178" s="16" t="s">
        <v>106</v>
      </c>
      <c r="J4178" s="16" t="s">
        <v>4073</v>
      </c>
      <c r="K4178" s="16" t="s">
        <v>3347</v>
      </c>
      <c r="L4178" s="9"/>
      <c r="M4178" s="9">
        <v>44958</v>
      </c>
      <c r="N4178" s="9">
        <v>44958</v>
      </c>
      <c r="O4178" s="7">
        <v>44958</v>
      </c>
      <c r="P4178" s="9"/>
      <c r="Q4178" s="9"/>
      <c r="R4178" s="9" t="s">
        <v>34</v>
      </c>
      <c r="S4178" s="16" t="s">
        <v>65</v>
      </c>
      <c r="T4178" s="16" t="s">
        <v>65</v>
      </c>
      <c r="U4178" s="16"/>
      <c r="V4178" s="16"/>
      <c r="W4178" s="16" t="s">
        <v>315</v>
      </c>
      <c r="X4178" s="16" t="s">
        <v>38</v>
      </c>
      <c r="Y4178">
        <v>8</v>
      </c>
      <c r="Z4178">
        <v>3</v>
      </c>
      <c r="AA4178">
        <v>2.4</v>
      </c>
      <c r="AB4178">
        <v>2</v>
      </c>
      <c r="AC4178">
        <v>0.16666666666666666</v>
      </c>
      <c r="AD4178">
        <v>3</v>
      </c>
      <c r="AE4178" t="s">
        <v>4554</v>
      </c>
    </row>
    <row r="4179" spans="1:31" x14ac:dyDescent="0.25">
      <c r="A4179" s="16" t="s">
        <v>3138</v>
      </c>
      <c r="B4179" s="16" t="s">
        <v>24</v>
      </c>
      <c r="C4179" s="16" t="s">
        <v>959</v>
      </c>
      <c r="D4179" s="16" t="s">
        <v>3139</v>
      </c>
      <c r="E4179" s="16" t="s">
        <v>240</v>
      </c>
      <c r="F4179" s="16" t="s">
        <v>28</v>
      </c>
      <c r="G4179" s="16" t="s">
        <v>999</v>
      </c>
      <c r="H4179" s="16" t="s">
        <v>1000</v>
      </c>
      <c r="I4179" s="16" t="s">
        <v>106</v>
      </c>
      <c r="J4179" s="16" t="s">
        <v>4073</v>
      </c>
      <c r="K4179" s="16" t="s">
        <v>243</v>
      </c>
      <c r="L4179" s="9"/>
      <c r="M4179" s="9">
        <v>44958</v>
      </c>
      <c r="N4179" s="9">
        <v>44958</v>
      </c>
      <c r="O4179" s="7">
        <v>44958</v>
      </c>
      <c r="P4179" s="9"/>
      <c r="Q4179" s="9"/>
      <c r="R4179" s="9" t="s">
        <v>34</v>
      </c>
      <c r="S4179" s="16" t="s">
        <v>65</v>
      </c>
      <c r="T4179" s="16" t="s">
        <v>65</v>
      </c>
      <c r="U4179" s="16"/>
      <c r="V4179" s="16"/>
      <c r="W4179" s="16"/>
      <c r="X4179" s="16" t="s">
        <v>38</v>
      </c>
      <c r="Y4179">
        <v>8</v>
      </c>
      <c r="Z4179">
        <v>3</v>
      </c>
      <c r="AA4179">
        <v>2.4</v>
      </c>
      <c r="AB4179">
        <v>2</v>
      </c>
      <c r="AC4179">
        <v>0.16666666666666666</v>
      </c>
      <c r="AD4179">
        <v>3</v>
      </c>
      <c r="AE4179" t="s">
        <v>4078</v>
      </c>
    </row>
    <row r="4180" spans="1:31" x14ac:dyDescent="0.25">
      <c r="A4180" s="16" t="s">
        <v>23</v>
      </c>
      <c r="B4180" s="16" t="s">
        <v>39</v>
      </c>
      <c r="C4180" s="16" t="s">
        <v>959</v>
      </c>
      <c r="D4180" s="16" t="s">
        <v>3139</v>
      </c>
      <c r="E4180" s="16" t="s">
        <v>240</v>
      </c>
      <c r="F4180" s="16" t="s">
        <v>28</v>
      </c>
      <c r="G4180" s="16" t="s">
        <v>999</v>
      </c>
      <c r="H4180" s="16" t="s">
        <v>1000</v>
      </c>
      <c r="I4180" s="16" t="s">
        <v>106</v>
      </c>
      <c r="J4180" s="16" t="s">
        <v>4073</v>
      </c>
      <c r="K4180" s="16" t="s">
        <v>60</v>
      </c>
      <c r="L4180" s="9"/>
      <c r="M4180" s="9">
        <v>44958</v>
      </c>
      <c r="N4180" s="9">
        <v>44958</v>
      </c>
      <c r="O4180" s="7">
        <v>44958</v>
      </c>
      <c r="P4180" s="9"/>
      <c r="Q4180" s="9"/>
      <c r="R4180" s="9" t="s">
        <v>34</v>
      </c>
      <c r="S4180" s="16" t="s">
        <v>65</v>
      </c>
      <c r="T4180" s="16" t="s">
        <v>65</v>
      </c>
      <c r="U4180" s="16"/>
      <c r="V4180" s="16"/>
      <c r="W4180" s="16" t="s">
        <v>315</v>
      </c>
      <c r="X4180" s="16" t="s">
        <v>38</v>
      </c>
      <c r="Y4180">
        <v>8</v>
      </c>
      <c r="Z4180">
        <v>3</v>
      </c>
      <c r="AA4180">
        <v>2.4</v>
      </c>
      <c r="AB4180">
        <v>2</v>
      </c>
      <c r="AC4180">
        <v>0.16666666666666666</v>
      </c>
      <c r="AD4180">
        <v>3</v>
      </c>
      <c r="AE4180" t="s">
        <v>4085</v>
      </c>
    </row>
    <row r="4181" spans="1:31" x14ac:dyDescent="0.25">
      <c r="A4181" s="16" t="s">
        <v>23</v>
      </c>
      <c r="B4181" s="16" t="s">
        <v>39</v>
      </c>
      <c r="C4181" s="16" t="s">
        <v>959</v>
      </c>
      <c r="D4181" s="16" t="s">
        <v>3139</v>
      </c>
      <c r="E4181" s="16" t="s">
        <v>240</v>
      </c>
      <c r="F4181" s="16" t="s">
        <v>28</v>
      </c>
      <c r="G4181" s="16" t="s">
        <v>816</v>
      </c>
      <c r="H4181" s="16" t="s">
        <v>3734</v>
      </c>
      <c r="I4181" s="16" t="s">
        <v>106</v>
      </c>
      <c r="J4181" s="16" t="s">
        <v>791</v>
      </c>
      <c r="K4181" s="16" t="s">
        <v>60</v>
      </c>
      <c r="L4181" s="9"/>
      <c r="M4181" s="9">
        <v>44958</v>
      </c>
      <c r="N4181" s="9">
        <v>44958</v>
      </c>
      <c r="O4181" s="7">
        <v>44958</v>
      </c>
      <c r="P4181" s="9"/>
      <c r="Q4181" s="9"/>
      <c r="R4181" s="9" t="s">
        <v>34</v>
      </c>
      <c r="S4181" s="16" t="s">
        <v>65</v>
      </c>
      <c r="T4181" s="16" t="s">
        <v>65</v>
      </c>
      <c r="U4181" s="16"/>
      <c r="V4181" s="16"/>
      <c r="W4181" s="16" t="s">
        <v>315</v>
      </c>
      <c r="X4181" s="16" t="s">
        <v>38</v>
      </c>
      <c r="Y4181">
        <v>8</v>
      </c>
      <c r="Z4181">
        <v>3</v>
      </c>
      <c r="AA4181">
        <v>2.4</v>
      </c>
      <c r="AB4181">
        <v>2</v>
      </c>
      <c r="AC4181">
        <v>0.16666666666666666</v>
      </c>
      <c r="AD4181">
        <v>3</v>
      </c>
      <c r="AE4181" t="s">
        <v>4087</v>
      </c>
    </row>
    <row r="4182" spans="1:31" x14ac:dyDescent="0.25">
      <c r="A4182" s="16" t="s">
        <v>23</v>
      </c>
      <c r="B4182" s="16" t="s">
        <v>39</v>
      </c>
      <c r="C4182" s="16" t="s">
        <v>959</v>
      </c>
      <c r="D4182" s="16" t="s">
        <v>3139</v>
      </c>
      <c r="E4182" s="16" t="s">
        <v>240</v>
      </c>
      <c r="F4182" s="16" t="s">
        <v>28</v>
      </c>
      <c r="G4182" s="16" t="s">
        <v>816</v>
      </c>
      <c r="H4182" s="16" t="s">
        <v>3734</v>
      </c>
      <c r="I4182" s="16" t="s">
        <v>106</v>
      </c>
      <c r="J4182" s="16" t="s">
        <v>122</v>
      </c>
      <c r="K4182" s="16" t="s">
        <v>243</v>
      </c>
      <c r="L4182" s="9"/>
      <c r="M4182" s="9">
        <v>44958</v>
      </c>
      <c r="N4182" s="9">
        <v>44958</v>
      </c>
      <c r="O4182" s="7">
        <v>44958</v>
      </c>
      <c r="P4182" s="9"/>
      <c r="Q4182" s="9"/>
      <c r="R4182" s="9" t="s">
        <v>34</v>
      </c>
      <c r="S4182" s="16" t="s">
        <v>65</v>
      </c>
      <c r="T4182" s="16" t="s">
        <v>65</v>
      </c>
      <c r="U4182" s="16"/>
      <c r="V4182" s="16"/>
      <c r="W4182" s="16" t="s">
        <v>315</v>
      </c>
      <c r="X4182" s="16" t="s">
        <v>38</v>
      </c>
      <c r="Y4182">
        <v>8</v>
      </c>
      <c r="Z4182">
        <v>3</v>
      </c>
      <c r="AA4182">
        <v>2.4</v>
      </c>
      <c r="AB4182">
        <v>2</v>
      </c>
      <c r="AC4182">
        <v>0.16666666666666666</v>
      </c>
      <c r="AD4182">
        <v>3</v>
      </c>
      <c r="AE4182" t="s">
        <v>4092</v>
      </c>
    </row>
    <row r="4183" spans="1:31" x14ac:dyDescent="0.25">
      <c r="A4183" s="16" t="s">
        <v>3138</v>
      </c>
      <c r="B4183" s="16" t="s">
        <v>24</v>
      </c>
      <c r="C4183" s="16" t="s">
        <v>959</v>
      </c>
      <c r="D4183" s="16" t="s">
        <v>3139</v>
      </c>
      <c r="E4183" s="16" t="s">
        <v>240</v>
      </c>
      <c r="F4183" s="16" t="s">
        <v>28</v>
      </c>
      <c r="G4183" s="16" t="s">
        <v>816</v>
      </c>
      <c r="H4183" s="16" t="s">
        <v>3734</v>
      </c>
      <c r="I4183" s="16" t="s">
        <v>106</v>
      </c>
      <c r="J4183" s="16" t="s">
        <v>122</v>
      </c>
      <c r="K4183" s="16" t="s">
        <v>60</v>
      </c>
      <c r="L4183" s="9"/>
      <c r="M4183" s="9">
        <v>44958</v>
      </c>
      <c r="N4183" s="9">
        <v>44958</v>
      </c>
      <c r="O4183" s="7">
        <v>44958</v>
      </c>
      <c r="P4183" s="9"/>
      <c r="Q4183" s="9"/>
      <c r="R4183" s="9" t="s">
        <v>34</v>
      </c>
      <c r="S4183" s="16" t="s">
        <v>65</v>
      </c>
      <c r="T4183" s="16" t="s">
        <v>65</v>
      </c>
      <c r="U4183" s="16"/>
      <c r="V4183" s="16"/>
      <c r="W4183" s="16"/>
      <c r="X4183" s="16" t="s">
        <v>38</v>
      </c>
      <c r="Y4183">
        <v>8</v>
      </c>
      <c r="Z4183">
        <v>3</v>
      </c>
      <c r="AA4183">
        <v>2.4</v>
      </c>
      <c r="AB4183">
        <v>2</v>
      </c>
      <c r="AC4183">
        <v>0.16666666666666666</v>
      </c>
      <c r="AD4183">
        <v>3</v>
      </c>
      <c r="AE4183" t="s">
        <v>4093</v>
      </c>
    </row>
    <row r="4184" spans="1:31" x14ac:dyDescent="0.25">
      <c r="A4184" s="16" t="s">
        <v>23</v>
      </c>
      <c r="B4184" s="16" t="s">
        <v>39</v>
      </c>
      <c r="C4184" s="16" t="s">
        <v>959</v>
      </c>
      <c r="D4184" s="16" t="s">
        <v>3139</v>
      </c>
      <c r="E4184" s="16" t="s">
        <v>240</v>
      </c>
      <c r="F4184" s="16" t="s">
        <v>28</v>
      </c>
      <c r="G4184" s="16" t="s">
        <v>816</v>
      </c>
      <c r="H4184" s="16" t="s">
        <v>3734</v>
      </c>
      <c r="I4184" s="16" t="s">
        <v>106</v>
      </c>
      <c r="J4184" s="16" t="s">
        <v>591</v>
      </c>
      <c r="K4184" s="16" t="s">
        <v>243</v>
      </c>
      <c r="L4184" s="9"/>
      <c r="M4184" s="9">
        <v>44958</v>
      </c>
      <c r="N4184" s="9">
        <v>44958</v>
      </c>
      <c r="O4184" s="7">
        <v>44958</v>
      </c>
      <c r="P4184" s="9"/>
      <c r="Q4184" s="9"/>
      <c r="R4184" s="9" t="s">
        <v>34</v>
      </c>
      <c r="S4184" s="16" t="s">
        <v>65</v>
      </c>
      <c r="T4184" s="16" t="s">
        <v>65</v>
      </c>
      <c r="U4184" s="16"/>
      <c r="V4184" s="16"/>
      <c r="W4184" s="16" t="s">
        <v>315</v>
      </c>
      <c r="X4184" s="16" t="s">
        <v>38</v>
      </c>
      <c r="Y4184">
        <v>8</v>
      </c>
      <c r="Z4184">
        <v>3</v>
      </c>
      <c r="AA4184">
        <v>2.4</v>
      </c>
      <c r="AB4184">
        <v>2</v>
      </c>
      <c r="AC4184">
        <v>0.16666666666666666</v>
      </c>
      <c r="AD4184">
        <v>3</v>
      </c>
      <c r="AE4184" t="s">
        <v>4555</v>
      </c>
    </row>
    <row r="4185" spans="1:31" x14ac:dyDescent="0.25">
      <c r="A4185" s="16" t="s">
        <v>23</v>
      </c>
      <c r="B4185" s="16" t="s">
        <v>39</v>
      </c>
      <c r="C4185" s="16" t="s">
        <v>959</v>
      </c>
      <c r="D4185" s="16" t="s">
        <v>3139</v>
      </c>
      <c r="E4185" s="16" t="s">
        <v>240</v>
      </c>
      <c r="F4185" s="16" t="s">
        <v>28</v>
      </c>
      <c r="G4185" s="16" t="s">
        <v>816</v>
      </c>
      <c r="H4185" s="16" t="s">
        <v>3734</v>
      </c>
      <c r="I4185" s="16" t="s">
        <v>106</v>
      </c>
      <c r="J4185" s="16" t="s">
        <v>123</v>
      </c>
      <c r="K4185" s="16" t="s">
        <v>196</v>
      </c>
      <c r="L4185" s="9"/>
      <c r="M4185" s="9">
        <v>44958</v>
      </c>
      <c r="N4185" s="9">
        <v>44958</v>
      </c>
      <c r="O4185" s="7">
        <v>44958</v>
      </c>
      <c r="P4185" s="9"/>
      <c r="Q4185" s="9"/>
      <c r="R4185" s="9" t="s">
        <v>34</v>
      </c>
      <c r="S4185" s="16" t="s">
        <v>65</v>
      </c>
      <c r="T4185" s="16" t="s">
        <v>482</v>
      </c>
      <c r="U4185" s="16"/>
      <c r="V4185" s="16"/>
      <c r="W4185" s="16" t="s">
        <v>315</v>
      </c>
      <c r="X4185" s="16" t="s">
        <v>38</v>
      </c>
      <c r="Y4185">
        <v>8</v>
      </c>
      <c r="Z4185">
        <v>3</v>
      </c>
      <c r="AA4185">
        <v>2.4</v>
      </c>
      <c r="AB4185">
        <v>2</v>
      </c>
      <c r="AC4185">
        <v>0.16666666666666666</v>
      </c>
      <c r="AD4185">
        <v>3</v>
      </c>
      <c r="AE4185" t="s">
        <v>4556</v>
      </c>
    </row>
    <row r="4186" spans="1:31" x14ac:dyDescent="0.25">
      <c r="A4186" s="16" t="s">
        <v>23</v>
      </c>
      <c r="B4186" s="16" t="s">
        <v>39</v>
      </c>
      <c r="C4186" s="16" t="s">
        <v>959</v>
      </c>
      <c r="D4186" s="16" t="s">
        <v>3139</v>
      </c>
      <c r="E4186" s="16" t="s">
        <v>240</v>
      </c>
      <c r="F4186" s="16" t="s">
        <v>28</v>
      </c>
      <c r="G4186" s="16" t="s">
        <v>816</v>
      </c>
      <c r="H4186" s="16" t="s">
        <v>3734</v>
      </c>
      <c r="I4186" s="16" t="s">
        <v>106</v>
      </c>
      <c r="J4186" s="16" t="s">
        <v>123</v>
      </c>
      <c r="K4186" s="16" t="s">
        <v>243</v>
      </c>
      <c r="L4186" s="9"/>
      <c r="M4186" s="9">
        <v>44958</v>
      </c>
      <c r="N4186" s="9">
        <v>44958</v>
      </c>
      <c r="O4186" s="7">
        <v>44958</v>
      </c>
      <c r="P4186" s="9"/>
      <c r="Q4186" s="9"/>
      <c r="R4186" s="9" t="s">
        <v>34</v>
      </c>
      <c r="S4186" s="16" t="s">
        <v>65</v>
      </c>
      <c r="T4186" s="16" t="s">
        <v>65</v>
      </c>
      <c r="U4186" s="16"/>
      <c r="V4186" s="16"/>
      <c r="W4186" s="16" t="s">
        <v>315</v>
      </c>
      <c r="X4186" s="16" t="s">
        <v>38</v>
      </c>
      <c r="Y4186">
        <v>8</v>
      </c>
      <c r="Z4186">
        <v>3</v>
      </c>
      <c r="AA4186">
        <v>2.4</v>
      </c>
      <c r="AB4186">
        <v>2</v>
      </c>
      <c r="AC4186">
        <v>0.16666666666666666</v>
      </c>
      <c r="AD4186">
        <v>3</v>
      </c>
      <c r="AE4186" t="s">
        <v>4094</v>
      </c>
    </row>
    <row r="4187" spans="1:31" x14ac:dyDescent="0.25">
      <c r="A4187" s="16" t="s">
        <v>23</v>
      </c>
      <c r="B4187" s="16" t="s">
        <v>39</v>
      </c>
      <c r="C4187" s="16" t="s">
        <v>959</v>
      </c>
      <c r="D4187" s="16" t="s">
        <v>3139</v>
      </c>
      <c r="E4187" s="16" t="s">
        <v>240</v>
      </c>
      <c r="F4187" s="16" t="s">
        <v>28</v>
      </c>
      <c r="G4187" s="16" t="s">
        <v>816</v>
      </c>
      <c r="H4187" s="16" t="s">
        <v>3734</v>
      </c>
      <c r="I4187" s="16" t="s">
        <v>106</v>
      </c>
      <c r="J4187" s="16" t="s">
        <v>123</v>
      </c>
      <c r="K4187" s="16" t="s">
        <v>60</v>
      </c>
      <c r="L4187" s="9"/>
      <c r="M4187" s="9">
        <v>44958</v>
      </c>
      <c r="N4187" s="9">
        <v>44958</v>
      </c>
      <c r="O4187" s="7">
        <v>44958</v>
      </c>
      <c r="P4187" s="9"/>
      <c r="Q4187" s="9"/>
      <c r="R4187" s="9" t="s">
        <v>34</v>
      </c>
      <c r="S4187" s="16" t="s">
        <v>65</v>
      </c>
      <c r="T4187" s="16" t="s">
        <v>65</v>
      </c>
      <c r="U4187" s="16"/>
      <c r="V4187" s="16"/>
      <c r="W4187" s="16" t="s">
        <v>315</v>
      </c>
      <c r="X4187" s="16" t="s">
        <v>38</v>
      </c>
      <c r="Y4187">
        <v>8</v>
      </c>
      <c r="Z4187">
        <v>3</v>
      </c>
      <c r="AA4187">
        <v>2.4</v>
      </c>
      <c r="AB4187">
        <v>2</v>
      </c>
      <c r="AC4187">
        <v>0.16666666666666666</v>
      </c>
      <c r="AD4187">
        <v>3</v>
      </c>
      <c r="AE4187" t="s">
        <v>4096</v>
      </c>
    </row>
    <row r="4188" spans="1:31" x14ac:dyDescent="0.25">
      <c r="A4188" s="16" t="s">
        <v>23</v>
      </c>
      <c r="B4188" s="16" t="s">
        <v>39</v>
      </c>
      <c r="C4188" s="16" t="s">
        <v>959</v>
      </c>
      <c r="D4188" s="16" t="s">
        <v>3139</v>
      </c>
      <c r="E4188" s="16" t="s">
        <v>240</v>
      </c>
      <c r="F4188" s="16" t="s">
        <v>28</v>
      </c>
      <c r="G4188" s="16" t="s">
        <v>816</v>
      </c>
      <c r="H4188" s="16" t="s">
        <v>3734</v>
      </c>
      <c r="I4188" s="16" t="s">
        <v>106</v>
      </c>
      <c r="J4188" s="16" t="s">
        <v>131</v>
      </c>
      <c r="K4188" s="16" t="s">
        <v>243</v>
      </c>
      <c r="L4188" s="9"/>
      <c r="M4188" s="9">
        <v>44958</v>
      </c>
      <c r="N4188" s="9">
        <v>44958</v>
      </c>
      <c r="O4188" s="7">
        <v>44958</v>
      </c>
      <c r="P4188" s="9"/>
      <c r="Q4188" s="9"/>
      <c r="R4188" s="9" t="s">
        <v>34</v>
      </c>
      <c r="S4188" s="16" t="s">
        <v>65</v>
      </c>
      <c r="T4188" s="16" t="s">
        <v>65</v>
      </c>
      <c r="U4188" s="16"/>
      <c r="V4188" s="16"/>
      <c r="W4188" s="16" t="s">
        <v>315</v>
      </c>
      <c r="X4188" s="16" t="s">
        <v>38</v>
      </c>
      <c r="Y4188">
        <v>8</v>
      </c>
      <c r="Z4188">
        <v>3</v>
      </c>
      <c r="AA4188">
        <v>2.4</v>
      </c>
      <c r="AB4188">
        <v>2</v>
      </c>
      <c r="AC4188">
        <v>0.16666666666666666</v>
      </c>
      <c r="AD4188">
        <v>3</v>
      </c>
      <c r="AE4188" t="s">
        <v>4557</v>
      </c>
    </row>
    <row r="4189" spans="1:31" x14ac:dyDescent="0.25">
      <c r="A4189" s="16" t="s">
        <v>23</v>
      </c>
      <c r="B4189" s="16" t="s">
        <v>39</v>
      </c>
      <c r="C4189" s="16" t="s">
        <v>959</v>
      </c>
      <c r="D4189" s="16" t="s">
        <v>3139</v>
      </c>
      <c r="E4189" s="16" t="s">
        <v>240</v>
      </c>
      <c r="F4189" s="16" t="s">
        <v>28</v>
      </c>
      <c r="G4189" s="16" t="s">
        <v>816</v>
      </c>
      <c r="H4189" s="16" t="s">
        <v>3734</v>
      </c>
      <c r="I4189" s="16" t="s">
        <v>106</v>
      </c>
      <c r="J4189" s="16" t="s">
        <v>131</v>
      </c>
      <c r="K4189" s="16" t="s">
        <v>60</v>
      </c>
      <c r="L4189" s="9"/>
      <c r="M4189" s="9">
        <v>44958</v>
      </c>
      <c r="N4189" s="9">
        <v>44958</v>
      </c>
      <c r="O4189" s="7">
        <v>44958</v>
      </c>
      <c r="P4189" s="9"/>
      <c r="Q4189" s="9"/>
      <c r="R4189" s="9" t="s">
        <v>34</v>
      </c>
      <c r="S4189" s="16" t="s">
        <v>65</v>
      </c>
      <c r="T4189" s="16" t="s">
        <v>65</v>
      </c>
      <c r="U4189" s="16"/>
      <c r="V4189" s="16"/>
      <c r="W4189" s="16" t="s">
        <v>315</v>
      </c>
      <c r="X4189" s="16" t="s">
        <v>38</v>
      </c>
      <c r="Y4189">
        <v>8</v>
      </c>
      <c r="Z4189">
        <v>3</v>
      </c>
      <c r="AA4189">
        <v>2.4</v>
      </c>
      <c r="AB4189">
        <v>2</v>
      </c>
      <c r="AC4189">
        <v>0.16666666666666666</v>
      </c>
      <c r="AD4189">
        <v>3</v>
      </c>
      <c r="AE4189" t="s">
        <v>4558</v>
      </c>
    </row>
    <row r="4190" spans="1:31" x14ac:dyDescent="0.25">
      <c r="A4190" s="16" t="s">
        <v>23</v>
      </c>
      <c r="B4190" s="16" t="s">
        <v>39</v>
      </c>
      <c r="C4190" s="16" t="s">
        <v>959</v>
      </c>
      <c r="D4190" s="16" t="s">
        <v>3139</v>
      </c>
      <c r="E4190" s="16" t="s">
        <v>240</v>
      </c>
      <c r="F4190" s="16" t="s">
        <v>28</v>
      </c>
      <c r="G4190" s="16" t="s">
        <v>241</v>
      </c>
      <c r="H4190" s="16" t="s">
        <v>242</v>
      </c>
      <c r="I4190" s="16" t="s">
        <v>77</v>
      </c>
      <c r="J4190" s="16" t="s">
        <v>77</v>
      </c>
      <c r="K4190" s="16" t="s">
        <v>4107</v>
      </c>
      <c r="L4190" s="9"/>
      <c r="M4190" s="9">
        <v>44958</v>
      </c>
      <c r="N4190" s="9">
        <v>44958</v>
      </c>
      <c r="O4190" s="7">
        <v>44958</v>
      </c>
      <c r="P4190" s="9"/>
      <c r="Q4190" s="9"/>
      <c r="R4190" s="9" t="s">
        <v>34</v>
      </c>
      <c r="S4190" s="16" t="s">
        <v>65</v>
      </c>
      <c r="T4190" s="16" t="s">
        <v>153</v>
      </c>
      <c r="U4190" s="16"/>
      <c r="V4190" s="16"/>
      <c r="W4190" s="16" t="s">
        <v>315</v>
      </c>
      <c r="X4190" s="16" t="s">
        <v>38</v>
      </c>
      <c r="Y4190">
        <v>8</v>
      </c>
      <c r="Z4190">
        <v>3</v>
      </c>
      <c r="AA4190">
        <v>2.4</v>
      </c>
      <c r="AB4190">
        <v>2</v>
      </c>
      <c r="AC4190">
        <v>0.16666666666666666</v>
      </c>
      <c r="AD4190">
        <v>3</v>
      </c>
      <c r="AE4190" t="s">
        <v>4108</v>
      </c>
    </row>
    <row r="4191" spans="1:31" x14ac:dyDescent="0.25">
      <c r="A4191" s="16" t="s">
        <v>23</v>
      </c>
      <c r="B4191" s="16" t="s">
        <v>39</v>
      </c>
      <c r="C4191" s="16" t="s">
        <v>959</v>
      </c>
      <c r="D4191" s="16" t="s">
        <v>3139</v>
      </c>
      <c r="E4191" s="16" t="s">
        <v>240</v>
      </c>
      <c r="F4191" s="16" t="s">
        <v>28</v>
      </c>
      <c r="G4191" s="16" t="s">
        <v>241</v>
      </c>
      <c r="H4191" s="16" t="s">
        <v>242</v>
      </c>
      <c r="I4191" s="16" t="s">
        <v>77</v>
      </c>
      <c r="J4191" s="16" t="s">
        <v>77</v>
      </c>
      <c r="K4191" s="16" t="s">
        <v>3347</v>
      </c>
      <c r="L4191" s="9"/>
      <c r="M4191" s="9">
        <v>44958</v>
      </c>
      <c r="N4191" s="9">
        <v>44958</v>
      </c>
      <c r="O4191" s="7">
        <v>44958</v>
      </c>
      <c r="P4191" s="9"/>
      <c r="Q4191" s="9"/>
      <c r="R4191" s="9" t="s">
        <v>34</v>
      </c>
      <c r="S4191" s="16" t="s">
        <v>65</v>
      </c>
      <c r="T4191" s="16" t="s">
        <v>153</v>
      </c>
      <c r="U4191" s="16"/>
      <c r="V4191" s="16"/>
      <c r="W4191" s="16" t="s">
        <v>315</v>
      </c>
      <c r="X4191" s="16" t="s">
        <v>38</v>
      </c>
      <c r="Y4191">
        <v>8</v>
      </c>
      <c r="Z4191">
        <v>3</v>
      </c>
      <c r="AA4191">
        <v>2.4</v>
      </c>
      <c r="AB4191">
        <v>2</v>
      </c>
      <c r="AC4191">
        <v>0.16666666666666666</v>
      </c>
      <c r="AD4191">
        <v>3</v>
      </c>
      <c r="AE4191" t="s">
        <v>4559</v>
      </c>
    </row>
    <row r="4192" spans="1:31" x14ac:dyDescent="0.25">
      <c r="A4192" s="16" t="s">
        <v>23</v>
      </c>
      <c r="B4192" s="16" t="s">
        <v>39</v>
      </c>
      <c r="C4192" s="16" t="s">
        <v>959</v>
      </c>
      <c r="D4192" s="16" t="s">
        <v>3139</v>
      </c>
      <c r="E4192" s="16" t="s">
        <v>240</v>
      </c>
      <c r="F4192" s="16" t="s">
        <v>28</v>
      </c>
      <c r="G4192" s="16" t="s">
        <v>241</v>
      </c>
      <c r="H4192" s="16" t="s">
        <v>242</v>
      </c>
      <c r="I4192" s="16" t="s">
        <v>77</v>
      </c>
      <c r="J4192" s="16" t="s">
        <v>77</v>
      </c>
      <c r="K4192" s="16" t="s">
        <v>4560</v>
      </c>
      <c r="L4192" s="9"/>
      <c r="M4192" s="9">
        <v>44958</v>
      </c>
      <c r="N4192" s="9">
        <v>44958</v>
      </c>
      <c r="O4192" s="7">
        <v>44958</v>
      </c>
      <c r="P4192" s="9"/>
      <c r="Q4192" s="9"/>
      <c r="R4192" s="9" t="s">
        <v>34</v>
      </c>
      <c r="S4192" s="16" t="s">
        <v>65</v>
      </c>
      <c r="T4192" s="16" t="s">
        <v>153</v>
      </c>
      <c r="U4192" s="16"/>
      <c r="V4192" s="16"/>
      <c r="W4192" s="16" t="s">
        <v>315</v>
      </c>
      <c r="X4192" s="16" t="s">
        <v>38</v>
      </c>
      <c r="Y4192">
        <v>8</v>
      </c>
      <c r="Z4192">
        <v>3</v>
      </c>
      <c r="AA4192">
        <v>2.4</v>
      </c>
      <c r="AB4192">
        <v>2</v>
      </c>
      <c r="AC4192">
        <v>0.16666666666666666</v>
      </c>
      <c r="AD4192">
        <v>3</v>
      </c>
      <c r="AE4192" t="s">
        <v>4561</v>
      </c>
    </row>
    <row r="4193" spans="1:31" x14ac:dyDescent="0.25">
      <c r="A4193" s="16" t="s">
        <v>23</v>
      </c>
      <c r="B4193" s="16" t="s">
        <v>39</v>
      </c>
      <c r="C4193" s="16" t="s">
        <v>959</v>
      </c>
      <c r="D4193" s="16" t="s">
        <v>3139</v>
      </c>
      <c r="E4193" s="16" t="s">
        <v>240</v>
      </c>
      <c r="F4193" s="16" t="s">
        <v>28</v>
      </c>
      <c r="G4193" s="16" t="s">
        <v>241</v>
      </c>
      <c r="H4193" s="16" t="s">
        <v>242</v>
      </c>
      <c r="I4193" s="16" t="s">
        <v>77</v>
      </c>
      <c r="J4193" s="16" t="s">
        <v>77</v>
      </c>
      <c r="K4193" s="16" t="s">
        <v>243</v>
      </c>
      <c r="L4193" s="9"/>
      <c r="M4193" s="9">
        <v>44958</v>
      </c>
      <c r="N4193" s="9">
        <v>44958</v>
      </c>
      <c r="O4193" s="7">
        <v>44958</v>
      </c>
      <c r="P4193" s="9"/>
      <c r="Q4193" s="9"/>
      <c r="R4193" s="9" t="s">
        <v>34</v>
      </c>
      <c r="S4193" s="16" t="s">
        <v>65</v>
      </c>
      <c r="T4193" s="16" t="s">
        <v>153</v>
      </c>
      <c r="U4193" s="16"/>
      <c r="V4193" s="16"/>
      <c r="W4193" s="16" t="s">
        <v>315</v>
      </c>
      <c r="X4193" s="16" t="s">
        <v>38</v>
      </c>
      <c r="Y4193">
        <v>8</v>
      </c>
      <c r="Z4193">
        <v>3</v>
      </c>
      <c r="AA4193">
        <v>2.4</v>
      </c>
      <c r="AB4193">
        <v>2</v>
      </c>
      <c r="AC4193">
        <v>0.16666666666666666</v>
      </c>
      <c r="AD4193">
        <v>3</v>
      </c>
      <c r="AE4193" t="s">
        <v>2596</v>
      </c>
    </row>
    <row r="4194" spans="1:31" x14ac:dyDescent="0.25">
      <c r="A4194" s="16" t="s">
        <v>23</v>
      </c>
      <c r="B4194" s="16" t="s">
        <v>39</v>
      </c>
      <c r="C4194" s="16" t="s">
        <v>959</v>
      </c>
      <c r="D4194" s="16" t="s">
        <v>3139</v>
      </c>
      <c r="E4194" s="16" t="s">
        <v>240</v>
      </c>
      <c r="F4194" s="16" t="s">
        <v>28</v>
      </c>
      <c r="G4194" s="16" t="s">
        <v>241</v>
      </c>
      <c r="H4194" s="16" t="s">
        <v>242</v>
      </c>
      <c r="I4194" s="16" t="s">
        <v>77</v>
      </c>
      <c r="J4194" s="16" t="s">
        <v>77</v>
      </c>
      <c r="K4194" s="16" t="s">
        <v>998</v>
      </c>
      <c r="L4194" s="9"/>
      <c r="M4194" s="9">
        <v>44958</v>
      </c>
      <c r="N4194" s="9">
        <v>44958</v>
      </c>
      <c r="O4194" s="7">
        <v>44958</v>
      </c>
      <c r="P4194" s="9"/>
      <c r="Q4194" s="9"/>
      <c r="R4194" s="9" t="s">
        <v>34</v>
      </c>
      <c r="S4194" s="16" t="s">
        <v>65</v>
      </c>
      <c r="T4194" s="16" t="s">
        <v>153</v>
      </c>
      <c r="U4194" s="16"/>
      <c r="V4194" s="16"/>
      <c r="W4194" s="16" t="s">
        <v>315</v>
      </c>
      <c r="X4194" s="16" t="s">
        <v>38</v>
      </c>
      <c r="Y4194">
        <v>8</v>
      </c>
      <c r="Z4194">
        <v>3</v>
      </c>
      <c r="AA4194">
        <v>2.4</v>
      </c>
      <c r="AB4194">
        <v>2</v>
      </c>
      <c r="AC4194">
        <v>0.16666666666666666</v>
      </c>
      <c r="AD4194">
        <v>3</v>
      </c>
      <c r="AE4194" t="s">
        <v>2597</v>
      </c>
    </row>
    <row r="4195" spans="1:31" x14ac:dyDescent="0.25">
      <c r="A4195" s="16" t="s">
        <v>23</v>
      </c>
      <c r="B4195" s="16" t="s">
        <v>39</v>
      </c>
      <c r="C4195" s="16" t="s">
        <v>959</v>
      </c>
      <c r="D4195" s="16" t="s">
        <v>3139</v>
      </c>
      <c r="E4195" s="16" t="s">
        <v>240</v>
      </c>
      <c r="F4195" s="16" t="s">
        <v>28</v>
      </c>
      <c r="G4195" s="16" t="s">
        <v>241</v>
      </c>
      <c r="H4195" s="16" t="s">
        <v>242</v>
      </c>
      <c r="I4195" s="16" t="s">
        <v>77</v>
      </c>
      <c r="J4195" s="16" t="s">
        <v>77</v>
      </c>
      <c r="K4195" s="16" t="s">
        <v>60</v>
      </c>
      <c r="L4195" s="9"/>
      <c r="M4195" s="9">
        <v>44958</v>
      </c>
      <c r="N4195" s="9">
        <v>44958</v>
      </c>
      <c r="O4195" s="7">
        <v>44958</v>
      </c>
      <c r="P4195" s="9"/>
      <c r="Q4195" s="9"/>
      <c r="R4195" s="9" t="s">
        <v>34</v>
      </c>
      <c r="S4195" s="16" t="s">
        <v>65</v>
      </c>
      <c r="T4195" s="16" t="s">
        <v>153</v>
      </c>
      <c r="U4195" s="16"/>
      <c r="V4195" s="16"/>
      <c r="W4195" s="16" t="s">
        <v>315</v>
      </c>
      <c r="X4195" s="16" t="s">
        <v>38</v>
      </c>
      <c r="Y4195">
        <v>8</v>
      </c>
      <c r="Z4195">
        <v>3</v>
      </c>
      <c r="AA4195">
        <v>2.4</v>
      </c>
      <c r="AB4195">
        <v>2</v>
      </c>
      <c r="AC4195">
        <v>0.16666666666666666</v>
      </c>
      <c r="AD4195">
        <v>3</v>
      </c>
      <c r="AE4195" t="s">
        <v>2598</v>
      </c>
    </row>
    <row r="4196" spans="1:31" x14ac:dyDescent="0.25">
      <c r="A4196" s="16" t="s">
        <v>23</v>
      </c>
      <c r="B4196" s="16" t="s">
        <v>39</v>
      </c>
      <c r="C4196" s="16" t="s">
        <v>959</v>
      </c>
      <c r="D4196" s="16" t="s">
        <v>3139</v>
      </c>
      <c r="E4196" s="16" t="s">
        <v>27</v>
      </c>
      <c r="F4196" s="16" t="s">
        <v>28</v>
      </c>
      <c r="G4196" s="16" t="s">
        <v>192</v>
      </c>
      <c r="H4196" s="16" t="s">
        <v>155</v>
      </c>
      <c r="I4196" s="16" t="s">
        <v>155</v>
      </c>
      <c r="J4196" s="16" t="s">
        <v>262</v>
      </c>
      <c r="K4196" s="16" t="s">
        <v>1035</v>
      </c>
      <c r="L4196" s="9"/>
      <c r="M4196" s="9">
        <v>45089</v>
      </c>
      <c r="N4196" s="9">
        <v>45089</v>
      </c>
      <c r="O4196" s="7">
        <v>45089</v>
      </c>
      <c r="P4196" s="9"/>
      <c r="Q4196" s="9"/>
      <c r="R4196" s="9" t="s">
        <v>34</v>
      </c>
      <c r="S4196" s="16" t="s">
        <v>65</v>
      </c>
      <c r="T4196" s="16" t="s">
        <v>65</v>
      </c>
      <c r="U4196" s="16"/>
      <c r="V4196" s="16"/>
      <c r="W4196" s="16" t="s">
        <v>315</v>
      </c>
      <c r="X4196" s="16" t="s">
        <v>38</v>
      </c>
      <c r="Y4196">
        <v>8</v>
      </c>
      <c r="Z4196">
        <v>3</v>
      </c>
      <c r="AA4196">
        <v>2.4</v>
      </c>
      <c r="AB4196">
        <v>2</v>
      </c>
      <c r="AC4196">
        <v>0.16666666666666666</v>
      </c>
      <c r="AD4196">
        <v>3</v>
      </c>
      <c r="AE4196" t="s">
        <v>2650</v>
      </c>
    </row>
    <row r="4197" spans="1:31" x14ac:dyDescent="0.25">
      <c r="A4197" s="16" t="s">
        <v>23</v>
      </c>
      <c r="B4197" s="16" t="s">
        <v>39</v>
      </c>
      <c r="C4197" s="16" t="s">
        <v>959</v>
      </c>
      <c r="D4197" s="16" t="s">
        <v>3139</v>
      </c>
      <c r="E4197" s="16" t="s">
        <v>27</v>
      </c>
      <c r="F4197" s="16" t="s">
        <v>28</v>
      </c>
      <c r="G4197" s="16" t="s">
        <v>192</v>
      </c>
      <c r="H4197" s="16" t="s">
        <v>155</v>
      </c>
      <c r="I4197" s="16" t="s">
        <v>155</v>
      </c>
      <c r="J4197" s="16" t="s">
        <v>262</v>
      </c>
      <c r="K4197" s="16" t="s">
        <v>474</v>
      </c>
      <c r="L4197" s="9"/>
      <c r="M4197" s="9">
        <v>45089</v>
      </c>
      <c r="N4197" s="9">
        <v>45089</v>
      </c>
      <c r="O4197" s="7">
        <v>45089</v>
      </c>
      <c r="P4197" s="9"/>
      <c r="Q4197" s="9"/>
      <c r="R4197" s="9" t="s">
        <v>34</v>
      </c>
      <c r="S4197" s="16" t="s">
        <v>65</v>
      </c>
      <c r="T4197" s="16" t="s">
        <v>65</v>
      </c>
      <c r="U4197" s="16"/>
      <c r="V4197" s="16"/>
      <c r="W4197" s="16" t="s">
        <v>315</v>
      </c>
      <c r="X4197" s="16" t="s">
        <v>38</v>
      </c>
      <c r="Y4197">
        <v>8</v>
      </c>
      <c r="Z4197">
        <v>3</v>
      </c>
      <c r="AA4197">
        <v>2.4</v>
      </c>
      <c r="AB4197">
        <v>2</v>
      </c>
      <c r="AC4197">
        <v>0.16666666666666666</v>
      </c>
      <c r="AD4197">
        <v>3</v>
      </c>
      <c r="AE4197" t="s">
        <v>1765</v>
      </c>
    </row>
    <row r="4198" spans="1:31" x14ac:dyDescent="0.25">
      <c r="A4198" s="16" t="s">
        <v>23</v>
      </c>
      <c r="B4198" s="16" t="s">
        <v>39</v>
      </c>
      <c r="C4198" s="16" t="s">
        <v>959</v>
      </c>
      <c r="D4198" s="16" t="s">
        <v>3139</v>
      </c>
      <c r="E4198" s="16" t="s">
        <v>27</v>
      </c>
      <c r="F4198" s="16" t="s">
        <v>28</v>
      </c>
      <c r="G4198" s="16" t="s">
        <v>192</v>
      </c>
      <c r="H4198" s="16" t="s">
        <v>155</v>
      </c>
      <c r="I4198" s="16" t="s">
        <v>155</v>
      </c>
      <c r="J4198" s="16" t="s">
        <v>262</v>
      </c>
      <c r="K4198" s="16" t="s">
        <v>1017</v>
      </c>
      <c r="L4198" s="9"/>
      <c r="M4198" s="9">
        <v>45089</v>
      </c>
      <c r="N4198" s="9">
        <v>45089</v>
      </c>
      <c r="O4198" s="7">
        <v>45089</v>
      </c>
      <c r="P4198" s="9"/>
      <c r="Q4198" s="9"/>
      <c r="R4198" s="9" t="s">
        <v>34</v>
      </c>
      <c r="S4198" s="16" t="s">
        <v>65</v>
      </c>
      <c r="T4198" s="16" t="s">
        <v>65</v>
      </c>
      <c r="U4198" s="16"/>
      <c r="V4198" s="16"/>
      <c r="W4198" s="16" t="s">
        <v>315</v>
      </c>
      <c r="X4198" s="16" t="s">
        <v>38</v>
      </c>
      <c r="Y4198">
        <v>8</v>
      </c>
      <c r="Z4198">
        <v>3</v>
      </c>
      <c r="AA4198">
        <v>2.4</v>
      </c>
      <c r="AB4198">
        <v>2</v>
      </c>
      <c r="AC4198">
        <v>0.16666666666666666</v>
      </c>
      <c r="AD4198">
        <v>3</v>
      </c>
      <c r="AE4198" t="s">
        <v>2623</v>
      </c>
    </row>
    <row r="4199" spans="1:31" x14ac:dyDescent="0.25">
      <c r="A4199" s="16" t="s">
        <v>23</v>
      </c>
      <c r="B4199" s="16" t="s">
        <v>39</v>
      </c>
      <c r="C4199" s="16" t="s">
        <v>959</v>
      </c>
      <c r="D4199" s="16" t="s">
        <v>3139</v>
      </c>
      <c r="E4199" s="16" t="s">
        <v>27</v>
      </c>
      <c r="F4199" s="16" t="s">
        <v>28</v>
      </c>
      <c r="G4199" s="16" t="s">
        <v>192</v>
      </c>
      <c r="H4199" s="16" t="s">
        <v>155</v>
      </c>
      <c r="I4199" s="16" t="s">
        <v>155</v>
      </c>
      <c r="J4199" s="16" t="s">
        <v>262</v>
      </c>
      <c r="K4199" s="16" t="s">
        <v>1018</v>
      </c>
      <c r="L4199" s="9"/>
      <c r="M4199" s="9">
        <v>45089</v>
      </c>
      <c r="N4199" s="9">
        <v>45089</v>
      </c>
      <c r="O4199" s="7">
        <v>45089</v>
      </c>
      <c r="P4199" s="9"/>
      <c r="Q4199" s="9"/>
      <c r="R4199" s="9" t="s">
        <v>34</v>
      </c>
      <c r="S4199" s="16" t="s">
        <v>65</v>
      </c>
      <c r="T4199" s="16" t="s">
        <v>65</v>
      </c>
      <c r="U4199" s="16"/>
      <c r="V4199" s="16"/>
      <c r="W4199" s="16" t="s">
        <v>315</v>
      </c>
      <c r="X4199" s="16" t="s">
        <v>38</v>
      </c>
      <c r="Y4199">
        <v>8</v>
      </c>
      <c r="Z4199">
        <v>3</v>
      </c>
      <c r="AA4199">
        <v>2.4</v>
      </c>
      <c r="AB4199">
        <v>2</v>
      </c>
      <c r="AC4199">
        <v>0.16666666666666666</v>
      </c>
      <c r="AD4199">
        <v>3</v>
      </c>
      <c r="AE4199" t="s">
        <v>2624</v>
      </c>
    </row>
    <row r="4200" spans="1:31" x14ac:dyDescent="0.25">
      <c r="A4200" s="16" t="s">
        <v>23</v>
      </c>
      <c r="B4200" s="16" t="s">
        <v>39</v>
      </c>
      <c r="C4200" s="16" t="s">
        <v>959</v>
      </c>
      <c r="D4200" s="16" t="s">
        <v>3139</v>
      </c>
      <c r="E4200" s="16" t="s">
        <v>27</v>
      </c>
      <c r="F4200" s="16" t="s">
        <v>28</v>
      </c>
      <c r="G4200" s="16" t="s">
        <v>192</v>
      </c>
      <c r="H4200" s="16" t="s">
        <v>155</v>
      </c>
      <c r="I4200" s="16" t="s">
        <v>155</v>
      </c>
      <c r="J4200" s="16" t="s">
        <v>262</v>
      </c>
      <c r="K4200" s="16" t="s">
        <v>4382</v>
      </c>
      <c r="L4200" s="9"/>
      <c r="M4200" s="9">
        <v>45089</v>
      </c>
      <c r="N4200" s="9">
        <v>45089</v>
      </c>
      <c r="O4200" s="7">
        <v>45089</v>
      </c>
      <c r="P4200" s="9"/>
      <c r="Q4200" s="9"/>
      <c r="R4200" s="9" t="s">
        <v>34</v>
      </c>
      <c r="S4200" s="16" t="s">
        <v>65</v>
      </c>
      <c r="T4200" s="16" t="s">
        <v>65</v>
      </c>
      <c r="U4200" s="16"/>
      <c r="V4200" s="16"/>
      <c r="W4200" s="16" t="s">
        <v>315</v>
      </c>
      <c r="X4200" s="16" t="s">
        <v>38</v>
      </c>
      <c r="Y4200">
        <v>8</v>
      </c>
      <c r="Z4200">
        <v>3</v>
      </c>
      <c r="AA4200">
        <v>2.4</v>
      </c>
      <c r="AB4200">
        <v>2</v>
      </c>
      <c r="AC4200">
        <v>0.16666666666666666</v>
      </c>
      <c r="AD4200">
        <v>3</v>
      </c>
      <c r="AE4200" t="s">
        <v>4383</v>
      </c>
    </row>
    <row r="4201" spans="1:31" x14ac:dyDescent="0.25">
      <c r="A4201" s="16" t="s">
        <v>23</v>
      </c>
      <c r="B4201" s="16" t="s">
        <v>39</v>
      </c>
      <c r="C4201" s="16" t="s">
        <v>959</v>
      </c>
      <c r="D4201" s="16" t="s">
        <v>3139</v>
      </c>
      <c r="E4201" s="16" t="s">
        <v>27</v>
      </c>
      <c r="F4201" s="16" t="s">
        <v>28</v>
      </c>
      <c r="G4201" s="16" t="s">
        <v>192</v>
      </c>
      <c r="H4201" s="16" t="s">
        <v>155</v>
      </c>
      <c r="I4201" s="16" t="s">
        <v>155</v>
      </c>
      <c r="J4201" s="16" t="s">
        <v>925</v>
      </c>
      <c r="K4201" s="16" t="s">
        <v>1019</v>
      </c>
      <c r="L4201" s="9"/>
      <c r="M4201" s="9">
        <v>45089</v>
      </c>
      <c r="N4201" s="9">
        <v>45089</v>
      </c>
      <c r="O4201" s="7">
        <v>45089</v>
      </c>
      <c r="P4201" s="9"/>
      <c r="Q4201" s="9"/>
      <c r="R4201" s="9" t="s">
        <v>34</v>
      </c>
      <c r="S4201" s="16" t="s">
        <v>65</v>
      </c>
      <c r="T4201" s="16" t="s">
        <v>65</v>
      </c>
      <c r="U4201" s="16"/>
      <c r="V4201" s="16"/>
      <c r="W4201" s="16" t="s">
        <v>315</v>
      </c>
      <c r="X4201" s="16" t="s">
        <v>38</v>
      </c>
      <c r="Y4201">
        <v>8</v>
      </c>
      <c r="Z4201">
        <v>3</v>
      </c>
      <c r="AA4201">
        <v>2.4</v>
      </c>
      <c r="AB4201">
        <v>2</v>
      </c>
      <c r="AC4201">
        <v>0.16666666666666666</v>
      </c>
      <c r="AD4201">
        <v>3</v>
      </c>
      <c r="AE4201" t="s">
        <v>2625</v>
      </c>
    </row>
    <row r="4202" spans="1:31" x14ac:dyDescent="0.25">
      <c r="A4202" s="16" t="s">
        <v>23</v>
      </c>
      <c r="B4202" s="16" t="s">
        <v>39</v>
      </c>
      <c r="C4202" s="16" t="s">
        <v>959</v>
      </c>
      <c r="D4202" s="16" t="s">
        <v>3139</v>
      </c>
      <c r="E4202" s="16" t="s">
        <v>27</v>
      </c>
      <c r="F4202" s="16" t="s">
        <v>28</v>
      </c>
      <c r="G4202" s="16" t="s">
        <v>192</v>
      </c>
      <c r="H4202" s="16" t="s">
        <v>155</v>
      </c>
      <c r="I4202" s="16" t="s">
        <v>155</v>
      </c>
      <c r="J4202" s="16" t="s">
        <v>925</v>
      </c>
      <c r="K4202" s="16" t="s">
        <v>205</v>
      </c>
      <c r="L4202" s="9"/>
      <c r="M4202" s="9">
        <v>45089</v>
      </c>
      <c r="N4202" s="9">
        <v>45089</v>
      </c>
      <c r="O4202" s="7">
        <v>45089</v>
      </c>
      <c r="P4202" s="9"/>
      <c r="Q4202" s="9"/>
      <c r="R4202" s="9" t="s">
        <v>34</v>
      </c>
      <c r="S4202" s="16" t="s">
        <v>65</v>
      </c>
      <c r="T4202" s="16" t="s">
        <v>65</v>
      </c>
      <c r="U4202" s="16"/>
      <c r="V4202" s="16"/>
      <c r="W4202" s="16" t="s">
        <v>315</v>
      </c>
      <c r="X4202" s="16" t="s">
        <v>38</v>
      </c>
      <c r="Y4202">
        <v>8</v>
      </c>
      <c r="Z4202">
        <v>3</v>
      </c>
      <c r="AA4202">
        <v>2.4</v>
      </c>
      <c r="AB4202">
        <v>2</v>
      </c>
      <c r="AC4202">
        <v>0.16666666666666666</v>
      </c>
      <c r="AD4202">
        <v>3</v>
      </c>
      <c r="AE4202" t="s">
        <v>4384</v>
      </c>
    </row>
    <row r="4203" spans="1:31" x14ac:dyDescent="0.25">
      <c r="A4203" s="16" t="s">
        <v>23</v>
      </c>
      <c r="B4203" s="16" t="s">
        <v>39</v>
      </c>
      <c r="C4203" s="16" t="s">
        <v>959</v>
      </c>
      <c r="D4203" s="16" t="s">
        <v>3139</v>
      </c>
      <c r="E4203" s="16" t="s">
        <v>27</v>
      </c>
      <c r="F4203" s="16" t="s">
        <v>28</v>
      </c>
      <c r="G4203" s="16" t="s">
        <v>192</v>
      </c>
      <c r="H4203" s="16" t="s">
        <v>155</v>
      </c>
      <c r="I4203" s="16" t="s">
        <v>155</v>
      </c>
      <c r="J4203" s="16" t="s">
        <v>925</v>
      </c>
      <c r="K4203" s="16" t="s">
        <v>338</v>
      </c>
      <c r="L4203" s="9"/>
      <c r="M4203" s="9">
        <v>45089</v>
      </c>
      <c r="N4203" s="9">
        <v>45089</v>
      </c>
      <c r="O4203" s="7">
        <v>45089</v>
      </c>
      <c r="P4203" s="9"/>
      <c r="Q4203" s="9"/>
      <c r="R4203" s="9" t="s">
        <v>34</v>
      </c>
      <c r="S4203" s="16" t="s">
        <v>65</v>
      </c>
      <c r="T4203" s="16" t="s">
        <v>65</v>
      </c>
      <c r="U4203" s="16"/>
      <c r="V4203" s="16"/>
      <c r="W4203" s="16" t="s">
        <v>315</v>
      </c>
      <c r="X4203" s="16" t="s">
        <v>38</v>
      </c>
      <c r="Y4203">
        <v>8</v>
      </c>
      <c r="Z4203">
        <v>3</v>
      </c>
      <c r="AA4203">
        <v>2.4</v>
      </c>
      <c r="AB4203">
        <v>2</v>
      </c>
      <c r="AC4203">
        <v>0.16666666666666666</v>
      </c>
      <c r="AD4203">
        <v>3</v>
      </c>
      <c r="AE4203" t="s">
        <v>2451</v>
      </c>
    </row>
    <row r="4204" spans="1:31" x14ac:dyDescent="0.25">
      <c r="A4204" s="16" t="s">
        <v>23</v>
      </c>
      <c r="B4204" s="16" t="s">
        <v>39</v>
      </c>
      <c r="C4204" s="16" t="s">
        <v>959</v>
      </c>
      <c r="D4204" s="16" t="s">
        <v>3139</v>
      </c>
      <c r="E4204" s="16" t="s">
        <v>27</v>
      </c>
      <c r="F4204" s="16" t="s">
        <v>28</v>
      </c>
      <c r="G4204" s="16" t="s">
        <v>192</v>
      </c>
      <c r="H4204" s="16" t="s">
        <v>155</v>
      </c>
      <c r="I4204" s="16" t="s">
        <v>155</v>
      </c>
      <c r="J4204" s="16" t="s">
        <v>925</v>
      </c>
      <c r="K4204" s="16" t="s">
        <v>1038</v>
      </c>
      <c r="L4204" s="9"/>
      <c r="M4204" s="9">
        <v>45089</v>
      </c>
      <c r="N4204" s="9">
        <v>45089</v>
      </c>
      <c r="O4204" s="7">
        <v>45089</v>
      </c>
      <c r="P4204" s="9"/>
      <c r="Q4204" s="9"/>
      <c r="R4204" s="9" t="s">
        <v>34</v>
      </c>
      <c r="S4204" s="16" t="s">
        <v>65</v>
      </c>
      <c r="T4204" s="16" t="s">
        <v>65</v>
      </c>
      <c r="U4204" s="16"/>
      <c r="V4204" s="16"/>
      <c r="W4204" s="16" t="s">
        <v>315</v>
      </c>
      <c r="X4204" s="16" t="s">
        <v>38</v>
      </c>
      <c r="Y4204">
        <v>8</v>
      </c>
      <c r="Z4204">
        <v>3</v>
      </c>
      <c r="AA4204">
        <v>2.4</v>
      </c>
      <c r="AB4204">
        <v>2</v>
      </c>
      <c r="AC4204">
        <v>0.16666666666666666</v>
      </c>
      <c r="AD4204">
        <v>3</v>
      </c>
      <c r="AE4204" t="s">
        <v>2653</v>
      </c>
    </row>
    <row r="4205" spans="1:31" x14ac:dyDescent="0.25">
      <c r="A4205" s="16" t="s">
        <v>23</v>
      </c>
      <c r="B4205" s="16" t="s">
        <v>39</v>
      </c>
      <c r="C4205" s="16" t="s">
        <v>959</v>
      </c>
      <c r="D4205" s="16" t="s">
        <v>3139</v>
      </c>
      <c r="E4205" s="16" t="s">
        <v>27</v>
      </c>
      <c r="F4205" s="16" t="s">
        <v>28</v>
      </c>
      <c r="G4205" s="16" t="s">
        <v>192</v>
      </c>
      <c r="H4205" s="16" t="s">
        <v>155</v>
      </c>
      <c r="I4205" s="16" t="s">
        <v>155</v>
      </c>
      <c r="J4205" s="16" t="s">
        <v>925</v>
      </c>
      <c r="K4205" s="16" t="s">
        <v>926</v>
      </c>
      <c r="L4205" s="9"/>
      <c r="M4205" s="9">
        <v>45089</v>
      </c>
      <c r="N4205" s="9">
        <v>45089</v>
      </c>
      <c r="O4205" s="7">
        <v>45089</v>
      </c>
      <c r="P4205" s="9"/>
      <c r="Q4205" s="9"/>
      <c r="R4205" s="9" t="s">
        <v>34</v>
      </c>
      <c r="S4205" s="16" t="s">
        <v>65</v>
      </c>
      <c r="T4205" s="16" t="s">
        <v>65</v>
      </c>
      <c r="U4205" s="16"/>
      <c r="V4205" s="16"/>
      <c r="W4205" s="16" t="s">
        <v>315</v>
      </c>
      <c r="X4205" s="16" t="s">
        <v>38</v>
      </c>
      <c r="Y4205">
        <v>8</v>
      </c>
      <c r="Z4205">
        <v>3</v>
      </c>
      <c r="AA4205">
        <v>2.4</v>
      </c>
      <c r="AB4205">
        <v>2</v>
      </c>
      <c r="AC4205">
        <v>0.16666666666666666</v>
      </c>
      <c r="AD4205">
        <v>3</v>
      </c>
      <c r="AE4205" t="s">
        <v>2452</v>
      </c>
    </row>
    <row r="4206" spans="1:31" x14ac:dyDescent="0.25">
      <c r="A4206" s="16" t="s">
        <v>23</v>
      </c>
      <c r="B4206" s="16" t="s">
        <v>39</v>
      </c>
      <c r="C4206" s="16" t="s">
        <v>959</v>
      </c>
      <c r="D4206" s="16" t="s">
        <v>3139</v>
      </c>
      <c r="E4206" s="16" t="s">
        <v>27</v>
      </c>
      <c r="F4206" s="16" t="s">
        <v>28</v>
      </c>
      <c r="G4206" s="16" t="s">
        <v>192</v>
      </c>
      <c r="H4206" s="16" t="s">
        <v>155</v>
      </c>
      <c r="I4206" s="16" t="s">
        <v>155</v>
      </c>
      <c r="J4206" s="16" t="s">
        <v>925</v>
      </c>
      <c r="K4206" s="16" t="s">
        <v>4385</v>
      </c>
      <c r="L4206" s="9"/>
      <c r="M4206" s="9">
        <v>45089</v>
      </c>
      <c r="N4206" s="9">
        <v>45089</v>
      </c>
      <c r="O4206" s="7">
        <v>45089</v>
      </c>
      <c r="P4206" s="9"/>
      <c r="Q4206" s="9"/>
      <c r="R4206" s="9" t="s">
        <v>34</v>
      </c>
      <c r="S4206" s="16" t="s">
        <v>65</v>
      </c>
      <c r="T4206" s="16" t="s">
        <v>65</v>
      </c>
      <c r="U4206" s="16"/>
      <c r="V4206" s="16"/>
      <c r="W4206" s="16" t="s">
        <v>315</v>
      </c>
      <c r="X4206" s="16" t="s">
        <v>38</v>
      </c>
      <c r="Y4206">
        <v>8</v>
      </c>
      <c r="Z4206">
        <v>3</v>
      </c>
      <c r="AA4206">
        <v>2.4</v>
      </c>
      <c r="AB4206">
        <v>2</v>
      </c>
      <c r="AC4206">
        <v>0.16666666666666666</v>
      </c>
      <c r="AD4206">
        <v>3</v>
      </c>
      <c r="AE4206" t="s">
        <v>4386</v>
      </c>
    </row>
    <row r="4207" spans="1:31" x14ac:dyDescent="0.25">
      <c r="A4207" s="16" t="s">
        <v>23</v>
      </c>
      <c r="B4207" s="16" t="s">
        <v>39</v>
      </c>
      <c r="C4207" s="16" t="s">
        <v>959</v>
      </c>
      <c r="D4207" s="16" t="s">
        <v>3139</v>
      </c>
      <c r="E4207" s="16" t="s">
        <v>27</v>
      </c>
      <c r="F4207" s="16" t="s">
        <v>28</v>
      </c>
      <c r="G4207" s="16" t="s">
        <v>192</v>
      </c>
      <c r="H4207" s="16" t="s">
        <v>155</v>
      </c>
      <c r="I4207" s="16" t="s">
        <v>155</v>
      </c>
      <c r="J4207" s="16" t="s">
        <v>925</v>
      </c>
      <c r="K4207" s="16" t="s">
        <v>3164</v>
      </c>
      <c r="L4207" s="9"/>
      <c r="M4207" s="9">
        <v>45089</v>
      </c>
      <c r="N4207" s="9">
        <v>45089</v>
      </c>
      <c r="O4207" s="7">
        <v>45089</v>
      </c>
      <c r="P4207" s="9"/>
      <c r="Q4207" s="9"/>
      <c r="R4207" s="9" t="s">
        <v>34</v>
      </c>
      <c r="S4207" s="16" t="s">
        <v>65</v>
      </c>
      <c r="T4207" s="16" t="s">
        <v>65</v>
      </c>
      <c r="U4207" s="16"/>
      <c r="V4207" s="16"/>
      <c r="W4207" s="16" t="s">
        <v>315</v>
      </c>
      <c r="X4207" s="16" t="s">
        <v>38</v>
      </c>
      <c r="Y4207">
        <v>8</v>
      </c>
      <c r="Z4207">
        <v>3</v>
      </c>
      <c r="AA4207">
        <v>2.4</v>
      </c>
      <c r="AB4207">
        <v>2</v>
      </c>
      <c r="AC4207">
        <v>0.16666666666666666</v>
      </c>
      <c r="AD4207">
        <v>3</v>
      </c>
      <c r="AE4207" t="s">
        <v>4387</v>
      </c>
    </row>
    <row r="4208" spans="1:31" x14ac:dyDescent="0.25">
      <c r="A4208" s="16" t="s">
        <v>23</v>
      </c>
      <c r="B4208" s="16" t="s">
        <v>39</v>
      </c>
      <c r="C4208" s="16" t="s">
        <v>959</v>
      </c>
      <c r="D4208" s="16" t="s">
        <v>3139</v>
      </c>
      <c r="E4208" s="16" t="s">
        <v>27</v>
      </c>
      <c r="F4208" s="16" t="s">
        <v>28</v>
      </c>
      <c r="G4208" s="16" t="s">
        <v>192</v>
      </c>
      <c r="H4208" s="16" t="s">
        <v>155</v>
      </c>
      <c r="I4208" s="16" t="s">
        <v>155</v>
      </c>
      <c r="J4208" s="16" t="s">
        <v>925</v>
      </c>
      <c r="K4208" s="16" t="s">
        <v>181</v>
      </c>
      <c r="L4208" s="9"/>
      <c r="M4208" s="9">
        <v>45089</v>
      </c>
      <c r="N4208" s="9">
        <v>45089</v>
      </c>
      <c r="O4208" s="7">
        <v>45089</v>
      </c>
      <c r="P4208" s="9"/>
      <c r="Q4208" s="9"/>
      <c r="R4208" s="9" t="s">
        <v>34</v>
      </c>
      <c r="S4208" s="16" t="s">
        <v>65</v>
      </c>
      <c r="T4208" s="16" t="s">
        <v>65</v>
      </c>
      <c r="U4208" s="16"/>
      <c r="V4208" s="16"/>
      <c r="W4208" s="16" t="s">
        <v>315</v>
      </c>
      <c r="X4208" s="16" t="s">
        <v>38</v>
      </c>
      <c r="Y4208">
        <v>8</v>
      </c>
      <c r="Z4208">
        <v>3</v>
      </c>
      <c r="AA4208">
        <v>2.4</v>
      </c>
      <c r="AB4208">
        <v>2</v>
      </c>
      <c r="AC4208">
        <v>0.16666666666666666</v>
      </c>
      <c r="AD4208">
        <v>3</v>
      </c>
      <c r="AE4208" t="s">
        <v>2626</v>
      </c>
    </row>
    <row r="4209" spans="1:31" x14ac:dyDescent="0.25">
      <c r="A4209" s="16" t="s">
        <v>23</v>
      </c>
      <c r="B4209" s="16" t="s">
        <v>39</v>
      </c>
      <c r="C4209" s="16" t="s">
        <v>959</v>
      </c>
      <c r="D4209" s="16" t="s">
        <v>3139</v>
      </c>
      <c r="E4209" s="16" t="s">
        <v>27</v>
      </c>
      <c r="F4209" s="16" t="s">
        <v>28</v>
      </c>
      <c r="G4209" s="16" t="s">
        <v>192</v>
      </c>
      <c r="H4209" s="16" t="s">
        <v>155</v>
      </c>
      <c r="I4209" s="16" t="s">
        <v>155</v>
      </c>
      <c r="J4209" s="16" t="s">
        <v>925</v>
      </c>
      <c r="K4209" s="16" t="s">
        <v>1039</v>
      </c>
      <c r="L4209" s="9"/>
      <c r="M4209" s="9">
        <v>45089</v>
      </c>
      <c r="N4209" s="9">
        <v>45089</v>
      </c>
      <c r="O4209" s="7">
        <v>45089</v>
      </c>
      <c r="P4209" s="9"/>
      <c r="Q4209" s="9"/>
      <c r="R4209" s="9" t="s">
        <v>34</v>
      </c>
      <c r="S4209" s="16" t="s">
        <v>65</v>
      </c>
      <c r="T4209" s="16" t="s">
        <v>65</v>
      </c>
      <c r="U4209" s="16"/>
      <c r="V4209" s="16"/>
      <c r="W4209" s="16" t="s">
        <v>315</v>
      </c>
      <c r="X4209" s="16" t="s">
        <v>38</v>
      </c>
      <c r="Y4209">
        <v>8</v>
      </c>
      <c r="Z4209">
        <v>3</v>
      </c>
      <c r="AA4209">
        <v>2.4</v>
      </c>
      <c r="AB4209">
        <v>2</v>
      </c>
      <c r="AC4209">
        <v>0.16666666666666666</v>
      </c>
      <c r="AD4209">
        <v>3</v>
      </c>
      <c r="AE4209" t="s">
        <v>2654</v>
      </c>
    </row>
    <row r="4210" spans="1:31" x14ac:dyDescent="0.25">
      <c r="A4210" s="16" t="s">
        <v>23</v>
      </c>
      <c r="B4210" s="16" t="s">
        <v>39</v>
      </c>
      <c r="C4210" s="16" t="s">
        <v>959</v>
      </c>
      <c r="D4210" s="16" t="s">
        <v>3139</v>
      </c>
      <c r="E4210" s="16" t="s">
        <v>27</v>
      </c>
      <c r="F4210" s="16" t="s">
        <v>28</v>
      </c>
      <c r="G4210" s="16" t="s">
        <v>192</v>
      </c>
      <c r="H4210" s="16" t="s">
        <v>155</v>
      </c>
      <c r="I4210" s="16" t="s">
        <v>155</v>
      </c>
      <c r="J4210" s="16" t="s">
        <v>925</v>
      </c>
      <c r="K4210" s="16" t="s">
        <v>199</v>
      </c>
      <c r="L4210" s="9"/>
      <c r="M4210" s="9">
        <v>45089</v>
      </c>
      <c r="N4210" s="9">
        <v>45089</v>
      </c>
      <c r="O4210" s="7">
        <v>45089</v>
      </c>
      <c r="P4210" s="9"/>
      <c r="Q4210" s="9"/>
      <c r="R4210" s="9" t="s">
        <v>34</v>
      </c>
      <c r="S4210" s="16" t="s">
        <v>65</v>
      </c>
      <c r="T4210" s="16" t="s">
        <v>65</v>
      </c>
      <c r="U4210" s="16"/>
      <c r="V4210" s="16"/>
      <c r="W4210" s="16" t="s">
        <v>315</v>
      </c>
      <c r="X4210" s="16" t="s">
        <v>38</v>
      </c>
      <c r="Y4210">
        <v>8</v>
      </c>
      <c r="Z4210">
        <v>3</v>
      </c>
      <c r="AA4210">
        <v>2.4</v>
      </c>
      <c r="AB4210">
        <v>2</v>
      </c>
      <c r="AC4210">
        <v>0.16666666666666666</v>
      </c>
      <c r="AD4210">
        <v>3</v>
      </c>
      <c r="AE4210" t="s">
        <v>2627</v>
      </c>
    </row>
    <row r="4211" spans="1:31" x14ac:dyDescent="0.25">
      <c r="A4211" s="16" t="s">
        <v>23</v>
      </c>
      <c r="B4211" s="16" t="s">
        <v>39</v>
      </c>
      <c r="C4211" s="16" t="s">
        <v>959</v>
      </c>
      <c r="D4211" s="16" t="s">
        <v>3139</v>
      </c>
      <c r="E4211" s="16" t="s">
        <v>27</v>
      </c>
      <c r="F4211" s="16" t="s">
        <v>28</v>
      </c>
      <c r="G4211" s="16" t="s">
        <v>192</v>
      </c>
      <c r="H4211" s="16" t="s">
        <v>155</v>
      </c>
      <c r="I4211" s="16" t="s">
        <v>155</v>
      </c>
      <c r="J4211" s="16" t="s">
        <v>925</v>
      </c>
      <c r="K4211" s="16" t="s">
        <v>933</v>
      </c>
      <c r="L4211" s="9"/>
      <c r="M4211" s="9">
        <v>45089</v>
      </c>
      <c r="N4211" s="9">
        <v>45089</v>
      </c>
      <c r="O4211" s="7">
        <v>45089</v>
      </c>
      <c r="P4211" s="9"/>
      <c r="Q4211" s="9"/>
      <c r="R4211" s="9" t="s">
        <v>34</v>
      </c>
      <c r="S4211" s="16" t="s">
        <v>65</v>
      </c>
      <c r="T4211" s="16" t="s">
        <v>65</v>
      </c>
      <c r="U4211" s="16"/>
      <c r="V4211" s="16"/>
      <c r="W4211" s="16" t="s">
        <v>315</v>
      </c>
      <c r="X4211" s="16" t="s">
        <v>38</v>
      </c>
      <c r="Y4211">
        <v>8</v>
      </c>
      <c r="Z4211">
        <v>3</v>
      </c>
      <c r="AA4211">
        <v>2.4</v>
      </c>
      <c r="AB4211">
        <v>2</v>
      </c>
      <c r="AC4211">
        <v>0.16666666666666666</v>
      </c>
      <c r="AD4211">
        <v>3</v>
      </c>
      <c r="AE4211" t="s">
        <v>2655</v>
      </c>
    </row>
    <row r="4212" spans="1:31" x14ac:dyDescent="0.25">
      <c r="A4212" s="16" t="s">
        <v>23</v>
      </c>
      <c r="B4212" s="16" t="s">
        <v>39</v>
      </c>
      <c r="C4212" s="16" t="s">
        <v>959</v>
      </c>
      <c r="D4212" s="16" t="s">
        <v>3139</v>
      </c>
      <c r="E4212" s="16" t="s">
        <v>27</v>
      </c>
      <c r="F4212" s="16" t="s">
        <v>28</v>
      </c>
      <c r="G4212" s="16" t="s">
        <v>192</v>
      </c>
      <c r="H4212" s="16" t="s">
        <v>155</v>
      </c>
      <c r="I4212" s="16" t="s">
        <v>155</v>
      </c>
      <c r="J4212" s="16" t="s">
        <v>925</v>
      </c>
      <c r="K4212" s="16" t="s">
        <v>1020</v>
      </c>
      <c r="L4212" s="9"/>
      <c r="M4212" s="9">
        <v>45089</v>
      </c>
      <c r="N4212" s="9">
        <v>45089</v>
      </c>
      <c r="O4212" s="7">
        <v>45089</v>
      </c>
      <c r="P4212" s="9"/>
      <c r="Q4212" s="9"/>
      <c r="R4212" s="9" t="s">
        <v>34</v>
      </c>
      <c r="S4212" s="16" t="s">
        <v>65</v>
      </c>
      <c r="T4212" s="16" t="s">
        <v>65</v>
      </c>
      <c r="U4212" s="16"/>
      <c r="V4212" s="16"/>
      <c r="W4212" s="16" t="s">
        <v>315</v>
      </c>
      <c r="X4212" s="16" t="s">
        <v>38</v>
      </c>
      <c r="Y4212">
        <v>8</v>
      </c>
      <c r="Z4212">
        <v>3</v>
      </c>
      <c r="AA4212">
        <v>2.4</v>
      </c>
      <c r="AB4212">
        <v>2</v>
      </c>
      <c r="AC4212">
        <v>0.16666666666666666</v>
      </c>
      <c r="AD4212">
        <v>3</v>
      </c>
      <c r="AE4212" t="s">
        <v>2628</v>
      </c>
    </row>
    <row r="4213" spans="1:31" x14ac:dyDescent="0.25">
      <c r="A4213" s="16" t="s">
        <v>23</v>
      </c>
      <c r="B4213" s="16" t="s">
        <v>39</v>
      </c>
      <c r="C4213" s="16" t="s">
        <v>959</v>
      </c>
      <c r="D4213" s="16" t="s">
        <v>3139</v>
      </c>
      <c r="E4213" s="16" t="s">
        <v>27</v>
      </c>
      <c r="F4213" s="16" t="s">
        <v>28</v>
      </c>
      <c r="G4213" s="16" t="s">
        <v>192</v>
      </c>
      <c r="H4213" s="16" t="s">
        <v>155</v>
      </c>
      <c r="I4213" s="16" t="s">
        <v>155</v>
      </c>
      <c r="J4213" s="16" t="s">
        <v>925</v>
      </c>
      <c r="K4213" s="16" t="s">
        <v>4388</v>
      </c>
      <c r="L4213" s="9"/>
      <c r="M4213" s="9">
        <v>45089</v>
      </c>
      <c r="N4213" s="9">
        <v>45089</v>
      </c>
      <c r="O4213" s="7">
        <v>45089</v>
      </c>
      <c r="P4213" s="9"/>
      <c r="Q4213" s="9"/>
      <c r="R4213" s="9" t="s">
        <v>34</v>
      </c>
      <c r="S4213" s="16" t="s">
        <v>65</v>
      </c>
      <c r="T4213" s="16" t="s">
        <v>65</v>
      </c>
      <c r="U4213" s="16"/>
      <c r="V4213" s="16"/>
      <c r="W4213" s="16" t="s">
        <v>315</v>
      </c>
      <c r="X4213" s="16" t="s">
        <v>38</v>
      </c>
      <c r="Y4213">
        <v>8</v>
      </c>
      <c r="Z4213">
        <v>3</v>
      </c>
      <c r="AA4213">
        <v>2.4</v>
      </c>
      <c r="AB4213">
        <v>2</v>
      </c>
      <c r="AC4213">
        <v>0.16666666666666666</v>
      </c>
      <c r="AD4213">
        <v>3</v>
      </c>
      <c r="AE4213" t="s">
        <v>4389</v>
      </c>
    </row>
    <row r="4214" spans="1:31" x14ac:dyDescent="0.25">
      <c r="A4214" s="16" t="s">
        <v>23</v>
      </c>
      <c r="B4214" s="16" t="s">
        <v>39</v>
      </c>
      <c r="C4214" s="16" t="s">
        <v>959</v>
      </c>
      <c r="D4214" s="16" t="s">
        <v>3139</v>
      </c>
      <c r="E4214" s="16" t="s">
        <v>27</v>
      </c>
      <c r="F4214" s="16" t="s">
        <v>28</v>
      </c>
      <c r="G4214" s="16" t="s">
        <v>192</v>
      </c>
      <c r="H4214" s="16" t="s">
        <v>155</v>
      </c>
      <c r="I4214" s="16" t="s">
        <v>155</v>
      </c>
      <c r="J4214" s="16" t="s">
        <v>925</v>
      </c>
      <c r="K4214" s="16" t="s">
        <v>60</v>
      </c>
      <c r="L4214" s="9"/>
      <c r="M4214" s="9">
        <v>45089</v>
      </c>
      <c r="N4214" s="9">
        <v>45089</v>
      </c>
      <c r="O4214" s="7">
        <v>45089</v>
      </c>
      <c r="P4214" s="9"/>
      <c r="Q4214" s="9"/>
      <c r="R4214" s="9" t="s">
        <v>34</v>
      </c>
      <c r="S4214" s="16" t="s">
        <v>65</v>
      </c>
      <c r="T4214" s="16" t="s">
        <v>65</v>
      </c>
      <c r="U4214" s="16"/>
      <c r="V4214" s="16"/>
      <c r="W4214" s="16" t="s">
        <v>315</v>
      </c>
      <c r="X4214" s="16" t="s">
        <v>38</v>
      </c>
      <c r="Y4214">
        <v>8</v>
      </c>
      <c r="Z4214">
        <v>3</v>
      </c>
      <c r="AA4214">
        <v>2.4</v>
      </c>
      <c r="AB4214">
        <v>2</v>
      </c>
      <c r="AC4214">
        <v>0.16666666666666666</v>
      </c>
      <c r="AD4214">
        <v>3</v>
      </c>
      <c r="AE4214" t="s">
        <v>2629</v>
      </c>
    </row>
    <row r="4215" spans="1:31" x14ac:dyDescent="0.25">
      <c r="A4215" s="16" t="s">
        <v>23</v>
      </c>
      <c r="B4215" s="16" t="s">
        <v>39</v>
      </c>
      <c r="C4215" s="16" t="s">
        <v>959</v>
      </c>
      <c r="D4215" s="16" t="s">
        <v>3139</v>
      </c>
      <c r="E4215" s="16" t="s">
        <v>27</v>
      </c>
      <c r="F4215" s="16" t="s">
        <v>28</v>
      </c>
      <c r="G4215" s="16" t="s">
        <v>192</v>
      </c>
      <c r="H4215" s="16" t="s">
        <v>155</v>
      </c>
      <c r="I4215" s="16" t="s">
        <v>155</v>
      </c>
      <c r="J4215" s="16" t="s">
        <v>925</v>
      </c>
      <c r="K4215" s="16" t="s">
        <v>225</v>
      </c>
      <c r="L4215" s="9"/>
      <c r="M4215" s="9">
        <v>45089</v>
      </c>
      <c r="N4215" s="9">
        <v>45089</v>
      </c>
      <c r="O4215" s="7">
        <v>45089</v>
      </c>
      <c r="P4215" s="9"/>
      <c r="Q4215" s="9"/>
      <c r="R4215" s="9" t="s">
        <v>34</v>
      </c>
      <c r="S4215" s="16" t="s">
        <v>65</v>
      </c>
      <c r="T4215" s="16" t="s">
        <v>65</v>
      </c>
      <c r="U4215" s="16"/>
      <c r="V4215" s="16"/>
      <c r="W4215" s="16" t="s">
        <v>315</v>
      </c>
      <c r="X4215" s="16" t="s">
        <v>38</v>
      </c>
      <c r="Y4215">
        <v>8</v>
      </c>
      <c r="Z4215">
        <v>3</v>
      </c>
      <c r="AA4215">
        <v>2.4</v>
      </c>
      <c r="AB4215">
        <v>2</v>
      </c>
      <c r="AC4215">
        <v>0.16666666666666666</v>
      </c>
      <c r="AD4215">
        <v>3</v>
      </c>
      <c r="AE4215" t="s">
        <v>2630</v>
      </c>
    </row>
    <row r="4216" spans="1:31" x14ac:dyDescent="0.25">
      <c r="A4216" s="16" t="s">
        <v>23</v>
      </c>
      <c r="B4216" s="16" t="s">
        <v>39</v>
      </c>
      <c r="C4216" s="16" t="s">
        <v>959</v>
      </c>
      <c r="D4216" s="16" t="s">
        <v>3139</v>
      </c>
      <c r="E4216" s="16" t="s">
        <v>27</v>
      </c>
      <c r="F4216" s="16" t="s">
        <v>28</v>
      </c>
      <c r="G4216" s="16" t="s">
        <v>192</v>
      </c>
      <c r="H4216" s="16" t="s">
        <v>155</v>
      </c>
      <c r="I4216" s="16" t="s">
        <v>155</v>
      </c>
      <c r="J4216" s="16" t="s">
        <v>925</v>
      </c>
      <c r="K4216" s="16" t="s">
        <v>208</v>
      </c>
      <c r="L4216" s="9"/>
      <c r="M4216" s="9">
        <v>45089</v>
      </c>
      <c r="N4216" s="9">
        <v>45089</v>
      </c>
      <c r="O4216" s="7">
        <v>45089</v>
      </c>
      <c r="P4216" s="9"/>
      <c r="Q4216" s="9"/>
      <c r="R4216" s="9" t="s">
        <v>34</v>
      </c>
      <c r="S4216" s="16" t="s">
        <v>65</v>
      </c>
      <c r="T4216" s="16" t="s">
        <v>65</v>
      </c>
      <c r="U4216" s="16"/>
      <c r="V4216" s="16"/>
      <c r="W4216" s="16" t="s">
        <v>315</v>
      </c>
      <c r="X4216" s="16" t="s">
        <v>38</v>
      </c>
      <c r="Y4216">
        <v>8</v>
      </c>
      <c r="Z4216">
        <v>3</v>
      </c>
      <c r="AA4216">
        <v>2.4</v>
      </c>
      <c r="AB4216">
        <v>2</v>
      </c>
      <c r="AC4216">
        <v>0.16666666666666666</v>
      </c>
      <c r="AD4216">
        <v>3</v>
      </c>
      <c r="AE4216" t="s">
        <v>2453</v>
      </c>
    </row>
    <row r="4217" spans="1:31" x14ac:dyDescent="0.25">
      <c r="A4217" s="16" t="s">
        <v>23</v>
      </c>
      <c r="B4217" s="16" t="s">
        <v>39</v>
      </c>
      <c r="C4217" s="16" t="s">
        <v>959</v>
      </c>
      <c r="D4217" s="16" t="s">
        <v>3139</v>
      </c>
      <c r="E4217" s="16" t="s">
        <v>27</v>
      </c>
      <c r="F4217" s="16" t="s">
        <v>28</v>
      </c>
      <c r="G4217" s="16" t="s">
        <v>192</v>
      </c>
      <c r="H4217" s="16" t="s">
        <v>155</v>
      </c>
      <c r="I4217" s="16" t="s">
        <v>155</v>
      </c>
      <c r="J4217" s="16" t="s">
        <v>433</v>
      </c>
      <c r="K4217" s="16" t="s">
        <v>1021</v>
      </c>
      <c r="L4217" s="9"/>
      <c r="M4217" s="9">
        <v>45089</v>
      </c>
      <c r="N4217" s="9">
        <v>45089</v>
      </c>
      <c r="O4217" s="7">
        <v>45089</v>
      </c>
      <c r="P4217" s="9"/>
      <c r="Q4217" s="9"/>
      <c r="R4217" s="9" t="s">
        <v>34</v>
      </c>
      <c r="S4217" s="16" t="s">
        <v>65</v>
      </c>
      <c r="T4217" s="16" t="s">
        <v>482</v>
      </c>
      <c r="U4217" s="16"/>
      <c r="V4217" s="16"/>
      <c r="W4217" s="16" t="s">
        <v>315</v>
      </c>
      <c r="X4217" s="16" t="s">
        <v>38</v>
      </c>
      <c r="Y4217">
        <v>8</v>
      </c>
      <c r="Z4217">
        <v>3</v>
      </c>
      <c r="AA4217">
        <v>2.4</v>
      </c>
      <c r="AB4217">
        <v>2</v>
      </c>
      <c r="AC4217">
        <v>0.16666666666666666</v>
      </c>
      <c r="AD4217">
        <v>3</v>
      </c>
      <c r="AE4217" t="s">
        <v>2631</v>
      </c>
    </row>
    <row r="4218" spans="1:31" x14ac:dyDescent="0.25">
      <c r="A4218" s="16" t="s">
        <v>23</v>
      </c>
      <c r="B4218" s="16" t="s">
        <v>39</v>
      </c>
      <c r="C4218" s="16" t="s">
        <v>959</v>
      </c>
      <c r="D4218" s="16" t="s">
        <v>3139</v>
      </c>
      <c r="E4218" s="16" t="s">
        <v>27</v>
      </c>
      <c r="F4218" s="16" t="s">
        <v>28</v>
      </c>
      <c r="G4218" s="16" t="s">
        <v>192</v>
      </c>
      <c r="H4218" s="16" t="s">
        <v>155</v>
      </c>
      <c r="I4218" s="16" t="s">
        <v>155</v>
      </c>
      <c r="J4218" s="16" t="s">
        <v>814</v>
      </c>
      <c r="K4218" s="16" t="s">
        <v>1021</v>
      </c>
      <c r="L4218" s="9"/>
      <c r="M4218" s="9">
        <v>45089</v>
      </c>
      <c r="N4218" s="9">
        <v>45089</v>
      </c>
      <c r="O4218" s="7">
        <v>45089</v>
      </c>
      <c r="P4218" s="9"/>
      <c r="Q4218" s="9"/>
      <c r="R4218" s="9" t="s">
        <v>34</v>
      </c>
      <c r="S4218" s="16" t="s">
        <v>65</v>
      </c>
      <c r="T4218" s="16" t="s">
        <v>65</v>
      </c>
      <c r="U4218" s="16"/>
      <c r="V4218" s="16"/>
      <c r="W4218" s="16" t="s">
        <v>315</v>
      </c>
      <c r="X4218" s="16" t="s">
        <v>38</v>
      </c>
      <c r="Y4218">
        <v>8</v>
      </c>
      <c r="Z4218">
        <v>3</v>
      </c>
      <c r="AA4218">
        <v>2.4</v>
      </c>
      <c r="AB4218">
        <v>2</v>
      </c>
      <c r="AC4218">
        <v>0.16666666666666666</v>
      </c>
      <c r="AD4218">
        <v>3</v>
      </c>
      <c r="AE4218" t="s">
        <v>2632</v>
      </c>
    </row>
    <row r="4219" spans="1:31" x14ac:dyDescent="0.25">
      <c r="A4219" s="16" t="s">
        <v>23</v>
      </c>
      <c r="B4219" s="16" t="s">
        <v>39</v>
      </c>
      <c r="C4219" s="16" t="s">
        <v>959</v>
      </c>
      <c r="D4219" s="16" t="s">
        <v>3139</v>
      </c>
      <c r="E4219" s="16" t="s">
        <v>27</v>
      </c>
      <c r="F4219" s="16" t="s">
        <v>28</v>
      </c>
      <c r="G4219" s="16" t="s">
        <v>192</v>
      </c>
      <c r="H4219" s="16" t="s">
        <v>155</v>
      </c>
      <c r="I4219" s="16" t="s">
        <v>155</v>
      </c>
      <c r="J4219" s="16" t="s">
        <v>156</v>
      </c>
      <c r="K4219" s="16" t="s">
        <v>4562</v>
      </c>
      <c r="L4219" s="9"/>
      <c r="M4219" s="9">
        <v>45089</v>
      </c>
      <c r="N4219" s="9">
        <v>45089</v>
      </c>
      <c r="O4219" s="7">
        <v>45089</v>
      </c>
      <c r="P4219" s="9"/>
      <c r="Q4219" s="9"/>
      <c r="R4219" s="9" t="s">
        <v>34</v>
      </c>
      <c r="S4219" s="16" t="s">
        <v>65</v>
      </c>
      <c r="T4219" s="16" t="s">
        <v>65</v>
      </c>
      <c r="U4219" s="16"/>
      <c r="V4219" s="16"/>
      <c r="W4219" s="16" t="s">
        <v>315</v>
      </c>
      <c r="X4219" s="16" t="s">
        <v>38</v>
      </c>
      <c r="Y4219">
        <v>8</v>
      </c>
      <c r="Z4219">
        <v>3</v>
      </c>
      <c r="AA4219">
        <v>2.4</v>
      </c>
      <c r="AB4219">
        <v>2</v>
      </c>
      <c r="AC4219">
        <v>0.16666666666666666</v>
      </c>
      <c r="AD4219">
        <v>3</v>
      </c>
      <c r="AE4219" t="s">
        <v>4563</v>
      </c>
    </row>
    <row r="4220" spans="1:31" x14ac:dyDescent="0.25">
      <c r="A4220" s="16" t="s">
        <v>23</v>
      </c>
      <c r="B4220" s="16" t="s">
        <v>39</v>
      </c>
      <c r="C4220" s="16" t="s">
        <v>959</v>
      </c>
      <c r="D4220" s="16" t="s">
        <v>3139</v>
      </c>
      <c r="E4220" s="16" t="s">
        <v>27</v>
      </c>
      <c r="F4220" s="16" t="s">
        <v>28</v>
      </c>
      <c r="G4220" s="16" t="s">
        <v>192</v>
      </c>
      <c r="H4220" s="16" t="s">
        <v>155</v>
      </c>
      <c r="I4220" s="16" t="s">
        <v>155</v>
      </c>
      <c r="J4220" s="16" t="s">
        <v>156</v>
      </c>
      <c r="K4220" s="16" t="s">
        <v>3185</v>
      </c>
      <c r="L4220" s="9"/>
      <c r="M4220" s="9">
        <v>45089</v>
      </c>
      <c r="N4220" s="9">
        <v>45089</v>
      </c>
      <c r="O4220" s="7">
        <v>45089</v>
      </c>
      <c r="P4220" s="9"/>
      <c r="Q4220" s="9"/>
      <c r="R4220" s="9" t="s">
        <v>34</v>
      </c>
      <c r="S4220" s="16" t="s">
        <v>65</v>
      </c>
      <c r="T4220" s="16" t="s">
        <v>65</v>
      </c>
      <c r="U4220" s="16"/>
      <c r="V4220" s="16"/>
      <c r="W4220" s="16" t="s">
        <v>315</v>
      </c>
      <c r="X4220" s="16" t="s">
        <v>38</v>
      </c>
      <c r="Y4220">
        <v>8</v>
      </c>
      <c r="Z4220">
        <v>3</v>
      </c>
      <c r="AA4220">
        <v>2.4</v>
      </c>
      <c r="AB4220">
        <v>2</v>
      </c>
      <c r="AC4220">
        <v>0.16666666666666666</v>
      </c>
      <c r="AD4220">
        <v>3</v>
      </c>
      <c r="AE4220" t="s">
        <v>3186</v>
      </c>
    </row>
    <row r="4221" spans="1:31" x14ac:dyDescent="0.25">
      <c r="A4221" s="16" t="s">
        <v>23</v>
      </c>
      <c r="B4221" s="16" t="s">
        <v>39</v>
      </c>
      <c r="C4221" s="16" t="s">
        <v>959</v>
      </c>
      <c r="D4221" s="16" t="s">
        <v>3139</v>
      </c>
      <c r="E4221" s="16" t="s">
        <v>27</v>
      </c>
      <c r="F4221" s="16" t="s">
        <v>28</v>
      </c>
      <c r="G4221" s="16" t="s">
        <v>192</v>
      </c>
      <c r="H4221" s="16" t="s">
        <v>155</v>
      </c>
      <c r="I4221" s="16" t="s">
        <v>155</v>
      </c>
      <c r="J4221" s="16" t="s">
        <v>156</v>
      </c>
      <c r="K4221" s="16" t="s">
        <v>472</v>
      </c>
      <c r="L4221" s="9"/>
      <c r="M4221" s="9">
        <v>45089</v>
      </c>
      <c r="N4221" s="9">
        <v>45089</v>
      </c>
      <c r="O4221" s="7">
        <v>45089</v>
      </c>
      <c r="P4221" s="9"/>
      <c r="Q4221" s="9"/>
      <c r="R4221" s="9" t="s">
        <v>34</v>
      </c>
      <c r="S4221" s="16" t="s">
        <v>65</v>
      </c>
      <c r="T4221" s="16" t="s">
        <v>65</v>
      </c>
      <c r="U4221" s="16"/>
      <c r="V4221" s="16"/>
      <c r="W4221" s="16" t="s">
        <v>315</v>
      </c>
      <c r="X4221" s="16" t="s">
        <v>38</v>
      </c>
      <c r="Y4221">
        <v>8</v>
      </c>
      <c r="Z4221">
        <v>3</v>
      </c>
      <c r="AA4221">
        <v>2.4</v>
      </c>
      <c r="AB4221">
        <v>2</v>
      </c>
      <c r="AC4221">
        <v>0.16666666666666666</v>
      </c>
      <c r="AD4221">
        <v>3</v>
      </c>
      <c r="AE4221" t="s">
        <v>1764</v>
      </c>
    </row>
    <row r="4222" spans="1:31" x14ac:dyDescent="0.25">
      <c r="A4222" s="16" t="s">
        <v>23</v>
      </c>
      <c r="B4222" s="16" t="s">
        <v>39</v>
      </c>
      <c r="C4222" s="16" t="s">
        <v>959</v>
      </c>
      <c r="D4222" s="16" t="s">
        <v>3139</v>
      </c>
      <c r="E4222" s="16" t="s">
        <v>27</v>
      </c>
      <c r="F4222" s="16" t="s">
        <v>28</v>
      </c>
      <c r="G4222" s="16" t="s">
        <v>192</v>
      </c>
      <c r="H4222" s="16" t="s">
        <v>155</v>
      </c>
      <c r="I4222" s="16" t="s">
        <v>155</v>
      </c>
      <c r="J4222" s="16" t="s">
        <v>156</v>
      </c>
      <c r="K4222" s="16" t="s">
        <v>3191</v>
      </c>
      <c r="L4222" s="9"/>
      <c r="M4222" s="9">
        <v>45089</v>
      </c>
      <c r="N4222" s="9">
        <v>45089</v>
      </c>
      <c r="O4222" s="7">
        <v>45089</v>
      </c>
      <c r="P4222" s="9"/>
      <c r="Q4222" s="9"/>
      <c r="R4222" s="9" t="s">
        <v>34</v>
      </c>
      <c r="S4222" s="16" t="s">
        <v>65</v>
      </c>
      <c r="T4222" s="16" t="s">
        <v>65</v>
      </c>
      <c r="U4222" s="16"/>
      <c r="V4222" s="16"/>
      <c r="W4222" s="16" t="s">
        <v>315</v>
      </c>
      <c r="X4222" s="16" t="s">
        <v>38</v>
      </c>
      <c r="Y4222">
        <v>8</v>
      </c>
      <c r="Z4222">
        <v>3</v>
      </c>
      <c r="AA4222">
        <v>2.4</v>
      </c>
      <c r="AB4222">
        <v>2</v>
      </c>
      <c r="AC4222">
        <v>0.16666666666666666</v>
      </c>
      <c r="AD4222">
        <v>3</v>
      </c>
      <c r="AE4222" t="s">
        <v>3192</v>
      </c>
    </row>
    <row r="4223" spans="1:31" x14ac:dyDescent="0.25">
      <c r="A4223" s="16" t="s">
        <v>23</v>
      </c>
      <c r="B4223" s="16" t="s">
        <v>39</v>
      </c>
      <c r="C4223" s="16" t="s">
        <v>959</v>
      </c>
      <c r="D4223" s="16" t="s">
        <v>3139</v>
      </c>
      <c r="E4223" s="16" t="s">
        <v>27</v>
      </c>
      <c r="F4223" s="16" t="s">
        <v>28</v>
      </c>
      <c r="G4223" s="16" t="s">
        <v>192</v>
      </c>
      <c r="H4223" s="16" t="s">
        <v>155</v>
      </c>
      <c r="I4223" s="16" t="s">
        <v>155</v>
      </c>
      <c r="J4223" s="16" t="s">
        <v>156</v>
      </c>
      <c r="K4223" s="16" t="s">
        <v>1022</v>
      </c>
      <c r="L4223" s="9"/>
      <c r="M4223" s="9">
        <v>45089</v>
      </c>
      <c r="N4223" s="9">
        <v>45089</v>
      </c>
      <c r="O4223" s="7">
        <v>45089</v>
      </c>
      <c r="P4223" s="9"/>
      <c r="Q4223" s="9"/>
      <c r="R4223" s="9" t="s">
        <v>34</v>
      </c>
      <c r="S4223" s="16" t="s">
        <v>65</v>
      </c>
      <c r="T4223" s="16" t="s">
        <v>65</v>
      </c>
      <c r="U4223" s="16"/>
      <c r="V4223" s="16"/>
      <c r="W4223" s="16" t="s">
        <v>315</v>
      </c>
      <c r="X4223" s="16" t="s">
        <v>38</v>
      </c>
      <c r="Y4223">
        <v>8</v>
      </c>
      <c r="Z4223">
        <v>3</v>
      </c>
      <c r="AA4223">
        <v>2.4</v>
      </c>
      <c r="AB4223">
        <v>2</v>
      </c>
      <c r="AC4223">
        <v>0.16666666666666666</v>
      </c>
      <c r="AD4223">
        <v>3</v>
      </c>
      <c r="AE4223" t="s">
        <v>2633</v>
      </c>
    </row>
    <row r="4224" spans="1:31" x14ac:dyDescent="0.25">
      <c r="A4224" s="16" t="s">
        <v>3138</v>
      </c>
      <c r="B4224" s="16" t="s">
        <v>24</v>
      </c>
      <c r="C4224" s="16" t="s">
        <v>959</v>
      </c>
      <c r="D4224" s="16" t="s">
        <v>3139</v>
      </c>
      <c r="E4224" s="16" t="s">
        <v>27</v>
      </c>
      <c r="F4224" s="16" t="s">
        <v>28</v>
      </c>
      <c r="G4224" s="16" t="s">
        <v>1011</v>
      </c>
      <c r="H4224" s="16" t="s">
        <v>155</v>
      </c>
      <c r="I4224" s="16" t="s">
        <v>155</v>
      </c>
      <c r="J4224" s="16" t="s">
        <v>156</v>
      </c>
      <c r="K4224" s="16" t="s">
        <v>3199</v>
      </c>
      <c r="L4224" s="9"/>
      <c r="M4224" s="9">
        <v>45087</v>
      </c>
      <c r="N4224" s="9">
        <v>45087</v>
      </c>
      <c r="O4224" s="7">
        <v>45087</v>
      </c>
      <c r="P4224" s="9"/>
      <c r="Q4224" s="9"/>
      <c r="R4224" s="9" t="s">
        <v>93</v>
      </c>
      <c r="S4224" s="16" t="s">
        <v>65</v>
      </c>
      <c r="T4224" s="16" t="s">
        <v>482</v>
      </c>
      <c r="U4224" s="16"/>
      <c r="V4224" s="16"/>
      <c r="W4224" s="16"/>
      <c r="X4224" s="16" t="s">
        <v>38</v>
      </c>
      <c r="Y4224">
        <v>8</v>
      </c>
      <c r="Z4224">
        <v>3</v>
      </c>
      <c r="AA4224">
        <v>2.4</v>
      </c>
      <c r="AB4224">
        <v>2</v>
      </c>
      <c r="AC4224">
        <v>0.16666666666666666</v>
      </c>
      <c r="AD4224">
        <v>3</v>
      </c>
      <c r="AE4224" t="s">
        <v>3200</v>
      </c>
    </row>
    <row r="4225" spans="1:31" x14ac:dyDescent="0.25">
      <c r="A4225" s="16" t="s">
        <v>23</v>
      </c>
      <c r="B4225" s="16" t="s">
        <v>39</v>
      </c>
      <c r="C4225" s="16" t="s">
        <v>959</v>
      </c>
      <c r="D4225" s="16" t="s">
        <v>3139</v>
      </c>
      <c r="E4225" s="16" t="s">
        <v>27</v>
      </c>
      <c r="F4225" s="16" t="s">
        <v>28</v>
      </c>
      <c r="G4225" s="16" t="s">
        <v>192</v>
      </c>
      <c r="H4225" s="16" t="s">
        <v>155</v>
      </c>
      <c r="I4225" s="16" t="s">
        <v>155</v>
      </c>
      <c r="J4225" s="16" t="s">
        <v>156</v>
      </c>
      <c r="K4225" s="16" t="s">
        <v>465</v>
      </c>
      <c r="L4225" s="9"/>
      <c r="M4225" s="9">
        <v>45089</v>
      </c>
      <c r="N4225" s="9">
        <v>45089</v>
      </c>
      <c r="O4225" s="7">
        <v>45089</v>
      </c>
      <c r="P4225" s="9"/>
      <c r="Q4225" s="9"/>
      <c r="R4225" s="9" t="s">
        <v>34</v>
      </c>
      <c r="S4225" s="16" t="s">
        <v>65</v>
      </c>
      <c r="T4225" s="16" t="s">
        <v>65</v>
      </c>
      <c r="U4225" s="16"/>
      <c r="V4225" s="16"/>
      <c r="W4225" s="16" t="s">
        <v>315</v>
      </c>
      <c r="X4225" s="16" t="s">
        <v>38</v>
      </c>
      <c r="Y4225">
        <v>8</v>
      </c>
      <c r="Z4225">
        <v>3</v>
      </c>
      <c r="AA4225">
        <v>2.4</v>
      </c>
      <c r="AB4225">
        <v>2</v>
      </c>
      <c r="AC4225">
        <v>0.16666666666666666</v>
      </c>
      <c r="AD4225">
        <v>3</v>
      </c>
      <c r="AE4225" t="s">
        <v>2634</v>
      </c>
    </row>
    <row r="4226" spans="1:31" x14ac:dyDescent="0.25">
      <c r="A4226" s="16" t="s">
        <v>23</v>
      </c>
      <c r="B4226" s="16" t="s">
        <v>39</v>
      </c>
      <c r="C4226" s="16" t="s">
        <v>959</v>
      </c>
      <c r="D4226" s="16" t="s">
        <v>3139</v>
      </c>
      <c r="E4226" s="16" t="s">
        <v>27</v>
      </c>
      <c r="F4226" s="16" t="s">
        <v>28</v>
      </c>
      <c r="G4226" s="16" t="s">
        <v>192</v>
      </c>
      <c r="H4226" s="16" t="s">
        <v>155</v>
      </c>
      <c r="I4226" s="16" t="s">
        <v>155</v>
      </c>
      <c r="J4226" s="16" t="s">
        <v>156</v>
      </c>
      <c r="K4226" s="16" t="s">
        <v>3214</v>
      </c>
      <c r="L4226" s="9"/>
      <c r="M4226" s="9">
        <v>45089</v>
      </c>
      <c r="N4226" s="9">
        <v>45089</v>
      </c>
      <c r="O4226" s="7">
        <v>45089</v>
      </c>
      <c r="P4226" s="9"/>
      <c r="Q4226" s="9"/>
      <c r="R4226" s="9" t="s">
        <v>34</v>
      </c>
      <c r="S4226" s="16" t="s">
        <v>65</v>
      </c>
      <c r="T4226" s="16" t="s">
        <v>65</v>
      </c>
      <c r="U4226" s="16"/>
      <c r="V4226" s="16"/>
      <c r="W4226" s="16" t="s">
        <v>315</v>
      </c>
      <c r="X4226" s="16" t="s">
        <v>38</v>
      </c>
      <c r="Y4226">
        <v>8</v>
      </c>
      <c r="Z4226">
        <v>3</v>
      </c>
      <c r="AA4226">
        <v>2.4</v>
      </c>
      <c r="AB4226">
        <v>2</v>
      </c>
      <c r="AC4226">
        <v>0.16666666666666666</v>
      </c>
      <c r="AD4226">
        <v>3</v>
      </c>
      <c r="AE4226" t="s">
        <v>3215</v>
      </c>
    </row>
    <row r="4227" spans="1:31" x14ac:dyDescent="0.25">
      <c r="A4227" s="16" t="s">
        <v>23</v>
      </c>
      <c r="B4227" s="16" t="s">
        <v>39</v>
      </c>
      <c r="C4227" s="16" t="s">
        <v>959</v>
      </c>
      <c r="D4227" s="16" t="s">
        <v>3139</v>
      </c>
      <c r="E4227" s="16" t="s">
        <v>27</v>
      </c>
      <c r="F4227" s="16" t="s">
        <v>28</v>
      </c>
      <c r="G4227" s="16" t="s">
        <v>192</v>
      </c>
      <c r="H4227" s="16" t="s">
        <v>155</v>
      </c>
      <c r="I4227" s="16" t="s">
        <v>155</v>
      </c>
      <c r="J4227" s="16" t="s">
        <v>156</v>
      </c>
      <c r="K4227" s="16" t="s">
        <v>4564</v>
      </c>
      <c r="L4227" s="9"/>
      <c r="M4227" s="9">
        <v>45089</v>
      </c>
      <c r="N4227" s="9">
        <v>45089</v>
      </c>
      <c r="O4227" s="7">
        <v>45089</v>
      </c>
      <c r="P4227" s="9"/>
      <c r="Q4227" s="9"/>
      <c r="R4227" s="9" t="s">
        <v>34</v>
      </c>
      <c r="S4227" s="16" t="s">
        <v>65</v>
      </c>
      <c r="T4227" s="16" t="s">
        <v>65</v>
      </c>
      <c r="U4227" s="16"/>
      <c r="V4227" s="16"/>
      <c r="W4227" s="16" t="s">
        <v>315</v>
      </c>
      <c r="X4227" s="16" t="s">
        <v>38</v>
      </c>
      <c r="Y4227">
        <v>8</v>
      </c>
      <c r="Z4227">
        <v>3</v>
      </c>
      <c r="AA4227">
        <v>2.4</v>
      </c>
      <c r="AB4227">
        <v>2</v>
      </c>
      <c r="AC4227">
        <v>0.16666666666666666</v>
      </c>
      <c r="AD4227">
        <v>3</v>
      </c>
      <c r="AE4227" t="s">
        <v>4565</v>
      </c>
    </row>
    <row r="4228" spans="1:31" x14ac:dyDescent="0.25">
      <c r="A4228" s="16" t="s">
        <v>23</v>
      </c>
      <c r="B4228" s="16" t="s">
        <v>39</v>
      </c>
      <c r="C4228" s="16" t="s">
        <v>959</v>
      </c>
      <c r="D4228" s="16" t="s">
        <v>3139</v>
      </c>
      <c r="E4228" s="16" t="s">
        <v>27</v>
      </c>
      <c r="F4228" s="16" t="s">
        <v>28</v>
      </c>
      <c r="G4228" s="16" t="s">
        <v>192</v>
      </c>
      <c r="H4228" s="16" t="s">
        <v>155</v>
      </c>
      <c r="I4228" s="16" t="s">
        <v>155</v>
      </c>
      <c r="J4228" s="16" t="s">
        <v>156</v>
      </c>
      <c r="K4228" s="16" t="s">
        <v>4566</v>
      </c>
      <c r="L4228" s="9"/>
      <c r="M4228" s="9">
        <v>45089</v>
      </c>
      <c r="N4228" s="9">
        <v>45089</v>
      </c>
      <c r="O4228" s="7">
        <v>45089</v>
      </c>
      <c r="P4228" s="9"/>
      <c r="Q4228" s="9"/>
      <c r="R4228" s="9" t="s">
        <v>34</v>
      </c>
      <c r="S4228" s="16" t="s">
        <v>65</v>
      </c>
      <c r="T4228" s="16" t="s">
        <v>65</v>
      </c>
      <c r="U4228" s="16"/>
      <c r="V4228" s="16"/>
      <c r="W4228" s="16" t="s">
        <v>315</v>
      </c>
      <c r="X4228" s="16" t="s">
        <v>38</v>
      </c>
      <c r="Y4228">
        <v>8</v>
      </c>
      <c r="Z4228">
        <v>3</v>
      </c>
      <c r="AA4228">
        <v>2.4</v>
      </c>
      <c r="AB4228">
        <v>2</v>
      </c>
      <c r="AC4228">
        <v>0.16666666666666666</v>
      </c>
      <c r="AD4228">
        <v>3</v>
      </c>
      <c r="AE4228" t="s">
        <v>4567</v>
      </c>
    </row>
    <row r="4229" spans="1:31" x14ac:dyDescent="0.25">
      <c r="A4229" s="16" t="s">
        <v>23</v>
      </c>
      <c r="B4229" s="16" t="s">
        <v>39</v>
      </c>
      <c r="C4229" s="16" t="s">
        <v>959</v>
      </c>
      <c r="D4229" s="16" t="s">
        <v>3139</v>
      </c>
      <c r="E4229" s="16" t="s">
        <v>27</v>
      </c>
      <c r="F4229" s="16" t="s">
        <v>28</v>
      </c>
      <c r="G4229" s="16" t="s">
        <v>192</v>
      </c>
      <c r="H4229" s="16" t="s">
        <v>155</v>
      </c>
      <c r="I4229" s="16" t="s">
        <v>155</v>
      </c>
      <c r="J4229" s="16" t="s">
        <v>156</v>
      </c>
      <c r="K4229" s="16" t="s">
        <v>3222</v>
      </c>
      <c r="L4229" s="9"/>
      <c r="M4229" s="9">
        <v>45089</v>
      </c>
      <c r="N4229" s="9">
        <v>45089</v>
      </c>
      <c r="O4229" s="7">
        <v>45089</v>
      </c>
      <c r="P4229" s="9"/>
      <c r="Q4229" s="9"/>
      <c r="R4229" s="9" t="s">
        <v>34</v>
      </c>
      <c r="S4229" s="16" t="s">
        <v>65</v>
      </c>
      <c r="T4229" s="16" t="s">
        <v>65</v>
      </c>
      <c r="U4229" s="16"/>
      <c r="V4229" s="16"/>
      <c r="W4229" s="16" t="s">
        <v>315</v>
      </c>
      <c r="X4229" s="16" t="s">
        <v>38</v>
      </c>
      <c r="Y4229">
        <v>8</v>
      </c>
      <c r="Z4229">
        <v>3</v>
      </c>
      <c r="AA4229">
        <v>2.4</v>
      </c>
      <c r="AB4229">
        <v>2</v>
      </c>
      <c r="AC4229">
        <v>0.16666666666666666</v>
      </c>
      <c r="AD4229">
        <v>3</v>
      </c>
      <c r="AE4229" t="s">
        <v>3223</v>
      </c>
    </row>
    <row r="4230" spans="1:31" x14ac:dyDescent="0.25">
      <c r="A4230" s="16" t="s">
        <v>23</v>
      </c>
      <c r="B4230" s="16" t="s">
        <v>39</v>
      </c>
      <c r="C4230" s="16" t="s">
        <v>959</v>
      </c>
      <c r="D4230" s="16" t="s">
        <v>3139</v>
      </c>
      <c r="E4230" s="16" t="s">
        <v>27</v>
      </c>
      <c r="F4230" s="16" t="s">
        <v>28</v>
      </c>
      <c r="G4230" s="16" t="s">
        <v>192</v>
      </c>
      <c r="H4230" s="16" t="s">
        <v>155</v>
      </c>
      <c r="I4230" s="16" t="s">
        <v>155</v>
      </c>
      <c r="J4230" s="16" t="s">
        <v>156</v>
      </c>
      <c r="K4230" s="16" t="s">
        <v>4568</v>
      </c>
      <c r="L4230" s="9"/>
      <c r="M4230" s="9">
        <v>45089</v>
      </c>
      <c r="N4230" s="9">
        <v>45089</v>
      </c>
      <c r="O4230" s="7">
        <v>45089</v>
      </c>
      <c r="P4230" s="9"/>
      <c r="Q4230" s="9"/>
      <c r="R4230" s="9" t="s">
        <v>34</v>
      </c>
      <c r="S4230" s="16" t="s">
        <v>65</v>
      </c>
      <c r="T4230" s="16" t="s">
        <v>65</v>
      </c>
      <c r="U4230" s="16"/>
      <c r="V4230" s="16"/>
      <c r="W4230" s="16" t="s">
        <v>315</v>
      </c>
      <c r="X4230" s="16" t="s">
        <v>38</v>
      </c>
      <c r="Y4230">
        <v>8</v>
      </c>
      <c r="Z4230">
        <v>3</v>
      </c>
      <c r="AA4230">
        <v>2.4</v>
      </c>
      <c r="AB4230">
        <v>2</v>
      </c>
      <c r="AC4230">
        <v>0.16666666666666666</v>
      </c>
      <c r="AD4230">
        <v>3</v>
      </c>
      <c r="AE4230" t="s">
        <v>4569</v>
      </c>
    </row>
    <row r="4231" spans="1:31" x14ac:dyDescent="0.25">
      <c r="A4231" s="16" t="s">
        <v>23</v>
      </c>
      <c r="B4231" s="16" t="s">
        <v>39</v>
      </c>
      <c r="C4231" s="16" t="s">
        <v>959</v>
      </c>
      <c r="D4231" s="16" t="s">
        <v>3139</v>
      </c>
      <c r="E4231" s="16" t="s">
        <v>27</v>
      </c>
      <c r="F4231" s="16" t="s">
        <v>28</v>
      </c>
      <c r="G4231" s="16" t="s">
        <v>192</v>
      </c>
      <c r="H4231" s="16" t="s">
        <v>155</v>
      </c>
      <c r="I4231" s="16" t="s">
        <v>155</v>
      </c>
      <c r="J4231" s="16" t="s">
        <v>908</v>
      </c>
      <c r="K4231" s="16" t="s">
        <v>4564</v>
      </c>
      <c r="L4231" s="9"/>
      <c r="M4231" s="9">
        <v>45089</v>
      </c>
      <c r="N4231" s="9">
        <v>45089</v>
      </c>
      <c r="O4231" s="7">
        <v>45089</v>
      </c>
      <c r="P4231" s="9"/>
      <c r="Q4231" s="9"/>
      <c r="R4231" s="9" t="s">
        <v>34</v>
      </c>
      <c r="S4231" s="16" t="s">
        <v>65</v>
      </c>
      <c r="T4231" s="16" t="s">
        <v>482</v>
      </c>
      <c r="U4231" s="16"/>
      <c r="V4231" s="16"/>
      <c r="W4231" s="16" t="s">
        <v>315</v>
      </c>
      <c r="X4231" s="16" t="s">
        <v>38</v>
      </c>
      <c r="Y4231">
        <v>8</v>
      </c>
      <c r="Z4231">
        <v>3</v>
      </c>
      <c r="AA4231">
        <v>2.4</v>
      </c>
      <c r="AB4231">
        <v>2</v>
      </c>
      <c r="AC4231">
        <v>0.16666666666666666</v>
      </c>
      <c r="AD4231">
        <v>3</v>
      </c>
      <c r="AE4231" t="s">
        <v>4570</v>
      </c>
    </row>
    <row r="4232" spans="1:31" x14ac:dyDescent="0.25">
      <c r="A4232" s="16" t="s">
        <v>23</v>
      </c>
      <c r="B4232" s="16" t="s">
        <v>39</v>
      </c>
      <c r="C4232" s="16" t="s">
        <v>959</v>
      </c>
      <c r="D4232" s="16" t="s">
        <v>3139</v>
      </c>
      <c r="E4232" s="16" t="s">
        <v>27</v>
      </c>
      <c r="F4232" s="16" t="s">
        <v>28</v>
      </c>
      <c r="G4232" s="16" t="s">
        <v>29</v>
      </c>
      <c r="H4232" s="16" t="s">
        <v>30</v>
      </c>
      <c r="I4232" s="16" t="s">
        <v>31</v>
      </c>
      <c r="J4232" s="16" t="s">
        <v>430</v>
      </c>
      <c r="K4232" s="16" t="s">
        <v>468</v>
      </c>
      <c r="L4232" s="9"/>
      <c r="M4232" s="9">
        <v>45145</v>
      </c>
      <c r="N4232" s="9">
        <v>45145</v>
      </c>
      <c r="O4232" s="7">
        <v>45145</v>
      </c>
      <c r="P4232" s="9"/>
      <c r="Q4232" s="9"/>
      <c r="R4232" s="9" t="s">
        <v>34</v>
      </c>
      <c r="S4232" s="16" t="s">
        <v>65</v>
      </c>
      <c r="T4232" s="16" t="s">
        <v>482</v>
      </c>
      <c r="U4232" s="16"/>
      <c r="V4232" s="16"/>
      <c r="W4232" s="16" t="s">
        <v>315</v>
      </c>
      <c r="X4232" s="16" t="s">
        <v>38</v>
      </c>
      <c r="Y4232">
        <v>8</v>
      </c>
      <c r="Z4232">
        <v>3</v>
      </c>
      <c r="AA4232">
        <v>2.4</v>
      </c>
      <c r="AB4232">
        <v>2</v>
      </c>
      <c r="AC4232">
        <v>0.16666666666666666</v>
      </c>
      <c r="AD4232">
        <v>3</v>
      </c>
      <c r="AE4232" t="s">
        <v>1760</v>
      </c>
    </row>
    <row r="4233" spans="1:31" x14ac:dyDescent="0.25">
      <c r="A4233" s="16" t="s">
        <v>23</v>
      </c>
      <c r="B4233" s="16" t="s">
        <v>39</v>
      </c>
      <c r="C4233" s="16" t="s">
        <v>959</v>
      </c>
      <c r="D4233" s="16" t="s">
        <v>3139</v>
      </c>
      <c r="E4233" s="16" t="s">
        <v>27</v>
      </c>
      <c r="F4233" s="16" t="s">
        <v>28</v>
      </c>
      <c r="G4233" s="16" t="s">
        <v>29</v>
      </c>
      <c r="H4233" s="16" t="s">
        <v>30</v>
      </c>
      <c r="I4233" s="16" t="s">
        <v>31</v>
      </c>
      <c r="J4233" s="16" t="s">
        <v>430</v>
      </c>
      <c r="K4233" s="16" t="s">
        <v>1012</v>
      </c>
      <c r="L4233" s="9"/>
      <c r="M4233" s="9">
        <v>45145</v>
      </c>
      <c r="N4233" s="9">
        <v>45145</v>
      </c>
      <c r="O4233" s="7">
        <v>45145</v>
      </c>
      <c r="P4233" s="9"/>
      <c r="Q4233" s="9"/>
      <c r="R4233" s="9" t="s">
        <v>34</v>
      </c>
      <c r="S4233" s="16" t="s">
        <v>65</v>
      </c>
      <c r="T4233" s="16" t="s">
        <v>482</v>
      </c>
      <c r="U4233" s="16"/>
      <c r="V4233" s="16"/>
      <c r="W4233" s="16" t="s">
        <v>315</v>
      </c>
      <c r="X4233" s="16" t="s">
        <v>38</v>
      </c>
      <c r="Y4233">
        <v>8</v>
      </c>
      <c r="Z4233">
        <v>3</v>
      </c>
      <c r="AA4233">
        <v>2.4</v>
      </c>
      <c r="AB4233">
        <v>2</v>
      </c>
      <c r="AC4233">
        <v>0.16666666666666666</v>
      </c>
      <c r="AD4233">
        <v>3</v>
      </c>
      <c r="AE4233" t="s">
        <v>2615</v>
      </c>
    </row>
    <row r="4234" spans="1:31" x14ac:dyDescent="0.25">
      <c r="A4234" s="16" t="s">
        <v>23</v>
      </c>
      <c r="B4234" s="16" t="s">
        <v>39</v>
      </c>
      <c r="C4234" s="16" t="s">
        <v>959</v>
      </c>
      <c r="D4234" s="16" t="s">
        <v>3139</v>
      </c>
      <c r="E4234" s="16" t="s">
        <v>27</v>
      </c>
      <c r="F4234" s="16" t="s">
        <v>28</v>
      </c>
      <c r="G4234" s="16" t="s">
        <v>29</v>
      </c>
      <c r="H4234" s="16" t="s">
        <v>30</v>
      </c>
      <c r="I4234" s="16" t="s">
        <v>31</v>
      </c>
      <c r="J4234" s="16" t="s">
        <v>430</v>
      </c>
      <c r="K4234" s="16" t="s">
        <v>470</v>
      </c>
      <c r="L4234" s="9"/>
      <c r="M4234" s="9">
        <v>45145</v>
      </c>
      <c r="N4234" s="9">
        <v>45145</v>
      </c>
      <c r="O4234" s="7">
        <v>45145</v>
      </c>
      <c r="P4234" s="9"/>
      <c r="Q4234" s="9"/>
      <c r="R4234" s="9" t="s">
        <v>34</v>
      </c>
      <c r="S4234" s="16" t="s">
        <v>65</v>
      </c>
      <c r="T4234" s="16" t="s">
        <v>482</v>
      </c>
      <c r="U4234" s="16"/>
      <c r="V4234" s="16"/>
      <c r="W4234" s="16" t="s">
        <v>315</v>
      </c>
      <c r="X4234" s="16" t="s">
        <v>38</v>
      </c>
      <c r="Y4234">
        <v>8</v>
      </c>
      <c r="Z4234">
        <v>3</v>
      </c>
      <c r="AA4234">
        <v>2.4</v>
      </c>
      <c r="AB4234">
        <v>2</v>
      </c>
      <c r="AC4234">
        <v>0.16666666666666666</v>
      </c>
      <c r="AD4234">
        <v>3</v>
      </c>
      <c r="AE4234" t="s">
        <v>1762</v>
      </c>
    </row>
    <row r="4235" spans="1:31" x14ac:dyDescent="0.25">
      <c r="A4235" s="16" t="s">
        <v>23</v>
      </c>
      <c r="B4235" s="16" t="s">
        <v>39</v>
      </c>
      <c r="C4235" s="16" t="s">
        <v>959</v>
      </c>
      <c r="D4235" s="16" t="s">
        <v>3139</v>
      </c>
      <c r="E4235" s="16" t="s">
        <v>27</v>
      </c>
      <c r="F4235" s="16" t="s">
        <v>28</v>
      </c>
      <c r="G4235" s="16" t="s">
        <v>29</v>
      </c>
      <c r="H4235" s="16" t="s">
        <v>30</v>
      </c>
      <c r="I4235" s="16" t="s">
        <v>31</v>
      </c>
      <c r="J4235" s="16" t="s">
        <v>430</v>
      </c>
      <c r="K4235" s="16" t="s">
        <v>1013</v>
      </c>
      <c r="L4235" s="9"/>
      <c r="M4235" s="9">
        <v>45145</v>
      </c>
      <c r="N4235" s="9">
        <v>45145</v>
      </c>
      <c r="O4235" s="7">
        <v>45145</v>
      </c>
      <c r="P4235" s="9"/>
      <c r="Q4235" s="9"/>
      <c r="R4235" s="9" t="s">
        <v>34</v>
      </c>
      <c r="S4235" s="16" t="s">
        <v>65</v>
      </c>
      <c r="T4235" s="16" t="s">
        <v>482</v>
      </c>
      <c r="U4235" s="16"/>
      <c r="V4235" s="16"/>
      <c r="W4235" s="16" t="s">
        <v>315</v>
      </c>
      <c r="X4235" s="16" t="s">
        <v>38</v>
      </c>
      <c r="Y4235">
        <v>8</v>
      </c>
      <c r="Z4235">
        <v>3</v>
      </c>
      <c r="AA4235">
        <v>2.4</v>
      </c>
      <c r="AB4235">
        <v>2</v>
      </c>
      <c r="AC4235">
        <v>0.16666666666666666</v>
      </c>
      <c r="AD4235">
        <v>3</v>
      </c>
      <c r="AE4235" t="s">
        <v>2616</v>
      </c>
    </row>
    <row r="4236" spans="1:31" x14ac:dyDescent="0.25">
      <c r="A4236" s="16" t="s">
        <v>23</v>
      </c>
      <c r="B4236" s="16" t="s">
        <v>39</v>
      </c>
      <c r="C4236" s="16" t="s">
        <v>959</v>
      </c>
      <c r="D4236" s="16" t="s">
        <v>3139</v>
      </c>
      <c r="E4236" s="16" t="s">
        <v>27</v>
      </c>
      <c r="F4236" s="16" t="s">
        <v>28</v>
      </c>
      <c r="G4236" s="16" t="s">
        <v>29</v>
      </c>
      <c r="H4236" s="16" t="s">
        <v>30</v>
      </c>
      <c r="I4236" s="16" t="s">
        <v>31</v>
      </c>
      <c r="J4236" s="16" t="s">
        <v>430</v>
      </c>
      <c r="K4236" s="16" t="s">
        <v>953</v>
      </c>
      <c r="L4236" s="9"/>
      <c r="M4236" s="9">
        <v>45145</v>
      </c>
      <c r="N4236" s="9">
        <v>45145</v>
      </c>
      <c r="O4236" s="7">
        <v>45145</v>
      </c>
      <c r="P4236" s="9"/>
      <c r="Q4236" s="9"/>
      <c r="R4236" s="9" t="s">
        <v>34</v>
      </c>
      <c r="S4236" s="16" t="s">
        <v>65</v>
      </c>
      <c r="T4236" s="16" t="s">
        <v>482</v>
      </c>
      <c r="U4236" s="16"/>
      <c r="V4236" s="16"/>
      <c r="W4236" s="16" t="s">
        <v>315</v>
      </c>
      <c r="X4236" s="16" t="s">
        <v>38</v>
      </c>
      <c r="Y4236">
        <v>8</v>
      </c>
      <c r="Z4236">
        <v>3</v>
      </c>
      <c r="AA4236">
        <v>2.4</v>
      </c>
      <c r="AB4236">
        <v>2</v>
      </c>
      <c r="AC4236">
        <v>0.16666666666666666</v>
      </c>
      <c r="AD4236">
        <v>3</v>
      </c>
      <c r="AE4236" t="s">
        <v>2505</v>
      </c>
    </row>
    <row r="4237" spans="1:31" x14ac:dyDescent="0.25">
      <c r="A4237" s="16" t="s">
        <v>23</v>
      </c>
      <c r="B4237" s="16" t="s">
        <v>39</v>
      </c>
      <c r="C4237" s="16" t="s">
        <v>959</v>
      </c>
      <c r="D4237" s="16" t="s">
        <v>3139</v>
      </c>
      <c r="E4237" s="16" t="s">
        <v>27</v>
      </c>
      <c r="F4237" s="16" t="s">
        <v>28</v>
      </c>
      <c r="G4237" s="16" t="s">
        <v>29</v>
      </c>
      <c r="H4237" s="16" t="s">
        <v>30</v>
      </c>
      <c r="I4237" s="16" t="s">
        <v>31</v>
      </c>
      <c r="J4237" s="16" t="s">
        <v>345</v>
      </c>
      <c r="K4237" s="16" t="s">
        <v>927</v>
      </c>
      <c r="L4237" s="9"/>
      <c r="M4237" s="9">
        <v>45145</v>
      </c>
      <c r="N4237" s="9">
        <v>45145</v>
      </c>
      <c r="O4237" s="7">
        <v>45145</v>
      </c>
      <c r="P4237" s="9"/>
      <c r="Q4237" s="9"/>
      <c r="R4237" s="9" t="s">
        <v>34</v>
      </c>
      <c r="S4237" s="16" t="s">
        <v>65</v>
      </c>
      <c r="T4237" s="16" t="s">
        <v>482</v>
      </c>
      <c r="U4237" s="16"/>
      <c r="V4237" s="16"/>
      <c r="W4237" s="16" t="s">
        <v>315</v>
      </c>
      <c r="X4237" s="16" t="s">
        <v>38</v>
      </c>
      <c r="Y4237">
        <v>8</v>
      </c>
      <c r="Z4237">
        <v>3</v>
      </c>
      <c r="AA4237">
        <v>2.4</v>
      </c>
      <c r="AB4237">
        <v>2</v>
      </c>
      <c r="AC4237">
        <v>0.16666666666666666</v>
      </c>
      <c r="AD4237">
        <v>3</v>
      </c>
      <c r="AE4237" t="s">
        <v>2617</v>
      </c>
    </row>
    <row r="4238" spans="1:31" x14ac:dyDescent="0.25">
      <c r="A4238" s="16" t="s">
        <v>23</v>
      </c>
      <c r="B4238" s="16" t="s">
        <v>39</v>
      </c>
      <c r="C4238" s="16" t="s">
        <v>959</v>
      </c>
      <c r="D4238" s="16" t="s">
        <v>3139</v>
      </c>
      <c r="E4238" s="16" t="s">
        <v>27</v>
      </c>
      <c r="F4238" s="16" t="s">
        <v>28</v>
      </c>
      <c r="G4238" s="16" t="s">
        <v>29</v>
      </c>
      <c r="H4238" s="16" t="s">
        <v>30</v>
      </c>
      <c r="I4238" s="16" t="s">
        <v>31</v>
      </c>
      <c r="J4238" s="16" t="s">
        <v>52</v>
      </c>
      <c r="K4238" s="16" t="s">
        <v>221</v>
      </c>
      <c r="L4238" s="9"/>
      <c r="M4238" s="9">
        <v>45145</v>
      </c>
      <c r="N4238" s="9">
        <v>45145</v>
      </c>
      <c r="O4238" s="7">
        <v>45145</v>
      </c>
      <c r="P4238" s="9"/>
      <c r="Q4238" s="9"/>
      <c r="R4238" s="9" t="s">
        <v>34</v>
      </c>
      <c r="S4238" s="16" t="s">
        <v>65</v>
      </c>
      <c r="T4238" s="16" t="s">
        <v>482</v>
      </c>
      <c r="U4238" s="16"/>
      <c r="V4238" s="16"/>
      <c r="W4238" s="16" t="s">
        <v>315</v>
      </c>
      <c r="X4238" s="16" t="s">
        <v>38</v>
      </c>
      <c r="Y4238">
        <v>8</v>
      </c>
      <c r="Z4238">
        <v>3</v>
      </c>
      <c r="AA4238">
        <v>2.4</v>
      </c>
      <c r="AB4238">
        <v>2</v>
      </c>
      <c r="AC4238">
        <v>0.16666666666666666</v>
      </c>
      <c r="AD4238">
        <v>3</v>
      </c>
      <c r="AE4238" t="s">
        <v>2058</v>
      </c>
    </row>
    <row r="4239" spans="1:31" x14ac:dyDescent="0.25">
      <c r="A4239" s="16" t="s">
        <v>23</v>
      </c>
      <c r="B4239" s="16" t="s">
        <v>39</v>
      </c>
      <c r="C4239" s="16" t="s">
        <v>959</v>
      </c>
      <c r="D4239" s="16" t="s">
        <v>3139</v>
      </c>
      <c r="E4239" s="16" t="s">
        <v>27</v>
      </c>
      <c r="F4239" s="16" t="s">
        <v>28</v>
      </c>
      <c r="G4239" s="16" t="s">
        <v>29</v>
      </c>
      <c r="H4239" s="16" t="s">
        <v>30</v>
      </c>
      <c r="I4239" s="16" t="s">
        <v>31</v>
      </c>
      <c r="J4239" s="16" t="s">
        <v>52</v>
      </c>
      <c r="K4239" s="16" t="s">
        <v>59</v>
      </c>
      <c r="L4239" s="9"/>
      <c r="M4239" s="9">
        <v>45145</v>
      </c>
      <c r="N4239" s="9">
        <v>45145</v>
      </c>
      <c r="O4239" s="7">
        <v>45145</v>
      </c>
      <c r="P4239" s="9"/>
      <c r="Q4239" s="9"/>
      <c r="R4239" s="9" t="s">
        <v>34</v>
      </c>
      <c r="S4239" s="16" t="s">
        <v>65</v>
      </c>
      <c r="T4239" s="16" t="s">
        <v>482</v>
      </c>
      <c r="U4239" s="16"/>
      <c r="V4239" s="16"/>
      <c r="W4239" s="16" t="s">
        <v>315</v>
      </c>
      <c r="X4239" s="16" t="s">
        <v>38</v>
      </c>
      <c r="Y4239">
        <v>8</v>
      </c>
      <c r="Z4239">
        <v>3</v>
      </c>
      <c r="AA4239">
        <v>2.4</v>
      </c>
      <c r="AB4239">
        <v>2</v>
      </c>
      <c r="AC4239">
        <v>0.16666666666666666</v>
      </c>
      <c r="AD4239">
        <v>3</v>
      </c>
      <c r="AE4239" t="s">
        <v>1288</v>
      </c>
    </row>
    <row r="4240" spans="1:31" x14ac:dyDescent="0.25">
      <c r="A4240" s="16" t="s">
        <v>23</v>
      </c>
      <c r="B4240" s="16" t="s">
        <v>39</v>
      </c>
      <c r="C4240" s="16" t="s">
        <v>959</v>
      </c>
      <c r="D4240" s="16" t="s">
        <v>3139</v>
      </c>
      <c r="E4240" s="16" t="s">
        <v>27</v>
      </c>
      <c r="F4240" s="16" t="s">
        <v>28</v>
      </c>
      <c r="G4240" s="16" t="s">
        <v>29</v>
      </c>
      <c r="H4240" s="16" t="s">
        <v>30</v>
      </c>
      <c r="I4240" s="16" t="s">
        <v>31</v>
      </c>
      <c r="J4240" s="16" t="s">
        <v>52</v>
      </c>
      <c r="K4240" s="16" t="s">
        <v>945</v>
      </c>
      <c r="L4240" s="9"/>
      <c r="M4240" s="9">
        <v>45145</v>
      </c>
      <c r="N4240" s="9">
        <v>45145</v>
      </c>
      <c r="O4240" s="7">
        <v>45145</v>
      </c>
      <c r="P4240" s="9"/>
      <c r="Q4240" s="9"/>
      <c r="R4240" s="9" t="s">
        <v>34</v>
      </c>
      <c r="S4240" s="16" t="s">
        <v>65</v>
      </c>
      <c r="T4240" s="16" t="s">
        <v>482</v>
      </c>
      <c r="U4240" s="16"/>
      <c r="V4240" s="16"/>
      <c r="W4240" s="16" t="s">
        <v>315</v>
      </c>
      <c r="X4240" s="16" t="s">
        <v>38</v>
      </c>
      <c r="Y4240">
        <v>8</v>
      </c>
      <c r="Z4240">
        <v>3</v>
      </c>
      <c r="AA4240">
        <v>2.4</v>
      </c>
      <c r="AB4240">
        <v>2</v>
      </c>
      <c r="AC4240">
        <v>0.16666666666666666</v>
      </c>
      <c r="AD4240">
        <v>3</v>
      </c>
      <c r="AE4240" t="s">
        <v>2497</v>
      </c>
    </row>
    <row r="4241" spans="1:31" x14ac:dyDescent="0.25">
      <c r="A4241" s="16" t="s">
        <v>23</v>
      </c>
      <c r="B4241" s="16" t="s">
        <v>39</v>
      </c>
      <c r="C4241" s="16" t="s">
        <v>959</v>
      </c>
      <c r="D4241" s="16" t="s">
        <v>3139</v>
      </c>
      <c r="E4241" s="16" t="s">
        <v>27</v>
      </c>
      <c r="F4241" s="16" t="s">
        <v>28</v>
      </c>
      <c r="G4241" s="16" t="s">
        <v>29</v>
      </c>
      <c r="H4241" s="16" t="s">
        <v>30</v>
      </c>
      <c r="I4241" s="16" t="s">
        <v>730</v>
      </c>
      <c r="J4241" s="16" t="s">
        <v>628</v>
      </c>
      <c r="K4241" s="16" t="s">
        <v>33</v>
      </c>
      <c r="L4241" s="9"/>
      <c r="M4241" s="9">
        <v>45145</v>
      </c>
      <c r="N4241" s="9">
        <v>45145</v>
      </c>
      <c r="O4241" s="7">
        <v>45145</v>
      </c>
      <c r="P4241" s="9"/>
      <c r="Q4241" s="9"/>
      <c r="R4241" s="9" t="s">
        <v>34</v>
      </c>
      <c r="S4241" s="16" t="s">
        <v>65</v>
      </c>
      <c r="T4241" s="16" t="s">
        <v>482</v>
      </c>
      <c r="U4241" s="16"/>
      <c r="V4241" s="16"/>
      <c r="W4241" s="16" t="s">
        <v>315</v>
      </c>
      <c r="X4241" s="16" t="s">
        <v>38</v>
      </c>
      <c r="Y4241">
        <v>8</v>
      </c>
      <c r="Z4241">
        <v>3</v>
      </c>
      <c r="AA4241">
        <v>2.4</v>
      </c>
      <c r="AB4241">
        <v>2</v>
      </c>
      <c r="AC4241">
        <v>0.16666666666666666</v>
      </c>
      <c r="AD4241">
        <v>3</v>
      </c>
      <c r="AE4241" t="s">
        <v>1962</v>
      </c>
    </row>
    <row r="4242" spans="1:31" x14ac:dyDescent="0.25">
      <c r="A4242" s="16" t="s">
        <v>23</v>
      </c>
      <c r="B4242" s="16" t="s">
        <v>39</v>
      </c>
      <c r="C4242" s="16" t="s">
        <v>959</v>
      </c>
      <c r="D4242" s="16" t="s">
        <v>3139</v>
      </c>
      <c r="E4242" s="16" t="s">
        <v>27</v>
      </c>
      <c r="F4242" s="16" t="s">
        <v>28</v>
      </c>
      <c r="G4242" s="16" t="s">
        <v>29</v>
      </c>
      <c r="H4242" s="16" t="s">
        <v>30</v>
      </c>
      <c r="I4242" s="16" t="s">
        <v>730</v>
      </c>
      <c r="J4242" s="16" t="s">
        <v>628</v>
      </c>
      <c r="K4242" s="16" t="s">
        <v>47</v>
      </c>
      <c r="L4242" s="9"/>
      <c r="M4242" s="9">
        <v>45145</v>
      </c>
      <c r="N4242" s="9">
        <v>45145</v>
      </c>
      <c r="O4242" s="7">
        <v>45145</v>
      </c>
      <c r="P4242" s="9"/>
      <c r="Q4242" s="9"/>
      <c r="R4242" s="9" t="s">
        <v>34</v>
      </c>
      <c r="S4242" s="16" t="s">
        <v>65</v>
      </c>
      <c r="T4242" s="16" t="s">
        <v>482</v>
      </c>
      <c r="U4242" s="16"/>
      <c r="V4242" s="16"/>
      <c r="W4242" s="16" t="s">
        <v>315</v>
      </c>
      <c r="X4242" s="16" t="s">
        <v>38</v>
      </c>
      <c r="Y4242">
        <v>8</v>
      </c>
      <c r="Z4242">
        <v>3</v>
      </c>
      <c r="AA4242">
        <v>2.4</v>
      </c>
      <c r="AB4242">
        <v>2</v>
      </c>
      <c r="AC4242">
        <v>0.16666666666666666</v>
      </c>
      <c r="AD4242">
        <v>3</v>
      </c>
      <c r="AE4242" t="s">
        <v>2618</v>
      </c>
    </row>
    <row r="4243" spans="1:31" x14ac:dyDescent="0.25">
      <c r="A4243" s="16" t="s">
        <v>23</v>
      </c>
      <c r="B4243" s="16" t="s">
        <v>39</v>
      </c>
      <c r="C4243" s="16" t="s">
        <v>959</v>
      </c>
      <c r="D4243" s="16" t="s">
        <v>3139</v>
      </c>
      <c r="E4243" s="16" t="s">
        <v>27</v>
      </c>
      <c r="F4243" s="16" t="s">
        <v>28</v>
      </c>
      <c r="G4243" s="16" t="s">
        <v>29</v>
      </c>
      <c r="H4243" s="16" t="s">
        <v>30</v>
      </c>
      <c r="I4243" s="16" t="s">
        <v>730</v>
      </c>
      <c r="J4243" s="16" t="s">
        <v>344</v>
      </c>
      <c r="K4243" s="16" t="s">
        <v>1014</v>
      </c>
      <c r="L4243" s="9"/>
      <c r="M4243" s="9">
        <v>45145</v>
      </c>
      <c r="N4243" s="9">
        <v>45145</v>
      </c>
      <c r="O4243" s="7">
        <v>45145</v>
      </c>
      <c r="P4243" s="9"/>
      <c r="Q4243" s="9"/>
      <c r="R4243" s="9" t="s">
        <v>34</v>
      </c>
      <c r="S4243" s="16" t="s">
        <v>65</v>
      </c>
      <c r="T4243" s="16" t="s">
        <v>482</v>
      </c>
      <c r="U4243" s="16"/>
      <c r="V4243" s="16"/>
      <c r="W4243" s="16" t="s">
        <v>315</v>
      </c>
      <c r="X4243" s="16" t="s">
        <v>38</v>
      </c>
      <c r="Y4243">
        <v>8</v>
      </c>
      <c r="Z4243">
        <v>3</v>
      </c>
      <c r="AA4243">
        <v>2.4</v>
      </c>
      <c r="AB4243">
        <v>2</v>
      </c>
      <c r="AC4243">
        <v>0.16666666666666666</v>
      </c>
      <c r="AD4243">
        <v>3</v>
      </c>
      <c r="AE4243" t="s">
        <v>2619</v>
      </c>
    </row>
    <row r="4244" spans="1:31" x14ac:dyDescent="0.25">
      <c r="A4244" s="16" t="s">
        <v>23</v>
      </c>
      <c r="B4244" s="16" t="s">
        <v>39</v>
      </c>
      <c r="C4244" s="16" t="s">
        <v>959</v>
      </c>
      <c r="D4244" s="16" t="s">
        <v>3139</v>
      </c>
      <c r="E4244" s="16" t="s">
        <v>27</v>
      </c>
      <c r="F4244" s="16" t="s">
        <v>28</v>
      </c>
      <c r="G4244" s="16" t="s">
        <v>29</v>
      </c>
      <c r="H4244" s="16" t="s">
        <v>30</v>
      </c>
      <c r="I4244" s="16" t="s">
        <v>730</v>
      </c>
      <c r="J4244" s="16" t="s">
        <v>344</v>
      </c>
      <c r="K4244" s="16" t="s">
        <v>33</v>
      </c>
      <c r="L4244" s="9"/>
      <c r="M4244" s="9">
        <v>45145</v>
      </c>
      <c r="N4244" s="9">
        <v>45145</v>
      </c>
      <c r="O4244" s="7">
        <v>45145</v>
      </c>
      <c r="P4244" s="9"/>
      <c r="Q4244" s="9"/>
      <c r="R4244" s="9" t="s">
        <v>34</v>
      </c>
      <c r="S4244" s="16" t="s">
        <v>65</v>
      </c>
      <c r="T4244" s="16" t="s">
        <v>482</v>
      </c>
      <c r="U4244" s="16"/>
      <c r="V4244" s="16"/>
      <c r="W4244" s="16" t="s">
        <v>315</v>
      </c>
      <c r="X4244" s="16" t="s">
        <v>38</v>
      </c>
      <c r="Y4244">
        <v>8</v>
      </c>
      <c r="Z4244">
        <v>3</v>
      </c>
      <c r="AA4244">
        <v>2.4</v>
      </c>
      <c r="AB4244">
        <v>2</v>
      </c>
      <c r="AC4244">
        <v>0.16666666666666666</v>
      </c>
      <c r="AD4244">
        <v>3</v>
      </c>
      <c r="AE4244" t="s">
        <v>4571</v>
      </c>
    </row>
    <row r="4245" spans="1:31" x14ac:dyDescent="0.25">
      <c r="A4245" s="16" t="s">
        <v>23</v>
      </c>
      <c r="B4245" s="16" t="s">
        <v>39</v>
      </c>
      <c r="C4245" s="16" t="s">
        <v>959</v>
      </c>
      <c r="D4245" s="16" t="s">
        <v>3139</v>
      </c>
      <c r="E4245" s="16" t="s">
        <v>27</v>
      </c>
      <c r="F4245" s="16" t="s">
        <v>28</v>
      </c>
      <c r="G4245" s="16" t="s">
        <v>29</v>
      </c>
      <c r="H4245" s="16" t="s">
        <v>30</v>
      </c>
      <c r="I4245" s="16" t="s">
        <v>730</v>
      </c>
      <c r="J4245" s="16" t="s">
        <v>344</v>
      </c>
      <c r="K4245" s="16" t="s">
        <v>271</v>
      </c>
      <c r="L4245" s="9"/>
      <c r="M4245" s="9">
        <v>45145</v>
      </c>
      <c r="N4245" s="9">
        <v>45145</v>
      </c>
      <c r="O4245" s="7">
        <v>45145</v>
      </c>
      <c r="P4245" s="9"/>
      <c r="Q4245" s="9"/>
      <c r="R4245" s="9" t="s">
        <v>34</v>
      </c>
      <c r="S4245" s="16" t="s">
        <v>65</v>
      </c>
      <c r="T4245" s="16" t="s">
        <v>482</v>
      </c>
      <c r="U4245" s="16"/>
      <c r="V4245" s="16"/>
      <c r="W4245" s="16" t="s">
        <v>315</v>
      </c>
      <c r="X4245" s="16" t="s">
        <v>38</v>
      </c>
      <c r="Y4245">
        <v>8</v>
      </c>
      <c r="Z4245">
        <v>3</v>
      </c>
      <c r="AA4245">
        <v>2.4</v>
      </c>
      <c r="AB4245">
        <v>2</v>
      </c>
      <c r="AC4245">
        <v>0.16666666666666666</v>
      </c>
      <c r="AD4245">
        <v>3</v>
      </c>
      <c r="AE4245" t="s">
        <v>2620</v>
      </c>
    </row>
    <row r="4246" spans="1:31" x14ac:dyDescent="0.25">
      <c r="A4246" s="16" t="s">
        <v>23</v>
      </c>
      <c r="B4246" s="16" t="s">
        <v>39</v>
      </c>
      <c r="C4246" s="16" t="s">
        <v>959</v>
      </c>
      <c r="D4246" s="16" t="s">
        <v>3139</v>
      </c>
      <c r="E4246" s="16" t="s">
        <v>27</v>
      </c>
      <c r="F4246" s="16" t="s">
        <v>28</v>
      </c>
      <c r="G4246" s="16" t="s">
        <v>29</v>
      </c>
      <c r="H4246" s="16" t="s">
        <v>30</v>
      </c>
      <c r="I4246" s="16" t="s">
        <v>730</v>
      </c>
      <c r="J4246" s="16" t="s">
        <v>344</v>
      </c>
      <c r="K4246" s="16" t="s">
        <v>1015</v>
      </c>
      <c r="L4246" s="9"/>
      <c r="M4246" s="9">
        <v>45145</v>
      </c>
      <c r="N4246" s="9">
        <v>45145</v>
      </c>
      <c r="O4246" s="7">
        <v>45145</v>
      </c>
      <c r="P4246" s="9"/>
      <c r="Q4246" s="9"/>
      <c r="R4246" s="9" t="s">
        <v>34</v>
      </c>
      <c r="S4246" s="16" t="s">
        <v>65</v>
      </c>
      <c r="T4246" s="16" t="s">
        <v>482</v>
      </c>
      <c r="U4246" s="16"/>
      <c r="V4246" s="16"/>
      <c r="W4246" s="16" t="s">
        <v>315</v>
      </c>
      <c r="X4246" s="16" t="s">
        <v>38</v>
      </c>
      <c r="Y4246">
        <v>8</v>
      </c>
      <c r="Z4246">
        <v>3</v>
      </c>
      <c r="AA4246">
        <v>2.4</v>
      </c>
      <c r="AB4246">
        <v>2</v>
      </c>
      <c r="AC4246">
        <v>0.16666666666666666</v>
      </c>
      <c r="AD4246">
        <v>3</v>
      </c>
      <c r="AE4246" t="s">
        <v>2621</v>
      </c>
    </row>
    <row r="4247" spans="1:31" x14ac:dyDescent="0.25">
      <c r="A4247" s="16" t="s">
        <v>23</v>
      </c>
      <c r="B4247" s="16" t="s">
        <v>39</v>
      </c>
      <c r="C4247" s="16" t="s">
        <v>959</v>
      </c>
      <c r="D4247" s="16" t="s">
        <v>3139</v>
      </c>
      <c r="E4247" s="16" t="s">
        <v>27</v>
      </c>
      <c r="F4247" s="16" t="s">
        <v>28</v>
      </c>
      <c r="G4247" s="16" t="s">
        <v>29</v>
      </c>
      <c r="H4247" s="16" t="s">
        <v>30</v>
      </c>
      <c r="I4247" s="16" t="s">
        <v>730</v>
      </c>
      <c r="J4247" s="16" t="s">
        <v>344</v>
      </c>
      <c r="K4247" s="16" t="s">
        <v>1016</v>
      </c>
      <c r="L4247" s="9"/>
      <c r="M4247" s="9">
        <v>45145</v>
      </c>
      <c r="N4247" s="9">
        <v>45145</v>
      </c>
      <c r="O4247" s="7">
        <v>45145</v>
      </c>
      <c r="P4247" s="9"/>
      <c r="Q4247" s="9"/>
      <c r="R4247" s="9" t="s">
        <v>34</v>
      </c>
      <c r="S4247" s="16" t="s">
        <v>65</v>
      </c>
      <c r="T4247" s="16" t="s">
        <v>482</v>
      </c>
      <c r="U4247" s="16"/>
      <c r="V4247" s="16"/>
      <c r="W4247" s="16" t="s">
        <v>315</v>
      </c>
      <c r="X4247" s="16" t="s">
        <v>38</v>
      </c>
      <c r="Y4247">
        <v>8</v>
      </c>
      <c r="Z4247">
        <v>3</v>
      </c>
      <c r="AA4247">
        <v>2.4</v>
      </c>
      <c r="AB4247">
        <v>2</v>
      </c>
      <c r="AC4247">
        <v>0.16666666666666666</v>
      </c>
      <c r="AD4247">
        <v>3</v>
      </c>
      <c r="AE4247" t="s">
        <v>2622</v>
      </c>
    </row>
    <row r="4248" spans="1:31" x14ac:dyDescent="0.25">
      <c r="A4248" s="16" t="s">
        <v>23</v>
      </c>
      <c r="B4248" s="16" t="s">
        <v>39</v>
      </c>
      <c r="C4248" s="16" t="s">
        <v>959</v>
      </c>
      <c r="D4248" s="16" t="s">
        <v>3139</v>
      </c>
      <c r="E4248" s="16" t="s">
        <v>27</v>
      </c>
      <c r="F4248" s="16" t="s">
        <v>28</v>
      </c>
      <c r="G4248" s="16" t="s">
        <v>582</v>
      </c>
      <c r="H4248" s="16" t="s">
        <v>583</v>
      </c>
      <c r="I4248" s="16" t="s">
        <v>106</v>
      </c>
      <c r="J4248" s="16" t="s">
        <v>4073</v>
      </c>
      <c r="K4248" s="16" t="s">
        <v>584</v>
      </c>
      <c r="L4248" s="9"/>
      <c r="M4248" s="9">
        <v>45245</v>
      </c>
      <c r="N4248" s="9">
        <v>45245</v>
      </c>
      <c r="O4248" s="7">
        <v>45245</v>
      </c>
      <c r="P4248" s="9"/>
      <c r="Q4248" s="9"/>
      <c r="R4248" s="9" t="s">
        <v>34</v>
      </c>
      <c r="S4248" s="16" t="s">
        <v>65</v>
      </c>
      <c r="T4248" s="16" t="s">
        <v>482</v>
      </c>
      <c r="U4248" s="16"/>
      <c r="V4248" s="16"/>
      <c r="W4248" s="16" t="s">
        <v>315</v>
      </c>
      <c r="X4248" s="16" t="s">
        <v>38</v>
      </c>
      <c r="Y4248">
        <v>8</v>
      </c>
      <c r="Z4248">
        <v>3</v>
      </c>
      <c r="AA4248">
        <v>2.4</v>
      </c>
      <c r="AB4248">
        <v>2</v>
      </c>
      <c r="AC4248">
        <v>0.16666666666666666</v>
      </c>
      <c r="AD4248">
        <v>3</v>
      </c>
      <c r="AE4248" t="s">
        <v>4572</v>
      </c>
    </row>
    <row r="4249" spans="1:31" x14ac:dyDescent="0.25">
      <c r="A4249" s="16" t="s">
        <v>23</v>
      </c>
      <c r="B4249" s="16" t="s">
        <v>39</v>
      </c>
      <c r="C4249" s="16" t="s">
        <v>959</v>
      </c>
      <c r="D4249" s="16" t="s">
        <v>3139</v>
      </c>
      <c r="E4249" s="16" t="s">
        <v>27</v>
      </c>
      <c r="F4249" s="16" t="s">
        <v>28</v>
      </c>
      <c r="G4249" s="16" t="s">
        <v>46</v>
      </c>
      <c r="H4249" s="16" t="s">
        <v>43</v>
      </c>
      <c r="I4249" s="16" t="s">
        <v>43</v>
      </c>
      <c r="J4249" s="16" t="s">
        <v>258</v>
      </c>
      <c r="K4249" s="16" t="s">
        <v>465</v>
      </c>
      <c r="L4249" s="9"/>
      <c r="M4249" s="9">
        <v>44967</v>
      </c>
      <c r="N4249" s="9">
        <v>44967</v>
      </c>
      <c r="O4249" s="7">
        <v>44967</v>
      </c>
      <c r="P4249" s="9"/>
      <c r="Q4249" s="9"/>
      <c r="R4249" s="9" t="s">
        <v>34</v>
      </c>
      <c r="S4249" s="16" t="s">
        <v>65</v>
      </c>
      <c r="T4249" s="16" t="s">
        <v>482</v>
      </c>
      <c r="U4249" s="16"/>
      <c r="V4249" s="16"/>
      <c r="W4249" s="16" t="s">
        <v>315</v>
      </c>
      <c r="X4249" s="16" t="s">
        <v>38</v>
      </c>
      <c r="Y4249">
        <v>8</v>
      </c>
      <c r="Z4249">
        <v>3</v>
      </c>
      <c r="AA4249">
        <v>2.4</v>
      </c>
      <c r="AB4249">
        <v>2</v>
      </c>
      <c r="AC4249">
        <v>0.16666666666666666</v>
      </c>
      <c r="AD4249">
        <v>3</v>
      </c>
      <c r="AE4249" t="s">
        <v>4573</v>
      </c>
    </row>
    <row r="4250" spans="1:31" x14ac:dyDescent="0.25">
      <c r="A4250" s="16" t="s">
        <v>23</v>
      </c>
      <c r="B4250" s="16" t="s">
        <v>39</v>
      </c>
      <c r="C4250" s="16" t="s">
        <v>959</v>
      </c>
      <c r="D4250" s="16" t="s">
        <v>3139</v>
      </c>
      <c r="E4250" s="16" t="s">
        <v>27</v>
      </c>
      <c r="F4250" s="16" t="s">
        <v>28</v>
      </c>
      <c r="G4250" s="16" t="s">
        <v>46</v>
      </c>
      <c r="H4250" s="16" t="s">
        <v>43</v>
      </c>
      <c r="I4250" s="16" t="s">
        <v>43</v>
      </c>
      <c r="J4250" s="16" t="s">
        <v>258</v>
      </c>
      <c r="K4250" s="16" t="s">
        <v>200</v>
      </c>
      <c r="L4250" s="9"/>
      <c r="M4250" s="9">
        <v>44967</v>
      </c>
      <c r="N4250" s="9">
        <v>44967</v>
      </c>
      <c r="O4250" s="7">
        <v>44967</v>
      </c>
      <c r="P4250" s="9"/>
      <c r="Q4250" s="9"/>
      <c r="R4250" s="9" t="s">
        <v>34</v>
      </c>
      <c r="S4250" s="16" t="s">
        <v>65</v>
      </c>
      <c r="T4250" s="16" t="s">
        <v>482</v>
      </c>
      <c r="U4250" s="16"/>
      <c r="V4250" s="16"/>
      <c r="W4250" s="16" t="s">
        <v>315</v>
      </c>
      <c r="X4250" s="16" t="s">
        <v>38</v>
      </c>
      <c r="Y4250">
        <v>8</v>
      </c>
      <c r="Z4250">
        <v>3</v>
      </c>
      <c r="AA4250">
        <v>2.4</v>
      </c>
      <c r="AB4250">
        <v>2</v>
      </c>
      <c r="AC4250">
        <v>0.16666666666666666</v>
      </c>
      <c r="AD4250">
        <v>3</v>
      </c>
      <c r="AE4250" t="s">
        <v>2614</v>
      </c>
    </row>
    <row r="4251" spans="1:31" x14ac:dyDescent="0.25">
      <c r="A4251" s="16" t="s">
        <v>23</v>
      </c>
      <c r="B4251" s="16" t="s">
        <v>39</v>
      </c>
      <c r="C4251" s="16" t="s">
        <v>959</v>
      </c>
      <c r="D4251" s="16" t="s">
        <v>3139</v>
      </c>
      <c r="E4251" s="16" t="s">
        <v>27</v>
      </c>
      <c r="F4251" s="16" t="s">
        <v>28</v>
      </c>
      <c r="G4251" s="16" t="s">
        <v>81</v>
      </c>
      <c r="H4251" s="16" t="s">
        <v>77</v>
      </c>
      <c r="I4251" s="16" t="s">
        <v>77</v>
      </c>
      <c r="J4251" s="16" t="s">
        <v>82</v>
      </c>
      <c r="K4251" s="16" t="s">
        <v>831</v>
      </c>
      <c r="L4251" s="9"/>
      <c r="M4251" s="9">
        <v>45016</v>
      </c>
      <c r="N4251" s="9">
        <v>45016</v>
      </c>
      <c r="O4251" s="7">
        <v>45016</v>
      </c>
      <c r="P4251" s="9"/>
      <c r="Q4251" s="9"/>
      <c r="R4251" s="9" t="s">
        <v>34</v>
      </c>
      <c r="S4251" s="16" t="s">
        <v>65</v>
      </c>
      <c r="T4251" s="16" t="s">
        <v>153</v>
      </c>
      <c r="U4251" s="16"/>
      <c r="V4251" s="16"/>
      <c r="W4251" s="16" t="s">
        <v>315</v>
      </c>
      <c r="X4251" s="16" t="s">
        <v>38</v>
      </c>
      <c r="Y4251">
        <v>8</v>
      </c>
      <c r="Z4251">
        <v>3</v>
      </c>
      <c r="AA4251">
        <v>2.4</v>
      </c>
      <c r="AB4251">
        <v>2</v>
      </c>
      <c r="AC4251">
        <v>0.16666666666666666</v>
      </c>
      <c r="AD4251">
        <v>3</v>
      </c>
      <c r="AE4251" t="s">
        <v>2254</v>
      </c>
    </row>
    <row r="4252" spans="1:31" x14ac:dyDescent="0.25">
      <c r="A4252" s="16" t="s">
        <v>23</v>
      </c>
      <c r="B4252" s="16" t="s">
        <v>39</v>
      </c>
      <c r="C4252" s="16" t="s">
        <v>959</v>
      </c>
      <c r="D4252" s="16" t="s">
        <v>3139</v>
      </c>
      <c r="E4252" s="16" t="s">
        <v>27</v>
      </c>
      <c r="F4252" s="16" t="s">
        <v>28</v>
      </c>
      <c r="G4252" s="16" t="s">
        <v>81</v>
      </c>
      <c r="H4252" s="16" t="s">
        <v>77</v>
      </c>
      <c r="I4252" s="16" t="s">
        <v>77</v>
      </c>
      <c r="J4252" s="16" t="s">
        <v>82</v>
      </c>
      <c r="K4252" s="16" t="s">
        <v>459</v>
      </c>
      <c r="L4252" s="9"/>
      <c r="M4252" s="9">
        <v>45016</v>
      </c>
      <c r="N4252" s="9">
        <v>45016</v>
      </c>
      <c r="O4252" s="7">
        <v>45016</v>
      </c>
      <c r="P4252" s="9"/>
      <c r="Q4252" s="9"/>
      <c r="R4252" s="9" t="s">
        <v>34</v>
      </c>
      <c r="S4252" s="16" t="s">
        <v>65</v>
      </c>
      <c r="T4252" s="16" t="s">
        <v>153</v>
      </c>
      <c r="U4252" s="16"/>
      <c r="V4252" s="16"/>
      <c r="W4252" s="16" t="s">
        <v>315</v>
      </c>
      <c r="X4252" s="16" t="s">
        <v>38</v>
      </c>
      <c r="Y4252">
        <v>8</v>
      </c>
      <c r="Z4252">
        <v>3</v>
      </c>
      <c r="AA4252">
        <v>2.4</v>
      </c>
      <c r="AB4252">
        <v>2</v>
      </c>
      <c r="AC4252">
        <v>0.16666666666666666</v>
      </c>
      <c r="AD4252">
        <v>3</v>
      </c>
      <c r="AE4252" t="s">
        <v>1750</v>
      </c>
    </row>
    <row r="4253" spans="1:31" x14ac:dyDescent="0.25">
      <c r="A4253" s="16" t="s">
        <v>23</v>
      </c>
      <c r="B4253" s="16" t="s">
        <v>39</v>
      </c>
      <c r="C4253" s="16" t="s">
        <v>959</v>
      </c>
      <c r="D4253" s="16" t="s">
        <v>3139</v>
      </c>
      <c r="E4253" s="16" t="s">
        <v>27</v>
      </c>
      <c r="F4253" s="16" t="s">
        <v>28</v>
      </c>
      <c r="G4253" s="16" t="s">
        <v>81</v>
      </c>
      <c r="H4253" s="16" t="s">
        <v>77</v>
      </c>
      <c r="I4253" s="16" t="s">
        <v>77</v>
      </c>
      <c r="J4253" s="16" t="s">
        <v>82</v>
      </c>
      <c r="K4253" s="16" t="s">
        <v>608</v>
      </c>
      <c r="L4253" s="9"/>
      <c r="M4253" s="9">
        <v>45016</v>
      </c>
      <c r="N4253" s="9">
        <v>45016</v>
      </c>
      <c r="O4253" s="7">
        <v>45016</v>
      </c>
      <c r="P4253" s="9"/>
      <c r="Q4253" s="9"/>
      <c r="R4253" s="9" t="s">
        <v>34</v>
      </c>
      <c r="S4253" s="16" t="s">
        <v>65</v>
      </c>
      <c r="T4253" s="16" t="s">
        <v>153</v>
      </c>
      <c r="U4253" s="16"/>
      <c r="V4253" s="16"/>
      <c r="W4253" s="16" t="s">
        <v>315</v>
      </c>
      <c r="X4253" s="16" t="s">
        <v>38</v>
      </c>
      <c r="Y4253">
        <v>8</v>
      </c>
      <c r="Z4253">
        <v>3</v>
      </c>
      <c r="AA4253">
        <v>2.4</v>
      </c>
      <c r="AB4253">
        <v>2</v>
      </c>
      <c r="AC4253">
        <v>0.16666666666666666</v>
      </c>
      <c r="AD4253">
        <v>3</v>
      </c>
      <c r="AE4253" t="s">
        <v>1935</v>
      </c>
    </row>
    <row r="4254" spans="1:31" x14ac:dyDescent="0.25">
      <c r="A4254" s="16" t="s">
        <v>3138</v>
      </c>
      <c r="B4254" s="16" t="s">
        <v>24</v>
      </c>
      <c r="C4254" s="16" t="s">
        <v>959</v>
      </c>
      <c r="D4254" s="16" t="s">
        <v>3139</v>
      </c>
      <c r="E4254" s="16" t="s">
        <v>27</v>
      </c>
      <c r="F4254" s="16" t="s">
        <v>28</v>
      </c>
      <c r="G4254" s="16" t="s">
        <v>81</v>
      </c>
      <c r="H4254" s="16" t="s">
        <v>77</v>
      </c>
      <c r="I4254" s="16" t="s">
        <v>77</v>
      </c>
      <c r="J4254" s="16" t="s">
        <v>82</v>
      </c>
      <c r="K4254" s="16" t="s">
        <v>4574</v>
      </c>
      <c r="L4254" s="9"/>
      <c r="M4254" s="9">
        <v>45016</v>
      </c>
      <c r="N4254" s="9">
        <v>45016</v>
      </c>
      <c r="O4254" s="7">
        <v>45016</v>
      </c>
      <c r="P4254" s="9"/>
      <c r="Q4254" s="9"/>
      <c r="R4254" s="9" t="s">
        <v>34</v>
      </c>
      <c r="S4254" s="16" t="s">
        <v>65</v>
      </c>
      <c r="T4254" s="16" t="s">
        <v>153</v>
      </c>
      <c r="U4254" s="16"/>
      <c r="V4254" s="16"/>
      <c r="W4254" s="16"/>
      <c r="X4254" s="16" t="s">
        <v>38</v>
      </c>
      <c r="Y4254">
        <v>8</v>
      </c>
      <c r="Z4254">
        <v>3</v>
      </c>
      <c r="AA4254">
        <v>2.4</v>
      </c>
      <c r="AB4254">
        <v>2</v>
      </c>
      <c r="AC4254">
        <v>0.16666666666666666</v>
      </c>
      <c r="AD4254">
        <v>3</v>
      </c>
      <c r="AE4254" t="s">
        <v>4575</v>
      </c>
    </row>
    <row r="4255" spans="1:31" x14ac:dyDescent="0.25">
      <c r="A4255" s="16" t="s">
        <v>23</v>
      </c>
      <c r="B4255" s="16" t="s">
        <v>39</v>
      </c>
      <c r="C4255" s="16" t="s">
        <v>959</v>
      </c>
      <c r="D4255" s="16" t="s">
        <v>3139</v>
      </c>
      <c r="E4255" s="16" t="s">
        <v>27</v>
      </c>
      <c r="F4255" s="16" t="s">
        <v>28</v>
      </c>
      <c r="G4255" s="16" t="s">
        <v>81</v>
      </c>
      <c r="H4255" s="16" t="s">
        <v>77</v>
      </c>
      <c r="I4255" s="16" t="s">
        <v>77</v>
      </c>
      <c r="J4255" s="16" t="s">
        <v>82</v>
      </c>
      <c r="K4255" s="16" t="s">
        <v>281</v>
      </c>
      <c r="L4255" s="9"/>
      <c r="M4255" s="9">
        <v>45016</v>
      </c>
      <c r="N4255" s="9">
        <v>45016</v>
      </c>
      <c r="O4255" s="7">
        <v>45016</v>
      </c>
      <c r="P4255" s="9"/>
      <c r="Q4255" s="9"/>
      <c r="R4255" s="9" t="s">
        <v>34</v>
      </c>
      <c r="S4255" s="16" t="s">
        <v>65</v>
      </c>
      <c r="T4255" s="16" t="s">
        <v>153</v>
      </c>
      <c r="U4255" s="16"/>
      <c r="V4255" s="16"/>
      <c r="W4255" s="16" t="s">
        <v>315</v>
      </c>
      <c r="X4255" s="16" t="s">
        <v>38</v>
      </c>
      <c r="Y4255">
        <v>8</v>
      </c>
      <c r="Z4255">
        <v>3</v>
      </c>
      <c r="AA4255">
        <v>2.4</v>
      </c>
      <c r="AB4255">
        <v>2</v>
      </c>
      <c r="AC4255">
        <v>0.16666666666666666</v>
      </c>
      <c r="AD4255">
        <v>3</v>
      </c>
      <c r="AE4255" t="s">
        <v>1515</v>
      </c>
    </row>
    <row r="4256" spans="1:31" x14ac:dyDescent="0.25">
      <c r="A4256" s="16" t="s">
        <v>23</v>
      </c>
      <c r="B4256" s="16" t="s">
        <v>39</v>
      </c>
      <c r="C4256" s="16" t="s">
        <v>959</v>
      </c>
      <c r="D4256" s="16" t="s">
        <v>3139</v>
      </c>
      <c r="E4256" s="16" t="s">
        <v>27</v>
      </c>
      <c r="F4256" s="16" t="s">
        <v>28</v>
      </c>
      <c r="G4256" s="16" t="s">
        <v>81</v>
      </c>
      <c r="H4256" s="16" t="s">
        <v>77</v>
      </c>
      <c r="I4256" s="16" t="s">
        <v>77</v>
      </c>
      <c r="J4256" s="16" t="s">
        <v>82</v>
      </c>
      <c r="K4256" s="16" t="s">
        <v>3813</v>
      </c>
      <c r="L4256" s="9"/>
      <c r="M4256" s="9">
        <v>45016</v>
      </c>
      <c r="N4256" s="9">
        <v>45016</v>
      </c>
      <c r="O4256" s="7">
        <v>45016</v>
      </c>
      <c r="P4256" s="9"/>
      <c r="Q4256" s="9"/>
      <c r="R4256" s="9" t="s">
        <v>34</v>
      </c>
      <c r="S4256" s="16" t="s">
        <v>65</v>
      </c>
      <c r="T4256" s="16" t="s">
        <v>153</v>
      </c>
      <c r="U4256" s="16"/>
      <c r="V4256" s="16"/>
      <c r="W4256" s="16" t="s">
        <v>315</v>
      </c>
      <c r="X4256" s="16" t="s">
        <v>38</v>
      </c>
      <c r="Y4256">
        <v>8</v>
      </c>
      <c r="Z4256">
        <v>3</v>
      </c>
      <c r="AA4256">
        <v>2.4</v>
      </c>
      <c r="AB4256">
        <v>2</v>
      </c>
      <c r="AC4256">
        <v>0.16666666666666666</v>
      </c>
      <c r="AD4256">
        <v>3</v>
      </c>
      <c r="AE4256" t="s">
        <v>3814</v>
      </c>
    </row>
    <row r="4257" spans="1:31" x14ac:dyDescent="0.25">
      <c r="A4257" s="16" t="s">
        <v>23</v>
      </c>
      <c r="B4257" s="16" t="s">
        <v>39</v>
      </c>
      <c r="C4257" s="16" t="s">
        <v>959</v>
      </c>
      <c r="D4257" s="16" t="s">
        <v>3139</v>
      </c>
      <c r="E4257" s="16" t="s">
        <v>27</v>
      </c>
      <c r="F4257" s="16" t="s">
        <v>28</v>
      </c>
      <c r="G4257" s="16" t="s">
        <v>81</v>
      </c>
      <c r="H4257" s="16" t="s">
        <v>77</v>
      </c>
      <c r="I4257" s="16" t="s">
        <v>77</v>
      </c>
      <c r="J4257" s="16" t="s">
        <v>82</v>
      </c>
      <c r="K4257" s="16" t="s">
        <v>3815</v>
      </c>
      <c r="L4257" s="9"/>
      <c r="M4257" s="9">
        <v>45016</v>
      </c>
      <c r="N4257" s="9">
        <v>45016</v>
      </c>
      <c r="O4257" s="7">
        <v>45016</v>
      </c>
      <c r="P4257" s="9"/>
      <c r="Q4257" s="9"/>
      <c r="R4257" s="9" t="s">
        <v>34</v>
      </c>
      <c r="S4257" s="16" t="s">
        <v>65</v>
      </c>
      <c r="T4257" s="16" t="s">
        <v>153</v>
      </c>
      <c r="U4257" s="16"/>
      <c r="V4257" s="16"/>
      <c r="W4257" s="16" t="s">
        <v>315</v>
      </c>
      <c r="X4257" s="16" t="s">
        <v>38</v>
      </c>
      <c r="Y4257">
        <v>8</v>
      </c>
      <c r="Z4257">
        <v>3</v>
      </c>
      <c r="AA4257">
        <v>2.4</v>
      </c>
      <c r="AB4257">
        <v>2</v>
      </c>
      <c r="AC4257">
        <v>0.16666666666666666</v>
      </c>
      <c r="AD4257">
        <v>3</v>
      </c>
      <c r="AE4257" t="s">
        <v>3816</v>
      </c>
    </row>
    <row r="4258" spans="1:31" x14ac:dyDescent="0.25">
      <c r="A4258" s="16" t="s">
        <v>23</v>
      </c>
      <c r="B4258" s="16" t="s">
        <v>39</v>
      </c>
      <c r="C4258" s="16" t="s">
        <v>959</v>
      </c>
      <c r="D4258" s="16" t="s">
        <v>3139</v>
      </c>
      <c r="E4258" s="16" t="s">
        <v>27</v>
      </c>
      <c r="F4258" s="16" t="s">
        <v>28</v>
      </c>
      <c r="G4258" s="16" t="s">
        <v>81</v>
      </c>
      <c r="H4258" s="16" t="s">
        <v>77</v>
      </c>
      <c r="I4258" s="16" t="s">
        <v>77</v>
      </c>
      <c r="J4258" s="16" t="s">
        <v>82</v>
      </c>
      <c r="K4258" s="16" t="s">
        <v>1005</v>
      </c>
      <c r="L4258" s="9"/>
      <c r="M4258" s="9">
        <v>45016</v>
      </c>
      <c r="N4258" s="9">
        <v>45016</v>
      </c>
      <c r="O4258" s="7">
        <v>45016</v>
      </c>
      <c r="P4258" s="9"/>
      <c r="Q4258" s="9"/>
      <c r="R4258" s="9" t="s">
        <v>34</v>
      </c>
      <c r="S4258" s="16" t="s">
        <v>65</v>
      </c>
      <c r="T4258" s="16" t="s">
        <v>153</v>
      </c>
      <c r="U4258" s="16"/>
      <c r="V4258" s="16"/>
      <c r="W4258" s="16" t="s">
        <v>315</v>
      </c>
      <c r="X4258" s="16" t="s">
        <v>38</v>
      </c>
      <c r="Y4258">
        <v>8</v>
      </c>
      <c r="Z4258">
        <v>3</v>
      </c>
      <c r="AA4258">
        <v>2.4</v>
      </c>
      <c r="AB4258">
        <v>2</v>
      </c>
      <c r="AC4258">
        <v>0.16666666666666666</v>
      </c>
      <c r="AD4258">
        <v>3</v>
      </c>
      <c r="AE4258" t="s">
        <v>2606</v>
      </c>
    </row>
    <row r="4259" spans="1:31" x14ac:dyDescent="0.25">
      <c r="A4259" s="16" t="s">
        <v>23</v>
      </c>
      <c r="B4259" s="16" t="s">
        <v>39</v>
      </c>
      <c r="C4259" s="16" t="s">
        <v>959</v>
      </c>
      <c r="D4259" s="16" t="s">
        <v>3139</v>
      </c>
      <c r="E4259" s="16" t="s">
        <v>27</v>
      </c>
      <c r="F4259" s="16" t="s">
        <v>28</v>
      </c>
      <c r="G4259" s="16" t="s">
        <v>81</v>
      </c>
      <c r="H4259" s="16" t="s">
        <v>77</v>
      </c>
      <c r="I4259" s="16" t="s">
        <v>77</v>
      </c>
      <c r="J4259" s="16" t="s">
        <v>82</v>
      </c>
      <c r="K4259" s="16" t="s">
        <v>3430</v>
      </c>
      <c r="L4259" s="9"/>
      <c r="M4259" s="9">
        <v>45016</v>
      </c>
      <c r="N4259" s="9">
        <v>45016</v>
      </c>
      <c r="O4259" s="7">
        <v>45016</v>
      </c>
      <c r="P4259" s="9"/>
      <c r="Q4259" s="9"/>
      <c r="R4259" s="9" t="s">
        <v>34</v>
      </c>
      <c r="S4259" s="16" t="s">
        <v>65</v>
      </c>
      <c r="T4259" s="16" t="s">
        <v>153</v>
      </c>
      <c r="U4259" s="16"/>
      <c r="V4259" s="16"/>
      <c r="W4259" s="16" t="s">
        <v>315</v>
      </c>
      <c r="X4259" s="16" t="s">
        <v>38</v>
      </c>
      <c r="Y4259">
        <v>8</v>
      </c>
      <c r="Z4259">
        <v>3</v>
      </c>
      <c r="AA4259">
        <v>2.4</v>
      </c>
      <c r="AB4259">
        <v>2</v>
      </c>
      <c r="AC4259">
        <v>0.16666666666666666</v>
      </c>
      <c r="AD4259">
        <v>3</v>
      </c>
      <c r="AE4259" t="s">
        <v>3431</v>
      </c>
    </row>
    <row r="4260" spans="1:31" x14ac:dyDescent="0.25">
      <c r="A4260" s="16" t="s">
        <v>23</v>
      </c>
      <c r="B4260" s="16" t="s">
        <v>39</v>
      </c>
      <c r="C4260" s="16" t="s">
        <v>959</v>
      </c>
      <c r="D4260" s="16" t="s">
        <v>3139</v>
      </c>
      <c r="E4260" s="16" t="s">
        <v>27</v>
      </c>
      <c r="F4260" s="16" t="s">
        <v>28</v>
      </c>
      <c r="G4260" s="16" t="s">
        <v>81</v>
      </c>
      <c r="H4260" s="16" t="s">
        <v>77</v>
      </c>
      <c r="I4260" s="16" t="s">
        <v>77</v>
      </c>
      <c r="J4260" s="16" t="s">
        <v>82</v>
      </c>
      <c r="K4260" s="16" t="s">
        <v>4576</v>
      </c>
      <c r="L4260" s="9"/>
      <c r="M4260" s="9">
        <v>45016</v>
      </c>
      <c r="N4260" s="9">
        <v>45016</v>
      </c>
      <c r="O4260" s="7">
        <v>45016</v>
      </c>
      <c r="P4260" s="9"/>
      <c r="Q4260" s="9"/>
      <c r="R4260" s="9" t="s">
        <v>34</v>
      </c>
      <c r="S4260" s="16" t="s">
        <v>65</v>
      </c>
      <c r="T4260" s="16" t="s">
        <v>153</v>
      </c>
      <c r="U4260" s="16"/>
      <c r="V4260" s="16"/>
      <c r="W4260" s="16" t="s">
        <v>315</v>
      </c>
      <c r="X4260" s="16" t="s">
        <v>38</v>
      </c>
      <c r="Y4260">
        <v>8</v>
      </c>
      <c r="Z4260">
        <v>3</v>
      </c>
      <c r="AA4260">
        <v>2.4</v>
      </c>
      <c r="AB4260">
        <v>2</v>
      </c>
      <c r="AC4260">
        <v>0.16666666666666666</v>
      </c>
      <c r="AD4260">
        <v>3</v>
      </c>
      <c r="AE4260" t="s">
        <v>4577</v>
      </c>
    </row>
    <row r="4261" spans="1:31" x14ac:dyDescent="0.25">
      <c r="A4261" s="16" t="s">
        <v>23</v>
      </c>
      <c r="B4261" s="16" t="s">
        <v>39</v>
      </c>
      <c r="C4261" s="16" t="s">
        <v>959</v>
      </c>
      <c r="D4261" s="16" t="s">
        <v>3139</v>
      </c>
      <c r="E4261" s="16" t="s">
        <v>27</v>
      </c>
      <c r="F4261" s="16" t="s">
        <v>28</v>
      </c>
      <c r="G4261" s="16" t="s">
        <v>81</v>
      </c>
      <c r="H4261" s="16" t="s">
        <v>77</v>
      </c>
      <c r="I4261" s="16" t="s">
        <v>77</v>
      </c>
      <c r="J4261" s="16" t="s">
        <v>82</v>
      </c>
      <c r="K4261" s="16" t="s">
        <v>3817</v>
      </c>
      <c r="L4261" s="9"/>
      <c r="M4261" s="9">
        <v>45016</v>
      </c>
      <c r="N4261" s="9">
        <v>45016</v>
      </c>
      <c r="O4261" s="7">
        <v>45016</v>
      </c>
      <c r="P4261" s="9"/>
      <c r="Q4261" s="9"/>
      <c r="R4261" s="9" t="s">
        <v>34</v>
      </c>
      <c r="S4261" s="16" t="s">
        <v>65</v>
      </c>
      <c r="T4261" s="16" t="s">
        <v>153</v>
      </c>
      <c r="U4261" s="16"/>
      <c r="V4261" s="16"/>
      <c r="W4261" s="16" t="s">
        <v>315</v>
      </c>
      <c r="X4261" s="16" t="s">
        <v>38</v>
      </c>
      <c r="Y4261">
        <v>8</v>
      </c>
      <c r="Z4261">
        <v>3</v>
      </c>
      <c r="AA4261">
        <v>2.4</v>
      </c>
      <c r="AB4261">
        <v>2</v>
      </c>
      <c r="AC4261">
        <v>0.16666666666666666</v>
      </c>
      <c r="AD4261">
        <v>3</v>
      </c>
      <c r="AE4261" t="s">
        <v>3818</v>
      </c>
    </row>
    <row r="4262" spans="1:31" x14ac:dyDescent="0.25">
      <c r="A4262" s="16" t="s">
        <v>23</v>
      </c>
      <c r="B4262" s="16" t="s">
        <v>39</v>
      </c>
      <c r="C4262" s="16" t="s">
        <v>959</v>
      </c>
      <c r="D4262" s="16" t="s">
        <v>3139</v>
      </c>
      <c r="E4262" s="16" t="s">
        <v>27</v>
      </c>
      <c r="F4262" s="16" t="s">
        <v>28</v>
      </c>
      <c r="G4262" s="16" t="s">
        <v>81</v>
      </c>
      <c r="H4262" s="16" t="s">
        <v>77</v>
      </c>
      <c r="I4262" s="16" t="s">
        <v>77</v>
      </c>
      <c r="J4262" s="16" t="s">
        <v>82</v>
      </c>
      <c r="K4262" s="16" t="s">
        <v>460</v>
      </c>
      <c r="L4262" s="9"/>
      <c r="M4262" s="9">
        <v>45016</v>
      </c>
      <c r="N4262" s="9">
        <v>45016</v>
      </c>
      <c r="O4262" s="7">
        <v>45016</v>
      </c>
      <c r="P4262" s="9"/>
      <c r="Q4262" s="9"/>
      <c r="R4262" s="9" t="s">
        <v>34</v>
      </c>
      <c r="S4262" s="16" t="s">
        <v>65</v>
      </c>
      <c r="T4262" s="16" t="s">
        <v>153</v>
      </c>
      <c r="U4262" s="16"/>
      <c r="V4262" s="16"/>
      <c r="W4262" s="16" t="s">
        <v>315</v>
      </c>
      <c r="X4262" s="16" t="s">
        <v>38</v>
      </c>
      <c r="Y4262">
        <v>8</v>
      </c>
      <c r="Z4262">
        <v>3</v>
      </c>
      <c r="AA4262">
        <v>2.4</v>
      </c>
      <c r="AB4262">
        <v>2</v>
      </c>
      <c r="AC4262">
        <v>0.16666666666666666</v>
      </c>
      <c r="AD4262">
        <v>3</v>
      </c>
      <c r="AE4262" t="s">
        <v>1751</v>
      </c>
    </row>
    <row r="4263" spans="1:31" x14ac:dyDescent="0.25">
      <c r="A4263" s="16" t="s">
        <v>23</v>
      </c>
      <c r="B4263" s="16" t="s">
        <v>39</v>
      </c>
      <c r="C4263" s="16" t="s">
        <v>959</v>
      </c>
      <c r="D4263" s="16" t="s">
        <v>3139</v>
      </c>
      <c r="E4263" s="16" t="s">
        <v>27</v>
      </c>
      <c r="F4263" s="16" t="s">
        <v>28</v>
      </c>
      <c r="G4263" s="16" t="s">
        <v>81</v>
      </c>
      <c r="H4263" s="16" t="s">
        <v>77</v>
      </c>
      <c r="I4263" s="16" t="s">
        <v>77</v>
      </c>
      <c r="J4263" s="16" t="s">
        <v>82</v>
      </c>
      <c r="K4263" s="16" t="s">
        <v>3432</v>
      </c>
      <c r="L4263" s="9"/>
      <c r="M4263" s="9">
        <v>45016</v>
      </c>
      <c r="N4263" s="9">
        <v>45016</v>
      </c>
      <c r="O4263" s="7">
        <v>45016</v>
      </c>
      <c r="P4263" s="9"/>
      <c r="Q4263" s="9"/>
      <c r="R4263" s="9" t="s">
        <v>34</v>
      </c>
      <c r="S4263" s="16" t="s">
        <v>65</v>
      </c>
      <c r="T4263" s="16" t="s">
        <v>153</v>
      </c>
      <c r="U4263" s="16"/>
      <c r="V4263" s="16"/>
      <c r="W4263" s="16" t="s">
        <v>315</v>
      </c>
      <c r="X4263" s="16" t="s">
        <v>38</v>
      </c>
      <c r="Y4263">
        <v>8</v>
      </c>
      <c r="Z4263">
        <v>3</v>
      </c>
      <c r="AA4263">
        <v>2.4</v>
      </c>
      <c r="AB4263">
        <v>2</v>
      </c>
      <c r="AC4263">
        <v>0.16666666666666666</v>
      </c>
      <c r="AD4263">
        <v>3</v>
      </c>
      <c r="AE4263" t="s">
        <v>3433</v>
      </c>
    </row>
    <row r="4264" spans="1:31" x14ac:dyDescent="0.25">
      <c r="A4264" s="16" t="s">
        <v>23</v>
      </c>
      <c r="B4264" s="16" t="s">
        <v>39</v>
      </c>
      <c r="C4264" s="16" t="s">
        <v>959</v>
      </c>
      <c r="D4264" s="16" t="s">
        <v>3139</v>
      </c>
      <c r="E4264" s="16" t="s">
        <v>27</v>
      </c>
      <c r="F4264" s="16" t="s">
        <v>28</v>
      </c>
      <c r="G4264" s="16" t="s">
        <v>81</v>
      </c>
      <c r="H4264" s="16" t="s">
        <v>77</v>
      </c>
      <c r="I4264" s="16" t="s">
        <v>77</v>
      </c>
      <c r="J4264" s="16" t="s">
        <v>82</v>
      </c>
      <c r="K4264" s="16" t="s">
        <v>923</v>
      </c>
      <c r="L4264" s="9"/>
      <c r="M4264" s="9">
        <v>45016</v>
      </c>
      <c r="N4264" s="9">
        <v>45016</v>
      </c>
      <c r="O4264" s="7">
        <v>45016</v>
      </c>
      <c r="P4264" s="9"/>
      <c r="Q4264" s="9"/>
      <c r="R4264" s="9" t="s">
        <v>34</v>
      </c>
      <c r="S4264" s="16" t="s">
        <v>65</v>
      </c>
      <c r="T4264" s="16" t="s">
        <v>153</v>
      </c>
      <c r="U4264" s="16"/>
      <c r="V4264" s="16"/>
      <c r="W4264" s="16" t="s">
        <v>315</v>
      </c>
      <c r="X4264" s="16" t="s">
        <v>38</v>
      </c>
      <c r="Y4264">
        <v>8</v>
      </c>
      <c r="Z4264">
        <v>3</v>
      </c>
      <c r="AA4264">
        <v>2.4</v>
      </c>
      <c r="AB4264">
        <v>2</v>
      </c>
      <c r="AC4264">
        <v>0.16666666666666666</v>
      </c>
      <c r="AD4264">
        <v>3</v>
      </c>
      <c r="AE4264" t="s">
        <v>2449</v>
      </c>
    </row>
    <row r="4265" spans="1:31" x14ac:dyDescent="0.25">
      <c r="A4265" s="16" t="s">
        <v>23</v>
      </c>
      <c r="B4265" s="16" t="s">
        <v>39</v>
      </c>
      <c r="C4265" s="16" t="s">
        <v>959</v>
      </c>
      <c r="D4265" s="16" t="s">
        <v>3139</v>
      </c>
      <c r="E4265" s="16" t="s">
        <v>27</v>
      </c>
      <c r="F4265" s="16" t="s">
        <v>28</v>
      </c>
      <c r="G4265" s="16" t="s">
        <v>81</v>
      </c>
      <c r="H4265" s="16" t="s">
        <v>77</v>
      </c>
      <c r="I4265" s="16" t="s">
        <v>77</v>
      </c>
      <c r="J4265" s="16" t="s">
        <v>82</v>
      </c>
      <c r="K4265" s="16" t="s">
        <v>832</v>
      </c>
      <c r="L4265" s="9"/>
      <c r="M4265" s="9">
        <v>45016</v>
      </c>
      <c r="N4265" s="9">
        <v>45016</v>
      </c>
      <c r="O4265" s="7">
        <v>45016</v>
      </c>
      <c r="P4265" s="9"/>
      <c r="Q4265" s="9"/>
      <c r="R4265" s="9" t="s">
        <v>34</v>
      </c>
      <c r="S4265" s="16" t="s">
        <v>65</v>
      </c>
      <c r="T4265" s="16" t="s">
        <v>153</v>
      </c>
      <c r="U4265" s="16"/>
      <c r="V4265" s="16"/>
      <c r="W4265" s="16" t="s">
        <v>315</v>
      </c>
      <c r="X4265" s="16" t="s">
        <v>38</v>
      </c>
      <c r="Y4265">
        <v>8</v>
      </c>
      <c r="Z4265">
        <v>3</v>
      </c>
      <c r="AA4265">
        <v>2.4</v>
      </c>
      <c r="AB4265">
        <v>2</v>
      </c>
      <c r="AC4265">
        <v>0.16666666666666666</v>
      </c>
      <c r="AD4265">
        <v>3</v>
      </c>
      <c r="AE4265" t="s">
        <v>2256</v>
      </c>
    </row>
    <row r="4266" spans="1:31" x14ac:dyDescent="0.25">
      <c r="A4266" s="16" t="s">
        <v>23</v>
      </c>
      <c r="B4266" s="16" t="s">
        <v>39</v>
      </c>
      <c r="C4266" s="16" t="s">
        <v>959</v>
      </c>
      <c r="D4266" s="16" t="s">
        <v>3139</v>
      </c>
      <c r="E4266" s="16" t="s">
        <v>27</v>
      </c>
      <c r="F4266" s="16" t="s">
        <v>28</v>
      </c>
      <c r="G4266" s="16" t="s">
        <v>81</v>
      </c>
      <c r="H4266" s="16" t="s">
        <v>77</v>
      </c>
      <c r="I4266" s="16" t="s">
        <v>77</v>
      </c>
      <c r="J4266" s="16" t="s">
        <v>82</v>
      </c>
      <c r="K4266" s="16" t="s">
        <v>462</v>
      </c>
      <c r="L4266" s="9"/>
      <c r="M4266" s="9">
        <v>45016</v>
      </c>
      <c r="N4266" s="9">
        <v>45016</v>
      </c>
      <c r="O4266" s="7">
        <v>45016</v>
      </c>
      <c r="P4266" s="9"/>
      <c r="Q4266" s="9"/>
      <c r="R4266" s="9" t="s">
        <v>34</v>
      </c>
      <c r="S4266" s="16" t="s">
        <v>65</v>
      </c>
      <c r="T4266" s="16" t="s">
        <v>153</v>
      </c>
      <c r="U4266" s="16"/>
      <c r="V4266" s="16"/>
      <c r="W4266" s="16" t="s">
        <v>315</v>
      </c>
      <c r="X4266" s="16" t="s">
        <v>38</v>
      </c>
      <c r="Y4266">
        <v>8</v>
      </c>
      <c r="Z4266">
        <v>3</v>
      </c>
      <c r="AA4266">
        <v>2.4</v>
      </c>
      <c r="AB4266">
        <v>2</v>
      </c>
      <c r="AC4266">
        <v>0.16666666666666666</v>
      </c>
      <c r="AD4266">
        <v>3</v>
      </c>
      <c r="AE4266" t="s">
        <v>1753</v>
      </c>
    </row>
    <row r="4267" spans="1:31" x14ac:dyDescent="0.25">
      <c r="A4267" s="16" t="s">
        <v>23</v>
      </c>
      <c r="B4267" s="16" t="s">
        <v>39</v>
      </c>
      <c r="C4267" s="16" t="s">
        <v>959</v>
      </c>
      <c r="D4267" s="16" t="s">
        <v>3139</v>
      </c>
      <c r="E4267" s="16" t="s">
        <v>27</v>
      </c>
      <c r="F4267" s="16" t="s">
        <v>28</v>
      </c>
      <c r="G4267" s="16" t="s">
        <v>81</v>
      </c>
      <c r="H4267" s="16" t="s">
        <v>77</v>
      </c>
      <c r="I4267" s="16" t="s">
        <v>77</v>
      </c>
      <c r="J4267" s="16" t="s">
        <v>82</v>
      </c>
      <c r="K4267" s="16" t="s">
        <v>114</v>
      </c>
      <c r="L4267" s="9"/>
      <c r="M4267" s="9">
        <v>45016</v>
      </c>
      <c r="N4267" s="9">
        <v>45016</v>
      </c>
      <c r="O4267" s="7">
        <v>45016</v>
      </c>
      <c r="P4267" s="9"/>
      <c r="Q4267" s="9"/>
      <c r="R4267" s="9" t="s">
        <v>34</v>
      </c>
      <c r="S4267" s="16" t="s">
        <v>65</v>
      </c>
      <c r="T4267" s="16" t="s">
        <v>153</v>
      </c>
      <c r="U4267" s="16"/>
      <c r="V4267" s="16"/>
      <c r="W4267" s="16" t="s">
        <v>315</v>
      </c>
      <c r="X4267" s="16" t="s">
        <v>38</v>
      </c>
      <c r="Y4267">
        <v>8</v>
      </c>
      <c r="Z4267">
        <v>3</v>
      </c>
      <c r="AA4267">
        <v>2.4</v>
      </c>
      <c r="AB4267">
        <v>2</v>
      </c>
      <c r="AC4267">
        <v>0.16666666666666666</v>
      </c>
      <c r="AD4267">
        <v>3</v>
      </c>
      <c r="AE4267" t="s">
        <v>2607</v>
      </c>
    </row>
    <row r="4268" spans="1:31" x14ac:dyDescent="0.25">
      <c r="A4268" s="16" t="s">
        <v>23</v>
      </c>
      <c r="B4268" s="16" t="s">
        <v>39</v>
      </c>
      <c r="C4268" s="16" t="s">
        <v>959</v>
      </c>
      <c r="D4268" s="16" t="s">
        <v>3139</v>
      </c>
      <c r="E4268" s="16" t="s">
        <v>27</v>
      </c>
      <c r="F4268" s="16" t="s">
        <v>28</v>
      </c>
      <c r="G4268" s="16" t="s">
        <v>81</v>
      </c>
      <c r="H4268" s="16" t="s">
        <v>77</v>
      </c>
      <c r="I4268" s="16" t="s">
        <v>77</v>
      </c>
      <c r="J4268" s="16" t="s">
        <v>82</v>
      </c>
      <c r="K4268" s="16" t="s">
        <v>1006</v>
      </c>
      <c r="L4268" s="9"/>
      <c r="M4268" s="9">
        <v>45016</v>
      </c>
      <c r="N4268" s="9">
        <v>45016</v>
      </c>
      <c r="O4268" s="7">
        <v>45016</v>
      </c>
      <c r="P4268" s="9"/>
      <c r="Q4268" s="9"/>
      <c r="R4268" s="9" t="s">
        <v>34</v>
      </c>
      <c r="S4268" s="16" t="s">
        <v>65</v>
      </c>
      <c r="T4268" s="16" t="s">
        <v>153</v>
      </c>
      <c r="U4268" s="16"/>
      <c r="V4268" s="16"/>
      <c r="W4268" s="16" t="s">
        <v>315</v>
      </c>
      <c r="X4268" s="16" t="s">
        <v>38</v>
      </c>
      <c r="Y4268">
        <v>8</v>
      </c>
      <c r="Z4268">
        <v>3</v>
      </c>
      <c r="AA4268">
        <v>2.4</v>
      </c>
      <c r="AB4268">
        <v>2</v>
      </c>
      <c r="AC4268">
        <v>0.16666666666666666</v>
      </c>
      <c r="AD4268">
        <v>3</v>
      </c>
      <c r="AE4268" t="s">
        <v>2608</v>
      </c>
    </row>
    <row r="4269" spans="1:31" x14ac:dyDescent="0.25">
      <c r="A4269" s="16" t="s">
        <v>23</v>
      </c>
      <c r="B4269" s="16" t="s">
        <v>39</v>
      </c>
      <c r="C4269" s="16" t="s">
        <v>959</v>
      </c>
      <c r="D4269" s="16" t="s">
        <v>3139</v>
      </c>
      <c r="E4269" s="16" t="s">
        <v>27</v>
      </c>
      <c r="F4269" s="16" t="s">
        <v>28</v>
      </c>
      <c r="G4269" s="16" t="s">
        <v>81</v>
      </c>
      <c r="H4269" s="16" t="s">
        <v>77</v>
      </c>
      <c r="I4269" s="16" t="s">
        <v>77</v>
      </c>
      <c r="J4269" s="16" t="s">
        <v>82</v>
      </c>
      <c r="K4269" s="16" t="s">
        <v>361</v>
      </c>
      <c r="L4269" s="9"/>
      <c r="M4269" s="9">
        <v>45016</v>
      </c>
      <c r="N4269" s="9">
        <v>45016</v>
      </c>
      <c r="O4269" s="7">
        <v>45016</v>
      </c>
      <c r="P4269" s="9"/>
      <c r="Q4269" s="9"/>
      <c r="R4269" s="9" t="s">
        <v>34</v>
      </c>
      <c r="S4269" s="16" t="s">
        <v>65</v>
      </c>
      <c r="T4269" s="16" t="s">
        <v>153</v>
      </c>
      <c r="U4269" s="16"/>
      <c r="V4269" s="16"/>
      <c r="W4269" s="16" t="s">
        <v>315</v>
      </c>
      <c r="X4269" s="16" t="s">
        <v>38</v>
      </c>
      <c r="Y4269">
        <v>8</v>
      </c>
      <c r="Z4269">
        <v>3</v>
      </c>
      <c r="AA4269">
        <v>2.4</v>
      </c>
      <c r="AB4269">
        <v>2</v>
      </c>
      <c r="AC4269">
        <v>0.16666666666666666</v>
      </c>
      <c r="AD4269">
        <v>3</v>
      </c>
      <c r="AE4269" t="s">
        <v>1754</v>
      </c>
    </row>
    <row r="4270" spans="1:31" x14ac:dyDescent="0.25">
      <c r="A4270" s="16" t="s">
        <v>23</v>
      </c>
      <c r="B4270" s="16" t="s">
        <v>39</v>
      </c>
      <c r="C4270" s="16" t="s">
        <v>959</v>
      </c>
      <c r="D4270" s="16" t="s">
        <v>3139</v>
      </c>
      <c r="E4270" s="16" t="s">
        <v>27</v>
      </c>
      <c r="F4270" s="16" t="s">
        <v>28</v>
      </c>
      <c r="G4270" s="16" t="s">
        <v>81</v>
      </c>
      <c r="H4270" s="16" t="s">
        <v>77</v>
      </c>
      <c r="I4270" s="16" t="s">
        <v>77</v>
      </c>
      <c r="J4270" s="16" t="s">
        <v>82</v>
      </c>
      <c r="K4270" s="16" t="s">
        <v>612</v>
      </c>
      <c r="L4270" s="9"/>
      <c r="M4270" s="9">
        <v>45016</v>
      </c>
      <c r="N4270" s="9">
        <v>45016</v>
      </c>
      <c r="O4270" s="7">
        <v>45016</v>
      </c>
      <c r="P4270" s="9"/>
      <c r="Q4270" s="9"/>
      <c r="R4270" s="9" t="s">
        <v>34</v>
      </c>
      <c r="S4270" s="16" t="s">
        <v>65</v>
      </c>
      <c r="T4270" s="16" t="s">
        <v>153</v>
      </c>
      <c r="U4270" s="16"/>
      <c r="V4270" s="16"/>
      <c r="W4270" s="16" t="s">
        <v>315</v>
      </c>
      <c r="X4270" s="16" t="s">
        <v>38</v>
      </c>
      <c r="Y4270">
        <v>8</v>
      </c>
      <c r="Z4270">
        <v>3</v>
      </c>
      <c r="AA4270">
        <v>2.4</v>
      </c>
      <c r="AB4270">
        <v>2</v>
      </c>
      <c r="AC4270">
        <v>0.16666666666666666</v>
      </c>
      <c r="AD4270">
        <v>3</v>
      </c>
      <c r="AE4270" t="s">
        <v>1939</v>
      </c>
    </row>
    <row r="4271" spans="1:31" x14ac:dyDescent="0.25">
      <c r="A4271" s="16" t="s">
        <v>23</v>
      </c>
      <c r="B4271" s="16" t="s">
        <v>39</v>
      </c>
      <c r="C4271" s="16" t="s">
        <v>959</v>
      </c>
      <c r="D4271" s="16" t="s">
        <v>3139</v>
      </c>
      <c r="E4271" s="16" t="s">
        <v>27</v>
      </c>
      <c r="F4271" s="16" t="s">
        <v>28</v>
      </c>
      <c r="G4271" s="16" t="s">
        <v>81</v>
      </c>
      <c r="H4271" s="16" t="s">
        <v>77</v>
      </c>
      <c r="I4271" s="16" t="s">
        <v>77</v>
      </c>
      <c r="J4271" s="16" t="s">
        <v>82</v>
      </c>
      <c r="K4271" s="16" t="s">
        <v>282</v>
      </c>
      <c r="L4271" s="9"/>
      <c r="M4271" s="9">
        <v>45016</v>
      </c>
      <c r="N4271" s="9">
        <v>45016</v>
      </c>
      <c r="O4271" s="7">
        <v>45016</v>
      </c>
      <c r="P4271" s="9"/>
      <c r="Q4271" s="9"/>
      <c r="R4271" s="9" t="s">
        <v>34</v>
      </c>
      <c r="S4271" s="16" t="s">
        <v>65</v>
      </c>
      <c r="T4271" s="16" t="s">
        <v>153</v>
      </c>
      <c r="U4271" s="16"/>
      <c r="V4271" s="16"/>
      <c r="W4271" s="16" t="s">
        <v>315</v>
      </c>
      <c r="X4271" s="16" t="s">
        <v>38</v>
      </c>
      <c r="Y4271">
        <v>8</v>
      </c>
      <c r="Z4271">
        <v>3</v>
      </c>
      <c r="AA4271">
        <v>2.4</v>
      </c>
      <c r="AB4271">
        <v>2</v>
      </c>
      <c r="AC4271">
        <v>0.16666666666666666</v>
      </c>
      <c r="AD4271">
        <v>3</v>
      </c>
      <c r="AE4271" t="s">
        <v>1516</v>
      </c>
    </row>
    <row r="4272" spans="1:31" x14ac:dyDescent="0.25">
      <c r="A4272" s="16" t="s">
        <v>23</v>
      </c>
      <c r="B4272" s="16" t="s">
        <v>39</v>
      </c>
      <c r="C4272" s="16" t="s">
        <v>959</v>
      </c>
      <c r="D4272" s="16" t="s">
        <v>3139</v>
      </c>
      <c r="E4272" s="16" t="s">
        <v>27</v>
      </c>
      <c r="F4272" s="16" t="s">
        <v>28</v>
      </c>
      <c r="G4272" s="16" t="s">
        <v>81</v>
      </c>
      <c r="H4272" s="16" t="s">
        <v>77</v>
      </c>
      <c r="I4272" s="16" t="s">
        <v>77</v>
      </c>
      <c r="J4272" s="16" t="s">
        <v>82</v>
      </c>
      <c r="K4272" s="16" t="s">
        <v>439</v>
      </c>
      <c r="L4272" s="9"/>
      <c r="M4272" s="9">
        <v>45016</v>
      </c>
      <c r="N4272" s="9">
        <v>45016</v>
      </c>
      <c r="O4272" s="7">
        <v>45016</v>
      </c>
      <c r="P4272" s="9"/>
      <c r="Q4272" s="9"/>
      <c r="R4272" s="9" t="s">
        <v>34</v>
      </c>
      <c r="S4272" s="16" t="s">
        <v>65</v>
      </c>
      <c r="T4272" s="16" t="s">
        <v>153</v>
      </c>
      <c r="U4272" s="16"/>
      <c r="V4272" s="16"/>
      <c r="W4272" s="16" t="s">
        <v>315</v>
      </c>
      <c r="X4272" s="16" t="s">
        <v>38</v>
      </c>
      <c r="Y4272">
        <v>8</v>
      </c>
      <c r="Z4272">
        <v>3</v>
      </c>
      <c r="AA4272">
        <v>2.4</v>
      </c>
      <c r="AB4272">
        <v>2</v>
      </c>
      <c r="AC4272">
        <v>0.16666666666666666</v>
      </c>
      <c r="AD4272">
        <v>3</v>
      </c>
      <c r="AE4272" t="s">
        <v>2257</v>
      </c>
    </row>
    <row r="4273" spans="1:31" x14ac:dyDescent="0.25">
      <c r="A4273" s="16" t="s">
        <v>23</v>
      </c>
      <c r="B4273" s="16" t="s">
        <v>39</v>
      </c>
      <c r="C4273" s="16" t="s">
        <v>959</v>
      </c>
      <c r="D4273" s="16" t="s">
        <v>3139</v>
      </c>
      <c r="E4273" s="16" t="s">
        <v>27</v>
      </c>
      <c r="F4273" s="16" t="s">
        <v>28</v>
      </c>
      <c r="G4273" s="16" t="s">
        <v>81</v>
      </c>
      <c r="H4273" s="16" t="s">
        <v>77</v>
      </c>
      <c r="I4273" s="16" t="s">
        <v>77</v>
      </c>
      <c r="J4273" s="16" t="s">
        <v>82</v>
      </c>
      <c r="K4273" s="16" t="s">
        <v>735</v>
      </c>
      <c r="L4273" s="9"/>
      <c r="M4273" s="9">
        <v>45016</v>
      </c>
      <c r="N4273" s="9">
        <v>45016</v>
      </c>
      <c r="O4273" s="7">
        <v>45016</v>
      </c>
      <c r="P4273" s="9"/>
      <c r="Q4273" s="9"/>
      <c r="R4273" s="9" t="s">
        <v>34</v>
      </c>
      <c r="S4273" s="16" t="s">
        <v>65</v>
      </c>
      <c r="T4273" s="16" t="s">
        <v>153</v>
      </c>
      <c r="U4273" s="16"/>
      <c r="V4273" s="16"/>
      <c r="W4273" s="16" t="s">
        <v>315</v>
      </c>
      <c r="X4273" s="16" t="s">
        <v>38</v>
      </c>
      <c r="Y4273">
        <v>8</v>
      </c>
      <c r="Z4273">
        <v>3</v>
      </c>
      <c r="AA4273">
        <v>2.4</v>
      </c>
      <c r="AB4273">
        <v>2</v>
      </c>
      <c r="AC4273">
        <v>0.16666666666666666</v>
      </c>
      <c r="AD4273">
        <v>3</v>
      </c>
      <c r="AE4273" t="s">
        <v>2123</v>
      </c>
    </row>
    <row r="4274" spans="1:31" x14ac:dyDescent="0.25">
      <c r="A4274" s="16" t="s">
        <v>23</v>
      </c>
      <c r="B4274" s="16" t="s">
        <v>39</v>
      </c>
      <c r="C4274" s="16" t="s">
        <v>959</v>
      </c>
      <c r="D4274" s="16" t="s">
        <v>3139</v>
      </c>
      <c r="E4274" s="16" t="s">
        <v>27</v>
      </c>
      <c r="F4274" s="16" t="s">
        <v>28</v>
      </c>
      <c r="G4274" s="16" t="s">
        <v>81</v>
      </c>
      <c r="H4274" s="16" t="s">
        <v>77</v>
      </c>
      <c r="I4274" s="16" t="s">
        <v>77</v>
      </c>
      <c r="J4274" s="16" t="s">
        <v>82</v>
      </c>
      <c r="K4274" s="16" t="s">
        <v>1007</v>
      </c>
      <c r="L4274" s="9"/>
      <c r="M4274" s="9">
        <v>45016</v>
      </c>
      <c r="N4274" s="9">
        <v>45016</v>
      </c>
      <c r="O4274" s="7">
        <v>45016</v>
      </c>
      <c r="P4274" s="9"/>
      <c r="Q4274" s="9"/>
      <c r="R4274" s="9" t="s">
        <v>34</v>
      </c>
      <c r="S4274" s="16" t="s">
        <v>65</v>
      </c>
      <c r="T4274" s="16" t="s">
        <v>153</v>
      </c>
      <c r="U4274" s="16"/>
      <c r="V4274" s="16"/>
      <c r="W4274" s="16" t="s">
        <v>315</v>
      </c>
      <c r="X4274" s="16" t="s">
        <v>38</v>
      </c>
      <c r="Y4274">
        <v>8</v>
      </c>
      <c r="Z4274">
        <v>3</v>
      </c>
      <c r="AA4274">
        <v>2.4</v>
      </c>
      <c r="AB4274">
        <v>2</v>
      </c>
      <c r="AC4274">
        <v>0.16666666666666666</v>
      </c>
      <c r="AD4274">
        <v>3</v>
      </c>
      <c r="AE4274" t="s">
        <v>2609</v>
      </c>
    </row>
    <row r="4275" spans="1:31" x14ac:dyDescent="0.25">
      <c r="A4275" s="16" t="s">
        <v>23</v>
      </c>
      <c r="B4275" s="16" t="s">
        <v>39</v>
      </c>
      <c r="C4275" s="16" t="s">
        <v>959</v>
      </c>
      <c r="D4275" s="16" t="s">
        <v>3139</v>
      </c>
      <c r="E4275" s="16" t="s">
        <v>27</v>
      </c>
      <c r="F4275" s="16" t="s">
        <v>28</v>
      </c>
      <c r="G4275" s="16" t="s">
        <v>81</v>
      </c>
      <c r="H4275" s="16" t="s">
        <v>77</v>
      </c>
      <c r="I4275" s="16" t="s">
        <v>77</v>
      </c>
      <c r="J4275" s="16" t="s">
        <v>82</v>
      </c>
      <c r="K4275" s="16" t="s">
        <v>296</v>
      </c>
      <c r="L4275" s="9"/>
      <c r="M4275" s="9">
        <v>45016</v>
      </c>
      <c r="N4275" s="9">
        <v>45016</v>
      </c>
      <c r="O4275" s="7">
        <v>45016</v>
      </c>
      <c r="P4275" s="9"/>
      <c r="Q4275" s="9"/>
      <c r="R4275" s="9" t="s">
        <v>34</v>
      </c>
      <c r="S4275" s="16" t="s">
        <v>65</v>
      </c>
      <c r="T4275" s="16" t="s">
        <v>153</v>
      </c>
      <c r="U4275" s="16"/>
      <c r="V4275" s="16"/>
      <c r="W4275" s="16" t="s">
        <v>315</v>
      </c>
      <c r="X4275" s="16" t="s">
        <v>38</v>
      </c>
      <c r="Y4275">
        <v>8</v>
      </c>
      <c r="Z4275">
        <v>3</v>
      </c>
      <c r="AA4275">
        <v>2.4</v>
      </c>
      <c r="AB4275">
        <v>2</v>
      </c>
      <c r="AC4275">
        <v>0.16666666666666666</v>
      </c>
      <c r="AD4275">
        <v>3</v>
      </c>
      <c r="AE4275" t="s">
        <v>1522</v>
      </c>
    </row>
    <row r="4276" spans="1:31" x14ac:dyDescent="0.25">
      <c r="A4276" s="16" t="s">
        <v>23</v>
      </c>
      <c r="B4276" s="16" t="s">
        <v>39</v>
      </c>
      <c r="C4276" s="16" t="s">
        <v>959</v>
      </c>
      <c r="D4276" s="16" t="s">
        <v>3139</v>
      </c>
      <c r="E4276" s="16" t="s">
        <v>27</v>
      </c>
      <c r="F4276" s="16" t="s">
        <v>28</v>
      </c>
      <c r="G4276" s="16" t="s">
        <v>81</v>
      </c>
      <c r="H4276" s="16" t="s">
        <v>77</v>
      </c>
      <c r="I4276" s="16" t="s">
        <v>77</v>
      </c>
      <c r="J4276" s="16" t="s">
        <v>82</v>
      </c>
      <c r="K4276" s="16" t="s">
        <v>4501</v>
      </c>
      <c r="L4276" s="9"/>
      <c r="M4276" s="9">
        <v>45016</v>
      </c>
      <c r="N4276" s="9">
        <v>45016</v>
      </c>
      <c r="O4276" s="7">
        <v>45016</v>
      </c>
      <c r="P4276" s="9"/>
      <c r="Q4276" s="9"/>
      <c r="R4276" s="9" t="s">
        <v>34</v>
      </c>
      <c r="S4276" s="16" t="s">
        <v>65</v>
      </c>
      <c r="T4276" s="16" t="s">
        <v>153</v>
      </c>
      <c r="U4276" s="16"/>
      <c r="V4276" s="16"/>
      <c r="W4276" s="16" t="s">
        <v>315</v>
      </c>
      <c r="X4276" s="16" t="s">
        <v>38</v>
      </c>
      <c r="Y4276">
        <v>8</v>
      </c>
      <c r="Z4276">
        <v>3</v>
      </c>
      <c r="AA4276">
        <v>2.4</v>
      </c>
      <c r="AB4276">
        <v>2</v>
      </c>
      <c r="AC4276">
        <v>0.16666666666666666</v>
      </c>
      <c r="AD4276">
        <v>3</v>
      </c>
      <c r="AE4276" t="s">
        <v>4502</v>
      </c>
    </row>
    <row r="4277" spans="1:31" x14ac:dyDescent="0.25">
      <c r="A4277" s="16" t="s">
        <v>23</v>
      </c>
      <c r="B4277" s="16" t="s">
        <v>39</v>
      </c>
      <c r="C4277" s="16" t="s">
        <v>959</v>
      </c>
      <c r="D4277" s="16" t="s">
        <v>3139</v>
      </c>
      <c r="E4277" s="16" t="s">
        <v>27</v>
      </c>
      <c r="F4277" s="16" t="s">
        <v>28</v>
      </c>
      <c r="G4277" s="16" t="s">
        <v>81</v>
      </c>
      <c r="H4277" s="16" t="s">
        <v>77</v>
      </c>
      <c r="I4277" s="16" t="s">
        <v>77</v>
      </c>
      <c r="J4277" s="16" t="s">
        <v>82</v>
      </c>
      <c r="K4277" s="16" t="s">
        <v>465</v>
      </c>
      <c r="L4277" s="9"/>
      <c r="M4277" s="9">
        <v>45016</v>
      </c>
      <c r="N4277" s="9">
        <v>45016</v>
      </c>
      <c r="O4277" s="7">
        <v>45016</v>
      </c>
      <c r="P4277" s="9"/>
      <c r="Q4277" s="9"/>
      <c r="R4277" s="9" t="s">
        <v>34</v>
      </c>
      <c r="S4277" s="16" t="s">
        <v>65</v>
      </c>
      <c r="T4277" s="16" t="s">
        <v>482</v>
      </c>
      <c r="U4277" s="16"/>
      <c r="V4277" s="16"/>
      <c r="W4277" s="16" t="s">
        <v>315</v>
      </c>
      <c r="X4277" s="16" t="s">
        <v>38</v>
      </c>
      <c r="Y4277">
        <v>8</v>
      </c>
      <c r="Z4277">
        <v>3</v>
      </c>
      <c r="AA4277">
        <v>2.4</v>
      </c>
      <c r="AB4277">
        <v>2</v>
      </c>
      <c r="AC4277">
        <v>0.16666666666666666</v>
      </c>
      <c r="AD4277">
        <v>3</v>
      </c>
      <c r="AE4277" t="s">
        <v>1757</v>
      </c>
    </row>
    <row r="4278" spans="1:31" x14ac:dyDescent="0.25">
      <c r="A4278" s="16" t="s">
        <v>23</v>
      </c>
      <c r="B4278" s="16" t="s">
        <v>39</v>
      </c>
      <c r="C4278" s="16" t="s">
        <v>959</v>
      </c>
      <c r="D4278" s="16" t="s">
        <v>3139</v>
      </c>
      <c r="E4278" s="16" t="s">
        <v>27</v>
      </c>
      <c r="F4278" s="16" t="s">
        <v>28</v>
      </c>
      <c r="G4278" s="16" t="s">
        <v>81</v>
      </c>
      <c r="H4278" s="16" t="s">
        <v>77</v>
      </c>
      <c r="I4278" s="16" t="s">
        <v>77</v>
      </c>
      <c r="J4278" s="16" t="s">
        <v>82</v>
      </c>
      <c r="K4278" s="16" t="s">
        <v>3436</v>
      </c>
      <c r="L4278" s="9"/>
      <c r="M4278" s="9">
        <v>45016</v>
      </c>
      <c r="N4278" s="9">
        <v>45016</v>
      </c>
      <c r="O4278" s="7">
        <v>45016</v>
      </c>
      <c r="P4278" s="9"/>
      <c r="Q4278" s="9"/>
      <c r="R4278" s="9" t="s">
        <v>34</v>
      </c>
      <c r="S4278" s="16" t="s">
        <v>65</v>
      </c>
      <c r="T4278" s="16" t="s">
        <v>153</v>
      </c>
      <c r="U4278" s="16"/>
      <c r="V4278" s="16"/>
      <c r="W4278" s="16" t="s">
        <v>315</v>
      </c>
      <c r="X4278" s="16" t="s">
        <v>38</v>
      </c>
      <c r="Y4278">
        <v>8</v>
      </c>
      <c r="Z4278">
        <v>3</v>
      </c>
      <c r="AA4278">
        <v>2.4</v>
      </c>
      <c r="AB4278">
        <v>2</v>
      </c>
      <c r="AC4278">
        <v>0.16666666666666666</v>
      </c>
      <c r="AD4278">
        <v>3</v>
      </c>
      <c r="AE4278" t="s">
        <v>3437</v>
      </c>
    </row>
    <row r="4279" spans="1:31" x14ac:dyDescent="0.25">
      <c r="A4279" s="16" t="s">
        <v>3138</v>
      </c>
      <c r="B4279" s="16" t="s">
        <v>24</v>
      </c>
      <c r="C4279" s="16" t="s">
        <v>959</v>
      </c>
      <c r="D4279" s="16" t="s">
        <v>62</v>
      </c>
      <c r="E4279" s="16" t="s">
        <v>27</v>
      </c>
      <c r="F4279" s="16" t="s">
        <v>28</v>
      </c>
      <c r="G4279" s="16" t="s">
        <v>81</v>
      </c>
      <c r="H4279" s="16" t="s">
        <v>77</v>
      </c>
      <c r="I4279" s="16" t="s">
        <v>77</v>
      </c>
      <c r="J4279" s="16" t="s">
        <v>82</v>
      </c>
      <c r="K4279" s="16" t="s">
        <v>466</v>
      </c>
      <c r="L4279" s="9"/>
      <c r="M4279" s="9">
        <v>45016</v>
      </c>
      <c r="N4279" s="9">
        <v>45016</v>
      </c>
      <c r="O4279" s="7">
        <v>45016</v>
      </c>
      <c r="P4279" s="9"/>
      <c r="Q4279" s="9"/>
      <c r="R4279" s="9" t="s">
        <v>34</v>
      </c>
      <c r="S4279" s="16" t="s">
        <v>65</v>
      </c>
      <c r="T4279" s="16" t="s">
        <v>153</v>
      </c>
      <c r="U4279" s="16"/>
      <c r="V4279" s="16"/>
      <c r="W4279" s="16"/>
      <c r="X4279" s="16" t="s">
        <v>38</v>
      </c>
      <c r="Y4279">
        <v>8</v>
      </c>
      <c r="Z4279">
        <v>10</v>
      </c>
      <c r="AA4279">
        <v>8</v>
      </c>
      <c r="AB4279">
        <v>2</v>
      </c>
      <c r="AC4279">
        <v>0.16666666666666666</v>
      </c>
      <c r="AD4279">
        <v>10</v>
      </c>
      <c r="AE4279" t="s">
        <v>1758</v>
      </c>
    </row>
    <row r="4280" spans="1:31" x14ac:dyDescent="0.25">
      <c r="A4280" s="16" t="s">
        <v>23</v>
      </c>
      <c r="B4280" s="16" t="s">
        <v>39</v>
      </c>
      <c r="C4280" s="16" t="s">
        <v>959</v>
      </c>
      <c r="D4280" s="16" t="s">
        <v>3139</v>
      </c>
      <c r="E4280" s="16" t="s">
        <v>27</v>
      </c>
      <c r="F4280" s="16" t="s">
        <v>28</v>
      </c>
      <c r="G4280" s="16" t="s">
        <v>81</v>
      </c>
      <c r="H4280" s="16" t="s">
        <v>77</v>
      </c>
      <c r="I4280" s="16" t="s">
        <v>77</v>
      </c>
      <c r="J4280" s="16" t="s">
        <v>82</v>
      </c>
      <c r="K4280" s="16" t="s">
        <v>1008</v>
      </c>
      <c r="L4280" s="9"/>
      <c r="M4280" s="9">
        <v>45016</v>
      </c>
      <c r="N4280" s="9">
        <v>45016</v>
      </c>
      <c r="O4280" s="7">
        <v>45016</v>
      </c>
      <c r="P4280" s="9"/>
      <c r="Q4280" s="9"/>
      <c r="R4280" s="9" t="s">
        <v>34</v>
      </c>
      <c r="S4280" s="16" t="s">
        <v>65</v>
      </c>
      <c r="T4280" s="16" t="s">
        <v>153</v>
      </c>
      <c r="U4280" s="16"/>
      <c r="V4280" s="16"/>
      <c r="W4280" s="16" t="s">
        <v>315</v>
      </c>
      <c r="X4280" s="16" t="s">
        <v>38</v>
      </c>
      <c r="Y4280">
        <v>8</v>
      </c>
      <c r="Z4280">
        <v>3</v>
      </c>
      <c r="AA4280">
        <v>2.4</v>
      </c>
      <c r="AB4280">
        <v>2</v>
      </c>
      <c r="AC4280">
        <v>0.16666666666666666</v>
      </c>
      <c r="AD4280">
        <v>3</v>
      </c>
      <c r="AE4280" t="s">
        <v>2610</v>
      </c>
    </row>
    <row r="4281" spans="1:31" x14ac:dyDescent="0.25">
      <c r="A4281" s="16" t="s">
        <v>23</v>
      </c>
      <c r="B4281" s="16" t="s">
        <v>39</v>
      </c>
      <c r="C4281" s="16" t="s">
        <v>959</v>
      </c>
      <c r="D4281" s="16" t="s">
        <v>3139</v>
      </c>
      <c r="E4281" s="16" t="s">
        <v>27</v>
      </c>
      <c r="F4281" s="16" t="s">
        <v>28</v>
      </c>
      <c r="G4281" s="16" t="s">
        <v>81</v>
      </c>
      <c r="H4281" s="16" t="s">
        <v>77</v>
      </c>
      <c r="I4281" s="16" t="s">
        <v>77</v>
      </c>
      <c r="J4281" s="16" t="s">
        <v>82</v>
      </c>
      <c r="K4281" s="16" t="s">
        <v>3555</v>
      </c>
      <c r="L4281" s="9"/>
      <c r="M4281" s="9">
        <v>45016</v>
      </c>
      <c r="N4281" s="9">
        <v>45016</v>
      </c>
      <c r="O4281" s="7">
        <v>45016</v>
      </c>
      <c r="P4281" s="9"/>
      <c r="Q4281" s="9"/>
      <c r="R4281" s="9" t="s">
        <v>34</v>
      </c>
      <c r="S4281" s="16" t="s">
        <v>65</v>
      </c>
      <c r="T4281" s="16" t="s">
        <v>153</v>
      </c>
      <c r="U4281" s="16"/>
      <c r="V4281" s="16"/>
      <c r="W4281" s="16" t="s">
        <v>315</v>
      </c>
      <c r="X4281" s="16" t="s">
        <v>38</v>
      </c>
      <c r="Y4281">
        <v>8</v>
      </c>
      <c r="Z4281">
        <v>3</v>
      </c>
      <c r="AA4281">
        <v>2.4</v>
      </c>
      <c r="AB4281">
        <v>2</v>
      </c>
      <c r="AC4281">
        <v>0.16666666666666666</v>
      </c>
      <c r="AD4281">
        <v>3</v>
      </c>
      <c r="AE4281" t="s">
        <v>3556</v>
      </c>
    </row>
    <row r="4282" spans="1:31" x14ac:dyDescent="0.25">
      <c r="A4282" s="16" t="s">
        <v>23</v>
      </c>
      <c r="B4282" s="16" t="s">
        <v>39</v>
      </c>
      <c r="C4282" s="16" t="s">
        <v>959</v>
      </c>
      <c r="D4282" s="16" t="s">
        <v>3139</v>
      </c>
      <c r="E4282" s="16" t="s">
        <v>27</v>
      </c>
      <c r="F4282" s="16" t="s">
        <v>28</v>
      </c>
      <c r="G4282" s="16" t="s">
        <v>81</v>
      </c>
      <c r="H4282" s="16" t="s">
        <v>77</v>
      </c>
      <c r="I4282" s="16" t="s">
        <v>77</v>
      </c>
      <c r="J4282" s="16" t="s">
        <v>82</v>
      </c>
      <c r="K4282" s="16" t="s">
        <v>613</v>
      </c>
      <c r="L4282" s="9"/>
      <c r="M4282" s="9">
        <v>45016</v>
      </c>
      <c r="N4282" s="9">
        <v>45016</v>
      </c>
      <c r="O4282" s="7">
        <v>45016</v>
      </c>
      <c r="P4282" s="9"/>
      <c r="Q4282" s="9"/>
      <c r="R4282" s="9" t="s">
        <v>34</v>
      </c>
      <c r="S4282" s="16" t="s">
        <v>65</v>
      </c>
      <c r="T4282" s="16" t="s">
        <v>153</v>
      </c>
      <c r="U4282" s="16"/>
      <c r="V4282" s="16"/>
      <c r="W4282" s="16" t="s">
        <v>315</v>
      </c>
      <c r="X4282" s="16" t="s">
        <v>38</v>
      </c>
      <c r="Y4282">
        <v>8</v>
      </c>
      <c r="Z4282">
        <v>3</v>
      </c>
      <c r="AA4282">
        <v>2.4</v>
      </c>
      <c r="AB4282">
        <v>2</v>
      </c>
      <c r="AC4282">
        <v>0.16666666666666666</v>
      </c>
      <c r="AD4282">
        <v>3</v>
      </c>
      <c r="AE4282" t="s">
        <v>1940</v>
      </c>
    </row>
    <row r="4283" spans="1:31" x14ac:dyDescent="0.25">
      <c r="A4283" s="16" t="s">
        <v>23</v>
      </c>
      <c r="B4283" s="16" t="s">
        <v>39</v>
      </c>
      <c r="C4283" s="16" t="s">
        <v>959</v>
      </c>
      <c r="D4283" s="16" t="s">
        <v>3139</v>
      </c>
      <c r="E4283" s="16" t="s">
        <v>27</v>
      </c>
      <c r="F4283" s="16" t="s">
        <v>28</v>
      </c>
      <c r="G4283" s="16" t="s">
        <v>81</v>
      </c>
      <c r="H4283" s="16" t="s">
        <v>77</v>
      </c>
      <c r="I4283" s="16" t="s">
        <v>77</v>
      </c>
      <c r="J4283" s="16" t="s">
        <v>82</v>
      </c>
      <c r="K4283" s="16" t="s">
        <v>1009</v>
      </c>
      <c r="L4283" s="9"/>
      <c r="M4283" s="9">
        <v>45016</v>
      </c>
      <c r="N4283" s="9">
        <v>45016</v>
      </c>
      <c r="O4283" s="7">
        <v>45016</v>
      </c>
      <c r="P4283" s="9"/>
      <c r="Q4283" s="9"/>
      <c r="R4283" s="9" t="s">
        <v>34</v>
      </c>
      <c r="S4283" s="16" t="s">
        <v>65</v>
      </c>
      <c r="T4283" s="16" t="s">
        <v>153</v>
      </c>
      <c r="U4283" s="16"/>
      <c r="V4283" s="16"/>
      <c r="W4283" s="16" t="s">
        <v>315</v>
      </c>
      <c r="X4283" s="16" t="s">
        <v>38</v>
      </c>
      <c r="Y4283">
        <v>8</v>
      </c>
      <c r="Z4283">
        <v>3</v>
      </c>
      <c r="AA4283">
        <v>2.4</v>
      </c>
      <c r="AB4283">
        <v>2</v>
      </c>
      <c r="AC4283">
        <v>0.16666666666666666</v>
      </c>
      <c r="AD4283">
        <v>3</v>
      </c>
      <c r="AE4283" t="s">
        <v>2611</v>
      </c>
    </row>
    <row r="4284" spans="1:31" x14ac:dyDescent="0.25">
      <c r="A4284" s="16" t="s">
        <v>23</v>
      </c>
      <c r="B4284" s="16" t="s">
        <v>39</v>
      </c>
      <c r="C4284" s="16" t="s">
        <v>959</v>
      </c>
      <c r="D4284" s="16" t="s">
        <v>3139</v>
      </c>
      <c r="E4284" s="16" t="s">
        <v>27</v>
      </c>
      <c r="F4284" s="16" t="s">
        <v>28</v>
      </c>
      <c r="G4284" s="16" t="s">
        <v>81</v>
      </c>
      <c r="H4284" s="16" t="s">
        <v>77</v>
      </c>
      <c r="I4284" s="16" t="s">
        <v>77</v>
      </c>
      <c r="J4284" s="16" t="s">
        <v>82</v>
      </c>
      <c r="K4284" s="16" t="s">
        <v>3557</v>
      </c>
      <c r="L4284" s="9"/>
      <c r="M4284" s="9">
        <v>45016</v>
      </c>
      <c r="N4284" s="9">
        <v>45016</v>
      </c>
      <c r="O4284" s="7">
        <v>45016</v>
      </c>
      <c r="P4284" s="9"/>
      <c r="Q4284" s="9"/>
      <c r="R4284" s="9" t="s">
        <v>34</v>
      </c>
      <c r="S4284" s="16" t="s">
        <v>65</v>
      </c>
      <c r="T4284" s="16" t="s">
        <v>153</v>
      </c>
      <c r="U4284" s="16"/>
      <c r="V4284" s="16"/>
      <c r="W4284" s="16" t="s">
        <v>315</v>
      </c>
      <c r="X4284" s="16" t="s">
        <v>38</v>
      </c>
      <c r="Y4284">
        <v>8</v>
      </c>
      <c r="Z4284">
        <v>3</v>
      </c>
      <c r="AA4284">
        <v>2.4</v>
      </c>
      <c r="AB4284">
        <v>2</v>
      </c>
      <c r="AC4284">
        <v>0.16666666666666666</v>
      </c>
      <c r="AD4284">
        <v>3</v>
      </c>
      <c r="AE4284" t="s">
        <v>3558</v>
      </c>
    </row>
    <row r="4285" spans="1:31" x14ac:dyDescent="0.25">
      <c r="A4285" s="16" t="s">
        <v>23</v>
      </c>
      <c r="B4285" s="16" t="s">
        <v>39</v>
      </c>
      <c r="C4285" s="16" t="s">
        <v>959</v>
      </c>
      <c r="D4285" s="16" t="s">
        <v>3139</v>
      </c>
      <c r="E4285" s="16" t="s">
        <v>27</v>
      </c>
      <c r="F4285" s="16" t="s">
        <v>28</v>
      </c>
      <c r="G4285" s="16" t="s">
        <v>81</v>
      </c>
      <c r="H4285" s="16" t="s">
        <v>77</v>
      </c>
      <c r="I4285" s="16" t="s">
        <v>77</v>
      </c>
      <c r="J4285" s="16" t="s">
        <v>82</v>
      </c>
      <c r="K4285" s="16" t="s">
        <v>3969</v>
      </c>
      <c r="L4285" s="9"/>
      <c r="M4285" s="9">
        <v>45016</v>
      </c>
      <c r="N4285" s="9">
        <v>45016</v>
      </c>
      <c r="O4285" s="7">
        <v>45016</v>
      </c>
      <c r="P4285" s="9"/>
      <c r="Q4285" s="9"/>
      <c r="R4285" s="9" t="s">
        <v>34</v>
      </c>
      <c r="S4285" s="16" t="s">
        <v>65</v>
      </c>
      <c r="T4285" s="16" t="s">
        <v>153</v>
      </c>
      <c r="U4285" s="16"/>
      <c r="V4285" s="16"/>
      <c r="W4285" s="16" t="s">
        <v>315</v>
      </c>
      <c r="X4285" s="16" t="s">
        <v>38</v>
      </c>
      <c r="Y4285">
        <v>8</v>
      </c>
      <c r="Z4285">
        <v>3</v>
      </c>
      <c r="AA4285">
        <v>2.4</v>
      </c>
      <c r="AB4285">
        <v>2</v>
      </c>
      <c r="AC4285">
        <v>0.16666666666666666</v>
      </c>
      <c r="AD4285">
        <v>3</v>
      </c>
      <c r="AE4285" t="s">
        <v>3970</v>
      </c>
    </row>
    <row r="4286" spans="1:31" x14ac:dyDescent="0.25">
      <c r="A4286" s="16" t="s">
        <v>23</v>
      </c>
      <c r="B4286" s="16" t="s">
        <v>39</v>
      </c>
      <c r="C4286" s="16" t="s">
        <v>959</v>
      </c>
      <c r="D4286" s="16" t="s">
        <v>3139</v>
      </c>
      <c r="E4286" s="16" t="s">
        <v>27</v>
      </c>
      <c r="F4286" s="16" t="s">
        <v>28</v>
      </c>
      <c r="G4286" s="16" t="s">
        <v>81</v>
      </c>
      <c r="H4286" s="16" t="s">
        <v>77</v>
      </c>
      <c r="I4286" s="16" t="s">
        <v>77</v>
      </c>
      <c r="J4286" s="16" t="s">
        <v>82</v>
      </c>
      <c r="K4286" s="16" t="s">
        <v>4578</v>
      </c>
      <c r="L4286" s="9"/>
      <c r="M4286" s="9">
        <v>45016</v>
      </c>
      <c r="N4286" s="9">
        <v>45016</v>
      </c>
      <c r="O4286" s="7">
        <v>45016</v>
      </c>
      <c r="P4286" s="9"/>
      <c r="Q4286" s="9"/>
      <c r="R4286" s="9" t="s">
        <v>34</v>
      </c>
      <c r="S4286" s="16" t="s">
        <v>65</v>
      </c>
      <c r="T4286" s="16" t="s">
        <v>153</v>
      </c>
      <c r="U4286" s="16"/>
      <c r="V4286" s="16"/>
      <c r="W4286" s="16" t="s">
        <v>315</v>
      </c>
      <c r="X4286" s="16" t="s">
        <v>38</v>
      </c>
      <c r="Y4286">
        <v>8</v>
      </c>
      <c r="Z4286">
        <v>3</v>
      </c>
      <c r="AA4286">
        <v>2.4</v>
      </c>
      <c r="AB4286">
        <v>2</v>
      </c>
      <c r="AC4286">
        <v>0.16666666666666666</v>
      </c>
      <c r="AD4286">
        <v>3</v>
      </c>
      <c r="AE4286" t="s">
        <v>4579</v>
      </c>
    </row>
    <row r="4287" spans="1:31" x14ac:dyDescent="0.25">
      <c r="A4287" s="16" t="s">
        <v>23</v>
      </c>
      <c r="B4287" s="16" t="s">
        <v>39</v>
      </c>
      <c r="C4287" s="16" t="s">
        <v>959</v>
      </c>
      <c r="D4287" s="16" t="s">
        <v>3139</v>
      </c>
      <c r="E4287" s="16" t="s">
        <v>27</v>
      </c>
      <c r="F4287" s="16" t="s">
        <v>28</v>
      </c>
      <c r="G4287" s="16" t="s">
        <v>81</v>
      </c>
      <c r="H4287" s="16" t="s">
        <v>77</v>
      </c>
      <c r="I4287" s="16" t="s">
        <v>77</v>
      </c>
      <c r="J4287" s="16" t="s">
        <v>82</v>
      </c>
      <c r="K4287" s="16" t="s">
        <v>3821</v>
      </c>
      <c r="L4287" s="9"/>
      <c r="M4287" s="9">
        <v>45016</v>
      </c>
      <c r="N4287" s="9">
        <v>45016</v>
      </c>
      <c r="O4287" s="7">
        <v>45016</v>
      </c>
      <c r="P4287" s="9"/>
      <c r="Q4287" s="9"/>
      <c r="R4287" s="9" t="s">
        <v>34</v>
      </c>
      <c r="S4287" s="16" t="s">
        <v>65</v>
      </c>
      <c r="T4287" s="16" t="s">
        <v>153</v>
      </c>
      <c r="U4287" s="16"/>
      <c r="V4287" s="16"/>
      <c r="W4287" s="16" t="s">
        <v>315</v>
      </c>
      <c r="X4287" s="16" t="s">
        <v>38</v>
      </c>
      <c r="Y4287">
        <v>8</v>
      </c>
      <c r="Z4287">
        <v>3</v>
      </c>
      <c r="AA4287">
        <v>2.4</v>
      </c>
      <c r="AB4287">
        <v>2</v>
      </c>
      <c r="AC4287">
        <v>0.16666666666666666</v>
      </c>
      <c r="AD4287">
        <v>3</v>
      </c>
      <c r="AE4287" t="s">
        <v>3822</v>
      </c>
    </row>
    <row r="4288" spans="1:31" x14ac:dyDescent="0.25">
      <c r="A4288" s="16" t="s">
        <v>23</v>
      </c>
      <c r="B4288" s="16" t="s">
        <v>39</v>
      </c>
      <c r="C4288" s="16" t="s">
        <v>959</v>
      </c>
      <c r="D4288" s="16" t="s">
        <v>3139</v>
      </c>
      <c r="E4288" s="16" t="s">
        <v>27</v>
      </c>
      <c r="F4288" s="16" t="s">
        <v>28</v>
      </c>
      <c r="G4288" s="16" t="s">
        <v>81</v>
      </c>
      <c r="H4288" s="16" t="s">
        <v>77</v>
      </c>
      <c r="I4288" s="16" t="s">
        <v>77</v>
      </c>
      <c r="J4288" s="16" t="s">
        <v>82</v>
      </c>
      <c r="K4288" s="16" t="s">
        <v>4302</v>
      </c>
      <c r="L4288" s="9"/>
      <c r="M4288" s="9">
        <v>45016</v>
      </c>
      <c r="N4288" s="9">
        <v>45016</v>
      </c>
      <c r="O4288" s="7">
        <v>45016</v>
      </c>
      <c r="P4288" s="9"/>
      <c r="Q4288" s="9"/>
      <c r="R4288" s="9" t="s">
        <v>34</v>
      </c>
      <c r="S4288" s="16" t="s">
        <v>65</v>
      </c>
      <c r="T4288" s="16" t="s">
        <v>153</v>
      </c>
      <c r="U4288" s="16"/>
      <c r="V4288" s="16"/>
      <c r="W4288" s="16" t="s">
        <v>315</v>
      </c>
      <c r="X4288" s="16" t="s">
        <v>38</v>
      </c>
      <c r="Y4288">
        <v>8</v>
      </c>
      <c r="Z4288">
        <v>3</v>
      </c>
      <c r="AA4288">
        <v>2.4</v>
      </c>
      <c r="AB4288">
        <v>2</v>
      </c>
      <c r="AC4288">
        <v>0.16666666666666666</v>
      </c>
      <c r="AD4288">
        <v>3</v>
      </c>
      <c r="AE4288" t="s">
        <v>4303</v>
      </c>
    </row>
    <row r="4289" spans="1:31" x14ac:dyDescent="0.25">
      <c r="A4289" s="16" t="s">
        <v>23</v>
      </c>
      <c r="B4289" s="16" t="s">
        <v>39</v>
      </c>
      <c r="C4289" s="16" t="s">
        <v>959</v>
      </c>
      <c r="D4289" s="16" t="s">
        <v>3139</v>
      </c>
      <c r="E4289" s="16" t="s">
        <v>27</v>
      </c>
      <c r="F4289" s="16" t="s">
        <v>28</v>
      </c>
      <c r="G4289" s="16" t="s">
        <v>81</v>
      </c>
      <c r="H4289" s="16" t="s">
        <v>77</v>
      </c>
      <c r="I4289" s="16" t="s">
        <v>77</v>
      </c>
      <c r="J4289" s="16" t="s">
        <v>82</v>
      </c>
      <c r="K4289" s="16" t="s">
        <v>3561</v>
      </c>
      <c r="L4289" s="9"/>
      <c r="M4289" s="9">
        <v>45016</v>
      </c>
      <c r="N4289" s="9">
        <v>45016</v>
      </c>
      <c r="O4289" s="7">
        <v>45016</v>
      </c>
      <c r="P4289" s="9"/>
      <c r="Q4289" s="9"/>
      <c r="R4289" s="9" t="s">
        <v>34</v>
      </c>
      <c r="S4289" s="16" t="s">
        <v>65</v>
      </c>
      <c r="T4289" s="16" t="s">
        <v>482</v>
      </c>
      <c r="U4289" s="16"/>
      <c r="V4289" s="16"/>
      <c r="W4289" s="16" t="s">
        <v>315</v>
      </c>
      <c r="X4289" s="16" t="s">
        <v>38</v>
      </c>
      <c r="Y4289">
        <v>8</v>
      </c>
      <c r="Z4289">
        <v>3</v>
      </c>
      <c r="AA4289">
        <v>2.4</v>
      </c>
      <c r="AB4289">
        <v>2</v>
      </c>
      <c r="AC4289">
        <v>0.16666666666666666</v>
      </c>
      <c r="AD4289">
        <v>3</v>
      </c>
      <c r="AE4289" t="s">
        <v>3562</v>
      </c>
    </row>
    <row r="4290" spans="1:31" x14ac:dyDescent="0.25">
      <c r="A4290" s="16" t="s">
        <v>23</v>
      </c>
      <c r="B4290" s="16" t="s">
        <v>39</v>
      </c>
      <c r="C4290" s="16" t="s">
        <v>959</v>
      </c>
      <c r="D4290" s="16" t="s">
        <v>3139</v>
      </c>
      <c r="E4290" s="16" t="s">
        <v>27</v>
      </c>
      <c r="F4290" s="16" t="s">
        <v>28</v>
      </c>
      <c r="G4290" s="16" t="s">
        <v>81</v>
      </c>
      <c r="H4290" s="16" t="s">
        <v>77</v>
      </c>
      <c r="I4290" s="16" t="s">
        <v>77</v>
      </c>
      <c r="J4290" s="16" t="s">
        <v>82</v>
      </c>
      <c r="K4290" s="16" t="s">
        <v>467</v>
      </c>
      <c r="L4290" s="9"/>
      <c r="M4290" s="9">
        <v>45016</v>
      </c>
      <c r="N4290" s="9">
        <v>45016</v>
      </c>
      <c r="O4290" s="7">
        <v>45016</v>
      </c>
      <c r="P4290" s="9"/>
      <c r="Q4290" s="9"/>
      <c r="R4290" s="9" t="s">
        <v>34</v>
      </c>
      <c r="S4290" s="16" t="s">
        <v>65</v>
      </c>
      <c r="T4290" s="16" t="s">
        <v>153</v>
      </c>
      <c r="U4290" s="16"/>
      <c r="V4290" s="16"/>
      <c r="W4290" s="16" t="s">
        <v>315</v>
      </c>
      <c r="X4290" s="16" t="s">
        <v>38</v>
      </c>
      <c r="Y4290">
        <v>8</v>
      </c>
      <c r="Z4290">
        <v>3</v>
      </c>
      <c r="AA4290">
        <v>2.4</v>
      </c>
      <c r="AB4290">
        <v>2</v>
      </c>
      <c r="AC4290">
        <v>0.16666666666666666</v>
      </c>
      <c r="AD4290">
        <v>3</v>
      </c>
      <c r="AE4290" t="s">
        <v>1759</v>
      </c>
    </row>
    <row r="4291" spans="1:31" x14ac:dyDescent="0.25">
      <c r="A4291" s="16" t="s">
        <v>23</v>
      </c>
      <c r="B4291" s="16" t="s">
        <v>39</v>
      </c>
      <c r="C4291" s="16" t="s">
        <v>959</v>
      </c>
      <c r="D4291" s="16" t="s">
        <v>3139</v>
      </c>
      <c r="E4291" s="16" t="s">
        <v>27</v>
      </c>
      <c r="F4291" s="16" t="s">
        <v>28</v>
      </c>
      <c r="G4291" s="16" t="s">
        <v>81</v>
      </c>
      <c r="H4291" s="16" t="s">
        <v>77</v>
      </c>
      <c r="I4291" s="16" t="s">
        <v>77</v>
      </c>
      <c r="J4291" s="16" t="s">
        <v>82</v>
      </c>
      <c r="K4291" s="16" t="s">
        <v>4580</v>
      </c>
      <c r="L4291" s="9"/>
      <c r="M4291" s="9">
        <v>45016</v>
      </c>
      <c r="N4291" s="9">
        <v>45016</v>
      </c>
      <c r="O4291" s="7">
        <v>45016</v>
      </c>
      <c r="P4291" s="9"/>
      <c r="Q4291" s="9"/>
      <c r="R4291" s="9" t="s">
        <v>34</v>
      </c>
      <c r="S4291" s="16" t="s">
        <v>65</v>
      </c>
      <c r="T4291" s="16" t="s">
        <v>153</v>
      </c>
      <c r="U4291" s="16"/>
      <c r="V4291" s="16"/>
      <c r="W4291" s="16" t="s">
        <v>315</v>
      </c>
      <c r="X4291" s="16" t="s">
        <v>38</v>
      </c>
      <c r="Y4291">
        <v>8</v>
      </c>
      <c r="Z4291">
        <v>3</v>
      </c>
      <c r="AA4291">
        <v>2.4</v>
      </c>
      <c r="AB4291">
        <v>2</v>
      </c>
      <c r="AC4291">
        <v>0.16666666666666666</v>
      </c>
      <c r="AD4291">
        <v>3</v>
      </c>
      <c r="AE4291" t="s">
        <v>4581</v>
      </c>
    </row>
    <row r="4292" spans="1:31" x14ac:dyDescent="0.25">
      <c r="A4292" s="16" t="s">
        <v>23</v>
      </c>
      <c r="B4292" s="16" t="s">
        <v>39</v>
      </c>
      <c r="C4292" s="16" t="s">
        <v>959</v>
      </c>
      <c r="D4292" s="16" t="s">
        <v>3139</v>
      </c>
      <c r="E4292" s="16" t="s">
        <v>27</v>
      </c>
      <c r="F4292" s="16" t="s">
        <v>28</v>
      </c>
      <c r="G4292" s="16" t="s">
        <v>81</v>
      </c>
      <c r="H4292" s="16" t="s">
        <v>77</v>
      </c>
      <c r="I4292" s="16" t="s">
        <v>77</v>
      </c>
      <c r="J4292" s="16" t="s">
        <v>82</v>
      </c>
      <c r="K4292" s="16" t="s">
        <v>833</v>
      </c>
      <c r="L4292" s="9"/>
      <c r="M4292" s="9">
        <v>45016</v>
      </c>
      <c r="N4292" s="9">
        <v>45016</v>
      </c>
      <c r="O4292" s="7">
        <v>45016</v>
      </c>
      <c r="P4292" s="9"/>
      <c r="Q4292" s="9"/>
      <c r="R4292" s="9" t="s">
        <v>34</v>
      </c>
      <c r="S4292" s="16" t="s">
        <v>65</v>
      </c>
      <c r="T4292" s="16" t="s">
        <v>153</v>
      </c>
      <c r="U4292" s="16"/>
      <c r="V4292" s="16"/>
      <c r="W4292" s="16" t="s">
        <v>315</v>
      </c>
      <c r="X4292" s="16" t="s">
        <v>38</v>
      </c>
      <c r="Y4292">
        <v>8</v>
      </c>
      <c r="Z4292">
        <v>3</v>
      </c>
      <c r="AA4292">
        <v>2.4</v>
      </c>
      <c r="AB4292">
        <v>2</v>
      </c>
      <c r="AC4292">
        <v>0.16666666666666666</v>
      </c>
      <c r="AD4292">
        <v>3</v>
      </c>
      <c r="AE4292" t="s">
        <v>2259</v>
      </c>
    </row>
    <row r="4293" spans="1:31" x14ac:dyDescent="0.25">
      <c r="A4293" s="16" t="s">
        <v>23</v>
      </c>
      <c r="B4293" s="16" t="s">
        <v>39</v>
      </c>
      <c r="C4293" s="16" t="s">
        <v>959</v>
      </c>
      <c r="D4293" s="16" t="s">
        <v>3139</v>
      </c>
      <c r="E4293" s="16" t="s">
        <v>27</v>
      </c>
      <c r="F4293" s="16" t="s">
        <v>28</v>
      </c>
      <c r="G4293" s="16" t="s">
        <v>81</v>
      </c>
      <c r="H4293" s="16" t="s">
        <v>77</v>
      </c>
      <c r="I4293" s="16" t="s">
        <v>77</v>
      </c>
      <c r="J4293" s="16" t="s">
        <v>82</v>
      </c>
      <c r="K4293" s="16" t="s">
        <v>225</v>
      </c>
      <c r="L4293" s="9"/>
      <c r="M4293" s="9">
        <v>45016</v>
      </c>
      <c r="N4293" s="9">
        <v>45016</v>
      </c>
      <c r="O4293" s="7">
        <v>45016</v>
      </c>
      <c r="P4293" s="9"/>
      <c r="Q4293" s="9"/>
      <c r="R4293" s="9" t="s">
        <v>34</v>
      </c>
      <c r="S4293" s="16" t="s">
        <v>65</v>
      </c>
      <c r="T4293" s="16" t="s">
        <v>482</v>
      </c>
      <c r="U4293" s="16"/>
      <c r="V4293" s="16"/>
      <c r="W4293" s="16" t="s">
        <v>315</v>
      </c>
      <c r="X4293" s="16" t="s">
        <v>38</v>
      </c>
      <c r="Y4293">
        <v>8</v>
      </c>
      <c r="Z4293">
        <v>3</v>
      </c>
      <c r="AA4293">
        <v>2.4</v>
      </c>
      <c r="AB4293">
        <v>2</v>
      </c>
      <c r="AC4293">
        <v>0.16666666666666666</v>
      </c>
      <c r="AD4293">
        <v>3</v>
      </c>
      <c r="AE4293" t="s">
        <v>2612</v>
      </c>
    </row>
    <row r="4294" spans="1:31" x14ac:dyDescent="0.25">
      <c r="A4294" s="16" t="s">
        <v>23</v>
      </c>
      <c r="B4294" s="16" t="s">
        <v>39</v>
      </c>
      <c r="C4294" s="16" t="s">
        <v>959</v>
      </c>
      <c r="D4294" s="16" t="s">
        <v>3139</v>
      </c>
      <c r="E4294" s="16" t="s">
        <v>27</v>
      </c>
      <c r="F4294" s="16" t="s">
        <v>28</v>
      </c>
      <c r="G4294" s="16" t="s">
        <v>81</v>
      </c>
      <c r="H4294" s="16" t="s">
        <v>77</v>
      </c>
      <c r="I4294" s="16" t="s">
        <v>77</v>
      </c>
      <c r="J4294" s="16" t="s">
        <v>82</v>
      </c>
      <c r="K4294" s="16" t="s">
        <v>1010</v>
      </c>
      <c r="L4294" s="9"/>
      <c r="M4294" s="9">
        <v>45016</v>
      </c>
      <c r="N4294" s="9">
        <v>45016</v>
      </c>
      <c r="O4294" s="7">
        <v>45016</v>
      </c>
      <c r="P4294" s="9"/>
      <c r="Q4294" s="9"/>
      <c r="R4294" s="9" t="s">
        <v>34</v>
      </c>
      <c r="S4294" s="16" t="s">
        <v>65</v>
      </c>
      <c r="T4294" s="16" t="s">
        <v>153</v>
      </c>
      <c r="U4294" s="16"/>
      <c r="V4294" s="16"/>
      <c r="W4294" s="16" t="s">
        <v>315</v>
      </c>
      <c r="X4294" s="16" t="s">
        <v>38</v>
      </c>
      <c r="Y4294">
        <v>8</v>
      </c>
      <c r="Z4294">
        <v>3</v>
      </c>
      <c r="AA4294">
        <v>2.4</v>
      </c>
      <c r="AB4294">
        <v>2</v>
      </c>
      <c r="AC4294">
        <v>0.16666666666666666</v>
      </c>
      <c r="AD4294">
        <v>3</v>
      </c>
      <c r="AE4294" t="s">
        <v>2613</v>
      </c>
    </row>
    <row r="4295" spans="1:31" x14ac:dyDescent="0.25">
      <c r="A4295" s="16" t="s">
        <v>23</v>
      </c>
      <c r="B4295" s="16" t="s">
        <v>39</v>
      </c>
      <c r="C4295" s="16" t="s">
        <v>959</v>
      </c>
      <c r="D4295" s="16" t="s">
        <v>3139</v>
      </c>
      <c r="E4295" s="16" t="s">
        <v>27</v>
      </c>
      <c r="F4295" s="16" t="s">
        <v>28</v>
      </c>
      <c r="G4295" s="16" t="s">
        <v>81</v>
      </c>
      <c r="H4295" s="16" t="s">
        <v>77</v>
      </c>
      <c r="I4295" s="16" t="s">
        <v>77</v>
      </c>
      <c r="J4295" s="16" t="s">
        <v>82</v>
      </c>
      <c r="K4295" s="16" t="s">
        <v>615</v>
      </c>
      <c r="L4295" s="9"/>
      <c r="M4295" s="9">
        <v>45016</v>
      </c>
      <c r="N4295" s="9">
        <v>45016</v>
      </c>
      <c r="O4295" s="7">
        <v>45016</v>
      </c>
      <c r="P4295" s="9"/>
      <c r="Q4295" s="9"/>
      <c r="R4295" s="9" t="s">
        <v>34</v>
      </c>
      <c r="S4295" s="16" t="s">
        <v>65</v>
      </c>
      <c r="T4295" s="16" t="s">
        <v>482</v>
      </c>
      <c r="U4295" s="16"/>
      <c r="V4295" s="16"/>
      <c r="W4295" s="16" t="s">
        <v>315</v>
      </c>
      <c r="X4295" s="16" t="s">
        <v>38</v>
      </c>
      <c r="Y4295">
        <v>8</v>
      </c>
      <c r="Z4295">
        <v>3</v>
      </c>
      <c r="AA4295">
        <v>2.4</v>
      </c>
      <c r="AB4295">
        <v>2</v>
      </c>
      <c r="AC4295">
        <v>0.16666666666666666</v>
      </c>
      <c r="AD4295">
        <v>3</v>
      </c>
      <c r="AE4295" t="s">
        <v>1942</v>
      </c>
    </row>
    <row r="4296" spans="1:31" x14ac:dyDescent="0.25">
      <c r="A4296" s="16" t="s">
        <v>23</v>
      </c>
      <c r="B4296" s="16" t="s">
        <v>39</v>
      </c>
      <c r="C4296" s="16" t="s">
        <v>959</v>
      </c>
      <c r="D4296" s="16" t="s">
        <v>3139</v>
      </c>
      <c r="E4296" s="16" t="s">
        <v>27</v>
      </c>
      <c r="F4296" s="16" t="s">
        <v>28</v>
      </c>
      <c r="G4296" s="16" t="s">
        <v>81</v>
      </c>
      <c r="H4296" s="16" t="s">
        <v>77</v>
      </c>
      <c r="I4296" s="16" t="s">
        <v>77</v>
      </c>
      <c r="J4296" s="16" t="s">
        <v>82</v>
      </c>
      <c r="K4296" s="16" t="s">
        <v>3563</v>
      </c>
      <c r="L4296" s="9"/>
      <c r="M4296" s="9">
        <v>45016</v>
      </c>
      <c r="N4296" s="9">
        <v>45016</v>
      </c>
      <c r="O4296" s="7">
        <v>45016</v>
      </c>
      <c r="P4296" s="9"/>
      <c r="Q4296" s="9"/>
      <c r="R4296" s="9" t="s">
        <v>34</v>
      </c>
      <c r="S4296" s="16" t="s">
        <v>65</v>
      </c>
      <c r="T4296" s="16" t="s">
        <v>153</v>
      </c>
      <c r="U4296" s="16"/>
      <c r="V4296" s="16"/>
      <c r="W4296" s="16" t="s">
        <v>315</v>
      </c>
      <c r="X4296" s="16" t="s">
        <v>38</v>
      </c>
      <c r="Y4296">
        <v>8</v>
      </c>
      <c r="Z4296">
        <v>3</v>
      </c>
      <c r="AA4296">
        <v>2.4</v>
      </c>
      <c r="AB4296">
        <v>2</v>
      </c>
      <c r="AC4296">
        <v>0.16666666666666666</v>
      </c>
      <c r="AD4296">
        <v>3</v>
      </c>
      <c r="AE4296" t="s">
        <v>3564</v>
      </c>
    </row>
    <row r="4297" spans="1:31" x14ac:dyDescent="0.25">
      <c r="A4297" s="16" t="s">
        <v>23</v>
      </c>
      <c r="B4297" s="16" t="s">
        <v>39</v>
      </c>
      <c r="C4297" s="16" t="s">
        <v>959</v>
      </c>
      <c r="D4297" s="16" t="s">
        <v>3139</v>
      </c>
      <c r="E4297" s="16" t="s">
        <v>27</v>
      </c>
      <c r="F4297" s="16" t="s">
        <v>28</v>
      </c>
      <c r="G4297" s="16" t="s">
        <v>393</v>
      </c>
      <c r="H4297" s="16" t="s">
        <v>106</v>
      </c>
      <c r="I4297" s="16" t="s">
        <v>106</v>
      </c>
      <c r="J4297" s="16" t="s">
        <v>106</v>
      </c>
      <c r="K4297" s="16" t="s">
        <v>4582</v>
      </c>
      <c r="L4297" s="9"/>
      <c r="M4297" s="9">
        <v>45247</v>
      </c>
      <c r="N4297" s="9">
        <v>45247</v>
      </c>
      <c r="O4297" s="7">
        <v>45247</v>
      </c>
      <c r="P4297" s="9"/>
      <c r="Q4297" s="9"/>
      <c r="R4297" s="9" t="s">
        <v>34</v>
      </c>
      <c r="S4297" s="16" t="s">
        <v>65</v>
      </c>
      <c r="T4297" s="16" t="s">
        <v>218</v>
      </c>
      <c r="U4297" s="16"/>
      <c r="V4297" s="16"/>
      <c r="W4297" s="16" t="s">
        <v>315</v>
      </c>
      <c r="X4297" s="16" t="s">
        <v>38</v>
      </c>
      <c r="Y4297">
        <v>8</v>
      </c>
      <c r="Z4297">
        <v>3</v>
      </c>
      <c r="AA4297">
        <v>2.4</v>
      </c>
      <c r="AB4297">
        <v>2</v>
      </c>
      <c r="AC4297">
        <v>0.16666666666666666</v>
      </c>
      <c r="AD4297">
        <v>3</v>
      </c>
      <c r="AE4297" t="s">
        <v>4583</v>
      </c>
    </row>
    <row r="4298" spans="1:31" x14ac:dyDescent="0.25">
      <c r="A4298" s="16" t="s">
        <v>23</v>
      </c>
      <c r="B4298" s="16" t="s">
        <v>39</v>
      </c>
      <c r="C4298" s="16" t="s">
        <v>959</v>
      </c>
      <c r="D4298" s="16" t="s">
        <v>3139</v>
      </c>
      <c r="E4298" s="16" t="s">
        <v>27</v>
      </c>
      <c r="F4298" s="16" t="s">
        <v>28</v>
      </c>
      <c r="G4298" s="16" t="s">
        <v>393</v>
      </c>
      <c r="H4298" s="16" t="s">
        <v>106</v>
      </c>
      <c r="I4298" s="16" t="s">
        <v>106</v>
      </c>
      <c r="J4298" s="16" t="s">
        <v>106</v>
      </c>
      <c r="K4298" s="16" t="s">
        <v>5130</v>
      </c>
      <c r="L4298" s="9"/>
      <c r="M4298" s="9">
        <v>45247</v>
      </c>
      <c r="N4298" s="9">
        <v>45247</v>
      </c>
      <c r="O4298" s="7">
        <v>45247</v>
      </c>
      <c r="P4298" s="9"/>
      <c r="Q4298" s="9"/>
      <c r="R4298" s="9" t="s">
        <v>34</v>
      </c>
      <c r="S4298" s="16" t="s">
        <v>65</v>
      </c>
      <c r="T4298" s="16" t="s">
        <v>218</v>
      </c>
      <c r="U4298" s="16"/>
      <c r="V4298" s="16"/>
      <c r="W4298" s="16" t="s">
        <v>315</v>
      </c>
      <c r="X4298" s="16" t="s">
        <v>38</v>
      </c>
      <c r="Y4298">
        <v>8</v>
      </c>
      <c r="Z4298">
        <v>3</v>
      </c>
      <c r="AA4298">
        <v>2.4</v>
      </c>
      <c r="AB4298">
        <v>2</v>
      </c>
      <c r="AC4298">
        <v>0.16666666666666666</v>
      </c>
      <c r="AD4298">
        <v>3</v>
      </c>
      <c r="AE4298" t="s">
        <v>5131</v>
      </c>
    </row>
    <row r="4299" spans="1:31" x14ac:dyDescent="0.25">
      <c r="A4299" s="16" t="s">
        <v>23</v>
      </c>
      <c r="B4299" s="16" t="s">
        <v>39</v>
      </c>
      <c r="C4299" s="16" t="s">
        <v>959</v>
      </c>
      <c r="D4299" s="16" t="s">
        <v>3139</v>
      </c>
      <c r="E4299" s="16" t="s">
        <v>27</v>
      </c>
      <c r="F4299" s="16" t="s">
        <v>28</v>
      </c>
      <c r="G4299" s="16" t="s">
        <v>393</v>
      </c>
      <c r="H4299" s="16" t="s">
        <v>106</v>
      </c>
      <c r="I4299" s="16" t="s">
        <v>106</v>
      </c>
      <c r="J4299" s="16" t="s">
        <v>106</v>
      </c>
      <c r="K4299" s="16" t="s">
        <v>5132</v>
      </c>
      <c r="L4299" s="9"/>
      <c r="M4299" s="9">
        <v>45247</v>
      </c>
      <c r="N4299" s="9">
        <v>45247</v>
      </c>
      <c r="O4299" s="7">
        <v>45247</v>
      </c>
      <c r="P4299" s="9"/>
      <c r="Q4299" s="9"/>
      <c r="R4299" s="9" t="s">
        <v>34</v>
      </c>
      <c r="S4299" s="16" t="s">
        <v>65</v>
      </c>
      <c r="T4299" s="16" t="s">
        <v>218</v>
      </c>
      <c r="U4299" s="16"/>
      <c r="V4299" s="16"/>
      <c r="W4299" s="16" t="s">
        <v>315</v>
      </c>
      <c r="X4299" s="16" t="s">
        <v>38</v>
      </c>
      <c r="Y4299">
        <v>8</v>
      </c>
      <c r="Z4299">
        <v>3</v>
      </c>
      <c r="AA4299">
        <v>2.4</v>
      </c>
      <c r="AB4299">
        <v>2</v>
      </c>
      <c r="AC4299">
        <v>0.16666666666666666</v>
      </c>
      <c r="AD4299">
        <v>3</v>
      </c>
      <c r="AE4299" t="s">
        <v>5133</v>
      </c>
    </row>
    <row r="4300" spans="1:31" x14ac:dyDescent="0.25">
      <c r="A4300" s="16" t="s">
        <v>23</v>
      </c>
      <c r="B4300" s="16" t="s">
        <v>39</v>
      </c>
      <c r="C4300" s="16" t="s">
        <v>959</v>
      </c>
      <c r="D4300" s="16" t="s">
        <v>3139</v>
      </c>
      <c r="E4300" s="16" t="s">
        <v>27</v>
      </c>
      <c r="F4300" s="16" t="s">
        <v>28</v>
      </c>
      <c r="G4300" s="16" t="s">
        <v>393</v>
      </c>
      <c r="H4300" s="16" t="s">
        <v>106</v>
      </c>
      <c r="I4300" s="16" t="s">
        <v>106</v>
      </c>
      <c r="J4300" s="16" t="s">
        <v>106</v>
      </c>
      <c r="K4300" s="16" t="s">
        <v>3565</v>
      </c>
      <c r="L4300" s="9"/>
      <c r="M4300" s="9">
        <v>45247</v>
      </c>
      <c r="N4300" s="9">
        <v>45247</v>
      </c>
      <c r="O4300" s="7">
        <v>45247</v>
      </c>
      <c r="P4300" s="9"/>
      <c r="Q4300" s="9"/>
      <c r="R4300" s="9" t="s">
        <v>34</v>
      </c>
      <c r="S4300" s="16" t="s">
        <v>65</v>
      </c>
      <c r="T4300" s="16" t="s">
        <v>218</v>
      </c>
      <c r="U4300" s="16"/>
      <c r="V4300" s="16"/>
      <c r="W4300" s="16" t="s">
        <v>315</v>
      </c>
      <c r="X4300" s="16" t="s">
        <v>38</v>
      </c>
      <c r="Y4300">
        <v>8</v>
      </c>
      <c r="Z4300">
        <v>3</v>
      </c>
      <c r="AA4300">
        <v>2.4</v>
      </c>
      <c r="AB4300">
        <v>2</v>
      </c>
      <c r="AC4300">
        <v>0.16666666666666666</v>
      </c>
      <c r="AD4300">
        <v>3</v>
      </c>
      <c r="AE4300" t="s">
        <v>3566</v>
      </c>
    </row>
    <row r="4301" spans="1:31" x14ac:dyDescent="0.25">
      <c r="A4301" s="16" t="s">
        <v>23</v>
      </c>
      <c r="B4301" s="16" t="s">
        <v>39</v>
      </c>
      <c r="C4301" s="16" t="s">
        <v>959</v>
      </c>
      <c r="D4301" s="16" t="s">
        <v>3139</v>
      </c>
      <c r="E4301" s="16" t="s">
        <v>27</v>
      </c>
      <c r="F4301" s="16" t="s">
        <v>28</v>
      </c>
      <c r="G4301" s="16" t="s">
        <v>393</v>
      </c>
      <c r="H4301" s="16" t="s">
        <v>106</v>
      </c>
      <c r="I4301" s="16" t="s">
        <v>106</v>
      </c>
      <c r="J4301" s="16" t="s">
        <v>106</v>
      </c>
      <c r="K4301" s="16" t="s">
        <v>3567</v>
      </c>
      <c r="L4301" s="9"/>
      <c r="M4301" s="9">
        <v>45247</v>
      </c>
      <c r="N4301" s="9">
        <v>45247</v>
      </c>
      <c r="O4301" s="7">
        <v>45247</v>
      </c>
      <c r="P4301" s="9"/>
      <c r="Q4301" s="9"/>
      <c r="R4301" s="9" t="s">
        <v>34</v>
      </c>
      <c r="S4301" s="16" t="s">
        <v>65</v>
      </c>
      <c r="T4301" s="16" t="s">
        <v>218</v>
      </c>
      <c r="U4301" s="16"/>
      <c r="V4301" s="16"/>
      <c r="W4301" s="16" t="s">
        <v>315</v>
      </c>
      <c r="X4301" s="16" t="s">
        <v>38</v>
      </c>
      <c r="Y4301">
        <v>8</v>
      </c>
      <c r="Z4301">
        <v>3</v>
      </c>
      <c r="AA4301">
        <v>2.4</v>
      </c>
      <c r="AB4301">
        <v>2</v>
      </c>
      <c r="AC4301">
        <v>0.16666666666666666</v>
      </c>
      <c r="AD4301">
        <v>3</v>
      </c>
      <c r="AE4301" t="s">
        <v>3568</v>
      </c>
    </row>
    <row r="4302" spans="1:31" x14ac:dyDescent="0.25">
      <c r="A4302" s="16" t="s">
        <v>23</v>
      </c>
      <c r="B4302" s="16" t="s">
        <v>39</v>
      </c>
      <c r="C4302" s="16" t="s">
        <v>959</v>
      </c>
      <c r="D4302" s="16" t="s">
        <v>3139</v>
      </c>
      <c r="E4302" s="16" t="s">
        <v>27</v>
      </c>
      <c r="F4302" s="16" t="s">
        <v>28</v>
      </c>
      <c r="G4302" s="16" t="s">
        <v>393</v>
      </c>
      <c r="H4302" s="16" t="s">
        <v>106</v>
      </c>
      <c r="I4302" s="16" t="s">
        <v>106</v>
      </c>
      <c r="J4302" s="16" t="s">
        <v>106</v>
      </c>
      <c r="K4302" s="16" t="s">
        <v>4584</v>
      </c>
      <c r="L4302" s="9"/>
      <c r="M4302" s="9">
        <v>45247</v>
      </c>
      <c r="N4302" s="9">
        <v>45247</v>
      </c>
      <c r="O4302" s="7">
        <v>45247</v>
      </c>
      <c r="P4302" s="9"/>
      <c r="Q4302" s="9"/>
      <c r="R4302" s="9" t="s">
        <v>34</v>
      </c>
      <c r="S4302" s="16" t="s">
        <v>65</v>
      </c>
      <c r="T4302" s="16" t="s">
        <v>218</v>
      </c>
      <c r="U4302" s="16"/>
      <c r="V4302" s="16"/>
      <c r="W4302" s="16" t="s">
        <v>315</v>
      </c>
      <c r="X4302" s="16" t="s">
        <v>38</v>
      </c>
      <c r="Y4302">
        <v>8</v>
      </c>
      <c r="Z4302">
        <v>3</v>
      </c>
      <c r="AA4302">
        <v>2.4</v>
      </c>
      <c r="AB4302">
        <v>2</v>
      </c>
      <c r="AC4302">
        <v>0.16666666666666666</v>
      </c>
      <c r="AD4302">
        <v>3</v>
      </c>
      <c r="AE4302" t="s">
        <v>4585</v>
      </c>
    </row>
    <row r="4303" spans="1:31" x14ac:dyDescent="0.25">
      <c r="A4303" s="16" t="s">
        <v>23</v>
      </c>
      <c r="B4303" s="16" t="s">
        <v>39</v>
      </c>
      <c r="C4303" s="16" t="s">
        <v>959</v>
      </c>
      <c r="D4303" s="16" t="s">
        <v>3139</v>
      </c>
      <c r="E4303" s="16" t="s">
        <v>27</v>
      </c>
      <c r="F4303" s="16" t="s">
        <v>28</v>
      </c>
      <c r="G4303" s="16" t="s">
        <v>393</v>
      </c>
      <c r="H4303" s="16" t="s">
        <v>106</v>
      </c>
      <c r="I4303" s="16" t="s">
        <v>106</v>
      </c>
      <c r="J4303" s="16" t="s">
        <v>106</v>
      </c>
      <c r="K4303" s="16" t="s">
        <v>3571</v>
      </c>
      <c r="L4303" s="9"/>
      <c r="M4303" s="9">
        <v>45247</v>
      </c>
      <c r="N4303" s="9">
        <v>45247</v>
      </c>
      <c r="O4303" s="7">
        <v>45247</v>
      </c>
      <c r="P4303" s="9"/>
      <c r="Q4303" s="9"/>
      <c r="R4303" s="9" t="s">
        <v>34</v>
      </c>
      <c r="S4303" s="16" t="s">
        <v>65</v>
      </c>
      <c r="T4303" s="16" t="s">
        <v>218</v>
      </c>
      <c r="U4303" s="16"/>
      <c r="V4303" s="16"/>
      <c r="W4303" s="16" t="s">
        <v>315</v>
      </c>
      <c r="X4303" s="16" t="s">
        <v>38</v>
      </c>
      <c r="Y4303">
        <v>8</v>
      </c>
      <c r="Z4303">
        <v>3</v>
      </c>
      <c r="AA4303">
        <v>2.4</v>
      </c>
      <c r="AB4303">
        <v>2</v>
      </c>
      <c r="AC4303">
        <v>0.16666666666666666</v>
      </c>
      <c r="AD4303">
        <v>3</v>
      </c>
      <c r="AE4303" t="s">
        <v>3572</v>
      </c>
    </row>
    <row r="4304" spans="1:31" x14ac:dyDescent="0.25">
      <c r="A4304" s="16" t="s">
        <v>23</v>
      </c>
      <c r="B4304" s="16" t="s">
        <v>39</v>
      </c>
      <c r="C4304" s="16" t="s">
        <v>959</v>
      </c>
      <c r="D4304" s="16" t="s">
        <v>3139</v>
      </c>
      <c r="E4304" s="16" t="s">
        <v>27</v>
      </c>
      <c r="F4304" s="16" t="s">
        <v>28</v>
      </c>
      <c r="G4304" s="16" t="s">
        <v>393</v>
      </c>
      <c r="H4304" s="16" t="s">
        <v>106</v>
      </c>
      <c r="I4304" s="16" t="s">
        <v>106</v>
      </c>
      <c r="J4304" s="16" t="s">
        <v>106</v>
      </c>
      <c r="K4304" s="16" t="s">
        <v>3573</v>
      </c>
      <c r="L4304" s="9"/>
      <c r="M4304" s="9">
        <v>45247</v>
      </c>
      <c r="N4304" s="9">
        <v>45247</v>
      </c>
      <c r="O4304" s="7">
        <v>45247</v>
      </c>
      <c r="P4304" s="9"/>
      <c r="Q4304" s="9"/>
      <c r="R4304" s="9" t="s">
        <v>34</v>
      </c>
      <c r="S4304" s="16" t="s">
        <v>65</v>
      </c>
      <c r="T4304" s="16" t="s">
        <v>218</v>
      </c>
      <c r="U4304" s="16"/>
      <c r="V4304" s="16"/>
      <c r="W4304" s="16" t="s">
        <v>315</v>
      </c>
      <c r="X4304" s="16" t="s">
        <v>38</v>
      </c>
      <c r="Y4304">
        <v>8</v>
      </c>
      <c r="Z4304">
        <v>3</v>
      </c>
      <c r="AA4304">
        <v>2.4</v>
      </c>
      <c r="AB4304">
        <v>2</v>
      </c>
      <c r="AC4304">
        <v>0.16666666666666666</v>
      </c>
      <c r="AD4304">
        <v>3</v>
      </c>
      <c r="AE4304" t="s">
        <v>3574</v>
      </c>
    </row>
    <row r="4305" spans="1:31" x14ac:dyDescent="0.25">
      <c r="A4305" s="16" t="s">
        <v>23</v>
      </c>
      <c r="B4305" s="16" t="s">
        <v>39</v>
      </c>
      <c r="C4305" s="16" t="s">
        <v>959</v>
      </c>
      <c r="D4305" s="16" t="s">
        <v>3139</v>
      </c>
      <c r="E4305" s="16" t="s">
        <v>27</v>
      </c>
      <c r="F4305" s="16" t="s">
        <v>28</v>
      </c>
      <c r="G4305" s="16" t="s">
        <v>393</v>
      </c>
      <c r="H4305" s="16" t="s">
        <v>106</v>
      </c>
      <c r="I4305" s="16" t="s">
        <v>106</v>
      </c>
      <c r="J4305" s="16" t="s">
        <v>106</v>
      </c>
      <c r="K4305" s="16" t="s">
        <v>5134</v>
      </c>
      <c r="L4305" s="9"/>
      <c r="M4305" s="9">
        <v>45247</v>
      </c>
      <c r="N4305" s="9">
        <v>45247</v>
      </c>
      <c r="O4305" s="7">
        <v>45247</v>
      </c>
      <c r="P4305" s="9"/>
      <c r="Q4305" s="9"/>
      <c r="R4305" s="9" t="s">
        <v>34</v>
      </c>
      <c r="S4305" s="16" t="s">
        <v>65</v>
      </c>
      <c r="T4305" s="16" t="s">
        <v>218</v>
      </c>
      <c r="U4305" s="16"/>
      <c r="V4305" s="16"/>
      <c r="W4305" s="16" t="s">
        <v>315</v>
      </c>
      <c r="X4305" s="16" t="s">
        <v>38</v>
      </c>
      <c r="Y4305">
        <v>8</v>
      </c>
      <c r="Z4305">
        <v>3</v>
      </c>
      <c r="AA4305">
        <v>2.4</v>
      </c>
      <c r="AB4305">
        <v>2</v>
      </c>
      <c r="AC4305">
        <v>0.16666666666666666</v>
      </c>
      <c r="AD4305">
        <v>3</v>
      </c>
      <c r="AE4305" t="s">
        <v>5135</v>
      </c>
    </row>
    <row r="4306" spans="1:31" x14ac:dyDescent="0.25">
      <c r="A4306" s="16" t="s">
        <v>23</v>
      </c>
      <c r="B4306" s="16" t="s">
        <v>39</v>
      </c>
      <c r="C4306" s="16" t="s">
        <v>959</v>
      </c>
      <c r="D4306" s="16" t="s">
        <v>3139</v>
      </c>
      <c r="E4306" s="16" t="s">
        <v>27</v>
      </c>
      <c r="F4306" s="16" t="s">
        <v>28</v>
      </c>
      <c r="G4306" s="16" t="s">
        <v>393</v>
      </c>
      <c r="H4306" s="16" t="s">
        <v>106</v>
      </c>
      <c r="I4306" s="16" t="s">
        <v>106</v>
      </c>
      <c r="J4306" s="16" t="s">
        <v>106</v>
      </c>
      <c r="K4306" s="16" t="s">
        <v>3577</v>
      </c>
      <c r="L4306" s="9"/>
      <c r="M4306" s="9">
        <v>45247</v>
      </c>
      <c r="N4306" s="9">
        <v>45247</v>
      </c>
      <c r="O4306" s="7">
        <v>45247</v>
      </c>
      <c r="P4306" s="9"/>
      <c r="Q4306" s="9"/>
      <c r="R4306" s="9" t="s">
        <v>34</v>
      </c>
      <c r="S4306" s="16" t="s">
        <v>65</v>
      </c>
      <c r="T4306" s="16" t="s">
        <v>218</v>
      </c>
      <c r="U4306" s="16"/>
      <c r="V4306" s="16"/>
      <c r="W4306" s="16" t="s">
        <v>315</v>
      </c>
      <c r="X4306" s="16" t="s">
        <v>38</v>
      </c>
      <c r="Y4306">
        <v>8</v>
      </c>
      <c r="Z4306">
        <v>3</v>
      </c>
      <c r="AA4306">
        <v>2.4</v>
      </c>
      <c r="AB4306">
        <v>2</v>
      </c>
      <c r="AC4306">
        <v>0.16666666666666666</v>
      </c>
      <c r="AD4306">
        <v>3</v>
      </c>
      <c r="AE4306" t="s">
        <v>3578</v>
      </c>
    </row>
    <row r="4307" spans="1:31" x14ac:dyDescent="0.25">
      <c r="A4307" s="16" t="s">
        <v>23</v>
      </c>
      <c r="B4307" s="16" t="s">
        <v>39</v>
      </c>
      <c r="C4307" s="16" t="s">
        <v>959</v>
      </c>
      <c r="D4307" s="16" t="s">
        <v>3139</v>
      </c>
      <c r="E4307" s="16" t="s">
        <v>27</v>
      </c>
      <c r="F4307" s="16" t="s">
        <v>28</v>
      </c>
      <c r="G4307" s="16" t="s">
        <v>393</v>
      </c>
      <c r="H4307" s="16" t="s">
        <v>106</v>
      </c>
      <c r="I4307" s="16" t="s">
        <v>106</v>
      </c>
      <c r="J4307" s="16" t="s">
        <v>106</v>
      </c>
      <c r="K4307" s="16" t="s">
        <v>437</v>
      </c>
      <c r="L4307" s="9"/>
      <c r="M4307" s="9">
        <v>45247</v>
      </c>
      <c r="N4307" s="9">
        <v>45247</v>
      </c>
      <c r="O4307" s="7">
        <v>45247</v>
      </c>
      <c r="P4307" s="9"/>
      <c r="Q4307" s="9"/>
      <c r="R4307" s="9" t="s">
        <v>34</v>
      </c>
      <c r="S4307" s="16" t="s">
        <v>65</v>
      </c>
      <c r="T4307" s="16" t="s">
        <v>218</v>
      </c>
      <c r="U4307" s="16"/>
      <c r="V4307" s="16"/>
      <c r="W4307" s="16" t="s">
        <v>315</v>
      </c>
      <c r="X4307" s="16" t="s">
        <v>38</v>
      </c>
      <c r="Y4307">
        <v>8</v>
      </c>
      <c r="Z4307">
        <v>3</v>
      </c>
      <c r="AA4307">
        <v>2.4</v>
      </c>
      <c r="AB4307">
        <v>2</v>
      </c>
      <c r="AC4307">
        <v>0.16666666666666666</v>
      </c>
      <c r="AD4307">
        <v>3</v>
      </c>
      <c r="AE4307" t="s">
        <v>1729</v>
      </c>
    </row>
    <row r="4308" spans="1:31" x14ac:dyDescent="0.25">
      <c r="A4308" s="16" t="s">
        <v>23</v>
      </c>
      <c r="B4308" s="16" t="s">
        <v>39</v>
      </c>
      <c r="C4308" s="16" t="s">
        <v>959</v>
      </c>
      <c r="D4308" s="16" t="s">
        <v>3139</v>
      </c>
      <c r="E4308" s="16" t="s">
        <v>27</v>
      </c>
      <c r="F4308" s="16" t="s">
        <v>28</v>
      </c>
      <c r="G4308" s="16" t="s">
        <v>393</v>
      </c>
      <c r="H4308" s="16" t="s">
        <v>106</v>
      </c>
      <c r="I4308" s="16" t="s">
        <v>106</v>
      </c>
      <c r="J4308" s="16" t="s">
        <v>106</v>
      </c>
      <c r="K4308" s="16" t="s">
        <v>1001</v>
      </c>
      <c r="L4308" s="9"/>
      <c r="M4308" s="9">
        <v>45247</v>
      </c>
      <c r="N4308" s="9">
        <v>45247</v>
      </c>
      <c r="O4308" s="7">
        <v>45247</v>
      </c>
      <c r="P4308" s="9"/>
      <c r="Q4308" s="9"/>
      <c r="R4308" s="9" t="s">
        <v>34</v>
      </c>
      <c r="S4308" s="16" t="s">
        <v>65</v>
      </c>
      <c r="T4308" s="16" t="s">
        <v>218</v>
      </c>
      <c r="U4308" s="16"/>
      <c r="V4308" s="16"/>
      <c r="W4308" s="16" t="s">
        <v>315</v>
      </c>
      <c r="X4308" s="16" t="s">
        <v>38</v>
      </c>
      <c r="Y4308">
        <v>8</v>
      </c>
      <c r="Z4308">
        <v>3</v>
      </c>
      <c r="AA4308">
        <v>2.4</v>
      </c>
      <c r="AB4308">
        <v>2</v>
      </c>
      <c r="AC4308">
        <v>0.16666666666666666</v>
      </c>
      <c r="AD4308">
        <v>3</v>
      </c>
      <c r="AE4308" t="s">
        <v>2602</v>
      </c>
    </row>
    <row r="4309" spans="1:31" x14ac:dyDescent="0.25">
      <c r="A4309" s="16" t="s">
        <v>23</v>
      </c>
      <c r="B4309" s="16" t="s">
        <v>39</v>
      </c>
      <c r="C4309" s="16" t="s">
        <v>959</v>
      </c>
      <c r="D4309" s="16" t="s">
        <v>3139</v>
      </c>
      <c r="E4309" s="16" t="s">
        <v>27</v>
      </c>
      <c r="F4309" s="16" t="s">
        <v>28</v>
      </c>
      <c r="G4309" s="16" t="s">
        <v>393</v>
      </c>
      <c r="H4309" s="16" t="s">
        <v>106</v>
      </c>
      <c r="I4309" s="16" t="s">
        <v>106</v>
      </c>
      <c r="J4309" s="16" t="s">
        <v>106</v>
      </c>
      <c r="K4309" s="16" t="s">
        <v>1002</v>
      </c>
      <c r="L4309" s="9"/>
      <c r="M4309" s="9">
        <v>45247</v>
      </c>
      <c r="N4309" s="9">
        <v>45247</v>
      </c>
      <c r="O4309" s="7">
        <v>45247</v>
      </c>
      <c r="P4309" s="9"/>
      <c r="Q4309" s="9"/>
      <c r="R4309" s="9" t="s">
        <v>34</v>
      </c>
      <c r="S4309" s="16" t="s">
        <v>65</v>
      </c>
      <c r="T4309" s="16" t="s">
        <v>218</v>
      </c>
      <c r="U4309" s="16"/>
      <c r="V4309" s="16"/>
      <c r="W4309" s="16" t="s">
        <v>315</v>
      </c>
      <c r="X4309" s="16" t="s">
        <v>38</v>
      </c>
      <c r="Y4309">
        <v>8</v>
      </c>
      <c r="Z4309">
        <v>3</v>
      </c>
      <c r="AA4309">
        <v>2.4</v>
      </c>
      <c r="AB4309">
        <v>2</v>
      </c>
      <c r="AC4309">
        <v>0.16666666666666666</v>
      </c>
      <c r="AD4309">
        <v>3</v>
      </c>
      <c r="AE4309" t="s">
        <v>2603</v>
      </c>
    </row>
    <row r="4310" spans="1:31" x14ac:dyDescent="0.25">
      <c r="A4310" s="16" t="s">
        <v>23</v>
      </c>
      <c r="B4310" s="16" t="s">
        <v>39</v>
      </c>
      <c r="C4310" s="16" t="s">
        <v>959</v>
      </c>
      <c r="D4310" s="16" t="s">
        <v>3139</v>
      </c>
      <c r="E4310" s="16" t="s">
        <v>27</v>
      </c>
      <c r="F4310" s="16" t="s">
        <v>28</v>
      </c>
      <c r="G4310" s="16" t="s">
        <v>393</v>
      </c>
      <c r="H4310" s="16" t="s">
        <v>106</v>
      </c>
      <c r="I4310" s="16" t="s">
        <v>106</v>
      </c>
      <c r="J4310" s="16" t="s">
        <v>106</v>
      </c>
      <c r="K4310" s="16" t="s">
        <v>438</v>
      </c>
      <c r="L4310" s="9"/>
      <c r="M4310" s="9">
        <v>45247</v>
      </c>
      <c r="N4310" s="9">
        <v>45247</v>
      </c>
      <c r="O4310" s="7">
        <v>45247</v>
      </c>
      <c r="P4310" s="9"/>
      <c r="Q4310" s="9"/>
      <c r="R4310" s="9" t="s">
        <v>34</v>
      </c>
      <c r="S4310" s="16" t="s">
        <v>65</v>
      </c>
      <c r="T4310" s="16" t="s">
        <v>218</v>
      </c>
      <c r="U4310" s="16"/>
      <c r="V4310" s="16"/>
      <c r="W4310" s="16" t="s">
        <v>315</v>
      </c>
      <c r="X4310" s="16" t="s">
        <v>38</v>
      </c>
      <c r="Y4310">
        <v>8</v>
      </c>
      <c r="Z4310">
        <v>3</v>
      </c>
      <c r="AA4310">
        <v>2.4</v>
      </c>
      <c r="AB4310">
        <v>2</v>
      </c>
      <c r="AC4310">
        <v>0.16666666666666666</v>
      </c>
      <c r="AD4310">
        <v>3</v>
      </c>
      <c r="AE4310" t="s">
        <v>1730</v>
      </c>
    </row>
    <row r="4311" spans="1:31" x14ac:dyDescent="0.25">
      <c r="A4311" s="16" t="s">
        <v>23</v>
      </c>
      <c r="B4311" s="16" t="s">
        <v>39</v>
      </c>
      <c r="C4311" s="16" t="s">
        <v>959</v>
      </c>
      <c r="D4311" s="16" t="s">
        <v>3139</v>
      </c>
      <c r="E4311" s="16" t="s">
        <v>27</v>
      </c>
      <c r="F4311" s="16" t="s">
        <v>28</v>
      </c>
      <c r="G4311" s="16" t="s">
        <v>393</v>
      </c>
      <c r="H4311" s="16" t="s">
        <v>106</v>
      </c>
      <c r="I4311" s="16" t="s">
        <v>106</v>
      </c>
      <c r="J4311" s="16" t="s">
        <v>106</v>
      </c>
      <c r="K4311" s="16" t="s">
        <v>4586</v>
      </c>
      <c r="L4311" s="9"/>
      <c r="M4311" s="9">
        <v>45247</v>
      </c>
      <c r="N4311" s="9">
        <v>45247</v>
      </c>
      <c r="O4311" s="7">
        <v>45247</v>
      </c>
      <c r="P4311" s="9"/>
      <c r="Q4311" s="9"/>
      <c r="R4311" s="9" t="s">
        <v>34</v>
      </c>
      <c r="S4311" s="16" t="s">
        <v>65</v>
      </c>
      <c r="T4311" s="16" t="s">
        <v>218</v>
      </c>
      <c r="U4311" s="16"/>
      <c r="V4311" s="16"/>
      <c r="W4311" s="16" t="s">
        <v>315</v>
      </c>
      <c r="X4311" s="16" t="s">
        <v>38</v>
      </c>
      <c r="Y4311">
        <v>8</v>
      </c>
      <c r="Z4311">
        <v>3</v>
      </c>
      <c r="AA4311">
        <v>2.4</v>
      </c>
      <c r="AB4311">
        <v>2</v>
      </c>
      <c r="AC4311">
        <v>0.16666666666666666</v>
      </c>
      <c r="AD4311">
        <v>3</v>
      </c>
      <c r="AE4311" t="s">
        <v>4587</v>
      </c>
    </row>
    <row r="4312" spans="1:31" x14ac:dyDescent="0.25">
      <c r="A4312" s="16" t="s">
        <v>3138</v>
      </c>
      <c r="B4312" s="16" t="s">
        <v>24</v>
      </c>
      <c r="C4312" s="16" t="s">
        <v>959</v>
      </c>
      <c r="D4312" s="16" t="s">
        <v>3139</v>
      </c>
      <c r="E4312" s="16" t="s">
        <v>27</v>
      </c>
      <c r="F4312" s="16" t="s">
        <v>28</v>
      </c>
      <c r="G4312" s="16" t="s">
        <v>393</v>
      </c>
      <c r="H4312" s="16" t="s">
        <v>106</v>
      </c>
      <c r="I4312" s="16" t="s">
        <v>106</v>
      </c>
      <c r="J4312" s="16" t="s">
        <v>106</v>
      </c>
      <c r="K4312" s="16" t="s">
        <v>4131</v>
      </c>
      <c r="L4312" s="9"/>
      <c r="M4312" s="9">
        <v>45247</v>
      </c>
      <c r="N4312" s="9">
        <v>45247</v>
      </c>
      <c r="O4312" s="7">
        <v>45247</v>
      </c>
      <c r="P4312" s="9"/>
      <c r="Q4312" s="9"/>
      <c r="R4312" s="9" t="s">
        <v>34</v>
      </c>
      <c r="S4312" s="16" t="s">
        <v>65</v>
      </c>
      <c r="T4312" s="16" t="s">
        <v>218</v>
      </c>
      <c r="U4312" s="16"/>
      <c r="V4312" s="16"/>
      <c r="W4312" s="16"/>
      <c r="X4312" s="16" t="s">
        <v>38</v>
      </c>
      <c r="Y4312">
        <v>8</v>
      </c>
      <c r="Z4312">
        <v>3</v>
      </c>
      <c r="AA4312">
        <v>2.4</v>
      </c>
      <c r="AB4312">
        <v>2</v>
      </c>
      <c r="AC4312">
        <v>0.16666666666666666</v>
      </c>
      <c r="AD4312">
        <v>3</v>
      </c>
      <c r="AE4312" t="s">
        <v>4132</v>
      </c>
    </row>
    <row r="4313" spans="1:31" x14ac:dyDescent="0.25">
      <c r="A4313" s="16" t="s">
        <v>3138</v>
      </c>
      <c r="B4313" s="16" t="s">
        <v>24</v>
      </c>
      <c r="C4313" s="16" t="s">
        <v>959</v>
      </c>
      <c r="D4313" s="16" t="s">
        <v>3139</v>
      </c>
      <c r="E4313" s="16" t="s">
        <v>27</v>
      </c>
      <c r="F4313" s="16" t="s">
        <v>28</v>
      </c>
      <c r="G4313" s="16" t="s">
        <v>393</v>
      </c>
      <c r="H4313" s="16" t="s">
        <v>106</v>
      </c>
      <c r="I4313" s="16" t="s">
        <v>106</v>
      </c>
      <c r="J4313" s="16" t="s">
        <v>106</v>
      </c>
      <c r="K4313" s="16" t="s">
        <v>4588</v>
      </c>
      <c r="L4313" s="9"/>
      <c r="M4313" s="9">
        <v>45247</v>
      </c>
      <c r="N4313" s="9">
        <v>45247</v>
      </c>
      <c r="O4313" s="7">
        <v>45247</v>
      </c>
      <c r="P4313" s="9"/>
      <c r="Q4313" s="9"/>
      <c r="R4313" s="9" t="s">
        <v>34</v>
      </c>
      <c r="S4313" s="16" t="s">
        <v>65</v>
      </c>
      <c r="T4313" s="16" t="s">
        <v>218</v>
      </c>
      <c r="U4313" s="16"/>
      <c r="V4313" s="16"/>
      <c r="W4313" s="16"/>
      <c r="X4313" s="16" t="s">
        <v>38</v>
      </c>
      <c r="Y4313">
        <v>8</v>
      </c>
      <c r="Z4313">
        <v>3</v>
      </c>
      <c r="AA4313">
        <v>2.4</v>
      </c>
      <c r="AB4313">
        <v>2</v>
      </c>
      <c r="AC4313">
        <v>0.16666666666666666</v>
      </c>
      <c r="AD4313">
        <v>3</v>
      </c>
      <c r="AE4313" t="s">
        <v>4589</v>
      </c>
    </row>
    <row r="4314" spans="1:31" x14ac:dyDescent="0.25">
      <c r="A4314" s="16" t="s">
        <v>23</v>
      </c>
      <c r="B4314" s="16" t="s">
        <v>39</v>
      </c>
      <c r="C4314" s="16" t="s">
        <v>959</v>
      </c>
      <c r="D4314" s="16" t="s">
        <v>3139</v>
      </c>
      <c r="E4314" s="16" t="s">
        <v>27</v>
      </c>
      <c r="F4314" s="16" t="s">
        <v>28</v>
      </c>
      <c r="G4314" s="16" t="s">
        <v>393</v>
      </c>
      <c r="H4314" s="16" t="s">
        <v>106</v>
      </c>
      <c r="I4314" s="16" t="s">
        <v>106</v>
      </c>
      <c r="J4314" s="16" t="s">
        <v>106</v>
      </c>
      <c r="K4314" s="16" t="s">
        <v>4135</v>
      </c>
      <c r="L4314" s="9"/>
      <c r="M4314" s="9">
        <v>45247</v>
      </c>
      <c r="N4314" s="9">
        <v>45247</v>
      </c>
      <c r="O4314" s="7">
        <v>45247</v>
      </c>
      <c r="P4314" s="9"/>
      <c r="Q4314" s="9"/>
      <c r="R4314" s="9" t="s">
        <v>34</v>
      </c>
      <c r="S4314" s="16" t="s">
        <v>65</v>
      </c>
      <c r="T4314" s="16" t="s">
        <v>218</v>
      </c>
      <c r="U4314" s="16"/>
      <c r="V4314" s="16"/>
      <c r="W4314" s="16" t="s">
        <v>315</v>
      </c>
      <c r="X4314" s="16" t="s">
        <v>38</v>
      </c>
      <c r="Y4314">
        <v>8</v>
      </c>
      <c r="Z4314">
        <v>3</v>
      </c>
      <c r="AA4314">
        <v>2.4</v>
      </c>
      <c r="AB4314">
        <v>2</v>
      </c>
      <c r="AC4314">
        <v>0.16666666666666666</v>
      </c>
      <c r="AD4314">
        <v>3</v>
      </c>
      <c r="AE4314" t="s">
        <v>4136</v>
      </c>
    </row>
    <row r="4315" spans="1:31" x14ac:dyDescent="0.25">
      <c r="A4315" s="16" t="s">
        <v>23</v>
      </c>
      <c r="B4315" s="16" t="s">
        <v>39</v>
      </c>
      <c r="C4315" s="16" t="s">
        <v>959</v>
      </c>
      <c r="D4315" s="16" t="s">
        <v>3139</v>
      </c>
      <c r="E4315" s="16" t="s">
        <v>27</v>
      </c>
      <c r="F4315" s="16" t="s">
        <v>28</v>
      </c>
      <c r="G4315" s="16" t="s">
        <v>393</v>
      </c>
      <c r="H4315" s="16" t="s">
        <v>106</v>
      </c>
      <c r="I4315" s="16" t="s">
        <v>106</v>
      </c>
      <c r="J4315" s="16" t="s">
        <v>106</v>
      </c>
      <c r="K4315" s="16" t="s">
        <v>4137</v>
      </c>
      <c r="L4315" s="9"/>
      <c r="M4315" s="9">
        <v>45247</v>
      </c>
      <c r="N4315" s="9">
        <v>45247</v>
      </c>
      <c r="O4315" s="7">
        <v>45247</v>
      </c>
      <c r="P4315" s="9"/>
      <c r="Q4315" s="9"/>
      <c r="R4315" s="9" t="s">
        <v>34</v>
      </c>
      <c r="S4315" s="16" t="s">
        <v>65</v>
      </c>
      <c r="T4315" s="16" t="s">
        <v>218</v>
      </c>
      <c r="U4315" s="16"/>
      <c r="V4315" s="16"/>
      <c r="W4315" s="16" t="s">
        <v>315</v>
      </c>
      <c r="X4315" s="16" t="s">
        <v>38</v>
      </c>
      <c r="Y4315">
        <v>8</v>
      </c>
      <c r="Z4315">
        <v>3</v>
      </c>
      <c r="AA4315">
        <v>2.4</v>
      </c>
      <c r="AB4315">
        <v>2</v>
      </c>
      <c r="AC4315">
        <v>0.16666666666666666</v>
      </c>
      <c r="AD4315">
        <v>3</v>
      </c>
      <c r="AE4315" t="s">
        <v>4138</v>
      </c>
    </row>
    <row r="4316" spans="1:31" x14ac:dyDescent="0.25">
      <c r="A4316" s="16" t="s">
        <v>23</v>
      </c>
      <c r="B4316" s="16" t="s">
        <v>39</v>
      </c>
      <c r="C4316" s="16" t="s">
        <v>959</v>
      </c>
      <c r="D4316" s="16" t="s">
        <v>3139</v>
      </c>
      <c r="E4316" s="16" t="s">
        <v>27</v>
      </c>
      <c r="F4316" s="16" t="s">
        <v>28</v>
      </c>
      <c r="G4316" s="16" t="s">
        <v>393</v>
      </c>
      <c r="H4316" s="16" t="s">
        <v>106</v>
      </c>
      <c r="I4316" s="16" t="s">
        <v>106</v>
      </c>
      <c r="J4316" s="16" t="s">
        <v>106</v>
      </c>
      <c r="K4316" s="16" t="s">
        <v>915</v>
      </c>
      <c r="L4316" s="9"/>
      <c r="M4316" s="9">
        <v>45247</v>
      </c>
      <c r="N4316" s="9">
        <v>45247</v>
      </c>
      <c r="O4316" s="7">
        <v>45247</v>
      </c>
      <c r="P4316" s="9"/>
      <c r="Q4316" s="9"/>
      <c r="R4316" s="9" t="s">
        <v>34</v>
      </c>
      <c r="S4316" s="16" t="s">
        <v>65</v>
      </c>
      <c r="T4316" s="16" t="s">
        <v>218</v>
      </c>
      <c r="U4316" s="16"/>
      <c r="V4316" s="16"/>
      <c r="W4316" s="16" t="s">
        <v>315</v>
      </c>
      <c r="X4316" s="16" t="s">
        <v>38</v>
      </c>
      <c r="Y4316">
        <v>8</v>
      </c>
      <c r="Z4316">
        <v>3</v>
      </c>
      <c r="AA4316">
        <v>2.4</v>
      </c>
      <c r="AB4316">
        <v>2</v>
      </c>
      <c r="AC4316">
        <v>0.16666666666666666</v>
      </c>
      <c r="AD4316">
        <v>3</v>
      </c>
      <c r="AE4316" t="s">
        <v>2439</v>
      </c>
    </row>
    <row r="4317" spans="1:31" x14ac:dyDescent="0.25">
      <c r="A4317" s="16" t="s">
        <v>23</v>
      </c>
      <c r="B4317" s="16" t="s">
        <v>39</v>
      </c>
      <c r="C4317" s="16" t="s">
        <v>959</v>
      </c>
      <c r="D4317" s="16" t="s">
        <v>3139</v>
      </c>
      <c r="E4317" s="16" t="s">
        <v>27</v>
      </c>
      <c r="F4317" s="16" t="s">
        <v>28</v>
      </c>
      <c r="G4317" s="16" t="s">
        <v>393</v>
      </c>
      <c r="H4317" s="16" t="s">
        <v>106</v>
      </c>
      <c r="I4317" s="16" t="s">
        <v>106</v>
      </c>
      <c r="J4317" s="16" t="s">
        <v>106</v>
      </c>
      <c r="K4317" s="16" t="s">
        <v>4590</v>
      </c>
      <c r="L4317" s="9"/>
      <c r="M4317" s="9">
        <v>45247</v>
      </c>
      <c r="N4317" s="9">
        <v>45247</v>
      </c>
      <c r="O4317" s="7">
        <v>45247</v>
      </c>
      <c r="P4317" s="9"/>
      <c r="Q4317" s="9"/>
      <c r="R4317" s="9" t="s">
        <v>34</v>
      </c>
      <c r="S4317" s="16" t="s">
        <v>65</v>
      </c>
      <c r="T4317" s="16" t="s">
        <v>218</v>
      </c>
      <c r="U4317" s="16"/>
      <c r="V4317" s="16"/>
      <c r="W4317" s="16" t="s">
        <v>315</v>
      </c>
      <c r="X4317" s="16" t="s">
        <v>38</v>
      </c>
      <c r="Y4317">
        <v>8</v>
      </c>
      <c r="Z4317">
        <v>3</v>
      </c>
      <c r="AA4317">
        <v>2.4</v>
      </c>
      <c r="AB4317">
        <v>2</v>
      </c>
      <c r="AC4317">
        <v>0.16666666666666666</v>
      </c>
      <c r="AD4317">
        <v>3</v>
      </c>
      <c r="AE4317" t="s">
        <v>4591</v>
      </c>
    </row>
    <row r="4318" spans="1:31" x14ac:dyDescent="0.25">
      <c r="A4318" s="16" t="s">
        <v>23</v>
      </c>
      <c r="B4318" s="16" t="s">
        <v>39</v>
      </c>
      <c r="C4318" s="16" t="s">
        <v>959</v>
      </c>
      <c r="D4318" s="16" t="s">
        <v>3139</v>
      </c>
      <c r="E4318" s="16" t="s">
        <v>27</v>
      </c>
      <c r="F4318" s="16" t="s">
        <v>28</v>
      </c>
      <c r="G4318" s="16" t="s">
        <v>393</v>
      </c>
      <c r="H4318" s="16" t="s">
        <v>106</v>
      </c>
      <c r="I4318" s="16" t="s">
        <v>106</v>
      </c>
      <c r="J4318" s="16" t="s">
        <v>106</v>
      </c>
      <c r="K4318" s="16" t="s">
        <v>916</v>
      </c>
      <c r="L4318" s="9"/>
      <c r="M4318" s="9">
        <v>45247</v>
      </c>
      <c r="N4318" s="9">
        <v>45247</v>
      </c>
      <c r="O4318" s="7">
        <v>45247</v>
      </c>
      <c r="P4318" s="9"/>
      <c r="Q4318" s="9"/>
      <c r="R4318" s="9" t="s">
        <v>34</v>
      </c>
      <c r="S4318" s="16" t="s">
        <v>65</v>
      </c>
      <c r="T4318" s="16" t="s">
        <v>218</v>
      </c>
      <c r="U4318" s="16"/>
      <c r="V4318" s="16"/>
      <c r="W4318" s="16" t="s">
        <v>315</v>
      </c>
      <c r="X4318" s="16" t="s">
        <v>38</v>
      </c>
      <c r="Y4318">
        <v>8</v>
      </c>
      <c r="Z4318">
        <v>3</v>
      </c>
      <c r="AA4318">
        <v>2.4</v>
      </c>
      <c r="AB4318">
        <v>2</v>
      </c>
      <c r="AC4318">
        <v>0.16666666666666666</v>
      </c>
      <c r="AD4318">
        <v>3</v>
      </c>
      <c r="AE4318" t="s">
        <v>2440</v>
      </c>
    </row>
    <row r="4319" spans="1:31" x14ac:dyDescent="0.25">
      <c r="A4319" s="16" t="s">
        <v>23</v>
      </c>
      <c r="B4319" s="16" t="s">
        <v>39</v>
      </c>
      <c r="C4319" s="16" t="s">
        <v>959</v>
      </c>
      <c r="D4319" s="16" t="s">
        <v>3139</v>
      </c>
      <c r="E4319" s="16" t="s">
        <v>27</v>
      </c>
      <c r="F4319" s="16" t="s">
        <v>28</v>
      </c>
      <c r="G4319" s="16" t="s">
        <v>393</v>
      </c>
      <c r="H4319" s="16" t="s">
        <v>106</v>
      </c>
      <c r="I4319" s="16" t="s">
        <v>106</v>
      </c>
      <c r="J4319" s="16" t="s">
        <v>106</v>
      </c>
      <c r="K4319" s="16" t="s">
        <v>439</v>
      </c>
      <c r="L4319" s="9"/>
      <c r="M4319" s="9">
        <v>45247</v>
      </c>
      <c r="N4319" s="9">
        <v>45247</v>
      </c>
      <c r="O4319" s="7">
        <v>45247</v>
      </c>
      <c r="P4319" s="9"/>
      <c r="Q4319" s="9"/>
      <c r="R4319" s="9" t="s">
        <v>34</v>
      </c>
      <c r="S4319" s="16" t="s">
        <v>65</v>
      </c>
      <c r="T4319" s="16" t="s">
        <v>218</v>
      </c>
      <c r="U4319" s="16"/>
      <c r="V4319" s="16"/>
      <c r="W4319" s="16" t="s">
        <v>315</v>
      </c>
      <c r="X4319" s="16" t="s">
        <v>38</v>
      </c>
      <c r="Y4319">
        <v>8</v>
      </c>
      <c r="Z4319">
        <v>3</v>
      </c>
      <c r="AA4319">
        <v>2.4</v>
      </c>
      <c r="AB4319">
        <v>2</v>
      </c>
      <c r="AC4319">
        <v>0.16666666666666666</v>
      </c>
      <c r="AD4319">
        <v>3</v>
      </c>
      <c r="AE4319" t="s">
        <v>1731</v>
      </c>
    </row>
    <row r="4320" spans="1:31" x14ac:dyDescent="0.25">
      <c r="A4320" s="16" t="s">
        <v>23</v>
      </c>
      <c r="B4320" s="16" t="s">
        <v>39</v>
      </c>
      <c r="C4320" s="16" t="s">
        <v>959</v>
      </c>
      <c r="D4320" s="16" t="s">
        <v>3139</v>
      </c>
      <c r="E4320" s="16" t="s">
        <v>27</v>
      </c>
      <c r="F4320" s="16" t="s">
        <v>28</v>
      </c>
      <c r="G4320" s="16" t="s">
        <v>393</v>
      </c>
      <c r="H4320" s="16" t="s">
        <v>106</v>
      </c>
      <c r="I4320" s="16" t="s">
        <v>106</v>
      </c>
      <c r="J4320" s="16" t="s">
        <v>106</v>
      </c>
      <c r="K4320" s="16" t="s">
        <v>440</v>
      </c>
      <c r="L4320" s="9"/>
      <c r="M4320" s="9">
        <v>45247</v>
      </c>
      <c r="N4320" s="9">
        <v>45247</v>
      </c>
      <c r="O4320" s="7">
        <v>45247</v>
      </c>
      <c r="P4320" s="9"/>
      <c r="Q4320" s="9"/>
      <c r="R4320" s="9" t="s">
        <v>34</v>
      </c>
      <c r="S4320" s="16" t="s">
        <v>65</v>
      </c>
      <c r="T4320" s="16" t="s">
        <v>218</v>
      </c>
      <c r="U4320" s="16"/>
      <c r="V4320" s="16"/>
      <c r="W4320" s="16" t="s">
        <v>315</v>
      </c>
      <c r="X4320" s="16" t="s">
        <v>38</v>
      </c>
      <c r="Y4320">
        <v>8</v>
      </c>
      <c r="Z4320">
        <v>3</v>
      </c>
      <c r="AA4320">
        <v>2.4</v>
      </c>
      <c r="AB4320">
        <v>2</v>
      </c>
      <c r="AC4320">
        <v>0.16666666666666666</v>
      </c>
      <c r="AD4320">
        <v>3</v>
      </c>
      <c r="AE4320" t="s">
        <v>1652</v>
      </c>
    </row>
    <row r="4321" spans="1:31" x14ac:dyDescent="0.25">
      <c r="A4321" s="16" t="s">
        <v>3138</v>
      </c>
      <c r="B4321" s="16" t="s">
        <v>24</v>
      </c>
      <c r="C4321" s="16" t="s">
        <v>959</v>
      </c>
      <c r="D4321" s="16" t="s">
        <v>3139</v>
      </c>
      <c r="E4321" s="16" t="s">
        <v>27</v>
      </c>
      <c r="F4321" s="16" t="s">
        <v>28</v>
      </c>
      <c r="G4321" s="16" t="s">
        <v>393</v>
      </c>
      <c r="H4321" s="16" t="s">
        <v>106</v>
      </c>
      <c r="I4321" s="16" t="s">
        <v>106</v>
      </c>
      <c r="J4321" s="16" t="s">
        <v>106</v>
      </c>
      <c r="K4321" s="16" t="s">
        <v>825</v>
      </c>
      <c r="L4321" s="9"/>
      <c r="M4321" s="9">
        <v>45247</v>
      </c>
      <c r="N4321" s="9">
        <v>45247</v>
      </c>
      <c r="O4321" s="7">
        <v>45247</v>
      </c>
      <c r="P4321" s="9"/>
      <c r="Q4321" s="9"/>
      <c r="R4321" s="9" t="s">
        <v>34</v>
      </c>
      <c r="S4321" s="16" t="s">
        <v>65</v>
      </c>
      <c r="T4321" s="16" t="s">
        <v>218</v>
      </c>
      <c r="U4321" s="16"/>
      <c r="V4321" s="16"/>
      <c r="W4321" s="16"/>
      <c r="X4321" s="16" t="s">
        <v>38</v>
      </c>
      <c r="Y4321">
        <v>8</v>
      </c>
      <c r="Z4321">
        <v>3</v>
      </c>
      <c r="AA4321">
        <v>2.4</v>
      </c>
      <c r="AB4321">
        <v>2</v>
      </c>
      <c r="AC4321">
        <v>0.16666666666666666</v>
      </c>
      <c r="AD4321">
        <v>3</v>
      </c>
      <c r="AE4321" t="s">
        <v>2245</v>
      </c>
    </row>
    <row r="4322" spans="1:31" x14ac:dyDescent="0.25">
      <c r="A4322" s="16" t="s">
        <v>23</v>
      </c>
      <c r="B4322" s="16" t="s">
        <v>39</v>
      </c>
      <c r="C4322" s="16" t="s">
        <v>959</v>
      </c>
      <c r="D4322" s="16" t="s">
        <v>3139</v>
      </c>
      <c r="E4322" s="16" t="s">
        <v>27</v>
      </c>
      <c r="F4322" s="16" t="s">
        <v>28</v>
      </c>
      <c r="G4322" s="16" t="s">
        <v>393</v>
      </c>
      <c r="H4322" s="16" t="s">
        <v>106</v>
      </c>
      <c r="I4322" s="16" t="s">
        <v>106</v>
      </c>
      <c r="J4322" s="16" t="s">
        <v>106</v>
      </c>
      <c r="K4322" s="16" t="s">
        <v>826</v>
      </c>
      <c r="L4322" s="9"/>
      <c r="M4322" s="9">
        <v>45247</v>
      </c>
      <c r="N4322" s="9">
        <v>45247</v>
      </c>
      <c r="O4322" s="7">
        <v>45247</v>
      </c>
      <c r="P4322" s="9"/>
      <c r="Q4322" s="9"/>
      <c r="R4322" s="9" t="s">
        <v>34</v>
      </c>
      <c r="S4322" s="16" t="s">
        <v>65</v>
      </c>
      <c r="T4322" s="16" t="s">
        <v>218</v>
      </c>
      <c r="U4322" s="16"/>
      <c r="V4322" s="16"/>
      <c r="W4322" s="16" t="s">
        <v>315</v>
      </c>
      <c r="X4322" s="16" t="s">
        <v>38</v>
      </c>
      <c r="Y4322">
        <v>8</v>
      </c>
      <c r="Z4322">
        <v>3</v>
      </c>
      <c r="AA4322">
        <v>2.4</v>
      </c>
      <c r="AB4322">
        <v>2</v>
      </c>
      <c r="AC4322">
        <v>0.16666666666666666</v>
      </c>
      <c r="AD4322">
        <v>3</v>
      </c>
      <c r="AE4322" t="s">
        <v>2246</v>
      </c>
    </row>
    <row r="4323" spans="1:31" x14ac:dyDescent="0.25">
      <c r="A4323" s="16" t="s">
        <v>23</v>
      </c>
      <c r="B4323" s="16" t="s">
        <v>39</v>
      </c>
      <c r="C4323" s="16" t="s">
        <v>959</v>
      </c>
      <c r="D4323" s="16" t="s">
        <v>3139</v>
      </c>
      <c r="E4323" s="16" t="s">
        <v>27</v>
      </c>
      <c r="F4323" s="16" t="s">
        <v>28</v>
      </c>
      <c r="G4323" s="16" t="s">
        <v>393</v>
      </c>
      <c r="H4323" s="16" t="s">
        <v>106</v>
      </c>
      <c r="I4323" s="16" t="s">
        <v>106</v>
      </c>
      <c r="J4323" s="16" t="s">
        <v>106</v>
      </c>
      <c r="K4323" s="16" t="s">
        <v>441</v>
      </c>
      <c r="L4323" s="9"/>
      <c r="M4323" s="9">
        <v>45247</v>
      </c>
      <c r="N4323" s="9">
        <v>45247</v>
      </c>
      <c r="O4323" s="7">
        <v>45247</v>
      </c>
      <c r="P4323" s="9"/>
      <c r="Q4323" s="9"/>
      <c r="R4323" s="9" t="s">
        <v>34</v>
      </c>
      <c r="S4323" s="16" t="s">
        <v>65</v>
      </c>
      <c r="T4323" s="16" t="s">
        <v>218</v>
      </c>
      <c r="U4323" s="16"/>
      <c r="V4323" s="16"/>
      <c r="W4323" s="16" t="s">
        <v>315</v>
      </c>
      <c r="X4323" s="16" t="s">
        <v>38</v>
      </c>
      <c r="Y4323">
        <v>8</v>
      </c>
      <c r="Z4323">
        <v>3</v>
      </c>
      <c r="AA4323">
        <v>2.4</v>
      </c>
      <c r="AB4323">
        <v>2</v>
      </c>
      <c r="AC4323">
        <v>0.16666666666666666</v>
      </c>
      <c r="AD4323">
        <v>3</v>
      </c>
      <c r="AE4323" t="s">
        <v>1732</v>
      </c>
    </row>
    <row r="4324" spans="1:31" x14ac:dyDescent="0.25">
      <c r="A4324" s="16" t="s">
        <v>23</v>
      </c>
      <c r="B4324" s="16" t="s">
        <v>39</v>
      </c>
      <c r="C4324" s="16" t="s">
        <v>959</v>
      </c>
      <c r="D4324" s="16" t="s">
        <v>3139</v>
      </c>
      <c r="E4324" s="16" t="s">
        <v>27</v>
      </c>
      <c r="F4324" s="16" t="s">
        <v>28</v>
      </c>
      <c r="G4324" s="16" t="s">
        <v>393</v>
      </c>
      <c r="H4324" s="16" t="s">
        <v>106</v>
      </c>
      <c r="I4324" s="16" t="s">
        <v>106</v>
      </c>
      <c r="J4324" s="16" t="s">
        <v>106</v>
      </c>
      <c r="K4324" s="16" t="s">
        <v>827</v>
      </c>
      <c r="L4324" s="9"/>
      <c r="M4324" s="9">
        <v>45247</v>
      </c>
      <c r="N4324" s="9">
        <v>45247</v>
      </c>
      <c r="O4324" s="7">
        <v>45247</v>
      </c>
      <c r="P4324" s="9"/>
      <c r="Q4324" s="9"/>
      <c r="R4324" s="9" t="s">
        <v>34</v>
      </c>
      <c r="S4324" s="16" t="s">
        <v>65</v>
      </c>
      <c r="T4324" s="16" t="s">
        <v>218</v>
      </c>
      <c r="U4324" s="16"/>
      <c r="V4324" s="16"/>
      <c r="W4324" s="16" t="s">
        <v>315</v>
      </c>
      <c r="X4324" s="16" t="s">
        <v>38</v>
      </c>
      <c r="Y4324">
        <v>8</v>
      </c>
      <c r="Z4324">
        <v>3</v>
      </c>
      <c r="AA4324">
        <v>2.4</v>
      </c>
      <c r="AB4324">
        <v>2</v>
      </c>
      <c r="AC4324">
        <v>0.16666666666666666</v>
      </c>
      <c r="AD4324">
        <v>3</v>
      </c>
      <c r="AE4324" t="s">
        <v>2247</v>
      </c>
    </row>
    <row r="4325" spans="1:31" x14ac:dyDescent="0.25">
      <c r="A4325" s="16" t="s">
        <v>23</v>
      </c>
      <c r="B4325" s="16" t="s">
        <v>39</v>
      </c>
      <c r="C4325" s="16" t="s">
        <v>959</v>
      </c>
      <c r="D4325" s="16" t="s">
        <v>3139</v>
      </c>
      <c r="E4325" s="16" t="s">
        <v>27</v>
      </c>
      <c r="F4325" s="16" t="s">
        <v>28</v>
      </c>
      <c r="G4325" s="16" t="s">
        <v>393</v>
      </c>
      <c r="H4325" s="16" t="s">
        <v>106</v>
      </c>
      <c r="I4325" s="16" t="s">
        <v>106</v>
      </c>
      <c r="J4325" s="16" t="s">
        <v>106</v>
      </c>
      <c r="K4325" s="16" t="s">
        <v>4592</v>
      </c>
      <c r="L4325" s="9"/>
      <c r="M4325" s="9">
        <v>45247</v>
      </c>
      <c r="N4325" s="9">
        <v>45247</v>
      </c>
      <c r="O4325" s="7">
        <v>45247</v>
      </c>
      <c r="P4325" s="9"/>
      <c r="Q4325" s="9"/>
      <c r="R4325" s="9" t="s">
        <v>34</v>
      </c>
      <c r="S4325" s="16" t="s">
        <v>65</v>
      </c>
      <c r="T4325" s="16" t="s">
        <v>218</v>
      </c>
      <c r="U4325" s="16"/>
      <c r="V4325" s="16"/>
      <c r="W4325" s="16" t="s">
        <v>315</v>
      </c>
      <c r="X4325" s="16" t="s">
        <v>38</v>
      </c>
      <c r="Y4325">
        <v>8</v>
      </c>
      <c r="Z4325">
        <v>3</v>
      </c>
      <c r="AA4325">
        <v>2.4</v>
      </c>
      <c r="AB4325">
        <v>2</v>
      </c>
      <c r="AC4325">
        <v>0.16666666666666666</v>
      </c>
      <c r="AD4325">
        <v>3</v>
      </c>
      <c r="AE4325" t="s">
        <v>4593</v>
      </c>
    </row>
    <row r="4326" spans="1:31" x14ac:dyDescent="0.25">
      <c r="A4326" s="16" t="s">
        <v>23</v>
      </c>
      <c r="B4326" s="16" t="s">
        <v>39</v>
      </c>
      <c r="C4326" s="16" t="s">
        <v>959</v>
      </c>
      <c r="D4326" s="16" t="s">
        <v>3139</v>
      </c>
      <c r="E4326" s="16" t="s">
        <v>27</v>
      </c>
      <c r="F4326" s="16" t="s">
        <v>28</v>
      </c>
      <c r="G4326" s="16" t="s">
        <v>393</v>
      </c>
      <c r="H4326" s="16" t="s">
        <v>106</v>
      </c>
      <c r="I4326" s="16" t="s">
        <v>106</v>
      </c>
      <c r="J4326" s="16" t="s">
        <v>106</v>
      </c>
      <c r="K4326" s="16" t="s">
        <v>465</v>
      </c>
      <c r="L4326" s="9"/>
      <c r="M4326" s="9">
        <v>45247</v>
      </c>
      <c r="N4326" s="9">
        <v>45247</v>
      </c>
      <c r="O4326" s="7">
        <v>45247</v>
      </c>
      <c r="P4326" s="9"/>
      <c r="Q4326" s="9"/>
      <c r="R4326" s="9" t="s">
        <v>34</v>
      </c>
      <c r="S4326" s="16" t="s">
        <v>65</v>
      </c>
      <c r="T4326" s="16" t="s">
        <v>218</v>
      </c>
      <c r="U4326" s="16"/>
      <c r="V4326" s="16"/>
      <c r="W4326" s="16" t="s">
        <v>315</v>
      </c>
      <c r="X4326" s="16" t="s">
        <v>38</v>
      </c>
      <c r="Y4326">
        <v>8</v>
      </c>
      <c r="Z4326">
        <v>3</v>
      </c>
      <c r="AA4326">
        <v>2.4</v>
      </c>
      <c r="AB4326">
        <v>2</v>
      </c>
      <c r="AC4326">
        <v>0.16666666666666666</v>
      </c>
      <c r="AD4326">
        <v>3</v>
      </c>
      <c r="AE4326" t="s">
        <v>2248</v>
      </c>
    </row>
    <row r="4327" spans="1:31" x14ac:dyDescent="0.25">
      <c r="A4327" s="16" t="s">
        <v>23</v>
      </c>
      <c r="B4327" s="16" t="s">
        <v>39</v>
      </c>
      <c r="C4327" s="16" t="s">
        <v>959</v>
      </c>
      <c r="D4327" s="16" t="s">
        <v>3139</v>
      </c>
      <c r="E4327" s="16" t="s">
        <v>27</v>
      </c>
      <c r="F4327" s="16" t="s">
        <v>28</v>
      </c>
      <c r="G4327" s="16" t="s">
        <v>393</v>
      </c>
      <c r="H4327" s="16" t="s">
        <v>106</v>
      </c>
      <c r="I4327" s="16" t="s">
        <v>106</v>
      </c>
      <c r="J4327" s="16" t="s">
        <v>106</v>
      </c>
      <c r="K4327" s="16" t="s">
        <v>881</v>
      </c>
      <c r="L4327" s="9"/>
      <c r="M4327" s="9">
        <v>45247</v>
      </c>
      <c r="N4327" s="9">
        <v>45247</v>
      </c>
      <c r="O4327" s="7">
        <v>45247</v>
      </c>
      <c r="P4327" s="9"/>
      <c r="Q4327" s="9"/>
      <c r="R4327" s="9" t="s">
        <v>34</v>
      </c>
      <c r="S4327" s="16" t="s">
        <v>65</v>
      </c>
      <c r="T4327" s="16" t="s">
        <v>218</v>
      </c>
      <c r="U4327" s="16"/>
      <c r="V4327" s="16"/>
      <c r="W4327" s="16" t="s">
        <v>315</v>
      </c>
      <c r="X4327" s="16" t="s">
        <v>38</v>
      </c>
      <c r="Y4327">
        <v>8</v>
      </c>
      <c r="Z4327">
        <v>3</v>
      </c>
      <c r="AA4327">
        <v>2.4</v>
      </c>
      <c r="AB4327">
        <v>2</v>
      </c>
      <c r="AC4327">
        <v>0.16666666666666666</v>
      </c>
      <c r="AD4327">
        <v>3</v>
      </c>
      <c r="AE4327" t="s">
        <v>2442</v>
      </c>
    </row>
    <row r="4328" spans="1:31" x14ac:dyDescent="0.25">
      <c r="A4328" s="16" t="s">
        <v>23</v>
      </c>
      <c r="B4328" s="16" t="s">
        <v>39</v>
      </c>
      <c r="C4328" s="16" t="s">
        <v>959</v>
      </c>
      <c r="D4328" s="16" t="s">
        <v>3139</v>
      </c>
      <c r="E4328" s="16" t="s">
        <v>27</v>
      </c>
      <c r="F4328" s="16" t="s">
        <v>28</v>
      </c>
      <c r="G4328" s="16" t="s">
        <v>393</v>
      </c>
      <c r="H4328" s="16" t="s">
        <v>106</v>
      </c>
      <c r="I4328" s="16" t="s">
        <v>106</v>
      </c>
      <c r="J4328" s="16" t="s">
        <v>106</v>
      </c>
      <c r="K4328" s="16" t="s">
        <v>443</v>
      </c>
      <c r="L4328" s="9"/>
      <c r="M4328" s="9">
        <v>45247</v>
      </c>
      <c r="N4328" s="9">
        <v>45247</v>
      </c>
      <c r="O4328" s="7">
        <v>45247</v>
      </c>
      <c r="P4328" s="9"/>
      <c r="Q4328" s="9"/>
      <c r="R4328" s="9" t="s">
        <v>34</v>
      </c>
      <c r="S4328" s="16" t="s">
        <v>65</v>
      </c>
      <c r="T4328" s="16" t="s">
        <v>218</v>
      </c>
      <c r="U4328" s="16"/>
      <c r="V4328" s="16"/>
      <c r="W4328" s="16" t="s">
        <v>315</v>
      </c>
      <c r="X4328" s="16" t="s">
        <v>38</v>
      </c>
      <c r="Y4328">
        <v>8</v>
      </c>
      <c r="Z4328">
        <v>3</v>
      </c>
      <c r="AA4328">
        <v>2.4</v>
      </c>
      <c r="AB4328">
        <v>2</v>
      </c>
      <c r="AC4328">
        <v>0.16666666666666666</v>
      </c>
      <c r="AD4328">
        <v>3</v>
      </c>
      <c r="AE4328" t="s">
        <v>1733</v>
      </c>
    </row>
    <row r="4329" spans="1:31" x14ac:dyDescent="0.25">
      <c r="A4329" s="16" t="s">
        <v>23</v>
      </c>
      <c r="B4329" s="16" t="s">
        <v>39</v>
      </c>
      <c r="C4329" s="16" t="s">
        <v>959</v>
      </c>
      <c r="D4329" s="16" t="s">
        <v>3139</v>
      </c>
      <c r="E4329" s="16" t="s">
        <v>27</v>
      </c>
      <c r="F4329" s="16" t="s">
        <v>28</v>
      </c>
      <c r="G4329" s="16" t="s">
        <v>393</v>
      </c>
      <c r="H4329" s="16" t="s">
        <v>106</v>
      </c>
      <c r="I4329" s="16" t="s">
        <v>106</v>
      </c>
      <c r="J4329" s="16" t="s">
        <v>106</v>
      </c>
      <c r="K4329" s="16" t="s">
        <v>1003</v>
      </c>
      <c r="L4329" s="9"/>
      <c r="M4329" s="9">
        <v>45247</v>
      </c>
      <c r="N4329" s="9">
        <v>45247</v>
      </c>
      <c r="O4329" s="7">
        <v>45247</v>
      </c>
      <c r="P4329" s="9"/>
      <c r="Q4329" s="9"/>
      <c r="R4329" s="9" t="s">
        <v>34</v>
      </c>
      <c r="S4329" s="16" t="s">
        <v>65</v>
      </c>
      <c r="T4329" s="16" t="s">
        <v>218</v>
      </c>
      <c r="U4329" s="16"/>
      <c r="V4329" s="16"/>
      <c r="W4329" s="16" t="s">
        <v>315</v>
      </c>
      <c r="X4329" s="16" t="s">
        <v>38</v>
      </c>
      <c r="Y4329">
        <v>8</v>
      </c>
      <c r="Z4329">
        <v>3</v>
      </c>
      <c r="AA4329">
        <v>2.4</v>
      </c>
      <c r="AB4329">
        <v>2</v>
      </c>
      <c r="AC4329">
        <v>0.16666666666666666</v>
      </c>
      <c r="AD4329">
        <v>3</v>
      </c>
      <c r="AE4329" t="s">
        <v>2604</v>
      </c>
    </row>
    <row r="4330" spans="1:31" x14ac:dyDescent="0.25">
      <c r="A4330" s="16" t="s">
        <v>23</v>
      </c>
      <c r="B4330" s="16" t="s">
        <v>39</v>
      </c>
      <c r="C4330" s="16" t="s">
        <v>959</v>
      </c>
      <c r="D4330" s="16" t="s">
        <v>3139</v>
      </c>
      <c r="E4330" s="16" t="s">
        <v>27</v>
      </c>
      <c r="F4330" s="16" t="s">
        <v>28</v>
      </c>
      <c r="G4330" s="16" t="s">
        <v>393</v>
      </c>
      <c r="H4330" s="16" t="s">
        <v>106</v>
      </c>
      <c r="I4330" s="16" t="s">
        <v>106</v>
      </c>
      <c r="J4330" s="16" t="s">
        <v>106</v>
      </c>
      <c r="K4330" s="16" t="s">
        <v>446</v>
      </c>
      <c r="L4330" s="9"/>
      <c r="M4330" s="9">
        <v>45247</v>
      </c>
      <c r="N4330" s="9">
        <v>45247</v>
      </c>
      <c r="O4330" s="7">
        <v>45247</v>
      </c>
      <c r="P4330" s="9"/>
      <c r="Q4330" s="9"/>
      <c r="R4330" s="9" t="s">
        <v>34</v>
      </c>
      <c r="S4330" s="16" t="s">
        <v>65</v>
      </c>
      <c r="T4330" s="16" t="s">
        <v>218</v>
      </c>
      <c r="U4330" s="16"/>
      <c r="V4330" s="16"/>
      <c r="W4330" s="16" t="s">
        <v>315</v>
      </c>
      <c r="X4330" s="16" t="s">
        <v>38</v>
      </c>
      <c r="Y4330">
        <v>8</v>
      </c>
      <c r="Z4330">
        <v>3</v>
      </c>
      <c r="AA4330">
        <v>2.4</v>
      </c>
      <c r="AB4330">
        <v>2</v>
      </c>
      <c r="AC4330">
        <v>0.16666666666666666</v>
      </c>
      <c r="AD4330">
        <v>3</v>
      </c>
      <c r="AE4330" t="s">
        <v>1736</v>
      </c>
    </row>
    <row r="4331" spans="1:31" x14ac:dyDescent="0.25">
      <c r="A4331" s="16" t="s">
        <v>23</v>
      </c>
      <c r="B4331" s="16" t="s">
        <v>39</v>
      </c>
      <c r="C4331" s="16" t="s">
        <v>959</v>
      </c>
      <c r="D4331" s="16" t="s">
        <v>3139</v>
      </c>
      <c r="E4331" s="16" t="s">
        <v>27</v>
      </c>
      <c r="F4331" s="16" t="s">
        <v>28</v>
      </c>
      <c r="G4331" s="16" t="s">
        <v>393</v>
      </c>
      <c r="H4331" s="16" t="s">
        <v>106</v>
      </c>
      <c r="I4331" s="16" t="s">
        <v>106</v>
      </c>
      <c r="J4331" s="16" t="s">
        <v>106</v>
      </c>
      <c r="K4331" s="16" t="s">
        <v>3600</v>
      </c>
      <c r="L4331" s="9"/>
      <c r="M4331" s="9">
        <v>45247</v>
      </c>
      <c r="N4331" s="9">
        <v>45247</v>
      </c>
      <c r="O4331" s="7">
        <v>45247</v>
      </c>
      <c r="P4331" s="9"/>
      <c r="Q4331" s="9"/>
      <c r="R4331" s="9" t="s">
        <v>34</v>
      </c>
      <c r="S4331" s="16" t="s">
        <v>65</v>
      </c>
      <c r="T4331" s="16" t="s">
        <v>218</v>
      </c>
      <c r="U4331" s="16"/>
      <c r="V4331" s="16"/>
      <c r="W4331" s="16" t="s">
        <v>315</v>
      </c>
      <c r="X4331" s="16" t="s">
        <v>38</v>
      </c>
      <c r="Y4331">
        <v>8</v>
      </c>
      <c r="Z4331">
        <v>3</v>
      </c>
      <c r="AA4331">
        <v>2.4</v>
      </c>
      <c r="AB4331">
        <v>2</v>
      </c>
      <c r="AC4331">
        <v>0.16666666666666666</v>
      </c>
      <c r="AD4331">
        <v>3</v>
      </c>
      <c r="AE4331" t="s">
        <v>3601</v>
      </c>
    </row>
    <row r="4332" spans="1:31" x14ac:dyDescent="0.25">
      <c r="A4332" s="16" t="s">
        <v>23</v>
      </c>
      <c r="B4332" s="16" t="s">
        <v>39</v>
      </c>
      <c r="C4332" s="16" t="s">
        <v>959</v>
      </c>
      <c r="D4332" s="16" t="s">
        <v>3139</v>
      </c>
      <c r="E4332" s="16" t="s">
        <v>27</v>
      </c>
      <c r="F4332" s="16" t="s">
        <v>28</v>
      </c>
      <c r="G4332" s="16" t="s">
        <v>393</v>
      </c>
      <c r="H4332" s="16" t="s">
        <v>106</v>
      </c>
      <c r="I4332" s="16" t="s">
        <v>106</v>
      </c>
      <c r="J4332" s="16" t="s">
        <v>106</v>
      </c>
      <c r="K4332" s="16" t="s">
        <v>448</v>
      </c>
      <c r="L4332" s="9"/>
      <c r="M4332" s="9">
        <v>45247</v>
      </c>
      <c r="N4332" s="9">
        <v>45247</v>
      </c>
      <c r="O4332" s="7">
        <v>45247</v>
      </c>
      <c r="P4332" s="9"/>
      <c r="Q4332" s="9"/>
      <c r="R4332" s="9" t="s">
        <v>34</v>
      </c>
      <c r="S4332" s="16" t="s">
        <v>65</v>
      </c>
      <c r="T4332" s="16" t="s">
        <v>218</v>
      </c>
      <c r="U4332" s="16"/>
      <c r="V4332" s="16"/>
      <c r="W4332" s="16" t="s">
        <v>315</v>
      </c>
      <c r="X4332" s="16" t="s">
        <v>38</v>
      </c>
      <c r="Y4332">
        <v>8</v>
      </c>
      <c r="Z4332">
        <v>3</v>
      </c>
      <c r="AA4332">
        <v>2.4</v>
      </c>
      <c r="AB4332">
        <v>2</v>
      </c>
      <c r="AC4332">
        <v>0.16666666666666666</v>
      </c>
      <c r="AD4332">
        <v>3</v>
      </c>
      <c r="AE4332" t="s">
        <v>1738</v>
      </c>
    </row>
    <row r="4333" spans="1:31" x14ac:dyDescent="0.25">
      <c r="A4333" s="16" t="s">
        <v>23</v>
      </c>
      <c r="B4333" s="16" t="s">
        <v>39</v>
      </c>
      <c r="C4333" s="16" t="s">
        <v>959</v>
      </c>
      <c r="D4333" s="16" t="s">
        <v>3139</v>
      </c>
      <c r="E4333" s="16" t="s">
        <v>27</v>
      </c>
      <c r="F4333" s="16" t="s">
        <v>28</v>
      </c>
      <c r="G4333" s="16" t="s">
        <v>393</v>
      </c>
      <c r="H4333" s="16" t="s">
        <v>106</v>
      </c>
      <c r="I4333" s="16" t="s">
        <v>106</v>
      </c>
      <c r="J4333" s="16" t="s">
        <v>106</v>
      </c>
      <c r="K4333" s="16" t="s">
        <v>5136</v>
      </c>
      <c r="L4333" s="9"/>
      <c r="M4333" s="9">
        <v>45247</v>
      </c>
      <c r="N4333" s="9">
        <v>45247</v>
      </c>
      <c r="O4333" s="7">
        <v>45247</v>
      </c>
      <c r="P4333" s="9"/>
      <c r="Q4333" s="9"/>
      <c r="R4333" s="9" t="s">
        <v>34</v>
      </c>
      <c r="S4333" s="16" t="s">
        <v>65</v>
      </c>
      <c r="T4333" s="16" t="s">
        <v>218</v>
      </c>
      <c r="U4333" s="16"/>
      <c r="V4333" s="16"/>
      <c r="W4333" s="16" t="s">
        <v>315</v>
      </c>
      <c r="X4333" s="16" t="s">
        <v>38</v>
      </c>
      <c r="Y4333">
        <v>8</v>
      </c>
      <c r="Z4333">
        <v>3</v>
      </c>
      <c r="AA4333">
        <v>2.4</v>
      </c>
      <c r="AB4333">
        <v>2</v>
      </c>
      <c r="AC4333">
        <v>0.16666666666666666</v>
      </c>
      <c r="AD4333">
        <v>3</v>
      </c>
      <c r="AE4333" t="s">
        <v>5137</v>
      </c>
    </row>
    <row r="4334" spans="1:31" x14ac:dyDescent="0.25">
      <c r="A4334" s="16" t="s">
        <v>23</v>
      </c>
      <c r="B4334" s="16" t="s">
        <v>39</v>
      </c>
      <c r="C4334" s="16" t="s">
        <v>959</v>
      </c>
      <c r="D4334" s="16" t="s">
        <v>3139</v>
      </c>
      <c r="E4334" s="16" t="s">
        <v>27</v>
      </c>
      <c r="F4334" s="16" t="s">
        <v>28</v>
      </c>
      <c r="G4334" s="16" t="s">
        <v>393</v>
      </c>
      <c r="H4334" s="16" t="s">
        <v>106</v>
      </c>
      <c r="I4334" s="16" t="s">
        <v>106</v>
      </c>
      <c r="J4334" s="16" t="s">
        <v>106</v>
      </c>
      <c r="K4334" s="16" t="s">
        <v>5138</v>
      </c>
      <c r="L4334" s="9"/>
      <c r="M4334" s="9">
        <v>45247</v>
      </c>
      <c r="N4334" s="9">
        <v>45247</v>
      </c>
      <c r="O4334" s="7">
        <v>45247</v>
      </c>
      <c r="P4334" s="9"/>
      <c r="Q4334" s="9"/>
      <c r="R4334" s="9" t="s">
        <v>34</v>
      </c>
      <c r="S4334" s="16" t="s">
        <v>65</v>
      </c>
      <c r="T4334" s="16" t="s">
        <v>218</v>
      </c>
      <c r="U4334" s="16"/>
      <c r="V4334" s="16"/>
      <c r="W4334" s="16" t="s">
        <v>315</v>
      </c>
      <c r="X4334" s="16" t="s">
        <v>38</v>
      </c>
      <c r="Y4334">
        <v>8</v>
      </c>
      <c r="Z4334">
        <v>3</v>
      </c>
      <c r="AA4334">
        <v>2.4</v>
      </c>
      <c r="AB4334">
        <v>2</v>
      </c>
      <c r="AC4334">
        <v>0.16666666666666666</v>
      </c>
      <c r="AD4334">
        <v>3</v>
      </c>
      <c r="AE4334" t="s">
        <v>5139</v>
      </c>
    </row>
    <row r="4335" spans="1:31" x14ac:dyDescent="0.25">
      <c r="A4335" s="16" t="s">
        <v>23</v>
      </c>
      <c r="B4335" s="16" t="s">
        <v>39</v>
      </c>
      <c r="C4335" s="16" t="s">
        <v>959</v>
      </c>
      <c r="D4335" s="16" t="s">
        <v>3139</v>
      </c>
      <c r="E4335" s="16" t="s">
        <v>27</v>
      </c>
      <c r="F4335" s="16" t="s">
        <v>28</v>
      </c>
      <c r="G4335" s="16" t="s">
        <v>393</v>
      </c>
      <c r="H4335" s="16" t="s">
        <v>106</v>
      </c>
      <c r="I4335" s="16" t="s">
        <v>106</v>
      </c>
      <c r="J4335" s="16" t="s">
        <v>106</v>
      </c>
      <c r="K4335" s="16" t="s">
        <v>449</v>
      </c>
      <c r="L4335" s="9"/>
      <c r="M4335" s="9">
        <v>45247</v>
      </c>
      <c r="N4335" s="9">
        <v>45247</v>
      </c>
      <c r="O4335" s="7">
        <v>45247</v>
      </c>
      <c r="P4335" s="9"/>
      <c r="Q4335" s="9"/>
      <c r="R4335" s="9" t="s">
        <v>34</v>
      </c>
      <c r="S4335" s="16" t="s">
        <v>65</v>
      </c>
      <c r="T4335" s="16" t="s">
        <v>218</v>
      </c>
      <c r="U4335" s="16"/>
      <c r="V4335" s="16"/>
      <c r="W4335" s="16" t="s">
        <v>315</v>
      </c>
      <c r="X4335" s="16" t="s">
        <v>38</v>
      </c>
      <c r="Y4335">
        <v>8</v>
      </c>
      <c r="Z4335">
        <v>3</v>
      </c>
      <c r="AA4335">
        <v>2.4</v>
      </c>
      <c r="AB4335">
        <v>2</v>
      </c>
      <c r="AC4335">
        <v>0.16666666666666666</v>
      </c>
      <c r="AD4335">
        <v>3</v>
      </c>
      <c r="AE4335" t="s">
        <v>1739</v>
      </c>
    </row>
    <row r="4336" spans="1:31" x14ac:dyDescent="0.25">
      <c r="A4336" s="16" t="s">
        <v>23</v>
      </c>
      <c r="B4336" s="16" t="s">
        <v>39</v>
      </c>
      <c r="C4336" s="16" t="s">
        <v>959</v>
      </c>
      <c r="D4336" s="16" t="s">
        <v>3139</v>
      </c>
      <c r="E4336" s="16" t="s">
        <v>27</v>
      </c>
      <c r="F4336" s="16" t="s">
        <v>28</v>
      </c>
      <c r="G4336" s="16" t="s">
        <v>393</v>
      </c>
      <c r="H4336" s="16" t="s">
        <v>106</v>
      </c>
      <c r="I4336" s="16" t="s">
        <v>106</v>
      </c>
      <c r="J4336" s="16" t="s">
        <v>106</v>
      </c>
      <c r="K4336" s="16" t="s">
        <v>4594</v>
      </c>
      <c r="L4336" s="9"/>
      <c r="M4336" s="9">
        <v>45247</v>
      </c>
      <c r="N4336" s="9">
        <v>45247</v>
      </c>
      <c r="O4336" s="7">
        <v>45247</v>
      </c>
      <c r="P4336" s="9"/>
      <c r="Q4336" s="9"/>
      <c r="R4336" s="9" t="s">
        <v>34</v>
      </c>
      <c r="S4336" s="16" t="s">
        <v>65</v>
      </c>
      <c r="T4336" s="16" t="s">
        <v>218</v>
      </c>
      <c r="U4336" s="16"/>
      <c r="V4336" s="16"/>
      <c r="W4336" s="16" t="s">
        <v>315</v>
      </c>
      <c r="X4336" s="16" t="s">
        <v>38</v>
      </c>
      <c r="Y4336">
        <v>8</v>
      </c>
      <c r="Z4336">
        <v>3</v>
      </c>
      <c r="AA4336">
        <v>2.4</v>
      </c>
      <c r="AB4336">
        <v>2</v>
      </c>
      <c r="AC4336">
        <v>0.16666666666666666</v>
      </c>
      <c r="AD4336">
        <v>3</v>
      </c>
      <c r="AE4336" t="s">
        <v>4595</v>
      </c>
    </row>
    <row r="4337" spans="1:31" x14ac:dyDescent="0.25">
      <c r="A4337" s="16" t="s">
        <v>23</v>
      </c>
      <c r="B4337" s="16" t="s">
        <v>39</v>
      </c>
      <c r="C4337" s="16" t="s">
        <v>959</v>
      </c>
      <c r="D4337" s="16" t="s">
        <v>3139</v>
      </c>
      <c r="E4337" s="16" t="s">
        <v>27</v>
      </c>
      <c r="F4337" s="16" t="s">
        <v>28</v>
      </c>
      <c r="G4337" s="16" t="s">
        <v>393</v>
      </c>
      <c r="H4337" s="16" t="s">
        <v>106</v>
      </c>
      <c r="I4337" s="16" t="s">
        <v>106</v>
      </c>
      <c r="J4337" s="16" t="s">
        <v>106</v>
      </c>
      <c r="K4337" s="16" t="s">
        <v>3604</v>
      </c>
      <c r="L4337" s="9"/>
      <c r="M4337" s="9">
        <v>45247</v>
      </c>
      <c r="N4337" s="9">
        <v>45247</v>
      </c>
      <c r="O4337" s="7">
        <v>45247</v>
      </c>
      <c r="P4337" s="9"/>
      <c r="Q4337" s="9"/>
      <c r="R4337" s="9" t="s">
        <v>34</v>
      </c>
      <c r="S4337" s="16" t="s">
        <v>65</v>
      </c>
      <c r="T4337" s="16" t="s">
        <v>218</v>
      </c>
      <c r="U4337" s="16"/>
      <c r="V4337" s="16"/>
      <c r="W4337" s="16" t="s">
        <v>315</v>
      </c>
      <c r="X4337" s="16" t="s">
        <v>38</v>
      </c>
      <c r="Y4337">
        <v>8</v>
      </c>
      <c r="Z4337">
        <v>3</v>
      </c>
      <c r="AA4337">
        <v>2.4</v>
      </c>
      <c r="AB4337">
        <v>2</v>
      </c>
      <c r="AC4337">
        <v>0.16666666666666666</v>
      </c>
      <c r="AD4337">
        <v>3</v>
      </c>
      <c r="AE4337" t="s">
        <v>3605</v>
      </c>
    </row>
    <row r="4338" spans="1:31" x14ac:dyDescent="0.25">
      <c r="A4338" s="16" t="s">
        <v>23</v>
      </c>
      <c r="B4338" s="16" t="s">
        <v>39</v>
      </c>
      <c r="C4338" s="16" t="s">
        <v>959</v>
      </c>
      <c r="D4338" s="16" t="s">
        <v>3139</v>
      </c>
      <c r="E4338" s="16" t="s">
        <v>27</v>
      </c>
      <c r="F4338" s="16" t="s">
        <v>28</v>
      </c>
      <c r="G4338" s="16" t="s">
        <v>393</v>
      </c>
      <c r="H4338" s="16" t="s">
        <v>106</v>
      </c>
      <c r="I4338" s="16" t="s">
        <v>106</v>
      </c>
      <c r="J4338" s="16" t="s">
        <v>106</v>
      </c>
      <c r="K4338" s="16" t="s">
        <v>4141</v>
      </c>
      <c r="L4338" s="9"/>
      <c r="M4338" s="9">
        <v>45247</v>
      </c>
      <c r="N4338" s="9">
        <v>45247</v>
      </c>
      <c r="O4338" s="7">
        <v>45247</v>
      </c>
      <c r="P4338" s="9"/>
      <c r="Q4338" s="9"/>
      <c r="R4338" s="9" t="s">
        <v>34</v>
      </c>
      <c r="S4338" s="16" t="s">
        <v>65</v>
      </c>
      <c r="T4338" s="16" t="s">
        <v>218</v>
      </c>
      <c r="U4338" s="16"/>
      <c r="V4338" s="16"/>
      <c r="W4338" s="16" t="s">
        <v>315</v>
      </c>
      <c r="X4338" s="16" t="s">
        <v>38</v>
      </c>
      <c r="Y4338">
        <v>8</v>
      </c>
      <c r="Z4338">
        <v>3</v>
      </c>
      <c r="AA4338">
        <v>2.4</v>
      </c>
      <c r="AB4338">
        <v>2</v>
      </c>
      <c r="AC4338">
        <v>0.16666666666666666</v>
      </c>
      <c r="AD4338">
        <v>3</v>
      </c>
      <c r="AE4338" t="s">
        <v>4142</v>
      </c>
    </row>
    <row r="4339" spans="1:31" x14ac:dyDescent="0.25">
      <c r="A4339" s="16" t="s">
        <v>23</v>
      </c>
      <c r="B4339" s="16" t="s">
        <v>39</v>
      </c>
      <c r="C4339" s="16" t="s">
        <v>959</v>
      </c>
      <c r="D4339" s="16" t="s">
        <v>3139</v>
      </c>
      <c r="E4339" s="16" t="s">
        <v>27</v>
      </c>
      <c r="F4339" s="16" t="s">
        <v>28</v>
      </c>
      <c r="G4339" s="16" t="s">
        <v>393</v>
      </c>
      <c r="H4339" s="16" t="s">
        <v>106</v>
      </c>
      <c r="I4339" s="16" t="s">
        <v>106</v>
      </c>
      <c r="J4339" s="16" t="s">
        <v>106</v>
      </c>
      <c r="K4339" s="16" t="s">
        <v>57</v>
      </c>
      <c r="L4339" s="9"/>
      <c r="M4339" s="9">
        <v>45247</v>
      </c>
      <c r="N4339" s="9">
        <v>45247</v>
      </c>
      <c r="O4339" s="7">
        <v>45247</v>
      </c>
      <c r="P4339" s="9"/>
      <c r="Q4339" s="9"/>
      <c r="R4339" s="9" t="s">
        <v>34</v>
      </c>
      <c r="S4339" s="16" t="s">
        <v>65</v>
      </c>
      <c r="T4339" s="16" t="s">
        <v>218</v>
      </c>
      <c r="U4339" s="16"/>
      <c r="V4339" s="16"/>
      <c r="W4339" s="16" t="s">
        <v>315</v>
      </c>
      <c r="X4339" s="16" t="s">
        <v>38</v>
      </c>
      <c r="Y4339">
        <v>8</v>
      </c>
      <c r="Z4339">
        <v>3</v>
      </c>
      <c r="AA4339">
        <v>2.4</v>
      </c>
      <c r="AB4339">
        <v>2</v>
      </c>
      <c r="AC4339">
        <v>0.16666666666666666</v>
      </c>
      <c r="AD4339">
        <v>3</v>
      </c>
      <c r="AE4339" t="s">
        <v>1740</v>
      </c>
    </row>
    <row r="4340" spans="1:31" x14ac:dyDescent="0.25">
      <c r="A4340" s="16" t="s">
        <v>23</v>
      </c>
      <c r="B4340" s="16" t="s">
        <v>39</v>
      </c>
      <c r="C4340" s="16" t="s">
        <v>959</v>
      </c>
      <c r="D4340" s="16" t="s">
        <v>3139</v>
      </c>
      <c r="E4340" s="16" t="s">
        <v>27</v>
      </c>
      <c r="F4340" s="16" t="s">
        <v>28</v>
      </c>
      <c r="G4340" s="16" t="s">
        <v>393</v>
      </c>
      <c r="H4340" s="16" t="s">
        <v>106</v>
      </c>
      <c r="I4340" s="16" t="s">
        <v>106</v>
      </c>
      <c r="J4340" s="16" t="s">
        <v>106</v>
      </c>
      <c r="K4340" s="16" t="s">
        <v>829</v>
      </c>
      <c r="L4340" s="9"/>
      <c r="M4340" s="9">
        <v>45247</v>
      </c>
      <c r="N4340" s="9">
        <v>45247</v>
      </c>
      <c r="O4340" s="7">
        <v>45247</v>
      </c>
      <c r="P4340" s="9"/>
      <c r="Q4340" s="9"/>
      <c r="R4340" s="9" t="s">
        <v>34</v>
      </c>
      <c r="S4340" s="16" t="s">
        <v>65</v>
      </c>
      <c r="T4340" s="16" t="s">
        <v>218</v>
      </c>
      <c r="U4340" s="16"/>
      <c r="V4340" s="16"/>
      <c r="W4340" s="16" t="s">
        <v>315</v>
      </c>
      <c r="X4340" s="16" t="s">
        <v>38</v>
      </c>
      <c r="Y4340">
        <v>8</v>
      </c>
      <c r="Z4340">
        <v>3</v>
      </c>
      <c r="AA4340">
        <v>2.4</v>
      </c>
      <c r="AB4340">
        <v>2</v>
      </c>
      <c r="AC4340">
        <v>0.16666666666666666</v>
      </c>
      <c r="AD4340">
        <v>3</v>
      </c>
      <c r="AE4340" t="s">
        <v>2252</v>
      </c>
    </row>
    <row r="4341" spans="1:31" x14ac:dyDescent="0.25">
      <c r="A4341" s="16" t="s">
        <v>23</v>
      </c>
      <c r="B4341" s="16" t="s">
        <v>39</v>
      </c>
      <c r="C4341" s="16" t="s">
        <v>959</v>
      </c>
      <c r="D4341" s="16" t="s">
        <v>3139</v>
      </c>
      <c r="E4341" s="16" t="s">
        <v>27</v>
      </c>
      <c r="F4341" s="16" t="s">
        <v>28</v>
      </c>
      <c r="G4341" s="16" t="s">
        <v>393</v>
      </c>
      <c r="H4341" s="16" t="s">
        <v>106</v>
      </c>
      <c r="I4341" s="16" t="s">
        <v>106</v>
      </c>
      <c r="J4341" s="16" t="s">
        <v>106</v>
      </c>
      <c r="K4341" s="16" t="s">
        <v>1004</v>
      </c>
      <c r="L4341" s="9"/>
      <c r="M4341" s="9">
        <v>45247</v>
      </c>
      <c r="N4341" s="9">
        <v>45247</v>
      </c>
      <c r="O4341" s="7">
        <v>45247</v>
      </c>
      <c r="P4341" s="9"/>
      <c r="Q4341" s="9"/>
      <c r="R4341" s="9" t="s">
        <v>34</v>
      </c>
      <c r="S4341" s="16" t="s">
        <v>65</v>
      </c>
      <c r="T4341" s="16" t="s">
        <v>218</v>
      </c>
      <c r="U4341" s="16"/>
      <c r="V4341" s="16"/>
      <c r="W4341" s="16" t="s">
        <v>315</v>
      </c>
      <c r="X4341" s="16" t="s">
        <v>38</v>
      </c>
      <c r="Y4341">
        <v>8</v>
      </c>
      <c r="Z4341">
        <v>3</v>
      </c>
      <c r="AA4341">
        <v>2.4</v>
      </c>
      <c r="AB4341">
        <v>2</v>
      </c>
      <c r="AC4341">
        <v>0.16666666666666666</v>
      </c>
      <c r="AD4341">
        <v>3</v>
      </c>
      <c r="AE4341" t="s">
        <v>2605</v>
      </c>
    </row>
    <row r="4342" spans="1:31" x14ac:dyDescent="0.25">
      <c r="A4342" s="16" t="s">
        <v>3138</v>
      </c>
      <c r="B4342" s="16" t="s">
        <v>24</v>
      </c>
      <c r="C4342" s="16" t="s">
        <v>959</v>
      </c>
      <c r="D4342" s="16" t="s">
        <v>3139</v>
      </c>
      <c r="E4342" s="16" t="s">
        <v>27</v>
      </c>
      <c r="F4342" s="16" t="s">
        <v>28</v>
      </c>
      <c r="G4342" s="16" t="s">
        <v>393</v>
      </c>
      <c r="H4342" s="16" t="s">
        <v>106</v>
      </c>
      <c r="I4342" s="16" t="s">
        <v>106</v>
      </c>
      <c r="J4342" s="16" t="s">
        <v>106</v>
      </c>
      <c r="K4342" s="16" t="s">
        <v>4596</v>
      </c>
      <c r="L4342" s="9"/>
      <c r="M4342" s="9">
        <v>45247</v>
      </c>
      <c r="N4342" s="9">
        <v>45247</v>
      </c>
      <c r="O4342" s="7">
        <v>45247</v>
      </c>
      <c r="P4342" s="9"/>
      <c r="Q4342" s="9"/>
      <c r="R4342" s="9" t="s">
        <v>34</v>
      </c>
      <c r="S4342" s="16" t="s">
        <v>65</v>
      </c>
      <c r="T4342" s="16" t="s">
        <v>218</v>
      </c>
      <c r="U4342" s="16"/>
      <c r="V4342" s="16"/>
      <c r="W4342" s="16"/>
      <c r="X4342" s="16" t="s">
        <v>38</v>
      </c>
      <c r="Y4342">
        <v>8</v>
      </c>
      <c r="Z4342">
        <v>3</v>
      </c>
      <c r="AA4342">
        <v>2.4</v>
      </c>
      <c r="AB4342">
        <v>2</v>
      </c>
      <c r="AC4342">
        <v>0.16666666666666666</v>
      </c>
      <c r="AD4342">
        <v>3</v>
      </c>
      <c r="AE4342" t="s">
        <v>4597</v>
      </c>
    </row>
    <row r="4343" spans="1:31" x14ac:dyDescent="0.25">
      <c r="A4343" s="16" t="s">
        <v>23</v>
      </c>
      <c r="B4343" s="16" t="s">
        <v>39</v>
      </c>
      <c r="C4343" s="16" t="s">
        <v>959</v>
      </c>
      <c r="D4343" s="16" t="s">
        <v>3139</v>
      </c>
      <c r="E4343" s="16" t="s">
        <v>27</v>
      </c>
      <c r="F4343" s="16" t="s">
        <v>28</v>
      </c>
      <c r="G4343" s="16" t="s">
        <v>393</v>
      </c>
      <c r="H4343" s="16" t="s">
        <v>106</v>
      </c>
      <c r="I4343" s="16" t="s">
        <v>106</v>
      </c>
      <c r="J4343" s="16" t="s">
        <v>106</v>
      </c>
      <c r="K4343" s="16" t="s">
        <v>830</v>
      </c>
      <c r="L4343" s="9"/>
      <c r="M4343" s="9">
        <v>45247</v>
      </c>
      <c r="N4343" s="9">
        <v>45247</v>
      </c>
      <c r="O4343" s="7">
        <v>45247</v>
      </c>
      <c r="P4343" s="9"/>
      <c r="Q4343" s="9"/>
      <c r="R4343" s="9" t="s">
        <v>34</v>
      </c>
      <c r="S4343" s="16" t="s">
        <v>65</v>
      </c>
      <c r="T4343" s="16" t="s">
        <v>218</v>
      </c>
      <c r="U4343" s="16"/>
      <c r="V4343" s="16"/>
      <c r="W4343" s="16" t="s">
        <v>315</v>
      </c>
      <c r="X4343" s="16" t="s">
        <v>38</v>
      </c>
      <c r="Y4343">
        <v>8</v>
      </c>
      <c r="Z4343">
        <v>3</v>
      </c>
      <c r="AA4343">
        <v>2.4</v>
      </c>
      <c r="AB4343">
        <v>2</v>
      </c>
      <c r="AC4343">
        <v>0.16666666666666666</v>
      </c>
      <c r="AD4343">
        <v>3</v>
      </c>
      <c r="AE4343" t="s">
        <v>2253</v>
      </c>
    </row>
    <row r="4344" spans="1:31" x14ac:dyDescent="0.25">
      <c r="A4344" s="16" t="s">
        <v>23</v>
      </c>
      <c r="B4344" s="16" t="s">
        <v>39</v>
      </c>
      <c r="C4344" s="16" t="s">
        <v>959</v>
      </c>
      <c r="D4344" s="16" t="s">
        <v>3139</v>
      </c>
      <c r="E4344" s="16" t="s">
        <v>27</v>
      </c>
      <c r="F4344" s="16" t="s">
        <v>28</v>
      </c>
      <c r="G4344" s="16" t="s">
        <v>393</v>
      </c>
      <c r="H4344" s="16" t="s">
        <v>106</v>
      </c>
      <c r="I4344" s="16" t="s">
        <v>106</v>
      </c>
      <c r="J4344" s="16" t="s">
        <v>106</v>
      </c>
      <c r="K4344" s="16" t="s">
        <v>921</v>
      </c>
      <c r="L4344" s="9"/>
      <c r="M4344" s="9">
        <v>45247</v>
      </c>
      <c r="N4344" s="9">
        <v>45247</v>
      </c>
      <c r="O4344" s="7">
        <v>45247</v>
      </c>
      <c r="P4344" s="9"/>
      <c r="Q4344" s="9"/>
      <c r="R4344" s="9" t="s">
        <v>34</v>
      </c>
      <c r="S4344" s="16" t="s">
        <v>65</v>
      </c>
      <c r="T4344" s="16" t="s">
        <v>218</v>
      </c>
      <c r="U4344" s="16"/>
      <c r="V4344" s="16"/>
      <c r="W4344" s="16" t="s">
        <v>315</v>
      </c>
      <c r="X4344" s="16" t="s">
        <v>38</v>
      </c>
      <c r="Y4344">
        <v>8</v>
      </c>
      <c r="Z4344">
        <v>3</v>
      </c>
      <c r="AA4344">
        <v>2.4</v>
      </c>
      <c r="AB4344">
        <v>2</v>
      </c>
      <c r="AC4344">
        <v>0.16666666666666666</v>
      </c>
      <c r="AD4344">
        <v>3</v>
      </c>
      <c r="AE4344" t="s">
        <v>2447</v>
      </c>
    </row>
    <row r="4345" spans="1:31" x14ac:dyDescent="0.25">
      <c r="A4345" s="16" t="s">
        <v>23</v>
      </c>
      <c r="B4345" s="16" t="s">
        <v>39</v>
      </c>
      <c r="C4345" s="16" t="s">
        <v>959</v>
      </c>
      <c r="D4345" s="16" t="s">
        <v>3139</v>
      </c>
      <c r="E4345" s="16" t="s">
        <v>27</v>
      </c>
      <c r="F4345" s="16" t="s">
        <v>28</v>
      </c>
      <c r="G4345" s="16" t="s">
        <v>393</v>
      </c>
      <c r="H4345" s="16" t="s">
        <v>106</v>
      </c>
      <c r="I4345" s="16" t="s">
        <v>106</v>
      </c>
      <c r="J4345" s="16" t="s">
        <v>106</v>
      </c>
      <c r="K4345" s="16" t="s">
        <v>454</v>
      </c>
      <c r="L4345" s="9"/>
      <c r="M4345" s="9">
        <v>45247</v>
      </c>
      <c r="N4345" s="9">
        <v>45247</v>
      </c>
      <c r="O4345" s="7">
        <v>45247</v>
      </c>
      <c r="P4345" s="9"/>
      <c r="Q4345" s="9"/>
      <c r="R4345" s="9" t="s">
        <v>34</v>
      </c>
      <c r="S4345" s="16" t="s">
        <v>65</v>
      </c>
      <c r="T4345" s="16" t="s">
        <v>218</v>
      </c>
      <c r="U4345" s="16"/>
      <c r="V4345" s="16"/>
      <c r="W4345" s="16" t="s">
        <v>315</v>
      </c>
      <c r="X4345" s="16" t="s">
        <v>38</v>
      </c>
      <c r="Y4345">
        <v>8</v>
      </c>
      <c r="Z4345">
        <v>3</v>
      </c>
      <c r="AA4345">
        <v>2.4</v>
      </c>
      <c r="AB4345">
        <v>2</v>
      </c>
      <c r="AC4345">
        <v>0.16666666666666666</v>
      </c>
      <c r="AD4345">
        <v>3</v>
      </c>
      <c r="AE4345" t="s">
        <v>1745</v>
      </c>
    </row>
    <row r="4346" spans="1:31" x14ac:dyDescent="0.25">
      <c r="A4346" s="16" t="s">
        <v>23</v>
      </c>
      <c r="B4346" s="16" t="s">
        <v>39</v>
      </c>
      <c r="C4346" s="16" t="s">
        <v>959</v>
      </c>
      <c r="D4346" s="16" t="s">
        <v>3139</v>
      </c>
      <c r="E4346" s="16" t="s">
        <v>27</v>
      </c>
      <c r="F4346" s="16" t="s">
        <v>28</v>
      </c>
      <c r="G4346" s="16" t="s">
        <v>393</v>
      </c>
      <c r="H4346" s="16" t="s">
        <v>106</v>
      </c>
      <c r="I4346" s="16" t="s">
        <v>106</v>
      </c>
      <c r="J4346" s="16" t="s">
        <v>106</v>
      </c>
      <c r="K4346" s="16" t="s">
        <v>3610</v>
      </c>
      <c r="L4346" s="9"/>
      <c r="M4346" s="9">
        <v>45247</v>
      </c>
      <c r="N4346" s="9">
        <v>45247</v>
      </c>
      <c r="O4346" s="7">
        <v>45247</v>
      </c>
      <c r="P4346" s="9"/>
      <c r="Q4346" s="9"/>
      <c r="R4346" s="9" t="s">
        <v>34</v>
      </c>
      <c r="S4346" s="16" t="s">
        <v>65</v>
      </c>
      <c r="T4346" s="16" t="s">
        <v>218</v>
      </c>
      <c r="U4346" s="16"/>
      <c r="V4346" s="16"/>
      <c r="W4346" s="16" t="s">
        <v>315</v>
      </c>
      <c r="X4346" s="16" t="s">
        <v>38</v>
      </c>
      <c r="Y4346">
        <v>8</v>
      </c>
      <c r="Z4346">
        <v>3</v>
      </c>
      <c r="AA4346">
        <v>2.4</v>
      </c>
      <c r="AB4346">
        <v>2</v>
      </c>
      <c r="AC4346">
        <v>0.16666666666666666</v>
      </c>
      <c r="AD4346">
        <v>3</v>
      </c>
      <c r="AE4346" t="s">
        <v>3611</v>
      </c>
    </row>
    <row r="4347" spans="1:31" x14ac:dyDescent="0.25">
      <c r="A4347" s="16" t="s">
        <v>23</v>
      </c>
      <c r="B4347" s="16" t="s">
        <v>39</v>
      </c>
      <c r="C4347" s="16" t="s">
        <v>959</v>
      </c>
      <c r="D4347" s="16" t="s">
        <v>3139</v>
      </c>
      <c r="E4347" s="16" t="s">
        <v>27</v>
      </c>
      <c r="F4347" s="16" t="s">
        <v>28</v>
      </c>
      <c r="G4347" s="16" t="s">
        <v>393</v>
      </c>
      <c r="H4347" s="16" t="s">
        <v>106</v>
      </c>
      <c r="I4347" s="16" t="s">
        <v>106</v>
      </c>
      <c r="J4347" s="16" t="s">
        <v>106</v>
      </c>
      <c r="K4347" s="16" t="s">
        <v>3612</v>
      </c>
      <c r="L4347" s="9"/>
      <c r="M4347" s="9">
        <v>45247</v>
      </c>
      <c r="N4347" s="9">
        <v>45247</v>
      </c>
      <c r="O4347" s="7">
        <v>45247</v>
      </c>
      <c r="P4347" s="9"/>
      <c r="Q4347" s="9"/>
      <c r="R4347" s="9" t="s">
        <v>34</v>
      </c>
      <c r="S4347" s="16" t="s">
        <v>65</v>
      </c>
      <c r="T4347" s="16" t="s">
        <v>218</v>
      </c>
      <c r="U4347" s="16"/>
      <c r="V4347" s="16"/>
      <c r="W4347" s="16" t="s">
        <v>315</v>
      </c>
      <c r="X4347" s="16" t="s">
        <v>38</v>
      </c>
      <c r="Y4347">
        <v>8</v>
      </c>
      <c r="Z4347">
        <v>3</v>
      </c>
      <c r="AA4347">
        <v>2.4</v>
      </c>
      <c r="AB4347">
        <v>2</v>
      </c>
      <c r="AC4347">
        <v>0.16666666666666666</v>
      </c>
      <c r="AD4347">
        <v>3</v>
      </c>
      <c r="AE4347" t="s">
        <v>3613</v>
      </c>
    </row>
    <row r="4348" spans="1:31" x14ac:dyDescent="0.25">
      <c r="A4348" s="16" t="s">
        <v>23</v>
      </c>
      <c r="B4348" s="16" t="s">
        <v>39</v>
      </c>
      <c r="C4348" s="16" t="s">
        <v>959</v>
      </c>
      <c r="D4348" s="16" t="s">
        <v>3139</v>
      </c>
      <c r="E4348" s="16" t="s">
        <v>27</v>
      </c>
      <c r="F4348" s="16" t="s">
        <v>28</v>
      </c>
      <c r="G4348" s="16" t="s">
        <v>393</v>
      </c>
      <c r="H4348" s="16" t="s">
        <v>106</v>
      </c>
      <c r="I4348" s="16" t="s">
        <v>106</v>
      </c>
      <c r="J4348" s="16" t="s">
        <v>106</v>
      </c>
      <c r="K4348" s="16" t="s">
        <v>456</v>
      </c>
      <c r="L4348" s="9"/>
      <c r="M4348" s="9">
        <v>45247</v>
      </c>
      <c r="N4348" s="9">
        <v>45247</v>
      </c>
      <c r="O4348" s="7">
        <v>45247</v>
      </c>
      <c r="P4348" s="9"/>
      <c r="Q4348" s="9"/>
      <c r="R4348" s="9" t="s">
        <v>34</v>
      </c>
      <c r="S4348" s="16" t="s">
        <v>65</v>
      </c>
      <c r="T4348" s="16" t="s">
        <v>218</v>
      </c>
      <c r="U4348" s="16"/>
      <c r="V4348" s="16"/>
      <c r="W4348" s="16" t="s">
        <v>315</v>
      </c>
      <c r="X4348" s="16" t="s">
        <v>38</v>
      </c>
      <c r="Y4348">
        <v>8</v>
      </c>
      <c r="Z4348">
        <v>3</v>
      </c>
      <c r="AA4348">
        <v>2.4</v>
      </c>
      <c r="AB4348">
        <v>2</v>
      </c>
      <c r="AC4348">
        <v>0.16666666666666666</v>
      </c>
      <c r="AD4348">
        <v>3</v>
      </c>
      <c r="AE4348" t="s">
        <v>1747</v>
      </c>
    </row>
    <row r="4349" spans="1:31" x14ac:dyDescent="0.25">
      <c r="A4349" s="16" t="s">
        <v>23</v>
      </c>
      <c r="B4349" s="16" t="s">
        <v>39</v>
      </c>
      <c r="C4349" s="16" t="s">
        <v>959</v>
      </c>
      <c r="D4349" s="16" t="s">
        <v>3139</v>
      </c>
      <c r="E4349" s="16" t="s">
        <v>27</v>
      </c>
      <c r="F4349" s="16" t="s">
        <v>28</v>
      </c>
      <c r="G4349" s="16" t="s">
        <v>393</v>
      </c>
      <c r="H4349" s="16" t="s">
        <v>106</v>
      </c>
      <c r="I4349" s="16" t="s">
        <v>106</v>
      </c>
      <c r="J4349" s="16" t="s">
        <v>106</v>
      </c>
      <c r="K4349" s="16" t="s">
        <v>457</v>
      </c>
      <c r="L4349" s="9"/>
      <c r="M4349" s="9">
        <v>45247</v>
      </c>
      <c r="N4349" s="9">
        <v>45247</v>
      </c>
      <c r="O4349" s="7">
        <v>45247</v>
      </c>
      <c r="P4349" s="9"/>
      <c r="Q4349" s="9"/>
      <c r="R4349" s="9" t="s">
        <v>34</v>
      </c>
      <c r="S4349" s="16" t="s">
        <v>65</v>
      </c>
      <c r="T4349" s="16" t="s">
        <v>218</v>
      </c>
      <c r="U4349" s="16"/>
      <c r="V4349" s="16"/>
      <c r="W4349" s="16" t="s">
        <v>315</v>
      </c>
      <c r="X4349" s="16" t="s">
        <v>38</v>
      </c>
      <c r="Y4349">
        <v>8</v>
      </c>
      <c r="Z4349">
        <v>3</v>
      </c>
      <c r="AA4349">
        <v>2.4</v>
      </c>
      <c r="AB4349">
        <v>2</v>
      </c>
      <c r="AC4349">
        <v>0.16666666666666666</v>
      </c>
      <c r="AD4349">
        <v>3</v>
      </c>
      <c r="AE4349" t="s">
        <v>1748</v>
      </c>
    </row>
    <row r="4350" spans="1:31" x14ac:dyDescent="0.25">
      <c r="A4350" s="16" t="s">
        <v>23</v>
      </c>
      <c r="B4350" s="16" t="s">
        <v>39</v>
      </c>
      <c r="C4350" s="16" t="s">
        <v>959</v>
      </c>
      <c r="D4350" s="16" t="s">
        <v>3139</v>
      </c>
      <c r="E4350" s="16" t="s">
        <v>27</v>
      </c>
      <c r="F4350" s="16" t="s">
        <v>28</v>
      </c>
      <c r="G4350" s="16" t="s">
        <v>393</v>
      </c>
      <c r="H4350" s="16" t="s">
        <v>106</v>
      </c>
      <c r="I4350" s="16" t="s">
        <v>106</v>
      </c>
      <c r="J4350" s="16" t="s">
        <v>106</v>
      </c>
      <c r="K4350" s="16" t="s">
        <v>458</v>
      </c>
      <c r="L4350" s="9"/>
      <c r="M4350" s="9">
        <v>45247</v>
      </c>
      <c r="N4350" s="9">
        <v>45247</v>
      </c>
      <c r="O4350" s="7">
        <v>45247</v>
      </c>
      <c r="P4350" s="9"/>
      <c r="Q4350" s="9"/>
      <c r="R4350" s="9" t="s">
        <v>34</v>
      </c>
      <c r="S4350" s="16" t="s">
        <v>65</v>
      </c>
      <c r="T4350" s="16" t="s">
        <v>218</v>
      </c>
      <c r="U4350" s="16"/>
      <c r="V4350" s="16"/>
      <c r="W4350" s="16" t="s">
        <v>315</v>
      </c>
      <c r="X4350" s="16" t="s">
        <v>38</v>
      </c>
      <c r="Y4350">
        <v>8</v>
      </c>
      <c r="Z4350">
        <v>3</v>
      </c>
      <c r="AA4350">
        <v>2.4</v>
      </c>
      <c r="AB4350">
        <v>2</v>
      </c>
      <c r="AC4350">
        <v>0.16666666666666666</v>
      </c>
      <c r="AD4350">
        <v>3</v>
      </c>
      <c r="AE4350" t="s">
        <v>1749</v>
      </c>
    </row>
    <row r="4351" spans="1:31" x14ac:dyDescent="0.25">
      <c r="A4351" s="16" t="s">
        <v>23</v>
      </c>
      <c r="B4351" s="16" t="s">
        <v>3143</v>
      </c>
      <c r="C4351" s="16" t="s">
        <v>959</v>
      </c>
      <c r="D4351" s="16" t="s">
        <v>62</v>
      </c>
      <c r="E4351" s="16" t="s">
        <v>41</v>
      </c>
      <c r="F4351" s="16" t="s">
        <v>349</v>
      </c>
      <c r="G4351" s="16" t="s">
        <v>3237</v>
      </c>
      <c r="H4351" s="16" t="s">
        <v>155</v>
      </c>
      <c r="I4351" s="16" t="s">
        <v>155</v>
      </c>
      <c r="J4351" s="16" t="s">
        <v>990</v>
      </c>
      <c r="K4351" s="16" t="s">
        <v>983</v>
      </c>
      <c r="L4351" s="9"/>
      <c r="M4351" s="9">
        <v>45424</v>
      </c>
      <c r="N4351" s="9">
        <v>45424</v>
      </c>
      <c r="O4351" s="7">
        <v>45424</v>
      </c>
      <c r="P4351" s="9"/>
      <c r="Q4351" s="9"/>
      <c r="R4351" s="9" t="s">
        <v>93</v>
      </c>
      <c r="S4351" s="16" t="s">
        <v>65</v>
      </c>
      <c r="T4351" s="16" t="s">
        <v>65</v>
      </c>
      <c r="U4351" s="16"/>
      <c r="V4351" s="16"/>
      <c r="W4351" s="16" t="s">
        <v>315</v>
      </c>
      <c r="X4351" s="16" t="s">
        <v>38</v>
      </c>
      <c r="Y4351">
        <v>8</v>
      </c>
      <c r="Z4351">
        <v>10</v>
      </c>
      <c r="AA4351">
        <v>8</v>
      </c>
      <c r="AB4351">
        <v>6</v>
      </c>
      <c r="AC4351">
        <v>0.5</v>
      </c>
      <c r="AD4351">
        <v>12</v>
      </c>
      <c r="AE4351" t="s">
        <v>4598</v>
      </c>
    </row>
    <row r="4352" spans="1:31" x14ac:dyDescent="0.25">
      <c r="A4352" s="16" t="s">
        <v>23</v>
      </c>
      <c r="B4352" s="16" t="s">
        <v>3143</v>
      </c>
      <c r="C4352" s="16" t="s">
        <v>959</v>
      </c>
      <c r="D4352" s="16" t="s">
        <v>62</v>
      </c>
      <c r="E4352" s="16" t="s">
        <v>41</v>
      </c>
      <c r="F4352" s="16" t="s">
        <v>349</v>
      </c>
      <c r="G4352" s="16" t="s">
        <v>3237</v>
      </c>
      <c r="H4352" s="16" t="s">
        <v>155</v>
      </c>
      <c r="I4352" s="16" t="s">
        <v>155</v>
      </c>
      <c r="J4352" s="16" t="s">
        <v>990</v>
      </c>
      <c r="K4352" s="16" t="s">
        <v>206</v>
      </c>
      <c r="L4352" s="9"/>
      <c r="M4352" s="9">
        <v>45322</v>
      </c>
      <c r="N4352" s="9">
        <v>45322</v>
      </c>
      <c r="O4352" s="7">
        <v>45322</v>
      </c>
      <c r="P4352" s="9"/>
      <c r="Q4352" s="9"/>
      <c r="R4352" s="9" t="s">
        <v>93</v>
      </c>
      <c r="S4352" s="16" t="s">
        <v>65</v>
      </c>
      <c r="T4352" s="16" t="s">
        <v>65</v>
      </c>
      <c r="U4352" s="16"/>
      <c r="V4352" s="16"/>
      <c r="W4352" s="16" t="s">
        <v>315</v>
      </c>
      <c r="X4352" s="16" t="s">
        <v>38</v>
      </c>
      <c r="Y4352">
        <v>8</v>
      </c>
      <c r="Z4352">
        <v>10</v>
      </c>
      <c r="AA4352">
        <v>8</v>
      </c>
      <c r="AB4352">
        <v>6</v>
      </c>
      <c r="AC4352">
        <v>0.5</v>
      </c>
      <c r="AD4352">
        <v>12</v>
      </c>
      <c r="AE4352" t="s">
        <v>4599</v>
      </c>
    </row>
    <row r="4353" spans="1:31" x14ac:dyDescent="0.25">
      <c r="A4353" s="16" t="s">
        <v>23</v>
      </c>
      <c r="B4353" s="16" t="s">
        <v>3143</v>
      </c>
      <c r="C4353" s="16" t="s">
        <v>959</v>
      </c>
      <c r="D4353" s="16" t="s">
        <v>62</v>
      </c>
      <c r="E4353" s="16" t="s">
        <v>41</v>
      </c>
      <c r="F4353" s="16" t="s">
        <v>349</v>
      </c>
      <c r="G4353" s="16" t="s">
        <v>3237</v>
      </c>
      <c r="H4353" s="16" t="s">
        <v>155</v>
      </c>
      <c r="I4353" s="16" t="s">
        <v>155</v>
      </c>
      <c r="J4353" s="16" t="s">
        <v>991</v>
      </c>
      <c r="K4353" s="16" t="s">
        <v>266</v>
      </c>
      <c r="L4353" s="9"/>
      <c r="M4353" s="9">
        <v>45361</v>
      </c>
      <c r="N4353" s="9">
        <v>45361</v>
      </c>
      <c r="O4353" s="7">
        <v>45361</v>
      </c>
      <c r="P4353" s="9"/>
      <c r="Q4353" s="9"/>
      <c r="R4353" s="9" t="s">
        <v>93</v>
      </c>
      <c r="S4353" s="16" t="s">
        <v>65</v>
      </c>
      <c r="T4353" s="16" t="s">
        <v>65</v>
      </c>
      <c r="U4353" s="16"/>
      <c r="V4353" s="16"/>
      <c r="W4353" s="16" t="s">
        <v>315</v>
      </c>
      <c r="X4353" s="16" t="s">
        <v>38</v>
      </c>
      <c r="Y4353">
        <v>8</v>
      </c>
      <c r="Z4353">
        <v>10</v>
      </c>
      <c r="AA4353">
        <v>8</v>
      </c>
      <c r="AB4353">
        <v>6</v>
      </c>
      <c r="AC4353">
        <v>0.5</v>
      </c>
      <c r="AD4353">
        <v>12</v>
      </c>
      <c r="AE4353" t="s">
        <v>4600</v>
      </c>
    </row>
    <row r="4354" spans="1:31" x14ac:dyDescent="0.25">
      <c r="A4354" s="16" t="s">
        <v>23</v>
      </c>
      <c r="B4354" s="16" t="s">
        <v>3143</v>
      </c>
      <c r="C4354" s="16" t="s">
        <v>959</v>
      </c>
      <c r="D4354" s="16" t="s">
        <v>62</v>
      </c>
      <c r="E4354" s="16" t="s">
        <v>41</v>
      </c>
      <c r="F4354" s="16" t="s">
        <v>349</v>
      </c>
      <c r="G4354" s="16" t="s">
        <v>3237</v>
      </c>
      <c r="H4354" s="16" t="s">
        <v>155</v>
      </c>
      <c r="I4354" s="16" t="s">
        <v>155</v>
      </c>
      <c r="J4354" s="16" t="s">
        <v>433</v>
      </c>
      <c r="K4354" s="16" t="s">
        <v>812</v>
      </c>
      <c r="L4354" s="9"/>
      <c r="M4354" s="9">
        <v>45424</v>
      </c>
      <c r="N4354" s="9">
        <v>45424</v>
      </c>
      <c r="O4354" s="7">
        <v>45424</v>
      </c>
      <c r="P4354" s="9"/>
      <c r="Q4354" s="9"/>
      <c r="R4354" s="9" t="s">
        <v>93</v>
      </c>
      <c r="S4354" s="16" t="s">
        <v>65</v>
      </c>
      <c r="T4354" s="16" t="s">
        <v>482</v>
      </c>
      <c r="U4354" s="16"/>
      <c r="V4354" s="16"/>
      <c r="W4354" s="16" t="s">
        <v>315</v>
      </c>
      <c r="X4354" s="16" t="s">
        <v>38</v>
      </c>
      <c r="Y4354">
        <v>8</v>
      </c>
      <c r="Z4354">
        <v>10</v>
      </c>
      <c r="AA4354">
        <v>8</v>
      </c>
      <c r="AB4354">
        <v>6</v>
      </c>
      <c r="AC4354">
        <v>0.5</v>
      </c>
      <c r="AD4354">
        <v>12</v>
      </c>
      <c r="AE4354" t="s">
        <v>4143</v>
      </c>
    </row>
    <row r="4355" spans="1:31" x14ac:dyDescent="0.25">
      <c r="A4355" s="16" t="s">
        <v>23</v>
      </c>
      <c r="B4355" s="16" t="s">
        <v>3143</v>
      </c>
      <c r="C4355" s="16" t="s">
        <v>959</v>
      </c>
      <c r="D4355" s="16" t="s">
        <v>62</v>
      </c>
      <c r="E4355" s="16" t="s">
        <v>41</v>
      </c>
      <c r="F4355" s="16" t="s">
        <v>349</v>
      </c>
      <c r="G4355" s="16" t="s">
        <v>3237</v>
      </c>
      <c r="H4355" s="16" t="s">
        <v>155</v>
      </c>
      <c r="I4355" s="16" t="s">
        <v>155</v>
      </c>
      <c r="J4355" s="16" t="s">
        <v>433</v>
      </c>
      <c r="K4355" s="16" t="s">
        <v>992</v>
      </c>
      <c r="L4355" s="9"/>
      <c r="M4355" s="9">
        <v>45424</v>
      </c>
      <c r="N4355" s="9">
        <v>45424</v>
      </c>
      <c r="O4355" s="7">
        <v>45424</v>
      </c>
      <c r="P4355" s="9"/>
      <c r="Q4355" s="9"/>
      <c r="R4355" s="9" t="s">
        <v>93</v>
      </c>
      <c r="S4355" s="16" t="s">
        <v>65</v>
      </c>
      <c r="T4355" s="16" t="s">
        <v>482</v>
      </c>
      <c r="U4355" s="16"/>
      <c r="V4355" s="16"/>
      <c r="W4355" s="16" t="s">
        <v>315</v>
      </c>
      <c r="X4355" s="16" t="s">
        <v>38</v>
      </c>
      <c r="Y4355">
        <v>8</v>
      </c>
      <c r="Z4355">
        <v>10</v>
      </c>
      <c r="AA4355">
        <v>8</v>
      </c>
      <c r="AB4355">
        <v>6</v>
      </c>
      <c r="AC4355">
        <v>0.5</v>
      </c>
      <c r="AD4355">
        <v>12</v>
      </c>
      <c r="AE4355" t="s">
        <v>4601</v>
      </c>
    </row>
    <row r="4356" spans="1:31" x14ac:dyDescent="0.25">
      <c r="A4356" s="16" t="s">
        <v>23</v>
      </c>
      <c r="B4356" s="16" t="s">
        <v>3143</v>
      </c>
      <c r="C4356" s="16" t="s">
        <v>959</v>
      </c>
      <c r="D4356" s="16" t="s">
        <v>62</v>
      </c>
      <c r="E4356" s="16" t="s">
        <v>41</v>
      </c>
      <c r="F4356" s="16" t="s">
        <v>349</v>
      </c>
      <c r="G4356" s="16" t="s">
        <v>3237</v>
      </c>
      <c r="H4356" s="16" t="s">
        <v>155</v>
      </c>
      <c r="I4356" s="16" t="s">
        <v>155</v>
      </c>
      <c r="J4356" s="16" t="s">
        <v>814</v>
      </c>
      <c r="K4356" s="16" t="s">
        <v>993</v>
      </c>
      <c r="L4356" s="9"/>
      <c r="M4356" s="9">
        <v>45424</v>
      </c>
      <c r="N4356" s="9">
        <v>45424</v>
      </c>
      <c r="O4356" s="7">
        <v>45424</v>
      </c>
      <c r="P4356" s="9"/>
      <c r="Q4356" s="9"/>
      <c r="R4356" s="9" t="s">
        <v>93</v>
      </c>
      <c r="S4356" s="16" t="s">
        <v>65</v>
      </c>
      <c r="T4356" s="16" t="s">
        <v>65</v>
      </c>
      <c r="U4356" s="16"/>
      <c r="V4356" s="16"/>
      <c r="W4356" s="16" t="s">
        <v>315</v>
      </c>
      <c r="X4356" s="16" t="s">
        <v>38</v>
      </c>
      <c r="Y4356">
        <v>8</v>
      </c>
      <c r="Z4356">
        <v>10</v>
      </c>
      <c r="AA4356">
        <v>8</v>
      </c>
      <c r="AB4356">
        <v>6</v>
      </c>
      <c r="AC4356">
        <v>0.5</v>
      </c>
      <c r="AD4356">
        <v>12</v>
      </c>
      <c r="AE4356" t="s">
        <v>4602</v>
      </c>
    </row>
    <row r="4357" spans="1:31" x14ac:dyDescent="0.25">
      <c r="A4357" s="16" t="s">
        <v>23</v>
      </c>
      <c r="B4357" s="16" t="s">
        <v>3143</v>
      </c>
      <c r="C4357" s="16" t="s">
        <v>959</v>
      </c>
      <c r="D4357" s="16" t="s">
        <v>62</v>
      </c>
      <c r="E4357" s="16" t="s">
        <v>41</v>
      </c>
      <c r="F4357" s="16" t="s">
        <v>349</v>
      </c>
      <c r="G4357" s="16" t="s">
        <v>3237</v>
      </c>
      <c r="H4357" s="16" t="s">
        <v>155</v>
      </c>
      <c r="I4357" s="16" t="s">
        <v>155</v>
      </c>
      <c r="J4357" s="16" t="s">
        <v>628</v>
      </c>
      <c r="K4357" s="16" t="s">
        <v>629</v>
      </c>
      <c r="L4357" s="9"/>
      <c r="M4357" s="9">
        <v>45424</v>
      </c>
      <c r="N4357" s="9">
        <v>45424</v>
      </c>
      <c r="O4357" s="7">
        <v>45424</v>
      </c>
      <c r="P4357" s="9"/>
      <c r="Q4357" s="9"/>
      <c r="R4357" s="9" t="s">
        <v>93</v>
      </c>
      <c r="S4357" s="16" t="s">
        <v>65</v>
      </c>
      <c r="T4357" s="16" t="s">
        <v>482</v>
      </c>
      <c r="U4357" s="16"/>
      <c r="V4357" s="16"/>
      <c r="W4357" s="16" t="s">
        <v>315</v>
      </c>
      <c r="X4357" s="16" t="s">
        <v>38</v>
      </c>
      <c r="Y4357">
        <v>8</v>
      </c>
      <c r="Z4357">
        <v>10</v>
      </c>
      <c r="AA4357">
        <v>8</v>
      </c>
      <c r="AB4357">
        <v>6</v>
      </c>
      <c r="AC4357">
        <v>0.5</v>
      </c>
      <c r="AD4357">
        <v>12</v>
      </c>
      <c r="AE4357" t="s">
        <v>3831</v>
      </c>
    </row>
    <row r="4358" spans="1:31" x14ac:dyDescent="0.25">
      <c r="A4358" s="16" t="s">
        <v>23</v>
      </c>
      <c r="B4358" s="16" t="s">
        <v>3143</v>
      </c>
      <c r="C4358" s="16" t="s">
        <v>959</v>
      </c>
      <c r="D4358" s="16" t="s">
        <v>62</v>
      </c>
      <c r="E4358" s="16" t="s">
        <v>41</v>
      </c>
      <c r="F4358" s="16" t="s">
        <v>349</v>
      </c>
      <c r="G4358" s="16" t="s">
        <v>3237</v>
      </c>
      <c r="H4358" s="16" t="s">
        <v>155</v>
      </c>
      <c r="I4358" s="16" t="s">
        <v>155</v>
      </c>
      <c r="J4358" s="16" t="s">
        <v>628</v>
      </c>
      <c r="K4358" s="16" t="s">
        <v>47</v>
      </c>
      <c r="L4358" s="9"/>
      <c r="M4358" s="9">
        <v>45424</v>
      </c>
      <c r="N4358" s="9">
        <v>45424</v>
      </c>
      <c r="O4358" s="7">
        <v>45424</v>
      </c>
      <c r="P4358" s="9"/>
      <c r="Q4358" s="9"/>
      <c r="R4358" s="9" t="s">
        <v>93</v>
      </c>
      <c r="S4358" s="16" t="s">
        <v>65</v>
      </c>
      <c r="T4358" s="16" t="s">
        <v>482</v>
      </c>
      <c r="U4358" s="16"/>
      <c r="V4358" s="16"/>
      <c r="W4358" s="16" t="s">
        <v>315</v>
      </c>
      <c r="X4358" s="16" t="s">
        <v>38</v>
      </c>
      <c r="Y4358">
        <v>8</v>
      </c>
      <c r="Z4358">
        <v>10</v>
      </c>
      <c r="AA4358">
        <v>8</v>
      </c>
      <c r="AB4358">
        <v>6</v>
      </c>
      <c r="AC4358">
        <v>0.5</v>
      </c>
      <c r="AD4358">
        <v>12</v>
      </c>
      <c r="AE4358" t="s">
        <v>4603</v>
      </c>
    </row>
    <row r="4359" spans="1:31" x14ac:dyDescent="0.25">
      <c r="A4359" s="16" t="s">
        <v>23</v>
      </c>
      <c r="B4359" s="16" t="s">
        <v>3143</v>
      </c>
      <c r="C4359" s="16" t="s">
        <v>959</v>
      </c>
      <c r="D4359" s="16" t="s">
        <v>62</v>
      </c>
      <c r="E4359" s="16" t="s">
        <v>41</v>
      </c>
      <c r="F4359" s="16" t="s">
        <v>349</v>
      </c>
      <c r="G4359" s="16" t="s">
        <v>3237</v>
      </c>
      <c r="H4359" s="16" t="s">
        <v>155</v>
      </c>
      <c r="I4359" s="16" t="s">
        <v>155</v>
      </c>
      <c r="J4359" s="16" t="s">
        <v>156</v>
      </c>
      <c r="K4359" s="16" t="s">
        <v>994</v>
      </c>
      <c r="L4359" s="9"/>
      <c r="M4359" s="9">
        <v>45424</v>
      </c>
      <c r="N4359" s="9">
        <v>45424</v>
      </c>
      <c r="O4359" s="7">
        <v>45424</v>
      </c>
      <c r="P4359" s="9"/>
      <c r="Q4359" s="9"/>
      <c r="R4359" s="9" t="s">
        <v>93</v>
      </c>
      <c r="S4359" s="16" t="s">
        <v>65</v>
      </c>
      <c r="T4359" s="16" t="s">
        <v>65</v>
      </c>
      <c r="U4359" s="16"/>
      <c r="V4359" s="16"/>
      <c r="W4359" s="16" t="s">
        <v>315</v>
      </c>
      <c r="X4359" s="16" t="s">
        <v>38</v>
      </c>
      <c r="Y4359">
        <v>8</v>
      </c>
      <c r="Z4359">
        <v>10</v>
      </c>
      <c r="AA4359">
        <v>8</v>
      </c>
      <c r="AB4359">
        <v>6</v>
      </c>
      <c r="AC4359">
        <v>0.5</v>
      </c>
      <c r="AD4359">
        <v>12</v>
      </c>
      <c r="AE4359" t="s">
        <v>4604</v>
      </c>
    </row>
    <row r="4360" spans="1:31" x14ac:dyDescent="0.25">
      <c r="A4360" s="16" t="s">
        <v>23</v>
      </c>
      <c r="B4360" s="16" t="s">
        <v>3143</v>
      </c>
      <c r="C4360" s="16" t="s">
        <v>959</v>
      </c>
      <c r="D4360" s="16" t="s">
        <v>62</v>
      </c>
      <c r="E4360" s="16" t="s">
        <v>41</v>
      </c>
      <c r="F4360" s="16" t="s">
        <v>349</v>
      </c>
      <c r="G4360" s="16" t="s">
        <v>3237</v>
      </c>
      <c r="H4360" s="16" t="s">
        <v>155</v>
      </c>
      <c r="I4360" s="16" t="s">
        <v>155</v>
      </c>
      <c r="J4360" s="16" t="s">
        <v>156</v>
      </c>
      <c r="K4360" s="16" t="s">
        <v>163</v>
      </c>
      <c r="L4360" s="9"/>
      <c r="M4360" s="9">
        <v>45322</v>
      </c>
      <c r="N4360" s="9">
        <v>45322</v>
      </c>
      <c r="O4360" s="7">
        <v>45322</v>
      </c>
      <c r="P4360" s="9"/>
      <c r="Q4360" s="9"/>
      <c r="R4360" s="9" t="s">
        <v>93</v>
      </c>
      <c r="S4360" s="16" t="s">
        <v>65</v>
      </c>
      <c r="T4360" s="16" t="s">
        <v>65</v>
      </c>
      <c r="U4360" s="16"/>
      <c r="V4360" s="16"/>
      <c r="W4360" s="16" t="s">
        <v>315</v>
      </c>
      <c r="X4360" s="16" t="s">
        <v>38</v>
      </c>
      <c r="Y4360">
        <v>8</v>
      </c>
      <c r="Z4360">
        <v>10</v>
      </c>
      <c r="AA4360">
        <v>8</v>
      </c>
      <c r="AB4360">
        <v>6</v>
      </c>
      <c r="AC4360">
        <v>0.5</v>
      </c>
      <c r="AD4360">
        <v>12</v>
      </c>
      <c r="AE4360" t="s">
        <v>3255</v>
      </c>
    </row>
    <row r="4361" spans="1:31" x14ac:dyDescent="0.25">
      <c r="A4361" s="16" t="s">
        <v>23</v>
      </c>
      <c r="B4361" s="16" t="s">
        <v>3143</v>
      </c>
      <c r="C4361" s="16" t="s">
        <v>959</v>
      </c>
      <c r="D4361" s="16" t="s">
        <v>62</v>
      </c>
      <c r="E4361" s="16" t="s">
        <v>41</v>
      </c>
      <c r="F4361" s="16" t="s">
        <v>349</v>
      </c>
      <c r="G4361" s="16" t="s">
        <v>3237</v>
      </c>
      <c r="H4361" s="16" t="s">
        <v>155</v>
      </c>
      <c r="I4361" s="16" t="s">
        <v>155</v>
      </c>
      <c r="J4361" s="16" t="s">
        <v>156</v>
      </c>
      <c r="K4361" s="16" t="s">
        <v>993</v>
      </c>
      <c r="L4361" s="9"/>
      <c r="M4361" s="9">
        <v>45424</v>
      </c>
      <c r="N4361" s="9">
        <v>45424</v>
      </c>
      <c r="O4361" s="7">
        <v>45424</v>
      </c>
      <c r="P4361" s="9"/>
      <c r="Q4361" s="9"/>
      <c r="R4361" s="9" t="s">
        <v>93</v>
      </c>
      <c r="S4361" s="16" t="s">
        <v>65</v>
      </c>
      <c r="T4361" s="16" t="s">
        <v>65</v>
      </c>
      <c r="U4361" s="16"/>
      <c r="V4361" s="16"/>
      <c r="W4361" s="16" t="s">
        <v>315</v>
      </c>
      <c r="X4361" s="16" t="s">
        <v>38</v>
      </c>
      <c r="Y4361">
        <v>8</v>
      </c>
      <c r="Z4361">
        <v>10</v>
      </c>
      <c r="AA4361">
        <v>8</v>
      </c>
      <c r="AB4361">
        <v>6</v>
      </c>
      <c r="AC4361">
        <v>0.5</v>
      </c>
      <c r="AD4361">
        <v>12</v>
      </c>
      <c r="AE4361" t="s">
        <v>4605</v>
      </c>
    </row>
    <row r="4362" spans="1:31" x14ac:dyDescent="0.25">
      <c r="A4362" s="16" t="s">
        <v>23</v>
      </c>
      <c r="B4362" s="16" t="s">
        <v>3143</v>
      </c>
      <c r="C4362" s="16" t="s">
        <v>959</v>
      </c>
      <c r="D4362" s="16" t="s">
        <v>62</v>
      </c>
      <c r="E4362" s="16" t="s">
        <v>41</v>
      </c>
      <c r="F4362" s="16" t="s">
        <v>349</v>
      </c>
      <c r="G4362" s="16" t="s">
        <v>3237</v>
      </c>
      <c r="H4362" s="16" t="s">
        <v>155</v>
      </c>
      <c r="I4362" s="16" t="s">
        <v>155</v>
      </c>
      <c r="J4362" s="16" t="s">
        <v>156</v>
      </c>
      <c r="K4362" s="16" t="s">
        <v>176</v>
      </c>
      <c r="L4362" s="9"/>
      <c r="M4362" s="9">
        <v>45361</v>
      </c>
      <c r="N4362" s="9">
        <v>45361</v>
      </c>
      <c r="O4362" s="7">
        <v>45361</v>
      </c>
      <c r="P4362" s="9"/>
      <c r="Q4362" s="9"/>
      <c r="R4362" s="9" t="s">
        <v>93</v>
      </c>
      <c r="S4362" s="16" t="s">
        <v>65</v>
      </c>
      <c r="T4362" s="16" t="s">
        <v>65</v>
      </c>
      <c r="U4362" s="16"/>
      <c r="V4362" s="16"/>
      <c r="W4362" s="16" t="s">
        <v>315</v>
      </c>
      <c r="X4362" s="16" t="s">
        <v>38</v>
      </c>
      <c r="Y4362">
        <v>8</v>
      </c>
      <c r="Z4362">
        <v>10</v>
      </c>
      <c r="AA4362">
        <v>8</v>
      </c>
      <c r="AB4362">
        <v>6</v>
      </c>
      <c r="AC4362">
        <v>0.5</v>
      </c>
      <c r="AD4362">
        <v>12</v>
      </c>
      <c r="AE4362" t="s">
        <v>4606</v>
      </c>
    </row>
    <row r="4363" spans="1:31" x14ac:dyDescent="0.25">
      <c r="A4363" s="16" t="s">
        <v>23</v>
      </c>
      <c r="B4363" s="16" t="s">
        <v>3143</v>
      </c>
      <c r="C4363" s="16" t="s">
        <v>959</v>
      </c>
      <c r="D4363" s="16" t="s">
        <v>62</v>
      </c>
      <c r="E4363" s="16" t="s">
        <v>41</v>
      </c>
      <c r="F4363" s="16" t="s">
        <v>349</v>
      </c>
      <c r="G4363" s="16" t="s">
        <v>3237</v>
      </c>
      <c r="H4363" s="16" t="s">
        <v>155</v>
      </c>
      <c r="I4363" s="16" t="s">
        <v>155</v>
      </c>
      <c r="J4363" s="16" t="s">
        <v>156</v>
      </c>
      <c r="K4363" s="16" t="s">
        <v>164</v>
      </c>
      <c r="L4363" s="9"/>
      <c r="M4363" s="9">
        <v>45361</v>
      </c>
      <c r="N4363" s="9">
        <v>45361</v>
      </c>
      <c r="O4363" s="7">
        <v>45361</v>
      </c>
      <c r="P4363" s="9"/>
      <c r="Q4363" s="9"/>
      <c r="R4363" s="9" t="s">
        <v>93</v>
      </c>
      <c r="S4363" s="16" t="s">
        <v>65</v>
      </c>
      <c r="T4363" s="16" t="s">
        <v>65</v>
      </c>
      <c r="U4363" s="16"/>
      <c r="V4363" s="16"/>
      <c r="W4363" s="16" t="s">
        <v>315</v>
      </c>
      <c r="X4363" s="16" t="s">
        <v>38</v>
      </c>
      <c r="Y4363">
        <v>8</v>
      </c>
      <c r="Z4363">
        <v>10</v>
      </c>
      <c r="AA4363">
        <v>8</v>
      </c>
      <c r="AB4363">
        <v>6</v>
      </c>
      <c r="AC4363">
        <v>0.5</v>
      </c>
      <c r="AD4363">
        <v>12</v>
      </c>
      <c r="AE4363" t="s">
        <v>3261</v>
      </c>
    </row>
    <row r="4364" spans="1:31" x14ac:dyDescent="0.25">
      <c r="A4364" s="16" t="s">
        <v>23</v>
      </c>
      <c r="B4364" s="16" t="s">
        <v>3143</v>
      </c>
      <c r="C4364" s="16" t="s">
        <v>959</v>
      </c>
      <c r="D4364" s="16" t="s">
        <v>62</v>
      </c>
      <c r="E4364" s="16" t="s">
        <v>41</v>
      </c>
      <c r="F4364" s="16" t="s">
        <v>349</v>
      </c>
      <c r="G4364" s="16" t="s">
        <v>3237</v>
      </c>
      <c r="H4364" s="16" t="s">
        <v>155</v>
      </c>
      <c r="I4364" s="16" t="s">
        <v>155</v>
      </c>
      <c r="J4364" s="16" t="s">
        <v>156</v>
      </c>
      <c r="K4364" s="16" t="s">
        <v>177</v>
      </c>
      <c r="L4364" s="9"/>
      <c r="M4364" s="9">
        <v>45361</v>
      </c>
      <c r="N4364" s="9">
        <v>45361</v>
      </c>
      <c r="O4364" s="7">
        <v>45361</v>
      </c>
      <c r="P4364" s="9"/>
      <c r="Q4364" s="9"/>
      <c r="R4364" s="9" t="s">
        <v>93</v>
      </c>
      <c r="S4364" s="16" t="s">
        <v>65</v>
      </c>
      <c r="T4364" s="16" t="s">
        <v>65</v>
      </c>
      <c r="U4364" s="16"/>
      <c r="V4364" s="16"/>
      <c r="W4364" s="16" t="s">
        <v>315</v>
      </c>
      <c r="X4364" s="16" t="s">
        <v>38</v>
      </c>
      <c r="Y4364">
        <v>8</v>
      </c>
      <c r="Z4364">
        <v>10</v>
      </c>
      <c r="AA4364">
        <v>8</v>
      </c>
      <c r="AB4364">
        <v>6</v>
      </c>
      <c r="AC4364">
        <v>0.5</v>
      </c>
      <c r="AD4364">
        <v>12</v>
      </c>
      <c r="AE4364" t="s">
        <v>3263</v>
      </c>
    </row>
    <row r="4365" spans="1:31" x14ac:dyDescent="0.25">
      <c r="A4365" s="16" t="s">
        <v>23</v>
      </c>
      <c r="B4365" s="16" t="s">
        <v>3143</v>
      </c>
      <c r="C4365" s="16" t="s">
        <v>959</v>
      </c>
      <c r="D4365" s="16" t="s">
        <v>62</v>
      </c>
      <c r="E4365" s="16" t="s">
        <v>41</v>
      </c>
      <c r="F4365" s="16" t="s">
        <v>349</v>
      </c>
      <c r="G4365" s="16" t="s">
        <v>3237</v>
      </c>
      <c r="H4365" s="16" t="s">
        <v>155</v>
      </c>
      <c r="I4365" s="16" t="s">
        <v>155</v>
      </c>
      <c r="J4365" s="16" t="s">
        <v>156</v>
      </c>
      <c r="K4365" s="16" t="s">
        <v>180</v>
      </c>
      <c r="L4365" s="9"/>
      <c r="M4365" s="9">
        <v>45322</v>
      </c>
      <c r="N4365" s="9">
        <v>45322</v>
      </c>
      <c r="O4365" s="7">
        <v>45322</v>
      </c>
      <c r="P4365" s="9"/>
      <c r="Q4365" s="9"/>
      <c r="R4365" s="9" t="s">
        <v>93</v>
      </c>
      <c r="S4365" s="16" t="s">
        <v>65</v>
      </c>
      <c r="T4365" s="16" t="s">
        <v>65</v>
      </c>
      <c r="U4365" s="16"/>
      <c r="V4365" s="16"/>
      <c r="W4365" s="16" t="s">
        <v>315</v>
      </c>
      <c r="X4365" s="16" t="s">
        <v>38</v>
      </c>
      <c r="Y4365">
        <v>8</v>
      </c>
      <c r="Z4365">
        <v>10</v>
      </c>
      <c r="AA4365">
        <v>8</v>
      </c>
      <c r="AB4365">
        <v>6</v>
      </c>
      <c r="AC4365">
        <v>0.5</v>
      </c>
      <c r="AD4365">
        <v>12</v>
      </c>
      <c r="AE4365" t="s">
        <v>3267</v>
      </c>
    </row>
    <row r="4366" spans="1:31" x14ac:dyDescent="0.25">
      <c r="A4366" s="16" t="s">
        <v>23</v>
      </c>
      <c r="B4366" s="16" t="s">
        <v>3143</v>
      </c>
      <c r="C4366" s="16" t="s">
        <v>959</v>
      </c>
      <c r="D4366" s="16" t="s">
        <v>62</v>
      </c>
      <c r="E4366" s="16" t="s">
        <v>41</v>
      </c>
      <c r="F4366" s="16" t="s">
        <v>349</v>
      </c>
      <c r="G4366" s="16" t="s">
        <v>3237</v>
      </c>
      <c r="H4366" s="16" t="s">
        <v>155</v>
      </c>
      <c r="I4366" s="16" t="s">
        <v>155</v>
      </c>
      <c r="J4366" s="16" t="s">
        <v>156</v>
      </c>
      <c r="K4366" s="16" t="s">
        <v>184</v>
      </c>
      <c r="L4366" s="9"/>
      <c r="M4366" s="9">
        <v>45322</v>
      </c>
      <c r="N4366" s="9">
        <v>45322</v>
      </c>
      <c r="O4366" s="7">
        <v>45322</v>
      </c>
      <c r="P4366" s="9"/>
      <c r="Q4366" s="9"/>
      <c r="R4366" s="9" t="s">
        <v>93</v>
      </c>
      <c r="S4366" s="16" t="s">
        <v>65</v>
      </c>
      <c r="T4366" s="16" t="s">
        <v>65</v>
      </c>
      <c r="U4366" s="16"/>
      <c r="V4366" s="16"/>
      <c r="W4366" s="16" t="s">
        <v>315</v>
      </c>
      <c r="X4366" s="16" t="s">
        <v>38</v>
      </c>
      <c r="Y4366">
        <v>8</v>
      </c>
      <c r="Z4366">
        <v>10</v>
      </c>
      <c r="AA4366">
        <v>8</v>
      </c>
      <c r="AB4366">
        <v>6</v>
      </c>
      <c r="AC4366">
        <v>0.5</v>
      </c>
      <c r="AD4366">
        <v>12</v>
      </c>
      <c r="AE4366" t="s">
        <v>3271</v>
      </c>
    </row>
    <row r="4367" spans="1:31" x14ac:dyDescent="0.25">
      <c r="A4367" s="16" t="s">
        <v>23</v>
      </c>
      <c r="B4367" s="16" t="s">
        <v>3143</v>
      </c>
      <c r="C4367" s="16" t="s">
        <v>959</v>
      </c>
      <c r="D4367" s="16" t="s">
        <v>62</v>
      </c>
      <c r="E4367" s="16" t="s">
        <v>41</v>
      </c>
      <c r="F4367" s="16" t="s">
        <v>349</v>
      </c>
      <c r="G4367" s="16" t="s">
        <v>3237</v>
      </c>
      <c r="H4367" s="16" t="s">
        <v>155</v>
      </c>
      <c r="I4367" s="16" t="s">
        <v>155</v>
      </c>
      <c r="J4367" s="16" t="s">
        <v>156</v>
      </c>
      <c r="K4367" s="16" t="s">
        <v>995</v>
      </c>
      <c r="L4367" s="9"/>
      <c r="M4367" s="9">
        <v>45322</v>
      </c>
      <c r="N4367" s="9">
        <v>45322</v>
      </c>
      <c r="O4367" s="7">
        <v>45322</v>
      </c>
      <c r="P4367" s="9"/>
      <c r="Q4367" s="9"/>
      <c r="R4367" s="9" t="s">
        <v>93</v>
      </c>
      <c r="S4367" s="16" t="s">
        <v>65</v>
      </c>
      <c r="T4367" s="16" t="s">
        <v>65</v>
      </c>
      <c r="U4367" s="16"/>
      <c r="V4367" s="16"/>
      <c r="W4367" s="16" t="s">
        <v>315</v>
      </c>
      <c r="X4367" s="16" t="s">
        <v>38</v>
      </c>
      <c r="Y4367">
        <v>8</v>
      </c>
      <c r="Z4367">
        <v>10</v>
      </c>
      <c r="AA4367">
        <v>8</v>
      </c>
      <c r="AB4367">
        <v>6</v>
      </c>
      <c r="AC4367">
        <v>0.5</v>
      </c>
      <c r="AD4367">
        <v>12</v>
      </c>
      <c r="AE4367" t="s">
        <v>4607</v>
      </c>
    </row>
    <row r="4368" spans="1:31" x14ac:dyDescent="0.25">
      <c r="A4368" s="16" t="s">
        <v>23</v>
      </c>
      <c r="B4368" s="16" t="s">
        <v>3143</v>
      </c>
      <c r="C4368" s="16" t="s">
        <v>959</v>
      </c>
      <c r="D4368" s="16" t="s">
        <v>62</v>
      </c>
      <c r="E4368" s="16" t="s">
        <v>41</v>
      </c>
      <c r="F4368" s="16" t="s">
        <v>349</v>
      </c>
      <c r="G4368" s="16" t="s">
        <v>3237</v>
      </c>
      <c r="H4368" s="16" t="s">
        <v>155</v>
      </c>
      <c r="I4368" s="16" t="s">
        <v>155</v>
      </c>
      <c r="J4368" s="16" t="s">
        <v>156</v>
      </c>
      <c r="K4368" s="16" t="s">
        <v>996</v>
      </c>
      <c r="L4368" s="9"/>
      <c r="M4368" s="9">
        <v>45322</v>
      </c>
      <c r="N4368" s="9">
        <v>45322</v>
      </c>
      <c r="O4368" s="7">
        <v>45322</v>
      </c>
      <c r="P4368" s="9"/>
      <c r="Q4368" s="9"/>
      <c r="R4368" s="9" t="s">
        <v>93</v>
      </c>
      <c r="S4368" s="16" t="s">
        <v>65</v>
      </c>
      <c r="T4368" s="16" t="s">
        <v>65</v>
      </c>
      <c r="U4368" s="16"/>
      <c r="V4368" s="16"/>
      <c r="W4368" s="16" t="s">
        <v>315</v>
      </c>
      <c r="X4368" s="16" t="s">
        <v>38</v>
      </c>
      <c r="Y4368">
        <v>8</v>
      </c>
      <c r="Z4368">
        <v>10</v>
      </c>
      <c r="AA4368">
        <v>8</v>
      </c>
      <c r="AB4368">
        <v>6</v>
      </c>
      <c r="AC4368">
        <v>0.5</v>
      </c>
      <c r="AD4368">
        <v>12</v>
      </c>
      <c r="AE4368" t="s">
        <v>4608</v>
      </c>
    </row>
    <row r="4369" spans="1:31" x14ac:dyDescent="0.25">
      <c r="A4369" s="16" t="s">
        <v>23</v>
      </c>
      <c r="B4369" s="16" t="s">
        <v>3143</v>
      </c>
      <c r="C4369" s="16" t="s">
        <v>959</v>
      </c>
      <c r="D4369" s="16" t="s">
        <v>62</v>
      </c>
      <c r="E4369" s="16" t="s">
        <v>41</v>
      </c>
      <c r="F4369" s="16" t="s">
        <v>349</v>
      </c>
      <c r="G4369" s="16" t="s">
        <v>3237</v>
      </c>
      <c r="H4369" s="16" t="s">
        <v>155</v>
      </c>
      <c r="I4369" s="16" t="s">
        <v>155</v>
      </c>
      <c r="J4369" s="16" t="s">
        <v>156</v>
      </c>
      <c r="K4369" s="16" t="s">
        <v>188</v>
      </c>
      <c r="L4369" s="9"/>
      <c r="M4369" s="9">
        <v>45424</v>
      </c>
      <c r="N4369" s="9">
        <v>45424</v>
      </c>
      <c r="O4369" s="7">
        <v>45424</v>
      </c>
      <c r="P4369" s="9"/>
      <c r="Q4369" s="9"/>
      <c r="R4369" s="9" t="s">
        <v>93</v>
      </c>
      <c r="S4369" s="16" t="s">
        <v>65</v>
      </c>
      <c r="T4369" s="16" t="s">
        <v>65</v>
      </c>
      <c r="U4369" s="16"/>
      <c r="V4369" s="16"/>
      <c r="W4369" s="16" t="s">
        <v>315</v>
      </c>
      <c r="X4369" s="16" t="s">
        <v>38</v>
      </c>
      <c r="Y4369">
        <v>8</v>
      </c>
      <c r="Z4369">
        <v>10</v>
      </c>
      <c r="AA4369">
        <v>8</v>
      </c>
      <c r="AB4369">
        <v>6</v>
      </c>
      <c r="AC4369">
        <v>0.5</v>
      </c>
      <c r="AD4369">
        <v>12</v>
      </c>
      <c r="AE4369" t="s">
        <v>3276</v>
      </c>
    </row>
    <row r="4370" spans="1:31" x14ac:dyDescent="0.25">
      <c r="A4370" s="16" t="s">
        <v>23</v>
      </c>
      <c r="B4370" s="16" t="s">
        <v>3143</v>
      </c>
      <c r="C4370" s="16" t="s">
        <v>959</v>
      </c>
      <c r="D4370" s="16" t="s">
        <v>62</v>
      </c>
      <c r="E4370" s="16" t="s">
        <v>41</v>
      </c>
      <c r="F4370" s="16" t="s">
        <v>349</v>
      </c>
      <c r="G4370" s="16" t="s">
        <v>3237</v>
      </c>
      <c r="H4370" s="16" t="s">
        <v>155</v>
      </c>
      <c r="I4370" s="16" t="s">
        <v>155</v>
      </c>
      <c r="J4370" s="16" t="s">
        <v>908</v>
      </c>
      <c r="K4370" s="16" t="s">
        <v>997</v>
      </c>
      <c r="L4370" s="9"/>
      <c r="M4370" s="9">
        <v>45424</v>
      </c>
      <c r="N4370" s="9">
        <v>45424</v>
      </c>
      <c r="O4370" s="7">
        <v>45424</v>
      </c>
      <c r="P4370" s="9"/>
      <c r="Q4370" s="9"/>
      <c r="R4370" s="9" t="s">
        <v>93</v>
      </c>
      <c r="S4370" s="16" t="s">
        <v>65</v>
      </c>
      <c r="T4370" s="16" t="s">
        <v>482</v>
      </c>
      <c r="U4370" s="16"/>
      <c r="V4370" s="16"/>
      <c r="W4370" s="16" t="s">
        <v>315</v>
      </c>
      <c r="X4370" s="16" t="s">
        <v>38</v>
      </c>
      <c r="Y4370">
        <v>8</v>
      </c>
      <c r="Z4370">
        <v>10</v>
      </c>
      <c r="AA4370">
        <v>8</v>
      </c>
      <c r="AB4370">
        <v>6</v>
      </c>
      <c r="AC4370">
        <v>0.5</v>
      </c>
      <c r="AD4370">
        <v>12</v>
      </c>
      <c r="AE4370" t="s">
        <v>4609</v>
      </c>
    </row>
    <row r="4371" spans="1:31" x14ac:dyDescent="0.25">
      <c r="A4371" s="16" t="s">
        <v>23</v>
      </c>
      <c r="B4371" s="16" t="s">
        <v>3143</v>
      </c>
      <c r="C4371" s="16" t="s">
        <v>959</v>
      </c>
      <c r="D4371" s="16" t="s">
        <v>62</v>
      </c>
      <c r="E4371" s="16" t="s">
        <v>41</v>
      </c>
      <c r="F4371" s="16" t="s">
        <v>349</v>
      </c>
      <c r="G4371" s="16" t="s">
        <v>4147</v>
      </c>
      <c r="H4371" s="16" t="s">
        <v>811</v>
      </c>
      <c r="I4371" s="16" t="s">
        <v>70</v>
      </c>
      <c r="J4371" s="16" t="s">
        <v>480</v>
      </c>
      <c r="K4371" s="16" t="s">
        <v>808</v>
      </c>
      <c r="L4371" s="9"/>
      <c r="M4371" s="9">
        <v>45675</v>
      </c>
      <c r="N4371" s="9">
        <v>45675</v>
      </c>
      <c r="O4371" s="7">
        <v>45675</v>
      </c>
      <c r="P4371" s="9"/>
      <c r="Q4371" s="9"/>
      <c r="R4371" s="9" t="s">
        <v>93</v>
      </c>
      <c r="S4371" s="16" t="s">
        <v>65</v>
      </c>
      <c r="T4371" s="16" t="s">
        <v>482</v>
      </c>
      <c r="U4371" s="16"/>
      <c r="V4371" s="16"/>
      <c r="W4371" s="16" t="s">
        <v>315</v>
      </c>
      <c r="X4371" s="16" t="s">
        <v>38</v>
      </c>
      <c r="Y4371">
        <v>8</v>
      </c>
      <c r="Z4371">
        <v>10</v>
      </c>
      <c r="AA4371">
        <v>8</v>
      </c>
      <c r="AB4371">
        <v>6</v>
      </c>
      <c r="AC4371">
        <v>0.5</v>
      </c>
      <c r="AD4371">
        <v>12</v>
      </c>
      <c r="AE4371" t="s">
        <v>4148</v>
      </c>
    </row>
    <row r="4372" spans="1:31" x14ac:dyDescent="0.25">
      <c r="A4372" s="16" t="s">
        <v>23</v>
      </c>
      <c r="B4372" s="16" t="s">
        <v>3143</v>
      </c>
      <c r="C4372" s="16" t="s">
        <v>959</v>
      </c>
      <c r="D4372" s="16" t="s">
        <v>62</v>
      </c>
      <c r="E4372" s="16" t="s">
        <v>41</v>
      </c>
      <c r="F4372" s="16" t="s">
        <v>349</v>
      </c>
      <c r="G4372" s="16" t="s">
        <v>2909</v>
      </c>
      <c r="H4372" s="16" t="s">
        <v>31</v>
      </c>
      <c r="I4372" s="16" t="s">
        <v>31</v>
      </c>
      <c r="J4372" s="16" t="s">
        <v>430</v>
      </c>
      <c r="K4372" s="16" t="s">
        <v>431</v>
      </c>
      <c r="L4372" s="9"/>
      <c r="M4372" s="9">
        <v>45344</v>
      </c>
      <c r="N4372" s="9">
        <v>45344</v>
      </c>
      <c r="O4372" s="7">
        <v>45344</v>
      </c>
      <c r="P4372" s="9"/>
      <c r="Q4372" s="9"/>
      <c r="R4372" s="9" t="s">
        <v>93</v>
      </c>
      <c r="S4372" s="16" t="s">
        <v>65</v>
      </c>
      <c r="T4372" s="16" t="s">
        <v>482</v>
      </c>
      <c r="U4372" s="16"/>
      <c r="V4372" s="16"/>
      <c r="W4372" s="16" t="s">
        <v>315</v>
      </c>
      <c r="X4372" s="16" t="s">
        <v>38</v>
      </c>
      <c r="Y4372">
        <v>8</v>
      </c>
      <c r="Z4372">
        <v>10</v>
      </c>
      <c r="AA4372">
        <v>8</v>
      </c>
      <c r="AB4372">
        <v>6</v>
      </c>
      <c r="AC4372">
        <v>0.5</v>
      </c>
      <c r="AD4372">
        <v>12</v>
      </c>
      <c r="AE4372" t="s">
        <v>3615</v>
      </c>
    </row>
    <row r="4373" spans="1:31" x14ac:dyDescent="0.25">
      <c r="A4373" s="16" t="s">
        <v>23</v>
      </c>
      <c r="B4373" s="16" t="s">
        <v>3143</v>
      </c>
      <c r="C4373" s="16" t="s">
        <v>959</v>
      </c>
      <c r="D4373" s="16" t="s">
        <v>62</v>
      </c>
      <c r="E4373" s="16" t="s">
        <v>41</v>
      </c>
      <c r="F4373" s="16" t="s">
        <v>349</v>
      </c>
      <c r="G4373" s="16" t="s">
        <v>2909</v>
      </c>
      <c r="H4373" s="16" t="s">
        <v>31</v>
      </c>
      <c r="I4373" s="16" t="s">
        <v>31</v>
      </c>
      <c r="J4373" s="16" t="s">
        <v>430</v>
      </c>
      <c r="K4373" s="16" t="s">
        <v>102</v>
      </c>
      <c r="L4373" s="9"/>
      <c r="M4373" s="9">
        <v>45428</v>
      </c>
      <c r="N4373" s="9">
        <v>45428</v>
      </c>
      <c r="O4373" s="7">
        <v>45428</v>
      </c>
      <c r="P4373" s="9"/>
      <c r="Q4373" s="9"/>
      <c r="R4373" s="9" t="s">
        <v>93</v>
      </c>
      <c r="S4373" s="16" t="s">
        <v>65</v>
      </c>
      <c r="T4373" s="16" t="s">
        <v>482</v>
      </c>
      <c r="U4373" s="16"/>
      <c r="V4373" s="16"/>
      <c r="W4373" s="16" t="s">
        <v>315</v>
      </c>
      <c r="X4373" s="16" t="s">
        <v>38</v>
      </c>
      <c r="Y4373">
        <v>8</v>
      </c>
      <c r="Z4373">
        <v>10</v>
      </c>
      <c r="AA4373">
        <v>8</v>
      </c>
      <c r="AB4373">
        <v>6</v>
      </c>
      <c r="AC4373">
        <v>0.5</v>
      </c>
      <c r="AD4373">
        <v>12</v>
      </c>
      <c r="AE4373" t="s">
        <v>3616</v>
      </c>
    </row>
    <row r="4374" spans="1:31" x14ac:dyDescent="0.25">
      <c r="A4374" s="16" t="s">
        <v>23</v>
      </c>
      <c r="B4374" s="16" t="s">
        <v>3143</v>
      </c>
      <c r="C4374" s="16" t="s">
        <v>959</v>
      </c>
      <c r="D4374" s="16" t="s">
        <v>62</v>
      </c>
      <c r="E4374" s="16" t="s">
        <v>41</v>
      </c>
      <c r="F4374" s="16" t="s">
        <v>349</v>
      </c>
      <c r="G4374" s="16" t="s">
        <v>2909</v>
      </c>
      <c r="H4374" s="16" t="s">
        <v>31</v>
      </c>
      <c r="I4374" s="16" t="s">
        <v>31</v>
      </c>
      <c r="J4374" s="16" t="s">
        <v>432</v>
      </c>
      <c r="K4374" s="16" t="s">
        <v>869</v>
      </c>
      <c r="L4374" s="9"/>
      <c r="M4374" s="9">
        <v>45428</v>
      </c>
      <c r="N4374" s="9">
        <v>45428</v>
      </c>
      <c r="O4374" s="7">
        <v>45428</v>
      </c>
      <c r="P4374" s="9"/>
      <c r="Q4374" s="9"/>
      <c r="R4374" s="9" t="s">
        <v>93</v>
      </c>
      <c r="S4374" s="16" t="s">
        <v>65</v>
      </c>
      <c r="T4374" s="16" t="s">
        <v>482</v>
      </c>
      <c r="U4374" s="16"/>
      <c r="V4374" s="16"/>
      <c r="W4374" s="16" t="s">
        <v>315</v>
      </c>
      <c r="X4374" s="16" t="s">
        <v>38</v>
      </c>
      <c r="Y4374">
        <v>8</v>
      </c>
      <c r="Z4374">
        <v>10</v>
      </c>
      <c r="AA4374">
        <v>8</v>
      </c>
      <c r="AB4374">
        <v>6</v>
      </c>
      <c r="AC4374">
        <v>0.5</v>
      </c>
      <c r="AD4374">
        <v>12</v>
      </c>
      <c r="AE4374" t="s">
        <v>4610</v>
      </c>
    </row>
    <row r="4375" spans="1:31" x14ac:dyDescent="0.25">
      <c r="A4375" s="16" t="s">
        <v>23</v>
      </c>
      <c r="B4375" s="16" t="s">
        <v>3143</v>
      </c>
      <c r="C4375" s="16" t="s">
        <v>959</v>
      </c>
      <c r="D4375" s="16" t="s">
        <v>62</v>
      </c>
      <c r="E4375" s="16" t="s">
        <v>41</v>
      </c>
      <c r="F4375" s="16" t="s">
        <v>349</v>
      </c>
      <c r="G4375" s="16" t="s">
        <v>2909</v>
      </c>
      <c r="H4375" s="16" t="s">
        <v>31</v>
      </c>
      <c r="I4375" s="16" t="s">
        <v>31</v>
      </c>
      <c r="J4375" s="16" t="s">
        <v>345</v>
      </c>
      <c r="K4375" s="16" t="s">
        <v>465</v>
      </c>
      <c r="L4375" s="9"/>
      <c r="M4375" s="9">
        <v>45344</v>
      </c>
      <c r="N4375" s="9">
        <v>45344</v>
      </c>
      <c r="O4375" s="7">
        <v>45344</v>
      </c>
      <c r="P4375" s="9"/>
      <c r="Q4375" s="9"/>
      <c r="R4375" s="9" t="s">
        <v>93</v>
      </c>
      <c r="S4375" s="16" t="s">
        <v>65</v>
      </c>
      <c r="T4375" s="16" t="s">
        <v>482</v>
      </c>
      <c r="U4375" s="16"/>
      <c r="V4375" s="16"/>
      <c r="W4375" s="16" t="s">
        <v>315</v>
      </c>
      <c r="X4375" s="16" t="s">
        <v>38</v>
      </c>
      <c r="Y4375">
        <v>8</v>
      </c>
      <c r="Z4375">
        <v>10</v>
      </c>
      <c r="AA4375">
        <v>8</v>
      </c>
      <c r="AB4375">
        <v>6</v>
      </c>
      <c r="AC4375">
        <v>0.5</v>
      </c>
      <c r="AD4375">
        <v>12</v>
      </c>
      <c r="AE4375" t="s">
        <v>4611</v>
      </c>
    </row>
    <row r="4376" spans="1:31" x14ac:dyDescent="0.25">
      <c r="A4376" s="16" t="s">
        <v>23</v>
      </c>
      <c r="B4376" s="16" t="s">
        <v>3143</v>
      </c>
      <c r="C4376" s="16" t="s">
        <v>959</v>
      </c>
      <c r="D4376" s="16" t="s">
        <v>62</v>
      </c>
      <c r="E4376" s="16" t="s">
        <v>41</v>
      </c>
      <c r="F4376" s="16" t="s">
        <v>349</v>
      </c>
      <c r="G4376" s="16" t="s">
        <v>2909</v>
      </c>
      <c r="H4376" s="16" t="s">
        <v>31</v>
      </c>
      <c r="I4376" s="16" t="s">
        <v>31</v>
      </c>
      <c r="J4376" s="16" t="s">
        <v>603</v>
      </c>
      <c r="K4376" s="16" t="s">
        <v>605</v>
      </c>
      <c r="L4376" s="9"/>
      <c r="M4376" s="9">
        <v>45344</v>
      </c>
      <c r="N4376" s="9">
        <v>45344</v>
      </c>
      <c r="O4376" s="7">
        <v>45344</v>
      </c>
      <c r="P4376" s="9"/>
      <c r="Q4376" s="9"/>
      <c r="R4376" s="9" t="s">
        <v>93</v>
      </c>
      <c r="S4376" s="16" t="s">
        <v>65</v>
      </c>
      <c r="T4376" s="16" t="s">
        <v>482</v>
      </c>
      <c r="U4376" s="16"/>
      <c r="V4376" s="16"/>
      <c r="W4376" s="16" t="s">
        <v>315</v>
      </c>
      <c r="X4376" s="16" t="s">
        <v>38</v>
      </c>
      <c r="Y4376">
        <v>8</v>
      </c>
      <c r="Z4376">
        <v>10</v>
      </c>
      <c r="AA4376">
        <v>8</v>
      </c>
      <c r="AB4376">
        <v>6</v>
      </c>
      <c r="AC4376">
        <v>0.5</v>
      </c>
      <c r="AD4376">
        <v>12</v>
      </c>
      <c r="AE4376" t="s">
        <v>3825</v>
      </c>
    </row>
    <row r="4377" spans="1:31" x14ac:dyDescent="0.25">
      <c r="A4377" s="16" t="s">
        <v>23</v>
      </c>
      <c r="B4377" s="16" t="s">
        <v>3143</v>
      </c>
      <c r="C4377" s="16" t="s">
        <v>959</v>
      </c>
      <c r="D4377" s="16" t="s">
        <v>62</v>
      </c>
      <c r="E4377" s="16" t="s">
        <v>41</v>
      </c>
      <c r="F4377" s="16" t="s">
        <v>349</v>
      </c>
      <c r="G4377" s="16" t="s">
        <v>2909</v>
      </c>
      <c r="H4377" s="16" t="s">
        <v>31</v>
      </c>
      <c r="I4377" s="16" t="s">
        <v>31</v>
      </c>
      <c r="J4377" s="16" t="s">
        <v>603</v>
      </c>
      <c r="K4377" s="16" t="s">
        <v>239</v>
      </c>
      <c r="L4377" s="9"/>
      <c r="M4377" s="9">
        <v>45428</v>
      </c>
      <c r="N4377" s="9">
        <v>45428</v>
      </c>
      <c r="O4377" s="7">
        <v>45428</v>
      </c>
      <c r="P4377" s="9"/>
      <c r="Q4377" s="9"/>
      <c r="R4377" s="9" t="s">
        <v>93</v>
      </c>
      <c r="S4377" s="16" t="s">
        <v>65</v>
      </c>
      <c r="T4377" s="16" t="s">
        <v>482</v>
      </c>
      <c r="U4377" s="16"/>
      <c r="V4377" s="16"/>
      <c r="W4377" s="16" t="s">
        <v>315</v>
      </c>
      <c r="X4377" s="16" t="s">
        <v>38</v>
      </c>
      <c r="Y4377">
        <v>8</v>
      </c>
      <c r="Z4377">
        <v>10</v>
      </c>
      <c r="AA4377">
        <v>8</v>
      </c>
      <c r="AB4377">
        <v>6</v>
      </c>
      <c r="AC4377">
        <v>0.5</v>
      </c>
      <c r="AD4377">
        <v>12</v>
      </c>
      <c r="AE4377" t="s">
        <v>3827</v>
      </c>
    </row>
    <row r="4378" spans="1:31" x14ac:dyDescent="0.25">
      <c r="A4378" s="16" t="s">
        <v>23</v>
      </c>
      <c r="B4378" s="16" t="s">
        <v>3143</v>
      </c>
      <c r="C4378" s="16" t="s">
        <v>959</v>
      </c>
      <c r="D4378" s="16" t="s">
        <v>62</v>
      </c>
      <c r="E4378" s="16" t="s">
        <v>41</v>
      </c>
      <c r="F4378" s="16" t="s">
        <v>349</v>
      </c>
      <c r="G4378" s="16" t="s">
        <v>2909</v>
      </c>
      <c r="H4378" s="16" t="s">
        <v>31</v>
      </c>
      <c r="I4378" s="16" t="s">
        <v>31</v>
      </c>
      <c r="J4378" s="16" t="s">
        <v>603</v>
      </c>
      <c r="K4378" s="16" t="s">
        <v>987</v>
      </c>
      <c r="L4378" s="9"/>
      <c r="M4378" s="9">
        <v>45541</v>
      </c>
      <c r="N4378" s="9">
        <v>45541</v>
      </c>
      <c r="O4378" s="7">
        <v>45541</v>
      </c>
      <c r="P4378" s="9"/>
      <c r="Q4378" s="9"/>
      <c r="R4378" s="9" t="s">
        <v>93</v>
      </c>
      <c r="S4378" s="16" t="s">
        <v>65</v>
      </c>
      <c r="T4378" s="16" t="s">
        <v>482</v>
      </c>
      <c r="U4378" s="16"/>
      <c r="V4378" s="16"/>
      <c r="W4378" s="16" t="s">
        <v>315</v>
      </c>
      <c r="X4378" s="16" t="s">
        <v>38</v>
      </c>
      <c r="Y4378">
        <v>8</v>
      </c>
      <c r="Z4378">
        <v>10</v>
      </c>
      <c r="AA4378">
        <v>8</v>
      </c>
      <c r="AB4378">
        <v>6</v>
      </c>
      <c r="AC4378">
        <v>0.5</v>
      </c>
      <c r="AD4378">
        <v>12</v>
      </c>
      <c r="AE4378" t="s">
        <v>4612</v>
      </c>
    </row>
    <row r="4379" spans="1:31" x14ac:dyDescent="0.25">
      <c r="A4379" s="16" t="s">
        <v>23</v>
      </c>
      <c r="B4379" s="16" t="s">
        <v>3143</v>
      </c>
      <c r="C4379" s="16" t="s">
        <v>959</v>
      </c>
      <c r="D4379" s="16" t="s">
        <v>62</v>
      </c>
      <c r="E4379" s="16" t="s">
        <v>41</v>
      </c>
      <c r="F4379" s="16" t="s">
        <v>349</v>
      </c>
      <c r="G4379" s="16" t="s">
        <v>2909</v>
      </c>
      <c r="H4379" s="16" t="s">
        <v>31</v>
      </c>
      <c r="I4379" s="16" t="s">
        <v>31</v>
      </c>
      <c r="J4379" s="16" t="s">
        <v>603</v>
      </c>
      <c r="K4379" s="16" t="s">
        <v>988</v>
      </c>
      <c r="L4379" s="9"/>
      <c r="M4379" s="9">
        <v>45541</v>
      </c>
      <c r="N4379" s="9">
        <v>45541</v>
      </c>
      <c r="O4379" s="7">
        <v>45541</v>
      </c>
      <c r="P4379" s="9"/>
      <c r="Q4379" s="9"/>
      <c r="R4379" s="9" t="s">
        <v>93</v>
      </c>
      <c r="S4379" s="16" t="s">
        <v>65</v>
      </c>
      <c r="T4379" s="16" t="s">
        <v>482</v>
      </c>
      <c r="U4379" s="16"/>
      <c r="V4379" s="16"/>
      <c r="W4379" s="16" t="s">
        <v>315</v>
      </c>
      <c r="X4379" s="16" t="s">
        <v>38</v>
      </c>
      <c r="Y4379">
        <v>8</v>
      </c>
      <c r="Z4379">
        <v>10</v>
      </c>
      <c r="AA4379">
        <v>8</v>
      </c>
      <c r="AB4379">
        <v>6</v>
      </c>
      <c r="AC4379">
        <v>0.5</v>
      </c>
      <c r="AD4379">
        <v>12</v>
      </c>
      <c r="AE4379" t="s">
        <v>4613</v>
      </c>
    </row>
    <row r="4380" spans="1:31" x14ac:dyDescent="0.25">
      <c r="A4380" s="16" t="s">
        <v>23</v>
      </c>
      <c r="B4380" s="16" t="s">
        <v>3143</v>
      </c>
      <c r="C4380" s="16" t="s">
        <v>959</v>
      </c>
      <c r="D4380" s="16" t="s">
        <v>62</v>
      </c>
      <c r="E4380" s="16" t="s">
        <v>41</v>
      </c>
      <c r="F4380" s="16" t="s">
        <v>349</v>
      </c>
      <c r="G4380" s="16" t="s">
        <v>2909</v>
      </c>
      <c r="H4380" s="16" t="s">
        <v>31</v>
      </c>
      <c r="I4380" s="16" t="s">
        <v>31</v>
      </c>
      <c r="J4380" s="16" t="s">
        <v>603</v>
      </c>
      <c r="K4380" s="16" t="s">
        <v>989</v>
      </c>
      <c r="L4380" s="9"/>
      <c r="M4380" s="9">
        <v>45541</v>
      </c>
      <c r="N4380" s="9">
        <v>45541</v>
      </c>
      <c r="O4380" s="7">
        <v>45541</v>
      </c>
      <c r="P4380" s="9"/>
      <c r="Q4380" s="9"/>
      <c r="R4380" s="9" t="s">
        <v>93</v>
      </c>
      <c r="S4380" s="16" t="s">
        <v>65</v>
      </c>
      <c r="T4380" s="16" t="s">
        <v>482</v>
      </c>
      <c r="U4380" s="16"/>
      <c r="V4380" s="16"/>
      <c r="W4380" s="16" t="s">
        <v>315</v>
      </c>
      <c r="X4380" s="16" t="s">
        <v>38</v>
      </c>
      <c r="Y4380">
        <v>8</v>
      </c>
      <c r="Z4380">
        <v>10</v>
      </c>
      <c r="AA4380">
        <v>8</v>
      </c>
      <c r="AB4380">
        <v>6</v>
      </c>
      <c r="AC4380">
        <v>0.5</v>
      </c>
      <c r="AD4380">
        <v>12</v>
      </c>
      <c r="AE4380" t="s">
        <v>4614</v>
      </c>
    </row>
    <row r="4381" spans="1:31" x14ac:dyDescent="0.25">
      <c r="A4381" s="16" t="s">
        <v>23</v>
      </c>
      <c r="B4381" s="16" t="s">
        <v>3143</v>
      </c>
      <c r="C4381" s="16" t="s">
        <v>959</v>
      </c>
      <c r="D4381" s="16" t="s">
        <v>62</v>
      </c>
      <c r="E4381" s="16" t="s">
        <v>41</v>
      </c>
      <c r="F4381" s="16" t="s">
        <v>349</v>
      </c>
      <c r="G4381" s="16" t="s">
        <v>2909</v>
      </c>
      <c r="H4381" s="16" t="s">
        <v>31</v>
      </c>
      <c r="I4381" s="16" t="s">
        <v>31</v>
      </c>
      <c r="J4381" s="16" t="s">
        <v>52</v>
      </c>
      <c r="K4381" s="16" t="s">
        <v>221</v>
      </c>
      <c r="L4381" s="9"/>
      <c r="M4381" s="9">
        <v>45540</v>
      </c>
      <c r="N4381" s="9">
        <v>45540</v>
      </c>
      <c r="O4381" s="7">
        <v>45540</v>
      </c>
      <c r="P4381" s="9"/>
      <c r="Q4381" s="9"/>
      <c r="R4381" s="9" t="s">
        <v>93</v>
      </c>
      <c r="S4381" s="16" t="s">
        <v>65</v>
      </c>
      <c r="T4381" s="16" t="s">
        <v>482</v>
      </c>
      <c r="U4381" s="16"/>
      <c r="V4381" s="16"/>
      <c r="W4381" s="16" t="s">
        <v>315</v>
      </c>
      <c r="X4381" s="16" t="s">
        <v>38</v>
      </c>
      <c r="Y4381">
        <v>8</v>
      </c>
      <c r="Z4381">
        <v>10</v>
      </c>
      <c r="AA4381">
        <v>8</v>
      </c>
      <c r="AB4381">
        <v>6</v>
      </c>
      <c r="AC4381">
        <v>0.5</v>
      </c>
      <c r="AD4381">
        <v>12</v>
      </c>
      <c r="AE4381" t="s">
        <v>3926</v>
      </c>
    </row>
    <row r="4382" spans="1:31" x14ac:dyDescent="0.25">
      <c r="A4382" s="16" t="s">
        <v>23</v>
      </c>
      <c r="B4382" s="16" t="s">
        <v>3143</v>
      </c>
      <c r="C4382" s="16" t="s">
        <v>959</v>
      </c>
      <c r="D4382" s="16" t="s">
        <v>62</v>
      </c>
      <c r="E4382" s="16" t="s">
        <v>41</v>
      </c>
      <c r="F4382" s="16" t="s">
        <v>349</v>
      </c>
      <c r="G4382" s="16" t="s">
        <v>2909</v>
      </c>
      <c r="H4382" s="16" t="s">
        <v>31</v>
      </c>
      <c r="I4382" s="16" t="s">
        <v>31</v>
      </c>
      <c r="J4382" s="16" t="s">
        <v>52</v>
      </c>
      <c r="K4382" s="16" t="s">
        <v>225</v>
      </c>
      <c r="L4382" s="9"/>
      <c r="M4382" s="9">
        <v>45428</v>
      </c>
      <c r="N4382" s="9">
        <v>45428</v>
      </c>
      <c r="O4382" s="7">
        <v>45428</v>
      </c>
      <c r="P4382" s="9"/>
      <c r="Q4382" s="9"/>
      <c r="R4382" s="9" t="s">
        <v>93</v>
      </c>
      <c r="S4382" s="16" t="s">
        <v>65</v>
      </c>
      <c r="T4382" s="16" t="s">
        <v>482</v>
      </c>
      <c r="U4382" s="16"/>
      <c r="V4382" s="16"/>
      <c r="W4382" s="16" t="s">
        <v>315</v>
      </c>
      <c r="X4382" s="16" t="s">
        <v>38</v>
      </c>
      <c r="Y4382">
        <v>8</v>
      </c>
      <c r="Z4382">
        <v>10</v>
      </c>
      <c r="AA4382">
        <v>8</v>
      </c>
      <c r="AB4382">
        <v>6</v>
      </c>
      <c r="AC4382">
        <v>0.5</v>
      </c>
      <c r="AD4382">
        <v>12</v>
      </c>
      <c r="AE4382" t="s">
        <v>4522</v>
      </c>
    </row>
    <row r="4383" spans="1:31" x14ac:dyDescent="0.25">
      <c r="A4383" s="16" t="s">
        <v>23</v>
      </c>
      <c r="B4383" s="16" t="s">
        <v>3143</v>
      </c>
      <c r="C4383" s="16" t="s">
        <v>959</v>
      </c>
      <c r="D4383" s="16" t="s">
        <v>62</v>
      </c>
      <c r="E4383" s="16" t="s">
        <v>41</v>
      </c>
      <c r="F4383" s="16" t="s">
        <v>349</v>
      </c>
      <c r="G4383" s="16" t="s">
        <v>1105</v>
      </c>
      <c r="H4383" s="16" t="s">
        <v>150</v>
      </c>
      <c r="I4383" s="16" t="s">
        <v>155</v>
      </c>
      <c r="J4383" s="16" t="s">
        <v>262</v>
      </c>
      <c r="K4383" s="16" t="s">
        <v>217</v>
      </c>
      <c r="L4383" s="9"/>
      <c r="M4383" s="9">
        <v>45437</v>
      </c>
      <c r="N4383" s="9">
        <v>45437</v>
      </c>
      <c r="O4383" s="7">
        <v>45437</v>
      </c>
      <c r="P4383" s="9"/>
      <c r="Q4383" s="9"/>
      <c r="R4383" s="9" t="s">
        <v>93</v>
      </c>
      <c r="S4383" s="16" t="s">
        <v>65</v>
      </c>
      <c r="T4383" s="16" t="s">
        <v>65</v>
      </c>
      <c r="U4383" s="16"/>
      <c r="V4383" s="16"/>
      <c r="W4383" s="16" t="s">
        <v>315</v>
      </c>
      <c r="X4383" s="16" t="s">
        <v>38</v>
      </c>
      <c r="Y4383">
        <v>8</v>
      </c>
      <c r="Z4383">
        <v>10</v>
      </c>
      <c r="AA4383">
        <v>8</v>
      </c>
      <c r="AB4383">
        <v>6</v>
      </c>
      <c r="AC4383">
        <v>0.5</v>
      </c>
      <c r="AD4383">
        <v>12</v>
      </c>
      <c r="AE4383" t="s">
        <v>4615</v>
      </c>
    </row>
    <row r="4384" spans="1:31" x14ac:dyDescent="0.25">
      <c r="A4384" s="16" t="s">
        <v>23</v>
      </c>
      <c r="B4384" s="16" t="s">
        <v>3143</v>
      </c>
      <c r="C4384" s="16" t="s">
        <v>959</v>
      </c>
      <c r="D4384" s="16" t="s">
        <v>62</v>
      </c>
      <c r="E4384" s="16" t="s">
        <v>41</v>
      </c>
      <c r="F4384" s="16" t="s">
        <v>349</v>
      </c>
      <c r="G4384" s="16" t="s">
        <v>1105</v>
      </c>
      <c r="H4384" s="16" t="s">
        <v>150</v>
      </c>
      <c r="I4384" s="16" t="s">
        <v>31</v>
      </c>
      <c r="J4384" s="16" t="s">
        <v>603</v>
      </c>
      <c r="K4384" s="16" t="s">
        <v>217</v>
      </c>
      <c r="L4384" s="9"/>
      <c r="M4384" s="9">
        <v>45436</v>
      </c>
      <c r="N4384" s="9">
        <v>45436</v>
      </c>
      <c r="O4384" s="7">
        <v>45436</v>
      </c>
      <c r="P4384" s="9"/>
      <c r="Q4384" s="9"/>
      <c r="R4384" s="9" t="s">
        <v>93</v>
      </c>
      <c r="S4384" s="16" t="s">
        <v>65</v>
      </c>
      <c r="T4384" s="16" t="s">
        <v>482</v>
      </c>
      <c r="U4384" s="16"/>
      <c r="V4384" s="16"/>
      <c r="W4384" s="16" t="s">
        <v>315</v>
      </c>
      <c r="X4384" s="16" t="s">
        <v>38</v>
      </c>
      <c r="Y4384">
        <v>8</v>
      </c>
      <c r="Z4384">
        <v>10</v>
      </c>
      <c r="AA4384">
        <v>8</v>
      </c>
      <c r="AB4384">
        <v>6</v>
      </c>
      <c r="AC4384">
        <v>0.5</v>
      </c>
      <c r="AD4384">
        <v>12</v>
      </c>
      <c r="AE4384" t="s">
        <v>4616</v>
      </c>
    </row>
    <row r="4385" spans="1:31" x14ac:dyDescent="0.25">
      <c r="A4385" s="16" t="s">
        <v>23</v>
      </c>
      <c r="B4385" s="16" t="s">
        <v>3143</v>
      </c>
      <c r="C4385" s="16" t="s">
        <v>959</v>
      </c>
      <c r="D4385" s="16" t="s">
        <v>62</v>
      </c>
      <c r="E4385" s="16" t="s">
        <v>41</v>
      </c>
      <c r="F4385" s="16" t="s">
        <v>349</v>
      </c>
      <c r="G4385" s="16" t="s">
        <v>1105</v>
      </c>
      <c r="H4385" s="16" t="s">
        <v>150</v>
      </c>
      <c r="I4385" s="16" t="s">
        <v>77</v>
      </c>
      <c r="J4385" s="16" t="s">
        <v>268</v>
      </c>
      <c r="K4385" s="16" t="s">
        <v>217</v>
      </c>
      <c r="L4385" s="9"/>
      <c r="M4385" s="9">
        <v>45437</v>
      </c>
      <c r="N4385" s="9">
        <v>45437</v>
      </c>
      <c r="O4385" s="7">
        <v>45437</v>
      </c>
      <c r="P4385" s="9"/>
      <c r="Q4385" s="9"/>
      <c r="R4385" s="9" t="s">
        <v>93</v>
      </c>
      <c r="S4385" s="16" t="s">
        <v>65</v>
      </c>
      <c r="T4385" s="16" t="s">
        <v>482</v>
      </c>
      <c r="U4385" s="16"/>
      <c r="V4385" s="16"/>
      <c r="W4385" s="16" t="s">
        <v>315</v>
      </c>
      <c r="X4385" s="16" t="s">
        <v>38</v>
      </c>
      <c r="Y4385">
        <v>8</v>
      </c>
      <c r="Z4385">
        <v>10</v>
      </c>
      <c r="AA4385">
        <v>8</v>
      </c>
      <c r="AB4385">
        <v>6</v>
      </c>
      <c r="AC4385">
        <v>0.5</v>
      </c>
      <c r="AD4385">
        <v>12</v>
      </c>
      <c r="AE4385" t="s">
        <v>3621</v>
      </c>
    </row>
    <row r="4386" spans="1:31" x14ac:dyDescent="0.25">
      <c r="A4386" s="16" t="s">
        <v>23</v>
      </c>
      <c r="B4386" s="16" t="s">
        <v>3143</v>
      </c>
      <c r="C4386" s="16" t="s">
        <v>959</v>
      </c>
      <c r="D4386" s="16" t="s">
        <v>62</v>
      </c>
      <c r="E4386" s="16" t="s">
        <v>41</v>
      </c>
      <c r="F4386" s="16" t="s">
        <v>349</v>
      </c>
      <c r="G4386" s="16" t="s">
        <v>1105</v>
      </c>
      <c r="H4386" s="16" t="s">
        <v>150</v>
      </c>
      <c r="I4386" s="16" t="s">
        <v>77</v>
      </c>
      <c r="J4386" s="16" t="s">
        <v>268</v>
      </c>
      <c r="K4386" s="16" t="s">
        <v>151</v>
      </c>
      <c r="L4386" s="9"/>
      <c r="M4386" s="9">
        <v>45437</v>
      </c>
      <c r="N4386" s="9">
        <v>45437</v>
      </c>
      <c r="O4386" s="7">
        <v>45437</v>
      </c>
      <c r="P4386" s="9"/>
      <c r="Q4386" s="9"/>
      <c r="R4386" s="9" t="s">
        <v>93</v>
      </c>
      <c r="S4386" s="16" t="s">
        <v>65</v>
      </c>
      <c r="T4386" s="16" t="s">
        <v>482</v>
      </c>
      <c r="U4386" s="16"/>
      <c r="V4386" s="16"/>
      <c r="W4386" s="16" t="s">
        <v>315</v>
      </c>
      <c r="X4386" s="16" t="s">
        <v>38</v>
      </c>
      <c r="Y4386">
        <v>8</v>
      </c>
      <c r="Z4386">
        <v>10</v>
      </c>
      <c r="AA4386">
        <v>8</v>
      </c>
      <c r="AB4386">
        <v>6</v>
      </c>
      <c r="AC4386">
        <v>0.5</v>
      </c>
      <c r="AD4386">
        <v>12</v>
      </c>
      <c r="AE4386" t="s">
        <v>4617</v>
      </c>
    </row>
    <row r="4387" spans="1:31" x14ac:dyDescent="0.25">
      <c r="A4387" s="16" t="s">
        <v>23</v>
      </c>
      <c r="B4387" s="16" t="s">
        <v>3143</v>
      </c>
      <c r="C4387" s="16" t="s">
        <v>959</v>
      </c>
      <c r="D4387" s="16" t="s">
        <v>62</v>
      </c>
      <c r="E4387" s="16" t="s">
        <v>41</v>
      </c>
      <c r="F4387" s="16" t="s">
        <v>349</v>
      </c>
      <c r="G4387" s="16" t="s">
        <v>1105</v>
      </c>
      <c r="H4387" s="16" t="s">
        <v>150</v>
      </c>
      <c r="I4387" s="16" t="s">
        <v>155</v>
      </c>
      <c r="J4387" s="16" t="s">
        <v>156</v>
      </c>
      <c r="K4387" s="16" t="s">
        <v>217</v>
      </c>
      <c r="L4387" s="9"/>
      <c r="M4387" s="9">
        <v>45437</v>
      </c>
      <c r="N4387" s="9">
        <v>45437</v>
      </c>
      <c r="O4387" s="7">
        <v>45437</v>
      </c>
      <c r="P4387" s="9"/>
      <c r="Q4387" s="9"/>
      <c r="R4387" s="9" t="s">
        <v>93</v>
      </c>
      <c r="S4387" s="16" t="s">
        <v>65</v>
      </c>
      <c r="T4387" s="16" t="s">
        <v>65</v>
      </c>
      <c r="U4387" s="16"/>
      <c r="V4387" s="16"/>
      <c r="W4387" s="16" t="s">
        <v>315</v>
      </c>
      <c r="X4387" s="16" t="s">
        <v>38</v>
      </c>
      <c r="Y4387">
        <v>8</v>
      </c>
      <c r="Z4387">
        <v>10</v>
      </c>
      <c r="AA4387">
        <v>8</v>
      </c>
      <c r="AB4387">
        <v>6</v>
      </c>
      <c r="AC4387">
        <v>0.5</v>
      </c>
      <c r="AD4387">
        <v>12</v>
      </c>
      <c r="AE4387" t="s">
        <v>4618</v>
      </c>
    </row>
    <row r="4388" spans="1:31" x14ac:dyDescent="0.25">
      <c r="A4388" s="16" t="s">
        <v>23</v>
      </c>
      <c r="B4388" s="16" t="s">
        <v>3143</v>
      </c>
      <c r="C4388" s="16" t="s">
        <v>959</v>
      </c>
      <c r="D4388" s="16" t="s">
        <v>62</v>
      </c>
      <c r="E4388" s="16" t="s">
        <v>41</v>
      </c>
      <c r="F4388" s="16" t="s">
        <v>349</v>
      </c>
      <c r="G4388" s="16" t="s">
        <v>3156</v>
      </c>
      <c r="H4388" s="16" t="s">
        <v>70</v>
      </c>
      <c r="I4388" s="16" t="s">
        <v>70</v>
      </c>
      <c r="J4388" s="16" t="s">
        <v>429</v>
      </c>
      <c r="K4388" s="16" t="s">
        <v>983</v>
      </c>
      <c r="L4388" s="9"/>
      <c r="M4388" s="9">
        <v>45379</v>
      </c>
      <c r="N4388" s="9">
        <v>45379</v>
      </c>
      <c r="O4388" s="7">
        <v>45379</v>
      </c>
      <c r="P4388" s="9"/>
      <c r="Q4388" s="9"/>
      <c r="R4388" s="9" t="s">
        <v>93</v>
      </c>
      <c r="S4388" s="16" t="s">
        <v>65</v>
      </c>
      <c r="T4388" s="16" t="s">
        <v>482</v>
      </c>
      <c r="U4388" s="16"/>
      <c r="V4388" s="16"/>
      <c r="W4388" s="16" t="s">
        <v>315</v>
      </c>
      <c r="X4388" s="16" t="s">
        <v>38</v>
      </c>
      <c r="Y4388">
        <v>8</v>
      </c>
      <c r="Z4388">
        <v>10</v>
      </c>
      <c r="AA4388">
        <v>8</v>
      </c>
      <c r="AB4388">
        <v>6</v>
      </c>
      <c r="AC4388">
        <v>0.5</v>
      </c>
      <c r="AD4388">
        <v>12</v>
      </c>
      <c r="AE4388" t="s">
        <v>4619</v>
      </c>
    </row>
    <row r="4389" spans="1:31" x14ac:dyDescent="0.25">
      <c r="A4389" s="16" t="s">
        <v>23</v>
      </c>
      <c r="B4389" s="16" t="s">
        <v>3143</v>
      </c>
      <c r="C4389" s="16" t="s">
        <v>959</v>
      </c>
      <c r="D4389" s="16" t="s">
        <v>62</v>
      </c>
      <c r="E4389" s="16" t="s">
        <v>41</v>
      </c>
      <c r="F4389" s="16" t="s">
        <v>349</v>
      </c>
      <c r="G4389" s="16" t="s">
        <v>3156</v>
      </c>
      <c r="H4389" s="16" t="s">
        <v>70</v>
      </c>
      <c r="I4389" s="16" t="s">
        <v>70</v>
      </c>
      <c r="J4389" s="16" t="s">
        <v>429</v>
      </c>
      <c r="K4389" s="16" t="s">
        <v>983</v>
      </c>
      <c r="L4389" s="9"/>
      <c r="M4389" s="9">
        <v>45379</v>
      </c>
      <c r="N4389" s="9">
        <v>45379</v>
      </c>
      <c r="O4389" s="7">
        <v>45379</v>
      </c>
      <c r="P4389" s="9"/>
      <c r="Q4389" s="9"/>
      <c r="R4389" s="9" t="s">
        <v>93</v>
      </c>
      <c r="S4389" s="16" t="s">
        <v>65</v>
      </c>
      <c r="T4389" s="16" t="s">
        <v>482</v>
      </c>
      <c r="U4389" s="16"/>
      <c r="V4389" s="16"/>
      <c r="W4389" s="16" t="s">
        <v>315</v>
      </c>
      <c r="X4389" s="16" t="s">
        <v>38</v>
      </c>
      <c r="Y4389">
        <v>8</v>
      </c>
      <c r="Z4389">
        <v>10</v>
      </c>
      <c r="AA4389">
        <v>8</v>
      </c>
      <c r="AB4389">
        <v>6</v>
      </c>
      <c r="AC4389">
        <v>0.5</v>
      </c>
      <c r="AD4389">
        <v>12</v>
      </c>
      <c r="AE4389" t="s">
        <v>4619</v>
      </c>
    </row>
    <row r="4390" spans="1:31" x14ac:dyDescent="0.25">
      <c r="A4390" s="16" t="s">
        <v>23</v>
      </c>
      <c r="B4390" s="16" t="s">
        <v>3143</v>
      </c>
      <c r="C4390" s="16" t="s">
        <v>959</v>
      </c>
      <c r="D4390" s="16" t="s">
        <v>62</v>
      </c>
      <c r="E4390" s="16" t="s">
        <v>41</v>
      </c>
      <c r="F4390" s="16" t="s">
        <v>349</v>
      </c>
      <c r="G4390" s="16" t="s">
        <v>3156</v>
      </c>
      <c r="H4390" s="16" t="s">
        <v>70</v>
      </c>
      <c r="I4390" s="16" t="s">
        <v>70</v>
      </c>
      <c r="J4390" s="16" t="s">
        <v>429</v>
      </c>
      <c r="K4390" s="16" t="s">
        <v>666</v>
      </c>
      <c r="L4390" s="9"/>
      <c r="M4390" s="9">
        <v>45393</v>
      </c>
      <c r="N4390" s="9">
        <v>45393</v>
      </c>
      <c r="O4390" s="7">
        <v>45393</v>
      </c>
      <c r="P4390" s="9"/>
      <c r="Q4390" s="9"/>
      <c r="R4390" s="9" t="s">
        <v>93</v>
      </c>
      <c r="S4390" s="16" t="s">
        <v>65</v>
      </c>
      <c r="T4390" s="16" t="s">
        <v>482</v>
      </c>
      <c r="U4390" s="16"/>
      <c r="V4390" s="16"/>
      <c r="W4390" s="16" t="s">
        <v>315</v>
      </c>
      <c r="X4390" s="16" t="s">
        <v>38</v>
      </c>
      <c r="Y4390">
        <v>8</v>
      </c>
      <c r="Z4390">
        <v>10</v>
      </c>
      <c r="AA4390">
        <v>8</v>
      </c>
      <c r="AB4390">
        <v>6</v>
      </c>
      <c r="AC4390">
        <v>0.5</v>
      </c>
      <c r="AD4390">
        <v>12</v>
      </c>
      <c r="AE4390" t="s">
        <v>4277</v>
      </c>
    </row>
    <row r="4391" spans="1:31" x14ac:dyDescent="0.25">
      <c r="A4391" s="16" t="s">
        <v>23</v>
      </c>
      <c r="B4391" s="16" t="s">
        <v>3143</v>
      </c>
      <c r="C4391" s="16" t="s">
        <v>959</v>
      </c>
      <c r="D4391" s="16" t="s">
        <v>62</v>
      </c>
      <c r="E4391" s="16" t="s">
        <v>41</v>
      </c>
      <c r="F4391" s="16" t="s">
        <v>349</v>
      </c>
      <c r="G4391" s="16" t="s">
        <v>3156</v>
      </c>
      <c r="H4391" s="16" t="s">
        <v>70</v>
      </c>
      <c r="I4391" s="16" t="s">
        <v>70</v>
      </c>
      <c r="J4391" s="16" t="s">
        <v>429</v>
      </c>
      <c r="K4391" s="16" t="s">
        <v>869</v>
      </c>
      <c r="L4391" s="9"/>
      <c r="M4391" s="9">
        <v>45393</v>
      </c>
      <c r="N4391" s="9">
        <v>45393</v>
      </c>
      <c r="O4391" s="7">
        <v>45393</v>
      </c>
      <c r="P4391" s="9"/>
      <c r="Q4391" s="9"/>
      <c r="R4391" s="9" t="s">
        <v>93</v>
      </c>
      <c r="S4391" s="16" t="s">
        <v>65</v>
      </c>
      <c r="T4391" s="16" t="s">
        <v>482</v>
      </c>
      <c r="U4391" s="16"/>
      <c r="V4391" s="16"/>
      <c r="W4391" s="16" t="s">
        <v>315</v>
      </c>
      <c r="X4391" s="16" t="s">
        <v>38</v>
      </c>
      <c r="Y4391">
        <v>8</v>
      </c>
      <c r="Z4391">
        <v>10</v>
      </c>
      <c r="AA4391">
        <v>8</v>
      </c>
      <c r="AB4391">
        <v>6</v>
      </c>
      <c r="AC4391">
        <v>0.5</v>
      </c>
      <c r="AD4391">
        <v>12</v>
      </c>
      <c r="AE4391" t="s">
        <v>4620</v>
      </c>
    </row>
    <row r="4392" spans="1:31" x14ac:dyDescent="0.25">
      <c r="A4392" s="16" t="s">
        <v>23</v>
      </c>
      <c r="B4392" s="16" t="s">
        <v>3143</v>
      </c>
      <c r="C4392" s="16" t="s">
        <v>959</v>
      </c>
      <c r="D4392" s="16" t="s">
        <v>62</v>
      </c>
      <c r="E4392" s="16" t="s">
        <v>41</v>
      </c>
      <c r="F4392" s="16" t="s">
        <v>349</v>
      </c>
      <c r="G4392" s="16" t="s">
        <v>3156</v>
      </c>
      <c r="H4392" s="16" t="s">
        <v>70</v>
      </c>
      <c r="I4392" s="16" t="s">
        <v>70</v>
      </c>
      <c r="J4392" s="16" t="s">
        <v>429</v>
      </c>
      <c r="K4392" s="16" t="s">
        <v>225</v>
      </c>
      <c r="L4392" s="9"/>
      <c r="M4392" s="9">
        <v>45344</v>
      </c>
      <c r="N4392" s="9">
        <v>45344</v>
      </c>
      <c r="O4392" s="7">
        <v>45344</v>
      </c>
      <c r="P4392" s="9"/>
      <c r="Q4392" s="9"/>
      <c r="R4392" s="9" t="s">
        <v>93</v>
      </c>
      <c r="S4392" s="16" t="s">
        <v>65</v>
      </c>
      <c r="T4392" s="16" t="s">
        <v>482</v>
      </c>
      <c r="U4392" s="16"/>
      <c r="V4392" s="16"/>
      <c r="W4392" s="16" t="s">
        <v>315</v>
      </c>
      <c r="X4392" s="16" t="s">
        <v>38</v>
      </c>
      <c r="Y4392">
        <v>8</v>
      </c>
      <c r="Z4392">
        <v>10</v>
      </c>
      <c r="AA4392">
        <v>8</v>
      </c>
      <c r="AB4392">
        <v>6</v>
      </c>
      <c r="AC4392">
        <v>0.5</v>
      </c>
      <c r="AD4392">
        <v>12</v>
      </c>
      <c r="AE4392" t="s">
        <v>4621</v>
      </c>
    </row>
    <row r="4393" spans="1:31" x14ac:dyDescent="0.25">
      <c r="A4393" s="16" t="s">
        <v>23</v>
      </c>
      <c r="B4393" s="16" t="s">
        <v>3143</v>
      </c>
      <c r="C4393" s="16" t="s">
        <v>959</v>
      </c>
      <c r="D4393" s="16" t="s">
        <v>26</v>
      </c>
      <c r="E4393" s="16" t="s">
        <v>41</v>
      </c>
      <c r="F4393" s="16" t="s">
        <v>349</v>
      </c>
      <c r="G4393" s="16" t="s">
        <v>4147</v>
      </c>
      <c r="H4393" s="16" t="s">
        <v>70</v>
      </c>
      <c r="I4393" s="16" t="s">
        <v>70</v>
      </c>
      <c r="J4393" s="16" t="s">
        <v>480</v>
      </c>
      <c r="K4393" s="16" t="s">
        <v>806</v>
      </c>
      <c r="L4393" s="9"/>
      <c r="M4393" s="9">
        <v>45675</v>
      </c>
      <c r="N4393" s="9">
        <v>45675</v>
      </c>
      <c r="O4393" s="7">
        <v>45675</v>
      </c>
      <c r="P4393" s="9"/>
      <c r="Q4393" s="9"/>
      <c r="R4393" s="9" t="s">
        <v>93</v>
      </c>
      <c r="S4393" s="16" t="s">
        <v>65</v>
      </c>
      <c r="T4393" s="16" t="s">
        <v>482</v>
      </c>
      <c r="U4393" s="16"/>
      <c r="V4393" s="16"/>
      <c r="W4393" s="16" t="s">
        <v>315</v>
      </c>
      <c r="X4393" s="16" t="s">
        <v>38</v>
      </c>
      <c r="Y4393">
        <v>8</v>
      </c>
      <c r="Z4393">
        <v>5</v>
      </c>
      <c r="AA4393">
        <v>4</v>
      </c>
      <c r="AB4393">
        <v>6</v>
      </c>
      <c r="AC4393">
        <v>0.5</v>
      </c>
      <c r="AD4393">
        <v>6</v>
      </c>
      <c r="AE4393" t="s">
        <v>4622</v>
      </c>
    </row>
    <row r="4394" spans="1:31" x14ac:dyDescent="0.25">
      <c r="A4394" s="16" t="s">
        <v>23</v>
      </c>
      <c r="B4394" s="16" t="s">
        <v>3143</v>
      </c>
      <c r="C4394" s="16" t="s">
        <v>959</v>
      </c>
      <c r="D4394" s="16" t="s">
        <v>62</v>
      </c>
      <c r="E4394" s="16" t="s">
        <v>41</v>
      </c>
      <c r="F4394" s="16" t="s">
        <v>349</v>
      </c>
      <c r="G4394" s="16" t="s">
        <v>3156</v>
      </c>
      <c r="H4394" s="16" t="s">
        <v>70</v>
      </c>
      <c r="I4394" s="16" t="s">
        <v>730</v>
      </c>
      <c r="J4394" s="16" t="s">
        <v>344</v>
      </c>
      <c r="K4394" s="16" t="s">
        <v>53</v>
      </c>
      <c r="L4394" s="9"/>
      <c r="M4394" s="9">
        <v>45428</v>
      </c>
      <c r="N4394" s="9">
        <v>45428</v>
      </c>
      <c r="O4394" s="7">
        <v>45428</v>
      </c>
      <c r="P4394" s="9"/>
      <c r="Q4394" s="9"/>
      <c r="R4394" s="9" t="s">
        <v>93</v>
      </c>
      <c r="S4394" s="16" t="s">
        <v>65</v>
      </c>
      <c r="T4394" s="16" t="s">
        <v>482</v>
      </c>
      <c r="U4394" s="16"/>
      <c r="V4394" s="16"/>
      <c r="W4394" s="16" t="s">
        <v>315</v>
      </c>
      <c r="X4394" s="16" t="s">
        <v>38</v>
      </c>
      <c r="Y4394">
        <v>8</v>
      </c>
      <c r="Z4394">
        <v>10</v>
      </c>
      <c r="AA4394">
        <v>8</v>
      </c>
      <c r="AB4394">
        <v>6</v>
      </c>
      <c r="AC4394">
        <v>0.5</v>
      </c>
      <c r="AD4394">
        <v>12</v>
      </c>
      <c r="AE4394" t="s">
        <v>4623</v>
      </c>
    </row>
    <row r="4395" spans="1:31" x14ac:dyDescent="0.25">
      <c r="A4395" s="16" t="s">
        <v>23</v>
      </c>
      <c r="B4395" s="16" t="s">
        <v>3143</v>
      </c>
      <c r="C4395" s="16" t="s">
        <v>959</v>
      </c>
      <c r="D4395" s="16" t="s">
        <v>62</v>
      </c>
      <c r="E4395" s="16" t="s">
        <v>41</v>
      </c>
      <c r="F4395" s="16" t="s">
        <v>349</v>
      </c>
      <c r="G4395" s="16" t="s">
        <v>3156</v>
      </c>
      <c r="H4395" s="16" t="s">
        <v>70</v>
      </c>
      <c r="I4395" s="16" t="s">
        <v>730</v>
      </c>
      <c r="J4395" s="16" t="s">
        <v>344</v>
      </c>
      <c r="K4395" s="16" t="s">
        <v>271</v>
      </c>
      <c r="L4395" s="9"/>
      <c r="M4395" s="9">
        <v>45428</v>
      </c>
      <c r="N4395" s="9">
        <v>45428</v>
      </c>
      <c r="O4395" s="7">
        <v>45428</v>
      </c>
      <c r="P4395" s="9"/>
      <c r="Q4395" s="9"/>
      <c r="R4395" s="9" t="s">
        <v>93</v>
      </c>
      <c r="S4395" s="16" t="s">
        <v>65</v>
      </c>
      <c r="T4395" s="16" t="s">
        <v>482</v>
      </c>
      <c r="U4395" s="16"/>
      <c r="V4395" s="16"/>
      <c r="W4395" s="16" t="s">
        <v>315</v>
      </c>
      <c r="X4395" s="16" t="s">
        <v>38</v>
      </c>
      <c r="Y4395">
        <v>8</v>
      </c>
      <c r="Z4395">
        <v>10</v>
      </c>
      <c r="AA4395">
        <v>8</v>
      </c>
      <c r="AB4395">
        <v>6</v>
      </c>
      <c r="AC4395">
        <v>0.5</v>
      </c>
      <c r="AD4395">
        <v>12</v>
      </c>
      <c r="AE4395" t="s">
        <v>4624</v>
      </c>
    </row>
    <row r="4396" spans="1:31" x14ac:dyDescent="0.25">
      <c r="A4396" s="16" t="s">
        <v>23</v>
      </c>
      <c r="B4396" s="16" t="s">
        <v>3143</v>
      </c>
      <c r="C4396" s="16" t="s">
        <v>959</v>
      </c>
      <c r="D4396" s="16" t="s">
        <v>62</v>
      </c>
      <c r="E4396" s="16" t="s">
        <v>41</v>
      </c>
      <c r="F4396" s="16" t="s">
        <v>349</v>
      </c>
      <c r="G4396" s="16" t="s">
        <v>3156</v>
      </c>
      <c r="H4396" s="16" t="s">
        <v>70</v>
      </c>
      <c r="I4396" s="16" t="s">
        <v>730</v>
      </c>
      <c r="J4396" s="16" t="s">
        <v>344</v>
      </c>
      <c r="K4396" s="16" t="s">
        <v>985</v>
      </c>
      <c r="L4396" s="9"/>
      <c r="M4396" s="9">
        <v>45428</v>
      </c>
      <c r="N4396" s="9">
        <v>45428</v>
      </c>
      <c r="O4396" s="7">
        <v>45428</v>
      </c>
      <c r="P4396" s="9"/>
      <c r="Q4396" s="9"/>
      <c r="R4396" s="9" t="s">
        <v>93</v>
      </c>
      <c r="S4396" s="16" t="s">
        <v>65</v>
      </c>
      <c r="T4396" s="16" t="s">
        <v>482</v>
      </c>
      <c r="U4396" s="16"/>
      <c r="V4396" s="16"/>
      <c r="W4396" s="16" t="s">
        <v>315</v>
      </c>
      <c r="X4396" s="16" t="s">
        <v>38</v>
      </c>
      <c r="Y4396">
        <v>8</v>
      </c>
      <c r="Z4396">
        <v>10</v>
      </c>
      <c r="AA4396">
        <v>8</v>
      </c>
      <c r="AB4396">
        <v>6</v>
      </c>
      <c r="AC4396">
        <v>0.5</v>
      </c>
      <c r="AD4396">
        <v>12</v>
      </c>
      <c r="AE4396" t="s">
        <v>4625</v>
      </c>
    </row>
    <row r="4397" spans="1:31" x14ac:dyDescent="0.25">
      <c r="A4397" s="16" t="s">
        <v>23</v>
      </c>
      <c r="B4397" s="16" t="s">
        <v>3143</v>
      </c>
      <c r="C4397" s="16" t="s">
        <v>959</v>
      </c>
      <c r="D4397" s="16" t="s">
        <v>62</v>
      </c>
      <c r="E4397" s="16" t="s">
        <v>41</v>
      </c>
      <c r="F4397" s="16" t="s">
        <v>349</v>
      </c>
      <c r="G4397" s="16" t="s">
        <v>3156</v>
      </c>
      <c r="H4397" s="16" t="s">
        <v>70</v>
      </c>
      <c r="I4397" s="16" t="s">
        <v>730</v>
      </c>
      <c r="J4397" s="16" t="s">
        <v>344</v>
      </c>
      <c r="K4397" s="16" t="s">
        <v>64</v>
      </c>
      <c r="L4397" s="9"/>
      <c r="M4397" s="9">
        <v>45428</v>
      </c>
      <c r="N4397" s="9">
        <v>45428</v>
      </c>
      <c r="O4397" s="7">
        <v>45428</v>
      </c>
      <c r="P4397" s="9"/>
      <c r="Q4397" s="9"/>
      <c r="R4397" s="9" t="s">
        <v>93</v>
      </c>
      <c r="S4397" s="16" t="s">
        <v>65</v>
      </c>
      <c r="T4397" s="16" t="s">
        <v>482</v>
      </c>
      <c r="U4397" s="16"/>
      <c r="V4397" s="16"/>
      <c r="W4397" s="16" t="s">
        <v>315</v>
      </c>
      <c r="X4397" s="16" t="s">
        <v>38</v>
      </c>
      <c r="Y4397">
        <v>8</v>
      </c>
      <c r="Z4397">
        <v>10</v>
      </c>
      <c r="AA4397">
        <v>8</v>
      </c>
      <c r="AB4397">
        <v>6</v>
      </c>
      <c r="AC4397">
        <v>0.5</v>
      </c>
      <c r="AD4397">
        <v>12</v>
      </c>
      <c r="AE4397" t="s">
        <v>3505</v>
      </c>
    </row>
    <row r="4398" spans="1:31" x14ac:dyDescent="0.25">
      <c r="A4398" s="16" t="s">
        <v>23</v>
      </c>
      <c r="B4398" s="16" t="s">
        <v>3143</v>
      </c>
      <c r="C4398" s="16" t="s">
        <v>959</v>
      </c>
      <c r="D4398" s="16" t="s">
        <v>62</v>
      </c>
      <c r="E4398" s="16" t="s">
        <v>41</v>
      </c>
      <c r="F4398" s="16" t="s">
        <v>349</v>
      </c>
      <c r="G4398" s="16" t="s">
        <v>3156</v>
      </c>
      <c r="H4398" s="16" t="s">
        <v>70</v>
      </c>
      <c r="I4398" s="16" t="s">
        <v>730</v>
      </c>
      <c r="J4398" s="16" t="s">
        <v>344</v>
      </c>
      <c r="K4398" s="16" t="s">
        <v>47</v>
      </c>
      <c r="L4398" s="9"/>
      <c r="M4398" s="9">
        <v>45428</v>
      </c>
      <c r="N4398" s="9">
        <v>45428</v>
      </c>
      <c r="O4398" s="7">
        <v>45428</v>
      </c>
      <c r="P4398" s="9"/>
      <c r="Q4398" s="9"/>
      <c r="R4398" s="9" t="s">
        <v>93</v>
      </c>
      <c r="S4398" s="16" t="s">
        <v>65</v>
      </c>
      <c r="T4398" s="16" t="s">
        <v>482</v>
      </c>
      <c r="U4398" s="16"/>
      <c r="V4398" s="16"/>
      <c r="W4398" s="16" t="s">
        <v>315</v>
      </c>
      <c r="X4398" s="16" t="s">
        <v>38</v>
      </c>
      <c r="Y4398">
        <v>8</v>
      </c>
      <c r="Z4398">
        <v>10</v>
      </c>
      <c r="AA4398">
        <v>8</v>
      </c>
      <c r="AB4398">
        <v>6</v>
      </c>
      <c r="AC4398">
        <v>0.5</v>
      </c>
      <c r="AD4398">
        <v>12</v>
      </c>
      <c r="AE4398" t="s">
        <v>4626</v>
      </c>
    </row>
    <row r="4399" spans="1:31" x14ac:dyDescent="0.25">
      <c r="A4399" s="16" t="s">
        <v>23</v>
      </c>
      <c r="B4399" s="16" t="s">
        <v>3143</v>
      </c>
      <c r="C4399" s="16" t="s">
        <v>959</v>
      </c>
      <c r="D4399" s="16" t="s">
        <v>62</v>
      </c>
      <c r="E4399" s="16" t="s">
        <v>41</v>
      </c>
      <c r="F4399" s="16" t="s">
        <v>349</v>
      </c>
      <c r="G4399" s="16" t="s">
        <v>4627</v>
      </c>
      <c r="H4399" s="16" t="s">
        <v>70</v>
      </c>
      <c r="I4399" s="16" t="s">
        <v>730</v>
      </c>
      <c r="J4399" s="16" t="s">
        <v>344</v>
      </c>
      <c r="K4399" s="16" t="s">
        <v>191</v>
      </c>
      <c r="L4399" s="9"/>
      <c r="M4399" s="9">
        <v>45344</v>
      </c>
      <c r="N4399" s="9">
        <v>45344</v>
      </c>
      <c r="O4399" s="7">
        <v>45344</v>
      </c>
      <c r="P4399" s="9"/>
      <c r="Q4399" s="9"/>
      <c r="R4399" s="9" t="s">
        <v>93</v>
      </c>
      <c r="S4399" s="16" t="s">
        <v>65</v>
      </c>
      <c r="T4399" s="16" t="s">
        <v>482</v>
      </c>
      <c r="U4399" s="16"/>
      <c r="V4399" s="16"/>
      <c r="W4399" s="16" t="s">
        <v>488</v>
      </c>
      <c r="X4399" s="16" t="s">
        <v>38</v>
      </c>
      <c r="Y4399">
        <v>8</v>
      </c>
      <c r="Z4399">
        <v>10</v>
      </c>
      <c r="AA4399">
        <v>8</v>
      </c>
      <c r="AB4399">
        <v>6</v>
      </c>
      <c r="AC4399">
        <v>0.5</v>
      </c>
      <c r="AD4399">
        <v>12</v>
      </c>
      <c r="AE4399" t="s">
        <v>4628</v>
      </c>
    </row>
    <row r="4400" spans="1:31" x14ac:dyDescent="0.25">
      <c r="A4400" s="16" t="s">
        <v>23</v>
      </c>
      <c r="B4400" s="16" t="s">
        <v>3143</v>
      </c>
      <c r="C4400" s="16" t="s">
        <v>959</v>
      </c>
      <c r="D4400" s="16" t="s">
        <v>62</v>
      </c>
      <c r="E4400" s="16" t="s">
        <v>41</v>
      </c>
      <c r="F4400" s="16" t="s">
        <v>349</v>
      </c>
      <c r="G4400" s="16" t="s">
        <v>3156</v>
      </c>
      <c r="H4400" s="16" t="s">
        <v>70</v>
      </c>
      <c r="I4400" s="16" t="s">
        <v>730</v>
      </c>
      <c r="J4400" s="16" t="s">
        <v>344</v>
      </c>
      <c r="K4400" s="16" t="s">
        <v>224</v>
      </c>
      <c r="L4400" s="9"/>
      <c r="M4400" s="9">
        <v>45428</v>
      </c>
      <c r="N4400" s="9">
        <v>45428</v>
      </c>
      <c r="O4400" s="7">
        <v>45428</v>
      </c>
      <c r="P4400" s="9"/>
      <c r="Q4400" s="9"/>
      <c r="R4400" s="9" t="s">
        <v>93</v>
      </c>
      <c r="S4400" s="16" t="s">
        <v>65</v>
      </c>
      <c r="T4400" s="16" t="s">
        <v>482</v>
      </c>
      <c r="U4400" s="16"/>
      <c r="V4400" s="16"/>
      <c r="W4400" s="16" t="s">
        <v>315</v>
      </c>
      <c r="X4400" s="16" t="s">
        <v>38</v>
      </c>
      <c r="Y4400">
        <v>8</v>
      </c>
      <c r="Z4400">
        <v>10</v>
      </c>
      <c r="AA4400">
        <v>8</v>
      </c>
      <c r="AB4400">
        <v>6</v>
      </c>
      <c r="AC4400">
        <v>0.5</v>
      </c>
      <c r="AD4400">
        <v>12</v>
      </c>
      <c r="AE4400" t="s">
        <v>4629</v>
      </c>
    </row>
    <row r="4401" spans="1:31" x14ac:dyDescent="0.25">
      <c r="A4401" s="16" t="s">
        <v>23</v>
      </c>
      <c r="B4401" s="16" t="s">
        <v>3143</v>
      </c>
      <c r="C4401" s="16" t="s">
        <v>959</v>
      </c>
      <c r="D4401" s="16" t="s">
        <v>62</v>
      </c>
      <c r="E4401" s="16" t="s">
        <v>41</v>
      </c>
      <c r="F4401" s="16" t="s">
        <v>349</v>
      </c>
      <c r="G4401" s="16" t="s">
        <v>3623</v>
      </c>
      <c r="H4401" s="16" t="s">
        <v>261</v>
      </c>
      <c r="I4401" s="16" t="s">
        <v>155</v>
      </c>
      <c r="J4401" s="16" t="s">
        <v>262</v>
      </c>
      <c r="K4401" s="16" t="s">
        <v>812</v>
      </c>
      <c r="L4401" s="9"/>
      <c r="M4401" s="9">
        <v>45403</v>
      </c>
      <c r="N4401" s="9">
        <v>45403</v>
      </c>
      <c r="O4401" s="7">
        <v>45403</v>
      </c>
      <c r="P4401" s="9"/>
      <c r="Q4401" s="9"/>
      <c r="R4401" s="9" t="s">
        <v>93</v>
      </c>
      <c r="S4401" s="16" t="s">
        <v>65</v>
      </c>
      <c r="T4401" s="16" t="s">
        <v>65</v>
      </c>
      <c r="U4401" s="16"/>
      <c r="V4401" s="16"/>
      <c r="W4401" s="16" t="s">
        <v>315</v>
      </c>
      <c r="X4401" s="16" t="s">
        <v>38</v>
      </c>
      <c r="Y4401">
        <v>8</v>
      </c>
      <c r="Z4401">
        <v>10</v>
      </c>
      <c r="AA4401">
        <v>8</v>
      </c>
      <c r="AB4401">
        <v>6</v>
      </c>
      <c r="AC4401">
        <v>0.5</v>
      </c>
      <c r="AD4401">
        <v>12</v>
      </c>
      <c r="AE4401" t="s">
        <v>4410</v>
      </c>
    </row>
    <row r="4402" spans="1:31" x14ac:dyDescent="0.25">
      <c r="A4402" s="16" t="s">
        <v>23</v>
      </c>
      <c r="B4402" s="16" t="s">
        <v>3143</v>
      </c>
      <c r="C4402" s="16" t="s">
        <v>959</v>
      </c>
      <c r="D4402" s="16" t="s">
        <v>62</v>
      </c>
      <c r="E4402" s="16" t="s">
        <v>41</v>
      </c>
      <c r="F4402" s="16" t="s">
        <v>349</v>
      </c>
      <c r="G4402" s="16" t="s">
        <v>3623</v>
      </c>
      <c r="H4402" s="16" t="s">
        <v>261</v>
      </c>
      <c r="I4402" s="16" t="s">
        <v>155</v>
      </c>
      <c r="J4402" s="16" t="s">
        <v>262</v>
      </c>
      <c r="K4402" s="16" t="s">
        <v>900</v>
      </c>
      <c r="L4402" s="9"/>
      <c r="M4402" s="9">
        <v>45403</v>
      </c>
      <c r="N4402" s="9">
        <v>45403</v>
      </c>
      <c r="O4402" s="7">
        <v>45403</v>
      </c>
      <c r="P4402" s="9"/>
      <c r="Q4402" s="9"/>
      <c r="R4402" s="9" t="s">
        <v>93</v>
      </c>
      <c r="S4402" s="16" t="s">
        <v>65</v>
      </c>
      <c r="T4402" s="16" t="s">
        <v>65</v>
      </c>
      <c r="U4402" s="16"/>
      <c r="V4402" s="16"/>
      <c r="W4402" s="16" t="s">
        <v>315</v>
      </c>
      <c r="X4402" s="16" t="s">
        <v>38</v>
      </c>
      <c r="Y4402">
        <v>8</v>
      </c>
      <c r="Z4402">
        <v>10</v>
      </c>
      <c r="AA4402">
        <v>8</v>
      </c>
      <c r="AB4402">
        <v>6</v>
      </c>
      <c r="AC4402">
        <v>0.5</v>
      </c>
      <c r="AD4402">
        <v>12</v>
      </c>
      <c r="AE4402" t="s">
        <v>4411</v>
      </c>
    </row>
    <row r="4403" spans="1:31" x14ac:dyDescent="0.25">
      <c r="A4403" s="16" t="s">
        <v>23</v>
      </c>
      <c r="B4403" s="16" t="s">
        <v>3143</v>
      </c>
      <c r="C4403" s="16" t="s">
        <v>959</v>
      </c>
      <c r="D4403" s="16" t="s">
        <v>62</v>
      </c>
      <c r="E4403" s="16" t="s">
        <v>41</v>
      </c>
      <c r="F4403" s="16" t="s">
        <v>349</v>
      </c>
      <c r="G4403" s="16" t="s">
        <v>3623</v>
      </c>
      <c r="H4403" s="16" t="s">
        <v>261</v>
      </c>
      <c r="I4403" s="16" t="s">
        <v>155</v>
      </c>
      <c r="J4403" s="16" t="s">
        <v>262</v>
      </c>
      <c r="K4403" s="16" t="s">
        <v>901</v>
      </c>
      <c r="L4403" s="9"/>
      <c r="M4403" s="9">
        <v>45403</v>
      </c>
      <c r="N4403" s="9">
        <v>45403</v>
      </c>
      <c r="O4403" s="7">
        <v>45403</v>
      </c>
      <c r="P4403" s="9"/>
      <c r="Q4403" s="9"/>
      <c r="R4403" s="9" t="s">
        <v>93</v>
      </c>
      <c r="S4403" s="16" t="s">
        <v>65</v>
      </c>
      <c r="T4403" s="16" t="s">
        <v>65</v>
      </c>
      <c r="U4403" s="16"/>
      <c r="V4403" s="16"/>
      <c r="W4403" s="16" t="s">
        <v>315</v>
      </c>
      <c r="X4403" s="16" t="s">
        <v>38</v>
      </c>
      <c r="Y4403">
        <v>8</v>
      </c>
      <c r="Z4403">
        <v>10</v>
      </c>
      <c r="AA4403">
        <v>8</v>
      </c>
      <c r="AB4403">
        <v>6</v>
      </c>
      <c r="AC4403">
        <v>0.5</v>
      </c>
      <c r="AD4403">
        <v>12</v>
      </c>
      <c r="AE4403" t="s">
        <v>4412</v>
      </c>
    </row>
    <row r="4404" spans="1:31" x14ac:dyDescent="0.25">
      <c r="A4404" s="16" t="s">
        <v>23</v>
      </c>
      <c r="B4404" s="16" t="s">
        <v>3143</v>
      </c>
      <c r="C4404" s="16" t="s">
        <v>959</v>
      </c>
      <c r="D4404" s="16" t="s">
        <v>62</v>
      </c>
      <c r="E4404" s="16" t="s">
        <v>41</v>
      </c>
      <c r="F4404" s="16" t="s">
        <v>349</v>
      </c>
      <c r="G4404" s="16" t="s">
        <v>3623</v>
      </c>
      <c r="H4404" s="16" t="s">
        <v>261</v>
      </c>
      <c r="I4404" s="16" t="s">
        <v>155</v>
      </c>
      <c r="J4404" s="16" t="s">
        <v>262</v>
      </c>
      <c r="K4404" s="16" t="s">
        <v>425</v>
      </c>
      <c r="L4404" s="9"/>
      <c r="M4404" s="9">
        <v>45350</v>
      </c>
      <c r="N4404" s="9">
        <v>45350</v>
      </c>
      <c r="O4404" s="7">
        <v>45350</v>
      </c>
      <c r="P4404" s="9"/>
      <c r="Q4404" s="9"/>
      <c r="R4404" s="9" t="s">
        <v>93</v>
      </c>
      <c r="S4404" s="16" t="s">
        <v>65</v>
      </c>
      <c r="T4404" s="16" t="s">
        <v>65</v>
      </c>
      <c r="U4404" s="16"/>
      <c r="V4404" s="16"/>
      <c r="W4404" s="16" t="s">
        <v>315</v>
      </c>
      <c r="X4404" s="16" t="s">
        <v>38</v>
      </c>
      <c r="Y4404">
        <v>8</v>
      </c>
      <c r="Z4404">
        <v>10</v>
      </c>
      <c r="AA4404">
        <v>8</v>
      </c>
      <c r="AB4404">
        <v>6</v>
      </c>
      <c r="AC4404">
        <v>0.5</v>
      </c>
      <c r="AD4404">
        <v>12</v>
      </c>
      <c r="AE4404" t="s">
        <v>3624</v>
      </c>
    </row>
    <row r="4405" spans="1:31" x14ac:dyDescent="0.25">
      <c r="A4405" s="16" t="s">
        <v>23</v>
      </c>
      <c r="B4405" s="16" t="s">
        <v>3143</v>
      </c>
      <c r="C4405" s="16" t="s">
        <v>959</v>
      </c>
      <c r="D4405" s="16" t="s">
        <v>62</v>
      </c>
      <c r="E4405" s="16" t="s">
        <v>41</v>
      </c>
      <c r="F4405" s="16" t="s">
        <v>349</v>
      </c>
      <c r="G4405" s="16" t="s">
        <v>3623</v>
      </c>
      <c r="H4405" s="16" t="s">
        <v>261</v>
      </c>
      <c r="I4405" s="16" t="s">
        <v>155</v>
      </c>
      <c r="J4405" s="16" t="s">
        <v>262</v>
      </c>
      <c r="K4405" s="16" t="s">
        <v>903</v>
      </c>
      <c r="L4405" s="9"/>
      <c r="M4405" s="9">
        <v>45350</v>
      </c>
      <c r="N4405" s="9">
        <v>45350</v>
      </c>
      <c r="O4405" s="7">
        <v>45350</v>
      </c>
      <c r="P4405" s="9"/>
      <c r="Q4405" s="9"/>
      <c r="R4405" s="9" t="s">
        <v>93</v>
      </c>
      <c r="S4405" s="16" t="s">
        <v>65</v>
      </c>
      <c r="T4405" s="16" t="s">
        <v>65</v>
      </c>
      <c r="U4405" s="16"/>
      <c r="V4405" s="16"/>
      <c r="W4405" s="16" t="s">
        <v>315</v>
      </c>
      <c r="X4405" s="16" t="s">
        <v>38</v>
      </c>
      <c r="Y4405">
        <v>8</v>
      </c>
      <c r="Z4405">
        <v>10</v>
      </c>
      <c r="AA4405">
        <v>8</v>
      </c>
      <c r="AB4405">
        <v>6</v>
      </c>
      <c r="AC4405">
        <v>0.5</v>
      </c>
      <c r="AD4405">
        <v>12</v>
      </c>
      <c r="AE4405" t="s">
        <v>4414</v>
      </c>
    </row>
    <row r="4406" spans="1:31" x14ac:dyDescent="0.25">
      <c r="A4406" s="16" t="s">
        <v>23</v>
      </c>
      <c r="B4406" s="16" t="s">
        <v>3143</v>
      </c>
      <c r="C4406" s="16" t="s">
        <v>959</v>
      </c>
      <c r="D4406" s="16" t="s">
        <v>62</v>
      </c>
      <c r="E4406" s="16" t="s">
        <v>41</v>
      </c>
      <c r="F4406" s="16" t="s">
        <v>349</v>
      </c>
      <c r="G4406" s="16" t="s">
        <v>3623</v>
      </c>
      <c r="H4406" s="16" t="s">
        <v>261</v>
      </c>
      <c r="I4406" s="16" t="s">
        <v>155</v>
      </c>
      <c r="J4406" s="16" t="s">
        <v>262</v>
      </c>
      <c r="K4406" s="16" t="s">
        <v>904</v>
      </c>
      <c r="L4406" s="9"/>
      <c r="M4406" s="9">
        <v>45350</v>
      </c>
      <c r="N4406" s="9">
        <v>45350</v>
      </c>
      <c r="O4406" s="7">
        <v>45350</v>
      </c>
      <c r="P4406" s="9"/>
      <c r="Q4406" s="9"/>
      <c r="R4406" s="9" t="s">
        <v>93</v>
      </c>
      <c r="S4406" s="16" t="s">
        <v>65</v>
      </c>
      <c r="T4406" s="16" t="s">
        <v>65</v>
      </c>
      <c r="U4406" s="16"/>
      <c r="V4406" s="16"/>
      <c r="W4406" s="16" t="s">
        <v>315</v>
      </c>
      <c r="X4406" s="16" t="s">
        <v>38</v>
      </c>
      <c r="Y4406">
        <v>8</v>
      </c>
      <c r="Z4406">
        <v>10</v>
      </c>
      <c r="AA4406">
        <v>8</v>
      </c>
      <c r="AB4406">
        <v>6</v>
      </c>
      <c r="AC4406">
        <v>0.5</v>
      </c>
      <c r="AD4406">
        <v>12</v>
      </c>
      <c r="AE4406" t="s">
        <v>4415</v>
      </c>
    </row>
    <row r="4407" spans="1:31" x14ac:dyDescent="0.25">
      <c r="A4407" s="16" t="s">
        <v>23</v>
      </c>
      <c r="B4407" s="16" t="s">
        <v>3143</v>
      </c>
      <c r="C4407" s="16" t="s">
        <v>959</v>
      </c>
      <c r="D4407" s="16" t="s">
        <v>62</v>
      </c>
      <c r="E4407" s="16" t="s">
        <v>41</v>
      </c>
      <c r="F4407" s="16" t="s">
        <v>349</v>
      </c>
      <c r="G4407" s="16" t="s">
        <v>3623</v>
      </c>
      <c r="H4407" s="16" t="s">
        <v>261</v>
      </c>
      <c r="I4407" s="16" t="s">
        <v>155</v>
      </c>
      <c r="J4407" s="16" t="s">
        <v>262</v>
      </c>
      <c r="K4407" s="16" t="s">
        <v>978</v>
      </c>
      <c r="L4407" s="9"/>
      <c r="M4407" s="9">
        <v>45466</v>
      </c>
      <c r="N4407" s="9">
        <v>45466</v>
      </c>
      <c r="O4407" s="7">
        <v>45466</v>
      </c>
      <c r="P4407" s="9"/>
      <c r="Q4407" s="9"/>
      <c r="R4407" s="9" t="s">
        <v>93</v>
      </c>
      <c r="S4407" s="16" t="s">
        <v>65</v>
      </c>
      <c r="T4407" s="16" t="s">
        <v>65</v>
      </c>
      <c r="U4407" s="16"/>
      <c r="V4407" s="16"/>
      <c r="W4407" s="16" t="s">
        <v>315</v>
      </c>
      <c r="X4407" s="16" t="s">
        <v>38</v>
      </c>
      <c r="Y4407">
        <v>8</v>
      </c>
      <c r="Z4407">
        <v>10</v>
      </c>
      <c r="AA4407">
        <v>8</v>
      </c>
      <c r="AB4407">
        <v>6</v>
      </c>
      <c r="AC4407">
        <v>0.5</v>
      </c>
      <c r="AD4407">
        <v>12</v>
      </c>
      <c r="AE4407" t="s">
        <v>4630</v>
      </c>
    </row>
    <row r="4408" spans="1:31" x14ac:dyDescent="0.25">
      <c r="A4408" s="16" t="s">
        <v>23</v>
      </c>
      <c r="B4408" s="16" t="s">
        <v>3143</v>
      </c>
      <c r="C4408" s="16" t="s">
        <v>959</v>
      </c>
      <c r="D4408" s="16" t="s">
        <v>62</v>
      </c>
      <c r="E4408" s="16" t="s">
        <v>41</v>
      </c>
      <c r="F4408" s="16" t="s">
        <v>349</v>
      </c>
      <c r="G4408" s="16" t="s">
        <v>3623</v>
      </c>
      <c r="H4408" s="16" t="s">
        <v>261</v>
      </c>
      <c r="I4408" s="16" t="s">
        <v>155</v>
      </c>
      <c r="J4408" s="16" t="s">
        <v>262</v>
      </c>
      <c r="K4408" s="16" t="s">
        <v>979</v>
      </c>
      <c r="L4408" s="9"/>
      <c r="M4408" s="9">
        <v>45466</v>
      </c>
      <c r="N4408" s="9">
        <v>45466</v>
      </c>
      <c r="O4408" s="7">
        <v>45466</v>
      </c>
      <c r="P4408" s="9"/>
      <c r="Q4408" s="9"/>
      <c r="R4408" s="9" t="s">
        <v>93</v>
      </c>
      <c r="S4408" s="16" t="s">
        <v>65</v>
      </c>
      <c r="T4408" s="16" t="s">
        <v>65</v>
      </c>
      <c r="U4408" s="16"/>
      <c r="V4408" s="16"/>
      <c r="W4408" s="16" t="s">
        <v>315</v>
      </c>
      <c r="X4408" s="16" t="s">
        <v>38</v>
      </c>
      <c r="Y4408">
        <v>8</v>
      </c>
      <c r="Z4408">
        <v>10</v>
      </c>
      <c r="AA4408">
        <v>8</v>
      </c>
      <c r="AB4408">
        <v>6</v>
      </c>
      <c r="AC4408">
        <v>0.5</v>
      </c>
      <c r="AD4408">
        <v>12</v>
      </c>
      <c r="AE4408" t="s">
        <v>4631</v>
      </c>
    </row>
    <row r="4409" spans="1:31" x14ac:dyDescent="0.25">
      <c r="A4409" s="16" t="s">
        <v>23</v>
      </c>
      <c r="B4409" s="16" t="s">
        <v>3143</v>
      </c>
      <c r="C4409" s="16" t="s">
        <v>959</v>
      </c>
      <c r="D4409" s="16" t="s">
        <v>62</v>
      </c>
      <c r="E4409" s="16" t="s">
        <v>41</v>
      </c>
      <c r="F4409" s="16" t="s">
        <v>349</v>
      </c>
      <c r="G4409" s="16" t="s">
        <v>3623</v>
      </c>
      <c r="H4409" s="16" t="s">
        <v>261</v>
      </c>
      <c r="I4409" s="16" t="s">
        <v>155</v>
      </c>
      <c r="J4409" s="16" t="s">
        <v>262</v>
      </c>
      <c r="K4409" s="16" t="s">
        <v>980</v>
      </c>
      <c r="L4409" s="9"/>
      <c r="M4409" s="9">
        <v>45403</v>
      </c>
      <c r="N4409" s="9">
        <v>45403</v>
      </c>
      <c r="O4409" s="7">
        <v>45403</v>
      </c>
      <c r="P4409" s="9"/>
      <c r="Q4409" s="9"/>
      <c r="R4409" s="9" t="s">
        <v>93</v>
      </c>
      <c r="S4409" s="16" t="s">
        <v>65</v>
      </c>
      <c r="T4409" s="16" t="s">
        <v>65</v>
      </c>
      <c r="U4409" s="16"/>
      <c r="V4409" s="16"/>
      <c r="W4409" s="16" t="s">
        <v>315</v>
      </c>
      <c r="X4409" s="16" t="s">
        <v>38</v>
      </c>
      <c r="Y4409">
        <v>8</v>
      </c>
      <c r="Z4409">
        <v>10</v>
      </c>
      <c r="AA4409">
        <v>8</v>
      </c>
      <c r="AB4409">
        <v>6</v>
      </c>
      <c r="AC4409">
        <v>0.5</v>
      </c>
      <c r="AD4409">
        <v>12</v>
      </c>
      <c r="AE4409" t="s">
        <v>4632</v>
      </c>
    </row>
    <row r="4410" spans="1:31" x14ac:dyDescent="0.25">
      <c r="A4410" s="16" t="s">
        <v>23</v>
      </c>
      <c r="B4410" s="16" t="s">
        <v>3143</v>
      </c>
      <c r="C4410" s="16" t="s">
        <v>959</v>
      </c>
      <c r="D4410" s="16" t="s">
        <v>62</v>
      </c>
      <c r="E4410" s="16" t="s">
        <v>41</v>
      </c>
      <c r="F4410" s="16" t="s">
        <v>349</v>
      </c>
      <c r="G4410" s="16" t="s">
        <v>3623</v>
      </c>
      <c r="H4410" s="16" t="s">
        <v>261</v>
      </c>
      <c r="I4410" s="16" t="s">
        <v>155</v>
      </c>
      <c r="J4410" s="16" t="s">
        <v>262</v>
      </c>
      <c r="K4410" s="16" t="s">
        <v>204</v>
      </c>
      <c r="L4410" s="9"/>
      <c r="M4410" s="9">
        <v>45403</v>
      </c>
      <c r="N4410" s="9">
        <v>45403</v>
      </c>
      <c r="O4410" s="7">
        <v>45403</v>
      </c>
      <c r="P4410" s="9"/>
      <c r="Q4410" s="9"/>
      <c r="R4410" s="9" t="s">
        <v>93</v>
      </c>
      <c r="S4410" s="16" t="s">
        <v>65</v>
      </c>
      <c r="T4410" s="16" t="s">
        <v>65</v>
      </c>
      <c r="U4410" s="16"/>
      <c r="V4410" s="16"/>
      <c r="W4410" s="16" t="s">
        <v>315</v>
      </c>
      <c r="X4410" s="16" t="s">
        <v>38</v>
      </c>
      <c r="Y4410">
        <v>8</v>
      </c>
      <c r="Z4410">
        <v>10</v>
      </c>
      <c r="AA4410">
        <v>8</v>
      </c>
      <c r="AB4410">
        <v>6</v>
      </c>
      <c r="AC4410">
        <v>0.5</v>
      </c>
      <c r="AD4410">
        <v>12</v>
      </c>
      <c r="AE4410" t="s">
        <v>4633</v>
      </c>
    </row>
    <row r="4411" spans="1:31" x14ac:dyDescent="0.25">
      <c r="A4411" s="16" t="s">
        <v>23</v>
      </c>
      <c r="B4411" s="16" t="s">
        <v>3143</v>
      </c>
      <c r="C4411" s="16" t="s">
        <v>959</v>
      </c>
      <c r="D4411" s="16" t="s">
        <v>62</v>
      </c>
      <c r="E4411" s="16" t="s">
        <v>41</v>
      </c>
      <c r="F4411" s="16" t="s">
        <v>349</v>
      </c>
      <c r="G4411" s="16" t="s">
        <v>3623</v>
      </c>
      <c r="H4411" s="16" t="s">
        <v>261</v>
      </c>
      <c r="I4411" s="16" t="s">
        <v>155</v>
      </c>
      <c r="J4411" s="16" t="s">
        <v>262</v>
      </c>
      <c r="K4411" s="16" t="s">
        <v>426</v>
      </c>
      <c r="L4411" s="9"/>
      <c r="M4411" s="9">
        <v>45403</v>
      </c>
      <c r="N4411" s="9">
        <v>45403</v>
      </c>
      <c r="O4411" s="7">
        <v>45403</v>
      </c>
      <c r="P4411" s="9"/>
      <c r="Q4411" s="9"/>
      <c r="R4411" s="9" t="s">
        <v>93</v>
      </c>
      <c r="S4411" s="16" t="s">
        <v>65</v>
      </c>
      <c r="T4411" s="16" t="s">
        <v>65</v>
      </c>
      <c r="U4411" s="16"/>
      <c r="V4411" s="16"/>
      <c r="W4411" s="16" t="s">
        <v>315</v>
      </c>
      <c r="X4411" s="16" t="s">
        <v>38</v>
      </c>
      <c r="Y4411">
        <v>8</v>
      </c>
      <c r="Z4411">
        <v>10</v>
      </c>
      <c r="AA4411">
        <v>8</v>
      </c>
      <c r="AB4411">
        <v>6</v>
      </c>
      <c r="AC4411">
        <v>0.5</v>
      </c>
      <c r="AD4411">
        <v>12</v>
      </c>
      <c r="AE4411" t="s">
        <v>3625</v>
      </c>
    </row>
    <row r="4412" spans="1:31" x14ac:dyDescent="0.25">
      <c r="A4412" s="16" t="s">
        <v>23</v>
      </c>
      <c r="B4412" s="16" t="s">
        <v>3143</v>
      </c>
      <c r="C4412" s="16" t="s">
        <v>959</v>
      </c>
      <c r="D4412" s="16" t="s">
        <v>62</v>
      </c>
      <c r="E4412" s="16" t="s">
        <v>41</v>
      </c>
      <c r="F4412" s="16" t="s">
        <v>349</v>
      </c>
      <c r="G4412" s="16" t="s">
        <v>3623</v>
      </c>
      <c r="H4412" s="16" t="s">
        <v>261</v>
      </c>
      <c r="I4412" s="16" t="s">
        <v>155</v>
      </c>
      <c r="J4412" s="16" t="s">
        <v>262</v>
      </c>
      <c r="K4412" s="16" t="s">
        <v>427</v>
      </c>
      <c r="L4412" s="9"/>
      <c r="M4412" s="9">
        <v>45466</v>
      </c>
      <c r="N4412" s="9">
        <v>45466</v>
      </c>
      <c r="O4412" s="7">
        <v>45466</v>
      </c>
      <c r="P4412" s="9"/>
      <c r="Q4412" s="9"/>
      <c r="R4412" s="9" t="s">
        <v>93</v>
      </c>
      <c r="S4412" s="16" t="s">
        <v>65</v>
      </c>
      <c r="T4412" s="16" t="s">
        <v>65</v>
      </c>
      <c r="U4412" s="16"/>
      <c r="V4412" s="16"/>
      <c r="W4412" s="16" t="s">
        <v>315</v>
      </c>
      <c r="X4412" s="16" t="s">
        <v>38</v>
      </c>
      <c r="Y4412">
        <v>8</v>
      </c>
      <c r="Z4412">
        <v>10</v>
      </c>
      <c r="AA4412">
        <v>8</v>
      </c>
      <c r="AB4412">
        <v>6</v>
      </c>
      <c r="AC4412">
        <v>0.5</v>
      </c>
      <c r="AD4412">
        <v>12</v>
      </c>
      <c r="AE4412" t="s">
        <v>3626</v>
      </c>
    </row>
    <row r="4413" spans="1:31" x14ac:dyDescent="0.25">
      <c r="A4413" s="16" t="s">
        <v>23</v>
      </c>
      <c r="B4413" s="16" t="s">
        <v>3143</v>
      </c>
      <c r="C4413" s="16" t="s">
        <v>959</v>
      </c>
      <c r="D4413" s="16" t="s">
        <v>62</v>
      </c>
      <c r="E4413" s="16" t="s">
        <v>41</v>
      </c>
      <c r="F4413" s="16" t="s">
        <v>349</v>
      </c>
      <c r="G4413" s="16" t="s">
        <v>3623</v>
      </c>
      <c r="H4413" s="16" t="s">
        <v>261</v>
      </c>
      <c r="I4413" s="16" t="s">
        <v>155</v>
      </c>
      <c r="J4413" s="16" t="s">
        <v>262</v>
      </c>
      <c r="K4413" s="16" t="s">
        <v>428</v>
      </c>
      <c r="L4413" s="9"/>
      <c r="M4413" s="9">
        <v>45350</v>
      </c>
      <c r="N4413" s="9">
        <v>45350</v>
      </c>
      <c r="O4413" s="7">
        <v>45350</v>
      </c>
      <c r="P4413" s="9"/>
      <c r="Q4413" s="9"/>
      <c r="R4413" s="9" t="s">
        <v>93</v>
      </c>
      <c r="S4413" s="16" t="s">
        <v>65</v>
      </c>
      <c r="T4413" s="16" t="s">
        <v>65</v>
      </c>
      <c r="U4413" s="16"/>
      <c r="V4413" s="16"/>
      <c r="W4413" s="16" t="s">
        <v>315</v>
      </c>
      <c r="X4413" s="16" t="s">
        <v>38</v>
      </c>
      <c r="Y4413">
        <v>8</v>
      </c>
      <c r="Z4413">
        <v>10</v>
      </c>
      <c r="AA4413">
        <v>8</v>
      </c>
      <c r="AB4413">
        <v>6</v>
      </c>
      <c r="AC4413">
        <v>0.5</v>
      </c>
      <c r="AD4413">
        <v>12</v>
      </c>
      <c r="AE4413" t="s">
        <v>3627</v>
      </c>
    </row>
    <row r="4414" spans="1:31" x14ac:dyDescent="0.25">
      <c r="A4414" s="16" t="s">
        <v>23</v>
      </c>
      <c r="B4414" s="16" t="s">
        <v>3143</v>
      </c>
      <c r="C4414" s="16" t="s">
        <v>959</v>
      </c>
      <c r="D4414" s="16" t="s">
        <v>62</v>
      </c>
      <c r="E4414" s="16" t="s">
        <v>41</v>
      </c>
      <c r="F4414" s="16" t="s">
        <v>349</v>
      </c>
      <c r="G4414" s="16" t="s">
        <v>3623</v>
      </c>
      <c r="H4414" s="16" t="s">
        <v>261</v>
      </c>
      <c r="I4414" s="16" t="s">
        <v>155</v>
      </c>
      <c r="J4414" s="16" t="s">
        <v>262</v>
      </c>
      <c r="K4414" s="16" t="s">
        <v>981</v>
      </c>
      <c r="L4414" s="9"/>
      <c r="M4414" s="9">
        <v>45350</v>
      </c>
      <c r="N4414" s="9">
        <v>45350</v>
      </c>
      <c r="O4414" s="7">
        <v>45350</v>
      </c>
      <c r="P4414" s="9"/>
      <c r="Q4414" s="9"/>
      <c r="R4414" s="9" t="s">
        <v>93</v>
      </c>
      <c r="S4414" s="16" t="s">
        <v>65</v>
      </c>
      <c r="T4414" s="16" t="s">
        <v>65</v>
      </c>
      <c r="U4414" s="16"/>
      <c r="V4414" s="16"/>
      <c r="W4414" s="16" t="s">
        <v>315</v>
      </c>
      <c r="X4414" s="16" t="s">
        <v>38</v>
      </c>
      <c r="Y4414">
        <v>8</v>
      </c>
      <c r="Z4414">
        <v>10</v>
      </c>
      <c r="AA4414">
        <v>8</v>
      </c>
      <c r="AB4414">
        <v>6</v>
      </c>
      <c r="AC4414">
        <v>0.5</v>
      </c>
      <c r="AD4414">
        <v>12</v>
      </c>
      <c r="AE4414" t="s">
        <v>4634</v>
      </c>
    </row>
    <row r="4415" spans="1:31" x14ac:dyDescent="0.25">
      <c r="A4415" s="16" t="s">
        <v>23</v>
      </c>
      <c r="B4415" s="16" t="s">
        <v>3143</v>
      </c>
      <c r="C4415" s="16" t="s">
        <v>959</v>
      </c>
      <c r="D4415" s="16" t="s">
        <v>62</v>
      </c>
      <c r="E4415" s="16" t="s">
        <v>41</v>
      </c>
      <c r="F4415" s="16" t="s">
        <v>349</v>
      </c>
      <c r="G4415" s="16" t="s">
        <v>3623</v>
      </c>
      <c r="H4415" s="16" t="s">
        <v>261</v>
      </c>
      <c r="I4415" s="16" t="s">
        <v>155</v>
      </c>
      <c r="J4415" s="16" t="s">
        <v>262</v>
      </c>
      <c r="K4415" s="16" t="s">
        <v>982</v>
      </c>
      <c r="L4415" s="9"/>
      <c r="M4415" s="9">
        <v>45466</v>
      </c>
      <c r="N4415" s="9">
        <v>45466</v>
      </c>
      <c r="O4415" s="7">
        <v>45466</v>
      </c>
      <c r="P4415" s="9"/>
      <c r="Q4415" s="9"/>
      <c r="R4415" s="9" t="s">
        <v>93</v>
      </c>
      <c r="S4415" s="16" t="s">
        <v>65</v>
      </c>
      <c r="T4415" s="16" t="s">
        <v>65</v>
      </c>
      <c r="U4415" s="16"/>
      <c r="V4415" s="16"/>
      <c r="W4415" s="16" t="s">
        <v>315</v>
      </c>
      <c r="X4415" s="16" t="s">
        <v>38</v>
      </c>
      <c r="Y4415">
        <v>8</v>
      </c>
      <c r="Z4415">
        <v>10</v>
      </c>
      <c r="AA4415">
        <v>8</v>
      </c>
      <c r="AB4415">
        <v>6</v>
      </c>
      <c r="AC4415">
        <v>0.5</v>
      </c>
      <c r="AD4415">
        <v>12</v>
      </c>
      <c r="AE4415" t="s">
        <v>4635</v>
      </c>
    </row>
    <row r="4416" spans="1:31" x14ac:dyDescent="0.25">
      <c r="A4416" s="16" t="s">
        <v>23</v>
      </c>
      <c r="B4416" s="16" t="s">
        <v>3143</v>
      </c>
      <c r="C4416" s="16" t="s">
        <v>959</v>
      </c>
      <c r="D4416" s="16" t="s">
        <v>62</v>
      </c>
      <c r="E4416" s="16" t="s">
        <v>41</v>
      </c>
      <c r="F4416" s="16" t="s">
        <v>349</v>
      </c>
      <c r="G4416" s="16" t="s">
        <v>3623</v>
      </c>
      <c r="H4416" s="16" t="s">
        <v>261</v>
      </c>
      <c r="I4416" s="16" t="s">
        <v>155</v>
      </c>
      <c r="J4416" s="16" t="s">
        <v>262</v>
      </c>
      <c r="K4416" s="16" t="s">
        <v>905</v>
      </c>
      <c r="L4416" s="9"/>
      <c r="M4416" s="9">
        <v>45350</v>
      </c>
      <c r="N4416" s="9">
        <v>45350</v>
      </c>
      <c r="O4416" s="7">
        <v>45350</v>
      </c>
      <c r="P4416" s="9"/>
      <c r="Q4416" s="9"/>
      <c r="R4416" s="9" t="s">
        <v>93</v>
      </c>
      <c r="S4416" s="16" t="s">
        <v>65</v>
      </c>
      <c r="T4416" s="16" t="s">
        <v>65</v>
      </c>
      <c r="U4416" s="16"/>
      <c r="V4416" s="16"/>
      <c r="W4416" s="16" t="s">
        <v>315</v>
      </c>
      <c r="X4416" s="16" t="s">
        <v>38</v>
      </c>
      <c r="Y4416">
        <v>8</v>
      </c>
      <c r="Z4416">
        <v>10</v>
      </c>
      <c r="AA4416">
        <v>8</v>
      </c>
      <c r="AB4416">
        <v>6</v>
      </c>
      <c r="AC4416">
        <v>0.5</v>
      </c>
      <c r="AD4416">
        <v>12</v>
      </c>
      <c r="AE4416" t="s">
        <v>4416</v>
      </c>
    </row>
    <row r="4417" spans="1:31" x14ac:dyDescent="0.25">
      <c r="A4417" s="16" t="s">
        <v>23</v>
      </c>
      <c r="B4417" s="16" t="s">
        <v>3143</v>
      </c>
      <c r="C4417" s="16" t="s">
        <v>959</v>
      </c>
      <c r="D4417" s="16" t="s">
        <v>62</v>
      </c>
      <c r="E4417" s="16" t="s">
        <v>41</v>
      </c>
      <c r="F4417" s="16" t="s">
        <v>349</v>
      </c>
      <c r="G4417" s="16" t="s">
        <v>3623</v>
      </c>
      <c r="H4417" s="16" t="s">
        <v>261</v>
      </c>
      <c r="I4417" s="16" t="s">
        <v>155</v>
      </c>
      <c r="J4417" s="16" t="s">
        <v>262</v>
      </c>
      <c r="K4417" s="16" t="s">
        <v>4545</v>
      </c>
      <c r="L4417" s="9"/>
      <c r="M4417" s="9">
        <v>45350</v>
      </c>
      <c r="N4417" s="9">
        <v>45350</v>
      </c>
      <c r="O4417" s="7">
        <v>45350</v>
      </c>
      <c r="P4417" s="9"/>
      <c r="Q4417" s="9"/>
      <c r="R4417" s="9" t="s">
        <v>93</v>
      </c>
      <c r="S4417" s="16" t="s">
        <v>65</v>
      </c>
      <c r="T4417" s="16" t="s">
        <v>65</v>
      </c>
      <c r="U4417" s="16"/>
      <c r="V4417" s="16"/>
      <c r="W4417" s="16" t="s">
        <v>315</v>
      </c>
      <c r="X4417" s="16" t="s">
        <v>38</v>
      </c>
      <c r="Y4417">
        <v>8</v>
      </c>
      <c r="Z4417">
        <v>10</v>
      </c>
      <c r="AA4417">
        <v>8</v>
      </c>
      <c r="AB4417">
        <v>6</v>
      </c>
      <c r="AC4417">
        <v>0.5</v>
      </c>
      <c r="AD4417">
        <v>12</v>
      </c>
      <c r="AE4417" t="s">
        <v>4636</v>
      </c>
    </row>
    <row r="4418" spans="1:31" x14ac:dyDescent="0.25">
      <c r="A4418" s="16" t="s">
        <v>23</v>
      </c>
      <c r="B4418" s="16" t="s">
        <v>39</v>
      </c>
      <c r="C4418" s="16" t="s">
        <v>959</v>
      </c>
      <c r="D4418" s="16" t="s">
        <v>62</v>
      </c>
      <c r="E4418" s="16" t="s">
        <v>41</v>
      </c>
      <c r="F4418" s="16" t="s">
        <v>349</v>
      </c>
      <c r="G4418" s="16" t="s">
        <v>350</v>
      </c>
      <c r="H4418" s="16" t="s">
        <v>43</v>
      </c>
      <c r="I4418" s="16" t="s">
        <v>43</v>
      </c>
      <c r="J4418" s="16" t="s">
        <v>352</v>
      </c>
      <c r="K4418" s="16" t="s">
        <v>138</v>
      </c>
      <c r="L4418" s="9"/>
      <c r="M4418" s="9"/>
      <c r="N4418" s="9">
        <v>45264</v>
      </c>
      <c r="O4418" s="7">
        <v>45264</v>
      </c>
      <c r="P4418" s="9">
        <v>45264</v>
      </c>
      <c r="Q4418" s="9"/>
      <c r="R4418" s="9" t="s">
        <v>34</v>
      </c>
      <c r="S4418" s="16" t="s">
        <v>65</v>
      </c>
      <c r="T4418" s="16" t="s">
        <v>482</v>
      </c>
      <c r="U4418" s="16"/>
      <c r="V4418" s="16"/>
      <c r="W4418" s="16" t="s">
        <v>315</v>
      </c>
      <c r="X4418" s="16" t="s">
        <v>38</v>
      </c>
      <c r="Y4418">
        <v>8</v>
      </c>
      <c r="Z4418">
        <v>10</v>
      </c>
      <c r="AA4418">
        <v>8</v>
      </c>
      <c r="AB4418">
        <v>6</v>
      </c>
      <c r="AC4418">
        <v>0.5</v>
      </c>
      <c r="AD4418">
        <v>12</v>
      </c>
      <c r="AE4418" t="s">
        <v>1593</v>
      </c>
    </row>
    <row r="4419" spans="1:31" x14ac:dyDescent="0.25">
      <c r="A4419" s="16" t="s">
        <v>3155</v>
      </c>
      <c r="B4419" s="16" t="s">
        <v>39</v>
      </c>
      <c r="C4419" s="16" t="s">
        <v>959</v>
      </c>
      <c r="D4419" s="16" t="s">
        <v>62</v>
      </c>
      <c r="E4419" s="16" t="s">
        <v>41</v>
      </c>
      <c r="F4419" s="16" t="s">
        <v>349</v>
      </c>
      <c r="G4419" s="16" t="s">
        <v>1274</v>
      </c>
      <c r="H4419" s="16" t="s">
        <v>77</v>
      </c>
      <c r="I4419" s="16" t="s">
        <v>77</v>
      </c>
      <c r="J4419" s="16" t="s">
        <v>268</v>
      </c>
      <c r="K4419" s="16" t="s">
        <v>337</v>
      </c>
      <c r="L4419" s="9"/>
      <c r="M4419" s="9">
        <v>45330</v>
      </c>
      <c r="N4419" s="9">
        <v>45330</v>
      </c>
      <c r="O4419" s="7">
        <v>45330</v>
      </c>
      <c r="P4419" s="9">
        <v>45330</v>
      </c>
      <c r="Q4419" s="9"/>
      <c r="R4419" s="9" t="s">
        <v>34</v>
      </c>
      <c r="S4419" s="16" t="s">
        <v>65</v>
      </c>
      <c r="T4419" s="16" t="s">
        <v>65</v>
      </c>
      <c r="U4419" s="16"/>
      <c r="V4419" s="16"/>
      <c r="W4419" s="16" t="s">
        <v>315</v>
      </c>
      <c r="X4419" s="16" t="s">
        <v>38</v>
      </c>
      <c r="Y4419">
        <v>8</v>
      </c>
      <c r="Z4419">
        <v>10</v>
      </c>
      <c r="AA4419">
        <v>8</v>
      </c>
      <c r="AB4419">
        <v>6</v>
      </c>
      <c r="AC4419">
        <v>0.5</v>
      </c>
      <c r="AD4419">
        <v>12</v>
      </c>
      <c r="AE4419" t="s">
        <v>3506</v>
      </c>
    </row>
    <row r="4420" spans="1:31" x14ac:dyDescent="0.25">
      <c r="A4420" s="16" t="s">
        <v>3155</v>
      </c>
      <c r="B4420" s="16" t="s">
        <v>39</v>
      </c>
      <c r="C4420" s="16" t="s">
        <v>959</v>
      </c>
      <c r="D4420" s="16" t="s">
        <v>62</v>
      </c>
      <c r="E4420" s="16" t="s">
        <v>41</v>
      </c>
      <c r="F4420" s="16" t="s">
        <v>349</v>
      </c>
      <c r="G4420" s="16" t="s">
        <v>1274</v>
      </c>
      <c r="H4420" s="16" t="s">
        <v>77</v>
      </c>
      <c r="I4420" s="16" t="s">
        <v>77</v>
      </c>
      <c r="J4420" s="16" t="s">
        <v>268</v>
      </c>
      <c r="K4420" s="16" t="s">
        <v>803</v>
      </c>
      <c r="L4420" s="9"/>
      <c r="M4420" s="9">
        <v>45330</v>
      </c>
      <c r="N4420" s="9">
        <v>45330</v>
      </c>
      <c r="O4420" s="7">
        <v>45330</v>
      </c>
      <c r="P4420" s="9">
        <v>45330</v>
      </c>
      <c r="Q4420" s="9"/>
      <c r="R4420" s="9" t="s">
        <v>34</v>
      </c>
      <c r="S4420" s="16" t="s">
        <v>65</v>
      </c>
      <c r="T4420" s="16" t="s">
        <v>65</v>
      </c>
      <c r="U4420" s="16"/>
      <c r="V4420" s="16"/>
      <c r="W4420" s="16" t="s">
        <v>315</v>
      </c>
      <c r="X4420" s="16" t="s">
        <v>38</v>
      </c>
      <c r="Y4420">
        <v>8</v>
      </c>
      <c r="Z4420">
        <v>10</v>
      </c>
      <c r="AA4420">
        <v>8</v>
      </c>
      <c r="AB4420">
        <v>6</v>
      </c>
      <c r="AC4420">
        <v>0.5</v>
      </c>
      <c r="AD4420">
        <v>12</v>
      </c>
      <c r="AE4420" t="s">
        <v>2897</v>
      </c>
    </row>
    <row r="4421" spans="1:31" x14ac:dyDescent="0.25">
      <c r="A4421" s="16" t="s">
        <v>3155</v>
      </c>
      <c r="B4421" s="16" t="s">
        <v>39</v>
      </c>
      <c r="C4421" s="16" t="s">
        <v>959</v>
      </c>
      <c r="D4421" s="16" t="s">
        <v>62</v>
      </c>
      <c r="E4421" s="16" t="s">
        <v>41</v>
      </c>
      <c r="F4421" s="16" t="s">
        <v>349</v>
      </c>
      <c r="G4421" s="16" t="s">
        <v>1274</v>
      </c>
      <c r="H4421" s="16" t="s">
        <v>77</v>
      </c>
      <c r="I4421" s="16" t="s">
        <v>77</v>
      </c>
      <c r="J4421" s="16" t="s">
        <v>268</v>
      </c>
      <c r="K4421" s="16" t="s">
        <v>413</v>
      </c>
      <c r="L4421" s="9"/>
      <c r="M4421" s="9">
        <v>45330</v>
      </c>
      <c r="N4421" s="9">
        <v>45330</v>
      </c>
      <c r="O4421" s="7">
        <v>45330</v>
      </c>
      <c r="P4421" s="9">
        <v>45330</v>
      </c>
      <c r="Q4421" s="9"/>
      <c r="R4421" s="9" t="s">
        <v>34</v>
      </c>
      <c r="S4421" s="16" t="s">
        <v>65</v>
      </c>
      <c r="T4421" s="16" t="s">
        <v>482</v>
      </c>
      <c r="U4421" s="16"/>
      <c r="V4421" s="16"/>
      <c r="W4421" s="16" t="s">
        <v>315</v>
      </c>
      <c r="X4421" s="16" t="s">
        <v>38</v>
      </c>
      <c r="Y4421">
        <v>8</v>
      </c>
      <c r="Z4421">
        <v>10</v>
      </c>
      <c r="AA4421">
        <v>8</v>
      </c>
      <c r="AB4421">
        <v>6</v>
      </c>
      <c r="AC4421">
        <v>0.5</v>
      </c>
      <c r="AD4421">
        <v>12</v>
      </c>
      <c r="AE4421" t="s">
        <v>3628</v>
      </c>
    </row>
    <row r="4422" spans="1:31" x14ac:dyDescent="0.25">
      <c r="A4422" s="16" t="s">
        <v>3155</v>
      </c>
      <c r="B4422" s="16" t="s">
        <v>39</v>
      </c>
      <c r="C4422" s="16" t="s">
        <v>959</v>
      </c>
      <c r="D4422" s="16" t="s">
        <v>62</v>
      </c>
      <c r="E4422" s="16" t="s">
        <v>41</v>
      </c>
      <c r="F4422" s="16" t="s">
        <v>349</v>
      </c>
      <c r="G4422" s="16" t="s">
        <v>1274</v>
      </c>
      <c r="H4422" s="16" t="s">
        <v>77</v>
      </c>
      <c r="I4422" s="16" t="s">
        <v>77</v>
      </c>
      <c r="J4422" s="16" t="s">
        <v>268</v>
      </c>
      <c r="K4422" s="16" t="s">
        <v>340</v>
      </c>
      <c r="L4422" s="9"/>
      <c r="M4422" s="9">
        <v>45266</v>
      </c>
      <c r="N4422" s="9">
        <v>45266</v>
      </c>
      <c r="O4422" s="7">
        <v>45266</v>
      </c>
      <c r="P4422" s="9">
        <v>45266</v>
      </c>
      <c r="Q4422" s="9"/>
      <c r="R4422" s="9" t="s">
        <v>34</v>
      </c>
      <c r="S4422" s="16" t="s">
        <v>65</v>
      </c>
      <c r="T4422" s="16" t="s">
        <v>482</v>
      </c>
      <c r="U4422" s="16"/>
      <c r="V4422" s="16"/>
      <c r="W4422" s="16" t="s">
        <v>315</v>
      </c>
      <c r="X4422" s="16" t="s">
        <v>38</v>
      </c>
      <c r="Y4422">
        <v>8</v>
      </c>
      <c r="Z4422">
        <v>10</v>
      </c>
      <c r="AA4422">
        <v>8</v>
      </c>
      <c r="AB4422">
        <v>6</v>
      </c>
      <c r="AC4422">
        <v>0.5</v>
      </c>
      <c r="AD4422">
        <v>12</v>
      </c>
      <c r="AE4422" t="s">
        <v>3508</v>
      </c>
    </row>
    <row r="4423" spans="1:31" x14ac:dyDescent="0.25">
      <c r="A4423" s="16" t="s">
        <v>3155</v>
      </c>
      <c r="B4423" s="16" t="s">
        <v>39</v>
      </c>
      <c r="C4423" s="16" t="s">
        <v>959</v>
      </c>
      <c r="D4423" s="16" t="s">
        <v>62</v>
      </c>
      <c r="E4423" s="16" t="s">
        <v>41</v>
      </c>
      <c r="F4423" s="16" t="s">
        <v>349</v>
      </c>
      <c r="G4423" s="16" t="s">
        <v>1274</v>
      </c>
      <c r="H4423" s="16" t="s">
        <v>77</v>
      </c>
      <c r="I4423" s="16" t="s">
        <v>77</v>
      </c>
      <c r="J4423" s="16" t="s">
        <v>268</v>
      </c>
      <c r="K4423" s="16" t="s">
        <v>271</v>
      </c>
      <c r="L4423" s="9"/>
      <c r="M4423" s="9">
        <v>45330</v>
      </c>
      <c r="N4423" s="9">
        <v>45330</v>
      </c>
      <c r="O4423" s="7">
        <v>45330</v>
      </c>
      <c r="P4423" s="9">
        <v>45330</v>
      </c>
      <c r="Q4423" s="9"/>
      <c r="R4423" s="9" t="s">
        <v>34</v>
      </c>
      <c r="S4423" s="16" t="s">
        <v>65</v>
      </c>
      <c r="T4423" s="16" t="s">
        <v>65</v>
      </c>
      <c r="U4423" s="16"/>
      <c r="V4423" s="16"/>
      <c r="W4423" s="16" t="s">
        <v>315</v>
      </c>
      <c r="X4423" s="16" t="s">
        <v>38</v>
      </c>
      <c r="Y4423">
        <v>8</v>
      </c>
      <c r="Z4423">
        <v>10</v>
      </c>
      <c r="AA4423">
        <v>8</v>
      </c>
      <c r="AB4423">
        <v>6</v>
      </c>
      <c r="AC4423">
        <v>0.5</v>
      </c>
      <c r="AD4423">
        <v>12</v>
      </c>
      <c r="AE4423" t="s">
        <v>3900</v>
      </c>
    </row>
    <row r="4424" spans="1:31" x14ac:dyDescent="0.25">
      <c r="A4424" s="16" t="s">
        <v>3155</v>
      </c>
      <c r="B4424" s="16" t="s">
        <v>39</v>
      </c>
      <c r="C4424" s="16" t="s">
        <v>959</v>
      </c>
      <c r="D4424" s="16" t="s">
        <v>62</v>
      </c>
      <c r="E4424" s="16" t="s">
        <v>41</v>
      </c>
      <c r="F4424" s="16" t="s">
        <v>349</v>
      </c>
      <c r="G4424" s="16" t="s">
        <v>1274</v>
      </c>
      <c r="H4424" s="16" t="s">
        <v>77</v>
      </c>
      <c r="I4424" s="16" t="s">
        <v>77</v>
      </c>
      <c r="J4424" s="16" t="s">
        <v>268</v>
      </c>
      <c r="K4424" s="16" t="s">
        <v>324</v>
      </c>
      <c r="L4424" s="9"/>
      <c r="M4424" s="9">
        <v>45330</v>
      </c>
      <c r="N4424" s="9">
        <v>45330</v>
      </c>
      <c r="O4424" s="7">
        <v>45330</v>
      </c>
      <c r="P4424" s="9">
        <v>45330</v>
      </c>
      <c r="Q4424" s="9"/>
      <c r="R4424" s="9" t="s">
        <v>34</v>
      </c>
      <c r="S4424" s="16" t="s">
        <v>65</v>
      </c>
      <c r="T4424" s="16" t="s">
        <v>482</v>
      </c>
      <c r="U4424" s="16"/>
      <c r="V4424" s="16"/>
      <c r="W4424" s="16" t="s">
        <v>315</v>
      </c>
      <c r="X4424" s="16" t="s">
        <v>38</v>
      </c>
      <c r="Y4424">
        <v>8</v>
      </c>
      <c r="Z4424">
        <v>10</v>
      </c>
      <c r="AA4424">
        <v>8</v>
      </c>
      <c r="AB4424">
        <v>6</v>
      </c>
      <c r="AC4424">
        <v>0.5</v>
      </c>
      <c r="AD4424">
        <v>12</v>
      </c>
      <c r="AE4424" t="s">
        <v>5116</v>
      </c>
    </row>
    <row r="4425" spans="1:31" x14ac:dyDescent="0.25">
      <c r="A4425" s="16" t="s">
        <v>3155</v>
      </c>
      <c r="B4425" s="16" t="s">
        <v>39</v>
      </c>
      <c r="C4425" s="16" t="s">
        <v>959</v>
      </c>
      <c r="D4425" s="16" t="s">
        <v>62</v>
      </c>
      <c r="E4425" s="16" t="s">
        <v>41</v>
      </c>
      <c r="F4425" s="16" t="s">
        <v>349</v>
      </c>
      <c r="G4425" s="16" t="s">
        <v>1274</v>
      </c>
      <c r="H4425" s="16" t="s">
        <v>77</v>
      </c>
      <c r="I4425" s="16" t="s">
        <v>77</v>
      </c>
      <c r="J4425" s="16" t="s">
        <v>268</v>
      </c>
      <c r="K4425" s="16" t="s">
        <v>64</v>
      </c>
      <c r="L4425" s="9"/>
      <c r="M4425" s="9">
        <v>45330</v>
      </c>
      <c r="N4425" s="9">
        <v>45330</v>
      </c>
      <c r="O4425" s="7">
        <v>45330</v>
      </c>
      <c r="P4425" s="9">
        <v>45330</v>
      </c>
      <c r="Q4425" s="9"/>
      <c r="R4425" s="9" t="s">
        <v>34</v>
      </c>
      <c r="S4425" s="16" t="s">
        <v>65</v>
      </c>
      <c r="T4425" s="16" t="s">
        <v>482</v>
      </c>
      <c r="U4425" s="16"/>
      <c r="V4425" s="16"/>
      <c r="W4425" s="16" t="s">
        <v>315</v>
      </c>
      <c r="X4425" s="16" t="s">
        <v>38</v>
      </c>
      <c r="Y4425">
        <v>8</v>
      </c>
      <c r="Z4425">
        <v>10</v>
      </c>
      <c r="AA4425">
        <v>8</v>
      </c>
      <c r="AB4425">
        <v>6</v>
      </c>
      <c r="AC4425">
        <v>0.5</v>
      </c>
      <c r="AD4425">
        <v>12</v>
      </c>
      <c r="AE4425" t="s">
        <v>2904</v>
      </c>
    </row>
    <row r="4426" spans="1:31" x14ac:dyDescent="0.25">
      <c r="A4426" s="16" t="s">
        <v>3155</v>
      </c>
      <c r="B4426" s="16" t="s">
        <v>39</v>
      </c>
      <c r="C4426" s="16" t="s">
        <v>959</v>
      </c>
      <c r="D4426" s="16" t="s">
        <v>62</v>
      </c>
      <c r="E4426" s="16" t="s">
        <v>41</v>
      </c>
      <c r="F4426" s="16" t="s">
        <v>349</v>
      </c>
      <c r="G4426" s="16" t="s">
        <v>1274</v>
      </c>
      <c r="H4426" s="16" t="s">
        <v>77</v>
      </c>
      <c r="I4426" s="16" t="s">
        <v>77</v>
      </c>
      <c r="J4426" s="16" t="s">
        <v>268</v>
      </c>
      <c r="K4426" s="16" t="s">
        <v>414</v>
      </c>
      <c r="L4426" s="9"/>
      <c r="M4426" s="9">
        <v>45330</v>
      </c>
      <c r="N4426" s="9">
        <v>45330</v>
      </c>
      <c r="O4426" s="7">
        <v>45330</v>
      </c>
      <c r="P4426" s="9">
        <v>45330</v>
      </c>
      <c r="Q4426" s="9"/>
      <c r="R4426" s="9" t="s">
        <v>34</v>
      </c>
      <c r="S4426" s="16" t="s">
        <v>65</v>
      </c>
      <c r="T4426" s="16" t="s">
        <v>482</v>
      </c>
      <c r="U4426" s="16"/>
      <c r="V4426" s="16"/>
      <c r="W4426" s="16" t="s">
        <v>315</v>
      </c>
      <c r="X4426" s="16" t="s">
        <v>38</v>
      </c>
      <c r="Y4426">
        <v>8</v>
      </c>
      <c r="Z4426">
        <v>10</v>
      </c>
      <c r="AA4426">
        <v>8</v>
      </c>
      <c r="AB4426">
        <v>6</v>
      </c>
      <c r="AC4426">
        <v>0.5</v>
      </c>
      <c r="AD4426">
        <v>12</v>
      </c>
      <c r="AE4426" t="s">
        <v>3629</v>
      </c>
    </row>
    <row r="4427" spans="1:31" x14ac:dyDescent="0.25">
      <c r="A4427" s="16" t="s">
        <v>3155</v>
      </c>
      <c r="B4427" s="16" t="s">
        <v>39</v>
      </c>
      <c r="C4427" s="16" t="s">
        <v>959</v>
      </c>
      <c r="D4427" s="16" t="s">
        <v>62</v>
      </c>
      <c r="E4427" s="16" t="s">
        <v>41</v>
      </c>
      <c r="F4427" s="16" t="s">
        <v>349</v>
      </c>
      <c r="G4427" s="16" t="s">
        <v>1274</v>
      </c>
      <c r="H4427" s="16" t="s">
        <v>77</v>
      </c>
      <c r="I4427" s="16" t="s">
        <v>77</v>
      </c>
      <c r="J4427" s="16" t="s">
        <v>268</v>
      </c>
      <c r="K4427" s="16" t="s">
        <v>3971</v>
      </c>
      <c r="L4427" s="9"/>
      <c r="M4427" s="9">
        <v>45266</v>
      </c>
      <c r="N4427" s="9">
        <v>45266</v>
      </c>
      <c r="O4427" s="7">
        <v>45266</v>
      </c>
      <c r="P4427" s="9">
        <v>45266</v>
      </c>
      <c r="Q4427" s="9"/>
      <c r="R4427" s="9" t="s">
        <v>34</v>
      </c>
      <c r="S4427" s="16" t="s">
        <v>65</v>
      </c>
      <c r="T4427" s="16" t="s">
        <v>65</v>
      </c>
      <c r="U4427" s="16"/>
      <c r="V4427" s="16"/>
      <c r="W4427" s="16" t="s">
        <v>315</v>
      </c>
      <c r="X4427" s="16" t="s">
        <v>38</v>
      </c>
      <c r="Y4427">
        <v>8</v>
      </c>
      <c r="Z4427">
        <v>10</v>
      </c>
      <c r="AA4427">
        <v>8</v>
      </c>
      <c r="AB4427">
        <v>6</v>
      </c>
      <c r="AC4427">
        <v>0.5</v>
      </c>
      <c r="AD4427">
        <v>12</v>
      </c>
      <c r="AE4427" t="s">
        <v>3972</v>
      </c>
    </row>
    <row r="4428" spans="1:31" x14ac:dyDescent="0.25">
      <c r="A4428" s="16" t="s">
        <v>3155</v>
      </c>
      <c r="B4428" s="16" t="s">
        <v>39</v>
      </c>
      <c r="C4428" s="16" t="s">
        <v>959</v>
      </c>
      <c r="D4428" s="16" t="s">
        <v>62</v>
      </c>
      <c r="E4428" s="16" t="s">
        <v>41</v>
      </c>
      <c r="F4428" s="16" t="s">
        <v>349</v>
      </c>
      <c r="G4428" s="16" t="s">
        <v>1274</v>
      </c>
      <c r="H4428" s="16" t="s">
        <v>77</v>
      </c>
      <c r="I4428" s="16" t="s">
        <v>77</v>
      </c>
      <c r="J4428" s="16" t="s">
        <v>268</v>
      </c>
      <c r="K4428" s="16" t="s">
        <v>416</v>
      </c>
      <c r="L4428" s="9"/>
      <c r="M4428" s="9">
        <v>45330</v>
      </c>
      <c r="N4428" s="9">
        <v>45330</v>
      </c>
      <c r="O4428" s="7">
        <v>45330</v>
      </c>
      <c r="P4428" s="9">
        <v>45330</v>
      </c>
      <c r="Q4428" s="9"/>
      <c r="R4428" s="9" t="s">
        <v>34</v>
      </c>
      <c r="S4428" s="16" t="s">
        <v>65</v>
      </c>
      <c r="T4428" s="16" t="s">
        <v>65</v>
      </c>
      <c r="U4428" s="16"/>
      <c r="V4428" s="16"/>
      <c r="W4428" s="16" t="s">
        <v>315</v>
      </c>
      <c r="X4428" s="16" t="s">
        <v>38</v>
      </c>
      <c r="Y4428">
        <v>8</v>
      </c>
      <c r="Z4428">
        <v>10</v>
      </c>
      <c r="AA4428">
        <v>8</v>
      </c>
      <c r="AB4428">
        <v>6</v>
      </c>
      <c r="AC4428">
        <v>0.5</v>
      </c>
      <c r="AD4428">
        <v>12</v>
      </c>
      <c r="AE4428" t="s">
        <v>4637</v>
      </c>
    </row>
    <row r="4429" spans="1:31" x14ac:dyDescent="0.25">
      <c r="A4429" s="16" t="s">
        <v>3155</v>
      </c>
      <c r="B4429" s="16" t="s">
        <v>39</v>
      </c>
      <c r="C4429" s="16" t="s">
        <v>959</v>
      </c>
      <c r="D4429" s="16" t="s">
        <v>62</v>
      </c>
      <c r="E4429" s="16" t="s">
        <v>41</v>
      </c>
      <c r="F4429" s="16" t="s">
        <v>349</v>
      </c>
      <c r="G4429" s="16" t="s">
        <v>1274</v>
      </c>
      <c r="H4429" s="16" t="s">
        <v>77</v>
      </c>
      <c r="I4429" s="16" t="s">
        <v>77</v>
      </c>
      <c r="J4429" s="16" t="s">
        <v>268</v>
      </c>
      <c r="K4429" s="16" t="s">
        <v>87</v>
      </c>
      <c r="L4429" s="9"/>
      <c r="M4429" s="9">
        <v>45330</v>
      </c>
      <c r="N4429" s="9">
        <v>45330</v>
      </c>
      <c r="O4429" s="7">
        <v>45330</v>
      </c>
      <c r="P4429" s="9">
        <v>45330</v>
      </c>
      <c r="Q4429" s="9"/>
      <c r="R4429" s="9" t="s">
        <v>34</v>
      </c>
      <c r="S4429" s="16" t="s">
        <v>65</v>
      </c>
      <c r="T4429" s="16" t="s">
        <v>65</v>
      </c>
      <c r="U4429" s="16"/>
      <c r="V4429" s="16"/>
      <c r="W4429" s="16" t="s">
        <v>315</v>
      </c>
      <c r="X4429" s="16" t="s">
        <v>38</v>
      </c>
      <c r="Y4429">
        <v>8</v>
      </c>
      <c r="Z4429">
        <v>10</v>
      </c>
      <c r="AA4429">
        <v>8</v>
      </c>
      <c r="AB4429">
        <v>6</v>
      </c>
      <c r="AC4429">
        <v>0.5</v>
      </c>
      <c r="AD4429">
        <v>12</v>
      </c>
      <c r="AE4429" t="s">
        <v>3472</v>
      </c>
    </row>
    <row r="4430" spans="1:31" x14ac:dyDescent="0.25">
      <c r="A4430" s="16" t="s">
        <v>3155</v>
      </c>
      <c r="B4430" s="16" t="s">
        <v>39</v>
      </c>
      <c r="C4430" s="16" t="s">
        <v>959</v>
      </c>
      <c r="D4430" s="16" t="s">
        <v>62</v>
      </c>
      <c r="E4430" s="16" t="s">
        <v>41</v>
      </c>
      <c r="F4430" s="16" t="s">
        <v>349</v>
      </c>
      <c r="G4430" s="16" t="s">
        <v>1274</v>
      </c>
      <c r="H4430" s="16" t="s">
        <v>77</v>
      </c>
      <c r="I4430" s="16" t="s">
        <v>77</v>
      </c>
      <c r="J4430" s="16" t="s">
        <v>268</v>
      </c>
      <c r="K4430" s="16" t="s">
        <v>968</v>
      </c>
      <c r="L4430" s="9"/>
      <c r="M4430" s="9">
        <v>45330</v>
      </c>
      <c r="N4430" s="9">
        <v>45330</v>
      </c>
      <c r="O4430" s="7">
        <v>45330</v>
      </c>
      <c r="P4430" s="9">
        <v>45330</v>
      </c>
      <c r="Q4430" s="9"/>
      <c r="R4430" s="9" t="s">
        <v>34</v>
      </c>
      <c r="S4430" s="16" t="s">
        <v>65</v>
      </c>
      <c r="T4430" s="16" t="s">
        <v>482</v>
      </c>
      <c r="U4430" s="16"/>
      <c r="V4430" s="16"/>
      <c r="W4430" s="16" t="s">
        <v>315</v>
      </c>
      <c r="X4430" s="16" t="s">
        <v>38</v>
      </c>
      <c r="Y4430">
        <v>8</v>
      </c>
      <c r="Z4430">
        <v>10</v>
      </c>
      <c r="AA4430">
        <v>8</v>
      </c>
      <c r="AB4430">
        <v>6</v>
      </c>
      <c r="AC4430">
        <v>0.5</v>
      </c>
      <c r="AD4430">
        <v>12</v>
      </c>
      <c r="AE4430" t="s">
        <v>4638</v>
      </c>
    </row>
    <row r="4431" spans="1:31" x14ac:dyDescent="0.25">
      <c r="A4431" s="16" t="s">
        <v>3155</v>
      </c>
      <c r="B4431" s="16" t="s">
        <v>39</v>
      </c>
      <c r="C4431" s="16" t="s">
        <v>959</v>
      </c>
      <c r="D4431" s="16" t="s">
        <v>62</v>
      </c>
      <c r="E4431" s="16" t="s">
        <v>41</v>
      </c>
      <c r="F4431" s="16" t="s">
        <v>349</v>
      </c>
      <c r="G4431" s="16" t="s">
        <v>1274</v>
      </c>
      <c r="H4431" s="16" t="s">
        <v>77</v>
      </c>
      <c r="I4431" s="16" t="s">
        <v>77</v>
      </c>
      <c r="J4431" s="16" t="s">
        <v>268</v>
      </c>
      <c r="K4431" s="16" t="s">
        <v>969</v>
      </c>
      <c r="L4431" s="9"/>
      <c r="M4431" s="9">
        <v>45330</v>
      </c>
      <c r="N4431" s="9">
        <v>45330</v>
      </c>
      <c r="O4431" s="7">
        <v>45330</v>
      </c>
      <c r="P4431" s="9">
        <v>45330</v>
      </c>
      <c r="Q4431" s="9"/>
      <c r="R4431" s="9" t="s">
        <v>34</v>
      </c>
      <c r="S4431" s="16" t="s">
        <v>65</v>
      </c>
      <c r="T4431" s="16" t="s">
        <v>482</v>
      </c>
      <c r="U4431" s="16"/>
      <c r="V4431" s="16"/>
      <c r="W4431" s="16" t="s">
        <v>315</v>
      </c>
      <c r="X4431" s="16" t="s">
        <v>38</v>
      </c>
      <c r="Y4431">
        <v>8</v>
      </c>
      <c r="Z4431">
        <v>10</v>
      </c>
      <c r="AA4431">
        <v>8</v>
      </c>
      <c r="AB4431">
        <v>6</v>
      </c>
      <c r="AC4431">
        <v>0.5</v>
      </c>
      <c r="AD4431">
        <v>12</v>
      </c>
      <c r="AE4431" t="s">
        <v>4639</v>
      </c>
    </row>
    <row r="4432" spans="1:31" x14ac:dyDescent="0.25">
      <c r="A4432" s="16" t="s">
        <v>3155</v>
      </c>
      <c r="B4432" s="16" t="s">
        <v>39</v>
      </c>
      <c r="C4432" s="16" t="s">
        <v>959</v>
      </c>
      <c r="D4432" s="16" t="s">
        <v>62</v>
      </c>
      <c r="E4432" s="16" t="s">
        <v>41</v>
      </c>
      <c r="F4432" s="16" t="s">
        <v>349</v>
      </c>
      <c r="G4432" s="16" t="s">
        <v>1274</v>
      </c>
      <c r="H4432" s="16" t="s">
        <v>77</v>
      </c>
      <c r="I4432" s="16" t="s">
        <v>77</v>
      </c>
      <c r="J4432" s="16" t="s">
        <v>268</v>
      </c>
      <c r="K4432" s="16" t="s">
        <v>57</v>
      </c>
      <c r="L4432" s="9"/>
      <c r="M4432" s="9">
        <v>45330</v>
      </c>
      <c r="N4432" s="9">
        <v>45330</v>
      </c>
      <c r="O4432" s="7">
        <v>45330</v>
      </c>
      <c r="P4432" s="9">
        <v>45330</v>
      </c>
      <c r="Q4432" s="9"/>
      <c r="R4432" s="9" t="s">
        <v>34</v>
      </c>
      <c r="S4432" s="16" t="s">
        <v>65</v>
      </c>
      <c r="T4432" s="16" t="s">
        <v>482</v>
      </c>
      <c r="U4432" s="16"/>
      <c r="V4432" s="16"/>
      <c r="W4432" s="16" t="s">
        <v>315</v>
      </c>
      <c r="X4432" s="16" t="s">
        <v>38</v>
      </c>
      <c r="Y4432">
        <v>8</v>
      </c>
      <c r="Z4432">
        <v>10</v>
      </c>
      <c r="AA4432">
        <v>8</v>
      </c>
      <c r="AB4432">
        <v>6</v>
      </c>
      <c r="AC4432">
        <v>0.5</v>
      </c>
      <c r="AD4432">
        <v>12</v>
      </c>
      <c r="AE4432" t="s">
        <v>4640</v>
      </c>
    </row>
    <row r="4433" spans="1:31" x14ac:dyDescent="0.25">
      <c r="A4433" s="16" t="s">
        <v>3155</v>
      </c>
      <c r="B4433" s="16" t="s">
        <v>39</v>
      </c>
      <c r="C4433" s="16" t="s">
        <v>959</v>
      </c>
      <c r="D4433" s="16" t="s">
        <v>62</v>
      </c>
      <c r="E4433" s="16" t="s">
        <v>41</v>
      </c>
      <c r="F4433" s="16" t="s">
        <v>349</v>
      </c>
      <c r="G4433" s="16" t="s">
        <v>1274</v>
      </c>
      <c r="H4433" s="16" t="s">
        <v>77</v>
      </c>
      <c r="I4433" s="16" t="s">
        <v>77</v>
      </c>
      <c r="J4433" s="16" t="s">
        <v>268</v>
      </c>
      <c r="K4433" s="16" t="s">
        <v>224</v>
      </c>
      <c r="L4433" s="9"/>
      <c r="M4433" s="9">
        <v>45330</v>
      </c>
      <c r="N4433" s="9">
        <v>45330</v>
      </c>
      <c r="O4433" s="7">
        <v>45330</v>
      </c>
      <c r="P4433" s="9">
        <v>45330</v>
      </c>
      <c r="Q4433" s="9"/>
      <c r="R4433" s="9" t="s">
        <v>34</v>
      </c>
      <c r="S4433" s="16" t="s">
        <v>65</v>
      </c>
      <c r="T4433" s="16" t="s">
        <v>65</v>
      </c>
      <c r="U4433" s="16"/>
      <c r="V4433" s="16"/>
      <c r="W4433" s="16" t="s">
        <v>315</v>
      </c>
      <c r="X4433" s="16" t="s">
        <v>38</v>
      </c>
      <c r="Y4433">
        <v>8</v>
      </c>
      <c r="Z4433">
        <v>10</v>
      </c>
      <c r="AA4433">
        <v>8</v>
      </c>
      <c r="AB4433">
        <v>6</v>
      </c>
      <c r="AC4433">
        <v>0.5</v>
      </c>
      <c r="AD4433">
        <v>12</v>
      </c>
      <c r="AE4433" t="s">
        <v>4151</v>
      </c>
    </row>
    <row r="4434" spans="1:31" x14ac:dyDescent="0.25">
      <c r="A4434" s="16" t="s">
        <v>3155</v>
      </c>
      <c r="B4434" s="16" t="s">
        <v>39</v>
      </c>
      <c r="C4434" s="16" t="s">
        <v>959</v>
      </c>
      <c r="D4434" s="16" t="s">
        <v>62</v>
      </c>
      <c r="E4434" s="16" t="s">
        <v>41</v>
      </c>
      <c r="F4434" s="16" t="s">
        <v>349</v>
      </c>
      <c r="G4434" s="16" t="s">
        <v>1274</v>
      </c>
      <c r="H4434" s="16" t="s">
        <v>77</v>
      </c>
      <c r="I4434" s="16" t="s">
        <v>77</v>
      </c>
      <c r="J4434" s="16" t="s">
        <v>78</v>
      </c>
      <c r="K4434" s="16" t="s">
        <v>653</v>
      </c>
      <c r="L4434" s="9"/>
      <c r="M4434" s="9">
        <v>45330</v>
      </c>
      <c r="N4434" s="9">
        <v>45330</v>
      </c>
      <c r="O4434" s="7">
        <v>45299</v>
      </c>
      <c r="P4434" s="9">
        <v>45330</v>
      </c>
      <c r="Q4434" s="9"/>
      <c r="R4434" s="9" t="s">
        <v>34</v>
      </c>
      <c r="S4434" s="16" t="s">
        <v>65</v>
      </c>
      <c r="T4434" s="16" t="s">
        <v>482</v>
      </c>
      <c r="U4434" s="16"/>
      <c r="V4434" s="16"/>
      <c r="W4434" s="16" t="s">
        <v>315</v>
      </c>
      <c r="X4434" s="16" t="s">
        <v>38</v>
      </c>
      <c r="Y4434">
        <v>8</v>
      </c>
      <c r="Z4434">
        <v>10</v>
      </c>
      <c r="AA4434">
        <v>8</v>
      </c>
      <c r="AB4434">
        <v>6</v>
      </c>
      <c r="AC4434">
        <v>0.5</v>
      </c>
      <c r="AD4434">
        <v>12</v>
      </c>
      <c r="AE4434" t="s">
        <v>4641</v>
      </c>
    </row>
    <row r="4435" spans="1:31" x14ac:dyDescent="0.25">
      <c r="A4435" s="16" t="s">
        <v>3155</v>
      </c>
      <c r="B4435" s="16" t="s">
        <v>39</v>
      </c>
      <c r="C4435" s="16" t="s">
        <v>959</v>
      </c>
      <c r="D4435" s="16" t="s">
        <v>62</v>
      </c>
      <c r="E4435" s="16" t="s">
        <v>41</v>
      </c>
      <c r="F4435" s="16" t="s">
        <v>349</v>
      </c>
      <c r="G4435" s="16" t="s">
        <v>1274</v>
      </c>
      <c r="H4435" s="16" t="s">
        <v>77</v>
      </c>
      <c r="I4435" s="16" t="s">
        <v>77</v>
      </c>
      <c r="J4435" s="16" t="s">
        <v>78</v>
      </c>
      <c r="K4435" s="16" t="s">
        <v>970</v>
      </c>
      <c r="L4435" s="9"/>
      <c r="M4435" s="9">
        <v>45330</v>
      </c>
      <c r="N4435" s="9">
        <v>45330</v>
      </c>
      <c r="O4435" s="7">
        <v>45299</v>
      </c>
      <c r="P4435" s="9">
        <v>45330</v>
      </c>
      <c r="Q4435" s="9"/>
      <c r="R4435" s="9" t="s">
        <v>34</v>
      </c>
      <c r="S4435" s="16" t="s">
        <v>65</v>
      </c>
      <c r="T4435" s="16" t="s">
        <v>482</v>
      </c>
      <c r="U4435" s="16"/>
      <c r="V4435" s="16"/>
      <c r="W4435" s="16" t="s">
        <v>315</v>
      </c>
      <c r="X4435" s="16" t="s">
        <v>38</v>
      </c>
      <c r="Y4435">
        <v>8</v>
      </c>
      <c r="Z4435">
        <v>10</v>
      </c>
      <c r="AA4435">
        <v>8</v>
      </c>
      <c r="AB4435">
        <v>6</v>
      </c>
      <c r="AC4435">
        <v>0.5</v>
      </c>
      <c r="AD4435">
        <v>12</v>
      </c>
      <c r="AE4435" t="s">
        <v>4642</v>
      </c>
    </row>
    <row r="4436" spans="1:31" x14ac:dyDescent="0.25">
      <c r="A4436" s="16" t="s">
        <v>3155</v>
      </c>
      <c r="B4436" s="16" t="s">
        <v>39</v>
      </c>
      <c r="C4436" s="16" t="s">
        <v>959</v>
      </c>
      <c r="D4436" s="16" t="s">
        <v>62</v>
      </c>
      <c r="E4436" s="16" t="s">
        <v>41</v>
      </c>
      <c r="F4436" s="16" t="s">
        <v>349</v>
      </c>
      <c r="G4436" s="16" t="s">
        <v>1274</v>
      </c>
      <c r="H4436" s="16" t="s">
        <v>77</v>
      </c>
      <c r="I4436" s="16" t="s">
        <v>77</v>
      </c>
      <c r="J4436" s="16" t="s">
        <v>78</v>
      </c>
      <c r="K4436" s="16" t="s">
        <v>341</v>
      </c>
      <c r="L4436" s="9"/>
      <c r="M4436" s="9">
        <v>45330</v>
      </c>
      <c r="N4436" s="9">
        <v>45330</v>
      </c>
      <c r="O4436" s="7">
        <v>45330</v>
      </c>
      <c r="P4436" s="9">
        <v>45330</v>
      </c>
      <c r="Q4436" s="9"/>
      <c r="R4436" s="9" t="s">
        <v>34</v>
      </c>
      <c r="S4436" s="16" t="s">
        <v>65</v>
      </c>
      <c r="T4436" s="16" t="s">
        <v>65</v>
      </c>
      <c r="U4436" s="16"/>
      <c r="V4436" s="16"/>
      <c r="W4436" s="16" t="s">
        <v>315</v>
      </c>
      <c r="X4436" s="16" t="s">
        <v>38</v>
      </c>
      <c r="Y4436">
        <v>8</v>
      </c>
      <c r="Z4436">
        <v>10</v>
      </c>
      <c r="AA4436">
        <v>8</v>
      </c>
      <c r="AB4436">
        <v>6</v>
      </c>
      <c r="AC4436">
        <v>0.5</v>
      </c>
      <c r="AD4436">
        <v>12</v>
      </c>
      <c r="AE4436" t="s">
        <v>3509</v>
      </c>
    </row>
    <row r="4437" spans="1:31" x14ac:dyDescent="0.25">
      <c r="A4437" s="16" t="s">
        <v>3138</v>
      </c>
      <c r="B4437" s="16" t="s">
        <v>24</v>
      </c>
      <c r="C4437" s="16" t="s">
        <v>959</v>
      </c>
      <c r="D4437" s="16" t="s">
        <v>62</v>
      </c>
      <c r="E4437" s="16" t="s">
        <v>41</v>
      </c>
      <c r="F4437" s="16" t="s">
        <v>349</v>
      </c>
      <c r="G4437" s="16" t="s">
        <v>1274</v>
      </c>
      <c r="H4437" s="16" t="s">
        <v>77</v>
      </c>
      <c r="I4437" s="16" t="s">
        <v>77</v>
      </c>
      <c r="J4437" s="16" t="s">
        <v>78</v>
      </c>
      <c r="K4437" s="16" t="s">
        <v>971</v>
      </c>
      <c r="L4437" s="9"/>
      <c r="M4437" s="9">
        <v>45330</v>
      </c>
      <c r="N4437" s="9">
        <v>45330</v>
      </c>
      <c r="O4437" s="7">
        <v>45330</v>
      </c>
      <c r="P4437" s="9">
        <v>45330</v>
      </c>
      <c r="Q4437" s="9"/>
      <c r="R4437" s="9" t="s">
        <v>34</v>
      </c>
      <c r="S4437" s="16" t="s">
        <v>65</v>
      </c>
      <c r="T4437" s="16" t="s">
        <v>482</v>
      </c>
      <c r="U4437" s="16"/>
      <c r="V4437" s="16"/>
      <c r="W4437" s="16" t="s">
        <v>315</v>
      </c>
      <c r="X4437" s="16" t="s">
        <v>38</v>
      </c>
      <c r="Y4437">
        <v>8</v>
      </c>
      <c r="Z4437">
        <v>10</v>
      </c>
      <c r="AA4437">
        <v>8</v>
      </c>
      <c r="AB4437">
        <v>6</v>
      </c>
      <c r="AC4437">
        <v>0.5</v>
      </c>
      <c r="AD4437">
        <v>12</v>
      </c>
      <c r="AE4437" t="s">
        <v>2903</v>
      </c>
    </row>
    <row r="4438" spans="1:31" x14ac:dyDescent="0.25">
      <c r="A4438" s="16" t="s">
        <v>3155</v>
      </c>
      <c r="B4438" s="16" t="s">
        <v>39</v>
      </c>
      <c r="C4438" s="16" t="s">
        <v>959</v>
      </c>
      <c r="D4438" s="16" t="s">
        <v>62</v>
      </c>
      <c r="E4438" s="16" t="s">
        <v>41</v>
      </c>
      <c r="F4438" s="16" t="s">
        <v>349</v>
      </c>
      <c r="G4438" s="16" t="s">
        <v>1274</v>
      </c>
      <c r="H4438" s="16" t="s">
        <v>77</v>
      </c>
      <c r="I4438" s="16" t="s">
        <v>77</v>
      </c>
      <c r="J4438" s="16" t="s">
        <v>78</v>
      </c>
      <c r="K4438" s="16" t="s">
        <v>238</v>
      </c>
      <c r="L4438" s="9"/>
      <c r="M4438" s="9">
        <v>45330</v>
      </c>
      <c r="N4438" s="9">
        <v>45330</v>
      </c>
      <c r="O4438" s="7">
        <v>45330</v>
      </c>
      <c r="P4438" s="9">
        <v>45330</v>
      </c>
      <c r="Q4438" s="9"/>
      <c r="R4438" s="9" t="s">
        <v>34</v>
      </c>
      <c r="S4438" s="16" t="s">
        <v>65</v>
      </c>
      <c r="T4438" s="16" t="s">
        <v>482</v>
      </c>
      <c r="U4438" s="16"/>
      <c r="V4438" s="16"/>
      <c r="W4438" s="16" t="s">
        <v>315</v>
      </c>
      <c r="X4438" s="16" t="s">
        <v>38</v>
      </c>
      <c r="Y4438">
        <v>8</v>
      </c>
      <c r="Z4438">
        <v>10</v>
      </c>
      <c r="AA4438">
        <v>8</v>
      </c>
      <c r="AB4438">
        <v>6</v>
      </c>
      <c r="AC4438">
        <v>0.5</v>
      </c>
      <c r="AD4438">
        <v>12</v>
      </c>
      <c r="AE4438" t="s">
        <v>3511</v>
      </c>
    </row>
    <row r="4439" spans="1:31" x14ac:dyDescent="0.25">
      <c r="A4439" s="16" t="s">
        <v>3155</v>
      </c>
      <c r="B4439" s="16" t="s">
        <v>39</v>
      </c>
      <c r="C4439" s="16" t="s">
        <v>959</v>
      </c>
      <c r="D4439" s="16" t="s">
        <v>62</v>
      </c>
      <c r="E4439" s="16" t="s">
        <v>41</v>
      </c>
      <c r="F4439" s="16" t="s">
        <v>349</v>
      </c>
      <c r="G4439" s="16" t="s">
        <v>1274</v>
      </c>
      <c r="H4439" s="16" t="s">
        <v>77</v>
      </c>
      <c r="I4439" s="16" t="s">
        <v>77</v>
      </c>
      <c r="J4439" s="16" t="s">
        <v>78</v>
      </c>
      <c r="K4439" s="16" t="s">
        <v>1275</v>
      </c>
      <c r="L4439" s="9"/>
      <c r="M4439" s="9">
        <v>45330</v>
      </c>
      <c r="N4439" s="9">
        <v>45330</v>
      </c>
      <c r="O4439" s="7">
        <v>45330</v>
      </c>
      <c r="P4439" s="9">
        <v>45330</v>
      </c>
      <c r="Q4439" s="9"/>
      <c r="R4439" s="9" t="s">
        <v>34</v>
      </c>
      <c r="S4439" s="16" t="s">
        <v>65</v>
      </c>
      <c r="T4439" s="16" t="s">
        <v>65</v>
      </c>
      <c r="U4439" s="16"/>
      <c r="V4439" s="16"/>
      <c r="W4439" s="16" t="s">
        <v>315</v>
      </c>
      <c r="X4439" s="16" t="s">
        <v>38</v>
      </c>
      <c r="Y4439">
        <v>8</v>
      </c>
      <c r="Z4439">
        <v>10</v>
      </c>
      <c r="AA4439">
        <v>8</v>
      </c>
      <c r="AB4439">
        <v>6</v>
      </c>
      <c r="AC4439">
        <v>0.5</v>
      </c>
      <c r="AD4439">
        <v>12</v>
      </c>
      <c r="AE4439" t="s">
        <v>4050</v>
      </c>
    </row>
    <row r="4440" spans="1:31" x14ac:dyDescent="0.25">
      <c r="A4440" s="16" t="s">
        <v>3155</v>
      </c>
      <c r="B4440" s="16" t="s">
        <v>39</v>
      </c>
      <c r="C4440" s="16" t="s">
        <v>959</v>
      </c>
      <c r="D4440" s="16" t="s">
        <v>62</v>
      </c>
      <c r="E4440" s="16" t="s">
        <v>41</v>
      </c>
      <c r="F4440" s="16" t="s">
        <v>349</v>
      </c>
      <c r="G4440" s="16" t="s">
        <v>1274</v>
      </c>
      <c r="H4440" s="16" t="s">
        <v>77</v>
      </c>
      <c r="I4440" s="16" t="s">
        <v>77</v>
      </c>
      <c r="J4440" s="16" t="s">
        <v>78</v>
      </c>
      <c r="K4440" s="16" t="s">
        <v>804</v>
      </c>
      <c r="L4440" s="9"/>
      <c r="M4440" s="9">
        <v>45330</v>
      </c>
      <c r="N4440" s="9">
        <v>45330</v>
      </c>
      <c r="O4440" s="7">
        <v>45330</v>
      </c>
      <c r="P4440" s="9"/>
      <c r="Q4440" s="9"/>
      <c r="R4440" s="9" t="s">
        <v>34</v>
      </c>
      <c r="S4440" s="16" t="s">
        <v>65</v>
      </c>
      <c r="T4440" s="16" t="s">
        <v>65</v>
      </c>
      <c r="U4440" s="16"/>
      <c r="V4440" s="16"/>
      <c r="W4440" s="16" t="s">
        <v>315</v>
      </c>
      <c r="X4440" s="16" t="s">
        <v>38</v>
      </c>
      <c r="Y4440">
        <v>8</v>
      </c>
      <c r="Z4440">
        <v>10</v>
      </c>
      <c r="AA4440">
        <v>8</v>
      </c>
      <c r="AB4440">
        <v>6</v>
      </c>
      <c r="AC4440">
        <v>0.5</v>
      </c>
      <c r="AD4440">
        <v>12</v>
      </c>
      <c r="AE4440" t="s">
        <v>4153</v>
      </c>
    </row>
    <row r="4441" spans="1:31" x14ac:dyDescent="0.25">
      <c r="A4441" s="16" t="s">
        <v>3155</v>
      </c>
      <c r="B4441" s="16" t="s">
        <v>39</v>
      </c>
      <c r="C4441" s="16" t="s">
        <v>959</v>
      </c>
      <c r="D4441" s="16" t="s">
        <v>62</v>
      </c>
      <c r="E4441" s="16" t="s">
        <v>41</v>
      </c>
      <c r="F4441" s="16" t="s">
        <v>349</v>
      </c>
      <c r="G4441" s="16" t="s">
        <v>1274</v>
      </c>
      <c r="H4441" s="16" t="s">
        <v>77</v>
      </c>
      <c r="I4441" s="16" t="s">
        <v>77</v>
      </c>
      <c r="J4441" s="16" t="s">
        <v>78</v>
      </c>
      <c r="K4441" s="16" t="s">
        <v>973</v>
      </c>
      <c r="L4441" s="9"/>
      <c r="M4441" s="9">
        <v>45330</v>
      </c>
      <c r="N4441" s="9">
        <v>45330</v>
      </c>
      <c r="O4441" s="7">
        <v>45330</v>
      </c>
      <c r="P4441" s="9">
        <v>45330</v>
      </c>
      <c r="Q4441" s="9"/>
      <c r="R4441" s="9" t="s">
        <v>34</v>
      </c>
      <c r="S4441" s="16" t="s">
        <v>65</v>
      </c>
      <c r="T4441" s="16" t="s">
        <v>65</v>
      </c>
      <c r="U4441" s="16"/>
      <c r="V4441" s="16"/>
      <c r="W4441" s="16" t="s">
        <v>315</v>
      </c>
      <c r="X4441" s="16" t="s">
        <v>38</v>
      </c>
      <c r="Y4441">
        <v>8</v>
      </c>
      <c r="Z4441">
        <v>10</v>
      </c>
      <c r="AA4441">
        <v>8</v>
      </c>
      <c r="AB4441">
        <v>6</v>
      </c>
      <c r="AC4441">
        <v>0.5</v>
      </c>
      <c r="AD4441">
        <v>12</v>
      </c>
      <c r="AE4441" t="s">
        <v>4643</v>
      </c>
    </row>
    <row r="4442" spans="1:31" x14ac:dyDescent="0.25">
      <c r="A4442" s="16" t="s">
        <v>3155</v>
      </c>
      <c r="B4442" s="16" t="s">
        <v>39</v>
      </c>
      <c r="C4442" s="16" t="s">
        <v>959</v>
      </c>
      <c r="D4442" s="16" t="s">
        <v>62</v>
      </c>
      <c r="E4442" s="16" t="s">
        <v>41</v>
      </c>
      <c r="F4442" s="16" t="s">
        <v>349</v>
      </c>
      <c r="G4442" s="16" t="s">
        <v>1274</v>
      </c>
      <c r="H4442" s="16" t="s">
        <v>77</v>
      </c>
      <c r="I4442" s="16" t="s">
        <v>77</v>
      </c>
      <c r="J4442" s="16" t="s">
        <v>78</v>
      </c>
      <c r="K4442" s="16" t="s">
        <v>276</v>
      </c>
      <c r="L4442" s="9"/>
      <c r="M4442" s="9">
        <v>45330</v>
      </c>
      <c r="N4442" s="9">
        <v>45330</v>
      </c>
      <c r="O4442" s="7">
        <v>45330</v>
      </c>
      <c r="P4442" s="9">
        <v>45330</v>
      </c>
      <c r="Q4442" s="9"/>
      <c r="R4442" s="9" t="s">
        <v>34</v>
      </c>
      <c r="S4442" s="16" t="s">
        <v>65</v>
      </c>
      <c r="T4442" s="16" t="s">
        <v>65</v>
      </c>
      <c r="U4442" s="16"/>
      <c r="V4442" s="16"/>
      <c r="W4442" s="16" t="s">
        <v>315</v>
      </c>
      <c r="X4442" s="16" t="s">
        <v>38</v>
      </c>
      <c r="Y4442">
        <v>8</v>
      </c>
      <c r="Z4442">
        <v>10</v>
      </c>
      <c r="AA4442">
        <v>8</v>
      </c>
      <c r="AB4442">
        <v>6</v>
      </c>
      <c r="AC4442">
        <v>0.5</v>
      </c>
      <c r="AD4442">
        <v>12</v>
      </c>
      <c r="AE4442" t="s">
        <v>3446</v>
      </c>
    </row>
    <row r="4443" spans="1:31" x14ac:dyDescent="0.25">
      <c r="A4443" s="16" t="s">
        <v>3155</v>
      </c>
      <c r="B4443" s="16" t="s">
        <v>39</v>
      </c>
      <c r="C4443" s="16" t="s">
        <v>959</v>
      </c>
      <c r="D4443" s="16" t="s">
        <v>62</v>
      </c>
      <c r="E4443" s="16" t="s">
        <v>41</v>
      </c>
      <c r="F4443" s="16" t="s">
        <v>349</v>
      </c>
      <c r="G4443" s="16" t="s">
        <v>1274</v>
      </c>
      <c r="H4443" s="16" t="s">
        <v>77</v>
      </c>
      <c r="I4443" s="16" t="s">
        <v>77</v>
      </c>
      <c r="J4443" s="16" t="s">
        <v>78</v>
      </c>
      <c r="K4443" s="16" t="s">
        <v>974</v>
      </c>
      <c r="L4443" s="9"/>
      <c r="M4443" s="9">
        <v>45330</v>
      </c>
      <c r="N4443" s="9">
        <v>45330</v>
      </c>
      <c r="O4443" s="7">
        <v>45330</v>
      </c>
      <c r="P4443" s="9">
        <v>45330</v>
      </c>
      <c r="Q4443" s="9"/>
      <c r="R4443" s="9" t="s">
        <v>34</v>
      </c>
      <c r="S4443" s="16" t="s">
        <v>65</v>
      </c>
      <c r="T4443" s="16" t="s">
        <v>65</v>
      </c>
      <c r="U4443" s="16"/>
      <c r="V4443" s="16"/>
      <c r="W4443" s="16" t="s">
        <v>315</v>
      </c>
      <c r="X4443" s="16" t="s">
        <v>38</v>
      </c>
      <c r="Y4443">
        <v>8</v>
      </c>
      <c r="Z4443">
        <v>10</v>
      </c>
      <c r="AA4443">
        <v>8</v>
      </c>
      <c r="AB4443">
        <v>6</v>
      </c>
      <c r="AC4443">
        <v>0.5</v>
      </c>
      <c r="AD4443">
        <v>12</v>
      </c>
      <c r="AE4443" t="s">
        <v>4644</v>
      </c>
    </row>
    <row r="4444" spans="1:31" x14ac:dyDescent="0.25">
      <c r="A4444" s="16" t="s">
        <v>3155</v>
      </c>
      <c r="B4444" s="16" t="s">
        <v>39</v>
      </c>
      <c r="C4444" s="16" t="s">
        <v>959</v>
      </c>
      <c r="D4444" s="16" t="s">
        <v>62</v>
      </c>
      <c r="E4444" s="16" t="s">
        <v>41</v>
      </c>
      <c r="F4444" s="16" t="s">
        <v>349</v>
      </c>
      <c r="G4444" s="16" t="s">
        <v>1274</v>
      </c>
      <c r="H4444" s="16" t="s">
        <v>77</v>
      </c>
      <c r="I4444" s="16" t="s">
        <v>77</v>
      </c>
      <c r="J4444" s="16" t="s">
        <v>78</v>
      </c>
      <c r="K4444" s="16" t="s">
        <v>681</v>
      </c>
      <c r="L4444" s="9"/>
      <c r="M4444" s="9">
        <v>45330</v>
      </c>
      <c r="N4444" s="9">
        <v>45330</v>
      </c>
      <c r="O4444" s="7">
        <v>45330</v>
      </c>
      <c r="P4444" s="9">
        <v>45330</v>
      </c>
      <c r="Q4444" s="9"/>
      <c r="R4444" s="9" t="s">
        <v>34</v>
      </c>
      <c r="S4444" s="16" t="s">
        <v>65</v>
      </c>
      <c r="T4444" s="16" t="s">
        <v>65</v>
      </c>
      <c r="U4444" s="16"/>
      <c r="V4444" s="16"/>
      <c r="W4444" s="16" t="s">
        <v>315</v>
      </c>
      <c r="X4444" s="16" t="s">
        <v>38</v>
      </c>
      <c r="Y4444">
        <v>8</v>
      </c>
      <c r="Z4444">
        <v>10</v>
      </c>
      <c r="AA4444">
        <v>8</v>
      </c>
      <c r="AB4444">
        <v>6</v>
      </c>
      <c r="AC4444">
        <v>0.5</v>
      </c>
      <c r="AD4444">
        <v>12</v>
      </c>
      <c r="AE4444" t="s">
        <v>2905</v>
      </c>
    </row>
    <row r="4445" spans="1:31" x14ac:dyDescent="0.25">
      <c r="A4445" s="16" t="s">
        <v>3155</v>
      </c>
      <c r="B4445" s="16" t="s">
        <v>39</v>
      </c>
      <c r="C4445" s="16" t="s">
        <v>959</v>
      </c>
      <c r="D4445" s="16" t="s">
        <v>62</v>
      </c>
      <c r="E4445" s="16" t="s">
        <v>41</v>
      </c>
      <c r="F4445" s="16" t="s">
        <v>349</v>
      </c>
      <c r="G4445" s="16" t="s">
        <v>1274</v>
      </c>
      <c r="H4445" s="16" t="s">
        <v>77</v>
      </c>
      <c r="I4445" s="16" t="s">
        <v>77</v>
      </c>
      <c r="J4445" s="16" t="s">
        <v>78</v>
      </c>
      <c r="K4445" s="16" t="s">
        <v>599</v>
      </c>
      <c r="L4445" s="9"/>
      <c r="M4445" s="9">
        <v>45330</v>
      </c>
      <c r="N4445" s="9">
        <v>45330</v>
      </c>
      <c r="O4445" s="7">
        <v>45330</v>
      </c>
      <c r="P4445" s="9">
        <v>45330</v>
      </c>
      <c r="Q4445" s="9"/>
      <c r="R4445" s="9" t="s">
        <v>34</v>
      </c>
      <c r="S4445" s="16" t="s">
        <v>65</v>
      </c>
      <c r="T4445" s="16" t="s">
        <v>482</v>
      </c>
      <c r="U4445" s="16"/>
      <c r="V4445" s="16"/>
      <c r="W4445" s="16" t="s">
        <v>315</v>
      </c>
      <c r="X4445" s="16" t="s">
        <v>38</v>
      </c>
      <c r="Y4445">
        <v>8</v>
      </c>
      <c r="Z4445">
        <v>10</v>
      </c>
      <c r="AA4445">
        <v>8</v>
      </c>
      <c r="AB4445">
        <v>6</v>
      </c>
      <c r="AC4445">
        <v>0.5</v>
      </c>
      <c r="AD4445">
        <v>12</v>
      </c>
      <c r="AE4445" t="s">
        <v>3974</v>
      </c>
    </row>
    <row r="4446" spans="1:31" x14ac:dyDescent="0.25">
      <c r="A4446" s="16" t="s">
        <v>3155</v>
      </c>
      <c r="B4446" s="16" t="s">
        <v>39</v>
      </c>
      <c r="C4446" s="16" t="s">
        <v>959</v>
      </c>
      <c r="D4446" s="16" t="s">
        <v>62</v>
      </c>
      <c r="E4446" s="16" t="s">
        <v>41</v>
      </c>
      <c r="F4446" s="16" t="s">
        <v>349</v>
      </c>
      <c r="G4446" s="16" t="s">
        <v>1274</v>
      </c>
      <c r="H4446" s="16" t="s">
        <v>77</v>
      </c>
      <c r="I4446" s="16" t="s">
        <v>77</v>
      </c>
      <c r="J4446" s="16" t="s">
        <v>78</v>
      </c>
      <c r="K4446" s="16" t="s">
        <v>277</v>
      </c>
      <c r="L4446" s="9"/>
      <c r="M4446" s="9">
        <v>45330</v>
      </c>
      <c r="N4446" s="9">
        <v>45330</v>
      </c>
      <c r="O4446" s="7">
        <v>45330</v>
      </c>
      <c r="P4446" s="9">
        <v>45330</v>
      </c>
      <c r="Q4446" s="9"/>
      <c r="R4446" s="9" t="s">
        <v>34</v>
      </c>
      <c r="S4446" s="16" t="s">
        <v>65</v>
      </c>
      <c r="T4446" s="16" t="s">
        <v>65</v>
      </c>
      <c r="U4446" s="16"/>
      <c r="V4446" s="16"/>
      <c r="W4446" s="16" t="s">
        <v>315</v>
      </c>
      <c r="X4446" s="16" t="s">
        <v>38</v>
      </c>
      <c r="Y4446">
        <v>8</v>
      </c>
      <c r="Z4446">
        <v>10</v>
      </c>
      <c r="AA4446">
        <v>8</v>
      </c>
      <c r="AB4446">
        <v>6</v>
      </c>
      <c r="AC4446">
        <v>0.5</v>
      </c>
      <c r="AD4446">
        <v>12</v>
      </c>
      <c r="AE4446" t="s">
        <v>3447</v>
      </c>
    </row>
    <row r="4447" spans="1:31" x14ac:dyDescent="0.25">
      <c r="A4447" s="16" t="s">
        <v>3155</v>
      </c>
      <c r="B4447" s="16" t="s">
        <v>39</v>
      </c>
      <c r="C4447" s="16" t="s">
        <v>959</v>
      </c>
      <c r="D4447" s="16" t="s">
        <v>62</v>
      </c>
      <c r="E4447" s="16" t="s">
        <v>41</v>
      </c>
      <c r="F4447" s="16" t="s">
        <v>349</v>
      </c>
      <c r="G4447" s="16" t="s">
        <v>1274</v>
      </c>
      <c r="H4447" s="16" t="s">
        <v>77</v>
      </c>
      <c r="I4447" s="16" t="s">
        <v>77</v>
      </c>
      <c r="J4447" s="16" t="s">
        <v>78</v>
      </c>
      <c r="K4447" s="16" t="s">
        <v>419</v>
      </c>
      <c r="L4447" s="9"/>
      <c r="M4447" s="9">
        <v>45330</v>
      </c>
      <c r="N4447" s="9">
        <v>45330</v>
      </c>
      <c r="O4447" s="7">
        <v>45330</v>
      </c>
      <c r="P4447" s="9">
        <v>45330</v>
      </c>
      <c r="Q4447" s="9"/>
      <c r="R4447" s="9" t="s">
        <v>34</v>
      </c>
      <c r="S4447" s="16" t="s">
        <v>65</v>
      </c>
      <c r="T4447" s="16" t="s">
        <v>482</v>
      </c>
      <c r="U4447" s="16"/>
      <c r="V4447" s="16"/>
      <c r="W4447" s="16" t="s">
        <v>315</v>
      </c>
      <c r="X4447" s="16" t="s">
        <v>38</v>
      </c>
      <c r="Y4447">
        <v>8</v>
      </c>
      <c r="Z4447">
        <v>10</v>
      </c>
      <c r="AA4447">
        <v>8</v>
      </c>
      <c r="AB4447">
        <v>6</v>
      </c>
      <c r="AC4447">
        <v>0.5</v>
      </c>
      <c r="AD4447">
        <v>12</v>
      </c>
      <c r="AE4447" t="s">
        <v>4645</v>
      </c>
    </row>
    <row r="4448" spans="1:31" x14ac:dyDescent="0.25">
      <c r="A4448" s="16" t="s">
        <v>3155</v>
      </c>
      <c r="B4448" s="16" t="s">
        <v>39</v>
      </c>
      <c r="C4448" s="16" t="s">
        <v>959</v>
      </c>
      <c r="D4448" s="16" t="s">
        <v>62</v>
      </c>
      <c r="E4448" s="16" t="s">
        <v>41</v>
      </c>
      <c r="F4448" s="16" t="s">
        <v>349</v>
      </c>
      <c r="G4448" s="16" t="s">
        <v>1274</v>
      </c>
      <c r="H4448" s="16" t="s">
        <v>77</v>
      </c>
      <c r="I4448" s="16" t="s">
        <v>77</v>
      </c>
      <c r="J4448" s="16" t="s">
        <v>78</v>
      </c>
      <c r="K4448" s="16" t="s">
        <v>342</v>
      </c>
      <c r="L4448" s="9"/>
      <c r="M4448" s="9">
        <v>45330</v>
      </c>
      <c r="N4448" s="9">
        <v>45330</v>
      </c>
      <c r="O4448" s="7">
        <v>45330</v>
      </c>
      <c r="P4448" s="9">
        <v>45330</v>
      </c>
      <c r="Q4448" s="9"/>
      <c r="R4448" s="9" t="s">
        <v>34</v>
      </c>
      <c r="S4448" s="16" t="s">
        <v>65</v>
      </c>
      <c r="T4448" s="16" t="s">
        <v>482</v>
      </c>
      <c r="U4448" s="16"/>
      <c r="V4448" s="16"/>
      <c r="W4448" s="16" t="s">
        <v>315</v>
      </c>
      <c r="X4448" s="16" t="s">
        <v>38</v>
      </c>
      <c r="Y4448">
        <v>8</v>
      </c>
      <c r="Z4448">
        <v>10</v>
      </c>
      <c r="AA4448">
        <v>8</v>
      </c>
      <c r="AB4448">
        <v>6</v>
      </c>
      <c r="AC4448">
        <v>0.5</v>
      </c>
      <c r="AD4448">
        <v>12</v>
      </c>
      <c r="AE4448" t="s">
        <v>3512</v>
      </c>
    </row>
    <row r="4449" spans="1:31" x14ac:dyDescent="0.25">
      <c r="A4449" s="16" t="s">
        <v>3155</v>
      </c>
      <c r="B4449" s="16" t="s">
        <v>39</v>
      </c>
      <c r="C4449" s="16" t="s">
        <v>959</v>
      </c>
      <c r="D4449" s="16" t="s">
        <v>62</v>
      </c>
      <c r="E4449" s="16" t="s">
        <v>41</v>
      </c>
      <c r="F4449" s="16" t="s">
        <v>349</v>
      </c>
      <c r="G4449" s="16" t="s">
        <v>1274</v>
      </c>
      <c r="H4449" s="16" t="s">
        <v>77</v>
      </c>
      <c r="I4449" s="16" t="s">
        <v>77</v>
      </c>
      <c r="J4449" s="16" t="s">
        <v>78</v>
      </c>
      <c r="K4449" s="16" t="s">
        <v>421</v>
      </c>
      <c r="L4449" s="9"/>
      <c r="M4449" s="9">
        <v>45330</v>
      </c>
      <c r="N4449" s="9">
        <v>45330</v>
      </c>
      <c r="O4449" s="7">
        <v>45330</v>
      </c>
      <c r="P4449" s="9">
        <v>45330</v>
      </c>
      <c r="Q4449" s="9"/>
      <c r="R4449" s="9" t="s">
        <v>34</v>
      </c>
      <c r="S4449" s="16" t="s">
        <v>65</v>
      </c>
      <c r="T4449" s="16" t="s">
        <v>482</v>
      </c>
      <c r="U4449" s="16"/>
      <c r="V4449" s="16"/>
      <c r="W4449" s="16" t="s">
        <v>315</v>
      </c>
      <c r="X4449" s="16" t="s">
        <v>38</v>
      </c>
      <c r="Y4449">
        <v>8</v>
      </c>
      <c r="Z4449">
        <v>10</v>
      </c>
      <c r="AA4449">
        <v>8</v>
      </c>
      <c r="AB4449">
        <v>6</v>
      </c>
      <c r="AC4449">
        <v>0.5</v>
      </c>
      <c r="AD4449">
        <v>12</v>
      </c>
      <c r="AE4449" t="s">
        <v>3633</v>
      </c>
    </row>
    <row r="4450" spans="1:31" x14ac:dyDescent="0.25">
      <c r="A4450" s="16" t="s">
        <v>3155</v>
      </c>
      <c r="B4450" s="16" t="s">
        <v>39</v>
      </c>
      <c r="C4450" s="16" t="s">
        <v>959</v>
      </c>
      <c r="D4450" s="16" t="s">
        <v>62</v>
      </c>
      <c r="E4450" s="16" t="s">
        <v>41</v>
      </c>
      <c r="F4450" s="16" t="s">
        <v>349</v>
      </c>
      <c r="G4450" s="16" t="s">
        <v>1274</v>
      </c>
      <c r="H4450" s="16" t="s">
        <v>77</v>
      </c>
      <c r="I4450" s="16" t="s">
        <v>77</v>
      </c>
      <c r="J4450" s="16" t="s">
        <v>78</v>
      </c>
      <c r="K4450" s="16" t="s">
        <v>975</v>
      </c>
      <c r="L4450" s="9"/>
      <c r="M4450" s="9">
        <v>45330</v>
      </c>
      <c r="N4450" s="9">
        <v>45330</v>
      </c>
      <c r="O4450" s="7">
        <v>45330</v>
      </c>
      <c r="P4450" s="9">
        <v>45330</v>
      </c>
      <c r="Q4450" s="9"/>
      <c r="R4450" s="9" t="s">
        <v>34</v>
      </c>
      <c r="S4450" s="16" t="s">
        <v>65</v>
      </c>
      <c r="T4450" s="16" t="s">
        <v>482</v>
      </c>
      <c r="U4450" s="16"/>
      <c r="V4450" s="16"/>
      <c r="W4450" s="16" t="s">
        <v>315</v>
      </c>
      <c r="X4450" s="16" t="s">
        <v>38</v>
      </c>
      <c r="Y4450">
        <v>8</v>
      </c>
      <c r="Z4450">
        <v>10</v>
      </c>
      <c r="AA4450">
        <v>8</v>
      </c>
      <c r="AB4450">
        <v>6</v>
      </c>
      <c r="AC4450">
        <v>0.5</v>
      </c>
      <c r="AD4450">
        <v>12</v>
      </c>
      <c r="AE4450" t="s">
        <v>4646</v>
      </c>
    </row>
    <row r="4451" spans="1:31" x14ac:dyDescent="0.25">
      <c r="A4451" s="16" t="s">
        <v>3155</v>
      </c>
      <c r="B4451" s="16" t="s">
        <v>39</v>
      </c>
      <c r="C4451" s="16" t="s">
        <v>959</v>
      </c>
      <c r="D4451" s="16" t="s">
        <v>62</v>
      </c>
      <c r="E4451" s="16" t="s">
        <v>41</v>
      </c>
      <c r="F4451" s="16" t="s">
        <v>349</v>
      </c>
      <c r="G4451" s="16" t="s">
        <v>1274</v>
      </c>
      <c r="H4451" s="16" t="s">
        <v>77</v>
      </c>
      <c r="I4451" s="16" t="s">
        <v>77</v>
      </c>
      <c r="J4451" s="16" t="s">
        <v>78</v>
      </c>
      <c r="K4451" s="16" t="s">
        <v>343</v>
      </c>
      <c r="L4451" s="9"/>
      <c r="M4451" s="9">
        <v>45330</v>
      </c>
      <c r="N4451" s="9">
        <v>45330</v>
      </c>
      <c r="O4451" s="7">
        <v>45330</v>
      </c>
      <c r="P4451" s="9">
        <v>45330</v>
      </c>
      <c r="Q4451" s="9"/>
      <c r="R4451" s="9" t="s">
        <v>34</v>
      </c>
      <c r="S4451" s="16" t="s">
        <v>65</v>
      </c>
      <c r="T4451" s="16" t="s">
        <v>482</v>
      </c>
      <c r="U4451" s="16"/>
      <c r="V4451" s="16"/>
      <c r="W4451" s="16" t="s">
        <v>315</v>
      </c>
      <c r="X4451" s="16" t="s">
        <v>38</v>
      </c>
      <c r="Y4451">
        <v>8</v>
      </c>
      <c r="Z4451">
        <v>10</v>
      </c>
      <c r="AA4451">
        <v>8</v>
      </c>
      <c r="AB4451">
        <v>6</v>
      </c>
      <c r="AC4451">
        <v>0.5</v>
      </c>
      <c r="AD4451">
        <v>12</v>
      </c>
      <c r="AE4451" t="s">
        <v>3513</v>
      </c>
    </row>
    <row r="4452" spans="1:31" x14ac:dyDescent="0.25">
      <c r="A4452" s="16" t="s">
        <v>3155</v>
      </c>
      <c r="B4452" s="16" t="s">
        <v>39</v>
      </c>
      <c r="C4452" s="16" t="s">
        <v>959</v>
      </c>
      <c r="D4452" s="16" t="s">
        <v>62</v>
      </c>
      <c r="E4452" s="16" t="s">
        <v>41</v>
      </c>
      <c r="F4452" s="16" t="s">
        <v>349</v>
      </c>
      <c r="G4452" s="16" t="s">
        <v>1274</v>
      </c>
      <c r="H4452" s="16" t="s">
        <v>77</v>
      </c>
      <c r="I4452" s="16" t="s">
        <v>77</v>
      </c>
      <c r="J4452" s="16" t="s">
        <v>78</v>
      </c>
      <c r="K4452" s="16" t="s">
        <v>601</v>
      </c>
      <c r="L4452" s="9"/>
      <c r="M4452" s="9">
        <v>45330</v>
      </c>
      <c r="N4452" s="9">
        <v>45330</v>
      </c>
      <c r="O4452" s="7">
        <v>45330</v>
      </c>
      <c r="P4452" s="9">
        <v>45330</v>
      </c>
      <c r="Q4452" s="9"/>
      <c r="R4452" s="9" t="s">
        <v>34</v>
      </c>
      <c r="S4452" s="16" t="s">
        <v>65</v>
      </c>
      <c r="T4452" s="16" t="s">
        <v>65</v>
      </c>
      <c r="U4452" s="16"/>
      <c r="V4452" s="16"/>
      <c r="W4452" s="16" t="s">
        <v>315</v>
      </c>
      <c r="X4452" s="16" t="s">
        <v>38</v>
      </c>
      <c r="Y4452">
        <v>8</v>
      </c>
      <c r="Z4452">
        <v>10</v>
      </c>
      <c r="AA4452">
        <v>8</v>
      </c>
      <c r="AB4452">
        <v>6</v>
      </c>
      <c r="AC4452">
        <v>0.5</v>
      </c>
      <c r="AD4452">
        <v>12</v>
      </c>
      <c r="AE4452" t="s">
        <v>3902</v>
      </c>
    </row>
    <row r="4453" spans="1:31" x14ac:dyDescent="0.25">
      <c r="A4453" s="16" t="s">
        <v>3155</v>
      </c>
      <c r="B4453" s="16" t="s">
        <v>39</v>
      </c>
      <c r="C4453" s="16" t="s">
        <v>959</v>
      </c>
      <c r="D4453" s="16" t="s">
        <v>62</v>
      </c>
      <c r="E4453" s="16" t="s">
        <v>41</v>
      </c>
      <c r="F4453" s="16" t="s">
        <v>349</v>
      </c>
      <c r="G4453" s="16" t="s">
        <v>1274</v>
      </c>
      <c r="H4453" s="16" t="s">
        <v>77</v>
      </c>
      <c r="I4453" s="16" t="s">
        <v>77</v>
      </c>
      <c r="J4453" s="16" t="s">
        <v>78</v>
      </c>
      <c r="K4453" s="16" t="s">
        <v>317</v>
      </c>
      <c r="L4453" s="9"/>
      <c r="M4453" s="9">
        <v>45330</v>
      </c>
      <c r="N4453" s="9">
        <v>45330</v>
      </c>
      <c r="O4453" s="7">
        <v>45299</v>
      </c>
      <c r="P4453" s="9">
        <v>45330</v>
      </c>
      <c r="Q4453" s="9"/>
      <c r="R4453" s="9" t="s">
        <v>34</v>
      </c>
      <c r="S4453" s="16" t="s">
        <v>65</v>
      </c>
      <c r="T4453" s="16" t="s">
        <v>482</v>
      </c>
      <c r="U4453" s="16"/>
      <c r="V4453" s="16"/>
      <c r="W4453" s="16" t="s">
        <v>315</v>
      </c>
      <c r="X4453" s="16" t="s">
        <v>38</v>
      </c>
      <c r="Y4453">
        <v>8</v>
      </c>
      <c r="Z4453">
        <v>10</v>
      </c>
      <c r="AA4453">
        <v>8</v>
      </c>
      <c r="AB4453">
        <v>6</v>
      </c>
      <c r="AC4453">
        <v>0.5</v>
      </c>
      <c r="AD4453">
        <v>12</v>
      </c>
      <c r="AE4453" t="s">
        <v>3514</v>
      </c>
    </row>
    <row r="4454" spans="1:31" x14ac:dyDescent="0.25">
      <c r="A4454" s="16" t="s">
        <v>3155</v>
      </c>
      <c r="B4454" s="16" t="s">
        <v>39</v>
      </c>
      <c r="C4454" s="16" t="s">
        <v>959</v>
      </c>
      <c r="D4454" s="16" t="s">
        <v>62</v>
      </c>
      <c r="E4454" s="16" t="s">
        <v>41</v>
      </c>
      <c r="F4454" s="16" t="s">
        <v>349</v>
      </c>
      <c r="G4454" s="16" t="s">
        <v>1274</v>
      </c>
      <c r="H4454" s="16" t="s">
        <v>77</v>
      </c>
      <c r="I4454" s="16" t="s">
        <v>77</v>
      </c>
      <c r="J4454" s="16" t="s">
        <v>78</v>
      </c>
      <c r="K4454" s="16" t="s">
        <v>396</v>
      </c>
      <c r="L4454" s="9"/>
      <c r="M4454" s="9">
        <v>45330</v>
      </c>
      <c r="N4454" s="9">
        <v>45330</v>
      </c>
      <c r="O4454" s="7">
        <v>45299</v>
      </c>
      <c r="P4454" s="9">
        <v>45330</v>
      </c>
      <c r="Q4454" s="9"/>
      <c r="R4454" s="9" t="s">
        <v>34</v>
      </c>
      <c r="S4454" s="16" t="s">
        <v>65</v>
      </c>
      <c r="T4454" s="16" t="s">
        <v>482</v>
      </c>
      <c r="U4454" s="16"/>
      <c r="V4454" s="16"/>
      <c r="W4454" s="16" t="s">
        <v>315</v>
      </c>
      <c r="X4454" s="16" t="s">
        <v>38</v>
      </c>
      <c r="Y4454">
        <v>8</v>
      </c>
      <c r="Z4454">
        <v>10</v>
      </c>
      <c r="AA4454">
        <v>8</v>
      </c>
      <c r="AB4454">
        <v>6</v>
      </c>
      <c r="AC4454">
        <v>0.5</v>
      </c>
      <c r="AD4454">
        <v>12</v>
      </c>
      <c r="AE4454" t="s">
        <v>3634</v>
      </c>
    </row>
    <row r="4455" spans="1:31" x14ac:dyDescent="0.25">
      <c r="A4455" s="16" t="s">
        <v>3155</v>
      </c>
      <c r="B4455" s="16" t="s">
        <v>39</v>
      </c>
      <c r="C4455" s="16" t="s">
        <v>959</v>
      </c>
      <c r="D4455" s="16" t="s">
        <v>62</v>
      </c>
      <c r="E4455" s="16" t="s">
        <v>41</v>
      </c>
      <c r="F4455" s="16" t="s">
        <v>349</v>
      </c>
      <c r="G4455" s="16" t="s">
        <v>1274</v>
      </c>
      <c r="H4455" s="16" t="s">
        <v>77</v>
      </c>
      <c r="I4455" s="16" t="s">
        <v>77</v>
      </c>
      <c r="J4455" s="16" t="s">
        <v>78</v>
      </c>
      <c r="K4455" s="16" t="s">
        <v>596</v>
      </c>
      <c r="L4455" s="9"/>
      <c r="M4455" s="9">
        <v>45330</v>
      </c>
      <c r="N4455" s="9">
        <v>45330</v>
      </c>
      <c r="O4455" s="7">
        <v>45330</v>
      </c>
      <c r="P4455" s="9">
        <v>45330</v>
      </c>
      <c r="Q4455" s="9"/>
      <c r="R4455" s="9" t="s">
        <v>34</v>
      </c>
      <c r="S4455" s="16" t="s">
        <v>65</v>
      </c>
      <c r="T4455" s="16" t="s">
        <v>65</v>
      </c>
      <c r="U4455" s="16"/>
      <c r="V4455" s="16"/>
      <c r="W4455" s="16" t="s">
        <v>315</v>
      </c>
      <c r="X4455" s="16" t="s">
        <v>38</v>
      </c>
      <c r="Y4455">
        <v>8</v>
      </c>
      <c r="Z4455">
        <v>10</v>
      </c>
      <c r="AA4455">
        <v>8</v>
      </c>
      <c r="AB4455">
        <v>6</v>
      </c>
      <c r="AC4455">
        <v>0.5</v>
      </c>
      <c r="AD4455">
        <v>12</v>
      </c>
      <c r="AE4455" t="s">
        <v>4647</v>
      </c>
    </row>
    <row r="4456" spans="1:31" x14ac:dyDescent="0.25">
      <c r="A4456" s="16" t="s">
        <v>3155</v>
      </c>
      <c r="B4456" s="16" t="s">
        <v>39</v>
      </c>
      <c r="C4456" s="16" t="s">
        <v>959</v>
      </c>
      <c r="D4456" s="16" t="s">
        <v>62</v>
      </c>
      <c r="E4456" s="16" t="s">
        <v>41</v>
      </c>
      <c r="F4456" s="16" t="s">
        <v>349</v>
      </c>
      <c r="G4456" s="16" t="s">
        <v>1274</v>
      </c>
      <c r="H4456" s="16" t="s">
        <v>77</v>
      </c>
      <c r="I4456" s="16" t="s">
        <v>77</v>
      </c>
      <c r="J4456" s="16" t="s">
        <v>78</v>
      </c>
      <c r="K4456" s="16" t="s">
        <v>225</v>
      </c>
      <c r="L4456" s="9"/>
      <c r="M4456" s="9">
        <v>45330</v>
      </c>
      <c r="N4456" s="9">
        <v>45330</v>
      </c>
      <c r="O4456" s="7">
        <v>45330</v>
      </c>
      <c r="P4456" s="9">
        <v>45330</v>
      </c>
      <c r="Q4456" s="9"/>
      <c r="R4456" s="9" t="s">
        <v>34</v>
      </c>
      <c r="S4456" s="16" t="s">
        <v>65</v>
      </c>
      <c r="T4456" s="16" t="s">
        <v>482</v>
      </c>
      <c r="U4456" s="16"/>
      <c r="V4456" s="16"/>
      <c r="W4456" s="16" t="s">
        <v>315</v>
      </c>
      <c r="X4456" s="16" t="s">
        <v>38</v>
      </c>
      <c r="Y4456">
        <v>8</v>
      </c>
      <c r="Z4456">
        <v>10</v>
      </c>
      <c r="AA4456">
        <v>8</v>
      </c>
      <c r="AB4456">
        <v>6</v>
      </c>
      <c r="AC4456">
        <v>0.5</v>
      </c>
      <c r="AD4456">
        <v>12</v>
      </c>
      <c r="AE4456" t="s">
        <v>4648</v>
      </c>
    </row>
    <row r="4457" spans="1:31" x14ac:dyDescent="0.25">
      <c r="A4457" s="16" t="s">
        <v>23</v>
      </c>
      <c r="B4457" s="16" t="s">
        <v>3143</v>
      </c>
      <c r="C4457" s="16" t="s">
        <v>959</v>
      </c>
      <c r="D4457" s="16" t="s">
        <v>3139</v>
      </c>
      <c r="E4457" s="16" t="s">
        <v>240</v>
      </c>
      <c r="F4457" s="16" t="s">
        <v>349</v>
      </c>
      <c r="G4457" s="16" t="s">
        <v>4649</v>
      </c>
      <c r="H4457" s="16" t="s">
        <v>155</v>
      </c>
      <c r="I4457" s="16" t="s">
        <v>155</v>
      </c>
      <c r="J4457" s="16" t="s">
        <v>925</v>
      </c>
      <c r="K4457" s="16" t="s">
        <v>243</v>
      </c>
      <c r="L4457" s="9"/>
      <c r="M4457" s="9">
        <v>45323</v>
      </c>
      <c r="N4457" s="9">
        <v>45323</v>
      </c>
      <c r="O4457" s="7">
        <v>45323</v>
      </c>
      <c r="P4457" s="9"/>
      <c r="Q4457" s="9"/>
      <c r="R4457" s="9" t="s">
        <v>93</v>
      </c>
      <c r="S4457" s="16" t="s">
        <v>65</v>
      </c>
      <c r="T4457" s="16" t="s">
        <v>65</v>
      </c>
      <c r="U4457" s="16"/>
      <c r="V4457" s="16"/>
      <c r="W4457" s="16" t="s">
        <v>315</v>
      </c>
      <c r="X4457" s="16" t="s">
        <v>38</v>
      </c>
      <c r="Y4457">
        <v>8</v>
      </c>
      <c r="Z4457">
        <v>3</v>
      </c>
      <c r="AA4457">
        <v>2.4</v>
      </c>
      <c r="AB4457">
        <v>2</v>
      </c>
      <c r="AC4457">
        <v>0.16666666666666666</v>
      </c>
      <c r="AD4457">
        <v>3</v>
      </c>
      <c r="AE4457" t="s">
        <v>4650</v>
      </c>
    </row>
    <row r="4458" spans="1:31" x14ac:dyDescent="0.25">
      <c r="A4458" s="16" t="s">
        <v>23</v>
      </c>
      <c r="B4458" s="16" t="s">
        <v>3143</v>
      </c>
      <c r="C4458" s="16" t="s">
        <v>959</v>
      </c>
      <c r="D4458" s="16" t="s">
        <v>3139</v>
      </c>
      <c r="E4458" s="16" t="s">
        <v>240</v>
      </c>
      <c r="F4458" s="16" t="s">
        <v>349</v>
      </c>
      <c r="G4458" s="16" t="s">
        <v>4649</v>
      </c>
      <c r="H4458" s="16" t="s">
        <v>155</v>
      </c>
      <c r="I4458" s="16" t="s">
        <v>155</v>
      </c>
      <c r="J4458" s="16" t="s">
        <v>628</v>
      </c>
      <c r="K4458" s="16" t="s">
        <v>243</v>
      </c>
      <c r="L4458" s="9"/>
      <c r="M4458" s="9">
        <v>45323</v>
      </c>
      <c r="N4458" s="9">
        <v>45323</v>
      </c>
      <c r="O4458" s="7">
        <v>45323</v>
      </c>
      <c r="P4458" s="9"/>
      <c r="Q4458" s="9"/>
      <c r="R4458" s="9" t="s">
        <v>93</v>
      </c>
      <c r="S4458" s="16" t="s">
        <v>65</v>
      </c>
      <c r="T4458" s="16" t="s">
        <v>482</v>
      </c>
      <c r="U4458" s="16"/>
      <c r="V4458" s="16"/>
      <c r="W4458" s="16" t="s">
        <v>315</v>
      </c>
      <c r="X4458" s="16" t="s">
        <v>38</v>
      </c>
      <c r="Y4458">
        <v>8</v>
      </c>
      <c r="Z4458">
        <v>3</v>
      </c>
      <c r="AA4458">
        <v>2.4</v>
      </c>
      <c r="AB4458">
        <v>2</v>
      </c>
      <c r="AC4458">
        <v>0.16666666666666666</v>
      </c>
      <c r="AD4458">
        <v>3</v>
      </c>
      <c r="AE4458" t="s">
        <v>4651</v>
      </c>
    </row>
    <row r="4459" spans="1:31" x14ac:dyDescent="0.25">
      <c r="A4459" s="16" t="s">
        <v>23</v>
      </c>
      <c r="B4459" s="16" t="s">
        <v>3143</v>
      </c>
      <c r="C4459" s="16" t="s">
        <v>959</v>
      </c>
      <c r="D4459" s="16" t="s">
        <v>3139</v>
      </c>
      <c r="E4459" s="16" t="s">
        <v>240</v>
      </c>
      <c r="F4459" s="16" t="s">
        <v>349</v>
      </c>
      <c r="G4459" s="16" t="s">
        <v>4649</v>
      </c>
      <c r="H4459" s="16" t="s">
        <v>155</v>
      </c>
      <c r="I4459" s="16" t="s">
        <v>155</v>
      </c>
      <c r="J4459" s="16" t="s">
        <v>156</v>
      </c>
      <c r="K4459" s="16" t="s">
        <v>205</v>
      </c>
      <c r="L4459" s="9"/>
      <c r="M4459" s="9">
        <v>45323</v>
      </c>
      <c r="N4459" s="9">
        <v>45323</v>
      </c>
      <c r="O4459" s="7">
        <v>45323</v>
      </c>
      <c r="P4459" s="9"/>
      <c r="Q4459" s="9"/>
      <c r="R4459" s="9" t="s">
        <v>93</v>
      </c>
      <c r="S4459" s="16" t="s">
        <v>65</v>
      </c>
      <c r="T4459" s="16" t="s">
        <v>65</v>
      </c>
      <c r="U4459" s="16"/>
      <c r="V4459" s="16"/>
      <c r="W4459" s="16" t="s">
        <v>315</v>
      </c>
      <c r="X4459" s="16" t="s">
        <v>38</v>
      </c>
      <c r="Y4459">
        <v>8</v>
      </c>
      <c r="Z4459">
        <v>3</v>
      </c>
      <c r="AA4459">
        <v>2.4</v>
      </c>
      <c r="AB4459">
        <v>2</v>
      </c>
      <c r="AC4459">
        <v>0.16666666666666666</v>
      </c>
      <c r="AD4459">
        <v>3</v>
      </c>
      <c r="AE4459" t="s">
        <v>4652</v>
      </c>
    </row>
    <row r="4460" spans="1:31" x14ac:dyDescent="0.25">
      <c r="A4460" s="16" t="s">
        <v>23</v>
      </c>
      <c r="B4460" s="16" t="s">
        <v>3143</v>
      </c>
      <c r="C4460" s="16" t="s">
        <v>959</v>
      </c>
      <c r="D4460" s="16" t="s">
        <v>3139</v>
      </c>
      <c r="E4460" s="16" t="s">
        <v>240</v>
      </c>
      <c r="F4460" s="16" t="s">
        <v>349</v>
      </c>
      <c r="G4460" s="16" t="s">
        <v>4649</v>
      </c>
      <c r="H4460" s="16" t="s">
        <v>155</v>
      </c>
      <c r="I4460" s="16" t="s">
        <v>155</v>
      </c>
      <c r="J4460" s="16" t="s">
        <v>156</v>
      </c>
      <c r="K4460" s="16" t="s">
        <v>243</v>
      </c>
      <c r="L4460" s="9"/>
      <c r="M4460" s="9">
        <v>45323</v>
      </c>
      <c r="N4460" s="9">
        <v>45323</v>
      </c>
      <c r="O4460" s="7">
        <v>45323</v>
      </c>
      <c r="P4460" s="9"/>
      <c r="Q4460" s="9"/>
      <c r="R4460" s="9" t="s">
        <v>93</v>
      </c>
      <c r="S4460" s="16" t="s">
        <v>65</v>
      </c>
      <c r="T4460" s="16" t="s">
        <v>65</v>
      </c>
      <c r="U4460" s="16"/>
      <c r="V4460" s="16"/>
      <c r="W4460" s="16" t="s">
        <v>315</v>
      </c>
      <c r="X4460" s="16" t="s">
        <v>38</v>
      </c>
      <c r="Y4460">
        <v>8</v>
      </c>
      <c r="Z4460">
        <v>3</v>
      </c>
      <c r="AA4460">
        <v>2.4</v>
      </c>
      <c r="AB4460">
        <v>2</v>
      </c>
      <c r="AC4460">
        <v>0.16666666666666666</v>
      </c>
      <c r="AD4460">
        <v>3</v>
      </c>
      <c r="AE4460" t="s">
        <v>4653</v>
      </c>
    </row>
    <row r="4461" spans="1:31" x14ac:dyDescent="0.25">
      <c r="A4461" s="16" t="s">
        <v>23</v>
      </c>
      <c r="B4461" s="16" t="s">
        <v>3143</v>
      </c>
      <c r="C4461" s="16" t="s">
        <v>959</v>
      </c>
      <c r="D4461" s="16" t="s">
        <v>3139</v>
      </c>
      <c r="E4461" s="16" t="s">
        <v>240</v>
      </c>
      <c r="F4461" s="16" t="s">
        <v>349</v>
      </c>
      <c r="G4461" s="16" t="s">
        <v>4649</v>
      </c>
      <c r="H4461" s="16" t="s">
        <v>155</v>
      </c>
      <c r="I4461" s="16" t="s">
        <v>155</v>
      </c>
      <c r="J4461" s="16" t="s">
        <v>156</v>
      </c>
      <c r="K4461" s="16" t="s">
        <v>4549</v>
      </c>
      <c r="L4461" s="9"/>
      <c r="M4461" s="9">
        <v>45323</v>
      </c>
      <c r="N4461" s="9">
        <v>45323</v>
      </c>
      <c r="O4461" s="7">
        <v>45323</v>
      </c>
      <c r="P4461" s="9"/>
      <c r="Q4461" s="9"/>
      <c r="R4461" s="9" t="s">
        <v>93</v>
      </c>
      <c r="S4461" s="16" t="s">
        <v>65</v>
      </c>
      <c r="T4461" s="16" t="s">
        <v>65</v>
      </c>
      <c r="U4461" s="16"/>
      <c r="V4461" s="16"/>
      <c r="W4461" s="16" t="s">
        <v>315</v>
      </c>
      <c r="X4461" s="16" t="s">
        <v>38</v>
      </c>
      <c r="Y4461">
        <v>8</v>
      </c>
      <c r="Z4461">
        <v>3</v>
      </c>
      <c r="AA4461">
        <v>2.4</v>
      </c>
      <c r="AB4461">
        <v>2</v>
      </c>
      <c r="AC4461">
        <v>0.16666666666666666</v>
      </c>
      <c r="AD4461">
        <v>3</v>
      </c>
      <c r="AE4461" t="s">
        <v>4654</v>
      </c>
    </row>
    <row r="4462" spans="1:31" x14ac:dyDescent="0.25">
      <c r="A4462" s="16" t="s">
        <v>23</v>
      </c>
      <c r="B4462" s="16" t="s">
        <v>3143</v>
      </c>
      <c r="C4462" s="16" t="s">
        <v>959</v>
      </c>
      <c r="D4462" s="16" t="s">
        <v>3139</v>
      </c>
      <c r="E4462" s="16" t="s">
        <v>240</v>
      </c>
      <c r="F4462" s="16" t="s">
        <v>349</v>
      </c>
      <c r="G4462" s="16" t="s">
        <v>4649</v>
      </c>
      <c r="H4462" s="16" t="s">
        <v>155</v>
      </c>
      <c r="I4462" s="16" t="s">
        <v>155</v>
      </c>
      <c r="J4462" s="16" t="s">
        <v>156</v>
      </c>
      <c r="K4462" s="16" t="s">
        <v>774</v>
      </c>
      <c r="L4462" s="9"/>
      <c r="M4462" s="9">
        <v>45323</v>
      </c>
      <c r="N4462" s="9">
        <v>45323</v>
      </c>
      <c r="O4462" s="7">
        <v>45323</v>
      </c>
      <c r="P4462" s="9"/>
      <c r="Q4462" s="9"/>
      <c r="R4462" s="9" t="s">
        <v>93</v>
      </c>
      <c r="S4462" s="16" t="s">
        <v>65</v>
      </c>
      <c r="T4462" s="16" t="s">
        <v>65</v>
      </c>
      <c r="U4462" s="16"/>
      <c r="V4462" s="16"/>
      <c r="W4462" s="16" t="s">
        <v>315</v>
      </c>
      <c r="X4462" s="16" t="s">
        <v>38</v>
      </c>
      <c r="Y4462">
        <v>8</v>
      </c>
      <c r="Z4462">
        <v>3</v>
      </c>
      <c r="AA4462">
        <v>2.4</v>
      </c>
      <c r="AB4462">
        <v>2</v>
      </c>
      <c r="AC4462">
        <v>0.16666666666666666</v>
      </c>
      <c r="AD4462">
        <v>3</v>
      </c>
      <c r="AE4462" t="s">
        <v>4655</v>
      </c>
    </row>
    <row r="4463" spans="1:31" x14ac:dyDescent="0.25">
      <c r="A4463" s="16" t="s">
        <v>23</v>
      </c>
      <c r="B4463" s="16" t="s">
        <v>3143</v>
      </c>
      <c r="C4463" s="16" t="s">
        <v>959</v>
      </c>
      <c r="D4463" s="16" t="s">
        <v>3139</v>
      </c>
      <c r="E4463" s="16" t="s">
        <v>240</v>
      </c>
      <c r="F4463" s="16" t="s">
        <v>349</v>
      </c>
      <c r="G4463" s="16" t="s">
        <v>4649</v>
      </c>
      <c r="H4463" s="16" t="s">
        <v>4552</v>
      </c>
      <c r="I4463" s="16" t="s">
        <v>155</v>
      </c>
      <c r="J4463" s="16" t="s">
        <v>262</v>
      </c>
      <c r="K4463" s="16" t="s">
        <v>243</v>
      </c>
      <c r="L4463" s="9"/>
      <c r="M4463" s="9">
        <v>45323</v>
      </c>
      <c r="N4463" s="9">
        <v>45323</v>
      </c>
      <c r="O4463" s="7">
        <v>45323</v>
      </c>
      <c r="P4463" s="9"/>
      <c r="Q4463" s="9"/>
      <c r="R4463" s="9" t="s">
        <v>93</v>
      </c>
      <c r="S4463" s="16" t="s">
        <v>65</v>
      </c>
      <c r="T4463" s="16" t="s">
        <v>65</v>
      </c>
      <c r="U4463" s="16"/>
      <c r="V4463" s="16"/>
      <c r="W4463" s="16" t="s">
        <v>315</v>
      </c>
      <c r="X4463" s="16" t="s">
        <v>38</v>
      </c>
      <c r="Y4463">
        <v>8</v>
      </c>
      <c r="Z4463">
        <v>3</v>
      </c>
      <c r="AA4463">
        <v>2.4</v>
      </c>
      <c r="AB4463">
        <v>2</v>
      </c>
      <c r="AC4463">
        <v>0.16666666666666666</v>
      </c>
      <c r="AD4463">
        <v>3</v>
      </c>
      <c r="AE4463" t="s">
        <v>4656</v>
      </c>
    </row>
    <row r="4464" spans="1:31" x14ac:dyDescent="0.25">
      <c r="A4464" s="16" t="s">
        <v>23</v>
      </c>
      <c r="B4464" s="16" t="s">
        <v>3143</v>
      </c>
      <c r="C4464" s="16" t="s">
        <v>959</v>
      </c>
      <c r="D4464" s="16" t="s">
        <v>3139</v>
      </c>
      <c r="E4464" s="16" t="s">
        <v>240</v>
      </c>
      <c r="F4464" s="16" t="s">
        <v>349</v>
      </c>
      <c r="G4464" s="16" t="s">
        <v>3375</v>
      </c>
      <c r="H4464" s="16" t="s">
        <v>242</v>
      </c>
      <c r="I4464" s="16" t="s">
        <v>77</v>
      </c>
      <c r="J4464" s="16" t="s">
        <v>77</v>
      </c>
      <c r="K4464" s="16" t="s">
        <v>4107</v>
      </c>
      <c r="L4464" s="9"/>
      <c r="M4464" s="9">
        <v>45323</v>
      </c>
      <c r="N4464" s="9">
        <v>45323</v>
      </c>
      <c r="O4464" s="7">
        <v>45323</v>
      </c>
      <c r="P4464" s="9"/>
      <c r="Q4464" s="9"/>
      <c r="R4464" s="9" t="s">
        <v>93</v>
      </c>
      <c r="S4464" s="16" t="s">
        <v>65</v>
      </c>
      <c r="T4464" s="16" t="s">
        <v>482</v>
      </c>
      <c r="U4464" s="16"/>
      <c r="V4464" s="16"/>
      <c r="W4464" s="16" t="s">
        <v>315</v>
      </c>
      <c r="X4464" s="16" t="s">
        <v>38</v>
      </c>
      <c r="Y4464">
        <v>8</v>
      </c>
      <c r="Z4464">
        <v>3</v>
      </c>
      <c r="AA4464">
        <v>2.4</v>
      </c>
      <c r="AB4464">
        <v>2</v>
      </c>
      <c r="AC4464">
        <v>0.16666666666666666</v>
      </c>
      <c r="AD4464">
        <v>3</v>
      </c>
      <c r="AE4464" t="s">
        <v>4167</v>
      </c>
    </row>
    <row r="4465" spans="1:31" x14ac:dyDescent="0.25">
      <c r="A4465" s="16" t="s">
        <v>23</v>
      </c>
      <c r="B4465" s="16" t="s">
        <v>3143</v>
      </c>
      <c r="C4465" s="16" t="s">
        <v>959</v>
      </c>
      <c r="D4465" s="16" t="s">
        <v>3139</v>
      </c>
      <c r="E4465" s="16" t="s">
        <v>240</v>
      </c>
      <c r="F4465" s="16" t="s">
        <v>349</v>
      </c>
      <c r="G4465" s="16" t="s">
        <v>3375</v>
      </c>
      <c r="H4465" s="16" t="s">
        <v>242</v>
      </c>
      <c r="I4465" s="16" t="s">
        <v>77</v>
      </c>
      <c r="J4465" s="16" t="s">
        <v>77</v>
      </c>
      <c r="K4465" s="16" t="s">
        <v>3347</v>
      </c>
      <c r="L4465" s="9"/>
      <c r="M4465" s="9">
        <v>45323</v>
      </c>
      <c r="N4465" s="9">
        <v>45323</v>
      </c>
      <c r="O4465" s="7">
        <v>45323</v>
      </c>
      <c r="P4465" s="9"/>
      <c r="Q4465" s="9"/>
      <c r="R4465" s="9" t="s">
        <v>93</v>
      </c>
      <c r="S4465" s="16" t="s">
        <v>65</v>
      </c>
      <c r="T4465" s="16" t="s">
        <v>482</v>
      </c>
      <c r="U4465" s="16"/>
      <c r="V4465" s="16"/>
      <c r="W4465" s="16" t="s">
        <v>315</v>
      </c>
      <c r="X4465" s="16" t="s">
        <v>38</v>
      </c>
      <c r="Y4465">
        <v>8</v>
      </c>
      <c r="Z4465">
        <v>3</v>
      </c>
      <c r="AA4465">
        <v>2.4</v>
      </c>
      <c r="AB4465">
        <v>2</v>
      </c>
      <c r="AC4465">
        <v>0.16666666666666666</v>
      </c>
      <c r="AD4465">
        <v>3</v>
      </c>
      <c r="AE4465" t="s">
        <v>4657</v>
      </c>
    </row>
    <row r="4466" spans="1:31" x14ac:dyDescent="0.25">
      <c r="A4466" s="16" t="s">
        <v>23</v>
      </c>
      <c r="B4466" s="16" t="s">
        <v>3143</v>
      </c>
      <c r="C4466" s="16" t="s">
        <v>959</v>
      </c>
      <c r="D4466" s="16" t="s">
        <v>3139</v>
      </c>
      <c r="E4466" s="16" t="s">
        <v>240</v>
      </c>
      <c r="F4466" s="16" t="s">
        <v>349</v>
      </c>
      <c r="G4466" s="16" t="s">
        <v>3375</v>
      </c>
      <c r="H4466" s="16" t="s">
        <v>242</v>
      </c>
      <c r="I4466" s="16" t="s">
        <v>77</v>
      </c>
      <c r="J4466" s="16" t="s">
        <v>77</v>
      </c>
      <c r="K4466" s="16" t="s">
        <v>4560</v>
      </c>
      <c r="L4466" s="9"/>
      <c r="M4466" s="9">
        <v>45323</v>
      </c>
      <c r="N4466" s="9">
        <v>45323</v>
      </c>
      <c r="O4466" s="7">
        <v>45323</v>
      </c>
      <c r="P4466" s="9"/>
      <c r="Q4466" s="9"/>
      <c r="R4466" s="9" t="s">
        <v>93</v>
      </c>
      <c r="S4466" s="16" t="s">
        <v>65</v>
      </c>
      <c r="T4466" s="16" t="s">
        <v>482</v>
      </c>
      <c r="U4466" s="16"/>
      <c r="V4466" s="16"/>
      <c r="W4466" s="16" t="s">
        <v>315</v>
      </c>
      <c r="X4466" s="16" t="s">
        <v>38</v>
      </c>
      <c r="Y4466">
        <v>8</v>
      </c>
      <c r="Z4466">
        <v>3</v>
      </c>
      <c r="AA4466">
        <v>2.4</v>
      </c>
      <c r="AB4466">
        <v>2</v>
      </c>
      <c r="AC4466">
        <v>0.16666666666666666</v>
      </c>
      <c r="AD4466">
        <v>3</v>
      </c>
      <c r="AE4466" t="s">
        <v>4658</v>
      </c>
    </row>
    <row r="4467" spans="1:31" x14ac:dyDescent="0.25">
      <c r="A4467" s="16" t="s">
        <v>23</v>
      </c>
      <c r="B4467" s="16" t="s">
        <v>3143</v>
      </c>
      <c r="C4467" s="16" t="s">
        <v>959</v>
      </c>
      <c r="D4467" s="16" t="s">
        <v>3139</v>
      </c>
      <c r="E4467" s="16" t="s">
        <v>240</v>
      </c>
      <c r="F4467" s="16" t="s">
        <v>349</v>
      </c>
      <c r="G4467" s="16" t="s">
        <v>3375</v>
      </c>
      <c r="H4467" s="16" t="s">
        <v>242</v>
      </c>
      <c r="I4467" s="16" t="s">
        <v>77</v>
      </c>
      <c r="J4467" s="16" t="s">
        <v>77</v>
      </c>
      <c r="K4467" s="16" t="s">
        <v>243</v>
      </c>
      <c r="L4467" s="9"/>
      <c r="M4467" s="9">
        <v>45323</v>
      </c>
      <c r="N4467" s="9">
        <v>45323</v>
      </c>
      <c r="O4467" s="7">
        <v>45323</v>
      </c>
      <c r="P4467" s="9"/>
      <c r="Q4467" s="9"/>
      <c r="R4467" s="9" t="s">
        <v>93</v>
      </c>
      <c r="S4467" s="16" t="s">
        <v>65</v>
      </c>
      <c r="T4467" s="16" t="s">
        <v>482</v>
      </c>
      <c r="U4467" s="16"/>
      <c r="V4467" s="16"/>
      <c r="W4467" s="16" t="s">
        <v>315</v>
      </c>
      <c r="X4467" s="16" t="s">
        <v>38</v>
      </c>
      <c r="Y4467">
        <v>8</v>
      </c>
      <c r="Z4467">
        <v>3</v>
      </c>
      <c r="AA4467">
        <v>2.4</v>
      </c>
      <c r="AB4467">
        <v>2</v>
      </c>
      <c r="AC4467">
        <v>0.16666666666666666</v>
      </c>
      <c r="AD4467">
        <v>3</v>
      </c>
      <c r="AE4467" t="s">
        <v>4169</v>
      </c>
    </row>
    <row r="4468" spans="1:31" x14ac:dyDescent="0.25">
      <c r="A4468" s="16" t="s">
        <v>23</v>
      </c>
      <c r="B4468" s="16" t="s">
        <v>3143</v>
      </c>
      <c r="C4468" s="16" t="s">
        <v>959</v>
      </c>
      <c r="D4468" s="16" t="s">
        <v>3139</v>
      </c>
      <c r="E4468" s="16" t="s">
        <v>240</v>
      </c>
      <c r="F4468" s="16" t="s">
        <v>349</v>
      </c>
      <c r="G4468" s="16" t="s">
        <v>3375</v>
      </c>
      <c r="H4468" s="16" t="s">
        <v>242</v>
      </c>
      <c r="I4468" s="16" t="s">
        <v>77</v>
      </c>
      <c r="J4468" s="16" t="s">
        <v>77</v>
      </c>
      <c r="K4468" s="16" t="s">
        <v>998</v>
      </c>
      <c r="L4468" s="9"/>
      <c r="M4468" s="9">
        <v>45323</v>
      </c>
      <c r="N4468" s="9">
        <v>45323</v>
      </c>
      <c r="O4468" s="7">
        <v>45323</v>
      </c>
      <c r="P4468" s="9"/>
      <c r="Q4468" s="9"/>
      <c r="R4468" s="9" t="s">
        <v>93</v>
      </c>
      <c r="S4468" s="16" t="s">
        <v>65</v>
      </c>
      <c r="T4468" s="16" t="s">
        <v>482</v>
      </c>
      <c r="U4468" s="16"/>
      <c r="V4468" s="16"/>
      <c r="W4468" s="16" t="s">
        <v>315</v>
      </c>
      <c r="X4468" s="16" t="s">
        <v>38</v>
      </c>
      <c r="Y4468">
        <v>8</v>
      </c>
      <c r="Z4468">
        <v>3</v>
      </c>
      <c r="AA4468">
        <v>2.4</v>
      </c>
      <c r="AB4468">
        <v>2</v>
      </c>
      <c r="AC4468">
        <v>0.16666666666666666</v>
      </c>
      <c r="AD4468">
        <v>3</v>
      </c>
      <c r="AE4468" t="s">
        <v>4659</v>
      </c>
    </row>
    <row r="4469" spans="1:31" x14ac:dyDescent="0.25">
      <c r="A4469" s="16" t="s">
        <v>23</v>
      </c>
      <c r="B4469" s="16" t="s">
        <v>3143</v>
      </c>
      <c r="C4469" s="16" t="s">
        <v>959</v>
      </c>
      <c r="D4469" s="16" t="s">
        <v>3139</v>
      </c>
      <c r="E4469" s="16" t="s">
        <v>240</v>
      </c>
      <c r="F4469" s="16" t="s">
        <v>349</v>
      </c>
      <c r="G4469" s="16" t="s">
        <v>3375</v>
      </c>
      <c r="H4469" s="16" t="s">
        <v>242</v>
      </c>
      <c r="I4469" s="16" t="s">
        <v>77</v>
      </c>
      <c r="J4469" s="16" t="s">
        <v>77</v>
      </c>
      <c r="K4469" s="16" t="s">
        <v>60</v>
      </c>
      <c r="L4469" s="9"/>
      <c r="M4469" s="9">
        <v>45323</v>
      </c>
      <c r="N4469" s="9">
        <v>45323</v>
      </c>
      <c r="O4469" s="7">
        <v>45323</v>
      </c>
      <c r="P4469" s="9"/>
      <c r="Q4469" s="9"/>
      <c r="R4469" s="9" t="s">
        <v>93</v>
      </c>
      <c r="S4469" s="16" t="s">
        <v>65</v>
      </c>
      <c r="T4469" s="16" t="s">
        <v>482</v>
      </c>
      <c r="U4469" s="16"/>
      <c r="V4469" s="16"/>
      <c r="W4469" s="16" t="s">
        <v>315</v>
      </c>
      <c r="X4469" s="16" t="s">
        <v>38</v>
      </c>
      <c r="Y4469">
        <v>8</v>
      </c>
      <c r="Z4469">
        <v>3</v>
      </c>
      <c r="AA4469">
        <v>2.4</v>
      </c>
      <c r="AB4469">
        <v>2</v>
      </c>
      <c r="AC4469">
        <v>0.16666666666666666</v>
      </c>
      <c r="AD4469">
        <v>3</v>
      </c>
      <c r="AE4469" t="s">
        <v>4172</v>
      </c>
    </row>
    <row r="4470" spans="1:31" x14ac:dyDescent="0.25">
      <c r="A4470" s="16" t="s">
        <v>23</v>
      </c>
      <c r="B4470" s="16" t="s">
        <v>3143</v>
      </c>
      <c r="C4470" s="16" t="s">
        <v>959</v>
      </c>
      <c r="D4470" s="16" t="s">
        <v>3139</v>
      </c>
      <c r="E4470" s="16" t="s">
        <v>27</v>
      </c>
      <c r="F4470" s="16" t="s">
        <v>349</v>
      </c>
      <c r="G4470" s="16" t="s">
        <v>3291</v>
      </c>
      <c r="H4470" s="16" t="s">
        <v>155</v>
      </c>
      <c r="I4470" s="16" t="s">
        <v>155</v>
      </c>
      <c r="J4470" s="16" t="s">
        <v>262</v>
      </c>
      <c r="K4470" s="16" t="s">
        <v>1035</v>
      </c>
      <c r="L4470" s="9"/>
      <c r="M4470" s="9">
        <v>45455</v>
      </c>
      <c r="N4470" s="9">
        <v>45455</v>
      </c>
      <c r="O4470" s="7">
        <v>45455</v>
      </c>
      <c r="P4470" s="9"/>
      <c r="Q4470" s="9"/>
      <c r="R4470" s="9" t="s">
        <v>93</v>
      </c>
      <c r="S4470" s="16" t="s">
        <v>65</v>
      </c>
      <c r="T4470" s="16" t="s">
        <v>65</v>
      </c>
      <c r="U4470" s="16"/>
      <c r="V4470" s="16"/>
      <c r="W4470" s="16" t="s">
        <v>315</v>
      </c>
      <c r="X4470" s="16" t="s">
        <v>38</v>
      </c>
      <c r="Y4470">
        <v>8</v>
      </c>
      <c r="Z4470">
        <v>3</v>
      </c>
      <c r="AA4470">
        <v>2.4</v>
      </c>
      <c r="AB4470">
        <v>2</v>
      </c>
      <c r="AC4470">
        <v>0.16666666666666666</v>
      </c>
      <c r="AD4470">
        <v>3</v>
      </c>
      <c r="AE4470" t="s">
        <v>3638</v>
      </c>
    </row>
    <row r="4471" spans="1:31" x14ac:dyDescent="0.25">
      <c r="A4471" s="16" t="s">
        <v>23</v>
      </c>
      <c r="B4471" s="16" t="s">
        <v>3143</v>
      </c>
      <c r="C4471" s="16" t="s">
        <v>959</v>
      </c>
      <c r="D4471" s="16" t="s">
        <v>3139</v>
      </c>
      <c r="E4471" s="16" t="s">
        <v>27</v>
      </c>
      <c r="F4471" s="16" t="s">
        <v>349</v>
      </c>
      <c r="G4471" s="16" t="s">
        <v>3291</v>
      </c>
      <c r="H4471" s="16" t="s">
        <v>155</v>
      </c>
      <c r="I4471" s="16" t="s">
        <v>155</v>
      </c>
      <c r="J4471" s="16" t="s">
        <v>262</v>
      </c>
      <c r="K4471" s="16" t="s">
        <v>474</v>
      </c>
      <c r="L4471" s="9"/>
      <c r="M4471" s="9">
        <v>45455</v>
      </c>
      <c r="N4471" s="9">
        <v>45455</v>
      </c>
      <c r="O4471" s="7">
        <v>45455</v>
      </c>
      <c r="P4471" s="9"/>
      <c r="Q4471" s="9"/>
      <c r="R4471" s="9" t="s">
        <v>93</v>
      </c>
      <c r="S4471" s="16" t="s">
        <v>65</v>
      </c>
      <c r="T4471" s="16" t="s">
        <v>65</v>
      </c>
      <c r="U4471" s="16"/>
      <c r="V4471" s="16"/>
      <c r="W4471" s="16" t="s">
        <v>315</v>
      </c>
      <c r="X4471" s="16" t="s">
        <v>38</v>
      </c>
      <c r="Y4471">
        <v>8</v>
      </c>
      <c r="Z4471">
        <v>3</v>
      </c>
      <c r="AA4471">
        <v>2.4</v>
      </c>
      <c r="AB4471">
        <v>2</v>
      </c>
      <c r="AC4471">
        <v>0.16666666666666666</v>
      </c>
      <c r="AD4471">
        <v>3</v>
      </c>
      <c r="AE4471" t="s">
        <v>3640</v>
      </c>
    </row>
    <row r="4472" spans="1:31" x14ac:dyDescent="0.25">
      <c r="A4472" s="16" t="s">
        <v>23</v>
      </c>
      <c r="B4472" s="16" t="s">
        <v>3143</v>
      </c>
      <c r="C4472" s="16" t="s">
        <v>959</v>
      </c>
      <c r="D4472" s="16" t="s">
        <v>3139</v>
      </c>
      <c r="E4472" s="16" t="s">
        <v>27</v>
      </c>
      <c r="F4472" s="16" t="s">
        <v>349</v>
      </c>
      <c r="G4472" s="16" t="s">
        <v>3291</v>
      </c>
      <c r="H4472" s="16" t="s">
        <v>155</v>
      </c>
      <c r="I4472" s="16" t="s">
        <v>155</v>
      </c>
      <c r="J4472" s="16" t="s">
        <v>262</v>
      </c>
      <c r="K4472" s="16" t="s">
        <v>1017</v>
      </c>
      <c r="L4472" s="9"/>
      <c r="M4472" s="9">
        <v>45455</v>
      </c>
      <c r="N4472" s="9">
        <v>45455</v>
      </c>
      <c r="O4472" s="7">
        <v>45455</v>
      </c>
      <c r="P4472" s="9"/>
      <c r="Q4472" s="9"/>
      <c r="R4472" s="9" t="s">
        <v>93</v>
      </c>
      <c r="S4472" s="16" t="s">
        <v>65</v>
      </c>
      <c r="T4472" s="16" t="s">
        <v>65</v>
      </c>
      <c r="U4472" s="16"/>
      <c r="V4472" s="16"/>
      <c r="W4472" s="16" t="s">
        <v>315</v>
      </c>
      <c r="X4472" s="16" t="s">
        <v>38</v>
      </c>
      <c r="Y4472">
        <v>8</v>
      </c>
      <c r="Z4472">
        <v>3</v>
      </c>
      <c r="AA4472">
        <v>2.4</v>
      </c>
      <c r="AB4472">
        <v>2</v>
      </c>
      <c r="AC4472">
        <v>0.16666666666666666</v>
      </c>
      <c r="AD4472">
        <v>3</v>
      </c>
      <c r="AE4472" t="s">
        <v>4660</v>
      </c>
    </row>
    <row r="4473" spans="1:31" x14ac:dyDescent="0.25">
      <c r="A4473" s="16" t="s">
        <v>23</v>
      </c>
      <c r="B4473" s="16" t="s">
        <v>3143</v>
      </c>
      <c r="C4473" s="16" t="s">
        <v>959</v>
      </c>
      <c r="D4473" s="16" t="s">
        <v>3139</v>
      </c>
      <c r="E4473" s="16" t="s">
        <v>27</v>
      </c>
      <c r="F4473" s="16" t="s">
        <v>349</v>
      </c>
      <c r="G4473" s="16" t="s">
        <v>3291</v>
      </c>
      <c r="H4473" s="16" t="s">
        <v>155</v>
      </c>
      <c r="I4473" s="16" t="s">
        <v>155</v>
      </c>
      <c r="J4473" s="16" t="s">
        <v>262</v>
      </c>
      <c r="K4473" s="16" t="s">
        <v>1018</v>
      </c>
      <c r="L4473" s="9"/>
      <c r="M4473" s="9">
        <v>45455</v>
      </c>
      <c r="N4473" s="9">
        <v>45455</v>
      </c>
      <c r="O4473" s="7">
        <v>45455</v>
      </c>
      <c r="P4473" s="9"/>
      <c r="Q4473" s="9"/>
      <c r="R4473" s="9" t="s">
        <v>93</v>
      </c>
      <c r="S4473" s="16" t="s">
        <v>65</v>
      </c>
      <c r="T4473" s="16" t="s">
        <v>65</v>
      </c>
      <c r="U4473" s="16"/>
      <c r="V4473" s="16"/>
      <c r="W4473" s="16" t="s">
        <v>315</v>
      </c>
      <c r="X4473" s="16" t="s">
        <v>38</v>
      </c>
      <c r="Y4473">
        <v>8</v>
      </c>
      <c r="Z4473">
        <v>3</v>
      </c>
      <c r="AA4473">
        <v>2.4</v>
      </c>
      <c r="AB4473">
        <v>2</v>
      </c>
      <c r="AC4473">
        <v>0.16666666666666666</v>
      </c>
      <c r="AD4473">
        <v>3</v>
      </c>
      <c r="AE4473" t="s">
        <v>4420</v>
      </c>
    </row>
    <row r="4474" spans="1:31" x14ac:dyDescent="0.25">
      <c r="A4474" s="16" t="s">
        <v>23</v>
      </c>
      <c r="B4474" s="16" t="s">
        <v>3143</v>
      </c>
      <c r="C4474" s="16" t="s">
        <v>959</v>
      </c>
      <c r="D4474" s="16" t="s">
        <v>3139</v>
      </c>
      <c r="E4474" s="16" t="s">
        <v>27</v>
      </c>
      <c r="F4474" s="16" t="s">
        <v>349</v>
      </c>
      <c r="G4474" s="16" t="s">
        <v>3291</v>
      </c>
      <c r="H4474" s="16" t="s">
        <v>155</v>
      </c>
      <c r="I4474" s="16" t="s">
        <v>155</v>
      </c>
      <c r="J4474" s="16" t="s">
        <v>262</v>
      </c>
      <c r="K4474" s="16" t="s">
        <v>4382</v>
      </c>
      <c r="L4474" s="9"/>
      <c r="M4474" s="9">
        <v>45455</v>
      </c>
      <c r="N4474" s="9">
        <v>45455</v>
      </c>
      <c r="O4474" s="7">
        <v>45455</v>
      </c>
      <c r="P4474" s="9"/>
      <c r="Q4474" s="9"/>
      <c r="R4474" s="9" t="s">
        <v>93</v>
      </c>
      <c r="S4474" s="16" t="s">
        <v>65</v>
      </c>
      <c r="T4474" s="16" t="s">
        <v>65</v>
      </c>
      <c r="U4474" s="16"/>
      <c r="V4474" s="16"/>
      <c r="W4474" s="16" t="s">
        <v>315</v>
      </c>
      <c r="X4474" s="16" t="s">
        <v>38</v>
      </c>
      <c r="Y4474">
        <v>8</v>
      </c>
      <c r="Z4474">
        <v>3</v>
      </c>
      <c r="AA4474">
        <v>2.4</v>
      </c>
      <c r="AB4474">
        <v>2</v>
      </c>
      <c r="AC4474">
        <v>0.16666666666666666</v>
      </c>
      <c r="AD4474">
        <v>3</v>
      </c>
      <c r="AE4474" t="s">
        <v>4421</v>
      </c>
    </row>
    <row r="4475" spans="1:31" x14ac:dyDescent="0.25">
      <c r="A4475" s="16" t="s">
        <v>23</v>
      </c>
      <c r="B4475" s="16" t="s">
        <v>3143</v>
      </c>
      <c r="C4475" s="16" t="s">
        <v>959</v>
      </c>
      <c r="D4475" s="16" t="s">
        <v>3139</v>
      </c>
      <c r="E4475" s="16" t="s">
        <v>27</v>
      </c>
      <c r="F4475" s="16" t="s">
        <v>349</v>
      </c>
      <c r="G4475" s="16" t="s">
        <v>3291</v>
      </c>
      <c r="H4475" s="16" t="s">
        <v>155</v>
      </c>
      <c r="I4475" s="16" t="s">
        <v>155</v>
      </c>
      <c r="J4475" s="16" t="s">
        <v>925</v>
      </c>
      <c r="K4475" s="16" t="s">
        <v>1019</v>
      </c>
      <c r="L4475" s="9"/>
      <c r="M4475" s="9">
        <v>45455</v>
      </c>
      <c r="N4475" s="9">
        <v>45455</v>
      </c>
      <c r="O4475" s="7">
        <v>45455</v>
      </c>
      <c r="P4475" s="9"/>
      <c r="Q4475" s="9"/>
      <c r="R4475" s="9" t="s">
        <v>93</v>
      </c>
      <c r="S4475" s="16" t="s">
        <v>65</v>
      </c>
      <c r="T4475" s="16" t="s">
        <v>65</v>
      </c>
      <c r="U4475" s="16"/>
      <c r="V4475" s="16"/>
      <c r="W4475" s="16" t="s">
        <v>315</v>
      </c>
      <c r="X4475" s="16" t="s">
        <v>38</v>
      </c>
      <c r="Y4475">
        <v>8</v>
      </c>
      <c r="Z4475">
        <v>3</v>
      </c>
      <c r="AA4475">
        <v>2.4</v>
      </c>
      <c r="AB4475">
        <v>2</v>
      </c>
      <c r="AC4475">
        <v>0.16666666666666666</v>
      </c>
      <c r="AD4475">
        <v>3</v>
      </c>
      <c r="AE4475" t="s">
        <v>4661</v>
      </c>
    </row>
    <row r="4476" spans="1:31" x14ac:dyDescent="0.25">
      <c r="A4476" s="16" t="s">
        <v>23</v>
      </c>
      <c r="B4476" s="16" t="s">
        <v>3143</v>
      </c>
      <c r="C4476" s="16" t="s">
        <v>959</v>
      </c>
      <c r="D4476" s="16" t="s">
        <v>3139</v>
      </c>
      <c r="E4476" s="16" t="s">
        <v>27</v>
      </c>
      <c r="F4476" s="16" t="s">
        <v>349</v>
      </c>
      <c r="G4476" s="16" t="s">
        <v>3291</v>
      </c>
      <c r="H4476" s="16" t="s">
        <v>155</v>
      </c>
      <c r="I4476" s="16" t="s">
        <v>155</v>
      </c>
      <c r="J4476" s="16" t="s">
        <v>925</v>
      </c>
      <c r="K4476" s="16" t="s">
        <v>205</v>
      </c>
      <c r="L4476" s="9"/>
      <c r="M4476" s="9">
        <v>45455</v>
      </c>
      <c r="N4476" s="9">
        <v>45455</v>
      </c>
      <c r="O4476" s="7">
        <v>45455</v>
      </c>
      <c r="P4476" s="9"/>
      <c r="Q4476" s="9"/>
      <c r="R4476" s="9" t="s">
        <v>93</v>
      </c>
      <c r="S4476" s="16" t="s">
        <v>65</v>
      </c>
      <c r="T4476" s="16" t="s">
        <v>65</v>
      </c>
      <c r="U4476" s="16"/>
      <c r="V4476" s="16"/>
      <c r="W4476" s="16" t="s">
        <v>315</v>
      </c>
      <c r="X4476" s="16" t="s">
        <v>38</v>
      </c>
      <c r="Y4476">
        <v>8</v>
      </c>
      <c r="Z4476">
        <v>3</v>
      </c>
      <c r="AA4476">
        <v>2.4</v>
      </c>
      <c r="AB4476">
        <v>2</v>
      </c>
      <c r="AC4476">
        <v>0.16666666666666666</v>
      </c>
      <c r="AD4476">
        <v>3</v>
      </c>
      <c r="AE4476" t="s">
        <v>4422</v>
      </c>
    </row>
    <row r="4477" spans="1:31" x14ac:dyDescent="0.25">
      <c r="A4477" s="16" t="s">
        <v>23</v>
      </c>
      <c r="B4477" s="16" t="s">
        <v>3143</v>
      </c>
      <c r="C4477" s="16" t="s">
        <v>959</v>
      </c>
      <c r="D4477" s="16" t="s">
        <v>3139</v>
      </c>
      <c r="E4477" s="16" t="s">
        <v>27</v>
      </c>
      <c r="F4477" s="16" t="s">
        <v>349</v>
      </c>
      <c r="G4477" s="16" t="s">
        <v>3291</v>
      </c>
      <c r="H4477" s="16" t="s">
        <v>155</v>
      </c>
      <c r="I4477" s="16" t="s">
        <v>155</v>
      </c>
      <c r="J4477" s="16" t="s">
        <v>925</v>
      </c>
      <c r="K4477" s="16" t="s">
        <v>338</v>
      </c>
      <c r="L4477" s="9"/>
      <c r="M4477" s="9">
        <v>45455</v>
      </c>
      <c r="N4477" s="9">
        <v>45455</v>
      </c>
      <c r="O4477" s="7">
        <v>45455</v>
      </c>
      <c r="P4477" s="9"/>
      <c r="Q4477" s="9"/>
      <c r="R4477" s="9" t="s">
        <v>93</v>
      </c>
      <c r="S4477" s="16" t="s">
        <v>65</v>
      </c>
      <c r="T4477" s="16" t="s">
        <v>65</v>
      </c>
      <c r="U4477" s="16"/>
      <c r="V4477" s="16"/>
      <c r="W4477" s="16" t="s">
        <v>315</v>
      </c>
      <c r="X4477" s="16" t="s">
        <v>38</v>
      </c>
      <c r="Y4477">
        <v>8</v>
      </c>
      <c r="Z4477">
        <v>3</v>
      </c>
      <c r="AA4477">
        <v>2.4</v>
      </c>
      <c r="AB4477">
        <v>2</v>
      </c>
      <c r="AC4477">
        <v>0.16666666666666666</v>
      </c>
      <c r="AD4477">
        <v>3</v>
      </c>
      <c r="AE4477" t="s">
        <v>4423</v>
      </c>
    </row>
    <row r="4478" spans="1:31" x14ac:dyDescent="0.25">
      <c r="A4478" s="16" t="s">
        <v>23</v>
      </c>
      <c r="B4478" s="16" t="s">
        <v>3143</v>
      </c>
      <c r="C4478" s="16" t="s">
        <v>959</v>
      </c>
      <c r="D4478" s="16" t="s">
        <v>3139</v>
      </c>
      <c r="E4478" s="16" t="s">
        <v>27</v>
      </c>
      <c r="F4478" s="16" t="s">
        <v>349</v>
      </c>
      <c r="G4478" s="16" t="s">
        <v>3291</v>
      </c>
      <c r="H4478" s="16" t="s">
        <v>155</v>
      </c>
      <c r="I4478" s="16" t="s">
        <v>155</v>
      </c>
      <c r="J4478" s="16" t="s">
        <v>925</v>
      </c>
      <c r="K4478" s="16" t="s">
        <v>1038</v>
      </c>
      <c r="L4478" s="9"/>
      <c r="M4478" s="9">
        <v>45455</v>
      </c>
      <c r="N4478" s="9">
        <v>45455</v>
      </c>
      <c r="O4478" s="7">
        <v>45455</v>
      </c>
      <c r="P4478" s="9"/>
      <c r="Q4478" s="9"/>
      <c r="R4478" s="9" t="s">
        <v>93</v>
      </c>
      <c r="S4478" s="16" t="s">
        <v>65</v>
      </c>
      <c r="T4478" s="16" t="s">
        <v>65</v>
      </c>
      <c r="U4478" s="16"/>
      <c r="V4478" s="16"/>
      <c r="W4478" s="16" t="s">
        <v>315</v>
      </c>
      <c r="X4478" s="16" t="s">
        <v>38</v>
      </c>
      <c r="Y4478">
        <v>8</v>
      </c>
      <c r="Z4478">
        <v>3</v>
      </c>
      <c r="AA4478">
        <v>2.4</v>
      </c>
      <c r="AB4478">
        <v>2</v>
      </c>
      <c r="AC4478">
        <v>0.16666666666666666</v>
      </c>
      <c r="AD4478">
        <v>3</v>
      </c>
      <c r="AE4478" t="s">
        <v>4424</v>
      </c>
    </row>
    <row r="4479" spans="1:31" x14ac:dyDescent="0.25">
      <c r="A4479" s="16" t="s">
        <v>23</v>
      </c>
      <c r="B4479" s="16" t="s">
        <v>3143</v>
      </c>
      <c r="C4479" s="16" t="s">
        <v>959</v>
      </c>
      <c r="D4479" s="16" t="s">
        <v>3139</v>
      </c>
      <c r="E4479" s="16" t="s">
        <v>27</v>
      </c>
      <c r="F4479" s="16" t="s">
        <v>349</v>
      </c>
      <c r="G4479" s="16" t="s">
        <v>3291</v>
      </c>
      <c r="H4479" s="16" t="s">
        <v>155</v>
      </c>
      <c r="I4479" s="16" t="s">
        <v>155</v>
      </c>
      <c r="J4479" s="16" t="s">
        <v>925</v>
      </c>
      <c r="K4479" s="16" t="s">
        <v>926</v>
      </c>
      <c r="L4479" s="9"/>
      <c r="M4479" s="9">
        <v>45455</v>
      </c>
      <c r="N4479" s="9">
        <v>45455</v>
      </c>
      <c r="O4479" s="7">
        <v>45455</v>
      </c>
      <c r="P4479" s="9"/>
      <c r="Q4479" s="9"/>
      <c r="R4479" s="9" t="s">
        <v>93</v>
      </c>
      <c r="S4479" s="16" t="s">
        <v>65</v>
      </c>
      <c r="T4479" s="16" t="s">
        <v>65</v>
      </c>
      <c r="U4479" s="16"/>
      <c r="V4479" s="16"/>
      <c r="W4479" s="16" t="s">
        <v>315</v>
      </c>
      <c r="X4479" s="16" t="s">
        <v>38</v>
      </c>
      <c r="Y4479">
        <v>8</v>
      </c>
      <c r="Z4479">
        <v>3</v>
      </c>
      <c r="AA4479">
        <v>2.4</v>
      </c>
      <c r="AB4479">
        <v>2</v>
      </c>
      <c r="AC4479">
        <v>0.16666666666666666</v>
      </c>
      <c r="AD4479">
        <v>3</v>
      </c>
      <c r="AE4479" t="s">
        <v>4425</v>
      </c>
    </row>
    <row r="4480" spans="1:31" x14ac:dyDescent="0.25">
      <c r="A4480" s="16" t="s">
        <v>23</v>
      </c>
      <c r="B4480" s="16" t="s">
        <v>3143</v>
      </c>
      <c r="C4480" s="16" t="s">
        <v>959</v>
      </c>
      <c r="D4480" s="16" t="s">
        <v>3139</v>
      </c>
      <c r="E4480" s="16" t="s">
        <v>27</v>
      </c>
      <c r="F4480" s="16" t="s">
        <v>349</v>
      </c>
      <c r="G4480" s="16" t="s">
        <v>3291</v>
      </c>
      <c r="H4480" s="16" t="s">
        <v>155</v>
      </c>
      <c r="I4480" s="16" t="s">
        <v>155</v>
      </c>
      <c r="J4480" s="16" t="s">
        <v>925</v>
      </c>
      <c r="K4480" s="16" t="s">
        <v>4385</v>
      </c>
      <c r="L4480" s="9"/>
      <c r="M4480" s="9">
        <v>45455</v>
      </c>
      <c r="N4480" s="9">
        <v>45455</v>
      </c>
      <c r="O4480" s="7">
        <v>45455</v>
      </c>
      <c r="P4480" s="9"/>
      <c r="Q4480" s="9"/>
      <c r="R4480" s="9" t="s">
        <v>93</v>
      </c>
      <c r="S4480" s="16" t="s">
        <v>65</v>
      </c>
      <c r="T4480" s="16" t="s">
        <v>65</v>
      </c>
      <c r="U4480" s="16"/>
      <c r="V4480" s="16"/>
      <c r="W4480" s="16" t="s">
        <v>315</v>
      </c>
      <c r="X4480" s="16" t="s">
        <v>38</v>
      </c>
      <c r="Y4480">
        <v>8</v>
      </c>
      <c r="Z4480">
        <v>3</v>
      </c>
      <c r="AA4480">
        <v>2.4</v>
      </c>
      <c r="AB4480">
        <v>2</v>
      </c>
      <c r="AC4480">
        <v>0.16666666666666666</v>
      </c>
      <c r="AD4480">
        <v>3</v>
      </c>
      <c r="AE4480" t="s">
        <v>4426</v>
      </c>
    </row>
    <row r="4481" spans="1:31" x14ac:dyDescent="0.25">
      <c r="A4481" s="16" t="s">
        <v>23</v>
      </c>
      <c r="B4481" s="16" t="s">
        <v>3143</v>
      </c>
      <c r="C4481" s="16" t="s">
        <v>959</v>
      </c>
      <c r="D4481" s="16" t="s">
        <v>3139</v>
      </c>
      <c r="E4481" s="16" t="s">
        <v>27</v>
      </c>
      <c r="F4481" s="16" t="s">
        <v>349</v>
      </c>
      <c r="G4481" s="16" t="s">
        <v>3291</v>
      </c>
      <c r="H4481" s="16" t="s">
        <v>155</v>
      </c>
      <c r="I4481" s="16" t="s">
        <v>155</v>
      </c>
      <c r="J4481" s="16" t="s">
        <v>925</v>
      </c>
      <c r="K4481" s="16" t="s">
        <v>3164</v>
      </c>
      <c r="L4481" s="9"/>
      <c r="M4481" s="9">
        <v>45455</v>
      </c>
      <c r="N4481" s="9">
        <v>45455</v>
      </c>
      <c r="O4481" s="7">
        <v>45455</v>
      </c>
      <c r="P4481" s="9"/>
      <c r="Q4481" s="9"/>
      <c r="R4481" s="9" t="s">
        <v>93</v>
      </c>
      <c r="S4481" s="16" t="s">
        <v>65</v>
      </c>
      <c r="T4481" s="16" t="s">
        <v>65</v>
      </c>
      <c r="U4481" s="16"/>
      <c r="V4481" s="16"/>
      <c r="W4481" s="16" t="s">
        <v>315</v>
      </c>
      <c r="X4481" s="16" t="s">
        <v>38</v>
      </c>
      <c r="Y4481">
        <v>8</v>
      </c>
      <c r="Z4481">
        <v>3</v>
      </c>
      <c r="AA4481">
        <v>2.4</v>
      </c>
      <c r="AB4481">
        <v>2</v>
      </c>
      <c r="AC4481">
        <v>0.16666666666666666</v>
      </c>
      <c r="AD4481">
        <v>3</v>
      </c>
      <c r="AE4481" t="s">
        <v>4427</v>
      </c>
    </row>
    <row r="4482" spans="1:31" x14ac:dyDescent="0.25">
      <c r="A4482" s="16" t="s">
        <v>23</v>
      </c>
      <c r="B4482" s="16" t="s">
        <v>3143</v>
      </c>
      <c r="C4482" s="16" t="s">
        <v>959</v>
      </c>
      <c r="D4482" s="16" t="s">
        <v>3139</v>
      </c>
      <c r="E4482" s="16" t="s">
        <v>27</v>
      </c>
      <c r="F4482" s="16" t="s">
        <v>349</v>
      </c>
      <c r="G4482" s="16" t="s">
        <v>3291</v>
      </c>
      <c r="H4482" s="16" t="s">
        <v>155</v>
      </c>
      <c r="I4482" s="16" t="s">
        <v>155</v>
      </c>
      <c r="J4482" s="16" t="s">
        <v>925</v>
      </c>
      <c r="K4482" s="16" t="s">
        <v>181</v>
      </c>
      <c r="L4482" s="9"/>
      <c r="M4482" s="9">
        <v>45455</v>
      </c>
      <c r="N4482" s="9">
        <v>45455</v>
      </c>
      <c r="O4482" s="7">
        <v>45455</v>
      </c>
      <c r="P4482" s="9"/>
      <c r="Q4482" s="9"/>
      <c r="R4482" s="9" t="s">
        <v>93</v>
      </c>
      <c r="S4482" s="16" t="s">
        <v>65</v>
      </c>
      <c r="T4482" s="16" t="s">
        <v>65</v>
      </c>
      <c r="U4482" s="16"/>
      <c r="V4482" s="16"/>
      <c r="W4482" s="16" t="s">
        <v>315</v>
      </c>
      <c r="X4482" s="16" t="s">
        <v>38</v>
      </c>
      <c r="Y4482">
        <v>8</v>
      </c>
      <c r="Z4482">
        <v>3</v>
      </c>
      <c r="AA4482">
        <v>2.4</v>
      </c>
      <c r="AB4482">
        <v>2</v>
      </c>
      <c r="AC4482">
        <v>0.16666666666666666</v>
      </c>
      <c r="AD4482">
        <v>3</v>
      </c>
      <c r="AE4482" t="s">
        <v>4662</v>
      </c>
    </row>
    <row r="4483" spans="1:31" x14ac:dyDescent="0.25">
      <c r="A4483" s="16" t="s">
        <v>23</v>
      </c>
      <c r="B4483" s="16" t="s">
        <v>3143</v>
      </c>
      <c r="C4483" s="16" t="s">
        <v>959</v>
      </c>
      <c r="D4483" s="16" t="s">
        <v>3139</v>
      </c>
      <c r="E4483" s="16" t="s">
        <v>27</v>
      </c>
      <c r="F4483" s="16" t="s">
        <v>349</v>
      </c>
      <c r="G4483" s="16" t="s">
        <v>3291</v>
      </c>
      <c r="H4483" s="16" t="s">
        <v>155</v>
      </c>
      <c r="I4483" s="16" t="s">
        <v>155</v>
      </c>
      <c r="J4483" s="16" t="s">
        <v>925</v>
      </c>
      <c r="K4483" s="16" t="s">
        <v>1039</v>
      </c>
      <c r="L4483" s="9"/>
      <c r="M4483" s="9">
        <v>45455</v>
      </c>
      <c r="N4483" s="9">
        <v>45455</v>
      </c>
      <c r="O4483" s="7">
        <v>45455</v>
      </c>
      <c r="P4483" s="9"/>
      <c r="Q4483" s="9"/>
      <c r="R4483" s="9" t="s">
        <v>93</v>
      </c>
      <c r="S4483" s="16" t="s">
        <v>65</v>
      </c>
      <c r="T4483" s="16" t="s">
        <v>65</v>
      </c>
      <c r="U4483" s="16"/>
      <c r="V4483" s="16"/>
      <c r="W4483" s="16" t="s">
        <v>315</v>
      </c>
      <c r="X4483" s="16" t="s">
        <v>38</v>
      </c>
      <c r="Y4483">
        <v>8</v>
      </c>
      <c r="Z4483">
        <v>3</v>
      </c>
      <c r="AA4483">
        <v>2.4</v>
      </c>
      <c r="AB4483">
        <v>2</v>
      </c>
      <c r="AC4483">
        <v>0.16666666666666666</v>
      </c>
      <c r="AD4483">
        <v>3</v>
      </c>
      <c r="AE4483" t="s">
        <v>4428</v>
      </c>
    </row>
    <row r="4484" spans="1:31" x14ac:dyDescent="0.25">
      <c r="A4484" s="16" t="s">
        <v>23</v>
      </c>
      <c r="B4484" s="16" t="s">
        <v>3143</v>
      </c>
      <c r="C4484" s="16" t="s">
        <v>959</v>
      </c>
      <c r="D4484" s="16" t="s">
        <v>3139</v>
      </c>
      <c r="E4484" s="16" t="s">
        <v>27</v>
      </c>
      <c r="F4484" s="16" t="s">
        <v>349</v>
      </c>
      <c r="G4484" s="16" t="s">
        <v>3291</v>
      </c>
      <c r="H4484" s="16" t="s">
        <v>155</v>
      </c>
      <c r="I4484" s="16" t="s">
        <v>155</v>
      </c>
      <c r="J4484" s="16" t="s">
        <v>925</v>
      </c>
      <c r="K4484" s="16" t="s">
        <v>199</v>
      </c>
      <c r="L4484" s="9"/>
      <c r="M4484" s="9">
        <v>45455</v>
      </c>
      <c r="N4484" s="9">
        <v>45455</v>
      </c>
      <c r="O4484" s="7">
        <v>45455</v>
      </c>
      <c r="P4484" s="9"/>
      <c r="Q4484" s="9"/>
      <c r="R4484" s="9" t="s">
        <v>93</v>
      </c>
      <c r="S4484" s="16" t="s">
        <v>65</v>
      </c>
      <c r="T4484" s="16" t="s">
        <v>65</v>
      </c>
      <c r="U4484" s="16"/>
      <c r="V4484" s="16"/>
      <c r="W4484" s="16" t="s">
        <v>315</v>
      </c>
      <c r="X4484" s="16" t="s">
        <v>38</v>
      </c>
      <c r="Y4484">
        <v>8</v>
      </c>
      <c r="Z4484">
        <v>3</v>
      </c>
      <c r="AA4484">
        <v>2.4</v>
      </c>
      <c r="AB4484">
        <v>2</v>
      </c>
      <c r="AC4484">
        <v>0.16666666666666666</v>
      </c>
      <c r="AD4484">
        <v>3</v>
      </c>
      <c r="AE4484" t="s">
        <v>4663</v>
      </c>
    </row>
    <row r="4485" spans="1:31" x14ac:dyDescent="0.25">
      <c r="A4485" s="16" t="s">
        <v>23</v>
      </c>
      <c r="B4485" s="16" t="s">
        <v>3143</v>
      </c>
      <c r="C4485" s="16" t="s">
        <v>959</v>
      </c>
      <c r="D4485" s="16" t="s">
        <v>3139</v>
      </c>
      <c r="E4485" s="16" t="s">
        <v>27</v>
      </c>
      <c r="F4485" s="16" t="s">
        <v>349</v>
      </c>
      <c r="G4485" s="16" t="s">
        <v>3291</v>
      </c>
      <c r="H4485" s="16" t="s">
        <v>155</v>
      </c>
      <c r="I4485" s="16" t="s">
        <v>155</v>
      </c>
      <c r="J4485" s="16" t="s">
        <v>925</v>
      </c>
      <c r="K4485" s="16" t="s">
        <v>933</v>
      </c>
      <c r="L4485" s="9"/>
      <c r="M4485" s="9">
        <v>45455</v>
      </c>
      <c r="N4485" s="9">
        <v>45455</v>
      </c>
      <c r="O4485" s="7">
        <v>45455</v>
      </c>
      <c r="P4485" s="9"/>
      <c r="Q4485" s="9"/>
      <c r="R4485" s="9" t="s">
        <v>93</v>
      </c>
      <c r="S4485" s="16" t="s">
        <v>65</v>
      </c>
      <c r="T4485" s="16" t="s">
        <v>65</v>
      </c>
      <c r="U4485" s="16"/>
      <c r="V4485" s="16"/>
      <c r="W4485" s="16" t="s">
        <v>315</v>
      </c>
      <c r="X4485" s="16" t="s">
        <v>38</v>
      </c>
      <c r="Y4485">
        <v>8</v>
      </c>
      <c r="Z4485">
        <v>3</v>
      </c>
      <c r="AA4485">
        <v>2.4</v>
      </c>
      <c r="AB4485">
        <v>2</v>
      </c>
      <c r="AC4485">
        <v>0.16666666666666666</v>
      </c>
      <c r="AD4485">
        <v>3</v>
      </c>
      <c r="AE4485" t="s">
        <v>4429</v>
      </c>
    </row>
    <row r="4486" spans="1:31" x14ac:dyDescent="0.25">
      <c r="A4486" s="16" t="s">
        <v>23</v>
      </c>
      <c r="B4486" s="16" t="s">
        <v>3143</v>
      </c>
      <c r="C4486" s="16" t="s">
        <v>959</v>
      </c>
      <c r="D4486" s="16" t="s">
        <v>3139</v>
      </c>
      <c r="E4486" s="16" t="s">
        <v>27</v>
      </c>
      <c r="F4486" s="16" t="s">
        <v>349</v>
      </c>
      <c r="G4486" s="16" t="s">
        <v>3291</v>
      </c>
      <c r="H4486" s="16" t="s">
        <v>155</v>
      </c>
      <c r="I4486" s="16" t="s">
        <v>155</v>
      </c>
      <c r="J4486" s="16" t="s">
        <v>925</v>
      </c>
      <c r="K4486" s="16" t="s">
        <v>1020</v>
      </c>
      <c r="L4486" s="9"/>
      <c r="M4486" s="9">
        <v>45455</v>
      </c>
      <c r="N4486" s="9">
        <v>45455</v>
      </c>
      <c r="O4486" s="7">
        <v>45455</v>
      </c>
      <c r="P4486" s="9"/>
      <c r="Q4486" s="9"/>
      <c r="R4486" s="9" t="s">
        <v>93</v>
      </c>
      <c r="S4486" s="16" t="s">
        <v>65</v>
      </c>
      <c r="T4486" s="16" t="s">
        <v>65</v>
      </c>
      <c r="U4486" s="16"/>
      <c r="V4486" s="16"/>
      <c r="W4486" s="16" t="s">
        <v>315</v>
      </c>
      <c r="X4486" s="16" t="s">
        <v>38</v>
      </c>
      <c r="Y4486">
        <v>8</v>
      </c>
      <c r="Z4486">
        <v>3</v>
      </c>
      <c r="AA4486">
        <v>2.4</v>
      </c>
      <c r="AB4486">
        <v>2</v>
      </c>
      <c r="AC4486">
        <v>0.16666666666666666</v>
      </c>
      <c r="AD4486">
        <v>3</v>
      </c>
      <c r="AE4486" t="s">
        <v>4664</v>
      </c>
    </row>
    <row r="4487" spans="1:31" x14ac:dyDescent="0.25">
      <c r="A4487" s="16" t="s">
        <v>23</v>
      </c>
      <c r="B4487" s="16" t="s">
        <v>3143</v>
      </c>
      <c r="C4487" s="16" t="s">
        <v>959</v>
      </c>
      <c r="D4487" s="16" t="s">
        <v>3139</v>
      </c>
      <c r="E4487" s="16" t="s">
        <v>27</v>
      </c>
      <c r="F4487" s="16" t="s">
        <v>349</v>
      </c>
      <c r="G4487" s="16" t="s">
        <v>3291</v>
      </c>
      <c r="H4487" s="16" t="s">
        <v>155</v>
      </c>
      <c r="I4487" s="16" t="s">
        <v>155</v>
      </c>
      <c r="J4487" s="16" t="s">
        <v>925</v>
      </c>
      <c r="K4487" s="16" t="s">
        <v>4388</v>
      </c>
      <c r="L4487" s="9"/>
      <c r="M4487" s="9">
        <v>45455</v>
      </c>
      <c r="N4487" s="9">
        <v>45455</v>
      </c>
      <c r="O4487" s="7">
        <v>45455</v>
      </c>
      <c r="P4487" s="9"/>
      <c r="Q4487" s="9"/>
      <c r="R4487" s="9" t="s">
        <v>93</v>
      </c>
      <c r="S4487" s="16" t="s">
        <v>65</v>
      </c>
      <c r="T4487" s="16" t="s">
        <v>65</v>
      </c>
      <c r="U4487" s="16"/>
      <c r="V4487" s="16"/>
      <c r="W4487" s="16" t="s">
        <v>315</v>
      </c>
      <c r="X4487" s="16" t="s">
        <v>38</v>
      </c>
      <c r="Y4487">
        <v>8</v>
      </c>
      <c r="Z4487">
        <v>3</v>
      </c>
      <c r="AA4487">
        <v>2.4</v>
      </c>
      <c r="AB4487">
        <v>2</v>
      </c>
      <c r="AC4487">
        <v>0.16666666666666666</v>
      </c>
      <c r="AD4487">
        <v>3</v>
      </c>
      <c r="AE4487" t="s">
        <v>4430</v>
      </c>
    </row>
    <row r="4488" spans="1:31" x14ac:dyDescent="0.25">
      <c r="A4488" s="16" t="s">
        <v>23</v>
      </c>
      <c r="B4488" s="16" t="s">
        <v>3143</v>
      </c>
      <c r="C4488" s="16" t="s">
        <v>959</v>
      </c>
      <c r="D4488" s="16" t="s">
        <v>3139</v>
      </c>
      <c r="E4488" s="16" t="s">
        <v>27</v>
      </c>
      <c r="F4488" s="16" t="s">
        <v>349</v>
      </c>
      <c r="G4488" s="16" t="s">
        <v>3291</v>
      </c>
      <c r="H4488" s="16" t="s">
        <v>155</v>
      </c>
      <c r="I4488" s="16" t="s">
        <v>155</v>
      </c>
      <c r="J4488" s="16" t="s">
        <v>925</v>
      </c>
      <c r="K4488" s="16" t="s">
        <v>60</v>
      </c>
      <c r="L4488" s="9"/>
      <c r="M4488" s="9">
        <v>45455</v>
      </c>
      <c r="N4488" s="9">
        <v>45455</v>
      </c>
      <c r="O4488" s="7">
        <v>45455</v>
      </c>
      <c r="P4488" s="9"/>
      <c r="Q4488" s="9"/>
      <c r="R4488" s="9" t="s">
        <v>93</v>
      </c>
      <c r="S4488" s="16" t="s">
        <v>65</v>
      </c>
      <c r="T4488" s="16" t="s">
        <v>65</v>
      </c>
      <c r="U4488" s="16"/>
      <c r="V4488" s="16"/>
      <c r="W4488" s="16" t="s">
        <v>315</v>
      </c>
      <c r="X4488" s="16" t="s">
        <v>38</v>
      </c>
      <c r="Y4488">
        <v>8</v>
      </c>
      <c r="Z4488">
        <v>3</v>
      </c>
      <c r="AA4488">
        <v>2.4</v>
      </c>
      <c r="AB4488">
        <v>2</v>
      </c>
      <c r="AC4488">
        <v>0.16666666666666666</v>
      </c>
      <c r="AD4488">
        <v>3</v>
      </c>
      <c r="AE4488" t="s">
        <v>4665</v>
      </c>
    </row>
    <row r="4489" spans="1:31" x14ac:dyDescent="0.25">
      <c r="A4489" s="16" t="s">
        <v>23</v>
      </c>
      <c r="B4489" s="16" t="s">
        <v>3143</v>
      </c>
      <c r="C4489" s="16" t="s">
        <v>959</v>
      </c>
      <c r="D4489" s="16" t="s">
        <v>3139</v>
      </c>
      <c r="E4489" s="16" t="s">
        <v>27</v>
      </c>
      <c r="F4489" s="16" t="s">
        <v>349</v>
      </c>
      <c r="G4489" s="16" t="s">
        <v>3291</v>
      </c>
      <c r="H4489" s="16" t="s">
        <v>155</v>
      </c>
      <c r="I4489" s="16" t="s">
        <v>155</v>
      </c>
      <c r="J4489" s="16" t="s">
        <v>925</v>
      </c>
      <c r="K4489" s="16" t="s">
        <v>225</v>
      </c>
      <c r="L4489" s="9"/>
      <c r="M4489" s="9">
        <v>45455</v>
      </c>
      <c r="N4489" s="9">
        <v>45455</v>
      </c>
      <c r="O4489" s="7">
        <v>45455</v>
      </c>
      <c r="P4489" s="9"/>
      <c r="Q4489" s="9"/>
      <c r="R4489" s="9" t="s">
        <v>93</v>
      </c>
      <c r="S4489" s="16" t="s">
        <v>65</v>
      </c>
      <c r="T4489" s="16" t="s">
        <v>65</v>
      </c>
      <c r="U4489" s="16"/>
      <c r="V4489" s="16"/>
      <c r="W4489" s="16" t="s">
        <v>315</v>
      </c>
      <c r="X4489" s="16" t="s">
        <v>38</v>
      </c>
      <c r="Y4489">
        <v>8</v>
      </c>
      <c r="Z4489">
        <v>3</v>
      </c>
      <c r="AA4489">
        <v>2.4</v>
      </c>
      <c r="AB4489">
        <v>2</v>
      </c>
      <c r="AC4489">
        <v>0.16666666666666666</v>
      </c>
      <c r="AD4489">
        <v>3</v>
      </c>
      <c r="AE4489" t="s">
        <v>4666</v>
      </c>
    </row>
    <row r="4490" spans="1:31" x14ac:dyDescent="0.25">
      <c r="A4490" s="16" t="s">
        <v>23</v>
      </c>
      <c r="B4490" s="16" t="s">
        <v>3143</v>
      </c>
      <c r="C4490" s="16" t="s">
        <v>959</v>
      </c>
      <c r="D4490" s="16" t="s">
        <v>3139</v>
      </c>
      <c r="E4490" s="16" t="s">
        <v>27</v>
      </c>
      <c r="F4490" s="16" t="s">
        <v>349</v>
      </c>
      <c r="G4490" s="16" t="s">
        <v>3291</v>
      </c>
      <c r="H4490" s="16" t="s">
        <v>155</v>
      </c>
      <c r="I4490" s="16" t="s">
        <v>155</v>
      </c>
      <c r="J4490" s="16" t="s">
        <v>925</v>
      </c>
      <c r="K4490" s="16" t="s">
        <v>208</v>
      </c>
      <c r="L4490" s="9"/>
      <c r="M4490" s="9">
        <v>45455</v>
      </c>
      <c r="N4490" s="9">
        <v>45455</v>
      </c>
      <c r="O4490" s="7">
        <v>45455</v>
      </c>
      <c r="P4490" s="9"/>
      <c r="Q4490" s="9"/>
      <c r="R4490" s="9" t="s">
        <v>93</v>
      </c>
      <c r="S4490" s="16" t="s">
        <v>65</v>
      </c>
      <c r="T4490" s="16" t="s">
        <v>65</v>
      </c>
      <c r="U4490" s="16"/>
      <c r="V4490" s="16"/>
      <c r="W4490" s="16" t="s">
        <v>315</v>
      </c>
      <c r="X4490" s="16" t="s">
        <v>38</v>
      </c>
      <c r="Y4490">
        <v>8</v>
      </c>
      <c r="Z4490">
        <v>3</v>
      </c>
      <c r="AA4490">
        <v>2.4</v>
      </c>
      <c r="AB4490">
        <v>2</v>
      </c>
      <c r="AC4490">
        <v>0.16666666666666666</v>
      </c>
      <c r="AD4490">
        <v>3</v>
      </c>
      <c r="AE4490" t="s">
        <v>4667</v>
      </c>
    </row>
    <row r="4491" spans="1:31" x14ac:dyDescent="0.25">
      <c r="A4491" s="16" t="s">
        <v>23</v>
      </c>
      <c r="B4491" s="16" t="s">
        <v>3143</v>
      </c>
      <c r="C4491" s="16" t="s">
        <v>959</v>
      </c>
      <c r="D4491" s="16" t="s">
        <v>3139</v>
      </c>
      <c r="E4491" s="16" t="s">
        <v>27</v>
      </c>
      <c r="F4491" s="16" t="s">
        <v>349</v>
      </c>
      <c r="G4491" s="16" t="s">
        <v>3291</v>
      </c>
      <c r="H4491" s="16" t="s">
        <v>155</v>
      </c>
      <c r="I4491" s="16" t="s">
        <v>155</v>
      </c>
      <c r="J4491" s="16" t="s">
        <v>433</v>
      </c>
      <c r="K4491" s="16" t="s">
        <v>1021</v>
      </c>
      <c r="L4491" s="9"/>
      <c r="M4491" s="9">
        <v>45455</v>
      </c>
      <c r="N4491" s="9">
        <v>45455</v>
      </c>
      <c r="O4491" s="7">
        <v>45455</v>
      </c>
      <c r="P4491" s="9"/>
      <c r="Q4491" s="9"/>
      <c r="R4491" s="9" t="s">
        <v>93</v>
      </c>
      <c r="S4491" s="16" t="s">
        <v>65</v>
      </c>
      <c r="T4491" s="16" t="s">
        <v>482</v>
      </c>
      <c r="U4491" s="16"/>
      <c r="V4491" s="16"/>
      <c r="W4491" s="16" t="s">
        <v>315</v>
      </c>
      <c r="X4491" s="16" t="s">
        <v>38</v>
      </c>
      <c r="Y4491">
        <v>8</v>
      </c>
      <c r="Z4491">
        <v>3</v>
      </c>
      <c r="AA4491">
        <v>2.4</v>
      </c>
      <c r="AB4491">
        <v>2</v>
      </c>
      <c r="AC4491">
        <v>0.16666666666666666</v>
      </c>
      <c r="AD4491">
        <v>3</v>
      </c>
      <c r="AE4491" t="s">
        <v>4668</v>
      </c>
    </row>
    <row r="4492" spans="1:31" x14ac:dyDescent="0.25">
      <c r="A4492" s="16" t="s">
        <v>23</v>
      </c>
      <c r="B4492" s="16" t="s">
        <v>3143</v>
      </c>
      <c r="C4492" s="16" t="s">
        <v>959</v>
      </c>
      <c r="D4492" s="16" t="s">
        <v>3139</v>
      </c>
      <c r="E4492" s="16" t="s">
        <v>27</v>
      </c>
      <c r="F4492" s="16" t="s">
        <v>349</v>
      </c>
      <c r="G4492" s="16" t="s">
        <v>3291</v>
      </c>
      <c r="H4492" s="16" t="s">
        <v>155</v>
      </c>
      <c r="I4492" s="16" t="s">
        <v>155</v>
      </c>
      <c r="J4492" s="16" t="s">
        <v>814</v>
      </c>
      <c r="K4492" s="16" t="s">
        <v>1021</v>
      </c>
      <c r="L4492" s="9"/>
      <c r="M4492" s="9">
        <v>45455</v>
      </c>
      <c r="N4492" s="9">
        <v>45455</v>
      </c>
      <c r="O4492" s="7">
        <v>45455</v>
      </c>
      <c r="P4492" s="9"/>
      <c r="Q4492" s="9"/>
      <c r="R4492" s="9" t="s">
        <v>93</v>
      </c>
      <c r="S4492" s="16" t="s">
        <v>65</v>
      </c>
      <c r="T4492" s="16" t="s">
        <v>65</v>
      </c>
      <c r="U4492" s="16"/>
      <c r="V4492" s="16"/>
      <c r="W4492" s="16" t="s">
        <v>315</v>
      </c>
      <c r="X4492" s="16" t="s">
        <v>38</v>
      </c>
      <c r="Y4492">
        <v>8</v>
      </c>
      <c r="Z4492">
        <v>3</v>
      </c>
      <c r="AA4492">
        <v>2.4</v>
      </c>
      <c r="AB4492">
        <v>2</v>
      </c>
      <c r="AC4492">
        <v>0.16666666666666666</v>
      </c>
      <c r="AD4492">
        <v>3</v>
      </c>
      <c r="AE4492" t="s">
        <v>4669</v>
      </c>
    </row>
    <row r="4493" spans="1:31" x14ac:dyDescent="0.25">
      <c r="A4493" s="16" t="s">
        <v>23</v>
      </c>
      <c r="B4493" s="16" t="s">
        <v>3143</v>
      </c>
      <c r="C4493" s="16" t="s">
        <v>959</v>
      </c>
      <c r="D4493" s="16" t="s">
        <v>3139</v>
      </c>
      <c r="E4493" s="16" t="s">
        <v>27</v>
      </c>
      <c r="F4493" s="16" t="s">
        <v>349</v>
      </c>
      <c r="G4493" s="16" t="s">
        <v>3291</v>
      </c>
      <c r="H4493" s="16" t="s">
        <v>155</v>
      </c>
      <c r="I4493" s="16" t="s">
        <v>155</v>
      </c>
      <c r="J4493" s="16" t="s">
        <v>156</v>
      </c>
      <c r="K4493" s="16" t="s">
        <v>4562</v>
      </c>
      <c r="L4493" s="9"/>
      <c r="M4493" s="9">
        <v>45455</v>
      </c>
      <c r="N4493" s="9">
        <v>45455</v>
      </c>
      <c r="O4493" s="7">
        <v>45455</v>
      </c>
      <c r="P4493" s="9"/>
      <c r="Q4493" s="9"/>
      <c r="R4493" s="9" t="s">
        <v>93</v>
      </c>
      <c r="S4493" s="16" t="s">
        <v>65</v>
      </c>
      <c r="T4493" s="16" t="s">
        <v>65</v>
      </c>
      <c r="U4493" s="16"/>
      <c r="V4493" s="16"/>
      <c r="W4493" s="16" t="s">
        <v>315</v>
      </c>
      <c r="X4493" s="16" t="s">
        <v>38</v>
      </c>
      <c r="Y4493">
        <v>8</v>
      </c>
      <c r="Z4493">
        <v>3</v>
      </c>
      <c r="AA4493">
        <v>2.4</v>
      </c>
      <c r="AB4493">
        <v>2</v>
      </c>
      <c r="AC4493">
        <v>0.16666666666666666</v>
      </c>
      <c r="AD4493">
        <v>3</v>
      </c>
      <c r="AE4493" t="s">
        <v>4670</v>
      </c>
    </row>
    <row r="4494" spans="1:31" x14ac:dyDescent="0.25">
      <c r="A4494" s="16" t="s">
        <v>23</v>
      </c>
      <c r="B4494" s="16" t="s">
        <v>3143</v>
      </c>
      <c r="C4494" s="16" t="s">
        <v>959</v>
      </c>
      <c r="D4494" s="16" t="s">
        <v>3139</v>
      </c>
      <c r="E4494" s="16" t="s">
        <v>27</v>
      </c>
      <c r="F4494" s="16" t="s">
        <v>349</v>
      </c>
      <c r="G4494" s="16" t="s">
        <v>3291</v>
      </c>
      <c r="H4494" s="16" t="s">
        <v>155</v>
      </c>
      <c r="I4494" s="16" t="s">
        <v>155</v>
      </c>
      <c r="J4494" s="16" t="s">
        <v>156</v>
      </c>
      <c r="K4494" s="16" t="s">
        <v>3185</v>
      </c>
      <c r="L4494" s="9"/>
      <c r="M4494" s="9">
        <v>45455</v>
      </c>
      <c r="N4494" s="9">
        <v>45455</v>
      </c>
      <c r="O4494" s="7">
        <v>45455</v>
      </c>
      <c r="P4494" s="9"/>
      <c r="Q4494" s="9"/>
      <c r="R4494" s="9" t="s">
        <v>93</v>
      </c>
      <c r="S4494" s="16" t="s">
        <v>65</v>
      </c>
      <c r="T4494" s="16" t="s">
        <v>65</v>
      </c>
      <c r="U4494" s="16"/>
      <c r="V4494" s="16"/>
      <c r="W4494" s="16" t="s">
        <v>315</v>
      </c>
      <c r="X4494" s="16" t="s">
        <v>38</v>
      </c>
      <c r="Y4494">
        <v>8</v>
      </c>
      <c r="Z4494">
        <v>3</v>
      </c>
      <c r="AA4494">
        <v>2.4</v>
      </c>
      <c r="AB4494">
        <v>2</v>
      </c>
      <c r="AC4494">
        <v>0.16666666666666666</v>
      </c>
      <c r="AD4494">
        <v>3</v>
      </c>
      <c r="AE4494" t="s">
        <v>3308</v>
      </c>
    </row>
    <row r="4495" spans="1:31" x14ac:dyDescent="0.25">
      <c r="A4495" s="16" t="s">
        <v>23</v>
      </c>
      <c r="B4495" s="16" t="s">
        <v>3143</v>
      </c>
      <c r="C4495" s="16" t="s">
        <v>959</v>
      </c>
      <c r="D4495" s="16" t="s">
        <v>3139</v>
      </c>
      <c r="E4495" s="16" t="s">
        <v>27</v>
      </c>
      <c r="F4495" s="16" t="s">
        <v>349</v>
      </c>
      <c r="G4495" s="16" t="s">
        <v>3291</v>
      </c>
      <c r="H4495" s="16" t="s">
        <v>155</v>
      </c>
      <c r="I4495" s="16" t="s">
        <v>155</v>
      </c>
      <c r="J4495" s="16" t="s">
        <v>156</v>
      </c>
      <c r="K4495" s="16" t="s">
        <v>472</v>
      </c>
      <c r="L4495" s="9"/>
      <c r="M4495" s="9">
        <v>45455</v>
      </c>
      <c r="N4495" s="9">
        <v>45455</v>
      </c>
      <c r="O4495" s="7">
        <v>45455</v>
      </c>
      <c r="P4495" s="9"/>
      <c r="Q4495" s="9"/>
      <c r="R4495" s="9" t="s">
        <v>93</v>
      </c>
      <c r="S4495" s="16" t="s">
        <v>65</v>
      </c>
      <c r="T4495" s="16" t="s">
        <v>65</v>
      </c>
      <c r="U4495" s="16"/>
      <c r="V4495" s="16"/>
      <c r="W4495" s="16" t="s">
        <v>315</v>
      </c>
      <c r="X4495" s="16" t="s">
        <v>38</v>
      </c>
      <c r="Y4495">
        <v>8</v>
      </c>
      <c r="Z4495">
        <v>3</v>
      </c>
      <c r="AA4495">
        <v>2.4</v>
      </c>
      <c r="AB4495">
        <v>2</v>
      </c>
      <c r="AC4495">
        <v>0.16666666666666666</v>
      </c>
      <c r="AD4495">
        <v>3</v>
      </c>
      <c r="AE4495" t="s">
        <v>3312</v>
      </c>
    </row>
    <row r="4496" spans="1:31" x14ac:dyDescent="0.25">
      <c r="A4496" s="16" t="s">
        <v>23</v>
      </c>
      <c r="B4496" s="16" t="s">
        <v>3143</v>
      </c>
      <c r="C4496" s="16" t="s">
        <v>959</v>
      </c>
      <c r="D4496" s="16" t="s">
        <v>3139</v>
      </c>
      <c r="E4496" s="16" t="s">
        <v>27</v>
      </c>
      <c r="F4496" s="16" t="s">
        <v>349</v>
      </c>
      <c r="G4496" s="16" t="s">
        <v>3291</v>
      </c>
      <c r="H4496" s="16" t="s">
        <v>155</v>
      </c>
      <c r="I4496" s="16" t="s">
        <v>155</v>
      </c>
      <c r="J4496" s="16" t="s">
        <v>156</v>
      </c>
      <c r="K4496" s="16" t="s">
        <v>3191</v>
      </c>
      <c r="L4496" s="9"/>
      <c r="M4496" s="9">
        <v>45455</v>
      </c>
      <c r="N4496" s="9">
        <v>45455</v>
      </c>
      <c r="O4496" s="7">
        <v>45455</v>
      </c>
      <c r="P4496" s="9"/>
      <c r="Q4496" s="9"/>
      <c r="R4496" s="9" t="s">
        <v>93</v>
      </c>
      <c r="S4496" s="16" t="s">
        <v>65</v>
      </c>
      <c r="T4496" s="16" t="s">
        <v>65</v>
      </c>
      <c r="U4496" s="16"/>
      <c r="V4496" s="16"/>
      <c r="W4496" s="16" t="s">
        <v>315</v>
      </c>
      <c r="X4496" s="16" t="s">
        <v>38</v>
      </c>
      <c r="Y4496">
        <v>8</v>
      </c>
      <c r="Z4496">
        <v>3</v>
      </c>
      <c r="AA4496">
        <v>2.4</v>
      </c>
      <c r="AB4496">
        <v>2</v>
      </c>
      <c r="AC4496">
        <v>0.16666666666666666</v>
      </c>
      <c r="AD4496">
        <v>3</v>
      </c>
      <c r="AE4496" t="s">
        <v>3313</v>
      </c>
    </row>
    <row r="4497" spans="1:31" x14ac:dyDescent="0.25">
      <c r="A4497" s="16" t="s">
        <v>23</v>
      </c>
      <c r="B4497" s="16" t="s">
        <v>3143</v>
      </c>
      <c r="C4497" s="16" t="s">
        <v>959</v>
      </c>
      <c r="D4497" s="16" t="s">
        <v>3139</v>
      </c>
      <c r="E4497" s="16" t="s">
        <v>27</v>
      </c>
      <c r="F4497" s="16" t="s">
        <v>349</v>
      </c>
      <c r="G4497" s="16" t="s">
        <v>3291</v>
      </c>
      <c r="H4497" s="16" t="s">
        <v>155</v>
      </c>
      <c r="I4497" s="16" t="s">
        <v>155</v>
      </c>
      <c r="J4497" s="16" t="s">
        <v>156</v>
      </c>
      <c r="K4497" s="16" t="s">
        <v>1022</v>
      </c>
      <c r="L4497" s="9"/>
      <c r="M4497" s="9">
        <v>45455</v>
      </c>
      <c r="N4497" s="9">
        <v>45455</v>
      </c>
      <c r="O4497" s="7">
        <v>45455</v>
      </c>
      <c r="P4497" s="9"/>
      <c r="Q4497" s="9"/>
      <c r="R4497" s="9" t="s">
        <v>93</v>
      </c>
      <c r="S4497" s="16" t="s">
        <v>65</v>
      </c>
      <c r="T4497" s="16" t="s">
        <v>65</v>
      </c>
      <c r="U4497" s="16"/>
      <c r="V4497" s="16"/>
      <c r="W4497" s="16" t="s">
        <v>315</v>
      </c>
      <c r="X4497" s="16" t="s">
        <v>38</v>
      </c>
      <c r="Y4497">
        <v>8</v>
      </c>
      <c r="Z4497">
        <v>3</v>
      </c>
      <c r="AA4497">
        <v>2.4</v>
      </c>
      <c r="AB4497">
        <v>2</v>
      </c>
      <c r="AC4497">
        <v>0.16666666666666666</v>
      </c>
      <c r="AD4497">
        <v>3</v>
      </c>
      <c r="AE4497" t="s">
        <v>4671</v>
      </c>
    </row>
    <row r="4498" spans="1:31" x14ac:dyDescent="0.25">
      <c r="A4498" s="16" t="s">
        <v>23</v>
      </c>
      <c r="B4498" s="16" t="s">
        <v>3143</v>
      </c>
      <c r="C4498" s="16" t="s">
        <v>959</v>
      </c>
      <c r="D4498" s="16" t="s">
        <v>3139</v>
      </c>
      <c r="E4498" s="16" t="s">
        <v>27</v>
      </c>
      <c r="F4498" s="16" t="s">
        <v>349</v>
      </c>
      <c r="G4498" s="16" t="s">
        <v>3291</v>
      </c>
      <c r="H4498" s="16" t="s">
        <v>155</v>
      </c>
      <c r="I4498" s="16" t="s">
        <v>155</v>
      </c>
      <c r="J4498" s="16" t="s">
        <v>156</v>
      </c>
      <c r="K4498" s="16" t="s">
        <v>465</v>
      </c>
      <c r="L4498" s="9"/>
      <c r="M4498" s="9">
        <v>45455</v>
      </c>
      <c r="N4498" s="9">
        <v>45455</v>
      </c>
      <c r="O4498" s="7">
        <v>45455</v>
      </c>
      <c r="P4498" s="9"/>
      <c r="Q4498" s="9"/>
      <c r="R4498" s="9" t="s">
        <v>93</v>
      </c>
      <c r="S4498" s="16" t="s">
        <v>65</v>
      </c>
      <c r="T4498" s="16" t="s">
        <v>65</v>
      </c>
      <c r="U4498" s="16"/>
      <c r="V4498" s="16"/>
      <c r="W4498" s="16" t="s">
        <v>315</v>
      </c>
      <c r="X4498" s="16" t="s">
        <v>38</v>
      </c>
      <c r="Y4498">
        <v>8</v>
      </c>
      <c r="Z4498">
        <v>3</v>
      </c>
      <c r="AA4498">
        <v>2.4</v>
      </c>
      <c r="AB4498">
        <v>2</v>
      </c>
      <c r="AC4498">
        <v>0.16666666666666666</v>
      </c>
      <c r="AD4498">
        <v>3</v>
      </c>
      <c r="AE4498" t="s">
        <v>3321</v>
      </c>
    </row>
    <row r="4499" spans="1:31" x14ac:dyDescent="0.25">
      <c r="A4499" s="16" t="s">
        <v>23</v>
      </c>
      <c r="B4499" s="16" t="s">
        <v>3143</v>
      </c>
      <c r="C4499" s="16" t="s">
        <v>959</v>
      </c>
      <c r="D4499" s="16" t="s">
        <v>3139</v>
      </c>
      <c r="E4499" s="16" t="s">
        <v>27</v>
      </c>
      <c r="F4499" s="16" t="s">
        <v>349</v>
      </c>
      <c r="G4499" s="16" t="s">
        <v>3291</v>
      </c>
      <c r="H4499" s="16" t="s">
        <v>155</v>
      </c>
      <c r="I4499" s="16" t="s">
        <v>155</v>
      </c>
      <c r="J4499" s="16" t="s">
        <v>156</v>
      </c>
      <c r="K4499" s="16" t="s">
        <v>3214</v>
      </c>
      <c r="L4499" s="9"/>
      <c r="M4499" s="9">
        <v>45455</v>
      </c>
      <c r="N4499" s="9">
        <v>45455</v>
      </c>
      <c r="O4499" s="7">
        <v>45455</v>
      </c>
      <c r="P4499" s="9"/>
      <c r="Q4499" s="9"/>
      <c r="R4499" s="9" t="s">
        <v>93</v>
      </c>
      <c r="S4499" s="16" t="s">
        <v>65</v>
      </c>
      <c r="T4499" s="16" t="s">
        <v>65</v>
      </c>
      <c r="U4499" s="16"/>
      <c r="V4499" s="16"/>
      <c r="W4499" s="16" t="s">
        <v>315</v>
      </c>
      <c r="X4499" s="16" t="s">
        <v>38</v>
      </c>
      <c r="Y4499">
        <v>8</v>
      </c>
      <c r="Z4499">
        <v>3</v>
      </c>
      <c r="AA4499">
        <v>2.4</v>
      </c>
      <c r="AB4499">
        <v>2</v>
      </c>
      <c r="AC4499">
        <v>0.16666666666666666</v>
      </c>
      <c r="AD4499">
        <v>3</v>
      </c>
      <c r="AE4499" t="s">
        <v>3326</v>
      </c>
    </row>
    <row r="4500" spans="1:31" x14ac:dyDescent="0.25">
      <c r="A4500" s="16" t="s">
        <v>23</v>
      </c>
      <c r="B4500" s="16" t="s">
        <v>3143</v>
      </c>
      <c r="C4500" s="16" t="s">
        <v>959</v>
      </c>
      <c r="D4500" s="16" t="s">
        <v>3139</v>
      </c>
      <c r="E4500" s="16" t="s">
        <v>27</v>
      </c>
      <c r="F4500" s="16" t="s">
        <v>349</v>
      </c>
      <c r="G4500" s="16" t="s">
        <v>3291</v>
      </c>
      <c r="H4500" s="16" t="s">
        <v>155</v>
      </c>
      <c r="I4500" s="16" t="s">
        <v>155</v>
      </c>
      <c r="J4500" s="16" t="s">
        <v>156</v>
      </c>
      <c r="K4500" s="16" t="s">
        <v>4564</v>
      </c>
      <c r="L4500" s="9"/>
      <c r="M4500" s="9">
        <v>45455</v>
      </c>
      <c r="N4500" s="9">
        <v>45455</v>
      </c>
      <c r="O4500" s="7">
        <v>45455</v>
      </c>
      <c r="P4500" s="9"/>
      <c r="Q4500" s="9"/>
      <c r="R4500" s="9" t="s">
        <v>93</v>
      </c>
      <c r="S4500" s="16" t="s">
        <v>65</v>
      </c>
      <c r="T4500" s="16" t="s">
        <v>65</v>
      </c>
      <c r="U4500" s="16"/>
      <c r="V4500" s="16"/>
      <c r="W4500" s="16" t="s">
        <v>315</v>
      </c>
      <c r="X4500" s="16" t="s">
        <v>38</v>
      </c>
      <c r="Y4500">
        <v>8</v>
      </c>
      <c r="Z4500">
        <v>3</v>
      </c>
      <c r="AA4500">
        <v>2.4</v>
      </c>
      <c r="AB4500">
        <v>2</v>
      </c>
      <c r="AC4500">
        <v>0.16666666666666666</v>
      </c>
      <c r="AD4500">
        <v>3</v>
      </c>
      <c r="AE4500" t="s">
        <v>4672</v>
      </c>
    </row>
    <row r="4501" spans="1:31" x14ac:dyDescent="0.25">
      <c r="A4501" s="16" t="s">
        <v>23</v>
      </c>
      <c r="B4501" s="16" t="s">
        <v>3143</v>
      </c>
      <c r="C4501" s="16" t="s">
        <v>959</v>
      </c>
      <c r="D4501" s="16" t="s">
        <v>3139</v>
      </c>
      <c r="E4501" s="16" t="s">
        <v>27</v>
      </c>
      <c r="F4501" s="16" t="s">
        <v>349</v>
      </c>
      <c r="G4501" s="16" t="s">
        <v>3291</v>
      </c>
      <c r="H4501" s="16" t="s">
        <v>155</v>
      </c>
      <c r="I4501" s="16" t="s">
        <v>155</v>
      </c>
      <c r="J4501" s="16" t="s">
        <v>156</v>
      </c>
      <c r="K4501" s="16" t="s">
        <v>4566</v>
      </c>
      <c r="L4501" s="9"/>
      <c r="M4501" s="9">
        <v>45455</v>
      </c>
      <c r="N4501" s="9">
        <v>45455</v>
      </c>
      <c r="O4501" s="7">
        <v>45455</v>
      </c>
      <c r="P4501" s="9"/>
      <c r="Q4501" s="9"/>
      <c r="R4501" s="9" t="s">
        <v>93</v>
      </c>
      <c r="S4501" s="16" t="s">
        <v>65</v>
      </c>
      <c r="T4501" s="16" t="s">
        <v>65</v>
      </c>
      <c r="U4501" s="16"/>
      <c r="V4501" s="16"/>
      <c r="W4501" s="16" t="s">
        <v>315</v>
      </c>
      <c r="X4501" s="16" t="s">
        <v>38</v>
      </c>
      <c r="Y4501">
        <v>8</v>
      </c>
      <c r="Z4501">
        <v>3</v>
      </c>
      <c r="AA4501">
        <v>2.4</v>
      </c>
      <c r="AB4501">
        <v>2</v>
      </c>
      <c r="AC4501">
        <v>0.16666666666666666</v>
      </c>
      <c r="AD4501">
        <v>3</v>
      </c>
      <c r="AE4501" t="s">
        <v>4673</v>
      </c>
    </row>
    <row r="4502" spans="1:31" x14ac:dyDescent="0.25">
      <c r="A4502" s="16" t="s">
        <v>23</v>
      </c>
      <c r="B4502" s="16" t="s">
        <v>3143</v>
      </c>
      <c r="C4502" s="16" t="s">
        <v>959</v>
      </c>
      <c r="D4502" s="16" t="s">
        <v>3139</v>
      </c>
      <c r="E4502" s="16" t="s">
        <v>27</v>
      </c>
      <c r="F4502" s="16" t="s">
        <v>349</v>
      </c>
      <c r="G4502" s="16" t="s">
        <v>3291</v>
      </c>
      <c r="H4502" s="16" t="s">
        <v>155</v>
      </c>
      <c r="I4502" s="16" t="s">
        <v>155</v>
      </c>
      <c r="J4502" s="16" t="s">
        <v>156</v>
      </c>
      <c r="K4502" s="16" t="s">
        <v>3222</v>
      </c>
      <c r="L4502" s="9"/>
      <c r="M4502" s="9">
        <v>45455</v>
      </c>
      <c r="N4502" s="9">
        <v>45455</v>
      </c>
      <c r="O4502" s="7">
        <v>45455</v>
      </c>
      <c r="P4502" s="9"/>
      <c r="Q4502" s="9"/>
      <c r="R4502" s="9" t="s">
        <v>93</v>
      </c>
      <c r="S4502" s="16" t="s">
        <v>65</v>
      </c>
      <c r="T4502" s="16" t="s">
        <v>65</v>
      </c>
      <c r="U4502" s="16"/>
      <c r="V4502" s="16"/>
      <c r="W4502" s="16" t="s">
        <v>315</v>
      </c>
      <c r="X4502" s="16" t="s">
        <v>38</v>
      </c>
      <c r="Y4502">
        <v>8</v>
      </c>
      <c r="Z4502">
        <v>3</v>
      </c>
      <c r="AA4502">
        <v>2.4</v>
      </c>
      <c r="AB4502">
        <v>2</v>
      </c>
      <c r="AC4502">
        <v>0.16666666666666666</v>
      </c>
      <c r="AD4502">
        <v>3</v>
      </c>
      <c r="AE4502" t="s">
        <v>3330</v>
      </c>
    </row>
    <row r="4503" spans="1:31" x14ac:dyDescent="0.25">
      <c r="A4503" s="16" t="s">
        <v>23</v>
      </c>
      <c r="B4503" s="16" t="s">
        <v>3143</v>
      </c>
      <c r="C4503" s="16" t="s">
        <v>959</v>
      </c>
      <c r="D4503" s="16" t="s">
        <v>3139</v>
      </c>
      <c r="E4503" s="16" t="s">
        <v>27</v>
      </c>
      <c r="F4503" s="16" t="s">
        <v>349</v>
      </c>
      <c r="G4503" s="16" t="s">
        <v>3291</v>
      </c>
      <c r="H4503" s="16" t="s">
        <v>155</v>
      </c>
      <c r="I4503" s="16" t="s">
        <v>155</v>
      </c>
      <c r="J4503" s="16" t="s">
        <v>156</v>
      </c>
      <c r="K4503" s="16" t="s">
        <v>4568</v>
      </c>
      <c r="L4503" s="9"/>
      <c r="M4503" s="9">
        <v>45455</v>
      </c>
      <c r="N4503" s="9">
        <v>45455</v>
      </c>
      <c r="O4503" s="7">
        <v>45455</v>
      </c>
      <c r="P4503" s="9"/>
      <c r="Q4503" s="9"/>
      <c r="R4503" s="9" t="s">
        <v>93</v>
      </c>
      <c r="S4503" s="16" t="s">
        <v>65</v>
      </c>
      <c r="T4503" s="16" t="s">
        <v>65</v>
      </c>
      <c r="U4503" s="16"/>
      <c r="V4503" s="16"/>
      <c r="W4503" s="16" t="s">
        <v>315</v>
      </c>
      <c r="X4503" s="16" t="s">
        <v>38</v>
      </c>
      <c r="Y4503">
        <v>8</v>
      </c>
      <c r="Z4503">
        <v>3</v>
      </c>
      <c r="AA4503">
        <v>2.4</v>
      </c>
      <c r="AB4503">
        <v>2</v>
      </c>
      <c r="AC4503">
        <v>0.16666666666666666</v>
      </c>
      <c r="AD4503">
        <v>3</v>
      </c>
      <c r="AE4503" t="s">
        <v>4674</v>
      </c>
    </row>
    <row r="4504" spans="1:31" x14ac:dyDescent="0.25">
      <c r="A4504" s="16" t="s">
        <v>23</v>
      </c>
      <c r="B4504" s="16" t="s">
        <v>3143</v>
      </c>
      <c r="C4504" s="16" t="s">
        <v>959</v>
      </c>
      <c r="D4504" s="16" t="s">
        <v>3139</v>
      </c>
      <c r="E4504" s="16" t="s">
        <v>27</v>
      </c>
      <c r="F4504" s="16" t="s">
        <v>349</v>
      </c>
      <c r="G4504" s="16" t="s">
        <v>3291</v>
      </c>
      <c r="H4504" s="16" t="s">
        <v>155</v>
      </c>
      <c r="I4504" s="16" t="s">
        <v>155</v>
      </c>
      <c r="J4504" s="16" t="s">
        <v>908</v>
      </c>
      <c r="K4504" s="16" t="s">
        <v>4564</v>
      </c>
      <c r="L4504" s="9"/>
      <c r="M4504" s="9">
        <v>45455</v>
      </c>
      <c r="N4504" s="9">
        <v>45455</v>
      </c>
      <c r="O4504" s="7">
        <v>45455</v>
      </c>
      <c r="P4504" s="9"/>
      <c r="Q4504" s="9"/>
      <c r="R4504" s="9" t="s">
        <v>93</v>
      </c>
      <c r="S4504" s="16" t="s">
        <v>65</v>
      </c>
      <c r="T4504" s="16" t="s">
        <v>482</v>
      </c>
      <c r="U4504" s="16"/>
      <c r="V4504" s="16"/>
      <c r="W4504" s="16" t="s">
        <v>315</v>
      </c>
      <c r="X4504" s="16" t="s">
        <v>38</v>
      </c>
      <c r="Y4504">
        <v>8</v>
      </c>
      <c r="Z4504">
        <v>3</v>
      </c>
      <c r="AA4504">
        <v>2.4</v>
      </c>
      <c r="AB4504">
        <v>2</v>
      </c>
      <c r="AC4504">
        <v>0.16666666666666666</v>
      </c>
      <c r="AD4504">
        <v>3</v>
      </c>
      <c r="AE4504" t="s">
        <v>4675</v>
      </c>
    </row>
    <row r="4505" spans="1:31" x14ac:dyDescent="0.25">
      <c r="A4505" s="16" t="s">
        <v>23</v>
      </c>
      <c r="B4505" s="16" t="s">
        <v>3143</v>
      </c>
      <c r="C4505" s="16" t="s">
        <v>959</v>
      </c>
      <c r="D4505" s="16" t="s">
        <v>3139</v>
      </c>
      <c r="E4505" s="16" t="s">
        <v>27</v>
      </c>
      <c r="F4505" s="16" t="s">
        <v>349</v>
      </c>
      <c r="G4505" s="16" t="s">
        <v>2912</v>
      </c>
      <c r="H4505" s="16" t="s">
        <v>30</v>
      </c>
      <c r="I4505" s="16" t="s">
        <v>31</v>
      </c>
      <c r="J4505" s="16" t="s">
        <v>430</v>
      </c>
      <c r="K4505" s="16" t="s">
        <v>468</v>
      </c>
      <c r="L4505" s="9"/>
      <c r="M4505" s="9">
        <v>45510</v>
      </c>
      <c r="N4505" s="9">
        <v>45510</v>
      </c>
      <c r="O4505" s="7">
        <v>45510</v>
      </c>
      <c r="P4505" s="9"/>
      <c r="Q4505" s="9"/>
      <c r="R4505" s="9" t="s">
        <v>93</v>
      </c>
      <c r="S4505" s="16" t="s">
        <v>65</v>
      </c>
      <c r="T4505" s="16" t="s">
        <v>482</v>
      </c>
      <c r="U4505" s="16"/>
      <c r="V4505" s="16"/>
      <c r="W4505" s="16" t="s">
        <v>315</v>
      </c>
      <c r="X4505" s="16" t="s">
        <v>38</v>
      </c>
      <c r="Y4505">
        <v>8</v>
      </c>
      <c r="Z4505">
        <v>3</v>
      </c>
      <c r="AA4505">
        <v>2.4</v>
      </c>
      <c r="AB4505">
        <v>2</v>
      </c>
      <c r="AC4505">
        <v>0.16666666666666666</v>
      </c>
      <c r="AD4505">
        <v>3</v>
      </c>
      <c r="AE4505" t="s">
        <v>3643</v>
      </c>
    </row>
    <row r="4506" spans="1:31" x14ac:dyDescent="0.25">
      <c r="A4506" s="16" t="s">
        <v>23</v>
      </c>
      <c r="B4506" s="16" t="s">
        <v>3143</v>
      </c>
      <c r="C4506" s="16" t="s">
        <v>959</v>
      </c>
      <c r="D4506" s="16" t="s">
        <v>3139</v>
      </c>
      <c r="E4506" s="16" t="s">
        <v>27</v>
      </c>
      <c r="F4506" s="16" t="s">
        <v>349</v>
      </c>
      <c r="G4506" s="16" t="s">
        <v>2912</v>
      </c>
      <c r="H4506" s="16" t="s">
        <v>30</v>
      </c>
      <c r="I4506" s="16" t="s">
        <v>31</v>
      </c>
      <c r="J4506" s="16" t="s">
        <v>430</v>
      </c>
      <c r="K4506" s="16" t="s">
        <v>1012</v>
      </c>
      <c r="L4506" s="9"/>
      <c r="M4506" s="9">
        <v>45510</v>
      </c>
      <c r="N4506" s="9">
        <v>45510</v>
      </c>
      <c r="O4506" s="7">
        <v>45510</v>
      </c>
      <c r="P4506" s="9"/>
      <c r="Q4506" s="9"/>
      <c r="R4506" s="9" t="s">
        <v>93</v>
      </c>
      <c r="S4506" s="16" t="s">
        <v>65</v>
      </c>
      <c r="T4506" s="16" t="s">
        <v>482</v>
      </c>
      <c r="U4506" s="16"/>
      <c r="V4506" s="16"/>
      <c r="W4506" s="16" t="s">
        <v>315</v>
      </c>
      <c r="X4506" s="16" t="s">
        <v>38</v>
      </c>
      <c r="Y4506">
        <v>8</v>
      </c>
      <c r="Z4506">
        <v>3</v>
      </c>
      <c r="AA4506">
        <v>2.4</v>
      </c>
      <c r="AB4506">
        <v>2</v>
      </c>
      <c r="AC4506">
        <v>0.16666666666666666</v>
      </c>
      <c r="AD4506">
        <v>3</v>
      </c>
      <c r="AE4506" t="s">
        <v>4676</v>
      </c>
    </row>
    <row r="4507" spans="1:31" x14ac:dyDescent="0.25">
      <c r="A4507" s="16" t="s">
        <v>23</v>
      </c>
      <c r="B4507" s="16" t="s">
        <v>3143</v>
      </c>
      <c r="C4507" s="16" t="s">
        <v>959</v>
      </c>
      <c r="D4507" s="16" t="s">
        <v>3139</v>
      </c>
      <c r="E4507" s="16" t="s">
        <v>27</v>
      </c>
      <c r="F4507" s="16" t="s">
        <v>349</v>
      </c>
      <c r="G4507" s="16" t="s">
        <v>2912</v>
      </c>
      <c r="H4507" s="16" t="s">
        <v>30</v>
      </c>
      <c r="I4507" s="16" t="s">
        <v>31</v>
      </c>
      <c r="J4507" s="16" t="s">
        <v>430</v>
      </c>
      <c r="K4507" s="16" t="s">
        <v>470</v>
      </c>
      <c r="L4507" s="9"/>
      <c r="M4507" s="9">
        <v>45510</v>
      </c>
      <c r="N4507" s="9">
        <v>45510</v>
      </c>
      <c r="O4507" s="7">
        <v>45510</v>
      </c>
      <c r="P4507" s="9"/>
      <c r="Q4507" s="9"/>
      <c r="R4507" s="9" t="s">
        <v>93</v>
      </c>
      <c r="S4507" s="16" t="s">
        <v>65</v>
      </c>
      <c r="T4507" s="16" t="s">
        <v>482</v>
      </c>
      <c r="U4507" s="16"/>
      <c r="V4507" s="16"/>
      <c r="W4507" s="16" t="s">
        <v>315</v>
      </c>
      <c r="X4507" s="16" t="s">
        <v>38</v>
      </c>
      <c r="Y4507">
        <v>8</v>
      </c>
      <c r="Z4507">
        <v>3</v>
      </c>
      <c r="AA4507">
        <v>2.4</v>
      </c>
      <c r="AB4507">
        <v>2</v>
      </c>
      <c r="AC4507">
        <v>0.16666666666666666</v>
      </c>
      <c r="AD4507">
        <v>3</v>
      </c>
      <c r="AE4507" t="s">
        <v>3645</v>
      </c>
    </row>
    <row r="4508" spans="1:31" x14ac:dyDescent="0.25">
      <c r="A4508" s="16" t="s">
        <v>23</v>
      </c>
      <c r="B4508" s="16" t="s">
        <v>3143</v>
      </c>
      <c r="C4508" s="16" t="s">
        <v>959</v>
      </c>
      <c r="D4508" s="16" t="s">
        <v>3139</v>
      </c>
      <c r="E4508" s="16" t="s">
        <v>27</v>
      </c>
      <c r="F4508" s="16" t="s">
        <v>349</v>
      </c>
      <c r="G4508" s="16" t="s">
        <v>2912</v>
      </c>
      <c r="H4508" s="16" t="s">
        <v>30</v>
      </c>
      <c r="I4508" s="16" t="s">
        <v>31</v>
      </c>
      <c r="J4508" s="16" t="s">
        <v>430</v>
      </c>
      <c r="K4508" s="16" t="s">
        <v>1013</v>
      </c>
      <c r="L4508" s="9"/>
      <c r="M4508" s="9">
        <v>45510</v>
      </c>
      <c r="N4508" s="9">
        <v>45510</v>
      </c>
      <c r="O4508" s="7">
        <v>45510</v>
      </c>
      <c r="P4508" s="9"/>
      <c r="Q4508" s="9"/>
      <c r="R4508" s="9" t="s">
        <v>93</v>
      </c>
      <c r="S4508" s="16" t="s">
        <v>65</v>
      </c>
      <c r="T4508" s="16" t="s">
        <v>482</v>
      </c>
      <c r="U4508" s="16"/>
      <c r="V4508" s="16"/>
      <c r="W4508" s="16" t="s">
        <v>315</v>
      </c>
      <c r="X4508" s="16" t="s">
        <v>38</v>
      </c>
      <c r="Y4508">
        <v>8</v>
      </c>
      <c r="Z4508">
        <v>3</v>
      </c>
      <c r="AA4508">
        <v>2.4</v>
      </c>
      <c r="AB4508">
        <v>2</v>
      </c>
      <c r="AC4508">
        <v>0.16666666666666666</v>
      </c>
      <c r="AD4508">
        <v>3</v>
      </c>
      <c r="AE4508" t="s">
        <v>4677</v>
      </c>
    </row>
    <row r="4509" spans="1:31" x14ac:dyDescent="0.25">
      <c r="A4509" s="16" t="s">
        <v>23</v>
      </c>
      <c r="B4509" s="16" t="s">
        <v>3143</v>
      </c>
      <c r="C4509" s="16" t="s">
        <v>959</v>
      </c>
      <c r="D4509" s="16" t="s">
        <v>3139</v>
      </c>
      <c r="E4509" s="16" t="s">
        <v>27</v>
      </c>
      <c r="F4509" s="16" t="s">
        <v>349</v>
      </c>
      <c r="G4509" s="16" t="s">
        <v>2912</v>
      </c>
      <c r="H4509" s="16" t="s">
        <v>30</v>
      </c>
      <c r="I4509" s="16" t="s">
        <v>31</v>
      </c>
      <c r="J4509" s="16" t="s">
        <v>430</v>
      </c>
      <c r="K4509" s="16" t="s">
        <v>953</v>
      </c>
      <c r="L4509" s="9"/>
      <c r="M4509" s="9">
        <v>45510</v>
      </c>
      <c r="N4509" s="9">
        <v>45510</v>
      </c>
      <c r="O4509" s="7">
        <v>45510</v>
      </c>
      <c r="P4509" s="9"/>
      <c r="Q4509" s="9"/>
      <c r="R4509" s="9" t="s">
        <v>93</v>
      </c>
      <c r="S4509" s="16" t="s">
        <v>65</v>
      </c>
      <c r="T4509" s="16" t="s">
        <v>482</v>
      </c>
      <c r="U4509" s="16"/>
      <c r="V4509" s="16"/>
      <c r="W4509" s="16" t="s">
        <v>315</v>
      </c>
      <c r="X4509" s="16" t="s">
        <v>38</v>
      </c>
      <c r="Y4509">
        <v>8</v>
      </c>
      <c r="Z4509">
        <v>3</v>
      </c>
      <c r="AA4509">
        <v>2.4</v>
      </c>
      <c r="AB4509">
        <v>2</v>
      </c>
      <c r="AC4509">
        <v>0.16666666666666666</v>
      </c>
      <c r="AD4509">
        <v>3</v>
      </c>
      <c r="AE4509" t="s">
        <v>4536</v>
      </c>
    </row>
    <row r="4510" spans="1:31" x14ac:dyDescent="0.25">
      <c r="A4510" s="16" t="s">
        <v>23</v>
      </c>
      <c r="B4510" s="16" t="s">
        <v>3143</v>
      </c>
      <c r="C4510" s="16" t="s">
        <v>959</v>
      </c>
      <c r="D4510" s="16" t="s">
        <v>3139</v>
      </c>
      <c r="E4510" s="16" t="s">
        <v>27</v>
      </c>
      <c r="F4510" s="16" t="s">
        <v>349</v>
      </c>
      <c r="G4510" s="16" t="s">
        <v>2912</v>
      </c>
      <c r="H4510" s="16" t="s">
        <v>30</v>
      </c>
      <c r="I4510" s="16" t="s">
        <v>31</v>
      </c>
      <c r="J4510" s="16" t="s">
        <v>345</v>
      </c>
      <c r="K4510" s="16" t="s">
        <v>927</v>
      </c>
      <c r="L4510" s="9"/>
      <c r="M4510" s="9">
        <v>45510</v>
      </c>
      <c r="N4510" s="9">
        <v>45510</v>
      </c>
      <c r="O4510" s="7">
        <v>45510</v>
      </c>
      <c r="P4510" s="9"/>
      <c r="Q4510" s="9"/>
      <c r="R4510" s="9" t="s">
        <v>93</v>
      </c>
      <c r="S4510" s="16" t="s">
        <v>65</v>
      </c>
      <c r="T4510" s="16" t="s">
        <v>482</v>
      </c>
      <c r="U4510" s="16"/>
      <c r="V4510" s="16"/>
      <c r="W4510" s="16" t="s">
        <v>315</v>
      </c>
      <c r="X4510" s="16" t="s">
        <v>38</v>
      </c>
      <c r="Y4510">
        <v>8</v>
      </c>
      <c r="Z4510">
        <v>3</v>
      </c>
      <c r="AA4510">
        <v>2.4</v>
      </c>
      <c r="AB4510">
        <v>2</v>
      </c>
      <c r="AC4510">
        <v>0.16666666666666666</v>
      </c>
      <c r="AD4510">
        <v>3</v>
      </c>
      <c r="AE4510" t="s">
        <v>4678</v>
      </c>
    </row>
    <row r="4511" spans="1:31" x14ac:dyDescent="0.25">
      <c r="A4511" s="16" t="s">
        <v>23</v>
      </c>
      <c r="B4511" s="16" t="s">
        <v>3143</v>
      </c>
      <c r="C4511" s="16" t="s">
        <v>959</v>
      </c>
      <c r="D4511" s="16" t="s">
        <v>3139</v>
      </c>
      <c r="E4511" s="16" t="s">
        <v>27</v>
      </c>
      <c r="F4511" s="16" t="s">
        <v>349</v>
      </c>
      <c r="G4511" s="16" t="s">
        <v>2912</v>
      </c>
      <c r="H4511" s="16" t="s">
        <v>30</v>
      </c>
      <c r="I4511" s="16" t="s">
        <v>31</v>
      </c>
      <c r="J4511" s="16" t="s">
        <v>52</v>
      </c>
      <c r="K4511" s="16" t="s">
        <v>221</v>
      </c>
      <c r="L4511" s="9"/>
      <c r="M4511" s="9">
        <v>45510</v>
      </c>
      <c r="N4511" s="9">
        <v>45510</v>
      </c>
      <c r="O4511" s="7">
        <v>45510</v>
      </c>
      <c r="P4511" s="9"/>
      <c r="Q4511" s="9"/>
      <c r="R4511" s="9" t="s">
        <v>93</v>
      </c>
      <c r="S4511" s="16" t="s">
        <v>65</v>
      </c>
      <c r="T4511" s="16" t="s">
        <v>482</v>
      </c>
      <c r="U4511" s="16"/>
      <c r="V4511" s="16"/>
      <c r="W4511" s="16" t="s">
        <v>315</v>
      </c>
      <c r="X4511" s="16" t="s">
        <v>38</v>
      </c>
      <c r="Y4511">
        <v>8</v>
      </c>
      <c r="Z4511">
        <v>3</v>
      </c>
      <c r="AA4511">
        <v>2.4</v>
      </c>
      <c r="AB4511">
        <v>2</v>
      </c>
      <c r="AC4511">
        <v>0.16666666666666666</v>
      </c>
      <c r="AD4511">
        <v>3</v>
      </c>
      <c r="AE4511" t="s">
        <v>3955</v>
      </c>
    </row>
    <row r="4512" spans="1:31" x14ac:dyDescent="0.25">
      <c r="A4512" s="16" t="s">
        <v>23</v>
      </c>
      <c r="B4512" s="16" t="s">
        <v>3143</v>
      </c>
      <c r="C4512" s="16" t="s">
        <v>959</v>
      </c>
      <c r="D4512" s="16" t="s">
        <v>3139</v>
      </c>
      <c r="E4512" s="16" t="s">
        <v>27</v>
      </c>
      <c r="F4512" s="16" t="s">
        <v>349</v>
      </c>
      <c r="G4512" s="16" t="s">
        <v>2912</v>
      </c>
      <c r="H4512" s="16" t="s">
        <v>30</v>
      </c>
      <c r="I4512" s="16" t="s">
        <v>31</v>
      </c>
      <c r="J4512" s="16" t="s">
        <v>52</v>
      </c>
      <c r="K4512" s="16" t="s">
        <v>59</v>
      </c>
      <c r="L4512" s="9"/>
      <c r="M4512" s="9">
        <v>45510</v>
      </c>
      <c r="N4512" s="9">
        <v>45510</v>
      </c>
      <c r="O4512" s="7">
        <v>45510</v>
      </c>
      <c r="P4512" s="9"/>
      <c r="Q4512" s="9"/>
      <c r="R4512" s="9" t="s">
        <v>93</v>
      </c>
      <c r="S4512" s="16" t="s">
        <v>65</v>
      </c>
      <c r="T4512" s="16" t="s">
        <v>482</v>
      </c>
      <c r="U4512" s="16"/>
      <c r="V4512" s="16"/>
      <c r="W4512" s="16" t="s">
        <v>315</v>
      </c>
      <c r="X4512" s="16" t="s">
        <v>38</v>
      </c>
      <c r="Y4512">
        <v>8</v>
      </c>
      <c r="Z4512">
        <v>3</v>
      </c>
      <c r="AA4512">
        <v>2.4</v>
      </c>
      <c r="AB4512">
        <v>2</v>
      </c>
      <c r="AC4512">
        <v>0.16666666666666666</v>
      </c>
      <c r="AD4512">
        <v>3</v>
      </c>
      <c r="AE4512" t="s">
        <v>3151</v>
      </c>
    </row>
    <row r="4513" spans="1:31" x14ac:dyDescent="0.25">
      <c r="A4513" s="16" t="s">
        <v>23</v>
      </c>
      <c r="B4513" s="16" t="s">
        <v>3143</v>
      </c>
      <c r="C4513" s="16" t="s">
        <v>959</v>
      </c>
      <c r="D4513" s="16" t="s">
        <v>3139</v>
      </c>
      <c r="E4513" s="16" t="s">
        <v>27</v>
      </c>
      <c r="F4513" s="16" t="s">
        <v>349</v>
      </c>
      <c r="G4513" s="16" t="s">
        <v>2912</v>
      </c>
      <c r="H4513" s="16" t="s">
        <v>30</v>
      </c>
      <c r="I4513" s="16" t="s">
        <v>31</v>
      </c>
      <c r="J4513" s="16" t="s">
        <v>52</v>
      </c>
      <c r="K4513" s="16" t="s">
        <v>945</v>
      </c>
      <c r="L4513" s="9"/>
      <c r="M4513" s="9">
        <v>45510</v>
      </c>
      <c r="N4513" s="9">
        <v>45510</v>
      </c>
      <c r="O4513" s="7">
        <v>45510</v>
      </c>
      <c r="P4513" s="9"/>
      <c r="Q4513" s="9"/>
      <c r="R4513" s="9" t="s">
        <v>93</v>
      </c>
      <c r="S4513" s="16" t="s">
        <v>65</v>
      </c>
      <c r="T4513" s="16" t="s">
        <v>482</v>
      </c>
      <c r="U4513" s="16"/>
      <c r="V4513" s="16"/>
      <c r="W4513" s="16" t="s">
        <v>315</v>
      </c>
      <c r="X4513" s="16" t="s">
        <v>38</v>
      </c>
      <c r="Y4513">
        <v>8</v>
      </c>
      <c r="Z4513">
        <v>3</v>
      </c>
      <c r="AA4513">
        <v>2.4</v>
      </c>
      <c r="AB4513">
        <v>2</v>
      </c>
      <c r="AC4513">
        <v>0.16666666666666666</v>
      </c>
      <c r="AD4513">
        <v>3</v>
      </c>
      <c r="AE4513" t="s">
        <v>4525</v>
      </c>
    </row>
    <row r="4514" spans="1:31" x14ac:dyDescent="0.25">
      <c r="A4514" s="16" t="s">
        <v>23</v>
      </c>
      <c r="B4514" s="16" t="s">
        <v>3143</v>
      </c>
      <c r="C4514" s="16" t="s">
        <v>959</v>
      </c>
      <c r="D4514" s="16" t="s">
        <v>3139</v>
      </c>
      <c r="E4514" s="16" t="s">
        <v>27</v>
      </c>
      <c r="F4514" s="16" t="s">
        <v>349</v>
      </c>
      <c r="G4514" s="16" t="s">
        <v>2912</v>
      </c>
      <c r="H4514" s="16" t="s">
        <v>30</v>
      </c>
      <c r="I4514" s="16" t="s">
        <v>730</v>
      </c>
      <c r="J4514" s="16" t="s">
        <v>628</v>
      </c>
      <c r="K4514" s="16" t="s">
        <v>33</v>
      </c>
      <c r="L4514" s="9"/>
      <c r="M4514" s="9">
        <v>45510</v>
      </c>
      <c r="N4514" s="9">
        <v>45510</v>
      </c>
      <c r="O4514" s="7">
        <v>45510</v>
      </c>
      <c r="P4514" s="9"/>
      <c r="Q4514" s="9"/>
      <c r="R4514" s="9" t="s">
        <v>93</v>
      </c>
      <c r="S4514" s="16" t="s">
        <v>65</v>
      </c>
      <c r="T4514" s="16" t="s">
        <v>482</v>
      </c>
      <c r="U4514" s="16"/>
      <c r="V4514" s="16"/>
      <c r="W4514" s="16" t="s">
        <v>315</v>
      </c>
      <c r="X4514" s="16" t="s">
        <v>38</v>
      </c>
      <c r="Y4514">
        <v>8</v>
      </c>
      <c r="Z4514">
        <v>3</v>
      </c>
      <c r="AA4514">
        <v>2.4</v>
      </c>
      <c r="AB4514">
        <v>2</v>
      </c>
      <c r="AC4514">
        <v>0.16666666666666666</v>
      </c>
      <c r="AD4514">
        <v>3</v>
      </c>
      <c r="AE4514" t="s">
        <v>3833</v>
      </c>
    </row>
    <row r="4515" spans="1:31" x14ac:dyDescent="0.25">
      <c r="A4515" s="16" t="s">
        <v>23</v>
      </c>
      <c r="B4515" s="16" t="s">
        <v>3143</v>
      </c>
      <c r="C4515" s="16" t="s">
        <v>959</v>
      </c>
      <c r="D4515" s="16" t="s">
        <v>3139</v>
      </c>
      <c r="E4515" s="16" t="s">
        <v>27</v>
      </c>
      <c r="F4515" s="16" t="s">
        <v>349</v>
      </c>
      <c r="G4515" s="16" t="s">
        <v>2912</v>
      </c>
      <c r="H4515" s="16" t="s">
        <v>30</v>
      </c>
      <c r="I4515" s="16" t="s">
        <v>730</v>
      </c>
      <c r="J4515" s="16" t="s">
        <v>628</v>
      </c>
      <c r="K4515" s="16" t="s">
        <v>47</v>
      </c>
      <c r="L4515" s="9"/>
      <c r="M4515" s="9">
        <v>45510</v>
      </c>
      <c r="N4515" s="9">
        <v>45510</v>
      </c>
      <c r="O4515" s="7">
        <v>45510</v>
      </c>
      <c r="P4515" s="9"/>
      <c r="Q4515" s="9"/>
      <c r="R4515" s="9" t="s">
        <v>93</v>
      </c>
      <c r="S4515" s="16" t="s">
        <v>65</v>
      </c>
      <c r="T4515" s="16" t="s">
        <v>482</v>
      </c>
      <c r="U4515" s="16"/>
      <c r="V4515" s="16"/>
      <c r="W4515" s="16" t="s">
        <v>315</v>
      </c>
      <c r="X4515" s="16" t="s">
        <v>38</v>
      </c>
      <c r="Y4515">
        <v>8</v>
      </c>
      <c r="Z4515">
        <v>3</v>
      </c>
      <c r="AA4515">
        <v>2.4</v>
      </c>
      <c r="AB4515">
        <v>2</v>
      </c>
      <c r="AC4515">
        <v>0.16666666666666666</v>
      </c>
      <c r="AD4515">
        <v>3</v>
      </c>
      <c r="AE4515" t="s">
        <v>4679</v>
      </c>
    </row>
    <row r="4516" spans="1:31" x14ac:dyDescent="0.25">
      <c r="A4516" s="16" t="s">
        <v>23</v>
      </c>
      <c r="B4516" s="16" t="s">
        <v>3143</v>
      </c>
      <c r="C4516" s="16" t="s">
        <v>959</v>
      </c>
      <c r="D4516" s="16" t="s">
        <v>3139</v>
      </c>
      <c r="E4516" s="16" t="s">
        <v>27</v>
      </c>
      <c r="F4516" s="16" t="s">
        <v>349</v>
      </c>
      <c r="G4516" s="16" t="s">
        <v>2912</v>
      </c>
      <c r="H4516" s="16" t="s">
        <v>30</v>
      </c>
      <c r="I4516" s="16" t="s">
        <v>730</v>
      </c>
      <c r="J4516" s="16" t="s">
        <v>344</v>
      </c>
      <c r="K4516" s="16" t="s">
        <v>1014</v>
      </c>
      <c r="L4516" s="9"/>
      <c r="M4516" s="9">
        <v>45510</v>
      </c>
      <c r="N4516" s="9">
        <v>45510</v>
      </c>
      <c r="O4516" s="7">
        <v>45510</v>
      </c>
      <c r="P4516" s="9"/>
      <c r="Q4516" s="9"/>
      <c r="R4516" s="9" t="s">
        <v>93</v>
      </c>
      <c r="S4516" s="16" t="s">
        <v>65</v>
      </c>
      <c r="T4516" s="16" t="s">
        <v>482</v>
      </c>
      <c r="U4516" s="16"/>
      <c r="V4516" s="16"/>
      <c r="W4516" s="16" t="s">
        <v>315</v>
      </c>
      <c r="X4516" s="16" t="s">
        <v>38</v>
      </c>
      <c r="Y4516">
        <v>8</v>
      </c>
      <c r="Z4516">
        <v>3</v>
      </c>
      <c r="AA4516">
        <v>2.4</v>
      </c>
      <c r="AB4516">
        <v>2</v>
      </c>
      <c r="AC4516">
        <v>0.16666666666666666</v>
      </c>
      <c r="AD4516">
        <v>3</v>
      </c>
      <c r="AE4516" t="s">
        <v>4680</v>
      </c>
    </row>
    <row r="4517" spans="1:31" x14ac:dyDescent="0.25">
      <c r="A4517" s="16" t="s">
        <v>23</v>
      </c>
      <c r="B4517" s="16" t="s">
        <v>3143</v>
      </c>
      <c r="C4517" s="16" t="s">
        <v>959</v>
      </c>
      <c r="D4517" s="16" t="s">
        <v>3139</v>
      </c>
      <c r="E4517" s="16" t="s">
        <v>27</v>
      </c>
      <c r="F4517" s="16" t="s">
        <v>349</v>
      </c>
      <c r="G4517" s="16" t="s">
        <v>2912</v>
      </c>
      <c r="H4517" s="16" t="s">
        <v>30</v>
      </c>
      <c r="I4517" s="16" t="s">
        <v>730</v>
      </c>
      <c r="J4517" s="16" t="s">
        <v>344</v>
      </c>
      <c r="K4517" s="16" t="s">
        <v>33</v>
      </c>
      <c r="L4517" s="9"/>
      <c r="M4517" s="9">
        <v>45510</v>
      </c>
      <c r="N4517" s="9">
        <v>45510</v>
      </c>
      <c r="O4517" s="7">
        <v>45510</v>
      </c>
      <c r="P4517" s="9"/>
      <c r="Q4517" s="9"/>
      <c r="R4517" s="9" t="s">
        <v>93</v>
      </c>
      <c r="S4517" s="16" t="s">
        <v>65</v>
      </c>
      <c r="T4517" s="16" t="s">
        <v>482</v>
      </c>
      <c r="U4517" s="16"/>
      <c r="V4517" s="16"/>
      <c r="W4517" s="16" t="s">
        <v>315</v>
      </c>
      <c r="X4517" s="16" t="s">
        <v>38</v>
      </c>
      <c r="Y4517">
        <v>8</v>
      </c>
      <c r="Z4517">
        <v>3</v>
      </c>
      <c r="AA4517">
        <v>2.4</v>
      </c>
      <c r="AB4517">
        <v>2</v>
      </c>
      <c r="AC4517">
        <v>0.16666666666666666</v>
      </c>
      <c r="AD4517">
        <v>3</v>
      </c>
      <c r="AE4517" t="s">
        <v>4681</v>
      </c>
    </row>
    <row r="4518" spans="1:31" x14ac:dyDescent="0.25">
      <c r="A4518" s="16" t="s">
        <v>23</v>
      </c>
      <c r="B4518" s="16" t="s">
        <v>3143</v>
      </c>
      <c r="C4518" s="16" t="s">
        <v>959</v>
      </c>
      <c r="D4518" s="16" t="s">
        <v>3139</v>
      </c>
      <c r="E4518" s="16" t="s">
        <v>27</v>
      </c>
      <c r="F4518" s="16" t="s">
        <v>349</v>
      </c>
      <c r="G4518" s="16" t="s">
        <v>2912</v>
      </c>
      <c r="H4518" s="16" t="s">
        <v>30</v>
      </c>
      <c r="I4518" s="16" t="s">
        <v>730</v>
      </c>
      <c r="J4518" s="16" t="s">
        <v>344</v>
      </c>
      <c r="K4518" s="16" t="s">
        <v>271</v>
      </c>
      <c r="L4518" s="9"/>
      <c r="M4518" s="9">
        <v>45510</v>
      </c>
      <c r="N4518" s="9">
        <v>45510</v>
      </c>
      <c r="O4518" s="7">
        <v>45510</v>
      </c>
      <c r="P4518" s="9"/>
      <c r="Q4518" s="9"/>
      <c r="R4518" s="9" t="s">
        <v>93</v>
      </c>
      <c r="S4518" s="16" t="s">
        <v>65</v>
      </c>
      <c r="T4518" s="16" t="s">
        <v>482</v>
      </c>
      <c r="U4518" s="16"/>
      <c r="V4518" s="16"/>
      <c r="W4518" s="16" t="s">
        <v>315</v>
      </c>
      <c r="X4518" s="16" t="s">
        <v>38</v>
      </c>
      <c r="Y4518">
        <v>8</v>
      </c>
      <c r="Z4518">
        <v>3</v>
      </c>
      <c r="AA4518">
        <v>2.4</v>
      </c>
      <c r="AB4518">
        <v>2</v>
      </c>
      <c r="AC4518">
        <v>0.16666666666666666</v>
      </c>
      <c r="AD4518">
        <v>3</v>
      </c>
      <c r="AE4518" t="s">
        <v>4682</v>
      </c>
    </row>
    <row r="4519" spans="1:31" x14ac:dyDescent="0.25">
      <c r="A4519" s="16" t="s">
        <v>23</v>
      </c>
      <c r="B4519" s="16" t="s">
        <v>3143</v>
      </c>
      <c r="C4519" s="16" t="s">
        <v>959</v>
      </c>
      <c r="D4519" s="16" t="s">
        <v>3139</v>
      </c>
      <c r="E4519" s="16" t="s">
        <v>27</v>
      </c>
      <c r="F4519" s="16" t="s">
        <v>349</v>
      </c>
      <c r="G4519" s="16" t="s">
        <v>2912</v>
      </c>
      <c r="H4519" s="16" t="s">
        <v>30</v>
      </c>
      <c r="I4519" s="16" t="s">
        <v>730</v>
      </c>
      <c r="J4519" s="16" t="s">
        <v>344</v>
      </c>
      <c r="K4519" s="16" t="s">
        <v>1015</v>
      </c>
      <c r="L4519" s="9"/>
      <c r="M4519" s="9">
        <v>45510</v>
      </c>
      <c r="N4519" s="9">
        <v>45510</v>
      </c>
      <c r="O4519" s="7">
        <v>45510</v>
      </c>
      <c r="P4519" s="9"/>
      <c r="Q4519" s="9"/>
      <c r="R4519" s="9" t="s">
        <v>93</v>
      </c>
      <c r="S4519" s="16" t="s">
        <v>65</v>
      </c>
      <c r="T4519" s="16" t="s">
        <v>482</v>
      </c>
      <c r="U4519" s="16"/>
      <c r="V4519" s="16"/>
      <c r="W4519" s="16" t="s">
        <v>315</v>
      </c>
      <c r="X4519" s="16" t="s">
        <v>38</v>
      </c>
      <c r="Y4519">
        <v>8</v>
      </c>
      <c r="Z4519">
        <v>3</v>
      </c>
      <c r="AA4519">
        <v>2.4</v>
      </c>
      <c r="AB4519">
        <v>2</v>
      </c>
      <c r="AC4519">
        <v>0.16666666666666666</v>
      </c>
      <c r="AD4519">
        <v>3</v>
      </c>
      <c r="AE4519" t="s">
        <v>4683</v>
      </c>
    </row>
    <row r="4520" spans="1:31" x14ac:dyDescent="0.25">
      <c r="A4520" s="16" t="s">
        <v>23</v>
      </c>
      <c r="B4520" s="16" t="s">
        <v>3143</v>
      </c>
      <c r="C4520" s="16" t="s">
        <v>959</v>
      </c>
      <c r="D4520" s="16" t="s">
        <v>3139</v>
      </c>
      <c r="E4520" s="16" t="s">
        <v>27</v>
      </c>
      <c r="F4520" s="16" t="s">
        <v>349</v>
      </c>
      <c r="G4520" s="16" t="s">
        <v>2912</v>
      </c>
      <c r="H4520" s="16" t="s">
        <v>30</v>
      </c>
      <c r="I4520" s="16" t="s">
        <v>730</v>
      </c>
      <c r="J4520" s="16" t="s">
        <v>344</v>
      </c>
      <c r="K4520" s="16" t="s">
        <v>1016</v>
      </c>
      <c r="L4520" s="9"/>
      <c r="M4520" s="9">
        <v>45510</v>
      </c>
      <c r="N4520" s="9">
        <v>45510</v>
      </c>
      <c r="O4520" s="7">
        <v>45510</v>
      </c>
      <c r="P4520" s="9"/>
      <c r="Q4520" s="9"/>
      <c r="R4520" s="9" t="s">
        <v>93</v>
      </c>
      <c r="S4520" s="16" t="s">
        <v>65</v>
      </c>
      <c r="T4520" s="16" t="s">
        <v>482</v>
      </c>
      <c r="U4520" s="16"/>
      <c r="V4520" s="16"/>
      <c r="W4520" s="16" t="s">
        <v>315</v>
      </c>
      <c r="X4520" s="16" t="s">
        <v>38</v>
      </c>
      <c r="Y4520">
        <v>8</v>
      </c>
      <c r="Z4520">
        <v>3</v>
      </c>
      <c r="AA4520">
        <v>2.4</v>
      </c>
      <c r="AB4520">
        <v>2</v>
      </c>
      <c r="AC4520">
        <v>0.16666666666666666</v>
      </c>
      <c r="AD4520">
        <v>3</v>
      </c>
      <c r="AE4520" t="s">
        <v>4684</v>
      </c>
    </row>
    <row r="4521" spans="1:31" x14ac:dyDescent="0.25">
      <c r="A4521" s="16" t="s">
        <v>23</v>
      </c>
      <c r="B4521" s="16" t="s">
        <v>39</v>
      </c>
      <c r="C4521" s="16" t="s">
        <v>959</v>
      </c>
      <c r="D4521" s="16" t="s">
        <v>3139</v>
      </c>
      <c r="E4521" s="16" t="s">
        <v>27</v>
      </c>
      <c r="F4521" s="16" t="s">
        <v>349</v>
      </c>
      <c r="G4521" s="16" t="s">
        <v>1030</v>
      </c>
      <c r="H4521" s="16" t="s">
        <v>43</v>
      </c>
      <c r="I4521" s="16" t="s">
        <v>43</v>
      </c>
      <c r="J4521" s="16" t="s">
        <v>258</v>
      </c>
      <c r="K4521" s="16" t="s">
        <v>465</v>
      </c>
      <c r="L4521" s="9"/>
      <c r="M4521" s="9">
        <v>45332</v>
      </c>
      <c r="N4521" s="9">
        <v>45332</v>
      </c>
      <c r="O4521" s="7">
        <v>45332</v>
      </c>
      <c r="P4521" s="9"/>
      <c r="Q4521" s="9"/>
      <c r="R4521" s="9" t="s">
        <v>93</v>
      </c>
      <c r="S4521" s="16" t="s">
        <v>65</v>
      </c>
      <c r="T4521" s="16" t="s">
        <v>482</v>
      </c>
      <c r="U4521" s="16"/>
      <c r="V4521" s="16"/>
      <c r="W4521" s="16" t="s">
        <v>315</v>
      </c>
      <c r="X4521" s="16" t="s">
        <v>38</v>
      </c>
      <c r="Y4521">
        <v>8</v>
      </c>
      <c r="Z4521">
        <v>3</v>
      </c>
      <c r="AA4521">
        <v>2.4</v>
      </c>
      <c r="AB4521">
        <v>2</v>
      </c>
      <c r="AC4521">
        <v>0.16666666666666666</v>
      </c>
      <c r="AD4521">
        <v>3</v>
      </c>
      <c r="AE4521" t="s">
        <v>4685</v>
      </c>
    </row>
    <row r="4522" spans="1:31" x14ac:dyDescent="0.25">
      <c r="A4522" s="16" t="s">
        <v>23</v>
      </c>
      <c r="B4522" s="16" t="s">
        <v>39</v>
      </c>
      <c r="C4522" s="16" t="s">
        <v>959</v>
      </c>
      <c r="D4522" s="16" t="s">
        <v>3139</v>
      </c>
      <c r="E4522" s="16" t="s">
        <v>27</v>
      </c>
      <c r="F4522" s="16" t="s">
        <v>349</v>
      </c>
      <c r="G4522" s="16" t="s">
        <v>1030</v>
      </c>
      <c r="H4522" s="16" t="s">
        <v>43</v>
      </c>
      <c r="I4522" s="16" t="s">
        <v>43</v>
      </c>
      <c r="J4522" s="16" t="s">
        <v>258</v>
      </c>
      <c r="K4522" s="16" t="s">
        <v>200</v>
      </c>
      <c r="L4522" s="9"/>
      <c r="M4522" s="9">
        <v>45332</v>
      </c>
      <c r="N4522" s="9">
        <v>45332</v>
      </c>
      <c r="O4522" s="7">
        <v>45332</v>
      </c>
      <c r="P4522" s="9"/>
      <c r="Q4522" s="9"/>
      <c r="R4522" s="9" t="s">
        <v>93</v>
      </c>
      <c r="S4522" s="16" t="s">
        <v>65</v>
      </c>
      <c r="T4522" s="16" t="s">
        <v>482</v>
      </c>
      <c r="U4522" s="16"/>
      <c r="V4522" s="16"/>
      <c r="W4522" s="16" t="s">
        <v>315</v>
      </c>
      <c r="X4522" s="16" t="s">
        <v>38</v>
      </c>
      <c r="Y4522">
        <v>8</v>
      </c>
      <c r="Z4522">
        <v>3</v>
      </c>
      <c r="AA4522">
        <v>2.4</v>
      </c>
      <c r="AB4522">
        <v>2</v>
      </c>
      <c r="AC4522">
        <v>0.16666666666666666</v>
      </c>
      <c r="AD4522">
        <v>3</v>
      </c>
      <c r="AE4522" t="s">
        <v>4686</v>
      </c>
    </row>
    <row r="4523" spans="1:31" x14ac:dyDescent="0.25">
      <c r="A4523" s="16" t="s">
        <v>3138</v>
      </c>
      <c r="B4523" s="16" t="s">
        <v>24</v>
      </c>
      <c r="C4523" s="16" t="s">
        <v>959</v>
      </c>
      <c r="D4523" s="16" t="s">
        <v>3139</v>
      </c>
      <c r="E4523" s="16" t="s">
        <v>27</v>
      </c>
      <c r="F4523" s="16" t="s">
        <v>349</v>
      </c>
      <c r="G4523" s="16" t="s">
        <v>1276</v>
      </c>
      <c r="H4523" s="16" t="s">
        <v>77</v>
      </c>
      <c r="I4523" s="16" t="s">
        <v>77</v>
      </c>
      <c r="J4523" s="16" t="s">
        <v>82</v>
      </c>
      <c r="K4523" s="16" t="s">
        <v>831</v>
      </c>
      <c r="L4523" s="9"/>
      <c r="M4523" s="9">
        <v>45382</v>
      </c>
      <c r="N4523" s="9">
        <v>45382</v>
      </c>
      <c r="O4523" s="7">
        <v>45382</v>
      </c>
      <c r="P4523" s="9"/>
      <c r="Q4523" s="9"/>
      <c r="R4523" s="9" t="s">
        <v>93</v>
      </c>
      <c r="S4523" s="16" t="s">
        <v>65</v>
      </c>
      <c r="T4523" s="16" t="s">
        <v>482</v>
      </c>
      <c r="U4523" s="16"/>
      <c r="V4523" s="16"/>
      <c r="W4523" s="16" t="s">
        <v>315</v>
      </c>
      <c r="X4523" s="16" t="s">
        <v>38</v>
      </c>
      <c r="Y4523">
        <v>8</v>
      </c>
      <c r="Z4523">
        <v>3</v>
      </c>
      <c r="AA4523">
        <v>2.4</v>
      </c>
      <c r="AB4523">
        <v>2</v>
      </c>
      <c r="AC4523">
        <v>0.16666666666666666</v>
      </c>
      <c r="AD4523">
        <v>3</v>
      </c>
      <c r="AE4523" t="s">
        <v>4190</v>
      </c>
    </row>
    <row r="4524" spans="1:31" x14ac:dyDescent="0.25">
      <c r="A4524" s="16" t="s">
        <v>3138</v>
      </c>
      <c r="B4524" s="16" t="s">
        <v>24</v>
      </c>
      <c r="C4524" s="16" t="s">
        <v>959</v>
      </c>
      <c r="D4524" s="16" t="s">
        <v>3139</v>
      </c>
      <c r="E4524" s="16" t="s">
        <v>27</v>
      </c>
      <c r="F4524" s="16" t="s">
        <v>349</v>
      </c>
      <c r="G4524" s="16" t="s">
        <v>1276</v>
      </c>
      <c r="H4524" s="16" t="s">
        <v>77</v>
      </c>
      <c r="I4524" s="16" t="s">
        <v>77</v>
      </c>
      <c r="J4524" s="16" t="s">
        <v>82</v>
      </c>
      <c r="K4524" s="16" t="s">
        <v>459</v>
      </c>
      <c r="L4524" s="9"/>
      <c r="M4524" s="9">
        <v>45382</v>
      </c>
      <c r="N4524" s="9">
        <v>45382</v>
      </c>
      <c r="O4524" s="7">
        <v>45382</v>
      </c>
      <c r="P4524" s="9"/>
      <c r="Q4524" s="9"/>
      <c r="R4524" s="9" t="s">
        <v>93</v>
      </c>
      <c r="S4524" s="16" t="s">
        <v>65</v>
      </c>
      <c r="T4524" s="16" t="s">
        <v>482</v>
      </c>
      <c r="U4524" s="16"/>
      <c r="V4524" s="16"/>
      <c r="W4524" s="16" t="s">
        <v>315</v>
      </c>
      <c r="X4524" s="16" t="s">
        <v>38</v>
      </c>
      <c r="Y4524">
        <v>8</v>
      </c>
      <c r="Z4524">
        <v>3</v>
      </c>
      <c r="AA4524">
        <v>2.4</v>
      </c>
      <c r="AB4524">
        <v>2</v>
      </c>
      <c r="AC4524">
        <v>0.16666666666666666</v>
      </c>
      <c r="AD4524">
        <v>3</v>
      </c>
      <c r="AE4524" t="s">
        <v>3647</v>
      </c>
    </row>
    <row r="4525" spans="1:31" x14ac:dyDescent="0.25">
      <c r="A4525" s="16" t="s">
        <v>3155</v>
      </c>
      <c r="B4525" s="16" t="s">
        <v>39</v>
      </c>
      <c r="C4525" s="16" t="s">
        <v>959</v>
      </c>
      <c r="D4525" s="16" t="s">
        <v>3139</v>
      </c>
      <c r="E4525" s="16" t="s">
        <v>27</v>
      </c>
      <c r="F4525" s="16" t="s">
        <v>349</v>
      </c>
      <c r="G4525" s="16" t="s">
        <v>1276</v>
      </c>
      <c r="H4525" s="16" t="s">
        <v>77</v>
      </c>
      <c r="I4525" s="16" t="s">
        <v>77</v>
      </c>
      <c r="J4525" s="16" t="s">
        <v>82</v>
      </c>
      <c r="K4525" s="16" t="s">
        <v>608</v>
      </c>
      <c r="L4525" s="9"/>
      <c r="M4525" s="9">
        <v>45382</v>
      </c>
      <c r="N4525" s="9">
        <v>45382</v>
      </c>
      <c r="O4525" s="7">
        <v>45382</v>
      </c>
      <c r="P4525" s="9"/>
      <c r="Q4525" s="9"/>
      <c r="R4525" s="9" t="s">
        <v>93</v>
      </c>
      <c r="S4525" s="16" t="s">
        <v>65</v>
      </c>
      <c r="T4525" s="16" t="s">
        <v>482</v>
      </c>
      <c r="U4525" s="16"/>
      <c r="V4525" s="16"/>
      <c r="W4525" s="16" t="s">
        <v>315</v>
      </c>
      <c r="X4525" s="16" t="s">
        <v>38</v>
      </c>
      <c r="Y4525">
        <v>8</v>
      </c>
      <c r="Z4525">
        <v>3</v>
      </c>
      <c r="AA4525">
        <v>2.4</v>
      </c>
      <c r="AB4525">
        <v>2</v>
      </c>
      <c r="AC4525">
        <v>0.16666666666666666</v>
      </c>
      <c r="AD4525">
        <v>3</v>
      </c>
      <c r="AE4525" t="s">
        <v>4687</v>
      </c>
    </row>
    <row r="4526" spans="1:31" x14ac:dyDescent="0.25">
      <c r="A4526" s="16" t="s">
        <v>3155</v>
      </c>
      <c r="B4526" s="16" t="s">
        <v>39</v>
      </c>
      <c r="C4526" s="16" t="s">
        <v>959</v>
      </c>
      <c r="D4526" s="16" t="s">
        <v>3139</v>
      </c>
      <c r="E4526" s="16" t="s">
        <v>27</v>
      </c>
      <c r="F4526" s="16" t="s">
        <v>349</v>
      </c>
      <c r="G4526" s="16" t="s">
        <v>1276</v>
      </c>
      <c r="H4526" s="16" t="s">
        <v>77</v>
      </c>
      <c r="I4526" s="16" t="s">
        <v>77</v>
      </c>
      <c r="J4526" s="16" t="s">
        <v>82</v>
      </c>
      <c r="K4526" s="16" t="s">
        <v>609</v>
      </c>
      <c r="L4526" s="9"/>
      <c r="M4526" s="9">
        <v>45382</v>
      </c>
      <c r="N4526" s="9">
        <v>45382</v>
      </c>
      <c r="O4526" s="7">
        <v>45382</v>
      </c>
      <c r="P4526" s="9"/>
      <c r="Q4526" s="9"/>
      <c r="R4526" s="9" t="s">
        <v>93</v>
      </c>
      <c r="S4526" s="16" t="s">
        <v>65</v>
      </c>
      <c r="T4526" s="16" t="s">
        <v>482</v>
      </c>
      <c r="U4526" s="16"/>
      <c r="V4526" s="16"/>
      <c r="W4526" s="16" t="s">
        <v>315</v>
      </c>
      <c r="X4526" s="16" t="s">
        <v>38</v>
      </c>
      <c r="Y4526">
        <v>8</v>
      </c>
      <c r="Z4526">
        <v>3</v>
      </c>
      <c r="AA4526">
        <v>2.4</v>
      </c>
      <c r="AB4526">
        <v>2</v>
      </c>
      <c r="AC4526">
        <v>0.16666666666666666</v>
      </c>
      <c r="AD4526">
        <v>3</v>
      </c>
      <c r="AE4526" t="s">
        <v>3980</v>
      </c>
    </row>
    <row r="4527" spans="1:31" x14ac:dyDescent="0.25">
      <c r="A4527" s="16" t="s">
        <v>3155</v>
      </c>
      <c r="B4527" s="16" t="s">
        <v>39</v>
      </c>
      <c r="C4527" s="16" t="s">
        <v>959</v>
      </c>
      <c r="D4527" s="16" t="s">
        <v>3139</v>
      </c>
      <c r="E4527" s="16" t="s">
        <v>27</v>
      </c>
      <c r="F4527" s="16" t="s">
        <v>349</v>
      </c>
      <c r="G4527" s="16" t="s">
        <v>1276</v>
      </c>
      <c r="H4527" s="16" t="s">
        <v>77</v>
      </c>
      <c r="I4527" s="16" t="s">
        <v>77</v>
      </c>
      <c r="J4527" s="16" t="s">
        <v>82</v>
      </c>
      <c r="K4527" s="16" t="s">
        <v>3813</v>
      </c>
      <c r="L4527" s="9"/>
      <c r="M4527" s="9">
        <v>45382</v>
      </c>
      <c r="N4527" s="9">
        <v>45382</v>
      </c>
      <c r="O4527" s="7">
        <v>45382</v>
      </c>
      <c r="P4527" s="9"/>
      <c r="Q4527" s="9"/>
      <c r="R4527" s="9" t="s">
        <v>93</v>
      </c>
      <c r="S4527" s="16" t="s">
        <v>65</v>
      </c>
      <c r="T4527" s="16" t="s">
        <v>482</v>
      </c>
      <c r="U4527" s="16"/>
      <c r="V4527" s="16"/>
      <c r="W4527" s="16" t="s">
        <v>315</v>
      </c>
      <c r="X4527" s="16" t="s">
        <v>38</v>
      </c>
      <c r="Y4527">
        <v>8</v>
      </c>
      <c r="Z4527">
        <v>3</v>
      </c>
      <c r="AA4527">
        <v>2.4</v>
      </c>
      <c r="AB4527">
        <v>2</v>
      </c>
      <c r="AC4527">
        <v>0.16666666666666666</v>
      </c>
      <c r="AD4527">
        <v>3</v>
      </c>
      <c r="AE4527" t="s">
        <v>4688</v>
      </c>
    </row>
    <row r="4528" spans="1:31" x14ac:dyDescent="0.25">
      <c r="A4528" s="16" t="s">
        <v>3155</v>
      </c>
      <c r="B4528" s="16" t="s">
        <v>39</v>
      </c>
      <c r="C4528" s="16" t="s">
        <v>959</v>
      </c>
      <c r="D4528" s="16" t="s">
        <v>3139</v>
      </c>
      <c r="E4528" s="16" t="s">
        <v>27</v>
      </c>
      <c r="F4528" s="16" t="s">
        <v>349</v>
      </c>
      <c r="G4528" s="16" t="s">
        <v>1276</v>
      </c>
      <c r="H4528" s="16" t="s">
        <v>77</v>
      </c>
      <c r="I4528" s="16" t="s">
        <v>77</v>
      </c>
      <c r="J4528" s="16" t="s">
        <v>82</v>
      </c>
      <c r="K4528" s="16" t="s">
        <v>3815</v>
      </c>
      <c r="L4528" s="9"/>
      <c r="M4528" s="9">
        <v>45382</v>
      </c>
      <c r="N4528" s="9">
        <v>45382</v>
      </c>
      <c r="O4528" s="7">
        <v>45382</v>
      </c>
      <c r="P4528" s="9"/>
      <c r="Q4528" s="9"/>
      <c r="R4528" s="9" t="s">
        <v>93</v>
      </c>
      <c r="S4528" s="16" t="s">
        <v>65</v>
      </c>
      <c r="T4528" s="16" t="s">
        <v>482</v>
      </c>
      <c r="U4528" s="16"/>
      <c r="V4528" s="16"/>
      <c r="W4528" s="16" t="s">
        <v>315</v>
      </c>
      <c r="X4528" s="16" t="s">
        <v>38</v>
      </c>
      <c r="Y4528">
        <v>8</v>
      </c>
      <c r="Z4528">
        <v>3</v>
      </c>
      <c r="AA4528">
        <v>2.4</v>
      </c>
      <c r="AB4528">
        <v>2</v>
      </c>
      <c r="AC4528">
        <v>0.16666666666666666</v>
      </c>
      <c r="AD4528">
        <v>3</v>
      </c>
      <c r="AE4528" t="s">
        <v>4689</v>
      </c>
    </row>
    <row r="4529" spans="1:31" x14ac:dyDescent="0.25">
      <c r="A4529" s="16" t="s">
        <v>3155</v>
      </c>
      <c r="B4529" s="16" t="s">
        <v>39</v>
      </c>
      <c r="C4529" s="16" t="s">
        <v>959</v>
      </c>
      <c r="D4529" s="16" t="s">
        <v>3139</v>
      </c>
      <c r="E4529" s="16" t="s">
        <v>27</v>
      </c>
      <c r="F4529" s="16" t="s">
        <v>349</v>
      </c>
      <c r="G4529" s="16" t="s">
        <v>1276</v>
      </c>
      <c r="H4529" s="16" t="s">
        <v>77</v>
      </c>
      <c r="I4529" s="16" t="s">
        <v>77</v>
      </c>
      <c r="J4529" s="16" t="s">
        <v>82</v>
      </c>
      <c r="K4529" s="16" t="s">
        <v>1005</v>
      </c>
      <c r="L4529" s="9"/>
      <c r="M4529" s="9">
        <v>45382</v>
      </c>
      <c r="N4529" s="9">
        <v>45382</v>
      </c>
      <c r="O4529" s="7">
        <v>45382</v>
      </c>
      <c r="P4529" s="9"/>
      <c r="Q4529" s="9"/>
      <c r="R4529" s="9" t="s">
        <v>93</v>
      </c>
      <c r="S4529" s="16" t="s">
        <v>65</v>
      </c>
      <c r="T4529" s="16" t="s">
        <v>65</v>
      </c>
      <c r="U4529" s="16"/>
      <c r="V4529" s="16"/>
      <c r="W4529" s="16" t="s">
        <v>315</v>
      </c>
      <c r="X4529" s="16" t="s">
        <v>38</v>
      </c>
      <c r="Y4529">
        <v>8</v>
      </c>
      <c r="Z4529">
        <v>3</v>
      </c>
      <c r="AA4529">
        <v>2.4</v>
      </c>
      <c r="AB4529">
        <v>2</v>
      </c>
      <c r="AC4529">
        <v>0.16666666666666666</v>
      </c>
      <c r="AD4529">
        <v>3</v>
      </c>
      <c r="AE4529" t="s">
        <v>4690</v>
      </c>
    </row>
    <row r="4530" spans="1:31" x14ac:dyDescent="0.25">
      <c r="A4530" s="16" t="s">
        <v>3155</v>
      </c>
      <c r="B4530" s="16" t="s">
        <v>39</v>
      </c>
      <c r="C4530" s="16" t="s">
        <v>959</v>
      </c>
      <c r="D4530" s="16" t="s">
        <v>3139</v>
      </c>
      <c r="E4530" s="16" t="s">
        <v>27</v>
      </c>
      <c r="F4530" s="16" t="s">
        <v>349</v>
      </c>
      <c r="G4530" s="16" t="s">
        <v>1276</v>
      </c>
      <c r="H4530" s="16" t="s">
        <v>77</v>
      </c>
      <c r="I4530" s="16" t="s">
        <v>77</v>
      </c>
      <c r="J4530" s="16" t="s">
        <v>82</v>
      </c>
      <c r="K4530" s="16" t="s">
        <v>3430</v>
      </c>
      <c r="L4530" s="9"/>
      <c r="M4530" s="9">
        <v>45382</v>
      </c>
      <c r="N4530" s="9">
        <v>45382</v>
      </c>
      <c r="O4530" s="7">
        <v>45382</v>
      </c>
      <c r="P4530" s="9"/>
      <c r="Q4530" s="9"/>
      <c r="R4530" s="9" t="s">
        <v>93</v>
      </c>
      <c r="S4530" s="16" t="s">
        <v>65</v>
      </c>
      <c r="T4530" s="16" t="s">
        <v>65</v>
      </c>
      <c r="U4530" s="16"/>
      <c r="V4530" s="16"/>
      <c r="W4530" s="16" t="s">
        <v>315</v>
      </c>
      <c r="X4530" s="16" t="s">
        <v>38</v>
      </c>
      <c r="Y4530">
        <v>8</v>
      </c>
      <c r="Z4530">
        <v>3</v>
      </c>
      <c r="AA4530">
        <v>2.4</v>
      </c>
      <c r="AB4530">
        <v>2</v>
      </c>
      <c r="AC4530">
        <v>0.16666666666666666</v>
      </c>
      <c r="AD4530">
        <v>3</v>
      </c>
      <c r="AE4530" t="s">
        <v>3452</v>
      </c>
    </row>
    <row r="4531" spans="1:31" x14ac:dyDescent="0.25">
      <c r="A4531" s="16" t="s">
        <v>3155</v>
      </c>
      <c r="B4531" s="16" t="s">
        <v>39</v>
      </c>
      <c r="C4531" s="16" t="s">
        <v>959</v>
      </c>
      <c r="D4531" s="16" t="s">
        <v>3139</v>
      </c>
      <c r="E4531" s="16" t="s">
        <v>27</v>
      </c>
      <c r="F4531" s="16" t="s">
        <v>349</v>
      </c>
      <c r="G4531" s="16" t="s">
        <v>1276</v>
      </c>
      <c r="H4531" s="16" t="s">
        <v>77</v>
      </c>
      <c r="I4531" s="16" t="s">
        <v>77</v>
      </c>
      <c r="J4531" s="16" t="s">
        <v>82</v>
      </c>
      <c r="K4531" s="16" t="s">
        <v>4576</v>
      </c>
      <c r="L4531" s="9"/>
      <c r="M4531" s="9">
        <v>45382</v>
      </c>
      <c r="N4531" s="9">
        <v>45382</v>
      </c>
      <c r="O4531" s="7">
        <v>45382</v>
      </c>
      <c r="P4531" s="9"/>
      <c r="Q4531" s="9"/>
      <c r="R4531" s="9" t="s">
        <v>93</v>
      </c>
      <c r="S4531" s="16" t="s">
        <v>65</v>
      </c>
      <c r="T4531" s="16" t="s">
        <v>65</v>
      </c>
      <c r="U4531" s="16"/>
      <c r="V4531" s="16"/>
      <c r="W4531" s="16" t="s">
        <v>315</v>
      </c>
      <c r="X4531" s="16" t="s">
        <v>38</v>
      </c>
      <c r="Y4531">
        <v>8</v>
      </c>
      <c r="Z4531">
        <v>3</v>
      </c>
      <c r="AA4531">
        <v>2.4</v>
      </c>
      <c r="AB4531">
        <v>2</v>
      </c>
      <c r="AC4531">
        <v>0.16666666666666666</v>
      </c>
      <c r="AD4531">
        <v>3</v>
      </c>
      <c r="AE4531" t="s">
        <v>4691</v>
      </c>
    </row>
    <row r="4532" spans="1:31" x14ac:dyDescent="0.25">
      <c r="A4532" s="16" t="s">
        <v>3155</v>
      </c>
      <c r="B4532" s="16" t="s">
        <v>39</v>
      </c>
      <c r="C4532" s="16" t="s">
        <v>959</v>
      </c>
      <c r="D4532" s="16" t="s">
        <v>3139</v>
      </c>
      <c r="E4532" s="16" t="s">
        <v>27</v>
      </c>
      <c r="F4532" s="16" t="s">
        <v>349</v>
      </c>
      <c r="G4532" s="16" t="s">
        <v>1276</v>
      </c>
      <c r="H4532" s="16" t="s">
        <v>77</v>
      </c>
      <c r="I4532" s="16" t="s">
        <v>77</v>
      </c>
      <c r="J4532" s="16" t="s">
        <v>82</v>
      </c>
      <c r="K4532" s="16" t="s">
        <v>3817</v>
      </c>
      <c r="L4532" s="9"/>
      <c r="M4532" s="9">
        <v>45382</v>
      </c>
      <c r="N4532" s="9">
        <v>45382</v>
      </c>
      <c r="O4532" s="7">
        <v>45382</v>
      </c>
      <c r="P4532" s="9"/>
      <c r="Q4532" s="9"/>
      <c r="R4532" s="9" t="s">
        <v>93</v>
      </c>
      <c r="S4532" s="16" t="s">
        <v>65</v>
      </c>
      <c r="T4532" s="16" t="s">
        <v>65</v>
      </c>
      <c r="U4532" s="16"/>
      <c r="V4532" s="16"/>
      <c r="W4532" s="16" t="s">
        <v>315</v>
      </c>
      <c r="X4532" s="16" t="s">
        <v>38</v>
      </c>
      <c r="Y4532">
        <v>8</v>
      </c>
      <c r="Z4532">
        <v>3</v>
      </c>
      <c r="AA4532">
        <v>2.4</v>
      </c>
      <c r="AB4532">
        <v>2</v>
      </c>
      <c r="AC4532">
        <v>0.16666666666666666</v>
      </c>
      <c r="AD4532">
        <v>3</v>
      </c>
      <c r="AE4532" t="s">
        <v>4192</v>
      </c>
    </row>
    <row r="4533" spans="1:31" x14ac:dyDescent="0.25">
      <c r="A4533" s="16" t="s">
        <v>3155</v>
      </c>
      <c r="B4533" s="16" t="s">
        <v>39</v>
      </c>
      <c r="C4533" s="16" t="s">
        <v>959</v>
      </c>
      <c r="D4533" s="16" t="s">
        <v>3139</v>
      </c>
      <c r="E4533" s="16" t="s">
        <v>27</v>
      </c>
      <c r="F4533" s="16" t="s">
        <v>349</v>
      </c>
      <c r="G4533" s="16" t="s">
        <v>1276</v>
      </c>
      <c r="H4533" s="16" t="s">
        <v>77</v>
      </c>
      <c r="I4533" s="16" t="s">
        <v>77</v>
      </c>
      <c r="J4533" s="16" t="s">
        <v>82</v>
      </c>
      <c r="K4533" s="16" t="s">
        <v>460</v>
      </c>
      <c r="L4533" s="9"/>
      <c r="M4533" s="9">
        <v>45382</v>
      </c>
      <c r="N4533" s="9">
        <v>45382</v>
      </c>
      <c r="O4533" s="7">
        <v>45382</v>
      </c>
      <c r="P4533" s="9"/>
      <c r="Q4533" s="9"/>
      <c r="R4533" s="9" t="s">
        <v>93</v>
      </c>
      <c r="S4533" s="16" t="s">
        <v>65</v>
      </c>
      <c r="T4533" s="16" t="s">
        <v>482</v>
      </c>
      <c r="U4533" s="16"/>
      <c r="V4533" s="16"/>
      <c r="W4533" s="16" t="s">
        <v>315</v>
      </c>
      <c r="X4533" s="16" t="s">
        <v>38</v>
      </c>
      <c r="Y4533">
        <v>8</v>
      </c>
      <c r="Z4533">
        <v>3</v>
      </c>
      <c r="AA4533">
        <v>2.4</v>
      </c>
      <c r="AB4533">
        <v>2</v>
      </c>
      <c r="AC4533">
        <v>0.16666666666666666</v>
      </c>
      <c r="AD4533">
        <v>3</v>
      </c>
      <c r="AE4533" t="s">
        <v>3648</v>
      </c>
    </row>
    <row r="4534" spans="1:31" x14ac:dyDescent="0.25">
      <c r="A4534" s="16" t="s">
        <v>3155</v>
      </c>
      <c r="B4534" s="16" t="s">
        <v>39</v>
      </c>
      <c r="C4534" s="16" t="s">
        <v>959</v>
      </c>
      <c r="D4534" s="16" t="s">
        <v>3139</v>
      </c>
      <c r="E4534" s="16" t="s">
        <v>27</v>
      </c>
      <c r="F4534" s="16" t="s">
        <v>349</v>
      </c>
      <c r="G4534" s="16" t="s">
        <v>1276</v>
      </c>
      <c r="H4534" s="16" t="s">
        <v>77</v>
      </c>
      <c r="I4534" s="16" t="s">
        <v>77</v>
      </c>
      <c r="J4534" s="16" t="s">
        <v>82</v>
      </c>
      <c r="K4534" s="16" t="s">
        <v>3432</v>
      </c>
      <c r="L4534" s="9"/>
      <c r="M4534" s="9">
        <v>45382</v>
      </c>
      <c r="N4534" s="9">
        <v>45382</v>
      </c>
      <c r="O4534" s="7">
        <v>45382</v>
      </c>
      <c r="P4534" s="9"/>
      <c r="Q4534" s="9"/>
      <c r="R4534" s="9" t="s">
        <v>93</v>
      </c>
      <c r="S4534" s="16" t="s">
        <v>65</v>
      </c>
      <c r="T4534" s="16" t="s">
        <v>65</v>
      </c>
      <c r="U4534" s="16"/>
      <c r="V4534" s="16"/>
      <c r="W4534" s="16" t="s">
        <v>315</v>
      </c>
      <c r="X4534" s="16" t="s">
        <v>38</v>
      </c>
      <c r="Y4534">
        <v>8</v>
      </c>
      <c r="Z4534">
        <v>3</v>
      </c>
      <c r="AA4534">
        <v>2.4</v>
      </c>
      <c r="AB4534">
        <v>2</v>
      </c>
      <c r="AC4534">
        <v>0.16666666666666666</v>
      </c>
      <c r="AD4534">
        <v>3</v>
      </c>
      <c r="AE4534" t="s">
        <v>3453</v>
      </c>
    </row>
    <row r="4535" spans="1:31" x14ac:dyDescent="0.25">
      <c r="A4535" s="16" t="s">
        <v>3155</v>
      </c>
      <c r="B4535" s="16" t="s">
        <v>39</v>
      </c>
      <c r="C4535" s="16" t="s">
        <v>959</v>
      </c>
      <c r="D4535" s="16" t="s">
        <v>3139</v>
      </c>
      <c r="E4535" s="16" t="s">
        <v>27</v>
      </c>
      <c r="F4535" s="16" t="s">
        <v>349</v>
      </c>
      <c r="G4535" s="16" t="s">
        <v>1276</v>
      </c>
      <c r="H4535" s="16" t="s">
        <v>77</v>
      </c>
      <c r="I4535" s="16" t="s">
        <v>77</v>
      </c>
      <c r="J4535" s="16" t="s">
        <v>82</v>
      </c>
      <c r="K4535" s="16" t="s">
        <v>923</v>
      </c>
      <c r="L4535" s="9"/>
      <c r="M4535" s="9">
        <v>45382</v>
      </c>
      <c r="N4535" s="9">
        <v>45382</v>
      </c>
      <c r="O4535" s="7">
        <v>45382</v>
      </c>
      <c r="P4535" s="9"/>
      <c r="Q4535" s="9"/>
      <c r="R4535" s="9" t="s">
        <v>93</v>
      </c>
      <c r="S4535" s="16" t="s">
        <v>65</v>
      </c>
      <c r="T4535" s="16" t="s">
        <v>482</v>
      </c>
      <c r="U4535" s="16"/>
      <c r="V4535" s="16"/>
      <c r="W4535" s="16" t="s">
        <v>315</v>
      </c>
      <c r="X4535" s="16" t="s">
        <v>38</v>
      </c>
      <c r="Y4535">
        <v>8</v>
      </c>
      <c r="Z4535">
        <v>3</v>
      </c>
      <c r="AA4535">
        <v>2.4</v>
      </c>
      <c r="AB4535">
        <v>2</v>
      </c>
      <c r="AC4535">
        <v>0.16666666666666666</v>
      </c>
      <c r="AD4535">
        <v>3</v>
      </c>
      <c r="AE4535" t="s">
        <v>4692</v>
      </c>
    </row>
    <row r="4536" spans="1:31" x14ac:dyDescent="0.25">
      <c r="A4536" s="16" t="s">
        <v>3155</v>
      </c>
      <c r="B4536" s="16" t="s">
        <v>39</v>
      </c>
      <c r="C4536" s="16" t="s">
        <v>959</v>
      </c>
      <c r="D4536" s="16" t="s">
        <v>3139</v>
      </c>
      <c r="E4536" s="16" t="s">
        <v>27</v>
      </c>
      <c r="F4536" s="16" t="s">
        <v>349</v>
      </c>
      <c r="G4536" s="16" t="s">
        <v>1276</v>
      </c>
      <c r="H4536" s="16" t="s">
        <v>77</v>
      </c>
      <c r="I4536" s="16" t="s">
        <v>77</v>
      </c>
      <c r="J4536" s="16" t="s">
        <v>82</v>
      </c>
      <c r="K4536" s="16" t="s">
        <v>832</v>
      </c>
      <c r="L4536" s="9"/>
      <c r="M4536" s="9">
        <v>45382</v>
      </c>
      <c r="N4536" s="9">
        <v>45382</v>
      </c>
      <c r="O4536" s="7">
        <v>45382</v>
      </c>
      <c r="P4536" s="9"/>
      <c r="Q4536" s="9"/>
      <c r="R4536" s="9" t="s">
        <v>93</v>
      </c>
      <c r="S4536" s="16" t="s">
        <v>65</v>
      </c>
      <c r="T4536" s="16" t="s">
        <v>65</v>
      </c>
      <c r="U4536" s="16"/>
      <c r="V4536" s="16"/>
      <c r="W4536" s="16" t="s">
        <v>315</v>
      </c>
      <c r="X4536" s="16" t="s">
        <v>38</v>
      </c>
      <c r="Y4536">
        <v>8</v>
      </c>
      <c r="Z4536">
        <v>3</v>
      </c>
      <c r="AA4536">
        <v>2.4</v>
      </c>
      <c r="AB4536">
        <v>2</v>
      </c>
      <c r="AC4536">
        <v>0.16666666666666666</v>
      </c>
      <c r="AD4536">
        <v>3</v>
      </c>
      <c r="AE4536" t="s">
        <v>4053</v>
      </c>
    </row>
    <row r="4537" spans="1:31" x14ac:dyDescent="0.25">
      <c r="A4537" s="16" t="s">
        <v>3155</v>
      </c>
      <c r="B4537" s="16" t="s">
        <v>39</v>
      </c>
      <c r="C4537" s="16" t="s">
        <v>959</v>
      </c>
      <c r="D4537" s="16" t="s">
        <v>3139</v>
      </c>
      <c r="E4537" s="16" t="s">
        <v>27</v>
      </c>
      <c r="F4537" s="16" t="s">
        <v>349</v>
      </c>
      <c r="G4537" s="16" t="s">
        <v>1276</v>
      </c>
      <c r="H4537" s="16" t="s">
        <v>77</v>
      </c>
      <c r="I4537" s="16" t="s">
        <v>77</v>
      </c>
      <c r="J4537" s="16" t="s">
        <v>82</v>
      </c>
      <c r="K4537" s="16" t="s">
        <v>462</v>
      </c>
      <c r="L4537" s="9"/>
      <c r="M4537" s="9">
        <v>45382</v>
      </c>
      <c r="N4537" s="9">
        <v>45382</v>
      </c>
      <c r="O4537" s="7">
        <v>45382</v>
      </c>
      <c r="P4537" s="9"/>
      <c r="Q4537" s="9"/>
      <c r="R4537" s="9" t="s">
        <v>93</v>
      </c>
      <c r="S4537" s="16" t="s">
        <v>65</v>
      </c>
      <c r="T4537" s="16" t="s">
        <v>482</v>
      </c>
      <c r="U4537" s="16"/>
      <c r="V4537" s="16"/>
      <c r="W4537" s="16" t="s">
        <v>315</v>
      </c>
      <c r="X4537" s="16" t="s">
        <v>38</v>
      </c>
      <c r="Y4537">
        <v>8</v>
      </c>
      <c r="Z4537">
        <v>3</v>
      </c>
      <c r="AA4537">
        <v>2.4</v>
      </c>
      <c r="AB4537">
        <v>2</v>
      </c>
      <c r="AC4537">
        <v>0.16666666666666666</v>
      </c>
      <c r="AD4537">
        <v>3</v>
      </c>
      <c r="AE4537" t="s">
        <v>3650</v>
      </c>
    </row>
    <row r="4538" spans="1:31" x14ac:dyDescent="0.25">
      <c r="A4538" s="16" t="s">
        <v>3155</v>
      </c>
      <c r="B4538" s="16" t="s">
        <v>39</v>
      </c>
      <c r="C4538" s="16" t="s">
        <v>959</v>
      </c>
      <c r="D4538" s="16" t="s">
        <v>3139</v>
      </c>
      <c r="E4538" s="16" t="s">
        <v>27</v>
      </c>
      <c r="F4538" s="16" t="s">
        <v>349</v>
      </c>
      <c r="G4538" s="16" t="s">
        <v>1276</v>
      </c>
      <c r="H4538" s="16" t="s">
        <v>77</v>
      </c>
      <c r="I4538" s="16" t="s">
        <v>77</v>
      </c>
      <c r="J4538" s="16" t="s">
        <v>82</v>
      </c>
      <c r="K4538" s="16" t="s">
        <v>114</v>
      </c>
      <c r="L4538" s="9"/>
      <c r="M4538" s="9">
        <v>45382</v>
      </c>
      <c r="N4538" s="9">
        <v>45382</v>
      </c>
      <c r="O4538" s="7">
        <v>45382</v>
      </c>
      <c r="P4538" s="9"/>
      <c r="Q4538" s="9"/>
      <c r="R4538" s="9" t="s">
        <v>93</v>
      </c>
      <c r="S4538" s="16" t="s">
        <v>65</v>
      </c>
      <c r="T4538" s="16" t="s">
        <v>65</v>
      </c>
      <c r="U4538" s="16"/>
      <c r="V4538" s="16"/>
      <c r="W4538" s="16" t="s">
        <v>315</v>
      </c>
      <c r="X4538" s="16" t="s">
        <v>38</v>
      </c>
      <c r="Y4538">
        <v>8</v>
      </c>
      <c r="Z4538">
        <v>3</v>
      </c>
      <c r="AA4538">
        <v>2.4</v>
      </c>
      <c r="AB4538">
        <v>2</v>
      </c>
      <c r="AC4538">
        <v>0.16666666666666666</v>
      </c>
      <c r="AD4538">
        <v>3</v>
      </c>
      <c r="AE4538" t="s">
        <v>4693</v>
      </c>
    </row>
    <row r="4539" spans="1:31" x14ac:dyDescent="0.25">
      <c r="A4539" s="16" t="s">
        <v>3155</v>
      </c>
      <c r="B4539" s="16" t="s">
        <v>39</v>
      </c>
      <c r="C4539" s="16" t="s">
        <v>959</v>
      </c>
      <c r="D4539" s="16" t="s">
        <v>3139</v>
      </c>
      <c r="E4539" s="16" t="s">
        <v>27</v>
      </c>
      <c r="F4539" s="16" t="s">
        <v>349</v>
      </c>
      <c r="G4539" s="16" t="s">
        <v>1276</v>
      </c>
      <c r="H4539" s="16" t="s">
        <v>77</v>
      </c>
      <c r="I4539" s="16" t="s">
        <v>77</v>
      </c>
      <c r="J4539" s="16" t="s">
        <v>82</v>
      </c>
      <c r="K4539" s="16" t="s">
        <v>1006</v>
      </c>
      <c r="L4539" s="9"/>
      <c r="M4539" s="9">
        <v>45382</v>
      </c>
      <c r="N4539" s="9">
        <v>45382</v>
      </c>
      <c r="O4539" s="7">
        <v>45382</v>
      </c>
      <c r="P4539" s="9"/>
      <c r="Q4539" s="9"/>
      <c r="R4539" s="9" t="s">
        <v>93</v>
      </c>
      <c r="S4539" s="16" t="s">
        <v>65</v>
      </c>
      <c r="T4539" s="16" t="s">
        <v>482</v>
      </c>
      <c r="U4539" s="16"/>
      <c r="V4539" s="16"/>
      <c r="W4539" s="16" t="s">
        <v>315</v>
      </c>
      <c r="X4539" s="16" t="s">
        <v>38</v>
      </c>
      <c r="Y4539">
        <v>8</v>
      </c>
      <c r="Z4539">
        <v>3</v>
      </c>
      <c r="AA4539">
        <v>2.4</v>
      </c>
      <c r="AB4539">
        <v>2</v>
      </c>
      <c r="AC4539">
        <v>0.16666666666666666</v>
      </c>
      <c r="AD4539">
        <v>3</v>
      </c>
      <c r="AE4539" t="s">
        <v>4194</v>
      </c>
    </row>
    <row r="4540" spans="1:31" x14ac:dyDescent="0.25">
      <c r="A4540" s="16" t="s">
        <v>3155</v>
      </c>
      <c r="B4540" s="16" t="s">
        <v>39</v>
      </c>
      <c r="C4540" s="16" t="s">
        <v>959</v>
      </c>
      <c r="D4540" s="16" t="s">
        <v>3139</v>
      </c>
      <c r="E4540" s="16" t="s">
        <v>27</v>
      </c>
      <c r="F4540" s="16" t="s">
        <v>349</v>
      </c>
      <c r="G4540" s="16" t="s">
        <v>1276</v>
      </c>
      <c r="H4540" s="16" t="s">
        <v>77</v>
      </c>
      <c r="I4540" s="16" t="s">
        <v>77</v>
      </c>
      <c r="J4540" s="16" t="s">
        <v>82</v>
      </c>
      <c r="K4540" s="16" t="s">
        <v>361</v>
      </c>
      <c r="L4540" s="9"/>
      <c r="M4540" s="9">
        <v>45382</v>
      </c>
      <c r="N4540" s="9">
        <v>45382</v>
      </c>
      <c r="O4540" s="7">
        <v>45382</v>
      </c>
      <c r="P4540" s="9"/>
      <c r="Q4540" s="9"/>
      <c r="R4540" s="9" t="s">
        <v>93</v>
      </c>
      <c r="S4540" s="16" t="s">
        <v>65</v>
      </c>
      <c r="T4540" s="16" t="s">
        <v>482</v>
      </c>
      <c r="U4540" s="16"/>
      <c r="V4540" s="16"/>
      <c r="W4540" s="16" t="s">
        <v>315</v>
      </c>
      <c r="X4540" s="16" t="s">
        <v>38</v>
      </c>
      <c r="Y4540">
        <v>8</v>
      </c>
      <c r="Z4540">
        <v>3</v>
      </c>
      <c r="AA4540">
        <v>2.4</v>
      </c>
      <c r="AB4540">
        <v>2</v>
      </c>
      <c r="AC4540">
        <v>0.16666666666666666</v>
      </c>
      <c r="AD4540">
        <v>3</v>
      </c>
      <c r="AE4540" t="s">
        <v>3652</v>
      </c>
    </row>
    <row r="4541" spans="1:31" x14ac:dyDescent="0.25">
      <c r="A4541" s="16" t="s">
        <v>3155</v>
      </c>
      <c r="B4541" s="16" t="s">
        <v>39</v>
      </c>
      <c r="C4541" s="16" t="s">
        <v>959</v>
      </c>
      <c r="D4541" s="16" t="s">
        <v>3139</v>
      </c>
      <c r="E4541" s="16" t="s">
        <v>27</v>
      </c>
      <c r="F4541" s="16" t="s">
        <v>349</v>
      </c>
      <c r="G4541" s="16" t="s">
        <v>1276</v>
      </c>
      <c r="H4541" s="16" t="s">
        <v>77</v>
      </c>
      <c r="I4541" s="16" t="s">
        <v>77</v>
      </c>
      <c r="J4541" s="16" t="s">
        <v>82</v>
      </c>
      <c r="K4541" s="16" t="s">
        <v>612</v>
      </c>
      <c r="L4541" s="9"/>
      <c r="M4541" s="9">
        <v>45382</v>
      </c>
      <c r="N4541" s="9">
        <v>45382</v>
      </c>
      <c r="O4541" s="7">
        <v>45382</v>
      </c>
      <c r="P4541" s="9"/>
      <c r="Q4541" s="9"/>
      <c r="R4541" s="9" t="s">
        <v>93</v>
      </c>
      <c r="S4541" s="16" t="s">
        <v>65</v>
      </c>
      <c r="T4541" s="16" t="s">
        <v>482</v>
      </c>
      <c r="U4541" s="16"/>
      <c r="V4541" s="16"/>
      <c r="W4541" s="16" t="s">
        <v>315</v>
      </c>
      <c r="X4541" s="16" t="s">
        <v>38</v>
      </c>
      <c r="Y4541">
        <v>8</v>
      </c>
      <c r="Z4541">
        <v>3</v>
      </c>
      <c r="AA4541">
        <v>2.4</v>
      </c>
      <c r="AB4541">
        <v>2</v>
      </c>
      <c r="AC4541">
        <v>0.16666666666666666</v>
      </c>
      <c r="AD4541">
        <v>3</v>
      </c>
      <c r="AE4541" t="s">
        <v>3981</v>
      </c>
    </row>
    <row r="4542" spans="1:31" x14ac:dyDescent="0.25">
      <c r="A4542" s="16" t="s">
        <v>3155</v>
      </c>
      <c r="B4542" s="16" t="s">
        <v>39</v>
      </c>
      <c r="C4542" s="16" t="s">
        <v>959</v>
      </c>
      <c r="D4542" s="16" t="s">
        <v>3139</v>
      </c>
      <c r="E4542" s="16" t="s">
        <v>27</v>
      </c>
      <c r="F4542" s="16" t="s">
        <v>349</v>
      </c>
      <c r="G4542" s="16" t="s">
        <v>1276</v>
      </c>
      <c r="H4542" s="16" t="s">
        <v>77</v>
      </c>
      <c r="I4542" s="16" t="s">
        <v>77</v>
      </c>
      <c r="J4542" s="16" t="s">
        <v>82</v>
      </c>
      <c r="K4542" s="16" t="s">
        <v>282</v>
      </c>
      <c r="L4542" s="9"/>
      <c r="M4542" s="9">
        <v>45382</v>
      </c>
      <c r="N4542" s="9">
        <v>45382</v>
      </c>
      <c r="O4542" s="7">
        <v>45382</v>
      </c>
      <c r="P4542" s="9"/>
      <c r="Q4542" s="9"/>
      <c r="R4542" s="9" t="s">
        <v>93</v>
      </c>
      <c r="S4542" s="16" t="s">
        <v>65</v>
      </c>
      <c r="T4542" s="16" t="s">
        <v>65</v>
      </c>
      <c r="U4542" s="16"/>
      <c r="V4542" s="16"/>
      <c r="W4542" s="16" t="s">
        <v>315</v>
      </c>
      <c r="X4542" s="16" t="s">
        <v>38</v>
      </c>
      <c r="Y4542">
        <v>8</v>
      </c>
      <c r="Z4542">
        <v>3</v>
      </c>
      <c r="AA4542">
        <v>2.4</v>
      </c>
      <c r="AB4542">
        <v>2</v>
      </c>
      <c r="AC4542">
        <v>0.16666666666666666</v>
      </c>
      <c r="AD4542">
        <v>3</v>
      </c>
      <c r="AE4542" t="s">
        <v>3454</v>
      </c>
    </row>
    <row r="4543" spans="1:31" x14ac:dyDescent="0.25">
      <c r="A4543" s="16" t="s">
        <v>3155</v>
      </c>
      <c r="B4543" s="16" t="s">
        <v>39</v>
      </c>
      <c r="C4543" s="16" t="s">
        <v>959</v>
      </c>
      <c r="D4543" s="16" t="s">
        <v>3139</v>
      </c>
      <c r="E4543" s="16" t="s">
        <v>27</v>
      </c>
      <c r="F4543" s="16" t="s">
        <v>349</v>
      </c>
      <c r="G4543" s="16" t="s">
        <v>1276</v>
      </c>
      <c r="H4543" s="16" t="s">
        <v>77</v>
      </c>
      <c r="I4543" s="16" t="s">
        <v>77</v>
      </c>
      <c r="J4543" s="16" t="s">
        <v>82</v>
      </c>
      <c r="K4543" s="16" t="s">
        <v>439</v>
      </c>
      <c r="L4543" s="9"/>
      <c r="M4543" s="9">
        <v>45382</v>
      </c>
      <c r="N4543" s="9">
        <v>45382</v>
      </c>
      <c r="O4543" s="7">
        <v>45382</v>
      </c>
      <c r="P4543" s="9"/>
      <c r="Q4543" s="9"/>
      <c r="R4543" s="9" t="s">
        <v>93</v>
      </c>
      <c r="S4543" s="16" t="s">
        <v>65</v>
      </c>
      <c r="T4543" s="16" t="s">
        <v>65</v>
      </c>
      <c r="U4543" s="16"/>
      <c r="V4543" s="16"/>
      <c r="W4543" s="16" t="s">
        <v>315</v>
      </c>
      <c r="X4543" s="16" t="s">
        <v>38</v>
      </c>
      <c r="Y4543">
        <v>8</v>
      </c>
      <c r="Z4543">
        <v>3</v>
      </c>
      <c r="AA4543">
        <v>2.4</v>
      </c>
      <c r="AB4543">
        <v>2</v>
      </c>
      <c r="AC4543">
        <v>0.16666666666666666</v>
      </c>
      <c r="AD4543">
        <v>3</v>
      </c>
      <c r="AE4543" t="s">
        <v>4195</v>
      </c>
    </row>
    <row r="4544" spans="1:31" x14ac:dyDescent="0.25">
      <c r="A4544" s="16" t="s">
        <v>3155</v>
      </c>
      <c r="B4544" s="16" t="s">
        <v>39</v>
      </c>
      <c r="C4544" s="16" t="s">
        <v>959</v>
      </c>
      <c r="D4544" s="16" t="s">
        <v>3139</v>
      </c>
      <c r="E4544" s="16" t="s">
        <v>27</v>
      </c>
      <c r="F4544" s="16" t="s">
        <v>349</v>
      </c>
      <c r="G4544" s="16" t="s">
        <v>1276</v>
      </c>
      <c r="H4544" s="16" t="s">
        <v>77</v>
      </c>
      <c r="I4544" s="16" t="s">
        <v>77</v>
      </c>
      <c r="J4544" s="16" t="s">
        <v>82</v>
      </c>
      <c r="K4544" s="16" t="s">
        <v>735</v>
      </c>
      <c r="L4544" s="9"/>
      <c r="M4544" s="9">
        <v>45382</v>
      </c>
      <c r="N4544" s="9">
        <v>45382</v>
      </c>
      <c r="O4544" s="7">
        <v>45382</v>
      </c>
      <c r="P4544" s="9"/>
      <c r="Q4544" s="9"/>
      <c r="R4544" s="9" t="s">
        <v>93</v>
      </c>
      <c r="S4544" s="16" t="s">
        <v>65</v>
      </c>
      <c r="T4544" s="16" t="s">
        <v>65</v>
      </c>
      <c r="U4544" s="16"/>
      <c r="V4544" s="16"/>
      <c r="W4544" s="16" t="s">
        <v>315</v>
      </c>
      <c r="X4544" s="16" t="s">
        <v>38</v>
      </c>
      <c r="Y4544">
        <v>8</v>
      </c>
      <c r="Z4544">
        <v>3</v>
      </c>
      <c r="AA4544">
        <v>2.4</v>
      </c>
      <c r="AB4544">
        <v>2</v>
      </c>
      <c r="AC4544">
        <v>0.16666666666666666</v>
      </c>
      <c r="AD4544">
        <v>3</v>
      </c>
      <c r="AE4544" t="s">
        <v>3982</v>
      </c>
    </row>
    <row r="4545" spans="1:31" x14ac:dyDescent="0.25">
      <c r="A4545" s="16" t="s">
        <v>3155</v>
      </c>
      <c r="B4545" s="16" t="s">
        <v>39</v>
      </c>
      <c r="C4545" s="16" t="s">
        <v>959</v>
      </c>
      <c r="D4545" s="16" t="s">
        <v>3139</v>
      </c>
      <c r="E4545" s="16" t="s">
        <v>27</v>
      </c>
      <c r="F4545" s="16" t="s">
        <v>349</v>
      </c>
      <c r="G4545" s="16" t="s">
        <v>1276</v>
      </c>
      <c r="H4545" s="16" t="s">
        <v>77</v>
      </c>
      <c r="I4545" s="16" t="s">
        <v>77</v>
      </c>
      <c r="J4545" s="16" t="s">
        <v>82</v>
      </c>
      <c r="K4545" s="16" t="s">
        <v>1007</v>
      </c>
      <c r="L4545" s="9"/>
      <c r="M4545" s="9">
        <v>45382</v>
      </c>
      <c r="N4545" s="9">
        <v>45382</v>
      </c>
      <c r="O4545" s="7">
        <v>45382</v>
      </c>
      <c r="P4545" s="9"/>
      <c r="Q4545" s="9"/>
      <c r="R4545" s="9" t="s">
        <v>93</v>
      </c>
      <c r="S4545" s="16" t="s">
        <v>65</v>
      </c>
      <c r="T4545" s="16" t="s">
        <v>482</v>
      </c>
      <c r="U4545" s="16"/>
      <c r="V4545" s="16"/>
      <c r="W4545" s="16" t="s">
        <v>315</v>
      </c>
      <c r="X4545" s="16" t="s">
        <v>38</v>
      </c>
      <c r="Y4545">
        <v>8</v>
      </c>
      <c r="Z4545">
        <v>3</v>
      </c>
      <c r="AA4545">
        <v>2.4</v>
      </c>
      <c r="AB4545">
        <v>2</v>
      </c>
      <c r="AC4545">
        <v>0.16666666666666666</v>
      </c>
      <c r="AD4545">
        <v>3</v>
      </c>
      <c r="AE4545" t="s">
        <v>4694</v>
      </c>
    </row>
    <row r="4546" spans="1:31" x14ac:dyDescent="0.25">
      <c r="A4546" s="16" t="s">
        <v>3155</v>
      </c>
      <c r="B4546" s="16" t="s">
        <v>39</v>
      </c>
      <c r="C4546" s="16" t="s">
        <v>959</v>
      </c>
      <c r="D4546" s="16" t="s">
        <v>3139</v>
      </c>
      <c r="E4546" s="16" t="s">
        <v>27</v>
      </c>
      <c r="F4546" s="16" t="s">
        <v>349</v>
      </c>
      <c r="G4546" s="16" t="s">
        <v>1276</v>
      </c>
      <c r="H4546" s="16" t="s">
        <v>77</v>
      </c>
      <c r="I4546" s="16" t="s">
        <v>77</v>
      </c>
      <c r="J4546" s="16" t="s">
        <v>82</v>
      </c>
      <c r="K4546" s="16" t="s">
        <v>296</v>
      </c>
      <c r="L4546" s="9"/>
      <c r="M4546" s="9">
        <v>45382</v>
      </c>
      <c r="N4546" s="9">
        <v>45382</v>
      </c>
      <c r="O4546" s="7">
        <v>45382</v>
      </c>
      <c r="P4546" s="9"/>
      <c r="Q4546" s="9"/>
      <c r="R4546" s="9" t="s">
        <v>93</v>
      </c>
      <c r="S4546" s="16" t="s">
        <v>65</v>
      </c>
      <c r="T4546" s="16" t="s">
        <v>65</v>
      </c>
      <c r="U4546" s="16"/>
      <c r="V4546" s="16"/>
      <c r="W4546" s="16" t="s">
        <v>315</v>
      </c>
      <c r="X4546" s="16" t="s">
        <v>38</v>
      </c>
      <c r="Y4546">
        <v>8</v>
      </c>
      <c r="Z4546">
        <v>3</v>
      </c>
      <c r="AA4546">
        <v>2.4</v>
      </c>
      <c r="AB4546">
        <v>2</v>
      </c>
      <c r="AC4546">
        <v>0.16666666666666666</v>
      </c>
      <c r="AD4546">
        <v>3</v>
      </c>
      <c r="AE4546" t="s">
        <v>4517</v>
      </c>
    </row>
    <row r="4547" spans="1:31" x14ac:dyDescent="0.25">
      <c r="A4547" s="16" t="s">
        <v>3155</v>
      </c>
      <c r="B4547" s="16" t="s">
        <v>39</v>
      </c>
      <c r="C4547" s="16" t="s">
        <v>959</v>
      </c>
      <c r="D4547" s="16" t="s">
        <v>3139</v>
      </c>
      <c r="E4547" s="16" t="s">
        <v>27</v>
      </c>
      <c r="F4547" s="16" t="s">
        <v>349</v>
      </c>
      <c r="G4547" s="16" t="s">
        <v>1276</v>
      </c>
      <c r="H4547" s="16" t="s">
        <v>77</v>
      </c>
      <c r="I4547" s="16" t="s">
        <v>77</v>
      </c>
      <c r="J4547" s="16" t="s">
        <v>82</v>
      </c>
      <c r="K4547" s="16" t="s">
        <v>4501</v>
      </c>
      <c r="L4547" s="9"/>
      <c r="M4547" s="9">
        <v>45382</v>
      </c>
      <c r="N4547" s="9">
        <v>45382</v>
      </c>
      <c r="O4547" s="7">
        <v>45382</v>
      </c>
      <c r="P4547" s="9"/>
      <c r="Q4547" s="9"/>
      <c r="R4547" s="9" t="s">
        <v>93</v>
      </c>
      <c r="S4547" s="16" t="s">
        <v>65</v>
      </c>
      <c r="T4547" s="16" t="s">
        <v>65</v>
      </c>
      <c r="U4547" s="16"/>
      <c r="V4547" s="16"/>
      <c r="W4547" s="16" t="s">
        <v>315</v>
      </c>
      <c r="X4547" s="16" t="s">
        <v>38</v>
      </c>
      <c r="Y4547">
        <v>8</v>
      </c>
      <c r="Z4547">
        <v>3</v>
      </c>
      <c r="AA4547">
        <v>2.4</v>
      </c>
      <c r="AB4547">
        <v>2</v>
      </c>
      <c r="AC4547">
        <v>0.16666666666666666</v>
      </c>
      <c r="AD4547">
        <v>3</v>
      </c>
      <c r="AE4547" t="s">
        <v>4518</v>
      </c>
    </row>
    <row r="4548" spans="1:31" x14ac:dyDescent="0.25">
      <c r="A4548" s="16" t="s">
        <v>3155</v>
      </c>
      <c r="B4548" s="16" t="s">
        <v>39</v>
      </c>
      <c r="C4548" s="16" t="s">
        <v>959</v>
      </c>
      <c r="D4548" s="16" t="s">
        <v>3139</v>
      </c>
      <c r="E4548" s="16" t="s">
        <v>27</v>
      </c>
      <c r="F4548" s="16" t="s">
        <v>349</v>
      </c>
      <c r="G4548" s="16" t="s">
        <v>1276</v>
      </c>
      <c r="H4548" s="16" t="s">
        <v>77</v>
      </c>
      <c r="I4548" s="16" t="s">
        <v>77</v>
      </c>
      <c r="J4548" s="16" t="s">
        <v>82</v>
      </c>
      <c r="K4548" s="16" t="s">
        <v>465</v>
      </c>
      <c r="L4548" s="9"/>
      <c r="M4548" s="9">
        <v>45382</v>
      </c>
      <c r="N4548" s="9">
        <v>45382</v>
      </c>
      <c r="O4548" s="7">
        <v>45382</v>
      </c>
      <c r="P4548" s="9"/>
      <c r="Q4548" s="9"/>
      <c r="R4548" s="9" t="s">
        <v>93</v>
      </c>
      <c r="S4548" s="16" t="s">
        <v>65</v>
      </c>
      <c r="T4548" s="16" t="s">
        <v>482</v>
      </c>
      <c r="U4548" s="16"/>
      <c r="V4548" s="16"/>
      <c r="W4548" s="16" t="s">
        <v>315</v>
      </c>
      <c r="X4548" s="16" t="s">
        <v>38</v>
      </c>
      <c r="Y4548">
        <v>8</v>
      </c>
      <c r="Z4548">
        <v>3</v>
      </c>
      <c r="AA4548">
        <v>2.4</v>
      </c>
      <c r="AB4548">
        <v>2</v>
      </c>
      <c r="AC4548">
        <v>0.16666666666666666</v>
      </c>
      <c r="AD4548">
        <v>3</v>
      </c>
      <c r="AE4548" t="s">
        <v>3654</v>
      </c>
    </row>
    <row r="4549" spans="1:31" x14ac:dyDescent="0.25">
      <c r="A4549" s="16" t="s">
        <v>3155</v>
      </c>
      <c r="B4549" s="16" t="s">
        <v>39</v>
      </c>
      <c r="C4549" s="16" t="s">
        <v>959</v>
      </c>
      <c r="D4549" s="16" t="s">
        <v>3139</v>
      </c>
      <c r="E4549" s="16" t="s">
        <v>27</v>
      </c>
      <c r="F4549" s="16" t="s">
        <v>349</v>
      </c>
      <c r="G4549" s="16" t="s">
        <v>1276</v>
      </c>
      <c r="H4549" s="16" t="s">
        <v>77</v>
      </c>
      <c r="I4549" s="16" t="s">
        <v>77</v>
      </c>
      <c r="J4549" s="16" t="s">
        <v>82</v>
      </c>
      <c r="K4549" s="16" t="s">
        <v>3436</v>
      </c>
      <c r="L4549" s="9"/>
      <c r="M4549" s="9">
        <v>45382</v>
      </c>
      <c r="N4549" s="9">
        <v>45382</v>
      </c>
      <c r="O4549" s="7">
        <v>45382</v>
      </c>
      <c r="P4549" s="9"/>
      <c r="Q4549" s="9"/>
      <c r="R4549" s="9" t="s">
        <v>93</v>
      </c>
      <c r="S4549" s="16" t="s">
        <v>65</v>
      </c>
      <c r="T4549" s="16" t="s">
        <v>65</v>
      </c>
      <c r="U4549" s="16"/>
      <c r="V4549" s="16"/>
      <c r="W4549" s="16" t="s">
        <v>315</v>
      </c>
      <c r="X4549" s="16" t="s">
        <v>38</v>
      </c>
      <c r="Y4549">
        <v>8</v>
      </c>
      <c r="Z4549">
        <v>3</v>
      </c>
      <c r="AA4549">
        <v>2.4</v>
      </c>
      <c r="AB4549">
        <v>2</v>
      </c>
      <c r="AC4549">
        <v>0.16666666666666666</v>
      </c>
      <c r="AD4549">
        <v>3</v>
      </c>
      <c r="AE4549" t="s">
        <v>3457</v>
      </c>
    </row>
    <row r="4550" spans="1:31" x14ac:dyDescent="0.25">
      <c r="A4550" s="16" t="s">
        <v>3155</v>
      </c>
      <c r="B4550" s="16" t="s">
        <v>39</v>
      </c>
      <c r="C4550" s="16" t="s">
        <v>959</v>
      </c>
      <c r="D4550" s="16" t="s">
        <v>3139</v>
      </c>
      <c r="E4550" s="16" t="s">
        <v>27</v>
      </c>
      <c r="F4550" s="16" t="s">
        <v>349</v>
      </c>
      <c r="G4550" s="16" t="s">
        <v>1276</v>
      </c>
      <c r="H4550" s="16" t="s">
        <v>77</v>
      </c>
      <c r="I4550" s="16" t="s">
        <v>77</v>
      </c>
      <c r="J4550" s="16" t="s">
        <v>82</v>
      </c>
      <c r="K4550" s="16" t="s">
        <v>1008</v>
      </c>
      <c r="L4550" s="9"/>
      <c r="M4550" s="9">
        <v>45382</v>
      </c>
      <c r="N4550" s="9">
        <v>45382</v>
      </c>
      <c r="O4550" s="7">
        <v>45382</v>
      </c>
      <c r="P4550" s="9"/>
      <c r="Q4550" s="9"/>
      <c r="R4550" s="9" t="s">
        <v>93</v>
      </c>
      <c r="S4550" s="16" t="s">
        <v>65</v>
      </c>
      <c r="T4550" s="16" t="s">
        <v>482</v>
      </c>
      <c r="U4550" s="16"/>
      <c r="V4550" s="16"/>
      <c r="W4550" s="16" t="s">
        <v>315</v>
      </c>
      <c r="X4550" s="16" t="s">
        <v>38</v>
      </c>
      <c r="Y4550">
        <v>8</v>
      </c>
      <c r="Z4550">
        <v>3</v>
      </c>
      <c r="AA4550">
        <v>2.4</v>
      </c>
      <c r="AB4550">
        <v>2</v>
      </c>
      <c r="AC4550">
        <v>0.16666666666666666</v>
      </c>
      <c r="AD4550">
        <v>3</v>
      </c>
      <c r="AE4550" t="s">
        <v>4695</v>
      </c>
    </row>
    <row r="4551" spans="1:31" x14ac:dyDescent="0.25">
      <c r="A4551" s="16" t="s">
        <v>3155</v>
      </c>
      <c r="B4551" s="16" t="s">
        <v>39</v>
      </c>
      <c r="C4551" s="16" t="s">
        <v>959</v>
      </c>
      <c r="D4551" s="16" t="s">
        <v>3139</v>
      </c>
      <c r="E4551" s="16" t="s">
        <v>27</v>
      </c>
      <c r="F4551" s="16" t="s">
        <v>349</v>
      </c>
      <c r="G4551" s="16" t="s">
        <v>1276</v>
      </c>
      <c r="H4551" s="16" t="s">
        <v>77</v>
      </c>
      <c r="I4551" s="16" t="s">
        <v>77</v>
      </c>
      <c r="J4551" s="16" t="s">
        <v>82</v>
      </c>
      <c r="K4551" s="16" t="s">
        <v>3555</v>
      </c>
      <c r="L4551" s="9"/>
      <c r="M4551" s="9">
        <v>45382</v>
      </c>
      <c r="N4551" s="9">
        <v>45382</v>
      </c>
      <c r="O4551" s="7">
        <v>45382</v>
      </c>
      <c r="P4551" s="9"/>
      <c r="Q4551" s="9"/>
      <c r="R4551" s="9" t="s">
        <v>93</v>
      </c>
      <c r="S4551" s="16" t="s">
        <v>65</v>
      </c>
      <c r="T4551" s="16" t="s">
        <v>482</v>
      </c>
      <c r="U4551" s="16"/>
      <c r="V4551" s="16"/>
      <c r="W4551" s="16" t="s">
        <v>315</v>
      </c>
      <c r="X4551" s="16" t="s">
        <v>38</v>
      </c>
      <c r="Y4551">
        <v>8</v>
      </c>
      <c r="Z4551">
        <v>3</v>
      </c>
      <c r="AA4551">
        <v>2.4</v>
      </c>
      <c r="AB4551">
        <v>2</v>
      </c>
      <c r="AC4551">
        <v>0.16666666666666666</v>
      </c>
      <c r="AD4551">
        <v>3</v>
      </c>
      <c r="AE4551" t="s">
        <v>3656</v>
      </c>
    </row>
    <row r="4552" spans="1:31" x14ac:dyDescent="0.25">
      <c r="A4552" s="16" t="s">
        <v>3155</v>
      </c>
      <c r="B4552" s="16" t="s">
        <v>39</v>
      </c>
      <c r="C4552" s="16" t="s">
        <v>959</v>
      </c>
      <c r="D4552" s="16" t="s">
        <v>3139</v>
      </c>
      <c r="E4552" s="16" t="s">
        <v>27</v>
      </c>
      <c r="F4552" s="16" t="s">
        <v>349</v>
      </c>
      <c r="G4552" s="16" t="s">
        <v>1276</v>
      </c>
      <c r="H4552" s="16" t="s">
        <v>77</v>
      </c>
      <c r="I4552" s="16" t="s">
        <v>77</v>
      </c>
      <c r="J4552" s="16" t="s">
        <v>82</v>
      </c>
      <c r="K4552" s="16" t="s">
        <v>5140</v>
      </c>
      <c r="L4552" s="9"/>
      <c r="M4552" s="9">
        <v>45382</v>
      </c>
      <c r="N4552" s="9">
        <v>45382</v>
      </c>
      <c r="O4552" s="7">
        <v>45382</v>
      </c>
      <c r="P4552" s="9"/>
      <c r="Q4552" s="9"/>
      <c r="R4552" s="9" t="s">
        <v>93</v>
      </c>
      <c r="S4552" s="16" t="s">
        <v>65</v>
      </c>
      <c r="T4552" s="16" t="s">
        <v>65</v>
      </c>
      <c r="U4552" s="16"/>
      <c r="V4552" s="16"/>
      <c r="W4552" s="16" t="s">
        <v>315</v>
      </c>
      <c r="X4552" s="16" t="s">
        <v>38</v>
      </c>
      <c r="Y4552">
        <v>8</v>
      </c>
      <c r="Z4552">
        <v>3</v>
      </c>
      <c r="AA4552">
        <v>2.4</v>
      </c>
      <c r="AB4552">
        <v>2</v>
      </c>
      <c r="AC4552">
        <v>0.16666666666666666</v>
      </c>
      <c r="AD4552">
        <v>3</v>
      </c>
      <c r="AE4552" t="s">
        <v>5141</v>
      </c>
    </row>
    <row r="4553" spans="1:31" x14ac:dyDescent="0.25">
      <c r="A4553" s="16" t="s">
        <v>3155</v>
      </c>
      <c r="B4553" s="16" t="s">
        <v>39</v>
      </c>
      <c r="C4553" s="16" t="s">
        <v>959</v>
      </c>
      <c r="D4553" s="16" t="s">
        <v>3139</v>
      </c>
      <c r="E4553" s="16" t="s">
        <v>27</v>
      </c>
      <c r="F4553" s="16" t="s">
        <v>349</v>
      </c>
      <c r="G4553" s="16" t="s">
        <v>1276</v>
      </c>
      <c r="H4553" s="16" t="s">
        <v>77</v>
      </c>
      <c r="I4553" s="16" t="s">
        <v>77</v>
      </c>
      <c r="J4553" s="16" t="s">
        <v>82</v>
      </c>
      <c r="K4553" s="16" t="s">
        <v>5142</v>
      </c>
      <c r="L4553" s="9"/>
      <c r="M4553" s="9">
        <v>45382</v>
      </c>
      <c r="N4553" s="9">
        <v>45382</v>
      </c>
      <c r="O4553" s="7">
        <v>45382</v>
      </c>
      <c r="P4553" s="9"/>
      <c r="Q4553" s="9"/>
      <c r="R4553" s="9" t="s">
        <v>93</v>
      </c>
      <c r="S4553" s="16" t="s">
        <v>65</v>
      </c>
      <c r="T4553" s="16" t="s">
        <v>65</v>
      </c>
      <c r="U4553" s="16"/>
      <c r="V4553" s="16"/>
      <c r="W4553" s="16" t="s">
        <v>315</v>
      </c>
      <c r="X4553" s="16" t="s">
        <v>38</v>
      </c>
      <c r="Y4553">
        <v>8</v>
      </c>
      <c r="Z4553">
        <v>3</v>
      </c>
      <c r="AA4553">
        <v>2.4</v>
      </c>
      <c r="AB4553">
        <v>2</v>
      </c>
      <c r="AC4553">
        <v>0.16666666666666666</v>
      </c>
      <c r="AD4553">
        <v>3</v>
      </c>
      <c r="AE4553" t="s">
        <v>5143</v>
      </c>
    </row>
    <row r="4554" spans="1:31" x14ac:dyDescent="0.25">
      <c r="A4554" s="16" t="s">
        <v>3155</v>
      </c>
      <c r="B4554" s="16" t="s">
        <v>39</v>
      </c>
      <c r="C4554" s="16" t="s">
        <v>959</v>
      </c>
      <c r="D4554" s="16" t="s">
        <v>3139</v>
      </c>
      <c r="E4554" s="16" t="s">
        <v>27</v>
      </c>
      <c r="F4554" s="16" t="s">
        <v>349</v>
      </c>
      <c r="G4554" s="16" t="s">
        <v>1276</v>
      </c>
      <c r="H4554" s="16" t="s">
        <v>77</v>
      </c>
      <c r="I4554" s="16" t="s">
        <v>77</v>
      </c>
      <c r="J4554" s="16" t="s">
        <v>82</v>
      </c>
      <c r="K4554" s="16" t="s">
        <v>5144</v>
      </c>
      <c r="L4554" s="9"/>
      <c r="M4554" s="9">
        <v>45382</v>
      </c>
      <c r="N4554" s="9">
        <v>45382</v>
      </c>
      <c r="O4554" s="7">
        <v>45382</v>
      </c>
      <c r="P4554" s="9"/>
      <c r="Q4554" s="9"/>
      <c r="R4554" s="9" t="s">
        <v>93</v>
      </c>
      <c r="S4554" s="16" t="s">
        <v>65</v>
      </c>
      <c r="T4554" s="16" t="s">
        <v>65</v>
      </c>
      <c r="U4554" s="16"/>
      <c r="V4554" s="16"/>
      <c r="W4554" s="16" t="s">
        <v>315</v>
      </c>
      <c r="X4554" s="16" t="s">
        <v>38</v>
      </c>
      <c r="Y4554">
        <v>8</v>
      </c>
      <c r="Z4554">
        <v>3</v>
      </c>
      <c r="AA4554">
        <v>2.4</v>
      </c>
      <c r="AB4554">
        <v>2</v>
      </c>
      <c r="AC4554">
        <v>0.16666666666666666</v>
      </c>
      <c r="AD4554">
        <v>3</v>
      </c>
      <c r="AE4554" t="s">
        <v>5145</v>
      </c>
    </row>
    <row r="4555" spans="1:31" x14ac:dyDescent="0.25">
      <c r="A4555" s="16" t="s">
        <v>3155</v>
      </c>
      <c r="B4555" s="16" t="s">
        <v>39</v>
      </c>
      <c r="C4555" s="16" t="s">
        <v>959</v>
      </c>
      <c r="D4555" s="16" t="s">
        <v>3139</v>
      </c>
      <c r="E4555" s="16" t="s">
        <v>27</v>
      </c>
      <c r="F4555" s="16" t="s">
        <v>349</v>
      </c>
      <c r="G4555" s="16" t="s">
        <v>1276</v>
      </c>
      <c r="H4555" s="16" t="s">
        <v>77</v>
      </c>
      <c r="I4555" s="16" t="s">
        <v>77</v>
      </c>
      <c r="J4555" s="16" t="s">
        <v>82</v>
      </c>
      <c r="K4555" s="16" t="s">
        <v>5146</v>
      </c>
      <c r="L4555" s="9"/>
      <c r="M4555" s="9">
        <v>45382</v>
      </c>
      <c r="N4555" s="9">
        <v>45382</v>
      </c>
      <c r="O4555" s="7">
        <v>45382</v>
      </c>
      <c r="P4555" s="9"/>
      <c r="Q4555" s="9"/>
      <c r="R4555" s="9" t="s">
        <v>93</v>
      </c>
      <c r="S4555" s="16" t="s">
        <v>65</v>
      </c>
      <c r="T4555" s="16" t="s">
        <v>65</v>
      </c>
      <c r="U4555" s="16"/>
      <c r="V4555" s="16"/>
      <c r="W4555" s="16" t="s">
        <v>315</v>
      </c>
      <c r="X4555" s="16" t="s">
        <v>38</v>
      </c>
      <c r="Y4555">
        <v>8</v>
      </c>
      <c r="Z4555">
        <v>3</v>
      </c>
      <c r="AA4555">
        <v>2.4</v>
      </c>
      <c r="AB4555">
        <v>2</v>
      </c>
      <c r="AC4555">
        <v>0.16666666666666666</v>
      </c>
      <c r="AD4555">
        <v>3</v>
      </c>
      <c r="AE4555" t="s">
        <v>5147</v>
      </c>
    </row>
    <row r="4556" spans="1:31" x14ac:dyDescent="0.25">
      <c r="A4556" s="16" t="s">
        <v>3155</v>
      </c>
      <c r="B4556" s="16" t="s">
        <v>39</v>
      </c>
      <c r="C4556" s="16" t="s">
        <v>959</v>
      </c>
      <c r="D4556" s="16" t="s">
        <v>3139</v>
      </c>
      <c r="E4556" s="16" t="s">
        <v>27</v>
      </c>
      <c r="F4556" s="16" t="s">
        <v>349</v>
      </c>
      <c r="G4556" s="16" t="s">
        <v>1276</v>
      </c>
      <c r="H4556" s="16" t="s">
        <v>77</v>
      </c>
      <c r="I4556" s="16" t="s">
        <v>77</v>
      </c>
      <c r="J4556" s="16" t="s">
        <v>82</v>
      </c>
      <c r="K4556" s="16" t="s">
        <v>5148</v>
      </c>
      <c r="L4556" s="9"/>
      <c r="M4556" s="9">
        <v>45382</v>
      </c>
      <c r="N4556" s="9">
        <v>45382</v>
      </c>
      <c r="O4556" s="7">
        <v>45382</v>
      </c>
      <c r="P4556" s="9"/>
      <c r="Q4556" s="9"/>
      <c r="R4556" s="9" t="s">
        <v>93</v>
      </c>
      <c r="S4556" s="16" t="s">
        <v>65</v>
      </c>
      <c r="T4556" s="16" t="s">
        <v>65</v>
      </c>
      <c r="U4556" s="16"/>
      <c r="V4556" s="16"/>
      <c r="W4556" s="16" t="s">
        <v>315</v>
      </c>
      <c r="X4556" s="16" t="s">
        <v>38</v>
      </c>
      <c r="Y4556">
        <v>8</v>
      </c>
      <c r="Z4556">
        <v>3</v>
      </c>
      <c r="AA4556">
        <v>2.4</v>
      </c>
      <c r="AB4556">
        <v>2</v>
      </c>
      <c r="AC4556">
        <v>0.16666666666666666</v>
      </c>
      <c r="AD4556">
        <v>3</v>
      </c>
      <c r="AE4556" t="s">
        <v>5149</v>
      </c>
    </row>
    <row r="4557" spans="1:31" x14ac:dyDescent="0.25">
      <c r="A4557" s="16" t="s">
        <v>3155</v>
      </c>
      <c r="B4557" s="16" t="s">
        <v>39</v>
      </c>
      <c r="C4557" s="16" t="s">
        <v>959</v>
      </c>
      <c r="D4557" s="16" t="s">
        <v>3139</v>
      </c>
      <c r="E4557" s="16" t="s">
        <v>27</v>
      </c>
      <c r="F4557" s="16" t="s">
        <v>349</v>
      </c>
      <c r="G4557" s="16" t="s">
        <v>1276</v>
      </c>
      <c r="H4557" s="16" t="s">
        <v>77</v>
      </c>
      <c r="I4557" s="16" t="s">
        <v>77</v>
      </c>
      <c r="J4557" s="16" t="s">
        <v>82</v>
      </c>
      <c r="K4557" s="16" t="s">
        <v>5150</v>
      </c>
      <c r="L4557" s="9"/>
      <c r="M4557" s="9">
        <v>45382</v>
      </c>
      <c r="N4557" s="9">
        <v>45382</v>
      </c>
      <c r="O4557" s="7">
        <v>45382</v>
      </c>
      <c r="P4557" s="9"/>
      <c r="Q4557" s="9"/>
      <c r="R4557" s="9" t="s">
        <v>93</v>
      </c>
      <c r="S4557" s="16" t="s">
        <v>65</v>
      </c>
      <c r="T4557" s="16" t="s">
        <v>65</v>
      </c>
      <c r="U4557" s="16"/>
      <c r="V4557" s="16"/>
      <c r="W4557" s="16" t="s">
        <v>315</v>
      </c>
      <c r="X4557" s="16" t="s">
        <v>38</v>
      </c>
      <c r="Y4557">
        <v>8</v>
      </c>
      <c r="Z4557">
        <v>3</v>
      </c>
      <c r="AA4557">
        <v>2.4</v>
      </c>
      <c r="AB4557">
        <v>2</v>
      </c>
      <c r="AC4557">
        <v>0.16666666666666666</v>
      </c>
      <c r="AD4557">
        <v>3</v>
      </c>
      <c r="AE4557" t="s">
        <v>5151</v>
      </c>
    </row>
    <row r="4558" spans="1:31" x14ac:dyDescent="0.25">
      <c r="A4558" s="16" t="s">
        <v>3155</v>
      </c>
      <c r="B4558" s="16" t="s">
        <v>39</v>
      </c>
      <c r="C4558" s="16" t="s">
        <v>959</v>
      </c>
      <c r="D4558" s="16" t="s">
        <v>3139</v>
      </c>
      <c r="E4558" s="16" t="s">
        <v>27</v>
      </c>
      <c r="F4558" s="16" t="s">
        <v>349</v>
      </c>
      <c r="G4558" s="16" t="s">
        <v>1276</v>
      </c>
      <c r="H4558" s="16" t="s">
        <v>77</v>
      </c>
      <c r="I4558" s="16" t="s">
        <v>77</v>
      </c>
      <c r="J4558" s="16" t="s">
        <v>82</v>
      </c>
      <c r="K4558" s="16" t="s">
        <v>5152</v>
      </c>
      <c r="L4558" s="9"/>
      <c r="M4558" s="9">
        <v>45382</v>
      </c>
      <c r="N4558" s="9">
        <v>45382</v>
      </c>
      <c r="O4558" s="7">
        <v>45382</v>
      </c>
      <c r="P4558" s="9"/>
      <c r="Q4558" s="9"/>
      <c r="R4558" s="9" t="s">
        <v>93</v>
      </c>
      <c r="S4558" s="16" t="s">
        <v>65</v>
      </c>
      <c r="T4558" s="16" t="s">
        <v>65</v>
      </c>
      <c r="U4558" s="16"/>
      <c r="V4558" s="16"/>
      <c r="W4558" s="16" t="s">
        <v>315</v>
      </c>
      <c r="X4558" s="16" t="s">
        <v>38</v>
      </c>
      <c r="Y4558">
        <v>8</v>
      </c>
      <c r="Z4558">
        <v>3</v>
      </c>
      <c r="AA4558">
        <v>2.4</v>
      </c>
      <c r="AB4558">
        <v>2</v>
      </c>
      <c r="AC4558">
        <v>0.16666666666666666</v>
      </c>
      <c r="AD4558">
        <v>3</v>
      </c>
      <c r="AE4558" t="s">
        <v>5153</v>
      </c>
    </row>
    <row r="4559" spans="1:31" x14ac:dyDescent="0.25">
      <c r="A4559" s="16" t="s">
        <v>3155</v>
      </c>
      <c r="B4559" s="16" t="s">
        <v>39</v>
      </c>
      <c r="C4559" s="16" t="s">
        <v>959</v>
      </c>
      <c r="D4559" s="16" t="s">
        <v>3139</v>
      </c>
      <c r="E4559" s="16" t="s">
        <v>27</v>
      </c>
      <c r="F4559" s="16" t="s">
        <v>349</v>
      </c>
      <c r="G4559" s="16" t="s">
        <v>1276</v>
      </c>
      <c r="H4559" s="16" t="s">
        <v>77</v>
      </c>
      <c r="I4559" s="16" t="s">
        <v>77</v>
      </c>
      <c r="J4559" s="16" t="s">
        <v>82</v>
      </c>
      <c r="K4559" s="16" t="s">
        <v>1009</v>
      </c>
      <c r="L4559" s="9"/>
      <c r="M4559" s="9">
        <v>45382</v>
      </c>
      <c r="N4559" s="9">
        <v>45382</v>
      </c>
      <c r="O4559" s="7">
        <v>45382</v>
      </c>
      <c r="P4559" s="9"/>
      <c r="Q4559" s="9"/>
      <c r="R4559" s="9" t="s">
        <v>93</v>
      </c>
      <c r="S4559" s="16" t="s">
        <v>65</v>
      </c>
      <c r="T4559" s="16" t="s">
        <v>482</v>
      </c>
      <c r="U4559" s="16"/>
      <c r="V4559" s="16"/>
      <c r="W4559" s="16" t="s">
        <v>315</v>
      </c>
      <c r="X4559" s="16" t="s">
        <v>38</v>
      </c>
      <c r="Y4559">
        <v>8</v>
      </c>
      <c r="Z4559">
        <v>3</v>
      </c>
      <c r="AA4559">
        <v>2.4</v>
      </c>
      <c r="AB4559">
        <v>2</v>
      </c>
      <c r="AC4559">
        <v>0.16666666666666666</v>
      </c>
      <c r="AD4559">
        <v>3</v>
      </c>
      <c r="AE4559" t="s">
        <v>4696</v>
      </c>
    </row>
    <row r="4560" spans="1:31" x14ac:dyDescent="0.25">
      <c r="A4560" s="16" t="s">
        <v>3155</v>
      </c>
      <c r="B4560" s="16" t="s">
        <v>39</v>
      </c>
      <c r="C4560" s="16" t="s">
        <v>959</v>
      </c>
      <c r="D4560" s="16" t="s">
        <v>3139</v>
      </c>
      <c r="E4560" s="16" t="s">
        <v>27</v>
      </c>
      <c r="F4560" s="16" t="s">
        <v>349</v>
      </c>
      <c r="G4560" s="16" t="s">
        <v>1276</v>
      </c>
      <c r="H4560" s="16" t="s">
        <v>77</v>
      </c>
      <c r="I4560" s="16" t="s">
        <v>77</v>
      </c>
      <c r="J4560" s="16" t="s">
        <v>82</v>
      </c>
      <c r="K4560" s="16" t="s">
        <v>3557</v>
      </c>
      <c r="L4560" s="9"/>
      <c r="M4560" s="9">
        <v>45382</v>
      </c>
      <c r="N4560" s="9">
        <v>45382</v>
      </c>
      <c r="O4560" s="7">
        <v>45382</v>
      </c>
      <c r="P4560" s="9"/>
      <c r="Q4560" s="9"/>
      <c r="R4560" s="9" t="s">
        <v>93</v>
      </c>
      <c r="S4560" s="16" t="s">
        <v>65</v>
      </c>
      <c r="T4560" s="16" t="s">
        <v>482</v>
      </c>
      <c r="U4560" s="16"/>
      <c r="V4560" s="16"/>
      <c r="W4560" s="16" t="s">
        <v>315</v>
      </c>
      <c r="X4560" s="16" t="s">
        <v>38</v>
      </c>
      <c r="Y4560">
        <v>8</v>
      </c>
      <c r="Z4560">
        <v>3</v>
      </c>
      <c r="AA4560">
        <v>2.4</v>
      </c>
      <c r="AB4560">
        <v>2</v>
      </c>
      <c r="AC4560">
        <v>0.16666666666666666</v>
      </c>
      <c r="AD4560">
        <v>3</v>
      </c>
      <c r="AE4560" t="s">
        <v>3657</v>
      </c>
    </row>
    <row r="4561" spans="1:31" x14ac:dyDescent="0.25">
      <c r="A4561" s="16" t="s">
        <v>3155</v>
      </c>
      <c r="B4561" s="16" t="s">
        <v>39</v>
      </c>
      <c r="C4561" s="16" t="s">
        <v>959</v>
      </c>
      <c r="D4561" s="16" t="s">
        <v>3139</v>
      </c>
      <c r="E4561" s="16" t="s">
        <v>27</v>
      </c>
      <c r="F4561" s="16" t="s">
        <v>349</v>
      </c>
      <c r="G4561" s="16" t="s">
        <v>1276</v>
      </c>
      <c r="H4561" s="16" t="s">
        <v>77</v>
      </c>
      <c r="I4561" s="16" t="s">
        <v>77</v>
      </c>
      <c r="J4561" s="16" t="s">
        <v>82</v>
      </c>
      <c r="K4561" s="16" t="s">
        <v>3969</v>
      </c>
      <c r="L4561" s="9"/>
      <c r="M4561" s="9">
        <v>45382</v>
      </c>
      <c r="N4561" s="9">
        <v>45382</v>
      </c>
      <c r="O4561" s="7">
        <v>45382</v>
      </c>
      <c r="P4561" s="9"/>
      <c r="Q4561" s="9"/>
      <c r="R4561" s="9" t="s">
        <v>93</v>
      </c>
      <c r="S4561" s="16" t="s">
        <v>65</v>
      </c>
      <c r="T4561" s="16" t="s">
        <v>482</v>
      </c>
      <c r="U4561" s="16"/>
      <c r="V4561" s="16"/>
      <c r="W4561" s="16" t="s">
        <v>315</v>
      </c>
      <c r="X4561" s="16" t="s">
        <v>38</v>
      </c>
      <c r="Y4561">
        <v>8</v>
      </c>
      <c r="Z4561">
        <v>3</v>
      </c>
      <c r="AA4561">
        <v>2.4</v>
      </c>
      <c r="AB4561">
        <v>2</v>
      </c>
      <c r="AC4561">
        <v>0.16666666666666666</v>
      </c>
      <c r="AD4561">
        <v>3</v>
      </c>
      <c r="AE4561" t="s">
        <v>4697</v>
      </c>
    </row>
    <row r="4562" spans="1:31" x14ac:dyDescent="0.25">
      <c r="A4562" s="16" t="s">
        <v>3155</v>
      </c>
      <c r="B4562" s="16" t="s">
        <v>39</v>
      </c>
      <c r="C4562" s="16" t="s">
        <v>959</v>
      </c>
      <c r="D4562" s="16" t="s">
        <v>3139</v>
      </c>
      <c r="E4562" s="16" t="s">
        <v>27</v>
      </c>
      <c r="F4562" s="16" t="s">
        <v>349</v>
      </c>
      <c r="G4562" s="16" t="s">
        <v>1276</v>
      </c>
      <c r="H4562" s="16" t="s">
        <v>77</v>
      </c>
      <c r="I4562" s="16" t="s">
        <v>77</v>
      </c>
      <c r="J4562" s="16" t="s">
        <v>82</v>
      </c>
      <c r="K4562" s="16" t="s">
        <v>4578</v>
      </c>
      <c r="L4562" s="9"/>
      <c r="M4562" s="9">
        <v>45382</v>
      </c>
      <c r="N4562" s="9">
        <v>45382</v>
      </c>
      <c r="O4562" s="7">
        <v>45382</v>
      </c>
      <c r="P4562" s="9"/>
      <c r="Q4562" s="9"/>
      <c r="R4562" s="9" t="s">
        <v>93</v>
      </c>
      <c r="S4562" s="16" t="s">
        <v>65</v>
      </c>
      <c r="T4562" s="16" t="s">
        <v>482</v>
      </c>
      <c r="U4562" s="16"/>
      <c r="V4562" s="16"/>
      <c r="W4562" s="16" t="s">
        <v>315</v>
      </c>
      <c r="X4562" s="16" t="s">
        <v>38</v>
      </c>
      <c r="Y4562">
        <v>8</v>
      </c>
      <c r="Z4562">
        <v>3</v>
      </c>
      <c r="AA4562">
        <v>2.4</v>
      </c>
      <c r="AB4562">
        <v>2</v>
      </c>
      <c r="AC4562">
        <v>0.16666666666666666</v>
      </c>
      <c r="AD4562">
        <v>3</v>
      </c>
      <c r="AE4562" t="s">
        <v>4698</v>
      </c>
    </row>
    <row r="4563" spans="1:31" x14ac:dyDescent="0.25">
      <c r="A4563" s="16" t="s">
        <v>3155</v>
      </c>
      <c r="B4563" s="16" t="s">
        <v>39</v>
      </c>
      <c r="C4563" s="16" t="s">
        <v>959</v>
      </c>
      <c r="D4563" s="16" t="s">
        <v>3139</v>
      </c>
      <c r="E4563" s="16" t="s">
        <v>27</v>
      </c>
      <c r="F4563" s="16" t="s">
        <v>349</v>
      </c>
      <c r="G4563" s="16" t="s">
        <v>1276</v>
      </c>
      <c r="H4563" s="16" t="s">
        <v>77</v>
      </c>
      <c r="I4563" s="16" t="s">
        <v>77</v>
      </c>
      <c r="J4563" s="16" t="s">
        <v>82</v>
      </c>
      <c r="K4563" s="16" t="s">
        <v>3821</v>
      </c>
      <c r="L4563" s="9"/>
      <c r="M4563" s="9">
        <v>45382</v>
      </c>
      <c r="N4563" s="9">
        <v>45382</v>
      </c>
      <c r="O4563" s="7">
        <v>45382</v>
      </c>
      <c r="P4563" s="9"/>
      <c r="Q4563" s="9"/>
      <c r="R4563" s="9" t="s">
        <v>93</v>
      </c>
      <c r="S4563" s="16" t="s">
        <v>65</v>
      </c>
      <c r="T4563" s="16" t="s">
        <v>65</v>
      </c>
      <c r="U4563" s="16"/>
      <c r="V4563" s="16"/>
      <c r="W4563" s="16" t="s">
        <v>315</v>
      </c>
      <c r="X4563" s="16" t="s">
        <v>38</v>
      </c>
      <c r="Y4563">
        <v>8</v>
      </c>
      <c r="Z4563">
        <v>3</v>
      </c>
      <c r="AA4563">
        <v>2.4</v>
      </c>
      <c r="AB4563">
        <v>2</v>
      </c>
      <c r="AC4563">
        <v>0.16666666666666666</v>
      </c>
      <c r="AD4563">
        <v>3</v>
      </c>
      <c r="AE4563" t="s">
        <v>3985</v>
      </c>
    </row>
    <row r="4564" spans="1:31" x14ac:dyDescent="0.25">
      <c r="A4564" s="16" t="s">
        <v>3155</v>
      </c>
      <c r="B4564" s="16" t="s">
        <v>39</v>
      </c>
      <c r="C4564" s="16" t="s">
        <v>959</v>
      </c>
      <c r="D4564" s="16" t="s">
        <v>3139</v>
      </c>
      <c r="E4564" s="16" t="s">
        <v>27</v>
      </c>
      <c r="F4564" s="16" t="s">
        <v>349</v>
      </c>
      <c r="G4564" s="16" t="s">
        <v>1276</v>
      </c>
      <c r="H4564" s="16" t="s">
        <v>77</v>
      </c>
      <c r="I4564" s="16" t="s">
        <v>77</v>
      </c>
      <c r="J4564" s="16" t="s">
        <v>82</v>
      </c>
      <c r="K4564" s="16" t="s">
        <v>4302</v>
      </c>
      <c r="L4564" s="9"/>
      <c r="M4564" s="9">
        <v>45382</v>
      </c>
      <c r="N4564" s="9">
        <v>45382</v>
      </c>
      <c r="O4564" s="7">
        <v>45382</v>
      </c>
      <c r="P4564" s="9"/>
      <c r="Q4564" s="9"/>
      <c r="R4564" s="9" t="s">
        <v>93</v>
      </c>
      <c r="S4564" s="16" t="s">
        <v>65</v>
      </c>
      <c r="T4564" s="16" t="s">
        <v>482</v>
      </c>
      <c r="U4564" s="16"/>
      <c r="V4564" s="16"/>
      <c r="W4564" s="16" t="s">
        <v>315</v>
      </c>
      <c r="X4564" s="16" t="s">
        <v>38</v>
      </c>
      <c r="Y4564">
        <v>8</v>
      </c>
      <c r="Z4564">
        <v>3</v>
      </c>
      <c r="AA4564">
        <v>2.4</v>
      </c>
      <c r="AB4564">
        <v>2</v>
      </c>
      <c r="AC4564">
        <v>0.16666666666666666</v>
      </c>
      <c r="AD4564">
        <v>3</v>
      </c>
      <c r="AE4564" t="s">
        <v>4305</v>
      </c>
    </row>
    <row r="4565" spans="1:31" x14ac:dyDescent="0.25">
      <c r="A4565" s="16" t="s">
        <v>3155</v>
      </c>
      <c r="B4565" s="16" t="s">
        <v>39</v>
      </c>
      <c r="C4565" s="16" t="s">
        <v>959</v>
      </c>
      <c r="D4565" s="16" t="s">
        <v>3139</v>
      </c>
      <c r="E4565" s="16" t="s">
        <v>27</v>
      </c>
      <c r="F4565" s="16" t="s">
        <v>349</v>
      </c>
      <c r="G4565" s="16" t="s">
        <v>1276</v>
      </c>
      <c r="H4565" s="16" t="s">
        <v>77</v>
      </c>
      <c r="I4565" s="16" t="s">
        <v>77</v>
      </c>
      <c r="J4565" s="16" t="s">
        <v>82</v>
      </c>
      <c r="K4565" s="16" t="s">
        <v>3561</v>
      </c>
      <c r="L4565" s="9"/>
      <c r="M4565" s="9">
        <v>45382</v>
      </c>
      <c r="N4565" s="9">
        <v>45382</v>
      </c>
      <c r="O4565" s="7">
        <v>45382</v>
      </c>
      <c r="P4565" s="9"/>
      <c r="Q4565" s="9"/>
      <c r="R4565" s="9" t="s">
        <v>93</v>
      </c>
      <c r="S4565" s="16" t="s">
        <v>65</v>
      </c>
      <c r="T4565" s="16" t="s">
        <v>482</v>
      </c>
      <c r="U4565" s="16"/>
      <c r="V4565" s="16"/>
      <c r="W4565" s="16" t="s">
        <v>315</v>
      </c>
      <c r="X4565" s="16" t="s">
        <v>38</v>
      </c>
      <c r="Y4565">
        <v>8</v>
      </c>
      <c r="Z4565">
        <v>3</v>
      </c>
      <c r="AA4565">
        <v>2.4</v>
      </c>
      <c r="AB4565">
        <v>2</v>
      </c>
      <c r="AC4565">
        <v>0.16666666666666666</v>
      </c>
      <c r="AD4565">
        <v>3</v>
      </c>
      <c r="AE4565" t="s">
        <v>3659</v>
      </c>
    </row>
    <row r="4566" spans="1:31" x14ac:dyDescent="0.25">
      <c r="A4566" s="16" t="s">
        <v>3155</v>
      </c>
      <c r="B4566" s="16" t="s">
        <v>39</v>
      </c>
      <c r="C4566" s="16" t="s">
        <v>959</v>
      </c>
      <c r="D4566" s="16" t="s">
        <v>3139</v>
      </c>
      <c r="E4566" s="16" t="s">
        <v>27</v>
      </c>
      <c r="F4566" s="16" t="s">
        <v>349</v>
      </c>
      <c r="G4566" s="16" t="s">
        <v>1276</v>
      </c>
      <c r="H4566" s="16" t="s">
        <v>77</v>
      </c>
      <c r="I4566" s="16" t="s">
        <v>77</v>
      </c>
      <c r="J4566" s="16" t="s">
        <v>82</v>
      </c>
      <c r="K4566" s="16" t="s">
        <v>467</v>
      </c>
      <c r="L4566" s="9"/>
      <c r="M4566" s="9">
        <v>45382</v>
      </c>
      <c r="N4566" s="9">
        <v>45382</v>
      </c>
      <c r="O4566" s="7">
        <v>45382</v>
      </c>
      <c r="P4566" s="9"/>
      <c r="Q4566" s="9"/>
      <c r="R4566" s="9" t="s">
        <v>93</v>
      </c>
      <c r="S4566" s="16" t="s">
        <v>65</v>
      </c>
      <c r="T4566" s="16" t="s">
        <v>482</v>
      </c>
      <c r="U4566" s="16"/>
      <c r="V4566" s="16"/>
      <c r="W4566" s="16" t="s">
        <v>315</v>
      </c>
      <c r="X4566" s="16" t="s">
        <v>38</v>
      </c>
      <c r="Y4566">
        <v>8</v>
      </c>
      <c r="Z4566">
        <v>3</v>
      </c>
      <c r="AA4566">
        <v>2.4</v>
      </c>
      <c r="AB4566">
        <v>2</v>
      </c>
      <c r="AC4566">
        <v>0.16666666666666666</v>
      </c>
      <c r="AD4566">
        <v>3</v>
      </c>
      <c r="AE4566" t="s">
        <v>3458</v>
      </c>
    </row>
    <row r="4567" spans="1:31" x14ac:dyDescent="0.25">
      <c r="A4567" s="16" t="s">
        <v>3155</v>
      </c>
      <c r="B4567" s="16" t="s">
        <v>39</v>
      </c>
      <c r="C4567" s="16" t="s">
        <v>959</v>
      </c>
      <c r="D4567" s="16" t="s">
        <v>3139</v>
      </c>
      <c r="E4567" s="16" t="s">
        <v>27</v>
      </c>
      <c r="F4567" s="16" t="s">
        <v>349</v>
      </c>
      <c r="G4567" s="16" t="s">
        <v>1276</v>
      </c>
      <c r="H4567" s="16" t="s">
        <v>77</v>
      </c>
      <c r="I4567" s="16" t="s">
        <v>77</v>
      </c>
      <c r="J4567" s="16" t="s">
        <v>82</v>
      </c>
      <c r="K4567" s="16" t="s">
        <v>4580</v>
      </c>
      <c r="L4567" s="9"/>
      <c r="M4567" s="9">
        <v>45382</v>
      </c>
      <c r="N4567" s="9">
        <v>45382</v>
      </c>
      <c r="O4567" s="7">
        <v>45382</v>
      </c>
      <c r="P4567" s="9"/>
      <c r="Q4567" s="9"/>
      <c r="R4567" s="9" t="s">
        <v>93</v>
      </c>
      <c r="S4567" s="16" t="s">
        <v>65</v>
      </c>
      <c r="T4567" s="16" t="s">
        <v>65</v>
      </c>
      <c r="U4567" s="16"/>
      <c r="V4567" s="16"/>
      <c r="W4567" s="16" t="s">
        <v>315</v>
      </c>
      <c r="X4567" s="16" t="s">
        <v>38</v>
      </c>
      <c r="Y4567">
        <v>8</v>
      </c>
      <c r="Z4567">
        <v>3</v>
      </c>
      <c r="AA4567">
        <v>2.4</v>
      </c>
      <c r="AB4567">
        <v>2</v>
      </c>
      <c r="AC4567">
        <v>0.16666666666666666</v>
      </c>
      <c r="AD4567">
        <v>3</v>
      </c>
      <c r="AE4567" t="s">
        <v>4699</v>
      </c>
    </row>
    <row r="4568" spans="1:31" x14ac:dyDescent="0.25">
      <c r="A4568" s="16" t="s">
        <v>3155</v>
      </c>
      <c r="B4568" s="16" t="s">
        <v>39</v>
      </c>
      <c r="C4568" s="16" t="s">
        <v>959</v>
      </c>
      <c r="D4568" s="16" t="s">
        <v>3139</v>
      </c>
      <c r="E4568" s="16" t="s">
        <v>27</v>
      </c>
      <c r="F4568" s="16" t="s">
        <v>349</v>
      </c>
      <c r="G4568" s="16" t="s">
        <v>1276</v>
      </c>
      <c r="H4568" s="16" t="s">
        <v>77</v>
      </c>
      <c r="I4568" s="16" t="s">
        <v>77</v>
      </c>
      <c r="J4568" s="16" t="s">
        <v>82</v>
      </c>
      <c r="K4568" s="16" t="s">
        <v>833</v>
      </c>
      <c r="L4568" s="9"/>
      <c r="M4568" s="9">
        <v>45382</v>
      </c>
      <c r="N4568" s="9">
        <v>45382</v>
      </c>
      <c r="O4568" s="7">
        <v>45382</v>
      </c>
      <c r="P4568" s="9"/>
      <c r="Q4568" s="9"/>
      <c r="R4568" s="9" t="s">
        <v>93</v>
      </c>
      <c r="S4568" s="16" t="s">
        <v>65</v>
      </c>
      <c r="T4568" s="16" t="s">
        <v>65</v>
      </c>
      <c r="U4568" s="16"/>
      <c r="V4568" s="16"/>
      <c r="W4568" s="16" t="s">
        <v>315</v>
      </c>
      <c r="X4568" s="16" t="s">
        <v>38</v>
      </c>
      <c r="Y4568">
        <v>8</v>
      </c>
      <c r="Z4568">
        <v>3</v>
      </c>
      <c r="AA4568">
        <v>2.4</v>
      </c>
      <c r="AB4568">
        <v>2</v>
      </c>
      <c r="AC4568">
        <v>0.16666666666666666</v>
      </c>
      <c r="AD4568">
        <v>3</v>
      </c>
      <c r="AE4568" t="s">
        <v>4199</v>
      </c>
    </row>
    <row r="4569" spans="1:31" x14ac:dyDescent="0.25">
      <c r="A4569" s="16" t="s">
        <v>3155</v>
      </c>
      <c r="B4569" s="16" t="s">
        <v>39</v>
      </c>
      <c r="C4569" s="16" t="s">
        <v>959</v>
      </c>
      <c r="D4569" s="16" t="s">
        <v>3139</v>
      </c>
      <c r="E4569" s="16" t="s">
        <v>27</v>
      </c>
      <c r="F4569" s="16" t="s">
        <v>349</v>
      </c>
      <c r="G4569" s="16" t="s">
        <v>1276</v>
      </c>
      <c r="H4569" s="16" t="s">
        <v>77</v>
      </c>
      <c r="I4569" s="16" t="s">
        <v>77</v>
      </c>
      <c r="J4569" s="16" t="s">
        <v>82</v>
      </c>
      <c r="K4569" s="16" t="s">
        <v>225</v>
      </c>
      <c r="L4569" s="9"/>
      <c r="M4569" s="9">
        <v>45382</v>
      </c>
      <c r="N4569" s="9">
        <v>45382</v>
      </c>
      <c r="O4569" s="7">
        <v>45382</v>
      </c>
      <c r="P4569" s="9"/>
      <c r="Q4569" s="9"/>
      <c r="R4569" s="9" t="s">
        <v>93</v>
      </c>
      <c r="S4569" s="16" t="s">
        <v>65</v>
      </c>
      <c r="T4569" s="16" t="s">
        <v>482</v>
      </c>
      <c r="U4569" s="16"/>
      <c r="V4569" s="16"/>
      <c r="W4569" s="16" t="s">
        <v>315</v>
      </c>
      <c r="X4569" s="16" t="s">
        <v>38</v>
      </c>
      <c r="Y4569">
        <v>8</v>
      </c>
      <c r="Z4569">
        <v>3</v>
      </c>
      <c r="AA4569">
        <v>2.4</v>
      </c>
      <c r="AB4569">
        <v>2</v>
      </c>
      <c r="AC4569">
        <v>0.16666666666666666</v>
      </c>
      <c r="AD4569">
        <v>3</v>
      </c>
      <c r="AE4569" t="s">
        <v>4700</v>
      </c>
    </row>
    <row r="4570" spans="1:31" x14ac:dyDescent="0.25">
      <c r="A4570" s="16" t="s">
        <v>3155</v>
      </c>
      <c r="B4570" s="16" t="s">
        <v>39</v>
      </c>
      <c r="C4570" s="16" t="s">
        <v>959</v>
      </c>
      <c r="D4570" s="16" t="s">
        <v>3139</v>
      </c>
      <c r="E4570" s="16" t="s">
        <v>27</v>
      </c>
      <c r="F4570" s="16" t="s">
        <v>349</v>
      </c>
      <c r="G4570" s="16" t="s">
        <v>1276</v>
      </c>
      <c r="H4570" s="16" t="s">
        <v>77</v>
      </c>
      <c r="I4570" s="16" t="s">
        <v>77</v>
      </c>
      <c r="J4570" s="16" t="s">
        <v>82</v>
      </c>
      <c r="K4570" s="16" t="s">
        <v>1010</v>
      </c>
      <c r="L4570" s="9"/>
      <c r="M4570" s="9">
        <v>45382</v>
      </c>
      <c r="N4570" s="9">
        <v>45382</v>
      </c>
      <c r="O4570" s="7">
        <v>45382</v>
      </c>
      <c r="P4570" s="9"/>
      <c r="Q4570" s="9"/>
      <c r="R4570" s="9" t="s">
        <v>93</v>
      </c>
      <c r="S4570" s="16" t="s">
        <v>65</v>
      </c>
      <c r="T4570" s="16" t="s">
        <v>65</v>
      </c>
      <c r="U4570" s="16"/>
      <c r="V4570" s="16"/>
      <c r="W4570" s="16" t="s">
        <v>315</v>
      </c>
      <c r="X4570" s="16" t="s">
        <v>38</v>
      </c>
      <c r="Y4570">
        <v>8</v>
      </c>
      <c r="Z4570">
        <v>3</v>
      </c>
      <c r="AA4570">
        <v>2.4</v>
      </c>
      <c r="AB4570">
        <v>2</v>
      </c>
      <c r="AC4570">
        <v>0.16666666666666666</v>
      </c>
      <c r="AD4570">
        <v>3</v>
      </c>
      <c r="AE4570" t="s">
        <v>4054</v>
      </c>
    </row>
    <row r="4571" spans="1:31" x14ac:dyDescent="0.25">
      <c r="A4571" s="16" t="s">
        <v>3155</v>
      </c>
      <c r="B4571" s="16" t="s">
        <v>39</v>
      </c>
      <c r="C4571" s="16" t="s">
        <v>959</v>
      </c>
      <c r="D4571" s="16" t="s">
        <v>3139</v>
      </c>
      <c r="E4571" s="16" t="s">
        <v>27</v>
      </c>
      <c r="F4571" s="16" t="s">
        <v>349</v>
      </c>
      <c r="G4571" s="16" t="s">
        <v>1276</v>
      </c>
      <c r="H4571" s="16" t="s">
        <v>77</v>
      </c>
      <c r="I4571" s="16" t="s">
        <v>77</v>
      </c>
      <c r="J4571" s="16" t="s">
        <v>82</v>
      </c>
      <c r="K4571" s="16" t="s">
        <v>615</v>
      </c>
      <c r="L4571" s="9"/>
      <c r="M4571" s="9">
        <v>45382</v>
      </c>
      <c r="N4571" s="9">
        <v>45382</v>
      </c>
      <c r="O4571" s="7">
        <v>45382</v>
      </c>
      <c r="P4571" s="9"/>
      <c r="Q4571" s="9"/>
      <c r="R4571" s="9" t="s">
        <v>93</v>
      </c>
      <c r="S4571" s="16" t="s">
        <v>65</v>
      </c>
      <c r="T4571" s="16" t="s">
        <v>482</v>
      </c>
      <c r="U4571" s="16"/>
      <c r="V4571" s="16"/>
      <c r="W4571" s="16" t="s">
        <v>315</v>
      </c>
      <c r="X4571" s="16" t="s">
        <v>38</v>
      </c>
      <c r="Y4571">
        <v>8</v>
      </c>
      <c r="Z4571">
        <v>3</v>
      </c>
      <c r="AA4571">
        <v>2.4</v>
      </c>
      <c r="AB4571">
        <v>2</v>
      </c>
      <c r="AC4571">
        <v>0.16666666666666666</v>
      </c>
      <c r="AD4571">
        <v>3</v>
      </c>
      <c r="AE4571" t="s">
        <v>4701</v>
      </c>
    </row>
    <row r="4572" spans="1:31" x14ac:dyDescent="0.25">
      <c r="A4572" s="16" t="s">
        <v>3155</v>
      </c>
      <c r="B4572" s="16" t="s">
        <v>39</v>
      </c>
      <c r="C4572" s="16" t="s">
        <v>959</v>
      </c>
      <c r="D4572" s="16" t="s">
        <v>3139</v>
      </c>
      <c r="E4572" s="16" t="s">
        <v>27</v>
      </c>
      <c r="F4572" s="16" t="s">
        <v>349</v>
      </c>
      <c r="G4572" s="16" t="s">
        <v>1276</v>
      </c>
      <c r="H4572" s="16" t="s">
        <v>77</v>
      </c>
      <c r="I4572" s="16" t="s">
        <v>77</v>
      </c>
      <c r="J4572" s="16" t="s">
        <v>82</v>
      </c>
      <c r="K4572" s="16" t="s">
        <v>3563</v>
      </c>
      <c r="L4572" s="9"/>
      <c r="M4572" s="9">
        <v>45382</v>
      </c>
      <c r="N4572" s="9">
        <v>45382</v>
      </c>
      <c r="O4572" s="7">
        <v>45382</v>
      </c>
      <c r="P4572" s="9"/>
      <c r="Q4572" s="9"/>
      <c r="R4572" s="9" t="s">
        <v>93</v>
      </c>
      <c r="S4572" s="16" t="s">
        <v>65</v>
      </c>
      <c r="T4572" s="16" t="s">
        <v>482</v>
      </c>
      <c r="U4572" s="16"/>
      <c r="V4572" s="16"/>
      <c r="W4572" s="16" t="s">
        <v>315</v>
      </c>
      <c r="X4572" s="16" t="s">
        <v>38</v>
      </c>
      <c r="Y4572">
        <v>8</v>
      </c>
      <c r="Z4572">
        <v>3</v>
      </c>
      <c r="AA4572">
        <v>2.4</v>
      </c>
      <c r="AB4572">
        <v>2</v>
      </c>
      <c r="AC4572">
        <v>0.16666666666666666</v>
      </c>
      <c r="AD4572">
        <v>3</v>
      </c>
      <c r="AE4572" t="s">
        <v>3660</v>
      </c>
    </row>
    <row r="4573" spans="1:31" x14ac:dyDescent="0.25">
      <c r="A4573" s="16" t="s">
        <v>23</v>
      </c>
      <c r="B4573" s="16" t="s">
        <v>39</v>
      </c>
      <c r="C4573" s="16" t="s">
        <v>4702</v>
      </c>
      <c r="D4573" s="16" t="s">
        <v>3139</v>
      </c>
      <c r="E4573" s="16" t="s">
        <v>291</v>
      </c>
      <c r="F4573" s="16" t="s">
        <v>28</v>
      </c>
      <c r="G4573" s="16" t="s">
        <v>532</v>
      </c>
      <c r="H4573" s="16" t="s">
        <v>1000</v>
      </c>
      <c r="I4573" s="16" t="s">
        <v>106</v>
      </c>
      <c r="J4573" s="16" t="s">
        <v>106</v>
      </c>
      <c r="K4573" s="16" t="s">
        <v>4703</v>
      </c>
      <c r="L4573" s="9">
        <v>45230</v>
      </c>
      <c r="M4573" s="9"/>
      <c r="N4573" s="9">
        <v>45230</v>
      </c>
      <c r="O4573" s="7">
        <v>45230</v>
      </c>
      <c r="P4573" s="9"/>
      <c r="Q4573" s="9"/>
      <c r="R4573" s="9" t="s">
        <v>34</v>
      </c>
      <c r="S4573" s="16" t="s">
        <v>94</v>
      </c>
      <c r="T4573" s="16" t="s">
        <v>36</v>
      </c>
      <c r="U4573" s="16"/>
      <c r="V4573" s="16"/>
      <c r="W4573" s="16" t="s">
        <v>37</v>
      </c>
      <c r="X4573" s="16" t="s">
        <v>55</v>
      </c>
      <c r="Y4573">
        <v>3</v>
      </c>
      <c r="Z4573">
        <v>3</v>
      </c>
      <c r="AA4573">
        <v>0.9</v>
      </c>
      <c r="AB4573">
        <v>3</v>
      </c>
      <c r="AC4573">
        <v>0.25</v>
      </c>
      <c r="AD4573">
        <v>2</v>
      </c>
      <c r="AE4573" t="s">
        <v>4704</v>
      </c>
    </row>
    <row r="4574" spans="1:31" x14ac:dyDescent="0.25">
      <c r="A4574" s="16" t="s">
        <v>23</v>
      </c>
      <c r="B4574" s="16" t="s">
        <v>39</v>
      </c>
      <c r="C4574" s="16" t="s">
        <v>4702</v>
      </c>
      <c r="D4574" s="16" t="s">
        <v>3139</v>
      </c>
      <c r="E4574" s="16" t="s">
        <v>27</v>
      </c>
      <c r="F4574" s="16" t="s">
        <v>28</v>
      </c>
      <c r="G4574" s="16" t="s">
        <v>393</v>
      </c>
      <c r="H4574" s="16" t="s">
        <v>106</v>
      </c>
      <c r="I4574" s="16" t="s">
        <v>106</v>
      </c>
      <c r="J4574" s="16" t="s">
        <v>106</v>
      </c>
      <c r="K4574" s="16" t="s">
        <v>3567</v>
      </c>
      <c r="L4574" s="9"/>
      <c r="M4574" s="9">
        <v>45247</v>
      </c>
      <c r="N4574" s="9">
        <v>45247</v>
      </c>
      <c r="O4574" s="7">
        <v>45247</v>
      </c>
      <c r="P4574" s="9"/>
      <c r="Q4574" s="9"/>
      <c r="R4574" s="9" t="s">
        <v>34</v>
      </c>
      <c r="S4574" s="16" t="s">
        <v>94</v>
      </c>
      <c r="T4574" s="16" t="s">
        <v>36</v>
      </c>
      <c r="U4574" s="16"/>
      <c r="V4574" s="16"/>
      <c r="W4574" s="16" t="s">
        <v>37</v>
      </c>
      <c r="X4574" s="16" t="s">
        <v>55</v>
      </c>
      <c r="Y4574">
        <v>3</v>
      </c>
      <c r="Z4574">
        <v>3</v>
      </c>
      <c r="AA4574">
        <v>0.9</v>
      </c>
      <c r="AB4574">
        <v>2</v>
      </c>
      <c r="AC4574">
        <v>0.16666666666666666</v>
      </c>
      <c r="AD4574">
        <v>2</v>
      </c>
      <c r="AE4574" t="s">
        <v>3568</v>
      </c>
    </row>
    <row r="4575" spans="1:31" x14ac:dyDescent="0.25">
      <c r="A4575" s="16" t="s">
        <v>23</v>
      </c>
      <c r="B4575" s="16" t="s">
        <v>39</v>
      </c>
      <c r="C4575" s="16" t="s">
        <v>4702</v>
      </c>
      <c r="D4575" s="16" t="s">
        <v>3139</v>
      </c>
      <c r="E4575" s="16" t="s">
        <v>27</v>
      </c>
      <c r="F4575" s="16" t="s">
        <v>28</v>
      </c>
      <c r="G4575" s="16" t="s">
        <v>393</v>
      </c>
      <c r="H4575" s="16" t="s">
        <v>106</v>
      </c>
      <c r="I4575" s="16" t="s">
        <v>106</v>
      </c>
      <c r="J4575" s="16" t="s">
        <v>106</v>
      </c>
      <c r="K4575" s="16" t="s">
        <v>4705</v>
      </c>
      <c r="L4575" s="9"/>
      <c r="M4575" s="9">
        <v>45247</v>
      </c>
      <c r="N4575" s="9">
        <v>45247</v>
      </c>
      <c r="O4575" s="7">
        <v>45247</v>
      </c>
      <c r="P4575" s="9"/>
      <c r="Q4575" s="9"/>
      <c r="R4575" s="9" t="s">
        <v>34</v>
      </c>
      <c r="S4575" s="16" t="s">
        <v>94</v>
      </c>
      <c r="T4575" s="16" t="s">
        <v>36</v>
      </c>
      <c r="U4575" s="16"/>
      <c r="V4575" s="16"/>
      <c r="W4575" s="16" t="s">
        <v>37</v>
      </c>
      <c r="X4575" s="16" t="s">
        <v>55</v>
      </c>
      <c r="Y4575">
        <v>3</v>
      </c>
      <c r="Z4575">
        <v>3</v>
      </c>
      <c r="AA4575">
        <v>0.9</v>
      </c>
      <c r="AB4575">
        <v>2</v>
      </c>
      <c r="AC4575">
        <v>0.16666666666666666</v>
      </c>
      <c r="AD4575">
        <v>2</v>
      </c>
      <c r="AE4575" t="s">
        <v>4706</v>
      </c>
    </row>
    <row r="4576" spans="1:31" x14ac:dyDescent="0.25">
      <c r="A4576" s="16" t="s">
        <v>23</v>
      </c>
      <c r="B4576" s="16" t="s">
        <v>39</v>
      </c>
      <c r="C4576" s="16" t="s">
        <v>4702</v>
      </c>
      <c r="D4576" s="16" t="s">
        <v>3139</v>
      </c>
      <c r="E4576" s="16" t="s">
        <v>27</v>
      </c>
      <c r="F4576" s="16" t="s">
        <v>28</v>
      </c>
      <c r="G4576" s="16" t="s">
        <v>393</v>
      </c>
      <c r="H4576" s="16" t="s">
        <v>106</v>
      </c>
      <c r="I4576" s="16" t="s">
        <v>106</v>
      </c>
      <c r="J4576" s="16" t="s">
        <v>106</v>
      </c>
      <c r="K4576" s="16" t="s">
        <v>533</v>
      </c>
      <c r="L4576" s="9"/>
      <c r="M4576" s="9">
        <v>45247</v>
      </c>
      <c r="N4576" s="9">
        <v>45247</v>
      </c>
      <c r="O4576" s="7">
        <v>45247</v>
      </c>
      <c r="P4576" s="9"/>
      <c r="Q4576" s="9"/>
      <c r="R4576" s="9" t="s">
        <v>34</v>
      </c>
      <c r="S4576" s="16" t="s">
        <v>94</v>
      </c>
      <c r="T4576" s="16" t="s">
        <v>36</v>
      </c>
      <c r="U4576" s="16"/>
      <c r="V4576" s="16"/>
      <c r="W4576" s="16" t="s">
        <v>37</v>
      </c>
      <c r="X4576" s="16" t="s">
        <v>55</v>
      </c>
      <c r="Y4576">
        <v>3</v>
      </c>
      <c r="Z4576">
        <v>3</v>
      </c>
      <c r="AA4576">
        <v>0.9</v>
      </c>
      <c r="AB4576">
        <v>2</v>
      </c>
      <c r="AC4576">
        <v>0.16666666666666666</v>
      </c>
      <c r="AD4576">
        <v>2</v>
      </c>
      <c r="AE4576" t="s">
        <v>1816</v>
      </c>
    </row>
    <row r="4577" spans="1:31" x14ac:dyDescent="0.25">
      <c r="A4577" s="16" t="s">
        <v>23</v>
      </c>
      <c r="B4577" s="16" t="s">
        <v>39</v>
      </c>
      <c r="C4577" s="16" t="s">
        <v>4702</v>
      </c>
      <c r="D4577" s="16" t="s">
        <v>3139</v>
      </c>
      <c r="E4577" s="16" t="s">
        <v>27</v>
      </c>
      <c r="F4577" s="16" t="s">
        <v>28</v>
      </c>
      <c r="G4577" s="16" t="s">
        <v>393</v>
      </c>
      <c r="H4577" s="16" t="s">
        <v>106</v>
      </c>
      <c r="I4577" s="16" t="s">
        <v>106</v>
      </c>
      <c r="J4577" s="16" t="s">
        <v>106</v>
      </c>
      <c r="K4577" s="16" t="s">
        <v>441</v>
      </c>
      <c r="L4577" s="9"/>
      <c r="M4577" s="9">
        <v>45247</v>
      </c>
      <c r="N4577" s="9">
        <v>45247</v>
      </c>
      <c r="O4577" s="7">
        <v>45247</v>
      </c>
      <c r="P4577" s="9"/>
      <c r="Q4577" s="9"/>
      <c r="R4577" s="9" t="s">
        <v>34</v>
      </c>
      <c r="S4577" s="16" t="s">
        <v>94</v>
      </c>
      <c r="T4577" s="16" t="s">
        <v>36</v>
      </c>
      <c r="U4577" s="16"/>
      <c r="V4577" s="16"/>
      <c r="W4577" s="16" t="s">
        <v>37</v>
      </c>
      <c r="X4577" s="16" t="s">
        <v>55</v>
      </c>
      <c r="Y4577">
        <v>3</v>
      </c>
      <c r="Z4577">
        <v>3</v>
      </c>
      <c r="AA4577">
        <v>0.9</v>
      </c>
      <c r="AB4577">
        <v>2</v>
      </c>
      <c r="AC4577">
        <v>0.16666666666666666</v>
      </c>
      <c r="AD4577">
        <v>2</v>
      </c>
      <c r="AE4577" t="s">
        <v>1732</v>
      </c>
    </row>
    <row r="4578" spans="1:31" x14ac:dyDescent="0.25">
      <c r="A4578" s="16" t="s">
        <v>23</v>
      </c>
      <c r="B4578" s="16" t="s">
        <v>39</v>
      </c>
      <c r="C4578" s="16" t="s">
        <v>4702</v>
      </c>
      <c r="D4578" s="16" t="s">
        <v>3139</v>
      </c>
      <c r="E4578" s="16" t="s">
        <v>27</v>
      </c>
      <c r="F4578" s="16" t="s">
        <v>28</v>
      </c>
      <c r="G4578" s="16" t="s">
        <v>393</v>
      </c>
      <c r="H4578" s="16" t="s">
        <v>106</v>
      </c>
      <c r="I4578" s="16" t="s">
        <v>106</v>
      </c>
      <c r="J4578" s="16" t="s">
        <v>106</v>
      </c>
      <c r="K4578" s="16" t="s">
        <v>448</v>
      </c>
      <c r="L4578" s="9"/>
      <c r="M4578" s="9">
        <v>45247</v>
      </c>
      <c r="N4578" s="9">
        <v>45247</v>
      </c>
      <c r="O4578" s="7">
        <v>45247</v>
      </c>
      <c r="P4578" s="9"/>
      <c r="Q4578" s="9"/>
      <c r="R4578" s="9" t="s">
        <v>34</v>
      </c>
      <c r="S4578" s="16" t="s">
        <v>94</v>
      </c>
      <c r="T4578" s="16" t="s">
        <v>36</v>
      </c>
      <c r="U4578" s="16"/>
      <c r="V4578" s="16"/>
      <c r="W4578" s="16" t="s">
        <v>37</v>
      </c>
      <c r="X4578" s="16" t="s">
        <v>55</v>
      </c>
      <c r="Y4578">
        <v>3</v>
      </c>
      <c r="Z4578">
        <v>3</v>
      </c>
      <c r="AA4578">
        <v>0.9</v>
      </c>
      <c r="AB4578">
        <v>2</v>
      </c>
      <c r="AC4578">
        <v>0.16666666666666666</v>
      </c>
      <c r="AD4578">
        <v>2</v>
      </c>
      <c r="AE4578" t="s">
        <v>1738</v>
      </c>
    </row>
    <row r="4579" spans="1:31" x14ac:dyDescent="0.25">
      <c r="A4579" s="16" t="s">
        <v>23</v>
      </c>
      <c r="B4579" s="16" t="s">
        <v>39</v>
      </c>
      <c r="C4579" s="16" t="s">
        <v>4702</v>
      </c>
      <c r="D4579" s="16" t="s">
        <v>3139</v>
      </c>
      <c r="E4579" s="16" t="s">
        <v>27</v>
      </c>
      <c r="F4579" s="16" t="s">
        <v>28</v>
      </c>
      <c r="G4579" s="16" t="s">
        <v>393</v>
      </c>
      <c r="H4579" s="16" t="s">
        <v>106</v>
      </c>
      <c r="I4579" s="16" t="s">
        <v>106</v>
      </c>
      <c r="J4579" s="16" t="s">
        <v>106</v>
      </c>
      <c r="K4579" s="16" t="s">
        <v>922</v>
      </c>
      <c r="L4579" s="9"/>
      <c r="M4579" s="9">
        <v>45247</v>
      </c>
      <c r="N4579" s="9">
        <v>45247</v>
      </c>
      <c r="O4579" s="7">
        <v>45247</v>
      </c>
      <c r="P4579" s="9"/>
      <c r="Q4579" s="9"/>
      <c r="R4579" s="9" t="s">
        <v>34</v>
      </c>
      <c r="S4579" s="16" t="s">
        <v>94</v>
      </c>
      <c r="T4579" s="16" t="s">
        <v>36</v>
      </c>
      <c r="U4579" s="16"/>
      <c r="V4579" s="16"/>
      <c r="W4579" s="16" t="s">
        <v>37</v>
      </c>
      <c r="X4579" s="16" t="s">
        <v>55</v>
      </c>
      <c r="Y4579">
        <v>3</v>
      </c>
      <c r="Z4579">
        <v>3</v>
      </c>
      <c r="AA4579">
        <v>0.9</v>
      </c>
      <c r="AB4579">
        <v>2</v>
      </c>
      <c r="AC4579">
        <v>0.16666666666666666</v>
      </c>
      <c r="AD4579">
        <v>2</v>
      </c>
      <c r="AE4579" t="s">
        <v>2448</v>
      </c>
    </row>
    <row r="4580" spans="1:31" x14ac:dyDescent="0.25">
      <c r="A4580" s="16" t="s">
        <v>23</v>
      </c>
      <c r="B4580" s="16" t="s">
        <v>39</v>
      </c>
      <c r="C4580" s="16" t="s">
        <v>4702</v>
      </c>
      <c r="D4580" s="16" t="s">
        <v>3139</v>
      </c>
      <c r="E4580" s="16" t="s">
        <v>27</v>
      </c>
      <c r="F4580" s="16" t="s">
        <v>28</v>
      </c>
      <c r="G4580" s="16" t="s">
        <v>393</v>
      </c>
      <c r="H4580" s="16" t="s">
        <v>106</v>
      </c>
      <c r="I4580" s="16" t="s">
        <v>106</v>
      </c>
      <c r="J4580" s="16" t="s">
        <v>106</v>
      </c>
      <c r="K4580" s="16" t="s">
        <v>453</v>
      </c>
      <c r="L4580" s="9"/>
      <c r="M4580" s="9">
        <v>45247</v>
      </c>
      <c r="N4580" s="9">
        <v>45247</v>
      </c>
      <c r="O4580" s="7">
        <v>45247</v>
      </c>
      <c r="P4580" s="9"/>
      <c r="Q4580" s="9"/>
      <c r="R4580" s="9" t="s">
        <v>34</v>
      </c>
      <c r="S4580" s="16" t="s">
        <v>94</v>
      </c>
      <c r="T4580" s="16" t="s">
        <v>36</v>
      </c>
      <c r="U4580" s="16"/>
      <c r="V4580" s="16"/>
      <c r="W4580" s="16" t="s">
        <v>37</v>
      </c>
      <c r="X4580" s="16" t="s">
        <v>55</v>
      </c>
      <c r="Y4580">
        <v>3</v>
      </c>
      <c r="Z4580">
        <v>3</v>
      </c>
      <c r="AA4580">
        <v>0.9</v>
      </c>
      <c r="AB4580">
        <v>2</v>
      </c>
      <c r="AC4580">
        <v>0.16666666666666666</v>
      </c>
      <c r="AD4580">
        <v>2</v>
      </c>
      <c r="AE4580" t="s">
        <v>1744</v>
      </c>
    </row>
    <row r="4581" spans="1:31" x14ac:dyDescent="0.25">
      <c r="A4581" s="16" t="s">
        <v>23</v>
      </c>
      <c r="B4581" s="16" t="s">
        <v>39</v>
      </c>
      <c r="C4581" s="16" t="s">
        <v>1023</v>
      </c>
      <c r="D4581" s="16" t="s">
        <v>26</v>
      </c>
      <c r="E4581" s="16" t="s">
        <v>41</v>
      </c>
      <c r="F4581" s="16" t="s">
        <v>28</v>
      </c>
      <c r="G4581" s="16" t="s">
        <v>42</v>
      </c>
      <c r="H4581" s="16" t="s">
        <v>43</v>
      </c>
      <c r="I4581" s="16" t="s">
        <v>43</v>
      </c>
      <c r="J4581" s="16" t="s">
        <v>44</v>
      </c>
      <c r="K4581" s="16" t="s">
        <v>177</v>
      </c>
      <c r="L4581" s="9"/>
      <c r="M4581" s="9">
        <v>44845</v>
      </c>
      <c r="N4581" s="9">
        <v>44845</v>
      </c>
      <c r="O4581" s="7">
        <v>44845</v>
      </c>
      <c r="P4581" s="9"/>
      <c r="Q4581" s="9"/>
      <c r="R4581" s="9" t="s">
        <v>34</v>
      </c>
      <c r="S4581" s="16" t="s">
        <v>35</v>
      </c>
      <c r="T4581" s="16" t="s">
        <v>35</v>
      </c>
      <c r="U4581" s="16"/>
      <c r="V4581" s="16"/>
      <c r="W4581" s="16" t="s">
        <v>96</v>
      </c>
      <c r="X4581" s="16" t="s">
        <v>55</v>
      </c>
      <c r="Y4581">
        <v>5</v>
      </c>
      <c r="Z4581">
        <v>5</v>
      </c>
      <c r="AA4581">
        <v>2.5</v>
      </c>
      <c r="AB4581">
        <v>6</v>
      </c>
      <c r="AC4581">
        <v>0.5</v>
      </c>
      <c r="AD4581">
        <v>4</v>
      </c>
      <c r="AE4581" t="s">
        <v>1798</v>
      </c>
    </row>
    <row r="4582" spans="1:31" x14ac:dyDescent="0.25">
      <c r="A4582" s="16" t="s">
        <v>23</v>
      </c>
      <c r="B4582" s="16" t="s">
        <v>39</v>
      </c>
      <c r="C4582" s="16" t="s">
        <v>1023</v>
      </c>
      <c r="D4582" s="16" t="s">
        <v>26</v>
      </c>
      <c r="E4582" s="16" t="s">
        <v>41</v>
      </c>
      <c r="F4582" s="16" t="s">
        <v>28</v>
      </c>
      <c r="G4582" s="16" t="s">
        <v>42</v>
      </c>
      <c r="H4582" s="16" t="s">
        <v>43</v>
      </c>
      <c r="I4582" s="16" t="s">
        <v>43</v>
      </c>
      <c r="J4582" s="16" t="s">
        <v>44</v>
      </c>
      <c r="K4582" s="16" t="s">
        <v>45</v>
      </c>
      <c r="L4582" s="9"/>
      <c r="M4582" s="9">
        <v>44845</v>
      </c>
      <c r="N4582" s="9">
        <v>44845</v>
      </c>
      <c r="O4582" s="7">
        <v>44845</v>
      </c>
      <c r="P4582" s="9"/>
      <c r="Q4582" s="9"/>
      <c r="R4582" s="9" t="s">
        <v>34</v>
      </c>
      <c r="S4582" s="16" t="s">
        <v>35</v>
      </c>
      <c r="T4582" s="16" t="s">
        <v>35</v>
      </c>
      <c r="U4582" s="16"/>
      <c r="V4582" s="16"/>
      <c r="W4582" s="16" t="s">
        <v>96</v>
      </c>
      <c r="X4582" s="16" t="s">
        <v>55</v>
      </c>
      <c r="Y4582">
        <v>5</v>
      </c>
      <c r="Z4582">
        <v>5</v>
      </c>
      <c r="AA4582">
        <v>2.5</v>
      </c>
      <c r="AB4582">
        <v>6</v>
      </c>
      <c r="AC4582">
        <v>0.5</v>
      </c>
      <c r="AD4582">
        <v>4</v>
      </c>
      <c r="AE4582" t="s">
        <v>2273</v>
      </c>
    </row>
    <row r="4583" spans="1:31" x14ac:dyDescent="0.25">
      <c r="A4583" s="16" t="s">
        <v>23</v>
      </c>
      <c r="B4583" s="16" t="s">
        <v>39</v>
      </c>
      <c r="C4583" s="16" t="s">
        <v>1023</v>
      </c>
      <c r="D4583" s="16" t="s">
        <v>26</v>
      </c>
      <c r="E4583" s="16" t="s">
        <v>41</v>
      </c>
      <c r="F4583" s="16" t="s">
        <v>28</v>
      </c>
      <c r="G4583" s="16" t="s">
        <v>42</v>
      </c>
      <c r="H4583" s="16" t="s">
        <v>43</v>
      </c>
      <c r="I4583" s="16" t="s">
        <v>43</v>
      </c>
      <c r="J4583" s="16" t="s">
        <v>44</v>
      </c>
      <c r="K4583" s="16" t="s">
        <v>181</v>
      </c>
      <c r="L4583" s="9"/>
      <c r="M4583" s="9">
        <v>44932</v>
      </c>
      <c r="N4583" s="9">
        <v>44932</v>
      </c>
      <c r="O4583" s="7">
        <v>44932</v>
      </c>
      <c r="P4583" s="9">
        <v>44932</v>
      </c>
      <c r="Q4583" s="9"/>
      <c r="R4583" s="9" t="s">
        <v>34</v>
      </c>
      <c r="S4583" s="16" t="s">
        <v>35</v>
      </c>
      <c r="T4583" s="16" t="s">
        <v>35</v>
      </c>
      <c r="U4583" s="16"/>
      <c r="V4583" s="16"/>
      <c r="W4583" s="16" t="s">
        <v>96</v>
      </c>
      <c r="X4583" s="16" t="s">
        <v>55</v>
      </c>
      <c r="Y4583">
        <v>5</v>
      </c>
      <c r="Z4583">
        <v>5</v>
      </c>
      <c r="AA4583">
        <v>2.5</v>
      </c>
      <c r="AB4583">
        <v>6</v>
      </c>
      <c r="AC4583">
        <v>0.5</v>
      </c>
      <c r="AD4583">
        <v>4</v>
      </c>
      <c r="AE4583" t="s">
        <v>2279</v>
      </c>
    </row>
    <row r="4584" spans="1:31" x14ac:dyDescent="0.25">
      <c r="A4584" s="16" t="s">
        <v>23</v>
      </c>
      <c r="B4584" s="16" t="s">
        <v>39</v>
      </c>
      <c r="C4584" s="16" t="s">
        <v>1023</v>
      </c>
      <c r="D4584" s="16" t="s">
        <v>3139</v>
      </c>
      <c r="E4584" s="16" t="s">
        <v>27</v>
      </c>
      <c r="F4584" s="16" t="s">
        <v>28</v>
      </c>
      <c r="G4584" s="16" t="s">
        <v>46</v>
      </c>
      <c r="H4584" s="16" t="s">
        <v>43</v>
      </c>
      <c r="I4584" s="16" t="s">
        <v>43</v>
      </c>
      <c r="J4584" s="16" t="s">
        <v>44</v>
      </c>
      <c r="K4584" s="16" t="s">
        <v>708</v>
      </c>
      <c r="L4584" s="9"/>
      <c r="M4584" s="9">
        <v>44967</v>
      </c>
      <c r="N4584" s="9">
        <v>44967</v>
      </c>
      <c r="O4584" s="7">
        <v>44967</v>
      </c>
      <c r="P4584" s="9"/>
      <c r="Q4584" s="9"/>
      <c r="R4584" s="9" t="s">
        <v>34</v>
      </c>
      <c r="S4584" s="16" t="s">
        <v>35</v>
      </c>
      <c r="T4584" s="16" t="s">
        <v>35</v>
      </c>
      <c r="U4584" s="16"/>
      <c r="V4584" s="16"/>
      <c r="W4584" s="16" t="s">
        <v>96</v>
      </c>
      <c r="X4584" s="16" t="s">
        <v>55</v>
      </c>
      <c r="Y4584">
        <v>5</v>
      </c>
      <c r="Z4584">
        <v>3</v>
      </c>
      <c r="AA4584">
        <v>1.5</v>
      </c>
      <c r="AB4584">
        <v>2</v>
      </c>
      <c r="AC4584">
        <v>0.16666666666666666</v>
      </c>
      <c r="AD4584">
        <v>2</v>
      </c>
      <c r="AE4584" t="s">
        <v>3140</v>
      </c>
    </row>
    <row r="4585" spans="1:31" x14ac:dyDescent="0.25">
      <c r="A4585" s="16" t="s">
        <v>23</v>
      </c>
      <c r="B4585" s="16" t="s">
        <v>39</v>
      </c>
      <c r="C4585" s="16" t="s">
        <v>1023</v>
      </c>
      <c r="D4585" s="16" t="s">
        <v>3139</v>
      </c>
      <c r="E4585" s="16" t="s">
        <v>27</v>
      </c>
      <c r="F4585" s="16" t="s">
        <v>28</v>
      </c>
      <c r="G4585" s="16" t="s">
        <v>46</v>
      </c>
      <c r="H4585" s="16" t="s">
        <v>43</v>
      </c>
      <c r="I4585" s="16" t="s">
        <v>43</v>
      </c>
      <c r="J4585" s="16" t="s">
        <v>44</v>
      </c>
      <c r="K4585" s="16" t="s">
        <v>103</v>
      </c>
      <c r="L4585" s="9"/>
      <c r="M4585" s="9">
        <v>44967</v>
      </c>
      <c r="N4585" s="9">
        <v>44967</v>
      </c>
      <c r="O4585" s="7">
        <v>44967</v>
      </c>
      <c r="P4585" s="9"/>
      <c r="Q4585" s="9"/>
      <c r="R4585" s="9" t="s">
        <v>34</v>
      </c>
      <c r="S4585" s="16" t="s">
        <v>35</v>
      </c>
      <c r="T4585" s="16" t="s">
        <v>35</v>
      </c>
      <c r="U4585" s="16"/>
      <c r="V4585" s="16"/>
      <c r="W4585" s="16" t="s">
        <v>96</v>
      </c>
      <c r="X4585" s="16" t="s">
        <v>55</v>
      </c>
      <c r="Y4585">
        <v>5</v>
      </c>
      <c r="Z4585">
        <v>3</v>
      </c>
      <c r="AA4585">
        <v>1.5</v>
      </c>
      <c r="AB4585">
        <v>2</v>
      </c>
      <c r="AC4585">
        <v>0.16666666666666666</v>
      </c>
      <c r="AD4585">
        <v>2</v>
      </c>
      <c r="AE4585" t="s">
        <v>2638</v>
      </c>
    </row>
    <row r="4586" spans="1:31" x14ac:dyDescent="0.25">
      <c r="A4586" s="16" t="s">
        <v>23</v>
      </c>
      <c r="B4586" s="16" t="s">
        <v>39</v>
      </c>
      <c r="C4586" s="16" t="s">
        <v>1023</v>
      </c>
      <c r="D4586" s="16" t="s">
        <v>3139</v>
      </c>
      <c r="E4586" s="16" t="s">
        <v>27</v>
      </c>
      <c r="F4586" s="16" t="s">
        <v>28</v>
      </c>
      <c r="G4586" s="16" t="s">
        <v>46</v>
      </c>
      <c r="H4586" s="16" t="s">
        <v>43</v>
      </c>
      <c r="I4586" s="16" t="s">
        <v>43</v>
      </c>
      <c r="J4586" s="16" t="s">
        <v>44</v>
      </c>
      <c r="K4586" s="16" t="s">
        <v>181</v>
      </c>
      <c r="L4586" s="9"/>
      <c r="M4586" s="9">
        <v>44967</v>
      </c>
      <c r="N4586" s="9">
        <v>44967</v>
      </c>
      <c r="O4586" s="7">
        <v>44967</v>
      </c>
      <c r="P4586" s="9"/>
      <c r="Q4586" s="9"/>
      <c r="R4586" s="9" t="s">
        <v>34</v>
      </c>
      <c r="S4586" s="16" t="s">
        <v>35</v>
      </c>
      <c r="T4586" s="16" t="s">
        <v>35</v>
      </c>
      <c r="U4586" s="16"/>
      <c r="V4586" s="16"/>
      <c r="W4586" s="16" t="s">
        <v>96</v>
      </c>
      <c r="X4586" s="16" t="s">
        <v>55</v>
      </c>
      <c r="Y4586">
        <v>5</v>
      </c>
      <c r="Z4586">
        <v>3</v>
      </c>
      <c r="AA4586">
        <v>1.5</v>
      </c>
      <c r="AB4586">
        <v>2</v>
      </c>
      <c r="AC4586">
        <v>0.16666666666666666</v>
      </c>
      <c r="AD4586">
        <v>2</v>
      </c>
      <c r="AE4586" t="s">
        <v>2291</v>
      </c>
    </row>
    <row r="4587" spans="1:31" x14ac:dyDescent="0.25">
      <c r="A4587" s="16" t="s">
        <v>23</v>
      </c>
      <c r="B4587" s="16" t="s">
        <v>39</v>
      </c>
      <c r="C4587" s="16" t="s">
        <v>1023</v>
      </c>
      <c r="D4587" s="16" t="s">
        <v>3139</v>
      </c>
      <c r="E4587" s="16" t="s">
        <v>27</v>
      </c>
      <c r="F4587" s="16" t="s">
        <v>28</v>
      </c>
      <c r="G4587" s="16" t="s">
        <v>46</v>
      </c>
      <c r="H4587" s="16" t="s">
        <v>43</v>
      </c>
      <c r="I4587" s="16" t="s">
        <v>43</v>
      </c>
      <c r="J4587" s="16" t="s">
        <v>44</v>
      </c>
      <c r="K4587" s="16" t="s">
        <v>199</v>
      </c>
      <c r="L4587" s="9"/>
      <c r="M4587" s="9">
        <v>44967</v>
      </c>
      <c r="N4587" s="9">
        <v>44967</v>
      </c>
      <c r="O4587" s="7">
        <v>44967</v>
      </c>
      <c r="P4587" s="9"/>
      <c r="Q4587" s="9"/>
      <c r="R4587" s="9" t="s">
        <v>34</v>
      </c>
      <c r="S4587" s="16" t="s">
        <v>35</v>
      </c>
      <c r="T4587" s="16" t="s">
        <v>35</v>
      </c>
      <c r="U4587" s="16"/>
      <c r="V4587" s="16"/>
      <c r="W4587" s="16" t="s">
        <v>96</v>
      </c>
      <c r="X4587" s="16" t="s">
        <v>55</v>
      </c>
      <c r="Y4587">
        <v>5</v>
      </c>
      <c r="Z4587">
        <v>3</v>
      </c>
      <c r="AA4587">
        <v>1.5</v>
      </c>
      <c r="AB4587">
        <v>2</v>
      </c>
      <c r="AC4587">
        <v>0.16666666666666666</v>
      </c>
      <c r="AD4587">
        <v>2</v>
      </c>
      <c r="AE4587" t="s">
        <v>2292</v>
      </c>
    </row>
    <row r="4588" spans="1:31" x14ac:dyDescent="0.25">
      <c r="A4588" s="16" t="s">
        <v>23</v>
      </c>
      <c r="B4588" s="16" t="s">
        <v>39</v>
      </c>
      <c r="C4588" s="16" t="s">
        <v>1023</v>
      </c>
      <c r="D4588" s="16" t="s">
        <v>26</v>
      </c>
      <c r="E4588" s="16" t="s">
        <v>41</v>
      </c>
      <c r="F4588" s="16" t="s">
        <v>349</v>
      </c>
      <c r="G4588" s="16" t="s">
        <v>350</v>
      </c>
      <c r="H4588" s="16" t="s">
        <v>43</v>
      </c>
      <c r="I4588" s="16" t="s">
        <v>43</v>
      </c>
      <c r="J4588" s="16" t="s">
        <v>44</v>
      </c>
      <c r="K4588" s="16" t="s">
        <v>177</v>
      </c>
      <c r="L4588" s="9">
        <v>45210</v>
      </c>
      <c r="M4588" s="9">
        <v>44845</v>
      </c>
      <c r="N4588" s="9">
        <v>45208</v>
      </c>
      <c r="O4588" s="7">
        <v>45208</v>
      </c>
      <c r="P4588" s="9">
        <v>45208</v>
      </c>
      <c r="Q4588" s="9"/>
      <c r="R4588" s="9" t="s">
        <v>34</v>
      </c>
      <c r="S4588" s="16" t="s">
        <v>35</v>
      </c>
      <c r="T4588" s="16" t="s">
        <v>35</v>
      </c>
      <c r="U4588" s="16"/>
      <c r="V4588" s="16"/>
      <c r="W4588" s="16" t="s">
        <v>96</v>
      </c>
      <c r="X4588" s="16" t="s">
        <v>55</v>
      </c>
      <c r="Y4588">
        <v>5</v>
      </c>
      <c r="Z4588">
        <v>5</v>
      </c>
      <c r="AA4588">
        <v>2.5</v>
      </c>
      <c r="AB4588">
        <v>6</v>
      </c>
      <c r="AC4588">
        <v>0.5</v>
      </c>
      <c r="AD4588">
        <v>4</v>
      </c>
      <c r="AE4588" t="s">
        <v>2755</v>
      </c>
    </row>
    <row r="4589" spans="1:31" x14ac:dyDescent="0.25">
      <c r="A4589" s="16" t="s">
        <v>23</v>
      </c>
      <c r="B4589" s="16" t="s">
        <v>39</v>
      </c>
      <c r="C4589" s="16" t="s">
        <v>1023</v>
      </c>
      <c r="D4589" s="16" t="s">
        <v>26</v>
      </c>
      <c r="E4589" s="16" t="s">
        <v>41</v>
      </c>
      <c r="F4589" s="16" t="s">
        <v>349</v>
      </c>
      <c r="G4589" s="16" t="s">
        <v>350</v>
      </c>
      <c r="H4589" s="16" t="s">
        <v>43</v>
      </c>
      <c r="I4589" s="16" t="s">
        <v>43</v>
      </c>
      <c r="J4589" s="16" t="s">
        <v>44</v>
      </c>
      <c r="K4589" s="16" t="s">
        <v>45</v>
      </c>
      <c r="L4589" s="9">
        <v>45210</v>
      </c>
      <c r="M4589" s="9">
        <v>44845</v>
      </c>
      <c r="N4589" s="9">
        <v>45208</v>
      </c>
      <c r="O4589" s="7">
        <v>45208</v>
      </c>
      <c r="P4589" s="9">
        <v>45208</v>
      </c>
      <c r="Q4589" s="9"/>
      <c r="R4589" s="9" t="s">
        <v>34</v>
      </c>
      <c r="S4589" s="16" t="s">
        <v>35</v>
      </c>
      <c r="T4589" s="16" t="s">
        <v>35</v>
      </c>
      <c r="U4589" s="16"/>
      <c r="V4589" s="16"/>
      <c r="W4589" s="16" t="s">
        <v>96</v>
      </c>
      <c r="X4589" s="16" t="s">
        <v>55</v>
      </c>
      <c r="Y4589">
        <v>5</v>
      </c>
      <c r="Z4589">
        <v>5</v>
      </c>
      <c r="AA4589">
        <v>2.5</v>
      </c>
      <c r="AB4589">
        <v>6</v>
      </c>
      <c r="AC4589">
        <v>0.5</v>
      </c>
      <c r="AD4589">
        <v>4</v>
      </c>
      <c r="AE4589" t="s">
        <v>2718</v>
      </c>
    </row>
    <row r="4590" spans="1:31" x14ac:dyDescent="0.25">
      <c r="A4590" s="16" t="s">
        <v>23</v>
      </c>
      <c r="B4590" s="16" t="s">
        <v>39</v>
      </c>
      <c r="C4590" s="16" t="s">
        <v>1023</v>
      </c>
      <c r="D4590" s="16" t="s">
        <v>26</v>
      </c>
      <c r="E4590" s="16" t="s">
        <v>41</v>
      </c>
      <c r="F4590" s="16" t="s">
        <v>349</v>
      </c>
      <c r="G4590" s="16" t="s">
        <v>350</v>
      </c>
      <c r="H4590" s="16" t="s">
        <v>43</v>
      </c>
      <c r="I4590" s="16" t="s">
        <v>43</v>
      </c>
      <c r="J4590" s="16" t="s">
        <v>44</v>
      </c>
      <c r="K4590" s="16" t="s">
        <v>181</v>
      </c>
      <c r="L4590" s="9">
        <v>45297</v>
      </c>
      <c r="M4590" s="9">
        <v>44932</v>
      </c>
      <c r="N4590" s="9">
        <v>45296</v>
      </c>
      <c r="O4590" s="7">
        <v>45296</v>
      </c>
      <c r="P4590" s="9">
        <v>45296</v>
      </c>
      <c r="Q4590" s="9"/>
      <c r="R4590" s="9" t="s">
        <v>34</v>
      </c>
      <c r="S4590" s="16" t="s">
        <v>35</v>
      </c>
      <c r="T4590" s="16" t="s">
        <v>35</v>
      </c>
      <c r="U4590" s="16"/>
      <c r="V4590" s="16"/>
      <c r="W4590" s="16" t="s">
        <v>96</v>
      </c>
      <c r="X4590" s="16" t="s">
        <v>55</v>
      </c>
      <c r="Y4590">
        <v>5</v>
      </c>
      <c r="Z4590">
        <v>5</v>
      </c>
      <c r="AA4590">
        <v>2.5</v>
      </c>
      <c r="AB4590">
        <v>6</v>
      </c>
      <c r="AC4590">
        <v>0.5</v>
      </c>
      <c r="AD4590">
        <v>4</v>
      </c>
      <c r="AE4590" t="s">
        <v>2806</v>
      </c>
    </row>
    <row r="4591" spans="1:31" x14ac:dyDescent="0.25">
      <c r="A4591" s="16" t="s">
        <v>23</v>
      </c>
      <c r="B4591" s="16" t="s">
        <v>39</v>
      </c>
      <c r="C4591" s="16" t="s">
        <v>1023</v>
      </c>
      <c r="D4591" s="16" t="s">
        <v>26</v>
      </c>
      <c r="E4591" s="16" t="s">
        <v>41</v>
      </c>
      <c r="F4591" s="16" t="s">
        <v>349</v>
      </c>
      <c r="G4591" s="16" t="s">
        <v>350</v>
      </c>
      <c r="H4591" s="16" t="s">
        <v>43</v>
      </c>
      <c r="I4591" s="16" t="s">
        <v>43</v>
      </c>
      <c r="J4591" s="16" t="s">
        <v>44</v>
      </c>
      <c r="K4591" s="16" t="s">
        <v>495</v>
      </c>
      <c r="L4591" s="9">
        <v>45178</v>
      </c>
      <c r="M4591" s="9"/>
      <c r="N4591" s="9">
        <v>45181</v>
      </c>
      <c r="O4591" s="7">
        <v>45181</v>
      </c>
      <c r="P4591" s="9">
        <v>45181</v>
      </c>
      <c r="Q4591" s="9"/>
      <c r="R4591" s="9" t="s">
        <v>34</v>
      </c>
      <c r="S4591" s="16" t="s">
        <v>35</v>
      </c>
      <c r="T4591" s="16" t="s">
        <v>35</v>
      </c>
      <c r="U4591" s="16"/>
      <c r="V4591" s="16"/>
      <c r="W4591" s="16" t="s">
        <v>96</v>
      </c>
      <c r="X4591" s="16" t="s">
        <v>55</v>
      </c>
      <c r="Y4591">
        <v>5</v>
      </c>
      <c r="Z4591">
        <v>5</v>
      </c>
      <c r="AA4591">
        <v>2.5</v>
      </c>
      <c r="AB4591">
        <v>6</v>
      </c>
      <c r="AC4591">
        <v>0.5</v>
      </c>
      <c r="AD4591">
        <v>4</v>
      </c>
      <c r="AE4591" t="s">
        <v>2807</v>
      </c>
    </row>
    <row r="4592" spans="1:31" x14ac:dyDescent="0.25">
      <c r="A4592" s="16" t="s">
        <v>23</v>
      </c>
      <c r="B4592" s="16" t="s">
        <v>39</v>
      </c>
      <c r="C4592" s="16" t="s">
        <v>1023</v>
      </c>
      <c r="D4592" s="16" t="s">
        <v>3139</v>
      </c>
      <c r="E4592" s="16" t="s">
        <v>27</v>
      </c>
      <c r="F4592" s="16" t="s">
        <v>349</v>
      </c>
      <c r="G4592" s="16" t="s">
        <v>1030</v>
      </c>
      <c r="H4592" s="16" t="s">
        <v>43</v>
      </c>
      <c r="I4592" s="16" t="s">
        <v>43</v>
      </c>
      <c r="J4592" s="16" t="s">
        <v>44</v>
      </c>
      <c r="K4592" s="16" t="s">
        <v>47</v>
      </c>
      <c r="L4592" s="9">
        <v>45332</v>
      </c>
      <c r="M4592" s="9">
        <v>44967</v>
      </c>
      <c r="N4592" s="9">
        <v>45332</v>
      </c>
      <c r="O4592" s="7">
        <v>45332</v>
      </c>
      <c r="P4592" s="9"/>
      <c r="Q4592" s="9"/>
      <c r="R4592" s="9" t="s">
        <v>93</v>
      </c>
      <c r="S4592" s="16" t="s">
        <v>35</v>
      </c>
      <c r="T4592" s="16" t="s">
        <v>35</v>
      </c>
      <c r="U4592" s="16"/>
      <c r="V4592" s="16"/>
      <c r="W4592" s="16" t="s">
        <v>96</v>
      </c>
      <c r="X4592" s="16" t="s">
        <v>55</v>
      </c>
      <c r="Y4592">
        <v>5</v>
      </c>
      <c r="Z4592">
        <v>3</v>
      </c>
      <c r="AA4592">
        <v>1.5</v>
      </c>
      <c r="AB4592">
        <v>2</v>
      </c>
      <c r="AC4592">
        <v>0.16666666666666666</v>
      </c>
      <c r="AD4592">
        <v>2</v>
      </c>
      <c r="AE4592" t="s">
        <v>2719</v>
      </c>
    </row>
    <row r="4593" spans="1:31" x14ac:dyDescent="0.25">
      <c r="A4593" s="16" t="s">
        <v>23</v>
      </c>
      <c r="B4593" s="16" t="s">
        <v>39</v>
      </c>
      <c r="C4593" s="16" t="s">
        <v>1023</v>
      </c>
      <c r="D4593" s="16" t="s">
        <v>3139</v>
      </c>
      <c r="E4593" s="16" t="s">
        <v>27</v>
      </c>
      <c r="F4593" s="16" t="s">
        <v>349</v>
      </c>
      <c r="G4593" s="16" t="s">
        <v>1030</v>
      </c>
      <c r="H4593" s="16" t="s">
        <v>43</v>
      </c>
      <c r="I4593" s="16" t="s">
        <v>43</v>
      </c>
      <c r="J4593" s="16" t="s">
        <v>44</v>
      </c>
      <c r="K4593" s="16" t="s">
        <v>181</v>
      </c>
      <c r="L4593" s="9">
        <v>45332</v>
      </c>
      <c r="M4593" s="9">
        <v>44967</v>
      </c>
      <c r="N4593" s="9">
        <v>45332</v>
      </c>
      <c r="O4593" s="7">
        <v>45332</v>
      </c>
      <c r="P4593" s="9"/>
      <c r="Q4593" s="9"/>
      <c r="R4593" s="9" t="s">
        <v>93</v>
      </c>
      <c r="S4593" s="16" t="s">
        <v>35</v>
      </c>
      <c r="T4593" s="16" t="s">
        <v>35</v>
      </c>
      <c r="U4593" s="16"/>
      <c r="V4593" s="16"/>
      <c r="W4593" s="16" t="s">
        <v>96</v>
      </c>
      <c r="X4593" s="16" t="s">
        <v>55</v>
      </c>
      <c r="Y4593">
        <v>5</v>
      </c>
      <c r="Z4593">
        <v>3</v>
      </c>
      <c r="AA4593">
        <v>1.5</v>
      </c>
      <c r="AB4593">
        <v>2</v>
      </c>
      <c r="AC4593">
        <v>0.16666666666666666</v>
      </c>
      <c r="AD4593">
        <v>2</v>
      </c>
      <c r="AE4593" t="s">
        <v>2819</v>
      </c>
    </row>
    <row r="4594" spans="1:31" x14ac:dyDescent="0.25">
      <c r="A4594" s="16" t="s">
        <v>23</v>
      </c>
      <c r="B4594" s="16" t="s">
        <v>39</v>
      </c>
      <c r="C4594" s="16" t="s">
        <v>1023</v>
      </c>
      <c r="D4594" s="16" t="s">
        <v>3139</v>
      </c>
      <c r="E4594" s="16" t="s">
        <v>27</v>
      </c>
      <c r="F4594" s="16" t="s">
        <v>349</v>
      </c>
      <c r="G4594" s="16" t="s">
        <v>1030</v>
      </c>
      <c r="H4594" s="16" t="s">
        <v>43</v>
      </c>
      <c r="I4594" s="16" t="s">
        <v>43</v>
      </c>
      <c r="J4594" s="16" t="s">
        <v>44</v>
      </c>
      <c r="K4594" s="16" t="s">
        <v>199</v>
      </c>
      <c r="L4594" s="9">
        <v>45332</v>
      </c>
      <c r="M4594" s="9">
        <v>44967</v>
      </c>
      <c r="N4594" s="9">
        <v>45332</v>
      </c>
      <c r="O4594" s="7">
        <v>45332</v>
      </c>
      <c r="P4594" s="9"/>
      <c r="Q4594" s="9"/>
      <c r="R4594" s="9" t="s">
        <v>93</v>
      </c>
      <c r="S4594" s="16" t="s">
        <v>35</v>
      </c>
      <c r="T4594" s="16" t="s">
        <v>35</v>
      </c>
      <c r="U4594" s="16"/>
      <c r="V4594" s="16"/>
      <c r="W4594" s="16" t="s">
        <v>96</v>
      </c>
      <c r="X4594" s="16" t="s">
        <v>55</v>
      </c>
      <c r="Y4594">
        <v>5</v>
      </c>
      <c r="Z4594">
        <v>3</v>
      </c>
      <c r="AA4594">
        <v>1.5</v>
      </c>
      <c r="AB4594">
        <v>2</v>
      </c>
      <c r="AC4594">
        <v>0.16666666666666666</v>
      </c>
      <c r="AD4594">
        <v>2</v>
      </c>
      <c r="AE4594" t="s">
        <v>2820</v>
      </c>
    </row>
    <row r="4595" spans="1:31" x14ac:dyDescent="0.25">
      <c r="A4595" s="16" t="s">
        <v>23</v>
      </c>
      <c r="B4595" s="16" t="s">
        <v>39</v>
      </c>
      <c r="C4595" s="16" t="s">
        <v>1024</v>
      </c>
      <c r="D4595" s="16" t="s">
        <v>26</v>
      </c>
      <c r="E4595" s="16" t="s">
        <v>41</v>
      </c>
      <c r="F4595" s="16" t="s">
        <v>28</v>
      </c>
      <c r="G4595" s="16" t="s">
        <v>51</v>
      </c>
      <c r="H4595" s="16" t="s">
        <v>31</v>
      </c>
      <c r="I4595" s="16" t="s">
        <v>31</v>
      </c>
      <c r="J4595" s="16" t="s">
        <v>877</v>
      </c>
      <c r="K4595" s="16" t="s">
        <v>97</v>
      </c>
      <c r="L4595" s="9"/>
      <c r="M4595" s="9">
        <v>45176</v>
      </c>
      <c r="N4595" s="9">
        <v>45063</v>
      </c>
      <c r="O4595" s="7">
        <v>45063</v>
      </c>
      <c r="P4595" s="9">
        <v>45063</v>
      </c>
      <c r="Q4595" s="9">
        <v>44811</v>
      </c>
      <c r="R4595" s="9" t="s">
        <v>34</v>
      </c>
      <c r="S4595" s="16" t="s">
        <v>35</v>
      </c>
      <c r="T4595" s="16" t="s">
        <v>35</v>
      </c>
      <c r="U4595" s="16"/>
      <c r="V4595" s="16"/>
      <c r="W4595" s="16" t="s">
        <v>37</v>
      </c>
      <c r="X4595" s="16" t="s">
        <v>55</v>
      </c>
      <c r="Y4595">
        <v>3</v>
      </c>
      <c r="Z4595">
        <v>5</v>
      </c>
      <c r="AA4595">
        <v>1.5</v>
      </c>
      <c r="AB4595">
        <v>6</v>
      </c>
      <c r="AC4595">
        <v>0.5</v>
      </c>
      <c r="AD4595">
        <v>3</v>
      </c>
      <c r="AE4595" t="s">
        <v>2382</v>
      </c>
    </row>
    <row r="4596" spans="1:31" x14ac:dyDescent="0.25">
      <c r="A4596" s="16" t="s">
        <v>23</v>
      </c>
      <c r="B4596" s="16" t="s">
        <v>3143</v>
      </c>
      <c r="C4596" s="16" t="s">
        <v>1024</v>
      </c>
      <c r="D4596" s="16" t="s">
        <v>26</v>
      </c>
      <c r="E4596" s="16" t="s">
        <v>41</v>
      </c>
      <c r="F4596" s="16" t="s">
        <v>349</v>
      </c>
      <c r="G4596" s="16" t="s">
        <v>2909</v>
      </c>
      <c r="H4596" s="16" t="s">
        <v>31</v>
      </c>
      <c r="I4596" s="16" t="s">
        <v>31</v>
      </c>
      <c r="J4596" s="16" t="s">
        <v>877</v>
      </c>
      <c r="K4596" s="16" t="s">
        <v>97</v>
      </c>
      <c r="L4596" s="9"/>
      <c r="M4596" s="9">
        <v>45428</v>
      </c>
      <c r="N4596" s="9">
        <v>45428</v>
      </c>
      <c r="O4596" s="7">
        <v>45428</v>
      </c>
      <c r="P4596" s="9"/>
      <c r="Q4596" s="9"/>
      <c r="R4596" s="9" t="s">
        <v>93</v>
      </c>
      <c r="S4596" s="16" t="s">
        <v>35</v>
      </c>
      <c r="T4596" s="16" t="s">
        <v>35</v>
      </c>
      <c r="U4596" s="16"/>
      <c r="V4596" s="16"/>
      <c r="W4596" s="16" t="s">
        <v>37</v>
      </c>
      <c r="X4596" s="16" t="s">
        <v>55</v>
      </c>
      <c r="Y4596">
        <v>3</v>
      </c>
      <c r="Z4596">
        <v>5</v>
      </c>
      <c r="AA4596">
        <v>1.5</v>
      </c>
      <c r="AB4596">
        <v>6</v>
      </c>
      <c r="AC4596">
        <v>0.5</v>
      </c>
      <c r="AD4596">
        <v>3</v>
      </c>
      <c r="AE4596" t="s">
        <v>4707</v>
      </c>
    </row>
    <row r="4597" spans="1:31" x14ac:dyDescent="0.25">
      <c r="A4597" s="16" t="s">
        <v>3138</v>
      </c>
      <c r="B4597" s="16" t="s">
        <v>24</v>
      </c>
      <c r="C4597" s="16" t="s">
        <v>1025</v>
      </c>
      <c r="D4597" s="16" t="s">
        <v>62</v>
      </c>
      <c r="E4597" s="16" t="s">
        <v>41</v>
      </c>
      <c r="F4597" s="16" t="s">
        <v>766</v>
      </c>
      <c r="G4597" s="16" t="s">
        <v>976</v>
      </c>
      <c r="H4597" s="16" t="s">
        <v>977</v>
      </c>
      <c r="I4597" s="16" t="s">
        <v>106</v>
      </c>
      <c r="J4597" s="16" t="s">
        <v>134</v>
      </c>
      <c r="K4597" s="16" t="s">
        <v>4542</v>
      </c>
      <c r="L4597" s="9">
        <v>45233</v>
      </c>
      <c r="M4597" s="9">
        <v>44940</v>
      </c>
      <c r="N4597" s="9">
        <v>44946</v>
      </c>
      <c r="O4597" s="7">
        <v>44946</v>
      </c>
      <c r="P4597" s="9">
        <v>44946</v>
      </c>
      <c r="Q4597" s="9"/>
      <c r="R4597" s="9" t="s">
        <v>93</v>
      </c>
      <c r="S4597" s="16"/>
      <c r="T4597" s="16" t="s">
        <v>36</v>
      </c>
      <c r="U4597" s="16"/>
      <c r="V4597" s="16"/>
      <c r="W4597" s="16"/>
      <c r="X4597" s="16" t="s">
        <v>38</v>
      </c>
      <c r="Y4597">
        <v>0</v>
      </c>
      <c r="Z4597">
        <v>10</v>
      </c>
      <c r="AA4597">
        <v>0</v>
      </c>
      <c r="AB4597">
        <v>6</v>
      </c>
      <c r="AC4597">
        <v>0.5</v>
      </c>
      <c r="AD4597">
        <v>0</v>
      </c>
      <c r="AE4597" t="s">
        <v>4543</v>
      </c>
    </row>
    <row r="4598" spans="1:31" x14ac:dyDescent="0.25">
      <c r="A4598" s="16" t="s">
        <v>3138</v>
      </c>
      <c r="B4598" s="16" t="s">
        <v>24</v>
      </c>
      <c r="C4598" s="16" t="s">
        <v>1025</v>
      </c>
      <c r="D4598" s="16" t="s">
        <v>62</v>
      </c>
      <c r="E4598" s="16" t="s">
        <v>41</v>
      </c>
      <c r="F4598" s="16" t="s">
        <v>28</v>
      </c>
      <c r="G4598" s="16" t="s">
        <v>42</v>
      </c>
      <c r="H4598" s="16" t="s">
        <v>43</v>
      </c>
      <c r="I4598" s="16" t="s">
        <v>43</v>
      </c>
      <c r="J4598" s="16" t="s">
        <v>352</v>
      </c>
      <c r="K4598" s="16" t="s">
        <v>324</v>
      </c>
      <c r="L4598" s="9"/>
      <c r="M4598" s="9">
        <v>44930</v>
      </c>
      <c r="N4598" s="9">
        <v>44932</v>
      </c>
      <c r="O4598" s="7">
        <v>44932</v>
      </c>
      <c r="P4598" s="9">
        <v>44932</v>
      </c>
      <c r="Q4598" s="9">
        <v>44565</v>
      </c>
      <c r="R4598" s="9" t="s">
        <v>34</v>
      </c>
      <c r="S4598" s="16"/>
      <c r="T4598" s="16" t="s">
        <v>36</v>
      </c>
      <c r="U4598" s="16"/>
      <c r="V4598" s="16"/>
      <c r="W4598" s="16"/>
      <c r="X4598" s="16" t="s">
        <v>38</v>
      </c>
      <c r="Y4598">
        <v>0</v>
      </c>
      <c r="Z4598">
        <v>10</v>
      </c>
      <c r="AA4598">
        <v>0</v>
      </c>
      <c r="AB4598">
        <v>6</v>
      </c>
      <c r="AC4598">
        <v>0.5</v>
      </c>
      <c r="AD4598">
        <v>0</v>
      </c>
      <c r="AE4598" t="s">
        <v>2418</v>
      </c>
    </row>
    <row r="4599" spans="1:31" x14ac:dyDescent="0.25">
      <c r="A4599" s="16" t="s">
        <v>3138</v>
      </c>
      <c r="B4599" s="16" t="s">
        <v>24</v>
      </c>
      <c r="C4599" s="16" t="s">
        <v>1026</v>
      </c>
      <c r="D4599" s="16" t="s">
        <v>26</v>
      </c>
      <c r="E4599" s="16" t="s">
        <v>41</v>
      </c>
      <c r="F4599" s="16" t="s">
        <v>28</v>
      </c>
      <c r="G4599" s="16" t="s">
        <v>160</v>
      </c>
      <c r="H4599" s="16" t="s">
        <v>155</v>
      </c>
      <c r="I4599" s="16" t="s">
        <v>155</v>
      </c>
      <c r="J4599" s="16" t="s">
        <v>157</v>
      </c>
      <c r="K4599" s="16" t="s">
        <v>64</v>
      </c>
      <c r="L4599" s="9"/>
      <c r="M4599" s="9">
        <v>45094</v>
      </c>
      <c r="N4599" s="9">
        <v>45058</v>
      </c>
      <c r="O4599" s="7">
        <v>45058</v>
      </c>
      <c r="P4599" s="9">
        <v>45058</v>
      </c>
      <c r="Q4599" s="9">
        <v>45058</v>
      </c>
      <c r="R4599" s="9" t="s">
        <v>34</v>
      </c>
      <c r="S4599" s="16" t="s">
        <v>65</v>
      </c>
      <c r="T4599" s="16" t="s">
        <v>109</v>
      </c>
      <c r="U4599" s="16"/>
      <c r="V4599" s="16"/>
      <c r="W4599" s="16"/>
      <c r="X4599" s="16" t="s">
        <v>38</v>
      </c>
      <c r="Y4599">
        <v>5</v>
      </c>
      <c r="Z4599">
        <v>5</v>
      </c>
      <c r="AA4599">
        <v>2.5</v>
      </c>
      <c r="AB4599">
        <v>6</v>
      </c>
      <c r="AC4599">
        <v>0.5</v>
      </c>
      <c r="AD4599">
        <v>4</v>
      </c>
      <c r="AE4599" t="s">
        <v>1374</v>
      </c>
    </row>
    <row r="4600" spans="1:31" x14ac:dyDescent="0.25">
      <c r="A4600" s="16" t="s">
        <v>3138</v>
      </c>
      <c r="B4600" s="16" t="s">
        <v>24</v>
      </c>
      <c r="C4600" s="16" t="s">
        <v>1026</v>
      </c>
      <c r="D4600" s="16" t="s">
        <v>26</v>
      </c>
      <c r="E4600" s="16" t="s">
        <v>41</v>
      </c>
      <c r="F4600" s="16" t="s">
        <v>28</v>
      </c>
      <c r="G4600" s="16" t="s">
        <v>160</v>
      </c>
      <c r="H4600" s="16" t="s">
        <v>155</v>
      </c>
      <c r="I4600" s="16" t="s">
        <v>155</v>
      </c>
      <c r="J4600" s="16" t="s">
        <v>157</v>
      </c>
      <c r="K4600" s="16" t="s">
        <v>47</v>
      </c>
      <c r="L4600" s="9"/>
      <c r="M4600" s="9">
        <v>45094</v>
      </c>
      <c r="N4600" s="9">
        <v>45058</v>
      </c>
      <c r="O4600" s="7">
        <v>45058</v>
      </c>
      <c r="P4600" s="9">
        <v>45058</v>
      </c>
      <c r="Q4600" s="9">
        <v>45058</v>
      </c>
      <c r="R4600" s="9" t="s">
        <v>34</v>
      </c>
      <c r="S4600" s="16" t="s">
        <v>65</v>
      </c>
      <c r="T4600" s="16" t="s">
        <v>109</v>
      </c>
      <c r="U4600" s="16"/>
      <c r="V4600" s="16"/>
      <c r="W4600" s="16"/>
      <c r="X4600" s="16" t="s">
        <v>38</v>
      </c>
      <c r="Y4600">
        <v>5</v>
      </c>
      <c r="Z4600">
        <v>5</v>
      </c>
      <c r="AA4600">
        <v>2.5</v>
      </c>
      <c r="AB4600">
        <v>6</v>
      </c>
      <c r="AC4600">
        <v>0.5</v>
      </c>
      <c r="AD4600">
        <v>4</v>
      </c>
      <c r="AE4600" t="s">
        <v>1375</v>
      </c>
    </row>
    <row r="4601" spans="1:31" x14ac:dyDescent="0.25">
      <c r="A4601" s="16" t="s">
        <v>3138</v>
      </c>
      <c r="B4601" s="16" t="s">
        <v>24</v>
      </c>
      <c r="C4601" s="16" t="s">
        <v>1026</v>
      </c>
      <c r="D4601" s="16" t="s">
        <v>26</v>
      </c>
      <c r="E4601" s="16" t="s">
        <v>41</v>
      </c>
      <c r="F4601" s="16" t="s">
        <v>28</v>
      </c>
      <c r="G4601" s="16" t="s">
        <v>160</v>
      </c>
      <c r="H4601" s="16" t="s">
        <v>155</v>
      </c>
      <c r="I4601" s="16" t="s">
        <v>155</v>
      </c>
      <c r="J4601" s="16" t="s">
        <v>157</v>
      </c>
      <c r="K4601" s="16" t="s">
        <v>87</v>
      </c>
      <c r="L4601" s="9"/>
      <c r="M4601" s="9">
        <v>45087</v>
      </c>
      <c r="N4601" s="9">
        <v>45058</v>
      </c>
      <c r="O4601" s="7">
        <v>45058</v>
      </c>
      <c r="P4601" s="9">
        <v>45058</v>
      </c>
      <c r="Q4601" s="9">
        <v>44729</v>
      </c>
      <c r="R4601" s="9" t="s">
        <v>34</v>
      </c>
      <c r="S4601" s="16" t="s">
        <v>65</v>
      </c>
      <c r="T4601" s="16" t="s">
        <v>109</v>
      </c>
      <c r="U4601" s="16"/>
      <c r="V4601" s="16"/>
      <c r="W4601" s="16"/>
      <c r="X4601" s="16" t="s">
        <v>38</v>
      </c>
      <c r="Y4601">
        <v>5</v>
      </c>
      <c r="Z4601">
        <v>5</v>
      </c>
      <c r="AA4601">
        <v>2.5</v>
      </c>
      <c r="AB4601">
        <v>6</v>
      </c>
      <c r="AC4601">
        <v>0.5</v>
      </c>
      <c r="AD4601">
        <v>4</v>
      </c>
      <c r="AE4601" t="s">
        <v>1377</v>
      </c>
    </row>
    <row r="4602" spans="1:31" x14ac:dyDescent="0.25">
      <c r="A4602" s="16" t="s">
        <v>3138</v>
      </c>
      <c r="B4602" s="16" t="s">
        <v>24</v>
      </c>
      <c r="C4602" s="16" t="s">
        <v>1026</v>
      </c>
      <c r="D4602" s="16" t="s">
        <v>26</v>
      </c>
      <c r="E4602" s="16" t="s">
        <v>41</v>
      </c>
      <c r="F4602" s="16" t="s">
        <v>28</v>
      </c>
      <c r="G4602" s="16" t="s">
        <v>160</v>
      </c>
      <c r="H4602" s="16" t="s">
        <v>155</v>
      </c>
      <c r="I4602" s="16" t="s">
        <v>155</v>
      </c>
      <c r="J4602" s="16" t="s">
        <v>157</v>
      </c>
      <c r="K4602" s="16" t="s">
        <v>97</v>
      </c>
      <c r="L4602" s="9"/>
      <c r="M4602" s="9">
        <v>45094</v>
      </c>
      <c r="N4602" s="9">
        <v>45058</v>
      </c>
      <c r="O4602" s="7">
        <v>45058</v>
      </c>
      <c r="P4602" s="9">
        <v>45058</v>
      </c>
      <c r="Q4602" s="9">
        <v>45058</v>
      </c>
      <c r="R4602" s="9" t="s">
        <v>34</v>
      </c>
      <c r="S4602" s="16" t="s">
        <v>65</v>
      </c>
      <c r="T4602" s="16" t="s">
        <v>109</v>
      </c>
      <c r="U4602" s="16"/>
      <c r="V4602" s="16"/>
      <c r="W4602" s="16"/>
      <c r="X4602" s="16" t="s">
        <v>38</v>
      </c>
      <c r="Y4602">
        <v>5</v>
      </c>
      <c r="Z4602">
        <v>5</v>
      </c>
      <c r="AA4602">
        <v>2.5</v>
      </c>
      <c r="AB4602">
        <v>6</v>
      </c>
      <c r="AC4602">
        <v>0.5</v>
      </c>
      <c r="AD4602">
        <v>4</v>
      </c>
      <c r="AE4602" t="s">
        <v>1380</v>
      </c>
    </row>
    <row r="4603" spans="1:31" x14ac:dyDescent="0.25">
      <c r="A4603" s="16" t="s">
        <v>3138</v>
      </c>
      <c r="B4603" s="16" t="s">
        <v>24</v>
      </c>
      <c r="C4603" s="16" t="s">
        <v>1026</v>
      </c>
      <c r="D4603" s="16" t="s">
        <v>3139</v>
      </c>
      <c r="E4603" s="16" t="s">
        <v>27</v>
      </c>
      <c r="F4603" s="16" t="s">
        <v>28</v>
      </c>
      <c r="G4603" s="16" t="s">
        <v>192</v>
      </c>
      <c r="H4603" s="16" t="s">
        <v>155</v>
      </c>
      <c r="I4603" s="16" t="s">
        <v>155</v>
      </c>
      <c r="J4603" s="16" t="s">
        <v>157</v>
      </c>
      <c r="K4603" s="16" t="s">
        <v>197</v>
      </c>
      <c r="L4603" s="9"/>
      <c r="M4603" s="9">
        <v>45089</v>
      </c>
      <c r="N4603" s="9">
        <v>45089</v>
      </c>
      <c r="O4603" s="7">
        <v>45089</v>
      </c>
      <c r="P4603" s="9"/>
      <c r="Q4603" s="9"/>
      <c r="R4603" s="9" t="s">
        <v>34</v>
      </c>
      <c r="S4603" s="16" t="s">
        <v>65</v>
      </c>
      <c r="T4603" s="16" t="s">
        <v>109</v>
      </c>
      <c r="U4603" s="16"/>
      <c r="V4603" s="16"/>
      <c r="W4603" s="16"/>
      <c r="X4603" s="16" t="s">
        <v>38</v>
      </c>
      <c r="Y4603">
        <v>5</v>
      </c>
      <c r="Z4603">
        <v>3</v>
      </c>
      <c r="AA4603">
        <v>1.5</v>
      </c>
      <c r="AB4603">
        <v>2</v>
      </c>
      <c r="AC4603">
        <v>0.16666666666666666</v>
      </c>
      <c r="AD4603">
        <v>2</v>
      </c>
      <c r="AE4603" t="s">
        <v>1420</v>
      </c>
    </row>
    <row r="4604" spans="1:31" x14ac:dyDescent="0.25">
      <c r="A4604" s="16" t="s">
        <v>3138</v>
      </c>
      <c r="B4604" s="16" t="s">
        <v>24</v>
      </c>
      <c r="C4604" s="16" t="s">
        <v>1026</v>
      </c>
      <c r="D4604" s="16" t="s">
        <v>3139</v>
      </c>
      <c r="E4604" s="16" t="s">
        <v>27</v>
      </c>
      <c r="F4604" s="16" t="s">
        <v>28</v>
      </c>
      <c r="G4604" s="16" t="s">
        <v>192</v>
      </c>
      <c r="H4604" s="16" t="s">
        <v>155</v>
      </c>
      <c r="I4604" s="16" t="s">
        <v>155</v>
      </c>
      <c r="J4604" s="16" t="s">
        <v>157</v>
      </c>
      <c r="K4604" s="16" t="s">
        <v>47</v>
      </c>
      <c r="L4604" s="9"/>
      <c r="M4604" s="9">
        <v>45089</v>
      </c>
      <c r="N4604" s="9">
        <v>45089</v>
      </c>
      <c r="O4604" s="7">
        <v>45089</v>
      </c>
      <c r="P4604" s="9"/>
      <c r="Q4604" s="9"/>
      <c r="R4604" s="9" t="s">
        <v>34</v>
      </c>
      <c r="S4604" s="16" t="s">
        <v>65</v>
      </c>
      <c r="T4604" s="16" t="s">
        <v>109</v>
      </c>
      <c r="U4604" s="16"/>
      <c r="V4604" s="16"/>
      <c r="W4604" s="16"/>
      <c r="X4604" s="16" t="s">
        <v>38</v>
      </c>
      <c r="Y4604">
        <v>5</v>
      </c>
      <c r="Z4604">
        <v>3</v>
      </c>
      <c r="AA4604">
        <v>1.5</v>
      </c>
      <c r="AB4604">
        <v>2</v>
      </c>
      <c r="AC4604">
        <v>0.16666666666666666</v>
      </c>
      <c r="AD4604">
        <v>2</v>
      </c>
      <c r="AE4604" t="s">
        <v>1421</v>
      </c>
    </row>
    <row r="4605" spans="1:31" x14ac:dyDescent="0.25">
      <c r="A4605" s="16" t="s">
        <v>3138</v>
      </c>
      <c r="B4605" s="16" t="s">
        <v>24</v>
      </c>
      <c r="C4605" s="16" t="s">
        <v>1026</v>
      </c>
      <c r="D4605" s="16" t="s">
        <v>3139</v>
      </c>
      <c r="E4605" s="16" t="s">
        <v>27</v>
      </c>
      <c r="F4605" s="16" t="s">
        <v>28</v>
      </c>
      <c r="G4605" s="16" t="s">
        <v>192</v>
      </c>
      <c r="H4605" s="16" t="s">
        <v>155</v>
      </c>
      <c r="I4605" s="16" t="s">
        <v>155</v>
      </c>
      <c r="J4605" s="16" t="s">
        <v>157</v>
      </c>
      <c r="K4605" s="16" t="s">
        <v>652</v>
      </c>
      <c r="L4605" s="9"/>
      <c r="M4605" s="9">
        <v>45089</v>
      </c>
      <c r="N4605" s="9">
        <v>45089</v>
      </c>
      <c r="O4605" s="7">
        <v>45089</v>
      </c>
      <c r="P4605" s="9"/>
      <c r="Q4605" s="9"/>
      <c r="R4605" s="9" t="s">
        <v>34</v>
      </c>
      <c r="S4605" s="16" t="s">
        <v>65</v>
      </c>
      <c r="T4605" s="16" t="s">
        <v>109</v>
      </c>
      <c r="U4605" s="16"/>
      <c r="V4605" s="16"/>
      <c r="W4605" s="16"/>
      <c r="X4605" s="16" t="s">
        <v>38</v>
      </c>
      <c r="Y4605">
        <v>5</v>
      </c>
      <c r="Z4605">
        <v>3</v>
      </c>
      <c r="AA4605">
        <v>1.5</v>
      </c>
      <c r="AB4605">
        <v>2</v>
      </c>
      <c r="AC4605">
        <v>0.16666666666666666</v>
      </c>
      <c r="AD4605">
        <v>2</v>
      </c>
      <c r="AE4605" t="s">
        <v>3183</v>
      </c>
    </row>
    <row r="4606" spans="1:31" x14ac:dyDescent="0.25">
      <c r="A4606" s="16" t="s">
        <v>3138</v>
      </c>
      <c r="B4606" s="16" t="s">
        <v>24</v>
      </c>
      <c r="C4606" s="16" t="s">
        <v>1026</v>
      </c>
      <c r="D4606" s="16" t="s">
        <v>3139</v>
      </c>
      <c r="E4606" s="16" t="s">
        <v>27</v>
      </c>
      <c r="F4606" s="16" t="s">
        <v>28</v>
      </c>
      <c r="G4606" s="16" t="s">
        <v>192</v>
      </c>
      <c r="H4606" s="16" t="s">
        <v>155</v>
      </c>
      <c r="I4606" s="16" t="s">
        <v>155</v>
      </c>
      <c r="J4606" s="16" t="s">
        <v>157</v>
      </c>
      <c r="K4606" s="16" t="s">
        <v>97</v>
      </c>
      <c r="L4606" s="9"/>
      <c r="M4606" s="9">
        <v>45089</v>
      </c>
      <c r="N4606" s="9">
        <v>45089</v>
      </c>
      <c r="O4606" s="7">
        <v>45089</v>
      </c>
      <c r="P4606" s="9"/>
      <c r="Q4606" s="9"/>
      <c r="R4606" s="9" t="s">
        <v>34</v>
      </c>
      <c r="S4606" s="16" t="s">
        <v>65</v>
      </c>
      <c r="T4606" s="16" t="s">
        <v>109</v>
      </c>
      <c r="U4606" s="16"/>
      <c r="V4606" s="16"/>
      <c r="W4606" s="16"/>
      <c r="X4606" s="16" t="s">
        <v>38</v>
      </c>
      <c r="Y4606">
        <v>5</v>
      </c>
      <c r="Z4606">
        <v>3</v>
      </c>
      <c r="AA4606">
        <v>1.5</v>
      </c>
      <c r="AB4606">
        <v>2</v>
      </c>
      <c r="AC4606">
        <v>0.16666666666666666</v>
      </c>
      <c r="AD4606">
        <v>2</v>
      </c>
      <c r="AE4606" t="s">
        <v>1425</v>
      </c>
    </row>
    <row r="4607" spans="1:31" x14ac:dyDescent="0.25">
      <c r="A4607" s="16" t="s">
        <v>3138</v>
      </c>
      <c r="B4607" s="16" t="s">
        <v>24</v>
      </c>
      <c r="C4607" s="16" t="s">
        <v>1027</v>
      </c>
      <c r="D4607" s="16" t="s">
        <v>26</v>
      </c>
      <c r="E4607" s="16" t="s">
        <v>41</v>
      </c>
      <c r="F4607" s="16" t="s">
        <v>28</v>
      </c>
      <c r="G4607" s="16" t="s">
        <v>42</v>
      </c>
      <c r="H4607" s="16" t="s">
        <v>43</v>
      </c>
      <c r="I4607" s="16" t="s">
        <v>43</v>
      </c>
      <c r="J4607" s="16" t="s">
        <v>44</v>
      </c>
      <c r="K4607" s="16" t="s">
        <v>53</v>
      </c>
      <c r="L4607" s="9"/>
      <c r="M4607" s="9">
        <v>44960</v>
      </c>
      <c r="N4607" s="9">
        <v>44960</v>
      </c>
      <c r="O4607" s="7">
        <v>44960</v>
      </c>
      <c r="P4607" s="9">
        <v>44960</v>
      </c>
      <c r="Q4607" s="9">
        <v>44593</v>
      </c>
      <c r="R4607" s="9" t="s">
        <v>34</v>
      </c>
      <c r="S4607" s="16" t="s">
        <v>35</v>
      </c>
      <c r="T4607" s="16" t="s">
        <v>35</v>
      </c>
      <c r="U4607" s="16"/>
      <c r="V4607" s="16"/>
      <c r="W4607" s="16"/>
      <c r="X4607" s="16" t="s">
        <v>55</v>
      </c>
      <c r="Y4607">
        <v>3</v>
      </c>
      <c r="Z4607">
        <v>5</v>
      </c>
      <c r="AA4607">
        <v>1.5</v>
      </c>
      <c r="AB4607">
        <v>6</v>
      </c>
      <c r="AC4607">
        <v>0.5</v>
      </c>
      <c r="AD4607">
        <v>3</v>
      </c>
      <c r="AE4607" t="s">
        <v>2268</v>
      </c>
    </row>
    <row r="4608" spans="1:31" x14ac:dyDescent="0.25">
      <c r="A4608" s="16" t="s">
        <v>3138</v>
      </c>
      <c r="B4608" s="16" t="s">
        <v>24</v>
      </c>
      <c r="C4608" s="16" t="s">
        <v>1027</v>
      </c>
      <c r="D4608" s="16" t="s">
        <v>26</v>
      </c>
      <c r="E4608" s="16" t="s">
        <v>41</v>
      </c>
      <c r="F4608" s="16" t="s">
        <v>28</v>
      </c>
      <c r="G4608" s="16" t="s">
        <v>42</v>
      </c>
      <c r="H4608" s="16" t="s">
        <v>43</v>
      </c>
      <c r="I4608" s="16" t="s">
        <v>43</v>
      </c>
      <c r="J4608" s="16" t="s">
        <v>44</v>
      </c>
      <c r="K4608" s="16" t="s">
        <v>64</v>
      </c>
      <c r="L4608" s="9"/>
      <c r="M4608" s="9">
        <v>44992</v>
      </c>
      <c r="N4608" s="9">
        <v>44992</v>
      </c>
      <c r="O4608" s="7">
        <v>44992</v>
      </c>
      <c r="P4608" s="9">
        <v>44992</v>
      </c>
      <c r="Q4608" s="9">
        <v>44621</v>
      </c>
      <c r="R4608" s="9" t="s">
        <v>34</v>
      </c>
      <c r="S4608" s="16" t="s">
        <v>35</v>
      </c>
      <c r="T4608" s="16" t="s">
        <v>35</v>
      </c>
      <c r="U4608" s="16"/>
      <c r="V4608" s="16"/>
      <c r="W4608" s="16"/>
      <c r="X4608" s="16" t="s">
        <v>55</v>
      </c>
      <c r="Y4608">
        <v>3</v>
      </c>
      <c r="Z4608">
        <v>5</v>
      </c>
      <c r="AA4608">
        <v>1.5</v>
      </c>
      <c r="AB4608">
        <v>6</v>
      </c>
      <c r="AC4608">
        <v>0.5</v>
      </c>
      <c r="AD4608">
        <v>3</v>
      </c>
      <c r="AE4608" t="s">
        <v>2272</v>
      </c>
    </row>
    <row r="4609" spans="1:31" x14ac:dyDescent="0.25">
      <c r="A4609" s="16" t="s">
        <v>23</v>
      </c>
      <c r="B4609" s="16" t="s">
        <v>39</v>
      </c>
      <c r="C4609" s="16" t="s">
        <v>1027</v>
      </c>
      <c r="D4609" s="16" t="s">
        <v>26</v>
      </c>
      <c r="E4609" s="16" t="s">
        <v>41</v>
      </c>
      <c r="F4609" s="16" t="s">
        <v>28</v>
      </c>
      <c r="G4609" s="16" t="s">
        <v>42</v>
      </c>
      <c r="H4609" s="16" t="s">
        <v>43</v>
      </c>
      <c r="I4609" s="16" t="s">
        <v>43</v>
      </c>
      <c r="J4609" s="16" t="s">
        <v>44</v>
      </c>
      <c r="K4609" s="16" t="s">
        <v>45</v>
      </c>
      <c r="L4609" s="9"/>
      <c r="M4609" s="9">
        <v>44845</v>
      </c>
      <c r="N4609" s="9">
        <v>44845</v>
      </c>
      <c r="O4609" s="7">
        <v>44845</v>
      </c>
      <c r="P4609" s="9"/>
      <c r="Q4609" s="9"/>
      <c r="R4609" s="9" t="s">
        <v>34</v>
      </c>
      <c r="S4609" s="16" t="s">
        <v>35</v>
      </c>
      <c r="T4609" s="16" t="s">
        <v>35</v>
      </c>
      <c r="U4609" s="16"/>
      <c r="V4609" s="16"/>
      <c r="W4609" s="16" t="s">
        <v>37</v>
      </c>
      <c r="X4609" s="16" t="s">
        <v>38</v>
      </c>
      <c r="Y4609">
        <v>3</v>
      </c>
      <c r="Z4609">
        <v>5</v>
      </c>
      <c r="AA4609">
        <v>1.5</v>
      </c>
      <c r="AB4609">
        <v>6</v>
      </c>
      <c r="AC4609">
        <v>0.5</v>
      </c>
      <c r="AD4609">
        <v>3</v>
      </c>
      <c r="AE4609" t="s">
        <v>2273</v>
      </c>
    </row>
    <row r="4610" spans="1:31" x14ac:dyDescent="0.25">
      <c r="A4610" s="16" t="s">
        <v>3138</v>
      </c>
      <c r="B4610" s="16" t="s">
        <v>24</v>
      </c>
      <c r="C4610" s="16" t="s">
        <v>1027</v>
      </c>
      <c r="D4610" s="16" t="s">
        <v>26</v>
      </c>
      <c r="E4610" s="16" t="s">
        <v>41</v>
      </c>
      <c r="F4610" s="16" t="s">
        <v>28</v>
      </c>
      <c r="G4610" s="16" t="s">
        <v>42</v>
      </c>
      <c r="H4610" s="16" t="s">
        <v>43</v>
      </c>
      <c r="I4610" s="16" t="s">
        <v>43</v>
      </c>
      <c r="J4610" s="16" t="s">
        <v>44</v>
      </c>
      <c r="K4610" s="16" t="s">
        <v>680</v>
      </c>
      <c r="L4610" s="9"/>
      <c r="M4610" s="9">
        <v>44932</v>
      </c>
      <c r="N4610" s="9">
        <v>44932</v>
      </c>
      <c r="O4610" s="7">
        <v>44932</v>
      </c>
      <c r="P4610" s="9">
        <v>44932</v>
      </c>
      <c r="Q4610" s="9">
        <v>44565</v>
      </c>
      <c r="R4610" s="9" t="s">
        <v>34</v>
      </c>
      <c r="S4610" s="16" t="s">
        <v>35</v>
      </c>
      <c r="T4610" s="16" t="s">
        <v>35</v>
      </c>
      <c r="U4610" s="16"/>
      <c r="V4610" s="16"/>
      <c r="W4610" s="16"/>
      <c r="X4610" s="16" t="s">
        <v>38</v>
      </c>
      <c r="Y4610">
        <v>3</v>
      </c>
      <c r="Z4610">
        <v>5</v>
      </c>
      <c r="AA4610">
        <v>1.5</v>
      </c>
      <c r="AB4610">
        <v>6</v>
      </c>
      <c r="AC4610">
        <v>0.5</v>
      </c>
      <c r="AD4610">
        <v>3</v>
      </c>
      <c r="AE4610" t="s">
        <v>2275</v>
      </c>
    </row>
    <row r="4611" spans="1:31" x14ac:dyDescent="0.25">
      <c r="A4611" s="16" t="s">
        <v>23</v>
      </c>
      <c r="B4611" s="16" t="s">
        <v>39</v>
      </c>
      <c r="C4611" s="16" t="s">
        <v>1027</v>
      </c>
      <c r="D4611" s="16" t="s">
        <v>26</v>
      </c>
      <c r="E4611" s="16" t="s">
        <v>41</v>
      </c>
      <c r="F4611" s="16" t="s">
        <v>28</v>
      </c>
      <c r="G4611" s="16" t="s">
        <v>42</v>
      </c>
      <c r="H4611" s="16" t="s">
        <v>43</v>
      </c>
      <c r="I4611" s="16" t="s">
        <v>43</v>
      </c>
      <c r="J4611" s="16" t="s">
        <v>44</v>
      </c>
      <c r="K4611" s="16" t="s">
        <v>1028</v>
      </c>
      <c r="L4611" s="9"/>
      <c r="M4611" s="9">
        <v>44932</v>
      </c>
      <c r="N4611" s="9">
        <v>44932</v>
      </c>
      <c r="O4611" s="7">
        <v>44932</v>
      </c>
      <c r="P4611" s="9"/>
      <c r="Q4611" s="9"/>
      <c r="R4611" s="9" t="s">
        <v>34</v>
      </c>
      <c r="S4611" s="16" t="s">
        <v>35</v>
      </c>
      <c r="T4611" s="16" t="s">
        <v>35</v>
      </c>
      <c r="U4611" s="16"/>
      <c r="V4611" s="16"/>
      <c r="W4611" s="16" t="s">
        <v>37</v>
      </c>
      <c r="X4611" s="16" t="s">
        <v>38</v>
      </c>
      <c r="Y4611">
        <v>3</v>
      </c>
      <c r="Z4611">
        <v>5</v>
      </c>
      <c r="AA4611">
        <v>1.5</v>
      </c>
      <c r="AB4611">
        <v>6</v>
      </c>
      <c r="AC4611">
        <v>0.5</v>
      </c>
      <c r="AD4611">
        <v>3</v>
      </c>
      <c r="AE4611" t="s">
        <v>2635</v>
      </c>
    </row>
    <row r="4612" spans="1:31" x14ac:dyDescent="0.25">
      <c r="A4612" s="16" t="s">
        <v>23</v>
      </c>
      <c r="B4612" s="16" t="s">
        <v>39</v>
      </c>
      <c r="C4612" s="16" t="s">
        <v>1027</v>
      </c>
      <c r="D4612" s="16" t="s">
        <v>26</v>
      </c>
      <c r="E4612" s="16" t="s">
        <v>41</v>
      </c>
      <c r="F4612" s="16" t="s">
        <v>28</v>
      </c>
      <c r="G4612" s="16" t="s">
        <v>42</v>
      </c>
      <c r="H4612" s="16" t="s">
        <v>43</v>
      </c>
      <c r="I4612" s="16" t="s">
        <v>43</v>
      </c>
      <c r="J4612" s="16" t="s">
        <v>44</v>
      </c>
      <c r="K4612" s="16" t="s">
        <v>495</v>
      </c>
      <c r="L4612" s="9"/>
      <c r="M4612" s="9">
        <v>44813</v>
      </c>
      <c r="N4612" s="9">
        <v>44813</v>
      </c>
      <c r="O4612" s="7">
        <v>44813</v>
      </c>
      <c r="P4612" s="9"/>
      <c r="Q4612" s="9"/>
      <c r="R4612" s="9" t="s">
        <v>34</v>
      </c>
      <c r="S4612" s="16" t="s">
        <v>35</v>
      </c>
      <c r="T4612" s="16" t="s">
        <v>35</v>
      </c>
      <c r="U4612" s="16"/>
      <c r="V4612" s="16"/>
      <c r="W4612" s="16" t="s">
        <v>37</v>
      </c>
      <c r="X4612" s="16" t="s">
        <v>38</v>
      </c>
      <c r="Y4612">
        <v>3</v>
      </c>
      <c r="Z4612">
        <v>5</v>
      </c>
      <c r="AA4612">
        <v>1.5</v>
      </c>
      <c r="AB4612">
        <v>6</v>
      </c>
      <c r="AC4612">
        <v>0.5</v>
      </c>
      <c r="AD4612">
        <v>3</v>
      </c>
      <c r="AE4612" t="s">
        <v>2636</v>
      </c>
    </row>
    <row r="4613" spans="1:31" x14ac:dyDescent="0.25">
      <c r="A4613" s="16" t="s">
        <v>23</v>
      </c>
      <c r="B4613" s="16" t="s">
        <v>39</v>
      </c>
      <c r="C4613" s="16" t="s">
        <v>1027</v>
      </c>
      <c r="D4613" s="16" t="s">
        <v>26</v>
      </c>
      <c r="E4613" s="16" t="s">
        <v>41</v>
      </c>
      <c r="F4613" s="16" t="s">
        <v>28</v>
      </c>
      <c r="G4613" s="16" t="s">
        <v>42</v>
      </c>
      <c r="H4613" s="16" t="s">
        <v>43</v>
      </c>
      <c r="I4613" s="16" t="s">
        <v>43</v>
      </c>
      <c r="J4613" s="16" t="s">
        <v>44</v>
      </c>
      <c r="K4613" s="16" t="s">
        <v>300</v>
      </c>
      <c r="L4613" s="9"/>
      <c r="M4613" s="9">
        <v>44987</v>
      </c>
      <c r="N4613" s="9">
        <v>44960</v>
      </c>
      <c r="O4613" s="7">
        <v>44960</v>
      </c>
      <c r="P4613" s="9">
        <v>44960</v>
      </c>
      <c r="Q4613" s="9"/>
      <c r="R4613" s="9" t="s">
        <v>34</v>
      </c>
      <c r="S4613" s="16" t="s">
        <v>35</v>
      </c>
      <c r="T4613" s="16" t="s">
        <v>35</v>
      </c>
      <c r="U4613" s="16"/>
      <c r="V4613" s="16"/>
      <c r="W4613" s="16" t="s">
        <v>37</v>
      </c>
      <c r="X4613" s="16" t="s">
        <v>38</v>
      </c>
      <c r="Y4613">
        <v>3</v>
      </c>
      <c r="Z4613">
        <v>5</v>
      </c>
      <c r="AA4613">
        <v>1.5</v>
      </c>
      <c r="AB4613">
        <v>6</v>
      </c>
      <c r="AC4613">
        <v>0.5</v>
      </c>
      <c r="AD4613">
        <v>3</v>
      </c>
      <c r="AE4613" t="s">
        <v>2282</v>
      </c>
    </row>
    <row r="4614" spans="1:31" x14ac:dyDescent="0.25">
      <c r="A4614" s="16" t="s">
        <v>3138</v>
      </c>
      <c r="B4614" s="16" t="s">
        <v>24</v>
      </c>
      <c r="C4614" s="16" t="s">
        <v>1027</v>
      </c>
      <c r="D4614" s="16" t="s">
        <v>26</v>
      </c>
      <c r="E4614" s="16" t="s">
        <v>41</v>
      </c>
      <c r="F4614" s="16" t="s">
        <v>28</v>
      </c>
      <c r="G4614" s="16" t="s">
        <v>42</v>
      </c>
      <c r="H4614" s="16" t="s">
        <v>43</v>
      </c>
      <c r="I4614" s="16" t="s">
        <v>43</v>
      </c>
      <c r="J4614" s="16" t="s">
        <v>44</v>
      </c>
      <c r="K4614" s="16" t="s">
        <v>567</v>
      </c>
      <c r="L4614" s="9"/>
      <c r="M4614" s="9">
        <v>44960</v>
      </c>
      <c r="N4614" s="9">
        <v>44960</v>
      </c>
      <c r="O4614" s="7">
        <v>44960</v>
      </c>
      <c r="P4614" s="9"/>
      <c r="Q4614" s="9"/>
      <c r="R4614" s="9" t="s">
        <v>93</v>
      </c>
      <c r="S4614" s="16" t="s">
        <v>35</v>
      </c>
      <c r="T4614" s="16" t="s">
        <v>35</v>
      </c>
      <c r="U4614" s="16"/>
      <c r="V4614" s="16"/>
      <c r="W4614" s="16"/>
      <c r="X4614" s="16" t="s">
        <v>38</v>
      </c>
      <c r="Y4614">
        <v>3</v>
      </c>
      <c r="Z4614">
        <v>5</v>
      </c>
      <c r="AA4614">
        <v>1.5</v>
      </c>
      <c r="AB4614">
        <v>6</v>
      </c>
      <c r="AC4614">
        <v>0.5</v>
      </c>
      <c r="AD4614">
        <v>3</v>
      </c>
      <c r="AE4614" t="s">
        <v>2637</v>
      </c>
    </row>
    <row r="4615" spans="1:31" x14ac:dyDescent="0.25">
      <c r="A4615" s="16" t="s">
        <v>3138</v>
      </c>
      <c r="B4615" s="16" t="s">
        <v>24</v>
      </c>
      <c r="C4615" s="16" t="s">
        <v>1027</v>
      </c>
      <c r="D4615" s="16" t="s">
        <v>26</v>
      </c>
      <c r="E4615" s="16" t="s">
        <v>27</v>
      </c>
      <c r="F4615" s="16" t="s">
        <v>28</v>
      </c>
      <c r="G4615" s="16" t="s">
        <v>46</v>
      </c>
      <c r="H4615" s="16" t="s">
        <v>43</v>
      </c>
      <c r="I4615" s="16" t="s">
        <v>43</v>
      </c>
      <c r="J4615" s="16" t="s">
        <v>44</v>
      </c>
      <c r="K4615" s="16" t="s">
        <v>205</v>
      </c>
      <c r="L4615" s="9"/>
      <c r="M4615" s="9">
        <v>44967</v>
      </c>
      <c r="N4615" s="9">
        <v>44967</v>
      </c>
      <c r="O4615" s="7">
        <v>44967</v>
      </c>
      <c r="P4615" s="9"/>
      <c r="Q4615" s="9"/>
      <c r="R4615" s="9" t="s">
        <v>34</v>
      </c>
      <c r="S4615" s="16" t="s">
        <v>35</v>
      </c>
      <c r="T4615" s="16" t="s">
        <v>35</v>
      </c>
      <c r="U4615" s="16"/>
      <c r="V4615" s="16"/>
      <c r="W4615" s="16"/>
      <c r="X4615" s="16" t="s">
        <v>55</v>
      </c>
      <c r="Y4615">
        <v>3</v>
      </c>
      <c r="Z4615">
        <v>5</v>
      </c>
      <c r="AA4615">
        <v>1.5</v>
      </c>
      <c r="AB4615">
        <v>2</v>
      </c>
      <c r="AC4615">
        <v>0.16666666666666666</v>
      </c>
      <c r="AD4615">
        <v>2</v>
      </c>
      <c r="AE4615" t="s">
        <v>4217</v>
      </c>
    </row>
    <row r="4616" spans="1:31" x14ac:dyDescent="0.25">
      <c r="A4616" s="16" t="s">
        <v>3138</v>
      </c>
      <c r="B4616" s="16" t="s">
        <v>24</v>
      </c>
      <c r="C4616" s="16" t="s">
        <v>1027</v>
      </c>
      <c r="D4616" s="16" t="s">
        <v>26</v>
      </c>
      <c r="E4616" s="16" t="s">
        <v>27</v>
      </c>
      <c r="F4616" s="16" t="s">
        <v>28</v>
      </c>
      <c r="G4616" s="16" t="s">
        <v>46</v>
      </c>
      <c r="H4616" s="16" t="s">
        <v>43</v>
      </c>
      <c r="I4616" s="16" t="s">
        <v>43</v>
      </c>
      <c r="J4616" s="16" t="s">
        <v>44</v>
      </c>
      <c r="K4616" s="16" t="s">
        <v>197</v>
      </c>
      <c r="L4616" s="9"/>
      <c r="M4616" s="9">
        <v>44967</v>
      </c>
      <c r="N4616" s="9">
        <v>44967</v>
      </c>
      <c r="O4616" s="7">
        <v>44967</v>
      </c>
      <c r="P4616" s="9"/>
      <c r="Q4616" s="9"/>
      <c r="R4616" s="9" t="s">
        <v>34</v>
      </c>
      <c r="S4616" s="16" t="s">
        <v>35</v>
      </c>
      <c r="T4616" s="16" t="s">
        <v>35</v>
      </c>
      <c r="U4616" s="16"/>
      <c r="V4616" s="16"/>
      <c r="W4616" s="16"/>
      <c r="X4616" s="16" t="s">
        <v>55</v>
      </c>
      <c r="Y4616">
        <v>3</v>
      </c>
      <c r="Z4616">
        <v>5</v>
      </c>
      <c r="AA4616">
        <v>1.5</v>
      </c>
      <c r="AB4616">
        <v>2</v>
      </c>
      <c r="AC4616">
        <v>0.16666666666666666</v>
      </c>
      <c r="AD4616">
        <v>2</v>
      </c>
      <c r="AE4616" t="s">
        <v>2287</v>
      </c>
    </row>
    <row r="4617" spans="1:31" x14ac:dyDescent="0.25">
      <c r="A4617" s="16" t="s">
        <v>23</v>
      </c>
      <c r="B4617" s="16" t="s">
        <v>39</v>
      </c>
      <c r="C4617" s="16" t="s">
        <v>1027</v>
      </c>
      <c r="D4617" s="16" t="s">
        <v>3139</v>
      </c>
      <c r="E4617" s="16" t="s">
        <v>27</v>
      </c>
      <c r="F4617" s="16" t="s">
        <v>28</v>
      </c>
      <c r="G4617" s="16" t="s">
        <v>46</v>
      </c>
      <c r="H4617" s="16" t="s">
        <v>43</v>
      </c>
      <c r="I4617" s="16" t="s">
        <v>43</v>
      </c>
      <c r="J4617" s="16" t="s">
        <v>44</v>
      </c>
      <c r="K4617" s="16" t="s">
        <v>103</v>
      </c>
      <c r="L4617" s="9"/>
      <c r="M4617" s="9">
        <v>44967</v>
      </c>
      <c r="N4617" s="9">
        <v>44967</v>
      </c>
      <c r="O4617" s="7">
        <v>44967</v>
      </c>
      <c r="P4617" s="9"/>
      <c r="Q4617" s="9"/>
      <c r="R4617" s="9" t="s">
        <v>34</v>
      </c>
      <c r="S4617" s="16" t="s">
        <v>35</v>
      </c>
      <c r="T4617" s="16" t="s">
        <v>35</v>
      </c>
      <c r="U4617" s="16"/>
      <c r="V4617" s="16"/>
      <c r="W4617" s="16" t="s">
        <v>37</v>
      </c>
      <c r="X4617" s="16" t="s">
        <v>38</v>
      </c>
      <c r="Y4617">
        <v>3</v>
      </c>
      <c r="Z4617">
        <v>3</v>
      </c>
      <c r="AA4617">
        <v>0.9</v>
      </c>
      <c r="AB4617">
        <v>2</v>
      </c>
      <c r="AC4617">
        <v>0.16666666666666666</v>
      </c>
      <c r="AD4617">
        <v>2</v>
      </c>
      <c r="AE4617" t="s">
        <v>2638</v>
      </c>
    </row>
    <row r="4618" spans="1:31" x14ac:dyDescent="0.25">
      <c r="A4618" s="16" t="s">
        <v>23</v>
      </c>
      <c r="B4618" s="16" t="s">
        <v>39</v>
      </c>
      <c r="C4618" s="16" t="s">
        <v>1027</v>
      </c>
      <c r="D4618" s="16" t="s">
        <v>3139</v>
      </c>
      <c r="E4618" s="16" t="s">
        <v>27</v>
      </c>
      <c r="F4618" s="16" t="s">
        <v>28</v>
      </c>
      <c r="G4618" s="16" t="s">
        <v>46</v>
      </c>
      <c r="H4618" s="16" t="s">
        <v>43</v>
      </c>
      <c r="I4618" s="16" t="s">
        <v>43</v>
      </c>
      <c r="J4618" s="16" t="s">
        <v>44</v>
      </c>
      <c r="K4618" s="16" t="s">
        <v>1028</v>
      </c>
      <c r="L4618" s="9"/>
      <c r="M4618" s="9">
        <v>44967</v>
      </c>
      <c r="N4618" s="9">
        <v>44967</v>
      </c>
      <c r="O4618" s="7">
        <v>44967</v>
      </c>
      <c r="P4618" s="9"/>
      <c r="Q4618" s="9"/>
      <c r="R4618" s="9" t="s">
        <v>34</v>
      </c>
      <c r="S4618" s="16" t="s">
        <v>35</v>
      </c>
      <c r="T4618" s="16" t="s">
        <v>35</v>
      </c>
      <c r="U4618" s="16"/>
      <c r="V4618" s="16"/>
      <c r="W4618" s="16" t="s">
        <v>37</v>
      </c>
      <c r="X4618" s="16" t="s">
        <v>38</v>
      </c>
      <c r="Y4618">
        <v>3</v>
      </c>
      <c r="Z4618">
        <v>3</v>
      </c>
      <c r="AA4618">
        <v>0.9</v>
      </c>
      <c r="AB4618">
        <v>2</v>
      </c>
      <c r="AC4618">
        <v>0.16666666666666666</v>
      </c>
      <c r="AD4618">
        <v>2</v>
      </c>
      <c r="AE4618" t="s">
        <v>2639</v>
      </c>
    </row>
    <row r="4619" spans="1:31" x14ac:dyDescent="0.25">
      <c r="A4619" s="16" t="s">
        <v>23</v>
      </c>
      <c r="B4619" s="16" t="s">
        <v>39</v>
      </c>
      <c r="C4619" s="16" t="s">
        <v>1027</v>
      </c>
      <c r="D4619" s="16" t="s">
        <v>3139</v>
      </c>
      <c r="E4619" s="16" t="s">
        <v>27</v>
      </c>
      <c r="F4619" s="16" t="s">
        <v>28</v>
      </c>
      <c r="G4619" s="16" t="s">
        <v>46</v>
      </c>
      <c r="H4619" s="16" t="s">
        <v>43</v>
      </c>
      <c r="I4619" s="16" t="s">
        <v>43</v>
      </c>
      <c r="J4619" s="16" t="s">
        <v>44</v>
      </c>
      <c r="K4619" s="16" t="s">
        <v>199</v>
      </c>
      <c r="L4619" s="9"/>
      <c r="M4619" s="9">
        <v>44967</v>
      </c>
      <c r="N4619" s="9">
        <v>44967</v>
      </c>
      <c r="O4619" s="7">
        <v>44967</v>
      </c>
      <c r="P4619" s="9"/>
      <c r="Q4619" s="9"/>
      <c r="R4619" s="9" t="s">
        <v>34</v>
      </c>
      <c r="S4619" s="16" t="s">
        <v>35</v>
      </c>
      <c r="T4619" s="16" t="s">
        <v>35</v>
      </c>
      <c r="U4619" s="16"/>
      <c r="V4619" s="16"/>
      <c r="W4619" s="16" t="s">
        <v>37</v>
      </c>
      <c r="X4619" s="16" t="s">
        <v>38</v>
      </c>
      <c r="Y4619">
        <v>3</v>
      </c>
      <c r="Z4619">
        <v>3</v>
      </c>
      <c r="AA4619">
        <v>0.9</v>
      </c>
      <c r="AB4619">
        <v>2</v>
      </c>
      <c r="AC4619">
        <v>0.16666666666666666</v>
      </c>
      <c r="AD4619">
        <v>2</v>
      </c>
      <c r="AE4619" t="s">
        <v>2292</v>
      </c>
    </row>
    <row r="4620" spans="1:31" x14ac:dyDescent="0.25">
      <c r="A4620" s="16" t="s">
        <v>23</v>
      </c>
      <c r="B4620" s="16" t="s">
        <v>39</v>
      </c>
      <c r="C4620" s="16" t="s">
        <v>1027</v>
      </c>
      <c r="D4620" s="16" t="s">
        <v>3139</v>
      </c>
      <c r="E4620" s="16" t="s">
        <v>27</v>
      </c>
      <c r="F4620" s="16" t="s">
        <v>28</v>
      </c>
      <c r="G4620" s="16" t="s">
        <v>46</v>
      </c>
      <c r="H4620" s="16" t="s">
        <v>43</v>
      </c>
      <c r="I4620" s="16" t="s">
        <v>43</v>
      </c>
      <c r="J4620" s="16" t="s">
        <v>44</v>
      </c>
      <c r="K4620" s="16" t="s">
        <v>846</v>
      </c>
      <c r="L4620" s="9"/>
      <c r="M4620" s="9">
        <v>44967</v>
      </c>
      <c r="N4620" s="9">
        <v>44967</v>
      </c>
      <c r="O4620" s="7">
        <v>44967</v>
      </c>
      <c r="P4620" s="9"/>
      <c r="Q4620" s="9"/>
      <c r="R4620" s="9" t="s">
        <v>34</v>
      </c>
      <c r="S4620" s="16" t="s">
        <v>35</v>
      </c>
      <c r="T4620" s="16" t="s">
        <v>35</v>
      </c>
      <c r="U4620" s="16"/>
      <c r="V4620" s="16"/>
      <c r="W4620" s="16" t="s">
        <v>37</v>
      </c>
      <c r="X4620" s="16" t="s">
        <v>38</v>
      </c>
      <c r="Y4620">
        <v>3</v>
      </c>
      <c r="Z4620">
        <v>3</v>
      </c>
      <c r="AA4620">
        <v>0.9</v>
      </c>
      <c r="AB4620">
        <v>2</v>
      </c>
      <c r="AC4620">
        <v>0.16666666666666666</v>
      </c>
      <c r="AD4620">
        <v>2</v>
      </c>
      <c r="AE4620" t="s">
        <v>2295</v>
      </c>
    </row>
    <row r="4621" spans="1:31" x14ac:dyDescent="0.25">
      <c r="A4621" s="16" t="s">
        <v>3138</v>
      </c>
      <c r="B4621" s="16" t="s">
        <v>24</v>
      </c>
      <c r="C4621" s="16" t="s">
        <v>1027</v>
      </c>
      <c r="D4621" s="16" t="s">
        <v>26</v>
      </c>
      <c r="E4621" s="16" t="s">
        <v>27</v>
      </c>
      <c r="F4621" s="16" t="s">
        <v>28</v>
      </c>
      <c r="G4621" s="16" t="s">
        <v>46</v>
      </c>
      <c r="H4621" s="16" t="s">
        <v>43</v>
      </c>
      <c r="I4621" s="16" t="s">
        <v>43</v>
      </c>
      <c r="J4621" s="16" t="s">
        <v>44</v>
      </c>
      <c r="K4621" s="16" t="s">
        <v>567</v>
      </c>
      <c r="L4621" s="9"/>
      <c r="M4621" s="9">
        <v>44967</v>
      </c>
      <c r="N4621" s="9">
        <v>44967</v>
      </c>
      <c r="O4621" s="7">
        <v>44967</v>
      </c>
      <c r="P4621" s="9"/>
      <c r="Q4621" s="9"/>
      <c r="R4621" s="9" t="s">
        <v>34</v>
      </c>
      <c r="S4621" s="16" t="s">
        <v>35</v>
      </c>
      <c r="T4621" s="16" t="s">
        <v>35</v>
      </c>
      <c r="U4621" s="16"/>
      <c r="V4621" s="16"/>
      <c r="W4621" s="16"/>
      <c r="X4621" s="16" t="s">
        <v>38</v>
      </c>
      <c r="Y4621">
        <v>3</v>
      </c>
      <c r="Z4621">
        <v>5</v>
      </c>
      <c r="AA4621">
        <v>1.5</v>
      </c>
      <c r="AB4621">
        <v>2</v>
      </c>
      <c r="AC4621">
        <v>0.16666666666666666</v>
      </c>
      <c r="AD4621">
        <v>2</v>
      </c>
      <c r="AE4621" t="s">
        <v>2640</v>
      </c>
    </row>
    <row r="4622" spans="1:31" x14ac:dyDescent="0.25">
      <c r="A4622" s="16" t="s">
        <v>3138</v>
      </c>
      <c r="B4622" s="16" t="s">
        <v>24</v>
      </c>
      <c r="C4622" s="16" t="s">
        <v>1027</v>
      </c>
      <c r="D4622" s="16" t="s">
        <v>26</v>
      </c>
      <c r="E4622" s="16" t="s">
        <v>41</v>
      </c>
      <c r="F4622" s="16" t="s">
        <v>349</v>
      </c>
      <c r="G4622" s="16" t="s">
        <v>350</v>
      </c>
      <c r="H4622" s="16" t="s">
        <v>43</v>
      </c>
      <c r="I4622" s="16" t="s">
        <v>43</v>
      </c>
      <c r="J4622" s="16" t="s">
        <v>44</v>
      </c>
      <c r="K4622" s="16" t="s">
        <v>45</v>
      </c>
      <c r="L4622" s="9">
        <v>45210</v>
      </c>
      <c r="M4622" s="9">
        <v>44845</v>
      </c>
      <c r="N4622" s="9">
        <v>45208</v>
      </c>
      <c r="O4622" s="7">
        <v>45208</v>
      </c>
      <c r="P4622" s="9">
        <v>45208</v>
      </c>
      <c r="Q4622" s="9"/>
      <c r="R4622" s="9" t="s">
        <v>34</v>
      </c>
      <c r="S4622" s="16" t="s">
        <v>35</v>
      </c>
      <c r="T4622" s="16" t="s">
        <v>35</v>
      </c>
      <c r="U4622" s="16"/>
      <c r="V4622" s="16"/>
      <c r="W4622" s="16"/>
      <c r="X4622" s="16" t="s">
        <v>38</v>
      </c>
      <c r="Y4622">
        <v>3</v>
      </c>
      <c r="Z4622">
        <v>5</v>
      </c>
      <c r="AA4622">
        <v>1.5</v>
      </c>
      <c r="AB4622">
        <v>6</v>
      </c>
      <c r="AC4622">
        <v>0.5</v>
      </c>
      <c r="AD4622">
        <v>3</v>
      </c>
      <c r="AE4622" t="s">
        <v>2718</v>
      </c>
    </row>
    <row r="4623" spans="1:31" x14ac:dyDescent="0.25">
      <c r="A4623" s="16" t="s">
        <v>3138</v>
      </c>
      <c r="B4623" s="16" t="s">
        <v>24</v>
      </c>
      <c r="C4623" s="16" t="s">
        <v>1027</v>
      </c>
      <c r="D4623" s="16" t="s">
        <v>26</v>
      </c>
      <c r="E4623" s="16" t="s">
        <v>41</v>
      </c>
      <c r="F4623" s="16" t="s">
        <v>349</v>
      </c>
      <c r="G4623" s="16" t="s">
        <v>350</v>
      </c>
      <c r="H4623" s="16" t="s">
        <v>43</v>
      </c>
      <c r="I4623" s="16" t="s">
        <v>43</v>
      </c>
      <c r="J4623" s="16" t="s">
        <v>44</v>
      </c>
      <c r="K4623" s="16" t="s">
        <v>680</v>
      </c>
      <c r="L4623" s="9">
        <v>45297</v>
      </c>
      <c r="M4623" s="9">
        <v>44932</v>
      </c>
      <c r="N4623" s="9">
        <v>45296</v>
      </c>
      <c r="O4623" s="7">
        <v>45296</v>
      </c>
      <c r="P4623" s="9">
        <v>45296</v>
      </c>
      <c r="Q4623" s="9"/>
      <c r="R4623" s="9" t="s">
        <v>34</v>
      </c>
      <c r="S4623" s="16" t="s">
        <v>35</v>
      </c>
      <c r="T4623" s="16" t="s">
        <v>35</v>
      </c>
      <c r="U4623" s="16"/>
      <c r="V4623" s="16"/>
      <c r="W4623" s="16"/>
      <c r="X4623" s="16" t="s">
        <v>38</v>
      </c>
      <c r="Y4623">
        <v>3</v>
      </c>
      <c r="Z4623">
        <v>5</v>
      </c>
      <c r="AA4623">
        <v>1.5</v>
      </c>
      <c r="AB4623">
        <v>6</v>
      </c>
      <c r="AC4623">
        <v>0.5</v>
      </c>
      <c r="AD4623">
        <v>3</v>
      </c>
      <c r="AE4623" t="s">
        <v>2802</v>
      </c>
    </row>
    <row r="4624" spans="1:31" x14ac:dyDescent="0.25">
      <c r="A4624" s="16" t="s">
        <v>3138</v>
      </c>
      <c r="B4624" s="16" t="s">
        <v>24</v>
      </c>
      <c r="C4624" s="16" t="s">
        <v>1027</v>
      </c>
      <c r="D4624" s="16" t="s">
        <v>26</v>
      </c>
      <c r="E4624" s="16" t="s">
        <v>41</v>
      </c>
      <c r="F4624" s="16" t="s">
        <v>349</v>
      </c>
      <c r="G4624" s="16" t="s">
        <v>350</v>
      </c>
      <c r="H4624" s="16" t="s">
        <v>43</v>
      </c>
      <c r="I4624" s="16" t="s">
        <v>43</v>
      </c>
      <c r="J4624" s="16" t="s">
        <v>44</v>
      </c>
      <c r="K4624" s="16" t="s">
        <v>495</v>
      </c>
      <c r="L4624" s="9">
        <v>45178</v>
      </c>
      <c r="M4624" s="9">
        <v>44813</v>
      </c>
      <c r="N4624" s="9">
        <v>45181</v>
      </c>
      <c r="O4624" s="7">
        <v>45181</v>
      </c>
      <c r="P4624" s="9">
        <v>45181</v>
      </c>
      <c r="Q4624" s="9"/>
      <c r="R4624" s="9" t="s">
        <v>34</v>
      </c>
      <c r="S4624" s="16" t="s">
        <v>35</v>
      </c>
      <c r="T4624" s="16" t="s">
        <v>35</v>
      </c>
      <c r="U4624" s="16"/>
      <c r="V4624" s="16"/>
      <c r="W4624" s="16"/>
      <c r="X4624" s="16" t="s">
        <v>38</v>
      </c>
      <c r="Y4624">
        <v>3</v>
      </c>
      <c r="Z4624">
        <v>5</v>
      </c>
      <c r="AA4624">
        <v>1.5</v>
      </c>
      <c r="AB4624">
        <v>6</v>
      </c>
      <c r="AC4624">
        <v>0.5</v>
      </c>
      <c r="AD4624">
        <v>3</v>
      </c>
      <c r="AE4624" t="s">
        <v>2807</v>
      </c>
    </row>
    <row r="4625" spans="1:31" x14ac:dyDescent="0.25">
      <c r="A4625" s="16" t="s">
        <v>3138</v>
      </c>
      <c r="B4625" s="16" t="s">
        <v>24</v>
      </c>
      <c r="C4625" s="16" t="s">
        <v>1027</v>
      </c>
      <c r="D4625" s="16" t="s">
        <v>26</v>
      </c>
      <c r="E4625" s="16" t="s">
        <v>41</v>
      </c>
      <c r="F4625" s="16" t="s">
        <v>349</v>
      </c>
      <c r="G4625" s="16" t="s">
        <v>350</v>
      </c>
      <c r="H4625" s="16" t="s">
        <v>43</v>
      </c>
      <c r="I4625" s="16" t="s">
        <v>43</v>
      </c>
      <c r="J4625" s="16" t="s">
        <v>44</v>
      </c>
      <c r="K4625" s="16" t="s">
        <v>300</v>
      </c>
      <c r="L4625" s="9">
        <v>45325</v>
      </c>
      <c r="M4625" s="9">
        <v>44987</v>
      </c>
      <c r="N4625" s="9">
        <v>45327</v>
      </c>
      <c r="O4625" s="7">
        <v>45327</v>
      </c>
      <c r="P4625" s="9">
        <v>45327</v>
      </c>
      <c r="Q4625" s="9"/>
      <c r="R4625" s="9" t="s">
        <v>34</v>
      </c>
      <c r="S4625" s="16" t="s">
        <v>35</v>
      </c>
      <c r="T4625" s="16" t="s">
        <v>35</v>
      </c>
      <c r="U4625" s="16"/>
      <c r="V4625" s="16"/>
      <c r="W4625" s="16"/>
      <c r="X4625" s="16" t="s">
        <v>38</v>
      </c>
      <c r="Y4625">
        <v>3</v>
      </c>
      <c r="Z4625">
        <v>5</v>
      </c>
      <c r="AA4625">
        <v>1.5</v>
      </c>
      <c r="AB4625">
        <v>6</v>
      </c>
      <c r="AC4625">
        <v>0.5</v>
      </c>
      <c r="AD4625">
        <v>3</v>
      </c>
      <c r="AE4625" t="s">
        <v>2810</v>
      </c>
    </row>
    <row r="4626" spans="1:31" x14ac:dyDescent="0.25">
      <c r="A4626" s="16" t="s">
        <v>3138</v>
      </c>
      <c r="B4626" s="16" t="s">
        <v>24</v>
      </c>
      <c r="C4626" s="16" t="s">
        <v>1027</v>
      </c>
      <c r="D4626" s="16" t="s">
        <v>3139</v>
      </c>
      <c r="E4626" s="16" t="s">
        <v>27</v>
      </c>
      <c r="F4626" s="16" t="s">
        <v>349</v>
      </c>
      <c r="G4626" s="16" t="s">
        <v>1030</v>
      </c>
      <c r="H4626" s="16" t="s">
        <v>43</v>
      </c>
      <c r="I4626" s="16" t="s">
        <v>43</v>
      </c>
      <c r="J4626" s="16" t="s">
        <v>44</v>
      </c>
      <c r="K4626" s="16" t="s">
        <v>103</v>
      </c>
      <c r="L4626" s="9">
        <v>45332</v>
      </c>
      <c r="M4626" s="9">
        <v>44967</v>
      </c>
      <c r="N4626" s="9">
        <v>45332</v>
      </c>
      <c r="O4626" s="7">
        <v>45332</v>
      </c>
      <c r="P4626" s="9"/>
      <c r="Q4626" s="9"/>
      <c r="R4626" s="9" t="s">
        <v>93</v>
      </c>
      <c r="S4626" s="16" t="s">
        <v>35</v>
      </c>
      <c r="T4626" s="16" t="s">
        <v>35</v>
      </c>
      <c r="U4626" s="16"/>
      <c r="V4626" s="16"/>
      <c r="W4626" s="16"/>
      <c r="X4626" s="16" t="s">
        <v>38</v>
      </c>
      <c r="Y4626">
        <v>3</v>
      </c>
      <c r="Z4626">
        <v>3</v>
      </c>
      <c r="AA4626">
        <v>0.9</v>
      </c>
      <c r="AB4626">
        <v>2</v>
      </c>
      <c r="AC4626">
        <v>0.16666666666666666</v>
      </c>
      <c r="AD4626">
        <v>2</v>
      </c>
      <c r="AE4626" t="s">
        <v>2892</v>
      </c>
    </row>
    <row r="4627" spans="1:31" x14ac:dyDescent="0.25">
      <c r="A4627" s="16" t="s">
        <v>3138</v>
      </c>
      <c r="B4627" s="16" t="s">
        <v>24</v>
      </c>
      <c r="C4627" s="16" t="s">
        <v>1027</v>
      </c>
      <c r="D4627" s="16" t="s">
        <v>3139</v>
      </c>
      <c r="E4627" s="16" t="s">
        <v>27</v>
      </c>
      <c r="F4627" s="16" t="s">
        <v>349</v>
      </c>
      <c r="G4627" s="16" t="s">
        <v>1030</v>
      </c>
      <c r="H4627" s="16" t="s">
        <v>43</v>
      </c>
      <c r="I4627" s="16" t="s">
        <v>43</v>
      </c>
      <c r="J4627" s="16" t="s">
        <v>44</v>
      </c>
      <c r="K4627" s="16" t="s">
        <v>1028</v>
      </c>
      <c r="L4627" s="9">
        <v>45332</v>
      </c>
      <c r="M4627" s="9">
        <v>44967</v>
      </c>
      <c r="N4627" s="9">
        <v>45332</v>
      </c>
      <c r="O4627" s="7">
        <v>45332</v>
      </c>
      <c r="P4627" s="9"/>
      <c r="Q4627" s="9"/>
      <c r="R4627" s="9" t="s">
        <v>93</v>
      </c>
      <c r="S4627" s="16" t="s">
        <v>35</v>
      </c>
      <c r="T4627" s="16" t="s">
        <v>35</v>
      </c>
      <c r="U4627" s="16"/>
      <c r="V4627" s="16"/>
      <c r="W4627" s="16"/>
      <c r="X4627" s="16" t="s">
        <v>38</v>
      </c>
      <c r="Y4627">
        <v>3</v>
      </c>
      <c r="Z4627">
        <v>3</v>
      </c>
      <c r="AA4627">
        <v>0.9</v>
      </c>
      <c r="AB4627">
        <v>2</v>
      </c>
      <c r="AC4627">
        <v>0.16666666666666666</v>
      </c>
      <c r="AD4627">
        <v>2</v>
      </c>
      <c r="AE4627" t="s">
        <v>2893</v>
      </c>
    </row>
    <row r="4628" spans="1:31" x14ac:dyDescent="0.25">
      <c r="A4628" s="16" t="s">
        <v>3138</v>
      </c>
      <c r="B4628" s="16" t="s">
        <v>24</v>
      </c>
      <c r="C4628" s="16" t="s">
        <v>1027</v>
      </c>
      <c r="D4628" s="16" t="s">
        <v>3139</v>
      </c>
      <c r="E4628" s="16" t="s">
        <v>27</v>
      </c>
      <c r="F4628" s="16" t="s">
        <v>349</v>
      </c>
      <c r="G4628" s="16" t="s">
        <v>1030</v>
      </c>
      <c r="H4628" s="16" t="s">
        <v>43</v>
      </c>
      <c r="I4628" s="16" t="s">
        <v>43</v>
      </c>
      <c r="J4628" s="16" t="s">
        <v>44</v>
      </c>
      <c r="K4628" s="16" t="s">
        <v>199</v>
      </c>
      <c r="L4628" s="9">
        <v>45332</v>
      </c>
      <c r="M4628" s="9">
        <v>44967</v>
      </c>
      <c r="N4628" s="9">
        <v>45332</v>
      </c>
      <c r="O4628" s="7">
        <v>45332</v>
      </c>
      <c r="P4628" s="9"/>
      <c r="Q4628" s="9"/>
      <c r="R4628" s="9" t="s">
        <v>93</v>
      </c>
      <c r="S4628" s="16" t="s">
        <v>35</v>
      </c>
      <c r="T4628" s="16" t="s">
        <v>35</v>
      </c>
      <c r="U4628" s="16"/>
      <c r="V4628" s="16"/>
      <c r="W4628" s="16"/>
      <c r="X4628" s="16" t="s">
        <v>38</v>
      </c>
      <c r="Y4628">
        <v>3</v>
      </c>
      <c r="Z4628">
        <v>3</v>
      </c>
      <c r="AA4628">
        <v>0.9</v>
      </c>
      <c r="AB4628">
        <v>2</v>
      </c>
      <c r="AC4628">
        <v>0.16666666666666666</v>
      </c>
      <c r="AD4628">
        <v>2</v>
      </c>
      <c r="AE4628" t="s">
        <v>2820</v>
      </c>
    </row>
    <row r="4629" spans="1:31" x14ac:dyDescent="0.25">
      <c r="A4629" s="16" t="s">
        <v>3138</v>
      </c>
      <c r="B4629" s="16" t="s">
        <v>24</v>
      </c>
      <c r="C4629" s="16" t="s">
        <v>1027</v>
      </c>
      <c r="D4629" s="16" t="s">
        <v>3139</v>
      </c>
      <c r="E4629" s="16" t="s">
        <v>27</v>
      </c>
      <c r="F4629" s="16" t="s">
        <v>349</v>
      </c>
      <c r="G4629" s="16" t="s">
        <v>1030</v>
      </c>
      <c r="H4629" s="16" t="s">
        <v>43</v>
      </c>
      <c r="I4629" s="16" t="s">
        <v>43</v>
      </c>
      <c r="J4629" s="16" t="s">
        <v>44</v>
      </c>
      <c r="K4629" s="16" t="s">
        <v>846</v>
      </c>
      <c r="L4629" s="9">
        <v>45332</v>
      </c>
      <c r="M4629" s="9">
        <v>44967</v>
      </c>
      <c r="N4629" s="9">
        <v>45332</v>
      </c>
      <c r="O4629" s="7">
        <v>45332</v>
      </c>
      <c r="P4629" s="9"/>
      <c r="Q4629" s="9"/>
      <c r="R4629" s="9" t="s">
        <v>93</v>
      </c>
      <c r="S4629" s="16" t="s">
        <v>35</v>
      </c>
      <c r="T4629" s="16" t="s">
        <v>35</v>
      </c>
      <c r="U4629" s="16"/>
      <c r="V4629" s="16"/>
      <c r="W4629" s="16"/>
      <c r="X4629" s="16" t="s">
        <v>38</v>
      </c>
      <c r="Y4629">
        <v>3</v>
      </c>
      <c r="Z4629">
        <v>3</v>
      </c>
      <c r="AA4629">
        <v>0.9</v>
      </c>
      <c r="AB4629">
        <v>2</v>
      </c>
      <c r="AC4629">
        <v>0.16666666666666666</v>
      </c>
      <c r="AD4629">
        <v>2</v>
      </c>
      <c r="AE4629" t="s">
        <v>2823</v>
      </c>
    </row>
    <row r="4630" spans="1:31" x14ac:dyDescent="0.25">
      <c r="A4630" s="16" t="s">
        <v>23</v>
      </c>
      <c r="B4630" s="16" t="s">
        <v>39</v>
      </c>
      <c r="C4630" s="16" t="s">
        <v>1029</v>
      </c>
      <c r="D4630" s="16" t="s">
        <v>26</v>
      </c>
      <c r="E4630" s="16" t="s">
        <v>41</v>
      </c>
      <c r="F4630" s="16" t="s">
        <v>28</v>
      </c>
      <c r="G4630" s="16" t="s">
        <v>484</v>
      </c>
      <c r="H4630" s="16" t="s">
        <v>490</v>
      </c>
      <c r="I4630" s="16" t="s">
        <v>43</v>
      </c>
      <c r="J4630" s="16" t="s">
        <v>486</v>
      </c>
      <c r="K4630" s="16" t="s">
        <v>101</v>
      </c>
      <c r="L4630" s="9"/>
      <c r="M4630" s="9">
        <v>44792</v>
      </c>
      <c r="N4630" s="9">
        <v>45156</v>
      </c>
      <c r="O4630" s="7">
        <v>45156</v>
      </c>
      <c r="P4630" s="9">
        <v>45156</v>
      </c>
      <c r="Q4630" s="9">
        <v>44792</v>
      </c>
      <c r="R4630" s="9" t="s">
        <v>93</v>
      </c>
      <c r="S4630" s="16" t="s">
        <v>35</v>
      </c>
      <c r="T4630" s="16" t="s">
        <v>95</v>
      </c>
      <c r="U4630" s="16"/>
      <c r="V4630" s="16"/>
      <c r="W4630" s="16" t="s">
        <v>54</v>
      </c>
      <c r="X4630" s="16" t="s">
        <v>55</v>
      </c>
      <c r="Y4630">
        <v>3</v>
      </c>
      <c r="Z4630">
        <v>5</v>
      </c>
      <c r="AA4630">
        <v>1.5</v>
      </c>
      <c r="AB4630">
        <v>6</v>
      </c>
      <c r="AC4630">
        <v>0.5</v>
      </c>
      <c r="AD4630">
        <v>3</v>
      </c>
      <c r="AE4630" t="s">
        <v>1781</v>
      </c>
    </row>
    <row r="4631" spans="1:31" x14ac:dyDescent="0.25">
      <c r="A4631" s="16" t="s">
        <v>23</v>
      </c>
      <c r="B4631" s="16" t="s">
        <v>39</v>
      </c>
      <c r="C4631" s="16" t="s">
        <v>1029</v>
      </c>
      <c r="D4631" s="16" t="s">
        <v>26</v>
      </c>
      <c r="E4631" s="16" t="s">
        <v>48</v>
      </c>
      <c r="F4631" s="16" t="s">
        <v>28</v>
      </c>
      <c r="G4631" s="16" t="s">
        <v>48</v>
      </c>
      <c r="H4631" s="16" t="s">
        <v>43</v>
      </c>
      <c r="I4631" s="16" t="s">
        <v>43</v>
      </c>
      <c r="J4631" s="16" t="s">
        <v>486</v>
      </c>
      <c r="K4631" s="16" t="s">
        <v>1031</v>
      </c>
      <c r="L4631" s="9"/>
      <c r="M4631" s="9">
        <v>45240</v>
      </c>
      <c r="N4631" s="9">
        <v>45240</v>
      </c>
      <c r="O4631" s="7">
        <v>45240</v>
      </c>
      <c r="P4631" s="9"/>
      <c r="Q4631" s="9"/>
      <c r="R4631" s="9" t="s">
        <v>34</v>
      </c>
      <c r="S4631" s="16" t="s">
        <v>35</v>
      </c>
      <c r="T4631" s="16" t="s">
        <v>95</v>
      </c>
      <c r="U4631" s="16"/>
      <c r="V4631" s="16"/>
      <c r="W4631" s="16" t="s">
        <v>54</v>
      </c>
      <c r="X4631" s="16" t="s">
        <v>55</v>
      </c>
      <c r="Y4631">
        <v>3</v>
      </c>
      <c r="Z4631">
        <v>5</v>
      </c>
      <c r="AA4631">
        <v>1.5</v>
      </c>
      <c r="AB4631">
        <v>1</v>
      </c>
      <c r="AC4631">
        <v>8.3333333333333329E-2</v>
      </c>
      <c r="AD4631">
        <v>2</v>
      </c>
      <c r="AE4631" t="s">
        <v>4708</v>
      </c>
    </row>
    <row r="4632" spans="1:31" x14ac:dyDescent="0.25">
      <c r="A4632" s="16" t="s">
        <v>23</v>
      </c>
      <c r="B4632" s="16" t="s">
        <v>3143</v>
      </c>
      <c r="C4632" s="16" t="s">
        <v>1029</v>
      </c>
      <c r="D4632" s="16" t="s">
        <v>26</v>
      </c>
      <c r="E4632" s="16" t="s">
        <v>41</v>
      </c>
      <c r="F4632" s="16" t="s">
        <v>349</v>
      </c>
      <c r="G4632" s="16" t="s">
        <v>1098</v>
      </c>
      <c r="H4632" s="16" t="s">
        <v>490</v>
      </c>
      <c r="I4632" s="16" t="s">
        <v>43</v>
      </c>
      <c r="J4632" s="16" t="s">
        <v>486</v>
      </c>
      <c r="K4632" s="16" t="s">
        <v>101</v>
      </c>
      <c r="L4632" s="9"/>
      <c r="M4632" s="9">
        <v>45521</v>
      </c>
      <c r="N4632" s="9">
        <v>45521</v>
      </c>
      <c r="O4632" s="7">
        <v>45521</v>
      </c>
      <c r="P4632" s="9"/>
      <c r="Q4632" s="9"/>
      <c r="R4632" s="9" t="s">
        <v>93</v>
      </c>
      <c r="S4632" s="16" t="s">
        <v>35</v>
      </c>
      <c r="T4632" s="16" t="s">
        <v>95</v>
      </c>
      <c r="U4632" s="16"/>
      <c r="V4632" s="16"/>
      <c r="W4632" s="16" t="s">
        <v>54</v>
      </c>
      <c r="X4632" s="16" t="s">
        <v>55</v>
      </c>
      <c r="Y4632">
        <v>3</v>
      </c>
      <c r="Z4632">
        <v>5</v>
      </c>
      <c r="AA4632">
        <v>1.5</v>
      </c>
      <c r="AB4632">
        <v>6</v>
      </c>
      <c r="AC4632">
        <v>0.5</v>
      </c>
      <c r="AD4632">
        <v>3</v>
      </c>
      <c r="AE4632" t="s">
        <v>2735</v>
      </c>
    </row>
    <row r="4633" spans="1:31" x14ac:dyDescent="0.25">
      <c r="A4633" s="16" t="s">
        <v>23</v>
      </c>
      <c r="B4633" s="16" t="s">
        <v>39</v>
      </c>
      <c r="C4633" s="16" t="s">
        <v>1029</v>
      </c>
      <c r="D4633" s="16" t="s">
        <v>3139</v>
      </c>
      <c r="E4633" s="16" t="s">
        <v>27</v>
      </c>
      <c r="F4633" s="16" t="s">
        <v>349</v>
      </c>
      <c r="G4633" s="16" t="s">
        <v>1030</v>
      </c>
      <c r="H4633" s="16" t="s">
        <v>43</v>
      </c>
      <c r="I4633" s="16" t="s">
        <v>43</v>
      </c>
      <c r="J4633" s="16" t="s">
        <v>486</v>
      </c>
      <c r="K4633" s="16" t="s">
        <v>4709</v>
      </c>
      <c r="L4633" s="9"/>
      <c r="M4633" s="9">
        <v>45332</v>
      </c>
      <c r="N4633" s="9">
        <v>45332</v>
      </c>
      <c r="O4633" s="7">
        <v>45332</v>
      </c>
      <c r="P4633" s="9"/>
      <c r="Q4633" s="9"/>
      <c r="R4633" s="9" t="s">
        <v>34</v>
      </c>
      <c r="S4633" s="16" t="s">
        <v>35</v>
      </c>
      <c r="T4633" s="16" t="s">
        <v>95</v>
      </c>
      <c r="U4633" s="16"/>
      <c r="V4633" s="16"/>
      <c r="W4633" s="16" t="s">
        <v>54</v>
      </c>
      <c r="X4633" s="16" t="s">
        <v>55</v>
      </c>
      <c r="Y4633">
        <v>3</v>
      </c>
      <c r="Z4633">
        <v>3</v>
      </c>
      <c r="AA4633">
        <v>0.9</v>
      </c>
      <c r="AB4633">
        <v>2</v>
      </c>
      <c r="AC4633">
        <v>0.16666666666666666</v>
      </c>
      <c r="AD4633">
        <v>2</v>
      </c>
      <c r="AE4633" t="s">
        <v>4710</v>
      </c>
    </row>
    <row r="4634" spans="1:31" x14ac:dyDescent="0.25">
      <c r="A4634" s="16" t="s">
        <v>23</v>
      </c>
      <c r="B4634" s="16" t="s">
        <v>3143</v>
      </c>
      <c r="C4634" s="16" t="s">
        <v>1029</v>
      </c>
      <c r="D4634" s="16" t="s">
        <v>26</v>
      </c>
      <c r="E4634" s="16" t="s">
        <v>48</v>
      </c>
      <c r="F4634" s="16" t="s">
        <v>349</v>
      </c>
      <c r="G4634" s="16" t="s">
        <v>48</v>
      </c>
      <c r="H4634" s="16" t="s">
        <v>43</v>
      </c>
      <c r="I4634" s="16" t="s">
        <v>43</v>
      </c>
      <c r="J4634" s="16" t="s">
        <v>486</v>
      </c>
      <c r="K4634" s="16" t="s">
        <v>1031</v>
      </c>
      <c r="L4634" s="9"/>
      <c r="M4634" s="9">
        <v>45606</v>
      </c>
      <c r="N4634" s="9">
        <v>45606</v>
      </c>
      <c r="O4634" s="7">
        <v>45606</v>
      </c>
      <c r="P4634" s="9"/>
      <c r="Q4634" s="9"/>
      <c r="R4634" s="9" t="s">
        <v>93</v>
      </c>
      <c r="S4634" s="16" t="s">
        <v>35</v>
      </c>
      <c r="T4634" s="16" t="s">
        <v>95</v>
      </c>
      <c r="U4634" s="16"/>
      <c r="V4634" s="16"/>
      <c r="W4634" s="16" t="s">
        <v>54</v>
      </c>
      <c r="X4634" s="16" t="s">
        <v>55</v>
      </c>
      <c r="Y4634">
        <v>3</v>
      </c>
      <c r="Z4634">
        <v>5</v>
      </c>
      <c r="AA4634">
        <v>1.5</v>
      </c>
      <c r="AB4634">
        <v>1</v>
      </c>
      <c r="AC4634">
        <v>8.3333333333333329E-2</v>
      </c>
      <c r="AD4634">
        <v>2</v>
      </c>
      <c r="AE4634" t="s">
        <v>4711</v>
      </c>
    </row>
    <row r="4635" spans="1:31" x14ac:dyDescent="0.25">
      <c r="A4635" s="16" t="s">
        <v>3138</v>
      </c>
      <c r="B4635" s="16" t="s">
        <v>24</v>
      </c>
      <c r="C4635" s="16" t="s">
        <v>1032</v>
      </c>
      <c r="D4635" s="16" t="s">
        <v>26</v>
      </c>
      <c r="E4635" s="16" t="s">
        <v>41</v>
      </c>
      <c r="F4635" s="16" t="s">
        <v>28</v>
      </c>
      <c r="G4635" s="16" t="s">
        <v>51</v>
      </c>
      <c r="H4635" s="16" t="s">
        <v>31</v>
      </c>
      <c r="I4635" s="16" t="s">
        <v>31</v>
      </c>
      <c r="J4635" s="16" t="s">
        <v>603</v>
      </c>
      <c r="K4635" s="16" t="s">
        <v>196</v>
      </c>
      <c r="L4635" s="9"/>
      <c r="M4635" s="9">
        <v>44979</v>
      </c>
      <c r="N4635" s="9">
        <v>44979</v>
      </c>
      <c r="O4635" s="7">
        <v>44979</v>
      </c>
      <c r="P4635" s="9">
        <v>44979</v>
      </c>
      <c r="Q4635" s="9">
        <v>44614</v>
      </c>
      <c r="R4635" s="9" t="s">
        <v>34</v>
      </c>
      <c r="S4635" s="16" t="s">
        <v>35</v>
      </c>
      <c r="T4635" s="16" t="s">
        <v>36</v>
      </c>
      <c r="U4635" s="16"/>
      <c r="V4635" s="16"/>
      <c r="W4635" s="16"/>
      <c r="X4635" s="16" t="s">
        <v>38</v>
      </c>
      <c r="Y4635">
        <v>0</v>
      </c>
      <c r="Z4635">
        <v>5</v>
      </c>
      <c r="AA4635">
        <v>0</v>
      </c>
      <c r="AB4635">
        <v>6</v>
      </c>
      <c r="AC4635">
        <v>0.5</v>
      </c>
      <c r="AD4635">
        <v>0</v>
      </c>
      <c r="AE4635" t="s">
        <v>2641</v>
      </c>
    </row>
    <row r="4636" spans="1:31" x14ac:dyDescent="0.25">
      <c r="A4636" s="16" t="s">
        <v>3138</v>
      </c>
      <c r="B4636" s="16" t="s">
        <v>24</v>
      </c>
      <c r="C4636" s="16" t="s">
        <v>1032</v>
      </c>
      <c r="D4636" s="16" t="s">
        <v>26</v>
      </c>
      <c r="E4636" s="16" t="s">
        <v>41</v>
      </c>
      <c r="F4636" s="16" t="s">
        <v>28</v>
      </c>
      <c r="G4636" s="16" t="s">
        <v>51</v>
      </c>
      <c r="H4636" s="16" t="s">
        <v>31</v>
      </c>
      <c r="I4636" s="16" t="s">
        <v>31</v>
      </c>
      <c r="J4636" s="16" t="s">
        <v>603</v>
      </c>
      <c r="K4636" s="16" t="s">
        <v>896</v>
      </c>
      <c r="L4636" s="9"/>
      <c r="M4636" s="9">
        <v>44979</v>
      </c>
      <c r="N4636" s="9">
        <v>44979</v>
      </c>
      <c r="O4636" s="7">
        <v>44979</v>
      </c>
      <c r="P4636" s="9">
        <v>44979</v>
      </c>
      <c r="Q4636" s="9">
        <v>44614</v>
      </c>
      <c r="R4636" s="9" t="s">
        <v>34</v>
      </c>
      <c r="S4636" s="16" t="s">
        <v>35</v>
      </c>
      <c r="T4636" s="16" t="s">
        <v>36</v>
      </c>
      <c r="U4636" s="16"/>
      <c r="V4636" s="16"/>
      <c r="W4636" s="16"/>
      <c r="X4636" s="16" t="s">
        <v>38</v>
      </c>
      <c r="Y4636">
        <v>0</v>
      </c>
      <c r="Z4636">
        <v>5</v>
      </c>
      <c r="AA4636">
        <v>0</v>
      </c>
      <c r="AB4636">
        <v>6</v>
      </c>
      <c r="AC4636">
        <v>0.5</v>
      </c>
      <c r="AD4636">
        <v>0</v>
      </c>
      <c r="AE4636" t="s">
        <v>2642</v>
      </c>
    </row>
    <row r="4637" spans="1:31" x14ac:dyDescent="0.25">
      <c r="A4637" s="16" t="s">
        <v>3138</v>
      </c>
      <c r="B4637" s="16" t="s">
        <v>24</v>
      </c>
      <c r="C4637" s="16" t="s">
        <v>1032</v>
      </c>
      <c r="D4637" s="16" t="s">
        <v>26</v>
      </c>
      <c r="E4637" s="16" t="s">
        <v>41</v>
      </c>
      <c r="F4637" s="16" t="s">
        <v>28</v>
      </c>
      <c r="G4637" s="16" t="s">
        <v>51</v>
      </c>
      <c r="H4637" s="16" t="s">
        <v>31</v>
      </c>
      <c r="I4637" s="16" t="s">
        <v>31</v>
      </c>
      <c r="J4637" s="16" t="s">
        <v>603</v>
      </c>
      <c r="K4637" s="16" t="s">
        <v>47</v>
      </c>
      <c r="L4637" s="9"/>
      <c r="M4637" s="9">
        <v>45058</v>
      </c>
      <c r="N4637" s="9">
        <v>44979</v>
      </c>
      <c r="O4637" s="7">
        <v>44979</v>
      </c>
      <c r="P4637" s="9">
        <v>44979</v>
      </c>
      <c r="Q4637" s="9">
        <v>44693</v>
      </c>
      <c r="R4637" s="9" t="s">
        <v>34</v>
      </c>
      <c r="S4637" s="16" t="s">
        <v>35</v>
      </c>
      <c r="T4637" s="16" t="s">
        <v>36</v>
      </c>
      <c r="U4637" s="16"/>
      <c r="V4637" s="16"/>
      <c r="W4637" s="16"/>
      <c r="X4637" s="16" t="s">
        <v>38</v>
      </c>
      <c r="Y4637">
        <v>0</v>
      </c>
      <c r="Z4637">
        <v>5</v>
      </c>
      <c r="AA4637">
        <v>0</v>
      </c>
      <c r="AB4637">
        <v>6</v>
      </c>
      <c r="AC4637">
        <v>0.5</v>
      </c>
      <c r="AD4637">
        <v>0</v>
      </c>
      <c r="AE4637" t="s">
        <v>1906</v>
      </c>
    </row>
    <row r="4638" spans="1:31" x14ac:dyDescent="0.25">
      <c r="A4638" s="16" t="s">
        <v>3138</v>
      </c>
      <c r="B4638" s="16" t="s">
        <v>24</v>
      </c>
      <c r="C4638" s="16" t="s">
        <v>1032</v>
      </c>
      <c r="D4638" s="16" t="s">
        <v>26</v>
      </c>
      <c r="E4638" s="16" t="s">
        <v>41</v>
      </c>
      <c r="F4638" s="16" t="s">
        <v>28</v>
      </c>
      <c r="G4638" s="16" t="s">
        <v>51</v>
      </c>
      <c r="H4638" s="16" t="s">
        <v>31</v>
      </c>
      <c r="I4638" s="16" t="s">
        <v>31</v>
      </c>
      <c r="J4638" s="16" t="s">
        <v>603</v>
      </c>
      <c r="K4638" s="16" t="s">
        <v>87</v>
      </c>
      <c r="L4638" s="9"/>
      <c r="M4638" s="9">
        <v>44979</v>
      </c>
      <c r="N4638" s="9">
        <v>44979</v>
      </c>
      <c r="O4638" s="7">
        <v>44979</v>
      </c>
      <c r="P4638" s="9">
        <v>44979</v>
      </c>
      <c r="Q4638" s="9">
        <v>44614</v>
      </c>
      <c r="R4638" s="9" t="s">
        <v>34</v>
      </c>
      <c r="S4638" s="16" t="s">
        <v>35</v>
      </c>
      <c r="T4638" s="16" t="s">
        <v>36</v>
      </c>
      <c r="U4638" s="16"/>
      <c r="V4638" s="16"/>
      <c r="W4638" s="16"/>
      <c r="X4638" s="16" t="s">
        <v>38</v>
      </c>
      <c r="Y4638">
        <v>0</v>
      </c>
      <c r="Z4638">
        <v>5</v>
      </c>
      <c r="AA4638">
        <v>0</v>
      </c>
      <c r="AB4638">
        <v>6</v>
      </c>
      <c r="AC4638">
        <v>0.5</v>
      </c>
      <c r="AD4638">
        <v>0</v>
      </c>
      <c r="AE4638" t="s">
        <v>2577</v>
      </c>
    </row>
    <row r="4639" spans="1:31" x14ac:dyDescent="0.25">
      <c r="A4639" s="16" t="s">
        <v>23</v>
      </c>
      <c r="B4639" s="16" t="s">
        <v>39</v>
      </c>
      <c r="C4639" s="16" t="s">
        <v>1033</v>
      </c>
      <c r="D4639" s="16" t="s">
        <v>26</v>
      </c>
      <c r="E4639" s="16" t="s">
        <v>41</v>
      </c>
      <c r="F4639" s="16" t="s">
        <v>28</v>
      </c>
      <c r="G4639" s="16" t="s">
        <v>51</v>
      </c>
      <c r="H4639" s="16" t="s">
        <v>31</v>
      </c>
      <c r="I4639" s="16" t="s">
        <v>31</v>
      </c>
      <c r="J4639" s="16" t="s">
        <v>237</v>
      </c>
      <c r="K4639" s="16" t="s">
        <v>53</v>
      </c>
      <c r="L4639" s="9"/>
      <c r="M4639" s="9">
        <v>44979</v>
      </c>
      <c r="N4639" s="9">
        <v>44979</v>
      </c>
      <c r="O4639" s="7">
        <v>44979</v>
      </c>
      <c r="P4639" s="9">
        <v>44979</v>
      </c>
      <c r="Q4639" s="9">
        <v>44614</v>
      </c>
      <c r="R4639" s="9" t="s">
        <v>34</v>
      </c>
      <c r="S4639" s="16" t="s">
        <v>38</v>
      </c>
      <c r="T4639" s="16" t="s">
        <v>80</v>
      </c>
      <c r="U4639" s="16"/>
      <c r="V4639" s="16"/>
      <c r="W4639" s="16" t="s">
        <v>234</v>
      </c>
      <c r="X4639" s="16" t="s">
        <v>38</v>
      </c>
      <c r="Y4639">
        <v>6</v>
      </c>
      <c r="Z4639">
        <v>5</v>
      </c>
      <c r="AA4639">
        <v>3</v>
      </c>
      <c r="AB4639">
        <v>6</v>
      </c>
      <c r="AC4639">
        <v>0.5</v>
      </c>
      <c r="AD4639">
        <v>5</v>
      </c>
      <c r="AE4639" t="s">
        <v>1852</v>
      </c>
    </row>
    <row r="4640" spans="1:31" x14ac:dyDescent="0.25">
      <c r="A4640" s="16" t="s">
        <v>23</v>
      </c>
      <c r="B4640" s="16" t="s">
        <v>39</v>
      </c>
      <c r="C4640" s="16" t="s">
        <v>1033</v>
      </c>
      <c r="D4640" s="16" t="s">
        <v>26</v>
      </c>
      <c r="E4640" s="16" t="s">
        <v>41</v>
      </c>
      <c r="F4640" s="16" t="s">
        <v>28</v>
      </c>
      <c r="G4640" s="16" t="s">
        <v>51</v>
      </c>
      <c r="H4640" s="16" t="s">
        <v>31</v>
      </c>
      <c r="I4640" s="16" t="s">
        <v>31</v>
      </c>
      <c r="J4640" s="16" t="s">
        <v>237</v>
      </c>
      <c r="K4640" s="16" t="s">
        <v>238</v>
      </c>
      <c r="L4640" s="9"/>
      <c r="M4640" s="9">
        <v>44979</v>
      </c>
      <c r="N4640" s="9">
        <v>44979</v>
      </c>
      <c r="O4640" s="7">
        <v>44979</v>
      </c>
      <c r="P4640" s="9">
        <v>44979</v>
      </c>
      <c r="Q4640" s="9">
        <v>44614</v>
      </c>
      <c r="R4640" s="9" t="s">
        <v>34</v>
      </c>
      <c r="S4640" s="16" t="s">
        <v>38</v>
      </c>
      <c r="T4640" s="16" t="s">
        <v>80</v>
      </c>
      <c r="U4640" s="16"/>
      <c r="V4640" s="16"/>
      <c r="W4640" s="16" t="s">
        <v>234</v>
      </c>
      <c r="X4640" s="16" t="s">
        <v>38</v>
      </c>
      <c r="Y4640">
        <v>6</v>
      </c>
      <c r="Z4640">
        <v>5</v>
      </c>
      <c r="AA4640">
        <v>3</v>
      </c>
      <c r="AB4640">
        <v>6</v>
      </c>
      <c r="AC4640">
        <v>0.5</v>
      </c>
      <c r="AD4640">
        <v>5</v>
      </c>
      <c r="AE4640" t="s">
        <v>1475</v>
      </c>
    </row>
    <row r="4641" spans="1:31" x14ac:dyDescent="0.25">
      <c r="A4641" s="16" t="s">
        <v>23</v>
      </c>
      <c r="B4641" s="16" t="s">
        <v>39</v>
      </c>
      <c r="C4641" s="16" t="s">
        <v>1033</v>
      </c>
      <c r="D4641" s="16" t="s">
        <v>26</v>
      </c>
      <c r="E4641" s="16" t="s">
        <v>41</v>
      </c>
      <c r="F4641" s="16" t="s">
        <v>28</v>
      </c>
      <c r="G4641" s="16" t="s">
        <v>51</v>
      </c>
      <c r="H4641" s="16" t="s">
        <v>31</v>
      </c>
      <c r="I4641" s="16" t="s">
        <v>31</v>
      </c>
      <c r="J4641" s="16" t="s">
        <v>237</v>
      </c>
      <c r="K4641" s="16" t="s">
        <v>219</v>
      </c>
      <c r="L4641" s="9"/>
      <c r="M4641" s="9">
        <v>45176</v>
      </c>
      <c r="N4641" s="9">
        <v>45063</v>
      </c>
      <c r="O4641" s="7">
        <v>45063</v>
      </c>
      <c r="P4641" s="9">
        <v>45063</v>
      </c>
      <c r="Q4641" s="9">
        <v>44811</v>
      </c>
      <c r="R4641" s="9" t="s">
        <v>34</v>
      </c>
      <c r="S4641" s="16" t="s">
        <v>38</v>
      </c>
      <c r="T4641" s="16" t="s">
        <v>80</v>
      </c>
      <c r="U4641" s="16"/>
      <c r="V4641" s="16"/>
      <c r="W4641" s="16" t="s">
        <v>234</v>
      </c>
      <c r="X4641" s="16" t="s">
        <v>38</v>
      </c>
      <c r="Y4641">
        <v>6</v>
      </c>
      <c r="Z4641">
        <v>5</v>
      </c>
      <c r="AA4641">
        <v>3</v>
      </c>
      <c r="AB4641">
        <v>6</v>
      </c>
      <c r="AC4641">
        <v>0.5</v>
      </c>
      <c r="AD4641">
        <v>5</v>
      </c>
      <c r="AE4641" t="s">
        <v>1855</v>
      </c>
    </row>
    <row r="4642" spans="1:31" x14ac:dyDescent="0.25">
      <c r="A4642" s="16" t="s">
        <v>23</v>
      </c>
      <c r="B4642" s="16" t="s">
        <v>39</v>
      </c>
      <c r="C4642" s="16" t="s">
        <v>1033</v>
      </c>
      <c r="D4642" s="16" t="s">
        <v>26</v>
      </c>
      <c r="E4642" s="16" t="s">
        <v>41</v>
      </c>
      <c r="F4642" s="16" t="s">
        <v>28</v>
      </c>
      <c r="G4642" s="16" t="s">
        <v>51</v>
      </c>
      <c r="H4642" s="16" t="s">
        <v>31</v>
      </c>
      <c r="I4642" s="16" t="s">
        <v>31</v>
      </c>
      <c r="J4642" s="16" t="s">
        <v>237</v>
      </c>
      <c r="K4642" s="16" t="s">
        <v>560</v>
      </c>
      <c r="L4642" s="9"/>
      <c r="M4642" s="9">
        <v>44979</v>
      </c>
      <c r="N4642" s="9">
        <v>44979</v>
      </c>
      <c r="O4642" s="7">
        <v>44979</v>
      </c>
      <c r="P4642" s="9">
        <v>44979</v>
      </c>
      <c r="Q4642" s="9">
        <v>44614</v>
      </c>
      <c r="R4642" s="9" t="s">
        <v>34</v>
      </c>
      <c r="S4642" s="16" t="s">
        <v>38</v>
      </c>
      <c r="T4642" s="16" t="s">
        <v>80</v>
      </c>
      <c r="U4642" s="16"/>
      <c r="V4642" s="16"/>
      <c r="W4642" s="16" t="s">
        <v>234</v>
      </c>
      <c r="X4642" s="16" t="s">
        <v>38</v>
      </c>
      <c r="Y4642">
        <v>6</v>
      </c>
      <c r="Z4642">
        <v>5</v>
      </c>
      <c r="AA4642">
        <v>3</v>
      </c>
      <c r="AB4642">
        <v>6</v>
      </c>
      <c r="AC4642">
        <v>0.5</v>
      </c>
      <c r="AD4642">
        <v>5</v>
      </c>
      <c r="AE4642" t="s">
        <v>1856</v>
      </c>
    </row>
    <row r="4643" spans="1:31" x14ac:dyDescent="0.25">
      <c r="A4643" s="16" t="s">
        <v>23</v>
      </c>
      <c r="B4643" s="16" t="s">
        <v>39</v>
      </c>
      <c r="C4643" s="16" t="s">
        <v>1033</v>
      </c>
      <c r="D4643" s="16" t="s">
        <v>26</v>
      </c>
      <c r="E4643" s="16" t="s">
        <v>41</v>
      </c>
      <c r="F4643" s="16" t="s">
        <v>28</v>
      </c>
      <c r="G4643" s="16" t="s">
        <v>51</v>
      </c>
      <c r="H4643" s="16" t="s">
        <v>31</v>
      </c>
      <c r="I4643" s="16" t="s">
        <v>31</v>
      </c>
      <c r="J4643" s="16" t="s">
        <v>237</v>
      </c>
      <c r="K4643" s="16" t="s">
        <v>64</v>
      </c>
      <c r="L4643" s="9"/>
      <c r="M4643" s="9">
        <v>44979</v>
      </c>
      <c r="N4643" s="9">
        <v>44979</v>
      </c>
      <c r="O4643" s="7">
        <v>44979</v>
      </c>
      <c r="P4643" s="9">
        <v>44979</v>
      </c>
      <c r="Q4643" s="9">
        <v>44614</v>
      </c>
      <c r="R4643" s="9" t="s">
        <v>34</v>
      </c>
      <c r="S4643" s="16" t="s">
        <v>38</v>
      </c>
      <c r="T4643" s="16" t="s">
        <v>80</v>
      </c>
      <c r="U4643" s="16"/>
      <c r="V4643" s="16"/>
      <c r="W4643" s="16" t="s">
        <v>234</v>
      </c>
      <c r="X4643" s="16" t="s">
        <v>38</v>
      </c>
      <c r="Y4643">
        <v>6</v>
      </c>
      <c r="Z4643">
        <v>5</v>
      </c>
      <c r="AA4643">
        <v>3</v>
      </c>
      <c r="AB4643">
        <v>6</v>
      </c>
      <c r="AC4643">
        <v>0.5</v>
      </c>
      <c r="AD4643">
        <v>5</v>
      </c>
      <c r="AE4643" t="s">
        <v>1476</v>
      </c>
    </row>
    <row r="4644" spans="1:31" x14ac:dyDescent="0.25">
      <c r="A4644" s="16" t="s">
        <v>23</v>
      </c>
      <c r="B4644" s="16" t="s">
        <v>39</v>
      </c>
      <c r="C4644" s="16" t="s">
        <v>1033</v>
      </c>
      <c r="D4644" s="16" t="s">
        <v>62</v>
      </c>
      <c r="E4644" s="16" t="s">
        <v>41</v>
      </c>
      <c r="F4644" s="16" t="s">
        <v>28</v>
      </c>
      <c r="G4644" s="16" t="s">
        <v>51</v>
      </c>
      <c r="H4644" s="16" t="s">
        <v>31</v>
      </c>
      <c r="I4644" s="16" t="s">
        <v>31</v>
      </c>
      <c r="J4644" s="16" t="s">
        <v>237</v>
      </c>
      <c r="K4644" s="16" t="s">
        <v>206</v>
      </c>
      <c r="L4644" s="9"/>
      <c r="M4644" s="9"/>
      <c r="N4644" s="9">
        <v>45063</v>
      </c>
      <c r="O4644" s="7">
        <v>45063</v>
      </c>
      <c r="P4644" s="9">
        <v>45063</v>
      </c>
      <c r="Q4644" s="9">
        <v>44693</v>
      </c>
      <c r="R4644" s="9" t="s">
        <v>34</v>
      </c>
      <c r="S4644" s="16" t="s">
        <v>38</v>
      </c>
      <c r="T4644" s="16" t="s">
        <v>80</v>
      </c>
      <c r="U4644" s="16"/>
      <c r="V4644" s="16"/>
      <c r="W4644" s="16" t="s">
        <v>234</v>
      </c>
      <c r="X4644" s="16" t="s">
        <v>38</v>
      </c>
      <c r="Y4644">
        <v>6</v>
      </c>
      <c r="Z4644">
        <v>10</v>
      </c>
      <c r="AA4644">
        <v>6</v>
      </c>
      <c r="AB4644">
        <v>6</v>
      </c>
      <c r="AC4644">
        <v>0.5</v>
      </c>
      <c r="AD4644">
        <v>9</v>
      </c>
      <c r="AE4644" t="s">
        <v>1858</v>
      </c>
    </row>
    <row r="4645" spans="1:31" x14ac:dyDescent="0.25">
      <c r="A4645" s="16" t="s">
        <v>23</v>
      </c>
      <c r="B4645" s="16" t="s">
        <v>39</v>
      </c>
      <c r="C4645" s="16" t="s">
        <v>1033</v>
      </c>
      <c r="D4645" s="16" t="s">
        <v>26</v>
      </c>
      <c r="E4645" s="16" t="s">
        <v>41</v>
      </c>
      <c r="F4645" s="16" t="s">
        <v>28</v>
      </c>
      <c r="G4645" s="16" t="s">
        <v>51</v>
      </c>
      <c r="H4645" s="16" t="s">
        <v>31</v>
      </c>
      <c r="I4645" s="16" t="s">
        <v>31</v>
      </c>
      <c r="J4645" s="16" t="s">
        <v>237</v>
      </c>
      <c r="K4645" s="16" t="s">
        <v>47</v>
      </c>
      <c r="L4645" s="9"/>
      <c r="M4645" s="9">
        <v>44979</v>
      </c>
      <c r="N4645" s="9">
        <v>44979</v>
      </c>
      <c r="O4645" s="7">
        <v>44979</v>
      </c>
      <c r="P4645" s="9">
        <v>44979</v>
      </c>
      <c r="Q4645" s="9">
        <v>44614</v>
      </c>
      <c r="R4645" s="9" t="s">
        <v>34</v>
      </c>
      <c r="S4645" s="16" t="s">
        <v>38</v>
      </c>
      <c r="T4645" s="16" t="s">
        <v>80</v>
      </c>
      <c r="U4645" s="16"/>
      <c r="V4645" s="16"/>
      <c r="W4645" s="16" t="s">
        <v>234</v>
      </c>
      <c r="X4645" s="16" t="s">
        <v>38</v>
      </c>
      <c r="Y4645">
        <v>6</v>
      </c>
      <c r="Z4645">
        <v>5</v>
      </c>
      <c r="AA4645">
        <v>3</v>
      </c>
      <c r="AB4645">
        <v>6</v>
      </c>
      <c r="AC4645">
        <v>0.5</v>
      </c>
      <c r="AD4645">
        <v>5</v>
      </c>
      <c r="AE4645" t="s">
        <v>1859</v>
      </c>
    </row>
    <row r="4646" spans="1:31" x14ac:dyDescent="0.25">
      <c r="A4646" s="16" t="s">
        <v>23</v>
      </c>
      <c r="B4646" s="16" t="s">
        <v>39</v>
      </c>
      <c r="C4646" s="16" t="s">
        <v>1033</v>
      </c>
      <c r="D4646" s="16" t="s">
        <v>26</v>
      </c>
      <c r="E4646" s="16" t="s">
        <v>41</v>
      </c>
      <c r="F4646" s="16" t="s">
        <v>28</v>
      </c>
      <c r="G4646" s="16" t="s">
        <v>51</v>
      </c>
      <c r="H4646" s="16" t="s">
        <v>31</v>
      </c>
      <c r="I4646" s="16" t="s">
        <v>31</v>
      </c>
      <c r="J4646" s="16" t="s">
        <v>237</v>
      </c>
      <c r="K4646" s="16" t="s">
        <v>191</v>
      </c>
      <c r="L4646" s="9"/>
      <c r="M4646" s="9">
        <v>45176</v>
      </c>
      <c r="N4646" s="9">
        <v>45063</v>
      </c>
      <c r="O4646" s="7">
        <v>45063</v>
      </c>
      <c r="P4646" s="9">
        <v>45063</v>
      </c>
      <c r="Q4646" s="9">
        <v>44693</v>
      </c>
      <c r="R4646" s="9" t="s">
        <v>34</v>
      </c>
      <c r="S4646" s="16" t="s">
        <v>38</v>
      </c>
      <c r="T4646" s="16" t="s">
        <v>80</v>
      </c>
      <c r="U4646" s="16"/>
      <c r="V4646" s="16"/>
      <c r="W4646" s="16" t="s">
        <v>234</v>
      </c>
      <c r="X4646" s="16" t="s">
        <v>38</v>
      </c>
      <c r="Y4646">
        <v>6</v>
      </c>
      <c r="Z4646">
        <v>5</v>
      </c>
      <c r="AA4646">
        <v>3</v>
      </c>
      <c r="AB4646">
        <v>6</v>
      </c>
      <c r="AC4646">
        <v>0.5</v>
      </c>
      <c r="AD4646">
        <v>5</v>
      </c>
      <c r="AE4646" t="s">
        <v>1860</v>
      </c>
    </row>
    <row r="4647" spans="1:31" x14ac:dyDescent="0.25">
      <c r="A4647" s="16" t="s">
        <v>23</v>
      </c>
      <c r="B4647" s="16" t="s">
        <v>39</v>
      </c>
      <c r="C4647" s="16" t="s">
        <v>1033</v>
      </c>
      <c r="D4647" s="16" t="s">
        <v>26</v>
      </c>
      <c r="E4647" s="16" t="s">
        <v>41</v>
      </c>
      <c r="F4647" s="16" t="s">
        <v>28</v>
      </c>
      <c r="G4647" s="16" t="s">
        <v>51</v>
      </c>
      <c r="H4647" s="16" t="s">
        <v>31</v>
      </c>
      <c r="I4647" s="16" t="s">
        <v>31</v>
      </c>
      <c r="J4647" s="16" t="s">
        <v>237</v>
      </c>
      <c r="K4647" s="16" t="s">
        <v>112</v>
      </c>
      <c r="L4647" s="9"/>
      <c r="M4647" s="9">
        <v>45176</v>
      </c>
      <c r="N4647" s="9">
        <v>45063</v>
      </c>
      <c r="O4647" s="7">
        <v>45063</v>
      </c>
      <c r="P4647" s="9">
        <v>45063</v>
      </c>
      <c r="Q4647" s="9">
        <v>44811</v>
      </c>
      <c r="R4647" s="9" t="s">
        <v>34</v>
      </c>
      <c r="S4647" s="16" t="s">
        <v>38</v>
      </c>
      <c r="T4647" s="16" t="s">
        <v>80</v>
      </c>
      <c r="U4647" s="16"/>
      <c r="V4647" s="16"/>
      <c r="W4647" s="16" t="s">
        <v>234</v>
      </c>
      <c r="X4647" s="16" t="s">
        <v>38</v>
      </c>
      <c r="Y4647">
        <v>6</v>
      </c>
      <c r="Z4647">
        <v>5</v>
      </c>
      <c r="AA4647">
        <v>3</v>
      </c>
      <c r="AB4647">
        <v>6</v>
      </c>
      <c r="AC4647">
        <v>0.5</v>
      </c>
      <c r="AD4647">
        <v>5</v>
      </c>
      <c r="AE4647" t="s">
        <v>2643</v>
      </c>
    </row>
    <row r="4648" spans="1:31" x14ac:dyDescent="0.25">
      <c r="A4648" s="16" t="s">
        <v>23</v>
      </c>
      <c r="B4648" s="16" t="s">
        <v>39</v>
      </c>
      <c r="C4648" s="16" t="s">
        <v>1033</v>
      </c>
      <c r="D4648" s="16" t="s">
        <v>26</v>
      </c>
      <c r="E4648" s="16" t="s">
        <v>41</v>
      </c>
      <c r="F4648" s="16" t="s">
        <v>28</v>
      </c>
      <c r="G4648" s="16" t="s">
        <v>51</v>
      </c>
      <c r="H4648" s="16" t="s">
        <v>31</v>
      </c>
      <c r="I4648" s="16" t="s">
        <v>31</v>
      </c>
      <c r="J4648" s="16" t="s">
        <v>237</v>
      </c>
      <c r="K4648" s="16" t="s">
        <v>114</v>
      </c>
      <c r="L4648" s="9"/>
      <c r="M4648" s="9">
        <v>45176</v>
      </c>
      <c r="N4648" s="9">
        <v>45063</v>
      </c>
      <c r="O4648" s="7">
        <v>45063</v>
      </c>
      <c r="P4648" s="9">
        <v>45063</v>
      </c>
      <c r="Q4648" s="9">
        <v>44811</v>
      </c>
      <c r="R4648" s="9" t="s">
        <v>34</v>
      </c>
      <c r="S4648" s="16" t="s">
        <v>38</v>
      </c>
      <c r="T4648" s="16" t="s">
        <v>80</v>
      </c>
      <c r="U4648" s="16"/>
      <c r="V4648" s="16"/>
      <c r="W4648" s="16" t="s">
        <v>234</v>
      </c>
      <c r="X4648" s="16" t="s">
        <v>38</v>
      </c>
      <c r="Y4648">
        <v>6</v>
      </c>
      <c r="Z4648">
        <v>5</v>
      </c>
      <c r="AA4648">
        <v>3</v>
      </c>
      <c r="AB4648">
        <v>6</v>
      </c>
      <c r="AC4648">
        <v>0.5</v>
      </c>
      <c r="AD4648">
        <v>5</v>
      </c>
      <c r="AE4648" t="s">
        <v>2316</v>
      </c>
    </row>
    <row r="4649" spans="1:31" x14ac:dyDescent="0.25">
      <c r="A4649" s="16" t="s">
        <v>23</v>
      </c>
      <c r="B4649" s="16" t="s">
        <v>39</v>
      </c>
      <c r="C4649" s="16" t="s">
        <v>1033</v>
      </c>
      <c r="D4649" s="16" t="s">
        <v>26</v>
      </c>
      <c r="E4649" s="16" t="s">
        <v>41</v>
      </c>
      <c r="F4649" s="16" t="s">
        <v>28</v>
      </c>
      <c r="G4649" s="16" t="s">
        <v>51</v>
      </c>
      <c r="H4649" s="16" t="s">
        <v>31</v>
      </c>
      <c r="I4649" s="16" t="s">
        <v>31</v>
      </c>
      <c r="J4649" s="16" t="s">
        <v>237</v>
      </c>
      <c r="K4649" s="16" t="s">
        <v>222</v>
      </c>
      <c r="L4649" s="9"/>
      <c r="M4649" s="9">
        <v>45071</v>
      </c>
      <c r="N4649" s="9">
        <v>45063</v>
      </c>
      <c r="O4649" s="7">
        <v>45063</v>
      </c>
      <c r="P4649" s="9">
        <v>45063</v>
      </c>
      <c r="Q4649" s="9">
        <v>44693</v>
      </c>
      <c r="R4649" s="9" t="s">
        <v>34</v>
      </c>
      <c r="S4649" s="16" t="s">
        <v>38</v>
      </c>
      <c r="T4649" s="16" t="s">
        <v>80</v>
      </c>
      <c r="U4649" s="16"/>
      <c r="V4649" s="16"/>
      <c r="W4649" s="16" t="s">
        <v>234</v>
      </c>
      <c r="X4649" s="16" t="s">
        <v>38</v>
      </c>
      <c r="Y4649">
        <v>6</v>
      </c>
      <c r="Z4649">
        <v>5</v>
      </c>
      <c r="AA4649">
        <v>3</v>
      </c>
      <c r="AB4649">
        <v>6</v>
      </c>
      <c r="AC4649">
        <v>0.5</v>
      </c>
      <c r="AD4649">
        <v>5</v>
      </c>
      <c r="AE4649" t="s">
        <v>2644</v>
      </c>
    </row>
    <row r="4650" spans="1:31" x14ac:dyDescent="0.25">
      <c r="A4650" s="16" t="s">
        <v>23</v>
      </c>
      <c r="B4650" s="16" t="s">
        <v>39</v>
      </c>
      <c r="C4650" s="16" t="s">
        <v>1033</v>
      </c>
      <c r="D4650" s="16" t="s">
        <v>26</v>
      </c>
      <c r="E4650" s="16" t="s">
        <v>41</v>
      </c>
      <c r="F4650" s="16" t="s">
        <v>28</v>
      </c>
      <c r="G4650" s="16" t="s">
        <v>51</v>
      </c>
      <c r="H4650" s="16" t="s">
        <v>31</v>
      </c>
      <c r="I4650" s="16" t="s">
        <v>31</v>
      </c>
      <c r="J4650" s="16" t="s">
        <v>237</v>
      </c>
      <c r="K4650" s="16" t="s">
        <v>181</v>
      </c>
      <c r="L4650" s="9"/>
      <c r="M4650" s="9">
        <v>45176</v>
      </c>
      <c r="N4650" s="9">
        <v>45063</v>
      </c>
      <c r="O4650" s="7">
        <v>45063</v>
      </c>
      <c r="P4650" s="9">
        <v>45063</v>
      </c>
      <c r="Q4650" s="9">
        <v>44693</v>
      </c>
      <c r="R4650" s="9" t="s">
        <v>34</v>
      </c>
      <c r="S4650" s="16" t="s">
        <v>38</v>
      </c>
      <c r="T4650" s="16" t="s">
        <v>80</v>
      </c>
      <c r="U4650" s="16"/>
      <c r="V4650" s="16"/>
      <c r="W4650" s="16" t="s">
        <v>234</v>
      </c>
      <c r="X4650" s="16" t="s">
        <v>38</v>
      </c>
      <c r="Y4650">
        <v>6</v>
      </c>
      <c r="Z4650">
        <v>5</v>
      </c>
      <c r="AA4650">
        <v>3</v>
      </c>
      <c r="AB4650">
        <v>6</v>
      </c>
      <c r="AC4650">
        <v>0.5</v>
      </c>
      <c r="AD4650">
        <v>5</v>
      </c>
      <c r="AE4650" t="s">
        <v>2645</v>
      </c>
    </row>
    <row r="4651" spans="1:31" x14ac:dyDescent="0.25">
      <c r="A4651" s="16" t="s">
        <v>23</v>
      </c>
      <c r="B4651" s="16" t="s">
        <v>39</v>
      </c>
      <c r="C4651" s="16" t="s">
        <v>1033</v>
      </c>
      <c r="D4651" s="16" t="s">
        <v>26</v>
      </c>
      <c r="E4651" s="16" t="s">
        <v>41</v>
      </c>
      <c r="F4651" s="16" t="s">
        <v>28</v>
      </c>
      <c r="G4651" s="16" t="s">
        <v>51</v>
      </c>
      <c r="H4651" s="16" t="s">
        <v>31</v>
      </c>
      <c r="I4651" s="16" t="s">
        <v>31</v>
      </c>
      <c r="J4651" s="16" t="s">
        <v>237</v>
      </c>
      <c r="K4651" s="16" t="s">
        <v>87</v>
      </c>
      <c r="L4651" s="9"/>
      <c r="M4651" s="9">
        <v>44979</v>
      </c>
      <c r="N4651" s="9">
        <v>44979</v>
      </c>
      <c r="O4651" s="7">
        <v>44979</v>
      </c>
      <c r="P4651" s="9">
        <v>44979</v>
      </c>
      <c r="Q4651" s="9">
        <v>44614</v>
      </c>
      <c r="R4651" s="9" t="s">
        <v>34</v>
      </c>
      <c r="S4651" s="16" t="s">
        <v>38</v>
      </c>
      <c r="T4651" s="16" t="s">
        <v>80</v>
      </c>
      <c r="U4651" s="16"/>
      <c r="V4651" s="16"/>
      <c r="W4651" s="16" t="s">
        <v>234</v>
      </c>
      <c r="X4651" s="16" t="s">
        <v>38</v>
      </c>
      <c r="Y4651">
        <v>6</v>
      </c>
      <c r="Z4651">
        <v>5</v>
      </c>
      <c r="AA4651">
        <v>3</v>
      </c>
      <c r="AB4651">
        <v>6</v>
      </c>
      <c r="AC4651">
        <v>0.5</v>
      </c>
      <c r="AD4651">
        <v>5</v>
      </c>
      <c r="AE4651" t="s">
        <v>2646</v>
      </c>
    </row>
    <row r="4652" spans="1:31" x14ac:dyDescent="0.25">
      <c r="A4652" s="16" t="s">
        <v>23</v>
      </c>
      <c r="B4652" s="16" t="s">
        <v>39</v>
      </c>
      <c r="C4652" s="16" t="s">
        <v>1033</v>
      </c>
      <c r="D4652" s="16" t="s">
        <v>26</v>
      </c>
      <c r="E4652" s="16" t="s">
        <v>41</v>
      </c>
      <c r="F4652" s="16" t="s">
        <v>28</v>
      </c>
      <c r="G4652" s="16" t="s">
        <v>51</v>
      </c>
      <c r="H4652" s="16" t="s">
        <v>31</v>
      </c>
      <c r="I4652" s="16" t="s">
        <v>31</v>
      </c>
      <c r="J4652" s="16" t="s">
        <v>237</v>
      </c>
      <c r="K4652" s="16" t="s">
        <v>239</v>
      </c>
      <c r="L4652" s="9"/>
      <c r="M4652" s="9">
        <v>44979</v>
      </c>
      <c r="N4652" s="9">
        <v>44979</v>
      </c>
      <c r="O4652" s="7">
        <v>44979</v>
      </c>
      <c r="P4652" s="9">
        <v>44979</v>
      </c>
      <c r="Q4652" s="9">
        <v>44614</v>
      </c>
      <c r="R4652" s="9" t="s">
        <v>34</v>
      </c>
      <c r="S4652" s="16" t="s">
        <v>38</v>
      </c>
      <c r="T4652" s="16" t="s">
        <v>80</v>
      </c>
      <c r="U4652" s="16"/>
      <c r="V4652" s="16"/>
      <c r="W4652" s="16" t="s">
        <v>234</v>
      </c>
      <c r="X4652" s="16" t="s">
        <v>38</v>
      </c>
      <c r="Y4652">
        <v>6</v>
      </c>
      <c r="Z4652">
        <v>5</v>
      </c>
      <c r="AA4652">
        <v>3</v>
      </c>
      <c r="AB4652">
        <v>6</v>
      </c>
      <c r="AC4652">
        <v>0.5</v>
      </c>
      <c r="AD4652">
        <v>5</v>
      </c>
      <c r="AE4652" t="s">
        <v>1477</v>
      </c>
    </row>
    <row r="4653" spans="1:31" x14ac:dyDescent="0.25">
      <c r="A4653" s="16" t="s">
        <v>23</v>
      </c>
      <c r="B4653" s="16" t="s">
        <v>39</v>
      </c>
      <c r="C4653" s="16" t="s">
        <v>1033</v>
      </c>
      <c r="D4653" s="16" t="s">
        <v>26</v>
      </c>
      <c r="E4653" s="16" t="s">
        <v>41</v>
      </c>
      <c r="F4653" s="16" t="s">
        <v>28</v>
      </c>
      <c r="G4653" s="16" t="s">
        <v>51</v>
      </c>
      <c r="H4653" s="16" t="s">
        <v>31</v>
      </c>
      <c r="I4653" s="16" t="s">
        <v>31</v>
      </c>
      <c r="J4653" s="16" t="s">
        <v>237</v>
      </c>
      <c r="K4653" s="16" t="s">
        <v>364</v>
      </c>
      <c r="L4653" s="9"/>
      <c r="M4653" s="9">
        <v>45063</v>
      </c>
      <c r="N4653" s="9">
        <v>45063</v>
      </c>
      <c r="O4653" s="7">
        <v>45063</v>
      </c>
      <c r="P4653" s="9">
        <v>45063</v>
      </c>
      <c r="Q4653" s="9">
        <v>44811</v>
      </c>
      <c r="R4653" s="9" t="s">
        <v>34</v>
      </c>
      <c r="S4653" s="16" t="s">
        <v>38</v>
      </c>
      <c r="T4653" s="16" t="s">
        <v>80</v>
      </c>
      <c r="U4653" s="16"/>
      <c r="V4653" s="16"/>
      <c r="W4653" s="16" t="s">
        <v>234</v>
      </c>
      <c r="X4653" s="16" t="s">
        <v>38</v>
      </c>
      <c r="Y4653">
        <v>6</v>
      </c>
      <c r="Z4653">
        <v>5</v>
      </c>
      <c r="AA4653">
        <v>3</v>
      </c>
      <c r="AB4653">
        <v>6</v>
      </c>
      <c r="AC4653">
        <v>0.5</v>
      </c>
      <c r="AD4653">
        <v>5</v>
      </c>
      <c r="AE4653" t="s">
        <v>1861</v>
      </c>
    </row>
    <row r="4654" spans="1:31" x14ac:dyDescent="0.25">
      <c r="A4654" s="16" t="s">
        <v>23</v>
      </c>
      <c r="B4654" s="16" t="s">
        <v>39</v>
      </c>
      <c r="C4654" s="16" t="s">
        <v>1033</v>
      </c>
      <c r="D4654" s="16" t="s">
        <v>26</v>
      </c>
      <c r="E4654" s="16" t="s">
        <v>41</v>
      </c>
      <c r="F4654" s="16" t="s">
        <v>28</v>
      </c>
      <c r="G4654" s="16" t="s">
        <v>51</v>
      </c>
      <c r="H4654" s="16" t="s">
        <v>31</v>
      </c>
      <c r="I4654" s="16" t="s">
        <v>31</v>
      </c>
      <c r="J4654" s="16" t="s">
        <v>237</v>
      </c>
      <c r="K4654" s="16" t="s">
        <v>57</v>
      </c>
      <c r="L4654" s="9"/>
      <c r="M4654" s="9">
        <v>45176</v>
      </c>
      <c r="N4654" s="9">
        <v>45063</v>
      </c>
      <c r="O4654" s="7">
        <v>45063</v>
      </c>
      <c r="P4654" s="9">
        <v>45063</v>
      </c>
      <c r="Q4654" s="9">
        <v>44811</v>
      </c>
      <c r="R4654" s="9" t="s">
        <v>34</v>
      </c>
      <c r="S4654" s="16" t="s">
        <v>38</v>
      </c>
      <c r="T4654" s="16" t="s">
        <v>80</v>
      </c>
      <c r="U4654" s="16"/>
      <c r="V4654" s="16"/>
      <c r="W4654" s="16" t="s">
        <v>234</v>
      </c>
      <c r="X4654" s="16" t="s">
        <v>38</v>
      </c>
      <c r="Y4654">
        <v>6</v>
      </c>
      <c r="Z4654">
        <v>5</v>
      </c>
      <c r="AA4654">
        <v>3</v>
      </c>
      <c r="AB4654">
        <v>6</v>
      </c>
      <c r="AC4654">
        <v>0.5</v>
      </c>
      <c r="AD4654">
        <v>5</v>
      </c>
      <c r="AE4654" t="s">
        <v>1862</v>
      </c>
    </row>
    <row r="4655" spans="1:31" x14ac:dyDescent="0.25">
      <c r="A4655" s="16" t="s">
        <v>23</v>
      </c>
      <c r="B4655" s="16" t="s">
        <v>39</v>
      </c>
      <c r="C4655" s="16" t="s">
        <v>1033</v>
      </c>
      <c r="D4655" s="16" t="s">
        <v>26</v>
      </c>
      <c r="E4655" s="16" t="s">
        <v>41</v>
      </c>
      <c r="F4655" s="16" t="s">
        <v>28</v>
      </c>
      <c r="G4655" s="16" t="s">
        <v>158</v>
      </c>
      <c r="H4655" s="16" t="s">
        <v>150</v>
      </c>
      <c r="I4655" s="16" t="s">
        <v>31</v>
      </c>
      <c r="J4655" s="16" t="s">
        <v>237</v>
      </c>
      <c r="K4655" s="16" t="s">
        <v>217</v>
      </c>
      <c r="L4655" s="9">
        <v>45071</v>
      </c>
      <c r="M4655" s="9">
        <v>45071</v>
      </c>
      <c r="N4655" s="9">
        <v>45071</v>
      </c>
      <c r="O4655" s="7">
        <v>45071</v>
      </c>
      <c r="P4655" s="9"/>
      <c r="Q4655" s="9">
        <v>44705</v>
      </c>
      <c r="R4655" s="9" t="s">
        <v>34</v>
      </c>
      <c r="S4655" s="16" t="s">
        <v>38</v>
      </c>
      <c r="T4655" s="16" t="s">
        <v>80</v>
      </c>
      <c r="U4655" s="16"/>
      <c r="V4655" s="16"/>
      <c r="W4655" s="16" t="s">
        <v>234</v>
      </c>
      <c r="X4655" s="16" t="s">
        <v>38</v>
      </c>
      <c r="Y4655">
        <v>6</v>
      </c>
      <c r="Z4655">
        <v>5</v>
      </c>
      <c r="AA4655">
        <v>3</v>
      </c>
      <c r="AB4655">
        <v>6</v>
      </c>
      <c r="AC4655">
        <v>0.5</v>
      </c>
      <c r="AD4655">
        <v>5</v>
      </c>
      <c r="AE4655" t="s">
        <v>1851</v>
      </c>
    </row>
    <row r="4656" spans="1:31" x14ac:dyDescent="0.25">
      <c r="A4656" s="16" t="s">
        <v>23</v>
      </c>
      <c r="B4656" s="16" t="s">
        <v>39</v>
      </c>
      <c r="C4656" s="16" t="s">
        <v>1033</v>
      </c>
      <c r="D4656" s="16" t="s">
        <v>3139</v>
      </c>
      <c r="E4656" s="16" t="s">
        <v>240</v>
      </c>
      <c r="F4656" s="16" t="s">
        <v>28</v>
      </c>
      <c r="G4656" s="16" t="s">
        <v>241</v>
      </c>
      <c r="H4656" s="16" t="s">
        <v>242</v>
      </c>
      <c r="I4656" s="16" t="s">
        <v>31</v>
      </c>
      <c r="J4656" s="16" t="s">
        <v>237</v>
      </c>
      <c r="K4656" s="16" t="s">
        <v>205</v>
      </c>
      <c r="L4656" s="9"/>
      <c r="M4656" s="9">
        <v>44958</v>
      </c>
      <c r="N4656" s="9">
        <v>44958</v>
      </c>
      <c r="O4656" s="7">
        <v>44958</v>
      </c>
      <c r="P4656" s="9"/>
      <c r="Q4656" s="9"/>
      <c r="R4656" s="9" t="s">
        <v>34</v>
      </c>
      <c r="S4656" s="16" t="s">
        <v>38</v>
      </c>
      <c r="T4656" s="16" t="s">
        <v>80</v>
      </c>
      <c r="U4656" s="16"/>
      <c r="V4656" s="16"/>
      <c r="W4656" s="16" t="s">
        <v>234</v>
      </c>
      <c r="X4656" s="16" t="s">
        <v>38</v>
      </c>
      <c r="Y4656">
        <v>6</v>
      </c>
      <c r="Z4656">
        <v>3</v>
      </c>
      <c r="AA4656">
        <v>1.8</v>
      </c>
      <c r="AB4656">
        <v>2</v>
      </c>
      <c r="AC4656">
        <v>0.16666666666666666</v>
      </c>
      <c r="AD4656">
        <v>3</v>
      </c>
      <c r="AE4656" t="s">
        <v>3737</v>
      </c>
    </row>
    <row r="4657" spans="1:31" x14ac:dyDescent="0.25">
      <c r="A4657" s="16" t="s">
        <v>23</v>
      </c>
      <c r="B4657" s="16" t="s">
        <v>39</v>
      </c>
      <c r="C4657" s="16" t="s">
        <v>1033</v>
      </c>
      <c r="D4657" s="16" t="s">
        <v>3139</v>
      </c>
      <c r="E4657" s="16" t="s">
        <v>240</v>
      </c>
      <c r="F4657" s="16" t="s">
        <v>28</v>
      </c>
      <c r="G4657" s="16" t="s">
        <v>241</v>
      </c>
      <c r="H4657" s="16" t="s">
        <v>242</v>
      </c>
      <c r="I4657" s="16" t="s">
        <v>31</v>
      </c>
      <c r="J4657" s="16" t="s">
        <v>237</v>
      </c>
      <c r="K4657" s="16" t="s">
        <v>773</v>
      </c>
      <c r="L4657" s="9"/>
      <c r="M4657" s="9">
        <v>44958</v>
      </c>
      <c r="N4657" s="9">
        <v>44958</v>
      </c>
      <c r="O4657" s="7">
        <v>44958</v>
      </c>
      <c r="P4657" s="9"/>
      <c r="Q4657" s="9"/>
      <c r="R4657" s="9" t="s">
        <v>34</v>
      </c>
      <c r="S4657" s="16" t="s">
        <v>38</v>
      </c>
      <c r="T4657" s="16" t="s">
        <v>80</v>
      </c>
      <c r="U4657" s="16"/>
      <c r="V4657" s="16"/>
      <c r="W4657" s="16" t="s">
        <v>234</v>
      </c>
      <c r="X4657" s="16" t="s">
        <v>38</v>
      </c>
      <c r="Y4657">
        <v>6</v>
      </c>
      <c r="Z4657">
        <v>3</v>
      </c>
      <c r="AA4657">
        <v>1.8</v>
      </c>
      <c r="AB4657">
        <v>2</v>
      </c>
      <c r="AC4657">
        <v>0.16666666666666666</v>
      </c>
      <c r="AD4657">
        <v>3</v>
      </c>
      <c r="AE4657" t="s">
        <v>3400</v>
      </c>
    </row>
    <row r="4658" spans="1:31" x14ac:dyDescent="0.25">
      <c r="A4658" s="16" t="s">
        <v>23</v>
      </c>
      <c r="B4658" s="16" t="s">
        <v>39</v>
      </c>
      <c r="C4658" s="16" t="s">
        <v>1033</v>
      </c>
      <c r="D4658" s="16" t="s">
        <v>3139</v>
      </c>
      <c r="E4658" s="16" t="s">
        <v>240</v>
      </c>
      <c r="F4658" s="16" t="s">
        <v>28</v>
      </c>
      <c r="G4658" s="16" t="s">
        <v>241</v>
      </c>
      <c r="H4658" s="16" t="s">
        <v>242</v>
      </c>
      <c r="I4658" s="16" t="s">
        <v>31</v>
      </c>
      <c r="J4658" s="16" t="s">
        <v>237</v>
      </c>
      <c r="K4658" s="16" t="s">
        <v>243</v>
      </c>
      <c r="L4658" s="9"/>
      <c r="M4658" s="9">
        <v>44958</v>
      </c>
      <c r="N4658" s="9">
        <v>44958</v>
      </c>
      <c r="O4658" s="7">
        <v>44958</v>
      </c>
      <c r="P4658" s="9"/>
      <c r="Q4658" s="9"/>
      <c r="R4658" s="9" t="s">
        <v>34</v>
      </c>
      <c r="S4658" s="16" t="s">
        <v>38</v>
      </c>
      <c r="T4658" s="16" t="s">
        <v>80</v>
      </c>
      <c r="U4658" s="16"/>
      <c r="V4658" s="16"/>
      <c r="W4658" s="16" t="s">
        <v>234</v>
      </c>
      <c r="X4658" s="16" t="s">
        <v>38</v>
      </c>
      <c r="Y4658">
        <v>6</v>
      </c>
      <c r="Z4658">
        <v>3</v>
      </c>
      <c r="AA4658">
        <v>1.8</v>
      </c>
      <c r="AB4658">
        <v>2</v>
      </c>
      <c r="AC4658">
        <v>0.16666666666666666</v>
      </c>
      <c r="AD4658">
        <v>3</v>
      </c>
      <c r="AE4658" t="s">
        <v>1478</v>
      </c>
    </row>
    <row r="4659" spans="1:31" x14ac:dyDescent="0.25">
      <c r="A4659" s="16" t="s">
        <v>23</v>
      </c>
      <c r="B4659" s="16" t="s">
        <v>39</v>
      </c>
      <c r="C4659" s="16" t="s">
        <v>1033</v>
      </c>
      <c r="D4659" s="16" t="s">
        <v>3139</v>
      </c>
      <c r="E4659" s="16" t="s">
        <v>27</v>
      </c>
      <c r="F4659" s="16" t="s">
        <v>28</v>
      </c>
      <c r="G4659" s="16" t="s">
        <v>1011</v>
      </c>
      <c r="H4659" s="16" t="s">
        <v>30</v>
      </c>
      <c r="I4659" s="16" t="s">
        <v>31</v>
      </c>
      <c r="J4659" s="16" t="s">
        <v>237</v>
      </c>
      <c r="K4659" s="16" t="s">
        <v>205</v>
      </c>
      <c r="L4659" s="9"/>
      <c r="M4659" s="9">
        <v>45163</v>
      </c>
      <c r="N4659" s="9">
        <v>45163</v>
      </c>
      <c r="O4659" s="7">
        <v>45163</v>
      </c>
      <c r="P4659" s="9"/>
      <c r="Q4659" s="9"/>
      <c r="R4659" s="9" t="s">
        <v>34</v>
      </c>
      <c r="S4659" s="16" t="s">
        <v>38</v>
      </c>
      <c r="T4659" s="16" t="s">
        <v>80</v>
      </c>
      <c r="U4659" s="16"/>
      <c r="V4659" s="16"/>
      <c r="W4659" s="16" t="s">
        <v>234</v>
      </c>
      <c r="X4659" s="16" t="s">
        <v>38</v>
      </c>
      <c r="Y4659">
        <v>6</v>
      </c>
      <c r="Z4659">
        <v>3</v>
      </c>
      <c r="AA4659">
        <v>1.8</v>
      </c>
      <c r="AB4659">
        <v>2</v>
      </c>
      <c r="AC4659">
        <v>0.16666666666666666</v>
      </c>
      <c r="AD4659">
        <v>3</v>
      </c>
      <c r="AE4659" t="s">
        <v>3739</v>
      </c>
    </row>
    <row r="4660" spans="1:31" x14ac:dyDescent="0.25">
      <c r="A4660" s="16" t="s">
        <v>23</v>
      </c>
      <c r="B4660" s="16" t="s">
        <v>39</v>
      </c>
      <c r="C4660" s="16" t="s">
        <v>1033</v>
      </c>
      <c r="D4660" s="16" t="s">
        <v>3139</v>
      </c>
      <c r="E4660" s="16" t="s">
        <v>27</v>
      </c>
      <c r="F4660" s="16" t="s">
        <v>28</v>
      </c>
      <c r="G4660" s="16" t="s">
        <v>29</v>
      </c>
      <c r="H4660" s="16" t="s">
        <v>30</v>
      </c>
      <c r="I4660" s="16" t="s">
        <v>31</v>
      </c>
      <c r="J4660" s="16" t="s">
        <v>237</v>
      </c>
      <c r="K4660" s="16" t="s">
        <v>707</v>
      </c>
      <c r="L4660" s="9"/>
      <c r="M4660" s="9">
        <v>45163</v>
      </c>
      <c r="N4660" s="9">
        <v>45163</v>
      </c>
      <c r="O4660" s="7">
        <v>45163</v>
      </c>
      <c r="P4660" s="9"/>
      <c r="Q4660" s="9"/>
      <c r="R4660" s="9" t="s">
        <v>34</v>
      </c>
      <c r="S4660" s="16" t="s">
        <v>38</v>
      </c>
      <c r="T4660" s="16" t="s">
        <v>80</v>
      </c>
      <c r="U4660" s="16"/>
      <c r="V4660" s="16"/>
      <c r="W4660" s="16" t="s">
        <v>234</v>
      </c>
      <c r="X4660" s="16" t="s">
        <v>38</v>
      </c>
      <c r="Y4660">
        <v>6</v>
      </c>
      <c r="Z4660">
        <v>3</v>
      </c>
      <c r="AA4660">
        <v>1.8</v>
      </c>
      <c r="AB4660">
        <v>2</v>
      </c>
      <c r="AC4660">
        <v>0.16666666666666666</v>
      </c>
      <c r="AD4660">
        <v>3</v>
      </c>
      <c r="AE4660" t="s">
        <v>3401</v>
      </c>
    </row>
    <row r="4661" spans="1:31" x14ac:dyDescent="0.25">
      <c r="A4661" s="16" t="s">
        <v>23</v>
      </c>
      <c r="B4661" s="16" t="s">
        <v>39</v>
      </c>
      <c r="C4661" s="16" t="s">
        <v>1033</v>
      </c>
      <c r="D4661" s="16" t="s">
        <v>3139</v>
      </c>
      <c r="E4661" s="16" t="s">
        <v>27</v>
      </c>
      <c r="F4661" s="16" t="s">
        <v>28</v>
      </c>
      <c r="G4661" s="16" t="s">
        <v>29</v>
      </c>
      <c r="H4661" s="16" t="s">
        <v>30</v>
      </c>
      <c r="I4661" s="16" t="s">
        <v>31</v>
      </c>
      <c r="J4661" s="16" t="s">
        <v>237</v>
      </c>
      <c r="K4661" s="16" t="s">
        <v>33</v>
      </c>
      <c r="L4661" s="9"/>
      <c r="M4661" s="9">
        <v>45163</v>
      </c>
      <c r="N4661" s="9">
        <v>45163</v>
      </c>
      <c r="O4661" s="7">
        <v>45163</v>
      </c>
      <c r="P4661" s="9"/>
      <c r="Q4661" s="9"/>
      <c r="R4661" s="9" t="s">
        <v>34</v>
      </c>
      <c r="S4661" s="16" t="s">
        <v>38</v>
      </c>
      <c r="T4661" s="16" t="s">
        <v>80</v>
      </c>
      <c r="U4661" s="16"/>
      <c r="V4661" s="16"/>
      <c r="W4661" s="16" t="s">
        <v>234</v>
      </c>
      <c r="X4661" s="16" t="s">
        <v>38</v>
      </c>
      <c r="Y4661">
        <v>6</v>
      </c>
      <c r="Z4661">
        <v>3</v>
      </c>
      <c r="AA4661">
        <v>1.8</v>
      </c>
      <c r="AB4661">
        <v>2</v>
      </c>
      <c r="AC4661">
        <v>0.16666666666666666</v>
      </c>
      <c r="AD4661">
        <v>3</v>
      </c>
      <c r="AE4661" t="s">
        <v>1482</v>
      </c>
    </row>
    <row r="4662" spans="1:31" x14ac:dyDescent="0.25">
      <c r="A4662" s="16" t="s">
        <v>23</v>
      </c>
      <c r="B4662" s="16" t="s">
        <v>39</v>
      </c>
      <c r="C4662" s="16" t="s">
        <v>1033</v>
      </c>
      <c r="D4662" s="16" t="s">
        <v>3139</v>
      </c>
      <c r="E4662" s="16" t="s">
        <v>27</v>
      </c>
      <c r="F4662" s="16" t="s">
        <v>28</v>
      </c>
      <c r="G4662" s="16" t="s">
        <v>29</v>
      </c>
      <c r="H4662" s="16" t="s">
        <v>30</v>
      </c>
      <c r="I4662" s="16" t="s">
        <v>31</v>
      </c>
      <c r="J4662" s="16" t="s">
        <v>237</v>
      </c>
      <c r="K4662" s="16" t="s">
        <v>271</v>
      </c>
      <c r="L4662" s="9"/>
      <c r="M4662" s="9">
        <v>45163</v>
      </c>
      <c r="N4662" s="9">
        <v>45163</v>
      </c>
      <c r="O4662" s="7">
        <v>45163</v>
      </c>
      <c r="P4662" s="9"/>
      <c r="Q4662" s="9"/>
      <c r="R4662" s="9" t="s">
        <v>34</v>
      </c>
      <c r="S4662" s="16" t="s">
        <v>38</v>
      </c>
      <c r="T4662" s="16" t="s">
        <v>80</v>
      </c>
      <c r="U4662" s="16"/>
      <c r="V4662" s="16"/>
      <c r="W4662" s="16" t="s">
        <v>234</v>
      </c>
      <c r="X4662" s="16" t="s">
        <v>38</v>
      </c>
      <c r="Y4662">
        <v>6</v>
      </c>
      <c r="Z4662">
        <v>3</v>
      </c>
      <c r="AA4662">
        <v>1.8</v>
      </c>
      <c r="AB4662">
        <v>2</v>
      </c>
      <c r="AC4662">
        <v>0.16666666666666666</v>
      </c>
      <c r="AD4662">
        <v>3</v>
      </c>
      <c r="AE4662" t="s">
        <v>2154</v>
      </c>
    </row>
    <row r="4663" spans="1:31" x14ac:dyDescent="0.25">
      <c r="A4663" s="16" t="s">
        <v>23</v>
      </c>
      <c r="B4663" s="16" t="s">
        <v>39</v>
      </c>
      <c r="C4663" s="16" t="s">
        <v>1033</v>
      </c>
      <c r="D4663" s="16" t="s">
        <v>3139</v>
      </c>
      <c r="E4663" s="16" t="s">
        <v>27</v>
      </c>
      <c r="F4663" s="16" t="s">
        <v>28</v>
      </c>
      <c r="G4663" s="16" t="s">
        <v>29</v>
      </c>
      <c r="H4663" s="16" t="s">
        <v>30</v>
      </c>
      <c r="I4663" s="16" t="s">
        <v>31</v>
      </c>
      <c r="J4663" s="16" t="s">
        <v>237</v>
      </c>
      <c r="K4663" s="16" t="s">
        <v>227</v>
      </c>
      <c r="L4663" s="9"/>
      <c r="M4663" s="9">
        <v>45163</v>
      </c>
      <c r="N4663" s="9">
        <v>45163</v>
      </c>
      <c r="O4663" s="7">
        <v>45163</v>
      </c>
      <c r="P4663" s="9"/>
      <c r="Q4663" s="9"/>
      <c r="R4663" s="9" t="s">
        <v>34</v>
      </c>
      <c r="S4663" s="16" t="s">
        <v>38</v>
      </c>
      <c r="T4663" s="16" t="s">
        <v>80</v>
      </c>
      <c r="U4663" s="16"/>
      <c r="V4663" s="16"/>
      <c r="W4663" s="16" t="s">
        <v>234</v>
      </c>
      <c r="X4663" s="16" t="s">
        <v>38</v>
      </c>
      <c r="Y4663">
        <v>6</v>
      </c>
      <c r="Z4663">
        <v>3</v>
      </c>
      <c r="AA4663">
        <v>1.8</v>
      </c>
      <c r="AB4663">
        <v>2</v>
      </c>
      <c r="AC4663">
        <v>0.16666666666666666</v>
      </c>
      <c r="AD4663">
        <v>3</v>
      </c>
      <c r="AE4663" t="s">
        <v>1864</v>
      </c>
    </row>
    <row r="4664" spans="1:31" x14ac:dyDescent="0.25">
      <c r="A4664" s="16" t="s">
        <v>23</v>
      </c>
      <c r="B4664" s="16" t="s">
        <v>39</v>
      </c>
      <c r="C4664" s="16" t="s">
        <v>1033</v>
      </c>
      <c r="D4664" s="16" t="s">
        <v>3139</v>
      </c>
      <c r="E4664" s="16" t="s">
        <v>27</v>
      </c>
      <c r="F4664" s="16" t="s">
        <v>28</v>
      </c>
      <c r="G4664" s="16" t="s">
        <v>29</v>
      </c>
      <c r="H4664" s="16" t="s">
        <v>30</v>
      </c>
      <c r="I4664" s="16" t="s">
        <v>31</v>
      </c>
      <c r="J4664" s="16" t="s">
        <v>237</v>
      </c>
      <c r="K4664" s="16" t="s">
        <v>47</v>
      </c>
      <c r="L4664" s="9"/>
      <c r="M4664" s="9">
        <v>45163</v>
      </c>
      <c r="N4664" s="9">
        <v>45163</v>
      </c>
      <c r="O4664" s="7">
        <v>45163</v>
      </c>
      <c r="P4664" s="9"/>
      <c r="Q4664" s="9"/>
      <c r="R4664" s="9" t="s">
        <v>34</v>
      </c>
      <c r="S4664" s="16" t="s">
        <v>38</v>
      </c>
      <c r="T4664" s="16" t="s">
        <v>80</v>
      </c>
      <c r="U4664" s="16"/>
      <c r="V4664" s="16"/>
      <c r="W4664" s="16" t="s">
        <v>234</v>
      </c>
      <c r="X4664" s="16" t="s">
        <v>38</v>
      </c>
      <c r="Y4664">
        <v>6</v>
      </c>
      <c r="Z4664">
        <v>3</v>
      </c>
      <c r="AA4664">
        <v>1.8</v>
      </c>
      <c r="AB4664">
        <v>2</v>
      </c>
      <c r="AC4664">
        <v>0.16666666666666666</v>
      </c>
      <c r="AD4664">
        <v>3</v>
      </c>
      <c r="AE4664" t="s">
        <v>1865</v>
      </c>
    </row>
    <row r="4665" spans="1:31" x14ac:dyDescent="0.25">
      <c r="A4665" s="16" t="s">
        <v>23</v>
      </c>
      <c r="B4665" s="16" t="s">
        <v>39</v>
      </c>
      <c r="C4665" s="16" t="s">
        <v>1033</v>
      </c>
      <c r="D4665" s="16" t="s">
        <v>3139</v>
      </c>
      <c r="E4665" s="16" t="s">
        <v>27</v>
      </c>
      <c r="F4665" s="16" t="s">
        <v>28</v>
      </c>
      <c r="G4665" s="16" t="s">
        <v>29</v>
      </c>
      <c r="H4665" s="16" t="s">
        <v>30</v>
      </c>
      <c r="I4665" s="16" t="s">
        <v>31</v>
      </c>
      <c r="J4665" s="16" t="s">
        <v>237</v>
      </c>
      <c r="K4665" s="16" t="s">
        <v>191</v>
      </c>
      <c r="L4665" s="9"/>
      <c r="M4665" s="9">
        <v>45163</v>
      </c>
      <c r="N4665" s="9">
        <v>45163</v>
      </c>
      <c r="O4665" s="7">
        <v>45163</v>
      </c>
      <c r="P4665" s="9"/>
      <c r="Q4665" s="9"/>
      <c r="R4665" s="9" t="s">
        <v>34</v>
      </c>
      <c r="S4665" s="16" t="s">
        <v>38</v>
      </c>
      <c r="T4665" s="16" t="s">
        <v>80</v>
      </c>
      <c r="U4665" s="16"/>
      <c r="V4665" s="16"/>
      <c r="W4665" s="16" t="s">
        <v>234</v>
      </c>
      <c r="X4665" s="16" t="s">
        <v>38</v>
      </c>
      <c r="Y4665">
        <v>6</v>
      </c>
      <c r="Z4665">
        <v>3</v>
      </c>
      <c r="AA4665">
        <v>1.8</v>
      </c>
      <c r="AB4665">
        <v>2</v>
      </c>
      <c r="AC4665">
        <v>0.16666666666666666</v>
      </c>
      <c r="AD4665">
        <v>3</v>
      </c>
      <c r="AE4665" t="s">
        <v>2155</v>
      </c>
    </row>
    <row r="4666" spans="1:31" x14ac:dyDescent="0.25">
      <c r="A4666" s="16" t="s">
        <v>23</v>
      </c>
      <c r="B4666" s="16" t="s">
        <v>39</v>
      </c>
      <c r="C4666" s="16" t="s">
        <v>1033</v>
      </c>
      <c r="D4666" s="16" t="s">
        <v>3139</v>
      </c>
      <c r="E4666" s="16" t="s">
        <v>27</v>
      </c>
      <c r="F4666" s="16" t="s">
        <v>28</v>
      </c>
      <c r="G4666" s="16" t="s">
        <v>29</v>
      </c>
      <c r="H4666" s="16" t="s">
        <v>30</v>
      </c>
      <c r="I4666" s="16" t="s">
        <v>31</v>
      </c>
      <c r="J4666" s="16" t="s">
        <v>237</v>
      </c>
      <c r="K4666" s="16" t="s">
        <v>221</v>
      </c>
      <c r="L4666" s="9"/>
      <c r="M4666" s="9">
        <v>45163</v>
      </c>
      <c r="N4666" s="9">
        <v>45163</v>
      </c>
      <c r="O4666" s="7">
        <v>45163</v>
      </c>
      <c r="P4666" s="9"/>
      <c r="Q4666" s="9"/>
      <c r="R4666" s="9" t="s">
        <v>34</v>
      </c>
      <c r="S4666" s="16" t="s">
        <v>38</v>
      </c>
      <c r="T4666" s="16" t="s">
        <v>80</v>
      </c>
      <c r="U4666" s="16"/>
      <c r="V4666" s="16"/>
      <c r="W4666" s="16" t="s">
        <v>234</v>
      </c>
      <c r="X4666" s="16" t="s">
        <v>38</v>
      </c>
      <c r="Y4666">
        <v>6</v>
      </c>
      <c r="Z4666">
        <v>3</v>
      </c>
      <c r="AA4666">
        <v>1.8</v>
      </c>
      <c r="AB4666">
        <v>2</v>
      </c>
      <c r="AC4666">
        <v>0.16666666666666666</v>
      </c>
      <c r="AD4666">
        <v>3</v>
      </c>
      <c r="AE4666" t="s">
        <v>2317</v>
      </c>
    </row>
    <row r="4667" spans="1:31" x14ac:dyDescent="0.25">
      <c r="A4667" s="16" t="s">
        <v>23</v>
      </c>
      <c r="B4667" s="16" t="s">
        <v>39</v>
      </c>
      <c r="C4667" s="16" t="s">
        <v>1033</v>
      </c>
      <c r="D4667" s="16" t="s">
        <v>3139</v>
      </c>
      <c r="E4667" s="16" t="s">
        <v>27</v>
      </c>
      <c r="F4667" s="16" t="s">
        <v>28</v>
      </c>
      <c r="G4667" s="16" t="s">
        <v>29</v>
      </c>
      <c r="H4667" s="16" t="s">
        <v>30</v>
      </c>
      <c r="I4667" s="16" t="s">
        <v>31</v>
      </c>
      <c r="J4667" s="16" t="s">
        <v>237</v>
      </c>
      <c r="K4667" s="16" t="s">
        <v>114</v>
      </c>
      <c r="L4667" s="9"/>
      <c r="M4667" s="9">
        <v>45163</v>
      </c>
      <c r="N4667" s="9">
        <v>45163</v>
      </c>
      <c r="O4667" s="7">
        <v>45163</v>
      </c>
      <c r="P4667" s="9"/>
      <c r="Q4667" s="9"/>
      <c r="R4667" s="9" t="s">
        <v>34</v>
      </c>
      <c r="S4667" s="16" t="s">
        <v>38</v>
      </c>
      <c r="T4667" s="16" t="s">
        <v>80</v>
      </c>
      <c r="U4667" s="16"/>
      <c r="V4667" s="16"/>
      <c r="W4667" s="16" t="s">
        <v>234</v>
      </c>
      <c r="X4667" s="16" t="s">
        <v>38</v>
      </c>
      <c r="Y4667">
        <v>6</v>
      </c>
      <c r="Z4667">
        <v>3</v>
      </c>
      <c r="AA4667">
        <v>1.8</v>
      </c>
      <c r="AB4667">
        <v>2</v>
      </c>
      <c r="AC4667">
        <v>0.16666666666666666</v>
      </c>
      <c r="AD4667">
        <v>3</v>
      </c>
      <c r="AE4667" t="s">
        <v>2156</v>
      </c>
    </row>
    <row r="4668" spans="1:31" x14ac:dyDescent="0.25">
      <c r="A4668" s="16" t="s">
        <v>23</v>
      </c>
      <c r="B4668" s="16" t="s">
        <v>39</v>
      </c>
      <c r="C4668" s="16" t="s">
        <v>1033</v>
      </c>
      <c r="D4668" s="16" t="s">
        <v>3139</v>
      </c>
      <c r="E4668" s="16" t="s">
        <v>27</v>
      </c>
      <c r="F4668" s="16" t="s">
        <v>28</v>
      </c>
      <c r="G4668" s="16" t="s">
        <v>29</v>
      </c>
      <c r="H4668" s="16" t="s">
        <v>30</v>
      </c>
      <c r="I4668" s="16" t="s">
        <v>31</v>
      </c>
      <c r="J4668" s="16" t="s">
        <v>237</v>
      </c>
      <c r="K4668" s="16" t="s">
        <v>361</v>
      </c>
      <c r="L4668" s="9"/>
      <c r="M4668" s="9">
        <v>45163</v>
      </c>
      <c r="N4668" s="9">
        <v>45163</v>
      </c>
      <c r="O4668" s="7">
        <v>45163</v>
      </c>
      <c r="P4668" s="9"/>
      <c r="Q4668" s="9"/>
      <c r="R4668" s="9" t="s">
        <v>34</v>
      </c>
      <c r="S4668" s="16" t="s">
        <v>38</v>
      </c>
      <c r="T4668" s="16" t="s">
        <v>80</v>
      </c>
      <c r="U4668" s="16"/>
      <c r="V4668" s="16"/>
      <c r="W4668" s="16" t="s">
        <v>234</v>
      </c>
      <c r="X4668" s="16" t="s">
        <v>38</v>
      </c>
      <c r="Y4668">
        <v>6</v>
      </c>
      <c r="Z4668">
        <v>3</v>
      </c>
      <c r="AA4668">
        <v>1.8</v>
      </c>
      <c r="AB4668">
        <v>2</v>
      </c>
      <c r="AC4668">
        <v>0.16666666666666666</v>
      </c>
      <c r="AD4668">
        <v>3</v>
      </c>
      <c r="AE4668" t="s">
        <v>1866</v>
      </c>
    </row>
    <row r="4669" spans="1:31" x14ac:dyDescent="0.25">
      <c r="A4669" s="16" t="s">
        <v>23</v>
      </c>
      <c r="B4669" s="16" t="s">
        <v>39</v>
      </c>
      <c r="C4669" s="16" t="s">
        <v>1033</v>
      </c>
      <c r="D4669" s="16" t="s">
        <v>3139</v>
      </c>
      <c r="E4669" s="16" t="s">
        <v>27</v>
      </c>
      <c r="F4669" s="16" t="s">
        <v>28</v>
      </c>
      <c r="G4669" s="16" t="s">
        <v>1011</v>
      </c>
      <c r="H4669" s="16" t="s">
        <v>30</v>
      </c>
      <c r="I4669" s="16" t="s">
        <v>31</v>
      </c>
      <c r="J4669" s="16" t="s">
        <v>237</v>
      </c>
      <c r="K4669" s="16" t="s">
        <v>439</v>
      </c>
      <c r="L4669" s="9"/>
      <c r="M4669" s="9">
        <v>45163</v>
      </c>
      <c r="N4669" s="9">
        <v>45163</v>
      </c>
      <c r="O4669" s="7">
        <v>45163</v>
      </c>
      <c r="P4669" s="9"/>
      <c r="Q4669" s="9"/>
      <c r="R4669" s="9" t="s">
        <v>34</v>
      </c>
      <c r="S4669" s="16" t="s">
        <v>38</v>
      </c>
      <c r="T4669" s="16" t="s">
        <v>80</v>
      </c>
      <c r="U4669" s="16"/>
      <c r="V4669" s="16"/>
      <c r="W4669" s="16" t="s">
        <v>234</v>
      </c>
      <c r="X4669" s="16" t="s">
        <v>38</v>
      </c>
      <c r="Y4669">
        <v>6</v>
      </c>
      <c r="Z4669">
        <v>3</v>
      </c>
      <c r="AA4669">
        <v>1.8</v>
      </c>
      <c r="AB4669">
        <v>2</v>
      </c>
      <c r="AC4669">
        <v>0.16666666666666666</v>
      </c>
      <c r="AD4669">
        <v>3</v>
      </c>
      <c r="AE4669" t="s">
        <v>2647</v>
      </c>
    </row>
    <row r="4670" spans="1:31" x14ac:dyDescent="0.25">
      <c r="A4670" s="16" t="s">
        <v>23</v>
      </c>
      <c r="B4670" s="16" t="s">
        <v>39</v>
      </c>
      <c r="C4670" s="16" t="s">
        <v>1033</v>
      </c>
      <c r="D4670" s="16" t="s">
        <v>3139</v>
      </c>
      <c r="E4670" s="16" t="s">
        <v>27</v>
      </c>
      <c r="F4670" s="16" t="s">
        <v>28</v>
      </c>
      <c r="G4670" s="16" t="s">
        <v>29</v>
      </c>
      <c r="H4670" s="16" t="s">
        <v>30</v>
      </c>
      <c r="I4670" s="16" t="s">
        <v>31</v>
      </c>
      <c r="J4670" s="16" t="s">
        <v>237</v>
      </c>
      <c r="K4670" s="16" t="s">
        <v>709</v>
      </c>
      <c r="L4670" s="9"/>
      <c r="M4670" s="9">
        <v>45163</v>
      </c>
      <c r="N4670" s="9">
        <v>45163</v>
      </c>
      <c r="O4670" s="7">
        <v>45163</v>
      </c>
      <c r="P4670" s="9"/>
      <c r="Q4670" s="9"/>
      <c r="R4670" s="9" t="s">
        <v>34</v>
      </c>
      <c r="S4670" s="16" t="s">
        <v>38</v>
      </c>
      <c r="T4670" s="16" t="s">
        <v>80</v>
      </c>
      <c r="U4670" s="16"/>
      <c r="V4670" s="16"/>
      <c r="W4670" s="16" t="s">
        <v>234</v>
      </c>
      <c r="X4670" s="16" t="s">
        <v>38</v>
      </c>
      <c r="Y4670">
        <v>6</v>
      </c>
      <c r="Z4670">
        <v>3</v>
      </c>
      <c r="AA4670">
        <v>1.8</v>
      </c>
      <c r="AB4670">
        <v>2</v>
      </c>
      <c r="AC4670">
        <v>0.16666666666666666</v>
      </c>
      <c r="AD4670">
        <v>3</v>
      </c>
      <c r="AE4670" t="s">
        <v>2648</v>
      </c>
    </row>
    <row r="4671" spans="1:31" x14ac:dyDescent="0.25">
      <c r="A4671" s="16" t="s">
        <v>23</v>
      </c>
      <c r="B4671" s="16" t="s">
        <v>39</v>
      </c>
      <c r="C4671" s="16" t="s">
        <v>1033</v>
      </c>
      <c r="D4671" s="16" t="s">
        <v>3139</v>
      </c>
      <c r="E4671" s="16" t="s">
        <v>27</v>
      </c>
      <c r="F4671" s="16" t="s">
        <v>28</v>
      </c>
      <c r="G4671" s="16" t="s">
        <v>29</v>
      </c>
      <c r="H4671" s="16" t="s">
        <v>30</v>
      </c>
      <c r="I4671" s="16" t="s">
        <v>31</v>
      </c>
      <c r="J4671" s="16" t="s">
        <v>237</v>
      </c>
      <c r="K4671" s="16" t="s">
        <v>181</v>
      </c>
      <c r="L4671" s="9"/>
      <c r="M4671" s="9">
        <v>45163</v>
      </c>
      <c r="N4671" s="9">
        <v>45163</v>
      </c>
      <c r="O4671" s="7">
        <v>45163</v>
      </c>
      <c r="P4671" s="9"/>
      <c r="Q4671" s="9"/>
      <c r="R4671" s="9" t="s">
        <v>34</v>
      </c>
      <c r="S4671" s="16" t="s">
        <v>38</v>
      </c>
      <c r="T4671" s="16" t="s">
        <v>80</v>
      </c>
      <c r="U4671" s="16"/>
      <c r="V4671" s="16"/>
      <c r="W4671" s="16" t="s">
        <v>234</v>
      </c>
      <c r="X4671" s="16" t="s">
        <v>38</v>
      </c>
      <c r="Y4671">
        <v>6</v>
      </c>
      <c r="Z4671">
        <v>3</v>
      </c>
      <c r="AA4671">
        <v>1.8</v>
      </c>
      <c r="AB4671">
        <v>2</v>
      </c>
      <c r="AC4671">
        <v>0.16666666666666666</v>
      </c>
      <c r="AD4671">
        <v>3</v>
      </c>
      <c r="AE4671" t="s">
        <v>2649</v>
      </c>
    </row>
    <row r="4672" spans="1:31" x14ac:dyDescent="0.25">
      <c r="A4672" s="16" t="s">
        <v>23</v>
      </c>
      <c r="B4672" s="16" t="s">
        <v>39</v>
      </c>
      <c r="C4672" s="16" t="s">
        <v>1033</v>
      </c>
      <c r="D4672" s="16" t="s">
        <v>3139</v>
      </c>
      <c r="E4672" s="16" t="s">
        <v>27</v>
      </c>
      <c r="F4672" s="16" t="s">
        <v>28</v>
      </c>
      <c r="G4672" s="16" t="s">
        <v>29</v>
      </c>
      <c r="H4672" s="16" t="s">
        <v>30</v>
      </c>
      <c r="I4672" s="16" t="s">
        <v>31</v>
      </c>
      <c r="J4672" s="16" t="s">
        <v>237</v>
      </c>
      <c r="K4672" s="16" t="s">
        <v>764</v>
      </c>
      <c r="L4672" s="9"/>
      <c r="M4672" s="9">
        <v>45163</v>
      </c>
      <c r="N4672" s="9">
        <v>45163</v>
      </c>
      <c r="O4672" s="7">
        <v>45163</v>
      </c>
      <c r="P4672" s="9"/>
      <c r="Q4672" s="9"/>
      <c r="R4672" s="9" t="s">
        <v>34</v>
      </c>
      <c r="S4672" s="16" t="s">
        <v>38</v>
      </c>
      <c r="T4672" s="16" t="s">
        <v>80</v>
      </c>
      <c r="U4672" s="16"/>
      <c r="V4672" s="16"/>
      <c r="W4672" s="16" t="s">
        <v>234</v>
      </c>
      <c r="X4672" s="16" t="s">
        <v>38</v>
      </c>
      <c r="Y4672">
        <v>6</v>
      </c>
      <c r="Z4672">
        <v>3</v>
      </c>
      <c r="AA4672">
        <v>1.8</v>
      </c>
      <c r="AB4672">
        <v>2</v>
      </c>
      <c r="AC4672">
        <v>0.16666666666666666</v>
      </c>
      <c r="AD4672">
        <v>3</v>
      </c>
      <c r="AE4672" t="s">
        <v>2157</v>
      </c>
    </row>
    <row r="4673" spans="1:31" x14ac:dyDescent="0.25">
      <c r="A4673" s="16" t="s">
        <v>23</v>
      </c>
      <c r="B4673" s="16" t="s">
        <v>39</v>
      </c>
      <c r="C4673" s="16" t="s">
        <v>1033</v>
      </c>
      <c r="D4673" s="16" t="s">
        <v>3139</v>
      </c>
      <c r="E4673" s="16" t="s">
        <v>27</v>
      </c>
      <c r="F4673" s="16" t="s">
        <v>28</v>
      </c>
      <c r="G4673" s="16" t="s">
        <v>29</v>
      </c>
      <c r="H4673" s="16" t="s">
        <v>30</v>
      </c>
      <c r="I4673" s="16" t="s">
        <v>31</v>
      </c>
      <c r="J4673" s="16" t="s">
        <v>237</v>
      </c>
      <c r="K4673" s="16" t="s">
        <v>3436</v>
      </c>
      <c r="L4673" s="9"/>
      <c r="M4673" s="9">
        <v>45163</v>
      </c>
      <c r="N4673" s="9">
        <v>45163</v>
      </c>
      <c r="O4673" s="7">
        <v>45163</v>
      </c>
      <c r="P4673" s="9"/>
      <c r="Q4673" s="9"/>
      <c r="R4673" s="9" t="s">
        <v>34</v>
      </c>
      <c r="S4673" s="16" t="s">
        <v>38</v>
      </c>
      <c r="T4673" s="16" t="s">
        <v>80</v>
      </c>
      <c r="U4673" s="16"/>
      <c r="V4673" s="16"/>
      <c r="W4673" s="16" t="s">
        <v>234</v>
      </c>
      <c r="X4673" s="16" t="s">
        <v>38</v>
      </c>
      <c r="Y4673">
        <v>6</v>
      </c>
      <c r="Z4673">
        <v>3</v>
      </c>
      <c r="AA4673">
        <v>1.8</v>
      </c>
      <c r="AB4673">
        <v>2</v>
      </c>
      <c r="AC4673">
        <v>0.16666666666666666</v>
      </c>
      <c r="AD4673">
        <v>3</v>
      </c>
      <c r="AE4673" t="s">
        <v>4712</v>
      </c>
    </row>
    <row r="4674" spans="1:31" x14ac:dyDescent="0.25">
      <c r="A4674" s="16" t="s">
        <v>23</v>
      </c>
      <c r="B4674" s="16" t="s">
        <v>39</v>
      </c>
      <c r="C4674" s="16" t="s">
        <v>1033</v>
      </c>
      <c r="D4674" s="16" t="s">
        <v>3139</v>
      </c>
      <c r="E4674" s="16" t="s">
        <v>27</v>
      </c>
      <c r="F4674" s="16" t="s">
        <v>28</v>
      </c>
      <c r="G4674" s="16" t="s">
        <v>29</v>
      </c>
      <c r="H4674" s="16" t="s">
        <v>30</v>
      </c>
      <c r="I4674" s="16" t="s">
        <v>31</v>
      </c>
      <c r="J4674" s="16" t="s">
        <v>237</v>
      </c>
      <c r="K4674" s="16" t="s">
        <v>3517</v>
      </c>
      <c r="L4674" s="9"/>
      <c r="M4674" s="9">
        <v>45163</v>
      </c>
      <c r="N4674" s="9">
        <v>45163</v>
      </c>
      <c r="O4674" s="7">
        <v>45163</v>
      </c>
      <c r="P4674" s="9"/>
      <c r="Q4674" s="9"/>
      <c r="R4674" s="9" t="s">
        <v>34</v>
      </c>
      <c r="S4674" s="16" t="s">
        <v>38</v>
      </c>
      <c r="T4674" s="16" t="s">
        <v>80</v>
      </c>
      <c r="U4674" s="16"/>
      <c r="V4674" s="16"/>
      <c r="W4674" s="16" t="s">
        <v>234</v>
      </c>
      <c r="X4674" s="16" t="s">
        <v>38</v>
      </c>
      <c r="Y4674">
        <v>6</v>
      </c>
      <c r="Z4674">
        <v>3</v>
      </c>
      <c r="AA4674">
        <v>1.8</v>
      </c>
      <c r="AB4674">
        <v>2</v>
      </c>
      <c r="AC4674">
        <v>0.16666666666666666</v>
      </c>
      <c r="AD4674">
        <v>3</v>
      </c>
      <c r="AE4674" t="s">
        <v>3740</v>
      </c>
    </row>
    <row r="4675" spans="1:31" x14ac:dyDescent="0.25">
      <c r="A4675" s="16" t="s">
        <v>23</v>
      </c>
      <c r="B4675" s="16" t="s">
        <v>39</v>
      </c>
      <c r="C4675" s="16" t="s">
        <v>1033</v>
      </c>
      <c r="D4675" s="16" t="s">
        <v>3139</v>
      </c>
      <c r="E4675" s="16" t="s">
        <v>27</v>
      </c>
      <c r="F4675" s="16" t="s">
        <v>28</v>
      </c>
      <c r="G4675" s="16" t="s">
        <v>29</v>
      </c>
      <c r="H4675" s="16" t="s">
        <v>30</v>
      </c>
      <c r="I4675" s="16" t="s">
        <v>31</v>
      </c>
      <c r="J4675" s="16" t="s">
        <v>237</v>
      </c>
      <c r="K4675" s="16" t="s">
        <v>57</v>
      </c>
      <c r="L4675" s="9"/>
      <c r="M4675" s="9">
        <v>45163</v>
      </c>
      <c r="N4675" s="9">
        <v>45163</v>
      </c>
      <c r="O4675" s="7">
        <v>45163</v>
      </c>
      <c r="P4675" s="9"/>
      <c r="Q4675" s="9"/>
      <c r="R4675" s="9" t="s">
        <v>34</v>
      </c>
      <c r="S4675" s="16" t="s">
        <v>38</v>
      </c>
      <c r="T4675" s="16" t="s">
        <v>80</v>
      </c>
      <c r="U4675" s="16"/>
      <c r="V4675" s="16"/>
      <c r="W4675" s="16" t="s">
        <v>234</v>
      </c>
      <c r="X4675" s="16" t="s">
        <v>38</v>
      </c>
      <c r="Y4675">
        <v>6</v>
      </c>
      <c r="Z4675">
        <v>3</v>
      </c>
      <c r="AA4675">
        <v>1.8</v>
      </c>
      <c r="AB4675">
        <v>2</v>
      </c>
      <c r="AC4675">
        <v>0.16666666666666666</v>
      </c>
      <c r="AD4675">
        <v>3</v>
      </c>
      <c r="AE4675" t="s">
        <v>1868</v>
      </c>
    </row>
    <row r="4676" spans="1:31" x14ac:dyDescent="0.25">
      <c r="A4676" s="16" t="s">
        <v>23</v>
      </c>
      <c r="B4676" s="16" t="s">
        <v>3143</v>
      </c>
      <c r="C4676" s="16" t="s">
        <v>1033</v>
      </c>
      <c r="D4676" s="16" t="s">
        <v>26</v>
      </c>
      <c r="E4676" s="16" t="s">
        <v>41</v>
      </c>
      <c r="F4676" s="16" t="s">
        <v>349</v>
      </c>
      <c r="G4676" s="16" t="s">
        <v>2909</v>
      </c>
      <c r="H4676" s="16" t="s">
        <v>31</v>
      </c>
      <c r="I4676" s="16" t="s">
        <v>31</v>
      </c>
      <c r="J4676" s="16" t="s">
        <v>237</v>
      </c>
      <c r="K4676" s="16" t="s">
        <v>53</v>
      </c>
      <c r="L4676" s="9"/>
      <c r="M4676" s="9">
        <v>45344</v>
      </c>
      <c r="N4676" s="9">
        <v>45344</v>
      </c>
      <c r="O4676" s="7">
        <v>45344</v>
      </c>
      <c r="P4676" s="9"/>
      <c r="Q4676" s="9"/>
      <c r="R4676" s="9" t="s">
        <v>93</v>
      </c>
      <c r="S4676" s="16" t="s">
        <v>38</v>
      </c>
      <c r="T4676" s="16" t="s">
        <v>38</v>
      </c>
      <c r="U4676" s="16"/>
      <c r="V4676" s="16"/>
      <c r="W4676" s="16" t="s">
        <v>234</v>
      </c>
      <c r="X4676" s="16" t="s">
        <v>38</v>
      </c>
      <c r="Y4676">
        <v>6</v>
      </c>
      <c r="Z4676">
        <v>5</v>
      </c>
      <c r="AA4676">
        <v>3</v>
      </c>
      <c r="AB4676">
        <v>6</v>
      </c>
      <c r="AC4676">
        <v>0.5</v>
      </c>
      <c r="AD4676">
        <v>5</v>
      </c>
      <c r="AE4676" t="s">
        <v>3741</v>
      </c>
    </row>
    <row r="4677" spans="1:31" x14ac:dyDescent="0.25">
      <c r="A4677" s="16" t="s">
        <v>23</v>
      </c>
      <c r="B4677" s="16" t="s">
        <v>3143</v>
      </c>
      <c r="C4677" s="16" t="s">
        <v>1033</v>
      </c>
      <c r="D4677" s="16" t="s">
        <v>26</v>
      </c>
      <c r="E4677" s="16" t="s">
        <v>41</v>
      </c>
      <c r="F4677" s="16" t="s">
        <v>349</v>
      </c>
      <c r="G4677" s="16" t="s">
        <v>2909</v>
      </c>
      <c r="H4677" s="16" t="s">
        <v>31</v>
      </c>
      <c r="I4677" s="16" t="s">
        <v>31</v>
      </c>
      <c r="J4677" s="16" t="s">
        <v>237</v>
      </c>
      <c r="K4677" s="16" t="s">
        <v>238</v>
      </c>
      <c r="L4677" s="9"/>
      <c r="M4677" s="9">
        <v>45344</v>
      </c>
      <c r="N4677" s="9">
        <v>45344</v>
      </c>
      <c r="O4677" s="7">
        <v>45344</v>
      </c>
      <c r="P4677" s="9"/>
      <c r="Q4677" s="9"/>
      <c r="R4677" s="9" t="s">
        <v>93</v>
      </c>
      <c r="S4677" s="16" t="s">
        <v>38</v>
      </c>
      <c r="T4677" s="16" t="s">
        <v>38</v>
      </c>
      <c r="U4677" s="16"/>
      <c r="V4677" s="16"/>
      <c r="W4677" s="16" t="s">
        <v>234</v>
      </c>
      <c r="X4677" s="16" t="s">
        <v>38</v>
      </c>
      <c r="Y4677">
        <v>6</v>
      </c>
      <c r="Z4677">
        <v>5</v>
      </c>
      <c r="AA4677">
        <v>3</v>
      </c>
      <c r="AB4677">
        <v>6</v>
      </c>
      <c r="AC4677">
        <v>0.5</v>
      </c>
      <c r="AD4677">
        <v>5</v>
      </c>
      <c r="AE4677" t="s">
        <v>3403</v>
      </c>
    </row>
    <row r="4678" spans="1:31" x14ac:dyDescent="0.25">
      <c r="A4678" s="16" t="s">
        <v>23</v>
      </c>
      <c r="B4678" s="16" t="s">
        <v>3143</v>
      </c>
      <c r="C4678" s="16" t="s">
        <v>1033</v>
      </c>
      <c r="D4678" s="16" t="s">
        <v>26</v>
      </c>
      <c r="E4678" s="16" t="s">
        <v>41</v>
      </c>
      <c r="F4678" s="16" t="s">
        <v>349</v>
      </c>
      <c r="G4678" s="16" t="s">
        <v>2909</v>
      </c>
      <c r="H4678" s="16" t="s">
        <v>31</v>
      </c>
      <c r="I4678" s="16" t="s">
        <v>31</v>
      </c>
      <c r="J4678" s="16" t="s">
        <v>237</v>
      </c>
      <c r="K4678" s="16" t="s">
        <v>219</v>
      </c>
      <c r="L4678" s="9"/>
      <c r="M4678" s="9">
        <v>45428</v>
      </c>
      <c r="N4678" s="9">
        <v>45428</v>
      </c>
      <c r="O4678" s="7">
        <v>45428</v>
      </c>
      <c r="P4678" s="9"/>
      <c r="Q4678" s="9"/>
      <c r="R4678" s="9" t="s">
        <v>93</v>
      </c>
      <c r="S4678" s="16" t="s">
        <v>38</v>
      </c>
      <c r="T4678" s="16" t="s">
        <v>38</v>
      </c>
      <c r="U4678" s="16"/>
      <c r="V4678" s="16"/>
      <c r="W4678" s="16" t="s">
        <v>234</v>
      </c>
      <c r="X4678" s="16" t="s">
        <v>38</v>
      </c>
      <c r="Y4678">
        <v>6</v>
      </c>
      <c r="Z4678">
        <v>5</v>
      </c>
      <c r="AA4678">
        <v>3</v>
      </c>
      <c r="AB4678">
        <v>6</v>
      </c>
      <c r="AC4678">
        <v>0.5</v>
      </c>
      <c r="AD4678">
        <v>5</v>
      </c>
      <c r="AE4678" t="s">
        <v>3743</v>
      </c>
    </row>
    <row r="4679" spans="1:31" x14ac:dyDescent="0.25">
      <c r="A4679" s="16" t="s">
        <v>23</v>
      </c>
      <c r="B4679" s="16" t="s">
        <v>3143</v>
      </c>
      <c r="C4679" s="16" t="s">
        <v>1033</v>
      </c>
      <c r="D4679" s="16" t="s">
        <v>26</v>
      </c>
      <c r="E4679" s="16" t="s">
        <v>41</v>
      </c>
      <c r="F4679" s="16" t="s">
        <v>349</v>
      </c>
      <c r="G4679" s="16" t="s">
        <v>2909</v>
      </c>
      <c r="H4679" s="16" t="s">
        <v>31</v>
      </c>
      <c r="I4679" s="16" t="s">
        <v>31</v>
      </c>
      <c r="J4679" s="16" t="s">
        <v>237</v>
      </c>
      <c r="K4679" s="16" t="s">
        <v>560</v>
      </c>
      <c r="L4679" s="9"/>
      <c r="M4679" s="9">
        <v>45344</v>
      </c>
      <c r="N4679" s="9">
        <v>45344</v>
      </c>
      <c r="O4679" s="7">
        <v>45344</v>
      </c>
      <c r="P4679" s="9"/>
      <c r="Q4679" s="9"/>
      <c r="R4679" s="9" t="s">
        <v>93</v>
      </c>
      <c r="S4679" s="16" t="s">
        <v>38</v>
      </c>
      <c r="T4679" s="16" t="s">
        <v>38</v>
      </c>
      <c r="U4679" s="16"/>
      <c r="V4679" s="16"/>
      <c r="W4679" s="16" t="s">
        <v>234</v>
      </c>
      <c r="X4679" s="16" t="s">
        <v>38</v>
      </c>
      <c r="Y4679">
        <v>6</v>
      </c>
      <c r="Z4679">
        <v>5</v>
      </c>
      <c r="AA4679">
        <v>3</v>
      </c>
      <c r="AB4679">
        <v>6</v>
      </c>
      <c r="AC4679">
        <v>0.5</v>
      </c>
      <c r="AD4679">
        <v>5</v>
      </c>
      <c r="AE4679" t="s">
        <v>3744</v>
      </c>
    </row>
    <row r="4680" spans="1:31" x14ac:dyDescent="0.25">
      <c r="A4680" s="16" t="s">
        <v>23</v>
      </c>
      <c r="B4680" s="16" t="s">
        <v>3143</v>
      </c>
      <c r="C4680" s="16" t="s">
        <v>1033</v>
      </c>
      <c r="D4680" s="16" t="s">
        <v>26</v>
      </c>
      <c r="E4680" s="16" t="s">
        <v>41</v>
      </c>
      <c r="F4680" s="16" t="s">
        <v>349</v>
      </c>
      <c r="G4680" s="16" t="s">
        <v>2909</v>
      </c>
      <c r="H4680" s="16" t="s">
        <v>31</v>
      </c>
      <c r="I4680" s="16" t="s">
        <v>31</v>
      </c>
      <c r="J4680" s="16" t="s">
        <v>237</v>
      </c>
      <c r="K4680" s="16" t="s">
        <v>64</v>
      </c>
      <c r="L4680" s="9"/>
      <c r="M4680" s="9">
        <v>45344</v>
      </c>
      <c r="N4680" s="9">
        <v>45344</v>
      </c>
      <c r="O4680" s="7">
        <v>45344</v>
      </c>
      <c r="P4680" s="9"/>
      <c r="Q4680" s="9"/>
      <c r="R4680" s="9" t="s">
        <v>93</v>
      </c>
      <c r="S4680" s="16" t="s">
        <v>38</v>
      </c>
      <c r="T4680" s="16" t="s">
        <v>38</v>
      </c>
      <c r="U4680" s="16"/>
      <c r="V4680" s="16"/>
      <c r="W4680" s="16" t="s">
        <v>234</v>
      </c>
      <c r="X4680" s="16" t="s">
        <v>38</v>
      </c>
      <c r="Y4680">
        <v>6</v>
      </c>
      <c r="Z4680">
        <v>5</v>
      </c>
      <c r="AA4680">
        <v>3</v>
      </c>
      <c r="AB4680">
        <v>6</v>
      </c>
      <c r="AC4680">
        <v>0.5</v>
      </c>
      <c r="AD4680">
        <v>5</v>
      </c>
      <c r="AE4680" t="s">
        <v>3404</v>
      </c>
    </row>
    <row r="4681" spans="1:31" x14ac:dyDescent="0.25">
      <c r="A4681" s="16" t="s">
        <v>23</v>
      </c>
      <c r="B4681" s="16" t="s">
        <v>3143</v>
      </c>
      <c r="C4681" s="16" t="s">
        <v>1033</v>
      </c>
      <c r="D4681" s="16" t="s">
        <v>62</v>
      </c>
      <c r="E4681" s="16" t="s">
        <v>41</v>
      </c>
      <c r="F4681" s="16" t="s">
        <v>349</v>
      </c>
      <c r="G4681" s="16" t="s">
        <v>2909</v>
      </c>
      <c r="H4681" s="16" t="s">
        <v>31</v>
      </c>
      <c r="I4681" s="16" t="s">
        <v>31</v>
      </c>
      <c r="J4681" s="16" t="s">
        <v>237</v>
      </c>
      <c r="K4681" s="16" t="s">
        <v>206</v>
      </c>
      <c r="L4681" s="9"/>
      <c r="M4681" s="9">
        <v>45428</v>
      </c>
      <c r="N4681" s="9">
        <v>45428</v>
      </c>
      <c r="O4681" s="7">
        <v>45428</v>
      </c>
      <c r="P4681" s="9"/>
      <c r="Q4681" s="9"/>
      <c r="R4681" s="9" t="s">
        <v>93</v>
      </c>
      <c r="S4681" s="16" t="s">
        <v>38</v>
      </c>
      <c r="T4681" s="16" t="s">
        <v>38</v>
      </c>
      <c r="U4681" s="16"/>
      <c r="V4681" s="16"/>
      <c r="W4681" s="16" t="s">
        <v>234</v>
      </c>
      <c r="X4681" s="16" t="s">
        <v>38</v>
      </c>
      <c r="Y4681">
        <v>6</v>
      </c>
      <c r="Z4681">
        <v>10</v>
      </c>
      <c r="AA4681">
        <v>6</v>
      </c>
      <c r="AB4681">
        <v>6</v>
      </c>
      <c r="AC4681">
        <v>0.5</v>
      </c>
      <c r="AD4681">
        <v>9</v>
      </c>
      <c r="AE4681" t="s">
        <v>3745</v>
      </c>
    </row>
    <row r="4682" spans="1:31" x14ac:dyDescent="0.25">
      <c r="A4682" s="16" t="s">
        <v>23</v>
      </c>
      <c r="B4682" s="16" t="s">
        <v>3143</v>
      </c>
      <c r="C4682" s="16" t="s">
        <v>1033</v>
      </c>
      <c r="D4682" s="16" t="s">
        <v>26</v>
      </c>
      <c r="E4682" s="16" t="s">
        <v>41</v>
      </c>
      <c r="F4682" s="16" t="s">
        <v>349</v>
      </c>
      <c r="G4682" s="16" t="s">
        <v>2909</v>
      </c>
      <c r="H4682" s="16" t="s">
        <v>31</v>
      </c>
      <c r="I4682" s="16" t="s">
        <v>31</v>
      </c>
      <c r="J4682" s="16" t="s">
        <v>237</v>
      </c>
      <c r="K4682" s="16" t="s">
        <v>47</v>
      </c>
      <c r="L4682" s="9"/>
      <c r="M4682" s="9">
        <v>45344</v>
      </c>
      <c r="N4682" s="9">
        <v>45344</v>
      </c>
      <c r="O4682" s="7">
        <v>45344</v>
      </c>
      <c r="P4682" s="9"/>
      <c r="Q4682" s="9"/>
      <c r="R4682" s="9" t="s">
        <v>93</v>
      </c>
      <c r="S4682" s="16" t="s">
        <v>38</v>
      </c>
      <c r="T4682" s="16" t="s">
        <v>38</v>
      </c>
      <c r="U4682" s="16"/>
      <c r="V4682" s="16"/>
      <c r="W4682" s="16" t="s">
        <v>234</v>
      </c>
      <c r="X4682" s="16" t="s">
        <v>38</v>
      </c>
      <c r="Y4682">
        <v>6</v>
      </c>
      <c r="Z4682">
        <v>5</v>
      </c>
      <c r="AA4682">
        <v>3</v>
      </c>
      <c r="AB4682">
        <v>6</v>
      </c>
      <c r="AC4682">
        <v>0.5</v>
      </c>
      <c r="AD4682">
        <v>5</v>
      </c>
      <c r="AE4682" t="s">
        <v>3746</v>
      </c>
    </row>
    <row r="4683" spans="1:31" x14ac:dyDescent="0.25">
      <c r="A4683" s="16" t="s">
        <v>23</v>
      </c>
      <c r="B4683" s="16" t="s">
        <v>3143</v>
      </c>
      <c r="C4683" s="16" t="s">
        <v>1033</v>
      </c>
      <c r="D4683" s="16" t="s">
        <v>26</v>
      </c>
      <c r="E4683" s="16" t="s">
        <v>41</v>
      </c>
      <c r="F4683" s="16" t="s">
        <v>349</v>
      </c>
      <c r="G4683" s="16" t="s">
        <v>2909</v>
      </c>
      <c r="H4683" s="16" t="s">
        <v>31</v>
      </c>
      <c r="I4683" s="16" t="s">
        <v>31</v>
      </c>
      <c r="J4683" s="16" t="s">
        <v>237</v>
      </c>
      <c r="K4683" s="16" t="s">
        <v>191</v>
      </c>
      <c r="L4683" s="9"/>
      <c r="M4683" s="9">
        <v>45428</v>
      </c>
      <c r="N4683" s="9">
        <v>45428</v>
      </c>
      <c r="O4683" s="7">
        <v>45428</v>
      </c>
      <c r="P4683" s="9"/>
      <c r="Q4683" s="9"/>
      <c r="R4683" s="9" t="s">
        <v>93</v>
      </c>
      <c r="S4683" s="16" t="s">
        <v>38</v>
      </c>
      <c r="T4683" s="16" t="s">
        <v>38</v>
      </c>
      <c r="U4683" s="16"/>
      <c r="V4683" s="16"/>
      <c r="W4683" s="16" t="s">
        <v>234</v>
      </c>
      <c r="X4683" s="16" t="s">
        <v>38</v>
      </c>
      <c r="Y4683">
        <v>6</v>
      </c>
      <c r="Z4683">
        <v>5</v>
      </c>
      <c r="AA4683">
        <v>3</v>
      </c>
      <c r="AB4683">
        <v>6</v>
      </c>
      <c r="AC4683">
        <v>0.5</v>
      </c>
      <c r="AD4683">
        <v>5</v>
      </c>
      <c r="AE4683" t="s">
        <v>3747</v>
      </c>
    </row>
    <row r="4684" spans="1:31" x14ac:dyDescent="0.25">
      <c r="A4684" s="16" t="s">
        <v>23</v>
      </c>
      <c r="B4684" s="16" t="s">
        <v>3143</v>
      </c>
      <c r="C4684" s="16" t="s">
        <v>1033</v>
      </c>
      <c r="D4684" s="16" t="s">
        <v>26</v>
      </c>
      <c r="E4684" s="16" t="s">
        <v>41</v>
      </c>
      <c r="F4684" s="16" t="s">
        <v>349</v>
      </c>
      <c r="G4684" s="16" t="s">
        <v>2909</v>
      </c>
      <c r="H4684" s="16" t="s">
        <v>31</v>
      </c>
      <c r="I4684" s="16" t="s">
        <v>31</v>
      </c>
      <c r="J4684" s="16" t="s">
        <v>237</v>
      </c>
      <c r="K4684" s="16" t="s">
        <v>112</v>
      </c>
      <c r="L4684" s="9"/>
      <c r="M4684" s="9">
        <v>45428</v>
      </c>
      <c r="N4684" s="9">
        <v>45428</v>
      </c>
      <c r="O4684" s="7">
        <v>45428</v>
      </c>
      <c r="P4684" s="9"/>
      <c r="Q4684" s="9"/>
      <c r="R4684" s="9" t="s">
        <v>93</v>
      </c>
      <c r="S4684" s="16" t="s">
        <v>38</v>
      </c>
      <c r="T4684" s="16" t="s">
        <v>38</v>
      </c>
      <c r="U4684" s="16"/>
      <c r="V4684" s="16"/>
      <c r="W4684" s="16" t="s">
        <v>234</v>
      </c>
      <c r="X4684" s="16" t="s">
        <v>38</v>
      </c>
      <c r="Y4684">
        <v>6</v>
      </c>
      <c r="Z4684">
        <v>5</v>
      </c>
      <c r="AA4684">
        <v>3</v>
      </c>
      <c r="AB4684">
        <v>6</v>
      </c>
      <c r="AC4684">
        <v>0.5</v>
      </c>
      <c r="AD4684">
        <v>5</v>
      </c>
      <c r="AE4684" t="s">
        <v>4713</v>
      </c>
    </row>
    <row r="4685" spans="1:31" x14ac:dyDescent="0.25">
      <c r="A4685" s="16" t="s">
        <v>23</v>
      </c>
      <c r="B4685" s="16" t="s">
        <v>3143</v>
      </c>
      <c r="C4685" s="16" t="s">
        <v>1033</v>
      </c>
      <c r="D4685" s="16" t="s">
        <v>26</v>
      </c>
      <c r="E4685" s="16" t="s">
        <v>41</v>
      </c>
      <c r="F4685" s="16" t="s">
        <v>349</v>
      </c>
      <c r="G4685" s="16" t="s">
        <v>2909</v>
      </c>
      <c r="H4685" s="16" t="s">
        <v>31</v>
      </c>
      <c r="I4685" s="16" t="s">
        <v>31</v>
      </c>
      <c r="J4685" s="16" t="s">
        <v>237</v>
      </c>
      <c r="K4685" s="16" t="s">
        <v>114</v>
      </c>
      <c r="L4685" s="9"/>
      <c r="M4685" s="9">
        <v>45428</v>
      </c>
      <c r="N4685" s="9">
        <v>45428</v>
      </c>
      <c r="O4685" s="7">
        <v>45428</v>
      </c>
      <c r="P4685" s="9"/>
      <c r="Q4685" s="9"/>
      <c r="R4685" s="9" t="s">
        <v>93</v>
      </c>
      <c r="S4685" s="16" t="s">
        <v>38</v>
      </c>
      <c r="T4685" s="16" t="s">
        <v>38</v>
      </c>
      <c r="U4685" s="16"/>
      <c r="V4685" s="16"/>
      <c r="W4685" s="16" t="s">
        <v>234</v>
      </c>
      <c r="X4685" s="16" t="s">
        <v>38</v>
      </c>
      <c r="Y4685">
        <v>6</v>
      </c>
      <c r="Z4685">
        <v>5</v>
      </c>
      <c r="AA4685">
        <v>3</v>
      </c>
      <c r="AB4685">
        <v>6</v>
      </c>
      <c r="AC4685">
        <v>0.5</v>
      </c>
      <c r="AD4685">
        <v>5</v>
      </c>
      <c r="AE4685" t="s">
        <v>4275</v>
      </c>
    </row>
    <row r="4686" spans="1:31" x14ac:dyDescent="0.25">
      <c r="A4686" s="16" t="s">
        <v>23</v>
      </c>
      <c r="B4686" s="16" t="s">
        <v>3143</v>
      </c>
      <c r="C4686" s="16" t="s">
        <v>1033</v>
      </c>
      <c r="D4686" s="16" t="s">
        <v>26</v>
      </c>
      <c r="E4686" s="16" t="s">
        <v>41</v>
      </c>
      <c r="F4686" s="16" t="s">
        <v>349</v>
      </c>
      <c r="G4686" s="16" t="s">
        <v>2909</v>
      </c>
      <c r="H4686" s="16" t="s">
        <v>31</v>
      </c>
      <c r="I4686" s="16" t="s">
        <v>31</v>
      </c>
      <c r="J4686" s="16" t="s">
        <v>237</v>
      </c>
      <c r="K4686" s="16" t="s">
        <v>222</v>
      </c>
      <c r="L4686" s="9"/>
      <c r="M4686" s="9">
        <v>45428</v>
      </c>
      <c r="N4686" s="9">
        <v>45428</v>
      </c>
      <c r="O4686" s="7">
        <v>45428</v>
      </c>
      <c r="P4686" s="9"/>
      <c r="Q4686" s="9"/>
      <c r="R4686" s="9" t="s">
        <v>93</v>
      </c>
      <c r="S4686" s="16" t="s">
        <v>38</v>
      </c>
      <c r="T4686" s="16" t="s">
        <v>38</v>
      </c>
      <c r="U4686" s="16"/>
      <c r="V4686" s="16"/>
      <c r="W4686" s="16" t="s">
        <v>234</v>
      </c>
      <c r="X4686" s="16" t="s">
        <v>38</v>
      </c>
      <c r="Y4686">
        <v>6</v>
      </c>
      <c r="Z4686">
        <v>5</v>
      </c>
      <c r="AA4686">
        <v>3</v>
      </c>
      <c r="AB4686">
        <v>6</v>
      </c>
      <c r="AC4686">
        <v>0.5</v>
      </c>
      <c r="AD4686">
        <v>5</v>
      </c>
      <c r="AE4686" t="s">
        <v>4714</v>
      </c>
    </row>
    <row r="4687" spans="1:31" x14ac:dyDescent="0.25">
      <c r="A4687" s="16" t="s">
        <v>23</v>
      </c>
      <c r="B4687" s="16" t="s">
        <v>3143</v>
      </c>
      <c r="C4687" s="16" t="s">
        <v>1033</v>
      </c>
      <c r="D4687" s="16" t="s">
        <v>26</v>
      </c>
      <c r="E4687" s="16" t="s">
        <v>41</v>
      </c>
      <c r="F4687" s="16" t="s">
        <v>349</v>
      </c>
      <c r="G4687" s="16" t="s">
        <v>2909</v>
      </c>
      <c r="H4687" s="16" t="s">
        <v>31</v>
      </c>
      <c r="I4687" s="16" t="s">
        <v>31</v>
      </c>
      <c r="J4687" s="16" t="s">
        <v>237</v>
      </c>
      <c r="K4687" s="16" t="s">
        <v>181</v>
      </c>
      <c r="L4687" s="9"/>
      <c r="M4687" s="9">
        <v>45428</v>
      </c>
      <c r="N4687" s="9">
        <v>45428</v>
      </c>
      <c r="O4687" s="7">
        <v>45428</v>
      </c>
      <c r="P4687" s="9"/>
      <c r="Q4687" s="9"/>
      <c r="R4687" s="9" t="s">
        <v>93</v>
      </c>
      <c r="S4687" s="16" t="s">
        <v>38</v>
      </c>
      <c r="T4687" s="16" t="s">
        <v>38</v>
      </c>
      <c r="U4687" s="16"/>
      <c r="V4687" s="16"/>
      <c r="W4687" s="16" t="s">
        <v>234</v>
      </c>
      <c r="X4687" s="16" t="s">
        <v>38</v>
      </c>
      <c r="Y4687">
        <v>6</v>
      </c>
      <c r="Z4687">
        <v>5</v>
      </c>
      <c r="AA4687">
        <v>3</v>
      </c>
      <c r="AB4687">
        <v>6</v>
      </c>
      <c r="AC4687">
        <v>0.5</v>
      </c>
      <c r="AD4687">
        <v>5</v>
      </c>
      <c r="AE4687" t="s">
        <v>4715</v>
      </c>
    </row>
    <row r="4688" spans="1:31" x14ac:dyDescent="0.25">
      <c r="A4688" s="16" t="s">
        <v>23</v>
      </c>
      <c r="B4688" s="16" t="s">
        <v>3143</v>
      </c>
      <c r="C4688" s="16" t="s">
        <v>1033</v>
      </c>
      <c r="D4688" s="16" t="s">
        <v>26</v>
      </c>
      <c r="E4688" s="16" t="s">
        <v>41</v>
      </c>
      <c r="F4688" s="16" t="s">
        <v>349</v>
      </c>
      <c r="G4688" s="16" t="s">
        <v>2909</v>
      </c>
      <c r="H4688" s="16" t="s">
        <v>31</v>
      </c>
      <c r="I4688" s="16" t="s">
        <v>31</v>
      </c>
      <c r="J4688" s="16" t="s">
        <v>237</v>
      </c>
      <c r="K4688" s="16" t="s">
        <v>87</v>
      </c>
      <c r="L4688" s="9"/>
      <c r="M4688" s="9">
        <v>45344</v>
      </c>
      <c r="N4688" s="9">
        <v>45344</v>
      </c>
      <c r="O4688" s="7">
        <v>45344</v>
      </c>
      <c r="P4688" s="9"/>
      <c r="Q4688" s="9"/>
      <c r="R4688" s="9" t="s">
        <v>93</v>
      </c>
      <c r="S4688" s="16" t="s">
        <v>38</v>
      </c>
      <c r="T4688" s="16" t="s">
        <v>38</v>
      </c>
      <c r="U4688" s="16"/>
      <c r="V4688" s="16"/>
      <c r="W4688" s="16" t="s">
        <v>234</v>
      </c>
      <c r="X4688" s="16" t="s">
        <v>38</v>
      </c>
      <c r="Y4688">
        <v>6</v>
      </c>
      <c r="Z4688">
        <v>5</v>
      </c>
      <c r="AA4688">
        <v>3</v>
      </c>
      <c r="AB4688">
        <v>6</v>
      </c>
      <c r="AC4688">
        <v>0.5</v>
      </c>
      <c r="AD4688">
        <v>5</v>
      </c>
      <c r="AE4688" t="s">
        <v>4716</v>
      </c>
    </row>
    <row r="4689" spans="1:31" x14ac:dyDescent="0.25">
      <c r="A4689" s="16" t="s">
        <v>23</v>
      </c>
      <c r="B4689" s="16" t="s">
        <v>3143</v>
      </c>
      <c r="C4689" s="16" t="s">
        <v>1033</v>
      </c>
      <c r="D4689" s="16" t="s">
        <v>26</v>
      </c>
      <c r="E4689" s="16" t="s">
        <v>41</v>
      </c>
      <c r="F4689" s="16" t="s">
        <v>349</v>
      </c>
      <c r="G4689" s="16" t="s">
        <v>2909</v>
      </c>
      <c r="H4689" s="16" t="s">
        <v>31</v>
      </c>
      <c r="I4689" s="16" t="s">
        <v>31</v>
      </c>
      <c r="J4689" s="16" t="s">
        <v>237</v>
      </c>
      <c r="K4689" s="16" t="s">
        <v>239</v>
      </c>
      <c r="L4689" s="9"/>
      <c r="M4689" s="9">
        <v>45344</v>
      </c>
      <c r="N4689" s="9">
        <v>45344</v>
      </c>
      <c r="O4689" s="7">
        <v>45344</v>
      </c>
      <c r="P4689" s="9"/>
      <c r="Q4689" s="9"/>
      <c r="R4689" s="9" t="s">
        <v>93</v>
      </c>
      <c r="S4689" s="16" t="s">
        <v>38</v>
      </c>
      <c r="T4689" s="16" t="s">
        <v>38</v>
      </c>
      <c r="U4689" s="16"/>
      <c r="V4689" s="16"/>
      <c r="W4689" s="16" t="s">
        <v>234</v>
      </c>
      <c r="X4689" s="16" t="s">
        <v>38</v>
      </c>
      <c r="Y4689">
        <v>6</v>
      </c>
      <c r="Z4689">
        <v>5</v>
      </c>
      <c r="AA4689">
        <v>3</v>
      </c>
      <c r="AB4689">
        <v>6</v>
      </c>
      <c r="AC4689">
        <v>0.5</v>
      </c>
      <c r="AD4689">
        <v>5</v>
      </c>
      <c r="AE4689" t="s">
        <v>3748</v>
      </c>
    </row>
    <row r="4690" spans="1:31" x14ac:dyDescent="0.25">
      <c r="A4690" s="16" t="s">
        <v>23</v>
      </c>
      <c r="B4690" s="16" t="s">
        <v>3143</v>
      </c>
      <c r="C4690" s="16" t="s">
        <v>1033</v>
      </c>
      <c r="D4690" s="16" t="s">
        <v>26</v>
      </c>
      <c r="E4690" s="16" t="s">
        <v>41</v>
      </c>
      <c r="F4690" s="16" t="s">
        <v>349</v>
      </c>
      <c r="G4690" s="16" t="s">
        <v>2909</v>
      </c>
      <c r="H4690" s="16" t="s">
        <v>31</v>
      </c>
      <c r="I4690" s="16" t="s">
        <v>31</v>
      </c>
      <c r="J4690" s="16" t="s">
        <v>237</v>
      </c>
      <c r="K4690" s="16" t="s">
        <v>364</v>
      </c>
      <c r="L4690" s="9"/>
      <c r="M4690" s="9">
        <v>45428</v>
      </c>
      <c r="N4690" s="9">
        <v>45428</v>
      </c>
      <c r="O4690" s="7">
        <v>45428</v>
      </c>
      <c r="P4690" s="9"/>
      <c r="Q4690" s="9"/>
      <c r="R4690" s="9" t="s">
        <v>93</v>
      </c>
      <c r="S4690" s="16" t="s">
        <v>38</v>
      </c>
      <c r="T4690" s="16" t="s">
        <v>38</v>
      </c>
      <c r="U4690" s="16"/>
      <c r="V4690" s="16"/>
      <c r="W4690" s="16" t="s">
        <v>234</v>
      </c>
      <c r="X4690" s="16" t="s">
        <v>38</v>
      </c>
      <c r="Y4690">
        <v>6</v>
      </c>
      <c r="Z4690">
        <v>5</v>
      </c>
      <c r="AA4690">
        <v>3</v>
      </c>
      <c r="AB4690">
        <v>6</v>
      </c>
      <c r="AC4690">
        <v>0.5</v>
      </c>
      <c r="AD4690">
        <v>5</v>
      </c>
      <c r="AE4690" t="s">
        <v>4717</v>
      </c>
    </row>
    <row r="4691" spans="1:31" x14ac:dyDescent="0.25">
      <c r="A4691" s="16" t="s">
        <v>23</v>
      </c>
      <c r="B4691" s="16" t="s">
        <v>3143</v>
      </c>
      <c r="C4691" s="16" t="s">
        <v>1033</v>
      </c>
      <c r="D4691" s="16" t="s">
        <v>26</v>
      </c>
      <c r="E4691" s="16" t="s">
        <v>41</v>
      </c>
      <c r="F4691" s="16" t="s">
        <v>349</v>
      </c>
      <c r="G4691" s="16" t="s">
        <v>2909</v>
      </c>
      <c r="H4691" s="16" t="s">
        <v>31</v>
      </c>
      <c r="I4691" s="16" t="s">
        <v>31</v>
      </c>
      <c r="J4691" s="16" t="s">
        <v>237</v>
      </c>
      <c r="K4691" s="16" t="s">
        <v>57</v>
      </c>
      <c r="L4691" s="9"/>
      <c r="M4691" s="9">
        <v>45428</v>
      </c>
      <c r="N4691" s="9">
        <v>45428</v>
      </c>
      <c r="O4691" s="7">
        <v>45428</v>
      </c>
      <c r="P4691" s="9"/>
      <c r="Q4691" s="9"/>
      <c r="R4691" s="9" t="s">
        <v>93</v>
      </c>
      <c r="S4691" s="16" t="s">
        <v>38</v>
      </c>
      <c r="T4691" s="16" t="s">
        <v>38</v>
      </c>
      <c r="U4691" s="16"/>
      <c r="V4691" s="16"/>
      <c r="W4691" s="16" t="s">
        <v>234</v>
      </c>
      <c r="X4691" s="16" t="s">
        <v>38</v>
      </c>
      <c r="Y4691">
        <v>6</v>
      </c>
      <c r="Z4691">
        <v>5</v>
      </c>
      <c r="AA4691">
        <v>3</v>
      </c>
      <c r="AB4691">
        <v>6</v>
      </c>
      <c r="AC4691">
        <v>0.5</v>
      </c>
      <c r="AD4691">
        <v>5</v>
      </c>
      <c r="AE4691" t="s">
        <v>3749</v>
      </c>
    </row>
    <row r="4692" spans="1:31" x14ac:dyDescent="0.25">
      <c r="A4692" s="16" t="s">
        <v>23</v>
      </c>
      <c r="B4692" s="16" t="s">
        <v>3143</v>
      </c>
      <c r="C4692" s="16" t="s">
        <v>1033</v>
      </c>
      <c r="D4692" s="16" t="s">
        <v>26</v>
      </c>
      <c r="E4692" s="16" t="s">
        <v>41</v>
      </c>
      <c r="F4692" s="16" t="s">
        <v>349</v>
      </c>
      <c r="G4692" s="16" t="s">
        <v>1105</v>
      </c>
      <c r="H4692" s="16" t="s">
        <v>150</v>
      </c>
      <c r="I4692" s="16" t="s">
        <v>31</v>
      </c>
      <c r="J4692" s="16" t="s">
        <v>237</v>
      </c>
      <c r="K4692" s="16" t="s">
        <v>217</v>
      </c>
      <c r="L4692" s="9"/>
      <c r="M4692" s="9">
        <v>45436</v>
      </c>
      <c r="N4692" s="9">
        <v>45436</v>
      </c>
      <c r="O4692" s="7">
        <v>45436</v>
      </c>
      <c r="P4692" s="9"/>
      <c r="Q4692" s="9"/>
      <c r="R4692" s="9" t="s">
        <v>93</v>
      </c>
      <c r="S4692" s="16" t="s">
        <v>38</v>
      </c>
      <c r="T4692" s="16" t="s">
        <v>38</v>
      </c>
      <c r="U4692" s="16"/>
      <c r="V4692" s="16"/>
      <c r="W4692" s="16" t="s">
        <v>234</v>
      </c>
      <c r="X4692" s="16" t="s">
        <v>38</v>
      </c>
      <c r="Y4692">
        <v>6</v>
      </c>
      <c r="Z4692">
        <v>5</v>
      </c>
      <c r="AA4692">
        <v>3</v>
      </c>
      <c r="AB4692">
        <v>6</v>
      </c>
      <c r="AC4692">
        <v>0.5</v>
      </c>
      <c r="AD4692">
        <v>5</v>
      </c>
      <c r="AE4692" t="s">
        <v>3751</v>
      </c>
    </row>
    <row r="4693" spans="1:31" x14ac:dyDescent="0.25">
      <c r="A4693" s="16" t="s">
        <v>23</v>
      </c>
      <c r="B4693" s="16" t="s">
        <v>3143</v>
      </c>
      <c r="C4693" s="16" t="s">
        <v>1033</v>
      </c>
      <c r="D4693" s="16" t="s">
        <v>3139</v>
      </c>
      <c r="E4693" s="16" t="s">
        <v>240</v>
      </c>
      <c r="F4693" s="16" t="s">
        <v>349</v>
      </c>
      <c r="G4693" s="16" t="s">
        <v>3375</v>
      </c>
      <c r="H4693" s="16" t="s">
        <v>242</v>
      </c>
      <c r="I4693" s="16" t="s">
        <v>31</v>
      </c>
      <c r="J4693" s="16" t="s">
        <v>237</v>
      </c>
      <c r="K4693" s="16" t="s">
        <v>205</v>
      </c>
      <c r="L4693" s="9"/>
      <c r="M4693" s="9">
        <v>45323</v>
      </c>
      <c r="N4693" s="9">
        <v>45323</v>
      </c>
      <c r="O4693" s="7">
        <v>45323</v>
      </c>
      <c r="P4693" s="9"/>
      <c r="Q4693" s="9"/>
      <c r="R4693" s="9" t="s">
        <v>93</v>
      </c>
      <c r="S4693" s="16" t="s">
        <v>38</v>
      </c>
      <c r="T4693" s="16" t="s">
        <v>38</v>
      </c>
      <c r="U4693" s="16"/>
      <c r="V4693" s="16"/>
      <c r="W4693" s="16" t="s">
        <v>234</v>
      </c>
      <c r="X4693" s="16" t="s">
        <v>38</v>
      </c>
      <c r="Y4693">
        <v>6</v>
      </c>
      <c r="Z4693">
        <v>3</v>
      </c>
      <c r="AA4693">
        <v>1.8</v>
      </c>
      <c r="AB4693">
        <v>2</v>
      </c>
      <c r="AC4693">
        <v>0.16666666666666666</v>
      </c>
      <c r="AD4693">
        <v>3</v>
      </c>
      <c r="AE4693" t="s">
        <v>3755</v>
      </c>
    </row>
    <row r="4694" spans="1:31" x14ac:dyDescent="0.25">
      <c r="A4694" s="16" t="s">
        <v>23</v>
      </c>
      <c r="B4694" s="16" t="s">
        <v>3143</v>
      </c>
      <c r="C4694" s="16" t="s">
        <v>1033</v>
      </c>
      <c r="D4694" s="16" t="s">
        <v>3139</v>
      </c>
      <c r="E4694" s="16" t="s">
        <v>240</v>
      </c>
      <c r="F4694" s="16" t="s">
        <v>349</v>
      </c>
      <c r="G4694" s="16" t="s">
        <v>3375</v>
      </c>
      <c r="H4694" s="16" t="s">
        <v>242</v>
      </c>
      <c r="I4694" s="16" t="s">
        <v>31</v>
      </c>
      <c r="J4694" s="16" t="s">
        <v>237</v>
      </c>
      <c r="K4694" s="16" t="s">
        <v>773</v>
      </c>
      <c r="L4694" s="9"/>
      <c r="M4694" s="9">
        <v>45323</v>
      </c>
      <c r="N4694" s="9">
        <v>45323</v>
      </c>
      <c r="O4694" s="7">
        <v>45323</v>
      </c>
      <c r="P4694" s="9"/>
      <c r="Q4694" s="9"/>
      <c r="R4694" s="9" t="s">
        <v>93</v>
      </c>
      <c r="S4694" s="16" t="s">
        <v>38</v>
      </c>
      <c r="T4694" s="16" t="s">
        <v>38</v>
      </c>
      <c r="U4694" s="16"/>
      <c r="V4694" s="16"/>
      <c r="W4694" s="16" t="s">
        <v>234</v>
      </c>
      <c r="X4694" s="16" t="s">
        <v>38</v>
      </c>
      <c r="Y4694">
        <v>6</v>
      </c>
      <c r="Z4694">
        <v>3</v>
      </c>
      <c r="AA4694">
        <v>1.8</v>
      </c>
      <c r="AB4694">
        <v>2</v>
      </c>
      <c r="AC4694">
        <v>0.16666666666666666</v>
      </c>
      <c r="AD4694">
        <v>3</v>
      </c>
      <c r="AE4694" t="s">
        <v>3757</v>
      </c>
    </row>
    <row r="4695" spans="1:31" x14ac:dyDescent="0.25">
      <c r="A4695" s="16" t="s">
        <v>23</v>
      </c>
      <c r="B4695" s="16" t="s">
        <v>3143</v>
      </c>
      <c r="C4695" s="16" t="s">
        <v>1033</v>
      </c>
      <c r="D4695" s="16" t="s">
        <v>3139</v>
      </c>
      <c r="E4695" s="16" t="s">
        <v>240</v>
      </c>
      <c r="F4695" s="16" t="s">
        <v>349</v>
      </c>
      <c r="G4695" s="16" t="s">
        <v>3375</v>
      </c>
      <c r="H4695" s="16" t="s">
        <v>242</v>
      </c>
      <c r="I4695" s="16" t="s">
        <v>31</v>
      </c>
      <c r="J4695" s="16" t="s">
        <v>237</v>
      </c>
      <c r="K4695" s="16" t="s">
        <v>243</v>
      </c>
      <c r="L4695" s="9"/>
      <c r="M4695" s="9">
        <v>45323</v>
      </c>
      <c r="N4695" s="9">
        <v>45323</v>
      </c>
      <c r="O4695" s="7">
        <v>45323</v>
      </c>
      <c r="P4695" s="9"/>
      <c r="Q4695" s="9"/>
      <c r="R4695" s="9" t="s">
        <v>93</v>
      </c>
      <c r="S4695" s="16" t="s">
        <v>38</v>
      </c>
      <c r="T4695" s="16" t="s">
        <v>38</v>
      </c>
      <c r="U4695" s="16"/>
      <c r="V4695" s="16"/>
      <c r="W4695" s="16" t="s">
        <v>234</v>
      </c>
      <c r="X4695" s="16" t="s">
        <v>38</v>
      </c>
      <c r="Y4695">
        <v>6</v>
      </c>
      <c r="Z4695">
        <v>3</v>
      </c>
      <c r="AA4695">
        <v>1.8</v>
      </c>
      <c r="AB4695">
        <v>2</v>
      </c>
      <c r="AC4695">
        <v>0.16666666666666666</v>
      </c>
      <c r="AD4695">
        <v>3</v>
      </c>
      <c r="AE4695" t="s">
        <v>3758</v>
      </c>
    </row>
    <row r="4696" spans="1:31" x14ac:dyDescent="0.25">
      <c r="A4696" s="16" t="s">
        <v>23</v>
      </c>
      <c r="B4696" s="16" t="s">
        <v>3143</v>
      </c>
      <c r="C4696" s="16" t="s">
        <v>1033</v>
      </c>
      <c r="D4696" s="16" t="s">
        <v>3139</v>
      </c>
      <c r="E4696" s="16" t="s">
        <v>27</v>
      </c>
      <c r="F4696" s="16" t="s">
        <v>349</v>
      </c>
      <c r="G4696" s="16" t="s">
        <v>4718</v>
      </c>
      <c r="H4696" s="16" t="s">
        <v>30</v>
      </c>
      <c r="I4696" s="16" t="s">
        <v>31</v>
      </c>
      <c r="J4696" s="16" t="s">
        <v>237</v>
      </c>
      <c r="K4696" s="16" t="s">
        <v>205</v>
      </c>
      <c r="L4696" s="9"/>
      <c r="M4696" s="9">
        <v>45528</v>
      </c>
      <c r="N4696" s="9">
        <v>45528</v>
      </c>
      <c r="O4696" s="7">
        <v>45528</v>
      </c>
      <c r="P4696" s="9"/>
      <c r="Q4696" s="9"/>
      <c r="R4696" s="9" t="s">
        <v>93</v>
      </c>
      <c r="S4696" s="16" t="s">
        <v>38</v>
      </c>
      <c r="T4696" s="16" t="s">
        <v>38</v>
      </c>
      <c r="U4696" s="16"/>
      <c r="V4696" s="16"/>
      <c r="W4696" s="16" t="s">
        <v>234</v>
      </c>
      <c r="X4696" s="16" t="s">
        <v>38</v>
      </c>
      <c r="Y4696">
        <v>6</v>
      </c>
      <c r="Z4696">
        <v>3</v>
      </c>
      <c r="AA4696">
        <v>1.8</v>
      </c>
      <c r="AB4696">
        <v>2</v>
      </c>
      <c r="AC4696">
        <v>0.16666666666666666</v>
      </c>
      <c r="AD4696">
        <v>3</v>
      </c>
      <c r="AE4696" t="s">
        <v>3760</v>
      </c>
    </row>
    <row r="4697" spans="1:31" x14ac:dyDescent="0.25">
      <c r="A4697" s="16" t="s">
        <v>23</v>
      </c>
      <c r="B4697" s="16" t="s">
        <v>3143</v>
      </c>
      <c r="C4697" s="16" t="s">
        <v>1033</v>
      </c>
      <c r="D4697" s="16" t="s">
        <v>3139</v>
      </c>
      <c r="E4697" s="16" t="s">
        <v>27</v>
      </c>
      <c r="F4697" s="16" t="s">
        <v>349</v>
      </c>
      <c r="G4697" s="16" t="s">
        <v>2912</v>
      </c>
      <c r="H4697" s="16" t="s">
        <v>30</v>
      </c>
      <c r="I4697" s="16" t="s">
        <v>31</v>
      </c>
      <c r="J4697" s="16" t="s">
        <v>237</v>
      </c>
      <c r="K4697" s="16" t="s">
        <v>707</v>
      </c>
      <c r="L4697" s="9"/>
      <c r="M4697" s="9">
        <v>45528</v>
      </c>
      <c r="N4697" s="9">
        <v>45528</v>
      </c>
      <c r="O4697" s="7">
        <v>45528</v>
      </c>
      <c r="P4697" s="9"/>
      <c r="Q4697" s="9"/>
      <c r="R4697" s="9" t="s">
        <v>93</v>
      </c>
      <c r="S4697" s="16" t="s">
        <v>38</v>
      </c>
      <c r="T4697" s="16" t="s">
        <v>38</v>
      </c>
      <c r="U4697" s="16"/>
      <c r="V4697" s="16"/>
      <c r="W4697" s="16" t="s">
        <v>234</v>
      </c>
      <c r="X4697" s="16" t="s">
        <v>38</v>
      </c>
      <c r="Y4697">
        <v>6</v>
      </c>
      <c r="Z4697">
        <v>3</v>
      </c>
      <c r="AA4697">
        <v>1.8</v>
      </c>
      <c r="AB4697">
        <v>2</v>
      </c>
      <c r="AC4697">
        <v>0.16666666666666666</v>
      </c>
      <c r="AD4697">
        <v>3</v>
      </c>
      <c r="AE4697" t="s">
        <v>3407</v>
      </c>
    </row>
    <row r="4698" spans="1:31" x14ac:dyDescent="0.25">
      <c r="A4698" s="16" t="s">
        <v>23</v>
      </c>
      <c r="B4698" s="16" t="s">
        <v>3143</v>
      </c>
      <c r="C4698" s="16" t="s">
        <v>1033</v>
      </c>
      <c r="D4698" s="16" t="s">
        <v>3139</v>
      </c>
      <c r="E4698" s="16" t="s">
        <v>27</v>
      </c>
      <c r="F4698" s="16" t="s">
        <v>349</v>
      </c>
      <c r="G4698" s="16" t="s">
        <v>2912</v>
      </c>
      <c r="H4698" s="16" t="s">
        <v>30</v>
      </c>
      <c r="I4698" s="16" t="s">
        <v>31</v>
      </c>
      <c r="J4698" s="16" t="s">
        <v>237</v>
      </c>
      <c r="K4698" s="16" t="s">
        <v>33</v>
      </c>
      <c r="L4698" s="9"/>
      <c r="M4698" s="9">
        <v>45528</v>
      </c>
      <c r="N4698" s="9">
        <v>45528</v>
      </c>
      <c r="O4698" s="7">
        <v>45528</v>
      </c>
      <c r="P4698" s="9"/>
      <c r="Q4698" s="9"/>
      <c r="R4698" s="9" t="s">
        <v>93</v>
      </c>
      <c r="S4698" s="16" t="s">
        <v>38</v>
      </c>
      <c r="T4698" s="16" t="s">
        <v>38</v>
      </c>
      <c r="U4698" s="16"/>
      <c r="V4698" s="16"/>
      <c r="W4698" s="16" t="s">
        <v>234</v>
      </c>
      <c r="X4698" s="16" t="s">
        <v>38</v>
      </c>
      <c r="Y4698">
        <v>6</v>
      </c>
      <c r="Z4698">
        <v>3</v>
      </c>
      <c r="AA4698">
        <v>1.8</v>
      </c>
      <c r="AB4698">
        <v>2</v>
      </c>
      <c r="AC4698">
        <v>0.16666666666666666</v>
      </c>
      <c r="AD4698">
        <v>3</v>
      </c>
      <c r="AE4698" t="s">
        <v>3408</v>
      </c>
    </row>
    <row r="4699" spans="1:31" x14ac:dyDescent="0.25">
      <c r="A4699" s="16" t="s">
        <v>23</v>
      </c>
      <c r="B4699" s="16" t="s">
        <v>3143</v>
      </c>
      <c r="C4699" s="16" t="s">
        <v>1033</v>
      </c>
      <c r="D4699" s="16" t="s">
        <v>3139</v>
      </c>
      <c r="E4699" s="16" t="s">
        <v>27</v>
      </c>
      <c r="F4699" s="16" t="s">
        <v>349</v>
      </c>
      <c r="G4699" s="16" t="s">
        <v>2912</v>
      </c>
      <c r="H4699" s="16" t="s">
        <v>30</v>
      </c>
      <c r="I4699" s="16" t="s">
        <v>31</v>
      </c>
      <c r="J4699" s="16" t="s">
        <v>237</v>
      </c>
      <c r="K4699" s="16" t="s">
        <v>271</v>
      </c>
      <c r="L4699" s="9"/>
      <c r="M4699" s="9">
        <v>45528</v>
      </c>
      <c r="N4699" s="9">
        <v>45528</v>
      </c>
      <c r="O4699" s="7">
        <v>45528</v>
      </c>
      <c r="P4699" s="9"/>
      <c r="Q4699" s="9"/>
      <c r="R4699" s="9" t="s">
        <v>93</v>
      </c>
      <c r="S4699" s="16" t="s">
        <v>38</v>
      </c>
      <c r="T4699" s="16" t="s">
        <v>38</v>
      </c>
      <c r="U4699" s="16"/>
      <c r="V4699" s="16"/>
      <c r="W4699" s="16" t="s">
        <v>234</v>
      </c>
      <c r="X4699" s="16" t="s">
        <v>38</v>
      </c>
      <c r="Y4699">
        <v>6</v>
      </c>
      <c r="Z4699">
        <v>3</v>
      </c>
      <c r="AA4699">
        <v>1.8</v>
      </c>
      <c r="AB4699">
        <v>2</v>
      </c>
      <c r="AC4699">
        <v>0.16666666666666666</v>
      </c>
      <c r="AD4699">
        <v>3</v>
      </c>
      <c r="AE4699" t="s">
        <v>4004</v>
      </c>
    </row>
    <row r="4700" spans="1:31" x14ac:dyDescent="0.25">
      <c r="A4700" s="16" t="s">
        <v>23</v>
      </c>
      <c r="B4700" s="16" t="s">
        <v>3143</v>
      </c>
      <c r="C4700" s="16" t="s">
        <v>1033</v>
      </c>
      <c r="D4700" s="16" t="s">
        <v>3139</v>
      </c>
      <c r="E4700" s="16" t="s">
        <v>27</v>
      </c>
      <c r="F4700" s="16" t="s">
        <v>349</v>
      </c>
      <c r="G4700" s="16" t="s">
        <v>2912</v>
      </c>
      <c r="H4700" s="16" t="s">
        <v>30</v>
      </c>
      <c r="I4700" s="16" t="s">
        <v>31</v>
      </c>
      <c r="J4700" s="16" t="s">
        <v>237</v>
      </c>
      <c r="K4700" s="16" t="s">
        <v>227</v>
      </c>
      <c r="L4700" s="9"/>
      <c r="M4700" s="9">
        <v>45528</v>
      </c>
      <c r="N4700" s="9">
        <v>45528</v>
      </c>
      <c r="O4700" s="7">
        <v>45528</v>
      </c>
      <c r="P4700" s="9"/>
      <c r="Q4700" s="9"/>
      <c r="R4700" s="9" t="s">
        <v>93</v>
      </c>
      <c r="S4700" s="16" t="s">
        <v>38</v>
      </c>
      <c r="T4700" s="16" t="s">
        <v>38</v>
      </c>
      <c r="U4700" s="16"/>
      <c r="V4700" s="16"/>
      <c r="W4700" s="16" t="s">
        <v>234</v>
      </c>
      <c r="X4700" s="16" t="s">
        <v>38</v>
      </c>
      <c r="Y4700">
        <v>6</v>
      </c>
      <c r="Z4700">
        <v>3</v>
      </c>
      <c r="AA4700">
        <v>1.8</v>
      </c>
      <c r="AB4700">
        <v>2</v>
      </c>
      <c r="AC4700">
        <v>0.16666666666666666</v>
      </c>
      <c r="AD4700">
        <v>3</v>
      </c>
      <c r="AE4700" t="s">
        <v>3761</v>
      </c>
    </row>
    <row r="4701" spans="1:31" x14ac:dyDescent="0.25">
      <c r="A4701" s="16" t="s">
        <v>23</v>
      </c>
      <c r="B4701" s="16" t="s">
        <v>3143</v>
      </c>
      <c r="C4701" s="16" t="s">
        <v>1033</v>
      </c>
      <c r="D4701" s="16" t="s">
        <v>3139</v>
      </c>
      <c r="E4701" s="16" t="s">
        <v>27</v>
      </c>
      <c r="F4701" s="16" t="s">
        <v>349</v>
      </c>
      <c r="G4701" s="16" t="s">
        <v>2912</v>
      </c>
      <c r="H4701" s="16" t="s">
        <v>30</v>
      </c>
      <c r="I4701" s="16" t="s">
        <v>31</v>
      </c>
      <c r="J4701" s="16" t="s">
        <v>237</v>
      </c>
      <c r="K4701" s="16" t="s">
        <v>47</v>
      </c>
      <c r="L4701" s="9"/>
      <c r="M4701" s="9">
        <v>45528</v>
      </c>
      <c r="N4701" s="9">
        <v>45528</v>
      </c>
      <c r="O4701" s="7">
        <v>45528</v>
      </c>
      <c r="P4701" s="9"/>
      <c r="Q4701" s="9"/>
      <c r="R4701" s="9" t="s">
        <v>93</v>
      </c>
      <c r="S4701" s="16" t="s">
        <v>38</v>
      </c>
      <c r="T4701" s="16" t="s">
        <v>38</v>
      </c>
      <c r="U4701" s="16"/>
      <c r="V4701" s="16"/>
      <c r="W4701" s="16" t="s">
        <v>234</v>
      </c>
      <c r="X4701" s="16" t="s">
        <v>38</v>
      </c>
      <c r="Y4701">
        <v>6</v>
      </c>
      <c r="Z4701">
        <v>3</v>
      </c>
      <c r="AA4701">
        <v>1.8</v>
      </c>
      <c r="AB4701">
        <v>2</v>
      </c>
      <c r="AC4701">
        <v>0.16666666666666666</v>
      </c>
      <c r="AD4701">
        <v>3</v>
      </c>
      <c r="AE4701" t="s">
        <v>3762</v>
      </c>
    </row>
    <row r="4702" spans="1:31" x14ac:dyDescent="0.25">
      <c r="A4702" s="16" t="s">
        <v>23</v>
      </c>
      <c r="B4702" s="16" t="s">
        <v>3143</v>
      </c>
      <c r="C4702" s="16" t="s">
        <v>1033</v>
      </c>
      <c r="D4702" s="16" t="s">
        <v>3139</v>
      </c>
      <c r="E4702" s="16" t="s">
        <v>27</v>
      </c>
      <c r="F4702" s="16" t="s">
        <v>349</v>
      </c>
      <c r="G4702" s="16" t="s">
        <v>2912</v>
      </c>
      <c r="H4702" s="16" t="s">
        <v>30</v>
      </c>
      <c r="I4702" s="16" t="s">
        <v>31</v>
      </c>
      <c r="J4702" s="16" t="s">
        <v>237</v>
      </c>
      <c r="K4702" s="16" t="s">
        <v>191</v>
      </c>
      <c r="L4702" s="9"/>
      <c r="M4702" s="9">
        <v>45528</v>
      </c>
      <c r="N4702" s="9">
        <v>45528</v>
      </c>
      <c r="O4702" s="7">
        <v>45528</v>
      </c>
      <c r="P4702" s="9"/>
      <c r="Q4702" s="9"/>
      <c r="R4702" s="9" t="s">
        <v>93</v>
      </c>
      <c r="S4702" s="16" t="s">
        <v>38</v>
      </c>
      <c r="T4702" s="16" t="s">
        <v>38</v>
      </c>
      <c r="U4702" s="16"/>
      <c r="V4702" s="16"/>
      <c r="W4702" s="16" t="s">
        <v>234</v>
      </c>
      <c r="X4702" s="16" t="s">
        <v>38</v>
      </c>
      <c r="Y4702">
        <v>6</v>
      </c>
      <c r="Z4702">
        <v>3</v>
      </c>
      <c r="AA4702">
        <v>1.8</v>
      </c>
      <c r="AB4702">
        <v>2</v>
      </c>
      <c r="AC4702">
        <v>0.16666666666666666</v>
      </c>
      <c r="AD4702">
        <v>3</v>
      </c>
      <c r="AE4702" t="s">
        <v>4276</v>
      </c>
    </row>
    <row r="4703" spans="1:31" x14ac:dyDescent="0.25">
      <c r="A4703" s="16" t="s">
        <v>23</v>
      </c>
      <c r="B4703" s="16" t="s">
        <v>3143</v>
      </c>
      <c r="C4703" s="16" t="s">
        <v>1033</v>
      </c>
      <c r="D4703" s="16" t="s">
        <v>3139</v>
      </c>
      <c r="E4703" s="16" t="s">
        <v>27</v>
      </c>
      <c r="F4703" s="16" t="s">
        <v>349</v>
      </c>
      <c r="G4703" s="16" t="s">
        <v>2912</v>
      </c>
      <c r="H4703" s="16" t="s">
        <v>30</v>
      </c>
      <c r="I4703" s="16" t="s">
        <v>31</v>
      </c>
      <c r="J4703" s="16" t="s">
        <v>237</v>
      </c>
      <c r="K4703" s="16" t="s">
        <v>221</v>
      </c>
      <c r="L4703" s="9"/>
      <c r="M4703" s="9">
        <v>45528</v>
      </c>
      <c r="N4703" s="9">
        <v>45528</v>
      </c>
      <c r="O4703" s="7">
        <v>45528</v>
      </c>
      <c r="P4703" s="9"/>
      <c r="Q4703" s="9"/>
      <c r="R4703" s="9" t="s">
        <v>93</v>
      </c>
      <c r="S4703" s="16" t="s">
        <v>38</v>
      </c>
      <c r="T4703" s="16" t="s">
        <v>38</v>
      </c>
      <c r="U4703" s="16"/>
      <c r="V4703" s="16"/>
      <c r="W4703" s="16" t="s">
        <v>234</v>
      </c>
      <c r="X4703" s="16" t="s">
        <v>38</v>
      </c>
      <c r="Y4703">
        <v>6</v>
      </c>
      <c r="Z4703">
        <v>3</v>
      </c>
      <c r="AA4703">
        <v>1.8</v>
      </c>
      <c r="AB4703">
        <v>2</v>
      </c>
      <c r="AC4703">
        <v>0.16666666666666666</v>
      </c>
      <c r="AD4703">
        <v>3</v>
      </c>
      <c r="AE4703" t="s">
        <v>4005</v>
      </c>
    </row>
    <row r="4704" spans="1:31" x14ac:dyDescent="0.25">
      <c r="A4704" s="16" t="s">
        <v>23</v>
      </c>
      <c r="B4704" s="16" t="s">
        <v>3143</v>
      </c>
      <c r="C4704" s="16" t="s">
        <v>1033</v>
      </c>
      <c r="D4704" s="16" t="s">
        <v>3139</v>
      </c>
      <c r="E4704" s="16" t="s">
        <v>27</v>
      </c>
      <c r="F4704" s="16" t="s">
        <v>349</v>
      </c>
      <c r="G4704" s="16" t="s">
        <v>2912</v>
      </c>
      <c r="H4704" s="16" t="s">
        <v>30</v>
      </c>
      <c r="I4704" s="16" t="s">
        <v>31</v>
      </c>
      <c r="J4704" s="16" t="s">
        <v>237</v>
      </c>
      <c r="K4704" s="16" t="s">
        <v>114</v>
      </c>
      <c r="L4704" s="9"/>
      <c r="M4704" s="9">
        <v>45528</v>
      </c>
      <c r="N4704" s="9">
        <v>45528</v>
      </c>
      <c r="O4704" s="7">
        <v>45528</v>
      </c>
      <c r="P4704" s="9"/>
      <c r="Q4704" s="9"/>
      <c r="R4704" s="9" t="s">
        <v>93</v>
      </c>
      <c r="S4704" s="16" t="s">
        <v>38</v>
      </c>
      <c r="T4704" s="16" t="s">
        <v>38</v>
      </c>
      <c r="U4704" s="16"/>
      <c r="V4704" s="16"/>
      <c r="W4704" s="16" t="s">
        <v>234</v>
      </c>
      <c r="X4704" s="16" t="s">
        <v>38</v>
      </c>
      <c r="Y4704">
        <v>6</v>
      </c>
      <c r="Z4704">
        <v>3</v>
      </c>
      <c r="AA4704">
        <v>1.8</v>
      </c>
      <c r="AB4704">
        <v>2</v>
      </c>
      <c r="AC4704">
        <v>0.16666666666666666</v>
      </c>
      <c r="AD4704">
        <v>3</v>
      </c>
      <c r="AE4704" t="s">
        <v>4006</v>
      </c>
    </row>
    <row r="4705" spans="1:31" x14ac:dyDescent="0.25">
      <c r="A4705" s="16" t="s">
        <v>23</v>
      </c>
      <c r="B4705" s="16" t="s">
        <v>3143</v>
      </c>
      <c r="C4705" s="16" t="s">
        <v>1033</v>
      </c>
      <c r="D4705" s="16" t="s">
        <v>3139</v>
      </c>
      <c r="E4705" s="16" t="s">
        <v>27</v>
      </c>
      <c r="F4705" s="16" t="s">
        <v>349</v>
      </c>
      <c r="G4705" s="16" t="s">
        <v>2912</v>
      </c>
      <c r="H4705" s="16" t="s">
        <v>30</v>
      </c>
      <c r="I4705" s="16" t="s">
        <v>31</v>
      </c>
      <c r="J4705" s="16" t="s">
        <v>237</v>
      </c>
      <c r="K4705" s="16" t="s">
        <v>361</v>
      </c>
      <c r="L4705" s="9"/>
      <c r="M4705" s="9">
        <v>45528</v>
      </c>
      <c r="N4705" s="9">
        <v>45528</v>
      </c>
      <c r="O4705" s="7">
        <v>45528</v>
      </c>
      <c r="P4705" s="9"/>
      <c r="Q4705" s="9"/>
      <c r="R4705" s="9" t="s">
        <v>93</v>
      </c>
      <c r="S4705" s="16" t="s">
        <v>38</v>
      </c>
      <c r="T4705" s="16" t="s">
        <v>38</v>
      </c>
      <c r="U4705" s="16"/>
      <c r="V4705" s="16"/>
      <c r="W4705" s="16" t="s">
        <v>234</v>
      </c>
      <c r="X4705" s="16" t="s">
        <v>38</v>
      </c>
      <c r="Y4705">
        <v>6</v>
      </c>
      <c r="Z4705">
        <v>3</v>
      </c>
      <c r="AA4705">
        <v>1.8</v>
      </c>
      <c r="AB4705">
        <v>2</v>
      </c>
      <c r="AC4705">
        <v>0.16666666666666666</v>
      </c>
      <c r="AD4705">
        <v>3</v>
      </c>
      <c r="AE4705" t="s">
        <v>3763</v>
      </c>
    </row>
    <row r="4706" spans="1:31" x14ac:dyDescent="0.25">
      <c r="A4706" s="16" t="s">
        <v>23</v>
      </c>
      <c r="B4706" s="16" t="s">
        <v>3143</v>
      </c>
      <c r="C4706" s="16" t="s">
        <v>1033</v>
      </c>
      <c r="D4706" s="16" t="s">
        <v>3139</v>
      </c>
      <c r="E4706" s="16" t="s">
        <v>27</v>
      </c>
      <c r="F4706" s="16" t="s">
        <v>349</v>
      </c>
      <c r="G4706" s="16" t="s">
        <v>4718</v>
      </c>
      <c r="H4706" s="16" t="s">
        <v>30</v>
      </c>
      <c r="I4706" s="16" t="s">
        <v>31</v>
      </c>
      <c r="J4706" s="16" t="s">
        <v>237</v>
      </c>
      <c r="K4706" s="16" t="s">
        <v>439</v>
      </c>
      <c r="L4706" s="9"/>
      <c r="M4706" s="9">
        <v>45528</v>
      </c>
      <c r="N4706" s="9">
        <v>45528</v>
      </c>
      <c r="O4706" s="7">
        <v>45528</v>
      </c>
      <c r="P4706" s="9"/>
      <c r="Q4706" s="9"/>
      <c r="R4706" s="9" t="s">
        <v>93</v>
      </c>
      <c r="S4706" s="16" t="s">
        <v>38</v>
      </c>
      <c r="T4706" s="16" t="s">
        <v>38</v>
      </c>
      <c r="U4706" s="16"/>
      <c r="V4706" s="16"/>
      <c r="W4706" s="16" t="s">
        <v>234</v>
      </c>
      <c r="X4706" s="16" t="s">
        <v>38</v>
      </c>
      <c r="Y4706">
        <v>6</v>
      </c>
      <c r="Z4706">
        <v>3</v>
      </c>
      <c r="AA4706">
        <v>1.8</v>
      </c>
      <c r="AB4706">
        <v>2</v>
      </c>
      <c r="AC4706">
        <v>0.16666666666666666</v>
      </c>
      <c r="AD4706">
        <v>3</v>
      </c>
      <c r="AE4706" t="s">
        <v>3764</v>
      </c>
    </row>
    <row r="4707" spans="1:31" x14ac:dyDescent="0.25">
      <c r="A4707" s="16" t="s">
        <v>23</v>
      </c>
      <c r="B4707" s="16" t="s">
        <v>3143</v>
      </c>
      <c r="C4707" s="16" t="s">
        <v>1033</v>
      </c>
      <c r="D4707" s="16" t="s">
        <v>3139</v>
      </c>
      <c r="E4707" s="16" t="s">
        <v>27</v>
      </c>
      <c r="F4707" s="16" t="s">
        <v>349</v>
      </c>
      <c r="G4707" s="16" t="s">
        <v>2912</v>
      </c>
      <c r="H4707" s="16" t="s">
        <v>30</v>
      </c>
      <c r="I4707" s="16" t="s">
        <v>31</v>
      </c>
      <c r="J4707" s="16" t="s">
        <v>237</v>
      </c>
      <c r="K4707" s="16" t="s">
        <v>709</v>
      </c>
      <c r="L4707" s="9"/>
      <c r="M4707" s="9">
        <v>45528</v>
      </c>
      <c r="N4707" s="9">
        <v>45528</v>
      </c>
      <c r="O4707" s="7">
        <v>45528</v>
      </c>
      <c r="P4707" s="9"/>
      <c r="Q4707" s="9"/>
      <c r="R4707" s="9" t="s">
        <v>93</v>
      </c>
      <c r="S4707" s="16" t="s">
        <v>38</v>
      </c>
      <c r="T4707" s="16" t="s">
        <v>38</v>
      </c>
      <c r="U4707" s="16"/>
      <c r="V4707" s="16"/>
      <c r="W4707" s="16" t="s">
        <v>234</v>
      </c>
      <c r="X4707" s="16" t="s">
        <v>38</v>
      </c>
      <c r="Y4707">
        <v>6</v>
      </c>
      <c r="Z4707">
        <v>3</v>
      </c>
      <c r="AA4707">
        <v>1.8</v>
      </c>
      <c r="AB4707">
        <v>2</v>
      </c>
      <c r="AC4707">
        <v>0.16666666666666666</v>
      </c>
      <c r="AD4707">
        <v>3</v>
      </c>
      <c r="AE4707" t="s">
        <v>4719</v>
      </c>
    </row>
    <row r="4708" spans="1:31" x14ac:dyDescent="0.25">
      <c r="A4708" s="16" t="s">
        <v>23</v>
      </c>
      <c r="B4708" s="16" t="s">
        <v>3143</v>
      </c>
      <c r="C4708" s="16" t="s">
        <v>1033</v>
      </c>
      <c r="D4708" s="16" t="s">
        <v>3139</v>
      </c>
      <c r="E4708" s="16" t="s">
        <v>27</v>
      </c>
      <c r="F4708" s="16" t="s">
        <v>349</v>
      </c>
      <c r="G4708" s="16" t="s">
        <v>2912</v>
      </c>
      <c r="H4708" s="16" t="s">
        <v>30</v>
      </c>
      <c r="I4708" s="16" t="s">
        <v>31</v>
      </c>
      <c r="J4708" s="16" t="s">
        <v>237</v>
      </c>
      <c r="K4708" s="16" t="s">
        <v>181</v>
      </c>
      <c r="L4708" s="9"/>
      <c r="M4708" s="9">
        <v>45528</v>
      </c>
      <c r="N4708" s="9">
        <v>45528</v>
      </c>
      <c r="O4708" s="7">
        <v>45528</v>
      </c>
      <c r="P4708" s="9"/>
      <c r="Q4708" s="9"/>
      <c r="R4708" s="9" t="s">
        <v>93</v>
      </c>
      <c r="S4708" s="16" t="s">
        <v>38</v>
      </c>
      <c r="T4708" s="16" t="s">
        <v>38</v>
      </c>
      <c r="U4708" s="16"/>
      <c r="V4708" s="16"/>
      <c r="W4708" s="16" t="s">
        <v>234</v>
      </c>
      <c r="X4708" s="16" t="s">
        <v>38</v>
      </c>
      <c r="Y4708">
        <v>6</v>
      </c>
      <c r="Z4708">
        <v>3</v>
      </c>
      <c r="AA4708">
        <v>1.8</v>
      </c>
      <c r="AB4708">
        <v>2</v>
      </c>
      <c r="AC4708">
        <v>0.16666666666666666</v>
      </c>
      <c r="AD4708">
        <v>3</v>
      </c>
      <c r="AE4708" t="s">
        <v>4720</v>
      </c>
    </row>
    <row r="4709" spans="1:31" x14ac:dyDescent="0.25">
      <c r="A4709" s="16" t="s">
        <v>23</v>
      </c>
      <c r="B4709" s="16" t="s">
        <v>3143</v>
      </c>
      <c r="C4709" s="16" t="s">
        <v>1033</v>
      </c>
      <c r="D4709" s="16" t="s">
        <v>3139</v>
      </c>
      <c r="E4709" s="16" t="s">
        <v>27</v>
      </c>
      <c r="F4709" s="16" t="s">
        <v>349</v>
      </c>
      <c r="G4709" s="16" t="s">
        <v>2912</v>
      </c>
      <c r="H4709" s="16" t="s">
        <v>30</v>
      </c>
      <c r="I4709" s="16" t="s">
        <v>31</v>
      </c>
      <c r="J4709" s="16" t="s">
        <v>237</v>
      </c>
      <c r="K4709" s="16" t="s">
        <v>764</v>
      </c>
      <c r="L4709" s="9"/>
      <c r="M4709" s="9">
        <v>45528</v>
      </c>
      <c r="N4709" s="9">
        <v>45528</v>
      </c>
      <c r="O4709" s="7">
        <v>45528</v>
      </c>
      <c r="P4709" s="9"/>
      <c r="Q4709" s="9"/>
      <c r="R4709" s="9" t="s">
        <v>93</v>
      </c>
      <c r="S4709" s="16" t="s">
        <v>38</v>
      </c>
      <c r="T4709" s="16" t="s">
        <v>38</v>
      </c>
      <c r="U4709" s="16"/>
      <c r="V4709" s="16"/>
      <c r="W4709" s="16" t="s">
        <v>234</v>
      </c>
      <c r="X4709" s="16" t="s">
        <v>38</v>
      </c>
      <c r="Y4709">
        <v>6</v>
      </c>
      <c r="Z4709">
        <v>3</v>
      </c>
      <c r="AA4709">
        <v>1.8</v>
      </c>
      <c r="AB4709">
        <v>2</v>
      </c>
      <c r="AC4709">
        <v>0.16666666666666666</v>
      </c>
      <c r="AD4709">
        <v>3</v>
      </c>
      <c r="AE4709" t="s">
        <v>4007</v>
      </c>
    </row>
    <row r="4710" spans="1:31" x14ac:dyDescent="0.25">
      <c r="A4710" s="16" t="s">
        <v>23</v>
      </c>
      <c r="B4710" s="16" t="s">
        <v>3143</v>
      </c>
      <c r="C4710" s="16" t="s">
        <v>1033</v>
      </c>
      <c r="D4710" s="16" t="s">
        <v>3139</v>
      </c>
      <c r="E4710" s="16" t="s">
        <v>27</v>
      </c>
      <c r="F4710" s="16" t="s">
        <v>349</v>
      </c>
      <c r="G4710" s="16" t="s">
        <v>2912</v>
      </c>
      <c r="H4710" s="16" t="s">
        <v>30</v>
      </c>
      <c r="I4710" s="16" t="s">
        <v>31</v>
      </c>
      <c r="J4710" s="16" t="s">
        <v>237</v>
      </c>
      <c r="K4710" s="16" t="s">
        <v>3436</v>
      </c>
      <c r="L4710" s="9"/>
      <c r="M4710" s="9">
        <v>45528</v>
      </c>
      <c r="N4710" s="9">
        <v>45528</v>
      </c>
      <c r="O4710" s="7">
        <v>45528</v>
      </c>
      <c r="P4710" s="9"/>
      <c r="Q4710" s="9"/>
      <c r="R4710" s="9" t="s">
        <v>93</v>
      </c>
      <c r="S4710" s="16" t="s">
        <v>38</v>
      </c>
      <c r="T4710" s="16" t="s">
        <v>38</v>
      </c>
      <c r="U4710" s="16"/>
      <c r="V4710" s="16"/>
      <c r="W4710" s="16" t="s">
        <v>234</v>
      </c>
      <c r="X4710" s="16" t="s">
        <v>38</v>
      </c>
      <c r="Y4710">
        <v>6</v>
      </c>
      <c r="Z4710">
        <v>3</v>
      </c>
      <c r="AA4710">
        <v>1.8</v>
      </c>
      <c r="AB4710">
        <v>2</v>
      </c>
      <c r="AC4710">
        <v>0.16666666666666666</v>
      </c>
      <c r="AD4710">
        <v>3</v>
      </c>
      <c r="AE4710" t="s">
        <v>4721</v>
      </c>
    </row>
    <row r="4711" spans="1:31" x14ac:dyDescent="0.25">
      <c r="A4711" s="16" t="s">
        <v>23</v>
      </c>
      <c r="B4711" s="16" t="s">
        <v>3143</v>
      </c>
      <c r="C4711" s="16" t="s">
        <v>1033</v>
      </c>
      <c r="D4711" s="16" t="s">
        <v>3139</v>
      </c>
      <c r="E4711" s="16" t="s">
        <v>27</v>
      </c>
      <c r="F4711" s="16" t="s">
        <v>349</v>
      </c>
      <c r="G4711" s="16" t="s">
        <v>2912</v>
      </c>
      <c r="H4711" s="16" t="s">
        <v>30</v>
      </c>
      <c r="I4711" s="16" t="s">
        <v>31</v>
      </c>
      <c r="J4711" s="16" t="s">
        <v>237</v>
      </c>
      <c r="K4711" s="16" t="s">
        <v>3517</v>
      </c>
      <c r="L4711" s="9"/>
      <c r="M4711" s="9">
        <v>45528</v>
      </c>
      <c r="N4711" s="9">
        <v>45528</v>
      </c>
      <c r="O4711" s="7">
        <v>45528</v>
      </c>
      <c r="P4711" s="9"/>
      <c r="Q4711" s="9"/>
      <c r="R4711" s="9" t="s">
        <v>93</v>
      </c>
      <c r="S4711" s="16" t="s">
        <v>38</v>
      </c>
      <c r="T4711" s="16" t="s">
        <v>38</v>
      </c>
      <c r="U4711" s="16"/>
      <c r="V4711" s="16"/>
      <c r="W4711" s="16" t="s">
        <v>234</v>
      </c>
      <c r="X4711" s="16" t="s">
        <v>38</v>
      </c>
      <c r="Y4711">
        <v>6</v>
      </c>
      <c r="Z4711">
        <v>3</v>
      </c>
      <c r="AA4711">
        <v>1.8</v>
      </c>
      <c r="AB4711">
        <v>2</v>
      </c>
      <c r="AC4711">
        <v>0.16666666666666666</v>
      </c>
      <c r="AD4711">
        <v>3</v>
      </c>
      <c r="AE4711" t="s">
        <v>4722</v>
      </c>
    </row>
    <row r="4712" spans="1:31" x14ac:dyDescent="0.25">
      <c r="A4712" s="16" t="s">
        <v>23</v>
      </c>
      <c r="B4712" s="16" t="s">
        <v>3143</v>
      </c>
      <c r="C4712" s="16" t="s">
        <v>1033</v>
      </c>
      <c r="D4712" s="16" t="s">
        <v>3139</v>
      </c>
      <c r="E4712" s="16" t="s">
        <v>27</v>
      </c>
      <c r="F4712" s="16" t="s">
        <v>349</v>
      </c>
      <c r="G4712" s="16" t="s">
        <v>2912</v>
      </c>
      <c r="H4712" s="16" t="s">
        <v>30</v>
      </c>
      <c r="I4712" s="16" t="s">
        <v>31</v>
      </c>
      <c r="J4712" s="16" t="s">
        <v>237</v>
      </c>
      <c r="K4712" s="16" t="s">
        <v>57</v>
      </c>
      <c r="L4712" s="9"/>
      <c r="M4712" s="9">
        <v>45528</v>
      </c>
      <c r="N4712" s="9">
        <v>45528</v>
      </c>
      <c r="O4712" s="7">
        <v>45528</v>
      </c>
      <c r="P4712" s="9"/>
      <c r="Q4712" s="9"/>
      <c r="R4712" s="9" t="s">
        <v>93</v>
      </c>
      <c r="S4712" s="16" t="s">
        <v>38</v>
      </c>
      <c r="T4712" s="16" t="s">
        <v>38</v>
      </c>
      <c r="U4712" s="16"/>
      <c r="V4712" s="16"/>
      <c r="W4712" s="16" t="s">
        <v>234</v>
      </c>
      <c r="X4712" s="16" t="s">
        <v>38</v>
      </c>
      <c r="Y4712">
        <v>6</v>
      </c>
      <c r="Z4712">
        <v>3</v>
      </c>
      <c r="AA4712">
        <v>1.8</v>
      </c>
      <c r="AB4712">
        <v>2</v>
      </c>
      <c r="AC4712">
        <v>0.16666666666666666</v>
      </c>
      <c r="AD4712">
        <v>3</v>
      </c>
      <c r="AE4712" t="s">
        <v>3766</v>
      </c>
    </row>
    <row r="4713" spans="1:31" x14ac:dyDescent="0.25">
      <c r="A4713" s="16" t="s">
        <v>23</v>
      </c>
      <c r="B4713" s="16" t="s">
        <v>39</v>
      </c>
      <c r="C4713" s="16" t="s">
        <v>1034</v>
      </c>
      <c r="D4713" s="16" t="s">
        <v>26</v>
      </c>
      <c r="E4713" s="16" t="s">
        <v>41</v>
      </c>
      <c r="F4713" s="16" t="s">
        <v>28</v>
      </c>
      <c r="G4713" s="16" t="s">
        <v>160</v>
      </c>
      <c r="H4713" s="16" t="s">
        <v>155</v>
      </c>
      <c r="I4713" s="16" t="s">
        <v>155</v>
      </c>
      <c r="J4713" s="16" t="s">
        <v>156</v>
      </c>
      <c r="K4713" s="16" t="s">
        <v>165</v>
      </c>
      <c r="L4713" s="9"/>
      <c r="M4713" s="9">
        <v>45031</v>
      </c>
      <c r="N4713" s="9">
        <v>44995</v>
      </c>
      <c r="O4713" s="7">
        <v>44995</v>
      </c>
      <c r="P4713" s="9">
        <v>44995</v>
      </c>
      <c r="Q4713" s="9">
        <v>44995</v>
      </c>
      <c r="R4713" s="9" t="s">
        <v>34</v>
      </c>
      <c r="S4713" s="16" t="s">
        <v>94</v>
      </c>
      <c r="T4713" s="16" t="s">
        <v>109</v>
      </c>
      <c r="U4713" s="16"/>
      <c r="V4713" s="16"/>
      <c r="W4713" s="16" t="s">
        <v>96</v>
      </c>
      <c r="X4713" s="16" t="s">
        <v>38</v>
      </c>
      <c r="Y4713">
        <v>7</v>
      </c>
      <c r="Z4713">
        <v>5</v>
      </c>
      <c r="AA4713">
        <v>3.5</v>
      </c>
      <c r="AB4713">
        <v>6</v>
      </c>
      <c r="AC4713">
        <v>0.5</v>
      </c>
      <c r="AD4713">
        <v>6</v>
      </c>
      <c r="AE4713" t="s">
        <v>1391</v>
      </c>
    </row>
    <row r="4714" spans="1:31" x14ac:dyDescent="0.25">
      <c r="A4714" s="16" t="s">
        <v>23</v>
      </c>
      <c r="B4714" s="16" t="s">
        <v>39</v>
      </c>
      <c r="C4714" s="16" t="s">
        <v>1034</v>
      </c>
      <c r="D4714" s="16" t="s">
        <v>26</v>
      </c>
      <c r="E4714" s="16" t="s">
        <v>41</v>
      </c>
      <c r="F4714" s="16" t="s">
        <v>28</v>
      </c>
      <c r="G4714" s="16" t="s">
        <v>160</v>
      </c>
      <c r="H4714" s="16" t="s">
        <v>155</v>
      </c>
      <c r="I4714" s="16" t="s">
        <v>155</v>
      </c>
      <c r="J4714" s="16" t="s">
        <v>156</v>
      </c>
      <c r="K4714" s="16" t="s">
        <v>180</v>
      </c>
      <c r="L4714" s="9"/>
      <c r="M4714" s="9">
        <v>44957</v>
      </c>
      <c r="N4714" s="9">
        <v>44957</v>
      </c>
      <c r="O4714" s="7">
        <v>44957</v>
      </c>
      <c r="P4714" s="9">
        <v>44957</v>
      </c>
      <c r="Q4714" s="9">
        <v>44610</v>
      </c>
      <c r="R4714" s="9" t="s">
        <v>34</v>
      </c>
      <c r="S4714" s="16" t="s">
        <v>94</v>
      </c>
      <c r="T4714" s="16" t="s">
        <v>109</v>
      </c>
      <c r="U4714" s="16"/>
      <c r="V4714" s="16"/>
      <c r="W4714" s="16" t="s">
        <v>96</v>
      </c>
      <c r="X4714" s="16" t="s">
        <v>38</v>
      </c>
      <c r="Y4714">
        <v>7</v>
      </c>
      <c r="Z4714">
        <v>5</v>
      </c>
      <c r="AA4714">
        <v>3.5</v>
      </c>
      <c r="AB4714">
        <v>6</v>
      </c>
      <c r="AC4714">
        <v>0.5</v>
      </c>
      <c r="AD4714">
        <v>6</v>
      </c>
      <c r="AE4714" t="s">
        <v>1396</v>
      </c>
    </row>
    <row r="4715" spans="1:31" x14ac:dyDescent="0.25">
      <c r="A4715" s="16" t="s">
        <v>23</v>
      </c>
      <c r="B4715" s="16" t="s">
        <v>39</v>
      </c>
      <c r="C4715" s="16" t="s">
        <v>1034</v>
      </c>
      <c r="D4715" s="16" t="s">
        <v>26</v>
      </c>
      <c r="E4715" s="16" t="s">
        <v>41</v>
      </c>
      <c r="F4715" s="16" t="s">
        <v>28</v>
      </c>
      <c r="G4715" s="16" t="s">
        <v>260</v>
      </c>
      <c r="H4715" s="16" t="s">
        <v>261</v>
      </c>
      <c r="I4715" s="16" t="s">
        <v>155</v>
      </c>
      <c r="J4715" s="16" t="s">
        <v>262</v>
      </c>
      <c r="K4715" s="16" t="s">
        <v>901</v>
      </c>
      <c r="L4715" s="9"/>
      <c r="M4715" s="9">
        <v>45037</v>
      </c>
      <c r="N4715" s="9">
        <v>45037</v>
      </c>
      <c r="O4715" s="7">
        <v>45037</v>
      </c>
      <c r="P4715" s="9">
        <v>45037</v>
      </c>
      <c r="Q4715" s="9">
        <v>44666</v>
      </c>
      <c r="R4715" s="9" t="s">
        <v>34</v>
      </c>
      <c r="S4715" s="16" t="s">
        <v>94</v>
      </c>
      <c r="T4715" s="16" t="s">
        <v>109</v>
      </c>
      <c r="U4715" s="16"/>
      <c r="V4715" s="16"/>
      <c r="W4715" s="16" t="s">
        <v>96</v>
      </c>
      <c r="X4715" s="16" t="s">
        <v>38</v>
      </c>
      <c r="Y4715">
        <v>7</v>
      </c>
      <c r="Z4715">
        <v>5</v>
      </c>
      <c r="AA4715">
        <v>3.5</v>
      </c>
      <c r="AB4715">
        <v>6</v>
      </c>
      <c r="AC4715">
        <v>0.5</v>
      </c>
      <c r="AD4715">
        <v>6</v>
      </c>
      <c r="AE4715" t="s">
        <v>2423</v>
      </c>
    </row>
    <row r="4716" spans="1:31" x14ac:dyDescent="0.25">
      <c r="A4716" s="16" t="s">
        <v>23</v>
      </c>
      <c r="B4716" s="16" t="s">
        <v>39</v>
      </c>
      <c r="C4716" s="16" t="s">
        <v>1034</v>
      </c>
      <c r="D4716" s="16" t="s">
        <v>26</v>
      </c>
      <c r="E4716" s="16" t="s">
        <v>41</v>
      </c>
      <c r="F4716" s="16" t="s">
        <v>28</v>
      </c>
      <c r="G4716" s="16" t="s">
        <v>105</v>
      </c>
      <c r="H4716" s="16" t="s">
        <v>106</v>
      </c>
      <c r="I4716" s="16" t="s">
        <v>106</v>
      </c>
      <c r="J4716" s="16" t="s">
        <v>107</v>
      </c>
      <c r="K4716" s="16" t="s">
        <v>64</v>
      </c>
      <c r="L4716" s="9"/>
      <c r="M4716" s="9"/>
      <c r="N4716" s="9">
        <v>45120</v>
      </c>
      <c r="O4716" s="7">
        <v>45120</v>
      </c>
      <c r="P4716" s="9">
        <v>45120</v>
      </c>
      <c r="Q4716" s="9"/>
      <c r="R4716" s="9" t="s">
        <v>34</v>
      </c>
      <c r="S4716" s="16" t="s">
        <v>94</v>
      </c>
      <c r="T4716" s="16" t="s">
        <v>218</v>
      </c>
      <c r="U4716" s="16"/>
      <c r="V4716" s="16"/>
      <c r="W4716" s="16" t="s">
        <v>74</v>
      </c>
      <c r="X4716" s="16" t="s">
        <v>38</v>
      </c>
      <c r="Y4716">
        <v>7</v>
      </c>
      <c r="Z4716">
        <v>5</v>
      </c>
      <c r="AA4716">
        <v>3.5</v>
      </c>
      <c r="AB4716">
        <v>6</v>
      </c>
      <c r="AC4716">
        <v>0.5</v>
      </c>
      <c r="AD4716">
        <v>6</v>
      </c>
      <c r="AE4716" t="s">
        <v>1302</v>
      </c>
    </row>
    <row r="4717" spans="1:31" x14ac:dyDescent="0.25">
      <c r="A4717" s="16" t="s">
        <v>23</v>
      </c>
      <c r="B4717" s="16" t="s">
        <v>39</v>
      </c>
      <c r="C4717" s="16" t="s">
        <v>1034</v>
      </c>
      <c r="D4717" s="16" t="s">
        <v>62</v>
      </c>
      <c r="E4717" s="16" t="s">
        <v>41</v>
      </c>
      <c r="F4717" s="16" t="s">
        <v>28</v>
      </c>
      <c r="G4717" s="16" t="s">
        <v>105</v>
      </c>
      <c r="H4717" s="16" t="s">
        <v>106</v>
      </c>
      <c r="I4717" s="16" t="s">
        <v>106</v>
      </c>
      <c r="J4717" s="16" t="s">
        <v>107</v>
      </c>
      <c r="K4717" s="16" t="s">
        <v>125</v>
      </c>
      <c r="L4717" s="9"/>
      <c r="M4717" s="9"/>
      <c r="N4717" s="9">
        <v>45176</v>
      </c>
      <c r="O4717" s="7">
        <v>45176</v>
      </c>
      <c r="P4717" s="9">
        <v>45176</v>
      </c>
      <c r="Q4717" s="9">
        <v>44805</v>
      </c>
      <c r="R4717" s="9" t="s">
        <v>34</v>
      </c>
      <c r="S4717" s="16" t="s">
        <v>94</v>
      </c>
      <c r="T4717" s="16" t="s">
        <v>65</v>
      </c>
      <c r="U4717" s="16"/>
      <c r="V4717" s="16"/>
      <c r="W4717" s="16" t="s">
        <v>74</v>
      </c>
      <c r="X4717" s="16" t="s">
        <v>38</v>
      </c>
      <c r="Y4717">
        <v>7</v>
      </c>
      <c r="Z4717">
        <v>10</v>
      </c>
      <c r="AA4717">
        <v>7</v>
      </c>
      <c r="AB4717">
        <v>6</v>
      </c>
      <c r="AC4717">
        <v>0.5</v>
      </c>
      <c r="AD4717">
        <v>11</v>
      </c>
      <c r="AE4717" t="s">
        <v>1629</v>
      </c>
    </row>
    <row r="4718" spans="1:31" x14ac:dyDescent="0.25">
      <c r="A4718" s="16" t="s">
        <v>23</v>
      </c>
      <c r="B4718" s="16" t="s">
        <v>39</v>
      </c>
      <c r="C4718" s="16" t="s">
        <v>1034</v>
      </c>
      <c r="D4718" s="16" t="s">
        <v>62</v>
      </c>
      <c r="E4718" s="16" t="s">
        <v>41</v>
      </c>
      <c r="F4718" s="16" t="s">
        <v>28</v>
      </c>
      <c r="G4718" s="16" t="s">
        <v>105</v>
      </c>
      <c r="H4718" s="16" t="s">
        <v>106</v>
      </c>
      <c r="I4718" s="16" t="s">
        <v>106</v>
      </c>
      <c r="J4718" s="16" t="s">
        <v>107</v>
      </c>
      <c r="K4718" s="16" t="s">
        <v>117</v>
      </c>
      <c r="L4718" s="9"/>
      <c r="M4718" s="9"/>
      <c r="N4718" s="9">
        <v>45204</v>
      </c>
      <c r="O4718" s="7">
        <v>45204</v>
      </c>
      <c r="P4718" s="9">
        <v>45204</v>
      </c>
      <c r="Q4718" s="9">
        <v>44840</v>
      </c>
      <c r="R4718" s="9" t="s">
        <v>34</v>
      </c>
      <c r="S4718" s="16" t="s">
        <v>94</v>
      </c>
      <c r="T4718" s="16" t="s">
        <v>65</v>
      </c>
      <c r="U4718" s="16"/>
      <c r="V4718" s="16"/>
      <c r="W4718" s="16" t="s">
        <v>74</v>
      </c>
      <c r="X4718" s="16" t="s">
        <v>38</v>
      </c>
      <c r="Y4718">
        <v>7</v>
      </c>
      <c r="Z4718">
        <v>10</v>
      </c>
      <c r="AA4718">
        <v>7</v>
      </c>
      <c r="AB4718">
        <v>6</v>
      </c>
      <c r="AC4718">
        <v>0.5</v>
      </c>
      <c r="AD4718">
        <v>11</v>
      </c>
      <c r="AE4718" t="s">
        <v>1630</v>
      </c>
    </row>
    <row r="4719" spans="1:31" x14ac:dyDescent="0.25">
      <c r="A4719" s="16" t="s">
        <v>23</v>
      </c>
      <c r="B4719" s="16" t="s">
        <v>39</v>
      </c>
      <c r="C4719" s="16" t="s">
        <v>1034</v>
      </c>
      <c r="D4719" s="16" t="s">
        <v>62</v>
      </c>
      <c r="E4719" s="16" t="s">
        <v>41</v>
      </c>
      <c r="F4719" s="16" t="s">
        <v>28</v>
      </c>
      <c r="G4719" s="16" t="s">
        <v>105</v>
      </c>
      <c r="H4719" s="16" t="s">
        <v>106</v>
      </c>
      <c r="I4719" s="16" t="s">
        <v>106</v>
      </c>
      <c r="J4719" s="16" t="s">
        <v>113</v>
      </c>
      <c r="K4719" s="16" t="s">
        <v>124</v>
      </c>
      <c r="L4719" s="9"/>
      <c r="M4719" s="9"/>
      <c r="N4719" s="9">
        <v>45204</v>
      </c>
      <c r="O4719" s="7">
        <v>45204</v>
      </c>
      <c r="P4719" s="9">
        <v>45204</v>
      </c>
      <c r="Q4719" s="9">
        <v>44840</v>
      </c>
      <c r="R4719" s="9" t="s">
        <v>34</v>
      </c>
      <c r="S4719" s="16" t="s">
        <v>94</v>
      </c>
      <c r="T4719" s="16" t="s">
        <v>65</v>
      </c>
      <c r="U4719" s="16"/>
      <c r="V4719" s="16"/>
      <c r="W4719" s="16" t="s">
        <v>74</v>
      </c>
      <c r="X4719" s="16" t="s">
        <v>38</v>
      </c>
      <c r="Y4719">
        <v>7</v>
      </c>
      <c r="Z4719">
        <v>10</v>
      </c>
      <c r="AA4719">
        <v>7</v>
      </c>
      <c r="AB4719">
        <v>6</v>
      </c>
      <c r="AC4719">
        <v>0.5</v>
      </c>
      <c r="AD4719">
        <v>11</v>
      </c>
      <c r="AE4719" t="s">
        <v>1646</v>
      </c>
    </row>
    <row r="4720" spans="1:31" x14ac:dyDescent="0.25">
      <c r="A4720" s="16" t="s">
        <v>23</v>
      </c>
      <c r="B4720" s="16" t="s">
        <v>39</v>
      </c>
      <c r="C4720" s="16" t="s">
        <v>1034</v>
      </c>
      <c r="D4720" s="16" t="s">
        <v>62</v>
      </c>
      <c r="E4720" s="16" t="s">
        <v>41</v>
      </c>
      <c r="F4720" s="16" t="s">
        <v>28</v>
      </c>
      <c r="G4720" s="16" t="s">
        <v>105</v>
      </c>
      <c r="H4720" s="16" t="s">
        <v>106</v>
      </c>
      <c r="I4720" s="16" t="s">
        <v>106</v>
      </c>
      <c r="J4720" s="16" t="s">
        <v>113</v>
      </c>
      <c r="K4720" s="16" t="s">
        <v>125</v>
      </c>
      <c r="L4720" s="9"/>
      <c r="M4720" s="9"/>
      <c r="N4720" s="9">
        <v>45204</v>
      </c>
      <c r="O4720" s="7">
        <v>45204</v>
      </c>
      <c r="P4720" s="9">
        <v>45204</v>
      </c>
      <c r="Q4720" s="9"/>
      <c r="R4720" s="9" t="s">
        <v>34</v>
      </c>
      <c r="S4720" s="16" t="s">
        <v>94</v>
      </c>
      <c r="T4720" s="16" t="s">
        <v>65</v>
      </c>
      <c r="U4720" s="16"/>
      <c r="V4720" s="16"/>
      <c r="W4720" s="16" t="s">
        <v>74</v>
      </c>
      <c r="X4720" s="16" t="s">
        <v>38</v>
      </c>
      <c r="Y4720">
        <v>7</v>
      </c>
      <c r="Z4720">
        <v>10</v>
      </c>
      <c r="AA4720">
        <v>7</v>
      </c>
      <c r="AB4720">
        <v>6</v>
      </c>
      <c r="AC4720">
        <v>0.5</v>
      </c>
      <c r="AD4720">
        <v>11</v>
      </c>
      <c r="AE4720" t="s">
        <v>2133</v>
      </c>
    </row>
    <row r="4721" spans="1:31" x14ac:dyDescent="0.25">
      <c r="A4721" s="16" t="s">
        <v>23</v>
      </c>
      <c r="B4721" s="16" t="s">
        <v>39</v>
      </c>
      <c r="C4721" s="16" t="s">
        <v>1034</v>
      </c>
      <c r="D4721" s="16" t="s">
        <v>62</v>
      </c>
      <c r="E4721" s="16" t="s">
        <v>41</v>
      </c>
      <c r="F4721" s="16" t="s">
        <v>28</v>
      </c>
      <c r="G4721" s="16" t="s">
        <v>105</v>
      </c>
      <c r="H4721" s="16" t="s">
        <v>106</v>
      </c>
      <c r="I4721" s="16" t="s">
        <v>106</v>
      </c>
      <c r="J4721" s="16" t="s">
        <v>113</v>
      </c>
      <c r="K4721" s="16" t="s">
        <v>117</v>
      </c>
      <c r="L4721" s="9"/>
      <c r="M4721" s="9"/>
      <c r="N4721" s="9">
        <v>45176</v>
      </c>
      <c r="O4721" s="7">
        <v>45176</v>
      </c>
      <c r="P4721" s="9">
        <v>45176</v>
      </c>
      <c r="Q4721" s="9">
        <v>44805</v>
      </c>
      <c r="R4721" s="9" t="s">
        <v>34</v>
      </c>
      <c r="S4721" s="16" t="s">
        <v>94</v>
      </c>
      <c r="T4721" s="16" t="s">
        <v>65</v>
      </c>
      <c r="U4721" s="16"/>
      <c r="V4721" s="16"/>
      <c r="W4721" s="16" t="s">
        <v>74</v>
      </c>
      <c r="X4721" s="16" t="s">
        <v>38</v>
      </c>
      <c r="Y4721">
        <v>7</v>
      </c>
      <c r="Z4721">
        <v>10</v>
      </c>
      <c r="AA4721">
        <v>7</v>
      </c>
      <c r="AB4721">
        <v>6</v>
      </c>
      <c r="AC4721">
        <v>0.5</v>
      </c>
      <c r="AD4721">
        <v>11</v>
      </c>
      <c r="AE4721" t="s">
        <v>1311</v>
      </c>
    </row>
    <row r="4722" spans="1:31" x14ac:dyDescent="0.25">
      <c r="A4722" s="16" t="s">
        <v>23</v>
      </c>
      <c r="B4722" s="16" t="s">
        <v>39</v>
      </c>
      <c r="C4722" s="16" t="s">
        <v>1034</v>
      </c>
      <c r="D4722" s="16" t="s">
        <v>26</v>
      </c>
      <c r="E4722" s="16" t="s">
        <v>41</v>
      </c>
      <c r="F4722" s="16" t="s">
        <v>28</v>
      </c>
      <c r="G4722" s="16" t="s">
        <v>105</v>
      </c>
      <c r="H4722" s="16" t="s">
        <v>106</v>
      </c>
      <c r="I4722" s="16" t="s">
        <v>106</v>
      </c>
      <c r="J4722" s="16" t="s">
        <v>123</v>
      </c>
      <c r="K4722" s="16" t="s">
        <v>64</v>
      </c>
      <c r="L4722" s="9"/>
      <c r="M4722" s="9"/>
      <c r="N4722" s="9">
        <v>45176</v>
      </c>
      <c r="O4722" s="7">
        <v>45176</v>
      </c>
      <c r="P4722" s="9">
        <v>45176</v>
      </c>
      <c r="Q4722" s="9">
        <v>44805</v>
      </c>
      <c r="R4722" s="9" t="s">
        <v>34</v>
      </c>
      <c r="S4722" s="16" t="s">
        <v>94</v>
      </c>
      <c r="T4722" s="16" t="s">
        <v>65</v>
      </c>
      <c r="U4722" s="16"/>
      <c r="V4722" s="16"/>
      <c r="W4722" s="16" t="s">
        <v>74</v>
      </c>
      <c r="X4722" s="16" t="s">
        <v>38</v>
      </c>
      <c r="Y4722">
        <v>7</v>
      </c>
      <c r="Z4722">
        <v>5</v>
      </c>
      <c r="AA4722">
        <v>3.5</v>
      </c>
      <c r="AB4722">
        <v>6</v>
      </c>
      <c r="AC4722">
        <v>0.5</v>
      </c>
      <c r="AD4722">
        <v>6</v>
      </c>
      <c r="AE4722" t="s">
        <v>1543</v>
      </c>
    </row>
    <row r="4723" spans="1:31" x14ac:dyDescent="0.25">
      <c r="A4723" s="16" t="s">
        <v>3138</v>
      </c>
      <c r="B4723" s="16" t="s">
        <v>24</v>
      </c>
      <c r="C4723" s="16" t="s">
        <v>1034</v>
      </c>
      <c r="D4723" s="16" t="s">
        <v>26</v>
      </c>
      <c r="E4723" s="16" t="s">
        <v>41</v>
      </c>
      <c r="F4723" s="16" t="s">
        <v>28</v>
      </c>
      <c r="G4723" s="16" t="s">
        <v>105</v>
      </c>
      <c r="H4723" s="16" t="s">
        <v>106</v>
      </c>
      <c r="I4723" s="16" t="s">
        <v>106</v>
      </c>
      <c r="J4723" s="16" t="s">
        <v>133</v>
      </c>
      <c r="K4723" s="16" t="s">
        <v>64</v>
      </c>
      <c r="L4723" s="9"/>
      <c r="M4723" s="9"/>
      <c r="N4723" s="9">
        <v>45120</v>
      </c>
      <c r="O4723" s="7">
        <v>45120</v>
      </c>
      <c r="P4723" s="9">
        <v>45120</v>
      </c>
      <c r="Q4723" s="9">
        <v>44756</v>
      </c>
      <c r="R4723" s="9" t="s">
        <v>34</v>
      </c>
      <c r="S4723" s="16" t="s">
        <v>94</v>
      </c>
      <c r="T4723" s="16" t="s">
        <v>218</v>
      </c>
      <c r="U4723" s="16"/>
      <c r="V4723" s="16"/>
      <c r="W4723" s="16"/>
      <c r="X4723" s="16" t="s">
        <v>38</v>
      </c>
      <c r="Y4723">
        <v>7</v>
      </c>
      <c r="Z4723">
        <v>5</v>
      </c>
      <c r="AA4723">
        <v>3.5</v>
      </c>
      <c r="AB4723">
        <v>6</v>
      </c>
      <c r="AC4723">
        <v>0.5</v>
      </c>
      <c r="AD4723">
        <v>6</v>
      </c>
      <c r="AE4723" t="s">
        <v>1340</v>
      </c>
    </row>
    <row r="4724" spans="1:31" x14ac:dyDescent="0.25">
      <c r="A4724" s="16" t="s">
        <v>23</v>
      </c>
      <c r="B4724" s="16" t="s">
        <v>39</v>
      </c>
      <c r="C4724" s="16" t="s">
        <v>1034</v>
      </c>
      <c r="D4724" s="16" t="s">
        <v>26</v>
      </c>
      <c r="E4724" s="16" t="s">
        <v>41</v>
      </c>
      <c r="F4724" s="16" t="s">
        <v>28</v>
      </c>
      <c r="G4724" s="16" t="s">
        <v>105</v>
      </c>
      <c r="H4724" s="16" t="s">
        <v>106</v>
      </c>
      <c r="I4724" s="16" t="s">
        <v>106</v>
      </c>
      <c r="J4724" s="16" t="s">
        <v>134</v>
      </c>
      <c r="K4724" s="16" t="s">
        <v>64</v>
      </c>
      <c r="L4724" s="9"/>
      <c r="M4724" s="9"/>
      <c r="N4724" s="9">
        <v>45267</v>
      </c>
      <c r="O4724" s="7">
        <v>45267</v>
      </c>
      <c r="P4724" s="9">
        <v>45267</v>
      </c>
      <c r="Q4724" s="9">
        <v>44903</v>
      </c>
      <c r="R4724" s="9" t="s">
        <v>34</v>
      </c>
      <c r="S4724" s="16" t="s">
        <v>94</v>
      </c>
      <c r="T4724" s="16" t="s">
        <v>65</v>
      </c>
      <c r="U4724" s="16"/>
      <c r="V4724" s="16"/>
      <c r="W4724" s="16" t="s">
        <v>74</v>
      </c>
      <c r="X4724" s="16" t="s">
        <v>38</v>
      </c>
      <c r="Y4724">
        <v>7</v>
      </c>
      <c r="Z4724">
        <v>5</v>
      </c>
      <c r="AA4724">
        <v>3.5</v>
      </c>
      <c r="AB4724">
        <v>6</v>
      </c>
      <c r="AC4724">
        <v>0.5</v>
      </c>
      <c r="AD4724">
        <v>6</v>
      </c>
      <c r="AE4724" t="s">
        <v>1556</v>
      </c>
    </row>
    <row r="4725" spans="1:31" x14ac:dyDescent="0.25">
      <c r="A4725" s="16" t="s">
        <v>23</v>
      </c>
      <c r="B4725" s="16" t="s">
        <v>39</v>
      </c>
      <c r="C4725" s="16" t="s">
        <v>1034</v>
      </c>
      <c r="D4725" s="16" t="s">
        <v>62</v>
      </c>
      <c r="E4725" s="16" t="s">
        <v>41</v>
      </c>
      <c r="F4725" s="16" t="s">
        <v>28</v>
      </c>
      <c r="G4725" s="16" t="s">
        <v>105</v>
      </c>
      <c r="H4725" s="16" t="s">
        <v>106</v>
      </c>
      <c r="I4725" s="16" t="s">
        <v>106</v>
      </c>
      <c r="J4725" s="16" t="s">
        <v>134</v>
      </c>
      <c r="K4725" s="16" t="s">
        <v>138</v>
      </c>
      <c r="L4725" s="9"/>
      <c r="M4725" s="9"/>
      <c r="N4725" s="9">
        <v>45120</v>
      </c>
      <c r="O4725" s="7">
        <v>45120</v>
      </c>
      <c r="P4725" s="9">
        <v>45120</v>
      </c>
      <c r="Q4725" s="9">
        <v>44756</v>
      </c>
      <c r="R4725" s="9" t="s">
        <v>34</v>
      </c>
      <c r="S4725" s="16" t="s">
        <v>94</v>
      </c>
      <c r="T4725" s="16" t="s">
        <v>218</v>
      </c>
      <c r="U4725" s="16"/>
      <c r="V4725" s="16"/>
      <c r="W4725" s="16" t="s">
        <v>74</v>
      </c>
      <c r="X4725" s="16" t="s">
        <v>38</v>
      </c>
      <c r="Y4725">
        <v>7</v>
      </c>
      <c r="Z4725">
        <v>10</v>
      </c>
      <c r="AA4725">
        <v>7</v>
      </c>
      <c r="AB4725">
        <v>6</v>
      </c>
      <c r="AC4725">
        <v>0.5</v>
      </c>
      <c r="AD4725">
        <v>11</v>
      </c>
      <c r="AE4725" t="s">
        <v>1348</v>
      </c>
    </row>
    <row r="4726" spans="1:31" x14ac:dyDescent="0.25">
      <c r="A4726" s="16" t="s">
        <v>3138</v>
      </c>
      <c r="B4726" s="16" t="s">
        <v>24</v>
      </c>
      <c r="C4726" s="16" t="s">
        <v>1034</v>
      </c>
      <c r="D4726" s="16" t="s">
        <v>62</v>
      </c>
      <c r="E4726" s="16" t="s">
        <v>41</v>
      </c>
      <c r="F4726" s="16" t="s">
        <v>28</v>
      </c>
      <c r="G4726" s="16" t="s">
        <v>105</v>
      </c>
      <c r="H4726" s="16" t="s">
        <v>106</v>
      </c>
      <c r="I4726" s="16" t="s">
        <v>106</v>
      </c>
      <c r="J4726" s="16" t="s">
        <v>134</v>
      </c>
      <c r="K4726" s="16" t="s">
        <v>139</v>
      </c>
      <c r="L4726" s="9"/>
      <c r="M4726" s="9"/>
      <c r="N4726" s="9">
        <v>45120</v>
      </c>
      <c r="O4726" s="7">
        <v>45120</v>
      </c>
      <c r="P4726" s="9">
        <v>45120</v>
      </c>
      <c r="Q4726" s="9">
        <v>44756</v>
      </c>
      <c r="R4726" s="9" t="s">
        <v>34</v>
      </c>
      <c r="S4726" s="16" t="s">
        <v>94</v>
      </c>
      <c r="T4726" s="16" t="s">
        <v>218</v>
      </c>
      <c r="U4726" s="16"/>
      <c r="V4726" s="16"/>
      <c r="W4726" s="16"/>
      <c r="X4726" s="16" t="s">
        <v>38</v>
      </c>
      <c r="Y4726">
        <v>7</v>
      </c>
      <c r="Z4726">
        <v>10</v>
      </c>
      <c r="AA4726">
        <v>7</v>
      </c>
      <c r="AB4726">
        <v>6</v>
      </c>
      <c r="AC4726">
        <v>0.5</v>
      </c>
      <c r="AD4726">
        <v>11</v>
      </c>
      <c r="AE4726" t="s">
        <v>1349</v>
      </c>
    </row>
    <row r="4727" spans="1:31" x14ac:dyDescent="0.25">
      <c r="A4727" s="16" t="s">
        <v>23</v>
      </c>
      <c r="B4727" s="16" t="s">
        <v>39</v>
      </c>
      <c r="C4727" s="16" t="s">
        <v>1034</v>
      </c>
      <c r="D4727" s="16" t="s">
        <v>3139</v>
      </c>
      <c r="E4727" s="16" t="s">
        <v>27</v>
      </c>
      <c r="F4727" s="16" t="s">
        <v>28</v>
      </c>
      <c r="G4727" s="16" t="s">
        <v>192</v>
      </c>
      <c r="H4727" s="16" t="s">
        <v>155</v>
      </c>
      <c r="I4727" s="16" t="s">
        <v>155</v>
      </c>
      <c r="J4727" s="16" t="s">
        <v>262</v>
      </c>
      <c r="K4727" s="16" t="s">
        <v>4723</v>
      </c>
      <c r="L4727" s="9"/>
      <c r="M4727" s="9">
        <v>45089</v>
      </c>
      <c r="N4727" s="9">
        <v>45089</v>
      </c>
      <c r="O4727" s="7">
        <v>45089</v>
      </c>
      <c r="P4727" s="9"/>
      <c r="Q4727" s="9"/>
      <c r="R4727" s="9" t="s">
        <v>34</v>
      </c>
      <c r="S4727" s="16" t="s">
        <v>94</v>
      </c>
      <c r="T4727" s="16" t="s">
        <v>109</v>
      </c>
      <c r="U4727" s="16"/>
      <c r="V4727" s="16"/>
      <c r="W4727" s="16" t="s">
        <v>96</v>
      </c>
      <c r="X4727" s="16" t="s">
        <v>38</v>
      </c>
      <c r="Y4727">
        <v>7</v>
      </c>
      <c r="Z4727">
        <v>3</v>
      </c>
      <c r="AA4727">
        <v>2.1</v>
      </c>
      <c r="AB4727">
        <v>2</v>
      </c>
      <c r="AC4727">
        <v>0.16666666666666666</v>
      </c>
      <c r="AD4727">
        <v>3</v>
      </c>
      <c r="AE4727" t="s">
        <v>4724</v>
      </c>
    </row>
    <row r="4728" spans="1:31" x14ac:dyDescent="0.25">
      <c r="A4728" s="16" t="s">
        <v>23</v>
      </c>
      <c r="B4728" s="16" t="s">
        <v>39</v>
      </c>
      <c r="C4728" s="16" t="s">
        <v>1034</v>
      </c>
      <c r="D4728" s="16" t="s">
        <v>3139</v>
      </c>
      <c r="E4728" s="16" t="s">
        <v>27</v>
      </c>
      <c r="F4728" s="16" t="s">
        <v>28</v>
      </c>
      <c r="G4728" s="16" t="s">
        <v>192</v>
      </c>
      <c r="H4728" s="16" t="s">
        <v>155</v>
      </c>
      <c r="I4728" s="16" t="s">
        <v>155</v>
      </c>
      <c r="J4728" s="16" t="s">
        <v>262</v>
      </c>
      <c r="K4728" s="16" t="s">
        <v>1035</v>
      </c>
      <c r="L4728" s="9"/>
      <c r="M4728" s="9">
        <v>45089</v>
      </c>
      <c r="N4728" s="9">
        <v>45089</v>
      </c>
      <c r="O4728" s="7">
        <v>45089</v>
      </c>
      <c r="P4728" s="9"/>
      <c r="Q4728" s="9"/>
      <c r="R4728" s="9" t="s">
        <v>34</v>
      </c>
      <c r="S4728" s="16" t="s">
        <v>94</v>
      </c>
      <c r="T4728" s="16" t="s">
        <v>109</v>
      </c>
      <c r="U4728" s="16"/>
      <c r="V4728" s="16"/>
      <c r="W4728" s="16" t="s">
        <v>96</v>
      </c>
      <c r="X4728" s="16" t="s">
        <v>38</v>
      </c>
      <c r="Y4728">
        <v>7</v>
      </c>
      <c r="Z4728">
        <v>3</v>
      </c>
      <c r="AA4728">
        <v>2.1</v>
      </c>
      <c r="AB4728">
        <v>2</v>
      </c>
      <c r="AC4728">
        <v>0.16666666666666666</v>
      </c>
      <c r="AD4728">
        <v>3</v>
      </c>
      <c r="AE4728" t="s">
        <v>2650</v>
      </c>
    </row>
    <row r="4729" spans="1:31" x14ac:dyDescent="0.25">
      <c r="A4729" s="16" t="s">
        <v>23</v>
      </c>
      <c r="B4729" s="16" t="s">
        <v>39</v>
      </c>
      <c r="C4729" s="16" t="s">
        <v>1034</v>
      </c>
      <c r="D4729" s="16" t="s">
        <v>3139</v>
      </c>
      <c r="E4729" s="16" t="s">
        <v>27</v>
      </c>
      <c r="F4729" s="16" t="s">
        <v>28</v>
      </c>
      <c r="G4729" s="16" t="s">
        <v>192</v>
      </c>
      <c r="H4729" s="16" t="s">
        <v>155</v>
      </c>
      <c r="I4729" s="16" t="s">
        <v>155</v>
      </c>
      <c r="J4729" s="16" t="s">
        <v>262</v>
      </c>
      <c r="K4729" s="16" t="s">
        <v>4378</v>
      </c>
      <c r="L4729" s="9"/>
      <c r="M4729" s="9">
        <v>45089</v>
      </c>
      <c r="N4729" s="9">
        <v>45089</v>
      </c>
      <c r="O4729" s="7">
        <v>45089</v>
      </c>
      <c r="P4729" s="9"/>
      <c r="Q4729" s="9"/>
      <c r="R4729" s="9" t="s">
        <v>34</v>
      </c>
      <c r="S4729" s="16" t="s">
        <v>94</v>
      </c>
      <c r="T4729" s="16" t="s">
        <v>109</v>
      </c>
      <c r="U4729" s="16"/>
      <c r="V4729" s="16"/>
      <c r="W4729" s="16" t="s">
        <v>96</v>
      </c>
      <c r="X4729" s="16" t="s">
        <v>38</v>
      </c>
      <c r="Y4729">
        <v>7</v>
      </c>
      <c r="Z4729">
        <v>3</v>
      </c>
      <c r="AA4729">
        <v>2.1</v>
      </c>
      <c r="AB4729">
        <v>2</v>
      </c>
      <c r="AC4729">
        <v>0.16666666666666666</v>
      </c>
      <c r="AD4729">
        <v>3</v>
      </c>
      <c r="AE4729" t="s">
        <v>4379</v>
      </c>
    </row>
    <row r="4730" spans="1:31" x14ac:dyDescent="0.25">
      <c r="A4730" s="16" t="s">
        <v>23</v>
      </c>
      <c r="B4730" s="16" t="s">
        <v>39</v>
      </c>
      <c r="C4730" s="16" t="s">
        <v>1034</v>
      </c>
      <c r="D4730" s="16" t="s">
        <v>3139</v>
      </c>
      <c r="E4730" s="16" t="s">
        <v>27</v>
      </c>
      <c r="F4730" s="16" t="s">
        <v>28</v>
      </c>
      <c r="G4730" s="16" t="s">
        <v>192</v>
      </c>
      <c r="H4730" s="16" t="s">
        <v>155</v>
      </c>
      <c r="I4730" s="16" t="s">
        <v>155</v>
      </c>
      <c r="J4730" s="16" t="s">
        <v>262</v>
      </c>
      <c r="K4730" s="16" t="s">
        <v>1036</v>
      </c>
      <c r="L4730" s="9"/>
      <c r="M4730" s="9">
        <v>45089</v>
      </c>
      <c r="N4730" s="9">
        <v>45089</v>
      </c>
      <c r="O4730" s="7">
        <v>45089</v>
      </c>
      <c r="P4730" s="9"/>
      <c r="Q4730" s="9"/>
      <c r="R4730" s="9" t="s">
        <v>34</v>
      </c>
      <c r="S4730" s="16" t="s">
        <v>94</v>
      </c>
      <c r="T4730" s="16" t="s">
        <v>109</v>
      </c>
      <c r="U4730" s="16"/>
      <c r="V4730" s="16"/>
      <c r="W4730" s="16" t="s">
        <v>96</v>
      </c>
      <c r="X4730" s="16" t="s">
        <v>38</v>
      </c>
      <c r="Y4730">
        <v>7</v>
      </c>
      <c r="Z4730">
        <v>3</v>
      </c>
      <c r="AA4730">
        <v>2.1</v>
      </c>
      <c r="AB4730">
        <v>2</v>
      </c>
      <c r="AC4730">
        <v>0.16666666666666666</v>
      </c>
      <c r="AD4730">
        <v>3</v>
      </c>
      <c r="AE4730" t="s">
        <v>2651</v>
      </c>
    </row>
    <row r="4731" spans="1:31" x14ac:dyDescent="0.25">
      <c r="A4731" s="16" t="s">
        <v>23</v>
      </c>
      <c r="B4731" s="16" t="s">
        <v>39</v>
      </c>
      <c r="C4731" s="16" t="s">
        <v>1034</v>
      </c>
      <c r="D4731" s="16" t="s">
        <v>3139</v>
      </c>
      <c r="E4731" s="16" t="s">
        <v>27</v>
      </c>
      <c r="F4731" s="16" t="s">
        <v>28</v>
      </c>
      <c r="G4731" s="16" t="s">
        <v>192</v>
      </c>
      <c r="H4731" s="16" t="s">
        <v>155</v>
      </c>
      <c r="I4731" s="16" t="s">
        <v>155</v>
      </c>
      <c r="J4731" s="16" t="s">
        <v>262</v>
      </c>
      <c r="K4731" s="16" t="s">
        <v>1037</v>
      </c>
      <c r="L4731" s="9"/>
      <c r="M4731" s="9">
        <v>45089</v>
      </c>
      <c r="N4731" s="9">
        <v>45089</v>
      </c>
      <c r="O4731" s="7">
        <v>45089</v>
      </c>
      <c r="P4731" s="9"/>
      <c r="Q4731" s="9"/>
      <c r="R4731" s="9" t="s">
        <v>34</v>
      </c>
      <c r="S4731" s="16" t="s">
        <v>94</v>
      </c>
      <c r="T4731" s="16" t="s">
        <v>109</v>
      </c>
      <c r="U4731" s="16"/>
      <c r="V4731" s="16"/>
      <c r="W4731" s="16" t="s">
        <v>96</v>
      </c>
      <c r="X4731" s="16" t="s">
        <v>38</v>
      </c>
      <c r="Y4731">
        <v>7</v>
      </c>
      <c r="Z4731">
        <v>3</v>
      </c>
      <c r="AA4731">
        <v>2.1</v>
      </c>
      <c r="AB4731">
        <v>2</v>
      </c>
      <c r="AC4731">
        <v>0.16666666666666666</v>
      </c>
      <c r="AD4731">
        <v>3</v>
      </c>
      <c r="AE4731" t="s">
        <v>2652</v>
      </c>
    </row>
    <row r="4732" spans="1:31" x14ac:dyDescent="0.25">
      <c r="A4732" s="16" t="s">
        <v>3138</v>
      </c>
      <c r="B4732" s="16" t="s">
        <v>24</v>
      </c>
      <c r="C4732" s="16" t="s">
        <v>1034</v>
      </c>
      <c r="D4732" s="16" t="s">
        <v>26</v>
      </c>
      <c r="E4732" s="16" t="s">
        <v>27</v>
      </c>
      <c r="F4732" s="16" t="s">
        <v>28</v>
      </c>
      <c r="G4732" s="16" t="s">
        <v>192</v>
      </c>
      <c r="H4732" s="16" t="s">
        <v>155</v>
      </c>
      <c r="I4732" s="16" t="s">
        <v>155</v>
      </c>
      <c r="J4732" s="16" t="s">
        <v>262</v>
      </c>
      <c r="K4732" s="16" t="s">
        <v>1017</v>
      </c>
      <c r="L4732" s="9"/>
      <c r="M4732" s="9">
        <v>45089</v>
      </c>
      <c r="N4732" s="9">
        <v>45089</v>
      </c>
      <c r="O4732" s="7">
        <v>45089</v>
      </c>
      <c r="P4732" s="9"/>
      <c r="Q4732" s="9"/>
      <c r="R4732" s="9" t="s">
        <v>34</v>
      </c>
      <c r="S4732" s="16" t="s">
        <v>94</v>
      </c>
      <c r="T4732" s="16" t="s">
        <v>109</v>
      </c>
      <c r="U4732" s="16"/>
      <c r="V4732" s="16"/>
      <c r="W4732" s="16"/>
      <c r="X4732" s="16" t="s">
        <v>38</v>
      </c>
      <c r="Y4732">
        <v>7</v>
      </c>
      <c r="Z4732">
        <v>5</v>
      </c>
      <c r="AA4732">
        <v>3.5</v>
      </c>
      <c r="AB4732">
        <v>2</v>
      </c>
      <c r="AC4732">
        <v>0.16666666666666666</v>
      </c>
      <c r="AD4732">
        <v>5</v>
      </c>
      <c r="AE4732" t="s">
        <v>2623</v>
      </c>
    </row>
    <row r="4733" spans="1:31" x14ac:dyDescent="0.25">
      <c r="A4733" s="16" t="s">
        <v>23</v>
      </c>
      <c r="B4733" s="16" t="s">
        <v>39</v>
      </c>
      <c r="C4733" s="16" t="s">
        <v>1034</v>
      </c>
      <c r="D4733" s="16" t="s">
        <v>3139</v>
      </c>
      <c r="E4733" s="16" t="s">
        <v>27</v>
      </c>
      <c r="F4733" s="16" t="s">
        <v>28</v>
      </c>
      <c r="G4733" s="16" t="s">
        <v>192</v>
      </c>
      <c r="H4733" s="16" t="s">
        <v>155</v>
      </c>
      <c r="I4733" s="16" t="s">
        <v>155</v>
      </c>
      <c r="J4733" s="16" t="s">
        <v>262</v>
      </c>
      <c r="K4733" s="16" t="s">
        <v>1018</v>
      </c>
      <c r="L4733" s="9"/>
      <c r="M4733" s="9">
        <v>45089</v>
      </c>
      <c r="N4733" s="9">
        <v>45089</v>
      </c>
      <c r="O4733" s="7">
        <v>45089</v>
      </c>
      <c r="P4733" s="9"/>
      <c r="Q4733" s="9"/>
      <c r="R4733" s="9" t="s">
        <v>34</v>
      </c>
      <c r="S4733" s="16" t="s">
        <v>94</v>
      </c>
      <c r="T4733" s="16" t="s">
        <v>109</v>
      </c>
      <c r="U4733" s="16"/>
      <c r="V4733" s="16"/>
      <c r="W4733" s="16" t="s">
        <v>96</v>
      </c>
      <c r="X4733" s="16" t="s">
        <v>38</v>
      </c>
      <c r="Y4733">
        <v>7</v>
      </c>
      <c r="Z4733">
        <v>3</v>
      </c>
      <c r="AA4733">
        <v>2.1</v>
      </c>
      <c r="AB4733">
        <v>2</v>
      </c>
      <c r="AC4733">
        <v>0.16666666666666666</v>
      </c>
      <c r="AD4733">
        <v>3</v>
      </c>
      <c r="AE4733" t="s">
        <v>2624</v>
      </c>
    </row>
    <row r="4734" spans="1:31" x14ac:dyDescent="0.25">
      <c r="A4734" s="16" t="s">
        <v>23</v>
      </c>
      <c r="B4734" s="16" t="s">
        <v>39</v>
      </c>
      <c r="C4734" s="16" t="s">
        <v>1034</v>
      </c>
      <c r="D4734" s="16" t="s">
        <v>3139</v>
      </c>
      <c r="E4734" s="16" t="s">
        <v>27</v>
      </c>
      <c r="F4734" s="16" t="s">
        <v>28</v>
      </c>
      <c r="G4734" s="16" t="s">
        <v>192</v>
      </c>
      <c r="H4734" s="16" t="s">
        <v>155</v>
      </c>
      <c r="I4734" s="16" t="s">
        <v>155</v>
      </c>
      <c r="J4734" s="16" t="s">
        <v>925</v>
      </c>
      <c r="K4734" s="16" t="s">
        <v>338</v>
      </c>
      <c r="L4734" s="9"/>
      <c r="M4734" s="9">
        <v>45089</v>
      </c>
      <c r="N4734" s="9">
        <v>45089</v>
      </c>
      <c r="O4734" s="7">
        <v>45089</v>
      </c>
      <c r="P4734" s="9"/>
      <c r="Q4734" s="9"/>
      <c r="R4734" s="9" t="s">
        <v>34</v>
      </c>
      <c r="S4734" s="16" t="s">
        <v>94</v>
      </c>
      <c r="T4734" s="16" t="s">
        <v>109</v>
      </c>
      <c r="U4734" s="16"/>
      <c r="V4734" s="16"/>
      <c r="W4734" s="16" t="s">
        <v>96</v>
      </c>
      <c r="X4734" s="16" t="s">
        <v>38</v>
      </c>
      <c r="Y4734">
        <v>7</v>
      </c>
      <c r="Z4734">
        <v>3</v>
      </c>
      <c r="AA4734">
        <v>2.1</v>
      </c>
      <c r="AB4734">
        <v>2</v>
      </c>
      <c r="AC4734">
        <v>0.16666666666666666</v>
      </c>
      <c r="AD4734">
        <v>3</v>
      </c>
      <c r="AE4734" t="s">
        <v>2451</v>
      </c>
    </row>
    <row r="4735" spans="1:31" x14ac:dyDescent="0.25">
      <c r="A4735" s="16" t="s">
        <v>23</v>
      </c>
      <c r="B4735" s="16" t="s">
        <v>39</v>
      </c>
      <c r="C4735" s="16" t="s">
        <v>1034</v>
      </c>
      <c r="D4735" s="16" t="s">
        <v>3139</v>
      </c>
      <c r="E4735" s="16" t="s">
        <v>27</v>
      </c>
      <c r="F4735" s="16" t="s">
        <v>28</v>
      </c>
      <c r="G4735" s="16" t="s">
        <v>192</v>
      </c>
      <c r="H4735" s="16" t="s">
        <v>155</v>
      </c>
      <c r="I4735" s="16" t="s">
        <v>155</v>
      </c>
      <c r="J4735" s="16" t="s">
        <v>925</v>
      </c>
      <c r="K4735" s="16" t="s">
        <v>1038</v>
      </c>
      <c r="L4735" s="9"/>
      <c r="M4735" s="9">
        <v>45089</v>
      </c>
      <c r="N4735" s="9">
        <v>45089</v>
      </c>
      <c r="O4735" s="7">
        <v>45089</v>
      </c>
      <c r="P4735" s="9"/>
      <c r="Q4735" s="9"/>
      <c r="R4735" s="9" t="s">
        <v>34</v>
      </c>
      <c r="S4735" s="16" t="s">
        <v>94</v>
      </c>
      <c r="T4735" s="16" t="s">
        <v>109</v>
      </c>
      <c r="U4735" s="16"/>
      <c r="V4735" s="16"/>
      <c r="W4735" s="16" t="s">
        <v>96</v>
      </c>
      <c r="X4735" s="16" t="s">
        <v>38</v>
      </c>
      <c r="Y4735">
        <v>7</v>
      </c>
      <c r="Z4735">
        <v>3</v>
      </c>
      <c r="AA4735">
        <v>2.1</v>
      </c>
      <c r="AB4735">
        <v>2</v>
      </c>
      <c r="AC4735">
        <v>0.16666666666666666</v>
      </c>
      <c r="AD4735">
        <v>3</v>
      </c>
      <c r="AE4735" t="s">
        <v>2653</v>
      </c>
    </row>
    <row r="4736" spans="1:31" x14ac:dyDescent="0.25">
      <c r="A4736" s="16" t="s">
        <v>23</v>
      </c>
      <c r="B4736" s="16" t="s">
        <v>39</v>
      </c>
      <c r="C4736" s="16" t="s">
        <v>1034</v>
      </c>
      <c r="D4736" s="16" t="s">
        <v>3139</v>
      </c>
      <c r="E4736" s="16" t="s">
        <v>27</v>
      </c>
      <c r="F4736" s="16" t="s">
        <v>28</v>
      </c>
      <c r="G4736" s="16" t="s">
        <v>192</v>
      </c>
      <c r="H4736" s="16" t="s">
        <v>155</v>
      </c>
      <c r="I4736" s="16" t="s">
        <v>155</v>
      </c>
      <c r="J4736" s="16" t="s">
        <v>925</v>
      </c>
      <c r="K4736" s="16" t="s">
        <v>926</v>
      </c>
      <c r="L4736" s="9"/>
      <c r="M4736" s="9">
        <v>45089</v>
      </c>
      <c r="N4736" s="9">
        <v>45089</v>
      </c>
      <c r="O4736" s="7">
        <v>45089</v>
      </c>
      <c r="P4736" s="9"/>
      <c r="Q4736" s="9"/>
      <c r="R4736" s="9" t="s">
        <v>34</v>
      </c>
      <c r="S4736" s="16" t="s">
        <v>94</v>
      </c>
      <c r="T4736" s="16" t="s">
        <v>109</v>
      </c>
      <c r="U4736" s="16"/>
      <c r="V4736" s="16"/>
      <c r="W4736" s="16" t="s">
        <v>96</v>
      </c>
      <c r="X4736" s="16" t="s">
        <v>38</v>
      </c>
      <c r="Y4736">
        <v>7</v>
      </c>
      <c r="Z4736">
        <v>3</v>
      </c>
      <c r="AA4736">
        <v>2.1</v>
      </c>
      <c r="AB4736">
        <v>2</v>
      </c>
      <c r="AC4736">
        <v>0.16666666666666666</v>
      </c>
      <c r="AD4736">
        <v>3</v>
      </c>
      <c r="AE4736" t="s">
        <v>2452</v>
      </c>
    </row>
    <row r="4737" spans="1:31" x14ac:dyDescent="0.25">
      <c r="A4737" s="16" t="s">
        <v>23</v>
      </c>
      <c r="B4737" s="16" t="s">
        <v>39</v>
      </c>
      <c r="C4737" s="16" t="s">
        <v>1034</v>
      </c>
      <c r="D4737" s="16" t="s">
        <v>3139</v>
      </c>
      <c r="E4737" s="16" t="s">
        <v>27</v>
      </c>
      <c r="F4737" s="16" t="s">
        <v>28</v>
      </c>
      <c r="G4737" s="16" t="s">
        <v>192</v>
      </c>
      <c r="H4737" s="16" t="s">
        <v>155</v>
      </c>
      <c r="I4737" s="16" t="s">
        <v>155</v>
      </c>
      <c r="J4737" s="16" t="s">
        <v>925</v>
      </c>
      <c r="K4737" s="16" t="s">
        <v>4385</v>
      </c>
      <c r="L4737" s="9"/>
      <c r="M4737" s="9">
        <v>45089</v>
      </c>
      <c r="N4737" s="9">
        <v>45089</v>
      </c>
      <c r="O4737" s="7">
        <v>45089</v>
      </c>
      <c r="P4737" s="9"/>
      <c r="Q4737" s="9"/>
      <c r="R4737" s="9" t="s">
        <v>34</v>
      </c>
      <c r="S4737" s="16" t="s">
        <v>94</v>
      </c>
      <c r="T4737" s="16" t="s">
        <v>109</v>
      </c>
      <c r="U4737" s="16"/>
      <c r="V4737" s="16"/>
      <c r="W4737" s="16" t="s">
        <v>96</v>
      </c>
      <c r="X4737" s="16" t="s">
        <v>38</v>
      </c>
      <c r="Y4737">
        <v>7</v>
      </c>
      <c r="Z4737">
        <v>3</v>
      </c>
      <c r="AA4737">
        <v>2.1</v>
      </c>
      <c r="AB4737">
        <v>2</v>
      </c>
      <c r="AC4737">
        <v>0.16666666666666666</v>
      </c>
      <c r="AD4737">
        <v>3</v>
      </c>
      <c r="AE4737" t="s">
        <v>4386</v>
      </c>
    </row>
    <row r="4738" spans="1:31" x14ac:dyDescent="0.25">
      <c r="A4738" s="16" t="s">
        <v>23</v>
      </c>
      <c r="B4738" s="16" t="s">
        <v>39</v>
      </c>
      <c r="C4738" s="16" t="s">
        <v>1034</v>
      </c>
      <c r="D4738" s="16" t="s">
        <v>3139</v>
      </c>
      <c r="E4738" s="16" t="s">
        <v>27</v>
      </c>
      <c r="F4738" s="16" t="s">
        <v>28</v>
      </c>
      <c r="G4738" s="16" t="s">
        <v>192</v>
      </c>
      <c r="H4738" s="16" t="s">
        <v>155</v>
      </c>
      <c r="I4738" s="16" t="s">
        <v>155</v>
      </c>
      <c r="J4738" s="16" t="s">
        <v>925</v>
      </c>
      <c r="K4738" s="16" t="s">
        <v>1039</v>
      </c>
      <c r="L4738" s="9"/>
      <c r="M4738" s="9">
        <v>45089</v>
      </c>
      <c r="N4738" s="9">
        <v>45089</v>
      </c>
      <c r="O4738" s="7">
        <v>45089</v>
      </c>
      <c r="P4738" s="9"/>
      <c r="Q4738" s="9"/>
      <c r="R4738" s="9" t="s">
        <v>34</v>
      </c>
      <c r="S4738" s="16" t="s">
        <v>94</v>
      </c>
      <c r="T4738" s="16" t="s">
        <v>109</v>
      </c>
      <c r="U4738" s="16"/>
      <c r="V4738" s="16"/>
      <c r="W4738" s="16" t="s">
        <v>96</v>
      </c>
      <c r="X4738" s="16" t="s">
        <v>38</v>
      </c>
      <c r="Y4738">
        <v>7</v>
      </c>
      <c r="Z4738">
        <v>3</v>
      </c>
      <c r="AA4738">
        <v>2.1</v>
      </c>
      <c r="AB4738">
        <v>2</v>
      </c>
      <c r="AC4738">
        <v>0.16666666666666666</v>
      </c>
      <c r="AD4738">
        <v>3</v>
      </c>
      <c r="AE4738" t="s">
        <v>2654</v>
      </c>
    </row>
    <row r="4739" spans="1:31" x14ac:dyDescent="0.25">
      <c r="A4739" s="16" t="s">
        <v>23</v>
      </c>
      <c r="B4739" s="16" t="s">
        <v>39</v>
      </c>
      <c r="C4739" s="16" t="s">
        <v>1034</v>
      </c>
      <c r="D4739" s="16" t="s">
        <v>3139</v>
      </c>
      <c r="E4739" s="16" t="s">
        <v>27</v>
      </c>
      <c r="F4739" s="16" t="s">
        <v>28</v>
      </c>
      <c r="G4739" s="16" t="s">
        <v>192</v>
      </c>
      <c r="H4739" s="16" t="s">
        <v>155</v>
      </c>
      <c r="I4739" s="16" t="s">
        <v>155</v>
      </c>
      <c r="J4739" s="16" t="s">
        <v>925</v>
      </c>
      <c r="K4739" s="16" t="s">
        <v>933</v>
      </c>
      <c r="L4739" s="9"/>
      <c r="M4739" s="9">
        <v>45089</v>
      </c>
      <c r="N4739" s="9">
        <v>45089</v>
      </c>
      <c r="O4739" s="7">
        <v>45089</v>
      </c>
      <c r="P4739" s="9"/>
      <c r="Q4739" s="9"/>
      <c r="R4739" s="9" t="s">
        <v>34</v>
      </c>
      <c r="S4739" s="16" t="s">
        <v>94</v>
      </c>
      <c r="T4739" s="16" t="s">
        <v>109</v>
      </c>
      <c r="U4739" s="16"/>
      <c r="V4739" s="16"/>
      <c r="W4739" s="16" t="s">
        <v>96</v>
      </c>
      <c r="X4739" s="16" t="s">
        <v>38</v>
      </c>
      <c r="Y4739">
        <v>7</v>
      </c>
      <c r="Z4739">
        <v>3</v>
      </c>
      <c r="AA4739">
        <v>2.1</v>
      </c>
      <c r="AB4739">
        <v>2</v>
      </c>
      <c r="AC4739">
        <v>0.16666666666666666</v>
      </c>
      <c r="AD4739">
        <v>3</v>
      </c>
      <c r="AE4739" t="s">
        <v>2655</v>
      </c>
    </row>
    <row r="4740" spans="1:31" x14ac:dyDescent="0.25">
      <c r="A4740" s="16" t="s">
        <v>3138</v>
      </c>
      <c r="B4740" s="16" t="s">
        <v>24</v>
      </c>
      <c r="C4740" s="16" t="s">
        <v>1034</v>
      </c>
      <c r="D4740" s="16" t="s">
        <v>26</v>
      </c>
      <c r="E4740" s="16" t="s">
        <v>27</v>
      </c>
      <c r="F4740" s="16" t="s">
        <v>28</v>
      </c>
      <c r="G4740" s="16" t="s">
        <v>192</v>
      </c>
      <c r="H4740" s="16" t="s">
        <v>155</v>
      </c>
      <c r="I4740" s="16" t="s">
        <v>155</v>
      </c>
      <c r="J4740" s="16" t="s">
        <v>925</v>
      </c>
      <c r="K4740" s="16" t="s">
        <v>200</v>
      </c>
      <c r="L4740" s="9"/>
      <c r="M4740" s="9">
        <v>45089</v>
      </c>
      <c r="N4740" s="9">
        <v>45089</v>
      </c>
      <c r="O4740" s="7">
        <v>45089</v>
      </c>
      <c r="P4740" s="9"/>
      <c r="Q4740" s="9"/>
      <c r="R4740" s="9" t="s">
        <v>34</v>
      </c>
      <c r="S4740" s="16" t="s">
        <v>94</v>
      </c>
      <c r="T4740" s="16" t="s">
        <v>109</v>
      </c>
      <c r="U4740" s="16"/>
      <c r="V4740" s="16"/>
      <c r="W4740" s="16"/>
      <c r="X4740" s="16" t="s">
        <v>38</v>
      </c>
      <c r="Y4740">
        <v>7</v>
      </c>
      <c r="Z4740">
        <v>5</v>
      </c>
      <c r="AA4740">
        <v>3.5</v>
      </c>
      <c r="AB4740">
        <v>2</v>
      </c>
      <c r="AC4740">
        <v>0.16666666666666666</v>
      </c>
      <c r="AD4740">
        <v>5</v>
      </c>
      <c r="AE4740" t="s">
        <v>4725</v>
      </c>
    </row>
    <row r="4741" spans="1:31" x14ac:dyDescent="0.25">
      <c r="A4741" s="16" t="s">
        <v>23</v>
      </c>
      <c r="B4741" s="16" t="s">
        <v>39</v>
      </c>
      <c r="C4741" s="16" t="s">
        <v>1034</v>
      </c>
      <c r="D4741" s="16" t="s">
        <v>3139</v>
      </c>
      <c r="E4741" s="16" t="s">
        <v>27</v>
      </c>
      <c r="F4741" s="16" t="s">
        <v>28</v>
      </c>
      <c r="G4741" s="16" t="s">
        <v>192</v>
      </c>
      <c r="H4741" s="16" t="s">
        <v>155</v>
      </c>
      <c r="I4741" s="16" t="s">
        <v>155</v>
      </c>
      <c r="J4741" s="16" t="s">
        <v>925</v>
      </c>
      <c r="K4741" s="16" t="s">
        <v>4388</v>
      </c>
      <c r="L4741" s="9"/>
      <c r="M4741" s="9">
        <v>45089</v>
      </c>
      <c r="N4741" s="9">
        <v>45089</v>
      </c>
      <c r="O4741" s="7">
        <v>45089</v>
      </c>
      <c r="P4741" s="9"/>
      <c r="Q4741" s="9"/>
      <c r="R4741" s="9" t="s">
        <v>34</v>
      </c>
      <c r="S4741" s="16" t="s">
        <v>94</v>
      </c>
      <c r="T4741" s="16" t="s">
        <v>109</v>
      </c>
      <c r="U4741" s="16"/>
      <c r="V4741" s="16"/>
      <c r="W4741" s="16" t="s">
        <v>96</v>
      </c>
      <c r="X4741" s="16" t="s">
        <v>38</v>
      </c>
      <c r="Y4741">
        <v>7</v>
      </c>
      <c r="Z4741">
        <v>3</v>
      </c>
      <c r="AA4741">
        <v>2.1</v>
      </c>
      <c r="AB4741">
        <v>2</v>
      </c>
      <c r="AC4741">
        <v>0.16666666666666666</v>
      </c>
      <c r="AD4741">
        <v>3</v>
      </c>
      <c r="AE4741" t="s">
        <v>4389</v>
      </c>
    </row>
    <row r="4742" spans="1:31" x14ac:dyDescent="0.25">
      <c r="A4742" s="16" t="s">
        <v>23</v>
      </c>
      <c r="B4742" s="16" t="s">
        <v>39</v>
      </c>
      <c r="C4742" s="16" t="s">
        <v>1034</v>
      </c>
      <c r="D4742" s="16" t="s">
        <v>3139</v>
      </c>
      <c r="E4742" s="16" t="s">
        <v>27</v>
      </c>
      <c r="F4742" s="16" t="s">
        <v>28</v>
      </c>
      <c r="G4742" s="16" t="s">
        <v>192</v>
      </c>
      <c r="H4742" s="16" t="s">
        <v>155</v>
      </c>
      <c r="I4742" s="16" t="s">
        <v>155</v>
      </c>
      <c r="J4742" s="16" t="s">
        <v>433</v>
      </c>
      <c r="K4742" s="16" t="s">
        <v>1021</v>
      </c>
      <c r="L4742" s="9"/>
      <c r="M4742" s="9">
        <v>45089</v>
      </c>
      <c r="N4742" s="9">
        <v>45089</v>
      </c>
      <c r="O4742" s="7">
        <v>45089</v>
      </c>
      <c r="P4742" s="9"/>
      <c r="Q4742" s="9"/>
      <c r="R4742" s="9" t="s">
        <v>34</v>
      </c>
      <c r="S4742" s="16" t="s">
        <v>94</v>
      </c>
      <c r="T4742" s="16" t="s">
        <v>109</v>
      </c>
      <c r="U4742" s="16"/>
      <c r="V4742" s="16"/>
      <c r="W4742" s="16" t="s">
        <v>96</v>
      </c>
      <c r="X4742" s="16" t="s">
        <v>38</v>
      </c>
      <c r="Y4742">
        <v>7</v>
      </c>
      <c r="Z4742">
        <v>3</v>
      </c>
      <c r="AA4742">
        <v>2.1</v>
      </c>
      <c r="AB4742">
        <v>2</v>
      </c>
      <c r="AC4742">
        <v>0.16666666666666666</v>
      </c>
      <c r="AD4742">
        <v>3</v>
      </c>
      <c r="AE4742" t="s">
        <v>2631</v>
      </c>
    </row>
    <row r="4743" spans="1:31" x14ac:dyDescent="0.25">
      <c r="A4743" s="16" t="s">
        <v>23</v>
      </c>
      <c r="B4743" s="16" t="s">
        <v>39</v>
      </c>
      <c r="C4743" s="16" t="s">
        <v>1034</v>
      </c>
      <c r="D4743" s="16" t="s">
        <v>3139</v>
      </c>
      <c r="E4743" s="16" t="s">
        <v>27</v>
      </c>
      <c r="F4743" s="16" t="s">
        <v>28</v>
      </c>
      <c r="G4743" s="16" t="s">
        <v>192</v>
      </c>
      <c r="H4743" s="16" t="s">
        <v>155</v>
      </c>
      <c r="I4743" s="16" t="s">
        <v>155</v>
      </c>
      <c r="J4743" s="16" t="s">
        <v>814</v>
      </c>
      <c r="K4743" s="16" t="s">
        <v>1021</v>
      </c>
      <c r="L4743" s="9"/>
      <c r="M4743" s="9">
        <v>45089</v>
      </c>
      <c r="N4743" s="9">
        <v>45089</v>
      </c>
      <c r="O4743" s="7">
        <v>45089</v>
      </c>
      <c r="P4743" s="9"/>
      <c r="Q4743" s="9"/>
      <c r="R4743" s="9" t="s">
        <v>34</v>
      </c>
      <c r="S4743" s="16" t="s">
        <v>94</v>
      </c>
      <c r="T4743" s="16" t="s">
        <v>109</v>
      </c>
      <c r="U4743" s="16"/>
      <c r="V4743" s="16"/>
      <c r="W4743" s="16" t="s">
        <v>96</v>
      </c>
      <c r="X4743" s="16" t="s">
        <v>38</v>
      </c>
      <c r="Y4743">
        <v>7</v>
      </c>
      <c r="Z4743">
        <v>3</v>
      </c>
      <c r="AA4743">
        <v>2.1</v>
      </c>
      <c r="AB4743">
        <v>2</v>
      </c>
      <c r="AC4743">
        <v>0.16666666666666666</v>
      </c>
      <c r="AD4743">
        <v>3</v>
      </c>
      <c r="AE4743" t="s">
        <v>2632</v>
      </c>
    </row>
    <row r="4744" spans="1:31" x14ac:dyDescent="0.25">
      <c r="A4744" s="16" t="s">
        <v>23</v>
      </c>
      <c r="B4744" s="16" t="s">
        <v>39</v>
      </c>
      <c r="C4744" s="16" t="s">
        <v>1034</v>
      </c>
      <c r="D4744" s="16" t="s">
        <v>3139</v>
      </c>
      <c r="E4744" s="16" t="s">
        <v>27</v>
      </c>
      <c r="F4744" s="16" t="s">
        <v>28</v>
      </c>
      <c r="G4744" s="16" t="s">
        <v>192</v>
      </c>
      <c r="H4744" s="16" t="s">
        <v>155</v>
      </c>
      <c r="I4744" s="16" t="s">
        <v>155</v>
      </c>
      <c r="J4744" s="16" t="s">
        <v>161</v>
      </c>
      <c r="K4744" s="16" t="s">
        <v>4726</v>
      </c>
      <c r="L4744" s="9"/>
      <c r="M4744" s="9">
        <v>45089</v>
      </c>
      <c r="N4744" s="9">
        <v>45089</v>
      </c>
      <c r="O4744" s="7">
        <v>45089</v>
      </c>
      <c r="P4744" s="9"/>
      <c r="Q4744" s="9"/>
      <c r="R4744" s="9" t="s">
        <v>34</v>
      </c>
      <c r="S4744" s="16" t="s">
        <v>94</v>
      </c>
      <c r="T4744" s="16" t="s">
        <v>109</v>
      </c>
      <c r="U4744" s="16"/>
      <c r="V4744" s="16"/>
      <c r="W4744" s="16" t="s">
        <v>96</v>
      </c>
      <c r="X4744" s="16" t="s">
        <v>38</v>
      </c>
      <c r="Y4744">
        <v>7</v>
      </c>
      <c r="Z4744">
        <v>3</v>
      </c>
      <c r="AA4744">
        <v>2.1</v>
      </c>
      <c r="AB4744">
        <v>2</v>
      </c>
      <c r="AC4744">
        <v>0.16666666666666666</v>
      </c>
      <c r="AD4744">
        <v>3</v>
      </c>
      <c r="AE4744" t="s">
        <v>4727</v>
      </c>
    </row>
    <row r="4745" spans="1:31" x14ac:dyDescent="0.25">
      <c r="A4745" s="16" t="s">
        <v>23</v>
      </c>
      <c r="B4745" s="16" t="s">
        <v>39</v>
      </c>
      <c r="C4745" s="16" t="s">
        <v>1034</v>
      </c>
      <c r="D4745" s="16" t="s">
        <v>3139</v>
      </c>
      <c r="E4745" s="16" t="s">
        <v>27</v>
      </c>
      <c r="F4745" s="16" t="s">
        <v>28</v>
      </c>
      <c r="G4745" s="16" t="s">
        <v>192</v>
      </c>
      <c r="H4745" s="16" t="s">
        <v>155</v>
      </c>
      <c r="I4745" s="16" t="s">
        <v>155</v>
      </c>
      <c r="J4745" s="16" t="s">
        <v>161</v>
      </c>
      <c r="K4745" s="16" t="s">
        <v>4728</v>
      </c>
      <c r="L4745" s="9"/>
      <c r="M4745" s="9">
        <v>45089</v>
      </c>
      <c r="N4745" s="9">
        <v>45089</v>
      </c>
      <c r="O4745" s="7">
        <v>45089</v>
      </c>
      <c r="P4745" s="9"/>
      <c r="Q4745" s="9"/>
      <c r="R4745" s="9" t="s">
        <v>34</v>
      </c>
      <c r="S4745" s="16" t="s">
        <v>94</v>
      </c>
      <c r="T4745" s="16" t="s">
        <v>109</v>
      </c>
      <c r="U4745" s="16"/>
      <c r="V4745" s="16"/>
      <c r="W4745" s="16" t="s">
        <v>96</v>
      </c>
      <c r="X4745" s="16" t="s">
        <v>38</v>
      </c>
      <c r="Y4745">
        <v>7</v>
      </c>
      <c r="Z4745">
        <v>3</v>
      </c>
      <c r="AA4745">
        <v>2.1</v>
      </c>
      <c r="AB4745">
        <v>2</v>
      </c>
      <c r="AC4745">
        <v>0.16666666666666666</v>
      </c>
      <c r="AD4745">
        <v>3</v>
      </c>
      <c r="AE4745" t="s">
        <v>4729</v>
      </c>
    </row>
    <row r="4746" spans="1:31" x14ac:dyDescent="0.25">
      <c r="A4746" s="16" t="s">
        <v>23</v>
      </c>
      <c r="B4746" s="16" t="s">
        <v>39</v>
      </c>
      <c r="C4746" s="16" t="s">
        <v>1034</v>
      </c>
      <c r="D4746" s="16" t="s">
        <v>3139</v>
      </c>
      <c r="E4746" s="16" t="s">
        <v>27</v>
      </c>
      <c r="F4746" s="16" t="s">
        <v>28</v>
      </c>
      <c r="G4746" s="16" t="s">
        <v>192</v>
      </c>
      <c r="H4746" s="16" t="s">
        <v>155</v>
      </c>
      <c r="I4746" s="16" t="s">
        <v>155</v>
      </c>
      <c r="J4746" s="16" t="s">
        <v>161</v>
      </c>
      <c r="K4746" s="16" t="s">
        <v>3177</v>
      </c>
      <c r="L4746" s="9"/>
      <c r="M4746" s="9">
        <v>45089</v>
      </c>
      <c r="N4746" s="9">
        <v>45089</v>
      </c>
      <c r="O4746" s="7">
        <v>45089</v>
      </c>
      <c r="P4746" s="9"/>
      <c r="Q4746" s="9"/>
      <c r="R4746" s="9" t="s">
        <v>34</v>
      </c>
      <c r="S4746" s="16" t="s">
        <v>94</v>
      </c>
      <c r="T4746" s="16" t="s">
        <v>109</v>
      </c>
      <c r="U4746" s="16"/>
      <c r="V4746" s="16"/>
      <c r="W4746" s="16" t="s">
        <v>96</v>
      </c>
      <c r="X4746" s="16" t="s">
        <v>38</v>
      </c>
      <c r="Y4746">
        <v>7</v>
      </c>
      <c r="Z4746">
        <v>3</v>
      </c>
      <c r="AA4746">
        <v>2.1</v>
      </c>
      <c r="AB4746">
        <v>2</v>
      </c>
      <c r="AC4746">
        <v>0.16666666666666666</v>
      </c>
      <c r="AD4746">
        <v>3</v>
      </c>
      <c r="AE4746" t="s">
        <v>3178</v>
      </c>
    </row>
    <row r="4747" spans="1:31" x14ac:dyDescent="0.25">
      <c r="A4747" s="16" t="s">
        <v>23</v>
      </c>
      <c r="B4747" s="16" t="s">
        <v>39</v>
      </c>
      <c r="C4747" s="16" t="s">
        <v>1034</v>
      </c>
      <c r="D4747" s="16" t="s">
        <v>3139</v>
      </c>
      <c r="E4747" s="16" t="s">
        <v>27</v>
      </c>
      <c r="F4747" s="16" t="s">
        <v>28</v>
      </c>
      <c r="G4747" s="16" t="s">
        <v>192</v>
      </c>
      <c r="H4747" s="16" t="s">
        <v>155</v>
      </c>
      <c r="I4747" s="16" t="s">
        <v>155</v>
      </c>
      <c r="J4747" s="16" t="s">
        <v>161</v>
      </c>
      <c r="K4747" s="16" t="s">
        <v>4730</v>
      </c>
      <c r="L4747" s="9"/>
      <c r="M4747" s="9">
        <v>45089</v>
      </c>
      <c r="N4747" s="9">
        <v>45089</v>
      </c>
      <c r="O4747" s="7">
        <v>45089</v>
      </c>
      <c r="P4747" s="9"/>
      <c r="Q4747" s="9"/>
      <c r="R4747" s="9" t="s">
        <v>34</v>
      </c>
      <c r="S4747" s="16" t="s">
        <v>94</v>
      </c>
      <c r="T4747" s="16" t="s">
        <v>109</v>
      </c>
      <c r="U4747" s="16"/>
      <c r="V4747" s="16"/>
      <c r="W4747" s="16" t="s">
        <v>96</v>
      </c>
      <c r="X4747" s="16" t="s">
        <v>38</v>
      </c>
      <c r="Y4747">
        <v>7</v>
      </c>
      <c r="Z4747">
        <v>3</v>
      </c>
      <c r="AA4747">
        <v>2.1</v>
      </c>
      <c r="AB4747">
        <v>2</v>
      </c>
      <c r="AC4747">
        <v>0.16666666666666666</v>
      </c>
      <c r="AD4747">
        <v>3</v>
      </c>
      <c r="AE4747" t="s">
        <v>4731</v>
      </c>
    </row>
    <row r="4748" spans="1:31" x14ac:dyDescent="0.25">
      <c r="A4748" s="16" t="s">
        <v>23</v>
      </c>
      <c r="B4748" s="16" t="s">
        <v>39</v>
      </c>
      <c r="C4748" s="16" t="s">
        <v>1034</v>
      </c>
      <c r="D4748" s="16" t="s">
        <v>3139</v>
      </c>
      <c r="E4748" s="16" t="s">
        <v>27</v>
      </c>
      <c r="F4748" s="16" t="s">
        <v>28</v>
      </c>
      <c r="G4748" s="16" t="s">
        <v>192</v>
      </c>
      <c r="H4748" s="16" t="s">
        <v>155</v>
      </c>
      <c r="I4748" s="16" t="s">
        <v>155</v>
      </c>
      <c r="J4748" s="16" t="s">
        <v>161</v>
      </c>
      <c r="K4748" s="16" t="s">
        <v>3179</v>
      </c>
      <c r="L4748" s="9"/>
      <c r="M4748" s="9">
        <v>45089</v>
      </c>
      <c r="N4748" s="9">
        <v>45089</v>
      </c>
      <c r="O4748" s="7">
        <v>45089</v>
      </c>
      <c r="P4748" s="9"/>
      <c r="Q4748" s="9"/>
      <c r="R4748" s="9" t="s">
        <v>34</v>
      </c>
      <c r="S4748" s="16" t="s">
        <v>94</v>
      </c>
      <c r="T4748" s="16" t="s">
        <v>109</v>
      </c>
      <c r="U4748" s="16"/>
      <c r="V4748" s="16"/>
      <c r="W4748" s="16" t="s">
        <v>96</v>
      </c>
      <c r="X4748" s="16" t="s">
        <v>38</v>
      </c>
      <c r="Y4748">
        <v>7</v>
      </c>
      <c r="Z4748">
        <v>3</v>
      </c>
      <c r="AA4748">
        <v>2.1</v>
      </c>
      <c r="AB4748">
        <v>2</v>
      </c>
      <c r="AC4748">
        <v>0.16666666666666666</v>
      </c>
      <c r="AD4748">
        <v>3</v>
      </c>
      <c r="AE4748" t="s">
        <v>3180</v>
      </c>
    </row>
    <row r="4749" spans="1:31" x14ac:dyDescent="0.25">
      <c r="A4749" s="16" t="s">
        <v>23</v>
      </c>
      <c r="B4749" s="16" t="s">
        <v>39</v>
      </c>
      <c r="C4749" s="16" t="s">
        <v>1034</v>
      </c>
      <c r="D4749" s="16" t="s">
        <v>3139</v>
      </c>
      <c r="E4749" s="16" t="s">
        <v>27</v>
      </c>
      <c r="F4749" s="16" t="s">
        <v>28</v>
      </c>
      <c r="G4749" s="16" t="s">
        <v>192</v>
      </c>
      <c r="H4749" s="16" t="s">
        <v>155</v>
      </c>
      <c r="I4749" s="16" t="s">
        <v>155</v>
      </c>
      <c r="J4749" s="16" t="s">
        <v>265</v>
      </c>
      <c r="K4749" s="16" t="s">
        <v>1040</v>
      </c>
      <c r="L4749" s="9"/>
      <c r="M4749" s="9">
        <v>45089</v>
      </c>
      <c r="N4749" s="9">
        <v>45089</v>
      </c>
      <c r="O4749" s="7">
        <v>45089</v>
      </c>
      <c r="P4749" s="9"/>
      <c r="Q4749" s="9"/>
      <c r="R4749" s="9" t="s">
        <v>34</v>
      </c>
      <c r="S4749" s="16" t="s">
        <v>94</v>
      </c>
      <c r="T4749" s="16" t="s">
        <v>109</v>
      </c>
      <c r="U4749" s="16"/>
      <c r="V4749" s="16"/>
      <c r="W4749" s="16" t="s">
        <v>96</v>
      </c>
      <c r="X4749" s="16" t="s">
        <v>38</v>
      </c>
      <c r="Y4749">
        <v>7</v>
      </c>
      <c r="Z4749">
        <v>3</v>
      </c>
      <c r="AA4749">
        <v>2.1</v>
      </c>
      <c r="AB4749">
        <v>2</v>
      </c>
      <c r="AC4749">
        <v>0.16666666666666666</v>
      </c>
      <c r="AD4749">
        <v>3</v>
      </c>
      <c r="AE4749" t="s">
        <v>2656</v>
      </c>
    </row>
    <row r="4750" spans="1:31" x14ac:dyDescent="0.25">
      <c r="A4750" s="16" t="s">
        <v>23</v>
      </c>
      <c r="B4750" s="16" t="s">
        <v>39</v>
      </c>
      <c r="C4750" s="16" t="s">
        <v>1034</v>
      </c>
      <c r="D4750" s="16" t="s">
        <v>3139</v>
      </c>
      <c r="E4750" s="16" t="s">
        <v>27</v>
      </c>
      <c r="F4750" s="16" t="s">
        <v>28</v>
      </c>
      <c r="G4750" s="16" t="s">
        <v>192</v>
      </c>
      <c r="H4750" s="16" t="s">
        <v>155</v>
      </c>
      <c r="I4750" s="16" t="s">
        <v>155</v>
      </c>
      <c r="J4750" s="16" t="s">
        <v>1041</v>
      </c>
      <c r="K4750" s="16" t="s">
        <v>1021</v>
      </c>
      <c r="L4750" s="9"/>
      <c r="M4750" s="9">
        <v>45089</v>
      </c>
      <c r="N4750" s="9">
        <v>45089</v>
      </c>
      <c r="O4750" s="7">
        <v>45089</v>
      </c>
      <c r="P4750" s="9"/>
      <c r="Q4750" s="9"/>
      <c r="R4750" s="9" t="s">
        <v>34</v>
      </c>
      <c r="S4750" s="16" t="s">
        <v>94</v>
      </c>
      <c r="T4750" s="16" t="s">
        <v>109</v>
      </c>
      <c r="U4750" s="16"/>
      <c r="V4750" s="16"/>
      <c r="W4750" s="16" t="s">
        <v>96</v>
      </c>
      <c r="X4750" s="16" t="s">
        <v>38</v>
      </c>
      <c r="Y4750">
        <v>7</v>
      </c>
      <c r="Z4750">
        <v>3</v>
      </c>
      <c r="AA4750">
        <v>2.1</v>
      </c>
      <c r="AB4750">
        <v>2</v>
      </c>
      <c r="AC4750">
        <v>0.16666666666666666</v>
      </c>
      <c r="AD4750">
        <v>3</v>
      </c>
      <c r="AE4750" t="s">
        <v>2657</v>
      </c>
    </row>
    <row r="4751" spans="1:31" x14ac:dyDescent="0.25">
      <c r="A4751" s="16" t="s">
        <v>23</v>
      </c>
      <c r="B4751" s="16" t="s">
        <v>39</v>
      </c>
      <c r="C4751" s="16" t="s">
        <v>1034</v>
      </c>
      <c r="D4751" s="16" t="s">
        <v>3139</v>
      </c>
      <c r="E4751" s="16" t="s">
        <v>27</v>
      </c>
      <c r="F4751" s="16" t="s">
        <v>28</v>
      </c>
      <c r="G4751" s="16" t="s">
        <v>192</v>
      </c>
      <c r="H4751" s="16" t="s">
        <v>155</v>
      </c>
      <c r="I4751" s="16" t="s">
        <v>155</v>
      </c>
      <c r="J4751" s="16" t="s">
        <v>156</v>
      </c>
      <c r="K4751" s="16" t="s">
        <v>3185</v>
      </c>
      <c r="L4751" s="9"/>
      <c r="M4751" s="9">
        <v>45089</v>
      </c>
      <c r="N4751" s="9">
        <v>45089</v>
      </c>
      <c r="O4751" s="7">
        <v>45089</v>
      </c>
      <c r="P4751" s="9"/>
      <c r="Q4751" s="9"/>
      <c r="R4751" s="9" t="s">
        <v>34</v>
      </c>
      <c r="S4751" s="16" t="s">
        <v>94</v>
      </c>
      <c r="T4751" s="16" t="s">
        <v>109</v>
      </c>
      <c r="U4751" s="16"/>
      <c r="V4751" s="16"/>
      <c r="W4751" s="16" t="s">
        <v>96</v>
      </c>
      <c r="X4751" s="16" t="s">
        <v>38</v>
      </c>
      <c r="Y4751">
        <v>7</v>
      </c>
      <c r="Z4751">
        <v>3</v>
      </c>
      <c r="AA4751">
        <v>2.1</v>
      </c>
      <c r="AB4751">
        <v>2</v>
      </c>
      <c r="AC4751">
        <v>0.16666666666666666</v>
      </c>
      <c r="AD4751">
        <v>3</v>
      </c>
      <c r="AE4751" t="s">
        <v>3186</v>
      </c>
    </row>
    <row r="4752" spans="1:31" x14ac:dyDescent="0.25">
      <c r="A4752" s="16" t="s">
        <v>23</v>
      </c>
      <c r="B4752" s="16" t="s">
        <v>39</v>
      </c>
      <c r="C4752" s="16" t="s">
        <v>1034</v>
      </c>
      <c r="D4752" s="16" t="s">
        <v>3139</v>
      </c>
      <c r="E4752" s="16" t="s">
        <v>27</v>
      </c>
      <c r="F4752" s="16" t="s">
        <v>28</v>
      </c>
      <c r="G4752" s="16" t="s">
        <v>192</v>
      </c>
      <c r="H4752" s="16" t="s">
        <v>155</v>
      </c>
      <c r="I4752" s="16" t="s">
        <v>155</v>
      </c>
      <c r="J4752" s="16" t="s">
        <v>156</v>
      </c>
      <c r="K4752" s="16" t="s">
        <v>203</v>
      </c>
      <c r="L4752" s="9"/>
      <c r="M4752" s="9">
        <v>45089</v>
      </c>
      <c r="N4752" s="9">
        <v>45089</v>
      </c>
      <c r="O4752" s="7">
        <v>45089</v>
      </c>
      <c r="P4752" s="9"/>
      <c r="Q4752" s="9"/>
      <c r="R4752" s="9" t="s">
        <v>34</v>
      </c>
      <c r="S4752" s="16" t="s">
        <v>94</v>
      </c>
      <c r="T4752" s="16" t="s">
        <v>109</v>
      </c>
      <c r="U4752" s="16"/>
      <c r="V4752" s="16"/>
      <c r="W4752" s="16" t="s">
        <v>96</v>
      </c>
      <c r="X4752" s="16" t="s">
        <v>38</v>
      </c>
      <c r="Y4752">
        <v>7</v>
      </c>
      <c r="Z4752">
        <v>3</v>
      </c>
      <c r="AA4752">
        <v>2.1</v>
      </c>
      <c r="AB4752">
        <v>2</v>
      </c>
      <c r="AC4752">
        <v>0.16666666666666666</v>
      </c>
      <c r="AD4752">
        <v>3</v>
      </c>
      <c r="AE4752" t="s">
        <v>1428</v>
      </c>
    </row>
    <row r="4753" spans="1:31" x14ac:dyDescent="0.25">
      <c r="A4753" s="16" t="s">
        <v>23</v>
      </c>
      <c r="B4753" s="16" t="s">
        <v>39</v>
      </c>
      <c r="C4753" s="16" t="s">
        <v>1034</v>
      </c>
      <c r="D4753" s="16" t="s">
        <v>3139</v>
      </c>
      <c r="E4753" s="16" t="s">
        <v>27</v>
      </c>
      <c r="F4753" s="16" t="s">
        <v>28</v>
      </c>
      <c r="G4753" s="16" t="s">
        <v>192</v>
      </c>
      <c r="H4753" s="16" t="s">
        <v>155</v>
      </c>
      <c r="I4753" s="16" t="s">
        <v>155</v>
      </c>
      <c r="J4753" s="16" t="s">
        <v>156</v>
      </c>
      <c r="K4753" s="16" t="s">
        <v>472</v>
      </c>
      <c r="L4753" s="9"/>
      <c r="M4753" s="9">
        <v>45089</v>
      </c>
      <c r="N4753" s="9">
        <v>45089</v>
      </c>
      <c r="O4753" s="7">
        <v>45089</v>
      </c>
      <c r="P4753" s="9"/>
      <c r="Q4753" s="9"/>
      <c r="R4753" s="9" t="s">
        <v>34</v>
      </c>
      <c r="S4753" s="16" t="s">
        <v>94</v>
      </c>
      <c r="T4753" s="16" t="s">
        <v>109</v>
      </c>
      <c r="U4753" s="16"/>
      <c r="V4753" s="16"/>
      <c r="W4753" s="16" t="s">
        <v>96</v>
      </c>
      <c r="X4753" s="16" t="s">
        <v>38</v>
      </c>
      <c r="Y4753">
        <v>7</v>
      </c>
      <c r="Z4753">
        <v>3</v>
      </c>
      <c r="AA4753">
        <v>2.1</v>
      </c>
      <c r="AB4753">
        <v>2</v>
      </c>
      <c r="AC4753">
        <v>0.16666666666666666</v>
      </c>
      <c r="AD4753">
        <v>3</v>
      </c>
      <c r="AE4753" t="s">
        <v>1764</v>
      </c>
    </row>
    <row r="4754" spans="1:31" x14ac:dyDescent="0.25">
      <c r="A4754" s="16" t="s">
        <v>23</v>
      </c>
      <c r="B4754" s="16" t="s">
        <v>39</v>
      </c>
      <c r="C4754" s="16" t="s">
        <v>1034</v>
      </c>
      <c r="D4754" s="16" t="s">
        <v>3139</v>
      </c>
      <c r="E4754" s="16" t="s">
        <v>27</v>
      </c>
      <c r="F4754" s="16" t="s">
        <v>28</v>
      </c>
      <c r="G4754" s="16" t="s">
        <v>192</v>
      </c>
      <c r="H4754" s="16" t="s">
        <v>155</v>
      </c>
      <c r="I4754" s="16" t="s">
        <v>155</v>
      </c>
      <c r="J4754" s="16" t="s">
        <v>156</v>
      </c>
      <c r="K4754" s="16" t="s">
        <v>3197</v>
      </c>
      <c r="L4754" s="9"/>
      <c r="M4754" s="9">
        <v>45089</v>
      </c>
      <c r="N4754" s="9">
        <v>45089</v>
      </c>
      <c r="O4754" s="7">
        <v>45089</v>
      </c>
      <c r="P4754" s="9"/>
      <c r="Q4754" s="9"/>
      <c r="R4754" s="9" t="s">
        <v>34</v>
      </c>
      <c r="S4754" s="16" t="s">
        <v>94</v>
      </c>
      <c r="T4754" s="16" t="s">
        <v>109</v>
      </c>
      <c r="U4754" s="16"/>
      <c r="V4754" s="16"/>
      <c r="W4754" s="16" t="s">
        <v>96</v>
      </c>
      <c r="X4754" s="16" t="s">
        <v>38</v>
      </c>
      <c r="Y4754">
        <v>7</v>
      </c>
      <c r="Z4754">
        <v>3</v>
      </c>
      <c r="AA4754">
        <v>2.1</v>
      </c>
      <c r="AB4754">
        <v>2</v>
      </c>
      <c r="AC4754">
        <v>0.16666666666666666</v>
      </c>
      <c r="AD4754">
        <v>3</v>
      </c>
      <c r="AE4754" t="s">
        <v>3198</v>
      </c>
    </row>
    <row r="4755" spans="1:31" x14ac:dyDescent="0.25">
      <c r="A4755" s="16" t="s">
        <v>23</v>
      </c>
      <c r="B4755" s="16" t="s">
        <v>39</v>
      </c>
      <c r="C4755" s="16" t="s">
        <v>1034</v>
      </c>
      <c r="D4755" s="16" t="s">
        <v>3139</v>
      </c>
      <c r="E4755" s="16" t="s">
        <v>27</v>
      </c>
      <c r="F4755" s="16" t="s">
        <v>28</v>
      </c>
      <c r="G4755" s="16" t="s">
        <v>192</v>
      </c>
      <c r="H4755" s="16" t="s">
        <v>155</v>
      </c>
      <c r="I4755" s="16" t="s">
        <v>155</v>
      </c>
      <c r="J4755" s="16" t="s">
        <v>156</v>
      </c>
      <c r="K4755" s="16" t="s">
        <v>465</v>
      </c>
      <c r="L4755" s="9"/>
      <c r="M4755" s="9">
        <v>45089</v>
      </c>
      <c r="N4755" s="9">
        <v>45089</v>
      </c>
      <c r="O4755" s="7">
        <v>45089</v>
      </c>
      <c r="P4755" s="9"/>
      <c r="Q4755" s="9"/>
      <c r="R4755" s="9" t="s">
        <v>34</v>
      </c>
      <c r="S4755" s="16" t="s">
        <v>94</v>
      </c>
      <c r="T4755" s="16" t="s">
        <v>109</v>
      </c>
      <c r="U4755" s="16"/>
      <c r="V4755" s="16"/>
      <c r="W4755" s="16" t="s">
        <v>96</v>
      </c>
      <c r="X4755" s="16" t="s">
        <v>38</v>
      </c>
      <c r="Y4755">
        <v>7</v>
      </c>
      <c r="Z4755">
        <v>3</v>
      </c>
      <c r="AA4755">
        <v>2.1</v>
      </c>
      <c r="AB4755">
        <v>2</v>
      </c>
      <c r="AC4755">
        <v>0.16666666666666666</v>
      </c>
      <c r="AD4755">
        <v>3</v>
      </c>
      <c r="AE4755" t="s">
        <v>2634</v>
      </c>
    </row>
    <row r="4756" spans="1:31" x14ac:dyDescent="0.25">
      <c r="A4756" s="16" t="s">
        <v>23</v>
      </c>
      <c r="B4756" s="16" t="s">
        <v>39</v>
      </c>
      <c r="C4756" s="16" t="s">
        <v>1034</v>
      </c>
      <c r="D4756" s="16" t="s">
        <v>3139</v>
      </c>
      <c r="E4756" s="16" t="s">
        <v>27</v>
      </c>
      <c r="F4756" s="16" t="s">
        <v>28</v>
      </c>
      <c r="G4756" s="16" t="s">
        <v>192</v>
      </c>
      <c r="H4756" s="16" t="s">
        <v>155</v>
      </c>
      <c r="I4756" s="16" t="s">
        <v>155</v>
      </c>
      <c r="J4756" s="16" t="s">
        <v>156</v>
      </c>
      <c r="K4756" s="16" t="s">
        <v>3214</v>
      </c>
      <c r="L4756" s="9"/>
      <c r="M4756" s="9">
        <v>45089</v>
      </c>
      <c r="N4756" s="9">
        <v>45089</v>
      </c>
      <c r="O4756" s="7">
        <v>45089</v>
      </c>
      <c r="P4756" s="9"/>
      <c r="Q4756" s="9"/>
      <c r="R4756" s="9" t="s">
        <v>34</v>
      </c>
      <c r="S4756" s="16" t="s">
        <v>94</v>
      </c>
      <c r="T4756" s="16" t="s">
        <v>109</v>
      </c>
      <c r="U4756" s="16"/>
      <c r="V4756" s="16"/>
      <c r="W4756" s="16" t="s">
        <v>96</v>
      </c>
      <c r="X4756" s="16" t="s">
        <v>38</v>
      </c>
      <c r="Y4756">
        <v>7</v>
      </c>
      <c r="Z4756">
        <v>3</v>
      </c>
      <c r="AA4756">
        <v>2.1</v>
      </c>
      <c r="AB4756">
        <v>2</v>
      </c>
      <c r="AC4756">
        <v>0.16666666666666666</v>
      </c>
      <c r="AD4756">
        <v>3</v>
      </c>
      <c r="AE4756" t="s">
        <v>3215</v>
      </c>
    </row>
    <row r="4757" spans="1:31" x14ac:dyDescent="0.25">
      <c r="A4757" s="16" t="s">
        <v>23</v>
      </c>
      <c r="B4757" s="16" t="s">
        <v>39</v>
      </c>
      <c r="C4757" s="16" t="s">
        <v>1034</v>
      </c>
      <c r="D4757" s="16" t="s">
        <v>3139</v>
      </c>
      <c r="E4757" s="16" t="s">
        <v>27</v>
      </c>
      <c r="F4757" s="16" t="s">
        <v>28</v>
      </c>
      <c r="G4757" s="16" t="s">
        <v>192</v>
      </c>
      <c r="H4757" s="16" t="s">
        <v>155</v>
      </c>
      <c r="I4757" s="16" t="s">
        <v>155</v>
      </c>
      <c r="J4757" s="16" t="s">
        <v>189</v>
      </c>
      <c r="K4757" s="16" t="s">
        <v>1040</v>
      </c>
      <c r="L4757" s="9"/>
      <c r="M4757" s="9">
        <v>45089</v>
      </c>
      <c r="N4757" s="9">
        <v>45089</v>
      </c>
      <c r="O4757" s="7">
        <v>45089</v>
      </c>
      <c r="P4757" s="9"/>
      <c r="Q4757" s="9"/>
      <c r="R4757" s="9" t="s">
        <v>34</v>
      </c>
      <c r="S4757" s="16" t="s">
        <v>94</v>
      </c>
      <c r="T4757" s="16" t="s">
        <v>109</v>
      </c>
      <c r="U4757" s="16"/>
      <c r="V4757" s="16"/>
      <c r="W4757" s="16" t="s">
        <v>96</v>
      </c>
      <c r="X4757" s="16" t="s">
        <v>38</v>
      </c>
      <c r="Y4757">
        <v>7</v>
      </c>
      <c r="Z4757">
        <v>3</v>
      </c>
      <c r="AA4757">
        <v>2.1</v>
      </c>
      <c r="AB4757">
        <v>2</v>
      </c>
      <c r="AC4757">
        <v>0.16666666666666666</v>
      </c>
      <c r="AD4757">
        <v>3</v>
      </c>
      <c r="AE4757" t="s">
        <v>2658</v>
      </c>
    </row>
    <row r="4758" spans="1:31" x14ac:dyDescent="0.25">
      <c r="A4758" s="16" t="s">
        <v>23</v>
      </c>
      <c r="B4758" s="16" t="s">
        <v>39</v>
      </c>
      <c r="C4758" s="16" t="s">
        <v>1034</v>
      </c>
      <c r="D4758" s="16" t="s">
        <v>3139</v>
      </c>
      <c r="E4758" s="16" t="s">
        <v>27</v>
      </c>
      <c r="F4758" s="16" t="s">
        <v>28</v>
      </c>
      <c r="G4758" s="16" t="s">
        <v>29</v>
      </c>
      <c r="H4758" s="16" t="s">
        <v>30</v>
      </c>
      <c r="I4758" s="16" t="s">
        <v>31</v>
      </c>
      <c r="J4758" s="16" t="s">
        <v>345</v>
      </c>
      <c r="K4758" s="16" t="s">
        <v>927</v>
      </c>
      <c r="L4758" s="9">
        <v>45145</v>
      </c>
      <c r="M4758" s="9">
        <v>45089</v>
      </c>
      <c r="N4758" s="9">
        <v>45145</v>
      </c>
      <c r="O4758" s="7">
        <v>45145</v>
      </c>
      <c r="P4758" s="9"/>
      <c r="Q4758" s="9"/>
      <c r="R4758" s="9" t="s">
        <v>34</v>
      </c>
      <c r="S4758" s="16" t="s">
        <v>94</v>
      </c>
      <c r="T4758" s="16" t="s">
        <v>109</v>
      </c>
      <c r="U4758" s="16"/>
      <c r="V4758" s="16"/>
      <c r="W4758" s="16" t="s">
        <v>96</v>
      </c>
      <c r="X4758" s="16" t="s">
        <v>38</v>
      </c>
      <c r="Y4758">
        <v>7</v>
      </c>
      <c r="Z4758">
        <v>3</v>
      </c>
      <c r="AA4758">
        <v>2.1</v>
      </c>
      <c r="AB4758">
        <v>2</v>
      </c>
      <c r="AC4758">
        <v>0.16666666666666666</v>
      </c>
      <c r="AD4758">
        <v>3</v>
      </c>
      <c r="AE4758" t="s">
        <v>2617</v>
      </c>
    </row>
    <row r="4759" spans="1:31" x14ac:dyDescent="0.25">
      <c r="A4759" s="16" t="s">
        <v>23</v>
      </c>
      <c r="B4759" s="16" t="s">
        <v>3143</v>
      </c>
      <c r="C4759" s="16" t="s">
        <v>1034</v>
      </c>
      <c r="D4759" s="16" t="s">
        <v>26</v>
      </c>
      <c r="E4759" s="16" t="s">
        <v>41</v>
      </c>
      <c r="F4759" s="16" t="s">
        <v>349</v>
      </c>
      <c r="G4759" s="16" t="s">
        <v>3237</v>
      </c>
      <c r="H4759" s="16" t="s">
        <v>155</v>
      </c>
      <c r="I4759" s="16" t="s">
        <v>155</v>
      </c>
      <c r="J4759" s="16" t="s">
        <v>156</v>
      </c>
      <c r="K4759" s="16" t="s">
        <v>165</v>
      </c>
      <c r="L4759" s="9"/>
      <c r="M4759" s="9">
        <v>45361</v>
      </c>
      <c r="N4759" s="9">
        <v>45361</v>
      </c>
      <c r="O4759" s="7">
        <v>45361</v>
      </c>
      <c r="P4759" s="9"/>
      <c r="Q4759" s="9"/>
      <c r="R4759" s="9" t="s">
        <v>93</v>
      </c>
      <c r="S4759" s="16" t="s">
        <v>94</v>
      </c>
      <c r="T4759" s="16" t="s">
        <v>109</v>
      </c>
      <c r="U4759" s="16"/>
      <c r="V4759" s="16"/>
      <c r="W4759" s="16" t="s">
        <v>96</v>
      </c>
      <c r="X4759" s="16" t="s">
        <v>38</v>
      </c>
      <c r="Y4759">
        <v>7</v>
      </c>
      <c r="Z4759">
        <v>5</v>
      </c>
      <c r="AA4759">
        <v>3.5</v>
      </c>
      <c r="AB4759">
        <v>6</v>
      </c>
      <c r="AC4759">
        <v>0.5</v>
      </c>
      <c r="AD4759">
        <v>6</v>
      </c>
      <c r="AE4759" t="s">
        <v>3262</v>
      </c>
    </row>
    <row r="4760" spans="1:31" x14ac:dyDescent="0.25">
      <c r="A4760" s="16" t="s">
        <v>23</v>
      </c>
      <c r="B4760" s="16" t="s">
        <v>3143</v>
      </c>
      <c r="C4760" s="16" t="s">
        <v>1034</v>
      </c>
      <c r="D4760" s="16" t="s">
        <v>26</v>
      </c>
      <c r="E4760" s="16" t="s">
        <v>41</v>
      </c>
      <c r="F4760" s="16" t="s">
        <v>349</v>
      </c>
      <c r="G4760" s="16" t="s">
        <v>3237</v>
      </c>
      <c r="H4760" s="16" t="s">
        <v>155</v>
      </c>
      <c r="I4760" s="16" t="s">
        <v>155</v>
      </c>
      <c r="J4760" s="16" t="s">
        <v>156</v>
      </c>
      <c r="K4760" s="16" t="s">
        <v>180</v>
      </c>
      <c r="L4760" s="9"/>
      <c r="M4760" s="9">
        <v>45322</v>
      </c>
      <c r="N4760" s="9">
        <v>45322</v>
      </c>
      <c r="O4760" s="7">
        <v>45322</v>
      </c>
      <c r="P4760" s="9"/>
      <c r="Q4760" s="9"/>
      <c r="R4760" s="9" t="s">
        <v>93</v>
      </c>
      <c r="S4760" s="16" t="s">
        <v>94</v>
      </c>
      <c r="T4760" s="16" t="s">
        <v>109</v>
      </c>
      <c r="U4760" s="16"/>
      <c r="V4760" s="16"/>
      <c r="W4760" s="16" t="s">
        <v>96</v>
      </c>
      <c r="X4760" s="16" t="s">
        <v>38</v>
      </c>
      <c r="Y4760">
        <v>7</v>
      </c>
      <c r="Z4760">
        <v>5</v>
      </c>
      <c r="AA4760">
        <v>3.5</v>
      </c>
      <c r="AB4760">
        <v>6</v>
      </c>
      <c r="AC4760">
        <v>0.5</v>
      </c>
      <c r="AD4760">
        <v>6</v>
      </c>
      <c r="AE4760" t="s">
        <v>3267</v>
      </c>
    </row>
    <row r="4761" spans="1:31" x14ac:dyDescent="0.25">
      <c r="A4761" s="16" t="s">
        <v>23</v>
      </c>
      <c r="B4761" s="16" t="s">
        <v>3143</v>
      </c>
      <c r="C4761" s="16" t="s">
        <v>1034</v>
      </c>
      <c r="D4761" s="16" t="s">
        <v>26</v>
      </c>
      <c r="E4761" s="16" t="s">
        <v>41</v>
      </c>
      <c r="F4761" s="16" t="s">
        <v>349</v>
      </c>
      <c r="G4761" s="16" t="s">
        <v>3623</v>
      </c>
      <c r="H4761" s="16" t="s">
        <v>261</v>
      </c>
      <c r="I4761" s="16" t="s">
        <v>155</v>
      </c>
      <c r="J4761" s="16" t="s">
        <v>262</v>
      </c>
      <c r="K4761" s="16" t="s">
        <v>901</v>
      </c>
      <c r="L4761" s="9"/>
      <c r="M4761" s="9">
        <v>45403</v>
      </c>
      <c r="N4761" s="9">
        <v>45403</v>
      </c>
      <c r="O4761" s="7">
        <v>45403</v>
      </c>
      <c r="P4761" s="9"/>
      <c r="Q4761" s="9"/>
      <c r="R4761" s="9" t="s">
        <v>93</v>
      </c>
      <c r="S4761" s="16" t="s">
        <v>94</v>
      </c>
      <c r="T4761" s="16" t="s">
        <v>109</v>
      </c>
      <c r="U4761" s="16"/>
      <c r="V4761" s="16"/>
      <c r="W4761" s="16" t="s">
        <v>96</v>
      </c>
      <c r="X4761" s="16" t="s">
        <v>38</v>
      </c>
      <c r="Y4761">
        <v>7</v>
      </c>
      <c r="Z4761">
        <v>5</v>
      </c>
      <c r="AA4761">
        <v>3.5</v>
      </c>
      <c r="AB4761">
        <v>6</v>
      </c>
      <c r="AC4761">
        <v>0.5</v>
      </c>
      <c r="AD4761">
        <v>6</v>
      </c>
      <c r="AE4761" t="s">
        <v>4412</v>
      </c>
    </row>
    <row r="4762" spans="1:31" x14ac:dyDescent="0.25">
      <c r="A4762" s="16" t="s">
        <v>23</v>
      </c>
      <c r="B4762" s="16" t="s">
        <v>3143</v>
      </c>
      <c r="C4762" s="16" t="s">
        <v>1034</v>
      </c>
      <c r="D4762" s="16" t="s">
        <v>3139</v>
      </c>
      <c r="E4762" s="16" t="s">
        <v>27</v>
      </c>
      <c r="F4762" s="16" t="s">
        <v>349</v>
      </c>
      <c r="G4762" s="16" t="s">
        <v>3291</v>
      </c>
      <c r="H4762" s="16" t="s">
        <v>155</v>
      </c>
      <c r="I4762" s="16" t="s">
        <v>155</v>
      </c>
      <c r="J4762" s="16" t="s">
        <v>262</v>
      </c>
      <c r="K4762" s="16" t="s">
        <v>4723</v>
      </c>
      <c r="L4762" s="9"/>
      <c r="M4762" s="9">
        <v>45455</v>
      </c>
      <c r="N4762" s="9">
        <v>45455</v>
      </c>
      <c r="O4762" s="7">
        <v>45455</v>
      </c>
      <c r="P4762" s="9"/>
      <c r="Q4762" s="9"/>
      <c r="R4762" s="9" t="s">
        <v>93</v>
      </c>
      <c r="S4762" s="16" t="s">
        <v>94</v>
      </c>
      <c r="T4762" s="16" t="s">
        <v>109</v>
      </c>
      <c r="U4762" s="16"/>
      <c r="V4762" s="16"/>
      <c r="W4762" s="16" t="s">
        <v>96</v>
      </c>
      <c r="X4762" s="16" t="s">
        <v>38</v>
      </c>
      <c r="Y4762">
        <v>7</v>
      </c>
      <c r="Z4762">
        <v>3</v>
      </c>
      <c r="AA4762">
        <v>2.1</v>
      </c>
      <c r="AB4762">
        <v>2</v>
      </c>
      <c r="AC4762">
        <v>0.16666666666666666</v>
      </c>
      <c r="AD4762">
        <v>3</v>
      </c>
      <c r="AE4762" t="s">
        <v>4732</v>
      </c>
    </row>
    <row r="4763" spans="1:31" x14ac:dyDescent="0.25">
      <c r="A4763" s="16" t="s">
        <v>23</v>
      </c>
      <c r="B4763" s="16" t="s">
        <v>3143</v>
      </c>
      <c r="C4763" s="16" t="s">
        <v>1034</v>
      </c>
      <c r="D4763" s="16" t="s">
        <v>3139</v>
      </c>
      <c r="E4763" s="16" t="s">
        <v>27</v>
      </c>
      <c r="F4763" s="16" t="s">
        <v>349</v>
      </c>
      <c r="G4763" s="16" t="s">
        <v>3291</v>
      </c>
      <c r="H4763" s="16" t="s">
        <v>155</v>
      </c>
      <c r="I4763" s="16" t="s">
        <v>155</v>
      </c>
      <c r="J4763" s="16" t="s">
        <v>262</v>
      </c>
      <c r="K4763" s="16" t="s">
        <v>1035</v>
      </c>
      <c r="L4763" s="9"/>
      <c r="M4763" s="9">
        <v>45455</v>
      </c>
      <c r="N4763" s="9">
        <v>45455</v>
      </c>
      <c r="O4763" s="7">
        <v>45455</v>
      </c>
      <c r="P4763" s="9"/>
      <c r="Q4763" s="9"/>
      <c r="R4763" s="9" t="s">
        <v>93</v>
      </c>
      <c r="S4763" s="16" t="s">
        <v>94</v>
      </c>
      <c r="T4763" s="16" t="s">
        <v>109</v>
      </c>
      <c r="U4763" s="16"/>
      <c r="V4763" s="16"/>
      <c r="W4763" s="16" t="s">
        <v>96</v>
      </c>
      <c r="X4763" s="16" t="s">
        <v>38</v>
      </c>
      <c r="Y4763">
        <v>7</v>
      </c>
      <c r="Z4763">
        <v>3</v>
      </c>
      <c r="AA4763">
        <v>2.1</v>
      </c>
      <c r="AB4763">
        <v>2</v>
      </c>
      <c r="AC4763">
        <v>0.16666666666666666</v>
      </c>
      <c r="AD4763">
        <v>3</v>
      </c>
      <c r="AE4763" t="s">
        <v>3638</v>
      </c>
    </row>
    <row r="4764" spans="1:31" x14ac:dyDescent="0.25">
      <c r="A4764" s="16" t="s">
        <v>23</v>
      </c>
      <c r="B4764" s="16" t="s">
        <v>3143</v>
      </c>
      <c r="C4764" s="16" t="s">
        <v>1034</v>
      </c>
      <c r="D4764" s="16" t="s">
        <v>3139</v>
      </c>
      <c r="E4764" s="16" t="s">
        <v>27</v>
      </c>
      <c r="F4764" s="16" t="s">
        <v>349</v>
      </c>
      <c r="G4764" s="16" t="s">
        <v>3291</v>
      </c>
      <c r="H4764" s="16" t="s">
        <v>155</v>
      </c>
      <c r="I4764" s="16" t="s">
        <v>155</v>
      </c>
      <c r="J4764" s="16" t="s">
        <v>262</v>
      </c>
      <c r="K4764" s="16" t="s">
        <v>4378</v>
      </c>
      <c r="L4764" s="9"/>
      <c r="M4764" s="9">
        <v>45455</v>
      </c>
      <c r="N4764" s="9">
        <v>45455</v>
      </c>
      <c r="O4764" s="7">
        <v>45455</v>
      </c>
      <c r="P4764" s="9"/>
      <c r="Q4764" s="9"/>
      <c r="R4764" s="9" t="s">
        <v>93</v>
      </c>
      <c r="S4764" s="16" t="s">
        <v>94</v>
      </c>
      <c r="T4764" s="16" t="s">
        <v>109</v>
      </c>
      <c r="U4764" s="16"/>
      <c r="V4764" s="16"/>
      <c r="W4764" s="16" t="s">
        <v>96</v>
      </c>
      <c r="X4764" s="16" t="s">
        <v>38</v>
      </c>
      <c r="Y4764">
        <v>7</v>
      </c>
      <c r="Z4764">
        <v>3</v>
      </c>
      <c r="AA4764">
        <v>2.1</v>
      </c>
      <c r="AB4764">
        <v>2</v>
      </c>
      <c r="AC4764">
        <v>0.16666666666666666</v>
      </c>
      <c r="AD4764">
        <v>3</v>
      </c>
      <c r="AE4764" t="s">
        <v>4418</v>
      </c>
    </row>
    <row r="4765" spans="1:31" x14ac:dyDescent="0.25">
      <c r="A4765" s="16" t="s">
        <v>23</v>
      </c>
      <c r="B4765" s="16" t="s">
        <v>3143</v>
      </c>
      <c r="C4765" s="16" t="s">
        <v>1034</v>
      </c>
      <c r="D4765" s="16" t="s">
        <v>3139</v>
      </c>
      <c r="E4765" s="16" t="s">
        <v>27</v>
      </c>
      <c r="F4765" s="16" t="s">
        <v>349</v>
      </c>
      <c r="G4765" s="16" t="s">
        <v>3291</v>
      </c>
      <c r="H4765" s="16" t="s">
        <v>155</v>
      </c>
      <c r="I4765" s="16" t="s">
        <v>155</v>
      </c>
      <c r="J4765" s="16" t="s">
        <v>262</v>
      </c>
      <c r="K4765" s="16" t="s">
        <v>1036</v>
      </c>
      <c r="L4765" s="9"/>
      <c r="M4765" s="9">
        <v>45455</v>
      </c>
      <c r="N4765" s="9">
        <v>45455</v>
      </c>
      <c r="O4765" s="7">
        <v>45455</v>
      </c>
      <c r="P4765" s="9"/>
      <c r="Q4765" s="9"/>
      <c r="R4765" s="9" t="s">
        <v>93</v>
      </c>
      <c r="S4765" s="16" t="s">
        <v>94</v>
      </c>
      <c r="T4765" s="16" t="s">
        <v>109</v>
      </c>
      <c r="U4765" s="16"/>
      <c r="V4765" s="16"/>
      <c r="W4765" s="16" t="s">
        <v>96</v>
      </c>
      <c r="X4765" s="16" t="s">
        <v>38</v>
      </c>
      <c r="Y4765">
        <v>7</v>
      </c>
      <c r="Z4765">
        <v>3</v>
      </c>
      <c r="AA4765">
        <v>2.1</v>
      </c>
      <c r="AB4765">
        <v>2</v>
      </c>
      <c r="AC4765">
        <v>0.16666666666666666</v>
      </c>
      <c r="AD4765">
        <v>3</v>
      </c>
      <c r="AE4765" t="s">
        <v>3639</v>
      </c>
    </row>
    <row r="4766" spans="1:31" x14ac:dyDescent="0.25">
      <c r="A4766" s="16" t="s">
        <v>23</v>
      </c>
      <c r="B4766" s="16" t="s">
        <v>3143</v>
      </c>
      <c r="C4766" s="16" t="s">
        <v>1034</v>
      </c>
      <c r="D4766" s="16" t="s">
        <v>3139</v>
      </c>
      <c r="E4766" s="16" t="s">
        <v>27</v>
      </c>
      <c r="F4766" s="16" t="s">
        <v>349</v>
      </c>
      <c r="G4766" s="16" t="s">
        <v>3291</v>
      </c>
      <c r="H4766" s="16" t="s">
        <v>155</v>
      </c>
      <c r="I4766" s="16" t="s">
        <v>155</v>
      </c>
      <c r="J4766" s="16" t="s">
        <v>262</v>
      </c>
      <c r="K4766" s="16" t="s">
        <v>1037</v>
      </c>
      <c r="L4766" s="9"/>
      <c r="M4766" s="9">
        <v>45455</v>
      </c>
      <c r="N4766" s="9">
        <v>45455</v>
      </c>
      <c r="O4766" s="7">
        <v>45455</v>
      </c>
      <c r="P4766" s="9"/>
      <c r="Q4766" s="9"/>
      <c r="R4766" s="9" t="s">
        <v>93</v>
      </c>
      <c r="S4766" s="16" t="s">
        <v>94</v>
      </c>
      <c r="T4766" s="16" t="s">
        <v>109</v>
      </c>
      <c r="U4766" s="16"/>
      <c r="V4766" s="16"/>
      <c r="W4766" s="16" t="s">
        <v>96</v>
      </c>
      <c r="X4766" s="16" t="s">
        <v>38</v>
      </c>
      <c r="Y4766">
        <v>7</v>
      </c>
      <c r="Z4766">
        <v>3</v>
      </c>
      <c r="AA4766">
        <v>2.1</v>
      </c>
      <c r="AB4766">
        <v>2</v>
      </c>
      <c r="AC4766">
        <v>0.16666666666666666</v>
      </c>
      <c r="AD4766">
        <v>3</v>
      </c>
      <c r="AE4766" t="s">
        <v>3641</v>
      </c>
    </row>
    <row r="4767" spans="1:31" x14ac:dyDescent="0.25">
      <c r="A4767" s="16" t="s">
        <v>23</v>
      </c>
      <c r="B4767" s="16" t="s">
        <v>3143</v>
      </c>
      <c r="C4767" s="16" t="s">
        <v>1034</v>
      </c>
      <c r="D4767" s="16" t="s">
        <v>3139</v>
      </c>
      <c r="E4767" s="16" t="s">
        <v>27</v>
      </c>
      <c r="F4767" s="16" t="s">
        <v>349</v>
      </c>
      <c r="G4767" s="16" t="s">
        <v>3291</v>
      </c>
      <c r="H4767" s="16" t="s">
        <v>155</v>
      </c>
      <c r="I4767" s="16" t="s">
        <v>155</v>
      </c>
      <c r="J4767" s="16" t="s">
        <v>262</v>
      </c>
      <c r="K4767" s="16" t="s">
        <v>1018</v>
      </c>
      <c r="L4767" s="9"/>
      <c r="M4767" s="9">
        <v>45455</v>
      </c>
      <c r="N4767" s="9">
        <v>45455</v>
      </c>
      <c r="O4767" s="7">
        <v>45455</v>
      </c>
      <c r="P4767" s="9"/>
      <c r="Q4767" s="9"/>
      <c r="R4767" s="9" t="s">
        <v>93</v>
      </c>
      <c r="S4767" s="16" t="s">
        <v>94</v>
      </c>
      <c r="T4767" s="16" t="s">
        <v>109</v>
      </c>
      <c r="U4767" s="16"/>
      <c r="V4767" s="16"/>
      <c r="W4767" s="16" t="s">
        <v>96</v>
      </c>
      <c r="X4767" s="16" t="s">
        <v>38</v>
      </c>
      <c r="Y4767">
        <v>7</v>
      </c>
      <c r="Z4767">
        <v>3</v>
      </c>
      <c r="AA4767">
        <v>2.1</v>
      </c>
      <c r="AB4767">
        <v>2</v>
      </c>
      <c r="AC4767">
        <v>0.16666666666666666</v>
      </c>
      <c r="AD4767">
        <v>3</v>
      </c>
      <c r="AE4767" t="s">
        <v>4420</v>
      </c>
    </row>
    <row r="4768" spans="1:31" x14ac:dyDescent="0.25">
      <c r="A4768" s="16" t="s">
        <v>23</v>
      </c>
      <c r="B4768" s="16" t="s">
        <v>3143</v>
      </c>
      <c r="C4768" s="16" t="s">
        <v>1034</v>
      </c>
      <c r="D4768" s="16" t="s">
        <v>3139</v>
      </c>
      <c r="E4768" s="16" t="s">
        <v>27</v>
      </c>
      <c r="F4768" s="16" t="s">
        <v>349</v>
      </c>
      <c r="G4768" s="16" t="s">
        <v>3291</v>
      </c>
      <c r="H4768" s="16" t="s">
        <v>155</v>
      </c>
      <c r="I4768" s="16" t="s">
        <v>155</v>
      </c>
      <c r="J4768" s="16" t="s">
        <v>925</v>
      </c>
      <c r="K4768" s="16" t="s">
        <v>338</v>
      </c>
      <c r="L4768" s="9"/>
      <c r="M4768" s="9">
        <v>45455</v>
      </c>
      <c r="N4768" s="9">
        <v>45455</v>
      </c>
      <c r="O4768" s="7">
        <v>45455</v>
      </c>
      <c r="P4768" s="9"/>
      <c r="Q4768" s="9"/>
      <c r="R4768" s="9" t="s">
        <v>93</v>
      </c>
      <c r="S4768" s="16" t="s">
        <v>94</v>
      </c>
      <c r="T4768" s="16" t="s">
        <v>109</v>
      </c>
      <c r="U4768" s="16"/>
      <c r="V4768" s="16"/>
      <c r="W4768" s="16" t="s">
        <v>96</v>
      </c>
      <c r="X4768" s="16" t="s">
        <v>38</v>
      </c>
      <c r="Y4768">
        <v>7</v>
      </c>
      <c r="Z4768">
        <v>3</v>
      </c>
      <c r="AA4768">
        <v>2.1</v>
      </c>
      <c r="AB4768">
        <v>2</v>
      </c>
      <c r="AC4768">
        <v>0.16666666666666666</v>
      </c>
      <c r="AD4768">
        <v>3</v>
      </c>
      <c r="AE4768" t="s">
        <v>4423</v>
      </c>
    </row>
    <row r="4769" spans="1:31" x14ac:dyDescent="0.25">
      <c r="A4769" s="16" t="s">
        <v>23</v>
      </c>
      <c r="B4769" s="16" t="s">
        <v>3143</v>
      </c>
      <c r="C4769" s="16" t="s">
        <v>1034</v>
      </c>
      <c r="D4769" s="16" t="s">
        <v>3139</v>
      </c>
      <c r="E4769" s="16" t="s">
        <v>27</v>
      </c>
      <c r="F4769" s="16" t="s">
        <v>349</v>
      </c>
      <c r="G4769" s="16" t="s">
        <v>3291</v>
      </c>
      <c r="H4769" s="16" t="s">
        <v>155</v>
      </c>
      <c r="I4769" s="16" t="s">
        <v>155</v>
      </c>
      <c r="J4769" s="16" t="s">
        <v>925</v>
      </c>
      <c r="K4769" s="16" t="s">
        <v>1038</v>
      </c>
      <c r="L4769" s="9"/>
      <c r="M4769" s="9">
        <v>45455</v>
      </c>
      <c r="N4769" s="9">
        <v>45455</v>
      </c>
      <c r="O4769" s="7">
        <v>45455</v>
      </c>
      <c r="P4769" s="9"/>
      <c r="Q4769" s="9"/>
      <c r="R4769" s="9" t="s">
        <v>93</v>
      </c>
      <c r="S4769" s="16" t="s">
        <v>94</v>
      </c>
      <c r="T4769" s="16" t="s">
        <v>109</v>
      </c>
      <c r="U4769" s="16"/>
      <c r="V4769" s="16"/>
      <c r="W4769" s="16" t="s">
        <v>96</v>
      </c>
      <c r="X4769" s="16" t="s">
        <v>38</v>
      </c>
      <c r="Y4769">
        <v>7</v>
      </c>
      <c r="Z4769">
        <v>3</v>
      </c>
      <c r="AA4769">
        <v>2.1</v>
      </c>
      <c r="AB4769">
        <v>2</v>
      </c>
      <c r="AC4769">
        <v>0.16666666666666666</v>
      </c>
      <c r="AD4769">
        <v>3</v>
      </c>
      <c r="AE4769" t="s">
        <v>4424</v>
      </c>
    </row>
    <row r="4770" spans="1:31" x14ac:dyDescent="0.25">
      <c r="A4770" s="16" t="s">
        <v>23</v>
      </c>
      <c r="B4770" s="16" t="s">
        <v>3143</v>
      </c>
      <c r="C4770" s="16" t="s">
        <v>1034</v>
      </c>
      <c r="D4770" s="16" t="s">
        <v>3139</v>
      </c>
      <c r="E4770" s="16" t="s">
        <v>27</v>
      </c>
      <c r="F4770" s="16" t="s">
        <v>349</v>
      </c>
      <c r="G4770" s="16" t="s">
        <v>3291</v>
      </c>
      <c r="H4770" s="16" t="s">
        <v>155</v>
      </c>
      <c r="I4770" s="16" t="s">
        <v>155</v>
      </c>
      <c r="J4770" s="16" t="s">
        <v>925</v>
      </c>
      <c r="K4770" s="16" t="s">
        <v>926</v>
      </c>
      <c r="L4770" s="9"/>
      <c r="M4770" s="9">
        <v>45455</v>
      </c>
      <c r="N4770" s="9">
        <v>45455</v>
      </c>
      <c r="O4770" s="7">
        <v>45455</v>
      </c>
      <c r="P4770" s="9"/>
      <c r="Q4770" s="9"/>
      <c r="R4770" s="9" t="s">
        <v>93</v>
      </c>
      <c r="S4770" s="16" t="s">
        <v>94</v>
      </c>
      <c r="T4770" s="16" t="s">
        <v>109</v>
      </c>
      <c r="U4770" s="16"/>
      <c r="V4770" s="16"/>
      <c r="W4770" s="16" t="s">
        <v>96</v>
      </c>
      <c r="X4770" s="16" t="s">
        <v>38</v>
      </c>
      <c r="Y4770">
        <v>7</v>
      </c>
      <c r="Z4770">
        <v>3</v>
      </c>
      <c r="AA4770">
        <v>2.1</v>
      </c>
      <c r="AB4770">
        <v>2</v>
      </c>
      <c r="AC4770">
        <v>0.16666666666666666</v>
      </c>
      <c r="AD4770">
        <v>3</v>
      </c>
      <c r="AE4770" t="s">
        <v>4425</v>
      </c>
    </row>
    <row r="4771" spans="1:31" x14ac:dyDescent="0.25">
      <c r="A4771" s="16" t="s">
        <v>23</v>
      </c>
      <c r="B4771" s="16" t="s">
        <v>3143</v>
      </c>
      <c r="C4771" s="16" t="s">
        <v>1034</v>
      </c>
      <c r="D4771" s="16" t="s">
        <v>3139</v>
      </c>
      <c r="E4771" s="16" t="s">
        <v>27</v>
      </c>
      <c r="F4771" s="16" t="s">
        <v>349</v>
      </c>
      <c r="G4771" s="16" t="s">
        <v>3291</v>
      </c>
      <c r="H4771" s="16" t="s">
        <v>155</v>
      </c>
      <c r="I4771" s="16" t="s">
        <v>155</v>
      </c>
      <c r="J4771" s="16" t="s">
        <v>925</v>
      </c>
      <c r="K4771" s="16" t="s">
        <v>4385</v>
      </c>
      <c r="L4771" s="9"/>
      <c r="M4771" s="9">
        <v>45455</v>
      </c>
      <c r="N4771" s="9">
        <v>45455</v>
      </c>
      <c r="O4771" s="7">
        <v>45455</v>
      </c>
      <c r="P4771" s="9"/>
      <c r="Q4771" s="9"/>
      <c r="R4771" s="9" t="s">
        <v>93</v>
      </c>
      <c r="S4771" s="16" t="s">
        <v>94</v>
      </c>
      <c r="T4771" s="16" t="s">
        <v>109</v>
      </c>
      <c r="U4771" s="16"/>
      <c r="V4771" s="16"/>
      <c r="W4771" s="16" t="s">
        <v>96</v>
      </c>
      <c r="X4771" s="16" t="s">
        <v>38</v>
      </c>
      <c r="Y4771">
        <v>7</v>
      </c>
      <c r="Z4771">
        <v>3</v>
      </c>
      <c r="AA4771">
        <v>2.1</v>
      </c>
      <c r="AB4771">
        <v>2</v>
      </c>
      <c r="AC4771">
        <v>0.16666666666666666</v>
      </c>
      <c r="AD4771">
        <v>3</v>
      </c>
      <c r="AE4771" t="s">
        <v>4426</v>
      </c>
    </row>
    <row r="4772" spans="1:31" x14ac:dyDescent="0.25">
      <c r="A4772" s="16" t="s">
        <v>23</v>
      </c>
      <c r="B4772" s="16" t="s">
        <v>3143</v>
      </c>
      <c r="C4772" s="16" t="s">
        <v>1034</v>
      </c>
      <c r="D4772" s="16" t="s">
        <v>3139</v>
      </c>
      <c r="E4772" s="16" t="s">
        <v>27</v>
      </c>
      <c r="F4772" s="16" t="s">
        <v>349</v>
      </c>
      <c r="G4772" s="16" t="s">
        <v>3291</v>
      </c>
      <c r="H4772" s="16" t="s">
        <v>155</v>
      </c>
      <c r="I4772" s="16" t="s">
        <v>155</v>
      </c>
      <c r="J4772" s="16" t="s">
        <v>925</v>
      </c>
      <c r="K4772" s="16" t="s">
        <v>1039</v>
      </c>
      <c r="L4772" s="9"/>
      <c r="M4772" s="9">
        <v>45455</v>
      </c>
      <c r="N4772" s="9">
        <v>45455</v>
      </c>
      <c r="O4772" s="7">
        <v>45455</v>
      </c>
      <c r="P4772" s="9"/>
      <c r="Q4772" s="9"/>
      <c r="R4772" s="9" t="s">
        <v>93</v>
      </c>
      <c r="S4772" s="16" t="s">
        <v>94</v>
      </c>
      <c r="T4772" s="16" t="s">
        <v>109</v>
      </c>
      <c r="U4772" s="16"/>
      <c r="V4772" s="16"/>
      <c r="W4772" s="16" t="s">
        <v>96</v>
      </c>
      <c r="X4772" s="16" t="s">
        <v>38</v>
      </c>
      <c r="Y4772">
        <v>7</v>
      </c>
      <c r="Z4772">
        <v>3</v>
      </c>
      <c r="AA4772">
        <v>2.1</v>
      </c>
      <c r="AB4772">
        <v>2</v>
      </c>
      <c r="AC4772">
        <v>0.16666666666666666</v>
      </c>
      <c r="AD4772">
        <v>3</v>
      </c>
      <c r="AE4772" t="s">
        <v>4428</v>
      </c>
    </row>
    <row r="4773" spans="1:31" x14ac:dyDescent="0.25">
      <c r="A4773" s="16" t="s">
        <v>23</v>
      </c>
      <c r="B4773" s="16" t="s">
        <v>3143</v>
      </c>
      <c r="C4773" s="16" t="s">
        <v>1034</v>
      </c>
      <c r="D4773" s="16" t="s">
        <v>3139</v>
      </c>
      <c r="E4773" s="16" t="s">
        <v>27</v>
      </c>
      <c r="F4773" s="16" t="s">
        <v>349</v>
      </c>
      <c r="G4773" s="16" t="s">
        <v>3291</v>
      </c>
      <c r="H4773" s="16" t="s">
        <v>155</v>
      </c>
      <c r="I4773" s="16" t="s">
        <v>155</v>
      </c>
      <c r="J4773" s="16" t="s">
        <v>925</v>
      </c>
      <c r="K4773" s="16" t="s">
        <v>933</v>
      </c>
      <c r="L4773" s="9"/>
      <c r="M4773" s="9">
        <v>45455</v>
      </c>
      <c r="N4773" s="9">
        <v>45455</v>
      </c>
      <c r="O4773" s="7">
        <v>45455</v>
      </c>
      <c r="P4773" s="9"/>
      <c r="Q4773" s="9"/>
      <c r="R4773" s="9" t="s">
        <v>93</v>
      </c>
      <c r="S4773" s="16" t="s">
        <v>94</v>
      </c>
      <c r="T4773" s="16" t="s">
        <v>109</v>
      </c>
      <c r="U4773" s="16"/>
      <c r="V4773" s="16"/>
      <c r="W4773" s="16" t="s">
        <v>96</v>
      </c>
      <c r="X4773" s="16" t="s">
        <v>38</v>
      </c>
      <c r="Y4773">
        <v>7</v>
      </c>
      <c r="Z4773">
        <v>3</v>
      </c>
      <c r="AA4773">
        <v>2.1</v>
      </c>
      <c r="AB4773">
        <v>2</v>
      </c>
      <c r="AC4773">
        <v>0.16666666666666666</v>
      </c>
      <c r="AD4773">
        <v>3</v>
      </c>
      <c r="AE4773" t="s">
        <v>4429</v>
      </c>
    </row>
    <row r="4774" spans="1:31" x14ac:dyDescent="0.25">
      <c r="A4774" s="16" t="s">
        <v>23</v>
      </c>
      <c r="B4774" s="16" t="s">
        <v>3143</v>
      </c>
      <c r="C4774" s="16" t="s">
        <v>1034</v>
      </c>
      <c r="D4774" s="16" t="s">
        <v>3139</v>
      </c>
      <c r="E4774" s="16" t="s">
        <v>27</v>
      </c>
      <c r="F4774" s="16" t="s">
        <v>349</v>
      </c>
      <c r="G4774" s="16" t="s">
        <v>3291</v>
      </c>
      <c r="H4774" s="16" t="s">
        <v>155</v>
      </c>
      <c r="I4774" s="16" t="s">
        <v>155</v>
      </c>
      <c r="J4774" s="16" t="s">
        <v>925</v>
      </c>
      <c r="K4774" s="16" t="s">
        <v>4388</v>
      </c>
      <c r="L4774" s="9"/>
      <c r="M4774" s="9">
        <v>45455</v>
      </c>
      <c r="N4774" s="9">
        <v>45455</v>
      </c>
      <c r="O4774" s="7">
        <v>45455</v>
      </c>
      <c r="P4774" s="9"/>
      <c r="Q4774" s="9"/>
      <c r="R4774" s="9" t="s">
        <v>93</v>
      </c>
      <c r="S4774" s="16" t="s">
        <v>94</v>
      </c>
      <c r="T4774" s="16" t="s">
        <v>109</v>
      </c>
      <c r="U4774" s="16"/>
      <c r="V4774" s="16"/>
      <c r="W4774" s="16" t="s">
        <v>96</v>
      </c>
      <c r="X4774" s="16" t="s">
        <v>38</v>
      </c>
      <c r="Y4774">
        <v>7</v>
      </c>
      <c r="Z4774">
        <v>3</v>
      </c>
      <c r="AA4774">
        <v>2.1</v>
      </c>
      <c r="AB4774">
        <v>2</v>
      </c>
      <c r="AC4774">
        <v>0.16666666666666666</v>
      </c>
      <c r="AD4774">
        <v>3</v>
      </c>
      <c r="AE4774" t="s">
        <v>4430</v>
      </c>
    </row>
    <row r="4775" spans="1:31" x14ac:dyDescent="0.25">
      <c r="A4775" s="16" t="s">
        <v>23</v>
      </c>
      <c r="B4775" s="16" t="s">
        <v>3143</v>
      </c>
      <c r="C4775" s="16" t="s">
        <v>1034</v>
      </c>
      <c r="D4775" s="16" t="s">
        <v>3139</v>
      </c>
      <c r="E4775" s="16" t="s">
        <v>27</v>
      </c>
      <c r="F4775" s="16" t="s">
        <v>349</v>
      </c>
      <c r="G4775" s="16" t="s">
        <v>3291</v>
      </c>
      <c r="H4775" s="16" t="s">
        <v>155</v>
      </c>
      <c r="I4775" s="16" t="s">
        <v>155</v>
      </c>
      <c r="J4775" s="16" t="s">
        <v>433</v>
      </c>
      <c r="K4775" s="16" t="s">
        <v>1021</v>
      </c>
      <c r="L4775" s="9"/>
      <c r="M4775" s="9">
        <v>45455</v>
      </c>
      <c r="N4775" s="9">
        <v>45455</v>
      </c>
      <c r="O4775" s="7">
        <v>45455</v>
      </c>
      <c r="P4775" s="9"/>
      <c r="Q4775" s="9"/>
      <c r="R4775" s="9" t="s">
        <v>93</v>
      </c>
      <c r="S4775" s="16" t="s">
        <v>94</v>
      </c>
      <c r="T4775" s="16" t="s">
        <v>109</v>
      </c>
      <c r="U4775" s="16"/>
      <c r="V4775" s="16"/>
      <c r="W4775" s="16" t="s">
        <v>96</v>
      </c>
      <c r="X4775" s="16" t="s">
        <v>38</v>
      </c>
      <c r="Y4775">
        <v>7</v>
      </c>
      <c r="Z4775">
        <v>3</v>
      </c>
      <c r="AA4775">
        <v>2.1</v>
      </c>
      <c r="AB4775">
        <v>2</v>
      </c>
      <c r="AC4775">
        <v>0.16666666666666666</v>
      </c>
      <c r="AD4775">
        <v>3</v>
      </c>
      <c r="AE4775" t="s">
        <v>4668</v>
      </c>
    </row>
    <row r="4776" spans="1:31" x14ac:dyDescent="0.25">
      <c r="A4776" s="16" t="s">
        <v>23</v>
      </c>
      <c r="B4776" s="16" t="s">
        <v>3143</v>
      </c>
      <c r="C4776" s="16" t="s">
        <v>1034</v>
      </c>
      <c r="D4776" s="16" t="s">
        <v>3139</v>
      </c>
      <c r="E4776" s="16" t="s">
        <v>27</v>
      </c>
      <c r="F4776" s="16" t="s">
        <v>349</v>
      </c>
      <c r="G4776" s="16" t="s">
        <v>3291</v>
      </c>
      <c r="H4776" s="16" t="s">
        <v>155</v>
      </c>
      <c r="I4776" s="16" t="s">
        <v>155</v>
      </c>
      <c r="J4776" s="16" t="s">
        <v>814</v>
      </c>
      <c r="K4776" s="16" t="s">
        <v>1021</v>
      </c>
      <c r="L4776" s="9"/>
      <c r="M4776" s="9">
        <v>45455</v>
      </c>
      <c r="N4776" s="9">
        <v>45455</v>
      </c>
      <c r="O4776" s="7">
        <v>45455</v>
      </c>
      <c r="P4776" s="9"/>
      <c r="Q4776" s="9"/>
      <c r="R4776" s="9" t="s">
        <v>93</v>
      </c>
      <c r="S4776" s="16" t="s">
        <v>94</v>
      </c>
      <c r="T4776" s="16" t="s">
        <v>109</v>
      </c>
      <c r="U4776" s="16"/>
      <c r="V4776" s="16"/>
      <c r="W4776" s="16" t="s">
        <v>96</v>
      </c>
      <c r="X4776" s="16" t="s">
        <v>38</v>
      </c>
      <c r="Y4776">
        <v>7</v>
      </c>
      <c r="Z4776">
        <v>3</v>
      </c>
      <c r="AA4776">
        <v>2.1</v>
      </c>
      <c r="AB4776">
        <v>2</v>
      </c>
      <c r="AC4776">
        <v>0.16666666666666666</v>
      </c>
      <c r="AD4776">
        <v>3</v>
      </c>
      <c r="AE4776" t="s">
        <v>4669</v>
      </c>
    </row>
    <row r="4777" spans="1:31" x14ac:dyDescent="0.25">
      <c r="A4777" s="16" t="s">
        <v>23</v>
      </c>
      <c r="B4777" s="16" t="s">
        <v>3143</v>
      </c>
      <c r="C4777" s="16" t="s">
        <v>1034</v>
      </c>
      <c r="D4777" s="16" t="s">
        <v>3139</v>
      </c>
      <c r="E4777" s="16" t="s">
        <v>27</v>
      </c>
      <c r="F4777" s="16" t="s">
        <v>349</v>
      </c>
      <c r="G4777" s="16" t="s">
        <v>3291</v>
      </c>
      <c r="H4777" s="16" t="s">
        <v>155</v>
      </c>
      <c r="I4777" s="16" t="s">
        <v>155</v>
      </c>
      <c r="J4777" s="16" t="s">
        <v>161</v>
      </c>
      <c r="K4777" s="16" t="s">
        <v>4726</v>
      </c>
      <c r="L4777" s="9"/>
      <c r="M4777" s="9">
        <v>45455</v>
      </c>
      <c r="N4777" s="9">
        <v>45455</v>
      </c>
      <c r="O4777" s="7">
        <v>45455</v>
      </c>
      <c r="P4777" s="9"/>
      <c r="Q4777" s="9"/>
      <c r="R4777" s="9" t="s">
        <v>93</v>
      </c>
      <c r="S4777" s="16" t="s">
        <v>94</v>
      </c>
      <c r="T4777" s="16" t="s">
        <v>109</v>
      </c>
      <c r="U4777" s="16"/>
      <c r="V4777" s="16"/>
      <c r="W4777" s="16" t="s">
        <v>96</v>
      </c>
      <c r="X4777" s="16" t="s">
        <v>38</v>
      </c>
      <c r="Y4777">
        <v>7</v>
      </c>
      <c r="Z4777">
        <v>3</v>
      </c>
      <c r="AA4777">
        <v>2.1</v>
      </c>
      <c r="AB4777">
        <v>2</v>
      </c>
      <c r="AC4777">
        <v>0.16666666666666666</v>
      </c>
      <c r="AD4777">
        <v>3</v>
      </c>
      <c r="AE4777" t="s">
        <v>4733</v>
      </c>
    </row>
    <row r="4778" spans="1:31" x14ac:dyDescent="0.25">
      <c r="A4778" s="16" t="s">
        <v>23</v>
      </c>
      <c r="B4778" s="16" t="s">
        <v>3143</v>
      </c>
      <c r="C4778" s="16" t="s">
        <v>1034</v>
      </c>
      <c r="D4778" s="16" t="s">
        <v>3139</v>
      </c>
      <c r="E4778" s="16" t="s">
        <v>27</v>
      </c>
      <c r="F4778" s="16" t="s">
        <v>349</v>
      </c>
      <c r="G4778" s="16" t="s">
        <v>3291</v>
      </c>
      <c r="H4778" s="16" t="s">
        <v>155</v>
      </c>
      <c r="I4778" s="16" t="s">
        <v>155</v>
      </c>
      <c r="J4778" s="16" t="s">
        <v>161</v>
      </c>
      <c r="K4778" s="16" t="s">
        <v>4728</v>
      </c>
      <c r="L4778" s="9"/>
      <c r="M4778" s="9">
        <v>45455</v>
      </c>
      <c r="N4778" s="9">
        <v>45455</v>
      </c>
      <c r="O4778" s="7">
        <v>45455</v>
      </c>
      <c r="P4778" s="9"/>
      <c r="Q4778" s="9"/>
      <c r="R4778" s="9" t="s">
        <v>93</v>
      </c>
      <c r="S4778" s="16" t="s">
        <v>94</v>
      </c>
      <c r="T4778" s="16" t="s">
        <v>109</v>
      </c>
      <c r="U4778" s="16"/>
      <c r="V4778" s="16"/>
      <c r="W4778" s="16" t="s">
        <v>96</v>
      </c>
      <c r="X4778" s="16" t="s">
        <v>38</v>
      </c>
      <c r="Y4778">
        <v>7</v>
      </c>
      <c r="Z4778">
        <v>3</v>
      </c>
      <c r="AA4778">
        <v>2.1</v>
      </c>
      <c r="AB4778">
        <v>2</v>
      </c>
      <c r="AC4778">
        <v>0.16666666666666666</v>
      </c>
      <c r="AD4778">
        <v>3</v>
      </c>
      <c r="AE4778" t="s">
        <v>4734</v>
      </c>
    </row>
    <row r="4779" spans="1:31" x14ac:dyDescent="0.25">
      <c r="A4779" s="16" t="s">
        <v>23</v>
      </c>
      <c r="B4779" s="16" t="s">
        <v>3143</v>
      </c>
      <c r="C4779" s="16" t="s">
        <v>1034</v>
      </c>
      <c r="D4779" s="16" t="s">
        <v>3139</v>
      </c>
      <c r="E4779" s="16" t="s">
        <v>27</v>
      </c>
      <c r="F4779" s="16" t="s">
        <v>349</v>
      </c>
      <c r="G4779" s="16" t="s">
        <v>3291</v>
      </c>
      <c r="H4779" s="16" t="s">
        <v>155</v>
      </c>
      <c r="I4779" s="16" t="s">
        <v>155</v>
      </c>
      <c r="J4779" s="16" t="s">
        <v>161</v>
      </c>
      <c r="K4779" s="16" t="s">
        <v>3177</v>
      </c>
      <c r="L4779" s="9"/>
      <c r="M4779" s="9">
        <v>45455</v>
      </c>
      <c r="N4779" s="9">
        <v>45455</v>
      </c>
      <c r="O4779" s="7">
        <v>45455</v>
      </c>
      <c r="P4779" s="9"/>
      <c r="Q4779" s="9"/>
      <c r="R4779" s="9" t="s">
        <v>93</v>
      </c>
      <c r="S4779" s="16" t="s">
        <v>94</v>
      </c>
      <c r="T4779" s="16" t="s">
        <v>109</v>
      </c>
      <c r="U4779" s="16"/>
      <c r="V4779" s="16"/>
      <c r="W4779" s="16" t="s">
        <v>96</v>
      </c>
      <c r="X4779" s="16" t="s">
        <v>38</v>
      </c>
      <c r="Y4779">
        <v>7</v>
      </c>
      <c r="Z4779">
        <v>3</v>
      </c>
      <c r="AA4779">
        <v>2.1</v>
      </c>
      <c r="AB4779">
        <v>2</v>
      </c>
      <c r="AC4779">
        <v>0.16666666666666666</v>
      </c>
      <c r="AD4779">
        <v>3</v>
      </c>
      <c r="AE4779" t="s">
        <v>3293</v>
      </c>
    </row>
    <row r="4780" spans="1:31" x14ac:dyDescent="0.25">
      <c r="A4780" s="16" t="s">
        <v>23</v>
      </c>
      <c r="B4780" s="16" t="s">
        <v>3143</v>
      </c>
      <c r="C4780" s="16" t="s">
        <v>1034</v>
      </c>
      <c r="D4780" s="16" t="s">
        <v>3139</v>
      </c>
      <c r="E4780" s="16" t="s">
        <v>27</v>
      </c>
      <c r="F4780" s="16" t="s">
        <v>349</v>
      </c>
      <c r="G4780" s="16" t="s">
        <v>3291</v>
      </c>
      <c r="H4780" s="16" t="s">
        <v>155</v>
      </c>
      <c r="I4780" s="16" t="s">
        <v>155</v>
      </c>
      <c r="J4780" s="16" t="s">
        <v>161</v>
      </c>
      <c r="K4780" s="16" t="s">
        <v>4730</v>
      </c>
      <c r="L4780" s="9"/>
      <c r="M4780" s="9">
        <v>45455</v>
      </c>
      <c r="N4780" s="9">
        <v>45455</v>
      </c>
      <c r="O4780" s="7">
        <v>45455</v>
      </c>
      <c r="P4780" s="9"/>
      <c r="Q4780" s="9"/>
      <c r="R4780" s="9" t="s">
        <v>93</v>
      </c>
      <c r="S4780" s="16" t="s">
        <v>94</v>
      </c>
      <c r="T4780" s="16" t="s">
        <v>109</v>
      </c>
      <c r="U4780" s="16"/>
      <c r="V4780" s="16"/>
      <c r="W4780" s="16" t="s">
        <v>96</v>
      </c>
      <c r="X4780" s="16" t="s">
        <v>38</v>
      </c>
      <c r="Y4780">
        <v>7</v>
      </c>
      <c r="Z4780">
        <v>3</v>
      </c>
      <c r="AA4780">
        <v>2.1</v>
      </c>
      <c r="AB4780">
        <v>2</v>
      </c>
      <c r="AC4780">
        <v>0.16666666666666666</v>
      </c>
      <c r="AD4780">
        <v>3</v>
      </c>
      <c r="AE4780" t="s">
        <v>4735</v>
      </c>
    </row>
    <row r="4781" spans="1:31" x14ac:dyDescent="0.25">
      <c r="A4781" s="16" t="s">
        <v>23</v>
      </c>
      <c r="B4781" s="16" t="s">
        <v>3143</v>
      </c>
      <c r="C4781" s="16" t="s">
        <v>1034</v>
      </c>
      <c r="D4781" s="16" t="s">
        <v>3139</v>
      </c>
      <c r="E4781" s="16" t="s">
        <v>27</v>
      </c>
      <c r="F4781" s="16" t="s">
        <v>349</v>
      </c>
      <c r="G4781" s="16" t="s">
        <v>3291</v>
      </c>
      <c r="H4781" s="16" t="s">
        <v>155</v>
      </c>
      <c r="I4781" s="16" t="s">
        <v>155</v>
      </c>
      <c r="J4781" s="16" t="s">
        <v>161</v>
      </c>
      <c r="K4781" s="16" t="s">
        <v>3179</v>
      </c>
      <c r="L4781" s="9"/>
      <c r="M4781" s="9">
        <v>45455</v>
      </c>
      <c r="N4781" s="9">
        <v>45455</v>
      </c>
      <c r="O4781" s="7">
        <v>45455</v>
      </c>
      <c r="P4781" s="9"/>
      <c r="Q4781" s="9"/>
      <c r="R4781" s="9" t="s">
        <v>93</v>
      </c>
      <c r="S4781" s="16" t="s">
        <v>94</v>
      </c>
      <c r="T4781" s="16" t="s">
        <v>109</v>
      </c>
      <c r="U4781" s="16"/>
      <c r="V4781" s="16"/>
      <c r="W4781" s="16" t="s">
        <v>96</v>
      </c>
      <c r="X4781" s="16" t="s">
        <v>38</v>
      </c>
      <c r="Y4781">
        <v>7</v>
      </c>
      <c r="Z4781">
        <v>3</v>
      </c>
      <c r="AA4781">
        <v>2.1</v>
      </c>
      <c r="AB4781">
        <v>2</v>
      </c>
      <c r="AC4781">
        <v>0.16666666666666666</v>
      </c>
      <c r="AD4781">
        <v>3</v>
      </c>
      <c r="AE4781" t="s">
        <v>3294</v>
      </c>
    </row>
    <row r="4782" spans="1:31" x14ac:dyDescent="0.25">
      <c r="A4782" s="16" t="s">
        <v>23</v>
      </c>
      <c r="B4782" s="16" t="s">
        <v>3143</v>
      </c>
      <c r="C4782" s="16" t="s">
        <v>1034</v>
      </c>
      <c r="D4782" s="16" t="s">
        <v>3139</v>
      </c>
      <c r="E4782" s="16" t="s">
        <v>27</v>
      </c>
      <c r="F4782" s="16" t="s">
        <v>349</v>
      </c>
      <c r="G4782" s="16" t="s">
        <v>3291</v>
      </c>
      <c r="H4782" s="16" t="s">
        <v>155</v>
      </c>
      <c r="I4782" s="16" t="s">
        <v>155</v>
      </c>
      <c r="J4782" s="16" t="s">
        <v>265</v>
      </c>
      <c r="K4782" s="16" t="s">
        <v>1040</v>
      </c>
      <c r="L4782" s="9"/>
      <c r="M4782" s="9">
        <v>45455</v>
      </c>
      <c r="N4782" s="9">
        <v>45455</v>
      </c>
      <c r="O4782" s="7">
        <v>45455</v>
      </c>
      <c r="P4782" s="9"/>
      <c r="Q4782" s="9"/>
      <c r="R4782" s="9" t="s">
        <v>93</v>
      </c>
      <c r="S4782" s="16" t="s">
        <v>94</v>
      </c>
      <c r="T4782" s="16" t="s">
        <v>109</v>
      </c>
      <c r="U4782" s="16"/>
      <c r="V4782" s="16"/>
      <c r="W4782" s="16" t="s">
        <v>96</v>
      </c>
      <c r="X4782" s="16" t="s">
        <v>38</v>
      </c>
      <c r="Y4782">
        <v>7</v>
      </c>
      <c r="Z4782">
        <v>3</v>
      </c>
      <c r="AA4782">
        <v>2.1</v>
      </c>
      <c r="AB4782">
        <v>2</v>
      </c>
      <c r="AC4782">
        <v>0.16666666666666666</v>
      </c>
      <c r="AD4782">
        <v>3</v>
      </c>
      <c r="AE4782" t="s">
        <v>4736</v>
      </c>
    </row>
    <row r="4783" spans="1:31" x14ac:dyDescent="0.25">
      <c r="A4783" s="16" t="s">
        <v>23</v>
      </c>
      <c r="B4783" s="16" t="s">
        <v>3143</v>
      </c>
      <c r="C4783" s="16" t="s">
        <v>1034</v>
      </c>
      <c r="D4783" s="16" t="s">
        <v>3139</v>
      </c>
      <c r="E4783" s="16" t="s">
        <v>27</v>
      </c>
      <c r="F4783" s="16" t="s">
        <v>349</v>
      </c>
      <c r="G4783" s="16" t="s">
        <v>3291</v>
      </c>
      <c r="H4783" s="16" t="s">
        <v>155</v>
      </c>
      <c r="I4783" s="16" t="s">
        <v>155</v>
      </c>
      <c r="J4783" s="16" t="s">
        <v>1041</v>
      </c>
      <c r="K4783" s="16" t="s">
        <v>1021</v>
      </c>
      <c r="L4783" s="9"/>
      <c r="M4783" s="9">
        <v>45455</v>
      </c>
      <c r="N4783" s="9">
        <v>45455</v>
      </c>
      <c r="O4783" s="7">
        <v>45455</v>
      </c>
      <c r="P4783" s="9"/>
      <c r="Q4783" s="9"/>
      <c r="R4783" s="9" t="s">
        <v>93</v>
      </c>
      <c r="S4783" s="16" t="s">
        <v>94</v>
      </c>
      <c r="T4783" s="16" t="s">
        <v>109</v>
      </c>
      <c r="U4783" s="16"/>
      <c r="V4783" s="16"/>
      <c r="W4783" s="16" t="s">
        <v>96</v>
      </c>
      <c r="X4783" s="16" t="s">
        <v>38</v>
      </c>
      <c r="Y4783">
        <v>7</v>
      </c>
      <c r="Z4783">
        <v>3</v>
      </c>
      <c r="AA4783">
        <v>2.1</v>
      </c>
      <c r="AB4783">
        <v>2</v>
      </c>
      <c r="AC4783">
        <v>0.16666666666666666</v>
      </c>
      <c r="AD4783">
        <v>3</v>
      </c>
      <c r="AE4783" t="s">
        <v>4737</v>
      </c>
    </row>
    <row r="4784" spans="1:31" x14ac:dyDescent="0.25">
      <c r="A4784" s="16" t="s">
        <v>23</v>
      </c>
      <c r="B4784" s="16" t="s">
        <v>3143</v>
      </c>
      <c r="C4784" s="16" t="s">
        <v>1034</v>
      </c>
      <c r="D4784" s="16" t="s">
        <v>3139</v>
      </c>
      <c r="E4784" s="16" t="s">
        <v>27</v>
      </c>
      <c r="F4784" s="16" t="s">
        <v>349</v>
      </c>
      <c r="G4784" s="16" t="s">
        <v>3291</v>
      </c>
      <c r="H4784" s="16" t="s">
        <v>155</v>
      </c>
      <c r="I4784" s="16" t="s">
        <v>155</v>
      </c>
      <c r="J4784" s="16" t="s">
        <v>156</v>
      </c>
      <c r="K4784" s="16" t="s">
        <v>3185</v>
      </c>
      <c r="L4784" s="9"/>
      <c r="M4784" s="9">
        <v>45455</v>
      </c>
      <c r="N4784" s="9">
        <v>45455</v>
      </c>
      <c r="O4784" s="7">
        <v>45455</v>
      </c>
      <c r="P4784" s="9"/>
      <c r="Q4784" s="9"/>
      <c r="R4784" s="9" t="s">
        <v>93</v>
      </c>
      <c r="S4784" s="16" t="s">
        <v>94</v>
      </c>
      <c r="T4784" s="16" t="s">
        <v>109</v>
      </c>
      <c r="U4784" s="16"/>
      <c r="V4784" s="16"/>
      <c r="W4784" s="16" t="s">
        <v>96</v>
      </c>
      <c r="X4784" s="16" t="s">
        <v>38</v>
      </c>
      <c r="Y4784">
        <v>7</v>
      </c>
      <c r="Z4784">
        <v>3</v>
      </c>
      <c r="AA4784">
        <v>2.1</v>
      </c>
      <c r="AB4784">
        <v>2</v>
      </c>
      <c r="AC4784">
        <v>0.16666666666666666</v>
      </c>
      <c r="AD4784">
        <v>3</v>
      </c>
      <c r="AE4784" t="s">
        <v>3308</v>
      </c>
    </row>
    <row r="4785" spans="1:31" x14ac:dyDescent="0.25">
      <c r="A4785" s="16" t="s">
        <v>23</v>
      </c>
      <c r="B4785" s="16" t="s">
        <v>3143</v>
      </c>
      <c r="C4785" s="16" t="s">
        <v>1034</v>
      </c>
      <c r="D4785" s="16" t="s">
        <v>3139</v>
      </c>
      <c r="E4785" s="16" t="s">
        <v>27</v>
      </c>
      <c r="F4785" s="16" t="s">
        <v>349</v>
      </c>
      <c r="G4785" s="16" t="s">
        <v>3291</v>
      </c>
      <c r="H4785" s="16" t="s">
        <v>155</v>
      </c>
      <c r="I4785" s="16" t="s">
        <v>155</v>
      </c>
      <c r="J4785" s="16" t="s">
        <v>156</v>
      </c>
      <c r="K4785" s="16" t="s">
        <v>203</v>
      </c>
      <c r="L4785" s="9"/>
      <c r="M4785" s="9">
        <v>45455</v>
      </c>
      <c r="N4785" s="9">
        <v>45455</v>
      </c>
      <c r="O4785" s="7">
        <v>45455</v>
      </c>
      <c r="P4785" s="9"/>
      <c r="Q4785" s="9"/>
      <c r="R4785" s="9" t="s">
        <v>93</v>
      </c>
      <c r="S4785" s="16" t="s">
        <v>94</v>
      </c>
      <c r="T4785" s="16" t="s">
        <v>109</v>
      </c>
      <c r="U4785" s="16"/>
      <c r="V4785" s="16"/>
      <c r="W4785" s="16" t="s">
        <v>96</v>
      </c>
      <c r="X4785" s="16" t="s">
        <v>38</v>
      </c>
      <c r="Y4785">
        <v>7</v>
      </c>
      <c r="Z4785">
        <v>3</v>
      </c>
      <c r="AA4785">
        <v>2.1</v>
      </c>
      <c r="AB4785">
        <v>2</v>
      </c>
      <c r="AC4785">
        <v>0.16666666666666666</v>
      </c>
      <c r="AD4785">
        <v>3</v>
      </c>
      <c r="AE4785" t="s">
        <v>3310</v>
      </c>
    </row>
    <row r="4786" spans="1:31" x14ac:dyDescent="0.25">
      <c r="A4786" s="16" t="s">
        <v>23</v>
      </c>
      <c r="B4786" s="16" t="s">
        <v>3143</v>
      </c>
      <c r="C4786" s="16" t="s">
        <v>1034</v>
      </c>
      <c r="D4786" s="16" t="s">
        <v>3139</v>
      </c>
      <c r="E4786" s="16" t="s">
        <v>27</v>
      </c>
      <c r="F4786" s="16" t="s">
        <v>349</v>
      </c>
      <c r="G4786" s="16" t="s">
        <v>3291</v>
      </c>
      <c r="H4786" s="16" t="s">
        <v>155</v>
      </c>
      <c r="I4786" s="16" t="s">
        <v>155</v>
      </c>
      <c r="J4786" s="16" t="s">
        <v>156</v>
      </c>
      <c r="K4786" s="16" t="s">
        <v>472</v>
      </c>
      <c r="L4786" s="9"/>
      <c r="M4786" s="9">
        <v>45455</v>
      </c>
      <c r="N4786" s="9">
        <v>45455</v>
      </c>
      <c r="O4786" s="7">
        <v>45455</v>
      </c>
      <c r="P4786" s="9"/>
      <c r="Q4786" s="9"/>
      <c r="R4786" s="9" t="s">
        <v>93</v>
      </c>
      <c r="S4786" s="16" t="s">
        <v>94</v>
      </c>
      <c r="T4786" s="16" t="s">
        <v>109</v>
      </c>
      <c r="U4786" s="16"/>
      <c r="V4786" s="16"/>
      <c r="W4786" s="16" t="s">
        <v>96</v>
      </c>
      <c r="X4786" s="16" t="s">
        <v>38</v>
      </c>
      <c r="Y4786">
        <v>7</v>
      </c>
      <c r="Z4786">
        <v>3</v>
      </c>
      <c r="AA4786">
        <v>2.1</v>
      </c>
      <c r="AB4786">
        <v>2</v>
      </c>
      <c r="AC4786">
        <v>0.16666666666666666</v>
      </c>
      <c r="AD4786">
        <v>3</v>
      </c>
      <c r="AE4786" t="s">
        <v>3312</v>
      </c>
    </row>
    <row r="4787" spans="1:31" x14ac:dyDescent="0.25">
      <c r="A4787" s="16" t="s">
        <v>23</v>
      </c>
      <c r="B4787" s="16" t="s">
        <v>3143</v>
      </c>
      <c r="C4787" s="16" t="s">
        <v>1034</v>
      </c>
      <c r="D4787" s="16" t="s">
        <v>3139</v>
      </c>
      <c r="E4787" s="16" t="s">
        <v>27</v>
      </c>
      <c r="F4787" s="16" t="s">
        <v>349</v>
      </c>
      <c r="G4787" s="16" t="s">
        <v>3291</v>
      </c>
      <c r="H4787" s="16" t="s">
        <v>155</v>
      </c>
      <c r="I4787" s="16" t="s">
        <v>155</v>
      </c>
      <c r="J4787" s="16" t="s">
        <v>156</v>
      </c>
      <c r="K4787" s="16" t="s">
        <v>3197</v>
      </c>
      <c r="L4787" s="9"/>
      <c r="M4787" s="9">
        <v>45455</v>
      </c>
      <c r="N4787" s="9">
        <v>45455</v>
      </c>
      <c r="O4787" s="7">
        <v>45455</v>
      </c>
      <c r="P4787" s="9"/>
      <c r="Q4787" s="9"/>
      <c r="R4787" s="9" t="s">
        <v>93</v>
      </c>
      <c r="S4787" s="16" t="s">
        <v>94</v>
      </c>
      <c r="T4787" s="16" t="s">
        <v>109</v>
      </c>
      <c r="U4787" s="16"/>
      <c r="V4787" s="16"/>
      <c r="W4787" s="16" t="s">
        <v>96</v>
      </c>
      <c r="X4787" s="16" t="s">
        <v>38</v>
      </c>
      <c r="Y4787">
        <v>7</v>
      </c>
      <c r="Z4787">
        <v>3</v>
      </c>
      <c r="AA4787">
        <v>2.1</v>
      </c>
      <c r="AB4787">
        <v>2</v>
      </c>
      <c r="AC4787">
        <v>0.16666666666666666</v>
      </c>
      <c r="AD4787">
        <v>3</v>
      </c>
      <c r="AE4787" t="s">
        <v>3316</v>
      </c>
    </row>
    <row r="4788" spans="1:31" x14ac:dyDescent="0.25">
      <c r="A4788" s="16" t="s">
        <v>23</v>
      </c>
      <c r="B4788" s="16" t="s">
        <v>3143</v>
      </c>
      <c r="C4788" s="16" t="s">
        <v>1034</v>
      </c>
      <c r="D4788" s="16" t="s">
        <v>3139</v>
      </c>
      <c r="E4788" s="16" t="s">
        <v>27</v>
      </c>
      <c r="F4788" s="16" t="s">
        <v>349</v>
      </c>
      <c r="G4788" s="16" t="s">
        <v>3291</v>
      </c>
      <c r="H4788" s="16" t="s">
        <v>155</v>
      </c>
      <c r="I4788" s="16" t="s">
        <v>155</v>
      </c>
      <c r="J4788" s="16" t="s">
        <v>156</v>
      </c>
      <c r="K4788" s="16" t="s">
        <v>465</v>
      </c>
      <c r="L4788" s="9"/>
      <c r="M4788" s="9">
        <v>45455</v>
      </c>
      <c r="N4788" s="9">
        <v>45455</v>
      </c>
      <c r="O4788" s="7">
        <v>45455</v>
      </c>
      <c r="P4788" s="9"/>
      <c r="Q4788" s="9"/>
      <c r="R4788" s="9" t="s">
        <v>93</v>
      </c>
      <c r="S4788" s="16" t="s">
        <v>94</v>
      </c>
      <c r="T4788" s="16" t="s">
        <v>109</v>
      </c>
      <c r="U4788" s="16"/>
      <c r="V4788" s="16"/>
      <c r="W4788" s="16" t="s">
        <v>96</v>
      </c>
      <c r="X4788" s="16" t="s">
        <v>38</v>
      </c>
      <c r="Y4788">
        <v>7</v>
      </c>
      <c r="Z4788">
        <v>3</v>
      </c>
      <c r="AA4788">
        <v>2.1</v>
      </c>
      <c r="AB4788">
        <v>2</v>
      </c>
      <c r="AC4788">
        <v>0.16666666666666666</v>
      </c>
      <c r="AD4788">
        <v>3</v>
      </c>
      <c r="AE4788" t="s">
        <v>3321</v>
      </c>
    </row>
    <row r="4789" spans="1:31" x14ac:dyDescent="0.25">
      <c r="A4789" s="16" t="s">
        <v>23</v>
      </c>
      <c r="B4789" s="16" t="s">
        <v>3143</v>
      </c>
      <c r="C4789" s="16" t="s">
        <v>1034</v>
      </c>
      <c r="D4789" s="16" t="s">
        <v>3139</v>
      </c>
      <c r="E4789" s="16" t="s">
        <v>27</v>
      </c>
      <c r="F4789" s="16" t="s">
        <v>349</v>
      </c>
      <c r="G4789" s="16" t="s">
        <v>3291</v>
      </c>
      <c r="H4789" s="16" t="s">
        <v>155</v>
      </c>
      <c r="I4789" s="16" t="s">
        <v>155</v>
      </c>
      <c r="J4789" s="16" t="s">
        <v>156</v>
      </c>
      <c r="K4789" s="16" t="s">
        <v>3214</v>
      </c>
      <c r="L4789" s="9"/>
      <c r="M4789" s="9">
        <v>45455</v>
      </c>
      <c r="N4789" s="9">
        <v>45455</v>
      </c>
      <c r="O4789" s="7">
        <v>45455</v>
      </c>
      <c r="P4789" s="9"/>
      <c r="Q4789" s="9"/>
      <c r="R4789" s="9" t="s">
        <v>93</v>
      </c>
      <c r="S4789" s="16" t="s">
        <v>94</v>
      </c>
      <c r="T4789" s="16" t="s">
        <v>109</v>
      </c>
      <c r="U4789" s="16"/>
      <c r="V4789" s="16"/>
      <c r="W4789" s="16" t="s">
        <v>96</v>
      </c>
      <c r="X4789" s="16" t="s">
        <v>38</v>
      </c>
      <c r="Y4789">
        <v>7</v>
      </c>
      <c r="Z4789">
        <v>3</v>
      </c>
      <c r="AA4789">
        <v>2.1</v>
      </c>
      <c r="AB4789">
        <v>2</v>
      </c>
      <c r="AC4789">
        <v>0.16666666666666666</v>
      </c>
      <c r="AD4789">
        <v>3</v>
      </c>
      <c r="AE4789" t="s">
        <v>3326</v>
      </c>
    </row>
    <row r="4790" spans="1:31" x14ac:dyDescent="0.25">
      <c r="A4790" s="16" t="s">
        <v>23</v>
      </c>
      <c r="B4790" s="16" t="s">
        <v>3143</v>
      </c>
      <c r="C4790" s="16" t="s">
        <v>1034</v>
      </c>
      <c r="D4790" s="16" t="s">
        <v>3139</v>
      </c>
      <c r="E4790" s="16" t="s">
        <v>27</v>
      </c>
      <c r="F4790" s="16" t="s">
        <v>349</v>
      </c>
      <c r="G4790" s="16" t="s">
        <v>3291</v>
      </c>
      <c r="H4790" s="16" t="s">
        <v>155</v>
      </c>
      <c r="I4790" s="16" t="s">
        <v>155</v>
      </c>
      <c r="J4790" s="16" t="s">
        <v>189</v>
      </c>
      <c r="K4790" s="16" t="s">
        <v>1040</v>
      </c>
      <c r="L4790" s="9"/>
      <c r="M4790" s="9">
        <v>45455</v>
      </c>
      <c r="N4790" s="9">
        <v>45455</v>
      </c>
      <c r="O4790" s="7">
        <v>45455</v>
      </c>
      <c r="P4790" s="9"/>
      <c r="Q4790" s="9"/>
      <c r="R4790" s="9" t="s">
        <v>93</v>
      </c>
      <c r="S4790" s="16" t="s">
        <v>94</v>
      </c>
      <c r="T4790" s="16" t="s">
        <v>109</v>
      </c>
      <c r="U4790" s="16"/>
      <c r="V4790" s="16"/>
      <c r="W4790" s="16" t="s">
        <v>96</v>
      </c>
      <c r="X4790" s="16" t="s">
        <v>38</v>
      </c>
      <c r="Y4790">
        <v>7</v>
      </c>
      <c r="Z4790">
        <v>3</v>
      </c>
      <c r="AA4790">
        <v>2.1</v>
      </c>
      <c r="AB4790">
        <v>2</v>
      </c>
      <c r="AC4790">
        <v>0.16666666666666666</v>
      </c>
      <c r="AD4790">
        <v>3</v>
      </c>
      <c r="AE4790" t="s">
        <v>4738</v>
      </c>
    </row>
    <row r="4791" spans="1:31" x14ac:dyDescent="0.25">
      <c r="A4791" s="16" t="s">
        <v>23</v>
      </c>
      <c r="B4791" s="16" t="s">
        <v>3143</v>
      </c>
      <c r="C4791" s="16" t="s">
        <v>1034</v>
      </c>
      <c r="D4791" s="16" t="s">
        <v>3139</v>
      </c>
      <c r="E4791" s="16" t="s">
        <v>27</v>
      </c>
      <c r="F4791" s="16" t="s">
        <v>349</v>
      </c>
      <c r="G4791" s="16" t="s">
        <v>2912</v>
      </c>
      <c r="H4791" s="16" t="s">
        <v>30</v>
      </c>
      <c r="I4791" s="16" t="s">
        <v>31</v>
      </c>
      <c r="J4791" s="16" t="s">
        <v>345</v>
      </c>
      <c r="K4791" s="16" t="s">
        <v>927</v>
      </c>
      <c r="L4791" s="9"/>
      <c r="M4791" s="9">
        <v>45510</v>
      </c>
      <c r="N4791" s="9">
        <v>45510</v>
      </c>
      <c r="O4791" s="7">
        <v>45510</v>
      </c>
      <c r="P4791" s="9"/>
      <c r="Q4791" s="9"/>
      <c r="R4791" s="9" t="s">
        <v>93</v>
      </c>
      <c r="S4791" s="16" t="s">
        <v>94</v>
      </c>
      <c r="T4791" s="16" t="s">
        <v>109</v>
      </c>
      <c r="U4791" s="16"/>
      <c r="V4791" s="16"/>
      <c r="W4791" s="16" t="s">
        <v>96</v>
      </c>
      <c r="X4791" s="16" t="s">
        <v>38</v>
      </c>
      <c r="Y4791">
        <v>7</v>
      </c>
      <c r="Z4791">
        <v>3</v>
      </c>
      <c r="AA4791">
        <v>2.1</v>
      </c>
      <c r="AB4791">
        <v>2</v>
      </c>
      <c r="AC4791">
        <v>0.16666666666666666</v>
      </c>
      <c r="AD4791">
        <v>3</v>
      </c>
      <c r="AE4791" t="s">
        <v>4678</v>
      </c>
    </row>
    <row r="4792" spans="1:31" x14ac:dyDescent="0.25">
      <c r="A4792" s="16" t="s">
        <v>23</v>
      </c>
      <c r="B4792" s="16" t="s">
        <v>39</v>
      </c>
      <c r="C4792" s="16" t="s">
        <v>1043</v>
      </c>
      <c r="D4792" s="16" t="s">
        <v>26</v>
      </c>
      <c r="E4792" s="16" t="s">
        <v>41</v>
      </c>
      <c r="F4792" s="16" t="s">
        <v>28</v>
      </c>
      <c r="G4792" s="16" t="s">
        <v>51</v>
      </c>
      <c r="H4792" s="16" t="s">
        <v>31</v>
      </c>
      <c r="I4792" s="16" t="s">
        <v>31</v>
      </c>
      <c r="J4792" s="16" t="s">
        <v>345</v>
      </c>
      <c r="K4792" s="16" t="s">
        <v>138</v>
      </c>
      <c r="L4792" s="9"/>
      <c r="M4792" s="9">
        <v>44979</v>
      </c>
      <c r="N4792" s="9">
        <v>44979</v>
      </c>
      <c r="O4792" s="7">
        <v>44979</v>
      </c>
      <c r="P4792" s="9">
        <v>44979</v>
      </c>
      <c r="Q4792" s="9">
        <v>44614</v>
      </c>
      <c r="R4792" s="9" t="s">
        <v>34</v>
      </c>
      <c r="S4792" s="16" t="s">
        <v>94</v>
      </c>
      <c r="T4792" s="16" t="s">
        <v>314</v>
      </c>
      <c r="U4792" s="16"/>
      <c r="V4792" s="16"/>
      <c r="W4792" s="16" t="s">
        <v>37</v>
      </c>
      <c r="X4792" s="16" t="s">
        <v>55</v>
      </c>
      <c r="Y4792">
        <v>6</v>
      </c>
      <c r="Z4792">
        <v>5</v>
      </c>
      <c r="AA4792">
        <v>3</v>
      </c>
      <c r="AB4792">
        <v>6</v>
      </c>
      <c r="AC4792">
        <v>0.5</v>
      </c>
      <c r="AD4792">
        <v>5</v>
      </c>
      <c r="AE4792" t="s">
        <v>1581</v>
      </c>
    </row>
    <row r="4793" spans="1:31" x14ac:dyDescent="0.25">
      <c r="A4793" s="16" t="s">
        <v>23</v>
      </c>
      <c r="B4793" s="16" t="s">
        <v>39</v>
      </c>
      <c r="C4793" s="16" t="s">
        <v>1043</v>
      </c>
      <c r="D4793" s="16" t="s">
        <v>26</v>
      </c>
      <c r="E4793" s="16" t="s">
        <v>41</v>
      </c>
      <c r="F4793" s="16" t="s">
        <v>28</v>
      </c>
      <c r="G4793" s="16" t="s">
        <v>51</v>
      </c>
      <c r="H4793" s="16" t="s">
        <v>31</v>
      </c>
      <c r="I4793" s="16" t="s">
        <v>31</v>
      </c>
      <c r="J4793" s="16" t="s">
        <v>1044</v>
      </c>
      <c r="K4793" s="16" t="s">
        <v>1045</v>
      </c>
      <c r="L4793" s="9"/>
      <c r="M4793" s="9">
        <v>45058</v>
      </c>
      <c r="N4793" s="9">
        <v>45063</v>
      </c>
      <c r="O4793" s="7">
        <v>45063</v>
      </c>
      <c r="P4793" s="9">
        <v>45063</v>
      </c>
      <c r="Q4793" s="9"/>
      <c r="R4793" s="9" t="s">
        <v>34</v>
      </c>
      <c r="S4793" s="16" t="s">
        <v>94</v>
      </c>
      <c r="T4793" s="16" t="s">
        <v>314</v>
      </c>
      <c r="U4793" s="16"/>
      <c r="V4793" s="16"/>
      <c r="W4793" s="16" t="s">
        <v>37</v>
      </c>
      <c r="X4793" s="16" t="s">
        <v>55</v>
      </c>
      <c r="Y4793">
        <v>6</v>
      </c>
      <c r="Z4793">
        <v>5</v>
      </c>
      <c r="AA4793">
        <v>3</v>
      </c>
      <c r="AB4793">
        <v>6</v>
      </c>
      <c r="AC4793">
        <v>0.5</v>
      </c>
      <c r="AD4793">
        <v>5</v>
      </c>
      <c r="AE4793" t="s">
        <v>2660</v>
      </c>
    </row>
    <row r="4794" spans="1:31" x14ac:dyDescent="0.25">
      <c r="A4794" s="16" t="s">
        <v>23</v>
      </c>
      <c r="B4794" s="16" t="s">
        <v>39</v>
      </c>
      <c r="C4794" s="16" t="s">
        <v>1043</v>
      </c>
      <c r="D4794" s="16" t="s">
        <v>62</v>
      </c>
      <c r="E4794" s="16" t="s">
        <v>41</v>
      </c>
      <c r="F4794" s="16" t="s">
        <v>28</v>
      </c>
      <c r="G4794" s="16" t="s">
        <v>42</v>
      </c>
      <c r="H4794" s="16" t="s">
        <v>43</v>
      </c>
      <c r="I4794" s="16" t="s">
        <v>43</v>
      </c>
      <c r="J4794" s="16" t="s">
        <v>352</v>
      </c>
      <c r="K4794" s="16" t="s">
        <v>181</v>
      </c>
      <c r="L4794" s="9"/>
      <c r="M4794" s="9">
        <v>44932</v>
      </c>
      <c r="N4794" s="9">
        <v>44932</v>
      </c>
      <c r="O4794" s="7">
        <v>44932</v>
      </c>
      <c r="P4794" s="9">
        <v>44932</v>
      </c>
      <c r="Q4794" s="9">
        <v>44565</v>
      </c>
      <c r="R4794" s="9" t="s">
        <v>34</v>
      </c>
      <c r="S4794" s="16" t="s">
        <v>94</v>
      </c>
      <c r="T4794" s="16" t="s">
        <v>314</v>
      </c>
      <c r="U4794" s="16"/>
      <c r="V4794" s="16"/>
      <c r="W4794" s="16" t="s">
        <v>37</v>
      </c>
      <c r="X4794" s="16" t="s">
        <v>55</v>
      </c>
      <c r="Y4794">
        <v>6</v>
      </c>
      <c r="Z4794">
        <v>10</v>
      </c>
      <c r="AA4794">
        <v>6</v>
      </c>
      <c r="AB4794">
        <v>6</v>
      </c>
      <c r="AC4794">
        <v>0.5</v>
      </c>
      <c r="AD4794">
        <v>9</v>
      </c>
      <c r="AE4794" t="s">
        <v>2659</v>
      </c>
    </row>
    <row r="4795" spans="1:31" x14ac:dyDescent="0.25">
      <c r="A4795" s="16" t="s">
        <v>23</v>
      </c>
      <c r="B4795" s="16" t="s">
        <v>39</v>
      </c>
      <c r="C4795" s="16" t="s">
        <v>1043</v>
      </c>
      <c r="D4795" s="16" t="s">
        <v>62</v>
      </c>
      <c r="E4795" s="16" t="s">
        <v>41</v>
      </c>
      <c r="F4795" s="16" t="s">
        <v>28</v>
      </c>
      <c r="G4795" s="16" t="s">
        <v>76</v>
      </c>
      <c r="H4795" s="16" t="s">
        <v>77</v>
      </c>
      <c r="I4795" s="16" t="s">
        <v>77</v>
      </c>
      <c r="J4795" s="16" t="s">
        <v>268</v>
      </c>
      <c r="K4795" s="16" t="s">
        <v>413</v>
      </c>
      <c r="L4795" s="9"/>
      <c r="M4795" s="9">
        <v>44965</v>
      </c>
      <c r="N4795" s="9">
        <v>44965</v>
      </c>
      <c r="O4795" s="7">
        <v>44965</v>
      </c>
      <c r="P4795" s="9">
        <v>44965</v>
      </c>
      <c r="Q4795" s="9"/>
      <c r="R4795" s="9" t="s">
        <v>34</v>
      </c>
      <c r="S4795" s="16" t="s">
        <v>94</v>
      </c>
      <c r="T4795" s="16" t="s">
        <v>314</v>
      </c>
      <c r="U4795" s="16"/>
      <c r="V4795" s="16"/>
      <c r="W4795" s="16" t="s">
        <v>37</v>
      </c>
      <c r="X4795" s="16" t="s">
        <v>55</v>
      </c>
      <c r="Y4795">
        <v>6</v>
      </c>
      <c r="Z4795">
        <v>10</v>
      </c>
      <c r="AA4795">
        <v>6</v>
      </c>
      <c r="AB4795">
        <v>6</v>
      </c>
      <c r="AC4795">
        <v>0.5</v>
      </c>
      <c r="AD4795">
        <v>9</v>
      </c>
      <c r="AE4795" t="s">
        <v>1700</v>
      </c>
    </row>
    <row r="4796" spans="1:31" x14ac:dyDescent="0.25">
      <c r="A4796" s="16" t="s">
        <v>23</v>
      </c>
      <c r="B4796" s="16" t="s">
        <v>39</v>
      </c>
      <c r="C4796" s="16" t="s">
        <v>1043</v>
      </c>
      <c r="D4796" s="16" t="s">
        <v>62</v>
      </c>
      <c r="E4796" s="16" t="s">
        <v>41</v>
      </c>
      <c r="F4796" s="16" t="s">
        <v>28</v>
      </c>
      <c r="G4796" s="16" t="s">
        <v>76</v>
      </c>
      <c r="H4796" s="16" t="s">
        <v>77</v>
      </c>
      <c r="I4796" s="16" t="s">
        <v>77</v>
      </c>
      <c r="J4796" s="16" t="s">
        <v>78</v>
      </c>
      <c r="K4796" s="16" t="s">
        <v>341</v>
      </c>
      <c r="L4796" s="9"/>
      <c r="M4796" s="9">
        <v>44965</v>
      </c>
      <c r="N4796" s="9">
        <v>44965</v>
      </c>
      <c r="O4796" s="7">
        <v>44965</v>
      </c>
      <c r="P4796" s="9">
        <v>44965</v>
      </c>
      <c r="Q4796" s="9"/>
      <c r="R4796" s="9" t="s">
        <v>34</v>
      </c>
      <c r="S4796" s="16" t="s">
        <v>94</v>
      </c>
      <c r="T4796" s="16" t="s">
        <v>314</v>
      </c>
      <c r="U4796" s="16"/>
      <c r="V4796" s="16"/>
      <c r="W4796" s="16" t="s">
        <v>37</v>
      </c>
      <c r="X4796" s="16" t="s">
        <v>55</v>
      </c>
      <c r="Y4796">
        <v>6</v>
      </c>
      <c r="Z4796">
        <v>10</v>
      </c>
      <c r="AA4796">
        <v>6</v>
      </c>
      <c r="AB4796">
        <v>6</v>
      </c>
      <c r="AC4796">
        <v>0.5</v>
      </c>
      <c r="AD4796">
        <v>9</v>
      </c>
      <c r="AE4796" t="s">
        <v>1575</v>
      </c>
    </row>
    <row r="4797" spans="1:31" x14ac:dyDescent="0.25">
      <c r="A4797" s="16" t="s">
        <v>23</v>
      </c>
      <c r="B4797" s="16" t="s">
        <v>39</v>
      </c>
      <c r="C4797" s="16" t="s">
        <v>1043</v>
      </c>
      <c r="D4797" s="16" t="s">
        <v>62</v>
      </c>
      <c r="E4797" s="16" t="s">
        <v>41</v>
      </c>
      <c r="F4797" s="16" t="s">
        <v>28</v>
      </c>
      <c r="G4797" s="16" t="s">
        <v>76</v>
      </c>
      <c r="H4797" s="16" t="s">
        <v>77</v>
      </c>
      <c r="I4797" s="16" t="s">
        <v>77</v>
      </c>
      <c r="J4797" s="16" t="s">
        <v>78</v>
      </c>
      <c r="K4797" s="16" t="s">
        <v>278</v>
      </c>
      <c r="L4797" s="9"/>
      <c r="M4797" s="9">
        <v>44965</v>
      </c>
      <c r="N4797" s="9">
        <v>44965</v>
      </c>
      <c r="O4797" s="7">
        <v>44965</v>
      </c>
      <c r="P4797" s="9">
        <v>44965</v>
      </c>
      <c r="Q4797" s="9"/>
      <c r="R4797" s="9" t="s">
        <v>34</v>
      </c>
      <c r="S4797" s="16" t="s">
        <v>94</v>
      </c>
      <c r="T4797" s="16" t="s">
        <v>314</v>
      </c>
      <c r="U4797" s="16"/>
      <c r="V4797" s="16"/>
      <c r="W4797" s="16" t="s">
        <v>37</v>
      </c>
      <c r="X4797" s="16" t="s">
        <v>55</v>
      </c>
      <c r="Y4797">
        <v>6</v>
      </c>
      <c r="Z4797">
        <v>10</v>
      </c>
      <c r="AA4797">
        <v>6</v>
      </c>
      <c r="AB4797">
        <v>6</v>
      </c>
      <c r="AC4797">
        <v>0.5</v>
      </c>
      <c r="AD4797">
        <v>9</v>
      </c>
      <c r="AE4797" t="s">
        <v>1511</v>
      </c>
    </row>
    <row r="4798" spans="1:31" x14ac:dyDescent="0.25">
      <c r="A4798" s="16" t="s">
        <v>23</v>
      </c>
      <c r="B4798" s="16" t="s">
        <v>39</v>
      </c>
      <c r="C4798" s="16" t="s">
        <v>1043</v>
      </c>
      <c r="D4798" s="16" t="s">
        <v>62</v>
      </c>
      <c r="E4798" s="16" t="s">
        <v>41</v>
      </c>
      <c r="F4798" s="16" t="s">
        <v>28</v>
      </c>
      <c r="G4798" s="16" t="s">
        <v>76</v>
      </c>
      <c r="H4798" s="16" t="s">
        <v>77</v>
      </c>
      <c r="I4798" s="16" t="s">
        <v>77</v>
      </c>
      <c r="J4798" s="16" t="s">
        <v>78</v>
      </c>
      <c r="K4798" s="16" t="s">
        <v>419</v>
      </c>
      <c r="L4798" s="9"/>
      <c r="M4798" s="9">
        <v>44965</v>
      </c>
      <c r="N4798" s="9">
        <v>44965</v>
      </c>
      <c r="O4798" s="7">
        <v>44965</v>
      </c>
      <c r="P4798" s="9">
        <v>44965</v>
      </c>
      <c r="Q4798" s="9"/>
      <c r="R4798" s="9" t="s">
        <v>34</v>
      </c>
      <c r="S4798" s="16" t="s">
        <v>94</v>
      </c>
      <c r="T4798" s="16" t="s">
        <v>314</v>
      </c>
      <c r="U4798" s="16"/>
      <c r="V4798" s="16"/>
      <c r="W4798" s="16" t="s">
        <v>37</v>
      </c>
      <c r="X4798" s="16" t="s">
        <v>55</v>
      </c>
      <c r="Y4798">
        <v>6</v>
      </c>
      <c r="Z4798">
        <v>10</v>
      </c>
      <c r="AA4798">
        <v>6</v>
      </c>
      <c r="AB4798">
        <v>6</v>
      </c>
      <c r="AC4798">
        <v>0.5</v>
      </c>
      <c r="AD4798">
        <v>9</v>
      </c>
      <c r="AE4798" t="s">
        <v>1708</v>
      </c>
    </row>
    <row r="4799" spans="1:31" x14ac:dyDescent="0.25">
      <c r="A4799" s="16" t="s">
        <v>23</v>
      </c>
      <c r="B4799" s="16" t="s">
        <v>39</v>
      </c>
      <c r="C4799" s="16" t="s">
        <v>1043</v>
      </c>
      <c r="D4799" s="16" t="s">
        <v>62</v>
      </c>
      <c r="E4799" s="16" t="s">
        <v>41</v>
      </c>
      <c r="F4799" s="16" t="s">
        <v>28</v>
      </c>
      <c r="G4799" s="16" t="s">
        <v>76</v>
      </c>
      <c r="H4799" s="16" t="s">
        <v>77</v>
      </c>
      <c r="I4799" s="16" t="s">
        <v>77</v>
      </c>
      <c r="J4799" s="16" t="s">
        <v>78</v>
      </c>
      <c r="K4799" s="16" t="s">
        <v>342</v>
      </c>
      <c r="L4799" s="9"/>
      <c r="M4799" s="9">
        <v>44965</v>
      </c>
      <c r="N4799" s="9">
        <v>44965</v>
      </c>
      <c r="O4799" s="7">
        <v>44965</v>
      </c>
      <c r="P4799" s="9">
        <v>44965</v>
      </c>
      <c r="Q4799" s="9"/>
      <c r="R4799" s="9" t="s">
        <v>34</v>
      </c>
      <c r="S4799" s="16" t="s">
        <v>94</v>
      </c>
      <c r="T4799" s="16" t="s">
        <v>314</v>
      </c>
      <c r="U4799" s="16"/>
      <c r="V4799" s="16"/>
      <c r="W4799" s="16" t="s">
        <v>37</v>
      </c>
      <c r="X4799" s="16" t="s">
        <v>55</v>
      </c>
      <c r="Y4799">
        <v>6</v>
      </c>
      <c r="Z4799">
        <v>10</v>
      </c>
      <c r="AA4799">
        <v>6</v>
      </c>
      <c r="AB4799">
        <v>6</v>
      </c>
      <c r="AC4799">
        <v>0.5</v>
      </c>
      <c r="AD4799">
        <v>9</v>
      </c>
      <c r="AE4799" t="s">
        <v>1576</v>
      </c>
    </row>
    <row r="4800" spans="1:31" x14ac:dyDescent="0.25">
      <c r="A4800" s="16" t="s">
        <v>23</v>
      </c>
      <c r="B4800" s="16" t="s">
        <v>39</v>
      </c>
      <c r="C4800" s="16" t="s">
        <v>1043</v>
      </c>
      <c r="D4800" s="16" t="s">
        <v>3139</v>
      </c>
      <c r="E4800" s="16" t="s">
        <v>27</v>
      </c>
      <c r="F4800" s="16" t="s">
        <v>28</v>
      </c>
      <c r="G4800" s="16" t="s">
        <v>29</v>
      </c>
      <c r="H4800" s="16" t="s">
        <v>30</v>
      </c>
      <c r="I4800" s="16" t="s">
        <v>31</v>
      </c>
      <c r="J4800" s="16" t="s">
        <v>345</v>
      </c>
      <c r="K4800" s="16" t="s">
        <v>927</v>
      </c>
      <c r="L4800" s="9"/>
      <c r="M4800" s="9">
        <v>45145</v>
      </c>
      <c r="N4800" s="9">
        <v>45145</v>
      </c>
      <c r="O4800" s="7">
        <v>45145</v>
      </c>
      <c r="P4800" s="9"/>
      <c r="Q4800" s="9"/>
      <c r="R4800" s="9" t="s">
        <v>34</v>
      </c>
      <c r="S4800" s="16" t="s">
        <v>94</v>
      </c>
      <c r="T4800" s="16" t="s">
        <v>314</v>
      </c>
      <c r="U4800" s="16"/>
      <c r="V4800" s="16"/>
      <c r="W4800" s="16" t="s">
        <v>37</v>
      </c>
      <c r="X4800" s="16" t="s">
        <v>55</v>
      </c>
      <c r="Y4800">
        <v>6</v>
      </c>
      <c r="Z4800">
        <v>3</v>
      </c>
      <c r="AA4800">
        <v>1.8</v>
      </c>
      <c r="AB4800">
        <v>2</v>
      </c>
      <c r="AC4800">
        <v>0.16666666666666666</v>
      </c>
      <c r="AD4800">
        <v>3</v>
      </c>
      <c r="AE4800" t="s">
        <v>2617</v>
      </c>
    </row>
    <row r="4801" spans="1:31" x14ac:dyDescent="0.25">
      <c r="A4801" s="16" t="s">
        <v>23</v>
      </c>
      <c r="B4801" s="16" t="s">
        <v>39</v>
      </c>
      <c r="C4801" s="16" t="s">
        <v>1043</v>
      </c>
      <c r="D4801" s="16" t="s">
        <v>3139</v>
      </c>
      <c r="E4801" s="16" t="s">
        <v>27</v>
      </c>
      <c r="F4801" s="16" t="s">
        <v>28</v>
      </c>
      <c r="G4801" s="16" t="s">
        <v>29</v>
      </c>
      <c r="H4801" s="16" t="s">
        <v>30</v>
      </c>
      <c r="I4801" s="16" t="s">
        <v>31</v>
      </c>
      <c r="J4801" s="16" t="s">
        <v>1044</v>
      </c>
      <c r="K4801" s="16" t="s">
        <v>47</v>
      </c>
      <c r="L4801" s="9"/>
      <c r="M4801" s="9">
        <v>45145</v>
      </c>
      <c r="N4801" s="9">
        <v>45145</v>
      </c>
      <c r="O4801" s="7">
        <v>45145</v>
      </c>
      <c r="P4801" s="9"/>
      <c r="Q4801" s="9"/>
      <c r="R4801" s="9" t="s">
        <v>34</v>
      </c>
      <c r="S4801" s="16" t="s">
        <v>94</v>
      </c>
      <c r="T4801" s="16" t="s">
        <v>314</v>
      </c>
      <c r="U4801" s="16"/>
      <c r="V4801" s="16"/>
      <c r="W4801" s="16" t="s">
        <v>37</v>
      </c>
      <c r="X4801" s="16" t="s">
        <v>55</v>
      </c>
      <c r="Y4801">
        <v>6</v>
      </c>
      <c r="Z4801">
        <v>3</v>
      </c>
      <c r="AA4801">
        <v>1.8</v>
      </c>
      <c r="AB4801">
        <v>2</v>
      </c>
      <c r="AC4801">
        <v>0.16666666666666666</v>
      </c>
      <c r="AD4801">
        <v>3</v>
      </c>
      <c r="AE4801" t="s">
        <v>4739</v>
      </c>
    </row>
    <row r="4802" spans="1:31" x14ac:dyDescent="0.25">
      <c r="A4802" s="16" t="s">
        <v>23</v>
      </c>
      <c r="B4802" s="16" t="s">
        <v>39</v>
      </c>
      <c r="C4802" s="16" t="s">
        <v>1043</v>
      </c>
      <c r="D4802" s="16" t="s">
        <v>3139</v>
      </c>
      <c r="E4802" s="16" t="s">
        <v>27</v>
      </c>
      <c r="F4802" s="16" t="s">
        <v>28</v>
      </c>
      <c r="G4802" s="16" t="s">
        <v>81</v>
      </c>
      <c r="H4802" s="16" t="s">
        <v>77</v>
      </c>
      <c r="I4802" s="16" t="s">
        <v>77</v>
      </c>
      <c r="J4802" s="16" t="s">
        <v>82</v>
      </c>
      <c r="K4802" s="16" t="s">
        <v>608</v>
      </c>
      <c r="L4802" s="9"/>
      <c r="M4802" s="9">
        <v>45016</v>
      </c>
      <c r="N4802" s="9">
        <v>45016</v>
      </c>
      <c r="O4802" s="7">
        <v>45016</v>
      </c>
      <c r="P4802" s="9"/>
      <c r="Q4802" s="9"/>
      <c r="R4802" s="9" t="s">
        <v>34</v>
      </c>
      <c r="S4802" s="16" t="s">
        <v>94</v>
      </c>
      <c r="T4802" s="16" t="s">
        <v>314</v>
      </c>
      <c r="U4802" s="16"/>
      <c r="V4802" s="16"/>
      <c r="W4802" s="16" t="s">
        <v>37</v>
      </c>
      <c r="X4802" s="16" t="s">
        <v>55</v>
      </c>
      <c r="Y4802">
        <v>6</v>
      </c>
      <c r="Z4802">
        <v>3</v>
      </c>
      <c r="AA4802">
        <v>1.8</v>
      </c>
      <c r="AB4802">
        <v>2</v>
      </c>
      <c r="AC4802">
        <v>0.16666666666666666</v>
      </c>
      <c r="AD4802">
        <v>3</v>
      </c>
      <c r="AE4802" t="s">
        <v>1935</v>
      </c>
    </row>
    <row r="4803" spans="1:31" x14ac:dyDescent="0.25">
      <c r="A4803" s="16" t="s">
        <v>23</v>
      </c>
      <c r="B4803" s="16" t="s">
        <v>39</v>
      </c>
      <c r="C4803" s="16" t="s">
        <v>1043</v>
      </c>
      <c r="D4803" s="16" t="s">
        <v>3139</v>
      </c>
      <c r="E4803" s="16" t="s">
        <v>27</v>
      </c>
      <c r="F4803" s="16" t="s">
        <v>28</v>
      </c>
      <c r="G4803" s="16" t="s">
        <v>81</v>
      </c>
      <c r="H4803" s="16" t="s">
        <v>77</v>
      </c>
      <c r="I4803" s="16" t="s">
        <v>77</v>
      </c>
      <c r="J4803" s="16" t="s">
        <v>82</v>
      </c>
      <c r="K4803" s="16" t="s">
        <v>609</v>
      </c>
      <c r="L4803" s="9"/>
      <c r="M4803" s="9">
        <v>45016</v>
      </c>
      <c r="N4803" s="9">
        <v>45016</v>
      </c>
      <c r="O4803" s="7">
        <v>45016</v>
      </c>
      <c r="P4803" s="9"/>
      <c r="Q4803" s="9"/>
      <c r="R4803" s="9" t="s">
        <v>34</v>
      </c>
      <c r="S4803" s="16" t="s">
        <v>94</v>
      </c>
      <c r="T4803" s="16" t="s">
        <v>314</v>
      </c>
      <c r="U4803" s="16"/>
      <c r="V4803" s="16"/>
      <c r="W4803" s="16" t="s">
        <v>37</v>
      </c>
      <c r="X4803" s="16" t="s">
        <v>55</v>
      </c>
      <c r="Y4803">
        <v>6</v>
      </c>
      <c r="Z4803">
        <v>3</v>
      </c>
      <c r="AA4803">
        <v>1.8</v>
      </c>
      <c r="AB4803">
        <v>2</v>
      </c>
      <c r="AC4803">
        <v>0.16666666666666666</v>
      </c>
      <c r="AD4803">
        <v>3</v>
      </c>
      <c r="AE4803" t="s">
        <v>1936</v>
      </c>
    </row>
    <row r="4804" spans="1:31" x14ac:dyDescent="0.25">
      <c r="A4804" s="16" t="s">
        <v>23</v>
      </c>
      <c r="B4804" s="16" t="s">
        <v>39</v>
      </c>
      <c r="C4804" s="16" t="s">
        <v>1043</v>
      </c>
      <c r="D4804" s="16" t="s">
        <v>3139</v>
      </c>
      <c r="E4804" s="16" t="s">
        <v>27</v>
      </c>
      <c r="F4804" s="16" t="s">
        <v>28</v>
      </c>
      <c r="G4804" s="16" t="s">
        <v>81</v>
      </c>
      <c r="H4804" s="16" t="s">
        <v>77</v>
      </c>
      <c r="I4804" s="16" t="s">
        <v>77</v>
      </c>
      <c r="J4804" s="16" t="s">
        <v>82</v>
      </c>
      <c r="K4804" s="16" t="s">
        <v>3434</v>
      </c>
      <c r="L4804" s="9"/>
      <c r="M4804" s="9">
        <v>45016</v>
      </c>
      <c r="N4804" s="9">
        <v>45016</v>
      </c>
      <c r="O4804" s="7">
        <v>45016</v>
      </c>
      <c r="P4804" s="9"/>
      <c r="Q4804" s="9"/>
      <c r="R4804" s="9" t="s">
        <v>34</v>
      </c>
      <c r="S4804" s="16" t="s">
        <v>94</v>
      </c>
      <c r="T4804" s="16" t="s">
        <v>314</v>
      </c>
      <c r="U4804" s="16"/>
      <c r="V4804" s="16"/>
      <c r="W4804" s="16" t="s">
        <v>37</v>
      </c>
      <c r="X4804" s="16" t="s">
        <v>55</v>
      </c>
      <c r="Y4804">
        <v>6</v>
      </c>
      <c r="Z4804">
        <v>3</v>
      </c>
      <c r="AA4804">
        <v>1.8</v>
      </c>
      <c r="AB4804">
        <v>2</v>
      </c>
      <c r="AC4804">
        <v>0.16666666666666666</v>
      </c>
      <c r="AD4804">
        <v>3</v>
      </c>
      <c r="AE4804" t="s">
        <v>3435</v>
      </c>
    </row>
    <row r="4805" spans="1:31" x14ac:dyDescent="0.25">
      <c r="A4805" s="16" t="s">
        <v>23</v>
      </c>
      <c r="B4805" s="16" t="s">
        <v>39</v>
      </c>
      <c r="C4805" s="16" t="s">
        <v>1043</v>
      </c>
      <c r="D4805" s="16" t="s">
        <v>3139</v>
      </c>
      <c r="E4805" s="16" t="s">
        <v>27</v>
      </c>
      <c r="F4805" s="16" t="s">
        <v>28</v>
      </c>
      <c r="G4805" s="16" t="s">
        <v>81</v>
      </c>
      <c r="H4805" s="16" t="s">
        <v>77</v>
      </c>
      <c r="I4805" s="16" t="s">
        <v>77</v>
      </c>
      <c r="J4805" s="16" t="s">
        <v>82</v>
      </c>
      <c r="K4805" s="16" t="s">
        <v>464</v>
      </c>
      <c r="L4805" s="9"/>
      <c r="M4805" s="9">
        <v>45016</v>
      </c>
      <c r="N4805" s="9">
        <v>45016</v>
      </c>
      <c r="O4805" s="7">
        <v>45016</v>
      </c>
      <c r="P4805" s="9"/>
      <c r="Q4805" s="9"/>
      <c r="R4805" s="9" t="s">
        <v>34</v>
      </c>
      <c r="S4805" s="16" t="s">
        <v>94</v>
      </c>
      <c r="T4805" s="16" t="s">
        <v>314</v>
      </c>
      <c r="U4805" s="16"/>
      <c r="V4805" s="16"/>
      <c r="W4805" s="16" t="s">
        <v>37</v>
      </c>
      <c r="X4805" s="16" t="s">
        <v>55</v>
      </c>
      <c r="Y4805">
        <v>6</v>
      </c>
      <c r="Z4805">
        <v>3</v>
      </c>
      <c r="AA4805">
        <v>1.8</v>
      </c>
      <c r="AB4805">
        <v>2</v>
      </c>
      <c r="AC4805">
        <v>0.16666666666666666</v>
      </c>
      <c r="AD4805">
        <v>3</v>
      </c>
      <c r="AE4805" t="s">
        <v>1756</v>
      </c>
    </row>
    <row r="4806" spans="1:31" x14ac:dyDescent="0.25">
      <c r="A4806" s="16" t="s">
        <v>23</v>
      </c>
      <c r="B4806" s="16" t="s">
        <v>39</v>
      </c>
      <c r="C4806" s="16" t="s">
        <v>1043</v>
      </c>
      <c r="D4806" s="16" t="s">
        <v>3139</v>
      </c>
      <c r="E4806" s="16" t="s">
        <v>27</v>
      </c>
      <c r="F4806" s="16" t="s">
        <v>28</v>
      </c>
      <c r="G4806" s="16" t="s">
        <v>81</v>
      </c>
      <c r="H4806" s="16" t="s">
        <v>77</v>
      </c>
      <c r="I4806" s="16" t="s">
        <v>77</v>
      </c>
      <c r="J4806" s="16" t="s">
        <v>82</v>
      </c>
      <c r="K4806" s="16" t="s">
        <v>465</v>
      </c>
      <c r="L4806" s="9"/>
      <c r="M4806" s="9">
        <v>45016</v>
      </c>
      <c r="N4806" s="9">
        <v>45016</v>
      </c>
      <c r="O4806" s="7">
        <v>45016</v>
      </c>
      <c r="P4806" s="9"/>
      <c r="Q4806" s="9"/>
      <c r="R4806" s="9" t="s">
        <v>34</v>
      </c>
      <c r="S4806" s="16" t="s">
        <v>94</v>
      </c>
      <c r="T4806" s="16" t="s">
        <v>314</v>
      </c>
      <c r="U4806" s="16"/>
      <c r="V4806" s="16"/>
      <c r="W4806" s="16" t="s">
        <v>37</v>
      </c>
      <c r="X4806" s="16" t="s">
        <v>55</v>
      </c>
      <c r="Y4806">
        <v>6</v>
      </c>
      <c r="Z4806">
        <v>3</v>
      </c>
      <c r="AA4806">
        <v>1.8</v>
      </c>
      <c r="AB4806">
        <v>2</v>
      </c>
      <c r="AC4806">
        <v>0.16666666666666666</v>
      </c>
      <c r="AD4806">
        <v>3</v>
      </c>
      <c r="AE4806" t="s">
        <v>1757</v>
      </c>
    </row>
    <row r="4807" spans="1:31" x14ac:dyDescent="0.25">
      <c r="A4807" s="16" t="s">
        <v>23</v>
      </c>
      <c r="B4807" s="16" t="s">
        <v>3143</v>
      </c>
      <c r="C4807" s="16" t="s">
        <v>1043</v>
      </c>
      <c r="D4807" s="16" t="s">
        <v>26</v>
      </c>
      <c r="E4807" s="16" t="s">
        <v>41</v>
      </c>
      <c r="F4807" s="16" t="s">
        <v>349</v>
      </c>
      <c r="G4807" s="16" t="s">
        <v>2909</v>
      </c>
      <c r="H4807" s="16" t="s">
        <v>31</v>
      </c>
      <c r="I4807" s="16" t="s">
        <v>31</v>
      </c>
      <c r="J4807" s="16" t="s">
        <v>345</v>
      </c>
      <c r="K4807" s="16" t="s">
        <v>138</v>
      </c>
      <c r="L4807" s="9"/>
      <c r="M4807" s="9">
        <v>45344</v>
      </c>
      <c r="N4807" s="9">
        <v>45344</v>
      </c>
      <c r="O4807" s="7">
        <v>45344</v>
      </c>
      <c r="P4807" s="9"/>
      <c r="Q4807" s="9"/>
      <c r="R4807" s="9" t="s">
        <v>93</v>
      </c>
      <c r="S4807" s="16" t="s">
        <v>94</v>
      </c>
      <c r="T4807" s="16" t="s">
        <v>314</v>
      </c>
      <c r="U4807" s="16"/>
      <c r="V4807" s="16"/>
      <c r="W4807" s="16" t="s">
        <v>37</v>
      </c>
      <c r="X4807" s="16" t="s">
        <v>55</v>
      </c>
      <c r="Y4807">
        <v>6</v>
      </c>
      <c r="Z4807">
        <v>5</v>
      </c>
      <c r="AA4807">
        <v>3</v>
      </c>
      <c r="AB4807">
        <v>6</v>
      </c>
      <c r="AC4807">
        <v>0.5</v>
      </c>
      <c r="AD4807">
        <v>5</v>
      </c>
      <c r="AE4807" t="s">
        <v>3497</v>
      </c>
    </row>
    <row r="4808" spans="1:31" x14ac:dyDescent="0.25">
      <c r="A4808" s="16" t="s">
        <v>23</v>
      </c>
      <c r="B4808" s="16" t="s">
        <v>3143</v>
      </c>
      <c r="C4808" s="16" t="s">
        <v>1043</v>
      </c>
      <c r="D4808" s="16" t="s">
        <v>26</v>
      </c>
      <c r="E4808" s="16" t="s">
        <v>41</v>
      </c>
      <c r="F4808" s="16" t="s">
        <v>349</v>
      </c>
      <c r="G4808" s="16" t="s">
        <v>2909</v>
      </c>
      <c r="H4808" s="16" t="s">
        <v>31</v>
      </c>
      <c r="I4808" s="16" t="s">
        <v>31</v>
      </c>
      <c r="J4808" s="16" t="s">
        <v>1044</v>
      </c>
      <c r="K4808" s="16" t="s">
        <v>1045</v>
      </c>
      <c r="L4808" s="9"/>
      <c r="M4808" s="9">
        <v>45428</v>
      </c>
      <c r="N4808" s="9">
        <v>45428</v>
      </c>
      <c r="O4808" s="7">
        <v>45428</v>
      </c>
      <c r="P4808" s="9"/>
      <c r="Q4808" s="9"/>
      <c r="R4808" s="9" t="s">
        <v>93</v>
      </c>
      <c r="S4808" s="16" t="s">
        <v>94</v>
      </c>
      <c r="T4808" s="16" t="s">
        <v>314</v>
      </c>
      <c r="U4808" s="16"/>
      <c r="V4808" s="16"/>
      <c r="W4808" s="16" t="s">
        <v>37</v>
      </c>
      <c r="X4808" s="16" t="s">
        <v>55</v>
      </c>
      <c r="Y4808">
        <v>6</v>
      </c>
      <c r="Z4808">
        <v>5</v>
      </c>
      <c r="AA4808">
        <v>3</v>
      </c>
      <c r="AB4808">
        <v>6</v>
      </c>
      <c r="AC4808">
        <v>0.5</v>
      </c>
      <c r="AD4808">
        <v>5</v>
      </c>
      <c r="AE4808" t="s">
        <v>4740</v>
      </c>
    </row>
    <row r="4809" spans="1:31" x14ac:dyDescent="0.25">
      <c r="A4809" s="16" t="s">
        <v>211</v>
      </c>
      <c r="B4809" s="16" t="s">
        <v>212</v>
      </c>
      <c r="C4809" s="16" t="s">
        <v>1043</v>
      </c>
      <c r="D4809" s="16" t="s">
        <v>62</v>
      </c>
      <c r="E4809" s="16" t="s">
        <v>41</v>
      </c>
      <c r="F4809" s="16" t="s">
        <v>349</v>
      </c>
      <c r="G4809" s="16" t="s">
        <v>350</v>
      </c>
      <c r="H4809" s="16" t="s">
        <v>43</v>
      </c>
      <c r="I4809" s="16" t="s">
        <v>43</v>
      </c>
      <c r="J4809" s="16" t="s">
        <v>352</v>
      </c>
      <c r="K4809" s="16" t="s">
        <v>181</v>
      </c>
      <c r="L4809" s="9"/>
      <c r="M4809" s="9">
        <v>44932</v>
      </c>
      <c r="N4809" s="9">
        <v>45296</v>
      </c>
      <c r="O4809" s="7">
        <v>45296</v>
      </c>
      <c r="P4809" s="9">
        <v>45296</v>
      </c>
      <c r="Q4809" s="9"/>
      <c r="R4809" s="9" t="s">
        <v>34</v>
      </c>
      <c r="S4809" s="16" t="s">
        <v>94</v>
      </c>
      <c r="T4809" s="16" t="s">
        <v>314</v>
      </c>
      <c r="U4809" s="16"/>
      <c r="V4809" s="16"/>
      <c r="W4809" s="16" t="s">
        <v>37</v>
      </c>
      <c r="X4809" s="16" t="s">
        <v>55</v>
      </c>
      <c r="Y4809">
        <v>6</v>
      </c>
      <c r="Z4809">
        <v>10</v>
      </c>
      <c r="AA4809">
        <v>6</v>
      </c>
      <c r="AB4809">
        <v>6</v>
      </c>
      <c r="AC4809">
        <v>0.5</v>
      </c>
      <c r="AD4809">
        <v>9</v>
      </c>
      <c r="AE4809" t="s">
        <v>5154</v>
      </c>
    </row>
    <row r="4810" spans="1:31" x14ac:dyDescent="0.25">
      <c r="A4810" s="16" t="s">
        <v>23</v>
      </c>
      <c r="B4810" s="16" t="s">
        <v>3143</v>
      </c>
      <c r="C4810" s="16" t="s">
        <v>1043</v>
      </c>
      <c r="D4810" s="16" t="s">
        <v>62</v>
      </c>
      <c r="E4810" s="16" t="s">
        <v>41</v>
      </c>
      <c r="F4810" s="16" t="s">
        <v>349</v>
      </c>
      <c r="G4810" s="16" t="s">
        <v>1274</v>
      </c>
      <c r="H4810" s="16" t="s">
        <v>77</v>
      </c>
      <c r="I4810" s="16" t="s">
        <v>77</v>
      </c>
      <c r="J4810" s="16" t="s">
        <v>268</v>
      </c>
      <c r="K4810" s="16" t="s">
        <v>413</v>
      </c>
      <c r="L4810" s="9"/>
      <c r="M4810" s="9">
        <v>45330</v>
      </c>
      <c r="N4810" s="9">
        <v>45330</v>
      </c>
      <c r="O4810" s="7">
        <v>45330</v>
      </c>
      <c r="P4810" s="9">
        <v>45330</v>
      </c>
      <c r="Q4810" s="9"/>
      <c r="R4810" s="9" t="s">
        <v>34</v>
      </c>
      <c r="S4810" s="16" t="s">
        <v>94</v>
      </c>
      <c r="T4810" s="16" t="s">
        <v>314</v>
      </c>
      <c r="U4810" s="16"/>
      <c r="V4810" s="16"/>
      <c r="W4810" s="16" t="s">
        <v>37</v>
      </c>
      <c r="X4810" s="16" t="s">
        <v>55</v>
      </c>
      <c r="Y4810">
        <v>6</v>
      </c>
      <c r="Z4810">
        <v>10</v>
      </c>
      <c r="AA4810">
        <v>6</v>
      </c>
      <c r="AB4810">
        <v>6</v>
      </c>
      <c r="AC4810">
        <v>0.5</v>
      </c>
      <c r="AD4810">
        <v>9</v>
      </c>
      <c r="AE4810" t="s">
        <v>3628</v>
      </c>
    </row>
    <row r="4811" spans="1:31" x14ac:dyDescent="0.25">
      <c r="A4811" s="16" t="s">
        <v>23</v>
      </c>
      <c r="B4811" s="16" t="s">
        <v>3143</v>
      </c>
      <c r="C4811" s="16" t="s">
        <v>1043</v>
      </c>
      <c r="D4811" s="16" t="s">
        <v>62</v>
      </c>
      <c r="E4811" s="16" t="s">
        <v>41</v>
      </c>
      <c r="F4811" s="16" t="s">
        <v>349</v>
      </c>
      <c r="G4811" s="16" t="s">
        <v>1274</v>
      </c>
      <c r="H4811" s="16" t="s">
        <v>77</v>
      </c>
      <c r="I4811" s="16" t="s">
        <v>77</v>
      </c>
      <c r="J4811" s="16" t="s">
        <v>78</v>
      </c>
      <c r="K4811" s="16" t="s">
        <v>341</v>
      </c>
      <c r="L4811" s="9"/>
      <c r="M4811" s="9">
        <v>45330</v>
      </c>
      <c r="N4811" s="9">
        <v>45330</v>
      </c>
      <c r="O4811" s="7">
        <v>45330</v>
      </c>
      <c r="P4811" s="9">
        <v>45330</v>
      </c>
      <c r="Q4811" s="9"/>
      <c r="R4811" s="9" t="s">
        <v>34</v>
      </c>
      <c r="S4811" s="16" t="s">
        <v>94</v>
      </c>
      <c r="T4811" s="16" t="s">
        <v>314</v>
      </c>
      <c r="U4811" s="16"/>
      <c r="V4811" s="16"/>
      <c r="W4811" s="16" t="s">
        <v>37</v>
      </c>
      <c r="X4811" s="16" t="s">
        <v>55</v>
      </c>
      <c r="Y4811">
        <v>6</v>
      </c>
      <c r="Z4811">
        <v>10</v>
      </c>
      <c r="AA4811">
        <v>6</v>
      </c>
      <c r="AB4811">
        <v>6</v>
      </c>
      <c r="AC4811">
        <v>0.5</v>
      </c>
      <c r="AD4811">
        <v>9</v>
      </c>
      <c r="AE4811" t="s">
        <v>3509</v>
      </c>
    </row>
    <row r="4812" spans="1:31" x14ac:dyDescent="0.25">
      <c r="A4812" s="16" t="s">
        <v>23</v>
      </c>
      <c r="B4812" s="16" t="s">
        <v>3143</v>
      </c>
      <c r="C4812" s="16" t="s">
        <v>1043</v>
      </c>
      <c r="D4812" s="16" t="s">
        <v>62</v>
      </c>
      <c r="E4812" s="16" t="s">
        <v>41</v>
      </c>
      <c r="F4812" s="16" t="s">
        <v>349</v>
      </c>
      <c r="G4812" s="16" t="s">
        <v>1274</v>
      </c>
      <c r="H4812" s="16" t="s">
        <v>77</v>
      </c>
      <c r="I4812" s="16" t="s">
        <v>77</v>
      </c>
      <c r="J4812" s="16" t="s">
        <v>78</v>
      </c>
      <c r="K4812" s="16" t="s">
        <v>278</v>
      </c>
      <c r="L4812" s="9"/>
      <c r="M4812" s="9">
        <v>45330</v>
      </c>
      <c r="N4812" s="9">
        <v>45330</v>
      </c>
      <c r="O4812" s="7">
        <v>45330</v>
      </c>
      <c r="P4812" s="9">
        <v>45330</v>
      </c>
      <c r="Q4812" s="9"/>
      <c r="R4812" s="9" t="s">
        <v>34</v>
      </c>
      <c r="S4812" s="16" t="s">
        <v>94</v>
      </c>
      <c r="T4812" s="16" t="s">
        <v>314</v>
      </c>
      <c r="U4812" s="16"/>
      <c r="V4812" s="16"/>
      <c r="W4812" s="16" t="s">
        <v>37</v>
      </c>
      <c r="X4812" s="16" t="s">
        <v>55</v>
      </c>
      <c r="Y4812">
        <v>6</v>
      </c>
      <c r="Z4812">
        <v>10</v>
      </c>
      <c r="AA4812">
        <v>6</v>
      </c>
      <c r="AB4812">
        <v>6</v>
      </c>
      <c r="AC4812">
        <v>0.5</v>
      </c>
      <c r="AD4812">
        <v>9</v>
      </c>
      <c r="AE4812" t="s">
        <v>3448</v>
      </c>
    </row>
    <row r="4813" spans="1:31" x14ac:dyDescent="0.25">
      <c r="A4813" s="16" t="s">
        <v>23</v>
      </c>
      <c r="B4813" s="16" t="s">
        <v>3143</v>
      </c>
      <c r="C4813" s="16" t="s">
        <v>1043</v>
      </c>
      <c r="D4813" s="16" t="s">
        <v>62</v>
      </c>
      <c r="E4813" s="16" t="s">
        <v>41</v>
      </c>
      <c r="F4813" s="16" t="s">
        <v>349</v>
      </c>
      <c r="G4813" s="16" t="s">
        <v>1274</v>
      </c>
      <c r="H4813" s="16" t="s">
        <v>77</v>
      </c>
      <c r="I4813" s="16" t="s">
        <v>77</v>
      </c>
      <c r="J4813" s="16" t="s">
        <v>78</v>
      </c>
      <c r="K4813" s="16" t="s">
        <v>419</v>
      </c>
      <c r="L4813" s="9"/>
      <c r="M4813" s="9">
        <v>45330</v>
      </c>
      <c r="N4813" s="9">
        <v>45330</v>
      </c>
      <c r="O4813" s="7">
        <v>45330</v>
      </c>
      <c r="P4813" s="9">
        <v>45330</v>
      </c>
      <c r="Q4813" s="9"/>
      <c r="R4813" s="9" t="s">
        <v>34</v>
      </c>
      <c r="S4813" s="16" t="s">
        <v>94</v>
      </c>
      <c r="T4813" s="16" t="s">
        <v>314</v>
      </c>
      <c r="U4813" s="16"/>
      <c r="V4813" s="16"/>
      <c r="W4813" s="16" t="s">
        <v>37</v>
      </c>
      <c r="X4813" s="16" t="s">
        <v>55</v>
      </c>
      <c r="Y4813">
        <v>6</v>
      </c>
      <c r="Z4813">
        <v>10</v>
      </c>
      <c r="AA4813">
        <v>6</v>
      </c>
      <c r="AB4813">
        <v>6</v>
      </c>
      <c r="AC4813">
        <v>0.5</v>
      </c>
      <c r="AD4813">
        <v>9</v>
      </c>
      <c r="AE4813" t="s">
        <v>4645</v>
      </c>
    </row>
    <row r="4814" spans="1:31" x14ac:dyDescent="0.25">
      <c r="A4814" s="16" t="s">
        <v>23</v>
      </c>
      <c r="B4814" s="16" t="s">
        <v>3143</v>
      </c>
      <c r="C4814" s="16" t="s">
        <v>1043</v>
      </c>
      <c r="D4814" s="16" t="s">
        <v>62</v>
      </c>
      <c r="E4814" s="16" t="s">
        <v>41</v>
      </c>
      <c r="F4814" s="16" t="s">
        <v>349</v>
      </c>
      <c r="G4814" s="16" t="s">
        <v>1274</v>
      </c>
      <c r="H4814" s="16" t="s">
        <v>77</v>
      </c>
      <c r="I4814" s="16" t="s">
        <v>77</v>
      </c>
      <c r="J4814" s="16" t="s">
        <v>78</v>
      </c>
      <c r="K4814" s="16" t="s">
        <v>342</v>
      </c>
      <c r="L4814" s="9"/>
      <c r="M4814" s="9">
        <v>45330</v>
      </c>
      <c r="N4814" s="9">
        <v>45330</v>
      </c>
      <c r="O4814" s="7">
        <v>45330</v>
      </c>
      <c r="P4814" s="9">
        <v>45330</v>
      </c>
      <c r="Q4814" s="9"/>
      <c r="R4814" s="9" t="s">
        <v>34</v>
      </c>
      <c r="S4814" s="16" t="s">
        <v>94</v>
      </c>
      <c r="T4814" s="16" t="s">
        <v>314</v>
      </c>
      <c r="U4814" s="16"/>
      <c r="V4814" s="16"/>
      <c r="W4814" s="16" t="s">
        <v>37</v>
      </c>
      <c r="X4814" s="16" t="s">
        <v>55</v>
      </c>
      <c r="Y4814">
        <v>6</v>
      </c>
      <c r="Z4814">
        <v>10</v>
      </c>
      <c r="AA4814">
        <v>6</v>
      </c>
      <c r="AB4814">
        <v>6</v>
      </c>
      <c r="AC4814">
        <v>0.5</v>
      </c>
      <c r="AD4814">
        <v>9</v>
      </c>
      <c r="AE4814" t="s">
        <v>3512</v>
      </c>
    </row>
    <row r="4815" spans="1:31" x14ac:dyDescent="0.25">
      <c r="A4815" s="16" t="s">
        <v>23</v>
      </c>
      <c r="B4815" s="16" t="s">
        <v>3143</v>
      </c>
      <c r="C4815" s="16" t="s">
        <v>1043</v>
      </c>
      <c r="D4815" s="16" t="s">
        <v>3139</v>
      </c>
      <c r="E4815" s="16" t="s">
        <v>27</v>
      </c>
      <c r="F4815" s="16" t="s">
        <v>349</v>
      </c>
      <c r="G4815" s="16" t="s">
        <v>2912</v>
      </c>
      <c r="H4815" s="16" t="s">
        <v>30</v>
      </c>
      <c r="I4815" s="16" t="s">
        <v>31</v>
      </c>
      <c r="J4815" s="16" t="s">
        <v>345</v>
      </c>
      <c r="K4815" s="16" t="s">
        <v>927</v>
      </c>
      <c r="L4815" s="9"/>
      <c r="M4815" s="9">
        <v>45510</v>
      </c>
      <c r="N4815" s="9">
        <v>45510</v>
      </c>
      <c r="O4815" s="7">
        <v>45510</v>
      </c>
      <c r="P4815" s="9"/>
      <c r="Q4815" s="9"/>
      <c r="R4815" s="9" t="s">
        <v>93</v>
      </c>
      <c r="S4815" s="16" t="s">
        <v>94</v>
      </c>
      <c r="T4815" s="16" t="s">
        <v>314</v>
      </c>
      <c r="U4815" s="16"/>
      <c r="V4815" s="16"/>
      <c r="W4815" s="16" t="s">
        <v>37</v>
      </c>
      <c r="X4815" s="16" t="s">
        <v>55</v>
      </c>
      <c r="Y4815">
        <v>6</v>
      </c>
      <c r="Z4815">
        <v>3</v>
      </c>
      <c r="AA4815">
        <v>1.8</v>
      </c>
      <c r="AB4815">
        <v>2</v>
      </c>
      <c r="AC4815">
        <v>0.16666666666666666</v>
      </c>
      <c r="AD4815">
        <v>3</v>
      </c>
      <c r="AE4815" t="s">
        <v>4678</v>
      </c>
    </row>
    <row r="4816" spans="1:31" x14ac:dyDescent="0.25">
      <c r="A4816" s="16" t="s">
        <v>23</v>
      </c>
      <c r="B4816" s="16" t="s">
        <v>3143</v>
      </c>
      <c r="C4816" s="16" t="s">
        <v>1043</v>
      </c>
      <c r="D4816" s="16" t="s">
        <v>3139</v>
      </c>
      <c r="E4816" s="16" t="s">
        <v>27</v>
      </c>
      <c r="F4816" s="16" t="s">
        <v>349</v>
      </c>
      <c r="G4816" s="16" t="s">
        <v>2912</v>
      </c>
      <c r="H4816" s="16" t="s">
        <v>30</v>
      </c>
      <c r="I4816" s="16" t="s">
        <v>31</v>
      </c>
      <c r="J4816" s="16" t="s">
        <v>1044</v>
      </c>
      <c r="K4816" s="16" t="s">
        <v>47</v>
      </c>
      <c r="L4816" s="9"/>
      <c r="M4816" s="9">
        <v>45510</v>
      </c>
      <c r="N4816" s="9">
        <v>45510</v>
      </c>
      <c r="O4816" s="7">
        <v>45510</v>
      </c>
      <c r="P4816" s="9"/>
      <c r="Q4816" s="9"/>
      <c r="R4816" s="9" t="s">
        <v>93</v>
      </c>
      <c r="S4816" s="16" t="s">
        <v>94</v>
      </c>
      <c r="T4816" s="16" t="s">
        <v>314</v>
      </c>
      <c r="U4816" s="16"/>
      <c r="V4816" s="16"/>
      <c r="W4816" s="16" t="s">
        <v>37</v>
      </c>
      <c r="X4816" s="16" t="s">
        <v>55</v>
      </c>
      <c r="Y4816">
        <v>6</v>
      </c>
      <c r="Z4816">
        <v>3</v>
      </c>
      <c r="AA4816">
        <v>1.8</v>
      </c>
      <c r="AB4816">
        <v>2</v>
      </c>
      <c r="AC4816">
        <v>0.16666666666666666</v>
      </c>
      <c r="AD4816">
        <v>3</v>
      </c>
      <c r="AE4816" t="s">
        <v>4741</v>
      </c>
    </row>
    <row r="4817" spans="1:31" x14ac:dyDescent="0.25">
      <c r="A4817" s="16" t="s">
        <v>23</v>
      </c>
      <c r="B4817" s="16" t="s">
        <v>3143</v>
      </c>
      <c r="C4817" s="16" t="s">
        <v>1043</v>
      </c>
      <c r="D4817" s="16" t="s">
        <v>3139</v>
      </c>
      <c r="E4817" s="16" t="s">
        <v>27</v>
      </c>
      <c r="F4817" s="16" t="s">
        <v>349</v>
      </c>
      <c r="G4817" s="16" t="s">
        <v>1276</v>
      </c>
      <c r="H4817" s="16" t="s">
        <v>77</v>
      </c>
      <c r="I4817" s="16" t="s">
        <v>77</v>
      </c>
      <c r="J4817" s="16" t="s">
        <v>82</v>
      </c>
      <c r="K4817" s="16" t="s">
        <v>608</v>
      </c>
      <c r="L4817" s="9"/>
      <c r="M4817" s="9">
        <v>45382</v>
      </c>
      <c r="N4817" s="9">
        <v>45382</v>
      </c>
      <c r="O4817" s="7">
        <v>45382</v>
      </c>
      <c r="P4817" s="9"/>
      <c r="Q4817" s="9"/>
      <c r="R4817" s="9" t="s">
        <v>93</v>
      </c>
      <c r="S4817" s="16" t="s">
        <v>94</v>
      </c>
      <c r="T4817" s="16" t="s">
        <v>314</v>
      </c>
      <c r="U4817" s="16"/>
      <c r="V4817" s="16"/>
      <c r="W4817" s="16" t="s">
        <v>37</v>
      </c>
      <c r="X4817" s="16" t="s">
        <v>55</v>
      </c>
      <c r="Y4817">
        <v>6</v>
      </c>
      <c r="Z4817">
        <v>3</v>
      </c>
      <c r="AA4817">
        <v>1.8</v>
      </c>
      <c r="AB4817">
        <v>2</v>
      </c>
      <c r="AC4817">
        <v>0.16666666666666666</v>
      </c>
      <c r="AD4817">
        <v>3</v>
      </c>
      <c r="AE4817" t="s">
        <v>4687</v>
      </c>
    </row>
    <row r="4818" spans="1:31" x14ac:dyDescent="0.25">
      <c r="A4818" s="16" t="s">
        <v>23</v>
      </c>
      <c r="B4818" s="16" t="s">
        <v>3143</v>
      </c>
      <c r="C4818" s="16" t="s">
        <v>1043</v>
      </c>
      <c r="D4818" s="16" t="s">
        <v>3139</v>
      </c>
      <c r="E4818" s="16" t="s">
        <v>27</v>
      </c>
      <c r="F4818" s="16" t="s">
        <v>349</v>
      </c>
      <c r="G4818" s="16" t="s">
        <v>1276</v>
      </c>
      <c r="H4818" s="16" t="s">
        <v>77</v>
      </c>
      <c r="I4818" s="16" t="s">
        <v>77</v>
      </c>
      <c r="J4818" s="16" t="s">
        <v>82</v>
      </c>
      <c r="K4818" s="16" t="s">
        <v>609</v>
      </c>
      <c r="L4818" s="9"/>
      <c r="M4818" s="9">
        <v>45382</v>
      </c>
      <c r="N4818" s="9">
        <v>45382</v>
      </c>
      <c r="O4818" s="7">
        <v>45382</v>
      </c>
      <c r="P4818" s="9"/>
      <c r="Q4818" s="9"/>
      <c r="R4818" s="9" t="s">
        <v>93</v>
      </c>
      <c r="S4818" s="16" t="s">
        <v>94</v>
      </c>
      <c r="T4818" s="16" t="s">
        <v>314</v>
      </c>
      <c r="U4818" s="16"/>
      <c r="V4818" s="16"/>
      <c r="W4818" s="16" t="s">
        <v>37</v>
      </c>
      <c r="X4818" s="16" t="s">
        <v>55</v>
      </c>
      <c r="Y4818">
        <v>6</v>
      </c>
      <c r="Z4818">
        <v>3</v>
      </c>
      <c r="AA4818">
        <v>1.8</v>
      </c>
      <c r="AB4818">
        <v>2</v>
      </c>
      <c r="AC4818">
        <v>0.16666666666666666</v>
      </c>
      <c r="AD4818">
        <v>3</v>
      </c>
      <c r="AE4818" t="s">
        <v>3980</v>
      </c>
    </row>
    <row r="4819" spans="1:31" x14ac:dyDescent="0.25">
      <c r="A4819" s="16" t="s">
        <v>23</v>
      </c>
      <c r="B4819" s="16" t="s">
        <v>3143</v>
      </c>
      <c r="C4819" s="16" t="s">
        <v>1043</v>
      </c>
      <c r="D4819" s="16" t="s">
        <v>3139</v>
      </c>
      <c r="E4819" s="16" t="s">
        <v>27</v>
      </c>
      <c r="F4819" s="16" t="s">
        <v>349</v>
      </c>
      <c r="G4819" s="16" t="s">
        <v>1276</v>
      </c>
      <c r="H4819" s="16" t="s">
        <v>77</v>
      </c>
      <c r="I4819" s="16" t="s">
        <v>77</v>
      </c>
      <c r="J4819" s="16" t="s">
        <v>82</v>
      </c>
      <c r="K4819" s="16" t="s">
        <v>3434</v>
      </c>
      <c r="L4819" s="9"/>
      <c r="M4819" s="9">
        <v>45382</v>
      </c>
      <c r="N4819" s="9">
        <v>45382</v>
      </c>
      <c r="O4819" s="7">
        <v>45382</v>
      </c>
      <c r="P4819" s="9"/>
      <c r="Q4819" s="9"/>
      <c r="R4819" s="9" t="s">
        <v>93</v>
      </c>
      <c r="S4819" s="16" t="s">
        <v>94</v>
      </c>
      <c r="T4819" s="16" t="s">
        <v>314</v>
      </c>
      <c r="U4819" s="16"/>
      <c r="V4819" s="16"/>
      <c r="W4819" s="16" t="s">
        <v>37</v>
      </c>
      <c r="X4819" s="16" t="s">
        <v>55</v>
      </c>
      <c r="Y4819">
        <v>6</v>
      </c>
      <c r="Z4819">
        <v>3</v>
      </c>
      <c r="AA4819">
        <v>1.8</v>
      </c>
      <c r="AB4819">
        <v>2</v>
      </c>
      <c r="AC4819">
        <v>0.16666666666666666</v>
      </c>
      <c r="AD4819">
        <v>3</v>
      </c>
      <c r="AE4819" t="s">
        <v>3455</v>
      </c>
    </row>
    <row r="4820" spans="1:31" x14ac:dyDescent="0.25">
      <c r="A4820" s="16" t="s">
        <v>23</v>
      </c>
      <c r="B4820" s="16" t="s">
        <v>3143</v>
      </c>
      <c r="C4820" s="16" t="s">
        <v>1043</v>
      </c>
      <c r="D4820" s="16" t="s">
        <v>3139</v>
      </c>
      <c r="E4820" s="16" t="s">
        <v>27</v>
      </c>
      <c r="F4820" s="16" t="s">
        <v>349</v>
      </c>
      <c r="G4820" s="16" t="s">
        <v>1276</v>
      </c>
      <c r="H4820" s="16" t="s">
        <v>77</v>
      </c>
      <c r="I4820" s="16" t="s">
        <v>77</v>
      </c>
      <c r="J4820" s="16" t="s">
        <v>82</v>
      </c>
      <c r="K4820" s="16" t="s">
        <v>464</v>
      </c>
      <c r="L4820" s="9"/>
      <c r="M4820" s="9">
        <v>45382</v>
      </c>
      <c r="N4820" s="9">
        <v>45382</v>
      </c>
      <c r="O4820" s="7">
        <v>45382</v>
      </c>
      <c r="P4820" s="9"/>
      <c r="Q4820" s="9"/>
      <c r="R4820" s="9" t="s">
        <v>93</v>
      </c>
      <c r="S4820" s="16" t="s">
        <v>94</v>
      </c>
      <c r="T4820" s="16" t="s">
        <v>314</v>
      </c>
      <c r="U4820" s="16"/>
      <c r="V4820" s="16"/>
      <c r="W4820" s="16" t="s">
        <v>37</v>
      </c>
      <c r="X4820" s="16" t="s">
        <v>55</v>
      </c>
      <c r="Y4820">
        <v>6</v>
      </c>
      <c r="Z4820">
        <v>3</v>
      </c>
      <c r="AA4820">
        <v>1.8</v>
      </c>
      <c r="AB4820">
        <v>2</v>
      </c>
      <c r="AC4820">
        <v>0.16666666666666666</v>
      </c>
      <c r="AD4820">
        <v>3</v>
      </c>
      <c r="AE4820" t="s">
        <v>4742</v>
      </c>
    </row>
    <row r="4821" spans="1:31" x14ac:dyDescent="0.25">
      <c r="A4821" s="16" t="s">
        <v>23</v>
      </c>
      <c r="B4821" s="16" t="s">
        <v>3143</v>
      </c>
      <c r="C4821" s="16" t="s">
        <v>1043</v>
      </c>
      <c r="D4821" s="16" t="s">
        <v>3139</v>
      </c>
      <c r="E4821" s="16" t="s">
        <v>27</v>
      </c>
      <c r="F4821" s="16" t="s">
        <v>349</v>
      </c>
      <c r="G4821" s="16" t="s">
        <v>1276</v>
      </c>
      <c r="H4821" s="16" t="s">
        <v>77</v>
      </c>
      <c r="I4821" s="16" t="s">
        <v>77</v>
      </c>
      <c r="J4821" s="16" t="s">
        <v>82</v>
      </c>
      <c r="K4821" s="16" t="s">
        <v>465</v>
      </c>
      <c r="L4821" s="9"/>
      <c r="M4821" s="9">
        <v>45382</v>
      </c>
      <c r="N4821" s="9">
        <v>45382</v>
      </c>
      <c r="O4821" s="7">
        <v>45382</v>
      </c>
      <c r="P4821" s="9"/>
      <c r="Q4821" s="9"/>
      <c r="R4821" s="9" t="s">
        <v>93</v>
      </c>
      <c r="S4821" s="16" t="s">
        <v>94</v>
      </c>
      <c r="T4821" s="16" t="s">
        <v>314</v>
      </c>
      <c r="U4821" s="16"/>
      <c r="V4821" s="16"/>
      <c r="W4821" s="16" t="s">
        <v>37</v>
      </c>
      <c r="X4821" s="16" t="s">
        <v>55</v>
      </c>
      <c r="Y4821">
        <v>6</v>
      </c>
      <c r="Z4821">
        <v>3</v>
      </c>
      <c r="AA4821">
        <v>1.8</v>
      </c>
      <c r="AB4821">
        <v>2</v>
      </c>
      <c r="AC4821">
        <v>0.16666666666666666</v>
      </c>
      <c r="AD4821">
        <v>3</v>
      </c>
      <c r="AE4821" t="s">
        <v>3654</v>
      </c>
    </row>
    <row r="4822" spans="1:31" x14ac:dyDescent="0.25">
      <c r="A4822" s="16" t="s">
        <v>23</v>
      </c>
      <c r="B4822" s="16" t="s">
        <v>39</v>
      </c>
      <c r="C4822" s="16" t="s">
        <v>1046</v>
      </c>
      <c r="D4822" s="16" t="s">
        <v>62</v>
      </c>
      <c r="E4822" s="16" t="s">
        <v>41</v>
      </c>
      <c r="F4822" s="16" t="s">
        <v>28</v>
      </c>
      <c r="G4822" s="16" t="s">
        <v>76</v>
      </c>
      <c r="H4822" s="16" t="s">
        <v>77</v>
      </c>
      <c r="I4822" s="16" t="s">
        <v>77</v>
      </c>
      <c r="J4822" s="16" t="s">
        <v>268</v>
      </c>
      <c r="K4822" s="16" t="s">
        <v>413</v>
      </c>
      <c r="L4822" s="9"/>
      <c r="M4822" s="9"/>
      <c r="N4822" s="9">
        <v>44965</v>
      </c>
      <c r="O4822" s="7">
        <v>44965</v>
      </c>
      <c r="P4822" s="9">
        <v>44965</v>
      </c>
      <c r="Q4822" s="9"/>
      <c r="R4822" s="9" t="s">
        <v>34</v>
      </c>
      <c r="S4822" s="16" t="s">
        <v>94</v>
      </c>
      <c r="T4822" s="16" t="s">
        <v>66</v>
      </c>
      <c r="U4822" s="16"/>
      <c r="V4822" s="16"/>
      <c r="W4822" s="16" t="s">
        <v>96</v>
      </c>
      <c r="X4822" s="16" t="s">
        <v>38</v>
      </c>
      <c r="Y4822">
        <v>7</v>
      </c>
      <c r="Z4822">
        <v>10</v>
      </c>
      <c r="AA4822">
        <v>7</v>
      </c>
      <c r="AB4822">
        <v>6</v>
      </c>
      <c r="AC4822">
        <v>0.5</v>
      </c>
      <c r="AD4822">
        <v>11</v>
      </c>
      <c r="AE4822" t="s">
        <v>1700</v>
      </c>
    </row>
    <row r="4823" spans="1:31" x14ac:dyDescent="0.25">
      <c r="A4823" s="16" t="s">
        <v>23</v>
      </c>
      <c r="B4823" s="16" t="s">
        <v>39</v>
      </c>
      <c r="C4823" s="16" t="s">
        <v>1046</v>
      </c>
      <c r="D4823" s="16" t="s">
        <v>62</v>
      </c>
      <c r="E4823" s="16" t="s">
        <v>41</v>
      </c>
      <c r="F4823" s="16" t="s">
        <v>28</v>
      </c>
      <c r="G4823" s="16" t="s">
        <v>76</v>
      </c>
      <c r="H4823" s="16" t="s">
        <v>77</v>
      </c>
      <c r="I4823" s="16" t="s">
        <v>77</v>
      </c>
      <c r="J4823" s="16" t="s">
        <v>268</v>
      </c>
      <c r="K4823" s="16" t="s">
        <v>269</v>
      </c>
      <c r="L4823" s="9"/>
      <c r="M4823" s="9"/>
      <c r="N4823" s="9">
        <v>44965</v>
      </c>
      <c r="O4823" s="7">
        <v>44965</v>
      </c>
      <c r="P4823" s="9">
        <v>44965</v>
      </c>
      <c r="Q4823" s="9"/>
      <c r="R4823" s="9" t="s">
        <v>34</v>
      </c>
      <c r="S4823" s="16" t="s">
        <v>94</v>
      </c>
      <c r="T4823" s="16" t="s">
        <v>66</v>
      </c>
      <c r="U4823" s="16"/>
      <c r="V4823" s="16"/>
      <c r="W4823" s="16" t="s">
        <v>96</v>
      </c>
      <c r="X4823" s="16" t="s">
        <v>38</v>
      </c>
      <c r="Y4823">
        <v>7</v>
      </c>
      <c r="Z4823">
        <v>10</v>
      </c>
      <c r="AA4823">
        <v>7</v>
      </c>
      <c r="AB4823">
        <v>6</v>
      </c>
      <c r="AC4823">
        <v>0.5</v>
      </c>
      <c r="AD4823">
        <v>11</v>
      </c>
      <c r="AE4823" t="s">
        <v>1503</v>
      </c>
    </row>
    <row r="4824" spans="1:31" x14ac:dyDescent="0.25">
      <c r="A4824" s="16" t="s">
        <v>23</v>
      </c>
      <c r="B4824" s="16" t="s">
        <v>39</v>
      </c>
      <c r="C4824" s="16" t="s">
        <v>1046</v>
      </c>
      <c r="D4824" s="16" t="s">
        <v>62</v>
      </c>
      <c r="E4824" s="16" t="s">
        <v>41</v>
      </c>
      <c r="F4824" s="16" t="s">
        <v>28</v>
      </c>
      <c r="G4824" s="16" t="s">
        <v>76</v>
      </c>
      <c r="H4824" s="16" t="s">
        <v>77</v>
      </c>
      <c r="I4824" s="16" t="s">
        <v>77</v>
      </c>
      <c r="J4824" s="16" t="s">
        <v>268</v>
      </c>
      <c r="K4824" s="16" t="s">
        <v>87</v>
      </c>
      <c r="L4824" s="9"/>
      <c r="M4824" s="9"/>
      <c r="N4824" s="9">
        <v>44965</v>
      </c>
      <c r="O4824" s="7">
        <v>44965</v>
      </c>
      <c r="P4824" s="9">
        <v>44965</v>
      </c>
      <c r="Q4824" s="9"/>
      <c r="R4824" s="9" t="s">
        <v>34</v>
      </c>
      <c r="S4824" s="16" t="s">
        <v>94</v>
      </c>
      <c r="T4824" s="16" t="s">
        <v>66</v>
      </c>
      <c r="U4824" s="16"/>
      <c r="V4824" s="16"/>
      <c r="W4824" s="16" t="s">
        <v>96</v>
      </c>
      <c r="X4824" s="16" t="s">
        <v>38</v>
      </c>
      <c r="Y4824">
        <v>7</v>
      </c>
      <c r="Z4824">
        <v>10</v>
      </c>
      <c r="AA4824">
        <v>7</v>
      </c>
      <c r="AB4824">
        <v>6</v>
      </c>
      <c r="AC4824">
        <v>0.5</v>
      </c>
      <c r="AD4824">
        <v>11</v>
      </c>
      <c r="AE4824" t="s">
        <v>2542</v>
      </c>
    </row>
    <row r="4825" spans="1:31" x14ac:dyDescent="0.25">
      <c r="A4825" s="16" t="s">
        <v>23</v>
      </c>
      <c r="B4825" s="16" t="s">
        <v>39</v>
      </c>
      <c r="C4825" s="16" t="s">
        <v>1046</v>
      </c>
      <c r="D4825" s="16" t="s">
        <v>62</v>
      </c>
      <c r="E4825" s="16" t="s">
        <v>41</v>
      </c>
      <c r="F4825" s="16" t="s">
        <v>28</v>
      </c>
      <c r="G4825" s="16" t="s">
        <v>76</v>
      </c>
      <c r="H4825" s="16" t="s">
        <v>77</v>
      </c>
      <c r="I4825" s="16" t="s">
        <v>77</v>
      </c>
      <c r="J4825" s="16" t="s">
        <v>268</v>
      </c>
      <c r="K4825" s="16" t="s">
        <v>969</v>
      </c>
      <c r="L4825" s="9"/>
      <c r="M4825" s="9"/>
      <c r="N4825" s="9">
        <v>44965</v>
      </c>
      <c r="O4825" s="7">
        <v>44965</v>
      </c>
      <c r="P4825" s="9">
        <v>44965</v>
      </c>
      <c r="Q4825" s="9"/>
      <c r="R4825" s="9" t="s">
        <v>34</v>
      </c>
      <c r="S4825" s="16" t="s">
        <v>94</v>
      </c>
      <c r="T4825" s="16" t="s">
        <v>66</v>
      </c>
      <c r="U4825" s="16"/>
      <c r="V4825" s="16"/>
      <c r="W4825" s="16" t="s">
        <v>96</v>
      </c>
      <c r="X4825" s="16" t="s">
        <v>38</v>
      </c>
      <c r="Y4825">
        <v>7</v>
      </c>
      <c r="Z4825">
        <v>10</v>
      </c>
      <c r="AA4825">
        <v>7</v>
      </c>
      <c r="AB4825">
        <v>6</v>
      </c>
      <c r="AC4825">
        <v>0.5</v>
      </c>
      <c r="AD4825">
        <v>11</v>
      </c>
      <c r="AE4825" t="s">
        <v>2544</v>
      </c>
    </row>
    <row r="4826" spans="1:31" x14ac:dyDescent="0.25">
      <c r="A4826" s="16" t="s">
        <v>23</v>
      </c>
      <c r="B4826" s="16" t="s">
        <v>39</v>
      </c>
      <c r="C4826" s="16" t="s">
        <v>1046</v>
      </c>
      <c r="D4826" s="16" t="s">
        <v>62</v>
      </c>
      <c r="E4826" s="16" t="s">
        <v>41</v>
      </c>
      <c r="F4826" s="16" t="s">
        <v>28</v>
      </c>
      <c r="G4826" s="16" t="s">
        <v>76</v>
      </c>
      <c r="H4826" s="16" t="s">
        <v>77</v>
      </c>
      <c r="I4826" s="16" t="s">
        <v>77</v>
      </c>
      <c r="J4826" s="16" t="s">
        <v>268</v>
      </c>
      <c r="K4826" s="16" t="s">
        <v>1047</v>
      </c>
      <c r="L4826" s="9"/>
      <c r="M4826" s="9"/>
      <c r="N4826" s="9">
        <v>44965</v>
      </c>
      <c r="O4826" s="7">
        <v>44965</v>
      </c>
      <c r="P4826" s="9">
        <v>44965</v>
      </c>
      <c r="Q4826" s="9"/>
      <c r="R4826" s="9" t="s">
        <v>34</v>
      </c>
      <c r="S4826" s="16" t="s">
        <v>94</v>
      </c>
      <c r="T4826" s="16" t="s">
        <v>66</v>
      </c>
      <c r="U4826" s="16"/>
      <c r="V4826" s="16"/>
      <c r="W4826" s="16" t="s">
        <v>96</v>
      </c>
      <c r="X4826" s="16" t="s">
        <v>38</v>
      </c>
      <c r="Y4826">
        <v>7</v>
      </c>
      <c r="Z4826">
        <v>10</v>
      </c>
      <c r="AA4826">
        <v>7</v>
      </c>
      <c r="AB4826">
        <v>6</v>
      </c>
      <c r="AC4826">
        <v>0.5</v>
      </c>
      <c r="AD4826">
        <v>11</v>
      </c>
      <c r="AE4826" t="s">
        <v>2661</v>
      </c>
    </row>
    <row r="4827" spans="1:31" x14ac:dyDescent="0.25">
      <c r="A4827" s="16" t="s">
        <v>23</v>
      </c>
      <c r="B4827" s="16" t="s">
        <v>39</v>
      </c>
      <c r="C4827" s="16" t="s">
        <v>1046</v>
      </c>
      <c r="D4827" s="16" t="s">
        <v>62</v>
      </c>
      <c r="E4827" s="16" t="s">
        <v>41</v>
      </c>
      <c r="F4827" s="16" t="s">
        <v>28</v>
      </c>
      <c r="G4827" s="16" t="s">
        <v>76</v>
      </c>
      <c r="H4827" s="16" t="s">
        <v>77</v>
      </c>
      <c r="I4827" s="16" t="s">
        <v>77</v>
      </c>
      <c r="J4827" s="16" t="s">
        <v>78</v>
      </c>
      <c r="K4827" s="16" t="s">
        <v>341</v>
      </c>
      <c r="L4827" s="9"/>
      <c r="M4827" s="9"/>
      <c r="N4827" s="9">
        <v>44965</v>
      </c>
      <c r="O4827" s="7">
        <v>44965</v>
      </c>
      <c r="P4827" s="9">
        <v>44965</v>
      </c>
      <c r="Q4827" s="9"/>
      <c r="R4827" s="9" t="s">
        <v>34</v>
      </c>
      <c r="S4827" s="16" t="s">
        <v>94</v>
      </c>
      <c r="T4827" s="16" t="s">
        <v>66</v>
      </c>
      <c r="U4827" s="16"/>
      <c r="V4827" s="16"/>
      <c r="W4827" s="16" t="s">
        <v>96</v>
      </c>
      <c r="X4827" s="16" t="s">
        <v>38</v>
      </c>
      <c r="Y4827">
        <v>7</v>
      </c>
      <c r="Z4827">
        <v>10</v>
      </c>
      <c r="AA4827">
        <v>7</v>
      </c>
      <c r="AB4827">
        <v>6</v>
      </c>
      <c r="AC4827">
        <v>0.5</v>
      </c>
      <c r="AD4827">
        <v>11</v>
      </c>
      <c r="AE4827" t="s">
        <v>1575</v>
      </c>
    </row>
    <row r="4828" spans="1:31" x14ac:dyDescent="0.25">
      <c r="A4828" s="16" t="s">
        <v>23</v>
      </c>
      <c r="B4828" s="16" t="s">
        <v>39</v>
      </c>
      <c r="C4828" s="16" t="s">
        <v>1046</v>
      </c>
      <c r="D4828" s="16" t="s">
        <v>62</v>
      </c>
      <c r="E4828" s="16" t="s">
        <v>41</v>
      </c>
      <c r="F4828" s="16" t="s">
        <v>28</v>
      </c>
      <c r="G4828" s="16" t="s">
        <v>76</v>
      </c>
      <c r="H4828" s="16" t="s">
        <v>77</v>
      </c>
      <c r="I4828" s="16" t="s">
        <v>77</v>
      </c>
      <c r="J4828" s="16" t="s">
        <v>78</v>
      </c>
      <c r="K4828" s="16" t="s">
        <v>599</v>
      </c>
      <c r="L4828" s="9"/>
      <c r="M4828" s="9"/>
      <c r="N4828" s="9">
        <v>44965</v>
      </c>
      <c r="O4828" s="7">
        <v>44965</v>
      </c>
      <c r="P4828" s="9">
        <v>44965</v>
      </c>
      <c r="Q4828" s="9"/>
      <c r="R4828" s="9" t="s">
        <v>34</v>
      </c>
      <c r="S4828" s="16" t="s">
        <v>94</v>
      </c>
      <c r="T4828" s="16" t="s">
        <v>66</v>
      </c>
      <c r="U4828" s="16"/>
      <c r="V4828" s="16"/>
      <c r="W4828" s="16" t="s">
        <v>96</v>
      </c>
      <c r="X4828" s="16" t="s">
        <v>38</v>
      </c>
      <c r="Y4828">
        <v>7</v>
      </c>
      <c r="Z4828">
        <v>10</v>
      </c>
      <c r="AA4828">
        <v>7</v>
      </c>
      <c r="AB4828">
        <v>6</v>
      </c>
      <c r="AC4828">
        <v>0.5</v>
      </c>
      <c r="AD4828">
        <v>11</v>
      </c>
      <c r="AE4828" t="s">
        <v>1894</v>
      </c>
    </row>
    <row r="4829" spans="1:31" x14ac:dyDescent="0.25">
      <c r="A4829" s="16" t="s">
        <v>23</v>
      </c>
      <c r="B4829" s="16" t="s">
        <v>39</v>
      </c>
      <c r="C4829" s="16" t="s">
        <v>1046</v>
      </c>
      <c r="D4829" s="16" t="s">
        <v>62</v>
      </c>
      <c r="E4829" s="16" t="s">
        <v>41</v>
      </c>
      <c r="F4829" s="16" t="s">
        <v>28</v>
      </c>
      <c r="G4829" s="16" t="s">
        <v>76</v>
      </c>
      <c r="H4829" s="16" t="s">
        <v>77</v>
      </c>
      <c r="I4829" s="16" t="s">
        <v>77</v>
      </c>
      <c r="J4829" s="16" t="s">
        <v>78</v>
      </c>
      <c r="K4829" s="16" t="s">
        <v>278</v>
      </c>
      <c r="L4829" s="9"/>
      <c r="M4829" s="9"/>
      <c r="N4829" s="9">
        <v>44965</v>
      </c>
      <c r="O4829" s="7">
        <v>44965</v>
      </c>
      <c r="P4829" s="9">
        <v>44965</v>
      </c>
      <c r="Q4829" s="9"/>
      <c r="R4829" s="9" t="s">
        <v>34</v>
      </c>
      <c r="S4829" s="16" t="s">
        <v>94</v>
      </c>
      <c r="T4829" s="16" t="s">
        <v>66</v>
      </c>
      <c r="U4829" s="16"/>
      <c r="V4829" s="16"/>
      <c r="W4829" s="16" t="s">
        <v>96</v>
      </c>
      <c r="X4829" s="16" t="s">
        <v>38</v>
      </c>
      <c r="Y4829">
        <v>7</v>
      </c>
      <c r="Z4829">
        <v>10</v>
      </c>
      <c r="AA4829">
        <v>7</v>
      </c>
      <c r="AB4829">
        <v>6</v>
      </c>
      <c r="AC4829">
        <v>0.5</v>
      </c>
      <c r="AD4829">
        <v>11</v>
      </c>
      <c r="AE4829" t="s">
        <v>1511</v>
      </c>
    </row>
    <row r="4830" spans="1:31" x14ac:dyDescent="0.25">
      <c r="A4830" s="16" t="s">
        <v>23</v>
      </c>
      <c r="B4830" s="16" t="s">
        <v>39</v>
      </c>
      <c r="C4830" s="16" t="s">
        <v>1046</v>
      </c>
      <c r="D4830" s="16" t="s">
        <v>62</v>
      </c>
      <c r="E4830" s="16" t="s">
        <v>41</v>
      </c>
      <c r="F4830" s="16" t="s">
        <v>28</v>
      </c>
      <c r="G4830" s="16" t="s">
        <v>76</v>
      </c>
      <c r="H4830" s="16" t="s">
        <v>77</v>
      </c>
      <c r="I4830" s="16" t="s">
        <v>77</v>
      </c>
      <c r="J4830" s="16" t="s">
        <v>78</v>
      </c>
      <c r="K4830" s="16" t="s">
        <v>419</v>
      </c>
      <c r="L4830" s="9"/>
      <c r="M4830" s="9"/>
      <c r="N4830" s="9">
        <v>44965</v>
      </c>
      <c r="O4830" s="7">
        <v>44965</v>
      </c>
      <c r="P4830" s="9">
        <v>44965</v>
      </c>
      <c r="Q4830" s="9"/>
      <c r="R4830" s="9" t="s">
        <v>34</v>
      </c>
      <c r="S4830" s="16" t="s">
        <v>94</v>
      </c>
      <c r="T4830" s="16" t="s">
        <v>66</v>
      </c>
      <c r="U4830" s="16"/>
      <c r="V4830" s="16"/>
      <c r="W4830" s="16" t="s">
        <v>96</v>
      </c>
      <c r="X4830" s="16" t="s">
        <v>38</v>
      </c>
      <c r="Y4830">
        <v>7</v>
      </c>
      <c r="Z4830">
        <v>10</v>
      </c>
      <c r="AA4830">
        <v>7</v>
      </c>
      <c r="AB4830">
        <v>6</v>
      </c>
      <c r="AC4830">
        <v>0.5</v>
      </c>
      <c r="AD4830">
        <v>11</v>
      </c>
      <c r="AE4830" t="s">
        <v>1708</v>
      </c>
    </row>
    <row r="4831" spans="1:31" x14ac:dyDescent="0.25">
      <c r="A4831" s="16" t="s">
        <v>3138</v>
      </c>
      <c r="B4831" s="16" t="s">
        <v>24</v>
      </c>
      <c r="C4831" s="16" t="s">
        <v>1046</v>
      </c>
      <c r="D4831" s="16" t="s">
        <v>62</v>
      </c>
      <c r="E4831" s="16" t="s">
        <v>41</v>
      </c>
      <c r="F4831" s="16" t="s">
        <v>349</v>
      </c>
      <c r="G4831" s="16" t="s">
        <v>1274</v>
      </c>
      <c r="H4831" s="16" t="s">
        <v>77</v>
      </c>
      <c r="I4831" s="16" t="s">
        <v>77</v>
      </c>
      <c r="J4831" s="16" t="s">
        <v>268</v>
      </c>
      <c r="K4831" s="16" t="s">
        <v>413</v>
      </c>
      <c r="L4831" s="9"/>
      <c r="M4831" s="9">
        <v>45330</v>
      </c>
      <c r="N4831" s="9">
        <v>45330</v>
      </c>
      <c r="O4831" s="7">
        <v>45330</v>
      </c>
      <c r="P4831" s="9">
        <v>45330</v>
      </c>
      <c r="Q4831" s="9"/>
      <c r="R4831" s="9" t="s">
        <v>34</v>
      </c>
      <c r="S4831" s="16" t="s">
        <v>94</v>
      </c>
      <c r="T4831" s="16" t="s">
        <v>66</v>
      </c>
      <c r="U4831" s="16"/>
      <c r="V4831" s="16"/>
      <c r="W4831" s="16"/>
      <c r="X4831" s="16" t="s">
        <v>38</v>
      </c>
      <c r="Y4831">
        <v>7</v>
      </c>
      <c r="Z4831">
        <v>10</v>
      </c>
      <c r="AA4831">
        <v>7</v>
      </c>
      <c r="AB4831">
        <v>6</v>
      </c>
      <c r="AC4831">
        <v>0.5</v>
      </c>
      <c r="AD4831">
        <v>11</v>
      </c>
      <c r="AE4831" t="s">
        <v>3628</v>
      </c>
    </row>
    <row r="4832" spans="1:31" x14ac:dyDescent="0.25">
      <c r="A4832" s="16" t="s">
        <v>3138</v>
      </c>
      <c r="B4832" s="16" t="s">
        <v>24</v>
      </c>
      <c r="C4832" s="16" t="s">
        <v>1046</v>
      </c>
      <c r="D4832" s="16" t="s">
        <v>62</v>
      </c>
      <c r="E4832" s="16" t="s">
        <v>41</v>
      </c>
      <c r="F4832" s="16" t="s">
        <v>349</v>
      </c>
      <c r="G4832" s="16" t="s">
        <v>1274</v>
      </c>
      <c r="H4832" s="16" t="s">
        <v>77</v>
      </c>
      <c r="I4832" s="16" t="s">
        <v>77</v>
      </c>
      <c r="J4832" s="16" t="s">
        <v>268</v>
      </c>
      <c r="K4832" s="16" t="s">
        <v>324</v>
      </c>
      <c r="L4832" s="9"/>
      <c r="M4832" s="9">
        <v>45330</v>
      </c>
      <c r="N4832" s="9">
        <v>45330</v>
      </c>
      <c r="O4832" s="7">
        <v>45330</v>
      </c>
      <c r="P4832" s="9">
        <v>45330</v>
      </c>
      <c r="Q4832" s="9"/>
      <c r="R4832" s="9" t="s">
        <v>93</v>
      </c>
      <c r="S4832" s="16" t="s">
        <v>94</v>
      </c>
      <c r="T4832" s="16" t="s">
        <v>66</v>
      </c>
      <c r="U4832" s="16"/>
      <c r="V4832" s="16"/>
      <c r="W4832" s="16"/>
      <c r="X4832" s="16" t="s">
        <v>38</v>
      </c>
      <c r="Y4832">
        <v>7</v>
      </c>
      <c r="Z4832">
        <v>10</v>
      </c>
      <c r="AA4832">
        <v>7</v>
      </c>
      <c r="AB4832">
        <v>6</v>
      </c>
      <c r="AC4832">
        <v>0.5</v>
      </c>
      <c r="AD4832">
        <v>11</v>
      </c>
      <c r="AE4832" t="s">
        <v>5116</v>
      </c>
    </row>
    <row r="4833" spans="1:31" x14ac:dyDescent="0.25">
      <c r="A4833" s="16" t="s">
        <v>3138</v>
      </c>
      <c r="B4833" s="16" t="s">
        <v>24</v>
      </c>
      <c r="C4833" s="16" t="s">
        <v>1046</v>
      </c>
      <c r="D4833" s="16" t="s">
        <v>62</v>
      </c>
      <c r="E4833" s="16" t="s">
        <v>41</v>
      </c>
      <c r="F4833" s="16" t="s">
        <v>349</v>
      </c>
      <c r="G4833" s="16" t="s">
        <v>1274</v>
      </c>
      <c r="H4833" s="16" t="s">
        <v>77</v>
      </c>
      <c r="I4833" s="16" t="s">
        <v>77</v>
      </c>
      <c r="J4833" s="16" t="s">
        <v>268</v>
      </c>
      <c r="K4833" s="16" t="s">
        <v>87</v>
      </c>
      <c r="L4833" s="9"/>
      <c r="M4833" s="9">
        <v>45330</v>
      </c>
      <c r="N4833" s="9">
        <v>45330</v>
      </c>
      <c r="O4833" s="7">
        <v>45330</v>
      </c>
      <c r="P4833" s="9">
        <v>45330</v>
      </c>
      <c r="Q4833" s="9"/>
      <c r="R4833" s="9" t="s">
        <v>34</v>
      </c>
      <c r="S4833" s="16" t="s">
        <v>94</v>
      </c>
      <c r="T4833" s="16" t="s">
        <v>66</v>
      </c>
      <c r="U4833" s="16"/>
      <c r="V4833" s="16"/>
      <c r="W4833" s="16"/>
      <c r="X4833" s="16" t="s">
        <v>38</v>
      </c>
      <c r="Y4833">
        <v>7</v>
      </c>
      <c r="Z4833">
        <v>10</v>
      </c>
      <c r="AA4833">
        <v>7</v>
      </c>
      <c r="AB4833">
        <v>6</v>
      </c>
      <c r="AC4833">
        <v>0.5</v>
      </c>
      <c r="AD4833">
        <v>11</v>
      </c>
      <c r="AE4833" t="s">
        <v>3472</v>
      </c>
    </row>
    <row r="4834" spans="1:31" x14ac:dyDescent="0.25">
      <c r="A4834" s="16" t="s">
        <v>3138</v>
      </c>
      <c r="B4834" s="16" t="s">
        <v>24</v>
      </c>
      <c r="C4834" s="16" t="s">
        <v>1046</v>
      </c>
      <c r="D4834" s="16" t="s">
        <v>62</v>
      </c>
      <c r="E4834" s="16" t="s">
        <v>41</v>
      </c>
      <c r="F4834" s="16" t="s">
        <v>349</v>
      </c>
      <c r="G4834" s="16" t="s">
        <v>1274</v>
      </c>
      <c r="H4834" s="16" t="s">
        <v>77</v>
      </c>
      <c r="I4834" s="16" t="s">
        <v>77</v>
      </c>
      <c r="J4834" s="16" t="s">
        <v>268</v>
      </c>
      <c r="K4834" s="16" t="s">
        <v>969</v>
      </c>
      <c r="L4834" s="9"/>
      <c r="M4834" s="9">
        <v>45330</v>
      </c>
      <c r="N4834" s="9">
        <v>45330</v>
      </c>
      <c r="O4834" s="7">
        <v>45330</v>
      </c>
      <c r="P4834" s="9">
        <v>45330</v>
      </c>
      <c r="Q4834" s="9"/>
      <c r="R4834" s="9" t="s">
        <v>34</v>
      </c>
      <c r="S4834" s="16" t="s">
        <v>94</v>
      </c>
      <c r="T4834" s="16" t="s">
        <v>66</v>
      </c>
      <c r="U4834" s="16"/>
      <c r="V4834" s="16"/>
      <c r="W4834" s="16"/>
      <c r="X4834" s="16" t="s">
        <v>38</v>
      </c>
      <c r="Y4834">
        <v>7</v>
      </c>
      <c r="Z4834">
        <v>10</v>
      </c>
      <c r="AA4834">
        <v>7</v>
      </c>
      <c r="AB4834">
        <v>6</v>
      </c>
      <c r="AC4834">
        <v>0.5</v>
      </c>
      <c r="AD4834">
        <v>11</v>
      </c>
      <c r="AE4834" t="s">
        <v>4639</v>
      </c>
    </row>
    <row r="4835" spans="1:31" x14ac:dyDescent="0.25">
      <c r="A4835" s="16" t="s">
        <v>3138</v>
      </c>
      <c r="B4835" s="16" t="s">
        <v>24</v>
      </c>
      <c r="C4835" s="16" t="s">
        <v>1046</v>
      </c>
      <c r="D4835" s="16" t="s">
        <v>62</v>
      </c>
      <c r="E4835" s="16" t="s">
        <v>41</v>
      </c>
      <c r="F4835" s="16" t="s">
        <v>349</v>
      </c>
      <c r="G4835" s="16" t="s">
        <v>1274</v>
      </c>
      <c r="H4835" s="16" t="s">
        <v>77</v>
      </c>
      <c r="I4835" s="16" t="s">
        <v>77</v>
      </c>
      <c r="J4835" s="16" t="s">
        <v>268</v>
      </c>
      <c r="K4835" s="16" t="s">
        <v>1047</v>
      </c>
      <c r="L4835" s="9"/>
      <c r="M4835" s="9">
        <v>45330</v>
      </c>
      <c r="N4835" s="9">
        <v>45330</v>
      </c>
      <c r="O4835" s="7">
        <v>45330</v>
      </c>
      <c r="P4835" s="9">
        <v>45330</v>
      </c>
      <c r="Q4835" s="9"/>
      <c r="R4835" s="9" t="s">
        <v>34</v>
      </c>
      <c r="S4835" s="16" t="s">
        <v>94</v>
      </c>
      <c r="T4835" s="16" t="s">
        <v>66</v>
      </c>
      <c r="U4835" s="16"/>
      <c r="V4835" s="16"/>
      <c r="W4835" s="16"/>
      <c r="X4835" s="16" t="s">
        <v>38</v>
      </c>
      <c r="Y4835">
        <v>7</v>
      </c>
      <c r="Z4835">
        <v>10</v>
      </c>
      <c r="AA4835">
        <v>7</v>
      </c>
      <c r="AB4835">
        <v>6</v>
      </c>
      <c r="AC4835">
        <v>0.5</v>
      </c>
      <c r="AD4835">
        <v>11</v>
      </c>
      <c r="AE4835" t="s">
        <v>4743</v>
      </c>
    </row>
    <row r="4836" spans="1:31" x14ac:dyDescent="0.25">
      <c r="A4836" s="16" t="s">
        <v>3138</v>
      </c>
      <c r="B4836" s="16" t="s">
        <v>24</v>
      </c>
      <c r="C4836" s="16" t="s">
        <v>1046</v>
      </c>
      <c r="D4836" s="16" t="s">
        <v>62</v>
      </c>
      <c r="E4836" s="16" t="s">
        <v>41</v>
      </c>
      <c r="F4836" s="16" t="s">
        <v>349</v>
      </c>
      <c r="G4836" s="16" t="s">
        <v>1274</v>
      </c>
      <c r="H4836" s="16" t="s">
        <v>77</v>
      </c>
      <c r="I4836" s="16" t="s">
        <v>77</v>
      </c>
      <c r="J4836" s="16" t="s">
        <v>78</v>
      </c>
      <c r="K4836" s="16" t="s">
        <v>341</v>
      </c>
      <c r="L4836" s="9"/>
      <c r="M4836" s="9">
        <v>45330</v>
      </c>
      <c r="N4836" s="9">
        <v>45330</v>
      </c>
      <c r="O4836" s="7">
        <v>45330</v>
      </c>
      <c r="P4836" s="9">
        <v>45330</v>
      </c>
      <c r="Q4836" s="9"/>
      <c r="R4836" s="9" t="s">
        <v>34</v>
      </c>
      <c r="S4836" s="16" t="s">
        <v>94</v>
      </c>
      <c r="T4836" s="16" t="s">
        <v>66</v>
      </c>
      <c r="U4836" s="16"/>
      <c r="V4836" s="16"/>
      <c r="W4836" s="16"/>
      <c r="X4836" s="16" t="s">
        <v>38</v>
      </c>
      <c r="Y4836">
        <v>7</v>
      </c>
      <c r="Z4836">
        <v>10</v>
      </c>
      <c r="AA4836">
        <v>7</v>
      </c>
      <c r="AB4836">
        <v>6</v>
      </c>
      <c r="AC4836">
        <v>0.5</v>
      </c>
      <c r="AD4836">
        <v>11</v>
      </c>
      <c r="AE4836" t="s">
        <v>3509</v>
      </c>
    </row>
    <row r="4837" spans="1:31" x14ac:dyDescent="0.25">
      <c r="A4837" s="16" t="s">
        <v>3138</v>
      </c>
      <c r="B4837" s="16" t="s">
        <v>24</v>
      </c>
      <c r="C4837" s="16" t="s">
        <v>1046</v>
      </c>
      <c r="D4837" s="16" t="s">
        <v>62</v>
      </c>
      <c r="E4837" s="16" t="s">
        <v>41</v>
      </c>
      <c r="F4837" s="16" t="s">
        <v>349</v>
      </c>
      <c r="G4837" s="16" t="s">
        <v>1274</v>
      </c>
      <c r="H4837" s="16" t="s">
        <v>77</v>
      </c>
      <c r="I4837" s="16" t="s">
        <v>77</v>
      </c>
      <c r="J4837" s="16" t="s">
        <v>78</v>
      </c>
      <c r="K4837" s="16" t="s">
        <v>599</v>
      </c>
      <c r="L4837" s="9"/>
      <c r="M4837" s="9">
        <v>45330</v>
      </c>
      <c r="N4837" s="9">
        <v>45330</v>
      </c>
      <c r="O4837" s="7">
        <v>45330</v>
      </c>
      <c r="P4837" s="9">
        <v>45330</v>
      </c>
      <c r="Q4837" s="9"/>
      <c r="R4837" s="9" t="s">
        <v>34</v>
      </c>
      <c r="S4837" s="16" t="s">
        <v>94</v>
      </c>
      <c r="T4837" s="16" t="s">
        <v>66</v>
      </c>
      <c r="U4837" s="16"/>
      <c r="V4837" s="16"/>
      <c r="W4837" s="16"/>
      <c r="X4837" s="16" t="s">
        <v>38</v>
      </c>
      <c r="Y4837">
        <v>7</v>
      </c>
      <c r="Z4837">
        <v>10</v>
      </c>
      <c r="AA4837">
        <v>7</v>
      </c>
      <c r="AB4837">
        <v>6</v>
      </c>
      <c r="AC4837">
        <v>0.5</v>
      </c>
      <c r="AD4837">
        <v>11</v>
      </c>
      <c r="AE4837" t="s">
        <v>3974</v>
      </c>
    </row>
    <row r="4838" spans="1:31" x14ac:dyDescent="0.25">
      <c r="A4838" s="16" t="s">
        <v>3138</v>
      </c>
      <c r="B4838" s="16" t="s">
        <v>24</v>
      </c>
      <c r="C4838" s="16" t="s">
        <v>1046</v>
      </c>
      <c r="D4838" s="16" t="s">
        <v>62</v>
      </c>
      <c r="E4838" s="16" t="s">
        <v>41</v>
      </c>
      <c r="F4838" s="16" t="s">
        <v>349</v>
      </c>
      <c r="G4838" s="16" t="s">
        <v>1274</v>
      </c>
      <c r="H4838" s="16" t="s">
        <v>77</v>
      </c>
      <c r="I4838" s="16" t="s">
        <v>77</v>
      </c>
      <c r="J4838" s="16" t="s">
        <v>78</v>
      </c>
      <c r="K4838" s="16" t="s">
        <v>278</v>
      </c>
      <c r="L4838" s="9"/>
      <c r="M4838" s="9">
        <v>45330</v>
      </c>
      <c r="N4838" s="9">
        <v>45330</v>
      </c>
      <c r="O4838" s="7">
        <v>45330</v>
      </c>
      <c r="P4838" s="9">
        <v>45330</v>
      </c>
      <c r="Q4838" s="9"/>
      <c r="R4838" s="9" t="s">
        <v>34</v>
      </c>
      <c r="S4838" s="16" t="s">
        <v>94</v>
      </c>
      <c r="T4838" s="16" t="s">
        <v>66</v>
      </c>
      <c r="U4838" s="16"/>
      <c r="V4838" s="16"/>
      <c r="W4838" s="16"/>
      <c r="X4838" s="16" t="s">
        <v>38</v>
      </c>
      <c r="Y4838">
        <v>7</v>
      </c>
      <c r="Z4838">
        <v>10</v>
      </c>
      <c r="AA4838">
        <v>7</v>
      </c>
      <c r="AB4838">
        <v>6</v>
      </c>
      <c r="AC4838">
        <v>0.5</v>
      </c>
      <c r="AD4838">
        <v>11</v>
      </c>
      <c r="AE4838" t="s">
        <v>3448</v>
      </c>
    </row>
    <row r="4839" spans="1:31" x14ac:dyDescent="0.25">
      <c r="A4839" s="16" t="s">
        <v>3138</v>
      </c>
      <c r="B4839" s="16" t="s">
        <v>24</v>
      </c>
      <c r="C4839" s="16" t="s">
        <v>1046</v>
      </c>
      <c r="D4839" s="16" t="s">
        <v>62</v>
      </c>
      <c r="E4839" s="16" t="s">
        <v>41</v>
      </c>
      <c r="F4839" s="16" t="s">
        <v>349</v>
      </c>
      <c r="G4839" s="16" t="s">
        <v>1274</v>
      </c>
      <c r="H4839" s="16" t="s">
        <v>77</v>
      </c>
      <c r="I4839" s="16" t="s">
        <v>77</v>
      </c>
      <c r="J4839" s="16" t="s">
        <v>78</v>
      </c>
      <c r="K4839" s="16" t="s">
        <v>419</v>
      </c>
      <c r="L4839" s="9"/>
      <c r="M4839" s="9">
        <v>45330</v>
      </c>
      <c r="N4839" s="9">
        <v>45330</v>
      </c>
      <c r="O4839" s="7">
        <v>45330</v>
      </c>
      <c r="P4839" s="9">
        <v>45330</v>
      </c>
      <c r="Q4839" s="9"/>
      <c r="R4839" s="9" t="s">
        <v>34</v>
      </c>
      <c r="S4839" s="16" t="s">
        <v>94</v>
      </c>
      <c r="T4839" s="16" t="s">
        <v>66</v>
      </c>
      <c r="U4839" s="16"/>
      <c r="V4839" s="16"/>
      <c r="W4839" s="16"/>
      <c r="X4839" s="16" t="s">
        <v>38</v>
      </c>
      <c r="Y4839">
        <v>7</v>
      </c>
      <c r="Z4839">
        <v>10</v>
      </c>
      <c r="AA4839">
        <v>7</v>
      </c>
      <c r="AB4839">
        <v>6</v>
      </c>
      <c r="AC4839">
        <v>0.5</v>
      </c>
      <c r="AD4839">
        <v>11</v>
      </c>
      <c r="AE4839" t="s">
        <v>4645</v>
      </c>
    </row>
    <row r="4840" spans="1:31" x14ac:dyDescent="0.25">
      <c r="A4840" s="16" t="s">
        <v>23</v>
      </c>
      <c r="B4840" s="16" t="s">
        <v>39</v>
      </c>
      <c r="C4840" s="16" t="s">
        <v>1048</v>
      </c>
      <c r="D4840" s="16" t="s">
        <v>26</v>
      </c>
      <c r="E4840" s="16" t="s">
        <v>41</v>
      </c>
      <c r="F4840" s="16" t="s">
        <v>28</v>
      </c>
      <c r="G4840" s="16" t="s">
        <v>51</v>
      </c>
      <c r="H4840" s="16" t="s">
        <v>31</v>
      </c>
      <c r="I4840" s="16" t="s">
        <v>31</v>
      </c>
      <c r="J4840" s="16" t="s">
        <v>355</v>
      </c>
      <c r="K4840" s="16" t="s">
        <v>1049</v>
      </c>
      <c r="L4840" s="9"/>
      <c r="M4840" s="9">
        <v>45058</v>
      </c>
      <c r="N4840" s="9">
        <v>45175</v>
      </c>
      <c r="O4840" s="7">
        <v>45175</v>
      </c>
      <c r="P4840" s="9">
        <v>45175</v>
      </c>
      <c r="Q4840" s="9">
        <v>44693</v>
      </c>
      <c r="R4840" s="9" t="s">
        <v>34</v>
      </c>
      <c r="S4840" s="16" t="s">
        <v>38</v>
      </c>
      <c r="T4840" s="16" t="s">
        <v>218</v>
      </c>
      <c r="U4840" s="16"/>
      <c r="V4840" s="16"/>
      <c r="W4840" s="16" t="s">
        <v>74</v>
      </c>
      <c r="X4840" s="16" t="s">
        <v>38</v>
      </c>
      <c r="Y4840">
        <v>6</v>
      </c>
      <c r="Z4840">
        <v>5</v>
      </c>
      <c r="AA4840">
        <v>3</v>
      </c>
      <c r="AB4840">
        <v>6</v>
      </c>
      <c r="AC4840">
        <v>0.5</v>
      </c>
      <c r="AD4840">
        <v>5</v>
      </c>
      <c r="AE4840" t="s">
        <v>2663</v>
      </c>
    </row>
    <row r="4841" spans="1:31" x14ac:dyDescent="0.25">
      <c r="A4841" s="16" t="s">
        <v>23</v>
      </c>
      <c r="B4841" s="16" t="s">
        <v>39</v>
      </c>
      <c r="C4841" s="16" t="s">
        <v>1048</v>
      </c>
      <c r="D4841" s="16" t="s">
        <v>26</v>
      </c>
      <c r="E4841" s="16" t="s">
        <v>41</v>
      </c>
      <c r="F4841" s="16" t="s">
        <v>28</v>
      </c>
      <c r="G4841" s="16" t="s">
        <v>51</v>
      </c>
      <c r="H4841" s="16" t="s">
        <v>31</v>
      </c>
      <c r="I4841" s="16" t="s">
        <v>31</v>
      </c>
      <c r="J4841" s="16" t="s">
        <v>355</v>
      </c>
      <c r="K4841" s="16" t="s">
        <v>53</v>
      </c>
      <c r="L4841" s="9"/>
      <c r="M4841" s="9">
        <v>44979</v>
      </c>
      <c r="N4841" s="9">
        <v>44979</v>
      </c>
      <c r="O4841" s="7">
        <v>44979</v>
      </c>
      <c r="P4841" s="9">
        <v>44979</v>
      </c>
      <c r="Q4841" s="9">
        <v>44614</v>
      </c>
      <c r="R4841" s="9" t="s">
        <v>34</v>
      </c>
      <c r="S4841" s="16" t="s">
        <v>38</v>
      </c>
      <c r="T4841" s="16" t="s">
        <v>218</v>
      </c>
      <c r="U4841" s="16"/>
      <c r="V4841" s="16"/>
      <c r="W4841" s="16" t="s">
        <v>74</v>
      </c>
      <c r="X4841" s="16" t="s">
        <v>38</v>
      </c>
      <c r="Y4841">
        <v>6</v>
      </c>
      <c r="Z4841">
        <v>5</v>
      </c>
      <c r="AA4841">
        <v>3</v>
      </c>
      <c r="AB4841">
        <v>6</v>
      </c>
      <c r="AC4841">
        <v>0.5</v>
      </c>
      <c r="AD4841">
        <v>5</v>
      </c>
      <c r="AE4841" t="s">
        <v>1594</v>
      </c>
    </row>
    <row r="4842" spans="1:31" x14ac:dyDescent="0.25">
      <c r="A4842" s="16" t="s">
        <v>23</v>
      </c>
      <c r="B4842" s="16" t="s">
        <v>39</v>
      </c>
      <c r="C4842" s="16" t="s">
        <v>1048</v>
      </c>
      <c r="D4842" s="16" t="s">
        <v>26</v>
      </c>
      <c r="E4842" s="16" t="s">
        <v>41</v>
      </c>
      <c r="F4842" s="16" t="s">
        <v>28</v>
      </c>
      <c r="G4842" s="16" t="s">
        <v>51</v>
      </c>
      <c r="H4842" s="16" t="s">
        <v>31</v>
      </c>
      <c r="I4842" s="16" t="s">
        <v>31</v>
      </c>
      <c r="J4842" s="16" t="s">
        <v>355</v>
      </c>
      <c r="K4842" s="16" t="s">
        <v>319</v>
      </c>
      <c r="L4842" s="9"/>
      <c r="M4842" s="9">
        <v>45058</v>
      </c>
      <c r="N4842" s="9">
        <v>44979</v>
      </c>
      <c r="O4842" s="7">
        <v>44979</v>
      </c>
      <c r="P4842" s="9">
        <v>44979</v>
      </c>
      <c r="Q4842" s="9"/>
      <c r="R4842" s="9" t="s">
        <v>34</v>
      </c>
      <c r="S4842" s="16" t="s">
        <v>38</v>
      </c>
      <c r="T4842" s="16" t="s">
        <v>218</v>
      </c>
      <c r="U4842" s="16"/>
      <c r="V4842" s="16"/>
      <c r="W4842" s="16" t="s">
        <v>74</v>
      </c>
      <c r="X4842" s="16" t="s">
        <v>38</v>
      </c>
      <c r="Y4842">
        <v>6</v>
      </c>
      <c r="Z4842">
        <v>5</v>
      </c>
      <c r="AA4842">
        <v>3</v>
      </c>
      <c r="AB4842">
        <v>6</v>
      </c>
      <c r="AC4842">
        <v>0.5</v>
      </c>
      <c r="AD4842">
        <v>5</v>
      </c>
      <c r="AE4842" t="s">
        <v>2664</v>
      </c>
    </row>
    <row r="4843" spans="1:31" x14ac:dyDescent="0.25">
      <c r="A4843" s="16" t="s">
        <v>23</v>
      </c>
      <c r="B4843" s="16" t="s">
        <v>39</v>
      </c>
      <c r="C4843" s="16" t="s">
        <v>1048</v>
      </c>
      <c r="D4843" s="16" t="s">
        <v>26</v>
      </c>
      <c r="E4843" s="16" t="s">
        <v>41</v>
      </c>
      <c r="F4843" s="16" t="s">
        <v>28</v>
      </c>
      <c r="G4843" s="16" t="s">
        <v>51</v>
      </c>
      <c r="H4843" s="16" t="s">
        <v>31</v>
      </c>
      <c r="I4843" s="16" t="s">
        <v>31</v>
      </c>
      <c r="J4843" s="16" t="s">
        <v>355</v>
      </c>
      <c r="K4843" s="16" t="s">
        <v>238</v>
      </c>
      <c r="L4843" s="9"/>
      <c r="M4843" s="9">
        <v>44979</v>
      </c>
      <c r="N4843" s="9">
        <v>44979</v>
      </c>
      <c r="O4843" s="7">
        <v>44979</v>
      </c>
      <c r="P4843" s="9">
        <v>44979</v>
      </c>
      <c r="Q4843" s="9">
        <v>44614</v>
      </c>
      <c r="R4843" s="9" t="s">
        <v>34</v>
      </c>
      <c r="S4843" s="16" t="s">
        <v>38</v>
      </c>
      <c r="T4843" s="16" t="s">
        <v>218</v>
      </c>
      <c r="U4843" s="16"/>
      <c r="V4843" s="16"/>
      <c r="W4843" s="16" t="s">
        <v>74</v>
      </c>
      <c r="X4843" s="16" t="s">
        <v>38</v>
      </c>
      <c r="Y4843">
        <v>6</v>
      </c>
      <c r="Z4843">
        <v>5</v>
      </c>
      <c r="AA4843">
        <v>3</v>
      </c>
      <c r="AB4843">
        <v>6</v>
      </c>
      <c r="AC4843">
        <v>0.5</v>
      </c>
      <c r="AD4843">
        <v>5</v>
      </c>
      <c r="AE4843" t="s">
        <v>2665</v>
      </c>
    </row>
    <row r="4844" spans="1:31" x14ac:dyDescent="0.25">
      <c r="A4844" s="16" t="s">
        <v>23</v>
      </c>
      <c r="B4844" s="16" t="s">
        <v>39</v>
      </c>
      <c r="C4844" s="16" t="s">
        <v>1048</v>
      </c>
      <c r="D4844" s="16" t="s">
        <v>26</v>
      </c>
      <c r="E4844" s="16" t="s">
        <v>41</v>
      </c>
      <c r="F4844" s="16" t="s">
        <v>28</v>
      </c>
      <c r="G4844" s="16" t="s">
        <v>51</v>
      </c>
      <c r="H4844" s="16" t="s">
        <v>31</v>
      </c>
      <c r="I4844" s="16" t="s">
        <v>31</v>
      </c>
      <c r="J4844" s="16" t="s">
        <v>355</v>
      </c>
      <c r="K4844" s="16" t="s">
        <v>168</v>
      </c>
      <c r="L4844" s="9"/>
      <c r="M4844" s="9">
        <v>45058</v>
      </c>
      <c r="N4844" s="9">
        <v>45063</v>
      </c>
      <c r="O4844" s="7">
        <v>45063</v>
      </c>
      <c r="P4844" s="9">
        <v>45063</v>
      </c>
      <c r="Q4844" s="9"/>
      <c r="R4844" s="9" t="s">
        <v>34</v>
      </c>
      <c r="S4844" s="16" t="s">
        <v>38</v>
      </c>
      <c r="T4844" s="16" t="s">
        <v>218</v>
      </c>
      <c r="U4844" s="16"/>
      <c r="V4844" s="16"/>
      <c r="W4844" s="16" t="s">
        <v>74</v>
      </c>
      <c r="X4844" s="16" t="s">
        <v>38</v>
      </c>
      <c r="Y4844">
        <v>6</v>
      </c>
      <c r="Z4844">
        <v>5</v>
      </c>
      <c r="AA4844">
        <v>3</v>
      </c>
      <c r="AB4844">
        <v>6</v>
      </c>
      <c r="AC4844">
        <v>0.5</v>
      </c>
      <c r="AD4844">
        <v>5</v>
      </c>
      <c r="AE4844" t="s">
        <v>1595</v>
      </c>
    </row>
    <row r="4845" spans="1:31" x14ac:dyDescent="0.25">
      <c r="A4845" s="16" t="s">
        <v>23</v>
      </c>
      <c r="B4845" s="16" t="s">
        <v>39</v>
      </c>
      <c r="C4845" s="16" t="s">
        <v>1048</v>
      </c>
      <c r="D4845" s="16" t="s">
        <v>26</v>
      </c>
      <c r="E4845" s="16" t="s">
        <v>41</v>
      </c>
      <c r="F4845" s="16" t="s">
        <v>28</v>
      </c>
      <c r="G4845" s="16" t="s">
        <v>51</v>
      </c>
      <c r="H4845" s="16" t="s">
        <v>31</v>
      </c>
      <c r="I4845" s="16" t="s">
        <v>31</v>
      </c>
      <c r="J4845" s="16" t="s">
        <v>355</v>
      </c>
      <c r="K4845" s="16" t="s">
        <v>356</v>
      </c>
      <c r="L4845" s="9"/>
      <c r="M4845" s="9">
        <v>45058</v>
      </c>
      <c r="N4845" s="9">
        <v>45063</v>
      </c>
      <c r="O4845" s="7">
        <v>45063</v>
      </c>
      <c r="P4845" s="9">
        <v>45063</v>
      </c>
      <c r="Q4845" s="9"/>
      <c r="R4845" s="9" t="s">
        <v>34</v>
      </c>
      <c r="S4845" s="16" t="s">
        <v>38</v>
      </c>
      <c r="T4845" s="16" t="s">
        <v>218</v>
      </c>
      <c r="U4845" s="16"/>
      <c r="V4845" s="16"/>
      <c r="W4845" s="16" t="s">
        <v>74</v>
      </c>
      <c r="X4845" s="16" t="s">
        <v>38</v>
      </c>
      <c r="Y4845">
        <v>6</v>
      </c>
      <c r="Z4845">
        <v>5</v>
      </c>
      <c r="AA4845">
        <v>3</v>
      </c>
      <c r="AB4845">
        <v>6</v>
      </c>
      <c r="AC4845">
        <v>0.5</v>
      </c>
      <c r="AD4845">
        <v>5</v>
      </c>
      <c r="AE4845" t="s">
        <v>1596</v>
      </c>
    </row>
    <row r="4846" spans="1:31" x14ac:dyDescent="0.25">
      <c r="A4846" s="16" t="s">
        <v>23</v>
      </c>
      <c r="B4846" s="16" t="s">
        <v>39</v>
      </c>
      <c r="C4846" s="16" t="s">
        <v>1048</v>
      </c>
      <c r="D4846" s="16" t="s">
        <v>26</v>
      </c>
      <c r="E4846" s="16" t="s">
        <v>41</v>
      </c>
      <c r="F4846" s="16" t="s">
        <v>28</v>
      </c>
      <c r="G4846" s="16" t="s">
        <v>51</v>
      </c>
      <c r="H4846" s="16" t="s">
        <v>31</v>
      </c>
      <c r="I4846" s="16" t="s">
        <v>31</v>
      </c>
      <c r="J4846" s="16" t="s">
        <v>355</v>
      </c>
      <c r="K4846" s="16" t="s">
        <v>271</v>
      </c>
      <c r="L4846" s="9"/>
      <c r="M4846" s="9">
        <v>45176</v>
      </c>
      <c r="N4846" s="9">
        <v>45063</v>
      </c>
      <c r="O4846" s="7">
        <v>45063</v>
      </c>
      <c r="P4846" s="9">
        <v>45063</v>
      </c>
      <c r="Q4846" s="9">
        <v>44811</v>
      </c>
      <c r="R4846" s="9" t="s">
        <v>34</v>
      </c>
      <c r="S4846" s="16" t="s">
        <v>38</v>
      </c>
      <c r="T4846" s="16" t="s">
        <v>218</v>
      </c>
      <c r="U4846" s="16"/>
      <c r="V4846" s="16"/>
      <c r="W4846" s="16" t="s">
        <v>74</v>
      </c>
      <c r="X4846" s="16" t="s">
        <v>38</v>
      </c>
      <c r="Y4846">
        <v>6</v>
      </c>
      <c r="Z4846">
        <v>5</v>
      </c>
      <c r="AA4846">
        <v>3</v>
      </c>
      <c r="AB4846">
        <v>6</v>
      </c>
      <c r="AC4846">
        <v>0.5</v>
      </c>
      <c r="AD4846">
        <v>5</v>
      </c>
      <c r="AE4846" t="s">
        <v>1597</v>
      </c>
    </row>
    <row r="4847" spans="1:31" x14ac:dyDescent="0.25">
      <c r="A4847" s="16" t="s">
        <v>23</v>
      </c>
      <c r="B4847" s="16" t="s">
        <v>39</v>
      </c>
      <c r="C4847" s="16" t="s">
        <v>1048</v>
      </c>
      <c r="D4847" s="16" t="s">
        <v>26</v>
      </c>
      <c r="E4847" s="16" t="s">
        <v>41</v>
      </c>
      <c r="F4847" s="16" t="s">
        <v>28</v>
      </c>
      <c r="G4847" s="16" t="s">
        <v>51</v>
      </c>
      <c r="H4847" s="16" t="s">
        <v>31</v>
      </c>
      <c r="I4847" s="16" t="s">
        <v>31</v>
      </c>
      <c r="J4847" s="16" t="s">
        <v>355</v>
      </c>
      <c r="K4847" s="16" t="s">
        <v>1050</v>
      </c>
      <c r="L4847" s="9"/>
      <c r="M4847" s="9">
        <v>45058</v>
      </c>
      <c r="N4847" s="9">
        <v>44979</v>
      </c>
      <c r="O4847" s="7">
        <v>44979</v>
      </c>
      <c r="P4847" s="9">
        <v>44979</v>
      </c>
      <c r="Q4847" s="9">
        <v>44614</v>
      </c>
      <c r="R4847" s="9" t="s">
        <v>34</v>
      </c>
      <c r="S4847" s="16" t="s">
        <v>38</v>
      </c>
      <c r="T4847" s="16" t="s">
        <v>218</v>
      </c>
      <c r="U4847" s="16"/>
      <c r="V4847" s="16"/>
      <c r="W4847" s="16" t="s">
        <v>74</v>
      </c>
      <c r="X4847" s="16" t="s">
        <v>38</v>
      </c>
      <c r="Y4847">
        <v>6</v>
      </c>
      <c r="Z4847">
        <v>5</v>
      </c>
      <c r="AA4847">
        <v>3</v>
      </c>
      <c r="AB4847">
        <v>6</v>
      </c>
      <c r="AC4847">
        <v>0.5</v>
      </c>
      <c r="AD4847">
        <v>5</v>
      </c>
      <c r="AE4847" t="s">
        <v>2666</v>
      </c>
    </row>
    <row r="4848" spans="1:31" x14ac:dyDescent="0.25">
      <c r="A4848" s="16" t="s">
        <v>23</v>
      </c>
      <c r="B4848" s="16" t="s">
        <v>39</v>
      </c>
      <c r="C4848" s="16" t="s">
        <v>1048</v>
      </c>
      <c r="D4848" s="16" t="s">
        <v>26</v>
      </c>
      <c r="E4848" s="16" t="s">
        <v>41</v>
      </c>
      <c r="F4848" s="16" t="s">
        <v>28</v>
      </c>
      <c r="G4848" s="16" t="s">
        <v>51</v>
      </c>
      <c r="H4848" s="16" t="s">
        <v>31</v>
      </c>
      <c r="I4848" s="16" t="s">
        <v>31</v>
      </c>
      <c r="J4848" s="16" t="s">
        <v>355</v>
      </c>
      <c r="K4848" s="16" t="s">
        <v>64</v>
      </c>
      <c r="L4848" s="9"/>
      <c r="M4848" s="9">
        <v>44979</v>
      </c>
      <c r="N4848" s="9">
        <v>44979</v>
      </c>
      <c r="O4848" s="7">
        <v>44979</v>
      </c>
      <c r="P4848" s="9">
        <v>44979</v>
      </c>
      <c r="Q4848" s="9">
        <v>44614</v>
      </c>
      <c r="R4848" s="9" t="s">
        <v>34</v>
      </c>
      <c r="S4848" s="16" t="s">
        <v>38</v>
      </c>
      <c r="T4848" s="16" t="s">
        <v>218</v>
      </c>
      <c r="U4848" s="16"/>
      <c r="V4848" s="16"/>
      <c r="W4848" s="16" t="s">
        <v>74</v>
      </c>
      <c r="X4848" s="16" t="s">
        <v>38</v>
      </c>
      <c r="Y4848">
        <v>6</v>
      </c>
      <c r="Z4848">
        <v>5</v>
      </c>
      <c r="AA4848">
        <v>3</v>
      </c>
      <c r="AB4848">
        <v>6</v>
      </c>
      <c r="AC4848">
        <v>0.5</v>
      </c>
      <c r="AD4848">
        <v>5</v>
      </c>
      <c r="AE4848" t="s">
        <v>1598</v>
      </c>
    </row>
    <row r="4849" spans="1:31" x14ac:dyDescent="0.25">
      <c r="A4849" s="16" t="s">
        <v>23</v>
      </c>
      <c r="B4849" s="16" t="s">
        <v>39</v>
      </c>
      <c r="C4849" s="16" t="s">
        <v>1048</v>
      </c>
      <c r="D4849" s="16" t="s">
        <v>26</v>
      </c>
      <c r="E4849" s="16" t="s">
        <v>41</v>
      </c>
      <c r="F4849" s="16" t="s">
        <v>28</v>
      </c>
      <c r="G4849" s="16" t="s">
        <v>51</v>
      </c>
      <c r="H4849" s="16" t="s">
        <v>31</v>
      </c>
      <c r="I4849" s="16" t="s">
        <v>31</v>
      </c>
      <c r="J4849" s="16" t="s">
        <v>355</v>
      </c>
      <c r="K4849" s="16" t="s">
        <v>47</v>
      </c>
      <c r="L4849" s="9"/>
      <c r="M4849" s="9">
        <v>44979</v>
      </c>
      <c r="N4849" s="9">
        <v>44979</v>
      </c>
      <c r="O4849" s="7">
        <v>44979</v>
      </c>
      <c r="P4849" s="9">
        <v>44979</v>
      </c>
      <c r="Q4849" s="9">
        <v>44614</v>
      </c>
      <c r="R4849" s="9" t="s">
        <v>34</v>
      </c>
      <c r="S4849" s="16" t="s">
        <v>38</v>
      </c>
      <c r="T4849" s="16" t="s">
        <v>218</v>
      </c>
      <c r="U4849" s="16"/>
      <c r="V4849" s="16"/>
      <c r="W4849" s="16" t="s">
        <v>74</v>
      </c>
      <c r="X4849" s="16" t="s">
        <v>38</v>
      </c>
      <c r="Y4849">
        <v>6</v>
      </c>
      <c r="Z4849">
        <v>5</v>
      </c>
      <c r="AA4849">
        <v>3</v>
      </c>
      <c r="AB4849">
        <v>6</v>
      </c>
      <c r="AC4849">
        <v>0.5</v>
      </c>
      <c r="AD4849">
        <v>5</v>
      </c>
      <c r="AE4849" t="s">
        <v>1599</v>
      </c>
    </row>
    <row r="4850" spans="1:31" x14ac:dyDescent="0.25">
      <c r="A4850" s="16" t="s">
        <v>23</v>
      </c>
      <c r="B4850" s="16" t="s">
        <v>39</v>
      </c>
      <c r="C4850" s="16" t="s">
        <v>1048</v>
      </c>
      <c r="D4850" s="16" t="s">
        <v>26</v>
      </c>
      <c r="E4850" s="16" t="s">
        <v>41</v>
      </c>
      <c r="F4850" s="16" t="s">
        <v>28</v>
      </c>
      <c r="G4850" s="16" t="s">
        <v>51</v>
      </c>
      <c r="H4850" s="16" t="s">
        <v>31</v>
      </c>
      <c r="I4850" s="16" t="s">
        <v>31</v>
      </c>
      <c r="J4850" s="16" t="s">
        <v>355</v>
      </c>
      <c r="K4850" s="16" t="s">
        <v>191</v>
      </c>
      <c r="L4850" s="9"/>
      <c r="M4850" s="9">
        <v>45058</v>
      </c>
      <c r="N4850" s="9">
        <v>45063</v>
      </c>
      <c r="O4850" s="7">
        <v>45063</v>
      </c>
      <c r="P4850" s="9">
        <v>45063</v>
      </c>
      <c r="Q4850" s="9">
        <v>44693</v>
      </c>
      <c r="R4850" s="9" t="s">
        <v>34</v>
      </c>
      <c r="S4850" s="16" t="s">
        <v>38</v>
      </c>
      <c r="T4850" s="16" t="s">
        <v>218</v>
      </c>
      <c r="U4850" s="16"/>
      <c r="V4850" s="16"/>
      <c r="W4850" s="16" t="s">
        <v>74</v>
      </c>
      <c r="X4850" s="16" t="s">
        <v>38</v>
      </c>
      <c r="Y4850">
        <v>6</v>
      </c>
      <c r="Z4850">
        <v>5</v>
      </c>
      <c r="AA4850">
        <v>3</v>
      </c>
      <c r="AB4850">
        <v>6</v>
      </c>
      <c r="AC4850">
        <v>0.5</v>
      </c>
      <c r="AD4850">
        <v>5</v>
      </c>
      <c r="AE4850" t="s">
        <v>1600</v>
      </c>
    </row>
    <row r="4851" spans="1:31" x14ac:dyDescent="0.25">
      <c r="A4851" s="16" t="s">
        <v>23</v>
      </c>
      <c r="B4851" s="16" t="s">
        <v>39</v>
      </c>
      <c r="C4851" s="16" t="s">
        <v>1048</v>
      </c>
      <c r="D4851" s="16" t="s">
        <v>26</v>
      </c>
      <c r="E4851" s="16" t="s">
        <v>41</v>
      </c>
      <c r="F4851" s="16" t="s">
        <v>28</v>
      </c>
      <c r="G4851" s="16" t="s">
        <v>51</v>
      </c>
      <c r="H4851" s="16" t="s">
        <v>31</v>
      </c>
      <c r="I4851" s="16" t="s">
        <v>31</v>
      </c>
      <c r="J4851" s="16" t="s">
        <v>355</v>
      </c>
      <c r="K4851" s="16" t="s">
        <v>358</v>
      </c>
      <c r="L4851" s="9"/>
      <c r="M4851" s="9">
        <v>44979</v>
      </c>
      <c r="N4851" s="9">
        <v>44979</v>
      </c>
      <c r="O4851" s="7">
        <v>44979</v>
      </c>
      <c r="P4851" s="9">
        <v>44979</v>
      </c>
      <c r="Q4851" s="9">
        <v>44614</v>
      </c>
      <c r="R4851" s="9" t="s">
        <v>34</v>
      </c>
      <c r="S4851" s="16" t="s">
        <v>38</v>
      </c>
      <c r="T4851" s="16" t="s">
        <v>218</v>
      </c>
      <c r="U4851" s="16"/>
      <c r="V4851" s="16"/>
      <c r="W4851" s="16" t="s">
        <v>74</v>
      </c>
      <c r="X4851" s="16" t="s">
        <v>38</v>
      </c>
      <c r="Y4851">
        <v>6</v>
      </c>
      <c r="Z4851">
        <v>5</v>
      </c>
      <c r="AA4851">
        <v>3</v>
      </c>
      <c r="AB4851">
        <v>6</v>
      </c>
      <c r="AC4851">
        <v>0.5</v>
      </c>
      <c r="AD4851">
        <v>5</v>
      </c>
      <c r="AE4851" t="s">
        <v>1602</v>
      </c>
    </row>
    <row r="4852" spans="1:31" x14ac:dyDescent="0.25">
      <c r="A4852" s="16" t="s">
        <v>23</v>
      </c>
      <c r="B4852" s="16" t="s">
        <v>39</v>
      </c>
      <c r="C4852" s="16" t="s">
        <v>1048</v>
      </c>
      <c r="D4852" s="16" t="s">
        <v>26</v>
      </c>
      <c r="E4852" s="16" t="s">
        <v>41</v>
      </c>
      <c r="F4852" s="16" t="s">
        <v>28</v>
      </c>
      <c r="G4852" s="16" t="s">
        <v>51</v>
      </c>
      <c r="H4852" s="16" t="s">
        <v>31</v>
      </c>
      <c r="I4852" s="16" t="s">
        <v>31</v>
      </c>
      <c r="J4852" s="16" t="s">
        <v>355</v>
      </c>
      <c r="K4852" s="16" t="s">
        <v>1051</v>
      </c>
      <c r="L4852" s="9"/>
      <c r="M4852" s="9">
        <v>44979</v>
      </c>
      <c r="N4852" s="9">
        <v>44979</v>
      </c>
      <c r="O4852" s="7">
        <v>44979</v>
      </c>
      <c r="P4852" s="9">
        <v>44979</v>
      </c>
      <c r="Q4852" s="9"/>
      <c r="R4852" s="9" t="s">
        <v>34</v>
      </c>
      <c r="S4852" s="16" t="s">
        <v>38</v>
      </c>
      <c r="T4852" s="16" t="s">
        <v>218</v>
      </c>
      <c r="U4852" s="16"/>
      <c r="V4852" s="16"/>
      <c r="W4852" s="16" t="s">
        <v>74</v>
      </c>
      <c r="X4852" s="16" t="s">
        <v>38</v>
      </c>
      <c r="Y4852">
        <v>6</v>
      </c>
      <c r="Z4852">
        <v>5</v>
      </c>
      <c r="AA4852">
        <v>3</v>
      </c>
      <c r="AB4852">
        <v>6</v>
      </c>
      <c r="AC4852">
        <v>0.5</v>
      </c>
      <c r="AD4852">
        <v>5</v>
      </c>
      <c r="AE4852" t="s">
        <v>2667</v>
      </c>
    </row>
    <row r="4853" spans="1:31" x14ac:dyDescent="0.25">
      <c r="A4853" s="16" t="s">
        <v>23</v>
      </c>
      <c r="B4853" s="16" t="s">
        <v>39</v>
      </c>
      <c r="C4853" s="16" t="s">
        <v>1048</v>
      </c>
      <c r="D4853" s="16" t="s">
        <v>26</v>
      </c>
      <c r="E4853" s="16" t="s">
        <v>41</v>
      </c>
      <c r="F4853" s="16" t="s">
        <v>28</v>
      </c>
      <c r="G4853" s="16" t="s">
        <v>51</v>
      </c>
      <c r="H4853" s="16" t="s">
        <v>31</v>
      </c>
      <c r="I4853" s="16" t="s">
        <v>31</v>
      </c>
      <c r="J4853" s="16" t="s">
        <v>355</v>
      </c>
      <c r="K4853" s="16" t="s">
        <v>87</v>
      </c>
      <c r="L4853" s="9"/>
      <c r="M4853" s="9">
        <v>44979</v>
      </c>
      <c r="N4853" s="9">
        <v>44979</v>
      </c>
      <c r="O4853" s="7">
        <v>44979</v>
      </c>
      <c r="P4853" s="9">
        <v>44979</v>
      </c>
      <c r="Q4853" s="9">
        <v>44614</v>
      </c>
      <c r="R4853" s="9" t="s">
        <v>34</v>
      </c>
      <c r="S4853" s="16" t="s">
        <v>38</v>
      </c>
      <c r="T4853" s="16" t="s">
        <v>218</v>
      </c>
      <c r="U4853" s="16"/>
      <c r="V4853" s="16"/>
      <c r="W4853" s="16" t="s">
        <v>74</v>
      </c>
      <c r="X4853" s="16" t="s">
        <v>38</v>
      </c>
      <c r="Y4853">
        <v>6</v>
      </c>
      <c r="Z4853">
        <v>5</v>
      </c>
      <c r="AA4853">
        <v>3</v>
      </c>
      <c r="AB4853">
        <v>6</v>
      </c>
      <c r="AC4853">
        <v>0.5</v>
      </c>
      <c r="AD4853">
        <v>5</v>
      </c>
      <c r="AE4853" t="s">
        <v>1603</v>
      </c>
    </row>
    <row r="4854" spans="1:31" x14ac:dyDescent="0.25">
      <c r="A4854" s="16" t="s">
        <v>23</v>
      </c>
      <c r="B4854" s="16" t="s">
        <v>39</v>
      </c>
      <c r="C4854" s="16" t="s">
        <v>1048</v>
      </c>
      <c r="D4854" s="16" t="s">
        <v>26</v>
      </c>
      <c r="E4854" s="16" t="s">
        <v>41</v>
      </c>
      <c r="F4854" s="16" t="s">
        <v>28</v>
      </c>
      <c r="G4854" s="16" t="s">
        <v>51</v>
      </c>
      <c r="H4854" s="16" t="s">
        <v>31</v>
      </c>
      <c r="I4854" s="16" t="s">
        <v>31</v>
      </c>
      <c r="J4854" s="16" t="s">
        <v>355</v>
      </c>
      <c r="K4854" s="16" t="s">
        <v>57</v>
      </c>
      <c r="L4854" s="9"/>
      <c r="M4854" s="9">
        <v>45176</v>
      </c>
      <c r="N4854" s="9">
        <v>45063</v>
      </c>
      <c r="O4854" s="7">
        <v>45063</v>
      </c>
      <c r="P4854" s="9">
        <v>45063</v>
      </c>
      <c r="Q4854" s="9">
        <v>44811</v>
      </c>
      <c r="R4854" s="9" t="s">
        <v>34</v>
      </c>
      <c r="S4854" s="16" t="s">
        <v>38</v>
      </c>
      <c r="T4854" s="16" t="s">
        <v>218</v>
      </c>
      <c r="U4854" s="16"/>
      <c r="V4854" s="16"/>
      <c r="W4854" s="16" t="s">
        <v>74</v>
      </c>
      <c r="X4854" s="16" t="s">
        <v>38</v>
      </c>
      <c r="Y4854">
        <v>6</v>
      </c>
      <c r="Z4854">
        <v>5</v>
      </c>
      <c r="AA4854">
        <v>3</v>
      </c>
      <c r="AB4854">
        <v>6</v>
      </c>
      <c r="AC4854">
        <v>0.5</v>
      </c>
      <c r="AD4854">
        <v>5</v>
      </c>
      <c r="AE4854" t="s">
        <v>1604</v>
      </c>
    </row>
    <row r="4855" spans="1:31" x14ac:dyDescent="0.25">
      <c r="A4855" s="16" t="s">
        <v>23</v>
      </c>
      <c r="B4855" s="16" t="s">
        <v>39</v>
      </c>
      <c r="C4855" s="16" t="s">
        <v>1048</v>
      </c>
      <c r="D4855" s="16" t="s">
        <v>26</v>
      </c>
      <c r="E4855" s="16" t="s">
        <v>41</v>
      </c>
      <c r="F4855" s="16" t="s">
        <v>28</v>
      </c>
      <c r="G4855" s="16" t="s">
        <v>51</v>
      </c>
      <c r="H4855" s="16" t="s">
        <v>31</v>
      </c>
      <c r="I4855" s="16" t="s">
        <v>31</v>
      </c>
      <c r="J4855" s="16" t="s">
        <v>355</v>
      </c>
      <c r="K4855" s="16" t="s">
        <v>224</v>
      </c>
      <c r="L4855" s="9"/>
      <c r="M4855" s="9">
        <v>45058</v>
      </c>
      <c r="N4855" s="9">
        <v>45063</v>
      </c>
      <c r="O4855" s="7">
        <v>45063</v>
      </c>
      <c r="P4855" s="9">
        <v>45063</v>
      </c>
      <c r="Q4855" s="9">
        <v>44693</v>
      </c>
      <c r="R4855" s="9" t="s">
        <v>34</v>
      </c>
      <c r="S4855" s="16" t="s">
        <v>38</v>
      </c>
      <c r="T4855" s="16" t="s">
        <v>218</v>
      </c>
      <c r="U4855" s="16"/>
      <c r="V4855" s="16"/>
      <c r="W4855" s="16" t="s">
        <v>74</v>
      </c>
      <c r="X4855" s="16" t="s">
        <v>38</v>
      </c>
      <c r="Y4855">
        <v>6</v>
      </c>
      <c r="Z4855">
        <v>5</v>
      </c>
      <c r="AA4855">
        <v>3</v>
      </c>
      <c r="AB4855">
        <v>6</v>
      </c>
      <c r="AC4855">
        <v>0.5</v>
      </c>
      <c r="AD4855">
        <v>5</v>
      </c>
      <c r="AE4855" t="s">
        <v>1605</v>
      </c>
    </row>
    <row r="4856" spans="1:31" x14ac:dyDescent="0.25">
      <c r="A4856" s="16" t="s">
        <v>23</v>
      </c>
      <c r="B4856" s="16" t="s">
        <v>39</v>
      </c>
      <c r="C4856" s="16" t="s">
        <v>1048</v>
      </c>
      <c r="D4856" s="16" t="s">
        <v>26</v>
      </c>
      <c r="E4856" s="16" t="s">
        <v>41</v>
      </c>
      <c r="F4856" s="16" t="s">
        <v>28</v>
      </c>
      <c r="G4856" s="16" t="s">
        <v>51</v>
      </c>
      <c r="H4856" s="16" t="s">
        <v>31</v>
      </c>
      <c r="I4856" s="16" t="s">
        <v>31</v>
      </c>
      <c r="J4856" s="16" t="s">
        <v>355</v>
      </c>
      <c r="K4856" s="16" t="s">
        <v>225</v>
      </c>
      <c r="L4856" s="9"/>
      <c r="M4856" s="9">
        <v>45058</v>
      </c>
      <c r="N4856" s="9">
        <v>45063</v>
      </c>
      <c r="O4856" s="7">
        <v>45063</v>
      </c>
      <c r="P4856" s="9">
        <v>45063</v>
      </c>
      <c r="Q4856" s="9">
        <v>44693</v>
      </c>
      <c r="R4856" s="9" t="s">
        <v>34</v>
      </c>
      <c r="S4856" s="16" t="s">
        <v>38</v>
      </c>
      <c r="T4856" s="16" t="s">
        <v>218</v>
      </c>
      <c r="U4856" s="16"/>
      <c r="V4856" s="16"/>
      <c r="W4856" s="16" t="s">
        <v>74</v>
      </c>
      <c r="X4856" s="16" t="s">
        <v>38</v>
      </c>
      <c r="Y4856">
        <v>6</v>
      </c>
      <c r="Z4856">
        <v>5</v>
      </c>
      <c r="AA4856">
        <v>3</v>
      </c>
      <c r="AB4856">
        <v>6</v>
      </c>
      <c r="AC4856">
        <v>0.5</v>
      </c>
      <c r="AD4856">
        <v>5</v>
      </c>
      <c r="AE4856" t="s">
        <v>2668</v>
      </c>
    </row>
    <row r="4857" spans="1:31" x14ac:dyDescent="0.25">
      <c r="A4857" s="16" t="s">
        <v>23</v>
      </c>
      <c r="B4857" s="16" t="s">
        <v>39</v>
      </c>
      <c r="C4857" s="16" t="s">
        <v>1048</v>
      </c>
      <c r="D4857" s="16" t="s">
        <v>26</v>
      </c>
      <c r="E4857" s="16" t="s">
        <v>41</v>
      </c>
      <c r="F4857" s="16" t="s">
        <v>28</v>
      </c>
      <c r="G4857" s="16" t="s">
        <v>51</v>
      </c>
      <c r="H4857" s="16" t="s">
        <v>31</v>
      </c>
      <c r="I4857" s="16" t="s">
        <v>31</v>
      </c>
      <c r="J4857" s="16" t="s">
        <v>355</v>
      </c>
      <c r="K4857" s="16" t="s">
        <v>97</v>
      </c>
      <c r="L4857" s="9"/>
      <c r="M4857" s="9">
        <v>45058</v>
      </c>
      <c r="N4857" s="9">
        <v>45063</v>
      </c>
      <c r="O4857" s="7">
        <v>45063</v>
      </c>
      <c r="P4857" s="9">
        <v>45063</v>
      </c>
      <c r="Q4857" s="9">
        <v>44693</v>
      </c>
      <c r="R4857" s="9" t="s">
        <v>34</v>
      </c>
      <c r="S4857" s="16" t="s">
        <v>38</v>
      </c>
      <c r="T4857" s="16" t="s">
        <v>218</v>
      </c>
      <c r="U4857" s="16"/>
      <c r="V4857" s="16"/>
      <c r="W4857" s="16" t="s">
        <v>74</v>
      </c>
      <c r="X4857" s="16" t="s">
        <v>38</v>
      </c>
      <c r="Y4857">
        <v>6</v>
      </c>
      <c r="Z4857">
        <v>5</v>
      </c>
      <c r="AA4857">
        <v>3</v>
      </c>
      <c r="AB4857">
        <v>6</v>
      </c>
      <c r="AC4857">
        <v>0.5</v>
      </c>
      <c r="AD4857">
        <v>5</v>
      </c>
      <c r="AE4857" t="s">
        <v>1606</v>
      </c>
    </row>
    <row r="4858" spans="1:31" x14ac:dyDescent="0.25">
      <c r="A4858" s="16" t="s">
        <v>23</v>
      </c>
      <c r="B4858" s="16" t="s">
        <v>39</v>
      </c>
      <c r="C4858" s="16" t="s">
        <v>1048</v>
      </c>
      <c r="D4858" s="16" t="s">
        <v>26</v>
      </c>
      <c r="E4858" s="16" t="s">
        <v>41</v>
      </c>
      <c r="F4858" s="16" t="s">
        <v>28</v>
      </c>
      <c r="G4858" s="16" t="s">
        <v>51</v>
      </c>
      <c r="H4858" s="16" t="s">
        <v>31</v>
      </c>
      <c r="I4858" s="16" t="s">
        <v>31</v>
      </c>
      <c r="J4858" s="16" t="s">
        <v>355</v>
      </c>
      <c r="K4858" s="16" t="s">
        <v>208</v>
      </c>
      <c r="L4858" s="9"/>
      <c r="M4858" s="9">
        <v>45058</v>
      </c>
      <c r="N4858" s="9">
        <v>45063</v>
      </c>
      <c r="O4858" s="7">
        <v>45063</v>
      </c>
      <c r="P4858" s="9">
        <v>45063</v>
      </c>
      <c r="Q4858" s="9">
        <v>44693</v>
      </c>
      <c r="R4858" s="9" t="s">
        <v>34</v>
      </c>
      <c r="S4858" s="16" t="s">
        <v>38</v>
      </c>
      <c r="T4858" s="16" t="s">
        <v>218</v>
      </c>
      <c r="U4858" s="16"/>
      <c r="V4858" s="16"/>
      <c r="W4858" s="16" t="s">
        <v>74</v>
      </c>
      <c r="X4858" s="16" t="s">
        <v>38</v>
      </c>
      <c r="Y4858">
        <v>6</v>
      </c>
      <c r="Z4858">
        <v>5</v>
      </c>
      <c r="AA4858">
        <v>3</v>
      </c>
      <c r="AB4858">
        <v>6</v>
      </c>
      <c r="AC4858">
        <v>0.5</v>
      </c>
      <c r="AD4858">
        <v>5</v>
      </c>
      <c r="AE4858" t="s">
        <v>1607</v>
      </c>
    </row>
    <row r="4859" spans="1:31" x14ac:dyDescent="0.25">
      <c r="A4859" s="16" t="s">
        <v>23</v>
      </c>
      <c r="B4859" s="16" t="s">
        <v>39</v>
      </c>
      <c r="C4859" s="16" t="s">
        <v>1048</v>
      </c>
      <c r="D4859" s="16" t="s">
        <v>26</v>
      </c>
      <c r="E4859" s="16" t="s">
        <v>41</v>
      </c>
      <c r="F4859" s="16" t="s">
        <v>28</v>
      </c>
      <c r="G4859" s="16" t="s">
        <v>158</v>
      </c>
      <c r="H4859" s="16" t="s">
        <v>150</v>
      </c>
      <c r="I4859" s="16" t="s">
        <v>31</v>
      </c>
      <c r="J4859" s="16" t="s">
        <v>355</v>
      </c>
      <c r="K4859" s="16" t="s">
        <v>217</v>
      </c>
      <c r="L4859" s="9">
        <v>45071</v>
      </c>
      <c r="M4859" s="9">
        <v>45071</v>
      </c>
      <c r="N4859" s="9">
        <v>45071</v>
      </c>
      <c r="O4859" s="7">
        <v>45071</v>
      </c>
      <c r="P4859" s="9"/>
      <c r="Q4859" s="9">
        <v>44705</v>
      </c>
      <c r="R4859" s="9" t="s">
        <v>34</v>
      </c>
      <c r="S4859" s="16" t="s">
        <v>38</v>
      </c>
      <c r="T4859" s="16" t="s">
        <v>218</v>
      </c>
      <c r="U4859" s="16"/>
      <c r="V4859" s="16"/>
      <c r="W4859" s="16" t="s">
        <v>74</v>
      </c>
      <c r="X4859" s="16" t="s">
        <v>38</v>
      </c>
      <c r="Y4859">
        <v>6</v>
      </c>
      <c r="Z4859">
        <v>5</v>
      </c>
      <c r="AA4859">
        <v>3</v>
      </c>
      <c r="AB4859">
        <v>6</v>
      </c>
      <c r="AC4859">
        <v>0.5</v>
      </c>
      <c r="AD4859">
        <v>5</v>
      </c>
      <c r="AE4859" t="s">
        <v>2662</v>
      </c>
    </row>
    <row r="4860" spans="1:31" x14ac:dyDescent="0.25">
      <c r="A4860" s="16" t="s">
        <v>23</v>
      </c>
      <c r="B4860" s="16" t="s">
        <v>39</v>
      </c>
      <c r="C4860" s="16" t="s">
        <v>1048</v>
      </c>
      <c r="D4860" s="16" t="s">
        <v>26</v>
      </c>
      <c r="E4860" s="16" t="s">
        <v>478</v>
      </c>
      <c r="F4860" s="16" t="s">
        <v>28</v>
      </c>
      <c r="G4860" s="16" t="s">
        <v>1052</v>
      </c>
      <c r="H4860" s="16" t="s">
        <v>31</v>
      </c>
      <c r="I4860" s="16" t="s">
        <v>31</v>
      </c>
      <c r="J4860" s="16" t="s">
        <v>355</v>
      </c>
      <c r="K4860" s="16" t="s">
        <v>481</v>
      </c>
      <c r="L4860" s="9"/>
      <c r="M4860" s="9">
        <v>45163</v>
      </c>
      <c r="N4860" s="9">
        <v>45163</v>
      </c>
      <c r="O4860" s="7">
        <v>45163</v>
      </c>
      <c r="P4860" s="9"/>
      <c r="Q4860" s="9"/>
      <c r="R4860" s="9" t="s">
        <v>34</v>
      </c>
      <c r="S4860" s="16" t="s">
        <v>38</v>
      </c>
      <c r="T4860" s="16" t="s">
        <v>218</v>
      </c>
      <c r="U4860" s="16"/>
      <c r="V4860" s="16"/>
      <c r="W4860" s="16" t="s">
        <v>74</v>
      </c>
      <c r="X4860" s="16" t="s">
        <v>38</v>
      </c>
      <c r="Y4860">
        <v>6</v>
      </c>
      <c r="Z4860">
        <v>5</v>
      </c>
      <c r="AA4860">
        <v>3</v>
      </c>
      <c r="AB4860">
        <v>6</v>
      </c>
      <c r="AC4860">
        <v>0.5</v>
      </c>
      <c r="AD4860">
        <v>5</v>
      </c>
      <c r="AE4860" t="s">
        <v>4744</v>
      </c>
    </row>
    <row r="4861" spans="1:31" x14ac:dyDescent="0.25">
      <c r="A4861" s="16" t="s">
        <v>23</v>
      </c>
      <c r="B4861" s="16" t="s">
        <v>39</v>
      </c>
      <c r="C4861" s="16" t="s">
        <v>1048</v>
      </c>
      <c r="D4861" s="16" t="s">
        <v>3139</v>
      </c>
      <c r="E4861" s="16" t="s">
        <v>240</v>
      </c>
      <c r="F4861" s="16" t="s">
        <v>28</v>
      </c>
      <c r="G4861" s="16" t="s">
        <v>241</v>
      </c>
      <c r="H4861" s="16" t="s">
        <v>242</v>
      </c>
      <c r="I4861" s="16" t="s">
        <v>31</v>
      </c>
      <c r="J4861" s="16" t="s">
        <v>355</v>
      </c>
      <c r="K4861" s="16" t="s">
        <v>205</v>
      </c>
      <c r="L4861" s="9"/>
      <c r="M4861" s="9">
        <v>44958</v>
      </c>
      <c r="N4861" s="9">
        <v>44958</v>
      </c>
      <c r="O4861" s="7">
        <v>44958</v>
      </c>
      <c r="P4861" s="9"/>
      <c r="Q4861" s="9"/>
      <c r="R4861" s="9" t="s">
        <v>34</v>
      </c>
      <c r="S4861" s="16" t="s">
        <v>38</v>
      </c>
      <c r="T4861" s="16" t="s">
        <v>218</v>
      </c>
      <c r="U4861" s="16"/>
      <c r="V4861" s="16"/>
      <c r="W4861" s="16" t="s">
        <v>74</v>
      </c>
      <c r="X4861" s="16" t="s">
        <v>38</v>
      </c>
      <c r="Y4861">
        <v>6</v>
      </c>
      <c r="Z4861">
        <v>3</v>
      </c>
      <c r="AA4861">
        <v>1.8</v>
      </c>
      <c r="AB4861">
        <v>2</v>
      </c>
      <c r="AC4861">
        <v>0.16666666666666666</v>
      </c>
      <c r="AD4861">
        <v>3</v>
      </c>
      <c r="AE4861" t="s">
        <v>2670</v>
      </c>
    </row>
    <row r="4862" spans="1:31" x14ac:dyDescent="0.25">
      <c r="A4862" s="16" t="s">
        <v>23</v>
      </c>
      <c r="B4862" s="16" t="s">
        <v>39</v>
      </c>
      <c r="C4862" s="16" t="s">
        <v>1048</v>
      </c>
      <c r="D4862" s="16" t="s">
        <v>3139</v>
      </c>
      <c r="E4862" s="16" t="s">
        <v>240</v>
      </c>
      <c r="F4862" s="16" t="s">
        <v>28</v>
      </c>
      <c r="G4862" s="16" t="s">
        <v>241</v>
      </c>
      <c r="H4862" s="16" t="s">
        <v>242</v>
      </c>
      <c r="I4862" s="16" t="s">
        <v>31</v>
      </c>
      <c r="J4862" s="16" t="s">
        <v>355</v>
      </c>
      <c r="K4862" s="16" t="s">
        <v>772</v>
      </c>
      <c r="L4862" s="9"/>
      <c r="M4862" s="9">
        <v>44958</v>
      </c>
      <c r="N4862" s="9">
        <v>44958</v>
      </c>
      <c r="O4862" s="7">
        <v>44958</v>
      </c>
      <c r="P4862" s="9"/>
      <c r="Q4862" s="9"/>
      <c r="R4862" s="9" t="s">
        <v>34</v>
      </c>
      <c r="S4862" s="16" t="s">
        <v>38</v>
      </c>
      <c r="T4862" s="16" t="s">
        <v>218</v>
      </c>
      <c r="U4862" s="16"/>
      <c r="V4862" s="16"/>
      <c r="W4862" s="16" t="s">
        <v>74</v>
      </c>
      <c r="X4862" s="16" t="s">
        <v>38</v>
      </c>
      <c r="Y4862">
        <v>6</v>
      </c>
      <c r="Z4862">
        <v>3</v>
      </c>
      <c r="AA4862">
        <v>1.8</v>
      </c>
      <c r="AB4862">
        <v>2</v>
      </c>
      <c r="AC4862">
        <v>0.16666666666666666</v>
      </c>
      <c r="AD4862">
        <v>3</v>
      </c>
      <c r="AE4862" t="s">
        <v>4745</v>
      </c>
    </row>
    <row r="4863" spans="1:31" x14ac:dyDescent="0.25">
      <c r="A4863" s="16" t="s">
        <v>23</v>
      </c>
      <c r="B4863" s="16" t="s">
        <v>39</v>
      </c>
      <c r="C4863" s="16" t="s">
        <v>1048</v>
      </c>
      <c r="D4863" s="16" t="s">
        <v>3139</v>
      </c>
      <c r="E4863" s="16" t="s">
        <v>240</v>
      </c>
      <c r="F4863" s="16" t="s">
        <v>28</v>
      </c>
      <c r="G4863" s="16" t="s">
        <v>241</v>
      </c>
      <c r="H4863" s="16" t="s">
        <v>242</v>
      </c>
      <c r="I4863" s="16" t="s">
        <v>31</v>
      </c>
      <c r="J4863" s="16" t="s">
        <v>355</v>
      </c>
      <c r="K4863" s="16" t="s">
        <v>773</v>
      </c>
      <c r="L4863" s="9"/>
      <c r="M4863" s="9">
        <v>44958</v>
      </c>
      <c r="N4863" s="9">
        <v>44958</v>
      </c>
      <c r="O4863" s="7">
        <v>44958</v>
      </c>
      <c r="P4863" s="9"/>
      <c r="Q4863" s="9"/>
      <c r="R4863" s="9" t="s">
        <v>34</v>
      </c>
      <c r="S4863" s="16" t="s">
        <v>38</v>
      </c>
      <c r="T4863" s="16" t="s">
        <v>218</v>
      </c>
      <c r="U4863" s="16"/>
      <c r="V4863" s="16"/>
      <c r="W4863" s="16" t="s">
        <v>74</v>
      </c>
      <c r="X4863" s="16" t="s">
        <v>38</v>
      </c>
      <c r="Y4863">
        <v>6</v>
      </c>
      <c r="Z4863">
        <v>3</v>
      </c>
      <c r="AA4863">
        <v>1.8</v>
      </c>
      <c r="AB4863">
        <v>2</v>
      </c>
      <c r="AC4863">
        <v>0.16666666666666666</v>
      </c>
      <c r="AD4863">
        <v>3</v>
      </c>
      <c r="AE4863" t="s">
        <v>4746</v>
      </c>
    </row>
    <row r="4864" spans="1:31" x14ac:dyDescent="0.25">
      <c r="A4864" s="16" t="s">
        <v>23</v>
      </c>
      <c r="B4864" s="16" t="s">
        <v>39</v>
      </c>
      <c r="C4864" s="16" t="s">
        <v>1048</v>
      </c>
      <c r="D4864" s="16" t="s">
        <v>3139</v>
      </c>
      <c r="E4864" s="16" t="s">
        <v>240</v>
      </c>
      <c r="F4864" s="16" t="s">
        <v>28</v>
      </c>
      <c r="G4864" s="16" t="s">
        <v>241</v>
      </c>
      <c r="H4864" s="16" t="s">
        <v>242</v>
      </c>
      <c r="I4864" s="16" t="s">
        <v>31</v>
      </c>
      <c r="J4864" s="16" t="s">
        <v>355</v>
      </c>
      <c r="K4864" s="16" t="s">
        <v>243</v>
      </c>
      <c r="L4864" s="9"/>
      <c r="M4864" s="9">
        <v>44958</v>
      </c>
      <c r="N4864" s="9">
        <v>44958</v>
      </c>
      <c r="O4864" s="7">
        <v>44958</v>
      </c>
      <c r="P4864" s="9"/>
      <c r="Q4864" s="9"/>
      <c r="R4864" s="9" t="s">
        <v>34</v>
      </c>
      <c r="S4864" s="16" t="s">
        <v>38</v>
      </c>
      <c r="T4864" s="16" t="s">
        <v>218</v>
      </c>
      <c r="U4864" s="16"/>
      <c r="V4864" s="16"/>
      <c r="W4864" s="16" t="s">
        <v>74</v>
      </c>
      <c r="X4864" s="16" t="s">
        <v>38</v>
      </c>
      <c r="Y4864">
        <v>6</v>
      </c>
      <c r="Z4864">
        <v>3</v>
      </c>
      <c r="AA4864">
        <v>1.8</v>
      </c>
      <c r="AB4864">
        <v>2</v>
      </c>
      <c r="AC4864">
        <v>0.16666666666666666</v>
      </c>
      <c r="AD4864">
        <v>3</v>
      </c>
      <c r="AE4864" t="s">
        <v>2671</v>
      </c>
    </row>
    <row r="4865" spans="1:31" x14ac:dyDescent="0.25">
      <c r="A4865" s="16" t="s">
        <v>23</v>
      </c>
      <c r="B4865" s="16" t="s">
        <v>39</v>
      </c>
      <c r="C4865" s="16" t="s">
        <v>1048</v>
      </c>
      <c r="D4865" s="16" t="s">
        <v>3139</v>
      </c>
      <c r="E4865" s="16" t="s">
        <v>240</v>
      </c>
      <c r="F4865" s="16" t="s">
        <v>28</v>
      </c>
      <c r="G4865" s="16" t="s">
        <v>241</v>
      </c>
      <c r="H4865" s="16" t="s">
        <v>242</v>
      </c>
      <c r="I4865" s="16" t="s">
        <v>31</v>
      </c>
      <c r="J4865" s="16" t="s">
        <v>355</v>
      </c>
      <c r="K4865" s="16" t="s">
        <v>774</v>
      </c>
      <c r="L4865" s="9"/>
      <c r="M4865" s="9">
        <v>44958</v>
      </c>
      <c r="N4865" s="9">
        <v>44958</v>
      </c>
      <c r="O4865" s="7">
        <v>44958</v>
      </c>
      <c r="P4865" s="9"/>
      <c r="Q4865" s="9"/>
      <c r="R4865" s="9" t="s">
        <v>34</v>
      </c>
      <c r="S4865" s="16" t="s">
        <v>38</v>
      </c>
      <c r="T4865" s="16" t="s">
        <v>218</v>
      </c>
      <c r="U4865" s="16"/>
      <c r="V4865" s="16"/>
      <c r="W4865" s="16" t="s">
        <v>74</v>
      </c>
      <c r="X4865" s="16" t="s">
        <v>38</v>
      </c>
      <c r="Y4865">
        <v>6</v>
      </c>
      <c r="Z4865">
        <v>3</v>
      </c>
      <c r="AA4865">
        <v>1.8</v>
      </c>
      <c r="AB4865">
        <v>2</v>
      </c>
      <c r="AC4865">
        <v>0.16666666666666666</v>
      </c>
      <c r="AD4865">
        <v>3</v>
      </c>
      <c r="AE4865" t="s">
        <v>4747</v>
      </c>
    </row>
    <row r="4866" spans="1:31" x14ac:dyDescent="0.25">
      <c r="A4866" s="16" t="s">
        <v>3138</v>
      </c>
      <c r="B4866" s="16" t="s">
        <v>24</v>
      </c>
      <c r="C4866" s="16" t="s">
        <v>1048</v>
      </c>
      <c r="D4866" s="16" t="s">
        <v>3139</v>
      </c>
      <c r="E4866" s="16" t="s">
        <v>240</v>
      </c>
      <c r="F4866" s="16" t="s">
        <v>28</v>
      </c>
      <c r="G4866" s="16" t="s">
        <v>241</v>
      </c>
      <c r="H4866" s="16" t="s">
        <v>242</v>
      </c>
      <c r="I4866" s="16" t="s">
        <v>31</v>
      </c>
      <c r="J4866" s="16" t="s">
        <v>355</v>
      </c>
      <c r="K4866" s="16" t="s">
        <v>567</v>
      </c>
      <c r="L4866" s="9"/>
      <c r="M4866" s="9">
        <v>44958</v>
      </c>
      <c r="N4866" s="9">
        <v>44958</v>
      </c>
      <c r="O4866" s="7">
        <v>44958</v>
      </c>
      <c r="P4866" s="9"/>
      <c r="Q4866" s="9"/>
      <c r="R4866" s="9" t="s">
        <v>34</v>
      </c>
      <c r="S4866" s="16" t="s">
        <v>38</v>
      </c>
      <c r="T4866" s="16" t="s">
        <v>218</v>
      </c>
      <c r="U4866" s="16"/>
      <c r="V4866" s="16"/>
      <c r="W4866" s="16"/>
      <c r="X4866" s="16" t="s">
        <v>38</v>
      </c>
      <c r="Y4866">
        <v>6</v>
      </c>
      <c r="Z4866">
        <v>3</v>
      </c>
      <c r="AA4866">
        <v>1.8</v>
      </c>
      <c r="AB4866">
        <v>2</v>
      </c>
      <c r="AC4866">
        <v>0.16666666666666666</v>
      </c>
      <c r="AD4866">
        <v>3</v>
      </c>
      <c r="AE4866" t="s">
        <v>2669</v>
      </c>
    </row>
    <row r="4867" spans="1:31" x14ac:dyDescent="0.25">
      <c r="A4867" s="16" t="s">
        <v>23</v>
      </c>
      <c r="B4867" s="16" t="s">
        <v>39</v>
      </c>
      <c r="C4867" s="16" t="s">
        <v>1048</v>
      </c>
      <c r="D4867" s="16" t="s">
        <v>3139</v>
      </c>
      <c r="E4867" s="16" t="s">
        <v>27</v>
      </c>
      <c r="F4867" s="16" t="s">
        <v>28</v>
      </c>
      <c r="G4867" s="16" t="s">
        <v>29</v>
      </c>
      <c r="H4867" s="16" t="s">
        <v>30</v>
      </c>
      <c r="I4867" s="16" t="s">
        <v>31</v>
      </c>
      <c r="J4867" s="16" t="s">
        <v>355</v>
      </c>
      <c r="K4867" s="16" t="s">
        <v>359</v>
      </c>
      <c r="L4867" s="9"/>
      <c r="M4867" s="9">
        <v>45163</v>
      </c>
      <c r="N4867" s="9">
        <v>45163</v>
      </c>
      <c r="O4867" s="7">
        <v>45163</v>
      </c>
      <c r="P4867" s="9"/>
      <c r="Q4867" s="9"/>
      <c r="R4867" s="9" t="s">
        <v>34</v>
      </c>
      <c r="S4867" s="16" t="s">
        <v>38</v>
      </c>
      <c r="T4867" s="16" t="s">
        <v>218</v>
      </c>
      <c r="U4867" s="16"/>
      <c r="V4867" s="16"/>
      <c r="W4867" s="16" t="s">
        <v>74</v>
      </c>
      <c r="X4867" s="16" t="s">
        <v>38</v>
      </c>
      <c r="Y4867">
        <v>6</v>
      </c>
      <c r="Z4867">
        <v>3</v>
      </c>
      <c r="AA4867">
        <v>1.8</v>
      </c>
      <c r="AB4867">
        <v>2</v>
      </c>
      <c r="AC4867">
        <v>0.16666666666666666</v>
      </c>
      <c r="AD4867">
        <v>3</v>
      </c>
      <c r="AE4867" t="s">
        <v>1608</v>
      </c>
    </row>
    <row r="4868" spans="1:31" x14ac:dyDescent="0.25">
      <c r="A4868" s="16" t="s">
        <v>23</v>
      </c>
      <c r="B4868" s="16" t="s">
        <v>39</v>
      </c>
      <c r="C4868" s="16" t="s">
        <v>1048</v>
      </c>
      <c r="D4868" s="16" t="s">
        <v>3139</v>
      </c>
      <c r="E4868" s="16" t="s">
        <v>27</v>
      </c>
      <c r="F4868" s="16" t="s">
        <v>28</v>
      </c>
      <c r="G4868" s="16" t="s">
        <v>29</v>
      </c>
      <c r="H4868" s="16" t="s">
        <v>30</v>
      </c>
      <c r="I4868" s="16" t="s">
        <v>31</v>
      </c>
      <c r="J4868" s="16" t="s">
        <v>355</v>
      </c>
      <c r="K4868" s="16" t="s">
        <v>707</v>
      </c>
      <c r="L4868" s="9"/>
      <c r="M4868" s="9">
        <v>45163</v>
      </c>
      <c r="N4868" s="9">
        <v>45163</v>
      </c>
      <c r="O4868" s="7">
        <v>45163</v>
      </c>
      <c r="P4868" s="9"/>
      <c r="Q4868" s="9"/>
      <c r="R4868" s="9" t="s">
        <v>34</v>
      </c>
      <c r="S4868" s="16" t="s">
        <v>38</v>
      </c>
      <c r="T4868" s="16" t="s">
        <v>218</v>
      </c>
      <c r="U4868" s="16"/>
      <c r="V4868" s="16"/>
      <c r="W4868" s="16" t="s">
        <v>74</v>
      </c>
      <c r="X4868" s="16" t="s">
        <v>38</v>
      </c>
      <c r="Y4868">
        <v>6</v>
      </c>
      <c r="Z4868">
        <v>3</v>
      </c>
      <c r="AA4868">
        <v>1.8</v>
      </c>
      <c r="AB4868">
        <v>2</v>
      </c>
      <c r="AC4868">
        <v>0.16666666666666666</v>
      </c>
      <c r="AD4868">
        <v>3</v>
      </c>
      <c r="AE4868" t="s">
        <v>3515</v>
      </c>
    </row>
    <row r="4869" spans="1:31" x14ac:dyDescent="0.25">
      <c r="A4869" s="16" t="s">
        <v>23</v>
      </c>
      <c r="B4869" s="16" t="s">
        <v>39</v>
      </c>
      <c r="C4869" s="16" t="s">
        <v>1048</v>
      </c>
      <c r="D4869" s="16" t="s">
        <v>3139</v>
      </c>
      <c r="E4869" s="16" t="s">
        <v>27</v>
      </c>
      <c r="F4869" s="16" t="s">
        <v>28</v>
      </c>
      <c r="G4869" s="16" t="s">
        <v>29</v>
      </c>
      <c r="H4869" s="16" t="s">
        <v>30</v>
      </c>
      <c r="I4869" s="16" t="s">
        <v>31</v>
      </c>
      <c r="J4869" s="16" t="s">
        <v>355</v>
      </c>
      <c r="K4869" s="16" t="s">
        <v>33</v>
      </c>
      <c r="L4869" s="9"/>
      <c r="M4869" s="9">
        <v>45163</v>
      </c>
      <c r="N4869" s="9">
        <v>45163</v>
      </c>
      <c r="O4869" s="7">
        <v>45163</v>
      </c>
      <c r="P4869" s="9"/>
      <c r="Q4869" s="9"/>
      <c r="R4869" s="9" t="s">
        <v>34</v>
      </c>
      <c r="S4869" s="16" t="s">
        <v>38</v>
      </c>
      <c r="T4869" s="16" t="s">
        <v>218</v>
      </c>
      <c r="U4869" s="16"/>
      <c r="V4869" s="16"/>
      <c r="W4869" s="16" t="s">
        <v>74</v>
      </c>
      <c r="X4869" s="16" t="s">
        <v>38</v>
      </c>
      <c r="Y4869">
        <v>6</v>
      </c>
      <c r="Z4869">
        <v>3</v>
      </c>
      <c r="AA4869">
        <v>1.8</v>
      </c>
      <c r="AB4869">
        <v>2</v>
      </c>
      <c r="AC4869">
        <v>0.16666666666666666</v>
      </c>
      <c r="AD4869">
        <v>3</v>
      </c>
      <c r="AE4869" t="s">
        <v>1609</v>
      </c>
    </row>
    <row r="4870" spans="1:31" x14ac:dyDescent="0.25">
      <c r="A4870" s="16" t="s">
        <v>23</v>
      </c>
      <c r="B4870" s="16" t="s">
        <v>39</v>
      </c>
      <c r="C4870" s="16" t="s">
        <v>1048</v>
      </c>
      <c r="D4870" s="16" t="s">
        <v>3139</v>
      </c>
      <c r="E4870" s="16" t="s">
        <v>27</v>
      </c>
      <c r="F4870" s="16" t="s">
        <v>28</v>
      </c>
      <c r="G4870" s="16" t="s">
        <v>29</v>
      </c>
      <c r="H4870" s="16" t="s">
        <v>30</v>
      </c>
      <c r="I4870" s="16" t="s">
        <v>31</v>
      </c>
      <c r="J4870" s="16" t="s">
        <v>355</v>
      </c>
      <c r="K4870" s="16" t="s">
        <v>271</v>
      </c>
      <c r="L4870" s="9"/>
      <c r="M4870" s="9">
        <v>45163</v>
      </c>
      <c r="N4870" s="9">
        <v>45163</v>
      </c>
      <c r="O4870" s="7">
        <v>45163</v>
      </c>
      <c r="P4870" s="9"/>
      <c r="Q4870" s="9"/>
      <c r="R4870" s="9" t="s">
        <v>34</v>
      </c>
      <c r="S4870" s="16" t="s">
        <v>38</v>
      </c>
      <c r="T4870" s="16" t="s">
        <v>218</v>
      </c>
      <c r="U4870" s="16"/>
      <c r="V4870" s="16"/>
      <c r="W4870" s="16" t="s">
        <v>74</v>
      </c>
      <c r="X4870" s="16" t="s">
        <v>38</v>
      </c>
      <c r="Y4870">
        <v>6</v>
      </c>
      <c r="Z4870">
        <v>3</v>
      </c>
      <c r="AA4870">
        <v>1.8</v>
      </c>
      <c r="AB4870">
        <v>2</v>
      </c>
      <c r="AC4870">
        <v>0.16666666666666666</v>
      </c>
      <c r="AD4870">
        <v>3</v>
      </c>
      <c r="AE4870" t="s">
        <v>1610</v>
      </c>
    </row>
    <row r="4871" spans="1:31" x14ac:dyDescent="0.25">
      <c r="A4871" s="16" t="s">
        <v>23</v>
      </c>
      <c r="B4871" s="16" t="s">
        <v>39</v>
      </c>
      <c r="C4871" s="16" t="s">
        <v>1048</v>
      </c>
      <c r="D4871" s="16" t="s">
        <v>3139</v>
      </c>
      <c r="E4871" s="16" t="s">
        <v>27</v>
      </c>
      <c r="F4871" s="16" t="s">
        <v>28</v>
      </c>
      <c r="G4871" s="16" t="s">
        <v>29</v>
      </c>
      <c r="H4871" s="16" t="s">
        <v>30</v>
      </c>
      <c r="I4871" s="16" t="s">
        <v>31</v>
      </c>
      <c r="J4871" s="16" t="s">
        <v>355</v>
      </c>
      <c r="K4871" s="16" t="s">
        <v>47</v>
      </c>
      <c r="L4871" s="9"/>
      <c r="M4871" s="9">
        <v>45163</v>
      </c>
      <c r="N4871" s="9">
        <v>45163</v>
      </c>
      <c r="O4871" s="7">
        <v>45163</v>
      </c>
      <c r="P4871" s="9"/>
      <c r="Q4871" s="9"/>
      <c r="R4871" s="9" t="s">
        <v>34</v>
      </c>
      <c r="S4871" s="16" t="s">
        <v>38</v>
      </c>
      <c r="T4871" s="16" t="s">
        <v>218</v>
      </c>
      <c r="U4871" s="16"/>
      <c r="V4871" s="16"/>
      <c r="W4871" s="16" t="s">
        <v>74</v>
      </c>
      <c r="X4871" s="16" t="s">
        <v>38</v>
      </c>
      <c r="Y4871">
        <v>6</v>
      </c>
      <c r="Z4871">
        <v>3</v>
      </c>
      <c r="AA4871">
        <v>1.8</v>
      </c>
      <c r="AB4871">
        <v>2</v>
      </c>
      <c r="AC4871">
        <v>0.16666666666666666</v>
      </c>
      <c r="AD4871">
        <v>3</v>
      </c>
      <c r="AE4871" t="s">
        <v>1611</v>
      </c>
    </row>
    <row r="4872" spans="1:31" x14ac:dyDescent="0.25">
      <c r="A4872" s="16" t="s">
        <v>23</v>
      </c>
      <c r="B4872" s="16" t="s">
        <v>39</v>
      </c>
      <c r="C4872" s="16" t="s">
        <v>1048</v>
      </c>
      <c r="D4872" s="16" t="s">
        <v>3139</v>
      </c>
      <c r="E4872" s="16" t="s">
        <v>27</v>
      </c>
      <c r="F4872" s="16" t="s">
        <v>28</v>
      </c>
      <c r="G4872" s="16" t="s">
        <v>29</v>
      </c>
      <c r="H4872" s="16" t="s">
        <v>30</v>
      </c>
      <c r="I4872" s="16" t="s">
        <v>31</v>
      </c>
      <c r="J4872" s="16" t="s">
        <v>355</v>
      </c>
      <c r="K4872" s="16" t="s">
        <v>360</v>
      </c>
      <c r="L4872" s="9"/>
      <c r="M4872" s="9">
        <v>45163</v>
      </c>
      <c r="N4872" s="9">
        <v>45163</v>
      </c>
      <c r="O4872" s="7">
        <v>45163</v>
      </c>
      <c r="P4872" s="9"/>
      <c r="Q4872" s="9"/>
      <c r="R4872" s="9" t="s">
        <v>34</v>
      </c>
      <c r="S4872" s="16" t="s">
        <v>38</v>
      </c>
      <c r="T4872" s="16" t="s">
        <v>218</v>
      </c>
      <c r="U4872" s="16"/>
      <c r="V4872" s="16"/>
      <c r="W4872" s="16" t="s">
        <v>74</v>
      </c>
      <c r="X4872" s="16" t="s">
        <v>38</v>
      </c>
      <c r="Y4872">
        <v>6</v>
      </c>
      <c r="Z4872">
        <v>3</v>
      </c>
      <c r="AA4872">
        <v>1.8</v>
      </c>
      <c r="AB4872">
        <v>2</v>
      </c>
      <c r="AC4872">
        <v>0.16666666666666666</v>
      </c>
      <c r="AD4872">
        <v>3</v>
      </c>
      <c r="AE4872" t="s">
        <v>1612</v>
      </c>
    </row>
    <row r="4873" spans="1:31" x14ac:dyDescent="0.25">
      <c r="A4873" s="16" t="s">
        <v>23</v>
      </c>
      <c r="B4873" s="16" t="s">
        <v>39</v>
      </c>
      <c r="C4873" s="16" t="s">
        <v>1048</v>
      </c>
      <c r="D4873" s="16" t="s">
        <v>3139</v>
      </c>
      <c r="E4873" s="16" t="s">
        <v>27</v>
      </c>
      <c r="F4873" s="16" t="s">
        <v>28</v>
      </c>
      <c r="G4873" s="16" t="s">
        <v>29</v>
      </c>
      <c r="H4873" s="16" t="s">
        <v>30</v>
      </c>
      <c r="I4873" s="16" t="s">
        <v>31</v>
      </c>
      <c r="J4873" s="16" t="s">
        <v>355</v>
      </c>
      <c r="K4873" s="16" t="s">
        <v>191</v>
      </c>
      <c r="L4873" s="9"/>
      <c r="M4873" s="9">
        <v>45163</v>
      </c>
      <c r="N4873" s="9">
        <v>45163</v>
      </c>
      <c r="O4873" s="7">
        <v>45163</v>
      </c>
      <c r="P4873" s="9"/>
      <c r="Q4873" s="9"/>
      <c r="R4873" s="9" t="s">
        <v>34</v>
      </c>
      <c r="S4873" s="16" t="s">
        <v>38</v>
      </c>
      <c r="T4873" s="16" t="s">
        <v>218</v>
      </c>
      <c r="U4873" s="16"/>
      <c r="V4873" s="16"/>
      <c r="W4873" s="16" t="s">
        <v>74</v>
      </c>
      <c r="X4873" s="16" t="s">
        <v>38</v>
      </c>
      <c r="Y4873">
        <v>6</v>
      </c>
      <c r="Z4873">
        <v>3</v>
      </c>
      <c r="AA4873">
        <v>1.8</v>
      </c>
      <c r="AB4873">
        <v>2</v>
      </c>
      <c r="AC4873">
        <v>0.16666666666666666</v>
      </c>
      <c r="AD4873">
        <v>3</v>
      </c>
      <c r="AE4873" t="s">
        <v>1613</v>
      </c>
    </row>
    <row r="4874" spans="1:31" x14ac:dyDescent="0.25">
      <c r="A4874" s="16" t="s">
        <v>23</v>
      </c>
      <c r="B4874" s="16" t="s">
        <v>39</v>
      </c>
      <c r="C4874" s="16" t="s">
        <v>1048</v>
      </c>
      <c r="D4874" s="16" t="s">
        <v>3139</v>
      </c>
      <c r="E4874" s="16" t="s">
        <v>27</v>
      </c>
      <c r="F4874" s="16" t="s">
        <v>28</v>
      </c>
      <c r="G4874" s="16" t="s">
        <v>29</v>
      </c>
      <c r="H4874" s="16" t="s">
        <v>30</v>
      </c>
      <c r="I4874" s="16" t="s">
        <v>31</v>
      </c>
      <c r="J4874" s="16" t="s">
        <v>355</v>
      </c>
      <c r="K4874" s="16" t="s">
        <v>361</v>
      </c>
      <c r="L4874" s="9"/>
      <c r="M4874" s="9">
        <v>45163</v>
      </c>
      <c r="N4874" s="9">
        <v>45163</v>
      </c>
      <c r="O4874" s="7">
        <v>45163</v>
      </c>
      <c r="P4874" s="9"/>
      <c r="Q4874" s="9"/>
      <c r="R4874" s="9" t="s">
        <v>34</v>
      </c>
      <c r="S4874" s="16" t="s">
        <v>38</v>
      </c>
      <c r="T4874" s="16" t="s">
        <v>218</v>
      </c>
      <c r="U4874" s="16"/>
      <c r="V4874" s="16"/>
      <c r="W4874" s="16" t="s">
        <v>74</v>
      </c>
      <c r="X4874" s="16" t="s">
        <v>38</v>
      </c>
      <c r="Y4874">
        <v>6</v>
      </c>
      <c r="Z4874">
        <v>3</v>
      </c>
      <c r="AA4874">
        <v>1.8</v>
      </c>
      <c r="AB4874">
        <v>2</v>
      </c>
      <c r="AC4874">
        <v>0.16666666666666666</v>
      </c>
      <c r="AD4874">
        <v>3</v>
      </c>
      <c r="AE4874" t="s">
        <v>1614</v>
      </c>
    </row>
    <row r="4875" spans="1:31" x14ac:dyDescent="0.25">
      <c r="A4875" s="16" t="s">
        <v>23</v>
      </c>
      <c r="B4875" s="16" t="s">
        <v>39</v>
      </c>
      <c r="C4875" s="16" t="s">
        <v>1048</v>
      </c>
      <c r="D4875" s="16" t="s">
        <v>3139</v>
      </c>
      <c r="E4875" s="16" t="s">
        <v>27</v>
      </c>
      <c r="F4875" s="16" t="s">
        <v>28</v>
      </c>
      <c r="G4875" s="16" t="s">
        <v>29</v>
      </c>
      <c r="H4875" s="16" t="s">
        <v>30</v>
      </c>
      <c r="I4875" s="16" t="s">
        <v>31</v>
      </c>
      <c r="J4875" s="16" t="s">
        <v>355</v>
      </c>
      <c r="K4875" s="16" t="s">
        <v>1053</v>
      </c>
      <c r="L4875" s="9"/>
      <c r="M4875" s="9">
        <v>45163</v>
      </c>
      <c r="N4875" s="9">
        <v>45163</v>
      </c>
      <c r="O4875" s="7">
        <v>45163</v>
      </c>
      <c r="P4875" s="9"/>
      <c r="Q4875" s="9"/>
      <c r="R4875" s="9" t="s">
        <v>34</v>
      </c>
      <c r="S4875" s="16" t="s">
        <v>38</v>
      </c>
      <c r="T4875" s="16" t="s">
        <v>218</v>
      </c>
      <c r="U4875" s="16"/>
      <c r="V4875" s="16"/>
      <c r="W4875" s="16" t="s">
        <v>74</v>
      </c>
      <c r="X4875" s="16" t="s">
        <v>38</v>
      </c>
      <c r="Y4875">
        <v>6</v>
      </c>
      <c r="Z4875">
        <v>3</v>
      </c>
      <c r="AA4875">
        <v>1.8</v>
      </c>
      <c r="AB4875">
        <v>2</v>
      </c>
      <c r="AC4875">
        <v>0.16666666666666666</v>
      </c>
      <c r="AD4875">
        <v>3</v>
      </c>
      <c r="AE4875" t="s">
        <v>2672</v>
      </c>
    </row>
    <row r="4876" spans="1:31" x14ac:dyDescent="0.25">
      <c r="A4876" s="16" t="s">
        <v>23</v>
      </c>
      <c r="B4876" s="16" t="s">
        <v>39</v>
      </c>
      <c r="C4876" s="16" t="s">
        <v>1048</v>
      </c>
      <c r="D4876" s="16" t="s">
        <v>3139</v>
      </c>
      <c r="E4876" s="16" t="s">
        <v>27</v>
      </c>
      <c r="F4876" s="16" t="s">
        <v>28</v>
      </c>
      <c r="G4876" s="16" t="s">
        <v>29</v>
      </c>
      <c r="H4876" s="16" t="s">
        <v>30</v>
      </c>
      <c r="I4876" s="16" t="s">
        <v>31</v>
      </c>
      <c r="J4876" s="16" t="s">
        <v>355</v>
      </c>
      <c r="K4876" s="16" t="s">
        <v>362</v>
      </c>
      <c r="L4876" s="9"/>
      <c r="M4876" s="9">
        <v>45163</v>
      </c>
      <c r="N4876" s="9">
        <v>45163</v>
      </c>
      <c r="O4876" s="7">
        <v>45163</v>
      </c>
      <c r="P4876" s="9"/>
      <c r="Q4876" s="9"/>
      <c r="R4876" s="9" t="s">
        <v>34</v>
      </c>
      <c r="S4876" s="16" t="s">
        <v>38</v>
      </c>
      <c r="T4876" s="16" t="s">
        <v>218</v>
      </c>
      <c r="U4876" s="16"/>
      <c r="V4876" s="16"/>
      <c r="W4876" s="16" t="s">
        <v>74</v>
      </c>
      <c r="X4876" s="16" t="s">
        <v>38</v>
      </c>
      <c r="Y4876">
        <v>6</v>
      </c>
      <c r="Z4876">
        <v>3</v>
      </c>
      <c r="AA4876">
        <v>1.8</v>
      </c>
      <c r="AB4876">
        <v>2</v>
      </c>
      <c r="AC4876">
        <v>0.16666666666666666</v>
      </c>
      <c r="AD4876">
        <v>3</v>
      </c>
      <c r="AE4876" t="s">
        <v>1615</v>
      </c>
    </row>
    <row r="4877" spans="1:31" x14ac:dyDescent="0.25">
      <c r="A4877" s="16" t="s">
        <v>23</v>
      </c>
      <c r="B4877" s="16" t="s">
        <v>39</v>
      </c>
      <c r="C4877" s="16" t="s">
        <v>1048</v>
      </c>
      <c r="D4877" s="16" t="s">
        <v>3139</v>
      </c>
      <c r="E4877" s="16" t="s">
        <v>27</v>
      </c>
      <c r="F4877" s="16" t="s">
        <v>28</v>
      </c>
      <c r="G4877" s="16" t="s">
        <v>29</v>
      </c>
      <c r="H4877" s="16" t="s">
        <v>30</v>
      </c>
      <c r="I4877" s="16" t="s">
        <v>31</v>
      </c>
      <c r="J4877" s="16" t="s">
        <v>355</v>
      </c>
      <c r="K4877" s="16" t="s">
        <v>181</v>
      </c>
      <c r="L4877" s="9"/>
      <c r="M4877" s="9">
        <v>45163</v>
      </c>
      <c r="N4877" s="9">
        <v>45163</v>
      </c>
      <c r="O4877" s="7">
        <v>45163</v>
      </c>
      <c r="P4877" s="9"/>
      <c r="Q4877" s="9"/>
      <c r="R4877" s="9" t="s">
        <v>34</v>
      </c>
      <c r="S4877" s="16" t="s">
        <v>38</v>
      </c>
      <c r="T4877" s="16" t="s">
        <v>218</v>
      </c>
      <c r="U4877" s="16"/>
      <c r="V4877" s="16"/>
      <c r="W4877" s="16" t="s">
        <v>74</v>
      </c>
      <c r="X4877" s="16" t="s">
        <v>38</v>
      </c>
      <c r="Y4877">
        <v>6</v>
      </c>
      <c r="Z4877">
        <v>3</v>
      </c>
      <c r="AA4877">
        <v>1.8</v>
      </c>
      <c r="AB4877">
        <v>2</v>
      </c>
      <c r="AC4877">
        <v>0.16666666666666666</v>
      </c>
      <c r="AD4877">
        <v>3</v>
      </c>
      <c r="AE4877" t="s">
        <v>2673</v>
      </c>
    </row>
    <row r="4878" spans="1:31" x14ac:dyDescent="0.25">
      <c r="A4878" s="16" t="s">
        <v>23</v>
      </c>
      <c r="B4878" s="16" t="s">
        <v>39</v>
      </c>
      <c r="C4878" s="16" t="s">
        <v>1048</v>
      </c>
      <c r="D4878" s="16" t="s">
        <v>3139</v>
      </c>
      <c r="E4878" s="16" t="s">
        <v>27</v>
      </c>
      <c r="F4878" s="16" t="s">
        <v>28</v>
      </c>
      <c r="G4878" s="16" t="s">
        <v>29</v>
      </c>
      <c r="H4878" s="16" t="s">
        <v>30</v>
      </c>
      <c r="I4878" s="16" t="s">
        <v>31</v>
      </c>
      <c r="J4878" s="16" t="s">
        <v>355</v>
      </c>
      <c r="K4878" s="16" t="s">
        <v>652</v>
      </c>
      <c r="L4878" s="9"/>
      <c r="M4878" s="9">
        <v>45163</v>
      </c>
      <c r="N4878" s="9">
        <v>45163</v>
      </c>
      <c r="O4878" s="7">
        <v>45163</v>
      </c>
      <c r="P4878" s="9"/>
      <c r="Q4878" s="9"/>
      <c r="R4878" s="9" t="s">
        <v>34</v>
      </c>
      <c r="S4878" s="16" t="s">
        <v>38</v>
      </c>
      <c r="T4878" s="16" t="s">
        <v>218</v>
      </c>
      <c r="U4878" s="16"/>
      <c r="V4878" s="16"/>
      <c r="W4878" s="16" t="s">
        <v>74</v>
      </c>
      <c r="X4878" s="16" t="s">
        <v>38</v>
      </c>
      <c r="Y4878">
        <v>6</v>
      </c>
      <c r="Z4878">
        <v>3</v>
      </c>
      <c r="AA4878">
        <v>1.8</v>
      </c>
      <c r="AB4878">
        <v>2</v>
      </c>
      <c r="AC4878">
        <v>0.16666666666666666</v>
      </c>
      <c r="AD4878">
        <v>3</v>
      </c>
      <c r="AE4878" t="s">
        <v>3516</v>
      </c>
    </row>
    <row r="4879" spans="1:31" x14ac:dyDescent="0.25">
      <c r="A4879" s="16" t="s">
        <v>23</v>
      </c>
      <c r="B4879" s="16" t="s">
        <v>39</v>
      </c>
      <c r="C4879" s="16" t="s">
        <v>1048</v>
      </c>
      <c r="D4879" s="16" t="s">
        <v>3139</v>
      </c>
      <c r="E4879" s="16" t="s">
        <v>27</v>
      </c>
      <c r="F4879" s="16" t="s">
        <v>28</v>
      </c>
      <c r="G4879" s="16" t="s">
        <v>29</v>
      </c>
      <c r="H4879" s="16" t="s">
        <v>30</v>
      </c>
      <c r="I4879" s="16" t="s">
        <v>31</v>
      </c>
      <c r="J4879" s="16" t="s">
        <v>355</v>
      </c>
      <c r="K4879" s="16" t="s">
        <v>1054</v>
      </c>
      <c r="L4879" s="9"/>
      <c r="M4879" s="9">
        <v>45163</v>
      </c>
      <c r="N4879" s="9">
        <v>45163</v>
      </c>
      <c r="O4879" s="7">
        <v>45163</v>
      </c>
      <c r="P4879" s="9"/>
      <c r="Q4879" s="9"/>
      <c r="R4879" s="9" t="s">
        <v>34</v>
      </c>
      <c r="S4879" s="16" t="s">
        <v>38</v>
      </c>
      <c r="T4879" s="16" t="s">
        <v>218</v>
      </c>
      <c r="U4879" s="16"/>
      <c r="V4879" s="16"/>
      <c r="W4879" s="16" t="s">
        <v>74</v>
      </c>
      <c r="X4879" s="16" t="s">
        <v>38</v>
      </c>
      <c r="Y4879">
        <v>6</v>
      </c>
      <c r="Z4879">
        <v>3</v>
      </c>
      <c r="AA4879">
        <v>1.8</v>
      </c>
      <c r="AB4879">
        <v>2</v>
      </c>
      <c r="AC4879">
        <v>0.16666666666666666</v>
      </c>
      <c r="AD4879">
        <v>3</v>
      </c>
      <c r="AE4879" t="s">
        <v>2674</v>
      </c>
    </row>
    <row r="4880" spans="1:31" x14ac:dyDescent="0.25">
      <c r="A4880" s="16" t="s">
        <v>23</v>
      </c>
      <c r="B4880" s="16" t="s">
        <v>39</v>
      </c>
      <c r="C4880" s="16" t="s">
        <v>1048</v>
      </c>
      <c r="D4880" s="16" t="s">
        <v>3139</v>
      </c>
      <c r="E4880" s="16" t="s">
        <v>27</v>
      </c>
      <c r="F4880" s="16" t="s">
        <v>28</v>
      </c>
      <c r="G4880" s="16" t="s">
        <v>29</v>
      </c>
      <c r="H4880" s="16" t="s">
        <v>30</v>
      </c>
      <c r="I4880" s="16" t="s">
        <v>31</v>
      </c>
      <c r="J4880" s="16" t="s">
        <v>355</v>
      </c>
      <c r="K4880" s="16" t="s">
        <v>1055</v>
      </c>
      <c r="L4880" s="9"/>
      <c r="M4880" s="9">
        <v>45163</v>
      </c>
      <c r="N4880" s="9">
        <v>45163</v>
      </c>
      <c r="O4880" s="7">
        <v>45163</v>
      </c>
      <c r="P4880" s="9"/>
      <c r="Q4880" s="9"/>
      <c r="R4880" s="9" t="s">
        <v>34</v>
      </c>
      <c r="S4880" s="16" t="s">
        <v>38</v>
      </c>
      <c r="T4880" s="16" t="s">
        <v>218</v>
      </c>
      <c r="U4880" s="16"/>
      <c r="V4880" s="16"/>
      <c r="W4880" s="16" t="s">
        <v>74</v>
      </c>
      <c r="X4880" s="16" t="s">
        <v>38</v>
      </c>
      <c r="Y4880">
        <v>6</v>
      </c>
      <c r="Z4880">
        <v>3</v>
      </c>
      <c r="AA4880">
        <v>1.8</v>
      </c>
      <c r="AB4880">
        <v>2</v>
      </c>
      <c r="AC4880">
        <v>0.16666666666666666</v>
      </c>
      <c r="AD4880">
        <v>3</v>
      </c>
      <c r="AE4880" t="s">
        <v>2675</v>
      </c>
    </row>
    <row r="4881" spans="1:31" x14ac:dyDescent="0.25">
      <c r="A4881" s="16" t="s">
        <v>23</v>
      </c>
      <c r="B4881" s="16" t="s">
        <v>39</v>
      </c>
      <c r="C4881" s="16" t="s">
        <v>1048</v>
      </c>
      <c r="D4881" s="16" t="s">
        <v>3139</v>
      </c>
      <c r="E4881" s="16" t="s">
        <v>27</v>
      </c>
      <c r="F4881" s="16" t="s">
        <v>28</v>
      </c>
      <c r="G4881" s="16" t="s">
        <v>29</v>
      </c>
      <c r="H4881" s="16" t="s">
        <v>30</v>
      </c>
      <c r="I4881" s="16" t="s">
        <v>31</v>
      </c>
      <c r="J4881" s="16" t="s">
        <v>355</v>
      </c>
      <c r="K4881" s="16" t="s">
        <v>363</v>
      </c>
      <c r="L4881" s="9"/>
      <c r="M4881" s="9">
        <v>45163</v>
      </c>
      <c r="N4881" s="9">
        <v>45163</v>
      </c>
      <c r="O4881" s="7">
        <v>45163</v>
      </c>
      <c r="P4881" s="9"/>
      <c r="Q4881" s="9"/>
      <c r="R4881" s="9" t="s">
        <v>34</v>
      </c>
      <c r="S4881" s="16" t="s">
        <v>38</v>
      </c>
      <c r="T4881" s="16" t="s">
        <v>218</v>
      </c>
      <c r="U4881" s="16"/>
      <c r="V4881" s="16"/>
      <c r="W4881" s="16" t="s">
        <v>74</v>
      </c>
      <c r="X4881" s="16" t="s">
        <v>38</v>
      </c>
      <c r="Y4881">
        <v>6</v>
      </c>
      <c r="Z4881">
        <v>3</v>
      </c>
      <c r="AA4881">
        <v>1.8</v>
      </c>
      <c r="AB4881">
        <v>2</v>
      </c>
      <c r="AC4881">
        <v>0.16666666666666666</v>
      </c>
      <c r="AD4881">
        <v>3</v>
      </c>
      <c r="AE4881" t="s">
        <v>1616</v>
      </c>
    </row>
    <row r="4882" spans="1:31" x14ac:dyDescent="0.25">
      <c r="A4882" s="16" t="s">
        <v>23</v>
      </c>
      <c r="B4882" s="16" t="s">
        <v>39</v>
      </c>
      <c r="C4882" s="16" t="s">
        <v>1048</v>
      </c>
      <c r="D4882" s="16" t="s">
        <v>3139</v>
      </c>
      <c r="E4882" s="16" t="s">
        <v>27</v>
      </c>
      <c r="F4882" s="16" t="s">
        <v>28</v>
      </c>
      <c r="G4882" s="16" t="s">
        <v>29</v>
      </c>
      <c r="H4882" s="16" t="s">
        <v>30</v>
      </c>
      <c r="I4882" s="16" t="s">
        <v>31</v>
      </c>
      <c r="J4882" s="16" t="s">
        <v>355</v>
      </c>
      <c r="K4882" s="16" t="s">
        <v>3517</v>
      </c>
      <c r="L4882" s="9"/>
      <c r="M4882" s="9">
        <v>45163</v>
      </c>
      <c r="N4882" s="9">
        <v>45163</v>
      </c>
      <c r="O4882" s="7">
        <v>45163</v>
      </c>
      <c r="P4882" s="9"/>
      <c r="Q4882" s="9"/>
      <c r="R4882" s="9" t="s">
        <v>34</v>
      </c>
      <c r="S4882" s="16" t="s">
        <v>38</v>
      </c>
      <c r="T4882" s="16" t="s">
        <v>218</v>
      </c>
      <c r="U4882" s="16"/>
      <c r="V4882" s="16"/>
      <c r="W4882" s="16" t="s">
        <v>74</v>
      </c>
      <c r="X4882" s="16" t="s">
        <v>38</v>
      </c>
      <c r="Y4882">
        <v>6</v>
      </c>
      <c r="Z4882">
        <v>3</v>
      </c>
      <c r="AA4882">
        <v>1.8</v>
      </c>
      <c r="AB4882">
        <v>2</v>
      </c>
      <c r="AC4882">
        <v>0.16666666666666666</v>
      </c>
      <c r="AD4882">
        <v>3</v>
      </c>
      <c r="AE4882" t="s">
        <v>3518</v>
      </c>
    </row>
    <row r="4883" spans="1:31" x14ac:dyDescent="0.25">
      <c r="A4883" s="16" t="s">
        <v>23</v>
      </c>
      <c r="B4883" s="16" t="s">
        <v>39</v>
      </c>
      <c r="C4883" s="16" t="s">
        <v>1048</v>
      </c>
      <c r="D4883" s="16" t="s">
        <v>3139</v>
      </c>
      <c r="E4883" s="16" t="s">
        <v>27</v>
      </c>
      <c r="F4883" s="16" t="s">
        <v>28</v>
      </c>
      <c r="G4883" s="16" t="s">
        <v>29</v>
      </c>
      <c r="H4883" s="16" t="s">
        <v>30</v>
      </c>
      <c r="I4883" s="16" t="s">
        <v>31</v>
      </c>
      <c r="J4883" s="16" t="s">
        <v>355</v>
      </c>
      <c r="K4883" s="16" t="s">
        <v>57</v>
      </c>
      <c r="L4883" s="9"/>
      <c r="M4883" s="9">
        <v>45163</v>
      </c>
      <c r="N4883" s="9">
        <v>45163</v>
      </c>
      <c r="O4883" s="7">
        <v>45163</v>
      </c>
      <c r="P4883" s="9"/>
      <c r="Q4883" s="9"/>
      <c r="R4883" s="9" t="s">
        <v>34</v>
      </c>
      <c r="S4883" s="16" t="s">
        <v>38</v>
      </c>
      <c r="T4883" s="16" t="s">
        <v>218</v>
      </c>
      <c r="U4883" s="16"/>
      <c r="V4883" s="16"/>
      <c r="W4883" s="16" t="s">
        <v>74</v>
      </c>
      <c r="X4883" s="16" t="s">
        <v>38</v>
      </c>
      <c r="Y4883">
        <v>6</v>
      </c>
      <c r="Z4883">
        <v>3</v>
      </c>
      <c r="AA4883">
        <v>1.8</v>
      </c>
      <c r="AB4883">
        <v>2</v>
      </c>
      <c r="AC4883">
        <v>0.16666666666666666</v>
      </c>
      <c r="AD4883">
        <v>3</v>
      </c>
      <c r="AE4883" t="s">
        <v>1617</v>
      </c>
    </row>
    <row r="4884" spans="1:31" x14ac:dyDescent="0.25">
      <c r="A4884" s="16" t="s">
        <v>23</v>
      </c>
      <c r="B4884" s="16" t="s">
        <v>39</v>
      </c>
      <c r="C4884" s="16" t="s">
        <v>1048</v>
      </c>
      <c r="D4884" s="16" t="s">
        <v>3139</v>
      </c>
      <c r="E4884" s="16" t="s">
        <v>27</v>
      </c>
      <c r="F4884" s="16" t="s">
        <v>28</v>
      </c>
      <c r="G4884" s="16" t="s">
        <v>29</v>
      </c>
      <c r="H4884" s="16" t="s">
        <v>30</v>
      </c>
      <c r="I4884" s="16" t="s">
        <v>31</v>
      </c>
      <c r="J4884" s="16" t="s">
        <v>355</v>
      </c>
      <c r="K4884" s="16" t="s">
        <v>1056</v>
      </c>
      <c r="L4884" s="9"/>
      <c r="M4884" s="9">
        <v>45163</v>
      </c>
      <c r="N4884" s="9">
        <v>45163</v>
      </c>
      <c r="O4884" s="7">
        <v>45163</v>
      </c>
      <c r="P4884" s="9"/>
      <c r="Q4884" s="9"/>
      <c r="R4884" s="9" t="s">
        <v>34</v>
      </c>
      <c r="S4884" s="16" t="s">
        <v>38</v>
      </c>
      <c r="T4884" s="16" t="s">
        <v>218</v>
      </c>
      <c r="U4884" s="16"/>
      <c r="V4884" s="16"/>
      <c r="W4884" s="16" t="s">
        <v>74</v>
      </c>
      <c r="X4884" s="16" t="s">
        <v>38</v>
      </c>
      <c r="Y4884">
        <v>6</v>
      </c>
      <c r="Z4884">
        <v>3</v>
      </c>
      <c r="AA4884">
        <v>1.8</v>
      </c>
      <c r="AB4884">
        <v>2</v>
      </c>
      <c r="AC4884">
        <v>0.16666666666666666</v>
      </c>
      <c r="AD4884">
        <v>3</v>
      </c>
      <c r="AE4884" t="s">
        <v>2676</v>
      </c>
    </row>
    <row r="4885" spans="1:31" x14ac:dyDescent="0.25">
      <c r="A4885" s="16" t="s">
        <v>23</v>
      </c>
      <c r="B4885" s="16" t="s">
        <v>39</v>
      </c>
      <c r="C4885" s="16" t="s">
        <v>1048</v>
      </c>
      <c r="D4885" s="16" t="s">
        <v>3139</v>
      </c>
      <c r="E4885" s="16" t="s">
        <v>27</v>
      </c>
      <c r="F4885" s="16" t="s">
        <v>28</v>
      </c>
      <c r="G4885" s="16" t="s">
        <v>29</v>
      </c>
      <c r="H4885" s="16" t="s">
        <v>30</v>
      </c>
      <c r="I4885" s="16" t="s">
        <v>31</v>
      </c>
      <c r="J4885" s="16" t="s">
        <v>355</v>
      </c>
      <c r="K4885" s="16" t="s">
        <v>97</v>
      </c>
      <c r="L4885" s="9"/>
      <c r="M4885" s="9">
        <v>45163</v>
      </c>
      <c r="N4885" s="9">
        <v>45163</v>
      </c>
      <c r="O4885" s="7">
        <v>45163</v>
      </c>
      <c r="P4885" s="9"/>
      <c r="Q4885" s="9"/>
      <c r="R4885" s="9" t="s">
        <v>34</v>
      </c>
      <c r="S4885" s="16" t="s">
        <v>38</v>
      </c>
      <c r="T4885" s="16" t="s">
        <v>218</v>
      </c>
      <c r="U4885" s="16"/>
      <c r="V4885" s="16"/>
      <c r="W4885" s="16" t="s">
        <v>74</v>
      </c>
      <c r="X4885" s="16" t="s">
        <v>38</v>
      </c>
      <c r="Y4885">
        <v>6</v>
      </c>
      <c r="Z4885">
        <v>3</v>
      </c>
      <c r="AA4885">
        <v>1.8</v>
      </c>
      <c r="AB4885">
        <v>2</v>
      </c>
      <c r="AC4885">
        <v>0.16666666666666666</v>
      </c>
      <c r="AD4885">
        <v>3</v>
      </c>
      <c r="AE4885" t="s">
        <v>1618</v>
      </c>
    </row>
    <row r="4886" spans="1:31" x14ac:dyDescent="0.25">
      <c r="A4886" s="16" t="s">
        <v>23</v>
      </c>
      <c r="B4886" s="16" t="s">
        <v>39</v>
      </c>
      <c r="C4886" s="16" t="s">
        <v>1048</v>
      </c>
      <c r="D4886" s="16" t="s">
        <v>3139</v>
      </c>
      <c r="E4886" s="16" t="s">
        <v>27</v>
      </c>
      <c r="F4886" s="16" t="s">
        <v>28</v>
      </c>
      <c r="G4886" s="16" t="s">
        <v>29</v>
      </c>
      <c r="H4886" s="16" t="s">
        <v>30</v>
      </c>
      <c r="I4886" s="16" t="s">
        <v>31</v>
      </c>
      <c r="J4886" s="16" t="s">
        <v>355</v>
      </c>
      <c r="K4886" s="16" t="s">
        <v>208</v>
      </c>
      <c r="L4886" s="9"/>
      <c r="M4886" s="9">
        <v>45163</v>
      </c>
      <c r="N4886" s="9">
        <v>45163</v>
      </c>
      <c r="O4886" s="7">
        <v>45163</v>
      </c>
      <c r="P4886" s="9"/>
      <c r="Q4886" s="9"/>
      <c r="R4886" s="9" t="s">
        <v>34</v>
      </c>
      <c r="S4886" s="16" t="s">
        <v>38</v>
      </c>
      <c r="T4886" s="16" t="s">
        <v>218</v>
      </c>
      <c r="U4886" s="16"/>
      <c r="V4886" s="16"/>
      <c r="W4886" s="16" t="s">
        <v>74</v>
      </c>
      <c r="X4886" s="16" t="s">
        <v>38</v>
      </c>
      <c r="Y4886">
        <v>6</v>
      </c>
      <c r="Z4886">
        <v>3</v>
      </c>
      <c r="AA4886">
        <v>1.8</v>
      </c>
      <c r="AB4886">
        <v>2</v>
      </c>
      <c r="AC4886">
        <v>0.16666666666666666</v>
      </c>
      <c r="AD4886">
        <v>3</v>
      </c>
      <c r="AE4886" t="s">
        <v>1619</v>
      </c>
    </row>
    <row r="4887" spans="1:31" x14ac:dyDescent="0.25">
      <c r="A4887" s="16" t="s">
        <v>23</v>
      </c>
      <c r="B4887" s="16" t="s">
        <v>39</v>
      </c>
      <c r="C4887" s="16" t="s">
        <v>1048</v>
      </c>
      <c r="D4887" s="16" t="s">
        <v>3139</v>
      </c>
      <c r="E4887" s="16" t="s">
        <v>27</v>
      </c>
      <c r="F4887" s="16" t="s">
        <v>28</v>
      </c>
      <c r="G4887" s="16" t="s">
        <v>29</v>
      </c>
      <c r="H4887" s="16" t="s">
        <v>583</v>
      </c>
      <c r="I4887" s="16" t="s">
        <v>31</v>
      </c>
      <c r="J4887" s="16" t="s">
        <v>30</v>
      </c>
      <c r="K4887" s="16" t="s">
        <v>584</v>
      </c>
      <c r="L4887" s="9">
        <v>45170</v>
      </c>
      <c r="M4887" s="9"/>
      <c r="N4887" s="9">
        <v>45170</v>
      </c>
      <c r="O4887" s="7">
        <v>45170</v>
      </c>
      <c r="P4887" s="9"/>
      <c r="Q4887" s="9"/>
      <c r="R4887" s="9" t="s">
        <v>34</v>
      </c>
      <c r="S4887" s="16" t="s">
        <v>38</v>
      </c>
      <c r="T4887" s="16" t="s">
        <v>94</v>
      </c>
      <c r="U4887" s="16"/>
      <c r="V4887" s="16"/>
      <c r="W4887" s="16" t="s">
        <v>74</v>
      </c>
      <c r="X4887" s="16" t="s">
        <v>38</v>
      </c>
      <c r="Y4887">
        <v>6</v>
      </c>
      <c r="Z4887">
        <v>3</v>
      </c>
      <c r="AA4887">
        <v>1.8</v>
      </c>
      <c r="AB4887">
        <v>2</v>
      </c>
      <c r="AC4887">
        <v>0.16666666666666666</v>
      </c>
      <c r="AD4887">
        <v>3</v>
      </c>
      <c r="AE4887" t="s">
        <v>3777</v>
      </c>
    </row>
    <row r="4888" spans="1:31" x14ac:dyDescent="0.25">
      <c r="A4888" s="16" t="s">
        <v>23</v>
      </c>
      <c r="B4888" s="16" t="s">
        <v>3143</v>
      </c>
      <c r="C4888" s="16" t="s">
        <v>1048</v>
      </c>
      <c r="D4888" s="16" t="s">
        <v>26</v>
      </c>
      <c r="E4888" s="16" t="s">
        <v>41</v>
      </c>
      <c r="F4888" s="16" t="s">
        <v>349</v>
      </c>
      <c r="G4888" s="16" t="s">
        <v>2909</v>
      </c>
      <c r="H4888" s="16" t="s">
        <v>31</v>
      </c>
      <c r="I4888" s="16" t="s">
        <v>31</v>
      </c>
      <c r="J4888" s="16" t="s">
        <v>355</v>
      </c>
      <c r="K4888" s="16" t="s">
        <v>1049</v>
      </c>
      <c r="L4888" s="9"/>
      <c r="M4888" s="9">
        <v>45540</v>
      </c>
      <c r="N4888" s="9">
        <v>45540</v>
      </c>
      <c r="O4888" s="7">
        <v>45540</v>
      </c>
      <c r="P4888" s="9"/>
      <c r="Q4888" s="9"/>
      <c r="R4888" s="9" t="s">
        <v>93</v>
      </c>
      <c r="S4888" s="16" t="s">
        <v>38</v>
      </c>
      <c r="T4888" s="16" t="s">
        <v>218</v>
      </c>
      <c r="U4888" s="16"/>
      <c r="V4888" s="16"/>
      <c r="W4888" s="16" t="s">
        <v>74</v>
      </c>
      <c r="X4888" s="16" t="s">
        <v>38</v>
      </c>
      <c r="Y4888">
        <v>6</v>
      </c>
      <c r="Z4888">
        <v>5</v>
      </c>
      <c r="AA4888">
        <v>3</v>
      </c>
      <c r="AB4888">
        <v>6</v>
      </c>
      <c r="AC4888">
        <v>0.5</v>
      </c>
      <c r="AD4888">
        <v>5</v>
      </c>
      <c r="AE4888" t="s">
        <v>4748</v>
      </c>
    </row>
    <row r="4889" spans="1:31" x14ac:dyDescent="0.25">
      <c r="A4889" s="16" t="s">
        <v>23</v>
      </c>
      <c r="B4889" s="16" t="s">
        <v>3143</v>
      </c>
      <c r="C4889" s="16" t="s">
        <v>1048</v>
      </c>
      <c r="D4889" s="16" t="s">
        <v>26</v>
      </c>
      <c r="E4889" s="16" t="s">
        <v>41</v>
      </c>
      <c r="F4889" s="16" t="s">
        <v>349</v>
      </c>
      <c r="G4889" s="16" t="s">
        <v>2909</v>
      </c>
      <c r="H4889" s="16" t="s">
        <v>31</v>
      </c>
      <c r="I4889" s="16" t="s">
        <v>31</v>
      </c>
      <c r="J4889" s="16" t="s">
        <v>355</v>
      </c>
      <c r="K4889" s="16" t="s">
        <v>53</v>
      </c>
      <c r="L4889" s="9"/>
      <c r="M4889" s="9">
        <v>45344</v>
      </c>
      <c r="N4889" s="9">
        <v>45344</v>
      </c>
      <c r="O4889" s="7">
        <v>45344</v>
      </c>
      <c r="P4889" s="9"/>
      <c r="Q4889" s="9"/>
      <c r="R4889" s="9" t="s">
        <v>93</v>
      </c>
      <c r="S4889" s="16" t="s">
        <v>38</v>
      </c>
      <c r="T4889" s="16" t="s">
        <v>218</v>
      </c>
      <c r="U4889" s="16"/>
      <c r="V4889" s="16"/>
      <c r="W4889" s="16" t="s">
        <v>74</v>
      </c>
      <c r="X4889" s="16" t="s">
        <v>38</v>
      </c>
      <c r="Y4889">
        <v>6</v>
      </c>
      <c r="Z4889">
        <v>5</v>
      </c>
      <c r="AA4889">
        <v>3</v>
      </c>
      <c r="AB4889">
        <v>6</v>
      </c>
      <c r="AC4889">
        <v>0.5</v>
      </c>
      <c r="AD4889">
        <v>5</v>
      </c>
      <c r="AE4889" t="s">
        <v>4749</v>
      </c>
    </row>
    <row r="4890" spans="1:31" x14ac:dyDescent="0.25">
      <c r="A4890" s="16" t="s">
        <v>23</v>
      </c>
      <c r="B4890" s="16" t="s">
        <v>3143</v>
      </c>
      <c r="C4890" s="16" t="s">
        <v>1048</v>
      </c>
      <c r="D4890" s="16" t="s">
        <v>26</v>
      </c>
      <c r="E4890" s="16" t="s">
        <v>41</v>
      </c>
      <c r="F4890" s="16" t="s">
        <v>349</v>
      </c>
      <c r="G4890" s="16" t="s">
        <v>2909</v>
      </c>
      <c r="H4890" s="16" t="s">
        <v>31</v>
      </c>
      <c r="I4890" s="16" t="s">
        <v>31</v>
      </c>
      <c r="J4890" s="16" t="s">
        <v>355</v>
      </c>
      <c r="K4890" s="16" t="s">
        <v>319</v>
      </c>
      <c r="L4890" s="9"/>
      <c r="M4890" s="9">
        <v>45344</v>
      </c>
      <c r="N4890" s="9">
        <v>45344</v>
      </c>
      <c r="O4890" s="7">
        <v>45344</v>
      </c>
      <c r="P4890" s="9"/>
      <c r="Q4890" s="9"/>
      <c r="R4890" s="9" t="s">
        <v>93</v>
      </c>
      <c r="S4890" s="16" t="s">
        <v>38</v>
      </c>
      <c r="T4890" s="16" t="s">
        <v>218</v>
      </c>
      <c r="U4890" s="16"/>
      <c r="V4890" s="16"/>
      <c r="W4890" s="16" t="s">
        <v>74</v>
      </c>
      <c r="X4890" s="16" t="s">
        <v>38</v>
      </c>
      <c r="Y4890">
        <v>6</v>
      </c>
      <c r="Z4890">
        <v>5</v>
      </c>
      <c r="AA4890">
        <v>3</v>
      </c>
      <c r="AB4890">
        <v>6</v>
      </c>
      <c r="AC4890">
        <v>0.5</v>
      </c>
      <c r="AD4890">
        <v>5</v>
      </c>
      <c r="AE4890" t="s">
        <v>4750</v>
      </c>
    </row>
    <row r="4891" spans="1:31" x14ac:dyDescent="0.25">
      <c r="A4891" s="16" t="s">
        <v>23</v>
      </c>
      <c r="B4891" s="16" t="s">
        <v>3143</v>
      </c>
      <c r="C4891" s="16" t="s">
        <v>1048</v>
      </c>
      <c r="D4891" s="16" t="s">
        <v>26</v>
      </c>
      <c r="E4891" s="16" t="s">
        <v>41</v>
      </c>
      <c r="F4891" s="16" t="s">
        <v>349</v>
      </c>
      <c r="G4891" s="16" t="s">
        <v>2909</v>
      </c>
      <c r="H4891" s="16" t="s">
        <v>31</v>
      </c>
      <c r="I4891" s="16" t="s">
        <v>31</v>
      </c>
      <c r="J4891" s="16" t="s">
        <v>355</v>
      </c>
      <c r="K4891" s="16" t="s">
        <v>238</v>
      </c>
      <c r="L4891" s="9"/>
      <c r="M4891" s="9">
        <v>45344</v>
      </c>
      <c r="N4891" s="9">
        <v>45344</v>
      </c>
      <c r="O4891" s="7">
        <v>45344</v>
      </c>
      <c r="P4891" s="9"/>
      <c r="Q4891" s="9"/>
      <c r="R4891" s="9" t="s">
        <v>93</v>
      </c>
      <c r="S4891" s="16" t="s">
        <v>38</v>
      </c>
      <c r="T4891" s="16" t="s">
        <v>218</v>
      </c>
      <c r="U4891" s="16"/>
      <c r="V4891" s="16"/>
      <c r="W4891" s="16" t="s">
        <v>74</v>
      </c>
      <c r="X4891" s="16" t="s">
        <v>38</v>
      </c>
      <c r="Y4891">
        <v>6</v>
      </c>
      <c r="Z4891">
        <v>5</v>
      </c>
      <c r="AA4891">
        <v>3</v>
      </c>
      <c r="AB4891">
        <v>6</v>
      </c>
      <c r="AC4891">
        <v>0.5</v>
      </c>
      <c r="AD4891">
        <v>5</v>
      </c>
      <c r="AE4891" t="s">
        <v>4751</v>
      </c>
    </row>
    <row r="4892" spans="1:31" x14ac:dyDescent="0.25">
      <c r="A4892" s="16" t="s">
        <v>23</v>
      </c>
      <c r="B4892" s="16" t="s">
        <v>3143</v>
      </c>
      <c r="C4892" s="16" t="s">
        <v>1048</v>
      </c>
      <c r="D4892" s="16" t="s">
        <v>26</v>
      </c>
      <c r="E4892" s="16" t="s">
        <v>41</v>
      </c>
      <c r="F4892" s="16" t="s">
        <v>349</v>
      </c>
      <c r="G4892" s="16" t="s">
        <v>2909</v>
      </c>
      <c r="H4892" s="16" t="s">
        <v>31</v>
      </c>
      <c r="I4892" s="16" t="s">
        <v>31</v>
      </c>
      <c r="J4892" s="16" t="s">
        <v>355</v>
      </c>
      <c r="K4892" s="16" t="s">
        <v>168</v>
      </c>
      <c r="L4892" s="9"/>
      <c r="M4892" s="9">
        <v>45428</v>
      </c>
      <c r="N4892" s="9">
        <v>45428</v>
      </c>
      <c r="O4892" s="7">
        <v>45428</v>
      </c>
      <c r="P4892" s="9"/>
      <c r="Q4892" s="9"/>
      <c r="R4892" s="9" t="s">
        <v>93</v>
      </c>
      <c r="S4892" s="16" t="s">
        <v>38</v>
      </c>
      <c r="T4892" s="16" t="s">
        <v>218</v>
      </c>
      <c r="U4892" s="16"/>
      <c r="V4892" s="16"/>
      <c r="W4892" s="16" t="s">
        <v>74</v>
      </c>
      <c r="X4892" s="16" t="s">
        <v>38</v>
      </c>
      <c r="Y4892">
        <v>6</v>
      </c>
      <c r="Z4892">
        <v>5</v>
      </c>
      <c r="AA4892">
        <v>3</v>
      </c>
      <c r="AB4892">
        <v>6</v>
      </c>
      <c r="AC4892">
        <v>0.5</v>
      </c>
      <c r="AD4892">
        <v>5</v>
      </c>
      <c r="AE4892" t="s">
        <v>4752</v>
      </c>
    </row>
    <row r="4893" spans="1:31" x14ac:dyDescent="0.25">
      <c r="A4893" s="16" t="s">
        <v>23</v>
      </c>
      <c r="B4893" s="16" t="s">
        <v>3143</v>
      </c>
      <c r="C4893" s="16" t="s">
        <v>1048</v>
      </c>
      <c r="D4893" s="16" t="s">
        <v>26</v>
      </c>
      <c r="E4893" s="16" t="s">
        <v>41</v>
      </c>
      <c r="F4893" s="16" t="s">
        <v>349</v>
      </c>
      <c r="G4893" s="16" t="s">
        <v>2909</v>
      </c>
      <c r="H4893" s="16" t="s">
        <v>31</v>
      </c>
      <c r="I4893" s="16" t="s">
        <v>31</v>
      </c>
      <c r="J4893" s="16" t="s">
        <v>355</v>
      </c>
      <c r="K4893" s="16" t="s">
        <v>356</v>
      </c>
      <c r="L4893" s="9"/>
      <c r="M4893" s="9">
        <v>45428</v>
      </c>
      <c r="N4893" s="9">
        <v>45428</v>
      </c>
      <c r="O4893" s="7">
        <v>45428</v>
      </c>
      <c r="P4893" s="9"/>
      <c r="Q4893" s="9"/>
      <c r="R4893" s="9" t="s">
        <v>93</v>
      </c>
      <c r="S4893" s="16" t="s">
        <v>38</v>
      </c>
      <c r="T4893" s="16" t="s">
        <v>218</v>
      </c>
      <c r="U4893" s="16"/>
      <c r="V4893" s="16"/>
      <c r="W4893" s="16" t="s">
        <v>74</v>
      </c>
      <c r="X4893" s="16" t="s">
        <v>38</v>
      </c>
      <c r="Y4893">
        <v>6</v>
      </c>
      <c r="Z4893">
        <v>5</v>
      </c>
      <c r="AA4893">
        <v>3</v>
      </c>
      <c r="AB4893">
        <v>6</v>
      </c>
      <c r="AC4893">
        <v>0.5</v>
      </c>
      <c r="AD4893">
        <v>5</v>
      </c>
      <c r="AE4893" t="s">
        <v>4753</v>
      </c>
    </row>
    <row r="4894" spans="1:31" x14ac:dyDescent="0.25">
      <c r="A4894" s="16" t="s">
        <v>23</v>
      </c>
      <c r="B4894" s="16" t="s">
        <v>3143</v>
      </c>
      <c r="C4894" s="16" t="s">
        <v>1048</v>
      </c>
      <c r="D4894" s="16" t="s">
        <v>26</v>
      </c>
      <c r="E4894" s="16" t="s">
        <v>41</v>
      </c>
      <c r="F4894" s="16" t="s">
        <v>349</v>
      </c>
      <c r="G4894" s="16" t="s">
        <v>2909</v>
      </c>
      <c r="H4894" s="16" t="s">
        <v>31</v>
      </c>
      <c r="I4894" s="16" t="s">
        <v>31</v>
      </c>
      <c r="J4894" s="16" t="s">
        <v>355</v>
      </c>
      <c r="K4894" s="16" t="s">
        <v>271</v>
      </c>
      <c r="L4894" s="9"/>
      <c r="M4894" s="9">
        <v>45428</v>
      </c>
      <c r="N4894" s="9">
        <v>45428</v>
      </c>
      <c r="O4894" s="7">
        <v>45428</v>
      </c>
      <c r="P4894" s="9"/>
      <c r="Q4894" s="9"/>
      <c r="R4894" s="9" t="s">
        <v>93</v>
      </c>
      <c r="S4894" s="16" t="s">
        <v>38</v>
      </c>
      <c r="T4894" s="16" t="s">
        <v>218</v>
      </c>
      <c r="U4894" s="16"/>
      <c r="V4894" s="16"/>
      <c r="W4894" s="16" t="s">
        <v>74</v>
      </c>
      <c r="X4894" s="16" t="s">
        <v>38</v>
      </c>
      <c r="Y4894">
        <v>6</v>
      </c>
      <c r="Z4894">
        <v>5</v>
      </c>
      <c r="AA4894">
        <v>3</v>
      </c>
      <c r="AB4894">
        <v>6</v>
      </c>
      <c r="AC4894">
        <v>0.5</v>
      </c>
      <c r="AD4894">
        <v>5</v>
      </c>
      <c r="AE4894" t="s">
        <v>4754</v>
      </c>
    </row>
    <row r="4895" spans="1:31" x14ac:dyDescent="0.25">
      <c r="A4895" s="16" t="s">
        <v>23</v>
      </c>
      <c r="B4895" s="16" t="s">
        <v>3143</v>
      </c>
      <c r="C4895" s="16" t="s">
        <v>1048</v>
      </c>
      <c r="D4895" s="16" t="s">
        <v>26</v>
      </c>
      <c r="E4895" s="16" t="s">
        <v>41</v>
      </c>
      <c r="F4895" s="16" t="s">
        <v>349</v>
      </c>
      <c r="G4895" s="16" t="s">
        <v>2909</v>
      </c>
      <c r="H4895" s="16" t="s">
        <v>31</v>
      </c>
      <c r="I4895" s="16" t="s">
        <v>31</v>
      </c>
      <c r="J4895" s="16" t="s">
        <v>355</v>
      </c>
      <c r="K4895" s="16" t="s">
        <v>1050</v>
      </c>
      <c r="L4895" s="9"/>
      <c r="M4895" s="9">
        <v>45344</v>
      </c>
      <c r="N4895" s="9">
        <v>45344</v>
      </c>
      <c r="O4895" s="7">
        <v>45344</v>
      </c>
      <c r="P4895" s="9"/>
      <c r="Q4895" s="9"/>
      <c r="R4895" s="9" t="s">
        <v>93</v>
      </c>
      <c r="S4895" s="16" t="s">
        <v>38</v>
      </c>
      <c r="T4895" s="16" t="s">
        <v>218</v>
      </c>
      <c r="U4895" s="16"/>
      <c r="V4895" s="16"/>
      <c r="W4895" s="16" t="s">
        <v>74</v>
      </c>
      <c r="X4895" s="16" t="s">
        <v>38</v>
      </c>
      <c r="Y4895">
        <v>6</v>
      </c>
      <c r="Z4895">
        <v>5</v>
      </c>
      <c r="AA4895">
        <v>3</v>
      </c>
      <c r="AB4895">
        <v>6</v>
      </c>
      <c r="AC4895">
        <v>0.5</v>
      </c>
      <c r="AD4895">
        <v>5</v>
      </c>
      <c r="AE4895" t="s">
        <v>4755</v>
      </c>
    </row>
    <row r="4896" spans="1:31" x14ac:dyDescent="0.25">
      <c r="A4896" s="16" t="s">
        <v>23</v>
      </c>
      <c r="B4896" s="16" t="s">
        <v>3143</v>
      </c>
      <c r="C4896" s="16" t="s">
        <v>1048</v>
      </c>
      <c r="D4896" s="16" t="s">
        <v>26</v>
      </c>
      <c r="E4896" s="16" t="s">
        <v>41</v>
      </c>
      <c r="F4896" s="16" t="s">
        <v>349</v>
      </c>
      <c r="G4896" s="16" t="s">
        <v>2909</v>
      </c>
      <c r="H4896" s="16" t="s">
        <v>31</v>
      </c>
      <c r="I4896" s="16" t="s">
        <v>31</v>
      </c>
      <c r="J4896" s="16" t="s">
        <v>355</v>
      </c>
      <c r="K4896" s="16" t="s">
        <v>64</v>
      </c>
      <c r="L4896" s="9"/>
      <c r="M4896" s="9">
        <v>45344</v>
      </c>
      <c r="N4896" s="9">
        <v>45344</v>
      </c>
      <c r="O4896" s="7">
        <v>45344</v>
      </c>
      <c r="P4896" s="9"/>
      <c r="Q4896" s="9"/>
      <c r="R4896" s="9" t="s">
        <v>93</v>
      </c>
      <c r="S4896" s="16" t="s">
        <v>38</v>
      </c>
      <c r="T4896" s="16" t="s">
        <v>218</v>
      </c>
      <c r="U4896" s="16"/>
      <c r="V4896" s="16"/>
      <c r="W4896" s="16" t="s">
        <v>74</v>
      </c>
      <c r="X4896" s="16" t="s">
        <v>38</v>
      </c>
      <c r="Y4896">
        <v>6</v>
      </c>
      <c r="Z4896">
        <v>5</v>
      </c>
      <c r="AA4896">
        <v>3</v>
      </c>
      <c r="AB4896">
        <v>6</v>
      </c>
      <c r="AC4896">
        <v>0.5</v>
      </c>
      <c r="AD4896">
        <v>5</v>
      </c>
      <c r="AE4896" t="s">
        <v>4756</v>
      </c>
    </row>
    <row r="4897" spans="1:31" x14ac:dyDescent="0.25">
      <c r="A4897" s="16" t="s">
        <v>23</v>
      </c>
      <c r="B4897" s="16" t="s">
        <v>3143</v>
      </c>
      <c r="C4897" s="16" t="s">
        <v>1048</v>
      </c>
      <c r="D4897" s="16" t="s">
        <v>26</v>
      </c>
      <c r="E4897" s="16" t="s">
        <v>41</v>
      </c>
      <c r="F4897" s="16" t="s">
        <v>349</v>
      </c>
      <c r="G4897" s="16" t="s">
        <v>2909</v>
      </c>
      <c r="H4897" s="16" t="s">
        <v>31</v>
      </c>
      <c r="I4897" s="16" t="s">
        <v>31</v>
      </c>
      <c r="J4897" s="16" t="s">
        <v>355</v>
      </c>
      <c r="K4897" s="16" t="s">
        <v>47</v>
      </c>
      <c r="L4897" s="9"/>
      <c r="M4897" s="9">
        <v>45344</v>
      </c>
      <c r="N4897" s="9">
        <v>45344</v>
      </c>
      <c r="O4897" s="7">
        <v>45344</v>
      </c>
      <c r="P4897" s="9"/>
      <c r="Q4897" s="9"/>
      <c r="R4897" s="9" t="s">
        <v>93</v>
      </c>
      <c r="S4897" s="16" t="s">
        <v>38</v>
      </c>
      <c r="T4897" s="16" t="s">
        <v>218</v>
      </c>
      <c r="U4897" s="16"/>
      <c r="V4897" s="16"/>
      <c r="W4897" s="16" t="s">
        <v>74</v>
      </c>
      <c r="X4897" s="16" t="s">
        <v>38</v>
      </c>
      <c r="Y4897">
        <v>6</v>
      </c>
      <c r="Z4897">
        <v>5</v>
      </c>
      <c r="AA4897">
        <v>3</v>
      </c>
      <c r="AB4897">
        <v>6</v>
      </c>
      <c r="AC4897">
        <v>0.5</v>
      </c>
      <c r="AD4897">
        <v>5</v>
      </c>
      <c r="AE4897" t="s">
        <v>4757</v>
      </c>
    </row>
    <row r="4898" spans="1:31" x14ac:dyDescent="0.25">
      <c r="A4898" s="16" t="s">
        <v>23</v>
      </c>
      <c r="B4898" s="16" t="s">
        <v>3143</v>
      </c>
      <c r="C4898" s="16" t="s">
        <v>1048</v>
      </c>
      <c r="D4898" s="16" t="s">
        <v>26</v>
      </c>
      <c r="E4898" s="16" t="s">
        <v>41</v>
      </c>
      <c r="F4898" s="16" t="s">
        <v>349</v>
      </c>
      <c r="G4898" s="16" t="s">
        <v>2909</v>
      </c>
      <c r="H4898" s="16" t="s">
        <v>31</v>
      </c>
      <c r="I4898" s="16" t="s">
        <v>31</v>
      </c>
      <c r="J4898" s="16" t="s">
        <v>355</v>
      </c>
      <c r="K4898" s="16" t="s">
        <v>191</v>
      </c>
      <c r="L4898" s="9"/>
      <c r="M4898" s="9">
        <v>45428</v>
      </c>
      <c r="N4898" s="9">
        <v>45428</v>
      </c>
      <c r="O4898" s="7">
        <v>45428</v>
      </c>
      <c r="P4898" s="9"/>
      <c r="Q4898" s="9"/>
      <c r="R4898" s="9" t="s">
        <v>93</v>
      </c>
      <c r="S4898" s="16" t="s">
        <v>38</v>
      </c>
      <c r="T4898" s="16" t="s">
        <v>218</v>
      </c>
      <c r="U4898" s="16"/>
      <c r="V4898" s="16"/>
      <c r="W4898" s="16" t="s">
        <v>74</v>
      </c>
      <c r="X4898" s="16" t="s">
        <v>38</v>
      </c>
      <c r="Y4898">
        <v>6</v>
      </c>
      <c r="Z4898">
        <v>5</v>
      </c>
      <c r="AA4898">
        <v>3</v>
      </c>
      <c r="AB4898">
        <v>6</v>
      </c>
      <c r="AC4898">
        <v>0.5</v>
      </c>
      <c r="AD4898">
        <v>5</v>
      </c>
      <c r="AE4898" t="s">
        <v>4758</v>
      </c>
    </row>
    <row r="4899" spans="1:31" x14ac:dyDescent="0.25">
      <c r="A4899" s="16" t="s">
        <v>23</v>
      </c>
      <c r="B4899" s="16" t="s">
        <v>3143</v>
      </c>
      <c r="C4899" s="16" t="s">
        <v>1048</v>
      </c>
      <c r="D4899" s="16" t="s">
        <v>26</v>
      </c>
      <c r="E4899" s="16" t="s">
        <v>41</v>
      </c>
      <c r="F4899" s="16" t="s">
        <v>349</v>
      </c>
      <c r="G4899" s="16" t="s">
        <v>2909</v>
      </c>
      <c r="H4899" s="16" t="s">
        <v>31</v>
      </c>
      <c r="I4899" s="16" t="s">
        <v>31</v>
      </c>
      <c r="J4899" s="16" t="s">
        <v>355</v>
      </c>
      <c r="K4899" s="16" t="s">
        <v>358</v>
      </c>
      <c r="L4899" s="9"/>
      <c r="M4899" s="9">
        <v>45344</v>
      </c>
      <c r="N4899" s="9">
        <v>45344</v>
      </c>
      <c r="O4899" s="7">
        <v>45344</v>
      </c>
      <c r="P4899" s="9"/>
      <c r="Q4899" s="9"/>
      <c r="R4899" s="9" t="s">
        <v>93</v>
      </c>
      <c r="S4899" s="16" t="s">
        <v>38</v>
      </c>
      <c r="T4899" s="16" t="s">
        <v>218</v>
      </c>
      <c r="U4899" s="16"/>
      <c r="V4899" s="16"/>
      <c r="W4899" s="16" t="s">
        <v>74</v>
      </c>
      <c r="X4899" s="16" t="s">
        <v>38</v>
      </c>
      <c r="Y4899">
        <v>6</v>
      </c>
      <c r="Z4899">
        <v>5</v>
      </c>
      <c r="AA4899">
        <v>3</v>
      </c>
      <c r="AB4899">
        <v>6</v>
      </c>
      <c r="AC4899">
        <v>0.5</v>
      </c>
      <c r="AD4899">
        <v>5</v>
      </c>
      <c r="AE4899" t="s">
        <v>4759</v>
      </c>
    </row>
    <row r="4900" spans="1:31" x14ac:dyDescent="0.25">
      <c r="A4900" s="16" t="s">
        <v>23</v>
      </c>
      <c r="B4900" s="16" t="s">
        <v>3143</v>
      </c>
      <c r="C4900" s="16" t="s">
        <v>1048</v>
      </c>
      <c r="D4900" s="16" t="s">
        <v>26</v>
      </c>
      <c r="E4900" s="16" t="s">
        <v>41</v>
      </c>
      <c r="F4900" s="16" t="s">
        <v>349</v>
      </c>
      <c r="G4900" s="16" t="s">
        <v>2909</v>
      </c>
      <c r="H4900" s="16" t="s">
        <v>31</v>
      </c>
      <c r="I4900" s="16" t="s">
        <v>31</v>
      </c>
      <c r="J4900" s="16" t="s">
        <v>355</v>
      </c>
      <c r="K4900" s="16" t="s">
        <v>1051</v>
      </c>
      <c r="L4900" s="9"/>
      <c r="M4900" s="9">
        <v>45344</v>
      </c>
      <c r="N4900" s="9">
        <v>45344</v>
      </c>
      <c r="O4900" s="7">
        <v>45344</v>
      </c>
      <c r="P4900" s="9"/>
      <c r="Q4900" s="9"/>
      <c r="R4900" s="9" t="s">
        <v>93</v>
      </c>
      <c r="S4900" s="16" t="s">
        <v>38</v>
      </c>
      <c r="T4900" s="16" t="s">
        <v>218</v>
      </c>
      <c r="U4900" s="16"/>
      <c r="V4900" s="16"/>
      <c r="W4900" s="16" t="s">
        <v>74</v>
      </c>
      <c r="X4900" s="16" t="s">
        <v>38</v>
      </c>
      <c r="Y4900">
        <v>6</v>
      </c>
      <c r="Z4900">
        <v>5</v>
      </c>
      <c r="AA4900">
        <v>3</v>
      </c>
      <c r="AB4900">
        <v>6</v>
      </c>
      <c r="AC4900">
        <v>0.5</v>
      </c>
      <c r="AD4900">
        <v>5</v>
      </c>
      <c r="AE4900" t="s">
        <v>4760</v>
      </c>
    </row>
    <row r="4901" spans="1:31" x14ac:dyDescent="0.25">
      <c r="A4901" s="16" t="s">
        <v>23</v>
      </c>
      <c r="B4901" s="16" t="s">
        <v>3143</v>
      </c>
      <c r="C4901" s="16" t="s">
        <v>1048</v>
      </c>
      <c r="D4901" s="16" t="s">
        <v>26</v>
      </c>
      <c r="E4901" s="16" t="s">
        <v>41</v>
      </c>
      <c r="F4901" s="16" t="s">
        <v>349</v>
      </c>
      <c r="G4901" s="16" t="s">
        <v>2909</v>
      </c>
      <c r="H4901" s="16" t="s">
        <v>31</v>
      </c>
      <c r="I4901" s="16" t="s">
        <v>31</v>
      </c>
      <c r="J4901" s="16" t="s">
        <v>355</v>
      </c>
      <c r="K4901" s="16" t="s">
        <v>87</v>
      </c>
      <c r="L4901" s="9"/>
      <c r="M4901" s="9">
        <v>45344</v>
      </c>
      <c r="N4901" s="9">
        <v>45344</v>
      </c>
      <c r="O4901" s="7">
        <v>45344</v>
      </c>
      <c r="P4901" s="9"/>
      <c r="Q4901" s="9"/>
      <c r="R4901" s="9" t="s">
        <v>93</v>
      </c>
      <c r="S4901" s="16" t="s">
        <v>38</v>
      </c>
      <c r="T4901" s="16" t="s">
        <v>218</v>
      </c>
      <c r="U4901" s="16"/>
      <c r="V4901" s="16"/>
      <c r="W4901" s="16" t="s">
        <v>74</v>
      </c>
      <c r="X4901" s="16" t="s">
        <v>38</v>
      </c>
      <c r="Y4901">
        <v>6</v>
      </c>
      <c r="Z4901">
        <v>5</v>
      </c>
      <c r="AA4901">
        <v>3</v>
      </c>
      <c r="AB4901">
        <v>6</v>
      </c>
      <c r="AC4901">
        <v>0.5</v>
      </c>
      <c r="AD4901">
        <v>5</v>
      </c>
      <c r="AE4901" t="s">
        <v>4761</v>
      </c>
    </row>
    <row r="4902" spans="1:31" x14ac:dyDescent="0.25">
      <c r="A4902" s="16" t="s">
        <v>23</v>
      </c>
      <c r="B4902" s="16" t="s">
        <v>3143</v>
      </c>
      <c r="C4902" s="16" t="s">
        <v>1048</v>
      </c>
      <c r="D4902" s="16" t="s">
        <v>26</v>
      </c>
      <c r="E4902" s="16" t="s">
        <v>41</v>
      </c>
      <c r="F4902" s="16" t="s">
        <v>349</v>
      </c>
      <c r="G4902" s="16" t="s">
        <v>2909</v>
      </c>
      <c r="H4902" s="16" t="s">
        <v>31</v>
      </c>
      <c r="I4902" s="16" t="s">
        <v>31</v>
      </c>
      <c r="J4902" s="16" t="s">
        <v>355</v>
      </c>
      <c r="K4902" s="16" t="s">
        <v>57</v>
      </c>
      <c r="L4902" s="9"/>
      <c r="M4902" s="9">
        <v>45428</v>
      </c>
      <c r="N4902" s="9">
        <v>45428</v>
      </c>
      <c r="O4902" s="7">
        <v>45428</v>
      </c>
      <c r="P4902" s="9"/>
      <c r="Q4902" s="9"/>
      <c r="R4902" s="9" t="s">
        <v>93</v>
      </c>
      <c r="S4902" s="16" t="s">
        <v>38</v>
      </c>
      <c r="T4902" s="16" t="s">
        <v>218</v>
      </c>
      <c r="U4902" s="16"/>
      <c r="V4902" s="16"/>
      <c r="W4902" s="16" t="s">
        <v>74</v>
      </c>
      <c r="X4902" s="16" t="s">
        <v>38</v>
      </c>
      <c r="Y4902">
        <v>6</v>
      </c>
      <c r="Z4902">
        <v>5</v>
      </c>
      <c r="AA4902">
        <v>3</v>
      </c>
      <c r="AB4902">
        <v>6</v>
      </c>
      <c r="AC4902">
        <v>0.5</v>
      </c>
      <c r="AD4902">
        <v>5</v>
      </c>
      <c r="AE4902" t="s">
        <v>4762</v>
      </c>
    </row>
    <row r="4903" spans="1:31" x14ac:dyDescent="0.25">
      <c r="A4903" s="16" t="s">
        <v>23</v>
      </c>
      <c r="B4903" s="16" t="s">
        <v>3143</v>
      </c>
      <c r="C4903" s="16" t="s">
        <v>1048</v>
      </c>
      <c r="D4903" s="16" t="s">
        <v>26</v>
      </c>
      <c r="E4903" s="16" t="s">
        <v>41</v>
      </c>
      <c r="F4903" s="16" t="s">
        <v>349</v>
      </c>
      <c r="G4903" s="16" t="s">
        <v>2909</v>
      </c>
      <c r="H4903" s="16" t="s">
        <v>31</v>
      </c>
      <c r="I4903" s="16" t="s">
        <v>31</v>
      </c>
      <c r="J4903" s="16" t="s">
        <v>355</v>
      </c>
      <c r="K4903" s="16" t="s">
        <v>224</v>
      </c>
      <c r="L4903" s="9"/>
      <c r="M4903" s="9">
        <v>45428</v>
      </c>
      <c r="N4903" s="9">
        <v>45428</v>
      </c>
      <c r="O4903" s="7">
        <v>45428</v>
      </c>
      <c r="P4903" s="9"/>
      <c r="Q4903" s="9"/>
      <c r="R4903" s="9" t="s">
        <v>93</v>
      </c>
      <c r="S4903" s="16" t="s">
        <v>38</v>
      </c>
      <c r="T4903" s="16" t="s">
        <v>218</v>
      </c>
      <c r="U4903" s="16"/>
      <c r="V4903" s="16"/>
      <c r="W4903" s="16" t="s">
        <v>74</v>
      </c>
      <c r="X4903" s="16" t="s">
        <v>38</v>
      </c>
      <c r="Y4903">
        <v>6</v>
      </c>
      <c r="Z4903">
        <v>5</v>
      </c>
      <c r="AA4903">
        <v>3</v>
      </c>
      <c r="AB4903">
        <v>6</v>
      </c>
      <c r="AC4903">
        <v>0.5</v>
      </c>
      <c r="AD4903">
        <v>5</v>
      </c>
      <c r="AE4903" t="s">
        <v>4763</v>
      </c>
    </row>
    <row r="4904" spans="1:31" x14ac:dyDescent="0.25">
      <c r="A4904" s="16" t="s">
        <v>23</v>
      </c>
      <c r="B4904" s="16" t="s">
        <v>3143</v>
      </c>
      <c r="C4904" s="16" t="s">
        <v>1048</v>
      </c>
      <c r="D4904" s="16" t="s">
        <v>26</v>
      </c>
      <c r="E4904" s="16" t="s">
        <v>41</v>
      </c>
      <c r="F4904" s="16" t="s">
        <v>349</v>
      </c>
      <c r="G4904" s="16" t="s">
        <v>2909</v>
      </c>
      <c r="H4904" s="16" t="s">
        <v>31</v>
      </c>
      <c r="I4904" s="16" t="s">
        <v>31</v>
      </c>
      <c r="J4904" s="16" t="s">
        <v>355</v>
      </c>
      <c r="K4904" s="16" t="s">
        <v>225</v>
      </c>
      <c r="L4904" s="9"/>
      <c r="M4904" s="9">
        <v>45428</v>
      </c>
      <c r="N4904" s="9">
        <v>45428</v>
      </c>
      <c r="O4904" s="7">
        <v>45428</v>
      </c>
      <c r="P4904" s="9"/>
      <c r="Q4904" s="9"/>
      <c r="R4904" s="9" t="s">
        <v>93</v>
      </c>
      <c r="S4904" s="16" t="s">
        <v>38</v>
      </c>
      <c r="T4904" s="16" t="s">
        <v>218</v>
      </c>
      <c r="U4904" s="16"/>
      <c r="V4904" s="16"/>
      <c r="W4904" s="16" t="s">
        <v>74</v>
      </c>
      <c r="X4904" s="16" t="s">
        <v>38</v>
      </c>
      <c r="Y4904">
        <v>6</v>
      </c>
      <c r="Z4904">
        <v>5</v>
      </c>
      <c r="AA4904">
        <v>3</v>
      </c>
      <c r="AB4904">
        <v>6</v>
      </c>
      <c r="AC4904">
        <v>0.5</v>
      </c>
      <c r="AD4904">
        <v>5</v>
      </c>
      <c r="AE4904" t="s">
        <v>4764</v>
      </c>
    </row>
    <row r="4905" spans="1:31" x14ac:dyDescent="0.25">
      <c r="A4905" s="16" t="s">
        <v>23</v>
      </c>
      <c r="B4905" s="16" t="s">
        <v>3143</v>
      </c>
      <c r="C4905" s="16" t="s">
        <v>1048</v>
      </c>
      <c r="D4905" s="16" t="s">
        <v>26</v>
      </c>
      <c r="E4905" s="16" t="s">
        <v>41</v>
      </c>
      <c r="F4905" s="16" t="s">
        <v>349</v>
      </c>
      <c r="G4905" s="16" t="s">
        <v>2909</v>
      </c>
      <c r="H4905" s="16" t="s">
        <v>31</v>
      </c>
      <c r="I4905" s="16" t="s">
        <v>31</v>
      </c>
      <c r="J4905" s="16" t="s">
        <v>355</v>
      </c>
      <c r="K4905" s="16" t="s">
        <v>97</v>
      </c>
      <c r="L4905" s="9"/>
      <c r="M4905" s="9">
        <v>45428</v>
      </c>
      <c r="N4905" s="9">
        <v>45428</v>
      </c>
      <c r="O4905" s="7">
        <v>45428</v>
      </c>
      <c r="P4905" s="9"/>
      <c r="Q4905" s="9"/>
      <c r="R4905" s="9" t="s">
        <v>93</v>
      </c>
      <c r="S4905" s="16" t="s">
        <v>38</v>
      </c>
      <c r="T4905" s="16" t="s">
        <v>218</v>
      </c>
      <c r="U4905" s="16"/>
      <c r="V4905" s="16"/>
      <c r="W4905" s="16" t="s">
        <v>74</v>
      </c>
      <c r="X4905" s="16" t="s">
        <v>38</v>
      </c>
      <c r="Y4905">
        <v>6</v>
      </c>
      <c r="Z4905">
        <v>5</v>
      </c>
      <c r="AA4905">
        <v>3</v>
      </c>
      <c r="AB4905">
        <v>6</v>
      </c>
      <c r="AC4905">
        <v>0.5</v>
      </c>
      <c r="AD4905">
        <v>5</v>
      </c>
      <c r="AE4905" t="s">
        <v>4765</v>
      </c>
    </row>
    <row r="4906" spans="1:31" x14ac:dyDescent="0.25">
      <c r="A4906" s="16" t="s">
        <v>23</v>
      </c>
      <c r="B4906" s="16" t="s">
        <v>3143</v>
      </c>
      <c r="C4906" s="16" t="s">
        <v>1048</v>
      </c>
      <c r="D4906" s="16" t="s">
        <v>26</v>
      </c>
      <c r="E4906" s="16" t="s">
        <v>41</v>
      </c>
      <c r="F4906" s="16" t="s">
        <v>349</v>
      </c>
      <c r="G4906" s="16" t="s">
        <v>2909</v>
      </c>
      <c r="H4906" s="16" t="s">
        <v>31</v>
      </c>
      <c r="I4906" s="16" t="s">
        <v>31</v>
      </c>
      <c r="J4906" s="16" t="s">
        <v>355</v>
      </c>
      <c r="K4906" s="16" t="s">
        <v>208</v>
      </c>
      <c r="L4906" s="9"/>
      <c r="M4906" s="9">
        <v>45428</v>
      </c>
      <c r="N4906" s="9">
        <v>45428</v>
      </c>
      <c r="O4906" s="7">
        <v>45428</v>
      </c>
      <c r="P4906" s="9"/>
      <c r="Q4906" s="9"/>
      <c r="R4906" s="9" t="s">
        <v>93</v>
      </c>
      <c r="S4906" s="16" t="s">
        <v>38</v>
      </c>
      <c r="T4906" s="16" t="s">
        <v>218</v>
      </c>
      <c r="U4906" s="16"/>
      <c r="V4906" s="16"/>
      <c r="W4906" s="16" t="s">
        <v>74</v>
      </c>
      <c r="X4906" s="16" t="s">
        <v>38</v>
      </c>
      <c r="Y4906">
        <v>6</v>
      </c>
      <c r="Z4906">
        <v>5</v>
      </c>
      <c r="AA4906">
        <v>3</v>
      </c>
      <c r="AB4906">
        <v>6</v>
      </c>
      <c r="AC4906">
        <v>0.5</v>
      </c>
      <c r="AD4906">
        <v>5</v>
      </c>
      <c r="AE4906" t="s">
        <v>4766</v>
      </c>
    </row>
    <row r="4907" spans="1:31" x14ac:dyDescent="0.25">
      <c r="A4907" s="16" t="s">
        <v>23</v>
      </c>
      <c r="B4907" s="16" t="s">
        <v>3143</v>
      </c>
      <c r="C4907" s="16" t="s">
        <v>1048</v>
      </c>
      <c r="D4907" s="16" t="s">
        <v>26</v>
      </c>
      <c r="E4907" s="16" t="s">
        <v>41</v>
      </c>
      <c r="F4907" s="16" t="s">
        <v>349</v>
      </c>
      <c r="G4907" s="16" t="s">
        <v>1105</v>
      </c>
      <c r="H4907" s="16" t="s">
        <v>150</v>
      </c>
      <c r="I4907" s="16" t="s">
        <v>31</v>
      </c>
      <c r="J4907" s="16" t="s">
        <v>355</v>
      </c>
      <c r="K4907" s="16" t="s">
        <v>217</v>
      </c>
      <c r="L4907" s="9"/>
      <c r="M4907" s="9">
        <v>45436</v>
      </c>
      <c r="N4907" s="9">
        <v>45436</v>
      </c>
      <c r="O4907" s="7">
        <v>45436</v>
      </c>
      <c r="P4907" s="9"/>
      <c r="Q4907" s="9"/>
      <c r="R4907" s="9" t="s">
        <v>93</v>
      </c>
      <c r="S4907" s="16" t="s">
        <v>38</v>
      </c>
      <c r="T4907" s="16" t="s">
        <v>218</v>
      </c>
      <c r="U4907" s="16"/>
      <c r="V4907" s="16"/>
      <c r="W4907" s="16" t="s">
        <v>74</v>
      </c>
      <c r="X4907" s="16" t="s">
        <v>38</v>
      </c>
      <c r="Y4907">
        <v>6</v>
      </c>
      <c r="Z4907">
        <v>5</v>
      </c>
      <c r="AA4907">
        <v>3</v>
      </c>
      <c r="AB4907">
        <v>6</v>
      </c>
      <c r="AC4907">
        <v>0.5</v>
      </c>
      <c r="AD4907">
        <v>5</v>
      </c>
      <c r="AE4907" t="s">
        <v>4767</v>
      </c>
    </row>
    <row r="4908" spans="1:31" x14ac:dyDescent="0.25">
      <c r="A4908" s="16" t="s">
        <v>23</v>
      </c>
      <c r="B4908" s="16" t="s">
        <v>3143</v>
      </c>
      <c r="C4908" s="16" t="s">
        <v>1048</v>
      </c>
      <c r="D4908" s="16" t="s">
        <v>26</v>
      </c>
      <c r="E4908" s="16" t="s">
        <v>478</v>
      </c>
      <c r="F4908" s="16" t="s">
        <v>349</v>
      </c>
      <c r="G4908" s="16" t="s">
        <v>4768</v>
      </c>
      <c r="H4908" s="16" t="s">
        <v>31</v>
      </c>
      <c r="I4908" s="16" t="s">
        <v>31</v>
      </c>
      <c r="J4908" s="16" t="s">
        <v>355</v>
      </c>
      <c r="K4908" s="16" t="s">
        <v>481</v>
      </c>
      <c r="L4908" s="9"/>
      <c r="M4908" s="9">
        <v>45528</v>
      </c>
      <c r="N4908" s="9">
        <v>45528</v>
      </c>
      <c r="O4908" s="7">
        <v>45528</v>
      </c>
      <c r="P4908" s="9"/>
      <c r="Q4908" s="9"/>
      <c r="R4908" s="9" t="s">
        <v>93</v>
      </c>
      <c r="S4908" s="16" t="s">
        <v>38</v>
      </c>
      <c r="T4908" s="16" t="s">
        <v>218</v>
      </c>
      <c r="U4908" s="16"/>
      <c r="V4908" s="16"/>
      <c r="W4908" s="16" t="s">
        <v>74</v>
      </c>
      <c r="X4908" s="16" t="s">
        <v>38</v>
      </c>
      <c r="Y4908">
        <v>6</v>
      </c>
      <c r="Z4908">
        <v>5</v>
      </c>
      <c r="AA4908">
        <v>3</v>
      </c>
      <c r="AB4908">
        <v>6</v>
      </c>
      <c r="AC4908">
        <v>0.5</v>
      </c>
      <c r="AD4908">
        <v>5</v>
      </c>
      <c r="AE4908" t="s">
        <v>4769</v>
      </c>
    </row>
    <row r="4909" spans="1:31" x14ac:dyDescent="0.25">
      <c r="A4909" s="16" t="s">
        <v>23</v>
      </c>
      <c r="B4909" s="16" t="s">
        <v>3143</v>
      </c>
      <c r="C4909" s="16" t="s">
        <v>1048</v>
      </c>
      <c r="D4909" s="16" t="s">
        <v>3139</v>
      </c>
      <c r="E4909" s="16" t="s">
        <v>240</v>
      </c>
      <c r="F4909" s="16" t="s">
        <v>349</v>
      </c>
      <c r="G4909" s="16" t="s">
        <v>3375</v>
      </c>
      <c r="H4909" s="16" t="s">
        <v>242</v>
      </c>
      <c r="I4909" s="16" t="s">
        <v>31</v>
      </c>
      <c r="J4909" s="16" t="s">
        <v>355</v>
      </c>
      <c r="K4909" s="16" t="s">
        <v>205</v>
      </c>
      <c r="L4909" s="9"/>
      <c r="M4909" s="9">
        <v>45323</v>
      </c>
      <c r="N4909" s="9">
        <v>45323</v>
      </c>
      <c r="O4909" s="7">
        <v>45323</v>
      </c>
      <c r="P4909" s="9"/>
      <c r="Q4909" s="9"/>
      <c r="R4909" s="9" t="s">
        <v>93</v>
      </c>
      <c r="S4909" s="16" t="s">
        <v>38</v>
      </c>
      <c r="T4909" s="16" t="s">
        <v>218</v>
      </c>
      <c r="U4909" s="16"/>
      <c r="V4909" s="16"/>
      <c r="W4909" s="16" t="s">
        <v>74</v>
      </c>
      <c r="X4909" s="16" t="s">
        <v>38</v>
      </c>
      <c r="Y4909">
        <v>6</v>
      </c>
      <c r="Z4909">
        <v>3</v>
      </c>
      <c r="AA4909">
        <v>1.8</v>
      </c>
      <c r="AB4909">
        <v>2</v>
      </c>
      <c r="AC4909">
        <v>0.16666666666666666</v>
      </c>
      <c r="AD4909">
        <v>3</v>
      </c>
      <c r="AE4909" t="s">
        <v>4770</v>
      </c>
    </row>
    <row r="4910" spans="1:31" x14ac:dyDescent="0.25">
      <c r="A4910" s="16" t="s">
        <v>23</v>
      </c>
      <c r="B4910" s="16" t="s">
        <v>3143</v>
      </c>
      <c r="C4910" s="16" t="s">
        <v>1048</v>
      </c>
      <c r="D4910" s="16" t="s">
        <v>3139</v>
      </c>
      <c r="E4910" s="16" t="s">
        <v>240</v>
      </c>
      <c r="F4910" s="16" t="s">
        <v>349</v>
      </c>
      <c r="G4910" s="16" t="s">
        <v>3375</v>
      </c>
      <c r="H4910" s="16" t="s">
        <v>242</v>
      </c>
      <c r="I4910" s="16" t="s">
        <v>31</v>
      </c>
      <c r="J4910" s="16" t="s">
        <v>355</v>
      </c>
      <c r="K4910" s="16" t="s">
        <v>772</v>
      </c>
      <c r="L4910" s="9"/>
      <c r="M4910" s="9">
        <v>45323</v>
      </c>
      <c r="N4910" s="9">
        <v>45323</v>
      </c>
      <c r="O4910" s="7">
        <v>45323</v>
      </c>
      <c r="P4910" s="9"/>
      <c r="Q4910" s="9"/>
      <c r="R4910" s="9" t="s">
        <v>93</v>
      </c>
      <c r="S4910" s="16" t="s">
        <v>38</v>
      </c>
      <c r="T4910" s="16" t="s">
        <v>218</v>
      </c>
      <c r="U4910" s="16"/>
      <c r="V4910" s="16"/>
      <c r="W4910" s="16" t="s">
        <v>74</v>
      </c>
      <c r="X4910" s="16" t="s">
        <v>38</v>
      </c>
      <c r="Y4910">
        <v>6</v>
      </c>
      <c r="Z4910">
        <v>3</v>
      </c>
      <c r="AA4910">
        <v>1.8</v>
      </c>
      <c r="AB4910">
        <v>2</v>
      </c>
      <c r="AC4910">
        <v>0.16666666666666666</v>
      </c>
      <c r="AD4910">
        <v>3</v>
      </c>
      <c r="AE4910" t="s">
        <v>4771</v>
      </c>
    </row>
    <row r="4911" spans="1:31" x14ac:dyDescent="0.25">
      <c r="A4911" s="16" t="s">
        <v>23</v>
      </c>
      <c r="B4911" s="16" t="s">
        <v>3143</v>
      </c>
      <c r="C4911" s="16" t="s">
        <v>1048</v>
      </c>
      <c r="D4911" s="16" t="s">
        <v>3139</v>
      </c>
      <c r="E4911" s="16" t="s">
        <v>240</v>
      </c>
      <c r="F4911" s="16" t="s">
        <v>349</v>
      </c>
      <c r="G4911" s="16" t="s">
        <v>3375</v>
      </c>
      <c r="H4911" s="16" t="s">
        <v>242</v>
      </c>
      <c r="I4911" s="16" t="s">
        <v>31</v>
      </c>
      <c r="J4911" s="16" t="s">
        <v>355</v>
      </c>
      <c r="K4911" s="16" t="s">
        <v>773</v>
      </c>
      <c r="L4911" s="9"/>
      <c r="M4911" s="9">
        <v>45323</v>
      </c>
      <c r="N4911" s="9">
        <v>45323</v>
      </c>
      <c r="O4911" s="7">
        <v>45323</v>
      </c>
      <c r="P4911" s="9"/>
      <c r="Q4911" s="9"/>
      <c r="R4911" s="9" t="s">
        <v>93</v>
      </c>
      <c r="S4911" s="16" t="s">
        <v>38</v>
      </c>
      <c r="T4911" s="16" t="s">
        <v>218</v>
      </c>
      <c r="U4911" s="16"/>
      <c r="V4911" s="16"/>
      <c r="W4911" s="16" t="s">
        <v>74</v>
      </c>
      <c r="X4911" s="16" t="s">
        <v>38</v>
      </c>
      <c r="Y4911">
        <v>6</v>
      </c>
      <c r="Z4911">
        <v>3</v>
      </c>
      <c r="AA4911">
        <v>1.8</v>
      </c>
      <c r="AB4911">
        <v>2</v>
      </c>
      <c r="AC4911">
        <v>0.16666666666666666</v>
      </c>
      <c r="AD4911">
        <v>3</v>
      </c>
      <c r="AE4911" t="s">
        <v>4772</v>
      </c>
    </row>
    <row r="4912" spans="1:31" x14ac:dyDescent="0.25">
      <c r="A4912" s="16" t="s">
        <v>23</v>
      </c>
      <c r="B4912" s="16" t="s">
        <v>3143</v>
      </c>
      <c r="C4912" s="16" t="s">
        <v>1048</v>
      </c>
      <c r="D4912" s="16" t="s">
        <v>3139</v>
      </c>
      <c r="E4912" s="16" t="s">
        <v>240</v>
      </c>
      <c r="F4912" s="16" t="s">
        <v>349</v>
      </c>
      <c r="G4912" s="16" t="s">
        <v>3375</v>
      </c>
      <c r="H4912" s="16" t="s">
        <v>242</v>
      </c>
      <c r="I4912" s="16" t="s">
        <v>31</v>
      </c>
      <c r="J4912" s="16" t="s">
        <v>355</v>
      </c>
      <c r="K4912" s="16" t="s">
        <v>243</v>
      </c>
      <c r="L4912" s="9"/>
      <c r="M4912" s="9">
        <v>45323</v>
      </c>
      <c r="N4912" s="9">
        <v>45323</v>
      </c>
      <c r="O4912" s="7">
        <v>45323</v>
      </c>
      <c r="P4912" s="9"/>
      <c r="Q4912" s="9"/>
      <c r="R4912" s="9" t="s">
        <v>93</v>
      </c>
      <c r="S4912" s="16" t="s">
        <v>38</v>
      </c>
      <c r="T4912" s="16" t="s">
        <v>218</v>
      </c>
      <c r="U4912" s="16"/>
      <c r="V4912" s="16"/>
      <c r="W4912" s="16" t="s">
        <v>74</v>
      </c>
      <c r="X4912" s="16" t="s">
        <v>38</v>
      </c>
      <c r="Y4912">
        <v>6</v>
      </c>
      <c r="Z4912">
        <v>3</v>
      </c>
      <c r="AA4912">
        <v>1.8</v>
      </c>
      <c r="AB4912">
        <v>2</v>
      </c>
      <c r="AC4912">
        <v>0.16666666666666666</v>
      </c>
      <c r="AD4912">
        <v>3</v>
      </c>
      <c r="AE4912" t="s">
        <v>4773</v>
      </c>
    </row>
    <row r="4913" spans="1:31" x14ac:dyDescent="0.25">
      <c r="A4913" s="16" t="s">
        <v>23</v>
      </c>
      <c r="B4913" s="16" t="s">
        <v>3143</v>
      </c>
      <c r="C4913" s="16" t="s">
        <v>1048</v>
      </c>
      <c r="D4913" s="16" t="s">
        <v>3139</v>
      </c>
      <c r="E4913" s="16" t="s">
        <v>240</v>
      </c>
      <c r="F4913" s="16" t="s">
        <v>349</v>
      </c>
      <c r="G4913" s="16" t="s">
        <v>3375</v>
      </c>
      <c r="H4913" s="16" t="s">
        <v>242</v>
      </c>
      <c r="I4913" s="16" t="s">
        <v>31</v>
      </c>
      <c r="J4913" s="16" t="s">
        <v>355</v>
      </c>
      <c r="K4913" s="16" t="s">
        <v>774</v>
      </c>
      <c r="L4913" s="9"/>
      <c r="M4913" s="9">
        <v>45323</v>
      </c>
      <c r="N4913" s="9">
        <v>45323</v>
      </c>
      <c r="O4913" s="7">
        <v>45323</v>
      </c>
      <c r="P4913" s="9"/>
      <c r="Q4913" s="9"/>
      <c r="R4913" s="9" t="s">
        <v>93</v>
      </c>
      <c r="S4913" s="16" t="s">
        <v>38</v>
      </c>
      <c r="T4913" s="16" t="s">
        <v>218</v>
      </c>
      <c r="U4913" s="16"/>
      <c r="V4913" s="16"/>
      <c r="W4913" s="16" t="s">
        <v>74</v>
      </c>
      <c r="X4913" s="16" t="s">
        <v>38</v>
      </c>
      <c r="Y4913">
        <v>6</v>
      </c>
      <c r="Z4913">
        <v>3</v>
      </c>
      <c r="AA4913">
        <v>1.8</v>
      </c>
      <c r="AB4913">
        <v>2</v>
      </c>
      <c r="AC4913">
        <v>0.16666666666666666</v>
      </c>
      <c r="AD4913">
        <v>3</v>
      </c>
      <c r="AE4913" t="s">
        <v>4774</v>
      </c>
    </row>
    <row r="4914" spans="1:31" x14ac:dyDescent="0.25">
      <c r="A4914" s="16" t="s">
        <v>23</v>
      </c>
      <c r="B4914" s="16" t="s">
        <v>3143</v>
      </c>
      <c r="C4914" s="16" t="s">
        <v>1048</v>
      </c>
      <c r="D4914" s="16" t="s">
        <v>3139</v>
      </c>
      <c r="E4914" s="16" t="s">
        <v>27</v>
      </c>
      <c r="F4914" s="16" t="s">
        <v>349</v>
      </c>
      <c r="G4914" s="16" t="s">
        <v>2912</v>
      </c>
      <c r="H4914" s="16" t="s">
        <v>30</v>
      </c>
      <c r="I4914" s="16" t="s">
        <v>31</v>
      </c>
      <c r="J4914" s="16" t="s">
        <v>355</v>
      </c>
      <c r="K4914" s="16" t="s">
        <v>359</v>
      </c>
      <c r="L4914" s="9"/>
      <c r="M4914" s="9">
        <v>45528</v>
      </c>
      <c r="N4914" s="9">
        <v>45528</v>
      </c>
      <c r="O4914" s="7">
        <v>45528</v>
      </c>
      <c r="P4914" s="9"/>
      <c r="Q4914" s="9"/>
      <c r="R4914" s="9" t="s">
        <v>93</v>
      </c>
      <c r="S4914" s="16" t="s">
        <v>38</v>
      </c>
      <c r="T4914" s="16" t="s">
        <v>218</v>
      </c>
      <c r="U4914" s="16"/>
      <c r="V4914" s="16"/>
      <c r="W4914" s="16" t="s">
        <v>74</v>
      </c>
      <c r="X4914" s="16" t="s">
        <v>38</v>
      </c>
      <c r="Y4914">
        <v>6</v>
      </c>
      <c r="Z4914">
        <v>3</v>
      </c>
      <c r="AA4914">
        <v>1.8</v>
      </c>
      <c r="AB4914">
        <v>2</v>
      </c>
      <c r="AC4914">
        <v>0.16666666666666666</v>
      </c>
      <c r="AD4914">
        <v>3</v>
      </c>
      <c r="AE4914" t="s">
        <v>4775</v>
      </c>
    </row>
    <row r="4915" spans="1:31" x14ac:dyDescent="0.25">
      <c r="A4915" s="16" t="s">
        <v>23</v>
      </c>
      <c r="B4915" s="16" t="s">
        <v>3143</v>
      </c>
      <c r="C4915" s="16" t="s">
        <v>1048</v>
      </c>
      <c r="D4915" s="16" t="s">
        <v>3139</v>
      </c>
      <c r="E4915" s="16" t="s">
        <v>27</v>
      </c>
      <c r="F4915" s="16" t="s">
        <v>349</v>
      </c>
      <c r="G4915" s="16" t="s">
        <v>2912</v>
      </c>
      <c r="H4915" s="16" t="s">
        <v>30</v>
      </c>
      <c r="I4915" s="16" t="s">
        <v>31</v>
      </c>
      <c r="J4915" s="16" t="s">
        <v>355</v>
      </c>
      <c r="K4915" s="16" t="s">
        <v>707</v>
      </c>
      <c r="L4915" s="9"/>
      <c r="M4915" s="9">
        <v>45528</v>
      </c>
      <c r="N4915" s="9">
        <v>45528</v>
      </c>
      <c r="O4915" s="7">
        <v>45528</v>
      </c>
      <c r="P4915" s="9"/>
      <c r="Q4915" s="9"/>
      <c r="R4915" s="9" t="s">
        <v>93</v>
      </c>
      <c r="S4915" s="16" t="s">
        <v>38</v>
      </c>
      <c r="T4915" s="16" t="s">
        <v>218</v>
      </c>
      <c r="U4915" s="16"/>
      <c r="V4915" s="16"/>
      <c r="W4915" s="16" t="s">
        <v>74</v>
      </c>
      <c r="X4915" s="16" t="s">
        <v>38</v>
      </c>
      <c r="Y4915">
        <v>6</v>
      </c>
      <c r="Z4915">
        <v>3</v>
      </c>
      <c r="AA4915">
        <v>1.8</v>
      </c>
      <c r="AB4915">
        <v>2</v>
      </c>
      <c r="AC4915">
        <v>0.16666666666666666</v>
      </c>
      <c r="AD4915">
        <v>3</v>
      </c>
      <c r="AE4915" t="s">
        <v>4776</v>
      </c>
    </row>
    <row r="4916" spans="1:31" x14ac:dyDescent="0.25">
      <c r="A4916" s="16" t="s">
        <v>23</v>
      </c>
      <c r="B4916" s="16" t="s">
        <v>3143</v>
      </c>
      <c r="C4916" s="16" t="s">
        <v>1048</v>
      </c>
      <c r="D4916" s="16" t="s">
        <v>3139</v>
      </c>
      <c r="E4916" s="16" t="s">
        <v>27</v>
      </c>
      <c r="F4916" s="16" t="s">
        <v>349</v>
      </c>
      <c r="G4916" s="16" t="s">
        <v>2912</v>
      </c>
      <c r="H4916" s="16" t="s">
        <v>30</v>
      </c>
      <c r="I4916" s="16" t="s">
        <v>31</v>
      </c>
      <c r="J4916" s="16" t="s">
        <v>355</v>
      </c>
      <c r="K4916" s="16" t="s">
        <v>33</v>
      </c>
      <c r="L4916" s="9"/>
      <c r="M4916" s="9">
        <v>45528</v>
      </c>
      <c r="N4916" s="9">
        <v>45528</v>
      </c>
      <c r="O4916" s="7">
        <v>45528</v>
      </c>
      <c r="P4916" s="9"/>
      <c r="Q4916" s="9"/>
      <c r="R4916" s="9" t="s">
        <v>93</v>
      </c>
      <c r="S4916" s="16" t="s">
        <v>38</v>
      </c>
      <c r="T4916" s="16" t="s">
        <v>218</v>
      </c>
      <c r="U4916" s="16"/>
      <c r="V4916" s="16"/>
      <c r="W4916" s="16" t="s">
        <v>74</v>
      </c>
      <c r="X4916" s="16" t="s">
        <v>38</v>
      </c>
      <c r="Y4916">
        <v>6</v>
      </c>
      <c r="Z4916">
        <v>3</v>
      </c>
      <c r="AA4916">
        <v>1.8</v>
      </c>
      <c r="AB4916">
        <v>2</v>
      </c>
      <c r="AC4916">
        <v>0.16666666666666666</v>
      </c>
      <c r="AD4916">
        <v>3</v>
      </c>
      <c r="AE4916" t="s">
        <v>4777</v>
      </c>
    </row>
    <row r="4917" spans="1:31" x14ac:dyDescent="0.25">
      <c r="A4917" s="16" t="s">
        <v>23</v>
      </c>
      <c r="B4917" s="16" t="s">
        <v>3143</v>
      </c>
      <c r="C4917" s="16" t="s">
        <v>1048</v>
      </c>
      <c r="D4917" s="16" t="s">
        <v>3139</v>
      </c>
      <c r="E4917" s="16" t="s">
        <v>27</v>
      </c>
      <c r="F4917" s="16" t="s">
        <v>349</v>
      </c>
      <c r="G4917" s="16" t="s">
        <v>2912</v>
      </c>
      <c r="H4917" s="16" t="s">
        <v>30</v>
      </c>
      <c r="I4917" s="16" t="s">
        <v>31</v>
      </c>
      <c r="J4917" s="16" t="s">
        <v>355</v>
      </c>
      <c r="K4917" s="16" t="s">
        <v>271</v>
      </c>
      <c r="L4917" s="9"/>
      <c r="M4917" s="9">
        <v>45528</v>
      </c>
      <c r="N4917" s="9">
        <v>45528</v>
      </c>
      <c r="O4917" s="7">
        <v>45528</v>
      </c>
      <c r="P4917" s="9"/>
      <c r="Q4917" s="9"/>
      <c r="R4917" s="9" t="s">
        <v>93</v>
      </c>
      <c r="S4917" s="16" t="s">
        <v>38</v>
      </c>
      <c r="T4917" s="16" t="s">
        <v>218</v>
      </c>
      <c r="U4917" s="16"/>
      <c r="V4917" s="16"/>
      <c r="W4917" s="16" t="s">
        <v>74</v>
      </c>
      <c r="X4917" s="16" t="s">
        <v>38</v>
      </c>
      <c r="Y4917">
        <v>6</v>
      </c>
      <c r="Z4917">
        <v>3</v>
      </c>
      <c r="AA4917">
        <v>1.8</v>
      </c>
      <c r="AB4917">
        <v>2</v>
      </c>
      <c r="AC4917">
        <v>0.16666666666666666</v>
      </c>
      <c r="AD4917">
        <v>3</v>
      </c>
      <c r="AE4917" t="s">
        <v>4778</v>
      </c>
    </row>
    <row r="4918" spans="1:31" x14ac:dyDescent="0.25">
      <c r="A4918" s="16" t="s">
        <v>23</v>
      </c>
      <c r="B4918" s="16" t="s">
        <v>3143</v>
      </c>
      <c r="C4918" s="16" t="s">
        <v>1048</v>
      </c>
      <c r="D4918" s="16" t="s">
        <v>3139</v>
      </c>
      <c r="E4918" s="16" t="s">
        <v>27</v>
      </c>
      <c r="F4918" s="16" t="s">
        <v>349</v>
      </c>
      <c r="G4918" s="16" t="s">
        <v>2912</v>
      </c>
      <c r="H4918" s="16" t="s">
        <v>30</v>
      </c>
      <c r="I4918" s="16" t="s">
        <v>31</v>
      </c>
      <c r="J4918" s="16" t="s">
        <v>355</v>
      </c>
      <c r="K4918" s="16" t="s">
        <v>47</v>
      </c>
      <c r="L4918" s="9"/>
      <c r="M4918" s="9">
        <v>45528</v>
      </c>
      <c r="N4918" s="9">
        <v>45528</v>
      </c>
      <c r="O4918" s="7">
        <v>45528</v>
      </c>
      <c r="P4918" s="9"/>
      <c r="Q4918" s="9"/>
      <c r="R4918" s="9" t="s">
        <v>93</v>
      </c>
      <c r="S4918" s="16" t="s">
        <v>38</v>
      </c>
      <c r="T4918" s="16" t="s">
        <v>218</v>
      </c>
      <c r="U4918" s="16"/>
      <c r="V4918" s="16"/>
      <c r="W4918" s="16" t="s">
        <v>74</v>
      </c>
      <c r="X4918" s="16" t="s">
        <v>38</v>
      </c>
      <c r="Y4918">
        <v>6</v>
      </c>
      <c r="Z4918">
        <v>3</v>
      </c>
      <c r="AA4918">
        <v>1.8</v>
      </c>
      <c r="AB4918">
        <v>2</v>
      </c>
      <c r="AC4918">
        <v>0.16666666666666666</v>
      </c>
      <c r="AD4918">
        <v>3</v>
      </c>
      <c r="AE4918" t="s">
        <v>4779</v>
      </c>
    </row>
    <row r="4919" spans="1:31" x14ac:dyDescent="0.25">
      <c r="A4919" s="16" t="s">
        <v>23</v>
      </c>
      <c r="B4919" s="16" t="s">
        <v>3143</v>
      </c>
      <c r="C4919" s="16" t="s">
        <v>1048</v>
      </c>
      <c r="D4919" s="16" t="s">
        <v>3139</v>
      </c>
      <c r="E4919" s="16" t="s">
        <v>27</v>
      </c>
      <c r="F4919" s="16" t="s">
        <v>349</v>
      </c>
      <c r="G4919" s="16" t="s">
        <v>2912</v>
      </c>
      <c r="H4919" s="16" t="s">
        <v>30</v>
      </c>
      <c r="I4919" s="16" t="s">
        <v>31</v>
      </c>
      <c r="J4919" s="16" t="s">
        <v>355</v>
      </c>
      <c r="K4919" s="16" t="s">
        <v>360</v>
      </c>
      <c r="L4919" s="9"/>
      <c r="M4919" s="9">
        <v>45528</v>
      </c>
      <c r="N4919" s="9">
        <v>45528</v>
      </c>
      <c r="O4919" s="7">
        <v>45528</v>
      </c>
      <c r="P4919" s="9"/>
      <c r="Q4919" s="9"/>
      <c r="R4919" s="9" t="s">
        <v>93</v>
      </c>
      <c r="S4919" s="16" t="s">
        <v>38</v>
      </c>
      <c r="T4919" s="16" t="s">
        <v>218</v>
      </c>
      <c r="U4919" s="16"/>
      <c r="V4919" s="16"/>
      <c r="W4919" s="16" t="s">
        <v>74</v>
      </c>
      <c r="X4919" s="16" t="s">
        <v>38</v>
      </c>
      <c r="Y4919">
        <v>6</v>
      </c>
      <c r="Z4919">
        <v>3</v>
      </c>
      <c r="AA4919">
        <v>1.8</v>
      </c>
      <c r="AB4919">
        <v>2</v>
      </c>
      <c r="AC4919">
        <v>0.16666666666666666</v>
      </c>
      <c r="AD4919">
        <v>3</v>
      </c>
      <c r="AE4919" t="s">
        <v>4780</v>
      </c>
    </row>
    <row r="4920" spans="1:31" x14ac:dyDescent="0.25">
      <c r="A4920" s="16" t="s">
        <v>23</v>
      </c>
      <c r="B4920" s="16" t="s">
        <v>3143</v>
      </c>
      <c r="C4920" s="16" t="s">
        <v>1048</v>
      </c>
      <c r="D4920" s="16" t="s">
        <v>3139</v>
      </c>
      <c r="E4920" s="16" t="s">
        <v>27</v>
      </c>
      <c r="F4920" s="16" t="s">
        <v>349</v>
      </c>
      <c r="G4920" s="16" t="s">
        <v>2912</v>
      </c>
      <c r="H4920" s="16" t="s">
        <v>30</v>
      </c>
      <c r="I4920" s="16" t="s">
        <v>31</v>
      </c>
      <c r="J4920" s="16" t="s">
        <v>355</v>
      </c>
      <c r="K4920" s="16" t="s">
        <v>191</v>
      </c>
      <c r="L4920" s="9"/>
      <c r="M4920" s="9">
        <v>45528</v>
      </c>
      <c r="N4920" s="9">
        <v>45528</v>
      </c>
      <c r="O4920" s="7">
        <v>45528</v>
      </c>
      <c r="P4920" s="9"/>
      <c r="Q4920" s="9"/>
      <c r="R4920" s="9" t="s">
        <v>93</v>
      </c>
      <c r="S4920" s="16" t="s">
        <v>38</v>
      </c>
      <c r="T4920" s="16" t="s">
        <v>218</v>
      </c>
      <c r="U4920" s="16"/>
      <c r="V4920" s="16"/>
      <c r="W4920" s="16" t="s">
        <v>74</v>
      </c>
      <c r="X4920" s="16" t="s">
        <v>38</v>
      </c>
      <c r="Y4920">
        <v>6</v>
      </c>
      <c r="Z4920">
        <v>3</v>
      </c>
      <c r="AA4920">
        <v>1.8</v>
      </c>
      <c r="AB4920">
        <v>2</v>
      </c>
      <c r="AC4920">
        <v>0.16666666666666666</v>
      </c>
      <c r="AD4920">
        <v>3</v>
      </c>
      <c r="AE4920" t="s">
        <v>4781</v>
      </c>
    </row>
    <row r="4921" spans="1:31" x14ac:dyDescent="0.25">
      <c r="A4921" s="16" t="s">
        <v>23</v>
      </c>
      <c r="B4921" s="16" t="s">
        <v>3143</v>
      </c>
      <c r="C4921" s="16" t="s">
        <v>1048</v>
      </c>
      <c r="D4921" s="16" t="s">
        <v>3139</v>
      </c>
      <c r="E4921" s="16" t="s">
        <v>27</v>
      </c>
      <c r="F4921" s="16" t="s">
        <v>349</v>
      </c>
      <c r="G4921" s="16" t="s">
        <v>2912</v>
      </c>
      <c r="H4921" s="16" t="s">
        <v>30</v>
      </c>
      <c r="I4921" s="16" t="s">
        <v>31</v>
      </c>
      <c r="J4921" s="16" t="s">
        <v>355</v>
      </c>
      <c r="K4921" s="16" t="s">
        <v>361</v>
      </c>
      <c r="L4921" s="9"/>
      <c r="M4921" s="9">
        <v>45528</v>
      </c>
      <c r="N4921" s="9">
        <v>45528</v>
      </c>
      <c r="O4921" s="7">
        <v>45528</v>
      </c>
      <c r="P4921" s="9"/>
      <c r="Q4921" s="9"/>
      <c r="R4921" s="9" t="s">
        <v>93</v>
      </c>
      <c r="S4921" s="16" t="s">
        <v>38</v>
      </c>
      <c r="T4921" s="16" t="s">
        <v>218</v>
      </c>
      <c r="U4921" s="16"/>
      <c r="V4921" s="16"/>
      <c r="W4921" s="16" t="s">
        <v>74</v>
      </c>
      <c r="X4921" s="16" t="s">
        <v>38</v>
      </c>
      <c r="Y4921">
        <v>6</v>
      </c>
      <c r="Z4921">
        <v>3</v>
      </c>
      <c r="AA4921">
        <v>1.8</v>
      </c>
      <c r="AB4921">
        <v>2</v>
      </c>
      <c r="AC4921">
        <v>0.16666666666666666</v>
      </c>
      <c r="AD4921">
        <v>3</v>
      </c>
      <c r="AE4921" t="s">
        <v>4782</v>
      </c>
    </row>
    <row r="4922" spans="1:31" x14ac:dyDescent="0.25">
      <c r="A4922" s="16" t="s">
        <v>23</v>
      </c>
      <c r="B4922" s="16" t="s">
        <v>3143</v>
      </c>
      <c r="C4922" s="16" t="s">
        <v>1048</v>
      </c>
      <c r="D4922" s="16" t="s">
        <v>3139</v>
      </c>
      <c r="E4922" s="16" t="s">
        <v>27</v>
      </c>
      <c r="F4922" s="16" t="s">
        <v>349</v>
      </c>
      <c r="G4922" s="16" t="s">
        <v>2912</v>
      </c>
      <c r="H4922" s="16" t="s">
        <v>30</v>
      </c>
      <c r="I4922" s="16" t="s">
        <v>31</v>
      </c>
      <c r="J4922" s="16" t="s">
        <v>355</v>
      </c>
      <c r="K4922" s="16" t="s">
        <v>1053</v>
      </c>
      <c r="L4922" s="9"/>
      <c r="M4922" s="9">
        <v>45528</v>
      </c>
      <c r="N4922" s="9">
        <v>45528</v>
      </c>
      <c r="O4922" s="7">
        <v>45528</v>
      </c>
      <c r="P4922" s="9"/>
      <c r="Q4922" s="9"/>
      <c r="R4922" s="9" t="s">
        <v>93</v>
      </c>
      <c r="S4922" s="16" t="s">
        <v>38</v>
      </c>
      <c r="T4922" s="16" t="s">
        <v>218</v>
      </c>
      <c r="U4922" s="16"/>
      <c r="V4922" s="16"/>
      <c r="W4922" s="16" t="s">
        <v>74</v>
      </c>
      <c r="X4922" s="16" t="s">
        <v>38</v>
      </c>
      <c r="Y4922">
        <v>6</v>
      </c>
      <c r="Z4922">
        <v>3</v>
      </c>
      <c r="AA4922">
        <v>1.8</v>
      </c>
      <c r="AB4922">
        <v>2</v>
      </c>
      <c r="AC4922">
        <v>0.16666666666666666</v>
      </c>
      <c r="AD4922">
        <v>3</v>
      </c>
      <c r="AE4922" t="s">
        <v>4783</v>
      </c>
    </row>
    <row r="4923" spans="1:31" x14ac:dyDescent="0.25">
      <c r="A4923" s="16" t="s">
        <v>23</v>
      </c>
      <c r="B4923" s="16" t="s">
        <v>3143</v>
      </c>
      <c r="C4923" s="16" t="s">
        <v>1048</v>
      </c>
      <c r="D4923" s="16" t="s">
        <v>3139</v>
      </c>
      <c r="E4923" s="16" t="s">
        <v>27</v>
      </c>
      <c r="F4923" s="16" t="s">
        <v>349</v>
      </c>
      <c r="G4923" s="16" t="s">
        <v>2912</v>
      </c>
      <c r="H4923" s="16" t="s">
        <v>30</v>
      </c>
      <c r="I4923" s="16" t="s">
        <v>31</v>
      </c>
      <c r="J4923" s="16" t="s">
        <v>355</v>
      </c>
      <c r="K4923" s="16" t="s">
        <v>362</v>
      </c>
      <c r="L4923" s="9"/>
      <c r="M4923" s="9">
        <v>45528</v>
      </c>
      <c r="N4923" s="9">
        <v>45528</v>
      </c>
      <c r="O4923" s="7">
        <v>45528</v>
      </c>
      <c r="P4923" s="9"/>
      <c r="Q4923" s="9"/>
      <c r="R4923" s="9" t="s">
        <v>93</v>
      </c>
      <c r="S4923" s="16" t="s">
        <v>38</v>
      </c>
      <c r="T4923" s="16" t="s">
        <v>218</v>
      </c>
      <c r="U4923" s="16"/>
      <c r="V4923" s="16"/>
      <c r="W4923" s="16" t="s">
        <v>74</v>
      </c>
      <c r="X4923" s="16" t="s">
        <v>38</v>
      </c>
      <c r="Y4923">
        <v>6</v>
      </c>
      <c r="Z4923">
        <v>3</v>
      </c>
      <c r="AA4923">
        <v>1.8</v>
      </c>
      <c r="AB4923">
        <v>2</v>
      </c>
      <c r="AC4923">
        <v>0.16666666666666666</v>
      </c>
      <c r="AD4923">
        <v>3</v>
      </c>
      <c r="AE4923" t="s">
        <v>4784</v>
      </c>
    </row>
    <row r="4924" spans="1:31" x14ac:dyDescent="0.25">
      <c r="A4924" s="16" t="s">
        <v>23</v>
      </c>
      <c r="B4924" s="16" t="s">
        <v>3143</v>
      </c>
      <c r="C4924" s="16" t="s">
        <v>1048</v>
      </c>
      <c r="D4924" s="16" t="s">
        <v>3139</v>
      </c>
      <c r="E4924" s="16" t="s">
        <v>27</v>
      </c>
      <c r="F4924" s="16" t="s">
        <v>349</v>
      </c>
      <c r="G4924" s="16" t="s">
        <v>2912</v>
      </c>
      <c r="H4924" s="16" t="s">
        <v>30</v>
      </c>
      <c r="I4924" s="16" t="s">
        <v>31</v>
      </c>
      <c r="J4924" s="16" t="s">
        <v>355</v>
      </c>
      <c r="K4924" s="16" t="s">
        <v>181</v>
      </c>
      <c r="L4924" s="9"/>
      <c r="M4924" s="9">
        <v>45528</v>
      </c>
      <c r="N4924" s="9">
        <v>45528</v>
      </c>
      <c r="O4924" s="7">
        <v>45528</v>
      </c>
      <c r="P4924" s="9"/>
      <c r="Q4924" s="9"/>
      <c r="R4924" s="9" t="s">
        <v>93</v>
      </c>
      <c r="S4924" s="16" t="s">
        <v>38</v>
      </c>
      <c r="T4924" s="16" t="s">
        <v>218</v>
      </c>
      <c r="U4924" s="16"/>
      <c r="V4924" s="16"/>
      <c r="W4924" s="16" t="s">
        <v>74</v>
      </c>
      <c r="X4924" s="16" t="s">
        <v>38</v>
      </c>
      <c r="Y4924">
        <v>6</v>
      </c>
      <c r="Z4924">
        <v>3</v>
      </c>
      <c r="AA4924">
        <v>1.8</v>
      </c>
      <c r="AB4924">
        <v>2</v>
      </c>
      <c r="AC4924">
        <v>0.16666666666666666</v>
      </c>
      <c r="AD4924">
        <v>3</v>
      </c>
      <c r="AE4924" t="s">
        <v>4785</v>
      </c>
    </row>
    <row r="4925" spans="1:31" x14ac:dyDescent="0.25">
      <c r="A4925" s="16" t="s">
        <v>23</v>
      </c>
      <c r="B4925" s="16" t="s">
        <v>3143</v>
      </c>
      <c r="C4925" s="16" t="s">
        <v>1048</v>
      </c>
      <c r="D4925" s="16" t="s">
        <v>3139</v>
      </c>
      <c r="E4925" s="16" t="s">
        <v>27</v>
      </c>
      <c r="F4925" s="16" t="s">
        <v>349</v>
      </c>
      <c r="G4925" s="16" t="s">
        <v>2912</v>
      </c>
      <c r="H4925" s="16" t="s">
        <v>30</v>
      </c>
      <c r="I4925" s="16" t="s">
        <v>31</v>
      </c>
      <c r="J4925" s="16" t="s">
        <v>355</v>
      </c>
      <c r="K4925" s="16" t="s">
        <v>652</v>
      </c>
      <c r="L4925" s="9"/>
      <c r="M4925" s="9">
        <v>45528</v>
      </c>
      <c r="N4925" s="9">
        <v>45528</v>
      </c>
      <c r="O4925" s="7">
        <v>45528</v>
      </c>
      <c r="P4925" s="9"/>
      <c r="Q4925" s="9"/>
      <c r="R4925" s="9" t="s">
        <v>93</v>
      </c>
      <c r="S4925" s="16" t="s">
        <v>38</v>
      </c>
      <c r="T4925" s="16" t="s">
        <v>218</v>
      </c>
      <c r="U4925" s="16"/>
      <c r="V4925" s="16"/>
      <c r="W4925" s="16" t="s">
        <v>74</v>
      </c>
      <c r="X4925" s="16" t="s">
        <v>38</v>
      </c>
      <c r="Y4925">
        <v>6</v>
      </c>
      <c r="Z4925">
        <v>3</v>
      </c>
      <c r="AA4925">
        <v>1.8</v>
      </c>
      <c r="AB4925">
        <v>2</v>
      </c>
      <c r="AC4925">
        <v>0.16666666666666666</v>
      </c>
      <c r="AD4925">
        <v>3</v>
      </c>
      <c r="AE4925" t="s">
        <v>4786</v>
      </c>
    </row>
    <row r="4926" spans="1:31" x14ac:dyDescent="0.25">
      <c r="A4926" s="16" t="s">
        <v>23</v>
      </c>
      <c r="B4926" s="16" t="s">
        <v>3143</v>
      </c>
      <c r="C4926" s="16" t="s">
        <v>1048</v>
      </c>
      <c r="D4926" s="16" t="s">
        <v>3139</v>
      </c>
      <c r="E4926" s="16" t="s">
        <v>27</v>
      </c>
      <c r="F4926" s="16" t="s">
        <v>349</v>
      </c>
      <c r="G4926" s="16" t="s">
        <v>2912</v>
      </c>
      <c r="H4926" s="16" t="s">
        <v>30</v>
      </c>
      <c r="I4926" s="16" t="s">
        <v>31</v>
      </c>
      <c r="J4926" s="16" t="s">
        <v>355</v>
      </c>
      <c r="K4926" s="16" t="s">
        <v>1054</v>
      </c>
      <c r="L4926" s="9"/>
      <c r="M4926" s="9">
        <v>45528</v>
      </c>
      <c r="N4926" s="9">
        <v>45528</v>
      </c>
      <c r="O4926" s="7">
        <v>45528</v>
      </c>
      <c r="P4926" s="9"/>
      <c r="Q4926" s="9"/>
      <c r="R4926" s="9" t="s">
        <v>93</v>
      </c>
      <c r="S4926" s="16" t="s">
        <v>38</v>
      </c>
      <c r="T4926" s="16" t="s">
        <v>218</v>
      </c>
      <c r="U4926" s="16"/>
      <c r="V4926" s="16"/>
      <c r="W4926" s="16" t="s">
        <v>74</v>
      </c>
      <c r="X4926" s="16" t="s">
        <v>38</v>
      </c>
      <c r="Y4926">
        <v>6</v>
      </c>
      <c r="Z4926">
        <v>3</v>
      </c>
      <c r="AA4926">
        <v>1.8</v>
      </c>
      <c r="AB4926">
        <v>2</v>
      </c>
      <c r="AC4926">
        <v>0.16666666666666666</v>
      </c>
      <c r="AD4926">
        <v>3</v>
      </c>
      <c r="AE4926" t="s">
        <v>4787</v>
      </c>
    </row>
    <row r="4927" spans="1:31" x14ac:dyDescent="0.25">
      <c r="A4927" s="16" t="s">
        <v>23</v>
      </c>
      <c r="B4927" s="16" t="s">
        <v>3143</v>
      </c>
      <c r="C4927" s="16" t="s">
        <v>1048</v>
      </c>
      <c r="D4927" s="16" t="s">
        <v>3139</v>
      </c>
      <c r="E4927" s="16" t="s">
        <v>27</v>
      </c>
      <c r="F4927" s="16" t="s">
        <v>349</v>
      </c>
      <c r="G4927" s="16" t="s">
        <v>2912</v>
      </c>
      <c r="H4927" s="16" t="s">
        <v>30</v>
      </c>
      <c r="I4927" s="16" t="s">
        <v>31</v>
      </c>
      <c r="J4927" s="16" t="s">
        <v>355</v>
      </c>
      <c r="K4927" s="16" t="s">
        <v>1055</v>
      </c>
      <c r="L4927" s="9"/>
      <c r="M4927" s="9">
        <v>45528</v>
      </c>
      <c r="N4927" s="9">
        <v>45528</v>
      </c>
      <c r="O4927" s="7">
        <v>45528</v>
      </c>
      <c r="P4927" s="9"/>
      <c r="Q4927" s="9"/>
      <c r="R4927" s="9" t="s">
        <v>93</v>
      </c>
      <c r="S4927" s="16" t="s">
        <v>38</v>
      </c>
      <c r="T4927" s="16" t="s">
        <v>218</v>
      </c>
      <c r="U4927" s="16"/>
      <c r="V4927" s="16"/>
      <c r="W4927" s="16" t="s">
        <v>74</v>
      </c>
      <c r="X4927" s="16" t="s">
        <v>38</v>
      </c>
      <c r="Y4927">
        <v>6</v>
      </c>
      <c r="Z4927">
        <v>3</v>
      </c>
      <c r="AA4927">
        <v>1.8</v>
      </c>
      <c r="AB4927">
        <v>2</v>
      </c>
      <c r="AC4927">
        <v>0.16666666666666666</v>
      </c>
      <c r="AD4927">
        <v>3</v>
      </c>
      <c r="AE4927" t="s">
        <v>4788</v>
      </c>
    </row>
    <row r="4928" spans="1:31" x14ac:dyDescent="0.25">
      <c r="A4928" s="16" t="s">
        <v>23</v>
      </c>
      <c r="B4928" s="16" t="s">
        <v>3143</v>
      </c>
      <c r="C4928" s="16" t="s">
        <v>1048</v>
      </c>
      <c r="D4928" s="16" t="s">
        <v>3139</v>
      </c>
      <c r="E4928" s="16" t="s">
        <v>27</v>
      </c>
      <c r="F4928" s="16" t="s">
        <v>349</v>
      </c>
      <c r="G4928" s="16" t="s">
        <v>2912</v>
      </c>
      <c r="H4928" s="16" t="s">
        <v>30</v>
      </c>
      <c r="I4928" s="16" t="s">
        <v>31</v>
      </c>
      <c r="J4928" s="16" t="s">
        <v>355</v>
      </c>
      <c r="K4928" s="16" t="s">
        <v>363</v>
      </c>
      <c r="L4928" s="9"/>
      <c r="M4928" s="9">
        <v>45528</v>
      </c>
      <c r="N4928" s="9">
        <v>45528</v>
      </c>
      <c r="O4928" s="7">
        <v>45528</v>
      </c>
      <c r="P4928" s="9"/>
      <c r="Q4928" s="9"/>
      <c r="R4928" s="9" t="s">
        <v>93</v>
      </c>
      <c r="S4928" s="16" t="s">
        <v>38</v>
      </c>
      <c r="T4928" s="16" t="s">
        <v>218</v>
      </c>
      <c r="U4928" s="16"/>
      <c r="V4928" s="16"/>
      <c r="W4928" s="16" t="s">
        <v>74</v>
      </c>
      <c r="X4928" s="16" t="s">
        <v>38</v>
      </c>
      <c r="Y4928">
        <v>6</v>
      </c>
      <c r="Z4928">
        <v>3</v>
      </c>
      <c r="AA4928">
        <v>1.8</v>
      </c>
      <c r="AB4928">
        <v>2</v>
      </c>
      <c r="AC4928">
        <v>0.16666666666666666</v>
      </c>
      <c r="AD4928">
        <v>3</v>
      </c>
      <c r="AE4928" t="s">
        <v>4789</v>
      </c>
    </row>
    <row r="4929" spans="1:31" x14ac:dyDescent="0.25">
      <c r="A4929" s="16" t="s">
        <v>23</v>
      </c>
      <c r="B4929" s="16" t="s">
        <v>3143</v>
      </c>
      <c r="C4929" s="16" t="s">
        <v>1048</v>
      </c>
      <c r="D4929" s="16" t="s">
        <v>3139</v>
      </c>
      <c r="E4929" s="16" t="s">
        <v>27</v>
      </c>
      <c r="F4929" s="16" t="s">
        <v>349</v>
      </c>
      <c r="G4929" s="16" t="s">
        <v>2912</v>
      </c>
      <c r="H4929" s="16" t="s">
        <v>30</v>
      </c>
      <c r="I4929" s="16" t="s">
        <v>31</v>
      </c>
      <c r="J4929" s="16" t="s">
        <v>355</v>
      </c>
      <c r="K4929" s="16" t="s">
        <v>3517</v>
      </c>
      <c r="L4929" s="9"/>
      <c r="M4929" s="9">
        <v>45528</v>
      </c>
      <c r="N4929" s="9">
        <v>45528</v>
      </c>
      <c r="O4929" s="7">
        <v>45528</v>
      </c>
      <c r="P4929" s="9"/>
      <c r="Q4929" s="9"/>
      <c r="R4929" s="9" t="s">
        <v>93</v>
      </c>
      <c r="S4929" s="16" t="s">
        <v>38</v>
      </c>
      <c r="T4929" s="16" t="s">
        <v>218</v>
      </c>
      <c r="U4929" s="16"/>
      <c r="V4929" s="16"/>
      <c r="W4929" s="16" t="s">
        <v>74</v>
      </c>
      <c r="X4929" s="16" t="s">
        <v>38</v>
      </c>
      <c r="Y4929">
        <v>6</v>
      </c>
      <c r="Z4929">
        <v>3</v>
      </c>
      <c r="AA4929">
        <v>1.8</v>
      </c>
      <c r="AB4929">
        <v>2</v>
      </c>
      <c r="AC4929">
        <v>0.16666666666666666</v>
      </c>
      <c r="AD4929">
        <v>3</v>
      </c>
      <c r="AE4929" t="s">
        <v>4790</v>
      </c>
    </row>
    <row r="4930" spans="1:31" x14ac:dyDescent="0.25">
      <c r="A4930" s="16" t="s">
        <v>23</v>
      </c>
      <c r="B4930" s="16" t="s">
        <v>3143</v>
      </c>
      <c r="C4930" s="16" t="s">
        <v>1048</v>
      </c>
      <c r="D4930" s="16" t="s">
        <v>3139</v>
      </c>
      <c r="E4930" s="16" t="s">
        <v>27</v>
      </c>
      <c r="F4930" s="16" t="s">
        <v>349</v>
      </c>
      <c r="G4930" s="16" t="s">
        <v>2912</v>
      </c>
      <c r="H4930" s="16" t="s">
        <v>30</v>
      </c>
      <c r="I4930" s="16" t="s">
        <v>31</v>
      </c>
      <c r="J4930" s="16" t="s">
        <v>355</v>
      </c>
      <c r="K4930" s="16" t="s">
        <v>57</v>
      </c>
      <c r="L4930" s="9"/>
      <c r="M4930" s="9">
        <v>45528</v>
      </c>
      <c r="N4930" s="9">
        <v>45528</v>
      </c>
      <c r="O4930" s="7">
        <v>45528</v>
      </c>
      <c r="P4930" s="9"/>
      <c r="Q4930" s="9"/>
      <c r="R4930" s="9" t="s">
        <v>93</v>
      </c>
      <c r="S4930" s="16" t="s">
        <v>38</v>
      </c>
      <c r="T4930" s="16" t="s">
        <v>218</v>
      </c>
      <c r="U4930" s="16"/>
      <c r="V4930" s="16"/>
      <c r="W4930" s="16" t="s">
        <v>74</v>
      </c>
      <c r="X4930" s="16" t="s">
        <v>38</v>
      </c>
      <c r="Y4930">
        <v>6</v>
      </c>
      <c r="Z4930">
        <v>3</v>
      </c>
      <c r="AA4930">
        <v>1.8</v>
      </c>
      <c r="AB4930">
        <v>2</v>
      </c>
      <c r="AC4930">
        <v>0.16666666666666666</v>
      </c>
      <c r="AD4930">
        <v>3</v>
      </c>
      <c r="AE4930" t="s">
        <v>4791</v>
      </c>
    </row>
    <row r="4931" spans="1:31" x14ac:dyDescent="0.25">
      <c r="A4931" s="16" t="s">
        <v>23</v>
      </c>
      <c r="B4931" s="16" t="s">
        <v>3143</v>
      </c>
      <c r="C4931" s="16" t="s">
        <v>1048</v>
      </c>
      <c r="D4931" s="16" t="s">
        <v>3139</v>
      </c>
      <c r="E4931" s="16" t="s">
        <v>27</v>
      </c>
      <c r="F4931" s="16" t="s">
        <v>349</v>
      </c>
      <c r="G4931" s="16" t="s">
        <v>2912</v>
      </c>
      <c r="H4931" s="16" t="s">
        <v>30</v>
      </c>
      <c r="I4931" s="16" t="s">
        <v>31</v>
      </c>
      <c r="J4931" s="16" t="s">
        <v>355</v>
      </c>
      <c r="K4931" s="16" t="s">
        <v>1056</v>
      </c>
      <c r="L4931" s="9"/>
      <c r="M4931" s="9">
        <v>45528</v>
      </c>
      <c r="N4931" s="9">
        <v>45528</v>
      </c>
      <c r="O4931" s="7">
        <v>45528</v>
      </c>
      <c r="P4931" s="9"/>
      <c r="Q4931" s="9"/>
      <c r="R4931" s="9" t="s">
        <v>93</v>
      </c>
      <c r="S4931" s="16" t="s">
        <v>38</v>
      </c>
      <c r="T4931" s="16" t="s">
        <v>218</v>
      </c>
      <c r="U4931" s="16"/>
      <c r="V4931" s="16"/>
      <c r="W4931" s="16" t="s">
        <v>74</v>
      </c>
      <c r="X4931" s="16" t="s">
        <v>38</v>
      </c>
      <c r="Y4931">
        <v>6</v>
      </c>
      <c r="Z4931">
        <v>3</v>
      </c>
      <c r="AA4931">
        <v>1.8</v>
      </c>
      <c r="AB4931">
        <v>2</v>
      </c>
      <c r="AC4931">
        <v>0.16666666666666666</v>
      </c>
      <c r="AD4931">
        <v>3</v>
      </c>
      <c r="AE4931" t="s">
        <v>4792</v>
      </c>
    </row>
    <row r="4932" spans="1:31" x14ac:dyDescent="0.25">
      <c r="A4932" s="16" t="s">
        <v>23</v>
      </c>
      <c r="B4932" s="16" t="s">
        <v>3143</v>
      </c>
      <c r="C4932" s="16" t="s">
        <v>1048</v>
      </c>
      <c r="D4932" s="16" t="s">
        <v>3139</v>
      </c>
      <c r="E4932" s="16" t="s">
        <v>27</v>
      </c>
      <c r="F4932" s="16" t="s">
        <v>349</v>
      </c>
      <c r="G4932" s="16" t="s">
        <v>2912</v>
      </c>
      <c r="H4932" s="16" t="s">
        <v>30</v>
      </c>
      <c r="I4932" s="16" t="s">
        <v>31</v>
      </c>
      <c r="J4932" s="16" t="s">
        <v>355</v>
      </c>
      <c r="K4932" s="16" t="s">
        <v>97</v>
      </c>
      <c r="L4932" s="9"/>
      <c r="M4932" s="9">
        <v>45528</v>
      </c>
      <c r="N4932" s="9">
        <v>45528</v>
      </c>
      <c r="O4932" s="7">
        <v>45528</v>
      </c>
      <c r="P4932" s="9"/>
      <c r="Q4932" s="9"/>
      <c r="R4932" s="9" t="s">
        <v>93</v>
      </c>
      <c r="S4932" s="16" t="s">
        <v>38</v>
      </c>
      <c r="T4932" s="16" t="s">
        <v>218</v>
      </c>
      <c r="U4932" s="16"/>
      <c r="V4932" s="16"/>
      <c r="W4932" s="16" t="s">
        <v>74</v>
      </c>
      <c r="X4932" s="16" t="s">
        <v>38</v>
      </c>
      <c r="Y4932">
        <v>6</v>
      </c>
      <c r="Z4932">
        <v>3</v>
      </c>
      <c r="AA4932">
        <v>1.8</v>
      </c>
      <c r="AB4932">
        <v>2</v>
      </c>
      <c r="AC4932">
        <v>0.16666666666666666</v>
      </c>
      <c r="AD4932">
        <v>3</v>
      </c>
      <c r="AE4932" t="s">
        <v>4793</v>
      </c>
    </row>
    <row r="4933" spans="1:31" x14ac:dyDescent="0.25">
      <c r="A4933" s="16" t="s">
        <v>23</v>
      </c>
      <c r="B4933" s="16" t="s">
        <v>3143</v>
      </c>
      <c r="C4933" s="16" t="s">
        <v>1048</v>
      </c>
      <c r="D4933" s="16" t="s">
        <v>3139</v>
      </c>
      <c r="E4933" s="16" t="s">
        <v>27</v>
      </c>
      <c r="F4933" s="16" t="s">
        <v>349</v>
      </c>
      <c r="G4933" s="16" t="s">
        <v>2912</v>
      </c>
      <c r="H4933" s="16" t="s">
        <v>30</v>
      </c>
      <c r="I4933" s="16" t="s">
        <v>31</v>
      </c>
      <c r="J4933" s="16" t="s">
        <v>355</v>
      </c>
      <c r="K4933" s="16" t="s">
        <v>208</v>
      </c>
      <c r="L4933" s="9"/>
      <c r="M4933" s="9">
        <v>45528</v>
      </c>
      <c r="N4933" s="9">
        <v>45528</v>
      </c>
      <c r="O4933" s="7">
        <v>45528</v>
      </c>
      <c r="P4933" s="9"/>
      <c r="Q4933" s="9"/>
      <c r="R4933" s="9" t="s">
        <v>93</v>
      </c>
      <c r="S4933" s="16" t="s">
        <v>38</v>
      </c>
      <c r="T4933" s="16" t="s">
        <v>218</v>
      </c>
      <c r="U4933" s="16"/>
      <c r="V4933" s="16"/>
      <c r="W4933" s="16" t="s">
        <v>74</v>
      </c>
      <c r="X4933" s="16" t="s">
        <v>38</v>
      </c>
      <c r="Y4933">
        <v>6</v>
      </c>
      <c r="Z4933">
        <v>3</v>
      </c>
      <c r="AA4933">
        <v>1.8</v>
      </c>
      <c r="AB4933">
        <v>2</v>
      </c>
      <c r="AC4933">
        <v>0.16666666666666666</v>
      </c>
      <c r="AD4933">
        <v>3</v>
      </c>
      <c r="AE4933" t="s">
        <v>4794</v>
      </c>
    </row>
    <row r="4934" spans="1:31" x14ac:dyDescent="0.25">
      <c r="A4934" s="16" t="s">
        <v>23</v>
      </c>
      <c r="B4934" s="16" t="s">
        <v>3143</v>
      </c>
      <c r="C4934" s="16" t="s">
        <v>1048</v>
      </c>
      <c r="D4934" s="16" t="s">
        <v>3139</v>
      </c>
      <c r="E4934" s="16" t="s">
        <v>27</v>
      </c>
      <c r="F4934" s="16" t="s">
        <v>349</v>
      </c>
      <c r="G4934" s="16" t="s">
        <v>2912</v>
      </c>
      <c r="H4934" s="16" t="s">
        <v>583</v>
      </c>
      <c r="I4934" s="16" t="s">
        <v>31</v>
      </c>
      <c r="J4934" s="16" t="s">
        <v>30</v>
      </c>
      <c r="K4934" s="16" t="s">
        <v>584</v>
      </c>
      <c r="L4934" s="9"/>
      <c r="M4934" s="9">
        <v>45535</v>
      </c>
      <c r="N4934" s="9">
        <v>45535</v>
      </c>
      <c r="O4934" s="7">
        <v>45535</v>
      </c>
      <c r="P4934" s="9"/>
      <c r="Q4934" s="9"/>
      <c r="R4934" s="9" t="s">
        <v>93</v>
      </c>
      <c r="S4934" s="16" t="s">
        <v>38</v>
      </c>
      <c r="T4934" s="16" t="s">
        <v>94</v>
      </c>
      <c r="U4934" s="16"/>
      <c r="V4934" s="16"/>
      <c r="W4934" s="16" t="s">
        <v>74</v>
      </c>
      <c r="X4934" s="16" t="s">
        <v>38</v>
      </c>
      <c r="Y4934">
        <v>6</v>
      </c>
      <c r="Z4934">
        <v>3</v>
      </c>
      <c r="AA4934">
        <v>1.8</v>
      </c>
      <c r="AB4934">
        <v>2</v>
      </c>
      <c r="AC4934">
        <v>0.16666666666666666</v>
      </c>
      <c r="AD4934">
        <v>3</v>
      </c>
      <c r="AE4934" t="s">
        <v>3794</v>
      </c>
    </row>
    <row r="4935" spans="1:31" x14ac:dyDescent="0.25">
      <c r="A4935" s="16" t="s">
        <v>3138</v>
      </c>
      <c r="B4935" s="16" t="s">
        <v>24</v>
      </c>
      <c r="C4935" s="16" t="s">
        <v>1057</v>
      </c>
      <c r="D4935" s="16" t="s">
        <v>26</v>
      </c>
      <c r="E4935" s="16" t="s">
        <v>41</v>
      </c>
      <c r="F4935" s="16" t="s">
        <v>28</v>
      </c>
      <c r="G4935" s="16" t="s">
        <v>245</v>
      </c>
      <c r="H4935" s="16" t="s">
        <v>246</v>
      </c>
      <c r="I4935" s="16" t="s">
        <v>246</v>
      </c>
      <c r="J4935" s="16" t="s">
        <v>247</v>
      </c>
      <c r="K4935" s="16" t="s">
        <v>177</v>
      </c>
      <c r="L4935" s="9"/>
      <c r="M4935" s="9">
        <v>45016</v>
      </c>
      <c r="N4935" s="9">
        <v>45016</v>
      </c>
      <c r="O4935" s="7">
        <v>45016</v>
      </c>
      <c r="P4935" s="9">
        <v>45016</v>
      </c>
      <c r="Q4935" s="9">
        <v>45016</v>
      </c>
      <c r="R4935" s="9" t="s">
        <v>34</v>
      </c>
      <c r="S4935" s="16" t="s">
        <v>94</v>
      </c>
      <c r="T4935" s="16" t="s">
        <v>109</v>
      </c>
      <c r="U4935" s="16"/>
      <c r="V4935" s="16"/>
      <c r="W4935" s="16"/>
      <c r="X4935" s="16" t="s">
        <v>38</v>
      </c>
      <c r="Y4935">
        <v>0</v>
      </c>
      <c r="Z4935">
        <v>5</v>
      </c>
      <c r="AA4935">
        <v>0</v>
      </c>
      <c r="AB4935">
        <v>6</v>
      </c>
      <c r="AC4935">
        <v>0.5</v>
      </c>
      <c r="AD4935">
        <v>0</v>
      </c>
      <c r="AE4935" t="s">
        <v>1803</v>
      </c>
    </row>
    <row r="4936" spans="1:31" x14ac:dyDescent="0.25">
      <c r="A4936" s="16" t="s">
        <v>3138</v>
      </c>
      <c r="B4936" s="16" t="s">
        <v>24</v>
      </c>
      <c r="C4936" s="16" t="s">
        <v>1057</v>
      </c>
      <c r="D4936" s="16" t="s">
        <v>26</v>
      </c>
      <c r="E4936" s="16" t="s">
        <v>41</v>
      </c>
      <c r="F4936" s="16" t="s">
        <v>28</v>
      </c>
      <c r="G4936" s="16" t="s">
        <v>245</v>
      </c>
      <c r="H4936" s="16" t="s">
        <v>246</v>
      </c>
      <c r="I4936" s="16" t="s">
        <v>246</v>
      </c>
      <c r="J4936" s="16" t="s">
        <v>247</v>
      </c>
      <c r="K4936" s="16" t="s">
        <v>249</v>
      </c>
      <c r="L4936" s="9"/>
      <c r="M4936" s="9">
        <v>44986</v>
      </c>
      <c r="N4936" s="9">
        <v>44986</v>
      </c>
      <c r="O4936" s="7">
        <v>44986</v>
      </c>
      <c r="P4936" s="9"/>
      <c r="Q4936" s="9"/>
      <c r="R4936" s="9" t="s">
        <v>93</v>
      </c>
      <c r="S4936" s="16" t="s">
        <v>94</v>
      </c>
      <c r="T4936" s="16" t="s">
        <v>109</v>
      </c>
      <c r="U4936" s="16"/>
      <c r="V4936" s="16"/>
      <c r="W4936" s="16"/>
      <c r="X4936" s="16" t="s">
        <v>38</v>
      </c>
      <c r="Y4936">
        <v>0</v>
      </c>
      <c r="Z4936">
        <v>5</v>
      </c>
      <c r="AA4936">
        <v>0</v>
      </c>
      <c r="AB4936">
        <v>6</v>
      </c>
      <c r="AC4936">
        <v>0.5</v>
      </c>
      <c r="AD4936">
        <v>0</v>
      </c>
      <c r="AE4936" t="s">
        <v>1487</v>
      </c>
    </row>
    <row r="4937" spans="1:31" x14ac:dyDescent="0.25">
      <c r="A4937" s="16" t="s">
        <v>23</v>
      </c>
      <c r="B4937" s="16" t="s">
        <v>39</v>
      </c>
      <c r="C4937" s="16" t="s">
        <v>2677</v>
      </c>
      <c r="D4937" s="16" t="s">
        <v>26</v>
      </c>
      <c r="E4937" s="16" t="s">
        <v>41</v>
      </c>
      <c r="F4937" s="16" t="s">
        <v>28</v>
      </c>
      <c r="G4937" s="16" t="s">
        <v>42</v>
      </c>
      <c r="H4937" s="16" t="s">
        <v>43</v>
      </c>
      <c r="I4937" s="16" t="s">
        <v>43</v>
      </c>
      <c r="J4937" s="16" t="s">
        <v>299</v>
      </c>
      <c r="K4937" s="16" t="s">
        <v>87</v>
      </c>
      <c r="L4937" s="9"/>
      <c r="M4937" s="9">
        <v>44900</v>
      </c>
      <c r="N4937" s="9">
        <v>44900</v>
      </c>
      <c r="O4937" s="7">
        <v>44900</v>
      </c>
      <c r="P4937" s="9">
        <v>44900</v>
      </c>
      <c r="Q4937" s="9"/>
      <c r="R4937" s="9" t="s">
        <v>34</v>
      </c>
      <c r="S4937" s="16" t="s">
        <v>35</v>
      </c>
      <c r="T4937" s="16" t="s">
        <v>35</v>
      </c>
      <c r="U4937" s="16"/>
      <c r="V4937" s="16"/>
      <c r="W4937" s="16" t="s">
        <v>37</v>
      </c>
      <c r="X4937" s="16" t="s">
        <v>38</v>
      </c>
      <c r="Y4937">
        <v>3</v>
      </c>
      <c r="Z4937">
        <v>5</v>
      </c>
      <c r="AA4937">
        <v>1.5</v>
      </c>
      <c r="AB4937">
        <v>6</v>
      </c>
      <c r="AC4937">
        <v>0.5</v>
      </c>
      <c r="AD4937">
        <v>3</v>
      </c>
      <c r="AE4937" t="s">
        <v>2454</v>
      </c>
    </row>
    <row r="4938" spans="1:31" x14ac:dyDescent="0.25">
      <c r="A4938" s="16" t="s">
        <v>23</v>
      </c>
      <c r="B4938" s="16" t="s">
        <v>39</v>
      </c>
      <c r="C4938" s="16" t="s">
        <v>2677</v>
      </c>
      <c r="D4938" s="16" t="s">
        <v>26</v>
      </c>
      <c r="E4938" s="16" t="s">
        <v>41</v>
      </c>
      <c r="F4938" s="16" t="s">
        <v>28</v>
      </c>
      <c r="G4938" s="16" t="s">
        <v>42</v>
      </c>
      <c r="H4938" s="16" t="s">
        <v>43</v>
      </c>
      <c r="I4938" s="16" t="s">
        <v>43</v>
      </c>
      <c r="J4938" s="16" t="s">
        <v>299</v>
      </c>
      <c r="K4938" s="16" t="s">
        <v>102</v>
      </c>
      <c r="L4938" s="9"/>
      <c r="M4938" s="9">
        <v>44932</v>
      </c>
      <c r="N4938" s="9">
        <v>44932</v>
      </c>
      <c r="O4938" s="7">
        <v>44932</v>
      </c>
      <c r="P4938" s="9">
        <v>44932</v>
      </c>
      <c r="Q4938" s="9"/>
      <c r="R4938" s="9" t="s">
        <v>34</v>
      </c>
      <c r="S4938" s="16" t="s">
        <v>35</v>
      </c>
      <c r="T4938" s="16" t="s">
        <v>35</v>
      </c>
      <c r="U4938" s="16"/>
      <c r="V4938" s="16"/>
      <c r="W4938" s="16" t="s">
        <v>37</v>
      </c>
      <c r="X4938" s="16" t="s">
        <v>38</v>
      </c>
      <c r="Y4938">
        <v>3</v>
      </c>
      <c r="Z4938">
        <v>5</v>
      </c>
      <c r="AA4938">
        <v>1.5</v>
      </c>
      <c r="AB4938">
        <v>6</v>
      </c>
      <c r="AC4938">
        <v>0.5</v>
      </c>
      <c r="AD4938">
        <v>3</v>
      </c>
      <c r="AE4938" t="s">
        <v>2678</v>
      </c>
    </row>
    <row r="4939" spans="1:31" x14ac:dyDescent="0.25">
      <c r="A4939" s="16" t="s">
        <v>23</v>
      </c>
      <c r="B4939" s="16" t="s">
        <v>39</v>
      </c>
      <c r="C4939" s="16" t="s">
        <v>2677</v>
      </c>
      <c r="D4939" s="16" t="s">
        <v>26</v>
      </c>
      <c r="E4939" s="16" t="s">
        <v>41</v>
      </c>
      <c r="F4939" s="16" t="s">
        <v>349</v>
      </c>
      <c r="G4939" s="16" t="s">
        <v>350</v>
      </c>
      <c r="H4939" s="16" t="s">
        <v>43</v>
      </c>
      <c r="I4939" s="16" t="s">
        <v>43</v>
      </c>
      <c r="J4939" s="16" t="s">
        <v>299</v>
      </c>
      <c r="K4939" s="16" t="s">
        <v>87</v>
      </c>
      <c r="L4939" s="9">
        <v>45265</v>
      </c>
      <c r="M4939" s="9">
        <v>44900</v>
      </c>
      <c r="N4939" s="9">
        <v>45264</v>
      </c>
      <c r="O4939" s="7">
        <v>45264</v>
      </c>
      <c r="P4939" s="9">
        <v>45264</v>
      </c>
      <c r="Q4939" s="9"/>
      <c r="R4939" s="9" t="s">
        <v>34</v>
      </c>
      <c r="S4939" s="16" t="s">
        <v>35</v>
      </c>
      <c r="T4939" s="16" t="s">
        <v>35</v>
      </c>
      <c r="U4939" s="16"/>
      <c r="V4939" s="16"/>
      <c r="W4939" s="16" t="s">
        <v>37</v>
      </c>
      <c r="X4939" s="16" t="s">
        <v>38</v>
      </c>
      <c r="Y4939">
        <v>3</v>
      </c>
      <c r="Z4939">
        <v>5</v>
      </c>
      <c r="AA4939">
        <v>1.5</v>
      </c>
      <c r="AB4939">
        <v>6</v>
      </c>
      <c r="AC4939">
        <v>0.5</v>
      </c>
      <c r="AD4939">
        <v>3</v>
      </c>
      <c r="AE4939" t="s">
        <v>2874</v>
      </c>
    </row>
    <row r="4940" spans="1:31" x14ac:dyDescent="0.25">
      <c r="A4940" s="16" t="s">
        <v>23</v>
      </c>
      <c r="B4940" s="16" t="s">
        <v>39</v>
      </c>
      <c r="C4940" s="16" t="s">
        <v>2677</v>
      </c>
      <c r="D4940" s="16" t="s">
        <v>26</v>
      </c>
      <c r="E4940" s="16" t="s">
        <v>41</v>
      </c>
      <c r="F4940" s="16" t="s">
        <v>349</v>
      </c>
      <c r="G4940" s="16" t="s">
        <v>350</v>
      </c>
      <c r="H4940" s="16" t="s">
        <v>43</v>
      </c>
      <c r="I4940" s="16" t="s">
        <v>43</v>
      </c>
      <c r="J4940" s="16" t="s">
        <v>299</v>
      </c>
      <c r="K4940" s="16" t="s">
        <v>102</v>
      </c>
      <c r="L4940" s="9">
        <v>45297</v>
      </c>
      <c r="M4940" s="9">
        <v>44932</v>
      </c>
      <c r="N4940" s="9">
        <v>45296</v>
      </c>
      <c r="O4940" s="7">
        <v>45296</v>
      </c>
      <c r="P4940" s="9">
        <v>45296</v>
      </c>
      <c r="Q4940" s="9"/>
      <c r="R4940" s="9" t="s">
        <v>34</v>
      </c>
      <c r="S4940" s="16" t="s">
        <v>35</v>
      </c>
      <c r="T4940" s="16" t="s">
        <v>35</v>
      </c>
      <c r="U4940" s="16"/>
      <c r="V4940" s="16"/>
      <c r="W4940" s="16" t="s">
        <v>37</v>
      </c>
      <c r="X4940" s="16" t="s">
        <v>38</v>
      </c>
      <c r="Y4940">
        <v>3</v>
      </c>
      <c r="Z4940">
        <v>5</v>
      </c>
      <c r="AA4940">
        <v>1.5</v>
      </c>
      <c r="AB4940">
        <v>6</v>
      </c>
      <c r="AC4940">
        <v>0.5</v>
      </c>
      <c r="AD4940">
        <v>3</v>
      </c>
      <c r="AE4940" t="s">
        <v>2894</v>
      </c>
    </row>
    <row r="4941" spans="1:31" x14ac:dyDescent="0.25">
      <c r="A4941" s="16" t="s">
        <v>23</v>
      </c>
      <c r="B4941" s="16" t="s">
        <v>39</v>
      </c>
      <c r="C4941" s="16" t="s">
        <v>1058</v>
      </c>
      <c r="D4941" s="16" t="s">
        <v>26</v>
      </c>
      <c r="E4941" s="16" t="s">
        <v>41</v>
      </c>
      <c r="F4941" s="16" t="s">
        <v>28</v>
      </c>
      <c r="G4941" s="16" t="s">
        <v>76</v>
      </c>
      <c r="H4941" s="16" t="s">
        <v>77</v>
      </c>
      <c r="I4941" s="16" t="s">
        <v>77</v>
      </c>
      <c r="J4941" s="16" t="s">
        <v>268</v>
      </c>
      <c r="K4941" s="16" t="s">
        <v>415</v>
      </c>
      <c r="L4941" s="9"/>
      <c r="M4941" s="9"/>
      <c r="N4941" s="9">
        <v>44965</v>
      </c>
      <c r="O4941" s="7">
        <v>44965</v>
      </c>
      <c r="P4941" s="9">
        <v>44965</v>
      </c>
      <c r="Q4941" s="9"/>
      <c r="R4941" s="9" t="s">
        <v>34</v>
      </c>
      <c r="S4941" s="16" t="s">
        <v>65</v>
      </c>
      <c r="T4941" s="16" t="s">
        <v>66</v>
      </c>
      <c r="U4941" s="16"/>
      <c r="V4941" s="16"/>
      <c r="W4941" s="16" t="s">
        <v>74</v>
      </c>
      <c r="X4941" s="16" t="s">
        <v>55</v>
      </c>
      <c r="Y4941">
        <v>3</v>
      </c>
      <c r="Z4941">
        <v>5</v>
      </c>
      <c r="AA4941">
        <v>1.5</v>
      </c>
      <c r="AB4941">
        <v>6</v>
      </c>
      <c r="AC4941">
        <v>0.5</v>
      </c>
      <c r="AD4941">
        <v>3</v>
      </c>
      <c r="AE4941" t="s">
        <v>1702</v>
      </c>
    </row>
    <row r="4942" spans="1:31" x14ac:dyDescent="0.25">
      <c r="A4942" s="16" t="s">
        <v>23</v>
      </c>
      <c r="B4942" s="16" t="s">
        <v>3143</v>
      </c>
      <c r="C4942" s="16" t="s">
        <v>1058</v>
      </c>
      <c r="D4942" s="16" t="s">
        <v>26</v>
      </c>
      <c r="E4942" s="16" t="s">
        <v>41</v>
      </c>
      <c r="F4942" s="16" t="s">
        <v>349</v>
      </c>
      <c r="G4942" s="16" t="s">
        <v>1274</v>
      </c>
      <c r="H4942" s="16" t="s">
        <v>77</v>
      </c>
      <c r="I4942" s="16" t="s">
        <v>77</v>
      </c>
      <c r="J4942" s="16" t="s">
        <v>268</v>
      </c>
      <c r="K4942" s="16" t="s">
        <v>415</v>
      </c>
      <c r="L4942" s="9"/>
      <c r="M4942" s="9">
        <v>45330</v>
      </c>
      <c r="N4942" s="9">
        <v>45330</v>
      </c>
      <c r="O4942" s="7">
        <v>45330</v>
      </c>
      <c r="P4942" s="9">
        <v>45330</v>
      </c>
      <c r="Q4942" s="9"/>
      <c r="R4942" s="9" t="s">
        <v>34</v>
      </c>
      <c r="S4942" s="16" t="s">
        <v>65</v>
      </c>
      <c r="T4942" s="16" t="s">
        <v>66</v>
      </c>
      <c r="U4942" s="16"/>
      <c r="V4942" s="16"/>
      <c r="W4942" s="16" t="s">
        <v>74</v>
      </c>
      <c r="X4942" s="16" t="s">
        <v>55</v>
      </c>
      <c r="Y4942">
        <v>3</v>
      </c>
      <c r="Z4942">
        <v>5</v>
      </c>
      <c r="AA4942">
        <v>1.5</v>
      </c>
      <c r="AB4942">
        <v>6</v>
      </c>
      <c r="AC4942">
        <v>0.5</v>
      </c>
      <c r="AD4942">
        <v>3</v>
      </c>
      <c r="AE4942" t="s">
        <v>3630</v>
      </c>
    </row>
    <row r="4943" spans="1:31" x14ac:dyDescent="0.25">
      <c r="A4943" s="16" t="s">
        <v>23</v>
      </c>
      <c r="B4943" s="16" t="s">
        <v>39</v>
      </c>
      <c r="C4943" s="16" t="s">
        <v>1059</v>
      </c>
      <c r="D4943" s="16" t="s">
        <v>62</v>
      </c>
      <c r="E4943" s="16" t="s">
        <v>41</v>
      </c>
      <c r="F4943" s="16" t="s">
        <v>28</v>
      </c>
      <c r="G4943" s="16" t="s">
        <v>76</v>
      </c>
      <c r="H4943" s="16" t="s">
        <v>77</v>
      </c>
      <c r="I4943" s="16" t="s">
        <v>77</v>
      </c>
      <c r="J4943" s="16" t="s">
        <v>78</v>
      </c>
      <c r="K4943" s="16" t="s">
        <v>601</v>
      </c>
      <c r="L4943" s="9"/>
      <c r="M4943" s="9">
        <v>44965</v>
      </c>
      <c r="N4943" s="9">
        <v>44965</v>
      </c>
      <c r="O4943" s="7">
        <v>44965</v>
      </c>
      <c r="P4943" s="9">
        <v>44965</v>
      </c>
      <c r="Q4943" s="9"/>
      <c r="R4943" s="9" t="s">
        <v>34</v>
      </c>
      <c r="S4943" s="16" t="s">
        <v>65</v>
      </c>
      <c r="T4943" s="16" t="s">
        <v>109</v>
      </c>
      <c r="U4943" s="16"/>
      <c r="V4943" s="16"/>
      <c r="W4943" s="16" t="s">
        <v>37</v>
      </c>
      <c r="X4943" s="16" t="s">
        <v>38</v>
      </c>
      <c r="Y4943">
        <v>6</v>
      </c>
      <c r="Z4943">
        <v>10</v>
      </c>
      <c r="AA4943">
        <v>6</v>
      </c>
      <c r="AB4943">
        <v>6</v>
      </c>
      <c r="AC4943">
        <v>0.5</v>
      </c>
      <c r="AD4943">
        <v>9</v>
      </c>
      <c r="AE4943" t="s">
        <v>1896</v>
      </c>
    </row>
    <row r="4944" spans="1:31" x14ac:dyDescent="0.25">
      <c r="A4944" s="16" t="s">
        <v>23</v>
      </c>
      <c r="B4944" s="16" t="s">
        <v>3143</v>
      </c>
      <c r="C4944" s="16" t="s">
        <v>1059</v>
      </c>
      <c r="D4944" s="16" t="s">
        <v>62</v>
      </c>
      <c r="E4944" s="16" t="s">
        <v>41</v>
      </c>
      <c r="F4944" s="16" t="s">
        <v>349</v>
      </c>
      <c r="G4944" s="16" t="s">
        <v>1274</v>
      </c>
      <c r="H4944" s="16" t="s">
        <v>77</v>
      </c>
      <c r="I4944" s="16" t="s">
        <v>77</v>
      </c>
      <c r="J4944" s="16" t="s">
        <v>78</v>
      </c>
      <c r="K4944" s="16" t="s">
        <v>601</v>
      </c>
      <c r="L4944" s="9"/>
      <c r="M4944" s="9">
        <v>45330</v>
      </c>
      <c r="N4944" s="9">
        <v>45330</v>
      </c>
      <c r="O4944" s="7">
        <v>45330</v>
      </c>
      <c r="P4944" s="9">
        <v>45330</v>
      </c>
      <c r="Q4944" s="9"/>
      <c r="R4944" s="9" t="s">
        <v>34</v>
      </c>
      <c r="S4944" s="16" t="s">
        <v>65</v>
      </c>
      <c r="T4944" s="16" t="s">
        <v>109</v>
      </c>
      <c r="U4944" s="16"/>
      <c r="V4944" s="16"/>
      <c r="W4944" s="16" t="s">
        <v>37</v>
      </c>
      <c r="X4944" s="16" t="s">
        <v>38</v>
      </c>
      <c r="Y4944">
        <v>6</v>
      </c>
      <c r="Z4944">
        <v>10</v>
      </c>
      <c r="AA4944">
        <v>6</v>
      </c>
      <c r="AB4944">
        <v>6</v>
      </c>
      <c r="AC4944">
        <v>0.5</v>
      </c>
      <c r="AD4944">
        <v>9</v>
      </c>
      <c r="AE4944" t="s">
        <v>3902</v>
      </c>
    </row>
    <row r="4945" spans="1:31" x14ac:dyDescent="0.25">
      <c r="A4945" s="16" t="s">
        <v>23</v>
      </c>
      <c r="B4945" s="16" t="s">
        <v>39</v>
      </c>
      <c r="C4945" s="16" t="s">
        <v>1060</v>
      </c>
      <c r="D4945" s="16" t="s">
        <v>3139</v>
      </c>
      <c r="E4945" s="16" t="s">
        <v>27</v>
      </c>
      <c r="F4945" s="16" t="s">
        <v>28</v>
      </c>
      <c r="G4945" s="16" t="s">
        <v>81</v>
      </c>
      <c r="H4945" s="16" t="s">
        <v>77</v>
      </c>
      <c r="I4945" s="16" t="s">
        <v>77</v>
      </c>
      <c r="J4945" s="16" t="s">
        <v>82</v>
      </c>
      <c r="K4945" s="16" t="s">
        <v>4795</v>
      </c>
      <c r="L4945" s="9"/>
      <c r="M4945" s="9">
        <v>45016</v>
      </c>
      <c r="N4945" s="9">
        <v>45016</v>
      </c>
      <c r="O4945" s="7">
        <v>45016</v>
      </c>
      <c r="P4945" s="9"/>
      <c r="Q4945" s="9"/>
      <c r="R4945" s="9" t="s">
        <v>34</v>
      </c>
      <c r="S4945" s="16" t="s">
        <v>73</v>
      </c>
      <c r="T4945" s="16" t="s">
        <v>314</v>
      </c>
      <c r="U4945" s="16"/>
      <c r="V4945" s="16"/>
      <c r="W4945" s="16" t="s">
        <v>37</v>
      </c>
      <c r="X4945" s="16" t="s">
        <v>55</v>
      </c>
      <c r="Y4945">
        <v>3</v>
      </c>
      <c r="Z4945">
        <v>3</v>
      </c>
      <c r="AA4945">
        <v>0.9</v>
      </c>
      <c r="AB4945">
        <v>2</v>
      </c>
      <c r="AC4945">
        <v>0.16666666666666666</v>
      </c>
      <c r="AD4945">
        <v>2</v>
      </c>
      <c r="AE4945" t="s">
        <v>4796</v>
      </c>
    </row>
    <row r="4946" spans="1:31" x14ac:dyDescent="0.25">
      <c r="A4946" s="16" t="s">
        <v>23</v>
      </c>
      <c r="B4946" s="16" t="s">
        <v>3143</v>
      </c>
      <c r="C4946" s="16" t="s">
        <v>1060</v>
      </c>
      <c r="D4946" s="16" t="s">
        <v>3139</v>
      </c>
      <c r="E4946" s="16" t="s">
        <v>27</v>
      </c>
      <c r="F4946" s="16" t="s">
        <v>349</v>
      </c>
      <c r="G4946" s="16" t="s">
        <v>1276</v>
      </c>
      <c r="H4946" s="16" t="s">
        <v>77</v>
      </c>
      <c r="I4946" s="16" t="s">
        <v>77</v>
      </c>
      <c r="J4946" s="16" t="s">
        <v>82</v>
      </c>
      <c r="K4946" s="16" t="s">
        <v>4795</v>
      </c>
      <c r="L4946" s="9"/>
      <c r="M4946" s="9">
        <v>45382</v>
      </c>
      <c r="N4946" s="9">
        <v>45382</v>
      </c>
      <c r="O4946" s="7">
        <v>45382</v>
      </c>
      <c r="P4946" s="9"/>
      <c r="Q4946" s="9"/>
      <c r="R4946" s="9" t="s">
        <v>93</v>
      </c>
      <c r="S4946" s="16" t="s">
        <v>73</v>
      </c>
      <c r="T4946" s="16" t="s">
        <v>314</v>
      </c>
      <c r="U4946" s="16"/>
      <c r="V4946" s="16"/>
      <c r="W4946" s="16" t="s">
        <v>37</v>
      </c>
      <c r="X4946" s="16" t="s">
        <v>55</v>
      </c>
      <c r="Y4946">
        <v>3</v>
      </c>
      <c r="Z4946">
        <v>3</v>
      </c>
      <c r="AA4946">
        <v>0.9</v>
      </c>
      <c r="AB4946">
        <v>2</v>
      </c>
      <c r="AC4946">
        <v>0.16666666666666666</v>
      </c>
      <c r="AD4946">
        <v>2</v>
      </c>
      <c r="AE4946" t="s">
        <v>4797</v>
      </c>
    </row>
    <row r="4947" spans="1:31" x14ac:dyDescent="0.25">
      <c r="A4947" s="16" t="s">
        <v>3138</v>
      </c>
      <c r="B4947" s="16" t="s">
        <v>24</v>
      </c>
      <c r="C4947" s="16" t="s">
        <v>1061</v>
      </c>
      <c r="D4947" s="16" t="s">
        <v>62</v>
      </c>
      <c r="E4947" s="16" t="s">
        <v>240</v>
      </c>
      <c r="F4947" s="16" t="s">
        <v>28</v>
      </c>
      <c r="G4947" s="16" t="s">
        <v>816</v>
      </c>
      <c r="H4947" s="16" t="s">
        <v>1000</v>
      </c>
      <c r="I4947" s="16" t="s">
        <v>106</v>
      </c>
      <c r="J4947" s="16" t="s">
        <v>4073</v>
      </c>
      <c r="K4947" s="16" t="s">
        <v>4798</v>
      </c>
      <c r="L4947" s="9"/>
      <c r="M4947" s="9">
        <v>44958</v>
      </c>
      <c r="N4947" s="9">
        <v>44958</v>
      </c>
      <c r="O4947" s="7">
        <v>44958</v>
      </c>
      <c r="P4947" s="9"/>
      <c r="Q4947" s="9"/>
      <c r="R4947" s="9" t="s">
        <v>34</v>
      </c>
      <c r="S4947" s="16"/>
      <c r="T4947" s="16"/>
      <c r="U4947" s="16"/>
      <c r="V4947" s="16"/>
      <c r="W4947" s="16"/>
      <c r="X4947" s="16" t="s">
        <v>38</v>
      </c>
      <c r="Y4947">
        <v>0</v>
      </c>
      <c r="Z4947">
        <v>10</v>
      </c>
      <c r="AA4947">
        <v>0</v>
      </c>
      <c r="AB4947">
        <v>2</v>
      </c>
      <c r="AC4947">
        <v>0.16666666666666666</v>
      </c>
      <c r="AD4947">
        <v>0</v>
      </c>
      <c r="AE4947" t="s">
        <v>4799</v>
      </c>
    </row>
    <row r="4948" spans="1:31" x14ac:dyDescent="0.25">
      <c r="A4948" s="16" t="s">
        <v>3138</v>
      </c>
      <c r="B4948" s="16" t="s">
        <v>24</v>
      </c>
      <c r="C4948" s="16" t="s">
        <v>1061</v>
      </c>
      <c r="D4948" s="16" t="s">
        <v>62</v>
      </c>
      <c r="E4948" s="16" t="s">
        <v>240</v>
      </c>
      <c r="F4948" s="16" t="s">
        <v>28</v>
      </c>
      <c r="G4948" s="16" t="s">
        <v>816</v>
      </c>
      <c r="H4948" s="16" t="s">
        <v>3734</v>
      </c>
      <c r="I4948" s="16" t="s">
        <v>106</v>
      </c>
      <c r="J4948" s="16" t="s">
        <v>123</v>
      </c>
      <c r="K4948" s="16" t="s">
        <v>57</v>
      </c>
      <c r="L4948" s="9"/>
      <c r="M4948" s="9">
        <v>44958</v>
      </c>
      <c r="N4948" s="9">
        <v>44958</v>
      </c>
      <c r="O4948" s="7">
        <v>44958</v>
      </c>
      <c r="P4948" s="9"/>
      <c r="Q4948" s="9"/>
      <c r="R4948" s="9" t="s">
        <v>34</v>
      </c>
      <c r="S4948" s="16"/>
      <c r="T4948" s="16"/>
      <c r="U4948" s="16"/>
      <c r="V4948" s="16"/>
      <c r="W4948" s="16"/>
      <c r="X4948" s="16" t="s">
        <v>38</v>
      </c>
      <c r="Y4948">
        <v>0</v>
      </c>
      <c r="Z4948">
        <v>10</v>
      </c>
      <c r="AA4948">
        <v>0</v>
      </c>
      <c r="AB4948">
        <v>2</v>
      </c>
      <c r="AC4948">
        <v>0.16666666666666666</v>
      </c>
      <c r="AD4948">
        <v>0</v>
      </c>
      <c r="AE4948" t="s">
        <v>4095</v>
      </c>
    </row>
    <row r="4949" spans="1:31" x14ac:dyDescent="0.25">
      <c r="A4949" s="16" t="s">
        <v>3138</v>
      </c>
      <c r="B4949" s="16" t="s">
        <v>24</v>
      </c>
      <c r="C4949" s="16" t="s">
        <v>1062</v>
      </c>
      <c r="D4949" s="16" t="s">
        <v>62</v>
      </c>
      <c r="E4949" s="16" t="s">
        <v>27</v>
      </c>
      <c r="F4949" s="16" t="s">
        <v>28</v>
      </c>
      <c r="G4949" s="16" t="s">
        <v>81</v>
      </c>
      <c r="H4949" s="16" t="s">
        <v>77</v>
      </c>
      <c r="I4949" s="16" t="s">
        <v>77</v>
      </c>
      <c r="J4949" s="16" t="s">
        <v>302</v>
      </c>
      <c r="K4949" s="16" t="s">
        <v>3481</v>
      </c>
      <c r="L4949" s="9"/>
      <c r="M4949" s="9">
        <v>44967</v>
      </c>
      <c r="N4949" s="9">
        <v>44967</v>
      </c>
      <c r="O4949" s="7">
        <v>44967</v>
      </c>
      <c r="P4949" s="9"/>
      <c r="Q4949" s="9"/>
      <c r="R4949" s="9" t="s">
        <v>34</v>
      </c>
      <c r="S4949" s="16" t="s">
        <v>80</v>
      </c>
      <c r="T4949" s="16" t="s">
        <v>109</v>
      </c>
      <c r="U4949" s="16"/>
      <c r="V4949" s="16"/>
      <c r="W4949" s="16"/>
      <c r="X4949" s="16" t="s">
        <v>38</v>
      </c>
      <c r="Y4949">
        <v>0</v>
      </c>
      <c r="Z4949">
        <v>10</v>
      </c>
      <c r="AA4949">
        <v>0</v>
      </c>
      <c r="AB4949">
        <v>2</v>
      </c>
      <c r="AC4949">
        <v>0.16666666666666666</v>
      </c>
      <c r="AD4949">
        <v>0</v>
      </c>
      <c r="AE4949" t="s">
        <v>3482</v>
      </c>
    </row>
    <row r="4950" spans="1:31" x14ac:dyDescent="0.25">
      <c r="A4950" s="16" t="s">
        <v>3138</v>
      </c>
      <c r="B4950" s="16" t="s">
        <v>24</v>
      </c>
      <c r="C4950" s="16" t="s">
        <v>1062</v>
      </c>
      <c r="D4950" s="16" t="s">
        <v>62</v>
      </c>
      <c r="E4950" s="16" t="s">
        <v>27</v>
      </c>
      <c r="F4950" s="16" t="s">
        <v>28</v>
      </c>
      <c r="G4950" s="16" t="s">
        <v>81</v>
      </c>
      <c r="H4950" s="16" t="s">
        <v>77</v>
      </c>
      <c r="I4950" s="16" t="s">
        <v>77</v>
      </c>
      <c r="J4950" s="16" t="s">
        <v>302</v>
      </c>
      <c r="K4950" s="16" t="s">
        <v>4800</v>
      </c>
      <c r="L4950" s="9"/>
      <c r="M4950" s="9">
        <v>44967</v>
      </c>
      <c r="N4950" s="9">
        <v>44967</v>
      </c>
      <c r="O4950" s="7">
        <v>44967</v>
      </c>
      <c r="P4950" s="9"/>
      <c r="Q4950" s="9"/>
      <c r="R4950" s="9" t="s">
        <v>34</v>
      </c>
      <c r="S4950" s="16" t="s">
        <v>80</v>
      </c>
      <c r="T4950" s="16" t="s">
        <v>109</v>
      </c>
      <c r="U4950" s="16"/>
      <c r="V4950" s="16"/>
      <c r="W4950" s="16"/>
      <c r="X4950" s="16" t="s">
        <v>38</v>
      </c>
      <c r="Y4950">
        <v>0</v>
      </c>
      <c r="Z4950">
        <v>10</v>
      </c>
      <c r="AA4950">
        <v>0</v>
      </c>
      <c r="AB4950">
        <v>2</v>
      </c>
      <c r="AC4950">
        <v>0.16666666666666666</v>
      </c>
      <c r="AD4950">
        <v>0</v>
      </c>
      <c r="AE4950" t="s">
        <v>4801</v>
      </c>
    </row>
    <row r="4951" spans="1:31" x14ac:dyDescent="0.25">
      <c r="A4951" s="16" t="s">
        <v>3138</v>
      </c>
      <c r="B4951" s="16" t="s">
        <v>24</v>
      </c>
      <c r="C4951" s="16" t="s">
        <v>1064</v>
      </c>
      <c r="D4951" s="16" t="s">
        <v>26</v>
      </c>
      <c r="E4951" s="16" t="s">
        <v>41</v>
      </c>
      <c r="F4951" s="16" t="s">
        <v>28</v>
      </c>
      <c r="G4951" s="16" t="s">
        <v>51</v>
      </c>
      <c r="H4951" s="16" t="s">
        <v>31</v>
      </c>
      <c r="I4951" s="16" t="s">
        <v>31</v>
      </c>
      <c r="J4951" s="16" t="s">
        <v>91</v>
      </c>
      <c r="K4951" s="16" t="s">
        <v>64</v>
      </c>
      <c r="L4951" s="9"/>
      <c r="M4951" s="9">
        <v>44979</v>
      </c>
      <c r="N4951" s="9">
        <v>44979</v>
      </c>
      <c r="O4951" s="7">
        <v>44979</v>
      </c>
      <c r="P4951" s="9">
        <v>44979</v>
      </c>
      <c r="Q4951" s="9">
        <v>44614</v>
      </c>
      <c r="R4951" s="9" t="s">
        <v>34</v>
      </c>
      <c r="S4951" s="16" t="s">
        <v>35</v>
      </c>
      <c r="T4951" s="16" t="s">
        <v>35</v>
      </c>
      <c r="U4951" s="16"/>
      <c r="V4951" s="16"/>
      <c r="W4951" s="16"/>
      <c r="X4951" s="16" t="s">
        <v>38</v>
      </c>
      <c r="Y4951">
        <v>3</v>
      </c>
      <c r="Z4951">
        <v>5</v>
      </c>
      <c r="AA4951">
        <v>1.5</v>
      </c>
      <c r="AB4951">
        <v>6</v>
      </c>
      <c r="AC4951">
        <v>0.5</v>
      </c>
      <c r="AD4951">
        <v>3</v>
      </c>
      <c r="AE4951" t="s">
        <v>1825</v>
      </c>
    </row>
    <row r="4952" spans="1:31" x14ac:dyDescent="0.25">
      <c r="A4952" s="16" t="s">
        <v>23</v>
      </c>
      <c r="B4952" s="16" t="s">
        <v>39</v>
      </c>
      <c r="C4952" s="16" t="s">
        <v>1064</v>
      </c>
      <c r="D4952" s="16" t="s">
        <v>26</v>
      </c>
      <c r="E4952" s="16" t="s">
        <v>41</v>
      </c>
      <c r="F4952" s="16" t="s">
        <v>28</v>
      </c>
      <c r="G4952" s="16" t="s">
        <v>51</v>
      </c>
      <c r="H4952" s="16" t="s">
        <v>31</v>
      </c>
      <c r="I4952" s="16" t="s">
        <v>31</v>
      </c>
      <c r="J4952" s="16" t="s">
        <v>91</v>
      </c>
      <c r="K4952" s="16" t="s">
        <v>72</v>
      </c>
      <c r="L4952" s="9"/>
      <c r="M4952" s="9"/>
      <c r="N4952" s="9">
        <v>45063</v>
      </c>
      <c r="O4952" s="7">
        <v>45063</v>
      </c>
      <c r="P4952" s="9">
        <v>45063</v>
      </c>
      <c r="Q4952" s="9">
        <v>44614</v>
      </c>
      <c r="R4952" s="9" t="s">
        <v>34</v>
      </c>
      <c r="S4952" s="16" t="s">
        <v>35</v>
      </c>
      <c r="T4952" s="16" t="s">
        <v>35</v>
      </c>
      <c r="U4952" s="16"/>
      <c r="V4952" s="16"/>
      <c r="W4952" s="16" t="s">
        <v>234</v>
      </c>
      <c r="X4952" s="16" t="s">
        <v>38</v>
      </c>
      <c r="Y4952">
        <v>3</v>
      </c>
      <c r="Z4952">
        <v>5</v>
      </c>
      <c r="AA4952">
        <v>1.5</v>
      </c>
      <c r="AB4952">
        <v>6</v>
      </c>
      <c r="AC4952">
        <v>0.5</v>
      </c>
      <c r="AD4952">
        <v>3</v>
      </c>
      <c r="AE4952" t="s">
        <v>2679</v>
      </c>
    </row>
    <row r="4953" spans="1:31" x14ac:dyDescent="0.25">
      <c r="A4953" s="16" t="s">
        <v>3138</v>
      </c>
      <c r="B4953" s="16" t="s">
        <v>24</v>
      </c>
      <c r="C4953" s="16" t="s">
        <v>1064</v>
      </c>
      <c r="D4953" s="16" t="s">
        <v>26</v>
      </c>
      <c r="E4953" s="16" t="s">
        <v>41</v>
      </c>
      <c r="F4953" s="16" t="s">
        <v>28</v>
      </c>
      <c r="G4953" s="16" t="s">
        <v>51</v>
      </c>
      <c r="H4953" s="16" t="s">
        <v>31</v>
      </c>
      <c r="I4953" s="16" t="s">
        <v>31</v>
      </c>
      <c r="J4953" s="16" t="s">
        <v>91</v>
      </c>
      <c r="K4953" s="16" t="s">
        <v>191</v>
      </c>
      <c r="L4953" s="9"/>
      <c r="M4953" s="9">
        <v>45058</v>
      </c>
      <c r="N4953" s="9">
        <v>45063</v>
      </c>
      <c r="O4953" s="7">
        <v>45063</v>
      </c>
      <c r="P4953" s="9">
        <v>45063</v>
      </c>
      <c r="Q4953" s="9">
        <v>44693</v>
      </c>
      <c r="R4953" s="9" t="s">
        <v>34</v>
      </c>
      <c r="S4953" s="16" t="s">
        <v>35</v>
      </c>
      <c r="T4953" s="16" t="s">
        <v>35</v>
      </c>
      <c r="U4953" s="16"/>
      <c r="V4953" s="16"/>
      <c r="W4953" s="16"/>
      <c r="X4953" s="16" t="s">
        <v>38</v>
      </c>
      <c r="Y4953">
        <v>3</v>
      </c>
      <c r="Z4953">
        <v>5</v>
      </c>
      <c r="AA4953">
        <v>1.5</v>
      </c>
      <c r="AB4953">
        <v>6</v>
      </c>
      <c r="AC4953">
        <v>0.5</v>
      </c>
      <c r="AD4953">
        <v>3</v>
      </c>
      <c r="AE4953" t="s">
        <v>1926</v>
      </c>
    </row>
    <row r="4954" spans="1:31" x14ac:dyDescent="0.25">
      <c r="A4954" s="16" t="s">
        <v>23</v>
      </c>
      <c r="B4954" s="16" t="s">
        <v>39</v>
      </c>
      <c r="C4954" s="16" t="s">
        <v>1064</v>
      </c>
      <c r="D4954" s="16" t="s">
        <v>26</v>
      </c>
      <c r="E4954" s="16" t="s">
        <v>41</v>
      </c>
      <c r="F4954" s="16" t="s">
        <v>28</v>
      </c>
      <c r="G4954" s="16" t="s">
        <v>51</v>
      </c>
      <c r="H4954" s="16" t="s">
        <v>31</v>
      </c>
      <c r="I4954" s="16" t="s">
        <v>31</v>
      </c>
      <c r="J4954" s="16" t="s">
        <v>91</v>
      </c>
      <c r="K4954" s="16" t="s">
        <v>300</v>
      </c>
      <c r="L4954" s="9"/>
      <c r="M4954" s="9">
        <v>45058</v>
      </c>
      <c r="N4954" s="9">
        <v>45063</v>
      </c>
      <c r="O4954" s="7">
        <v>45063</v>
      </c>
      <c r="P4954" s="9">
        <v>45063</v>
      </c>
      <c r="Q4954" s="9">
        <v>44693</v>
      </c>
      <c r="R4954" s="9" t="s">
        <v>34</v>
      </c>
      <c r="S4954" s="16" t="s">
        <v>35</v>
      </c>
      <c r="T4954" s="16" t="s">
        <v>35</v>
      </c>
      <c r="U4954" s="16"/>
      <c r="V4954" s="16"/>
      <c r="W4954" s="16" t="s">
        <v>234</v>
      </c>
      <c r="X4954" s="16" t="s">
        <v>38</v>
      </c>
      <c r="Y4954">
        <v>3</v>
      </c>
      <c r="Z4954">
        <v>5</v>
      </c>
      <c r="AA4954">
        <v>1.5</v>
      </c>
      <c r="AB4954">
        <v>6</v>
      </c>
      <c r="AC4954">
        <v>0.5</v>
      </c>
      <c r="AD4954">
        <v>3</v>
      </c>
      <c r="AE4954" t="s">
        <v>1928</v>
      </c>
    </row>
    <row r="4955" spans="1:31" x14ac:dyDescent="0.25">
      <c r="A4955" s="16" t="s">
        <v>3138</v>
      </c>
      <c r="B4955" s="16" t="s">
        <v>24</v>
      </c>
      <c r="C4955" s="16" t="s">
        <v>1064</v>
      </c>
      <c r="D4955" s="16" t="s">
        <v>26</v>
      </c>
      <c r="E4955" s="16" t="s">
        <v>41</v>
      </c>
      <c r="F4955" s="16" t="s">
        <v>28</v>
      </c>
      <c r="G4955" s="16" t="s">
        <v>51</v>
      </c>
      <c r="H4955" s="16" t="s">
        <v>31</v>
      </c>
      <c r="I4955" s="16" t="s">
        <v>31</v>
      </c>
      <c r="J4955" s="16" t="s">
        <v>91</v>
      </c>
      <c r="K4955" s="16" t="s">
        <v>660</v>
      </c>
      <c r="L4955" s="9"/>
      <c r="M4955" s="9"/>
      <c r="N4955" s="9">
        <v>45175</v>
      </c>
      <c r="O4955" s="7">
        <v>45175</v>
      </c>
      <c r="P4955" s="9">
        <v>45175</v>
      </c>
      <c r="Q4955" s="9">
        <v>44693</v>
      </c>
      <c r="R4955" s="9" t="s">
        <v>34</v>
      </c>
      <c r="S4955" s="16" t="s">
        <v>35</v>
      </c>
      <c r="T4955" s="16" t="s">
        <v>35</v>
      </c>
      <c r="U4955" s="16"/>
      <c r="V4955" s="16"/>
      <c r="W4955" s="16"/>
      <c r="X4955" s="16" t="s">
        <v>38</v>
      </c>
      <c r="Y4955">
        <v>3</v>
      </c>
      <c r="Z4955">
        <v>5</v>
      </c>
      <c r="AA4955">
        <v>1.5</v>
      </c>
      <c r="AB4955">
        <v>6</v>
      </c>
      <c r="AC4955">
        <v>0.5</v>
      </c>
      <c r="AD4955">
        <v>3</v>
      </c>
      <c r="AE4955" t="s">
        <v>2680</v>
      </c>
    </row>
    <row r="4956" spans="1:31" x14ac:dyDescent="0.25">
      <c r="A4956" s="16" t="s">
        <v>3138</v>
      </c>
      <c r="B4956" s="16" t="s">
        <v>24</v>
      </c>
      <c r="C4956" s="16" t="s">
        <v>1064</v>
      </c>
      <c r="D4956" s="16" t="s">
        <v>26</v>
      </c>
      <c r="E4956" s="16" t="s">
        <v>41</v>
      </c>
      <c r="F4956" s="16" t="s">
        <v>28</v>
      </c>
      <c r="G4956" s="16" t="s">
        <v>51</v>
      </c>
      <c r="H4956" s="16" t="s">
        <v>31</v>
      </c>
      <c r="I4956" s="16" t="s">
        <v>31</v>
      </c>
      <c r="J4956" s="16" t="s">
        <v>91</v>
      </c>
      <c r="K4956" s="16" t="s">
        <v>224</v>
      </c>
      <c r="L4956" s="9"/>
      <c r="M4956" s="9">
        <v>45058</v>
      </c>
      <c r="N4956" s="9">
        <v>45063</v>
      </c>
      <c r="O4956" s="7">
        <v>45063</v>
      </c>
      <c r="P4956" s="9">
        <v>45063</v>
      </c>
      <c r="Q4956" s="9">
        <v>44693</v>
      </c>
      <c r="R4956" s="9" t="s">
        <v>34</v>
      </c>
      <c r="S4956" s="16" t="s">
        <v>35</v>
      </c>
      <c r="T4956" s="16" t="s">
        <v>35</v>
      </c>
      <c r="U4956" s="16"/>
      <c r="V4956" s="16"/>
      <c r="W4956" s="16"/>
      <c r="X4956" s="16" t="s">
        <v>38</v>
      </c>
      <c r="Y4956">
        <v>3</v>
      </c>
      <c r="Z4956">
        <v>5</v>
      </c>
      <c r="AA4956">
        <v>1.5</v>
      </c>
      <c r="AB4956">
        <v>6</v>
      </c>
      <c r="AC4956">
        <v>0.5</v>
      </c>
      <c r="AD4956">
        <v>3</v>
      </c>
      <c r="AE4956" t="s">
        <v>1826</v>
      </c>
    </row>
    <row r="4957" spans="1:31" x14ac:dyDescent="0.25">
      <c r="A4957" s="16" t="s">
        <v>3138</v>
      </c>
      <c r="B4957" s="16" t="s">
        <v>24</v>
      </c>
      <c r="C4957" s="16" t="s">
        <v>1064</v>
      </c>
      <c r="D4957" s="16" t="s">
        <v>26</v>
      </c>
      <c r="E4957" s="16" t="s">
        <v>27</v>
      </c>
      <c r="F4957" s="16" t="s">
        <v>28</v>
      </c>
      <c r="G4957" s="16" t="s">
        <v>29</v>
      </c>
      <c r="H4957" s="16" t="s">
        <v>30</v>
      </c>
      <c r="I4957" s="16" t="s">
        <v>31</v>
      </c>
      <c r="J4957" s="16" t="s">
        <v>91</v>
      </c>
      <c r="K4957" s="16" t="s">
        <v>33</v>
      </c>
      <c r="L4957" s="9"/>
      <c r="M4957" s="9">
        <v>45145</v>
      </c>
      <c r="N4957" s="9">
        <v>45145</v>
      </c>
      <c r="O4957" s="7">
        <v>45145</v>
      </c>
      <c r="P4957" s="9"/>
      <c r="Q4957" s="9"/>
      <c r="R4957" s="9" t="s">
        <v>34</v>
      </c>
      <c r="S4957" s="16" t="s">
        <v>35</v>
      </c>
      <c r="T4957" s="16" t="s">
        <v>35</v>
      </c>
      <c r="U4957" s="16"/>
      <c r="V4957" s="16"/>
      <c r="W4957" s="16"/>
      <c r="X4957" s="16" t="s">
        <v>38</v>
      </c>
      <c r="Y4957">
        <v>3</v>
      </c>
      <c r="Z4957">
        <v>5</v>
      </c>
      <c r="AA4957">
        <v>1.5</v>
      </c>
      <c r="AB4957">
        <v>2</v>
      </c>
      <c r="AC4957">
        <v>0.16666666666666666</v>
      </c>
      <c r="AD4957">
        <v>2</v>
      </c>
      <c r="AE4957" t="s">
        <v>1827</v>
      </c>
    </row>
    <row r="4958" spans="1:31" x14ac:dyDescent="0.25">
      <c r="A4958" s="16" t="s">
        <v>23</v>
      </c>
      <c r="B4958" s="16" t="s">
        <v>39</v>
      </c>
      <c r="C4958" s="16" t="s">
        <v>1064</v>
      </c>
      <c r="D4958" s="16" t="s">
        <v>3139</v>
      </c>
      <c r="E4958" s="16" t="s">
        <v>27</v>
      </c>
      <c r="F4958" s="16" t="s">
        <v>28</v>
      </c>
      <c r="G4958" s="16" t="s">
        <v>29</v>
      </c>
      <c r="H4958" s="16" t="s">
        <v>30</v>
      </c>
      <c r="I4958" s="16" t="s">
        <v>31</v>
      </c>
      <c r="J4958" s="16" t="s">
        <v>91</v>
      </c>
      <c r="K4958" s="16" t="s">
        <v>540</v>
      </c>
      <c r="L4958" s="9"/>
      <c r="M4958" s="9">
        <v>45145</v>
      </c>
      <c r="N4958" s="9">
        <v>45145</v>
      </c>
      <c r="O4958" s="7">
        <v>45145</v>
      </c>
      <c r="P4958" s="9"/>
      <c r="Q4958" s="9"/>
      <c r="R4958" s="9" t="s">
        <v>34</v>
      </c>
      <c r="S4958" s="16" t="s">
        <v>35</v>
      </c>
      <c r="T4958" s="16" t="s">
        <v>35</v>
      </c>
      <c r="U4958" s="16"/>
      <c r="V4958" s="16"/>
      <c r="W4958" s="16" t="s">
        <v>234</v>
      </c>
      <c r="X4958" s="16" t="s">
        <v>38</v>
      </c>
      <c r="Y4958">
        <v>3</v>
      </c>
      <c r="Z4958">
        <v>3</v>
      </c>
      <c r="AA4958">
        <v>0.9</v>
      </c>
      <c r="AB4958">
        <v>2</v>
      </c>
      <c r="AC4958">
        <v>0.16666666666666666</v>
      </c>
      <c r="AD4958">
        <v>2</v>
      </c>
      <c r="AE4958" t="s">
        <v>1823</v>
      </c>
    </row>
    <row r="4959" spans="1:31" x14ac:dyDescent="0.25">
      <c r="A4959" s="16" t="s">
        <v>3138</v>
      </c>
      <c r="B4959" s="16" t="s">
        <v>24</v>
      </c>
      <c r="C4959" s="16" t="s">
        <v>1064</v>
      </c>
      <c r="D4959" s="16" t="s">
        <v>26</v>
      </c>
      <c r="E4959" s="16" t="s">
        <v>27</v>
      </c>
      <c r="F4959" s="16" t="s">
        <v>28</v>
      </c>
      <c r="G4959" s="16" t="s">
        <v>29</v>
      </c>
      <c r="H4959" s="16" t="s">
        <v>30</v>
      </c>
      <c r="I4959" s="16" t="s">
        <v>31</v>
      </c>
      <c r="J4959" s="16" t="s">
        <v>91</v>
      </c>
      <c r="K4959" s="16" t="s">
        <v>191</v>
      </c>
      <c r="L4959" s="9"/>
      <c r="M4959" s="9">
        <v>45145</v>
      </c>
      <c r="N4959" s="9">
        <v>45145</v>
      </c>
      <c r="O4959" s="7">
        <v>45145</v>
      </c>
      <c r="P4959" s="9"/>
      <c r="Q4959" s="9"/>
      <c r="R4959" s="9" t="s">
        <v>34</v>
      </c>
      <c r="S4959" s="16" t="s">
        <v>35</v>
      </c>
      <c r="T4959" s="16" t="s">
        <v>35</v>
      </c>
      <c r="U4959" s="16"/>
      <c r="V4959" s="16"/>
      <c r="W4959" s="16"/>
      <c r="X4959" s="16" t="s">
        <v>38</v>
      </c>
      <c r="Y4959">
        <v>3</v>
      </c>
      <c r="Z4959">
        <v>5</v>
      </c>
      <c r="AA4959">
        <v>1.5</v>
      </c>
      <c r="AB4959">
        <v>2</v>
      </c>
      <c r="AC4959">
        <v>0.16666666666666666</v>
      </c>
      <c r="AD4959">
        <v>2</v>
      </c>
      <c r="AE4959" t="s">
        <v>1951</v>
      </c>
    </row>
    <row r="4960" spans="1:31" x14ac:dyDescent="0.25">
      <c r="A4960" s="16" t="s">
        <v>23</v>
      </c>
      <c r="B4960" s="16" t="s">
        <v>39</v>
      </c>
      <c r="C4960" s="16" t="s">
        <v>1064</v>
      </c>
      <c r="D4960" s="16" t="s">
        <v>3139</v>
      </c>
      <c r="E4960" s="16" t="s">
        <v>27</v>
      </c>
      <c r="F4960" s="16" t="s">
        <v>28</v>
      </c>
      <c r="G4960" s="16" t="s">
        <v>29</v>
      </c>
      <c r="H4960" s="16" t="s">
        <v>30</v>
      </c>
      <c r="I4960" s="16" t="s">
        <v>31</v>
      </c>
      <c r="J4960" s="16" t="s">
        <v>91</v>
      </c>
      <c r="K4960" s="16" t="s">
        <v>311</v>
      </c>
      <c r="L4960" s="9"/>
      <c r="M4960" s="9">
        <v>45145</v>
      </c>
      <c r="N4960" s="9">
        <v>45145</v>
      </c>
      <c r="O4960" s="7">
        <v>45145</v>
      </c>
      <c r="P4960" s="9"/>
      <c r="Q4960" s="9"/>
      <c r="R4960" s="9" t="s">
        <v>34</v>
      </c>
      <c r="S4960" s="16" t="s">
        <v>35</v>
      </c>
      <c r="T4960" s="16" t="s">
        <v>35</v>
      </c>
      <c r="U4960" s="16"/>
      <c r="V4960" s="16"/>
      <c r="W4960" s="16" t="s">
        <v>234</v>
      </c>
      <c r="X4960" s="16" t="s">
        <v>38</v>
      </c>
      <c r="Y4960">
        <v>3</v>
      </c>
      <c r="Z4960">
        <v>3</v>
      </c>
      <c r="AA4960">
        <v>0.9</v>
      </c>
      <c r="AB4960">
        <v>2</v>
      </c>
      <c r="AC4960">
        <v>0.16666666666666666</v>
      </c>
      <c r="AD4960">
        <v>2</v>
      </c>
      <c r="AE4960" t="s">
        <v>1952</v>
      </c>
    </row>
    <row r="4961" spans="1:31" x14ac:dyDescent="0.25">
      <c r="A4961" s="16" t="s">
        <v>3138</v>
      </c>
      <c r="B4961" s="16" t="s">
        <v>24</v>
      </c>
      <c r="C4961" s="16" t="s">
        <v>1064</v>
      </c>
      <c r="D4961" s="16" t="s">
        <v>26</v>
      </c>
      <c r="E4961" s="16" t="s">
        <v>27</v>
      </c>
      <c r="F4961" s="16" t="s">
        <v>28</v>
      </c>
      <c r="G4961" s="16" t="s">
        <v>29</v>
      </c>
      <c r="H4961" s="16" t="s">
        <v>30</v>
      </c>
      <c r="I4961" s="16" t="s">
        <v>31</v>
      </c>
      <c r="J4961" s="16" t="s">
        <v>91</v>
      </c>
      <c r="K4961" s="16" t="s">
        <v>57</v>
      </c>
      <c r="L4961" s="9"/>
      <c r="M4961" s="9">
        <v>45145</v>
      </c>
      <c r="N4961" s="9">
        <v>45145</v>
      </c>
      <c r="O4961" s="7">
        <v>45145</v>
      </c>
      <c r="P4961" s="9"/>
      <c r="Q4961" s="9"/>
      <c r="R4961" s="9" t="s">
        <v>34</v>
      </c>
      <c r="S4961" s="16" t="s">
        <v>35</v>
      </c>
      <c r="T4961" s="16" t="s">
        <v>35</v>
      </c>
      <c r="U4961" s="16"/>
      <c r="V4961" s="16"/>
      <c r="W4961" s="16"/>
      <c r="X4961" s="16" t="s">
        <v>38</v>
      </c>
      <c r="Y4961">
        <v>3</v>
      </c>
      <c r="Z4961">
        <v>5</v>
      </c>
      <c r="AA4961">
        <v>1.5</v>
      </c>
      <c r="AB4961">
        <v>2</v>
      </c>
      <c r="AC4961">
        <v>0.16666666666666666</v>
      </c>
      <c r="AD4961">
        <v>2</v>
      </c>
      <c r="AE4961" t="s">
        <v>1956</v>
      </c>
    </row>
    <row r="4962" spans="1:31" x14ac:dyDescent="0.25">
      <c r="A4962" s="16" t="s">
        <v>3138</v>
      </c>
      <c r="B4962" s="16" t="s">
        <v>24</v>
      </c>
      <c r="C4962" s="16" t="s">
        <v>1064</v>
      </c>
      <c r="D4962" s="16" t="s">
        <v>26</v>
      </c>
      <c r="E4962" s="16" t="s">
        <v>27</v>
      </c>
      <c r="F4962" s="16" t="s">
        <v>28</v>
      </c>
      <c r="G4962" s="16" t="s">
        <v>29</v>
      </c>
      <c r="H4962" s="16" t="s">
        <v>30</v>
      </c>
      <c r="I4962" s="16" t="s">
        <v>31</v>
      </c>
      <c r="J4962" s="16" t="s">
        <v>91</v>
      </c>
      <c r="K4962" s="16" t="s">
        <v>60</v>
      </c>
      <c r="L4962" s="9"/>
      <c r="M4962" s="9">
        <v>45145</v>
      </c>
      <c r="N4962" s="9">
        <v>45145</v>
      </c>
      <c r="O4962" s="7">
        <v>45145</v>
      </c>
      <c r="P4962" s="9"/>
      <c r="Q4962" s="9"/>
      <c r="R4962" s="9" t="s">
        <v>34</v>
      </c>
      <c r="S4962" s="16" t="s">
        <v>35</v>
      </c>
      <c r="T4962" s="16" t="s">
        <v>35</v>
      </c>
      <c r="U4962" s="16"/>
      <c r="V4962" s="16"/>
      <c r="W4962" s="16"/>
      <c r="X4962" s="16" t="s">
        <v>38</v>
      </c>
      <c r="Y4962">
        <v>3</v>
      </c>
      <c r="Z4962">
        <v>5</v>
      </c>
      <c r="AA4962">
        <v>1.5</v>
      </c>
      <c r="AB4962">
        <v>2</v>
      </c>
      <c r="AC4962">
        <v>0.16666666666666666</v>
      </c>
      <c r="AD4962">
        <v>2</v>
      </c>
      <c r="AE4962" t="s">
        <v>1829</v>
      </c>
    </row>
    <row r="4963" spans="1:31" x14ac:dyDescent="0.25">
      <c r="A4963" s="16" t="s">
        <v>23</v>
      </c>
      <c r="B4963" s="16" t="s">
        <v>39</v>
      </c>
      <c r="C4963" s="16" t="s">
        <v>1064</v>
      </c>
      <c r="D4963" s="16" t="s">
        <v>3139</v>
      </c>
      <c r="E4963" s="16" t="s">
        <v>27</v>
      </c>
      <c r="F4963" s="16" t="s">
        <v>28</v>
      </c>
      <c r="G4963" s="16" t="s">
        <v>29</v>
      </c>
      <c r="H4963" s="16" t="s">
        <v>30</v>
      </c>
      <c r="I4963" s="16" t="s">
        <v>31</v>
      </c>
      <c r="J4963" s="16" t="s">
        <v>91</v>
      </c>
      <c r="K4963" s="16" t="s">
        <v>60</v>
      </c>
      <c r="L4963" s="9"/>
      <c r="M4963" s="9">
        <v>45145</v>
      </c>
      <c r="N4963" s="9">
        <v>45145</v>
      </c>
      <c r="O4963" s="7">
        <v>45145</v>
      </c>
      <c r="P4963" s="9"/>
      <c r="Q4963" s="9"/>
      <c r="R4963" s="9" t="s">
        <v>34</v>
      </c>
      <c r="S4963" s="16" t="s">
        <v>35</v>
      </c>
      <c r="T4963" s="16" t="s">
        <v>35</v>
      </c>
      <c r="U4963" s="16"/>
      <c r="V4963" s="16"/>
      <c r="W4963" s="16" t="s">
        <v>234</v>
      </c>
      <c r="X4963" s="16" t="s">
        <v>38</v>
      </c>
      <c r="Y4963">
        <v>3</v>
      </c>
      <c r="Z4963">
        <v>3</v>
      </c>
      <c r="AA4963">
        <v>0.9</v>
      </c>
      <c r="AB4963">
        <v>2</v>
      </c>
      <c r="AC4963">
        <v>0.16666666666666666</v>
      </c>
      <c r="AD4963">
        <v>2</v>
      </c>
      <c r="AE4963" t="s">
        <v>1829</v>
      </c>
    </row>
    <row r="4964" spans="1:31" x14ac:dyDescent="0.25">
      <c r="A4964" s="16" t="s">
        <v>23</v>
      </c>
      <c r="B4964" s="16" t="s">
        <v>3143</v>
      </c>
      <c r="C4964" s="16" t="s">
        <v>1064</v>
      </c>
      <c r="D4964" s="16" t="s">
        <v>26</v>
      </c>
      <c r="E4964" s="16" t="s">
        <v>41</v>
      </c>
      <c r="F4964" s="16" t="s">
        <v>349</v>
      </c>
      <c r="G4964" s="16" t="s">
        <v>2909</v>
      </c>
      <c r="H4964" s="16" t="s">
        <v>31</v>
      </c>
      <c r="I4964" s="16" t="s">
        <v>31</v>
      </c>
      <c r="J4964" s="16" t="s">
        <v>91</v>
      </c>
      <c r="K4964" s="16" t="s">
        <v>72</v>
      </c>
      <c r="L4964" s="9"/>
      <c r="M4964" s="9">
        <v>45428</v>
      </c>
      <c r="N4964" s="9">
        <v>45428</v>
      </c>
      <c r="O4964" s="7">
        <v>45428</v>
      </c>
      <c r="P4964" s="9"/>
      <c r="Q4964" s="9"/>
      <c r="R4964" s="9" t="s">
        <v>93</v>
      </c>
      <c r="S4964" s="16" t="s">
        <v>35</v>
      </c>
      <c r="T4964" s="16" t="s">
        <v>35</v>
      </c>
      <c r="U4964" s="16"/>
      <c r="V4964" s="16"/>
      <c r="W4964" s="16" t="s">
        <v>234</v>
      </c>
      <c r="X4964" s="16" t="s">
        <v>38</v>
      </c>
      <c r="Y4964">
        <v>3</v>
      </c>
      <c r="Z4964">
        <v>5</v>
      </c>
      <c r="AA4964">
        <v>1.5</v>
      </c>
      <c r="AB4964">
        <v>6</v>
      </c>
      <c r="AC4964">
        <v>0.5</v>
      </c>
      <c r="AD4964">
        <v>3</v>
      </c>
      <c r="AE4964" t="s">
        <v>4802</v>
      </c>
    </row>
    <row r="4965" spans="1:31" x14ac:dyDescent="0.25">
      <c r="A4965" s="16" t="s">
        <v>23</v>
      </c>
      <c r="B4965" s="16" t="s">
        <v>3143</v>
      </c>
      <c r="C4965" s="16" t="s">
        <v>1064</v>
      </c>
      <c r="D4965" s="16" t="s">
        <v>26</v>
      </c>
      <c r="E4965" s="16" t="s">
        <v>41</v>
      </c>
      <c r="F4965" s="16" t="s">
        <v>349</v>
      </c>
      <c r="G4965" s="16" t="s">
        <v>2909</v>
      </c>
      <c r="H4965" s="16" t="s">
        <v>31</v>
      </c>
      <c r="I4965" s="16" t="s">
        <v>31</v>
      </c>
      <c r="J4965" s="16" t="s">
        <v>91</v>
      </c>
      <c r="K4965" s="16" t="s">
        <v>300</v>
      </c>
      <c r="L4965" s="9"/>
      <c r="M4965" s="9">
        <v>45428</v>
      </c>
      <c r="N4965" s="9">
        <v>45428</v>
      </c>
      <c r="O4965" s="7">
        <v>45428</v>
      </c>
      <c r="P4965" s="9"/>
      <c r="Q4965" s="9"/>
      <c r="R4965" s="9" t="s">
        <v>93</v>
      </c>
      <c r="S4965" s="16" t="s">
        <v>35</v>
      </c>
      <c r="T4965" s="16" t="s">
        <v>35</v>
      </c>
      <c r="U4965" s="16"/>
      <c r="V4965" s="16"/>
      <c r="W4965" s="16" t="s">
        <v>234</v>
      </c>
      <c r="X4965" s="16" t="s">
        <v>38</v>
      </c>
      <c r="Y4965">
        <v>3</v>
      </c>
      <c r="Z4965">
        <v>5</v>
      </c>
      <c r="AA4965">
        <v>1.5</v>
      </c>
      <c r="AB4965">
        <v>6</v>
      </c>
      <c r="AC4965">
        <v>0.5</v>
      </c>
      <c r="AD4965">
        <v>3</v>
      </c>
      <c r="AE4965" t="s">
        <v>4803</v>
      </c>
    </row>
    <row r="4966" spans="1:31" x14ac:dyDescent="0.25">
      <c r="A4966" s="16" t="s">
        <v>23</v>
      </c>
      <c r="B4966" s="16" t="s">
        <v>3143</v>
      </c>
      <c r="C4966" s="16" t="s">
        <v>1064</v>
      </c>
      <c r="D4966" s="16" t="s">
        <v>3139</v>
      </c>
      <c r="E4966" s="16" t="s">
        <v>27</v>
      </c>
      <c r="F4966" s="16" t="s">
        <v>349</v>
      </c>
      <c r="G4966" s="16" t="s">
        <v>2912</v>
      </c>
      <c r="H4966" s="16" t="s">
        <v>30</v>
      </c>
      <c r="I4966" s="16" t="s">
        <v>31</v>
      </c>
      <c r="J4966" s="16" t="s">
        <v>91</v>
      </c>
      <c r="K4966" s="16" t="s">
        <v>540</v>
      </c>
      <c r="L4966" s="9"/>
      <c r="M4966" s="9">
        <v>45510</v>
      </c>
      <c r="N4966" s="9">
        <v>45510</v>
      </c>
      <c r="O4966" s="7">
        <v>45510</v>
      </c>
      <c r="P4966" s="9"/>
      <c r="Q4966" s="9"/>
      <c r="R4966" s="9" t="s">
        <v>93</v>
      </c>
      <c r="S4966" s="16" t="s">
        <v>35</v>
      </c>
      <c r="T4966" s="16" t="s">
        <v>35</v>
      </c>
      <c r="U4966" s="16"/>
      <c r="V4966" s="16"/>
      <c r="W4966" s="16" t="s">
        <v>234</v>
      </c>
      <c r="X4966" s="16" t="s">
        <v>38</v>
      </c>
      <c r="Y4966">
        <v>3</v>
      </c>
      <c r="Z4966">
        <v>3</v>
      </c>
      <c r="AA4966">
        <v>0.9</v>
      </c>
      <c r="AB4966">
        <v>2</v>
      </c>
      <c r="AC4966">
        <v>0.16666666666666666</v>
      </c>
      <c r="AD4966">
        <v>2</v>
      </c>
      <c r="AE4966" t="s">
        <v>3727</v>
      </c>
    </row>
    <row r="4967" spans="1:31" x14ac:dyDescent="0.25">
      <c r="A4967" s="16" t="s">
        <v>23</v>
      </c>
      <c r="B4967" s="16" t="s">
        <v>3143</v>
      </c>
      <c r="C4967" s="16" t="s">
        <v>1064</v>
      </c>
      <c r="D4967" s="16" t="s">
        <v>3139</v>
      </c>
      <c r="E4967" s="16" t="s">
        <v>27</v>
      </c>
      <c r="F4967" s="16" t="s">
        <v>349</v>
      </c>
      <c r="G4967" s="16" t="s">
        <v>2912</v>
      </c>
      <c r="H4967" s="16" t="s">
        <v>30</v>
      </c>
      <c r="I4967" s="16" t="s">
        <v>31</v>
      </c>
      <c r="J4967" s="16" t="s">
        <v>91</v>
      </c>
      <c r="K4967" s="16" t="s">
        <v>311</v>
      </c>
      <c r="L4967" s="9"/>
      <c r="M4967" s="9">
        <v>45510</v>
      </c>
      <c r="N4967" s="9">
        <v>45510</v>
      </c>
      <c r="O4967" s="7">
        <v>45510</v>
      </c>
      <c r="P4967" s="9"/>
      <c r="Q4967" s="9"/>
      <c r="R4967" s="9" t="s">
        <v>93</v>
      </c>
      <c r="S4967" s="16" t="s">
        <v>35</v>
      </c>
      <c r="T4967" s="16" t="s">
        <v>35</v>
      </c>
      <c r="U4967" s="16"/>
      <c r="V4967" s="16"/>
      <c r="W4967" s="16" t="s">
        <v>234</v>
      </c>
      <c r="X4967" s="16" t="s">
        <v>38</v>
      </c>
      <c r="Y4967">
        <v>3</v>
      </c>
      <c r="Z4967">
        <v>3</v>
      </c>
      <c r="AA4967">
        <v>0.9</v>
      </c>
      <c r="AB4967">
        <v>2</v>
      </c>
      <c r="AC4967">
        <v>0.16666666666666666</v>
      </c>
      <c r="AD4967">
        <v>2</v>
      </c>
      <c r="AE4967" t="s">
        <v>4804</v>
      </c>
    </row>
    <row r="4968" spans="1:31" x14ac:dyDescent="0.25">
      <c r="A4968" s="16" t="s">
        <v>23</v>
      </c>
      <c r="B4968" s="16" t="s">
        <v>3143</v>
      </c>
      <c r="C4968" s="16" t="s">
        <v>1064</v>
      </c>
      <c r="D4968" s="16" t="s">
        <v>3139</v>
      </c>
      <c r="E4968" s="16" t="s">
        <v>27</v>
      </c>
      <c r="F4968" s="16" t="s">
        <v>349</v>
      </c>
      <c r="G4968" s="16" t="s">
        <v>2912</v>
      </c>
      <c r="H4968" s="16" t="s">
        <v>30</v>
      </c>
      <c r="I4968" s="16" t="s">
        <v>31</v>
      </c>
      <c r="J4968" s="16" t="s">
        <v>91</v>
      </c>
      <c r="K4968" s="16" t="s">
        <v>60</v>
      </c>
      <c r="L4968" s="9"/>
      <c r="M4968" s="9">
        <v>45510</v>
      </c>
      <c r="N4968" s="9">
        <v>45510</v>
      </c>
      <c r="O4968" s="7">
        <v>45510</v>
      </c>
      <c r="P4968" s="9"/>
      <c r="Q4968" s="9"/>
      <c r="R4968" s="9" t="s">
        <v>93</v>
      </c>
      <c r="S4968" s="16" t="s">
        <v>35</v>
      </c>
      <c r="T4968" s="16" t="s">
        <v>35</v>
      </c>
      <c r="U4968" s="16"/>
      <c r="V4968" s="16"/>
      <c r="W4968" s="16" t="s">
        <v>234</v>
      </c>
      <c r="X4968" s="16" t="s">
        <v>38</v>
      </c>
      <c r="Y4968">
        <v>3</v>
      </c>
      <c r="Z4968">
        <v>3</v>
      </c>
      <c r="AA4968">
        <v>0.9</v>
      </c>
      <c r="AB4968">
        <v>2</v>
      </c>
      <c r="AC4968">
        <v>0.16666666666666666</v>
      </c>
      <c r="AD4968">
        <v>2</v>
      </c>
      <c r="AE4968" t="s">
        <v>4805</v>
      </c>
    </row>
    <row r="4969" spans="1:31" x14ac:dyDescent="0.25">
      <c r="A4969" s="16" t="s">
        <v>23</v>
      </c>
      <c r="B4969" s="16" t="s">
        <v>39</v>
      </c>
      <c r="C4969" s="16" t="s">
        <v>4806</v>
      </c>
      <c r="D4969" s="16" t="s">
        <v>26</v>
      </c>
      <c r="E4969" s="16" t="s">
        <v>41</v>
      </c>
      <c r="F4969" s="16" t="s">
        <v>28</v>
      </c>
      <c r="G4969" s="16" t="s">
        <v>51</v>
      </c>
      <c r="H4969" s="16" t="s">
        <v>31</v>
      </c>
      <c r="I4969" s="16" t="s">
        <v>31</v>
      </c>
      <c r="J4969" s="16" t="s">
        <v>348</v>
      </c>
      <c r="K4969" s="16" t="s">
        <v>191</v>
      </c>
      <c r="L4969" s="9">
        <v>45175</v>
      </c>
      <c r="M4969" s="9"/>
      <c r="N4969" s="9">
        <v>45175</v>
      </c>
      <c r="O4969" s="7">
        <v>45175</v>
      </c>
      <c r="P4969" s="9">
        <v>45175</v>
      </c>
      <c r="Q4969" s="9"/>
      <c r="R4969" s="9" t="s">
        <v>34</v>
      </c>
      <c r="S4969" s="16" t="s">
        <v>35</v>
      </c>
      <c r="T4969" s="16" t="s">
        <v>95</v>
      </c>
      <c r="U4969" s="16"/>
      <c r="V4969" s="16"/>
      <c r="W4969" s="16" t="s">
        <v>37</v>
      </c>
      <c r="X4969" s="16" t="s">
        <v>55</v>
      </c>
      <c r="Y4969">
        <v>3</v>
      </c>
      <c r="Z4969">
        <v>5</v>
      </c>
      <c r="AA4969">
        <v>1.5</v>
      </c>
      <c r="AB4969">
        <v>6</v>
      </c>
      <c r="AC4969">
        <v>0.5</v>
      </c>
      <c r="AD4969">
        <v>3</v>
      </c>
      <c r="AE4969" t="s">
        <v>4807</v>
      </c>
    </row>
    <row r="4970" spans="1:31" x14ac:dyDescent="0.25">
      <c r="A4970" s="16" t="s">
        <v>23</v>
      </c>
      <c r="B4970" s="16" t="s">
        <v>39</v>
      </c>
      <c r="C4970" s="16" t="s">
        <v>4806</v>
      </c>
      <c r="D4970" s="16" t="s">
        <v>3139</v>
      </c>
      <c r="E4970" s="16" t="s">
        <v>27</v>
      </c>
      <c r="F4970" s="16" t="s">
        <v>28</v>
      </c>
      <c r="G4970" s="16" t="s">
        <v>29</v>
      </c>
      <c r="H4970" s="16" t="s">
        <v>30</v>
      </c>
      <c r="I4970" s="16" t="s">
        <v>31</v>
      </c>
      <c r="J4970" s="16" t="s">
        <v>348</v>
      </c>
      <c r="K4970" s="16" t="s">
        <v>191</v>
      </c>
      <c r="L4970" s="9">
        <v>45145</v>
      </c>
      <c r="M4970" s="9"/>
      <c r="N4970" s="9">
        <v>45145</v>
      </c>
      <c r="O4970" s="7">
        <v>45145</v>
      </c>
      <c r="P4970" s="9"/>
      <c r="Q4970" s="9"/>
      <c r="R4970" s="9" t="s">
        <v>34</v>
      </c>
      <c r="S4970" s="16" t="s">
        <v>35</v>
      </c>
      <c r="T4970" s="16" t="s">
        <v>95</v>
      </c>
      <c r="U4970" s="16"/>
      <c r="V4970" s="16"/>
      <c r="W4970" s="16" t="s">
        <v>37</v>
      </c>
      <c r="X4970" s="16" t="s">
        <v>55</v>
      </c>
      <c r="Y4970">
        <v>3</v>
      </c>
      <c r="Z4970">
        <v>3</v>
      </c>
      <c r="AA4970">
        <v>0.9</v>
      </c>
      <c r="AB4970">
        <v>2</v>
      </c>
      <c r="AC4970">
        <v>0.16666666666666666</v>
      </c>
      <c r="AD4970">
        <v>2</v>
      </c>
      <c r="AE4970" t="s">
        <v>4808</v>
      </c>
    </row>
    <row r="4971" spans="1:31" x14ac:dyDescent="0.25">
      <c r="A4971" s="16" t="s">
        <v>23</v>
      </c>
      <c r="B4971" s="16" t="s">
        <v>3143</v>
      </c>
      <c r="C4971" s="16" t="s">
        <v>4806</v>
      </c>
      <c r="D4971" s="16" t="s">
        <v>26</v>
      </c>
      <c r="E4971" s="16" t="s">
        <v>41</v>
      </c>
      <c r="F4971" s="16" t="s">
        <v>349</v>
      </c>
      <c r="G4971" s="16" t="s">
        <v>2909</v>
      </c>
      <c r="H4971" s="16" t="s">
        <v>31</v>
      </c>
      <c r="I4971" s="16" t="s">
        <v>31</v>
      </c>
      <c r="J4971" s="16" t="s">
        <v>348</v>
      </c>
      <c r="K4971" s="16" t="s">
        <v>191</v>
      </c>
      <c r="L4971" s="9"/>
      <c r="M4971" s="9">
        <v>45540</v>
      </c>
      <c r="N4971" s="9">
        <v>45541</v>
      </c>
      <c r="O4971" s="7">
        <v>45541</v>
      </c>
      <c r="P4971" s="9"/>
      <c r="Q4971" s="9"/>
      <c r="R4971" s="9" t="s">
        <v>93</v>
      </c>
      <c r="S4971" s="16" t="s">
        <v>35</v>
      </c>
      <c r="T4971" s="16" t="s">
        <v>95</v>
      </c>
      <c r="U4971" s="16"/>
      <c r="V4971" s="16"/>
      <c r="W4971" s="16" t="s">
        <v>37</v>
      </c>
      <c r="X4971" s="16" t="s">
        <v>55</v>
      </c>
      <c r="Y4971">
        <v>3</v>
      </c>
      <c r="Z4971">
        <v>5</v>
      </c>
      <c r="AA4971">
        <v>1.5</v>
      </c>
      <c r="AB4971">
        <v>6</v>
      </c>
      <c r="AC4971">
        <v>0.5</v>
      </c>
      <c r="AD4971">
        <v>3</v>
      </c>
      <c r="AE4971" t="s">
        <v>4809</v>
      </c>
    </row>
    <row r="4972" spans="1:31" x14ac:dyDescent="0.25">
      <c r="A4972" s="16" t="s">
        <v>23</v>
      </c>
      <c r="B4972" s="16" t="s">
        <v>3143</v>
      </c>
      <c r="C4972" s="16" t="s">
        <v>4806</v>
      </c>
      <c r="D4972" s="16" t="s">
        <v>3139</v>
      </c>
      <c r="E4972" s="16" t="s">
        <v>27</v>
      </c>
      <c r="F4972" s="16" t="s">
        <v>349</v>
      </c>
      <c r="G4972" s="16" t="s">
        <v>2912</v>
      </c>
      <c r="H4972" s="16" t="s">
        <v>30</v>
      </c>
      <c r="I4972" s="16" t="s">
        <v>31</v>
      </c>
      <c r="J4972" s="16" t="s">
        <v>348</v>
      </c>
      <c r="K4972" s="16" t="s">
        <v>191</v>
      </c>
      <c r="L4972" s="9"/>
      <c r="M4972" s="9">
        <v>45511</v>
      </c>
      <c r="N4972" s="9">
        <v>45511</v>
      </c>
      <c r="O4972" s="7">
        <v>45511</v>
      </c>
      <c r="P4972" s="9"/>
      <c r="Q4972" s="9"/>
      <c r="R4972" s="9" t="s">
        <v>93</v>
      </c>
      <c r="S4972" s="16" t="s">
        <v>35</v>
      </c>
      <c r="T4972" s="16" t="s">
        <v>95</v>
      </c>
      <c r="U4972" s="16"/>
      <c r="V4972" s="16"/>
      <c r="W4972" s="16" t="s">
        <v>37</v>
      </c>
      <c r="X4972" s="16" t="s">
        <v>55</v>
      </c>
      <c r="Y4972">
        <v>3</v>
      </c>
      <c r="Z4972">
        <v>3</v>
      </c>
      <c r="AA4972">
        <v>0.9</v>
      </c>
      <c r="AB4972">
        <v>2</v>
      </c>
      <c r="AC4972">
        <v>0.16666666666666666</v>
      </c>
      <c r="AD4972">
        <v>2</v>
      </c>
      <c r="AE4972" t="s">
        <v>4810</v>
      </c>
    </row>
    <row r="4973" spans="1:31" x14ac:dyDescent="0.25">
      <c r="A4973" s="16" t="s">
        <v>23</v>
      </c>
      <c r="B4973" s="16" t="s">
        <v>39</v>
      </c>
      <c r="C4973" s="16" t="s">
        <v>1065</v>
      </c>
      <c r="D4973" s="16" t="s">
        <v>62</v>
      </c>
      <c r="E4973" s="16" t="s">
        <v>41</v>
      </c>
      <c r="F4973" s="16" t="s">
        <v>28</v>
      </c>
      <c r="G4973" s="16" t="s">
        <v>160</v>
      </c>
      <c r="H4973" s="16" t="s">
        <v>155</v>
      </c>
      <c r="I4973" s="16" t="s">
        <v>155</v>
      </c>
      <c r="J4973" s="16" t="s">
        <v>990</v>
      </c>
      <c r="K4973" s="16" t="s">
        <v>983</v>
      </c>
      <c r="L4973" s="9"/>
      <c r="M4973" s="9">
        <v>45058</v>
      </c>
      <c r="N4973" s="9">
        <v>45058</v>
      </c>
      <c r="O4973" s="7">
        <v>45058</v>
      </c>
      <c r="P4973" s="9">
        <v>45058</v>
      </c>
      <c r="Q4973" s="9"/>
      <c r="R4973" s="9" t="s">
        <v>34</v>
      </c>
      <c r="S4973" s="16" t="s">
        <v>94</v>
      </c>
      <c r="T4973" s="16" t="s">
        <v>94</v>
      </c>
      <c r="U4973" s="16"/>
      <c r="V4973" s="16"/>
      <c r="W4973" s="16" t="s">
        <v>234</v>
      </c>
      <c r="X4973" s="16" t="s">
        <v>55</v>
      </c>
      <c r="Y4973">
        <v>6</v>
      </c>
      <c r="Z4973">
        <v>10</v>
      </c>
      <c r="AA4973">
        <v>6</v>
      </c>
      <c r="AB4973">
        <v>6</v>
      </c>
      <c r="AC4973">
        <v>0.5</v>
      </c>
      <c r="AD4973">
        <v>9</v>
      </c>
      <c r="AE4973" t="s">
        <v>2582</v>
      </c>
    </row>
    <row r="4974" spans="1:31" x14ac:dyDescent="0.25">
      <c r="A4974" s="16" t="s">
        <v>23</v>
      </c>
      <c r="B4974" s="16" t="s">
        <v>39</v>
      </c>
      <c r="C4974" s="16" t="s">
        <v>1065</v>
      </c>
      <c r="D4974" s="16" t="s">
        <v>62</v>
      </c>
      <c r="E4974" s="16" t="s">
        <v>41</v>
      </c>
      <c r="F4974" s="16" t="s">
        <v>28</v>
      </c>
      <c r="G4974" s="16" t="s">
        <v>160</v>
      </c>
      <c r="H4974" s="16" t="s">
        <v>155</v>
      </c>
      <c r="I4974" s="16" t="s">
        <v>155</v>
      </c>
      <c r="J4974" s="16" t="s">
        <v>156</v>
      </c>
      <c r="K4974" s="16" t="s">
        <v>177</v>
      </c>
      <c r="L4974" s="9"/>
      <c r="M4974" s="9">
        <v>44995</v>
      </c>
      <c r="N4974" s="9">
        <v>44995</v>
      </c>
      <c r="O4974" s="7">
        <v>44995</v>
      </c>
      <c r="P4974" s="9">
        <v>44995</v>
      </c>
      <c r="Q4974" s="9">
        <v>44995</v>
      </c>
      <c r="R4974" s="9" t="s">
        <v>34</v>
      </c>
      <c r="S4974" s="16" t="s">
        <v>94</v>
      </c>
      <c r="T4974" s="16" t="s">
        <v>94</v>
      </c>
      <c r="U4974" s="16"/>
      <c r="V4974" s="16"/>
      <c r="W4974" s="16" t="s">
        <v>234</v>
      </c>
      <c r="X4974" s="16" t="s">
        <v>55</v>
      </c>
      <c r="Y4974">
        <v>6</v>
      </c>
      <c r="Z4974">
        <v>10</v>
      </c>
      <c r="AA4974">
        <v>6</v>
      </c>
      <c r="AB4974">
        <v>6</v>
      </c>
      <c r="AC4974">
        <v>0.5</v>
      </c>
      <c r="AD4974">
        <v>9</v>
      </c>
      <c r="AE4974" t="s">
        <v>1392</v>
      </c>
    </row>
    <row r="4975" spans="1:31" x14ac:dyDescent="0.25">
      <c r="A4975" s="16" t="s">
        <v>23</v>
      </c>
      <c r="B4975" s="16" t="s">
        <v>39</v>
      </c>
      <c r="C4975" s="16" t="s">
        <v>1065</v>
      </c>
      <c r="D4975" s="16" t="s">
        <v>26</v>
      </c>
      <c r="E4975" s="16" t="s">
        <v>41</v>
      </c>
      <c r="F4975" s="16" t="s">
        <v>28</v>
      </c>
      <c r="G4975" s="16" t="s">
        <v>51</v>
      </c>
      <c r="H4975" s="16" t="s">
        <v>31</v>
      </c>
      <c r="I4975" s="16" t="s">
        <v>31</v>
      </c>
      <c r="J4975" s="16" t="s">
        <v>432</v>
      </c>
      <c r="K4975" s="16" t="s">
        <v>983</v>
      </c>
      <c r="L4975" s="9"/>
      <c r="M4975" s="9">
        <v>45063</v>
      </c>
      <c r="N4975" s="9">
        <v>45063</v>
      </c>
      <c r="O4975" s="7">
        <v>45063</v>
      </c>
      <c r="P4975" s="9">
        <v>45063</v>
      </c>
      <c r="Q4975" s="9"/>
      <c r="R4975" s="9" t="s">
        <v>34</v>
      </c>
      <c r="S4975" s="16" t="s">
        <v>94</v>
      </c>
      <c r="T4975" s="16" t="s">
        <v>94</v>
      </c>
      <c r="U4975" s="16"/>
      <c r="V4975" s="16"/>
      <c r="W4975" s="16" t="s">
        <v>234</v>
      </c>
      <c r="X4975" s="16" t="s">
        <v>55</v>
      </c>
      <c r="Y4975">
        <v>6</v>
      </c>
      <c r="Z4975">
        <v>5</v>
      </c>
      <c r="AA4975">
        <v>3</v>
      </c>
      <c r="AB4975">
        <v>6</v>
      </c>
      <c r="AC4975">
        <v>0.5</v>
      </c>
      <c r="AD4975">
        <v>5</v>
      </c>
      <c r="AE4975" t="s">
        <v>2684</v>
      </c>
    </row>
    <row r="4976" spans="1:31" x14ac:dyDescent="0.25">
      <c r="A4976" s="16" t="s">
        <v>23</v>
      </c>
      <c r="B4976" s="16" t="s">
        <v>39</v>
      </c>
      <c r="C4976" s="16" t="s">
        <v>1065</v>
      </c>
      <c r="D4976" s="16" t="s">
        <v>62</v>
      </c>
      <c r="E4976" s="16" t="s">
        <v>41</v>
      </c>
      <c r="F4976" s="16" t="s">
        <v>28</v>
      </c>
      <c r="G4976" s="16" t="s">
        <v>51</v>
      </c>
      <c r="H4976" s="16" t="s">
        <v>31</v>
      </c>
      <c r="I4976" s="16" t="s">
        <v>31</v>
      </c>
      <c r="J4976" s="16" t="s">
        <v>345</v>
      </c>
      <c r="K4976" s="16" t="s">
        <v>138</v>
      </c>
      <c r="L4976" s="9"/>
      <c r="M4976" s="9">
        <v>44979</v>
      </c>
      <c r="N4976" s="9">
        <v>44979</v>
      </c>
      <c r="O4976" s="7">
        <v>44979</v>
      </c>
      <c r="P4976" s="9">
        <v>44979</v>
      </c>
      <c r="Q4976" s="9">
        <v>44614</v>
      </c>
      <c r="R4976" s="9" t="s">
        <v>34</v>
      </c>
      <c r="S4976" s="16" t="s">
        <v>94</v>
      </c>
      <c r="T4976" s="16" t="s">
        <v>94</v>
      </c>
      <c r="U4976" s="16"/>
      <c r="V4976" s="16"/>
      <c r="W4976" s="16" t="s">
        <v>234</v>
      </c>
      <c r="X4976" s="16" t="s">
        <v>55</v>
      </c>
      <c r="Y4976">
        <v>6</v>
      </c>
      <c r="Z4976">
        <v>10</v>
      </c>
      <c r="AA4976">
        <v>6</v>
      </c>
      <c r="AB4976">
        <v>6</v>
      </c>
      <c r="AC4976">
        <v>0.5</v>
      </c>
      <c r="AD4976">
        <v>9</v>
      </c>
      <c r="AE4976" t="s">
        <v>1581</v>
      </c>
    </row>
    <row r="4977" spans="1:31" x14ac:dyDescent="0.25">
      <c r="A4977" s="16" t="s">
        <v>23</v>
      </c>
      <c r="B4977" s="16" t="s">
        <v>39</v>
      </c>
      <c r="C4977" s="16" t="s">
        <v>1065</v>
      </c>
      <c r="D4977" s="16" t="s">
        <v>26</v>
      </c>
      <c r="E4977" s="16" t="s">
        <v>41</v>
      </c>
      <c r="F4977" s="16" t="s">
        <v>28</v>
      </c>
      <c r="G4977" s="16" t="s">
        <v>69</v>
      </c>
      <c r="H4977" s="16" t="s">
        <v>70</v>
      </c>
      <c r="I4977" s="16" t="s">
        <v>780</v>
      </c>
      <c r="J4977" s="16" t="s">
        <v>781</v>
      </c>
      <c r="K4977" s="16" t="s">
        <v>47</v>
      </c>
      <c r="L4977" s="9"/>
      <c r="M4977" s="9">
        <v>44655</v>
      </c>
      <c r="N4977" s="9">
        <v>45063</v>
      </c>
      <c r="O4977" s="7">
        <v>45063</v>
      </c>
      <c r="P4977" s="9">
        <v>45063</v>
      </c>
      <c r="Q4977" s="9"/>
      <c r="R4977" s="9" t="s">
        <v>34</v>
      </c>
      <c r="S4977" s="16" t="s">
        <v>94</v>
      </c>
      <c r="T4977" s="16" t="s">
        <v>94</v>
      </c>
      <c r="U4977" s="16"/>
      <c r="V4977" s="16"/>
      <c r="W4977" s="16" t="s">
        <v>234</v>
      </c>
      <c r="X4977" s="16" t="s">
        <v>55</v>
      </c>
      <c r="Y4977">
        <v>6</v>
      </c>
      <c r="Z4977">
        <v>5</v>
      </c>
      <c r="AA4977">
        <v>3</v>
      </c>
      <c r="AB4977">
        <v>6</v>
      </c>
      <c r="AC4977">
        <v>0.5</v>
      </c>
      <c r="AD4977">
        <v>5</v>
      </c>
      <c r="AE4977" t="s">
        <v>2681</v>
      </c>
    </row>
    <row r="4978" spans="1:31" x14ac:dyDescent="0.25">
      <c r="A4978" s="16" t="s">
        <v>23</v>
      </c>
      <c r="B4978" s="16" t="s">
        <v>39</v>
      </c>
      <c r="C4978" s="16" t="s">
        <v>1065</v>
      </c>
      <c r="D4978" s="16" t="s">
        <v>62</v>
      </c>
      <c r="E4978" s="16" t="s">
        <v>41</v>
      </c>
      <c r="F4978" s="16" t="s">
        <v>28</v>
      </c>
      <c r="G4978" s="16" t="s">
        <v>69</v>
      </c>
      <c r="H4978" s="16" t="s">
        <v>70</v>
      </c>
      <c r="I4978" s="16" t="s">
        <v>70</v>
      </c>
      <c r="J4978" s="16" t="s">
        <v>429</v>
      </c>
      <c r="K4978" s="16" t="s">
        <v>983</v>
      </c>
      <c r="L4978" s="9"/>
      <c r="M4978" s="9">
        <v>45014</v>
      </c>
      <c r="N4978" s="9">
        <v>45014</v>
      </c>
      <c r="O4978" s="7">
        <v>45014</v>
      </c>
      <c r="P4978" s="9">
        <v>45014</v>
      </c>
      <c r="Q4978" s="9">
        <v>44624</v>
      </c>
      <c r="R4978" s="9" t="s">
        <v>34</v>
      </c>
      <c r="S4978" s="16" t="s">
        <v>94</v>
      </c>
      <c r="T4978" s="16" t="s">
        <v>94</v>
      </c>
      <c r="U4978" s="16"/>
      <c r="V4978" s="16"/>
      <c r="W4978" s="16" t="s">
        <v>234</v>
      </c>
      <c r="X4978" s="16" t="s">
        <v>55</v>
      </c>
      <c r="Y4978">
        <v>6</v>
      </c>
      <c r="Z4978">
        <v>10</v>
      </c>
      <c r="AA4978">
        <v>6</v>
      </c>
      <c r="AB4978">
        <v>6</v>
      </c>
      <c r="AC4978">
        <v>0.5</v>
      </c>
      <c r="AD4978">
        <v>9</v>
      </c>
      <c r="AE4978" t="s">
        <v>2560</v>
      </c>
    </row>
    <row r="4979" spans="1:31" x14ac:dyDescent="0.25">
      <c r="A4979" s="16" t="s">
        <v>23</v>
      </c>
      <c r="B4979" s="16" t="s">
        <v>39</v>
      </c>
      <c r="C4979" s="16" t="s">
        <v>1065</v>
      </c>
      <c r="D4979" s="16" t="s">
        <v>62</v>
      </c>
      <c r="E4979" s="16" t="s">
        <v>41</v>
      </c>
      <c r="F4979" s="16" t="s">
        <v>28</v>
      </c>
      <c r="G4979" s="16" t="s">
        <v>69</v>
      </c>
      <c r="H4979" s="16" t="s">
        <v>70</v>
      </c>
      <c r="I4979" s="16" t="s">
        <v>70</v>
      </c>
      <c r="J4979" s="16" t="s">
        <v>429</v>
      </c>
      <c r="K4979" s="16" t="s">
        <v>423</v>
      </c>
      <c r="L4979" s="9"/>
      <c r="M4979" s="9">
        <v>45014</v>
      </c>
      <c r="N4979" s="9">
        <v>45014</v>
      </c>
      <c r="O4979" s="7">
        <v>45014</v>
      </c>
      <c r="P4979" s="9">
        <v>45014</v>
      </c>
      <c r="Q4979" s="9"/>
      <c r="R4979" s="9" t="s">
        <v>34</v>
      </c>
      <c r="S4979" s="16" t="s">
        <v>94</v>
      </c>
      <c r="T4979" s="16" t="s">
        <v>94</v>
      </c>
      <c r="U4979" s="16"/>
      <c r="V4979" s="16"/>
      <c r="W4979" s="16" t="s">
        <v>234</v>
      </c>
      <c r="X4979" s="16" t="s">
        <v>55</v>
      </c>
      <c r="Y4979">
        <v>6</v>
      </c>
      <c r="Z4979">
        <v>10</v>
      </c>
      <c r="AA4979">
        <v>6</v>
      </c>
      <c r="AB4979">
        <v>6</v>
      </c>
      <c r="AC4979">
        <v>0.5</v>
      </c>
      <c r="AD4979">
        <v>9</v>
      </c>
      <c r="AE4979" t="s">
        <v>2682</v>
      </c>
    </row>
    <row r="4980" spans="1:31" x14ac:dyDescent="0.25">
      <c r="A4980" s="16" t="s">
        <v>3138</v>
      </c>
      <c r="B4980" s="16" t="s">
        <v>24</v>
      </c>
      <c r="C4980" s="16" t="s">
        <v>1065</v>
      </c>
      <c r="D4980" s="16" t="s">
        <v>26</v>
      </c>
      <c r="E4980" s="16" t="s">
        <v>41</v>
      </c>
      <c r="F4980" s="16" t="s">
        <v>28</v>
      </c>
      <c r="G4980" s="16" t="s">
        <v>69</v>
      </c>
      <c r="H4980" s="16" t="s">
        <v>70</v>
      </c>
      <c r="I4980" s="16" t="s">
        <v>730</v>
      </c>
      <c r="J4980" s="16" t="s">
        <v>984</v>
      </c>
      <c r="K4980" s="16" t="s">
        <v>47</v>
      </c>
      <c r="L4980" s="9"/>
      <c r="M4980" s="9">
        <v>44722</v>
      </c>
      <c r="N4980" s="9">
        <v>44722</v>
      </c>
      <c r="O4980" s="7">
        <v>44722</v>
      </c>
      <c r="P4980" s="9"/>
      <c r="Q4980" s="9"/>
      <c r="R4980" s="9" t="s">
        <v>93</v>
      </c>
      <c r="S4980" s="16" t="s">
        <v>94</v>
      </c>
      <c r="T4980" s="16" t="s">
        <v>94</v>
      </c>
      <c r="U4980" s="16"/>
      <c r="V4980" s="16"/>
      <c r="W4980" s="16"/>
      <c r="X4980" s="16" t="s">
        <v>55</v>
      </c>
      <c r="Y4980">
        <v>6</v>
      </c>
      <c r="Z4980">
        <v>5</v>
      </c>
      <c r="AA4980">
        <v>3</v>
      </c>
      <c r="AB4980">
        <v>6</v>
      </c>
      <c r="AC4980">
        <v>0.5</v>
      </c>
      <c r="AD4980">
        <v>5</v>
      </c>
      <c r="AE4980" t="s">
        <v>2683</v>
      </c>
    </row>
    <row r="4981" spans="1:31" x14ac:dyDescent="0.25">
      <c r="A4981" s="16" t="s">
        <v>23</v>
      </c>
      <c r="B4981" s="16" t="s">
        <v>39</v>
      </c>
      <c r="C4981" s="16" t="s">
        <v>1065</v>
      </c>
      <c r="D4981" s="16" t="s">
        <v>62</v>
      </c>
      <c r="E4981" s="16" t="s">
        <v>41</v>
      </c>
      <c r="F4981" s="16" t="s">
        <v>28</v>
      </c>
      <c r="G4981" s="16" t="s">
        <v>42</v>
      </c>
      <c r="H4981" s="16" t="s">
        <v>43</v>
      </c>
      <c r="I4981" s="16" t="s">
        <v>43</v>
      </c>
      <c r="J4981" s="16" t="s">
        <v>352</v>
      </c>
      <c r="K4981" s="16" t="s">
        <v>138</v>
      </c>
      <c r="L4981" s="9"/>
      <c r="M4981" s="9">
        <v>44698</v>
      </c>
      <c r="N4981" s="9">
        <v>44900</v>
      </c>
      <c r="O4981" s="7">
        <v>44900</v>
      </c>
      <c r="P4981" s="9">
        <v>44900</v>
      </c>
      <c r="Q4981" s="9">
        <v>44531</v>
      </c>
      <c r="R4981" s="9" t="s">
        <v>34</v>
      </c>
      <c r="S4981" s="16" t="s">
        <v>94</v>
      </c>
      <c r="T4981" s="16" t="s">
        <v>94</v>
      </c>
      <c r="U4981" s="16"/>
      <c r="V4981" s="16"/>
      <c r="W4981" s="16" t="s">
        <v>234</v>
      </c>
      <c r="X4981" s="16" t="s">
        <v>55</v>
      </c>
      <c r="Y4981">
        <v>6</v>
      </c>
      <c r="Z4981">
        <v>10</v>
      </c>
      <c r="AA4981">
        <v>6</v>
      </c>
      <c r="AB4981">
        <v>6</v>
      </c>
      <c r="AC4981">
        <v>0.5</v>
      </c>
      <c r="AD4981">
        <v>9</v>
      </c>
      <c r="AE4981" t="s">
        <v>2553</v>
      </c>
    </row>
    <row r="4982" spans="1:31" x14ac:dyDescent="0.25">
      <c r="A4982" s="16" t="s">
        <v>23</v>
      </c>
      <c r="B4982" s="16" t="s">
        <v>39</v>
      </c>
      <c r="C4982" s="16" t="s">
        <v>1065</v>
      </c>
      <c r="D4982" s="16" t="s">
        <v>62</v>
      </c>
      <c r="E4982" s="16" t="s">
        <v>41</v>
      </c>
      <c r="F4982" s="16" t="s">
        <v>28</v>
      </c>
      <c r="G4982" s="16" t="s">
        <v>76</v>
      </c>
      <c r="H4982" s="16" t="s">
        <v>77</v>
      </c>
      <c r="I4982" s="16" t="s">
        <v>77</v>
      </c>
      <c r="J4982" s="16" t="s">
        <v>78</v>
      </c>
      <c r="K4982" s="16" t="s">
        <v>342</v>
      </c>
      <c r="L4982" s="9"/>
      <c r="M4982" s="9">
        <v>44965</v>
      </c>
      <c r="N4982" s="9">
        <v>44965</v>
      </c>
      <c r="O4982" s="7">
        <v>44965</v>
      </c>
      <c r="P4982" s="9">
        <v>44965</v>
      </c>
      <c r="Q4982" s="9"/>
      <c r="R4982" s="9" t="s">
        <v>34</v>
      </c>
      <c r="S4982" s="16" t="s">
        <v>94</v>
      </c>
      <c r="T4982" s="16" t="s">
        <v>94</v>
      </c>
      <c r="U4982" s="16"/>
      <c r="V4982" s="16"/>
      <c r="W4982" s="16" t="s">
        <v>234</v>
      </c>
      <c r="X4982" s="16" t="s">
        <v>55</v>
      </c>
      <c r="Y4982">
        <v>6</v>
      </c>
      <c r="Z4982">
        <v>10</v>
      </c>
      <c r="AA4982">
        <v>6</v>
      </c>
      <c r="AB4982">
        <v>6</v>
      </c>
      <c r="AC4982">
        <v>0.5</v>
      </c>
      <c r="AD4982">
        <v>9</v>
      </c>
      <c r="AE4982" t="s">
        <v>1576</v>
      </c>
    </row>
    <row r="4983" spans="1:31" x14ac:dyDescent="0.25">
      <c r="A4983" s="16" t="s">
        <v>23</v>
      </c>
      <c r="B4983" s="16" t="s">
        <v>39</v>
      </c>
      <c r="C4983" s="16" t="s">
        <v>1065</v>
      </c>
      <c r="D4983" s="16" t="s">
        <v>62</v>
      </c>
      <c r="E4983" s="16" t="s">
        <v>41</v>
      </c>
      <c r="F4983" s="16" t="s">
        <v>28</v>
      </c>
      <c r="G4983" s="16" t="s">
        <v>76</v>
      </c>
      <c r="H4983" s="16" t="s">
        <v>77</v>
      </c>
      <c r="I4983" s="16" t="s">
        <v>77</v>
      </c>
      <c r="J4983" s="16" t="s">
        <v>78</v>
      </c>
      <c r="K4983" s="16" t="s">
        <v>421</v>
      </c>
      <c r="L4983" s="9"/>
      <c r="M4983" s="9">
        <v>44965</v>
      </c>
      <c r="N4983" s="9">
        <v>44965</v>
      </c>
      <c r="O4983" s="7">
        <v>44965</v>
      </c>
      <c r="P4983" s="9">
        <v>44965</v>
      </c>
      <c r="Q4983" s="9"/>
      <c r="R4983" s="9" t="s">
        <v>34</v>
      </c>
      <c r="S4983" s="16" t="s">
        <v>94</v>
      </c>
      <c r="T4983" s="16" t="s">
        <v>94</v>
      </c>
      <c r="U4983" s="16"/>
      <c r="V4983" s="16"/>
      <c r="W4983" s="16" t="s">
        <v>234</v>
      </c>
      <c r="X4983" s="16" t="s">
        <v>55</v>
      </c>
      <c r="Y4983">
        <v>6</v>
      </c>
      <c r="Z4983">
        <v>10</v>
      </c>
      <c r="AA4983">
        <v>6</v>
      </c>
      <c r="AB4983">
        <v>6</v>
      </c>
      <c r="AC4983">
        <v>0.5</v>
      </c>
      <c r="AD4983">
        <v>9</v>
      </c>
      <c r="AE4983" t="s">
        <v>1710</v>
      </c>
    </row>
    <row r="4984" spans="1:31" x14ac:dyDescent="0.25">
      <c r="A4984" s="16" t="s">
        <v>23</v>
      </c>
      <c r="B4984" s="16" t="s">
        <v>39</v>
      </c>
      <c r="C4984" s="16" t="s">
        <v>1065</v>
      </c>
      <c r="D4984" s="16" t="s">
        <v>62</v>
      </c>
      <c r="E4984" s="16" t="s">
        <v>41</v>
      </c>
      <c r="F4984" s="16" t="s">
        <v>28</v>
      </c>
      <c r="G4984" s="16" t="s">
        <v>76</v>
      </c>
      <c r="H4984" s="16" t="s">
        <v>77</v>
      </c>
      <c r="I4984" s="16" t="s">
        <v>77</v>
      </c>
      <c r="J4984" s="16" t="s">
        <v>78</v>
      </c>
      <c r="K4984" s="16" t="s">
        <v>423</v>
      </c>
      <c r="L4984" s="9"/>
      <c r="M4984" s="9">
        <v>44965</v>
      </c>
      <c r="N4984" s="9">
        <v>44965</v>
      </c>
      <c r="O4984" s="7">
        <v>44965</v>
      </c>
      <c r="P4984" s="9">
        <v>44965</v>
      </c>
      <c r="Q4984" s="9"/>
      <c r="R4984" s="9" t="s">
        <v>34</v>
      </c>
      <c r="S4984" s="16" t="s">
        <v>94</v>
      </c>
      <c r="T4984" s="16" t="s">
        <v>94</v>
      </c>
      <c r="U4984" s="16"/>
      <c r="V4984" s="16"/>
      <c r="W4984" s="16" t="s">
        <v>234</v>
      </c>
      <c r="X4984" s="16" t="s">
        <v>55</v>
      </c>
      <c r="Y4984">
        <v>6</v>
      </c>
      <c r="Z4984">
        <v>10</v>
      </c>
      <c r="AA4984">
        <v>6</v>
      </c>
      <c r="AB4984">
        <v>6</v>
      </c>
      <c r="AC4984">
        <v>0.5</v>
      </c>
      <c r="AD4984">
        <v>9</v>
      </c>
      <c r="AE4984" t="s">
        <v>1713</v>
      </c>
    </row>
    <row r="4985" spans="1:31" x14ac:dyDescent="0.25">
      <c r="A4985" s="16" t="s">
        <v>23</v>
      </c>
      <c r="B4985" s="16" t="s">
        <v>39</v>
      </c>
      <c r="C4985" s="16" t="s">
        <v>1065</v>
      </c>
      <c r="D4985" s="16" t="s">
        <v>26</v>
      </c>
      <c r="E4985" s="16" t="s">
        <v>41</v>
      </c>
      <c r="F4985" s="16" t="s">
        <v>28</v>
      </c>
      <c r="G4985" s="16" t="s">
        <v>105</v>
      </c>
      <c r="H4985" s="16" t="s">
        <v>106</v>
      </c>
      <c r="I4985" s="16" t="s">
        <v>106</v>
      </c>
      <c r="J4985" s="16" t="s">
        <v>134</v>
      </c>
      <c r="K4985" s="16" t="s">
        <v>138</v>
      </c>
      <c r="L4985" s="9">
        <v>45121</v>
      </c>
      <c r="M4985" s="9">
        <v>44756</v>
      </c>
      <c r="N4985" s="9">
        <v>45120</v>
      </c>
      <c r="O4985" s="7">
        <v>45120</v>
      </c>
      <c r="P4985" s="9">
        <v>45120</v>
      </c>
      <c r="Q4985" s="9">
        <v>44756</v>
      </c>
      <c r="R4985" s="9" t="s">
        <v>34</v>
      </c>
      <c r="S4985" s="16" t="s">
        <v>94</v>
      </c>
      <c r="T4985" s="16" t="s">
        <v>94</v>
      </c>
      <c r="U4985" s="16"/>
      <c r="V4985" s="16"/>
      <c r="W4985" s="16" t="s">
        <v>234</v>
      </c>
      <c r="X4985" s="16" t="s">
        <v>55</v>
      </c>
      <c r="Y4985">
        <v>6</v>
      </c>
      <c r="Z4985">
        <v>5</v>
      </c>
      <c r="AA4985">
        <v>3</v>
      </c>
      <c r="AB4985">
        <v>6</v>
      </c>
      <c r="AC4985">
        <v>0.5</v>
      </c>
      <c r="AD4985">
        <v>5</v>
      </c>
      <c r="AE4985" t="s">
        <v>1348</v>
      </c>
    </row>
    <row r="4986" spans="1:31" x14ac:dyDescent="0.25">
      <c r="A4986" s="16" t="s">
        <v>23</v>
      </c>
      <c r="B4986" s="16" t="s">
        <v>39</v>
      </c>
      <c r="C4986" s="16" t="s">
        <v>1065</v>
      </c>
      <c r="D4986" s="16" t="s">
        <v>3139</v>
      </c>
      <c r="E4986" s="16" t="s">
        <v>27</v>
      </c>
      <c r="F4986" s="16" t="s">
        <v>28</v>
      </c>
      <c r="G4986" s="16" t="s">
        <v>192</v>
      </c>
      <c r="H4986" s="16" t="s">
        <v>155</v>
      </c>
      <c r="I4986" s="16" t="s">
        <v>155</v>
      </c>
      <c r="J4986" s="16" t="s">
        <v>990</v>
      </c>
      <c r="K4986" s="16" t="s">
        <v>1066</v>
      </c>
      <c r="L4986" s="9"/>
      <c r="M4986" s="9">
        <v>45089</v>
      </c>
      <c r="N4986" s="9">
        <v>45089</v>
      </c>
      <c r="O4986" s="7">
        <v>45089</v>
      </c>
      <c r="P4986" s="9"/>
      <c r="Q4986" s="9"/>
      <c r="R4986" s="9" t="s">
        <v>34</v>
      </c>
      <c r="S4986" s="16" t="s">
        <v>94</v>
      </c>
      <c r="T4986" s="16" t="s">
        <v>94</v>
      </c>
      <c r="U4986" s="16"/>
      <c r="V4986" s="16"/>
      <c r="W4986" s="16" t="s">
        <v>234</v>
      </c>
      <c r="X4986" s="16" t="s">
        <v>55</v>
      </c>
      <c r="Y4986">
        <v>6</v>
      </c>
      <c r="Z4986">
        <v>3</v>
      </c>
      <c r="AA4986">
        <v>1.8</v>
      </c>
      <c r="AB4986">
        <v>2</v>
      </c>
      <c r="AC4986">
        <v>0.16666666666666666</v>
      </c>
      <c r="AD4986">
        <v>3</v>
      </c>
      <c r="AE4986" t="s">
        <v>2685</v>
      </c>
    </row>
    <row r="4987" spans="1:31" x14ac:dyDescent="0.25">
      <c r="A4987" s="16" t="s">
        <v>23</v>
      </c>
      <c r="B4987" s="16" t="s">
        <v>39</v>
      </c>
      <c r="C4987" s="16" t="s">
        <v>1065</v>
      </c>
      <c r="D4987" s="16" t="s">
        <v>3139</v>
      </c>
      <c r="E4987" s="16" t="s">
        <v>27</v>
      </c>
      <c r="F4987" s="16" t="s">
        <v>28</v>
      </c>
      <c r="G4987" s="16" t="s">
        <v>192</v>
      </c>
      <c r="H4987" s="16" t="s">
        <v>155</v>
      </c>
      <c r="I4987" s="16" t="s">
        <v>155</v>
      </c>
      <c r="J4987" s="16" t="s">
        <v>156</v>
      </c>
      <c r="K4987" s="16" t="s">
        <v>465</v>
      </c>
      <c r="L4987" s="9"/>
      <c r="M4987" s="9">
        <v>45089</v>
      </c>
      <c r="N4987" s="9">
        <v>45089</v>
      </c>
      <c r="O4987" s="7">
        <v>45089</v>
      </c>
      <c r="P4987" s="9"/>
      <c r="Q4987" s="9"/>
      <c r="R4987" s="9" t="s">
        <v>34</v>
      </c>
      <c r="S4987" s="16" t="s">
        <v>94</v>
      </c>
      <c r="T4987" s="16" t="s">
        <v>94</v>
      </c>
      <c r="U4987" s="16"/>
      <c r="V4987" s="16"/>
      <c r="W4987" s="16" t="s">
        <v>234</v>
      </c>
      <c r="X4987" s="16" t="s">
        <v>55</v>
      </c>
      <c r="Y4987">
        <v>6</v>
      </c>
      <c r="Z4987">
        <v>3</v>
      </c>
      <c r="AA4987">
        <v>1.8</v>
      </c>
      <c r="AB4987">
        <v>2</v>
      </c>
      <c r="AC4987">
        <v>0.16666666666666666</v>
      </c>
      <c r="AD4987">
        <v>3</v>
      </c>
      <c r="AE4987" t="s">
        <v>2634</v>
      </c>
    </row>
    <row r="4988" spans="1:31" x14ac:dyDescent="0.25">
      <c r="A4988" s="16" t="s">
        <v>23</v>
      </c>
      <c r="B4988" s="16" t="s">
        <v>39</v>
      </c>
      <c r="C4988" s="16" t="s">
        <v>1065</v>
      </c>
      <c r="D4988" s="16" t="s">
        <v>3139</v>
      </c>
      <c r="E4988" s="16" t="s">
        <v>27</v>
      </c>
      <c r="F4988" s="16" t="s">
        <v>28</v>
      </c>
      <c r="G4988" s="16" t="s">
        <v>29</v>
      </c>
      <c r="H4988" s="16" t="s">
        <v>30</v>
      </c>
      <c r="I4988" s="16" t="s">
        <v>31</v>
      </c>
      <c r="J4988" s="16" t="s">
        <v>345</v>
      </c>
      <c r="K4988" s="16" t="s">
        <v>927</v>
      </c>
      <c r="L4988" s="9"/>
      <c r="M4988" s="9">
        <v>45145</v>
      </c>
      <c r="N4988" s="9">
        <v>45145</v>
      </c>
      <c r="O4988" s="7">
        <v>45145</v>
      </c>
      <c r="P4988" s="9"/>
      <c r="Q4988" s="9"/>
      <c r="R4988" s="9" t="s">
        <v>34</v>
      </c>
      <c r="S4988" s="16" t="s">
        <v>94</v>
      </c>
      <c r="T4988" s="16" t="s">
        <v>94</v>
      </c>
      <c r="U4988" s="16"/>
      <c r="V4988" s="16"/>
      <c r="W4988" s="16" t="s">
        <v>234</v>
      </c>
      <c r="X4988" s="16" t="s">
        <v>55</v>
      </c>
      <c r="Y4988">
        <v>6</v>
      </c>
      <c r="Z4988">
        <v>3</v>
      </c>
      <c r="AA4988">
        <v>1.8</v>
      </c>
      <c r="AB4988">
        <v>2</v>
      </c>
      <c r="AC4988">
        <v>0.16666666666666666</v>
      </c>
      <c r="AD4988">
        <v>3</v>
      </c>
      <c r="AE4988" t="s">
        <v>2617</v>
      </c>
    </row>
    <row r="4989" spans="1:31" x14ac:dyDescent="0.25">
      <c r="A4989" s="16" t="s">
        <v>23</v>
      </c>
      <c r="B4989" s="16" t="s">
        <v>39</v>
      </c>
      <c r="C4989" s="16" t="s">
        <v>1065</v>
      </c>
      <c r="D4989" s="16" t="s">
        <v>3139</v>
      </c>
      <c r="E4989" s="16" t="s">
        <v>27</v>
      </c>
      <c r="F4989" s="16" t="s">
        <v>28</v>
      </c>
      <c r="G4989" s="16" t="s">
        <v>46</v>
      </c>
      <c r="H4989" s="16" t="s">
        <v>43</v>
      </c>
      <c r="I4989" s="16" t="s">
        <v>43</v>
      </c>
      <c r="J4989" s="16" t="s">
        <v>258</v>
      </c>
      <c r="K4989" s="16" t="s">
        <v>465</v>
      </c>
      <c r="L4989" s="9"/>
      <c r="M4989" s="9">
        <v>44967</v>
      </c>
      <c r="N4989" s="9">
        <v>44967</v>
      </c>
      <c r="O4989" s="7">
        <v>44967</v>
      </c>
      <c r="P4989" s="9"/>
      <c r="Q4989" s="9"/>
      <c r="R4989" s="9" t="s">
        <v>34</v>
      </c>
      <c r="S4989" s="16" t="s">
        <v>94</v>
      </c>
      <c r="T4989" s="16" t="s">
        <v>94</v>
      </c>
      <c r="U4989" s="16"/>
      <c r="V4989" s="16"/>
      <c r="W4989" s="16" t="s">
        <v>234</v>
      </c>
      <c r="X4989" s="16" t="s">
        <v>55</v>
      </c>
      <c r="Y4989">
        <v>6</v>
      </c>
      <c r="Z4989">
        <v>3</v>
      </c>
      <c r="AA4989">
        <v>1.8</v>
      </c>
      <c r="AB4989">
        <v>2</v>
      </c>
      <c r="AC4989">
        <v>0.16666666666666666</v>
      </c>
      <c r="AD4989">
        <v>3</v>
      </c>
      <c r="AE4989" t="s">
        <v>4573</v>
      </c>
    </row>
    <row r="4990" spans="1:31" x14ac:dyDescent="0.25">
      <c r="A4990" s="16" t="s">
        <v>23</v>
      </c>
      <c r="B4990" s="16" t="s">
        <v>39</v>
      </c>
      <c r="C4990" s="16" t="s">
        <v>1065</v>
      </c>
      <c r="D4990" s="16" t="s">
        <v>3139</v>
      </c>
      <c r="E4990" s="16" t="s">
        <v>27</v>
      </c>
      <c r="F4990" s="16" t="s">
        <v>28</v>
      </c>
      <c r="G4990" s="16" t="s">
        <v>81</v>
      </c>
      <c r="H4990" s="16" t="s">
        <v>77</v>
      </c>
      <c r="I4990" s="16" t="s">
        <v>77</v>
      </c>
      <c r="J4990" s="16" t="s">
        <v>82</v>
      </c>
      <c r="K4990" s="16" t="s">
        <v>465</v>
      </c>
      <c r="L4990" s="9"/>
      <c r="M4990" s="9">
        <v>45016</v>
      </c>
      <c r="N4990" s="9">
        <v>45016</v>
      </c>
      <c r="O4990" s="7">
        <v>45016</v>
      </c>
      <c r="P4990" s="9"/>
      <c r="Q4990" s="9"/>
      <c r="R4990" s="9" t="s">
        <v>34</v>
      </c>
      <c r="S4990" s="16" t="s">
        <v>94</v>
      </c>
      <c r="T4990" s="16" t="s">
        <v>94</v>
      </c>
      <c r="U4990" s="16"/>
      <c r="V4990" s="16"/>
      <c r="W4990" s="16" t="s">
        <v>234</v>
      </c>
      <c r="X4990" s="16" t="s">
        <v>55</v>
      </c>
      <c r="Y4990">
        <v>6</v>
      </c>
      <c r="Z4990">
        <v>3</v>
      </c>
      <c r="AA4990">
        <v>1.8</v>
      </c>
      <c r="AB4990">
        <v>2</v>
      </c>
      <c r="AC4990">
        <v>0.16666666666666666</v>
      </c>
      <c r="AD4990">
        <v>3</v>
      </c>
      <c r="AE4990" t="s">
        <v>1757</v>
      </c>
    </row>
    <row r="4991" spans="1:31" x14ac:dyDescent="0.25">
      <c r="A4991" s="16" t="s">
        <v>23</v>
      </c>
      <c r="B4991" s="16" t="s">
        <v>39</v>
      </c>
      <c r="C4991" s="16" t="s">
        <v>1065</v>
      </c>
      <c r="D4991" s="16" t="s">
        <v>3139</v>
      </c>
      <c r="E4991" s="16" t="s">
        <v>27</v>
      </c>
      <c r="F4991" s="16" t="s">
        <v>28</v>
      </c>
      <c r="G4991" s="16" t="s">
        <v>81</v>
      </c>
      <c r="H4991" s="16" t="s">
        <v>77</v>
      </c>
      <c r="I4991" s="16" t="s">
        <v>77</v>
      </c>
      <c r="J4991" s="16" t="s">
        <v>82</v>
      </c>
      <c r="K4991" s="16" t="s">
        <v>3561</v>
      </c>
      <c r="L4991" s="9"/>
      <c r="M4991" s="9">
        <v>45016</v>
      </c>
      <c r="N4991" s="9">
        <v>45016</v>
      </c>
      <c r="O4991" s="7">
        <v>45016</v>
      </c>
      <c r="P4991" s="9"/>
      <c r="Q4991" s="9"/>
      <c r="R4991" s="9" t="s">
        <v>34</v>
      </c>
      <c r="S4991" s="16" t="s">
        <v>94</v>
      </c>
      <c r="T4991" s="16" t="s">
        <v>94</v>
      </c>
      <c r="U4991" s="16"/>
      <c r="V4991" s="16"/>
      <c r="W4991" s="16" t="s">
        <v>234</v>
      </c>
      <c r="X4991" s="16" t="s">
        <v>55</v>
      </c>
      <c r="Y4991">
        <v>6</v>
      </c>
      <c r="Z4991">
        <v>3</v>
      </c>
      <c r="AA4991">
        <v>1.8</v>
      </c>
      <c r="AB4991">
        <v>2</v>
      </c>
      <c r="AC4991">
        <v>0.16666666666666666</v>
      </c>
      <c r="AD4991">
        <v>3</v>
      </c>
      <c r="AE4991" t="s">
        <v>3562</v>
      </c>
    </row>
    <row r="4992" spans="1:31" x14ac:dyDescent="0.25">
      <c r="A4992" s="16" t="s">
        <v>23</v>
      </c>
      <c r="B4992" s="16" t="s">
        <v>39</v>
      </c>
      <c r="C4992" s="16" t="s">
        <v>1065</v>
      </c>
      <c r="D4992" s="16" t="s">
        <v>3139</v>
      </c>
      <c r="E4992" s="16" t="s">
        <v>27</v>
      </c>
      <c r="F4992" s="16" t="s">
        <v>28</v>
      </c>
      <c r="G4992" s="16" t="s">
        <v>393</v>
      </c>
      <c r="H4992" s="16" t="s">
        <v>106</v>
      </c>
      <c r="I4992" s="16" t="s">
        <v>106</v>
      </c>
      <c r="J4992" s="16" t="s">
        <v>106</v>
      </c>
      <c r="K4992" s="16" t="s">
        <v>465</v>
      </c>
      <c r="L4992" s="9"/>
      <c r="M4992" s="9">
        <v>45247</v>
      </c>
      <c r="N4992" s="9">
        <v>45247</v>
      </c>
      <c r="O4992" s="7">
        <v>45247</v>
      </c>
      <c r="P4992" s="9"/>
      <c r="Q4992" s="9"/>
      <c r="R4992" s="9" t="s">
        <v>34</v>
      </c>
      <c r="S4992" s="16" t="s">
        <v>94</v>
      </c>
      <c r="T4992" s="16" t="s">
        <v>94</v>
      </c>
      <c r="U4992" s="16"/>
      <c r="V4992" s="16"/>
      <c r="W4992" s="16" t="s">
        <v>234</v>
      </c>
      <c r="X4992" s="16" t="s">
        <v>55</v>
      </c>
      <c r="Y4992">
        <v>6</v>
      </c>
      <c r="Z4992">
        <v>3</v>
      </c>
      <c r="AA4992">
        <v>1.8</v>
      </c>
      <c r="AB4992">
        <v>2</v>
      </c>
      <c r="AC4992">
        <v>0.16666666666666666</v>
      </c>
      <c r="AD4992">
        <v>3</v>
      </c>
      <c r="AE4992" t="s">
        <v>2248</v>
      </c>
    </row>
    <row r="4993" spans="1:31" x14ac:dyDescent="0.25">
      <c r="A4993" s="16" t="s">
        <v>3155</v>
      </c>
      <c r="B4993" s="16" t="s">
        <v>39</v>
      </c>
      <c r="C4993" s="16" t="s">
        <v>1065</v>
      </c>
      <c r="D4993" s="16" t="s">
        <v>62</v>
      </c>
      <c r="E4993" s="16" t="s">
        <v>41</v>
      </c>
      <c r="F4993" s="16" t="s">
        <v>349</v>
      </c>
      <c r="G4993" s="16" t="s">
        <v>3237</v>
      </c>
      <c r="H4993" s="16" t="s">
        <v>155</v>
      </c>
      <c r="I4993" s="16" t="s">
        <v>155</v>
      </c>
      <c r="J4993" s="16" t="s">
        <v>990</v>
      </c>
      <c r="K4993" s="16" t="s">
        <v>983</v>
      </c>
      <c r="L4993" s="9"/>
      <c r="M4993" s="9">
        <v>45424</v>
      </c>
      <c r="N4993" s="9">
        <v>45424</v>
      </c>
      <c r="O4993" s="7">
        <v>45424</v>
      </c>
      <c r="P4993" s="9"/>
      <c r="Q4993" s="9"/>
      <c r="R4993" s="9" t="s">
        <v>93</v>
      </c>
      <c r="S4993" s="16" t="s">
        <v>94</v>
      </c>
      <c r="T4993" s="16" t="s">
        <v>94</v>
      </c>
      <c r="U4993" s="16"/>
      <c r="V4993" s="16"/>
      <c r="W4993" s="16" t="s">
        <v>234</v>
      </c>
      <c r="X4993" s="16" t="s">
        <v>55</v>
      </c>
      <c r="Y4993">
        <v>6</v>
      </c>
      <c r="Z4993">
        <v>10</v>
      </c>
      <c r="AA4993">
        <v>6</v>
      </c>
      <c r="AB4993">
        <v>6</v>
      </c>
      <c r="AC4993">
        <v>0.5</v>
      </c>
      <c r="AD4993">
        <v>9</v>
      </c>
      <c r="AE4993" t="s">
        <v>4598</v>
      </c>
    </row>
    <row r="4994" spans="1:31" x14ac:dyDescent="0.25">
      <c r="A4994" s="16" t="s">
        <v>3155</v>
      </c>
      <c r="B4994" s="16" t="s">
        <v>39</v>
      </c>
      <c r="C4994" s="16" t="s">
        <v>1065</v>
      </c>
      <c r="D4994" s="16" t="s">
        <v>62</v>
      </c>
      <c r="E4994" s="16" t="s">
        <v>41</v>
      </c>
      <c r="F4994" s="16" t="s">
        <v>349</v>
      </c>
      <c r="G4994" s="16" t="s">
        <v>3237</v>
      </c>
      <c r="H4994" s="16" t="s">
        <v>155</v>
      </c>
      <c r="I4994" s="16" t="s">
        <v>155</v>
      </c>
      <c r="J4994" s="16" t="s">
        <v>156</v>
      </c>
      <c r="K4994" s="16" t="s">
        <v>177</v>
      </c>
      <c r="L4994" s="9"/>
      <c r="M4994" s="9">
        <v>45361</v>
      </c>
      <c r="N4994" s="9">
        <v>45361</v>
      </c>
      <c r="O4994" s="7">
        <v>45361</v>
      </c>
      <c r="P4994" s="9"/>
      <c r="Q4994" s="9"/>
      <c r="R4994" s="9" t="s">
        <v>93</v>
      </c>
      <c r="S4994" s="16" t="s">
        <v>94</v>
      </c>
      <c r="T4994" s="16" t="s">
        <v>94</v>
      </c>
      <c r="U4994" s="16"/>
      <c r="V4994" s="16"/>
      <c r="W4994" s="16" t="s">
        <v>234</v>
      </c>
      <c r="X4994" s="16" t="s">
        <v>55</v>
      </c>
      <c r="Y4994">
        <v>6</v>
      </c>
      <c r="Z4994">
        <v>10</v>
      </c>
      <c r="AA4994">
        <v>6</v>
      </c>
      <c r="AB4994">
        <v>6</v>
      </c>
      <c r="AC4994">
        <v>0.5</v>
      </c>
      <c r="AD4994">
        <v>9</v>
      </c>
      <c r="AE4994" t="s">
        <v>3263</v>
      </c>
    </row>
    <row r="4995" spans="1:31" x14ac:dyDescent="0.25">
      <c r="A4995" s="16" t="s">
        <v>3155</v>
      </c>
      <c r="B4995" s="16" t="s">
        <v>39</v>
      </c>
      <c r="C4995" s="16" t="s">
        <v>1065</v>
      </c>
      <c r="D4995" s="16" t="s">
        <v>26</v>
      </c>
      <c r="E4995" s="16" t="s">
        <v>41</v>
      </c>
      <c r="F4995" s="16" t="s">
        <v>349</v>
      </c>
      <c r="G4995" s="16" t="s">
        <v>2909</v>
      </c>
      <c r="H4995" s="16" t="s">
        <v>31</v>
      </c>
      <c r="I4995" s="16" t="s">
        <v>31</v>
      </c>
      <c r="J4995" s="16" t="s">
        <v>432</v>
      </c>
      <c r="K4995" s="16" t="s">
        <v>983</v>
      </c>
      <c r="L4995" s="9"/>
      <c r="M4995" s="9">
        <v>45428</v>
      </c>
      <c r="N4995" s="9">
        <v>45428</v>
      </c>
      <c r="O4995" s="7">
        <v>45428</v>
      </c>
      <c r="P4995" s="9"/>
      <c r="Q4995" s="9"/>
      <c r="R4995" s="9" t="s">
        <v>93</v>
      </c>
      <c r="S4995" s="16" t="s">
        <v>94</v>
      </c>
      <c r="T4995" s="16" t="s">
        <v>94</v>
      </c>
      <c r="U4995" s="16"/>
      <c r="V4995" s="16"/>
      <c r="W4995" s="16" t="s">
        <v>234</v>
      </c>
      <c r="X4995" s="16" t="s">
        <v>55</v>
      </c>
      <c r="Y4995">
        <v>6</v>
      </c>
      <c r="Z4995">
        <v>5</v>
      </c>
      <c r="AA4995">
        <v>3</v>
      </c>
      <c r="AB4995">
        <v>6</v>
      </c>
      <c r="AC4995">
        <v>0.5</v>
      </c>
      <c r="AD4995">
        <v>5</v>
      </c>
      <c r="AE4995" t="s">
        <v>4811</v>
      </c>
    </row>
    <row r="4996" spans="1:31" x14ac:dyDescent="0.25">
      <c r="A4996" s="16" t="s">
        <v>3155</v>
      </c>
      <c r="B4996" s="16" t="s">
        <v>39</v>
      </c>
      <c r="C4996" s="16" t="s">
        <v>1065</v>
      </c>
      <c r="D4996" s="16" t="s">
        <v>62</v>
      </c>
      <c r="E4996" s="16" t="s">
        <v>41</v>
      </c>
      <c r="F4996" s="16" t="s">
        <v>349</v>
      </c>
      <c r="G4996" s="16" t="s">
        <v>2909</v>
      </c>
      <c r="H4996" s="16" t="s">
        <v>31</v>
      </c>
      <c r="I4996" s="16" t="s">
        <v>31</v>
      </c>
      <c r="J4996" s="16" t="s">
        <v>345</v>
      </c>
      <c r="K4996" s="16" t="s">
        <v>138</v>
      </c>
      <c r="L4996" s="9"/>
      <c r="M4996" s="9">
        <v>45344</v>
      </c>
      <c r="N4996" s="9">
        <v>45344</v>
      </c>
      <c r="O4996" s="7">
        <v>45344</v>
      </c>
      <c r="P4996" s="9"/>
      <c r="Q4996" s="9"/>
      <c r="R4996" s="9" t="s">
        <v>93</v>
      </c>
      <c r="S4996" s="16" t="s">
        <v>94</v>
      </c>
      <c r="T4996" s="16" t="s">
        <v>94</v>
      </c>
      <c r="U4996" s="16"/>
      <c r="V4996" s="16"/>
      <c r="W4996" s="16" t="s">
        <v>234</v>
      </c>
      <c r="X4996" s="16" t="s">
        <v>55</v>
      </c>
      <c r="Y4996">
        <v>6</v>
      </c>
      <c r="Z4996">
        <v>10</v>
      </c>
      <c r="AA4996">
        <v>6</v>
      </c>
      <c r="AB4996">
        <v>6</v>
      </c>
      <c r="AC4996">
        <v>0.5</v>
      </c>
      <c r="AD4996">
        <v>9</v>
      </c>
      <c r="AE4996" t="s">
        <v>3497</v>
      </c>
    </row>
    <row r="4997" spans="1:31" x14ac:dyDescent="0.25">
      <c r="A4997" s="16" t="s">
        <v>3155</v>
      </c>
      <c r="B4997" s="16" t="s">
        <v>39</v>
      </c>
      <c r="C4997" s="16" t="s">
        <v>1065</v>
      </c>
      <c r="D4997" s="16" t="s">
        <v>62</v>
      </c>
      <c r="E4997" s="16" t="s">
        <v>41</v>
      </c>
      <c r="F4997" s="16" t="s">
        <v>349</v>
      </c>
      <c r="G4997" s="16" t="s">
        <v>2909</v>
      </c>
      <c r="H4997" s="16" t="s">
        <v>31</v>
      </c>
      <c r="I4997" s="16" t="s">
        <v>31</v>
      </c>
      <c r="J4997" s="16" t="s">
        <v>877</v>
      </c>
      <c r="K4997" s="16" t="s">
        <v>72</v>
      </c>
      <c r="L4997" s="9"/>
      <c r="M4997" s="9">
        <v>45344</v>
      </c>
      <c r="N4997" s="9">
        <v>45344</v>
      </c>
      <c r="O4997" s="7">
        <v>45344</v>
      </c>
      <c r="P4997" s="9"/>
      <c r="Q4997" s="9"/>
      <c r="R4997" s="9" t="s">
        <v>93</v>
      </c>
      <c r="S4997" s="16" t="s">
        <v>94</v>
      </c>
      <c r="T4997" s="16" t="s">
        <v>94</v>
      </c>
      <c r="U4997" s="16"/>
      <c r="V4997" s="16"/>
      <c r="W4997" s="16" t="s">
        <v>234</v>
      </c>
      <c r="X4997" s="16" t="s">
        <v>55</v>
      </c>
      <c r="Y4997">
        <v>6</v>
      </c>
      <c r="Z4997">
        <v>10</v>
      </c>
      <c r="AA4997">
        <v>6</v>
      </c>
      <c r="AB4997">
        <v>6</v>
      </c>
      <c r="AC4997">
        <v>0.5</v>
      </c>
      <c r="AD4997">
        <v>9</v>
      </c>
      <c r="AE4997" t="s">
        <v>5155</v>
      </c>
    </row>
    <row r="4998" spans="1:31" x14ac:dyDescent="0.25">
      <c r="A4998" s="16" t="s">
        <v>3155</v>
      </c>
      <c r="B4998" s="16" t="s">
        <v>39</v>
      </c>
      <c r="C4998" s="16" t="s">
        <v>1065</v>
      </c>
      <c r="D4998" s="16" t="s">
        <v>26</v>
      </c>
      <c r="E4998" s="16" t="s">
        <v>41</v>
      </c>
      <c r="F4998" s="16" t="s">
        <v>349</v>
      </c>
      <c r="G4998" s="16" t="s">
        <v>3156</v>
      </c>
      <c r="H4998" s="16" t="s">
        <v>70</v>
      </c>
      <c r="I4998" s="16" t="s">
        <v>780</v>
      </c>
      <c r="J4998" s="16" t="s">
        <v>781</v>
      </c>
      <c r="K4998" s="16" t="s">
        <v>47</v>
      </c>
      <c r="L4998" s="9"/>
      <c r="M4998" s="9">
        <v>45428</v>
      </c>
      <c r="N4998" s="9">
        <v>45428</v>
      </c>
      <c r="O4998" s="7">
        <v>45428</v>
      </c>
      <c r="P4998" s="9"/>
      <c r="Q4998" s="9"/>
      <c r="R4998" s="9" t="s">
        <v>93</v>
      </c>
      <c r="S4998" s="16" t="s">
        <v>94</v>
      </c>
      <c r="T4998" s="16" t="s">
        <v>94</v>
      </c>
      <c r="U4998" s="16"/>
      <c r="V4998" s="16"/>
      <c r="W4998" s="16" t="s">
        <v>234</v>
      </c>
      <c r="X4998" s="16" t="s">
        <v>55</v>
      </c>
      <c r="Y4998">
        <v>6</v>
      </c>
      <c r="Z4998">
        <v>5</v>
      </c>
      <c r="AA4998">
        <v>3</v>
      </c>
      <c r="AB4998">
        <v>6</v>
      </c>
      <c r="AC4998">
        <v>0.5</v>
      </c>
      <c r="AD4998">
        <v>5</v>
      </c>
      <c r="AE4998" t="s">
        <v>4812</v>
      </c>
    </row>
    <row r="4999" spans="1:31" x14ac:dyDescent="0.25">
      <c r="A4999" s="16" t="s">
        <v>3155</v>
      </c>
      <c r="B4999" s="16" t="s">
        <v>39</v>
      </c>
      <c r="C4999" s="16" t="s">
        <v>1065</v>
      </c>
      <c r="D4999" s="16" t="s">
        <v>62</v>
      </c>
      <c r="E4999" s="16" t="s">
        <v>41</v>
      </c>
      <c r="F4999" s="16" t="s">
        <v>349</v>
      </c>
      <c r="G4999" s="16" t="s">
        <v>3156</v>
      </c>
      <c r="H4999" s="16" t="s">
        <v>70</v>
      </c>
      <c r="I4999" s="16" t="s">
        <v>70</v>
      </c>
      <c r="J4999" s="16" t="s">
        <v>429</v>
      </c>
      <c r="K4999" s="16" t="s">
        <v>983</v>
      </c>
      <c r="L4999" s="9"/>
      <c r="M4999" s="9">
        <v>45379</v>
      </c>
      <c r="N4999" s="9">
        <v>45379</v>
      </c>
      <c r="O4999" s="7">
        <v>45379</v>
      </c>
      <c r="P4999" s="9"/>
      <c r="Q4999" s="9"/>
      <c r="R4999" s="9" t="s">
        <v>93</v>
      </c>
      <c r="S4999" s="16" t="s">
        <v>94</v>
      </c>
      <c r="T4999" s="16" t="s">
        <v>94</v>
      </c>
      <c r="U4999" s="16"/>
      <c r="V4999" s="16"/>
      <c r="W4999" s="16" t="s">
        <v>234</v>
      </c>
      <c r="X4999" s="16" t="s">
        <v>55</v>
      </c>
      <c r="Y4999">
        <v>6</v>
      </c>
      <c r="Z4999">
        <v>10</v>
      </c>
      <c r="AA4999">
        <v>6</v>
      </c>
      <c r="AB4999">
        <v>6</v>
      </c>
      <c r="AC4999">
        <v>0.5</v>
      </c>
      <c r="AD4999">
        <v>9</v>
      </c>
      <c r="AE4999" t="s">
        <v>4619</v>
      </c>
    </row>
    <row r="5000" spans="1:31" x14ac:dyDescent="0.25">
      <c r="A5000" s="16" t="s">
        <v>3155</v>
      </c>
      <c r="B5000" s="16" t="s">
        <v>39</v>
      </c>
      <c r="C5000" s="16" t="s">
        <v>1065</v>
      </c>
      <c r="D5000" s="16" t="s">
        <v>62</v>
      </c>
      <c r="E5000" s="16" t="s">
        <v>41</v>
      </c>
      <c r="F5000" s="16" t="s">
        <v>349</v>
      </c>
      <c r="G5000" s="16" t="s">
        <v>3156</v>
      </c>
      <c r="H5000" s="16" t="s">
        <v>70</v>
      </c>
      <c r="I5000" s="16" t="s">
        <v>70</v>
      </c>
      <c r="J5000" s="16" t="s">
        <v>429</v>
      </c>
      <c r="K5000" s="16" t="s">
        <v>423</v>
      </c>
      <c r="L5000" s="9"/>
      <c r="M5000" s="9">
        <v>45379</v>
      </c>
      <c r="N5000" s="9">
        <v>45379</v>
      </c>
      <c r="O5000" s="7">
        <v>45379</v>
      </c>
      <c r="P5000" s="9"/>
      <c r="Q5000" s="9"/>
      <c r="R5000" s="9" t="s">
        <v>93</v>
      </c>
      <c r="S5000" s="16" t="s">
        <v>94</v>
      </c>
      <c r="T5000" s="16" t="s">
        <v>94</v>
      </c>
      <c r="U5000" s="16"/>
      <c r="V5000" s="16"/>
      <c r="W5000" s="16" t="s">
        <v>234</v>
      </c>
      <c r="X5000" s="16" t="s">
        <v>55</v>
      </c>
      <c r="Y5000">
        <v>6</v>
      </c>
      <c r="Z5000">
        <v>10</v>
      </c>
      <c r="AA5000">
        <v>6</v>
      </c>
      <c r="AB5000">
        <v>6</v>
      </c>
      <c r="AC5000">
        <v>0.5</v>
      </c>
      <c r="AD5000">
        <v>9</v>
      </c>
      <c r="AE5000" t="s">
        <v>4813</v>
      </c>
    </row>
    <row r="5001" spans="1:31" x14ac:dyDescent="0.25">
      <c r="A5001" s="16" t="s">
        <v>3155</v>
      </c>
      <c r="B5001" s="16" t="s">
        <v>39</v>
      </c>
      <c r="C5001" s="16" t="s">
        <v>1065</v>
      </c>
      <c r="D5001" s="16" t="s">
        <v>62</v>
      </c>
      <c r="E5001" s="16" t="s">
        <v>41</v>
      </c>
      <c r="F5001" s="16" t="s">
        <v>349</v>
      </c>
      <c r="G5001" s="16" t="s">
        <v>350</v>
      </c>
      <c r="H5001" s="16" t="s">
        <v>43</v>
      </c>
      <c r="I5001" s="16" t="s">
        <v>43</v>
      </c>
      <c r="J5001" s="16" t="s">
        <v>352</v>
      </c>
      <c r="K5001" s="16" t="s">
        <v>138</v>
      </c>
      <c r="L5001" s="9"/>
      <c r="M5001" s="9"/>
      <c r="N5001" s="9">
        <v>45264</v>
      </c>
      <c r="O5001" s="7">
        <v>45264</v>
      </c>
      <c r="P5001" s="9">
        <v>45264</v>
      </c>
      <c r="Q5001" s="9"/>
      <c r="R5001" s="9" t="s">
        <v>34</v>
      </c>
      <c r="S5001" s="16" t="s">
        <v>94</v>
      </c>
      <c r="T5001" s="16" t="s">
        <v>94</v>
      </c>
      <c r="U5001" s="16"/>
      <c r="V5001" s="16"/>
      <c r="W5001" s="16" t="s">
        <v>234</v>
      </c>
      <c r="X5001" s="16" t="s">
        <v>55</v>
      </c>
      <c r="Y5001">
        <v>6</v>
      </c>
      <c r="Z5001">
        <v>10</v>
      </c>
      <c r="AA5001">
        <v>6</v>
      </c>
      <c r="AB5001">
        <v>6</v>
      </c>
      <c r="AC5001">
        <v>0.5</v>
      </c>
      <c r="AD5001">
        <v>9</v>
      </c>
      <c r="AE5001" t="s">
        <v>1593</v>
      </c>
    </row>
    <row r="5002" spans="1:31" x14ac:dyDescent="0.25">
      <c r="A5002" s="16" t="s">
        <v>3155</v>
      </c>
      <c r="B5002" s="16" t="s">
        <v>39</v>
      </c>
      <c r="C5002" s="16" t="s">
        <v>1065</v>
      </c>
      <c r="D5002" s="16" t="s">
        <v>62</v>
      </c>
      <c r="E5002" s="16" t="s">
        <v>41</v>
      </c>
      <c r="F5002" s="16" t="s">
        <v>349</v>
      </c>
      <c r="G5002" s="16" t="s">
        <v>1274</v>
      </c>
      <c r="H5002" s="16" t="s">
        <v>77</v>
      </c>
      <c r="I5002" s="16" t="s">
        <v>77</v>
      </c>
      <c r="J5002" s="16" t="s">
        <v>78</v>
      </c>
      <c r="K5002" s="16" t="s">
        <v>342</v>
      </c>
      <c r="L5002" s="9"/>
      <c r="M5002" s="9">
        <v>45330</v>
      </c>
      <c r="N5002" s="9">
        <v>45330</v>
      </c>
      <c r="O5002" s="7">
        <v>45330</v>
      </c>
      <c r="P5002" s="9">
        <v>45330</v>
      </c>
      <c r="Q5002" s="9"/>
      <c r="R5002" s="9" t="s">
        <v>34</v>
      </c>
      <c r="S5002" s="16" t="s">
        <v>94</v>
      </c>
      <c r="T5002" s="16" t="s">
        <v>94</v>
      </c>
      <c r="U5002" s="16"/>
      <c r="V5002" s="16"/>
      <c r="W5002" s="16" t="s">
        <v>234</v>
      </c>
      <c r="X5002" s="16" t="s">
        <v>55</v>
      </c>
      <c r="Y5002">
        <v>6</v>
      </c>
      <c r="Z5002">
        <v>10</v>
      </c>
      <c r="AA5002">
        <v>6</v>
      </c>
      <c r="AB5002">
        <v>6</v>
      </c>
      <c r="AC5002">
        <v>0.5</v>
      </c>
      <c r="AD5002">
        <v>9</v>
      </c>
      <c r="AE5002" t="s">
        <v>3512</v>
      </c>
    </row>
    <row r="5003" spans="1:31" x14ac:dyDescent="0.25">
      <c r="A5003" s="16" t="s">
        <v>3155</v>
      </c>
      <c r="B5003" s="16" t="s">
        <v>39</v>
      </c>
      <c r="C5003" s="16" t="s">
        <v>1065</v>
      </c>
      <c r="D5003" s="16" t="s">
        <v>62</v>
      </c>
      <c r="E5003" s="16" t="s">
        <v>41</v>
      </c>
      <c r="F5003" s="16" t="s">
        <v>349</v>
      </c>
      <c r="G5003" s="16" t="s">
        <v>1274</v>
      </c>
      <c r="H5003" s="16" t="s">
        <v>77</v>
      </c>
      <c r="I5003" s="16" t="s">
        <v>77</v>
      </c>
      <c r="J5003" s="16" t="s">
        <v>78</v>
      </c>
      <c r="K5003" s="16" t="s">
        <v>421</v>
      </c>
      <c r="L5003" s="9"/>
      <c r="M5003" s="9">
        <v>45330</v>
      </c>
      <c r="N5003" s="9">
        <v>45330</v>
      </c>
      <c r="O5003" s="7">
        <v>45330</v>
      </c>
      <c r="P5003" s="9">
        <v>45330</v>
      </c>
      <c r="Q5003" s="9"/>
      <c r="R5003" s="9" t="s">
        <v>34</v>
      </c>
      <c r="S5003" s="16" t="s">
        <v>94</v>
      </c>
      <c r="T5003" s="16" t="s">
        <v>94</v>
      </c>
      <c r="U5003" s="16"/>
      <c r="V5003" s="16"/>
      <c r="W5003" s="16" t="s">
        <v>234</v>
      </c>
      <c r="X5003" s="16" t="s">
        <v>55</v>
      </c>
      <c r="Y5003">
        <v>6</v>
      </c>
      <c r="Z5003">
        <v>10</v>
      </c>
      <c r="AA5003">
        <v>6</v>
      </c>
      <c r="AB5003">
        <v>6</v>
      </c>
      <c r="AC5003">
        <v>0.5</v>
      </c>
      <c r="AD5003">
        <v>9</v>
      </c>
      <c r="AE5003" t="s">
        <v>3633</v>
      </c>
    </row>
    <row r="5004" spans="1:31" x14ac:dyDescent="0.25">
      <c r="A5004" s="16" t="s">
        <v>3155</v>
      </c>
      <c r="B5004" s="16" t="s">
        <v>39</v>
      </c>
      <c r="C5004" s="16" t="s">
        <v>1065</v>
      </c>
      <c r="D5004" s="16" t="s">
        <v>62</v>
      </c>
      <c r="E5004" s="16" t="s">
        <v>41</v>
      </c>
      <c r="F5004" s="16" t="s">
        <v>349</v>
      </c>
      <c r="G5004" s="16" t="s">
        <v>1274</v>
      </c>
      <c r="H5004" s="16" t="s">
        <v>77</v>
      </c>
      <c r="I5004" s="16" t="s">
        <v>77</v>
      </c>
      <c r="J5004" s="16" t="s">
        <v>78</v>
      </c>
      <c r="K5004" s="16" t="s">
        <v>423</v>
      </c>
      <c r="L5004" s="9"/>
      <c r="M5004" s="9">
        <v>45330</v>
      </c>
      <c r="N5004" s="9">
        <v>45330</v>
      </c>
      <c r="O5004" s="7">
        <v>45330</v>
      </c>
      <c r="P5004" s="9">
        <v>45330</v>
      </c>
      <c r="Q5004" s="9"/>
      <c r="R5004" s="9" t="s">
        <v>34</v>
      </c>
      <c r="S5004" s="16" t="s">
        <v>94</v>
      </c>
      <c r="T5004" s="16" t="s">
        <v>94</v>
      </c>
      <c r="U5004" s="16"/>
      <c r="V5004" s="16"/>
      <c r="W5004" s="16" t="s">
        <v>234</v>
      </c>
      <c r="X5004" s="16" t="s">
        <v>55</v>
      </c>
      <c r="Y5004">
        <v>6</v>
      </c>
      <c r="Z5004">
        <v>10</v>
      </c>
      <c r="AA5004">
        <v>6</v>
      </c>
      <c r="AB5004">
        <v>6</v>
      </c>
      <c r="AC5004">
        <v>0.5</v>
      </c>
      <c r="AD5004">
        <v>9</v>
      </c>
      <c r="AE5004" t="s">
        <v>3636</v>
      </c>
    </row>
    <row r="5005" spans="1:31" x14ac:dyDescent="0.25">
      <c r="A5005" s="16" t="s">
        <v>3155</v>
      </c>
      <c r="B5005" s="16" t="s">
        <v>39</v>
      </c>
      <c r="C5005" s="16" t="s">
        <v>1065</v>
      </c>
      <c r="D5005" s="16" t="s">
        <v>62</v>
      </c>
      <c r="E5005" s="16" t="s">
        <v>41</v>
      </c>
      <c r="F5005" s="16" t="s">
        <v>349</v>
      </c>
      <c r="G5005" s="16" t="s">
        <v>4627</v>
      </c>
      <c r="H5005" s="16" t="s">
        <v>106</v>
      </c>
      <c r="I5005" s="16" t="s">
        <v>106</v>
      </c>
      <c r="J5005" s="16" t="s">
        <v>134</v>
      </c>
      <c r="K5005" s="16" t="s">
        <v>138</v>
      </c>
      <c r="L5005" s="9"/>
      <c r="M5005" s="9">
        <v>45486</v>
      </c>
      <c r="N5005" s="9">
        <v>45486</v>
      </c>
      <c r="O5005" s="7">
        <v>45486</v>
      </c>
      <c r="P5005" s="9"/>
      <c r="Q5005" s="9"/>
      <c r="R5005" s="9" t="s">
        <v>93</v>
      </c>
      <c r="S5005" s="16" t="s">
        <v>94</v>
      </c>
      <c r="T5005" s="16" t="s">
        <v>94</v>
      </c>
      <c r="U5005" s="16"/>
      <c r="V5005" s="16"/>
      <c r="W5005" s="16" t="s">
        <v>234</v>
      </c>
      <c r="X5005" s="16" t="s">
        <v>55</v>
      </c>
      <c r="Y5005">
        <v>6</v>
      </c>
      <c r="Z5005">
        <v>10</v>
      </c>
      <c r="AA5005">
        <v>6</v>
      </c>
      <c r="AB5005">
        <v>6</v>
      </c>
      <c r="AC5005">
        <v>0.5</v>
      </c>
      <c r="AD5005">
        <v>9</v>
      </c>
      <c r="AE5005" t="s">
        <v>5156</v>
      </c>
    </row>
    <row r="5006" spans="1:31" x14ac:dyDescent="0.25">
      <c r="A5006" s="16" t="s">
        <v>3155</v>
      </c>
      <c r="B5006" s="16" t="s">
        <v>39</v>
      </c>
      <c r="C5006" s="16" t="s">
        <v>1065</v>
      </c>
      <c r="D5006" s="16" t="s">
        <v>3139</v>
      </c>
      <c r="E5006" s="16" t="s">
        <v>27</v>
      </c>
      <c r="F5006" s="16" t="s">
        <v>349</v>
      </c>
      <c r="G5006" s="16" t="s">
        <v>3291</v>
      </c>
      <c r="H5006" s="16" t="s">
        <v>155</v>
      </c>
      <c r="I5006" s="16" t="s">
        <v>155</v>
      </c>
      <c r="J5006" s="16" t="s">
        <v>990</v>
      </c>
      <c r="K5006" s="16" t="s">
        <v>5157</v>
      </c>
      <c r="L5006" s="9"/>
      <c r="M5006" s="9">
        <v>45455</v>
      </c>
      <c r="N5006" s="9">
        <v>45455</v>
      </c>
      <c r="O5006" s="7">
        <v>45455</v>
      </c>
      <c r="P5006" s="9"/>
      <c r="Q5006" s="9"/>
      <c r="R5006" s="9" t="s">
        <v>93</v>
      </c>
      <c r="S5006" s="16" t="s">
        <v>94</v>
      </c>
      <c r="T5006" s="16" t="s">
        <v>94</v>
      </c>
      <c r="U5006" s="16"/>
      <c r="V5006" s="16"/>
      <c r="W5006" s="16" t="s">
        <v>234</v>
      </c>
      <c r="X5006" s="16" t="s">
        <v>55</v>
      </c>
      <c r="Y5006">
        <v>6</v>
      </c>
      <c r="Z5006">
        <v>3</v>
      </c>
      <c r="AA5006">
        <v>1.8</v>
      </c>
      <c r="AB5006">
        <v>2</v>
      </c>
      <c r="AC5006">
        <v>0.16666666666666666</v>
      </c>
      <c r="AD5006">
        <v>3</v>
      </c>
      <c r="AE5006" t="s">
        <v>5158</v>
      </c>
    </row>
    <row r="5007" spans="1:31" x14ac:dyDescent="0.25">
      <c r="A5007" s="16" t="s">
        <v>3155</v>
      </c>
      <c r="B5007" s="16" t="s">
        <v>39</v>
      </c>
      <c r="C5007" s="16" t="s">
        <v>1065</v>
      </c>
      <c r="D5007" s="16" t="s">
        <v>3139</v>
      </c>
      <c r="E5007" s="16" t="s">
        <v>27</v>
      </c>
      <c r="F5007" s="16" t="s">
        <v>349</v>
      </c>
      <c r="G5007" s="16" t="s">
        <v>3291</v>
      </c>
      <c r="H5007" s="16" t="s">
        <v>155</v>
      </c>
      <c r="I5007" s="16" t="s">
        <v>155</v>
      </c>
      <c r="J5007" s="16" t="s">
        <v>156</v>
      </c>
      <c r="K5007" s="16" t="s">
        <v>465</v>
      </c>
      <c r="L5007" s="9"/>
      <c r="M5007" s="9">
        <v>45455</v>
      </c>
      <c r="N5007" s="9">
        <v>45455</v>
      </c>
      <c r="O5007" s="7">
        <v>45455</v>
      </c>
      <c r="P5007" s="9"/>
      <c r="Q5007" s="9"/>
      <c r="R5007" s="9" t="s">
        <v>93</v>
      </c>
      <c r="S5007" s="16" t="s">
        <v>94</v>
      </c>
      <c r="T5007" s="16" t="s">
        <v>94</v>
      </c>
      <c r="U5007" s="16"/>
      <c r="V5007" s="16"/>
      <c r="W5007" s="16" t="s">
        <v>234</v>
      </c>
      <c r="X5007" s="16" t="s">
        <v>55</v>
      </c>
      <c r="Y5007">
        <v>6</v>
      </c>
      <c r="Z5007">
        <v>3</v>
      </c>
      <c r="AA5007">
        <v>1.8</v>
      </c>
      <c r="AB5007">
        <v>2</v>
      </c>
      <c r="AC5007">
        <v>0.16666666666666666</v>
      </c>
      <c r="AD5007">
        <v>3</v>
      </c>
      <c r="AE5007" t="s">
        <v>3321</v>
      </c>
    </row>
    <row r="5008" spans="1:31" x14ac:dyDescent="0.25">
      <c r="A5008" s="16" t="s">
        <v>3155</v>
      </c>
      <c r="B5008" s="16" t="s">
        <v>39</v>
      </c>
      <c r="C5008" s="16" t="s">
        <v>1065</v>
      </c>
      <c r="D5008" s="16" t="s">
        <v>3139</v>
      </c>
      <c r="E5008" s="16" t="s">
        <v>27</v>
      </c>
      <c r="F5008" s="16" t="s">
        <v>349</v>
      </c>
      <c r="G5008" s="16" t="s">
        <v>2912</v>
      </c>
      <c r="H5008" s="16" t="s">
        <v>30</v>
      </c>
      <c r="I5008" s="16" t="s">
        <v>31</v>
      </c>
      <c r="J5008" s="16" t="s">
        <v>345</v>
      </c>
      <c r="K5008" s="16" t="s">
        <v>927</v>
      </c>
      <c r="L5008" s="9"/>
      <c r="M5008" s="9">
        <v>45510</v>
      </c>
      <c r="N5008" s="9">
        <v>45510</v>
      </c>
      <c r="O5008" s="7">
        <v>45510</v>
      </c>
      <c r="P5008" s="9"/>
      <c r="Q5008" s="9"/>
      <c r="R5008" s="9" t="s">
        <v>93</v>
      </c>
      <c r="S5008" s="16" t="s">
        <v>94</v>
      </c>
      <c r="T5008" s="16" t="s">
        <v>94</v>
      </c>
      <c r="U5008" s="16"/>
      <c r="V5008" s="16"/>
      <c r="W5008" s="16" t="s">
        <v>234</v>
      </c>
      <c r="X5008" s="16" t="s">
        <v>55</v>
      </c>
      <c r="Y5008">
        <v>6</v>
      </c>
      <c r="Z5008">
        <v>3</v>
      </c>
      <c r="AA5008">
        <v>1.8</v>
      </c>
      <c r="AB5008">
        <v>2</v>
      </c>
      <c r="AC5008">
        <v>0.16666666666666666</v>
      </c>
      <c r="AD5008">
        <v>3</v>
      </c>
      <c r="AE5008" t="s">
        <v>4678</v>
      </c>
    </row>
    <row r="5009" spans="1:31" x14ac:dyDescent="0.25">
      <c r="A5009" s="16" t="s">
        <v>3155</v>
      </c>
      <c r="B5009" s="16" t="s">
        <v>39</v>
      </c>
      <c r="C5009" s="16" t="s">
        <v>1065</v>
      </c>
      <c r="D5009" s="16" t="s">
        <v>3139</v>
      </c>
      <c r="E5009" s="16" t="s">
        <v>27</v>
      </c>
      <c r="F5009" s="16" t="s">
        <v>349</v>
      </c>
      <c r="G5009" s="16" t="s">
        <v>2912</v>
      </c>
      <c r="H5009" s="16" t="s">
        <v>30</v>
      </c>
      <c r="I5009" s="16" t="s">
        <v>31</v>
      </c>
      <c r="J5009" s="16" t="s">
        <v>877</v>
      </c>
      <c r="K5009" s="16" t="s">
        <v>47</v>
      </c>
      <c r="L5009" s="9"/>
      <c r="M5009" s="9">
        <v>45510</v>
      </c>
      <c r="N5009" s="9">
        <v>45510</v>
      </c>
      <c r="O5009" s="7">
        <v>45510</v>
      </c>
      <c r="P5009" s="9"/>
      <c r="Q5009" s="9"/>
      <c r="R5009" s="9" t="s">
        <v>93</v>
      </c>
      <c r="S5009" s="16" t="s">
        <v>94</v>
      </c>
      <c r="T5009" s="16" t="s">
        <v>94</v>
      </c>
      <c r="U5009" s="16"/>
      <c r="V5009" s="16"/>
      <c r="W5009" s="16" t="s">
        <v>234</v>
      </c>
      <c r="X5009" s="16" t="s">
        <v>55</v>
      </c>
      <c r="Y5009">
        <v>6</v>
      </c>
      <c r="Z5009">
        <v>3</v>
      </c>
      <c r="AA5009">
        <v>1.8</v>
      </c>
      <c r="AB5009">
        <v>2</v>
      </c>
      <c r="AC5009">
        <v>0.16666666666666666</v>
      </c>
      <c r="AD5009">
        <v>3</v>
      </c>
      <c r="AE5009" t="s">
        <v>5159</v>
      </c>
    </row>
    <row r="5010" spans="1:31" x14ac:dyDescent="0.25">
      <c r="A5010" s="16" t="s">
        <v>3155</v>
      </c>
      <c r="B5010" s="16" t="s">
        <v>39</v>
      </c>
      <c r="C5010" s="16" t="s">
        <v>1065</v>
      </c>
      <c r="D5010" s="16" t="s">
        <v>3139</v>
      </c>
      <c r="E5010" s="16" t="s">
        <v>27</v>
      </c>
      <c r="F5010" s="16" t="s">
        <v>349</v>
      </c>
      <c r="G5010" s="16" t="s">
        <v>1030</v>
      </c>
      <c r="H5010" s="16" t="s">
        <v>43</v>
      </c>
      <c r="I5010" s="16" t="s">
        <v>43</v>
      </c>
      <c r="J5010" s="16" t="s">
        <v>258</v>
      </c>
      <c r="K5010" s="16" t="s">
        <v>465</v>
      </c>
      <c r="L5010" s="9"/>
      <c r="M5010" s="9">
        <v>45332</v>
      </c>
      <c r="N5010" s="9">
        <v>45332</v>
      </c>
      <c r="O5010" s="7">
        <v>45332</v>
      </c>
      <c r="P5010" s="9"/>
      <c r="Q5010" s="9"/>
      <c r="R5010" s="9" t="s">
        <v>93</v>
      </c>
      <c r="S5010" s="16" t="s">
        <v>94</v>
      </c>
      <c r="T5010" s="16" t="s">
        <v>94</v>
      </c>
      <c r="U5010" s="16"/>
      <c r="V5010" s="16"/>
      <c r="W5010" s="16" t="s">
        <v>234</v>
      </c>
      <c r="X5010" s="16" t="s">
        <v>55</v>
      </c>
      <c r="Y5010">
        <v>6</v>
      </c>
      <c r="Z5010">
        <v>3</v>
      </c>
      <c r="AA5010">
        <v>1.8</v>
      </c>
      <c r="AB5010">
        <v>2</v>
      </c>
      <c r="AC5010">
        <v>0.16666666666666666</v>
      </c>
      <c r="AD5010">
        <v>3</v>
      </c>
      <c r="AE5010" t="s">
        <v>4685</v>
      </c>
    </row>
    <row r="5011" spans="1:31" x14ac:dyDescent="0.25">
      <c r="A5011" s="16" t="s">
        <v>3155</v>
      </c>
      <c r="B5011" s="16" t="s">
        <v>39</v>
      </c>
      <c r="C5011" s="16" t="s">
        <v>1065</v>
      </c>
      <c r="D5011" s="16" t="s">
        <v>3139</v>
      </c>
      <c r="E5011" s="16" t="s">
        <v>27</v>
      </c>
      <c r="F5011" s="16" t="s">
        <v>349</v>
      </c>
      <c r="G5011" s="16" t="s">
        <v>1276</v>
      </c>
      <c r="H5011" s="16" t="s">
        <v>77</v>
      </c>
      <c r="I5011" s="16" t="s">
        <v>77</v>
      </c>
      <c r="J5011" s="16" t="s">
        <v>82</v>
      </c>
      <c r="K5011" s="16" t="s">
        <v>465</v>
      </c>
      <c r="L5011" s="9"/>
      <c r="M5011" s="9">
        <v>45382</v>
      </c>
      <c r="N5011" s="9">
        <v>45382</v>
      </c>
      <c r="O5011" s="7">
        <v>45382</v>
      </c>
      <c r="P5011" s="9"/>
      <c r="Q5011" s="9"/>
      <c r="R5011" s="9" t="s">
        <v>93</v>
      </c>
      <c r="S5011" s="16" t="s">
        <v>94</v>
      </c>
      <c r="T5011" s="16" t="s">
        <v>94</v>
      </c>
      <c r="U5011" s="16"/>
      <c r="V5011" s="16"/>
      <c r="W5011" s="16" t="s">
        <v>234</v>
      </c>
      <c r="X5011" s="16" t="s">
        <v>55</v>
      </c>
      <c r="Y5011">
        <v>6</v>
      </c>
      <c r="Z5011">
        <v>3</v>
      </c>
      <c r="AA5011">
        <v>1.8</v>
      </c>
      <c r="AB5011">
        <v>2</v>
      </c>
      <c r="AC5011">
        <v>0.16666666666666666</v>
      </c>
      <c r="AD5011">
        <v>3</v>
      </c>
      <c r="AE5011" t="s">
        <v>3654</v>
      </c>
    </row>
    <row r="5012" spans="1:31" x14ac:dyDescent="0.25">
      <c r="A5012" s="16" t="s">
        <v>3155</v>
      </c>
      <c r="B5012" s="16" t="s">
        <v>39</v>
      </c>
      <c r="C5012" s="16" t="s">
        <v>1065</v>
      </c>
      <c r="D5012" s="16" t="s">
        <v>3139</v>
      </c>
      <c r="E5012" s="16" t="s">
        <v>27</v>
      </c>
      <c r="F5012" s="16" t="s">
        <v>349</v>
      </c>
      <c r="G5012" s="16" t="s">
        <v>1276</v>
      </c>
      <c r="H5012" s="16" t="s">
        <v>77</v>
      </c>
      <c r="I5012" s="16" t="s">
        <v>77</v>
      </c>
      <c r="J5012" s="16" t="s">
        <v>82</v>
      </c>
      <c r="K5012" s="16" t="s">
        <v>3561</v>
      </c>
      <c r="L5012" s="9"/>
      <c r="M5012" s="9">
        <v>45382</v>
      </c>
      <c r="N5012" s="9">
        <v>45382</v>
      </c>
      <c r="O5012" s="7">
        <v>45382</v>
      </c>
      <c r="P5012" s="9"/>
      <c r="Q5012" s="9"/>
      <c r="R5012" s="9" t="s">
        <v>93</v>
      </c>
      <c r="S5012" s="16" t="s">
        <v>94</v>
      </c>
      <c r="T5012" s="16" t="s">
        <v>94</v>
      </c>
      <c r="U5012" s="16"/>
      <c r="V5012" s="16"/>
      <c r="W5012" s="16" t="s">
        <v>234</v>
      </c>
      <c r="X5012" s="16" t="s">
        <v>55</v>
      </c>
      <c r="Y5012">
        <v>6</v>
      </c>
      <c r="Z5012">
        <v>3</v>
      </c>
      <c r="AA5012">
        <v>1.8</v>
      </c>
      <c r="AB5012">
        <v>2</v>
      </c>
      <c r="AC5012">
        <v>0.16666666666666666</v>
      </c>
      <c r="AD5012">
        <v>3</v>
      </c>
      <c r="AE5012" t="s">
        <v>3659</v>
      </c>
    </row>
    <row r="5013" spans="1:31" x14ac:dyDescent="0.25">
      <c r="A5013" s="16" t="s">
        <v>3155</v>
      </c>
      <c r="B5013" s="16" t="s">
        <v>39</v>
      </c>
      <c r="C5013" s="16" t="s">
        <v>1065</v>
      </c>
      <c r="D5013" s="16" t="s">
        <v>3139</v>
      </c>
      <c r="E5013" s="16" t="s">
        <v>27</v>
      </c>
      <c r="F5013" s="16" t="s">
        <v>349</v>
      </c>
      <c r="G5013" s="16" t="s">
        <v>5160</v>
      </c>
      <c r="H5013" s="16" t="s">
        <v>106</v>
      </c>
      <c r="I5013" s="16" t="s">
        <v>106</v>
      </c>
      <c r="J5013" s="16" t="s">
        <v>106</v>
      </c>
      <c r="K5013" s="16" t="s">
        <v>465</v>
      </c>
      <c r="L5013" s="9"/>
      <c r="M5013" s="9">
        <v>45978</v>
      </c>
      <c r="N5013" s="9">
        <v>45978</v>
      </c>
      <c r="O5013" s="7">
        <v>45978</v>
      </c>
      <c r="P5013" s="9"/>
      <c r="Q5013" s="9"/>
      <c r="R5013" s="9" t="s">
        <v>93</v>
      </c>
      <c r="S5013" s="16" t="s">
        <v>94</v>
      </c>
      <c r="T5013" s="16" t="s">
        <v>94</v>
      </c>
      <c r="U5013" s="16"/>
      <c r="V5013" s="16"/>
      <c r="W5013" s="16" t="s">
        <v>234</v>
      </c>
      <c r="X5013" s="16" t="s">
        <v>55</v>
      </c>
      <c r="Y5013">
        <v>6</v>
      </c>
      <c r="Z5013">
        <v>3</v>
      </c>
      <c r="AA5013">
        <v>1.8</v>
      </c>
      <c r="AB5013">
        <v>2</v>
      </c>
      <c r="AC5013">
        <v>0.16666666666666666</v>
      </c>
      <c r="AD5013">
        <v>3</v>
      </c>
      <c r="AE5013" t="s">
        <v>5161</v>
      </c>
    </row>
    <row r="5014" spans="1:31" x14ac:dyDescent="0.25">
      <c r="A5014" s="16" t="s">
        <v>23</v>
      </c>
      <c r="B5014" s="16" t="s">
        <v>39</v>
      </c>
      <c r="C5014" s="16" t="s">
        <v>1067</v>
      </c>
      <c r="D5014" s="16" t="s">
        <v>26</v>
      </c>
      <c r="E5014" s="16" t="s">
        <v>41</v>
      </c>
      <c r="F5014" s="16" t="s">
        <v>28</v>
      </c>
      <c r="G5014" s="16" t="s">
        <v>158</v>
      </c>
      <c r="H5014" s="16" t="s">
        <v>150</v>
      </c>
      <c r="I5014" s="16" t="s">
        <v>780</v>
      </c>
      <c r="J5014" s="16" t="s">
        <v>872</v>
      </c>
      <c r="K5014" s="16" t="s">
        <v>217</v>
      </c>
      <c r="L5014" s="9">
        <v>45071</v>
      </c>
      <c r="M5014" s="9">
        <v>45071</v>
      </c>
      <c r="N5014" s="9">
        <v>45071</v>
      </c>
      <c r="O5014" s="7">
        <v>45071</v>
      </c>
      <c r="P5014" s="9"/>
      <c r="Q5014" s="9">
        <v>44705</v>
      </c>
      <c r="R5014" s="9" t="s">
        <v>34</v>
      </c>
      <c r="S5014" s="16" t="s">
        <v>35</v>
      </c>
      <c r="T5014" s="16" t="s">
        <v>95</v>
      </c>
      <c r="U5014" s="16"/>
      <c r="V5014" s="16"/>
      <c r="W5014" s="16" t="s">
        <v>96</v>
      </c>
      <c r="X5014" s="16" t="s">
        <v>38</v>
      </c>
      <c r="Y5014">
        <v>7</v>
      </c>
      <c r="Z5014">
        <v>5</v>
      </c>
      <c r="AA5014">
        <v>3.5</v>
      </c>
      <c r="AB5014">
        <v>6</v>
      </c>
      <c r="AC5014">
        <v>0.5</v>
      </c>
      <c r="AD5014">
        <v>6</v>
      </c>
      <c r="AE5014" t="s">
        <v>2363</v>
      </c>
    </row>
    <row r="5015" spans="1:31" x14ac:dyDescent="0.25">
      <c r="A5015" s="16" t="s">
        <v>23</v>
      </c>
      <c r="B5015" s="16" t="s">
        <v>39</v>
      </c>
      <c r="C5015" s="16" t="s">
        <v>1067</v>
      </c>
      <c r="D5015" s="16" t="s">
        <v>26</v>
      </c>
      <c r="E5015" s="16" t="s">
        <v>41</v>
      </c>
      <c r="F5015" s="16" t="s">
        <v>28</v>
      </c>
      <c r="G5015" s="16" t="s">
        <v>69</v>
      </c>
      <c r="H5015" s="16" t="s">
        <v>70</v>
      </c>
      <c r="I5015" s="16" t="s">
        <v>780</v>
      </c>
      <c r="J5015" s="16" t="s">
        <v>872</v>
      </c>
      <c r="K5015" s="16" t="s">
        <v>53</v>
      </c>
      <c r="L5015" s="9">
        <v>45063</v>
      </c>
      <c r="M5015" s="9">
        <v>45063</v>
      </c>
      <c r="N5015" s="9">
        <v>45063</v>
      </c>
      <c r="O5015" s="7">
        <v>45063</v>
      </c>
      <c r="P5015" s="9">
        <v>45063</v>
      </c>
      <c r="Q5015" s="9"/>
      <c r="R5015" s="9" t="s">
        <v>34</v>
      </c>
      <c r="S5015" s="16" t="s">
        <v>35</v>
      </c>
      <c r="T5015" s="16" t="s">
        <v>95</v>
      </c>
      <c r="U5015" s="16"/>
      <c r="V5015" s="16"/>
      <c r="W5015" s="16" t="s">
        <v>96</v>
      </c>
      <c r="X5015" s="16" t="s">
        <v>38</v>
      </c>
      <c r="Y5015">
        <v>7</v>
      </c>
      <c r="Z5015">
        <v>5</v>
      </c>
      <c r="AA5015">
        <v>3.5</v>
      </c>
      <c r="AB5015">
        <v>6</v>
      </c>
      <c r="AC5015">
        <v>0.5</v>
      </c>
      <c r="AD5015">
        <v>6</v>
      </c>
      <c r="AE5015" t="s">
        <v>2357</v>
      </c>
    </row>
    <row r="5016" spans="1:31" x14ac:dyDescent="0.25">
      <c r="A5016" s="16" t="s">
        <v>23</v>
      </c>
      <c r="B5016" s="16" t="s">
        <v>39</v>
      </c>
      <c r="C5016" s="16" t="s">
        <v>1067</v>
      </c>
      <c r="D5016" s="16" t="s">
        <v>26</v>
      </c>
      <c r="E5016" s="16" t="s">
        <v>41</v>
      </c>
      <c r="F5016" s="16" t="s">
        <v>28</v>
      </c>
      <c r="G5016" s="16" t="s">
        <v>69</v>
      </c>
      <c r="H5016" s="16" t="s">
        <v>70</v>
      </c>
      <c r="I5016" s="16" t="s">
        <v>780</v>
      </c>
      <c r="J5016" s="16" t="s">
        <v>872</v>
      </c>
      <c r="K5016" s="16" t="s">
        <v>56</v>
      </c>
      <c r="L5016" s="9">
        <v>45063</v>
      </c>
      <c r="M5016" s="9">
        <v>45063</v>
      </c>
      <c r="N5016" s="9">
        <v>45063</v>
      </c>
      <c r="O5016" s="7">
        <v>45063</v>
      </c>
      <c r="P5016" s="9">
        <v>45063</v>
      </c>
      <c r="Q5016" s="9"/>
      <c r="R5016" s="9" t="s">
        <v>34</v>
      </c>
      <c r="S5016" s="16" t="s">
        <v>35</v>
      </c>
      <c r="T5016" s="16" t="s">
        <v>95</v>
      </c>
      <c r="U5016" s="16"/>
      <c r="V5016" s="16"/>
      <c r="W5016" s="16" t="s">
        <v>96</v>
      </c>
      <c r="X5016" s="16" t="s">
        <v>38</v>
      </c>
      <c r="Y5016">
        <v>7</v>
      </c>
      <c r="Z5016">
        <v>5</v>
      </c>
      <c r="AA5016">
        <v>3.5</v>
      </c>
      <c r="AB5016">
        <v>6</v>
      </c>
      <c r="AC5016">
        <v>0.5</v>
      </c>
      <c r="AD5016">
        <v>6</v>
      </c>
      <c r="AE5016" t="s">
        <v>2358</v>
      </c>
    </row>
    <row r="5017" spans="1:31" x14ac:dyDescent="0.25">
      <c r="A5017" s="16" t="s">
        <v>23</v>
      </c>
      <c r="B5017" s="16" t="s">
        <v>39</v>
      </c>
      <c r="C5017" s="16" t="s">
        <v>1067</v>
      </c>
      <c r="D5017" s="16" t="s">
        <v>26</v>
      </c>
      <c r="E5017" s="16" t="s">
        <v>41</v>
      </c>
      <c r="F5017" s="16" t="s">
        <v>28</v>
      </c>
      <c r="G5017" s="16" t="s">
        <v>69</v>
      </c>
      <c r="H5017" s="16" t="s">
        <v>70</v>
      </c>
      <c r="I5017" s="16" t="s">
        <v>780</v>
      </c>
      <c r="J5017" s="16" t="s">
        <v>872</v>
      </c>
      <c r="K5017" s="16" t="s">
        <v>873</v>
      </c>
      <c r="L5017" s="9">
        <v>45063</v>
      </c>
      <c r="M5017" s="9">
        <v>45063</v>
      </c>
      <c r="N5017" s="9">
        <v>45063</v>
      </c>
      <c r="O5017" s="7">
        <v>45063</v>
      </c>
      <c r="P5017" s="9">
        <v>45063</v>
      </c>
      <c r="Q5017" s="9"/>
      <c r="R5017" s="9" t="s">
        <v>34</v>
      </c>
      <c r="S5017" s="16" t="s">
        <v>35</v>
      </c>
      <c r="T5017" s="16" t="s">
        <v>95</v>
      </c>
      <c r="U5017" s="16"/>
      <c r="V5017" s="16"/>
      <c r="W5017" s="16" t="s">
        <v>96</v>
      </c>
      <c r="X5017" s="16" t="s">
        <v>38</v>
      </c>
      <c r="Y5017">
        <v>7</v>
      </c>
      <c r="Z5017">
        <v>5</v>
      </c>
      <c r="AA5017">
        <v>3.5</v>
      </c>
      <c r="AB5017">
        <v>6</v>
      </c>
      <c r="AC5017">
        <v>0.5</v>
      </c>
      <c r="AD5017">
        <v>6</v>
      </c>
      <c r="AE5017" t="s">
        <v>2359</v>
      </c>
    </row>
    <row r="5018" spans="1:31" x14ac:dyDescent="0.25">
      <c r="A5018" s="16" t="s">
        <v>23</v>
      </c>
      <c r="B5018" s="16" t="s">
        <v>39</v>
      </c>
      <c r="C5018" s="16" t="s">
        <v>1067</v>
      </c>
      <c r="D5018" s="16" t="s">
        <v>26</v>
      </c>
      <c r="E5018" s="16" t="s">
        <v>41</v>
      </c>
      <c r="F5018" s="16" t="s">
        <v>28</v>
      </c>
      <c r="G5018" s="16" t="s">
        <v>69</v>
      </c>
      <c r="H5018" s="16" t="s">
        <v>70</v>
      </c>
      <c r="I5018" s="16" t="s">
        <v>780</v>
      </c>
      <c r="J5018" s="16" t="s">
        <v>872</v>
      </c>
      <c r="K5018" s="16" t="s">
        <v>47</v>
      </c>
      <c r="L5018" s="9">
        <v>45063</v>
      </c>
      <c r="M5018" s="9">
        <v>45063</v>
      </c>
      <c r="N5018" s="9">
        <v>45063</v>
      </c>
      <c r="O5018" s="7">
        <v>45063</v>
      </c>
      <c r="P5018" s="9">
        <v>45063</v>
      </c>
      <c r="Q5018" s="9"/>
      <c r="R5018" s="9" t="s">
        <v>34</v>
      </c>
      <c r="S5018" s="16" t="s">
        <v>35</v>
      </c>
      <c r="T5018" s="16" t="s">
        <v>95</v>
      </c>
      <c r="U5018" s="16"/>
      <c r="V5018" s="16"/>
      <c r="W5018" s="16" t="s">
        <v>96</v>
      </c>
      <c r="X5018" s="16" t="s">
        <v>38</v>
      </c>
      <c r="Y5018">
        <v>7</v>
      </c>
      <c r="Z5018">
        <v>5</v>
      </c>
      <c r="AA5018">
        <v>3.5</v>
      </c>
      <c r="AB5018">
        <v>6</v>
      </c>
      <c r="AC5018">
        <v>0.5</v>
      </c>
      <c r="AD5018">
        <v>6</v>
      </c>
      <c r="AE5018" t="s">
        <v>2686</v>
      </c>
    </row>
    <row r="5019" spans="1:31" x14ac:dyDescent="0.25">
      <c r="A5019" s="16" t="s">
        <v>23</v>
      </c>
      <c r="B5019" s="16" t="s">
        <v>39</v>
      </c>
      <c r="C5019" s="16" t="s">
        <v>1067</v>
      </c>
      <c r="D5019" s="16" t="s">
        <v>26</v>
      </c>
      <c r="E5019" s="16" t="s">
        <v>41</v>
      </c>
      <c r="F5019" s="16" t="s">
        <v>28</v>
      </c>
      <c r="G5019" s="16" t="s">
        <v>69</v>
      </c>
      <c r="H5019" s="16" t="s">
        <v>70</v>
      </c>
      <c r="I5019" s="16" t="s">
        <v>780</v>
      </c>
      <c r="J5019" s="16" t="s">
        <v>872</v>
      </c>
      <c r="K5019" s="16" t="s">
        <v>87</v>
      </c>
      <c r="L5019" s="9">
        <v>45063</v>
      </c>
      <c r="M5019" s="9">
        <v>45063</v>
      </c>
      <c r="N5019" s="9">
        <v>45063</v>
      </c>
      <c r="O5019" s="7">
        <v>45063</v>
      </c>
      <c r="P5019" s="9">
        <v>45063</v>
      </c>
      <c r="Q5019" s="9"/>
      <c r="R5019" s="9" t="s">
        <v>34</v>
      </c>
      <c r="S5019" s="16" t="s">
        <v>35</v>
      </c>
      <c r="T5019" s="16" t="s">
        <v>95</v>
      </c>
      <c r="U5019" s="16"/>
      <c r="V5019" s="16"/>
      <c r="W5019" s="16" t="s">
        <v>96</v>
      </c>
      <c r="X5019" s="16" t="s">
        <v>38</v>
      </c>
      <c r="Y5019">
        <v>7</v>
      </c>
      <c r="Z5019">
        <v>5</v>
      </c>
      <c r="AA5019">
        <v>3.5</v>
      </c>
      <c r="AB5019">
        <v>6</v>
      </c>
      <c r="AC5019">
        <v>0.5</v>
      </c>
      <c r="AD5019">
        <v>6</v>
      </c>
      <c r="AE5019" t="s">
        <v>2361</v>
      </c>
    </row>
    <row r="5020" spans="1:31" x14ac:dyDescent="0.25">
      <c r="A5020" s="16" t="s">
        <v>23</v>
      </c>
      <c r="B5020" s="16" t="s">
        <v>39</v>
      </c>
      <c r="C5020" s="16" t="s">
        <v>1067</v>
      </c>
      <c r="D5020" s="16" t="s">
        <v>26</v>
      </c>
      <c r="E5020" s="16" t="s">
        <v>41</v>
      </c>
      <c r="F5020" s="16" t="s">
        <v>28</v>
      </c>
      <c r="G5020" s="16" t="s">
        <v>69</v>
      </c>
      <c r="H5020" s="16" t="s">
        <v>70</v>
      </c>
      <c r="I5020" s="16" t="s">
        <v>780</v>
      </c>
      <c r="J5020" s="16" t="s">
        <v>872</v>
      </c>
      <c r="K5020" s="16" t="s">
        <v>556</v>
      </c>
      <c r="L5020" s="9">
        <v>45063</v>
      </c>
      <c r="M5020" s="9">
        <v>45063</v>
      </c>
      <c r="N5020" s="9">
        <v>45063</v>
      </c>
      <c r="O5020" s="7">
        <v>45063</v>
      </c>
      <c r="P5020" s="9">
        <v>45063</v>
      </c>
      <c r="Q5020" s="9"/>
      <c r="R5020" s="9" t="s">
        <v>34</v>
      </c>
      <c r="S5020" s="16" t="s">
        <v>35</v>
      </c>
      <c r="T5020" s="16" t="s">
        <v>95</v>
      </c>
      <c r="U5020" s="16"/>
      <c r="V5020" s="16"/>
      <c r="W5020" s="16" t="s">
        <v>96</v>
      </c>
      <c r="X5020" s="16" t="s">
        <v>38</v>
      </c>
      <c r="Y5020">
        <v>7</v>
      </c>
      <c r="Z5020">
        <v>5</v>
      </c>
      <c r="AA5020">
        <v>3.5</v>
      </c>
      <c r="AB5020">
        <v>6</v>
      </c>
      <c r="AC5020">
        <v>0.5</v>
      </c>
      <c r="AD5020">
        <v>6</v>
      </c>
      <c r="AE5020" t="s">
        <v>2362</v>
      </c>
    </row>
    <row r="5021" spans="1:31" x14ac:dyDescent="0.25">
      <c r="A5021" s="16" t="s">
        <v>23</v>
      </c>
      <c r="B5021" s="16" t="s">
        <v>39</v>
      </c>
      <c r="C5021" s="16" t="s">
        <v>1067</v>
      </c>
      <c r="D5021" s="16" t="s">
        <v>26</v>
      </c>
      <c r="E5021" s="16" t="s">
        <v>575</v>
      </c>
      <c r="F5021" s="16" t="s">
        <v>28</v>
      </c>
      <c r="G5021" s="16" t="s">
        <v>1068</v>
      </c>
      <c r="H5021" s="16" t="s">
        <v>31</v>
      </c>
      <c r="I5021" s="16" t="s">
        <v>780</v>
      </c>
      <c r="J5021" s="16" t="s">
        <v>780</v>
      </c>
      <c r="K5021" s="16" t="s">
        <v>206</v>
      </c>
      <c r="L5021" s="9"/>
      <c r="M5021" s="9">
        <v>45145</v>
      </c>
      <c r="N5021" s="9">
        <v>45145</v>
      </c>
      <c r="O5021" s="7">
        <v>45145</v>
      </c>
      <c r="P5021" s="9"/>
      <c r="Q5021" s="9"/>
      <c r="R5021" s="9" t="s">
        <v>34</v>
      </c>
      <c r="S5021" s="16" t="s">
        <v>35</v>
      </c>
      <c r="T5021" s="16" t="s">
        <v>95</v>
      </c>
      <c r="U5021" s="16"/>
      <c r="V5021" s="16"/>
      <c r="W5021" s="16" t="s">
        <v>96</v>
      </c>
      <c r="X5021" s="16" t="s">
        <v>38</v>
      </c>
      <c r="Y5021">
        <v>7</v>
      </c>
      <c r="Z5021">
        <v>5</v>
      </c>
      <c r="AA5021">
        <v>3.5</v>
      </c>
      <c r="AB5021">
        <v>3</v>
      </c>
      <c r="AC5021">
        <v>0.25</v>
      </c>
      <c r="AD5021">
        <v>5</v>
      </c>
      <c r="AE5021" t="s">
        <v>4814</v>
      </c>
    </row>
    <row r="5022" spans="1:31" x14ac:dyDescent="0.25">
      <c r="A5022" s="16" t="s">
        <v>23</v>
      </c>
      <c r="B5022" s="16" t="s">
        <v>39</v>
      </c>
      <c r="C5022" s="16" t="s">
        <v>1067</v>
      </c>
      <c r="D5022" s="16" t="s">
        <v>3139</v>
      </c>
      <c r="E5022" s="16" t="s">
        <v>240</v>
      </c>
      <c r="F5022" s="16" t="s">
        <v>28</v>
      </c>
      <c r="G5022" s="16" t="s">
        <v>1069</v>
      </c>
      <c r="H5022" s="16" t="s">
        <v>780</v>
      </c>
      <c r="I5022" s="16" t="s">
        <v>780</v>
      </c>
      <c r="J5022" s="16" t="s">
        <v>872</v>
      </c>
      <c r="K5022" s="16" t="s">
        <v>563</v>
      </c>
      <c r="L5022" s="9"/>
      <c r="M5022" s="9">
        <v>44958</v>
      </c>
      <c r="N5022" s="9">
        <v>44958</v>
      </c>
      <c r="O5022" s="7">
        <v>44958</v>
      </c>
      <c r="P5022" s="9"/>
      <c r="Q5022" s="9"/>
      <c r="R5022" s="9" t="s">
        <v>34</v>
      </c>
      <c r="S5022" s="16" t="s">
        <v>35</v>
      </c>
      <c r="T5022" s="16" t="s">
        <v>95</v>
      </c>
      <c r="U5022" s="16"/>
      <c r="V5022" s="16"/>
      <c r="W5022" s="16" t="s">
        <v>37</v>
      </c>
      <c r="X5022" s="16" t="s">
        <v>38</v>
      </c>
      <c r="Y5022">
        <v>7</v>
      </c>
      <c r="Z5022">
        <v>3</v>
      </c>
      <c r="AA5022">
        <v>2.1</v>
      </c>
      <c r="AB5022">
        <v>2</v>
      </c>
      <c r="AC5022">
        <v>0.16666666666666666</v>
      </c>
      <c r="AD5022">
        <v>3</v>
      </c>
      <c r="AE5022" t="s">
        <v>2687</v>
      </c>
    </row>
    <row r="5023" spans="1:31" x14ac:dyDescent="0.25">
      <c r="A5023" s="16" t="s">
        <v>23</v>
      </c>
      <c r="B5023" s="16" t="s">
        <v>39</v>
      </c>
      <c r="C5023" s="16" t="s">
        <v>1067</v>
      </c>
      <c r="D5023" s="16" t="s">
        <v>3139</v>
      </c>
      <c r="E5023" s="16" t="s">
        <v>240</v>
      </c>
      <c r="F5023" s="16" t="s">
        <v>28</v>
      </c>
      <c r="G5023" s="16" t="s">
        <v>1069</v>
      </c>
      <c r="H5023" s="16" t="s">
        <v>780</v>
      </c>
      <c r="I5023" s="16" t="s">
        <v>780</v>
      </c>
      <c r="J5023" s="16" t="s">
        <v>872</v>
      </c>
      <c r="K5023" s="16" t="s">
        <v>772</v>
      </c>
      <c r="L5023" s="9"/>
      <c r="M5023" s="9">
        <v>44958</v>
      </c>
      <c r="N5023" s="9">
        <v>44958</v>
      </c>
      <c r="O5023" s="7">
        <v>44958</v>
      </c>
      <c r="P5023" s="9"/>
      <c r="Q5023" s="9"/>
      <c r="R5023" s="9" t="s">
        <v>34</v>
      </c>
      <c r="S5023" s="16" t="s">
        <v>35</v>
      </c>
      <c r="T5023" s="16" t="s">
        <v>95</v>
      </c>
      <c r="U5023" s="16"/>
      <c r="V5023" s="16"/>
      <c r="W5023" s="16" t="s">
        <v>37</v>
      </c>
      <c r="X5023" s="16" t="s">
        <v>38</v>
      </c>
      <c r="Y5023">
        <v>7</v>
      </c>
      <c r="Z5023">
        <v>3</v>
      </c>
      <c r="AA5023">
        <v>2.1</v>
      </c>
      <c r="AB5023">
        <v>2</v>
      </c>
      <c r="AC5023">
        <v>0.16666666666666666</v>
      </c>
      <c r="AD5023">
        <v>3</v>
      </c>
      <c r="AE5023" t="s">
        <v>4815</v>
      </c>
    </row>
    <row r="5024" spans="1:31" x14ac:dyDescent="0.25">
      <c r="A5024" s="16" t="s">
        <v>23</v>
      </c>
      <c r="B5024" s="16" t="s">
        <v>39</v>
      </c>
      <c r="C5024" s="16" t="s">
        <v>1067</v>
      </c>
      <c r="D5024" s="16" t="s">
        <v>3139</v>
      </c>
      <c r="E5024" s="16" t="s">
        <v>240</v>
      </c>
      <c r="F5024" s="16" t="s">
        <v>28</v>
      </c>
      <c r="G5024" s="16" t="s">
        <v>1069</v>
      </c>
      <c r="H5024" s="16" t="s">
        <v>780</v>
      </c>
      <c r="I5024" s="16" t="s">
        <v>780</v>
      </c>
      <c r="J5024" s="16" t="s">
        <v>872</v>
      </c>
      <c r="K5024" s="16" t="s">
        <v>773</v>
      </c>
      <c r="L5024" s="9"/>
      <c r="M5024" s="9">
        <v>44958</v>
      </c>
      <c r="N5024" s="9">
        <v>44958</v>
      </c>
      <c r="O5024" s="7">
        <v>44958</v>
      </c>
      <c r="P5024" s="9"/>
      <c r="Q5024" s="9"/>
      <c r="R5024" s="9" t="s">
        <v>34</v>
      </c>
      <c r="S5024" s="16" t="s">
        <v>35</v>
      </c>
      <c r="T5024" s="16" t="s">
        <v>95</v>
      </c>
      <c r="U5024" s="16"/>
      <c r="V5024" s="16"/>
      <c r="W5024" s="16" t="s">
        <v>37</v>
      </c>
      <c r="X5024" s="16" t="s">
        <v>38</v>
      </c>
      <c r="Y5024">
        <v>7</v>
      </c>
      <c r="Z5024">
        <v>3</v>
      </c>
      <c r="AA5024">
        <v>2.1</v>
      </c>
      <c r="AB5024">
        <v>2</v>
      </c>
      <c r="AC5024">
        <v>0.16666666666666666</v>
      </c>
      <c r="AD5024">
        <v>3</v>
      </c>
      <c r="AE5024" t="s">
        <v>4816</v>
      </c>
    </row>
    <row r="5025" spans="1:31" x14ac:dyDescent="0.25">
      <c r="A5025" s="16" t="s">
        <v>23</v>
      </c>
      <c r="B5025" s="16" t="s">
        <v>39</v>
      </c>
      <c r="C5025" s="16" t="s">
        <v>1067</v>
      </c>
      <c r="D5025" s="16" t="s">
        <v>3139</v>
      </c>
      <c r="E5025" s="16" t="s">
        <v>240</v>
      </c>
      <c r="F5025" s="16" t="s">
        <v>28</v>
      </c>
      <c r="G5025" s="16" t="s">
        <v>1069</v>
      </c>
      <c r="H5025" s="16" t="s">
        <v>780</v>
      </c>
      <c r="I5025" s="16" t="s">
        <v>780</v>
      </c>
      <c r="J5025" s="16" t="s">
        <v>872</v>
      </c>
      <c r="K5025" s="16" t="s">
        <v>243</v>
      </c>
      <c r="L5025" s="9"/>
      <c r="M5025" s="9">
        <v>44958</v>
      </c>
      <c r="N5025" s="9">
        <v>44958</v>
      </c>
      <c r="O5025" s="7">
        <v>44958</v>
      </c>
      <c r="P5025" s="9"/>
      <c r="Q5025" s="9"/>
      <c r="R5025" s="9" t="s">
        <v>34</v>
      </c>
      <c r="S5025" s="16" t="s">
        <v>35</v>
      </c>
      <c r="T5025" s="16" t="s">
        <v>95</v>
      </c>
      <c r="U5025" s="16"/>
      <c r="V5025" s="16"/>
      <c r="W5025" s="16" t="s">
        <v>37</v>
      </c>
      <c r="X5025" s="16" t="s">
        <v>38</v>
      </c>
      <c r="Y5025">
        <v>7</v>
      </c>
      <c r="Z5025">
        <v>3</v>
      </c>
      <c r="AA5025">
        <v>2.1</v>
      </c>
      <c r="AB5025">
        <v>2</v>
      </c>
      <c r="AC5025">
        <v>0.16666666666666666</v>
      </c>
      <c r="AD5025">
        <v>3</v>
      </c>
      <c r="AE5025" t="s">
        <v>2688</v>
      </c>
    </row>
    <row r="5026" spans="1:31" x14ac:dyDescent="0.25">
      <c r="A5026" s="16" t="s">
        <v>23</v>
      </c>
      <c r="B5026" s="16" t="s">
        <v>39</v>
      </c>
      <c r="C5026" s="16" t="s">
        <v>1067</v>
      </c>
      <c r="D5026" s="16" t="s">
        <v>3139</v>
      </c>
      <c r="E5026" s="16" t="s">
        <v>240</v>
      </c>
      <c r="F5026" s="16" t="s">
        <v>28</v>
      </c>
      <c r="G5026" s="16" t="s">
        <v>1069</v>
      </c>
      <c r="H5026" s="16" t="s">
        <v>780</v>
      </c>
      <c r="I5026" s="16" t="s">
        <v>780</v>
      </c>
      <c r="J5026" s="16" t="s">
        <v>872</v>
      </c>
      <c r="K5026" s="16" t="s">
        <v>774</v>
      </c>
      <c r="L5026" s="9"/>
      <c r="M5026" s="9">
        <v>44958</v>
      </c>
      <c r="N5026" s="9">
        <v>44958</v>
      </c>
      <c r="O5026" s="7">
        <v>44958</v>
      </c>
      <c r="P5026" s="9"/>
      <c r="Q5026" s="9"/>
      <c r="R5026" s="9" t="s">
        <v>34</v>
      </c>
      <c r="S5026" s="16" t="s">
        <v>35</v>
      </c>
      <c r="T5026" s="16" t="s">
        <v>95</v>
      </c>
      <c r="U5026" s="16"/>
      <c r="V5026" s="16"/>
      <c r="W5026" s="16" t="s">
        <v>37</v>
      </c>
      <c r="X5026" s="16" t="s">
        <v>38</v>
      </c>
      <c r="Y5026">
        <v>7</v>
      </c>
      <c r="Z5026">
        <v>3</v>
      </c>
      <c r="AA5026">
        <v>2.1</v>
      </c>
      <c r="AB5026">
        <v>2</v>
      </c>
      <c r="AC5026">
        <v>0.16666666666666666</v>
      </c>
      <c r="AD5026">
        <v>3</v>
      </c>
      <c r="AE5026" t="s">
        <v>4817</v>
      </c>
    </row>
    <row r="5027" spans="1:31" x14ac:dyDescent="0.25">
      <c r="A5027" s="16" t="s">
        <v>23</v>
      </c>
      <c r="B5027" s="16" t="s">
        <v>39</v>
      </c>
      <c r="C5027" s="16" t="s">
        <v>1067</v>
      </c>
      <c r="D5027" s="16" t="s">
        <v>3139</v>
      </c>
      <c r="E5027" s="16" t="s">
        <v>240</v>
      </c>
      <c r="F5027" s="16" t="s">
        <v>28</v>
      </c>
      <c r="G5027" s="16" t="s">
        <v>1069</v>
      </c>
      <c r="H5027" s="16" t="s">
        <v>780</v>
      </c>
      <c r="I5027" s="16" t="s">
        <v>780</v>
      </c>
      <c r="J5027" s="16" t="s">
        <v>872</v>
      </c>
      <c r="K5027" s="16" t="s">
        <v>855</v>
      </c>
      <c r="L5027" s="9"/>
      <c r="M5027" s="9">
        <v>44958</v>
      </c>
      <c r="N5027" s="9">
        <v>44958</v>
      </c>
      <c r="O5027" s="7">
        <v>44958</v>
      </c>
      <c r="P5027" s="9"/>
      <c r="Q5027" s="9"/>
      <c r="R5027" s="9" t="s">
        <v>34</v>
      </c>
      <c r="S5027" s="16" t="s">
        <v>35</v>
      </c>
      <c r="T5027" s="16" t="s">
        <v>95</v>
      </c>
      <c r="U5027" s="16"/>
      <c r="V5027" s="16"/>
      <c r="W5027" s="16" t="s">
        <v>37</v>
      </c>
      <c r="X5027" s="16" t="s">
        <v>38</v>
      </c>
      <c r="Y5027">
        <v>7</v>
      </c>
      <c r="Z5027">
        <v>3</v>
      </c>
      <c r="AA5027">
        <v>2.1</v>
      </c>
      <c r="AB5027">
        <v>2</v>
      </c>
      <c r="AC5027">
        <v>0.16666666666666666</v>
      </c>
      <c r="AD5027">
        <v>3</v>
      </c>
      <c r="AE5027" t="s">
        <v>4818</v>
      </c>
    </row>
    <row r="5028" spans="1:31" x14ac:dyDescent="0.25">
      <c r="A5028" s="16" t="s">
        <v>23</v>
      </c>
      <c r="B5028" s="16" t="s">
        <v>39</v>
      </c>
      <c r="C5028" s="16" t="s">
        <v>1067</v>
      </c>
      <c r="D5028" s="16" t="s">
        <v>3139</v>
      </c>
      <c r="E5028" s="16" t="s">
        <v>27</v>
      </c>
      <c r="F5028" s="16" t="s">
        <v>28</v>
      </c>
      <c r="G5028" s="16" t="s">
        <v>29</v>
      </c>
      <c r="H5028" s="16" t="s">
        <v>30</v>
      </c>
      <c r="I5028" s="16" t="s">
        <v>780</v>
      </c>
      <c r="J5028" s="16" t="s">
        <v>872</v>
      </c>
      <c r="K5028" s="16" t="s">
        <v>58</v>
      </c>
      <c r="L5028" s="9"/>
      <c r="M5028" s="9">
        <v>45145</v>
      </c>
      <c r="N5028" s="9">
        <v>45145</v>
      </c>
      <c r="O5028" s="7">
        <v>45145</v>
      </c>
      <c r="P5028" s="9"/>
      <c r="Q5028" s="9"/>
      <c r="R5028" s="9" t="s">
        <v>34</v>
      </c>
      <c r="S5028" s="16" t="s">
        <v>35</v>
      </c>
      <c r="T5028" s="16" t="s">
        <v>95</v>
      </c>
      <c r="U5028" s="16"/>
      <c r="V5028" s="16"/>
      <c r="W5028" s="16" t="s">
        <v>96</v>
      </c>
      <c r="X5028" s="16" t="s">
        <v>38</v>
      </c>
      <c r="Y5028">
        <v>7</v>
      </c>
      <c r="Z5028">
        <v>3</v>
      </c>
      <c r="AA5028">
        <v>2.1</v>
      </c>
      <c r="AB5028">
        <v>2</v>
      </c>
      <c r="AC5028">
        <v>0.16666666666666666</v>
      </c>
      <c r="AD5028">
        <v>3</v>
      </c>
      <c r="AE5028" t="s">
        <v>2689</v>
      </c>
    </row>
    <row r="5029" spans="1:31" x14ac:dyDescent="0.25">
      <c r="A5029" s="16" t="s">
        <v>23</v>
      </c>
      <c r="B5029" s="16" t="s">
        <v>39</v>
      </c>
      <c r="C5029" s="16" t="s">
        <v>1067</v>
      </c>
      <c r="D5029" s="16" t="s">
        <v>3139</v>
      </c>
      <c r="E5029" s="16" t="s">
        <v>27</v>
      </c>
      <c r="F5029" s="16" t="s">
        <v>28</v>
      </c>
      <c r="G5029" s="16" t="s">
        <v>29</v>
      </c>
      <c r="H5029" s="16" t="s">
        <v>30</v>
      </c>
      <c r="I5029" s="16" t="s">
        <v>780</v>
      </c>
      <c r="J5029" s="16" t="s">
        <v>872</v>
      </c>
      <c r="K5029" s="16" t="s">
        <v>33</v>
      </c>
      <c r="L5029" s="9"/>
      <c r="M5029" s="9">
        <v>45145</v>
      </c>
      <c r="N5029" s="9">
        <v>45145</v>
      </c>
      <c r="O5029" s="7">
        <v>45145</v>
      </c>
      <c r="P5029" s="9"/>
      <c r="Q5029" s="9"/>
      <c r="R5029" s="9" t="s">
        <v>34</v>
      </c>
      <c r="S5029" s="16" t="s">
        <v>35</v>
      </c>
      <c r="T5029" s="16" t="s">
        <v>95</v>
      </c>
      <c r="U5029" s="16"/>
      <c r="V5029" s="16"/>
      <c r="W5029" s="16" t="s">
        <v>96</v>
      </c>
      <c r="X5029" s="16" t="s">
        <v>38</v>
      </c>
      <c r="Y5029">
        <v>7</v>
      </c>
      <c r="Z5029">
        <v>3</v>
      </c>
      <c r="AA5029">
        <v>2.1</v>
      </c>
      <c r="AB5029">
        <v>2</v>
      </c>
      <c r="AC5029">
        <v>0.16666666666666666</v>
      </c>
      <c r="AD5029">
        <v>3</v>
      </c>
      <c r="AE5029" t="s">
        <v>2690</v>
      </c>
    </row>
    <row r="5030" spans="1:31" x14ac:dyDescent="0.25">
      <c r="A5030" s="16" t="s">
        <v>23</v>
      </c>
      <c r="B5030" s="16" t="s">
        <v>39</v>
      </c>
      <c r="C5030" s="16" t="s">
        <v>1067</v>
      </c>
      <c r="D5030" s="16" t="s">
        <v>3139</v>
      </c>
      <c r="E5030" s="16" t="s">
        <v>27</v>
      </c>
      <c r="F5030" s="16" t="s">
        <v>28</v>
      </c>
      <c r="G5030" s="16" t="s">
        <v>29</v>
      </c>
      <c r="H5030" s="16" t="s">
        <v>30</v>
      </c>
      <c r="I5030" s="16" t="s">
        <v>780</v>
      </c>
      <c r="J5030" s="16" t="s">
        <v>872</v>
      </c>
      <c r="K5030" s="16" t="s">
        <v>47</v>
      </c>
      <c r="L5030" s="9"/>
      <c r="M5030" s="9">
        <v>45145</v>
      </c>
      <c r="N5030" s="9">
        <v>45145</v>
      </c>
      <c r="O5030" s="7">
        <v>45145</v>
      </c>
      <c r="P5030" s="9"/>
      <c r="Q5030" s="9"/>
      <c r="R5030" s="9" t="s">
        <v>34</v>
      </c>
      <c r="S5030" s="16" t="s">
        <v>35</v>
      </c>
      <c r="T5030" s="16" t="s">
        <v>95</v>
      </c>
      <c r="U5030" s="16"/>
      <c r="V5030" s="16"/>
      <c r="W5030" s="16" t="s">
        <v>96</v>
      </c>
      <c r="X5030" s="16" t="s">
        <v>38</v>
      </c>
      <c r="Y5030">
        <v>7</v>
      </c>
      <c r="Z5030">
        <v>3</v>
      </c>
      <c r="AA5030">
        <v>2.1</v>
      </c>
      <c r="AB5030">
        <v>2</v>
      </c>
      <c r="AC5030">
        <v>0.16666666666666666</v>
      </c>
      <c r="AD5030">
        <v>3</v>
      </c>
      <c r="AE5030" t="s">
        <v>2691</v>
      </c>
    </row>
    <row r="5031" spans="1:31" x14ac:dyDescent="0.25">
      <c r="A5031" s="16" t="s">
        <v>23</v>
      </c>
      <c r="B5031" s="16" t="s">
        <v>39</v>
      </c>
      <c r="C5031" s="16" t="s">
        <v>1067</v>
      </c>
      <c r="D5031" s="16" t="s">
        <v>3139</v>
      </c>
      <c r="E5031" s="16" t="s">
        <v>27</v>
      </c>
      <c r="F5031" s="16" t="s">
        <v>28</v>
      </c>
      <c r="G5031" s="16" t="s">
        <v>29</v>
      </c>
      <c r="H5031" s="16" t="s">
        <v>30</v>
      </c>
      <c r="I5031" s="16" t="s">
        <v>780</v>
      </c>
      <c r="J5031" s="16" t="s">
        <v>872</v>
      </c>
      <c r="K5031" s="16" t="s">
        <v>630</v>
      </c>
      <c r="L5031" s="9"/>
      <c r="M5031" s="9">
        <v>45145</v>
      </c>
      <c r="N5031" s="9">
        <v>45145</v>
      </c>
      <c r="O5031" s="7">
        <v>45145</v>
      </c>
      <c r="P5031" s="9"/>
      <c r="Q5031" s="9"/>
      <c r="R5031" s="9" t="s">
        <v>34</v>
      </c>
      <c r="S5031" s="16" t="s">
        <v>35</v>
      </c>
      <c r="T5031" s="16" t="s">
        <v>95</v>
      </c>
      <c r="U5031" s="16"/>
      <c r="V5031" s="16"/>
      <c r="W5031" s="16" t="s">
        <v>96</v>
      </c>
      <c r="X5031" s="16" t="s">
        <v>38</v>
      </c>
      <c r="Y5031">
        <v>7</v>
      </c>
      <c r="Z5031">
        <v>3</v>
      </c>
      <c r="AA5031">
        <v>2.1</v>
      </c>
      <c r="AB5031">
        <v>2</v>
      </c>
      <c r="AC5031">
        <v>0.16666666666666666</v>
      </c>
      <c r="AD5031">
        <v>3</v>
      </c>
      <c r="AE5031" t="s">
        <v>2692</v>
      </c>
    </row>
    <row r="5032" spans="1:31" x14ac:dyDescent="0.25">
      <c r="A5032" s="16" t="s">
        <v>23</v>
      </c>
      <c r="B5032" s="16" t="s">
        <v>39</v>
      </c>
      <c r="C5032" s="16" t="s">
        <v>1067</v>
      </c>
      <c r="D5032" s="16" t="s">
        <v>3139</v>
      </c>
      <c r="E5032" s="16" t="s">
        <v>27</v>
      </c>
      <c r="F5032" s="16" t="s">
        <v>28</v>
      </c>
      <c r="G5032" s="16" t="s">
        <v>29</v>
      </c>
      <c r="H5032" s="16" t="s">
        <v>30</v>
      </c>
      <c r="I5032" s="16" t="s">
        <v>780</v>
      </c>
      <c r="J5032" s="16" t="s">
        <v>872</v>
      </c>
      <c r="K5032" s="16" t="s">
        <v>711</v>
      </c>
      <c r="L5032" s="9"/>
      <c r="M5032" s="9">
        <v>45145</v>
      </c>
      <c r="N5032" s="9">
        <v>45145</v>
      </c>
      <c r="O5032" s="7">
        <v>45145</v>
      </c>
      <c r="P5032" s="9"/>
      <c r="Q5032" s="9"/>
      <c r="R5032" s="9" t="s">
        <v>34</v>
      </c>
      <c r="S5032" s="16" t="s">
        <v>35</v>
      </c>
      <c r="T5032" s="16" t="s">
        <v>95</v>
      </c>
      <c r="U5032" s="16"/>
      <c r="V5032" s="16"/>
      <c r="W5032" s="16" t="s">
        <v>96</v>
      </c>
      <c r="X5032" s="16" t="s">
        <v>38</v>
      </c>
      <c r="Y5032">
        <v>7</v>
      </c>
      <c r="Z5032">
        <v>3</v>
      </c>
      <c r="AA5032">
        <v>2.1</v>
      </c>
      <c r="AB5032">
        <v>2</v>
      </c>
      <c r="AC5032">
        <v>0.16666666666666666</v>
      </c>
      <c r="AD5032">
        <v>3</v>
      </c>
      <c r="AE5032" t="s">
        <v>4819</v>
      </c>
    </row>
    <row r="5033" spans="1:31" x14ac:dyDescent="0.25">
      <c r="A5033" s="16" t="s">
        <v>23</v>
      </c>
      <c r="B5033" s="16" t="s">
        <v>3143</v>
      </c>
      <c r="C5033" s="16" t="s">
        <v>1067</v>
      </c>
      <c r="D5033" s="16" t="s">
        <v>26</v>
      </c>
      <c r="E5033" s="16" t="s">
        <v>41</v>
      </c>
      <c r="F5033" s="16" t="s">
        <v>349</v>
      </c>
      <c r="G5033" s="16" t="s">
        <v>1105</v>
      </c>
      <c r="H5033" s="16" t="s">
        <v>150</v>
      </c>
      <c r="I5033" s="16" t="s">
        <v>780</v>
      </c>
      <c r="J5033" s="16" t="s">
        <v>872</v>
      </c>
      <c r="K5033" s="16" t="s">
        <v>217</v>
      </c>
      <c r="L5033" s="9"/>
      <c r="M5033" s="9">
        <v>45436</v>
      </c>
      <c r="N5033" s="9">
        <v>45436</v>
      </c>
      <c r="O5033" s="7">
        <v>45436</v>
      </c>
      <c r="P5033" s="9"/>
      <c r="Q5033" s="9"/>
      <c r="R5033" s="9" t="s">
        <v>93</v>
      </c>
      <c r="S5033" s="16" t="s">
        <v>35</v>
      </c>
      <c r="T5033" s="16" t="s">
        <v>95</v>
      </c>
      <c r="U5033" s="16"/>
      <c r="V5033" s="16"/>
      <c r="W5033" s="16" t="s">
        <v>96</v>
      </c>
      <c r="X5033" s="16" t="s">
        <v>38</v>
      </c>
      <c r="Y5033">
        <v>7</v>
      </c>
      <c r="Z5033">
        <v>5</v>
      </c>
      <c r="AA5033">
        <v>3.5</v>
      </c>
      <c r="AB5033">
        <v>6</v>
      </c>
      <c r="AC5033">
        <v>0.5</v>
      </c>
      <c r="AD5033">
        <v>6</v>
      </c>
      <c r="AE5033" t="s">
        <v>4365</v>
      </c>
    </row>
    <row r="5034" spans="1:31" x14ac:dyDescent="0.25">
      <c r="A5034" s="16" t="s">
        <v>23</v>
      </c>
      <c r="B5034" s="16" t="s">
        <v>3143</v>
      </c>
      <c r="C5034" s="16" t="s">
        <v>1067</v>
      </c>
      <c r="D5034" s="16" t="s">
        <v>26</v>
      </c>
      <c r="E5034" s="16" t="s">
        <v>41</v>
      </c>
      <c r="F5034" s="16" t="s">
        <v>349</v>
      </c>
      <c r="G5034" s="16" t="s">
        <v>3156</v>
      </c>
      <c r="H5034" s="16" t="s">
        <v>70</v>
      </c>
      <c r="I5034" s="16" t="s">
        <v>780</v>
      </c>
      <c r="J5034" s="16" t="s">
        <v>872</v>
      </c>
      <c r="K5034" s="16" t="s">
        <v>53</v>
      </c>
      <c r="L5034" s="9"/>
      <c r="M5034" s="9">
        <v>45428</v>
      </c>
      <c r="N5034" s="9">
        <v>45428</v>
      </c>
      <c r="O5034" s="7">
        <v>45428</v>
      </c>
      <c r="P5034" s="9"/>
      <c r="Q5034" s="9"/>
      <c r="R5034" s="9" t="s">
        <v>93</v>
      </c>
      <c r="S5034" s="16" t="s">
        <v>35</v>
      </c>
      <c r="T5034" s="16" t="s">
        <v>95</v>
      </c>
      <c r="U5034" s="16"/>
      <c r="V5034" s="16"/>
      <c r="W5034" s="16" t="s">
        <v>96</v>
      </c>
      <c r="X5034" s="16" t="s">
        <v>38</v>
      </c>
      <c r="Y5034">
        <v>7</v>
      </c>
      <c r="Z5034">
        <v>5</v>
      </c>
      <c r="AA5034">
        <v>3.5</v>
      </c>
      <c r="AB5034">
        <v>6</v>
      </c>
      <c r="AC5034">
        <v>0.5</v>
      </c>
      <c r="AD5034">
        <v>6</v>
      </c>
      <c r="AE5034" t="s">
        <v>4366</v>
      </c>
    </row>
    <row r="5035" spans="1:31" x14ac:dyDescent="0.25">
      <c r="A5035" s="16" t="s">
        <v>23</v>
      </c>
      <c r="B5035" s="16" t="s">
        <v>3143</v>
      </c>
      <c r="C5035" s="16" t="s">
        <v>1067</v>
      </c>
      <c r="D5035" s="16" t="s">
        <v>26</v>
      </c>
      <c r="E5035" s="16" t="s">
        <v>41</v>
      </c>
      <c r="F5035" s="16" t="s">
        <v>349</v>
      </c>
      <c r="G5035" s="16" t="s">
        <v>3156</v>
      </c>
      <c r="H5035" s="16" t="s">
        <v>70</v>
      </c>
      <c r="I5035" s="16" t="s">
        <v>780</v>
      </c>
      <c r="J5035" s="16" t="s">
        <v>872</v>
      </c>
      <c r="K5035" s="16" t="s">
        <v>56</v>
      </c>
      <c r="L5035" s="9"/>
      <c r="M5035" s="9">
        <v>45428</v>
      </c>
      <c r="N5035" s="9">
        <v>45428</v>
      </c>
      <c r="O5035" s="7">
        <v>45428</v>
      </c>
      <c r="P5035" s="9"/>
      <c r="Q5035" s="9"/>
      <c r="R5035" s="9" t="s">
        <v>93</v>
      </c>
      <c r="S5035" s="16" t="s">
        <v>35</v>
      </c>
      <c r="T5035" s="16" t="s">
        <v>95</v>
      </c>
      <c r="U5035" s="16"/>
      <c r="V5035" s="16"/>
      <c r="W5035" s="16" t="s">
        <v>96</v>
      </c>
      <c r="X5035" s="16" t="s">
        <v>38</v>
      </c>
      <c r="Y5035">
        <v>7</v>
      </c>
      <c r="Z5035">
        <v>5</v>
      </c>
      <c r="AA5035">
        <v>3.5</v>
      </c>
      <c r="AB5035">
        <v>6</v>
      </c>
      <c r="AC5035">
        <v>0.5</v>
      </c>
      <c r="AD5035">
        <v>6</v>
      </c>
      <c r="AE5035" t="s">
        <v>4367</v>
      </c>
    </row>
    <row r="5036" spans="1:31" x14ac:dyDescent="0.25">
      <c r="A5036" s="16" t="s">
        <v>23</v>
      </c>
      <c r="B5036" s="16" t="s">
        <v>3143</v>
      </c>
      <c r="C5036" s="16" t="s">
        <v>1067</v>
      </c>
      <c r="D5036" s="16" t="s">
        <v>26</v>
      </c>
      <c r="E5036" s="16" t="s">
        <v>41</v>
      </c>
      <c r="F5036" s="16" t="s">
        <v>349</v>
      </c>
      <c r="G5036" s="16" t="s">
        <v>3156</v>
      </c>
      <c r="H5036" s="16" t="s">
        <v>70</v>
      </c>
      <c r="I5036" s="16" t="s">
        <v>780</v>
      </c>
      <c r="J5036" s="16" t="s">
        <v>872</v>
      </c>
      <c r="K5036" s="16" t="s">
        <v>873</v>
      </c>
      <c r="L5036" s="9"/>
      <c r="M5036" s="9">
        <v>45428</v>
      </c>
      <c r="N5036" s="9">
        <v>45428</v>
      </c>
      <c r="O5036" s="7">
        <v>45428</v>
      </c>
      <c r="P5036" s="9"/>
      <c r="Q5036" s="9"/>
      <c r="R5036" s="9" t="s">
        <v>93</v>
      </c>
      <c r="S5036" s="16" t="s">
        <v>35</v>
      </c>
      <c r="T5036" s="16" t="s">
        <v>95</v>
      </c>
      <c r="U5036" s="16"/>
      <c r="V5036" s="16"/>
      <c r="W5036" s="16" t="s">
        <v>96</v>
      </c>
      <c r="X5036" s="16" t="s">
        <v>38</v>
      </c>
      <c r="Y5036">
        <v>7</v>
      </c>
      <c r="Z5036">
        <v>5</v>
      </c>
      <c r="AA5036">
        <v>3.5</v>
      </c>
      <c r="AB5036">
        <v>6</v>
      </c>
      <c r="AC5036">
        <v>0.5</v>
      </c>
      <c r="AD5036">
        <v>6</v>
      </c>
      <c r="AE5036" t="s">
        <v>4820</v>
      </c>
    </row>
    <row r="5037" spans="1:31" x14ac:dyDescent="0.25">
      <c r="A5037" s="16" t="s">
        <v>23</v>
      </c>
      <c r="B5037" s="16" t="s">
        <v>3143</v>
      </c>
      <c r="C5037" s="16" t="s">
        <v>1067</v>
      </c>
      <c r="D5037" s="16" t="s">
        <v>26</v>
      </c>
      <c r="E5037" s="16" t="s">
        <v>41</v>
      </c>
      <c r="F5037" s="16" t="s">
        <v>349</v>
      </c>
      <c r="G5037" s="16" t="s">
        <v>3156</v>
      </c>
      <c r="H5037" s="16" t="s">
        <v>70</v>
      </c>
      <c r="I5037" s="16" t="s">
        <v>780</v>
      </c>
      <c r="J5037" s="16" t="s">
        <v>872</v>
      </c>
      <c r="K5037" s="16" t="s">
        <v>47</v>
      </c>
      <c r="L5037" s="9"/>
      <c r="M5037" s="9">
        <v>45428</v>
      </c>
      <c r="N5037" s="9">
        <v>45428</v>
      </c>
      <c r="O5037" s="7">
        <v>45428</v>
      </c>
      <c r="P5037" s="9"/>
      <c r="Q5037" s="9"/>
      <c r="R5037" s="9" t="s">
        <v>93</v>
      </c>
      <c r="S5037" s="16" t="s">
        <v>35</v>
      </c>
      <c r="T5037" s="16" t="s">
        <v>95</v>
      </c>
      <c r="U5037" s="16"/>
      <c r="V5037" s="16"/>
      <c r="W5037" s="16" t="s">
        <v>96</v>
      </c>
      <c r="X5037" s="16" t="s">
        <v>38</v>
      </c>
      <c r="Y5037">
        <v>7</v>
      </c>
      <c r="Z5037">
        <v>5</v>
      </c>
      <c r="AA5037">
        <v>3.5</v>
      </c>
      <c r="AB5037">
        <v>6</v>
      </c>
      <c r="AC5037">
        <v>0.5</v>
      </c>
      <c r="AD5037">
        <v>6</v>
      </c>
      <c r="AE5037" t="s">
        <v>4821</v>
      </c>
    </row>
    <row r="5038" spans="1:31" x14ac:dyDescent="0.25">
      <c r="A5038" s="16" t="s">
        <v>23</v>
      </c>
      <c r="B5038" s="16" t="s">
        <v>3143</v>
      </c>
      <c r="C5038" s="16" t="s">
        <v>1067</v>
      </c>
      <c r="D5038" s="16" t="s">
        <v>26</v>
      </c>
      <c r="E5038" s="16" t="s">
        <v>41</v>
      </c>
      <c r="F5038" s="16" t="s">
        <v>349</v>
      </c>
      <c r="G5038" s="16" t="s">
        <v>3156</v>
      </c>
      <c r="H5038" s="16" t="s">
        <v>70</v>
      </c>
      <c r="I5038" s="16" t="s">
        <v>780</v>
      </c>
      <c r="J5038" s="16" t="s">
        <v>872</v>
      </c>
      <c r="K5038" s="16" t="s">
        <v>87</v>
      </c>
      <c r="L5038" s="9"/>
      <c r="M5038" s="9">
        <v>45428</v>
      </c>
      <c r="N5038" s="9">
        <v>45428</v>
      </c>
      <c r="O5038" s="7">
        <v>45428</v>
      </c>
      <c r="P5038" s="9"/>
      <c r="Q5038" s="9"/>
      <c r="R5038" s="9" t="s">
        <v>93</v>
      </c>
      <c r="S5038" s="16" t="s">
        <v>35</v>
      </c>
      <c r="T5038" s="16" t="s">
        <v>95</v>
      </c>
      <c r="U5038" s="16"/>
      <c r="V5038" s="16"/>
      <c r="W5038" s="16" t="s">
        <v>96</v>
      </c>
      <c r="X5038" s="16" t="s">
        <v>38</v>
      </c>
      <c r="Y5038">
        <v>7</v>
      </c>
      <c r="Z5038">
        <v>5</v>
      </c>
      <c r="AA5038">
        <v>3.5</v>
      </c>
      <c r="AB5038">
        <v>6</v>
      </c>
      <c r="AC5038">
        <v>0.5</v>
      </c>
      <c r="AD5038">
        <v>6</v>
      </c>
      <c r="AE5038" t="s">
        <v>4369</v>
      </c>
    </row>
    <row r="5039" spans="1:31" x14ac:dyDescent="0.25">
      <c r="A5039" s="16" t="s">
        <v>23</v>
      </c>
      <c r="B5039" s="16" t="s">
        <v>3143</v>
      </c>
      <c r="C5039" s="16" t="s">
        <v>1067</v>
      </c>
      <c r="D5039" s="16" t="s">
        <v>26</v>
      </c>
      <c r="E5039" s="16" t="s">
        <v>41</v>
      </c>
      <c r="F5039" s="16" t="s">
        <v>349</v>
      </c>
      <c r="G5039" s="16" t="s">
        <v>3156</v>
      </c>
      <c r="H5039" s="16" t="s">
        <v>70</v>
      </c>
      <c r="I5039" s="16" t="s">
        <v>780</v>
      </c>
      <c r="J5039" s="16" t="s">
        <v>872</v>
      </c>
      <c r="K5039" s="16" t="s">
        <v>556</v>
      </c>
      <c r="L5039" s="9"/>
      <c r="M5039" s="9">
        <v>45428</v>
      </c>
      <c r="N5039" s="9">
        <v>45428</v>
      </c>
      <c r="O5039" s="7">
        <v>45428</v>
      </c>
      <c r="P5039" s="9"/>
      <c r="Q5039" s="9"/>
      <c r="R5039" s="9" t="s">
        <v>93</v>
      </c>
      <c r="S5039" s="16" t="s">
        <v>35</v>
      </c>
      <c r="T5039" s="16" t="s">
        <v>95</v>
      </c>
      <c r="U5039" s="16"/>
      <c r="V5039" s="16"/>
      <c r="W5039" s="16" t="s">
        <v>96</v>
      </c>
      <c r="X5039" s="16" t="s">
        <v>38</v>
      </c>
      <c r="Y5039">
        <v>7</v>
      </c>
      <c r="Z5039">
        <v>5</v>
      </c>
      <c r="AA5039">
        <v>3.5</v>
      </c>
      <c r="AB5039">
        <v>6</v>
      </c>
      <c r="AC5039">
        <v>0.5</v>
      </c>
      <c r="AD5039">
        <v>6</v>
      </c>
      <c r="AE5039" t="s">
        <v>4370</v>
      </c>
    </row>
    <row r="5040" spans="1:31" x14ac:dyDescent="0.25">
      <c r="A5040" s="16" t="s">
        <v>23</v>
      </c>
      <c r="B5040" s="16" t="s">
        <v>3143</v>
      </c>
      <c r="C5040" s="16" t="s">
        <v>1067</v>
      </c>
      <c r="D5040" s="16" t="s">
        <v>26</v>
      </c>
      <c r="E5040" s="16" t="s">
        <v>575</v>
      </c>
      <c r="F5040" s="16" t="s">
        <v>349</v>
      </c>
      <c r="G5040" s="16" t="s">
        <v>4822</v>
      </c>
      <c r="H5040" s="16" t="s">
        <v>31</v>
      </c>
      <c r="I5040" s="16" t="s">
        <v>780</v>
      </c>
      <c r="J5040" s="16" t="s">
        <v>780</v>
      </c>
      <c r="K5040" s="16" t="s">
        <v>206</v>
      </c>
      <c r="L5040" s="9"/>
      <c r="M5040" s="9">
        <v>45510</v>
      </c>
      <c r="N5040" s="9">
        <v>45510</v>
      </c>
      <c r="O5040" s="7">
        <v>45510</v>
      </c>
      <c r="P5040" s="9"/>
      <c r="Q5040" s="9"/>
      <c r="R5040" s="9" t="s">
        <v>93</v>
      </c>
      <c r="S5040" s="16" t="s">
        <v>35</v>
      </c>
      <c r="T5040" s="16" t="s">
        <v>95</v>
      </c>
      <c r="U5040" s="16"/>
      <c r="V5040" s="16"/>
      <c r="W5040" s="16" t="s">
        <v>96</v>
      </c>
      <c r="X5040" s="16" t="s">
        <v>38</v>
      </c>
      <c r="Y5040">
        <v>7</v>
      </c>
      <c r="Z5040">
        <v>5</v>
      </c>
      <c r="AA5040">
        <v>3.5</v>
      </c>
      <c r="AB5040">
        <v>3</v>
      </c>
      <c r="AC5040">
        <v>0.25</v>
      </c>
      <c r="AD5040">
        <v>5</v>
      </c>
      <c r="AE5040" t="s">
        <v>4823</v>
      </c>
    </row>
    <row r="5041" spans="1:31" x14ac:dyDescent="0.25">
      <c r="A5041" s="16" t="s">
        <v>23</v>
      </c>
      <c r="B5041" s="16" t="s">
        <v>3143</v>
      </c>
      <c r="C5041" s="16" t="s">
        <v>1067</v>
      </c>
      <c r="D5041" s="16" t="s">
        <v>3139</v>
      </c>
      <c r="E5041" s="16" t="s">
        <v>240</v>
      </c>
      <c r="F5041" s="16" t="s">
        <v>349</v>
      </c>
      <c r="G5041" s="16" t="s">
        <v>4824</v>
      </c>
      <c r="H5041" s="16" t="s">
        <v>780</v>
      </c>
      <c r="I5041" s="16" t="s">
        <v>780</v>
      </c>
      <c r="J5041" s="16" t="s">
        <v>872</v>
      </c>
      <c r="K5041" s="16" t="s">
        <v>563</v>
      </c>
      <c r="L5041" s="9"/>
      <c r="M5041" s="9">
        <v>45323</v>
      </c>
      <c r="N5041" s="9">
        <v>45323</v>
      </c>
      <c r="O5041" s="7">
        <v>45323</v>
      </c>
      <c r="P5041" s="9"/>
      <c r="Q5041" s="9"/>
      <c r="R5041" s="9" t="s">
        <v>93</v>
      </c>
      <c r="S5041" s="16" t="s">
        <v>35</v>
      </c>
      <c r="T5041" s="16" t="s">
        <v>95</v>
      </c>
      <c r="U5041" s="16"/>
      <c r="V5041" s="16"/>
      <c r="W5041" s="16" t="s">
        <v>37</v>
      </c>
      <c r="X5041" s="16" t="s">
        <v>38</v>
      </c>
      <c r="Y5041">
        <v>7</v>
      </c>
      <c r="Z5041">
        <v>3</v>
      </c>
      <c r="AA5041">
        <v>2.1</v>
      </c>
      <c r="AB5041">
        <v>2</v>
      </c>
      <c r="AC5041">
        <v>0.16666666666666666</v>
      </c>
      <c r="AD5041">
        <v>3</v>
      </c>
      <c r="AE5041" t="s">
        <v>4825</v>
      </c>
    </row>
    <row r="5042" spans="1:31" x14ac:dyDescent="0.25">
      <c r="A5042" s="16" t="s">
        <v>23</v>
      </c>
      <c r="B5042" s="16" t="s">
        <v>3143</v>
      </c>
      <c r="C5042" s="16" t="s">
        <v>1067</v>
      </c>
      <c r="D5042" s="16" t="s">
        <v>3139</v>
      </c>
      <c r="E5042" s="16" t="s">
        <v>240</v>
      </c>
      <c r="F5042" s="16" t="s">
        <v>349</v>
      </c>
      <c r="G5042" s="16" t="s">
        <v>4824</v>
      </c>
      <c r="H5042" s="16" t="s">
        <v>780</v>
      </c>
      <c r="I5042" s="16" t="s">
        <v>780</v>
      </c>
      <c r="J5042" s="16" t="s">
        <v>872</v>
      </c>
      <c r="K5042" s="16" t="s">
        <v>772</v>
      </c>
      <c r="L5042" s="9"/>
      <c r="M5042" s="9">
        <v>45323</v>
      </c>
      <c r="N5042" s="9">
        <v>45323</v>
      </c>
      <c r="O5042" s="7">
        <v>45323</v>
      </c>
      <c r="P5042" s="9"/>
      <c r="Q5042" s="9"/>
      <c r="R5042" s="9" t="s">
        <v>93</v>
      </c>
      <c r="S5042" s="16" t="s">
        <v>35</v>
      </c>
      <c r="T5042" s="16" t="s">
        <v>95</v>
      </c>
      <c r="U5042" s="16"/>
      <c r="V5042" s="16"/>
      <c r="W5042" s="16" t="s">
        <v>37</v>
      </c>
      <c r="X5042" s="16" t="s">
        <v>38</v>
      </c>
      <c r="Y5042">
        <v>7</v>
      </c>
      <c r="Z5042">
        <v>3</v>
      </c>
      <c r="AA5042">
        <v>2.1</v>
      </c>
      <c r="AB5042">
        <v>2</v>
      </c>
      <c r="AC5042">
        <v>0.16666666666666666</v>
      </c>
      <c r="AD5042">
        <v>3</v>
      </c>
      <c r="AE5042" t="s">
        <v>4826</v>
      </c>
    </row>
    <row r="5043" spans="1:31" x14ac:dyDescent="0.25">
      <c r="A5043" s="16" t="s">
        <v>23</v>
      </c>
      <c r="B5043" s="16" t="s">
        <v>3143</v>
      </c>
      <c r="C5043" s="16" t="s">
        <v>1067</v>
      </c>
      <c r="D5043" s="16" t="s">
        <v>3139</v>
      </c>
      <c r="E5043" s="16" t="s">
        <v>240</v>
      </c>
      <c r="F5043" s="16" t="s">
        <v>349</v>
      </c>
      <c r="G5043" s="16" t="s">
        <v>4824</v>
      </c>
      <c r="H5043" s="16" t="s">
        <v>780</v>
      </c>
      <c r="I5043" s="16" t="s">
        <v>780</v>
      </c>
      <c r="J5043" s="16" t="s">
        <v>872</v>
      </c>
      <c r="K5043" s="16" t="s">
        <v>773</v>
      </c>
      <c r="L5043" s="9"/>
      <c r="M5043" s="9">
        <v>45323</v>
      </c>
      <c r="N5043" s="9">
        <v>45323</v>
      </c>
      <c r="O5043" s="7">
        <v>45323</v>
      </c>
      <c r="P5043" s="9"/>
      <c r="Q5043" s="9"/>
      <c r="R5043" s="9" t="s">
        <v>93</v>
      </c>
      <c r="S5043" s="16" t="s">
        <v>35</v>
      </c>
      <c r="T5043" s="16" t="s">
        <v>95</v>
      </c>
      <c r="U5043" s="16"/>
      <c r="V5043" s="16"/>
      <c r="W5043" s="16" t="s">
        <v>37</v>
      </c>
      <c r="X5043" s="16" t="s">
        <v>38</v>
      </c>
      <c r="Y5043">
        <v>7</v>
      </c>
      <c r="Z5043">
        <v>3</v>
      </c>
      <c r="AA5043">
        <v>2.1</v>
      </c>
      <c r="AB5043">
        <v>2</v>
      </c>
      <c r="AC5043">
        <v>0.16666666666666666</v>
      </c>
      <c r="AD5043">
        <v>3</v>
      </c>
      <c r="AE5043" t="s">
        <v>4827</v>
      </c>
    </row>
    <row r="5044" spans="1:31" x14ac:dyDescent="0.25">
      <c r="A5044" s="16" t="s">
        <v>23</v>
      </c>
      <c r="B5044" s="16" t="s">
        <v>3143</v>
      </c>
      <c r="C5044" s="16" t="s">
        <v>1067</v>
      </c>
      <c r="D5044" s="16" t="s">
        <v>3139</v>
      </c>
      <c r="E5044" s="16" t="s">
        <v>240</v>
      </c>
      <c r="F5044" s="16" t="s">
        <v>349</v>
      </c>
      <c r="G5044" s="16" t="s">
        <v>4824</v>
      </c>
      <c r="H5044" s="16" t="s">
        <v>780</v>
      </c>
      <c r="I5044" s="16" t="s">
        <v>780</v>
      </c>
      <c r="J5044" s="16" t="s">
        <v>872</v>
      </c>
      <c r="K5044" s="16" t="s">
        <v>243</v>
      </c>
      <c r="L5044" s="9"/>
      <c r="M5044" s="9">
        <v>45323</v>
      </c>
      <c r="N5044" s="9">
        <v>45323</v>
      </c>
      <c r="O5044" s="7">
        <v>45323</v>
      </c>
      <c r="P5044" s="9"/>
      <c r="Q5044" s="9"/>
      <c r="R5044" s="9" t="s">
        <v>93</v>
      </c>
      <c r="S5044" s="16" t="s">
        <v>35</v>
      </c>
      <c r="T5044" s="16" t="s">
        <v>95</v>
      </c>
      <c r="U5044" s="16"/>
      <c r="V5044" s="16"/>
      <c r="W5044" s="16" t="s">
        <v>37</v>
      </c>
      <c r="X5044" s="16" t="s">
        <v>38</v>
      </c>
      <c r="Y5044">
        <v>7</v>
      </c>
      <c r="Z5044">
        <v>3</v>
      </c>
      <c r="AA5044">
        <v>2.1</v>
      </c>
      <c r="AB5044">
        <v>2</v>
      </c>
      <c r="AC5044">
        <v>0.16666666666666666</v>
      </c>
      <c r="AD5044">
        <v>3</v>
      </c>
      <c r="AE5044" t="s">
        <v>4828</v>
      </c>
    </row>
    <row r="5045" spans="1:31" x14ac:dyDescent="0.25">
      <c r="A5045" s="16" t="s">
        <v>23</v>
      </c>
      <c r="B5045" s="16" t="s">
        <v>3143</v>
      </c>
      <c r="C5045" s="16" t="s">
        <v>1067</v>
      </c>
      <c r="D5045" s="16" t="s">
        <v>3139</v>
      </c>
      <c r="E5045" s="16" t="s">
        <v>240</v>
      </c>
      <c r="F5045" s="16" t="s">
        <v>349</v>
      </c>
      <c r="G5045" s="16" t="s">
        <v>4824</v>
      </c>
      <c r="H5045" s="16" t="s">
        <v>780</v>
      </c>
      <c r="I5045" s="16" t="s">
        <v>780</v>
      </c>
      <c r="J5045" s="16" t="s">
        <v>872</v>
      </c>
      <c r="K5045" s="16" t="s">
        <v>774</v>
      </c>
      <c r="L5045" s="9"/>
      <c r="M5045" s="9">
        <v>45323</v>
      </c>
      <c r="N5045" s="9">
        <v>45323</v>
      </c>
      <c r="O5045" s="7">
        <v>45323</v>
      </c>
      <c r="P5045" s="9"/>
      <c r="Q5045" s="9"/>
      <c r="R5045" s="9" t="s">
        <v>93</v>
      </c>
      <c r="S5045" s="16" t="s">
        <v>35</v>
      </c>
      <c r="T5045" s="16" t="s">
        <v>95</v>
      </c>
      <c r="U5045" s="16"/>
      <c r="V5045" s="16"/>
      <c r="W5045" s="16" t="s">
        <v>37</v>
      </c>
      <c r="X5045" s="16" t="s">
        <v>38</v>
      </c>
      <c r="Y5045">
        <v>7</v>
      </c>
      <c r="Z5045">
        <v>3</v>
      </c>
      <c r="AA5045">
        <v>2.1</v>
      </c>
      <c r="AB5045">
        <v>2</v>
      </c>
      <c r="AC5045">
        <v>0.16666666666666666</v>
      </c>
      <c r="AD5045">
        <v>3</v>
      </c>
      <c r="AE5045" t="s">
        <v>4829</v>
      </c>
    </row>
    <row r="5046" spans="1:31" x14ac:dyDescent="0.25">
      <c r="A5046" s="16" t="s">
        <v>23</v>
      </c>
      <c r="B5046" s="16" t="s">
        <v>3143</v>
      </c>
      <c r="C5046" s="16" t="s">
        <v>1067</v>
      </c>
      <c r="D5046" s="16" t="s">
        <v>3139</v>
      </c>
      <c r="E5046" s="16" t="s">
        <v>240</v>
      </c>
      <c r="F5046" s="16" t="s">
        <v>349</v>
      </c>
      <c r="G5046" s="16" t="s">
        <v>4824</v>
      </c>
      <c r="H5046" s="16" t="s">
        <v>780</v>
      </c>
      <c r="I5046" s="16" t="s">
        <v>780</v>
      </c>
      <c r="J5046" s="16" t="s">
        <v>872</v>
      </c>
      <c r="K5046" s="16" t="s">
        <v>855</v>
      </c>
      <c r="L5046" s="9"/>
      <c r="M5046" s="9">
        <v>45323</v>
      </c>
      <c r="N5046" s="9">
        <v>45323</v>
      </c>
      <c r="O5046" s="7">
        <v>45323</v>
      </c>
      <c r="P5046" s="9"/>
      <c r="Q5046" s="9"/>
      <c r="R5046" s="9" t="s">
        <v>93</v>
      </c>
      <c r="S5046" s="16" t="s">
        <v>35</v>
      </c>
      <c r="T5046" s="16" t="s">
        <v>95</v>
      </c>
      <c r="U5046" s="16"/>
      <c r="V5046" s="16"/>
      <c r="W5046" s="16" t="s">
        <v>37</v>
      </c>
      <c r="X5046" s="16" t="s">
        <v>38</v>
      </c>
      <c r="Y5046">
        <v>7</v>
      </c>
      <c r="Z5046">
        <v>3</v>
      </c>
      <c r="AA5046">
        <v>2.1</v>
      </c>
      <c r="AB5046">
        <v>2</v>
      </c>
      <c r="AC5046">
        <v>0.16666666666666666</v>
      </c>
      <c r="AD5046">
        <v>3</v>
      </c>
      <c r="AE5046" t="s">
        <v>4830</v>
      </c>
    </row>
    <row r="5047" spans="1:31" x14ac:dyDescent="0.25">
      <c r="A5047" s="16" t="s">
        <v>23</v>
      </c>
      <c r="B5047" s="16" t="s">
        <v>3143</v>
      </c>
      <c r="C5047" s="16" t="s">
        <v>1067</v>
      </c>
      <c r="D5047" s="16" t="s">
        <v>3139</v>
      </c>
      <c r="E5047" s="16" t="s">
        <v>27</v>
      </c>
      <c r="F5047" s="16" t="s">
        <v>349</v>
      </c>
      <c r="G5047" s="16" t="s">
        <v>2912</v>
      </c>
      <c r="H5047" s="16" t="s">
        <v>30</v>
      </c>
      <c r="I5047" s="16" t="s">
        <v>780</v>
      </c>
      <c r="J5047" s="16" t="s">
        <v>872</v>
      </c>
      <c r="K5047" s="16" t="s">
        <v>58</v>
      </c>
      <c r="L5047" s="9"/>
      <c r="M5047" s="9">
        <v>45510</v>
      </c>
      <c r="N5047" s="9">
        <v>45510</v>
      </c>
      <c r="O5047" s="7">
        <v>45510</v>
      </c>
      <c r="P5047" s="9"/>
      <c r="Q5047" s="9"/>
      <c r="R5047" s="9" t="s">
        <v>93</v>
      </c>
      <c r="S5047" s="16" t="s">
        <v>35</v>
      </c>
      <c r="T5047" s="16" t="s">
        <v>95</v>
      </c>
      <c r="U5047" s="16"/>
      <c r="V5047" s="16"/>
      <c r="W5047" s="16" t="s">
        <v>96</v>
      </c>
      <c r="X5047" s="16" t="s">
        <v>38</v>
      </c>
      <c r="Y5047">
        <v>7</v>
      </c>
      <c r="Z5047">
        <v>3</v>
      </c>
      <c r="AA5047">
        <v>2.1</v>
      </c>
      <c r="AB5047">
        <v>2</v>
      </c>
      <c r="AC5047">
        <v>0.16666666666666666</v>
      </c>
      <c r="AD5047">
        <v>3</v>
      </c>
      <c r="AE5047" t="s">
        <v>4831</v>
      </c>
    </row>
    <row r="5048" spans="1:31" x14ac:dyDescent="0.25">
      <c r="A5048" s="16" t="s">
        <v>23</v>
      </c>
      <c r="B5048" s="16" t="s">
        <v>3143</v>
      </c>
      <c r="C5048" s="16" t="s">
        <v>1067</v>
      </c>
      <c r="D5048" s="16" t="s">
        <v>3139</v>
      </c>
      <c r="E5048" s="16" t="s">
        <v>27</v>
      </c>
      <c r="F5048" s="16" t="s">
        <v>349</v>
      </c>
      <c r="G5048" s="16" t="s">
        <v>2912</v>
      </c>
      <c r="H5048" s="16" t="s">
        <v>30</v>
      </c>
      <c r="I5048" s="16" t="s">
        <v>780</v>
      </c>
      <c r="J5048" s="16" t="s">
        <v>872</v>
      </c>
      <c r="K5048" s="16" t="s">
        <v>33</v>
      </c>
      <c r="L5048" s="9"/>
      <c r="M5048" s="9">
        <v>45510</v>
      </c>
      <c r="N5048" s="9">
        <v>45510</v>
      </c>
      <c r="O5048" s="7">
        <v>45510</v>
      </c>
      <c r="P5048" s="9"/>
      <c r="Q5048" s="9"/>
      <c r="R5048" s="9" t="s">
        <v>93</v>
      </c>
      <c r="S5048" s="16" t="s">
        <v>35</v>
      </c>
      <c r="T5048" s="16" t="s">
        <v>95</v>
      </c>
      <c r="U5048" s="16"/>
      <c r="V5048" s="16"/>
      <c r="W5048" s="16" t="s">
        <v>96</v>
      </c>
      <c r="X5048" s="16" t="s">
        <v>38</v>
      </c>
      <c r="Y5048">
        <v>7</v>
      </c>
      <c r="Z5048">
        <v>3</v>
      </c>
      <c r="AA5048">
        <v>2.1</v>
      </c>
      <c r="AB5048">
        <v>2</v>
      </c>
      <c r="AC5048">
        <v>0.16666666666666666</v>
      </c>
      <c r="AD5048">
        <v>3</v>
      </c>
      <c r="AE5048" t="s">
        <v>4832</v>
      </c>
    </row>
    <row r="5049" spans="1:31" x14ac:dyDescent="0.25">
      <c r="A5049" s="16" t="s">
        <v>23</v>
      </c>
      <c r="B5049" s="16" t="s">
        <v>3143</v>
      </c>
      <c r="C5049" s="16" t="s">
        <v>1067</v>
      </c>
      <c r="D5049" s="16" t="s">
        <v>3139</v>
      </c>
      <c r="E5049" s="16" t="s">
        <v>27</v>
      </c>
      <c r="F5049" s="16" t="s">
        <v>349</v>
      </c>
      <c r="G5049" s="16" t="s">
        <v>2912</v>
      </c>
      <c r="H5049" s="16" t="s">
        <v>30</v>
      </c>
      <c r="I5049" s="16" t="s">
        <v>780</v>
      </c>
      <c r="J5049" s="16" t="s">
        <v>872</v>
      </c>
      <c r="K5049" s="16" t="s">
        <v>47</v>
      </c>
      <c r="L5049" s="9"/>
      <c r="M5049" s="9">
        <v>45510</v>
      </c>
      <c r="N5049" s="9">
        <v>45510</v>
      </c>
      <c r="O5049" s="7">
        <v>45510</v>
      </c>
      <c r="P5049" s="9"/>
      <c r="Q5049" s="9"/>
      <c r="R5049" s="9" t="s">
        <v>93</v>
      </c>
      <c r="S5049" s="16" t="s">
        <v>35</v>
      </c>
      <c r="T5049" s="16" t="s">
        <v>95</v>
      </c>
      <c r="U5049" s="16"/>
      <c r="V5049" s="16"/>
      <c r="W5049" s="16" t="s">
        <v>96</v>
      </c>
      <c r="X5049" s="16" t="s">
        <v>38</v>
      </c>
      <c r="Y5049">
        <v>7</v>
      </c>
      <c r="Z5049">
        <v>3</v>
      </c>
      <c r="AA5049">
        <v>2.1</v>
      </c>
      <c r="AB5049">
        <v>2</v>
      </c>
      <c r="AC5049">
        <v>0.16666666666666666</v>
      </c>
      <c r="AD5049">
        <v>3</v>
      </c>
      <c r="AE5049" t="s">
        <v>4833</v>
      </c>
    </row>
    <row r="5050" spans="1:31" x14ac:dyDescent="0.25">
      <c r="A5050" s="16" t="s">
        <v>23</v>
      </c>
      <c r="B5050" s="16" t="s">
        <v>3143</v>
      </c>
      <c r="C5050" s="16" t="s">
        <v>1067</v>
      </c>
      <c r="D5050" s="16" t="s">
        <v>3139</v>
      </c>
      <c r="E5050" s="16" t="s">
        <v>27</v>
      </c>
      <c r="F5050" s="16" t="s">
        <v>349</v>
      </c>
      <c r="G5050" s="16" t="s">
        <v>2912</v>
      </c>
      <c r="H5050" s="16" t="s">
        <v>30</v>
      </c>
      <c r="I5050" s="16" t="s">
        <v>780</v>
      </c>
      <c r="J5050" s="16" t="s">
        <v>872</v>
      </c>
      <c r="K5050" s="16" t="s">
        <v>630</v>
      </c>
      <c r="L5050" s="9"/>
      <c r="M5050" s="9">
        <v>45510</v>
      </c>
      <c r="N5050" s="9">
        <v>45510</v>
      </c>
      <c r="O5050" s="7">
        <v>45510</v>
      </c>
      <c r="P5050" s="9"/>
      <c r="Q5050" s="9"/>
      <c r="R5050" s="9" t="s">
        <v>93</v>
      </c>
      <c r="S5050" s="16" t="s">
        <v>35</v>
      </c>
      <c r="T5050" s="16" t="s">
        <v>95</v>
      </c>
      <c r="U5050" s="16"/>
      <c r="V5050" s="16"/>
      <c r="W5050" s="16" t="s">
        <v>96</v>
      </c>
      <c r="X5050" s="16" t="s">
        <v>38</v>
      </c>
      <c r="Y5050">
        <v>7</v>
      </c>
      <c r="Z5050">
        <v>3</v>
      </c>
      <c r="AA5050">
        <v>2.1</v>
      </c>
      <c r="AB5050">
        <v>2</v>
      </c>
      <c r="AC5050">
        <v>0.16666666666666666</v>
      </c>
      <c r="AD5050">
        <v>3</v>
      </c>
      <c r="AE5050" t="s">
        <v>4834</v>
      </c>
    </row>
    <row r="5051" spans="1:31" x14ac:dyDescent="0.25">
      <c r="A5051" s="16" t="s">
        <v>23</v>
      </c>
      <c r="B5051" s="16" t="s">
        <v>3143</v>
      </c>
      <c r="C5051" s="16" t="s">
        <v>1067</v>
      </c>
      <c r="D5051" s="16" t="s">
        <v>3139</v>
      </c>
      <c r="E5051" s="16" t="s">
        <v>27</v>
      </c>
      <c r="F5051" s="16" t="s">
        <v>349</v>
      </c>
      <c r="G5051" s="16" t="s">
        <v>2912</v>
      </c>
      <c r="H5051" s="16" t="s">
        <v>30</v>
      </c>
      <c r="I5051" s="16" t="s">
        <v>780</v>
      </c>
      <c r="J5051" s="16" t="s">
        <v>872</v>
      </c>
      <c r="K5051" s="16" t="s">
        <v>711</v>
      </c>
      <c r="L5051" s="9"/>
      <c r="M5051" s="9">
        <v>45510</v>
      </c>
      <c r="N5051" s="9">
        <v>45510</v>
      </c>
      <c r="O5051" s="7">
        <v>45510</v>
      </c>
      <c r="P5051" s="9"/>
      <c r="Q5051" s="9"/>
      <c r="R5051" s="9" t="s">
        <v>93</v>
      </c>
      <c r="S5051" s="16" t="s">
        <v>35</v>
      </c>
      <c r="T5051" s="16" t="s">
        <v>95</v>
      </c>
      <c r="U5051" s="16"/>
      <c r="V5051" s="16"/>
      <c r="W5051" s="16" t="s">
        <v>96</v>
      </c>
      <c r="X5051" s="16" t="s">
        <v>38</v>
      </c>
      <c r="Y5051">
        <v>7</v>
      </c>
      <c r="Z5051">
        <v>3</v>
      </c>
      <c r="AA5051">
        <v>2.1</v>
      </c>
      <c r="AB5051">
        <v>2</v>
      </c>
      <c r="AC5051">
        <v>0.16666666666666666</v>
      </c>
      <c r="AD5051">
        <v>3</v>
      </c>
      <c r="AE5051" t="s">
        <v>4835</v>
      </c>
    </row>
    <row r="5052" spans="1:31" x14ac:dyDescent="0.25">
      <c r="A5052" s="16" t="s">
        <v>3138</v>
      </c>
      <c r="B5052" s="16" t="s">
        <v>24</v>
      </c>
      <c r="C5052" s="16" t="s">
        <v>1070</v>
      </c>
      <c r="D5052" s="16" t="s">
        <v>26</v>
      </c>
      <c r="E5052" s="16" t="s">
        <v>27</v>
      </c>
      <c r="F5052" s="16" t="s">
        <v>28</v>
      </c>
      <c r="G5052" s="16" t="s">
        <v>81</v>
      </c>
      <c r="H5052" s="16" t="s">
        <v>77</v>
      </c>
      <c r="I5052" s="16" t="s">
        <v>77</v>
      </c>
      <c r="J5052" s="16" t="s">
        <v>82</v>
      </c>
      <c r="K5052" s="16" t="s">
        <v>1071</v>
      </c>
      <c r="L5052" s="9"/>
      <c r="M5052" s="9">
        <v>45016</v>
      </c>
      <c r="N5052" s="9">
        <v>45016</v>
      </c>
      <c r="O5052" s="7">
        <v>45016</v>
      </c>
      <c r="P5052" s="9"/>
      <c r="Q5052" s="9"/>
      <c r="R5052" s="9" t="s">
        <v>34</v>
      </c>
      <c r="S5052" s="16" t="s">
        <v>94</v>
      </c>
      <c r="T5052" s="16" t="s">
        <v>109</v>
      </c>
      <c r="U5052" s="16"/>
      <c r="V5052" s="16"/>
      <c r="W5052" s="16"/>
      <c r="X5052" s="16" t="s">
        <v>55</v>
      </c>
      <c r="Y5052">
        <v>0</v>
      </c>
      <c r="Z5052">
        <v>5</v>
      </c>
      <c r="AA5052">
        <v>0</v>
      </c>
      <c r="AB5052">
        <v>2</v>
      </c>
      <c r="AC5052">
        <v>0.16666666666666666</v>
      </c>
      <c r="AD5052">
        <v>0</v>
      </c>
      <c r="AE5052" t="s">
        <v>2693</v>
      </c>
    </row>
    <row r="5053" spans="1:31" x14ac:dyDescent="0.25">
      <c r="A5053" s="16" t="s">
        <v>3138</v>
      </c>
      <c r="B5053" s="16" t="s">
        <v>24</v>
      </c>
      <c r="C5053" s="16" t="s">
        <v>1070</v>
      </c>
      <c r="D5053" s="16" t="s">
        <v>26</v>
      </c>
      <c r="E5053" s="16" t="s">
        <v>27</v>
      </c>
      <c r="F5053" s="16" t="s">
        <v>28</v>
      </c>
      <c r="G5053" s="16" t="s">
        <v>81</v>
      </c>
      <c r="H5053" s="16" t="s">
        <v>77</v>
      </c>
      <c r="I5053" s="16" t="s">
        <v>77</v>
      </c>
      <c r="J5053" s="16" t="s">
        <v>1072</v>
      </c>
      <c r="K5053" s="16" t="s">
        <v>1071</v>
      </c>
      <c r="L5053" s="9"/>
      <c r="M5053" s="9">
        <v>44967</v>
      </c>
      <c r="N5053" s="9">
        <v>44967</v>
      </c>
      <c r="O5053" s="7">
        <v>44967</v>
      </c>
      <c r="P5053" s="9"/>
      <c r="Q5053" s="9"/>
      <c r="R5053" s="9" t="s">
        <v>34</v>
      </c>
      <c r="S5053" s="16" t="s">
        <v>94</v>
      </c>
      <c r="T5053" s="16" t="s">
        <v>109</v>
      </c>
      <c r="U5053" s="16"/>
      <c r="V5053" s="16"/>
      <c r="W5053" s="16"/>
      <c r="X5053" s="16" t="s">
        <v>55</v>
      </c>
      <c r="Y5053">
        <v>0</v>
      </c>
      <c r="Z5053">
        <v>5</v>
      </c>
      <c r="AA5053">
        <v>0</v>
      </c>
      <c r="AB5053">
        <v>2</v>
      </c>
      <c r="AC5053">
        <v>0.16666666666666666</v>
      </c>
      <c r="AD5053">
        <v>0</v>
      </c>
      <c r="AE5053" t="s">
        <v>2694</v>
      </c>
    </row>
    <row r="5054" spans="1:31" x14ac:dyDescent="0.25">
      <c r="A5054" s="16" t="s">
        <v>23</v>
      </c>
      <c r="B5054" s="16" t="s">
        <v>39</v>
      </c>
      <c r="C5054" s="16" t="s">
        <v>1073</v>
      </c>
      <c r="D5054" s="16" t="s">
        <v>26</v>
      </c>
      <c r="E5054" s="16" t="s">
        <v>41</v>
      </c>
      <c r="F5054" s="16" t="s">
        <v>28</v>
      </c>
      <c r="G5054" s="16" t="s">
        <v>51</v>
      </c>
      <c r="H5054" s="16" t="s">
        <v>31</v>
      </c>
      <c r="I5054" s="16" t="s">
        <v>31</v>
      </c>
      <c r="J5054" s="16" t="s">
        <v>216</v>
      </c>
      <c r="K5054" s="16" t="s">
        <v>220</v>
      </c>
      <c r="L5054" s="9"/>
      <c r="M5054" s="9">
        <v>45058</v>
      </c>
      <c r="N5054" s="9">
        <v>45063</v>
      </c>
      <c r="O5054" s="7">
        <v>45063</v>
      </c>
      <c r="P5054" s="9">
        <v>45063</v>
      </c>
      <c r="Q5054" s="9"/>
      <c r="R5054" s="9" t="s">
        <v>34</v>
      </c>
      <c r="S5054" s="16" t="s">
        <v>35</v>
      </c>
      <c r="T5054" s="16" t="s">
        <v>35</v>
      </c>
      <c r="U5054" s="16"/>
      <c r="V5054" s="16"/>
      <c r="W5054" s="16" t="s">
        <v>96</v>
      </c>
      <c r="X5054" s="16" t="s">
        <v>55</v>
      </c>
      <c r="Y5054">
        <v>5</v>
      </c>
      <c r="Z5054">
        <v>5</v>
      </c>
      <c r="AA5054">
        <v>2.5</v>
      </c>
      <c r="AB5054">
        <v>6</v>
      </c>
      <c r="AC5054">
        <v>0.5</v>
      </c>
      <c r="AD5054">
        <v>4</v>
      </c>
      <c r="AE5054" t="s">
        <v>1446</v>
      </c>
    </row>
    <row r="5055" spans="1:31" x14ac:dyDescent="0.25">
      <c r="A5055" s="16" t="s">
        <v>3138</v>
      </c>
      <c r="B5055" s="16" t="s">
        <v>24</v>
      </c>
      <c r="C5055" s="16" t="s">
        <v>1073</v>
      </c>
      <c r="D5055" s="16" t="s">
        <v>26</v>
      </c>
      <c r="E5055" s="16" t="s">
        <v>41</v>
      </c>
      <c r="F5055" s="16" t="s">
        <v>28</v>
      </c>
      <c r="G5055" s="16" t="s">
        <v>51</v>
      </c>
      <c r="H5055" s="16" t="s">
        <v>31</v>
      </c>
      <c r="I5055" s="16" t="s">
        <v>31</v>
      </c>
      <c r="J5055" s="16" t="s">
        <v>216</v>
      </c>
      <c r="K5055" s="16" t="s">
        <v>47</v>
      </c>
      <c r="L5055" s="9"/>
      <c r="M5055" s="9">
        <v>45205</v>
      </c>
      <c r="N5055" s="9">
        <v>44979</v>
      </c>
      <c r="O5055" s="7">
        <v>44979</v>
      </c>
      <c r="P5055" s="9">
        <v>44979</v>
      </c>
      <c r="Q5055" s="9">
        <v>44614</v>
      </c>
      <c r="R5055" s="9" t="s">
        <v>34</v>
      </c>
      <c r="S5055" s="16" t="s">
        <v>35</v>
      </c>
      <c r="T5055" s="16" t="s">
        <v>35</v>
      </c>
      <c r="U5055" s="16"/>
      <c r="V5055" s="16"/>
      <c r="W5055" s="16"/>
      <c r="X5055" s="16" t="s">
        <v>55</v>
      </c>
      <c r="Y5055">
        <v>5</v>
      </c>
      <c r="Z5055">
        <v>5</v>
      </c>
      <c r="AA5055">
        <v>2.5</v>
      </c>
      <c r="AB5055">
        <v>6</v>
      </c>
      <c r="AC5055">
        <v>0.5</v>
      </c>
      <c r="AD5055">
        <v>4</v>
      </c>
      <c r="AE5055" t="s">
        <v>1449</v>
      </c>
    </row>
    <row r="5056" spans="1:31" x14ac:dyDescent="0.25">
      <c r="A5056" s="16" t="s">
        <v>23</v>
      </c>
      <c r="B5056" s="16" t="s">
        <v>39</v>
      </c>
      <c r="C5056" s="16" t="s">
        <v>1073</v>
      </c>
      <c r="D5056" s="16" t="s">
        <v>26</v>
      </c>
      <c r="E5056" s="16" t="s">
        <v>41</v>
      </c>
      <c r="F5056" s="16" t="s">
        <v>28</v>
      </c>
      <c r="G5056" s="16" t="s">
        <v>51</v>
      </c>
      <c r="H5056" s="16" t="s">
        <v>31</v>
      </c>
      <c r="I5056" s="16" t="s">
        <v>31</v>
      </c>
      <c r="J5056" s="16" t="s">
        <v>216</v>
      </c>
      <c r="K5056" s="16" t="s">
        <v>223</v>
      </c>
      <c r="L5056" s="9"/>
      <c r="M5056" s="9">
        <v>45058</v>
      </c>
      <c r="N5056" s="9">
        <v>45063</v>
      </c>
      <c r="O5056" s="7">
        <v>45063</v>
      </c>
      <c r="P5056" s="9">
        <v>45063</v>
      </c>
      <c r="Q5056" s="9">
        <v>44693</v>
      </c>
      <c r="R5056" s="9" t="s">
        <v>34</v>
      </c>
      <c r="S5056" s="16" t="s">
        <v>35</v>
      </c>
      <c r="T5056" s="16" t="s">
        <v>35</v>
      </c>
      <c r="U5056" s="16"/>
      <c r="V5056" s="16"/>
      <c r="W5056" s="16" t="s">
        <v>96</v>
      </c>
      <c r="X5056" s="16" t="s">
        <v>55</v>
      </c>
      <c r="Y5056">
        <v>5</v>
      </c>
      <c r="Z5056">
        <v>5</v>
      </c>
      <c r="AA5056">
        <v>2.5</v>
      </c>
      <c r="AB5056">
        <v>6</v>
      </c>
      <c r="AC5056">
        <v>0.5</v>
      </c>
      <c r="AD5056">
        <v>4</v>
      </c>
      <c r="AE5056" t="s">
        <v>1455</v>
      </c>
    </row>
    <row r="5057" spans="1:31" x14ac:dyDescent="0.25">
      <c r="A5057" s="16" t="s">
        <v>3138</v>
      </c>
      <c r="B5057" s="16" t="s">
        <v>24</v>
      </c>
      <c r="C5057" s="16" t="s">
        <v>1073</v>
      </c>
      <c r="D5057" s="16" t="s">
        <v>26</v>
      </c>
      <c r="E5057" s="16" t="s">
        <v>27</v>
      </c>
      <c r="F5057" s="16" t="s">
        <v>28</v>
      </c>
      <c r="G5057" s="16" t="s">
        <v>29</v>
      </c>
      <c r="H5057" s="16" t="s">
        <v>30</v>
      </c>
      <c r="I5057" s="16" t="s">
        <v>31</v>
      </c>
      <c r="J5057" s="16" t="s">
        <v>216</v>
      </c>
      <c r="K5057" s="16" t="s">
        <v>47</v>
      </c>
      <c r="L5057" s="9"/>
      <c r="M5057" s="9">
        <v>45163</v>
      </c>
      <c r="N5057" s="9">
        <v>45163</v>
      </c>
      <c r="O5057" s="7">
        <v>45163</v>
      </c>
      <c r="P5057" s="9"/>
      <c r="Q5057" s="9"/>
      <c r="R5057" s="9" t="s">
        <v>34</v>
      </c>
      <c r="S5057" s="16" t="s">
        <v>35</v>
      </c>
      <c r="T5057" s="16" t="s">
        <v>35</v>
      </c>
      <c r="U5057" s="16"/>
      <c r="V5057" s="16"/>
      <c r="W5057" s="16"/>
      <c r="X5057" s="16" t="s">
        <v>55</v>
      </c>
      <c r="Y5057">
        <v>5</v>
      </c>
      <c r="Z5057">
        <v>5</v>
      </c>
      <c r="AA5057">
        <v>2.5</v>
      </c>
      <c r="AB5057">
        <v>2</v>
      </c>
      <c r="AC5057">
        <v>0.16666666666666666</v>
      </c>
      <c r="AD5057">
        <v>3</v>
      </c>
      <c r="AE5057" t="s">
        <v>1462</v>
      </c>
    </row>
    <row r="5058" spans="1:31" x14ac:dyDescent="0.25">
      <c r="A5058" s="16" t="s">
        <v>23</v>
      </c>
      <c r="B5058" s="16" t="s">
        <v>39</v>
      </c>
      <c r="C5058" s="16" t="s">
        <v>1073</v>
      </c>
      <c r="D5058" s="16" t="s">
        <v>3139</v>
      </c>
      <c r="E5058" s="16" t="s">
        <v>27</v>
      </c>
      <c r="F5058" s="16" t="s">
        <v>28</v>
      </c>
      <c r="G5058" s="16" t="s">
        <v>29</v>
      </c>
      <c r="H5058" s="16" t="s">
        <v>30</v>
      </c>
      <c r="I5058" s="16" t="s">
        <v>31</v>
      </c>
      <c r="J5058" s="16" t="s">
        <v>216</v>
      </c>
      <c r="K5058" s="16" t="s">
        <v>47</v>
      </c>
      <c r="L5058" s="9"/>
      <c r="M5058" s="9">
        <v>45163</v>
      </c>
      <c r="N5058" s="9">
        <v>45163</v>
      </c>
      <c r="O5058" s="7">
        <v>45163</v>
      </c>
      <c r="P5058" s="9"/>
      <c r="Q5058" s="9"/>
      <c r="R5058" s="9" t="s">
        <v>34</v>
      </c>
      <c r="S5058" s="16" t="s">
        <v>35</v>
      </c>
      <c r="T5058" s="16" t="s">
        <v>35</v>
      </c>
      <c r="U5058" s="16"/>
      <c r="V5058" s="16"/>
      <c r="W5058" s="16" t="s">
        <v>96</v>
      </c>
      <c r="X5058" s="16" t="s">
        <v>55</v>
      </c>
      <c r="Y5058">
        <v>5</v>
      </c>
      <c r="Z5058">
        <v>3</v>
      </c>
      <c r="AA5058">
        <v>1.5</v>
      </c>
      <c r="AB5058">
        <v>2</v>
      </c>
      <c r="AC5058">
        <v>0.16666666666666666</v>
      </c>
      <c r="AD5058">
        <v>2</v>
      </c>
      <c r="AE5058" t="s">
        <v>1462</v>
      </c>
    </row>
    <row r="5059" spans="1:31" x14ac:dyDescent="0.25">
      <c r="A5059" s="16" t="s">
        <v>23</v>
      </c>
      <c r="B5059" s="16" t="s">
        <v>39</v>
      </c>
      <c r="C5059" s="16" t="s">
        <v>1073</v>
      </c>
      <c r="D5059" s="16" t="s">
        <v>3139</v>
      </c>
      <c r="E5059" s="16" t="s">
        <v>27</v>
      </c>
      <c r="F5059" s="16" t="s">
        <v>28</v>
      </c>
      <c r="G5059" s="16" t="s">
        <v>29</v>
      </c>
      <c r="H5059" s="16" t="s">
        <v>30</v>
      </c>
      <c r="I5059" s="16" t="s">
        <v>31</v>
      </c>
      <c r="J5059" s="16" t="s">
        <v>216</v>
      </c>
      <c r="K5059" s="16" t="s">
        <v>228</v>
      </c>
      <c r="L5059" s="9"/>
      <c r="M5059" s="9">
        <v>45163</v>
      </c>
      <c r="N5059" s="9">
        <v>45163</v>
      </c>
      <c r="O5059" s="7">
        <v>45163</v>
      </c>
      <c r="P5059" s="9"/>
      <c r="Q5059" s="9"/>
      <c r="R5059" s="9" t="s">
        <v>34</v>
      </c>
      <c r="S5059" s="16" t="s">
        <v>35</v>
      </c>
      <c r="T5059" s="16" t="s">
        <v>35</v>
      </c>
      <c r="U5059" s="16"/>
      <c r="V5059" s="16"/>
      <c r="W5059" s="16" t="s">
        <v>96</v>
      </c>
      <c r="X5059" s="16" t="s">
        <v>55</v>
      </c>
      <c r="Y5059">
        <v>5</v>
      </c>
      <c r="Z5059">
        <v>3</v>
      </c>
      <c r="AA5059">
        <v>1.5</v>
      </c>
      <c r="AB5059">
        <v>2</v>
      </c>
      <c r="AC5059">
        <v>0.16666666666666666</v>
      </c>
      <c r="AD5059">
        <v>2</v>
      </c>
      <c r="AE5059" t="s">
        <v>1466</v>
      </c>
    </row>
    <row r="5060" spans="1:31" x14ac:dyDescent="0.25">
      <c r="A5060" s="16" t="s">
        <v>23</v>
      </c>
      <c r="B5060" s="16" t="s">
        <v>39</v>
      </c>
      <c r="C5060" s="16" t="s">
        <v>1073</v>
      </c>
      <c r="D5060" s="16" t="s">
        <v>3139</v>
      </c>
      <c r="E5060" s="16" t="s">
        <v>27</v>
      </c>
      <c r="F5060" s="16" t="s">
        <v>28</v>
      </c>
      <c r="G5060" s="16" t="s">
        <v>29</v>
      </c>
      <c r="H5060" s="16" t="s">
        <v>30</v>
      </c>
      <c r="I5060" s="16" t="s">
        <v>31</v>
      </c>
      <c r="J5060" s="16" t="s">
        <v>216</v>
      </c>
      <c r="K5060" s="16" t="s">
        <v>711</v>
      </c>
      <c r="L5060" s="9"/>
      <c r="M5060" s="9">
        <v>45163</v>
      </c>
      <c r="N5060" s="9">
        <v>45163</v>
      </c>
      <c r="O5060" s="7">
        <v>45163</v>
      </c>
      <c r="P5060" s="9"/>
      <c r="Q5060" s="9"/>
      <c r="R5060" s="9" t="s">
        <v>34</v>
      </c>
      <c r="S5060" s="16" t="s">
        <v>35</v>
      </c>
      <c r="T5060" s="16" t="s">
        <v>35</v>
      </c>
      <c r="U5060" s="16"/>
      <c r="V5060" s="16"/>
      <c r="W5060" s="16" t="s">
        <v>96</v>
      </c>
      <c r="X5060" s="16" t="s">
        <v>55</v>
      </c>
      <c r="Y5060">
        <v>5</v>
      </c>
      <c r="Z5060">
        <v>3</v>
      </c>
      <c r="AA5060">
        <v>1.5</v>
      </c>
      <c r="AB5060">
        <v>2</v>
      </c>
      <c r="AC5060">
        <v>0.16666666666666666</v>
      </c>
      <c r="AD5060">
        <v>2</v>
      </c>
      <c r="AE5060" t="s">
        <v>3356</v>
      </c>
    </row>
    <row r="5061" spans="1:31" x14ac:dyDescent="0.25">
      <c r="A5061" s="16" t="s">
        <v>23</v>
      </c>
      <c r="B5061" s="16" t="s">
        <v>5113</v>
      </c>
      <c r="C5061" s="16" t="s">
        <v>1073</v>
      </c>
      <c r="D5061" s="16" t="s">
        <v>26</v>
      </c>
      <c r="E5061" s="16" t="s">
        <v>41</v>
      </c>
      <c r="F5061" s="16" t="s">
        <v>349</v>
      </c>
      <c r="G5061" s="16" t="s">
        <v>2909</v>
      </c>
      <c r="H5061" s="16" t="s">
        <v>31</v>
      </c>
      <c r="I5061" s="16" t="s">
        <v>31</v>
      </c>
      <c r="J5061" s="16" t="s">
        <v>216</v>
      </c>
      <c r="K5061" s="16" t="s">
        <v>220</v>
      </c>
      <c r="L5061" s="9"/>
      <c r="M5061" s="9">
        <v>45428</v>
      </c>
      <c r="N5061" s="9">
        <v>45428</v>
      </c>
      <c r="O5061" s="7">
        <v>45428</v>
      </c>
      <c r="P5061" s="9"/>
      <c r="Q5061" s="9"/>
      <c r="R5061" s="9" t="s">
        <v>93</v>
      </c>
      <c r="S5061" s="16" t="s">
        <v>35</v>
      </c>
      <c r="T5061" s="16" t="s">
        <v>35</v>
      </c>
      <c r="U5061" s="16"/>
      <c r="V5061" s="16"/>
      <c r="W5061" s="16" t="s">
        <v>96</v>
      </c>
      <c r="X5061" s="16" t="s">
        <v>55</v>
      </c>
      <c r="Y5061">
        <v>5</v>
      </c>
      <c r="Z5061">
        <v>5</v>
      </c>
      <c r="AA5061">
        <v>2.5</v>
      </c>
      <c r="AB5061">
        <v>6</v>
      </c>
      <c r="AC5061">
        <v>0.5</v>
      </c>
      <c r="AD5061">
        <v>4</v>
      </c>
      <c r="AE5061" t="s">
        <v>3360</v>
      </c>
    </row>
    <row r="5062" spans="1:31" x14ac:dyDescent="0.25">
      <c r="A5062" s="16" t="s">
        <v>23</v>
      </c>
      <c r="B5062" s="16" t="s">
        <v>5113</v>
      </c>
      <c r="C5062" s="16" t="s">
        <v>1073</v>
      </c>
      <c r="D5062" s="16" t="s">
        <v>26</v>
      </c>
      <c r="E5062" s="16" t="s">
        <v>41</v>
      </c>
      <c r="F5062" s="16" t="s">
        <v>349</v>
      </c>
      <c r="G5062" s="16" t="s">
        <v>2909</v>
      </c>
      <c r="H5062" s="16" t="s">
        <v>31</v>
      </c>
      <c r="I5062" s="16" t="s">
        <v>31</v>
      </c>
      <c r="J5062" s="16" t="s">
        <v>216</v>
      </c>
      <c r="K5062" s="16" t="s">
        <v>223</v>
      </c>
      <c r="L5062" s="9"/>
      <c r="M5062" s="9">
        <v>45428</v>
      </c>
      <c r="N5062" s="9">
        <v>45428</v>
      </c>
      <c r="O5062" s="7">
        <v>45428</v>
      </c>
      <c r="P5062" s="9"/>
      <c r="Q5062" s="9"/>
      <c r="R5062" s="9" t="s">
        <v>93</v>
      </c>
      <c r="S5062" s="16" t="s">
        <v>35</v>
      </c>
      <c r="T5062" s="16" t="s">
        <v>35</v>
      </c>
      <c r="U5062" s="16"/>
      <c r="V5062" s="16"/>
      <c r="W5062" s="16" t="s">
        <v>96</v>
      </c>
      <c r="X5062" s="16" t="s">
        <v>55</v>
      </c>
      <c r="Y5062">
        <v>5</v>
      </c>
      <c r="Z5062">
        <v>5</v>
      </c>
      <c r="AA5062">
        <v>2.5</v>
      </c>
      <c r="AB5062">
        <v>6</v>
      </c>
      <c r="AC5062">
        <v>0.5</v>
      </c>
      <c r="AD5062">
        <v>4</v>
      </c>
      <c r="AE5062" t="s">
        <v>3369</v>
      </c>
    </row>
    <row r="5063" spans="1:31" x14ac:dyDescent="0.25">
      <c r="A5063" s="16" t="s">
        <v>23</v>
      </c>
      <c r="B5063" s="16" t="s">
        <v>5113</v>
      </c>
      <c r="C5063" s="16" t="s">
        <v>1073</v>
      </c>
      <c r="D5063" s="16" t="s">
        <v>3139</v>
      </c>
      <c r="E5063" s="16" t="s">
        <v>27</v>
      </c>
      <c r="F5063" s="16" t="s">
        <v>349</v>
      </c>
      <c r="G5063" s="16" t="s">
        <v>2912</v>
      </c>
      <c r="H5063" s="16" t="s">
        <v>30</v>
      </c>
      <c r="I5063" s="16" t="s">
        <v>31</v>
      </c>
      <c r="J5063" s="16" t="s">
        <v>216</v>
      </c>
      <c r="K5063" s="16" t="s">
        <v>47</v>
      </c>
      <c r="L5063" s="9"/>
      <c r="M5063" s="9">
        <v>45528</v>
      </c>
      <c r="N5063" s="9">
        <v>45528</v>
      </c>
      <c r="O5063" s="7">
        <v>45528</v>
      </c>
      <c r="P5063" s="9"/>
      <c r="Q5063" s="9"/>
      <c r="R5063" s="9" t="s">
        <v>93</v>
      </c>
      <c r="S5063" s="16" t="s">
        <v>35</v>
      </c>
      <c r="T5063" s="16" t="s">
        <v>35</v>
      </c>
      <c r="U5063" s="16"/>
      <c r="V5063" s="16"/>
      <c r="W5063" s="16" t="s">
        <v>96</v>
      </c>
      <c r="X5063" s="16" t="s">
        <v>55</v>
      </c>
      <c r="Y5063">
        <v>5</v>
      </c>
      <c r="Z5063">
        <v>3</v>
      </c>
      <c r="AA5063">
        <v>1.5</v>
      </c>
      <c r="AB5063">
        <v>2</v>
      </c>
      <c r="AC5063">
        <v>0.16666666666666666</v>
      </c>
      <c r="AD5063">
        <v>2</v>
      </c>
      <c r="AE5063" t="s">
        <v>3386</v>
      </c>
    </row>
    <row r="5064" spans="1:31" x14ac:dyDescent="0.25">
      <c r="A5064" s="16" t="s">
        <v>23</v>
      </c>
      <c r="B5064" s="16" t="s">
        <v>5113</v>
      </c>
      <c r="C5064" s="16" t="s">
        <v>1073</v>
      </c>
      <c r="D5064" s="16" t="s">
        <v>3139</v>
      </c>
      <c r="E5064" s="16" t="s">
        <v>27</v>
      </c>
      <c r="F5064" s="16" t="s">
        <v>349</v>
      </c>
      <c r="G5064" s="16" t="s">
        <v>2912</v>
      </c>
      <c r="H5064" s="16" t="s">
        <v>30</v>
      </c>
      <c r="I5064" s="16" t="s">
        <v>31</v>
      </c>
      <c r="J5064" s="16" t="s">
        <v>216</v>
      </c>
      <c r="K5064" s="16" t="s">
        <v>228</v>
      </c>
      <c r="L5064" s="9"/>
      <c r="M5064" s="9">
        <v>45528</v>
      </c>
      <c r="N5064" s="9">
        <v>45528</v>
      </c>
      <c r="O5064" s="7">
        <v>45528</v>
      </c>
      <c r="P5064" s="9"/>
      <c r="Q5064" s="9"/>
      <c r="R5064" s="9" t="s">
        <v>93</v>
      </c>
      <c r="S5064" s="16" t="s">
        <v>35</v>
      </c>
      <c r="T5064" s="16" t="s">
        <v>35</v>
      </c>
      <c r="U5064" s="16"/>
      <c r="V5064" s="16"/>
      <c r="W5064" s="16" t="s">
        <v>96</v>
      </c>
      <c r="X5064" s="16" t="s">
        <v>55</v>
      </c>
      <c r="Y5064">
        <v>5</v>
      </c>
      <c r="Z5064">
        <v>3</v>
      </c>
      <c r="AA5064">
        <v>1.5</v>
      </c>
      <c r="AB5064">
        <v>2</v>
      </c>
      <c r="AC5064">
        <v>0.16666666666666666</v>
      </c>
      <c r="AD5064">
        <v>2</v>
      </c>
      <c r="AE5064" t="s">
        <v>3390</v>
      </c>
    </row>
    <row r="5065" spans="1:31" x14ac:dyDescent="0.25">
      <c r="A5065" s="16" t="s">
        <v>23</v>
      </c>
      <c r="B5065" s="16" t="s">
        <v>5113</v>
      </c>
      <c r="C5065" s="16" t="s">
        <v>1073</v>
      </c>
      <c r="D5065" s="16" t="s">
        <v>3139</v>
      </c>
      <c r="E5065" s="16" t="s">
        <v>27</v>
      </c>
      <c r="F5065" s="16" t="s">
        <v>349</v>
      </c>
      <c r="G5065" s="16" t="s">
        <v>2912</v>
      </c>
      <c r="H5065" s="16" t="s">
        <v>30</v>
      </c>
      <c r="I5065" s="16" t="s">
        <v>31</v>
      </c>
      <c r="J5065" s="16" t="s">
        <v>216</v>
      </c>
      <c r="K5065" s="16" t="s">
        <v>711</v>
      </c>
      <c r="L5065" s="9"/>
      <c r="M5065" s="9">
        <v>45528</v>
      </c>
      <c r="N5065" s="9">
        <v>45528</v>
      </c>
      <c r="O5065" s="7">
        <v>45528</v>
      </c>
      <c r="P5065" s="9"/>
      <c r="Q5065" s="9"/>
      <c r="R5065" s="9" t="s">
        <v>93</v>
      </c>
      <c r="S5065" s="16" t="s">
        <v>35</v>
      </c>
      <c r="T5065" s="16" t="s">
        <v>35</v>
      </c>
      <c r="U5065" s="16"/>
      <c r="V5065" s="16"/>
      <c r="W5065" s="16" t="s">
        <v>96</v>
      </c>
      <c r="X5065" s="16" t="s">
        <v>55</v>
      </c>
      <c r="Y5065">
        <v>5</v>
      </c>
      <c r="Z5065">
        <v>3</v>
      </c>
      <c r="AA5065">
        <v>1.5</v>
      </c>
      <c r="AB5065">
        <v>2</v>
      </c>
      <c r="AC5065">
        <v>0.16666666666666666</v>
      </c>
      <c r="AD5065">
        <v>2</v>
      </c>
      <c r="AE5065" t="s">
        <v>3396</v>
      </c>
    </row>
    <row r="5066" spans="1:31" x14ac:dyDescent="0.25">
      <c r="A5066" s="16" t="s">
        <v>23</v>
      </c>
      <c r="B5066" s="16" t="s">
        <v>39</v>
      </c>
      <c r="C5066" s="16" t="s">
        <v>1074</v>
      </c>
      <c r="D5066" s="16" t="s">
        <v>26</v>
      </c>
      <c r="E5066" s="16" t="s">
        <v>41</v>
      </c>
      <c r="F5066" s="16" t="s">
        <v>28</v>
      </c>
      <c r="G5066" s="16" t="s">
        <v>51</v>
      </c>
      <c r="H5066" s="16" t="s">
        <v>31</v>
      </c>
      <c r="I5066" s="16" t="s">
        <v>31</v>
      </c>
      <c r="J5066" s="16" t="s">
        <v>1075</v>
      </c>
      <c r="K5066" s="16" t="s">
        <v>869</v>
      </c>
      <c r="L5066" s="9"/>
      <c r="M5066" s="9"/>
      <c r="N5066" s="9">
        <v>45063</v>
      </c>
      <c r="O5066" s="7">
        <v>45063</v>
      </c>
      <c r="P5066" s="9">
        <v>45063</v>
      </c>
      <c r="Q5066" s="9">
        <v>44693</v>
      </c>
      <c r="R5066" s="9" t="s">
        <v>34</v>
      </c>
      <c r="S5066" s="16" t="s">
        <v>38</v>
      </c>
      <c r="T5066" s="16" t="s">
        <v>218</v>
      </c>
      <c r="U5066" s="16"/>
      <c r="V5066" s="16"/>
      <c r="W5066" s="16" t="s">
        <v>37</v>
      </c>
      <c r="X5066" s="16" t="s">
        <v>38</v>
      </c>
      <c r="Y5066">
        <v>6</v>
      </c>
      <c r="Z5066">
        <v>5</v>
      </c>
      <c r="AA5066">
        <v>3</v>
      </c>
      <c r="AB5066">
        <v>6</v>
      </c>
      <c r="AC5066">
        <v>0.5</v>
      </c>
      <c r="AD5066">
        <v>5</v>
      </c>
      <c r="AE5066" t="s">
        <v>2695</v>
      </c>
    </row>
    <row r="5067" spans="1:31" x14ac:dyDescent="0.25">
      <c r="A5067" s="16" t="s">
        <v>23</v>
      </c>
      <c r="B5067" s="16" t="s">
        <v>39</v>
      </c>
      <c r="C5067" s="16" t="s">
        <v>1074</v>
      </c>
      <c r="D5067" s="16" t="s">
        <v>26</v>
      </c>
      <c r="E5067" s="16" t="s">
        <v>41</v>
      </c>
      <c r="F5067" s="16" t="s">
        <v>28</v>
      </c>
      <c r="G5067" s="16" t="s">
        <v>51</v>
      </c>
      <c r="H5067" s="16" t="s">
        <v>31</v>
      </c>
      <c r="I5067" s="16" t="s">
        <v>31</v>
      </c>
      <c r="J5067" s="16" t="s">
        <v>237</v>
      </c>
      <c r="K5067" s="16" t="s">
        <v>53</v>
      </c>
      <c r="L5067" s="9"/>
      <c r="M5067" s="9">
        <v>44979</v>
      </c>
      <c r="N5067" s="9">
        <v>44979</v>
      </c>
      <c r="O5067" s="7">
        <v>44979</v>
      </c>
      <c r="P5067" s="9">
        <v>44979</v>
      </c>
      <c r="Q5067" s="9">
        <v>44614</v>
      </c>
      <c r="R5067" s="9" t="s">
        <v>34</v>
      </c>
      <c r="S5067" s="16" t="s">
        <v>38</v>
      </c>
      <c r="T5067" s="16" t="s">
        <v>218</v>
      </c>
      <c r="U5067" s="16"/>
      <c r="V5067" s="16"/>
      <c r="W5067" s="16" t="s">
        <v>37</v>
      </c>
      <c r="X5067" s="16" t="s">
        <v>38</v>
      </c>
      <c r="Y5067">
        <v>6</v>
      </c>
      <c r="Z5067">
        <v>5</v>
      </c>
      <c r="AA5067">
        <v>3</v>
      </c>
      <c r="AB5067">
        <v>6</v>
      </c>
      <c r="AC5067">
        <v>0.5</v>
      </c>
      <c r="AD5067">
        <v>5</v>
      </c>
      <c r="AE5067" t="s">
        <v>1852</v>
      </c>
    </row>
    <row r="5068" spans="1:31" x14ac:dyDescent="0.25">
      <c r="A5068" s="16" t="s">
        <v>23</v>
      </c>
      <c r="B5068" s="16" t="s">
        <v>39</v>
      </c>
      <c r="C5068" s="16" t="s">
        <v>1074</v>
      </c>
      <c r="D5068" s="16" t="s">
        <v>26</v>
      </c>
      <c r="E5068" s="16" t="s">
        <v>41</v>
      </c>
      <c r="F5068" s="16" t="s">
        <v>28</v>
      </c>
      <c r="G5068" s="16" t="s">
        <v>51</v>
      </c>
      <c r="H5068" s="16" t="s">
        <v>31</v>
      </c>
      <c r="I5068" s="16" t="s">
        <v>31</v>
      </c>
      <c r="J5068" s="16" t="s">
        <v>237</v>
      </c>
      <c r="K5068" s="16" t="s">
        <v>319</v>
      </c>
      <c r="L5068" s="9"/>
      <c r="M5068" s="9">
        <v>44979</v>
      </c>
      <c r="N5068" s="9">
        <v>44979</v>
      </c>
      <c r="O5068" s="7">
        <v>44979</v>
      </c>
      <c r="P5068" s="9">
        <v>44979</v>
      </c>
      <c r="Q5068" s="9">
        <v>44614</v>
      </c>
      <c r="R5068" s="9" t="s">
        <v>34</v>
      </c>
      <c r="S5068" s="16" t="s">
        <v>38</v>
      </c>
      <c r="T5068" s="16" t="s">
        <v>218</v>
      </c>
      <c r="U5068" s="16"/>
      <c r="V5068" s="16"/>
      <c r="W5068" s="16" t="s">
        <v>37</v>
      </c>
      <c r="X5068" s="16" t="s">
        <v>38</v>
      </c>
      <c r="Y5068">
        <v>6</v>
      </c>
      <c r="Z5068">
        <v>5</v>
      </c>
      <c r="AA5068">
        <v>3</v>
      </c>
      <c r="AB5068">
        <v>6</v>
      </c>
      <c r="AC5068">
        <v>0.5</v>
      </c>
      <c r="AD5068">
        <v>5</v>
      </c>
      <c r="AE5068" t="s">
        <v>1854</v>
      </c>
    </row>
    <row r="5069" spans="1:31" x14ac:dyDescent="0.25">
      <c r="A5069" s="16" t="s">
        <v>23</v>
      </c>
      <c r="B5069" s="16" t="s">
        <v>39</v>
      </c>
      <c r="C5069" s="16" t="s">
        <v>1074</v>
      </c>
      <c r="D5069" s="16" t="s">
        <v>26</v>
      </c>
      <c r="E5069" s="16" t="s">
        <v>41</v>
      </c>
      <c r="F5069" s="16" t="s">
        <v>28</v>
      </c>
      <c r="G5069" s="16" t="s">
        <v>51</v>
      </c>
      <c r="H5069" s="16" t="s">
        <v>31</v>
      </c>
      <c r="I5069" s="16" t="s">
        <v>31</v>
      </c>
      <c r="J5069" s="16" t="s">
        <v>237</v>
      </c>
      <c r="K5069" s="16" t="s">
        <v>238</v>
      </c>
      <c r="L5069" s="9"/>
      <c r="M5069" s="9">
        <v>44979</v>
      </c>
      <c r="N5069" s="9">
        <v>44979</v>
      </c>
      <c r="O5069" s="7">
        <v>44979</v>
      </c>
      <c r="P5069" s="9">
        <v>44979</v>
      </c>
      <c r="Q5069" s="9">
        <v>44614</v>
      </c>
      <c r="R5069" s="9" t="s">
        <v>34</v>
      </c>
      <c r="S5069" s="16" t="s">
        <v>38</v>
      </c>
      <c r="T5069" s="16" t="s">
        <v>218</v>
      </c>
      <c r="U5069" s="16"/>
      <c r="V5069" s="16"/>
      <c r="W5069" s="16" t="s">
        <v>37</v>
      </c>
      <c r="X5069" s="16" t="s">
        <v>38</v>
      </c>
      <c r="Y5069">
        <v>6</v>
      </c>
      <c r="Z5069">
        <v>5</v>
      </c>
      <c r="AA5069">
        <v>3</v>
      </c>
      <c r="AB5069">
        <v>6</v>
      </c>
      <c r="AC5069">
        <v>0.5</v>
      </c>
      <c r="AD5069">
        <v>5</v>
      </c>
      <c r="AE5069" t="s">
        <v>1475</v>
      </c>
    </row>
    <row r="5070" spans="1:31" x14ac:dyDescent="0.25">
      <c r="A5070" s="16" t="s">
        <v>23</v>
      </c>
      <c r="B5070" s="16" t="s">
        <v>39</v>
      </c>
      <c r="C5070" s="16" t="s">
        <v>1074</v>
      </c>
      <c r="D5070" s="16" t="s">
        <v>26</v>
      </c>
      <c r="E5070" s="16" t="s">
        <v>41</v>
      </c>
      <c r="F5070" s="16" t="s">
        <v>28</v>
      </c>
      <c r="G5070" s="16" t="s">
        <v>51</v>
      </c>
      <c r="H5070" s="16" t="s">
        <v>31</v>
      </c>
      <c r="I5070" s="16" t="s">
        <v>31</v>
      </c>
      <c r="J5070" s="16" t="s">
        <v>237</v>
      </c>
      <c r="K5070" s="16" t="s">
        <v>219</v>
      </c>
      <c r="L5070" s="9"/>
      <c r="M5070" s="9">
        <v>45176</v>
      </c>
      <c r="N5070" s="9">
        <v>45063</v>
      </c>
      <c r="O5070" s="7">
        <v>45063</v>
      </c>
      <c r="P5070" s="9">
        <v>45063</v>
      </c>
      <c r="Q5070" s="9">
        <v>44811</v>
      </c>
      <c r="R5070" s="9" t="s">
        <v>34</v>
      </c>
      <c r="S5070" s="16" t="s">
        <v>38</v>
      </c>
      <c r="T5070" s="16" t="s">
        <v>218</v>
      </c>
      <c r="U5070" s="16"/>
      <c r="V5070" s="16"/>
      <c r="W5070" s="16" t="s">
        <v>37</v>
      </c>
      <c r="X5070" s="16" t="s">
        <v>38</v>
      </c>
      <c r="Y5070">
        <v>6</v>
      </c>
      <c r="Z5070">
        <v>5</v>
      </c>
      <c r="AA5070">
        <v>3</v>
      </c>
      <c r="AB5070">
        <v>6</v>
      </c>
      <c r="AC5070">
        <v>0.5</v>
      </c>
      <c r="AD5070">
        <v>5</v>
      </c>
      <c r="AE5070" t="s">
        <v>1855</v>
      </c>
    </row>
    <row r="5071" spans="1:31" x14ac:dyDescent="0.25">
      <c r="A5071" s="16" t="s">
        <v>23</v>
      </c>
      <c r="B5071" s="16" t="s">
        <v>39</v>
      </c>
      <c r="C5071" s="16" t="s">
        <v>1074</v>
      </c>
      <c r="D5071" s="16" t="s">
        <v>26</v>
      </c>
      <c r="E5071" s="16" t="s">
        <v>41</v>
      </c>
      <c r="F5071" s="16" t="s">
        <v>28</v>
      </c>
      <c r="G5071" s="16" t="s">
        <v>51</v>
      </c>
      <c r="H5071" s="16" t="s">
        <v>31</v>
      </c>
      <c r="I5071" s="16" t="s">
        <v>31</v>
      </c>
      <c r="J5071" s="16" t="s">
        <v>237</v>
      </c>
      <c r="K5071" s="16" t="s">
        <v>560</v>
      </c>
      <c r="L5071" s="9"/>
      <c r="M5071" s="9">
        <v>44979</v>
      </c>
      <c r="N5071" s="9">
        <v>44979</v>
      </c>
      <c r="O5071" s="7">
        <v>44979</v>
      </c>
      <c r="P5071" s="9">
        <v>44979</v>
      </c>
      <c r="Q5071" s="9">
        <v>44614</v>
      </c>
      <c r="R5071" s="9" t="s">
        <v>34</v>
      </c>
      <c r="S5071" s="16" t="s">
        <v>38</v>
      </c>
      <c r="T5071" s="16" t="s">
        <v>218</v>
      </c>
      <c r="U5071" s="16"/>
      <c r="V5071" s="16"/>
      <c r="W5071" s="16" t="s">
        <v>37</v>
      </c>
      <c r="X5071" s="16" t="s">
        <v>38</v>
      </c>
      <c r="Y5071">
        <v>6</v>
      </c>
      <c r="Z5071">
        <v>5</v>
      </c>
      <c r="AA5071">
        <v>3</v>
      </c>
      <c r="AB5071">
        <v>6</v>
      </c>
      <c r="AC5071">
        <v>0.5</v>
      </c>
      <c r="AD5071">
        <v>5</v>
      </c>
      <c r="AE5071" t="s">
        <v>1856</v>
      </c>
    </row>
    <row r="5072" spans="1:31" x14ac:dyDescent="0.25">
      <c r="A5072" s="16" t="s">
        <v>23</v>
      </c>
      <c r="B5072" s="16" t="s">
        <v>39</v>
      </c>
      <c r="C5072" s="16" t="s">
        <v>1074</v>
      </c>
      <c r="D5072" s="16" t="s">
        <v>26</v>
      </c>
      <c r="E5072" s="16" t="s">
        <v>41</v>
      </c>
      <c r="F5072" s="16" t="s">
        <v>28</v>
      </c>
      <c r="G5072" s="16" t="s">
        <v>51</v>
      </c>
      <c r="H5072" s="16" t="s">
        <v>31</v>
      </c>
      <c r="I5072" s="16" t="s">
        <v>31</v>
      </c>
      <c r="J5072" s="16" t="s">
        <v>237</v>
      </c>
      <c r="K5072" s="16" t="s">
        <v>64</v>
      </c>
      <c r="L5072" s="9"/>
      <c r="M5072" s="9">
        <v>44979</v>
      </c>
      <c r="N5072" s="9">
        <v>44979</v>
      </c>
      <c r="O5072" s="7">
        <v>44979</v>
      </c>
      <c r="P5072" s="9">
        <v>44979</v>
      </c>
      <c r="Q5072" s="9">
        <v>44614</v>
      </c>
      <c r="R5072" s="9" t="s">
        <v>34</v>
      </c>
      <c r="S5072" s="16" t="s">
        <v>38</v>
      </c>
      <c r="T5072" s="16" t="s">
        <v>218</v>
      </c>
      <c r="U5072" s="16"/>
      <c r="V5072" s="16"/>
      <c r="W5072" s="16" t="s">
        <v>37</v>
      </c>
      <c r="X5072" s="16" t="s">
        <v>38</v>
      </c>
      <c r="Y5072">
        <v>6</v>
      </c>
      <c r="Z5072">
        <v>5</v>
      </c>
      <c r="AA5072">
        <v>3</v>
      </c>
      <c r="AB5072">
        <v>6</v>
      </c>
      <c r="AC5072">
        <v>0.5</v>
      </c>
      <c r="AD5072">
        <v>5</v>
      </c>
      <c r="AE5072" t="s">
        <v>1476</v>
      </c>
    </row>
    <row r="5073" spans="1:31" x14ac:dyDescent="0.25">
      <c r="A5073" s="16" t="s">
        <v>23</v>
      </c>
      <c r="B5073" s="16" t="s">
        <v>39</v>
      </c>
      <c r="C5073" s="16" t="s">
        <v>1074</v>
      </c>
      <c r="D5073" s="16" t="s">
        <v>26</v>
      </c>
      <c r="E5073" s="16" t="s">
        <v>41</v>
      </c>
      <c r="F5073" s="16" t="s">
        <v>28</v>
      </c>
      <c r="G5073" s="16" t="s">
        <v>51</v>
      </c>
      <c r="H5073" s="16" t="s">
        <v>31</v>
      </c>
      <c r="I5073" s="16" t="s">
        <v>31</v>
      </c>
      <c r="J5073" s="16" t="s">
        <v>237</v>
      </c>
      <c r="K5073" s="16" t="s">
        <v>47</v>
      </c>
      <c r="L5073" s="9"/>
      <c r="M5073" s="9">
        <v>44979</v>
      </c>
      <c r="N5073" s="9">
        <v>44979</v>
      </c>
      <c r="O5073" s="7">
        <v>44979</v>
      </c>
      <c r="P5073" s="9">
        <v>44979</v>
      </c>
      <c r="Q5073" s="9">
        <v>44614</v>
      </c>
      <c r="R5073" s="9" t="s">
        <v>34</v>
      </c>
      <c r="S5073" s="16" t="s">
        <v>38</v>
      </c>
      <c r="T5073" s="16" t="s">
        <v>218</v>
      </c>
      <c r="U5073" s="16"/>
      <c r="V5073" s="16"/>
      <c r="W5073" s="16" t="s">
        <v>37</v>
      </c>
      <c r="X5073" s="16" t="s">
        <v>38</v>
      </c>
      <c r="Y5073">
        <v>6</v>
      </c>
      <c r="Z5073">
        <v>5</v>
      </c>
      <c r="AA5073">
        <v>3</v>
      </c>
      <c r="AB5073">
        <v>6</v>
      </c>
      <c r="AC5073">
        <v>0.5</v>
      </c>
      <c r="AD5073">
        <v>5</v>
      </c>
      <c r="AE5073" t="s">
        <v>1859</v>
      </c>
    </row>
    <row r="5074" spans="1:31" x14ac:dyDescent="0.25">
      <c r="A5074" s="16" t="s">
        <v>23</v>
      </c>
      <c r="B5074" s="16" t="s">
        <v>39</v>
      </c>
      <c r="C5074" s="16" t="s">
        <v>1074</v>
      </c>
      <c r="D5074" s="16" t="s">
        <v>26</v>
      </c>
      <c r="E5074" s="16" t="s">
        <v>41</v>
      </c>
      <c r="F5074" s="16" t="s">
        <v>28</v>
      </c>
      <c r="G5074" s="16" t="s">
        <v>51</v>
      </c>
      <c r="H5074" s="16" t="s">
        <v>31</v>
      </c>
      <c r="I5074" s="16" t="s">
        <v>31</v>
      </c>
      <c r="J5074" s="16" t="s">
        <v>237</v>
      </c>
      <c r="K5074" s="16" t="s">
        <v>191</v>
      </c>
      <c r="L5074" s="9"/>
      <c r="M5074" s="9">
        <v>45176</v>
      </c>
      <c r="N5074" s="9">
        <v>45063</v>
      </c>
      <c r="O5074" s="7">
        <v>45063</v>
      </c>
      <c r="P5074" s="9">
        <v>45063</v>
      </c>
      <c r="Q5074" s="9">
        <v>44693</v>
      </c>
      <c r="R5074" s="9" t="s">
        <v>34</v>
      </c>
      <c r="S5074" s="16" t="s">
        <v>38</v>
      </c>
      <c r="T5074" s="16" t="s">
        <v>218</v>
      </c>
      <c r="U5074" s="16"/>
      <c r="V5074" s="16"/>
      <c r="W5074" s="16" t="s">
        <v>37</v>
      </c>
      <c r="X5074" s="16" t="s">
        <v>38</v>
      </c>
      <c r="Y5074">
        <v>6</v>
      </c>
      <c r="Z5074">
        <v>5</v>
      </c>
      <c r="AA5074">
        <v>3</v>
      </c>
      <c r="AB5074">
        <v>6</v>
      </c>
      <c r="AC5074">
        <v>0.5</v>
      </c>
      <c r="AD5074">
        <v>5</v>
      </c>
      <c r="AE5074" t="s">
        <v>1860</v>
      </c>
    </row>
    <row r="5075" spans="1:31" x14ac:dyDescent="0.25">
      <c r="A5075" s="16" t="s">
        <v>23</v>
      </c>
      <c r="B5075" s="16" t="s">
        <v>39</v>
      </c>
      <c r="C5075" s="16" t="s">
        <v>1074</v>
      </c>
      <c r="D5075" s="16" t="s">
        <v>26</v>
      </c>
      <c r="E5075" s="16" t="s">
        <v>41</v>
      </c>
      <c r="F5075" s="16" t="s">
        <v>28</v>
      </c>
      <c r="G5075" s="16" t="s">
        <v>51</v>
      </c>
      <c r="H5075" s="16" t="s">
        <v>31</v>
      </c>
      <c r="I5075" s="16" t="s">
        <v>31</v>
      </c>
      <c r="J5075" s="16" t="s">
        <v>237</v>
      </c>
      <c r="K5075" s="16" t="s">
        <v>112</v>
      </c>
      <c r="L5075" s="9"/>
      <c r="M5075" s="9">
        <v>45176</v>
      </c>
      <c r="N5075" s="9">
        <v>45063</v>
      </c>
      <c r="O5075" s="7">
        <v>45063</v>
      </c>
      <c r="P5075" s="9">
        <v>45063</v>
      </c>
      <c r="Q5075" s="9">
        <v>44811</v>
      </c>
      <c r="R5075" s="9" t="s">
        <v>34</v>
      </c>
      <c r="S5075" s="16" t="s">
        <v>38</v>
      </c>
      <c r="T5075" s="16" t="s">
        <v>218</v>
      </c>
      <c r="U5075" s="16"/>
      <c r="V5075" s="16"/>
      <c r="W5075" s="16" t="s">
        <v>37</v>
      </c>
      <c r="X5075" s="16" t="s">
        <v>38</v>
      </c>
      <c r="Y5075">
        <v>6</v>
      </c>
      <c r="Z5075">
        <v>5</v>
      </c>
      <c r="AA5075">
        <v>3</v>
      </c>
      <c r="AB5075">
        <v>6</v>
      </c>
      <c r="AC5075">
        <v>0.5</v>
      </c>
      <c r="AD5075">
        <v>5</v>
      </c>
      <c r="AE5075" t="s">
        <v>2643</v>
      </c>
    </row>
    <row r="5076" spans="1:31" x14ac:dyDescent="0.25">
      <c r="A5076" s="16" t="s">
        <v>23</v>
      </c>
      <c r="B5076" s="16" t="s">
        <v>39</v>
      </c>
      <c r="C5076" s="16" t="s">
        <v>1074</v>
      </c>
      <c r="D5076" s="16" t="s">
        <v>26</v>
      </c>
      <c r="E5076" s="16" t="s">
        <v>41</v>
      </c>
      <c r="F5076" s="16" t="s">
        <v>28</v>
      </c>
      <c r="G5076" s="16" t="s">
        <v>51</v>
      </c>
      <c r="H5076" s="16" t="s">
        <v>31</v>
      </c>
      <c r="I5076" s="16" t="s">
        <v>31</v>
      </c>
      <c r="J5076" s="16" t="s">
        <v>237</v>
      </c>
      <c r="K5076" s="16" t="s">
        <v>114</v>
      </c>
      <c r="L5076" s="9"/>
      <c r="M5076" s="9">
        <v>45176</v>
      </c>
      <c r="N5076" s="9">
        <v>45063</v>
      </c>
      <c r="O5076" s="7">
        <v>45063</v>
      </c>
      <c r="P5076" s="9">
        <v>45063</v>
      </c>
      <c r="Q5076" s="9">
        <v>44811</v>
      </c>
      <c r="R5076" s="9" t="s">
        <v>34</v>
      </c>
      <c r="S5076" s="16" t="s">
        <v>38</v>
      </c>
      <c r="T5076" s="16" t="s">
        <v>218</v>
      </c>
      <c r="U5076" s="16"/>
      <c r="V5076" s="16"/>
      <c r="W5076" s="16" t="s">
        <v>37</v>
      </c>
      <c r="X5076" s="16" t="s">
        <v>38</v>
      </c>
      <c r="Y5076">
        <v>6</v>
      </c>
      <c r="Z5076">
        <v>5</v>
      </c>
      <c r="AA5076">
        <v>3</v>
      </c>
      <c r="AB5076">
        <v>6</v>
      </c>
      <c r="AC5076">
        <v>0.5</v>
      </c>
      <c r="AD5076">
        <v>5</v>
      </c>
      <c r="AE5076" t="s">
        <v>2316</v>
      </c>
    </row>
    <row r="5077" spans="1:31" x14ac:dyDescent="0.25">
      <c r="A5077" s="16" t="s">
        <v>23</v>
      </c>
      <c r="B5077" s="16" t="s">
        <v>39</v>
      </c>
      <c r="C5077" s="16" t="s">
        <v>1074</v>
      </c>
      <c r="D5077" s="16" t="s">
        <v>26</v>
      </c>
      <c r="E5077" s="16" t="s">
        <v>41</v>
      </c>
      <c r="F5077" s="16" t="s">
        <v>28</v>
      </c>
      <c r="G5077" s="16" t="s">
        <v>51</v>
      </c>
      <c r="H5077" s="16" t="s">
        <v>31</v>
      </c>
      <c r="I5077" s="16" t="s">
        <v>31</v>
      </c>
      <c r="J5077" s="16" t="s">
        <v>237</v>
      </c>
      <c r="K5077" s="16" t="s">
        <v>222</v>
      </c>
      <c r="L5077" s="9"/>
      <c r="M5077" s="9">
        <v>44979</v>
      </c>
      <c r="N5077" s="9">
        <v>45063</v>
      </c>
      <c r="O5077" s="7">
        <v>45063</v>
      </c>
      <c r="P5077" s="9">
        <v>45063</v>
      </c>
      <c r="Q5077" s="9">
        <v>44693</v>
      </c>
      <c r="R5077" s="9" t="s">
        <v>34</v>
      </c>
      <c r="S5077" s="16" t="s">
        <v>38</v>
      </c>
      <c r="T5077" s="16" t="s">
        <v>218</v>
      </c>
      <c r="U5077" s="16"/>
      <c r="V5077" s="16"/>
      <c r="W5077" s="16" t="s">
        <v>37</v>
      </c>
      <c r="X5077" s="16" t="s">
        <v>38</v>
      </c>
      <c r="Y5077">
        <v>6</v>
      </c>
      <c r="Z5077">
        <v>5</v>
      </c>
      <c r="AA5077">
        <v>3</v>
      </c>
      <c r="AB5077">
        <v>6</v>
      </c>
      <c r="AC5077">
        <v>0.5</v>
      </c>
      <c r="AD5077">
        <v>5</v>
      </c>
      <c r="AE5077" t="s">
        <v>2644</v>
      </c>
    </row>
    <row r="5078" spans="1:31" x14ac:dyDescent="0.25">
      <c r="A5078" s="16" t="s">
        <v>23</v>
      </c>
      <c r="B5078" s="16" t="s">
        <v>39</v>
      </c>
      <c r="C5078" s="16" t="s">
        <v>1074</v>
      </c>
      <c r="D5078" s="16" t="s">
        <v>26</v>
      </c>
      <c r="E5078" s="16" t="s">
        <v>41</v>
      </c>
      <c r="F5078" s="16" t="s">
        <v>28</v>
      </c>
      <c r="G5078" s="16" t="s">
        <v>51</v>
      </c>
      <c r="H5078" s="16" t="s">
        <v>31</v>
      </c>
      <c r="I5078" s="16" t="s">
        <v>31</v>
      </c>
      <c r="J5078" s="16" t="s">
        <v>237</v>
      </c>
      <c r="K5078" s="16" t="s">
        <v>181</v>
      </c>
      <c r="L5078" s="9"/>
      <c r="M5078" s="9">
        <v>45176</v>
      </c>
      <c r="N5078" s="9">
        <v>45063</v>
      </c>
      <c r="O5078" s="7">
        <v>45063</v>
      </c>
      <c r="P5078" s="9">
        <v>45063</v>
      </c>
      <c r="Q5078" s="9">
        <v>44693</v>
      </c>
      <c r="R5078" s="9" t="s">
        <v>34</v>
      </c>
      <c r="S5078" s="16" t="s">
        <v>38</v>
      </c>
      <c r="T5078" s="16" t="s">
        <v>218</v>
      </c>
      <c r="U5078" s="16"/>
      <c r="V5078" s="16"/>
      <c r="W5078" s="16" t="s">
        <v>37</v>
      </c>
      <c r="X5078" s="16" t="s">
        <v>38</v>
      </c>
      <c r="Y5078">
        <v>6</v>
      </c>
      <c r="Z5078">
        <v>5</v>
      </c>
      <c r="AA5078">
        <v>3</v>
      </c>
      <c r="AB5078">
        <v>6</v>
      </c>
      <c r="AC5078">
        <v>0.5</v>
      </c>
      <c r="AD5078">
        <v>5</v>
      </c>
      <c r="AE5078" t="s">
        <v>2645</v>
      </c>
    </row>
    <row r="5079" spans="1:31" x14ac:dyDescent="0.25">
      <c r="A5079" s="16" t="s">
        <v>23</v>
      </c>
      <c r="B5079" s="16" t="s">
        <v>39</v>
      </c>
      <c r="C5079" s="16" t="s">
        <v>1074</v>
      </c>
      <c r="D5079" s="16" t="s">
        <v>26</v>
      </c>
      <c r="E5079" s="16" t="s">
        <v>41</v>
      </c>
      <c r="F5079" s="16" t="s">
        <v>28</v>
      </c>
      <c r="G5079" s="16" t="s">
        <v>51</v>
      </c>
      <c r="H5079" s="16" t="s">
        <v>31</v>
      </c>
      <c r="I5079" s="16" t="s">
        <v>31</v>
      </c>
      <c r="J5079" s="16" t="s">
        <v>237</v>
      </c>
      <c r="K5079" s="16" t="s">
        <v>87</v>
      </c>
      <c r="L5079" s="9"/>
      <c r="M5079" s="9">
        <v>44979</v>
      </c>
      <c r="N5079" s="9">
        <v>44979</v>
      </c>
      <c r="O5079" s="7">
        <v>44979</v>
      </c>
      <c r="P5079" s="9">
        <v>44979</v>
      </c>
      <c r="Q5079" s="9">
        <v>44614</v>
      </c>
      <c r="R5079" s="9" t="s">
        <v>34</v>
      </c>
      <c r="S5079" s="16" t="s">
        <v>38</v>
      </c>
      <c r="T5079" s="16" t="s">
        <v>218</v>
      </c>
      <c r="U5079" s="16"/>
      <c r="V5079" s="16"/>
      <c r="W5079" s="16" t="s">
        <v>37</v>
      </c>
      <c r="X5079" s="16" t="s">
        <v>38</v>
      </c>
      <c r="Y5079">
        <v>6</v>
      </c>
      <c r="Z5079">
        <v>5</v>
      </c>
      <c r="AA5079">
        <v>3</v>
      </c>
      <c r="AB5079">
        <v>6</v>
      </c>
      <c r="AC5079">
        <v>0.5</v>
      </c>
      <c r="AD5079">
        <v>5</v>
      </c>
      <c r="AE5079" t="s">
        <v>2646</v>
      </c>
    </row>
    <row r="5080" spans="1:31" x14ac:dyDescent="0.25">
      <c r="A5080" s="16" t="s">
        <v>23</v>
      </c>
      <c r="B5080" s="16" t="s">
        <v>39</v>
      </c>
      <c r="C5080" s="16" t="s">
        <v>1074</v>
      </c>
      <c r="D5080" s="16" t="s">
        <v>26</v>
      </c>
      <c r="E5080" s="16" t="s">
        <v>41</v>
      </c>
      <c r="F5080" s="16" t="s">
        <v>28</v>
      </c>
      <c r="G5080" s="16" t="s">
        <v>51</v>
      </c>
      <c r="H5080" s="16" t="s">
        <v>31</v>
      </c>
      <c r="I5080" s="16" t="s">
        <v>31</v>
      </c>
      <c r="J5080" s="16" t="s">
        <v>237</v>
      </c>
      <c r="K5080" s="16" t="s">
        <v>239</v>
      </c>
      <c r="L5080" s="9"/>
      <c r="M5080" s="9">
        <v>44979</v>
      </c>
      <c r="N5080" s="9">
        <v>44979</v>
      </c>
      <c r="O5080" s="7">
        <v>44979</v>
      </c>
      <c r="P5080" s="9">
        <v>44979</v>
      </c>
      <c r="Q5080" s="9">
        <v>44614</v>
      </c>
      <c r="R5080" s="9" t="s">
        <v>34</v>
      </c>
      <c r="S5080" s="16" t="s">
        <v>38</v>
      </c>
      <c r="T5080" s="16" t="s">
        <v>218</v>
      </c>
      <c r="U5080" s="16"/>
      <c r="V5080" s="16"/>
      <c r="W5080" s="16" t="s">
        <v>37</v>
      </c>
      <c r="X5080" s="16" t="s">
        <v>38</v>
      </c>
      <c r="Y5080">
        <v>6</v>
      </c>
      <c r="Z5080">
        <v>5</v>
      </c>
      <c r="AA5080">
        <v>3</v>
      </c>
      <c r="AB5080">
        <v>6</v>
      </c>
      <c r="AC5080">
        <v>0.5</v>
      </c>
      <c r="AD5080">
        <v>5</v>
      </c>
      <c r="AE5080" t="s">
        <v>1477</v>
      </c>
    </row>
    <row r="5081" spans="1:31" x14ac:dyDescent="0.25">
      <c r="A5081" s="16" t="s">
        <v>23</v>
      </c>
      <c r="B5081" s="16" t="s">
        <v>39</v>
      </c>
      <c r="C5081" s="16" t="s">
        <v>1074</v>
      </c>
      <c r="D5081" s="16" t="s">
        <v>26</v>
      </c>
      <c r="E5081" s="16" t="s">
        <v>41</v>
      </c>
      <c r="F5081" s="16" t="s">
        <v>28</v>
      </c>
      <c r="G5081" s="16" t="s">
        <v>51</v>
      </c>
      <c r="H5081" s="16" t="s">
        <v>31</v>
      </c>
      <c r="I5081" s="16" t="s">
        <v>31</v>
      </c>
      <c r="J5081" s="16" t="s">
        <v>237</v>
      </c>
      <c r="K5081" s="16" t="s">
        <v>364</v>
      </c>
      <c r="L5081" s="9"/>
      <c r="M5081" s="9">
        <v>45176</v>
      </c>
      <c r="N5081" s="9">
        <v>45063</v>
      </c>
      <c r="O5081" s="7">
        <v>45063</v>
      </c>
      <c r="P5081" s="9">
        <v>45063</v>
      </c>
      <c r="Q5081" s="9">
        <v>44811</v>
      </c>
      <c r="R5081" s="9" t="s">
        <v>34</v>
      </c>
      <c r="S5081" s="16" t="s">
        <v>38</v>
      </c>
      <c r="T5081" s="16" t="s">
        <v>218</v>
      </c>
      <c r="U5081" s="16"/>
      <c r="V5081" s="16"/>
      <c r="W5081" s="16" t="s">
        <v>37</v>
      </c>
      <c r="X5081" s="16" t="s">
        <v>38</v>
      </c>
      <c r="Y5081">
        <v>6</v>
      </c>
      <c r="Z5081">
        <v>5</v>
      </c>
      <c r="AA5081">
        <v>3</v>
      </c>
      <c r="AB5081">
        <v>6</v>
      </c>
      <c r="AC5081">
        <v>0.5</v>
      </c>
      <c r="AD5081">
        <v>5</v>
      </c>
      <c r="AE5081" t="s">
        <v>1861</v>
      </c>
    </row>
    <row r="5082" spans="1:31" x14ac:dyDescent="0.25">
      <c r="A5082" s="16" t="s">
        <v>23</v>
      </c>
      <c r="B5082" s="16" t="s">
        <v>39</v>
      </c>
      <c r="C5082" s="16" t="s">
        <v>1074</v>
      </c>
      <c r="D5082" s="16" t="s">
        <v>26</v>
      </c>
      <c r="E5082" s="16" t="s">
        <v>41</v>
      </c>
      <c r="F5082" s="16" t="s">
        <v>28</v>
      </c>
      <c r="G5082" s="16" t="s">
        <v>51</v>
      </c>
      <c r="H5082" s="16" t="s">
        <v>31</v>
      </c>
      <c r="I5082" s="16" t="s">
        <v>31</v>
      </c>
      <c r="J5082" s="16" t="s">
        <v>237</v>
      </c>
      <c r="K5082" s="16" t="s">
        <v>57</v>
      </c>
      <c r="L5082" s="9"/>
      <c r="M5082" s="9">
        <v>45176</v>
      </c>
      <c r="N5082" s="9">
        <v>45063</v>
      </c>
      <c r="O5082" s="7">
        <v>45063</v>
      </c>
      <c r="P5082" s="9">
        <v>45063</v>
      </c>
      <c r="Q5082" s="9">
        <v>44811</v>
      </c>
      <c r="R5082" s="9" t="s">
        <v>34</v>
      </c>
      <c r="S5082" s="16" t="s">
        <v>38</v>
      </c>
      <c r="T5082" s="16" t="s">
        <v>218</v>
      </c>
      <c r="U5082" s="16"/>
      <c r="V5082" s="16"/>
      <c r="W5082" s="16" t="s">
        <v>37</v>
      </c>
      <c r="X5082" s="16" t="s">
        <v>38</v>
      </c>
      <c r="Y5082">
        <v>6</v>
      </c>
      <c r="Z5082">
        <v>5</v>
      </c>
      <c r="AA5082">
        <v>3</v>
      </c>
      <c r="AB5082">
        <v>6</v>
      </c>
      <c r="AC5082">
        <v>0.5</v>
      </c>
      <c r="AD5082">
        <v>5</v>
      </c>
      <c r="AE5082" t="s">
        <v>1862</v>
      </c>
    </row>
    <row r="5083" spans="1:31" x14ac:dyDescent="0.25">
      <c r="A5083" s="16" t="s">
        <v>23</v>
      </c>
      <c r="B5083" s="16" t="s">
        <v>39</v>
      </c>
      <c r="C5083" s="16" t="s">
        <v>1074</v>
      </c>
      <c r="D5083" s="16" t="s">
        <v>26</v>
      </c>
      <c r="E5083" s="16" t="s">
        <v>41</v>
      </c>
      <c r="F5083" s="16" t="s">
        <v>28</v>
      </c>
      <c r="G5083" s="16" t="s">
        <v>51</v>
      </c>
      <c r="H5083" s="16" t="s">
        <v>31</v>
      </c>
      <c r="I5083" s="16" t="s">
        <v>31</v>
      </c>
      <c r="J5083" s="16" t="s">
        <v>237</v>
      </c>
      <c r="K5083" s="16" t="s">
        <v>224</v>
      </c>
      <c r="L5083" s="9"/>
      <c r="M5083" s="9">
        <v>45058</v>
      </c>
      <c r="N5083" s="9">
        <v>45063</v>
      </c>
      <c r="O5083" s="7">
        <v>45063</v>
      </c>
      <c r="P5083" s="9">
        <v>45063</v>
      </c>
      <c r="Q5083" s="9">
        <v>44693</v>
      </c>
      <c r="R5083" s="9" t="s">
        <v>34</v>
      </c>
      <c r="S5083" s="16" t="s">
        <v>38</v>
      </c>
      <c r="T5083" s="16" t="s">
        <v>218</v>
      </c>
      <c r="U5083" s="16"/>
      <c r="V5083" s="16"/>
      <c r="W5083" s="16" t="s">
        <v>37</v>
      </c>
      <c r="X5083" s="16" t="s">
        <v>38</v>
      </c>
      <c r="Y5083">
        <v>6</v>
      </c>
      <c r="Z5083">
        <v>5</v>
      </c>
      <c r="AA5083">
        <v>3</v>
      </c>
      <c r="AB5083">
        <v>6</v>
      </c>
      <c r="AC5083">
        <v>0.5</v>
      </c>
      <c r="AD5083">
        <v>5</v>
      </c>
      <c r="AE5083" t="s">
        <v>1863</v>
      </c>
    </row>
    <row r="5084" spans="1:31" x14ac:dyDescent="0.25">
      <c r="A5084" s="16" t="s">
        <v>23</v>
      </c>
      <c r="B5084" s="16" t="s">
        <v>39</v>
      </c>
      <c r="C5084" s="16" t="s">
        <v>1074</v>
      </c>
      <c r="D5084" s="16" t="s">
        <v>26</v>
      </c>
      <c r="E5084" s="16" t="s">
        <v>41</v>
      </c>
      <c r="F5084" s="16" t="s">
        <v>28</v>
      </c>
      <c r="G5084" s="16" t="s">
        <v>51</v>
      </c>
      <c r="H5084" s="16" t="s">
        <v>31</v>
      </c>
      <c r="I5084" s="16" t="s">
        <v>31</v>
      </c>
      <c r="J5084" s="16" t="s">
        <v>237</v>
      </c>
      <c r="K5084" s="16" t="s">
        <v>97</v>
      </c>
      <c r="L5084" s="9"/>
      <c r="M5084" s="9">
        <v>45176</v>
      </c>
      <c r="N5084" s="9">
        <v>45063</v>
      </c>
      <c r="O5084" s="7">
        <v>45063</v>
      </c>
      <c r="P5084" s="9">
        <v>45063</v>
      </c>
      <c r="Q5084" s="9"/>
      <c r="R5084" s="9" t="s">
        <v>34</v>
      </c>
      <c r="S5084" s="16" t="s">
        <v>38</v>
      </c>
      <c r="T5084" s="16" t="s">
        <v>218</v>
      </c>
      <c r="U5084" s="16"/>
      <c r="V5084" s="16"/>
      <c r="W5084" s="16" t="s">
        <v>37</v>
      </c>
      <c r="X5084" s="16" t="s">
        <v>38</v>
      </c>
      <c r="Y5084">
        <v>6</v>
      </c>
      <c r="Z5084">
        <v>5</v>
      </c>
      <c r="AA5084">
        <v>3</v>
      </c>
      <c r="AB5084">
        <v>6</v>
      </c>
      <c r="AC5084">
        <v>0.5</v>
      </c>
      <c r="AD5084">
        <v>5</v>
      </c>
      <c r="AE5084" t="s">
        <v>2696</v>
      </c>
    </row>
    <row r="5085" spans="1:31" x14ac:dyDescent="0.25">
      <c r="A5085" s="16" t="s">
        <v>23</v>
      </c>
      <c r="B5085" s="16" t="s">
        <v>39</v>
      </c>
      <c r="C5085" s="16" t="s">
        <v>1074</v>
      </c>
      <c r="D5085" s="16" t="s">
        <v>62</v>
      </c>
      <c r="E5085" s="16" t="s">
        <v>41</v>
      </c>
      <c r="F5085" s="16" t="s">
        <v>28</v>
      </c>
      <c r="G5085" s="16" t="s">
        <v>158</v>
      </c>
      <c r="H5085" s="16" t="s">
        <v>150</v>
      </c>
      <c r="I5085" s="16" t="s">
        <v>31</v>
      </c>
      <c r="J5085" s="16" t="s">
        <v>237</v>
      </c>
      <c r="K5085" s="16" t="s">
        <v>217</v>
      </c>
      <c r="L5085" s="9">
        <v>45071</v>
      </c>
      <c r="M5085" s="9">
        <v>45071</v>
      </c>
      <c r="N5085" s="9">
        <v>45071</v>
      </c>
      <c r="O5085" s="7">
        <v>45071</v>
      </c>
      <c r="P5085" s="9"/>
      <c r="Q5085" s="9">
        <v>44705</v>
      </c>
      <c r="R5085" s="9" t="s">
        <v>34</v>
      </c>
      <c r="S5085" s="16" t="s">
        <v>38</v>
      </c>
      <c r="T5085" s="16" t="s">
        <v>218</v>
      </c>
      <c r="U5085" s="16"/>
      <c r="V5085" s="16"/>
      <c r="W5085" s="16" t="s">
        <v>37</v>
      </c>
      <c r="X5085" s="16" t="s">
        <v>38</v>
      </c>
      <c r="Y5085">
        <v>6</v>
      </c>
      <c r="Z5085">
        <v>10</v>
      </c>
      <c r="AA5085">
        <v>6</v>
      </c>
      <c r="AB5085">
        <v>6</v>
      </c>
      <c r="AC5085">
        <v>0.5</v>
      </c>
      <c r="AD5085">
        <v>9</v>
      </c>
      <c r="AE5085" t="s">
        <v>1851</v>
      </c>
    </row>
    <row r="5086" spans="1:31" x14ac:dyDescent="0.25">
      <c r="A5086" s="16" t="s">
        <v>23</v>
      </c>
      <c r="B5086" s="16" t="s">
        <v>39</v>
      </c>
      <c r="C5086" s="16" t="s">
        <v>1074</v>
      </c>
      <c r="D5086" s="16" t="s">
        <v>26</v>
      </c>
      <c r="E5086" s="16" t="s">
        <v>1076</v>
      </c>
      <c r="F5086" s="16" t="s">
        <v>28</v>
      </c>
      <c r="G5086" s="16" t="s">
        <v>1077</v>
      </c>
      <c r="H5086" s="16" t="s">
        <v>31</v>
      </c>
      <c r="I5086" s="16" t="s">
        <v>31</v>
      </c>
      <c r="J5086" s="16" t="s">
        <v>237</v>
      </c>
      <c r="K5086" s="16" t="s">
        <v>1078</v>
      </c>
      <c r="L5086" s="9"/>
      <c r="M5086" s="9">
        <v>45094</v>
      </c>
      <c r="N5086" s="9">
        <v>45094</v>
      </c>
      <c r="O5086" s="7">
        <v>45094</v>
      </c>
      <c r="P5086" s="9"/>
      <c r="Q5086" s="9"/>
      <c r="R5086" s="9" t="s">
        <v>93</v>
      </c>
      <c r="S5086" s="16" t="s">
        <v>38</v>
      </c>
      <c r="T5086" s="16" t="s">
        <v>218</v>
      </c>
      <c r="U5086" s="16"/>
      <c r="V5086" s="16"/>
      <c r="W5086" s="16" t="s">
        <v>37</v>
      </c>
      <c r="X5086" s="16" t="s">
        <v>38</v>
      </c>
      <c r="Y5086">
        <v>6</v>
      </c>
      <c r="Z5086">
        <v>5</v>
      </c>
      <c r="AA5086">
        <v>3</v>
      </c>
      <c r="AB5086">
        <v>3</v>
      </c>
      <c r="AC5086">
        <v>0.25</v>
      </c>
      <c r="AD5086">
        <v>4</v>
      </c>
      <c r="AE5086" t="s">
        <v>2697</v>
      </c>
    </row>
    <row r="5087" spans="1:31" x14ac:dyDescent="0.25">
      <c r="A5087" s="16" t="s">
        <v>23</v>
      </c>
      <c r="B5087" s="16" t="s">
        <v>39</v>
      </c>
      <c r="C5087" s="16" t="s">
        <v>1074</v>
      </c>
      <c r="D5087" s="16" t="s">
        <v>3139</v>
      </c>
      <c r="E5087" s="16" t="s">
        <v>240</v>
      </c>
      <c r="F5087" s="16" t="s">
        <v>28</v>
      </c>
      <c r="G5087" s="16" t="s">
        <v>241</v>
      </c>
      <c r="H5087" s="16" t="s">
        <v>242</v>
      </c>
      <c r="I5087" s="16" t="s">
        <v>31</v>
      </c>
      <c r="J5087" s="16" t="s">
        <v>237</v>
      </c>
      <c r="K5087" s="16" t="s">
        <v>205</v>
      </c>
      <c r="L5087" s="9"/>
      <c r="M5087" s="9">
        <v>44958</v>
      </c>
      <c r="N5087" s="9">
        <v>44958</v>
      </c>
      <c r="O5087" s="7">
        <v>44958</v>
      </c>
      <c r="P5087" s="9"/>
      <c r="Q5087" s="9"/>
      <c r="R5087" s="9" t="s">
        <v>34</v>
      </c>
      <c r="S5087" s="16" t="s">
        <v>38</v>
      </c>
      <c r="T5087" s="16" t="s">
        <v>218</v>
      </c>
      <c r="U5087" s="16"/>
      <c r="V5087" s="16"/>
      <c r="W5087" s="16" t="s">
        <v>37</v>
      </c>
      <c r="X5087" s="16" t="s">
        <v>38</v>
      </c>
      <c r="Y5087">
        <v>6</v>
      </c>
      <c r="Z5087">
        <v>3</v>
      </c>
      <c r="AA5087">
        <v>1.8</v>
      </c>
      <c r="AB5087">
        <v>2</v>
      </c>
      <c r="AC5087">
        <v>0.16666666666666666</v>
      </c>
      <c r="AD5087">
        <v>3</v>
      </c>
      <c r="AE5087" t="s">
        <v>3737</v>
      </c>
    </row>
    <row r="5088" spans="1:31" x14ac:dyDescent="0.25">
      <c r="A5088" s="16" t="s">
        <v>23</v>
      </c>
      <c r="B5088" s="16" t="s">
        <v>39</v>
      </c>
      <c r="C5088" s="16" t="s">
        <v>1074</v>
      </c>
      <c r="D5088" s="16" t="s">
        <v>3139</v>
      </c>
      <c r="E5088" s="16" t="s">
        <v>240</v>
      </c>
      <c r="F5088" s="16" t="s">
        <v>28</v>
      </c>
      <c r="G5088" s="16" t="s">
        <v>241</v>
      </c>
      <c r="H5088" s="16" t="s">
        <v>242</v>
      </c>
      <c r="I5088" s="16" t="s">
        <v>31</v>
      </c>
      <c r="J5088" s="16" t="s">
        <v>237</v>
      </c>
      <c r="K5088" s="16" t="s">
        <v>772</v>
      </c>
      <c r="L5088" s="9"/>
      <c r="M5088" s="9">
        <v>44958</v>
      </c>
      <c r="N5088" s="9">
        <v>44958</v>
      </c>
      <c r="O5088" s="7">
        <v>44958</v>
      </c>
      <c r="P5088" s="9"/>
      <c r="Q5088" s="9"/>
      <c r="R5088" s="9" t="s">
        <v>34</v>
      </c>
      <c r="S5088" s="16" t="s">
        <v>38</v>
      </c>
      <c r="T5088" s="16" t="s">
        <v>218</v>
      </c>
      <c r="U5088" s="16"/>
      <c r="V5088" s="16"/>
      <c r="W5088" s="16" t="s">
        <v>37</v>
      </c>
      <c r="X5088" s="16" t="s">
        <v>38</v>
      </c>
      <c r="Y5088">
        <v>6</v>
      </c>
      <c r="Z5088">
        <v>3</v>
      </c>
      <c r="AA5088">
        <v>1.8</v>
      </c>
      <c r="AB5088">
        <v>2</v>
      </c>
      <c r="AC5088">
        <v>0.16666666666666666</v>
      </c>
      <c r="AD5088">
        <v>3</v>
      </c>
      <c r="AE5088" t="s">
        <v>3738</v>
      </c>
    </row>
    <row r="5089" spans="1:31" x14ac:dyDescent="0.25">
      <c r="A5089" s="16" t="s">
        <v>23</v>
      </c>
      <c r="B5089" s="16" t="s">
        <v>39</v>
      </c>
      <c r="C5089" s="16" t="s">
        <v>1074</v>
      </c>
      <c r="D5089" s="16" t="s">
        <v>3139</v>
      </c>
      <c r="E5089" s="16" t="s">
        <v>240</v>
      </c>
      <c r="F5089" s="16" t="s">
        <v>28</v>
      </c>
      <c r="G5089" s="16" t="s">
        <v>241</v>
      </c>
      <c r="H5089" s="16" t="s">
        <v>242</v>
      </c>
      <c r="I5089" s="16" t="s">
        <v>31</v>
      </c>
      <c r="J5089" s="16" t="s">
        <v>237</v>
      </c>
      <c r="K5089" s="16" t="s">
        <v>773</v>
      </c>
      <c r="L5089" s="9"/>
      <c r="M5089" s="9">
        <v>44958</v>
      </c>
      <c r="N5089" s="9">
        <v>44958</v>
      </c>
      <c r="O5089" s="7">
        <v>44958</v>
      </c>
      <c r="P5089" s="9"/>
      <c r="Q5089" s="9"/>
      <c r="R5089" s="9" t="s">
        <v>34</v>
      </c>
      <c r="S5089" s="16" t="s">
        <v>38</v>
      </c>
      <c r="T5089" s="16" t="s">
        <v>218</v>
      </c>
      <c r="U5089" s="16"/>
      <c r="V5089" s="16"/>
      <c r="W5089" s="16" t="s">
        <v>37</v>
      </c>
      <c r="X5089" s="16" t="s">
        <v>38</v>
      </c>
      <c r="Y5089">
        <v>6</v>
      </c>
      <c r="Z5089">
        <v>3</v>
      </c>
      <c r="AA5089">
        <v>1.8</v>
      </c>
      <c r="AB5089">
        <v>2</v>
      </c>
      <c r="AC5089">
        <v>0.16666666666666666</v>
      </c>
      <c r="AD5089">
        <v>3</v>
      </c>
      <c r="AE5089" t="s">
        <v>3400</v>
      </c>
    </row>
    <row r="5090" spans="1:31" x14ac:dyDescent="0.25">
      <c r="A5090" s="16" t="s">
        <v>23</v>
      </c>
      <c r="B5090" s="16" t="s">
        <v>39</v>
      </c>
      <c r="C5090" s="16" t="s">
        <v>1074</v>
      </c>
      <c r="D5090" s="16" t="s">
        <v>3139</v>
      </c>
      <c r="E5090" s="16" t="s">
        <v>240</v>
      </c>
      <c r="F5090" s="16" t="s">
        <v>28</v>
      </c>
      <c r="G5090" s="16" t="s">
        <v>241</v>
      </c>
      <c r="H5090" s="16" t="s">
        <v>242</v>
      </c>
      <c r="I5090" s="16" t="s">
        <v>31</v>
      </c>
      <c r="J5090" s="16" t="s">
        <v>237</v>
      </c>
      <c r="K5090" s="16" t="s">
        <v>3347</v>
      </c>
      <c r="L5090" s="9"/>
      <c r="M5090" s="9">
        <v>44958</v>
      </c>
      <c r="N5090" s="9">
        <v>44958</v>
      </c>
      <c r="O5090" s="7">
        <v>44958</v>
      </c>
      <c r="P5090" s="9"/>
      <c r="Q5090" s="9"/>
      <c r="R5090" s="9" t="s">
        <v>34</v>
      </c>
      <c r="S5090" s="16" t="s">
        <v>38</v>
      </c>
      <c r="T5090" s="16" t="s">
        <v>218</v>
      </c>
      <c r="U5090" s="16"/>
      <c r="V5090" s="16"/>
      <c r="W5090" s="16" t="s">
        <v>37</v>
      </c>
      <c r="X5090" s="16" t="s">
        <v>38</v>
      </c>
      <c r="Y5090">
        <v>6</v>
      </c>
      <c r="Z5090">
        <v>3</v>
      </c>
      <c r="AA5090">
        <v>1.8</v>
      </c>
      <c r="AB5090">
        <v>2</v>
      </c>
      <c r="AC5090">
        <v>0.16666666666666666</v>
      </c>
      <c r="AD5090">
        <v>3</v>
      </c>
      <c r="AE5090" t="s">
        <v>4836</v>
      </c>
    </row>
    <row r="5091" spans="1:31" x14ac:dyDescent="0.25">
      <c r="A5091" s="16" t="s">
        <v>23</v>
      </c>
      <c r="B5091" s="16" t="s">
        <v>39</v>
      </c>
      <c r="C5091" s="16" t="s">
        <v>1074</v>
      </c>
      <c r="D5091" s="16" t="s">
        <v>3139</v>
      </c>
      <c r="E5091" s="16" t="s">
        <v>240</v>
      </c>
      <c r="F5091" s="16" t="s">
        <v>28</v>
      </c>
      <c r="G5091" s="16" t="s">
        <v>241</v>
      </c>
      <c r="H5091" s="16" t="s">
        <v>242</v>
      </c>
      <c r="I5091" s="16" t="s">
        <v>31</v>
      </c>
      <c r="J5091" s="16" t="s">
        <v>237</v>
      </c>
      <c r="K5091" s="16" t="s">
        <v>243</v>
      </c>
      <c r="L5091" s="9"/>
      <c r="M5091" s="9">
        <v>44958</v>
      </c>
      <c r="N5091" s="9">
        <v>44958</v>
      </c>
      <c r="O5091" s="7">
        <v>44958</v>
      </c>
      <c r="P5091" s="9"/>
      <c r="Q5091" s="9"/>
      <c r="R5091" s="9" t="s">
        <v>34</v>
      </c>
      <c r="S5091" s="16" t="s">
        <v>38</v>
      </c>
      <c r="T5091" s="16" t="s">
        <v>218</v>
      </c>
      <c r="U5091" s="16"/>
      <c r="V5091" s="16"/>
      <c r="W5091" s="16" t="s">
        <v>37</v>
      </c>
      <c r="X5091" s="16" t="s">
        <v>38</v>
      </c>
      <c r="Y5091">
        <v>6</v>
      </c>
      <c r="Z5091">
        <v>3</v>
      </c>
      <c r="AA5091">
        <v>1.8</v>
      </c>
      <c r="AB5091">
        <v>2</v>
      </c>
      <c r="AC5091">
        <v>0.16666666666666666</v>
      </c>
      <c r="AD5091">
        <v>3</v>
      </c>
      <c r="AE5091" t="s">
        <v>1478</v>
      </c>
    </row>
    <row r="5092" spans="1:31" x14ac:dyDescent="0.25">
      <c r="A5092" s="16" t="s">
        <v>23</v>
      </c>
      <c r="B5092" s="16" t="s">
        <v>39</v>
      </c>
      <c r="C5092" s="16" t="s">
        <v>1074</v>
      </c>
      <c r="D5092" s="16" t="s">
        <v>3139</v>
      </c>
      <c r="E5092" s="16" t="s">
        <v>240</v>
      </c>
      <c r="F5092" s="16" t="s">
        <v>28</v>
      </c>
      <c r="G5092" s="16" t="s">
        <v>241</v>
      </c>
      <c r="H5092" s="16" t="s">
        <v>242</v>
      </c>
      <c r="I5092" s="16" t="s">
        <v>31</v>
      </c>
      <c r="J5092" s="16" t="s">
        <v>237</v>
      </c>
      <c r="K5092" s="16" t="s">
        <v>774</v>
      </c>
      <c r="L5092" s="9"/>
      <c r="M5092" s="9">
        <v>44958</v>
      </c>
      <c r="N5092" s="9">
        <v>44958</v>
      </c>
      <c r="O5092" s="7">
        <v>44958</v>
      </c>
      <c r="P5092" s="9"/>
      <c r="Q5092" s="9"/>
      <c r="R5092" s="9" t="s">
        <v>34</v>
      </c>
      <c r="S5092" s="16" t="s">
        <v>38</v>
      </c>
      <c r="T5092" s="16" t="s">
        <v>218</v>
      </c>
      <c r="U5092" s="16"/>
      <c r="V5092" s="16"/>
      <c r="W5092" s="16" t="s">
        <v>37</v>
      </c>
      <c r="X5092" s="16" t="s">
        <v>38</v>
      </c>
      <c r="Y5092">
        <v>6</v>
      </c>
      <c r="Z5092">
        <v>3</v>
      </c>
      <c r="AA5092">
        <v>1.8</v>
      </c>
      <c r="AB5092">
        <v>2</v>
      </c>
      <c r="AC5092">
        <v>0.16666666666666666</v>
      </c>
      <c r="AD5092">
        <v>3</v>
      </c>
      <c r="AE5092" t="s">
        <v>4837</v>
      </c>
    </row>
    <row r="5093" spans="1:31" x14ac:dyDescent="0.25">
      <c r="A5093" s="16" t="s">
        <v>23</v>
      </c>
      <c r="B5093" s="16" t="s">
        <v>39</v>
      </c>
      <c r="C5093" s="16" t="s">
        <v>1074</v>
      </c>
      <c r="D5093" s="16" t="s">
        <v>3139</v>
      </c>
      <c r="E5093" s="16" t="s">
        <v>240</v>
      </c>
      <c r="F5093" s="16" t="s">
        <v>28</v>
      </c>
      <c r="G5093" s="16" t="s">
        <v>241</v>
      </c>
      <c r="H5093" s="16" t="s">
        <v>242</v>
      </c>
      <c r="I5093" s="16" t="s">
        <v>31</v>
      </c>
      <c r="J5093" s="16" t="s">
        <v>237</v>
      </c>
      <c r="K5093" s="16" t="s">
        <v>60</v>
      </c>
      <c r="L5093" s="9"/>
      <c r="M5093" s="9">
        <v>44958</v>
      </c>
      <c r="N5093" s="9">
        <v>44958</v>
      </c>
      <c r="O5093" s="7">
        <v>44958</v>
      </c>
      <c r="P5093" s="9"/>
      <c r="Q5093" s="9"/>
      <c r="R5093" s="9" t="s">
        <v>34</v>
      </c>
      <c r="S5093" s="16" t="s">
        <v>38</v>
      </c>
      <c r="T5093" s="16" t="s">
        <v>218</v>
      </c>
      <c r="U5093" s="16"/>
      <c r="V5093" s="16"/>
      <c r="W5093" s="16" t="s">
        <v>37</v>
      </c>
      <c r="X5093" s="16" t="s">
        <v>38</v>
      </c>
      <c r="Y5093">
        <v>6</v>
      </c>
      <c r="Z5093">
        <v>3</v>
      </c>
      <c r="AA5093">
        <v>1.8</v>
      </c>
      <c r="AB5093">
        <v>2</v>
      </c>
      <c r="AC5093">
        <v>0.16666666666666666</v>
      </c>
      <c r="AD5093">
        <v>3</v>
      </c>
      <c r="AE5093" t="s">
        <v>2699</v>
      </c>
    </row>
    <row r="5094" spans="1:31" x14ac:dyDescent="0.25">
      <c r="A5094" s="16" t="s">
        <v>3138</v>
      </c>
      <c r="B5094" s="16" t="s">
        <v>24</v>
      </c>
      <c r="C5094" s="16" t="s">
        <v>1074</v>
      </c>
      <c r="D5094" s="16" t="s">
        <v>26</v>
      </c>
      <c r="E5094" s="16" t="s">
        <v>240</v>
      </c>
      <c r="F5094" s="16" t="s">
        <v>28</v>
      </c>
      <c r="G5094" s="16" t="s">
        <v>241</v>
      </c>
      <c r="H5094" s="16" t="s">
        <v>242</v>
      </c>
      <c r="I5094" s="16" t="s">
        <v>31</v>
      </c>
      <c r="J5094" s="16" t="s">
        <v>237</v>
      </c>
      <c r="K5094" s="16" t="s">
        <v>567</v>
      </c>
      <c r="L5094" s="9"/>
      <c r="M5094" s="9">
        <v>44958</v>
      </c>
      <c r="N5094" s="9">
        <v>44958</v>
      </c>
      <c r="O5094" s="7">
        <v>44958</v>
      </c>
      <c r="P5094" s="9"/>
      <c r="Q5094" s="9"/>
      <c r="R5094" s="9" t="s">
        <v>34</v>
      </c>
      <c r="S5094" s="16" t="s">
        <v>38</v>
      </c>
      <c r="T5094" s="16" t="s">
        <v>218</v>
      </c>
      <c r="U5094" s="16"/>
      <c r="V5094" s="16"/>
      <c r="W5094" s="16"/>
      <c r="X5094" s="16" t="s">
        <v>38</v>
      </c>
      <c r="Y5094">
        <v>6</v>
      </c>
      <c r="Z5094">
        <v>5</v>
      </c>
      <c r="AA5094">
        <v>3</v>
      </c>
      <c r="AB5094">
        <v>2</v>
      </c>
      <c r="AC5094">
        <v>0.16666666666666666</v>
      </c>
      <c r="AD5094">
        <v>4</v>
      </c>
      <c r="AE5094" t="s">
        <v>2698</v>
      </c>
    </row>
    <row r="5095" spans="1:31" x14ac:dyDescent="0.25">
      <c r="A5095" s="16" t="s">
        <v>23</v>
      </c>
      <c r="B5095" s="16" t="s">
        <v>39</v>
      </c>
      <c r="C5095" s="16" t="s">
        <v>1074</v>
      </c>
      <c r="D5095" s="16" t="s">
        <v>26</v>
      </c>
      <c r="E5095" s="16" t="s">
        <v>27</v>
      </c>
      <c r="F5095" s="16" t="s">
        <v>28</v>
      </c>
      <c r="G5095" s="16" t="s">
        <v>29</v>
      </c>
      <c r="H5095" s="16" t="s">
        <v>30</v>
      </c>
      <c r="I5095" s="16" t="s">
        <v>31</v>
      </c>
      <c r="J5095" s="16" t="s">
        <v>237</v>
      </c>
      <c r="K5095" s="16" t="s">
        <v>53</v>
      </c>
      <c r="L5095" s="9"/>
      <c r="M5095" s="9">
        <v>45163</v>
      </c>
      <c r="N5095" s="9">
        <v>45163</v>
      </c>
      <c r="O5095" s="7">
        <v>45163</v>
      </c>
      <c r="P5095" s="9"/>
      <c r="Q5095" s="9"/>
      <c r="R5095" s="9" t="s">
        <v>34</v>
      </c>
      <c r="S5095" s="16" t="s">
        <v>38</v>
      </c>
      <c r="T5095" s="16" t="s">
        <v>218</v>
      </c>
      <c r="U5095" s="16"/>
      <c r="V5095" s="16"/>
      <c r="W5095" s="16" t="s">
        <v>37</v>
      </c>
      <c r="X5095" s="16" t="s">
        <v>38</v>
      </c>
      <c r="Y5095">
        <v>6</v>
      </c>
      <c r="Z5095">
        <v>5</v>
      </c>
      <c r="AA5095">
        <v>3</v>
      </c>
      <c r="AB5095">
        <v>2</v>
      </c>
      <c r="AC5095">
        <v>0.16666666666666666</v>
      </c>
      <c r="AD5095">
        <v>4</v>
      </c>
      <c r="AE5095" t="s">
        <v>4838</v>
      </c>
    </row>
    <row r="5096" spans="1:31" x14ac:dyDescent="0.25">
      <c r="A5096" s="16" t="s">
        <v>23</v>
      </c>
      <c r="B5096" s="16" t="s">
        <v>39</v>
      </c>
      <c r="C5096" s="16" t="s">
        <v>1074</v>
      </c>
      <c r="D5096" s="16" t="s">
        <v>3139</v>
      </c>
      <c r="E5096" s="16" t="s">
        <v>27</v>
      </c>
      <c r="F5096" s="16" t="s">
        <v>28</v>
      </c>
      <c r="G5096" s="16" t="s">
        <v>29</v>
      </c>
      <c r="H5096" s="16" t="s">
        <v>30</v>
      </c>
      <c r="I5096" s="16" t="s">
        <v>31</v>
      </c>
      <c r="J5096" s="16" t="s">
        <v>237</v>
      </c>
      <c r="K5096" s="16" t="s">
        <v>707</v>
      </c>
      <c r="L5096" s="9"/>
      <c r="M5096" s="9">
        <v>45163</v>
      </c>
      <c r="N5096" s="9">
        <v>45163</v>
      </c>
      <c r="O5096" s="7">
        <v>45163</v>
      </c>
      <c r="P5096" s="9"/>
      <c r="Q5096" s="9"/>
      <c r="R5096" s="9" t="s">
        <v>34</v>
      </c>
      <c r="S5096" s="16" t="s">
        <v>38</v>
      </c>
      <c r="T5096" s="16" t="s">
        <v>218</v>
      </c>
      <c r="U5096" s="16"/>
      <c r="V5096" s="16"/>
      <c r="W5096" s="16" t="s">
        <v>37</v>
      </c>
      <c r="X5096" s="16" t="s">
        <v>38</v>
      </c>
      <c r="Y5096">
        <v>6</v>
      </c>
      <c r="Z5096">
        <v>3</v>
      </c>
      <c r="AA5096">
        <v>1.8</v>
      </c>
      <c r="AB5096">
        <v>2</v>
      </c>
      <c r="AC5096">
        <v>0.16666666666666666</v>
      </c>
      <c r="AD5096">
        <v>3</v>
      </c>
      <c r="AE5096" t="s">
        <v>3401</v>
      </c>
    </row>
    <row r="5097" spans="1:31" x14ac:dyDescent="0.25">
      <c r="A5097" s="16" t="s">
        <v>23</v>
      </c>
      <c r="B5097" s="16" t="s">
        <v>39</v>
      </c>
      <c r="C5097" s="16" t="s">
        <v>1074</v>
      </c>
      <c r="D5097" s="16" t="s">
        <v>3139</v>
      </c>
      <c r="E5097" s="16" t="s">
        <v>27</v>
      </c>
      <c r="F5097" s="16" t="s">
        <v>28</v>
      </c>
      <c r="G5097" s="16" t="s">
        <v>29</v>
      </c>
      <c r="H5097" s="16" t="s">
        <v>30</v>
      </c>
      <c r="I5097" s="16" t="s">
        <v>31</v>
      </c>
      <c r="J5097" s="16" t="s">
        <v>237</v>
      </c>
      <c r="K5097" s="16" t="s">
        <v>33</v>
      </c>
      <c r="L5097" s="9"/>
      <c r="M5097" s="9">
        <v>45163</v>
      </c>
      <c r="N5097" s="9">
        <v>45163</v>
      </c>
      <c r="O5097" s="7">
        <v>45163</v>
      </c>
      <c r="P5097" s="9"/>
      <c r="Q5097" s="9"/>
      <c r="R5097" s="9" t="s">
        <v>34</v>
      </c>
      <c r="S5097" s="16" t="s">
        <v>38</v>
      </c>
      <c r="T5097" s="16" t="s">
        <v>218</v>
      </c>
      <c r="U5097" s="16"/>
      <c r="V5097" s="16"/>
      <c r="W5097" s="16" t="s">
        <v>37</v>
      </c>
      <c r="X5097" s="16" t="s">
        <v>38</v>
      </c>
      <c r="Y5097">
        <v>6</v>
      </c>
      <c r="Z5097">
        <v>3</v>
      </c>
      <c r="AA5097">
        <v>1.8</v>
      </c>
      <c r="AB5097">
        <v>2</v>
      </c>
      <c r="AC5097">
        <v>0.16666666666666666</v>
      </c>
      <c r="AD5097">
        <v>3</v>
      </c>
      <c r="AE5097" t="s">
        <v>1482</v>
      </c>
    </row>
    <row r="5098" spans="1:31" x14ac:dyDescent="0.25">
      <c r="A5098" s="16" t="s">
        <v>23</v>
      </c>
      <c r="B5098" s="16" t="s">
        <v>39</v>
      </c>
      <c r="C5098" s="16" t="s">
        <v>1074</v>
      </c>
      <c r="D5098" s="16" t="s">
        <v>3139</v>
      </c>
      <c r="E5098" s="16" t="s">
        <v>27</v>
      </c>
      <c r="F5098" s="16" t="s">
        <v>28</v>
      </c>
      <c r="G5098" s="16" t="s">
        <v>29</v>
      </c>
      <c r="H5098" s="16" t="s">
        <v>30</v>
      </c>
      <c r="I5098" s="16" t="s">
        <v>31</v>
      </c>
      <c r="J5098" s="16" t="s">
        <v>237</v>
      </c>
      <c r="K5098" s="16" t="s">
        <v>271</v>
      </c>
      <c r="L5098" s="9"/>
      <c r="M5098" s="9">
        <v>45163</v>
      </c>
      <c r="N5098" s="9">
        <v>45163</v>
      </c>
      <c r="O5098" s="7">
        <v>45163</v>
      </c>
      <c r="P5098" s="9"/>
      <c r="Q5098" s="9"/>
      <c r="R5098" s="9" t="s">
        <v>34</v>
      </c>
      <c r="S5098" s="16" t="s">
        <v>38</v>
      </c>
      <c r="T5098" s="16" t="s">
        <v>218</v>
      </c>
      <c r="U5098" s="16"/>
      <c r="V5098" s="16"/>
      <c r="W5098" s="16" t="s">
        <v>37</v>
      </c>
      <c r="X5098" s="16" t="s">
        <v>38</v>
      </c>
      <c r="Y5098">
        <v>6</v>
      </c>
      <c r="Z5098">
        <v>3</v>
      </c>
      <c r="AA5098">
        <v>1.8</v>
      </c>
      <c r="AB5098">
        <v>2</v>
      </c>
      <c r="AC5098">
        <v>0.16666666666666666</v>
      </c>
      <c r="AD5098">
        <v>3</v>
      </c>
      <c r="AE5098" t="s">
        <v>2154</v>
      </c>
    </row>
    <row r="5099" spans="1:31" x14ac:dyDescent="0.25">
      <c r="A5099" s="16" t="s">
        <v>23</v>
      </c>
      <c r="B5099" s="16" t="s">
        <v>39</v>
      </c>
      <c r="C5099" s="16" t="s">
        <v>1074</v>
      </c>
      <c r="D5099" s="16" t="s">
        <v>3139</v>
      </c>
      <c r="E5099" s="16" t="s">
        <v>27</v>
      </c>
      <c r="F5099" s="16" t="s">
        <v>28</v>
      </c>
      <c r="G5099" s="16" t="s">
        <v>29</v>
      </c>
      <c r="H5099" s="16" t="s">
        <v>30</v>
      </c>
      <c r="I5099" s="16" t="s">
        <v>31</v>
      </c>
      <c r="J5099" s="16" t="s">
        <v>237</v>
      </c>
      <c r="K5099" s="16" t="s">
        <v>227</v>
      </c>
      <c r="L5099" s="9"/>
      <c r="M5099" s="9">
        <v>45163</v>
      </c>
      <c r="N5099" s="9">
        <v>45163</v>
      </c>
      <c r="O5099" s="7">
        <v>45163</v>
      </c>
      <c r="P5099" s="9"/>
      <c r="Q5099" s="9"/>
      <c r="R5099" s="9" t="s">
        <v>34</v>
      </c>
      <c r="S5099" s="16" t="s">
        <v>38</v>
      </c>
      <c r="T5099" s="16" t="s">
        <v>218</v>
      </c>
      <c r="U5099" s="16"/>
      <c r="V5099" s="16"/>
      <c r="W5099" s="16" t="s">
        <v>37</v>
      </c>
      <c r="X5099" s="16" t="s">
        <v>38</v>
      </c>
      <c r="Y5099">
        <v>6</v>
      </c>
      <c r="Z5099">
        <v>3</v>
      </c>
      <c r="AA5099">
        <v>1.8</v>
      </c>
      <c r="AB5099">
        <v>2</v>
      </c>
      <c r="AC5099">
        <v>0.16666666666666666</v>
      </c>
      <c r="AD5099">
        <v>3</v>
      </c>
      <c r="AE5099" t="s">
        <v>1864</v>
      </c>
    </row>
    <row r="5100" spans="1:31" x14ac:dyDescent="0.25">
      <c r="A5100" s="16" t="s">
        <v>23</v>
      </c>
      <c r="B5100" s="16" t="s">
        <v>39</v>
      </c>
      <c r="C5100" s="16" t="s">
        <v>1074</v>
      </c>
      <c r="D5100" s="16" t="s">
        <v>3139</v>
      </c>
      <c r="E5100" s="16" t="s">
        <v>27</v>
      </c>
      <c r="F5100" s="16" t="s">
        <v>28</v>
      </c>
      <c r="G5100" s="16" t="s">
        <v>29</v>
      </c>
      <c r="H5100" s="16" t="s">
        <v>30</v>
      </c>
      <c r="I5100" s="16" t="s">
        <v>31</v>
      </c>
      <c r="J5100" s="16" t="s">
        <v>237</v>
      </c>
      <c r="K5100" s="16" t="s">
        <v>47</v>
      </c>
      <c r="L5100" s="9"/>
      <c r="M5100" s="9">
        <v>45163</v>
      </c>
      <c r="N5100" s="9">
        <v>45163</v>
      </c>
      <c r="O5100" s="7">
        <v>45163</v>
      </c>
      <c r="P5100" s="9"/>
      <c r="Q5100" s="9"/>
      <c r="R5100" s="9" t="s">
        <v>34</v>
      </c>
      <c r="S5100" s="16" t="s">
        <v>38</v>
      </c>
      <c r="T5100" s="16" t="s">
        <v>218</v>
      </c>
      <c r="U5100" s="16"/>
      <c r="V5100" s="16"/>
      <c r="W5100" s="16" t="s">
        <v>37</v>
      </c>
      <c r="X5100" s="16" t="s">
        <v>38</v>
      </c>
      <c r="Y5100">
        <v>6</v>
      </c>
      <c r="Z5100">
        <v>3</v>
      </c>
      <c r="AA5100">
        <v>1.8</v>
      </c>
      <c r="AB5100">
        <v>2</v>
      </c>
      <c r="AC5100">
        <v>0.16666666666666666</v>
      </c>
      <c r="AD5100">
        <v>3</v>
      </c>
      <c r="AE5100" t="s">
        <v>1865</v>
      </c>
    </row>
    <row r="5101" spans="1:31" x14ac:dyDescent="0.25">
      <c r="A5101" s="16" t="s">
        <v>23</v>
      </c>
      <c r="B5101" s="16" t="s">
        <v>39</v>
      </c>
      <c r="C5101" s="16" t="s">
        <v>1074</v>
      </c>
      <c r="D5101" s="16" t="s">
        <v>3139</v>
      </c>
      <c r="E5101" s="16" t="s">
        <v>27</v>
      </c>
      <c r="F5101" s="16" t="s">
        <v>28</v>
      </c>
      <c r="G5101" s="16" t="s">
        <v>29</v>
      </c>
      <c r="H5101" s="16" t="s">
        <v>30</v>
      </c>
      <c r="I5101" s="16" t="s">
        <v>31</v>
      </c>
      <c r="J5101" s="16" t="s">
        <v>237</v>
      </c>
      <c r="K5101" s="16" t="s">
        <v>191</v>
      </c>
      <c r="L5101" s="9"/>
      <c r="M5101" s="9">
        <v>45163</v>
      </c>
      <c r="N5101" s="9">
        <v>45163</v>
      </c>
      <c r="O5101" s="7">
        <v>45163</v>
      </c>
      <c r="P5101" s="9"/>
      <c r="Q5101" s="9"/>
      <c r="R5101" s="9" t="s">
        <v>34</v>
      </c>
      <c r="S5101" s="16" t="s">
        <v>38</v>
      </c>
      <c r="T5101" s="16" t="s">
        <v>218</v>
      </c>
      <c r="U5101" s="16"/>
      <c r="V5101" s="16"/>
      <c r="W5101" s="16" t="s">
        <v>37</v>
      </c>
      <c r="X5101" s="16" t="s">
        <v>38</v>
      </c>
      <c r="Y5101">
        <v>6</v>
      </c>
      <c r="Z5101">
        <v>3</v>
      </c>
      <c r="AA5101">
        <v>1.8</v>
      </c>
      <c r="AB5101">
        <v>2</v>
      </c>
      <c r="AC5101">
        <v>0.16666666666666666</v>
      </c>
      <c r="AD5101">
        <v>3</v>
      </c>
      <c r="AE5101" t="s">
        <v>2155</v>
      </c>
    </row>
    <row r="5102" spans="1:31" x14ac:dyDescent="0.25">
      <c r="A5102" s="16" t="s">
        <v>23</v>
      </c>
      <c r="B5102" s="16" t="s">
        <v>39</v>
      </c>
      <c r="C5102" s="16" t="s">
        <v>1074</v>
      </c>
      <c r="D5102" s="16" t="s">
        <v>3139</v>
      </c>
      <c r="E5102" s="16" t="s">
        <v>27</v>
      </c>
      <c r="F5102" s="16" t="s">
        <v>28</v>
      </c>
      <c r="G5102" s="16" t="s">
        <v>29</v>
      </c>
      <c r="H5102" s="16" t="s">
        <v>30</v>
      </c>
      <c r="I5102" s="16" t="s">
        <v>31</v>
      </c>
      <c r="J5102" s="16" t="s">
        <v>237</v>
      </c>
      <c r="K5102" s="16" t="s">
        <v>221</v>
      </c>
      <c r="L5102" s="9"/>
      <c r="M5102" s="9">
        <v>45163</v>
      </c>
      <c r="N5102" s="9">
        <v>45163</v>
      </c>
      <c r="O5102" s="7">
        <v>45163</v>
      </c>
      <c r="P5102" s="9"/>
      <c r="Q5102" s="9"/>
      <c r="R5102" s="9" t="s">
        <v>34</v>
      </c>
      <c r="S5102" s="16" t="s">
        <v>38</v>
      </c>
      <c r="T5102" s="16" t="s">
        <v>218</v>
      </c>
      <c r="U5102" s="16"/>
      <c r="V5102" s="16"/>
      <c r="W5102" s="16" t="s">
        <v>37</v>
      </c>
      <c r="X5102" s="16" t="s">
        <v>38</v>
      </c>
      <c r="Y5102">
        <v>6</v>
      </c>
      <c r="Z5102">
        <v>3</v>
      </c>
      <c r="AA5102">
        <v>1.8</v>
      </c>
      <c r="AB5102">
        <v>2</v>
      </c>
      <c r="AC5102">
        <v>0.16666666666666666</v>
      </c>
      <c r="AD5102">
        <v>3</v>
      </c>
      <c r="AE5102" t="s">
        <v>2317</v>
      </c>
    </row>
    <row r="5103" spans="1:31" x14ac:dyDescent="0.25">
      <c r="A5103" s="16" t="s">
        <v>23</v>
      </c>
      <c r="B5103" s="16" t="s">
        <v>39</v>
      </c>
      <c r="C5103" s="16" t="s">
        <v>1074</v>
      </c>
      <c r="D5103" s="16" t="s">
        <v>3139</v>
      </c>
      <c r="E5103" s="16" t="s">
        <v>27</v>
      </c>
      <c r="F5103" s="16" t="s">
        <v>28</v>
      </c>
      <c r="G5103" s="16" t="s">
        <v>29</v>
      </c>
      <c r="H5103" s="16" t="s">
        <v>30</v>
      </c>
      <c r="I5103" s="16" t="s">
        <v>31</v>
      </c>
      <c r="J5103" s="16" t="s">
        <v>237</v>
      </c>
      <c r="K5103" s="16" t="s">
        <v>114</v>
      </c>
      <c r="L5103" s="9"/>
      <c r="M5103" s="9">
        <v>45163</v>
      </c>
      <c r="N5103" s="9">
        <v>45163</v>
      </c>
      <c r="O5103" s="7">
        <v>45163</v>
      </c>
      <c r="P5103" s="9"/>
      <c r="Q5103" s="9"/>
      <c r="R5103" s="9" t="s">
        <v>34</v>
      </c>
      <c r="S5103" s="16" t="s">
        <v>38</v>
      </c>
      <c r="T5103" s="16" t="s">
        <v>218</v>
      </c>
      <c r="U5103" s="16"/>
      <c r="V5103" s="16"/>
      <c r="W5103" s="16" t="s">
        <v>37</v>
      </c>
      <c r="X5103" s="16" t="s">
        <v>38</v>
      </c>
      <c r="Y5103">
        <v>6</v>
      </c>
      <c r="Z5103">
        <v>3</v>
      </c>
      <c r="AA5103">
        <v>1.8</v>
      </c>
      <c r="AB5103">
        <v>2</v>
      </c>
      <c r="AC5103">
        <v>0.16666666666666666</v>
      </c>
      <c r="AD5103">
        <v>3</v>
      </c>
      <c r="AE5103" t="s">
        <v>2156</v>
      </c>
    </row>
    <row r="5104" spans="1:31" x14ac:dyDescent="0.25">
      <c r="A5104" s="16" t="s">
        <v>23</v>
      </c>
      <c r="B5104" s="16" t="s">
        <v>39</v>
      </c>
      <c r="C5104" s="16" t="s">
        <v>1074</v>
      </c>
      <c r="D5104" s="16" t="s">
        <v>3139</v>
      </c>
      <c r="E5104" s="16" t="s">
        <v>27</v>
      </c>
      <c r="F5104" s="16" t="s">
        <v>28</v>
      </c>
      <c r="G5104" s="16" t="s">
        <v>29</v>
      </c>
      <c r="H5104" s="16" t="s">
        <v>30</v>
      </c>
      <c r="I5104" s="16" t="s">
        <v>31</v>
      </c>
      <c r="J5104" s="16" t="s">
        <v>237</v>
      </c>
      <c r="K5104" s="16" t="s">
        <v>361</v>
      </c>
      <c r="L5104" s="9"/>
      <c r="M5104" s="9">
        <v>45163</v>
      </c>
      <c r="N5104" s="9">
        <v>45163</v>
      </c>
      <c r="O5104" s="7">
        <v>45163</v>
      </c>
      <c r="P5104" s="9"/>
      <c r="Q5104" s="9"/>
      <c r="R5104" s="9" t="s">
        <v>34</v>
      </c>
      <c r="S5104" s="16" t="s">
        <v>38</v>
      </c>
      <c r="T5104" s="16" t="s">
        <v>218</v>
      </c>
      <c r="U5104" s="16"/>
      <c r="V5104" s="16"/>
      <c r="W5104" s="16" t="s">
        <v>37</v>
      </c>
      <c r="X5104" s="16" t="s">
        <v>38</v>
      </c>
      <c r="Y5104">
        <v>6</v>
      </c>
      <c r="Z5104">
        <v>3</v>
      </c>
      <c r="AA5104">
        <v>1.8</v>
      </c>
      <c r="AB5104">
        <v>2</v>
      </c>
      <c r="AC5104">
        <v>0.16666666666666666</v>
      </c>
      <c r="AD5104">
        <v>3</v>
      </c>
      <c r="AE5104" t="s">
        <v>1866</v>
      </c>
    </row>
    <row r="5105" spans="1:31" x14ac:dyDescent="0.25">
      <c r="A5105" s="16" t="s">
        <v>23</v>
      </c>
      <c r="B5105" s="16" t="s">
        <v>39</v>
      </c>
      <c r="C5105" s="16" t="s">
        <v>1074</v>
      </c>
      <c r="D5105" s="16" t="s">
        <v>3139</v>
      </c>
      <c r="E5105" s="16" t="s">
        <v>27</v>
      </c>
      <c r="F5105" s="16" t="s">
        <v>28</v>
      </c>
      <c r="G5105" s="16" t="s">
        <v>29</v>
      </c>
      <c r="H5105" s="16" t="s">
        <v>30</v>
      </c>
      <c r="I5105" s="16" t="s">
        <v>31</v>
      </c>
      <c r="J5105" s="16" t="s">
        <v>237</v>
      </c>
      <c r="K5105" s="16" t="s">
        <v>709</v>
      </c>
      <c r="L5105" s="9"/>
      <c r="M5105" s="9">
        <v>45163</v>
      </c>
      <c r="N5105" s="9">
        <v>45163</v>
      </c>
      <c r="O5105" s="7">
        <v>45163</v>
      </c>
      <c r="P5105" s="9"/>
      <c r="Q5105" s="9"/>
      <c r="R5105" s="9" t="s">
        <v>34</v>
      </c>
      <c r="S5105" s="16" t="s">
        <v>38</v>
      </c>
      <c r="T5105" s="16" t="s">
        <v>218</v>
      </c>
      <c r="U5105" s="16"/>
      <c r="V5105" s="16"/>
      <c r="W5105" s="16" t="s">
        <v>37</v>
      </c>
      <c r="X5105" s="16" t="s">
        <v>38</v>
      </c>
      <c r="Y5105">
        <v>6</v>
      </c>
      <c r="Z5105">
        <v>3</v>
      </c>
      <c r="AA5105">
        <v>1.8</v>
      </c>
      <c r="AB5105">
        <v>2</v>
      </c>
      <c r="AC5105">
        <v>0.16666666666666666</v>
      </c>
      <c r="AD5105">
        <v>3</v>
      </c>
      <c r="AE5105" t="s">
        <v>2648</v>
      </c>
    </row>
    <row r="5106" spans="1:31" x14ac:dyDescent="0.25">
      <c r="A5106" s="16" t="s">
        <v>23</v>
      </c>
      <c r="B5106" s="16" t="s">
        <v>39</v>
      </c>
      <c r="C5106" s="16" t="s">
        <v>1074</v>
      </c>
      <c r="D5106" s="16" t="s">
        <v>3139</v>
      </c>
      <c r="E5106" s="16" t="s">
        <v>27</v>
      </c>
      <c r="F5106" s="16" t="s">
        <v>28</v>
      </c>
      <c r="G5106" s="16" t="s">
        <v>29</v>
      </c>
      <c r="H5106" s="16" t="s">
        <v>30</v>
      </c>
      <c r="I5106" s="16" t="s">
        <v>31</v>
      </c>
      <c r="J5106" s="16" t="s">
        <v>237</v>
      </c>
      <c r="K5106" s="16" t="s">
        <v>229</v>
      </c>
      <c r="L5106" s="9"/>
      <c r="M5106" s="9">
        <v>45163</v>
      </c>
      <c r="N5106" s="9">
        <v>45163</v>
      </c>
      <c r="O5106" s="7">
        <v>45163</v>
      </c>
      <c r="P5106" s="9"/>
      <c r="Q5106" s="9"/>
      <c r="R5106" s="9" t="s">
        <v>34</v>
      </c>
      <c r="S5106" s="16" t="s">
        <v>38</v>
      </c>
      <c r="T5106" s="16" t="s">
        <v>218</v>
      </c>
      <c r="U5106" s="16"/>
      <c r="V5106" s="16"/>
      <c r="W5106" s="16" t="s">
        <v>37</v>
      </c>
      <c r="X5106" s="16" t="s">
        <v>38</v>
      </c>
      <c r="Y5106">
        <v>6</v>
      </c>
      <c r="Z5106">
        <v>3</v>
      </c>
      <c r="AA5106">
        <v>1.8</v>
      </c>
      <c r="AB5106">
        <v>2</v>
      </c>
      <c r="AC5106">
        <v>0.16666666666666666</v>
      </c>
      <c r="AD5106">
        <v>3</v>
      </c>
      <c r="AE5106" t="s">
        <v>1867</v>
      </c>
    </row>
    <row r="5107" spans="1:31" x14ac:dyDescent="0.25">
      <c r="A5107" s="16" t="s">
        <v>23</v>
      </c>
      <c r="B5107" s="16" t="s">
        <v>39</v>
      </c>
      <c r="C5107" s="16" t="s">
        <v>1074</v>
      </c>
      <c r="D5107" s="16" t="s">
        <v>3139</v>
      </c>
      <c r="E5107" s="16" t="s">
        <v>27</v>
      </c>
      <c r="F5107" s="16" t="s">
        <v>28</v>
      </c>
      <c r="G5107" s="16" t="s">
        <v>29</v>
      </c>
      <c r="H5107" s="16" t="s">
        <v>30</v>
      </c>
      <c r="I5107" s="16" t="s">
        <v>31</v>
      </c>
      <c r="J5107" s="16" t="s">
        <v>237</v>
      </c>
      <c r="K5107" s="16" t="s">
        <v>181</v>
      </c>
      <c r="L5107" s="9"/>
      <c r="M5107" s="9">
        <v>45163</v>
      </c>
      <c r="N5107" s="9">
        <v>45163</v>
      </c>
      <c r="O5107" s="7">
        <v>45163</v>
      </c>
      <c r="P5107" s="9"/>
      <c r="Q5107" s="9"/>
      <c r="R5107" s="9" t="s">
        <v>34</v>
      </c>
      <c r="S5107" s="16" t="s">
        <v>38</v>
      </c>
      <c r="T5107" s="16" t="s">
        <v>218</v>
      </c>
      <c r="U5107" s="16"/>
      <c r="V5107" s="16"/>
      <c r="W5107" s="16" t="s">
        <v>37</v>
      </c>
      <c r="X5107" s="16" t="s">
        <v>38</v>
      </c>
      <c r="Y5107">
        <v>6</v>
      </c>
      <c r="Z5107">
        <v>3</v>
      </c>
      <c r="AA5107">
        <v>1.8</v>
      </c>
      <c r="AB5107">
        <v>2</v>
      </c>
      <c r="AC5107">
        <v>0.16666666666666666</v>
      </c>
      <c r="AD5107">
        <v>3</v>
      </c>
      <c r="AE5107" t="s">
        <v>2649</v>
      </c>
    </row>
    <row r="5108" spans="1:31" x14ac:dyDescent="0.25">
      <c r="A5108" s="16" t="s">
        <v>23</v>
      </c>
      <c r="B5108" s="16" t="s">
        <v>39</v>
      </c>
      <c r="C5108" s="16" t="s">
        <v>1074</v>
      </c>
      <c r="D5108" s="16" t="s">
        <v>3139</v>
      </c>
      <c r="E5108" s="16" t="s">
        <v>27</v>
      </c>
      <c r="F5108" s="16" t="s">
        <v>28</v>
      </c>
      <c r="G5108" s="16" t="s">
        <v>29</v>
      </c>
      <c r="H5108" s="16" t="s">
        <v>30</v>
      </c>
      <c r="I5108" s="16" t="s">
        <v>31</v>
      </c>
      <c r="J5108" s="16" t="s">
        <v>237</v>
      </c>
      <c r="K5108" s="16" t="s">
        <v>764</v>
      </c>
      <c r="L5108" s="9"/>
      <c r="M5108" s="9">
        <v>45163</v>
      </c>
      <c r="N5108" s="9">
        <v>45163</v>
      </c>
      <c r="O5108" s="7">
        <v>45163</v>
      </c>
      <c r="P5108" s="9"/>
      <c r="Q5108" s="9"/>
      <c r="R5108" s="9" t="s">
        <v>34</v>
      </c>
      <c r="S5108" s="16" t="s">
        <v>38</v>
      </c>
      <c r="T5108" s="16" t="s">
        <v>218</v>
      </c>
      <c r="U5108" s="16"/>
      <c r="V5108" s="16"/>
      <c r="W5108" s="16" t="s">
        <v>37</v>
      </c>
      <c r="X5108" s="16" t="s">
        <v>38</v>
      </c>
      <c r="Y5108">
        <v>6</v>
      </c>
      <c r="Z5108">
        <v>3</v>
      </c>
      <c r="AA5108">
        <v>1.8</v>
      </c>
      <c r="AB5108">
        <v>2</v>
      </c>
      <c r="AC5108">
        <v>0.16666666666666666</v>
      </c>
      <c r="AD5108">
        <v>3</v>
      </c>
      <c r="AE5108" t="s">
        <v>2157</v>
      </c>
    </row>
    <row r="5109" spans="1:31" x14ac:dyDescent="0.25">
      <c r="A5109" s="16" t="s">
        <v>23</v>
      </c>
      <c r="B5109" s="16" t="s">
        <v>39</v>
      </c>
      <c r="C5109" s="16" t="s">
        <v>1074</v>
      </c>
      <c r="D5109" s="16" t="s">
        <v>3139</v>
      </c>
      <c r="E5109" s="16" t="s">
        <v>27</v>
      </c>
      <c r="F5109" s="16" t="s">
        <v>28</v>
      </c>
      <c r="G5109" s="16" t="s">
        <v>29</v>
      </c>
      <c r="H5109" s="16" t="s">
        <v>30</v>
      </c>
      <c r="I5109" s="16" t="s">
        <v>31</v>
      </c>
      <c r="J5109" s="16" t="s">
        <v>237</v>
      </c>
      <c r="K5109" s="16" t="s">
        <v>3436</v>
      </c>
      <c r="L5109" s="9"/>
      <c r="M5109" s="9">
        <v>45163</v>
      </c>
      <c r="N5109" s="9">
        <v>45163</v>
      </c>
      <c r="O5109" s="7">
        <v>45163</v>
      </c>
      <c r="P5109" s="9"/>
      <c r="Q5109" s="9"/>
      <c r="R5109" s="9" t="s">
        <v>34</v>
      </c>
      <c r="S5109" s="16" t="s">
        <v>38</v>
      </c>
      <c r="T5109" s="16" t="s">
        <v>218</v>
      </c>
      <c r="U5109" s="16"/>
      <c r="V5109" s="16"/>
      <c r="W5109" s="16" t="s">
        <v>37</v>
      </c>
      <c r="X5109" s="16" t="s">
        <v>38</v>
      </c>
      <c r="Y5109">
        <v>6</v>
      </c>
      <c r="Z5109">
        <v>3</v>
      </c>
      <c r="AA5109">
        <v>1.8</v>
      </c>
      <c r="AB5109">
        <v>2</v>
      </c>
      <c r="AC5109">
        <v>0.16666666666666666</v>
      </c>
      <c r="AD5109">
        <v>3</v>
      </c>
      <c r="AE5109" t="s">
        <v>4712</v>
      </c>
    </row>
    <row r="5110" spans="1:31" x14ac:dyDescent="0.25">
      <c r="A5110" s="16" t="s">
        <v>23</v>
      </c>
      <c r="B5110" s="16" t="s">
        <v>39</v>
      </c>
      <c r="C5110" s="16" t="s">
        <v>1074</v>
      </c>
      <c r="D5110" s="16" t="s">
        <v>3139</v>
      </c>
      <c r="E5110" s="16" t="s">
        <v>27</v>
      </c>
      <c r="F5110" s="16" t="s">
        <v>28</v>
      </c>
      <c r="G5110" s="16" t="s">
        <v>29</v>
      </c>
      <c r="H5110" s="16" t="s">
        <v>30</v>
      </c>
      <c r="I5110" s="16" t="s">
        <v>31</v>
      </c>
      <c r="J5110" s="16" t="s">
        <v>237</v>
      </c>
      <c r="K5110" s="16" t="s">
        <v>3517</v>
      </c>
      <c r="L5110" s="9"/>
      <c r="M5110" s="9">
        <v>45163</v>
      </c>
      <c r="N5110" s="9">
        <v>45163</v>
      </c>
      <c r="O5110" s="7">
        <v>45163</v>
      </c>
      <c r="P5110" s="9"/>
      <c r="Q5110" s="9"/>
      <c r="R5110" s="9" t="s">
        <v>34</v>
      </c>
      <c r="S5110" s="16" t="s">
        <v>38</v>
      </c>
      <c r="T5110" s="16" t="s">
        <v>218</v>
      </c>
      <c r="U5110" s="16"/>
      <c r="V5110" s="16"/>
      <c r="W5110" s="16" t="s">
        <v>37</v>
      </c>
      <c r="X5110" s="16" t="s">
        <v>38</v>
      </c>
      <c r="Y5110">
        <v>6</v>
      </c>
      <c r="Z5110">
        <v>3</v>
      </c>
      <c r="AA5110">
        <v>1.8</v>
      </c>
      <c r="AB5110">
        <v>2</v>
      </c>
      <c r="AC5110">
        <v>0.16666666666666666</v>
      </c>
      <c r="AD5110">
        <v>3</v>
      </c>
      <c r="AE5110" t="s">
        <v>3740</v>
      </c>
    </row>
    <row r="5111" spans="1:31" x14ac:dyDescent="0.25">
      <c r="A5111" s="16" t="s">
        <v>23</v>
      </c>
      <c r="B5111" s="16" t="s">
        <v>39</v>
      </c>
      <c r="C5111" s="16" t="s">
        <v>1074</v>
      </c>
      <c r="D5111" s="16" t="s">
        <v>3139</v>
      </c>
      <c r="E5111" s="16" t="s">
        <v>27</v>
      </c>
      <c r="F5111" s="16" t="s">
        <v>28</v>
      </c>
      <c r="G5111" s="16" t="s">
        <v>29</v>
      </c>
      <c r="H5111" s="16" t="s">
        <v>30</v>
      </c>
      <c r="I5111" s="16" t="s">
        <v>31</v>
      </c>
      <c r="J5111" s="16" t="s">
        <v>237</v>
      </c>
      <c r="K5111" s="16" t="s">
        <v>57</v>
      </c>
      <c r="L5111" s="9"/>
      <c r="M5111" s="9">
        <v>45163</v>
      </c>
      <c r="N5111" s="9">
        <v>45163</v>
      </c>
      <c r="O5111" s="7">
        <v>45163</v>
      </c>
      <c r="P5111" s="9"/>
      <c r="Q5111" s="9"/>
      <c r="R5111" s="9" t="s">
        <v>34</v>
      </c>
      <c r="S5111" s="16" t="s">
        <v>38</v>
      </c>
      <c r="T5111" s="16" t="s">
        <v>218</v>
      </c>
      <c r="U5111" s="16"/>
      <c r="V5111" s="16"/>
      <c r="W5111" s="16" t="s">
        <v>37</v>
      </c>
      <c r="X5111" s="16" t="s">
        <v>38</v>
      </c>
      <c r="Y5111">
        <v>6</v>
      </c>
      <c r="Z5111">
        <v>3</v>
      </c>
      <c r="AA5111">
        <v>1.8</v>
      </c>
      <c r="AB5111">
        <v>2</v>
      </c>
      <c r="AC5111">
        <v>0.16666666666666666</v>
      </c>
      <c r="AD5111">
        <v>3</v>
      </c>
      <c r="AE5111" t="s">
        <v>1868</v>
      </c>
    </row>
    <row r="5112" spans="1:31" x14ac:dyDescent="0.25">
      <c r="A5112" s="16" t="s">
        <v>23</v>
      </c>
      <c r="B5112" s="16" t="s">
        <v>39</v>
      </c>
      <c r="C5112" s="16" t="s">
        <v>1074</v>
      </c>
      <c r="D5112" s="16" t="s">
        <v>3139</v>
      </c>
      <c r="E5112" s="16" t="s">
        <v>27</v>
      </c>
      <c r="F5112" s="16" t="s">
        <v>28</v>
      </c>
      <c r="G5112" s="16" t="s">
        <v>29</v>
      </c>
      <c r="H5112" s="16" t="s">
        <v>30</v>
      </c>
      <c r="I5112" s="16" t="s">
        <v>31</v>
      </c>
      <c r="J5112" s="16" t="s">
        <v>237</v>
      </c>
      <c r="K5112" s="16" t="s">
        <v>567</v>
      </c>
      <c r="L5112" s="9"/>
      <c r="M5112" s="9">
        <v>45163</v>
      </c>
      <c r="N5112" s="9">
        <v>45163</v>
      </c>
      <c r="O5112" s="7">
        <v>45163</v>
      </c>
      <c r="P5112" s="9"/>
      <c r="Q5112" s="9"/>
      <c r="R5112" s="9" t="s">
        <v>34</v>
      </c>
      <c r="S5112" s="16" t="s">
        <v>38</v>
      </c>
      <c r="T5112" s="16" t="s">
        <v>218</v>
      </c>
      <c r="U5112" s="16"/>
      <c r="V5112" s="16"/>
      <c r="W5112" s="16" t="s">
        <v>37</v>
      </c>
      <c r="X5112" s="16" t="s">
        <v>38</v>
      </c>
      <c r="Y5112">
        <v>6</v>
      </c>
      <c r="Z5112">
        <v>3</v>
      </c>
      <c r="AA5112">
        <v>1.8</v>
      </c>
      <c r="AB5112">
        <v>2</v>
      </c>
      <c r="AC5112">
        <v>0.16666666666666666</v>
      </c>
      <c r="AD5112">
        <v>3</v>
      </c>
      <c r="AE5112" t="s">
        <v>1869</v>
      </c>
    </row>
    <row r="5113" spans="1:31" x14ac:dyDescent="0.25">
      <c r="A5113" s="16" t="s">
        <v>23</v>
      </c>
      <c r="B5113" s="16" t="s">
        <v>39</v>
      </c>
      <c r="C5113" s="16" t="s">
        <v>1074</v>
      </c>
      <c r="D5113" s="16" t="s">
        <v>3139</v>
      </c>
      <c r="E5113" s="16" t="s">
        <v>27</v>
      </c>
      <c r="F5113" s="16" t="s">
        <v>28</v>
      </c>
      <c r="G5113" s="16" t="s">
        <v>29</v>
      </c>
      <c r="H5113" s="16" t="s">
        <v>30</v>
      </c>
      <c r="I5113" s="16" t="s">
        <v>31</v>
      </c>
      <c r="J5113" s="16" t="s">
        <v>237</v>
      </c>
      <c r="K5113" s="16" t="s">
        <v>225</v>
      </c>
      <c r="L5113" s="9"/>
      <c r="M5113" s="9">
        <v>45163</v>
      </c>
      <c r="N5113" s="9">
        <v>45163</v>
      </c>
      <c r="O5113" s="7">
        <v>45163</v>
      </c>
      <c r="P5113" s="9"/>
      <c r="Q5113" s="9"/>
      <c r="R5113" s="9" t="s">
        <v>34</v>
      </c>
      <c r="S5113" s="16" t="s">
        <v>38</v>
      </c>
      <c r="T5113" s="16" t="s">
        <v>218</v>
      </c>
      <c r="U5113" s="16"/>
      <c r="V5113" s="16"/>
      <c r="W5113" s="16" t="s">
        <v>37</v>
      </c>
      <c r="X5113" s="16" t="s">
        <v>38</v>
      </c>
      <c r="Y5113">
        <v>6</v>
      </c>
      <c r="Z5113">
        <v>3</v>
      </c>
      <c r="AA5113">
        <v>1.8</v>
      </c>
      <c r="AB5113">
        <v>2</v>
      </c>
      <c r="AC5113">
        <v>0.16666666666666666</v>
      </c>
      <c r="AD5113">
        <v>3</v>
      </c>
      <c r="AE5113" t="s">
        <v>2700</v>
      </c>
    </row>
    <row r="5114" spans="1:31" x14ac:dyDescent="0.25">
      <c r="A5114" s="16" t="s">
        <v>23</v>
      </c>
      <c r="B5114" s="16" t="s">
        <v>39</v>
      </c>
      <c r="C5114" s="16" t="s">
        <v>1074</v>
      </c>
      <c r="D5114" s="16" t="s">
        <v>3139</v>
      </c>
      <c r="E5114" s="16" t="s">
        <v>27</v>
      </c>
      <c r="F5114" s="16" t="s">
        <v>28</v>
      </c>
      <c r="G5114" s="16" t="s">
        <v>29</v>
      </c>
      <c r="H5114" s="16" t="s">
        <v>30</v>
      </c>
      <c r="I5114" s="16" t="s">
        <v>31</v>
      </c>
      <c r="J5114" s="16" t="s">
        <v>237</v>
      </c>
      <c r="K5114" s="16" t="s">
        <v>97</v>
      </c>
      <c r="L5114" s="9"/>
      <c r="M5114" s="9">
        <v>45163</v>
      </c>
      <c r="N5114" s="9">
        <v>45163</v>
      </c>
      <c r="O5114" s="7">
        <v>45163</v>
      </c>
      <c r="P5114" s="9"/>
      <c r="Q5114" s="9"/>
      <c r="R5114" s="9" t="s">
        <v>34</v>
      </c>
      <c r="S5114" s="16" t="s">
        <v>38</v>
      </c>
      <c r="T5114" s="16" t="s">
        <v>218</v>
      </c>
      <c r="U5114" s="16"/>
      <c r="V5114" s="16"/>
      <c r="W5114" s="16" t="s">
        <v>37</v>
      </c>
      <c r="X5114" s="16" t="s">
        <v>38</v>
      </c>
      <c r="Y5114">
        <v>6</v>
      </c>
      <c r="Z5114">
        <v>3</v>
      </c>
      <c r="AA5114">
        <v>1.8</v>
      </c>
      <c r="AB5114">
        <v>2</v>
      </c>
      <c r="AC5114">
        <v>0.16666666666666666</v>
      </c>
      <c r="AD5114">
        <v>3</v>
      </c>
      <c r="AE5114" t="s">
        <v>2701</v>
      </c>
    </row>
    <row r="5115" spans="1:31" x14ac:dyDescent="0.25">
      <c r="A5115" s="16" t="s">
        <v>23</v>
      </c>
      <c r="B5115" s="16" t="s">
        <v>3143</v>
      </c>
      <c r="C5115" s="16" t="s">
        <v>1074</v>
      </c>
      <c r="D5115" s="16" t="s">
        <v>26</v>
      </c>
      <c r="E5115" s="16" t="s">
        <v>41</v>
      </c>
      <c r="F5115" s="16" t="s">
        <v>349</v>
      </c>
      <c r="G5115" s="16" t="s">
        <v>2909</v>
      </c>
      <c r="H5115" s="16" t="s">
        <v>31</v>
      </c>
      <c r="I5115" s="16" t="s">
        <v>31</v>
      </c>
      <c r="J5115" s="16" t="s">
        <v>1075</v>
      </c>
      <c r="K5115" s="16" t="s">
        <v>869</v>
      </c>
      <c r="L5115" s="9"/>
      <c r="M5115" s="9">
        <v>45428</v>
      </c>
      <c r="N5115" s="9">
        <v>45428</v>
      </c>
      <c r="O5115" s="7">
        <v>45428</v>
      </c>
      <c r="P5115" s="9"/>
      <c r="Q5115" s="9"/>
      <c r="R5115" s="9" t="s">
        <v>93</v>
      </c>
      <c r="S5115" s="16" t="s">
        <v>38</v>
      </c>
      <c r="T5115" s="16" t="s">
        <v>218</v>
      </c>
      <c r="U5115" s="16"/>
      <c r="V5115" s="16"/>
      <c r="W5115" s="16" t="s">
        <v>37</v>
      </c>
      <c r="X5115" s="16" t="s">
        <v>38</v>
      </c>
      <c r="Y5115">
        <v>6</v>
      </c>
      <c r="Z5115">
        <v>5</v>
      </c>
      <c r="AA5115">
        <v>3</v>
      </c>
      <c r="AB5115">
        <v>6</v>
      </c>
      <c r="AC5115">
        <v>0.5</v>
      </c>
      <c r="AD5115">
        <v>5</v>
      </c>
      <c r="AE5115" t="s">
        <v>4839</v>
      </c>
    </row>
    <row r="5116" spans="1:31" x14ac:dyDescent="0.25">
      <c r="A5116" s="16" t="s">
        <v>23</v>
      </c>
      <c r="B5116" s="16" t="s">
        <v>3143</v>
      </c>
      <c r="C5116" s="16" t="s">
        <v>1074</v>
      </c>
      <c r="D5116" s="16" t="s">
        <v>26</v>
      </c>
      <c r="E5116" s="16" t="s">
        <v>41</v>
      </c>
      <c r="F5116" s="16" t="s">
        <v>349</v>
      </c>
      <c r="G5116" s="16" t="s">
        <v>2909</v>
      </c>
      <c r="H5116" s="16" t="s">
        <v>31</v>
      </c>
      <c r="I5116" s="16" t="s">
        <v>31</v>
      </c>
      <c r="J5116" s="16" t="s">
        <v>237</v>
      </c>
      <c r="K5116" s="16" t="s">
        <v>53</v>
      </c>
      <c r="L5116" s="9"/>
      <c r="M5116" s="9">
        <v>45344</v>
      </c>
      <c r="N5116" s="9">
        <v>45344</v>
      </c>
      <c r="O5116" s="7">
        <v>45344</v>
      </c>
      <c r="P5116" s="9"/>
      <c r="Q5116" s="9"/>
      <c r="R5116" s="9" t="s">
        <v>93</v>
      </c>
      <c r="S5116" s="16" t="s">
        <v>38</v>
      </c>
      <c r="T5116" s="16" t="s">
        <v>218</v>
      </c>
      <c r="U5116" s="16"/>
      <c r="V5116" s="16"/>
      <c r="W5116" s="16" t="s">
        <v>37</v>
      </c>
      <c r="X5116" s="16" t="s">
        <v>38</v>
      </c>
      <c r="Y5116">
        <v>6</v>
      </c>
      <c r="Z5116">
        <v>5</v>
      </c>
      <c r="AA5116">
        <v>3</v>
      </c>
      <c r="AB5116">
        <v>6</v>
      </c>
      <c r="AC5116">
        <v>0.5</v>
      </c>
      <c r="AD5116">
        <v>5</v>
      </c>
      <c r="AE5116" t="s">
        <v>3741</v>
      </c>
    </row>
    <row r="5117" spans="1:31" x14ac:dyDescent="0.25">
      <c r="A5117" s="16" t="s">
        <v>23</v>
      </c>
      <c r="B5117" s="16" t="s">
        <v>3143</v>
      </c>
      <c r="C5117" s="16" t="s">
        <v>1074</v>
      </c>
      <c r="D5117" s="16" t="s">
        <v>26</v>
      </c>
      <c r="E5117" s="16" t="s">
        <v>41</v>
      </c>
      <c r="F5117" s="16" t="s">
        <v>349</v>
      </c>
      <c r="G5117" s="16" t="s">
        <v>2909</v>
      </c>
      <c r="H5117" s="16" t="s">
        <v>31</v>
      </c>
      <c r="I5117" s="16" t="s">
        <v>31</v>
      </c>
      <c r="J5117" s="16" t="s">
        <v>237</v>
      </c>
      <c r="K5117" s="16" t="s">
        <v>319</v>
      </c>
      <c r="L5117" s="9"/>
      <c r="M5117" s="9">
        <v>45344</v>
      </c>
      <c r="N5117" s="9">
        <v>45344</v>
      </c>
      <c r="O5117" s="7">
        <v>45344</v>
      </c>
      <c r="P5117" s="9"/>
      <c r="Q5117" s="9"/>
      <c r="R5117" s="9" t="s">
        <v>93</v>
      </c>
      <c r="S5117" s="16" t="s">
        <v>38</v>
      </c>
      <c r="T5117" s="16" t="s">
        <v>218</v>
      </c>
      <c r="U5117" s="16"/>
      <c r="V5117" s="16"/>
      <c r="W5117" s="16" t="s">
        <v>37</v>
      </c>
      <c r="X5117" s="16" t="s">
        <v>38</v>
      </c>
      <c r="Y5117">
        <v>6</v>
      </c>
      <c r="Z5117">
        <v>5</v>
      </c>
      <c r="AA5117">
        <v>3</v>
      </c>
      <c r="AB5117">
        <v>6</v>
      </c>
      <c r="AC5117">
        <v>0.5</v>
      </c>
      <c r="AD5117">
        <v>5</v>
      </c>
      <c r="AE5117" t="s">
        <v>3742</v>
      </c>
    </row>
    <row r="5118" spans="1:31" x14ac:dyDescent="0.25">
      <c r="A5118" s="16" t="s">
        <v>23</v>
      </c>
      <c r="B5118" s="16" t="s">
        <v>3143</v>
      </c>
      <c r="C5118" s="16" t="s">
        <v>1074</v>
      </c>
      <c r="D5118" s="16" t="s">
        <v>26</v>
      </c>
      <c r="E5118" s="16" t="s">
        <v>41</v>
      </c>
      <c r="F5118" s="16" t="s">
        <v>349</v>
      </c>
      <c r="G5118" s="16" t="s">
        <v>2909</v>
      </c>
      <c r="H5118" s="16" t="s">
        <v>31</v>
      </c>
      <c r="I5118" s="16" t="s">
        <v>31</v>
      </c>
      <c r="J5118" s="16" t="s">
        <v>237</v>
      </c>
      <c r="K5118" s="16" t="s">
        <v>238</v>
      </c>
      <c r="L5118" s="9"/>
      <c r="M5118" s="9">
        <v>45344</v>
      </c>
      <c r="N5118" s="9">
        <v>45344</v>
      </c>
      <c r="O5118" s="7">
        <v>45344</v>
      </c>
      <c r="P5118" s="9"/>
      <c r="Q5118" s="9"/>
      <c r="R5118" s="9" t="s">
        <v>93</v>
      </c>
      <c r="S5118" s="16" t="s">
        <v>38</v>
      </c>
      <c r="T5118" s="16" t="s">
        <v>218</v>
      </c>
      <c r="U5118" s="16"/>
      <c r="V5118" s="16"/>
      <c r="W5118" s="16" t="s">
        <v>37</v>
      </c>
      <c r="X5118" s="16" t="s">
        <v>38</v>
      </c>
      <c r="Y5118">
        <v>6</v>
      </c>
      <c r="Z5118">
        <v>5</v>
      </c>
      <c r="AA5118">
        <v>3</v>
      </c>
      <c r="AB5118">
        <v>6</v>
      </c>
      <c r="AC5118">
        <v>0.5</v>
      </c>
      <c r="AD5118">
        <v>5</v>
      </c>
      <c r="AE5118" t="s">
        <v>3403</v>
      </c>
    </row>
    <row r="5119" spans="1:31" x14ac:dyDescent="0.25">
      <c r="A5119" s="16" t="s">
        <v>23</v>
      </c>
      <c r="B5119" s="16" t="s">
        <v>3143</v>
      </c>
      <c r="C5119" s="16" t="s">
        <v>1074</v>
      </c>
      <c r="D5119" s="16" t="s">
        <v>26</v>
      </c>
      <c r="E5119" s="16" t="s">
        <v>41</v>
      </c>
      <c r="F5119" s="16" t="s">
        <v>349</v>
      </c>
      <c r="G5119" s="16" t="s">
        <v>2909</v>
      </c>
      <c r="H5119" s="16" t="s">
        <v>31</v>
      </c>
      <c r="I5119" s="16" t="s">
        <v>31</v>
      </c>
      <c r="J5119" s="16" t="s">
        <v>237</v>
      </c>
      <c r="K5119" s="16" t="s">
        <v>219</v>
      </c>
      <c r="L5119" s="9"/>
      <c r="M5119" s="9">
        <v>45428</v>
      </c>
      <c r="N5119" s="9">
        <v>45428</v>
      </c>
      <c r="O5119" s="7">
        <v>45428</v>
      </c>
      <c r="P5119" s="9"/>
      <c r="Q5119" s="9"/>
      <c r="R5119" s="9" t="s">
        <v>93</v>
      </c>
      <c r="S5119" s="16" t="s">
        <v>38</v>
      </c>
      <c r="T5119" s="16" t="s">
        <v>218</v>
      </c>
      <c r="U5119" s="16"/>
      <c r="V5119" s="16"/>
      <c r="W5119" s="16" t="s">
        <v>37</v>
      </c>
      <c r="X5119" s="16" t="s">
        <v>38</v>
      </c>
      <c r="Y5119">
        <v>6</v>
      </c>
      <c r="Z5119">
        <v>5</v>
      </c>
      <c r="AA5119">
        <v>3</v>
      </c>
      <c r="AB5119">
        <v>6</v>
      </c>
      <c r="AC5119">
        <v>0.5</v>
      </c>
      <c r="AD5119">
        <v>5</v>
      </c>
      <c r="AE5119" t="s">
        <v>3743</v>
      </c>
    </row>
    <row r="5120" spans="1:31" x14ac:dyDescent="0.25">
      <c r="A5120" s="16" t="s">
        <v>23</v>
      </c>
      <c r="B5120" s="16" t="s">
        <v>3143</v>
      </c>
      <c r="C5120" s="16" t="s">
        <v>1074</v>
      </c>
      <c r="D5120" s="16" t="s">
        <v>26</v>
      </c>
      <c r="E5120" s="16" t="s">
        <v>41</v>
      </c>
      <c r="F5120" s="16" t="s">
        <v>349</v>
      </c>
      <c r="G5120" s="16" t="s">
        <v>2909</v>
      </c>
      <c r="H5120" s="16" t="s">
        <v>31</v>
      </c>
      <c r="I5120" s="16" t="s">
        <v>31</v>
      </c>
      <c r="J5120" s="16" t="s">
        <v>237</v>
      </c>
      <c r="K5120" s="16" t="s">
        <v>560</v>
      </c>
      <c r="L5120" s="9"/>
      <c r="M5120" s="9">
        <v>45344</v>
      </c>
      <c r="N5120" s="9">
        <v>45344</v>
      </c>
      <c r="O5120" s="7">
        <v>45344</v>
      </c>
      <c r="P5120" s="9"/>
      <c r="Q5120" s="9"/>
      <c r="R5120" s="9" t="s">
        <v>93</v>
      </c>
      <c r="S5120" s="16" t="s">
        <v>38</v>
      </c>
      <c r="T5120" s="16" t="s">
        <v>218</v>
      </c>
      <c r="U5120" s="16"/>
      <c r="V5120" s="16"/>
      <c r="W5120" s="16" t="s">
        <v>37</v>
      </c>
      <c r="X5120" s="16" t="s">
        <v>38</v>
      </c>
      <c r="Y5120">
        <v>6</v>
      </c>
      <c r="Z5120">
        <v>5</v>
      </c>
      <c r="AA5120">
        <v>3</v>
      </c>
      <c r="AB5120">
        <v>6</v>
      </c>
      <c r="AC5120">
        <v>0.5</v>
      </c>
      <c r="AD5120">
        <v>5</v>
      </c>
      <c r="AE5120" t="s">
        <v>3744</v>
      </c>
    </row>
    <row r="5121" spans="1:31" x14ac:dyDescent="0.25">
      <c r="A5121" s="16" t="s">
        <v>23</v>
      </c>
      <c r="B5121" s="16" t="s">
        <v>3143</v>
      </c>
      <c r="C5121" s="16" t="s">
        <v>1074</v>
      </c>
      <c r="D5121" s="16" t="s">
        <v>26</v>
      </c>
      <c r="E5121" s="16" t="s">
        <v>41</v>
      </c>
      <c r="F5121" s="16" t="s">
        <v>349</v>
      </c>
      <c r="G5121" s="16" t="s">
        <v>2909</v>
      </c>
      <c r="H5121" s="16" t="s">
        <v>31</v>
      </c>
      <c r="I5121" s="16" t="s">
        <v>31</v>
      </c>
      <c r="J5121" s="16" t="s">
        <v>237</v>
      </c>
      <c r="K5121" s="16" t="s">
        <v>64</v>
      </c>
      <c r="L5121" s="9"/>
      <c r="M5121" s="9">
        <v>45344</v>
      </c>
      <c r="N5121" s="9">
        <v>45344</v>
      </c>
      <c r="O5121" s="7">
        <v>45344</v>
      </c>
      <c r="P5121" s="9"/>
      <c r="Q5121" s="9"/>
      <c r="R5121" s="9" t="s">
        <v>93</v>
      </c>
      <c r="S5121" s="16" t="s">
        <v>38</v>
      </c>
      <c r="T5121" s="16" t="s">
        <v>218</v>
      </c>
      <c r="U5121" s="16"/>
      <c r="V5121" s="16"/>
      <c r="W5121" s="16" t="s">
        <v>37</v>
      </c>
      <c r="X5121" s="16" t="s">
        <v>38</v>
      </c>
      <c r="Y5121">
        <v>6</v>
      </c>
      <c r="Z5121">
        <v>5</v>
      </c>
      <c r="AA5121">
        <v>3</v>
      </c>
      <c r="AB5121">
        <v>6</v>
      </c>
      <c r="AC5121">
        <v>0.5</v>
      </c>
      <c r="AD5121">
        <v>5</v>
      </c>
      <c r="AE5121" t="s">
        <v>3404</v>
      </c>
    </row>
    <row r="5122" spans="1:31" x14ac:dyDescent="0.25">
      <c r="A5122" s="16" t="s">
        <v>23</v>
      </c>
      <c r="B5122" s="16" t="s">
        <v>3143</v>
      </c>
      <c r="C5122" s="16" t="s">
        <v>1074</v>
      </c>
      <c r="D5122" s="16" t="s">
        <v>26</v>
      </c>
      <c r="E5122" s="16" t="s">
        <v>41</v>
      </c>
      <c r="F5122" s="16" t="s">
        <v>349</v>
      </c>
      <c r="G5122" s="16" t="s">
        <v>2909</v>
      </c>
      <c r="H5122" s="16" t="s">
        <v>31</v>
      </c>
      <c r="I5122" s="16" t="s">
        <v>31</v>
      </c>
      <c r="J5122" s="16" t="s">
        <v>237</v>
      </c>
      <c r="K5122" s="16" t="s">
        <v>47</v>
      </c>
      <c r="L5122" s="9"/>
      <c r="M5122" s="9">
        <v>45344</v>
      </c>
      <c r="N5122" s="9">
        <v>45344</v>
      </c>
      <c r="O5122" s="7">
        <v>45344</v>
      </c>
      <c r="P5122" s="9"/>
      <c r="Q5122" s="9"/>
      <c r="R5122" s="9" t="s">
        <v>93</v>
      </c>
      <c r="S5122" s="16" t="s">
        <v>38</v>
      </c>
      <c r="T5122" s="16" t="s">
        <v>218</v>
      </c>
      <c r="U5122" s="16"/>
      <c r="V5122" s="16"/>
      <c r="W5122" s="16" t="s">
        <v>37</v>
      </c>
      <c r="X5122" s="16" t="s">
        <v>38</v>
      </c>
      <c r="Y5122">
        <v>6</v>
      </c>
      <c r="Z5122">
        <v>5</v>
      </c>
      <c r="AA5122">
        <v>3</v>
      </c>
      <c r="AB5122">
        <v>6</v>
      </c>
      <c r="AC5122">
        <v>0.5</v>
      </c>
      <c r="AD5122">
        <v>5</v>
      </c>
      <c r="AE5122" t="s">
        <v>3746</v>
      </c>
    </row>
    <row r="5123" spans="1:31" x14ac:dyDescent="0.25">
      <c r="A5123" s="16" t="s">
        <v>23</v>
      </c>
      <c r="B5123" s="16" t="s">
        <v>3143</v>
      </c>
      <c r="C5123" s="16" t="s">
        <v>1074</v>
      </c>
      <c r="D5123" s="16" t="s">
        <v>26</v>
      </c>
      <c r="E5123" s="16" t="s">
        <v>41</v>
      </c>
      <c r="F5123" s="16" t="s">
        <v>349</v>
      </c>
      <c r="G5123" s="16" t="s">
        <v>2909</v>
      </c>
      <c r="H5123" s="16" t="s">
        <v>31</v>
      </c>
      <c r="I5123" s="16" t="s">
        <v>31</v>
      </c>
      <c r="J5123" s="16" t="s">
        <v>237</v>
      </c>
      <c r="K5123" s="16" t="s">
        <v>191</v>
      </c>
      <c r="L5123" s="9"/>
      <c r="M5123" s="9">
        <v>45428</v>
      </c>
      <c r="N5123" s="9">
        <v>45428</v>
      </c>
      <c r="O5123" s="7">
        <v>45428</v>
      </c>
      <c r="P5123" s="9"/>
      <c r="Q5123" s="9"/>
      <c r="R5123" s="9" t="s">
        <v>93</v>
      </c>
      <c r="S5123" s="16" t="s">
        <v>38</v>
      </c>
      <c r="T5123" s="16" t="s">
        <v>218</v>
      </c>
      <c r="U5123" s="16"/>
      <c r="V5123" s="16"/>
      <c r="W5123" s="16" t="s">
        <v>37</v>
      </c>
      <c r="X5123" s="16" t="s">
        <v>38</v>
      </c>
      <c r="Y5123">
        <v>6</v>
      </c>
      <c r="Z5123">
        <v>5</v>
      </c>
      <c r="AA5123">
        <v>3</v>
      </c>
      <c r="AB5123">
        <v>6</v>
      </c>
      <c r="AC5123">
        <v>0.5</v>
      </c>
      <c r="AD5123">
        <v>5</v>
      </c>
      <c r="AE5123" t="s">
        <v>3747</v>
      </c>
    </row>
    <row r="5124" spans="1:31" x14ac:dyDescent="0.25">
      <c r="A5124" s="16" t="s">
        <v>23</v>
      </c>
      <c r="B5124" s="16" t="s">
        <v>3143</v>
      </c>
      <c r="C5124" s="16" t="s">
        <v>1074</v>
      </c>
      <c r="D5124" s="16" t="s">
        <v>26</v>
      </c>
      <c r="E5124" s="16" t="s">
        <v>41</v>
      </c>
      <c r="F5124" s="16" t="s">
        <v>349</v>
      </c>
      <c r="G5124" s="16" t="s">
        <v>2909</v>
      </c>
      <c r="H5124" s="16" t="s">
        <v>31</v>
      </c>
      <c r="I5124" s="16" t="s">
        <v>31</v>
      </c>
      <c r="J5124" s="16" t="s">
        <v>237</v>
      </c>
      <c r="K5124" s="16" t="s">
        <v>112</v>
      </c>
      <c r="L5124" s="9"/>
      <c r="M5124" s="9">
        <v>45428</v>
      </c>
      <c r="N5124" s="9">
        <v>45428</v>
      </c>
      <c r="O5124" s="7">
        <v>45428</v>
      </c>
      <c r="P5124" s="9"/>
      <c r="Q5124" s="9"/>
      <c r="R5124" s="9" t="s">
        <v>93</v>
      </c>
      <c r="S5124" s="16" t="s">
        <v>38</v>
      </c>
      <c r="T5124" s="16" t="s">
        <v>218</v>
      </c>
      <c r="U5124" s="16"/>
      <c r="V5124" s="16"/>
      <c r="W5124" s="16" t="s">
        <v>37</v>
      </c>
      <c r="X5124" s="16" t="s">
        <v>38</v>
      </c>
      <c r="Y5124">
        <v>6</v>
      </c>
      <c r="Z5124">
        <v>5</v>
      </c>
      <c r="AA5124">
        <v>3</v>
      </c>
      <c r="AB5124">
        <v>6</v>
      </c>
      <c r="AC5124">
        <v>0.5</v>
      </c>
      <c r="AD5124">
        <v>5</v>
      </c>
      <c r="AE5124" t="s">
        <v>4713</v>
      </c>
    </row>
    <row r="5125" spans="1:31" x14ac:dyDescent="0.25">
      <c r="A5125" s="16" t="s">
        <v>23</v>
      </c>
      <c r="B5125" s="16" t="s">
        <v>3143</v>
      </c>
      <c r="C5125" s="16" t="s">
        <v>1074</v>
      </c>
      <c r="D5125" s="16" t="s">
        <v>26</v>
      </c>
      <c r="E5125" s="16" t="s">
        <v>41</v>
      </c>
      <c r="F5125" s="16" t="s">
        <v>349</v>
      </c>
      <c r="G5125" s="16" t="s">
        <v>2909</v>
      </c>
      <c r="H5125" s="16" t="s">
        <v>31</v>
      </c>
      <c r="I5125" s="16" t="s">
        <v>31</v>
      </c>
      <c r="J5125" s="16" t="s">
        <v>237</v>
      </c>
      <c r="K5125" s="16" t="s">
        <v>114</v>
      </c>
      <c r="L5125" s="9"/>
      <c r="M5125" s="9">
        <v>45428</v>
      </c>
      <c r="N5125" s="9">
        <v>45428</v>
      </c>
      <c r="O5125" s="7">
        <v>45428</v>
      </c>
      <c r="P5125" s="9"/>
      <c r="Q5125" s="9"/>
      <c r="R5125" s="9" t="s">
        <v>93</v>
      </c>
      <c r="S5125" s="16" t="s">
        <v>38</v>
      </c>
      <c r="T5125" s="16" t="s">
        <v>218</v>
      </c>
      <c r="U5125" s="16"/>
      <c r="V5125" s="16"/>
      <c r="W5125" s="16" t="s">
        <v>37</v>
      </c>
      <c r="X5125" s="16" t="s">
        <v>38</v>
      </c>
      <c r="Y5125">
        <v>6</v>
      </c>
      <c r="Z5125">
        <v>5</v>
      </c>
      <c r="AA5125">
        <v>3</v>
      </c>
      <c r="AB5125">
        <v>6</v>
      </c>
      <c r="AC5125">
        <v>0.5</v>
      </c>
      <c r="AD5125">
        <v>5</v>
      </c>
      <c r="AE5125" t="s">
        <v>4275</v>
      </c>
    </row>
    <row r="5126" spans="1:31" x14ac:dyDescent="0.25">
      <c r="A5126" s="16" t="s">
        <v>23</v>
      </c>
      <c r="B5126" s="16" t="s">
        <v>3143</v>
      </c>
      <c r="C5126" s="16" t="s">
        <v>1074</v>
      </c>
      <c r="D5126" s="16" t="s">
        <v>26</v>
      </c>
      <c r="E5126" s="16" t="s">
        <v>41</v>
      </c>
      <c r="F5126" s="16" t="s">
        <v>349</v>
      </c>
      <c r="G5126" s="16" t="s">
        <v>2909</v>
      </c>
      <c r="H5126" s="16" t="s">
        <v>31</v>
      </c>
      <c r="I5126" s="16" t="s">
        <v>31</v>
      </c>
      <c r="J5126" s="16" t="s">
        <v>237</v>
      </c>
      <c r="K5126" s="16" t="s">
        <v>222</v>
      </c>
      <c r="L5126" s="9"/>
      <c r="M5126" s="9">
        <v>45428</v>
      </c>
      <c r="N5126" s="9">
        <v>45428</v>
      </c>
      <c r="O5126" s="7">
        <v>45428</v>
      </c>
      <c r="P5126" s="9"/>
      <c r="Q5126" s="9"/>
      <c r="R5126" s="9" t="s">
        <v>93</v>
      </c>
      <c r="S5126" s="16" t="s">
        <v>38</v>
      </c>
      <c r="T5126" s="16" t="s">
        <v>218</v>
      </c>
      <c r="U5126" s="16"/>
      <c r="V5126" s="16"/>
      <c r="W5126" s="16" t="s">
        <v>37</v>
      </c>
      <c r="X5126" s="16" t="s">
        <v>38</v>
      </c>
      <c r="Y5126">
        <v>6</v>
      </c>
      <c r="Z5126">
        <v>5</v>
      </c>
      <c r="AA5126">
        <v>3</v>
      </c>
      <c r="AB5126">
        <v>6</v>
      </c>
      <c r="AC5126">
        <v>0.5</v>
      </c>
      <c r="AD5126">
        <v>5</v>
      </c>
      <c r="AE5126" t="s">
        <v>4714</v>
      </c>
    </row>
    <row r="5127" spans="1:31" x14ac:dyDescent="0.25">
      <c r="A5127" s="16" t="s">
        <v>23</v>
      </c>
      <c r="B5127" s="16" t="s">
        <v>3143</v>
      </c>
      <c r="C5127" s="16" t="s">
        <v>1074</v>
      </c>
      <c r="D5127" s="16" t="s">
        <v>26</v>
      </c>
      <c r="E5127" s="16" t="s">
        <v>41</v>
      </c>
      <c r="F5127" s="16" t="s">
        <v>349</v>
      </c>
      <c r="G5127" s="16" t="s">
        <v>2909</v>
      </c>
      <c r="H5127" s="16" t="s">
        <v>31</v>
      </c>
      <c r="I5127" s="16" t="s">
        <v>31</v>
      </c>
      <c r="J5127" s="16" t="s">
        <v>237</v>
      </c>
      <c r="K5127" s="16" t="s">
        <v>181</v>
      </c>
      <c r="L5127" s="9"/>
      <c r="M5127" s="9">
        <v>45428</v>
      </c>
      <c r="N5127" s="9">
        <v>45428</v>
      </c>
      <c r="O5127" s="7">
        <v>45428</v>
      </c>
      <c r="P5127" s="9"/>
      <c r="Q5127" s="9"/>
      <c r="R5127" s="9" t="s">
        <v>93</v>
      </c>
      <c r="S5127" s="16" t="s">
        <v>38</v>
      </c>
      <c r="T5127" s="16" t="s">
        <v>218</v>
      </c>
      <c r="U5127" s="16"/>
      <c r="V5127" s="16"/>
      <c r="W5127" s="16" t="s">
        <v>37</v>
      </c>
      <c r="X5127" s="16" t="s">
        <v>38</v>
      </c>
      <c r="Y5127">
        <v>6</v>
      </c>
      <c r="Z5127">
        <v>5</v>
      </c>
      <c r="AA5127">
        <v>3</v>
      </c>
      <c r="AB5127">
        <v>6</v>
      </c>
      <c r="AC5127">
        <v>0.5</v>
      </c>
      <c r="AD5127">
        <v>5</v>
      </c>
      <c r="AE5127" t="s">
        <v>4715</v>
      </c>
    </row>
    <row r="5128" spans="1:31" x14ac:dyDescent="0.25">
      <c r="A5128" s="16" t="s">
        <v>23</v>
      </c>
      <c r="B5128" s="16" t="s">
        <v>3143</v>
      </c>
      <c r="C5128" s="16" t="s">
        <v>1074</v>
      </c>
      <c r="D5128" s="16" t="s">
        <v>26</v>
      </c>
      <c r="E5128" s="16" t="s">
        <v>41</v>
      </c>
      <c r="F5128" s="16" t="s">
        <v>349</v>
      </c>
      <c r="G5128" s="16" t="s">
        <v>2909</v>
      </c>
      <c r="H5128" s="16" t="s">
        <v>31</v>
      </c>
      <c r="I5128" s="16" t="s">
        <v>31</v>
      </c>
      <c r="J5128" s="16" t="s">
        <v>237</v>
      </c>
      <c r="K5128" s="16" t="s">
        <v>87</v>
      </c>
      <c r="L5128" s="9"/>
      <c r="M5128" s="9">
        <v>45344</v>
      </c>
      <c r="N5128" s="9">
        <v>45344</v>
      </c>
      <c r="O5128" s="7">
        <v>45344</v>
      </c>
      <c r="P5128" s="9"/>
      <c r="Q5128" s="9"/>
      <c r="R5128" s="9" t="s">
        <v>93</v>
      </c>
      <c r="S5128" s="16" t="s">
        <v>38</v>
      </c>
      <c r="T5128" s="16" t="s">
        <v>218</v>
      </c>
      <c r="U5128" s="16"/>
      <c r="V5128" s="16"/>
      <c r="W5128" s="16" t="s">
        <v>37</v>
      </c>
      <c r="X5128" s="16" t="s">
        <v>38</v>
      </c>
      <c r="Y5128">
        <v>6</v>
      </c>
      <c r="Z5128">
        <v>5</v>
      </c>
      <c r="AA5128">
        <v>3</v>
      </c>
      <c r="AB5128">
        <v>6</v>
      </c>
      <c r="AC5128">
        <v>0.5</v>
      </c>
      <c r="AD5128">
        <v>5</v>
      </c>
      <c r="AE5128" t="s">
        <v>4716</v>
      </c>
    </row>
    <row r="5129" spans="1:31" x14ac:dyDescent="0.25">
      <c r="A5129" s="16" t="s">
        <v>23</v>
      </c>
      <c r="B5129" s="16" t="s">
        <v>3143</v>
      </c>
      <c r="C5129" s="16" t="s">
        <v>1074</v>
      </c>
      <c r="D5129" s="16" t="s">
        <v>26</v>
      </c>
      <c r="E5129" s="16" t="s">
        <v>41</v>
      </c>
      <c r="F5129" s="16" t="s">
        <v>349</v>
      </c>
      <c r="G5129" s="16" t="s">
        <v>2909</v>
      </c>
      <c r="H5129" s="16" t="s">
        <v>31</v>
      </c>
      <c r="I5129" s="16" t="s">
        <v>31</v>
      </c>
      <c r="J5129" s="16" t="s">
        <v>237</v>
      </c>
      <c r="K5129" s="16" t="s">
        <v>239</v>
      </c>
      <c r="L5129" s="9"/>
      <c r="M5129" s="9">
        <v>45344</v>
      </c>
      <c r="N5129" s="9">
        <v>45344</v>
      </c>
      <c r="O5129" s="7">
        <v>45344</v>
      </c>
      <c r="P5129" s="9"/>
      <c r="Q5129" s="9"/>
      <c r="R5129" s="9" t="s">
        <v>93</v>
      </c>
      <c r="S5129" s="16" t="s">
        <v>38</v>
      </c>
      <c r="T5129" s="16" t="s">
        <v>218</v>
      </c>
      <c r="U5129" s="16"/>
      <c r="V5129" s="16"/>
      <c r="W5129" s="16" t="s">
        <v>37</v>
      </c>
      <c r="X5129" s="16" t="s">
        <v>38</v>
      </c>
      <c r="Y5129">
        <v>6</v>
      </c>
      <c r="Z5129">
        <v>5</v>
      </c>
      <c r="AA5129">
        <v>3</v>
      </c>
      <c r="AB5129">
        <v>6</v>
      </c>
      <c r="AC5129">
        <v>0.5</v>
      </c>
      <c r="AD5129">
        <v>5</v>
      </c>
      <c r="AE5129" t="s">
        <v>3748</v>
      </c>
    </row>
    <row r="5130" spans="1:31" x14ac:dyDescent="0.25">
      <c r="A5130" s="16" t="s">
        <v>23</v>
      </c>
      <c r="B5130" s="16" t="s">
        <v>3143</v>
      </c>
      <c r="C5130" s="16" t="s">
        <v>1074</v>
      </c>
      <c r="D5130" s="16" t="s">
        <v>26</v>
      </c>
      <c r="E5130" s="16" t="s">
        <v>41</v>
      </c>
      <c r="F5130" s="16" t="s">
        <v>349</v>
      </c>
      <c r="G5130" s="16" t="s">
        <v>2909</v>
      </c>
      <c r="H5130" s="16" t="s">
        <v>31</v>
      </c>
      <c r="I5130" s="16" t="s">
        <v>31</v>
      </c>
      <c r="J5130" s="16" t="s">
        <v>237</v>
      </c>
      <c r="K5130" s="16" t="s">
        <v>364</v>
      </c>
      <c r="L5130" s="9"/>
      <c r="M5130" s="9">
        <v>45428</v>
      </c>
      <c r="N5130" s="9">
        <v>45428</v>
      </c>
      <c r="O5130" s="7">
        <v>45428</v>
      </c>
      <c r="P5130" s="9"/>
      <c r="Q5130" s="9"/>
      <c r="R5130" s="9" t="s">
        <v>93</v>
      </c>
      <c r="S5130" s="16" t="s">
        <v>38</v>
      </c>
      <c r="T5130" s="16" t="s">
        <v>218</v>
      </c>
      <c r="U5130" s="16"/>
      <c r="V5130" s="16"/>
      <c r="W5130" s="16" t="s">
        <v>37</v>
      </c>
      <c r="X5130" s="16" t="s">
        <v>38</v>
      </c>
      <c r="Y5130">
        <v>6</v>
      </c>
      <c r="Z5130">
        <v>5</v>
      </c>
      <c r="AA5130">
        <v>3</v>
      </c>
      <c r="AB5130">
        <v>6</v>
      </c>
      <c r="AC5130">
        <v>0.5</v>
      </c>
      <c r="AD5130">
        <v>5</v>
      </c>
      <c r="AE5130" t="s">
        <v>4717</v>
      </c>
    </row>
    <row r="5131" spans="1:31" x14ac:dyDescent="0.25">
      <c r="A5131" s="16" t="s">
        <v>23</v>
      </c>
      <c r="B5131" s="16" t="s">
        <v>3143</v>
      </c>
      <c r="C5131" s="16" t="s">
        <v>1074</v>
      </c>
      <c r="D5131" s="16" t="s">
        <v>26</v>
      </c>
      <c r="E5131" s="16" t="s">
        <v>41</v>
      </c>
      <c r="F5131" s="16" t="s">
        <v>349</v>
      </c>
      <c r="G5131" s="16" t="s">
        <v>2909</v>
      </c>
      <c r="H5131" s="16" t="s">
        <v>31</v>
      </c>
      <c r="I5131" s="16" t="s">
        <v>31</v>
      </c>
      <c r="J5131" s="16" t="s">
        <v>237</v>
      </c>
      <c r="K5131" s="16" t="s">
        <v>57</v>
      </c>
      <c r="L5131" s="9"/>
      <c r="M5131" s="9">
        <v>45428</v>
      </c>
      <c r="N5131" s="9">
        <v>45428</v>
      </c>
      <c r="O5131" s="7">
        <v>45428</v>
      </c>
      <c r="P5131" s="9"/>
      <c r="Q5131" s="9"/>
      <c r="R5131" s="9" t="s">
        <v>93</v>
      </c>
      <c r="S5131" s="16" t="s">
        <v>38</v>
      </c>
      <c r="T5131" s="16" t="s">
        <v>218</v>
      </c>
      <c r="U5131" s="16"/>
      <c r="V5131" s="16"/>
      <c r="W5131" s="16" t="s">
        <v>37</v>
      </c>
      <c r="X5131" s="16" t="s">
        <v>38</v>
      </c>
      <c r="Y5131">
        <v>6</v>
      </c>
      <c r="Z5131">
        <v>5</v>
      </c>
      <c r="AA5131">
        <v>3</v>
      </c>
      <c r="AB5131">
        <v>6</v>
      </c>
      <c r="AC5131">
        <v>0.5</v>
      </c>
      <c r="AD5131">
        <v>5</v>
      </c>
      <c r="AE5131" t="s">
        <v>3749</v>
      </c>
    </row>
    <row r="5132" spans="1:31" x14ac:dyDescent="0.25">
      <c r="A5132" s="16" t="s">
        <v>23</v>
      </c>
      <c r="B5132" s="16" t="s">
        <v>3143</v>
      </c>
      <c r="C5132" s="16" t="s">
        <v>1074</v>
      </c>
      <c r="D5132" s="16" t="s">
        <v>26</v>
      </c>
      <c r="E5132" s="16" t="s">
        <v>41</v>
      </c>
      <c r="F5132" s="16" t="s">
        <v>349</v>
      </c>
      <c r="G5132" s="16" t="s">
        <v>2909</v>
      </c>
      <c r="H5132" s="16" t="s">
        <v>31</v>
      </c>
      <c r="I5132" s="16" t="s">
        <v>31</v>
      </c>
      <c r="J5132" s="16" t="s">
        <v>237</v>
      </c>
      <c r="K5132" s="16" t="s">
        <v>224</v>
      </c>
      <c r="L5132" s="9"/>
      <c r="M5132" s="9">
        <v>45428</v>
      </c>
      <c r="N5132" s="9">
        <v>45428</v>
      </c>
      <c r="O5132" s="7">
        <v>45428</v>
      </c>
      <c r="P5132" s="9"/>
      <c r="Q5132" s="9"/>
      <c r="R5132" s="9" t="s">
        <v>93</v>
      </c>
      <c r="S5132" s="16" t="s">
        <v>38</v>
      </c>
      <c r="T5132" s="16" t="s">
        <v>218</v>
      </c>
      <c r="U5132" s="16"/>
      <c r="V5132" s="16"/>
      <c r="W5132" s="16" t="s">
        <v>37</v>
      </c>
      <c r="X5132" s="16" t="s">
        <v>38</v>
      </c>
      <c r="Y5132">
        <v>6</v>
      </c>
      <c r="Z5132">
        <v>5</v>
      </c>
      <c r="AA5132">
        <v>3</v>
      </c>
      <c r="AB5132">
        <v>6</v>
      </c>
      <c r="AC5132">
        <v>0.5</v>
      </c>
      <c r="AD5132">
        <v>5</v>
      </c>
      <c r="AE5132" t="s">
        <v>3750</v>
      </c>
    </row>
    <row r="5133" spans="1:31" x14ac:dyDescent="0.25">
      <c r="A5133" s="16" t="s">
        <v>23</v>
      </c>
      <c r="B5133" s="16" t="s">
        <v>3143</v>
      </c>
      <c r="C5133" s="16" t="s">
        <v>1074</v>
      </c>
      <c r="D5133" s="16" t="s">
        <v>26</v>
      </c>
      <c r="E5133" s="16" t="s">
        <v>41</v>
      </c>
      <c r="F5133" s="16" t="s">
        <v>349</v>
      </c>
      <c r="G5133" s="16" t="s">
        <v>2909</v>
      </c>
      <c r="H5133" s="16" t="s">
        <v>31</v>
      </c>
      <c r="I5133" s="16" t="s">
        <v>31</v>
      </c>
      <c r="J5133" s="16" t="s">
        <v>237</v>
      </c>
      <c r="K5133" s="16" t="s">
        <v>97</v>
      </c>
      <c r="L5133" s="9"/>
      <c r="M5133" s="9">
        <v>45428</v>
      </c>
      <c r="N5133" s="9">
        <v>45428</v>
      </c>
      <c r="O5133" s="7">
        <v>45428</v>
      </c>
      <c r="P5133" s="9"/>
      <c r="Q5133" s="9"/>
      <c r="R5133" s="9" t="s">
        <v>93</v>
      </c>
      <c r="S5133" s="16" t="s">
        <v>38</v>
      </c>
      <c r="T5133" s="16" t="s">
        <v>218</v>
      </c>
      <c r="U5133" s="16"/>
      <c r="V5133" s="16"/>
      <c r="W5133" s="16" t="s">
        <v>37</v>
      </c>
      <c r="X5133" s="16" t="s">
        <v>38</v>
      </c>
      <c r="Y5133">
        <v>6</v>
      </c>
      <c r="Z5133">
        <v>5</v>
      </c>
      <c r="AA5133">
        <v>3</v>
      </c>
      <c r="AB5133">
        <v>6</v>
      </c>
      <c r="AC5133">
        <v>0.5</v>
      </c>
      <c r="AD5133">
        <v>5</v>
      </c>
      <c r="AE5133" t="s">
        <v>4840</v>
      </c>
    </row>
    <row r="5134" spans="1:31" x14ac:dyDescent="0.25">
      <c r="A5134" s="16" t="s">
        <v>23</v>
      </c>
      <c r="B5134" s="16" t="s">
        <v>3143</v>
      </c>
      <c r="C5134" s="16" t="s">
        <v>1074</v>
      </c>
      <c r="D5134" s="16" t="s">
        <v>62</v>
      </c>
      <c r="E5134" s="16" t="s">
        <v>41</v>
      </c>
      <c r="F5134" s="16" t="s">
        <v>349</v>
      </c>
      <c r="G5134" s="16" t="s">
        <v>1105</v>
      </c>
      <c r="H5134" s="16" t="s">
        <v>150</v>
      </c>
      <c r="I5134" s="16" t="s">
        <v>31</v>
      </c>
      <c r="J5134" s="16" t="s">
        <v>237</v>
      </c>
      <c r="K5134" s="16" t="s">
        <v>217</v>
      </c>
      <c r="L5134" s="9"/>
      <c r="M5134" s="9">
        <v>45436</v>
      </c>
      <c r="N5134" s="9">
        <v>45436</v>
      </c>
      <c r="O5134" s="7">
        <v>45436</v>
      </c>
      <c r="P5134" s="9"/>
      <c r="Q5134" s="9"/>
      <c r="R5134" s="9" t="s">
        <v>93</v>
      </c>
      <c r="S5134" s="16" t="s">
        <v>38</v>
      </c>
      <c r="T5134" s="16" t="s">
        <v>218</v>
      </c>
      <c r="U5134" s="16"/>
      <c r="V5134" s="16"/>
      <c r="W5134" s="16" t="s">
        <v>37</v>
      </c>
      <c r="X5134" s="16" t="s">
        <v>38</v>
      </c>
      <c r="Y5134">
        <v>6</v>
      </c>
      <c r="Z5134">
        <v>10</v>
      </c>
      <c r="AA5134">
        <v>6</v>
      </c>
      <c r="AB5134">
        <v>6</v>
      </c>
      <c r="AC5134">
        <v>0.5</v>
      </c>
      <c r="AD5134">
        <v>9</v>
      </c>
      <c r="AE5134" t="s">
        <v>3751</v>
      </c>
    </row>
    <row r="5135" spans="1:31" x14ac:dyDescent="0.25">
      <c r="A5135" s="16" t="s">
        <v>23</v>
      </c>
      <c r="B5135" s="16" t="s">
        <v>3143</v>
      </c>
      <c r="C5135" s="16" t="s">
        <v>1074</v>
      </c>
      <c r="D5135" s="16" t="s">
        <v>26</v>
      </c>
      <c r="E5135" s="16" t="s">
        <v>1076</v>
      </c>
      <c r="F5135" s="16" t="s">
        <v>349</v>
      </c>
      <c r="G5135" s="16" t="s">
        <v>4841</v>
      </c>
      <c r="H5135" s="16" t="s">
        <v>31</v>
      </c>
      <c r="I5135" s="16" t="s">
        <v>31</v>
      </c>
      <c r="J5135" s="16" t="s">
        <v>237</v>
      </c>
      <c r="K5135" s="16" t="s">
        <v>1078</v>
      </c>
      <c r="L5135" s="9"/>
      <c r="M5135" s="9">
        <v>45459</v>
      </c>
      <c r="N5135" s="9">
        <v>45459</v>
      </c>
      <c r="O5135" s="7">
        <v>45459</v>
      </c>
      <c r="P5135" s="9"/>
      <c r="Q5135" s="9"/>
      <c r="R5135" s="9" t="s">
        <v>93</v>
      </c>
      <c r="S5135" s="16" t="s">
        <v>38</v>
      </c>
      <c r="T5135" s="16" t="s">
        <v>218</v>
      </c>
      <c r="U5135" s="16"/>
      <c r="V5135" s="16"/>
      <c r="W5135" s="16" t="s">
        <v>37</v>
      </c>
      <c r="X5135" s="16" t="s">
        <v>38</v>
      </c>
      <c r="Y5135">
        <v>6</v>
      </c>
      <c r="Z5135">
        <v>5</v>
      </c>
      <c r="AA5135">
        <v>3</v>
      </c>
      <c r="AB5135">
        <v>3</v>
      </c>
      <c r="AC5135">
        <v>0.25</v>
      </c>
      <c r="AD5135">
        <v>4</v>
      </c>
      <c r="AE5135" t="s">
        <v>4842</v>
      </c>
    </row>
    <row r="5136" spans="1:31" x14ac:dyDescent="0.25">
      <c r="A5136" s="16" t="s">
        <v>23</v>
      </c>
      <c r="B5136" s="16" t="s">
        <v>3143</v>
      </c>
      <c r="C5136" s="16" t="s">
        <v>1074</v>
      </c>
      <c r="D5136" s="16" t="s">
        <v>3139</v>
      </c>
      <c r="E5136" s="16" t="s">
        <v>240</v>
      </c>
      <c r="F5136" s="16" t="s">
        <v>349</v>
      </c>
      <c r="G5136" s="16" t="s">
        <v>3375</v>
      </c>
      <c r="H5136" s="16" t="s">
        <v>242</v>
      </c>
      <c r="I5136" s="16" t="s">
        <v>31</v>
      </c>
      <c r="J5136" s="16" t="s">
        <v>237</v>
      </c>
      <c r="K5136" s="16" t="s">
        <v>205</v>
      </c>
      <c r="L5136" s="9"/>
      <c r="M5136" s="9">
        <v>45323</v>
      </c>
      <c r="N5136" s="9">
        <v>45323</v>
      </c>
      <c r="O5136" s="7">
        <v>45323</v>
      </c>
      <c r="P5136" s="9"/>
      <c r="Q5136" s="9"/>
      <c r="R5136" s="9" t="s">
        <v>93</v>
      </c>
      <c r="S5136" s="16" t="s">
        <v>38</v>
      </c>
      <c r="T5136" s="16" t="s">
        <v>218</v>
      </c>
      <c r="U5136" s="16"/>
      <c r="V5136" s="16"/>
      <c r="W5136" s="16" t="s">
        <v>37</v>
      </c>
      <c r="X5136" s="16" t="s">
        <v>38</v>
      </c>
      <c r="Y5136">
        <v>6</v>
      </c>
      <c r="Z5136">
        <v>3</v>
      </c>
      <c r="AA5136">
        <v>1.8</v>
      </c>
      <c r="AB5136">
        <v>2</v>
      </c>
      <c r="AC5136">
        <v>0.16666666666666666</v>
      </c>
      <c r="AD5136">
        <v>3</v>
      </c>
      <c r="AE5136" t="s">
        <v>3755</v>
      </c>
    </row>
    <row r="5137" spans="1:31" x14ac:dyDescent="0.25">
      <c r="A5137" s="16" t="s">
        <v>23</v>
      </c>
      <c r="B5137" s="16" t="s">
        <v>3143</v>
      </c>
      <c r="C5137" s="16" t="s">
        <v>1074</v>
      </c>
      <c r="D5137" s="16" t="s">
        <v>3139</v>
      </c>
      <c r="E5137" s="16" t="s">
        <v>240</v>
      </c>
      <c r="F5137" s="16" t="s">
        <v>349</v>
      </c>
      <c r="G5137" s="16" t="s">
        <v>3375</v>
      </c>
      <c r="H5137" s="16" t="s">
        <v>242</v>
      </c>
      <c r="I5137" s="16" t="s">
        <v>31</v>
      </c>
      <c r="J5137" s="16" t="s">
        <v>237</v>
      </c>
      <c r="K5137" s="16" t="s">
        <v>772</v>
      </c>
      <c r="L5137" s="9"/>
      <c r="M5137" s="9">
        <v>45323</v>
      </c>
      <c r="N5137" s="9">
        <v>45323</v>
      </c>
      <c r="O5137" s="7">
        <v>45323</v>
      </c>
      <c r="P5137" s="9"/>
      <c r="Q5137" s="9"/>
      <c r="R5137" s="9" t="s">
        <v>93</v>
      </c>
      <c r="S5137" s="16" t="s">
        <v>38</v>
      </c>
      <c r="T5137" s="16" t="s">
        <v>218</v>
      </c>
      <c r="U5137" s="16"/>
      <c r="V5137" s="16"/>
      <c r="W5137" s="16" t="s">
        <v>37</v>
      </c>
      <c r="X5137" s="16" t="s">
        <v>38</v>
      </c>
      <c r="Y5137">
        <v>6</v>
      </c>
      <c r="Z5137">
        <v>3</v>
      </c>
      <c r="AA5137">
        <v>1.8</v>
      </c>
      <c r="AB5137">
        <v>2</v>
      </c>
      <c r="AC5137">
        <v>0.16666666666666666</v>
      </c>
      <c r="AD5137">
        <v>3</v>
      </c>
      <c r="AE5137" t="s">
        <v>3756</v>
      </c>
    </row>
    <row r="5138" spans="1:31" x14ac:dyDescent="0.25">
      <c r="A5138" s="16" t="s">
        <v>23</v>
      </c>
      <c r="B5138" s="16" t="s">
        <v>3143</v>
      </c>
      <c r="C5138" s="16" t="s">
        <v>1074</v>
      </c>
      <c r="D5138" s="16" t="s">
        <v>3139</v>
      </c>
      <c r="E5138" s="16" t="s">
        <v>240</v>
      </c>
      <c r="F5138" s="16" t="s">
        <v>349</v>
      </c>
      <c r="G5138" s="16" t="s">
        <v>3375</v>
      </c>
      <c r="H5138" s="16" t="s">
        <v>242</v>
      </c>
      <c r="I5138" s="16" t="s">
        <v>31</v>
      </c>
      <c r="J5138" s="16" t="s">
        <v>237</v>
      </c>
      <c r="K5138" s="16" t="s">
        <v>773</v>
      </c>
      <c r="L5138" s="9"/>
      <c r="M5138" s="9">
        <v>45323</v>
      </c>
      <c r="N5138" s="9">
        <v>45323</v>
      </c>
      <c r="O5138" s="7">
        <v>45323</v>
      </c>
      <c r="P5138" s="9"/>
      <c r="Q5138" s="9"/>
      <c r="R5138" s="9" t="s">
        <v>93</v>
      </c>
      <c r="S5138" s="16" t="s">
        <v>38</v>
      </c>
      <c r="T5138" s="16" t="s">
        <v>218</v>
      </c>
      <c r="U5138" s="16"/>
      <c r="V5138" s="16"/>
      <c r="W5138" s="16" t="s">
        <v>37</v>
      </c>
      <c r="X5138" s="16" t="s">
        <v>38</v>
      </c>
      <c r="Y5138">
        <v>6</v>
      </c>
      <c r="Z5138">
        <v>3</v>
      </c>
      <c r="AA5138">
        <v>1.8</v>
      </c>
      <c r="AB5138">
        <v>2</v>
      </c>
      <c r="AC5138">
        <v>0.16666666666666666</v>
      </c>
      <c r="AD5138">
        <v>3</v>
      </c>
      <c r="AE5138" t="s">
        <v>3757</v>
      </c>
    </row>
    <row r="5139" spans="1:31" x14ac:dyDescent="0.25">
      <c r="A5139" s="16" t="s">
        <v>23</v>
      </c>
      <c r="B5139" s="16" t="s">
        <v>3143</v>
      </c>
      <c r="C5139" s="16" t="s">
        <v>1074</v>
      </c>
      <c r="D5139" s="16" t="s">
        <v>3139</v>
      </c>
      <c r="E5139" s="16" t="s">
        <v>240</v>
      </c>
      <c r="F5139" s="16" t="s">
        <v>349</v>
      </c>
      <c r="G5139" s="16" t="s">
        <v>3375</v>
      </c>
      <c r="H5139" s="16" t="s">
        <v>242</v>
      </c>
      <c r="I5139" s="16" t="s">
        <v>31</v>
      </c>
      <c r="J5139" s="16" t="s">
        <v>237</v>
      </c>
      <c r="K5139" s="16" t="s">
        <v>3347</v>
      </c>
      <c r="L5139" s="9"/>
      <c r="M5139" s="9">
        <v>45323</v>
      </c>
      <c r="N5139" s="9">
        <v>45323</v>
      </c>
      <c r="O5139" s="7">
        <v>45323</v>
      </c>
      <c r="P5139" s="9"/>
      <c r="Q5139" s="9"/>
      <c r="R5139" s="9" t="s">
        <v>93</v>
      </c>
      <c r="S5139" s="16" t="s">
        <v>38</v>
      </c>
      <c r="T5139" s="16" t="s">
        <v>218</v>
      </c>
      <c r="U5139" s="16"/>
      <c r="V5139" s="16"/>
      <c r="W5139" s="16" t="s">
        <v>37</v>
      </c>
      <c r="X5139" s="16" t="s">
        <v>38</v>
      </c>
      <c r="Y5139">
        <v>6</v>
      </c>
      <c r="Z5139">
        <v>3</v>
      </c>
      <c r="AA5139">
        <v>1.8</v>
      </c>
      <c r="AB5139">
        <v>2</v>
      </c>
      <c r="AC5139">
        <v>0.16666666666666666</v>
      </c>
      <c r="AD5139">
        <v>3</v>
      </c>
      <c r="AE5139" t="s">
        <v>4843</v>
      </c>
    </row>
    <row r="5140" spans="1:31" x14ac:dyDescent="0.25">
      <c r="A5140" s="16" t="s">
        <v>23</v>
      </c>
      <c r="B5140" s="16" t="s">
        <v>3143</v>
      </c>
      <c r="C5140" s="16" t="s">
        <v>1074</v>
      </c>
      <c r="D5140" s="16" t="s">
        <v>3139</v>
      </c>
      <c r="E5140" s="16" t="s">
        <v>240</v>
      </c>
      <c r="F5140" s="16" t="s">
        <v>349</v>
      </c>
      <c r="G5140" s="16" t="s">
        <v>3375</v>
      </c>
      <c r="H5140" s="16" t="s">
        <v>242</v>
      </c>
      <c r="I5140" s="16" t="s">
        <v>31</v>
      </c>
      <c r="J5140" s="16" t="s">
        <v>237</v>
      </c>
      <c r="K5140" s="16" t="s">
        <v>243</v>
      </c>
      <c r="L5140" s="9"/>
      <c r="M5140" s="9">
        <v>45323</v>
      </c>
      <c r="N5140" s="9">
        <v>45323</v>
      </c>
      <c r="O5140" s="7">
        <v>45323</v>
      </c>
      <c r="P5140" s="9"/>
      <c r="Q5140" s="9"/>
      <c r="R5140" s="9" t="s">
        <v>93</v>
      </c>
      <c r="S5140" s="16" t="s">
        <v>38</v>
      </c>
      <c r="T5140" s="16" t="s">
        <v>218</v>
      </c>
      <c r="U5140" s="16"/>
      <c r="V5140" s="16"/>
      <c r="W5140" s="16" t="s">
        <v>37</v>
      </c>
      <c r="X5140" s="16" t="s">
        <v>38</v>
      </c>
      <c r="Y5140">
        <v>6</v>
      </c>
      <c r="Z5140">
        <v>3</v>
      </c>
      <c r="AA5140">
        <v>1.8</v>
      </c>
      <c r="AB5140">
        <v>2</v>
      </c>
      <c r="AC5140">
        <v>0.16666666666666666</v>
      </c>
      <c r="AD5140">
        <v>3</v>
      </c>
      <c r="AE5140" t="s">
        <v>3758</v>
      </c>
    </row>
    <row r="5141" spans="1:31" x14ac:dyDescent="0.25">
      <c r="A5141" s="16" t="s">
        <v>23</v>
      </c>
      <c r="B5141" s="16" t="s">
        <v>3143</v>
      </c>
      <c r="C5141" s="16" t="s">
        <v>1074</v>
      </c>
      <c r="D5141" s="16" t="s">
        <v>3139</v>
      </c>
      <c r="E5141" s="16" t="s">
        <v>240</v>
      </c>
      <c r="F5141" s="16" t="s">
        <v>349</v>
      </c>
      <c r="G5141" s="16" t="s">
        <v>3375</v>
      </c>
      <c r="H5141" s="16" t="s">
        <v>242</v>
      </c>
      <c r="I5141" s="16" t="s">
        <v>31</v>
      </c>
      <c r="J5141" s="16" t="s">
        <v>237</v>
      </c>
      <c r="K5141" s="16" t="s">
        <v>774</v>
      </c>
      <c r="L5141" s="9"/>
      <c r="M5141" s="9">
        <v>45323</v>
      </c>
      <c r="N5141" s="9">
        <v>45323</v>
      </c>
      <c r="O5141" s="7">
        <v>45323</v>
      </c>
      <c r="P5141" s="9"/>
      <c r="Q5141" s="9"/>
      <c r="R5141" s="9" t="s">
        <v>93</v>
      </c>
      <c r="S5141" s="16" t="s">
        <v>38</v>
      </c>
      <c r="T5141" s="16" t="s">
        <v>218</v>
      </c>
      <c r="U5141" s="16"/>
      <c r="V5141" s="16"/>
      <c r="W5141" s="16" t="s">
        <v>37</v>
      </c>
      <c r="X5141" s="16" t="s">
        <v>38</v>
      </c>
      <c r="Y5141">
        <v>6</v>
      </c>
      <c r="Z5141">
        <v>3</v>
      </c>
      <c r="AA5141">
        <v>1.8</v>
      </c>
      <c r="AB5141">
        <v>2</v>
      </c>
      <c r="AC5141">
        <v>0.16666666666666666</v>
      </c>
      <c r="AD5141">
        <v>3</v>
      </c>
      <c r="AE5141" t="s">
        <v>4844</v>
      </c>
    </row>
    <row r="5142" spans="1:31" x14ac:dyDescent="0.25">
      <c r="A5142" s="16" t="s">
        <v>23</v>
      </c>
      <c r="B5142" s="16" t="s">
        <v>3143</v>
      </c>
      <c r="C5142" s="16" t="s">
        <v>1074</v>
      </c>
      <c r="D5142" s="16" t="s">
        <v>3139</v>
      </c>
      <c r="E5142" s="16" t="s">
        <v>240</v>
      </c>
      <c r="F5142" s="16" t="s">
        <v>349</v>
      </c>
      <c r="G5142" s="16" t="s">
        <v>3375</v>
      </c>
      <c r="H5142" s="16" t="s">
        <v>242</v>
      </c>
      <c r="I5142" s="16" t="s">
        <v>31</v>
      </c>
      <c r="J5142" s="16" t="s">
        <v>237</v>
      </c>
      <c r="K5142" s="16" t="s">
        <v>60</v>
      </c>
      <c r="L5142" s="9"/>
      <c r="M5142" s="9">
        <v>45323</v>
      </c>
      <c r="N5142" s="9">
        <v>45323</v>
      </c>
      <c r="O5142" s="7">
        <v>45323</v>
      </c>
      <c r="P5142" s="9"/>
      <c r="Q5142" s="9"/>
      <c r="R5142" s="9" t="s">
        <v>93</v>
      </c>
      <c r="S5142" s="16" t="s">
        <v>38</v>
      </c>
      <c r="T5142" s="16" t="s">
        <v>218</v>
      </c>
      <c r="U5142" s="16"/>
      <c r="V5142" s="16"/>
      <c r="W5142" s="16" t="s">
        <v>37</v>
      </c>
      <c r="X5142" s="16" t="s">
        <v>38</v>
      </c>
      <c r="Y5142">
        <v>6</v>
      </c>
      <c r="Z5142">
        <v>3</v>
      </c>
      <c r="AA5142">
        <v>1.8</v>
      </c>
      <c r="AB5142">
        <v>2</v>
      </c>
      <c r="AC5142">
        <v>0.16666666666666666</v>
      </c>
      <c r="AD5142">
        <v>3</v>
      </c>
      <c r="AE5142" t="s">
        <v>3759</v>
      </c>
    </row>
    <row r="5143" spans="1:31" x14ac:dyDescent="0.25">
      <c r="A5143" s="16" t="s">
        <v>23</v>
      </c>
      <c r="B5143" s="16" t="s">
        <v>3143</v>
      </c>
      <c r="C5143" s="16" t="s">
        <v>1074</v>
      </c>
      <c r="D5143" s="16" t="s">
        <v>26</v>
      </c>
      <c r="E5143" s="16" t="s">
        <v>27</v>
      </c>
      <c r="F5143" s="16" t="s">
        <v>349</v>
      </c>
      <c r="G5143" s="16" t="s">
        <v>2912</v>
      </c>
      <c r="H5143" s="16" t="s">
        <v>30</v>
      </c>
      <c r="I5143" s="16" t="s">
        <v>31</v>
      </c>
      <c r="J5143" s="16" t="s">
        <v>237</v>
      </c>
      <c r="K5143" s="16" t="s">
        <v>53</v>
      </c>
      <c r="L5143" s="9"/>
      <c r="M5143" s="9">
        <v>45344</v>
      </c>
      <c r="N5143" s="9">
        <v>45344</v>
      </c>
      <c r="O5143" s="7">
        <v>45344</v>
      </c>
      <c r="P5143" s="9"/>
      <c r="Q5143" s="9"/>
      <c r="R5143" s="9" t="s">
        <v>93</v>
      </c>
      <c r="S5143" s="16" t="s">
        <v>38</v>
      </c>
      <c r="T5143" s="16" t="s">
        <v>218</v>
      </c>
      <c r="U5143" s="16"/>
      <c r="V5143" s="16"/>
      <c r="W5143" s="16" t="s">
        <v>37</v>
      </c>
      <c r="X5143" s="16" t="s">
        <v>38</v>
      </c>
      <c r="Y5143">
        <v>6</v>
      </c>
      <c r="Z5143">
        <v>5</v>
      </c>
      <c r="AA5143">
        <v>3</v>
      </c>
      <c r="AB5143">
        <v>2</v>
      </c>
      <c r="AC5143">
        <v>0.16666666666666666</v>
      </c>
      <c r="AD5143">
        <v>4</v>
      </c>
      <c r="AE5143" t="s">
        <v>4845</v>
      </c>
    </row>
    <row r="5144" spans="1:31" x14ac:dyDescent="0.25">
      <c r="A5144" s="16" t="s">
        <v>23</v>
      </c>
      <c r="B5144" s="16" t="s">
        <v>3143</v>
      </c>
      <c r="C5144" s="16" t="s">
        <v>1074</v>
      </c>
      <c r="D5144" s="16" t="s">
        <v>3139</v>
      </c>
      <c r="E5144" s="16" t="s">
        <v>27</v>
      </c>
      <c r="F5144" s="16" t="s">
        <v>349</v>
      </c>
      <c r="G5144" s="16" t="s">
        <v>2912</v>
      </c>
      <c r="H5144" s="16" t="s">
        <v>30</v>
      </c>
      <c r="I5144" s="16" t="s">
        <v>31</v>
      </c>
      <c r="J5144" s="16" t="s">
        <v>237</v>
      </c>
      <c r="K5144" s="16" t="s">
        <v>707</v>
      </c>
      <c r="L5144" s="9"/>
      <c r="M5144" s="9">
        <v>45528</v>
      </c>
      <c r="N5144" s="9">
        <v>45528</v>
      </c>
      <c r="O5144" s="7">
        <v>45528</v>
      </c>
      <c r="P5144" s="9"/>
      <c r="Q5144" s="9"/>
      <c r="R5144" s="9" t="s">
        <v>93</v>
      </c>
      <c r="S5144" s="16" t="s">
        <v>38</v>
      </c>
      <c r="T5144" s="16" t="s">
        <v>218</v>
      </c>
      <c r="U5144" s="16"/>
      <c r="V5144" s="16"/>
      <c r="W5144" s="16" t="s">
        <v>37</v>
      </c>
      <c r="X5144" s="16" t="s">
        <v>38</v>
      </c>
      <c r="Y5144">
        <v>6</v>
      </c>
      <c r="Z5144">
        <v>3</v>
      </c>
      <c r="AA5144">
        <v>1.8</v>
      </c>
      <c r="AB5144">
        <v>2</v>
      </c>
      <c r="AC5144">
        <v>0.16666666666666666</v>
      </c>
      <c r="AD5144">
        <v>3</v>
      </c>
      <c r="AE5144" t="s">
        <v>3407</v>
      </c>
    </row>
    <row r="5145" spans="1:31" x14ac:dyDescent="0.25">
      <c r="A5145" s="16" t="s">
        <v>23</v>
      </c>
      <c r="B5145" s="16" t="s">
        <v>3143</v>
      </c>
      <c r="C5145" s="16" t="s">
        <v>1074</v>
      </c>
      <c r="D5145" s="16" t="s">
        <v>3139</v>
      </c>
      <c r="E5145" s="16" t="s">
        <v>27</v>
      </c>
      <c r="F5145" s="16" t="s">
        <v>349</v>
      </c>
      <c r="G5145" s="16" t="s">
        <v>2912</v>
      </c>
      <c r="H5145" s="16" t="s">
        <v>30</v>
      </c>
      <c r="I5145" s="16" t="s">
        <v>31</v>
      </c>
      <c r="J5145" s="16" t="s">
        <v>237</v>
      </c>
      <c r="K5145" s="16" t="s">
        <v>33</v>
      </c>
      <c r="L5145" s="9"/>
      <c r="M5145" s="9">
        <v>45528</v>
      </c>
      <c r="N5145" s="9">
        <v>45528</v>
      </c>
      <c r="O5145" s="7">
        <v>45528</v>
      </c>
      <c r="P5145" s="9"/>
      <c r="Q5145" s="9"/>
      <c r="R5145" s="9" t="s">
        <v>93</v>
      </c>
      <c r="S5145" s="16" t="s">
        <v>38</v>
      </c>
      <c r="T5145" s="16" t="s">
        <v>218</v>
      </c>
      <c r="U5145" s="16"/>
      <c r="V5145" s="16"/>
      <c r="W5145" s="16" t="s">
        <v>37</v>
      </c>
      <c r="X5145" s="16" t="s">
        <v>38</v>
      </c>
      <c r="Y5145">
        <v>6</v>
      </c>
      <c r="Z5145">
        <v>3</v>
      </c>
      <c r="AA5145">
        <v>1.8</v>
      </c>
      <c r="AB5145">
        <v>2</v>
      </c>
      <c r="AC5145">
        <v>0.16666666666666666</v>
      </c>
      <c r="AD5145">
        <v>3</v>
      </c>
      <c r="AE5145" t="s">
        <v>3408</v>
      </c>
    </row>
    <row r="5146" spans="1:31" x14ac:dyDescent="0.25">
      <c r="A5146" s="16" t="s">
        <v>23</v>
      </c>
      <c r="B5146" s="16" t="s">
        <v>3143</v>
      </c>
      <c r="C5146" s="16" t="s">
        <v>1074</v>
      </c>
      <c r="D5146" s="16" t="s">
        <v>3139</v>
      </c>
      <c r="E5146" s="16" t="s">
        <v>27</v>
      </c>
      <c r="F5146" s="16" t="s">
        <v>349</v>
      </c>
      <c r="G5146" s="16" t="s">
        <v>2912</v>
      </c>
      <c r="H5146" s="16" t="s">
        <v>30</v>
      </c>
      <c r="I5146" s="16" t="s">
        <v>31</v>
      </c>
      <c r="J5146" s="16" t="s">
        <v>237</v>
      </c>
      <c r="K5146" s="16" t="s">
        <v>271</v>
      </c>
      <c r="L5146" s="9"/>
      <c r="M5146" s="9">
        <v>45528</v>
      </c>
      <c r="N5146" s="9">
        <v>45528</v>
      </c>
      <c r="O5146" s="7">
        <v>45528</v>
      </c>
      <c r="P5146" s="9"/>
      <c r="Q5146" s="9"/>
      <c r="R5146" s="9" t="s">
        <v>93</v>
      </c>
      <c r="S5146" s="16" t="s">
        <v>38</v>
      </c>
      <c r="T5146" s="16" t="s">
        <v>218</v>
      </c>
      <c r="U5146" s="16"/>
      <c r="V5146" s="16"/>
      <c r="W5146" s="16" t="s">
        <v>37</v>
      </c>
      <c r="X5146" s="16" t="s">
        <v>38</v>
      </c>
      <c r="Y5146">
        <v>6</v>
      </c>
      <c r="Z5146">
        <v>3</v>
      </c>
      <c r="AA5146">
        <v>1.8</v>
      </c>
      <c r="AB5146">
        <v>2</v>
      </c>
      <c r="AC5146">
        <v>0.16666666666666666</v>
      </c>
      <c r="AD5146">
        <v>3</v>
      </c>
      <c r="AE5146" t="s">
        <v>4004</v>
      </c>
    </row>
    <row r="5147" spans="1:31" x14ac:dyDescent="0.25">
      <c r="A5147" s="16" t="s">
        <v>23</v>
      </c>
      <c r="B5147" s="16" t="s">
        <v>3143</v>
      </c>
      <c r="C5147" s="16" t="s">
        <v>1074</v>
      </c>
      <c r="D5147" s="16" t="s">
        <v>3139</v>
      </c>
      <c r="E5147" s="16" t="s">
        <v>27</v>
      </c>
      <c r="F5147" s="16" t="s">
        <v>349</v>
      </c>
      <c r="G5147" s="16" t="s">
        <v>2912</v>
      </c>
      <c r="H5147" s="16" t="s">
        <v>30</v>
      </c>
      <c r="I5147" s="16" t="s">
        <v>31</v>
      </c>
      <c r="J5147" s="16" t="s">
        <v>237</v>
      </c>
      <c r="K5147" s="16" t="s">
        <v>227</v>
      </c>
      <c r="L5147" s="9"/>
      <c r="M5147" s="9">
        <v>45528</v>
      </c>
      <c r="N5147" s="9">
        <v>45528</v>
      </c>
      <c r="O5147" s="7">
        <v>45528</v>
      </c>
      <c r="P5147" s="9"/>
      <c r="Q5147" s="9"/>
      <c r="R5147" s="9" t="s">
        <v>93</v>
      </c>
      <c r="S5147" s="16" t="s">
        <v>38</v>
      </c>
      <c r="T5147" s="16" t="s">
        <v>218</v>
      </c>
      <c r="U5147" s="16"/>
      <c r="V5147" s="16"/>
      <c r="W5147" s="16" t="s">
        <v>37</v>
      </c>
      <c r="X5147" s="16" t="s">
        <v>38</v>
      </c>
      <c r="Y5147">
        <v>6</v>
      </c>
      <c r="Z5147">
        <v>3</v>
      </c>
      <c r="AA5147">
        <v>1.8</v>
      </c>
      <c r="AB5147">
        <v>2</v>
      </c>
      <c r="AC5147">
        <v>0.16666666666666666</v>
      </c>
      <c r="AD5147">
        <v>3</v>
      </c>
      <c r="AE5147" t="s">
        <v>3761</v>
      </c>
    </row>
    <row r="5148" spans="1:31" x14ac:dyDescent="0.25">
      <c r="A5148" s="16" t="s">
        <v>23</v>
      </c>
      <c r="B5148" s="16" t="s">
        <v>3143</v>
      </c>
      <c r="C5148" s="16" t="s">
        <v>1074</v>
      </c>
      <c r="D5148" s="16" t="s">
        <v>3139</v>
      </c>
      <c r="E5148" s="16" t="s">
        <v>27</v>
      </c>
      <c r="F5148" s="16" t="s">
        <v>349</v>
      </c>
      <c r="G5148" s="16" t="s">
        <v>2912</v>
      </c>
      <c r="H5148" s="16" t="s">
        <v>30</v>
      </c>
      <c r="I5148" s="16" t="s">
        <v>31</v>
      </c>
      <c r="J5148" s="16" t="s">
        <v>237</v>
      </c>
      <c r="K5148" s="16" t="s">
        <v>47</v>
      </c>
      <c r="L5148" s="9"/>
      <c r="M5148" s="9">
        <v>45528</v>
      </c>
      <c r="N5148" s="9">
        <v>45528</v>
      </c>
      <c r="O5148" s="7">
        <v>45528</v>
      </c>
      <c r="P5148" s="9"/>
      <c r="Q5148" s="9"/>
      <c r="R5148" s="9" t="s">
        <v>93</v>
      </c>
      <c r="S5148" s="16" t="s">
        <v>38</v>
      </c>
      <c r="T5148" s="16" t="s">
        <v>218</v>
      </c>
      <c r="U5148" s="16"/>
      <c r="V5148" s="16"/>
      <c r="W5148" s="16" t="s">
        <v>37</v>
      </c>
      <c r="X5148" s="16" t="s">
        <v>38</v>
      </c>
      <c r="Y5148">
        <v>6</v>
      </c>
      <c r="Z5148">
        <v>3</v>
      </c>
      <c r="AA5148">
        <v>1.8</v>
      </c>
      <c r="AB5148">
        <v>2</v>
      </c>
      <c r="AC5148">
        <v>0.16666666666666666</v>
      </c>
      <c r="AD5148">
        <v>3</v>
      </c>
      <c r="AE5148" t="s">
        <v>3762</v>
      </c>
    </row>
    <row r="5149" spans="1:31" x14ac:dyDescent="0.25">
      <c r="A5149" s="16" t="s">
        <v>23</v>
      </c>
      <c r="B5149" s="16" t="s">
        <v>3143</v>
      </c>
      <c r="C5149" s="16" t="s">
        <v>1074</v>
      </c>
      <c r="D5149" s="16" t="s">
        <v>3139</v>
      </c>
      <c r="E5149" s="16" t="s">
        <v>27</v>
      </c>
      <c r="F5149" s="16" t="s">
        <v>349</v>
      </c>
      <c r="G5149" s="16" t="s">
        <v>2912</v>
      </c>
      <c r="H5149" s="16" t="s">
        <v>30</v>
      </c>
      <c r="I5149" s="16" t="s">
        <v>31</v>
      </c>
      <c r="J5149" s="16" t="s">
        <v>237</v>
      </c>
      <c r="K5149" s="16" t="s">
        <v>191</v>
      </c>
      <c r="L5149" s="9"/>
      <c r="M5149" s="9">
        <v>45528</v>
      </c>
      <c r="N5149" s="9">
        <v>45528</v>
      </c>
      <c r="O5149" s="7">
        <v>45528</v>
      </c>
      <c r="P5149" s="9"/>
      <c r="Q5149" s="9"/>
      <c r="R5149" s="9" t="s">
        <v>93</v>
      </c>
      <c r="S5149" s="16" t="s">
        <v>38</v>
      </c>
      <c r="T5149" s="16" t="s">
        <v>218</v>
      </c>
      <c r="U5149" s="16"/>
      <c r="V5149" s="16"/>
      <c r="W5149" s="16" t="s">
        <v>37</v>
      </c>
      <c r="X5149" s="16" t="s">
        <v>38</v>
      </c>
      <c r="Y5149">
        <v>6</v>
      </c>
      <c r="Z5149">
        <v>3</v>
      </c>
      <c r="AA5149">
        <v>1.8</v>
      </c>
      <c r="AB5149">
        <v>2</v>
      </c>
      <c r="AC5149">
        <v>0.16666666666666666</v>
      </c>
      <c r="AD5149">
        <v>3</v>
      </c>
      <c r="AE5149" t="s">
        <v>4276</v>
      </c>
    </row>
    <row r="5150" spans="1:31" x14ac:dyDescent="0.25">
      <c r="A5150" s="16" t="s">
        <v>23</v>
      </c>
      <c r="B5150" s="16" t="s">
        <v>3143</v>
      </c>
      <c r="C5150" s="16" t="s">
        <v>1074</v>
      </c>
      <c r="D5150" s="16" t="s">
        <v>3139</v>
      </c>
      <c r="E5150" s="16" t="s">
        <v>27</v>
      </c>
      <c r="F5150" s="16" t="s">
        <v>349</v>
      </c>
      <c r="G5150" s="16" t="s">
        <v>2912</v>
      </c>
      <c r="H5150" s="16" t="s">
        <v>30</v>
      </c>
      <c r="I5150" s="16" t="s">
        <v>31</v>
      </c>
      <c r="J5150" s="16" t="s">
        <v>237</v>
      </c>
      <c r="K5150" s="16" t="s">
        <v>221</v>
      </c>
      <c r="L5150" s="9"/>
      <c r="M5150" s="9">
        <v>45528</v>
      </c>
      <c r="N5150" s="9">
        <v>45528</v>
      </c>
      <c r="O5150" s="7">
        <v>45528</v>
      </c>
      <c r="P5150" s="9"/>
      <c r="Q5150" s="9"/>
      <c r="R5150" s="9" t="s">
        <v>93</v>
      </c>
      <c r="S5150" s="16" t="s">
        <v>38</v>
      </c>
      <c r="T5150" s="16" t="s">
        <v>218</v>
      </c>
      <c r="U5150" s="16"/>
      <c r="V5150" s="16"/>
      <c r="W5150" s="16" t="s">
        <v>37</v>
      </c>
      <c r="X5150" s="16" t="s">
        <v>38</v>
      </c>
      <c r="Y5150">
        <v>6</v>
      </c>
      <c r="Z5150">
        <v>3</v>
      </c>
      <c r="AA5150">
        <v>1.8</v>
      </c>
      <c r="AB5150">
        <v>2</v>
      </c>
      <c r="AC5150">
        <v>0.16666666666666666</v>
      </c>
      <c r="AD5150">
        <v>3</v>
      </c>
      <c r="AE5150" t="s">
        <v>4005</v>
      </c>
    </row>
    <row r="5151" spans="1:31" x14ac:dyDescent="0.25">
      <c r="A5151" s="16" t="s">
        <v>23</v>
      </c>
      <c r="B5151" s="16" t="s">
        <v>3143</v>
      </c>
      <c r="C5151" s="16" t="s">
        <v>1074</v>
      </c>
      <c r="D5151" s="16" t="s">
        <v>3139</v>
      </c>
      <c r="E5151" s="16" t="s">
        <v>27</v>
      </c>
      <c r="F5151" s="16" t="s">
        <v>349</v>
      </c>
      <c r="G5151" s="16" t="s">
        <v>2912</v>
      </c>
      <c r="H5151" s="16" t="s">
        <v>30</v>
      </c>
      <c r="I5151" s="16" t="s">
        <v>31</v>
      </c>
      <c r="J5151" s="16" t="s">
        <v>237</v>
      </c>
      <c r="K5151" s="16" t="s">
        <v>114</v>
      </c>
      <c r="L5151" s="9"/>
      <c r="M5151" s="9">
        <v>45528</v>
      </c>
      <c r="N5151" s="9">
        <v>45528</v>
      </c>
      <c r="O5151" s="7">
        <v>45528</v>
      </c>
      <c r="P5151" s="9"/>
      <c r="Q5151" s="9"/>
      <c r="R5151" s="9" t="s">
        <v>93</v>
      </c>
      <c r="S5151" s="16" t="s">
        <v>38</v>
      </c>
      <c r="T5151" s="16" t="s">
        <v>218</v>
      </c>
      <c r="U5151" s="16"/>
      <c r="V5151" s="16"/>
      <c r="W5151" s="16" t="s">
        <v>37</v>
      </c>
      <c r="X5151" s="16" t="s">
        <v>38</v>
      </c>
      <c r="Y5151">
        <v>6</v>
      </c>
      <c r="Z5151">
        <v>3</v>
      </c>
      <c r="AA5151">
        <v>1.8</v>
      </c>
      <c r="AB5151">
        <v>2</v>
      </c>
      <c r="AC5151">
        <v>0.16666666666666666</v>
      </c>
      <c r="AD5151">
        <v>3</v>
      </c>
      <c r="AE5151" t="s">
        <v>4006</v>
      </c>
    </row>
    <row r="5152" spans="1:31" x14ac:dyDescent="0.25">
      <c r="A5152" s="16" t="s">
        <v>23</v>
      </c>
      <c r="B5152" s="16" t="s">
        <v>3143</v>
      </c>
      <c r="C5152" s="16" t="s">
        <v>1074</v>
      </c>
      <c r="D5152" s="16" t="s">
        <v>3139</v>
      </c>
      <c r="E5152" s="16" t="s">
        <v>27</v>
      </c>
      <c r="F5152" s="16" t="s">
        <v>349</v>
      </c>
      <c r="G5152" s="16" t="s">
        <v>2912</v>
      </c>
      <c r="H5152" s="16" t="s">
        <v>30</v>
      </c>
      <c r="I5152" s="16" t="s">
        <v>31</v>
      </c>
      <c r="J5152" s="16" t="s">
        <v>237</v>
      </c>
      <c r="K5152" s="16" t="s">
        <v>361</v>
      </c>
      <c r="L5152" s="9"/>
      <c r="M5152" s="9">
        <v>45528</v>
      </c>
      <c r="N5152" s="9">
        <v>45528</v>
      </c>
      <c r="O5152" s="7">
        <v>45528</v>
      </c>
      <c r="P5152" s="9"/>
      <c r="Q5152" s="9"/>
      <c r="R5152" s="9" t="s">
        <v>93</v>
      </c>
      <c r="S5152" s="16" t="s">
        <v>38</v>
      </c>
      <c r="T5152" s="16" t="s">
        <v>218</v>
      </c>
      <c r="U5152" s="16"/>
      <c r="V5152" s="16"/>
      <c r="W5152" s="16" t="s">
        <v>37</v>
      </c>
      <c r="X5152" s="16" t="s">
        <v>38</v>
      </c>
      <c r="Y5152">
        <v>6</v>
      </c>
      <c r="Z5152">
        <v>3</v>
      </c>
      <c r="AA5152">
        <v>1.8</v>
      </c>
      <c r="AB5152">
        <v>2</v>
      </c>
      <c r="AC5152">
        <v>0.16666666666666666</v>
      </c>
      <c r="AD5152">
        <v>3</v>
      </c>
      <c r="AE5152" t="s">
        <v>3763</v>
      </c>
    </row>
    <row r="5153" spans="1:31" x14ac:dyDescent="0.25">
      <c r="A5153" s="16" t="s">
        <v>23</v>
      </c>
      <c r="B5153" s="16" t="s">
        <v>3143</v>
      </c>
      <c r="C5153" s="16" t="s">
        <v>1074</v>
      </c>
      <c r="D5153" s="16" t="s">
        <v>3139</v>
      </c>
      <c r="E5153" s="16" t="s">
        <v>27</v>
      </c>
      <c r="F5153" s="16" t="s">
        <v>349</v>
      </c>
      <c r="G5153" s="16" t="s">
        <v>2912</v>
      </c>
      <c r="H5153" s="16" t="s">
        <v>30</v>
      </c>
      <c r="I5153" s="16" t="s">
        <v>31</v>
      </c>
      <c r="J5153" s="16" t="s">
        <v>237</v>
      </c>
      <c r="K5153" s="16" t="s">
        <v>709</v>
      </c>
      <c r="L5153" s="9"/>
      <c r="M5153" s="9">
        <v>45528</v>
      </c>
      <c r="N5153" s="9">
        <v>45528</v>
      </c>
      <c r="O5153" s="7">
        <v>45528</v>
      </c>
      <c r="P5153" s="9"/>
      <c r="Q5153" s="9"/>
      <c r="R5153" s="9" t="s">
        <v>93</v>
      </c>
      <c r="S5153" s="16" t="s">
        <v>38</v>
      </c>
      <c r="T5153" s="16" t="s">
        <v>218</v>
      </c>
      <c r="U5153" s="16"/>
      <c r="V5153" s="16"/>
      <c r="W5153" s="16" t="s">
        <v>37</v>
      </c>
      <c r="X5153" s="16" t="s">
        <v>38</v>
      </c>
      <c r="Y5153">
        <v>6</v>
      </c>
      <c r="Z5153">
        <v>3</v>
      </c>
      <c r="AA5153">
        <v>1.8</v>
      </c>
      <c r="AB5153">
        <v>2</v>
      </c>
      <c r="AC5153">
        <v>0.16666666666666666</v>
      </c>
      <c r="AD5153">
        <v>3</v>
      </c>
      <c r="AE5153" t="s">
        <v>4719</v>
      </c>
    </row>
    <row r="5154" spans="1:31" x14ac:dyDescent="0.25">
      <c r="A5154" s="16" t="s">
        <v>23</v>
      </c>
      <c r="B5154" s="16" t="s">
        <v>3143</v>
      </c>
      <c r="C5154" s="16" t="s">
        <v>1074</v>
      </c>
      <c r="D5154" s="16" t="s">
        <v>3139</v>
      </c>
      <c r="E5154" s="16" t="s">
        <v>27</v>
      </c>
      <c r="F5154" s="16" t="s">
        <v>349</v>
      </c>
      <c r="G5154" s="16" t="s">
        <v>2912</v>
      </c>
      <c r="H5154" s="16" t="s">
        <v>30</v>
      </c>
      <c r="I5154" s="16" t="s">
        <v>31</v>
      </c>
      <c r="J5154" s="16" t="s">
        <v>237</v>
      </c>
      <c r="K5154" s="16" t="s">
        <v>229</v>
      </c>
      <c r="L5154" s="9"/>
      <c r="M5154" s="9">
        <v>45528</v>
      </c>
      <c r="N5154" s="9">
        <v>45528</v>
      </c>
      <c r="O5154" s="7">
        <v>45528</v>
      </c>
      <c r="P5154" s="9"/>
      <c r="Q5154" s="9"/>
      <c r="R5154" s="9" t="s">
        <v>93</v>
      </c>
      <c r="S5154" s="16" t="s">
        <v>38</v>
      </c>
      <c r="T5154" s="16" t="s">
        <v>218</v>
      </c>
      <c r="U5154" s="16"/>
      <c r="V5154" s="16"/>
      <c r="W5154" s="16" t="s">
        <v>37</v>
      </c>
      <c r="X5154" s="16" t="s">
        <v>38</v>
      </c>
      <c r="Y5154">
        <v>6</v>
      </c>
      <c r="Z5154">
        <v>3</v>
      </c>
      <c r="AA5154">
        <v>1.8</v>
      </c>
      <c r="AB5154">
        <v>2</v>
      </c>
      <c r="AC5154">
        <v>0.16666666666666666</v>
      </c>
      <c r="AD5154">
        <v>3</v>
      </c>
      <c r="AE5154" t="s">
        <v>3765</v>
      </c>
    </row>
    <row r="5155" spans="1:31" x14ac:dyDescent="0.25">
      <c r="A5155" s="16" t="s">
        <v>23</v>
      </c>
      <c r="B5155" s="16" t="s">
        <v>3143</v>
      </c>
      <c r="C5155" s="16" t="s">
        <v>1074</v>
      </c>
      <c r="D5155" s="16" t="s">
        <v>3139</v>
      </c>
      <c r="E5155" s="16" t="s">
        <v>27</v>
      </c>
      <c r="F5155" s="16" t="s">
        <v>349</v>
      </c>
      <c r="G5155" s="16" t="s">
        <v>2912</v>
      </c>
      <c r="H5155" s="16" t="s">
        <v>30</v>
      </c>
      <c r="I5155" s="16" t="s">
        <v>31</v>
      </c>
      <c r="J5155" s="16" t="s">
        <v>237</v>
      </c>
      <c r="K5155" s="16" t="s">
        <v>181</v>
      </c>
      <c r="L5155" s="9"/>
      <c r="M5155" s="9">
        <v>45528</v>
      </c>
      <c r="N5155" s="9">
        <v>45528</v>
      </c>
      <c r="O5155" s="7">
        <v>45528</v>
      </c>
      <c r="P5155" s="9"/>
      <c r="Q5155" s="9"/>
      <c r="R5155" s="9" t="s">
        <v>93</v>
      </c>
      <c r="S5155" s="16" t="s">
        <v>38</v>
      </c>
      <c r="T5155" s="16" t="s">
        <v>218</v>
      </c>
      <c r="U5155" s="16"/>
      <c r="V5155" s="16"/>
      <c r="W5155" s="16" t="s">
        <v>37</v>
      </c>
      <c r="X5155" s="16" t="s">
        <v>38</v>
      </c>
      <c r="Y5155">
        <v>6</v>
      </c>
      <c r="Z5155">
        <v>3</v>
      </c>
      <c r="AA5155">
        <v>1.8</v>
      </c>
      <c r="AB5155">
        <v>2</v>
      </c>
      <c r="AC5155">
        <v>0.16666666666666666</v>
      </c>
      <c r="AD5155">
        <v>3</v>
      </c>
      <c r="AE5155" t="s">
        <v>4720</v>
      </c>
    </row>
    <row r="5156" spans="1:31" x14ac:dyDescent="0.25">
      <c r="A5156" s="16" t="s">
        <v>23</v>
      </c>
      <c r="B5156" s="16" t="s">
        <v>3143</v>
      </c>
      <c r="C5156" s="16" t="s">
        <v>1074</v>
      </c>
      <c r="D5156" s="16" t="s">
        <v>3139</v>
      </c>
      <c r="E5156" s="16" t="s">
        <v>27</v>
      </c>
      <c r="F5156" s="16" t="s">
        <v>349</v>
      </c>
      <c r="G5156" s="16" t="s">
        <v>2912</v>
      </c>
      <c r="H5156" s="16" t="s">
        <v>30</v>
      </c>
      <c r="I5156" s="16" t="s">
        <v>31</v>
      </c>
      <c r="J5156" s="16" t="s">
        <v>237</v>
      </c>
      <c r="K5156" s="16" t="s">
        <v>764</v>
      </c>
      <c r="L5156" s="9"/>
      <c r="M5156" s="9">
        <v>45528</v>
      </c>
      <c r="N5156" s="9">
        <v>45528</v>
      </c>
      <c r="O5156" s="7">
        <v>45528</v>
      </c>
      <c r="P5156" s="9"/>
      <c r="Q5156" s="9"/>
      <c r="R5156" s="9" t="s">
        <v>93</v>
      </c>
      <c r="S5156" s="16" t="s">
        <v>38</v>
      </c>
      <c r="T5156" s="16" t="s">
        <v>218</v>
      </c>
      <c r="U5156" s="16"/>
      <c r="V5156" s="16"/>
      <c r="W5156" s="16" t="s">
        <v>37</v>
      </c>
      <c r="X5156" s="16" t="s">
        <v>38</v>
      </c>
      <c r="Y5156">
        <v>6</v>
      </c>
      <c r="Z5156">
        <v>3</v>
      </c>
      <c r="AA5156">
        <v>1.8</v>
      </c>
      <c r="AB5156">
        <v>2</v>
      </c>
      <c r="AC5156">
        <v>0.16666666666666666</v>
      </c>
      <c r="AD5156">
        <v>3</v>
      </c>
      <c r="AE5156" t="s">
        <v>4007</v>
      </c>
    </row>
    <row r="5157" spans="1:31" x14ac:dyDescent="0.25">
      <c r="A5157" s="16" t="s">
        <v>23</v>
      </c>
      <c r="B5157" s="16" t="s">
        <v>3143</v>
      </c>
      <c r="C5157" s="16" t="s">
        <v>1074</v>
      </c>
      <c r="D5157" s="16" t="s">
        <v>3139</v>
      </c>
      <c r="E5157" s="16" t="s">
        <v>27</v>
      </c>
      <c r="F5157" s="16" t="s">
        <v>349</v>
      </c>
      <c r="G5157" s="16" t="s">
        <v>2912</v>
      </c>
      <c r="H5157" s="16" t="s">
        <v>30</v>
      </c>
      <c r="I5157" s="16" t="s">
        <v>31</v>
      </c>
      <c r="J5157" s="16" t="s">
        <v>237</v>
      </c>
      <c r="K5157" s="16" t="s">
        <v>3436</v>
      </c>
      <c r="L5157" s="9"/>
      <c r="M5157" s="9">
        <v>45528</v>
      </c>
      <c r="N5157" s="9">
        <v>45528</v>
      </c>
      <c r="O5157" s="7">
        <v>45528</v>
      </c>
      <c r="P5157" s="9"/>
      <c r="Q5157" s="9"/>
      <c r="R5157" s="9" t="s">
        <v>93</v>
      </c>
      <c r="S5157" s="16" t="s">
        <v>38</v>
      </c>
      <c r="T5157" s="16" t="s">
        <v>218</v>
      </c>
      <c r="U5157" s="16"/>
      <c r="V5157" s="16"/>
      <c r="W5157" s="16" t="s">
        <v>37</v>
      </c>
      <c r="X5157" s="16" t="s">
        <v>38</v>
      </c>
      <c r="Y5157">
        <v>6</v>
      </c>
      <c r="Z5157">
        <v>3</v>
      </c>
      <c r="AA5157">
        <v>1.8</v>
      </c>
      <c r="AB5157">
        <v>2</v>
      </c>
      <c r="AC5157">
        <v>0.16666666666666666</v>
      </c>
      <c r="AD5157">
        <v>3</v>
      </c>
      <c r="AE5157" t="s">
        <v>4721</v>
      </c>
    </row>
    <row r="5158" spans="1:31" x14ac:dyDescent="0.25">
      <c r="A5158" s="16" t="s">
        <v>23</v>
      </c>
      <c r="B5158" s="16" t="s">
        <v>3143</v>
      </c>
      <c r="C5158" s="16" t="s">
        <v>1074</v>
      </c>
      <c r="D5158" s="16" t="s">
        <v>3139</v>
      </c>
      <c r="E5158" s="16" t="s">
        <v>27</v>
      </c>
      <c r="F5158" s="16" t="s">
        <v>349</v>
      </c>
      <c r="G5158" s="16" t="s">
        <v>2912</v>
      </c>
      <c r="H5158" s="16" t="s">
        <v>30</v>
      </c>
      <c r="I5158" s="16" t="s">
        <v>31</v>
      </c>
      <c r="J5158" s="16" t="s">
        <v>237</v>
      </c>
      <c r="K5158" s="16" t="s">
        <v>3517</v>
      </c>
      <c r="L5158" s="9"/>
      <c r="M5158" s="9">
        <v>45528</v>
      </c>
      <c r="N5158" s="9">
        <v>45528</v>
      </c>
      <c r="O5158" s="7">
        <v>45528</v>
      </c>
      <c r="P5158" s="9"/>
      <c r="Q5158" s="9"/>
      <c r="R5158" s="9" t="s">
        <v>93</v>
      </c>
      <c r="S5158" s="16" t="s">
        <v>38</v>
      </c>
      <c r="T5158" s="16" t="s">
        <v>218</v>
      </c>
      <c r="U5158" s="16"/>
      <c r="V5158" s="16"/>
      <c r="W5158" s="16" t="s">
        <v>37</v>
      </c>
      <c r="X5158" s="16" t="s">
        <v>38</v>
      </c>
      <c r="Y5158">
        <v>6</v>
      </c>
      <c r="Z5158">
        <v>3</v>
      </c>
      <c r="AA5158">
        <v>1.8</v>
      </c>
      <c r="AB5158">
        <v>2</v>
      </c>
      <c r="AC5158">
        <v>0.16666666666666666</v>
      </c>
      <c r="AD5158">
        <v>3</v>
      </c>
      <c r="AE5158" t="s">
        <v>4722</v>
      </c>
    </row>
    <row r="5159" spans="1:31" x14ac:dyDescent="0.25">
      <c r="A5159" s="16" t="s">
        <v>23</v>
      </c>
      <c r="B5159" s="16" t="s">
        <v>3143</v>
      </c>
      <c r="C5159" s="16" t="s">
        <v>1074</v>
      </c>
      <c r="D5159" s="16" t="s">
        <v>3139</v>
      </c>
      <c r="E5159" s="16" t="s">
        <v>27</v>
      </c>
      <c r="F5159" s="16" t="s">
        <v>349</v>
      </c>
      <c r="G5159" s="16" t="s">
        <v>2912</v>
      </c>
      <c r="H5159" s="16" t="s">
        <v>30</v>
      </c>
      <c r="I5159" s="16" t="s">
        <v>31</v>
      </c>
      <c r="J5159" s="16" t="s">
        <v>237</v>
      </c>
      <c r="K5159" s="16" t="s">
        <v>57</v>
      </c>
      <c r="L5159" s="9"/>
      <c r="M5159" s="9">
        <v>45528</v>
      </c>
      <c r="N5159" s="9">
        <v>45528</v>
      </c>
      <c r="O5159" s="7">
        <v>45528</v>
      </c>
      <c r="P5159" s="9"/>
      <c r="Q5159" s="9"/>
      <c r="R5159" s="9" t="s">
        <v>93</v>
      </c>
      <c r="S5159" s="16" t="s">
        <v>38</v>
      </c>
      <c r="T5159" s="16" t="s">
        <v>218</v>
      </c>
      <c r="U5159" s="16"/>
      <c r="V5159" s="16"/>
      <c r="W5159" s="16" t="s">
        <v>37</v>
      </c>
      <c r="X5159" s="16" t="s">
        <v>38</v>
      </c>
      <c r="Y5159">
        <v>6</v>
      </c>
      <c r="Z5159">
        <v>3</v>
      </c>
      <c r="AA5159">
        <v>1.8</v>
      </c>
      <c r="AB5159">
        <v>2</v>
      </c>
      <c r="AC5159">
        <v>0.16666666666666666</v>
      </c>
      <c r="AD5159">
        <v>3</v>
      </c>
      <c r="AE5159" t="s">
        <v>3766</v>
      </c>
    </row>
    <row r="5160" spans="1:31" x14ac:dyDescent="0.25">
      <c r="A5160" s="16" t="s">
        <v>23</v>
      </c>
      <c r="B5160" s="16" t="s">
        <v>3143</v>
      </c>
      <c r="C5160" s="16" t="s">
        <v>1074</v>
      </c>
      <c r="D5160" s="16" t="s">
        <v>3139</v>
      </c>
      <c r="E5160" s="16" t="s">
        <v>27</v>
      </c>
      <c r="F5160" s="16" t="s">
        <v>349</v>
      </c>
      <c r="G5160" s="16" t="s">
        <v>2912</v>
      </c>
      <c r="H5160" s="16" t="s">
        <v>30</v>
      </c>
      <c r="I5160" s="16" t="s">
        <v>31</v>
      </c>
      <c r="J5160" s="16" t="s">
        <v>237</v>
      </c>
      <c r="K5160" s="16" t="s">
        <v>567</v>
      </c>
      <c r="L5160" s="9"/>
      <c r="M5160" s="9">
        <v>45528</v>
      </c>
      <c r="N5160" s="9">
        <v>45528</v>
      </c>
      <c r="O5160" s="7">
        <v>45528</v>
      </c>
      <c r="P5160" s="9"/>
      <c r="Q5160" s="9"/>
      <c r="R5160" s="9" t="s">
        <v>93</v>
      </c>
      <c r="S5160" s="16" t="s">
        <v>38</v>
      </c>
      <c r="T5160" s="16" t="s">
        <v>218</v>
      </c>
      <c r="U5160" s="16"/>
      <c r="V5160" s="16"/>
      <c r="W5160" s="16" t="s">
        <v>37</v>
      </c>
      <c r="X5160" s="16" t="s">
        <v>38</v>
      </c>
      <c r="Y5160">
        <v>6</v>
      </c>
      <c r="Z5160">
        <v>3</v>
      </c>
      <c r="AA5160">
        <v>1.8</v>
      </c>
      <c r="AB5160">
        <v>2</v>
      </c>
      <c r="AC5160">
        <v>0.16666666666666666</v>
      </c>
      <c r="AD5160">
        <v>3</v>
      </c>
      <c r="AE5160" t="s">
        <v>4846</v>
      </c>
    </row>
    <row r="5161" spans="1:31" x14ac:dyDescent="0.25">
      <c r="A5161" s="16" t="s">
        <v>23</v>
      </c>
      <c r="B5161" s="16" t="s">
        <v>3143</v>
      </c>
      <c r="C5161" s="16" t="s">
        <v>1074</v>
      </c>
      <c r="D5161" s="16" t="s">
        <v>3139</v>
      </c>
      <c r="E5161" s="16" t="s">
        <v>27</v>
      </c>
      <c r="F5161" s="16" t="s">
        <v>349</v>
      </c>
      <c r="G5161" s="16" t="s">
        <v>2912</v>
      </c>
      <c r="H5161" s="16" t="s">
        <v>30</v>
      </c>
      <c r="I5161" s="16" t="s">
        <v>31</v>
      </c>
      <c r="J5161" s="16" t="s">
        <v>237</v>
      </c>
      <c r="K5161" s="16" t="s">
        <v>225</v>
      </c>
      <c r="L5161" s="9"/>
      <c r="M5161" s="9">
        <v>45528</v>
      </c>
      <c r="N5161" s="9">
        <v>45528</v>
      </c>
      <c r="O5161" s="7">
        <v>45528</v>
      </c>
      <c r="P5161" s="9"/>
      <c r="Q5161" s="9"/>
      <c r="R5161" s="9" t="s">
        <v>93</v>
      </c>
      <c r="S5161" s="16" t="s">
        <v>38</v>
      </c>
      <c r="T5161" s="16" t="s">
        <v>218</v>
      </c>
      <c r="U5161" s="16"/>
      <c r="V5161" s="16"/>
      <c r="W5161" s="16" t="s">
        <v>37</v>
      </c>
      <c r="X5161" s="16" t="s">
        <v>38</v>
      </c>
      <c r="Y5161">
        <v>6</v>
      </c>
      <c r="Z5161">
        <v>3</v>
      </c>
      <c r="AA5161">
        <v>1.8</v>
      </c>
      <c r="AB5161">
        <v>2</v>
      </c>
      <c r="AC5161">
        <v>0.16666666666666666</v>
      </c>
      <c r="AD5161">
        <v>3</v>
      </c>
      <c r="AE5161" t="s">
        <v>4847</v>
      </c>
    </row>
    <row r="5162" spans="1:31" x14ac:dyDescent="0.25">
      <c r="A5162" s="16" t="s">
        <v>23</v>
      </c>
      <c r="B5162" s="16" t="s">
        <v>3143</v>
      </c>
      <c r="C5162" s="16" t="s">
        <v>1074</v>
      </c>
      <c r="D5162" s="16" t="s">
        <v>3139</v>
      </c>
      <c r="E5162" s="16" t="s">
        <v>27</v>
      </c>
      <c r="F5162" s="16" t="s">
        <v>349</v>
      </c>
      <c r="G5162" s="16" t="s">
        <v>2912</v>
      </c>
      <c r="H5162" s="16" t="s">
        <v>30</v>
      </c>
      <c r="I5162" s="16" t="s">
        <v>31</v>
      </c>
      <c r="J5162" s="16" t="s">
        <v>237</v>
      </c>
      <c r="K5162" s="16" t="s">
        <v>97</v>
      </c>
      <c r="L5162" s="9"/>
      <c r="M5162" s="9">
        <v>45528</v>
      </c>
      <c r="N5162" s="9">
        <v>45528</v>
      </c>
      <c r="O5162" s="7">
        <v>45528</v>
      </c>
      <c r="P5162" s="9"/>
      <c r="Q5162" s="9"/>
      <c r="R5162" s="9" t="s">
        <v>93</v>
      </c>
      <c r="S5162" s="16" t="s">
        <v>38</v>
      </c>
      <c r="T5162" s="16" t="s">
        <v>218</v>
      </c>
      <c r="U5162" s="16"/>
      <c r="V5162" s="16"/>
      <c r="W5162" s="16" t="s">
        <v>37</v>
      </c>
      <c r="X5162" s="16" t="s">
        <v>38</v>
      </c>
      <c r="Y5162">
        <v>6</v>
      </c>
      <c r="Z5162">
        <v>3</v>
      </c>
      <c r="AA5162">
        <v>1.8</v>
      </c>
      <c r="AB5162">
        <v>2</v>
      </c>
      <c r="AC5162">
        <v>0.16666666666666666</v>
      </c>
      <c r="AD5162">
        <v>3</v>
      </c>
      <c r="AE5162" t="s">
        <v>4848</v>
      </c>
    </row>
    <row r="5163" spans="1:31" x14ac:dyDescent="0.25">
      <c r="A5163" s="16" t="s">
        <v>23</v>
      </c>
      <c r="B5163" s="16" t="s">
        <v>39</v>
      </c>
      <c r="C5163" s="16" t="s">
        <v>1079</v>
      </c>
      <c r="D5163" s="16" t="s">
        <v>62</v>
      </c>
      <c r="E5163" s="16" t="s">
        <v>41</v>
      </c>
      <c r="F5163" s="16" t="s">
        <v>28</v>
      </c>
      <c r="G5163" s="16" t="s">
        <v>544</v>
      </c>
      <c r="H5163" s="16" t="s">
        <v>150</v>
      </c>
      <c r="I5163" s="16" t="s">
        <v>1085</v>
      </c>
      <c r="J5163" s="16" t="s">
        <v>1082</v>
      </c>
      <c r="K5163" s="16" t="s">
        <v>217</v>
      </c>
      <c r="L5163" s="9">
        <v>45071</v>
      </c>
      <c r="M5163" s="9">
        <v>45071</v>
      </c>
      <c r="N5163" s="9">
        <v>45071</v>
      </c>
      <c r="O5163" s="7">
        <v>45071</v>
      </c>
      <c r="P5163" s="9"/>
      <c r="Q5163" s="9"/>
      <c r="R5163" s="9" t="s">
        <v>34</v>
      </c>
      <c r="S5163" s="16" t="s">
        <v>65</v>
      </c>
      <c r="T5163" s="16" t="s">
        <v>65</v>
      </c>
      <c r="U5163" s="16"/>
      <c r="V5163" s="16"/>
      <c r="W5163" s="16" t="s">
        <v>315</v>
      </c>
      <c r="X5163" s="16" t="s">
        <v>55</v>
      </c>
      <c r="Y5163">
        <v>6</v>
      </c>
      <c r="Z5163">
        <v>10</v>
      </c>
      <c r="AA5163">
        <v>6</v>
      </c>
      <c r="AB5163">
        <v>6</v>
      </c>
      <c r="AC5163">
        <v>0.5</v>
      </c>
      <c r="AD5163">
        <v>9</v>
      </c>
      <c r="AE5163" t="s">
        <v>2713</v>
      </c>
    </row>
    <row r="5164" spans="1:31" x14ac:dyDescent="0.25">
      <c r="A5164" s="16" t="s">
        <v>23</v>
      </c>
      <c r="B5164" s="16" t="s">
        <v>39</v>
      </c>
      <c r="C5164" s="16" t="s">
        <v>1079</v>
      </c>
      <c r="D5164" s="16" t="s">
        <v>62</v>
      </c>
      <c r="E5164" s="16" t="s">
        <v>41</v>
      </c>
      <c r="F5164" s="16" t="s">
        <v>28</v>
      </c>
      <c r="G5164" s="16" t="s">
        <v>544</v>
      </c>
      <c r="H5164" s="16" t="s">
        <v>150</v>
      </c>
      <c r="I5164" s="16" t="s">
        <v>1085</v>
      </c>
      <c r="J5164" s="16" t="s">
        <v>1080</v>
      </c>
      <c r="K5164" s="16" t="s">
        <v>217</v>
      </c>
      <c r="L5164" s="9">
        <v>45071</v>
      </c>
      <c r="M5164" s="9">
        <v>45071</v>
      </c>
      <c r="N5164" s="9">
        <v>45071</v>
      </c>
      <c r="O5164" s="7">
        <v>45071</v>
      </c>
      <c r="P5164" s="9"/>
      <c r="Q5164" s="9"/>
      <c r="R5164" s="9" t="s">
        <v>34</v>
      </c>
      <c r="S5164" s="16" t="s">
        <v>65</v>
      </c>
      <c r="T5164" s="16" t="s">
        <v>65</v>
      </c>
      <c r="U5164" s="16"/>
      <c r="V5164" s="16"/>
      <c r="W5164" s="16" t="s">
        <v>315</v>
      </c>
      <c r="X5164" s="16" t="s">
        <v>55</v>
      </c>
      <c r="Y5164">
        <v>6</v>
      </c>
      <c r="Z5164">
        <v>10</v>
      </c>
      <c r="AA5164">
        <v>6</v>
      </c>
      <c r="AB5164">
        <v>6</v>
      </c>
      <c r="AC5164">
        <v>0.5</v>
      </c>
      <c r="AD5164">
        <v>9</v>
      </c>
      <c r="AE5164" t="s">
        <v>2714</v>
      </c>
    </row>
    <row r="5165" spans="1:31" x14ac:dyDescent="0.25">
      <c r="A5165" s="16" t="s">
        <v>23</v>
      </c>
      <c r="B5165" s="16" t="s">
        <v>39</v>
      </c>
      <c r="C5165" s="16" t="s">
        <v>1079</v>
      </c>
      <c r="D5165" s="16" t="s">
        <v>62</v>
      </c>
      <c r="E5165" s="16" t="s">
        <v>41</v>
      </c>
      <c r="F5165" s="16" t="s">
        <v>28</v>
      </c>
      <c r="G5165" s="16" t="s">
        <v>544</v>
      </c>
      <c r="H5165" s="16" t="s">
        <v>150</v>
      </c>
      <c r="I5165" s="16" t="s">
        <v>1085</v>
      </c>
      <c r="J5165" s="16" t="s">
        <v>71</v>
      </c>
      <c r="K5165" s="16" t="s">
        <v>217</v>
      </c>
      <c r="L5165" s="9">
        <v>45071</v>
      </c>
      <c r="M5165" s="9">
        <v>45071</v>
      </c>
      <c r="N5165" s="9">
        <v>45071</v>
      </c>
      <c r="O5165" s="7">
        <v>45071</v>
      </c>
      <c r="P5165" s="9"/>
      <c r="Q5165" s="9"/>
      <c r="R5165" s="9" t="s">
        <v>34</v>
      </c>
      <c r="S5165" s="16" t="s">
        <v>65</v>
      </c>
      <c r="T5165" s="16" t="s">
        <v>65</v>
      </c>
      <c r="U5165" s="16"/>
      <c r="V5165" s="16"/>
      <c r="W5165" s="16" t="s">
        <v>315</v>
      </c>
      <c r="X5165" s="16" t="s">
        <v>55</v>
      </c>
      <c r="Y5165">
        <v>6</v>
      </c>
      <c r="Z5165">
        <v>10</v>
      </c>
      <c r="AA5165">
        <v>6</v>
      </c>
      <c r="AB5165">
        <v>6</v>
      </c>
      <c r="AC5165">
        <v>0.5</v>
      </c>
      <c r="AD5165">
        <v>9</v>
      </c>
      <c r="AE5165" t="s">
        <v>2715</v>
      </c>
    </row>
    <row r="5166" spans="1:31" x14ac:dyDescent="0.25">
      <c r="A5166" s="16" t="s">
        <v>23</v>
      </c>
      <c r="B5166" s="16" t="s">
        <v>39</v>
      </c>
      <c r="C5166" s="16" t="s">
        <v>1079</v>
      </c>
      <c r="D5166" s="16" t="s">
        <v>62</v>
      </c>
      <c r="E5166" s="16" t="s">
        <v>41</v>
      </c>
      <c r="F5166" s="16" t="s">
        <v>28</v>
      </c>
      <c r="G5166" s="16" t="s">
        <v>69</v>
      </c>
      <c r="H5166" s="16" t="s">
        <v>70</v>
      </c>
      <c r="I5166" s="16" t="s">
        <v>1085</v>
      </c>
      <c r="J5166" s="16" t="s">
        <v>1082</v>
      </c>
      <c r="K5166" s="16" t="s">
        <v>629</v>
      </c>
      <c r="L5166" s="9"/>
      <c r="M5166" s="9"/>
      <c r="N5166" s="9">
        <v>45063</v>
      </c>
      <c r="O5166" s="7">
        <v>45063</v>
      </c>
      <c r="P5166" s="9">
        <v>45063</v>
      </c>
      <c r="Q5166" s="9"/>
      <c r="R5166" s="9" t="s">
        <v>34</v>
      </c>
      <c r="S5166" s="16" t="s">
        <v>65</v>
      </c>
      <c r="T5166" s="16" t="s">
        <v>65</v>
      </c>
      <c r="U5166" s="16"/>
      <c r="V5166" s="16"/>
      <c r="W5166" s="16" t="s">
        <v>315</v>
      </c>
      <c r="X5166" s="16" t="s">
        <v>55</v>
      </c>
      <c r="Y5166">
        <v>6</v>
      </c>
      <c r="Z5166">
        <v>10</v>
      </c>
      <c r="AA5166">
        <v>6</v>
      </c>
      <c r="AB5166">
        <v>6</v>
      </c>
      <c r="AC5166">
        <v>0.5</v>
      </c>
      <c r="AD5166">
        <v>9</v>
      </c>
      <c r="AE5166" t="s">
        <v>2704</v>
      </c>
    </row>
    <row r="5167" spans="1:31" x14ac:dyDescent="0.25">
      <c r="A5167" s="16" t="s">
        <v>23</v>
      </c>
      <c r="B5167" s="16" t="s">
        <v>39</v>
      </c>
      <c r="C5167" s="16" t="s">
        <v>1079</v>
      </c>
      <c r="D5167" s="16" t="s">
        <v>62</v>
      </c>
      <c r="E5167" s="16" t="s">
        <v>41</v>
      </c>
      <c r="F5167" s="16" t="s">
        <v>28</v>
      </c>
      <c r="G5167" s="16" t="s">
        <v>69</v>
      </c>
      <c r="H5167" s="16" t="s">
        <v>70</v>
      </c>
      <c r="I5167" s="16" t="s">
        <v>1085</v>
      </c>
      <c r="J5167" s="16" t="s">
        <v>1082</v>
      </c>
      <c r="K5167" s="16" t="s">
        <v>72</v>
      </c>
      <c r="L5167" s="9"/>
      <c r="M5167" s="9"/>
      <c r="N5167" s="9">
        <v>45063</v>
      </c>
      <c r="O5167" s="7">
        <v>45063</v>
      </c>
      <c r="P5167" s="9">
        <v>45063</v>
      </c>
      <c r="Q5167" s="9"/>
      <c r="R5167" s="9" t="s">
        <v>34</v>
      </c>
      <c r="S5167" s="16" t="s">
        <v>65</v>
      </c>
      <c r="T5167" s="16" t="s">
        <v>65</v>
      </c>
      <c r="U5167" s="16"/>
      <c r="V5167" s="16"/>
      <c r="W5167" s="16" t="s">
        <v>315</v>
      </c>
      <c r="X5167" s="16" t="s">
        <v>55</v>
      </c>
      <c r="Y5167">
        <v>6</v>
      </c>
      <c r="Z5167">
        <v>10</v>
      </c>
      <c r="AA5167">
        <v>6</v>
      </c>
      <c r="AB5167">
        <v>6</v>
      </c>
      <c r="AC5167">
        <v>0.5</v>
      </c>
      <c r="AD5167">
        <v>9</v>
      </c>
      <c r="AE5167" t="s">
        <v>2705</v>
      </c>
    </row>
    <row r="5168" spans="1:31" x14ac:dyDescent="0.25">
      <c r="A5168" s="16" t="s">
        <v>23</v>
      </c>
      <c r="B5168" s="16" t="s">
        <v>39</v>
      </c>
      <c r="C5168" s="16" t="s">
        <v>1079</v>
      </c>
      <c r="D5168" s="16" t="s">
        <v>62</v>
      </c>
      <c r="E5168" s="16" t="s">
        <v>41</v>
      </c>
      <c r="F5168" s="16" t="s">
        <v>28</v>
      </c>
      <c r="G5168" s="16" t="s">
        <v>69</v>
      </c>
      <c r="H5168" s="16" t="s">
        <v>70</v>
      </c>
      <c r="I5168" s="16" t="s">
        <v>1085</v>
      </c>
      <c r="J5168" s="16" t="s">
        <v>1082</v>
      </c>
      <c r="K5168" s="16" t="s">
        <v>181</v>
      </c>
      <c r="L5168" s="9"/>
      <c r="M5168" s="9"/>
      <c r="N5168" s="9">
        <v>45063</v>
      </c>
      <c r="O5168" s="7">
        <v>45063</v>
      </c>
      <c r="P5168" s="9">
        <v>45063</v>
      </c>
      <c r="Q5168" s="9"/>
      <c r="R5168" s="9" t="s">
        <v>34</v>
      </c>
      <c r="S5168" s="16" t="s">
        <v>65</v>
      </c>
      <c r="T5168" s="16" t="s">
        <v>65</v>
      </c>
      <c r="U5168" s="16"/>
      <c r="V5168" s="16"/>
      <c r="W5168" s="16" t="s">
        <v>315</v>
      </c>
      <c r="X5168" s="16" t="s">
        <v>55</v>
      </c>
      <c r="Y5168">
        <v>6</v>
      </c>
      <c r="Z5168">
        <v>10</v>
      </c>
      <c r="AA5168">
        <v>6</v>
      </c>
      <c r="AB5168">
        <v>6</v>
      </c>
      <c r="AC5168">
        <v>0.5</v>
      </c>
      <c r="AD5168">
        <v>9</v>
      </c>
      <c r="AE5168" t="s">
        <v>2706</v>
      </c>
    </row>
    <row r="5169" spans="1:31" x14ac:dyDescent="0.25">
      <c r="A5169" s="16" t="s">
        <v>23</v>
      </c>
      <c r="B5169" s="16" t="s">
        <v>39</v>
      </c>
      <c r="C5169" s="16" t="s">
        <v>1079</v>
      </c>
      <c r="D5169" s="16" t="s">
        <v>62</v>
      </c>
      <c r="E5169" s="16" t="s">
        <v>41</v>
      </c>
      <c r="F5169" s="16" t="s">
        <v>28</v>
      </c>
      <c r="G5169" s="16" t="s">
        <v>69</v>
      </c>
      <c r="H5169" s="16" t="s">
        <v>70</v>
      </c>
      <c r="I5169" s="16" t="s">
        <v>1085</v>
      </c>
      <c r="J5169" s="16" t="s">
        <v>1082</v>
      </c>
      <c r="K5169" s="16" t="s">
        <v>606</v>
      </c>
      <c r="L5169" s="9"/>
      <c r="M5169" s="9"/>
      <c r="N5169" s="9">
        <v>45063</v>
      </c>
      <c r="O5169" s="7">
        <v>45063</v>
      </c>
      <c r="P5169" s="9">
        <v>45063</v>
      </c>
      <c r="Q5169" s="9"/>
      <c r="R5169" s="9" t="s">
        <v>34</v>
      </c>
      <c r="S5169" s="16" t="s">
        <v>65</v>
      </c>
      <c r="T5169" s="16" t="s">
        <v>65</v>
      </c>
      <c r="U5169" s="16"/>
      <c r="V5169" s="16"/>
      <c r="W5169" s="16" t="s">
        <v>315</v>
      </c>
      <c r="X5169" s="16" t="s">
        <v>55</v>
      </c>
      <c r="Y5169">
        <v>6</v>
      </c>
      <c r="Z5169">
        <v>10</v>
      </c>
      <c r="AA5169">
        <v>6</v>
      </c>
      <c r="AB5169">
        <v>6</v>
      </c>
      <c r="AC5169">
        <v>0.5</v>
      </c>
      <c r="AD5169">
        <v>9</v>
      </c>
      <c r="AE5169" t="s">
        <v>2707</v>
      </c>
    </row>
    <row r="5170" spans="1:31" x14ac:dyDescent="0.25">
      <c r="A5170" s="16" t="s">
        <v>23</v>
      </c>
      <c r="B5170" s="16" t="s">
        <v>39</v>
      </c>
      <c r="C5170" s="16" t="s">
        <v>1079</v>
      </c>
      <c r="D5170" s="16" t="s">
        <v>62</v>
      </c>
      <c r="E5170" s="16" t="s">
        <v>41</v>
      </c>
      <c r="F5170" s="16" t="s">
        <v>28</v>
      </c>
      <c r="G5170" s="16" t="s">
        <v>69</v>
      </c>
      <c r="H5170" s="16" t="s">
        <v>70</v>
      </c>
      <c r="I5170" s="16" t="s">
        <v>1085</v>
      </c>
      <c r="J5170" s="16" t="s">
        <v>1080</v>
      </c>
      <c r="K5170" s="16" t="s">
        <v>1083</v>
      </c>
      <c r="L5170" s="9"/>
      <c r="M5170" s="9">
        <v>45063</v>
      </c>
      <c r="N5170" s="9">
        <v>45063</v>
      </c>
      <c r="O5170" s="7">
        <v>45063</v>
      </c>
      <c r="P5170" s="9">
        <v>45063</v>
      </c>
      <c r="Q5170" s="9"/>
      <c r="R5170" s="9" t="s">
        <v>34</v>
      </c>
      <c r="S5170" s="16" t="s">
        <v>65</v>
      </c>
      <c r="T5170" s="16" t="s">
        <v>65</v>
      </c>
      <c r="U5170" s="16"/>
      <c r="V5170" s="16"/>
      <c r="W5170" s="16" t="s">
        <v>315</v>
      </c>
      <c r="X5170" s="16" t="s">
        <v>55</v>
      </c>
      <c r="Y5170">
        <v>6</v>
      </c>
      <c r="Z5170">
        <v>10</v>
      </c>
      <c r="AA5170">
        <v>6</v>
      </c>
      <c r="AB5170">
        <v>6</v>
      </c>
      <c r="AC5170">
        <v>0.5</v>
      </c>
      <c r="AD5170">
        <v>9</v>
      </c>
      <c r="AE5170" t="s">
        <v>2708</v>
      </c>
    </row>
    <row r="5171" spans="1:31" x14ac:dyDescent="0.25">
      <c r="A5171" s="16" t="s">
        <v>23</v>
      </c>
      <c r="B5171" s="16" t="s">
        <v>39</v>
      </c>
      <c r="C5171" s="16" t="s">
        <v>1079</v>
      </c>
      <c r="D5171" s="16" t="s">
        <v>62</v>
      </c>
      <c r="E5171" s="16" t="s">
        <v>41</v>
      </c>
      <c r="F5171" s="16" t="s">
        <v>28</v>
      </c>
      <c r="G5171" s="16" t="s">
        <v>69</v>
      </c>
      <c r="H5171" s="16" t="s">
        <v>70</v>
      </c>
      <c r="I5171" s="16" t="s">
        <v>1085</v>
      </c>
      <c r="J5171" s="16" t="s">
        <v>1080</v>
      </c>
      <c r="K5171" s="16" t="s">
        <v>72</v>
      </c>
      <c r="L5171" s="9"/>
      <c r="M5171" s="9">
        <v>45063</v>
      </c>
      <c r="N5171" s="9">
        <v>45063</v>
      </c>
      <c r="O5171" s="7">
        <v>45063</v>
      </c>
      <c r="P5171" s="9">
        <v>45063</v>
      </c>
      <c r="Q5171" s="9"/>
      <c r="R5171" s="9" t="s">
        <v>34</v>
      </c>
      <c r="S5171" s="16" t="s">
        <v>65</v>
      </c>
      <c r="T5171" s="16" t="s">
        <v>65</v>
      </c>
      <c r="U5171" s="16"/>
      <c r="V5171" s="16"/>
      <c r="W5171" s="16" t="s">
        <v>315</v>
      </c>
      <c r="X5171" s="16" t="s">
        <v>55</v>
      </c>
      <c r="Y5171">
        <v>6</v>
      </c>
      <c r="Z5171">
        <v>10</v>
      </c>
      <c r="AA5171">
        <v>6</v>
      </c>
      <c r="AB5171">
        <v>6</v>
      </c>
      <c r="AC5171">
        <v>0.5</v>
      </c>
      <c r="AD5171">
        <v>9</v>
      </c>
      <c r="AE5171" t="s">
        <v>2709</v>
      </c>
    </row>
    <row r="5172" spans="1:31" x14ac:dyDescent="0.25">
      <c r="A5172" s="16" t="s">
        <v>23</v>
      </c>
      <c r="B5172" s="16" t="s">
        <v>39</v>
      </c>
      <c r="C5172" s="16" t="s">
        <v>1079</v>
      </c>
      <c r="D5172" s="16" t="s">
        <v>62</v>
      </c>
      <c r="E5172" s="16" t="s">
        <v>41</v>
      </c>
      <c r="F5172" s="16" t="s">
        <v>28</v>
      </c>
      <c r="G5172" s="16" t="s">
        <v>69</v>
      </c>
      <c r="H5172" s="16" t="s">
        <v>70</v>
      </c>
      <c r="I5172" s="16" t="s">
        <v>1085</v>
      </c>
      <c r="J5172" s="16" t="s">
        <v>71</v>
      </c>
      <c r="K5172" s="16" t="s">
        <v>629</v>
      </c>
      <c r="L5172" s="9"/>
      <c r="M5172" s="9"/>
      <c r="N5172" s="9">
        <v>45014</v>
      </c>
      <c r="O5172" s="7">
        <v>45014</v>
      </c>
      <c r="P5172" s="9">
        <v>45014</v>
      </c>
      <c r="Q5172" s="9"/>
      <c r="R5172" s="9" t="s">
        <v>34</v>
      </c>
      <c r="S5172" s="16" t="s">
        <v>65</v>
      </c>
      <c r="T5172" s="16" t="s">
        <v>65</v>
      </c>
      <c r="U5172" s="16"/>
      <c r="V5172" s="16"/>
      <c r="W5172" s="16" t="s">
        <v>315</v>
      </c>
      <c r="X5172" s="16" t="s">
        <v>55</v>
      </c>
      <c r="Y5172">
        <v>6</v>
      </c>
      <c r="Z5172">
        <v>10</v>
      </c>
      <c r="AA5172">
        <v>6</v>
      </c>
      <c r="AB5172">
        <v>6</v>
      </c>
      <c r="AC5172">
        <v>0.5</v>
      </c>
      <c r="AD5172">
        <v>9</v>
      </c>
      <c r="AE5172" t="s">
        <v>2710</v>
      </c>
    </row>
    <row r="5173" spans="1:31" x14ac:dyDescent="0.25">
      <c r="A5173" s="16" t="s">
        <v>23</v>
      </c>
      <c r="B5173" s="16" t="s">
        <v>39</v>
      </c>
      <c r="C5173" s="16" t="s">
        <v>1079</v>
      </c>
      <c r="D5173" s="16" t="s">
        <v>62</v>
      </c>
      <c r="E5173" s="16" t="s">
        <v>41</v>
      </c>
      <c r="F5173" s="16" t="s">
        <v>28</v>
      </c>
      <c r="G5173" s="16" t="s">
        <v>69</v>
      </c>
      <c r="H5173" s="16" t="s">
        <v>70</v>
      </c>
      <c r="I5173" s="16" t="s">
        <v>1085</v>
      </c>
      <c r="J5173" s="16" t="s">
        <v>71</v>
      </c>
      <c r="K5173" s="16" t="s">
        <v>72</v>
      </c>
      <c r="L5173" s="9"/>
      <c r="M5173" s="9"/>
      <c r="N5173" s="9">
        <v>45014</v>
      </c>
      <c r="O5173" s="7">
        <v>45014</v>
      </c>
      <c r="P5173" s="9">
        <v>45014</v>
      </c>
      <c r="Q5173" s="9"/>
      <c r="R5173" s="9" t="s">
        <v>34</v>
      </c>
      <c r="S5173" s="16" t="s">
        <v>65</v>
      </c>
      <c r="T5173" s="16" t="s">
        <v>65</v>
      </c>
      <c r="U5173" s="16"/>
      <c r="V5173" s="16"/>
      <c r="W5173" s="16" t="s">
        <v>315</v>
      </c>
      <c r="X5173" s="16" t="s">
        <v>55</v>
      </c>
      <c r="Y5173">
        <v>6</v>
      </c>
      <c r="Z5173">
        <v>10</v>
      </c>
      <c r="AA5173">
        <v>6</v>
      </c>
      <c r="AB5173">
        <v>6</v>
      </c>
      <c r="AC5173">
        <v>0.5</v>
      </c>
      <c r="AD5173">
        <v>9</v>
      </c>
      <c r="AE5173" t="s">
        <v>1290</v>
      </c>
    </row>
    <row r="5174" spans="1:31" x14ac:dyDescent="0.25">
      <c r="A5174" s="16" t="s">
        <v>23</v>
      </c>
      <c r="B5174" s="16" t="s">
        <v>39</v>
      </c>
      <c r="C5174" s="16" t="s">
        <v>1079</v>
      </c>
      <c r="D5174" s="16" t="s">
        <v>62</v>
      </c>
      <c r="E5174" s="16" t="s">
        <v>41</v>
      </c>
      <c r="F5174" s="16" t="s">
        <v>28</v>
      </c>
      <c r="G5174" s="16" t="s">
        <v>69</v>
      </c>
      <c r="H5174" s="16" t="s">
        <v>70</v>
      </c>
      <c r="I5174" s="16" t="s">
        <v>1085</v>
      </c>
      <c r="J5174" s="16" t="s">
        <v>71</v>
      </c>
      <c r="K5174" s="16" t="s">
        <v>1084</v>
      </c>
      <c r="L5174" s="9"/>
      <c r="M5174" s="9">
        <v>45014</v>
      </c>
      <c r="N5174" s="9">
        <v>45014</v>
      </c>
      <c r="O5174" s="7">
        <v>45014</v>
      </c>
      <c r="P5174" s="9">
        <v>45014</v>
      </c>
      <c r="Q5174" s="9"/>
      <c r="R5174" s="9" t="s">
        <v>34</v>
      </c>
      <c r="S5174" s="16" t="s">
        <v>65</v>
      </c>
      <c r="T5174" s="16" t="s">
        <v>65</v>
      </c>
      <c r="U5174" s="16"/>
      <c r="V5174" s="16"/>
      <c r="W5174" s="16" t="s">
        <v>315</v>
      </c>
      <c r="X5174" s="16" t="s">
        <v>55</v>
      </c>
      <c r="Y5174">
        <v>6</v>
      </c>
      <c r="Z5174">
        <v>10</v>
      </c>
      <c r="AA5174">
        <v>6</v>
      </c>
      <c r="AB5174">
        <v>6</v>
      </c>
      <c r="AC5174">
        <v>0.5</v>
      </c>
      <c r="AD5174">
        <v>9</v>
      </c>
      <c r="AE5174" t="s">
        <v>2712</v>
      </c>
    </row>
    <row r="5175" spans="1:31" x14ac:dyDescent="0.25">
      <c r="A5175" s="16" t="s">
        <v>23</v>
      </c>
      <c r="B5175" s="16" t="s">
        <v>39</v>
      </c>
      <c r="C5175" s="16" t="s">
        <v>1079</v>
      </c>
      <c r="D5175" s="16" t="s">
        <v>62</v>
      </c>
      <c r="E5175" s="16" t="s">
        <v>41</v>
      </c>
      <c r="F5175" s="16" t="s">
        <v>28</v>
      </c>
      <c r="G5175" s="16" t="s">
        <v>69</v>
      </c>
      <c r="H5175" s="16" t="s">
        <v>70</v>
      </c>
      <c r="I5175" s="16" t="s">
        <v>1085</v>
      </c>
      <c r="J5175" s="16" t="s">
        <v>71</v>
      </c>
      <c r="K5175" s="16" t="s">
        <v>606</v>
      </c>
      <c r="L5175" s="9"/>
      <c r="M5175" s="9"/>
      <c r="N5175" s="9">
        <v>45014</v>
      </c>
      <c r="O5175" s="7">
        <v>45014</v>
      </c>
      <c r="P5175" s="9">
        <v>45014</v>
      </c>
      <c r="Q5175" s="9"/>
      <c r="R5175" s="9" t="s">
        <v>34</v>
      </c>
      <c r="S5175" s="16" t="s">
        <v>65</v>
      </c>
      <c r="T5175" s="16" t="s">
        <v>65</v>
      </c>
      <c r="U5175" s="16"/>
      <c r="V5175" s="16"/>
      <c r="W5175" s="16" t="s">
        <v>315</v>
      </c>
      <c r="X5175" s="16" t="s">
        <v>55</v>
      </c>
      <c r="Y5175">
        <v>6</v>
      </c>
      <c r="Z5175">
        <v>10</v>
      </c>
      <c r="AA5175">
        <v>6</v>
      </c>
      <c r="AB5175">
        <v>6</v>
      </c>
      <c r="AC5175">
        <v>0.5</v>
      </c>
      <c r="AD5175">
        <v>9</v>
      </c>
      <c r="AE5175" t="s">
        <v>2711</v>
      </c>
    </row>
    <row r="5176" spans="1:31" x14ac:dyDescent="0.25">
      <c r="A5176" s="16" t="s">
        <v>23</v>
      </c>
      <c r="B5176" s="16" t="s">
        <v>39</v>
      </c>
      <c r="C5176" s="16" t="s">
        <v>1079</v>
      </c>
      <c r="D5176" s="16" t="s">
        <v>62</v>
      </c>
      <c r="E5176" s="16" t="s">
        <v>41</v>
      </c>
      <c r="F5176" s="16" t="s">
        <v>28</v>
      </c>
      <c r="G5176" s="16" t="s">
        <v>89</v>
      </c>
      <c r="H5176" s="16" t="s">
        <v>90</v>
      </c>
      <c r="I5176" s="16" t="s">
        <v>1085</v>
      </c>
      <c r="J5176" s="16" t="s">
        <v>1080</v>
      </c>
      <c r="K5176" s="16" t="s">
        <v>1081</v>
      </c>
      <c r="L5176" s="9">
        <v>45156</v>
      </c>
      <c r="M5176" s="9">
        <v>45276</v>
      </c>
      <c r="N5176" s="9">
        <v>45156</v>
      </c>
      <c r="O5176" s="7">
        <v>45156</v>
      </c>
      <c r="P5176" s="9"/>
      <c r="Q5176" s="9"/>
      <c r="R5176" s="9" t="s">
        <v>34</v>
      </c>
      <c r="S5176" s="16" t="s">
        <v>65</v>
      </c>
      <c r="T5176" s="16" t="s">
        <v>65</v>
      </c>
      <c r="U5176" s="16"/>
      <c r="V5176" s="16"/>
      <c r="W5176" s="16" t="s">
        <v>315</v>
      </c>
      <c r="X5176" s="16" t="s">
        <v>55</v>
      </c>
      <c r="Y5176">
        <v>6</v>
      </c>
      <c r="Z5176">
        <v>10</v>
      </c>
      <c r="AA5176">
        <v>6</v>
      </c>
      <c r="AB5176">
        <v>6</v>
      </c>
      <c r="AC5176">
        <v>0.5</v>
      </c>
      <c r="AD5176">
        <v>9</v>
      </c>
      <c r="AE5176" t="s">
        <v>2702</v>
      </c>
    </row>
    <row r="5177" spans="1:31" x14ac:dyDescent="0.25">
      <c r="A5177" s="16" t="s">
        <v>23</v>
      </c>
      <c r="B5177" s="16" t="s">
        <v>39</v>
      </c>
      <c r="C5177" s="16" t="s">
        <v>1079</v>
      </c>
      <c r="D5177" s="16" t="s">
        <v>62</v>
      </c>
      <c r="E5177" s="16" t="s">
        <v>41</v>
      </c>
      <c r="F5177" s="16" t="s">
        <v>28</v>
      </c>
      <c r="G5177" s="16" t="s">
        <v>89</v>
      </c>
      <c r="H5177" s="16" t="s">
        <v>90</v>
      </c>
      <c r="I5177" s="16" t="s">
        <v>1085</v>
      </c>
      <c r="J5177" s="16" t="s">
        <v>71</v>
      </c>
      <c r="K5177" s="16" t="s">
        <v>1081</v>
      </c>
      <c r="L5177" s="9">
        <v>45156</v>
      </c>
      <c r="M5177" s="9">
        <v>45276</v>
      </c>
      <c r="N5177" s="9">
        <v>45156</v>
      </c>
      <c r="O5177" s="7">
        <v>45156</v>
      </c>
      <c r="P5177" s="9"/>
      <c r="Q5177" s="9"/>
      <c r="R5177" s="9" t="s">
        <v>34</v>
      </c>
      <c r="S5177" s="16" t="s">
        <v>65</v>
      </c>
      <c r="T5177" s="16" t="s">
        <v>867</v>
      </c>
      <c r="U5177" s="16"/>
      <c r="V5177" s="16"/>
      <c r="W5177" s="16" t="s">
        <v>315</v>
      </c>
      <c r="X5177" s="16" t="s">
        <v>55</v>
      </c>
      <c r="Y5177">
        <v>6</v>
      </c>
      <c r="Z5177">
        <v>10</v>
      </c>
      <c r="AA5177">
        <v>6</v>
      </c>
      <c r="AB5177">
        <v>6</v>
      </c>
      <c r="AC5177">
        <v>0.5</v>
      </c>
      <c r="AD5177">
        <v>9</v>
      </c>
      <c r="AE5177" t="s">
        <v>2703</v>
      </c>
    </row>
    <row r="5178" spans="1:31" x14ac:dyDescent="0.25">
      <c r="A5178" s="16" t="s">
        <v>23</v>
      </c>
      <c r="B5178" s="16" t="s">
        <v>39</v>
      </c>
      <c r="C5178" s="16" t="s">
        <v>1079</v>
      </c>
      <c r="D5178" s="16" t="s">
        <v>62</v>
      </c>
      <c r="E5178" s="16" t="s">
        <v>4849</v>
      </c>
      <c r="F5178" s="16" t="s">
        <v>28</v>
      </c>
      <c r="G5178" s="16" t="s">
        <v>1086</v>
      </c>
      <c r="H5178" s="16" t="s">
        <v>70</v>
      </c>
      <c r="I5178" s="16" t="s">
        <v>1085</v>
      </c>
      <c r="J5178" s="16" t="s">
        <v>71</v>
      </c>
      <c r="K5178" s="16" t="s">
        <v>1087</v>
      </c>
      <c r="L5178" s="9"/>
      <c r="M5178" s="9">
        <v>45200</v>
      </c>
      <c r="N5178" s="9">
        <v>45200</v>
      </c>
      <c r="O5178" s="7">
        <v>45200</v>
      </c>
      <c r="P5178" s="9"/>
      <c r="Q5178" s="9"/>
      <c r="R5178" s="9" t="s">
        <v>34</v>
      </c>
      <c r="S5178" s="16" t="s">
        <v>65</v>
      </c>
      <c r="T5178" s="16" t="s">
        <v>65</v>
      </c>
      <c r="U5178" s="16"/>
      <c r="V5178" s="16"/>
      <c r="W5178" s="16" t="s">
        <v>315</v>
      </c>
      <c r="X5178" s="16" t="s">
        <v>55</v>
      </c>
      <c r="Y5178">
        <v>6</v>
      </c>
      <c r="Z5178">
        <v>10</v>
      </c>
      <c r="AA5178">
        <v>6</v>
      </c>
      <c r="AB5178">
        <v>6</v>
      </c>
      <c r="AC5178">
        <v>0.5</v>
      </c>
      <c r="AD5178">
        <v>9</v>
      </c>
      <c r="AE5178" t="s">
        <v>4850</v>
      </c>
    </row>
    <row r="5179" spans="1:31" x14ac:dyDescent="0.25">
      <c r="A5179" s="16" t="s">
        <v>23</v>
      </c>
      <c r="B5179" s="16" t="s">
        <v>39</v>
      </c>
      <c r="C5179" s="16" t="s">
        <v>1079</v>
      </c>
      <c r="D5179" s="16" t="s">
        <v>62</v>
      </c>
      <c r="E5179" s="16" t="s">
        <v>4849</v>
      </c>
      <c r="F5179" s="16" t="s">
        <v>28</v>
      </c>
      <c r="G5179" s="16" t="s">
        <v>1088</v>
      </c>
      <c r="H5179" s="16" t="s">
        <v>70</v>
      </c>
      <c r="I5179" s="16" t="s">
        <v>1085</v>
      </c>
      <c r="J5179" s="16" t="s">
        <v>71</v>
      </c>
      <c r="K5179" s="16" t="s">
        <v>817</v>
      </c>
      <c r="L5179" s="9"/>
      <c r="M5179" s="9">
        <v>45017</v>
      </c>
      <c r="N5179" s="9">
        <v>45017</v>
      </c>
      <c r="O5179" s="7">
        <v>45017</v>
      </c>
      <c r="P5179" s="9"/>
      <c r="Q5179" s="9"/>
      <c r="R5179" s="9" t="s">
        <v>34</v>
      </c>
      <c r="S5179" s="16" t="s">
        <v>65</v>
      </c>
      <c r="T5179" s="16" t="s">
        <v>65</v>
      </c>
      <c r="U5179" s="16"/>
      <c r="V5179" s="16"/>
      <c r="W5179" s="16" t="s">
        <v>315</v>
      </c>
      <c r="X5179" s="16" t="s">
        <v>55</v>
      </c>
      <c r="Y5179">
        <v>6</v>
      </c>
      <c r="Z5179">
        <v>10</v>
      </c>
      <c r="AA5179">
        <v>6</v>
      </c>
      <c r="AB5179">
        <v>6</v>
      </c>
      <c r="AC5179">
        <v>0.5</v>
      </c>
      <c r="AD5179">
        <v>9</v>
      </c>
      <c r="AE5179" t="s">
        <v>4851</v>
      </c>
    </row>
    <row r="5180" spans="1:31" x14ac:dyDescent="0.25">
      <c r="A5180" s="16" t="s">
        <v>23</v>
      </c>
      <c r="B5180" s="16" t="s">
        <v>39</v>
      </c>
      <c r="C5180" s="16" t="s">
        <v>1079</v>
      </c>
      <c r="D5180" s="16" t="s">
        <v>3139</v>
      </c>
      <c r="E5180" s="16" t="s">
        <v>240</v>
      </c>
      <c r="F5180" s="16" t="s">
        <v>28</v>
      </c>
      <c r="G5180" s="16" t="s">
        <v>816</v>
      </c>
      <c r="H5180" s="16" t="s">
        <v>3688</v>
      </c>
      <c r="I5180" s="16" t="s">
        <v>1085</v>
      </c>
      <c r="J5180" s="16" t="s">
        <v>1082</v>
      </c>
      <c r="K5180" s="16" t="s">
        <v>513</v>
      </c>
      <c r="L5180" s="9"/>
      <c r="M5180" s="9">
        <v>44958</v>
      </c>
      <c r="N5180" s="9">
        <v>44958</v>
      </c>
      <c r="O5180" s="7">
        <v>44958</v>
      </c>
      <c r="P5180" s="9"/>
      <c r="Q5180" s="9"/>
      <c r="R5180" s="9" t="s">
        <v>34</v>
      </c>
      <c r="S5180" s="16" t="s">
        <v>65</v>
      </c>
      <c r="T5180" s="16" t="s">
        <v>65</v>
      </c>
      <c r="U5180" s="16"/>
      <c r="V5180" s="16"/>
      <c r="W5180" s="16" t="s">
        <v>315</v>
      </c>
      <c r="X5180" s="16" t="s">
        <v>55</v>
      </c>
      <c r="Y5180">
        <v>6</v>
      </c>
      <c r="Z5180">
        <v>3</v>
      </c>
      <c r="AA5180">
        <v>1.8</v>
      </c>
      <c r="AB5180">
        <v>2</v>
      </c>
      <c r="AC5180">
        <v>0.16666666666666666</v>
      </c>
      <c r="AD5180">
        <v>3</v>
      </c>
      <c r="AE5180" t="s">
        <v>4852</v>
      </c>
    </row>
    <row r="5181" spans="1:31" x14ac:dyDescent="0.25">
      <c r="A5181" s="16" t="s">
        <v>23</v>
      </c>
      <c r="B5181" s="16" t="s">
        <v>39</v>
      </c>
      <c r="C5181" s="16" t="s">
        <v>1079</v>
      </c>
      <c r="D5181" s="16" t="s">
        <v>3139</v>
      </c>
      <c r="E5181" s="16" t="s">
        <v>240</v>
      </c>
      <c r="F5181" s="16" t="s">
        <v>28</v>
      </c>
      <c r="G5181" s="16" t="s">
        <v>816</v>
      </c>
      <c r="H5181" s="16" t="s">
        <v>3688</v>
      </c>
      <c r="I5181" s="16" t="s">
        <v>1085</v>
      </c>
      <c r="J5181" s="16" t="s">
        <v>1080</v>
      </c>
      <c r="K5181" s="16" t="s">
        <v>513</v>
      </c>
      <c r="L5181" s="9"/>
      <c r="M5181" s="9">
        <v>44958</v>
      </c>
      <c r="N5181" s="9">
        <v>44958</v>
      </c>
      <c r="O5181" s="7">
        <v>44958</v>
      </c>
      <c r="P5181" s="9"/>
      <c r="Q5181" s="9"/>
      <c r="R5181" s="9" t="s">
        <v>34</v>
      </c>
      <c r="S5181" s="16" t="s">
        <v>65</v>
      </c>
      <c r="T5181" s="16" t="s">
        <v>65</v>
      </c>
      <c r="U5181" s="16"/>
      <c r="V5181" s="16"/>
      <c r="W5181" s="16" t="s">
        <v>315</v>
      </c>
      <c r="X5181" s="16" t="s">
        <v>55</v>
      </c>
      <c r="Y5181">
        <v>6</v>
      </c>
      <c r="Z5181">
        <v>3</v>
      </c>
      <c r="AA5181">
        <v>1.8</v>
      </c>
      <c r="AB5181">
        <v>2</v>
      </c>
      <c r="AC5181">
        <v>0.16666666666666666</v>
      </c>
      <c r="AD5181">
        <v>3</v>
      </c>
      <c r="AE5181" t="s">
        <v>4853</v>
      </c>
    </row>
    <row r="5182" spans="1:31" x14ac:dyDescent="0.25">
      <c r="A5182" s="16" t="s">
        <v>23</v>
      </c>
      <c r="B5182" s="16" t="s">
        <v>39</v>
      </c>
      <c r="C5182" s="16" t="s">
        <v>1079</v>
      </c>
      <c r="D5182" s="16" t="s">
        <v>3139</v>
      </c>
      <c r="E5182" s="16" t="s">
        <v>240</v>
      </c>
      <c r="F5182" s="16" t="s">
        <v>28</v>
      </c>
      <c r="G5182" s="16" t="s">
        <v>816</v>
      </c>
      <c r="H5182" s="16" t="s">
        <v>3688</v>
      </c>
      <c r="I5182" s="16" t="s">
        <v>1085</v>
      </c>
      <c r="J5182" s="16" t="s">
        <v>1080</v>
      </c>
      <c r="K5182" s="16" t="s">
        <v>1039</v>
      </c>
      <c r="L5182" s="9"/>
      <c r="M5182" s="9">
        <v>44958</v>
      </c>
      <c r="N5182" s="9">
        <v>44958</v>
      </c>
      <c r="O5182" s="7">
        <v>44958</v>
      </c>
      <c r="P5182" s="9"/>
      <c r="Q5182" s="9"/>
      <c r="R5182" s="9" t="s">
        <v>34</v>
      </c>
      <c r="S5182" s="16" t="s">
        <v>65</v>
      </c>
      <c r="T5182" s="16" t="s">
        <v>65</v>
      </c>
      <c r="U5182" s="16"/>
      <c r="V5182" s="16"/>
      <c r="W5182" s="16" t="s">
        <v>315</v>
      </c>
      <c r="X5182" s="16" t="s">
        <v>55</v>
      </c>
      <c r="Y5182">
        <v>6</v>
      </c>
      <c r="Z5182">
        <v>3</v>
      </c>
      <c r="AA5182">
        <v>1.8</v>
      </c>
      <c r="AB5182">
        <v>2</v>
      </c>
      <c r="AC5182">
        <v>0.16666666666666666</v>
      </c>
      <c r="AD5182">
        <v>3</v>
      </c>
      <c r="AE5182" t="s">
        <v>4854</v>
      </c>
    </row>
    <row r="5183" spans="1:31" x14ac:dyDescent="0.25">
      <c r="A5183" s="16" t="s">
        <v>23</v>
      </c>
      <c r="B5183" s="16" t="s">
        <v>39</v>
      </c>
      <c r="C5183" s="16" t="s">
        <v>1079</v>
      </c>
      <c r="D5183" s="16" t="s">
        <v>3139</v>
      </c>
      <c r="E5183" s="16" t="s">
        <v>240</v>
      </c>
      <c r="F5183" s="16" t="s">
        <v>28</v>
      </c>
      <c r="G5183" s="16" t="s">
        <v>816</v>
      </c>
      <c r="H5183" s="16" t="s">
        <v>3688</v>
      </c>
      <c r="I5183" s="16" t="s">
        <v>1085</v>
      </c>
      <c r="J5183" s="16" t="s">
        <v>71</v>
      </c>
      <c r="K5183" s="16" t="s">
        <v>513</v>
      </c>
      <c r="L5183" s="9"/>
      <c r="M5183" s="9">
        <v>44958</v>
      </c>
      <c r="N5183" s="9">
        <v>44958</v>
      </c>
      <c r="O5183" s="7">
        <v>44958</v>
      </c>
      <c r="P5183" s="9"/>
      <c r="Q5183" s="9"/>
      <c r="R5183" s="9" t="s">
        <v>34</v>
      </c>
      <c r="S5183" s="16" t="s">
        <v>65</v>
      </c>
      <c r="T5183" s="16" t="s">
        <v>65</v>
      </c>
      <c r="U5183" s="16"/>
      <c r="V5183" s="16"/>
      <c r="W5183" s="16" t="s">
        <v>315</v>
      </c>
      <c r="X5183" s="16" t="s">
        <v>55</v>
      </c>
      <c r="Y5183">
        <v>6</v>
      </c>
      <c r="Z5183">
        <v>3</v>
      </c>
      <c r="AA5183">
        <v>1.8</v>
      </c>
      <c r="AB5183">
        <v>2</v>
      </c>
      <c r="AC5183">
        <v>0.16666666666666666</v>
      </c>
      <c r="AD5183">
        <v>3</v>
      </c>
      <c r="AE5183" t="s">
        <v>4855</v>
      </c>
    </row>
    <row r="5184" spans="1:31" x14ac:dyDescent="0.25">
      <c r="A5184" s="16" t="s">
        <v>23</v>
      </c>
      <c r="B5184" s="16" t="s">
        <v>39</v>
      </c>
      <c r="C5184" s="16" t="s">
        <v>1079</v>
      </c>
      <c r="D5184" s="16" t="s">
        <v>3139</v>
      </c>
      <c r="E5184" s="16" t="s">
        <v>240</v>
      </c>
      <c r="F5184" s="16" t="s">
        <v>28</v>
      </c>
      <c r="G5184" s="16" t="s">
        <v>816</v>
      </c>
      <c r="H5184" s="16" t="s">
        <v>3688</v>
      </c>
      <c r="I5184" s="16" t="s">
        <v>1085</v>
      </c>
      <c r="J5184" s="16" t="s">
        <v>71</v>
      </c>
      <c r="K5184" s="16" t="s">
        <v>1039</v>
      </c>
      <c r="L5184" s="9"/>
      <c r="M5184" s="9">
        <v>44958</v>
      </c>
      <c r="N5184" s="9">
        <v>44958</v>
      </c>
      <c r="O5184" s="7">
        <v>44958</v>
      </c>
      <c r="P5184" s="9"/>
      <c r="Q5184" s="9"/>
      <c r="R5184" s="9" t="s">
        <v>34</v>
      </c>
      <c r="S5184" s="16" t="s">
        <v>65</v>
      </c>
      <c r="T5184" s="16" t="s">
        <v>65</v>
      </c>
      <c r="U5184" s="16"/>
      <c r="V5184" s="16"/>
      <c r="W5184" s="16" t="s">
        <v>315</v>
      </c>
      <c r="X5184" s="16" t="s">
        <v>55</v>
      </c>
      <c r="Y5184">
        <v>6</v>
      </c>
      <c r="Z5184">
        <v>3</v>
      </c>
      <c r="AA5184">
        <v>1.8</v>
      </c>
      <c r="AB5184">
        <v>2</v>
      </c>
      <c r="AC5184">
        <v>0.16666666666666666</v>
      </c>
      <c r="AD5184">
        <v>3</v>
      </c>
      <c r="AE5184" t="s">
        <v>4856</v>
      </c>
    </row>
    <row r="5185" spans="1:31" x14ac:dyDescent="0.25">
      <c r="A5185" s="16" t="s">
        <v>23</v>
      </c>
      <c r="B5185" s="16" t="s">
        <v>39</v>
      </c>
      <c r="C5185" s="16" t="s">
        <v>1079</v>
      </c>
      <c r="D5185" s="16" t="s">
        <v>3139</v>
      </c>
      <c r="E5185" s="16" t="s">
        <v>27</v>
      </c>
      <c r="F5185" s="16" t="s">
        <v>28</v>
      </c>
      <c r="G5185" s="16" t="s">
        <v>1089</v>
      </c>
      <c r="H5185" s="16" t="s">
        <v>1085</v>
      </c>
      <c r="I5185" s="16" t="s">
        <v>1085</v>
      </c>
      <c r="J5185" s="16" t="s">
        <v>1082</v>
      </c>
      <c r="K5185" s="16" t="s">
        <v>58</v>
      </c>
      <c r="L5185" s="9"/>
      <c r="M5185" s="9">
        <v>45093</v>
      </c>
      <c r="N5185" s="9">
        <v>45093</v>
      </c>
      <c r="O5185" s="7">
        <v>45093</v>
      </c>
      <c r="P5185" s="9"/>
      <c r="Q5185" s="9"/>
      <c r="R5185" s="9" t="s">
        <v>34</v>
      </c>
      <c r="S5185" s="16" t="s">
        <v>65</v>
      </c>
      <c r="T5185" s="16" t="s">
        <v>65</v>
      </c>
      <c r="U5185" s="16"/>
      <c r="V5185" s="16"/>
      <c r="W5185" s="16" t="s">
        <v>315</v>
      </c>
      <c r="X5185" s="16" t="s">
        <v>55</v>
      </c>
      <c r="Y5185">
        <v>6</v>
      </c>
      <c r="Z5185">
        <v>3</v>
      </c>
      <c r="AA5185">
        <v>1.8</v>
      </c>
      <c r="AB5185">
        <v>2</v>
      </c>
      <c r="AC5185">
        <v>0.16666666666666666</v>
      </c>
      <c r="AD5185">
        <v>3</v>
      </c>
      <c r="AE5185" t="s">
        <v>4857</v>
      </c>
    </row>
    <row r="5186" spans="1:31" x14ac:dyDescent="0.25">
      <c r="A5186" s="16" t="s">
        <v>23</v>
      </c>
      <c r="B5186" s="16" t="s">
        <v>39</v>
      </c>
      <c r="C5186" s="16" t="s">
        <v>1079</v>
      </c>
      <c r="D5186" s="16" t="s">
        <v>3139</v>
      </c>
      <c r="E5186" s="16" t="s">
        <v>27</v>
      </c>
      <c r="F5186" s="16" t="s">
        <v>28</v>
      </c>
      <c r="G5186" s="16" t="s">
        <v>1089</v>
      </c>
      <c r="H5186" s="16" t="s">
        <v>1085</v>
      </c>
      <c r="I5186" s="16" t="s">
        <v>1085</v>
      </c>
      <c r="J5186" s="16" t="s">
        <v>1082</v>
      </c>
      <c r="K5186" s="16" t="s">
        <v>1063</v>
      </c>
      <c r="L5186" s="9"/>
      <c r="M5186" s="9">
        <v>45093</v>
      </c>
      <c r="N5186" s="9">
        <v>45093</v>
      </c>
      <c r="O5186" s="7">
        <v>45093</v>
      </c>
      <c r="P5186" s="9"/>
      <c r="Q5186" s="9"/>
      <c r="R5186" s="9" t="s">
        <v>34</v>
      </c>
      <c r="S5186" s="16" t="s">
        <v>65</v>
      </c>
      <c r="T5186" s="16" t="s">
        <v>65</v>
      </c>
      <c r="U5186" s="16"/>
      <c r="V5186" s="16"/>
      <c r="W5186" s="16" t="s">
        <v>315</v>
      </c>
      <c r="X5186" s="16" t="s">
        <v>55</v>
      </c>
      <c r="Y5186">
        <v>6</v>
      </c>
      <c r="Z5186">
        <v>3</v>
      </c>
      <c r="AA5186">
        <v>1.8</v>
      </c>
      <c r="AB5186">
        <v>2</v>
      </c>
      <c r="AC5186">
        <v>0.16666666666666666</v>
      </c>
      <c r="AD5186">
        <v>3</v>
      </c>
      <c r="AE5186" t="s">
        <v>4858</v>
      </c>
    </row>
    <row r="5187" spans="1:31" x14ac:dyDescent="0.25">
      <c r="A5187" s="16" t="s">
        <v>23</v>
      </c>
      <c r="B5187" s="16" t="s">
        <v>39</v>
      </c>
      <c r="C5187" s="16" t="s">
        <v>1079</v>
      </c>
      <c r="D5187" s="16" t="s">
        <v>3139</v>
      </c>
      <c r="E5187" s="16" t="s">
        <v>27</v>
      </c>
      <c r="F5187" s="16" t="s">
        <v>28</v>
      </c>
      <c r="G5187" s="16" t="s">
        <v>1089</v>
      </c>
      <c r="H5187" s="16" t="s">
        <v>1085</v>
      </c>
      <c r="I5187" s="16" t="s">
        <v>1085</v>
      </c>
      <c r="J5187" s="16" t="s">
        <v>1082</v>
      </c>
      <c r="K5187" s="16" t="s">
        <v>47</v>
      </c>
      <c r="L5187" s="9"/>
      <c r="M5187" s="9">
        <v>45093</v>
      </c>
      <c r="N5187" s="9">
        <v>45093</v>
      </c>
      <c r="O5187" s="7">
        <v>45093</v>
      </c>
      <c r="P5187" s="9"/>
      <c r="Q5187" s="9"/>
      <c r="R5187" s="9" t="s">
        <v>34</v>
      </c>
      <c r="S5187" s="16" t="s">
        <v>65</v>
      </c>
      <c r="T5187" s="16" t="s">
        <v>65</v>
      </c>
      <c r="U5187" s="16"/>
      <c r="V5187" s="16"/>
      <c r="W5187" s="16" t="s">
        <v>315</v>
      </c>
      <c r="X5187" s="16" t="s">
        <v>55</v>
      </c>
      <c r="Y5187">
        <v>6</v>
      </c>
      <c r="Z5187">
        <v>3</v>
      </c>
      <c r="AA5187">
        <v>1.8</v>
      </c>
      <c r="AB5187">
        <v>2</v>
      </c>
      <c r="AC5187">
        <v>0.16666666666666666</v>
      </c>
      <c r="AD5187">
        <v>3</v>
      </c>
      <c r="AE5187" t="s">
        <v>4859</v>
      </c>
    </row>
    <row r="5188" spans="1:31" x14ac:dyDescent="0.25">
      <c r="A5188" s="16" t="s">
        <v>23</v>
      </c>
      <c r="B5188" s="16" t="s">
        <v>39</v>
      </c>
      <c r="C5188" s="16" t="s">
        <v>1079</v>
      </c>
      <c r="D5188" s="16" t="s">
        <v>3139</v>
      </c>
      <c r="E5188" s="16" t="s">
        <v>27</v>
      </c>
      <c r="F5188" s="16" t="s">
        <v>28</v>
      </c>
      <c r="G5188" s="16" t="s">
        <v>1089</v>
      </c>
      <c r="H5188" s="16" t="s">
        <v>1085</v>
      </c>
      <c r="I5188" s="16" t="s">
        <v>1085</v>
      </c>
      <c r="J5188" s="16" t="s">
        <v>1082</v>
      </c>
      <c r="K5188" s="16" t="s">
        <v>4860</v>
      </c>
      <c r="L5188" s="9"/>
      <c r="M5188" s="9">
        <v>45093</v>
      </c>
      <c r="N5188" s="9">
        <v>45093</v>
      </c>
      <c r="O5188" s="7">
        <v>45093</v>
      </c>
      <c r="P5188" s="9"/>
      <c r="Q5188" s="9"/>
      <c r="R5188" s="9" t="s">
        <v>34</v>
      </c>
      <c r="S5188" s="16" t="s">
        <v>65</v>
      </c>
      <c r="T5188" s="16" t="s">
        <v>65</v>
      </c>
      <c r="U5188" s="16"/>
      <c r="V5188" s="16"/>
      <c r="W5188" s="16" t="s">
        <v>315</v>
      </c>
      <c r="X5188" s="16" t="s">
        <v>55</v>
      </c>
      <c r="Y5188">
        <v>6</v>
      </c>
      <c r="Z5188">
        <v>3</v>
      </c>
      <c r="AA5188">
        <v>1.8</v>
      </c>
      <c r="AB5188">
        <v>2</v>
      </c>
      <c r="AC5188">
        <v>0.16666666666666666</v>
      </c>
      <c r="AD5188">
        <v>3</v>
      </c>
      <c r="AE5188" t="s">
        <v>4861</v>
      </c>
    </row>
    <row r="5189" spans="1:31" x14ac:dyDescent="0.25">
      <c r="A5189" s="16" t="s">
        <v>23</v>
      </c>
      <c r="B5189" s="16" t="s">
        <v>39</v>
      </c>
      <c r="C5189" s="16" t="s">
        <v>1079</v>
      </c>
      <c r="D5189" s="16" t="s">
        <v>3139</v>
      </c>
      <c r="E5189" s="16" t="s">
        <v>27</v>
      </c>
      <c r="F5189" s="16" t="s">
        <v>28</v>
      </c>
      <c r="G5189" s="16" t="s">
        <v>1089</v>
      </c>
      <c r="H5189" s="16" t="s">
        <v>1085</v>
      </c>
      <c r="I5189" s="16" t="s">
        <v>1085</v>
      </c>
      <c r="J5189" s="16" t="s">
        <v>1082</v>
      </c>
      <c r="K5189" s="16" t="s">
        <v>4862</v>
      </c>
      <c r="L5189" s="9"/>
      <c r="M5189" s="9">
        <v>45093</v>
      </c>
      <c r="N5189" s="9">
        <v>45093</v>
      </c>
      <c r="O5189" s="7">
        <v>45093</v>
      </c>
      <c r="P5189" s="9"/>
      <c r="Q5189" s="9"/>
      <c r="R5189" s="9" t="s">
        <v>34</v>
      </c>
      <c r="S5189" s="16" t="s">
        <v>65</v>
      </c>
      <c r="T5189" s="16" t="s">
        <v>65</v>
      </c>
      <c r="U5189" s="16"/>
      <c r="V5189" s="16"/>
      <c r="W5189" s="16" t="s">
        <v>315</v>
      </c>
      <c r="X5189" s="16" t="s">
        <v>55</v>
      </c>
      <c r="Y5189">
        <v>6</v>
      </c>
      <c r="Z5189">
        <v>3</v>
      </c>
      <c r="AA5189">
        <v>1.8</v>
      </c>
      <c r="AB5189">
        <v>2</v>
      </c>
      <c r="AC5189">
        <v>0.16666666666666666</v>
      </c>
      <c r="AD5189">
        <v>3</v>
      </c>
      <c r="AE5189" t="s">
        <v>4863</v>
      </c>
    </row>
    <row r="5190" spans="1:31" x14ac:dyDescent="0.25">
      <c r="A5190" s="16" t="s">
        <v>23</v>
      </c>
      <c r="B5190" s="16" t="s">
        <v>39</v>
      </c>
      <c r="C5190" s="16" t="s">
        <v>1079</v>
      </c>
      <c r="D5190" s="16" t="s">
        <v>3139</v>
      </c>
      <c r="E5190" s="16" t="s">
        <v>27</v>
      </c>
      <c r="F5190" s="16" t="s">
        <v>28</v>
      </c>
      <c r="G5190" s="16" t="s">
        <v>1089</v>
      </c>
      <c r="H5190" s="16" t="s">
        <v>1085</v>
      </c>
      <c r="I5190" s="16" t="s">
        <v>1085</v>
      </c>
      <c r="J5190" s="16" t="s">
        <v>1082</v>
      </c>
      <c r="K5190" s="16" t="s">
        <v>4864</v>
      </c>
      <c r="L5190" s="9"/>
      <c r="M5190" s="9">
        <v>45093</v>
      </c>
      <c r="N5190" s="9">
        <v>45093</v>
      </c>
      <c r="O5190" s="7">
        <v>45093</v>
      </c>
      <c r="P5190" s="9"/>
      <c r="Q5190" s="9"/>
      <c r="R5190" s="9" t="s">
        <v>34</v>
      </c>
      <c r="S5190" s="16" t="s">
        <v>65</v>
      </c>
      <c r="T5190" s="16" t="s">
        <v>65</v>
      </c>
      <c r="U5190" s="16"/>
      <c r="V5190" s="16"/>
      <c r="W5190" s="16" t="s">
        <v>315</v>
      </c>
      <c r="X5190" s="16" t="s">
        <v>55</v>
      </c>
      <c r="Y5190">
        <v>6</v>
      </c>
      <c r="Z5190">
        <v>3</v>
      </c>
      <c r="AA5190">
        <v>1.8</v>
      </c>
      <c r="AB5190">
        <v>2</v>
      </c>
      <c r="AC5190">
        <v>0.16666666666666666</v>
      </c>
      <c r="AD5190">
        <v>3</v>
      </c>
      <c r="AE5190" t="s">
        <v>4865</v>
      </c>
    </row>
    <row r="5191" spans="1:31" x14ac:dyDescent="0.25">
      <c r="A5191" s="16" t="s">
        <v>23</v>
      </c>
      <c r="B5191" s="16" t="s">
        <v>39</v>
      </c>
      <c r="C5191" s="16" t="s">
        <v>1079</v>
      </c>
      <c r="D5191" s="16" t="s">
        <v>3139</v>
      </c>
      <c r="E5191" s="16" t="s">
        <v>27</v>
      </c>
      <c r="F5191" s="16" t="s">
        <v>28</v>
      </c>
      <c r="G5191" s="16" t="s">
        <v>1089</v>
      </c>
      <c r="H5191" s="16" t="s">
        <v>1085</v>
      </c>
      <c r="I5191" s="16" t="s">
        <v>1085</v>
      </c>
      <c r="J5191" s="16" t="s">
        <v>1080</v>
      </c>
      <c r="K5191" s="16" t="s">
        <v>58</v>
      </c>
      <c r="L5191" s="9"/>
      <c r="M5191" s="9">
        <v>45093</v>
      </c>
      <c r="N5191" s="9">
        <v>45093</v>
      </c>
      <c r="O5191" s="7">
        <v>45093</v>
      </c>
      <c r="P5191" s="9"/>
      <c r="Q5191" s="9"/>
      <c r="R5191" s="9" t="s">
        <v>34</v>
      </c>
      <c r="S5191" s="16" t="s">
        <v>65</v>
      </c>
      <c r="T5191" s="16" t="s">
        <v>65</v>
      </c>
      <c r="U5191" s="16"/>
      <c r="V5191" s="16"/>
      <c r="W5191" s="16" t="s">
        <v>315</v>
      </c>
      <c r="X5191" s="16" t="s">
        <v>55</v>
      </c>
      <c r="Y5191">
        <v>6</v>
      </c>
      <c r="Z5191">
        <v>3</v>
      </c>
      <c r="AA5191">
        <v>1.8</v>
      </c>
      <c r="AB5191">
        <v>2</v>
      </c>
      <c r="AC5191">
        <v>0.16666666666666666</v>
      </c>
      <c r="AD5191">
        <v>3</v>
      </c>
      <c r="AE5191" t="s">
        <v>4866</v>
      </c>
    </row>
    <row r="5192" spans="1:31" x14ac:dyDescent="0.25">
      <c r="A5192" s="16" t="s">
        <v>23</v>
      </c>
      <c r="B5192" s="16" t="s">
        <v>39</v>
      </c>
      <c r="C5192" s="16" t="s">
        <v>1079</v>
      </c>
      <c r="D5192" s="16" t="s">
        <v>3139</v>
      </c>
      <c r="E5192" s="16" t="s">
        <v>27</v>
      </c>
      <c r="F5192" s="16" t="s">
        <v>28</v>
      </c>
      <c r="G5192" s="16" t="s">
        <v>1089</v>
      </c>
      <c r="H5192" s="16" t="s">
        <v>1085</v>
      </c>
      <c r="I5192" s="16" t="s">
        <v>1085</v>
      </c>
      <c r="J5192" s="16" t="s">
        <v>1080</v>
      </c>
      <c r="K5192" s="16" t="s">
        <v>1063</v>
      </c>
      <c r="L5192" s="9"/>
      <c r="M5192" s="9">
        <v>45093</v>
      </c>
      <c r="N5192" s="9">
        <v>45093</v>
      </c>
      <c r="O5192" s="7">
        <v>45093</v>
      </c>
      <c r="P5192" s="9"/>
      <c r="Q5192" s="9"/>
      <c r="R5192" s="9" t="s">
        <v>34</v>
      </c>
      <c r="S5192" s="16" t="s">
        <v>65</v>
      </c>
      <c r="T5192" s="16" t="s">
        <v>65</v>
      </c>
      <c r="U5192" s="16"/>
      <c r="V5192" s="16"/>
      <c r="W5192" s="16" t="s">
        <v>315</v>
      </c>
      <c r="X5192" s="16" t="s">
        <v>55</v>
      </c>
      <c r="Y5192">
        <v>6</v>
      </c>
      <c r="Z5192">
        <v>3</v>
      </c>
      <c r="AA5192">
        <v>1.8</v>
      </c>
      <c r="AB5192">
        <v>2</v>
      </c>
      <c r="AC5192">
        <v>0.16666666666666666</v>
      </c>
      <c r="AD5192">
        <v>3</v>
      </c>
      <c r="AE5192" t="s">
        <v>4867</v>
      </c>
    </row>
    <row r="5193" spans="1:31" x14ac:dyDescent="0.25">
      <c r="A5193" s="16" t="s">
        <v>23</v>
      </c>
      <c r="B5193" s="16" t="s">
        <v>39</v>
      </c>
      <c r="C5193" s="16" t="s">
        <v>1079</v>
      </c>
      <c r="D5193" s="16" t="s">
        <v>3139</v>
      </c>
      <c r="E5193" s="16" t="s">
        <v>27</v>
      </c>
      <c r="F5193" s="16" t="s">
        <v>28</v>
      </c>
      <c r="G5193" s="16" t="s">
        <v>1089</v>
      </c>
      <c r="H5193" s="16" t="s">
        <v>1085</v>
      </c>
      <c r="I5193" s="16" t="s">
        <v>1085</v>
      </c>
      <c r="J5193" s="16" t="s">
        <v>1080</v>
      </c>
      <c r="K5193" s="16" t="s">
        <v>47</v>
      </c>
      <c r="L5193" s="9"/>
      <c r="M5193" s="9">
        <v>45093</v>
      </c>
      <c r="N5193" s="9">
        <v>45093</v>
      </c>
      <c r="O5193" s="7">
        <v>45093</v>
      </c>
      <c r="P5193" s="9"/>
      <c r="Q5193" s="9"/>
      <c r="R5193" s="9" t="s">
        <v>34</v>
      </c>
      <c r="S5193" s="16" t="s">
        <v>65</v>
      </c>
      <c r="T5193" s="16" t="s">
        <v>65</v>
      </c>
      <c r="U5193" s="16"/>
      <c r="V5193" s="16"/>
      <c r="W5193" s="16" t="s">
        <v>315</v>
      </c>
      <c r="X5193" s="16" t="s">
        <v>55</v>
      </c>
      <c r="Y5193">
        <v>6</v>
      </c>
      <c r="Z5193">
        <v>3</v>
      </c>
      <c r="AA5193">
        <v>1.8</v>
      </c>
      <c r="AB5193">
        <v>2</v>
      </c>
      <c r="AC5193">
        <v>0.16666666666666666</v>
      </c>
      <c r="AD5193">
        <v>3</v>
      </c>
      <c r="AE5193" t="s">
        <v>4868</v>
      </c>
    </row>
    <row r="5194" spans="1:31" x14ac:dyDescent="0.25">
      <c r="A5194" s="16" t="s">
        <v>23</v>
      </c>
      <c r="B5194" s="16" t="s">
        <v>39</v>
      </c>
      <c r="C5194" s="16" t="s">
        <v>1079</v>
      </c>
      <c r="D5194" s="16" t="s">
        <v>3139</v>
      </c>
      <c r="E5194" s="16" t="s">
        <v>27</v>
      </c>
      <c r="F5194" s="16" t="s">
        <v>28</v>
      </c>
      <c r="G5194" s="16" t="s">
        <v>1089</v>
      </c>
      <c r="H5194" s="16" t="s">
        <v>1085</v>
      </c>
      <c r="I5194" s="16" t="s">
        <v>1085</v>
      </c>
      <c r="J5194" s="16" t="s">
        <v>1080</v>
      </c>
      <c r="K5194" s="16" t="s">
        <v>1039</v>
      </c>
      <c r="L5194" s="9"/>
      <c r="M5194" s="9">
        <v>45093</v>
      </c>
      <c r="N5194" s="9">
        <v>45093</v>
      </c>
      <c r="O5194" s="7">
        <v>45093</v>
      </c>
      <c r="P5194" s="9"/>
      <c r="Q5194" s="9"/>
      <c r="R5194" s="9" t="s">
        <v>34</v>
      </c>
      <c r="S5194" s="16" t="s">
        <v>65</v>
      </c>
      <c r="T5194" s="16" t="s">
        <v>65</v>
      </c>
      <c r="U5194" s="16"/>
      <c r="V5194" s="16"/>
      <c r="W5194" s="16" t="s">
        <v>315</v>
      </c>
      <c r="X5194" s="16" t="s">
        <v>55</v>
      </c>
      <c r="Y5194">
        <v>6</v>
      </c>
      <c r="Z5194">
        <v>3</v>
      </c>
      <c r="AA5194">
        <v>1.8</v>
      </c>
      <c r="AB5194">
        <v>2</v>
      </c>
      <c r="AC5194">
        <v>0.16666666666666666</v>
      </c>
      <c r="AD5194">
        <v>3</v>
      </c>
      <c r="AE5194" t="s">
        <v>4869</v>
      </c>
    </row>
    <row r="5195" spans="1:31" x14ac:dyDescent="0.25">
      <c r="A5195" s="16" t="s">
        <v>23</v>
      </c>
      <c r="B5195" s="16" t="s">
        <v>39</v>
      </c>
      <c r="C5195" s="16" t="s">
        <v>1079</v>
      </c>
      <c r="D5195" s="16" t="s">
        <v>3139</v>
      </c>
      <c r="E5195" s="16" t="s">
        <v>27</v>
      </c>
      <c r="F5195" s="16" t="s">
        <v>28</v>
      </c>
      <c r="G5195" s="16" t="s">
        <v>1089</v>
      </c>
      <c r="H5195" s="16" t="s">
        <v>1085</v>
      </c>
      <c r="I5195" s="16" t="s">
        <v>1085</v>
      </c>
      <c r="J5195" s="16" t="s">
        <v>1080</v>
      </c>
      <c r="K5195" s="16" t="s">
        <v>4862</v>
      </c>
      <c r="L5195" s="9"/>
      <c r="M5195" s="9">
        <v>45093</v>
      </c>
      <c r="N5195" s="9">
        <v>45093</v>
      </c>
      <c r="O5195" s="7">
        <v>45093</v>
      </c>
      <c r="P5195" s="9"/>
      <c r="Q5195" s="9"/>
      <c r="R5195" s="9" t="s">
        <v>34</v>
      </c>
      <c r="S5195" s="16" t="s">
        <v>65</v>
      </c>
      <c r="T5195" s="16" t="s">
        <v>65</v>
      </c>
      <c r="U5195" s="16"/>
      <c r="V5195" s="16"/>
      <c r="W5195" s="16" t="s">
        <v>315</v>
      </c>
      <c r="X5195" s="16" t="s">
        <v>55</v>
      </c>
      <c r="Y5195">
        <v>6</v>
      </c>
      <c r="Z5195">
        <v>3</v>
      </c>
      <c r="AA5195">
        <v>1.8</v>
      </c>
      <c r="AB5195">
        <v>2</v>
      </c>
      <c r="AC5195">
        <v>0.16666666666666666</v>
      </c>
      <c r="AD5195">
        <v>3</v>
      </c>
      <c r="AE5195" t="s">
        <v>4870</v>
      </c>
    </row>
    <row r="5196" spans="1:31" x14ac:dyDescent="0.25">
      <c r="A5196" s="16" t="s">
        <v>23</v>
      </c>
      <c r="B5196" s="16" t="s">
        <v>39</v>
      </c>
      <c r="C5196" s="16" t="s">
        <v>1079</v>
      </c>
      <c r="D5196" s="16" t="s">
        <v>3139</v>
      </c>
      <c r="E5196" s="16" t="s">
        <v>27</v>
      </c>
      <c r="F5196" s="16" t="s">
        <v>28</v>
      </c>
      <c r="G5196" s="16" t="s">
        <v>1089</v>
      </c>
      <c r="H5196" s="16" t="s">
        <v>1085</v>
      </c>
      <c r="I5196" s="16" t="s">
        <v>1085</v>
      </c>
      <c r="J5196" s="16" t="s">
        <v>1080</v>
      </c>
      <c r="K5196" s="16" t="s">
        <v>4864</v>
      </c>
      <c r="L5196" s="9"/>
      <c r="M5196" s="9">
        <v>45093</v>
      </c>
      <c r="N5196" s="9">
        <v>45093</v>
      </c>
      <c r="O5196" s="7">
        <v>45093</v>
      </c>
      <c r="P5196" s="9"/>
      <c r="Q5196" s="9"/>
      <c r="R5196" s="9" t="s">
        <v>34</v>
      </c>
      <c r="S5196" s="16" t="s">
        <v>65</v>
      </c>
      <c r="T5196" s="16" t="s">
        <v>65</v>
      </c>
      <c r="U5196" s="16"/>
      <c r="V5196" s="16"/>
      <c r="W5196" s="16" t="s">
        <v>315</v>
      </c>
      <c r="X5196" s="16" t="s">
        <v>55</v>
      </c>
      <c r="Y5196">
        <v>6</v>
      </c>
      <c r="Z5196">
        <v>3</v>
      </c>
      <c r="AA5196">
        <v>1.8</v>
      </c>
      <c r="AB5196">
        <v>2</v>
      </c>
      <c r="AC5196">
        <v>0.16666666666666666</v>
      </c>
      <c r="AD5196">
        <v>3</v>
      </c>
      <c r="AE5196" t="s">
        <v>4871</v>
      </c>
    </row>
    <row r="5197" spans="1:31" x14ac:dyDescent="0.25">
      <c r="A5197" s="16" t="s">
        <v>23</v>
      </c>
      <c r="B5197" s="16" t="s">
        <v>39</v>
      </c>
      <c r="C5197" s="16" t="s">
        <v>1079</v>
      </c>
      <c r="D5197" s="16" t="s">
        <v>3139</v>
      </c>
      <c r="E5197" s="16" t="s">
        <v>27</v>
      </c>
      <c r="F5197" s="16" t="s">
        <v>28</v>
      </c>
      <c r="G5197" s="16" t="s">
        <v>1089</v>
      </c>
      <c r="H5197" s="16" t="s">
        <v>1085</v>
      </c>
      <c r="I5197" s="16" t="s">
        <v>1085</v>
      </c>
      <c r="J5197" s="16" t="s">
        <v>71</v>
      </c>
      <c r="K5197" s="16" t="s">
        <v>58</v>
      </c>
      <c r="L5197" s="9"/>
      <c r="M5197" s="9">
        <v>45093</v>
      </c>
      <c r="N5197" s="9">
        <v>45093</v>
      </c>
      <c r="O5197" s="7">
        <v>45093</v>
      </c>
      <c r="P5197" s="9"/>
      <c r="Q5197" s="9"/>
      <c r="R5197" s="9" t="s">
        <v>34</v>
      </c>
      <c r="S5197" s="16" t="s">
        <v>65</v>
      </c>
      <c r="T5197" s="16" t="s">
        <v>65</v>
      </c>
      <c r="U5197" s="16"/>
      <c r="V5197" s="16"/>
      <c r="W5197" s="16" t="s">
        <v>315</v>
      </c>
      <c r="X5197" s="16" t="s">
        <v>55</v>
      </c>
      <c r="Y5197">
        <v>6</v>
      </c>
      <c r="Z5197">
        <v>3</v>
      </c>
      <c r="AA5197">
        <v>1.8</v>
      </c>
      <c r="AB5197">
        <v>2</v>
      </c>
      <c r="AC5197">
        <v>0.16666666666666666</v>
      </c>
      <c r="AD5197">
        <v>3</v>
      </c>
      <c r="AE5197" t="s">
        <v>4872</v>
      </c>
    </row>
    <row r="5198" spans="1:31" x14ac:dyDescent="0.25">
      <c r="A5198" s="16" t="s">
        <v>23</v>
      </c>
      <c r="B5198" s="16" t="s">
        <v>39</v>
      </c>
      <c r="C5198" s="16" t="s">
        <v>1079</v>
      </c>
      <c r="D5198" s="16" t="s">
        <v>3139</v>
      </c>
      <c r="E5198" s="16" t="s">
        <v>27</v>
      </c>
      <c r="F5198" s="16" t="s">
        <v>28</v>
      </c>
      <c r="G5198" s="16" t="s">
        <v>1089</v>
      </c>
      <c r="H5198" s="16" t="s">
        <v>1085</v>
      </c>
      <c r="I5198" s="16" t="s">
        <v>1085</v>
      </c>
      <c r="J5198" s="16" t="s">
        <v>71</v>
      </c>
      <c r="K5198" s="16" t="s">
        <v>1063</v>
      </c>
      <c r="L5198" s="9"/>
      <c r="M5198" s="9">
        <v>45093</v>
      </c>
      <c r="N5198" s="9">
        <v>45093</v>
      </c>
      <c r="O5198" s="7">
        <v>45093</v>
      </c>
      <c r="P5198" s="9"/>
      <c r="Q5198" s="9"/>
      <c r="R5198" s="9" t="s">
        <v>34</v>
      </c>
      <c r="S5198" s="16" t="s">
        <v>65</v>
      </c>
      <c r="T5198" s="16" t="s">
        <v>65</v>
      </c>
      <c r="U5198" s="16"/>
      <c r="V5198" s="16"/>
      <c r="W5198" s="16" t="s">
        <v>315</v>
      </c>
      <c r="X5198" s="16" t="s">
        <v>55</v>
      </c>
      <c r="Y5198">
        <v>6</v>
      </c>
      <c r="Z5198">
        <v>3</v>
      </c>
      <c r="AA5198">
        <v>1.8</v>
      </c>
      <c r="AB5198">
        <v>2</v>
      </c>
      <c r="AC5198">
        <v>0.16666666666666666</v>
      </c>
      <c r="AD5198">
        <v>3</v>
      </c>
      <c r="AE5198" t="s">
        <v>4873</v>
      </c>
    </row>
    <row r="5199" spans="1:31" x14ac:dyDescent="0.25">
      <c r="A5199" s="16" t="s">
        <v>23</v>
      </c>
      <c r="B5199" s="16" t="s">
        <v>39</v>
      </c>
      <c r="C5199" s="16" t="s">
        <v>1079</v>
      </c>
      <c r="D5199" s="16" t="s">
        <v>3139</v>
      </c>
      <c r="E5199" s="16" t="s">
        <v>27</v>
      </c>
      <c r="F5199" s="16" t="s">
        <v>28</v>
      </c>
      <c r="G5199" s="16" t="s">
        <v>1089</v>
      </c>
      <c r="H5199" s="16" t="s">
        <v>1085</v>
      </c>
      <c r="I5199" s="16" t="s">
        <v>1085</v>
      </c>
      <c r="J5199" s="16" t="s">
        <v>71</v>
      </c>
      <c r="K5199" s="16" t="s">
        <v>47</v>
      </c>
      <c r="L5199" s="9"/>
      <c r="M5199" s="9">
        <v>45093</v>
      </c>
      <c r="N5199" s="9">
        <v>45093</v>
      </c>
      <c r="O5199" s="7">
        <v>45093</v>
      </c>
      <c r="P5199" s="9"/>
      <c r="Q5199" s="9"/>
      <c r="R5199" s="9" t="s">
        <v>34</v>
      </c>
      <c r="S5199" s="16" t="s">
        <v>65</v>
      </c>
      <c r="T5199" s="16" t="s">
        <v>65</v>
      </c>
      <c r="U5199" s="16"/>
      <c r="V5199" s="16"/>
      <c r="W5199" s="16" t="s">
        <v>315</v>
      </c>
      <c r="X5199" s="16" t="s">
        <v>55</v>
      </c>
      <c r="Y5199">
        <v>6</v>
      </c>
      <c r="Z5199">
        <v>3</v>
      </c>
      <c r="AA5199">
        <v>1.8</v>
      </c>
      <c r="AB5199">
        <v>2</v>
      </c>
      <c r="AC5199">
        <v>0.16666666666666666</v>
      </c>
      <c r="AD5199">
        <v>3</v>
      </c>
      <c r="AE5199" t="s">
        <v>4874</v>
      </c>
    </row>
    <row r="5200" spans="1:31" x14ac:dyDescent="0.25">
      <c r="A5200" s="16" t="s">
        <v>23</v>
      </c>
      <c r="B5200" s="16" t="s">
        <v>39</v>
      </c>
      <c r="C5200" s="16" t="s">
        <v>1079</v>
      </c>
      <c r="D5200" s="16" t="s">
        <v>3139</v>
      </c>
      <c r="E5200" s="16" t="s">
        <v>27</v>
      </c>
      <c r="F5200" s="16" t="s">
        <v>28</v>
      </c>
      <c r="G5200" s="16" t="s">
        <v>1089</v>
      </c>
      <c r="H5200" s="16" t="s">
        <v>1085</v>
      </c>
      <c r="I5200" s="16" t="s">
        <v>1085</v>
      </c>
      <c r="J5200" s="16" t="s">
        <v>71</v>
      </c>
      <c r="K5200" s="16" t="s">
        <v>4860</v>
      </c>
      <c r="L5200" s="9"/>
      <c r="M5200" s="9">
        <v>45093</v>
      </c>
      <c r="N5200" s="9">
        <v>45093</v>
      </c>
      <c r="O5200" s="7">
        <v>45093</v>
      </c>
      <c r="P5200" s="9"/>
      <c r="Q5200" s="9"/>
      <c r="R5200" s="9" t="s">
        <v>34</v>
      </c>
      <c r="S5200" s="16" t="s">
        <v>65</v>
      </c>
      <c r="T5200" s="16" t="s">
        <v>65</v>
      </c>
      <c r="U5200" s="16"/>
      <c r="V5200" s="16"/>
      <c r="W5200" s="16" t="s">
        <v>315</v>
      </c>
      <c r="X5200" s="16" t="s">
        <v>55</v>
      </c>
      <c r="Y5200">
        <v>6</v>
      </c>
      <c r="Z5200">
        <v>3</v>
      </c>
      <c r="AA5200">
        <v>1.8</v>
      </c>
      <c r="AB5200">
        <v>2</v>
      </c>
      <c r="AC5200">
        <v>0.16666666666666666</v>
      </c>
      <c r="AD5200">
        <v>3</v>
      </c>
      <c r="AE5200" t="s">
        <v>4875</v>
      </c>
    </row>
    <row r="5201" spans="1:31" x14ac:dyDescent="0.25">
      <c r="A5201" s="16" t="s">
        <v>23</v>
      </c>
      <c r="B5201" s="16" t="s">
        <v>39</v>
      </c>
      <c r="C5201" s="16" t="s">
        <v>1079</v>
      </c>
      <c r="D5201" s="16" t="s">
        <v>3139</v>
      </c>
      <c r="E5201" s="16" t="s">
        <v>27</v>
      </c>
      <c r="F5201" s="16" t="s">
        <v>28</v>
      </c>
      <c r="G5201" s="16" t="s">
        <v>1089</v>
      </c>
      <c r="H5201" s="16" t="s">
        <v>1085</v>
      </c>
      <c r="I5201" s="16" t="s">
        <v>1085</v>
      </c>
      <c r="J5201" s="16" t="s">
        <v>71</v>
      </c>
      <c r="K5201" s="16" t="s">
        <v>1039</v>
      </c>
      <c r="L5201" s="9"/>
      <c r="M5201" s="9">
        <v>45093</v>
      </c>
      <c r="N5201" s="9">
        <v>45093</v>
      </c>
      <c r="O5201" s="7">
        <v>45093</v>
      </c>
      <c r="P5201" s="9"/>
      <c r="Q5201" s="9"/>
      <c r="R5201" s="9" t="s">
        <v>34</v>
      </c>
      <c r="S5201" s="16" t="s">
        <v>65</v>
      </c>
      <c r="T5201" s="16" t="s">
        <v>65</v>
      </c>
      <c r="U5201" s="16"/>
      <c r="V5201" s="16"/>
      <c r="W5201" s="16" t="s">
        <v>315</v>
      </c>
      <c r="X5201" s="16" t="s">
        <v>55</v>
      </c>
      <c r="Y5201">
        <v>6</v>
      </c>
      <c r="Z5201">
        <v>3</v>
      </c>
      <c r="AA5201">
        <v>1.8</v>
      </c>
      <c r="AB5201">
        <v>2</v>
      </c>
      <c r="AC5201">
        <v>0.16666666666666666</v>
      </c>
      <c r="AD5201">
        <v>3</v>
      </c>
      <c r="AE5201" t="s">
        <v>4876</v>
      </c>
    </row>
    <row r="5202" spans="1:31" x14ac:dyDescent="0.25">
      <c r="A5202" s="16" t="s">
        <v>23</v>
      </c>
      <c r="B5202" s="16" t="s">
        <v>39</v>
      </c>
      <c r="C5202" s="16" t="s">
        <v>1079</v>
      </c>
      <c r="D5202" s="16" t="s">
        <v>3139</v>
      </c>
      <c r="E5202" s="16" t="s">
        <v>27</v>
      </c>
      <c r="F5202" s="16" t="s">
        <v>28</v>
      </c>
      <c r="G5202" s="16" t="s">
        <v>1089</v>
      </c>
      <c r="H5202" s="16" t="s">
        <v>1085</v>
      </c>
      <c r="I5202" s="16" t="s">
        <v>1085</v>
      </c>
      <c r="J5202" s="16" t="s">
        <v>71</v>
      </c>
      <c r="K5202" s="16" t="s">
        <v>4862</v>
      </c>
      <c r="L5202" s="9"/>
      <c r="M5202" s="9">
        <v>45093</v>
      </c>
      <c r="N5202" s="9">
        <v>45093</v>
      </c>
      <c r="O5202" s="7">
        <v>45093</v>
      </c>
      <c r="P5202" s="9"/>
      <c r="Q5202" s="9"/>
      <c r="R5202" s="9" t="s">
        <v>34</v>
      </c>
      <c r="S5202" s="16" t="s">
        <v>65</v>
      </c>
      <c r="T5202" s="16" t="s">
        <v>65</v>
      </c>
      <c r="U5202" s="16"/>
      <c r="V5202" s="16"/>
      <c r="W5202" s="16" t="s">
        <v>315</v>
      </c>
      <c r="X5202" s="16" t="s">
        <v>55</v>
      </c>
      <c r="Y5202">
        <v>6</v>
      </c>
      <c r="Z5202">
        <v>3</v>
      </c>
      <c r="AA5202">
        <v>1.8</v>
      </c>
      <c r="AB5202">
        <v>2</v>
      </c>
      <c r="AC5202">
        <v>0.16666666666666666</v>
      </c>
      <c r="AD5202">
        <v>3</v>
      </c>
      <c r="AE5202" t="s">
        <v>4877</v>
      </c>
    </row>
    <row r="5203" spans="1:31" x14ac:dyDescent="0.25">
      <c r="A5203" s="16" t="s">
        <v>23</v>
      </c>
      <c r="B5203" s="16" t="s">
        <v>39</v>
      </c>
      <c r="C5203" s="16" t="s">
        <v>1079</v>
      </c>
      <c r="D5203" s="16" t="s">
        <v>3139</v>
      </c>
      <c r="E5203" s="16" t="s">
        <v>27</v>
      </c>
      <c r="F5203" s="16" t="s">
        <v>28</v>
      </c>
      <c r="G5203" s="16" t="s">
        <v>1089</v>
      </c>
      <c r="H5203" s="16" t="s">
        <v>1085</v>
      </c>
      <c r="I5203" s="16" t="s">
        <v>1085</v>
      </c>
      <c r="J5203" s="16" t="s">
        <v>71</v>
      </c>
      <c r="K5203" s="16" t="s">
        <v>4864</v>
      </c>
      <c r="L5203" s="9"/>
      <c r="M5203" s="9">
        <v>45093</v>
      </c>
      <c r="N5203" s="9">
        <v>45093</v>
      </c>
      <c r="O5203" s="7">
        <v>45093</v>
      </c>
      <c r="P5203" s="9"/>
      <c r="Q5203" s="9"/>
      <c r="R5203" s="9" t="s">
        <v>34</v>
      </c>
      <c r="S5203" s="16" t="s">
        <v>65</v>
      </c>
      <c r="T5203" s="16" t="s">
        <v>65</v>
      </c>
      <c r="U5203" s="16"/>
      <c r="V5203" s="16"/>
      <c r="W5203" s="16" t="s">
        <v>315</v>
      </c>
      <c r="X5203" s="16" t="s">
        <v>55</v>
      </c>
      <c r="Y5203">
        <v>6</v>
      </c>
      <c r="Z5203">
        <v>3</v>
      </c>
      <c r="AA5203">
        <v>1.8</v>
      </c>
      <c r="AB5203">
        <v>2</v>
      </c>
      <c r="AC5203">
        <v>0.16666666666666666</v>
      </c>
      <c r="AD5203">
        <v>3</v>
      </c>
      <c r="AE5203" t="s">
        <v>4878</v>
      </c>
    </row>
    <row r="5204" spans="1:31" x14ac:dyDescent="0.25">
      <c r="A5204" s="16" t="s">
        <v>23</v>
      </c>
      <c r="B5204" s="16" t="s">
        <v>39</v>
      </c>
      <c r="C5204" s="16" t="s">
        <v>1079</v>
      </c>
      <c r="D5204" s="16" t="s">
        <v>62</v>
      </c>
      <c r="E5204" s="16" t="s">
        <v>1090</v>
      </c>
      <c r="F5204" s="16" t="s">
        <v>28</v>
      </c>
      <c r="G5204" s="16" t="s">
        <v>1091</v>
      </c>
      <c r="H5204" s="16" t="s">
        <v>1085</v>
      </c>
      <c r="I5204" s="16" t="s">
        <v>1085</v>
      </c>
      <c r="J5204" s="16" t="s">
        <v>71</v>
      </c>
      <c r="K5204" s="16" t="s">
        <v>1092</v>
      </c>
      <c r="L5204" s="9"/>
      <c r="M5204" s="9">
        <v>45047</v>
      </c>
      <c r="N5204" s="9">
        <v>45047</v>
      </c>
      <c r="O5204" s="7">
        <v>45047</v>
      </c>
      <c r="P5204" s="9"/>
      <c r="Q5204" s="9"/>
      <c r="R5204" s="9" t="s">
        <v>34</v>
      </c>
      <c r="S5204" s="16" t="s">
        <v>65</v>
      </c>
      <c r="T5204" s="16" t="s">
        <v>65</v>
      </c>
      <c r="U5204" s="16"/>
      <c r="V5204" s="16"/>
      <c r="W5204" s="16" t="s">
        <v>315</v>
      </c>
      <c r="X5204" s="16" t="s">
        <v>55</v>
      </c>
      <c r="Y5204">
        <v>6</v>
      </c>
      <c r="Z5204">
        <v>10</v>
      </c>
      <c r="AA5204">
        <v>6</v>
      </c>
      <c r="AB5204">
        <v>1</v>
      </c>
      <c r="AC5204">
        <v>8.3333333333333329E-2</v>
      </c>
      <c r="AD5204">
        <v>7</v>
      </c>
      <c r="AE5204" t="s">
        <v>2716</v>
      </c>
    </row>
    <row r="5205" spans="1:31" x14ac:dyDescent="0.25">
      <c r="A5205" s="16" t="s">
        <v>23</v>
      </c>
      <c r="B5205" s="16" t="s">
        <v>3143</v>
      </c>
      <c r="C5205" s="16" t="s">
        <v>1079</v>
      </c>
      <c r="D5205" s="16" t="s">
        <v>62</v>
      </c>
      <c r="E5205" s="16" t="s">
        <v>41</v>
      </c>
      <c r="F5205" s="16" t="s">
        <v>349</v>
      </c>
      <c r="G5205" s="16" t="s">
        <v>3893</v>
      </c>
      <c r="H5205" s="16" t="s">
        <v>150</v>
      </c>
      <c r="I5205" s="16" t="s">
        <v>1085</v>
      </c>
      <c r="J5205" s="16" t="s">
        <v>1082</v>
      </c>
      <c r="K5205" s="16" t="s">
        <v>217</v>
      </c>
      <c r="L5205" s="9"/>
      <c r="M5205" s="9">
        <v>45436</v>
      </c>
      <c r="N5205" s="9">
        <v>45436</v>
      </c>
      <c r="O5205" s="7">
        <v>45436</v>
      </c>
      <c r="P5205" s="9"/>
      <c r="Q5205" s="9"/>
      <c r="R5205" s="9" t="s">
        <v>93</v>
      </c>
      <c r="S5205" s="16" t="s">
        <v>65</v>
      </c>
      <c r="T5205" s="16" t="s">
        <v>65</v>
      </c>
      <c r="U5205" s="16"/>
      <c r="V5205" s="16"/>
      <c r="W5205" s="16" t="s">
        <v>315</v>
      </c>
      <c r="X5205" s="16" t="s">
        <v>55</v>
      </c>
      <c r="Y5205">
        <v>6</v>
      </c>
      <c r="Z5205">
        <v>10</v>
      </c>
      <c r="AA5205">
        <v>6</v>
      </c>
      <c r="AB5205">
        <v>6</v>
      </c>
      <c r="AC5205">
        <v>0.5</v>
      </c>
      <c r="AD5205">
        <v>9</v>
      </c>
      <c r="AE5205" t="s">
        <v>4879</v>
      </c>
    </row>
    <row r="5206" spans="1:31" x14ac:dyDescent="0.25">
      <c r="A5206" s="16" t="s">
        <v>23</v>
      </c>
      <c r="B5206" s="16" t="s">
        <v>3143</v>
      </c>
      <c r="C5206" s="16" t="s">
        <v>1079</v>
      </c>
      <c r="D5206" s="16" t="s">
        <v>62</v>
      </c>
      <c r="E5206" s="16" t="s">
        <v>41</v>
      </c>
      <c r="F5206" s="16" t="s">
        <v>349</v>
      </c>
      <c r="G5206" s="16" t="s">
        <v>3893</v>
      </c>
      <c r="H5206" s="16" t="s">
        <v>150</v>
      </c>
      <c r="I5206" s="16" t="s">
        <v>1085</v>
      </c>
      <c r="J5206" s="16" t="s">
        <v>1080</v>
      </c>
      <c r="K5206" s="16" t="s">
        <v>217</v>
      </c>
      <c r="L5206" s="9"/>
      <c r="M5206" s="9">
        <v>45436</v>
      </c>
      <c r="N5206" s="9">
        <v>45436</v>
      </c>
      <c r="O5206" s="7">
        <v>45436</v>
      </c>
      <c r="P5206" s="9"/>
      <c r="Q5206" s="9"/>
      <c r="R5206" s="9" t="s">
        <v>93</v>
      </c>
      <c r="S5206" s="16" t="s">
        <v>65</v>
      </c>
      <c r="T5206" s="16" t="s">
        <v>65</v>
      </c>
      <c r="U5206" s="16"/>
      <c r="V5206" s="16"/>
      <c r="W5206" s="16" t="s">
        <v>315</v>
      </c>
      <c r="X5206" s="16" t="s">
        <v>55</v>
      </c>
      <c r="Y5206">
        <v>6</v>
      </c>
      <c r="Z5206">
        <v>10</v>
      </c>
      <c r="AA5206">
        <v>6</v>
      </c>
      <c r="AB5206">
        <v>6</v>
      </c>
      <c r="AC5206">
        <v>0.5</v>
      </c>
      <c r="AD5206">
        <v>9</v>
      </c>
      <c r="AE5206" t="s">
        <v>4880</v>
      </c>
    </row>
    <row r="5207" spans="1:31" x14ac:dyDescent="0.25">
      <c r="A5207" s="16" t="s">
        <v>23</v>
      </c>
      <c r="B5207" s="16" t="s">
        <v>3143</v>
      </c>
      <c r="C5207" s="16" t="s">
        <v>1079</v>
      </c>
      <c r="D5207" s="16" t="s">
        <v>62</v>
      </c>
      <c r="E5207" s="16" t="s">
        <v>41</v>
      </c>
      <c r="F5207" s="16" t="s">
        <v>349</v>
      </c>
      <c r="G5207" s="16" t="s">
        <v>3893</v>
      </c>
      <c r="H5207" s="16" t="s">
        <v>150</v>
      </c>
      <c r="I5207" s="16" t="s">
        <v>1085</v>
      </c>
      <c r="J5207" s="16" t="s">
        <v>71</v>
      </c>
      <c r="K5207" s="16" t="s">
        <v>217</v>
      </c>
      <c r="L5207" s="9"/>
      <c r="M5207" s="9">
        <v>45436</v>
      </c>
      <c r="N5207" s="9">
        <v>45436</v>
      </c>
      <c r="O5207" s="7">
        <v>45436</v>
      </c>
      <c r="P5207" s="9"/>
      <c r="Q5207" s="9"/>
      <c r="R5207" s="9" t="s">
        <v>93</v>
      </c>
      <c r="S5207" s="16" t="s">
        <v>65</v>
      </c>
      <c r="T5207" s="16" t="s">
        <v>65</v>
      </c>
      <c r="U5207" s="16"/>
      <c r="V5207" s="16"/>
      <c r="W5207" s="16" t="s">
        <v>315</v>
      </c>
      <c r="X5207" s="16" t="s">
        <v>55</v>
      </c>
      <c r="Y5207">
        <v>6</v>
      </c>
      <c r="Z5207">
        <v>10</v>
      </c>
      <c r="AA5207">
        <v>6</v>
      </c>
      <c r="AB5207">
        <v>6</v>
      </c>
      <c r="AC5207">
        <v>0.5</v>
      </c>
      <c r="AD5207">
        <v>9</v>
      </c>
      <c r="AE5207" t="s">
        <v>4881</v>
      </c>
    </row>
    <row r="5208" spans="1:31" x14ac:dyDescent="0.25">
      <c r="A5208" s="16" t="s">
        <v>23</v>
      </c>
      <c r="B5208" s="16" t="s">
        <v>3143</v>
      </c>
      <c r="C5208" s="16" t="s">
        <v>1079</v>
      </c>
      <c r="D5208" s="16" t="s">
        <v>62</v>
      </c>
      <c r="E5208" s="16" t="s">
        <v>41</v>
      </c>
      <c r="F5208" s="16" t="s">
        <v>349</v>
      </c>
      <c r="G5208" s="16" t="s">
        <v>3156</v>
      </c>
      <c r="H5208" s="16" t="s">
        <v>70</v>
      </c>
      <c r="I5208" s="16" t="s">
        <v>1085</v>
      </c>
      <c r="J5208" s="16" t="s">
        <v>1082</v>
      </c>
      <c r="K5208" s="16" t="s">
        <v>629</v>
      </c>
      <c r="L5208" s="9"/>
      <c r="M5208" s="9">
        <v>45428</v>
      </c>
      <c r="N5208" s="9">
        <v>45428</v>
      </c>
      <c r="O5208" s="7">
        <v>45428</v>
      </c>
      <c r="P5208" s="9"/>
      <c r="Q5208" s="9"/>
      <c r="R5208" s="9" t="s">
        <v>93</v>
      </c>
      <c r="S5208" s="16" t="s">
        <v>65</v>
      </c>
      <c r="T5208" s="16" t="s">
        <v>65</v>
      </c>
      <c r="U5208" s="16"/>
      <c r="V5208" s="16"/>
      <c r="W5208" s="16" t="s">
        <v>315</v>
      </c>
      <c r="X5208" s="16" t="s">
        <v>55</v>
      </c>
      <c r="Y5208">
        <v>6</v>
      </c>
      <c r="Z5208">
        <v>10</v>
      </c>
      <c r="AA5208">
        <v>6</v>
      </c>
      <c r="AB5208">
        <v>6</v>
      </c>
      <c r="AC5208">
        <v>0.5</v>
      </c>
      <c r="AD5208">
        <v>9</v>
      </c>
      <c r="AE5208" t="s">
        <v>4882</v>
      </c>
    </row>
    <row r="5209" spans="1:31" x14ac:dyDescent="0.25">
      <c r="A5209" s="16" t="s">
        <v>23</v>
      </c>
      <c r="B5209" s="16" t="s">
        <v>3143</v>
      </c>
      <c r="C5209" s="16" t="s">
        <v>1079</v>
      </c>
      <c r="D5209" s="16" t="s">
        <v>62</v>
      </c>
      <c r="E5209" s="16" t="s">
        <v>41</v>
      </c>
      <c r="F5209" s="16" t="s">
        <v>349</v>
      </c>
      <c r="G5209" s="16" t="s">
        <v>3156</v>
      </c>
      <c r="H5209" s="16" t="s">
        <v>70</v>
      </c>
      <c r="I5209" s="16" t="s">
        <v>1085</v>
      </c>
      <c r="J5209" s="16" t="s">
        <v>1082</v>
      </c>
      <c r="K5209" s="16" t="s">
        <v>72</v>
      </c>
      <c r="L5209" s="9"/>
      <c r="M5209" s="9">
        <v>45428</v>
      </c>
      <c r="N5209" s="9">
        <v>45428</v>
      </c>
      <c r="O5209" s="7">
        <v>45428</v>
      </c>
      <c r="P5209" s="9"/>
      <c r="Q5209" s="9"/>
      <c r="R5209" s="9" t="s">
        <v>93</v>
      </c>
      <c r="S5209" s="16" t="s">
        <v>65</v>
      </c>
      <c r="T5209" s="16" t="s">
        <v>65</v>
      </c>
      <c r="U5209" s="16"/>
      <c r="V5209" s="16"/>
      <c r="W5209" s="16" t="s">
        <v>315</v>
      </c>
      <c r="X5209" s="16" t="s">
        <v>55</v>
      </c>
      <c r="Y5209">
        <v>6</v>
      </c>
      <c r="Z5209">
        <v>10</v>
      </c>
      <c r="AA5209">
        <v>6</v>
      </c>
      <c r="AB5209">
        <v>6</v>
      </c>
      <c r="AC5209">
        <v>0.5</v>
      </c>
      <c r="AD5209">
        <v>9</v>
      </c>
      <c r="AE5209" t="s">
        <v>4883</v>
      </c>
    </row>
    <row r="5210" spans="1:31" x14ac:dyDescent="0.25">
      <c r="A5210" s="16" t="s">
        <v>23</v>
      </c>
      <c r="B5210" s="16" t="s">
        <v>3143</v>
      </c>
      <c r="C5210" s="16" t="s">
        <v>1079</v>
      </c>
      <c r="D5210" s="16" t="s">
        <v>62</v>
      </c>
      <c r="E5210" s="16" t="s">
        <v>41</v>
      </c>
      <c r="F5210" s="16" t="s">
        <v>349</v>
      </c>
      <c r="G5210" s="16" t="s">
        <v>3156</v>
      </c>
      <c r="H5210" s="16" t="s">
        <v>70</v>
      </c>
      <c r="I5210" s="16" t="s">
        <v>1085</v>
      </c>
      <c r="J5210" s="16" t="s">
        <v>1082</v>
      </c>
      <c r="K5210" s="16" t="s">
        <v>181</v>
      </c>
      <c r="L5210" s="9"/>
      <c r="M5210" s="9">
        <v>45428</v>
      </c>
      <c r="N5210" s="9">
        <v>45428</v>
      </c>
      <c r="O5210" s="7">
        <v>45428</v>
      </c>
      <c r="P5210" s="9"/>
      <c r="Q5210" s="9"/>
      <c r="R5210" s="9" t="s">
        <v>93</v>
      </c>
      <c r="S5210" s="16" t="s">
        <v>65</v>
      </c>
      <c r="T5210" s="16" t="s">
        <v>65</v>
      </c>
      <c r="U5210" s="16"/>
      <c r="V5210" s="16"/>
      <c r="W5210" s="16" t="s">
        <v>315</v>
      </c>
      <c r="X5210" s="16" t="s">
        <v>55</v>
      </c>
      <c r="Y5210">
        <v>6</v>
      </c>
      <c r="Z5210">
        <v>10</v>
      </c>
      <c r="AA5210">
        <v>6</v>
      </c>
      <c r="AB5210">
        <v>6</v>
      </c>
      <c r="AC5210">
        <v>0.5</v>
      </c>
      <c r="AD5210">
        <v>9</v>
      </c>
      <c r="AE5210" t="s">
        <v>4884</v>
      </c>
    </row>
    <row r="5211" spans="1:31" x14ac:dyDescent="0.25">
      <c r="A5211" s="16" t="s">
        <v>23</v>
      </c>
      <c r="B5211" s="16" t="s">
        <v>3143</v>
      </c>
      <c r="C5211" s="16" t="s">
        <v>1079</v>
      </c>
      <c r="D5211" s="16" t="s">
        <v>62</v>
      </c>
      <c r="E5211" s="16" t="s">
        <v>41</v>
      </c>
      <c r="F5211" s="16" t="s">
        <v>349</v>
      </c>
      <c r="G5211" s="16" t="s">
        <v>3156</v>
      </c>
      <c r="H5211" s="16" t="s">
        <v>70</v>
      </c>
      <c r="I5211" s="16" t="s">
        <v>1085</v>
      </c>
      <c r="J5211" s="16" t="s">
        <v>1082</v>
      </c>
      <c r="K5211" s="16" t="s">
        <v>606</v>
      </c>
      <c r="L5211" s="9"/>
      <c r="M5211" s="9">
        <v>45428</v>
      </c>
      <c r="N5211" s="9">
        <v>45428</v>
      </c>
      <c r="O5211" s="7">
        <v>45428</v>
      </c>
      <c r="P5211" s="9"/>
      <c r="Q5211" s="9"/>
      <c r="R5211" s="9" t="s">
        <v>93</v>
      </c>
      <c r="S5211" s="16" t="s">
        <v>65</v>
      </c>
      <c r="T5211" s="16" t="s">
        <v>65</v>
      </c>
      <c r="U5211" s="16"/>
      <c r="V5211" s="16"/>
      <c r="W5211" s="16" t="s">
        <v>315</v>
      </c>
      <c r="X5211" s="16" t="s">
        <v>55</v>
      </c>
      <c r="Y5211">
        <v>6</v>
      </c>
      <c r="Z5211">
        <v>10</v>
      </c>
      <c r="AA5211">
        <v>6</v>
      </c>
      <c r="AB5211">
        <v>6</v>
      </c>
      <c r="AC5211">
        <v>0.5</v>
      </c>
      <c r="AD5211">
        <v>9</v>
      </c>
      <c r="AE5211" t="s">
        <v>4885</v>
      </c>
    </row>
    <row r="5212" spans="1:31" x14ac:dyDescent="0.25">
      <c r="A5212" s="16" t="s">
        <v>23</v>
      </c>
      <c r="B5212" s="16" t="s">
        <v>3143</v>
      </c>
      <c r="C5212" s="16" t="s">
        <v>1079</v>
      </c>
      <c r="D5212" s="16" t="s">
        <v>62</v>
      </c>
      <c r="E5212" s="16" t="s">
        <v>41</v>
      </c>
      <c r="F5212" s="16" t="s">
        <v>349</v>
      </c>
      <c r="G5212" s="16" t="s">
        <v>3156</v>
      </c>
      <c r="H5212" s="16" t="s">
        <v>70</v>
      </c>
      <c r="I5212" s="16" t="s">
        <v>1085</v>
      </c>
      <c r="J5212" s="16" t="s">
        <v>1080</v>
      </c>
      <c r="K5212" s="16" t="s">
        <v>1083</v>
      </c>
      <c r="L5212" s="9"/>
      <c r="M5212" s="9">
        <v>45428</v>
      </c>
      <c r="N5212" s="9">
        <v>45428</v>
      </c>
      <c r="O5212" s="7">
        <v>45428</v>
      </c>
      <c r="P5212" s="9"/>
      <c r="Q5212" s="9"/>
      <c r="R5212" s="9" t="s">
        <v>93</v>
      </c>
      <c r="S5212" s="16" t="s">
        <v>65</v>
      </c>
      <c r="T5212" s="16" t="s">
        <v>65</v>
      </c>
      <c r="U5212" s="16"/>
      <c r="V5212" s="16"/>
      <c r="W5212" s="16" t="s">
        <v>315</v>
      </c>
      <c r="X5212" s="16" t="s">
        <v>55</v>
      </c>
      <c r="Y5212">
        <v>6</v>
      </c>
      <c r="Z5212">
        <v>10</v>
      </c>
      <c r="AA5212">
        <v>6</v>
      </c>
      <c r="AB5212">
        <v>6</v>
      </c>
      <c r="AC5212">
        <v>0.5</v>
      </c>
      <c r="AD5212">
        <v>9</v>
      </c>
      <c r="AE5212" t="s">
        <v>4886</v>
      </c>
    </row>
    <row r="5213" spans="1:31" x14ac:dyDescent="0.25">
      <c r="A5213" s="16" t="s">
        <v>23</v>
      </c>
      <c r="B5213" s="16" t="s">
        <v>3143</v>
      </c>
      <c r="C5213" s="16" t="s">
        <v>1079</v>
      </c>
      <c r="D5213" s="16" t="s">
        <v>62</v>
      </c>
      <c r="E5213" s="16" t="s">
        <v>41</v>
      </c>
      <c r="F5213" s="16" t="s">
        <v>349</v>
      </c>
      <c r="G5213" s="16" t="s">
        <v>3156</v>
      </c>
      <c r="H5213" s="16" t="s">
        <v>70</v>
      </c>
      <c r="I5213" s="16" t="s">
        <v>1085</v>
      </c>
      <c r="J5213" s="16" t="s">
        <v>1080</v>
      </c>
      <c r="K5213" s="16" t="s">
        <v>72</v>
      </c>
      <c r="L5213" s="9"/>
      <c r="M5213" s="9">
        <v>45428</v>
      </c>
      <c r="N5213" s="9">
        <v>45428</v>
      </c>
      <c r="O5213" s="7">
        <v>45428</v>
      </c>
      <c r="P5213" s="9"/>
      <c r="Q5213" s="9"/>
      <c r="R5213" s="9" t="s">
        <v>93</v>
      </c>
      <c r="S5213" s="16" t="s">
        <v>65</v>
      </c>
      <c r="T5213" s="16" t="s">
        <v>65</v>
      </c>
      <c r="U5213" s="16"/>
      <c r="V5213" s="16"/>
      <c r="W5213" s="16" t="s">
        <v>315</v>
      </c>
      <c r="X5213" s="16" t="s">
        <v>55</v>
      </c>
      <c r="Y5213">
        <v>6</v>
      </c>
      <c r="Z5213">
        <v>10</v>
      </c>
      <c r="AA5213">
        <v>6</v>
      </c>
      <c r="AB5213">
        <v>6</v>
      </c>
      <c r="AC5213">
        <v>0.5</v>
      </c>
      <c r="AD5213">
        <v>9</v>
      </c>
      <c r="AE5213" t="s">
        <v>4887</v>
      </c>
    </row>
    <row r="5214" spans="1:31" x14ac:dyDescent="0.25">
      <c r="A5214" s="16" t="s">
        <v>23</v>
      </c>
      <c r="B5214" s="16" t="s">
        <v>3143</v>
      </c>
      <c r="C5214" s="16" t="s">
        <v>1079</v>
      </c>
      <c r="D5214" s="16" t="s">
        <v>62</v>
      </c>
      <c r="E5214" s="16" t="s">
        <v>41</v>
      </c>
      <c r="F5214" s="16" t="s">
        <v>349</v>
      </c>
      <c r="G5214" s="16" t="s">
        <v>3156</v>
      </c>
      <c r="H5214" s="16" t="s">
        <v>70</v>
      </c>
      <c r="I5214" s="16" t="s">
        <v>1085</v>
      </c>
      <c r="J5214" s="16" t="s">
        <v>71</v>
      </c>
      <c r="K5214" s="16" t="s">
        <v>629</v>
      </c>
      <c r="L5214" s="9"/>
      <c r="M5214" s="9">
        <v>45379</v>
      </c>
      <c r="N5214" s="9">
        <v>45379</v>
      </c>
      <c r="O5214" s="7">
        <v>45379</v>
      </c>
      <c r="P5214" s="9"/>
      <c r="Q5214" s="9"/>
      <c r="R5214" s="9" t="s">
        <v>93</v>
      </c>
      <c r="S5214" s="16" t="s">
        <v>65</v>
      </c>
      <c r="T5214" s="16" t="s">
        <v>65</v>
      </c>
      <c r="U5214" s="16"/>
      <c r="V5214" s="16"/>
      <c r="W5214" s="16" t="s">
        <v>315</v>
      </c>
      <c r="X5214" s="16" t="s">
        <v>55</v>
      </c>
      <c r="Y5214">
        <v>6</v>
      </c>
      <c r="Z5214">
        <v>10</v>
      </c>
      <c r="AA5214">
        <v>6</v>
      </c>
      <c r="AB5214">
        <v>6</v>
      </c>
      <c r="AC5214">
        <v>0.5</v>
      </c>
      <c r="AD5214">
        <v>9</v>
      </c>
      <c r="AE5214" t="s">
        <v>4888</v>
      </c>
    </row>
    <row r="5215" spans="1:31" x14ac:dyDescent="0.25">
      <c r="A5215" s="16" t="s">
        <v>23</v>
      </c>
      <c r="B5215" s="16" t="s">
        <v>3143</v>
      </c>
      <c r="C5215" s="16" t="s">
        <v>1079</v>
      </c>
      <c r="D5215" s="16" t="s">
        <v>62</v>
      </c>
      <c r="E5215" s="16" t="s">
        <v>41</v>
      </c>
      <c r="F5215" s="16" t="s">
        <v>349</v>
      </c>
      <c r="G5215" s="16" t="s">
        <v>3156</v>
      </c>
      <c r="H5215" s="16" t="s">
        <v>70</v>
      </c>
      <c r="I5215" s="16" t="s">
        <v>1085</v>
      </c>
      <c r="J5215" s="16" t="s">
        <v>71</v>
      </c>
      <c r="K5215" s="16" t="s">
        <v>72</v>
      </c>
      <c r="L5215" s="9"/>
      <c r="M5215" s="9">
        <v>45379</v>
      </c>
      <c r="N5215" s="9">
        <v>45379</v>
      </c>
      <c r="O5215" s="7">
        <v>45379</v>
      </c>
      <c r="P5215" s="9"/>
      <c r="Q5215" s="9"/>
      <c r="R5215" s="9" t="s">
        <v>93</v>
      </c>
      <c r="S5215" s="16" t="s">
        <v>65</v>
      </c>
      <c r="T5215" s="16" t="s">
        <v>65</v>
      </c>
      <c r="U5215" s="16"/>
      <c r="V5215" s="16"/>
      <c r="W5215" s="16" t="s">
        <v>315</v>
      </c>
      <c r="X5215" s="16" t="s">
        <v>55</v>
      </c>
      <c r="Y5215">
        <v>6</v>
      </c>
      <c r="Z5215">
        <v>10</v>
      </c>
      <c r="AA5215">
        <v>6</v>
      </c>
      <c r="AB5215">
        <v>6</v>
      </c>
      <c r="AC5215">
        <v>0.5</v>
      </c>
      <c r="AD5215">
        <v>9</v>
      </c>
      <c r="AE5215" t="s">
        <v>3157</v>
      </c>
    </row>
    <row r="5216" spans="1:31" x14ac:dyDescent="0.25">
      <c r="A5216" s="16" t="s">
        <v>23</v>
      </c>
      <c r="B5216" s="16" t="s">
        <v>3143</v>
      </c>
      <c r="C5216" s="16" t="s">
        <v>1079</v>
      </c>
      <c r="D5216" s="16" t="s">
        <v>62</v>
      </c>
      <c r="E5216" s="16" t="s">
        <v>41</v>
      </c>
      <c r="F5216" s="16" t="s">
        <v>349</v>
      </c>
      <c r="G5216" s="16" t="s">
        <v>3156</v>
      </c>
      <c r="H5216" s="16" t="s">
        <v>70</v>
      </c>
      <c r="I5216" s="16" t="s">
        <v>1085</v>
      </c>
      <c r="J5216" s="16" t="s">
        <v>71</v>
      </c>
      <c r="K5216" s="16" t="s">
        <v>1084</v>
      </c>
      <c r="L5216" s="9"/>
      <c r="M5216" s="9">
        <v>45379</v>
      </c>
      <c r="N5216" s="9">
        <v>45379</v>
      </c>
      <c r="O5216" s="7">
        <v>45379</v>
      </c>
      <c r="P5216" s="9"/>
      <c r="Q5216" s="9"/>
      <c r="R5216" s="9" t="s">
        <v>93</v>
      </c>
      <c r="S5216" s="16" t="s">
        <v>65</v>
      </c>
      <c r="T5216" s="16" t="s">
        <v>65</v>
      </c>
      <c r="U5216" s="16"/>
      <c r="V5216" s="16"/>
      <c r="W5216" s="16" t="s">
        <v>315</v>
      </c>
      <c r="X5216" s="16" t="s">
        <v>55</v>
      </c>
      <c r="Y5216">
        <v>6</v>
      </c>
      <c r="Z5216">
        <v>10</v>
      </c>
      <c r="AA5216">
        <v>6</v>
      </c>
      <c r="AB5216">
        <v>6</v>
      </c>
      <c r="AC5216">
        <v>0.5</v>
      </c>
      <c r="AD5216">
        <v>9</v>
      </c>
      <c r="AE5216" t="s">
        <v>4889</v>
      </c>
    </row>
    <row r="5217" spans="1:31" x14ac:dyDescent="0.25">
      <c r="A5217" s="16" t="s">
        <v>23</v>
      </c>
      <c r="B5217" s="16" t="s">
        <v>3143</v>
      </c>
      <c r="C5217" s="16" t="s">
        <v>1079</v>
      </c>
      <c r="D5217" s="16" t="s">
        <v>62</v>
      </c>
      <c r="E5217" s="16" t="s">
        <v>41</v>
      </c>
      <c r="F5217" s="16" t="s">
        <v>349</v>
      </c>
      <c r="G5217" s="16" t="s">
        <v>3156</v>
      </c>
      <c r="H5217" s="16" t="s">
        <v>70</v>
      </c>
      <c r="I5217" s="16" t="s">
        <v>1085</v>
      </c>
      <c r="J5217" s="16" t="s">
        <v>71</v>
      </c>
      <c r="K5217" s="16" t="s">
        <v>606</v>
      </c>
      <c r="L5217" s="9"/>
      <c r="M5217" s="9">
        <v>45379</v>
      </c>
      <c r="N5217" s="9">
        <v>45379</v>
      </c>
      <c r="O5217" s="7">
        <v>45379</v>
      </c>
      <c r="P5217" s="9"/>
      <c r="Q5217" s="9"/>
      <c r="R5217" s="9" t="s">
        <v>93</v>
      </c>
      <c r="S5217" s="16" t="s">
        <v>65</v>
      </c>
      <c r="T5217" s="16" t="s">
        <v>65</v>
      </c>
      <c r="U5217" s="16"/>
      <c r="V5217" s="16"/>
      <c r="W5217" s="16" t="s">
        <v>315</v>
      </c>
      <c r="X5217" s="16" t="s">
        <v>55</v>
      </c>
      <c r="Y5217">
        <v>6</v>
      </c>
      <c r="Z5217">
        <v>10</v>
      </c>
      <c r="AA5217">
        <v>6</v>
      </c>
      <c r="AB5217">
        <v>6</v>
      </c>
      <c r="AC5217">
        <v>0.5</v>
      </c>
      <c r="AD5217">
        <v>9</v>
      </c>
      <c r="AE5217" t="s">
        <v>4890</v>
      </c>
    </row>
    <row r="5218" spans="1:31" x14ac:dyDescent="0.25">
      <c r="A5218" s="16" t="s">
        <v>23</v>
      </c>
      <c r="B5218" s="16" t="s">
        <v>3143</v>
      </c>
      <c r="C5218" s="16" t="s">
        <v>1079</v>
      </c>
      <c r="D5218" s="16" t="s">
        <v>62</v>
      </c>
      <c r="E5218" s="16" t="s">
        <v>41</v>
      </c>
      <c r="F5218" s="16" t="s">
        <v>349</v>
      </c>
      <c r="G5218" s="16" t="s">
        <v>1106</v>
      </c>
      <c r="H5218" s="16" t="s">
        <v>90</v>
      </c>
      <c r="I5218" s="16" t="s">
        <v>1085</v>
      </c>
      <c r="J5218" s="16" t="s">
        <v>1080</v>
      </c>
      <c r="K5218" s="16" t="s">
        <v>1081</v>
      </c>
      <c r="L5218" s="9"/>
      <c r="M5218" s="9">
        <v>45521</v>
      </c>
      <c r="N5218" s="9">
        <v>45521</v>
      </c>
      <c r="O5218" s="7">
        <v>45521</v>
      </c>
      <c r="P5218" s="9"/>
      <c r="Q5218" s="9"/>
      <c r="R5218" s="9" t="s">
        <v>93</v>
      </c>
      <c r="S5218" s="16" t="s">
        <v>65</v>
      </c>
      <c r="T5218" s="16" t="s">
        <v>65</v>
      </c>
      <c r="U5218" s="16"/>
      <c r="V5218" s="16"/>
      <c r="W5218" s="16" t="s">
        <v>315</v>
      </c>
      <c r="X5218" s="16" t="s">
        <v>55</v>
      </c>
      <c r="Y5218">
        <v>6</v>
      </c>
      <c r="Z5218">
        <v>10</v>
      </c>
      <c r="AA5218">
        <v>6</v>
      </c>
      <c r="AB5218">
        <v>6</v>
      </c>
      <c r="AC5218">
        <v>0.5</v>
      </c>
      <c r="AD5218">
        <v>9</v>
      </c>
      <c r="AE5218" t="s">
        <v>4891</v>
      </c>
    </row>
    <row r="5219" spans="1:31" x14ac:dyDescent="0.25">
      <c r="A5219" s="16" t="s">
        <v>23</v>
      </c>
      <c r="B5219" s="16" t="s">
        <v>3143</v>
      </c>
      <c r="C5219" s="16" t="s">
        <v>1079</v>
      </c>
      <c r="D5219" s="16" t="s">
        <v>62</v>
      </c>
      <c r="E5219" s="16" t="s">
        <v>41</v>
      </c>
      <c r="F5219" s="16" t="s">
        <v>349</v>
      </c>
      <c r="G5219" s="16" t="s">
        <v>1106</v>
      </c>
      <c r="H5219" s="16" t="s">
        <v>90</v>
      </c>
      <c r="I5219" s="16" t="s">
        <v>1085</v>
      </c>
      <c r="J5219" s="16" t="s">
        <v>71</v>
      </c>
      <c r="K5219" s="16" t="s">
        <v>1081</v>
      </c>
      <c r="L5219" s="9"/>
      <c r="M5219" s="9">
        <v>45521</v>
      </c>
      <c r="N5219" s="9">
        <v>45521</v>
      </c>
      <c r="O5219" s="7">
        <v>45521</v>
      </c>
      <c r="P5219" s="9"/>
      <c r="Q5219" s="9"/>
      <c r="R5219" s="9" t="s">
        <v>93</v>
      </c>
      <c r="S5219" s="16" t="s">
        <v>65</v>
      </c>
      <c r="T5219" s="16" t="s">
        <v>65</v>
      </c>
      <c r="U5219" s="16"/>
      <c r="V5219" s="16"/>
      <c r="W5219" s="16" t="s">
        <v>315</v>
      </c>
      <c r="X5219" s="16" t="s">
        <v>55</v>
      </c>
      <c r="Y5219">
        <v>6</v>
      </c>
      <c r="Z5219">
        <v>10</v>
      </c>
      <c r="AA5219">
        <v>6</v>
      </c>
      <c r="AB5219">
        <v>6</v>
      </c>
      <c r="AC5219">
        <v>0.5</v>
      </c>
      <c r="AD5219">
        <v>9</v>
      </c>
      <c r="AE5219" t="s">
        <v>4892</v>
      </c>
    </row>
    <row r="5220" spans="1:31" x14ac:dyDescent="0.25">
      <c r="A5220" s="16" t="s">
        <v>23</v>
      </c>
      <c r="B5220" s="16" t="s">
        <v>3143</v>
      </c>
      <c r="C5220" s="16" t="s">
        <v>1079</v>
      </c>
      <c r="D5220" s="16" t="s">
        <v>62</v>
      </c>
      <c r="E5220" s="16" t="s">
        <v>4849</v>
      </c>
      <c r="F5220" s="16" t="s">
        <v>349</v>
      </c>
      <c r="G5220" s="16" t="s">
        <v>4893</v>
      </c>
      <c r="H5220" s="16" t="s">
        <v>70</v>
      </c>
      <c r="I5220" s="16" t="s">
        <v>1085</v>
      </c>
      <c r="J5220" s="16" t="s">
        <v>71</v>
      </c>
      <c r="K5220" s="16" t="s">
        <v>1087</v>
      </c>
      <c r="L5220" s="9"/>
      <c r="M5220" s="9">
        <v>45565</v>
      </c>
      <c r="N5220" s="9">
        <v>45565</v>
      </c>
      <c r="O5220" s="7">
        <v>45565</v>
      </c>
      <c r="P5220" s="9"/>
      <c r="Q5220" s="9"/>
      <c r="R5220" s="9" t="s">
        <v>93</v>
      </c>
      <c r="S5220" s="16" t="s">
        <v>65</v>
      </c>
      <c r="T5220" s="16" t="s">
        <v>65</v>
      </c>
      <c r="U5220" s="16"/>
      <c r="V5220" s="16"/>
      <c r="W5220" s="16" t="s">
        <v>315</v>
      </c>
      <c r="X5220" s="16" t="s">
        <v>55</v>
      </c>
      <c r="Y5220">
        <v>6</v>
      </c>
      <c r="Z5220">
        <v>10</v>
      </c>
      <c r="AA5220">
        <v>6</v>
      </c>
      <c r="AB5220">
        <v>6</v>
      </c>
      <c r="AC5220">
        <v>0.5</v>
      </c>
      <c r="AD5220">
        <v>9</v>
      </c>
      <c r="AE5220" t="s">
        <v>4894</v>
      </c>
    </row>
    <row r="5221" spans="1:31" x14ac:dyDescent="0.25">
      <c r="A5221" s="16" t="s">
        <v>23</v>
      </c>
      <c r="B5221" s="16" t="s">
        <v>3143</v>
      </c>
      <c r="C5221" s="16" t="s">
        <v>1079</v>
      </c>
      <c r="D5221" s="16" t="s">
        <v>62</v>
      </c>
      <c r="E5221" s="16" t="s">
        <v>4849</v>
      </c>
      <c r="F5221" s="16" t="s">
        <v>349</v>
      </c>
      <c r="G5221" s="16" t="s">
        <v>4895</v>
      </c>
      <c r="H5221" s="16" t="s">
        <v>70</v>
      </c>
      <c r="I5221" s="16" t="s">
        <v>1085</v>
      </c>
      <c r="J5221" s="16" t="s">
        <v>71</v>
      </c>
      <c r="K5221" s="16" t="s">
        <v>817</v>
      </c>
      <c r="L5221" s="9"/>
      <c r="M5221" s="9">
        <v>45382</v>
      </c>
      <c r="N5221" s="9">
        <v>45382</v>
      </c>
      <c r="O5221" s="7">
        <v>45382</v>
      </c>
      <c r="P5221" s="9"/>
      <c r="Q5221" s="9"/>
      <c r="R5221" s="9" t="s">
        <v>93</v>
      </c>
      <c r="S5221" s="16" t="s">
        <v>65</v>
      </c>
      <c r="T5221" s="16" t="s">
        <v>65</v>
      </c>
      <c r="U5221" s="16"/>
      <c r="V5221" s="16"/>
      <c r="W5221" s="16" t="s">
        <v>315</v>
      </c>
      <c r="X5221" s="16" t="s">
        <v>55</v>
      </c>
      <c r="Y5221">
        <v>6</v>
      </c>
      <c r="Z5221">
        <v>10</v>
      </c>
      <c r="AA5221">
        <v>6</v>
      </c>
      <c r="AB5221">
        <v>6</v>
      </c>
      <c r="AC5221">
        <v>0.5</v>
      </c>
      <c r="AD5221">
        <v>9</v>
      </c>
      <c r="AE5221" t="s">
        <v>4896</v>
      </c>
    </row>
    <row r="5222" spans="1:31" x14ac:dyDescent="0.25">
      <c r="A5222" s="16" t="s">
        <v>23</v>
      </c>
      <c r="B5222" s="16" t="s">
        <v>3143</v>
      </c>
      <c r="C5222" s="16" t="s">
        <v>1079</v>
      </c>
      <c r="D5222" s="16" t="s">
        <v>3139</v>
      </c>
      <c r="E5222" s="16" t="s">
        <v>240</v>
      </c>
      <c r="F5222" s="16" t="s">
        <v>349</v>
      </c>
      <c r="G5222" s="16" t="s">
        <v>4897</v>
      </c>
      <c r="H5222" s="16" t="s">
        <v>3688</v>
      </c>
      <c r="I5222" s="16" t="s">
        <v>1085</v>
      </c>
      <c r="J5222" s="16" t="s">
        <v>1082</v>
      </c>
      <c r="K5222" s="16" t="s">
        <v>513</v>
      </c>
      <c r="L5222" s="9"/>
      <c r="M5222" s="9">
        <v>45323</v>
      </c>
      <c r="N5222" s="9">
        <v>45323</v>
      </c>
      <c r="O5222" s="7">
        <v>45323</v>
      </c>
      <c r="P5222" s="9"/>
      <c r="Q5222" s="9"/>
      <c r="R5222" s="9" t="s">
        <v>93</v>
      </c>
      <c r="S5222" s="16" t="s">
        <v>65</v>
      </c>
      <c r="T5222" s="16" t="s">
        <v>65</v>
      </c>
      <c r="U5222" s="16"/>
      <c r="V5222" s="16"/>
      <c r="W5222" s="16" t="s">
        <v>315</v>
      </c>
      <c r="X5222" s="16" t="s">
        <v>55</v>
      </c>
      <c r="Y5222">
        <v>6</v>
      </c>
      <c r="Z5222">
        <v>3</v>
      </c>
      <c r="AA5222">
        <v>1.8</v>
      </c>
      <c r="AB5222">
        <v>2</v>
      </c>
      <c r="AC5222">
        <v>0.16666666666666666</v>
      </c>
      <c r="AD5222">
        <v>3</v>
      </c>
      <c r="AE5222" t="s">
        <v>4898</v>
      </c>
    </row>
    <row r="5223" spans="1:31" x14ac:dyDescent="0.25">
      <c r="A5223" s="16" t="s">
        <v>23</v>
      </c>
      <c r="B5223" s="16" t="s">
        <v>3143</v>
      </c>
      <c r="C5223" s="16" t="s">
        <v>1079</v>
      </c>
      <c r="D5223" s="16" t="s">
        <v>3139</v>
      </c>
      <c r="E5223" s="16" t="s">
        <v>240</v>
      </c>
      <c r="F5223" s="16" t="s">
        <v>349</v>
      </c>
      <c r="G5223" s="16" t="s">
        <v>4897</v>
      </c>
      <c r="H5223" s="16" t="s">
        <v>3688</v>
      </c>
      <c r="I5223" s="16" t="s">
        <v>1085</v>
      </c>
      <c r="J5223" s="16" t="s">
        <v>1080</v>
      </c>
      <c r="K5223" s="16" t="s">
        <v>513</v>
      </c>
      <c r="L5223" s="9"/>
      <c r="M5223" s="9">
        <v>45323</v>
      </c>
      <c r="N5223" s="9">
        <v>45323</v>
      </c>
      <c r="O5223" s="7">
        <v>45323</v>
      </c>
      <c r="P5223" s="9"/>
      <c r="Q5223" s="9"/>
      <c r="R5223" s="9" t="s">
        <v>93</v>
      </c>
      <c r="S5223" s="16" t="s">
        <v>65</v>
      </c>
      <c r="T5223" s="16" t="s">
        <v>65</v>
      </c>
      <c r="U5223" s="16"/>
      <c r="V5223" s="16"/>
      <c r="W5223" s="16" t="s">
        <v>315</v>
      </c>
      <c r="X5223" s="16" t="s">
        <v>55</v>
      </c>
      <c r="Y5223">
        <v>6</v>
      </c>
      <c r="Z5223">
        <v>3</v>
      </c>
      <c r="AA5223">
        <v>1.8</v>
      </c>
      <c r="AB5223">
        <v>2</v>
      </c>
      <c r="AC5223">
        <v>0.16666666666666666</v>
      </c>
      <c r="AD5223">
        <v>3</v>
      </c>
      <c r="AE5223" t="s">
        <v>4899</v>
      </c>
    </row>
    <row r="5224" spans="1:31" x14ac:dyDescent="0.25">
      <c r="A5224" s="16" t="s">
        <v>23</v>
      </c>
      <c r="B5224" s="16" t="s">
        <v>3143</v>
      </c>
      <c r="C5224" s="16" t="s">
        <v>1079</v>
      </c>
      <c r="D5224" s="16" t="s">
        <v>3139</v>
      </c>
      <c r="E5224" s="16" t="s">
        <v>240</v>
      </c>
      <c r="F5224" s="16" t="s">
        <v>349</v>
      </c>
      <c r="G5224" s="16" t="s">
        <v>4897</v>
      </c>
      <c r="H5224" s="16" t="s">
        <v>3688</v>
      </c>
      <c r="I5224" s="16" t="s">
        <v>1085</v>
      </c>
      <c r="J5224" s="16" t="s">
        <v>1080</v>
      </c>
      <c r="K5224" s="16" t="s">
        <v>1039</v>
      </c>
      <c r="L5224" s="9"/>
      <c r="M5224" s="9">
        <v>45323</v>
      </c>
      <c r="N5224" s="9">
        <v>45323</v>
      </c>
      <c r="O5224" s="7">
        <v>45323</v>
      </c>
      <c r="P5224" s="9"/>
      <c r="Q5224" s="9"/>
      <c r="R5224" s="9" t="s">
        <v>93</v>
      </c>
      <c r="S5224" s="16" t="s">
        <v>65</v>
      </c>
      <c r="T5224" s="16" t="s">
        <v>65</v>
      </c>
      <c r="U5224" s="16"/>
      <c r="V5224" s="16"/>
      <c r="W5224" s="16" t="s">
        <v>315</v>
      </c>
      <c r="X5224" s="16" t="s">
        <v>55</v>
      </c>
      <c r="Y5224">
        <v>6</v>
      </c>
      <c r="Z5224">
        <v>3</v>
      </c>
      <c r="AA5224">
        <v>1.8</v>
      </c>
      <c r="AB5224">
        <v>2</v>
      </c>
      <c r="AC5224">
        <v>0.16666666666666666</v>
      </c>
      <c r="AD5224">
        <v>3</v>
      </c>
      <c r="AE5224" t="s">
        <v>4900</v>
      </c>
    </row>
    <row r="5225" spans="1:31" x14ac:dyDescent="0.25">
      <c r="A5225" s="16" t="s">
        <v>23</v>
      </c>
      <c r="B5225" s="16" t="s">
        <v>3143</v>
      </c>
      <c r="C5225" s="16" t="s">
        <v>1079</v>
      </c>
      <c r="D5225" s="16" t="s">
        <v>3139</v>
      </c>
      <c r="E5225" s="16" t="s">
        <v>240</v>
      </c>
      <c r="F5225" s="16" t="s">
        <v>349</v>
      </c>
      <c r="G5225" s="16" t="s">
        <v>4897</v>
      </c>
      <c r="H5225" s="16" t="s">
        <v>3688</v>
      </c>
      <c r="I5225" s="16" t="s">
        <v>1085</v>
      </c>
      <c r="J5225" s="16" t="s">
        <v>71</v>
      </c>
      <c r="K5225" s="16" t="s">
        <v>513</v>
      </c>
      <c r="L5225" s="9"/>
      <c r="M5225" s="9">
        <v>45323</v>
      </c>
      <c r="N5225" s="9">
        <v>45323</v>
      </c>
      <c r="O5225" s="7">
        <v>45323</v>
      </c>
      <c r="P5225" s="9"/>
      <c r="Q5225" s="9"/>
      <c r="R5225" s="9" t="s">
        <v>93</v>
      </c>
      <c r="S5225" s="16" t="s">
        <v>65</v>
      </c>
      <c r="T5225" s="16" t="s">
        <v>65</v>
      </c>
      <c r="U5225" s="16"/>
      <c r="V5225" s="16"/>
      <c r="W5225" s="16" t="s">
        <v>315</v>
      </c>
      <c r="X5225" s="16" t="s">
        <v>55</v>
      </c>
      <c r="Y5225">
        <v>6</v>
      </c>
      <c r="Z5225">
        <v>3</v>
      </c>
      <c r="AA5225">
        <v>1.8</v>
      </c>
      <c r="AB5225">
        <v>2</v>
      </c>
      <c r="AC5225">
        <v>0.16666666666666666</v>
      </c>
      <c r="AD5225">
        <v>3</v>
      </c>
      <c r="AE5225" t="s">
        <v>4901</v>
      </c>
    </row>
    <row r="5226" spans="1:31" x14ac:dyDescent="0.25">
      <c r="A5226" s="16" t="s">
        <v>23</v>
      </c>
      <c r="B5226" s="16" t="s">
        <v>3143</v>
      </c>
      <c r="C5226" s="16" t="s">
        <v>1079</v>
      </c>
      <c r="D5226" s="16" t="s">
        <v>3139</v>
      </c>
      <c r="E5226" s="16" t="s">
        <v>240</v>
      </c>
      <c r="F5226" s="16" t="s">
        <v>349</v>
      </c>
      <c r="G5226" s="16" t="s">
        <v>4897</v>
      </c>
      <c r="H5226" s="16" t="s">
        <v>3688</v>
      </c>
      <c r="I5226" s="16" t="s">
        <v>1085</v>
      </c>
      <c r="J5226" s="16" t="s">
        <v>71</v>
      </c>
      <c r="K5226" s="16" t="s">
        <v>1039</v>
      </c>
      <c r="L5226" s="9"/>
      <c r="M5226" s="9">
        <v>45323</v>
      </c>
      <c r="N5226" s="9">
        <v>45323</v>
      </c>
      <c r="O5226" s="7">
        <v>45323</v>
      </c>
      <c r="P5226" s="9"/>
      <c r="Q5226" s="9"/>
      <c r="R5226" s="9" t="s">
        <v>93</v>
      </c>
      <c r="S5226" s="16" t="s">
        <v>65</v>
      </c>
      <c r="T5226" s="16" t="s">
        <v>65</v>
      </c>
      <c r="U5226" s="16"/>
      <c r="V5226" s="16"/>
      <c r="W5226" s="16" t="s">
        <v>315</v>
      </c>
      <c r="X5226" s="16" t="s">
        <v>55</v>
      </c>
      <c r="Y5226">
        <v>6</v>
      </c>
      <c r="Z5226">
        <v>3</v>
      </c>
      <c r="AA5226">
        <v>1.8</v>
      </c>
      <c r="AB5226">
        <v>2</v>
      </c>
      <c r="AC5226">
        <v>0.16666666666666666</v>
      </c>
      <c r="AD5226">
        <v>3</v>
      </c>
      <c r="AE5226" t="s">
        <v>4902</v>
      </c>
    </row>
    <row r="5227" spans="1:31" x14ac:dyDescent="0.25">
      <c r="A5227" s="16" t="s">
        <v>23</v>
      </c>
      <c r="B5227" s="16" t="s">
        <v>3143</v>
      </c>
      <c r="C5227" s="16" t="s">
        <v>1079</v>
      </c>
      <c r="D5227" s="16" t="s">
        <v>3139</v>
      </c>
      <c r="E5227" s="16" t="s">
        <v>27</v>
      </c>
      <c r="F5227" s="16" t="s">
        <v>349</v>
      </c>
      <c r="G5227" s="16" t="s">
        <v>4903</v>
      </c>
      <c r="H5227" s="16" t="s">
        <v>1085</v>
      </c>
      <c r="I5227" s="16" t="s">
        <v>1085</v>
      </c>
      <c r="J5227" s="16" t="s">
        <v>1082</v>
      </c>
      <c r="K5227" s="16" t="s">
        <v>58</v>
      </c>
      <c r="L5227" s="9"/>
      <c r="M5227" s="9">
        <v>45458</v>
      </c>
      <c r="N5227" s="9">
        <v>45458</v>
      </c>
      <c r="O5227" s="7">
        <v>45458</v>
      </c>
      <c r="P5227" s="9"/>
      <c r="Q5227" s="9"/>
      <c r="R5227" s="9" t="s">
        <v>93</v>
      </c>
      <c r="S5227" s="16" t="s">
        <v>65</v>
      </c>
      <c r="T5227" s="16" t="s">
        <v>65</v>
      </c>
      <c r="U5227" s="16"/>
      <c r="V5227" s="16"/>
      <c r="W5227" s="16" t="s">
        <v>315</v>
      </c>
      <c r="X5227" s="16" t="s">
        <v>55</v>
      </c>
      <c r="Y5227">
        <v>6</v>
      </c>
      <c r="Z5227">
        <v>3</v>
      </c>
      <c r="AA5227">
        <v>1.8</v>
      </c>
      <c r="AB5227">
        <v>2</v>
      </c>
      <c r="AC5227">
        <v>0.16666666666666666</v>
      </c>
      <c r="AD5227">
        <v>3</v>
      </c>
      <c r="AE5227" t="s">
        <v>4904</v>
      </c>
    </row>
    <row r="5228" spans="1:31" x14ac:dyDescent="0.25">
      <c r="A5228" s="16" t="s">
        <v>23</v>
      </c>
      <c r="B5228" s="16" t="s">
        <v>3143</v>
      </c>
      <c r="C5228" s="16" t="s">
        <v>1079</v>
      </c>
      <c r="D5228" s="16" t="s">
        <v>3139</v>
      </c>
      <c r="E5228" s="16" t="s">
        <v>27</v>
      </c>
      <c r="F5228" s="16" t="s">
        <v>349</v>
      </c>
      <c r="G5228" s="16" t="s">
        <v>4903</v>
      </c>
      <c r="H5228" s="16" t="s">
        <v>1085</v>
      </c>
      <c r="I5228" s="16" t="s">
        <v>1085</v>
      </c>
      <c r="J5228" s="16" t="s">
        <v>1082</v>
      </c>
      <c r="K5228" s="16" t="s">
        <v>1063</v>
      </c>
      <c r="L5228" s="9"/>
      <c r="M5228" s="9">
        <v>45458</v>
      </c>
      <c r="N5228" s="9">
        <v>45458</v>
      </c>
      <c r="O5228" s="7">
        <v>45458</v>
      </c>
      <c r="P5228" s="9"/>
      <c r="Q5228" s="9"/>
      <c r="R5228" s="9" t="s">
        <v>93</v>
      </c>
      <c r="S5228" s="16" t="s">
        <v>65</v>
      </c>
      <c r="T5228" s="16" t="s">
        <v>65</v>
      </c>
      <c r="U5228" s="16"/>
      <c r="V5228" s="16"/>
      <c r="W5228" s="16" t="s">
        <v>315</v>
      </c>
      <c r="X5228" s="16" t="s">
        <v>55</v>
      </c>
      <c r="Y5228">
        <v>6</v>
      </c>
      <c r="Z5228">
        <v>3</v>
      </c>
      <c r="AA5228">
        <v>1.8</v>
      </c>
      <c r="AB5228">
        <v>2</v>
      </c>
      <c r="AC5228">
        <v>0.16666666666666666</v>
      </c>
      <c r="AD5228">
        <v>3</v>
      </c>
      <c r="AE5228" t="s">
        <v>4905</v>
      </c>
    </row>
    <row r="5229" spans="1:31" x14ac:dyDescent="0.25">
      <c r="A5229" s="16" t="s">
        <v>23</v>
      </c>
      <c r="B5229" s="16" t="s">
        <v>3143</v>
      </c>
      <c r="C5229" s="16" t="s">
        <v>1079</v>
      </c>
      <c r="D5229" s="16" t="s">
        <v>3139</v>
      </c>
      <c r="E5229" s="16" t="s">
        <v>27</v>
      </c>
      <c r="F5229" s="16" t="s">
        <v>349</v>
      </c>
      <c r="G5229" s="16" t="s">
        <v>4903</v>
      </c>
      <c r="H5229" s="16" t="s">
        <v>1085</v>
      </c>
      <c r="I5229" s="16" t="s">
        <v>1085</v>
      </c>
      <c r="J5229" s="16" t="s">
        <v>1082</v>
      </c>
      <c r="K5229" s="16" t="s">
        <v>47</v>
      </c>
      <c r="L5229" s="9"/>
      <c r="M5229" s="9">
        <v>45458</v>
      </c>
      <c r="N5229" s="9">
        <v>45458</v>
      </c>
      <c r="O5229" s="7">
        <v>45458</v>
      </c>
      <c r="P5229" s="9"/>
      <c r="Q5229" s="9"/>
      <c r="R5229" s="9" t="s">
        <v>93</v>
      </c>
      <c r="S5229" s="16" t="s">
        <v>65</v>
      </c>
      <c r="T5229" s="16" t="s">
        <v>65</v>
      </c>
      <c r="U5229" s="16"/>
      <c r="V5229" s="16"/>
      <c r="W5229" s="16" t="s">
        <v>315</v>
      </c>
      <c r="X5229" s="16" t="s">
        <v>55</v>
      </c>
      <c r="Y5229">
        <v>6</v>
      </c>
      <c r="Z5229">
        <v>3</v>
      </c>
      <c r="AA5229">
        <v>1.8</v>
      </c>
      <c r="AB5229">
        <v>2</v>
      </c>
      <c r="AC5229">
        <v>0.16666666666666666</v>
      </c>
      <c r="AD5229">
        <v>3</v>
      </c>
      <c r="AE5229" t="s">
        <v>4906</v>
      </c>
    </row>
    <row r="5230" spans="1:31" x14ac:dyDescent="0.25">
      <c r="A5230" s="16" t="s">
        <v>23</v>
      </c>
      <c r="B5230" s="16" t="s">
        <v>3143</v>
      </c>
      <c r="C5230" s="16" t="s">
        <v>1079</v>
      </c>
      <c r="D5230" s="16" t="s">
        <v>3139</v>
      </c>
      <c r="E5230" s="16" t="s">
        <v>27</v>
      </c>
      <c r="F5230" s="16" t="s">
        <v>349</v>
      </c>
      <c r="G5230" s="16" t="s">
        <v>4903</v>
      </c>
      <c r="H5230" s="16" t="s">
        <v>1085</v>
      </c>
      <c r="I5230" s="16" t="s">
        <v>1085</v>
      </c>
      <c r="J5230" s="16" t="s">
        <v>1082</v>
      </c>
      <c r="K5230" s="16" t="s">
        <v>4860</v>
      </c>
      <c r="L5230" s="9"/>
      <c r="M5230" s="9">
        <v>45458</v>
      </c>
      <c r="N5230" s="9">
        <v>45458</v>
      </c>
      <c r="O5230" s="7">
        <v>45458</v>
      </c>
      <c r="P5230" s="9"/>
      <c r="Q5230" s="9"/>
      <c r="R5230" s="9" t="s">
        <v>93</v>
      </c>
      <c r="S5230" s="16" t="s">
        <v>65</v>
      </c>
      <c r="T5230" s="16" t="s">
        <v>65</v>
      </c>
      <c r="U5230" s="16"/>
      <c r="V5230" s="16"/>
      <c r="W5230" s="16" t="s">
        <v>315</v>
      </c>
      <c r="X5230" s="16" t="s">
        <v>55</v>
      </c>
      <c r="Y5230">
        <v>6</v>
      </c>
      <c r="Z5230">
        <v>3</v>
      </c>
      <c r="AA5230">
        <v>1.8</v>
      </c>
      <c r="AB5230">
        <v>2</v>
      </c>
      <c r="AC5230">
        <v>0.16666666666666666</v>
      </c>
      <c r="AD5230">
        <v>3</v>
      </c>
      <c r="AE5230" t="s">
        <v>4907</v>
      </c>
    </row>
    <row r="5231" spans="1:31" x14ac:dyDescent="0.25">
      <c r="A5231" s="16" t="s">
        <v>23</v>
      </c>
      <c r="B5231" s="16" t="s">
        <v>3143</v>
      </c>
      <c r="C5231" s="16" t="s">
        <v>1079</v>
      </c>
      <c r="D5231" s="16" t="s">
        <v>3139</v>
      </c>
      <c r="E5231" s="16" t="s">
        <v>27</v>
      </c>
      <c r="F5231" s="16" t="s">
        <v>349</v>
      </c>
      <c r="G5231" s="16" t="s">
        <v>4903</v>
      </c>
      <c r="H5231" s="16" t="s">
        <v>1085</v>
      </c>
      <c r="I5231" s="16" t="s">
        <v>1085</v>
      </c>
      <c r="J5231" s="16" t="s">
        <v>1082</v>
      </c>
      <c r="K5231" s="16" t="s">
        <v>4862</v>
      </c>
      <c r="L5231" s="9"/>
      <c r="M5231" s="9">
        <v>45458</v>
      </c>
      <c r="N5231" s="9">
        <v>45458</v>
      </c>
      <c r="O5231" s="7">
        <v>45458</v>
      </c>
      <c r="P5231" s="9"/>
      <c r="Q5231" s="9"/>
      <c r="R5231" s="9" t="s">
        <v>93</v>
      </c>
      <c r="S5231" s="16" t="s">
        <v>65</v>
      </c>
      <c r="T5231" s="16" t="s">
        <v>65</v>
      </c>
      <c r="U5231" s="16"/>
      <c r="V5231" s="16"/>
      <c r="W5231" s="16" t="s">
        <v>315</v>
      </c>
      <c r="X5231" s="16" t="s">
        <v>55</v>
      </c>
      <c r="Y5231">
        <v>6</v>
      </c>
      <c r="Z5231">
        <v>3</v>
      </c>
      <c r="AA5231">
        <v>1.8</v>
      </c>
      <c r="AB5231">
        <v>2</v>
      </c>
      <c r="AC5231">
        <v>0.16666666666666666</v>
      </c>
      <c r="AD5231">
        <v>3</v>
      </c>
      <c r="AE5231" t="s">
        <v>4908</v>
      </c>
    </row>
    <row r="5232" spans="1:31" x14ac:dyDescent="0.25">
      <c r="A5232" s="16" t="s">
        <v>23</v>
      </c>
      <c r="B5232" s="16" t="s">
        <v>3143</v>
      </c>
      <c r="C5232" s="16" t="s">
        <v>1079</v>
      </c>
      <c r="D5232" s="16" t="s">
        <v>3139</v>
      </c>
      <c r="E5232" s="16" t="s">
        <v>27</v>
      </c>
      <c r="F5232" s="16" t="s">
        <v>349</v>
      </c>
      <c r="G5232" s="16" t="s">
        <v>4903</v>
      </c>
      <c r="H5232" s="16" t="s">
        <v>1085</v>
      </c>
      <c r="I5232" s="16" t="s">
        <v>1085</v>
      </c>
      <c r="J5232" s="16" t="s">
        <v>1082</v>
      </c>
      <c r="K5232" s="16" t="s">
        <v>4864</v>
      </c>
      <c r="L5232" s="9"/>
      <c r="M5232" s="9">
        <v>45458</v>
      </c>
      <c r="N5232" s="9">
        <v>45458</v>
      </c>
      <c r="O5232" s="7">
        <v>45458</v>
      </c>
      <c r="P5232" s="9"/>
      <c r="Q5232" s="9"/>
      <c r="R5232" s="9" t="s">
        <v>93</v>
      </c>
      <c r="S5232" s="16" t="s">
        <v>65</v>
      </c>
      <c r="T5232" s="16" t="s">
        <v>65</v>
      </c>
      <c r="U5232" s="16"/>
      <c r="V5232" s="16"/>
      <c r="W5232" s="16" t="s">
        <v>315</v>
      </c>
      <c r="X5232" s="16" t="s">
        <v>55</v>
      </c>
      <c r="Y5232">
        <v>6</v>
      </c>
      <c r="Z5232">
        <v>3</v>
      </c>
      <c r="AA5232">
        <v>1.8</v>
      </c>
      <c r="AB5232">
        <v>2</v>
      </c>
      <c r="AC5232">
        <v>0.16666666666666666</v>
      </c>
      <c r="AD5232">
        <v>3</v>
      </c>
      <c r="AE5232" t="s">
        <v>4909</v>
      </c>
    </row>
    <row r="5233" spans="1:31" x14ac:dyDescent="0.25">
      <c r="A5233" s="16" t="s">
        <v>23</v>
      </c>
      <c r="B5233" s="16" t="s">
        <v>3143</v>
      </c>
      <c r="C5233" s="16" t="s">
        <v>1079</v>
      </c>
      <c r="D5233" s="16" t="s">
        <v>3139</v>
      </c>
      <c r="E5233" s="16" t="s">
        <v>27</v>
      </c>
      <c r="F5233" s="16" t="s">
        <v>349</v>
      </c>
      <c r="G5233" s="16" t="s">
        <v>4903</v>
      </c>
      <c r="H5233" s="16" t="s">
        <v>1085</v>
      </c>
      <c r="I5233" s="16" t="s">
        <v>1085</v>
      </c>
      <c r="J5233" s="16" t="s">
        <v>1080</v>
      </c>
      <c r="K5233" s="16" t="s">
        <v>58</v>
      </c>
      <c r="L5233" s="9"/>
      <c r="M5233" s="9">
        <v>45458</v>
      </c>
      <c r="N5233" s="9">
        <v>45458</v>
      </c>
      <c r="O5233" s="7">
        <v>45458</v>
      </c>
      <c r="P5233" s="9"/>
      <c r="Q5233" s="9"/>
      <c r="R5233" s="9" t="s">
        <v>93</v>
      </c>
      <c r="S5233" s="16" t="s">
        <v>65</v>
      </c>
      <c r="T5233" s="16" t="s">
        <v>65</v>
      </c>
      <c r="U5233" s="16"/>
      <c r="V5233" s="16"/>
      <c r="W5233" s="16" t="s">
        <v>315</v>
      </c>
      <c r="X5233" s="16" t="s">
        <v>55</v>
      </c>
      <c r="Y5233">
        <v>6</v>
      </c>
      <c r="Z5233">
        <v>3</v>
      </c>
      <c r="AA5233">
        <v>1.8</v>
      </c>
      <c r="AB5233">
        <v>2</v>
      </c>
      <c r="AC5233">
        <v>0.16666666666666666</v>
      </c>
      <c r="AD5233">
        <v>3</v>
      </c>
      <c r="AE5233" t="s">
        <v>4910</v>
      </c>
    </row>
    <row r="5234" spans="1:31" x14ac:dyDescent="0.25">
      <c r="A5234" s="16" t="s">
        <v>23</v>
      </c>
      <c r="B5234" s="16" t="s">
        <v>3143</v>
      </c>
      <c r="C5234" s="16" t="s">
        <v>1079</v>
      </c>
      <c r="D5234" s="16" t="s">
        <v>3139</v>
      </c>
      <c r="E5234" s="16" t="s">
        <v>27</v>
      </c>
      <c r="F5234" s="16" t="s">
        <v>349</v>
      </c>
      <c r="G5234" s="16" t="s">
        <v>4903</v>
      </c>
      <c r="H5234" s="16" t="s">
        <v>1085</v>
      </c>
      <c r="I5234" s="16" t="s">
        <v>1085</v>
      </c>
      <c r="J5234" s="16" t="s">
        <v>1080</v>
      </c>
      <c r="K5234" s="16" t="s">
        <v>1063</v>
      </c>
      <c r="L5234" s="9"/>
      <c r="M5234" s="9">
        <v>45458</v>
      </c>
      <c r="N5234" s="9">
        <v>45458</v>
      </c>
      <c r="O5234" s="7">
        <v>45458</v>
      </c>
      <c r="P5234" s="9"/>
      <c r="Q5234" s="9"/>
      <c r="R5234" s="9" t="s">
        <v>93</v>
      </c>
      <c r="S5234" s="16" t="s">
        <v>65</v>
      </c>
      <c r="T5234" s="16" t="s">
        <v>65</v>
      </c>
      <c r="U5234" s="16"/>
      <c r="V5234" s="16"/>
      <c r="W5234" s="16" t="s">
        <v>315</v>
      </c>
      <c r="X5234" s="16" t="s">
        <v>55</v>
      </c>
      <c r="Y5234">
        <v>6</v>
      </c>
      <c r="Z5234">
        <v>3</v>
      </c>
      <c r="AA5234">
        <v>1.8</v>
      </c>
      <c r="AB5234">
        <v>2</v>
      </c>
      <c r="AC5234">
        <v>0.16666666666666666</v>
      </c>
      <c r="AD5234">
        <v>3</v>
      </c>
      <c r="AE5234" t="s">
        <v>4911</v>
      </c>
    </row>
    <row r="5235" spans="1:31" x14ac:dyDescent="0.25">
      <c r="A5235" s="16" t="s">
        <v>23</v>
      </c>
      <c r="B5235" s="16" t="s">
        <v>3143</v>
      </c>
      <c r="C5235" s="16" t="s">
        <v>1079</v>
      </c>
      <c r="D5235" s="16" t="s">
        <v>3139</v>
      </c>
      <c r="E5235" s="16" t="s">
        <v>27</v>
      </c>
      <c r="F5235" s="16" t="s">
        <v>349</v>
      </c>
      <c r="G5235" s="16" t="s">
        <v>4903</v>
      </c>
      <c r="H5235" s="16" t="s">
        <v>1085</v>
      </c>
      <c r="I5235" s="16" t="s">
        <v>1085</v>
      </c>
      <c r="J5235" s="16" t="s">
        <v>1080</v>
      </c>
      <c r="K5235" s="16" t="s">
        <v>47</v>
      </c>
      <c r="L5235" s="9"/>
      <c r="M5235" s="9">
        <v>45458</v>
      </c>
      <c r="N5235" s="9">
        <v>45458</v>
      </c>
      <c r="O5235" s="7">
        <v>45458</v>
      </c>
      <c r="P5235" s="9"/>
      <c r="Q5235" s="9"/>
      <c r="R5235" s="9" t="s">
        <v>93</v>
      </c>
      <c r="S5235" s="16" t="s">
        <v>65</v>
      </c>
      <c r="T5235" s="16" t="s">
        <v>65</v>
      </c>
      <c r="U5235" s="16"/>
      <c r="V5235" s="16"/>
      <c r="W5235" s="16" t="s">
        <v>315</v>
      </c>
      <c r="X5235" s="16" t="s">
        <v>55</v>
      </c>
      <c r="Y5235">
        <v>6</v>
      </c>
      <c r="Z5235">
        <v>3</v>
      </c>
      <c r="AA5235">
        <v>1.8</v>
      </c>
      <c r="AB5235">
        <v>2</v>
      </c>
      <c r="AC5235">
        <v>0.16666666666666666</v>
      </c>
      <c r="AD5235">
        <v>3</v>
      </c>
      <c r="AE5235" t="s">
        <v>4912</v>
      </c>
    </row>
    <row r="5236" spans="1:31" x14ac:dyDescent="0.25">
      <c r="A5236" s="16" t="s">
        <v>23</v>
      </c>
      <c r="B5236" s="16" t="s">
        <v>3143</v>
      </c>
      <c r="C5236" s="16" t="s">
        <v>1079</v>
      </c>
      <c r="D5236" s="16" t="s">
        <v>3139</v>
      </c>
      <c r="E5236" s="16" t="s">
        <v>27</v>
      </c>
      <c r="F5236" s="16" t="s">
        <v>349</v>
      </c>
      <c r="G5236" s="16" t="s">
        <v>4903</v>
      </c>
      <c r="H5236" s="16" t="s">
        <v>1085</v>
      </c>
      <c r="I5236" s="16" t="s">
        <v>1085</v>
      </c>
      <c r="J5236" s="16" t="s">
        <v>1080</v>
      </c>
      <c r="K5236" s="16" t="s">
        <v>1039</v>
      </c>
      <c r="L5236" s="9"/>
      <c r="M5236" s="9">
        <v>45458</v>
      </c>
      <c r="N5236" s="9">
        <v>45458</v>
      </c>
      <c r="O5236" s="7">
        <v>45458</v>
      </c>
      <c r="P5236" s="9"/>
      <c r="Q5236" s="9"/>
      <c r="R5236" s="9" t="s">
        <v>93</v>
      </c>
      <c r="S5236" s="16" t="s">
        <v>65</v>
      </c>
      <c r="T5236" s="16" t="s">
        <v>65</v>
      </c>
      <c r="U5236" s="16"/>
      <c r="V5236" s="16"/>
      <c r="W5236" s="16" t="s">
        <v>315</v>
      </c>
      <c r="X5236" s="16" t="s">
        <v>55</v>
      </c>
      <c r="Y5236">
        <v>6</v>
      </c>
      <c r="Z5236">
        <v>3</v>
      </c>
      <c r="AA5236">
        <v>1.8</v>
      </c>
      <c r="AB5236">
        <v>2</v>
      </c>
      <c r="AC5236">
        <v>0.16666666666666666</v>
      </c>
      <c r="AD5236">
        <v>3</v>
      </c>
      <c r="AE5236" t="s">
        <v>4913</v>
      </c>
    </row>
    <row r="5237" spans="1:31" x14ac:dyDescent="0.25">
      <c r="A5237" s="16" t="s">
        <v>23</v>
      </c>
      <c r="B5237" s="16" t="s">
        <v>3143</v>
      </c>
      <c r="C5237" s="16" t="s">
        <v>1079</v>
      </c>
      <c r="D5237" s="16" t="s">
        <v>3139</v>
      </c>
      <c r="E5237" s="16" t="s">
        <v>27</v>
      </c>
      <c r="F5237" s="16" t="s">
        <v>349</v>
      </c>
      <c r="G5237" s="16" t="s">
        <v>4903</v>
      </c>
      <c r="H5237" s="16" t="s">
        <v>1085</v>
      </c>
      <c r="I5237" s="16" t="s">
        <v>1085</v>
      </c>
      <c r="J5237" s="16" t="s">
        <v>1080</v>
      </c>
      <c r="K5237" s="16" t="s">
        <v>4862</v>
      </c>
      <c r="L5237" s="9"/>
      <c r="M5237" s="9">
        <v>45458</v>
      </c>
      <c r="N5237" s="9">
        <v>45458</v>
      </c>
      <c r="O5237" s="7">
        <v>45458</v>
      </c>
      <c r="P5237" s="9"/>
      <c r="Q5237" s="9"/>
      <c r="R5237" s="9" t="s">
        <v>93</v>
      </c>
      <c r="S5237" s="16" t="s">
        <v>65</v>
      </c>
      <c r="T5237" s="16" t="s">
        <v>65</v>
      </c>
      <c r="U5237" s="16"/>
      <c r="V5237" s="16"/>
      <c r="W5237" s="16" t="s">
        <v>315</v>
      </c>
      <c r="X5237" s="16" t="s">
        <v>55</v>
      </c>
      <c r="Y5237">
        <v>6</v>
      </c>
      <c r="Z5237">
        <v>3</v>
      </c>
      <c r="AA5237">
        <v>1.8</v>
      </c>
      <c r="AB5237">
        <v>2</v>
      </c>
      <c r="AC5237">
        <v>0.16666666666666666</v>
      </c>
      <c r="AD5237">
        <v>3</v>
      </c>
      <c r="AE5237" t="s">
        <v>4914</v>
      </c>
    </row>
    <row r="5238" spans="1:31" x14ac:dyDescent="0.25">
      <c r="A5238" s="16" t="s">
        <v>23</v>
      </c>
      <c r="B5238" s="16" t="s">
        <v>3143</v>
      </c>
      <c r="C5238" s="16" t="s">
        <v>1079</v>
      </c>
      <c r="D5238" s="16" t="s">
        <v>3139</v>
      </c>
      <c r="E5238" s="16" t="s">
        <v>27</v>
      </c>
      <c r="F5238" s="16" t="s">
        <v>349</v>
      </c>
      <c r="G5238" s="16" t="s">
        <v>4903</v>
      </c>
      <c r="H5238" s="16" t="s">
        <v>1085</v>
      </c>
      <c r="I5238" s="16" t="s">
        <v>1085</v>
      </c>
      <c r="J5238" s="16" t="s">
        <v>1080</v>
      </c>
      <c r="K5238" s="16" t="s">
        <v>4864</v>
      </c>
      <c r="L5238" s="9"/>
      <c r="M5238" s="9">
        <v>45458</v>
      </c>
      <c r="N5238" s="9">
        <v>45458</v>
      </c>
      <c r="O5238" s="7">
        <v>45458</v>
      </c>
      <c r="P5238" s="9"/>
      <c r="Q5238" s="9"/>
      <c r="R5238" s="9" t="s">
        <v>93</v>
      </c>
      <c r="S5238" s="16" t="s">
        <v>65</v>
      </c>
      <c r="T5238" s="16" t="s">
        <v>65</v>
      </c>
      <c r="U5238" s="16"/>
      <c r="V5238" s="16"/>
      <c r="W5238" s="16" t="s">
        <v>315</v>
      </c>
      <c r="X5238" s="16" t="s">
        <v>55</v>
      </c>
      <c r="Y5238">
        <v>6</v>
      </c>
      <c r="Z5238">
        <v>3</v>
      </c>
      <c r="AA5238">
        <v>1.8</v>
      </c>
      <c r="AB5238">
        <v>2</v>
      </c>
      <c r="AC5238">
        <v>0.16666666666666666</v>
      </c>
      <c r="AD5238">
        <v>3</v>
      </c>
      <c r="AE5238" t="s">
        <v>4915</v>
      </c>
    </row>
    <row r="5239" spans="1:31" x14ac:dyDescent="0.25">
      <c r="A5239" s="16" t="s">
        <v>23</v>
      </c>
      <c r="B5239" s="16" t="s">
        <v>3143</v>
      </c>
      <c r="C5239" s="16" t="s">
        <v>1079</v>
      </c>
      <c r="D5239" s="16" t="s">
        <v>3139</v>
      </c>
      <c r="E5239" s="16" t="s">
        <v>27</v>
      </c>
      <c r="F5239" s="16" t="s">
        <v>349</v>
      </c>
      <c r="G5239" s="16" t="s">
        <v>4903</v>
      </c>
      <c r="H5239" s="16" t="s">
        <v>1085</v>
      </c>
      <c r="I5239" s="16" t="s">
        <v>1085</v>
      </c>
      <c r="J5239" s="16" t="s">
        <v>71</v>
      </c>
      <c r="K5239" s="16" t="s">
        <v>58</v>
      </c>
      <c r="L5239" s="9"/>
      <c r="M5239" s="9">
        <v>45458</v>
      </c>
      <c r="N5239" s="9">
        <v>45458</v>
      </c>
      <c r="O5239" s="7">
        <v>45458</v>
      </c>
      <c r="P5239" s="9"/>
      <c r="Q5239" s="9"/>
      <c r="R5239" s="9" t="s">
        <v>93</v>
      </c>
      <c r="S5239" s="16" t="s">
        <v>65</v>
      </c>
      <c r="T5239" s="16" t="s">
        <v>65</v>
      </c>
      <c r="U5239" s="16"/>
      <c r="V5239" s="16"/>
      <c r="W5239" s="16" t="s">
        <v>315</v>
      </c>
      <c r="X5239" s="16" t="s">
        <v>55</v>
      </c>
      <c r="Y5239">
        <v>6</v>
      </c>
      <c r="Z5239">
        <v>3</v>
      </c>
      <c r="AA5239">
        <v>1.8</v>
      </c>
      <c r="AB5239">
        <v>2</v>
      </c>
      <c r="AC5239">
        <v>0.16666666666666666</v>
      </c>
      <c r="AD5239">
        <v>3</v>
      </c>
      <c r="AE5239" t="s">
        <v>4916</v>
      </c>
    </row>
    <row r="5240" spans="1:31" x14ac:dyDescent="0.25">
      <c r="A5240" s="16" t="s">
        <v>23</v>
      </c>
      <c r="B5240" s="16" t="s">
        <v>3143</v>
      </c>
      <c r="C5240" s="16" t="s">
        <v>1079</v>
      </c>
      <c r="D5240" s="16" t="s">
        <v>3139</v>
      </c>
      <c r="E5240" s="16" t="s">
        <v>27</v>
      </c>
      <c r="F5240" s="16" t="s">
        <v>349</v>
      </c>
      <c r="G5240" s="16" t="s">
        <v>4903</v>
      </c>
      <c r="H5240" s="16" t="s">
        <v>1085</v>
      </c>
      <c r="I5240" s="16" t="s">
        <v>1085</v>
      </c>
      <c r="J5240" s="16" t="s">
        <v>71</v>
      </c>
      <c r="K5240" s="16" t="s">
        <v>1063</v>
      </c>
      <c r="L5240" s="9"/>
      <c r="M5240" s="9">
        <v>45458</v>
      </c>
      <c r="N5240" s="9">
        <v>45458</v>
      </c>
      <c r="O5240" s="7">
        <v>45458</v>
      </c>
      <c r="P5240" s="9"/>
      <c r="Q5240" s="9"/>
      <c r="R5240" s="9" t="s">
        <v>93</v>
      </c>
      <c r="S5240" s="16" t="s">
        <v>65</v>
      </c>
      <c r="T5240" s="16" t="s">
        <v>65</v>
      </c>
      <c r="U5240" s="16"/>
      <c r="V5240" s="16"/>
      <c r="W5240" s="16" t="s">
        <v>315</v>
      </c>
      <c r="X5240" s="16" t="s">
        <v>55</v>
      </c>
      <c r="Y5240">
        <v>6</v>
      </c>
      <c r="Z5240">
        <v>3</v>
      </c>
      <c r="AA5240">
        <v>1.8</v>
      </c>
      <c r="AB5240">
        <v>2</v>
      </c>
      <c r="AC5240">
        <v>0.16666666666666666</v>
      </c>
      <c r="AD5240">
        <v>3</v>
      </c>
      <c r="AE5240" t="s">
        <v>4917</v>
      </c>
    </row>
    <row r="5241" spans="1:31" x14ac:dyDescent="0.25">
      <c r="A5241" s="16" t="s">
        <v>23</v>
      </c>
      <c r="B5241" s="16" t="s">
        <v>3143</v>
      </c>
      <c r="C5241" s="16" t="s">
        <v>1079</v>
      </c>
      <c r="D5241" s="16" t="s">
        <v>3139</v>
      </c>
      <c r="E5241" s="16" t="s">
        <v>27</v>
      </c>
      <c r="F5241" s="16" t="s">
        <v>349</v>
      </c>
      <c r="G5241" s="16" t="s">
        <v>4903</v>
      </c>
      <c r="H5241" s="16" t="s">
        <v>1085</v>
      </c>
      <c r="I5241" s="16" t="s">
        <v>1085</v>
      </c>
      <c r="J5241" s="16" t="s">
        <v>71</v>
      </c>
      <c r="K5241" s="16" t="s">
        <v>47</v>
      </c>
      <c r="L5241" s="9"/>
      <c r="M5241" s="9">
        <v>45458</v>
      </c>
      <c r="N5241" s="9">
        <v>45458</v>
      </c>
      <c r="O5241" s="7">
        <v>45458</v>
      </c>
      <c r="P5241" s="9"/>
      <c r="Q5241" s="9"/>
      <c r="R5241" s="9" t="s">
        <v>93</v>
      </c>
      <c r="S5241" s="16" t="s">
        <v>65</v>
      </c>
      <c r="T5241" s="16" t="s">
        <v>65</v>
      </c>
      <c r="U5241" s="16"/>
      <c r="V5241" s="16"/>
      <c r="W5241" s="16" t="s">
        <v>315</v>
      </c>
      <c r="X5241" s="16" t="s">
        <v>55</v>
      </c>
      <c r="Y5241">
        <v>6</v>
      </c>
      <c r="Z5241">
        <v>3</v>
      </c>
      <c r="AA5241">
        <v>1.8</v>
      </c>
      <c r="AB5241">
        <v>2</v>
      </c>
      <c r="AC5241">
        <v>0.16666666666666666</v>
      </c>
      <c r="AD5241">
        <v>3</v>
      </c>
      <c r="AE5241" t="s">
        <v>4918</v>
      </c>
    </row>
    <row r="5242" spans="1:31" x14ac:dyDescent="0.25">
      <c r="A5242" s="16" t="s">
        <v>23</v>
      </c>
      <c r="B5242" s="16" t="s">
        <v>3143</v>
      </c>
      <c r="C5242" s="16" t="s">
        <v>1079</v>
      </c>
      <c r="D5242" s="16" t="s">
        <v>3139</v>
      </c>
      <c r="E5242" s="16" t="s">
        <v>27</v>
      </c>
      <c r="F5242" s="16" t="s">
        <v>349</v>
      </c>
      <c r="G5242" s="16" t="s">
        <v>4903</v>
      </c>
      <c r="H5242" s="16" t="s">
        <v>1085</v>
      </c>
      <c r="I5242" s="16" t="s">
        <v>1085</v>
      </c>
      <c r="J5242" s="16" t="s">
        <v>71</v>
      </c>
      <c r="K5242" s="16" t="s">
        <v>4860</v>
      </c>
      <c r="L5242" s="9"/>
      <c r="M5242" s="9">
        <v>45458</v>
      </c>
      <c r="N5242" s="9">
        <v>45458</v>
      </c>
      <c r="O5242" s="7">
        <v>45458</v>
      </c>
      <c r="P5242" s="9"/>
      <c r="Q5242" s="9"/>
      <c r="R5242" s="9" t="s">
        <v>93</v>
      </c>
      <c r="S5242" s="16" t="s">
        <v>65</v>
      </c>
      <c r="T5242" s="16" t="s">
        <v>65</v>
      </c>
      <c r="U5242" s="16"/>
      <c r="V5242" s="16"/>
      <c r="W5242" s="16" t="s">
        <v>315</v>
      </c>
      <c r="X5242" s="16" t="s">
        <v>55</v>
      </c>
      <c r="Y5242">
        <v>6</v>
      </c>
      <c r="Z5242">
        <v>3</v>
      </c>
      <c r="AA5242">
        <v>1.8</v>
      </c>
      <c r="AB5242">
        <v>2</v>
      </c>
      <c r="AC5242">
        <v>0.16666666666666666</v>
      </c>
      <c r="AD5242">
        <v>3</v>
      </c>
      <c r="AE5242" t="s">
        <v>4919</v>
      </c>
    </row>
    <row r="5243" spans="1:31" x14ac:dyDescent="0.25">
      <c r="A5243" s="16" t="s">
        <v>23</v>
      </c>
      <c r="B5243" s="16" t="s">
        <v>3143</v>
      </c>
      <c r="C5243" s="16" t="s">
        <v>1079</v>
      </c>
      <c r="D5243" s="16" t="s">
        <v>3139</v>
      </c>
      <c r="E5243" s="16" t="s">
        <v>27</v>
      </c>
      <c r="F5243" s="16" t="s">
        <v>349</v>
      </c>
      <c r="G5243" s="16" t="s">
        <v>4903</v>
      </c>
      <c r="H5243" s="16" t="s">
        <v>1085</v>
      </c>
      <c r="I5243" s="16" t="s">
        <v>1085</v>
      </c>
      <c r="J5243" s="16" t="s">
        <v>71</v>
      </c>
      <c r="K5243" s="16" t="s">
        <v>1039</v>
      </c>
      <c r="L5243" s="9"/>
      <c r="M5243" s="9">
        <v>45458</v>
      </c>
      <c r="N5243" s="9">
        <v>45458</v>
      </c>
      <c r="O5243" s="7">
        <v>45458</v>
      </c>
      <c r="P5243" s="9"/>
      <c r="Q5243" s="9"/>
      <c r="R5243" s="9" t="s">
        <v>93</v>
      </c>
      <c r="S5243" s="16" t="s">
        <v>65</v>
      </c>
      <c r="T5243" s="16" t="s">
        <v>65</v>
      </c>
      <c r="U5243" s="16"/>
      <c r="V5243" s="16"/>
      <c r="W5243" s="16" t="s">
        <v>315</v>
      </c>
      <c r="X5243" s="16" t="s">
        <v>55</v>
      </c>
      <c r="Y5243">
        <v>6</v>
      </c>
      <c r="Z5243">
        <v>3</v>
      </c>
      <c r="AA5243">
        <v>1.8</v>
      </c>
      <c r="AB5243">
        <v>2</v>
      </c>
      <c r="AC5243">
        <v>0.16666666666666666</v>
      </c>
      <c r="AD5243">
        <v>3</v>
      </c>
      <c r="AE5243" t="s">
        <v>4920</v>
      </c>
    </row>
    <row r="5244" spans="1:31" x14ac:dyDescent="0.25">
      <c r="A5244" s="16" t="s">
        <v>23</v>
      </c>
      <c r="B5244" s="16" t="s">
        <v>3143</v>
      </c>
      <c r="C5244" s="16" t="s">
        <v>1079</v>
      </c>
      <c r="D5244" s="16" t="s">
        <v>3139</v>
      </c>
      <c r="E5244" s="16" t="s">
        <v>27</v>
      </c>
      <c r="F5244" s="16" t="s">
        <v>349</v>
      </c>
      <c r="G5244" s="16" t="s">
        <v>4903</v>
      </c>
      <c r="H5244" s="16" t="s">
        <v>1085</v>
      </c>
      <c r="I5244" s="16" t="s">
        <v>1085</v>
      </c>
      <c r="J5244" s="16" t="s">
        <v>71</v>
      </c>
      <c r="K5244" s="16" t="s">
        <v>4862</v>
      </c>
      <c r="L5244" s="9"/>
      <c r="M5244" s="9">
        <v>45458</v>
      </c>
      <c r="N5244" s="9">
        <v>45458</v>
      </c>
      <c r="O5244" s="7">
        <v>45458</v>
      </c>
      <c r="P5244" s="9"/>
      <c r="Q5244" s="9"/>
      <c r="R5244" s="9" t="s">
        <v>93</v>
      </c>
      <c r="S5244" s="16" t="s">
        <v>65</v>
      </c>
      <c r="T5244" s="16" t="s">
        <v>65</v>
      </c>
      <c r="U5244" s="16"/>
      <c r="V5244" s="16"/>
      <c r="W5244" s="16" t="s">
        <v>315</v>
      </c>
      <c r="X5244" s="16" t="s">
        <v>55</v>
      </c>
      <c r="Y5244">
        <v>6</v>
      </c>
      <c r="Z5244">
        <v>3</v>
      </c>
      <c r="AA5244">
        <v>1.8</v>
      </c>
      <c r="AB5244">
        <v>2</v>
      </c>
      <c r="AC5244">
        <v>0.16666666666666666</v>
      </c>
      <c r="AD5244">
        <v>3</v>
      </c>
      <c r="AE5244" t="s">
        <v>4921</v>
      </c>
    </row>
    <row r="5245" spans="1:31" x14ac:dyDescent="0.25">
      <c r="A5245" s="16" t="s">
        <v>23</v>
      </c>
      <c r="B5245" s="16" t="s">
        <v>3143</v>
      </c>
      <c r="C5245" s="16" t="s">
        <v>1079</v>
      </c>
      <c r="D5245" s="16" t="s">
        <v>3139</v>
      </c>
      <c r="E5245" s="16" t="s">
        <v>27</v>
      </c>
      <c r="F5245" s="16" t="s">
        <v>349</v>
      </c>
      <c r="G5245" s="16" t="s">
        <v>4903</v>
      </c>
      <c r="H5245" s="16" t="s">
        <v>1085</v>
      </c>
      <c r="I5245" s="16" t="s">
        <v>1085</v>
      </c>
      <c r="J5245" s="16" t="s">
        <v>71</v>
      </c>
      <c r="K5245" s="16" t="s">
        <v>4864</v>
      </c>
      <c r="L5245" s="9"/>
      <c r="M5245" s="9">
        <v>45458</v>
      </c>
      <c r="N5245" s="9">
        <v>45458</v>
      </c>
      <c r="O5245" s="7">
        <v>45458</v>
      </c>
      <c r="P5245" s="9"/>
      <c r="Q5245" s="9"/>
      <c r="R5245" s="9" t="s">
        <v>93</v>
      </c>
      <c r="S5245" s="16" t="s">
        <v>65</v>
      </c>
      <c r="T5245" s="16" t="s">
        <v>65</v>
      </c>
      <c r="U5245" s="16"/>
      <c r="V5245" s="16"/>
      <c r="W5245" s="16" t="s">
        <v>315</v>
      </c>
      <c r="X5245" s="16" t="s">
        <v>55</v>
      </c>
      <c r="Y5245">
        <v>6</v>
      </c>
      <c r="Z5245">
        <v>3</v>
      </c>
      <c r="AA5245">
        <v>1.8</v>
      </c>
      <c r="AB5245">
        <v>2</v>
      </c>
      <c r="AC5245">
        <v>0.16666666666666666</v>
      </c>
      <c r="AD5245">
        <v>3</v>
      </c>
      <c r="AE5245" t="s">
        <v>4922</v>
      </c>
    </row>
    <row r="5246" spans="1:31" x14ac:dyDescent="0.25">
      <c r="A5246" s="16" t="s">
        <v>23</v>
      </c>
      <c r="B5246" s="16" t="s">
        <v>3143</v>
      </c>
      <c r="C5246" s="16" t="s">
        <v>1079</v>
      </c>
      <c r="D5246" s="16" t="s">
        <v>62</v>
      </c>
      <c r="E5246" s="16" t="s">
        <v>1090</v>
      </c>
      <c r="F5246" s="16" t="s">
        <v>349</v>
      </c>
      <c r="G5246" s="16" t="s">
        <v>4923</v>
      </c>
      <c r="H5246" s="16" t="s">
        <v>1085</v>
      </c>
      <c r="I5246" s="16" t="s">
        <v>1085</v>
      </c>
      <c r="J5246" s="16" t="s">
        <v>71</v>
      </c>
      <c r="K5246" s="16" t="s">
        <v>1092</v>
      </c>
      <c r="L5246" s="9"/>
      <c r="M5246" s="9">
        <v>45412</v>
      </c>
      <c r="N5246" s="9">
        <v>45412</v>
      </c>
      <c r="O5246" s="7">
        <v>45412</v>
      </c>
      <c r="P5246" s="9"/>
      <c r="Q5246" s="9"/>
      <c r="R5246" s="9" t="s">
        <v>93</v>
      </c>
      <c r="S5246" s="16" t="s">
        <v>65</v>
      </c>
      <c r="T5246" s="16" t="s">
        <v>65</v>
      </c>
      <c r="U5246" s="16"/>
      <c r="V5246" s="16"/>
      <c r="W5246" s="16" t="s">
        <v>315</v>
      </c>
      <c r="X5246" s="16" t="s">
        <v>55</v>
      </c>
      <c r="Y5246">
        <v>6</v>
      </c>
      <c r="Z5246">
        <v>10</v>
      </c>
      <c r="AA5246">
        <v>6</v>
      </c>
      <c r="AB5246">
        <v>1</v>
      </c>
      <c r="AC5246">
        <v>8.3333333333333329E-2</v>
      </c>
      <c r="AD5246">
        <v>7</v>
      </c>
      <c r="AE5246" t="s">
        <v>4924</v>
      </c>
    </row>
    <row r="5247" spans="1:31" x14ac:dyDescent="0.25">
      <c r="A5247" s="16" t="s">
        <v>23</v>
      </c>
      <c r="B5247" s="16" t="s">
        <v>39</v>
      </c>
      <c r="C5247" s="16" t="s">
        <v>1093</v>
      </c>
      <c r="D5247" s="16" t="s">
        <v>3139</v>
      </c>
      <c r="E5247" s="16" t="s">
        <v>27</v>
      </c>
      <c r="F5247" s="16" t="s">
        <v>28</v>
      </c>
      <c r="G5247" s="16" t="s">
        <v>81</v>
      </c>
      <c r="H5247" s="16" t="s">
        <v>77</v>
      </c>
      <c r="I5247" s="16" t="s">
        <v>77</v>
      </c>
      <c r="J5247" s="16" t="s">
        <v>284</v>
      </c>
      <c r="K5247" s="16" t="s">
        <v>4925</v>
      </c>
      <c r="L5247" s="9"/>
      <c r="M5247" s="9">
        <v>44967</v>
      </c>
      <c r="N5247" s="9">
        <v>44967</v>
      </c>
      <c r="O5247" s="7">
        <v>44967</v>
      </c>
      <c r="P5247" s="9"/>
      <c r="Q5247" s="9"/>
      <c r="R5247" s="9" t="s">
        <v>34</v>
      </c>
      <c r="S5247" s="16" t="s">
        <v>65</v>
      </c>
      <c r="T5247" s="16" t="s">
        <v>314</v>
      </c>
      <c r="U5247" s="16"/>
      <c r="V5247" s="16"/>
      <c r="W5247" s="16" t="s">
        <v>234</v>
      </c>
      <c r="X5247" s="16" t="s">
        <v>55</v>
      </c>
      <c r="Y5247">
        <v>6</v>
      </c>
      <c r="Z5247">
        <v>3</v>
      </c>
      <c r="AA5247">
        <v>1.8</v>
      </c>
      <c r="AB5247">
        <v>2</v>
      </c>
      <c r="AC5247">
        <v>0.16666666666666666</v>
      </c>
      <c r="AD5247">
        <v>3</v>
      </c>
      <c r="AE5247" t="s">
        <v>4926</v>
      </c>
    </row>
    <row r="5248" spans="1:31" x14ac:dyDescent="0.25">
      <c r="A5248" s="16" t="s">
        <v>23</v>
      </c>
      <c r="B5248" s="16" t="s">
        <v>3143</v>
      </c>
      <c r="C5248" s="16" t="s">
        <v>1093</v>
      </c>
      <c r="D5248" s="16" t="s">
        <v>3139</v>
      </c>
      <c r="E5248" s="16" t="s">
        <v>27</v>
      </c>
      <c r="F5248" s="16" t="s">
        <v>349</v>
      </c>
      <c r="G5248" s="16" t="s">
        <v>1276</v>
      </c>
      <c r="H5248" s="16" t="s">
        <v>77</v>
      </c>
      <c r="I5248" s="16" t="s">
        <v>77</v>
      </c>
      <c r="J5248" s="16" t="s">
        <v>284</v>
      </c>
      <c r="K5248" s="16" t="s">
        <v>4925</v>
      </c>
      <c r="L5248" s="9"/>
      <c r="M5248" s="9">
        <v>45332</v>
      </c>
      <c r="N5248" s="9">
        <v>45332</v>
      </c>
      <c r="O5248" s="7">
        <v>45332</v>
      </c>
      <c r="P5248" s="9"/>
      <c r="Q5248" s="9"/>
      <c r="R5248" s="9" t="s">
        <v>93</v>
      </c>
      <c r="S5248" s="16" t="s">
        <v>65</v>
      </c>
      <c r="T5248" s="16" t="s">
        <v>314</v>
      </c>
      <c r="U5248" s="16"/>
      <c r="V5248" s="16"/>
      <c r="W5248" s="16" t="s">
        <v>234</v>
      </c>
      <c r="X5248" s="16" t="s">
        <v>55</v>
      </c>
      <c r="Y5248">
        <v>6</v>
      </c>
      <c r="Z5248">
        <v>3</v>
      </c>
      <c r="AA5248">
        <v>1.8</v>
      </c>
      <c r="AB5248">
        <v>2</v>
      </c>
      <c r="AC5248">
        <v>0.16666666666666666</v>
      </c>
      <c r="AD5248">
        <v>3</v>
      </c>
      <c r="AE5248" t="s">
        <v>4927</v>
      </c>
    </row>
    <row r="5249" spans="1:31" x14ac:dyDescent="0.25">
      <c r="A5249" s="16" t="s">
        <v>23</v>
      </c>
      <c r="B5249" s="16" t="s">
        <v>39</v>
      </c>
      <c r="C5249" s="16" t="s">
        <v>1094</v>
      </c>
      <c r="D5249" s="16" t="s">
        <v>26</v>
      </c>
      <c r="E5249" s="16" t="s">
        <v>41</v>
      </c>
      <c r="F5249" s="16" t="s">
        <v>28</v>
      </c>
      <c r="G5249" s="16" t="s">
        <v>160</v>
      </c>
      <c r="H5249" s="16" t="s">
        <v>155</v>
      </c>
      <c r="I5249" s="16" t="s">
        <v>155</v>
      </c>
      <c r="J5249" s="16" t="s">
        <v>156</v>
      </c>
      <c r="K5249" s="16" t="s">
        <v>175</v>
      </c>
      <c r="L5249" s="9"/>
      <c r="M5249" s="9">
        <v>44995</v>
      </c>
      <c r="N5249" s="9">
        <v>44995</v>
      </c>
      <c r="O5249" s="7">
        <v>44995</v>
      </c>
      <c r="P5249" s="9">
        <v>44995</v>
      </c>
      <c r="Q5249" s="9">
        <v>44995</v>
      </c>
      <c r="R5249" s="9" t="s">
        <v>34</v>
      </c>
      <c r="S5249" s="16" t="s">
        <v>65</v>
      </c>
      <c r="T5249" s="16" t="s">
        <v>314</v>
      </c>
      <c r="U5249" s="16"/>
      <c r="V5249" s="16"/>
      <c r="W5249" s="16" t="s">
        <v>96</v>
      </c>
      <c r="X5249" s="16" t="s">
        <v>38</v>
      </c>
      <c r="Y5249">
        <v>6</v>
      </c>
      <c r="Z5249">
        <v>5</v>
      </c>
      <c r="AA5249">
        <v>3</v>
      </c>
      <c r="AB5249">
        <v>6</v>
      </c>
      <c r="AC5249">
        <v>0.5</v>
      </c>
      <c r="AD5249">
        <v>5</v>
      </c>
      <c r="AE5249" t="s">
        <v>1388</v>
      </c>
    </row>
    <row r="5250" spans="1:31" x14ac:dyDescent="0.25">
      <c r="A5250" s="16" t="s">
        <v>23</v>
      </c>
      <c r="B5250" s="16" t="s">
        <v>39</v>
      </c>
      <c r="C5250" s="16" t="s">
        <v>1094</v>
      </c>
      <c r="D5250" s="16" t="s">
        <v>26</v>
      </c>
      <c r="E5250" s="16" t="s">
        <v>41</v>
      </c>
      <c r="F5250" s="16" t="s">
        <v>28</v>
      </c>
      <c r="G5250" s="16" t="s">
        <v>160</v>
      </c>
      <c r="H5250" s="16" t="s">
        <v>155</v>
      </c>
      <c r="I5250" s="16" t="s">
        <v>155</v>
      </c>
      <c r="J5250" s="16" t="s">
        <v>156</v>
      </c>
      <c r="K5250" s="16" t="s">
        <v>1095</v>
      </c>
      <c r="L5250" s="9"/>
      <c r="M5250" s="9">
        <v>44957</v>
      </c>
      <c r="N5250" s="9">
        <v>44957</v>
      </c>
      <c r="O5250" s="7">
        <v>44957</v>
      </c>
      <c r="P5250" s="9">
        <v>44957</v>
      </c>
      <c r="Q5250" s="9"/>
      <c r="R5250" s="9" t="s">
        <v>34</v>
      </c>
      <c r="S5250" s="16" t="s">
        <v>65</v>
      </c>
      <c r="T5250" s="16" t="s">
        <v>314</v>
      </c>
      <c r="U5250" s="16"/>
      <c r="V5250" s="16"/>
      <c r="W5250" s="16" t="s">
        <v>96</v>
      </c>
      <c r="X5250" s="16" t="s">
        <v>38</v>
      </c>
      <c r="Y5250">
        <v>6</v>
      </c>
      <c r="Z5250">
        <v>5</v>
      </c>
      <c r="AA5250">
        <v>3</v>
      </c>
      <c r="AB5250">
        <v>6</v>
      </c>
      <c r="AC5250">
        <v>0.5</v>
      </c>
      <c r="AD5250">
        <v>5</v>
      </c>
      <c r="AE5250" t="s">
        <v>4928</v>
      </c>
    </row>
    <row r="5251" spans="1:31" x14ac:dyDescent="0.25">
      <c r="A5251" s="16" t="s">
        <v>23</v>
      </c>
      <c r="B5251" s="16" t="s">
        <v>39</v>
      </c>
      <c r="C5251" s="16" t="s">
        <v>1094</v>
      </c>
      <c r="D5251" s="16" t="s">
        <v>26</v>
      </c>
      <c r="E5251" s="16" t="s">
        <v>41</v>
      </c>
      <c r="F5251" s="16" t="s">
        <v>28</v>
      </c>
      <c r="G5251" s="16" t="s">
        <v>160</v>
      </c>
      <c r="H5251" s="16" t="s">
        <v>155</v>
      </c>
      <c r="I5251" s="16" t="s">
        <v>155</v>
      </c>
      <c r="J5251" s="16" t="s">
        <v>156</v>
      </c>
      <c r="K5251" s="16" t="s">
        <v>187</v>
      </c>
      <c r="L5251" s="9"/>
      <c r="M5251" s="9">
        <v>45058</v>
      </c>
      <c r="N5251" s="9">
        <v>45058</v>
      </c>
      <c r="O5251" s="7">
        <v>45058</v>
      </c>
      <c r="P5251" s="9">
        <v>45058</v>
      </c>
      <c r="Q5251" s="9">
        <v>45058</v>
      </c>
      <c r="R5251" s="9" t="s">
        <v>34</v>
      </c>
      <c r="S5251" s="16" t="s">
        <v>65</v>
      </c>
      <c r="T5251" s="16" t="s">
        <v>314</v>
      </c>
      <c r="U5251" s="16"/>
      <c r="V5251" s="16"/>
      <c r="W5251" s="16" t="s">
        <v>96</v>
      </c>
      <c r="X5251" s="16" t="s">
        <v>38</v>
      </c>
      <c r="Y5251">
        <v>6</v>
      </c>
      <c r="Z5251">
        <v>5</v>
      </c>
      <c r="AA5251">
        <v>3</v>
      </c>
      <c r="AB5251">
        <v>6</v>
      </c>
      <c r="AC5251">
        <v>0.5</v>
      </c>
      <c r="AD5251">
        <v>5</v>
      </c>
      <c r="AE5251" t="s">
        <v>1405</v>
      </c>
    </row>
    <row r="5252" spans="1:31" x14ac:dyDescent="0.25">
      <c r="A5252" s="16" t="s">
        <v>23</v>
      </c>
      <c r="B5252" s="16" t="s">
        <v>39</v>
      </c>
      <c r="C5252" s="16" t="s">
        <v>1094</v>
      </c>
      <c r="D5252" s="16" t="s">
        <v>26</v>
      </c>
      <c r="E5252" s="16" t="s">
        <v>4849</v>
      </c>
      <c r="F5252" s="16" t="s">
        <v>28</v>
      </c>
      <c r="G5252" s="16" t="s">
        <v>1096</v>
      </c>
      <c r="H5252" s="16" t="s">
        <v>155</v>
      </c>
      <c r="I5252" s="16" t="s">
        <v>155</v>
      </c>
      <c r="J5252" s="16" t="s">
        <v>156</v>
      </c>
      <c r="K5252" s="16" t="s">
        <v>1095</v>
      </c>
      <c r="L5252" s="9"/>
      <c r="M5252" s="9">
        <v>45087</v>
      </c>
      <c r="N5252" s="9">
        <v>45087</v>
      </c>
      <c r="O5252" s="7">
        <v>45087</v>
      </c>
      <c r="P5252" s="9"/>
      <c r="Q5252" s="9"/>
      <c r="R5252" s="9" t="s">
        <v>93</v>
      </c>
      <c r="S5252" s="16" t="s">
        <v>65</v>
      </c>
      <c r="T5252" s="16" t="s">
        <v>314</v>
      </c>
      <c r="U5252" s="16"/>
      <c r="V5252" s="16"/>
      <c r="W5252" s="16" t="s">
        <v>96</v>
      </c>
      <c r="X5252" s="16" t="s">
        <v>38</v>
      </c>
      <c r="Y5252">
        <v>6</v>
      </c>
      <c r="Z5252">
        <v>5</v>
      </c>
      <c r="AA5252">
        <v>3</v>
      </c>
      <c r="AB5252">
        <v>6</v>
      </c>
      <c r="AC5252">
        <v>0.5</v>
      </c>
      <c r="AD5252">
        <v>5</v>
      </c>
      <c r="AE5252" t="s">
        <v>4929</v>
      </c>
    </row>
    <row r="5253" spans="1:31" x14ac:dyDescent="0.25">
      <c r="A5253" s="16" t="s">
        <v>23</v>
      </c>
      <c r="B5253" s="16" t="s">
        <v>39</v>
      </c>
      <c r="C5253" s="16" t="s">
        <v>1094</v>
      </c>
      <c r="D5253" s="16" t="s">
        <v>3139</v>
      </c>
      <c r="E5253" s="16" t="s">
        <v>240</v>
      </c>
      <c r="F5253" s="16" t="s">
        <v>28</v>
      </c>
      <c r="G5253" s="16" t="s">
        <v>854</v>
      </c>
      <c r="H5253" s="16" t="s">
        <v>155</v>
      </c>
      <c r="I5253" s="16" t="s">
        <v>155</v>
      </c>
      <c r="J5253" s="16" t="s">
        <v>156</v>
      </c>
      <c r="K5253" s="16" t="s">
        <v>60</v>
      </c>
      <c r="L5253" s="9"/>
      <c r="M5253" s="9">
        <v>44958</v>
      </c>
      <c r="N5253" s="9">
        <v>44958</v>
      </c>
      <c r="O5253" s="7">
        <v>44958</v>
      </c>
      <c r="P5253" s="9"/>
      <c r="Q5253" s="9"/>
      <c r="R5253" s="9" t="s">
        <v>34</v>
      </c>
      <c r="S5253" s="16" t="s">
        <v>65</v>
      </c>
      <c r="T5253" s="16" t="s">
        <v>314</v>
      </c>
      <c r="U5253" s="16"/>
      <c r="V5253" s="16"/>
      <c r="W5253" s="16" t="s">
        <v>96</v>
      </c>
      <c r="X5253" s="16" t="s">
        <v>38</v>
      </c>
      <c r="Y5253">
        <v>6</v>
      </c>
      <c r="Z5253">
        <v>3</v>
      </c>
      <c r="AA5253">
        <v>1.8</v>
      </c>
      <c r="AB5253">
        <v>2</v>
      </c>
      <c r="AC5253">
        <v>0.16666666666666666</v>
      </c>
      <c r="AD5253">
        <v>3</v>
      </c>
      <c r="AE5253" t="s">
        <v>4930</v>
      </c>
    </row>
    <row r="5254" spans="1:31" x14ac:dyDescent="0.25">
      <c r="A5254" s="16" t="s">
        <v>23</v>
      </c>
      <c r="B5254" s="16" t="s">
        <v>39</v>
      </c>
      <c r="C5254" s="16" t="s">
        <v>1094</v>
      </c>
      <c r="D5254" s="16" t="s">
        <v>3139</v>
      </c>
      <c r="E5254" s="16" t="s">
        <v>27</v>
      </c>
      <c r="F5254" s="16" t="s">
        <v>28</v>
      </c>
      <c r="G5254" s="16" t="s">
        <v>192</v>
      </c>
      <c r="H5254" s="16" t="s">
        <v>155</v>
      </c>
      <c r="I5254" s="16" t="s">
        <v>155</v>
      </c>
      <c r="J5254" s="16" t="s">
        <v>156</v>
      </c>
      <c r="K5254" s="16" t="s">
        <v>4931</v>
      </c>
      <c r="L5254" s="9"/>
      <c r="M5254" s="9">
        <v>45089</v>
      </c>
      <c r="N5254" s="9">
        <v>45089</v>
      </c>
      <c r="O5254" s="7">
        <v>45089</v>
      </c>
      <c r="P5254" s="9"/>
      <c r="Q5254" s="9"/>
      <c r="R5254" s="9" t="s">
        <v>34</v>
      </c>
      <c r="S5254" s="16" t="s">
        <v>65</v>
      </c>
      <c r="T5254" s="16" t="s">
        <v>314</v>
      </c>
      <c r="U5254" s="16"/>
      <c r="V5254" s="16"/>
      <c r="W5254" s="16" t="s">
        <v>96</v>
      </c>
      <c r="X5254" s="16" t="s">
        <v>38</v>
      </c>
      <c r="Y5254">
        <v>6</v>
      </c>
      <c r="Z5254">
        <v>3</v>
      </c>
      <c r="AA5254">
        <v>1.8</v>
      </c>
      <c r="AB5254">
        <v>2</v>
      </c>
      <c r="AC5254">
        <v>0.16666666666666666</v>
      </c>
      <c r="AD5254">
        <v>3</v>
      </c>
      <c r="AE5254" t="s">
        <v>4932</v>
      </c>
    </row>
    <row r="5255" spans="1:31" x14ac:dyDescent="0.25">
      <c r="A5255" s="16" t="s">
        <v>23</v>
      </c>
      <c r="B5255" s="16" t="s">
        <v>3143</v>
      </c>
      <c r="C5255" s="16" t="s">
        <v>1094</v>
      </c>
      <c r="D5255" s="16" t="s">
        <v>26</v>
      </c>
      <c r="E5255" s="16" t="s">
        <v>41</v>
      </c>
      <c r="F5255" s="16" t="s">
        <v>349</v>
      </c>
      <c r="G5255" s="16" t="s">
        <v>3237</v>
      </c>
      <c r="H5255" s="16" t="s">
        <v>155</v>
      </c>
      <c r="I5255" s="16" t="s">
        <v>155</v>
      </c>
      <c r="J5255" s="16" t="s">
        <v>156</v>
      </c>
      <c r="K5255" s="16" t="s">
        <v>175</v>
      </c>
      <c r="L5255" s="9"/>
      <c r="M5255" s="9">
        <v>45361</v>
      </c>
      <c r="N5255" s="9">
        <v>45361</v>
      </c>
      <c r="O5255" s="7">
        <v>45361</v>
      </c>
      <c r="P5255" s="9"/>
      <c r="Q5255" s="9"/>
      <c r="R5255" s="9" t="s">
        <v>93</v>
      </c>
      <c r="S5255" s="16" t="s">
        <v>65</v>
      </c>
      <c r="T5255" s="16" t="s">
        <v>314</v>
      </c>
      <c r="U5255" s="16"/>
      <c r="V5255" s="16"/>
      <c r="W5255" s="16" t="s">
        <v>96</v>
      </c>
      <c r="X5255" s="16" t="s">
        <v>38</v>
      </c>
      <c r="Y5255">
        <v>6</v>
      </c>
      <c r="Z5255">
        <v>5</v>
      </c>
      <c r="AA5255">
        <v>3</v>
      </c>
      <c r="AB5255">
        <v>6</v>
      </c>
      <c r="AC5255">
        <v>0.5</v>
      </c>
      <c r="AD5255">
        <v>5</v>
      </c>
      <c r="AE5255" t="s">
        <v>3260</v>
      </c>
    </row>
    <row r="5256" spans="1:31" x14ac:dyDescent="0.25">
      <c r="A5256" s="16" t="s">
        <v>23</v>
      </c>
      <c r="B5256" s="16" t="s">
        <v>3143</v>
      </c>
      <c r="C5256" s="16" t="s">
        <v>1094</v>
      </c>
      <c r="D5256" s="16" t="s">
        <v>26</v>
      </c>
      <c r="E5256" s="16" t="s">
        <v>41</v>
      </c>
      <c r="F5256" s="16" t="s">
        <v>349</v>
      </c>
      <c r="G5256" s="16" t="s">
        <v>3237</v>
      </c>
      <c r="H5256" s="16" t="s">
        <v>155</v>
      </c>
      <c r="I5256" s="16" t="s">
        <v>155</v>
      </c>
      <c r="J5256" s="16" t="s">
        <v>156</v>
      </c>
      <c r="K5256" s="16" t="s">
        <v>1095</v>
      </c>
      <c r="L5256" s="9"/>
      <c r="M5256" s="9">
        <v>45322</v>
      </c>
      <c r="N5256" s="9">
        <v>45322</v>
      </c>
      <c r="O5256" s="7">
        <v>45322</v>
      </c>
      <c r="P5256" s="9"/>
      <c r="Q5256" s="9"/>
      <c r="R5256" s="9" t="s">
        <v>93</v>
      </c>
      <c r="S5256" s="16" t="s">
        <v>65</v>
      </c>
      <c r="T5256" s="16" t="s">
        <v>314</v>
      </c>
      <c r="U5256" s="16"/>
      <c r="V5256" s="16"/>
      <c r="W5256" s="16" t="s">
        <v>96</v>
      </c>
      <c r="X5256" s="16" t="s">
        <v>38</v>
      </c>
      <c r="Y5256">
        <v>6</v>
      </c>
      <c r="Z5256">
        <v>5</v>
      </c>
      <c r="AA5256">
        <v>3</v>
      </c>
      <c r="AB5256">
        <v>6</v>
      </c>
      <c r="AC5256">
        <v>0.5</v>
      </c>
      <c r="AD5256">
        <v>5</v>
      </c>
      <c r="AE5256" t="s">
        <v>4933</v>
      </c>
    </row>
    <row r="5257" spans="1:31" x14ac:dyDescent="0.25">
      <c r="A5257" s="16" t="s">
        <v>23</v>
      </c>
      <c r="B5257" s="16" t="s">
        <v>3143</v>
      </c>
      <c r="C5257" s="16" t="s">
        <v>1094</v>
      </c>
      <c r="D5257" s="16" t="s">
        <v>26</v>
      </c>
      <c r="E5257" s="16" t="s">
        <v>41</v>
      </c>
      <c r="F5257" s="16" t="s">
        <v>349</v>
      </c>
      <c r="G5257" s="16" t="s">
        <v>3237</v>
      </c>
      <c r="H5257" s="16" t="s">
        <v>155</v>
      </c>
      <c r="I5257" s="16" t="s">
        <v>155</v>
      </c>
      <c r="J5257" s="16" t="s">
        <v>156</v>
      </c>
      <c r="K5257" s="16" t="s">
        <v>187</v>
      </c>
      <c r="L5257" s="9"/>
      <c r="M5257" s="9">
        <v>45424</v>
      </c>
      <c r="N5257" s="9">
        <v>45424</v>
      </c>
      <c r="O5257" s="7">
        <v>45424</v>
      </c>
      <c r="P5257" s="9"/>
      <c r="Q5257" s="9"/>
      <c r="R5257" s="9" t="s">
        <v>93</v>
      </c>
      <c r="S5257" s="16" t="s">
        <v>65</v>
      </c>
      <c r="T5257" s="16" t="s">
        <v>314</v>
      </c>
      <c r="U5257" s="16"/>
      <c r="V5257" s="16"/>
      <c r="W5257" s="16" t="s">
        <v>96</v>
      </c>
      <c r="X5257" s="16" t="s">
        <v>38</v>
      </c>
      <c r="Y5257">
        <v>6</v>
      </c>
      <c r="Z5257">
        <v>5</v>
      </c>
      <c r="AA5257">
        <v>3</v>
      </c>
      <c r="AB5257">
        <v>6</v>
      </c>
      <c r="AC5257">
        <v>0.5</v>
      </c>
      <c r="AD5257">
        <v>5</v>
      </c>
      <c r="AE5257" t="s">
        <v>3275</v>
      </c>
    </row>
    <row r="5258" spans="1:31" x14ac:dyDescent="0.25">
      <c r="A5258" s="16" t="s">
        <v>23</v>
      </c>
      <c r="B5258" s="16" t="s">
        <v>3143</v>
      </c>
      <c r="C5258" s="16" t="s">
        <v>1094</v>
      </c>
      <c r="D5258" s="16" t="s">
        <v>26</v>
      </c>
      <c r="E5258" s="16" t="s">
        <v>4849</v>
      </c>
      <c r="F5258" s="16" t="s">
        <v>349</v>
      </c>
      <c r="G5258" s="16" t="s">
        <v>4934</v>
      </c>
      <c r="H5258" s="16" t="s">
        <v>155</v>
      </c>
      <c r="I5258" s="16" t="s">
        <v>155</v>
      </c>
      <c r="J5258" s="16" t="s">
        <v>156</v>
      </c>
      <c r="K5258" s="16" t="s">
        <v>1095</v>
      </c>
      <c r="L5258" s="9"/>
      <c r="M5258" s="9">
        <v>45453</v>
      </c>
      <c r="N5258" s="9">
        <v>45453</v>
      </c>
      <c r="O5258" s="7">
        <v>45453</v>
      </c>
      <c r="P5258" s="9"/>
      <c r="Q5258" s="9"/>
      <c r="R5258" s="9" t="s">
        <v>93</v>
      </c>
      <c r="S5258" s="16" t="s">
        <v>65</v>
      </c>
      <c r="T5258" s="16" t="s">
        <v>314</v>
      </c>
      <c r="U5258" s="16"/>
      <c r="V5258" s="16"/>
      <c r="W5258" s="16" t="s">
        <v>96</v>
      </c>
      <c r="X5258" s="16" t="s">
        <v>38</v>
      </c>
      <c r="Y5258">
        <v>6</v>
      </c>
      <c r="Z5258">
        <v>5</v>
      </c>
      <c r="AA5258">
        <v>3</v>
      </c>
      <c r="AB5258">
        <v>6</v>
      </c>
      <c r="AC5258">
        <v>0.5</v>
      </c>
      <c r="AD5258">
        <v>5</v>
      </c>
      <c r="AE5258" t="s">
        <v>4935</v>
      </c>
    </row>
    <row r="5259" spans="1:31" x14ac:dyDescent="0.25">
      <c r="A5259" s="16" t="s">
        <v>23</v>
      </c>
      <c r="B5259" s="16" t="s">
        <v>3143</v>
      </c>
      <c r="C5259" s="16" t="s">
        <v>1094</v>
      </c>
      <c r="D5259" s="16" t="s">
        <v>3139</v>
      </c>
      <c r="E5259" s="16" t="s">
        <v>240</v>
      </c>
      <c r="F5259" s="16" t="s">
        <v>349</v>
      </c>
      <c r="G5259" s="16" t="s">
        <v>3486</v>
      </c>
      <c r="H5259" s="16" t="s">
        <v>155</v>
      </c>
      <c r="I5259" s="16" t="s">
        <v>155</v>
      </c>
      <c r="J5259" s="16" t="s">
        <v>156</v>
      </c>
      <c r="K5259" s="16" t="s">
        <v>60</v>
      </c>
      <c r="L5259" s="9"/>
      <c r="M5259" s="9">
        <v>45323</v>
      </c>
      <c r="N5259" s="9">
        <v>45323</v>
      </c>
      <c r="O5259" s="7">
        <v>45323</v>
      </c>
      <c r="P5259" s="9"/>
      <c r="Q5259" s="9"/>
      <c r="R5259" s="9" t="s">
        <v>93</v>
      </c>
      <c r="S5259" s="16" t="s">
        <v>65</v>
      </c>
      <c r="T5259" s="16" t="s">
        <v>314</v>
      </c>
      <c r="U5259" s="16"/>
      <c r="V5259" s="16"/>
      <c r="W5259" s="16" t="s">
        <v>96</v>
      </c>
      <c r="X5259" s="16" t="s">
        <v>38</v>
      </c>
      <c r="Y5259">
        <v>6</v>
      </c>
      <c r="Z5259">
        <v>3</v>
      </c>
      <c r="AA5259">
        <v>1.8</v>
      </c>
      <c r="AB5259">
        <v>2</v>
      </c>
      <c r="AC5259">
        <v>0.16666666666666666</v>
      </c>
      <c r="AD5259">
        <v>3</v>
      </c>
      <c r="AE5259" t="s">
        <v>4936</v>
      </c>
    </row>
    <row r="5260" spans="1:31" x14ac:dyDescent="0.25">
      <c r="A5260" s="16" t="s">
        <v>23</v>
      </c>
      <c r="B5260" s="16" t="s">
        <v>3143</v>
      </c>
      <c r="C5260" s="16" t="s">
        <v>1094</v>
      </c>
      <c r="D5260" s="16" t="s">
        <v>3139</v>
      </c>
      <c r="E5260" s="16" t="s">
        <v>27</v>
      </c>
      <c r="F5260" s="16" t="s">
        <v>349</v>
      </c>
      <c r="G5260" s="16" t="s">
        <v>3291</v>
      </c>
      <c r="H5260" s="16" t="s">
        <v>155</v>
      </c>
      <c r="I5260" s="16" t="s">
        <v>155</v>
      </c>
      <c r="J5260" s="16" t="s">
        <v>156</v>
      </c>
      <c r="K5260" s="16" t="s">
        <v>4931</v>
      </c>
      <c r="L5260" s="9"/>
      <c r="M5260" s="9">
        <v>45455</v>
      </c>
      <c r="N5260" s="9">
        <v>45455</v>
      </c>
      <c r="O5260" s="7">
        <v>45455</v>
      </c>
      <c r="P5260" s="9"/>
      <c r="Q5260" s="9"/>
      <c r="R5260" s="9" t="s">
        <v>93</v>
      </c>
      <c r="S5260" s="16" t="s">
        <v>65</v>
      </c>
      <c r="T5260" s="16" t="s">
        <v>314</v>
      </c>
      <c r="U5260" s="16"/>
      <c r="V5260" s="16"/>
      <c r="W5260" s="16" t="s">
        <v>96</v>
      </c>
      <c r="X5260" s="16" t="s">
        <v>38</v>
      </c>
      <c r="Y5260">
        <v>6</v>
      </c>
      <c r="Z5260">
        <v>3</v>
      </c>
      <c r="AA5260">
        <v>1.8</v>
      </c>
      <c r="AB5260">
        <v>2</v>
      </c>
      <c r="AC5260">
        <v>0.16666666666666666</v>
      </c>
      <c r="AD5260">
        <v>3</v>
      </c>
      <c r="AE5260" t="s">
        <v>4937</v>
      </c>
    </row>
    <row r="5261" spans="1:31" x14ac:dyDescent="0.25">
      <c r="A5261" s="16" t="s">
        <v>23</v>
      </c>
      <c r="B5261" s="16" t="s">
        <v>39</v>
      </c>
      <c r="C5261" s="16" t="s">
        <v>1271</v>
      </c>
      <c r="D5261" s="16" t="s">
        <v>62</v>
      </c>
      <c r="E5261" s="16" t="s">
        <v>41</v>
      </c>
      <c r="F5261" s="16" t="s">
        <v>28</v>
      </c>
      <c r="G5261" s="16" t="s">
        <v>105</v>
      </c>
      <c r="H5261" s="16" t="s">
        <v>106</v>
      </c>
      <c r="I5261" s="16" t="s">
        <v>106</v>
      </c>
      <c r="J5261" s="16" t="s">
        <v>1272</v>
      </c>
      <c r="K5261" s="16" t="s">
        <v>87</v>
      </c>
      <c r="L5261" s="9"/>
      <c r="M5261" s="9"/>
      <c r="N5261" s="9">
        <v>45239</v>
      </c>
      <c r="O5261" s="7">
        <v>45239</v>
      </c>
      <c r="P5261" s="9">
        <v>45239</v>
      </c>
      <c r="Q5261" s="9"/>
      <c r="R5261" s="9" t="s">
        <v>34</v>
      </c>
      <c r="S5261" s="16" t="s">
        <v>94</v>
      </c>
      <c r="T5261" s="16" t="s">
        <v>218</v>
      </c>
      <c r="U5261" s="16"/>
      <c r="V5261" s="16"/>
      <c r="W5261" s="16" t="s">
        <v>74</v>
      </c>
      <c r="X5261" s="16" t="s">
        <v>38</v>
      </c>
      <c r="Y5261">
        <v>6</v>
      </c>
      <c r="Z5261">
        <v>10</v>
      </c>
      <c r="AA5261">
        <v>6</v>
      </c>
      <c r="AB5261">
        <v>6</v>
      </c>
      <c r="AC5261">
        <v>0.5</v>
      </c>
      <c r="AD5261">
        <v>9</v>
      </c>
      <c r="AE5261" t="s">
        <v>2717</v>
      </c>
    </row>
    <row r="5262" spans="1:31" x14ac:dyDescent="0.25">
      <c r="A5262" s="16" t="s">
        <v>23</v>
      </c>
      <c r="B5262" s="16" t="s">
        <v>39</v>
      </c>
      <c r="C5262" s="16" t="s">
        <v>955</v>
      </c>
      <c r="D5262" s="16" t="s">
        <v>62</v>
      </c>
      <c r="E5262" s="16" t="s">
        <v>41</v>
      </c>
      <c r="F5262" s="16" t="s">
        <v>28</v>
      </c>
      <c r="G5262" s="16" t="s">
        <v>105</v>
      </c>
      <c r="H5262" s="16" t="s">
        <v>106</v>
      </c>
      <c r="I5262" s="16" t="s">
        <v>106</v>
      </c>
      <c r="J5262" s="16" t="s">
        <v>956</v>
      </c>
      <c r="K5262" s="16" t="s">
        <v>64</v>
      </c>
      <c r="L5262" s="9"/>
      <c r="M5262" s="9"/>
      <c r="N5262" s="9">
        <v>45239</v>
      </c>
      <c r="O5262" s="7">
        <v>45239</v>
      </c>
      <c r="P5262" s="9">
        <v>45239</v>
      </c>
      <c r="Q5262" s="9"/>
      <c r="R5262" s="9" t="s">
        <v>34</v>
      </c>
      <c r="S5262" s="16" t="s">
        <v>94</v>
      </c>
      <c r="T5262" s="16" t="s">
        <v>218</v>
      </c>
      <c r="U5262" s="16"/>
      <c r="V5262" s="16"/>
      <c r="W5262" s="16" t="s">
        <v>74</v>
      </c>
      <c r="X5262" s="16" t="s">
        <v>38</v>
      </c>
      <c r="Y5262">
        <v>7</v>
      </c>
      <c r="Z5262">
        <v>10</v>
      </c>
      <c r="AA5262">
        <v>7</v>
      </c>
      <c r="AB5262">
        <v>6</v>
      </c>
      <c r="AC5262">
        <v>0.5</v>
      </c>
      <c r="AD5262">
        <v>11</v>
      </c>
      <c r="AE5262" t="s">
        <v>2506</v>
      </c>
    </row>
    <row r="5263" spans="1:31" x14ac:dyDescent="0.25">
      <c r="A5263" s="16" t="s">
        <v>23</v>
      </c>
      <c r="B5263" s="16" t="s">
        <v>39</v>
      </c>
      <c r="C5263" s="16" t="s">
        <v>955</v>
      </c>
      <c r="D5263" s="16" t="s">
        <v>62</v>
      </c>
      <c r="E5263" s="16" t="s">
        <v>41</v>
      </c>
      <c r="F5263" s="16" t="s">
        <v>28</v>
      </c>
      <c r="G5263" s="16" t="s">
        <v>105</v>
      </c>
      <c r="H5263" s="16" t="s">
        <v>106</v>
      </c>
      <c r="I5263" s="16" t="s">
        <v>106</v>
      </c>
      <c r="J5263" s="16" t="s">
        <v>956</v>
      </c>
      <c r="K5263" s="16" t="s">
        <v>114</v>
      </c>
      <c r="L5263" s="9"/>
      <c r="M5263" s="9"/>
      <c r="N5263" s="9">
        <v>45239</v>
      </c>
      <c r="O5263" s="7">
        <v>45239</v>
      </c>
      <c r="P5263" s="9">
        <v>45239</v>
      </c>
      <c r="Q5263" s="9"/>
      <c r="R5263" s="9" t="s">
        <v>34</v>
      </c>
      <c r="S5263" s="16" t="s">
        <v>94</v>
      </c>
      <c r="T5263" s="16" t="s">
        <v>218</v>
      </c>
      <c r="U5263" s="16"/>
      <c r="V5263" s="16"/>
      <c r="W5263" s="16" t="s">
        <v>74</v>
      </c>
      <c r="X5263" s="16" t="s">
        <v>38</v>
      </c>
      <c r="Y5263">
        <v>7</v>
      </c>
      <c r="Z5263">
        <v>10</v>
      </c>
      <c r="AA5263">
        <v>7</v>
      </c>
      <c r="AB5263">
        <v>6</v>
      </c>
      <c r="AC5263">
        <v>0.5</v>
      </c>
      <c r="AD5263">
        <v>11</v>
      </c>
      <c r="AE5263" t="s">
        <v>2511</v>
      </c>
    </row>
    <row r="5264" spans="1:31" x14ac:dyDescent="0.25">
      <c r="A5264" s="16" t="s">
        <v>23</v>
      </c>
      <c r="B5264" s="16" t="s">
        <v>39</v>
      </c>
      <c r="C5264" s="16" t="s">
        <v>955</v>
      </c>
      <c r="D5264" s="16" t="s">
        <v>62</v>
      </c>
      <c r="E5264" s="16" t="s">
        <v>41</v>
      </c>
      <c r="F5264" s="16" t="s">
        <v>28</v>
      </c>
      <c r="G5264" s="16" t="s">
        <v>105</v>
      </c>
      <c r="H5264" s="16" t="s">
        <v>106</v>
      </c>
      <c r="I5264" s="16" t="s">
        <v>106</v>
      </c>
      <c r="J5264" s="16" t="s">
        <v>956</v>
      </c>
      <c r="K5264" s="16" t="s">
        <v>119</v>
      </c>
      <c r="L5264" s="9"/>
      <c r="M5264" s="9"/>
      <c r="N5264" s="9">
        <v>45239</v>
      </c>
      <c r="O5264" s="7">
        <v>45239</v>
      </c>
      <c r="P5264" s="9">
        <v>45239</v>
      </c>
      <c r="Q5264" s="9"/>
      <c r="R5264" s="9" t="s">
        <v>34</v>
      </c>
      <c r="S5264" s="16" t="s">
        <v>94</v>
      </c>
      <c r="T5264" s="16" t="s">
        <v>218</v>
      </c>
      <c r="U5264" s="16"/>
      <c r="V5264" s="16"/>
      <c r="W5264" s="16" t="s">
        <v>74</v>
      </c>
      <c r="X5264" s="16" t="s">
        <v>38</v>
      </c>
      <c r="Y5264">
        <v>7</v>
      </c>
      <c r="Z5264">
        <v>10</v>
      </c>
      <c r="AA5264">
        <v>7</v>
      </c>
      <c r="AB5264">
        <v>6</v>
      </c>
      <c r="AC5264">
        <v>0.5</v>
      </c>
      <c r="AD5264">
        <v>11</v>
      </c>
      <c r="AE5264" t="s">
        <v>2508</v>
      </c>
    </row>
    <row r="5265" spans="1:31" x14ac:dyDescent="0.25">
      <c r="A5265" s="16" t="s">
        <v>23</v>
      </c>
      <c r="B5265" s="16" t="s">
        <v>39</v>
      </c>
      <c r="C5265" s="16" t="s">
        <v>955</v>
      </c>
      <c r="D5265" s="16" t="s">
        <v>62</v>
      </c>
      <c r="E5265" s="16" t="s">
        <v>41</v>
      </c>
      <c r="F5265" s="16" t="s">
        <v>28</v>
      </c>
      <c r="G5265" s="16" t="s">
        <v>105</v>
      </c>
      <c r="H5265" s="16" t="s">
        <v>106</v>
      </c>
      <c r="I5265" s="16" t="s">
        <v>106</v>
      </c>
      <c r="J5265" s="16" t="s">
        <v>956</v>
      </c>
      <c r="K5265" s="16" t="s">
        <v>124</v>
      </c>
      <c r="L5265" s="9"/>
      <c r="M5265" s="9"/>
      <c r="N5265" s="9">
        <v>45239</v>
      </c>
      <c r="O5265" s="7">
        <v>45239</v>
      </c>
      <c r="P5265" s="9">
        <v>45239</v>
      </c>
      <c r="Q5265" s="9"/>
      <c r="R5265" s="9" t="s">
        <v>34</v>
      </c>
      <c r="S5265" s="16" t="s">
        <v>94</v>
      </c>
      <c r="T5265" s="16" t="s">
        <v>218</v>
      </c>
      <c r="U5265" s="16"/>
      <c r="V5265" s="16"/>
      <c r="W5265" s="16" t="s">
        <v>74</v>
      </c>
      <c r="X5265" s="16" t="s">
        <v>38</v>
      </c>
      <c r="Y5265">
        <v>7</v>
      </c>
      <c r="Z5265">
        <v>10</v>
      </c>
      <c r="AA5265">
        <v>7</v>
      </c>
      <c r="AB5265">
        <v>6</v>
      </c>
      <c r="AC5265">
        <v>0.5</v>
      </c>
      <c r="AD5265">
        <v>11</v>
      </c>
      <c r="AE5265" t="s">
        <v>2507</v>
      </c>
    </row>
    <row r="5266" spans="1:31" x14ac:dyDescent="0.25">
      <c r="A5266" s="16" t="s">
        <v>23</v>
      </c>
      <c r="B5266" s="16" t="s">
        <v>39</v>
      </c>
      <c r="C5266" s="16" t="s">
        <v>955</v>
      </c>
      <c r="D5266" s="16" t="s">
        <v>62</v>
      </c>
      <c r="E5266" s="16" t="s">
        <v>41</v>
      </c>
      <c r="F5266" s="16" t="s">
        <v>28</v>
      </c>
      <c r="G5266" s="16" t="s">
        <v>105</v>
      </c>
      <c r="H5266" s="16" t="s">
        <v>106</v>
      </c>
      <c r="I5266" s="16" t="s">
        <v>106</v>
      </c>
      <c r="J5266" s="16" t="s">
        <v>956</v>
      </c>
      <c r="K5266" s="16" t="s">
        <v>660</v>
      </c>
      <c r="L5266" s="9"/>
      <c r="M5266" s="9"/>
      <c r="N5266" s="9">
        <v>45239</v>
      </c>
      <c r="O5266" s="7">
        <v>45239</v>
      </c>
      <c r="P5266" s="9">
        <v>45239</v>
      </c>
      <c r="Q5266" s="9"/>
      <c r="R5266" s="9" t="s">
        <v>34</v>
      </c>
      <c r="S5266" s="16" t="s">
        <v>94</v>
      </c>
      <c r="T5266" s="16" t="s">
        <v>218</v>
      </c>
      <c r="U5266" s="16"/>
      <c r="V5266" s="16"/>
      <c r="W5266" s="16" t="s">
        <v>74</v>
      </c>
      <c r="X5266" s="16" t="s">
        <v>38</v>
      </c>
      <c r="Y5266">
        <v>7</v>
      </c>
      <c r="Z5266">
        <v>10</v>
      </c>
      <c r="AA5266">
        <v>7</v>
      </c>
      <c r="AB5266">
        <v>6</v>
      </c>
      <c r="AC5266">
        <v>0.5</v>
      </c>
      <c r="AD5266">
        <v>11</v>
      </c>
      <c r="AE5266" t="s">
        <v>2509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5"/>
  <sheetViews>
    <sheetView zoomScale="80" zoomScaleNormal="80" workbookViewId="0">
      <selection activeCell="C25" sqref="C2:C25"/>
    </sheetView>
  </sheetViews>
  <sheetFormatPr defaultColWidth="9.140625" defaultRowHeight="15" x14ac:dyDescent="0.25"/>
  <cols>
    <col min="1" max="1" width="14.5703125" bestFit="1" customWidth="1"/>
    <col min="2" max="2" width="36.28515625" bestFit="1" customWidth="1"/>
    <col min="3" max="3" width="81.140625" bestFit="1" customWidth="1"/>
  </cols>
  <sheetData>
    <row r="1" spans="1:3" x14ac:dyDescent="0.25">
      <c r="A1" t="s">
        <v>1107</v>
      </c>
      <c r="B1" t="s">
        <v>4</v>
      </c>
      <c r="C1" t="s">
        <v>1108</v>
      </c>
    </row>
    <row r="2" spans="1:3" x14ac:dyDescent="0.25">
      <c r="A2">
        <v>1</v>
      </c>
      <c r="B2" t="s">
        <v>547</v>
      </c>
      <c r="C2" t="str">
        <f t="shared" ref="C2:C25" si="0">CONCATENATE("Directory::firstOrCreate(['id_directory' =&gt; ",A2,"", ", 'name' =&gt; """,B2,"""]);")</f>
        <v>Directory::firstOrCreate(['id_directory' =&gt; 1, 'name' =&gt; "Benchmark Litigation"]);</v>
      </c>
    </row>
    <row r="3" spans="1:3" x14ac:dyDescent="0.25">
      <c r="A3">
        <v>2</v>
      </c>
      <c r="B3" t="s">
        <v>41</v>
      </c>
      <c r="C3" t="str">
        <f t="shared" si="0"/>
        <v>Directory::firstOrCreate(['id_directory' =&gt; 2, 'name' =&gt; "Chambers"]);</v>
      </c>
    </row>
    <row r="4" spans="1:3" x14ac:dyDescent="0.25">
      <c r="A4">
        <v>3</v>
      </c>
      <c r="B4" t="s">
        <v>572</v>
      </c>
      <c r="C4" t="str">
        <f t="shared" si="0"/>
        <v>Directory::firstOrCreate(['id_directory' =&gt; 3, 'name' =&gt; "GAR 100"]);</v>
      </c>
    </row>
    <row r="5" spans="1:3" x14ac:dyDescent="0.25">
      <c r="A5">
        <v>4</v>
      </c>
      <c r="B5" t="s">
        <v>478</v>
      </c>
      <c r="C5" t="str">
        <f t="shared" si="0"/>
        <v>Directory::firstOrCreate(['id_directory' =&gt; 4, 'name' =&gt; "GCR 100"]);</v>
      </c>
    </row>
    <row r="6" spans="1:3" x14ac:dyDescent="0.25">
      <c r="A6">
        <v>5</v>
      </c>
      <c r="B6" t="s">
        <v>575</v>
      </c>
      <c r="C6" t="str">
        <f t="shared" si="0"/>
        <v>Directory::firstOrCreate(['id_directory' =&gt; 5, 'name' =&gt; "GDR 100"]);</v>
      </c>
    </row>
    <row r="7" spans="1:3" x14ac:dyDescent="0.25">
      <c r="A7">
        <v>6</v>
      </c>
      <c r="B7" t="s">
        <v>1076</v>
      </c>
      <c r="C7" t="str">
        <f t="shared" si="0"/>
        <v>Directory::firstOrCreate(['id_directory' =&gt; 6, 'name' =&gt; "GIR 100"]);</v>
      </c>
    </row>
    <row r="8" spans="1:3" x14ac:dyDescent="0.25">
      <c r="A8">
        <v>7</v>
      </c>
      <c r="B8" t="s">
        <v>4849</v>
      </c>
      <c r="C8" t="str">
        <f t="shared" si="0"/>
        <v>Directory::firstOrCreate(['id_directory' =&gt; 7, 'name' =&gt; "GRR 100"]);</v>
      </c>
    </row>
    <row r="9" spans="1:3" x14ac:dyDescent="0.25">
      <c r="A9">
        <v>8</v>
      </c>
      <c r="B9" t="s">
        <v>288</v>
      </c>
      <c r="C9" t="str">
        <f t="shared" si="0"/>
        <v>Directory::firstOrCreate(['id_directory' =&gt; 8, 'name' =&gt; "IAM Patent"]);</v>
      </c>
    </row>
    <row r="10" spans="1:3" x14ac:dyDescent="0.25">
      <c r="A10">
        <v>9</v>
      </c>
      <c r="B10" t="s">
        <v>240</v>
      </c>
      <c r="C10" t="str">
        <f t="shared" si="0"/>
        <v>Directory::firstOrCreate(['id_directory' =&gt; 9, 'name' =&gt; "IFLR1000"]);</v>
      </c>
    </row>
    <row r="11" spans="1:3" x14ac:dyDescent="0.25">
      <c r="A11">
        <v>10</v>
      </c>
      <c r="B11" t="s">
        <v>690</v>
      </c>
      <c r="C11" t="str">
        <f t="shared" si="0"/>
        <v>Directory::firstOrCreate(['id_directory' =&gt; 10, 'name' =&gt; "IFLR1000 Awards"]);</v>
      </c>
    </row>
    <row r="12" spans="1:3" x14ac:dyDescent="0.25">
      <c r="A12">
        <v>11</v>
      </c>
      <c r="B12" t="s">
        <v>291</v>
      </c>
      <c r="C12" t="str">
        <f t="shared" si="0"/>
        <v>Directory::firstOrCreate(['id_directory' =&gt; 11, 'name' =&gt; "IP Stars"]);</v>
      </c>
    </row>
    <row r="13" spans="1:3" x14ac:dyDescent="0.25">
      <c r="A13">
        <v>12</v>
      </c>
      <c r="B13" t="s">
        <v>528</v>
      </c>
      <c r="C13" t="str">
        <f t="shared" si="0"/>
        <v>Directory::firstOrCreate(['id_directory' =&gt; 12, 'name' =&gt; "International Tax Review"]);</v>
      </c>
    </row>
    <row r="14" spans="1:3" x14ac:dyDescent="0.25">
      <c r="A14">
        <v>13</v>
      </c>
      <c r="B14" t="s">
        <v>293</v>
      </c>
      <c r="C14" t="str">
        <f t="shared" si="0"/>
        <v>Directory::firstOrCreate(['id_directory' =&gt; 13, 'name' =&gt; "JUVE"]);</v>
      </c>
    </row>
    <row r="15" spans="1:3" x14ac:dyDescent="0.25">
      <c r="A15">
        <v>14</v>
      </c>
      <c r="B15" t="s">
        <v>27</v>
      </c>
      <c r="C15" t="str">
        <f t="shared" si="0"/>
        <v>Directory::firstOrCreate(['id_directory' =&gt; 14, 'name' =&gt; "L500"]);</v>
      </c>
    </row>
    <row r="16" spans="1:3" x14ac:dyDescent="0.25">
      <c r="A16">
        <v>15</v>
      </c>
      <c r="B16" t="s">
        <v>503</v>
      </c>
      <c r="C16" t="str">
        <f t="shared" si="0"/>
        <v>Directory::firstOrCreate(['id_directory' =&gt; 15, 'name' =&gt; "LL250"]);</v>
      </c>
    </row>
    <row r="17" spans="1:3" x14ac:dyDescent="0.25">
      <c r="A17">
        <v>16</v>
      </c>
      <c r="B17" t="s">
        <v>536</v>
      </c>
      <c r="C17" t="str">
        <f t="shared" si="0"/>
        <v>Directory::firstOrCreate(['id_directory' =&gt; 16, 'name' =&gt; "LMG"]);</v>
      </c>
    </row>
    <row r="18" spans="1:3" x14ac:dyDescent="0.25">
      <c r="A18">
        <v>17</v>
      </c>
      <c r="B18" t="s">
        <v>48</v>
      </c>
      <c r="C18" t="str">
        <f t="shared" si="0"/>
        <v>Directory::firstOrCreate(['id_directory' =&gt; 17, 'name' =&gt; "Leaders League"]);</v>
      </c>
    </row>
    <row r="19" spans="1:3" x14ac:dyDescent="0.25">
      <c r="A19">
        <v>18</v>
      </c>
      <c r="B19" t="s">
        <v>747</v>
      </c>
      <c r="C19" t="str">
        <f t="shared" si="0"/>
        <v>Directory::firstOrCreate(['id_directory' =&gt; 18, 'name' =&gt; "Lexpert Rising Stars"]);</v>
      </c>
    </row>
    <row r="20" spans="1:3" x14ac:dyDescent="0.25">
      <c r="A20">
        <v>19</v>
      </c>
      <c r="B20" t="s">
        <v>640</v>
      </c>
      <c r="C20" t="str">
        <f t="shared" si="0"/>
        <v>Directory::firstOrCreate(['id_directory' =&gt; 19, 'name' =&gt; "Middle East Legal Awards"]);</v>
      </c>
    </row>
    <row r="21" spans="1:3" x14ac:dyDescent="0.25">
      <c r="A21">
        <v>20</v>
      </c>
      <c r="B21" t="s">
        <v>3839</v>
      </c>
      <c r="C21" t="str">
        <f t="shared" si="0"/>
        <v>Directory::firstOrCreate(['id_directory' =&gt; 20, 'name' =&gt; "Spears 500"]);</v>
      </c>
    </row>
    <row r="22" spans="1:3" x14ac:dyDescent="0.25">
      <c r="A22">
        <v>21</v>
      </c>
      <c r="B22" t="s">
        <v>750</v>
      </c>
      <c r="C22" t="str">
        <f t="shared" si="0"/>
        <v>Directory::firstOrCreate(['id_directory' =&gt; 21, 'name' =&gt; "The TLA Emerging Excellence Award"]);</v>
      </c>
    </row>
    <row r="23" spans="1:3" x14ac:dyDescent="0.25">
      <c r="A23">
        <v>22</v>
      </c>
      <c r="B23" t="s">
        <v>85</v>
      </c>
      <c r="C23" t="str">
        <f t="shared" si="0"/>
        <v>Directory::firstOrCreate(['id_directory' =&gt; 22, 'name' =&gt; "WTR1000"]);</v>
      </c>
    </row>
    <row r="24" spans="1:3" x14ac:dyDescent="0.25">
      <c r="A24">
        <v>23</v>
      </c>
      <c r="B24" t="s">
        <v>1090</v>
      </c>
      <c r="C24" t="str">
        <f t="shared" si="0"/>
        <v>Directory::firstOrCreate(['id_directory' =&gt; 23, 'name' =&gt; "Who's Who Legal"]);</v>
      </c>
    </row>
    <row r="25" spans="1:3" x14ac:dyDescent="0.25">
      <c r="A25">
        <v>24</v>
      </c>
      <c r="B25" t="s">
        <v>255</v>
      </c>
      <c r="C25" t="str">
        <f t="shared" si="0"/>
        <v>Directory::firstOrCreate(['id_directory' =&gt; 24, 'name' =&gt; "World Tax"]);</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77"/>
  <sheetViews>
    <sheetView zoomScale="62" zoomScaleNormal="62" workbookViewId="0">
      <selection activeCell="E77" sqref="E2:E77"/>
    </sheetView>
  </sheetViews>
  <sheetFormatPr defaultColWidth="9.140625" defaultRowHeight="15" x14ac:dyDescent="0.25"/>
  <cols>
    <col min="1" max="1" width="19.7109375" bestFit="1" customWidth="1"/>
    <col min="2" max="2" width="37.42578125" bestFit="1" customWidth="1"/>
    <col min="3" max="3" width="15.28515625" bestFit="1" customWidth="1"/>
    <col min="4" max="4" width="31.7109375" bestFit="1" customWidth="1"/>
    <col min="5" max="5" width="81.140625" bestFit="1" customWidth="1"/>
  </cols>
  <sheetData>
    <row r="1" spans="1:5" x14ac:dyDescent="0.25">
      <c r="A1" t="s">
        <v>1107</v>
      </c>
      <c r="B1" t="s">
        <v>4</v>
      </c>
      <c r="C1" t="s">
        <v>1109</v>
      </c>
      <c r="D1" t="s">
        <v>7</v>
      </c>
      <c r="E1" t="s">
        <v>1110</v>
      </c>
    </row>
    <row r="2" spans="1:5" x14ac:dyDescent="0.25">
      <c r="A2">
        <v>1</v>
      </c>
      <c r="B2" t="s">
        <v>547</v>
      </c>
      <c r="C2">
        <v>1</v>
      </c>
      <c r="D2" t="s">
        <v>3868</v>
      </c>
      <c r="E2" t="str">
        <f t="shared" ref="E2:E33" si="0">CONCATENATE("Guide::firstOrCreate(['id_guide' =&gt; ",C2,"", ",'id_directory' =&gt; ",A2,"", ", 'name' =&gt; """,D2,"""]);")</f>
        <v>Guide::firstOrCreate(['id_guide' =&gt; 1,'id_directory' =&gt; 1, 'name' =&gt; "Canada Regional"]);</v>
      </c>
    </row>
    <row r="3" spans="1:5" x14ac:dyDescent="0.25">
      <c r="A3">
        <v>1</v>
      </c>
      <c r="B3" t="s">
        <v>547</v>
      </c>
      <c r="C3">
        <v>2</v>
      </c>
      <c r="D3" t="s">
        <v>31</v>
      </c>
      <c r="E3" t="str">
        <f t="shared" si="0"/>
        <v>Guide::firstOrCreate(['id_guide' =&gt; 2,'id_directory' =&gt; 1, 'name' =&gt; "Europe"]);</v>
      </c>
    </row>
    <row r="4" spans="1:5" x14ac:dyDescent="0.25">
      <c r="A4">
        <v>1</v>
      </c>
      <c r="B4" t="s">
        <v>547</v>
      </c>
      <c r="C4">
        <v>3</v>
      </c>
      <c r="D4" t="s">
        <v>3734</v>
      </c>
      <c r="E4" t="str">
        <f t="shared" si="0"/>
        <v>Guide::firstOrCreate(['id_guide' =&gt; 3,'id_directory' =&gt; 1, 'name' =&gt; "United States Regional"]);</v>
      </c>
    </row>
    <row r="5" spans="1:5" x14ac:dyDescent="0.25">
      <c r="A5">
        <v>2</v>
      </c>
      <c r="B5" t="s">
        <v>41</v>
      </c>
      <c r="C5">
        <v>4</v>
      </c>
      <c r="D5" t="s">
        <v>155</v>
      </c>
      <c r="E5" t="str">
        <f t="shared" si="0"/>
        <v>Guide::firstOrCreate(['id_guide' =&gt; 4,'id_directory' =&gt; 2, 'name' =&gt; "Asia-Pacific"]);</v>
      </c>
    </row>
    <row r="6" spans="1:5" x14ac:dyDescent="0.25">
      <c r="A6">
        <v>2</v>
      </c>
      <c r="B6" t="s">
        <v>41</v>
      </c>
      <c r="C6">
        <v>5</v>
      </c>
      <c r="D6" t="s">
        <v>490</v>
      </c>
      <c r="E6" t="str">
        <f t="shared" si="0"/>
        <v>Guide::firstOrCreate(['id_guide' =&gt; 5,'id_directory' =&gt; 2, 'name' =&gt; "Brazil: Contentious"]);</v>
      </c>
    </row>
    <row r="7" spans="1:5" x14ac:dyDescent="0.25">
      <c r="A7">
        <v>2</v>
      </c>
      <c r="B7" t="s">
        <v>41</v>
      </c>
      <c r="C7">
        <v>6</v>
      </c>
      <c r="D7" t="s">
        <v>485</v>
      </c>
      <c r="E7" t="str">
        <f t="shared" si="0"/>
        <v>Guide::firstOrCreate(['id_guide' =&gt; 6,'id_directory' =&gt; 2, 'name' =&gt; "Brazil: Industry and sectors"]);</v>
      </c>
    </row>
    <row r="8" spans="1:5" x14ac:dyDescent="0.25">
      <c r="A8">
        <v>2</v>
      </c>
      <c r="B8" t="s">
        <v>41</v>
      </c>
      <c r="C8">
        <v>7</v>
      </c>
      <c r="D8" t="s">
        <v>3462</v>
      </c>
      <c r="E8" t="str">
        <f t="shared" si="0"/>
        <v>Guide::firstOrCreate(['id_guide' =&gt; 7,'id_directory' =&gt; 2, 'name' =&gt; "Brazil: Regions"]);</v>
      </c>
    </row>
    <row r="9" spans="1:5" x14ac:dyDescent="0.25">
      <c r="A9">
        <v>2</v>
      </c>
      <c r="B9" t="s">
        <v>41</v>
      </c>
      <c r="C9">
        <v>8</v>
      </c>
      <c r="D9" t="s">
        <v>4438</v>
      </c>
      <c r="E9" t="str">
        <f t="shared" si="0"/>
        <v>Guide::firstOrCreate(['id_guide' =&gt; 8,'id_directory' =&gt; 2, 'name' =&gt; "Brazil: Transactional"]);</v>
      </c>
    </row>
    <row r="10" spans="1:5" x14ac:dyDescent="0.25">
      <c r="A10">
        <v>2</v>
      </c>
      <c r="B10" t="s">
        <v>41</v>
      </c>
      <c r="C10">
        <v>9</v>
      </c>
      <c r="D10" t="s">
        <v>246</v>
      </c>
      <c r="E10" t="str">
        <f t="shared" si="0"/>
        <v>Guide::firstOrCreate(['id_guide' =&gt; 9,'id_directory' =&gt; 2, 'name' =&gt; "Canada"]);</v>
      </c>
    </row>
    <row r="11" spans="1:5" x14ac:dyDescent="0.25">
      <c r="A11">
        <v>2</v>
      </c>
      <c r="B11" t="s">
        <v>41</v>
      </c>
      <c r="C11">
        <v>10</v>
      </c>
      <c r="D11" t="s">
        <v>811</v>
      </c>
      <c r="E11" t="str">
        <f t="shared" si="0"/>
        <v>Guide::firstOrCreate(['id_guide' =&gt; 10,'id_directory' =&gt; 2, 'name' =&gt; "Crisis &amp; Risk Management"]);</v>
      </c>
    </row>
    <row r="12" spans="1:5" x14ac:dyDescent="0.25">
      <c r="A12">
        <v>2</v>
      </c>
      <c r="B12" t="s">
        <v>41</v>
      </c>
      <c r="C12">
        <v>11</v>
      </c>
      <c r="D12" t="s">
        <v>768</v>
      </c>
      <c r="E12" t="str">
        <f t="shared" si="0"/>
        <v>Guide::firstOrCreate(['id_guide' =&gt; 11,'id_directory' =&gt; 2, 'name' =&gt; "D&amp;I"]);</v>
      </c>
    </row>
    <row r="13" spans="1:5" x14ac:dyDescent="0.25">
      <c r="A13">
        <v>2</v>
      </c>
      <c r="B13" t="s">
        <v>41</v>
      </c>
      <c r="C13">
        <v>12</v>
      </c>
      <c r="D13" t="s">
        <v>31</v>
      </c>
      <c r="E13" t="str">
        <f t="shared" si="0"/>
        <v>Guide::firstOrCreate(['id_guide' =&gt; 12,'id_directory' =&gt; 2, 'name' =&gt; "Europe"]);</v>
      </c>
    </row>
    <row r="14" spans="1:5" x14ac:dyDescent="0.25">
      <c r="A14">
        <v>2</v>
      </c>
      <c r="B14" t="s">
        <v>41</v>
      </c>
      <c r="C14">
        <v>13</v>
      </c>
      <c r="D14" t="s">
        <v>150</v>
      </c>
      <c r="E14" t="str">
        <f t="shared" si="0"/>
        <v>Guide::firstOrCreate(['id_guide' =&gt; 13,'id_directory' =&gt; 2, 'name' =&gt; "FinTech"]);</v>
      </c>
    </row>
    <row r="15" spans="1:5" x14ac:dyDescent="0.25">
      <c r="A15">
        <v>2</v>
      </c>
      <c r="B15" t="s">
        <v>41</v>
      </c>
      <c r="C15">
        <v>14</v>
      </c>
      <c r="D15" t="s">
        <v>70</v>
      </c>
      <c r="E15" t="str">
        <f t="shared" si="0"/>
        <v>Guide::firstOrCreate(['id_guide' =&gt; 14,'id_directory' =&gt; 2, 'name' =&gt; "Global"]);</v>
      </c>
    </row>
    <row r="16" spans="1:5" x14ac:dyDescent="0.25">
      <c r="A16">
        <v>2</v>
      </c>
      <c r="B16" t="s">
        <v>41</v>
      </c>
      <c r="C16">
        <v>15</v>
      </c>
      <c r="D16" t="s">
        <v>261</v>
      </c>
      <c r="E16" t="str">
        <f t="shared" si="0"/>
        <v>Guide::firstOrCreate(['id_guide' =&gt; 15,'id_directory' =&gt; 2, 'name' =&gt; "Greater China Region"]);</v>
      </c>
    </row>
    <row r="17" spans="1:5" x14ac:dyDescent="0.25">
      <c r="A17">
        <v>2</v>
      </c>
      <c r="B17" t="s">
        <v>41</v>
      </c>
      <c r="C17">
        <v>16</v>
      </c>
      <c r="D17" t="s">
        <v>90</v>
      </c>
      <c r="E17" t="str">
        <f t="shared" si="0"/>
        <v>Guide::firstOrCreate(['id_guide' =&gt; 16,'id_directory' =&gt; 2, 'name' =&gt; "High Net Worth"]);</v>
      </c>
    </row>
    <row r="18" spans="1:5" x14ac:dyDescent="0.25">
      <c r="A18">
        <v>2</v>
      </c>
      <c r="B18" t="s">
        <v>41</v>
      </c>
      <c r="C18">
        <v>17</v>
      </c>
      <c r="D18" t="s">
        <v>43</v>
      </c>
      <c r="E18" t="str">
        <f t="shared" si="0"/>
        <v>Guide::firstOrCreate(['id_guide' =&gt; 17,'id_directory' =&gt; 2, 'name' =&gt; "Latin America"]);</v>
      </c>
    </row>
    <row r="19" spans="1:5" x14ac:dyDescent="0.25">
      <c r="A19">
        <v>2</v>
      </c>
      <c r="B19" t="s">
        <v>41</v>
      </c>
      <c r="C19">
        <v>18</v>
      </c>
      <c r="D19" t="s">
        <v>977</v>
      </c>
      <c r="E19" t="str">
        <f t="shared" si="0"/>
        <v>Guide::firstOrCreate(['id_guide' =&gt; 18,'id_directory' =&gt; 2, 'name' =&gt; "Litigation Support"]);</v>
      </c>
    </row>
    <row r="20" spans="1:5" x14ac:dyDescent="0.25">
      <c r="A20">
        <v>2</v>
      </c>
      <c r="B20" t="s">
        <v>41</v>
      </c>
      <c r="C20">
        <v>19</v>
      </c>
      <c r="D20" t="s">
        <v>77</v>
      </c>
      <c r="E20" t="str">
        <f t="shared" si="0"/>
        <v>Guide::firstOrCreate(['id_guide' =&gt; 19,'id_directory' =&gt; 2, 'name' =&gt; "UK"]);</v>
      </c>
    </row>
    <row r="21" spans="1:5" x14ac:dyDescent="0.25">
      <c r="A21">
        <v>2</v>
      </c>
      <c r="B21" t="s">
        <v>41</v>
      </c>
      <c r="C21">
        <v>20</v>
      </c>
      <c r="D21" t="s">
        <v>106</v>
      </c>
      <c r="E21" t="str">
        <f t="shared" si="0"/>
        <v>Guide::firstOrCreate(['id_guide' =&gt; 20,'id_directory' =&gt; 2, 'name' =&gt; "USA"]);</v>
      </c>
    </row>
    <row r="22" spans="1:5" x14ac:dyDescent="0.25">
      <c r="A22">
        <v>3</v>
      </c>
      <c r="B22" t="s">
        <v>572</v>
      </c>
      <c r="C22">
        <v>21</v>
      </c>
      <c r="D22" t="s">
        <v>31</v>
      </c>
      <c r="E22" t="str">
        <f t="shared" si="0"/>
        <v>Guide::firstOrCreate(['id_guide' =&gt; 21,'id_directory' =&gt; 3, 'name' =&gt; "Europe"]);</v>
      </c>
    </row>
    <row r="23" spans="1:5" x14ac:dyDescent="0.25">
      <c r="A23">
        <v>4</v>
      </c>
      <c r="B23" t="s">
        <v>478</v>
      </c>
      <c r="C23">
        <v>22</v>
      </c>
      <c r="D23" t="s">
        <v>31</v>
      </c>
      <c r="E23" t="str">
        <f t="shared" si="0"/>
        <v>Guide::firstOrCreate(['id_guide' =&gt; 22,'id_directory' =&gt; 4, 'name' =&gt; "Europe"]);</v>
      </c>
    </row>
    <row r="24" spans="1:5" x14ac:dyDescent="0.25">
      <c r="A24">
        <v>4</v>
      </c>
      <c r="B24" t="s">
        <v>478</v>
      </c>
      <c r="C24">
        <v>23</v>
      </c>
      <c r="D24" t="s">
        <v>70</v>
      </c>
      <c r="E24" t="str">
        <f t="shared" si="0"/>
        <v>Guide::firstOrCreate(['id_guide' =&gt; 23,'id_directory' =&gt; 4, 'name' =&gt; "Global"]);</v>
      </c>
    </row>
    <row r="25" spans="1:5" x14ac:dyDescent="0.25">
      <c r="A25">
        <v>5</v>
      </c>
      <c r="B25" t="s">
        <v>575</v>
      </c>
      <c r="C25">
        <v>24</v>
      </c>
      <c r="D25" t="s">
        <v>31</v>
      </c>
      <c r="E25" t="str">
        <f t="shared" si="0"/>
        <v>Guide::firstOrCreate(['id_guide' =&gt; 24,'id_directory' =&gt; 5, 'name' =&gt; "Europe"]);</v>
      </c>
    </row>
    <row r="26" spans="1:5" x14ac:dyDescent="0.25">
      <c r="A26">
        <v>6</v>
      </c>
      <c r="B26" t="s">
        <v>1076</v>
      </c>
      <c r="C26">
        <v>25</v>
      </c>
      <c r="D26" t="s">
        <v>31</v>
      </c>
      <c r="E26" t="str">
        <f t="shared" si="0"/>
        <v>Guide::firstOrCreate(['id_guide' =&gt; 25,'id_directory' =&gt; 6, 'name' =&gt; "Europe"]);</v>
      </c>
    </row>
    <row r="27" spans="1:5" x14ac:dyDescent="0.25">
      <c r="A27">
        <v>7</v>
      </c>
      <c r="B27" t="s">
        <v>4849</v>
      </c>
      <c r="C27">
        <v>26</v>
      </c>
      <c r="D27" t="s">
        <v>155</v>
      </c>
      <c r="E27" t="str">
        <f t="shared" si="0"/>
        <v>Guide::firstOrCreate(['id_guide' =&gt; 26,'id_directory' =&gt; 7, 'name' =&gt; "Asia-Pacific"]);</v>
      </c>
    </row>
    <row r="28" spans="1:5" x14ac:dyDescent="0.25">
      <c r="A28">
        <v>7</v>
      </c>
      <c r="B28" t="s">
        <v>4849</v>
      </c>
      <c r="C28">
        <v>27</v>
      </c>
      <c r="D28" t="s">
        <v>70</v>
      </c>
      <c r="E28" t="str">
        <f t="shared" si="0"/>
        <v>Guide::firstOrCreate(['id_guide' =&gt; 27,'id_directory' =&gt; 7, 'name' =&gt; "Global"]);</v>
      </c>
    </row>
    <row r="29" spans="1:5" x14ac:dyDescent="0.25">
      <c r="A29">
        <v>8</v>
      </c>
      <c r="B29" t="s">
        <v>288</v>
      </c>
      <c r="C29">
        <v>28</v>
      </c>
      <c r="D29" t="s">
        <v>3469</v>
      </c>
      <c r="E29" t="str">
        <f t="shared" si="0"/>
        <v>Guide::firstOrCreate(['id_guide' =&gt; 28,'id_directory' =&gt; 8, 'name' =&gt; "Europe, Middle East and Africa"]);</v>
      </c>
    </row>
    <row r="30" spans="1:5" x14ac:dyDescent="0.25">
      <c r="A30">
        <v>8</v>
      </c>
      <c r="B30" t="s">
        <v>288</v>
      </c>
      <c r="C30">
        <v>29</v>
      </c>
      <c r="D30" t="s">
        <v>3686</v>
      </c>
      <c r="E30" t="str">
        <f t="shared" si="0"/>
        <v>Guide::firstOrCreate(['id_guide' =&gt; 29,'id_directory' =&gt; 8, 'name' =&gt; "Latin and Central America"]);</v>
      </c>
    </row>
    <row r="31" spans="1:5" x14ac:dyDescent="0.25">
      <c r="A31">
        <v>8</v>
      </c>
      <c r="B31" t="s">
        <v>288</v>
      </c>
      <c r="C31">
        <v>30</v>
      </c>
      <c r="D31" t="s">
        <v>3715</v>
      </c>
      <c r="E31" t="str">
        <f t="shared" si="0"/>
        <v>Guide::firstOrCreate(['id_guide' =&gt; 30,'id_directory' =&gt; 8, 'name' =&gt; "United States and Canada"]);</v>
      </c>
    </row>
    <row r="32" spans="1:5" x14ac:dyDescent="0.25">
      <c r="A32">
        <v>9</v>
      </c>
      <c r="B32" t="s">
        <v>240</v>
      </c>
      <c r="C32">
        <v>31</v>
      </c>
      <c r="D32" t="s">
        <v>780</v>
      </c>
      <c r="E32" t="str">
        <f t="shared" si="0"/>
        <v>Guide::firstOrCreate(['id_guide' =&gt; 31,'id_directory' =&gt; 9, 'name' =&gt; "Africa"]);</v>
      </c>
    </row>
    <row r="33" spans="1:5" x14ac:dyDescent="0.25">
      <c r="A33">
        <v>9</v>
      </c>
      <c r="B33" t="s">
        <v>240</v>
      </c>
      <c r="C33">
        <v>32</v>
      </c>
      <c r="D33" t="s">
        <v>155</v>
      </c>
      <c r="E33" t="str">
        <f t="shared" si="0"/>
        <v>Guide::firstOrCreate(['id_guide' =&gt; 32,'id_directory' =&gt; 9, 'name' =&gt; "Asia-Pacific"]);</v>
      </c>
    </row>
    <row r="34" spans="1:5" x14ac:dyDescent="0.25">
      <c r="A34">
        <v>9</v>
      </c>
      <c r="B34" t="s">
        <v>240</v>
      </c>
      <c r="C34">
        <v>33</v>
      </c>
      <c r="D34" t="s">
        <v>3868</v>
      </c>
      <c r="E34" t="str">
        <f t="shared" ref="E34:E65" si="1">CONCATENATE("Guide::firstOrCreate(['id_guide' =&gt; ",C34,"", ",'id_directory' =&gt; ",A34,"", ", 'name' =&gt; """,D34,"""]);")</f>
        <v>Guide::firstOrCreate(['id_guide' =&gt; 33,'id_directory' =&gt; 9, 'name' =&gt; "Canada Regional"]);</v>
      </c>
    </row>
    <row r="35" spans="1:5" x14ac:dyDescent="0.25">
      <c r="A35">
        <v>9</v>
      </c>
      <c r="B35" t="s">
        <v>240</v>
      </c>
      <c r="C35">
        <v>34</v>
      </c>
      <c r="D35" t="s">
        <v>604</v>
      </c>
      <c r="E35" t="str">
        <f t="shared" si="1"/>
        <v>Guide::firstOrCreate(['id_guide' =&gt; 34,'id_directory' =&gt; 9, 'name' =&gt; "Central &amp; Eastern Europe"]);</v>
      </c>
    </row>
    <row r="36" spans="1:5" x14ac:dyDescent="0.25">
      <c r="A36">
        <v>9</v>
      </c>
      <c r="B36" t="s">
        <v>240</v>
      </c>
      <c r="C36">
        <v>35</v>
      </c>
      <c r="D36" t="s">
        <v>4552</v>
      </c>
      <c r="E36" t="str">
        <f t="shared" si="1"/>
        <v>Guide::firstOrCreate(['id_guide' =&gt; 35,'id_directory' =&gt; 9, 'name' =&gt; "China Regional"]);</v>
      </c>
    </row>
    <row r="37" spans="1:5" x14ac:dyDescent="0.25">
      <c r="A37">
        <v>9</v>
      </c>
      <c r="B37" t="s">
        <v>240</v>
      </c>
      <c r="C37">
        <v>36</v>
      </c>
      <c r="D37" t="s">
        <v>3688</v>
      </c>
      <c r="E37" t="str">
        <f t="shared" si="1"/>
        <v>Guide::firstOrCreate(['id_guide' =&gt; 36,'id_directory' =&gt; 9, 'name' =&gt; "Latin America &amp; Caribbean"]);</v>
      </c>
    </row>
    <row r="38" spans="1:5" x14ac:dyDescent="0.25">
      <c r="A38">
        <v>9</v>
      </c>
      <c r="B38" t="s">
        <v>240</v>
      </c>
      <c r="C38">
        <v>37</v>
      </c>
      <c r="D38" t="s">
        <v>730</v>
      </c>
      <c r="E38" t="str">
        <f t="shared" si="1"/>
        <v>Guide::firstOrCreate(['id_guide' =&gt; 37,'id_directory' =&gt; 9, 'name' =&gt; "Middle East"]);</v>
      </c>
    </row>
    <row r="39" spans="1:5" x14ac:dyDescent="0.25">
      <c r="A39">
        <v>9</v>
      </c>
      <c r="B39" t="s">
        <v>240</v>
      </c>
      <c r="C39">
        <v>38</v>
      </c>
      <c r="D39" t="s">
        <v>1000</v>
      </c>
      <c r="E39" t="str">
        <f t="shared" si="1"/>
        <v>Guide::firstOrCreate(['id_guide' =&gt; 38,'id_directory' =&gt; 9, 'name' =&gt; "North America"]);</v>
      </c>
    </row>
    <row r="40" spans="1:5" x14ac:dyDescent="0.25">
      <c r="A40">
        <v>9</v>
      </c>
      <c r="B40" t="s">
        <v>240</v>
      </c>
      <c r="C40">
        <v>39</v>
      </c>
      <c r="D40" t="s">
        <v>3734</v>
      </c>
      <c r="E40" t="str">
        <f t="shared" si="1"/>
        <v>Guide::firstOrCreate(['id_guide' =&gt; 39,'id_directory' =&gt; 9, 'name' =&gt; "United States Regional"]);</v>
      </c>
    </row>
    <row r="41" spans="1:5" x14ac:dyDescent="0.25">
      <c r="A41">
        <v>9</v>
      </c>
      <c r="B41" t="s">
        <v>240</v>
      </c>
      <c r="C41">
        <v>40</v>
      </c>
      <c r="D41" t="s">
        <v>242</v>
      </c>
      <c r="E41" t="str">
        <f t="shared" si="1"/>
        <v>Guide::firstOrCreate(['id_guide' =&gt; 40,'id_directory' =&gt; 9, 'name' =&gt; "Western Europe"]);</v>
      </c>
    </row>
    <row r="42" spans="1:5" x14ac:dyDescent="0.25">
      <c r="A42">
        <v>10</v>
      </c>
      <c r="B42" t="s">
        <v>690</v>
      </c>
      <c r="C42">
        <v>41</v>
      </c>
      <c r="D42" t="s">
        <v>70</v>
      </c>
      <c r="E42" t="str">
        <f t="shared" si="1"/>
        <v>Guide::firstOrCreate(['id_guide' =&gt; 41,'id_directory' =&gt; 10, 'name' =&gt; "Global"]);</v>
      </c>
    </row>
    <row r="43" spans="1:5" x14ac:dyDescent="0.25">
      <c r="A43">
        <v>10</v>
      </c>
      <c r="B43" t="s">
        <v>690</v>
      </c>
      <c r="C43">
        <v>42</v>
      </c>
      <c r="D43" t="s">
        <v>3688</v>
      </c>
      <c r="E43" t="str">
        <f t="shared" si="1"/>
        <v>Guide::firstOrCreate(['id_guide' =&gt; 42,'id_directory' =&gt; 10, 'name' =&gt; "Latin America &amp; Caribbean"]);</v>
      </c>
    </row>
    <row r="44" spans="1:5" x14ac:dyDescent="0.25">
      <c r="A44">
        <v>10</v>
      </c>
      <c r="B44" t="s">
        <v>690</v>
      </c>
      <c r="C44">
        <v>43</v>
      </c>
      <c r="D44" t="s">
        <v>242</v>
      </c>
      <c r="E44" t="str">
        <f t="shared" si="1"/>
        <v>Guide::firstOrCreate(['id_guide' =&gt; 43,'id_directory' =&gt; 10, 'name' =&gt; "Western Europe"]);</v>
      </c>
    </row>
    <row r="45" spans="1:5" x14ac:dyDescent="0.25">
      <c r="A45">
        <v>11</v>
      </c>
      <c r="B45" t="s">
        <v>291</v>
      </c>
      <c r="C45">
        <v>44</v>
      </c>
      <c r="D45" t="s">
        <v>604</v>
      </c>
      <c r="E45" t="str">
        <f t="shared" si="1"/>
        <v>Guide::firstOrCreate(['id_guide' =&gt; 44,'id_directory' =&gt; 11, 'name' =&gt; "Central &amp; Eastern Europe"]);</v>
      </c>
    </row>
    <row r="46" spans="1:5" x14ac:dyDescent="0.25">
      <c r="A46">
        <v>11</v>
      </c>
      <c r="B46" t="s">
        <v>291</v>
      </c>
      <c r="C46">
        <v>45</v>
      </c>
      <c r="D46" t="s">
        <v>3688</v>
      </c>
      <c r="E46" t="str">
        <f t="shared" si="1"/>
        <v>Guide::firstOrCreate(['id_guide' =&gt; 45,'id_directory' =&gt; 11, 'name' =&gt; "Latin America &amp; Caribbean"]);</v>
      </c>
    </row>
    <row r="47" spans="1:5" x14ac:dyDescent="0.25">
      <c r="A47">
        <v>11</v>
      </c>
      <c r="B47" t="s">
        <v>291</v>
      </c>
      <c r="C47">
        <v>46</v>
      </c>
      <c r="D47" t="s">
        <v>1000</v>
      </c>
      <c r="E47" t="str">
        <f t="shared" si="1"/>
        <v>Guide::firstOrCreate(['id_guide' =&gt; 46,'id_directory' =&gt; 11, 'name' =&gt; "North America"]);</v>
      </c>
    </row>
    <row r="48" spans="1:5" x14ac:dyDescent="0.25">
      <c r="A48">
        <v>11</v>
      </c>
      <c r="B48" t="s">
        <v>291</v>
      </c>
      <c r="C48">
        <v>47</v>
      </c>
      <c r="D48" t="s">
        <v>242</v>
      </c>
      <c r="E48" t="str">
        <f t="shared" si="1"/>
        <v>Guide::firstOrCreate(['id_guide' =&gt; 47,'id_directory' =&gt; 11, 'name' =&gt; "Western Europe"]);</v>
      </c>
    </row>
    <row r="49" spans="1:5" x14ac:dyDescent="0.25">
      <c r="A49">
        <v>12</v>
      </c>
      <c r="B49" t="s">
        <v>528</v>
      </c>
      <c r="C49">
        <v>48</v>
      </c>
      <c r="D49" t="s">
        <v>528</v>
      </c>
      <c r="E49" t="str">
        <f t="shared" si="1"/>
        <v>Guide::firstOrCreate(['id_guide' =&gt; 48,'id_directory' =&gt; 12, 'name' =&gt; "International Tax Review"]);</v>
      </c>
    </row>
    <row r="50" spans="1:5" x14ac:dyDescent="0.25">
      <c r="A50">
        <v>12</v>
      </c>
      <c r="B50" t="s">
        <v>528</v>
      </c>
      <c r="C50">
        <v>49</v>
      </c>
      <c r="D50" t="s">
        <v>1000</v>
      </c>
      <c r="E50" t="str">
        <f t="shared" si="1"/>
        <v>Guide::firstOrCreate(['id_guide' =&gt; 49,'id_directory' =&gt; 12, 'name' =&gt; "North America"]);</v>
      </c>
    </row>
    <row r="51" spans="1:5" x14ac:dyDescent="0.25">
      <c r="A51">
        <v>13</v>
      </c>
      <c r="B51" t="s">
        <v>293</v>
      </c>
      <c r="C51">
        <v>50</v>
      </c>
      <c r="D51" t="s">
        <v>31</v>
      </c>
      <c r="E51" t="str">
        <f t="shared" si="1"/>
        <v>Guide::firstOrCreate(['id_guide' =&gt; 50,'id_directory' =&gt; 13, 'name' =&gt; "Europe"]);</v>
      </c>
    </row>
    <row r="52" spans="1:5" x14ac:dyDescent="0.25">
      <c r="A52">
        <v>13</v>
      </c>
      <c r="B52" t="s">
        <v>293</v>
      </c>
      <c r="C52">
        <v>51</v>
      </c>
      <c r="D52" t="s">
        <v>77</v>
      </c>
      <c r="E52" t="str">
        <f t="shared" si="1"/>
        <v>Guide::firstOrCreate(['id_guide' =&gt; 51,'id_directory' =&gt; 13, 'name' =&gt; "UK"]);</v>
      </c>
    </row>
    <row r="53" spans="1:5" x14ac:dyDescent="0.25">
      <c r="A53">
        <v>14</v>
      </c>
      <c r="B53" t="s">
        <v>27</v>
      </c>
      <c r="C53">
        <v>52</v>
      </c>
      <c r="D53" t="s">
        <v>155</v>
      </c>
      <c r="E53" t="str">
        <f t="shared" si="1"/>
        <v>Guide::firstOrCreate(['id_guide' =&gt; 52,'id_directory' =&gt; 14, 'name' =&gt; "Asia-Pacific"]);</v>
      </c>
    </row>
    <row r="54" spans="1:5" x14ac:dyDescent="0.25">
      <c r="A54">
        <v>14</v>
      </c>
      <c r="B54" t="s">
        <v>27</v>
      </c>
      <c r="C54">
        <v>53</v>
      </c>
      <c r="D54" t="s">
        <v>246</v>
      </c>
      <c r="E54" t="str">
        <f t="shared" si="1"/>
        <v>Guide::firstOrCreate(['id_guide' =&gt; 53,'id_directory' =&gt; 14, 'name' =&gt; "Canada"]);</v>
      </c>
    </row>
    <row r="55" spans="1:5" x14ac:dyDescent="0.25">
      <c r="A55">
        <v>14</v>
      </c>
      <c r="B55" t="s">
        <v>27</v>
      </c>
      <c r="C55">
        <v>54</v>
      </c>
      <c r="D55" t="s">
        <v>1085</v>
      </c>
      <c r="E55" t="str">
        <f t="shared" si="1"/>
        <v>Guide::firstOrCreate(['id_guide' =&gt; 54,'id_directory' =&gt; 14, 'name' =&gt; "Caribbean"]);</v>
      </c>
    </row>
    <row r="56" spans="1:5" x14ac:dyDescent="0.25">
      <c r="A56">
        <v>14</v>
      </c>
      <c r="B56" t="s">
        <v>27</v>
      </c>
      <c r="C56">
        <v>55</v>
      </c>
      <c r="D56" t="s">
        <v>949</v>
      </c>
      <c r="E56" t="str">
        <f t="shared" si="1"/>
        <v>Guide::firstOrCreate(['id_guide' =&gt; 55,'id_directory' =&gt; 14, 'name' =&gt; "Deutschland"]);</v>
      </c>
    </row>
    <row r="57" spans="1:5" x14ac:dyDescent="0.25">
      <c r="A57">
        <v>14</v>
      </c>
      <c r="B57" t="s">
        <v>27</v>
      </c>
      <c r="C57">
        <v>56</v>
      </c>
      <c r="D57" t="s">
        <v>30</v>
      </c>
      <c r="E57" t="str">
        <f t="shared" si="1"/>
        <v>Guide::firstOrCreate(['id_guide' =&gt; 56,'id_directory' =&gt; 14, 'name' =&gt; "EMEA"]);</v>
      </c>
    </row>
    <row r="58" spans="1:5" x14ac:dyDescent="0.25">
      <c r="A58">
        <v>14</v>
      </c>
      <c r="B58" t="s">
        <v>27</v>
      </c>
      <c r="C58">
        <v>57</v>
      </c>
      <c r="D58" t="s">
        <v>583</v>
      </c>
      <c r="E58" t="str">
        <f t="shared" si="1"/>
        <v>Guide::firstOrCreate(['id_guide' =&gt; 57,'id_directory' =&gt; 14, 'name' =&gt; "Green Guide EMEA"]);</v>
      </c>
    </row>
    <row r="59" spans="1:5" x14ac:dyDescent="0.25">
      <c r="A59">
        <v>14</v>
      </c>
      <c r="B59" t="s">
        <v>27</v>
      </c>
      <c r="C59">
        <v>58</v>
      </c>
      <c r="D59" t="s">
        <v>3977</v>
      </c>
      <c r="E59" t="str">
        <f t="shared" si="1"/>
        <v>Guide::firstOrCreate(['id_guide' =&gt; 58,'id_directory' =&gt; 14, 'name' =&gt; "Green Guide UK"]);</v>
      </c>
    </row>
    <row r="60" spans="1:5" x14ac:dyDescent="0.25">
      <c r="A60">
        <v>14</v>
      </c>
      <c r="B60" t="s">
        <v>27</v>
      </c>
      <c r="C60">
        <v>59</v>
      </c>
      <c r="D60" t="s">
        <v>43</v>
      </c>
      <c r="E60" t="str">
        <f t="shared" si="1"/>
        <v>Guide::firstOrCreate(['id_guide' =&gt; 59,'id_directory' =&gt; 14, 'name' =&gt; "Latin America"]);</v>
      </c>
    </row>
    <row r="61" spans="1:5" x14ac:dyDescent="0.25">
      <c r="A61">
        <v>14</v>
      </c>
      <c r="B61" t="s">
        <v>27</v>
      </c>
      <c r="C61">
        <v>60</v>
      </c>
      <c r="D61" t="s">
        <v>77</v>
      </c>
      <c r="E61" t="str">
        <f t="shared" si="1"/>
        <v>Guide::firstOrCreate(['id_guide' =&gt; 60,'id_directory' =&gt; 14, 'name' =&gt; "UK"]);</v>
      </c>
    </row>
    <row r="62" spans="1:5" x14ac:dyDescent="0.25">
      <c r="A62">
        <v>14</v>
      </c>
      <c r="B62" t="s">
        <v>27</v>
      </c>
      <c r="C62">
        <v>61</v>
      </c>
      <c r="D62" t="s">
        <v>106</v>
      </c>
      <c r="E62" t="str">
        <f t="shared" si="1"/>
        <v>Guide::firstOrCreate(['id_guide' =&gt; 61,'id_directory' =&gt; 14, 'name' =&gt; "USA"]);</v>
      </c>
    </row>
    <row r="63" spans="1:5" x14ac:dyDescent="0.25">
      <c r="A63">
        <v>15</v>
      </c>
      <c r="B63" t="s">
        <v>503</v>
      </c>
      <c r="C63">
        <v>62</v>
      </c>
      <c r="D63" t="s">
        <v>43</v>
      </c>
      <c r="E63" t="str">
        <f t="shared" si="1"/>
        <v>Guide::firstOrCreate(['id_guide' =&gt; 62,'id_directory' =&gt; 15, 'name' =&gt; "Latin America"]);</v>
      </c>
    </row>
    <row r="64" spans="1:5" x14ac:dyDescent="0.25">
      <c r="A64">
        <v>16</v>
      </c>
      <c r="B64" t="s">
        <v>536</v>
      </c>
      <c r="C64">
        <v>63</v>
      </c>
      <c r="D64" t="s">
        <v>106</v>
      </c>
      <c r="E64" t="str">
        <f t="shared" si="1"/>
        <v>Guide::firstOrCreate(['id_guide' =&gt; 63,'id_directory' =&gt; 16, 'name' =&gt; "USA"]);</v>
      </c>
    </row>
    <row r="65" spans="1:5" x14ac:dyDescent="0.25">
      <c r="A65">
        <v>17</v>
      </c>
      <c r="B65" t="s">
        <v>48</v>
      </c>
      <c r="C65">
        <v>64</v>
      </c>
      <c r="D65" t="s">
        <v>43</v>
      </c>
      <c r="E65" t="str">
        <f t="shared" si="1"/>
        <v>Guide::firstOrCreate(['id_guide' =&gt; 64,'id_directory' =&gt; 17, 'name' =&gt; "Latin America"]);</v>
      </c>
    </row>
    <row r="66" spans="1:5" x14ac:dyDescent="0.25">
      <c r="A66">
        <v>18</v>
      </c>
      <c r="B66" t="s">
        <v>747</v>
      </c>
      <c r="C66">
        <v>65</v>
      </c>
      <c r="D66" t="s">
        <v>246</v>
      </c>
      <c r="E66" t="str">
        <f t="shared" ref="E66:E97" si="2">CONCATENATE("Guide::firstOrCreate(['id_guide' =&gt; ",C66,"", ",'id_directory' =&gt; ",A66,"", ", 'name' =&gt; """,D66,"""]);")</f>
        <v>Guide::firstOrCreate(['id_guide' =&gt; 65,'id_directory' =&gt; 18, 'name' =&gt; "Canada"]);</v>
      </c>
    </row>
    <row r="67" spans="1:5" x14ac:dyDescent="0.25">
      <c r="A67">
        <v>19</v>
      </c>
      <c r="B67" t="s">
        <v>640</v>
      </c>
      <c r="C67">
        <v>66</v>
      </c>
      <c r="D67" t="s">
        <v>70</v>
      </c>
      <c r="E67" t="str">
        <f t="shared" si="2"/>
        <v>Guide::firstOrCreate(['id_guide' =&gt; 66,'id_directory' =&gt; 19, 'name' =&gt; "Global"]);</v>
      </c>
    </row>
    <row r="68" spans="1:5" x14ac:dyDescent="0.25">
      <c r="A68">
        <v>20</v>
      </c>
      <c r="B68" t="s">
        <v>3839</v>
      </c>
      <c r="C68">
        <v>67</v>
      </c>
      <c r="D68" t="s">
        <v>77</v>
      </c>
      <c r="E68" t="str">
        <f t="shared" si="2"/>
        <v>Guide::firstOrCreate(['id_guide' =&gt; 67,'id_directory' =&gt; 20, 'name' =&gt; "UK"]);</v>
      </c>
    </row>
    <row r="69" spans="1:5" x14ac:dyDescent="0.25">
      <c r="A69">
        <v>21</v>
      </c>
      <c r="B69" t="s">
        <v>750</v>
      </c>
      <c r="C69">
        <v>68</v>
      </c>
      <c r="D69" t="s">
        <v>246</v>
      </c>
      <c r="E69" t="str">
        <f t="shared" si="2"/>
        <v>Guide::firstOrCreate(['id_guide' =&gt; 68,'id_directory' =&gt; 21, 'name' =&gt; "Canada"]);</v>
      </c>
    </row>
    <row r="70" spans="1:5" x14ac:dyDescent="0.25">
      <c r="A70">
        <v>22</v>
      </c>
      <c r="B70" t="s">
        <v>85</v>
      </c>
      <c r="C70">
        <v>69</v>
      </c>
      <c r="D70" t="s">
        <v>31</v>
      </c>
      <c r="E70" t="str">
        <f t="shared" si="2"/>
        <v>Guide::firstOrCreate(['id_guide' =&gt; 69,'id_directory' =&gt; 22, 'name' =&gt; "Europe"]);</v>
      </c>
    </row>
    <row r="71" spans="1:5" x14ac:dyDescent="0.25">
      <c r="A71">
        <v>22</v>
      </c>
      <c r="B71" t="s">
        <v>85</v>
      </c>
      <c r="C71">
        <v>70</v>
      </c>
      <c r="D71" t="s">
        <v>43</v>
      </c>
      <c r="E71" t="str">
        <f t="shared" si="2"/>
        <v>Guide::firstOrCreate(['id_guide' =&gt; 70,'id_directory' =&gt; 22, 'name' =&gt; "Latin America"]);</v>
      </c>
    </row>
    <row r="72" spans="1:5" x14ac:dyDescent="0.25">
      <c r="A72">
        <v>22</v>
      </c>
      <c r="B72" t="s">
        <v>85</v>
      </c>
      <c r="C72">
        <v>71</v>
      </c>
      <c r="D72" t="s">
        <v>77</v>
      </c>
      <c r="E72" t="str">
        <f t="shared" si="2"/>
        <v>Guide::firstOrCreate(['id_guide' =&gt; 71,'id_directory' =&gt; 22, 'name' =&gt; "UK"]);</v>
      </c>
    </row>
    <row r="73" spans="1:5" x14ac:dyDescent="0.25">
      <c r="A73">
        <v>22</v>
      </c>
      <c r="B73" t="s">
        <v>85</v>
      </c>
      <c r="C73">
        <v>72</v>
      </c>
      <c r="D73" t="s">
        <v>106</v>
      </c>
      <c r="E73" t="str">
        <f t="shared" si="2"/>
        <v>Guide::firstOrCreate(['id_guide' =&gt; 72,'id_directory' =&gt; 22, 'name' =&gt; "USA"]);</v>
      </c>
    </row>
    <row r="74" spans="1:5" x14ac:dyDescent="0.25">
      <c r="A74">
        <v>23</v>
      </c>
      <c r="B74" t="s">
        <v>1090</v>
      </c>
      <c r="C74">
        <v>73</v>
      </c>
      <c r="D74" t="s">
        <v>1085</v>
      </c>
      <c r="E74" t="str">
        <f t="shared" si="2"/>
        <v>Guide::firstOrCreate(['id_guide' =&gt; 73,'id_directory' =&gt; 23, 'name' =&gt; "Caribbean"]);</v>
      </c>
    </row>
    <row r="75" spans="1:5" x14ac:dyDescent="0.25">
      <c r="A75">
        <v>24</v>
      </c>
      <c r="B75" t="s">
        <v>255</v>
      </c>
      <c r="C75">
        <v>74</v>
      </c>
      <c r="D75" t="s">
        <v>604</v>
      </c>
      <c r="E75" t="str">
        <f t="shared" si="2"/>
        <v>Guide::firstOrCreate(['id_guide' =&gt; 74,'id_directory' =&gt; 24, 'name' =&gt; "Central &amp; Eastern Europe"]);</v>
      </c>
    </row>
    <row r="76" spans="1:5" x14ac:dyDescent="0.25">
      <c r="A76">
        <v>24</v>
      </c>
      <c r="B76" t="s">
        <v>255</v>
      </c>
      <c r="C76">
        <v>75</v>
      </c>
      <c r="D76" t="s">
        <v>43</v>
      </c>
      <c r="E76" t="str">
        <f t="shared" si="2"/>
        <v>Guide::firstOrCreate(['id_guide' =&gt; 75,'id_directory' =&gt; 24, 'name' =&gt; "Latin America"]);</v>
      </c>
    </row>
    <row r="77" spans="1:5" x14ac:dyDescent="0.25">
      <c r="A77">
        <v>24</v>
      </c>
      <c r="B77" t="s">
        <v>255</v>
      </c>
      <c r="C77">
        <v>76</v>
      </c>
      <c r="D77" t="s">
        <v>242</v>
      </c>
      <c r="E77" t="str">
        <f t="shared" si="2"/>
        <v>Guide::firstOrCreate(['id_guide' =&gt; 76,'id_directory' =&gt; 24, 'name' =&gt; "Western Europe"]);</v>
      </c>
    </row>
  </sheetData>
  <phoneticPr fontId="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31"/>
  <sheetViews>
    <sheetView workbookViewId="0">
      <selection activeCell="C131" sqref="C2:C131"/>
    </sheetView>
  </sheetViews>
  <sheetFormatPr defaultColWidth="9.140625" defaultRowHeight="15" x14ac:dyDescent="0.25"/>
  <cols>
    <col min="1" max="1" width="13.140625" bestFit="1" customWidth="1"/>
    <col min="2" max="2" width="43.28515625" bestFit="1" customWidth="1"/>
    <col min="3" max="3" width="81.140625" bestFit="1" customWidth="1"/>
  </cols>
  <sheetData>
    <row r="1" spans="1:3" x14ac:dyDescent="0.25">
      <c r="A1" t="s">
        <v>1111</v>
      </c>
      <c r="B1" t="s">
        <v>9</v>
      </c>
      <c r="C1" t="s">
        <v>1110</v>
      </c>
    </row>
    <row r="2" spans="1:3" x14ac:dyDescent="0.25">
      <c r="A2">
        <v>1</v>
      </c>
      <c r="B2" t="s">
        <v>780</v>
      </c>
      <c r="C2" t="str">
        <f t="shared" ref="C2:C33" si="0">CONCATENATE("Location::firstOrCreate(['id_location' =&gt; ",A2,"", ", 'name' =&gt; """,B2,"""]);")</f>
        <v>Location::firstOrCreate(['id_location' =&gt; 1, 'name' =&gt; "Africa"]);</v>
      </c>
    </row>
    <row r="3" spans="1:3" x14ac:dyDescent="0.25">
      <c r="A3">
        <v>2</v>
      </c>
      <c r="B3" t="s">
        <v>781</v>
      </c>
      <c r="C3" t="str">
        <f t="shared" si="0"/>
        <v>Location::firstOrCreate(['id_location' =&gt; 2, 'name' =&gt; "Africa-wide"]);</v>
      </c>
    </row>
    <row r="4" spans="1:3" x14ac:dyDescent="0.25">
      <c r="A4">
        <v>3</v>
      </c>
      <c r="B4" t="s">
        <v>786</v>
      </c>
      <c r="C4" t="str">
        <f t="shared" si="0"/>
        <v>Location::firstOrCreate(['id_location' =&gt; 3, 'name' =&gt; "Alberta"]);</v>
      </c>
    </row>
    <row r="5" spans="1:3" x14ac:dyDescent="0.25">
      <c r="A5">
        <v>4</v>
      </c>
      <c r="B5" t="s">
        <v>958</v>
      </c>
      <c r="C5" t="str">
        <f t="shared" si="0"/>
        <v>Location::firstOrCreate(['id_location' =&gt; 4, 'name' =&gt; "Andorra"]);</v>
      </c>
    </row>
    <row r="6" spans="1:3" x14ac:dyDescent="0.25">
      <c r="A6">
        <v>5</v>
      </c>
      <c r="B6" t="s">
        <v>251</v>
      </c>
      <c r="C6" t="str">
        <f t="shared" si="0"/>
        <v>Location::firstOrCreate(['id_location' =&gt; 5, 'name' =&gt; "Argentina"]);</v>
      </c>
    </row>
    <row r="7" spans="1:3" x14ac:dyDescent="0.25">
      <c r="A7">
        <v>6</v>
      </c>
      <c r="B7" t="s">
        <v>589</v>
      </c>
      <c r="C7" t="str">
        <f t="shared" si="0"/>
        <v>Location::firstOrCreate(['id_location' =&gt; 6, 'name' =&gt; "Arizona"]);</v>
      </c>
    </row>
    <row r="8" spans="1:3" x14ac:dyDescent="0.25">
      <c r="A8">
        <v>7</v>
      </c>
      <c r="B8" t="s">
        <v>155</v>
      </c>
      <c r="C8" t="str">
        <f t="shared" si="0"/>
        <v>Location::firstOrCreate(['id_location' =&gt; 7, 'name' =&gt; "Asia-Pacific"]);</v>
      </c>
    </row>
    <row r="9" spans="1:3" x14ac:dyDescent="0.25">
      <c r="A9">
        <v>8</v>
      </c>
      <c r="B9" t="s">
        <v>990</v>
      </c>
      <c r="C9" t="str">
        <f t="shared" si="0"/>
        <v>Location::firstOrCreate(['id_location' =&gt; 8, 'name' =&gt; "Asia-Pacific Region"]);</v>
      </c>
    </row>
    <row r="10" spans="1:3" x14ac:dyDescent="0.25">
      <c r="A10">
        <v>9</v>
      </c>
      <c r="B10" t="s">
        <v>304</v>
      </c>
      <c r="C10" t="str">
        <f t="shared" si="0"/>
        <v>Location::firstOrCreate(['id_location' =&gt; 9, 'name' =&gt; "Australia"]);</v>
      </c>
    </row>
    <row r="11" spans="1:3" x14ac:dyDescent="0.25">
      <c r="A11">
        <v>10</v>
      </c>
      <c r="B11" t="s">
        <v>253</v>
      </c>
      <c r="C11" t="str">
        <f t="shared" si="0"/>
        <v>Location::firstOrCreate(['id_location' =&gt; 10, 'name' =&gt; "Austria"]);</v>
      </c>
    </row>
    <row r="12" spans="1:3" x14ac:dyDescent="0.25">
      <c r="A12">
        <v>11</v>
      </c>
      <c r="B12" t="s">
        <v>430</v>
      </c>
      <c r="C12" t="str">
        <f t="shared" si="0"/>
        <v>Location::firstOrCreate(['id_location' =&gt; 11, 'name' =&gt; "Belgium"]);</v>
      </c>
    </row>
    <row r="13" spans="1:3" x14ac:dyDescent="0.25">
      <c r="A13">
        <v>12</v>
      </c>
      <c r="B13" t="s">
        <v>1082</v>
      </c>
      <c r="C13" t="str">
        <f t="shared" si="0"/>
        <v>Location::firstOrCreate(['id_location' =&gt; 12, 'name' =&gt; "Bermuda"]);</v>
      </c>
    </row>
    <row r="14" spans="1:3" x14ac:dyDescent="0.25">
      <c r="A14">
        <v>13</v>
      </c>
      <c r="B14" t="s">
        <v>486</v>
      </c>
      <c r="C14" t="str">
        <f t="shared" si="0"/>
        <v>Location::firstOrCreate(['id_location' =&gt; 13, 'name' =&gt; "Brazil"]);</v>
      </c>
    </row>
    <row r="15" spans="1:3" x14ac:dyDescent="0.25">
      <c r="A15">
        <v>14</v>
      </c>
      <c r="B15" t="s">
        <v>648</v>
      </c>
      <c r="C15" t="str">
        <f t="shared" si="0"/>
        <v>Location::firstOrCreate(['id_location' =&gt; 14, 'name' =&gt; "British Columbia"]);</v>
      </c>
    </row>
    <row r="16" spans="1:3" x14ac:dyDescent="0.25">
      <c r="A16">
        <v>15</v>
      </c>
      <c r="B16" t="s">
        <v>1080</v>
      </c>
      <c r="C16" t="str">
        <f t="shared" si="0"/>
        <v>Location::firstOrCreate(['id_location' =&gt; 15, 'name' =&gt; "British Virgin Islands"]);</v>
      </c>
    </row>
    <row r="17" spans="1:3" x14ac:dyDescent="0.25">
      <c r="A17">
        <v>16</v>
      </c>
      <c r="B17" t="s">
        <v>107</v>
      </c>
      <c r="C17" t="str">
        <f t="shared" si="0"/>
        <v>Location::firstOrCreate(['id_location' =&gt; 16, 'name' =&gt; "California"]);</v>
      </c>
    </row>
    <row r="18" spans="1:3" x14ac:dyDescent="0.25">
      <c r="A18">
        <v>17</v>
      </c>
      <c r="B18" t="s">
        <v>1269</v>
      </c>
      <c r="C18" t="str">
        <f t="shared" si="0"/>
        <v>Location::firstOrCreate(['id_location' =&gt; 17, 'name' =&gt; "California (USA)"]);</v>
      </c>
    </row>
    <row r="19" spans="1:3" x14ac:dyDescent="0.25">
      <c r="A19">
        <v>18</v>
      </c>
      <c r="B19" t="s">
        <v>369</v>
      </c>
      <c r="C19" t="str">
        <f t="shared" si="0"/>
        <v>Location::firstOrCreate(['id_location' =&gt; 18, 'name' =&gt; "California: Los Angeles &amp; Surrounds"]);</v>
      </c>
    </row>
    <row r="20" spans="1:3" x14ac:dyDescent="0.25">
      <c r="A20">
        <v>19</v>
      </c>
      <c r="B20" t="s">
        <v>371</v>
      </c>
      <c r="C20" t="str">
        <f t="shared" si="0"/>
        <v>Location::firstOrCreate(['id_location' =&gt; 19, 'name' =&gt; "California: Northern"]);</v>
      </c>
    </row>
    <row r="21" spans="1:3" x14ac:dyDescent="0.25">
      <c r="A21">
        <v>20</v>
      </c>
      <c r="B21" t="s">
        <v>887</v>
      </c>
      <c r="C21" t="str">
        <f t="shared" si="0"/>
        <v>Location::firstOrCreate(['id_location' =&gt; 20, 'name' =&gt; "California: San Diego"]);</v>
      </c>
    </row>
    <row r="22" spans="1:3" x14ac:dyDescent="0.25">
      <c r="A22">
        <v>21</v>
      </c>
      <c r="B22" t="s">
        <v>372</v>
      </c>
      <c r="C22" t="str">
        <f t="shared" si="0"/>
        <v>Location::firstOrCreate(['id_location' =&gt; 21, 'name' =&gt; "California: San Francisco, Silicon Valley &amp; Surro"]);</v>
      </c>
    </row>
    <row r="23" spans="1:3" x14ac:dyDescent="0.25">
      <c r="A23">
        <v>22</v>
      </c>
      <c r="B23" t="s">
        <v>370</v>
      </c>
      <c r="C23" t="str">
        <f t="shared" si="0"/>
        <v>Location::firstOrCreate(['id_location' =&gt; 22, 'name' =&gt; "California: Southern"]);</v>
      </c>
    </row>
    <row r="24" spans="1:3" x14ac:dyDescent="0.25">
      <c r="A24">
        <v>23</v>
      </c>
      <c r="B24" t="s">
        <v>991</v>
      </c>
      <c r="C24" t="str">
        <f t="shared" si="0"/>
        <v>Location::firstOrCreate(['id_location' =&gt; 23, 'name' =&gt; "Cambodia"]);</v>
      </c>
    </row>
    <row r="25" spans="1:3" x14ac:dyDescent="0.25">
      <c r="A25">
        <v>24</v>
      </c>
      <c r="B25" t="s">
        <v>246</v>
      </c>
      <c r="C25" t="str">
        <f t="shared" si="0"/>
        <v>Location::firstOrCreate(['id_location' =&gt; 24, 'name' =&gt; "Canada"]);</v>
      </c>
    </row>
    <row r="26" spans="1:3" x14ac:dyDescent="0.25">
      <c r="A26">
        <v>25</v>
      </c>
      <c r="B26" t="s">
        <v>71</v>
      </c>
      <c r="C26" t="str">
        <f t="shared" si="0"/>
        <v>Location::firstOrCreate(['id_location' =&gt; 25, 'name' =&gt; "Cayman Islands"]);</v>
      </c>
    </row>
    <row r="27" spans="1:3" x14ac:dyDescent="0.25">
      <c r="A27">
        <v>26</v>
      </c>
      <c r="B27" t="s">
        <v>604</v>
      </c>
      <c r="C27" t="str">
        <f t="shared" si="0"/>
        <v>Location::firstOrCreate(['id_location' =&gt; 26, 'name' =&gt; "Central &amp; Eastern Europe"]);</v>
      </c>
    </row>
    <row r="28" spans="1:3" x14ac:dyDescent="0.25">
      <c r="A28">
        <v>27</v>
      </c>
      <c r="B28" t="s">
        <v>99</v>
      </c>
      <c r="C28" t="str">
        <f t="shared" si="0"/>
        <v>Location::firstOrCreate(['id_location' =&gt; 27, 'name' =&gt; "Chile"]);</v>
      </c>
    </row>
    <row r="29" spans="1:3" x14ac:dyDescent="0.25">
      <c r="A29">
        <v>28</v>
      </c>
      <c r="B29" t="s">
        <v>262</v>
      </c>
      <c r="C29" t="str">
        <f t="shared" si="0"/>
        <v>Location::firstOrCreate(['id_location' =&gt; 28, 'name' =&gt; "China"]);</v>
      </c>
    </row>
    <row r="30" spans="1:3" x14ac:dyDescent="0.25">
      <c r="A30">
        <v>29</v>
      </c>
      <c r="B30" t="s">
        <v>940</v>
      </c>
      <c r="C30" t="str">
        <f t="shared" si="0"/>
        <v>Location::firstOrCreate(['id_location' =&gt; 29, 'name' =&gt; "Colombia"]);</v>
      </c>
    </row>
    <row r="31" spans="1:3" x14ac:dyDescent="0.25">
      <c r="A31">
        <v>30</v>
      </c>
      <c r="B31" t="s">
        <v>111</v>
      </c>
      <c r="C31" t="str">
        <f t="shared" si="0"/>
        <v>Location::firstOrCreate(['id_location' =&gt; 30, 'name' =&gt; "Colorado"]);</v>
      </c>
    </row>
    <row r="32" spans="1:3" x14ac:dyDescent="0.25">
      <c r="A32">
        <v>31</v>
      </c>
      <c r="B32" t="s">
        <v>791</v>
      </c>
      <c r="C32" t="str">
        <f t="shared" si="0"/>
        <v>Location::firstOrCreate(['id_location' =&gt; 31, 'name' =&gt; "Delaware"]);</v>
      </c>
    </row>
    <row r="33" spans="1:3" x14ac:dyDescent="0.25">
      <c r="A33">
        <v>32</v>
      </c>
      <c r="B33" t="s">
        <v>216</v>
      </c>
      <c r="C33" t="str">
        <f t="shared" si="0"/>
        <v>Location::firstOrCreate(['id_location' =&gt; 32, 'name' =&gt; "Denmark"]);</v>
      </c>
    </row>
    <row r="34" spans="1:3" x14ac:dyDescent="0.25">
      <c r="A34">
        <v>33</v>
      </c>
      <c r="B34" t="s">
        <v>113</v>
      </c>
      <c r="C34" t="str">
        <f t="shared" ref="C34:C65" si="1">CONCATENATE("Location::firstOrCreate(['id_location' =&gt; ",A34,"", ", 'name' =&gt; """,B34,"""]);")</f>
        <v>Location::firstOrCreate(['id_location' =&gt; 33, 'name' =&gt; "District of Columbia"]);</v>
      </c>
    </row>
    <row r="35" spans="1:3" x14ac:dyDescent="0.25">
      <c r="A35">
        <v>34</v>
      </c>
      <c r="B35" t="s">
        <v>1265</v>
      </c>
      <c r="C35" t="str">
        <f t="shared" si="1"/>
        <v>Location::firstOrCreate(['id_location' =&gt; 34, 'name' =&gt; "District of Columbia (USA)"]);</v>
      </c>
    </row>
    <row r="36" spans="1:3" x14ac:dyDescent="0.25">
      <c r="A36">
        <v>35</v>
      </c>
      <c r="B36" t="s">
        <v>665</v>
      </c>
      <c r="C36" t="str">
        <f t="shared" si="1"/>
        <v>Location::firstOrCreate(['id_location' =&gt; 35, 'name' =&gt; "Dutch Caribbean"]);</v>
      </c>
    </row>
    <row r="37" spans="1:3" x14ac:dyDescent="0.25">
      <c r="A37">
        <v>36</v>
      </c>
      <c r="B37" t="s">
        <v>30</v>
      </c>
      <c r="C37" t="str">
        <f t="shared" si="1"/>
        <v>Location::firstOrCreate(['id_location' =&gt; 36, 'name' =&gt; "EMEA"]);</v>
      </c>
    </row>
    <row r="38" spans="1:3" x14ac:dyDescent="0.25">
      <c r="A38">
        <v>37</v>
      </c>
      <c r="B38" t="s">
        <v>384</v>
      </c>
      <c r="C38" t="str">
        <f t="shared" si="1"/>
        <v>Location::firstOrCreate(['id_location' =&gt; 37, 'name' =&gt; "East Midlands"]);</v>
      </c>
    </row>
    <row r="39" spans="1:3" x14ac:dyDescent="0.25">
      <c r="A39">
        <v>38</v>
      </c>
      <c r="B39" t="s">
        <v>1075</v>
      </c>
      <c r="C39" t="str">
        <f t="shared" si="1"/>
        <v>Location::firstOrCreate(['id_location' =&gt; 38, 'name' =&gt; "Europe-Wide"]);</v>
      </c>
    </row>
    <row r="40" spans="1:3" x14ac:dyDescent="0.25">
      <c r="A40">
        <v>39</v>
      </c>
      <c r="B40" t="s">
        <v>432</v>
      </c>
      <c r="C40" t="str">
        <f t="shared" si="1"/>
        <v>Location::firstOrCreate(['id_location' =&gt; 39, 'name' =&gt; "Europe-wide"]);</v>
      </c>
    </row>
    <row r="41" spans="1:3" x14ac:dyDescent="0.25">
      <c r="A41">
        <v>40</v>
      </c>
      <c r="B41" t="s">
        <v>236</v>
      </c>
      <c r="C41" t="str">
        <f t="shared" si="1"/>
        <v>Location::firstOrCreate(['id_location' =&gt; 40, 'name' =&gt; "Finland"]);</v>
      </c>
    </row>
    <row r="42" spans="1:3" x14ac:dyDescent="0.25">
      <c r="A42">
        <v>41</v>
      </c>
      <c r="B42" t="s">
        <v>118</v>
      </c>
      <c r="C42" t="str">
        <f t="shared" si="1"/>
        <v>Location::firstOrCreate(['id_location' =&gt; 41, 'name' =&gt; "Florida"]);</v>
      </c>
    </row>
    <row r="43" spans="1:3" x14ac:dyDescent="0.25">
      <c r="A43">
        <v>42</v>
      </c>
      <c r="B43" t="s">
        <v>590</v>
      </c>
      <c r="C43" t="str">
        <f t="shared" si="1"/>
        <v>Location::firstOrCreate(['id_location' =&gt; 42, 'name' =&gt; "Florida: South"]);</v>
      </c>
    </row>
    <row r="44" spans="1:3" x14ac:dyDescent="0.25">
      <c r="A44">
        <v>43</v>
      </c>
      <c r="B44" t="s">
        <v>345</v>
      </c>
      <c r="C44" t="str">
        <f t="shared" si="1"/>
        <v>Location::firstOrCreate(['id_location' =&gt; 43, 'name' =&gt; "France"]);</v>
      </c>
    </row>
    <row r="45" spans="1:3" x14ac:dyDescent="0.25">
      <c r="A45">
        <v>44</v>
      </c>
      <c r="B45" t="s">
        <v>120</v>
      </c>
      <c r="C45" t="str">
        <f t="shared" si="1"/>
        <v>Location::firstOrCreate(['id_location' =&gt; 44, 'name' =&gt; "Georgia"]);</v>
      </c>
    </row>
    <row r="46" spans="1:3" x14ac:dyDescent="0.25">
      <c r="A46">
        <v>45</v>
      </c>
      <c r="B46" t="s">
        <v>603</v>
      </c>
      <c r="C46" t="str">
        <f t="shared" si="1"/>
        <v>Location::firstOrCreate(['id_location' =&gt; 45, 'name' =&gt; "Germany"]);</v>
      </c>
    </row>
    <row r="47" spans="1:3" x14ac:dyDescent="0.25">
      <c r="A47">
        <v>46</v>
      </c>
      <c r="B47" t="s">
        <v>1044</v>
      </c>
      <c r="C47" t="str">
        <f t="shared" si="1"/>
        <v>Location::firstOrCreate(['id_location' =&gt; 46, 'name' =&gt; "Gibraltar"]);</v>
      </c>
    </row>
    <row r="48" spans="1:3" x14ac:dyDescent="0.25">
      <c r="A48">
        <v>47</v>
      </c>
      <c r="B48" t="s">
        <v>429</v>
      </c>
      <c r="C48" t="str">
        <f t="shared" si="1"/>
        <v>Location::firstOrCreate(['id_location' =&gt; 47, 'name' =&gt; "Global Market Leaders"]);</v>
      </c>
    </row>
    <row r="49" spans="1:3" x14ac:dyDescent="0.25">
      <c r="A49">
        <v>48</v>
      </c>
      <c r="B49" t="s">
        <v>807</v>
      </c>
      <c r="C49" t="str">
        <f t="shared" si="1"/>
        <v>Location::firstOrCreate(['id_location' =&gt; 48, 'name' =&gt; "Global-Wide"]);</v>
      </c>
    </row>
    <row r="50" spans="1:3" x14ac:dyDescent="0.25">
      <c r="A50">
        <v>49</v>
      </c>
      <c r="B50" t="s">
        <v>480</v>
      </c>
      <c r="C50" t="str">
        <f t="shared" si="1"/>
        <v>Location::firstOrCreate(['id_location' =&gt; 49, 'name' =&gt; "Global-wide"]);</v>
      </c>
    </row>
    <row r="51" spans="1:3" x14ac:dyDescent="0.25">
      <c r="A51">
        <v>50</v>
      </c>
      <c r="B51" t="s">
        <v>52</v>
      </c>
      <c r="C51" t="str">
        <f t="shared" si="1"/>
        <v>Location::firstOrCreate(['id_location' =&gt; 50, 'name' =&gt; "Greece"]);</v>
      </c>
    </row>
    <row r="52" spans="1:3" x14ac:dyDescent="0.25">
      <c r="A52">
        <v>51</v>
      </c>
      <c r="B52" t="s">
        <v>585</v>
      </c>
      <c r="C52" t="str">
        <f t="shared" si="1"/>
        <v>Location::firstOrCreate(['id_location' =&gt; 51, 'name' =&gt; "Greenland"]);</v>
      </c>
    </row>
    <row r="53" spans="1:3" x14ac:dyDescent="0.25">
      <c r="A53">
        <v>52</v>
      </c>
      <c r="B53" t="s">
        <v>925</v>
      </c>
      <c r="C53" t="str">
        <f t="shared" si="1"/>
        <v>Location::firstOrCreate(['id_location' =&gt; 52, 'name' =&gt; "Hong Kong"]);</v>
      </c>
    </row>
    <row r="54" spans="1:3" x14ac:dyDescent="0.25">
      <c r="A54">
        <v>53</v>
      </c>
      <c r="B54" t="s">
        <v>122</v>
      </c>
      <c r="C54" t="str">
        <f t="shared" si="1"/>
        <v>Location::firstOrCreate(['id_location' =&gt; 53, 'name' =&gt; "Illinois"]);</v>
      </c>
    </row>
    <row r="55" spans="1:3" x14ac:dyDescent="0.25">
      <c r="A55">
        <v>54</v>
      </c>
      <c r="B55" t="s">
        <v>433</v>
      </c>
      <c r="C55" t="str">
        <f t="shared" si="1"/>
        <v>Location::firstOrCreate(['id_location' =&gt; 54, 'name' =&gt; "India"]);</v>
      </c>
    </row>
    <row r="56" spans="1:3" x14ac:dyDescent="0.25">
      <c r="A56">
        <v>55</v>
      </c>
      <c r="B56" t="s">
        <v>814</v>
      </c>
      <c r="C56" t="str">
        <f t="shared" si="1"/>
        <v>Location::firstOrCreate(['id_location' =&gt; 55, 'name' =&gt; "Indonesia"]);</v>
      </c>
    </row>
    <row r="57" spans="1:3" x14ac:dyDescent="0.25">
      <c r="A57">
        <v>56</v>
      </c>
      <c r="B57" t="s">
        <v>352</v>
      </c>
      <c r="C57" t="str">
        <f t="shared" si="1"/>
        <v>Location::firstOrCreate(['id_location' =&gt; 56, 'name' =&gt; "International Counsel"]);</v>
      </c>
    </row>
    <row r="58" spans="1:3" x14ac:dyDescent="0.25">
      <c r="A58">
        <v>57</v>
      </c>
      <c r="B58" t="s">
        <v>258</v>
      </c>
      <c r="C58" t="str">
        <f t="shared" si="1"/>
        <v>Location::firstOrCreate(['id_location' =&gt; 57, 'name' =&gt; "International Firms"]);</v>
      </c>
    </row>
    <row r="59" spans="1:3" x14ac:dyDescent="0.25">
      <c r="A59">
        <v>58</v>
      </c>
      <c r="B59" t="s">
        <v>348</v>
      </c>
      <c r="C59" t="str">
        <f t="shared" si="1"/>
        <v>Location::firstOrCreate(['id_location' =&gt; 58, 'name' =&gt; "Italy"]);</v>
      </c>
    </row>
    <row r="60" spans="1:3" x14ac:dyDescent="0.25">
      <c r="A60">
        <v>59</v>
      </c>
      <c r="B60" t="s">
        <v>161</v>
      </c>
      <c r="C60" t="str">
        <f t="shared" si="1"/>
        <v>Location::firstOrCreate(['id_location' =&gt; 59, 'name' =&gt; "Japan"]);</v>
      </c>
    </row>
    <row r="61" spans="1:3" x14ac:dyDescent="0.25">
      <c r="A61">
        <v>60</v>
      </c>
      <c r="B61" t="s">
        <v>628</v>
      </c>
      <c r="C61" t="str">
        <f t="shared" si="1"/>
        <v>Location::firstOrCreate(['id_location' =&gt; 60, 'name' =&gt; "Kazakhstan"]);</v>
      </c>
    </row>
    <row r="62" spans="1:3" x14ac:dyDescent="0.25">
      <c r="A62">
        <v>61</v>
      </c>
      <c r="B62" t="s">
        <v>835</v>
      </c>
      <c r="C62" t="str">
        <f t="shared" si="1"/>
        <v>Location::firstOrCreate(['id_location' =&gt; 61, 'name' =&gt; "Kuwait"]);</v>
      </c>
    </row>
    <row r="63" spans="1:3" x14ac:dyDescent="0.25">
      <c r="A63">
        <v>62</v>
      </c>
      <c r="B63" t="s">
        <v>351</v>
      </c>
      <c r="C63" t="str">
        <f t="shared" si="1"/>
        <v>Location::firstOrCreate(['id_location' =&gt; 62, 'name' =&gt; "Latin America-wide"]);</v>
      </c>
    </row>
    <row r="64" spans="1:3" x14ac:dyDescent="0.25">
      <c r="A64">
        <v>63</v>
      </c>
      <c r="B64" t="s">
        <v>82</v>
      </c>
      <c r="C64" t="str">
        <f t="shared" si="1"/>
        <v>Location::firstOrCreate(['id_location' =&gt; 63, 'name' =&gt; "London"]);</v>
      </c>
    </row>
    <row r="65" spans="1:3" x14ac:dyDescent="0.25">
      <c r="A65">
        <v>64</v>
      </c>
      <c r="B65" t="s">
        <v>268</v>
      </c>
      <c r="C65" t="str">
        <f t="shared" si="1"/>
        <v>Location::firstOrCreate(['id_location' =&gt; 64, 'name' =&gt; "London (UK)"]);</v>
      </c>
    </row>
    <row r="66" spans="1:3" x14ac:dyDescent="0.25">
      <c r="A66">
        <v>65</v>
      </c>
      <c r="B66" t="s">
        <v>157</v>
      </c>
      <c r="C66" t="str">
        <f t="shared" ref="C66:C97" si="2">CONCATENATE("Location::firstOrCreate(['id_location' =&gt; ",A66,"", ", 'name' =&gt; """,B66,"""]);")</f>
        <v>Location::firstOrCreate(['id_location' =&gt; 65, 'name' =&gt; "Malaysia"]);</v>
      </c>
    </row>
    <row r="67" spans="1:3" x14ac:dyDescent="0.25">
      <c r="A67">
        <v>66</v>
      </c>
      <c r="B67" t="s">
        <v>394</v>
      </c>
      <c r="C67" t="str">
        <f t="shared" si="2"/>
        <v>Location::firstOrCreate(['id_location' =&gt; 66, 'name' =&gt; "Massachusetts"]);</v>
      </c>
    </row>
    <row r="68" spans="1:3" x14ac:dyDescent="0.25">
      <c r="A68">
        <v>67</v>
      </c>
      <c r="B68" t="s">
        <v>299</v>
      </c>
      <c r="C68" t="str">
        <f t="shared" si="2"/>
        <v>Location::firstOrCreate(['id_location' =&gt; 67, 'name' =&gt; "Mexico"]);</v>
      </c>
    </row>
    <row r="69" spans="1:3" x14ac:dyDescent="0.25">
      <c r="A69">
        <v>68</v>
      </c>
      <c r="B69" t="s">
        <v>661</v>
      </c>
      <c r="C69" t="str">
        <f t="shared" si="2"/>
        <v>Location::firstOrCreate(['id_location' =&gt; 68, 'name' =&gt; "Michigan"]);</v>
      </c>
    </row>
    <row r="70" spans="1:3" x14ac:dyDescent="0.25">
      <c r="A70">
        <v>69</v>
      </c>
      <c r="B70" t="s">
        <v>984</v>
      </c>
      <c r="C70" t="str">
        <f t="shared" si="2"/>
        <v>Location::firstOrCreate(['id_location' =&gt; 69, 'name' =&gt; "Middle East-Wide"]);</v>
      </c>
    </row>
    <row r="71" spans="1:3" x14ac:dyDescent="0.25">
      <c r="A71">
        <v>70</v>
      </c>
      <c r="B71" t="s">
        <v>4486</v>
      </c>
      <c r="C71" t="str">
        <f t="shared" si="2"/>
        <v>Location::firstOrCreate(['id_location' =&gt; 70, 'name' =&gt; "Midlands (UK)"]);</v>
      </c>
    </row>
    <row r="72" spans="1:3" x14ac:dyDescent="0.25">
      <c r="A72">
        <v>71</v>
      </c>
      <c r="B72" t="s">
        <v>265</v>
      </c>
      <c r="C72" t="str">
        <f t="shared" si="2"/>
        <v>Location::firstOrCreate(['id_location' =&gt; 71, 'name' =&gt; "Myanmar"]);</v>
      </c>
    </row>
    <row r="73" spans="1:3" x14ac:dyDescent="0.25">
      <c r="A73">
        <v>72</v>
      </c>
      <c r="B73" t="s">
        <v>247</v>
      </c>
      <c r="C73" t="str">
        <f t="shared" si="2"/>
        <v>Location::firstOrCreate(['id_location' =&gt; 72, 'name' =&gt; "Nationwide - Canada"]);</v>
      </c>
    </row>
    <row r="74" spans="1:3" x14ac:dyDescent="0.25">
      <c r="A74">
        <v>73</v>
      </c>
      <c r="B74" t="s">
        <v>91</v>
      </c>
      <c r="C74" t="str">
        <f t="shared" si="2"/>
        <v>Location::firstOrCreate(['id_location' =&gt; 73, 'name' =&gt; "Netherlands"]);</v>
      </c>
    </row>
    <row r="75" spans="1:3" x14ac:dyDescent="0.25">
      <c r="A75">
        <v>74</v>
      </c>
      <c r="B75" t="s">
        <v>591</v>
      </c>
      <c r="C75" t="str">
        <f t="shared" si="2"/>
        <v>Location::firstOrCreate(['id_location' =&gt; 74, 'name' =&gt; "New Jersey"]);</v>
      </c>
    </row>
    <row r="76" spans="1:3" x14ac:dyDescent="0.25">
      <c r="A76">
        <v>75</v>
      </c>
      <c r="B76" t="s">
        <v>123</v>
      </c>
      <c r="C76" t="str">
        <f t="shared" si="2"/>
        <v>Location::firstOrCreate(['id_location' =&gt; 75, 'name' =&gt; "New York"]);</v>
      </c>
    </row>
    <row r="77" spans="1:3" x14ac:dyDescent="0.25">
      <c r="A77">
        <v>76</v>
      </c>
      <c r="B77" t="s">
        <v>3802</v>
      </c>
      <c r="C77" t="str">
        <f t="shared" si="2"/>
        <v>Location::firstOrCreate(['id_location' =&gt; 76, 'name' =&gt; "New York (USA)"]);</v>
      </c>
    </row>
    <row r="78" spans="1:3" x14ac:dyDescent="0.25">
      <c r="A78">
        <v>77</v>
      </c>
      <c r="B78" t="s">
        <v>872</v>
      </c>
      <c r="C78" t="str">
        <f t="shared" si="2"/>
        <v>Location::firstOrCreate(['id_location' =&gt; 77, 'name' =&gt; "Nigeria"]);</v>
      </c>
    </row>
    <row r="79" spans="1:3" x14ac:dyDescent="0.25">
      <c r="A79">
        <v>78</v>
      </c>
      <c r="B79" t="s">
        <v>523</v>
      </c>
      <c r="C79" t="str">
        <f t="shared" si="2"/>
        <v>Location::firstOrCreate(['id_location' =&gt; 78, 'name' =&gt; "North Carolina"]);</v>
      </c>
    </row>
    <row r="80" spans="1:3" x14ac:dyDescent="0.25">
      <c r="A80">
        <v>79</v>
      </c>
      <c r="B80" t="s">
        <v>1072</v>
      </c>
      <c r="C80" t="str">
        <f t="shared" si="2"/>
        <v>Location::firstOrCreate(['id_location' =&gt; 79, 'name' =&gt; "North West"]);</v>
      </c>
    </row>
    <row r="81" spans="1:3" x14ac:dyDescent="0.25">
      <c r="A81">
        <v>80</v>
      </c>
      <c r="B81" t="s">
        <v>355</v>
      </c>
      <c r="C81" t="str">
        <f t="shared" si="2"/>
        <v>Location::firstOrCreate(['id_location' =&gt; 80, 'name' =&gt; "Norway"]);</v>
      </c>
    </row>
    <row r="82" spans="1:3" x14ac:dyDescent="0.25">
      <c r="A82">
        <v>81</v>
      </c>
      <c r="B82" t="s">
        <v>127</v>
      </c>
      <c r="C82" t="str">
        <f t="shared" si="2"/>
        <v>Location::firstOrCreate(['id_location' =&gt; 81, 'name' =&gt; "Ohio"]);</v>
      </c>
    </row>
    <row r="83" spans="1:3" x14ac:dyDescent="0.25">
      <c r="A83">
        <v>82</v>
      </c>
      <c r="B83" t="s">
        <v>1266</v>
      </c>
      <c r="C83" t="str">
        <f t="shared" si="2"/>
        <v>Location::firstOrCreate(['id_location' =&gt; 82, 'name' =&gt; "Ohio (USA)"]);</v>
      </c>
    </row>
    <row r="84" spans="1:3" x14ac:dyDescent="0.25">
      <c r="A84">
        <v>83</v>
      </c>
      <c r="B84" t="s">
        <v>129</v>
      </c>
      <c r="C84" t="str">
        <f t="shared" si="2"/>
        <v>Location::firstOrCreate(['id_location' =&gt; 83, 'name' =&gt; "Ohio: North"]);</v>
      </c>
    </row>
    <row r="85" spans="1:3" x14ac:dyDescent="0.25">
      <c r="A85">
        <v>84</v>
      </c>
      <c r="B85" t="s">
        <v>130</v>
      </c>
      <c r="C85" t="str">
        <f t="shared" si="2"/>
        <v>Location::firstOrCreate(['id_location' =&gt; 84, 'name' =&gt; "Ohio: South &amp; Central"]);</v>
      </c>
    </row>
    <row r="86" spans="1:3" x14ac:dyDescent="0.25">
      <c r="A86">
        <v>85</v>
      </c>
      <c r="B86" t="s">
        <v>745</v>
      </c>
      <c r="C86" t="str">
        <f t="shared" si="2"/>
        <v>Location::firstOrCreate(['id_location' =&gt; 85, 'name' =&gt; "Ontario"]);</v>
      </c>
    </row>
    <row r="87" spans="1:3" x14ac:dyDescent="0.25">
      <c r="A87">
        <v>86</v>
      </c>
      <c r="B87" t="s">
        <v>853</v>
      </c>
      <c r="C87" t="str">
        <f t="shared" si="2"/>
        <v>Location::firstOrCreate(['id_location' =&gt; 86, 'name' =&gt; "Osaka"]);</v>
      </c>
    </row>
    <row r="88" spans="1:3" x14ac:dyDescent="0.25">
      <c r="A88">
        <v>87</v>
      </c>
      <c r="B88" t="s">
        <v>555</v>
      </c>
      <c r="C88" t="str">
        <f t="shared" si="2"/>
        <v>Location::firstOrCreate(['id_location' =&gt; 87, 'name' =&gt; "Panama"]);</v>
      </c>
    </row>
    <row r="89" spans="1:3" x14ac:dyDescent="0.25">
      <c r="A89">
        <v>88</v>
      </c>
      <c r="B89" t="s">
        <v>510</v>
      </c>
      <c r="C89" t="str">
        <f t="shared" si="2"/>
        <v>Location::firstOrCreate(['id_location' =&gt; 88, 'name' =&gt; "Paraguay"]);</v>
      </c>
    </row>
    <row r="90" spans="1:3" x14ac:dyDescent="0.25">
      <c r="A90">
        <v>89</v>
      </c>
      <c r="B90" t="s">
        <v>131</v>
      </c>
      <c r="C90" t="str">
        <f t="shared" si="2"/>
        <v>Location::firstOrCreate(['id_location' =&gt; 89, 'name' =&gt; "Pennsylvania"]);</v>
      </c>
    </row>
    <row r="91" spans="1:3" x14ac:dyDescent="0.25">
      <c r="A91">
        <v>90</v>
      </c>
      <c r="B91" t="s">
        <v>44</v>
      </c>
      <c r="C91" t="str">
        <f t="shared" si="2"/>
        <v>Location::firstOrCreate(['id_location' =&gt; 90, 'name' =&gt; "Peru"]);</v>
      </c>
    </row>
    <row r="92" spans="1:3" x14ac:dyDescent="0.25">
      <c r="A92">
        <v>91</v>
      </c>
      <c r="B92" t="s">
        <v>1041</v>
      </c>
      <c r="C92" t="str">
        <f t="shared" si="2"/>
        <v>Location::firstOrCreate(['id_location' =&gt; 91, 'name' =&gt; "Philippines"]);</v>
      </c>
    </row>
    <row r="93" spans="1:3" x14ac:dyDescent="0.25">
      <c r="A93">
        <v>92</v>
      </c>
      <c r="B93" t="s">
        <v>623</v>
      </c>
      <c r="C93" t="str">
        <f t="shared" si="2"/>
        <v>Location::firstOrCreate(['id_location' =&gt; 92, 'name' =&gt; "Poland"]);</v>
      </c>
    </row>
    <row r="94" spans="1:3" x14ac:dyDescent="0.25">
      <c r="A94">
        <v>93</v>
      </c>
      <c r="B94" t="s">
        <v>4450</v>
      </c>
      <c r="C94" t="str">
        <f t="shared" si="2"/>
        <v>Location::firstOrCreate(['id_location' =&gt; 93, 'name' =&gt; "Porto"]);</v>
      </c>
    </row>
    <row r="95" spans="1:3" x14ac:dyDescent="0.25">
      <c r="A95">
        <v>94</v>
      </c>
      <c r="B95" t="s">
        <v>935</v>
      </c>
      <c r="C95" t="str">
        <f t="shared" si="2"/>
        <v>Location::firstOrCreate(['id_location' =&gt; 94, 'name' =&gt; "Portugal"]);</v>
      </c>
    </row>
    <row r="96" spans="1:3" x14ac:dyDescent="0.25">
      <c r="A96">
        <v>95</v>
      </c>
      <c r="B96" t="s">
        <v>788</v>
      </c>
      <c r="C96" t="str">
        <f t="shared" si="2"/>
        <v>Location::firstOrCreate(['id_location' =&gt; 95, 'name' =&gt; "Québec"]);</v>
      </c>
    </row>
    <row r="97" spans="1:3" x14ac:dyDescent="0.25">
      <c r="A97">
        <v>96</v>
      </c>
      <c r="B97" t="s">
        <v>32</v>
      </c>
      <c r="C97" t="str">
        <f t="shared" si="2"/>
        <v>Location::firstOrCreate(['id_location' =&gt; 96, 'name' =&gt; "Saudi Arabia"]);</v>
      </c>
    </row>
    <row r="98" spans="1:3" x14ac:dyDescent="0.25">
      <c r="A98">
        <v>97</v>
      </c>
      <c r="B98" t="s">
        <v>283</v>
      </c>
      <c r="C98" t="str">
        <f t="shared" ref="C98:C129" si="3">CONCATENATE("Location::firstOrCreate(['id_location' =&gt; ",A98,"", ", 'name' =&gt; """,B98,"""]);")</f>
        <v>Location::firstOrCreate(['id_location' =&gt; 97, 'name' =&gt; "Scotland"]);</v>
      </c>
    </row>
    <row r="99" spans="1:3" x14ac:dyDescent="0.25">
      <c r="A99">
        <v>98</v>
      </c>
      <c r="B99" t="s">
        <v>270</v>
      </c>
      <c r="C99" t="str">
        <f t="shared" si="3"/>
        <v>Location::firstOrCreate(['id_location' =&gt; 98, 'name' =&gt; "Scotland (UK)"]);</v>
      </c>
    </row>
    <row r="100" spans="1:3" x14ac:dyDescent="0.25">
      <c r="A100">
        <v>99</v>
      </c>
      <c r="B100" t="s">
        <v>686</v>
      </c>
      <c r="C100" t="str">
        <f t="shared" si="3"/>
        <v>Location::firstOrCreate(['id_location' =&gt; 99, 'name' =&gt; "Serbia"]);</v>
      </c>
    </row>
    <row r="101" spans="1:3" x14ac:dyDescent="0.25">
      <c r="A101">
        <v>100</v>
      </c>
      <c r="B101" t="s">
        <v>156</v>
      </c>
      <c r="C101" t="str">
        <f t="shared" si="3"/>
        <v>Location::firstOrCreate(['id_location' =&gt; 100, 'name' =&gt; "Singapore"]);</v>
      </c>
    </row>
    <row r="102" spans="1:3" x14ac:dyDescent="0.25">
      <c r="A102">
        <v>101</v>
      </c>
      <c r="B102" t="s">
        <v>956</v>
      </c>
      <c r="C102" t="str">
        <f t="shared" si="3"/>
        <v>Location::firstOrCreate(['id_location' =&gt; 101, 'name' =&gt; "South Carolina"]);</v>
      </c>
    </row>
    <row r="103" spans="1:3" x14ac:dyDescent="0.25">
      <c r="A103">
        <v>102</v>
      </c>
      <c r="B103" t="s">
        <v>908</v>
      </c>
      <c r="C103" t="str">
        <f t="shared" si="3"/>
        <v>Location::firstOrCreate(['id_location' =&gt; 102, 'name' =&gt; "South Korea"]);</v>
      </c>
    </row>
    <row r="104" spans="1:3" x14ac:dyDescent="0.25">
      <c r="A104">
        <v>103</v>
      </c>
      <c r="B104" t="s">
        <v>284</v>
      </c>
      <c r="C104" t="str">
        <f t="shared" si="3"/>
        <v>Location::firstOrCreate(['id_location' =&gt; 103, 'name' =&gt; "South West"]);</v>
      </c>
    </row>
    <row r="105" spans="1:3" x14ac:dyDescent="0.25">
      <c r="A105">
        <v>104</v>
      </c>
      <c r="B105" t="s">
        <v>272</v>
      </c>
      <c r="C105" t="str">
        <f t="shared" si="3"/>
        <v>Location::firstOrCreate(['id_location' =&gt; 104, 'name' =&gt; "South West (UK)"]);</v>
      </c>
    </row>
    <row r="106" spans="1:3" x14ac:dyDescent="0.25">
      <c r="A106">
        <v>105</v>
      </c>
      <c r="B106" t="s">
        <v>877</v>
      </c>
      <c r="C106" t="str">
        <f t="shared" si="3"/>
        <v>Location::firstOrCreate(['id_location' =&gt; 105, 'name' =&gt; "Spain"]);</v>
      </c>
    </row>
    <row r="107" spans="1:3" x14ac:dyDescent="0.25">
      <c r="A107">
        <v>106</v>
      </c>
      <c r="B107" t="s">
        <v>237</v>
      </c>
      <c r="C107" t="str">
        <f t="shared" si="3"/>
        <v>Location::firstOrCreate(['id_location' =&gt; 106, 'name' =&gt; "Sweden"]);</v>
      </c>
    </row>
    <row r="108" spans="1:3" x14ac:dyDescent="0.25">
      <c r="A108">
        <v>107</v>
      </c>
      <c r="B108" t="s">
        <v>63</v>
      </c>
      <c r="C108" t="str">
        <f t="shared" si="3"/>
        <v>Location::firstOrCreate(['id_location' =&gt; 107, 'name' =&gt; "Switzerland"]);</v>
      </c>
    </row>
    <row r="109" spans="1:3" x14ac:dyDescent="0.25">
      <c r="A109">
        <v>108</v>
      </c>
      <c r="B109" t="s">
        <v>213</v>
      </c>
      <c r="C109" t="str">
        <f t="shared" si="3"/>
        <v>Location::firstOrCreate(['id_location' =&gt; 108, 'name' =&gt; "Tennessee"]);</v>
      </c>
    </row>
    <row r="110" spans="1:3" x14ac:dyDescent="0.25">
      <c r="A110">
        <v>109</v>
      </c>
      <c r="B110" t="s">
        <v>133</v>
      </c>
      <c r="C110" t="str">
        <f t="shared" si="3"/>
        <v>Location::firstOrCreate(['id_location' =&gt; 109, 'name' =&gt; "Texas"]);</v>
      </c>
    </row>
    <row r="111" spans="1:3" x14ac:dyDescent="0.25">
      <c r="A111">
        <v>110</v>
      </c>
      <c r="B111" t="s">
        <v>545</v>
      </c>
      <c r="C111" t="str">
        <f t="shared" si="3"/>
        <v>Location::firstOrCreate(['id_location' =&gt; 110, 'name' =&gt; "Thailand"]);</v>
      </c>
    </row>
    <row r="112" spans="1:3" x14ac:dyDescent="0.25">
      <c r="A112">
        <v>111</v>
      </c>
      <c r="B112" t="s">
        <v>273</v>
      </c>
      <c r="C112" t="str">
        <f t="shared" si="3"/>
        <v>Location::firstOrCreate(['id_location' =&gt; 111, 'name' =&gt; "The Regions (UK)"]);</v>
      </c>
    </row>
    <row r="113" spans="1:3" x14ac:dyDescent="0.25">
      <c r="A113">
        <v>112</v>
      </c>
      <c r="B113" t="s">
        <v>625</v>
      </c>
      <c r="C113" t="str">
        <f t="shared" si="3"/>
        <v>Location::firstOrCreate(['id_location' =&gt; 112, 'name' =&gt; "Turkey"]);</v>
      </c>
    </row>
    <row r="114" spans="1:3" x14ac:dyDescent="0.25">
      <c r="A114">
        <v>113</v>
      </c>
      <c r="B114" t="s">
        <v>77</v>
      </c>
      <c r="C114" t="str">
        <f t="shared" si="3"/>
        <v>Location::firstOrCreate(['id_location' =&gt; 113, 'name' =&gt; "UK"]);</v>
      </c>
    </row>
    <row r="115" spans="1:3" x14ac:dyDescent="0.25">
      <c r="A115">
        <v>114</v>
      </c>
      <c r="B115" t="s">
        <v>78</v>
      </c>
      <c r="C115" t="str">
        <f t="shared" si="3"/>
        <v>Location::firstOrCreate(['id_location' =&gt; 114, 'name' =&gt; "UK-wide (UK)"]);</v>
      </c>
    </row>
    <row r="116" spans="1:3" x14ac:dyDescent="0.25">
      <c r="A116">
        <v>115</v>
      </c>
      <c r="B116" t="s">
        <v>106</v>
      </c>
      <c r="C116" t="str">
        <f t="shared" si="3"/>
        <v>Location::firstOrCreate(['id_location' =&gt; 115, 'name' =&gt; "USA"]);</v>
      </c>
    </row>
    <row r="117" spans="1:3" x14ac:dyDescent="0.25">
      <c r="A117">
        <v>116</v>
      </c>
      <c r="B117" t="s">
        <v>1267</v>
      </c>
      <c r="C117" t="str">
        <f t="shared" si="3"/>
        <v>Location::firstOrCreate(['id_location' =&gt; 116, 'name' =&gt; "USA (USA)"]);</v>
      </c>
    </row>
    <row r="118" spans="1:3" x14ac:dyDescent="0.25">
      <c r="A118">
        <v>117</v>
      </c>
      <c r="B118" t="s">
        <v>134</v>
      </c>
      <c r="C118" t="str">
        <f t="shared" si="3"/>
        <v>Location::firstOrCreate(['id_location' =&gt; 117, 'name' =&gt; "USA - Nationwide"]);</v>
      </c>
    </row>
    <row r="119" spans="1:3" x14ac:dyDescent="0.25">
      <c r="A119">
        <v>118</v>
      </c>
      <c r="B119" t="s">
        <v>3171</v>
      </c>
      <c r="C119" t="str">
        <f t="shared" si="3"/>
        <v>Location::firstOrCreate(['id_location' =&gt; 118, 'name' =&gt; "USA - Nationwide (USA)"]);</v>
      </c>
    </row>
    <row r="120" spans="1:3" x14ac:dyDescent="0.25">
      <c r="A120">
        <v>119</v>
      </c>
      <c r="B120" t="s">
        <v>344</v>
      </c>
      <c r="C120" t="str">
        <f t="shared" si="3"/>
        <v>Location::firstOrCreate(['id_location' =&gt; 119, 'name' =&gt; "United Arab Emirates"]);</v>
      </c>
    </row>
    <row r="121" spans="1:3" x14ac:dyDescent="0.25">
      <c r="A121">
        <v>120</v>
      </c>
      <c r="B121" t="s">
        <v>3978</v>
      </c>
      <c r="C121" t="str">
        <f t="shared" si="3"/>
        <v>Location::firstOrCreate(['id_location' =&gt; 120, 'name' =&gt; "United Kingdom"]);</v>
      </c>
    </row>
    <row r="122" spans="1:3" x14ac:dyDescent="0.25">
      <c r="A122">
        <v>121</v>
      </c>
      <c r="B122" t="s">
        <v>4073</v>
      </c>
      <c r="C122" t="str">
        <f t="shared" si="3"/>
        <v>Location::firstOrCreate(['id_location' =&gt; 121, 'name' =&gt; "United States"]);</v>
      </c>
    </row>
    <row r="123" spans="1:3" x14ac:dyDescent="0.25">
      <c r="A123">
        <v>122</v>
      </c>
      <c r="B123" t="s">
        <v>875</v>
      </c>
      <c r="C123" t="str">
        <f t="shared" si="3"/>
        <v>Location::firstOrCreate(['id_location' =&gt; 122, 'name' =&gt; "Uruguay"]);</v>
      </c>
    </row>
    <row r="124" spans="1:3" x14ac:dyDescent="0.25">
      <c r="A124">
        <v>123</v>
      </c>
      <c r="B124" t="s">
        <v>1272</v>
      </c>
      <c r="C124" t="str">
        <f t="shared" si="3"/>
        <v>Location::firstOrCreate(['id_location' =&gt; 123, 'name' =&gt; "Utah"]);</v>
      </c>
    </row>
    <row r="125" spans="1:3" x14ac:dyDescent="0.25">
      <c r="A125">
        <v>124</v>
      </c>
      <c r="B125" t="s">
        <v>524</v>
      </c>
      <c r="C125" t="str">
        <f t="shared" si="3"/>
        <v>Location::firstOrCreate(['id_location' =&gt; 124, 'name' =&gt; "Vermont"]);</v>
      </c>
    </row>
    <row r="126" spans="1:3" x14ac:dyDescent="0.25">
      <c r="A126">
        <v>125</v>
      </c>
      <c r="B126" t="s">
        <v>189</v>
      </c>
      <c r="C126" t="str">
        <f t="shared" si="3"/>
        <v>Location::firstOrCreate(['id_location' =&gt; 125, 'name' =&gt; "Vietnam"]);</v>
      </c>
    </row>
    <row r="127" spans="1:3" x14ac:dyDescent="0.25">
      <c r="A127">
        <v>126</v>
      </c>
      <c r="B127" t="s">
        <v>408</v>
      </c>
      <c r="C127" t="str">
        <f t="shared" si="3"/>
        <v>Location::firstOrCreate(['id_location' =&gt; 126, 'name' =&gt; "Virginia"]);</v>
      </c>
    </row>
    <row r="128" spans="1:3" x14ac:dyDescent="0.25">
      <c r="A128">
        <v>127</v>
      </c>
      <c r="B128" t="s">
        <v>410</v>
      </c>
      <c r="C128" t="str">
        <f t="shared" si="3"/>
        <v>Location::firstOrCreate(['id_location' =&gt; 127, 'name' =&gt; "Virginia: Northern"]);</v>
      </c>
    </row>
    <row r="129" spans="1:3" x14ac:dyDescent="0.25">
      <c r="A129">
        <v>128</v>
      </c>
      <c r="B129" t="s">
        <v>967</v>
      </c>
      <c r="C129" t="str">
        <f t="shared" si="3"/>
        <v>Location::firstOrCreate(['id_location' =&gt; 128, 'name' =&gt; "Virginia: Southern"]);</v>
      </c>
    </row>
    <row r="130" spans="1:3" x14ac:dyDescent="0.25">
      <c r="A130">
        <v>129</v>
      </c>
      <c r="B130" t="s">
        <v>412</v>
      </c>
      <c r="C130" t="str">
        <f t="shared" ref="C130:C161" si="4">CONCATENATE("Location::firstOrCreate(['id_location' =&gt; ",A130,"", ", 'name' =&gt; """,B130,"""]);")</f>
        <v>Location::firstOrCreate(['id_location' =&gt; 129, 'name' =&gt; "Washington"]);</v>
      </c>
    </row>
    <row r="131" spans="1:3" x14ac:dyDescent="0.25">
      <c r="A131">
        <v>130</v>
      </c>
      <c r="B131" t="s">
        <v>302</v>
      </c>
      <c r="C131" t="str">
        <f t="shared" si="4"/>
        <v>Location::firstOrCreate(['id_location' =&gt; 130, 'name' =&gt; "West Midlands"]);</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860"/>
  <sheetViews>
    <sheetView workbookViewId="0">
      <selection activeCell="C860" sqref="C2:C860"/>
    </sheetView>
  </sheetViews>
  <sheetFormatPr defaultColWidth="9.140625" defaultRowHeight="15" x14ac:dyDescent="0.25"/>
  <cols>
    <col min="1" max="1" width="20.42578125" bestFit="1" customWidth="1"/>
    <col min="2" max="3" width="81.140625" bestFit="1" customWidth="1"/>
  </cols>
  <sheetData>
    <row r="1" spans="1:3" x14ac:dyDescent="0.25">
      <c r="A1" t="s">
        <v>1112</v>
      </c>
      <c r="B1" t="s">
        <v>10</v>
      </c>
      <c r="C1" t="s">
        <v>1108</v>
      </c>
    </row>
    <row r="2" spans="1:3" x14ac:dyDescent="0.25">
      <c r="A2">
        <v>1</v>
      </c>
      <c r="B2" s="16" t="s">
        <v>831</v>
      </c>
      <c r="C2" s="16" t="str">
        <f t="shared" ref="C2:C65" si="0">CONCATENATE("CentralPractice::firstOrCreate(['id_central_practice' =&gt; ",A2,"", ", 'name' =&gt; """,B2,"""]);")</f>
        <v>CentralPractice::firstOrCreate(['id_central_practice' =&gt; 1, 'name' =&gt; "Acquisition finance"]);</v>
      </c>
    </row>
    <row r="3" spans="1:3" x14ac:dyDescent="0.25">
      <c r="A3">
        <v>2</v>
      </c>
      <c r="B3" s="16" t="s">
        <v>275</v>
      </c>
      <c r="C3" s="16" t="str">
        <f t="shared" si="0"/>
        <v>CentralPractice::firstOrCreate(['id_central_practice' =&gt; 2, 'name' =&gt; "Administrative &amp; Public Law"]);</v>
      </c>
    </row>
    <row r="4" spans="1:3" x14ac:dyDescent="0.25">
      <c r="A4">
        <v>3</v>
      </c>
      <c r="B4" s="16" t="s">
        <v>280</v>
      </c>
      <c r="C4" s="16" t="str">
        <f t="shared" si="0"/>
        <v>CentralPractice::firstOrCreate(['id_central_practice' =&gt; 3, 'name' =&gt; "Administrative and public law"]);</v>
      </c>
    </row>
    <row r="5" spans="1:3" x14ac:dyDescent="0.25">
      <c r="A5">
        <v>4</v>
      </c>
      <c r="B5" s="16" t="s">
        <v>4582</v>
      </c>
      <c r="C5" s="16" t="str">
        <f t="shared" si="0"/>
        <v>CentralPractice::firstOrCreate(['id_central_practice' =&gt; 4, 'name' =&gt; "Advertising and marketing: transactional"]);</v>
      </c>
    </row>
    <row r="6" spans="1:3" x14ac:dyDescent="0.25">
      <c r="A6">
        <v>5</v>
      </c>
      <c r="B6" s="16" t="s">
        <v>135</v>
      </c>
      <c r="C6" s="16" t="str">
        <f t="shared" si="0"/>
        <v>CentralPractice::firstOrCreate(['id_central_practice' =&gt; 5, 'name' =&gt; "Advertising: Litigation"]);</v>
      </c>
    </row>
    <row r="7" spans="1:3" x14ac:dyDescent="0.25">
      <c r="A7">
        <v>6</v>
      </c>
      <c r="B7" s="16" t="s">
        <v>3958</v>
      </c>
      <c r="C7" s="16" t="str">
        <f t="shared" si="0"/>
        <v>CentralPractice::firstOrCreate(['id_central_practice' =&gt; 6, 'name' =&gt; "Advertising: NAD Proceedings"]);</v>
      </c>
    </row>
    <row r="8" spans="1:3" x14ac:dyDescent="0.25">
      <c r="A8">
        <v>7</v>
      </c>
      <c r="B8" s="16" t="s">
        <v>136</v>
      </c>
      <c r="C8" s="16" t="str">
        <f t="shared" si="0"/>
        <v>CentralPractice::firstOrCreate(['id_central_practice' =&gt; 7, 'name' =&gt; "Advertising: Transactional &amp; Regulatory"]);</v>
      </c>
    </row>
    <row r="9" spans="1:3" x14ac:dyDescent="0.25">
      <c r="A9">
        <v>8</v>
      </c>
      <c r="B9" s="16" t="s">
        <v>248</v>
      </c>
      <c r="C9" s="16" t="str">
        <f t="shared" si="0"/>
        <v>CentralPractice::firstOrCreate(['id_central_practice' =&gt; 8, 'name' =&gt; "Agribusiness"]);</v>
      </c>
    </row>
    <row r="10" spans="1:3" x14ac:dyDescent="0.25">
      <c r="A10">
        <v>9</v>
      </c>
      <c r="B10" s="16" t="s">
        <v>820</v>
      </c>
      <c r="C10" s="16" t="str">
        <f t="shared" si="0"/>
        <v>CentralPractice::firstOrCreate(['id_central_practice' =&gt; 9, 'name' =&gt; "Alternative/hedge funds"]);</v>
      </c>
    </row>
    <row r="11" spans="1:3" x14ac:dyDescent="0.25">
      <c r="A11">
        <v>10</v>
      </c>
      <c r="B11" s="16" t="s">
        <v>840</v>
      </c>
      <c r="C11" s="16" t="str">
        <f t="shared" si="0"/>
        <v>CentralPractice::firstOrCreate(['id_central_practice' =&gt; 10, 'name' =&gt; "Americas Deal of the Year (Loan)."]);</v>
      </c>
    </row>
    <row r="12" spans="1:3" x14ac:dyDescent="0.25">
      <c r="A12">
        <v>11</v>
      </c>
      <c r="B12" s="16" t="s">
        <v>841</v>
      </c>
      <c r="C12" s="16" t="str">
        <f t="shared" si="0"/>
        <v>CentralPractice::firstOrCreate(['id_central_practice' =&gt; 11, 'name' =&gt; "Americas Diversity Champion"]);</v>
      </c>
    </row>
    <row r="13" spans="1:3" x14ac:dyDescent="0.25">
      <c r="A13">
        <v>12</v>
      </c>
      <c r="B13" s="16" t="s">
        <v>860</v>
      </c>
      <c r="C13" s="16" t="str">
        <f t="shared" si="0"/>
        <v>CentralPractice::firstOrCreate(['id_central_practice' =&gt; 12, 'name' =&gt; "Anti-corruption investigations and compliance"]);</v>
      </c>
    </row>
    <row r="14" spans="1:3" x14ac:dyDescent="0.25">
      <c r="A14">
        <v>13</v>
      </c>
      <c r="B14" s="16" t="s">
        <v>132</v>
      </c>
      <c r="C14" s="16" t="str">
        <f t="shared" si="0"/>
        <v>CentralPractice::firstOrCreate(['id_central_practice' =&gt; 13, 'name' =&gt; "Antitrust"]);</v>
      </c>
    </row>
    <row r="15" spans="1:3" x14ac:dyDescent="0.25">
      <c r="A15">
        <v>14</v>
      </c>
      <c r="B15" s="16" t="s">
        <v>195</v>
      </c>
      <c r="C15" s="16" t="str">
        <f t="shared" si="0"/>
        <v>CentralPractice::firstOrCreate(['id_central_practice' =&gt; 14, 'name' =&gt; "Antitrust and competition"]);</v>
      </c>
    </row>
    <row r="16" spans="1:3" x14ac:dyDescent="0.25">
      <c r="A16">
        <v>15</v>
      </c>
      <c r="B16" s="16" t="s">
        <v>4726</v>
      </c>
      <c r="C16" s="16" t="str">
        <f t="shared" si="0"/>
        <v>CentralPractice::firstOrCreate(['id_central_practice' =&gt; 15, 'name' =&gt; "Antitrust and competition – International firms and joint ventures"]);</v>
      </c>
    </row>
    <row r="17" spans="1:3" x14ac:dyDescent="0.25">
      <c r="A17">
        <v>16</v>
      </c>
      <c r="B17" s="16" t="s">
        <v>202</v>
      </c>
      <c r="C17" s="16" t="str">
        <f t="shared" si="0"/>
        <v>CentralPractice::firstOrCreate(['id_central_practice' =&gt; 16, 'name' =&gt; "Antitrust and competition: Local firms"]);</v>
      </c>
    </row>
    <row r="18" spans="1:3" x14ac:dyDescent="0.25">
      <c r="A18">
        <v>17</v>
      </c>
      <c r="B18" s="16" t="s">
        <v>385</v>
      </c>
      <c r="C18" s="16" t="str">
        <f t="shared" si="0"/>
        <v>CentralPractice::firstOrCreate(['id_central_practice' =&gt; 17, 'name' =&gt; "Antitrust: Litigation Specialists"]);</v>
      </c>
    </row>
    <row r="19" spans="1:3" x14ac:dyDescent="0.25">
      <c r="A19">
        <v>18</v>
      </c>
      <c r="B19" s="16" t="s">
        <v>796</v>
      </c>
      <c r="C19" s="16" t="str">
        <f t="shared" si="0"/>
        <v>CentralPractice::firstOrCreate(['id_central_practice' =&gt; 18, 'name' =&gt; "Appellate Law"]);</v>
      </c>
    </row>
    <row r="20" spans="1:3" x14ac:dyDescent="0.25">
      <c r="A20">
        <v>19</v>
      </c>
      <c r="B20" s="16" t="s">
        <v>5130</v>
      </c>
      <c r="C20" s="16" t="str">
        <f t="shared" si="0"/>
        <v>CentralPractice::firstOrCreate(['id_central_practice' =&gt; 19, 'name' =&gt; "Appellate: courts of appeals"]);</v>
      </c>
    </row>
    <row r="21" spans="1:3" x14ac:dyDescent="0.25">
      <c r="A21">
        <v>20</v>
      </c>
      <c r="B21" s="16" t="s">
        <v>821</v>
      </c>
      <c r="C21" s="16" t="str">
        <f t="shared" si="0"/>
        <v>CentralPractice::firstOrCreate(['id_central_practice' =&gt; 20, 'name' =&gt; "Appellate: courts of appeals / Appellate: supreme courts (states and federal)"]);</v>
      </c>
    </row>
    <row r="22" spans="1:3" x14ac:dyDescent="0.25">
      <c r="A22">
        <v>21</v>
      </c>
      <c r="B22" s="16" t="s">
        <v>5132</v>
      </c>
      <c r="C22" s="16" t="str">
        <f t="shared" si="0"/>
        <v>CentralPractice::firstOrCreate(['id_central_practice' =&gt; 21, 'name' =&gt; "Appellate: supreme courts (states and federal)"]);</v>
      </c>
    </row>
    <row r="23" spans="1:3" x14ac:dyDescent="0.25">
      <c r="A23">
        <v>22</v>
      </c>
      <c r="B23" s="16" t="s">
        <v>1049</v>
      </c>
      <c r="C23" s="16" t="str">
        <f t="shared" si="0"/>
        <v>CentralPractice::firstOrCreate(['id_central_practice' =&gt; 22, 'name' =&gt; "Aquaculture and Fisheries"]);</v>
      </c>
    </row>
    <row r="24" spans="1:3" x14ac:dyDescent="0.25">
      <c r="A24">
        <v>23</v>
      </c>
      <c r="B24" s="16" t="s">
        <v>100</v>
      </c>
      <c r="C24" s="16" t="str">
        <f t="shared" si="0"/>
        <v>CentralPractice::firstOrCreate(['id_central_practice' =&gt; 23, 'name' =&gt; "Arbitration"]);</v>
      </c>
    </row>
    <row r="25" spans="1:3" x14ac:dyDescent="0.25">
      <c r="A25">
        <v>24</v>
      </c>
      <c r="B25" s="16" t="s">
        <v>983</v>
      </c>
      <c r="C25" s="16" t="str">
        <f t="shared" si="0"/>
        <v>CentralPractice::firstOrCreate(['id_central_practice' =&gt; 24, 'name' =&gt; "Arbitration (International)"]);</v>
      </c>
    </row>
    <row r="26" spans="1:3" x14ac:dyDescent="0.25">
      <c r="A26">
        <v>25</v>
      </c>
      <c r="B26" s="16" t="s">
        <v>641</v>
      </c>
      <c r="C26" s="16" t="str">
        <f t="shared" si="0"/>
        <v>CentralPractice::firstOrCreate(['id_central_practice' =&gt; 25, 'name' =&gt; "Arbitration Team of the Year"]);</v>
      </c>
    </row>
    <row r="27" spans="1:3" x14ac:dyDescent="0.25">
      <c r="A27">
        <v>26</v>
      </c>
      <c r="B27" s="16" t="s">
        <v>653</v>
      </c>
      <c r="C27" s="16" t="str">
        <f t="shared" si="0"/>
        <v>CentralPractice::firstOrCreate(['id_central_practice' =&gt; 26, 'name' =&gt; "Asset Finance: Aviation Finance"]);</v>
      </c>
    </row>
    <row r="28" spans="1:3" x14ac:dyDescent="0.25">
      <c r="A28">
        <v>27</v>
      </c>
      <c r="B28" s="16" t="s">
        <v>598</v>
      </c>
      <c r="C28" s="16" t="str">
        <f t="shared" si="0"/>
        <v>CentralPractice::firstOrCreate(['id_central_practice' =&gt; 27, 'name' =&gt; "Asset Finance: Rail Finance"]);</v>
      </c>
    </row>
    <row r="29" spans="1:3" x14ac:dyDescent="0.25">
      <c r="A29">
        <v>28</v>
      </c>
      <c r="B29" s="16" t="s">
        <v>970</v>
      </c>
      <c r="C29" s="16" t="str">
        <f t="shared" si="0"/>
        <v>CentralPractice::firstOrCreate(['id_central_practice' =&gt; 28, 'name' =&gt; "Asset Finance: Shipping Finance"]);</v>
      </c>
    </row>
    <row r="30" spans="1:3" x14ac:dyDescent="0.25">
      <c r="A30">
        <v>29</v>
      </c>
      <c r="B30" s="16" t="s">
        <v>4051</v>
      </c>
      <c r="C30" s="16" t="str">
        <f t="shared" si="0"/>
        <v>CentralPractice::firstOrCreate(['id_central_practice' =&gt; 29, 'name' =&gt; "Asset based lending"]);</v>
      </c>
    </row>
    <row r="31" spans="1:3" x14ac:dyDescent="0.25">
      <c r="A31">
        <v>30</v>
      </c>
      <c r="B31" s="16" t="s">
        <v>1019</v>
      </c>
      <c r="C31" s="16" t="str">
        <f t="shared" si="0"/>
        <v>CentralPractice::firstOrCreate(['id_central_practice' =&gt; 30, 'name' =&gt; "Asset finance (including aviation and shipping finance)"]);</v>
      </c>
    </row>
    <row r="32" spans="1:3" x14ac:dyDescent="0.25">
      <c r="A32">
        <v>31</v>
      </c>
      <c r="B32" s="16" t="s">
        <v>4562</v>
      </c>
      <c r="C32" s="16" t="str">
        <f t="shared" si="0"/>
        <v>CentralPractice::firstOrCreate(['id_central_practice' =&gt; 31, 'name' =&gt; "Asset finance – Foreign firms"]);</v>
      </c>
    </row>
    <row r="33" spans="1:3" x14ac:dyDescent="0.25">
      <c r="A33">
        <v>32</v>
      </c>
      <c r="B33" s="16" t="s">
        <v>305</v>
      </c>
      <c r="C33" s="16" t="str">
        <f t="shared" si="0"/>
        <v>CentralPractice::firstOrCreate(['id_central_practice' =&gt; 32, 'name' =&gt; "Aviation"]);</v>
      </c>
    </row>
    <row r="34" spans="1:3" x14ac:dyDescent="0.25">
      <c r="A34">
        <v>33</v>
      </c>
      <c r="B34" s="16" t="s">
        <v>3875</v>
      </c>
      <c r="C34" s="16" t="str">
        <f t="shared" si="0"/>
        <v>CentralPractice::firstOrCreate(['id_central_practice' =&gt; 33, 'name' =&gt; "Aviation finance"]);</v>
      </c>
    </row>
    <row r="35" spans="1:3" x14ac:dyDescent="0.25">
      <c r="A35">
        <v>34</v>
      </c>
      <c r="B35" s="16" t="s">
        <v>994</v>
      </c>
      <c r="C35" s="16" t="str">
        <f t="shared" si="0"/>
        <v>CentralPractice::firstOrCreate(['id_central_practice' =&gt; 34, 'name' =&gt; "Aviation: Finance"]);</v>
      </c>
    </row>
    <row r="36" spans="1:3" x14ac:dyDescent="0.25">
      <c r="A36">
        <v>35</v>
      </c>
      <c r="B36" s="16" t="s">
        <v>4105</v>
      </c>
      <c r="C36" s="16" t="str">
        <f t="shared" si="0"/>
        <v>CentralPractice::firstOrCreate(['id_central_practice' =&gt; 35, 'name' =&gt; "Bank lending : Borrower side"]);</v>
      </c>
    </row>
    <row r="37" spans="1:3" x14ac:dyDescent="0.25">
      <c r="A37">
        <v>36</v>
      </c>
      <c r="B37" s="16" t="s">
        <v>4107</v>
      </c>
      <c r="C37" s="16" t="str">
        <f t="shared" si="0"/>
        <v>CentralPractice::firstOrCreate(['id_central_practice' =&gt; 36, 'name' =&gt; "Bank lending : Lender side"]);</v>
      </c>
    </row>
    <row r="38" spans="1:3" x14ac:dyDescent="0.25">
      <c r="A38">
        <v>37</v>
      </c>
      <c r="B38" s="16" t="s">
        <v>459</v>
      </c>
      <c r="C38" s="16" t="str">
        <f t="shared" si="0"/>
        <v>CentralPractice::firstOrCreate(['id_central_practice' =&gt; 37, 'name' =&gt; "Bank lending: investment grade debt and syndicated loans"]);</v>
      </c>
    </row>
    <row r="39" spans="1:3" x14ac:dyDescent="0.25">
      <c r="A39">
        <v>38</v>
      </c>
      <c r="B39" s="16" t="s">
        <v>948</v>
      </c>
      <c r="C39" s="16" t="str">
        <f t="shared" si="0"/>
        <v>CentralPractice::firstOrCreate(['id_central_practice' =&gt; 38, 'name' =&gt; "Bank- und Bankaufsichtsrecht"]);</v>
      </c>
    </row>
    <row r="40" spans="1:3" x14ac:dyDescent="0.25">
      <c r="A40">
        <v>39</v>
      </c>
      <c r="B40" s="16" t="s">
        <v>563</v>
      </c>
      <c r="C40" s="16" t="str">
        <f t="shared" si="0"/>
        <v>CentralPractice::firstOrCreate(['id_central_practice' =&gt; 39, 'name' =&gt; "Banking"]);</v>
      </c>
    </row>
    <row r="41" spans="1:3" x14ac:dyDescent="0.25">
      <c r="A41">
        <v>40</v>
      </c>
      <c r="B41" s="16" t="s">
        <v>53</v>
      </c>
      <c r="C41" s="16" t="str">
        <f t="shared" si="0"/>
        <v>CentralPractice::firstOrCreate(['id_central_practice' =&gt; 40, 'name' =&gt; "Banking &amp; Finance"]);</v>
      </c>
    </row>
    <row r="42" spans="1:3" x14ac:dyDescent="0.25">
      <c r="A42">
        <v>41</v>
      </c>
      <c r="B42" s="16" t="s">
        <v>812</v>
      </c>
      <c r="C42" s="16" t="str">
        <f t="shared" si="0"/>
        <v>CentralPractice::firstOrCreate(['id_central_practice' =&gt; 41, 'name' =&gt; "Banking &amp; Finance (International Firms)"]);</v>
      </c>
    </row>
    <row r="43" spans="1:3" x14ac:dyDescent="0.25">
      <c r="A43">
        <v>42</v>
      </c>
      <c r="B43" s="16" t="s">
        <v>337</v>
      </c>
      <c r="C43" s="16" t="str">
        <f t="shared" si="0"/>
        <v>CentralPractice::firstOrCreate(['id_central_practice' =&gt; 42, 'name' =&gt; "Banking &amp; Finance: Borrowers"]);</v>
      </c>
    </row>
    <row r="44" spans="1:3" x14ac:dyDescent="0.25">
      <c r="A44">
        <v>43</v>
      </c>
      <c r="B44" s="16" t="s">
        <v>190</v>
      </c>
      <c r="C44" s="16" t="str">
        <f t="shared" si="0"/>
        <v>CentralPractice::firstOrCreate(['id_central_practice' =&gt; 43, 'name' =&gt; "Banking &amp; Finance: Capital Markets"]);</v>
      </c>
    </row>
    <row r="45" spans="1:3" x14ac:dyDescent="0.25">
      <c r="A45">
        <v>44</v>
      </c>
      <c r="B45" s="16" t="s">
        <v>559</v>
      </c>
      <c r="C45" s="16" t="str">
        <f t="shared" si="0"/>
        <v>CentralPractice::firstOrCreate(['id_central_practice' =&gt; 44, 'name' =&gt; "Banking &amp; Finance: DCM"]);</v>
      </c>
    </row>
    <row r="46" spans="1:3" x14ac:dyDescent="0.25">
      <c r="A46">
        <v>45</v>
      </c>
      <c r="B46" s="16" t="s">
        <v>162</v>
      </c>
      <c r="C46" s="16" t="str">
        <f t="shared" si="0"/>
        <v>CentralPractice::firstOrCreate(['id_central_practice' =&gt; 45, 'name' =&gt; "Banking &amp; Finance: Domestic"]);</v>
      </c>
    </row>
    <row r="47" spans="1:3" x14ac:dyDescent="0.25">
      <c r="A47">
        <v>46</v>
      </c>
      <c r="B47" s="16" t="s">
        <v>163</v>
      </c>
      <c r="C47" s="16" t="str">
        <f t="shared" si="0"/>
        <v>CentralPractice::firstOrCreate(['id_central_practice' =&gt; 46, 'name' =&gt; "Banking &amp; Finance: International"]);</v>
      </c>
    </row>
    <row r="48" spans="1:3" x14ac:dyDescent="0.25">
      <c r="A48">
        <v>47</v>
      </c>
      <c r="B48" s="16" t="s">
        <v>803</v>
      </c>
      <c r="C48" s="16" t="str">
        <f t="shared" si="0"/>
        <v>CentralPractice::firstOrCreate(['id_central_practice' =&gt; 47, 'name' =&gt; "Banking &amp; Finance: Lenders"]);</v>
      </c>
    </row>
    <row r="49" spans="1:3" x14ac:dyDescent="0.25">
      <c r="A49">
        <v>48</v>
      </c>
      <c r="B49" s="16" t="s">
        <v>172</v>
      </c>
      <c r="C49" s="16" t="str">
        <f t="shared" si="0"/>
        <v>CentralPractice::firstOrCreate(['id_central_practice' =&gt; 48, 'name' =&gt; "Banking &amp; Finance: Regulatory"]);</v>
      </c>
    </row>
    <row r="50" spans="1:3" x14ac:dyDescent="0.25">
      <c r="A50">
        <v>49</v>
      </c>
      <c r="B50" s="16" t="s">
        <v>895</v>
      </c>
      <c r="C50" s="16" t="str">
        <f t="shared" si="0"/>
        <v>CentralPractice::firstOrCreate(['id_central_practice' =&gt; 49, 'name' =&gt; "Banking &amp; Finance: Sponsors"]);</v>
      </c>
    </row>
    <row r="51" spans="1:3" x14ac:dyDescent="0.25">
      <c r="A51">
        <v>50</v>
      </c>
      <c r="B51" s="16" t="s">
        <v>341</v>
      </c>
      <c r="C51" s="16" t="str">
        <f t="shared" si="0"/>
        <v>CentralPractice::firstOrCreate(['id_central_practice' =&gt; 50, 'name' =&gt; "Banking Litigation"]);</v>
      </c>
    </row>
    <row r="52" spans="1:3" x14ac:dyDescent="0.25">
      <c r="A52">
        <v>51</v>
      </c>
      <c r="B52" s="16" t="s">
        <v>566</v>
      </c>
      <c r="C52" s="16" t="str">
        <f t="shared" si="0"/>
        <v>CentralPractice::firstOrCreate(['id_central_practice' =&gt; 51, 'name' =&gt; "Banking and Finance"]);</v>
      </c>
    </row>
    <row r="53" spans="1:3" x14ac:dyDescent="0.25">
      <c r="A53">
        <v>52</v>
      </c>
      <c r="B53" s="16" t="s">
        <v>205</v>
      </c>
      <c r="C53" s="16" t="str">
        <f t="shared" si="0"/>
        <v>CentralPractice::firstOrCreate(['id_central_practice' =&gt; 52, 'name' =&gt; "Banking and finance"]);</v>
      </c>
    </row>
    <row r="54" spans="1:3" x14ac:dyDescent="0.25">
      <c r="A54">
        <v>53</v>
      </c>
      <c r="B54" s="16" t="s">
        <v>359</v>
      </c>
      <c r="C54" s="16" t="str">
        <f t="shared" si="0"/>
        <v>CentralPractice::firstOrCreate(['id_central_practice' =&gt; 53, 'name' =&gt; "Banking and finance (including shipping finance)"]);</v>
      </c>
    </row>
    <row r="55" spans="1:3" x14ac:dyDescent="0.25">
      <c r="A55">
        <v>54</v>
      </c>
      <c r="B55" s="16" t="s">
        <v>4284</v>
      </c>
      <c r="C55" s="16" t="str">
        <f t="shared" si="0"/>
        <v>CentralPractice::firstOrCreate(['id_central_practice' =&gt; 54, 'name' =&gt; "Banking and finance (plus standalone Fintech table)"]);</v>
      </c>
    </row>
    <row r="56" spans="1:3" x14ac:dyDescent="0.25">
      <c r="A56">
        <v>55</v>
      </c>
      <c r="B56" s="16" t="s">
        <v>3185</v>
      </c>
      <c r="C56" s="16" t="str">
        <f t="shared" si="0"/>
        <v>CentralPractice::firstOrCreate(['id_central_practice' =&gt; 55, 'name' =&gt; "Banking and finance – Foreign firms"]);</v>
      </c>
    </row>
    <row r="57" spans="1:3" x14ac:dyDescent="0.25">
      <c r="A57">
        <v>56</v>
      </c>
      <c r="B57" s="16" t="s">
        <v>3175</v>
      </c>
      <c r="C57" s="16" t="str">
        <f t="shared" si="0"/>
        <v>CentralPractice::firstOrCreate(['id_central_practice' =&gt; 56, 'name' =&gt; "Banking and finance – International firms and joint ventures"]);</v>
      </c>
    </row>
    <row r="58" spans="1:3" x14ac:dyDescent="0.25">
      <c r="A58">
        <v>57</v>
      </c>
      <c r="B58" s="16" t="s">
        <v>3187</v>
      </c>
      <c r="C58" s="16" t="str">
        <f t="shared" si="0"/>
        <v>CentralPractice::firstOrCreate(['id_central_practice' =&gt; 57, 'name' =&gt; "Banking and finance – Local firms"]);</v>
      </c>
    </row>
    <row r="59" spans="1:3" x14ac:dyDescent="0.25">
      <c r="A59">
        <v>58</v>
      </c>
      <c r="B59" s="16" t="s">
        <v>669</v>
      </c>
      <c r="C59" s="16" t="str">
        <f t="shared" si="0"/>
        <v>CentralPractice::firstOrCreate(['id_central_practice' =&gt; 58, 'name' =&gt; "Banking and finance: Asset finance and structured finance"]);</v>
      </c>
    </row>
    <row r="60" spans="1:3" x14ac:dyDescent="0.25">
      <c r="A60">
        <v>59</v>
      </c>
      <c r="B60" s="16" t="s">
        <v>616</v>
      </c>
      <c r="C60" s="16" t="str">
        <f t="shared" si="0"/>
        <v>CentralPractice::firstOrCreate(['id_central_practice' =&gt; 59, 'name' =&gt; "Banking and finance: Borrower side"]);</v>
      </c>
    </row>
    <row r="61" spans="1:3" x14ac:dyDescent="0.25">
      <c r="A61">
        <v>60</v>
      </c>
      <c r="B61" s="16" t="s">
        <v>1014</v>
      </c>
      <c r="C61" s="16" t="str">
        <f t="shared" si="0"/>
        <v>CentralPractice::firstOrCreate(['id_central_practice' =&gt; 60, 'name' =&gt; "Banking and finance: Corporate finance (including Islamic lending)"]);</v>
      </c>
    </row>
    <row r="62" spans="1:3" x14ac:dyDescent="0.25">
      <c r="A62">
        <v>61</v>
      </c>
      <c r="B62" s="16" t="s">
        <v>670</v>
      </c>
      <c r="C62" s="16" t="str">
        <f t="shared" si="0"/>
        <v>CentralPractice::firstOrCreate(['id_central_practice' =&gt; 61, 'name' =&gt; "Banking and finance: Financial services regulatory"]);</v>
      </c>
    </row>
    <row r="63" spans="1:3" x14ac:dyDescent="0.25">
      <c r="A63">
        <v>62</v>
      </c>
      <c r="B63" s="16" t="s">
        <v>705</v>
      </c>
      <c r="C63" s="16" t="str">
        <f t="shared" si="0"/>
        <v>CentralPractice::firstOrCreate(['id_central_practice' =&gt; 62, 'name' =&gt; "Banking and finance: Geneva"]);</v>
      </c>
    </row>
    <row r="64" spans="1:3" x14ac:dyDescent="0.25">
      <c r="A64">
        <v>63</v>
      </c>
      <c r="B64" s="16" t="s">
        <v>193</v>
      </c>
      <c r="C64" s="16" t="str">
        <f t="shared" si="0"/>
        <v>CentralPractice::firstOrCreate(['id_central_practice' =&gt; 63, 'name' =&gt; "Banking and finance: International firms and joint ventures"]);</v>
      </c>
    </row>
    <row r="65" spans="1:3" x14ac:dyDescent="0.25">
      <c r="A65">
        <v>64</v>
      </c>
      <c r="B65" s="16" t="s">
        <v>617</v>
      </c>
      <c r="C65" s="16" t="str">
        <f t="shared" si="0"/>
        <v>CentralPractice::firstOrCreate(['id_central_practice' =&gt; 64, 'name' =&gt; "Banking and finance: Lender or arranger side"]);</v>
      </c>
    </row>
    <row r="66" spans="1:3" x14ac:dyDescent="0.25">
      <c r="A66">
        <v>65</v>
      </c>
      <c r="B66" s="16" t="s">
        <v>706</v>
      </c>
      <c r="C66" s="16" t="str">
        <f t="shared" ref="C66:C129" si="1">CONCATENATE("CentralPractice::firstOrCreate(['id_central_practice' =&gt; ",A66,"", ", 'name' =&gt; """,B66,"""]);")</f>
        <v>CentralPractice::firstOrCreate(['id_central_practice' =&gt; 65, 'name' =&gt; "Banking and finance: Zurich"]);</v>
      </c>
    </row>
    <row r="67" spans="1:3" x14ac:dyDescent="0.25">
      <c r="A67">
        <v>66</v>
      </c>
      <c r="B67" s="16" t="s">
        <v>1042</v>
      </c>
      <c r="C67" s="16" t="str">
        <f t="shared" si="1"/>
        <v>CentralPractice::firstOrCreate(['id_central_practice' =&gt; 66, 'name' =&gt; "Banking and finance: foreign firms"]);</v>
      </c>
    </row>
    <row r="68" spans="1:3" x14ac:dyDescent="0.25">
      <c r="A68">
        <v>67</v>
      </c>
      <c r="B68" s="16" t="s">
        <v>737</v>
      </c>
      <c r="C68" s="16" t="str">
        <f t="shared" si="1"/>
        <v>CentralPractice::firstOrCreate(['id_central_practice' =&gt; 67, 'name' =&gt; "Banking and finance: transactional work"]);</v>
      </c>
    </row>
    <row r="69" spans="1:3" x14ac:dyDescent="0.25">
      <c r="A69">
        <v>68</v>
      </c>
      <c r="B69" s="16" t="s">
        <v>608</v>
      </c>
      <c r="C69" s="16" t="str">
        <f t="shared" si="1"/>
        <v>CentralPractice::firstOrCreate(['id_central_practice' =&gt; 68, 'name' =&gt; "Banking litigation: investment and retail"]);</v>
      </c>
    </row>
    <row r="70" spans="1:3" x14ac:dyDescent="0.25">
      <c r="A70">
        <v>69</v>
      </c>
      <c r="B70" s="16" t="s">
        <v>642</v>
      </c>
      <c r="C70" s="16" t="str">
        <f t="shared" si="1"/>
        <v>CentralPractice::firstOrCreate(['id_central_practice' =&gt; 69, 'name' =&gt; "Banking, Finance and Restructurimg Teasm of the Year"]);</v>
      </c>
    </row>
    <row r="71" spans="1:3" x14ac:dyDescent="0.25">
      <c r="A71">
        <v>70</v>
      </c>
      <c r="B71" s="16" t="s">
        <v>58</v>
      </c>
      <c r="C71" s="16" t="str">
        <f t="shared" si="1"/>
        <v>CentralPractice::firstOrCreate(['id_central_practice' =&gt; 70, 'name' =&gt; "Banking, finance and capital markets"]);</v>
      </c>
    </row>
    <row r="72" spans="1:3" x14ac:dyDescent="0.25">
      <c r="A72">
        <v>71</v>
      </c>
      <c r="B72" s="16" t="s">
        <v>3661</v>
      </c>
      <c r="C72" s="16" t="str">
        <f t="shared" si="1"/>
        <v>CentralPractice::firstOrCreate(['id_central_practice' =&gt; 71, 'name' =&gt; "Bankruptcy and restructuring"]);</v>
      </c>
    </row>
    <row r="73" spans="1:3" x14ac:dyDescent="0.25">
      <c r="A73">
        <v>72</v>
      </c>
      <c r="B73" s="16" t="s">
        <v>108</v>
      </c>
      <c r="C73" s="16" t="str">
        <f t="shared" si="1"/>
        <v>CentralPractice::firstOrCreate(['id_central_practice' =&gt; 72, 'name' =&gt; "Bankruptcy/Restructuring"]);</v>
      </c>
    </row>
    <row r="74" spans="1:3" x14ac:dyDescent="0.25">
      <c r="A74">
        <v>73</v>
      </c>
      <c r="B74" s="16" t="s">
        <v>643</v>
      </c>
      <c r="C74" s="16" t="str">
        <f t="shared" si="1"/>
        <v>CentralPractice::firstOrCreate(['id_central_practice' =&gt; 73, 'name' =&gt; "Best Use of Technology"]);</v>
      </c>
    </row>
    <row r="75" spans="1:3" x14ac:dyDescent="0.25">
      <c r="A75">
        <v>74</v>
      </c>
      <c r="B75" s="16" t="s">
        <v>906</v>
      </c>
      <c r="C75" s="16" t="str">
        <f t="shared" si="1"/>
        <v>CentralPractice::firstOrCreate(['id_central_practice' =&gt; 74, 'name' =&gt; "Business &amp; Human Rights Law"]);</v>
      </c>
    </row>
    <row r="76" spans="1:3" x14ac:dyDescent="0.25">
      <c r="A76">
        <v>75</v>
      </c>
      <c r="B76" s="16" t="s">
        <v>3565</v>
      </c>
      <c r="C76" s="16" t="str">
        <f t="shared" si="1"/>
        <v>CentralPractice::firstOrCreate(['id_central_practice' =&gt; 75, 'name' =&gt; "CFIUS"]);</v>
      </c>
    </row>
    <row r="77" spans="1:3" x14ac:dyDescent="0.25">
      <c r="A77">
        <v>76</v>
      </c>
      <c r="B77" s="16" t="s">
        <v>760</v>
      </c>
      <c r="C77" s="16" t="str">
        <f t="shared" si="1"/>
        <v>CentralPractice::firstOrCreate(['id_central_practice' =&gt; 76, 'name' =&gt; "Cannabis Law"]);</v>
      </c>
    </row>
    <row r="78" spans="1:3" x14ac:dyDescent="0.25">
      <c r="A78">
        <v>77</v>
      </c>
      <c r="B78" s="16" t="s">
        <v>196</v>
      </c>
      <c r="C78" s="16" t="str">
        <f t="shared" si="1"/>
        <v>CentralPractice::firstOrCreate(['id_central_practice' =&gt; 77, 'name' =&gt; "Capital Markets"]);</v>
      </c>
    </row>
    <row r="79" spans="1:3" x14ac:dyDescent="0.25">
      <c r="A79">
        <v>78</v>
      </c>
      <c r="B79" s="16" t="s">
        <v>813</v>
      </c>
      <c r="C79" s="16" t="str">
        <f t="shared" si="1"/>
        <v>CentralPractice::firstOrCreate(['id_central_practice' =&gt; 78, 'name' =&gt; "Capital Markets (International Firms)"]);</v>
      </c>
    </row>
    <row r="80" spans="1:3" x14ac:dyDescent="0.25">
      <c r="A80">
        <v>79</v>
      </c>
      <c r="B80" s="16" t="s">
        <v>971</v>
      </c>
      <c r="C80" s="16" t="str">
        <f t="shared" si="1"/>
        <v>CentralPractice::firstOrCreate(['id_central_practice' =&gt; 79, 'name' =&gt; "Capital Markets: AIM"]);</v>
      </c>
    </row>
    <row r="81" spans="1:3" x14ac:dyDescent="0.25">
      <c r="A81">
        <v>80</v>
      </c>
      <c r="B81" s="16" t="s">
        <v>318</v>
      </c>
      <c r="C81" s="16" t="str">
        <f t="shared" si="1"/>
        <v>CentralPractice::firstOrCreate(['id_central_practice' =&gt; 80, 'name' =&gt; "Capital Markets: Convertible Debt"]);</v>
      </c>
    </row>
    <row r="82" spans="1:3" x14ac:dyDescent="0.25">
      <c r="A82">
        <v>81</v>
      </c>
      <c r="B82" s="16" t="s">
        <v>319</v>
      </c>
      <c r="C82" s="16" t="str">
        <f t="shared" si="1"/>
        <v>CentralPractice::firstOrCreate(['id_central_practice' =&gt; 81, 'name' =&gt; "Capital Markets: Debt"]);</v>
      </c>
    </row>
    <row r="83" spans="1:3" x14ac:dyDescent="0.25">
      <c r="A83">
        <v>82</v>
      </c>
      <c r="B83" s="16" t="s">
        <v>366</v>
      </c>
      <c r="C83" s="16" t="str">
        <f t="shared" si="1"/>
        <v>CentralPractice::firstOrCreate(['id_central_practice' =&gt; 82, 'name' =&gt; "Capital Markets: Debt &amp; Equity"]);</v>
      </c>
    </row>
    <row r="84" spans="1:3" x14ac:dyDescent="0.25">
      <c r="A84">
        <v>83</v>
      </c>
      <c r="B84" s="16" t="s">
        <v>900</v>
      </c>
      <c r="C84" s="16" t="str">
        <f t="shared" si="1"/>
        <v>CentralPractice::firstOrCreate(['id_central_practice' =&gt; 83, 'name' =&gt; "Capital Markets: Debt (International Firms)"]);</v>
      </c>
    </row>
    <row r="85" spans="1:3" x14ac:dyDescent="0.25">
      <c r="A85">
        <v>84</v>
      </c>
      <c r="B85" s="16" t="s">
        <v>5119</v>
      </c>
      <c r="C85" s="16" t="str">
        <f t="shared" si="1"/>
        <v>CentralPractice::firstOrCreate(['id_central_practice' =&gt; 84, 'name' =&gt; "Capital Markets: Derivatives"]);</v>
      </c>
    </row>
    <row r="86" spans="1:3" x14ac:dyDescent="0.25">
      <c r="A86">
        <v>85</v>
      </c>
      <c r="B86" s="16" t="s">
        <v>850</v>
      </c>
      <c r="C86" s="16" t="str">
        <f t="shared" si="1"/>
        <v>CentralPractice::firstOrCreate(['id_central_practice' =&gt; 85, 'name' =&gt; "Capital Markets: Domestic"]);</v>
      </c>
    </row>
    <row r="87" spans="1:3" x14ac:dyDescent="0.25">
      <c r="A87">
        <v>86</v>
      </c>
      <c r="B87" s="16" t="s">
        <v>238</v>
      </c>
      <c r="C87" s="16" t="str">
        <f t="shared" si="1"/>
        <v>CentralPractice::firstOrCreate(['id_central_practice' =&gt; 86, 'name' =&gt; "Capital Markets: Equity"]);</v>
      </c>
    </row>
    <row r="88" spans="1:3" x14ac:dyDescent="0.25">
      <c r="A88">
        <v>87</v>
      </c>
      <c r="B88" s="16" t="s">
        <v>901</v>
      </c>
      <c r="C88" s="16" t="str">
        <f t="shared" si="1"/>
        <v>CentralPractice::firstOrCreate(['id_central_practice' =&gt; 87, 'name' =&gt; "Capital Markets: Equity (International Firms)"]);</v>
      </c>
    </row>
    <row r="89" spans="1:3" x14ac:dyDescent="0.25">
      <c r="A89">
        <v>88</v>
      </c>
      <c r="B89" s="16" t="s">
        <v>320</v>
      </c>
      <c r="C89" s="16" t="str">
        <f t="shared" si="1"/>
        <v>CentralPractice::firstOrCreate(['id_central_practice' =&gt; 88, 'name' =&gt; "Capital Markets: High-Yield Debt"]);</v>
      </c>
    </row>
    <row r="90" spans="1:3" x14ac:dyDescent="0.25">
      <c r="A90">
        <v>89</v>
      </c>
      <c r="B90" s="16" t="s">
        <v>732</v>
      </c>
      <c r="C90" s="16" t="str">
        <f t="shared" si="1"/>
        <v>CentralPractice::firstOrCreate(['id_central_practice' =&gt; 89, 'name' =&gt; "Capital Markets: High-Yield Products"]);</v>
      </c>
    </row>
    <row r="91" spans="1:3" x14ac:dyDescent="0.25">
      <c r="A91">
        <v>90</v>
      </c>
      <c r="B91" s="16" t="s">
        <v>173</v>
      </c>
      <c r="C91" s="16" t="str">
        <f t="shared" si="1"/>
        <v>CentralPractice::firstOrCreate(['id_central_practice' =&gt; 90, 'name' =&gt; "Capital Markets: International"]);</v>
      </c>
    </row>
    <row r="92" spans="1:3" x14ac:dyDescent="0.25">
      <c r="A92">
        <v>91</v>
      </c>
      <c r="B92" s="16" t="s">
        <v>909</v>
      </c>
      <c r="C92" s="16" t="str">
        <f t="shared" si="1"/>
        <v>CentralPractice::firstOrCreate(['id_central_practice' =&gt; 91, 'name' =&gt; "Capital Markets: International Firms"]);</v>
      </c>
    </row>
    <row r="93" spans="1:3" x14ac:dyDescent="0.25">
      <c r="A93">
        <v>92</v>
      </c>
      <c r="B93" s="16" t="s">
        <v>1275</v>
      </c>
      <c r="C93" s="16" t="str">
        <f t="shared" si="1"/>
        <v>CentralPractice::firstOrCreate(['id_central_practice' =&gt; 92, 'name' =&gt; "Capital Markets: Securitisation"]);</v>
      </c>
    </row>
    <row r="94" spans="1:3" x14ac:dyDescent="0.25">
      <c r="A94">
        <v>93</v>
      </c>
      <c r="B94" s="16" t="s">
        <v>322</v>
      </c>
      <c r="C94" s="16" t="str">
        <f t="shared" si="1"/>
        <v>CentralPractice::firstOrCreate(['id_central_practice' =&gt; 93, 'name' =&gt; "Capital Markets: Securitization"]);</v>
      </c>
    </row>
    <row r="95" spans="1:3" x14ac:dyDescent="0.25">
      <c r="A95">
        <v>94</v>
      </c>
      <c r="B95" s="16" t="s">
        <v>719</v>
      </c>
      <c r="C95" s="16" t="str">
        <f t="shared" si="1"/>
        <v>CentralPractice::firstOrCreate(['id_central_practice' =&gt; 94, 'name' =&gt; "Capital Markets: Securitization: ABS"]);</v>
      </c>
    </row>
    <row r="96" spans="1:3" x14ac:dyDescent="0.25">
      <c r="A96">
        <v>95</v>
      </c>
      <c r="B96" s="16" t="s">
        <v>889</v>
      </c>
      <c r="C96" s="16" t="str">
        <f t="shared" si="1"/>
        <v>CentralPractice::firstOrCreate(['id_central_practice' =&gt; 95, 'name' =&gt; "Capital Markets: Securitization: CLOs"]);</v>
      </c>
    </row>
    <row r="97" spans="1:3" x14ac:dyDescent="0.25">
      <c r="A97">
        <v>96</v>
      </c>
      <c r="B97" s="16" t="s">
        <v>720</v>
      </c>
      <c r="C97" s="16" t="str">
        <f t="shared" si="1"/>
        <v>CentralPractice::firstOrCreate(['id_central_practice' =&gt; 96, 'name' =&gt; "Capital Markets: Securitization: CMBS"]);</v>
      </c>
    </row>
    <row r="98" spans="1:3" x14ac:dyDescent="0.25">
      <c r="A98">
        <v>97</v>
      </c>
      <c r="B98" s="16" t="s">
        <v>721</v>
      </c>
      <c r="C98" s="16" t="str">
        <f t="shared" si="1"/>
        <v>CentralPractice::firstOrCreate(['id_central_practice' =&gt; 97, 'name' =&gt; "Capital Markets: Securitization: RMBS"]);</v>
      </c>
    </row>
    <row r="99" spans="1:3" x14ac:dyDescent="0.25">
      <c r="A99">
        <v>98</v>
      </c>
      <c r="B99" s="16" t="s">
        <v>323</v>
      </c>
      <c r="C99" s="16" t="str">
        <f t="shared" si="1"/>
        <v>CentralPractice::firstOrCreate(['id_central_practice' =&gt; 98, 'name' =&gt; "Capital Markets: Structured Products"]);</v>
      </c>
    </row>
    <row r="100" spans="1:3" x14ac:dyDescent="0.25">
      <c r="A100">
        <v>99</v>
      </c>
      <c r="B100" s="16" t="s">
        <v>804</v>
      </c>
      <c r="C100" s="16" t="str">
        <f t="shared" si="1"/>
        <v>CentralPractice::firstOrCreate(['id_central_practice' =&gt; 99, 'name' =&gt; "Capital Markets: Structured Products &amp; Derivatives"]);</v>
      </c>
    </row>
    <row r="101" spans="1:3" x14ac:dyDescent="0.25">
      <c r="A101">
        <v>100</v>
      </c>
      <c r="B101" s="16" t="s">
        <v>707</v>
      </c>
      <c r="C101" s="16" t="str">
        <f t="shared" si="1"/>
        <v>CentralPractice::firstOrCreate(['id_central_practice' =&gt; 100, 'name' =&gt; "Capital markets"]);</v>
      </c>
    </row>
    <row r="102" spans="1:3" x14ac:dyDescent="0.25">
      <c r="A102">
        <v>101</v>
      </c>
      <c r="B102" s="16" t="s">
        <v>772</v>
      </c>
      <c r="C102" s="16" t="str">
        <f t="shared" si="1"/>
        <v>CentralPractice::firstOrCreate(['id_central_practice' =&gt; 101, 'name' =&gt; "Capital markets : Debt"]);</v>
      </c>
    </row>
    <row r="103" spans="1:3" x14ac:dyDescent="0.25">
      <c r="A103">
        <v>102</v>
      </c>
      <c r="B103" s="16" t="s">
        <v>4798</v>
      </c>
      <c r="C103" s="16" t="str">
        <f t="shared" si="1"/>
        <v>CentralPractice::firstOrCreate(['id_central_practice' =&gt; 102, 'name' =&gt; "Capital markets : Derivatives"]);</v>
      </c>
    </row>
    <row r="104" spans="1:3" x14ac:dyDescent="0.25">
      <c r="A104">
        <v>103</v>
      </c>
      <c r="B104" s="16" t="s">
        <v>773</v>
      </c>
      <c r="C104" s="16" t="str">
        <f t="shared" si="1"/>
        <v>CentralPractice::firstOrCreate(['id_central_practice' =&gt; 103, 'name' =&gt; "Capital markets : Equity"]);</v>
      </c>
    </row>
    <row r="105" spans="1:3" x14ac:dyDescent="0.25">
      <c r="A105">
        <v>104</v>
      </c>
      <c r="B105" s="16" t="s">
        <v>4109</v>
      </c>
      <c r="C105" s="16" t="str">
        <f t="shared" si="1"/>
        <v>CentralPractice::firstOrCreate(['id_central_practice' =&gt; 104, 'name' =&gt; "Capital markets : High yield"]);</v>
      </c>
    </row>
    <row r="106" spans="1:3" x14ac:dyDescent="0.25">
      <c r="A106">
        <v>105</v>
      </c>
      <c r="B106" s="16" t="s">
        <v>3347</v>
      </c>
      <c r="C106" s="16" t="str">
        <f t="shared" si="1"/>
        <v>CentralPractice::firstOrCreate(['id_central_practice' =&gt; 105, 'name' =&gt; "Capital markets : Structured finance and securitisation"]);</v>
      </c>
    </row>
    <row r="107" spans="1:3" x14ac:dyDescent="0.25">
      <c r="A107">
        <v>106</v>
      </c>
      <c r="B107" s="16" t="s">
        <v>4394</v>
      </c>
      <c r="C107" s="16" t="str">
        <f t="shared" si="1"/>
        <v>CentralPractice::firstOrCreate(['id_central_practice' =&gt; 106, 'name' =&gt; "Capital markets – Foreign firms"]);</v>
      </c>
    </row>
    <row r="108" spans="1:3" x14ac:dyDescent="0.25">
      <c r="A108">
        <v>107</v>
      </c>
      <c r="B108" s="16" t="s">
        <v>4240</v>
      </c>
      <c r="C108" s="16" t="str">
        <f t="shared" si="1"/>
        <v>CentralPractice::firstOrCreate(['id_central_practice' =&gt; 107, 'name' =&gt; "Capital markets – Independent local firms"]);</v>
      </c>
    </row>
    <row r="109" spans="1:3" x14ac:dyDescent="0.25">
      <c r="A109">
        <v>108</v>
      </c>
      <c r="B109" s="16" t="s">
        <v>4728</v>
      </c>
      <c r="C109" s="16" t="str">
        <f t="shared" si="1"/>
        <v>CentralPractice::firstOrCreate(['id_central_practice' =&gt; 108, 'name' =&gt; "Capital markets – International firms and joint ventures"]);</v>
      </c>
    </row>
    <row r="110" spans="1:3" x14ac:dyDescent="0.25">
      <c r="A110">
        <v>109</v>
      </c>
      <c r="B110" s="16" t="s">
        <v>338</v>
      </c>
      <c r="C110" s="16" t="str">
        <f t="shared" si="1"/>
        <v>CentralPractice::firstOrCreate(['id_central_practice' =&gt; 109, 'name' =&gt; "Capital markets: Debt"]);</v>
      </c>
    </row>
    <row r="111" spans="1:3" x14ac:dyDescent="0.25">
      <c r="A111">
        <v>110</v>
      </c>
      <c r="B111" s="16" t="s">
        <v>1038</v>
      </c>
      <c r="C111" s="16" t="str">
        <f t="shared" si="1"/>
        <v>CentralPractice::firstOrCreate(['id_central_practice' =&gt; 110, 'name' =&gt; "Capital markets: Equity"]);</v>
      </c>
    </row>
    <row r="112" spans="1:3" x14ac:dyDescent="0.25">
      <c r="A112">
        <v>111</v>
      </c>
      <c r="B112" s="16" t="s">
        <v>912</v>
      </c>
      <c r="C112" s="16" t="str">
        <f t="shared" si="1"/>
        <v>CentralPractice::firstOrCreate(['id_central_practice' =&gt; 111, 'name' =&gt; "Capital markets: debt offerings"]);</v>
      </c>
    </row>
    <row r="113" spans="1:3" x14ac:dyDescent="0.25">
      <c r="A113">
        <v>112</v>
      </c>
      <c r="B113" s="16" t="s">
        <v>203</v>
      </c>
      <c r="C113" s="16" t="str">
        <f t="shared" si="1"/>
        <v>CentralPractice::firstOrCreate(['id_central_practice' =&gt; 112, 'name' =&gt; "Capital markets: equity and debt: Foreign firms"]);</v>
      </c>
    </row>
    <row r="114" spans="1:3" x14ac:dyDescent="0.25">
      <c r="A114">
        <v>113</v>
      </c>
      <c r="B114" s="16" t="s">
        <v>4115</v>
      </c>
      <c r="C114" s="16" t="str">
        <f t="shared" si="1"/>
        <v>CentralPractice::firstOrCreate(['id_central_practice' =&gt; 113, 'name' =&gt; "Capital markets: equity capital markets"]);</v>
      </c>
    </row>
    <row r="115" spans="1:3" x14ac:dyDescent="0.25">
      <c r="A115">
        <v>114</v>
      </c>
      <c r="B115" s="16" t="s">
        <v>822</v>
      </c>
      <c r="C115" s="16" t="str">
        <f t="shared" si="1"/>
        <v>CentralPractice::firstOrCreate(['id_central_practice' =&gt; 114, 'name' =&gt; "Capital markets: equity offerings"]);</v>
      </c>
    </row>
    <row r="116" spans="1:3" x14ac:dyDescent="0.25">
      <c r="A116">
        <v>115</v>
      </c>
      <c r="B116" s="16" t="s">
        <v>4723</v>
      </c>
      <c r="C116" s="16" t="str">
        <f t="shared" si="1"/>
        <v>CentralPractice::firstOrCreate(['id_central_practice' =&gt; 115, 'name' =&gt; "Capital markets: foreign firms"]);</v>
      </c>
    </row>
    <row r="117" spans="1:3" x14ac:dyDescent="0.25">
      <c r="A117">
        <v>116</v>
      </c>
      <c r="B117" s="16" t="s">
        <v>913</v>
      </c>
      <c r="C117" s="16" t="str">
        <f t="shared" si="1"/>
        <v>CentralPractice::firstOrCreate(['id_central_practice' =&gt; 116, 'name' =&gt; "Capital markets: global offerings"]);</v>
      </c>
    </row>
    <row r="118" spans="1:3" x14ac:dyDescent="0.25">
      <c r="A118">
        <v>117</v>
      </c>
      <c r="B118" s="16" t="s">
        <v>914</v>
      </c>
      <c r="C118" s="16" t="str">
        <f t="shared" si="1"/>
        <v>CentralPractice::firstOrCreate(['id_central_practice' =&gt; 117, 'name' =&gt; "Capital markets: high-yield debt offerings"]);</v>
      </c>
    </row>
    <row r="119" spans="1:3" x14ac:dyDescent="0.25">
      <c r="A119">
        <v>118</v>
      </c>
      <c r="B119" s="16" t="s">
        <v>823</v>
      </c>
      <c r="C119" s="16" t="str">
        <f t="shared" si="1"/>
        <v>CentralPractice::firstOrCreate(['id_central_practice' =&gt; 118, 'name' =&gt; "Cartel"]);</v>
      </c>
    </row>
    <row r="120" spans="1:3" x14ac:dyDescent="0.25">
      <c r="A120">
        <v>119</v>
      </c>
      <c r="B120" s="16" t="s">
        <v>792</v>
      </c>
      <c r="C120" s="16" t="str">
        <f t="shared" si="1"/>
        <v>CentralPractice::firstOrCreate(['id_central_practice' =&gt; 119, 'name' =&gt; "Chancery"]);</v>
      </c>
    </row>
    <row r="121" spans="1:3" x14ac:dyDescent="0.25">
      <c r="A121">
        <v>120</v>
      </c>
      <c r="B121" s="16" t="s">
        <v>49</v>
      </c>
      <c r="C121" s="16" t="str">
        <f t="shared" si="1"/>
        <v>CentralPractice::firstOrCreate(['id_central_practice' =&gt; 120, 'name' =&gt; "Civil and Commercial Litigation"]);</v>
      </c>
    </row>
    <row r="122" spans="1:3" x14ac:dyDescent="0.25">
      <c r="A122">
        <v>121</v>
      </c>
      <c r="B122" s="16" t="s">
        <v>3567</v>
      </c>
      <c r="C122" s="16" t="str">
        <f t="shared" si="1"/>
        <v>CentralPractice::firstOrCreate(['id_central_practice' =&gt; 121, 'name' =&gt; "Civil litigation/class action: defense"]);</v>
      </c>
    </row>
    <row r="123" spans="1:3" x14ac:dyDescent="0.25">
      <c r="A123">
        <v>122</v>
      </c>
      <c r="B123" s="16" t="s">
        <v>4705</v>
      </c>
      <c r="C123" s="16" t="str">
        <f t="shared" si="1"/>
        <v>CentralPractice::firstOrCreate(['id_central_practice' =&gt; 122, 'name' =&gt; "Civil litigation/class action: plaintiff"]);</v>
      </c>
    </row>
    <row r="124" spans="1:3" x14ac:dyDescent="0.25">
      <c r="A124">
        <v>123</v>
      </c>
      <c r="B124" s="16" t="s">
        <v>666</v>
      </c>
      <c r="C124" s="16" t="str">
        <f t="shared" si="1"/>
        <v>CentralPractice::firstOrCreate(['id_central_practice' =&gt; 123, 'name' =&gt; "Climate Change"]);</v>
      </c>
    </row>
    <row r="125" spans="1:3" x14ac:dyDescent="0.25">
      <c r="A125">
        <v>124</v>
      </c>
      <c r="B125" s="16" t="s">
        <v>4584</v>
      </c>
      <c r="C125" s="16" t="str">
        <f t="shared" si="1"/>
        <v>CentralPractice::firstOrCreate(['id_central_practice' =&gt; 124, 'name' =&gt; "Climate change litigation"]);</v>
      </c>
    </row>
    <row r="126" spans="1:3" x14ac:dyDescent="0.25">
      <c r="A126">
        <v>125</v>
      </c>
      <c r="B126" s="16" t="s">
        <v>972</v>
      </c>
      <c r="C126" s="16" t="str">
        <f t="shared" si="1"/>
        <v>CentralPractice::firstOrCreate(['id_central_practice' =&gt; 125, 'name' =&gt; "Commercial Contracts"]);</v>
      </c>
    </row>
    <row r="127" spans="1:3" x14ac:dyDescent="0.25">
      <c r="A127">
        <v>126</v>
      </c>
      <c r="B127" s="16" t="s">
        <v>824</v>
      </c>
      <c r="C127" s="16" t="str">
        <f t="shared" si="1"/>
        <v>CentralPractice::firstOrCreate(['id_central_practice' =&gt; 126, 'name' =&gt; "Commercial Lending"]);</v>
      </c>
    </row>
    <row r="128" spans="1:3" x14ac:dyDescent="0.25">
      <c r="A128">
        <v>127</v>
      </c>
      <c r="B128" s="16" t="s">
        <v>413</v>
      </c>
      <c r="C128" s="16" t="str">
        <f t="shared" si="1"/>
        <v>CentralPractice::firstOrCreate(['id_central_practice' =&gt; 127, 'name' =&gt; "Commercial and Corporate Litigation"]);</v>
      </c>
    </row>
    <row r="129" spans="1:3" x14ac:dyDescent="0.25">
      <c r="A129">
        <v>128</v>
      </c>
      <c r="B129" s="16" t="s">
        <v>339</v>
      </c>
      <c r="C129" s="16" t="str">
        <f t="shared" si="1"/>
        <v>CentralPractice::firstOrCreate(['id_central_practice' =&gt; 128, 'name' =&gt; "Commercial and corporate litigation"]);</v>
      </c>
    </row>
    <row r="130" spans="1:3" x14ac:dyDescent="0.25">
      <c r="A130">
        <v>129</v>
      </c>
      <c r="B130" s="16" t="s">
        <v>4574</v>
      </c>
      <c r="C130" s="16" t="str">
        <f t="shared" ref="C130:C193" si="2">CONCATENATE("CentralPractice::firstOrCreate(['id_central_practice' =&gt; ",A130,"", ", 'name' =&gt; """,B130,"""]);")</f>
        <v>CentralPractice::firstOrCreate(['id_central_practice' =&gt; 129, 'name' =&gt; "Commercial contracts"]);</v>
      </c>
    </row>
    <row r="131" spans="1:3" x14ac:dyDescent="0.25">
      <c r="A131">
        <v>130</v>
      </c>
      <c r="B131" s="16" t="s">
        <v>3569</v>
      </c>
      <c r="C131" s="16" t="str">
        <f t="shared" si="2"/>
        <v>CentralPractice::firstOrCreate(['id_central_practice' =&gt; 130, 'name' =&gt; "Commercial lending: advice to borrowers"]);</v>
      </c>
    </row>
    <row r="132" spans="1:3" x14ac:dyDescent="0.25">
      <c r="A132">
        <v>131</v>
      </c>
      <c r="B132" s="16" t="s">
        <v>434</v>
      </c>
      <c r="C132" s="16" t="str">
        <f t="shared" si="2"/>
        <v>CentralPractice::firstOrCreate(['id_central_practice' =&gt; 131, 'name' =&gt; "Commercial lending: advice to borrowers / Commercial lending: advice to lenders"]);</v>
      </c>
    </row>
    <row r="133" spans="1:3" x14ac:dyDescent="0.25">
      <c r="A133">
        <v>132</v>
      </c>
      <c r="B133" s="16" t="s">
        <v>3571</v>
      </c>
      <c r="C133" s="16" t="str">
        <f t="shared" si="2"/>
        <v>CentralPractice::firstOrCreate(['id_central_practice' =&gt; 132, 'name' =&gt; "Commercial lending: advice to lenders"]);</v>
      </c>
    </row>
    <row r="134" spans="1:3" x14ac:dyDescent="0.25">
      <c r="A134">
        <v>133</v>
      </c>
      <c r="B134" s="16" t="s">
        <v>3481</v>
      </c>
      <c r="C134" s="16" t="str">
        <f t="shared" si="2"/>
        <v>CentralPractice::firstOrCreate(['id_central_practice' =&gt; 133, 'name' =&gt; "Commercial litigation: Birmingham"]);</v>
      </c>
    </row>
    <row r="135" spans="1:3" x14ac:dyDescent="0.25">
      <c r="A135">
        <v>134</v>
      </c>
      <c r="B135" s="16" t="s">
        <v>281</v>
      </c>
      <c r="C135" s="16" t="str">
        <f t="shared" si="2"/>
        <v>CentralPractice::firstOrCreate(['id_central_practice' =&gt; 134, 'name' =&gt; "Commercial litigation: mid-market"]);</v>
      </c>
    </row>
    <row r="136" spans="1:3" x14ac:dyDescent="0.25">
      <c r="A136">
        <v>135</v>
      </c>
      <c r="B136" s="16" t="s">
        <v>609</v>
      </c>
      <c r="C136" s="16" t="str">
        <f t="shared" si="2"/>
        <v>CentralPractice::firstOrCreate(['id_central_practice' =&gt; 135, 'name' =&gt; "Commercial litigation: premium"]);</v>
      </c>
    </row>
    <row r="137" spans="1:3" x14ac:dyDescent="0.25">
      <c r="A137">
        <v>136</v>
      </c>
      <c r="B137" s="16" t="s">
        <v>3811</v>
      </c>
      <c r="C137" s="16" t="str">
        <f t="shared" si="2"/>
        <v>CentralPractice::firstOrCreate(['id_central_practice' =&gt; 136, 'name' =&gt; "Commercial property: corporate occupiers"]);</v>
      </c>
    </row>
    <row r="138" spans="1:3" x14ac:dyDescent="0.25">
      <c r="A138">
        <v>137</v>
      </c>
      <c r="B138" s="16" t="s">
        <v>3813</v>
      </c>
      <c r="C138" s="16" t="str">
        <f t="shared" si="2"/>
        <v>CentralPractice::firstOrCreate(['id_central_practice' =&gt; 137, 'name' =&gt; "Commercial property: development"]);</v>
      </c>
    </row>
    <row r="139" spans="1:3" x14ac:dyDescent="0.25">
      <c r="A139">
        <v>138</v>
      </c>
      <c r="B139" s="16" t="s">
        <v>3815</v>
      </c>
      <c r="C139" s="16" t="str">
        <f t="shared" si="2"/>
        <v>CentralPractice::firstOrCreate(['id_central_practice' =&gt; 138, 'name' =&gt; "Commercial property: investment"]);</v>
      </c>
    </row>
    <row r="140" spans="1:3" x14ac:dyDescent="0.25">
      <c r="A140">
        <v>139</v>
      </c>
      <c r="B140" s="16" t="s">
        <v>33</v>
      </c>
      <c r="C140" s="16" t="str">
        <f t="shared" si="2"/>
        <v>CentralPractice::firstOrCreate(['id_central_practice' =&gt; 139, 'name' =&gt; "Commercial, corporate and M&amp;A"]);</v>
      </c>
    </row>
    <row r="141" spans="1:3" x14ac:dyDescent="0.25">
      <c r="A141">
        <v>140</v>
      </c>
      <c r="B141" s="16" t="s">
        <v>973</v>
      </c>
      <c r="C141" s="16" t="str">
        <f t="shared" si="2"/>
        <v>CentralPractice::firstOrCreate(['id_central_practice' =&gt; 140, 'name' =&gt; "Commodities"]);</v>
      </c>
    </row>
    <row r="142" spans="1:3" x14ac:dyDescent="0.25">
      <c r="A142">
        <v>141</v>
      </c>
      <c r="B142" s="16" t="s">
        <v>1005</v>
      </c>
      <c r="C142" s="16" t="str">
        <f t="shared" si="2"/>
        <v>CentralPractice::firstOrCreate(['id_central_practice' =&gt; 141, 'name' =&gt; "Commodities disputes"]);</v>
      </c>
    </row>
    <row r="143" spans="1:3" x14ac:dyDescent="0.25">
      <c r="A143">
        <v>142</v>
      </c>
      <c r="B143" s="16" t="s">
        <v>481</v>
      </c>
      <c r="C143" s="16" t="str">
        <f t="shared" si="2"/>
        <v>CentralPractice::firstOrCreate(['id_central_practice' =&gt; 142, 'name' =&gt; "Competition"]);</v>
      </c>
    </row>
    <row r="144" spans="1:3" x14ac:dyDescent="0.25">
      <c r="A144">
        <v>143</v>
      </c>
      <c r="B144" s="16" t="s">
        <v>340</v>
      </c>
      <c r="C144" s="16" t="str">
        <f t="shared" si="2"/>
        <v>CentralPractice::firstOrCreate(['id_central_practice' =&gt; 143, 'name' =&gt; "Competition Law"]);</v>
      </c>
    </row>
    <row r="145" spans="1:3" x14ac:dyDescent="0.25">
      <c r="A145">
        <v>144</v>
      </c>
      <c r="B145" s="16" t="s">
        <v>4017</v>
      </c>
      <c r="C145" s="16" t="str">
        <f t="shared" si="2"/>
        <v>CentralPractice::firstOrCreate(['id_central_practice' =&gt; 144, 'name' =&gt; "Competition and antitrust"]);</v>
      </c>
    </row>
    <row r="146" spans="1:3" x14ac:dyDescent="0.25">
      <c r="A146">
        <v>145</v>
      </c>
      <c r="B146" s="16" t="s">
        <v>168</v>
      </c>
      <c r="C146" s="16" t="str">
        <f t="shared" si="2"/>
        <v>CentralPractice::firstOrCreate(['id_central_practice' =&gt; 145, 'name' =&gt; "Competition/Antitrust"]);</v>
      </c>
    </row>
    <row r="147" spans="1:3" x14ac:dyDescent="0.25">
      <c r="A147">
        <v>146</v>
      </c>
      <c r="B147" s="16" t="s">
        <v>356</v>
      </c>
      <c r="C147" s="16" t="str">
        <f t="shared" si="2"/>
        <v>CentralPractice::firstOrCreate(['id_central_practice' =&gt; 146, 'name' =&gt; "Competition/Antitrust: Public Procurement"]);</v>
      </c>
    </row>
    <row r="148" spans="1:3" x14ac:dyDescent="0.25">
      <c r="A148">
        <v>147</v>
      </c>
      <c r="B148" s="16" t="s">
        <v>219</v>
      </c>
      <c r="C148" s="16" t="str">
        <f t="shared" si="2"/>
        <v>CentralPractice::firstOrCreate(['id_central_practice' =&gt; 147, 'name' =&gt; "Competition/European Law"]);</v>
      </c>
    </row>
    <row r="149" spans="1:3" x14ac:dyDescent="0.25">
      <c r="A149">
        <v>148</v>
      </c>
      <c r="B149" s="16" t="s">
        <v>220</v>
      </c>
      <c r="C149" s="16" t="str">
        <f t="shared" si="2"/>
        <v>CentralPractice::firstOrCreate(['id_central_practice' =&gt; 148, 'name' =&gt; "Competition/European Law: Public Procurement"]);</v>
      </c>
    </row>
    <row r="150" spans="1:3" x14ac:dyDescent="0.25">
      <c r="A150">
        <v>149</v>
      </c>
      <c r="B150" s="16" t="s">
        <v>651</v>
      </c>
      <c r="C150" s="16" t="str">
        <f t="shared" si="2"/>
        <v>CentralPractice::firstOrCreate(['id_central_practice' =&gt; 149, 'name' =&gt; "Competition/European Law: State Aid"]);</v>
      </c>
    </row>
    <row r="151" spans="1:3" x14ac:dyDescent="0.25">
      <c r="A151">
        <v>150</v>
      </c>
      <c r="B151" s="16" t="s">
        <v>4113</v>
      </c>
      <c r="C151" s="16" t="str">
        <f t="shared" si="2"/>
        <v>CentralPractice::firstOrCreate(['id_central_practice' =&gt; 150, 'name' =&gt; "Competition: Belgian law"]);</v>
      </c>
    </row>
    <row r="152" spans="1:3" x14ac:dyDescent="0.25">
      <c r="A152">
        <v>151</v>
      </c>
      <c r="B152" s="16" t="s">
        <v>809</v>
      </c>
      <c r="C152" s="16" t="str">
        <f t="shared" si="2"/>
        <v>CentralPractice::firstOrCreate(['id_central_practice' =&gt; 151, 'name' =&gt; "Competition: Domestic"]);</v>
      </c>
    </row>
    <row r="153" spans="1:3" x14ac:dyDescent="0.25">
      <c r="A153">
        <v>152</v>
      </c>
      <c r="B153" s="16" t="s">
        <v>431</v>
      </c>
      <c r="C153" s="16" t="str">
        <f t="shared" si="2"/>
        <v>CentralPractice::firstOrCreate(['id_central_practice' =&gt; 152, 'name' =&gt; "Competition: EU"]);</v>
      </c>
    </row>
    <row r="154" spans="1:3" x14ac:dyDescent="0.25">
      <c r="A154">
        <v>153</v>
      </c>
      <c r="B154" s="16" t="s">
        <v>468</v>
      </c>
      <c r="C154" s="16" t="str">
        <f t="shared" si="2"/>
        <v>CentralPractice::firstOrCreate(['id_central_practice' =&gt; 153, 'name' =&gt; "Competition: EU and global"]);</v>
      </c>
    </row>
    <row r="155" spans="1:3" x14ac:dyDescent="0.25">
      <c r="A155">
        <v>154</v>
      </c>
      <c r="B155" s="16" t="s">
        <v>491</v>
      </c>
      <c r="C155" s="16" t="str">
        <f t="shared" si="2"/>
        <v>CentralPractice::firstOrCreate(['id_central_practice' =&gt; 154, 'name' =&gt; "Compliance"]);</v>
      </c>
    </row>
    <row r="156" spans="1:3" x14ac:dyDescent="0.25">
      <c r="A156">
        <v>155</v>
      </c>
      <c r="B156" s="16" t="s">
        <v>4288</v>
      </c>
      <c r="C156" s="16" t="str">
        <f t="shared" si="2"/>
        <v>CentralPractice::firstOrCreate(['id_central_practice' =&gt; 155, 'name' =&gt; "Compliance and data privacy"]);</v>
      </c>
    </row>
    <row r="157" spans="1:3" x14ac:dyDescent="0.25">
      <c r="A157">
        <v>156</v>
      </c>
      <c r="B157" s="16" t="s">
        <v>4401</v>
      </c>
      <c r="C157" s="16" t="str">
        <f t="shared" si="2"/>
        <v>CentralPractice::firstOrCreate(['id_central_practice' =&gt; 156, 'name' =&gt; "Compliance and investigations"]);</v>
      </c>
    </row>
    <row r="158" spans="1:3" x14ac:dyDescent="0.25">
      <c r="A158">
        <v>157</v>
      </c>
      <c r="B158" s="16" t="s">
        <v>4019</v>
      </c>
      <c r="C158" s="16" t="str">
        <f t="shared" si="2"/>
        <v>CentralPractice::firstOrCreate(['id_central_practice' =&gt; 157, 'name' =&gt; "Compliance/White-collar crime"]);</v>
      </c>
    </row>
    <row r="159" spans="1:3" x14ac:dyDescent="0.25">
      <c r="A159">
        <v>158</v>
      </c>
      <c r="B159" s="16" t="s">
        <v>271</v>
      </c>
      <c r="C159" s="16" t="str">
        <f t="shared" si="2"/>
        <v>CentralPractice::firstOrCreate(['id_central_practice' =&gt; 158, 'name' =&gt; "Construction"]);</v>
      </c>
    </row>
    <row r="160" spans="1:3" x14ac:dyDescent="0.25">
      <c r="A160">
        <v>159</v>
      </c>
      <c r="B160" s="16" t="s">
        <v>263</v>
      </c>
      <c r="C160" s="16" t="str">
        <f t="shared" si="2"/>
        <v>CentralPractice::firstOrCreate(['id_central_practice' =&gt; 159, 'name' =&gt; "Construction (International Firms)"]);</v>
      </c>
    </row>
    <row r="161" spans="1:3" x14ac:dyDescent="0.25">
      <c r="A161">
        <v>160</v>
      </c>
      <c r="B161" s="16" t="s">
        <v>3189</v>
      </c>
      <c r="C161" s="16" t="str">
        <f t="shared" si="2"/>
        <v>CentralPractice::firstOrCreate(['id_central_practice' =&gt; 160, 'name' =&gt; "Construction – Local firms"]);</v>
      </c>
    </row>
    <row r="162" spans="1:3" x14ac:dyDescent="0.25">
      <c r="A162">
        <v>161</v>
      </c>
      <c r="B162" s="16" t="s">
        <v>306</v>
      </c>
      <c r="C162" s="16" t="str">
        <f t="shared" si="2"/>
        <v>CentralPractice::firstOrCreate(['id_central_practice' =&gt; 161, 'name' =&gt; "Construction, Infrastructure &amp; Project Finance"]);</v>
      </c>
    </row>
    <row r="163" spans="1:3" x14ac:dyDescent="0.25">
      <c r="A163">
        <v>162</v>
      </c>
      <c r="B163" s="16" t="s">
        <v>174</v>
      </c>
      <c r="C163" s="16" t="str">
        <f t="shared" si="2"/>
        <v>CentralPractice::firstOrCreate(['id_central_practice' =&gt; 162, 'name' =&gt; "Construction: Domestic"]);</v>
      </c>
    </row>
    <row r="164" spans="1:3" x14ac:dyDescent="0.25">
      <c r="A164">
        <v>163</v>
      </c>
      <c r="B164" s="16" t="s">
        <v>3430</v>
      </c>
      <c r="C164" s="16" t="str">
        <f t="shared" si="2"/>
        <v>CentralPractice::firstOrCreate(['id_central_practice' =&gt; 163, 'name' =&gt; "Construction: contentious"]);</v>
      </c>
    </row>
    <row r="165" spans="1:3" x14ac:dyDescent="0.25">
      <c r="A165">
        <v>164</v>
      </c>
      <c r="B165" s="16" t="s">
        <v>4576</v>
      </c>
      <c r="C165" s="16" t="str">
        <f t="shared" si="2"/>
        <v>CentralPractice::firstOrCreate(['id_central_practice' =&gt; 164, 'name' =&gt; "Construction: non-contentious"]);</v>
      </c>
    </row>
    <row r="166" spans="1:3" x14ac:dyDescent="0.25">
      <c r="A166">
        <v>165</v>
      </c>
      <c r="B166" s="16" t="s">
        <v>3664</v>
      </c>
      <c r="C166" s="16" t="str">
        <f t="shared" si="2"/>
        <v>CentralPractice::firstOrCreate(['id_central_practice' =&gt; 165, 'name' =&gt; "Consumer Law"]);</v>
      </c>
    </row>
    <row r="167" spans="1:3" x14ac:dyDescent="0.25">
      <c r="A167">
        <v>166</v>
      </c>
      <c r="B167" s="16" t="s">
        <v>492</v>
      </c>
      <c r="C167" s="16" t="str">
        <f t="shared" si="2"/>
        <v>CentralPractice::firstOrCreate(['id_central_practice' =&gt; 166, 'name' =&gt; "Consumer law"]);</v>
      </c>
    </row>
    <row r="168" spans="1:3" x14ac:dyDescent="0.25">
      <c r="A168">
        <v>167</v>
      </c>
      <c r="B168" s="16" t="s">
        <v>533</v>
      </c>
      <c r="C168" s="16" t="str">
        <f t="shared" si="2"/>
        <v>CentralPractice::firstOrCreate(['id_central_practice' =&gt; 167, 'name' =&gt; "Copyright"]);</v>
      </c>
    </row>
    <row r="169" spans="1:3" x14ac:dyDescent="0.25">
      <c r="A169">
        <v>168</v>
      </c>
      <c r="B169" s="16" t="s">
        <v>629</v>
      </c>
      <c r="C169" s="16" t="str">
        <f t="shared" si="2"/>
        <v>CentralPractice::firstOrCreate(['id_central_practice' =&gt; 168, 'name' =&gt; "Corporate &amp; Finance"]);</v>
      </c>
    </row>
    <row r="170" spans="1:3" x14ac:dyDescent="0.25">
      <c r="A170">
        <v>169</v>
      </c>
      <c r="B170" s="16" t="s">
        <v>993</v>
      </c>
      <c r="C170" s="16" t="str">
        <f t="shared" si="2"/>
        <v>CentralPractice::firstOrCreate(['id_central_practice' =&gt; 169, 'name' =&gt; "Corporate &amp; Finance (International Firms)"]);</v>
      </c>
    </row>
    <row r="171" spans="1:3" x14ac:dyDescent="0.25">
      <c r="A171">
        <v>170</v>
      </c>
      <c r="B171" s="16" t="s">
        <v>1083</v>
      </c>
      <c r="C171" s="16" t="str">
        <f t="shared" si="2"/>
        <v>CentralPractice::firstOrCreate(['id_central_practice' =&gt; 170, 'name' =&gt; "Corporate &amp; Finance including Investment Funds"]);</v>
      </c>
    </row>
    <row r="172" spans="1:3" x14ac:dyDescent="0.25">
      <c r="A172">
        <v>171</v>
      </c>
      <c r="B172" s="16" t="s">
        <v>926</v>
      </c>
      <c r="C172" s="16" t="str">
        <f t="shared" si="2"/>
        <v>CentralPractice::firstOrCreate(['id_central_practice' =&gt; 171, 'name' =&gt; "Corporate (including M&amp;A)"]);</v>
      </c>
    </row>
    <row r="173" spans="1:3" x14ac:dyDescent="0.25">
      <c r="A173">
        <v>172</v>
      </c>
      <c r="B173" s="16" t="s">
        <v>878</v>
      </c>
      <c r="C173" s="16" t="str">
        <f t="shared" si="2"/>
        <v>CentralPractice::firstOrCreate(['id_central_practice' =&gt; 172, 'name' =&gt; "Corporate Compliance"]);</v>
      </c>
    </row>
    <row r="174" spans="1:3" x14ac:dyDescent="0.25">
      <c r="A174">
        <v>173</v>
      </c>
      <c r="B174" s="16" t="s">
        <v>1050</v>
      </c>
      <c r="C174" s="16" t="str">
        <f t="shared" si="2"/>
        <v>CentralPractice::firstOrCreate(['id_central_practice' =&gt; 173, 'name' =&gt; "Corporate Compliance &amp; Investigations"]);</v>
      </c>
    </row>
    <row r="175" spans="1:3" x14ac:dyDescent="0.25">
      <c r="A175">
        <v>174</v>
      </c>
      <c r="B175" s="16" t="s">
        <v>324</v>
      </c>
      <c r="C175" s="16" t="str">
        <f t="shared" si="2"/>
        <v>CentralPractice::firstOrCreate(['id_central_practice' =&gt; 174, 'name' =&gt; "Corporate Crime &amp; Investigations"]);</v>
      </c>
    </row>
    <row r="176" spans="1:3" x14ac:dyDescent="0.25">
      <c r="A176">
        <v>175</v>
      </c>
      <c r="B176" s="16" t="s">
        <v>560</v>
      </c>
      <c r="C176" s="16" t="str">
        <f t="shared" si="2"/>
        <v>CentralPractice::firstOrCreate(['id_central_practice' =&gt; 175, 'name' =&gt; "Corporate Investigations"]);</v>
      </c>
    </row>
    <row r="177" spans="1:3" x14ac:dyDescent="0.25">
      <c r="A177">
        <v>176</v>
      </c>
      <c r="B177" s="16" t="s">
        <v>902</v>
      </c>
      <c r="C177" s="16" t="str">
        <f t="shared" si="2"/>
        <v>CentralPractice::firstOrCreate(['id_central_practice' =&gt; 176, 'name' =&gt; "Corporate Investigations/Anti-Corruption (International Firms)"]);</v>
      </c>
    </row>
    <row r="178" spans="1:3" x14ac:dyDescent="0.25">
      <c r="A178">
        <v>177</v>
      </c>
      <c r="B178" s="16" t="s">
        <v>175</v>
      </c>
      <c r="C178" s="16" t="str">
        <f t="shared" si="2"/>
        <v>CentralPractice::firstOrCreate(['id_central_practice' =&gt; 177, 'name' =&gt; "Corporate Investigations/Anti-Corruption: Domestic"]);</v>
      </c>
    </row>
    <row r="179" spans="1:3" x14ac:dyDescent="0.25">
      <c r="A179">
        <v>178</v>
      </c>
      <c r="B179" s="16" t="s">
        <v>176</v>
      </c>
      <c r="C179" s="16" t="str">
        <f t="shared" si="2"/>
        <v>CentralPractice::firstOrCreate(['id_central_practice' =&gt; 178, 'name' =&gt; "Corporate Investigations/Anti-Corruption: International"]);</v>
      </c>
    </row>
    <row r="180" spans="1:3" x14ac:dyDescent="0.25">
      <c r="A180">
        <v>179</v>
      </c>
      <c r="B180" s="16" t="s">
        <v>564</v>
      </c>
      <c r="C180" s="16" t="str">
        <f t="shared" si="2"/>
        <v>CentralPractice::firstOrCreate(['id_central_practice' =&gt; 179, 'name' =&gt; "Corporate M&amp;A"]);</v>
      </c>
    </row>
    <row r="181" spans="1:3" x14ac:dyDescent="0.25">
      <c r="A181">
        <v>180</v>
      </c>
      <c r="B181" s="16" t="s">
        <v>771</v>
      </c>
      <c r="C181" s="16" t="str">
        <f t="shared" si="2"/>
        <v>CentralPractice::firstOrCreate(['id_central_practice' =&gt; 180, 'name' =&gt; "Corporate Tax"]);</v>
      </c>
    </row>
    <row r="182" spans="1:3" x14ac:dyDescent="0.25">
      <c r="A182">
        <v>181</v>
      </c>
      <c r="B182" s="16" t="s">
        <v>644</v>
      </c>
      <c r="C182" s="16" t="str">
        <f t="shared" si="2"/>
        <v>CentralPractice::firstOrCreate(['id_central_practice' =&gt; 181, 'name' =&gt; "Corporate Team of the Year"]);</v>
      </c>
    </row>
    <row r="183" spans="1:3" x14ac:dyDescent="0.25">
      <c r="A183">
        <v>182</v>
      </c>
      <c r="B183" s="16" t="s">
        <v>197</v>
      </c>
      <c r="C183" s="16" t="str">
        <f t="shared" si="2"/>
        <v>CentralPractice::firstOrCreate(['id_central_practice' =&gt; 182, 'name' =&gt; "Corporate and M&amp;A"]);</v>
      </c>
    </row>
    <row r="184" spans="1:3" x14ac:dyDescent="0.25">
      <c r="A184">
        <v>183</v>
      </c>
      <c r="B184" s="16" t="s">
        <v>472</v>
      </c>
      <c r="C184" s="16" t="str">
        <f t="shared" si="2"/>
        <v>CentralPractice::firstOrCreate(['id_central_practice' =&gt; 183, 'name' =&gt; "Corporate and M&amp;A – Foreign firms"]);</v>
      </c>
    </row>
    <row r="185" spans="1:3" x14ac:dyDescent="0.25">
      <c r="A185">
        <v>184</v>
      </c>
      <c r="B185" s="16" t="s">
        <v>4242</v>
      </c>
      <c r="C185" s="16" t="str">
        <f t="shared" si="2"/>
        <v>CentralPractice::firstOrCreate(['id_central_practice' =&gt; 184, 'name' =&gt; "Corporate and M&amp;A – Independent local firms"]);</v>
      </c>
    </row>
    <row r="186" spans="1:3" x14ac:dyDescent="0.25">
      <c r="A186">
        <v>185</v>
      </c>
      <c r="B186" s="16" t="s">
        <v>3177</v>
      </c>
      <c r="C186" s="16" t="str">
        <f t="shared" si="2"/>
        <v>CentralPractice::firstOrCreate(['id_central_practice' =&gt; 185, 'name' =&gt; "Corporate and M&amp;A – International firms and joint ventures"]);</v>
      </c>
    </row>
    <row r="187" spans="1:3" x14ac:dyDescent="0.25">
      <c r="A187">
        <v>186</v>
      </c>
      <c r="B187" s="16" t="s">
        <v>3191</v>
      </c>
      <c r="C187" s="16" t="str">
        <f t="shared" si="2"/>
        <v>CentralPractice::firstOrCreate(['id_central_practice' =&gt; 186, 'name' =&gt; "Corporate and M&amp;A – Local firms"]);</v>
      </c>
    </row>
    <row r="188" spans="1:3" x14ac:dyDescent="0.25">
      <c r="A188">
        <v>187</v>
      </c>
      <c r="B188" s="16" t="s">
        <v>194</v>
      </c>
      <c r="C188" s="16" t="str">
        <f t="shared" si="2"/>
        <v>CentralPractice::firstOrCreate(['id_central_practice' =&gt; 187, 'name' =&gt; "Corporate and M&amp;A: International firms and joint ventures"]);</v>
      </c>
    </row>
    <row r="189" spans="1:3" x14ac:dyDescent="0.25">
      <c r="A189">
        <v>188</v>
      </c>
      <c r="B189" s="16" t="s">
        <v>1035</v>
      </c>
      <c r="C189" s="16" t="str">
        <f t="shared" si="2"/>
        <v>CentralPractice::firstOrCreate(['id_central_practice' =&gt; 188, 'name' =&gt; "Corporate and M&amp;A: foreign firms"]);</v>
      </c>
    </row>
    <row r="190" spans="1:3" x14ac:dyDescent="0.25">
      <c r="A190">
        <v>189</v>
      </c>
      <c r="B190" s="16" t="s">
        <v>1063</v>
      </c>
      <c r="C190" s="16" t="str">
        <f t="shared" si="2"/>
        <v>CentralPractice::firstOrCreate(['id_central_practice' =&gt; 189, 'name' =&gt; "Corporate and commercial"]);</v>
      </c>
    </row>
    <row r="191" spans="1:3" x14ac:dyDescent="0.25">
      <c r="A191">
        <v>190</v>
      </c>
      <c r="B191" s="16" t="s">
        <v>4800</v>
      </c>
      <c r="C191" s="16" t="str">
        <f t="shared" si="2"/>
        <v>CentralPractice::firstOrCreate(['id_central_practice' =&gt; 190, 'name' =&gt; "Corporate and commercial: Birmingham"]);</v>
      </c>
    </row>
    <row r="192" spans="1:3" x14ac:dyDescent="0.25">
      <c r="A192">
        <v>191</v>
      </c>
      <c r="B192" s="16" t="s">
        <v>435</v>
      </c>
      <c r="C192" s="16" t="str">
        <f t="shared" si="2"/>
        <v>CentralPractice::firstOrCreate(['id_central_practice' =&gt; 191, 'name' =&gt; "Corporate governance"]);</v>
      </c>
    </row>
    <row r="193" spans="1:3" x14ac:dyDescent="0.25">
      <c r="A193">
        <v>192</v>
      </c>
      <c r="B193" s="16" t="s">
        <v>436</v>
      </c>
      <c r="C193" s="16" t="str">
        <f t="shared" si="2"/>
        <v>CentralPractice::firstOrCreate(['id_central_practice' =&gt; 192, 'name' =&gt; "Corporate investigations and white-collar criminal defense"]);</v>
      </c>
    </row>
    <row r="194" spans="1:3" x14ac:dyDescent="0.25">
      <c r="A194">
        <v>193</v>
      </c>
      <c r="B194" s="16" t="s">
        <v>3573</v>
      </c>
      <c r="C194" s="16" t="str">
        <f t="shared" ref="C194:C257" si="3">CONCATENATE("CentralPractice::firstOrCreate(['id_central_practice' =&gt; ",A194,"", ", 'name' =&gt; """,B194,"""]);")</f>
        <v>CentralPractice::firstOrCreate(['id_central_practice' =&gt; 193, 'name' =&gt; "Corporate investigations and white-collar criminal defense: Advice to corporates"]);</v>
      </c>
    </row>
    <row r="195" spans="1:3" x14ac:dyDescent="0.25">
      <c r="A195">
        <v>194</v>
      </c>
      <c r="B195" s="16" t="s">
        <v>3575</v>
      </c>
      <c r="C195" s="16" t="str">
        <f t="shared" si="3"/>
        <v>CentralPractice::firstOrCreate(['id_central_practice' =&gt; 194, 'name' =&gt; "Corporate investigations and white-collar criminal defense: Advice to individuals"]);</v>
      </c>
    </row>
    <row r="196" spans="1:3" x14ac:dyDescent="0.25">
      <c r="A196">
        <v>195</v>
      </c>
      <c r="B196" s="16" t="s">
        <v>3817</v>
      </c>
      <c r="C196" s="16" t="str">
        <f t="shared" si="3"/>
        <v>CentralPractice::firstOrCreate(['id_central_practice' =&gt; 195, 'name' =&gt; "Corporate restructuring and insolvency"]);</v>
      </c>
    </row>
    <row r="197" spans="1:3" x14ac:dyDescent="0.25">
      <c r="A197">
        <v>196</v>
      </c>
      <c r="B197" s="16" t="s">
        <v>460</v>
      </c>
      <c r="C197" s="16" t="str">
        <f t="shared" si="3"/>
        <v>CentralPractice::firstOrCreate(['id_central_practice' =&gt; 196, 'name' =&gt; "Corporate tax"]);</v>
      </c>
    </row>
    <row r="198" spans="1:3" x14ac:dyDescent="0.25">
      <c r="A198">
        <v>197</v>
      </c>
      <c r="B198" s="16" t="s">
        <v>633</v>
      </c>
      <c r="C198" s="16" t="str">
        <f t="shared" si="3"/>
        <v>CentralPractice::firstOrCreate(['id_central_practice' =&gt; 197, 'name' =&gt; "Corporate, Commercial and M&amp;A"]);</v>
      </c>
    </row>
    <row r="199" spans="1:3" x14ac:dyDescent="0.25">
      <c r="A199">
        <v>198</v>
      </c>
      <c r="B199" s="16" t="s">
        <v>56</v>
      </c>
      <c r="C199" s="16" t="str">
        <f t="shared" si="3"/>
        <v>CentralPractice::firstOrCreate(['id_central_practice' =&gt; 198, 'name' =&gt; "Corporate/Commercial"]);</v>
      </c>
    </row>
    <row r="200" spans="1:3" x14ac:dyDescent="0.25">
      <c r="A200">
        <v>199</v>
      </c>
      <c r="B200" s="16" t="s">
        <v>985</v>
      </c>
      <c r="C200" s="16" t="str">
        <f t="shared" si="3"/>
        <v>CentralPractice::firstOrCreate(['id_central_practice' =&gt; 199, 'name' =&gt; "Corporate/Commercial &amp; Commercial Contracts"]);</v>
      </c>
    </row>
    <row r="201" spans="1:3" x14ac:dyDescent="0.25">
      <c r="A201">
        <v>200</v>
      </c>
      <c r="B201" s="16" t="s">
        <v>873</v>
      </c>
      <c r="C201" s="16" t="str">
        <f t="shared" si="3"/>
        <v>CentralPractice::firstOrCreate(['id_central_practice' =&gt; 200, 'name' =&gt; "Corporate/Commercial: Capital Markets"]);</v>
      </c>
    </row>
    <row r="202" spans="1:3" x14ac:dyDescent="0.25">
      <c r="A202">
        <v>201</v>
      </c>
      <c r="B202" s="16" t="s">
        <v>848</v>
      </c>
      <c r="C202" s="16" t="str">
        <f t="shared" si="3"/>
        <v>CentralPractice::firstOrCreate(['id_central_practice' =&gt; 201, 'name' =&gt; "Corporate/Commercial: Labour &amp; Employment"]);</v>
      </c>
    </row>
    <row r="203" spans="1:3" x14ac:dyDescent="0.25">
      <c r="A203">
        <v>202</v>
      </c>
      <c r="B203" s="16" t="s">
        <v>64</v>
      </c>
      <c r="C203" s="16" t="str">
        <f t="shared" si="3"/>
        <v>CentralPractice::firstOrCreate(['id_central_practice' =&gt; 202, 'name' =&gt; "Corporate/M&amp;A"]);</v>
      </c>
    </row>
    <row r="204" spans="1:3" x14ac:dyDescent="0.25">
      <c r="A204">
        <v>203</v>
      </c>
      <c r="B204" s="16" t="s">
        <v>386</v>
      </c>
      <c r="C204" s="16" t="str">
        <f t="shared" si="3"/>
        <v>CentralPractice::firstOrCreate(['id_central_practice' =&gt; 203, 'name' =&gt; "Corporate/M&amp;A &amp; Private Equity"]);</v>
      </c>
    </row>
    <row r="205" spans="1:3" x14ac:dyDescent="0.25">
      <c r="A205">
        <v>204</v>
      </c>
      <c r="B205" s="16" t="s">
        <v>425</v>
      </c>
      <c r="C205" s="16" t="str">
        <f t="shared" si="3"/>
        <v>CentralPractice::firstOrCreate(['id_central_practice' =&gt; 204, 'name' =&gt; "Corporate/M&amp;A (International Firms)"]);</v>
      </c>
    </row>
    <row r="206" spans="1:3" x14ac:dyDescent="0.25">
      <c r="A206">
        <v>205</v>
      </c>
      <c r="B206" s="16" t="s">
        <v>164</v>
      </c>
      <c r="C206" s="16" t="str">
        <f t="shared" si="3"/>
        <v>CentralPractice::firstOrCreate(['id_central_practice' =&gt; 205, 'name' =&gt; "Corporate/M&amp;A: Domestic"]);</v>
      </c>
    </row>
    <row r="207" spans="1:3" x14ac:dyDescent="0.25">
      <c r="A207">
        <v>206</v>
      </c>
      <c r="B207" s="16" t="s">
        <v>561</v>
      </c>
      <c r="C207" s="16" t="str">
        <f t="shared" si="3"/>
        <v>CentralPractice::firstOrCreate(['id_central_practice' =&gt; 206, 'name' =&gt; "Corporate/M&amp;A: ECM"]);</v>
      </c>
    </row>
    <row r="208" spans="1:3" x14ac:dyDescent="0.25">
      <c r="A208">
        <v>207</v>
      </c>
      <c r="B208" s="16" t="s">
        <v>896</v>
      </c>
      <c r="C208" s="16" t="str">
        <f t="shared" si="3"/>
        <v>CentralPractice::firstOrCreate(['id_central_practice' =&gt; 207, 'name' =&gt; "Corporate/M&amp;A: High-end Capability"]);</v>
      </c>
    </row>
    <row r="209" spans="1:3" x14ac:dyDescent="0.25">
      <c r="A209">
        <v>208</v>
      </c>
      <c r="B209" s="16" t="s">
        <v>165</v>
      </c>
      <c r="C209" s="16" t="str">
        <f t="shared" si="3"/>
        <v>CentralPractice::firstOrCreate(['id_central_practice' =&gt; 208, 'name' =&gt; "Corporate/M&amp;A: International"]);</v>
      </c>
    </row>
    <row r="210" spans="1:3" x14ac:dyDescent="0.25">
      <c r="A210">
        <v>209</v>
      </c>
      <c r="B210" s="16" t="s">
        <v>910</v>
      </c>
      <c r="C210" s="16" t="str">
        <f t="shared" si="3"/>
        <v>CentralPractice::firstOrCreate(['id_central_practice' =&gt; 209, 'name' =&gt; "Corporate/M&amp;A: International Firms"]);</v>
      </c>
    </row>
    <row r="211" spans="1:3" x14ac:dyDescent="0.25">
      <c r="A211">
        <v>210</v>
      </c>
      <c r="B211" s="16" t="s">
        <v>605</v>
      </c>
      <c r="C211" s="16" t="str">
        <f t="shared" si="3"/>
        <v>CentralPractice::firstOrCreate(['id_central_practice' =&gt; 210, 'name' =&gt; "Corporate/M&amp;A: Mid-Market"]);</v>
      </c>
    </row>
    <row r="212" spans="1:3" x14ac:dyDescent="0.25">
      <c r="A212">
        <v>211</v>
      </c>
      <c r="B212" s="16" t="s">
        <v>316</v>
      </c>
      <c r="C212" s="16" t="str">
        <f t="shared" si="3"/>
        <v>CentralPractice::firstOrCreate(['id_central_practice' =&gt; 211, 'name' =&gt; "Corporate/M&amp;A: Takeover Defense"]);</v>
      </c>
    </row>
    <row r="213" spans="1:3" x14ac:dyDescent="0.25">
      <c r="A213">
        <v>212</v>
      </c>
      <c r="B213" s="16" t="s">
        <v>678</v>
      </c>
      <c r="C213" s="16" t="str">
        <f t="shared" si="3"/>
        <v>CentralPractice::firstOrCreate(['id_central_practice' =&gt; 212, 'name' =&gt; "Crime"]);</v>
      </c>
    </row>
    <row r="214" spans="1:3" x14ac:dyDescent="0.25">
      <c r="A214">
        <v>213</v>
      </c>
      <c r="B214" s="16" t="s">
        <v>930</v>
      </c>
      <c r="C214" s="16" t="str">
        <f t="shared" si="3"/>
        <v>CentralPractice::firstOrCreate(['id_central_practice' =&gt; 213, 'name' =&gt; "Crisis Management"]);</v>
      </c>
    </row>
    <row r="215" spans="1:3" x14ac:dyDescent="0.25">
      <c r="A215">
        <v>214</v>
      </c>
      <c r="B215" s="16" t="s">
        <v>5134</v>
      </c>
      <c r="C215" s="16" t="str">
        <f t="shared" si="3"/>
        <v>CentralPractice::firstOrCreate(['id_central_practice' =&gt; 214, 'name' =&gt; "Crypto"]);</v>
      </c>
    </row>
    <row r="216" spans="1:3" x14ac:dyDescent="0.25">
      <c r="A216">
        <v>215</v>
      </c>
      <c r="B216" s="16" t="s">
        <v>726</v>
      </c>
      <c r="C216" s="16" t="str">
        <f t="shared" si="3"/>
        <v>CentralPractice::firstOrCreate(['id_central_practice' =&gt; 215, 'name' =&gt; "Crypto-Asset Disputes"]);</v>
      </c>
    </row>
    <row r="217" spans="1:3" x14ac:dyDescent="0.25">
      <c r="A217">
        <v>216</v>
      </c>
      <c r="B217" s="16" t="s">
        <v>3577</v>
      </c>
      <c r="C217" s="16" t="str">
        <f t="shared" si="3"/>
        <v>CentralPractice::firstOrCreate(['id_central_practice' =&gt; 216, 'name' =&gt; "Customs (including export controls)"]);</v>
      </c>
    </row>
    <row r="218" spans="1:3" x14ac:dyDescent="0.25">
      <c r="A218">
        <v>217</v>
      </c>
      <c r="B218" s="16" t="s">
        <v>1012</v>
      </c>
      <c r="C218" s="16" t="str">
        <f t="shared" si="3"/>
        <v>CentralPractice::firstOrCreate(['id_central_practice' =&gt; 217, 'name' =&gt; "Customs, trade, WTO and anti-dumping"]);</v>
      </c>
    </row>
    <row r="219" spans="1:3" x14ac:dyDescent="0.25">
      <c r="A219">
        <v>218</v>
      </c>
      <c r="B219" s="16" t="s">
        <v>437</v>
      </c>
      <c r="C219" s="16" t="str">
        <f t="shared" si="3"/>
        <v>CentralPractice::firstOrCreate(['id_central_practice' =&gt; 218, 'name' =&gt; "Cyber law (including data privacy and data protection)"]);</v>
      </c>
    </row>
    <row r="220" spans="1:3" x14ac:dyDescent="0.25">
      <c r="A220">
        <v>219</v>
      </c>
      <c r="B220" s="16" t="s">
        <v>206</v>
      </c>
      <c r="C220" s="16" t="str">
        <f t="shared" si="3"/>
        <v>CentralPractice::firstOrCreate(['id_central_practice' =&gt; 219, 'name' =&gt; "Data Protection"]);</v>
      </c>
    </row>
    <row r="221" spans="1:3" x14ac:dyDescent="0.25">
      <c r="A221">
        <v>220</v>
      </c>
      <c r="B221" s="16" t="s">
        <v>276</v>
      </c>
      <c r="C221" s="16" t="str">
        <f t="shared" si="3"/>
        <v>CentralPractice::firstOrCreate(['id_central_practice' =&gt; 220, 'name' =&gt; "Data Protection &amp; Information Law"]);</v>
      </c>
    </row>
    <row r="222" spans="1:3" x14ac:dyDescent="0.25">
      <c r="A222">
        <v>221</v>
      </c>
      <c r="B222" s="16" t="s">
        <v>937</v>
      </c>
      <c r="C222" s="16" t="str">
        <f t="shared" si="3"/>
        <v>CentralPractice::firstOrCreate(['id_central_practice' =&gt; 221, 'name' =&gt; "Data privacy &amp; data protection"]);</v>
      </c>
    </row>
    <row r="223" spans="1:3" x14ac:dyDescent="0.25">
      <c r="A223">
        <v>222</v>
      </c>
      <c r="B223" s="16" t="s">
        <v>227</v>
      </c>
      <c r="C223" s="16" t="str">
        <f t="shared" si="3"/>
        <v>CentralPractice::firstOrCreate(['id_central_practice' =&gt; 222, 'name' =&gt; "Data privacy and data protection"]);</v>
      </c>
    </row>
    <row r="224" spans="1:3" x14ac:dyDescent="0.25">
      <c r="A224">
        <v>223</v>
      </c>
      <c r="B224" s="16" t="s">
        <v>487</v>
      </c>
      <c r="C224" s="16" t="str">
        <f t="shared" si="3"/>
        <v>CentralPractice::firstOrCreate(['id_central_practice' =&gt; 223, 'name' =&gt; "Data protection"]);</v>
      </c>
    </row>
    <row r="225" spans="1:3" x14ac:dyDescent="0.25">
      <c r="A225">
        <v>224</v>
      </c>
      <c r="B225" s="16" t="s">
        <v>3193</v>
      </c>
      <c r="C225" s="16" t="str">
        <f t="shared" si="3"/>
        <v>CentralPractice::firstOrCreate(['id_central_practice' =&gt; 224, 'name' =&gt; "Data protection and cyber security"]);</v>
      </c>
    </row>
    <row r="226" spans="1:3" x14ac:dyDescent="0.25">
      <c r="A226">
        <v>225</v>
      </c>
      <c r="B226" s="16" t="s">
        <v>3432</v>
      </c>
      <c r="C226" s="16" t="str">
        <f t="shared" si="3"/>
        <v>CentralPractice::firstOrCreate(['id_central_practice' =&gt; 225, 'name' =&gt; "Data protection, privacy and cybersecurity"]);</v>
      </c>
    </row>
    <row r="227" spans="1:3" x14ac:dyDescent="0.25">
      <c r="A227">
        <v>226</v>
      </c>
      <c r="B227" s="16" t="s">
        <v>861</v>
      </c>
      <c r="C227" s="16" t="str">
        <f t="shared" si="3"/>
        <v>CentralPractice::firstOrCreate(['id_central_practice' =&gt; 226, 'name' =&gt; "Data, technology and privacy law"]);</v>
      </c>
    </row>
    <row r="228" spans="1:3" x14ac:dyDescent="0.25">
      <c r="A228">
        <v>227</v>
      </c>
      <c r="B228" s="16" t="s">
        <v>634</v>
      </c>
      <c r="C228" s="16" t="str">
        <f t="shared" si="3"/>
        <v>CentralPractice::firstOrCreate(['id_central_practice' =&gt; 227, 'name' =&gt; "Deal of the year"]);</v>
      </c>
    </row>
    <row r="229" spans="1:3" x14ac:dyDescent="0.25">
      <c r="A229">
        <v>228</v>
      </c>
      <c r="B229" s="16" t="s">
        <v>842</v>
      </c>
      <c r="C229" s="16" t="str">
        <f t="shared" si="3"/>
        <v>CentralPractice::firstOrCreate(['id_central_practice' =&gt; 228, 'name' =&gt; "Deals of the Year (Projects)"]);</v>
      </c>
    </row>
    <row r="230" spans="1:3" x14ac:dyDescent="0.25">
      <c r="A230">
        <v>229</v>
      </c>
      <c r="B230" s="16" t="s">
        <v>699</v>
      </c>
      <c r="C230" s="16" t="str">
        <f t="shared" si="3"/>
        <v>CentralPractice::firstOrCreate(['id_central_practice' =&gt; 229, 'name' =&gt; "Debt Equity"]);</v>
      </c>
    </row>
    <row r="231" spans="1:3" x14ac:dyDescent="0.25">
      <c r="A231">
        <v>230</v>
      </c>
      <c r="B231" s="16" t="s">
        <v>3579</v>
      </c>
      <c r="C231" s="16" t="str">
        <f t="shared" si="3"/>
        <v>CentralPractice::firstOrCreate(['id_central_practice' =&gt; 230, 'name' =&gt; "Debt Offerings: advice to issuers"]);</v>
      </c>
    </row>
    <row r="232" spans="1:3" x14ac:dyDescent="0.25">
      <c r="A232">
        <v>231</v>
      </c>
      <c r="B232" s="16" t="s">
        <v>3581</v>
      </c>
      <c r="C232" s="16" t="str">
        <f t="shared" si="3"/>
        <v>CentralPractice::firstOrCreate(['id_central_practice' =&gt; 231, 'name' =&gt; "Debt Offerings: advice to underwriters"]);</v>
      </c>
    </row>
    <row r="233" spans="1:3" x14ac:dyDescent="0.25">
      <c r="A233">
        <v>232</v>
      </c>
      <c r="B233" s="16" t="s">
        <v>610</v>
      </c>
      <c r="C233" s="16" t="str">
        <f t="shared" si="3"/>
        <v>CentralPractice::firstOrCreate(['id_central_practice' =&gt; 232, 'name' =&gt; "Debt capital markets"]);</v>
      </c>
    </row>
    <row r="234" spans="1:3" x14ac:dyDescent="0.25">
      <c r="A234">
        <v>233</v>
      </c>
      <c r="B234" s="16" t="s">
        <v>974</v>
      </c>
      <c r="C234" s="16" t="str">
        <f t="shared" si="3"/>
        <v>CentralPractice::firstOrCreate(['id_central_practice' =&gt; 233, 'name' =&gt; "Defamation/Reputation Management"]);</v>
      </c>
    </row>
    <row r="235" spans="1:3" x14ac:dyDescent="0.25">
      <c r="A235">
        <v>234</v>
      </c>
      <c r="B235" s="16" t="s">
        <v>325</v>
      </c>
      <c r="C235" s="16" t="str">
        <f t="shared" si="3"/>
        <v>CentralPractice::firstOrCreate(['id_central_practice' =&gt; 234, 'name' =&gt; "Derivatives"]);</v>
      </c>
    </row>
    <row r="236" spans="1:3" x14ac:dyDescent="0.25">
      <c r="A236">
        <v>235</v>
      </c>
      <c r="B236" s="16" t="s">
        <v>923</v>
      </c>
      <c r="C236" s="16" t="str">
        <f t="shared" si="3"/>
        <v>CentralPractice::firstOrCreate(['id_central_practice' =&gt; 235, 'name' =&gt; "Derivatives and structured products"]);</v>
      </c>
    </row>
    <row r="237" spans="1:3" x14ac:dyDescent="0.25">
      <c r="A237">
        <v>236</v>
      </c>
      <c r="B237" s="16" t="s">
        <v>691</v>
      </c>
      <c r="C237" s="16" t="str">
        <f t="shared" si="3"/>
        <v>CentralPractice::firstOrCreate(['id_central_practice' =&gt; 236, 'name' =&gt; "Digital Finance"]);</v>
      </c>
    </row>
    <row r="238" spans="1:3" x14ac:dyDescent="0.25">
      <c r="A238">
        <v>237</v>
      </c>
      <c r="B238" s="16" t="s">
        <v>72</v>
      </c>
      <c r="C238" s="16" t="str">
        <f t="shared" si="3"/>
        <v>CentralPractice::firstOrCreate(['id_central_practice' =&gt; 237, 'name' =&gt; "Dispute Resolution"]);</v>
      </c>
    </row>
    <row r="239" spans="1:3" x14ac:dyDescent="0.25">
      <c r="A239">
        <v>238</v>
      </c>
      <c r="B239" s="16" t="s">
        <v>992</v>
      </c>
      <c r="C239" s="16" t="str">
        <f t="shared" si="3"/>
        <v>CentralPractice::firstOrCreate(['id_central_practice' =&gt; 238, 'name' =&gt; "Dispute Resolution (International Firms)"]);</v>
      </c>
    </row>
    <row r="240" spans="1:3" x14ac:dyDescent="0.25">
      <c r="A240">
        <v>239</v>
      </c>
      <c r="B240" s="16" t="s">
        <v>177</v>
      </c>
      <c r="C240" s="16" t="str">
        <f t="shared" si="3"/>
        <v>CentralPractice::firstOrCreate(['id_central_practice' =&gt; 239, 'name' =&gt; "Dispute Resolution: Arbitration"]);</v>
      </c>
    </row>
    <row r="241" spans="1:3" x14ac:dyDescent="0.25">
      <c r="A241">
        <v>240</v>
      </c>
      <c r="B241" s="16" t="s">
        <v>903</v>
      </c>
      <c r="C241" s="16" t="str">
        <f t="shared" si="3"/>
        <v>CentralPractice::firstOrCreate(['id_central_practice' =&gt; 240, 'name' =&gt; "Dispute Resolution: Arbitration (International Firms)"]);</v>
      </c>
    </row>
    <row r="242" spans="1:3" x14ac:dyDescent="0.25">
      <c r="A242">
        <v>241</v>
      </c>
      <c r="B242" s="16" t="s">
        <v>476</v>
      </c>
      <c r="C242" s="16" t="str">
        <f t="shared" si="3"/>
        <v>CentralPractice::firstOrCreate(['id_central_practice' =&gt; 241, 'name' =&gt; "Dispute Resolution: Civil &amp; Commercial Litigation"]);</v>
      </c>
    </row>
    <row r="243" spans="1:3" x14ac:dyDescent="0.25">
      <c r="A243">
        <v>242</v>
      </c>
      <c r="B243" s="16" t="s">
        <v>517</v>
      </c>
      <c r="C243" s="16" t="str">
        <f t="shared" si="3"/>
        <v>CentralPractice::firstOrCreate(['id_central_practice' =&gt; 242, 'name' =&gt; "Dispute Resolution: Class Action (Defence)"]);</v>
      </c>
    </row>
    <row r="244" spans="1:3" x14ac:dyDescent="0.25">
      <c r="A244">
        <v>243</v>
      </c>
      <c r="B244" s="16" t="s">
        <v>879</v>
      </c>
      <c r="C244" s="16" t="str">
        <f t="shared" si="3"/>
        <v>CentralPractice::firstOrCreate(['id_central_practice' =&gt; 243, 'name' =&gt; "Dispute Resolution: Corporate Crime"]);</v>
      </c>
    </row>
    <row r="245" spans="1:3" x14ac:dyDescent="0.25">
      <c r="A245">
        <v>244</v>
      </c>
      <c r="B245" s="16" t="s">
        <v>851</v>
      </c>
      <c r="C245" s="16" t="str">
        <f t="shared" si="3"/>
        <v>CentralPractice::firstOrCreate(['id_central_practice' =&gt; 244, 'name' =&gt; "Dispute Resolution: Domestic"]);</v>
      </c>
    </row>
    <row r="246" spans="1:3" x14ac:dyDescent="0.25">
      <c r="A246">
        <v>245</v>
      </c>
      <c r="B246" s="16" t="s">
        <v>852</v>
      </c>
      <c r="C246" s="16" t="str">
        <f t="shared" si="3"/>
        <v>CentralPractice::firstOrCreate(['id_central_practice' =&gt; 245, 'name' =&gt; "Dispute Resolution: International"]);</v>
      </c>
    </row>
    <row r="247" spans="1:3" x14ac:dyDescent="0.25">
      <c r="A247">
        <v>246</v>
      </c>
      <c r="B247" s="16" t="s">
        <v>911</v>
      </c>
      <c r="C247" s="16" t="str">
        <f t="shared" si="3"/>
        <v>CentralPractice::firstOrCreate(['id_central_practice' =&gt; 246, 'name' =&gt; "Dispute Resolution: International Firms"]);</v>
      </c>
    </row>
    <row r="248" spans="1:3" x14ac:dyDescent="0.25">
      <c r="A248">
        <v>247</v>
      </c>
      <c r="B248" s="16" t="s">
        <v>493</v>
      </c>
      <c r="C248" s="16" t="str">
        <f t="shared" si="3"/>
        <v>CentralPractice::firstOrCreate(['id_central_practice' =&gt; 247, 'name' =&gt; "Dispute Resolution: Litgation"]);</v>
      </c>
    </row>
    <row r="249" spans="1:3" x14ac:dyDescent="0.25">
      <c r="A249">
        <v>248</v>
      </c>
      <c r="B249" s="16" t="s">
        <v>45</v>
      </c>
      <c r="C249" s="16" t="str">
        <f t="shared" si="3"/>
        <v>CentralPractice::firstOrCreate(['id_central_practice' =&gt; 248, 'name' =&gt; "Dispute Resolution: Litigation"]);</v>
      </c>
    </row>
    <row r="250" spans="1:3" x14ac:dyDescent="0.25">
      <c r="A250">
        <v>249</v>
      </c>
      <c r="B250" s="16" t="s">
        <v>904</v>
      </c>
      <c r="C250" s="16" t="str">
        <f t="shared" si="3"/>
        <v>CentralPractice::firstOrCreate(['id_central_practice' =&gt; 249, 'name' =&gt; "Dispute Resolution: Litigation (International Firms)"]);</v>
      </c>
    </row>
    <row r="251" spans="1:3" x14ac:dyDescent="0.25">
      <c r="A251">
        <v>250</v>
      </c>
      <c r="B251" s="16" t="s">
        <v>101</v>
      </c>
      <c r="C251" s="16" t="str">
        <f t="shared" si="3"/>
        <v>CentralPractice::firstOrCreate(['id_central_practice' =&gt; 250, 'name' =&gt; "Dispute Resolution: White-Collar Crime"]);</v>
      </c>
    </row>
    <row r="252" spans="1:3" x14ac:dyDescent="0.25">
      <c r="A252">
        <v>251</v>
      </c>
      <c r="B252" s="16" t="s">
        <v>47</v>
      </c>
      <c r="C252" s="16" t="str">
        <f t="shared" si="3"/>
        <v>CentralPractice::firstOrCreate(['id_central_practice' =&gt; 251, 'name' =&gt; "Dispute resolution"]);</v>
      </c>
    </row>
    <row r="253" spans="1:3" x14ac:dyDescent="0.25">
      <c r="A253">
        <v>252</v>
      </c>
      <c r="B253" s="16" t="s">
        <v>3410</v>
      </c>
      <c r="C253" s="16" t="str">
        <f t="shared" si="3"/>
        <v>CentralPractice::firstOrCreate(['id_central_practice' =&gt; 252, 'name' =&gt; "Dispute resolution - Civil and commercial litigation"]);</v>
      </c>
    </row>
    <row r="254" spans="1:3" x14ac:dyDescent="0.25">
      <c r="A254">
        <v>253</v>
      </c>
      <c r="B254" s="16" t="s">
        <v>4244</v>
      </c>
      <c r="C254" s="16" t="str">
        <f t="shared" si="3"/>
        <v>CentralPractice::firstOrCreate(['id_central_practice' =&gt; 253, 'name' =&gt; "Dispute resolution – Independent local firms"]);</v>
      </c>
    </row>
    <row r="255" spans="1:3" x14ac:dyDescent="0.25">
      <c r="A255">
        <v>254</v>
      </c>
      <c r="B255" s="16" t="s">
        <v>3195</v>
      </c>
      <c r="C255" s="16" t="str">
        <f t="shared" si="3"/>
        <v>CentralPractice::firstOrCreate(['id_central_practice' =&gt; 254, 'name' =&gt; "Dispute resolution – Local firms"]);</v>
      </c>
    </row>
    <row r="256" spans="1:3" x14ac:dyDescent="0.25">
      <c r="A256">
        <v>255</v>
      </c>
      <c r="B256" s="16" t="s">
        <v>4347</v>
      </c>
      <c r="C256" s="16" t="str">
        <f t="shared" si="3"/>
        <v>CentralPractice::firstOrCreate(['id_central_practice' =&gt; 255, 'name' =&gt; "Dispute resolution: Alberta"]);</v>
      </c>
    </row>
    <row r="257" spans="1:3" x14ac:dyDescent="0.25">
      <c r="A257">
        <v>256</v>
      </c>
      <c r="B257" s="16" t="s">
        <v>708</v>
      </c>
      <c r="C257" s="16" t="str">
        <f t="shared" si="3"/>
        <v>CentralPractice::firstOrCreate(['id_central_practice' =&gt; 256, 'name' =&gt; "Dispute resolution: Arbitration"]);</v>
      </c>
    </row>
    <row r="258" spans="1:3" x14ac:dyDescent="0.25">
      <c r="A258">
        <v>257</v>
      </c>
      <c r="B258" s="16" t="s">
        <v>1015</v>
      </c>
      <c r="C258" s="16" t="str">
        <f t="shared" ref="C258:C321" si="4">CONCATENATE("CentralPractice::firstOrCreate(['id_central_practice' =&gt; ",A258,"", ", 'name' =&gt; """,B258,"""]);")</f>
        <v>CentralPractice::firstOrCreate(['id_central_practice' =&gt; 257, 'name' =&gt; "Dispute resolution: Arbitration and international litigation"]);</v>
      </c>
    </row>
    <row r="259" spans="1:3" x14ac:dyDescent="0.25">
      <c r="A259">
        <v>258</v>
      </c>
      <c r="B259" s="16" t="s">
        <v>4378</v>
      </c>
      <c r="C259" s="16" t="str">
        <f t="shared" si="4"/>
        <v>CentralPractice::firstOrCreate(['id_central_practice' =&gt; 258, 'name' =&gt; "Dispute resolution: Arbitration: foreign firms"]);</v>
      </c>
    </row>
    <row r="260" spans="1:3" x14ac:dyDescent="0.25">
      <c r="A260">
        <v>259</v>
      </c>
      <c r="B260" s="16" t="s">
        <v>4349</v>
      </c>
      <c r="C260" s="16" t="str">
        <f t="shared" si="4"/>
        <v>CentralPractice::firstOrCreate(['id_central_practice' =&gt; 259, 'name' =&gt; "Dispute resolution: British Columbia"]);</v>
      </c>
    </row>
    <row r="261" spans="1:3" x14ac:dyDescent="0.25">
      <c r="A261">
        <v>260</v>
      </c>
      <c r="B261" s="16" t="s">
        <v>1268</v>
      </c>
      <c r="C261" s="16" t="str">
        <f t="shared" si="4"/>
        <v>CentralPractice::firstOrCreate(['id_central_practice' =&gt; 260, 'name' =&gt; "Dispute resolution: Class actions"]);</v>
      </c>
    </row>
    <row r="262" spans="1:3" x14ac:dyDescent="0.25">
      <c r="A262">
        <v>261</v>
      </c>
      <c r="B262" s="16" t="s">
        <v>540</v>
      </c>
      <c r="C262" s="16" t="str">
        <f t="shared" si="4"/>
        <v>CentralPractice::firstOrCreate(['id_central_practice' =&gt; 261, 'name' =&gt; "Dispute resolution: Commercial litigation"]);</v>
      </c>
    </row>
    <row r="263" spans="1:3" x14ac:dyDescent="0.25">
      <c r="A263">
        <v>262</v>
      </c>
      <c r="B263" s="16" t="s">
        <v>927</v>
      </c>
      <c r="C263" s="16" t="str">
        <f t="shared" si="4"/>
        <v>CentralPractice::firstOrCreate(['id_central_practice' =&gt; 262, 'name' =&gt; "Dispute resolution: International arbitration"]);</v>
      </c>
    </row>
    <row r="264" spans="1:3" x14ac:dyDescent="0.25">
      <c r="A264">
        <v>263</v>
      </c>
      <c r="B264" s="16" t="s">
        <v>103</v>
      </c>
      <c r="C264" s="16" t="str">
        <f t="shared" si="4"/>
        <v>CentralPractice::firstOrCreate(['id_central_practice' =&gt; 263, 'name' =&gt; "Dispute resolution: Litigation"]);</v>
      </c>
    </row>
    <row r="265" spans="1:3" x14ac:dyDescent="0.25">
      <c r="A265">
        <v>264</v>
      </c>
      <c r="B265" s="16" t="s">
        <v>4380</v>
      </c>
      <c r="C265" s="16" t="str">
        <f t="shared" si="4"/>
        <v>CentralPractice::firstOrCreate(['id_central_practice' =&gt; 264, 'name' =&gt; "Dispute resolution: Litigation: foreign firms"]);</v>
      </c>
    </row>
    <row r="266" spans="1:3" x14ac:dyDescent="0.25">
      <c r="A266">
        <v>265</v>
      </c>
      <c r="B266" s="16" t="s">
        <v>4351</v>
      </c>
      <c r="C266" s="16" t="str">
        <f t="shared" si="4"/>
        <v>CentralPractice::firstOrCreate(['id_central_practice' =&gt; 265, 'name' =&gt; "Dispute resolution: Ontario"]);</v>
      </c>
    </row>
    <row r="267" spans="1:3" x14ac:dyDescent="0.25">
      <c r="A267">
        <v>266</v>
      </c>
      <c r="B267" s="16" t="s">
        <v>4353</v>
      </c>
      <c r="C267" s="16" t="str">
        <f t="shared" si="4"/>
        <v>CentralPractice::firstOrCreate(['id_central_practice' =&gt; 266, 'name' =&gt; "Dispute resolution: Quebec"]);</v>
      </c>
    </row>
    <row r="268" spans="1:3" x14ac:dyDescent="0.25">
      <c r="A268">
        <v>267</v>
      </c>
      <c r="B268" s="16" t="s">
        <v>3162</v>
      </c>
      <c r="C268" s="16" t="str">
        <f t="shared" si="4"/>
        <v>CentralPractice::firstOrCreate(['id_central_practice' =&gt; 267, 'name' =&gt; "Dispute resolution: arbitration"]);</v>
      </c>
    </row>
    <row r="269" spans="1:3" x14ac:dyDescent="0.25">
      <c r="A269">
        <v>268</v>
      </c>
      <c r="B269" s="16" t="s">
        <v>4385</v>
      </c>
      <c r="C269" s="16" t="str">
        <f t="shared" si="4"/>
        <v>CentralPractice::firstOrCreate(['id_central_practice' =&gt; 268, 'name' =&gt; "Dispute resolution: international arbitration"]);</v>
      </c>
    </row>
    <row r="270" spans="1:3" x14ac:dyDescent="0.25">
      <c r="A270">
        <v>269</v>
      </c>
      <c r="B270" s="16" t="s">
        <v>3164</v>
      </c>
      <c r="C270" s="16" t="str">
        <f t="shared" si="4"/>
        <v>CentralPractice::firstOrCreate(['id_central_practice' =&gt; 269, 'name' =&gt; "Dispute resolution: litigation"]);</v>
      </c>
    </row>
    <row r="271" spans="1:3" x14ac:dyDescent="0.25">
      <c r="A271">
        <v>270</v>
      </c>
      <c r="B271" s="16" t="s">
        <v>3992</v>
      </c>
      <c r="C271" s="16" t="str">
        <f t="shared" si="4"/>
        <v>CentralPractice::firstOrCreate(['id_central_practice' =&gt; 270, 'name' =&gt; "Dispute resolution: white-collar crime"]);</v>
      </c>
    </row>
    <row r="272" spans="1:3" x14ac:dyDescent="0.25">
      <c r="A272">
        <v>271</v>
      </c>
      <c r="B272" s="16" t="s">
        <v>1087</v>
      </c>
      <c r="C272" s="16" t="str">
        <f t="shared" si="4"/>
        <v>CentralPractice::firstOrCreate(['id_central_practice' =&gt; 271, 'name' =&gt; "Disputes"]);</v>
      </c>
    </row>
    <row r="273" spans="1:3" x14ac:dyDescent="0.25">
      <c r="A273">
        <v>272</v>
      </c>
      <c r="B273" s="16" t="s">
        <v>769</v>
      </c>
      <c r="C273" s="16" t="str">
        <f t="shared" si="4"/>
        <v>CentralPractice::firstOrCreate(['id_central_practice' =&gt; 272, 'name' =&gt; "Diversity &amp; Inclusion Awards"]);</v>
      </c>
    </row>
    <row r="274" spans="1:3" x14ac:dyDescent="0.25">
      <c r="A274">
        <v>273</v>
      </c>
      <c r="B274" s="16" t="s">
        <v>326</v>
      </c>
      <c r="C274" s="16" t="str">
        <f t="shared" si="4"/>
        <v>CentralPractice::firstOrCreate(['id_central_practice' =&gt; 273, 'name' =&gt; "E-Discovery &amp; Information Governance"]);</v>
      </c>
    </row>
    <row r="275" spans="1:3" x14ac:dyDescent="0.25">
      <c r="A275">
        <v>274</v>
      </c>
      <c r="B275" s="16" t="s">
        <v>1001</v>
      </c>
      <c r="C275" s="16" t="str">
        <f t="shared" si="4"/>
        <v>CentralPractice::firstOrCreate(['id_central_practice' =&gt; 274, 'name' =&gt; "E-discovery"]);</v>
      </c>
    </row>
    <row r="276" spans="1:3" x14ac:dyDescent="0.25">
      <c r="A276">
        <v>275</v>
      </c>
      <c r="B276" s="16" t="s">
        <v>801</v>
      </c>
      <c r="C276" s="16" t="str">
        <f t="shared" si="4"/>
        <v>CentralPractice::firstOrCreate(['id_central_practice' =&gt; 275, 'name' =&gt; "ERISA litigation"]);</v>
      </c>
    </row>
    <row r="277" spans="1:3" x14ac:dyDescent="0.25">
      <c r="A277">
        <v>276</v>
      </c>
      <c r="B277" s="16" t="s">
        <v>361</v>
      </c>
      <c r="C277" s="16" t="str">
        <f t="shared" si="4"/>
        <v>CentralPractice::firstOrCreate(['id_central_practice' =&gt; 276, 'name' =&gt; "EU and competition"]);</v>
      </c>
    </row>
    <row r="278" spans="1:3" x14ac:dyDescent="0.25">
      <c r="A278">
        <v>277</v>
      </c>
      <c r="B278" s="16" t="s">
        <v>618</v>
      </c>
      <c r="C278" s="16" t="str">
        <f t="shared" si="4"/>
        <v>CentralPractice::firstOrCreate(['id_central_practice' =&gt; 277, 'name' =&gt; "EU and competition law"]);</v>
      </c>
    </row>
    <row r="279" spans="1:3" x14ac:dyDescent="0.25">
      <c r="A279">
        <v>278</v>
      </c>
      <c r="B279" s="16" t="s">
        <v>469</v>
      </c>
      <c r="C279" s="16" t="str">
        <f t="shared" si="4"/>
        <v>CentralPractice::firstOrCreate(['id_central_practice' =&gt; 278, 'name' =&gt; "EU regulatory: Information technology"]);</v>
      </c>
    </row>
    <row r="280" spans="1:3" x14ac:dyDescent="0.25">
      <c r="A280">
        <v>279</v>
      </c>
      <c r="B280" s="16" t="s">
        <v>470</v>
      </c>
      <c r="C280" s="16" t="str">
        <f t="shared" si="4"/>
        <v>CentralPractice::firstOrCreate(['id_central_practice' =&gt; 279, 'name' =&gt; "EU regulatory: Pharma, medical devices and biotech"]);</v>
      </c>
    </row>
    <row r="281" spans="1:3" x14ac:dyDescent="0.25">
      <c r="A281">
        <v>280</v>
      </c>
      <c r="B281" s="16" t="s">
        <v>471</v>
      </c>
      <c r="C281" s="16" t="str">
        <f t="shared" si="4"/>
        <v>CentralPractice::firstOrCreate(['id_central_practice' =&gt; 280, 'name' =&gt; "EU regulatory: Privacy and data protection"]);</v>
      </c>
    </row>
    <row r="282" spans="1:3" x14ac:dyDescent="0.25">
      <c r="A282">
        <v>281</v>
      </c>
      <c r="B282" s="16" t="s">
        <v>4118</v>
      </c>
      <c r="C282" s="16" t="str">
        <f t="shared" si="4"/>
        <v>CentralPractice::firstOrCreate(['id_central_practice' =&gt; 281, 'name' =&gt; "EU, competition and distribution"]);</v>
      </c>
    </row>
    <row r="283" spans="1:3" x14ac:dyDescent="0.25">
      <c r="A283">
        <v>282</v>
      </c>
      <c r="B283" s="16" t="s">
        <v>228</v>
      </c>
      <c r="C283" s="16" t="str">
        <f t="shared" si="4"/>
        <v>CentralPractice::firstOrCreate(['id_central_practice' =&gt; 282, 'name' =&gt; "EU, competition and public procurement"]);</v>
      </c>
    </row>
    <row r="284" spans="1:3" x14ac:dyDescent="0.25">
      <c r="A284">
        <v>283</v>
      </c>
      <c r="B284" s="16" t="s">
        <v>360</v>
      </c>
      <c r="C284" s="16" t="str">
        <f t="shared" si="4"/>
        <v>CentralPractice::firstOrCreate(['id_central_practice' =&gt; 283, 'name' =&gt; "Electricity and renewable energy"]);</v>
      </c>
    </row>
    <row r="285" spans="1:3" x14ac:dyDescent="0.25">
      <c r="A285">
        <v>284</v>
      </c>
      <c r="B285" s="16" t="s">
        <v>752</v>
      </c>
      <c r="C285" s="16" t="str">
        <f t="shared" si="4"/>
        <v>CentralPractice::firstOrCreate(['id_central_practice' =&gt; 284, 'name' =&gt; "Emerging Excellence"]);</v>
      </c>
    </row>
    <row r="286" spans="1:3" x14ac:dyDescent="0.25">
      <c r="A286">
        <v>285</v>
      </c>
      <c r="B286" s="16" t="s">
        <v>832</v>
      </c>
      <c r="C286" s="16" t="str">
        <f t="shared" si="4"/>
        <v>CentralPractice::firstOrCreate(['id_central_practice' =&gt; 285, 'name' =&gt; "Emerging markets"]);</v>
      </c>
    </row>
    <row r="287" spans="1:3" x14ac:dyDescent="0.25">
      <c r="A287">
        <v>286</v>
      </c>
      <c r="B287" s="16" t="s">
        <v>128</v>
      </c>
      <c r="C287" s="16" t="str">
        <f t="shared" si="4"/>
        <v>CentralPractice::firstOrCreate(['id_central_practice' =&gt; 286, 'name' =&gt; "Employee Benefits &amp; Executive Compensation"]);</v>
      </c>
    </row>
    <row r="288" spans="1:3" x14ac:dyDescent="0.25">
      <c r="A288">
        <v>287</v>
      </c>
      <c r="B288" s="16" t="s">
        <v>418</v>
      </c>
      <c r="C288" s="16" t="str">
        <f t="shared" si="4"/>
        <v>CentralPractice::firstOrCreate(['id_central_practice' =&gt; 287, 'name' =&gt; "Employee Share Schemes &amp; Incentives"]);</v>
      </c>
    </row>
    <row r="289" spans="1:3" x14ac:dyDescent="0.25">
      <c r="A289">
        <v>288</v>
      </c>
      <c r="B289" s="16" t="s">
        <v>1002</v>
      </c>
      <c r="C289" s="16" t="str">
        <f t="shared" si="4"/>
        <v>CentralPractice::firstOrCreate(['id_central_practice' =&gt; 288, 'name' =&gt; "Employee benefits, executive compensation and retirement plans: design"]);</v>
      </c>
    </row>
    <row r="290" spans="1:3" x14ac:dyDescent="0.25">
      <c r="A290">
        <v>289</v>
      </c>
      <c r="B290" s="16" t="s">
        <v>438</v>
      </c>
      <c r="C290" s="16" t="str">
        <f t="shared" si="4"/>
        <v>CentralPractice::firstOrCreate(['id_central_practice' =&gt; 289, 'name' =&gt; "Employee benefits, executive compensation and retirement plans: transactional"]);</v>
      </c>
    </row>
    <row r="291" spans="1:3" x14ac:dyDescent="0.25">
      <c r="A291">
        <v>290</v>
      </c>
      <c r="B291" s="16" t="s">
        <v>3720</v>
      </c>
      <c r="C291" s="16" t="str">
        <f t="shared" si="4"/>
        <v>CentralPractice::firstOrCreate(['id_central_practice' =&gt; 290, 'name' =&gt; "Employee benefits, executive compensation, and retirement plans: design"]);</v>
      </c>
    </row>
    <row r="292" spans="1:3" x14ac:dyDescent="0.25">
      <c r="A292">
        <v>291</v>
      </c>
      <c r="B292" s="16" t="s">
        <v>3722</v>
      </c>
      <c r="C292" s="16" t="str">
        <f t="shared" si="4"/>
        <v>CentralPractice::firstOrCreate(['id_central_practice' =&gt; 291, 'name' =&gt; "Employee benefits, executive compensation, and retirement plans: transactional"]);</v>
      </c>
    </row>
    <row r="293" spans="1:3" x14ac:dyDescent="0.25">
      <c r="A293">
        <v>292</v>
      </c>
      <c r="B293" s="16" t="s">
        <v>461</v>
      </c>
      <c r="C293" s="16" t="str">
        <f t="shared" si="4"/>
        <v>CentralPractice::firstOrCreate(['id_central_practice' =&gt; 292, 'name' =&gt; "Employee share schemes"]);</v>
      </c>
    </row>
    <row r="294" spans="1:3" x14ac:dyDescent="0.25">
      <c r="A294">
        <v>293</v>
      </c>
      <c r="B294" s="16" t="s">
        <v>462</v>
      </c>
      <c r="C294" s="16" t="str">
        <f t="shared" si="4"/>
        <v>CentralPractice::firstOrCreate(['id_central_practice' =&gt; 293, 'name' =&gt; "Employers"]);</v>
      </c>
    </row>
    <row r="295" spans="1:3" x14ac:dyDescent="0.25">
      <c r="A295">
        <v>294</v>
      </c>
      <c r="B295" s="16" t="s">
        <v>191</v>
      </c>
      <c r="C295" s="16" t="str">
        <f t="shared" si="4"/>
        <v>CentralPractice::firstOrCreate(['id_central_practice' =&gt; 294, 'name' =&gt; "Employment"]);</v>
      </c>
    </row>
    <row r="296" spans="1:3" x14ac:dyDescent="0.25">
      <c r="A296">
        <v>295</v>
      </c>
      <c r="B296" s="16" t="s">
        <v>169</v>
      </c>
      <c r="C296" s="16" t="str">
        <f t="shared" si="4"/>
        <v>CentralPractice::firstOrCreate(['id_central_practice' =&gt; 295, 'name' =&gt; "Employment &amp; Industrial Relations"]);</v>
      </c>
    </row>
    <row r="297" spans="1:3" x14ac:dyDescent="0.25">
      <c r="A297">
        <v>296</v>
      </c>
      <c r="B297" s="16" t="s">
        <v>4309</v>
      </c>
      <c r="C297" s="16" t="str">
        <f t="shared" si="4"/>
        <v>CentralPractice::firstOrCreate(['id_central_practice' =&gt; 296, 'name' =&gt; "Employment &amp; Labour"]);</v>
      </c>
    </row>
    <row r="298" spans="1:3" x14ac:dyDescent="0.25">
      <c r="A298">
        <v>297</v>
      </c>
      <c r="B298" s="16" t="s">
        <v>978</v>
      </c>
      <c r="C298" s="16" t="str">
        <f t="shared" si="4"/>
        <v>CentralPractice::firstOrCreate(['id_central_practice' =&gt; 297, 'name' =&gt; "Employment (International Firms)"]);</v>
      </c>
    </row>
    <row r="299" spans="1:3" x14ac:dyDescent="0.25">
      <c r="A299">
        <v>298</v>
      </c>
      <c r="B299" s="16" t="s">
        <v>178</v>
      </c>
      <c r="C299" s="16" t="str">
        <f t="shared" si="4"/>
        <v>CentralPractice::firstOrCreate(['id_central_practice' =&gt; 298, 'name' =&gt; "Employment: Domestic"]);</v>
      </c>
    </row>
    <row r="300" spans="1:3" x14ac:dyDescent="0.25">
      <c r="A300">
        <v>299</v>
      </c>
      <c r="B300" s="16" t="s">
        <v>414</v>
      </c>
      <c r="C300" s="16" t="str">
        <f t="shared" si="4"/>
        <v>CentralPractice::firstOrCreate(['id_central_practice' =&gt; 299, 'name' =&gt; "Employment: Employer"]);</v>
      </c>
    </row>
    <row r="301" spans="1:3" x14ac:dyDescent="0.25">
      <c r="A301">
        <v>300</v>
      </c>
      <c r="B301" s="16" t="s">
        <v>179</v>
      </c>
      <c r="C301" s="16" t="str">
        <f t="shared" si="4"/>
        <v>CentralPractice::firstOrCreate(['id_central_practice' =&gt; 300, 'name' =&gt; "Employment: International"]);</v>
      </c>
    </row>
    <row r="302" spans="1:3" x14ac:dyDescent="0.25">
      <c r="A302">
        <v>301</v>
      </c>
      <c r="B302" s="16" t="s">
        <v>221</v>
      </c>
      <c r="C302" s="16" t="str">
        <f t="shared" si="4"/>
        <v>CentralPractice::firstOrCreate(['id_central_practice' =&gt; 301, 'name' =&gt; "Energy"]);</v>
      </c>
    </row>
    <row r="303" spans="1:3" x14ac:dyDescent="0.25">
      <c r="A303">
        <v>302</v>
      </c>
      <c r="B303" s="16" t="s">
        <v>112</v>
      </c>
      <c r="C303" s="16" t="str">
        <f t="shared" si="4"/>
        <v>CentralPractice::firstOrCreate(['id_central_practice' =&gt; 302, 'name' =&gt; "Energy &amp; Natural Resources"]);</v>
      </c>
    </row>
    <row r="304" spans="1:3" x14ac:dyDescent="0.25">
      <c r="A304">
        <v>303</v>
      </c>
      <c r="B304" s="16" t="s">
        <v>979</v>
      </c>
      <c r="C304" s="16" t="str">
        <f t="shared" si="4"/>
        <v>CentralPractice::firstOrCreate(['id_central_practice' =&gt; 303, 'name' =&gt; "Energy &amp; Natural Resources (International Firms)"]);</v>
      </c>
    </row>
    <row r="305" spans="1:3" x14ac:dyDescent="0.25">
      <c r="A305">
        <v>304</v>
      </c>
      <c r="B305" s="16" t="s">
        <v>941</v>
      </c>
      <c r="C305" s="16" t="str">
        <f t="shared" si="4"/>
        <v>CentralPractice::firstOrCreate(['id_central_practice' =&gt; 304, 'name' =&gt; "Energy &amp; Natural Resources: Environment"]);</v>
      </c>
    </row>
    <row r="306" spans="1:3" x14ac:dyDescent="0.25">
      <c r="A306">
        <v>305</v>
      </c>
      <c r="B306" s="16" t="s">
        <v>180</v>
      </c>
      <c r="C306" s="16" t="str">
        <f t="shared" si="4"/>
        <v>CentralPractice::firstOrCreate(['id_central_practice' =&gt; 305, 'name' =&gt; "Energy &amp; Natural Resources: International"]);</v>
      </c>
    </row>
    <row r="307" spans="1:3" x14ac:dyDescent="0.25">
      <c r="A307">
        <v>306</v>
      </c>
      <c r="B307" s="16" t="s">
        <v>680</v>
      </c>
      <c r="C307" s="16" t="str">
        <f t="shared" si="4"/>
        <v>CentralPractice::firstOrCreate(['id_central_practice' =&gt; 306, 'name' =&gt; "Energy &amp; Natural Resources: Mining"]);</v>
      </c>
    </row>
    <row r="308" spans="1:3" x14ac:dyDescent="0.25">
      <c r="A308">
        <v>307</v>
      </c>
      <c r="B308" s="16" t="s">
        <v>681</v>
      </c>
      <c r="C308" s="16" t="str">
        <f t="shared" si="4"/>
        <v>CentralPractice::firstOrCreate(['id_central_practice' =&gt; 307, 'name' =&gt; "Energy &amp; Natural Resources: Oil &amp; Gas"]);</v>
      </c>
    </row>
    <row r="309" spans="1:3" x14ac:dyDescent="0.25">
      <c r="A309">
        <v>308</v>
      </c>
      <c r="B309" s="16" t="s">
        <v>489</v>
      </c>
      <c r="C309" s="16" t="str">
        <f t="shared" si="4"/>
        <v>CentralPractice::firstOrCreate(['id_central_practice' =&gt; 308, 'name' =&gt; "Energy &amp; Natural Resources: Power"]);</v>
      </c>
    </row>
    <row r="310" spans="1:3" x14ac:dyDescent="0.25">
      <c r="A310">
        <v>309</v>
      </c>
      <c r="B310" s="16" t="s">
        <v>682</v>
      </c>
      <c r="C310" s="16" t="str">
        <f t="shared" si="4"/>
        <v>CentralPractice::firstOrCreate(['id_central_practice' =&gt; 309, 'name' =&gt; "Energy &amp; Natural Resources: Power, Renewables &amp; Alternative Energy"]);</v>
      </c>
    </row>
    <row r="311" spans="1:3" x14ac:dyDescent="0.25">
      <c r="A311">
        <v>310</v>
      </c>
      <c r="B311" s="16" t="s">
        <v>310</v>
      </c>
      <c r="C311" s="16" t="str">
        <f t="shared" si="4"/>
        <v>CentralPractice::firstOrCreate(['id_central_practice' =&gt; 310, 'name' =&gt; "Energy (transactions and regulatory)"]);</v>
      </c>
    </row>
    <row r="312" spans="1:3" x14ac:dyDescent="0.25">
      <c r="A312">
        <v>311</v>
      </c>
      <c r="B312" s="16" t="s">
        <v>890</v>
      </c>
      <c r="C312" s="16" t="str">
        <f t="shared" si="4"/>
        <v>CentralPractice::firstOrCreate(['id_central_practice' =&gt; 311, 'name' =&gt; "Energy Transition"]);</v>
      </c>
    </row>
    <row r="313" spans="1:3" x14ac:dyDescent="0.25">
      <c r="A313">
        <v>312</v>
      </c>
      <c r="B313" s="16" t="s">
        <v>630</v>
      </c>
      <c r="C313" s="16" t="str">
        <f t="shared" si="4"/>
        <v>CentralPractice::firstOrCreate(['id_central_practice' =&gt; 312, 'name' =&gt; "Energy and natural resources"]);</v>
      </c>
    </row>
    <row r="314" spans="1:3" x14ac:dyDescent="0.25">
      <c r="A314">
        <v>313</v>
      </c>
      <c r="B314" s="16" t="s">
        <v>775</v>
      </c>
      <c r="C314" s="16" t="str">
        <f t="shared" si="4"/>
        <v>CentralPractice::firstOrCreate(['id_central_practice' =&gt; 313, 'name' =&gt; "Energy and natural resources: Electricity"]);</v>
      </c>
    </row>
    <row r="315" spans="1:3" x14ac:dyDescent="0.25">
      <c r="A315">
        <v>314</v>
      </c>
      <c r="B315" s="16" t="s">
        <v>844</v>
      </c>
      <c r="C315" s="16" t="str">
        <f t="shared" si="4"/>
        <v>CentralPractice::firstOrCreate(['id_central_practice' =&gt; 314, 'name' =&gt; "Energy and natural resources: Hydrocarbons"]);</v>
      </c>
    </row>
    <row r="316" spans="1:3" x14ac:dyDescent="0.25">
      <c r="A316">
        <v>315</v>
      </c>
      <c r="B316" s="16" t="s">
        <v>1028</v>
      </c>
      <c r="C316" s="16" t="str">
        <f t="shared" si="4"/>
        <v>CentralPractice::firstOrCreate(['id_central_practice' =&gt; 315, 'name' =&gt; "Energy and natural resources: Mining"]);</v>
      </c>
    </row>
    <row r="317" spans="1:3" x14ac:dyDescent="0.25">
      <c r="A317">
        <v>316</v>
      </c>
      <c r="B317" s="16" t="s">
        <v>4023</v>
      </c>
      <c r="C317" s="16" t="str">
        <f t="shared" si="4"/>
        <v>CentralPractice::firstOrCreate(['id_central_practice' =&gt; 316, 'name' =&gt; "Energy and natural resources: Oil and gas"]);</v>
      </c>
    </row>
    <row r="318" spans="1:3" x14ac:dyDescent="0.25">
      <c r="A318">
        <v>317</v>
      </c>
      <c r="B318" s="16" t="s">
        <v>4356</v>
      </c>
      <c r="C318" s="16" t="str">
        <f t="shared" si="4"/>
        <v>CentralPractice::firstOrCreate(['id_central_practice' =&gt; 317, 'name' =&gt; "Energy and natural resources: Power"]);</v>
      </c>
    </row>
    <row r="319" spans="1:3" x14ac:dyDescent="0.25">
      <c r="A319">
        <v>318</v>
      </c>
      <c r="B319" s="16" t="s">
        <v>4586</v>
      </c>
      <c r="C319" s="16" t="str">
        <f t="shared" si="4"/>
        <v>CentralPractice::firstOrCreate(['id_central_practice' =&gt; 318, 'name' =&gt; "Energy litigation: oil and gas"]);</v>
      </c>
    </row>
    <row r="320" spans="1:3" x14ac:dyDescent="0.25">
      <c r="A320">
        <v>319</v>
      </c>
      <c r="B320" s="16" t="s">
        <v>4131</v>
      </c>
      <c r="C320" s="16" t="str">
        <f t="shared" si="4"/>
        <v>CentralPractice::firstOrCreate(['id_central_practice' =&gt; 319, 'name' =&gt; "Energy regulation: electric power"]);</v>
      </c>
    </row>
    <row r="321" spans="1:3" x14ac:dyDescent="0.25">
      <c r="A321">
        <v>320</v>
      </c>
      <c r="B321" s="16" t="s">
        <v>4588</v>
      </c>
      <c r="C321" s="16" t="str">
        <f t="shared" si="4"/>
        <v>CentralPractice::firstOrCreate(['id_central_practice' =&gt; 320, 'name' =&gt; "Energy regulation: oil and gas"]);</v>
      </c>
    </row>
    <row r="322" spans="1:3" x14ac:dyDescent="0.25">
      <c r="A322">
        <v>321</v>
      </c>
      <c r="B322" s="16" t="s">
        <v>4133</v>
      </c>
      <c r="C322" s="16" t="str">
        <f t="shared" ref="C322:C385" si="5">CONCATENATE("CentralPractice::firstOrCreate(['id_central_practice' =&gt; ",A322,"", ", 'name' =&gt; """,B322,"""]);")</f>
        <v>CentralPractice::firstOrCreate(['id_central_practice' =&gt; 321, 'name' =&gt; "Energy transactions: electric power"]);</v>
      </c>
    </row>
    <row r="323" spans="1:3" x14ac:dyDescent="0.25">
      <c r="A323">
        <v>322</v>
      </c>
      <c r="B323" s="16" t="s">
        <v>4135</v>
      </c>
      <c r="C323" s="16" t="str">
        <f t="shared" si="5"/>
        <v>CentralPractice::firstOrCreate(['id_central_practice' =&gt; 322, 'name' =&gt; "Energy transactions: oil and gas"]);</v>
      </c>
    </row>
    <row r="324" spans="1:3" x14ac:dyDescent="0.25">
      <c r="A324">
        <v>323</v>
      </c>
      <c r="B324" s="16" t="s">
        <v>3197</v>
      </c>
      <c r="C324" s="16" t="str">
        <f t="shared" si="5"/>
        <v>CentralPractice::firstOrCreate(['id_central_practice' =&gt; 323, 'name' =&gt; "Energy – Foreign firms"]);</v>
      </c>
    </row>
    <row r="325" spans="1:3" x14ac:dyDescent="0.25">
      <c r="A325">
        <v>324</v>
      </c>
      <c r="B325" s="16" t="s">
        <v>357</v>
      </c>
      <c r="C325" s="16" t="str">
        <f t="shared" si="5"/>
        <v>CentralPractice::firstOrCreate(['id_central_practice' =&gt; 324, 'name' =&gt; "Energy: Electricity"]);</v>
      </c>
    </row>
    <row r="326" spans="1:3" x14ac:dyDescent="0.25">
      <c r="A326">
        <v>325</v>
      </c>
      <c r="B326" s="16" t="s">
        <v>797</v>
      </c>
      <c r="C326" s="16" t="str">
        <f t="shared" si="5"/>
        <v>CentralPractice::firstOrCreate(['id_central_practice' =&gt; 325, 'name' =&gt; "Energy: Electricity (Regulatory &amp; Litigation)"]);</v>
      </c>
    </row>
    <row r="327" spans="1:3" x14ac:dyDescent="0.25">
      <c r="A327">
        <v>326</v>
      </c>
      <c r="B327" s="16" t="s">
        <v>798</v>
      </c>
      <c r="C327" s="16" t="str">
        <f t="shared" si="5"/>
        <v>CentralPractice::firstOrCreate(['id_central_practice' =&gt; 326, 'name' =&gt; "Energy: Electricity (Transactional)"]);</v>
      </c>
    </row>
    <row r="328" spans="1:3" x14ac:dyDescent="0.25">
      <c r="A328">
        <v>327</v>
      </c>
      <c r="B328" s="16" t="s">
        <v>358</v>
      </c>
      <c r="C328" s="16" t="str">
        <f t="shared" si="5"/>
        <v>CentralPractice::firstOrCreate(['id_central_practice' =&gt; 327, 'name' =&gt; "Energy: Oil &amp; Gas"]);</v>
      </c>
    </row>
    <row r="329" spans="1:3" x14ac:dyDescent="0.25">
      <c r="A329">
        <v>328</v>
      </c>
      <c r="B329" s="16" t="s">
        <v>799</v>
      </c>
      <c r="C329" s="16" t="str">
        <f t="shared" si="5"/>
        <v>CentralPractice::firstOrCreate(['id_central_practice' =&gt; 328, 'name' =&gt; "Energy: Oil &amp; Gas (Regulatory &amp; Litigation)"]);</v>
      </c>
    </row>
    <row r="330" spans="1:3" x14ac:dyDescent="0.25">
      <c r="A330">
        <v>329</v>
      </c>
      <c r="B330" s="16" t="s">
        <v>800</v>
      </c>
      <c r="C330" s="16" t="str">
        <f t="shared" si="5"/>
        <v>CentralPractice::firstOrCreate(['id_central_practice' =&gt; 329, 'name' =&gt; "Energy: Oil &amp; Gas (Transactional)"]);</v>
      </c>
    </row>
    <row r="331" spans="1:3" x14ac:dyDescent="0.25">
      <c r="A331">
        <v>330</v>
      </c>
      <c r="B331" s="16" t="s">
        <v>1051</v>
      </c>
      <c r="C331" s="16" t="str">
        <f t="shared" si="5"/>
        <v>CentralPractice::firstOrCreate(['id_central_practice' =&gt; 330, 'name' =&gt; "Energy: Renewables"]);</v>
      </c>
    </row>
    <row r="332" spans="1:3" x14ac:dyDescent="0.25">
      <c r="A332">
        <v>331</v>
      </c>
      <c r="B332" s="16" t="s">
        <v>883</v>
      </c>
      <c r="C332" s="16" t="str">
        <f t="shared" si="5"/>
        <v>CentralPractice::firstOrCreate(['id_central_practice' =&gt; 331, 'name' =&gt; "Energy: State Regulatory &amp; Litigation"]);</v>
      </c>
    </row>
    <row r="333" spans="1:3" x14ac:dyDescent="0.25">
      <c r="A333">
        <v>332</v>
      </c>
      <c r="B333" s="16" t="s">
        <v>794</v>
      </c>
      <c r="C333" s="16" t="str">
        <f t="shared" si="5"/>
        <v>CentralPractice::firstOrCreate(['id_central_practice' =&gt; 332, 'name' =&gt; "Energy: State Regulatory &amp; Litigation (electricity)"]);</v>
      </c>
    </row>
    <row r="334" spans="1:3" x14ac:dyDescent="0.25">
      <c r="A334">
        <v>333</v>
      </c>
      <c r="B334" s="16" t="s">
        <v>795</v>
      </c>
      <c r="C334" s="16" t="str">
        <f t="shared" si="5"/>
        <v>CentralPractice::firstOrCreate(['id_central_practice' =&gt; 333, 'name' =&gt; "Energy: State Regulatory &amp; Litigation (oil &amp; gas)"]);</v>
      </c>
    </row>
    <row r="335" spans="1:3" x14ac:dyDescent="0.25">
      <c r="A335">
        <v>334</v>
      </c>
      <c r="B335" s="16" t="s">
        <v>4316</v>
      </c>
      <c r="C335" s="16" t="str">
        <f t="shared" si="5"/>
        <v>CentralPractice::firstOrCreate(['id_central_practice' =&gt; 334, 'name' =&gt; "Energy: power"]);</v>
      </c>
    </row>
    <row r="336" spans="1:3" x14ac:dyDescent="0.25">
      <c r="A336">
        <v>335</v>
      </c>
      <c r="B336" s="16" t="s">
        <v>671</v>
      </c>
      <c r="C336" s="16" t="str">
        <f t="shared" si="5"/>
        <v>CentralPractice::firstOrCreate(['id_central_practice' =&gt; 335, 'name' =&gt; "Energy: regulatory"]);</v>
      </c>
    </row>
    <row r="337" spans="1:3" x14ac:dyDescent="0.25">
      <c r="A337">
        <v>336</v>
      </c>
      <c r="B337" s="16" t="s">
        <v>4137</v>
      </c>
      <c r="C337" s="16" t="str">
        <f t="shared" si="5"/>
        <v>CentralPractice::firstOrCreate(['id_central_practice' =&gt; 336, 'name' =&gt; "Energy: renewable/alternative power"]);</v>
      </c>
    </row>
    <row r="338" spans="1:3" x14ac:dyDescent="0.25">
      <c r="A338">
        <v>337</v>
      </c>
      <c r="B338" s="16" t="s">
        <v>672</v>
      </c>
      <c r="C338" s="16" t="str">
        <f t="shared" si="5"/>
        <v>CentralPractice::firstOrCreate(['id_central_practice' =&gt; 337, 'name' =&gt; "Energy: transactional"]);</v>
      </c>
    </row>
    <row r="339" spans="1:3" x14ac:dyDescent="0.25">
      <c r="A339">
        <v>338</v>
      </c>
      <c r="B339" s="16" t="s">
        <v>114</v>
      </c>
      <c r="C339" s="16" t="str">
        <f t="shared" si="5"/>
        <v>CentralPractice::firstOrCreate(['id_central_practice' =&gt; 338, 'name' =&gt; "Environment"]);</v>
      </c>
    </row>
    <row r="340" spans="1:3" x14ac:dyDescent="0.25">
      <c r="A340">
        <v>339</v>
      </c>
      <c r="B340" s="16" t="s">
        <v>3971</v>
      </c>
      <c r="C340" s="16" t="str">
        <f t="shared" si="5"/>
        <v>CentralPractice::firstOrCreate(['id_central_practice' =&gt; 339, 'name' =&gt; "Environment &amp; Climate Change"]);</v>
      </c>
    </row>
    <row r="341" spans="1:3" x14ac:dyDescent="0.25">
      <c r="A341">
        <v>340</v>
      </c>
      <c r="B341" s="16" t="s">
        <v>307</v>
      </c>
      <c r="C341" s="16" t="str">
        <f t="shared" si="5"/>
        <v>CentralPractice::firstOrCreate(['id_central_practice' =&gt; 340, 'name' =&gt; "Environment &amp; Planning"]);</v>
      </c>
    </row>
    <row r="342" spans="1:3" x14ac:dyDescent="0.25">
      <c r="A342">
        <v>341</v>
      </c>
      <c r="B342" s="16" t="s">
        <v>311</v>
      </c>
      <c r="C342" s="16" t="str">
        <f t="shared" si="5"/>
        <v>CentralPractice::firstOrCreate(['id_central_practice' =&gt; 341, 'name' =&gt; "Environment and planning"]);</v>
      </c>
    </row>
    <row r="343" spans="1:3" x14ac:dyDescent="0.25">
      <c r="A343">
        <v>342</v>
      </c>
      <c r="B343" s="16" t="s">
        <v>888</v>
      </c>
      <c r="C343" s="16" t="str">
        <f t="shared" si="5"/>
        <v>CentralPractice::firstOrCreate(['id_central_practice' =&gt; 342, 'name' =&gt; "Environment: Mainly Transactional"]);</v>
      </c>
    </row>
    <row r="344" spans="1:3" x14ac:dyDescent="0.25">
      <c r="A344">
        <v>343</v>
      </c>
      <c r="B344" s="16" t="s">
        <v>915</v>
      </c>
      <c r="C344" s="16" t="str">
        <f t="shared" si="5"/>
        <v>CentralPractice::firstOrCreate(['id_central_practice' =&gt; 343, 'name' =&gt; "Environment: litigation"]);</v>
      </c>
    </row>
    <row r="345" spans="1:3" x14ac:dyDescent="0.25">
      <c r="A345">
        <v>344</v>
      </c>
      <c r="B345" s="16" t="s">
        <v>4590</v>
      </c>
      <c r="C345" s="16" t="str">
        <f t="shared" si="5"/>
        <v>CentralPractice::firstOrCreate(['id_central_practice' =&gt; 344, 'name' =&gt; "Environment: regulatory"]);</v>
      </c>
    </row>
    <row r="346" spans="1:3" x14ac:dyDescent="0.25">
      <c r="A346">
        <v>345</v>
      </c>
      <c r="B346" s="16" t="s">
        <v>916</v>
      </c>
      <c r="C346" s="16" t="str">
        <f t="shared" si="5"/>
        <v>CentralPractice::firstOrCreate(['id_central_practice' =&gt; 345, 'name' =&gt; "Environment: transactional"]);</v>
      </c>
    </row>
    <row r="347" spans="1:3" x14ac:dyDescent="0.25">
      <c r="A347">
        <v>346</v>
      </c>
      <c r="B347" s="16" t="s">
        <v>931</v>
      </c>
      <c r="C347" s="16" t="str">
        <f t="shared" si="5"/>
        <v>CentralPractice::firstOrCreate(['id_central_practice' =&gt; 346, 'name' =&gt; "Environmental, Social &amp; Governance (ESG)"]);</v>
      </c>
    </row>
    <row r="348" spans="1:3" x14ac:dyDescent="0.25">
      <c r="A348">
        <v>347</v>
      </c>
      <c r="B348" s="16" t="s">
        <v>808</v>
      </c>
      <c r="C348" s="16" t="str">
        <f t="shared" si="5"/>
        <v>CentralPractice::firstOrCreate(['id_central_practice' =&gt; 347, 'name' =&gt; "Environmental, Social &amp; Governance Risk"]);</v>
      </c>
    </row>
    <row r="349" spans="1:3" x14ac:dyDescent="0.25">
      <c r="A349">
        <v>348</v>
      </c>
      <c r="B349" s="16" t="s">
        <v>806</v>
      </c>
      <c r="C349" s="16" t="str">
        <f t="shared" si="5"/>
        <v>CentralPractice::firstOrCreate(['id_central_practice' =&gt; 348, 'name' =&gt; "Environmental, Social &amp; Governance Risk (Law Firms)"]);</v>
      </c>
    </row>
    <row r="350" spans="1:3" x14ac:dyDescent="0.25">
      <c r="A350">
        <v>349</v>
      </c>
      <c r="B350" s="16" t="s">
        <v>3583</v>
      </c>
      <c r="C350" s="16" t="str">
        <f t="shared" si="5"/>
        <v>CentralPractice::firstOrCreate(['id_central_practice' =&gt; 349, 'name' =&gt; "Equity Offerings: advice to issuers"]);</v>
      </c>
    </row>
    <row r="351" spans="1:3" x14ac:dyDescent="0.25">
      <c r="A351">
        <v>350</v>
      </c>
      <c r="B351" s="16" t="s">
        <v>3585</v>
      </c>
      <c r="C351" s="16" t="str">
        <f t="shared" si="5"/>
        <v>CentralPractice::firstOrCreate(['id_central_practice' =&gt; 350, 'name' =&gt; "Equity Offerings: advice to managers"]);</v>
      </c>
    </row>
    <row r="352" spans="1:3" x14ac:dyDescent="0.25">
      <c r="A352">
        <v>351</v>
      </c>
      <c r="B352" s="16" t="s">
        <v>1006</v>
      </c>
      <c r="C352" s="16" t="str">
        <f t="shared" si="5"/>
        <v>CentralPractice::firstOrCreate(['id_central_practice' =&gt; 351, 'name' =&gt; "Equity capital markets - low-mid cap"]);</v>
      </c>
    </row>
    <row r="353" spans="1:3" x14ac:dyDescent="0.25">
      <c r="A353">
        <v>352</v>
      </c>
      <c r="B353" s="16" t="s">
        <v>611</v>
      </c>
      <c r="C353" s="16" t="str">
        <f t="shared" si="5"/>
        <v>CentralPractice::firstOrCreate(['id_central_practice' =&gt; 352, 'name' =&gt; "Equity capital markets: mid-large cap"]);</v>
      </c>
    </row>
    <row r="354" spans="1:3" x14ac:dyDescent="0.25">
      <c r="A354">
        <v>353</v>
      </c>
      <c r="B354" s="16" t="s">
        <v>327</v>
      </c>
      <c r="C354" s="16" t="str">
        <f t="shared" si="5"/>
        <v>CentralPractice::firstOrCreate(['id_central_practice' =&gt; 353, 'name' =&gt; "FCPA"]);</v>
      </c>
    </row>
    <row r="355" spans="1:3" x14ac:dyDescent="0.25">
      <c r="A355">
        <v>354</v>
      </c>
      <c r="B355" s="16" t="s">
        <v>214</v>
      </c>
      <c r="C355" s="16" t="str">
        <f t="shared" si="5"/>
        <v>CentralPractice::firstOrCreate(['id_central_practice' =&gt; 354, 'name' =&gt; "False Claims Act"]);</v>
      </c>
    </row>
    <row r="356" spans="1:3" x14ac:dyDescent="0.25">
      <c r="A356">
        <v>355</v>
      </c>
      <c r="B356" s="16" t="s">
        <v>1071</v>
      </c>
      <c r="C356" s="16" t="str">
        <f t="shared" si="5"/>
        <v>CentralPractice::firstOrCreate(['id_central_practice' =&gt; 355, 'name' =&gt; "Family"]);</v>
      </c>
    </row>
    <row r="357" spans="1:3" x14ac:dyDescent="0.25">
      <c r="A357">
        <v>356</v>
      </c>
      <c r="B357" s="16" t="s">
        <v>3841</v>
      </c>
      <c r="C357" s="16" t="str">
        <f t="shared" si="5"/>
        <v>CentralPractice::firstOrCreate(['id_central_practice' =&gt; 356, 'name' =&gt; "Family Lawyers"]);</v>
      </c>
    </row>
    <row r="358" spans="1:3" x14ac:dyDescent="0.25">
      <c r="A358">
        <v>357</v>
      </c>
      <c r="B358" s="16" t="s">
        <v>3836</v>
      </c>
      <c r="C358" s="16" t="str">
        <f t="shared" si="5"/>
        <v>CentralPractice::firstOrCreate(['id_central_practice' =&gt; 357, 'name' =&gt; "Family/Children Law"]);</v>
      </c>
    </row>
    <row r="359" spans="1:3" x14ac:dyDescent="0.25">
      <c r="A359">
        <v>358</v>
      </c>
      <c r="B359" s="16" t="s">
        <v>217</v>
      </c>
      <c r="C359" s="16" t="str">
        <f t="shared" si="5"/>
        <v>CentralPractice::firstOrCreate(['id_central_practice' =&gt; 358, 'name' =&gt; "FinTech Legal"]);</v>
      </c>
    </row>
    <row r="360" spans="1:3" x14ac:dyDescent="0.25">
      <c r="A360">
        <v>359</v>
      </c>
      <c r="B360" s="16" t="s">
        <v>151</v>
      </c>
      <c r="C360" s="16" t="str">
        <f t="shared" si="5"/>
        <v>CentralPractice::firstOrCreate(['id_central_practice' =&gt; 359, 'name' =&gt; "FinTech Legal: Blockchain &amp; Cryptocurrencies"]);</v>
      </c>
    </row>
    <row r="361" spans="1:3" x14ac:dyDescent="0.25">
      <c r="A361">
        <v>360</v>
      </c>
      <c r="B361" s="16" t="s">
        <v>152</v>
      </c>
      <c r="C361" s="16" t="str">
        <f t="shared" si="5"/>
        <v>CentralPractice::firstOrCreate(['id_central_practice' =&gt; 360, 'name' =&gt; "FinTech Legal: Data Protection &amp; Cyber Security"]);</v>
      </c>
    </row>
    <row r="362" spans="1:3" x14ac:dyDescent="0.25">
      <c r="A362">
        <v>361</v>
      </c>
      <c r="B362" s="16" t="s">
        <v>4065</v>
      </c>
      <c r="C362" s="16" t="str">
        <f t="shared" si="5"/>
        <v>CentralPractice::firstOrCreate(['id_central_practice' =&gt; 361, 'name' =&gt; "FinTech PR &amp; Communications"]);</v>
      </c>
    </row>
    <row r="363" spans="1:3" x14ac:dyDescent="0.25">
      <c r="A363">
        <v>362</v>
      </c>
      <c r="B363" s="16" t="s">
        <v>274</v>
      </c>
      <c r="C363" s="16" t="str">
        <f t="shared" si="5"/>
        <v>CentralPractice::firstOrCreate(['id_central_practice' =&gt; 362, 'name' =&gt; "Financial Crime"]);</v>
      </c>
    </row>
    <row r="364" spans="1:3" x14ac:dyDescent="0.25">
      <c r="A364">
        <v>363</v>
      </c>
      <c r="B364" s="16" t="s">
        <v>269</v>
      </c>
      <c r="C364" s="16" t="str">
        <f t="shared" si="5"/>
        <v>CentralPractice::firstOrCreate(['id_central_practice' =&gt; 363, 'name' =&gt; "Financial Crime: Corporates"]);</v>
      </c>
    </row>
    <row r="365" spans="1:3" x14ac:dyDescent="0.25">
      <c r="A365">
        <v>364</v>
      </c>
      <c r="B365" s="16" t="s">
        <v>417</v>
      </c>
      <c r="C365" s="16" t="str">
        <f t="shared" si="5"/>
        <v>CentralPractice::firstOrCreate(['id_central_practice' =&gt; 364, 'name' =&gt; "Financial Crime: High Net Worth Individuals"]);</v>
      </c>
    </row>
    <row r="366" spans="1:3" x14ac:dyDescent="0.25">
      <c r="A366">
        <v>365</v>
      </c>
      <c r="B366" s="16" t="s">
        <v>415</v>
      </c>
      <c r="C366" s="16" t="str">
        <f t="shared" si="5"/>
        <v>CentralPractice::firstOrCreate(['id_central_practice' =&gt; 365, 'name' =&gt; "Financial Crime: Individuals"]);</v>
      </c>
    </row>
    <row r="367" spans="1:3" x14ac:dyDescent="0.25">
      <c r="A367">
        <v>366</v>
      </c>
      <c r="B367" s="16" t="s">
        <v>980</v>
      </c>
      <c r="C367" s="16" t="str">
        <f t="shared" si="5"/>
        <v>CentralPractice::firstOrCreate(['id_central_practice' =&gt; 366, 'name' =&gt; "Financial Services (International Firms)"]);</v>
      </c>
    </row>
    <row r="368" spans="1:3" x14ac:dyDescent="0.25">
      <c r="A368">
        <v>367</v>
      </c>
      <c r="B368" s="16" t="s">
        <v>700</v>
      </c>
      <c r="C368" s="16" t="str">
        <f t="shared" si="5"/>
        <v>CentralPractice::firstOrCreate(['id_central_practice' =&gt; 367, 'name' =&gt; "Financial Services Digital Finance"]);</v>
      </c>
    </row>
    <row r="369" spans="1:3" x14ac:dyDescent="0.25">
      <c r="A369">
        <v>368</v>
      </c>
      <c r="B369" s="16" t="s">
        <v>308</v>
      </c>
      <c r="C369" s="16" t="str">
        <f t="shared" si="5"/>
        <v>CentralPractice::firstOrCreate(['id_central_practice' =&gt; 368, 'name' =&gt; "Financial Services Regulation"]);</v>
      </c>
    </row>
    <row r="370" spans="1:3" x14ac:dyDescent="0.25">
      <c r="A370">
        <v>369</v>
      </c>
      <c r="B370" s="16" t="s">
        <v>328</v>
      </c>
      <c r="C370" s="16" t="str">
        <f t="shared" si="5"/>
        <v>CentralPractice::firstOrCreate(['id_central_practice' =&gt; 369, 'name' =&gt; "Financial Services Regulation: Banking (Compliance)"]);</v>
      </c>
    </row>
    <row r="371" spans="1:3" x14ac:dyDescent="0.25">
      <c r="A371">
        <v>370</v>
      </c>
      <c r="B371" s="16" t="s">
        <v>329</v>
      </c>
      <c r="C371" s="16" t="str">
        <f t="shared" si="5"/>
        <v>CentralPractice::firstOrCreate(['id_central_practice' =&gt; 370, 'name' =&gt; "Financial Services Regulation: Banking (Enforcement &amp; Investigations)"]);</v>
      </c>
    </row>
    <row r="372" spans="1:3" x14ac:dyDescent="0.25">
      <c r="A372">
        <v>371</v>
      </c>
      <c r="B372" s="16" t="s">
        <v>330</v>
      </c>
      <c r="C372" s="16" t="str">
        <f t="shared" si="5"/>
        <v>CentralPractice::firstOrCreate(['id_central_practice' =&gt; 371, 'name' =&gt; "Financial Services Regulation: Broker Dealer (Compliance &amp; Enforcement)"]);</v>
      </c>
    </row>
    <row r="373" spans="1:3" x14ac:dyDescent="0.25">
      <c r="A373">
        <v>372</v>
      </c>
      <c r="B373" s="16" t="s">
        <v>400</v>
      </c>
      <c r="C373" s="16" t="str">
        <f t="shared" si="5"/>
        <v>CentralPractice::firstOrCreate(['id_central_practice' =&gt; 372, 'name' =&gt; "Financial Services Regulation: Consumer Finance (Compliance)"]);</v>
      </c>
    </row>
    <row r="374" spans="1:3" x14ac:dyDescent="0.25">
      <c r="A374">
        <v>373</v>
      </c>
      <c r="B374" s="16" t="s">
        <v>401</v>
      </c>
      <c r="C374" s="16" t="str">
        <f t="shared" si="5"/>
        <v>CentralPractice::firstOrCreate(['id_central_practice' =&gt; 373, 'name' =&gt; "Financial Services Regulation: Consumer Finance (Enforcement &amp; Investigations)"]);</v>
      </c>
    </row>
    <row r="375" spans="1:3" x14ac:dyDescent="0.25">
      <c r="A375">
        <v>374</v>
      </c>
      <c r="B375" s="16" t="s">
        <v>722</v>
      </c>
      <c r="C375" s="16" t="str">
        <f t="shared" si="5"/>
        <v>CentralPractice::firstOrCreate(['id_central_practice' =&gt; 374, 'name' =&gt; "Financial Services Regulation: Consumer Finance (Litigation)"]);</v>
      </c>
    </row>
    <row r="376" spans="1:3" x14ac:dyDescent="0.25">
      <c r="A376">
        <v>375</v>
      </c>
      <c r="B376" s="16" t="s">
        <v>331</v>
      </c>
      <c r="C376" s="16" t="str">
        <f t="shared" si="5"/>
        <v>CentralPractice::firstOrCreate(['id_central_practice' =&gt; 375, 'name' =&gt; "Financial Services Regulation: Financial Institutions M&amp;A"]);</v>
      </c>
    </row>
    <row r="377" spans="1:3" x14ac:dyDescent="0.25">
      <c r="A377">
        <v>376</v>
      </c>
      <c r="B377" s="16" t="s">
        <v>692</v>
      </c>
      <c r="C377" s="16" t="str">
        <f t="shared" si="5"/>
        <v>CentralPractice::firstOrCreate(['id_central_practice' =&gt; 376, 'name' =&gt; "Financial Services Regulatory"]);</v>
      </c>
    </row>
    <row r="378" spans="1:3" x14ac:dyDescent="0.25">
      <c r="A378">
        <v>377</v>
      </c>
      <c r="B378" s="16" t="s">
        <v>599</v>
      </c>
      <c r="C378" s="16" t="str">
        <f t="shared" si="5"/>
        <v>CentralPractice::firstOrCreate(['id_central_practice' =&gt; 377, 'name' =&gt; "Financial Services: Contentious Regulatory"]);</v>
      </c>
    </row>
    <row r="379" spans="1:3" x14ac:dyDescent="0.25">
      <c r="A379">
        <v>378</v>
      </c>
      <c r="B379" s="16" t="s">
        <v>277</v>
      </c>
      <c r="C379" s="16" t="str">
        <f t="shared" si="5"/>
        <v>CentralPractice::firstOrCreate(['id_central_practice' =&gt; 378, 'name' =&gt; "Financial Services: Non-Contentious Regulatory"]);</v>
      </c>
    </row>
    <row r="380" spans="1:3" x14ac:dyDescent="0.25">
      <c r="A380">
        <v>379</v>
      </c>
      <c r="B380" s="16" t="s">
        <v>733</v>
      </c>
      <c r="C380" s="16" t="str">
        <f t="shared" si="5"/>
        <v>CentralPractice::firstOrCreate(['id_central_practice' =&gt; 379, 'name' =&gt; "Financial Services: Non-contentious Regulatory"]);</v>
      </c>
    </row>
    <row r="381" spans="1:3" x14ac:dyDescent="0.25">
      <c r="A381">
        <v>380</v>
      </c>
      <c r="B381" s="16" t="s">
        <v>897</v>
      </c>
      <c r="C381" s="16" t="str">
        <f t="shared" si="5"/>
        <v>CentralPractice::firstOrCreate(['id_central_practice' =&gt; 380, 'name' =&gt; "Financial Services: Payments Law"]);</v>
      </c>
    </row>
    <row r="382" spans="1:3" x14ac:dyDescent="0.25">
      <c r="A382">
        <v>381</v>
      </c>
      <c r="B382" s="16" t="s">
        <v>1084</v>
      </c>
      <c r="C382" s="16" t="str">
        <f t="shared" si="5"/>
        <v>CentralPractice::firstOrCreate(['id_central_practice' =&gt; 381, 'name' =&gt; "Financial Services: Regulatory"]);</v>
      </c>
    </row>
    <row r="383" spans="1:3" x14ac:dyDescent="0.25">
      <c r="A383">
        <v>382</v>
      </c>
      <c r="B383" s="16" t="s">
        <v>513</v>
      </c>
      <c r="C383" s="16" t="str">
        <f t="shared" si="5"/>
        <v>CentralPractice::firstOrCreate(['id_central_practice' =&gt; 382, 'name' =&gt; "Financial and corporate"]);</v>
      </c>
    </row>
    <row r="384" spans="1:3" x14ac:dyDescent="0.25">
      <c r="A384">
        <v>383</v>
      </c>
      <c r="B384" s="16" t="s">
        <v>917</v>
      </c>
      <c r="C384" s="16" t="str">
        <f t="shared" si="5"/>
        <v>CentralPractice::firstOrCreate(['id_central_practice' =&gt; 383, 'name' =&gt; "Financial services litigation"]);</v>
      </c>
    </row>
    <row r="385" spans="1:3" x14ac:dyDescent="0.25">
      <c r="A385">
        <v>384</v>
      </c>
      <c r="B385" s="16" t="s">
        <v>3587</v>
      </c>
      <c r="C385" s="16" t="str">
        <f t="shared" si="5"/>
        <v>CentralPractice::firstOrCreate(['id_central_practice' =&gt; 384, 'name' =&gt; "Financial services regulation: Banking"]);</v>
      </c>
    </row>
    <row r="386" spans="1:3" x14ac:dyDescent="0.25">
      <c r="A386">
        <v>385</v>
      </c>
      <c r="B386" s="16" t="s">
        <v>3589</v>
      </c>
      <c r="C386" s="16" t="str">
        <f t="shared" ref="C386:C449" si="6">CONCATENATE("CentralPractice::firstOrCreate(['id_central_practice' =&gt; ",A386,"", ", 'name' =&gt; """,B386,"""]);")</f>
        <v>CentralPractice::firstOrCreate(['id_central_practice' =&gt; 385, 'name' =&gt; "Financial services regulation: Consumer finance"]);</v>
      </c>
    </row>
    <row r="387" spans="1:3" x14ac:dyDescent="0.25">
      <c r="A387">
        <v>386</v>
      </c>
      <c r="B387" s="16" t="s">
        <v>4526</v>
      </c>
      <c r="C387" s="16" t="str">
        <f t="shared" si="6"/>
        <v>CentralPractice::firstOrCreate(['id_central_practice' =&gt; 386, 'name' =&gt; "Financial services regulatory"]);</v>
      </c>
    </row>
    <row r="388" spans="1:3" x14ac:dyDescent="0.25">
      <c r="A388">
        <v>387</v>
      </c>
      <c r="B388" s="16" t="s">
        <v>4560</v>
      </c>
      <c r="C388" s="16" t="str">
        <f t="shared" si="6"/>
        <v>CentralPractice::firstOrCreate(['id_central_practice' =&gt; 387, 'name' =&gt; "Financial services regulatory : Non-contentious"]);</v>
      </c>
    </row>
    <row r="389" spans="1:3" x14ac:dyDescent="0.25">
      <c r="A389">
        <v>388</v>
      </c>
      <c r="B389" s="16" t="s">
        <v>1022</v>
      </c>
      <c r="C389" s="16" t="str">
        <f t="shared" si="6"/>
        <v>CentralPractice::firstOrCreate(['id_central_practice' =&gt; 388, 'name' =&gt; "Financial services regulatory: Foreign firms"]);</v>
      </c>
    </row>
    <row r="390" spans="1:3" x14ac:dyDescent="0.25">
      <c r="A390">
        <v>389</v>
      </c>
      <c r="B390" s="16" t="s">
        <v>612</v>
      </c>
      <c r="C390" s="16" t="str">
        <f t="shared" si="6"/>
        <v>CentralPractice::firstOrCreate(['id_central_practice' =&gt; 389, 'name' =&gt; "Financial services: contentious"]);</v>
      </c>
    </row>
    <row r="391" spans="1:3" x14ac:dyDescent="0.25">
      <c r="A391">
        <v>390</v>
      </c>
      <c r="B391" s="16" t="s">
        <v>282</v>
      </c>
      <c r="C391" s="16" t="str">
        <f t="shared" si="6"/>
        <v>CentralPractice::firstOrCreate(['id_central_practice' =&gt; 390, 'name' =&gt; "Financial services: non-contentious/regulatory"]);</v>
      </c>
    </row>
    <row r="392" spans="1:3" x14ac:dyDescent="0.25">
      <c r="A392">
        <v>391</v>
      </c>
      <c r="B392" s="16" t="s">
        <v>950</v>
      </c>
      <c r="C392" s="16" t="str">
        <f t="shared" si="6"/>
        <v>CentralPractice::firstOrCreate(['id_central_practice' =&gt; 391, 'name' =&gt; "Finanzmarktaufsicht"]);</v>
      </c>
    </row>
    <row r="393" spans="1:3" x14ac:dyDescent="0.25">
      <c r="A393">
        <v>392</v>
      </c>
      <c r="B393" s="16" t="s">
        <v>439</v>
      </c>
      <c r="C393" s="16" t="str">
        <f t="shared" si="6"/>
        <v>CentralPractice::firstOrCreate(['id_central_practice' =&gt; 392, 'name' =&gt; "Fintech"]);</v>
      </c>
    </row>
    <row r="394" spans="1:3" x14ac:dyDescent="0.25">
      <c r="A394">
        <v>393</v>
      </c>
      <c r="B394" s="16" t="s">
        <v>159</v>
      </c>
      <c r="C394" s="16" t="str">
        <f t="shared" si="6"/>
        <v>CentralPractice::firstOrCreate(['id_central_practice' =&gt; 393, 'name' =&gt; "Fintech Legal"]);</v>
      </c>
    </row>
    <row r="395" spans="1:3" x14ac:dyDescent="0.25">
      <c r="A395">
        <v>394</v>
      </c>
      <c r="B395" s="16" t="s">
        <v>3201</v>
      </c>
      <c r="C395" s="16" t="str">
        <f t="shared" si="6"/>
        <v>CentralPractice::firstOrCreate(['id_central_practice' =&gt; 394, 'name' =&gt; "Fintech and financial services regulatory – Local firms"]);</v>
      </c>
    </row>
    <row r="396" spans="1:3" x14ac:dyDescent="0.25">
      <c r="A396">
        <v>395</v>
      </c>
      <c r="B396" s="16" t="s">
        <v>3199</v>
      </c>
      <c r="C396" s="16" t="str">
        <f t="shared" si="6"/>
        <v>CentralPractice::firstOrCreate(['id_central_practice' =&gt; 395, 'name' =&gt; "Fintech and financial services regulatory – foreign firms"]);</v>
      </c>
    </row>
    <row r="397" spans="1:3" x14ac:dyDescent="0.25">
      <c r="A397">
        <v>396</v>
      </c>
      <c r="B397" s="16" t="s">
        <v>4246</v>
      </c>
      <c r="C397" s="16" t="str">
        <f t="shared" si="6"/>
        <v>CentralPractice::firstOrCreate(['id_central_practice' =&gt; 396, 'name' =&gt; "Fintech – Independent local firms"]);</v>
      </c>
    </row>
    <row r="398" spans="1:3" x14ac:dyDescent="0.25">
      <c r="A398">
        <v>397</v>
      </c>
      <c r="B398" s="16" t="s">
        <v>4390</v>
      </c>
      <c r="C398" s="16" t="str">
        <f t="shared" si="6"/>
        <v>CentralPractice::firstOrCreate(['id_central_practice' =&gt; 397, 'name' =&gt; "Fintech – International firms and joint ventures"]);</v>
      </c>
    </row>
    <row r="399" spans="1:3" x14ac:dyDescent="0.25">
      <c r="A399">
        <v>398</v>
      </c>
      <c r="B399" s="16" t="s">
        <v>693</v>
      </c>
      <c r="C399" s="16" t="str">
        <f t="shared" si="6"/>
        <v>CentralPractice::firstOrCreate(['id_central_practice' =&gt; 398, 'name' =&gt; "Firm of the year"]);</v>
      </c>
    </row>
    <row r="400" spans="1:3" x14ac:dyDescent="0.25">
      <c r="A400">
        <v>399</v>
      </c>
      <c r="B400" s="16" t="s">
        <v>378</v>
      </c>
      <c r="C400" s="16" t="str">
        <f t="shared" si="6"/>
        <v>CentralPractice::firstOrCreate(['id_central_practice' =&gt; 399, 'name' =&gt; "Firms"]);</v>
      </c>
    </row>
    <row r="401" spans="1:3" x14ac:dyDescent="0.25">
      <c r="A401">
        <v>400</v>
      </c>
      <c r="B401" s="16" t="s">
        <v>376</v>
      </c>
      <c r="C401" s="16" t="str">
        <f t="shared" si="6"/>
        <v>CentralPractice::firstOrCreate(['id_central_practice' =&gt; 400, 'name' =&gt; "Firms: litigation"]);</v>
      </c>
    </row>
    <row r="402" spans="1:3" x14ac:dyDescent="0.25">
      <c r="A402">
        <v>401</v>
      </c>
      <c r="B402" s="16" t="s">
        <v>578</v>
      </c>
      <c r="C402" s="16" t="str">
        <f t="shared" si="6"/>
        <v>CentralPractice::firstOrCreate(['id_central_practice' =&gt; 401, 'name' =&gt; "Firms: litigation and transactions"]);</v>
      </c>
    </row>
    <row r="403" spans="1:3" x14ac:dyDescent="0.25">
      <c r="A403">
        <v>402</v>
      </c>
      <c r="B403" s="16" t="s">
        <v>375</v>
      </c>
      <c r="C403" s="16" t="str">
        <f t="shared" si="6"/>
        <v>CentralPractice::firstOrCreate(['id_central_practice' =&gt; 402, 'name' =&gt; "Firms: prosecution"]);</v>
      </c>
    </row>
    <row r="404" spans="1:3" x14ac:dyDescent="0.25">
      <c r="A404">
        <v>403</v>
      </c>
      <c r="B404" s="16" t="s">
        <v>374</v>
      </c>
      <c r="C404" s="16" t="str">
        <f t="shared" si="6"/>
        <v>CentralPractice::firstOrCreate(['id_central_practice' =&gt; 403, 'name' =&gt; "Firms: transactions"]);</v>
      </c>
    </row>
    <row r="405" spans="1:3" x14ac:dyDescent="0.25">
      <c r="A405">
        <v>404</v>
      </c>
      <c r="B405" s="16" t="s">
        <v>1053</v>
      </c>
      <c r="C405" s="16" t="str">
        <f t="shared" si="6"/>
        <v>CentralPractice::firstOrCreate(['id_central_practice' =&gt; 404, 'name' =&gt; "Fishing and aquaculture"]);</v>
      </c>
    </row>
    <row r="406" spans="1:3" x14ac:dyDescent="0.25">
      <c r="A406">
        <v>405</v>
      </c>
      <c r="B406" s="16" t="s">
        <v>962</v>
      </c>
      <c r="C406" s="16" t="str">
        <f t="shared" si="6"/>
        <v>CentralPractice::firstOrCreate(['id_central_practice' =&gt; 405, 'name' =&gt; "Food &amp; Beverages: Regulatory &amp; Litigation"]);</v>
      </c>
    </row>
    <row r="407" spans="1:3" x14ac:dyDescent="0.25">
      <c r="A407">
        <v>406</v>
      </c>
      <c r="B407" s="16" t="s">
        <v>571</v>
      </c>
      <c r="C407" s="16" t="str">
        <f t="shared" si="6"/>
        <v>CentralPractice::firstOrCreate(['id_central_practice' =&gt; 406, 'name' =&gt; "Foreign Desk &amp; Foreign Experts"]);</v>
      </c>
    </row>
    <row r="408" spans="1:3" x14ac:dyDescent="0.25">
      <c r="A408">
        <v>407</v>
      </c>
      <c r="B408" s="16" t="s">
        <v>511</v>
      </c>
      <c r="C408" s="16" t="str">
        <f t="shared" si="6"/>
        <v>CentralPractice::firstOrCreate(['id_central_practice' =&gt; 407, 'name' =&gt; "Foreign Experts"]);</v>
      </c>
    </row>
    <row r="409" spans="1:3" x14ac:dyDescent="0.25">
      <c r="A409">
        <v>408</v>
      </c>
      <c r="B409" s="16" t="s">
        <v>667</v>
      </c>
      <c r="C409" s="16" t="str">
        <f t="shared" si="6"/>
        <v>CentralPractice::firstOrCreate(['id_central_practice' =&gt; 408, 'name' =&gt; "Foreign Experts and Foreign Desks"]);</v>
      </c>
    </row>
    <row r="410" spans="1:3" x14ac:dyDescent="0.25">
      <c r="A410">
        <v>409</v>
      </c>
      <c r="B410" s="16" t="s">
        <v>1040</v>
      </c>
      <c r="C410" s="16" t="str">
        <f t="shared" si="6"/>
        <v>CentralPractice::firstOrCreate(['id_central_practice' =&gt; 409, 'name' =&gt; "Foreign desks"]);</v>
      </c>
    </row>
    <row r="411" spans="1:3" x14ac:dyDescent="0.25">
      <c r="A411">
        <v>410</v>
      </c>
      <c r="B411" s="16" t="s">
        <v>1021</v>
      </c>
      <c r="C411" s="16" t="str">
        <f t="shared" si="6"/>
        <v>CentralPractice::firstOrCreate(['id_central_practice' =&gt; 410, 'name' =&gt; "Foreign firms"]);</v>
      </c>
    </row>
    <row r="412" spans="1:3" x14ac:dyDescent="0.25">
      <c r="A412">
        <v>411</v>
      </c>
      <c r="B412" s="16" t="s">
        <v>838</v>
      </c>
      <c r="C412" s="16" t="str">
        <f t="shared" si="6"/>
        <v>CentralPractice::firstOrCreate(['id_central_practice' =&gt; 411, 'name' =&gt; "Foreign Experts"]);</v>
      </c>
    </row>
    <row r="413" spans="1:3" x14ac:dyDescent="0.25">
      <c r="A413">
        <v>412</v>
      </c>
      <c r="B413" s="16" t="s">
        <v>518</v>
      </c>
      <c r="C413" s="16" t="str">
        <f t="shared" si="6"/>
        <v>CentralPractice::firstOrCreate(['id_central_practice' =&gt; 412, 'name' =&gt; "Franchising"]);</v>
      </c>
    </row>
    <row r="414" spans="1:3" x14ac:dyDescent="0.25">
      <c r="A414">
        <v>413</v>
      </c>
      <c r="B414" s="16" t="s">
        <v>542</v>
      </c>
      <c r="C414" s="16" t="str">
        <f t="shared" si="6"/>
        <v>CentralPractice::firstOrCreate(['id_central_practice' =&gt; 413, 'name' =&gt; "Fraud and white-collar crime"]);</v>
      </c>
    </row>
    <row r="415" spans="1:3" x14ac:dyDescent="0.25">
      <c r="A415">
        <v>414</v>
      </c>
      <c r="B415" s="16" t="s">
        <v>278</v>
      </c>
      <c r="C415" s="16" t="str">
        <f t="shared" si="6"/>
        <v>CentralPractice::firstOrCreate(['id_central_practice' =&gt; 414, 'name' =&gt; "Fraud: Civil"]);</v>
      </c>
    </row>
    <row r="416" spans="1:3" x14ac:dyDescent="0.25">
      <c r="A416">
        <v>415</v>
      </c>
      <c r="B416" s="16" t="s">
        <v>3434</v>
      </c>
      <c r="C416" s="16" t="str">
        <f t="shared" si="6"/>
        <v>CentralPractice::firstOrCreate(['id_central_practice' =&gt; 415, 'name' =&gt; "Fraud: civil"]);</v>
      </c>
    </row>
    <row r="417" spans="1:3" x14ac:dyDescent="0.25">
      <c r="A417">
        <v>416</v>
      </c>
      <c r="B417" s="16" t="s">
        <v>463</v>
      </c>
      <c r="C417" s="16" t="str">
        <f t="shared" si="6"/>
        <v>CentralPractice::firstOrCreate(['id_central_practice' =&gt; 416, 'name' =&gt; "Fraud: white-collar crime (advice to individuals)"]);</v>
      </c>
    </row>
    <row r="418" spans="1:3" x14ac:dyDescent="0.25">
      <c r="A418">
        <v>417</v>
      </c>
      <c r="B418" s="16" t="s">
        <v>735</v>
      </c>
      <c r="C418" s="16" t="str">
        <f t="shared" si="6"/>
        <v>CentralPractice::firstOrCreate(['id_central_practice' =&gt; 417, 'name' =&gt; "Fund finance"]);</v>
      </c>
    </row>
    <row r="419" spans="1:3" x14ac:dyDescent="0.25">
      <c r="A419">
        <v>418</v>
      </c>
      <c r="B419" s="16" t="s">
        <v>805</v>
      </c>
      <c r="C419" s="16" t="str">
        <f t="shared" si="6"/>
        <v>CentralPractice::firstOrCreate(['id_central_practice' =&gt; 418, 'name' =&gt; "Gaming"]);</v>
      </c>
    </row>
    <row r="420" spans="1:3" x14ac:dyDescent="0.25">
      <c r="A420">
        <v>419</v>
      </c>
      <c r="B420" s="16" t="s">
        <v>783</v>
      </c>
      <c r="C420" s="16" t="str">
        <f t="shared" si="6"/>
        <v>CentralPractice::firstOrCreate(['id_central_practice' =&gt; 419, 'name' =&gt; "Gaming &amp; Gambling"]);</v>
      </c>
    </row>
    <row r="421" spans="1:3" x14ac:dyDescent="0.25">
      <c r="A421">
        <v>420</v>
      </c>
      <c r="B421" s="16" t="s">
        <v>891</v>
      </c>
      <c r="C421" s="16" t="str">
        <f t="shared" si="6"/>
        <v>CentralPractice::firstOrCreate(['id_central_practice' =&gt; 420, 'name' =&gt; "Gaming &amp; Licensing"]);</v>
      </c>
    </row>
    <row r="422" spans="1:3" x14ac:dyDescent="0.25">
      <c r="A422">
        <v>421</v>
      </c>
      <c r="B422" s="16" t="s">
        <v>4127</v>
      </c>
      <c r="C422" s="16" t="str">
        <f t="shared" si="6"/>
        <v>CentralPractice::firstOrCreate(['id_central_practice' =&gt; 421, 'name' =&gt; "Gaming and betting"]);</v>
      </c>
    </row>
    <row r="423" spans="1:3" x14ac:dyDescent="0.25">
      <c r="A423">
        <v>422</v>
      </c>
      <c r="B423" s="16" t="s">
        <v>266</v>
      </c>
      <c r="C423" s="16" t="str">
        <f t="shared" si="6"/>
        <v>CentralPractice::firstOrCreate(['id_central_practice' =&gt; 422, 'name' =&gt; "General Business Law"]);</v>
      </c>
    </row>
    <row r="424" spans="1:3" x14ac:dyDescent="0.25">
      <c r="A424">
        <v>423</v>
      </c>
      <c r="B424" s="16" t="s">
        <v>1045</v>
      </c>
      <c r="C424" s="16" t="str">
        <f t="shared" si="6"/>
        <v>CentralPractice::firstOrCreate(['id_central_practice' =&gt; 423, 'name' =&gt; "General Business Law: Dispute Resolution"]);</v>
      </c>
    </row>
    <row r="425" spans="1:3" x14ac:dyDescent="0.25">
      <c r="A425">
        <v>424</v>
      </c>
      <c r="B425" s="16" t="s">
        <v>3463</v>
      </c>
      <c r="C425" s="16" t="str">
        <f t="shared" si="6"/>
        <v>CentralPractice::firstOrCreate(['id_central_practice' =&gt; 424, 'name' =&gt; "General Business Law: Santa Catarina"]);</v>
      </c>
    </row>
    <row r="426" spans="1:3" x14ac:dyDescent="0.25">
      <c r="A426">
        <v>425</v>
      </c>
      <c r="B426" s="16" t="s">
        <v>440</v>
      </c>
      <c r="C426" s="16" t="str">
        <f t="shared" si="6"/>
        <v>CentralPractice::firstOrCreate(['id_central_practice' =&gt; 425, 'name' =&gt; "General commercial disputes"]);</v>
      </c>
    </row>
    <row r="427" spans="1:3" x14ac:dyDescent="0.25">
      <c r="A427">
        <v>426</v>
      </c>
      <c r="B427" s="16" t="s">
        <v>3591</v>
      </c>
      <c r="C427" s="16" t="str">
        <f t="shared" si="6"/>
        <v>CentralPractice::firstOrCreate(['id_central_practice' =&gt; 426, 'name' =&gt; "Global offerings: advice to issuers"]);</v>
      </c>
    </row>
    <row r="428" spans="1:3" x14ac:dyDescent="0.25">
      <c r="A428">
        <v>427</v>
      </c>
      <c r="B428" s="16" t="s">
        <v>3593</v>
      </c>
      <c r="C428" s="16" t="str">
        <f t="shared" si="6"/>
        <v>CentralPractice::firstOrCreate(['id_central_practice' =&gt; 427, 'name' =&gt; "Global offerings: advice to underwriters"]);</v>
      </c>
    </row>
    <row r="429" spans="1:3" x14ac:dyDescent="0.25">
      <c r="A429">
        <v>428</v>
      </c>
      <c r="B429" s="16" t="s">
        <v>137</v>
      </c>
      <c r="C429" s="16" t="str">
        <f t="shared" si="6"/>
        <v>CentralPractice::firstOrCreate(['id_central_practice' =&gt; 428, 'name' =&gt; "Government Contracts"]);</v>
      </c>
    </row>
    <row r="430" spans="1:3" x14ac:dyDescent="0.25">
      <c r="A430">
        <v>429</v>
      </c>
      <c r="B430" s="16" t="s">
        <v>892</v>
      </c>
      <c r="C430" s="16" t="str">
        <f t="shared" si="6"/>
        <v>CentralPractice::firstOrCreate(['id_central_practice' =&gt; 429, 'name' =&gt; "Government Relations: Congressional investigations"]);</v>
      </c>
    </row>
    <row r="431" spans="1:3" x14ac:dyDescent="0.25">
      <c r="A431">
        <v>430</v>
      </c>
      <c r="B431" s="16" t="s">
        <v>825</v>
      </c>
      <c r="C431" s="16" t="str">
        <f t="shared" si="6"/>
        <v>CentralPractice::firstOrCreate(['id_central_practice' =&gt; 430, 'name' =&gt; "Government contracts"]);</v>
      </c>
    </row>
    <row r="432" spans="1:3" x14ac:dyDescent="0.25">
      <c r="A432">
        <v>431</v>
      </c>
      <c r="B432" s="16" t="s">
        <v>4403</v>
      </c>
      <c r="C432" s="16" t="str">
        <f t="shared" si="6"/>
        <v>CentralPractice::firstOrCreate(['id_central_practice' =&gt; 431, 'name' =&gt; "Government relations"]);</v>
      </c>
    </row>
    <row r="433" spans="1:3" x14ac:dyDescent="0.25">
      <c r="A433">
        <v>432</v>
      </c>
      <c r="B433" s="16" t="s">
        <v>584</v>
      </c>
      <c r="C433" s="16" t="str">
        <f t="shared" si="6"/>
        <v>CentralPractice::firstOrCreate(['id_central_practice' =&gt; 432, 'name' =&gt; "Green Guide"]);</v>
      </c>
    </row>
    <row r="434" spans="1:3" x14ac:dyDescent="0.25">
      <c r="A434">
        <v>433</v>
      </c>
      <c r="B434" s="16" t="s">
        <v>3438</v>
      </c>
      <c r="C434" s="16" t="str">
        <f t="shared" si="6"/>
        <v>CentralPractice::firstOrCreate(['id_central_practice' =&gt; 433, 'name' =&gt; "Health"]);</v>
      </c>
    </row>
    <row r="435" spans="1:3" x14ac:dyDescent="0.25">
      <c r="A435">
        <v>434</v>
      </c>
      <c r="B435" s="16" t="s">
        <v>121</v>
      </c>
      <c r="C435" s="16" t="str">
        <f t="shared" si="6"/>
        <v>CentralPractice::firstOrCreate(['id_central_practice' =&gt; 434, 'name' =&gt; "Healthcare"]);</v>
      </c>
    </row>
    <row r="436" spans="1:3" x14ac:dyDescent="0.25">
      <c r="A436">
        <v>435</v>
      </c>
      <c r="B436" s="16" t="s">
        <v>986</v>
      </c>
      <c r="C436" s="16" t="str">
        <f t="shared" si="6"/>
        <v>CentralPractice::firstOrCreate(['id_central_practice' =&gt; 435, 'name' =&gt; "Healthcare &amp; Life Sciences"]);</v>
      </c>
    </row>
    <row r="437" spans="1:3" x14ac:dyDescent="0.25">
      <c r="A437">
        <v>436</v>
      </c>
      <c r="B437" s="16" t="s">
        <v>654</v>
      </c>
      <c r="C437" s="16" t="str">
        <f t="shared" si="6"/>
        <v>CentralPractice::firstOrCreate(['id_central_practice' =&gt; 436, 'name' =&gt; "Healthcare and Life Sciences"]);</v>
      </c>
    </row>
    <row r="438" spans="1:3" x14ac:dyDescent="0.25">
      <c r="A438">
        <v>437</v>
      </c>
      <c r="B438" s="16" t="s">
        <v>709</v>
      </c>
      <c r="C438" s="16" t="str">
        <f t="shared" si="6"/>
        <v>CentralPractice::firstOrCreate(['id_central_practice' =&gt; 437, 'name' =&gt; "Healthcare and life sciences"]);</v>
      </c>
    </row>
    <row r="439" spans="1:3" x14ac:dyDescent="0.25">
      <c r="A439">
        <v>438</v>
      </c>
      <c r="B439" s="16" t="s">
        <v>115</v>
      </c>
      <c r="C439" s="16" t="str">
        <f t="shared" si="6"/>
        <v>CentralPractice::firstOrCreate(['id_central_practice' =&gt; 438, 'name' =&gt; "Healthcare: Pharmaceutical/Medical Products Regulatory"]);</v>
      </c>
    </row>
    <row r="440" spans="1:3" x14ac:dyDescent="0.25">
      <c r="A440">
        <v>439</v>
      </c>
      <c r="B440" s="16" t="s">
        <v>3671</v>
      </c>
      <c r="C440" s="16" t="str">
        <f t="shared" si="6"/>
        <v>CentralPractice::firstOrCreate(['id_central_practice' =&gt; 439, 'name' =&gt; "Healthcare: Regulatory"]);</v>
      </c>
    </row>
    <row r="441" spans="1:3" x14ac:dyDescent="0.25">
      <c r="A441">
        <v>440</v>
      </c>
      <c r="B441" s="16" t="s">
        <v>826</v>
      </c>
      <c r="C441" s="16" t="str">
        <f t="shared" si="6"/>
        <v>CentralPractice::firstOrCreate(['id_central_practice' =&gt; 440, 'name' =&gt; "Healthcare: health insurers"]);</v>
      </c>
    </row>
    <row r="442" spans="1:3" x14ac:dyDescent="0.25">
      <c r="A442">
        <v>441</v>
      </c>
      <c r="B442" s="16" t="s">
        <v>441</v>
      </c>
      <c r="C442" s="16" t="str">
        <f t="shared" si="6"/>
        <v>CentralPractice::firstOrCreate(['id_central_practice' =&gt; 441, 'name' =&gt; "Healthcare: life sciences"]);</v>
      </c>
    </row>
    <row r="443" spans="1:3" x14ac:dyDescent="0.25">
      <c r="A443">
        <v>442</v>
      </c>
      <c r="B443" s="16" t="s">
        <v>827</v>
      </c>
      <c r="C443" s="16" t="str">
        <f t="shared" si="6"/>
        <v>CentralPractice::firstOrCreate(['id_central_practice' =&gt; 442, 'name' =&gt; "Healthcare: service providers"]);</v>
      </c>
    </row>
    <row r="444" spans="1:3" x14ac:dyDescent="0.25">
      <c r="A444">
        <v>443</v>
      </c>
      <c r="B444" s="16" t="s">
        <v>551</v>
      </c>
      <c r="C444" s="16" t="str">
        <f t="shared" si="6"/>
        <v>CentralPractice::firstOrCreate(['id_central_practice' =&gt; 443, 'name' =&gt; "Hedge Funds"]);</v>
      </c>
    </row>
    <row r="445" spans="1:3" x14ac:dyDescent="0.25">
      <c r="A445">
        <v>444</v>
      </c>
      <c r="B445" s="16" t="s">
        <v>4076</v>
      </c>
      <c r="C445" s="16" t="str">
        <f t="shared" si="6"/>
        <v>CentralPractice::firstOrCreate(['id_central_practice' =&gt; 444, 'name' =&gt; "Hedge funds"]);</v>
      </c>
    </row>
    <row r="446" spans="1:3" x14ac:dyDescent="0.25">
      <c r="A446">
        <v>445</v>
      </c>
      <c r="B446" s="16" t="s">
        <v>736</v>
      </c>
      <c r="C446" s="16" t="str">
        <f t="shared" si="6"/>
        <v>CentralPractice::firstOrCreate(['id_central_practice' =&gt; 445, 'name' =&gt; "High Yield"]);</v>
      </c>
    </row>
    <row r="447" spans="1:3" x14ac:dyDescent="0.25">
      <c r="A447">
        <v>446</v>
      </c>
      <c r="B447" s="16" t="s">
        <v>3965</v>
      </c>
      <c r="C447" s="16" t="str">
        <f t="shared" si="6"/>
        <v>CentralPractice::firstOrCreate(['id_central_practice' =&gt; 446, 'name' =&gt; "High yield"]);</v>
      </c>
    </row>
    <row r="448" spans="1:3" x14ac:dyDescent="0.25">
      <c r="A448">
        <v>447</v>
      </c>
      <c r="B448" s="16" t="s">
        <v>924</v>
      </c>
      <c r="C448" s="16" t="str">
        <f t="shared" si="6"/>
        <v>CentralPractice::firstOrCreate(['id_central_practice' =&gt; 447, 'name' =&gt; "Hospitality and leisure"]);</v>
      </c>
    </row>
    <row r="449" spans="1:3" x14ac:dyDescent="0.25">
      <c r="A449">
        <v>448</v>
      </c>
      <c r="B449" s="16" t="s">
        <v>898</v>
      </c>
      <c r="C449" s="16" t="str">
        <f t="shared" si="6"/>
        <v>CentralPractice::firstOrCreate(['id_central_practice' =&gt; 448, 'name' =&gt; "Hotels &amp; Leisure"]);</v>
      </c>
    </row>
    <row r="450" spans="1:3" x14ac:dyDescent="0.25">
      <c r="A450">
        <v>449</v>
      </c>
      <c r="B450" s="16" t="s">
        <v>3232</v>
      </c>
      <c r="C450" s="16" t="str">
        <f t="shared" ref="C450:C513" si="7">CONCATENATE("CentralPractice::firstOrCreate(['id_central_practice' =&gt; ",A450,"", ", 'name' =&gt; """,B450,"""]);")</f>
        <v>CentralPractice::firstOrCreate(['id_central_practice' =&gt; 449, 'name' =&gt; "IP – International firms"]);</v>
      </c>
    </row>
    <row r="451" spans="1:3" x14ac:dyDescent="0.25">
      <c r="A451">
        <v>450</v>
      </c>
      <c r="B451" s="16" t="s">
        <v>3234</v>
      </c>
      <c r="C451" s="16" t="str">
        <f t="shared" si="7"/>
        <v>CentralPractice::firstOrCreate(['id_central_practice' =&gt; 450, 'name' =&gt; "IP – Local firms"]);</v>
      </c>
    </row>
    <row r="452" spans="1:3" x14ac:dyDescent="0.25">
      <c r="A452">
        <v>451</v>
      </c>
      <c r="B452" s="16" t="s">
        <v>3436</v>
      </c>
      <c r="C452" s="16" t="str">
        <f t="shared" si="7"/>
        <v>CentralPractice::firstOrCreate(['id_central_practice' =&gt; 451, 'name' =&gt; "IT and telecoms"]);</v>
      </c>
    </row>
    <row r="453" spans="1:3" x14ac:dyDescent="0.25">
      <c r="A453">
        <v>452</v>
      </c>
      <c r="B453" s="16" t="s">
        <v>868</v>
      </c>
      <c r="C453" s="16" t="str">
        <f t="shared" si="7"/>
        <v>CentralPractice::firstOrCreate(['id_central_practice' =&gt; 452, 'name' =&gt; "Immigration"]);</v>
      </c>
    </row>
    <row r="454" spans="1:3" x14ac:dyDescent="0.25">
      <c r="A454">
        <v>453</v>
      </c>
      <c r="B454" s="16" t="s">
        <v>701</v>
      </c>
      <c r="C454" s="16" t="str">
        <f t="shared" si="7"/>
        <v>CentralPractice::firstOrCreate(['id_central_practice' =&gt; 453, 'name' =&gt; "Individual Awards Rising Star"]);</v>
      </c>
    </row>
    <row r="455" spans="1:3" x14ac:dyDescent="0.25">
      <c r="A455">
        <v>454</v>
      </c>
      <c r="B455" s="16" t="s">
        <v>1013</v>
      </c>
      <c r="C455" s="16" t="str">
        <f t="shared" si="7"/>
        <v>CentralPractice::firstOrCreate(['id_central_practice' =&gt; 454, 'name' =&gt; "Industry focus: Energy"]);</v>
      </c>
    </row>
    <row r="456" spans="1:3" x14ac:dyDescent="0.25">
      <c r="A456">
        <v>455</v>
      </c>
      <c r="B456" s="16" t="s">
        <v>295</v>
      </c>
      <c r="C456" s="16" t="str">
        <f t="shared" si="7"/>
        <v>CentralPractice::firstOrCreate(['id_central_practice' =&gt; 455, 'name' =&gt; "Industry focus: Healthcare and life sciences"]);</v>
      </c>
    </row>
    <row r="457" spans="1:3" x14ac:dyDescent="0.25">
      <c r="A457">
        <v>456</v>
      </c>
      <c r="B457" s="16" t="s">
        <v>4120</v>
      </c>
      <c r="C457" s="16" t="str">
        <f t="shared" si="7"/>
        <v>CentralPractice::firstOrCreate(['id_central_practice' =&gt; 456, 'name' =&gt; "Industry focus: IT and internet"]);</v>
      </c>
    </row>
    <row r="458" spans="1:3" x14ac:dyDescent="0.25">
      <c r="A458">
        <v>457</v>
      </c>
      <c r="B458" s="16" t="s">
        <v>619</v>
      </c>
      <c r="C458" s="16" t="str">
        <f t="shared" si="7"/>
        <v>CentralPractice::firstOrCreate(['id_central_practice' =&gt; 457, 'name' =&gt; "Industry focus: Information technology"]);</v>
      </c>
    </row>
    <row r="459" spans="1:3" x14ac:dyDescent="0.25">
      <c r="A459">
        <v>458</v>
      </c>
      <c r="B459" s="16" t="s">
        <v>620</v>
      </c>
      <c r="C459" s="16" t="str">
        <f t="shared" si="7"/>
        <v>CentralPractice::firstOrCreate(['id_central_practice' =&gt; 458, 'name' =&gt; "Industry focus: Media and entertainment"]);</v>
      </c>
    </row>
    <row r="460" spans="1:3" x14ac:dyDescent="0.25">
      <c r="A460">
        <v>459</v>
      </c>
      <c r="B460" s="16" t="s">
        <v>3805</v>
      </c>
      <c r="C460" s="16" t="str">
        <f t="shared" si="7"/>
        <v>CentralPractice::firstOrCreate(['id_central_practice' =&gt; 459, 'name' =&gt; "Industry focus: Retail"]);</v>
      </c>
    </row>
    <row r="461" spans="1:3" x14ac:dyDescent="0.25">
      <c r="A461">
        <v>460</v>
      </c>
      <c r="B461" s="16" t="s">
        <v>673</v>
      </c>
      <c r="C461" s="16" t="str">
        <f t="shared" si="7"/>
        <v>CentralPractice::firstOrCreate(['id_central_practice' =&gt; 460, 'name' =&gt; "Industry focus: Telecoms"]);</v>
      </c>
    </row>
    <row r="462" spans="1:3" x14ac:dyDescent="0.25">
      <c r="A462">
        <v>461</v>
      </c>
      <c r="B462" s="16" t="s">
        <v>953</v>
      </c>
      <c r="C462" s="16" t="str">
        <f t="shared" si="7"/>
        <v>CentralPractice::firstOrCreate(['id_central_practice' =&gt; 461, 'name' =&gt; "Industry focus: Transport"]);</v>
      </c>
    </row>
    <row r="463" spans="1:3" x14ac:dyDescent="0.25">
      <c r="A463">
        <v>462</v>
      </c>
      <c r="B463" s="16" t="s">
        <v>222</v>
      </c>
      <c r="C463" s="16" t="str">
        <f t="shared" si="7"/>
        <v>CentralPractice::firstOrCreate(['id_central_practice' =&gt; 462, 'name' =&gt; "Information Technology"]);</v>
      </c>
    </row>
    <row r="464" spans="1:3" x14ac:dyDescent="0.25">
      <c r="A464">
        <v>463</v>
      </c>
      <c r="B464" s="16" t="s">
        <v>416</v>
      </c>
      <c r="C464" s="16" t="str">
        <f t="shared" si="7"/>
        <v>CentralPractice::firstOrCreate(['id_central_practice' =&gt; 463, 'name' =&gt; "Information Technology &amp; Outsourcing"]);</v>
      </c>
    </row>
    <row r="465" spans="1:3" x14ac:dyDescent="0.25">
      <c r="A465">
        <v>464</v>
      </c>
      <c r="B465" s="16" t="s">
        <v>3353</v>
      </c>
      <c r="C465" s="16" t="str">
        <f t="shared" si="7"/>
        <v>CentralPractice::firstOrCreate(['id_central_practice' =&gt; 464, 'name' =&gt; "Information technology"]);</v>
      </c>
    </row>
    <row r="466" spans="1:3" x14ac:dyDescent="0.25">
      <c r="A466">
        <v>465</v>
      </c>
      <c r="B466" s="16" t="s">
        <v>734</v>
      </c>
      <c r="C466" s="16" t="str">
        <f t="shared" si="7"/>
        <v>CentralPractice::firstOrCreate(['id_central_practice' =&gt; 465, 'name' =&gt; "Infrastructure"]);</v>
      </c>
    </row>
    <row r="467" spans="1:3" x14ac:dyDescent="0.25">
      <c r="A467">
        <v>466</v>
      </c>
      <c r="B467" s="16" t="s">
        <v>1016</v>
      </c>
      <c r="C467" s="16" t="str">
        <f t="shared" si="7"/>
        <v>CentralPractice::firstOrCreate(['id_central_practice' =&gt; 466, 'name' =&gt; "Infrastructure and projects (including project finance)"]);</v>
      </c>
    </row>
    <row r="468" spans="1:3" x14ac:dyDescent="0.25">
      <c r="A468">
        <v>467</v>
      </c>
      <c r="B468" s="16" t="s">
        <v>4358</v>
      </c>
      <c r="C468" s="16" t="str">
        <f t="shared" si="7"/>
        <v>CentralPractice::firstOrCreate(['id_central_practice' =&gt; 467, 'name' =&gt; "Infrastructure projects"]);</v>
      </c>
    </row>
    <row r="469" spans="1:3" x14ac:dyDescent="0.25">
      <c r="A469">
        <v>468</v>
      </c>
      <c r="B469" s="16" t="s">
        <v>3967</v>
      </c>
      <c r="C469" s="16" t="str">
        <f t="shared" si="7"/>
        <v>CentralPractice::firstOrCreate(['id_central_practice' =&gt; 468, 'name' =&gt; "Infrastructure: M&amp;A"]);</v>
      </c>
    </row>
    <row r="470" spans="1:3" x14ac:dyDescent="0.25">
      <c r="A470">
        <v>469</v>
      </c>
      <c r="B470" s="16" t="s">
        <v>4129</v>
      </c>
      <c r="C470" s="16" t="str">
        <f t="shared" si="7"/>
        <v>CentralPractice::firstOrCreate(['id_central_practice' =&gt; 469, 'name' =&gt; "Infrastructure: Project finance"]);</v>
      </c>
    </row>
    <row r="471" spans="1:3" x14ac:dyDescent="0.25">
      <c r="A471">
        <v>470</v>
      </c>
      <c r="B471" s="16" t="s">
        <v>229</v>
      </c>
      <c r="C471" s="16" t="str">
        <f t="shared" si="7"/>
        <v>CentralPractice::firstOrCreate(['id_central_practice' =&gt; 470, 'name' =&gt; "Insolvency"]);</v>
      </c>
    </row>
    <row r="472" spans="1:3" x14ac:dyDescent="0.25">
      <c r="A472">
        <v>471</v>
      </c>
      <c r="B472" s="16" t="s">
        <v>362</v>
      </c>
      <c r="C472" s="16" t="str">
        <f t="shared" si="7"/>
        <v>CentralPractice::firstOrCreate(['id_central_practice' =&gt; 471, 'name' =&gt; "Insolvency and corporate recovery"]);</v>
      </c>
    </row>
    <row r="473" spans="1:3" x14ac:dyDescent="0.25">
      <c r="A473">
        <v>472</v>
      </c>
      <c r="B473" s="16" t="s">
        <v>181</v>
      </c>
      <c r="C473" s="16" t="str">
        <f t="shared" si="7"/>
        <v>CentralPractice::firstOrCreate(['id_central_practice' =&gt; 472, 'name' =&gt; "Insurance"]);</v>
      </c>
    </row>
    <row r="474" spans="1:3" x14ac:dyDescent="0.25">
      <c r="A474">
        <v>473</v>
      </c>
      <c r="B474" s="16" t="s">
        <v>862</v>
      </c>
      <c r="C474" s="16" t="str">
        <f t="shared" si="7"/>
        <v>CentralPractice::firstOrCreate(['id_central_practice' =&gt; 473, 'name' =&gt; "Insurance &amp; reinsurance"]);</v>
      </c>
    </row>
    <row r="475" spans="1:3" x14ac:dyDescent="0.25">
      <c r="A475">
        <v>474</v>
      </c>
      <c r="B475" s="16" t="s">
        <v>204</v>
      </c>
      <c r="C475" s="16" t="str">
        <f t="shared" si="7"/>
        <v>CentralPractice::firstOrCreate(['id_central_practice' =&gt; 474, 'name' =&gt; "Insurance (International Firms)"]);</v>
      </c>
    </row>
    <row r="476" spans="1:3" x14ac:dyDescent="0.25">
      <c r="A476">
        <v>475</v>
      </c>
      <c r="B476" s="16" t="s">
        <v>464</v>
      </c>
      <c r="C476" s="16" t="str">
        <f t="shared" si="7"/>
        <v>CentralPractice::firstOrCreate(['id_central_practice' =&gt; 475, 'name' =&gt; "Insurance and reinsurance litigation"]);</v>
      </c>
    </row>
    <row r="477" spans="1:3" x14ac:dyDescent="0.25">
      <c r="A477">
        <v>476</v>
      </c>
      <c r="B477" s="16" t="s">
        <v>1007</v>
      </c>
      <c r="C477" s="16" t="str">
        <f t="shared" si="7"/>
        <v>CentralPractice::firstOrCreate(['id_central_practice' =&gt; 476, 'name' =&gt; "Insurance litigation: for policyholders"]);</v>
      </c>
    </row>
    <row r="478" spans="1:3" x14ac:dyDescent="0.25">
      <c r="A478">
        <v>477</v>
      </c>
      <c r="B478" s="16" t="s">
        <v>4860</v>
      </c>
      <c r="C478" s="16" t="str">
        <f t="shared" si="7"/>
        <v>CentralPractice::firstOrCreate(['id_central_practice' =&gt; 477, 'name' =&gt; "Insurance/reinsurance"]);</v>
      </c>
    </row>
    <row r="479" spans="1:3" x14ac:dyDescent="0.25">
      <c r="A479">
        <v>478</v>
      </c>
      <c r="B479" s="16" t="s">
        <v>419</v>
      </c>
      <c r="C479" s="16" t="str">
        <f t="shared" si="7"/>
        <v>CentralPractice::firstOrCreate(['id_central_practice' =&gt; 478, 'name' =&gt; "Insurance: Contentious Claims &amp; Reinsurance"]);</v>
      </c>
    </row>
    <row r="480" spans="1:3" x14ac:dyDescent="0.25">
      <c r="A480">
        <v>479</v>
      </c>
      <c r="B480" s="16" t="s">
        <v>793</v>
      </c>
      <c r="C480" s="16" t="str">
        <f t="shared" si="7"/>
        <v>CentralPractice::firstOrCreate(['id_central_practice' =&gt; 479, 'name' =&gt; "Insurance: Dispute Resolution: Insurer"]);</v>
      </c>
    </row>
    <row r="481" spans="1:3" x14ac:dyDescent="0.25">
      <c r="A481">
        <v>480</v>
      </c>
      <c r="B481" s="16" t="s">
        <v>397</v>
      </c>
      <c r="C481" s="16" t="str">
        <f t="shared" si="7"/>
        <v>CentralPractice::firstOrCreate(['id_central_practice' =&gt; 480, 'name' =&gt; "Insurance: Dispute Resolution: Policyholder"]);</v>
      </c>
    </row>
    <row r="482" spans="1:3" x14ac:dyDescent="0.25">
      <c r="A482">
        <v>481</v>
      </c>
      <c r="B482" s="16" t="s">
        <v>3203</v>
      </c>
      <c r="C482" s="16" t="str">
        <f t="shared" si="7"/>
        <v>CentralPractice::firstOrCreate(['id_central_practice' =&gt; 481, 'name' =&gt; "Insurance: Foreign firms"]);</v>
      </c>
    </row>
    <row r="483" spans="1:3" x14ac:dyDescent="0.25">
      <c r="A483">
        <v>482</v>
      </c>
      <c r="B483" s="16" t="s">
        <v>790</v>
      </c>
      <c r="C483" s="16" t="str">
        <f t="shared" si="7"/>
        <v>CentralPractice::firstOrCreate(['id_central_practice' =&gt; 482, 'name' =&gt; "Insurance: Insurer"]);</v>
      </c>
    </row>
    <row r="484" spans="1:3" x14ac:dyDescent="0.25">
      <c r="A484">
        <v>483</v>
      </c>
      <c r="B484" s="16" t="s">
        <v>420</v>
      </c>
      <c r="C484" s="16" t="str">
        <f t="shared" si="7"/>
        <v>CentralPractice::firstOrCreate(['id_central_practice' =&gt; 483, 'name' =&gt; "Insurance: Non-contentious"]);</v>
      </c>
    </row>
    <row r="485" spans="1:3" x14ac:dyDescent="0.25">
      <c r="A485">
        <v>484</v>
      </c>
      <c r="B485" s="16" t="s">
        <v>960</v>
      </c>
      <c r="C485" s="16" t="str">
        <f t="shared" si="7"/>
        <v>CentralPractice::firstOrCreate(['id_central_practice' =&gt; 484, 'name' =&gt; "Insurance: Policyholder"]);</v>
      </c>
    </row>
    <row r="486" spans="1:3" x14ac:dyDescent="0.25">
      <c r="A486">
        <v>485</v>
      </c>
      <c r="B486" s="16" t="s">
        <v>398</v>
      </c>
      <c r="C486" s="16" t="str">
        <f t="shared" si="7"/>
        <v>CentralPractice::firstOrCreate(['id_central_practice' =&gt; 485, 'name' =&gt; "Insurance: Transactional &amp; Regulatory"]);</v>
      </c>
    </row>
    <row r="487" spans="1:3" x14ac:dyDescent="0.25">
      <c r="A487">
        <v>486</v>
      </c>
      <c r="B487" s="16" t="s">
        <v>4139</v>
      </c>
      <c r="C487" s="16" t="str">
        <f t="shared" si="7"/>
        <v>CentralPractice::firstOrCreate(['id_central_practice' =&gt; 486, 'name' =&gt; "Insurance: advice to insurers"]);</v>
      </c>
    </row>
    <row r="488" spans="1:3" x14ac:dyDescent="0.25">
      <c r="A488">
        <v>487</v>
      </c>
      <c r="B488" s="16" t="s">
        <v>4592</v>
      </c>
      <c r="C488" s="16" t="str">
        <f t="shared" si="7"/>
        <v>CentralPractice::firstOrCreate(['id_central_practice' =&gt; 487, 'name' =&gt; "Insurance: advice to policyholders"]);</v>
      </c>
    </row>
    <row r="489" spans="1:3" x14ac:dyDescent="0.25">
      <c r="A489">
        <v>488</v>
      </c>
      <c r="B489" s="16" t="s">
        <v>3596</v>
      </c>
      <c r="C489" s="16" t="str">
        <f t="shared" si="7"/>
        <v>CentralPractice::firstOrCreate(['id_central_practice' =&gt; 488, 'name' =&gt; "Insurance: non-contentious"]);</v>
      </c>
    </row>
    <row r="490" spans="1:3" x14ac:dyDescent="0.25">
      <c r="A490">
        <v>489</v>
      </c>
      <c r="B490" s="16" t="s">
        <v>87</v>
      </c>
      <c r="C490" s="16" t="str">
        <f t="shared" si="7"/>
        <v>CentralPractice::firstOrCreate(['id_central_practice' =&gt; 489, 'name' =&gt; "Intellectual Property"]);</v>
      </c>
    </row>
    <row r="491" spans="1:3" x14ac:dyDescent="0.25">
      <c r="A491">
        <v>490</v>
      </c>
      <c r="B491" s="16" t="s">
        <v>182</v>
      </c>
      <c r="C491" s="16" t="str">
        <f t="shared" si="7"/>
        <v>CentralPractice::firstOrCreate(['id_central_practice' =&gt; 490, 'name' =&gt; "Intellectual Property: Domestic"]);</v>
      </c>
    </row>
    <row r="492" spans="1:3" x14ac:dyDescent="0.25">
      <c r="A492">
        <v>491</v>
      </c>
      <c r="B492" s="16" t="s">
        <v>907</v>
      </c>
      <c r="C492" s="16" t="str">
        <f t="shared" si="7"/>
        <v>CentralPractice::firstOrCreate(['id_central_practice' =&gt; 491, 'name' =&gt; "Intellectual Property: International"]);</v>
      </c>
    </row>
    <row r="493" spans="1:3" x14ac:dyDescent="0.25">
      <c r="A493">
        <v>492</v>
      </c>
      <c r="B493" s="16" t="s">
        <v>207</v>
      </c>
      <c r="C493" s="16" t="str">
        <f t="shared" si="7"/>
        <v>CentralPractice::firstOrCreate(['id_central_practice' =&gt; 492, 'name' =&gt; "Intellectual Property: International Firms"]);</v>
      </c>
    </row>
    <row r="494" spans="1:3" x14ac:dyDescent="0.25">
      <c r="A494">
        <v>493</v>
      </c>
      <c r="B494" s="16" t="s">
        <v>116</v>
      </c>
      <c r="C494" s="16" t="str">
        <f t="shared" si="7"/>
        <v>CentralPractice::firstOrCreate(['id_central_practice' =&gt; 493, 'name' =&gt; "Intellectual Property: Litigation"]);</v>
      </c>
    </row>
    <row r="495" spans="1:3" x14ac:dyDescent="0.25">
      <c r="A495">
        <v>494</v>
      </c>
      <c r="B495" s="16" t="s">
        <v>399</v>
      </c>
      <c r="C495" s="16" t="str">
        <f t="shared" si="7"/>
        <v>CentralPractice::firstOrCreate(['id_central_practice' =&gt; 494, 'name' =&gt; "Intellectual Property: Patent"]);</v>
      </c>
    </row>
    <row r="496" spans="1:3" x14ac:dyDescent="0.25">
      <c r="A496">
        <v>495</v>
      </c>
      <c r="B496" s="16" t="s">
        <v>79</v>
      </c>
      <c r="C496" s="16" t="str">
        <f t="shared" si="7"/>
        <v>CentralPractice::firstOrCreate(['id_central_practice' =&gt; 495, 'name' =&gt; "Intellectual Property: Patent &amp; Trade Mark Attorneys"]);</v>
      </c>
    </row>
    <row r="497" spans="1:3" x14ac:dyDescent="0.25">
      <c r="A497">
        <v>496</v>
      </c>
      <c r="B497" s="16" t="s">
        <v>287</v>
      </c>
      <c r="C497" s="16" t="str">
        <f t="shared" si="7"/>
        <v>CentralPractice::firstOrCreate(['id_central_practice' =&gt; 496, 'name' =&gt; "Intellectual Property: Patent Litigation"]);</v>
      </c>
    </row>
    <row r="498" spans="1:3" x14ac:dyDescent="0.25">
      <c r="A498">
        <v>497</v>
      </c>
      <c r="B498" s="16" t="s">
        <v>110</v>
      </c>
      <c r="C498" s="16" t="str">
        <f t="shared" si="7"/>
        <v>CentralPractice::firstOrCreate(['id_central_practice' =&gt; 497, 'name' =&gt; "Intellectual Property: Patent Prosecution"]);</v>
      </c>
    </row>
    <row r="499" spans="1:3" x14ac:dyDescent="0.25">
      <c r="A499">
        <v>498</v>
      </c>
      <c r="B499" s="16" t="s">
        <v>526</v>
      </c>
      <c r="C499" s="16" t="str">
        <f t="shared" si="7"/>
        <v>CentralPractice::firstOrCreate(['id_central_practice' =&gt; 498, 'name' =&gt; "Intellectual Property: Patents"]);</v>
      </c>
    </row>
    <row r="500" spans="1:3" x14ac:dyDescent="0.25">
      <c r="A500">
        <v>499</v>
      </c>
      <c r="B500" s="16" t="s">
        <v>367</v>
      </c>
      <c r="C500" s="16" t="str">
        <f t="shared" si="7"/>
        <v>CentralPractice::firstOrCreate(['id_central_practice' =&gt; 499, 'name' =&gt; "Intellectual Property: Trademark, Copyright &amp; Trade Secrets"]);</v>
      </c>
    </row>
    <row r="501" spans="1:3" x14ac:dyDescent="0.25">
      <c r="A501">
        <v>500</v>
      </c>
      <c r="B501" s="16" t="s">
        <v>506</v>
      </c>
      <c r="C501" s="16" t="str">
        <f t="shared" si="7"/>
        <v>CentralPractice::firstOrCreate(['id_central_practice' =&gt; 500, 'name' =&gt; "Intellectual Property: Trademarks: non-contentious"]);</v>
      </c>
    </row>
    <row r="502" spans="1:3" x14ac:dyDescent="0.25">
      <c r="A502">
        <v>501</v>
      </c>
      <c r="B502" s="16" t="s">
        <v>652</v>
      </c>
      <c r="C502" s="16" t="str">
        <f t="shared" si="7"/>
        <v>CentralPractice::firstOrCreate(['id_central_practice' =&gt; 501, 'name' =&gt; "Intellectual property"]);</v>
      </c>
    </row>
    <row r="503" spans="1:3" x14ac:dyDescent="0.25">
      <c r="A503">
        <v>502</v>
      </c>
      <c r="B503" s="16" t="s">
        <v>764</v>
      </c>
      <c r="C503" s="16" t="str">
        <f t="shared" si="7"/>
        <v>CentralPractice::firstOrCreate(['id_central_practice' =&gt; 502, 'name' =&gt; "Intellectual property and media"]);</v>
      </c>
    </row>
    <row r="504" spans="1:3" x14ac:dyDescent="0.25">
      <c r="A504">
        <v>503</v>
      </c>
      <c r="B504" s="16" t="s">
        <v>4397</v>
      </c>
      <c r="C504" s="16" t="str">
        <f t="shared" si="7"/>
        <v>CentralPractice::firstOrCreate(['id_central_practice' =&gt; 503, 'name' =&gt; "Intellectual property – Foreign firms"]);</v>
      </c>
    </row>
    <row r="505" spans="1:3" x14ac:dyDescent="0.25">
      <c r="A505">
        <v>504</v>
      </c>
      <c r="B505" s="16" t="s">
        <v>4248</v>
      </c>
      <c r="C505" s="16" t="str">
        <f t="shared" si="7"/>
        <v>CentralPractice::firstOrCreate(['id_central_practice' =&gt; 504, 'name' =&gt; "Intellectual property – Independent local firms"]);</v>
      </c>
    </row>
    <row r="506" spans="1:3" x14ac:dyDescent="0.25">
      <c r="A506">
        <v>505</v>
      </c>
      <c r="B506" s="16" t="s">
        <v>4392</v>
      </c>
      <c r="C506" s="16" t="str">
        <f t="shared" si="7"/>
        <v>CentralPractice::firstOrCreate(['id_central_practice' =&gt; 505, 'name' =&gt; "Intellectual property – International firms and joint ventures"]);</v>
      </c>
    </row>
    <row r="507" spans="1:3" x14ac:dyDescent="0.25">
      <c r="A507">
        <v>506</v>
      </c>
      <c r="B507" s="16" t="s">
        <v>3205</v>
      </c>
      <c r="C507" s="16" t="str">
        <f t="shared" si="7"/>
        <v>CentralPractice::firstOrCreate(['id_central_practice' =&gt; 506, 'name' =&gt; "Intellectual property – Local firms"]);</v>
      </c>
    </row>
    <row r="508" spans="1:3" x14ac:dyDescent="0.25">
      <c r="A508">
        <v>507</v>
      </c>
      <c r="B508" s="16" t="s">
        <v>655</v>
      </c>
      <c r="C508" s="16" t="str">
        <f t="shared" si="7"/>
        <v>CentralPractice::firstOrCreate(['id_central_practice' =&gt; 507, 'name' =&gt; "Intellectual property: Copyright"]);</v>
      </c>
    </row>
    <row r="509" spans="1:3" x14ac:dyDescent="0.25">
      <c r="A509">
        <v>508</v>
      </c>
      <c r="B509" s="16" t="s">
        <v>674</v>
      </c>
      <c r="C509" s="16" t="str">
        <f t="shared" si="7"/>
        <v>CentralPractice::firstOrCreate(['id_central_practice' =&gt; 508, 'name' =&gt; "Intellectual property: Patents"]);</v>
      </c>
    </row>
    <row r="510" spans="1:3" x14ac:dyDescent="0.25">
      <c r="A510">
        <v>509</v>
      </c>
      <c r="B510" s="16" t="s">
        <v>621</v>
      </c>
      <c r="C510" s="16" t="str">
        <f t="shared" si="7"/>
        <v>CentralPractice::firstOrCreate(['id_central_practice' =&gt; 509, 'name' =&gt; "Intellectual property: Trade marks, copyrights and design rights"]);</v>
      </c>
    </row>
    <row r="511" spans="1:3" x14ac:dyDescent="0.25">
      <c r="A511">
        <v>510</v>
      </c>
      <c r="B511" s="16" t="s">
        <v>656</v>
      </c>
      <c r="C511" s="16" t="str">
        <f t="shared" si="7"/>
        <v>CentralPractice::firstOrCreate(['id_central_practice' =&gt; 510, 'name' =&gt; "Intellectual property: Trademarks and designs"]);</v>
      </c>
    </row>
    <row r="512" spans="1:3" x14ac:dyDescent="0.25">
      <c r="A512">
        <v>511</v>
      </c>
      <c r="B512" s="16" t="s">
        <v>296</v>
      </c>
      <c r="C512" s="16" t="str">
        <f t="shared" si="7"/>
        <v>CentralPractice::firstOrCreate(['id_central_practice' =&gt; 511, 'name' =&gt; "Intellectual property: patents (contentious and non-contentious)"]);</v>
      </c>
    </row>
    <row r="513" spans="1:3" x14ac:dyDescent="0.25">
      <c r="A513">
        <v>512</v>
      </c>
      <c r="B513" s="16" t="s">
        <v>4501</v>
      </c>
      <c r="C513" s="16" t="str">
        <f t="shared" si="7"/>
        <v>CentralPractice::firstOrCreate(['id_central_practice' =&gt; 512, 'name' =&gt; "Intellectual property: trade marks, copyright and design"]);</v>
      </c>
    </row>
    <row r="514" spans="1:3" x14ac:dyDescent="0.25">
      <c r="A514">
        <v>513</v>
      </c>
      <c r="B514" s="16" t="s">
        <v>138</v>
      </c>
      <c r="C514" s="16" t="str">
        <f t="shared" ref="C514:C577" si="8">CONCATENATE("CentralPractice::firstOrCreate(['id_central_practice' =&gt; ",A514,"", ", 'name' =&gt; """,B514,"""]);")</f>
        <v>CentralPractice::firstOrCreate(['id_central_practice' =&gt; 513, 'name' =&gt; "International Arbitration"]);</v>
      </c>
    </row>
    <row r="515" spans="1:3" x14ac:dyDescent="0.25">
      <c r="A515">
        <v>514</v>
      </c>
      <c r="B515" s="16" t="s">
        <v>139</v>
      </c>
      <c r="C515" s="16" t="str">
        <f t="shared" si="8"/>
        <v>CentralPractice::firstOrCreate(['id_central_practice' =&gt; 514, 'name' =&gt; "International Arbitration: Arbitrators"]);</v>
      </c>
    </row>
    <row r="516" spans="1:3" x14ac:dyDescent="0.25">
      <c r="A516">
        <v>515</v>
      </c>
      <c r="B516" s="16" t="s">
        <v>342</v>
      </c>
      <c r="C516" s="16" t="str">
        <f t="shared" si="8"/>
        <v>CentralPractice::firstOrCreate(['id_central_practice' =&gt; 515, 'name' =&gt; "International Arbitration: Commercial Arbitration"]);</v>
      </c>
    </row>
    <row r="517" spans="1:3" x14ac:dyDescent="0.25">
      <c r="A517">
        <v>516</v>
      </c>
      <c r="B517" s="16" t="s">
        <v>421</v>
      </c>
      <c r="C517" s="16" t="str">
        <f t="shared" si="8"/>
        <v>CentralPractice::firstOrCreate(['id_central_practice' =&gt; 516, 'name' =&gt; "International Arbitration: Investor-State Arbitration"]);</v>
      </c>
    </row>
    <row r="518" spans="1:3" x14ac:dyDescent="0.25">
      <c r="A518">
        <v>517</v>
      </c>
      <c r="B518" s="16" t="s">
        <v>530</v>
      </c>
      <c r="C518" s="16" t="str">
        <f t="shared" si="8"/>
        <v>CentralPractice::firstOrCreate(['id_central_practice' =&gt; 517, 'name' =&gt; "International Tax Review Awards"]);</v>
      </c>
    </row>
    <row r="519" spans="1:3" x14ac:dyDescent="0.25">
      <c r="A519">
        <v>518</v>
      </c>
      <c r="B519" s="16" t="s">
        <v>442</v>
      </c>
      <c r="C519" s="16" t="str">
        <f t="shared" si="8"/>
        <v>CentralPractice::firstOrCreate(['id_central_practice' =&gt; 518, 'name' =&gt; "International Trade"]);</v>
      </c>
    </row>
    <row r="520" spans="1:3" x14ac:dyDescent="0.25">
      <c r="A520">
        <v>519</v>
      </c>
      <c r="B520" s="16" t="s">
        <v>869</v>
      </c>
      <c r="C520" s="16" t="str">
        <f t="shared" si="8"/>
        <v>CentralPractice::firstOrCreate(['id_central_practice' =&gt; 519, 'name' =&gt; "International Trade/WTO"]);</v>
      </c>
    </row>
    <row r="521" spans="1:3" x14ac:dyDescent="0.25">
      <c r="A521">
        <v>520</v>
      </c>
      <c r="B521" s="16" t="s">
        <v>140</v>
      </c>
      <c r="C521" s="16" t="str">
        <f t="shared" si="8"/>
        <v>CentralPractice::firstOrCreate(['id_central_practice' =&gt; 520, 'name' =&gt; "International Trade: CFIUS Experts"]);</v>
      </c>
    </row>
    <row r="522" spans="1:3" x14ac:dyDescent="0.25">
      <c r="A522">
        <v>521</v>
      </c>
      <c r="B522" s="16" t="s">
        <v>141</v>
      </c>
      <c r="C522" s="16" t="str">
        <f t="shared" si="8"/>
        <v>CentralPractice::firstOrCreate(['id_central_practice' =&gt; 521, 'name' =&gt; "International Trade: Customs"]);</v>
      </c>
    </row>
    <row r="523" spans="1:3" x14ac:dyDescent="0.25">
      <c r="A523">
        <v>522</v>
      </c>
      <c r="B523" s="16" t="s">
        <v>142</v>
      </c>
      <c r="C523" s="16" t="str">
        <f t="shared" si="8"/>
        <v>CentralPractice::firstOrCreate(['id_central_practice' =&gt; 522, 'name' =&gt; "International Trade: Export Controls &amp; Economic Sanctions"]);</v>
      </c>
    </row>
    <row r="524" spans="1:3" x14ac:dyDescent="0.25">
      <c r="A524">
        <v>523</v>
      </c>
      <c r="B524" s="16" t="s">
        <v>802</v>
      </c>
      <c r="C524" s="16" t="str">
        <f t="shared" si="8"/>
        <v>CentralPractice::firstOrCreate(['id_central_practice' =&gt; 523, 'name' =&gt; "International Trade: Intellectual Property (Section 337)"]);</v>
      </c>
    </row>
    <row r="525" spans="1:3" x14ac:dyDescent="0.25">
      <c r="A525">
        <v>524</v>
      </c>
      <c r="B525" s="16" t="s">
        <v>143</v>
      </c>
      <c r="C525" s="16" t="str">
        <f t="shared" si="8"/>
        <v>CentralPractice::firstOrCreate(['id_central_practice' =&gt; 524, 'name' =&gt; "International Trade: Trade Remedies &amp; Trade Policy"]);</v>
      </c>
    </row>
    <row r="526" spans="1:3" x14ac:dyDescent="0.25">
      <c r="A526">
        <v>525</v>
      </c>
      <c r="B526" s="16" t="s">
        <v>465</v>
      </c>
      <c r="C526" s="16" t="str">
        <f t="shared" si="8"/>
        <v>CentralPractice::firstOrCreate(['id_central_practice' =&gt; 525, 'name' =&gt; "International arbitration"]);</v>
      </c>
    </row>
    <row r="527" spans="1:3" x14ac:dyDescent="0.25">
      <c r="A527">
        <v>526</v>
      </c>
      <c r="B527" s="16" t="s">
        <v>881</v>
      </c>
      <c r="C527" s="16" t="str">
        <f t="shared" si="8"/>
        <v>CentralPractice::firstOrCreate(['id_central_practice' =&gt; 526, 'name' =&gt; "International tax"]);</v>
      </c>
    </row>
    <row r="528" spans="1:3" x14ac:dyDescent="0.25">
      <c r="A528">
        <v>527</v>
      </c>
      <c r="B528" s="16" t="s">
        <v>3598</v>
      </c>
      <c r="C528" s="16" t="str">
        <f t="shared" si="8"/>
        <v>CentralPractice::firstOrCreate(['id_central_practice' =&gt; 527, 'name' =&gt; "International trade"]);</v>
      </c>
    </row>
    <row r="529" spans="1:3" x14ac:dyDescent="0.25">
      <c r="A529">
        <v>528</v>
      </c>
      <c r="B529" s="16" t="s">
        <v>4027</v>
      </c>
      <c r="C529" s="16" t="str">
        <f t="shared" si="8"/>
        <v>CentralPractice::firstOrCreate(['id_central_practice' =&gt; 528, 'name' =&gt; "International trade and customs"]);</v>
      </c>
    </row>
    <row r="530" spans="1:3" x14ac:dyDescent="0.25">
      <c r="A530">
        <v>529</v>
      </c>
      <c r="B530" s="16" t="s">
        <v>494</v>
      </c>
      <c r="C530" s="16" t="str">
        <f t="shared" si="8"/>
        <v>CentralPractice::firstOrCreate(['id_central_practice' =&gt; 529, 'name' =&gt; "International trade/WTO"]);</v>
      </c>
    </row>
    <row r="531" spans="1:3" x14ac:dyDescent="0.25">
      <c r="A531">
        <v>530</v>
      </c>
      <c r="B531" s="16" t="s">
        <v>1078</v>
      </c>
      <c r="C531" s="16" t="str">
        <f t="shared" si="8"/>
        <v>CentralPractice::firstOrCreate(['id_central_practice' =&gt; 530, 'name' =&gt; "Investigations"]);</v>
      </c>
    </row>
    <row r="532" spans="1:3" x14ac:dyDescent="0.25">
      <c r="A532">
        <v>531</v>
      </c>
      <c r="B532" s="16" t="s">
        <v>606</v>
      </c>
      <c r="C532" s="16" t="str">
        <f t="shared" si="8"/>
        <v>CentralPractice::firstOrCreate(['id_central_practice' =&gt; 531, 'name' =&gt; "Investment Funds"]);</v>
      </c>
    </row>
    <row r="533" spans="1:3" x14ac:dyDescent="0.25">
      <c r="A533">
        <v>532</v>
      </c>
      <c r="B533" s="16" t="s">
        <v>426</v>
      </c>
      <c r="C533" s="16" t="str">
        <f t="shared" si="8"/>
        <v>CentralPractice::firstOrCreate(['id_central_practice' =&gt; 532, 'name' =&gt; "Investment Funds (International Firms)"]);</v>
      </c>
    </row>
    <row r="534" spans="1:3" x14ac:dyDescent="0.25">
      <c r="A534">
        <v>533</v>
      </c>
      <c r="B534" s="16" t="s">
        <v>975</v>
      </c>
      <c r="C534" s="16" t="str">
        <f t="shared" si="8"/>
        <v>CentralPractice::firstOrCreate(['id_central_practice' =&gt; 533, 'name' =&gt; "Investment Funds: Closed-ended Listed Funds"]);</v>
      </c>
    </row>
    <row r="535" spans="1:3" x14ac:dyDescent="0.25">
      <c r="A535">
        <v>534</v>
      </c>
      <c r="B535" s="16" t="s">
        <v>183</v>
      </c>
      <c r="C535" s="16" t="str">
        <f t="shared" si="8"/>
        <v>CentralPractice::firstOrCreate(['id_central_practice' =&gt; 534, 'name' =&gt; "Investment Funds: International"]);</v>
      </c>
    </row>
    <row r="536" spans="1:3" x14ac:dyDescent="0.25">
      <c r="A536">
        <v>535</v>
      </c>
      <c r="B536" s="16" t="s">
        <v>963</v>
      </c>
      <c r="C536" s="16" t="str">
        <f t="shared" si="8"/>
        <v>CentralPractice::firstOrCreate(['id_central_practice' =&gt; 535, 'name' =&gt; "Investment Funds: Investor Representation"]);</v>
      </c>
    </row>
    <row r="537" spans="1:3" x14ac:dyDescent="0.25">
      <c r="A537">
        <v>536</v>
      </c>
      <c r="B537" s="16" t="s">
        <v>343</v>
      </c>
      <c r="C537" s="16" t="str">
        <f t="shared" si="8"/>
        <v>CentralPractice::firstOrCreate(['id_central_practice' =&gt; 536, 'name' =&gt; "Investment Funds: Private Equity"]);</v>
      </c>
    </row>
    <row r="538" spans="1:3" x14ac:dyDescent="0.25">
      <c r="A538">
        <v>537</v>
      </c>
      <c r="B538" s="16" t="s">
        <v>600</v>
      </c>
      <c r="C538" s="16" t="str">
        <f t="shared" si="8"/>
        <v>CentralPractice::firstOrCreate(['id_central_practice' =&gt; 537, 'name' =&gt; "Investment Funds: Real Estate"]);</v>
      </c>
    </row>
    <row r="539" spans="1:3" x14ac:dyDescent="0.25">
      <c r="A539">
        <v>538</v>
      </c>
      <c r="B539" s="16" t="s">
        <v>552</v>
      </c>
      <c r="C539" s="16" t="str">
        <f t="shared" si="8"/>
        <v>CentralPractice::firstOrCreate(['id_central_practice' =&gt; 538, 'name' =&gt; "Investment Funds: Regulatory &amp; Compliance"]);</v>
      </c>
    </row>
    <row r="540" spans="1:3" x14ac:dyDescent="0.25">
      <c r="A540">
        <v>539</v>
      </c>
      <c r="B540" s="16" t="s">
        <v>1039</v>
      </c>
      <c r="C540" s="16" t="str">
        <f t="shared" si="8"/>
        <v>CentralPractice::firstOrCreate(['id_central_practice' =&gt; 539, 'name' =&gt; "Investment funds"]);</v>
      </c>
    </row>
    <row r="541" spans="1:3" x14ac:dyDescent="0.25">
      <c r="A541">
        <v>540</v>
      </c>
      <c r="B541" s="16" t="s">
        <v>473</v>
      </c>
      <c r="C541" s="16" t="str">
        <f t="shared" si="8"/>
        <v>CentralPractice::firstOrCreate(['id_central_practice' =&gt; 540, 'name' =&gt; "Investment funds – Foreign firms"]);</v>
      </c>
    </row>
    <row r="542" spans="1:3" x14ac:dyDescent="0.25">
      <c r="A542">
        <v>541</v>
      </c>
      <c r="B542" s="16" t="s">
        <v>4730</v>
      </c>
      <c r="C542" s="16" t="str">
        <f t="shared" si="8"/>
        <v>CentralPractice::firstOrCreate(['id_central_practice' =&gt; 541, 'name' =&gt; "Investment funds – foreign firms"]);</v>
      </c>
    </row>
    <row r="543" spans="1:3" x14ac:dyDescent="0.25">
      <c r="A543">
        <v>542</v>
      </c>
      <c r="B543" s="16" t="s">
        <v>1036</v>
      </c>
      <c r="C543" s="16" t="str">
        <f t="shared" si="8"/>
        <v>CentralPractice::firstOrCreate(['id_central_practice' =&gt; 542, 'name' =&gt; "Investment funds: foreign firms"]);</v>
      </c>
    </row>
    <row r="544" spans="1:3" x14ac:dyDescent="0.25">
      <c r="A544">
        <v>543</v>
      </c>
      <c r="B544" s="16" t="s">
        <v>198</v>
      </c>
      <c r="C544" s="16" t="str">
        <f t="shared" si="8"/>
        <v>CentralPractice::firstOrCreate(['id_central_practice' =&gt; 543, 'name' =&gt; "Islamic finance"]);</v>
      </c>
    </row>
    <row r="545" spans="1:3" x14ac:dyDescent="0.25">
      <c r="A545">
        <v>544</v>
      </c>
      <c r="B545" s="16" t="s">
        <v>119</v>
      </c>
      <c r="C545" s="16" t="str">
        <f t="shared" si="8"/>
        <v>CentralPractice::firstOrCreate(['id_central_practice' =&gt; 544, 'name' =&gt; "Labor &amp; Employment"]);</v>
      </c>
    </row>
    <row r="546" spans="1:3" x14ac:dyDescent="0.25">
      <c r="A546">
        <v>545</v>
      </c>
      <c r="B546" s="16" t="s">
        <v>443</v>
      </c>
      <c r="C546" s="16" t="str">
        <f t="shared" si="8"/>
        <v>CentralPractice::firstOrCreate(['id_central_practice' =&gt; 545, 'name' =&gt; "Labor and employment disputes (including collective actions): defense"]);</v>
      </c>
    </row>
    <row r="547" spans="1:3" x14ac:dyDescent="0.25">
      <c r="A547">
        <v>546</v>
      </c>
      <c r="B547" s="16" t="s">
        <v>1003</v>
      </c>
      <c r="C547" s="16" t="str">
        <f t="shared" si="8"/>
        <v>CentralPractice::firstOrCreate(['id_central_practice' =&gt; 546, 'name' =&gt; "Labor-management relations"]);</v>
      </c>
    </row>
    <row r="548" spans="1:3" x14ac:dyDescent="0.25">
      <c r="A548">
        <v>547</v>
      </c>
      <c r="B548" s="16" t="s">
        <v>495</v>
      </c>
      <c r="C548" s="16" t="str">
        <f t="shared" si="8"/>
        <v>CentralPractice::firstOrCreate(['id_central_practice' =&gt; 547, 'name' =&gt; "Labour &amp; Employment"]);</v>
      </c>
    </row>
    <row r="549" spans="1:3" x14ac:dyDescent="0.25">
      <c r="A549">
        <v>548</v>
      </c>
      <c r="B549" s="16" t="s">
        <v>199</v>
      </c>
      <c r="C549" s="16" t="str">
        <f t="shared" si="8"/>
        <v>CentralPractice::firstOrCreate(['id_central_practice' =&gt; 548, 'name' =&gt; "Labour and employment"]);</v>
      </c>
    </row>
    <row r="550" spans="1:3" x14ac:dyDescent="0.25">
      <c r="A550">
        <v>549</v>
      </c>
      <c r="B550" s="16" t="s">
        <v>3208</v>
      </c>
      <c r="C550" s="16" t="str">
        <f t="shared" si="8"/>
        <v>CentralPractice::firstOrCreate(['id_central_practice' =&gt; 549, 'name' =&gt; "Labour and employment – Foreign firms"]);</v>
      </c>
    </row>
    <row r="551" spans="1:3" x14ac:dyDescent="0.25">
      <c r="A551">
        <v>550</v>
      </c>
      <c r="B551" s="16" t="s">
        <v>3210</v>
      </c>
      <c r="C551" s="16" t="str">
        <f t="shared" si="8"/>
        <v>CentralPractice::firstOrCreate(['id_central_practice' =&gt; 550, 'name' =&gt; "Labour and employment – Local firms"]);</v>
      </c>
    </row>
    <row r="552" spans="1:3" x14ac:dyDescent="0.25">
      <c r="A552">
        <v>551</v>
      </c>
      <c r="B552" s="16" t="s">
        <v>444</v>
      </c>
      <c r="C552" s="16" t="str">
        <f t="shared" si="8"/>
        <v>CentralPractice::firstOrCreate(['id_central_practice' =&gt; 551, 'name' =&gt; "Land use/zoning"]);</v>
      </c>
    </row>
    <row r="553" spans="1:3" x14ac:dyDescent="0.25">
      <c r="A553">
        <v>552</v>
      </c>
      <c r="B553" s="16" t="s">
        <v>3775</v>
      </c>
      <c r="C553" s="16" t="str">
        <f t="shared" si="8"/>
        <v>CentralPractice::firstOrCreate(['id_central_practice' =&gt; 552, 'name' =&gt; "Leading firms"]);</v>
      </c>
    </row>
    <row r="554" spans="1:3" x14ac:dyDescent="0.25">
      <c r="A554">
        <v>553</v>
      </c>
      <c r="B554" s="16" t="s">
        <v>713</v>
      </c>
      <c r="C554" s="16" t="str">
        <f t="shared" si="8"/>
        <v>CentralPractice::firstOrCreate(['id_central_practice' =&gt; 553, 'name' =&gt; "Leading firms: Italian-speaking Switzerland"]);</v>
      </c>
    </row>
    <row r="555" spans="1:3" x14ac:dyDescent="0.25">
      <c r="A555">
        <v>554</v>
      </c>
      <c r="B555" s="16" t="s">
        <v>761</v>
      </c>
      <c r="C555" s="16" t="str">
        <f t="shared" si="8"/>
        <v>CentralPractice::firstOrCreate(['id_central_practice' =&gt; 554, 'name' =&gt; "Leisure &amp; Hospitality"]);</v>
      </c>
    </row>
    <row r="556" spans="1:3" x14ac:dyDescent="0.25">
      <c r="A556">
        <v>555</v>
      </c>
      <c r="B556" s="16" t="s">
        <v>102</v>
      </c>
      <c r="C556" s="16" t="str">
        <f t="shared" si="8"/>
        <v>CentralPractice::firstOrCreate(['id_central_practice' =&gt; 555, 'name' =&gt; "Life Sciences"]);</v>
      </c>
    </row>
    <row r="557" spans="1:3" x14ac:dyDescent="0.25">
      <c r="A557">
        <v>556</v>
      </c>
      <c r="B557" s="16" t="s">
        <v>427</v>
      </c>
      <c r="C557" s="16" t="str">
        <f t="shared" si="8"/>
        <v>CentralPractice::firstOrCreate(['id_central_practice' =&gt; 556, 'name' =&gt; "Life Sciences (International Firms)"]);</v>
      </c>
    </row>
    <row r="558" spans="1:3" x14ac:dyDescent="0.25">
      <c r="A558">
        <v>557</v>
      </c>
      <c r="B558" s="16" t="s">
        <v>964</v>
      </c>
      <c r="C558" s="16" t="str">
        <f t="shared" si="8"/>
        <v>CentralPractice::firstOrCreate(['id_central_practice' =&gt; 557, 'name' =&gt; "Life Sciences: Regulatory/Compliance"]);</v>
      </c>
    </row>
    <row r="559" spans="1:3" x14ac:dyDescent="0.25">
      <c r="A559">
        <v>558</v>
      </c>
      <c r="B559" s="16" t="s">
        <v>3166</v>
      </c>
      <c r="C559" s="16" t="str">
        <f t="shared" si="8"/>
        <v>CentralPractice::firstOrCreate(['id_central_practice' =&gt; 558, 'name' =&gt; "Life sciences"]);</v>
      </c>
    </row>
    <row r="560" spans="1:3" x14ac:dyDescent="0.25">
      <c r="A560">
        <v>559</v>
      </c>
      <c r="B560" s="16" t="s">
        <v>466</v>
      </c>
      <c r="C560" s="16" t="str">
        <f t="shared" si="8"/>
        <v>CentralPractice::firstOrCreate(['id_central_practice' =&gt; 559, 'name' =&gt; "Life sciences and healthcare"]);</v>
      </c>
    </row>
    <row r="561" spans="1:3" x14ac:dyDescent="0.25">
      <c r="A561">
        <v>560</v>
      </c>
      <c r="B561" s="16" t="s">
        <v>474</v>
      </c>
      <c r="C561" s="16" t="str">
        <f t="shared" si="8"/>
        <v>CentralPractice::firstOrCreate(['id_central_practice' =&gt; 560, 'name' =&gt; "Life sciences and healthcare: foreign firms"]);</v>
      </c>
    </row>
    <row r="562" spans="1:3" x14ac:dyDescent="0.25">
      <c r="A562">
        <v>561</v>
      </c>
      <c r="B562" s="16" t="s">
        <v>1008</v>
      </c>
      <c r="C562" s="16" t="str">
        <f t="shared" si="8"/>
        <v>CentralPractice::firstOrCreate(['id_central_practice' =&gt; 561, 'name' =&gt; "Listed funds"]);</v>
      </c>
    </row>
    <row r="563" spans="1:3" x14ac:dyDescent="0.25">
      <c r="A563">
        <v>562</v>
      </c>
      <c r="B563" s="16" t="s">
        <v>346</v>
      </c>
      <c r="C563" s="16" t="str">
        <f t="shared" si="8"/>
        <v>CentralPractice::firstOrCreate(['id_central_practice' =&gt; 562, 'name' =&gt; "Litigation"]);</v>
      </c>
    </row>
    <row r="564" spans="1:3" x14ac:dyDescent="0.25">
      <c r="A564">
        <v>563</v>
      </c>
      <c r="B564" s="16" t="s">
        <v>645</v>
      </c>
      <c r="C564" s="16" t="str">
        <f t="shared" si="8"/>
        <v>CentralPractice::firstOrCreate(['id_central_practice' =&gt; 563, 'name' =&gt; "Litigation Team of the Year"]);</v>
      </c>
    </row>
    <row r="565" spans="1:3" x14ac:dyDescent="0.25">
      <c r="A565">
        <v>564</v>
      </c>
      <c r="B565" s="16" t="s">
        <v>759</v>
      </c>
      <c r="C565" s="16" t="str">
        <f t="shared" si="8"/>
        <v>CentralPractice::firstOrCreate(['id_central_practice' =&gt; 564, 'name' =&gt; "Litigation: Appellate"]);</v>
      </c>
    </row>
    <row r="566" spans="1:3" x14ac:dyDescent="0.25">
      <c r="A566">
        <v>565</v>
      </c>
      <c r="B566" s="16" t="s">
        <v>124</v>
      </c>
      <c r="C566" s="16" t="str">
        <f t="shared" si="8"/>
        <v>CentralPractice::firstOrCreate(['id_central_practice' =&gt; 565, 'name' =&gt; "Litigation: General Commercial"]);</v>
      </c>
    </row>
    <row r="567" spans="1:3" x14ac:dyDescent="0.25">
      <c r="A567">
        <v>566</v>
      </c>
      <c r="B567" s="16" t="s">
        <v>787</v>
      </c>
      <c r="C567" s="16" t="str">
        <f t="shared" si="8"/>
        <v>CentralPractice::firstOrCreate(['id_central_practice' =&gt; 566, 'name' =&gt; "Litigation: Product Liability"]);</v>
      </c>
    </row>
    <row r="568" spans="1:3" x14ac:dyDescent="0.25">
      <c r="A568">
        <v>567</v>
      </c>
      <c r="B568" s="16" t="s">
        <v>4323</v>
      </c>
      <c r="C568" s="16" t="str">
        <f t="shared" si="8"/>
        <v>CentralPractice::firstOrCreate(['id_central_practice' =&gt; 567, 'name' =&gt; "Litigation: Product liability"]);</v>
      </c>
    </row>
    <row r="569" spans="1:3" x14ac:dyDescent="0.25">
      <c r="A569">
        <v>568</v>
      </c>
      <c r="B569" s="16" t="s">
        <v>125</v>
      </c>
      <c r="C569" s="16" t="str">
        <f t="shared" si="8"/>
        <v>CentralPractice::firstOrCreate(['id_central_practice' =&gt; 568, 'name' =&gt; "Litigation: Securities"]);</v>
      </c>
    </row>
    <row r="570" spans="1:3" x14ac:dyDescent="0.25">
      <c r="A570">
        <v>569</v>
      </c>
      <c r="B570" s="16" t="s">
        <v>117</v>
      </c>
      <c r="C570" s="16" t="str">
        <f t="shared" si="8"/>
        <v>CentralPractice::firstOrCreate(['id_central_practice' =&gt; 569, 'name' =&gt; "Litigation: White-Collar Crime &amp; Government Investigations"]);</v>
      </c>
    </row>
    <row r="571" spans="1:3" x14ac:dyDescent="0.25">
      <c r="A571">
        <v>570</v>
      </c>
      <c r="B571" s="16" t="s">
        <v>243</v>
      </c>
      <c r="C571" s="16" t="str">
        <f t="shared" si="8"/>
        <v>CentralPractice::firstOrCreate(['id_central_practice' =&gt; 570, 'name' =&gt; "M&amp;A"]);</v>
      </c>
    </row>
    <row r="572" spans="1:3" x14ac:dyDescent="0.25">
      <c r="A572">
        <v>571</v>
      </c>
      <c r="B572" s="16" t="s">
        <v>4549</v>
      </c>
      <c r="C572" s="16" t="str">
        <f t="shared" si="8"/>
        <v>CentralPractice::firstOrCreate(['id_central_practice' =&gt; 571, 'name' =&gt; "M&amp;A - Foreign"]);</v>
      </c>
    </row>
    <row r="573" spans="1:3" x14ac:dyDescent="0.25">
      <c r="A573">
        <v>572</v>
      </c>
      <c r="B573" s="16" t="s">
        <v>635</v>
      </c>
      <c r="C573" s="16" t="str">
        <f t="shared" si="8"/>
        <v>CentralPractice::firstOrCreate(['id_central_practice' =&gt; 572, 'name' =&gt; "M&amp;A / transactional private equity"]);</v>
      </c>
    </row>
    <row r="574" spans="1:3" x14ac:dyDescent="0.25">
      <c r="A574">
        <v>573</v>
      </c>
      <c r="B574" s="16" t="s">
        <v>918</v>
      </c>
      <c r="C574" s="16" t="str">
        <f t="shared" si="8"/>
        <v>CentralPractice::firstOrCreate(['id_central_practice' =&gt; 573, 'name' =&gt; "M&amp;A litigation: defense"]);</v>
      </c>
    </row>
    <row r="575" spans="1:3" x14ac:dyDescent="0.25">
      <c r="A575">
        <v>574</v>
      </c>
      <c r="B575" s="16" t="s">
        <v>3555</v>
      </c>
      <c r="C575" s="16" t="str">
        <f t="shared" si="8"/>
        <v>CentralPractice::firstOrCreate(['id_central_practice' =&gt; 574, 'name' =&gt; "M&amp;A: Lower Mid-Market Deals, £100m-£750m"]);</v>
      </c>
    </row>
    <row r="576" spans="1:3" x14ac:dyDescent="0.25">
      <c r="A576">
        <v>575</v>
      </c>
      <c r="B576" s="16" t="s">
        <v>3819</v>
      </c>
      <c r="C576" s="16" t="str">
        <f t="shared" si="8"/>
        <v>CentralPractice::firstOrCreate(['id_central_practice' =&gt; 575, 'name' =&gt; "M&amp;A: Upper Mid-Market And Premium Deals, £750m+"]);</v>
      </c>
    </row>
    <row r="577" spans="1:3" x14ac:dyDescent="0.25">
      <c r="A577">
        <v>576</v>
      </c>
      <c r="B577" s="16" t="s">
        <v>445</v>
      </c>
      <c r="C577" s="16" t="str">
        <f t="shared" si="8"/>
        <v>CentralPractice::firstOrCreate(['id_central_practice' =&gt; 576, 'name' =&gt; "M&amp;A: large deals ($1bn+)"]);</v>
      </c>
    </row>
    <row r="578" spans="1:3" x14ac:dyDescent="0.25">
      <c r="A578">
        <v>577</v>
      </c>
      <c r="B578" s="16" t="s">
        <v>446</v>
      </c>
      <c r="C578" s="16" t="str">
        <f t="shared" ref="C578:C641" si="9">CONCATENATE("CentralPractice::firstOrCreate(['id_central_practice' =&gt; ",A578,"", ", 'name' =&gt; """,B578,"""]);")</f>
        <v>CentralPractice::firstOrCreate(['id_central_practice' =&gt; 577, 'name' =&gt; "M&amp;A: middle-market ($500m-999m)"]);</v>
      </c>
    </row>
    <row r="579" spans="1:3" x14ac:dyDescent="0.25">
      <c r="A579">
        <v>578</v>
      </c>
      <c r="B579" s="16" t="s">
        <v>4703</v>
      </c>
      <c r="C579" s="16" t="str">
        <f t="shared" si="9"/>
        <v>CentralPractice::firstOrCreate(['id_central_practice' =&gt; 578, 'name' =&gt; "Managing IP IP Stars Firm Survey"]);</v>
      </c>
    </row>
    <row r="580" spans="1:3" x14ac:dyDescent="0.25">
      <c r="A580">
        <v>579</v>
      </c>
      <c r="B580" s="16" t="s">
        <v>1054</v>
      </c>
      <c r="C580" s="16" t="str">
        <f t="shared" si="9"/>
        <v>CentralPractice::firstOrCreate(['id_central_practice' =&gt; 579, 'name' =&gt; "Maritime law"]);</v>
      </c>
    </row>
    <row r="581" spans="1:3" x14ac:dyDescent="0.25">
      <c r="A581">
        <v>580</v>
      </c>
      <c r="B581" s="16" t="s">
        <v>601</v>
      </c>
      <c r="C581" s="16" t="str">
        <f t="shared" si="9"/>
        <v>CentralPractice::firstOrCreate(['id_central_practice' =&gt; 580, 'name' =&gt; "Media &amp; Entertainment"]);</v>
      </c>
    </row>
    <row r="582" spans="1:3" x14ac:dyDescent="0.25">
      <c r="A582">
        <v>581</v>
      </c>
      <c r="B582" s="16" t="s">
        <v>392</v>
      </c>
      <c r="C582" s="16" t="str">
        <f t="shared" si="9"/>
        <v>CentralPractice::firstOrCreate(['id_central_practice' =&gt; 581, 'name' =&gt; "Media &amp; Entertainment: Advisory"]);</v>
      </c>
    </row>
    <row r="583" spans="1:3" x14ac:dyDescent="0.25">
      <c r="A583">
        <v>582</v>
      </c>
      <c r="B583" s="16" t="s">
        <v>884</v>
      </c>
      <c r="C583" s="16" t="str">
        <f t="shared" si="9"/>
        <v>CentralPractice::firstOrCreate(['id_central_practice' =&gt; 582, 'name' =&gt; "Media &amp; Entertainment: First Amendment Litigation"]);</v>
      </c>
    </row>
    <row r="584" spans="1:3" x14ac:dyDescent="0.25">
      <c r="A584">
        <v>583</v>
      </c>
      <c r="B584" s="16" t="s">
        <v>715</v>
      </c>
      <c r="C584" s="16" t="str">
        <f t="shared" si="9"/>
        <v>CentralPractice::firstOrCreate(['id_central_practice' =&gt; 583, 'name' =&gt; "Media &amp; Entertainment: Litigation"]);</v>
      </c>
    </row>
    <row r="585" spans="1:3" x14ac:dyDescent="0.25">
      <c r="A585">
        <v>584</v>
      </c>
      <c r="B585" s="16" t="s">
        <v>388</v>
      </c>
      <c r="C585" s="16" t="str">
        <f t="shared" si="9"/>
        <v>CentralPractice::firstOrCreate(['id_central_practice' =&gt; 584, 'name' =&gt; "Media &amp; Entertainment: Regulatory"]);</v>
      </c>
    </row>
    <row r="586" spans="1:3" x14ac:dyDescent="0.25">
      <c r="A586">
        <v>585</v>
      </c>
      <c r="B586" s="16" t="s">
        <v>716</v>
      </c>
      <c r="C586" s="16" t="str">
        <f t="shared" si="9"/>
        <v>CentralPractice::firstOrCreate(['id_central_practice' =&gt; 585, 'name' =&gt; "Media &amp; Entertainment: Transactional"]);</v>
      </c>
    </row>
    <row r="587" spans="1:3" x14ac:dyDescent="0.25">
      <c r="A587">
        <v>586</v>
      </c>
      <c r="B587" s="16" t="s">
        <v>885</v>
      </c>
      <c r="C587" s="16" t="str">
        <f t="shared" si="9"/>
        <v>CentralPractice::firstOrCreate(['id_central_practice' =&gt; 586, 'name' =&gt; "Media &amp; Entertainment: Transactional: Mainly Talent"]);</v>
      </c>
    </row>
    <row r="588" spans="1:3" x14ac:dyDescent="0.25">
      <c r="A588">
        <v>587</v>
      </c>
      <c r="B588" s="16" t="s">
        <v>230</v>
      </c>
      <c r="C588" s="16" t="str">
        <f t="shared" si="9"/>
        <v>CentralPractice::firstOrCreate(['id_central_practice' =&gt; 587, 'name' =&gt; "Media and entertainment"]);</v>
      </c>
    </row>
    <row r="589" spans="1:3" x14ac:dyDescent="0.25">
      <c r="A589">
        <v>588</v>
      </c>
      <c r="B589" s="16" t="s">
        <v>613</v>
      </c>
      <c r="C589" s="16" t="str">
        <f t="shared" si="9"/>
        <v>CentralPractice::firstOrCreate(['id_central_practice' =&gt; 588, 'name' =&gt; "Media and entertainment (including media finance)"]);</v>
      </c>
    </row>
    <row r="590" spans="1:3" x14ac:dyDescent="0.25">
      <c r="A590">
        <v>589</v>
      </c>
      <c r="B590" s="16" t="s">
        <v>3600</v>
      </c>
      <c r="C590" s="16" t="str">
        <f t="shared" si="9"/>
        <v>CentralPractice::firstOrCreate(['id_central_practice' =&gt; 589, 'name' =&gt; "Media and entertainment: transactional"]);</v>
      </c>
    </row>
    <row r="591" spans="1:3" x14ac:dyDescent="0.25">
      <c r="A591">
        <v>590</v>
      </c>
      <c r="B591" s="16" t="s">
        <v>5140</v>
      </c>
      <c r="C591" s="16" t="str">
        <f t="shared" si="9"/>
        <v>CentralPractice::firstOrCreate(['id_central_practice' =&gt; 590, 'name' =&gt; "Media: Advertising &amp; marketing"]);</v>
      </c>
    </row>
    <row r="592" spans="1:3" x14ac:dyDescent="0.25">
      <c r="A592">
        <v>591</v>
      </c>
      <c r="B592" s="16" t="s">
        <v>5142</v>
      </c>
      <c r="C592" s="16" t="str">
        <f t="shared" si="9"/>
        <v>CentralPractice::firstOrCreate(['id_central_practice' =&gt; 591, 'name' =&gt; "Media: Digital content &amp; social"]);</v>
      </c>
    </row>
    <row r="593" spans="1:3" x14ac:dyDescent="0.25">
      <c r="A593">
        <v>592</v>
      </c>
      <c r="B593" s="16" t="s">
        <v>5144</v>
      </c>
      <c r="C593" s="16" t="str">
        <f t="shared" si="9"/>
        <v>CentralPractice::firstOrCreate(['id_central_practice' =&gt; 592, 'name' =&gt; "Media: Film &amp; TV"]);</v>
      </c>
    </row>
    <row r="594" spans="1:3" x14ac:dyDescent="0.25">
      <c r="A594">
        <v>593</v>
      </c>
      <c r="B594" s="16" t="s">
        <v>5146</v>
      </c>
      <c r="C594" s="16" t="str">
        <f t="shared" si="9"/>
        <v>CentralPractice::firstOrCreate(['id_central_practice' =&gt; 593, 'name' =&gt; "Media: Media finance"]);</v>
      </c>
    </row>
    <row r="595" spans="1:3" x14ac:dyDescent="0.25">
      <c r="A595">
        <v>594</v>
      </c>
      <c r="B595" s="16" t="s">
        <v>5148</v>
      </c>
      <c r="C595" s="16" t="str">
        <f t="shared" si="9"/>
        <v>CentralPractice::firstOrCreate(['id_central_practice' =&gt; 594, 'name' =&gt; "Media: Music"]);</v>
      </c>
    </row>
    <row r="596" spans="1:3" x14ac:dyDescent="0.25">
      <c r="A596">
        <v>595</v>
      </c>
      <c r="B596" s="16" t="s">
        <v>5150</v>
      </c>
      <c r="C596" s="16" t="str">
        <f t="shared" si="9"/>
        <v>CentralPractice::firstOrCreate(['id_central_practice' =&gt; 595, 'name' =&gt; "Media: Video games"]);</v>
      </c>
    </row>
    <row r="597" spans="1:3" x14ac:dyDescent="0.25">
      <c r="A597">
        <v>596</v>
      </c>
      <c r="B597" s="16" t="s">
        <v>447</v>
      </c>
      <c r="C597" s="16" t="str">
        <f t="shared" si="9"/>
        <v>CentralPractice::firstOrCreate(['id_central_practice' =&gt; 596, 'name' =&gt; "Merger control"]);</v>
      </c>
    </row>
    <row r="598" spans="1:3" x14ac:dyDescent="0.25">
      <c r="A598">
        <v>597</v>
      </c>
      <c r="B598" s="16" t="s">
        <v>4122</v>
      </c>
      <c r="C598" s="16" t="str">
        <f t="shared" si="9"/>
        <v>CentralPractice::firstOrCreate(['id_central_practice' =&gt; 597, 'name' =&gt; "Mergers and acquisitions"]);</v>
      </c>
    </row>
    <row r="599" spans="1:3" x14ac:dyDescent="0.25">
      <c r="A599">
        <v>598</v>
      </c>
      <c r="B599" s="16" t="s">
        <v>332</v>
      </c>
      <c r="C599" s="16" t="str">
        <f t="shared" si="9"/>
        <v>CentralPractice::firstOrCreate(['id_central_practice' =&gt; 598, 'name' =&gt; "Mining &amp; Metals"]);</v>
      </c>
    </row>
    <row r="600" spans="1:3" x14ac:dyDescent="0.25">
      <c r="A600">
        <v>599</v>
      </c>
      <c r="B600" s="16" t="s">
        <v>636</v>
      </c>
      <c r="C600" s="16" t="str">
        <f t="shared" si="9"/>
        <v>CentralPractice::firstOrCreate(['id_central_practice' =&gt; 599, 'name' =&gt; "National law firm of the year"]);</v>
      </c>
    </row>
    <row r="601" spans="1:3" x14ac:dyDescent="0.25">
      <c r="A601">
        <v>600</v>
      </c>
      <c r="B601" s="16" t="s">
        <v>886</v>
      </c>
      <c r="C601" s="16" t="str">
        <f t="shared" si="9"/>
        <v>CentralPractice::firstOrCreate(['id_central_practice' =&gt; 600, 'name' =&gt; "Native American Law"]);</v>
      </c>
    </row>
    <row r="602" spans="1:3" x14ac:dyDescent="0.25">
      <c r="A602">
        <v>601</v>
      </c>
      <c r="B602" s="16" t="s">
        <v>309</v>
      </c>
      <c r="C602" s="16" t="str">
        <f t="shared" si="9"/>
        <v>CentralPractice::firstOrCreate(['id_central_practice' =&gt; 601, 'name' =&gt; "Native Title"]);</v>
      </c>
    </row>
    <row r="603" spans="1:3" x14ac:dyDescent="0.25">
      <c r="A603">
        <v>602</v>
      </c>
      <c r="B603" s="16" t="s">
        <v>3490</v>
      </c>
      <c r="C603" s="16" t="str">
        <f t="shared" si="9"/>
        <v>CentralPractice::firstOrCreate(['id_central_practice' =&gt; 602, 'name' =&gt; "Native title"]);</v>
      </c>
    </row>
    <row r="604" spans="1:3" x14ac:dyDescent="0.25">
      <c r="A604">
        <v>603</v>
      </c>
      <c r="B604" s="16" t="s">
        <v>312</v>
      </c>
      <c r="C604" s="16" t="str">
        <f t="shared" si="9"/>
        <v>CentralPractice::firstOrCreate(['id_central_practice' =&gt; 603, 'name' =&gt; "Natural resources (transactions and regulatory)"]);</v>
      </c>
    </row>
    <row r="605" spans="1:3" x14ac:dyDescent="0.25">
      <c r="A605">
        <v>604</v>
      </c>
      <c r="B605" s="16" t="s">
        <v>694</v>
      </c>
      <c r="C605" s="16" t="str">
        <f t="shared" si="9"/>
        <v>CentralPractice::firstOrCreate(['id_central_practice' =&gt; 604, 'name' =&gt; "Net Zero"]);</v>
      </c>
    </row>
    <row r="606" spans="1:3" x14ac:dyDescent="0.25">
      <c r="A606">
        <v>605</v>
      </c>
      <c r="B606" s="16" t="s">
        <v>1055</v>
      </c>
      <c r="C606" s="16" t="str">
        <f t="shared" si="9"/>
        <v>CentralPractice::firstOrCreate(['id_central_practice' =&gt; 605, 'name' =&gt; "Offshore construction and shipbuilding"]);</v>
      </c>
    </row>
    <row r="607" spans="1:3" x14ac:dyDescent="0.25">
      <c r="A607">
        <v>606</v>
      </c>
      <c r="B607" s="16" t="s">
        <v>1081</v>
      </c>
      <c r="C607" s="16" t="str">
        <f t="shared" si="9"/>
        <v>CentralPractice::firstOrCreate(['id_central_practice' =&gt; 606, 'name' =&gt; "Offshore: Trusts"]);</v>
      </c>
    </row>
    <row r="608" spans="1:3" x14ac:dyDescent="0.25">
      <c r="A608">
        <v>607</v>
      </c>
      <c r="B608" s="16" t="s">
        <v>5152</v>
      </c>
      <c r="C608" s="16" t="str">
        <f t="shared" si="9"/>
        <v>CentralPractice::firstOrCreate(['id_central_practice' =&gt; 607, 'name' =&gt; "Oil &amp; Gas"]);</v>
      </c>
    </row>
    <row r="609" spans="1:3" x14ac:dyDescent="0.25">
      <c r="A609">
        <v>608</v>
      </c>
      <c r="B609" s="16" t="s">
        <v>144</v>
      </c>
      <c r="C609" s="16" t="str">
        <f t="shared" si="9"/>
        <v>CentralPractice::firstOrCreate(['id_central_practice' =&gt; 608, 'name' =&gt; "Oil &amp; Gas Litigation"]);</v>
      </c>
    </row>
    <row r="610" spans="1:3" x14ac:dyDescent="0.25">
      <c r="A610">
        <v>609</v>
      </c>
      <c r="B610" s="16" t="s">
        <v>363</v>
      </c>
      <c r="C610" s="16" t="str">
        <f t="shared" si="9"/>
        <v>CentralPractice::firstOrCreate(['id_central_practice' =&gt; 609, 'name' =&gt; "Oil and gas"]);</v>
      </c>
    </row>
    <row r="611" spans="1:3" x14ac:dyDescent="0.25">
      <c r="A611">
        <v>610</v>
      </c>
      <c r="B611" s="16" t="s">
        <v>522</v>
      </c>
      <c r="C611" s="16" t="str">
        <f t="shared" si="9"/>
        <v>CentralPractice::firstOrCreate(['id_central_practice' =&gt; 610, 'name' =&gt; "Outsourcing"]);</v>
      </c>
    </row>
    <row r="612" spans="1:3" x14ac:dyDescent="0.25">
      <c r="A612">
        <v>611</v>
      </c>
      <c r="B612" s="16" t="s">
        <v>83</v>
      </c>
      <c r="C612" s="16" t="str">
        <f t="shared" si="9"/>
        <v>CentralPractice::firstOrCreate(['id_central_practice' =&gt; 611, 'name' =&gt; "PATMA: Patent attorneys"]);</v>
      </c>
    </row>
    <row r="613" spans="1:3" x14ac:dyDescent="0.25">
      <c r="A613">
        <v>612</v>
      </c>
      <c r="B613" s="16" t="s">
        <v>84</v>
      </c>
      <c r="C613" s="16" t="str">
        <f t="shared" si="9"/>
        <v>CentralPractice::firstOrCreate(['id_central_practice' =&gt; 612, 'name' =&gt; "PATMA: Trade mark attorneys"]);</v>
      </c>
    </row>
    <row r="614" spans="1:3" x14ac:dyDescent="0.25">
      <c r="A614">
        <v>613</v>
      </c>
      <c r="B614" s="16" t="s">
        <v>683</v>
      </c>
      <c r="C614" s="16" t="str">
        <f t="shared" si="9"/>
        <v>CentralPractice::firstOrCreate(['id_central_practice' =&gt; 613, 'name' =&gt; "Partnership"]);</v>
      </c>
    </row>
    <row r="615" spans="1:3" x14ac:dyDescent="0.25">
      <c r="A615">
        <v>614</v>
      </c>
      <c r="B615" s="16" t="s">
        <v>684</v>
      </c>
      <c r="C615" s="16" t="str">
        <f t="shared" si="9"/>
        <v>CentralPractice::firstOrCreate(['id_central_practice' =&gt; 614, 'name' =&gt; "Partnership: Medical"]);</v>
      </c>
    </row>
    <row r="616" spans="1:3" x14ac:dyDescent="0.25">
      <c r="A616">
        <v>615</v>
      </c>
      <c r="B616" s="16" t="s">
        <v>290</v>
      </c>
      <c r="C616" s="16" t="str">
        <f t="shared" si="9"/>
        <v>CentralPractice::firstOrCreate(['id_central_practice' =&gt; 615, 'name' =&gt; "Patent"]);</v>
      </c>
    </row>
    <row r="617" spans="1:3" x14ac:dyDescent="0.25">
      <c r="A617">
        <v>616</v>
      </c>
      <c r="B617" s="16" t="s">
        <v>382</v>
      </c>
      <c r="C617" s="16" t="str">
        <f t="shared" si="9"/>
        <v>CentralPractice::firstOrCreate(['id_central_practice' =&gt; 616, 'name' =&gt; "Patent disputes - patent &amp; trade mark attorney firms"]);</v>
      </c>
    </row>
    <row r="618" spans="1:3" x14ac:dyDescent="0.25">
      <c r="A618">
        <v>617</v>
      </c>
      <c r="B618" s="16" t="s">
        <v>380</v>
      </c>
      <c r="C618" s="16" t="str">
        <f t="shared" si="9"/>
        <v>CentralPractice::firstOrCreate(['id_central_practice' =&gt; 617, 'name' =&gt; "Patent prosecution"]);</v>
      </c>
    </row>
    <row r="619" spans="1:3" x14ac:dyDescent="0.25">
      <c r="A619">
        <v>618</v>
      </c>
      <c r="B619" s="16" t="s">
        <v>534</v>
      </c>
      <c r="C619" s="16" t="str">
        <f t="shared" si="9"/>
        <v>CentralPractice::firstOrCreate(['id_central_practice' =&gt; 618, 'name' =&gt; "Patents: licensing"]);</v>
      </c>
    </row>
    <row r="620" spans="1:3" x14ac:dyDescent="0.25">
      <c r="A620">
        <v>619</v>
      </c>
      <c r="B620" s="16" t="s">
        <v>919</v>
      </c>
      <c r="C620" s="16" t="str">
        <f t="shared" si="9"/>
        <v>CentralPractice::firstOrCreate(['id_central_practice' =&gt; 619, 'name' =&gt; "Patents: litigation (International Trade Commission)"]);</v>
      </c>
    </row>
    <row r="621" spans="1:3" x14ac:dyDescent="0.25">
      <c r="A621">
        <v>620</v>
      </c>
      <c r="B621" s="16" t="s">
        <v>448</v>
      </c>
      <c r="C621" s="16" t="str">
        <f t="shared" si="9"/>
        <v>CentralPractice::firstOrCreate(['id_central_practice' =&gt; 620, 'name' =&gt; "Patents: litigation (full coverage)"]);</v>
      </c>
    </row>
    <row r="622" spans="1:3" x14ac:dyDescent="0.25">
      <c r="A622">
        <v>621</v>
      </c>
      <c r="B622" s="16" t="s">
        <v>828</v>
      </c>
      <c r="C622" s="16" t="str">
        <f t="shared" si="9"/>
        <v>CentralPractice::firstOrCreate(['id_central_practice' =&gt; 621, 'name' =&gt; "Patents: prosecution (including re-examinations and post grant proceedings)"]);</v>
      </c>
    </row>
    <row r="623" spans="1:3" x14ac:dyDescent="0.25">
      <c r="A623">
        <v>622</v>
      </c>
      <c r="B623" s="16" t="s">
        <v>968</v>
      </c>
      <c r="C623" s="16" t="str">
        <f t="shared" si="9"/>
        <v>CentralPractice::firstOrCreate(['id_central_practice' =&gt; 622, 'name' =&gt; "Pensions"]);</v>
      </c>
    </row>
    <row r="624" spans="1:3" x14ac:dyDescent="0.25">
      <c r="A624">
        <v>623</v>
      </c>
      <c r="B624" s="16" t="s">
        <v>1009</v>
      </c>
      <c r="C624" s="16" t="str">
        <f t="shared" si="9"/>
        <v>CentralPractice::firstOrCreate(['id_central_practice' =&gt; 623, 'name' =&gt; "Pensions: non-contentious"]);</v>
      </c>
    </row>
    <row r="625" spans="1:3" x14ac:dyDescent="0.25">
      <c r="A625">
        <v>624</v>
      </c>
      <c r="B625" s="16" t="s">
        <v>4925</v>
      </c>
      <c r="C625" s="16" t="str">
        <f t="shared" si="9"/>
        <v>CentralPractice::firstOrCreate(['id_central_practice' =&gt; 624, 'name' =&gt; "Personal tax, trusts and probate"]);</v>
      </c>
    </row>
    <row r="626" spans="1:3" x14ac:dyDescent="0.25">
      <c r="A626">
        <v>625</v>
      </c>
      <c r="B626" s="16" t="s">
        <v>657</v>
      </c>
      <c r="C626" s="16" t="str">
        <f t="shared" si="9"/>
        <v>CentralPractice::firstOrCreate(['id_central_practice' =&gt; 625, 'name' =&gt; "Pharma/Life Sciences"]);</v>
      </c>
    </row>
    <row r="627" spans="1:3" x14ac:dyDescent="0.25">
      <c r="A627">
        <v>626</v>
      </c>
      <c r="B627" s="16" t="s">
        <v>679</v>
      </c>
      <c r="C627" s="16" t="str">
        <f t="shared" si="9"/>
        <v>CentralPractice::firstOrCreate(['id_central_practice' =&gt; 626, 'name' =&gt; "Planning"]);</v>
      </c>
    </row>
    <row r="628" spans="1:3" x14ac:dyDescent="0.25">
      <c r="A628">
        <v>627</v>
      </c>
      <c r="B628" s="16" t="s">
        <v>145</v>
      </c>
      <c r="C628" s="16" t="str">
        <f t="shared" si="9"/>
        <v>CentralPractice::firstOrCreate(['id_central_practice' =&gt; 627, 'name' =&gt; "Political Law"]);</v>
      </c>
    </row>
    <row r="629" spans="1:3" x14ac:dyDescent="0.25">
      <c r="A629">
        <v>628</v>
      </c>
      <c r="B629" s="16" t="s">
        <v>5122</v>
      </c>
      <c r="C629" s="16" t="str">
        <f t="shared" si="9"/>
        <v>CentralPractice::firstOrCreate(['id_central_practice' =&gt; 628, 'name' =&gt; "Power (including electricity, nuclear and renewables)"]);</v>
      </c>
    </row>
    <row r="630" spans="1:3" x14ac:dyDescent="0.25">
      <c r="A630">
        <v>629</v>
      </c>
      <c r="B630" s="16" t="s">
        <v>146</v>
      </c>
      <c r="C630" s="16" t="str">
        <f t="shared" si="9"/>
        <v>CentralPractice::firstOrCreate(['id_central_practice' =&gt; 629, 'name' =&gt; "Privacy &amp; Data Security"]);</v>
      </c>
    </row>
    <row r="631" spans="1:3" x14ac:dyDescent="0.25">
      <c r="A631">
        <v>630</v>
      </c>
      <c r="B631" s="16" t="s">
        <v>147</v>
      </c>
      <c r="C631" s="16" t="str">
        <f t="shared" si="9"/>
        <v>CentralPractice::firstOrCreate(['id_central_practice' =&gt; 630, 'name' =&gt; "Privacy &amp; Data Security: Healthcare"]);</v>
      </c>
    </row>
    <row r="632" spans="1:3" x14ac:dyDescent="0.25">
      <c r="A632">
        <v>631</v>
      </c>
      <c r="B632" s="16" t="s">
        <v>148</v>
      </c>
      <c r="C632" s="16" t="str">
        <f t="shared" si="9"/>
        <v>CentralPractice::firstOrCreate(['id_central_practice' =&gt; 631, 'name' =&gt; "Privacy &amp; Data Security: Litigation"]);</v>
      </c>
    </row>
    <row r="633" spans="1:3" x14ac:dyDescent="0.25">
      <c r="A633">
        <v>632</v>
      </c>
      <c r="B633" s="16" t="s">
        <v>4325</v>
      </c>
      <c r="C633" s="16" t="str">
        <f t="shared" si="9"/>
        <v>CentralPractice::firstOrCreate(['id_central_practice' =&gt; 632, 'name' =&gt; "Privacy &amp; data protection"]);</v>
      </c>
    </row>
    <row r="634" spans="1:3" x14ac:dyDescent="0.25">
      <c r="A634">
        <v>633</v>
      </c>
      <c r="B634" s="16" t="s">
        <v>239</v>
      </c>
      <c r="C634" s="16" t="str">
        <f t="shared" si="9"/>
        <v>CentralPractice::firstOrCreate(['id_central_practice' =&gt; 633, 'name' =&gt; "Private Equity"]);</v>
      </c>
    </row>
    <row r="635" spans="1:3" x14ac:dyDescent="0.25">
      <c r="A635">
        <v>634</v>
      </c>
      <c r="B635" s="16" t="s">
        <v>317</v>
      </c>
      <c r="C635" s="16" t="str">
        <f t="shared" si="9"/>
        <v>CentralPractice::firstOrCreate(['id_central_practice' =&gt; 634, 'name' =&gt; "Private Equity: Buyouts"]);</v>
      </c>
    </row>
    <row r="636" spans="1:3" x14ac:dyDescent="0.25">
      <c r="A636">
        <v>635</v>
      </c>
      <c r="B636" s="16" t="s">
        <v>428</v>
      </c>
      <c r="C636" s="16" t="str">
        <f t="shared" si="9"/>
        <v>CentralPractice::firstOrCreate(['id_central_practice' =&gt; 635, 'name' =&gt; "Private Equity: Buyouts &amp; Venture Capital Investment (International Firms)"]);</v>
      </c>
    </row>
    <row r="637" spans="1:3" x14ac:dyDescent="0.25">
      <c r="A637">
        <v>636</v>
      </c>
      <c r="B637" s="16" t="s">
        <v>899</v>
      </c>
      <c r="C637" s="16" t="str">
        <f t="shared" si="9"/>
        <v>CentralPractice::firstOrCreate(['id_central_practice' =&gt; 636, 'name' =&gt; "Private Equity: Buyouts: High-end Capability"]);</v>
      </c>
    </row>
    <row r="638" spans="1:3" x14ac:dyDescent="0.25">
      <c r="A638">
        <v>637</v>
      </c>
      <c r="B638" s="16" t="s">
        <v>333</v>
      </c>
      <c r="C638" s="16" t="str">
        <f t="shared" si="9"/>
        <v>CentralPractice::firstOrCreate(['id_central_practice' =&gt; 637, 'name' =&gt; "Private Equity: Fund Formation"]);</v>
      </c>
    </row>
    <row r="639" spans="1:3" x14ac:dyDescent="0.25">
      <c r="A639">
        <v>638</v>
      </c>
      <c r="B639" s="16" t="s">
        <v>396</v>
      </c>
      <c r="C639" s="16" t="str">
        <f t="shared" si="9"/>
        <v>CentralPractice::firstOrCreate(['id_central_practice' =&gt; 638, 'name' =&gt; "Private Equity: Venture Capital Investment"]);</v>
      </c>
    </row>
    <row r="640" spans="1:3" x14ac:dyDescent="0.25">
      <c r="A640">
        <v>639</v>
      </c>
      <c r="B640" s="16" t="s">
        <v>279</v>
      </c>
      <c r="C640" s="16" t="str">
        <f t="shared" si="9"/>
        <v>CentralPractice::firstOrCreate(['id_central_practice' =&gt; 639, 'name' =&gt; "Private Wealth Disputes"]);</v>
      </c>
    </row>
    <row r="641" spans="1:3" x14ac:dyDescent="0.25">
      <c r="A641">
        <v>640</v>
      </c>
      <c r="B641" s="16" t="s">
        <v>92</v>
      </c>
      <c r="C641" s="16" t="str">
        <f t="shared" si="9"/>
        <v>CentralPractice::firstOrCreate(['id_central_practice' =&gt; 640, 'name' =&gt; "Private Wealth Law"]);</v>
      </c>
    </row>
    <row r="642" spans="1:3" x14ac:dyDescent="0.25">
      <c r="A642">
        <v>641</v>
      </c>
      <c r="B642" s="16" t="s">
        <v>254</v>
      </c>
      <c r="C642" s="16" t="str">
        <f t="shared" ref="C642:C705" si="10">CONCATENATE("CentralPractice::firstOrCreate(['id_central_practice' =&gt; ",A642,"", ", 'name' =&gt; """,B642,"""]);")</f>
        <v>CentralPractice::firstOrCreate(['id_central_practice' =&gt; 641, 'name' =&gt; "Private client"]);</v>
      </c>
    </row>
    <row r="643" spans="1:3" x14ac:dyDescent="0.25">
      <c r="A643">
        <v>642</v>
      </c>
      <c r="B643" s="16" t="s">
        <v>933</v>
      </c>
      <c r="C643" s="16" t="str">
        <f t="shared" si="10"/>
        <v>CentralPractice::firstOrCreate(['id_central_practice' =&gt; 642, 'name' =&gt; "Private equity"]);</v>
      </c>
    </row>
    <row r="644" spans="1:3" x14ac:dyDescent="0.25">
      <c r="A644">
        <v>643</v>
      </c>
      <c r="B644" s="16" t="s">
        <v>595</v>
      </c>
      <c r="C644" s="16" t="str">
        <f t="shared" si="10"/>
        <v>CentralPractice::firstOrCreate(['id_central_practice' =&gt; 643, 'name' =&gt; "Private equity buyouts"]);</v>
      </c>
    </row>
    <row r="645" spans="1:3" x14ac:dyDescent="0.25">
      <c r="A645">
        <v>644</v>
      </c>
      <c r="B645" s="16" t="s">
        <v>5136</v>
      </c>
      <c r="C645" s="16" t="str">
        <f t="shared" si="10"/>
        <v>CentralPractice::firstOrCreate(['id_central_practice' =&gt; 644, 'name' =&gt; "Private equity buyouts: large deals ($500m+)"]);</v>
      </c>
    </row>
    <row r="646" spans="1:3" x14ac:dyDescent="0.25">
      <c r="A646">
        <v>645</v>
      </c>
      <c r="B646" s="16" t="s">
        <v>5138</v>
      </c>
      <c r="C646" s="16" t="str">
        <f t="shared" si="10"/>
        <v>CentralPractice::firstOrCreate(['id_central_practice' =&gt; 645, 'name' =&gt; "Private equity buyouts: middle-market (Up to $500m)"]);</v>
      </c>
    </row>
    <row r="647" spans="1:3" x14ac:dyDescent="0.25">
      <c r="A647">
        <v>646</v>
      </c>
      <c r="B647" s="16" t="s">
        <v>998</v>
      </c>
      <c r="C647" s="16" t="str">
        <f t="shared" si="10"/>
        <v>CentralPractice::firstOrCreate(['id_central_practice' =&gt; 646, 'name' =&gt; "Private equity funds"]);</v>
      </c>
    </row>
    <row r="648" spans="1:3" x14ac:dyDescent="0.25">
      <c r="A648">
        <v>647</v>
      </c>
      <c r="B648" s="16" t="s">
        <v>449</v>
      </c>
      <c r="C648" s="16" t="str">
        <f t="shared" si="10"/>
        <v>CentralPractice::firstOrCreate(['id_central_practice' =&gt; 647, 'name' =&gt; "Private equity funds (including venture capital)"]);</v>
      </c>
    </row>
    <row r="649" spans="1:3" x14ac:dyDescent="0.25">
      <c r="A649">
        <v>648</v>
      </c>
      <c r="B649" s="16" t="s">
        <v>3963</v>
      </c>
      <c r="C649" s="16" t="str">
        <f t="shared" si="10"/>
        <v>CentralPractice::firstOrCreate(['id_central_practice' =&gt; 648, 'name' =&gt; "Private equity: Fund formation"]);</v>
      </c>
    </row>
    <row r="650" spans="1:3" x14ac:dyDescent="0.25">
      <c r="A650">
        <v>649</v>
      </c>
      <c r="B650" s="16" t="s">
        <v>738</v>
      </c>
      <c r="C650" s="16" t="str">
        <f t="shared" si="10"/>
        <v>CentralPractice::firstOrCreate(['id_central_practice' =&gt; 649, 'name' =&gt; "Private equity: LBO"]);</v>
      </c>
    </row>
    <row r="651" spans="1:3" x14ac:dyDescent="0.25">
      <c r="A651">
        <v>650</v>
      </c>
      <c r="B651" s="16" t="s">
        <v>1037</v>
      </c>
      <c r="C651" s="16" t="str">
        <f t="shared" si="10"/>
        <v>CentralPractice::firstOrCreate(['id_central_practice' =&gt; 650, 'name' =&gt; "Private equity: foreign firms"]);</v>
      </c>
    </row>
    <row r="652" spans="1:3" x14ac:dyDescent="0.25">
      <c r="A652">
        <v>651</v>
      </c>
      <c r="B652" s="16" t="s">
        <v>3557</v>
      </c>
      <c r="C652" s="16" t="str">
        <f t="shared" si="10"/>
        <v>CentralPractice::firstOrCreate(['id_central_practice' =&gt; 651, 'name' =&gt; "Private equity: transactions – mid-market deals (up to £250m)"]);</v>
      </c>
    </row>
    <row r="653" spans="1:3" x14ac:dyDescent="0.25">
      <c r="A653">
        <v>652</v>
      </c>
      <c r="B653" s="16" t="s">
        <v>4124</v>
      </c>
      <c r="C653" s="16" t="str">
        <f t="shared" si="10"/>
        <v>CentralPractice::firstOrCreate(['id_central_practice' =&gt; 652, 'name' =&gt; "Private equity: venture/growth capital"]);</v>
      </c>
    </row>
    <row r="654" spans="1:3" x14ac:dyDescent="0.25">
      <c r="A654">
        <v>653</v>
      </c>
      <c r="B654" s="16" t="s">
        <v>3969</v>
      </c>
      <c r="C654" s="16" t="str">
        <f t="shared" si="10"/>
        <v>CentralPractice::firstOrCreate(['id_central_practice' =&gt; 653, 'name' =&gt; "Private funds"]);</v>
      </c>
    </row>
    <row r="655" spans="1:3" x14ac:dyDescent="0.25">
      <c r="A655">
        <v>654</v>
      </c>
      <c r="B655" s="16" t="s">
        <v>3212</v>
      </c>
      <c r="C655" s="16" t="str">
        <f t="shared" si="10"/>
        <v>CentralPractice::firstOrCreate(['id_central_practice' =&gt; 654, 'name' =&gt; "Private wealth and family law – Local firms"]);</v>
      </c>
    </row>
    <row r="656" spans="1:3" x14ac:dyDescent="0.25">
      <c r="A656">
        <v>655</v>
      </c>
      <c r="B656" s="16" t="s">
        <v>815</v>
      </c>
      <c r="C656" s="16" t="str">
        <f t="shared" si="10"/>
        <v>CentralPractice::firstOrCreate(['id_central_practice' =&gt; 655, 'name' =&gt; "Private Equity: Fund Formation"]);</v>
      </c>
    </row>
    <row r="657" spans="1:3" x14ac:dyDescent="0.25">
      <c r="A657">
        <v>656</v>
      </c>
      <c r="B657" s="16" t="s">
        <v>149</v>
      </c>
      <c r="C657" s="16" t="str">
        <f t="shared" si="10"/>
        <v>CentralPractice::firstOrCreate(['id_central_practice' =&gt; 656, 'name' =&gt; "Product Liability &amp; Mass Torts"]);</v>
      </c>
    </row>
    <row r="658" spans="1:3" x14ac:dyDescent="0.25">
      <c r="A658">
        <v>657</v>
      </c>
      <c r="B658" s="16" t="s">
        <v>409</v>
      </c>
      <c r="C658" s="16" t="str">
        <f t="shared" si="10"/>
        <v>CentralPractice::firstOrCreate(['id_central_practice' =&gt; 657, 'name' =&gt; "Product Liability &amp; Toxic Torts"]);</v>
      </c>
    </row>
    <row r="659" spans="1:3" x14ac:dyDescent="0.25">
      <c r="A659">
        <v>658</v>
      </c>
      <c r="B659" s="16" t="s">
        <v>422</v>
      </c>
      <c r="C659" s="16" t="str">
        <f t="shared" si="10"/>
        <v>CentralPractice::firstOrCreate(['id_central_practice' =&gt; 658, 'name' =&gt; "Product Liability: Mainly Defendant"]);</v>
      </c>
    </row>
    <row r="660" spans="1:3" x14ac:dyDescent="0.25">
      <c r="A660">
        <v>659</v>
      </c>
      <c r="B660" s="16" t="s">
        <v>402</v>
      </c>
      <c r="C660" s="16" t="str">
        <f t="shared" si="10"/>
        <v>CentralPractice::firstOrCreate(['id_central_practice' =&gt; 659, 'name' =&gt; "Product Liability: Regulatory"]);</v>
      </c>
    </row>
    <row r="661" spans="1:3" x14ac:dyDescent="0.25">
      <c r="A661">
        <v>660</v>
      </c>
      <c r="B661" s="16" t="s">
        <v>3602</v>
      </c>
      <c r="C661" s="16" t="str">
        <f t="shared" si="10"/>
        <v>CentralPractice::firstOrCreate(['id_central_practice' =&gt; 660, 'name' =&gt; "Product liability, mass tort, and class actions - defense: consumer products (incl. tobacco)"]);</v>
      </c>
    </row>
    <row r="662" spans="1:3" x14ac:dyDescent="0.25">
      <c r="A662">
        <v>661</v>
      </c>
      <c r="B662" s="16" t="s">
        <v>4594</v>
      </c>
      <c r="C662" s="16" t="str">
        <f t="shared" si="10"/>
        <v>CentralPractice::firstOrCreate(['id_central_practice' =&gt; 661, 'name' =&gt; "Product liability, mass tort, and class actions: auto/transport: defense"]);</v>
      </c>
    </row>
    <row r="663" spans="1:3" x14ac:dyDescent="0.25">
      <c r="A663">
        <v>662</v>
      </c>
      <c r="B663" s="16" t="s">
        <v>3604</v>
      </c>
      <c r="C663" s="16" t="str">
        <f t="shared" si="10"/>
        <v>CentralPractice::firstOrCreate(['id_central_practice' =&gt; 662, 'name' =&gt; "Product liability, mass tort, and class actions: pharmaceuticals and medical devices: defense"]);</v>
      </c>
    </row>
    <row r="664" spans="1:3" x14ac:dyDescent="0.25">
      <c r="A664">
        <v>663</v>
      </c>
      <c r="B664" s="16" t="s">
        <v>4141</v>
      </c>
      <c r="C664" s="16" t="str">
        <f t="shared" si="10"/>
        <v>CentralPractice::firstOrCreate(['id_central_practice' =&gt; 663, 'name' =&gt; "Product liability, mass tort, and class actions: toxic tort: defense"]);</v>
      </c>
    </row>
    <row r="665" spans="1:3" x14ac:dyDescent="0.25">
      <c r="A665">
        <v>664</v>
      </c>
      <c r="B665" s="16" t="s">
        <v>3559</v>
      </c>
      <c r="C665" s="16" t="str">
        <f t="shared" si="10"/>
        <v>CentralPractice::firstOrCreate(['id_central_practice' =&gt; 664, 'name' =&gt; "Product liability: defendant"]);</v>
      </c>
    </row>
    <row r="666" spans="1:3" x14ac:dyDescent="0.25">
      <c r="A666">
        <v>665</v>
      </c>
      <c r="B666" s="16" t="s">
        <v>969</v>
      </c>
      <c r="C666" s="16" t="str">
        <f t="shared" si="10"/>
        <v>CentralPractice::firstOrCreate(['id_central_practice' =&gt; 665, 'name' =&gt; "Professional Negligence"]);</v>
      </c>
    </row>
    <row r="667" spans="1:3" x14ac:dyDescent="0.25">
      <c r="A667">
        <v>666</v>
      </c>
      <c r="B667" s="16" t="s">
        <v>1047</v>
      </c>
      <c r="C667" s="16" t="str">
        <f t="shared" si="10"/>
        <v>CentralPractice::firstOrCreate(['id_central_practice' =&gt; 666, 'name' =&gt; "Professional Negligence: Technology &amp; Construction"]);</v>
      </c>
    </row>
    <row r="668" spans="1:3" x14ac:dyDescent="0.25">
      <c r="A668">
        <v>667</v>
      </c>
      <c r="B668" s="16" t="s">
        <v>4578</v>
      </c>
      <c r="C668" s="16" t="str">
        <f t="shared" si="10"/>
        <v>CentralPractice::firstOrCreate(['id_central_practice' =&gt; 667, 'name' =&gt; "Professional negligence"]);</v>
      </c>
    </row>
    <row r="669" spans="1:3" x14ac:dyDescent="0.25">
      <c r="A669">
        <v>668</v>
      </c>
      <c r="B669" s="16" t="s">
        <v>579</v>
      </c>
      <c r="C669" s="16" t="str">
        <f t="shared" si="10"/>
        <v>CentralPractice::firstOrCreate(['id_central_practice' =&gt; 668, 'name' =&gt; "Project Development"]);</v>
      </c>
    </row>
    <row r="670" spans="1:3" x14ac:dyDescent="0.25">
      <c r="A670">
        <v>669</v>
      </c>
      <c r="B670" s="16" t="s">
        <v>695</v>
      </c>
      <c r="C670" s="16" t="str">
        <f t="shared" si="10"/>
        <v>CentralPractice::firstOrCreate(['id_central_practice' =&gt; 669, 'name' =&gt; "Project Finance"]);</v>
      </c>
    </row>
    <row r="671" spans="1:3" x14ac:dyDescent="0.25">
      <c r="A671">
        <v>670</v>
      </c>
      <c r="B671" s="16" t="s">
        <v>774</v>
      </c>
      <c r="C671" s="16" t="str">
        <f t="shared" si="10"/>
        <v>CentralPractice::firstOrCreate(['id_central_practice' =&gt; 670, 'name' =&gt; "Project development"]);</v>
      </c>
    </row>
    <row r="672" spans="1:3" x14ac:dyDescent="0.25">
      <c r="A672">
        <v>671</v>
      </c>
      <c r="B672" s="16" t="s">
        <v>4071</v>
      </c>
      <c r="C672" s="16" t="str">
        <f t="shared" si="10"/>
        <v>CentralPractice::firstOrCreate(['id_central_practice' =&gt; 671, 'name' =&gt; "Project development - Foreign"]);</v>
      </c>
    </row>
    <row r="673" spans="1:3" x14ac:dyDescent="0.25">
      <c r="A673">
        <v>672</v>
      </c>
      <c r="B673" s="16" t="s">
        <v>4081</v>
      </c>
      <c r="C673" s="16" t="str">
        <f t="shared" si="10"/>
        <v>CentralPractice::firstOrCreate(['id_central_practice' =&gt; 672, 'name' =&gt; "Project development : Energy"]);</v>
      </c>
    </row>
    <row r="674" spans="1:3" x14ac:dyDescent="0.25">
      <c r="A674">
        <v>673</v>
      </c>
      <c r="B674" s="16" t="s">
        <v>4083</v>
      </c>
      <c r="C674" s="16" t="str">
        <f t="shared" si="10"/>
        <v>CentralPractice::firstOrCreate(['id_central_practice' =&gt; 673, 'name' =&gt; "Project development : Infrastructure"]);</v>
      </c>
    </row>
    <row r="675" spans="1:3" x14ac:dyDescent="0.25">
      <c r="A675">
        <v>674</v>
      </c>
      <c r="B675" s="16" t="s">
        <v>855</v>
      </c>
      <c r="C675" s="16" t="str">
        <f t="shared" si="10"/>
        <v>CentralPractice::firstOrCreate(['id_central_practice' =&gt; 674, 'name' =&gt; "Project finance"]);</v>
      </c>
    </row>
    <row r="676" spans="1:3" x14ac:dyDescent="0.25">
      <c r="A676">
        <v>675</v>
      </c>
      <c r="B676" s="16" t="s">
        <v>675</v>
      </c>
      <c r="C676" s="16" t="str">
        <f t="shared" si="10"/>
        <v>CentralPractice::firstOrCreate(['id_central_practice' =&gt; 675, 'name' =&gt; "Project finance and PFI"]);</v>
      </c>
    </row>
    <row r="677" spans="1:3" x14ac:dyDescent="0.25">
      <c r="A677">
        <v>676</v>
      </c>
      <c r="B677" s="16" t="s">
        <v>839</v>
      </c>
      <c r="C677" s="16" t="str">
        <f t="shared" si="10"/>
        <v>CentralPractice::firstOrCreate(['id_central_practice' =&gt; 676, 'name' =&gt; "Projects"]);</v>
      </c>
    </row>
    <row r="678" spans="1:3" x14ac:dyDescent="0.25">
      <c r="A678">
        <v>677</v>
      </c>
      <c r="B678" s="16" t="s">
        <v>249</v>
      </c>
      <c r="C678" s="16" t="str">
        <f t="shared" si="10"/>
        <v>CentralPractice::firstOrCreate(['id_central_practice' =&gt; 677, 'name' =&gt; "Projects &amp; Construction"]);</v>
      </c>
    </row>
    <row r="679" spans="1:3" x14ac:dyDescent="0.25">
      <c r="A679">
        <v>678</v>
      </c>
      <c r="B679" s="16" t="s">
        <v>556</v>
      </c>
      <c r="C679" s="16" t="str">
        <f t="shared" si="10"/>
        <v>CentralPractice::firstOrCreate(['id_central_practice' =&gt; 678, 'name' =&gt; "Projects &amp; Energy"]);</v>
      </c>
    </row>
    <row r="680" spans="1:3" x14ac:dyDescent="0.25">
      <c r="A680">
        <v>679</v>
      </c>
      <c r="B680" s="16" t="s">
        <v>166</v>
      </c>
      <c r="C680" s="16" t="str">
        <f t="shared" si="10"/>
        <v>CentralPractice::firstOrCreate(['id_central_practice' =&gt; 679, 'name' =&gt; "Projects &amp; Energy: Domestic"]);</v>
      </c>
    </row>
    <row r="681" spans="1:3" x14ac:dyDescent="0.25">
      <c r="A681">
        <v>680</v>
      </c>
      <c r="B681" s="16" t="s">
        <v>167</v>
      </c>
      <c r="C681" s="16" t="str">
        <f t="shared" si="10"/>
        <v>CentralPractice::firstOrCreate(['id_central_practice' =&gt; 680, 'name' =&gt; "Projects &amp; Energy: International"]);</v>
      </c>
    </row>
    <row r="682" spans="1:3" x14ac:dyDescent="0.25">
      <c r="A682">
        <v>681</v>
      </c>
      <c r="B682" s="16" t="s">
        <v>184</v>
      </c>
      <c r="C682" s="16" t="str">
        <f t="shared" si="10"/>
        <v>CentralPractice::firstOrCreate(['id_central_practice' =&gt; 681, 'name' =&gt; "Projects &amp; Infrastructure: International"]);</v>
      </c>
    </row>
    <row r="683" spans="1:3" x14ac:dyDescent="0.25">
      <c r="A683">
        <v>682</v>
      </c>
      <c r="B683" s="16" t="s">
        <v>200</v>
      </c>
      <c r="C683" s="16" t="str">
        <f t="shared" si="10"/>
        <v>CentralPractice::firstOrCreate(['id_central_practice' =&gt; 682, 'name' =&gt; "Projects and energy"]);</v>
      </c>
    </row>
    <row r="684" spans="1:3" x14ac:dyDescent="0.25">
      <c r="A684">
        <v>683</v>
      </c>
      <c r="B684" s="16" t="s">
        <v>3179</v>
      </c>
      <c r="C684" s="16" t="str">
        <f t="shared" si="10"/>
        <v>CentralPractice::firstOrCreate(['id_central_practice' =&gt; 683, 'name' =&gt; "Projects and energy – International firms and joint ventures"]);</v>
      </c>
    </row>
    <row r="685" spans="1:3" x14ac:dyDescent="0.25">
      <c r="A685">
        <v>684</v>
      </c>
      <c r="B685" s="16" t="s">
        <v>1017</v>
      </c>
      <c r="C685" s="16" t="str">
        <f t="shared" si="10"/>
        <v>CentralPractice::firstOrCreate(['id_central_practice' =&gt; 684, 'name' =&gt; "Projects and energy: foreign firms"]);</v>
      </c>
    </row>
    <row r="686" spans="1:3" x14ac:dyDescent="0.25">
      <c r="A686">
        <v>685</v>
      </c>
      <c r="B686" s="16" t="s">
        <v>845</v>
      </c>
      <c r="C686" s="16" t="str">
        <f t="shared" si="10"/>
        <v>CentralPractice::firstOrCreate(['id_central_practice' =&gt; 685, 'name' =&gt; "Projects and infrastructure"]);</v>
      </c>
    </row>
    <row r="687" spans="1:3" x14ac:dyDescent="0.25">
      <c r="A687">
        <v>686</v>
      </c>
      <c r="B687" s="16" t="s">
        <v>4290</v>
      </c>
      <c r="C687" s="16" t="str">
        <f t="shared" si="10"/>
        <v>CentralPractice::firstOrCreate(['id_central_practice' =&gt; 686, 'name' =&gt; "Projects and infrastructure (plus standalone Construction table)"]);</v>
      </c>
    </row>
    <row r="688" spans="1:3" x14ac:dyDescent="0.25">
      <c r="A688">
        <v>687</v>
      </c>
      <c r="B688" s="16" t="s">
        <v>59</v>
      </c>
      <c r="C688" s="16" t="str">
        <f t="shared" si="10"/>
        <v>CentralPractice::firstOrCreate(['id_central_practice' =&gt; 687, 'name' =&gt; "Projects and privatisation"]);</v>
      </c>
    </row>
    <row r="689" spans="1:3" x14ac:dyDescent="0.25">
      <c r="A689">
        <v>688</v>
      </c>
      <c r="B689" s="16" t="s">
        <v>3214</v>
      </c>
      <c r="C689" s="16" t="str">
        <f t="shared" si="10"/>
        <v>CentralPractice::firstOrCreate(['id_central_practice' =&gt; 688, 'name' =&gt; "Projects – Foreign firms"]);</v>
      </c>
    </row>
    <row r="690" spans="1:3" x14ac:dyDescent="0.25">
      <c r="A690">
        <v>689</v>
      </c>
      <c r="B690" s="16" t="s">
        <v>170</v>
      </c>
      <c r="C690" s="16" t="str">
        <f t="shared" si="10"/>
        <v>CentralPractice::firstOrCreate(['id_central_practice' =&gt; 689, 'name' =&gt; "Projects, Infrastructure &amp; Energy"]);</v>
      </c>
    </row>
    <row r="691" spans="1:3" x14ac:dyDescent="0.25">
      <c r="A691">
        <v>690</v>
      </c>
      <c r="B691" s="16" t="s">
        <v>592</v>
      </c>
      <c r="C691" s="16" t="str">
        <f t="shared" si="10"/>
        <v>CentralPractice::firstOrCreate(['id_central_practice' =&gt; 690, 'name' =&gt; "Projects: Oil &amp; Gas"]);</v>
      </c>
    </row>
    <row r="692" spans="1:3" x14ac:dyDescent="0.25">
      <c r="A692">
        <v>691</v>
      </c>
      <c r="B692" s="16" t="s">
        <v>723</v>
      </c>
      <c r="C692" s="16" t="str">
        <f t="shared" si="10"/>
        <v>CentralPractice::firstOrCreate(['id_central_practice' =&gt; 691, 'name' =&gt; "Projects: PPP"]);</v>
      </c>
    </row>
    <row r="693" spans="1:3" x14ac:dyDescent="0.25">
      <c r="A693">
        <v>692</v>
      </c>
      <c r="B693" s="16" t="s">
        <v>4327</v>
      </c>
      <c r="C693" s="16" t="str">
        <f t="shared" si="10"/>
        <v>CentralPractice::firstOrCreate(['id_central_practice' =&gt; 692, 'name' =&gt; "Projects: PPP &amp; Infrastructure"]);</v>
      </c>
    </row>
    <row r="694" spans="1:3" x14ac:dyDescent="0.25">
      <c r="A694">
        <v>693</v>
      </c>
      <c r="B694" s="16" t="s">
        <v>893</v>
      </c>
      <c r="C694" s="16" t="str">
        <f t="shared" si="10"/>
        <v>CentralPractice::firstOrCreate(['id_central_practice' =&gt; 693, 'name' =&gt; "Projects: Power"]);</v>
      </c>
    </row>
    <row r="695" spans="1:3" x14ac:dyDescent="0.25">
      <c r="A695">
        <v>694</v>
      </c>
      <c r="B695" s="16" t="s">
        <v>593</v>
      </c>
      <c r="C695" s="16" t="str">
        <f t="shared" si="10"/>
        <v>CentralPractice::firstOrCreate(['id_central_practice' =&gt; 694, 'name' =&gt; "Projects: Power &amp; Renewables: Transactional"]);</v>
      </c>
    </row>
    <row r="696" spans="1:3" x14ac:dyDescent="0.25">
      <c r="A696">
        <v>695</v>
      </c>
      <c r="B696" s="16" t="s">
        <v>594</v>
      </c>
      <c r="C696" s="16" t="str">
        <f t="shared" si="10"/>
        <v>CentralPractice::firstOrCreate(['id_central_practice' =&gt; 695, 'name' =&gt; "Projects: Renewables &amp; Alternative Energy"]);</v>
      </c>
    </row>
    <row r="697" spans="1:3" x14ac:dyDescent="0.25">
      <c r="A697">
        <v>696</v>
      </c>
      <c r="B697" s="16" t="s">
        <v>3821</v>
      </c>
      <c r="C697" s="16" t="str">
        <f t="shared" si="10"/>
        <v>CentralPractice::firstOrCreate(['id_central_practice' =&gt; 696, 'name' =&gt; "Property finance"]);</v>
      </c>
    </row>
    <row r="698" spans="1:3" x14ac:dyDescent="0.25">
      <c r="A698">
        <v>697</v>
      </c>
      <c r="B698" s="16" t="s">
        <v>4302</v>
      </c>
      <c r="C698" s="16" t="str">
        <f t="shared" si="10"/>
        <v>CentralPractice::firstOrCreate(['id_central_practice' =&gt; 697, 'name' =&gt; "Property litigation"]);</v>
      </c>
    </row>
    <row r="699" spans="1:3" x14ac:dyDescent="0.25">
      <c r="A699">
        <v>698</v>
      </c>
      <c r="B699" s="16" t="s">
        <v>717</v>
      </c>
      <c r="C699" s="16" t="str">
        <f t="shared" si="10"/>
        <v>CentralPractice::firstOrCreate(['id_central_practice' =&gt; 698, 'name' =&gt; "Public Finance"]);</v>
      </c>
    </row>
    <row r="700" spans="1:3" x14ac:dyDescent="0.25">
      <c r="A700">
        <v>699</v>
      </c>
      <c r="B700" s="16" t="s">
        <v>423</v>
      </c>
      <c r="C700" s="16" t="str">
        <f t="shared" si="10"/>
        <v>CentralPractice::firstOrCreate(['id_central_practice' =&gt; 699, 'name' =&gt; "Public International Law"]);</v>
      </c>
    </row>
    <row r="701" spans="1:3" x14ac:dyDescent="0.25">
      <c r="A701">
        <v>700</v>
      </c>
      <c r="B701" s="16" t="s">
        <v>300</v>
      </c>
      <c r="C701" s="16" t="str">
        <f t="shared" si="10"/>
        <v>CentralPractice::firstOrCreate(['id_central_practice' =&gt; 700, 'name' =&gt; "Public Law"]);</v>
      </c>
    </row>
    <row r="702" spans="1:3" x14ac:dyDescent="0.25">
      <c r="A702">
        <v>701</v>
      </c>
      <c r="B702" s="16" t="s">
        <v>3798</v>
      </c>
      <c r="C702" s="16" t="str">
        <f t="shared" si="10"/>
        <v>CentralPractice::firstOrCreate(['id_central_practice' =&gt; 701, 'name' =&gt; "Public Law: Planning and Environment"]);</v>
      </c>
    </row>
    <row r="703" spans="1:3" x14ac:dyDescent="0.25">
      <c r="A703">
        <v>702</v>
      </c>
      <c r="B703" s="16" t="s">
        <v>3800</v>
      </c>
      <c r="C703" s="16" t="str">
        <f t="shared" si="10"/>
        <v>CentralPractice::firstOrCreate(['id_central_practice' =&gt; 702, 'name' =&gt; "Public Law: Public Procurement/PPP"]);</v>
      </c>
    </row>
    <row r="704" spans="1:3" x14ac:dyDescent="0.25">
      <c r="A704">
        <v>703</v>
      </c>
      <c r="B704" s="16" t="s">
        <v>364</v>
      </c>
      <c r="C704" s="16" t="str">
        <f t="shared" si="10"/>
        <v>CentralPractice::firstOrCreate(['id_central_practice' =&gt; 703, 'name' =&gt; "Public Procurement"]);</v>
      </c>
    </row>
    <row r="705" spans="1:3" x14ac:dyDescent="0.25">
      <c r="A705">
        <v>704</v>
      </c>
      <c r="B705" s="16" t="s">
        <v>3561</v>
      </c>
      <c r="C705" s="16" t="str">
        <f t="shared" si="10"/>
        <v>CentralPractice::firstOrCreate(['id_central_practice' =&gt; 704, 'name' =&gt; "Public international law"]);</v>
      </c>
    </row>
    <row r="706" spans="1:3" x14ac:dyDescent="0.25">
      <c r="A706">
        <v>705</v>
      </c>
      <c r="B706" s="16" t="s">
        <v>710</v>
      </c>
      <c r="C706" s="16" t="str">
        <f t="shared" ref="C706:C769" si="11">CONCATENATE("CentralPractice::firstOrCreate(['id_central_practice' =&gt; ",A706,"", ", 'name' =&gt; """,B706,"""]);")</f>
        <v>CentralPractice::firstOrCreate(['id_central_practice' =&gt; 705, 'name' =&gt; "Public law"]);</v>
      </c>
    </row>
    <row r="707" spans="1:3" x14ac:dyDescent="0.25">
      <c r="A707">
        <v>706</v>
      </c>
      <c r="B707" s="16" t="s">
        <v>846</v>
      </c>
      <c r="C707" s="16" t="str">
        <f t="shared" si="11"/>
        <v>CentralPractice::firstOrCreate(['id_central_practice' =&gt; 706, 'name' =&gt; "Public law and regulation"]);</v>
      </c>
    </row>
    <row r="708" spans="1:3" x14ac:dyDescent="0.25">
      <c r="A708">
        <v>707</v>
      </c>
      <c r="B708" s="16" t="s">
        <v>3517</v>
      </c>
      <c r="C708" s="16" t="str">
        <f t="shared" si="11"/>
        <v>CentralPractice::firstOrCreate(['id_central_practice' =&gt; 707, 'name' =&gt; "Public procurement"]);</v>
      </c>
    </row>
    <row r="709" spans="1:3" x14ac:dyDescent="0.25">
      <c r="A709">
        <v>708</v>
      </c>
      <c r="B709" s="16" t="s">
        <v>553</v>
      </c>
      <c r="C709" s="16" t="str">
        <f t="shared" si="11"/>
        <v>CentralPractice::firstOrCreate(['id_central_practice' =&gt; 708, 'name' =&gt; "REITs"]);</v>
      </c>
    </row>
    <row r="710" spans="1:3" x14ac:dyDescent="0.25">
      <c r="A710">
        <v>709</v>
      </c>
      <c r="B710" s="16" t="s">
        <v>614</v>
      </c>
      <c r="C710" s="16" t="str">
        <f t="shared" si="11"/>
        <v>CentralPractice::firstOrCreate(['id_central_practice' =&gt; 709, 'name' =&gt; "Rail"]);</v>
      </c>
    </row>
    <row r="711" spans="1:3" x14ac:dyDescent="0.25">
      <c r="A711">
        <v>710</v>
      </c>
      <c r="B711" s="16" t="s">
        <v>660</v>
      </c>
      <c r="C711" s="16" t="str">
        <f t="shared" si="11"/>
        <v>CentralPractice::firstOrCreate(['id_central_practice' =&gt; 710, 'name' =&gt; "Real Estate"]);</v>
      </c>
    </row>
    <row r="712" spans="1:3" x14ac:dyDescent="0.25">
      <c r="A712">
        <v>711</v>
      </c>
      <c r="B712" s="16" t="s">
        <v>264</v>
      </c>
      <c r="C712" s="16" t="str">
        <f t="shared" si="11"/>
        <v>CentralPractice::firstOrCreate(['id_central_practice' =&gt; 711, 'name' =&gt; "Real Estate (International Firms)"]);</v>
      </c>
    </row>
    <row r="713" spans="1:3" x14ac:dyDescent="0.25">
      <c r="A713">
        <v>712</v>
      </c>
      <c r="B713" s="16" t="s">
        <v>607</v>
      </c>
      <c r="C713" s="16" t="str">
        <f t="shared" si="11"/>
        <v>CentralPractice::firstOrCreate(['id_central_practice' =&gt; 712, 'name' =&gt; "Real Estate Finance"]);</v>
      </c>
    </row>
    <row r="714" spans="1:3" x14ac:dyDescent="0.25">
      <c r="A714">
        <v>713</v>
      </c>
      <c r="B714" s="16" t="s">
        <v>597</v>
      </c>
      <c r="C714" s="16" t="str">
        <f t="shared" si="11"/>
        <v>CentralPractice::firstOrCreate(['id_central_practice' =&gt; 713, 'name' =&gt; "Real Estate Litigation"]);</v>
      </c>
    </row>
    <row r="715" spans="1:3" x14ac:dyDescent="0.25">
      <c r="A715">
        <v>714</v>
      </c>
      <c r="B715" s="16" t="s">
        <v>863</v>
      </c>
      <c r="C715" s="16" t="str">
        <f t="shared" si="11"/>
        <v>CentralPractice::firstOrCreate(['id_central_practice' =&gt; 714, 'name' =&gt; "Real Estate and Tourism"]);</v>
      </c>
    </row>
    <row r="716" spans="1:3" x14ac:dyDescent="0.25">
      <c r="A716">
        <v>715</v>
      </c>
      <c r="B716" s="16" t="s">
        <v>223</v>
      </c>
      <c r="C716" s="16" t="str">
        <f t="shared" si="11"/>
        <v>CentralPractice::firstOrCreate(['id_central_practice' =&gt; 715, 'name' =&gt; "Real Estate: Construction"]);</v>
      </c>
    </row>
    <row r="717" spans="1:3" x14ac:dyDescent="0.25">
      <c r="A717">
        <v>716</v>
      </c>
      <c r="B717" s="16" t="s">
        <v>718</v>
      </c>
      <c r="C717" s="16" t="str">
        <f t="shared" si="11"/>
        <v>CentralPractice::firstOrCreate(['id_central_practice' =&gt; 716, 'name' =&gt; "Real Estate: Finance"]);</v>
      </c>
    </row>
    <row r="718" spans="1:3" x14ac:dyDescent="0.25">
      <c r="A718">
        <v>717</v>
      </c>
      <c r="B718" s="16" t="s">
        <v>549</v>
      </c>
      <c r="C718" s="16" t="str">
        <f t="shared" si="11"/>
        <v>CentralPractice::firstOrCreate(['id_central_practice' =&gt; 717, 'name' =&gt; "Real Estate: Litigation"]);</v>
      </c>
    </row>
    <row r="719" spans="1:3" x14ac:dyDescent="0.25">
      <c r="A719">
        <v>718</v>
      </c>
      <c r="B719" s="16" t="s">
        <v>126</v>
      </c>
      <c r="C719" s="16" t="str">
        <f t="shared" si="11"/>
        <v>CentralPractice::firstOrCreate(['id_central_practice' =&gt; 718, 'name' =&gt; "Real Estate: Mainly Corporate &amp; Finance"]);</v>
      </c>
    </row>
    <row r="720" spans="1:3" x14ac:dyDescent="0.25">
      <c r="A720">
        <v>719</v>
      </c>
      <c r="B720" s="16" t="s">
        <v>550</v>
      </c>
      <c r="C720" s="16" t="str">
        <f t="shared" si="11"/>
        <v>CentralPractice::firstOrCreate(['id_central_practice' =&gt; 719, 'name' =&gt; "Real Estate: Mainly Dirt"]);</v>
      </c>
    </row>
    <row r="721" spans="1:3" x14ac:dyDescent="0.25">
      <c r="A721">
        <v>720</v>
      </c>
      <c r="B721" s="16" t="s">
        <v>411</v>
      </c>
      <c r="C721" s="16" t="str">
        <f t="shared" si="11"/>
        <v>CentralPractice::firstOrCreate(['id_central_practice' =&gt; 720, 'name' =&gt; "Real Estate: Zoning/Land Use"]);</v>
      </c>
    </row>
    <row r="722" spans="1:3" x14ac:dyDescent="0.25">
      <c r="A722">
        <v>721</v>
      </c>
      <c r="B722" s="16" t="s">
        <v>57</v>
      </c>
      <c r="C722" s="16" t="str">
        <f t="shared" si="11"/>
        <v>CentralPractice::firstOrCreate(['id_central_practice' =&gt; 721, 'name' =&gt; "Real estate"]);</v>
      </c>
    </row>
    <row r="723" spans="1:3" x14ac:dyDescent="0.25">
      <c r="A723">
        <v>722</v>
      </c>
      <c r="B723" s="16" t="s">
        <v>711</v>
      </c>
      <c r="C723" s="16" t="str">
        <f t="shared" si="11"/>
        <v>CentralPractice::firstOrCreate(['id_central_practice' =&gt; 722, 'name' =&gt; "Real estate and construction"]);</v>
      </c>
    </row>
    <row r="724" spans="1:3" x14ac:dyDescent="0.25">
      <c r="A724">
        <v>723</v>
      </c>
      <c r="B724" s="16" t="s">
        <v>596</v>
      </c>
      <c r="C724" s="16" t="str">
        <f t="shared" si="11"/>
        <v>CentralPractice::firstOrCreate(['id_central_practice' =&gt; 723, 'name' =&gt; "Real estate finance"]);</v>
      </c>
    </row>
    <row r="725" spans="1:3" x14ac:dyDescent="0.25">
      <c r="A725">
        <v>724</v>
      </c>
      <c r="B725" s="16" t="s">
        <v>3823</v>
      </c>
      <c r="C725" s="16" t="str">
        <f t="shared" si="11"/>
        <v>CentralPractice::firstOrCreate(['id_central_practice' =&gt; 724, 'name' =&gt; "Real estate funds"]);</v>
      </c>
    </row>
    <row r="726" spans="1:3" x14ac:dyDescent="0.25">
      <c r="A726">
        <v>725</v>
      </c>
      <c r="B726" s="16" t="s">
        <v>920</v>
      </c>
      <c r="C726" s="16" t="str">
        <f t="shared" si="11"/>
        <v>CentralPractice::firstOrCreate(['id_central_practice' =&gt; 725, 'name' =&gt; "Real estate investment trusts (REITs)"]);</v>
      </c>
    </row>
    <row r="727" spans="1:3" x14ac:dyDescent="0.25">
      <c r="A727">
        <v>726</v>
      </c>
      <c r="B727" s="16" t="s">
        <v>3216</v>
      </c>
      <c r="C727" s="16" t="str">
        <f t="shared" si="11"/>
        <v>CentralPractice::firstOrCreate(['id_central_practice' =&gt; 726, 'name' =&gt; "Real estate – Local firms"]);</v>
      </c>
    </row>
    <row r="728" spans="1:3" x14ac:dyDescent="0.25">
      <c r="A728">
        <v>727</v>
      </c>
      <c r="B728" s="16" t="s">
        <v>5157</v>
      </c>
      <c r="C728" s="16" t="str">
        <f t="shared" si="11"/>
        <v>CentralPractice::firstOrCreate(['id_central_practice' =&gt; 727, 'name' =&gt; "Regional International Arbitration"]);</v>
      </c>
    </row>
    <row r="729" spans="1:3" x14ac:dyDescent="0.25">
      <c r="A729">
        <v>728</v>
      </c>
      <c r="B729" s="16" t="s">
        <v>1066</v>
      </c>
      <c r="C729" s="16" t="str">
        <f t="shared" si="11"/>
        <v>CentralPractice::firstOrCreate(['id_central_practice' =&gt; 728, 'name' =&gt; "Regional International Arbitration - Arbitration Counsel"]);</v>
      </c>
    </row>
    <row r="730" spans="1:3" x14ac:dyDescent="0.25">
      <c r="A730">
        <v>729</v>
      </c>
      <c r="B730" s="16" t="s">
        <v>894</v>
      </c>
      <c r="C730" s="16" t="str">
        <f t="shared" si="11"/>
        <v>CentralPractice::firstOrCreate(['id_central_practice' =&gt; 729, 'name' =&gt; "Registered Funds"]);</v>
      </c>
    </row>
    <row r="731" spans="1:3" x14ac:dyDescent="0.25">
      <c r="A731">
        <v>730</v>
      </c>
      <c r="B731" s="16" t="s">
        <v>1020</v>
      </c>
      <c r="C731" s="16" t="str">
        <f t="shared" si="11"/>
        <v>CentralPractice::firstOrCreate(['id_central_practice' =&gt; 730, 'name' =&gt; "Regulatory"]);</v>
      </c>
    </row>
    <row r="732" spans="1:3" x14ac:dyDescent="0.25">
      <c r="A732">
        <v>731</v>
      </c>
      <c r="B732" s="16" t="s">
        <v>4862</v>
      </c>
      <c r="C732" s="16" t="str">
        <f t="shared" si="11"/>
        <v>CentralPractice::firstOrCreate(['id_central_practice' =&gt; 731, 'name' =&gt; "Regulatory and compliance"]);</v>
      </c>
    </row>
    <row r="733" spans="1:3" x14ac:dyDescent="0.25">
      <c r="A733">
        <v>732</v>
      </c>
      <c r="B733" s="16" t="s">
        <v>1056</v>
      </c>
      <c r="C733" s="16" t="str">
        <f t="shared" si="11"/>
        <v>CentralPractice::firstOrCreate(['id_central_practice' =&gt; 732, 'name' =&gt; "Regulatory compliance and investigations"]);</v>
      </c>
    </row>
    <row r="734" spans="1:3" x14ac:dyDescent="0.25">
      <c r="A734">
        <v>733</v>
      </c>
      <c r="B734" s="16" t="s">
        <v>467</v>
      </c>
      <c r="C734" s="16" t="str">
        <f t="shared" si="11"/>
        <v>CentralPractice::firstOrCreate(['id_central_practice' =&gt; 733, 'name' =&gt; "Regulatory investigations and corporate crime (advice to corporates)"]);</v>
      </c>
    </row>
    <row r="735" spans="1:3" x14ac:dyDescent="0.25">
      <c r="A735">
        <v>734</v>
      </c>
      <c r="B735" s="16" t="s">
        <v>1018</v>
      </c>
      <c r="C735" s="16" t="str">
        <f t="shared" si="11"/>
        <v>CentralPractice::firstOrCreate(['id_central_practice' =&gt; 734, 'name' =&gt; "Regulatory/compliance: foreign firms"]);</v>
      </c>
    </row>
    <row r="736" spans="1:3" x14ac:dyDescent="0.25">
      <c r="A736">
        <v>735</v>
      </c>
      <c r="B736" s="16" t="s">
        <v>4388</v>
      </c>
      <c r="C736" s="16" t="str">
        <f t="shared" si="11"/>
        <v>CentralPractice::firstOrCreate(['id_central_practice' =&gt; 735, 'name' =&gt; "Regulatory: anti-corruption and compliance"]);</v>
      </c>
    </row>
    <row r="737" spans="1:3" x14ac:dyDescent="0.25">
      <c r="A737">
        <v>736</v>
      </c>
      <c r="B737" s="16" t="s">
        <v>4580</v>
      </c>
      <c r="C737" s="16" t="str">
        <f t="shared" si="11"/>
        <v>CentralPractice::firstOrCreate(['id_central_practice' =&gt; 736, 'name' =&gt; "Reputation management"]);</v>
      </c>
    </row>
    <row r="738" spans="1:3" x14ac:dyDescent="0.25">
      <c r="A738">
        <v>737</v>
      </c>
      <c r="B738" s="16" t="s">
        <v>4795</v>
      </c>
      <c r="C738" s="16" t="str">
        <f t="shared" si="11"/>
        <v>CentralPractice::firstOrCreate(['id_central_practice' =&gt; 737, 'name' =&gt; "Residential property"]);</v>
      </c>
    </row>
    <row r="739" spans="1:3" x14ac:dyDescent="0.25">
      <c r="A739">
        <v>738</v>
      </c>
      <c r="B739" s="16" t="s">
        <v>565</v>
      </c>
      <c r="C739" s="16" t="str">
        <f t="shared" si="11"/>
        <v>CentralPractice::firstOrCreate(['id_central_practice' =&gt; 738, 'name' =&gt; "Restructuring"]);</v>
      </c>
    </row>
    <row r="740" spans="1:3" x14ac:dyDescent="0.25">
      <c r="A740">
        <v>739</v>
      </c>
      <c r="B740" s="16" t="s">
        <v>580</v>
      </c>
      <c r="C740" s="16" t="str">
        <f t="shared" si="11"/>
        <v>CentralPractice::firstOrCreate(['id_central_practice' =&gt; 739, 'name' =&gt; "Restructuring &amp; Insolvency"]);</v>
      </c>
    </row>
    <row r="741" spans="1:3" x14ac:dyDescent="0.25">
      <c r="A741">
        <v>740</v>
      </c>
      <c r="B741" s="16" t="s">
        <v>829</v>
      </c>
      <c r="C741" s="16" t="str">
        <f t="shared" si="11"/>
        <v>CentralPractice::firstOrCreate(['id_central_practice' =&gt; 740, 'name' =&gt; "Restructuring (including bankruptcy): corporate"]);</v>
      </c>
    </row>
    <row r="742" spans="1:3" x14ac:dyDescent="0.25">
      <c r="A742">
        <v>741</v>
      </c>
      <c r="B742" s="16" t="s">
        <v>1004</v>
      </c>
      <c r="C742" s="16" t="str">
        <f t="shared" si="11"/>
        <v>CentralPractice::firstOrCreate(['id_central_practice' =&gt; 741, 'name' =&gt; "Restructuring (including bankruptcy): municipal"]);</v>
      </c>
    </row>
    <row r="743" spans="1:3" x14ac:dyDescent="0.25">
      <c r="A743">
        <v>742</v>
      </c>
      <c r="B743" s="16" t="s">
        <v>1092</v>
      </c>
      <c r="C743" s="16" t="str">
        <f t="shared" si="11"/>
        <v>CentralPractice::firstOrCreate(['id_central_practice' =&gt; 742, 'name' =&gt; "Restructuring Guide"]);</v>
      </c>
    </row>
    <row r="744" spans="1:3" x14ac:dyDescent="0.25">
      <c r="A744">
        <v>743</v>
      </c>
      <c r="B744" s="16" t="s">
        <v>817</v>
      </c>
      <c r="C744" s="16" t="str">
        <f t="shared" si="11"/>
        <v>CentralPractice::firstOrCreate(['id_central_practice' =&gt; 743, 'name' =&gt; "Restructuring and Insolvency"]);</v>
      </c>
    </row>
    <row r="745" spans="1:3" x14ac:dyDescent="0.25">
      <c r="A745">
        <v>744</v>
      </c>
      <c r="B745" s="16" t="s">
        <v>60</v>
      </c>
      <c r="C745" s="16" t="str">
        <f t="shared" si="11"/>
        <v>CentralPractice::firstOrCreate(['id_central_practice' =&gt; 744, 'name' =&gt; "Restructuring and insolvency"]);</v>
      </c>
    </row>
    <row r="746" spans="1:3" x14ac:dyDescent="0.25">
      <c r="A746">
        <v>745</v>
      </c>
      <c r="B746" s="16" t="s">
        <v>3218</v>
      </c>
      <c r="C746" s="16" t="str">
        <f t="shared" si="11"/>
        <v>CentralPractice::firstOrCreate(['id_central_practice' =&gt; 745, 'name' =&gt; "Restructuring and insolvency – Foreign firms"]);</v>
      </c>
    </row>
    <row r="747" spans="1:3" x14ac:dyDescent="0.25">
      <c r="A747">
        <v>746</v>
      </c>
      <c r="B747" s="16" t="s">
        <v>4931</v>
      </c>
      <c r="C747" s="16" t="str">
        <f t="shared" si="11"/>
        <v>CentralPractice::firstOrCreate(['id_central_practice' =&gt; 746, 'name' =&gt; "Restructuring and insolvency – Local firms"]);</v>
      </c>
    </row>
    <row r="748" spans="1:3" x14ac:dyDescent="0.25">
      <c r="A748">
        <v>747</v>
      </c>
      <c r="B748" s="16" t="s">
        <v>224</v>
      </c>
      <c r="C748" s="16" t="str">
        <f t="shared" si="11"/>
        <v>CentralPractice::firstOrCreate(['id_central_practice' =&gt; 747, 'name' =&gt; "Restructuring/Insolvency"]);</v>
      </c>
    </row>
    <row r="749" spans="1:3" x14ac:dyDescent="0.25">
      <c r="A749">
        <v>748</v>
      </c>
      <c r="B749" s="16" t="s">
        <v>981</v>
      </c>
      <c r="C749" s="16" t="str">
        <f t="shared" si="11"/>
        <v>CentralPractice::firstOrCreate(['id_central_practice' =&gt; 748, 'name' =&gt; "Restructuring/Insolvency (International Firms)"]);</v>
      </c>
    </row>
    <row r="750" spans="1:3" x14ac:dyDescent="0.25">
      <c r="A750">
        <v>749</v>
      </c>
      <c r="B750" s="16" t="s">
        <v>1095</v>
      </c>
      <c r="C750" s="16" t="str">
        <f t="shared" si="11"/>
        <v>CentralPractice::firstOrCreate(['id_central_practice' =&gt; 749, 'name' =&gt; "Restructuring/Insolvency: Domestic"]);</v>
      </c>
    </row>
    <row r="751" spans="1:3" x14ac:dyDescent="0.25">
      <c r="A751">
        <v>750</v>
      </c>
      <c r="B751" s="16" t="s">
        <v>185</v>
      </c>
      <c r="C751" s="16" t="str">
        <f t="shared" si="11"/>
        <v>CentralPractice::firstOrCreate(['id_central_practice' =&gt; 750, 'name' =&gt; "Restructuring/Insolvency: International"]);</v>
      </c>
    </row>
    <row r="752" spans="1:3" x14ac:dyDescent="0.25">
      <c r="A752">
        <v>751</v>
      </c>
      <c r="B752" s="16" t="s">
        <v>4330</v>
      </c>
      <c r="C752" s="16" t="str">
        <f t="shared" si="11"/>
        <v>CentralPractice::firstOrCreate(['id_central_practice' =&gt; 751, 'name' =&gt; "Restructuring/insolvency"]);</v>
      </c>
    </row>
    <row r="753" spans="1:3" x14ac:dyDescent="0.25">
      <c r="A753">
        <v>752</v>
      </c>
      <c r="B753" s="16" t="s">
        <v>749</v>
      </c>
      <c r="C753" s="16" t="str">
        <f t="shared" si="11"/>
        <v>CentralPractice::firstOrCreate(['id_central_practice' =&gt; 752, 'name' =&gt; "Rising Star"]);</v>
      </c>
    </row>
    <row r="754" spans="1:3" x14ac:dyDescent="0.25">
      <c r="A754">
        <v>753</v>
      </c>
      <c r="B754" s="16" t="s">
        <v>696</v>
      </c>
      <c r="C754" s="16" t="str">
        <f t="shared" si="11"/>
        <v>CentralPractice::firstOrCreate(['id_central_practice' =&gt; 753, 'name' =&gt; "Rising Stars"]);</v>
      </c>
    </row>
    <row r="755" spans="1:3" x14ac:dyDescent="0.25">
      <c r="A755">
        <v>754</v>
      </c>
      <c r="B755" s="16" t="s">
        <v>4250</v>
      </c>
      <c r="C755" s="16" t="str">
        <f t="shared" si="11"/>
        <v>CentralPractice::firstOrCreate(['id_central_practice' =&gt; 754, 'name' =&gt; "Risk management and investigations – Independent local firms"]);</v>
      </c>
    </row>
    <row r="756" spans="1:3" x14ac:dyDescent="0.25">
      <c r="A756">
        <v>755</v>
      </c>
      <c r="B756" s="16" t="s">
        <v>403</v>
      </c>
      <c r="C756" s="16" t="str">
        <f t="shared" si="11"/>
        <v>CentralPractice::firstOrCreate(['id_central_practice' =&gt; 755, 'name' =&gt; "SPACs"]);</v>
      </c>
    </row>
    <row r="757" spans="1:3" x14ac:dyDescent="0.25">
      <c r="A757">
        <v>756</v>
      </c>
      <c r="B757" s="16" t="s">
        <v>424</v>
      </c>
      <c r="C757" s="16" t="str">
        <f t="shared" si="11"/>
        <v>CentralPractice::firstOrCreate(['id_central_practice' =&gt; 756, 'name' =&gt; "Sanctions"]);</v>
      </c>
    </row>
    <row r="758" spans="1:3" x14ac:dyDescent="0.25">
      <c r="A758">
        <v>757</v>
      </c>
      <c r="B758" s="16" t="s">
        <v>450</v>
      </c>
      <c r="C758" s="16" t="str">
        <f t="shared" si="11"/>
        <v>CentralPractice::firstOrCreate(['id_central_practice' =&gt; 757, 'name' =&gt; "Securities litigation: defense"]);</v>
      </c>
    </row>
    <row r="759" spans="1:3" x14ac:dyDescent="0.25">
      <c r="A759">
        <v>758</v>
      </c>
      <c r="B759" s="16" t="s">
        <v>334</v>
      </c>
      <c r="C759" s="16" t="str">
        <f t="shared" si="11"/>
        <v>CentralPractice::firstOrCreate(['id_central_practice' =&gt; 758, 'name' =&gt; "Securities: Litigation"]);</v>
      </c>
    </row>
    <row r="760" spans="1:3" x14ac:dyDescent="0.25">
      <c r="A760">
        <v>759</v>
      </c>
      <c r="B760" s="16" t="s">
        <v>335</v>
      </c>
      <c r="C760" s="16" t="str">
        <f t="shared" si="11"/>
        <v>CentralPractice::firstOrCreate(['id_central_practice' =&gt; 759, 'name' =&gt; "Securities: Regulation"]);</v>
      </c>
    </row>
    <row r="761" spans="1:3" x14ac:dyDescent="0.25">
      <c r="A761">
        <v>760</v>
      </c>
      <c r="B761" s="16" t="s">
        <v>567</v>
      </c>
      <c r="C761" s="16" t="str">
        <f t="shared" si="11"/>
        <v>CentralPractice::firstOrCreate(['id_central_practice' =&gt; 760, 'name' =&gt; "Securities: Regulation: Advisory"]);</v>
      </c>
    </row>
    <row r="762" spans="1:3" x14ac:dyDescent="0.25">
      <c r="A762">
        <v>761</v>
      </c>
      <c r="B762" s="16" t="s">
        <v>833</v>
      </c>
      <c r="C762" s="16" t="str">
        <f t="shared" si="11"/>
        <v>CentralPractice::firstOrCreate(['id_central_practice' =&gt; 761, 'name' =&gt; "Securitisation"]);</v>
      </c>
    </row>
    <row r="763" spans="1:3" x14ac:dyDescent="0.25">
      <c r="A763">
        <v>762</v>
      </c>
      <c r="B763" s="16" t="s">
        <v>702</v>
      </c>
      <c r="C763" s="16" t="str">
        <f t="shared" si="11"/>
        <v>CentralPractice::firstOrCreate(['id_central_practice' =&gt; 762, 'name' =&gt; "Securitization"]);</v>
      </c>
    </row>
    <row r="764" spans="1:3" x14ac:dyDescent="0.25">
      <c r="A764">
        <v>763</v>
      </c>
      <c r="B764" s="16" t="s">
        <v>451</v>
      </c>
      <c r="C764" s="16" t="str">
        <f t="shared" si="11"/>
        <v>CentralPractice::firstOrCreate(['id_central_practice' =&gt; 763, 'name' =&gt; "Shareholder activism"]);</v>
      </c>
    </row>
    <row r="765" spans="1:3" x14ac:dyDescent="0.25">
      <c r="A765">
        <v>764</v>
      </c>
      <c r="B765" s="16" t="s">
        <v>225</v>
      </c>
      <c r="C765" s="16" t="str">
        <f t="shared" si="11"/>
        <v>CentralPractice::firstOrCreate(['id_central_practice' =&gt; 764, 'name' =&gt; "Shipping"]);</v>
      </c>
    </row>
    <row r="766" spans="1:3" x14ac:dyDescent="0.25">
      <c r="A766">
        <v>765</v>
      </c>
      <c r="B766" s="16" t="s">
        <v>982</v>
      </c>
      <c r="C766" s="16" t="str">
        <f t="shared" si="11"/>
        <v>CentralPractice::firstOrCreate(['id_central_practice' =&gt; 765, 'name' =&gt; "Shipping (International Firms)"]);</v>
      </c>
    </row>
    <row r="767" spans="1:3" x14ac:dyDescent="0.25">
      <c r="A767">
        <v>766</v>
      </c>
      <c r="B767" s="16" t="s">
        <v>231</v>
      </c>
      <c r="C767" s="16" t="str">
        <f t="shared" si="11"/>
        <v>CentralPractice::firstOrCreate(['id_central_practice' =&gt; 766, 'name' =&gt; "Shipping and transport"]);</v>
      </c>
    </row>
    <row r="768" spans="1:3" x14ac:dyDescent="0.25">
      <c r="A768">
        <v>767</v>
      </c>
      <c r="B768" s="16" t="s">
        <v>658</v>
      </c>
      <c r="C768" s="16" t="str">
        <f t="shared" si="11"/>
        <v>CentralPractice::firstOrCreate(['id_central_practice' =&gt; 767, 'name' =&gt; "Shipping finance"]);</v>
      </c>
    </row>
    <row r="769" spans="1:3" x14ac:dyDescent="0.25">
      <c r="A769">
        <v>768</v>
      </c>
      <c r="B769" s="16" t="s">
        <v>945</v>
      </c>
      <c r="C769" s="16" t="str">
        <f t="shared" si="11"/>
        <v>CentralPractice::firstOrCreate(['id_central_practice' =&gt; 768, 'name' =&gt; "Shipping litigation"]);</v>
      </c>
    </row>
    <row r="770" spans="1:3" x14ac:dyDescent="0.25">
      <c r="A770">
        <v>769</v>
      </c>
      <c r="B770" s="16" t="s">
        <v>4564</v>
      </c>
      <c r="C770" s="16" t="str">
        <f t="shared" ref="C770:C833" si="12">CONCATENATE("CentralPractice::firstOrCreate(['id_central_practice' =&gt; ",A770,"", ", 'name' =&gt; """,B770,"""]);")</f>
        <v>CentralPractice::firstOrCreate(['id_central_practice' =&gt; 769, 'name' =&gt; "Shipping – Foreign firms"]);</v>
      </c>
    </row>
    <row r="771" spans="1:3" x14ac:dyDescent="0.25">
      <c r="A771">
        <v>770</v>
      </c>
      <c r="B771" s="16" t="s">
        <v>4566</v>
      </c>
      <c r="C771" s="16" t="str">
        <f t="shared" si="12"/>
        <v>CentralPractice::firstOrCreate(['id_central_practice' =&gt; 770, 'name' =&gt; "Shipping – Local firms"]);</v>
      </c>
    </row>
    <row r="772" spans="1:3" x14ac:dyDescent="0.25">
      <c r="A772">
        <v>771</v>
      </c>
      <c r="B772" s="16" t="s">
        <v>995</v>
      </c>
      <c r="C772" s="16" t="str">
        <f t="shared" si="12"/>
        <v>CentralPractice::firstOrCreate(['id_central_practice' =&gt; 771, 'name' =&gt; "Shipping: Domestic"]);</v>
      </c>
    </row>
    <row r="773" spans="1:3" x14ac:dyDescent="0.25">
      <c r="A773">
        <v>772</v>
      </c>
      <c r="B773" s="16" t="s">
        <v>996</v>
      </c>
      <c r="C773" s="16" t="str">
        <f t="shared" si="12"/>
        <v>CentralPractice::firstOrCreate(['id_central_practice' =&gt; 772, 'name' =&gt; "Shipping: International"]);</v>
      </c>
    </row>
    <row r="774" spans="1:3" x14ac:dyDescent="0.25">
      <c r="A774">
        <v>773</v>
      </c>
      <c r="B774" s="16" t="s">
        <v>997</v>
      </c>
      <c r="C774" s="16" t="str">
        <f t="shared" si="12"/>
        <v>CentralPractice::firstOrCreate(['id_central_practice' =&gt; 773, 'name' =&gt; "Shipping: International Firms"]);</v>
      </c>
    </row>
    <row r="775" spans="1:3" x14ac:dyDescent="0.25">
      <c r="A775">
        <v>774</v>
      </c>
      <c r="B775" s="16" t="s">
        <v>496</v>
      </c>
      <c r="C775" s="16" t="str">
        <f t="shared" si="12"/>
        <v>CentralPractice::firstOrCreate(['id_central_practice' =&gt; 774, 'name' =&gt; "Social Security"]);</v>
      </c>
    </row>
    <row r="776" spans="1:3" x14ac:dyDescent="0.25">
      <c r="A776">
        <v>775</v>
      </c>
      <c r="B776" s="16" t="s">
        <v>724</v>
      </c>
      <c r="C776" s="16" t="str">
        <f t="shared" si="12"/>
        <v>CentralPractice::firstOrCreate(['id_central_practice' =&gt; 775, 'name' =&gt; "Sports Law"]);</v>
      </c>
    </row>
    <row r="777" spans="1:3" x14ac:dyDescent="0.25">
      <c r="A777">
        <v>776</v>
      </c>
      <c r="B777" s="16" t="s">
        <v>712</v>
      </c>
      <c r="C777" s="16" t="str">
        <f t="shared" si="12"/>
        <v>CentralPractice::firstOrCreate(['id_central_practice' =&gt; 776, 'name' =&gt; "Sports law"]);</v>
      </c>
    </row>
    <row r="778" spans="1:3" x14ac:dyDescent="0.25">
      <c r="A778">
        <v>777</v>
      </c>
      <c r="B778" s="16" t="s">
        <v>3553</v>
      </c>
      <c r="C778" s="16" t="str">
        <f t="shared" si="12"/>
        <v>CentralPractice::firstOrCreate(['id_central_practice' =&gt; 777, 'name' =&gt; "Start-up and venture capital – Foreign firms"]);</v>
      </c>
    </row>
    <row r="779" spans="1:3" x14ac:dyDescent="0.25">
      <c r="A779">
        <v>778</v>
      </c>
      <c r="B779" s="16" t="s">
        <v>186</v>
      </c>
      <c r="C779" s="16" t="str">
        <f t="shared" si="12"/>
        <v>CentralPractice::firstOrCreate(['id_central_practice' =&gt; 778, 'name' =&gt; "Startups &amp; Emerging Companies"]);</v>
      </c>
    </row>
    <row r="780" spans="1:3" x14ac:dyDescent="0.25">
      <c r="A780">
        <v>779</v>
      </c>
      <c r="B780" s="16" t="s">
        <v>965</v>
      </c>
      <c r="C780" s="16" t="str">
        <f t="shared" si="12"/>
        <v>CentralPractice::firstOrCreate(['id_central_practice' =&gt; 779, 'name' =&gt; "State Attorneys General"]);</v>
      </c>
    </row>
    <row r="781" spans="1:3" x14ac:dyDescent="0.25">
      <c r="A781">
        <v>780</v>
      </c>
      <c r="B781" s="16" t="s">
        <v>4596</v>
      </c>
      <c r="C781" s="16" t="str">
        <f t="shared" si="12"/>
        <v>CentralPractice::firstOrCreate(['id_central_practice' =&gt; 780, 'name' =&gt; "State attorneys general"]);</v>
      </c>
    </row>
    <row r="782" spans="1:3" x14ac:dyDescent="0.25">
      <c r="A782">
        <v>781</v>
      </c>
      <c r="B782" s="16" t="s">
        <v>830</v>
      </c>
      <c r="C782" s="16" t="str">
        <f t="shared" si="12"/>
        <v>CentralPractice::firstOrCreate(['id_central_practice' =&gt; 781, 'name' =&gt; "Structured finance: derivatives and structured products"]);</v>
      </c>
    </row>
    <row r="783" spans="1:3" x14ac:dyDescent="0.25">
      <c r="A783">
        <v>782</v>
      </c>
      <c r="B783" s="16" t="s">
        <v>921</v>
      </c>
      <c r="C783" s="16" t="str">
        <f t="shared" si="12"/>
        <v>CentralPractice::firstOrCreate(['id_central_practice' =&gt; 782, 'name' =&gt; "Structured finance: securitization"]);</v>
      </c>
    </row>
    <row r="784" spans="1:3" x14ac:dyDescent="0.25">
      <c r="A784">
        <v>783</v>
      </c>
      <c r="B784" s="16" t="s">
        <v>626</v>
      </c>
      <c r="C784" s="16" t="str">
        <f t="shared" si="12"/>
        <v>CentralPractice::firstOrCreate(['id_central_practice' =&gt; 783, 'name' =&gt; "TBC"]);</v>
      </c>
    </row>
    <row r="785" spans="1:3" x14ac:dyDescent="0.25">
      <c r="A785">
        <v>784</v>
      </c>
      <c r="B785" s="16" t="s">
        <v>208</v>
      </c>
      <c r="C785" s="16" t="str">
        <f t="shared" si="12"/>
        <v>CentralPractice::firstOrCreate(['id_central_practice' =&gt; 784, 'name' =&gt; "TMT"]);</v>
      </c>
    </row>
    <row r="786" spans="1:3" x14ac:dyDescent="0.25">
      <c r="A786">
        <v>785</v>
      </c>
      <c r="B786" s="16" t="s">
        <v>4221</v>
      </c>
      <c r="C786" s="16" t="str">
        <f t="shared" si="12"/>
        <v>CentralPractice::firstOrCreate(['id_central_practice' =&gt; 785, 'name' =&gt; "TMT (Telecoms / Media / Technology)"]);</v>
      </c>
    </row>
    <row r="787" spans="1:3" x14ac:dyDescent="0.25">
      <c r="A787">
        <v>786</v>
      </c>
      <c r="B787" s="16" t="s">
        <v>942</v>
      </c>
      <c r="C787" s="16" t="str">
        <f t="shared" si="12"/>
        <v>CentralPractice::firstOrCreate(['id_central_practice' =&gt; 786, 'name' =&gt; "TMT (Telecoms, Media, Technology)"]);</v>
      </c>
    </row>
    <row r="788" spans="1:3" x14ac:dyDescent="0.25">
      <c r="A788">
        <v>787</v>
      </c>
      <c r="B788" s="16" t="s">
        <v>201</v>
      </c>
      <c r="C788" s="16" t="str">
        <f t="shared" si="12"/>
        <v>CentralPractice::firstOrCreate(['id_central_practice' =&gt; 787, 'name' =&gt; "TMT (including Fintech)"]);</v>
      </c>
    </row>
    <row r="789" spans="1:3" x14ac:dyDescent="0.25">
      <c r="A789">
        <v>788</v>
      </c>
      <c r="B789" s="16" t="s">
        <v>3222</v>
      </c>
      <c r="C789" s="16" t="str">
        <f t="shared" si="12"/>
        <v>CentralPractice::firstOrCreate(['id_central_practice' =&gt; 788, 'name' =&gt; "TMT – Foreign firms"]);</v>
      </c>
    </row>
    <row r="790" spans="1:3" x14ac:dyDescent="0.25">
      <c r="A790">
        <v>789</v>
      </c>
      <c r="B790" s="16" t="s">
        <v>3224</v>
      </c>
      <c r="C790" s="16" t="str">
        <f t="shared" si="12"/>
        <v>CentralPractice::firstOrCreate(['id_central_practice' =&gt; 789, 'name' =&gt; "TMT – Local firms"]);</v>
      </c>
    </row>
    <row r="791" spans="1:3" x14ac:dyDescent="0.25">
      <c r="A791">
        <v>790</v>
      </c>
      <c r="B791" s="16" t="s">
        <v>987</v>
      </c>
      <c r="C791" s="16" t="str">
        <f t="shared" si="12"/>
        <v>CentralPractice::firstOrCreate(['id_central_practice' =&gt; 790, 'name' =&gt; "TMT: Data Protection"]);</v>
      </c>
    </row>
    <row r="792" spans="1:3" x14ac:dyDescent="0.25">
      <c r="A792">
        <v>791</v>
      </c>
      <c r="B792" s="16" t="s">
        <v>4545</v>
      </c>
      <c r="C792" s="16" t="str">
        <f t="shared" si="12"/>
        <v>CentralPractice::firstOrCreate(['id_central_practice' =&gt; 791, 'name' =&gt; "TMT: Data Protection &amp; Privacy (International Firms)"]);</v>
      </c>
    </row>
    <row r="793" spans="1:3" x14ac:dyDescent="0.25">
      <c r="A793">
        <v>792</v>
      </c>
      <c r="B793" s="16" t="s">
        <v>5125</v>
      </c>
      <c r="C793" s="16" t="str">
        <f t="shared" si="12"/>
        <v>CentralPractice::firstOrCreate(['id_central_practice' =&gt; 792, 'name' =&gt; "TMT: IT &amp; Telecommunications"]);</v>
      </c>
    </row>
    <row r="794" spans="1:3" x14ac:dyDescent="0.25">
      <c r="A794">
        <v>793</v>
      </c>
      <c r="B794" s="16" t="s">
        <v>988</v>
      </c>
      <c r="C794" s="16" t="str">
        <f t="shared" si="12"/>
        <v>CentralPractice::firstOrCreate(['id_central_practice' =&gt; 793, 'name' =&gt; "TMT: Information Technology"]);</v>
      </c>
    </row>
    <row r="795" spans="1:3" x14ac:dyDescent="0.25">
      <c r="A795">
        <v>794</v>
      </c>
      <c r="B795" s="16" t="s">
        <v>989</v>
      </c>
      <c r="C795" s="16" t="str">
        <f t="shared" si="12"/>
        <v>CentralPractice::firstOrCreate(['id_central_practice' =&gt; 794, 'name' =&gt; "TMT: Media"]);</v>
      </c>
    </row>
    <row r="796" spans="1:3" x14ac:dyDescent="0.25">
      <c r="A796">
        <v>795</v>
      </c>
      <c r="B796" s="16" t="s">
        <v>4382</v>
      </c>
      <c r="C796" s="16" t="str">
        <f t="shared" si="12"/>
        <v>CentralPractice::firstOrCreate(['id_central_practice' =&gt; 795, 'name' =&gt; "TMT: foreign firms"]);</v>
      </c>
    </row>
    <row r="797" spans="1:3" x14ac:dyDescent="0.25">
      <c r="A797">
        <v>796</v>
      </c>
      <c r="B797" s="16" t="s">
        <v>4252</v>
      </c>
      <c r="C797" s="16" t="str">
        <f t="shared" si="12"/>
        <v>CentralPractice::firstOrCreate(['id_central_practice' =&gt; 796, 'name' =&gt; "TMT: independent local firms"]);</v>
      </c>
    </row>
    <row r="798" spans="1:3" x14ac:dyDescent="0.25">
      <c r="A798">
        <v>797</v>
      </c>
      <c r="B798" s="16" t="s">
        <v>97</v>
      </c>
      <c r="C798" s="16" t="str">
        <f t="shared" si="12"/>
        <v>CentralPractice::firstOrCreate(['id_central_practice' =&gt; 797, 'name' =&gt; "Tax"]);</v>
      </c>
    </row>
    <row r="799" spans="1:3" x14ac:dyDescent="0.25">
      <c r="A799">
        <v>798</v>
      </c>
      <c r="B799" s="16" t="s">
        <v>3220</v>
      </c>
      <c r="C799" s="16" t="str">
        <f t="shared" si="12"/>
        <v>CentralPractice::firstOrCreate(['id_central_practice' =&gt; 798, 'name' =&gt; "Tax – Local firms"]);</v>
      </c>
    </row>
    <row r="800" spans="1:3" x14ac:dyDescent="0.25">
      <c r="A800">
        <v>799</v>
      </c>
      <c r="B800" s="16" t="s">
        <v>404</v>
      </c>
      <c r="C800" s="16" t="str">
        <f t="shared" si="12"/>
        <v>CentralPractice::firstOrCreate(['id_central_practice' =&gt; 799, 'name' =&gt; "Tax: Controversy"]);</v>
      </c>
    </row>
    <row r="801" spans="1:3" x14ac:dyDescent="0.25">
      <c r="A801">
        <v>800</v>
      </c>
      <c r="B801" s="16" t="s">
        <v>405</v>
      </c>
      <c r="C801" s="16" t="str">
        <f t="shared" si="12"/>
        <v>CentralPractice::firstOrCreate(['id_central_practice' =&gt; 800, 'name' =&gt; "Tax: Corporate &amp; Finance"]);</v>
      </c>
    </row>
    <row r="802" spans="1:3" x14ac:dyDescent="0.25">
      <c r="A802">
        <v>801</v>
      </c>
      <c r="B802" s="16" t="s">
        <v>497</v>
      </c>
      <c r="C802" s="16" t="str">
        <f t="shared" si="12"/>
        <v>CentralPractice::firstOrCreate(['id_central_practice' =&gt; 801, 'name' =&gt; "Tax: Litigation"]);</v>
      </c>
    </row>
    <row r="803" spans="1:3" x14ac:dyDescent="0.25">
      <c r="A803">
        <v>802</v>
      </c>
      <c r="B803" s="16" t="s">
        <v>859</v>
      </c>
      <c r="C803" s="16" t="str">
        <f t="shared" si="12"/>
        <v>CentralPractice::firstOrCreate(['id_central_practice' =&gt; 802, 'name' =&gt; "Tax: Non-Contentious"]);</v>
      </c>
    </row>
    <row r="804" spans="1:3" x14ac:dyDescent="0.25">
      <c r="A804">
        <v>803</v>
      </c>
      <c r="B804" s="16" t="s">
        <v>932</v>
      </c>
      <c r="C804" s="16" t="str">
        <f t="shared" si="12"/>
        <v>CentralPractice::firstOrCreate(['id_central_practice' =&gt; 803, 'name' =&gt; "Tax: Non-contentious"]);</v>
      </c>
    </row>
    <row r="805" spans="1:3" x14ac:dyDescent="0.25">
      <c r="A805">
        <v>804</v>
      </c>
      <c r="B805" s="16" t="s">
        <v>637</v>
      </c>
      <c r="C805" s="16" t="str">
        <f t="shared" si="12"/>
        <v>CentralPractice::firstOrCreate(['id_central_practice' =&gt; 804, 'name' =&gt; "Team of the year"]);</v>
      </c>
    </row>
    <row r="806" spans="1:3" x14ac:dyDescent="0.25">
      <c r="A806">
        <v>805</v>
      </c>
      <c r="B806" s="16" t="s">
        <v>843</v>
      </c>
      <c r="C806" s="16" t="str">
        <f t="shared" si="12"/>
        <v>CentralPractice::firstOrCreate(['id_central_practice' =&gt; 805, 'name' =&gt; "Tech Innovation Award"]);</v>
      </c>
    </row>
    <row r="807" spans="1:3" x14ac:dyDescent="0.25">
      <c r="A807">
        <v>806</v>
      </c>
      <c r="B807" s="16" t="s">
        <v>638</v>
      </c>
      <c r="C807" s="16" t="str">
        <f t="shared" si="12"/>
        <v>CentralPractice::firstOrCreate(['id_central_practice' =&gt; 806, 'name' =&gt; "Tech Innovation award"]);</v>
      </c>
    </row>
    <row r="808" spans="1:3" x14ac:dyDescent="0.25">
      <c r="A808">
        <v>807</v>
      </c>
      <c r="B808" s="16" t="s">
        <v>336</v>
      </c>
      <c r="C808" s="16" t="str">
        <f t="shared" si="12"/>
        <v>CentralPractice::firstOrCreate(['id_central_practice' =&gt; 807, 'name' =&gt; "Technology"]);</v>
      </c>
    </row>
    <row r="809" spans="1:3" x14ac:dyDescent="0.25">
      <c r="A809">
        <v>808</v>
      </c>
      <c r="B809" s="16" t="s">
        <v>387</v>
      </c>
      <c r="C809" s="16" t="str">
        <f t="shared" si="12"/>
        <v>CentralPractice::firstOrCreate(['id_central_practice' =&gt; 808, 'name' =&gt; "Technology &amp; Outsourcing"]);</v>
      </c>
    </row>
    <row r="810" spans="1:3" x14ac:dyDescent="0.25">
      <c r="A810">
        <v>809</v>
      </c>
      <c r="B810" s="16" t="s">
        <v>535</v>
      </c>
      <c r="C810" s="16" t="str">
        <f t="shared" si="12"/>
        <v>CentralPractice::firstOrCreate(['id_central_practice' =&gt; 809, 'name' =&gt; "Technology transactions"]);</v>
      </c>
    </row>
    <row r="811" spans="1:3" x14ac:dyDescent="0.25">
      <c r="A811">
        <v>810</v>
      </c>
      <c r="B811" s="16" t="s">
        <v>171</v>
      </c>
      <c r="C811" s="16" t="str">
        <f t="shared" si="12"/>
        <v>CentralPractice::firstOrCreate(['id_central_practice' =&gt; 810, 'name' =&gt; "Technology, Media, Telecoms (TMT)"]);</v>
      </c>
    </row>
    <row r="812" spans="1:3" x14ac:dyDescent="0.25">
      <c r="A812">
        <v>811</v>
      </c>
      <c r="B812" s="16" t="s">
        <v>905</v>
      </c>
      <c r="C812" s="16" t="str">
        <f t="shared" si="12"/>
        <v>CentralPractice::firstOrCreate(['id_central_practice' =&gt; 811, 'name' =&gt; "Technology, Media, Telecoms (TMT) (International Firms)"]);</v>
      </c>
    </row>
    <row r="813" spans="1:3" x14ac:dyDescent="0.25">
      <c r="A813">
        <v>812</v>
      </c>
      <c r="B813" s="16" t="s">
        <v>187</v>
      </c>
      <c r="C813" s="16" t="str">
        <f t="shared" si="12"/>
        <v>CentralPractice::firstOrCreate(['id_central_practice' =&gt; 812, 'name' =&gt; "Technology, Media, Telecoms (TMT): Domestic"]);</v>
      </c>
    </row>
    <row r="814" spans="1:3" x14ac:dyDescent="0.25">
      <c r="A814">
        <v>813</v>
      </c>
      <c r="B814" s="16" t="s">
        <v>188</v>
      </c>
      <c r="C814" s="16" t="str">
        <f t="shared" si="12"/>
        <v>CentralPractice::firstOrCreate(['id_central_practice' =&gt; 813, 'name' =&gt; "Technology, Media, Telecoms (TMT): International"]);</v>
      </c>
    </row>
    <row r="815" spans="1:3" x14ac:dyDescent="0.25">
      <c r="A815">
        <v>814</v>
      </c>
      <c r="B815" s="16" t="s">
        <v>961</v>
      </c>
      <c r="C815" s="16" t="str">
        <f t="shared" si="12"/>
        <v>CentralPractice::firstOrCreate(['id_central_practice' =&gt; 814, 'name' =&gt; "Technology: Outsourcing"]);</v>
      </c>
    </row>
    <row r="816" spans="1:3" x14ac:dyDescent="0.25">
      <c r="A816">
        <v>815</v>
      </c>
      <c r="B816" s="16" t="s">
        <v>452</v>
      </c>
      <c r="C816" s="16" t="str">
        <f t="shared" si="12"/>
        <v>CentralPractice::firstOrCreate(['id_central_practice' =&gt; 815, 'name' =&gt; "Technology: Transactions"]);</v>
      </c>
    </row>
    <row r="817" spans="1:3" x14ac:dyDescent="0.25">
      <c r="A817">
        <v>816</v>
      </c>
      <c r="B817" s="16" t="s">
        <v>390</v>
      </c>
      <c r="C817" s="16" t="str">
        <f t="shared" si="12"/>
        <v>CentralPractice::firstOrCreate(['id_central_practice' =&gt; 816, 'name' =&gt; "Telecom, Broadcast &amp; Satellite"]);</v>
      </c>
    </row>
    <row r="818" spans="1:3" x14ac:dyDescent="0.25">
      <c r="A818">
        <v>817</v>
      </c>
      <c r="B818" s="16" t="s">
        <v>226</v>
      </c>
      <c r="C818" s="16" t="str">
        <f t="shared" si="12"/>
        <v>CentralPractice::firstOrCreate(['id_central_practice' =&gt; 817, 'name' =&gt; "Telecommunications"]);</v>
      </c>
    </row>
    <row r="819" spans="1:3" x14ac:dyDescent="0.25">
      <c r="A819">
        <v>818</v>
      </c>
      <c r="B819" s="16" t="s">
        <v>232</v>
      </c>
      <c r="C819" s="16" t="str">
        <f t="shared" si="12"/>
        <v>CentralPractice::firstOrCreate(['id_central_practice' =&gt; 818, 'name' =&gt; "Telecoms"]);</v>
      </c>
    </row>
    <row r="820" spans="1:3" x14ac:dyDescent="0.25">
      <c r="A820">
        <v>819</v>
      </c>
      <c r="B820" s="16" t="s">
        <v>864</v>
      </c>
      <c r="C820" s="16" t="str">
        <f t="shared" si="12"/>
        <v>CentralPractice::firstOrCreate(['id_central_practice' =&gt; 819, 'name' =&gt; "Telecoms &amp; media"]);</v>
      </c>
    </row>
    <row r="821" spans="1:3" x14ac:dyDescent="0.25">
      <c r="A821">
        <v>820</v>
      </c>
      <c r="B821" s="16" t="s">
        <v>3606</v>
      </c>
      <c r="C821" s="16" t="str">
        <f t="shared" si="12"/>
        <v>CentralPractice::firstOrCreate(['id_central_practice' =&gt; 820, 'name' =&gt; "Telecoms and broadcast: regulatory"]);</v>
      </c>
    </row>
    <row r="822" spans="1:3" x14ac:dyDescent="0.25">
      <c r="A822">
        <v>821</v>
      </c>
      <c r="B822" s="16" t="s">
        <v>3608</v>
      </c>
      <c r="C822" s="16" t="str">
        <f t="shared" si="12"/>
        <v>CentralPractice::firstOrCreate(['id_central_practice' =&gt; 821, 'name' =&gt; "Telecoms and broadcast: transactional"]);</v>
      </c>
    </row>
    <row r="823" spans="1:3" x14ac:dyDescent="0.25">
      <c r="A823">
        <v>822</v>
      </c>
      <c r="B823" s="16" t="s">
        <v>1010</v>
      </c>
      <c r="C823" s="16" t="str">
        <f t="shared" si="12"/>
        <v>CentralPractice::firstOrCreate(['id_central_practice' =&gt; 822, 'name' =&gt; "Trade finance"]);</v>
      </c>
    </row>
    <row r="824" spans="1:3" x14ac:dyDescent="0.25">
      <c r="A824">
        <v>823</v>
      </c>
      <c r="B824" s="16" t="s">
        <v>383</v>
      </c>
      <c r="C824" s="16" t="str">
        <f t="shared" si="12"/>
        <v>CentralPractice::firstOrCreate(['id_central_practice' =&gt; 823, 'name' =&gt; "Trade mark disputes - patent &amp; trade mark attorney firms"]);</v>
      </c>
    </row>
    <row r="825" spans="1:3" x14ac:dyDescent="0.25">
      <c r="A825">
        <v>824</v>
      </c>
      <c r="B825" s="16" t="s">
        <v>381</v>
      </c>
      <c r="C825" s="16" t="str">
        <f t="shared" si="12"/>
        <v>CentralPractice::firstOrCreate(['id_central_practice' =&gt; 824, 'name' =&gt; "Trade mark prosecution - patent &amp; trade mark attorney firms"]);</v>
      </c>
    </row>
    <row r="826" spans="1:3" x14ac:dyDescent="0.25">
      <c r="A826">
        <v>825</v>
      </c>
      <c r="B826" s="16" t="s">
        <v>922</v>
      </c>
      <c r="C826" s="16" t="str">
        <f t="shared" si="12"/>
        <v>CentralPractice::firstOrCreate(['id_central_practice' =&gt; 825, 'name' =&gt; "Trade secrets (litigation and non-contentious matters)"]);</v>
      </c>
    </row>
    <row r="827" spans="1:3" x14ac:dyDescent="0.25">
      <c r="A827">
        <v>826</v>
      </c>
      <c r="B827" s="16" t="s">
        <v>538</v>
      </c>
      <c r="C827" s="16" t="str">
        <f t="shared" si="12"/>
        <v>CentralPractice::firstOrCreate(['id_central_practice' =&gt; 826, 'name' =&gt; "Trademark Law"]);</v>
      </c>
    </row>
    <row r="828" spans="1:3" x14ac:dyDescent="0.25">
      <c r="A828">
        <v>827</v>
      </c>
      <c r="B828" s="16" t="s">
        <v>502</v>
      </c>
      <c r="C828" s="16" t="str">
        <f t="shared" si="12"/>
        <v>CentralPractice::firstOrCreate(['id_central_practice' =&gt; 827, 'name' =&gt; "Trademark prosecution"]);</v>
      </c>
    </row>
    <row r="829" spans="1:3" x14ac:dyDescent="0.25">
      <c r="A829">
        <v>828</v>
      </c>
      <c r="B829" s="16" t="s">
        <v>453</v>
      </c>
      <c r="C829" s="16" t="str">
        <f t="shared" si="12"/>
        <v>CentralPractice::firstOrCreate(['id_central_practice' =&gt; 828, 'name' =&gt; "Trademarks: litigation"]);</v>
      </c>
    </row>
    <row r="830" spans="1:3" x14ac:dyDescent="0.25">
      <c r="A830">
        <v>829</v>
      </c>
      <c r="B830" s="16" t="s">
        <v>454</v>
      </c>
      <c r="C830" s="16" t="str">
        <f t="shared" si="12"/>
        <v>CentralPractice::firstOrCreate(['id_central_practice' =&gt; 829, 'name' =&gt; "Trademarks: non-contentious (including prosecution, portfolio management, and licensing)"]);</v>
      </c>
    </row>
    <row r="831" spans="1:3" x14ac:dyDescent="0.25">
      <c r="A831">
        <v>830</v>
      </c>
      <c r="B831" s="16" t="s">
        <v>615</v>
      </c>
      <c r="C831" s="16" t="str">
        <f t="shared" si="12"/>
        <v>CentralPractice::firstOrCreate(['id_central_practice' =&gt; 830, 'name' =&gt; "Transport finance and leasing"]);</v>
      </c>
    </row>
    <row r="832" spans="1:3" x14ac:dyDescent="0.25">
      <c r="A832">
        <v>831</v>
      </c>
      <c r="B832" s="16" t="s">
        <v>602</v>
      </c>
      <c r="C832" s="16" t="str">
        <f t="shared" si="12"/>
        <v>CentralPractice::firstOrCreate(['id_central_practice' =&gt; 831, 'name' =&gt; "Transport: Rail"]);</v>
      </c>
    </row>
    <row r="833" spans="1:3" x14ac:dyDescent="0.25">
      <c r="A833">
        <v>832</v>
      </c>
      <c r="B833" s="16" t="s">
        <v>3492</v>
      </c>
      <c r="C833" s="16" t="str">
        <f t="shared" si="12"/>
        <v>CentralPractice::firstOrCreate(['id_central_practice' =&gt; 832, 'name' =&gt; "Transport: aviation"]);</v>
      </c>
    </row>
    <row r="834" spans="1:3" x14ac:dyDescent="0.25">
      <c r="A834">
        <v>833</v>
      </c>
      <c r="B834" s="16" t="s">
        <v>3610</v>
      </c>
      <c r="C834" s="16" t="str">
        <f t="shared" ref="C834:C897" si="13">CONCATENATE("CentralPractice::firstOrCreate(['id_central_practice' =&gt; ",A834,"", ", 'name' =&gt; """,B834,"""]);")</f>
        <v>CentralPractice::firstOrCreate(['id_central_practice' =&gt; 833, 'name' =&gt; "Transport: aviation and air travel: litigation and regulatory"]);</v>
      </c>
    </row>
    <row r="835" spans="1:3" x14ac:dyDescent="0.25">
      <c r="A835">
        <v>834</v>
      </c>
      <c r="B835" s="16" t="s">
        <v>3612</v>
      </c>
      <c r="C835" s="16" t="str">
        <f t="shared" si="13"/>
        <v>CentralPractice::firstOrCreate(['id_central_practice' =&gt; 834, 'name' =&gt; "Transport: shipping: finance"]);</v>
      </c>
    </row>
    <row r="836" spans="1:3" x14ac:dyDescent="0.25">
      <c r="A836">
        <v>835</v>
      </c>
      <c r="B836" s="16" t="s">
        <v>519</v>
      </c>
      <c r="C836" s="16" t="str">
        <f t="shared" si="13"/>
        <v>CentralPractice::firstOrCreate(['id_central_practice' =&gt; 835, 'name' =&gt; "Transportation"]);</v>
      </c>
    </row>
    <row r="837" spans="1:3" x14ac:dyDescent="0.25">
      <c r="A837">
        <v>836</v>
      </c>
      <c r="B837" s="16" t="s">
        <v>936</v>
      </c>
      <c r="C837" s="16" t="str">
        <f t="shared" si="13"/>
        <v>CentralPractice::firstOrCreate(['id_central_practice' =&gt; 836, 'name' =&gt; "Transportation: Aviation"]);</v>
      </c>
    </row>
    <row r="838" spans="1:3" x14ac:dyDescent="0.25">
      <c r="A838">
        <v>837</v>
      </c>
      <c r="B838" s="16" t="s">
        <v>725</v>
      </c>
      <c r="C838" s="16" t="str">
        <f t="shared" si="13"/>
        <v>CentralPractice::firstOrCreate(['id_central_practice' =&gt; 837, 'name' =&gt; "Transportation: Aviation: Finance"]);</v>
      </c>
    </row>
    <row r="839" spans="1:3" x14ac:dyDescent="0.25">
      <c r="A839">
        <v>838</v>
      </c>
      <c r="B839" s="16" t="s">
        <v>406</v>
      </c>
      <c r="C839" s="16" t="str">
        <f t="shared" si="13"/>
        <v>CentralPractice::firstOrCreate(['id_central_practice' =&gt; 838, 'name' =&gt; "Transportation: Aviation: Litigation"]);</v>
      </c>
    </row>
    <row r="840" spans="1:3" x14ac:dyDescent="0.25">
      <c r="A840">
        <v>839</v>
      </c>
      <c r="B840" s="16" t="s">
        <v>966</v>
      </c>
      <c r="C840" s="16" t="str">
        <f t="shared" si="13"/>
        <v>CentralPractice::firstOrCreate(['id_central_practice' =&gt; 839, 'name' =&gt; "Transportation: Shipping/Maritime: Finance"]);</v>
      </c>
    </row>
    <row r="841" spans="1:3" x14ac:dyDescent="0.25">
      <c r="A841">
        <v>840</v>
      </c>
      <c r="B841" s="16" t="s">
        <v>4864</v>
      </c>
      <c r="C841" s="16" t="str">
        <f t="shared" si="13"/>
        <v>CentralPractice::firstOrCreate(['id_central_practice' =&gt; 840, 'name' =&gt; "Trusts/private client"]);</v>
      </c>
    </row>
    <row r="842" spans="1:3" x14ac:dyDescent="0.25">
      <c r="A842">
        <v>841</v>
      </c>
      <c r="B842" s="16" t="s">
        <v>455</v>
      </c>
      <c r="C842" s="16" t="str">
        <f t="shared" si="13"/>
        <v>CentralPractice::firstOrCreate(['id_central_practice' =&gt; 841, 'name' =&gt; "US taxes: contentious"]);</v>
      </c>
    </row>
    <row r="843" spans="1:3" x14ac:dyDescent="0.25">
      <c r="A843">
        <v>842</v>
      </c>
      <c r="B843" s="16" t="s">
        <v>456</v>
      </c>
      <c r="C843" s="16" t="str">
        <f t="shared" si="13"/>
        <v>CentralPractice::firstOrCreate(['id_central_practice' =&gt; 842, 'name' =&gt; "US taxes: non-contentious"]);</v>
      </c>
    </row>
    <row r="844" spans="1:3" x14ac:dyDescent="0.25">
      <c r="A844">
        <v>843</v>
      </c>
      <c r="B844" s="16" t="s">
        <v>368</v>
      </c>
      <c r="C844" s="16" t="str">
        <f t="shared" si="13"/>
        <v>CentralPractice::firstOrCreate(['id_central_practice' =&gt; 843, 'name' =&gt; "Venture Capital"]);</v>
      </c>
    </row>
    <row r="845" spans="1:3" x14ac:dyDescent="0.25">
      <c r="A845">
        <v>844</v>
      </c>
      <c r="B845" s="16" t="s">
        <v>407</v>
      </c>
      <c r="C845" s="16" t="str">
        <f t="shared" si="13"/>
        <v>CentralPractice::firstOrCreate(['id_central_practice' =&gt; 844, 'name' =&gt; "Venture Capital: Fund Formation"]);</v>
      </c>
    </row>
    <row r="846" spans="1:3" x14ac:dyDescent="0.25">
      <c r="A846">
        <v>845</v>
      </c>
      <c r="B846" s="16" t="s">
        <v>3563</v>
      </c>
      <c r="C846" s="16" t="str">
        <f t="shared" si="13"/>
        <v>CentralPractice::firstOrCreate(['id_central_practice' =&gt; 845, 'name' =&gt; "Venture capital"]);</v>
      </c>
    </row>
    <row r="847" spans="1:3" x14ac:dyDescent="0.25">
      <c r="A847">
        <v>846</v>
      </c>
      <c r="B847" s="16" t="s">
        <v>457</v>
      </c>
      <c r="C847" s="16" t="str">
        <f t="shared" si="13"/>
        <v>CentralPractice::firstOrCreate(['id_central_practice' =&gt; 846, 'name' =&gt; "Venture capital and emerging companies"]);</v>
      </c>
    </row>
    <row r="848" spans="1:3" x14ac:dyDescent="0.25">
      <c r="A848">
        <v>847</v>
      </c>
      <c r="B848" s="16" t="s">
        <v>347</v>
      </c>
      <c r="C848" s="16" t="str">
        <f t="shared" si="13"/>
        <v>CentralPractice::firstOrCreate(['id_central_practice' =&gt; 847, 'name' =&gt; "White-Collar Crime"]);</v>
      </c>
    </row>
    <row r="849" spans="1:3" x14ac:dyDescent="0.25">
      <c r="A849">
        <v>848</v>
      </c>
      <c r="B849" s="16" t="s">
        <v>668</v>
      </c>
      <c r="C849" s="16" t="str">
        <f t="shared" si="13"/>
        <v>CentralPractice::firstOrCreate(['id_central_practice' =&gt; 848, 'name' =&gt; "White-Collar Crime &amp; Corporate Investigations"]);</v>
      </c>
    </row>
    <row r="850" spans="1:3" x14ac:dyDescent="0.25">
      <c r="A850">
        <v>849</v>
      </c>
      <c r="B850" s="16" t="s">
        <v>520</v>
      </c>
      <c r="C850" s="16" t="str">
        <f t="shared" si="13"/>
        <v>CentralPractice::firstOrCreate(['id_central_practice' =&gt; 849, 'name' =&gt; "White-Collar Crime &amp; Government Investigations"]);</v>
      </c>
    </row>
    <row r="851" spans="1:3" x14ac:dyDescent="0.25">
      <c r="A851">
        <v>850</v>
      </c>
      <c r="B851" s="16" t="s">
        <v>1031</v>
      </c>
      <c r="C851" s="16" t="str">
        <f t="shared" si="13"/>
        <v>CentralPractice::firstOrCreate(['id_central_practice' =&gt; 850, 'name' =&gt; "White-collar crime"]);</v>
      </c>
    </row>
    <row r="852" spans="1:3" x14ac:dyDescent="0.25">
      <c r="A852">
        <v>851</v>
      </c>
      <c r="B852" s="16" t="s">
        <v>4334</v>
      </c>
      <c r="C852" s="16" t="str">
        <f t="shared" si="13"/>
        <v>CentralPractice::firstOrCreate(['id_central_practice' =&gt; 851, 'name' =&gt; "White-collar crime and government investigations"]);</v>
      </c>
    </row>
    <row r="853" spans="1:3" x14ac:dyDescent="0.25">
      <c r="A853">
        <v>852</v>
      </c>
      <c r="B853" s="16" t="s">
        <v>4709</v>
      </c>
      <c r="C853" s="16" t="str">
        <f t="shared" si="13"/>
        <v>CentralPractice::firstOrCreate(['id_central_practice' =&gt; 852, 'name' =&gt; "White-collar crime and investigations"]);</v>
      </c>
    </row>
    <row r="854" spans="1:3" x14ac:dyDescent="0.25">
      <c r="A854">
        <v>853</v>
      </c>
      <c r="B854" s="16" t="s">
        <v>4568</v>
      </c>
      <c r="C854" s="16" t="str">
        <f t="shared" si="13"/>
        <v>CentralPractice::firstOrCreate(['id_central_practice' =&gt; 853, 'name' =&gt; "White-collar crime – Foreign firms"]);</v>
      </c>
    </row>
    <row r="855" spans="1:3" x14ac:dyDescent="0.25">
      <c r="A855">
        <v>854</v>
      </c>
      <c r="B855" s="16" t="s">
        <v>3226</v>
      </c>
      <c r="C855" s="16" t="str">
        <f t="shared" si="13"/>
        <v>CentralPractice::firstOrCreate(['id_central_practice' =&gt; 854, 'name' =&gt; "White-collar crime – Local firms"]);</v>
      </c>
    </row>
    <row r="856" spans="1:3" x14ac:dyDescent="0.25">
      <c r="A856">
        <v>855</v>
      </c>
      <c r="B856" s="16" t="s">
        <v>697</v>
      </c>
      <c r="C856" s="16" t="str">
        <f t="shared" si="13"/>
        <v>CentralPractice::firstOrCreate(['id_central_practice' =&gt; 855, 'name' =&gt; "Women Dealmakers"]);</v>
      </c>
    </row>
    <row r="857" spans="1:3" x14ac:dyDescent="0.25">
      <c r="A857">
        <v>856</v>
      </c>
      <c r="B857" s="16" t="s">
        <v>703</v>
      </c>
      <c r="C857" s="16" t="str">
        <f t="shared" si="13"/>
        <v>CentralPractice::firstOrCreate(['id_central_practice' =&gt; 856, 'name' =&gt; "Women in Business Awards"]);</v>
      </c>
    </row>
    <row r="858" spans="1:3" x14ac:dyDescent="0.25">
      <c r="A858">
        <v>857</v>
      </c>
      <c r="B858" s="16" t="s">
        <v>458</v>
      </c>
      <c r="C858" s="16" t="str">
        <f t="shared" si="13"/>
        <v>CentralPractice::firstOrCreate(['id_central_practice' =&gt; 857, 'name' =&gt; "Workplace and employment counseling"]);</v>
      </c>
    </row>
    <row r="859" spans="1:3" x14ac:dyDescent="0.25">
      <c r="A859">
        <v>858</v>
      </c>
      <c r="B859" s="16" t="s">
        <v>664</v>
      </c>
      <c r="C859" s="16" t="str">
        <f t="shared" si="13"/>
        <v>CentralPractice::firstOrCreate(['id_central_practice' =&gt; 858, 'name' =&gt; "Yachts &amp; Superyachts"]);</v>
      </c>
    </row>
    <row r="860" spans="1:3" x14ac:dyDescent="0.25">
      <c r="A860">
        <v>859</v>
      </c>
      <c r="B860" s="16" t="s">
        <v>4542</v>
      </c>
      <c r="C860" s="16" t="str">
        <f t="shared" si="13"/>
        <v>CentralPractice::firstOrCreate(['id_central_practice' =&gt; 859, 'name' =&gt; "eDiscovery"]);</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937"/>
  <sheetViews>
    <sheetView topLeftCell="D1" zoomScale="87" zoomScaleNormal="87" workbookViewId="0">
      <selection activeCell="F937" sqref="F2:F937"/>
    </sheetView>
  </sheetViews>
  <sheetFormatPr defaultColWidth="9.140625" defaultRowHeight="15" x14ac:dyDescent="0.25"/>
  <cols>
    <col min="1" max="1" width="14.5703125" bestFit="1" customWidth="1"/>
    <col min="2" max="2" width="33.28515625" bestFit="1" customWidth="1"/>
    <col min="3" max="3" width="20.85546875" bestFit="1" customWidth="1"/>
    <col min="4" max="4" width="81.140625" bestFit="1" customWidth="1"/>
    <col min="5" max="5" width="13.42578125" bestFit="1" customWidth="1"/>
    <col min="6" max="6" width="81.140625" bestFit="1" customWidth="1"/>
  </cols>
  <sheetData>
    <row r="1" spans="1:6" x14ac:dyDescent="0.25">
      <c r="A1" t="s">
        <v>1107</v>
      </c>
      <c r="B1" t="s">
        <v>4</v>
      </c>
      <c r="C1" t="s">
        <v>1112</v>
      </c>
      <c r="D1" t="s">
        <v>10</v>
      </c>
      <c r="E1" t="s">
        <v>1113</v>
      </c>
      <c r="F1" t="s">
        <v>1110</v>
      </c>
    </row>
    <row r="2" spans="1:6" x14ac:dyDescent="0.25">
      <c r="A2">
        <v>1</v>
      </c>
      <c r="B2" s="16" t="s">
        <v>547</v>
      </c>
      <c r="C2">
        <v>203</v>
      </c>
      <c r="D2" s="16" t="s">
        <v>386</v>
      </c>
      <c r="E2">
        <v>1</v>
      </c>
      <c r="F2" s="16" t="str">
        <f t="shared" ref="F2:F65" si="0">CONCATENATE("Practice::firstOrCreate(['id_practice' =&gt; ",E2,"",", 'id_central_practice' =&gt; ",C2,"", ", 'id_directory' =&gt; ",A2,"", ", 'name' =&gt; """,SUBSTITUTE(D2, "'", "´"),"""]);")</f>
        <v>Practice::firstOrCreate(['id_practice' =&gt; 1, 'id_central_practice' =&gt; 203, 'id_directory' =&gt; 1, 'name' =&gt; "Corporate/M&amp;A &amp; Private Equity"]);</v>
      </c>
    </row>
    <row r="3" spans="1:6" x14ac:dyDescent="0.25">
      <c r="A3">
        <v>1</v>
      </c>
      <c r="B3" s="16" t="s">
        <v>547</v>
      </c>
      <c r="C3">
        <v>251</v>
      </c>
      <c r="D3" s="16" t="s">
        <v>47</v>
      </c>
      <c r="E3">
        <v>2</v>
      </c>
      <c r="F3" s="16" t="str">
        <f t="shared" si="0"/>
        <v>Practice::firstOrCreate(['id_practice' =&gt; 2, 'id_central_practice' =&gt; 251, 'id_directory' =&gt; 1, 'name' =&gt; "Dispute resolution"]);</v>
      </c>
    </row>
    <row r="4" spans="1:6" x14ac:dyDescent="0.25">
      <c r="A4">
        <v>1</v>
      </c>
      <c r="B4" s="16" t="s">
        <v>547</v>
      </c>
      <c r="C4">
        <v>562</v>
      </c>
      <c r="D4" s="16" t="s">
        <v>346</v>
      </c>
      <c r="E4">
        <v>3</v>
      </c>
      <c r="F4" s="16" t="str">
        <f t="shared" si="0"/>
        <v>Practice::firstOrCreate(['id_practice' =&gt; 3, 'id_central_practice' =&gt; 562, 'id_directory' =&gt; 1, 'name' =&gt; "Litigation"]);</v>
      </c>
    </row>
    <row r="5" spans="1:6" x14ac:dyDescent="0.25">
      <c r="A5">
        <v>2</v>
      </c>
      <c r="B5" s="16" t="s">
        <v>41</v>
      </c>
      <c r="C5">
        <v>2</v>
      </c>
      <c r="D5" s="16" t="s">
        <v>275</v>
      </c>
      <c r="E5">
        <v>4</v>
      </c>
      <c r="F5" s="16" t="str">
        <f t="shared" si="0"/>
        <v>Practice::firstOrCreate(['id_practice' =&gt; 4, 'id_central_practice' =&gt; 2, 'id_directory' =&gt; 2, 'name' =&gt; "Administrative &amp; Public Law"]);</v>
      </c>
    </row>
    <row r="6" spans="1:6" x14ac:dyDescent="0.25">
      <c r="A6">
        <v>2</v>
      </c>
      <c r="B6" s="16" t="s">
        <v>41</v>
      </c>
      <c r="C6">
        <v>5</v>
      </c>
      <c r="D6" s="16" t="s">
        <v>135</v>
      </c>
      <c r="E6">
        <v>5</v>
      </c>
      <c r="F6" s="16" t="str">
        <f t="shared" si="0"/>
        <v>Practice::firstOrCreate(['id_practice' =&gt; 5, 'id_central_practice' =&gt; 5, 'id_directory' =&gt; 2, 'name' =&gt; "Advertising: Litigation"]);</v>
      </c>
    </row>
    <row r="7" spans="1:6" x14ac:dyDescent="0.25">
      <c r="A7">
        <v>2</v>
      </c>
      <c r="B7" s="16" t="s">
        <v>41</v>
      </c>
      <c r="C7">
        <v>6</v>
      </c>
      <c r="D7" s="16" t="s">
        <v>3958</v>
      </c>
      <c r="E7">
        <v>6</v>
      </c>
      <c r="F7" s="16" t="str">
        <f t="shared" si="0"/>
        <v>Practice::firstOrCreate(['id_practice' =&gt; 6, 'id_central_practice' =&gt; 6, 'id_directory' =&gt; 2, 'name' =&gt; "Advertising: NAD Proceedings"]);</v>
      </c>
    </row>
    <row r="8" spans="1:6" x14ac:dyDescent="0.25">
      <c r="A8">
        <v>2</v>
      </c>
      <c r="B8" s="16" t="s">
        <v>41</v>
      </c>
      <c r="C8">
        <v>7</v>
      </c>
      <c r="D8" s="16" t="s">
        <v>136</v>
      </c>
      <c r="E8">
        <v>7</v>
      </c>
      <c r="F8" s="16" t="str">
        <f t="shared" si="0"/>
        <v>Practice::firstOrCreate(['id_practice' =&gt; 7, 'id_central_practice' =&gt; 7, 'id_directory' =&gt; 2, 'name' =&gt; "Advertising: Transactional &amp; Regulatory"]);</v>
      </c>
    </row>
    <row r="9" spans="1:6" x14ac:dyDescent="0.25">
      <c r="A9">
        <v>2</v>
      </c>
      <c r="B9" s="16" t="s">
        <v>41</v>
      </c>
      <c r="C9">
        <v>8</v>
      </c>
      <c r="D9" s="16" t="s">
        <v>248</v>
      </c>
      <c r="E9">
        <v>8</v>
      </c>
      <c r="F9" s="16" t="str">
        <f t="shared" si="0"/>
        <v>Practice::firstOrCreate(['id_practice' =&gt; 8, 'id_central_practice' =&gt; 8, 'id_directory' =&gt; 2, 'name' =&gt; "Agribusiness"]);</v>
      </c>
    </row>
    <row r="10" spans="1:6" x14ac:dyDescent="0.25">
      <c r="A10">
        <v>2</v>
      </c>
      <c r="B10" s="16" t="s">
        <v>41</v>
      </c>
      <c r="C10">
        <v>13</v>
      </c>
      <c r="D10" s="16" t="s">
        <v>132</v>
      </c>
      <c r="E10">
        <v>9</v>
      </c>
      <c r="F10" s="16" t="str">
        <f t="shared" si="0"/>
        <v>Practice::firstOrCreate(['id_practice' =&gt; 9, 'id_central_practice' =&gt; 13, 'id_directory' =&gt; 2, 'name' =&gt; "Antitrust"]);</v>
      </c>
    </row>
    <row r="11" spans="1:6" x14ac:dyDescent="0.25">
      <c r="A11">
        <v>2</v>
      </c>
      <c r="B11" s="16" t="s">
        <v>41</v>
      </c>
      <c r="C11">
        <v>17</v>
      </c>
      <c r="D11" s="16" t="s">
        <v>385</v>
      </c>
      <c r="E11">
        <v>10</v>
      </c>
      <c r="F11" s="16" t="str">
        <f t="shared" si="0"/>
        <v>Practice::firstOrCreate(['id_practice' =&gt; 10, 'id_central_practice' =&gt; 17, 'id_directory' =&gt; 2, 'name' =&gt; "Antitrust: Litigation Specialists"]);</v>
      </c>
    </row>
    <row r="12" spans="1:6" x14ac:dyDescent="0.25">
      <c r="A12">
        <v>2</v>
      </c>
      <c r="B12" s="16" t="s">
        <v>41</v>
      </c>
      <c r="C12">
        <v>18</v>
      </c>
      <c r="D12" s="16" t="s">
        <v>796</v>
      </c>
      <c r="E12">
        <v>11</v>
      </c>
      <c r="F12" s="16" t="str">
        <f t="shared" si="0"/>
        <v>Practice::firstOrCreate(['id_practice' =&gt; 11, 'id_central_practice' =&gt; 18, 'id_directory' =&gt; 2, 'name' =&gt; "Appellate Law"]);</v>
      </c>
    </row>
    <row r="13" spans="1:6" x14ac:dyDescent="0.25">
      <c r="A13">
        <v>2</v>
      </c>
      <c r="B13" s="16" t="s">
        <v>41</v>
      </c>
      <c r="C13">
        <v>22</v>
      </c>
      <c r="D13" s="16" t="s">
        <v>1049</v>
      </c>
      <c r="E13">
        <v>12</v>
      </c>
      <c r="F13" s="16" t="str">
        <f t="shared" si="0"/>
        <v>Practice::firstOrCreate(['id_practice' =&gt; 12, 'id_central_practice' =&gt; 22, 'id_directory' =&gt; 2, 'name' =&gt; "Aquaculture and Fisheries"]);</v>
      </c>
    </row>
    <row r="14" spans="1:6" x14ac:dyDescent="0.25">
      <c r="A14">
        <v>2</v>
      </c>
      <c r="B14" s="16" t="s">
        <v>41</v>
      </c>
      <c r="C14">
        <v>23</v>
      </c>
      <c r="D14" s="16" t="s">
        <v>100</v>
      </c>
      <c r="E14">
        <v>13</v>
      </c>
      <c r="F14" s="16" t="str">
        <f t="shared" si="0"/>
        <v>Practice::firstOrCreate(['id_practice' =&gt; 13, 'id_central_practice' =&gt; 23, 'id_directory' =&gt; 2, 'name' =&gt; "Arbitration"]);</v>
      </c>
    </row>
    <row r="15" spans="1:6" x14ac:dyDescent="0.25">
      <c r="A15">
        <v>2</v>
      </c>
      <c r="B15" s="16" t="s">
        <v>41</v>
      </c>
      <c r="C15">
        <v>24</v>
      </c>
      <c r="D15" s="16" t="s">
        <v>983</v>
      </c>
      <c r="E15">
        <v>14</v>
      </c>
      <c r="F15" s="16" t="str">
        <f t="shared" si="0"/>
        <v>Practice::firstOrCreate(['id_practice' =&gt; 14, 'id_central_practice' =&gt; 24, 'id_directory' =&gt; 2, 'name' =&gt; "Arbitration (International)"]);</v>
      </c>
    </row>
    <row r="16" spans="1:6" x14ac:dyDescent="0.25">
      <c r="A16">
        <v>2</v>
      </c>
      <c r="B16" s="16" t="s">
        <v>41</v>
      </c>
      <c r="C16">
        <v>26</v>
      </c>
      <c r="D16" s="16" t="s">
        <v>653</v>
      </c>
      <c r="E16">
        <v>15</v>
      </c>
      <c r="F16" s="16" t="str">
        <f t="shared" si="0"/>
        <v>Practice::firstOrCreate(['id_practice' =&gt; 15, 'id_central_practice' =&gt; 26, 'id_directory' =&gt; 2, 'name' =&gt; "Asset Finance: Aviation Finance"]);</v>
      </c>
    </row>
    <row r="17" spans="1:6" x14ac:dyDescent="0.25">
      <c r="A17">
        <v>2</v>
      </c>
      <c r="B17" s="16" t="s">
        <v>41</v>
      </c>
      <c r="C17">
        <v>27</v>
      </c>
      <c r="D17" s="16" t="s">
        <v>598</v>
      </c>
      <c r="E17">
        <v>16</v>
      </c>
      <c r="F17" s="16" t="str">
        <f t="shared" si="0"/>
        <v>Practice::firstOrCreate(['id_practice' =&gt; 16, 'id_central_practice' =&gt; 27, 'id_directory' =&gt; 2, 'name' =&gt; "Asset Finance: Rail Finance"]);</v>
      </c>
    </row>
    <row r="18" spans="1:6" x14ac:dyDescent="0.25">
      <c r="A18">
        <v>2</v>
      </c>
      <c r="B18" s="16" t="s">
        <v>41</v>
      </c>
      <c r="C18">
        <v>28</v>
      </c>
      <c r="D18" s="16" t="s">
        <v>970</v>
      </c>
      <c r="E18">
        <v>17</v>
      </c>
      <c r="F18" s="16" t="str">
        <f t="shared" si="0"/>
        <v>Practice::firstOrCreate(['id_practice' =&gt; 17, 'id_central_practice' =&gt; 28, 'id_directory' =&gt; 2, 'name' =&gt; "Asset Finance: Shipping Finance"]);</v>
      </c>
    </row>
    <row r="19" spans="1:6" x14ac:dyDescent="0.25">
      <c r="A19">
        <v>2</v>
      </c>
      <c r="B19" s="16" t="s">
        <v>41</v>
      </c>
      <c r="C19">
        <v>32</v>
      </c>
      <c r="D19" s="16" t="s">
        <v>305</v>
      </c>
      <c r="E19">
        <v>18</v>
      </c>
      <c r="F19" s="16" t="str">
        <f t="shared" si="0"/>
        <v>Practice::firstOrCreate(['id_practice' =&gt; 18, 'id_central_practice' =&gt; 32, 'id_directory' =&gt; 2, 'name' =&gt; "Aviation"]);</v>
      </c>
    </row>
    <row r="20" spans="1:6" x14ac:dyDescent="0.25">
      <c r="A20">
        <v>2</v>
      </c>
      <c r="B20" s="16" t="s">
        <v>41</v>
      </c>
      <c r="C20">
        <v>34</v>
      </c>
      <c r="D20" s="16" t="s">
        <v>994</v>
      </c>
      <c r="E20">
        <v>19</v>
      </c>
      <c r="F20" s="16" t="str">
        <f t="shared" si="0"/>
        <v>Practice::firstOrCreate(['id_practice' =&gt; 19, 'id_central_practice' =&gt; 34, 'id_directory' =&gt; 2, 'name' =&gt; "Aviation: Finance"]);</v>
      </c>
    </row>
    <row r="21" spans="1:6" x14ac:dyDescent="0.25">
      <c r="A21">
        <v>2</v>
      </c>
      <c r="B21" s="16" t="s">
        <v>41</v>
      </c>
      <c r="C21">
        <v>40</v>
      </c>
      <c r="D21" s="16" t="s">
        <v>53</v>
      </c>
      <c r="E21">
        <v>20</v>
      </c>
      <c r="F21" s="16" t="str">
        <f t="shared" si="0"/>
        <v>Practice::firstOrCreate(['id_practice' =&gt; 20, 'id_central_practice' =&gt; 40, 'id_directory' =&gt; 2, 'name' =&gt; "Banking &amp; Finance"]);</v>
      </c>
    </row>
    <row r="22" spans="1:6" x14ac:dyDescent="0.25">
      <c r="A22">
        <v>2</v>
      </c>
      <c r="B22" s="16" t="s">
        <v>41</v>
      </c>
      <c r="C22">
        <v>41</v>
      </c>
      <c r="D22" s="16" t="s">
        <v>812</v>
      </c>
      <c r="E22">
        <v>21</v>
      </c>
      <c r="F22" s="16" t="str">
        <f t="shared" si="0"/>
        <v>Practice::firstOrCreate(['id_practice' =&gt; 21, 'id_central_practice' =&gt; 41, 'id_directory' =&gt; 2, 'name' =&gt; "Banking &amp; Finance (International Firms)"]);</v>
      </c>
    </row>
    <row r="23" spans="1:6" x14ac:dyDescent="0.25">
      <c r="A23">
        <v>2</v>
      </c>
      <c r="B23" s="16" t="s">
        <v>41</v>
      </c>
      <c r="C23">
        <v>42</v>
      </c>
      <c r="D23" s="16" t="s">
        <v>337</v>
      </c>
      <c r="E23">
        <v>22</v>
      </c>
      <c r="F23" s="16" t="str">
        <f t="shared" si="0"/>
        <v>Practice::firstOrCreate(['id_practice' =&gt; 22, 'id_central_practice' =&gt; 42, 'id_directory' =&gt; 2, 'name' =&gt; "Banking &amp; Finance: Borrowers"]);</v>
      </c>
    </row>
    <row r="24" spans="1:6" x14ac:dyDescent="0.25">
      <c r="A24">
        <v>2</v>
      </c>
      <c r="B24" s="16" t="s">
        <v>41</v>
      </c>
      <c r="C24">
        <v>43</v>
      </c>
      <c r="D24" s="16" t="s">
        <v>190</v>
      </c>
      <c r="E24">
        <v>23</v>
      </c>
      <c r="F24" s="16" t="str">
        <f t="shared" si="0"/>
        <v>Practice::firstOrCreate(['id_practice' =&gt; 23, 'id_central_practice' =&gt; 43, 'id_directory' =&gt; 2, 'name' =&gt; "Banking &amp; Finance: Capital Markets"]);</v>
      </c>
    </row>
    <row r="25" spans="1:6" x14ac:dyDescent="0.25">
      <c r="A25">
        <v>2</v>
      </c>
      <c r="B25" s="16" t="s">
        <v>41</v>
      </c>
      <c r="C25">
        <v>44</v>
      </c>
      <c r="D25" s="16" t="s">
        <v>559</v>
      </c>
      <c r="E25">
        <v>24</v>
      </c>
      <c r="F25" s="16" t="str">
        <f t="shared" si="0"/>
        <v>Practice::firstOrCreate(['id_practice' =&gt; 24, 'id_central_practice' =&gt; 44, 'id_directory' =&gt; 2, 'name' =&gt; "Banking &amp; Finance: DCM"]);</v>
      </c>
    </row>
    <row r="26" spans="1:6" x14ac:dyDescent="0.25">
      <c r="A26">
        <v>2</v>
      </c>
      <c r="B26" s="16" t="s">
        <v>41</v>
      </c>
      <c r="C26">
        <v>45</v>
      </c>
      <c r="D26" s="16" t="s">
        <v>162</v>
      </c>
      <c r="E26">
        <v>25</v>
      </c>
      <c r="F26" s="16" t="str">
        <f t="shared" si="0"/>
        <v>Practice::firstOrCreate(['id_practice' =&gt; 25, 'id_central_practice' =&gt; 45, 'id_directory' =&gt; 2, 'name' =&gt; "Banking &amp; Finance: Domestic"]);</v>
      </c>
    </row>
    <row r="27" spans="1:6" x14ac:dyDescent="0.25">
      <c r="A27">
        <v>2</v>
      </c>
      <c r="B27" s="16" t="s">
        <v>41</v>
      </c>
      <c r="C27">
        <v>46</v>
      </c>
      <c r="D27" s="16" t="s">
        <v>163</v>
      </c>
      <c r="E27">
        <v>26</v>
      </c>
      <c r="F27" s="16" t="str">
        <f t="shared" si="0"/>
        <v>Practice::firstOrCreate(['id_practice' =&gt; 26, 'id_central_practice' =&gt; 46, 'id_directory' =&gt; 2, 'name' =&gt; "Banking &amp; Finance: International"]);</v>
      </c>
    </row>
    <row r="28" spans="1:6" x14ac:dyDescent="0.25">
      <c r="A28">
        <v>2</v>
      </c>
      <c r="B28" s="16" t="s">
        <v>41</v>
      </c>
      <c r="C28">
        <v>47</v>
      </c>
      <c r="D28" s="16" t="s">
        <v>803</v>
      </c>
      <c r="E28">
        <v>27</v>
      </c>
      <c r="F28" s="16" t="str">
        <f t="shared" si="0"/>
        <v>Practice::firstOrCreate(['id_practice' =&gt; 27, 'id_central_practice' =&gt; 47, 'id_directory' =&gt; 2, 'name' =&gt; "Banking &amp; Finance: Lenders"]);</v>
      </c>
    </row>
    <row r="29" spans="1:6" x14ac:dyDescent="0.25">
      <c r="A29">
        <v>2</v>
      </c>
      <c r="B29" s="16" t="s">
        <v>41</v>
      </c>
      <c r="C29">
        <v>48</v>
      </c>
      <c r="D29" s="16" t="s">
        <v>172</v>
      </c>
      <c r="E29">
        <v>28</v>
      </c>
      <c r="F29" s="16" t="str">
        <f t="shared" si="0"/>
        <v>Practice::firstOrCreate(['id_practice' =&gt; 28, 'id_central_practice' =&gt; 48, 'id_directory' =&gt; 2, 'name' =&gt; "Banking &amp; Finance: Regulatory"]);</v>
      </c>
    </row>
    <row r="30" spans="1:6" x14ac:dyDescent="0.25">
      <c r="A30">
        <v>2</v>
      </c>
      <c r="B30" s="16" t="s">
        <v>41</v>
      </c>
      <c r="C30">
        <v>49</v>
      </c>
      <c r="D30" s="16" t="s">
        <v>895</v>
      </c>
      <c r="E30">
        <v>29</v>
      </c>
      <c r="F30" s="16" t="str">
        <f t="shared" si="0"/>
        <v>Practice::firstOrCreate(['id_practice' =&gt; 29, 'id_central_practice' =&gt; 49, 'id_directory' =&gt; 2, 'name' =&gt; "Banking &amp; Finance: Sponsors"]);</v>
      </c>
    </row>
    <row r="31" spans="1:6" x14ac:dyDescent="0.25">
      <c r="A31">
        <v>2</v>
      </c>
      <c r="B31" s="16" t="s">
        <v>41</v>
      </c>
      <c r="C31">
        <v>50</v>
      </c>
      <c r="D31" s="16" t="s">
        <v>341</v>
      </c>
      <c r="E31">
        <v>30</v>
      </c>
      <c r="F31" s="16" t="str">
        <f t="shared" si="0"/>
        <v>Practice::firstOrCreate(['id_practice' =&gt; 30, 'id_central_practice' =&gt; 50, 'id_directory' =&gt; 2, 'name' =&gt; "Banking Litigation"]);</v>
      </c>
    </row>
    <row r="32" spans="1:6" x14ac:dyDescent="0.25">
      <c r="A32">
        <v>2</v>
      </c>
      <c r="B32" s="16" t="s">
        <v>41</v>
      </c>
      <c r="C32">
        <v>72</v>
      </c>
      <c r="D32" s="16" t="s">
        <v>108</v>
      </c>
      <c r="E32">
        <v>31</v>
      </c>
      <c r="F32" s="16" t="str">
        <f t="shared" si="0"/>
        <v>Practice::firstOrCreate(['id_practice' =&gt; 31, 'id_central_practice' =&gt; 72, 'id_directory' =&gt; 2, 'name' =&gt; "Bankruptcy/Restructuring"]);</v>
      </c>
    </row>
    <row r="33" spans="1:6" x14ac:dyDescent="0.25">
      <c r="A33">
        <v>2</v>
      </c>
      <c r="B33" s="16" t="s">
        <v>41</v>
      </c>
      <c r="C33">
        <v>74</v>
      </c>
      <c r="D33" s="16" t="s">
        <v>906</v>
      </c>
      <c r="E33">
        <v>32</v>
      </c>
      <c r="F33" s="16" t="str">
        <f t="shared" si="0"/>
        <v>Practice::firstOrCreate(['id_practice' =&gt; 32, 'id_central_practice' =&gt; 74, 'id_directory' =&gt; 2, 'name' =&gt; "Business &amp; Human Rights Law"]);</v>
      </c>
    </row>
    <row r="34" spans="1:6" x14ac:dyDescent="0.25">
      <c r="A34">
        <v>2</v>
      </c>
      <c r="B34" s="16" t="s">
        <v>41</v>
      </c>
      <c r="C34">
        <v>76</v>
      </c>
      <c r="D34" s="16" t="s">
        <v>760</v>
      </c>
      <c r="E34">
        <v>33</v>
      </c>
      <c r="F34" s="16" t="str">
        <f t="shared" si="0"/>
        <v>Practice::firstOrCreate(['id_practice' =&gt; 33, 'id_central_practice' =&gt; 76, 'id_directory' =&gt; 2, 'name' =&gt; "Cannabis Law"]);</v>
      </c>
    </row>
    <row r="35" spans="1:6" x14ac:dyDescent="0.25">
      <c r="A35">
        <v>2</v>
      </c>
      <c r="B35" s="16" t="s">
        <v>41</v>
      </c>
      <c r="C35">
        <v>77</v>
      </c>
      <c r="D35" s="16" t="s">
        <v>196</v>
      </c>
      <c r="E35">
        <v>34</v>
      </c>
      <c r="F35" s="16" t="str">
        <f t="shared" si="0"/>
        <v>Practice::firstOrCreate(['id_practice' =&gt; 34, 'id_central_practice' =&gt; 77, 'id_directory' =&gt; 2, 'name' =&gt; "Capital Markets"]);</v>
      </c>
    </row>
    <row r="36" spans="1:6" x14ac:dyDescent="0.25">
      <c r="A36">
        <v>2</v>
      </c>
      <c r="B36" s="16" t="s">
        <v>41</v>
      </c>
      <c r="C36">
        <v>78</v>
      </c>
      <c r="D36" s="16" t="s">
        <v>813</v>
      </c>
      <c r="E36">
        <v>35</v>
      </c>
      <c r="F36" s="16" t="str">
        <f t="shared" si="0"/>
        <v>Practice::firstOrCreate(['id_practice' =&gt; 35, 'id_central_practice' =&gt; 78, 'id_directory' =&gt; 2, 'name' =&gt; "Capital Markets (International Firms)"]);</v>
      </c>
    </row>
    <row r="37" spans="1:6" x14ac:dyDescent="0.25">
      <c r="A37">
        <v>2</v>
      </c>
      <c r="B37" s="16" t="s">
        <v>41</v>
      </c>
      <c r="C37">
        <v>79</v>
      </c>
      <c r="D37" s="16" t="s">
        <v>971</v>
      </c>
      <c r="E37">
        <v>36</v>
      </c>
      <c r="F37" s="16" t="str">
        <f t="shared" si="0"/>
        <v>Practice::firstOrCreate(['id_practice' =&gt; 36, 'id_central_practice' =&gt; 79, 'id_directory' =&gt; 2, 'name' =&gt; "Capital Markets: AIM"]);</v>
      </c>
    </row>
    <row r="38" spans="1:6" x14ac:dyDescent="0.25">
      <c r="A38">
        <v>2</v>
      </c>
      <c r="B38" s="16" t="s">
        <v>41</v>
      </c>
      <c r="C38">
        <v>80</v>
      </c>
      <c r="D38" s="16" t="s">
        <v>318</v>
      </c>
      <c r="E38">
        <v>37</v>
      </c>
      <c r="F38" s="16" t="str">
        <f t="shared" si="0"/>
        <v>Practice::firstOrCreate(['id_practice' =&gt; 37, 'id_central_practice' =&gt; 80, 'id_directory' =&gt; 2, 'name' =&gt; "Capital Markets: Convertible Debt"]);</v>
      </c>
    </row>
    <row r="39" spans="1:6" x14ac:dyDescent="0.25">
      <c r="A39">
        <v>2</v>
      </c>
      <c r="B39" s="16" t="s">
        <v>41</v>
      </c>
      <c r="C39">
        <v>81</v>
      </c>
      <c r="D39" s="16" t="s">
        <v>319</v>
      </c>
      <c r="E39">
        <v>38</v>
      </c>
      <c r="F39" s="16" t="str">
        <f t="shared" si="0"/>
        <v>Practice::firstOrCreate(['id_practice' =&gt; 38, 'id_central_practice' =&gt; 81, 'id_directory' =&gt; 2, 'name' =&gt; "Capital Markets: Debt"]);</v>
      </c>
    </row>
    <row r="40" spans="1:6" x14ac:dyDescent="0.25">
      <c r="A40">
        <v>2</v>
      </c>
      <c r="B40" s="16" t="s">
        <v>41</v>
      </c>
      <c r="C40">
        <v>82</v>
      </c>
      <c r="D40" s="16" t="s">
        <v>366</v>
      </c>
      <c r="E40">
        <v>39</v>
      </c>
      <c r="F40" s="16" t="str">
        <f t="shared" si="0"/>
        <v>Practice::firstOrCreate(['id_practice' =&gt; 39, 'id_central_practice' =&gt; 82, 'id_directory' =&gt; 2, 'name' =&gt; "Capital Markets: Debt &amp; Equity"]);</v>
      </c>
    </row>
    <row r="41" spans="1:6" x14ac:dyDescent="0.25">
      <c r="A41">
        <v>2</v>
      </c>
      <c r="B41" s="16" t="s">
        <v>41</v>
      </c>
      <c r="C41">
        <v>83</v>
      </c>
      <c r="D41" s="16" t="s">
        <v>900</v>
      </c>
      <c r="E41">
        <v>40</v>
      </c>
      <c r="F41" s="16" t="str">
        <f t="shared" si="0"/>
        <v>Practice::firstOrCreate(['id_practice' =&gt; 40, 'id_central_practice' =&gt; 83, 'id_directory' =&gt; 2, 'name' =&gt; "Capital Markets: Debt (International Firms)"]);</v>
      </c>
    </row>
    <row r="42" spans="1:6" x14ac:dyDescent="0.25">
      <c r="A42">
        <v>2</v>
      </c>
      <c r="B42" s="16" t="s">
        <v>41</v>
      </c>
      <c r="C42">
        <v>84</v>
      </c>
      <c r="D42" s="16" t="s">
        <v>5119</v>
      </c>
      <c r="E42">
        <v>41</v>
      </c>
      <c r="F42" s="16" t="str">
        <f t="shared" si="0"/>
        <v>Practice::firstOrCreate(['id_practice' =&gt; 41, 'id_central_practice' =&gt; 84, 'id_directory' =&gt; 2, 'name' =&gt; "Capital Markets: Derivatives"]);</v>
      </c>
    </row>
    <row r="43" spans="1:6" x14ac:dyDescent="0.25">
      <c r="A43">
        <v>2</v>
      </c>
      <c r="B43" s="16" t="s">
        <v>41</v>
      </c>
      <c r="C43">
        <v>85</v>
      </c>
      <c r="D43" s="16" t="s">
        <v>850</v>
      </c>
      <c r="E43">
        <v>42</v>
      </c>
      <c r="F43" s="16" t="str">
        <f t="shared" si="0"/>
        <v>Practice::firstOrCreate(['id_practice' =&gt; 42, 'id_central_practice' =&gt; 85, 'id_directory' =&gt; 2, 'name' =&gt; "Capital Markets: Domestic"]);</v>
      </c>
    </row>
    <row r="44" spans="1:6" x14ac:dyDescent="0.25">
      <c r="A44">
        <v>2</v>
      </c>
      <c r="B44" s="16" t="s">
        <v>41</v>
      </c>
      <c r="C44">
        <v>86</v>
      </c>
      <c r="D44" s="16" t="s">
        <v>238</v>
      </c>
      <c r="E44">
        <v>43</v>
      </c>
      <c r="F44" s="16" t="str">
        <f t="shared" si="0"/>
        <v>Practice::firstOrCreate(['id_practice' =&gt; 43, 'id_central_practice' =&gt; 86, 'id_directory' =&gt; 2, 'name' =&gt; "Capital Markets: Equity"]);</v>
      </c>
    </row>
    <row r="45" spans="1:6" x14ac:dyDescent="0.25">
      <c r="A45">
        <v>2</v>
      </c>
      <c r="B45" s="16" t="s">
        <v>41</v>
      </c>
      <c r="C45">
        <v>87</v>
      </c>
      <c r="D45" s="16" t="s">
        <v>901</v>
      </c>
      <c r="E45">
        <v>44</v>
      </c>
      <c r="F45" s="16" t="str">
        <f t="shared" si="0"/>
        <v>Practice::firstOrCreate(['id_practice' =&gt; 44, 'id_central_practice' =&gt; 87, 'id_directory' =&gt; 2, 'name' =&gt; "Capital Markets: Equity (International Firms)"]);</v>
      </c>
    </row>
    <row r="46" spans="1:6" x14ac:dyDescent="0.25">
      <c r="A46">
        <v>2</v>
      </c>
      <c r="B46" s="16" t="s">
        <v>41</v>
      </c>
      <c r="C46">
        <v>88</v>
      </c>
      <c r="D46" s="16" t="s">
        <v>320</v>
      </c>
      <c r="E46">
        <v>45</v>
      </c>
      <c r="F46" s="16" t="str">
        <f t="shared" si="0"/>
        <v>Practice::firstOrCreate(['id_practice' =&gt; 45, 'id_central_practice' =&gt; 88, 'id_directory' =&gt; 2, 'name' =&gt; "Capital Markets: High-Yield Debt"]);</v>
      </c>
    </row>
    <row r="47" spans="1:6" x14ac:dyDescent="0.25">
      <c r="A47">
        <v>2</v>
      </c>
      <c r="B47" s="16" t="s">
        <v>41</v>
      </c>
      <c r="C47">
        <v>89</v>
      </c>
      <c r="D47" s="16" t="s">
        <v>732</v>
      </c>
      <c r="E47">
        <v>46</v>
      </c>
      <c r="F47" s="16" t="str">
        <f t="shared" si="0"/>
        <v>Practice::firstOrCreate(['id_practice' =&gt; 46, 'id_central_practice' =&gt; 89, 'id_directory' =&gt; 2, 'name' =&gt; "Capital Markets: High-Yield Products"]);</v>
      </c>
    </row>
    <row r="48" spans="1:6" x14ac:dyDescent="0.25">
      <c r="A48">
        <v>2</v>
      </c>
      <c r="B48" s="16" t="s">
        <v>41</v>
      </c>
      <c r="C48">
        <v>90</v>
      </c>
      <c r="D48" s="16" t="s">
        <v>173</v>
      </c>
      <c r="E48">
        <v>47</v>
      </c>
      <c r="F48" s="16" t="str">
        <f t="shared" si="0"/>
        <v>Practice::firstOrCreate(['id_practice' =&gt; 47, 'id_central_practice' =&gt; 90, 'id_directory' =&gt; 2, 'name' =&gt; "Capital Markets: International"]);</v>
      </c>
    </row>
    <row r="49" spans="1:6" x14ac:dyDescent="0.25">
      <c r="A49">
        <v>2</v>
      </c>
      <c r="B49" s="16" t="s">
        <v>41</v>
      </c>
      <c r="C49">
        <v>91</v>
      </c>
      <c r="D49" s="16" t="s">
        <v>909</v>
      </c>
      <c r="E49">
        <v>48</v>
      </c>
      <c r="F49" s="16" t="str">
        <f t="shared" si="0"/>
        <v>Practice::firstOrCreate(['id_practice' =&gt; 48, 'id_central_practice' =&gt; 91, 'id_directory' =&gt; 2, 'name' =&gt; "Capital Markets: International Firms"]);</v>
      </c>
    </row>
    <row r="50" spans="1:6" x14ac:dyDescent="0.25">
      <c r="A50">
        <v>2</v>
      </c>
      <c r="B50" s="16" t="s">
        <v>41</v>
      </c>
      <c r="C50">
        <v>92</v>
      </c>
      <c r="D50" s="16" t="s">
        <v>1275</v>
      </c>
      <c r="E50">
        <v>49</v>
      </c>
      <c r="F50" s="16" t="str">
        <f t="shared" si="0"/>
        <v>Practice::firstOrCreate(['id_practice' =&gt; 49, 'id_central_practice' =&gt; 92, 'id_directory' =&gt; 2, 'name' =&gt; "Capital Markets: Securitisation"]);</v>
      </c>
    </row>
    <row r="51" spans="1:6" x14ac:dyDescent="0.25">
      <c r="A51">
        <v>2</v>
      </c>
      <c r="B51" s="16" t="s">
        <v>41</v>
      </c>
      <c r="C51">
        <v>93</v>
      </c>
      <c r="D51" s="16" t="s">
        <v>322</v>
      </c>
      <c r="E51">
        <v>50</v>
      </c>
      <c r="F51" s="16" t="str">
        <f t="shared" si="0"/>
        <v>Practice::firstOrCreate(['id_practice' =&gt; 50, 'id_central_practice' =&gt; 93, 'id_directory' =&gt; 2, 'name' =&gt; "Capital Markets: Securitization"]);</v>
      </c>
    </row>
    <row r="52" spans="1:6" x14ac:dyDescent="0.25">
      <c r="A52">
        <v>2</v>
      </c>
      <c r="B52" s="16" t="s">
        <v>41</v>
      </c>
      <c r="C52">
        <v>94</v>
      </c>
      <c r="D52" s="16" t="s">
        <v>719</v>
      </c>
      <c r="E52">
        <v>51</v>
      </c>
      <c r="F52" s="16" t="str">
        <f t="shared" si="0"/>
        <v>Practice::firstOrCreate(['id_practice' =&gt; 51, 'id_central_practice' =&gt; 94, 'id_directory' =&gt; 2, 'name' =&gt; "Capital Markets: Securitization: ABS"]);</v>
      </c>
    </row>
    <row r="53" spans="1:6" x14ac:dyDescent="0.25">
      <c r="A53">
        <v>2</v>
      </c>
      <c r="B53" s="16" t="s">
        <v>41</v>
      </c>
      <c r="C53">
        <v>95</v>
      </c>
      <c r="D53" s="16" t="s">
        <v>889</v>
      </c>
      <c r="E53">
        <v>52</v>
      </c>
      <c r="F53" s="16" t="str">
        <f t="shared" si="0"/>
        <v>Practice::firstOrCreate(['id_practice' =&gt; 52, 'id_central_practice' =&gt; 95, 'id_directory' =&gt; 2, 'name' =&gt; "Capital Markets: Securitization: CLOs"]);</v>
      </c>
    </row>
    <row r="54" spans="1:6" x14ac:dyDescent="0.25">
      <c r="A54">
        <v>2</v>
      </c>
      <c r="B54" s="16" t="s">
        <v>41</v>
      </c>
      <c r="C54">
        <v>96</v>
      </c>
      <c r="D54" s="16" t="s">
        <v>720</v>
      </c>
      <c r="E54">
        <v>53</v>
      </c>
      <c r="F54" s="16" t="str">
        <f t="shared" si="0"/>
        <v>Practice::firstOrCreate(['id_practice' =&gt; 53, 'id_central_practice' =&gt; 96, 'id_directory' =&gt; 2, 'name' =&gt; "Capital Markets: Securitization: CMBS"]);</v>
      </c>
    </row>
    <row r="55" spans="1:6" x14ac:dyDescent="0.25">
      <c r="A55">
        <v>2</v>
      </c>
      <c r="B55" s="16" t="s">
        <v>41</v>
      </c>
      <c r="C55">
        <v>97</v>
      </c>
      <c r="D55" s="16" t="s">
        <v>721</v>
      </c>
      <c r="E55">
        <v>54</v>
      </c>
      <c r="F55" s="16" t="str">
        <f t="shared" si="0"/>
        <v>Practice::firstOrCreate(['id_practice' =&gt; 54, 'id_central_practice' =&gt; 97, 'id_directory' =&gt; 2, 'name' =&gt; "Capital Markets: Securitization: RMBS"]);</v>
      </c>
    </row>
    <row r="56" spans="1:6" x14ac:dyDescent="0.25">
      <c r="A56">
        <v>2</v>
      </c>
      <c r="B56" s="16" t="s">
        <v>41</v>
      </c>
      <c r="C56">
        <v>98</v>
      </c>
      <c r="D56" s="16" t="s">
        <v>323</v>
      </c>
      <c r="E56">
        <v>55</v>
      </c>
      <c r="F56" s="16" t="str">
        <f t="shared" si="0"/>
        <v>Practice::firstOrCreate(['id_practice' =&gt; 55, 'id_central_practice' =&gt; 98, 'id_directory' =&gt; 2, 'name' =&gt; "Capital Markets: Structured Products"]);</v>
      </c>
    </row>
    <row r="57" spans="1:6" x14ac:dyDescent="0.25">
      <c r="A57">
        <v>2</v>
      </c>
      <c r="B57" s="16" t="s">
        <v>41</v>
      </c>
      <c r="C57">
        <v>99</v>
      </c>
      <c r="D57" s="16" t="s">
        <v>804</v>
      </c>
      <c r="E57">
        <v>56</v>
      </c>
      <c r="F57" s="16" t="str">
        <f t="shared" si="0"/>
        <v>Practice::firstOrCreate(['id_practice' =&gt; 56, 'id_central_practice' =&gt; 99, 'id_directory' =&gt; 2, 'name' =&gt; "Capital Markets: Structured Products &amp; Derivatives"]);</v>
      </c>
    </row>
    <row r="58" spans="1:6" x14ac:dyDescent="0.25">
      <c r="A58">
        <v>2</v>
      </c>
      <c r="B58" s="16" t="s">
        <v>41</v>
      </c>
      <c r="C58">
        <v>109</v>
      </c>
      <c r="D58" s="16" t="s">
        <v>338</v>
      </c>
      <c r="E58">
        <v>57</v>
      </c>
      <c r="F58" s="16" t="str">
        <f t="shared" si="0"/>
        <v>Practice::firstOrCreate(['id_practice' =&gt; 57, 'id_central_practice' =&gt; 109, 'id_directory' =&gt; 2, 'name' =&gt; "Capital markets: Debt"]);</v>
      </c>
    </row>
    <row r="59" spans="1:6" x14ac:dyDescent="0.25">
      <c r="A59">
        <v>2</v>
      </c>
      <c r="B59" s="16" t="s">
        <v>41</v>
      </c>
      <c r="C59">
        <v>119</v>
      </c>
      <c r="D59" s="16" t="s">
        <v>792</v>
      </c>
      <c r="E59">
        <v>58</v>
      </c>
      <c r="F59" s="16" t="str">
        <f t="shared" si="0"/>
        <v>Practice::firstOrCreate(['id_practice' =&gt; 58, 'id_central_practice' =&gt; 119, 'id_directory' =&gt; 2, 'name' =&gt; "Chancery"]);</v>
      </c>
    </row>
    <row r="60" spans="1:6" x14ac:dyDescent="0.25">
      <c r="A60">
        <v>2</v>
      </c>
      <c r="B60" s="16" t="s">
        <v>41</v>
      </c>
      <c r="C60">
        <v>123</v>
      </c>
      <c r="D60" s="16" t="s">
        <v>666</v>
      </c>
      <c r="E60">
        <v>59</v>
      </c>
      <c r="F60" s="16" t="str">
        <f t="shared" si="0"/>
        <v>Practice::firstOrCreate(['id_practice' =&gt; 59, 'id_central_practice' =&gt; 123, 'id_directory' =&gt; 2, 'name' =&gt; "Climate Change"]);</v>
      </c>
    </row>
    <row r="61" spans="1:6" x14ac:dyDescent="0.25">
      <c r="A61">
        <v>2</v>
      </c>
      <c r="B61" s="16" t="s">
        <v>41</v>
      </c>
      <c r="C61">
        <v>125</v>
      </c>
      <c r="D61" s="16" t="s">
        <v>972</v>
      </c>
      <c r="E61">
        <v>60</v>
      </c>
      <c r="F61" s="16" t="str">
        <f t="shared" si="0"/>
        <v>Practice::firstOrCreate(['id_practice' =&gt; 60, 'id_central_practice' =&gt; 125, 'id_directory' =&gt; 2, 'name' =&gt; "Commercial Contracts"]);</v>
      </c>
    </row>
    <row r="62" spans="1:6" x14ac:dyDescent="0.25">
      <c r="A62">
        <v>2</v>
      </c>
      <c r="B62" s="16" t="s">
        <v>41</v>
      </c>
      <c r="C62">
        <v>127</v>
      </c>
      <c r="D62" s="16" t="s">
        <v>413</v>
      </c>
      <c r="E62">
        <v>61</v>
      </c>
      <c r="F62" s="16" t="str">
        <f t="shared" si="0"/>
        <v>Practice::firstOrCreate(['id_practice' =&gt; 61, 'id_central_practice' =&gt; 127, 'id_directory' =&gt; 2, 'name' =&gt; "Commercial and Corporate Litigation"]);</v>
      </c>
    </row>
    <row r="63" spans="1:6" x14ac:dyDescent="0.25">
      <c r="A63">
        <v>2</v>
      </c>
      <c r="B63" s="16" t="s">
        <v>41</v>
      </c>
      <c r="C63">
        <v>128</v>
      </c>
      <c r="D63" s="16" t="s">
        <v>339</v>
      </c>
      <c r="E63">
        <v>62</v>
      </c>
      <c r="F63" s="16" t="str">
        <f t="shared" si="0"/>
        <v>Practice::firstOrCreate(['id_practice' =&gt; 62, 'id_central_practice' =&gt; 128, 'id_directory' =&gt; 2, 'name' =&gt; "Commercial and corporate litigation"]);</v>
      </c>
    </row>
    <row r="64" spans="1:6" x14ac:dyDescent="0.25">
      <c r="A64">
        <v>2</v>
      </c>
      <c r="B64" s="16" t="s">
        <v>41</v>
      </c>
      <c r="C64">
        <v>140</v>
      </c>
      <c r="D64" s="16" t="s">
        <v>973</v>
      </c>
      <c r="E64">
        <v>63</v>
      </c>
      <c r="F64" s="16" t="str">
        <f t="shared" si="0"/>
        <v>Practice::firstOrCreate(['id_practice' =&gt; 63, 'id_central_practice' =&gt; 140, 'id_directory' =&gt; 2, 'name' =&gt; "Commodities"]);</v>
      </c>
    </row>
    <row r="65" spans="1:6" x14ac:dyDescent="0.25">
      <c r="A65">
        <v>2</v>
      </c>
      <c r="B65" s="16" t="s">
        <v>41</v>
      </c>
      <c r="C65">
        <v>143</v>
      </c>
      <c r="D65" s="16" t="s">
        <v>340</v>
      </c>
      <c r="E65">
        <v>64</v>
      </c>
      <c r="F65" s="16" t="str">
        <f t="shared" si="0"/>
        <v>Practice::firstOrCreate(['id_practice' =&gt; 64, 'id_central_practice' =&gt; 143, 'id_directory' =&gt; 2, 'name' =&gt; "Competition Law"]);</v>
      </c>
    </row>
    <row r="66" spans="1:6" x14ac:dyDescent="0.25">
      <c r="A66">
        <v>2</v>
      </c>
      <c r="B66" s="16" t="s">
        <v>41</v>
      </c>
      <c r="C66">
        <v>145</v>
      </c>
      <c r="D66" s="16" t="s">
        <v>168</v>
      </c>
      <c r="E66">
        <v>65</v>
      </c>
      <c r="F66" s="16" t="str">
        <f t="shared" ref="F66:F129" si="1">CONCATENATE("Practice::firstOrCreate(['id_practice' =&gt; ",E66,"",", 'id_central_practice' =&gt; ",C66,"", ", 'id_directory' =&gt; ",A66,"", ", 'name' =&gt; """,SUBSTITUTE(D66, "'", "´"),"""]);")</f>
        <v>Practice::firstOrCreate(['id_practice' =&gt; 65, 'id_central_practice' =&gt; 145, 'id_directory' =&gt; 2, 'name' =&gt; "Competition/Antitrust"]);</v>
      </c>
    </row>
    <row r="67" spans="1:6" x14ac:dyDescent="0.25">
      <c r="A67">
        <v>2</v>
      </c>
      <c r="B67" s="16" t="s">
        <v>41</v>
      </c>
      <c r="C67">
        <v>146</v>
      </c>
      <c r="D67" s="16" t="s">
        <v>356</v>
      </c>
      <c r="E67">
        <v>66</v>
      </c>
      <c r="F67" s="16" t="str">
        <f t="shared" si="1"/>
        <v>Practice::firstOrCreate(['id_practice' =&gt; 66, 'id_central_practice' =&gt; 146, 'id_directory' =&gt; 2, 'name' =&gt; "Competition/Antitrust: Public Procurement"]);</v>
      </c>
    </row>
    <row r="68" spans="1:6" x14ac:dyDescent="0.25">
      <c r="A68">
        <v>2</v>
      </c>
      <c r="B68" s="16" t="s">
        <v>41</v>
      </c>
      <c r="C68">
        <v>147</v>
      </c>
      <c r="D68" s="16" t="s">
        <v>219</v>
      </c>
      <c r="E68">
        <v>67</v>
      </c>
      <c r="F68" s="16" t="str">
        <f t="shared" si="1"/>
        <v>Practice::firstOrCreate(['id_practice' =&gt; 67, 'id_central_practice' =&gt; 147, 'id_directory' =&gt; 2, 'name' =&gt; "Competition/European Law"]);</v>
      </c>
    </row>
    <row r="69" spans="1:6" x14ac:dyDescent="0.25">
      <c r="A69">
        <v>2</v>
      </c>
      <c r="B69" s="16" t="s">
        <v>41</v>
      </c>
      <c r="C69">
        <v>148</v>
      </c>
      <c r="D69" s="16" t="s">
        <v>220</v>
      </c>
      <c r="E69">
        <v>68</v>
      </c>
      <c r="F69" s="16" t="str">
        <f t="shared" si="1"/>
        <v>Practice::firstOrCreate(['id_practice' =&gt; 68, 'id_central_practice' =&gt; 148, 'id_directory' =&gt; 2, 'name' =&gt; "Competition/European Law: Public Procurement"]);</v>
      </c>
    </row>
    <row r="70" spans="1:6" x14ac:dyDescent="0.25">
      <c r="A70">
        <v>2</v>
      </c>
      <c r="B70" s="16" t="s">
        <v>41</v>
      </c>
      <c r="C70">
        <v>149</v>
      </c>
      <c r="D70" s="16" t="s">
        <v>651</v>
      </c>
      <c r="E70">
        <v>69</v>
      </c>
      <c r="F70" s="16" t="str">
        <f t="shared" si="1"/>
        <v>Practice::firstOrCreate(['id_practice' =&gt; 69, 'id_central_practice' =&gt; 149, 'id_directory' =&gt; 2, 'name' =&gt; "Competition/European Law: State Aid"]);</v>
      </c>
    </row>
    <row r="71" spans="1:6" x14ac:dyDescent="0.25">
      <c r="A71">
        <v>2</v>
      </c>
      <c r="B71" s="16" t="s">
        <v>41</v>
      </c>
      <c r="C71">
        <v>151</v>
      </c>
      <c r="D71" s="16" t="s">
        <v>809</v>
      </c>
      <c r="E71">
        <v>70</v>
      </c>
      <c r="F71" s="16" t="str">
        <f t="shared" si="1"/>
        <v>Practice::firstOrCreate(['id_practice' =&gt; 70, 'id_central_practice' =&gt; 151, 'id_directory' =&gt; 2, 'name' =&gt; "Competition: Domestic"]);</v>
      </c>
    </row>
    <row r="72" spans="1:6" x14ac:dyDescent="0.25">
      <c r="A72">
        <v>2</v>
      </c>
      <c r="B72" s="16" t="s">
        <v>41</v>
      </c>
      <c r="C72">
        <v>152</v>
      </c>
      <c r="D72" s="16" t="s">
        <v>431</v>
      </c>
      <c r="E72">
        <v>71</v>
      </c>
      <c r="F72" s="16" t="str">
        <f t="shared" si="1"/>
        <v>Practice::firstOrCreate(['id_practice' =&gt; 71, 'id_central_practice' =&gt; 152, 'id_directory' =&gt; 2, 'name' =&gt; "Competition: EU"]);</v>
      </c>
    </row>
    <row r="73" spans="1:6" x14ac:dyDescent="0.25">
      <c r="A73">
        <v>2</v>
      </c>
      <c r="B73" s="16" t="s">
        <v>41</v>
      </c>
      <c r="C73">
        <v>154</v>
      </c>
      <c r="D73" s="16" t="s">
        <v>491</v>
      </c>
      <c r="E73">
        <v>72</v>
      </c>
      <c r="F73" s="16" t="str">
        <f t="shared" si="1"/>
        <v>Practice::firstOrCreate(['id_practice' =&gt; 72, 'id_central_practice' =&gt; 154, 'id_directory' =&gt; 2, 'name' =&gt; "Compliance"]);</v>
      </c>
    </row>
    <row r="74" spans="1:6" x14ac:dyDescent="0.25">
      <c r="A74">
        <v>2</v>
      </c>
      <c r="B74" s="16" t="s">
        <v>41</v>
      </c>
      <c r="C74">
        <v>158</v>
      </c>
      <c r="D74" s="16" t="s">
        <v>271</v>
      </c>
      <c r="E74">
        <v>73</v>
      </c>
      <c r="F74" s="16" t="str">
        <f t="shared" si="1"/>
        <v>Practice::firstOrCreate(['id_practice' =&gt; 73, 'id_central_practice' =&gt; 158, 'id_directory' =&gt; 2, 'name' =&gt; "Construction"]);</v>
      </c>
    </row>
    <row r="75" spans="1:6" x14ac:dyDescent="0.25">
      <c r="A75">
        <v>2</v>
      </c>
      <c r="B75" s="16" t="s">
        <v>41</v>
      </c>
      <c r="C75">
        <v>159</v>
      </c>
      <c r="D75" s="16" t="s">
        <v>263</v>
      </c>
      <c r="E75">
        <v>74</v>
      </c>
      <c r="F75" s="16" t="str">
        <f t="shared" si="1"/>
        <v>Practice::firstOrCreate(['id_practice' =&gt; 74, 'id_central_practice' =&gt; 159, 'id_directory' =&gt; 2, 'name' =&gt; "Construction (International Firms)"]);</v>
      </c>
    </row>
    <row r="76" spans="1:6" x14ac:dyDescent="0.25">
      <c r="A76">
        <v>2</v>
      </c>
      <c r="B76" s="16" t="s">
        <v>41</v>
      </c>
      <c r="C76">
        <v>161</v>
      </c>
      <c r="D76" s="16" t="s">
        <v>306</v>
      </c>
      <c r="E76">
        <v>75</v>
      </c>
      <c r="F76" s="16" t="str">
        <f t="shared" si="1"/>
        <v>Practice::firstOrCreate(['id_practice' =&gt; 75, 'id_central_practice' =&gt; 161, 'id_directory' =&gt; 2, 'name' =&gt; "Construction, Infrastructure &amp; Project Finance"]);</v>
      </c>
    </row>
    <row r="77" spans="1:6" x14ac:dyDescent="0.25">
      <c r="A77">
        <v>2</v>
      </c>
      <c r="B77" s="16" t="s">
        <v>41</v>
      </c>
      <c r="C77">
        <v>162</v>
      </c>
      <c r="D77" s="16" t="s">
        <v>174</v>
      </c>
      <c r="E77">
        <v>76</v>
      </c>
      <c r="F77" s="16" t="str">
        <f t="shared" si="1"/>
        <v>Practice::firstOrCreate(['id_practice' =&gt; 76, 'id_central_practice' =&gt; 162, 'id_directory' =&gt; 2, 'name' =&gt; "Construction: Domestic"]);</v>
      </c>
    </row>
    <row r="78" spans="1:6" x14ac:dyDescent="0.25">
      <c r="A78">
        <v>2</v>
      </c>
      <c r="B78" s="16" t="s">
        <v>41</v>
      </c>
      <c r="C78">
        <v>165</v>
      </c>
      <c r="D78" s="16" t="s">
        <v>3664</v>
      </c>
      <c r="E78">
        <v>77</v>
      </c>
      <c r="F78" s="16" t="str">
        <f t="shared" si="1"/>
        <v>Practice::firstOrCreate(['id_practice' =&gt; 77, 'id_central_practice' =&gt; 165, 'id_directory' =&gt; 2, 'name' =&gt; "Consumer Law"]);</v>
      </c>
    </row>
    <row r="79" spans="1:6" x14ac:dyDescent="0.25">
      <c r="A79">
        <v>2</v>
      </c>
      <c r="B79" s="16" t="s">
        <v>41</v>
      </c>
      <c r="C79">
        <v>166</v>
      </c>
      <c r="D79" s="16" t="s">
        <v>492</v>
      </c>
      <c r="E79">
        <v>78</v>
      </c>
      <c r="F79" s="16" t="str">
        <f t="shared" si="1"/>
        <v>Practice::firstOrCreate(['id_practice' =&gt; 78, 'id_central_practice' =&gt; 166, 'id_directory' =&gt; 2, 'name' =&gt; "Consumer law"]);</v>
      </c>
    </row>
    <row r="80" spans="1:6" x14ac:dyDescent="0.25">
      <c r="A80">
        <v>2</v>
      </c>
      <c r="B80" s="16" t="s">
        <v>41</v>
      </c>
      <c r="C80">
        <v>168</v>
      </c>
      <c r="D80" s="16" t="s">
        <v>629</v>
      </c>
      <c r="E80">
        <v>79</v>
      </c>
      <c r="F80" s="16" t="str">
        <f t="shared" si="1"/>
        <v>Practice::firstOrCreate(['id_practice' =&gt; 79, 'id_central_practice' =&gt; 168, 'id_directory' =&gt; 2, 'name' =&gt; "Corporate &amp; Finance"]);</v>
      </c>
    </row>
    <row r="81" spans="1:6" x14ac:dyDescent="0.25">
      <c r="A81">
        <v>2</v>
      </c>
      <c r="B81" s="16" t="s">
        <v>41</v>
      </c>
      <c r="C81">
        <v>169</v>
      </c>
      <c r="D81" s="16" t="s">
        <v>993</v>
      </c>
      <c r="E81">
        <v>80</v>
      </c>
      <c r="F81" s="16" t="str">
        <f t="shared" si="1"/>
        <v>Practice::firstOrCreate(['id_practice' =&gt; 80, 'id_central_practice' =&gt; 169, 'id_directory' =&gt; 2, 'name' =&gt; "Corporate &amp; Finance (International Firms)"]);</v>
      </c>
    </row>
    <row r="82" spans="1:6" x14ac:dyDescent="0.25">
      <c r="A82">
        <v>2</v>
      </c>
      <c r="B82" s="16" t="s">
        <v>41</v>
      </c>
      <c r="C82">
        <v>170</v>
      </c>
      <c r="D82" s="16" t="s">
        <v>1083</v>
      </c>
      <c r="E82">
        <v>81</v>
      </c>
      <c r="F82" s="16" t="str">
        <f t="shared" si="1"/>
        <v>Practice::firstOrCreate(['id_practice' =&gt; 81, 'id_central_practice' =&gt; 170, 'id_directory' =&gt; 2, 'name' =&gt; "Corporate &amp; Finance including Investment Funds"]);</v>
      </c>
    </row>
    <row r="83" spans="1:6" x14ac:dyDescent="0.25">
      <c r="A83">
        <v>2</v>
      </c>
      <c r="B83" s="16" t="s">
        <v>41</v>
      </c>
      <c r="C83">
        <v>172</v>
      </c>
      <c r="D83" s="16" t="s">
        <v>878</v>
      </c>
      <c r="E83">
        <v>82</v>
      </c>
      <c r="F83" s="16" t="str">
        <f t="shared" si="1"/>
        <v>Practice::firstOrCreate(['id_practice' =&gt; 82, 'id_central_practice' =&gt; 172, 'id_directory' =&gt; 2, 'name' =&gt; "Corporate Compliance"]);</v>
      </c>
    </row>
    <row r="84" spans="1:6" x14ac:dyDescent="0.25">
      <c r="A84">
        <v>2</v>
      </c>
      <c r="B84" s="16" t="s">
        <v>41</v>
      </c>
      <c r="C84">
        <v>173</v>
      </c>
      <c r="D84" s="16" t="s">
        <v>1050</v>
      </c>
      <c r="E84">
        <v>83</v>
      </c>
      <c r="F84" s="16" t="str">
        <f t="shared" si="1"/>
        <v>Practice::firstOrCreate(['id_practice' =&gt; 83, 'id_central_practice' =&gt; 173, 'id_directory' =&gt; 2, 'name' =&gt; "Corporate Compliance &amp; Investigations"]);</v>
      </c>
    </row>
    <row r="85" spans="1:6" x14ac:dyDescent="0.25">
      <c r="A85">
        <v>2</v>
      </c>
      <c r="B85" s="16" t="s">
        <v>41</v>
      </c>
      <c r="C85">
        <v>174</v>
      </c>
      <c r="D85" s="16" t="s">
        <v>324</v>
      </c>
      <c r="E85">
        <v>84</v>
      </c>
      <c r="F85" s="16" t="str">
        <f t="shared" si="1"/>
        <v>Practice::firstOrCreate(['id_practice' =&gt; 84, 'id_central_practice' =&gt; 174, 'id_directory' =&gt; 2, 'name' =&gt; "Corporate Crime &amp; Investigations"]);</v>
      </c>
    </row>
    <row r="86" spans="1:6" x14ac:dyDescent="0.25">
      <c r="A86">
        <v>2</v>
      </c>
      <c r="B86" s="16" t="s">
        <v>41</v>
      </c>
      <c r="C86">
        <v>175</v>
      </c>
      <c r="D86" s="16" t="s">
        <v>560</v>
      </c>
      <c r="E86">
        <v>85</v>
      </c>
      <c r="F86" s="16" t="str">
        <f t="shared" si="1"/>
        <v>Practice::firstOrCreate(['id_practice' =&gt; 85, 'id_central_practice' =&gt; 175, 'id_directory' =&gt; 2, 'name' =&gt; "Corporate Investigations"]);</v>
      </c>
    </row>
    <row r="87" spans="1:6" x14ac:dyDescent="0.25">
      <c r="A87">
        <v>2</v>
      </c>
      <c r="B87" s="16" t="s">
        <v>41</v>
      </c>
      <c r="C87">
        <v>176</v>
      </c>
      <c r="D87" s="16" t="s">
        <v>902</v>
      </c>
      <c r="E87">
        <v>86</v>
      </c>
      <c r="F87" s="16" t="str">
        <f t="shared" si="1"/>
        <v>Practice::firstOrCreate(['id_practice' =&gt; 86, 'id_central_practice' =&gt; 176, 'id_directory' =&gt; 2, 'name' =&gt; "Corporate Investigations/Anti-Corruption (International Firms)"]);</v>
      </c>
    </row>
    <row r="88" spans="1:6" x14ac:dyDescent="0.25">
      <c r="A88">
        <v>2</v>
      </c>
      <c r="B88" s="16" t="s">
        <v>41</v>
      </c>
      <c r="C88">
        <v>177</v>
      </c>
      <c r="D88" s="16" t="s">
        <v>175</v>
      </c>
      <c r="E88">
        <v>87</v>
      </c>
      <c r="F88" s="16" t="str">
        <f t="shared" si="1"/>
        <v>Practice::firstOrCreate(['id_practice' =&gt; 87, 'id_central_practice' =&gt; 177, 'id_directory' =&gt; 2, 'name' =&gt; "Corporate Investigations/Anti-Corruption: Domestic"]);</v>
      </c>
    </row>
    <row r="89" spans="1:6" x14ac:dyDescent="0.25">
      <c r="A89">
        <v>2</v>
      </c>
      <c r="B89" s="16" t="s">
        <v>41</v>
      </c>
      <c r="C89">
        <v>178</v>
      </c>
      <c r="D89" s="16" t="s">
        <v>176</v>
      </c>
      <c r="E89">
        <v>88</v>
      </c>
      <c r="F89" s="16" t="str">
        <f t="shared" si="1"/>
        <v>Practice::firstOrCreate(['id_practice' =&gt; 88, 'id_central_practice' =&gt; 178, 'id_directory' =&gt; 2, 'name' =&gt; "Corporate Investigations/Anti-Corruption: International"]);</v>
      </c>
    </row>
    <row r="90" spans="1:6" x14ac:dyDescent="0.25">
      <c r="A90">
        <v>2</v>
      </c>
      <c r="B90" s="16" t="s">
        <v>41</v>
      </c>
      <c r="C90">
        <v>198</v>
      </c>
      <c r="D90" s="16" t="s">
        <v>56</v>
      </c>
      <c r="E90">
        <v>89</v>
      </c>
      <c r="F90" s="16" t="str">
        <f t="shared" si="1"/>
        <v>Practice::firstOrCreate(['id_practice' =&gt; 89, 'id_central_practice' =&gt; 198, 'id_directory' =&gt; 2, 'name' =&gt; "Corporate/Commercial"]);</v>
      </c>
    </row>
    <row r="91" spans="1:6" x14ac:dyDescent="0.25">
      <c r="A91">
        <v>2</v>
      </c>
      <c r="B91" s="16" t="s">
        <v>41</v>
      </c>
      <c r="C91">
        <v>199</v>
      </c>
      <c r="D91" s="16" t="s">
        <v>985</v>
      </c>
      <c r="E91">
        <v>90</v>
      </c>
      <c r="F91" s="16" t="str">
        <f t="shared" si="1"/>
        <v>Practice::firstOrCreate(['id_practice' =&gt; 90, 'id_central_practice' =&gt; 199, 'id_directory' =&gt; 2, 'name' =&gt; "Corporate/Commercial &amp; Commercial Contracts"]);</v>
      </c>
    </row>
    <row r="92" spans="1:6" x14ac:dyDescent="0.25">
      <c r="A92">
        <v>2</v>
      </c>
      <c r="B92" s="16" t="s">
        <v>41</v>
      </c>
      <c r="C92">
        <v>200</v>
      </c>
      <c r="D92" s="16" t="s">
        <v>873</v>
      </c>
      <c r="E92">
        <v>91</v>
      </c>
      <c r="F92" s="16" t="str">
        <f t="shared" si="1"/>
        <v>Practice::firstOrCreate(['id_practice' =&gt; 91, 'id_central_practice' =&gt; 200, 'id_directory' =&gt; 2, 'name' =&gt; "Corporate/Commercial: Capital Markets"]);</v>
      </c>
    </row>
    <row r="93" spans="1:6" x14ac:dyDescent="0.25">
      <c r="A93">
        <v>2</v>
      </c>
      <c r="B93" s="16" t="s">
        <v>41</v>
      </c>
      <c r="C93">
        <v>201</v>
      </c>
      <c r="D93" s="16" t="s">
        <v>848</v>
      </c>
      <c r="E93">
        <v>92</v>
      </c>
      <c r="F93" s="16" t="str">
        <f t="shared" si="1"/>
        <v>Practice::firstOrCreate(['id_practice' =&gt; 92, 'id_central_practice' =&gt; 201, 'id_directory' =&gt; 2, 'name' =&gt; "Corporate/Commercial: Labour &amp; Employment"]);</v>
      </c>
    </row>
    <row r="94" spans="1:6" x14ac:dyDescent="0.25">
      <c r="A94">
        <v>2</v>
      </c>
      <c r="B94" s="16" t="s">
        <v>41</v>
      </c>
      <c r="C94">
        <v>202</v>
      </c>
      <c r="D94" s="16" t="s">
        <v>64</v>
      </c>
      <c r="E94">
        <v>93</v>
      </c>
      <c r="F94" s="16" t="str">
        <f t="shared" si="1"/>
        <v>Practice::firstOrCreate(['id_practice' =&gt; 93, 'id_central_practice' =&gt; 202, 'id_directory' =&gt; 2, 'name' =&gt; "Corporate/M&amp;A"]);</v>
      </c>
    </row>
    <row r="95" spans="1:6" x14ac:dyDescent="0.25">
      <c r="A95">
        <v>2</v>
      </c>
      <c r="B95" s="16" t="s">
        <v>41</v>
      </c>
      <c r="C95">
        <v>203</v>
      </c>
      <c r="D95" s="16" t="s">
        <v>386</v>
      </c>
      <c r="E95">
        <v>94</v>
      </c>
      <c r="F95" s="16" t="str">
        <f t="shared" si="1"/>
        <v>Practice::firstOrCreate(['id_practice' =&gt; 94, 'id_central_practice' =&gt; 203, 'id_directory' =&gt; 2, 'name' =&gt; "Corporate/M&amp;A &amp; Private Equity"]);</v>
      </c>
    </row>
    <row r="96" spans="1:6" x14ac:dyDescent="0.25">
      <c r="A96">
        <v>2</v>
      </c>
      <c r="B96" s="16" t="s">
        <v>41</v>
      </c>
      <c r="C96">
        <v>204</v>
      </c>
      <c r="D96" s="16" t="s">
        <v>425</v>
      </c>
      <c r="E96">
        <v>95</v>
      </c>
      <c r="F96" s="16" t="str">
        <f t="shared" si="1"/>
        <v>Practice::firstOrCreate(['id_practice' =&gt; 95, 'id_central_practice' =&gt; 204, 'id_directory' =&gt; 2, 'name' =&gt; "Corporate/M&amp;A (International Firms)"]);</v>
      </c>
    </row>
    <row r="97" spans="1:6" x14ac:dyDescent="0.25">
      <c r="A97">
        <v>2</v>
      </c>
      <c r="B97" s="16" t="s">
        <v>41</v>
      </c>
      <c r="C97">
        <v>205</v>
      </c>
      <c r="D97" s="16" t="s">
        <v>164</v>
      </c>
      <c r="E97">
        <v>96</v>
      </c>
      <c r="F97" s="16" t="str">
        <f t="shared" si="1"/>
        <v>Practice::firstOrCreate(['id_practice' =&gt; 96, 'id_central_practice' =&gt; 205, 'id_directory' =&gt; 2, 'name' =&gt; "Corporate/M&amp;A: Domestic"]);</v>
      </c>
    </row>
    <row r="98" spans="1:6" x14ac:dyDescent="0.25">
      <c r="A98">
        <v>2</v>
      </c>
      <c r="B98" s="16" t="s">
        <v>41</v>
      </c>
      <c r="C98">
        <v>206</v>
      </c>
      <c r="D98" s="16" t="s">
        <v>561</v>
      </c>
      <c r="E98">
        <v>97</v>
      </c>
      <c r="F98" s="16" t="str">
        <f t="shared" si="1"/>
        <v>Practice::firstOrCreate(['id_practice' =&gt; 97, 'id_central_practice' =&gt; 206, 'id_directory' =&gt; 2, 'name' =&gt; "Corporate/M&amp;A: ECM"]);</v>
      </c>
    </row>
    <row r="99" spans="1:6" x14ac:dyDescent="0.25">
      <c r="A99">
        <v>2</v>
      </c>
      <c r="B99" s="16" t="s">
        <v>41</v>
      </c>
      <c r="C99">
        <v>207</v>
      </c>
      <c r="D99" s="16" t="s">
        <v>896</v>
      </c>
      <c r="E99">
        <v>98</v>
      </c>
      <c r="F99" s="16" t="str">
        <f t="shared" si="1"/>
        <v>Practice::firstOrCreate(['id_practice' =&gt; 98, 'id_central_practice' =&gt; 207, 'id_directory' =&gt; 2, 'name' =&gt; "Corporate/M&amp;A: High-end Capability"]);</v>
      </c>
    </row>
    <row r="100" spans="1:6" x14ac:dyDescent="0.25">
      <c r="A100">
        <v>2</v>
      </c>
      <c r="B100" s="16" t="s">
        <v>41</v>
      </c>
      <c r="C100">
        <v>208</v>
      </c>
      <c r="D100" s="16" t="s">
        <v>165</v>
      </c>
      <c r="E100">
        <v>99</v>
      </c>
      <c r="F100" s="16" t="str">
        <f t="shared" si="1"/>
        <v>Practice::firstOrCreate(['id_practice' =&gt; 99, 'id_central_practice' =&gt; 208, 'id_directory' =&gt; 2, 'name' =&gt; "Corporate/M&amp;A: International"]);</v>
      </c>
    </row>
    <row r="101" spans="1:6" x14ac:dyDescent="0.25">
      <c r="A101">
        <v>2</v>
      </c>
      <c r="B101" s="16" t="s">
        <v>41</v>
      </c>
      <c r="C101">
        <v>209</v>
      </c>
      <c r="D101" s="16" t="s">
        <v>910</v>
      </c>
      <c r="E101">
        <v>100</v>
      </c>
      <c r="F101" s="16" t="str">
        <f t="shared" si="1"/>
        <v>Practice::firstOrCreate(['id_practice' =&gt; 100, 'id_central_practice' =&gt; 209, 'id_directory' =&gt; 2, 'name' =&gt; "Corporate/M&amp;A: International Firms"]);</v>
      </c>
    </row>
    <row r="102" spans="1:6" x14ac:dyDescent="0.25">
      <c r="A102">
        <v>2</v>
      </c>
      <c r="B102" s="16" t="s">
        <v>41</v>
      </c>
      <c r="C102">
        <v>210</v>
      </c>
      <c r="D102" s="16" t="s">
        <v>605</v>
      </c>
      <c r="E102">
        <v>101</v>
      </c>
      <c r="F102" s="16" t="str">
        <f t="shared" si="1"/>
        <v>Practice::firstOrCreate(['id_practice' =&gt; 101, 'id_central_practice' =&gt; 210, 'id_directory' =&gt; 2, 'name' =&gt; "Corporate/M&amp;A: Mid-Market"]);</v>
      </c>
    </row>
    <row r="103" spans="1:6" x14ac:dyDescent="0.25">
      <c r="A103">
        <v>2</v>
      </c>
      <c r="B103" s="16" t="s">
        <v>41</v>
      </c>
      <c r="C103">
        <v>211</v>
      </c>
      <c r="D103" s="16" t="s">
        <v>316</v>
      </c>
      <c r="E103">
        <v>102</v>
      </c>
      <c r="F103" s="16" t="str">
        <f t="shared" si="1"/>
        <v>Practice::firstOrCreate(['id_practice' =&gt; 102, 'id_central_practice' =&gt; 211, 'id_directory' =&gt; 2, 'name' =&gt; "Corporate/M&amp;A: Takeover Defense"]);</v>
      </c>
    </row>
    <row r="104" spans="1:6" x14ac:dyDescent="0.25">
      <c r="A104">
        <v>2</v>
      </c>
      <c r="B104" s="16" t="s">
        <v>41</v>
      </c>
      <c r="C104">
        <v>212</v>
      </c>
      <c r="D104" s="16" t="s">
        <v>678</v>
      </c>
      <c r="E104">
        <v>103</v>
      </c>
      <c r="F104" s="16" t="str">
        <f t="shared" si="1"/>
        <v>Practice::firstOrCreate(['id_practice' =&gt; 103, 'id_central_practice' =&gt; 212, 'id_directory' =&gt; 2, 'name' =&gt; "Crime"]);</v>
      </c>
    </row>
    <row r="105" spans="1:6" x14ac:dyDescent="0.25">
      <c r="A105">
        <v>2</v>
      </c>
      <c r="B105" s="16" t="s">
        <v>41</v>
      </c>
      <c r="C105">
        <v>213</v>
      </c>
      <c r="D105" s="16" t="s">
        <v>930</v>
      </c>
      <c r="E105">
        <v>104</v>
      </c>
      <c r="F105" s="16" t="str">
        <f t="shared" si="1"/>
        <v>Practice::firstOrCreate(['id_practice' =&gt; 104, 'id_central_practice' =&gt; 213, 'id_directory' =&gt; 2, 'name' =&gt; "Crisis Management"]);</v>
      </c>
    </row>
    <row r="106" spans="1:6" x14ac:dyDescent="0.25">
      <c r="A106">
        <v>2</v>
      </c>
      <c r="B106" s="16" t="s">
        <v>41</v>
      </c>
      <c r="C106">
        <v>215</v>
      </c>
      <c r="D106" s="16" t="s">
        <v>726</v>
      </c>
      <c r="E106">
        <v>105</v>
      </c>
      <c r="F106" s="16" t="str">
        <f t="shared" si="1"/>
        <v>Practice::firstOrCreate(['id_practice' =&gt; 105, 'id_central_practice' =&gt; 215, 'id_directory' =&gt; 2, 'name' =&gt; "Crypto-Asset Disputes"]);</v>
      </c>
    </row>
    <row r="107" spans="1:6" x14ac:dyDescent="0.25">
      <c r="A107">
        <v>2</v>
      </c>
      <c r="B107" s="16" t="s">
        <v>41</v>
      </c>
      <c r="C107">
        <v>219</v>
      </c>
      <c r="D107" s="16" t="s">
        <v>206</v>
      </c>
      <c r="E107">
        <v>106</v>
      </c>
      <c r="F107" s="16" t="str">
        <f t="shared" si="1"/>
        <v>Practice::firstOrCreate(['id_practice' =&gt; 106, 'id_central_practice' =&gt; 219, 'id_directory' =&gt; 2, 'name' =&gt; "Data Protection"]);</v>
      </c>
    </row>
    <row r="108" spans="1:6" x14ac:dyDescent="0.25">
      <c r="A108">
        <v>2</v>
      </c>
      <c r="B108" s="16" t="s">
        <v>41</v>
      </c>
      <c r="C108">
        <v>220</v>
      </c>
      <c r="D108" s="16" t="s">
        <v>276</v>
      </c>
      <c r="E108">
        <v>107</v>
      </c>
      <c r="F108" s="16" t="str">
        <f t="shared" si="1"/>
        <v>Practice::firstOrCreate(['id_practice' =&gt; 107, 'id_central_practice' =&gt; 220, 'id_directory' =&gt; 2, 'name' =&gt; "Data Protection &amp; Information Law"]);</v>
      </c>
    </row>
    <row r="109" spans="1:6" x14ac:dyDescent="0.25">
      <c r="A109">
        <v>2</v>
      </c>
      <c r="B109" s="16" t="s">
        <v>41</v>
      </c>
      <c r="C109">
        <v>223</v>
      </c>
      <c r="D109" s="16" t="s">
        <v>487</v>
      </c>
      <c r="E109">
        <v>108</v>
      </c>
      <c r="F109" s="16" t="str">
        <f t="shared" si="1"/>
        <v>Practice::firstOrCreate(['id_practice' =&gt; 108, 'id_central_practice' =&gt; 223, 'id_directory' =&gt; 2, 'name' =&gt; "Data protection"]);</v>
      </c>
    </row>
    <row r="110" spans="1:6" x14ac:dyDescent="0.25">
      <c r="A110">
        <v>2</v>
      </c>
      <c r="B110" s="16" t="s">
        <v>41</v>
      </c>
      <c r="C110">
        <v>233</v>
      </c>
      <c r="D110" s="16" t="s">
        <v>974</v>
      </c>
      <c r="E110">
        <v>109</v>
      </c>
      <c r="F110" s="16" t="str">
        <f t="shared" si="1"/>
        <v>Practice::firstOrCreate(['id_practice' =&gt; 109, 'id_central_practice' =&gt; 233, 'id_directory' =&gt; 2, 'name' =&gt; "Defamation/Reputation Management"]);</v>
      </c>
    </row>
    <row r="111" spans="1:6" x14ac:dyDescent="0.25">
      <c r="A111">
        <v>2</v>
      </c>
      <c r="B111" s="16" t="s">
        <v>41</v>
      </c>
      <c r="C111">
        <v>234</v>
      </c>
      <c r="D111" s="16" t="s">
        <v>325</v>
      </c>
      <c r="E111">
        <v>110</v>
      </c>
      <c r="F111" s="16" t="str">
        <f t="shared" si="1"/>
        <v>Practice::firstOrCreate(['id_practice' =&gt; 110, 'id_central_practice' =&gt; 234, 'id_directory' =&gt; 2, 'name' =&gt; "Derivatives"]);</v>
      </c>
    </row>
    <row r="112" spans="1:6" x14ac:dyDescent="0.25">
      <c r="A112">
        <v>2</v>
      </c>
      <c r="B112" s="16" t="s">
        <v>41</v>
      </c>
      <c r="C112">
        <v>237</v>
      </c>
      <c r="D112" s="16" t="s">
        <v>72</v>
      </c>
      <c r="E112">
        <v>111</v>
      </c>
      <c r="F112" s="16" t="str">
        <f t="shared" si="1"/>
        <v>Practice::firstOrCreate(['id_practice' =&gt; 111, 'id_central_practice' =&gt; 237, 'id_directory' =&gt; 2, 'name' =&gt; "Dispute Resolution"]);</v>
      </c>
    </row>
    <row r="113" spans="1:6" x14ac:dyDescent="0.25">
      <c r="A113">
        <v>2</v>
      </c>
      <c r="B113" s="16" t="s">
        <v>41</v>
      </c>
      <c r="C113">
        <v>238</v>
      </c>
      <c r="D113" s="16" t="s">
        <v>992</v>
      </c>
      <c r="E113">
        <v>112</v>
      </c>
      <c r="F113" s="16" t="str">
        <f t="shared" si="1"/>
        <v>Practice::firstOrCreate(['id_practice' =&gt; 112, 'id_central_practice' =&gt; 238, 'id_directory' =&gt; 2, 'name' =&gt; "Dispute Resolution (International Firms)"]);</v>
      </c>
    </row>
    <row r="114" spans="1:6" x14ac:dyDescent="0.25">
      <c r="A114">
        <v>2</v>
      </c>
      <c r="B114" s="16" t="s">
        <v>41</v>
      </c>
      <c r="C114">
        <v>239</v>
      </c>
      <c r="D114" s="16" t="s">
        <v>177</v>
      </c>
      <c r="E114">
        <v>113</v>
      </c>
      <c r="F114" s="16" t="str">
        <f t="shared" si="1"/>
        <v>Practice::firstOrCreate(['id_practice' =&gt; 113, 'id_central_practice' =&gt; 239, 'id_directory' =&gt; 2, 'name' =&gt; "Dispute Resolution: Arbitration"]);</v>
      </c>
    </row>
    <row r="115" spans="1:6" x14ac:dyDescent="0.25">
      <c r="A115">
        <v>2</v>
      </c>
      <c r="B115" s="16" t="s">
        <v>41</v>
      </c>
      <c r="C115">
        <v>240</v>
      </c>
      <c r="D115" s="16" t="s">
        <v>903</v>
      </c>
      <c r="E115">
        <v>114</v>
      </c>
      <c r="F115" s="16" t="str">
        <f t="shared" si="1"/>
        <v>Practice::firstOrCreate(['id_practice' =&gt; 114, 'id_central_practice' =&gt; 240, 'id_directory' =&gt; 2, 'name' =&gt; "Dispute Resolution: Arbitration (International Firms)"]);</v>
      </c>
    </row>
    <row r="116" spans="1:6" x14ac:dyDescent="0.25">
      <c r="A116">
        <v>2</v>
      </c>
      <c r="B116" s="16" t="s">
        <v>41</v>
      </c>
      <c r="C116">
        <v>241</v>
      </c>
      <c r="D116" s="16" t="s">
        <v>476</v>
      </c>
      <c r="E116">
        <v>115</v>
      </c>
      <c r="F116" s="16" t="str">
        <f t="shared" si="1"/>
        <v>Practice::firstOrCreate(['id_practice' =&gt; 115, 'id_central_practice' =&gt; 241, 'id_directory' =&gt; 2, 'name' =&gt; "Dispute Resolution: Civil &amp; Commercial Litigation"]);</v>
      </c>
    </row>
    <row r="117" spans="1:6" x14ac:dyDescent="0.25">
      <c r="A117">
        <v>2</v>
      </c>
      <c r="B117" s="16" t="s">
        <v>41</v>
      </c>
      <c r="C117">
        <v>242</v>
      </c>
      <c r="D117" s="16" t="s">
        <v>517</v>
      </c>
      <c r="E117">
        <v>116</v>
      </c>
      <c r="F117" s="16" t="str">
        <f t="shared" si="1"/>
        <v>Practice::firstOrCreate(['id_practice' =&gt; 116, 'id_central_practice' =&gt; 242, 'id_directory' =&gt; 2, 'name' =&gt; "Dispute Resolution: Class Action (Defence)"]);</v>
      </c>
    </row>
    <row r="118" spans="1:6" x14ac:dyDescent="0.25">
      <c r="A118">
        <v>2</v>
      </c>
      <c r="B118" s="16" t="s">
        <v>41</v>
      </c>
      <c r="C118">
        <v>243</v>
      </c>
      <c r="D118" s="16" t="s">
        <v>879</v>
      </c>
      <c r="E118">
        <v>117</v>
      </c>
      <c r="F118" s="16" t="str">
        <f t="shared" si="1"/>
        <v>Practice::firstOrCreate(['id_practice' =&gt; 117, 'id_central_practice' =&gt; 243, 'id_directory' =&gt; 2, 'name' =&gt; "Dispute Resolution: Corporate Crime"]);</v>
      </c>
    </row>
    <row r="119" spans="1:6" x14ac:dyDescent="0.25">
      <c r="A119">
        <v>2</v>
      </c>
      <c r="B119" s="16" t="s">
        <v>41</v>
      </c>
      <c r="C119">
        <v>244</v>
      </c>
      <c r="D119" s="16" t="s">
        <v>851</v>
      </c>
      <c r="E119">
        <v>118</v>
      </c>
      <c r="F119" s="16" t="str">
        <f t="shared" si="1"/>
        <v>Practice::firstOrCreate(['id_practice' =&gt; 118, 'id_central_practice' =&gt; 244, 'id_directory' =&gt; 2, 'name' =&gt; "Dispute Resolution: Domestic"]);</v>
      </c>
    </row>
    <row r="120" spans="1:6" x14ac:dyDescent="0.25">
      <c r="A120">
        <v>2</v>
      </c>
      <c r="B120" s="16" t="s">
        <v>41</v>
      </c>
      <c r="C120">
        <v>245</v>
      </c>
      <c r="D120" s="16" t="s">
        <v>852</v>
      </c>
      <c r="E120">
        <v>119</v>
      </c>
      <c r="F120" s="16" t="str">
        <f t="shared" si="1"/>
        <v>Practice::firstOrCreate(['id_practice' =&gt; 119, 'id_central_practice' =&gt; 245, 'id_directory' =&gt; 2, 'name' =&gt; "Dispute Resolution: International"]);</v>
      </c>
    </row>
    <row r="121" spans="1:6" x14ac:dyDescent="0.25">
      <c r="A121">
        <v>2</v>
      </c>
      <c r="B121" s="16" t="s">
        <v>41</v>
      </c>
      <c r="C121">
        <v>246</v>
      </c>
      <c r="D121" s="16" t="s">
        <v>911</v>
      </c>
      <c r="E121">
        <v>120</v>
      </c>
      <c r="F121" s="16" t="str">
        <f t="shared" si="1"/>
        <v>Practice::firstOrCreate(['id_practice' =&gt; 120, 'id_central_practice' =&gt; 246, 'id_directory' =&gt; 2, 'name' =&gt; "Dispute Resolution: International Firms"]);</v>
      </c>
    </row>
    <row r="122" spans="1:6" x14ac:dyDescent="0.25">
      <c r="A122">
        <v>2</v>
      </c>
      <c r="B122" s="16" t="s">
        <v>41</v>
      </c>
      <c r="C122">
        <v>247</v>
      </c>
      <c r="D122" s="16" t="s">
        <v>493</v>
      </c>
      <c r="E122">
        <v>121</v>
      </c>
      <c r="F122" s="16" t="str">
        <f t="shared" si="1"/>
        <v>Practice::firstOrCreate(['id_practice' =&gt; 121, 'id_central_practice' =&gt; 247, 'id_directory' =&gt; 2, 'name' =&gt; "Dispute Resolution: Litgation"]);</v>
      </c>
    </row>
    <row r="123" spans="1:6" x14ac:dyDescent="0.25">
      <c r="A123">
        <v>2</v>
      </c>
      <c r="B123" s="16" t="s">
        <v>41</v>
      </c>
      <c r="C123">
        <v>248</v>
      </c>
      <c r="D123" s="16" t="s">
        <v>45</v>
      </c>
      <c r="E123">
        <v>122</v>
      </c>
      <c r="F123" s="16" t="str">
        <f t="shared" si="1"/>
        <v>Practice::firstOrCreate(['id_practice' =&gt; 122, 'id_central_practice' =&gt; 248, 'id_directory' =&gt; 2, 'name' =&gt; "Dispute Resolution: Litigation"]);</v>
      </c>
    </row>
    <row r="124" spans="1:6" x14ac:dyDescent="0.25">
      <c r="A124">
        <v>2</v>
      </c>
      <c r="B124" s="16" t="s">
        <v>41</v>
      </c>
      <c r="C124">
        <v>249</v>
      </c>
      <c r="D124" s="16" t="s">
        <v>904</v>
      </c>
      <c r="E124">
        <v>123</v>
      </c>
      <c r="F124" s="16" t="str">
        <f t="shared" si="1"/>
        <v>Practice::firstOrCreate(['id_practice' =&gt; 123, 'id_central_practice' =&gt; 249, 'id_directory' =&gt; 2, 'name' =&gt; "Dispute Resolution: Litigation (International Firms)"]);</v>
      </c>
    </row>
    <row r="125" spans="1:6" x14ac:dyDescent="0.25">
      <c r="A125">
        <v>2</v>
      </c>
      <c r="B125" s="16" t="s">
        <v>41</v>
      </c>
      <c r="C125">
        <v>250</v>
      </c>
      <c r="D125" s="16" t="s">
        <v>101</v>
      </c>
      <c r="E125">
        <v>124</v>
      </c>
      <c r="F125" s="16" t="str">
        <f t="shared" si="1"/>
        <v>Practice::firstOrCreate(['id_practice' =&gt; 124, 'id_central_practice' =&gt; 250, 'id_directory' =&gt; 2, 'name' =&gt; "Dispute Resolution: White-Collar Crime"]);</v>
      </c>
    </row>
    <row r="126" spans="1:6" x14ac:dyDescent="0.25">
      <c r="A126">
        <v>2</v>
      </c>
      <c r="B126" s="16" t="s">
        <v>41</v>
      </c>
      <c r="C126">
        <v>251</v>
      </c>
      <c r="D126" s="16" t="s">
        <v>47</v>
      </c>
      <c r="E126">
        <v>125</v>
      </c>
      <c r="F126" s="16" t="str">
        <f t="shared" si="1"/>
        <v>Practice::firstOrCreate(['id_practice' =&gt; 125, 'id_central_practice' =&gt; 251, 'id_directory' =&gt; 2, 'name' =&gt; "Dispute resolution"]);</v>
      </c>
    </row>
    <row r="127" spans="1:6" x14ac:dyDescent="0.25">
      <c r="A127">
        <v>2</v>
      </c>
      <c r="B127" s="16" t="s">
        <v>41</v>
      </c>
      <c r="C127">
        <v>272</v>
      </c>
      <c r="D127" s="16" t="s">
        <v>769</v>
      </c>
      <c r="E127">
        <v>126</v>
      </c>
      <c r="F127" s="16" t="str">
        <f t="shared" si="1"/>
        <v>Practice::firstOrCreate(['id_practice' =&gt; 126, 'id_central_practice' =&gt; 272, 'id_directory' =&gt; 2, 'name' =&gt; "Diversity &amp; Inclusion Awards"]);</v>
      </c>
    </row>
    <row r="128" spans="1:6" x14ac:dyDescent="0.25">
      <c r="A128">
        <v>2</v>
      </c>
      <c r="B128" s="16" t="s">
        <v>41</v>
      </c>
      <c r="C128">
        <v>273</v>
      </c>
      <c r="D128" s="16" t="s">
        <v>326</v>
      </c>
      <c r="E128">
        <v>127</v>
      </c>
      <c r="F128" s="16" t="str">
        <f t="shared" si="1"/>
        <v>Practice::firstOrCreate(['id_practice' =&gt; 127, 'id_central_practice' =&gt; 273, 'id_directory' =&gt; 2, 'name' =&gt; "E-Discovery &amp; Information Governance"]);</v>
      </c>
    </row>
    <row r="129" spans="1:6" x14ac:dyDescent="0.25">
      <c r="A129">
        <v>2</v>
      </c>
      <c r="B129" s="16" t="s">
        <v>41</v>
      </c>
      <c r="C129">
        <v>275</v>
      </c>
      <c r="D129" s="16" t="s">
        <v>801</v>
      </c>
      <c r="E129">
        <v>128</v>
      </c>
      <c r="F129" s="16" t="str">
        <f t="shared" si="1"/>
        <v>Practice::firstOrCreate(['id_practice' =&gt; 128, 'id_central_practice' =&gt; 275, 'id_directory' =&gt; 2, 'name' =&gt; "ERISA litigation"]);</v>
      </c>
    </row>
    <row r="130" spans="1:6" x14ac:dyDescent="0.25">
      <c r="A130">
        <v>2</v>
      </c>
      <c r="B130" s="16" t="s">
        <v>41</v>
      </c>
      <c r="C130">
        <v>286</v>
      </c>
      <c r="D130" s="16" t="s">
        <v>128</v>
      </c>
      <c r="E130">
        <v>129</v>
      </c>
      <c r="F130" s="16" t="str">
        <f t="shared" ref="F130:F193" si="2">CONCATENATE("Practice::firstOrCreate(['id_practice' =&gt; ",E130,"",", 'id_central_practice' =&gt; ",C130,"", ", 'id_directory' =&gt; ",A130,"", ", 'name' =&gt; """,SUBSTITUTE(D130, "'", "´"),"""]);")</f>
        <v>Practice::firstOrCreate(['id_practice' =&gt; 129, 'id_central_practice' =&gt; 286, 'id_directory' =&gt; 2, 'name' =&gt; "Employee Benefits &amp; Executive Compensation"]);</v>
      </c>
    </row>
    <row r="131" spans="1:6" x14ac:dyDescent="0.25">
      <c r="A131">
        <v>2</v>
      </c>
      <c r="B131" s="16" t="s">
        <v>41</v>
      </c>
      <c r="C131">
        <v>287</v>
      </c>
      <c r="D131" s="16" t="s">
        <v>418</v>
      </c>
      <c r="E131">
        <v>130</v>
      </c>
      <c r="F131" s="16" t="str">
        <f t="shared" si="2"/>
        <v>Practice::firstOrCreate(['id_practice' =&gt; 130, 'id_central_practice' =&gt; 287, 'id_directory' =&gt; 2, 'name' =&gt; "Employee Share Schemes &amp; Incentives"]);</v>
      </c>
    </row>
    <row r="132" spans="1:6" x14ac:dyDescent="0.25">
      <c r="A132">
        <v>2</v>
      </c>
      <c r="B132" s="16" t="s">
        <v>41</v>
      </c>
      <c r="C132">
        <v>294</v>
      </c>
      <c r="D132" s="16" t="s">
        <v>191</v>
      </c>
      <c r="E132">
        <v>131</v>
      </c>
      <c r="F132" s="16" t="str">
        <f t="shared" si="2"/>
        <v>Practice::firstOrCreate(['id_practice' =&gt; 131, 'id_central_practice' =&gt; 294, 'id_directory' =&gt; 2, 'name' =&gt; "Employment"]);</v>
      </c>
    </row>
    <row r="133" spans="1:6" x14ac:dyDescent="0.25">
      <c r="A133">
        <v>2</v>
      </c>
      <c r="B133" s="16" t="s">
        <v>41</v>
      </c>
      <c r="C133">
        <v>295</v>
      </c>
      <c r="D133" s="16" t="s">
        <v>169</v>
      </c>
      <c r="E133">
        <v>132</v>
      </c>
      <c r="F133" s="16" t="str">
        <f t="shared" si="2"/>
        <v>Practice::firstOrCreate(['id_practice' =&gt; 132, 'id_central_practice' =&gt; 295, 'id_directory' =&gt; 2, 'name' =&gt; "Employment &amp; Industrial Relations"]);</v>
      </c>
    </row>
    <row r="134" spans="1:6" x14ac:dyDescent="0.25">
      <c r="A134">
        <v>2</v>
      </c>
      <c r="B134" s="16" t="s">
        <v>41</v>
      </c>
      <c r="C134">
        <v>296</v>
      </c>
      <c r="D134" s="16" t="s">
        <v>4309</v>
      </c>
      <c r="E134">
        <v>133</v>
      </c>
      <c r="F134" s="16" t="str">
        <f t="shared" si="2"/>
        <v>Practice::firstOrCreate(['id_practice' =&gt; 133, 'id_central_practice' =&gt; 296, 'id_directory' =&gt; 2, 'name' =&gt; "Employment &amp; Labour"]);</v>
      </c>
    </row>
    <row r="135" spans="1:6" x14ac:dyDescent="0.25">
      <c r="A135">
        <v>2</v>
      </c>
      <c r="B135" s="16" t="s">
        <v>41</v>
      </c>
      <c r="C135">
        <v>297</v>
      </c>
      <c r="D135" s="16" t="s">
        <v>978</v>
      </c>
      <c r="E135">
        <v>134</v>
      </c>
      <c r="F135" s="16" t="str">
        <f t="shared" si="2"/>
        <v>Practice::firstOrCreate(['id_practice' =&gt; 134, 'id_central_practice' =&gt; 297, 'id_directory' =&gt; 2, 'name' =&gt; "Employment (International Firms)"]);</v>
      </c>
    </row>
    <row r="136" spans="1:6" x14ac:dyDescent="0.25">
      <c r="A136">
        <v>2</v>
      </c>
      <c r="B136" s="16" t="s">
        <v>41</v>
      </c>
      <c r="C136">
        <v>298</v>
      </c>
      <c r="D136" s="16" t="s">
        <v>178</v>
      </c>
      <c r="E136">
        <v>135</v>
      </c>
      <c r="F136" s="16" t="str">
        <f t="shared" si="2"/>
        <v>Practice::firstOrCreate(['id_practice' =&gt; 135, 'id_central_practice' =&gt; 298, 'id_directory' =&gt; 2, 'name' =&gt; "Employment: Domestic"]);</v>
      </c>
    </row>
    <row r="137" spans="1:6" x14ac:dyDescent="0.25">
      <c r="A137">
        <v>2</v>
      </c>
      <c r="B137" s="16" t="s">
        <v>41</v>
      </c>
      <c r="C137">
        <v>299</v>
      </c>
      <c r="D137" s="16" t="s">
        <v>414</v>
      </c>
      <c r="E137">
        <v>136</v>
      </c>
      <c r="F137" s="16" t="str">
        <f t="shared" si="2"/>
        <v>Practice::firstOrCreate(['id_practice' =&gt; 136, 'id_central_practice' =&gt; 299, 'id_directory' =&gt; 2, 'name' =&gt; "Employment: Employer"]);</v>
      </c>
    </row>
    <row r="138" spans="1:6" x14ac:dyDescent="0.25">
      <c r="A138">
        <v>2</v>
      </c>
      <c r="B138" s="16" t="s">
        <v>41</v>
      </c>
      <c r="C138">
        <v>300</v>
      </c>
      <c r="D138" s="16" t="s">
        <v>179</v>
      </c>
      <c r="E138">
        <v>137</v>
      </c>
      <c r="F138" s="16" t="str">
        <f t="shared" si="2"/>
        <v>Practice::firstOrCreate(['id_practice' =&gt; 137, 'id_central_practice' =&gt; 300, 'id_directory' =&gt; 2, 'name' =&gt; "Employment: International"]);</v>
      </c>
    </row>
    <row r="139" spans="1:6" x14ac:dyDescent="0.25">
      <c r="A139">
        <v>2</v>
      </c>
      <c r="B139" s="16" t="s">
        <v>41</v>
      </c>
      <c r="C139">
        <v>301</v>
      </c>
      <c r="D139" s="16" t="s">
        <v>221</v>
      </c>
      <c r="E139">
        <v>138</v>
      </c>
      <c r="F139" s="16" t="str">
        <f t="shared" si="2"/>
        <v>Practice::firstOrCreate(['id_practice' =&gt; 138, 'id_central_practice' =&gt; 301, 'id_directory' =&gt; 2, 'name' =&gt; "Energy"]);</v>
      </c>
    </row>
    <row r="140" spans="1:6" x14ac:dyDescent="0.25">
      <c r="A140">
        <v>2</v>
      </c>
      <c r="B140" s="16" t="s">
        <v>41</v>
      </c>
      <c r="C140">
        <v>302</v>
      </c>
      <c r="D140" s="16" t="s">
        <v>112</v>
      </c>
      <c r="E140">
        <v>139</v>
      </c>
      <c r="F140" s="16" t="str">
        <f t="shared" si="2"/>
        <v>Practice::firstOrCreate(['id_practice' =&gt; 139, 'id_central_practice' =&gt; 302, 'id_directory' =&gt; 2, 'name' =&gt; "Energy &amp; Natural Resources"]);</v>
      </c>
    </row>
    <row r="141" spans="1:6" x14ac:dyDescent="0.25">
      <c r="A141">
        <v>2</v>
      </c>
      <c r="B141" s="16" t="s">
        <v>41</v>
      </c>
      <c r="C141">
        <v>303</v>
      </c>
      <c r="D141" s="16" t="s">
        <v>979</v>
      </c>
      <c r="E141">
        <v>140</v>
      </c>
      <c r="F141" s="16" t="str">
        <f t="shared" si="2"/>
        <v>Practice::firstOrCreate(['id_practice' =&gt; 140, 'id_central_practice' =&gt; 303, 'id_directory' =&gt; 2, 'name' =&gt; "Energy &amp; Natural Resources (International Firms)"]);</v>
      </c>
    </row>
    <row r="142" spans="1:6" x14ac:dyDescent="0.25">
      <c r="A142">
        <v>2</v>
      </c>
      <c r="B142" s="16" t="s">
        <v>41</v>
      </c>
      <c r="C142">
        <v>304</v>
      </c>
      <c r="D142" s="16" t="s">
        <v>941</v>
      </c>
      <c r="E142">
        <v>141</v>
      </c>
      <c r="F142" s="16" t="str">
        <f t="shared" si="2"/>
        <v>Practice::firstOrCreate(['id_practice' =&gt; 141, 'id_central_practice' =&gt; 304, 'id_directory' =&gt; 2, 'name' =&gt; "Energy &amp; Natural Resources: Environment"]);</v>
      </c>
    </row>
    <row r="143" spans="1:6" x14ac:dyDescent="0.25">
      <c r="A143">
        <v>2</v>
      </c>
      <c r="B143" s="16" t="s">
        <v>41</v>
      </c>
      <c r="C143">
        <v>305</v>
      </c>
      <c r="D143" s="16" t="s">
        <v>180</v>
      </c>
      <c r="E143">
        <v>142</v>
      </c>
      <c r="F143" s="16" t="str">
        <f t="shared" si="2"/>
        <v>Practice::firstOrCreate(['id_practice' =&gt; 142, 'id_central_practice' =&gt; 305, 'id_directory' =&gt; 2, 'name' =&gt; "Energy &amp; Natural Resources: International"]);</v>
      </c>
    </row>
    <row r="144" spans="1:6" x14ac:dyDescent="0.25">
      <c r="A144">
        <v>2</v>
      </c>
      <c r="B144" s="16" t="s">
        <v>41</v>
      </c>
      <c r="C144">
        <v>306</v>
      </c>
      <c r="D144" s="16" t="s">
        <v>680</v>
      </c>
      <c r="E144">
        <v>143</v>
      </c>
      <c r="F144" s="16" t="str">
        <f t="shared" si="2"/>
        <v>Practice::firstOrCreate(['id_practice' =&gt; 143, 'id_central_practice' =&gt; 306, 'id_directory' =&gt; 2, 'name' =&gt; "Energy &amp; Natural Resources: Mining"]);</v>
      </c>
    </row>
    <row r="145" spans="1:6" x14ac:dyDescent="0.25">
      <c r="A145">
        <v>2</v>
      </c>
      <c r="B145" s="16" t="s">
        <v>41</v>
      </c>
      <c r="C145">
        <v>307</v>
      </c>
      <c r="D145" s="16" t="s">
        <v>681</v>
      </c>
      <c r="E145">
        <v>144</v>
      </c>
      <c r="F145" s="16" t="str">
        <f t="shared" si="2"/>
        <v>Practice::firstOrCreate(['id_practice' =&gt; 144, 'id_central_practice' =&gt; 307, 'id_directory' =&gt; 2, 'name' =&gt; "Energy &amp; Natural Resources: Oil &amp; Gas"]);</v>
      </c>
    </row>
    <row r="146" spans="1:6" x14ac:dyDescent="0.25">
      <c r="A146">
        <v>2</v>
      </c>
      <c r="B146" s="16" t="s">
        <v>41</v>
      </c>
      <c r="C146">
        <v>308</v>
      </c>
      <c r="D146" s="16" t="s">
        <v>489</v>
      </c>
      <c r="E146">
        <v>145</v>
      </c>
      <c r="F146" s="16" t="str">
        <f t="shared" si="2"/>
        <v>Practice::firstOrCreate(['id_practice' =&gt; 145, 'id_central_practice' =&gt; 308, 'id_directory' =&gt; 2, 'name' =&gt; "Energy &amp; Natural Resources: Power"]);</v>
      </c>
    </row>
    <row r="147" spans="1:6" x14ac:dyDescent="0.25">
      <c r="A147">
        <v>2</v>
      </c>
      <c r="B147" s="16" t="s">
        <v>41</v>
      </c>
      <c r="C147">
        <v>309</v>
      </c>
      <c r="D147" s="16" t="s">
        <v>682</v>
      </c>
      <c r="E147">
        <v>146</v>
      </c>
      <c r="F147" s="16" t="str">
        <f t="shared" si="2"/>
        <v>Practice::firstOrCreate(['id_practice' =&gt; 146, 'id_central_practice' =&gt; 309, 'id_directory' =&gt; 2, 'name' =&gt; "Energy &amp; Natural Resources: Power, Renewables &amp; Alternative Energy"]);</v>
      </c>
    </row>
    <row r="148" spans="1:6" x14ac:dyDescent="0.25">
      <c r="A148">
        <v>2</v>
      </c>
      <c r="B148" s="16" t="s">
        <v>41</v>
      </c>
      <c r="C148">
        <v>311</v>
      </c>
      <c r="D148" s="16" t="s">
        <v>890</v>
      </c>
      <c r="E148">
        <v>147</v>
      </c>
      <c r="F148" s="16" t="str">
        <f t="shared" si="2"/>
        <v>Practice::firstOrCreate(['id_practice' =&gt; 147, 'id_central_practice' =&gt; 311, 'id_directory' =&gt; 2, 'name' =&gt; "Energy Transition"]);</v>
      </c>
    </row>
    <row r="149" spans="1:6" x14ac:dyDescent="0.25">
      <c r="A149">
        <v>2</v>
      </c>
      <c r="B149" s="16" t="s">
        <v>41</v>
      </c>
      <c r="C149">
        <v>315</v>
      </c>
      <c r="D149" s="16" t="s">
        <v>1028</v>
      </c>
      <c r="E149">
        <v>148</v>
      </c>
      <c r="F149" s="16" t="str">
        <f t="shared" si="2"/>
        <v>Practice::firstOrCreate(['id_practice' =&gt; 148, 'id_central_practice' =&gt; 315, 'id_directory' =&gt; 2, 'name' =&gt; "Energy and natural resources: Mining"]);</v>
      </c>
    </row>
    <row r="150" spans="1:6" x14ac:dyDescent="0.25">
      <c r="A150">
        <v>2</v>
      </c>
      <c r="B150" s="16" t="s">
        <v>41</v>
      </c>
      <c r="C150">
        <v>324</v>
      </c>
      <c r="D150" s="16" t="s">
        <v>357</v>
      </c>
      <c r="E150">
        <v>149</v>
      </c>
      <c r="F150" s="16" t="str">
        <f t="shared" si="2"/>
        <v>Practice::firstOrCreate(['id_practice' =&gt; 149, 'id_central_practice' =&gt; 324, 'id_directory' =&gt; 2, 'name' =&gt; "Energy: Electricity"]);</v>
      </c>
    </row>
    <row r="151" spans="1:6" x14ac:dyDescent="0.25">
      <c r="A151">
        <v>2</v>
      </c>
      <c r="B151" s="16" t="s">
        <v>41</v>
      </c>
      <c r="C151">
        <v>325</v>
      </c>
      <c r="D151" s="16" t="s">
        <v>797</v>
      </c>
      <c r="E151">
        <v>150</v>
      </c>
      <c r="F151" s="16" t="str">
        <f t="shared" si="2"/>
        <v>Practice::firstOrCreate(['id_practice' =&gt; 150, 'id_central_practice' =&gt; 325, 'id_directory' =&gt; 2, 'name' =&gt; "Energy: Electricity (Regulatory &amp; Litigation)"]);</v>
      </c>
    </row>
    <row r="152" spans="1:6" x14ac:dyDescent="0.25">
      <c r="A152">
        <v>2</v>
      </c>
      <c r="B152" s="16" t="s">
        <v>41</v>
      </c>
      <c r="C152">
        <v>326</v>
      </c>
      <c r="D152" s="16" t="s">
        <v>798</v>
      </c>
      <c r="E152">
        <v>151</v>
      </c>
      <c r="F152" s="16" t="str">
        <f t="shared" si="2"/>
        <v>Practice::firstOrCreate(['id_practice' =&gt; 151, 'id_central_practice' =&gt; 326, 'id_directory' =&gt; 2, 'name' =&gt; "Energy: Electricity (Transactional)"]);</v>
      </c>
    </row>
    <row r="153" spans="1:6" x14ac:dyDescent="0.25">
      <c r="A153">
        <v>2</v>
      </c>
      <c r="B153" s="16" t="s">
        <v>41</v>
      </c>
      <c r="C153">
        <v>327</v>
      </c>
      <c r="D153" s="16" t="s">
        <v>358</v>
      </c>
      <c r="E153">
        <v>152</v>
      </c>
      <c r="F153" s="16" t="str">
        <f t="shared" si="2"/>
        <v>Practice::firstOrCreate(['id_practice' =&gt; 152, 'id_central_practice' =&gt; 327, 'id_directory' =&gt; 2, 'name' =&gt; "Energy: Oil &amp; Gas"]);</v>
      </c>
    </row>
    <row r="154" spans="1:6" x14ac:dyDescent="0.25">
      <c r="A154">
        <v>2</v>
      </c>
      <c r="B154" s="16" t="s">
        <v>41</v>
      </c>
      <c r="C154">
        <v>328</v>
      </c>
      <c r="D154" s="16" t="s">
        <v>799</v>
      </c>
      <c r="E154">
        <v>153</v>
      </c>
      <c r="F154" s="16" t="str">
        <f t="shared" si="2"/>
        <v>Practice::firstOrCreate(['id_practice' =&gt; 153, 'id_central_practice' =&gt; 328, 'id_directory' =&gt; 2, 'name' =&gt; "Energy: Oil &amp; Gas (Regulatory &amp; Litigation)"]);</v>
      </c>
    </row>
    <row r="155" spans="1:6" x14ac:dyDescent="0.25">
      <c r="A155">
        <v>2</v>
      </c>
      <c r="B155" s="16" t="s">
        <v>41</v>
      </c>
      <c r="C155">
        <v>329</v>
      </c>
      <c r="D155" s="16" t="s">
        <v>800</v>
      </c>
      <c r="E155">
        <v>154</v>
      </c>
      <c r="F155" s="16" t="str">
        <f t="shared" si="2"/>
        <v>Practice::firstOrCreate(['id_practice' =&gt; 154, 'id_central_practice' =&gt; 329, 'id_directory' =&gt; 2, 'name' =&gt; "Energy: Oil &amp; Gas (Transactional)"]);</v>
      </c>
    </row>
    <row r="156" spans="1:6" x14ac:dyDescent="0.25">
      <c r="A156">
        <v>2</v>
      </c>
      <c r="B156" s="16" t="s">
        <v>41</v>
      </c>
      <c r="C156">
        <v>330</v>
      </c>
      <c r="D156" s="16" t="s">
        <v>1051</v>
      </c>
      <c r="E156">
        <v>155</v>
      </c>
      <c r="F156" s="16" t="str">
        <f t="shared" si="2"/>
        <v>Practice::firstOrCreate(['id_practice' =&gt; 155, 'id_central_practice' =&gt; 330, 'id_directory' =&gt; 2, 'name' =&gt; "Energy: Renewables"]);</v>
      </c>
    </row>
    <row r="157" spans="1:6" x14ac:dyDescent="0.25">
      <c r="A157">
        <v>2</v>
      </c>
      <c r="B157" s="16" t="s">
        <v>41</v>
      </c>
      <c r="C157">
        <v>331</v>
      </c>
      <c r="D157" s="16" t="s">
        <v>883</v>
      </c>
      <c r="E157">
        <v>156</v>
      </c>
      <c r="F157" s="16" t="str">
        <f t="shared" si="2"/>
        <v>Practice::firstOrCreate(['id_practice' =&gt; 156, 'id_central_practice' =&gt; 331, 'id_directory' =&gt; 2, 'name' =&gt; "Energy: State Regulatory &amp; Litigation"]);</v>
      </c>
    </row>
    <row r="158" spans="1:6" x14ac:dyDescent="0.25">
      <c r="A158">
        <v>2</v>
      </c>
      <c r="B158" s="16" t="s">
        <v>41</v>
      </c>
      <c r="C158">
        <v>332</v>
      </c>
      <c r="D158" s="16" t="s">
        <v>794</v>
      </c>
      <c r="E158">
        <v>157</v>
      </c>
      <c r="F158" s="16" t="str">
        <f t="shared" si="2"/>
        <v>Practice::firstOrCreate(['id_practice' =&gt; 157, 'id_central_practice' =&gt; 332, 'id_directory' =&gt; 2, 'name' =&gt; "Energy: State Regulatory &amp; Litigation (electricity)"]);</v>
      </c>
    </row>
    <row r="159" spans="1:6" x14ac:dyDescent="0.25">
      <c r="A159">
        <v>2</v>
      </c>
      <c r="B159" s="16" t="s">
        <v>41</v>
      </c>
      <c r="C159">
        <v>333</v>
      </c>
      <c r="D159" s="16" t="s">
        <v>795</v>
      </c>
      <c r="E159">
        <v>158</v>
      </c>
      <c r="F159" s="16" t="str">
        <f t="shared" si="2"/>
        <v>Practice::firstOrCreate(['id_practice' =&gt; 158, 'id_central_practice' =&gt; 333, 'id_directory' =&gt; 2, 'name' =&gt; "Energy: State Regulatory &amp; Litigation (oil &amp; gas)"]);</v>
      </c>
    </row>
    <row r="160" spans="1:6" x14ac:dyDescent="0.25">
      <c r="A160">
        <v>2</v>
      </c>
      <c r="B160" s="16" t="s">
        <v>41</v>
      </c>
      <c r="C160">
        <v>334</v>
      </c>
      <c r="D160" s="16" t="s">
        <v>4316</v>
      </c>
      <c r="E160">
        <v>159</v>
      </c>
      <c r="F160" s="16" t="str">
        <f t="shared" si="2"/>
        <v>Practice::firstOrCreate(['id_practice' =&gt; 159, 'id_central_practice' =&gt; 334, 'id_directory' =&gt; 2, 'name' =&gt; "Energy: power"]);</v>
      </c>
    </row>
    <row r="161" spans="1:6" x14ac:dyDescent="0.25">
      <c r="A161">
        <v>2</v>
      </c>
      <c r="B161" s="16" t="s">
        <v>41</v>
      </c>
      <c r="C161">
        <v>338</v>
      </c>
      <c r="D161" s="16" t="s">
        <v>114</v>
      </c>
      <c r="E161">
        <v>160</v>
      </c>
      <c r="F161" s="16" t="str">
        <f t="shared" si="2"/>
        <v>Practice::firstOrCreate(['id_practice' =&gt; 160, 'id_central_practice' =&gt; 338, 'id_directory' =&gt; 2, 'name' =&gt; "Environment"]);</v>
      </c>
    </row>
    <row r="162" spans="1:6" x14ac:dyDescent="0.25">
      <c r="A162">
        <v>2</v>
      </c>
      <c r="B162" s="16" t="s">
        <v>41</v>
      </c>
      <c r="C162">
        <v>339</v>
      </c>
      <c r="D162" s="16" t="s">
        <v>3971</v>
      </c>
      <c r="E162">
        <v>161</v>
      </c>
      <c r="F162" s="16" t="str">
        <f t="shared" si="2"/>
        <v>Practice::firstOrCreate(['id_practice' =&gt; 161, 'id_central_practice' =&gt; 339, 'id_directory' =&gt; 2, 'name' =&gt; "Environment &amp; Climate Change"]);</v>
      </c>
    </row>
    <row r="163" spans="1:6" x14ac:dyDescent="0.25">
      <c r="A163">
        <v>2</v>
      </c>
      <c r="B163" s="16" t="s">
        <v>41</v>
      </c>
      <c r="C163">
        <v>340</v>
      </c>
      <c r="D163" s="16" t="s">
        <v>307</v>
      </c>
      <c r="E163">
        <v>162</v>
      </c>
      <c r="F163" s="16" t="str">
        <f t="shared" si="2"/>
        <v>Practice::firstOrCreate(['id_practice' =&gt; 162, 'id_central_practice' =&gt; 340, 'id_directory' =&gt; 2, 'name' =&gt; "Environment &amp; Planning"]);</v>
      </c>
    </row>
    <row r="164" spans="1:6" x14ac:dyDescent="0.25">
      <c r="A164">
        <v>2</v>
      </c>
      <c r="B164" s="16" t="s">
        <v>41</v>
      </c>
      <c r="C164">
        <v>342</v>
      </c>
      <c r="D164" s="16" t="s">
        <v>888</v>
      </c>
      <c r="E164">
        <v>163</v>
      </c>
      <c r="F164" s="16" t="str">
        <f t="shared" si="2"/>
        <v>Practice::firstOrCreate(['id_practice' =&gt; 163, 'id_central_practice' =&gt; 342, 'id_directory' =&gt; 2, 'name' =&gt; "Environment: Mainly Transactional"]);</v>
      </c>
    </row>
    <row r="165" spans="1:6" x14ac:dyDescent="0.25">
      <c r="A165">
        <v>2</v>
      </c>
      <c r="B165" s="16" t="s">
        <v>41</v>
      </c>
      <c r="C165">
        <v>346</v>
      </c>
      <c r="D165" s="16" t="s">
        <v>931</v>
      </c>
      <c r="E165">
        <v>164</v>
      </c>
      <c r="F165" s="16" t="str">
        <f t="shared" si="2"/>
        <v>Practice::firstOrCreate(['id_practice' =&gt; 164, 'id_central_practice' =&gt; 346, 'id_directory' =&gt; 2, 'name' =&gt; "Environmental, Social &amp; Governance (ESG)"]);</v>
      </c>
    </row>
    <row r="166" spans="1:6" x14ac:dyDescent="0.25">
      <c r="A166">
        <v>2</v>
      </c>
      <c r="B166" s="16" t="s">
        <v>41</v>
      </c>
      <c r="C166">
        <v>347</v>
      </c>
      <c r="D166" s="16" t="s">
        <v>808</v>
      </c>
      <c r="E166">
        <v>165</v>
      </c>
      <c r="F166" s="16" t="str">
        <f t="shared" si="2"/>
        <v>Practice::firstOrCreate(['id_practice' =&gt; 165, 'id_central_practice' =&gt; 347, 'id_directory' =&gt; 2, 'name' =&gt; "Environmental, Social &amp; Governance Risk"]);</v>
      </c>
    </row>
    <row r="167" spans="1:6" x14ac:dyDescent="0.25">
      <c r="A167">
        <v>2</v>
      </c>
      <c r="B167" s="16" t="s">
        <v>41</v>
      </c>
      <c r="C167">
        <v>348</v>
      </c>
      <c r="D167" s="16" t="s">
        <v>806</v>
      </c>
      <c r="E167">
        <v>166</v>
      </c>
      <c r="F167" s="16" t="str">
        <f t="shared" si="2"/>
        <v>Practice::firstOrCreate(['id_practice' =&gt; 166, 'id_central_practice' =&gt; 348, 'id_directory' =&gt; 2, 'name' =&gt; "Environmental, Social &amp; Governance Risk (Law Firms)"]);</v>
      </c>
    </row>
    <row r="168" spans="1:6" x14ac:dyDescent="0.25">
      <c r="A168">
        <v>2</v>
      </c>
      <c r="B168" s="16" t="s">
        <v>41</v>
      </c>
      <c r="C168">
        <v>353</v>
      </c>
      <c r="D168" s="16" t="s">
        <v>327</v>
      </c>
      <c r="E168">
        <v>167</v>
      </c>
      <c r="F168" s="16" t="str">
        <f t="shared" si="2"/>
        <v>Practice::firstOrCreate(['id_practice' =&gt; 167, 'id_central_practice' =&gt; 353, 'id_directory' =&gt; 2, 'name' =&gt; "FCPA"]);</v>
      </c>
    </row>
    <row r="169" spans="1:6" x14ac:dyDescent="0.25">
      <c r="A169">
        <v>2</v>
      </c>
      <c r="B169" s="16" t="s">
        <v>41</v>
      </c>
      <c r="C169">
        <v>354</v>
      </c>
      <c r="D169" s="16" t="s">
        <v>214</v>
      </c>
      <c r="E169">
        <v>168</v>
      </c>
      <c r="F169" s="16" t="str">
        <f t="shared" si="2"/>
        <v>Practice::firstOrCreate(['id_practice' =&gt; 168, 'id_central_practice' =&gt; 354, 'id_directory' =&gt; 2, 'name' =&gt; "False Claims Act"]);</v>
      </c>
    </row>
    <row r="170" spans="1:6" x14ac:dyDescent="0.25">
      <c r="A170">
        <v>2</v>
      </c>
      <c r="B170" s="16" t="s">
        <v>41</v>
      </c>
      <c r="C170">
        <v>357</v>
      </c>
      <c r="D170" s="16" t="s">
        <v>3836</v>
      </c>
      <c r="E170">
        <v>169</v>
      </c>
      <c r="F170" s="16" t="str">
        <f t="shared" si="2"/>
        <v>Practice::firstOrCreate(['id_practice' =&gt; 169, 'id_central_practice' =&gt; 357, 'id_directory' =&gt; 2, 'name' =&gt; "Family/Children Law"]);</v>
      </c>
    </row>
    <row r="171" spans="1:6" x14ac:dyDescent="0.25">
      <c r="A171">
        <v>2</v>
      </c>
      <c r="B171" s="16" t="s">
        <v>41</v>
      </c>
      <c r="C171">
        <v>358</v>
      </c>
      <c r="D171" s="16" t="s">
        <v>217</v>
      </c>
      <c r="E171">
        <v>170</v>
      </c>
      <c r="F171" s="16" t="str">
        <f t="shared" si="2"/>
        <v>Practice::firstOrCreate(['id_practice' =&gt; 170, 'id_central_practice' =&gt; 358, 'id_directory' =&gt; 2, 'name' =&gt; "FinTech Legal"]);</v>
      </c>
    </row>
    <row r="172" spans="1:6" x14ac:dyDescent="0.25">
      <c r="A172">
        <v>2</v>
      </c>
      <c r="B172" s="16" t="s">
        <v>41</v>
      </c>
      <c r="C172">
        <v>359</v>
      </c>
      <c r="D172" s="16" t="s">
        <v>151</v>
      </c>
      <c r="E172">
        <v>171</v>
      </c>
      <c r="F172" s="16" t="str">
        <f t="shared" si="2"/>
        <v>Practice::firstOrCreate(['id_practice' =&gt; 171, 'id_central_practice' =&gt; 359, 'id_directory' =&gt; 2, 'name' =&gt; "FinTech Legal: Blockchain &amp; Cryptocurrencies"]);</v>
      </c>
    </row>
    <row r="173" spans="1:6" x14ac:dyDescent="0.25">
      <c r="A173">
        <v>2</v>
      </c>
      <c r="B173" s="16" t="s">
        <v>41</v>
      </c>
      <c r="C173">
        <v>360</v>
      </c>
      <c r="D173" s="16" t="s">
        <v>152</v>
      </c>
      <c r="E173">
        <v>172</v>
      </c>
      <c r="F173" s="16" t="str">
        <f t="shared" si="2"/>
        <v>Practice::firstOrCreate(['id_practice' =&gt; 172, 'id_central_practice' =&gt; 360, 'id_directory' =&gt; 2, 'name' =&gt; "FinTech Legal: Data Protection &amp; Cyber Security"]);</v>
      </c>
    </row>
    <row r="174" spans="1:6" x14ac:dyDescent="0.25">
      <c r="A174">
        <v>2</v>
      </c>
      <c r="B174" s="16" t="s">
        <v>41</v>
      </c>
      <c r="C174">
        <v>361</v>
      </c>
      <c r="D174" s="16" t="s">
        <v>4065</v>
      </c>
      <c r="E174">
        <v>173</v>
      </c>
      <c r="F174" s="16" t="str">
        <f t="shared" si="2"/>
        <v>Practice::firstOrCreate(['id_practice' =&gt; 173, 'id_central_practice' =&gt; 361, 'id_directory' =&gt; 2, 'name' =&gt; "FinTech PR &amp; Communications"]);</v>
      </c>
    </row>
    <row r="175" spans="1:6" x14ac:dyDescent="0.25">
      <c r="A175">
        <v>2</v>
      </c>
      <c r="B175" s="16" t="s">
        <v>41</v>
      </c>
      <c r="C175">
        <v>362</v>
      </c>
      <c r="D175" s="16" t="s">
        <v>274</v>
      </c>
      <c r="E175">
        <v>174</v>
      </c>
      <c r="F175" s="16" t="str">
        <f t="shared" si="2"/>
        <v>Practice::firstOrCreate(['id_practice' =&gt; 174, 'id_central_practice' =&gt; 362, 'id_directory' =&gt; 2, 'name' =&gt; "Financial Crime"]);</v>
      </c>
    </row>
    <row r="176" spans="1:6" x14ac:dyDescent="0.25">
      <c r="A176">
        <v>2</v>
      </c>
      <c r="B176" s="16" t="s">
        <v>41</v>
      </c>
      <c r="C176">
        <v>363</v>
      </c>
      <c r="D176" s="16" t="s">
        <v>269</v>
      </c>
      <c r="E176">
        <v>175</v>
      </c>
      <c r="F176" s="16" t="str">
        <f t="shared" si="2"/>
        <v>Practice::firstOrCreate(['id_practice' =&gt; 175, 'id_central_practice' =&gt; 363, 'id_directory' =&gt; 2, 'name' =&gt; "Financial Crime: Corporates"]);</v>
      </c>
    </row>
    <row r="177" spans="1:6" x14ac:dyDescent="0.25">
      <c r="A177">
        <v>2</v>
      </c>
      <c r="B177" s="16" t="s">
        <v>41</v>
      </c>
      <c r="C177">
        <v>364</v>
      </c>
      <c r="D177" s="16" t="s">
        <v>417</v>
      </c>
      <c r="E177">
        <v>176</v>
      </c>
      <c r="F177" s="16" t="str">
        <f t="shared" si="2"/>
        <v>Practice::firstOrCreate(['id_practice' =&gt; 176, 'id_central_practice' =&gt; 364, 'id_directory' =&gt; 2, 'name' =&gt; "Financial Crime: High Net Worth Individuals"]);</v>
      </c>
    </row>
    <row r="178" spans="1:6" x14ac:dyDescent="0.25">
      <c r="A178">
        <v>2</v>
      </c>
      <c r="B178" s="16" t="s">
        <v>41</v>
      </c>
      <c r="C178">
        <v>365</v>
      </c>
      <c r="D178" s="16" t="s">
        <v>415</v>
      </c>
      <c r="E178">
        <v>177</v>
      </c>
      <c r="F178" s="16" t="str">
        <f t="shared" si="2"/>
        <v>Practice::firstOrCreate(['id_practice' =&gt; 177, 'id_central_practice' =&gt; 365, 'id_directory' =&gt; 2, 'name' =&gt; "Financial Crime: Individuals"]);</v>
      </c>
    </row>
    <row r="179" spans="1:6" x14ac:dyDescent="0.25">
      <c r="A179">
        <v>2</v>
      </c>
      <c r="B179" s="16" t="s">
        <v>41</v>
      </c>
      <c r="C179">
        <v>366</v>
      </c>
      <c r="D179" s="16" t="s">
        <v>980</v>
      </c>
      <c r="E179">
        <v>178</v>
      </c>
      <c r="F179" s="16" t="str">
        <f t="shared" si="2"/>
        <v>Practice::firstOrCreate(['id_practice' =&gt; 178, 'id_central_practice' =&gt; 366, 'id_directory' =&gt; 2, 'name' =&gt; "Financial Services (International Firms)"]);</v>
      </c>
    </row>
    <row r="180" spans="1:6" x14ac:dyDescent="0.25">
      <c r="A180">
        <v>2</v>
      </c>
      <c r="B180" s="16" t="s">
        <v>41</v>
      </c>
      <c r="C180">
        <v>368</v>
      </c>
      <c r="D180" s="16" t="s">
        <v>308</v>
      </c>
      <c r="E180">
        <v>179</v>
      </c>
      <c r="F180" s="16" t="str">
        <f t="shared" si="2"/>
        <v>Practice::firstOrCreate(['id_practice' =&gt; 179, 'id_central_practice' =&gt; 368, 'id_directory' =&gt; 2, 'name' =&gt; "Financial Services Regulation"]);</v>
      </c>
    </row>
    <row r="181" spans="1:6" x14ac:dyDescent="0.25">
      <c r="A181">
        <v>2</v>
      </c>
      <c r="B181" s="16" t="s">
        <v>41</v>
      </c>
      <c r="C181">
        <v>369</v>
      </c>
      <c r="D181" s="16" t="s">
        <v>328</v>
      </c>
      <c r="E181">
        <v>180</v>
      </c>
      <c r="F181" s="16" t="str">
        <f t="shared" si="2"/>
        <v>Practice::firstOrCreate(['id_practice' =&gt; 180, 'id_central_practice' =&gt; 369, 'id_directory' =&gt; 2, 'name' =&gt; "Financial Services Regulation: Banking (Compliance)"]);</v>
      </c>
    </row>
    <row r="182" spans="1:6" x14ac:dyDescent="0.25">
      <c r="A182">
        <v>2</v>
      </c>
      <c r="B182" s="16" t="s">
        <v>41</v>
      </c>
      <c r="C182">
        <v>370</v>
      </c>
      <c r="D182" s="16" t="s">
        <v>329</v>
      </c>
      <c r="E182">
        <v>181</v>
      </c>
      <c r="F182" s="16" t="str">
        <f t="shared" si="2"/>
        <v>Practice::firstOrCreate(['id_practice' =&gt; 181, 'id_central_practice' =&gt; 370, 'id_directory' =&gt; 2, 'name' =&gt; "Financial Services Regulation: Banking (Enforcement &amp; Investigations)"]);</v>
      </c>
    </row>
    <row r="183" spans="1:6" x14ac:dyDescent="0.25">
      <c r="A183">
        <v>2</v>
      </c>
      <c r="B183" s="16" t="s">
        <v>41</v>
      </c>
      <c r="C183">
        <v>371</v>
      </c>
      <c r="D183" s="16" t="s">
        <v>330</v>
      </c>
      <c r="E183">
        <v>182</v>
      </c>
      <c r="F183" s="16" t="str">
        <f t="shared" si="2"/>
        <v>Practice::firstOrCreate(['id_practice' =&gt; 182, 'id_central_practice' =&gt; 371, 'id_directory' =&gt; 2, 'name' =&gt; "Financial Services Regulation: Broker Dealer (Compliance &amp; Enforcement)"]);</v>
      </c>
    </row>
    <row r="184" spans="1:6" x14ac:dyDescent="0.25">
      <c r="A184">
        <v>2</v>
      </c>
      <c r="B184" s="16" t="s">
        <v>41</v>
      </c>
      <c r="C184">
        <v>372</v>
      </c>
      <c r="D184" s="16" t="s">
        <v>400</v>
      </c>
      <c r="E184">
        <v>183</v>
      </c>
      <c r="F184" s="16" t="str">
        <f t="shared" si="2"/>
        <v>Practice::firstOrCreate(['id_practice' =&gt; 183, 'id_central_practice' =&gt; 372, 'id_directory' =&gt; 2, 'name' =&gt; "Financial Services Regulation: Consumer Finance (Compliance)"]);</v>
      </c>
    </row>
    <row r="185" spans="1:6" x14ac:dyDescent="0.25">
      <c r="A185">
        <v>2</v>
      </c>
      <c r="B185" s="16" t="s">
        <v>41</v>
      </c>
      <c r="C185">
        <v>373</v>
      </c>
      <c r="D185" s="16" t="s">
        <v>401</v>
      </c>
      <c r="E185">
        <v>184</v>
      </c>
      <c r="F185" s="16" t="str">
        <f t="shared" si="2"/>
        <v>Practice::firstOrCreate(['id_practice' =&gt; 184, 'id_central_practice' =&gt; 373, 'id_directory' =&gt; 2, 'name' =&gt; "Financial Services Regulation: Consumer Finance (Enforcement &amp; Investigations)"]);</v>
      </c>
    </row>
    <row r="186" spans="1:6" x14ac:dyDescent="0.25">
      <c r="A186">
        <v>2</v>
      </c>
      <c r="B186" s="16" t="s">
        <v>41</v>
      </c>
      <c r="C186">
        <v>374</v>
      </c>
      <c r="D186" s="16" t="s">
        <v>722</v>
      </c>
      <c r="E186">
        <v>185</v>
      </c>
      <c r="F186" s="16" t="str">
        <f t="shared" si="2"/>
        <v>Practice::firstOrCreate(['id_practice' =&gt; 185, 'id_central_practice' =&gt; 374, 'id_directory' =&gt; 2, 'name' =&gt; "Financial Services Regulation: Consumer Finance (Litigation)"]);</v>
      </c>
    </row>
    <row r="187" spans="1:6" x14ac:dyDescent="0.25">
      <c r="A187">
        <v>2</v>
      </c>
      <c r="B187" s="16" t="s">
        <v>41</v>
      </c>
      <c r="C187">
        <v>375</v>
      </c>
      <c r="D187" s="16" t="s">
        <v>331</v>
      </c>
      <c r="E187">
        <v>186</v>
      </c>
      <c r="F187" s="16" t="str">
        <f t="shared" si="2"/>
        <v>Practice::firstOrCreate(['id_practice' =&gt; 186, 'id_central_practice' =&gt; 375, 'id_directory' =&gt; 2, 'name' =&gt; "Financial Services Regulation: Financial Institutions M&amp;A"]);</v>
      </c>
    </row>
    <row r="188" spans="1:6" x14ac:dyDescent="0.25">
      <c r="A188">
        <v>2</v>
      </c>
      <c r="B188" s="16" t="s">
        <v>41</v>
      </c>
      <c r="C188">
        <v>377</v>
      </c>
      <c r="D188" s="16" t="s">
        <v>599</v>
      </c>
      <c r="E188">
        <v>187</v>
      </c>
      <c r="F188" s="16" t="str">
        <f t="shared" si="2"/>
        <v>Practice::firstOrCreate(['id_practice' =&gt; 187, 'id_central_practice' =&gt; 377, 'id_directory' =&gt; 2, 'name' =&gt; "Financial Services: Contentious Regulatory"]);</v>
      </c>
    </row>
    <row r="189" spans="1:6" x14ac:dyDescent="0.25">
      <c r="A189">
        <v>2</v>
      </c>
      <c r="B189" s="16" t="s">
        <v>41</v>
      </c>
      <c r="C189">
        <v>378</v>
      </c>
      <c r="D189" s="16" t="s">
        <v>277</v>
      </c>
      <c r="E189">
        <v>188</v>
      </c>
      <c r="F189" s="16" t="str">
        <f t="shared" si="2"/>
        <v>Practice::firstOrCreate(['id_practice' =&gt; 188, 'id_central_practice' =&gt; 378, 'id_directory' =&gt; 2, 'name' =&gt; "Financial Services: Non-Contentious Regulatory"]);</v>
      </c>
    </row>
    <row r="190" spans="1:6" x14ac:dyDescent="0.25">
      <c r="A190">
        <v>2</v>
      </c>
      <c r="B190" s="16" t="s">
        <v>41</v>
      </c>
      <c r="C190">
        <v>379</v>
      </c>
      <c r="D190" s="16" t="s">
        <v>733</v>
      </c>
      <c r="E190">
        <v>189</v>
      </c>
      <c r="F190" s="16" t="str">
        <f t="shared" si="2"/>
        <v>Practice::firstOrCreate(['id_practice' =&gt; 189, 'id_central_practice' =&gt; 379, 'id_directory' =&gt; 2, 'name' =&gt; "Financial Services: Non-contentious Regulatory"]);</v>
      </c>
    </row>
    <row r="191" spans="1:6" x14ac:dyDescent="0.25">
      <c r="A191">
        <v>2</v>
      </c>
      <c r="B191" s="16" t="s">
        <v>41</v>
      </c>
      <c r="C191">
        <v>380</v>
      </c>
      <c r="D191" s="16" t="s">
        <v>897</v>
      </c>
      <c r="E191">
        <v>190</v>
      </c>
      <c r="F191" s="16" t="str">
        <f t="shared" si="2"/>
        <v>Practice::firstOrCreate(['id_practice' =&gt; 190, 'id_central_practice' =&gt; 380, 'id_directory' =&gt; 2, 'name' =&gt; "Financial Services: Payments Law"]);</v>
      </c>
    </row>
    <row r="192" spans="1:6" x14ac:dyDescent="0.25">
      <c r="A192">
        <v>2</v>
      </c>
      <c r="B192" s="16" t="s">
        <v>41</v>
      </c>
      <c r="C192">
        <v>381</v>
      </c>
      <c r="D192" s="16" t="s">
        <v>1084</v>
      </c>
      <c r="E192">
        <v>191</v>
      </c>
      <c r="F192" s="16" t="str">
        <f t="shared" si="2"/>
        <v>Practice::firstOrCreate(['id_practice' =&gt; 191, 'id_central_practice' =&gt; 381, 'id_directory' =&gt; 2, 'name' =&gt; "Financial Services: Regulatory"]);</v>
      </c>
    </row>
    <row r="193" spans="1:6" x14ac:dyDescent="0.25">
      <c r="A193">
        <v>2</v>
      </c>
      <c r="B193" s="16" t="s">
        <v>41</v>
      </c>
      <c r="C193">
        <v>393</v>
      </c>
      <c r="D193" s="16" t="s">
        <v>159</v>
      </c>
      <c r="E193">
        <v>192</v>
      </c>
      <c r="F193" s="16" t="str">
        <f t="shared" si="2"/>
        <v>Practice::firstOrCreate(['id_practice' =&gt; 192, 'id_central_practice' =&gt; 393, 'id_directory' =&gt; 2, 'name' =&gt; "Fintech Legal"]);</v>
      </c>
    </row>
    <row r="194" spans="1:6" x14ac:dyDescent="0.25">
      <c r="A194">
        <v>2</v>
      </c>
      <c r="B194" s="16" t="s">
        <v>41</v>
      </c>
      <c r="C194">
        <v>405</v>
      </c>
      <c r="D194" s="16" t="s">
        <v>962</v>
      </c>
      <c r="E194">
        <v>193</v>
      </c>
      <c r="F194" s="16" t="str">
        <f t="shared" ref="F194:F257" si="3">CONCATENATE("Practice::firstOrCreate(['id_practice' =&gt; ",E194,"",", 'id_central_practice' =&gt; ",C194,"", ", 'id_directory' =&gt; ",A194,"", ", 'name' =&gt; """,SUBSTITUTE(D194, "'", "´"),"""]);")</f>
        <v>Practice::firstOrCreate(['id_practice' =&gt; 193, 'id_central_practice' =&gt; 405, 'id_directory' =&gt; 2, 'name' =&gt; "Food &amp; Beverages: Regulatory &amp; Litigation"]);</v>
      </c>
    </row>
    <row r="195" spans="1:6" x14ac:dyDescent="0.25">
      <c r="A195">
        <v>2</v>
      </c>
      <c r="B195" s="16" t="s">
        <v>41</v>
      </c>
      <c r="C195">
        <v>406</v>
      </c>
      <c r="D195" s="16" t="s">
        <v>571</v>
      </c>
      <c r="E195">
        <v>194</v>
      </c>
      <c r="F195" s="16" t="str">
        <f t="shared" si="3"/>
        <v>Practice::firstOrCreate(['id_practice' =&gt; 194, 'id_central_practice' =&gt; 406, 'id_directory' =&gt; 2, 'name' =&gt; "Foreign Desk &amp; Foreign Experts"]);</v>
      </c>
    </row>
    <row r="196" spans="1:6" x14ac:dyDescent="0.25">
      <c r="A196">
        <v>2</v>
      </c>
      <c r="B196" s="16" t="s">
        <v>41</v>
      </c>
      <c r="C196">
        <v>407</v>
      </c>
      <c r="D196" s="16" t="s">
        <v>511</v>
      </c>
      <c r="E196">
        <v>195</v>
      </c>
      <c r="F196" s="16" t="str">
        <f t="shared" si="3"/>
        <v>Practice::firstOrCreate(['id_practice' =&gt; 195, 'id_central_practice' =&gt; 407, 'id_directory' =&gt; 2, 'name' =&gt; "Foreign Experts"]);</v>
      </c>
    </row>
    <row r="197" spans="1:6" x14ac:dyDescent="0.25">
      <c r="A197">
        <v>2</v>
      </c>
      <c r="B197" s="16" t="s">
        <v>41</v>
      </c>
      <c r="C197">
        <v>408</v>
      </c>
      <c r="D197" s="16" t="s">
        <v>667</v>
      </c>
      <c r="E197">
        <v>196</v>
      </c>
      <c r="F197" s="16" t="str">
        <f t="shared" si="3"/>
        <v>Practice::firstOrCreate(['id_practice' =&gt; 196, 'id_central_practice' =&gt; 408, 'id_directory' =&gt; 2, 'name' =&gt; "Foreign Experts and Foreign Desks"]);</v>
      </c>
    </row>
    <row r="198" spans="1:6" x14ac:dyDescent="0.25">
      <c r="A198">
        <v>2</v>
      </c>
      <c r="B198" s="16" t="s">
        <v>41</v>
      </c>
      <c r="C198">
        <v>411</v>
      </c>
      <c r="D198" s="16" t="s">
        <v>838</v>
      </c>
      <c r="E198">
        <v>197</v>
      </c>
      <c r="F198" s="16" t="str">
        <f t="shared" si="3"/>
        <v>Practice::firstOrCreate(['id_practice' =&gt; 197, 'id_central_practice' =&gt; 411, 'id_directory' =&gt; 2, 'name' =&gt; "Foreign Experts"]);</v>
      </c>
    </row>
    <row r="199" spans="1:6" x14ac:dyDescent="0.25">
      <c r="A199">
        <v>2</v>
      </c>
      <c r="B199" s="16" t="s">
        <v>41</v>
      </c>
      <c r="C199">
        <v>412</v>
      </c>
      <c r="D199" s="16" t="s">
        <v>518</v>
      </c>
      <c r="E199">
        <v>198</v>
      </c>
      <c r="F199" s="16" t="str">
        <f t="shared" si="3"/>
        <v>Practice::firstOrCreate(['id_practice' =&gt; 198, 'id_central_practice' =&gt; 412, 'id_directory' =&gt; 2, 'name' =&gt; "Franchising"]);</v>
      </c>
    </row>
    <row r="200" spans="1:6" x14ac:dyDescent="0.25">
      <c r="A200">
        <v>2</v>
      </c>
      <c r="B200" s="16" t="s">
        <v>41</v>
      </c>
      <c r="C200">
        <v>414</v>
      </c>
      <c r="D200" s="16" t="s">
        <v>278</v>
      </c>
      <c r="E200">
        <v>199</v>
      </c>
      <c r="F200" s="16" t="str">
        <f t="shared" si="3"/>
        <v>Practice::firstOrCreate(['id_practice' =&gt; 199, 'id_central_practice' =&gt; 414, 'id_directory' =&gt; 2, 'name' =&gt; "Fraud: Civil"]);</v>
      </c>
    </row>
    <row r="201" spans="1:6" x14ac:dyDescent="0.25">
      <c r="A201">
        <v>2</v>
      </c>
      <c r="B201" s="16" t="s">
        <v>41</v>
      </c>
      <c r="C201">
        <v>418</v>
      </c>
      <c r="D201" s="16" t="s">
        <v>805</v>
      </c>
      <c r="E201">
        <v>200</v>
      </c>
      <c r="F201" s="16" t="str">
        <f t="shared" si="3"/>
        <v>Practice::firstOrCreate(['id_practice' =&gt; 200, 'id_central_practice' =&gt; 418, 'id_directory' =&gt; 2, 'name' =&gt; "Gaming"]);</v>
      </c>
    </row>
    <row r="202" spans="1:6" x14ac:dyDescent="0.25">
      <c r="A202">
        <v>2</v>
      </c>
      <c r="B202" s="16" t="s">
        <v>41</v>
      </c>
      <c r="C202">
        <v>419</v>
      </c>
      <c r="D202" s="16" t="s">
        <v>783</v>
      </c>
      <c r="E202">
        <v>201</v>
      </c>
      <c r="F202" s="16" t="str">
        <f t="shared" si="3"/>
        <v>Practice::firstOrCreate(['id_practice' =&gt; 201, 'id_central_practice' =&gt; 419, 'id_directory' =&gt; 2, 'name' =&gt; "Gaming &amp; Gambling"]);</v>
      </c>
    </row>
    <row r="203" spans="1:6" x14ac:dyDescent="0.25">
      <c r="A203">
        <v>2</v>
      </c>
      <c r="B203" s="16" t="s">
        <v>41</v>
      </c>
      <c r="C203">
        <v>420</v>
      </c>
      <c r="D203" s="16" t="s">
        <v>891</v>
      </c>
      <c r="E203">
        <v>202</v>
      </c>
      <c r="F203" s="16" t="str">
        <f t="shared" si="3"/>
        <v>Practice::firstOrCreate(['id_practice' =&gt; 202, 'id_central_practice' =&gt; 420, 'id_directory' =&gt; 2, 'name' =&gt; "Gaming &amp; Licensing"]);</v>
      </c>
    </row>
    <row r="204" spans="1:6" x14ac:dyDescent="0.25">
      <c r="A204">
        <v>2</v>
      </c>
      <c r="B204" s="16" t="s">
        <v>41</v>
      </c>
      <c r="C204">
        <v>422</v>
      </c>
      <c r="D204" s="16" t="s">
        <v>266</v>
      </c>
      <c r="E204">
        <v>203</v>
      </c>
      <c r="F204" s="16" t="str">
        <f t="shared" si="3"/>
        <v>Practice::firstOrCreate(['id_practice' =&gt; 203, 'id_central_practice' =&gt; 422, 'id_directory' =&gt; 2, 'name' =&gt; "General Business Law"]);</v>
      </c>
    </row>
    <row r="205" spans="1:6" x14ac:dyDescent="0.25">
      <c r="A205">
        <v>2</v>
      </c>
      <c r="B205" s="16" t="s">
        <v>41</v>
      </c>
      <c r="C205">
        <v>423</v>
      </c>
      <c r="D205" s="16" t="s">
        <v>1045</v>
      </c>
      <c r="E205">
        <v>204</v>
      </c>
      <c r="F205" s="16" t="str">
        <f t="shared" si="3"/>
        <v>Practice::firstOrCreate(['id_practice' =&gt; 204, 'id_central_practice' =&gt; 423, 'id_directory' =&gt; 2, 'name' =&gt; "General Business Law: Dispute Resolution"]);</v>
      </c>
    </row>
    <row r="206" spans="1:6" x14ac:dyDescent="0.25">
      <c r="A206">
        <v>2</v>
      </c>
      <c r="B206" s="16" t="s">
        <v>41</v>
      </c>
      <c r="C206">
        <v>424</v>
      </c>
      <c r="D206" s="16" t="s">
        <v>3463</v>
      </c>
      <c r="E206">
        <v>205</v>
      </c>
      <c r="F206" s="16" t="str">
        <f t="shared" si="3"/>
        <v>Practice::firstOrCreate(['id_practice' =&gt; 205, 'id_central_practice' =&gt; 424, 'id_directory' =&gt; 2, 'name' =&gt; "General Business Law: Santa Catarina"]);</v>
      </c>
    </row>
    <row r="207" spans="1:6" x14ac:dyDescent="0.25">
      <c r="A207">
        <v>2</v>
      </c>
      <c r="B207" s="16" t="s">
        <v>41</v>
      </c>
      <c r="C207">
        <v>428</v>
      </c>
      <c r="D207" s="16" t="s">
        <v>137</v>
      </c>
      <c r="E207">
        <v>206</v>
      </c>
      <c r="F207" s="16" t="str">
        <f t="shared" si="3"/>
        <v>Practice::firstOrCreate(['id_practice' =&gt; 206, 'id_central_practice' =&gt; 428, 'id_directory' =&gt; 2, 'name' =&gt; "Government Contracts"]);</v>
      </c>
    </row>
    <row r="208" spans="1:6" x14ac:dyDescent="0.25">
      <c r="A208">
        <v>2</v>
      </c>
      <c r="B208" s="16" t="s">
        <v>41</v>
      </c>
      <c r="C208">
        <v>429</v>
      </c>
      <c r="D208" s="16" t="s">
        <v>892</v>
      </c>
      <c r="E208">
        <v>207</v>
      </c>
      <c r="F208" s="16" t="str">
        <f t="shared" si="3"/>
        <v>Practice::firstOrCreate(['id_practice' =&gt; 207, 'id_central_practice' =&gt; 429, 'id_directory' =&gt; 2, 'name' =&gt; "Government Relations: Congressional investigations"]);</v>
      </c>
    </row>
    <row r="209" spans="1:6" x14ac:dyDescent="0.25">
      <c r="A209">
        <v>2</v>
      </c>
      <c r="B209" s="16" t="s">
        <v>41</v>
      </c>
      <c r="C209">
        <v>434</v>
      </c>
      <c r="D209" s="16" t="s">
        <v>121</v>
      </c>
      <c r="E209">
        <v>208</v>
      </c>
      <c r="F209" s="16" t="str">
        <f t="shared" si="3"/>
        <v>Practice::firstOrCreate(['id_practice' =&gt; 208, 'id_central_practice' =&gt; 434, 'id_directory' =&gt; 2, 'name' =&gt; "Healthcare"]);</v>
      </c>
    </row>
    <row r="210" spans="1:6" x14ac:dyDescent="0.25">
      <c r="A210">
        <v>2</v>
      </c>
      <c r="B210" s="16" t="s">
        <v>41</v>
      </c>
      <c r="C210">
        <v>435</v>
      </c>
      <c r="D210" s="16" t="s">
        <v>986</v>
      </c>
      <c r="E210">
        <v>209</v>
      </c>
      <c r="F210" s="16" t="str">
        <f t="shared" si="3"/>
        <v>Practice::firstOrCreate(['id_practice' =&gt; 209, 'id_central_practice' =&gt; 435, 'id_directory' =&gt; 2, 'name' =&gt; "Healthcare &amp; Life Sciences"]);</v>
      </c>
    </row>
    <row r="211" spans="1:6" x14ac:dyDescent="0.25">
      <c r="A211">
        <v>2</v>
      </c>
      <c r="B211" s="16" t="s">
        <v>41</v>
      </c>
      <c r="C211">
        <v>438</v>
      </c>
      <c r="D211" s="16" t="s">
        <v>115</v>
      </c>
      <c r="E211">
        <v>210</v>
      </c>
      <c r="F211" s="16" t="str">
        <f t="shared" si="3"/>
        <v>Practice::firstOrCreate(['id_practice' =&gt; 210, 'id_central_practice' =&gt; 438, 'id_directory' =&gt; 2, 'name' =&gt; "Healthcare: Pharmaceutical/Medical Products Regulatory"]);</v>
      </c>
    </row>
    <row r="212" spans="1:6" x14ac:dyDescent="0.25">
      <c r="A212">
        <v>2</v>
      </c>
      <c r="B212" s="16" t="s">
        <v>41</v>
      </c>
      <c r="C212">
        <v>439</v>
      </c>
      <c r="D212" s="16" t="s">
        <v>3671</v>
      </c>
      <c r="E212">
        <v>211</v>
      </c>
      <c r="F212" s="16" t="str">
        <f t="shared" si="3"/>
        <v>Practice::firstOrCreate(['id_practice' =&gt; 211, 'id_central_practice' =&gt; 439, 'id_directory' =&gt; 2, 'name' =&gt; "Healthcare: Regulatory"]);</v>
      </c>
    </row>
    <row r="213" spans="1:6" x14ac:dyDescent="0.25">
      <c r="A213">
        <v>2</v>
      </c>
      <c r="B213" s="16" t="s">
        <v>41</v>
      </c>
      <c r="C213">
        <v>443</v>
      </c>
      <c r="D213" s="16" t="s">
        <v>551</v>
      </c>
      <c r="E213">
        <v>212</v>
      </c>
      <c r="F213" s="16" t="str">
        <f t="shared" si="3"/>
        <v>Practice::firstOrCreate(['id_practice' =&gt; 212, 'id_central_practice' =&gt; 443, 'id_directory' =&gt; 2, 'name' =&gt; "Hedge Funds"]);</v>
      </c>
    </row>
    <row r="214" spans="1:6" x14ac:dyDescent="0.25">
      <c r="A214">
        <v>2</v>
      </c>
      <c r="B214" s="16" t="s">
        <v>41</v>
      </c>
      <c r="C214">
        <v>448</v>
      </c>
      <c r="D214" s="16" t="s">
        <v>898</v>
      </c>
      <c r="E214">
        <v>213</v>
      </c>
      <c r="F214" s="16" t="str">
        <f t="shared" si="3"/>
        <v>Practice::firstOrCreate(['id_practice' =&gt; 213, 'id_central_practice' =&gt; 448, 'id_directory' =&gt; 2, 'name' =&gt; "Hotels &amp; Leisure"]);</v>
      </c>
    </row>
    <row r="215" spans="1:6" x14ac:dyDescent="0.25">
      <c r="A215">
        <v>2</v>
      </c>
      <c r="B215" s="16" t="s">
        <v>41</v>
      </c>
      <c r="C215">
        <v>452</v>
      </c>
      <c r="D215" s="16" t="s">
        <v>868</v>
      </c>
      <c r="E215">
        <v>214</v>
      </c>
      <c r="F215" s="16" t="str">
        <f t="shared" si="3"/>
        <v>Practice::firstOrCreate(['id_practice' =&gt; 214, 'id_central_practice' =&gt; 452, 'id_directory' =&gt; 2, 'name' =&gt; "Immigration"]);</v>
      </c>
    </row>
    <row r="216" spans="1:6" x14ac:dyDescent="0.25">
      <c r="A216">
        <v>2</v>
      </c>
      <c r="B216" s="16" t="s">
        <v>41</v>
      </c>
      <c r="C216">
        <v>462</v>
      </c>
      <c r="D216" s="16" t="s">
        <v>222</v>
      </c>
      <c r="E216">
        <v>215</v>
      </c>
      <c r="F216" s="16" t="str">
        <f t="shared" si="3"/>
        <v>Practice::firstOrCreate(['id_practice' =&gt; 215, 'id_central_practice' =&gt; 462, 'id_directory' =&gt; 2, 'name' =&gt; "Information Technology"]);</v>
      </c>
    </row>
    <row r="217" spans="1:6" x14ac:dyDescent="0.25">
      <c r="A217">
        <v>2</v>
      </c>
      <c r="B217" s="16" t="s">
        <v>41</v>
      </c>
      <c r="C217">
        <v>463</v>
      </c>
      <c r="D217" s="16" t="s">
        <v>416</v>
      </c>
      <c r="E217">
        <v>216</v>
      </c>
      <c r="F217" s="16" t="str">
        <f t="shared" si="3"/>
        <v>Practice::firstOrCreate(['id_practice' =&gt; 216, 'id_central_practice' =&gt; 463, 'id_directory' =&gt; 2, 'name' =&gt; "Information Technology &amp; Outsourcing"]);</v>
      </c>
    </row>
    <row r="218" spans="1:6" x14ac:dyDescent="0.25">
      <c r="A218">
        <v>2</v>
      </c>
      <c r="B218" s="16" t="s">
        <v>41</v>
      </c>
      <c r="C218">
        <v>465</v>
      </c>
      <c r="D218" s="16" t="s">
        <v>734</v>
      </c>
      <c r="E218">
        <v>217</v>
      </c>
      <c r="F218" s="16" t="str">
        <f t="shared" si="3"/>
        <v>Practice::firstOrCreate(['id_practice' =&gt; 217, 'id_central_practice' =&gt; 465, 'id_directory' =&gt; 2, 'name' =&gt; "Infrastructure"]);</v>
      </c>
    </row>
    <row r="219" spans="1:6" x14ac:dyDescent="0.25">
      <c r="A219">
        <v>2</v>
      </c>
      <c r="B219" s="16" t="s">
        <v>41</v>
      </c>
      <c r="C219">
        <v>472</v>
      </c>
      <c r="D219" s="16" t="s">
        <v>181</v>
      </c>
      <c r="E219">
        <v>218</v>
      </c>
      <c r="F219" s="16" t="str">
        <f t="shared" si="3"/>
        <v>Practice::firstOrCreate(['id_practice' =&gt; 218, 'id_central_practice' =&gt; 472, 'id_directory' =&gt; 2, 'name' =&gt; "Insurance"]);</v>
      </c>
    </row>
    <row r="220" spans="1:6" x14ac:dyDescent="0.25">
      <c r="A220">
        <v>2</v>
      </c>
      <c r="B220" s="16" t="s">
        <v>41</v>
      </c>
      <c r="C220">
        <v>474</v>
      </c>
      <c r="D220" s="16" t="s">
        <v>204</v>
      </c>
      <c r="E220">
        <v>219</v>
      </c>
      <c r="F220" s="16" t="str">
        <f t="shared" si="3"/>
        <v>Practice::firstOrCreate(['id_practice' =&gt; 219, 'id_central_practice' =&gt; 474, 'id_directory' =&gt; 2, 'name' =&gt; "Insurance (International Firms)"]);</v>
      </c>
    </row>
    <row r="221" spans="1:6" x14ac:dyDescent="0.25">
      <c r="A221">
        <v>2</v>
      </c>
      <c r="B221" s="16" t="s">
        <v>41</v>
      </c>
      <c r="C221">
        <v>478</v>
      </c>
      <c r="D221" s="16" t="s">
        <v>419</v>
      </c>
      <c r="E221">
        <v>220</v>
      </c>
      <c r="F221" s="16" t="str">
        <f t="shared" si="3"/>
        <v>Practice::firstOrCreate(['id_practice' =&gt; 220, 'id_central_practice' =&gt; 478, 'id_directory' =&gt; 2, 'name' =&gt; "Insurance: Contentious Claims &amp; Reinsurance"]);</v>
      </c>
    </row>
    <row r="222" spans="1:6" x14ac:dyDescent="0.25">
      <c r="A222">
        <v>2</v>
      </c>
      <c r="B222" s="16" t="s">
        <v>41</v>
      </c>
      <c r="C222">
        <v>479</v>
      </c>
      <c r="D222" s="16" t="s">
        <v>793</v>
      </c>
      <c r="E222">
        <v>221</v>
      </c>
      <c r="F222" s="16" t="str">
        <f t="shared" si="3"/>
        <v>Practice::firstOrCreate(['id_practice' =&gt; 221, 'id_central_practice' =&gt; 479, 'id_directory' =&gt; 2, 'name' =&gt; "Insurance: Dispute Resolution: Insurer"]);</v>
      </c>
    </row>
    <row r="223" spans="1:6" x14ac:dyDescent="0.25">
      <c r="A223">
        <v>2</v>
      </c>
      <c r="B223" s="16" t="s">
        <v>41</v>
      </c>
      <c r="C223">
        <v>480</v>
      </c>
      <c r="D223" s="16" t="s">
        <v>397</v>
      </c>
      <c r="E223">
        <v>222</v>
      </c>
      <c r="F223" s="16" t="str">
        <f t="shared" si="3"/>
        <v>Practice::firstOrCreate(['id_practice' =&gt; 222, 'id_central_practice' =&gt; 480, 'id_directory' =&gt; 2, 'name' =&gt; "Insurance: Dispute Resolution: Policyholder"]);</v>
      </c>
    </row>
    <row r="224" spans="1:6" x14ac:dyDescent="0.25">
      <c r="A224">
        <v>2</v>
      </c>
      <c r="B224" s="16" t="s">
        <v>41</v>
      </c>
      <c r="C224">
        <v>482</v>
      </c>
      <c r="D224" s="16" t="s">
        <v>790</v>
      </c>
      <c r="E224">
        <v>223</v>
      </c>
      <c r="F224" s="16" t="str">
        <f t="shared" si="3"/>
        <v>Practice::firstOrCreate(['id_practice' =&gt; 223, 'id_central_practice' =&gt; 482, 'id_directory' =&gt; 2, 'name' =&gt; "Insurance: Insurer"]);</v>
      </c>
    </row>
    <row r="225" spans="1:6" x14ac:dyDescent="0.25">
      <c r="A225">
        <v>2</v>
      </c>
      <c r="B225" s="16" t="s">
        <v>41</v>
      </c>
      <c r="C225">
        <v>483</v>
      </c>
      <c r="D225" s="16" t="s">
        <v>420</v>
      </c>
      <c r="E225">
        <v>224</v>
      </c>
      <c r="F225" s="16" t="str">
        <f t="shared" si="3"/>
        <v>Practice::firstOrCreate(['id_practice' =&gt; 224, 'id_central_practice' =&gt; 483, 'id_directory' =&gt; 2, 'name' =&gt; "Insurance: Non-contentious"]);</v>
      </c>
    </row>
    <row r="226" spans="1:6" x14ac:dyDescent="0.25">
      <c r="A226">
        <v>2</v>
      </c>
      <c r="B226" s="16" t="s">
        <v>41</v>
      </c>
      <c r="C226">
        <v>484</v>
      </c>
      <c r="D226" s="16" t="s">
        <v>960</v>
      </c>
      <c r="E226">
        <v>225</v>
      </c>
      <c r="F226" s="16" t="str">
        <f t="shared" si="3"/>
        <v>Practice::firstOrCreate(['id_practice' =&gt; 225, 'id_central_practice' =&gt; 484, 'id_directory' =&gt; 2, 'name' =&gt; "Insurance: Policyholder"]);</v>
      </c>
    </row>
    <row r="227" spans="1:6" x14ac:dyDescent="0.25">
      <c r="A227">
        <v>2</v>
      </c>
      <c r="B227" s="16" t="s">
        <v>41</v>
      </c>
      <c r="C227">
        <v>485</v>
      </c>
      <c r="D227" s="16" t="s">
        <v>398</v>
      </c>
      <c r="E227">
        <v>226</v>
      </c>
      <c r="F227" s="16" t="str">
        <f t="shared" si="3"/>
        <v>Practice::firstOrCreate(['id_practice' =&gt; 226, 'id_central_practice' =&gt; 485, 'id_directory' =&gt; 2, 'name' =&gt; "Insurance: Transactional &amp; Regulatory"]);</v>
      </c>
    </row>
    <row r="228" spans="1:6" x14ac:dyDescent="0.25">
      <c r="A228">
        <v>2</v>
      </c>
      <c r="B228" s="16" t="s">
        <v>41</v>
      </c>
      <c r="C228">
        <v>489</v>
      </c>
      <c r="D228" s="16" t="s">
        <v>87</v>
      </c>
      <c r="E228">
        <v>227</v>
      </c>
      <c r="F228" s="16" t="str">
        <f t="shared" si="3"/>
        <v>Practice::firstOrCreate(['id_practice' =&gt; 227, 'id_central_practice' =&gt; 489, 'id_directory' =&gt; 2, 'name' =&gt; "Intellectual Property"]);</v>
      </c>
    </row>
    <row r="229" spans="1:6" x14ac:dyDescent="0.25">
      <c r="A229">
        <v>2</v>
      </c>
      <c r="B229" s="16" t="s">
        <v>41</v>
      </c>
      <c r="C229">
        <v>490</v>
      </c>
      <c r="D229" s="16" t="s">
        <v>182</v>
      </c>
      <c r="E229">
        <v>228</v>
      </c>
      <c r="F229" s="16" t="str">
        <f t="shared" si="3"/>
        <v>Practice::firstOrCreate(['id_practice' =&gt; 228, 'id_central_practice' =&gt; 490, 'id_directory' =&gt; 2, 'name' =&gt; "Intellectual Property: Domestic"]);</v>
      </c>
    </row>
    <row r="230" spans="1:6" x14ac:dyDescent="0.25">
      <c r="A230">
        <v>2</v>
      </c>
      <c r="B230" s="16" t="s">
        <v>41</v>
      </c>
      <c r="C230">
        <v>491</v>
      </c>
      <c r="D230" s="16" t="s">
        <v>907</v>
      </c>
      <c r="E230">
        <v>229</v>
      </c>
      <c r="F230" s="16" t="str">
        <f t="shared" si="3"/>
        <v>Practice::firstOrCreate(['id_practice' =&gt; 229, 'id_central_practice' =&gt; 491, 'id_directory' =&gt; 2, 'name' =&gt; "Intellectual Property: International"]);</v>
      </c>
    </row>
    <row r="231" spans="1:6" x14ac:dyDescent="0.25">
      <c r="A231">
        <v>2</v>
      </c>
      <c r="B231" s="16" t="s">
        <v>41</v>
      </c>
      <c r="C231">
        <v>492</v>
      </c>
      <c r="D231" s="16" t="s">
        <v>207</v>
      </c>
      <c r="E231">
        <v>230</v>
      </c>
      <c r="F231" s="16" t="str">
        <f t="shared" si="3"/>
        <v>Practice::firstOrCreate(['id_practice' =&gt; 230, 'id_central_practice' =&gt; 492, 'id_directory' =&gt; 2, 'name' =&gt; "Intellectual Property: International Firms"]);</v>
      </c>
    </row>
    <row r="232" spans="1:6" x14ac:dyDescent="0.25">
      <c r="A232">
        <v>2</v>
      </c>
      <c r="B232" s="16" t="s">
        <v>41</v>
      </c>
      <c r="C232">
        <v>493</v>
      </c>
      <c r="D232" s="16" t="s">
        <v>116</v>
      </c>
      <c r="E232">
        <v>231</v>
      </c>
      <c r="F232" s="16" t="str">
        <f t="shared" si="3"/>
        <v>Practice::firstOrCreate(['id_practice' =&gt; 231, 'id_central_practice' =&gt; 493, 'id_directory' =&gt; 2, 'name' =&gt; "Intellectual Property: Litigation"]);</v>
      </c>
    </row>
    <row r="233" spans="1:6" x14ac:dyDescent="0.25">
      <c r="A233">
        <v>2</v>
      </c>
      <c r="B233" s="16" t="s">
        <v>41</v>
      </c>
      <c r="C233">
        <v>494</v>
      </c>
      <c r="D233" s="16" t="s">
        <v>399</v>
      </c>
      <c r="E233">
        <v>232</v>
      </c>
      <c r="F233" s="16" t="str">
        <f t="shared" si="3"/>
        <v>Practice::firstOrCreate(['id_practice' =&gt; 232, 'id_central_practice' =&gt; 494, 'id_directory' =&gt; 2, 'name' =&gt; "Intellectual Property: Patent"]);</v>
      </c>
    </row>
    <row r="234" spans="1:6" x14ac:dyDescent="0.25">
      <c r="A234">
        <v>2</v>
      </c>
      <c r="B234" s="16" t="s">
        <v>41</v>
      </c>
      <c r="C234">
        <v>495</v>
      </c>
      <c r="D234" s="16" t="s">
        <v>79</v>
      </c>
      <c r="E234">
        <v>233</v>
      </c>
      <c r="F234" s="16" t="str">
        <f t="shared" si="3"/>
        <v>Practice::firstOrCreate(['id_practice' =&gt; 233, 'id_central_practice' =&gt; 495, 'id_directory' =&gt; 2, 'name' =&gt; "Intellectual Property: Patent &amp; Trade Mark Attorneys"]);</v>
      </c>
    </row>
    <row r="235" spans="1:6" x14ac:dyDescent="0.25">
      <c r="A235">
        <v>2</v>
      </c>
      <c r="B235" s="16" t="s">
        <v>41</v>
      </c>
      <c r="C235">
        <v>496</v>
      </c>
      <c r="D235" s="16" t="s">
        <v>287</v>
      </c>
      <c r="E235">
        <v>234</v>
      </c>
      <c r="F235" s="16" t="str">
        <f t="shared" si="3"/>
        <v>Practice::firstOrCreate(['id_practice' =&gt; 234, 'id_central_practice' =&gt; 496, 'id_directory' =&gt; 2, 'name' =&gt; "Intellectual Property: Patent Litigation"]);</v>
      </c>
    </row>
    <row r="236" spans="1:6" x14ac:dyDescent="0.25">
      <c r="A236">
        <v>2</v>
      </c>
      <c r="B236" s="16" t="s">
        <v>41</v>
      </c>
      <c r="C236">
        <v>497</v>
      </c>
      <c r="D236" s="16" t="s">
        <v>110</v>
      </c>
      <c r="E236">
        <v>235</v>
      </c>
      <c r="F236" s="16" t="str">
        <f t="shared" si="3"/>
        <v>Practice::firstOrCreate(['id_practice' =&gt; 235, 'id_central_practice' =&gt; 497, 'id_directory' =&gt; 2, 'name' =&gt; "Intellectual Property: Patent Prosecution"]);</v>
      </c>
    </row>
    <row r="237" spans="1:6" x14ac:dyDescent="0.25">
      <c r="A237">
        <v>2</v>
      </c>
      <c r="B237" s="16" t="s">
        <v>41</v>
      </c>
      <c r="C237">
        <v>499</v>
      </c>
      <c r="D237" s="16" t="s">
        <v>367</v>
      </c>
      <c r="E237">
        <v>236</v>
      </c>
      <c r="F237" s="16" t="str">
        <f t="shared" si="3"/>
        <v>Practice::firstOrCreate(['id_practice' =&gt; 236, 'id_central_practice' =&gt; 499, 'id_directory' =&gt; 2, 'name' =&gt; "Intellectual Property: Trademark, Copyright &amp; Trade Secrets"]);</v>
      </c>
    </row>
    <row r="238" spans="1:6" x14ac:dyDescent="0.25">
      <c r="A238">
        <v>2</v>
      </c>
      <c r="B238" s="16" t="s">
        <v>41</v>
      </c>
      <c r="C238">
        <v>501</v>
      </c>
      <c r="D238" s="16" t="s">
        <v>652</v>
      </c>
      <c r="E238">
        <v>237</v>
      </c>
      <c r="F238" s="16" t="str">
        <f t="shared" si="3"/>
        <v>Practice::firstOrCreate(['id_practice' =&gt; 237, 'id_central_practice' =&gt; 501, 'id_directory' =&gt; 2, 'name' =&gt; "Intellectual property"]);</v>
      </c>
    </row>
    <row r="239" spans="1:6" x14ac:dyDescent="0.25">
      <c r="A239">
        <v>2</v>
      </c>
      <c r="B239" s="16" t="s">
        <v>41</v>
      </c>
      <c r="C239">
        <v>513</v>
      </c>
      <c r="D239" s="16" t="s">
        <v>138</v>
      </c>
      <c r="E239">
        <v>238</v>
      </c>
      <c r="F239" s="16" t="str">
        <f t="shared" si="3"/>
        <v>Practice::firstOrCreate(['id_practice' =&gt; 238, 'id_central_practice' =&gt; 513, 'id_directory' =&gt; 2, 'name' =&gt; "International Arbitration"]);</v>
      </c>
    </row>
    <row r="240" spans="1:6" x14ac:dyDescent="0.25">
      <c r="A240">
        <v>2</v>
      </c>
      <c r="B240" s="16" t="s">
        <v>41</v>
      </c>
      <c r="C240">
        <v>514</v>
      </c>
      <c r="D240" s="16" t="s">
        <v>139</v>
      </c>
      <c r="E240">
        <v>239</v>
      </c>
      <c r="F240" s="16" t="str">
        <f t="shared" si="3"/>
        <v>Practice::firstOrCreate(['id_practice' =&gt; 239, 'id_central_practice' =&gt; 514, 'id_directory' =&gt; 2, 'name' =&gt; "International Arbitration: Arbitrators"]);</v>
      </c>
    </row>
    <row r="241" spans="1:6" x14ac:dyDescent="0.25">
      <c r="A241">
        <v>2</v>
      </c>
      <c r="B241" s="16" t="s">
        <v>41</v>
      </c>
      <c r="C241">
        <v>515</v>
      </c>
      <c r="D241" s="16" t="s">
        <v>342</v>
      </c>
      <c r="E241">
        <v>240</v>
      </c>
      <c r="F241" s="16" t="str">
        <f t="shared" si="3"/>
        <v>Practice::firstOrCreate(['id_practice' =&gt; 240, 'id_central_practice' =&gt; 515, 'id_directory' =&gt; 2, 'name' =&gt; "International Arbitration: Commercial Arbitration"]);</v>
      </c>
    </row>
    <row r="242" spans="1:6" x14ac:dyDescent="0.25">
      <c r="A242">
        <v>2</v>
      </c>
      <c r="B242" s="16" t="s">
        <v>41</v>
      </c>
      <c r="C242">
        <v>516</v>
      </c>
      <c r="D242" s="16" t="s">
        <v>421</v>
      </c>
      <c r="E242">
        <v>241</v>
      </c>
      <c r="F242" s="16" t="str">
        <f t="shared" si="3"/>
        <v>Practice::firstOrCreate(['id_practice' =&gt; 241, 'id_central_practice' =&gt; 516, 'id_directory' =&gt; 2, 'name' =&gt; "International Arbitration: Investor-State Arbitration"]);</v>
      </c>
    </row>
    <row r="243" spans="1:6" x14ac:dyDescent="0.25">
      <c r="A243">
        <v>2</v>
      </c>
      <c r="B243" s="16" t="s">
        <v>41</v>
      </c>
      <c r="C243">
        <v>518</v>
      </c>
      <c r="D243" s="16" t="s">
        <v>442</v>
      </c>
      <c r="E243">
        <v>242</v>
      </c>
      <c r="F243" s="16" t="str">
        <f t="shared" si="3"/>
        <v>Practice::firstOrCreate(['id_practice' =&gt; 242, 'id_central_practice' =&gt; 518, 'id_directory' =&gt; 2, 'name' =&gt; "International Trade"]);</v>
      </c>
    </row>
    <row r="244" spans="1:6" x14ac:dyDescent="0.25">
      <c r="A244">
        <v>2</v>
      </c>
      <c r="B244" s="16" t="s">
        <v>41</v>
      </c>
      <c r="C244">
        <v>519</v>
      </c>
      <c r="D244" s="16" t="s">
        <v>869</v>
      </c>
      <c r="E244">
        <v>243</v>
      </c>
      <c r="F244" s="16" t="str">
        <f t="shared" si="3"/>
        <v>Practice::firstOrCreate(['id_practice' =&gt; 243, 'id_central_practice' =&gt; 519, 'id_directory' =&gt; 2, 'name' =&gt; "International Trade/WTO"]);</v>
      </c>
    </row>
    <row r="245" spans="1:6" x14ac:dyDescent="0.25">
      <c r="A245">
        <v>2</v>
      </c>
      <c r="B245" s="16" t="s">
        <v>41</v>
      </c>
      <c r="C245">
        <v>520</v>
      </c>
      <c r="D245" s="16" t="s">
        <v>140</v>
      </c>
      <c r="E245">
        <v>244</v>
      </c>
      <c r="F245" s="16" t="str">
        <f t="shared" si="3"/>
        <v>Practice::firstOrCreate(['id_practice' =&gt; 244, 'id_central_practice' =&gt; 520, 'id_directory' =&gt; 2, 'name' =&gt; "International Trade: CFIUS Experts"]);</v>
      </c>
    </row>
    <row r="246" spans="1:6" x14ac:dyDescent="0.25">
      <c r="A246">
        <v>2</v>
      </c>
      <c r="B246" s="16" t="s">
        <v>41</v>
      </c>
      <c r="C246">
        <v>521</v>
      </c>
      <c r="D246" s="16" t="s">
        <v>141</v>
      </c>
      <c r="E246">
        <v>245</v>
      </c>
      <c r="F246" s="16" t="str">
        <f t="shared" si="3"/>
        <v>Practice::firstOrCreate(['id_practice' =&gt; 245, 'id_central_practice' =&gt; 521, 'id_directory' =&gt; 2, 'name' =&gt; "International Trade: Customs"]);</v>
      </c>
    </row>
    <row r="247" spans="1:6" x14ac:dyDescent="0.25">
      <c r="A247">
        <v>2</v>
      </c>
      <c r="B247" s="16" t="s">
        <v>41</v>
      </c>
      <c r="C247">
        <v>522</v>
      </c>
      <c r="D247" s="16" t="s">
        <v>142</v>
      </c>
      <c r="E247">
        <v>246</v>
      </c>
      <c r="F247" s="16" t="str">
        <f t="shared" si="3"/>
        <v>Practice::firstOrCreate(['id_practice' =&gt; 246, 'id_central_practice' =&gt; 522, 'id_directory' =&gt; 2, 'name' =&gt; "International Trade: Export Controls &amp; Economic Sanctions"]);</v>
      </c>
    </row>
    <row r="248" spans="1:6" x14ac:dyDescent="0.25">
      <c r="A248">
        <v>2</v>
      </c>
      <c r="B248" s="16" t="s">
        <v>41</v>
      </c>
      <c r="C248">
        <v>523</v>
      </c>
      <c r="D248" s="16" t="s">
        <v>802</v>
      </c>
      <c r="E248">
        <v>247</v>
      </c>
      <c r="F248" s="16" t="str">
        <f t="shared" si="3"/>
        <v>Practice::firstOrCreate(['id_practice' =&gt; 247, 'id_central_practice' =&gt; 523, 'id_directory' =&gt; 2, 'name' =&gt; "International Trade: Intellectual Property (Section 337)"]);</v>
      </c>
    </row>
    <row r="249" spans="1:6" x14ac:dyDescent="0.25">
      <c r="A249">
        <v>2</v>
      </c>
      <c r="B249" s="16" t="s">
        <v>41</v>
      </c>
      <c r="C249">
        <v>524</v>
      </c>
      <c r="D249" s="16" t="s">
        <v>143</v>
      </c>
      <c r="E249">
        <v>248</v>
      </c>
      <c r="F249" s="16" t="str">
        <f t="shared" si="3"/>
        <v>Practice::firstOrCreate(['id_practice' =&gt; 248, 'id_central_practice' =&gt; 524, 'id_directory' =&gt; 2, 'name' =&gt; "International Trade: Trade Remedies &amp; Trade Policy"]);</v>
      </c>
    </row>
    <row r="250" spans="1:6" x14ac:dyDescent="0.25">
      <c r="A250">
        <v>2</v>
      </c>
      <c r="B250" s="16" t="s">
        <v>41</v>
      </c>
      <c r="C250">
        <v>525</v>
      </c>
      <c r="D250" s="16" t="s">
        <v>465</v>
      </c>
      <c r="E250">
        <v>249</v>
      </c>
      <c r="F250" s="16" t="str">
        <f t="shared" si="3"/>
        <v>Practice::firstOrCreate(['id_practice' =&gt; 249, 'id_central_practice' =&gt; 525, 'id_directory' =&gt; 2, 'name' =&gt; "International arbitration"]);</v>
      </c>
    </row>
    <row r="251" spans="1:6" x14ac:dyDescent="0.25">
      <c r="A251">
        <v>2</v>
      </c>
      <c r="B251" s="16" t="s">
        <v>41</v>
      </c>
      <c r="C251">
        <v>529</v>
      </c>
      <c r="D251" s="16" t="s">
        <v>494</v>
      </c>
      <c r="E251">
        <v>250</v>
      </c>
      <c r="F251" s="16" t="str">
        <f t="shared" si="3"/>
        <v>Practice::firstOrCreate(['id_practice' =&gt; 250, 'id_central_practice' =&gt; 529, 'id_directory' =&gt; 2, 'name' =&gt; "International trade/WTO"]);</v>
      </c>
    </row>
    <row r="252" spans="1:6" x14ac:dyDescent="0.25">
      <c r="A252">
        <v>2</v>
      </c>
      <c r="B252" s="16" t="s">
        <v>41</v>
      </c>
      <c r="C252">
        <v>531</v>
      </c>
      <c r="D252" s="16" t="s">
        <v>606</v>
      </c>
      <c r="E252">
        <v>251</v>
      </c>
      <c r="F252" s="16" t="str">
        <f t="shared" si="3"/>
        <v>Practice::firstOrCreate(['id_practice' =&gt; 251, 'id_central_practice' =&gt; 531, 'id_directory' =&gt; 2, 'name' =&gt; "Investment Funds"]);</v>
      </c>
    </row>
    <row r="253" spans="1:6" x14ac:dyDescent="0.25">
      <c r="A253">
        <v>2</v>
      </c>
      <c r="B253" s="16" t="s">
        <v>41</v>
      </c>
      <c r="C253">
        <v>532</v>
      </c>
      <c r="D253" s="16" t="s">
        <v>426</v>
      </c>
      <c r="E253">
        <v>252</v>
      </c>
      <c r="F253" s="16" t="str">
        <f t="shared" si="3"/>
        <v>Practice::firstOrCreate(['id_practice' =&gt; 252, 'id_central_practice' =&gt; 532, 'id_directory' =&gt; 2, 'name' =&gt; "Investment Funds (International Firms)"]);</v>
      </c>
    </row>
    <row r="254" spans="1:6" x14ac:dyDescent="0.25">
      <c r="A254">
        <v>2</v>
      </c>
      <c r="B254" s="16" t="s">
        <v>41</v>
      </c>
      <c r="C254">
        <v>533</v>
      </c>
      <c r="D254" s="16" t="s">
        <v>975</v>
      </c>
      <c r="E254">
        <v>253</v>
      </c>
      <c r="F254" s="16" t="str">
        <f t="shared" si="3"/>
        <v>Practice::firstOrCreate(['id_practice' =&gt; 253, 'id_central_practice' =&gt; 533, 'id_directory' =&gt; 2, 'name' =&gt; "Investment Funds: Closed-ended Listed Funds"]);</v>
      </c>
    </row>
    <row r="255" spans="1:6" x14ac:dyDescent="0.25">
      <c r="A255">
        <v>2</v>
      </c>
      <c r="B255" s="16" t="s">
        <v>41</v>
      </c>
      <c r="C255">
        <v>534</v>
      </c>
      <c r="D255" s="16" t="s">
        <v>183</v>
      </c>
      <c r="E255">
        <v>254</v>
      </c>
      <c r="F255" s="16" t="str">
        <f t="shared" si="3"/>
        <v>Practice::firstOrCreate(['id_practice' =&gt; 254, 'id_central_practice' =&gt; 534, 'id_directory' =&gt; 2, 'name' =&gt; "Investment Funds: International"]);</v>
      </c>
    </row>
    <row r="256" spans="1:6" x14ac:dyDescent="0.25">
      <c r="A256">
        <v>2</v>
      </c>
      <c r="B256" s="16" t="s">
        <v>41</v>
      </c>
      <c r="C256">
        <v>535</v>
      </c>
      <c r="D256" s="16" t="s">
        <v>963</v>
      </c>
      <c r="E256">
        <v>255</v>
      </c>
      <c r="F256" s="16" t="str">
        <f t="shared" si="3"/>
        <v>Practice::firstOrCreate(['id_practice' =&gt; 255, 'id_central_practice' =&gt; 535, 'id_directory' =&gt; 2, 'name' =&gt; "Investment Funds: Investor Representation"]);</v>
      </c>
    </row>
    <row r="257" spans="1:6" x14ac:dyDescent="0.25">
      <c r="A257">
        <v>2</v>
      </c>
      <c r="B257" s="16" t="s">
        <v>41</v>
      </c>
      <c r="C257">
        <v>536</v>
      </c>
      <c r="D257" s="16" t="s">
        <v>343</v>
      </c>
      <c r="E257">
        <v>256</v>
      </c>
      <c r="F257" s="16" t="str">
        <f t="shared" si="3"/>
        <v>Practice::firstOrCreate(['id_practice' =&gt; 256, 'id_central_practice' =&gt; 536, 'id_directory' =&gt; 2, 'name' =&gt; "Investment Funds: Private Equity"]);</v>
      </c>
    </row>
    <row r="258" spans="1:6" x14ac:dyDescent="0.25">
      <c r="A258">
        <v>2</v>
      </c>
      <c r="B258" s="16" t="s">
        <v>41</v>
      </c>
      <c r="C258">
        <v>537</v>
      </c>
      <c r="D258" s="16" t="s">
        <v>600</v>
      </c>
      <c r="E258">
        <v>257</v>
      </c>
      <c r="F258" s="16" t="str">
        <f t="shared" ref="F258:F321" si="4">CONCATENATE("Practice::firstOrCreate(['id_practice' =&gt; ",E258,"",", 'id_central_practice' =&gt; ",C258,"", ", 'id_directory' =&gt; ",A258,"", ", 'name' =&gt; """,SUBSTITUTE(D258, "'", "´"),"""]);")</f>
        <v>Practice::firstOrCreate(['id_practice' =&gt; 257, 'id_central_practice' =&gt; 537, 'id_directory' =&gt; 2, 'name' =&gt; "Investment Funds: Real Estate"]);</v>
      </c>
    </row>
    <row r="259" spans="1:6" x14ac:dyDescent="0.25">
      <c r="A259">
        <v>2</v>
      </c>
      <c r="B259" s="16" t="s">
        <v>41</v>
      </c>
      <c r="C259">
        <v>538</v>
      </c>
      <c r="D259" s="16" t="s">
        <v>552</v>
      </c>
      <c r="E259">
        <v>258</v>
      </c>
      <c r="F259" s="16" t="str">
        <f t="shared" si="4"/>
        <v>Practice::firstOrCreate(['id_practice' =&gt; 258, 'id_central_practice' =&gt; 538, 'id_directory' =&gt; 2, 'name' =&gt; "Investment Funds: Regulatory &amp; Compliance"]);</v>
      </c>
    </row>
    <row r="260" spans="1:6" x14ac:dyDescent="0.25">
      <c r="A260">
        <v>2</v>
      </c>
      <c r="B260" s="16" t="s">
        <v>41</v>
      </c>
      <c r="C260">
        <v>539</v>
      </c>
      <c r="D260" s="16" t="s">
        <v>1039</v>
      </c>
      <c r="E260">
        <v>259</v>
      </c>
      <c r="F260" s="16" t="str">
        <f t="shared" si="4"/>
        <v>Practice::firstOrCreate(['id_practice' =&gt; 259, 'id_central_practice' =&gt; 539, 'id_directory' =&gt; 2, 'name' =&gt; "Investment funds"]);</v>
      </c>
    </row>
    <row r="261" spans="1:6" x14ac:dyDescent="0.25">
      <c r="A261">
        <v>2</v>
      </c>
      <c r="B261" s="16" t="s">
        <v>41</v>
      </c>
      <c r="C261">
        <v>544</v>
      </c>
      <c r="D261" s="16" t="s">
        <v>119</v>
      </c>
      <c r="E261">
        <v>260</v>
      </c>
      <c r="F261" s="16" t="str">
        <f t="shared" si="4"/>
        <v>Practice::firstOrCreate(['id_practice' =&gt; 260, 'id_central_practice' =&gt; 544, 'id_directory' =&gt; 2, 'name' =&gt; "Labor &amp; Employment"]);</v>
      </c>
    </row>
    <row r="262" spans="1:6" x14ac:dyDescent="0.25">
      <c r="A262">
        <v>2</v>
      </c>
      <c r="B262" s="16" t="s">
        <v>41</v>
      </c>
      <c r="C262">
        <v>547</v>
      </c>
      <c r="D262" s="16" t="s">
        <v>495</v>
      </c>
      <c r="E262">
        <v>261</v>
      </c>
      <c r="F262" s="16" t="str">
        <f t="shared" si="4"/>
        <v>Practice::firstOrCreate(['id_practice' =&gt; 261, 'id_central_practice' =&gt; 547, 'id_directory' =&gt; 2, 'name' =&gt; "Labour &amp; Employment"]);</v>
      </c>
    </row>
    <row r="263" spans="1:6" x14ac:dyDescent="0.25">
      <c r="A263">
        <v>2</v>
      </c>
      <c r="B263" s="16" t="s">
        <v>41</v>
      </c>
      <c r="C263">
        <v>554</v>
      </c>
      <c r="D263" s="16" t="s">
        <v>761</v>
      </c>
      <c r="E263">
        <v>262</v>
      </c>
      <c r="F263" s="16" t="str">
        <f t="shared" si="4"/>
        <v>Practice::firstOrCreate(['id_practice' =&gt; 262, 'id_central_practice' =&gt; 554, 'id_directory' =&gt; 2, 'name' =&gt; "Leisure &amp; Hospitality"]);</v>
      </c>
    </row>
    <row r="264" spans="1:6" x14ac:dyDescent="0.25">
      <c r="A264">
        <v>2</v>
      </c>
      <c r="B264" s="16" t="s">
        <v>41</v>
      </c>
      <c r="C264">
        <v>555</v>
      </c>
      <c r="D264" s="16" t="s">
        <v>102</v>
      </c>
      <c r="E264">
        <v>263</v>
      </c>
      <c r="F264" s="16" t="str">
        <f t="shared" si="4"/>
        <v>Practice::firstOrCreate(['id_practice' =&gt; 263, 'id_central_practice' =&gt; 555, 'id_directory' =&gt; 2, 'name' =&gt; "Life Sciences"]);</v>
      </c>
    </row>
    <row r="265" spans="1:6" x14ac:dyDescent="0.25">
      <c r="A265">
        <v>2</v>
      </c>
      <c r="B265" s="16" t="s">
        <v>41</v>
      </c>
      <c r="C265">
        <v>556</v>
      </c>
      <c r="D265" s="16" t="s">
        <v>427</v>
      </c>
      <c r="E265">
        <v>264</v>
      </c>
      <c r="F265" s="16" t="str">
        <f t="shared" si="4"/>
        <v>Practice::firstOrCreate(['id_practice' =&gt; 264, 'id_central_practice' =&gt; 556, 'id_directory' =&gt; 2, 'name' =&gt; "Life Sciences (International Firms)"]);</v>
      </c>
    </row>
    <row r="266" spans="1:6" x14ac:dyDescent="0.25">
      <c r="A266">
        <v>2</v>
      </c>
      <c r="B266" s="16" t="s">
        <v>41</v>
      </c>
      <c r="C266">
        <v>557</v>
      </c>
      <c r="D266" s="16" t="s">
        <v>964</v>
      </c>
      <c r="E266">
        <v>265</v>
      </c>
      <c r="F266" s="16" t="str">
        <f t="shared" si="4"/>
        <v>Practice::firstOrCreate(['id_practice' =&gt; 265, 'id_central_practice' =&gt; 557, 'id_directory' =&gt; 2, 'name' =&gt; "Life Sciences: Regulatory/Compliance"]);</v>
      </c>
    </row>
    <row r="267" spans="1:6" x14ac:dyDescent="0.25">
      <c r="A267">
        <v>2</v>
      </c>
      <c r="B267" s="16" t="s">
        <v>41</v>
      </c>
      <c r="C267">
        <v>558</v>
      </c>
      <c r="D267" s="16" t="s">
        <v>3166</v>
      </c>
      <c r="E267">
        <v>266</v>
      </c>
      <c r="F267" s="16" t="str">
        <f t="shared" si="4"/>
        <v>Practice::firstOrCreate(['id_practice' =&gt; 266, 'id_central_practice' =&gt; 558, 'id_directory' =&gt; 2, 'name' =&gt; "Life sciences"]);</v>
      </c>
    </row>
    <row r="268" spans="1:6" x14ac:dyDescent="0.25">
      <c r="A268">
        <v>2</v>
      </c>
      <c r="B268" s="16" t="s">
        <v>41</v>
      </c>
      <c r="C268">
        <v>562</v>
      </c>
      <c r="D268" s="16" t="s">
        <v>346</v>
      </c>
      <c r="E268">
        <v>267</v>
      </c>
      <c r="F268" s="16" t="str">
        <f t="shared" si="4"/>
        <v>Practice::firstOrCreate(['id_practice' =&gt; 267, 'id_central_practice' =&gt; 562, 'id_directory' =&gt; 2, 'name' =&gt; "Litigation"]);</v>
      </c>
    </row>
    <row r="269" spans="1:6" x14ac:dyDescent="0.25">
      <c r="A269">
        <v>2</v>
      </c>
      <c r="B269" s="16" t="s">
        <v>41</v>
      </c>
      <c r="C269">
        <v>564</v>
      </c>
      <c r="D269" s="16" t="s">
        <v>759</v>
      </c>
      <c r="E269">
        <v>268</v>
      </c>
      <c r="F269" s="16" t="str">
        <f t="shared" si="4"/>
        <v>Practice::firstOrCreate(['id_practice' =&gt; 268, 'id_central_practice' =&gt; 564, 'id_directory' =&gt; 2, 'name' =&gt; "Litigation: Appellate"]);</v>
      </c>
    </row>
    <row r="270" spans="1:6" x14ac:dyDescent="0.25">
      <c r="A270">
        <v>2</v>
      </c>
      <c r="B270" s="16" t="s">
        <v>41</v>
      </c>
      <c r="C270">
        <v>565</v>
      </c>
      <c r="D270" s="16" t="s">
        <v>124</v>
      </c>
      <c r="E270">
        <v>269</v>
      </c>
      <c r="F270" s="16" t="str">
        <f t="shared" si="4"/>
        <v>Practice::firstOrCreate(['id_practice' =&gt; 269, 'id_central_practice' =&gt; 565, 'id_directory' =&gt; 2, 'name' =&gt; "Litigation: General Commercial"]);</v>
      </c>
    </row>
    <row r="271" spans="1:6" x14ac:dyDescent="0.25">
      <c r="A271">
        <v>2</v>
      </c>
      <c r="B271" s="16" t="s">
        <v>41</v>
      </c>
      <c r="C271">
        <v>566</v>
      </c>
      <c r="D271" s="16" t="s">
        <v>787</v>
      </c>
      <c r="E271">
        <v>270</v>
      </c>
      <c r="F271" s="16" t="str">
        <f t="shared" si="4"/>
        <v>Practice::firstOrCreate(['id_practice' =&gt; 270, 'id_central_practice' =&gt; 566, 'id_directory' =&gt; 2, 'name' =&gt; "Litigation: Product Liability"]);</v>
      </c>
    </row>
    <row r="272" spans="1:6" x14ac:dyDescent="0.25">
      <c r="A272">
        <v>2</v>
      </c>
      <c r="B272" s="16" t="s">
        <v>41</v>
      </c>
      <c r="C272">
        <v>567</v>
      </c>
      <c r="D272" s="16" t="s">
        <v>4323</v>
      </c>
      <c r="E272">
        <v>271</v>
      </c>
      <c r="F272" s="16" t="str">
        <f t="shared" si="4"/>
        <v>Practice::firstOrCreate(['id_practice' =&gt; 271, 'id_central_practice' =&gt; 567, 'id_directory' =&gt; 2, 'name' =&gt; "Litigation: Product liability"]);</v>
      </c>
    </row>
    <row r="273" spans="1:6" x14ac:dyDescent="0.25">
      <c r="A273">
        <v>2</v>
      </c>
      <c r="B273" s="16" t="s">
        <v>41</v>
      </c>
      <c r="C273">
        <v>568</v>
      </c>
      <c r="D273" s="16" t="s">
        <v>125</v>
      </c>
      <c r="E273">
        <v>272</v>
      </c>
      <c r="F273" s="16" t="str">
        <f t="shared" si="4"/>
        <v>Practice::firstOrCreate(['id_practice' =&gt; 272, 'id_central_practice' =&gt; 568, 'id_directory' =&gt; 2, 'name' =&gt; "Litigation: Securities"]);</v>
      </c>
    </row>
    <row r="274" spans="1:6" x14ac:dyDescent="0.25">
      <c r="A274">
        <v>2</v>
      </c>
      <c r="B274" s="16" t="s">
        <v>41</v>
      </c>
      <c r="C274">
        <v>569</v>
      </c>
      <c r="D274" s="16" t="s">
        <v>117</v>
      </c>
      <c r="E274">
        <v>273</v>
      </c>
      <c r="F274" s="16" t="str">
        <f t="shared" si="4"/>
        <v>Practice::firstOrCreate(['id_practice' =&gt; 273, 'id_central_practice' =&gt; 569, 'id_directory' =&gt; 2, 'name' =&gt; "Litigation: White-Collar Crime &amp; Government Investigations"]);</v>
      </c>
    </row>
    <row r="275" spans="1:6" x14ac:dyDescent="0.25">
      <c r="A275">
        <v>2</v>
      </c>
      <c r="B275" s="16" t="s">
        <v>41</v>
      </c>
      <c r="C275">
        <v>580</v>
      </c>
      <c r="D275" s="16" t="s">
        <v>601</v>
      </c>
      <c r="E275">
        <v>274</v>
      </c>
      <c r="F275" s="16" t="str">
        <f t="shared" si="4"/>
        <v>Practice::firstOrCreate(['id_practice' =&gt; 274, 'id_central_practice' =&gt; 580, 'id_directory' =&gt; 2, 'name' =&gt; "Media &amp; Entertainment"]);</v>
      </c>
    </row>
    <row r="276" spans="1:6" x14ac:dyDescent="0.25">
      <c r="A276">
        <v>2</v>
      </c>
      <c r="B276" s="16" t="s">
        <v>41</v>
      </c>
      <c r="C276">
        <v>581</v>
      </c>
      <c r="D276" s="16" t="s">
        <v>392</v>
      </c>
      <c r="E276">
        <v>275</v>
      </c>
      <c r="F276" s="16" t="str">
        <f t="shared" si="4"/>
        <v>Practice::firstOrCreate(['id_practice' =&gt; 275, 'id_central_practice' =&gt; 581, 'id_directory' =&gt; 2, 'name' =&gt; "Media &amp; Entertainment: Advisory"]);</v>
      </c>
    </row>
    <row r="277" spans="1:6" x14ac:dyDescent="0.25">
      <c r="A277">
        <v>2</v>
      </c>
      <c r="B277" s="16" t="s">
        <v>41</v>
      </c>
      <c r="C277">
        <v>582</v>
      </c>
      <c r="D277" s="16" t="s">
        <v>884</v>
      </c>
      <c r="E277">
        <v>276</v>
      </c>
      <c r="F277" s="16" t="str">
        <f t="shared" si="4"/>
        <v>Practice::firstOrCreate(['id_practice' =&gt; 276, 'id_central_practice' =&gt; 582, 'id_directory' =&gt; 2, 'name' =&gt; "Media &amp; Entertainment: First Amendment Litigation"]);</v>
      </c>
    </row>
    <row r="278" spans="1:6" x14ac:dyDescent="0.25">
      <c r="A278">
        <v>2</v>
      </c>
      <c r="B278" s="16" t="s">
        <v>41</v>
      </c>
      <c r="C278">
        <v>583</v>
      </c>
      <c r="D278" s="16" t="s">
        <v>715</v>
      </c>
      <c r="E278">
        <v>277</v>
      </c>
      <c r="F278" s="16" t="str">
        <f t="shared" si="4"/>
        <v>Practice::firstOrCreate(['id_practice' =&gt; 277, 'id_central_practice' =&gt; 583, 'id_directory' =&gt; 2, 'name' =&gt; "Media &amp; Entertainment: Litigation"]);</v>
      </c>
    </row>
    <row r="279" spans="1:6" x14ac:dyDescent="0.25">
      <c r="A279">
        <v>2</v>
      </c>
      <c r="B279" s="16" t="s">
        <v>41</v>
      </c>
      <c r="C279">
        <v>584</v>
      </c>
      <c r="D279" s="16" t="s">
        <v>388</v>
      </c>
      <c r="E279">
        <v>278</v>
      </c>
      <c r="F279" s="16" t="str">
        <f t="shared" si="4"/>
        <v>Practice::firstOrCreate(['id_practice' =&gt; 278, 'id_central_practice' =&gt; 584, 'id_directory' =&gt; 2, 'name' =&gt; "Media &amp; Entertainment: Regulatory"]);</v>
      </c>
    </row>
    <row r="280" spans="1:6" x14ac:dyDescent="0.25">
      <c r="A280">
        <v>2</v>
      </c>
      <c r="B280" s="16" t="s">
        <v>41</v>
      </c>
      <c r="C280">
        <v>585</v>
      </c>
      <c r="D280" s="16" t="s">
        <v>716</v>
      </c>
      <c r="E280">
        <v>279</v>
      </c>
      <c r="F280" s="16" t="str">
        <f t="shared" si="4"/>
        <v>Practice::firstOrCreate(['id_practice' =&gt; 279, 'id_central_practice' =&gt; 585, 'id_directory' =&gt; 2, 'name' =&gt; "Media &amp; Entertainment: Transactional"]);</v>
      </c>
    </row>
    <row r="281" spans="1:6" x14ac:dyDescent="0.25">
      <c r="A281">
        <v>2</v>
      </c>
      <c r="B281" s="16" t="s">
        <v>41</v>
      </c>
      <c r="C281">
        <v>586</v>
      </c>
      <c r="D281" s="16" t="s">
        <v>885</v>
      </c>
      <c r="E281">
        <v>280</v>
      </c>
      <c r="F281" s="16" t="str">
        <f t="shared" si="4"/>
        <v>Practice::firstOrCreate(['id_practice' =&gt; 280, 'id_central_practice' =&gt; 586, 'id_directory' =&gt; 2, 'name' =&gt; "Media &amp; Entertainment: Transactional: Mainly Talent"]);</v>
      </c>
    </row>
    <row r="282" spans="1:6" x14ac:dyDescent="0.25">
      <c r="A282">
        <v>2</v>
      </c>
      <c r="B282" s="16" t="s">
        <v>41</v>
      </c>
      <c r="C282">
        <v>598</v>
      </c>
      <c r="D282" s="16" t="s">
        <v>332</v>
      </c>
      <c r="E282">
        <v>281</v>
      </c>
      <c r="F282" s="16" t="str">
        <f t="shared" si="4"/>
        <v>Practice::firstOrCreate(['id_practice' =&gt; 281, 'id_central_practice' =&gt; 598, 'id_directory' =&gt; 2, 'name' =&gt; "Mining &amp; Metals"]);</v>
      </c>
    </row>
    <row r="283" spans="1:6" x14ac:dyDescent="0.25">
      <c r="A283">
        <v>2</v>
      </c>
      <c r="B283" s="16" t="s">
        <v>41</v>
      </c>
      <c r="C283">
        <v>600</v>
      </c>
      <c r="D283" s="16" t="s">
        <v>886</v>
      </c>
      <c r="E283">
        <v>282</v>
      </c>
      <c r="F283" s="16" t="str">
        <f t="shared" si="4"/>
        <v>Practice::firstOrCreate(['id_practice' =&gt; 282, 'id_central_practice' =&gt; 600, 'id_directory' =&gt; 2, 'name' =&gt; "Native American Law"]);</v>
      </c>
    </row>
    <row r="284" spans="1:6" x14ac:dyDescent="0.25">
      <c r="A284">
        <v>2</v>
      </c>
      <c r="B284" s="16" t="s">
        <v>41</v>
      </c>
      <c r="C284">
        <v>601</v>
      </c>
      <c r="D284" s="16" t="s">
        <v>309</v>
      </c>
      <c r="E284">
        <v>283</v>
      </c>
      <c r="F284" s="16" t="str">
        <f t="shared" si="4"/>
        <v>Practice::firstOrCreate(['id_practice' =&gt; 283, 'id_central_practice' =&gt; 601, 'id_directory' =&gt; 2, 'name' =&gt; "Native Title"]);</v>
      </c>
    </row>
    <row r="285" spans="1:6" x14ac:dyDescent="0.25">
      <c r="A285">
        <v>2</v>
      </c>
      <c r="B285" s="16" t="s">
        <v>41</v>
      </c>
      <c r="C285">
        <v>606</v>
      </c>
      <c r="D285" s="16" t="s">
        <v>1081</v>
      </c>
      <c r="E285">
        <v>284</v>
      </c>
      <c r="F285" s="16" t="str">
        <f t="shared" si="4"/>
        <v>Practice::firstOrCreate(['id_practice' =&gt; 284, 'id_central_practice' =&gt; 606, 'id_directory' =&gt; 2, 'name' =&gt; "Offshore: Trusts"]);</v>
      </c>
    </row>
    <row r="286" spans="1:6" x14ac:dyDescent="0.25">
      <c r="A286">
        <v>2</v>
      </c>
      <c r="B286" s="16" t="s">
        <v>41</v>
      </c>
      <c r="C286">
        <v>608</v>
      </c>
      <c r="D286" s="16" t="s">
        <v>144</v>
      </c>
      <c r="E286">
        <v>285</v>
      </c>
      <c r="F286" s="16" t="str">
        <f t="shared" si="4"/>
        <v>Practice::firstOrCreate(['id_practice' =&gt; 285, 'id_central_practice' =&gt; 608, 'id_directory' =&gt; 2, 'name' =&gt; "Oil &amp; Gas Litigation"]);</v>
      </c>
    </row>
    <row r="287" spans="1:6" x14ac:dyDescent="0.25">
      <c r="A287">
        <v>2</v>
      </c>
      <c r="B287" s="16" t="s">
        <v>41</v>
      </c>
      <c r="C287">
        <v>610</v>
      </c>
      <c r="D287" s="16" t="s">
        <v>522</v>
      </c>
      <c r="E287">
        <v>286</v>
      </c>
      <c r="F287" s="16" t="str">
        <f t="shared" si="4"/>
        <v>Practice::firstOrCreate(['id_practice' =&gt; 286, 'id_central_practice' =&gt; 610, 'id_directory' =&gt; 2, 'name' =&gt; "Outsourcing"]);</v>
      </c>
    </row>
    <row r="288" spans="1:6" x14ac:dyDescent="0.25">
      <c r="A288">
        <v>2</v>
      </c>
      <c r="B288" s="16" t="s">
        <v>41</v>
      </c>
      <c r="C288">
        <v>613</v>
      </c>
      <c r="D288" s="16" t="s">
        <v>683</v>
      </c>
      <c r="E288">
        <v>287</v>
      </c>
      <c r="F288" s="16" t="str">
        <f t="shared" si="4"/>
        <v>Practice::firstOrCreate(['id_practice' =&gt; 287, 'id_central_practice' =&gt; 613, 'id_directory' =&gt; 2, 'name' =&gt; "Partnership"]);</v>
      </c>
    </row>
    <row r="289" spans="1:6" x14ac:dyDescent="0.25">
      <c r="A289">
        <v>2</v>
      </c>
      <c r="B289" s="16" t="s">
        <v>41</v>
      </c>
      <c r="C289">
        <v>614</v>
      </c>
      <c r="D289" s="16" t="s">
        <v>684</v>
      </c>
      <c r="E289">
        <v>288</v>
      </c>
      <c r="F289" s="16" t="str">
        <f t="shared" si="4"/>
        <v>Practice::firstOrCreate(['id_practice' =&gt; 288, 'id_central_practice' =&gt; 614, 'id_directory' =&gt; 2, 'name' =&gt; "Partnership: Medical"]);</v>
      </c>
    </row>
    <row r="290" spans="1:6" x14ac:dyDescent="0.25">
      <c r="A290">
        <v>2</v>
      </c>
      <c r="B290" s="16" t="s">
        <v>41</v>
      </c>
      <c r="C290">
        <v>622</v>
      </c>
      <c r="D290" s="16" t="s">
        <v>968</v>
      </c>
      <c r="E290">
        <v>289</v>
      </c>
      <c r="F290" s="16" t="str">
        <f t="shared" si="4"/>
        <v>Practice::firstOrCreate(['id_practice' =&gt; 289, 'id_central_practice' =&gt; 622, 'id_directory' =&gt; 2, 'name' =&gt; "Pensions"]);</v>
      </c>
    </row>
    <row r="291" spans="1:6" x14ac:dyDescent="0.25">
      <c r="A291">
        <v>2</v>
      </c>
      <c r="B291" s="16" t="s">
        <v>41</v>
      </c>
      <c r="C291">
        <v>625</v>
      </c>
      <c r="D291" s="16" t="s">
        <v>657</v>
      </c>
      <c r="E291">
        <v>290</v>
      </c>
      <c r="F291" s="16" t="str">
        <f t="shared" si="4"/>
        <v>Practice::firstOrCreate(['id_practice' =&gt; 290, 'id_central_practice' =&gt; 625, 'id_directory' =&gt; 2, 'name' =&gt; "Pharma/Life Sciences"]);</v>
      </c>
    </row>
    <row r="292" spans="1:6" x14ac:dyDescent="0.25">
      <c r="A292">
        <v>2</v>
      </c>
      <c r="B292" s="16" t="s">
        <v>41</v>
      </c>
      <c r="C292">
        <v>626</v>
      </c>
      <c r="D292" s="16" t="s">
        <v>679</v>
      </c>
      <c r="E292">
        <v>291</v>
      </c>
      <c r="F292" s="16" t="str">
        <f t="shared" si="4"/>
        <v>Practice::firstOrCreate(['id_practice' =&gt; 291, 'id_central_practice' =&gt; 626, 'id_directory' =&gt; 2, 'name' =&gt; "Planning"]);</v>
      </c>
    </row>
    <row r="293" spans="1:6" x14ac:dyDescent="0.25">
      <c r="A293">
        <v>2</v>
      </c>
      <c r="B293" s="16" t="s">
        <v>41</v>
      </c>
      <c r="C293">
        <v>627</v>
      </c>
      <c r="D293" s="16" t="s">
        <v>145</v>
      </c>
      <c r="E293">
        <v>292</v>
      </c>
      <c r="F293" s="16" t="str">
        <f t="shared" si="4"/>
        <v>Practice::firstOrCreate(['id_practice' =&gt; 292, 'id_central_practice' =&gt; 627, 'id_directory' =&gt; 2, 'name' =&gt; "Political Law"]);</v>
      </c>
    </row>
    <row r="294" spans="1:6" x14ac:dyDescent="0.25">
      <c r="A294">
        <v>2</v>
      </c>
      <c r="B294" s="16" t="s">
        <v>41</v>
      </c>
      <c r="C294">
        <v>629</v>
      </c>
      <c r="D294" s="16" t="s">
        <v>146</v>
      </c>
      <c r="E294">
        <v>293</v>
      </c>
      <c r="F294" s="16" t="str">
        <f t="shared" si="4"/>
        <v>Practice::firstOrCreate(['id_practice' =&gt; 293, 'id_central_practice' =&gt; 629, 'id_directory' =&gt; 2, 'name' =&gt; "Privacy &amp; Data Security"]);</v>
      </c>
    </row>
    <row r="295" spans="1:6" x14ac:dyDescent="0.25">
      <c r="A295">
        <v>2</v>
      </c>
      <c r="B295" s="16" t="s">
        <v>41</v>
      </c>
      <c r="C295">
        <v>630</v>
      </c>
      <c r="D295" s="16" t="s">
        <v>147</v>
      </c>
      <c r="E295">
        <v>294</v>
      </c>
      <c r="F295" s="16" t="str">
        <f t="shared" si="4"/>
        <v>Practice::firstOrCreate(['id_practice' =&gt; 294, 'id_central_practice' =&gt; 630, 'id_directory' =&gt; 2, 'name' =&gt; "Privacy &amp; Data Security: Healthcare"]);</v>
      </c>
    </row>
    <row r="296" spans="1:6" x14ac:dyDescent="0.25">
      <c r="A296">
        <v>2</v>
      </c>
      <c r="B296" s="16" t="s">
        <v>41</v>
      </c>
      <c r="C296">
        <v>631</v>
      </c>
      <c r="D296" s="16" t="s">
        <v>148</v>
      </c>
      <c r="E296">
        <v>295</v>
      </c>
      <c r="F296" s="16" t="str">
        <f t="shared" si="4"/>
        <v>Practice::firstOrCreate(['id_practice' =&gt; 295, 'id_central_practice' =&gt; 631, 'id_directory' =&gt; 2, 'name' =&gt; "Privacy &amp; Data Security: Litigation"]);</v>
      </c>
    </row>
    <row r="297" spans="1:6" x14ac:dyDescent="0.25">
      <c r="A297">
        <v>2</v>
      </c>
      <c r="B297" s="16" t="s">
        <v>41</v>
      </c>
      <c r="C297">
        <v>632</v>
      </c>
      <c r="D297" s="16" t="s">
        <v>4325</v>
      </c>
      <c r="E297">
        <v>296</v>
      </c>
      <c r="F297" s="16" t="str">
        <f t="shared" si="4"/>
        <v>Practice::firstOrCreate(['id_practice' =&gt; 296, 'id_central_practice' =&gt; 632, 'id_directory' =&gt; 2, 'name' =&gt; "Privacy &amp; data protection"]);</v>
      </c>
    </row>
    <row r="298" spans="1:6" x14ac:dyDescent="0.25">
      <c r="A298">
        <v>2</v>
      </c>
      <c r="B298" s="16" t="s">
        <v>41</v>
      </c>
      <c r="C298">
        <v>633</v>
      </c>
      <c r="D298" s="16" t="s">
        <v>239</v>
      </c>
      <c r="E298">
        <v>297</v>
      </c>
      <c r="F298" s="16" t="str">
        <f t="shared" si="4"/>
        <v>Practice::firstOrCreate(['id_practice' =&gt; 297, 'id_central_practice' =&gt; 633, 'id_directory' =&gt; 2, 'name' =&gt; "Private Equity"]);</v>
      </c>
    </row>
    <row r="299" spans="1:6" x14ac:dyDescent="0.25">
      <c r="A299">
        <v>2</v>
      </c>
      <c r="B299" s="16" t="s">
        <v>41</v>
      </c>
      <c r="C299">
        <v>634</v>
      </c>
      <c r="D299" s="16" t="s">
        <v>317</v>
      </c>
      <c r="E299">
        <v>298</v>
      </c>
      <c r="F299" s="16" t="str">
        <f t="shared" si="4"/>
        <v>Practice::firstOrCreate(['id_practice' =&gt; 298, 'id_central_practice' =&gt; 634, 'id_directory' =&gt; 2, 'name' =&gt; "Private Equity: Buyouts"]);</v>
      </c>
    </row>
    <row r="300" spans="1:6" x14ac:dyDescent="0.25">
      <c r="A300">
        <v>2</v>
      </c>
      <c r="B300" s="16" t="s">
        <v>41</v>
      </c>
      <c r="C300">
        <v>635</v>
      </c>
      <c r="D300" s="16" t="s">
        <v>428</v>
      </c>
      <c r="E300">
        <v>299</v>
      </c>
      <c r="F300" s="16" t="str">
        <f t="shared" si="4"/>
        <v>Practice::firstOrCreate(['id_practice' =&gt; 299, 'id_central_practice' =&gt; 635, 'id_directory' =&gt; 2, 'name' =&gt; "Private Equity: Buyouts &amp; Venture Capital Investment (International Firms)"]);</v>
      </c>
    </row>
    <row r="301" spans="1:6" x14ac:dyDescent="0.25">
      <c r="A301">
        <v>2</v>
      </c>
      <c r="B301" s="16" t="s">
        <v>41</v>
      </c>
      <c r="C301">
        <v>636</v>
      </c>
      <c r="D301" s="16" t="s">
        <v>899</v>
      </c>
      <c r="E301">
        <v>300</v>
      </c>
      <c r="F301" s="16" t="str">
        <f t="shared" si="4"/>
        <v>Practice::firstOrCreate(['id_practice' =&gt; 300, 'id_central_practice' =&gt; 636, 'id_directory' =&gt; 2, 'name' =&gt; "Private Equity: Buyouts: High-end Capability"]);</v>
      </c>
    </row>
    <row r="302" spans="1:6" x14ac:dyDescent="0.25">
      <c r="A302">
        <v>2</v>
      </c>
      <c r="B302" s="16" t="s">
        <v>41</v>
      </c>
      <c r="C302">
        <v>637</v>
      </c>
      <c r="D302" s="16" t="s">
        <v>333</v>
      </c>
      <c r="E302">
        <v>301</v>
      </c>
      <c r="F302" s="16" t="str">
        <f t="shared" si="4"/>
        <v>Practice::firstOrCreate(['id_practice' =&gt; 301, 'id_central_practice' =&gt; 637, 'id_directory' =&gt; 2, 'name' =&gt; "Private Equity: Fund Formation"]);</v>
      </c>
    </row>
    <row r="303" spans="1:6" x14ac:dyDescent="0.25">
      <c r="A303">
        <v>2</v>
      </c>
      <c r="B303" s="16" t="s">
        <v>41</v>
      </c>
      <c r="C303">
        <v>638</v>
      </c>
      <c r="D303" s="16" t="s">
        <v>396</v>
      </c>
      <c r="E303">
        <v>302</v>
      </c>
      <c r="F303" s="16" t="str">
        <f t="shared" si="4"/>
        <v>Practice::firstOrCreate(['id_practice' =&gt; 302, 'id_central_practice' =&gt; 638, 'id_directory' =&gt; 2, 'name' =&gt; "Private Equity: Venture Capital Investment"]);</v>
      </c>
    </row>
    <row r="304" spans="1:6" x14ac:dyDescent="0.25">
      <c r="A304">
        <v>2</v>
      </c>
      <c r="B304" s="16" t="s">
        <v>41</v>
      </c>
      <c r="C304">
        <v>639</v>
      </c>
      <c r="D304" s="16" t="s">
        <v>279</v>
      </c>
      <c r="E304">
        <v>303</v>
      </c>
      <c r="F304" s="16" t="str">
        <f t="shared" si="4"/>
        <v>Practice::firstOrCreate(['id_practice' =&gt; 303, 'id_central_practice' =&gt; 639, 'id_directory' =&gt; 2, 'name' =&gt; "Private Wealth Disputes"]);</v>
      </c>
    </row>
    <row r="305" spans="1:6" x14ac:dyDescent="0.25">
      <c r="A305">
        <v>2</v>
      </c>
      <c r="B305" s="16" t="s">
        <v>41</v>
      </c>
      <c r="C305">
        <v>640</v>
      </c>
      <c r="D305" s="16" t="s">
        <v>92</v>
      </c>
      <c r="E305">
        <v>304</v>
      </c>
      <c r="F305" s="16" t="str">
        <f t="shared" si="4"/>
        <v>Practice::firstOrCreate(['id_practice' =&gt; 304, 'id_central_practice' =&gt; 640, 'id_directory' =&gt; 2, 'name' =&gt; "Private Wealth Law"]);</v>
      </c>
    </row>
    <row r="306" spans="1:6" x14ac:dyDescent="0.25">
      <c r="A306">
        <v>2</v>
      </c>
      <c r="B306" s="16" t="s">
        <v>41</v>
      </c>
      <c r="C306">
        <v>655</v>
      </c>
      <c r="D306" s="16" t="s">
        <v>815</v>
      </c>
      <c r="E306">
        <v>305</v>
      </c>
      <c r="F306" s="16" t="str">
        <f t="shared" si="4"/>
        <v>Practice::firstOrCreate(['id_practice' =&gt; 305, 'id_central_practice' =&gt; 655, 'id_directory' =&gt; 2, 'name' =&gt; "Private Equity: Fund Formation"]);</v>
      </c>
    </row>
    <row r="307" spans="1:6" x14ac:dyDescent="0.25">
      <c r="A307">
        <v>2</v>
      </c>
      <c r="B307" s="16" t="s">
        <v>41</v>
      </c>
      <c r="C307">
        <v>656</v>
      </c>
      <c r="D307" s="16" t="s">
        <v>149</v>
      </c>
      <c r="E307">
        <v>306</v>
      </c>
      <c r="F307" s="16" t="str">
        <f t="shared" si="4"/>
        <v>Practice::firstOrCreate(['id_practice' =&gt; 306, 'id_central_practice' =&gt; 656, 'id_directory' =&gt; 2, 'name' =&gt; "Product Liability &amp; Mass Torts"]);</v>
      </c>
    </row>
    <row r="308" spans="1:6" x14ac:dyDescent="0.25">
      <c r="A308">
        <v>2</v>
      </c>
      <c r="B308" s="16" t="s">
        <v>41</v>
      </c>
      <c r="C308">
        <v>657</v>
      </c>
      <c r="D308" s="16" t="s">
        <v>409</v>
      </c>
      <c r="E308">
        <v>307</v>
      </c>
      <c r="F308" s="16" t="str">
        <f t="shared" si="4"/>
        <v>Practice::firstOrCreate(['id_practice' =&gt; 307, 'id_central_practice' =&gt; 657, 'id_directory' =&gt; 2, 'name' =&gt; "Product Liability &amp; Toxic Torts"]);</v>
      </c>
    </row>
    <row r="309" spans="1:6" x14ac:dyDescent="0.25">
      <c r="A309">
        <v>2</v>
      </c>
      <c r="B309" s="16" t="s">
        <v>41</v>
      </c>
      <c r="C309">
        <v>658</v>
      </c>
      <c r="D309" s="16" t="s">
        <v>422</v>
      </c>
      <c r="E309">
        <v>308</v>
      </c>
      <c r="F309" s="16" t="str">
        <f t="shared" si="4"/>
        <v>Practice::firstOrCreate(['id_practice' =&gt; 308, 'id_central_practice' =&gt; 658, 'id_directory' =&gt; 2, 'name' =&gt; "Product Liability: Mainly Defendant"]);</v>
      </c>
    </row>
    <row r="310" spans="1:6" x14ac:dyDescent="0.25">
      <c r="A310">
        <v>2</v>
      </c>
      <c r="B310" s="16" t="s">
        <v>41</v>
      </c>
      <c r="C310">
        <v>659</v>
      </c>
      <c r="D310" s="16" t="s">
        <v>402</v>
      </c>
      <c r="E310">
        <v>309</v>
      </c>
      <c r="F310" s="16" t="str">
        <f t="shared" si="4"/>
        <v>Practice::firstOrCreate(['id_practice' =&gt; 309, 'id_central_practice' =&gt; 659, 'id_directory' =&gt; 2, 'name' =&gt; "Product Liability: Regulatory"]);</v>
      </c>
    </row>
    <row r="311" spans="1:6" x14ac:dyDescent="0.25">
      <c r="A311">
        <v>2</v>
      </c>
      <c r="B311" s="16" t="s">
        <v>41</v>
      </c>
      <c r="C311">
        <v>665</v>
      </c>
      <c r="D311" s="16" t="s">
        <v>969</v>
      </c>
      <c r="E311">
        <v>310</v>
      </c>
      <c r="F311" s="16" t="str">
        <f t="shared" si="4"/>
        <v>Practice::firstOrCreate(['id_practice' =&gt; 310, 'id_central_practice' =&gt; 665, 'id_directory' =&gt; 2, 'name' =&gt; "Professional Negligence"]);</v>
      </c>
    </row>
    <row r="312" spans="1:6" x14ac:dyDescent="0.25">
      <c r="A312">
        <v>2</v>
      </c>
      <c r="B312" s="16" t="s">
        <v>41</v>
      </c>
      <c r="C312">
        <v>666</v>
      </c>
      <c r="D312" s="16" t="s">
        <v>1047</v>
      </c>
      <c r="E312">
        <v>311</v>
      </c>
      <c r="F312" s="16" t="str">
        <f t="shared" si="4"/>
        <v>Practice::firstOrCreate(['id_practice' =&gt; 311, 'id_central_practice' =&gt; 666, 'id_directory' =&gt; 2, 'name' =&gt; "Professional Negligence: Technology &amp; Construction"]);</v>
      </c>
    </row>
    <row r="313" spans="1:6" x14ac:dyDescent="0.25">
      <c r="A313">
        <v>2</v>
      </c>
      <c r="B313" s="16" t="s">
        <v>41</v>
      </c>
      <c r="C313">
        <v>669</v>
      </c>
      <c r="D313" s="16" t="s">
        <v>695</v>
      </c>
      <c r="E313">
        <v>312</v>
      </c>
      <c r="F313" s="16" t="str">
        <f t="shared" si="4"/>
        <v>Practice::firstOrCreate(['id_practice' =&gt; 312, 'id_central_practice' =&gt; 669, 'id_directory' =&gt; 2, 'name' =&gt; "Project Finance"]);</v>
      </c>
    </row>
    <row r="314" spans="1:6" x14ac:dyDescent="0.25">
      <c r="A314">
        <v>2</v>
      </c>
      <c r="B314" s="16" t="s">
        <v>41</v>
      </c>
      <c r="C314">
        <v>676</v>
      </c>
      <c r="D314" s="16" t="s">
        <v>839</v>
      </c>
      <c r="E314">
        <v>313</v>
      </c>
      <c r="F314" s="16" t="str">
        <f t="shared" si="4"/>
        <v>Practice::firstOrCreate(['id_practice' =&gt; 313, 'id_central_practice' =&gt; 676, 'id_directory' =&gt; 2, 'name' =&gt; "Projects"]);</v>
      </c>
    </row>
    <row r="315" spans="1:6" x14ac:dyDescent="0.25">
      <c r="A315">
        <v>2</v>
      </c>
      <c r="B315" s="16" t="s">
        <v>41</v>
      </c>
      <c r="C315">
        <v>677</v>
      </c>
      <c r="D315" s="16" t="s">
        <v>249</v>
      </c>
      <c r="E315">
        <v>314</v>
      </c>
      <c r="F315" s="16" t="str">
        <f t="shared" si="4"/>
        <v>Practice::firstOrCreate(['id_practice' =&gt; 314, 'id_central_practice' =&gt; 677, 'id_directory' =&gt; 2, 'name' =&gt; "Projects &amp; Construction"]);</v>
      </c>
    </row>
    <row r="316" spans="1:6" x14ac:dyDescent="0.25">
      <c r="A316">
        <v>2</v>
      </c>
      <c r="B316" s="16" t="s">
        <v>41</v>
      </c>
      <c r="C316">
        <v>678</v>
      </c>
      <c r="D316" s="16" t="s">
        <v>556</v>
      </c>
      <c r="E316">
        <v>315</v>
      </c>
      <c r="F316" s="16" t="str">
        <f t="shared" si="4"/>
        <v>Practice::firstOrCreate(['id_practice' =&gt; 315, 'id_central_practice' =&gt; 678, 'id_directory' =&gt; 2, 'name' =&gt; "Projects &amp; Energy"]);</v>
      </c>
    </row>
    <row r="317" spans="1:6" x14ac:dyDescent="0.25">
      <c r="A317">
        <v>2</v>
      </c>
      <c r="B317" s="16" t="s">
        <v>41</v>
      </c>
      <c r="C317">
        <v>679</v>
      </c>
      <c r="D317" s="16" t="s">
        <v>166</v>
      </c>
      <c r="E317">
        <v>316</v>
      </c>
      <c r="F317" s="16" t="str">
        <f t="shared" si="4"/>
        <v>Practice::firstOrCreate(['id_practice' =&gt; 316, 'id_central_practice' =&gt; 679, 'id_directory' =&gt; 2, 'name' =&gt; "Projects &amp; Energy: Domestic"]);</v>
      </c>
    </row>
    <row r="318" spans="1:6" x14ac:dyDescent="0.25">
      <c r="A318">
        <v>2</v>
      </c>
      <c r="B318" s="16" t="s">
        <v>41</v>
      </c>
      <c r="C318">
        <v>680</v>
      </c>
      <c r="D318" s="16" t="s">
        <v>167</v>
      </c>
      <c r="E318">
        <v>317</v>
      </c>
      <c r="F318" s="16" t="str">
        <f t="shared" si="4"/>
        <v>Practice::firstOrCreate(['id_practice' =&gt; 317, 'id_central_practice' =&gt; 680, 'id_directory' =&gt; 2, 'name' =&gt; "Projects &amp; Energy: International"]);</v>
      </c>
    </row>
    <row r="319" spans="1:6" x14ac:dyDescent="0.25">
      <c r="A319">
        <v>2</v>
      </c>
      <c r="B319" s="16" t="s">
        <v>41</v>
      </c>
      <c r="C319">
        <v>681</v>
      </c>
      <c r="D319" s="16" t="s">
        <v>184</v>
      </c>
      <c r="E319">
        <v>318</v>
      </c>
      <c r="F319" s="16" t="str">
        <f t="shared" si="4"/>
        <v>Practice::firstOrCreate(['id_practice' =&gt; 318, 'id_central_practice' =&gt; 681, 'id_directory' =&gt; 2, 'name' =&gt; "Projects &amp; Infrastructure: International"]);</v>
      </c>
    </row>
    <row r="320" spans="1:6" x14ac:dyDescent="0.25">
      <c r="A320">
        <v>2</v>
      </c>
      <c r="B320" s="16" t="s">
        <v>41</v>
      </c>
      <c r="C320">
        <v>689</v>
      </c>
      <c r="D320" s="16" t="s">
        <v>170</v>
      </c>
      <c r="E320">
        <v>319</v>
      </c>
      <c r="F320" s="16" t="str">
        <f t="shared" si="4"/>
        <v>Practice::firstOrCreate(['id_practice' =&gt; 319, 'id_central_practice' =&gt; 689, 'id_directory' =&gt; 2, 'name' =&gt; "Projects, Infrastructure &amp; Energy"]);</v>
      </c>
    </row>
    <row r="321" spans="1:6" x14ac:dyDescent="0.25">
      <c r="A321">
        <v>2</v>
      </c>
      <c r="B321" s="16" t="s">
        <v>41</v>
      </c>
      <c r="C321">
        <v>690</v>
      </c>
      <c r="D321" s="16" t="s">
        <v>592</v>
      </c>
      <c r="E321">
        <v>320</v>
      </c>
      <c r="F321" s="16" t="str">
        <f t="shared" si="4"/>
        <v>Practice::firstOrCreate(['id_practice' =&gt; 320, 'id_central_practice' =&gt; 690, 'id_directory' =&gt; 2, 'name' =&gt; "Projects: Oil &amp; Gas"]);</v>
      </c>
    </row>
    <row r="322" spans="1:6" x14ac:dyDescent="0.25">
      <c r="A322">
        <v>2</v>
      </c>
      <c r="B322" s="16" t="s">
        <v>41</v>
      </c>
      <c r="C322">
        <v>691</v>
      </c>
      <c r="D322" s="16" t="s">
        <v>723</v>
      </c>
      <c r="E322">
        <v>321</v>
      </c>
      <c r="F322" s="16" t="str">
        <f t="shared" ref="F322:F385" si="5">CONCATENATE("Practice::firstOrCreate(['id_practice' =&gt; ",E322,"",", 'id_central_practice' =&gt; ",C322,"", ", 'id_directory' =&gt; ",A322,"", ", 'name' =&gt; """,SUBSTITUTE(D322, "'", "´"),"""]);")</f>
        <v>Practice::firstOrCreate(['id_practice' =&gt; 321, 'id_central_practice' =&gt; 691, 'id_directory' =&gt; 2, 'name' =&gt; "Projects: PPP"]);</v>
      </c>
    </row>
    <row r="323" spans="1:6" x14ac:dyDescent="0.25">
      <c r="A323">
        <v>2</v>
      </c>
      <c r="B323" s="16" t="s">
        <v>41</v>
      </c>
      <c r="C323">
        <v>692</v>
      </c>
      <c r="D323" s="16" t="s">
        <v>4327</v>
      </c>
      <c r="E323">
        <v>322</v>
      </c>
      <c r="F323" s="16" t="str">
        <f t="shared" si="5"/>
        <v>Practice::firstOrCreate(['id_practice' =&gt; 322, 'id_central_practice' =&gt; 692, 'id_directory' =&gt; 2, 'name' =&gt; "Projects: PPP &amp; Infrastructure"]);</v>
      </c>
    </row>
    <row r="324" spans="1:6" x14ac:dyDescent="0.25">
      <c r="A324">
        <v>2</v>
      </c>
      <c r="B324" s="16" t="s">
        <v>41</v>
      </c>
      <c r="C324">
        <v>693</v>
      </c>
      <c r="D324" s="16" t="s">
        <v>893</v>
      </c>
      <c r="E324">
        <v>323</v>
      </c>
      <c r="F324" s="16" t="str">
        <f t="shared" si="5"/>
        <v>Practice::firstOrCreate(['id_practice' =&gt; 323, 'id_central_practice' =&gt; 693, 'id_directory' =&gt; 2, 'name' =&gt; "Projects: Power"]);</v>
      </c>
    </row>
    <row r="325" spans="1:6" x14ac:dyDescent="0.25">
      <c r="A325">
        <v>2</v>
      </c>
      <c r="B325" s="16" t="s">
        <v>41</v>
      </c>
      <c r="C325">
        <v>694</v>
      </c>
      <c r="D325" s="16" t="s">
        <v>593</v>
      </c>
      <c r="E325">
        <v>324</v>
      </c>
      <c r="F325" s="16" t="str">
        <f t="shared" si="5"/>
        <v>Practice::firstOrCreate(['id_practice' =&gt; 324, 'id_central_practice' =&gt; 694, 'id_directory' =&gt; 2, 'name' =&gt; "Projects: Power &amp; Renewables: Transactional"]);</v>
      </c>
    </row>
    <row r="326" spans="1:6" x14ac:dyDescent="0.25">
      <c r="A326">
        <v>2</v>
      </c>
      <c r="B326" s="16" t="s">
        <v>41</v>
      </c>
      <c r="C326">
        <v>695</v>
      </c>
      <c r="D326" s="16" t="s">
        <v>594</v>
      </c>
      <c r="E326">
        <v>325</v>
      </c>
      <c r="F326" s="16" t="str">
        <f t="shared" si="5"/>
        <v>Practice::firstOrCreate(['id_practice' =&gt; 325, 'id_central_practice' =&gt; 695, 'id_directory' =&gt; 2, 'name' =&gt; "Projects: Renewables &amp; Alternative Energy"]);</v>
      </c>
    </row>
    <row r="327" spans="1:6" x14ac:dyDescent="0.25">
      <c r="A327">
        <v>2</v>
      </c>
      <c r="B327" s="16" t="s">
        <v>41</v>
      </c>
      <c r="C327">
        <v>698</v>
      </c>
      <c r="D327" s="16" t="s">
        <v>717</v>
      </c>
      <c r="E327">
        <v>326</v>
      </c>
      <c r="F327" s="16" t="str">
        <f t="shared" si="5"/>
        <v>Practice::firstOrCreate(['id_practice' =&gt; 326, 'id_central_practice' =&gt; 698, 'id_directory' =&gt; 2, 'name' =&gt; "Public Finance"]);</v>
      </c>
    </row>
    <row r="328" spans="1:6" x14ac:dyDescent="0.25">
      <c r="A328">
        <v>2</v>
      </c>
      <c r="B328" s="16" t="s">
        <v>41</v>
      </c>
      <c r="C328">
        <v>699</v>
      </c>
      <c r="D328" s="16" t="s">
        <v>423</v>
      </c>
      <c r="E328">
        <v>327</v>
      </c>
      <c r="F328" s="16" t="str">
        <f t="shared" si="5"/>
        <v>Practice::firstOrCreate(['id_practice' =&gt; 327, 'id_central_practice' =&gt; 699, 'id_directory' =&gt; 2, 'name' =&gt; "Public International Law"]);</v>
      </c>
    </row>
    <row r="329" spans="1:6" x14ac:dyDescent="0.25">
      <c r="A329">
        <v>2</v>
      </c>
      <c r="B329" s="16" t="s">
        <v>41</v>
      </c>
      <c r="C329">
        <v>700</v>
      </c>
      <c r="D329" s="16" t="s">
        <v>300</v>
      </c>
      <c r="E329">
        <v>328</v>
      </c>
      <c r="F329" s="16" t="str">
        <f t="shared" si="5"/>
        <v>Practice::firstOrCreate(['id_practice' =&gt; 328, 'id_central_practice' =&gt; 700, 'id_directory' =&gt; 2, 'name' =&gt; "Public Law"]);</v>
      </c>
    </row>
    <row r="330" spans="1:6" x14ac:dyDescent="0.25">
      <c r="A330">
        <v>2</v>
      </c>
      <c r="B330" s="16" t="s">
        <v>41</v>
      </c>
      <c r="C330">
        <v>701</v>
      </c>
      <c r="D330" s="16" t="s">
        <v>3798</v>
      </c>
      <c r="E330">
        <v>329</v>
      </c>
      <c r="F330" s="16" t="str">
        <f t="shared" si="5"/>
        <v>Practice::firstOrCreate(['id_practice' =&gt; 329, 'id_central_practice' =&gt; 701, 'id_directory' =&gt; 2, 'name' =&gt; "Public Law: Planning and Environment"]);</v>
      </c>
    </row>
    <row r="331" spans="1:6" x14ac:dyDescent="0.25">
      <c r="A331">
        <v>2</v>
      </c>
      <c r="B331" s="16" t="s">
        <v>41</v>
      </c>
      <c r="C331">
        <v>702</v>
      </c>
      <c r="D331" s="16" t="s">
        <v>3800</v>
      </c>
      <c r="E331">
        <v>330</v>
      </c>
      <c r="F331" s="16" t="str">
        <f t="shared" si="5"/>
        <v>Practice::firstOrCreate(['id_practice' =&gt; 330, 'id_central_practice' =&gt; 702, 'id_directory' =&gt; 2, 'name' =&gt; "Public Law: Public Procurement/PPP"]);</v>
      </c>
    </row>
    <row r="332" spans="1:6" x14ac:dyDescent="0.25">
      <c r="A332">
        <v>2</v>
      </c>
      <c r="B332" s="16" t="s">
        <v>41</v>
      </c>
      <c r="C332">
        <v>703</v>
      </c>
      <c r="D332" s="16" t="s">
        <v>364</v>
      </c>
      <c r="E332">
        <v>331</v>
      </c>
      <c r="F332" s="16" t="str">
        <f t="shared" si="5"/>
        <v>Practice::firstOrCreate(['id_practice' =&gt; 331, 'id_central_practice' =&gt; 703, 'id_directory' =&gt; 2, 'name' =&gt; "Public Procurement"]);</v>
      </c>
    </row>
    <row r="333" spans="1:6" x14ac:dyDescent="0.25">
      <c r="A333">
        <v>2</v>
      </c>
      <c r="B333" s="16" t="s">
        <v>41</v>
      </c>
      <c r="C333">
        <v>708</v>
      </c>
      <c r="D333" s="16" t="s">
        <v>553</v>
      </c>
      <c r="E333">
        <v>332</v>
      </c>
      <c r="F333" s="16" t="str">
        <f t="shared" si="5"/>
        <v>Practice::firstOrCreate(['id_practice' =&gt; 332, 'id_central_practice' =&gt; 708, 'id_directory' =&gt; 2, 'name' =&gt; "REITs"]);</v>
      </c>
    </row>
    <row r="334" spans="1:6" x14ac:dyDescent="0.25">
      <c r="A334">
        <v>2</v>
      </c>
      <c r="B334" s="16" t="s">
        <v>41</v>
      </c>
      <c r="C334">
        <v>710</v>
      </c>
      <c r="D334" s="16" t="s">
        <v>660</v>
      </c>
      <c r="E334">
        <v>333</v>
      </c>
      <c r="F334" s="16" t="str">
        <f t="shared" si="5"/>
        <v>Practice::firstOrCreate(['id_practice' =&gt; 333, 'id_central_practice' =&gt; 710, 'id_directory' =&gt; 2, 'name' =&gt; "Real Estate"]);</v>
      </c>
    </row>
    <row r="335" spans="1:6" x14ac:dyDescent="0.25">
      <c r="A335">
        <v>2</v>
      </c>
      <c r="B335" s="16" t="s">
        <v>41</v>
      </c>
      <c r="C335">
        <v>711</v>
      </c>
      <c r="D335" s="16" t="s">
        <v>264</v>
      </c>
      <c r="E335">
        <v>334</v>
      </c>
      <c r="F335" s="16" t="str">
        <f t="shared" si="5"/>
        <v>Practice::firstOrCreate(['id_practice' =&gt; 334, 'id_central_practice' =&gt; 711, 'id_directory' =&gt; 2, 'name' =&gt; "Real Estate (International Firms)"]);</v>
      </c>
    </row>
    <row r="336" spans="1:6" x14ac:dyDescent="0.25">
      <c r="A336">
        <v>2</v>
      </c>
      <c r="B336" s="16" t="s">
        <v>41</v>
      </c>
      <c r="C336">
        <v>712</v>
      </c>
      <c r="D336" s="16" t="s">
        <v>607</v>
      </c>
      <c r="E336">
        <v>335</v>
      </c>
      <c r="F336" s="16" t="str">
        <f t="shared" si="5"/>
        <v>Practice::firstOrCreate(['id_practice' =&gt; 335, 'id_central_practice' =&gt; 712, 'id_directory' =&gt; 2, 'name' =&gt; "Real Estate Finance"]);</v>
      </c>
    </row>
    <row r="337" spans="1:6" x14ac:dyDescent="0.25">
      <c r="A337">
        <v>2</v>
      </c>
      <c r="B337" s="16" t="s">
        <v>41</v>
      </c>
      <c r="C337">
        <v>713</v>
      </c>
      <c r="D337" s="16" t="s">
        <v>597</v>
      </c>
      <c r="E337">
        <v>336</v>
      </c>
      <c r="F337" s="16" t="str">
        <f t="shared" si="5"/>
        <v>Practice::firstOrCreate(['id_practice' =&gt; 336, 'id_central_practice' =&gt; 713, 'id_directory' =&gt; 2, 'name' =&gt; "Real Estate Litigation"]);</v>
      </c>
    </row>
    <row r="338" spans="1:6" x14ac:dyDescent="0.25">
      <c r="A338">
        <v>2</v>
      </c>
      <c r="B338" s="16" t="s">
        <v>41</v>
      </c>
      <c r="C338">
        <v>715</v>
      </c>
      <c r="D338" s="16" t="s">
        <v>223</v>
      </c>
      <c r="E338">
        <v>337</v>
      </c>
      <c r="F338" s="16" t="str">
        <f t="shared" si="5"/>
        <v>Practice::firstOrCreate(['id_practice' =&gt; 337, 'id_central_practice' =&gt; 715, 'id_directory' =&gt; 2, 'name' =&gt; "Real Estate: Construction"]);</v>
      </c>
    </row>
    <row r="339" spans="1:6" x14ac:dyDescent="0.25">
      <c r="A339">
        <v>2</v>
      </c>
      <c r="B339" s="16" t="s">
        <v>41</v>
      </c>
      <c r="C339">
        <v>716</v>
      </c>
      <c r="D339" s="16" t="s">
        <v>718</v>
      </c>
      <c r="E339">
        <v>338</v>
      </c>
      <c r="F339" s="16" t="str">
        <f t="shared" si="5"/>
        <v>Practice::firstOrCreate(['id_practice' =&gt; 338, 'id_central_practice' =&gt; 716, 'id_directory' =&gt; 2, 'name' =&gt; "Real Estate: Finance"]);</v>
      </c>
    </row>
    <row r="340" spans="1:6" x14ac:dyDescent="0.25">
      <c r="A340">
        <v>2</v>
      </c>
      <c r="B340" s="16" t="s">
        <v>41</v>
      </c>
      <c r="C340">
        <v>717</v>
      </c>
      <c r="D340" s="16" t="s">
        <v>549</v>
      </c>
      <c r="E340">
        <v>339</v>
      </c>
      <c r="F340" s="16" t="str">
        <f t="shared" si="5"/>
        <v>Practice::firstOrCreate(['id_practice' =&gt; 339, 'id_central_practice' =&gt; 717, 'id_directory' =&gt; 2, 'name' =&gt; "Real Estate: Litigation"]);</v>
      </c>
    </row>
    <row r="341" spans="1:6" x14ac:dyDescent="0.25">
      <c r="A341">
        <v>2</v>
      </c>
      <c r="B341" s="16" t="s">
        <v>41</v>
      </c>
      <c r="C341">
        <v>718</v>
      </c>
      <c r="D341" s="16" t="s">
        <v>126</v>
      </c>
      <c r="E341">
        <v>340</v>
      </c>
      <c r="F341" s="16" t="str">
        <f t="shared" si="5"/>
        <v>Practice::firstOrCreate(['id_practice' =&gt; 340, 'id_central_practice' =&gt; 718, 'id_directory' =&gt; 2, 'name' =&gt; "Real Estate: Mainly Corporate &amp; Finance"]);</v>
      </c>
    </row>
    <row r="342" spans="1:6" x14ac:dyDescent="0.25">
      <c r="A342">
        <v>2</v>
      </c>
      <c r="B342" s="16" t="s">
        <v>41</v>
      </c>
      <c r="C342">
        <v>719</v>
      </c>
      <c r="D342" s="16" t="s">
        <v>550</v>
      </c>
      <c r="E342">
        <v>341</v>
      </c>
      <c r="F342" s="16" t="str">
        <f t="shared" si="5"/>
        <v>Practice::firstOrCreate(['id_practice' =&gt; 341, 'id_central_practice' =&gt; 719, 'id_directory' =&gt; 2, 'name' =&gt; "Real Estate: Mainly Dirt"]);</v>
      </c>
    </row>
    <row r="343" spans="1:6" x14ac:dyDescent="0.25">
      <c r="A343">
        <v>2</v>
      </c>
      <c r="B343" s="16" t="s">
        <v>41</v>
      </c>
      <c r="C343">
        <v>720</v>
      </c>
      <c r="D343" s="16" t="s">
        <v>411</v>
      </c>
      <c r="E343">
        <v>342</v>
      </c>
      <c r="F343" s="16" t="str">
        <f t="shared" si="5"/>
        <v>Practice::firstOrCreate(['id_practice' =&gt; 342, 'id_central_practice' =&gt; 720, 'id_directory' =&gt; 2, 'name' =&gt; "Real Estate: Zoning/Land Use"]);</v>
      </c>
    </row>
    <row r="344" spans="1:6" x14ac:dyDescent="0.25">
      <c r="A344">
        <v>2</v>
      </c>
      <c r="B344" s="16" t="s">
        <v>41</v>
      </c>
      <c r="C344">
        <v>721</v>
      </c>
      <c r="D344" s="16" t="s">
        <v>57</v>
      </c>
      <c r="E344">
        <v>343</v>
      </c>
      <c r="F344" s="16" t="str">
        <f t="shared" si="5"/>
        <v>Practice::firstOrCreate(['id_practice' =&gt; 343, 'id_central_practice' =&gt; 721, 'id_directory' =&gt; 2, 'name' =&gt; "Real estate"]);</v>
      </c>
    </row>
    <row r="345" spans="1:6" x14ac:dyDescent="0.25">
      <c r="A345">
        <v>2</v>
      </c>
      <c r="B345" s="16" t="s">
        <v>41</v>
      </c>
      <c r="C345">
        <v>723</v>
      </c>
      <c r="D345" s="16" t="s">
        <v>596</v>
      </c>
      <c r="E345">
        <v>344</v>
      </c>
      <c r="F345" s="16" t="str">
        <f t="shared" si="5"/>
        <v>Practice::firstOrCreate(['id_practice' =&gt; 344, 'id_central_practice' =&gt; 723, 'id_directory' =&gt; 2, 'name' =&gt; "Real estate finance"]);</v>
      </c>
    </row>
    <row r="346" spans="1:6" x14ac:dyDescent="0.25">
      <c r="A346">
        <v>2</v>
      </c>
      <c r="B346" s="16" t="s">
        <v>41</v>
      </c>
      <c r="C346">
        <v>729</v>
      </c>
      <c r="D346" s="16" t="s">
        <v>894</v>
      </c>
      <c r="E346">
        <v>345</v>
      </c>
      <c r="F346" s="16" t="str">
        <f t="shared" si="5"/>
        <v>Practice::firstOrCreate(['id_practice' =&gt; 345, 'id_central_practice' =&gt; 729, 'id_directory' =&gt; 2, 'name' =&gt; "Registered Funds"]);</v>
      </c>
    </row>
    <row r="347" spans="1:6" x14ac:dyDescent="0.25">
      <c r="A347">
        <v>2</v>
      </c>
      <c r="B347" s="16" t="s">
        <v>41</v>
      </c>
      <c r="C347">
        <v>747</v>
      </c>
      <c r="D347" s="16" t="s">
        <v>224</v>
      </c>
      <c r="E347">
        <v>346</v>
      </c>
      <c r="F347" s="16" t="str">
        <f t="shared" si="5"/>
        <v>Practice::firstOrCreate(['id_practice' =&gt; 346, 'id_central_practice' =&gt; 747, 'id_directory' =&gt; 2, 'name' =&gt; "Restructuring/Insolvency"]);</v>
      </c>
    </row>
    <row r="348" spans="1:6" x14ac:dyDescent="0.25">
      <c r="A348">
        <v>2</v>
      </c>
      <c r="B348" s="16" t="s">
        <v>41</v>
      </c>
      <c r="C348">
        <v>748</v>
      </c>
      <c r="D348" s="16" t="s">
        <v>981</v>
      </c>
      <c r="E348">
        <v>347</v>
      </c>
      <c r="F348" s="16" t="str">
        <f t="shared" si="5"/>
        <v>Practice::firstOrCreate(['id_practice' =&gt; 347, 'id_central_practice' =&gt; 748, 'id_directory' =&gt; 2, 'name' =&gt; "Restructuring/Insolvency (International Firms)"]);</v>
      </c>
    </row>
    <row r="349" spans="1:6" x14ac:dyDescent="0.25">
      <c r="A349">
        <v>2</v>
      </c>
      <c r="B349" s="16" t="s">
        <v>41</v>
      </c>
      <c r="C349">
        <v>749</v>
      </c>
      <c r="D349" s="16" t="s">
        <v>1095</v>
      </c>
      <c r="E349">
        <v>348</v>
      </c>
      <c r="F349" s="16" t="str">
        <f t="shared" si="5"/>
        <v>Practice::firstOrCreate(['id_practice' =&gt; 348, 'id_central_practice' =&gt; 749, 'id_directory' =&gt; 2, 'name' =&gt; "Restructuring/Insolvency: Domestic"]);</v>
      </c>
    </row>
    <row r="350" spans="1:6" x14ac:dyDescent="0.25">
      <c r="A350">
        <v>2</v>
      </c>
      <c r="B350" s="16" t="s">
        <v>41</v>
      </c>
      <c r="C350">
        <v>750</v>
      </c>
      <c r="D350" s="16" t="s">
        <v>185</v>
      </c>
      <c r="E350">
        <v>349</v>
      </c>
      <c r="F350" s="16" t="str">
        <f t="shared" si="5"/>
        <v>Practice::firstOrCreate(['id_practice' =&gt; 349, 'id_central_practice' =&gt; 750, 'id_directory' =&gt; 2, 'name' =&gt; "Restructuring/Insolvency: International"]);</v>
      </c>
    </row>
    <row r="351" spans="1:6" x14ac:dyDescent="0.25">
      <c r="A351">
        <v>2</v>
      </c>
      <c r="B351" s="16" t="s">
        <v>41</v>
      </c>
      <c r="C351">
        <v>751</v>
      </c>
      <c r="D351" s="16" t="s">
        <v>4330</v>
      </c>
      <c r="E351">
        <v>350</v>
      </c>
      <c r="F351" s="16" t="str">
        <f t="shared" si="5"/>
        <v>Practice::firstOrCreate(['id_practice' =&gt; 350, 'id_central_practice' =&gt; 751, 'id_directory' =&gt; 2, 'name' =&gt; "Restructuring/insolvency"]);</v>
      </c>
    </row>
    <row r="352" spans="1:6" x14ac:dyDescent="0.25">
      <c r="A352">
        <v>2</v>
      </c>
      <c r="B352" s="16" t="s">
        <v>41</v>
      </c>
      <c r="C352">
        <v>755</v>
      </c>
      <c r="D352" s="16" t="s">
        <v>403</v>
      </c>
      <c r="E352">
        <v>351</v>
      </c>
      <c r="F352" s="16" t="str">
        <f t="shared" si="5"/>
        <v>Practice::firstOrCreate(['id_practice' =&gt; 351, 'id_central_practice' =&gt; 755, 'id_directory' =&gt; 2, 'name' =&gt; "SPACs"]);</v>
      </c>
    </row>
    <row r="353" spans="1:6" x14ac:dyDescent="0.25">
      <c r="A353">
        <v>2</v>
      </c>
      <c r="B353" s="16" t="s">
        <v>41</v>
      </c>
      <c r="C353">
        <v>756</v>
      </c>
      <c r="D353" s="16" t="s">
        <v>424</v>
      </c>
      <c r="E353">
        <v>352</v>
      </c>
      <c r="F353" s="16" t="str">
        <f t="shared" si="5"/>
        <v>Practice::firstOrCreate(['id_practice' =&gt; 352, 'id_central_practice' =&gt; 756, 'id_directory' =&gt; 2, 'name' =&gt; "Sanctions"]);</v>
      </c>
    </row>
    <row r="354" spans="1:6" x14ac:dyDescent="0.25">
      <c r="A354">
        <v>2</v>
      </c>
      <c r="B354" s="16" t="s">
        <v>41</v>
      </c>
      <c r="C354">
        <v>758</v>
      </c>
      <c r="D354" s="16" t="s">
        <v>334</v>
      </c>
      <c r="E354">
        <v>353</v>
      </c>
      <c r="F354" s="16" t="str">
        <f t="shared" si="5"/>
        <v>Practice::firstOrCreate(['id_practice' =&gt; 353, 'id_central_practice' =&gt; 758, 'id_directory' =&gt; 2, 'name' =&gt; "Securities: Litigation"]);</v>
      </c>
    </row>
    <row r="355" spans="1:6" x14ac:dyDescent="0.25">
      <c r="A355">
        <v>2</v>
      </c>
      <c r="B355" s="16" t="s">
        <v>41</v>
      </c>
      <c r="C355">
        <v>759</v>
      </c>
      <c r="D355" s="16" t="s">
        <v>335</v>
      </c>
      <c r="E355">
        <v>354</v>
      </c>
      <c r="F355" s="16" t="str">
        <f t="shared" si="5"/>
        <v>Practice::firstOrCreate(['id_practice' =&gt; 354, 'id_central_practice' =&gt; 759, 'id_directory' =&gt; 2, 'name' =&gt; "Securities: Regulation"]);</v>
      </c>
    </row>
    <row r="356" spans="1:6" x14ac:dyDescent="0.25">
      <c r="A356">
        <v>2</v>
      </c>
      <c r="B356" s="16" t="s">
        <v>41</v>
      </c>
      <c r="C356">
        <v>760</v>
      </c>
      <c r="D356" s="16" t="s">
        <v>567</v>
      </c>
      <c r="E356">
        <v>355</v>
      </c>
      <c r="F356" s="16" t="str">
        <f t="shared" si="5"/>
        <v>Practice::firstOrCreate(['id_practice' =&gt; 355, 'id_central_practice' =&gt; 760, 'id_directory' =&gt; 2, 'name' =&gt; "Securities: Regulation: Advisory"]);</v>
      </c>
    </row>
    <row r="357" spans="1:6" x14ac:dyDescent="0.25">
      <c r="A357">
        <v>2</v>
      </c>
      <c r="B357" s="16" t="s">
        <v>41</v>
      </c>
      <c r="C357">
        <v>764</v>
      </c>
      <c r="D357" s="16" t="s">
        <v>225</v>
      </c>
      <c r="E357">
        <v>356</v>
      </c>
      <c r="F357" s="16" t="str">
        <f t="shared" si="5"/>
        <v>Practice::firstOrCreate(['id_practice' =&gt; 356, 'id_central_practice' =&gt; 764, 'id_directory' =&gt; 2, 'name' =&gt; "Shipping"]);</v>
      </c>
    </row>
    <row r="358" spans="1:6" x14ac:dyDescent="0.25">
      <c r="A358">
        <v>2</v>
      </c>
      <c r="B358" s="16" t="s">
        <v>41</v>
      </c>
      <c r="C358">
        <v>765</v>
      </c>
      <c r="D358" s="16" t="s">
        <v>982</v>
      </c>
      <c r="E358">
        <v>357</v>
      </c>
      <c r="F358" s="16" t="str">
        <f t="shared" si="5"/>
        <v>Practice::firstOrCreate(['id_practice' =&gt; 357, 'id_central_practice' =&gt; 765, 'id_directory' =&gt; 2, 'name' =&gt; "Shipping (International Firms)"]);</v>
      </c>
    </row>
    <row r="359" spans="1:6" x14ac:dyDescent="0.25">
      <c r="A359">
        <v>2</v>
      </c>
      <c r="B359" s="16" t="s">
        <v>41</v>
      </c>
      <c r="C359">
        <v>771</v>
      </c>
      <c r="D359" s="16" t="s">
        <v>995</v>
      </c>
      <c r="E359">
        <v>358</v>
      </c>
      <c r="F359" s="16" t="str">
        <f t="shared" si="5"/>
        <v>Practice::firstOrCreate(['id_practice' =&gt; 358, 'id_central_practice' =&gt; 771, 'id_directory' =&gt; 2, 'name' =&gt; "Shipping: Domestic"]);</v>
      </c>
    </row>
    <row r="360" spans="1:6" x14ac:dyDescent="0.25">
      <c r="A360">
        <v>2</v>
      </c>
      <c r="B360" s="16" t="s">
        <v>41</v>
      </c>
      <c r="C360">
        <v>772</v>
      </c>
      <c r="D360" s="16" t="s">
        <v>996</v>
      </c>
      <c r="E360">
        <v>359</v>
      </c>
      <c r="F360" s="16" t="str">
        <f t="shared" si="5"/>
        <v>Practice::firstOrCreate(['id_practice' =&gt; 359, 'id_central_practice' =&gt; 772, 'id_directory' =&gt; 2, 'name' =&gt; "Shipping: International"]);</v>
      </c>
    </row>
    <row r="361" spans="1:6" x14ac:dyDescent="0.25">
      <c r="A361">
        <v>2</v>
      </c>
      <c r="B361" s="16" t="s">
        <v>41</v>
      </c>
      <c r="C361">
        <v>773</v>
      </c>
      <c r="D361" s="16" t="s">
        <v>997</v>
      </c>
      <c r="E361">
        <v>360</v>
      </c>
      <c r="F361" s="16" t="str">
        <f t="shared" si="5"/>
        <v>Practice::firstOrCreate(['id_practice' =&gt; 360, 'id_central_practice' =&gt; 773, 'id_directory' =&gt; 2, 'name' =&gt; "Shipping: International Firms"]);</v>
      </c>
    </row>
    <row r="362" spans="1:6" x14ac:dyDescent="0.25">
      <c r="A362">
        <v>2</v>
      </c>
      <c r="B362" s="16" t="s">
        <v>41</v>
      </c>
      <c r="C362">
        <v>774</v>
      </c>
      <c r="D362" s="16" t="s">
        <v>496</v>
      </c>
      <c r="E362">
        <v>361</v>
      </c>
      <c r="F362" s="16" t="str">
        <f t="shared" si="5"/>
        <v>Practice::firstOrCreate(['id_practice' =&gt; 361, 'id_central_practice' =&gt; 774, 'id_directory' =&gt; 2, 'name' =&gt; "Social Security"]);</v>
      </c>
    </row>
    <row r="363" spans="1:6" x14ac:dyDescent="0.25">
      <c r="A363">
        <v>2</v>
      </c>
      <c r="B363" s="16" t="s">
        <v>41</v>
      </c>
      <c r="C363">
        <v>775</v>
      </c>
      <c r="D363" s="16" t="s">
        <v>724</v>
      </c>
      <c r="E363">
        <v>362</v>
      </c>
      <c r="F363" s="16" t="str">
        <f t="shared" si="5"/>
        <v>Practice::firstOrCreate(['id_practice' =&gt; 362, 'id_central_practice' =&gt; 775, 'id_directory' =&gt; 2, 'name' =&gt; "Sports Law"]);</v>
      </c>
    </row>
    <row r="364" spans="1:6" x14ac:dyDescent="0.25">
      <c r="A364">
        <v>2</v>
      </c>
      <c r="B364" s="16" t="s">
        <v>41</v>
      </c>
      <c r="C364">
        <v>778</v>
      </c>
      <c r="D364" s="16" t="s">
        <v>186</v>
      </c>
      <c r="E364">
        <v>363</v>
      </c>
      <c r="F364" s="16" t="str">
        <f t="shared" si="5"/>
        <v>Practice::firstOrCreate(['id_practice' =&gt; 363, 'id_central_practice' =&gt; 778, 'id_directory' =&gt; 2, 'name' =&gt; "Startups &amp; Emerging Companies"]);</v>
      </c>
    </row>
    <row r="365" spans="1:6" x14ac:dyDescent="0.25">
      <c r="A365">
        <v>2</v>
      </c>
      <c r="B365" s="16" t="s">
        <v>41</v>
      </c>
      <c r="C365">
        <v>779</v>
      </c>
      <c r="D365" s="16" t="s">
        <v>965</v>
      </c>
      <c r="E365">
        <v>364</v>
      </c>
      <c r="F365" s="16" t="str">
        <f t="shared" si="5"/>
        <v>Practice::firstOrCreate(['id_practice' =&gt; 364, 'id_central_practice' =&gt; 779, 'id_directory' =&gt; 2, 'name' =&gt; "State Attorneys General"]);</v>
      </c>
    </row>
    <row r="366" spans="1:6" x14ac:dyDescent="0.25">
      <c r="A366">
        <v>2</v>
      </c>
      <c r="B366" s="16" t="s">
        <v>41</v>
      </c>
      <c r="C366">
        <v>783</v>
      </c>
      <c r="D366" s="16" t="s">
        <v>626</v>
      </c>
      <c r="E366">
        <v>365</v>
      </c>
      <c r="F366" s="16" t="str">
        <f t="shared" si="5"/>
        <v>Practice::firstOrCreate(['id_practice' =&gt; 365, 'id_central_practice' =&gt; 783, 'id_directory' =&gt; 2, 'name' =&gt; "TBC"]);</v>
      </c>
    </row>
    <row r="367" spans="1:6" x14ac:dyDescent="0.25">
      <c r="A367">
        <v>2</v>
      </c>
      <c r="B367" s="16" t="s">
        <v>41</v>
      </c>
      <c r="C367">
        <v>784</v>
      </c>
      <c r="D367" s="16" t="s">
        <v>208</v>
      </c>
      <c r="E367">
        <v>366</v>
      </c>
      <c r="F367" s="16" t="str">
        <f t="shared" si="5"/>
        <v>Practice::firstOrCreate(['id_practice' =&gt; 366, 'id_central_practice' =&gt; 784, 'id_directory' =&gt; 2, 'name' =&gt; "TMT"]);</v>
      </c>
    </row>
    <row r="368" spans="1:6" x14ac:dyDescent="0.25">
      <c r="A368">
        <v>2</v>
      </c>
      <c r="B368" s="16" t="s">
        <v>41</v>
      </c>
      <c r="C368">
        <v>786</v>
      </c>
      <c r="D368" s="16" t="s">
        <v>942</v>
      </c>
      <c r="E368">
        <v>367</v>
      </c>
      <c r="F368" s="16" t="str">
        <f t="shared" si="5"/>
        <v>Practice::firstOrCreate(['id_practice' =&gt; 367, 'id_central_practice' =&gt; 786, 'id_directory' =&gt; 2, 'name' =&gt; "TMT (Telecoms, Media, Technology)"]);</v>
      </c>
    </row>
    <row r="369" spans="1:6" x14ac:dyDescent="0.25">
      <c r="A369">
        <v>2</v>
      </c>
      <c r="B369" s="16" t="s">
        <v>41</v>
      </c>
      <c r="C369">
        <v>790</v>
      </c>
      <c r="D369" s="16" t="s">
        <v>987</v>
      </c>
      <c r="E369">
        <v>368</v>
      </c>
      <c r="F369" s="16" t="str">
        <f t="shared" si="5"/>
        <v>Practice::firstOrCreate(['id_practice' =&gt; 368, 'id_central_practice' =&gt; 790, 'id_directory' =&gt; 2, 'name' =&gt; "TMT: Data Protection"]);</v>
      </c>
    </row>
    <row r="370" spans="1:6" x14ac:dyDescent="0.25">
      <c r="A370">
        <v>2</v>
      </c>
      <c r="B370" s="16" t="s">
        <v>41</v>
      </c>
      <c r="C370">
        <v>791</v>
      </c>
      <c r="D370" s="16" t="s">
        <v>4545</v>
      </c>
      <c r="E370">
        <v>369</v>
      </c>
      <c r="F370" s="16" t="str">
        <f t="shared" si="5"/>
        <v>Practice::firstOrCreate(['id_practice' =&gt; 369, 'id_central_practice' =&gt; 791, 'id_directory' =&gt; 2, 'name' =&gt; "TMT: Data Protection &amp; Privacy (International Firms)"]);</v>
      </c>
    </row>
    <row r="371" spans="1:6" x14ac:dyDescent="0.25">
      <c r="A371">
        <v>2</v>
      </c>
      <c r="B371" s="16" t="s">
        <v>41</v>
      </c>
      <c r="C371">
        <v>792</v>
      </c>
      <c r="D371" s="16" t="s">
        <v>5125</v>
      </c>
      <c r="E371">
        <v>370</v>
      </c>
      <c r="F371" s="16" t="str">
        <f t="shared" si="5"/>
        <v>Practice::firstOrCreate(['id_practice' =&gt; 370, 'id_central_practice' =&gt; 792, 'id_directory' =&gt; 2, 'name' =&gt; "TMT: IT &amp; Telecommunications"]);</v>
      </c>
    </row>
    <row r="372" spans="1:6" x14ac:dyDescent="0.25">
      <c r="A372">
        <v>2</v>
      </c>
      <c r="B372" s="16" t="s">
        <v>41</v>
      </c>
      <c r="C372">
        <v>793</v>
      </c>
      <c r="D372" s="16" t="s">
        <v>988</v>
      </c>
      <c r="E372">
        <v>371</v>
      </c>
      <c r="F372" s="16" t="str">
        <f t="shared" si="5"/>
        <v>Practice::firstOrCreate(['id_practice' =&gt; 371, 'id_central_practice' =&gt; 793, 'id_directory' =&gt; 2, 'name' =&gt; "TMT: Information Technology"]);</v>
      </c>
    </row>
    <row r="373" spans="1:6" x14ac:dyDescent="0.25">
      <c r="A373">
        <v>2</v>
      </c>
      <c r="B373" s="16" t="s">
        <v>41</v>
      </c>
      <c r="C373">
        <v>794</v>
      </c>
      <c r="D373" s="16" t="s">
        <v>989</v>
      </c>
      <c r="E373">
        <v>372</v>
      </c>
      <c r="F373" s="16" t="str">
        <f t="shared" si="5"/>
        <v>Practice::firstOrCreate(['id_practice' =&gt; 372, 'id_central_practice' =&gt; 794, 'id_directory' =&gt; 2, 'name' =&gt; "TMT: Media"]);</v>
      </c>
    </row>
    <row r="374" spans="1:6" x14ac:dyDescent="0.25">
      <c r="A374">
        <v>2</v>
      </c>
      <c r="B374" s="16" t="s">
        <v>41</v>
      </c>
      <c r="C374">
        <v>797</v>
      </c>
      <c r="D374" s="16" t="s">
        <v>97</v>
      </c>
      <c r="E374">
        <v>373</v>
      </c>
      <c r="F374" s="16" t="str">
        <f t="shared" si="5"/>
        <v>Practice::firstOrCreate(['id_practice' =&gt; 373, 'id_central_practice' =&gt; 797, 'id_directory' =&gt; 2, 'name' =&gt; "Tax"]);</v>
      </c>
    </row>
    <row r="375" spans="1:6" x14ac:dyDescent="0.25">
      <c r="A375">
        <v>2</v>
      </c>
      <c r="B375" s="16" t="s">
        <v>41</v>
      </c>
      <c r="C375">
        <v>799</v>
      </c>
      <c r="D375" s="16" t="s">
        <v>404</v>
      </c>
      <c r="E375">
        <v>374</v>
      </c>
      <c r="F375" s="16" t="str">
        <f t="shared" si="5"/>
        <v>Practice::firstOrCreate(['id_practice' =&gt; 374, 'id_central_practice' =&gt; 799, 'id_directory' =&gt; 2, 'name' =&gt; "Tax: Controversy"]);</v>
      </c>
    </row>
    <row r="376" spans="1:6" x14ac:dyDescent="0.25">
      <c r="A376">
        <v>2</v>
      </c>
      <c r="B376" s="16" t="s">
        <v>41</v>
      </c>
      <c r="C376">
        <v>800</v>
      </c>
      <c r="D376" s="16" t="s">
        <v>405</v>
      </c>
      <c r="E376">
        <v>375</v>
      </c>
      <c r="F376" s="16" t="str">
        <f t="shared" si="5"/>
        <v>Practice::firstOrCreate(['id_practice' =&gt; 375, 'id_central_practice' =&gt; 800, 'id_directory' =&gt; 2, 'name' =&gt; "Tax: Corporate &amp; Finance"]);</v>
      </c>
    </row>
    <row r="377" spans="1:6" x14ac:dyDescent="0.25">
      <c r="A377">
        <v>2</v>
      </c>
      <c r="B377" s="16" t="s">
        <v>41</v>
      </c>
      <c r="C377">
        <v>801</v>
      </c>
      <c r="D377" s="16" t="s">
        <v>497</v>
      </c>
      <c r="E377">
        <v>376</v>
      </c>
      <c r="F377" s="16" t="str">
        <f t="shared" si="5"/>
        <v>Practice::firstOrCreate(['id_practice' =&gt; 376, 'id_central_practice' =&gt; 801, 'id_directory' =&gt; 2, 'name' =&gt; "Tax: Litigation"]);</v>
      </c>
    </row>
    <row r="378" spans="1:6" x14ac:dyDescent="0.25">
      <c r="A378">
        <v>2</v>
      </c>
      <c r="B378" s="16" t="s">
        <v>41</v>
      </c>
      <c r="C378">
        <v>802</v>
      </c>
      <c r="D378" s="16" t="s">
        <v>859</v>
      </c>
      <c r="E378">
        <v>377</v>
      </c>
      <c r="F378" s="16" t="str">
        <f t="shared" si="5"/>
        <v>Practice::firstOrCreate(['id_practice' =&gt; 377, 'id_central_practice' =&gt; 802, 'id_directory' =&gt; 2, 'name' =&gt; "Tax: Non-Contentious"]);</v>
      </c>
    </row>
    <row r="379" spans="1:6" x14ac:dyDescent="0.25">
      <c r="A379">
        <v>2</v>
      </c>
      <c r="B379" s="16" t="s">
        <v>41</v>
      </c>
      <c r="C379">
        <v>803</v>
      </c>
      <c r="D379" s="16" t="s">
        <v>932</v>
      </c>
      <c r="E379">
        <v>378</v>
      </c>
      <c r="F379" s="16" t="str">
        <f t="shared" si="5"/>
        <v>Practice::firstOrCreate(['id_practice' =&gt; 378, 'id_central_practice' =&gt; 803, 'id_directory' =&gt; 2, 'name' =&gt; "Tax: Non-contentious"]);</v>
      </c>
    </row>
    <row r="380" spans="1:6" x14ac:dyDescent="0.25">
      <c r="A380">
        <v>2</v>
      </c>
      <c r="B380" s="16" t="s">
        <v>41</v>
      </c>
      <c r="C380">
        <v>807</v>
      </c>
      <c r="D380" s="16" t="s">
        <v>336</v>
      </c>
      <c r="E380">
        <v>379</v>
      </c>
      <c r="F380" s="16" t="str">
        <f t="shared" si="5"/>
        <v>Practice::firstOrCreate(['id_practice' =&gt; 379, 'id_central_practice' =&gt; 807, 'id_directory' =&gt; 2, 'name' =&gt; "Technology"]);</v>
      </c>
    </row>
    <row r="381" spans="1:6" x14ac:dyDescent="0.25">
      <c r="A381">
        <v>2</v>
      </c>
      <c r="B381" s="16" t="s">
        <v>41</v>
      </c>
      <c r="C381">
        <v>808</v>
      </c>
      <c r="D381" s="16" t="s">
        <v>387</v>
      </c>
      <c r="E381">
        <v>380</v>
      </c>
      <c r="F381" s="16" t="str">
        <f t="shared" si="5"/>
        <v>Practice::firstOrCreate(['id_practice' =&gt; 380, 'id_central_practice' =&gt; 808, 'id_directory' =&gt; 2, 'name' =&gt; "Technology &amp; Outsourcing"]);</v>
      </c>
    </row>
    <row r="382" spans="1:6" x14ac:dyDescent="0.25">
      <c r="A382">
        <v>2</v>
      </c>
      <c r="B382" s="16" t="s">
        <v>41</v>
      </c>
      <c r="C382">
        <v>810</v>
      </c>
      <c r="D382" s="16" t="s">
        <v>171</v>
      </c>
      <c r="E382">
        <v>381</v>
      </c>
      <c r="F382" s="16" t="str">
        <f t="shared" si="5"/>
        <v>Practice::firstOrCreate(['id_practice' =&gt; 381, 'id_central_practice' =&gt; 810, 'id_directory' =&gt; 2, 'name' =&gt; "Technology, Media, Telecoms (TMT)"]);</v>
      </c>
    </row>
    <row r="383" spans="1:6" x14ac:dyDescent="0.25">
      <c r="A383">
        <v>2</v>
      </c>
      <c r="B383" s="16" t="s">
        <v>41</v>
      </c>
      <c r="C383">
        <v>811</v>
      </c>
      <c r="D383" s="16" t="s">
        <v>905</v>
      </c>
      <c r="E383">
        <v>382</v>
      </c>
      <c r="F383" s="16" t="str">
        <f t="shared" si="5"/>
        <v>Practice::firstOrCreate(['id_practice' =&gt; 382, 'id_central_practice' =&gt; 811, 'id_directory' =&gt; 2, 'name' =&gt; "Technology, Media, Telecoms (TMT) (International Firms)"]);</v>
      </c>
    </row>
    <row r="384" spans="1:6" x14ac:dyDescent="0.25">
      <c r="A384">
        <v>2</v>
      </c>
      <c r="B384" s="16" t="s">
        <v>41</v>
      </c>
      <c r="C384">
        <v>812</v>
      </c>
      <c r="D384" s="16" t="s">
        <v>187</v>
      </c>
      <c r="E384">
        <v>383</v>
      </c>
      <c r="F384" s="16" t="str">
        <f t="shared" si="5"/>
        <v>Practice::firstOrCreate(['id_practice' =&gt; 383, 'id_central_practice' =&gt; 812, 'id_directory' =&gt; 2, 'name' =&gt; "Technology, Media, Telecoms (TMT): Domestic"]);</v>
      </c>
    </row>
    <row r="385" spans="1:6" x14ac:dyDescent="0.25">
      <c r="A385">
        <v>2</v>
      </c>
      <c r="B385" s="16" t="s">
        <v>41</v>
      </c>
      <c r="C385">
        <v>813</v>
      </c>
      <c r="D385" s="16" t="s">
        <v>188</v>
      </c>
      <c r="E385">
        <v>384</v>
      </c>
      <c r="F385" s="16" t="str">
        <f t="shared" si="5"/>
        <v>Practice::firstOrCreate(['id_practice' =&gt; 384, 'id_central_practice' =&gt; 813, 'id_directory' =&gt; 2, 'name' =&gt; "Technology, Media, Telecoms (TMT): International"]);</v>
      </c>
    </row>
    <row r="386" spans="1:6" x14ac:dyDescent="0.25">
      <c r="A386">
        <v>2</v>
      </c>
      <c r="B386" s="16" t="s">
        <v>41</v>
      </c>
      <c r="C386">
        <v>814</v>
      </c>
      <c r="D386" s="16" t="s">
        <v>961</v>
      </c>
      <c r="E386">
        <v>385</v>
      </c>
      <c r="F386" s="16" t="str">
        <f t="shared" ref="F386:F449" si="6">CONCATENATE("Practice::firstOrCreate(['id_practice' =&gt; ",E386,"",", 'id_central_practice' =&gt; ",C386,"", ", 'id_directory' =&gt; ",A386,"", ", 'name' =&gt; """,SUBSTITUTE(D386, "'", "´"),"""]);")</f>
        <v>Practice::firstOrCreate(['id_practice' =&gt; 385, 'id_central_practice' =&gt; 814, 'id_directory' =&gt; 2, 'name' =&gt; "Technology: Outsourcing"]);</v>
      </c>
    </row>
    <row r="387" spans="1:6" x14ac:dyDescent="0.25">
      <c r="A387">
        <v>2</v>
      </c>
      <c r="B387" s="16" t="s">
        <v>41</v>
      </c>
      <c r="C387">
        <v>816</v>
      </c>
      <c r="D387" s="16" t="s">
        <v>390</v>
      </c>
      <c r="E387">
        <v>386</v>
      </c>
      <c r="F387" s="16" t="str">
        <f t="shared" si="6"/>
        <v>Practice::firstOrCreate(['id_practice' =&gt; 386, 'id_central_practice' =&gt; 816, 'id_directory' =&gt; 2, 'name' =&gt; "Telecom, Broadcast &amp; Satellite"]);</v>
      </c>
    </row>
    <row r="388" spans="1:6" x14ac:dyDescent="0.25">
      <c r="A388">
        <v>2</v>
      </c>
      <c r="B388" s="16" t="s">
        <v>41</v>
      </c>
      <c r="C388">
        <v>817</v>
      </c>
      <c r="D388" s="16" t="s">
        <v>226</v>
      </c>
      <c r="E388">
        <v>387</v>
      </c>
      <c r="F388" s="16" t="str">
        <f t="shared" si="6"/>
        <v>Practice::firstOrCreate(['id_practice' =&gt; 387, 'id_central_practice' =&gt; 817, 'id_directory' =&gt; 2, 'name' =&gt; "Telecommunications"]);</v>
      </c>
    </row>
    <row r="389" spans="1:6" x14ac:dyDescent="0.25">
      <c r="A389">
        <v>2</v>
      </c>
      <c r="B389" s="16" t="s">
        <v>41</v>
      </c>
      <c r="C389">
        <v>831</v>
      </c>
      <c r="D389" s="16" t="s">
        <v>602</v>
      </c>
      <c r="E389">
        <v>388</v>
      </c>
      <c r="F389" s="16" t="str">
        <f t="shared" si="6"/>
        <v>Practice::firstOrCreate(['id_practice' =&gt; 388, 'id_central_practice' =&gt; 831, 'id_directory' =&gt; 2, 'name' =&gt; "Transport: Rail"]);</v>
      </c>
    </row>
    <row r="390" spans="1:6" x14ac:dyDescent="0.25">
      <c r="A390">
        <v>2</v>
      </c>
      <c r="B390" s="16" t="s">
        <v>41</v>
      </c>
      <c r="C390">
        <v>835</v>
      </c>
      <c r="D390" s="16" t="s">
        <v>519</v>
      </c>
      <c r="E390">
        <v>389</v>
      </c>
      <c r="F390" s="16" t="str">
        <f t="shared" si="6"/>
        <v>Practice::firstOrCreate(['id_practice' =&gt; 389, 'id_central_practice' =&gt; 835, 'id_directory' =&gt; 2, 'name' =&gt; "Transportation"]);</v>
      </c>
    </row>
    <row r="391" spans="1:6" x14ac:dyDescent="0.25">
      <c r="A391">
        <v>2</v>
      </c>
      <c r="B391" s="16" t="s">
        <v>41</v>
      </c>
      <c r="C391">
        <v>836</v>
      </c>
      <c r="D391" s="16" t="s">
        <v>936</v>
      </c>
      <c r="E391">
        <v>390</v>
      </c>
      <c r="F391" s="16" t="str">
        <f t="shared" si="6"/>
        <v>Practice::firstOrCreate(['id_practice' =&gt; 390, 'id_central_practice' =&gt; 836, 'id_directory' =&gt; 2, 'name' =&gt; "Transportation: Aviation"]);</v>
      </c>
    </row>
    <row r="392" spans="1:6" x14ac:dyDescent="0.25">
      <c r="A392">
        <v>2</v>
      </c>
      <c r="B392" s="16" t="s">
        <v>41</v>
      </c>
      <c r="C392">
        <v>837</v>
      </c>
      <c r="D392" s="16" t="s">
        <v>725</v>
      </c>
      <c r="E392">
        <v>391</v>
      </c>
      <c r="F392" s="16" t="str">
        <f t="shared" si="6"/>
        <v>Practice::firstOrCreate(['id_practice' =&gt; 391, 'id_central_practice' =&gt; 837, 'id_directory' =&gt; 2, 'name' =&gt; "Transportation: Aviation: Finance"]);</v>
      </c>
    </row>
    <row r="393" spans="1:6" x14ac:dyDescent="0.25">
      <c r="A393">
        <v>2</v>
      </c>
      <c r="B393" s="16" t="s">
        <v>41</v>
      </c>
      <c r="C393">
        <v>838</v>
      </c>
      <c r="D393" s="16" t="s">
        <v>406</v>
      </c>
      <c r="E393">
        <v>392</v>
      </c>
      <c r="F393" s="16" t="str">
        <f t="shared" si="6"/>
        <v>Practice::firstOrCreate(['id_practice' =&gt; 392, 'id_central_practice' =&gt; 838, 'id_directory' =&gt; 2, 'name' =&gt; "Transportation: Aviation: Litigation"]);</v>
      </c>
    </row>
    <row r="394" spans="1:6" x14ac:dyDescent="0.25">
      <c r="A394">
        <v>2</v>
      </c>
      <c r="B394" s="16" t="s">
        <v>41</v>
      </c>
      <c r="C394">
        <v>839</v>
      </c>
      <c r="D394" s="16" t="s">
        <v>966</v>
      </c>
      <c r="E394">
        <v>393</v>
      </c>
      <c r="F394" s="16" t="str">
        <f t="shared" si="6"/>
        <v>Practice::firstOrCreate(['id_practice' =&gt; 393, 'id_central_practice' =&gt; 839, 'id_directory' =&gt; 2, 'name' =&gt; "Transportation: Shipping/Maritime: Finance"]);</v>
      </c>
    </row>
    <row r="395" spans="1:6" x14ac:dyDescent="0.25">
      <c r="A395">
        <v>2</v>
      </c>
      <c r="B395" s="16" t="s">
        <v>41</v>
      </c>
      <c r="C395">
        <v>843</v>
      </c>
      <c r="D395" s="16" t="s">
        <v>368</v>
      </c>
      <c r="E395">
        <v>394</v>
      </c>
      <c r="F395" s="16" t="str">
        <f t="shared" si="6"/>
        <v>Practice::firstOrCreate(['id_practice' =&gt; 394, 'id_central_practice' =&gt; 843, 'id_directory' =&gt; 2, 'name' =&gt; "Venture Capital"]);</v>
      </c>
    </row>
    <row r="396" spans="1:6" x14ac:dyDescent="0.25">
      <c r="A396">
        <v>2</v>
      </c>
      <c r="B396" s="16" t="s">
        <v>41</v>
      </c>
      <c r="C396">
        <v>844</v>
      </c>
      <c r="D396" s="16" t="s">
        <v>407</v>
      </c>
      <c r="E396">
        <v>395</v>
      </c>
      <c r="F396" s="16" t="str">
        <f t="shared" si="6"/>
        <v>Practice::firstOrCreate(['id_practice' =&gt; 395, 'id_central_practice' =&gt; 844, 'id_directory' =&gt; 2, 'name' =&gt; "Venture Capital: Fund Formation"]);</v>
      </c>
    </row>
    <row r="397" spans="1:6" x14ac:dyDescent="0.25">
      <c r="A397">
        <v>2</v>
      </c>
      <c r="B397" s="16" t="s">
        <v>41</v>
      </c>
      <c r="C397">
        <v>847</v>
      </c>
      <c r="D397" s="16" t="s">
        <v>347</v>
      </c>
      <c r="E397">
        <v>396</v>
      </c>
      <c r="F397" s="16" t="str">
        <f t="shared" si="6"/>
        <v>Practice::firstOrCreate(['id_practice' =&gt; 396, 'id_central_practice' =&gt; 847, 'id_directory' =&gt; 2, 'name' =&gt; "White-Collar Crime"]);</v>
      </c>
    </row>
    <row r="398" spans="1:6" x14ac:dyDescent="0.25">
      <c r="A398">
        <v>2</v>
      </c>
      <c r="B398" s="16" t="s">
        <v>41</v>
      </c>
      <c r="C398">
        <v>848</v>
      </c>
      <c r="D398" s="16" t="s">
        <v>668</v>
      </c>
      <c r="E398">
        <v>397</v>
      </c>
      <c r="F398" s="16" t="str">
        <f t="shared" si="6"/>
        <v>Practice::firstOrCreate(['id_practice' =&gt; 397, 'id_central_practice' =&gt; 848, 'id_directory' =&gt; 2, 'name' =&gt; "White-Collar Crime &amp; Corporate Investigations"]);</v>
      </c>
    </row>
    <row r="399" spans="1:6" x14ac:dyDescent="0.25">
      <c r="A399">
        <v>2</v>
      </c>
      <c r="B399" s="16" t="s">
        <v>41</v>
      </c>
      <c r="C399">
        <v>849</v>
      </c>
      <c r="D399" s="16" t="s">
        <v>520</v>
      </c>
      <c r="E399">
        <v>398</v>
      </c>
      <c r="F399" s="16" t="str">
        <f t="shared" si="6"/>
        <v>Practice::firstOrCreate(['id_practice' =&gt; 398, 'id_central_practice' =&gt; 849, 'id_directory' =&gt; 2, 'name' =&gt; "White-Collar Crime &amp; Government Investigations"]);</v>
      </c>
    </row>
    <row r="400" spans="1:6" x14ac:dyDescent="0.25">
      <c r="A400">
        <v>2</v>
      </c>
      <c r="B400" s="16" t="s">
        <v>41</v>
      </c>
      <c r="C400">
        <v>851</v>
      </c>
      <c r="D400" s="16" t="s">
        <v>4334</v>
      </c>
      <c r="E400">
        <v>399</v>
      </c>
      <c r="F400" s="16" t="str">
        <f t="shared" si="6"/>
        <v>Practice::firstOrCreate(['id_practice' =&gt; 399, 'id_central_practice' =&gt; 851, 'id_directory' =&gt; 2, 'name' =&gt; "White-collar crime and government investigations"]);</v>
      </c>
    </row>
    <row r="401" spans="1:6" x14ac:dyDescent="0.25">
      <c r="A401">
        <v>2</v>
      </c>
      <c r="B401" s="16" t="s">
        <v>41</v>
      </c>
      <c r="C401">
        <v>858</v>
      </c>
      <c r="D401" s="16" t="s">
        <v>664</v>
      </c>
      <c r="E401">
        <v>400</v>
      </c>
      <c r="F401" s="16" t="str">
        <f t="shared" si="6"/>
        <v>Practice::firstOrCreate(['id_practice' =&gt; 400, 'id_central_practice' =&gt; 858, 'id_directory' =&gt; 2, 'name' =&gt; "Yachts &amp; Superyachts"]);</v>
      </c>
    </row>
    <row r="402" spans="1:6" x14ac:dyDescent="0.25">
      <c r="A402">
        <v>2</v>
      </c>
      <c r="B402" s="16" t="s">
        <v>41</v>
      </c>
      <c r="C402">
        <v>859</v>
      </c>
      <c r="D402" s="16" t="s">
        <v>4542</v>
      </c>
      <c r="E402">
        <v>401</v>
      </c>
      <c r="F402" s="16" t="str">
        <f t="shared" si="6"/>
        <v>Practice::firstOrCreate(['id_practice' =&gt; 401, 'id_central_practice' =&gt; 859, 'id_directory' =&gt; 2, 'name' =&gt; "eDiscovery"]);</v>
      </c>
    </row>
    <row r="403" spans="1:6" x14ac:dyDescent="0.25">
      <c r="A403">
        <v>3</v>
      </c>
      <c r="B403" s="16" t="s">
        <v>572</v>
      </c>
      <c r="C403">
        <v>23</v>
      </c>
      <c r="D403" s="16" t="s">
        <v>100</v>
      </c>
      <c r="E403">
        <v>402</v>
      </c>
      <c r="F403" s="16" t="str">
        <f t="shared" si="6"/>
        <v>Practice::firstOrCreate(['id_practice' =&gt; 402, 'id_central_practice' =&gt; 23, 'id_directory' =&gt; 3, 'name' =&gt; "Arbitration"]);</v>
      </c>
    </row>
    <row r="404" spans="1:6" x14ac:dyDescent="0.25">
      <c r="A404">
        <v>4</v>
      </c>
      <c r="B404" s="16" t="s">
        <v>478</v>
      </c>
      <c r="C404">
        <v>142</v>
      </c>
      <c r="D404" s="16" t="s">
        <v>481</v>
      </c>
      <c r="E404">
        <v>403</v>
      </c>
      <c r="F404" s="16" t="str">
        <f t="shared" si="6"/>
        <v>Practice::firstOrCreate(['id_practice' =&gt; 403, 'id_central_practice' =&gt; 142, 'id_directory' =&gt; 4, 'name' =&gt; "Competition"]);</v>
      </c>
    </row>
    <row r="405" spans="1:6" x14ac:dyDescent="0.25">
      <c r="A405">
        <v>5</v>
      </c>
      <c r="B405" s="16" t="s">
        <v>575</v>
      </c>
      <c r="C405">
        <v>219</v>
      </c>
      <c r="D405" s="16" t="s">
        <v>206</v>
      </c>
      <c r="E405">
        <v>404</v>
      </c>
      <c r="F405" s="16" t="str">
        <f t="shared" si="6"/>
        <v>Practice::firstOrCreate(['id_practice' =&gt; 404, 'id_central_practice' =&gt; 219, 'id_directory' =&gt; 5, 'name' =&gt; "Data Protection"]);</v>
      </c>
    </row>
    <row r="406" spans="1:6" x14ac:dyDescent="0.25">
      <c r="A406">
        <v>6</v>
      </c>
      <c r="B406" s="16" t="s">
        <v>1076</v>
      </c>
      <c r="C406">
        <v>530</v>
      </c>
      <c r="D406" s="16" t="s">
        <v>1078</v>
      </c>
      <c r="E406">
        <v>405</v>
      </c>
      <c r="F406" s="16" t="str">
        <f t="shared" si="6"/>
        <v>Practice::firstOrCreate(['id_practice' =&gt; 405, 'id_central_practice' =&gt; 530, 'id_directory' =&gt; 6, 'name' =&gt; "Investigations"]);</v>
      </c>
    </row>
    <row r="407" spans="1:6" x14ac:dyDescent="0.25">
      <c r="A407">
        <v>7</v>
      </c>
      <c r="B407" s="16" t="s">
        <v>4849</v>
      </c>
      <c r="C407">
        <v>271</v>
      </c>
      <c r="D407" s="16" t="s">
        <v>1087</v>
      </c>
      <c r="E407">
        <v>406</v>
      </c>
      <c r="F407" s="16" t="str">
        <f t="shared" si="6"/>
        <v>Practice::firstOrCreate(['id_practice' =&gt; 406, 'id_central_practice' =&gt; 271, 'id_directory' =&gt; 7, 'name' =&gt; "Disputes"]);</v>
      </c>
    </row>
    <row r="408" spans="1:6" x14ac:dyDescent="0.25">
      <c r="A408">
        <v>7</v>
      </c>
      <c r="B408" s="16" t="s">
        <v>4849</v>
      </c>
      <c r="C408">
        <v>743</v>
      </c>
      <c r="D408" s="16" t="s">
        <v>817</v>
      </c>
      <c r="E408">
        <v>407</v>
      </c>
      <c r="F408" s="16" t="str">
        <f t="shared" si="6"/>
        <v>Practice::firstOrCreate(['id_practice' =&gt; 407, 'id_central_practice' =&gt; 743, 'id_directory' =&gt; 7, 'name' =&gt; "Restructuring and Insolvency"]);</v>
      </c>
    </row>
    <row r="409" spans="1:6" x14ac:dyDescent="0.25">
      <c r="A409">
        <v>7</v>
      </c>
      <c r="B409" s="16" t="s">
        <v>4849</v>
      </c>
      <c r="C409">
        <v>749</v>
      </c>
      <c r="D409" s="16" t="s">
        <v>1095</v>
      </c>
      <c r="E409">
        <v>408</v>
      </c>
      <c r="F409" s="16" t="str">
        <f t="shared" si="6"/>
        <v>Practice::firstOrCreate(['id_practice' =&gt; 408, 'id_central_practice' =&gt; 749, 'id_directory' =&gt; 7, 'name' =&gt; "Restructuring/Insolvency: Domestic"]);</v>
      </c>
    </row>
    <row r="410" spans="1:6" x14ac:dyDescent="0.25">
      <c r="A410">
        <v>8</v>
      </c>
      <c r="B410" s="16" t="s">
        <v>288</v>
      </c>
      <c r="C410">
        <v>399</v>
      </c>
      <c r="D410" s="16" t="s">
        <v>378</v>
      </c>
      <c r="E410">
        <v>409</v>
      </c>
      <c r="F410" s="16" t="str">
        <f t="shared" si="6"/>
        <v>Practice::firstOrCreate(['id_practice' =&gt; 409, 'id_central_practice' =&gt; 399, 'id_directory' =&gt; 8, 'name' =&gt; "Firms"]);</v>
      </c>
    </row>
    <row r="411" spans="1:6" x14ac:dyDescent="0.25">
      <c r="A411">
        <v>8</v>
      </c>
      <c r="B411" s="16" t="s">
        <v>288</v>
      </c>
      <c r="C411">
        <v>400</v>
      </c>
      <c r="D411" s="16" t="s">
        <v>376</v>
      </c>
      <c r="E411">
        <v>410</v>
      </c>
      <c r="F411" s="16" t="str">
        <f t="shared" si="6"/>
        <v>Practice::firstOrCreate(['id_practice' =&gt; 410, 'id_central_practice' =&gt; 400, 'id_directory' =&gt; 8, 'name' =&gt; "Firms: litigation"]);</v>
      </c>
    </row>
    <row r="412" spans="1:6" x14ac:dyDescent="0.25">
      <c r="A412">
        <v>8</v>
      </c>
      <c r="B412" s="16" t="s">
        <v>288</v>
      </c>
      <c r="C412">
        <v>401</v>
      </c>
      <c r="D412" s="16" t="s">
        <v>578</v>
      </c>
      <c r="E412">
        <v>411</v>
      </c>
      <c r="F412" s="16" t="str">
        <f t="shared" si="6"/>
        <v>Practice::firstOrCreate(['id_practice' =&gt; 411, 'id_central_practice' =&gt; 401, 'id_directory' =&gt; 8, 'name' =&gt; "Firms: litigation and transactions"]);</v>
      </c>
    </row>
    <row r="413" spans="1:6" x14ac:dyDescent="0.25">
      <c r="A413">
        <v>8</v>
      </c>
      <c r="B413" s="16" t="s">
        <v>288</v>
      </c>
      <c r="C413">
        <v>402</v>
      </c>
      <c r="D413" s="16" t="s">
        <v>375</v>
      </c>
      <c r="E413">
        <v>412</v>
      </c>
      <c r="F413" s="16" t="str">
        <f t="shared" si="6"/>
        <v>Practice::firstOrCreate(['id_practice' =&gt; 412, 'id_central_practice' =&gt; 402, 'id_directory' =&gt; 8, 'name' =&gt; "Firms: prosecution"]);</v>
      </c>
    </row>
    <row r="414" spans="1:6" x14ac:dyDescent="0.25">
      <c r="A414">
        <v>8</v>
      </c>
      <c r="B414" s="16" t="s">
        <v>288</v>
      </c>
      <c r="C414">
        <v>403</v>
      </c>
      <c r="D414" s="16" t="s">
        <v>374</v>
      </c>
      <c r="E414">
        <v>413</v>
      </c>
      <c r="F414" s="16" t="str">
        <f t="shared" si="6"/>
        <v>Practice::firstOrCreate(['id_practice' =&gt; 413, 'id_central_practice' =&gt; 403, 'id_directory' =&gt; 8, 'name' =&gt; "Firms: transactions"]);</v>
      </c>
    </row>
    <row r="415" spans="1:6" x14ac:dyDescent="0.25">
      <c r="A415">
        <v>8</v>
      </c>
      <c r="B415" s="16" t="s">
        <v>288</v>
      </c>
      <c r="C415">
        <v>489</v>
      </c>
      <c r="D415" s="16" t="s">
        <v>87</v>
      </c>
      <c r="E415">
        <v>414</v>
      </c>
      <c r="F415" s="16" t="str">
        <f t="shared" si="6"/>
        <v>Practice::firstOrCreate(['id_practice' =&gt; 414, 'id_central_practice' =&gt; 489, 'id_directory' =&gt; 8, 'name' =&gt; "Intellectual Property"]);</v>
      </c>
    </row>
    <row r="416" spans="1:6" x14ac:dyDescent="0.25">
      <c r="A416">
        <v>8</v>
      </c>
      <c r="B416" s="16" t="s">
        <v>288</v>
      </c>
      <c r="C416">
        <v>494</v>
      </c>
      <c r="D416" s="16" t="s">
        <v>399</v>
      </c>
      <c r="E416">
        <v>415</v>
      </c>
      <c r="F416" s="16" t="str">
        <f t="shared" si="6"/>
        <v>Practice::firstOrCreate(['id_practice' =&gt; 415, 'id_central_practice' =&gt; 494, 'id_directory' =&gt; 8, 'name' =&gt; "Intellectual Property: Patent"]);</v>
      </c>
    </row>
    <row r="417" spans="1:6" x14ac:dyDescent="0.25">
      <c r="A417">
        <v>8</v>
      </c>
      <c r="B417" s="16" t="s">
        <v>288</v>
      </c>
      <c r="C417">
        <v>498</v>
      </c>
      <c r="D417" s="16" t="s">
        <v>526</v>
      </c>
      <c r="E417">
        <v>416</v>
      </c>
      <c r="F417" s="16" t="str">
        <f t="shared" si="6"/>
        <v>Practice::firstOrCreate(['id_practice' =&gt; 416, 'id_central_practice' =&gt; 498, 'id_directory' =&gt; 8, 'name' =&gt; "Intellectual Property: Patents"]);</v>
      </c>
    </row>
    <row r="418" spans="1:6" x14ac:dyDescent="0.25">
      <c r="A418">
        <v>8</v>
      </c>
      <c r="B418" s="16" t="s">
        <v>288</v>
      </c>
      <c r="C418">
        <v>615</v>
      </c>
      <c r="D418" s="16" t="s">
        <v>290</v>
      </c>
      <c r="E418">
        <v>417</v>
      </c>
      <c r="F418" s="16" t="str">
        <f t="shared" si="6"/>
        <v>Practice::firstOrCreate(['id_practice' =&gt; 417, 'id_central_practice' =&gt; 615, 'id_directory' =&gt; 8, 'name' =&gt; "Patent"]);</v>
      </c>
    </row>
    <row r="419" spans="1:6" x14ac:dyDescent="0.25">
      <c r="A419">
        <v>9</v>
      </c>
      <c r="B419" s="16" t="s">
        <v>240</v>
      </c>
      <c r="C419">
        <v>35</v>
      </c>
      <c r="D419" s="16" t="s">
        <v>4105</v>
      </c>
      <c r="E419">
        <v>418</v>
      </c>
      <c r="F419" s="16" t="str">
        <f t="shared" si="6"/>
        <v>Practice::firstOrCreate(['id_practice' =&gt; 418, 'id_central_practice' =&gt; 35, 'id_directory' =&gt; 9, 'name' =&gt; "Bank lending : Borrower side"]);</v>
      </c>
    </row>
    <row r="420" spans="1:6" x14ac:dyDescent="0.25">
      <c r="A420">
        <v>9</v>
      </c>
      <c r="B420" s="16" t="s">
        <v>240</v>
      </c>
      <c r="C420">
        <v>36</v>
      </c>
      <c r="D420" s="16" t="s">
        <v>4107</v>
      </c>
      <c r="E420">
        <v>419</v>
      </c>
      <c r="F420" s="16" t="str">
        <f t="shared" si="6"/>
        <v>Practice::firstOrCreate(['id_practice' =&gt; 419, 'id_central_practice' =&gt; 36, 'id_directory' =&gt; 9, 'name' =&gt; "Bank lending : Lender side"]);</v>
      </c>
    </row>
    <row r="421" spans="1:6" x14ac:dyDescent="0.25">
      <c r="A421">
        <v>9</v>
      </c>
      <c r="B421" s="16" t="s">
        <v>240</v>
      </c>
      <c r="C421">
        <v>39</v>
      </c>
      <c r="D421" s="16" t="s">
        <v>563</v>
      </c>
      <c r="E421">
        <v>420</v>
      </c>
      <c r="F421" s="16" t="str">
        <f t="shared" si="6"/>
        <v>Practice::firstOrCreate(['id_practice' =&gt; 420, 'id_central_practice' =&gt; 39, 'id_directory' =&gt; 9, 'name' =&gt; "Banking"]);</v>
      </c>
    </row>
    <row r="422" spans="1:6" x14ac:dyDescent="0.25">
      <c r="A422">
        <v>9</v>
      </c>
      <c r="B422" s="16" t="s">
        <v>240</v>
      </c>
      <c r="C422">
        <v>51</v>
      </c>
      <c r="D422" s="16" t="s">
        <v>566</v>
      </c>
      <c r="E422">
        <v>421</v>
      </c>
      <c r="F422" s="16" t="str">
        <f t="shared" si="6"/>
        <v>Practice::firstOrCreate(['id_practice' =&gt; 421, 'id_central_practice' =&gt; 51, 'id_directory' =&gt; 9, 'name' =&gt; "Banking and Finance"]);</v>
      </c>
    </row>
    <row r="423" spans="1:6" x14ac:dyDescent="0.25">
      <c r="A423">
        <v>9</v>
      </c>
      <c r="B423" s="16" t="s">
        <v>240</v>
      </c>
      <c r="C423">
        <v>52</v>
      </c>
      <c r="D423" s="16" t="s">
        <v>205</v>
      </c>
      <c r="E423">
        <v>422</v>
      </c>
      <c r="F423" s="16" t="str">
        <f t="shared" si="6"/>
        <v>Practice::firstOrCreate(['id_practice' =&gt; 422, 'id_central_practice' =&gt; 52, 'id_directory' =&gt; 9, 'name' =&gt; "Banking and finance"]);</v>
      </c>
    </row>
    <row r="424" spans="1:6" x14ac:dyDescent="0.25">
      <c r="A424">
        <v>9</v>
      </c>
      <c r="B424" s="16" t="s">
        <v>240</v>
      </c>
      <c r="C424">
        <v>77</v>
      </c>
      <c r="D424" s="16" t="s">
        <v>196</v>
      </c>
      <c r="E424">
        <v>423</v>
      </c>
      <c r="F424" s="16" t="str">
        <f t="shared" si="6"/>
        <v>Practice::firstOrCreate(['id_practice' =&gt; 423, 'id_central_practice' =&gt; 77, 'id_directory' =&gt; 9, 'name' =&gt; "Capital Markets"]);</v>
      </c>
    </row>
    <row r="425" spans="1:6" x14ac:dyDescent="0.25">
      <c r="A425">
        <v>9</v>
      </c>
      <c r="B425" s="16" t="s">
        <v>240</v>
      </c>
      <c r="C425">
        <v>81</v>
      </c>
      <c r="D425" s="16" t="s">
        <v>319</v>
      </c>
      <c r="E425">
        <v>424</v>
      </c>
      <c r="F425" s="16" t="str">
        <f t="shared" si="6"/>
        <v>Practice::firstOrCreate(['id_practice' =&gt; 424, 'id_central_practice' =&gt; 81, 'id_directory' =&gt; 9, 'name' =&gt; "Capital Markets: Debt"]);</v>
      </c>
    </row>
    <row r="426" spans="1:6" x14ac:dyDescent="0.25">
      <c r="A426">
        <v>9</v>
      </c>
      <c r="B426" s="16" t="s">
        <v>240</v>
      </c>
      <c r="C426">
        <v>86</v>
      </c>
      <c r="D426" s="16" t="s">
        <v>238</v>
      </c>
      <c r="E426">
        <v>425</v>
      </c>
      <c r="F426" s="16" t="str">
        <f t="shared" si="6"/>
        <v>Practice::firstOrCreate(['id_practice' =&gt; 425, 'id_central_practice' =&gt; 86, 'id_directory' =&gt; 9, 'name' =&gt; "Capital Markets: Equity"]);</v>
      </c>
    </row>
    <row r="427" spans="1:6" x14ac:dyDescent="0.25">
      <c r="A427">
        <v>9</v>
      </c>
      <c r="B427" s="16" t="s">
        <v>240</v>
      </c>
      <c r="C427">
        <v>101</v>
      </c>
      <c r="D427" s="16" t="s">
        <v>772</v>
      </c>
      <c r="E427">
        <v>426</v>
      </c>
      <c r="F427" s="16" t="str">
        <f t="shared" si="6"/>
        <v>Practice::firstOrCreate(['id_practice' =&gt; 426, 'id_central_practice' =&gt; 101, 'id_directory' =&gt; 9, 'name' =&gt; "Capital markets : Debt"]);</v>
      </c>
    </row>
    <row r="428" spans="1:6" x14ac:dyDescent="0.25">
      <c r="A428">
        <v>9</v>
      </c>
      <c r="B428" s="16" t="s">
        <v>240</v>
      </c>
      <c r="C428">
        <v>102</v>
      </c>
      <c r="D428" s="16" t="s">
        <v>4798</v>
      </c>
      <c r="E428">
        <v>427</v>
      </c>
      <c r="F428" s="16" t="str">
        <f t="shared" si="6"/>
        <v>Practice::firstOrCreate(['id_practice' =&gt; 427, 'id_central_practice' =&gt; 102, 'id_directory' =&gt; 9, 'name' =&gt; "Capital markets : Derivatives"]);</v>
      </c>
    </row>
    <row r="429" spans="1:6" x14ac:dyDescent="0.25">
      <c r="A429">
        <v>9</v>
      </c>
      <c r="B429" s="16" t="s">
        <v>240</v>
      </c>
      <c r="C429">
        <v>103</v>
      </c>
      <c r="D429" s="16" t="s">
        <v>773</v>
      </c>
      <c r="E429">
        <v>428</v>
      </c>
      <c r="F429" s="16" t="str">
        <f t="shared" si="6"/>
        <v>Practice::firstOrCreate(['id_practice' =&gt; 428, 'id_central_practice' =&gt; 103, 'id_directory' =&gt; 9, 'name' =&gt; "Capital markets : Equity"]);</v>
      </c>
    </row>
    <row r="430" spans="1:6" x14ac:dyDescent="0.25">
      <c r="A430">
        <v>9</v>
      </c>
      <c r="B430" s="16" t="s">
        <v>240</v>
      </c>
      <c r="C430">
        <v>104</v>
      </c>
      <c r="D430" s="16" t="s">
        <v>4109</v>
      </c>
      <c r="E430">
        <v>429</v>
      </c>
      <c r="F430" s="16" t="str">
        <f t="shared" si="6"/>
        <v>Practice::firstOrCreate(['id_practice' =&gt; 429, 'id_central_practice' =&gt; 104, 'id_directory' =&gt; 9, 'name' =&gt; "Capital markets : High yield"]);</v>
      </c>
    </row>
    <row r="431" spans="1:6" x14ac:dyDescent="0.25">
      <c r="A431">
        <v>9</v>
      </c>
      <c r="B431" s="16" t="s">
        <v>240</v>
      </c>
      <c r="C431">
        <v>105</v>
      </c>
      <c r="D431" s="16" t="s">
        <v>3347</v>
      </c>
      <c r="E431">
        <v>430</v>
      </c>
      <c r="F431" s="16" t="str">
        <f t="shared" si="6"/>
        <v>Practice::firstOrCreate(['id_practice' =&gt; 430, 'id_central_practice' =&gt; 105, 'id_directory' =&gt; 9, 'name' =&gt; "Capital markets : Structured finance and securitisation"]);</v>
      </c>
    </row>
    <row r="432" spans="1:6" x14ac:dyDescent="0.25">
      <c r="A432">
        <v>9</v>
      </c>
      <c r="B432" s="16" t="s">
        <v>240</v>
      </c>
      <c r="C432">
        <v>179</v>
      </c>
      <c r="D432" s="16" t="s">
        <v>564</v>
      </c>
      <c r="E432">
        <v>431</v>
      </c>
      <c r="F432" s="16" t="str">
        <f t="shared" si="6"/>
        <v>Practice::firstOrCreate(['id_practice' =&gt; 431, 'id_central_practice' =&gt; 179, 'id_directory' =&gt; 9, 'name' =&gt; "Corporate M&amp;A"]);</v>
      </c>
    </row>
    <row r="433" spans="1:6" x14ac:dyDescent="0.25">
      <c r="A433">
        <v>9</v>
      </c>
      <c r="B433" s="16" t="s">
        <v>240</v>
      </c>
      <c r="C433">
        <v>236</v>
      </c>
      <c r="D433" s="16" t="s">
        <v>691</v>
      </c>
      <c r="E433">
        <v>432</v>
      </c>
      <c r="F433" s="16" t="str">
        <f t="shared" si="6"/>
        <v>Practice::firstOrCreate(['id_practice' =&gt; 432, 'id_central_practice' =&gt; 236, 'id_directory' =&gt; 9, 'name' =&gt; "Digital Finance"]);</v>
      </c>
    </row>
    <row r="434" spans="1:6" x14ac:dyDescent="0.25">
      <c r="A434">
        <v>9</v>
      </c>
      <c r="B434" s="16" t="s">
        <v>240</v>
      </c>
      <c r="C434">
        <v>376</v>
      </c>
      <c r="D434" s="16" t="s">
        <v>692</v>
      </c>
      <c r="E434">
        <v>433</v>
      </c>
      <c r="F434" s="16" t="str">
        <f t="shared" si="6"/>
        <v>Practice::firstOrCreate(['id_practice' =&gt; 433, 'id_central_practice' =&gt; 376, 'id_directory' =&gt; 9, 'name' =&gt; "Financial Services Regulatory"]);</v>
      </c>
    </row>
    <row r="435" spans="1:6" x14ac:dyDescent="0.25">
      <c r="A435">
        <v>9</v>
      </c>
      <c r="B435" s="16" t="s">
        <v>240</v>
      </c>
      <c r="C435">
        <v>382</v>
      </c>
      <c r="D435" s="16" t="s">
        <v>513</v>
      </c>
      <c r="E435">
        <v>434</v>
      </c>
      <c r="F435" s="16" t="str">
        <f t="shared" si="6"/>
        <v>Practice::firstOrCreate(['id_practice' =&gt; 434, 'id_central_practice' =&gt; 382, 'id_directory' =&gt; 9, 'name' =&gt; "Financial and corporate"]);</v>
      </c>
    </row>
    <row r="436" spans="1:6" x14ac:dyDescent="0.25">
      <c r="A436">
        <v>9</v>
      </c>
      <c r="B436" s="16" t="s">
        <v>240</v>
      </c>
      <c r="C436">
        <v>386</v>
      </c>
      <c r="D436" s="16" t="s">
        <v>4526</v>
      </c>
      <c r="E436">
        <v>435</v>
      </c>
      <c r="F436" s="16" t="str">
        <f t="shared" si="6"/>
        <v>Practice::firstOrCreate(['id_practice' =&gt; 435, 'id_central_practice' =&gt; 386, 'id_directory' =&gt; 9, 'name' =&gt; "Financial services regulatory"]);</v>
      </c>
    </row>
    <row r="437" spans="1:6" x14ac:dyDescent="0.25">
      <c r="A437">
        <v>9</v>
      </c>
      <c r="B437" s="16" t="s">
        <v>240</v>
      </c>
      <c r="C437">
        <v>387</v>
      </c>
      <c r="D437" s="16" t="s">
        <v>4560</v>
      </c>
      <c r="E437">
        <v>436</v>
      </c>
      <c r="F437" s="16" t="str">
        <f t="shared" si="6"/>
        <v>Practice::firstOrCreate(['id_practice' =&gt; 436, 'id_central_practice' =&gt; 387, 'id_directory' =&gt; 9, 'name' =&gt; "Financial services regulatory : Non-contentious"]);</v>
      </c>
    </row>
    <row r="438" spans="1:6" x14ac:dyDescent="0.25">
      <c r="A438">
        <v>9</v>
      </c>
      <c r="B438" s="16" t="s">
        <v>240</v>
      </c>
      <c r="C438">
        <v>398</v>
      </c>
      <c r="D438" s="16" t="s">
        <v>693</v>
      </c>
      <c r="E438">
        <v>437</v>
      </c>
      <c r="F438" s="16" t="str">
        <f t="shared" si="6"/>
        <v>Practice::firstOrCreate(['id_practice' =&gt; 437, 'id_central_practice' =&gt; 398, 'id_directory' =&gt; 9, 'name' =&gt; "Firm of the year"]);</v>
      </c>
    </row>
    <row r="439" spans="1:6" x14ac:dyDescent="0.25">
      <c r="A439">
        <v>9</v>
      </c>
      <c r="B439" s="16" t="s">
        <v>240</v>
      </c>
      <c r="C439">
        <v>444</v>
      </c>
      <c r="D439" s="16" t="s">
        <v>4076</v>
      </c>
      <c r="E439">
        <v>438</v>
      </c>
      <c r="F439" s="16" t="str">
        <f t="shared" si="6"/>
        <v>Practice::firstOrCreate(['id_practice' =&gt; 438, 'id_central_practice' =&gt; 444, 'id_directory' =&gt; 9, 'name' =&gt; "Hedge funds"]);</v>
      </c>
    </row>
    <row r="440" spans="1:6" x14ac:dyDescent="0.25">
      <c r="A440">
        <v>9</v>
      </c>
      <c r="B440" s="16" t="s">
        <v>240</v>
      </c>
      <c r="C440">
        <v>539</v>
      </c>
      <c r="D440" s="16" t="s">
        <v>1039</v>
      </c>
      <c r="E440">
        <v>439</v>
      </c>
      <c r="F440" s="16" t="str">
        <f t="shared" si="6"/>
        <v>Practice::firstOrCreate(['id_practice' =&gt; 439, 'id_central_practice' =&gt; 539, 'id_directory' =&gt; 9, 'name' =&gt; "Investment funds"]);</v>
      </c>
    </row>
    <row r="441" spans="1:6" x14ac:dyDescent="0.25">
      <c r="A441">
        <v>9</v>
      </c>
      <c r="B441" s="16" t="s">
        <v>240</v>
      </c>
      <c r="C441">
        <v>570</v>
      </c>
      <c r="D441" s="16" t="s">
        <v>243</v>
      </c>
      <c r="E441">
        <v>440</v>
      </c>
      <c r="F441" s="16" t="str">
        <f t="shared" si="6"/>
        <v>Practice::firstOrCreate(['id_practice' =&gt; 440, 'id_central_practice' =&gt; 570, 'id_directory' =&gt; 9, 'name' =&gt; "M&amp;A"]);</v>
      </c>
    </row>
    <row r="442" spans="1:6" x14ac:dyDescent="0.25">
      <c r="A442">
        <v>9</v>
      </c>
      <c r="B442" s="16" t="s">
        <v>240</v>
      </c>
      <c r="C442">
        <v>571</v>
      </c>
      <c r="D442" s="16" t="s">
        <v>4549</v>
      </c>
      <c r="E442">
        <v>441</v>
      </c>
      <c r="F442" s="16" t="str">
        <f t="shared" si="6"/>
        <v>Practice::firstOrCreate(['id_practice' =&gt; 441, 'id_central_practice' =&gt; 571, 'id_directory' =&gt; 9, 'name' =&gt; "M&amp;A - Foreign"]);</v>
      </c>
    </row>
    <row r="443" spans="1:6" x14ac:dyDescent="0.25">
      <c r="A443">
        <v>9</v>
      </c>
      <c r="B443" s="16" t="s">
        <v>240</v>
      </c>
      <c r="C443">
        <v>604</v>
      </c>
      <c r="D443" s="16" t="s">
        <v>694</v>
      </c>
      <c r="E443">
        <v>442</v>
      </c>
      <c r="F443" s="16" t="str">
        <f t="shared" si="6"/>
        <v>Practice::firstOrCreate(['id_practice' =&gt; 442, 'id_central_practice' =&gt; 604, 'id_directory' =&gt; 9, 'name' =&gt; "Net Zero"]);</v>
      </c>
    </row>
    <row r="444" spans="1:6" x14ac:dyDescent="0.25">
      <c r="A444">
        <v>9</v>
      </c>
      <c r="B444" s="16" t="s">
        <v>240</v>
      </c>
      <c r="C444">
        <v>642</v>
      </c>
      <c r="D444" s="16" t="s">
        <v>933</v>
      </c>
      <c r="E444">
        <v>443</v>
      </c>
      <c r="F444" s="16" t="str">
        <f t="shared" si="6"/>
        <v>Practice::firstOrCreate(['id_practice' =&gt; 443, 'id_central_practice' =&gt; 642, 'id_directory' =&gt; 9, 'name' =&gt; "Private equity"]);</v>
      </c>
    </row>
    <row r="445" spans="1:6" x14ac:dyDescent="0.25">
      <c r="A445">
        <v>9</v>
      </c>
      <c r="B445" s="16" t="s">
        <v>240</v>
      </c>
      <c r="C445">
        <v>646</v>
      </c>
      <c r="D445" s="16" t="s">
        <v>998</v>
      </c>
      <c r="E445">
        <v>444</v>
      </c>
      <c r="F445" s="16" t="str">
        <f t="shared" si="6"/>
        <v>Practice::firstOrCreate(['id_practice' =&gt; 444, 'id_central_practice' =&gt; 646, 'id_directory' =&gt; 9, 'name' =&gt; "Private equity funds"]);</v>
      </c>
    </row>
    <row r="446" spans="1:6" x14ac:dyDescent="0.25">
      <c r="A446">
        <v>9</v>
      </c>
      <c r="B446" s="16" t="s">
        <v>240</v>
      </c>
      <c r="C446">
        <v>668</v>
      </c>
      <c r="D446" s="16" t="s">
        <v>579</v>
      </c>
      <c r="E446">
        <v>445</v>
      </c>
      <c r="F446" s="16" t="str">
        <f t="shared" si="6"/>
        <v>Practice::firstOrCreate(['id_practice' =&gt; 445, 'id_central_practice' =&gt; 668, 'id_directory' =&gt; 9, 'name' =&gt; "Project Development"]);</v>
      </c>
    </row>
    <row r="447" spans="1:6" x14ac:dyDescent="0.25">
      <c r="A447">
        <v>9</v>
      </c>
      <c r="B447" s="16" t="s">
        <v>240</v>
      </c>
      <c r="C447">
        <v>669</v>
      </c>
      <c r="D447" s="16" t="s">
        <v>695</v>
      </c>
      <c r="E447">
        <v>446</v>
      </c>
      <c r="F447" s="16" t="str">
        <f t="shared" si="6"/>
        <v>Practice::firstOrCreate(['id_practice' =&gt; 446, 'id_central_practice' =&gt; 669, 'id_directory' =&gt; 9, 'name' =&gt; "Project Finance"]);</v>
      </c>
    </row>
    <row r="448" spans="1:6" x14ac:dyDescent="0.25">
      <c r="A448">
        <v>9</v>
      </c>
      <c r="B448" s="16" t="s">
        <v>240</v>
      </c>
      <c r="C448">
        <v>670</v>
      </c>
      <c r="D448" s="16" t="s">
        <v>774</v>
      </c>
      <c r="E448">
        <v>447</v>
      </c>
      <c r="F448" s="16" t="str">
        <f t="shared" si="6"/>
        <v>Practice::firstOrCreate(['id_practice' =&gt; 447, 'id_central_practice' =&gt; 670, 'id_directory' =&gt; 9, 'name' =&gt; "Project development"]);</v>
      </c>
    </row>
    <row r="449" spans="1:6" x14ac:dyDescent="0.25">
      <c r="A449">
        <v>9</v>
      </c>
      <c r="B449" s="16" t="s">
        <v>240</v>
      </c>
      <c r="C449">
        <v>671</v>
      </c>
      <c r="D449" s="16" t="s">
        <v>4071</v>
      </c>
      <c r="E449">
        <v>448</v>
      </c>
      <c r="F449" s="16" t="str">
        <f t="shared" si="6"/>
        <v>Practice::firstOrCreate(['id_practice' =&gt; 448, 'id_central_practice' =&gt; 671, 'id_directory' =&gt; 9, 'name' =&gt; "Project development - Foreign"]);</v>
      </c>
    </row>
    <row r="450" spans="1:6" x14ac:dyDescent="0.25">
      <c r="A450">
        <v>9</v>
      </c>
      <c r="B450" s="16" t="s">
        <v>240</v>
      </c>
      <c r="C450">
        <v>672</v>
      </c>
      <c r="D450" s="16" t="s">
        <v>4081</v>
      </c>
      <c r="E450">
        <v>449</v>
      </c>
      <c r="F450" s="16" t="str">
        <f t="shared" ref="F450:F513" si="7">CONCATENATE("Practice::firstOrCreate(['id_practice' =&gt; ",E450,"",", 'id_central_practice' =&gt; ",C450,"", ", 'id_directory' =&gt; ",A450,"", ", 'name' =&gt; """,SUBSTITUTE(D450, "'", "´"),"""]);")</f>
        <v>Practice::firstOrCreate(['id_practice' =&gt; 449, 'id_central_practice' =&gt; 672, 'id_directory' =&gt; 9, 'name' =&gt; "Project development : Energy"]);</v>
      </c>
    </row>
    <row r="451" spans="1:6" x14ac:dyDescent="0.25">
      <c r="A451">
        <v>9</v>
      </c>
      <c r="B451" s="16" t="s">
        <v>240</v>
      </c>
      <c r="C451">
        <v>673</v>
      </c>
      <c r="D451" s="16" t="s">
        <v>4083</v>
      </c>
      <c r="E451">
        <v>450</v>
      </c>
      <c r="F451" s="16" t="str">
        <f t="shared" si="7"/>
        <v>Practice::firstOrCreate(['id_practice' =&gt; 450, 'id_central_practice' =&gt; 673, 'id_directory' =&gt; 9, 'name' =&gt; "Project development : Infrastructure"]);</v>
      </c>
    </row>
    <row r="452" spans="1:6" x14ac:dyDescent="0.25">
      <c r="A452">
        <v>9</v>
      </c>
      <c r="B452" s="16" t="s">
        <v>240</v>
      </c>
      <c r="C452">
        <v>674</v>
      </c>
      <c r="D452" s="16" t="s">
        <v>855</v>
      </c>
      <c r="E452">
        <v>451</v>
      </c>
      <c r="F452" s="16" t="str">
        <f t="shared" si="7"/>
        <v>Practice::firstOrCreate(['id_practice' =&gt; 451, 'id_central_practice' =&gt; 674, 'id_directory' =&gt; 9, 'name' =&gt; "Project finance"]);</v>
      </c>
    </row>
    <row r="453" spans="1:6" x14ac:dyDescent="0.25">
      <c r="A453">
        <v>9</v>
      </c>
      <c r="B453" s="16" t="s">
        <v>240</v>
      </c>
      <c r="C453">
        <v>721</v>
      </c>
      <c r="D453" s="16" t="s">
        <v>57</v>
      </c>
      <c r="E453">
        <v>452</v>
      </c>
      <c r="F453" s="16" t="str">
        <f t="shared" si="7"/>
        <v>Practice::firstOrCreate(['id_practice' =&gt; 452, 'id_central_practice' =&gt; 721, 'id_directory' =&gt; 9, 'name' =&gt; "Real estate"]);</v>
      </c>
    </row>
    <row r="454" spans="1:6" x14ac:dyDescent="0.25">
      <c r="A454">
        <v>9</v>
      </c>
      <c r="B454" s="16" t="s">
        <v>240</v>
      </c>
      <c r="C454">
        <v>738</v>
      </c>
      <c r="D454" s="16" t="s">
        <v>565</v>
      </c>
      <c r="E454">
        <v>453</v>
      </c>
      <c r="F454" s="16" t="str">
        <f t="shared" si="7"/>
        <v>Practice::firstOrCreate(['id_practice' =&gt; 453, 'id_central_practice' =&gt; 738, 'id_directory' =&gt; 9, 'name' =&gt; "Restructuring"]);</v>
      </c>
    </row>
    <row r="455" spans="1:6" x14ac:dyDescent="0.25">
      <c r="A455">
        <v>9</v>
      </c>
      <c r="B455" s="16" t="s">
        <v>240</v>
      </c>
      <c r="C455">
        <v>743</v>
      </c>
      <c r="D455" s="16" t="s">
        <v>817</v>
      </c>
      <c r="E455">
        <v>454</v>
      </c>
      <c r="F455" s="16" t="str">
        <f t="shared" si="7"/>
        <v>Practice::firstOrCreate(['id_practice' =&gt; 454, 'id_central_practice' =&gt; 743, 'id_directory' =&gt; 9, 'name' =&gt; "Restructuring and Insolvency"]);</v>
      </c>
    </row>
    <row r="456" spans="1:6" x14ac:dyDescent="0.25">
      <c r="A456">
        <v>9</v>
      </c>
      <c r="B456" s="16" t="s">
        <v>240</v>
      </c>
      <c r="C456">
        <v>744</v>
      </c>
      <c r="D456" s="16" t="s">
        <v>60</v>
      </c>
      <c r="E456">
        <v>455</v>
      </c>
      <c r="F456" s="16" t="str">
        <f t="shared" si="7"/>
        <v>Practice::firstOrCreate(['id_practice' =&gt; 455, 'id_central_practice' =&gt; 744, 'id_directory' =&gt; 9, 'name' =&gt; "Restructuring and insolvency"]);</v>
      </c>
    </row>
    <row r="457" spans="1:6" x14ac:dyDescent="0.25">
      <c r="A457">
        <v>9</v>
      </c>
      <c r="B457" s="16" t="s">
        <v>240</v>
      </c>
      <c r="C457">
        <v>753</v>
      </c>
      <c r="D457" s="16" t="s">
        <v>696</v>
      </c>
      <c r="E457">
        <v>456</v>
      </c>
      <c r="F457" s="16" t="str">
        <f t="shared" si="7"/>
        <v>Practice::firstOrCreate(['id_practice' =&gt; 456, 'id_central_practice' =&gt; 753, 'id_directory' =&gt; 9, 'name' =&gt; "Rising Stars"]);</v>
      </c>
    </row>
    <row r="458" spans="1:6" x14ac:dyDescent="0.25">
      <c r="A458">
        <v>9</v>
      </c>
      <c r="B458" s="16" t="s">
        <v>240</v>
      </c>
      <c r="C458">
        <v>760</v>
      </c>
      <c r="D458" s="16" t="s">
        <v>567</v>
      </c>
      <c r="E458">
        <v>457</v>
      </c>
      <c r="F458" s="16" t="str">
        <f t="shared" si="7"/>
        <v>Practice::firstOrCreate(['id_practice' =&gt; 457, 'id_central_practice' =&gt; 760, 'id_directory' =&gt; 9, 'name' =&gt; "Securities: Regulation: Advisory"]);</v>
      </c>
    </row>
    <row r="459" spans="1:6" x14ac:dyDescent="0.25">
      <c r="A459">
        <v>9</v>
      </c>
      <c r="B459" s="16" t="s">
        <v>240</v>
      </c>
      <c r="C459">
        <v>855</v>
      </c>
      <c r="D459" s="16" t="s">
        <v>697</v>
      </c>
      <c r="E459">
        <v>458</v>
      </c>
      <c r="F459" s="16" t="str">
        <f t="shared" si="7"/>
        <v>Practice::firstOrCreate(['id_practice' =&gt; 458, 'id_central_practice' =&gt; 855, 'id_directory' =&gt; 9, 'name' =&gt; "Women Dealmakers"]);</v>
      </c>
    </row>
    <row r="460" spans="1:6" x14ac:dyDescent="0.25">
      <c r="A460">
        <v>10</v>
      </c>
      <c r="B460" s="16" t="s">
        <v>690</v>
      </c>
      <c r="C460">
        <v>10</v>
      </c>
      <c r="D460" s="16" t="s">
        <v>840</v>
      </c>
      <c r="E460">
        <v>459</v>
      </c>
      <c r="F460" s="16" t="str">
        <f t="shared" si="7"/>
        <v>Practice::firstOrCreate(['id_practice' =&gt; 459, 'id_central_practice' =&gt; 10, 'id_directory' =&gt; 10, 'name' =&gt; "Americas Deal of the Year (Loan)."]);</v>
      </c>
    </row>
    <row r="461" spans="1:6" x14ac:dyDescent="0.25">
      <c r="A461">
        <v>10</v>
      </c>
      <c r="B461" s="16" t="s">
        <v>690</v>
      </c>
      <c r="C461">
        <v>11</v>
      </c>
      <c r="D461" s="16" t="s">
        <v>841</v>
      </c>
      <c r="E461">
        <v>460</v>
      </c>
      <c r="F461" s="16" t="str">
        <f t="shared" si="7"/>
        <v>Practice::firstOrCreate(['id_practice' =&gt; 460, 'id_central_practice' =&gt; 11, 'id_directory' =&gt; 10, 'name' =&gt; "Americas Diversity Champion"]);</v>
      </c>
    </row>
    <row r="462" spans="1:6" x14ac:dyDescent="0.25">
      <c r="A462">
        <v>10</v>
      </c>
      <c r="B462" s="16" t="s">
        <v>690</v>
      </c>
      <c r="C462">
        <v>197</v>
      </c>
      <c r="D462" s="16" t="s">
        <v>633</v>
      </c>
      <c r="E462">
        <v>461</v>
      </c>
      <c r="F462" s="16" t="str">
        <f t="shared" si="7"/>
        <v>Practice::firstOrCreate(['id_practice' =&gt; 461, 'id_central_practice' =&gt; 197, 'id_directory' =&gt; 10, 'name' =&gt; "Corporate, Commercial and M&amp;A"]);</v>
      </c>
    </row>
    <row r="463" spans="1:6" x14ac:dyDescent="0.25">
      <c r="A463">
        <v>10</v>
      </c>
      <c r="B463" s="16" t="s">
        <v>690</v>
      </c>
      <c r="C463">
        <v>227</v>
      </c>
      <c r="D463" s="16" t="s">
        <v>634</v>
      </c>
      <c r="E463">
        <v>462</v>
      </c>
      <c r="F463" s="16" t="str">
        <f t="shared" si="7"/>
        <v>Practice::firstOrCreate(['id_practice' =&gt; 462, 'id_central_practice' =&gt; 227, 'id_directory' =&gt; 10, 'name' =&gt; "Deal of the year"]);</v>
      </c>
    </row>
    <row r="464" spans="1:6" x14ac:dyDescent="0.25">
      <c r="A464">
        <v>10</v>
      </c>
      <c r="B464" s="16" t="s">
        <v>690</v>
      </c>
      <c r="C464">
        <v>228</v>
      </c>
      <c r="D464" s="16" t="s">
        <v>842</v>
      </c>
      <c r="E464">
        <v>463</v>
      </c>
      <c r="F464" s="16" t="str">
        <f t="shared" si="7"/>
        <v>Practice::firstOrCreate(['id_practice' =&gt; 463, 'id_central_practice' =&gt; 228, 'id_directory' =&gt; 10, 'name' =&gt; "Deals of the Year (Projects)"]);</v>
      </c>
    </row>
    <row r="465" spans="1:6" x14ac:dyDescent="0.25">
      <c r="A465">
        <v>10</v>
      </c>
      <c r="B465" s="16" t="s">
        <v>690</v>
      </c>
      <c r="C465">
        <v>229</v>
      </c>
      <c r="D465" s="16" t="s">
        <v>699</v>
      </c>
      <c r="E465">
        <v>464</v>
      </c>
      <c r="F465" s="16" t="str">
        <f t="shared" si="7"/>
        <v>Practice::firstOrCreate(['id_practice' =&gt; 464, 'id_central_practice' =&gt; 229, 'id_directory' =&gt; 10, 'name' =&gt; "Debt Equity"]);</v>
      </c>
    </row>
    <row r="466" spans="1:6" x14ac:dyDescent="0.25">
      <c r="A466">
        <v>10</v>
      </c>
      <c r="B466" s="16" t="s">
        <v>690</v>
      </c>
      <c r="C466">
        <v>237</v>
      </c>
      <c r="D466" s="16" t="s">
        <v>72</v>
      </c>
      <c r="E466">
        <v>465</v>
      </c>
      <c r="F466" s="16" t="str">
        <f t="shared" si="7"/>
        <v>Practice::firstOrCreate(['id_practice' =&gt; 465, 'id_central_practice' =&gt; 237, 'id_directory' =&gt; 10, 'name' =&gt; "Dispute Resolution"]);</v>
      </c>
    </row>
    <row r="467" spans="1:6" x14ac:dyDescent="0.25">
      <c r="A467">
        <v>10</v>
      </c>
      <c r="B467" s="16" t="s">
        <v>690</v>
      </c>
      <c r="C467">
        <v>367</v>
      </c>
      <c r="D467" s="16" t="s">
        <v>700</v>
      </c>
      <c r="E467">
        <v>466</v>
      </c>
      <c r="F467" s="16" t="str">
        <f t="shared" si="7"/>
        <v>Practice::firstOrCreate(['id_practice' =&gt; 466, 'id_central_practice' =&gt; 367, 'id_directory' =&gt; 10, 'name' =&gt; "Financial Services Digital Finance"]);</v>
      </c>
    </row>
    <row r="468" spans="1:6" x14ac:dyDescent="0.25">
      <c r="A468">
        <v>10</v>
      </c>
      <c r="B468" s="16" t="s">
        <v>690</v>
      </c>
      <c r="C468">
        <v>398</v>
      </c>
      <c r="D468" s="16" t="s">
        <v>693</v>
      </c>
      <c r="E468">
        <v>467</v>
      </c>
      <c r="F468" s="16" t="str">
        <f t="shared" si="7"/>
        <v>Practice::firstOrCreate(['id_practice' =&gt; 467, 'id_central_practice' =&gt; 398, 'id_directory' =&gt; 10, 'name' =&gt; "Firm of the year"]);</v>
      </c>
    </row>
    <row r="469" spans="1:6" x14ac:dyDescent="0.25">
      <c r="A469">
        <v>10</v>
      </c>
      <c r="B469" s="16" t="s">
        <v>690</v>
      </c>
      <c r="C469">
        <v>453</v>
      </c>
      <c r="D469" s="16" t="s">
        <v>701</v>
      </c>
      <c r="E469">
        <v>468</v>
      </c>
      <c r="F469" s="16" t="str">
        <f t="shared" si="7"/>
        <v>Practice::firstOrCreate(['id_practice' =&gt; 468, 'id_central_practice' =&gt; 453, 'id_directory' =&gt; 10, 'name' =&gt; "Individual Awards Rising Star"]);</v>
      </c>
    </row>
    <row r="470" spans="1:6" x14ac:dyDescent="0.25">
      <c r="A470">
        <v>10</v>
      </c>
      <c r="B470" s="16" t="s">
        <v>690</v>
      </c>
      <c r="C470">
        <v>570</v>
      </c>
      <c r="D470" s="16" t="s">
        <v>243</v>
      </c>
      <c r="E470">
        <v>469</v>
      </c>
      <c r="F470" s="16" t="str">
        <f t="shared" si="7"/>
        <v>Practice::firstOrCreate(['id_practice' =&gt; 469, 'id_central_practice' =&gt; 570, 'id_directory' =&gt; 10, 'name' =&gt; "M&amp;A"]);</v>
      </c>
    </row>
    <row r="471" spans="1:6" x14ac:dyDescent="0.25">
      <c r="A471">
        <v>10</v>
      </c>
      <c r="B471" s="16" t="s">
        <v>690</v>
      </c>
      <c r="C471">
        <v>572</v>
      </c>
      <c r="D471" s="16" t="s">
        <v>635</v>
      </c>
      <c r="E471">
        <v>470</v>
      </c>
      <c r="F471" s="16" t="str">
        <f t="shared" si="7"/>
        <v>Practice::firstOrCreate(['id_practice' =&gt; 470, 'id_central_practice' =&gt; 572, 'id_directory' =&gt; 10, 'name' =&gt; "M&amp;A / transactional private equity"]);</v>
      </c>
    </row>
    <row r="472" spans="1:6" x14ac:dyDescent="0.25">
      <c r="A472">
        <v>10</v>
      </c>
      <c r="B472" s="16" t="s">
        <v>690</v>
      </c>
      <c r="C472">
        <v>599</v>
      </c>
      <c r="D472" s="16" t="s">
        <v>636</v>
      </c>
      <c r="E472">
        <v>471</v>
      </c>
      <c r="F472" s="16" t="str">
        <f t="shared" si="7"/>
        <v>Practice::firstOrCreate(['id_practice' =&gt; 471, 'id_central_practice' =&gt; 599, 'id_directory' =&gt; 10, 'name' =&gt; "National law firm of the year"]);</v>
      </c>
    </row>
    <row r="473" spans="1:6" x14ac:dyDescent="0.25">
      <c r="A473">
        <v>10</v>
      </c>
      <c r="B473" s="16" t="s">
        <v>690</v>
      </c>
      <c r="C473">
        <v>604</v>
      </c>
      <c r="D473" s="16" t="s">
        <v>694</v>
      </c>
      <c r="E473">
        <v>472</v>
      </c>
      <c r="F473" s="16" t="str">
        <f t="shared" si="7"/>
        <v>Practice::firstOrCreate(['id_practice' =&gt; 472, 'id_central_practice' =&gt; 604, 'id_directory' =&gt; 10, 'name' =&gt; "Net Zero"]);</v>
      </c>
    </row>
    <row r="474" spans="1:6" x14ac:dyDescent="0.25">
      <c r="A474">
        <v>10</v>
      </c>
      <c r="B474" s="16" t="s">
        <v>690</v>
      </c>
      <c r="C474">
        <v>633</v>
      </c>
      <c r="D474" s="16" t="s">
        <v>239</v>
      </c>
      <c r="E474">
        <v>473</v>
      </c>
      <c r="F474" s="16" t="str">
        <f t="shared" si="7"/>
        <v>Practice::firstOrCreate(['id_practice' =&gt; 473, 'id_central_practice' =&gt; 633, 'id_directory' =&gt; 10, 'name' =&gt; "Private Equity"]);</v>
      </c>
    </row>
    <row r="475" spans="1:6" x14ac:dyDescent="0.25">
      <c r="A475">
        <v>10</v>
      </c>
      <c r="B475" s="16" t="s">
        <v>690</v>
      </c>
      <c r="C475">
        <v>669</v>
      </c>
      <c r="D475" s="16" t="s">
        <v>695</v>
      </c>
      <c r="E475">
        <v>474</v>
      </c>
      <c r="F475" s="16" t="str">
        <f t="shared" si="7"/>
        <v>Practice::firstOrCreate(['id_practice' =&gt; 474, 'id_central_practice' =&gt; 669, 'id_directory' =&gt; 10, 'name' =&gt; "Project Finance"]);</v>
      </c>
    </row>
    <row r="476" spans="1:6" x14ac:dyDescent="0.25">
      <c r="A476">
        <v>10</v>
      </c>
      <c r="B476" s="16" t="s">
        <v>690</v>
      </c>
      <c r="C476">
        <v>738</v>
      </c>
      <c r="D476" s="16" t="s">
        <v>565</v>
      </c>
      <c r="E476">
        <v>475</v>
      </c>
      <c r="F476" s="16" t="str">
        <f t="shared" si="7"/>
        <v>Practice::firstOrCreate(['id_practice' =&gt; 475, 'id_central_practice' =&gt; 738, 'id_directory' =&gt; 10, 'name' =&gt; "Restructuring"]);</v>
      </c>
    </row>
    <row r="477" spans="1:6" x14ac:dyDescent="0.25">
      <c r="A477">
        <v>10</v>
      </c>
      <c r="B477" s="16" t="s">
        <v>690</v>
      </c>
      <c r="C477">
        <v>762</v>
      </c>
      <c r="D477" s="16" t="s">
        <v>702</v>
      </c>
      <c r="E477">
        <v>476</v>
      </c>
      <c r="F477" s="16" t="str">
        <f t="shared" si="7"/>
        <v>Practice::firstOrCreate(['id_practice' =&gt; 476, 'id_central_practice' =&gt; 762, 'id_directory' =&gt; 10, 'name' =&gt; "Securitization"]);</v>
      </c>
    </row>
    <row r="478" spans="1:6" x14ac:dyDescent="0.25">
      <c r="A478">
        <v>10</v>
      </c>
      <c r="B478" s="16" t="s">
        <v>690</v>
      </c>
      <c r="C478">
        <v>804</v>
      </c>
      <c r="D478" s="16" t="s">
        <v>637</v>
      </c>
      <c r="E478">
        <v>477</v>
      </c>
      <c r="F478" s="16" t="str">
        <f t="shared" si="7"/>
        <v>Practice::firstOrCreate(['id_practice' =&gt; 477, 'id_central_practice' =&gt; 804, 'id_directory' =&gt; 10, 'name' =&gt; "Team of the year"]);</v>
      </c>
    </row>
    <row r="479" spans="1:6" x14ac:dyDescent="0.25">
      <c r="A479">
        <v>10</v>
      </c>
      <c r="B479" s="16" t="s">
        <v>690</v>
      </c>
      <c r="C479">
        <v>805</v>
      </c>
      <c r="D479" s="16" t="s">
        <v>843</v>
      </c>
      <c r="E479">
        <v>478</v>
      </c>
      <c r="F479" s="16" t="str">
        <f t="shared" si="7"/>
        <v>Practice::firstOrCreate(['id_practice' =&gt; 478, 'id_central_practice' =&gt; 805, 'id_directory' =&gt; 10, 'name' =&gt; "Tech Innovation Award"]);</v>
      </c>
    </row>
    <row r="480" spans="1:6" x14ac:dyDescent="0.25">
      <c r="A480">
        <v>10</v>
      </c>
      <c r="B480" s="16" t="s">
        <v>690</v>
      </c>
      <c r="C480">
        <v>806</v>
      </c>
      <c r="D480" s="16" t="s">
        <v>638</v>
      </c>
      <c r="E480">
        <v>479</v>
      </c>
      <c r="F480" s="16" t="str">
        <f t="shared" si="7"/>
        <v>Practice::firstOrCreate(['id_practice' =&gt; 479, 'id_central_practice' =&gt; 806, 'id_directory' =&gt; 10, 'name' =&gt; "Tech Innovation award"]);</v>
      </c>
    </row>
    <row r="481" spans="1:6" x14ac:dyDescent="0.25">
      <c r="A481">
        <v>10</v>
      </c>
      <c r="B481" s="16" t="s">
        <v>690</v>
      </c>
      <c r="C481">
        <v>855</v>
      </c>
      <c r="D481" s="16" t="s">
        <v>697</v>
      </c>
      <c r="E481">
        <v>480</v>
      </c>
      <c r="F481" s="16" t="str">
        <f t="shared" si="7"/>
        <v>Practice::firstOrCreate(['id_practice' =&gt; 480, 'id_central_practice' =&gt; 855, 'id_directory' =&gt; 10, 'name' =&gt; "Women Dealmakers"]);</v>
      </c>
    </row>
    <row r="482" spans="1:6" x14ac:dyDescent="0.25">
      <c r="A482">
        <v>10</v>
      </c>
      <c r="B482" s="16" t="s">
        <v>690</v>
      </c>
      <c r="C482">
        <v>856</v>
      </c>
      <c r="D482" s="16" t="s">
        <v>703</v>
      </c>
      <c r="E482">
        <v>481</v>
      </c>
      <c r="F482" s="16" t="str">
        <f t="shared" si="7"/>
        <v>Practice::firstOrCreate(['id_practice' =&gt; 481, 'id_central_practice' =&gt; 856, 'id_directory' =&gt; 10, 'name' =&gt; "Women in Business Awards"]);</v>
      </c>
    </row>
    <row r="483" spans="1:6" x14ac:dyDescent="0.25">
      <c r="A483">
        <v>11</v>
      </c>
      <c r="B483" s="16" t="s">
        <v>291</v>
      </c>
      <c r="C483">
        <v>489</v>
      </c>
      <c r="D483" s="16" t="s">
        <v>87</v>
      </c>
      <c r="E483">
        <v>482</v>
      </c>
      <c r="F483" s="16" t="str">
        <f t="shared" si="7"/>
        <v>Practice::firstOrCreate(['id_practice' =&gt; 482, 'id_central_practice' =&gt; 489, 'id_directory' =&gt; 11, 'name' =&gt; "Intellectual Property"]);</v>
      </c>
    </row>
    <row r="484" spans="1:6" x14ac:dyDescent="0.25">
      <c r="A484">
        <v>11</v>
      </c>
      <c r="B484" s="16" t="s">
        <v>291</v>
      </c>
      <c r="C484">
        <v>578</v>
      </c>
      <c r="D484" s="16" t="s">
        <v>4703</v>
      </c>
      <c r="E484">
        <v>483</v>
      </c>
      <c r="F484" s="16" t="str">
        <f t="shared" si="7"/>
        <v>Practice::firstOrCreate(['id_practice' =&gt; 483, 'id_central_practice' =&gt; 578, 'id_directory' =&gt; 11, 'name' =&gt; "Managing IP IP Stars Firm Survey"]);</v>
      </c>
    </row>
    <row r="485" spans="1:6" x14ac:dyDescent="0.25">
      <c r="A485">
        <v>11</v>
      </c>
      <c r="B485" s="16" t="s">
        <v>291</v>
      </c>
      <c r="C485">
        <v>616</v>
      </c>
      <c r="D485" s="16" t="s">
        <v>382</v>
      </c>
      <c r="E485">
        <v>484</v>
      </c>
      <c r="F485" s="16" t="str">
        <f t="shared" si="7"/>
        <v>Practice::firstOrCreate(['id_practice' =&gt; 484, 'id_central_practice' =&gt; 616, 'id_directory' =&gt; 11, 'name' =&gt; "Patent disputes - patent &amp; trade mark attorney firms"]);</v>
      </c>
    </row>
    <row r="486" spans="1:6" x14ac:dyDescent="0.25">
      <c r="A486">
        <v>11</v>
      </c>
      <c r="B486" s="16" t="s">
        <v>291</v>
      </c>
      <c r="C486">
        <v>617</v>
      </c>
      <c r="D486" s="16" t="s">
        <v>380</v>
      </c>
      <c r="E486">
        <v>485</v>
      </c>
      <c r="F486" s="16" t="str">
        <f t="shared" si="7"/>
        <v>Practice::firstOrCreate(['id_practice' =&gt; 485, 'id_central_practice' =&gt; 617, 'id_directory' =&gt; 11, 'name' =&gt; "Patent prosecution"]);</v>
      </c>
    </row>
    <row r="487" spans="1:6" x14ac:dyDescent="0.25">
      <c r="A487">
        <v>11</v>
      </c>
      <c r="B487" s="16" t="s">
        <v>291</v>
      </c>
      <c r="C487">
        <v>823</v>
      </c>
      <c r="D487" s="16" t="s">
        <v>383</v>
      </c>
      <c r="E487">
        <v>486</v>
      </c>
      <c r="F487" s="16" t="str">
        <f t="shared" si="7"/>
        <v>Practice::firstOrCreate(['id_practice' =&gt; 486, 'id_central_practice' =&gt; 823, 'id_directory' =&gt; 11, 'name' =&gt; "Trade mark disputes - patent &amp; trade mark attorney firms"]);</v>
      </c>
    </row>
    <row r="488" spans="1:6" x14ac:dyDescent="0.25">
      <c r="A488">
        <v>11</v>
      </c>
      <c r="B488" s="16" t="s">
        <v>291</v>
      </c>
      <c r="C488">
        <v>824</v>
      </c>
      <c r="D488" s="16" t="s">
        <v>381</v>
      </c>
      <c r="E488">
        <v>487</v>
      </c>
      <c r="F488" s="16" t="str">
        <f t="shared" si="7"/>
        <v>Practice::firstOrCreate(['id_practice' =&gt; 487, 'id_central_practice' =&gt; 824, 'id_directory' =&gt; 11, 'name' =&gt; "Trade mark prosecution - patent &amp; trade mark attorney firms"]);</v>
      </c>
    </row>
    <row r="489" spans="1:6" x14ac:dyDescent="0.25">
      <c r="A489">
        <v>12</v>
      </c>
      <c r="B489" s="16" t="s">
        <v>528</v>
      </c>
      <c r="C489">
        <v>517</v>
      </c>
      <c r="D489" s="16" t="s">
        <v>530</v>
      </c>
      <c r="E489">
        <v>488</v>
      </c>
      <c r="F489" s="16" t="str">
        <f t="shared" si="7"/>
        <v>Practice::firstOrCreate(['id_practice' =&gt; 488, 'id_central_practice' =&gt; 517, 'id_directory' =&gt; 12, 'name' =&gt; "International Tax Review Awards"]);</v>
      </c>
    </row>
    <row r="490" spans="1:6" x14ac:dyDescent="0.25">
      <c r="A490">
        <v>12</v>
      </c>
      <c r="B490" s="16" t="s">
        <v>528</v>
      </c>
      <c r="C490">
        <v>797</v>
      </c>
      <c r="D490" s="16" t="s">
        <v>97</v>
      </c>
      <c r="E490">
        <v>489</v>
      </c>
      <c r="F490" s="16" t="str">
        <f t="shared" si="7"/>
        <v>Practice::firstOrCreate(['id_practice' =&gt; 489, 'id_central_practice' =&gt; 797, 'id_directory' =&gt; 12, 'name' =&gt; "Tax"]);</v>
      </c>
    </row>
    <row r="491" spans="1:6" x14ac:dyDescent="0.25">
      <c r="A491">
        <v>13</v>
      </c>
      <c r="B491" s="16" t="s">
        <v>293</v>
      </c>
      <c r="C491">
        <v>38</v>
      </c>
      <c r="D491" s="16" t="s">
        <v>948</v>
      </c>
      <c r="E491">
        <v>490</v>
      </c>
      <c r="F491" s="16" t="str">
        <f t="shared" si="7"/>
        <v>Practice::firstOrCreate(['id_practice' =&gt; 490, 'id_central_practice' =&gt; 38, 'id_directory' =&gt; 13, 'name' =&gt; "Bank- und Bankaufsichtsrecht"]);</v>
      </c>
    </row>
    <row r="492" spans="1:6" x14ac:dyDescent="0.25">
      <c r="A492">
        <v>13</v>
      </c>
      <c r="B492" s="16" t="s">
        <v>293</v>
      </c>
      <c r="C492">
        <v>615</v>
      </c>
      <c r="D492" s="16" t="s">
        <v>290</v>
      </c>
      <c r="E492">
        <v>491</v>
      </c>
      <c r="F492" s="16" t="str">
        <f t="shared" si="7"/>
        <v>Practice::firstOrCreate(['id_practice' =&gt; 491, 'id_central_practice' =&gt; 615, 'id_directory' =&gt; 13, 'name' =&gt; "Patent"]);</v>
      </c>
    </row>
    <row r="493" spans="1:6" x14ac:dyDescent="0.25">
      <c r="A493">
        <v>14</v>
      </c>
      <c r="B493" s="16" t="s">
        <v>27</v>
      </c>
      <c r="C493">
        <v>1</v>
      </c>
      <c r="D493" s="16" t="s">
        <v>831</v>
      </c>
      <c r="E493">
        <v>492</v>
      </c>
      <c r="F493" s="16" t="str">
        <f t="shared" si="7"/>
        <v>Practice::firstOrCreate(['id_practice' =&gt; 492, 'id_central_practice' =&gt; 1, 'id_directory' =&gt; 14, 'name' =&gt; "Acquisition finance"]);</v>
      </c>
    </row>
    <row r="494" spans="1:6" x14ac:dyDescent="0.25">
      <c r="A494">
        <v>14</v>
      </c>
      <c r="B494" s="16" t="s">
        <v>27</v>
      </c>
      <c r="C494">
        <v>3</v>
      </c>
      <c r="D494" s="16" t="s">
        <v>280</v>
      </c>
      <c r="E494">
        <v>493</v>
      </c>
      <c r="F494" s="16" t="str">
        <f t="shared" si="7"/>
        <v>Practice::firstOrCreate(['id_practice' =&gt; 493, 'id_central_practice' =&gt; 3, 'id_directory' =&gt; 14, 'name' =&gt; "Administrative and public law"]);</v>
      </c>
    </row>
    <row r="495" spans="1:6" x14ac:dyDescent="0.25">
      <c r="A495">
        <v>14</v>
      </c>
      <c r="B495" s="16" t="s">
        <v>27</v>
      </c>
      <c r="C495">
        <v>4</v>
      </c>
      <c r="D495" s="16" t="s">
        <v>4582</v>
      </c>
      <c r="E495">
        <v>494</v>
      </c>
      <c r="F495" s="16" t="str">
        <f t="shared" si="7"/>
        <v>Practice::firstOrCreate(['id_practice' =&gt; 494, 'id_central_practice' =&gt; 4, 'id_directory' =&gt; 14, 'name' =&gt; "Advertising and marketing: transactional"]);</v>
      </c>
    </row>
    <row r="496" spans="1:6" x14ac:dyDescent="0.25">
      <c r="A496">
        <v>14</v>
      </c>
      <c r="B496" s="16" t="s">
        <v>27</v>
      </c>
      <c r="C496">
        <v>9</v>
      </c>
      <c r="D496" s="16" t="s">
        <v>820</v>
      </c>
      <c r="E496">
        <v>495</v>
      </c>
      <c r="F496" s="16" t="str">
        <f t="shared" si="7"/>
        <v>Practice::firstOrCreate(['id_practice' =&gt; 495, 'id_central_practice' =&gt; 9, 'id_directory' =&gt; 14, 'name' =&gt; "Alternative/hedge funds"]);</v>
      </c>
    </row>
    <row r="497" spans="1:6" x14ac:dyDescent="0.25">
      <c r="A497">
        <v>14</v>
      </c>
      <c r="B497" s="16" t="s">
        <v>27</v>
      </c>
      <c r="C497">
        <v>14</v>
      </c>
      <c r="D497" s="16" t="s">
        <v>195</v>
      </c>
      <c r="E497">
        <v>496</v>
      </c>
      <c r="F497" s="16" t="str">
        <f t="shared" si="7"/>
        <v>Practice::firstOrCreate(['id_practice' =&gt; 496, 'id_central_practice' =&gt; 14, 'id_directory' =&gt; 14, 'name' =&gt; "Antitrust and competition"]);</v>
      </c>
    </row>
    <row r="498" spans="1:6" x14ac:dyDescent="0.25">
      <c r="A498">
        <v>14</v>
      </c>
      <c r="B498" s="16" t="s">
        <v>27</v>
      </c>
      <c r="C498">
        <v>15</v>
      </c>
      <c r="D498" s="16" t="s">
        <v>4726</v>
      </c>
      <c r="E498">
        <v>497</v>
      </c>
      <c r="F498" s="16" t="str">
        <f t="shared" si="7"/>
        <v>Practice::firstOrCreate(['id_practice' =&gt; 497, 'id_central_practice' =&gt; 15, 'id_directory' =&gt; 14, 'name' =&gt; "Antitrust and competition – International firms and joint ventures"]);</v>
      </c>
    </row>
    <row r="499" spans="1:6" x14ac:dyDescent="0.25">
      <c r="A499">
        <v>14</v>
      </c>
      <c r="B499" s="16" t="s">
        <v>27</v>
      </c>
      <c r="C499">
        <v>16</v>
      </c>
      <c r="D499" s="16" t="s">
        <v>202</v>
      </c>
      <c r="E499">
        <v>498</v>
      </c>
      <c r="F499" s="16" t="str">
        <f t="shared" si="7"/>
        <v>Practice::firstOrCreate(['id_practice' =&gt; 498, 'id_central_practice' =&gt; 16, 'id_directory' =&gt; 14, 'name' =&gt; "Antitrust and competition: Local firms"]);</v>
      </c>
    </row>
    <row r="500" spans="1:6" x14ac:dyDescent="0.25">
      <c r="A500">
        <v>14</v>
      </c>
      <c r="B500" s="16" t="s">
        <v>27</v>
      </c>
      <c r="C500">
        <v>19</v>
      </c>
      <c r="D500" s="16" t="s">
        <v>5130</v>
      </c>
      <c r="E500">
        <v>499</v>
      </c>
      <c r="F500" s="16" t="str">
        <f t="shared" si="7"/>
        <v>Practice::firstOrCreate(['id_practice' =&gt; 499, 'id_central_practice' =&gt; 19, 'id_directory' =&gt; 14, 'name' =&gt; "Appellate: courts of appeals"]);</v>
      </c>
    </row>
    <row r="501" spans="1:6" x14ac:dyDescent="0.25">
      <c r="A501">
        <v>14</v>
      </c>
      <c r="B501" s="16" t="s">
        <v>27</v>
      </c>
      <c r="C501">
        <v>20</v>
      </c>
      <c r="D501" s="16" t="s">
        <v>821</v>
      </c>
      <c r="E501">
        <v>500</v>
      </c>
      <c r="F501" s="16" t="str">
        <f t="shared" si="7"/>
        <v>Practice::firstOrCreate(['id_practice' =&gt; 500, 'id_central_practice' =&gt; 20, 'id_directory' =&gt; 14, 'name' =&gt; "Appellate: courts of appeals / Appellate: supreme courts (states and federal)"]);</v>
      </c>
    </row>
    <row r="502" spans="1:6" x14ac:dyDescent="0.25">
      <c r="A502">
        <v>14</v>
      </c>
      <c r="B502" s="16" t="s">
        <v>27</v>
      </c>
      <c r="C502">
        <v>21</v>
      </c>
      <c r="D502" s="16" t="s">
        <v>5132</v>
      </c>
      <c r="E502">
        <v>501</v>
      </c>
      <c r="F502" s="16" t="str">
        <f t="shared" si="7"/>
        <v>Practice::firstOrCreate(['id_practice' =&gt; 501, 'id_central_practice' =&gt; 21, 'id_directory' =&gt; 14, 'name' =&gt; "Appellate: supreme courts (states and federal)"]);</v>
      </c>
    </row>
    <row r="503" spans="1:6" x14ac:dyDescent="0.25">
      <c r="A503">
        <v>14</v>
      </c>
      <c r="B503" s="16" t="s">
        <v>27</v>
      </c>
      <c r="C503">
        <v>29</v>
      </c>
      <c r="D503" s="16" t="s">
        <v>4051</v>
      </c>
      <c r="E503">
        <v>502</v>
      </c>
      <c r="F503" s="16" t="str">
        <f t="shared" si="7"/>
        <v>Practice::firstOrCreate(['id_practice' =&gt; 502, 'id_central_practice' =&gt; 29, 'id_directory' =&gt; 14, 'name' =&gt; "Asset based lending"]);</v>
      </c>
    </row>
    <row r="504" spans="1:6" x14ac:dyDescent="0.25">
      <c r="A504">
        <v>14</v>
      </c>
      <c r="B504" s="16" t="s">
        <v>27</v>
      </c>
      <c r="C504">
        <v>30</v>
      </c>
      <c r="D504" s="16" t="s">
        <v>1019</v>
      </c>
      <c r="E504">
        <v>503</v>
      </c>
      <c r="F504" s="16" t="str">
        <f t="shared" si="7"/>
        <v>Practice::firstOrCreate(['id_practice' =&gt; 503, 'id_central_practice' =&gt; 30, 'id_directory' =&gt; 14, 'name' =&gt; "Asset finance (including aviation and shipping finance)"]);</v>
      </c>
    </row>
    <row r="505" spans="1:6" x14ac:dyDescent="0.25">
      <c r="A505">
        <v>14</v>
      </c>
      <c r="B505" s="16" t="s">
        <v>27</v>
      </c>
      <c r="C505">
        <v>31</v>
      </c>
      <c r="D505" s="16" t="s">
        <v>4562</v>
      </c>
      <c r="E505">
        <v>504</v>
      </c>
      <c r="F505" s="16" t="str">
        <f t="shared" si="7"/>
        <v>Practice::firstOrCreate(['id_practice' =&gt; 504, 'id_central_practice' =&gt; 31, 'id_directory' =&gt; 14, 'name' =&gt; "Asset finance – Foreign firms"]);</v>
      </c>
    </row>
    <row r="506" spans="1:6" x14ac:dyDescent="0.25">
      <c r="A506">
        <v>14</v>
      </c>
      <c r="B506" s="16" t="s">
        <v>27</v>
      </c>
      <c r="C506">
        <v>33</v>
      </c>
      <c r="D506" s="16" t="s">
        <v>3875</v>
      </c>
      <c r="E506">
        <v>505</v>
      </c>
      <c r="F506" s="16" t="str">
        <f t="shared" si="7"/>
        <v>Practice::firstOrCreate(['id_practice' =&gt; 505, 'id_central_practice' =&gt; 33, 'id_directory' =&gt; 14, 'name' =&gt; "Aviation finance"]);</v>
      </c>
    </row>
    <row r="507" spans="1:6" x14ac:dyDescent="0.25">
      <c r="A507">
        <v>14</v>
      </c>
      <c r="B507" s="16" t="s">
        <v>27</v>
      </c>
      <c r="C507">
        <v>37</v>
      </c>
      <c r="D507" s="16" t="s">
        <v>459</v>
      </c>
      <c r="E507">
        <v>506</v>
      </c>
      <c r="F507" s="16" t="str">
        <f t="shared" si="7"/>
        <v>Practice::firstOrCreate(['id_practice' =&gt; 506, 'id_central_practice' =&gt; 37, 'id_directory' =&gt; 14, 'name' =&gt; "Bank lending: investment grade debt and syndicated loans"]);</v>
      </c>
    </row>
    <row r="508" spans="1:6" x14ac:dyDescent="0.25">
      <c r="A508">
        <v>14</v>
      </c>
      <c r="B508" s="16" t="s">
        <v>27</v>
      </c>
      <c r="C508">
        <v>40</v>
      </c>
      <c r="D508" s="16" t="s">
        <v>53</v>
      </c>
      <c r="E508">
        <v>507</v>
      </c>
      <c r="F508" s="16" t="str">
        <f t="shared" si="7"/>
        <v>Practice::firstOrCreate(['id_practice' =&gt; 507, 'id_central_practice' =&gt; 40, 'id_directory' =&gt; 14, 'name' =&gt; "Banking &amp; Finance"]);</v>
      </c>
    </row>
    <row r="509" spans="1:6" x14ac:dyDescent="0.25">
      <c r="A509">
        <v>14</v>
      </c>
      <c r="B509" s="16" t="s">
        <v>27</v>
      </c>
      <c r="C509">
        <v>52</v>
      </c>
      <c r="D509" s="16" t="s">
        <v>205</v>
      </c>
      <c r="E509">
        <v>508</v>
      </c>
      <c r="F509" s="16" t="str">
        <f t="shared" si="7"/>
        <v>Practice::firstOrCreate(['id_practice' =&gt; 508, 'id_central_practice' =&gt; 52, 'id_directory' =&gt; 14, 'name' =&gt; "Banking and finance"]);</v>
      </c>
    </row>
    <row r="510" spans="1:6" x14ac:dyDescent="0.25">
      <c r="A510">
        <v>14</v>
      </c>
      <c r="B510" s="16" t="s">
        <v>27</v>
      </c>
      <c r="C510">
        <v>53</v>
      </c>
      <c r="D510" s="16" t="s">
        <v>359</v>
      </c>
      <c r="E510">
        <v>509</v>
      </c>
      <c r="F510" s="16" t="str">
        <f t="shared" si="7"/>
        <v>Practice::firstOrCreate(['id_practice' =&gt; 509, 'id_central_practice' =&gt; 53, 'id_directory' =&gt; 14, 'name' =&gt; "Banking and finance (including shipping finance)"]);</v>
      </c>
    </row>
    <row r="511" spans="1:6" x14ac:dyDescent="0.25">
      <c r="A511">
        <v>14</v>
      </c>
      <c r="B511" s="16" t="s">
        <v>27</v>
      </c>
      <c r="C511">
        <v>54</v>
      </c>
      <c r="D511" s="16" t="s">
        <v>4284</v>
      </c>
      <c r="E511">
        <v>510</v>
      </c>
      <c r="F511" s="16" t="str">
        <f t="shared" si="7"/>
        <v>Practice::firstOrCreate(['id_practice' =&gt; 510, 'id_central_practice' =&gt; 54, 'id_directory' =&gt; 14, 'name' =&gt; "Banking and finance (plus standalone Fintech table)"]);</v>
      </c>
    </row>
    <row r="512" spans="1:6" x14ac:dyDescent="0.25">
      <c r="A512">
        <v>14</v>
      </c>
      <c r="B512" s="16" t="s">
        <v>27</v>
      </c>
      <c r="C512">
        <v>55</v>
      </c>
      <c r="D512" s="16" t="s">
        <v>3185</v>
      </c>
      <c r="E512">
        <v>511</v>
      </c>
      <c r="F512" s="16" t="str">
        <f t="shared" si="7"/>
        <v>Practice::firstOrCreate(['id_practice' =&gt; 511, 'id_central_practice' =&gt; 55, 'id_directory' =&gt; 14, 'name' =&gt; "Banking and finance – Foreign firms"]);</v>
      </c>
    </row>
    <row r="513" spans="1:6" x14ac:dyDescent="0.25">
      <c r="A513">
        <v>14</v>
      </c>
      <c r="B513" s="16" t="s">
        <v>27</v>
      </c>
      <c r="C513">
        <v>56</v>
      </c>
      <c r="D513" s="16" t="s">
        <v>3175</v>
      </c>
      <c r="E513">
        <v>512</v>
      </c>
      <c r="F513" s="16" t="str">
        <f t="shared" si="7"/>
        <v>Practice::firstOrCreate(['id_practice' =&gt; 512, 'id_central_practice' =&gt; 56, 'id_directory' =&gt; 14, 'name' =&gt; "Banking and finance – International firms and joint ventures"]);</v>
      </c>
    </row>
    <row r="514" spans="1:6" x14ac:dyDescent="0.25">
      <c r="A514">
        <v>14</v>
      </c>
      <c r="B514" s="16" t="s">
        <v>27</v>
      </c>
      <c r="C514">
        <v>57</v>
      </c>
      <c r="D514" s="16" t="s">
        <v>3187</v>
      </c>
      <c r="E514">
        <v>513</v>
      </c>
      <c r="F514" s="16" t="str">
        <f t="shared" ref="F514:F577" si="8">CONCATENATE("Practice::firstOrCreate(['id_practice' =&gt; ",E514,"",", 'id_central_practice' =&gt; ",C514,"", ", 'id_directory' =&gt; ",A514,"", ", 'name' =&gt; """,SUBSTITUTE(D514, "'", "´"),"""]);")</f>
        <v>Practice::firstOrCreate(['id_practice' =&gt; 513, 'id_central_practice' =&gt; 57, 'id_directory' =&gt; 14, 'name' =&gt; "Banking and finance – Local firms"]);</v>
      </c>
    </row>
    <row r="515" spans="1:6" x14ac:dyDescent="0.25">
      <c r="A515">
        <v>14</v>
      </c>
      <c r="B515" s="16" t="s">
        <v>27</v>
      </c>
      <c r="C515">
        <v>58</v>
      </c>
      <c r="D515" s="16" t="s">
        <v>669</v>
      </c>
      <c r="E515">
        <v>514</v>
      </c>
      <c r="F515" s="16" t="str">
        <f t="shared" si="8"/>
        <v>Practice::firstOrCreate(['id_practice' =&gt; 514, 'id_central_practice' =&gt; 58, 'id_directory' =&gt; 14, 'name' =&gt; "Banking and finance: Asset finance and structured finance"]);</v>
      </c>
    </row>
    <row r="516" spans="1:6" x14ac:dyDescent="0.25">
      <c r="A516">
        <v>14</v>
      </c>
      <c r="B516" s="16" t="s">
        <v>27</v>
      </c>
      <c r="C516">
        <v>59</v>
      </c>
      <c r="D516" s="16" t="s">
        <v>616</v>
      </c>
      <c r="E516">
        <v>515</v>
      </c>
      <c r="F516" s="16" t="str">
        <f t="shared" si="8"/>
        <v>Practice::firstOrCreate(['id_practice' =&gt; 515, 'id_central_practice' =&gt; 59, 'id_directory' =&gt; 14, 'name' =&gt; "Banking and finance: Borrower side"]);</v>
      </c>
    </row>
    <row r="517" spans="1:6" x14ac:dyDescent="0.25">
      <c r="A517">
        <v>14</v>
      </c>
      <c r="B517" s="16" t="s">
        <v>27</v>
      </c>
      <c r="C517">
        <v>60</v>
      </c>
      <c r="D517" s="16" t="s">
        <v>1014</v>
      </c>
      <c r="E517">
        <v>516</v>
      </c>
      <c r="F517" s="16" t="str">
        <f t="shared" si="8"/>
        <v>Practice::firstOrCreate(['id_practice' =&gt; 516, 'id_central_practice' =&gt; 60, 'id_directory' =&gt; 14, 'name' =&gt; "Banking and finance: Corporate finance (including Islamic lending)"]);</v>
      </c>
    </row>
    <row r="518" spans="1:6" x14ac:dyDescent="0.25">
      <c r="A518">
        <v>14</v>
      </c>
      <c r="B518" s="16" t="s">
        <v>27</v>
      </c>
      <c r="C518">
        <v>61</v>
      </c>
      <c r="D518" s="16" t="s">
        <v>670</v>
      </c>
      <c r="E518">
        <v>517</v>
      </c>
      <c r="F518" s="16" t="str">
        <f t="shared" si="8"/>
        <v>Practice::firstOrCreate(['id_practice' =&gt; 517, 'id_central_practice' =&gt; 61, 'id_directory' =&gt; 14, 'name' =&gt; "Banking and finance: Financial services regulatory"]);</v>
      </c>
    </row>
    <row r="519" spans="1:6" x14ac:dyDescent="0.25">
      <c r="A519">
        <v>14</v>
      </c>
      <c r="B519" s="16" t="s">
        <v>27</v>
      </c>
      <c r="C519">
        <v>62</v>
      </c>
      <c r="D519" s="16" t="s">
        <v>705</v>
      </c>
      <c r="E519">
        <v>518</v>
      </c>
      <c r="F519" s="16" t="str">
        <f t="shared" si="8"/>
        <v>Practice::firstOrCreate(['id_practice' =&gt; 518, 'id_central_practice' =&gt; 62, 'id_directory' =&gt; 14, 'name' =&gt; "Banking and finance: Geneva"]);</v>
      </c>
    </row>
    <row r="520" spans="1:6" x14ac:dyDescent="0.25">
      <c r="A520">
        <v>14</v>
      </c>
      <c r="B520" s="16" t="s">
        <v>27</v>
      </c>
      <c r="C520">
        <v>63</v>
      </c>
      <c r="D520" s="16" t="s">
        <v>193</v>
      </c>
      <c r="E520">
        <v>519</v>
      </c>
      <c r="F520" s="16" t="str">
        <f t="shared" si="8"/>
        <v>Practice::firstOrCreate(['id_practice' =&gt; 519, 'id_central_practice' =&gt; 63, 'id_directory' =&gt; 14, 'name' =&gt; "Banking and finance: International firms and joint ventures"]);</v>
      </c>
    </row>
    <row r="521" spans="1:6" x14ac:dyDescent="0.25">
      <c r="A521">
        <v>14</v>
      </c>
      <c r="B521" s="16" t="s">
        <v>27</v>
      </c>
      <c r="C521">
        <v>64</v>
      </c>
      <c r="D521" s="16" t="s">
        <v>617</v>
      </c>
      <c r="E521">
        <v>520</v>
      </c>
      <c r="F521" s="16" t="str">
        <f t="shared" si="8"/>
        <v>Practice::firstOrCreate(['id_practice' =&gt; 520, 'id_central_practice' =&gt; 64, 'id_directory' =&gt; 14, 'name' =&gt; "Banking and finance: Lender or arranger side"]);</v>
      </c>
    </row>
    <row r="522" spans="1:6" x14ac:dyDescent="0.25">
      <c r="A522">
        <v>14</v>
      </c>
      <c r="B522" s="16" t="s">
        <v>27</v>
      </c>
      <c r="C522">
        <v>65</v>
      </c>
      <c r="D522" s="16" t="s">
        <v>706</v>
      </c>
      <c r="E522">
        <v>521</v>
      </c>
      <c r="F522" s="16" t="str">
        <f t="shared" si="8"/>
        <v>Practice::firstOrCreate(['id_practice' =&gt; 521, 'id_central_practice' =&gt; 65, 'id_directory' =&gt; 14, 'name' =&gt; "Banking and finance: Zurich"]);</v>
      </c>
    </row>
    <row r="523" spans="1:6" x14ac:dyDescent="0.25">
      <c r="A523">
        <v>14</v>
      </c>
      <c r="B523" s="16" t="s">
        <v>27</v>
      </c>
      <c r="C523">
        <v>66</v>
      </c>
      <c r="D523" s="16" t="s">
        <v>1042</v>
      </c>
      <c r="E523">
        <v>522</v>
      </c>
      <c r="F523" s="16" t="str">
        <f t="shared" si="8"/>
        <v>Practice::firstOrCreate(['id_practice' =&gt; 522, 'id_central_practice' =&gt; 66, 'id_directory' =&gt; 14, 'name' =&gt; "Banking and finance: foreign firms"]);</v>
      </c>
    </row>
    <row r="524" spans="1:6" x14ac:dyDescent="0.25">
      <c r="A524">
        <v>14</v>
      </c>
      <c r="B524" s="16" t="s">
        <v>27</v>
      </c>
      <c r="C524">
        <v>67</v>
      </c>
      <c r="D524" s="16" t="s">
        <v>737</v>
      </c>
      <c r="E524">
        <v>523</v>
      </c>
      <c r="F524" s="16" t="str">
        <f t="shared" si="8"/>
        <v>Practice::firstOrCreate(['id_practice' =&gt; 523, 'id_central_practice' =&gt; 67, 'id_directory' =&gt; 14, 'name' =&gt; "Banking and finance: transactional work"]);</v>
      </c>
    </row>
    <row r="525" spans="1:6" x14ac:dyDescent="0.25">
      <c r="A525">
        <v>14</v>
      </c>
      <c r="B525" s="16" t="s">
        <v>27</v>
      </c>
      <c r="C525">
        <v>68</v>
      </c>
      <c r="D525" s="16" t="s">
        <v>608</v>
      </c>
      <c r="E525">
        <v>524</v>
      </c>
      <c r="F525" s="16" t="str">
        <f t="shared" si="8"/>
        <v>Practice::firstOrCreate(['id_practice' =&gt; 524, 'id_central_practice' =&gt; 68, 'id_directory' =&gt; 14, 'name' =&gt; "Banking litigation: investment and retail"]);</v>
      </c>
    </row>
    <row r="526" spans="1:6" x14ac:dyDescent="0.25">
      <c r="A526">
        <v>14</v>
      </c>
      <c r="B526" s="16" t="s">
        <v>27</v>
      </c>
      <c r="C526">
        <v>70</v>
      </c>
      <c r="D526" s="16" t="s">
        <v>58</v>
      </c>
      <c r="E526">
        <v>525</v>
      </c>
      <c r="F526" s="16" t="str">
        <f t="shared" si="8"/>
        <v>Practice::firstOrCreate(['id_practice' =&gt; 525, 'id_central_practice' =&gt; 70, 'id_directory' =&gt; 14, 'name' =&gt; "Banking, finance and capital markets"]);</v>
      </c>
    </row>
    <row r="527" spans="1:6" x14ac:dyDescent="0.25">
      <c r="A527">
        <v>14</v>
      </c>
      <c r="B527" s="16" t="s">
        <v>27</v>
      </c>
      <c r="C527">
        <v>71</v>
      </c>
      <c r="D527" s="16" t="s">
        <v>3661</v>
      </c>
      <c r="E527">
        <v>526</v>
      </c>
      <c r="F527" s="16" t="str">
        <f t="shared" si="8"/>
        <v>Practice::firstOrCreate(['id_practice' =&gt; 526, 'id_central_practice' =&gt; 71, 'id_directory' =&gt; 14, 'name' =&gt; "Bankruptcy and restructuring"]);</v>
      </c>
    </row>
    <row r="528" spans="1:6" x14ac:dyDescent="0.25">
      <c r="A528">
        <v>14</v>
      </c>
      <c r="B528" s="16" t="s">
        <v>27</v>
      </c>
      <c r="C528">
        <v>75</v>
      </c>
      <c r="D528" s="16" t="s">
        <v>3565</v>
      </c>
      <c r="E528">
        <v>527</v>
      </c>
      <c r="F528" s="16" t="str">
        <f t="shared" si="8"/>
        <v>Practice::firstOrCreate(['id_practice' =&gt; 527, 'id_central_practice' =&gt; 75, 'id_directory' =&gt; 14, 'name' =&gt; "CFIUS"]);</v>
      </c>
    </row>
    <row r="529" spans="1:6" x14ac:dyDescent="0.25">
      <c r="A529">
        <v>14</v>
      </c>
      <c r="B529" s="16" t="s">
        <v>27</v>
      </c>
      <c r="C529">
        <v>100</v>
      </c>
      <c r="D529" s="16" t="s">
        <v>707</v>
      </c>
      <c r="E529">
        <v>528</v>
      </c>
      <c r="F529" s="16" t="str">
        <f t="shared" si="8"/>
        <v>Practice::firstOrCreate(['id_practice' =&gt; 528, 'id_central_practice' =&gt; 100, 'id_directory' =&gt; 14, 'name' =&gt; "Capital markets"]);</v>
      </c>
    </row>
    <row r="530" spans="1:6" x14ac:dyDescent="0.25">
      <c r="A530">
        <v>14</v>
      </c>
      <c r="B530" s="16" t="s">
        <v>27</v>
      </c>
      <c r="C530">
        <v>106</v>
      </c>
      <c r="D530" s="16" t="s">
        <v>4394</v>
      </c>
      <c r="E530">
        <v>529</v>
      </c>
      <c r="F530" s="16" t="str">
        <f t="shared" si="8"/>
        <v>Practice::firstOrCreate(['id_practice' =&gt; 529, 'id_central_practice' =&gt; 106, 'id_directory' =&gt; 14, 'name' =&gt; "Capital markets – Foreign firms"]);</v>
      </c>
    </row>
    <row r="531" spans="1:6" x14ac:dyDescent="0.25">
      <c r="A531">
        <v>14</v>
      </c>
      <c r="B531" s="16" t="s">
        <v>27</v>
      </c>
      <c r="C531">
        <v>107</v>
      </c>
      <c r="D531" s="16" t="s">
        <v>4240</v>
      </c>
      <c r="E531">
        <v>530</v>
      </c>
      <c r="F531" s="16" t="str">
        <f t="shared" si="8"/>
        <v>Practice::firstOrCreate(['id_practice' =&gt; 530, 'id_central_practice' =&gt; 107, 'id_directory' =&gt; 14, 'name' =&gt; "Capital markets – Independent local firms"]);</v>
      </c>
    </row>
    <row r="532" spans="1:6" x14ac:dyDescent="0.25">
      <c r="A532">
        <v>14</v>
      </c>
      <c r="B532" s="16" t="s">
        <v>27</v>
      </c>
      <c r="C532">
        <v>108</v>
      </c>
      <c r="D532" s="16" t="s">
        <v>4728</v>
      </c>
      <c r="E532">
        <v>531</v>
      </c>
      <c r="F532" s="16" t="str">
        <f t="shared" si="8"/>
        <v>Practice::firstOrCreate(['id_practice' =&gt; 531, 'id_central_practice' =&gt; 108, 'id_directory' =&gt; 14, 'name' =&gt; "Capital markets – International firms and joint ventures"]);</v>
      </c>
    </row>
    <row r="533" spans="1:6" x14ac:dyDescent="0.25">
      <c r="A533">
        <v>14</v>
      </c>
      <c r="B533" s="16" t="s">
        <v>27</v>
      </c>
      <c r="C533">
        <v>109</v>
      </c>
      <c r="D533" s="16" t="s">
        <v>338</v>
      </c>
      <c r="E533">
        <v>532</v>
      </c>
      <c r="F533" s="16" t="str">
        <f t="shared" si="8"/>
        <v>Practice::firstOrCreate(['id_practice' =&gt; 532, 'id_central_practice' =&gt; 109, 'id_directory' =&gt; 14, 'name' =&gt; "Capital markets: Debt"]);</v>
      </c>
    </row>
    <row r="534" spans="1:6" x14ac:dyDescent="0.25">
      <c r="A534">
        <v>14</v>
      </c>
      <c r="B534" s="16" t="s">
        <v>27</v>
      </c>
      <c r="C534">
        <v>110</v>
      </c>
      <c r="D534" s="16" t="s">
        <v>1038</v>
      </c>
      <c r="E534">
        <v>533</v>
      </c>
      <c r="F534" s="16" t="str">
        <f t="shared" si="8"/>
        <v>Practice::firstOrCreate(['id_practice' =&gt; 533, 'id_central_practice' =&gt; 110, 'id_directory' =&gt; 14, 'name' =&gt; "Capital markets: Equity"]);</v>
      </c>
    </row>
    <row r="535" spans="1:6" x14ac:dyDescent="0.25">
      <c r="A535">
        <v>14</v>
      </c>
      <c r="B535" s="16" t="s">
        <v>27</v>
      </c>
      <c r="C535">
        <v>111</v>
      </c>
      <c r="D535" s="16" t="s">
        <v>912</v>
      </c>
      <c r="E535">
        <v>534</v>
      </c>
      <c r="F535" s="16" t="str">
        <f t="shared" si="8"/>
        <v>Practice::firstOrCreate(['id_practice' =&gt; 534, 'id_central_practice' =&gt; 111, 'id_directory' =&gt; 14, 'name' =&gt; "Capital markets: debt offerings"]);</v>
      </c>
    </row>
    <row r="536" spans="1:6" x14ac:dyDescent="0.25">
      <c r="A536">
        <v>14</v>
      </c>
      <c r="B536" s="16" t="s">
        <v>27</v>
      </c>
      <c r="C536">
        <v>112</v>
      </c>
      <c r="D536" s="16" t="s">
        <v>203</v>
      </c>
      <c r="E536">
        <v>535</v>
      </c>
      <c r="F536" s="16" t="str">
        <f t="shared" si="8"/>
        <v>Practice::firstOrCreate(['id_practice' =&gt; 535, 'id_central_practice' =&gt; 112, 'id_directory' =&gt; 14, 'name' =&gt; "Capital markets: equity and debt: Foreign firms"]);</v>
      </c>
    </row>
    <row r="537" spans="1:6" x14ac:dyDescent="0.25">
      <c r="A537">
        <v>14</v>
      </c>
      <c r="B537" s="16" t="s">
        <v>27</v>
      </c>
      <c r="C537">
        <v>113</v>
      </c>
      <c r="D537" s="16" t="s">
        <v>4115</v>
      </c>
      <c r="E537">
        <v>536</v>
      </c>
      <c r="F537" s="16" t="str">
        <f t="shared" si="8"/>
        <v>Practice::firstOrCreate(['id_practice' =&gt; 536, 'id_central_practice' =&gt; 113, 'id_directory' =&gt; 14, 'name' =&gt; "Capital markets: equity capital markets"]);</v>
      </c>
    </row>
    <row r="538" spans="1:6" x14ac:dyDescent="0.25">
      <c r="A538">
        <v>14</v>
      </c>
      <c r="B538" s="16" t="s">
        <v>27</v>
      </c>
      <c r="C538">
        <v>114</v>
      </c>
      <c r="D538" s="16" t="s">
        <v>822</v>
      </c>
      <c r="E538">
        <v>537</v>
      </c>
      <c r="F538" s="16" t="str">
        <f t="shared" si="8"/>
        <v>Practice::firstOrCreate(['id_practice' =&gt; 537, 'id_central_practice' =&gt; 114, 'id_directory' =&gt; 14, 'name' =&gt; "Capital markets: equity offerings"]);</v>
      </c>
    </row>
    <row r="539" spans="1:6" x14ac:dyDescent="0.25">
      <c r="A539">
        <v>14</v>
      </c>
      <c r="B539" s="16" t="s">
        <v>27</v>
      </c>
      <c r="C539">
        <v>115</v>
      </c>
      <c r="D539" s="16" t="s">
        <v>4723</v>
      </c>
      <c r="E539">
        <v>538</v>
      </c>
      <c r="F539" s="16" t="str">
        <f t="shared" si="8"/>
        <v>Practice::firstOrCreate(['id_practice' =&gt; 538, 'id_central_practice' =&gt; 115, 'id_directory' =&gt; 14, 'name' =&gt; "Capital markets: foreign firms"]);</v>
      </c>
    </row>
    <row r="540" spans="1:6" x14ac:dyDescent="0.25">
      <c r="A540">
        <v>14</v>
      </c>
      <c r="B540" s="16" t="s">
        <v>27</v>
      </c>
      <c r="C540">
        <v>116</v>
      </c>
      <c r="D540" s="16" t="s">
        <v>913</v>
      </c>
      <c r="E540">
        <v>539</v>
      </c>
      <c r="F540" s="16" t="str">
        <f t="shared" si="8"/>
        <v>Practice::firstOrCreate(['id_practice' =&gt; 539, 'id_central_practice' =&gt; 116, 'id_directory' =&gt; 14, 'name' =&gt; "Capital markets: global offerings"]);</v>
      </c>
    </row>
    <row r="541" spans="1:6" x14ac:dyDescent="0.25">
      <c r="A541">
        <v>14</v>
      </c>
      <c r="B541" s="16" t="s">
        <v>27</v>
      </c>
      <c r="C541">
        <v>117</v>
      </c>
      <c r="D541" s="16" t="s">
        <v>914</v>
      </c>
      <c r="E541">
        <v>540</v>
      </c>
      <c r="F541" s="16" t="str">
        <f t="shared" si="8"/>
        <v>Practice::firstOrCreate(['id_practice' =&gt; 540, 'id_central_practice' =&gt; 117, 'id_directory' =&gt; 14, 'name' =&gt; "Capital markets: high-yield debt offerings"]);</v>
      </c>
    </row>
    <row r="542" spans="1:6" x14ac:dyDescent="0.25">
      <c r="A542">
        <v>14</v>
      </c>
      <c r="B542" s="16" t="s">
        <v>27</v>
      </c>
      <c r="C542">
        <v>118</v>
      </c>
      <c r="D542" s="16" t="s">
        <v>823</v>
      </c>
      <c r="E542">
        <v>541</v>
      </c>
      <c r="F542" s="16" t="str">
        <f t="shared" si="8"/>
        <v>Practice::firstOrCreate(['id_practice' =&gt; 541, 'id_central_practice' =&gt; 118, 'id_directory' =&gt; 14, 'name' =&gt; "Cartel"]);</v>
      </c>
    </row>
    <row r="543" spans="1:6" x14ac:dyDescent="0.25">
      <c r="A543">
        <v>14</v>
      </c>
      <c r="B543" s="16" t="s">
        <v>27</v>
      </c>
      <c r="C543">
        <v>121</v>
      </c>
      <c r="D543" s="16" t="s">
        <v>3567</v>
      </c>
      <c r="E543">
        <v>542</v>
      </c>
      <c r="F543" s="16" t="str">
        <f t="shared" si="8"/>
        <v>Practice::firstOrCreate(['id_practice' =&gt; 542, 'id_central_practice' =&gt; 121, 'id_directory' =&gt; 14, 'name' =&gt; "Civil litigation/class action: defense"]);</v>
      </c>
    </row>
    <row r="544" spans="1:6" x14ac:dyDescent="0.25">
      <c r="A544">
        <v>14</v>
      </c>
      <c r="B544" s="16" t="s">
        <v>27</v>
      </c>
      <c r="C544">
        <v>122</v>
      </c>
      <c r="D544" s="16" t="s">
        <v>4705</v>
      </c>
      <c r="E544">
        <v>543</v>
      </c>
      <c r="F544" s="16" t="str">
        <f t="shared" si="8"/>
        <v>Practice::firstOrCreate(['id_practice' =&gt; 543, 'id_central_practice' =&gt; 122, 'id_directory' =&gt; 14, 'name' =&gt; "Civil litigation/class action: plaintiff"]);</v>
      </c>
    </row>
    <row r="545" spans="1:6" x14ac:dyDescent="0.25">
      <c r="A545">
        <v>14</v>
      </c>
      <c r="B545" s="16" t="s">
        <v>27</v>
      </c>
      <c r="C545">
        <v>124</v>
      </c>
      <c r="D545" s="16" t="s">
        <v>4584</v>
      </c>
      <c r="E545">
        <v>544</v>
      </c>
      <c r="F545" s="16" t="str">
        <f t="shared" si="8"/>
        <v>Practice::firstOrCreate(['id_practice' =&gt; 544, 'id_central_practice' =&gt; 124, 'id_directory' =&gt; 14, 'name' =&gt; "Climate change litigation"]);</v>
      </c>
    </row>
    <row r="546" spans="1:6" x14ac:dyDescent="0.25">
      <c r="A546">
        <v>14</v>
      </c>
      <c r="B546" s="16" t="s">
        <v>27</v>
      </c>
      <c r="C546">
        <v>126</v>
      </c>
      <c r="D546" s="16" t="s">
        <v>824</v>
      </c>
      <c r="E546">
        <v>545</v>
      </c>
      <c r="F546" s="16" t="str">
        <f t="shared" si="8"/>
        <v>Practice::firstOrCreate(['id_practice' =&gt; 545, 'id_central_practice' =&gt; 126, 'id_directory' =&gt; 14, 'name' =&gt; "Commercial Lending"]);</v>
      </c>
    </row>
    <row r="547" spans="1:6" x14ac:dyDescent="0.25">
      <c r="A547">
        <v>14</v>
      </c>
      <c r="B547" s="16" t="s">
        <v>27</v>
      </c>
      <c r="C547">
        <v>129</v>
      </c>
      <c r="D547" s="16" t="s">
        <v>4574</v>
      </c>
      <c r="E547">
        <v>546</v>
      </c>
      <c r="F547" s="16" t="str">
        <f t="shared" si="8"/>
        <v>Practice::firstOrCreate(['id_practice' =&gt; 546, 'id_central_practice' =&gt; 129, 'id_directory' =&gt; 14, 'name' =&gt; "Commercial contracts"]);</v>
      </c>
    </row>
    <row r="548" spans="1:6" x14ac:dyDescent="0.25">
      <c r="A548">
        <v>14</v>
      </c>
      <c r="B548" s="16" t="s">
        <v>27</v>
      </c>
      <c r="C548">
        <v>130</v>
      </c>
      <c r="D548" s="16" t="s">
        <v>3569</v>
      </c>
      <c r="E548">
        <v>547</v>
      </c>
      <c r="F548" s="16" t="str">
        <f t="shared" si="8"/>
        <v>Practice::firstOrCreate(['id_practice' =&gt; 547, 'id_central_practice' =&gt; 130, 'id_directory' =&gt; 14, 'name' =&gt; "Commercial lending: advice to borrowers"]);</v>
      </c>
    </row>
    <row r="549" spans="1:6" x14ac:dyDescent="0.25">
      <c r="A549">
        <v>14</v>
      </c>
      <c r="B549" s="16" t="s">
        <v>27</v>
      </c>
      <c r="C549">
        <v>131</v>
      </c>
      <c r="D549" s="16" t="s">
        <v>434</v>
      </c>
      <c r="E549">
        <v>548</v>
      </c>
      <c r="F549" s="16" t="str">
        <f t="shared" si="8"/>
        <v>Practice::firstOrCreate(['id_practice' =&gt; 548, 'id_central_practice' =&gt; 131, 'id_directory' =&gt; 14, 'name' =&gt; "Commercial lending: advice to borrowers / Commercial lending: advice to lenders"]);</v>
      </c>
    </row>
    <row r="550" spans="1:6" x14ac:dyDescent="0.25">
      <c r="A550">
        <v>14</v>
      </c>
      <c r="B550" s="16" t="s">
        <v>27</v>
      </c>
      <c r="C550">
        <v>132</v>
      </c>
      <c r="D550" s="16" t="s">
        <v>3571</v>
      </c>
      <c r="E550">
        <v>549</v>
      </c>
      <c r="F550" s="16" t="str">
        <f t="shared" si="8"/>
        <v>Practice::firstOrCreate(['id_practice' =&gt; 549, 'id_central_practice' =&gt; 132, 'id_directory' =&gt; 14, 'name' =&gt; "Commercial lending: advice to lenders"]);</v>
      </c>
    </row>
    <row r="551" spans="1:6" x14ac:dyDescent="0.25">
      <c r="A551">
        <v>14</v>
      </c>
      <c r="B551" s="16" t="s">
        <v>27</v>
      </c>
      <c r="C551">
        <v>133</v>
      </c>
      <c r="D551" s="16" t="s">
        <v>3481</v>
      </c>
      <c r="E551">
        <v>550</v>
      </c>
      <c r="F551" s="16" t="str">
        <f t="shared" si="8"/>
        <v>Practice::firstOrCreate(['id_practice' =&gt; 550, 'id_central_practice' =&gt; 133, 'id_directory' =&gt; 14, 'name' =&gt; "Commercial litigation: Birmingham"]);</v>
      </c>
    </row>
    <row r="552" spans="1:6" x14ac:dyDescent="0.25">
      <c r="A552">
        <v>14</v>
      </c>
      <c r="B552" s="16" t="s">
        <v>27</v>
      </c>
      <c r="C552">
        <v>134</v>
      </c>
      <c r="D552" s="16" t="s">
        <v>281</v>
      </c>
      <c r="E552">
        <v>551</v>
      </c>
      <c r="F552" s="16" t="str">
        <f t="shared" si="8"/>
        <v>Practice::firstOrCreate(['id_practice' =&gt; 551, 'id_central_practice' =&gt; 134, 'id_directory' =&gt; 14, 'name' =&gt; "Commercial litigation: mid-market"]);</v>
      </c>
    </row>
    <row r="553" spans="1:6" x14ac:dyDescent="0.25">
      <c r="A553">
        <v>14</v>
      </c>
      <c r="B553" s="16" t="s">
        <v>27</v>
      </c>
      <c r="C553">
        <v>135</v>
      </c>
      <c r="D553" s="16" t="s">
        <v>609</v>
      </c>
      <c r="E553">
        <v>552</v>
      </c>
      <c r="F553" s="16" t="str">
        <f t="shared" si="8"/>
        <v>Practice::firstOrCreate(['id_practice' =&gt; 552, 'id_central_practice' =&gt; 135, 'id_directory' =&gt; 14, 'name' =&gt; "Commercial litigation: premium"]);</v>
      </c>
    </row>
    <row r="554" spans="1:6" x14ac:dyDescent="0.25">
      <c r="A554">
        <v>14</v>
      </c>
      <c r="B554" s="16" t="s">
        <v>27</v>
      </c>
      <c r="C554">
        <v>136</v>
      </c>
      <c r="D554" s="16" t="s">
        <v>3811</v>
      </c>
      <c r="E554">
        <v>553</v>
      </c>
      <c r="F554" s="16" t="str">
        <f t="shared" si="8"/>
        <v>Practice::firstOrCreate(['id_practice' =&gt; 553, 'id_central_practice' =&gt; 136, 'id_directory' =&gt; 14, 'name' =&gt; "Commercial property: corporate occupiers"]);</v>
      </c>
    </row>
    <row r="555" spans="1:6" x14ac:dyDescent="0.25">
      <c r="A555">
        <v>14</v>
      </c>
      <c r="B555" s="16" t="s">
        <v>27</v>
      </c>
      <c r="C555">
        <v>137</v>
      </c>
      <c r="D555" s="16" t="s">
        <v>3813</v>
      </c>
      <c r="E555">
        <v>554</v>
      </c>
      <c r="F555" s="16" t="str">
        <f t="shared" si="8"/>
        <v>Practice::firstOrCreate(['id_practice' =&gt; 554, 'id_central_practice' =&gt; 137, 'id_directory' =&gt; 14, 'name' =&gt; "Commercial property: development"]);</v>
      </c>
    </row>
    <row r="556" spans="1:6" x14ac:dyDescent="0.25">
      <c r="A556">
        <v>14</v>
      </c>
      <c r="B556" s="16" t="s">
        <v>27</v>
      </c>
      <c r="C556">
        <v>138</v>
      </c>
      <c r="D556" s="16" t="s">
        <v>3815</v>
      </c>
      <c r="E556">
        <v>555</v>
      </c>
      <c r="F556" s="16" t="str">
        <f t="shared" si="8"/>
        <v>Practice::firstOrCreate(['id_practice' =&gt; 555, 'id_central_practice' =&gt; 138, 'id_directory' =&gt; 14, 'name' =&gt; "Commercial property: investment"]);</v>
      </c>
    </row>
    <row r="557" spans="1:6" x14ac:dyDescent="0.25">
      <c r="A557">
        <v>14</v>
      </c>
      <c r="B557" s="16" t="s">
        <v>27</v>
      </c>
      <c r="C557">
        <v>139</v>
      </c>
      <c r="D557" s="16" t="s">
        <v>33</v>
      </c>
      <c r="E557">
        <v>556</v>
      </c>
      <c r="F557" s="16" t="str">
        <f t="shared" si="8"/>
        <v>Practice::firstOrCreate(['id_practice' =&gt; 556, 'id_central_practice' =&gt; 139, 'id_directory' =&gt; 14, 'name' =&gt; "Commercial, corporate and M&amp;A"]);</v>
      </c>
    </row>
    <row r="558" spans="1:6" x14ac:dyDescent="0.25">
      <c r="A558">
        <v>14</v>
      </c>
      <c r="B558" s="16" t="s">
        <v>27</v>
      </c>
      <c r="C558">
        <v>141</v>
      </c>
      <c r="D558" s="16" t="s">
        <v>1005</v>
      </c>
      <c r="E558">
        <v>557</v>
      </c>
      <c r="F558" s="16" t="str">
        <f t="shared" si="8"/>
        <v>Practice::firstOrCreate(['id_practice' =&gt; 557, 'id_central_practice' =&gt; 141, 'id_directory' =&gt; 14, 'name' =&gt; "Commodities disputes"]);</v>
      </c>
    </row>
    <row r="559" spans="1:6" x14ac:dyDescent="0.25">
      <c r="A559">
        <v>14</v>
      </c>
      <c r="B559" s="16" t="s">
        <v>27</v>
      </c>
      <c r="C559">
        <v>142</v>
      </c>
      <c r="D559" s="16" t="s">
        <v>481</v>
      </c>
      <c r="E559">
        <v>558</v>
      </c>
      <c r="F559" s="16" t="str">
        <f t="shared" si="8"/>
        <v>Practice::firstOrCreate(['id_practice' =&gt; 558, 'id_central_practice' =&gt; 142, 'id_directory' =&gt; 14, 'name' =&gt; "Competition"]);</v>
      </c>
    </row>
    <row r="560" spans="1:6" x14ac:dyDescent="0.25">
      <c r="A560">
        <v>14</v>
      </c>
      <c r="B560" s="16" t="s">
        <v>27</v>
      </c>
      <c r="C560">
        <v>144</v>
      </c>
      <c r="D560" s="16" t="s">
        <v>4017</v>
      </c>
      <c r="E560">
        <v>559</v>
      </c>
      <c r="F560" s="16" t="str">
        <f t="shared" si="8"/>
        <v>Practice::firstOrCreate(['id_practice' =&gt; 559, 'id_central_practice' =&gt; 144, 'id_directory' =&gt; 14, 'name' =&gt; "Competition and antitrust"]);</v>
      </c>
    </row>
    <row r="561" spans="1:6" x14ac:dyDescent="0.25">
      <c r="A561">
        <v>14</v>
      </c>
      <c r="B561" s="16" t="s">
        <v>27</v>
      </c>
      <c r="C561">
        <v>150</v>
      </c>
      <c r="D561" s="16" t="s">
        <v>4113</v>
      </c>
      <c r="E561">
        <v>560</v>
      </c>
      <c r="F561" s="16" t="str">
        <f t="shared" si="8"/>
        <v>Practice::firstOrCreate(['id_practice' =&gt; 560, 'id_central_practice' =&gt; 150, 'id_directory' =&gt; 14, 'name' =&gt; "Competition: Belgian law"]);</v>
      </c>
    </row>
    <row r="562" spans="1:6" x14ac:dyDescent="0.25">
      <c r="A562">
        <v>14</v>
      </c>
      <c r="B562" s="16" t="s">
        <v>27</v>
      </c>
      <c r="C562">
        <v>153</v>
      </c>
      <c r="D562" s="16" t="s">
        <v>468</v>
      </c>
      <c r="E562">
        <v>561</v>
      </c>
      <c r="F562" s="16" t="str">
        <f t="shared" si="8"/>
        <v>Practice::firstOrCreate(['id_practice' =&gt; 561, 'id_central_practice' =&gt; 153, 'id_directory' =&gt; 14, 'name' =&gt; "Competition: EU and global"]);</v>
      </c>
    </row>
    <row r="563" spans="1:6" x14ac:dyDescent="0.25">
      <c r="A563">
        <v>14</v>
      </c>
      <c r="B563" s="16" t="s">
        <v>27</v>
      </c>
      <c r="C563">
        <v>154</v>
      </c>
      <c r="D563" s="16" t="s">
        <v>491</v>
      </c>
      <c r="E563">
        <v>562</v>
      </c>
      <c r="F563" s="16" t="str">
        <f t="shared" si="8"/>
        <v>Practice::firstOrCreate(['id_practice' =&gt; 562, 'id_central_practice' =&gt; 154, 'id_directory' =&gt; 14, 'name' =&gt; "Compliance"]);</v>
      </c>
    </row>
    <row r="564" spans="1:6" x14ac:dyDescent="0.25">
      <c r="A564">
        <v>14</v>
      </c>
      <c r="B564" s="16" t="s">
        <v>27</v>
      </c>
      <c r="C564">
        <v>155</v>
      </c>
      <c r="D564" s="16" t="s">
        <v>4288</v>
      </c>
      <c r="E564">
        <v>563</v>
      </c>
      <c r="F564" s="16" t="str">
        <f t="shared" si="8"/>
        <v>Practice::firstOrCreate(['id_practice' =&gt; 563, 'id_central_practice' =&gt; 155, 'id_directory' =&gt; 14, 'name' =&gt; "Compliance and data privacy"]);</v>
      </c>
    </row>
    <row r="565" spans="1:6" x14ac:dyDescent="0.25">
      <c r="A565">
        <v>14</v>
      </c>
      <c r="B565" s="16" t="s">
        <v>27</v>
      </c>
      <c r="C565">
        <v>156</v>
      </c>
      <c r="D565" s="16" t="s">
        <v>4401</v>
      </c>
      <c r="E565">
        <v>564</v>
      </c>
      <c r="F565" s="16" t="str">
        <f t="shared" si="8"/>
        <v>Practice::firstOrCreate(['id_practice' =&gt; 564, 'id_central_practice' =&gt; 156, 'id_directory' =&gt; 14, 'name' =&gt; "Compliance and investigations"]);</v>
      </c>
    </row>
    <row r="566" spans="1:6" x14ac:dyDescent="0.25">
      <c r="A566">
        <v>14</v>
      </c>
      <c r="B566" s="16" t="s">
        <v>27</v>
      </c>
      <c r="C566">
        <v>157</v>
      </c>
      <c r="D566" s="16" t="s">
        <v>4019</v>
      </c>
      <c r="E566">
        <v>565</v>
      </c>
      <c r="F566" s="16" t="str">
        <f t="shared" si="8"/>
        <v>Practice::firstOrCreate(['id_practice' =&gt; 565, 'id_central_practice' =&gt; 157, 'id_directory' =&gt; 14, 'name' =&gt; "Compliance/White-collar crime"]);</v>
      </c>
    </row>
    <row r="567" spans="1:6" x14ac:dyDescent="0.25">
      <c r="A567">
        <v>14</v>
      </c>
      <c r="B567" s="16" t="s">
        <v>27</v>
      </c>
      <c r="C567">
        <v>158</v>
      </c>
      <c r="D567" s="16" t="s">
        <v>271</v>
      </c>
      <c r="E567">
        <v>566</v>
      </c>
      <c r="F567" s="16" t="str">
        <f t="shared" si="8"/>
        <v>Practice::firstOrCreate(['id_practice' =&gt; 566, 'id_central_practice' =&gt; 158, 'id_directory' =&gt; 14, 'name' =&gt; "Construction"]);</v>
      </c>
    </row>
    <row r="568" spans="1:6" x14ac:dyDescent="0.25">
      <c r="A568">
        <v>14</v>
      </c>
      <c r="B568" s="16" t="s">
        <v>27</v>
      </c>
      <c r="C568">
        <v>160</v>
      </c>
      <c r="D568" s="16" t="s">
        <v>3189</v>
      </c>
      <c r="E568">
        <v>567</v>
      </c>
      <c r="F568" s="16" t="str">
        <f t="shared" si="8"/>
        <v>Practice::firstOrCreate(['id_practice' =&gt; 567, 'id_central_practice' =&gt; 160, 'id_directory' =&gt; 14, 'name' =&gt; "Construction – Local firms"]);</v>
      </c>
    </row>
    <row r="569" spans="1:6" x14ac:dyDescent="0.25">
      <c r="A569">
        <v>14</v>
      </c>
      <c r="B569" s="16" t="s">
        <v>27</v>
      </c>
      <c r="C569">
        <v>163</v>
      </c>
      <c r="D569" s="16" t="s">
        <v>3430</v>
      </c>
      <c r="E569">
        <v>568</v>
      </c>
      <c r="F569" s="16" t="str">
        <f t="shared" si="8"/>
        <v>Practice::firstOrCreate(['id_practice' =&gt; 568, 'id_central_practice' =&gt; 163, 'id_directory' =&gt; 14, 'name' =&gt; "Construction: contentious"]);</v>
      </c>
    </row>
    <row r="570" spans="1:6" x14ac:dyDescent="0.25">
      <c r="A570">
        <v>14</v>
      </c>
      <c r="B570" s="16" t="s">
        <v>27</v>
      </c>
      <c r="C570">
        <v>164</v>
      </c>
      <c r="D570" s="16" t="s">
        <v>4576</v>
      </c>
      <c r="E570">
        <v>569</v>
      </c>
      <c r="F570" s="16" t="str">
        <f t="shared" si="8"/>
        <v>Practice::firstOrCreate(['id_practice' =&gt; 569, 'id_central_practice' =&gt; 164, 'id_directory' =&gt; 14, 'name' =&gt; "Construction: non-contentious"]);</v>
      </c>
    </row>
    <row r="571" spans="1:6" x14ac:dyDescent="0.25">
      <c r="A571">
        <v>14</v>
      </c>
      <c r="B571" s="16" t="s">
        <v>27</v>
      </c>
      <c r="C571">
        <v>166</v>
      </c>
      <c r="D571" s="16" t="s">
        <v>492</v>
      </c>
      <c r="E571">
        <v>570</v>
      </c>
      <c r="F571" s="16" t="str">
        <f t="shared" si="8"/>
        <v>Practice::firstOrCreate(['id_practice' =&gt; 570, 'id_central_practice' =&gt; 166, 'id_directory' =&gt; 14, 'name' =&gt; "Consumer law"]);</v>
      </c>
    </row>
    <row r="572" spans="1:6" x14ac:dyDescent="0.25">
      <c r="A572">
        <v>14</v>
      </c>
      <c r="B572" s="16" t="s">
        <v>27</v>
      </c>
      <c r="C572">
        <v>167</v>
      </c>
      <c r="D572" s="16" t="s">
        <v>533</v>
      </c>
      <c r="E572">
        <v>571</v>
      </c>
      <c r="F572" s="16" t="str">
        <f t="shared" si="8"/>
        <v>Practice::firstOrCreate(['id_practice' =&gt; 571, 'id_central_practice' =&gt; 167, 'id_directory' =&gt; 14, 'name' =&gt; "Copyright"]);</v>
      </c>
    </row>
    <row r="573" spans="1:6" x14ac:dyDescent="0.25">
      <c r="A573">
        <v>14</v>
      </c>
      <c r="B573" s="16" t="s">
        <v>27</v>
      </c>
      <c r="C573">
        <v>171</v>
      </c>
      <c r="D573" s="16" t="s">
        <v>926</v>
      </c>
      <c r="E573">
        <v>572</v>
      </c>
      <c r="F573" s="16" t="str">
        <f t="shared" si="8"/>
        <v>Practice::firstOrCreate(['id_practice' =&gt; 572, 'id_central_practice' =&gt; 171, 'id_directory' =&gt; 14, 'name' =&gt; "Corporate (including M&amp;A)"]);</v>
      </c>
    </row>
    <row r="574" spans="1:6" x14ac:dyDescent="0.25">
      <c r="A574">
        <v>14</v>
      </c>
      <c r="B574" s="16" t="s">
        <v>27</v>
      </c>
      <c r="C574">
        <v>182</v>
      </c>
      <c r="D574" s="16" t="s">
        <v>197</v>
      </c>
      <c r="E574">
        <v>573</v>
      </c>
      <c r="F574" s="16" t="str">
        <f t="shared" si="8"/>
        <v>Practice::firstOrCreate(['id_practice' =&gt; 573, 'id_central_practice' =&gt; 182, 'id_directory' =&gt; 14, 'name' =&gt; "Corporate and M&amp;A"]);</v>
      </c>
    </row>
    <row r="575" spans="1:6" x14ac:dyDescent="0.25">
      <c r="A575">
        <v>14</v>
      </c>
      <c r="B575" s="16" t="s">
        <v>27</v>
      </c>
      <c r="C575">
        <v>183</v>
      </c>
      <c r="D575" s="16" t="s">
        <v>472</v>
      </c>
      <c r="E575">
        <v>574</v>
      </c>
      <c r="F575" s="16" t="str">
        <f t="shared" si="8"/>
        <v>Practice::firstOrCreate(['id_practice' =&gt; 574, 'id_central_practice' =&gt; 183, 'id_directory' =&gt; 14, 'name' =&gt; "Corporate and M&amp;A – Foreign firms"]);</v>
      </c>
    </row>
    <row r="576" spans="1:6" x14ac:dyDescent="0.25">
      <c r="A576">
        <v>14</v>
      </c>
      <c r="B576" s="16" t="s">
        <v>27</v>
      </c>
      <c r="C576">
        <v>184</v>
      </c>
      <c r="D576" s="16" t="s">
        <v>4242</v>
      </c>
      <c r="E576">
        <v>575</v>
      </c>
      <c r="F576" s="16" t="str">
        <f t="shared" si="8"/>
        <v>Practice::firstOrCreate(['id_practice' =&gt; 575, 'id_central_practice' =&gt; 184, 'id_directory' =&gt; 14, 'name' =&gt; "Corporate and M&amp;A – Independent local firms"]);</v>
      </c>
    </row>
    <row r="577" spans="1:6" x14ac:dyDescent="0.25">
      <c r="A577">
        <v>14</v>
      </c>
      <c r="B577" s="16" t="s">
        <v>27</v>
      </c>
      <c r="C577">
        <v>185</v>
      </c>
      <c r="D577" s="16" t="s">
        <v>3177</v>
      </c>
      <c r="E577">
        <v>576</v>
      </c>
      <c r="F577" s="16" t="str">
        <f t="shared" si="8"/>
        <v>Practice::firstOrCreate(['id_practice' =&gt; 576, 'id_central_practice' =&gt; 185, 'id_directory' =&gt; 14, 'name' =&gt; "Corporate and M&amp;A – International firms and joint ventures"]);</v>
      </c>
    </row>
    <row r="578" spans="1:6" x14ac:dyDescent="0.25">
      <c r="A578">
        <v>14</v>
      </c>
      <c r="B578" s="16" t="s">
        <v>27</v>
      </c>
      <c r="C578">
        <v>186</v>
      </c>
      <c r="D578" s="16" t="s">
        <v>3191</v>
      </c>
      <c r="E578">
        <v>577</v>
      </c>
      <c r="F578" s="16" t="str">
        <f t="shared" ref="F578:F641" si="9">CONCATENATE("Practice::firstOrCreate(['id_practice' =&gt; ",E578,"",", 'id_central_practice' =&gt; ",C578,"", ", 'id_directory' =&gt; ",A578,"", ", 'name' =&gt; """,SUBSTITUTE(D578, "'", "´"),"""]);")</f>
        <v>Practice::firstOrCreate(['id_practice' =&gt; 577, 'id_central_practice' =&gt; 186, 'id_directory' =&gt; 14, 'name' =&gt; "Corporate and M&amp;A – Local firms"]);</v>
      </c>
    </row>
    <row r="579" spans="1:6" x14ac:dyDescent="0.25">
      <c r="A579">
        <v>14</v>
      </c>
      <c r="B579" s="16" t="s">
        <v>27</v>
      </c>
      <c r="C579">
        <v>187</v>
      </c>
      <c r="D579" s="16" t="s">
        <v>194</v>
      </c>
      <c r="E579">
        <v>578</v>
      </c>
      <c r="F579" s="16" t="str">
        <f t="shared" si="9"/>
        <v>Practice::firstOrCreate(['id_practice' =&gt; 578, 'id_central_practice' =&gt; 187, 'id_directory' =&gt; 14, 'name' =&gt; "Corporate and M&amp;A: International firms and joint ventures"]);</v>
      </c>
    </row>
    <row r="580" spans="1:6" x14ac:dyDescent="0.25">
      <c r="A580">
        <v>14</v>
      </c>
      <c r="B580" s="16" t="s">
        <v>27</v>
      </c>
      <c r="C580">
        <v>188</v>
      </c>
      <c r="D580" s="16" t="s">
        <v>1035</v>
      </c>
      <c r="E580">
        <v>579</v>
      </c>
      <c r="F580" s="16" t="str">
        <f t="shared" si="9"/>
        <v>Practice::firstOrCreate(['id_practice' =&gt; 579, 'id_central_practice' =&gt; 188, 'id_directory' =&gt; 14, 'name' =&gt; "Corporate and M&amp;A: foreign firms"]);</v>
      </c>
    </row>
    <row r="581" spans="1:6" x14ac:dyDescent="0.25">
      <c r="A581">
        <v>14</v>
      </c>
      <c r="B581" s="16" t="s">
        <v>27</v>
      </c>
      <c r="C581">
        <v>189</v>
      </c>
      <c r="D581" s="16" t="s">
        <v>1063</v>
      </c>
      <c r="E581">
        <v>580</v>
      </c>
      <c r="F581" s="16" t="str">
        <f t="shared" si="9"/>
        <v>Practice::firstOrCreate(['id_practice' =&gt; 580, 'id_central_practice' =&gt; 189, 'id_directory' =&gt; 14, 'name' =&gt; "Corporate and commercial"]);</v>
      </c>
    </row>
    <row r="582" spans="1:6" x14ac:dyDescent="0.25">
      <c r="A582">
        <v>14</v>
      </c>
      <c r="B582" s="16" t="s">
        <v>27</v>
      </c>
      <c r="C582">
        <v>190</v>
      </c>
      <c r="D582" s="16" t="s">
        <v>4800</v>
      </c>
      <c r="E582">
        <v>581</v>
      </c>
      <c r="F582" s="16" t="str">
        <f t="shared" si="9"/>
        <v>Practice::firstOrCreate(['id_practice' =&gt; 581, 'id_central_practice' =&gt; 190, 'id_directory' =&gt; 14, 'name' =&gt; "Corporate and commercial: Birmingham"]);</v>
      </c>
    </row>
    <row r="583" spans="1:6" x14ac:dyDescent="0.25">
      <c r="A583">
        <v>14</v>
      </c>
      <c r="B583" s="16" t="s">
        <v>27</v>
      </c>
      <c r="C583">
        <v>191</v>
      </c>
      <c r="D583" s="16" t="s">
        <v>435</v>
      </c>
      <c r="E583">
        <v>582</v>
      </c>
      <c r="F583" s="16" t="str">
        <f t="shared" si="9"/>
        <v>Practice::firstOrCreate(['id_practice' =&gt; 582, 'id_central_practice' =&gt; 191, 'id_directory' =&gt; 14, 'name' =&gt; "Corporate governance"]);</v>
      </c>
    </row>
    <row r="584" spans="1:6" x14ac:dyDescent="0.25">
      <c r="A584">
        <v>14</v>
      </c>
      <c r="B584" s="16" t="s">
        <v>27</v>
      </c>
      <c r="C584">
        <v>192</v>
      </c>
      <c r="D584" s="16" t="s">
        <v>436</v>
      </c>
      <c r="E584">
        <v>583</v>
      </c>
      <c r="F584" s="16" t="str">
        <f t="shared" si="9"/>
        <v>Practice::firstOrCreate(['id_practice' =&gt; 583, 'id_central_practice' =&gt; 192, 'id_directory' =&gt; 14, 'name' =&gt; "Corporate investigations and white-collar criminal defense"]);</v>
      </c>
    </row>
    <row r="585" spans="1:6" x14ac:dyDescent="0.25">
      <c r="A585">
        <v>14</v>
      </c>
      <c r="B585" s="16" t="s">
        <v>27</v>
      </c>
      <c r="C585">
        <v>193</v>
      </c>
      <c r="D585" s="16" t="s">
        <v>3573</v>
      </c>
      <c r="E585">
        <v>584</v>
      </c>
      <c r="F585" s="16" t="str">
        <f t="shared" si="9"/>
        <v>Practice::firstOrCreate(['id_practice' =&gt; 584, 'id_central_practice' =&gt; 193, 'id_directory' =&gt; 14, 'name' =&gt; "Corporate investigations and white-collar criminal defense: Advice to corporates"]);</v>
      </c>
    </row>
    <row r="586" spans="1:6" x14ac:dyDescent="0.25">
      <c r="A586">
        <v>14</v>
      </c>
      <c r="B586" s="16" t="s">
        <v>27</v>
      </c>
      <c r="C586">
        <v>194</v>
      </c>
      <c r="D586" s="16" t="s">
        <v>3575</v>
      </c>
      <c r="E586">
        <v>585</v>
      </c>
      <c r="F586" s="16" t="str">
        <f t="shared" si="9"/>
        <v>Practice::firstOrCreate(['id_practice' =&gt; 585, 'id_central_practice' =&gt; 194, 'id_directory' =&gt; 14, 'name' =&gt; "Corporate investigations and white-collar criminal defense: Advice to individuals"]);</v>
      </c>
    </row>
    <row r="587" spans="1:6" x14ac:dyDescent="0.25">
      <c r="A587">
        <v>14</v>
      </c>
      <c r="B587" s="16" t="s">
        <v>27</v>
      </c>
      <c r="C587">
        <v>195</v>
      </c>
      <c r="D587" s="16" t="s">
        <v>3817</v>
      </c>
      <c r="E587">
        <v>586</v>
      </c>
      <c r="F587" s="16" t="str">
        <f t="shared" si="9"/>
        <v>Practice::firstOrCreate(['id_practice' =&gt; 586, 'id_central_practice' =&gt; 195, 'id_directory' =&gt; 14, 'name' =&gt; "Corporate restructuring and insolvency"]);</v>
      </c>
    </row>
    <row r="588" spans="1:6" x14ac:dyDescent="0.25">
      <c r="A588">
        <v>14</v>
      </c>
      <c r="B588" s="16" t="s">
        <v>27</v>
      </c>
      <c r="C588">
        <v>196</v>
      </c>
      <c r="D588" s="16" t="s">
        <v>460</v>
      </c>
      <c r="E588">
        <v>587</v>
      </c>
      <c r="F588" s="16" t="str">
        <f t="shared" si="9"/>
        <v>Practice::firstOrCreate(['id_practice' =&gt; 587, 'id_central_practice' =&gt; 196, 'id_directory' =&gt; 14, 'name' =&gt; "Corporate tax"]);</v>
      </c>
    </row>
    <row r="589" spans="1:6" x14ac:dyDescent="0.25">
      <c r="A589">
        <v>14</v>
      </c>
      <c r="B589" s="16" t="s">
        <v>27</v>
      </c>
      <c r="C589">
        <v>214</v>
      </c>
      <c r="D589" s="16" t="s">
        <v>5134</v>
      </c>
      <c r="E589">
        <v>588</v>
      </c>
      <c r="F589" s="16" t="str">
        <f t="shared" si="9"/>
        <v>Practice::firstOrCreate(['id_practice' =&gt; 588, 'id_central_practice' =&gt; 214, 'id_directory' =&gt; 14, 'name' =&gt; "Crypto"]);</v>
      </c>
    </row>
    <row r="590" spans="1:6" x14ac:dyDescent="0.25">
      <c r="A590">
        <v>14</v>
      </c>
      <c r="B590" s="16" t="s">
        <v>27</v>
      </c>
      <c r="C590">
        <v>216</v>
      </c>
      <c r="D590" s="16" t="s">
        <v>3577</v>
      </c>
      <c r="E590">
        <v>589</v>
      </c>
      <c r="F590" s="16" t="str">
        <f t="shared" si="9"/>
        <v>Practice::firstOrCreate(['id_practice' =&gt; 589, 'id_central_practice' =&gt; 216, 'id_directory' =&gt; 14, 'name' =&gt; "Customs (including export controls)"]);</v>
      </c>
    </row>
    <row r="591" spans="1:6" x14ac:dyDescent="0.25">
      <c r="A591">
        <v>14</v>
      </c>
      <c r="B591" s="16" t="s">
        <v>27</v>
      </c>
      <c r="C591">
        <v>217</v>
      </c>
      <c r="D591" s="16" t="s">
        <v>1012</v>
      </c>
      <c r="E591">
        <v>590</v>
      </c>
      <c r="F591" s="16" t="str">
        <f t="shared" si="9"/>
        <v>Practice::firstOrCreate(['id_practice' =&gt; 590, 'id_central_practice' =&gt; 217, 'id_directory' =&gt; 14, 'name' =&gt; "Customs, trade, WTO and anti-dumping"]);</v>
      </c>
    </row>
    <row r="592" spans="1:6" x14ac:dyDescent="0.25">
      <c r="A592">
        <v>14</v>
      </c>
      <c r="B592" s="16" t="s">
        <v>27</v>
      </c>
      <c r="C592">
        <v>218</v>
      </c>
      <c r="D592" s="16" t="s">
        <v>437</v>
      </c>
      <c r="E592">
        <v>591</v>
      </c>
      <c r="F592" s="16" t="str">
        <f t="shared" si="9"/>
        <v>Practice::firstOrCreate(['id_practice' =&gt; 591, 'id_central_practice' =&gt; 218, 'id_directory' =&gt; 14, 'name' =&gt; "Cyber law (including data privacy and data protection)"]);</v>
      </c>
    </row>
    <row r="593" spans="1:6" x14ac:dyDescent="0.25">
      <c r="A593">
        <v>14</v>
      </c>
      <c r="B593" s="16" t="s">
        <v>27</v>
      </c>
      <c r="C593">
        <v>221</v>
      </c>
      <c r="D593" s="16" t="s">
        <v>937</v>
      </c>
      <c r="E593">
        <v>592</v>
      </c>
      <c r="F593" s="16" t="str">
        <f t="shared" si="9"/>
        <v>Practice::firstOrCreate(['id_practice' =&gt; 592, 'id_central_practice' =&gt; 221, 'id_directory' =&gt; 14, 'name' =&gt; "Data privacy &amp; data protection"]);</v>
      </c>
    </row>
    <row r="594" spans="1:6" x14ac:dyDescent="0.25">
      <c r="A594">
        <v>14</v>
      </c>
      <c r="B594" s="16" t="s">
        <v>27</v>
      </c>
      <c r="C594">
        <v>222</v>
      </c>
      <c r="D594" s="16" t="s">
        <v>227</v>
      </c>
      <c r="E594">
        <v>593</v>
      </c>
      <c r="F594" s="16" t="str">
        <f t="shared" si="9"/>
        <v>Practice::firstOrCreate(['id_practice' =&gt; 593, 'id_central_practice' =&gt; 222, 'id_directory' =&gt; 14, 'name' =&gt; "Data privacy and data protection"]);</v>
      </c>
    </row>
    <row r="595" spans="1:6" x14ac:dyDescent="0.25">
      <c r="A595">
        <v>14</v>
      </c>
      <c r="B595" s="16" t="s">
        <v>27</v>
      </c>
      <c r="C595">
        <v>223</v>
      </c>
      <c r="D595" s="16" t="s">
        <v>487</v>
      </c>
      <c r="E595">
        <v>594</v>
      </c>
      <c r="F595" s="16" t="str">
        <f t="shared" si="9"/>
        <v>Practice::firstOrCreate(['id_practice' =&gt; 594, 'id_central_practice' =&gt; 223, 'id_directory' =&gt; 14, 'name' =&gt; "Data protection"]);</v>
      </c>
    </row>
    <row r="596" spans="1:6" x14ac:dyDescent="0.25">
      <c r="A596">
        <v>14</v>
      </c>
      <c r="B596" s="16" t="s">
        <v>27</v>
      </c>
      <c r="C596">
        <v>224</v>
      </c>
      <c r="D596" s="16" t="s">
        <v>3193</v>
      </c>
      <c r="E596">
        <v>595</v>
      </c>
      <c r="F596" s="16" t="str">
        <f t="shared" si="9"/>
        <v>Practice::firstOrCreate(['id_practice' =&gt; 595, 'id_central_practice' =&gt; 224, 'id_directory' =&gt; 14, 'name' =&gt; "Data protection and cyber security"]);</v>
      </c>
    </row>
    <row r="597" spans="1:6" x14ac:dyDescent="0.25">
      <c r="A597">
        <v>14</v>
      </c>
      <c r="B597" s="16" t="s">
        <v>27</v>
      </c>
      <c r="C597">
        <v>225</v>
      </c>
      <c r="D597" s="16" t="s">
        <v>3432</v>
      </c>
      <c r="E597">
        <v>596</v>
      </c>
      <c r="F597" s="16" t="str">
        <f t="shared" si="9"/>
        <v>Practice::firstOrCreate(['id_practice' =&gt; 596, 'id_central_practice' =&gt; 225, 'id_directory' =&gt; 14, 'name' =&gt; "Data protection, privacy and cybersecurity"]);</v>
      </c>
    </row>
    <row r="598" spans="1:6" x14ac:dyDescent="0.25">
      <c r="A598">
        <v>14</v>
      </c>
      <c r="B598" s="16" t="s">
        <v>27</v>
      </c>
      <c r="C598">
        <v>230</v>
      </c>
      <c r="D598" s="16" t="s">
        <v>3579</v>
      </c>
      <c r="E598">
        <v>597</v>
      </c>
      <c r="F598" s="16" t="str">
        <f t="shared" si="9"/>
        <v>Practice::firstOrCreate(['id_practice' =&gt; 597, 'id_central_practice' =&gt; 230, 'id_directory' =&gt; 14, 'name' =&gt; "Debt Offerings: advice to issuers"]);</v>
      </c>
    </row>
    <row r="599" spans="1:6" x14ac:dyDescent="0.25">
      <c r="A599">
        <v>14</v>
      </c>
      <c r="B599" s="16" t="s">
        <v>27</v>
      </c>
      <c r="C599">
        <v>231</v>
      </c>
      <c r="D599" s="16" t="s">
        <v>3581</v>
      </c>
      <c r="E599">
        <v>598</v>
      </c>
      <c r="F599" s="16" t="str">
        <f t="shared" si="9"/>
        <v>Practice::firstOrCreate(['id_practice' =&gt; 598, 'id_central_practice' =&gt; 231, 'id_directory' =&gt; 14, 'name' =&gt; "Debt Offerings: advice to underwriters"]);</v>
      </c>
    </row>
    <row r="600" spans="1:6" x14ac:dyDescent="0.25">
      <c r="A600">
        <v>14</v>
      </c>
      <c r="B600" s="16" t="s">
        <v>27</v>
      </c>
      <c r="C600">
        <v>232</v>
      </c>
      <c r="D600" s="16" t="s">
        <v>610</v>
      </c>
      <c r="E600">
        <v>599</v>
      </c>
      <c r="F600" s="16" t="str">
        <f t="shared" si="9"/>
        <v>Practice::firstOrCreate(['id_practice' =&gt; 599, 'id_central_practice' =&gt; 232, 'id_directory' =&gt; 14, 'name' =&gt; "Debt capital markets"]);</v>
      </c>
    </row>
    <row r="601" spans="1:6" x14ac:dyDescent="0.25">
      <c r="A601">
        <v>14</v>
      </c>
      <c r="B601" s="16" t="s">
        <v>27</v>
      </c>
      <c r="C601">
        <v>235</v>
      </c>
      <c r="D601" s="16" t="s">
        <v>923</v>
      </c>
      <c r="E601">
        <v>600</v>
      </c>
      <c r="F601" s="16" t="str">
        <f t="shared" si="9"/>
        <v>Practice::firstOrCreate(['id_practice' =&gt; 600, 'id_central_practice' =&gt; 235, 'id_directory' =&gt; 14, 'name' =&gt; "Derivatives and structured products"]);</v>
      </c>
    </row>
    <row r="602" spans="1:6" x14ac:dyDescent="0.25">
      <c r="A602">
        <v>14</v>
      </c>
      <c r="B602" s="16" t="s">
        <v>27</v>
      </c>
      <c r="C602">
        <v>251</v>
      </c>
      <c r="D602" s="16" t="s">
        <v>47</v>
      </c>
      <c r="E602">
        <v>601</v>
      </c>
      <c r="F602" s="16" t="str">
        <f t="shared" si="9"/>
        <v>Practice::firstOrCreate(['id_practice' =&gt; 601, 'id_central_practice' =&gt; 251, 'id_directory' =&gt; 14, 'name' =&gt; "Dispute resolution"]);</v>
      </c>
    </row>
    <row r="603" spans="1:6" x14ac:dyDescent="0.25">
      <c r="A603">
        <v>14</v>
      </c>
      <c r="B603" s="16" t="s">
        <v>27</v>
      </c>
      <c r="C603">
        <v>253</v>
      </c>
      <c r="D603" s="16" t="s">
        <v>4244</v>
      </c>
      <c r="E603">
        <v>602</v>
      </c>
      <c r="F603" s="16" t="str">
        <f t="shared" si="9"/>
        <v>Practice::firstOrCreate(['id_practice' =&gt; 602, 'id_central_practice' =&gt; 253, 'id_directory' =&gt; 14, 'name' =&gt; "Dispute resolution – Independent local firms"]);</v>
      </c>
    </row>
    <row r="604" spans="1:6" x14ac:dyDescent="0.25">
      <c r="A604">
        <v>14</v>
      </c>
      <c r="B604" s="16" t="s">
        <v>27</v>
      </c>
      <c r="C604">
        <v>254</v>
      </c>
      <c r="D604" s="16" t="s">
        <v>3195</v>
      </c>
      <c r="E604">
        <v>603</v>
      </c>
      <c r="F604" s="16" t="str">
        <f t="shared" si="9"/>
        <v>Practice::firstOrCreate(['id_practice' =&gt; 603, 'id_central_practice' =&gt; 254, 'id_directory' =&gt; 14, 'name' =&gt; "Dispute resolution – Local firms"]);</v>
      </c>
    </row>
    <row r="605" spans="1:6" x14ac:dyDescent="0.25">
      <c r="A605">
        <v>14</v>
      </c>
      <c r="B605" s="16" t="s">
        <v>27</v>
      </c>
      <c r="C605">
        <v>255</v>
      </c>
      <c r="D605" s="16" t="s">
        <v>4347</v>
      </c>
      <c r="E605">
        <v>604</v>
      </c>
      <c r="F605" s="16" t="str">
        <f t="shared" si="9"/>
        <v>Practice::firstOrCreate(['id_practice' =&gt; 604, 'id_central_practice' =&gt; 255, 'id_directory' =&gt; 14, 'name' =&gt; "Dispute resolution: Alberta"]);</v>
      </c>
    </row>
    <row r="606" spans="1:6" x14ac:dyDescent="0.25">
      <c r="A606">
        <v>14</v>
      </c>
      <c r="B606" s="16" t="s">
        <v>27</v>
      </c>
      <c r="C606">
        <v>256</v>
      </c>
      <c r="D606" s="16" t="s">
        <v>708</v>
      </c>
      <c r="E606">
        <v>605</v>
      </c>
      <c r="F606" s="16" t="str">
        <f t="shared" si="9"/>
        <v>Practice::firstOrCreate(['id_practice' =&gt; 605, 'id_central_practice' =&gt; 256, 'id_directory' =&gt; 14, 'name' =&gt; "Dispute resolution: Arbitration"]);</v>
      </c>
    </row>
    <row r="607" spans="1:6" x14ac:dyDescent="0.25">
      <c r="A607">
        <v>14</v>
      </c>
      <c r="B607" s="16" t="s">
        <v>27</v>
      </c>
      <c r="C607">
        <v>257</v>
      </c>
      <c r="D607" s="16" t="s">
        <v>1015</v>
      </c>
      <c r="E607">
        <v>606</v>
      </c>
      <c r="F607" s="16" t="str">
        <f t="shared" si="9"/>
        <v>Practice::firstOrCreate(['id_practice' =&gt; 606, 'id_central_practice' =&gt; 257, 'id_directory' =&gt; 14, 'name' =&gt; "Dispute resolution: Arbitration and international litigation"]);</v>
      </c>
    </row>
    <row r="608" spans="1:6" x14ac:dyDescent="0.25">
      <c r="A608">
        <v>14</v>
      </c>
      <c r="B608" s="16" t="s">
        <v>27</v>
      </c>
      <c r="C608">
        <v>258</v>
      </c>
      <c r="D608" s="16" t="s">
        <v>4378</v>
      </c>
      <c r="E608">
        <v>607</v>
      </c>
      <c r="F608" s="16" t="str">
        <f t="shared" si="9"/>
        <v>Practice::firstOrCreate(['id_practice' =&gt; 607, 'id_central_practice' =&gt; 258, 'id_directory' =&gt; 14, 'name' =&gt; "Dispute resolution: Arbitration: foreign firms"]);</v>
      </c>
    </row>
    <row r="609" spans="1:6" x14ac:dyDescent="0.25">
      <c r="A609">
        <v>14</v>
      </c>
      <c r="B609" s="16" t="s">
        <v>27</v>
      </c>
      <c r="C609">
        <v>259</v>
      </c>
      <c r="D609" s="16" t="s">
        <v>4349</v>
      </c>
      <c r="E609">
        <v>608</v>
      </c>
      <c r="F609" s="16" t="str">
        <f t="shared" si="9"/>
        <v>Practice::firstOrCreate(['id_practice' =&gt; 608, 'id_central_practice' =&gt; 259, 'id_directory' =&gt; 14, 'name' =&gt; "Dispute resolution: British Columbia"]);</v>
      </c>
    </row>
    <row r="610" spans="1:6" x14ac:dyDescent="0.25">
      <c r="A610">
        <v>14</v>
      </c>
      <c r="B610" s="16" t="s">
        <v>27</v>
      </c>
      <c r="C610">
        <v>260</v>
      </c>
      <c r="D610" s="16" t="s">
        <v>1268</v>
      </c>
      <c r="E610">
        <v>609</v>
      </c>
      <c r="F610" s="16" t="str">
        <f t="shared" si="9"/>
        <v>Practice::firstOrCreate(['id_practice' =&gt; 609, 'id_central_practice' =&gt; 260, 'id_directory' =&gt; 14, 'name' =&gt; "Dispute resolution: Class actions"]);</v>
      </c>
    </row>
    <row r="611" spans="1:6" x14ac:dyDescent="0.25">
      <c r="A611">
        <v>14</v>
      </c>
      <c r="B611" s="16" t="s">
        <v>27</v>
      </c>
      <c r="C611">
        <v>261</v>
      </c>
      <c r="D611" s="16" t="s">
        <v>540</v>
      </c>
      <c r="E611">
        <v>610</v>
      </c>
      <c r="F611" s="16" t="str">
        <f t="shared" si="9"/>
        <v>Practice::firstOrCreate(['id_practice' =&gt; 610, 'id_central_practice' =&gt; 261, 'id_directory' =&gt; 14, 'name' =&gt; "Dispute resolution: Commercial litigation"]);</v>
      </c>
    </row>
    <row r="612" spans="1:6" x14ac:dyDescent="0.25">
      <c r="A612">
        <v>14</v>
      </c>
      <c r="B612" s="16" t="s">
        <v>27</v>
      </c>
      <c r="C612">
        <v>262</v>
      </c>
      <c r="D612" s="16" t="s">
        <v>927</v>
      </c>
      <c r="E612">
        <v>611</v>
      </c>
      <c r="F612" s="16" t="str">
        <f t="shared" si="9"/>
        <v>Practice::firstOrCreate(['id_practice' =&gt; 611, 'id_central_practice' =&gt; 262, 'id_directory' =&gt; 14, 'name' =&gt; "Dispute resolution: International arbitration"]);</v>
      </c>
    </row>
    <row r="613" spans="1:6" x14ac:dyDescent="0.25">
      <c r="A613">
        <v>14</v>
      </c>
      <c r="B613" s="16" t="s">
        <v>27</v>
      </c>
      <c r="C613">
        <v>263</v>
      </c>
      <c r="D613" s="16" t="s">
        <v>103</v>
      </c>
      <c r="E613">
        <v>612</v>
      </c>
      <c r="F613" s="16" t="str">
        <f t="shared" si="9"/>
        <v>Practice::firstOrCreate(['id_practice' =&gt; 612, 'id_central_practice' =&gt; 263, 'id_directory' =&gt; 14, 'name' =&gt; "Dispute resolution: Litigation"]);</v>
      </c>
    </row>
    <row r="614" spans="1:6" x14ac:dyDescent="0.25">
      <c r="A614">
        <v>14</v>
      </c>
      <c r="B614" s="16" t="s">
        <v>27</v>
      </c>
      <c r="C614">
        <v>264</v>
      </c>
      <c r="D614" s="16" t="s">
        <v>4380</v>
      </c>
      <c r="E614">
        <v>613</v>
      </c>
      <c r="F614" s="16" t="str">
        <f t="shared" si="9"/>
        <v>Practice::firstOrCreate(['id_practice' =&gt; 613, 'id_central_practice' =&gt; 264, 'id_directory' =&gt; 14, 'name' =&gt; "Dispute resolution: Litigation: foreign firms"]);</v>
      </c>
    </row>
    <row r="615" spans="1:6" x14ac:dyDescent="0.25">
      <c r="A615">
        <v>14</v>
      </c>
      <c r="B615" s="16" t="s">
        <v>27</v>
      </c>
      <c r="C615">
        <v>265</v>
      </c>
      <c r="D615" s="16" t="s">
        <v>4351</v>
      </c>
      <c r="E615">
        <v>614</v>
      </c>
      <c r="F615" s="16" t="str">
        <f t="shared" si="9"/>
        <v>Practice::firstOrCreate(['id_practice' =&gt; 614, 'id_central_practice' =&gt; 265, 'id_directory' =&gt; 14, 'name' =&gt; "Dispute resolution: Ontario"]);</v>
      </c>
    </row>
    <row r="616" spans="1:6" x14ac:dyDescent="0.25">
      <c r="A616">
        <v>14</v>
      </c>
      <c r="B616" s="16" t="s">
        <v>27</v>
      </c>
      <c r="C616">
        <v>266</v>
      </c>
      <c r="D616" s="16" t="s">
        <v>4353</v>
      </c>
      <c r="E616">
        <v>615</v>
      </c>
      <c r="F616" s="16" t="str">
        <f t="shared" si="9"/>
        <v>Practice::firstOrCreate(['id_practice' =&gt; 615, 'id_central_practice' =&gt; 266, 'id_directory' =&gt; 14, 'name' =&gt; "Dispute resolution: Quebec"]);</v>
      </c>
    </row>
    <row r="617" spans="1:6" x14ac:dyDescent="0.25">
      <c r="A617">
        <v>14</v>
      </c>
      <c r="B617" s="16" t="s">
        <v>27</v>
      </c>
      <c r="C617">
        <v>267</v>
      </c>
      <c r="D617" s="16" t="s">
        <v>3162</v>
      </c>
      <c r="E617">
        <v>616</v>
      </c>
      <c r="F617" s="16" t="str">
        <f t="shared" si="9"/>
        <v>Practice::firstOrCreate(['id_practice' =&gt; 616, 'id_central_practice' =&gt; 267, 'id_directory' =&gt; 14, 'name' =&gt; "Dispute resolution: arbitration"]);</v>
      </c>
    </row>
    <row r="618" spans="1:6" x14ac:dyDescent="0.25">
      <c r="A618">
        <v>14</v>
      </c>
      <c r="B618" s="16" t="s">
        <v>27</v>
      </c>
      <c r="C618">
        <v>268</v>
      </c>
      <c r="D618" s="16" t="s">
        <v>4385</v>
      </c>
      <c r="E618">
        <v>617</v>
      </c>
      <c r="F618" s="16" t="str">
        <f t="shared" si="9"/>
        <v>Practice::firstOrCreate(['id_practice' =&gt; 617, 'id_central_practice' =&gt; 268, 'id_directory' =&gt; 14, 'name' =&gt; "Dispute resolution: international arbitration"]);</v>
      </c>
    </row>
    <row r="619" spans="1:6" x14ac:dyDescent="0.25">
      <c r="A619">
        <v>14</v>
      </c>
      <c r="B619" s="16" t="s">
        <v>27</v>
      </c>
      <c r="C619">
        <v>269</v>
      </c>
      <c r="D619" s="16" t="s">
        <v>3164</v>
      </c>
      <c r="E619">
        <v>618</v>
      </c>
      <c r="F619" s="16" t="str">
        <f t="shared" si="9"/>
        <v>Practice::firstOrCreate(['id_practice' =&gt; 618, 'id_central_practice' =&gt; 269, 'id_directory' =&gt; 14, 'name' =&gt; "Dispute resolution: litigation"]);</v>
      </c>
    </row>
    <row r="620" spans="1:6" x14ac:dyDescent="0.25">
      <c r="A620">
        <v>14</v>
      </c>
      <c r="B620" s="16" t="s">
        <v>27</v>
      </c>
      <c r="C620">
        <v>270</v>
      </c>
      <c r="D620" s="16" t="s">
        <v>3992</v>
      </c>
      <c r="E620">
        <v>619</v>
      </c>
      <c r="F620" s="16" t="str">
        <f t="shared" si="9"/>
        <v>Practice::firstOrCreate(['id_practice' =&gt; 619, 'id_central_practice' =&gt; 270, 'id_directory' =&gt; 14, 'name' =&gt; "Dispute resolution: white-collar crime"]);</v>
      </c>
    </row>
    <row r="621" spans="1:6" x14ac:dyDescent="0.25">
      <c r="A621">
        <v>14</v>
      </c>
      <c r="B621" s="16" t="s">
        <v>27</v>
      </c>
      <c r="C621">
        <v>274</v>
      </c>
      <c r="D621" s="16" t="s">
        <v>1001</v>
      </c>
      <c r="E621">
        <v>620</v>
      </c>
      <c r="F621" s="16" t="str">
        <f t="shared" si="9"/>
        <v>Practice::firstOrCreate(['id_practice' =&gt; 620, 'id_central_practice' =&gt; 274, 'id_directory' =&gt; 14, 'name' =&gt; "E-discovery"]);</v>
      </c>
    </row>
    <row r="622" spans="1:6" x14ac:dyDescent="0.25">
      <c r="A622">
        <v>14</v>
      </c>
      <c r="B622" s="16" t="s">
        <v>27</v>
      </c>
      <c r="C622">
        <v>276</v>
      </c>
      <c r="D622" s="16" t="s">
        <v>361</v>
      </c>
      <c r="E622">
        <v>621</v>
      </c>
      <c r="F622" s="16" t="str">
        <f t="shared" si="9"/>
        <v>Practice::firstOrCreate(['id_practice' =&gt; 621, 'id_central_practice' =&gt; 276, 'id_directory' =&gt; 14, 'name' =&gt; "EU and competition"]);</v>
      </c>
    </row>
    <row r="623" spans="1:6" x14ac:dyDescent="0.25">
      <c r="A623">
        <v>14</v>
      </c>
      <c r="B623" s="16" t="s">
        <v>27</v>
      </c>
      <c r="C623">
        <v>277</v>
      </c>
      <c r="D623" s="16" t="s">
        <v>618</v>
      </c>
      <c r="E623">
        <v>622</v>
      </c>
      <c r="F623" s="16" t="str">
        <f t="shared" si="9"/>
        <v>Practice::firstOrCreate(['id_practice' =&gt; 622, 'id_central_practice' =&gt; 277, 'id_directory' =&gt; 14, 'name' =&gt; "EU and competition law"]);</v>
      </c>
    </row>
    <row r="624" spans="1:6" x14ac:dyDescent="0.25">
      <c r="A624">
        <v>14</v>
      </c>
      <c r="B624" s="16" t="s">
        <v>27</v>
      </c>
      <c r="C624">
        <v>278</v>
      </c>
      <c r="D624" s="16" t="s">
        <v>469</v>
      </c>
      <c r="E624">
        <v>623</v>
      </c>
      <c r="F624" s="16" t="str">
        <f t="shared" si="9"/>
        <v>Practice::firstOrCreate(['id_practice' =&gt; 623, 'id_central_practice' =&gt; 278, 'id_directory' =&gt; 14, 'name' =&gt; "EU regulatory: Information technology"]);</v>
      </c>
    </row>
    <row r="625" spans="1:6" x14ac:dyDescent="0.25">
      <c r="A625">
        <v>14</v>
      </c>
      <c r="B625" s="16" t="s">
        <v>27</v>
      </c>
      <c r="C625">
        <v>279</v>
      </c>
      <c r="D625" s="16" t="s">
        <v>470</v>
      </c>
      <c r="E625">
        <v>624</v>
      </c>
      <c r="F625" s="16" t="str">
        <f t="shared" si="9"/>
        <v>Practice::firstOrCreate(['id_practice' =&gt; 624, 'id_central_practice' =&gt; 279, 'id_directory' =&gt; 14, 'name' =&gt; "EU regulatory: Pharma, medical devices and biotech"]);</v>
      </c>
    </row>
    <row r="626" spans="1:6" x14ac:dyDescent="0.25">
      <c r="A626">
        <v>14</v>
      </c>
      <c r="B626" s="16" t="s">
        <v>27</v>
      </c>
      <c r="C626">
        <v>280</v>
      </c>
      <c r="D626" s="16" t="s">
        <v>471</v>
      </c>
      <c r="E626">
        <v>625</v>
      </c>
      <c r="F626" s="16" t="str">
        <f t="shared" si="9"/>
        <v>Practice::firstOrCreate(['id_practice' =&gt; 625, 'id_central_practice' =&gt; 280, 'id_directory' =&gt; 14, 'name' =&gt; "EU regulatory: Privacy and data protection"]);</v>
      </c>
    </row>
    <row r="627" spans="1:6" x14ac:dyDescent="0.25">
      <c r="A627">
        <v>14</v>
      </c>
      <c r="B627" s="16" t="s">
        <v>27</v>
      </c>
      <c r="C627">
        <v>281</v>
      </c>
      <c r="D627" s="16" t="s">
        <v>4118</v>
      </c>
      <c r="E627">
        <v>626</v>
      </c>
      <c r="F627" s="16" t="str">
        <f t="shared" si="9"/>
        <v>Practice::firstOrCreate(['id_practice' =&gt; 626, 'id_central_practice' =&gt; 281, 'id_directory' =&gt; 14, 'name' =&gt; "EU, competition and distribution"]);</v>
      </c>
    </row>
    <row r="628" spans="1:6" x14ac:dyDescent="0.25">
      <c r="A628">
        <v>14</v>
      </c>
      <c r="B628" s="16" t="s">
        <v>27</v>
      </c>
      <c r="C628">
        <v>282</v>
      </c>
      <c r="D628" s="16" t="s">
        <v>228</v>
      </c>
      <c r="E628">
        <v>627</v>
      </c>
      <c r="F628" s="16" t="str">
        <f t="shared" si="9"/>
        <v>Practice::firstOrCreate(['id_practice' =&gt; 627, 'id_central_practice' =&gt; 282, 'id_directory' =&gt; 14, 'name' =&gt; "EU, competition and public procurement"]);</v>
      </c>
    </row>
    <row r="629" spans="1:6" x14ac:dyDescent="0.25">
      <c r="A629">
        <v>14</v>
      </c>
      <c r="B629" s="16" t="s">
        <v>27</v>
      </c>
      <c r="C629">
        <v>283</v>
      </c>
      <c r="D629" s="16" t="s">
        <v>360</v>
      </c>
      <c r="E629">
        <v>628</v>
      </c>
      <c r="F629" s="16" t="str">
        <f t="shared" si="9"/>
        <v>Practice::firstOrCreate(['id_practice' =&gt; 628, 'id_central_practice' =&gt; 283, 'id_directory' =&gt; 14, 'name' =&gt; "Electricity and renewable energy"]);</v>
      </c>
    </row>
    <row r="630" spans="1:6" x14ac:dyDescent="0.25">
      <c r="A630">
        <v>14</v>
      </c>
      <c r="B630" s="16" t="s">
        <v>27</v>
      </c>
      <c r="C630">
        <v>285</v>
      </c>
      <c r="D630" s="16" t="s">
        <v>832</v>
      </c>
      <c r="E630">
        <v>629</v>
      </c>
      <c r="F630" s="16" t="str">
        <f t="shared" si="9"/>
        <v>Practice::firstOrCreate(['id_practice' =&gt; 629, 'id_central_practice' =&gt; 285, 'id_directory' =&gt; 14, 'name' =&gt; "Emerging markets"]);</v>
      </c>
    </row>
    <row r="631" spans="1:6" x14ac:dyDescent="0.25">
      <c r="A631">
        <v>14</v>
      </c>
      <c r="B631" s="16" t="s">
        <v>27</v>
      </c>
      <c r="C631">
        <v>288</v>
      </c>
      <c r="D631" s="16" t="s">
        <v>1002</v>
      </c>
      <c r="E631">
        <v>630</v>
      </c>
      <c r="F631" s="16" t="str">
        <f t="shared" si="9"/>
        <v>Practice::firstOrCreate(['id_practice' =&gt; 630, 'id_central_practice' =&gt; 288, 'id_directory' =&gt; 14, 'name' =&gt; "Employee benefits, executive compensation and retirement plans: design"]);</v>
      </c>
    </row>
    <row r="632" spans="1:6" x14ac:dyDescent="0.25">
      <c r="A632">
        <v>14</v>
      </c>
      <c r="B632" s="16" t="s">
        <v>27</v>
      </c>
      <c r="C632">
        <v>289</v>
      </c>
      <c r="D632" s="16" t="s">
        <v>438</v>
      </c>
      <c r="E632">
        <v>631</v>
      </c>
      <c r="F632" s="16" t="str">
        <f t="shared" si="9"/>
        <v>Practice::firstOrCreate(['id_practice' =&gt; 631, 'id_central_practice' =&gt; 289, 'id_directory' =&gt; 14, 'name' =&gt; "Employee benefits, executive compensation and retirement plans: transactional"]);</v>
      </c>
    </row>
    <row r="633" spans="1:6" x14ac:dyDescent="0.25">
      <c r="A633">
        <v>14</v>
      </c>
      <c r="B633" s="16" t="s">
        <v>27</v>
      </c>
      <c r="C633">
        <v>290</v>
      </c>
      <c r="D633" s="16" t="s">
        <v>3720</v>
      </c>
      <c r="E633">
        <v>632</v>
      </c>
      <c r="F633" s="16" t="str">
        <f t="shared" si="9"/>
        <v>Practice::firstOrCreate(['id_practice' =&gt; 632, 'id_central_practice' =&gt; 290, 'id_directory' =&gt; 14, 'name' =&gt; "Employee benefits, executive compensation, and retirement plans: design"]);</v>
      </c>
    </row>
    <row r="634" spans="1:6" x14ac:dyDescent="0.25">
      <c r="A634">
        <v>14</v>
      </c>
      <c r="B634" s="16" t="s">
        <v>27</v>
      </c>
      <c r="C634">
        <v>291</v>
      </c>
      <c r="D634" s="16" t="s">
        <v>3722</v>
      </c>
      <c r="E634">
        <v>633</v>
      </c>
      <c r="F634" s="16" t="str">
        <f t="shared" si="9"/>
        <v>Practice::firstOrCreate(['id_practice' =&gt; 633, 'id_central_practice' =&gt; 291, 'id_directory' =&gt; 14, 'name' =&gt; "Employee benefits, executive compensation, and retirement plans: transactional"]);</v>
      </c>
    </row>
    <row r="635" spans="1:6" x14ac:dyDescent="0.25">
      <c r="A635">
        <v>14</v>
      </c>
      <c r="B635" s="16" t="s">
        <v>27</v>
      </c>
      <c r="C635">
        <v>292</v>
      </c>
      <c r="D635" s="16" t="s">
        <v>461</v>
      </c>
      <c r="E635">
        <v>634</v>
      </c>
      <c r="F635" s="16" t="str">
        <f t="shared" si="9"/>
        <v>Practice::firstOrCreate(['id_practice' =&gt; 634, 'id_central_practice' =&gt; 292, 'id_directory' =&gt; 14, 'name' =&gt; "Employee share schemes"]);</v>
      </c>
    </row>
    <row r="636" spans="1:6" x14ac:dyDescent="0.25">
      <c r="A636">
        <v>14</v>
      </c>
      <c r="B636" s="16" t="s">
        <v>27</v>
      </c>
      <c r="C636">
        <v>293</v>
      </c>
      <c r="D636" s="16" t="s">
        <v>462</v>
      </c>
      <c r="E636">
        <v>635</v>
      </c>
      <c r="F636" s="16" t="str">
        <f t="shared" si="9"/>
        <v>Practice::firstOrCreate(['id_practice' =&gt; 635, 'id_central_practice' =&gt; 293, 'id_directory' =&gt; 14, 'name' =&gt; "Employers"]);</v>
      </c>
    </row>
    <row r="637" spans="1:6" x14ac:dyDescent="0.25">
      <c r="A637">
        <v>14</v>
      </c>
      <c r="B637" s="16" t="s">
        <v>27</v>
      </c>
      <c r="C637">
        <v>294</v>
      </c>
      <c r="D637" s="16" t="s">
        <v>191</v>
      </c>
      <c r="E637">
        <v>636</v>
      </c>
      <c r="F637" s="16" t="str">
        <f t="shared" si="9"/>
        <v>Practice::firstOrCreate(['id_practice' =&gt; 636, 'id_central_practice' =&gt; 294, 'id_directory' =&gt; 14, 'name' =&gt; "Employment"]);</v>
      </c>
    </row>
    <row r="638" spans="1:6" x14ac:dyDescent="0.25">
      <c r="A638">
        <v>14</v>
      </c>
      <c r="B638" s="16" t="s">
        <v>27</v>
      </c>
      <c r="C638">
        <v>301</v>
      </c>
      <c r="D638" s="16" t="s">
        <v>221</v>
      </c>
      <c r="E638">
        <v>637</v>
      </c>
      <c r="F638" s="16" t="str">
        <f t="shared" si="9"/>
        <v>Practice::firstOrCreate(['id_practice' =&gt; 637, 'id_central_practice' =&gt; 301, 'id_directory' =&gt; 14, 'name' =&gt; "Energy"]);</v>
      </c>
    </row>
    <row r="639" spans="1:6" x14ac:dyDescent="0.25">
      <c r="A639">
        <v>14</v>
      </c>
      <c r="B639" s="16" t="s">
        <v>27</v>
      </c>
      <c r="C639">
        <v>310</v>
      </c>
      <c r="D639" s="16" t="s">
        <v>310</v>
      </c>
      <c r="E639">
        <v>638</v>
      </c>
      <c r="F639" s="16" t="str">
        <f t="shared" si="9"/>
        <v>Practice::firstOrCreate(['id_practice' =&gt; 638, 'id_central_practice' =&gt; 310, 'id_directory' =&gt; 14, 'name' =&gt; "Energy (transactions and regulatory)"]);</v>
      </c>
    </row>
    <row r="640" spans="1:6" x14ac:dyDescent="0.25">
      <c r="A640">
        <v>14</v>
      </c>
      <c r="B640" s="16" t="s">
        <v>27</v>
      </c>
      <c r="C640">
        <v>312</v>
      </c>
      <c r="D640" s="16" t="s">
        <v>630</v>
      </c>
      <c r="E640">
        <v>639</v>
      </c>
      <c r="F640" s="16" t="str">
        <f t="shared" si="9"/>
        <v>Practice::firstOrCreate(['id_practice' =&gt; 639, 'id_central_practice' =&gt; 312, 'id_directory' =&gt; 14, 'name' =&gt; "Energy and natural resources"]);</v>
      </c>
    </row>
    <row r="641" spans="1:6" x14ac:dyDescent="0.25">
      <c r="A641">
        <v>14</v>
      </c>
      <c r="B641" s="16" t="s">
        <v>27</v>
      </c>
      <c r="C641">
        <v>313</v>
      </c>
      <c r="D641" s="16" t="s">
        <v>775</v>
      </c>
      <c r="E641">
        <v>640</v>
      </c>
      <c r="F641" s="16" t="str">
        <f t="shared" si="9"/>
        <v>Practice::firstOrCreate(['id_practice' =&gt; 640, 'id_central_practice' =&gt; 313, 'id_directory' =&gt; 14, 'name' =&gt; "Energy and natural resources: Electricity"]);</v>
      </c>
    </row>
    <row r="642" spans="1:6" x14ac:dyDescent="0.25">
      <c r="A642">
        <v>14</v>
      </c>
      <c r="B642" s="16" t="s">
        <v>27</v>
      </c>
      <c r="C642">
        <v>314</v>
      </c>
      <c r="D642" s="16" t="s">
        <v>844</v>
      </c>
      <c r="E642">
        <v>641</v>
      </c>
      <c r="F642" s="16" t="str">
        <f t="shared" ref="F642:F705" si="10">CONCATENATE("Practice::firstOrCreate(['id_practice' =&gt; ",E642,"",", 'id_central_practice' =&gt; ",C642,"", ", 'id_directory' =&gt; ",A642,"", ", 'name' =&gt; """,SUBSTITUTE(D642, "'", "´"),"""]);")</f>
        <v>Practice::firstOrCreate(['id_practice' =&gt; 641, 'id_central_practice' =&gt; 314, 'id_directory' =&gt; 14, 'name' =&gt; "Energy and natural resources: Hydrocarbons"]);</v>
      </c>
    </row>
    <row r="643" spans="1:6" x14ac:dyDescent="0.25">
      <c r="A643">
        <v>14</v>
      </c>
      <c r="B643" s="16" t="s">
        <v>27</v>
      </c>
      <c r="C643">
        <v>315</v>
      </c>
      <c r="D643" s="16" t="s">
        <v>1028</v>
      </c>
      <c r="E643">
        <v>642</v>
      </c>
      <c r="F643" s="16" t="str">
        <f t="shared" si="10"/>
        <v>Practice::firstOrCreate(['id_practice' =&gt; 642, 'id_central_practice' =&gt; 315, 'id_directory' =&gt; 14, 'name' =&gt; "Energy and natural resources: Mining"]);</v>
      </c>
    </row>
    <row r="644" spans="1:6" x14ac:dyDescent="0.25">
      <c r="A644">
        <v>14</v>
      </c>
      <c r="B644" s="16" t="s">
        <v>27</v>
      </c>
      <c r="C644">
        <v>316</v>
      </c>
      <c r="D644" s="16" t="s">
        <v>4023</v>
      </c>
      <c r="E644">
        <v>643</v>
      </c>
      <c r="F644" s="16" t="str">
        <f t="shared" si="10"/>
        <v>Practice::firstOrCreate(['id_practice' =&gt; 643, 'id_central_practice' =&gt; 316, 'id_directory' =&gt; 14, 'name' =&gt; "Energy and natural resources: Oil and gas"]);</v>
      </c>
    </row>
    <row r="645" spans="1:6" x14ac:dyDescent="0.25">
      <c r="A645">
        <v>14</v>
      </c>
      <c r="B645" s="16" t="s">
        <v>27</v>
      </c>
      <c r="C645">
        <v>317</v>
      </c>
      <c r="D645" s="16" t="s">
        <v>4356</v>
      </c>
      <c r="E645">
        <v>644</v>
      </c>
      <c r="F645" s="16" t="str">
        <f t="shared" si="10"/>
        <v>Practice::firstOrCreate(['id_practice' =&gt; 644, 'id_central_practice' =&gt; 317, 'id_directory' =&gt; 14, 'name' =&gt; "Energy and natural resources: Power"]);</v>
      </c>
    </row>
    <row r="646" spans="1:6" x14ac:dyDescent="0.25">
      <c r="A646">
        <v>14</v>
      </c>
      <c r="B646" s="16" t="s">
        <v>27</v>
      </c>
      <c r="C646">
        <v>318</v>
      </c>
      <c r="D646" s="16" t="s">
        <v>4586</v>
      </c>
      <c r="E646">
        <v>645</v>
      </c>
      <c r="F646" s="16" t="str">
        <f t="shared" si="10"/>
        <v>Practice::firstOrCreate(['id_practice' =&gt; 645, 'id_central_practice' =&gt; 318, 'id_directory' =&gt; 14, 'name' =&gt; "Energy litigation: oil and gas"]);</v>
      </c>
    </row>
    <row r="647" spans="1:6" x14ac:dyDescent="0.25">
      <c r="A647">
        <v>14</v>
      </c>
      <c r="B647" s="16" t="s">
        <v>27</v>
      </c>
      <c r="C647">
        <v>319</v>
      </c>
      <c r="D647" s="16" t="s">
        <v>4131</v>
      </c>
      <c r="E647">
        <v>646</v>
      </c>
      <c r="F647" s="16" t="str">
        <f t="shared" si="10"/>
        <v>Practice::firstOrCreate(['id_practice' =&gt; 646, 'id_central_practice' =&gt; 319, 'id_directory' =&gt; 14, 'name' =&gt; "Energy regulation: electric power"]);</v>
      </c>
    </row>
    <row r="648" spans="1:6" x14ac:dyDescent="0.25">
      <c r="A648">
        <v>14</v>
      </c>
      <c r="B648" s="16" t="s">
        <v>27</v>
      </c>
      <c r="C648">
        <v>320</v>
      </c>
      <c r="D648" s="16" t="s">
        <v>4588</v>
      </c>
      <c r="E648">
        <v>647</v>
      </c>
      <c r="F648" s="16" t="str">
        <f t="shared" si="10"/>
        <v>Practice::firstOrCreate(['id_practice' =&gt; 647, 'id_central_practice' =&gt; 320, 'id_directory' =&gt; 14, 'name' =&gt; "Energy regulation: oil and gas"]);</v>
      </c>
    </row>
    <row r="649" spans="1:6" x14ac:dyDescent="0.25">
      <c r="A649">
        <v>14</v>
      </c>
      <c r="B649" s="16" t="s">
        <v>27</v>
      </c>
      <c r="C649">
        <v>321</v>
      </c>
      <c r="D649" s="16" t="s">
        <v>4133</v>
      </c>
      <c r="E649">
        <v>648</v>
      </c>
      <c r="F649" s="16" t="str">
        <f t="shared" si="10"/>
        <v>Practice::firstOrCreate(['id_practice' =&gt; 648, 'id_central_practice' =&gt; 321, 'id_directory' =&gt; 14, 'name' =&gt; "Energy transactions: electric power"]);</v>
      </c>
    </row>
    <row r="650" spans="1:6" x14ac:dyDescent="0.25">
      <c r="A650">
        <v>14</v>
      </c>
      <c r="B650" s="16" t="s">
        <v>27</v>
      </c>
      <c r="C650">
        <v>322</v>
      </c>
      <c r="D650" s="16" t="s">
        <v>4135</v>
      </c>
      <c r="E650">
        <v>649</v>
      </c>
      <c r="F650" s="16" t="str">
        <f t="shared" si="10"/>
        <v>Practice::firstOrCreate(['id_practice' =&gt; 649, 'id_central_practice' =&gt; 322, 'id_directory' =&gt; 14, 'name' =&gt; "Energy transactions: oil and gas"]);</v>
      </c>
    </row>
    <row r="651" spans="1:6" x14ac:dyDescent="0.25">
      <c r="A651">
        <v>14</v>
      </c>
      <c r="B651" s="16" t="s">
        <v>27</v>
      </c>
      <c r="C651">
        <v>323</v>
      </c>
      <c r="D651" s="16" t="s">
        <v>3197</v>
      </c>
      <c r="E651">
        <v>650</v>
      </c>
      <c r="F651" s="16" t="str">
        <f t="shared" si="10"/>
        <v>Practice::firstOrCreate(['id_practice' =&gt; 650, 'id_central_practice' =&gt; 323, 'id_directory' =&gt; 14, 'name' =&gt; "Energy – Foreign firms"]);</v>
      </c>
    </row>
    <row r="652" spans="1:6" x14ac:dyDescent="0.25">
      <c r="A652">
        <v>14</v>
      </c>
      <c r="B652" s="16" t="s">
        <v>27</v>
      </c>
      <c r="C652">
        <v>335</v>
      </c>
      <c r="D652" s="16" t="s">
        <v>671</v>
      </c>
      <c r="E652">
        <v>651</v>
      </c>
      <c r="F652" s="16" t="str">
        <f t="shared" si="10"/>
        <v>Practice::firstOrCreate(['id_practice' =&gt; 651, 'id_central_practice' =&gt; 335, 'id_directory' =&gt; 14, 'name' =&gt; "Energy: regulatory"]);</v>
      </c>
    </row>
    <row r="653" spans="1:6" x14ac:dyDescent="0.25">
      <c r="A653">
        <v>14</v>
      </c>
      <c r="B653" s="16" t="s">
        <v>27</v>
      </c>
      <c r="C653">
        <v>336</v>
      </c>
      <c r="D653" s="16" t="s">
        <v>4137</v>
      </c>
      <c r="E653">
        <v>652</v>
      </c>
      <c r="F653" s="16" t="str">
        <f t="shared" si="10"/>
        <v>Practice::firstOrCreate(['id_practice' =&gt; 652, 'id_central_practice' =&gt; 336, 'id_directory' =&gt; 14, 'name' =&gt; "Energy: renewable/alternative power"]);</v>
      </c>
    </row>
    <row r="654" spans="1:6" x14ac:dyDescent="0.25">
      <c r="A654">
        <v>14</v>
      </c>
      <c r="B654" s="16" t="s">
        <v>27</v>
      </c>
      <c r="C654">
        <v>337</v>
      </c>
      <c r="D654" s="16" t="s">
        <v>672</v>
      </c>
      <c r="E654">
        <v>653</v>
      </c>
      <c r="F654" s="16" t="str">
        <f t="shared" si="10"/>
        <v>Practice::firstOrCreate(['id_practice' =&gt; 653, 'id_central_practice' =&gt; 337, 'id_directory' =&gt; 14, 'name' =&gt; "Energy: transactional"]);</v>
      </c>
    </row>
    <row r="655" spans="1:6" x14ac:dyDescent="0.25">
      <c r="A655">
        <v>14</v>
      </c>
      <c r="B655" s="16" t="s">
        <v>27</v>
      </c>
      <c r="C655">
        <v>338</v>
      </c>
      <c r="D655" s="16" t="s">
        <v>114</v>
      </c>
      <c r="E655">
        <v>654</v>
      </c>
      <c r="F655" s="16" t="str">
        <f t="shared" si="10"/>
        <v>Practice::firstOrCreate(['id_practice' =&gt; 654, 'id_central_practice' =&gt; 338, 'id_directory' =&gt; 14, 'name' =&gt; "Environment"]);</v>
      </c>
    </row>
    <row r="656" spans="1:6" x14ac:dyDescent="0.25">
      <c r="A656">
        <v>14</v>
      </c>
      <c r="B656" s="16" t="s">
        <v>27</v>
      </c>
      <c r="C656">
        <v>341</v>
      </c>
      <c r="D656" s="16" t="s">
        <v>311</v>
      </c>
      <c r="E656">
        <v>655</v>
      </c>
      <c r="F656" s="16" t="str">
        <f t="shared" si="10"/>
        <v>Practice::firstOrCreate(['id_practice' =&gt; 655, 'id_central_practice' =&gt; 341, 'id_directory' =&gt; 14, 'name' =&gt; "Environment and planning"]);</v>
      </c>
    </row>
    <row r="657" spans="1:6" x14ac:dyDescent="0.25">
      <c r="A657">
        <v>14</v>
      </c>
      <c r="B657" s="16" t="s">
        <v>27</v>
      </c>
      <c r="C657">
        <v>343</v>
      </c>
      <c r="D657" s="16" t="s">
        <v>915</v>
      </c>
      <c r="E657">
        <v>656</v>
      </c>
      <c r="F657" s="16" t="str">
        <f t="shared" si="10"/>
        <v>Practice::firstOrCreate(['id_practice' =&gt; 656, 'id_central_practice' =&gt; 343, 'id_directory' =&gt; 14, 'name' =&gt; "Environment: litigation"]);</v>
      </c>
    </row>
    <row r="658" spans="1:6" x14ac:dyDescent="0.25">
      <c r="A658">
        <v>14</v>
      </c>
      <c r="B658" s="16" t="s">
        <v>27</v>
      </c>
      <c r="C658">
        <v>344</v>
      </c>
      <c r="D658" s="16" t="s">
        <v>4590</v>
      </c>
      <c r="E658">
        <v>657</v>
      </c>
      <c r="F658" s="16" t="str">
        <f t="shared" si="10"/>
        <v>Practice::firstOrCreate(['id_practice' =&gt; 657, 'id_central_practice' =&gt; 344, 'id_directory' =&gt; 14, 'name' =&gt; "Environment: regulatory"]);</v>
      </c>
    </row>
    <row r="659" spans="1:6" x14ac:dyDescent="0.25">
      <c r="A659">
        <v>14</v>
      </c>
      <c r="B659" s="16" t="s">
        <v>27</v>
      </c>
      <c r="C659">
        <v>345</v>
      </c>
      <c r="D659" s="16" t="s">
        <v>916</v>
      </c>
      <c r="E659">
        <v>658</v>
      </c>
      <c r="F659" s="16" t="str">
        <f t="shared" si="10"/>
        <v>Practice::firstOrCreate(['id_practice' =&gt; 658, 'id_central_practice' =&gt; 345, 'id_directory' =&gt; 14, 'name' =&gt; "Environment: transactional"]);</v>
      </c>
    </row>
    <row r="660" spans="1:6" x14ac:dyDescent="0.25">
      <c r="A660">
        <v>14</v>
      </c>
      <c r="B660" s="16" t="s">
        <v>27</v>
      </c>
      <c r="C660">
        <v>349</v>
      </c>
      <c r="D660" s="16" t="s">
        <v>3583</v>
      </c>
      <c r="E660">
        <v>659</v>
      </c>
      <c r="F660" s="16" t="str">
        <f t="shared" si="10"/>
        <v>Practice::firstOrCreate(['id_practice' =&gt; 659, 'id_central_practice' =&gt; 349, 'id_directory' =&gt; 14, 'name' =&gt; "Equity Offerings: advice to issuers"]);</v>
      </c>
    </row>
    <row r="661" spans="1:6" x14ac:dyDescent="0.25">
      <c r="A661">
        <v>14</v>
      </c>
      <c r="B661" s="16" t="s">
        <v>27</v>
      </c>
      <c r="C661">
        <v>350</v>
      </c>
      <c r="D661" s="16" t="s">
        <v>3585</v>
      </c>
      <c r="E661">
        <v>660</v>
      </c>
      <c r="F661" s="16" t="str">
        <f t="shared" si="10"/>
        <v>Practice::firstOrCreate(['id_practice' =&gt; 660, 'id_central_practice' =&gt; 350, 'id_directory' =&gt; 14, 'name' =&gt; "Equity Offerings: advice to managers"]);</v>
      </c>
    </row>
    <row r="662" spans="1:6" x14ac:dyDescent="0.25">
      <c r="A662">
        <v>14</v>
      </c>
      <c r="B662" s="16" t="s">
        <v>27</v>
      </c>
      <c r="C662">
        <v>351</v>
      </c>
      <c r="D662" s="16" t="s">
        <v>1006</v>
      </c>
      <c r="E662">
        <v>661</v>
      </c>
      <c r="F662" s="16" t="str">
        <f t="shared" si="10"/>
        <v>Practice::firstOrCreate(['id_practice' =&gt; 661, 'id_central_practice' =&gt; 351, 'id_directory' =&gt; 14, 'name' =&gt; "Equity capital markets - low-mid cap"]);</v>
      </c>
    </row>
    <row r="663" spans="1:6" x14ac:dyDescent="0.25">
      <c r="A663">
        <v>14</v>
      </c>
      <c r="B663" s="16" t="s">
        <v>27</v>
      </c>
      <c r="C663">
        <v>352</v>
      </c>
      <c r="D663" s="16" t="s">
        <v>611</v>
      </c>
      <c r="E663">
        <v>662</v>
      </c>
      <c r="F663" s="16" t="str">
        <f t="shared" si="10"/>
        <v>Practice::firstOrCreate(['id_practice' =&gt; 662, 'id_central_practice' =&gt; 352, 'id_directory' =&gt; 14, 'name' =&gt; "Equity capital markets: mid-large cap"]);</v>
      </c>
    </row>
    <row r="664" spans="1:6" x14ac:dyDescent="0.25">
      <c r="A664">
        <v>14</v>
      </c>
      <c r="B664" s="16" t="s">
        <v>27</v>
      </c>
      <c r="C664">
        <v>355</v>
      </c>
      <c r="D664" s="16" t="s">
        <v>1071</v>
      </c>
      <c r="E664">
        <v>663</v>
      </c>
      <c r="F664" s="16" t="str">
        <f t="shared" si="10"/>
        <v>Practice::firstOrCreate(['id_practice' =&gt; 663, 'id_central_practice' =&gt; 355, 'id_directory' =&gt; 14, 'name' =&gt; "Family"]);</v>
      </c>
    </row>
    <row r="665" spans="1:6" x14ac:dyDescent="0.25">
      <c r="A665">
        <v>14</v>
      </c>
      <c r="B665" s="16" t="s">
        <v>27</v>
      </c>
      <c r="C665">
        <v>383</v>
      </c>
      <c r="D665" s="16" t="s">
        <v>917</v>
      </c>
      <c r="E665">
        <v>664</v>
      </c>
      <c r="F665" s="16" t="str">
        <f t="shared" si="10"/>
        <v>Practice::firstOrCreate(['id_practice' =&gt; 664, 'id_central_practice' =&gt; 383, 'id_directory' =&gt; 14, 'name' =&gt; "Financial services litigation"]);</v>
      </c>
    </row>
    <row r="666" spans="1:6" x14ac:dyDescent="0.25">
      <c r="A666">
        <v>14</v>
      </c>
      <c r="B666" s="16" t="s">
        <v>27</v>
      </c>
      <c r="C666">
        <v>384</v>
      </c>
      <c r="D666" s="16" t="s">
        <v>3587</v>
      </c>
      <c r="E666">
        <v>665</v>
      </c>
      <c r="F666" s="16" t="str">
        <f t="shared" si="10"/>
        <v>Practice::firstOrCreate(['id_practice' =&gt; 665, 'id_central_practice' =&gt; 384, 'id_directory' =&gt; 14, 'name' =&gt; "Financial services regulation: Banking"]);</v>
      </c>
    </row>
    <row r="667" spans="1:6" x14ac:dyDescent="0.25">
      <c r="A667">
        <v>14</v>
      </c>
      <c r="B667" s="16" t="s">
        <v>27</v>
      </c>
      <c r="C667">
        <v>385</v>
      </c>
      <c r="D667" s="16" t="s">
        <v>3589</v>
      </c>
      <c r="E667">
        <v>666</v>
      </c>
      <c r="F667" s="16" t="str">
        <f t="shared" si="10"/>
        <v>Practice::firstOrCreate(['id_practice' =&gt; 666, 'id_central_practice' =&gt; 385, 'id_directory' =&gt; 14, 'name' =&gt; "Financial services regulation: Consumer finance"]);</v>
      </c>
    </row>
    <row r="668" spans="1:6" x14ac:dyDescent="0.25">
      <c r="A668">
        <v>14</v>
      </c>
      <c r="B668" s="16" t="s">
        <v>27</v>
      </c>
      <c r="C668">
        <v>388</v>
      </c>
      <c r="D668" s="16" t="s">
        <v>1022</v>
      </c>
      <c r="E668">
        <v>667</v>
      </c>
      <c r="F668" s="16" t="str">
        <f t="shared" si="10"/>
        <v>Practice::firstOrCreate(['id_practice' =&gt; 667, 'id_central_practice' =&gt; 388, 'id_directory' =&gt; 14, 'name' =&gt; "Financial services regulatory: Foreign firms"]);</v>
      </c>
    </row>
    <row r="669" spans="1:6" x14ac:dyDescent="0.25">
      <c r="A669">
        <v>14</v>
      </c>
      <c r="B669" s="16" t="s">
        <v>27</v>
      </c>
      <c r="C669">
        <v>389</v>
      </c>
      <c r="D669" s="16" t="s">
        <v>612</v>
      </c>
      <c r="E669">
        <v>668</v>
      </c>
      <c r="F669" s="16" t="str">
        <f t="shared" si="10"/>
        <v>Practice::firstOrCreate(['id_practice' =&gt; 668, 'id_central_practice' =&gt; 389, 'id_directory' =&gt; 14, 'name' =&gt; "Financial services: contentious"]);</v>
      </c>
    </row>
    <row r="670" spans="1:6" x14ac:dyDescent="0.25">
      <c r="A670">
        <v>14</v>
      </c>
      <c r="B670" s="16" t="s">
        <v>27</v>
      </c>
      <c r="C670">
        <v>390</v>
      </c>
      <c r="D670" s="16" t="s">
        <v>282</v>
      </c>
      <c r="E670">
        <v>669</v>
      </c>
      <c r="F670" s="16" t="str">
        <f t="shared" si="10"/>
        <v>Practice::firstOrCreate(['id_practice' =&gt; 669, 'id_central_practice' =&gt; 390, 'id_directory' =&gt; 14, 'name' =&gt; "Financial services: non-contentious/regulatory"]);</v>
      </c>
    </row>
    <row r="671" spans="1:6" x14ac:dyDescent="0.25">
      <c r="A671">
        <v>14</v>
      </c>
      <c r="B671" s="16" t="s">
        <v>27</v>
      </c>
      <c r="C671">
        <v>391</v>
      </c>
      <c r="D671" s="16" t="s">
        <v>950</v>
      </c>
      <c r="E671">
        <v>670</v>
      </c>
      <c r="F671" s="16" t="str">
        <f t="shared" si="10"/>
        <v>Practice::firstOrCreate(['id_practice' =&gt; 670, 'id_central_practice' =&gt; 391, 'id_directory' =&gt; 14, 'name' =&gt; "Finanzmarktaufsicht"]);</v>
      </c>
    </row>
    <row r="672" spans="1:6" x14ac:dyDescent="0.25">
      <c r="A672">
        <v>14</v>
      </c>
      <c r="B672" s="16" t="s">
        <v>27</v>
      </c>
      <c r="C672">
        <v>392</v>
      </c>
      <c r="D672" s="16" t="s">
        <v>439</v>
      </c>
      <c r="E672">
        <v>671</v>
      </c>
      <c r="F672" s="16" t="str">
        <f t="shared" si="10"/>
        <v>Practice::firstOrCreate(['id_practice' =&gt; 671, 'id_central_practice' =&gt; 392, 'id_directory' =&gt; 14, 'name' =&gt; "Fintech"]);</v>
      </c>
    </row>
    <row r="673" spans="1:6" x14ac:dyDescent="0.25">
      <c r="A673">
        <v>14</v>
      </c>
      <c r="B673" s="16" t="s">
        <v>27</v>
      </c>
      <c r="C673">
        <v>394</v>
      </c>
      <c r="D673" s="16" t="s">
        <v>3201</v>
      </c>
      <c r="E673">
        <v>672</v>
      </c>
      <c r="F673" s="16" t="str">
        <f t="shared" si="10"/>
        <v>Practice::firstOrCreate(['id_practice' =&gt; 672, 'id_central_practice' =&gt; 394, 'id_directory' =&gt; 14, 'name' =&gt; "Fintech and financial services regulatory – Local firms"]);</v>
      </c>
    </row>
    <row r="674" spans="1:6" x14ac:dyDescent="0.25">
      <c r="A674">
        <v>14</v>
      </c>
      <c r="B674" s="16" t="s">
        <v>27</v>
      </c>
      <c r="C674">
        <v>395</v>
      </c>
      <c r="D674" s="16" t="s">
        <v>3199</v>
      </c>
      <c r="E674">
        <v>673</v>
      </c>
      <c r="F674" s="16" t="str">
        <f t="shared" si="10"/>
        <v>Practice::firstOrCreate(['id_practice' =&gt; 673, 'id_central_practice' =&gt; 395, 'id_directory' =&gt; 14, 'name' =&gt; "Fintech and financial services regulatory – foreign firms"]);</v>
      </c>
    </row>
    <row r="675" spans="1:6" x14ac:dyDescent="0.25">
      <c r="A675">
        <v>14</v>
      </c>
      <c r="B675" s="16" t="s">
        <v>27</v>
      </c>
      <c r="C675">
        <v>396</v>
      </c>
      <c r="D675" s="16" t="s">
        <v>4246</v>
      </c>
      <c r="E675">
        <v>674</v>
      </c>
      <c r="F675" s="16" t="str">
        <f t="shared" si="10"/>
        <v>Practice::firstOrCreate(['id_practice' =&gt; 674, 'id_central_practice' =&gt; 396, 'id_directory' =&gt; 14, 'name' =&gt; "Fintech – Independent local firms"]);</v>
      </c>
    </row>
    <row r="676" spans="1:6" x14ac:dyDescent="0.25">
      <c r="A676">
        <v>14</v>
      </c>
      <c r="B676" s="16" t="s">
        <v>27</v>
      </c>
      <c r="C676">
        <v>397</v>
      </c>
      <c r="D676" s="16" t="s">
        <v>4390</v>
      </c>
      <c r="E676">
        <v>675</v>
      </c>
      <c r="F676" s="16" t="str">
        <f t="shared" si="10"/>
        <v>Practice::firstOrCreate(['id_practice' =&gt; 675, 'id_central_practice' =&gt; 397, 'id_directory' =&gt; 14, 'name' =&gt; "Fintech – International firms and joint ventures"]);</v>
      </c>
    </row>
    <row r="677" spans="1:6" x14ac:dyDescent="0.25">
      <c r="A677">
        <v>14</v>
      </c>
      <c r="B677" s="16" t="s">
        <v>27</v>
      </c>
      <c r="C677">
        <v>404</v>
      </c>
      <c r="D677" s="16" t="s">
        <v>1053</v>
      </c>
      <c r="E677">
        <v>676</v>
      </c>
      <c r="F677" s="16" t="str">
        <f t="shared" si="10"/>
        <v>Practice::firstOrCreate(['id_practice' =&gt; 676, 'id_central_practice' =&gt; 404, 'id_directory' =&gt; 14, 'name' =&gt; "Fishing and aquaculture"]);</v>
      </c>
    </row>
    <row r="678" spans="1:6" x14ac:dyDescent="0.25">
      <c r="A678">
        <v>14</v>
      </c>
      <c r="B678" s="16" t="s">
        <v>27</v>
      </c>
      <c r="C678">
        <v>409</v>
      </c>
      <c r="D678" s="16" t="s">
        <v>1040</v>
      </c>
      <c r="E678">
        <v>677</v>
      </c>
      <c r="F678" s="16" t="str">
        <f t="shared" si="10"/>
        <v>Practice::firstOrCreate(['id_practice' =&gt; 677, 'id_central_practice' =&gt; 409, 'id_directory' =&gt; 14, 'name' =&gt; "Foreign desks"]);</v>
      </c>
    </row>
    <row r="679" spans="1:6" x14ac:dyDescent="0.25">
      <c r="A679">
        <v>14</v>
      </c>
      <c r="B679" s="16" t="s">
        <v>27</v>
      </c>
      <c r="C679">
        <v>410</v>
      </c>
      <c r="D679" s="16" t="s">
        <v>1021</v>
      </c>
      <c r="E679">
        <v>678</v>
      </c>
      <c r="F679" s="16" t="str">
        <f t="shared" si="10"/>
        <v>Practice::firstOrCreate(['id_practice' =&gt; 678, 'id_central_practice' =&gt; 410, 'id_directory' =&gt; 14, 'name' =&gt; "Foreign firms"]);</v>
      </c>
    </row>
    <row r="680" spans="1:6" x14ac:dyDescent="0.25">
      <c r="A680">
        <v>14</v>
      </c>
      <c r="B680" s="16" t="s">
        <v>27</v>
      </c>
      <c r="C680">
        <v>413</v>
      </c>
      <c r="D680" s="16" t="s">
        <v>542</v>
      </c>
      <c r="E680">
        <v>679</v>
      </c>
      <c r="F680" s="16" t="str">
        <f t="shared" si="10"/>
        <v>Practice::firstOrCreate(['id_practice' =&gt; 679, 'id_central_practice' =&gt; 413, 'id_directory' =&gt; 14, 'name' =&gt; "Fraud and white-collar crime"]);</v>
      </c>
    </row>
    <row r="681" spans="1:6" x14ac:dyDescent="0.25">
      <c r="A681">
        <v>14</v>
      </c>
      <c r="B681" s="16" t="s">
        <v>27</v>
      </c>
      <c r="C681">
        <v>415</v>
      </c>
      <c r="D681" s="16" t="s">
        <v>3434</v>
      </c>
      <c r="E681">
        <v>680</v>
      </c>
      <c r="F681" s="16" t="str">
        <f t="shared" si="10"/>
        <v>Practice::firstOrCreate(['id_practice' =&gt; 680, 'id_central_practice' =&gt; 415, 'id_directory' =&gt; 14, 'name' =&gt; "Fraud: civil"]);</v>
      </c>
    </row>
    <row r="682" spans="1:6" x14ac:dyDescent="0.25">
      <c r="A682">
        <v>14</v>
      </c>
      <c r="B682" s="16" t="s">
        <v>27</v>
      </c>
      <c r="C682">
        <v>416</v>
      </c>
      <c r="D682" s="16" t="s">
        <v>463</v>
      </c>
      <c r="E682">
        <v>681</v>
      </c>
      <c r="F682" s="16" t="str">
        <f t="shared" si="10"/>
        <v>Practice::firstOrCreate(['id_practice' =&gt; 681, 'id_central_practice' =&gt; 416, 'id_directory' =&gt; 14, 'name' =&gt; "Fraud: white-collar crime (advice to individuals)"]);</v>
      </c>
    </row>
    <row r="683" spans="1:6" x14ac:dyDescent="0.25">
      <c r="A683">
        <v>14</v>
      </c>
      <c r="B683" s="16" t="s">
        <v>27</v>
      </c>
      <c r="C683">
        <v>417</v>
      </c>
      <c r="D683" s="16" t="s">
        <v>735</v>
      </c>
      <c r="E683">
        <v>682</v>
      </c>
      <c r="F683" s="16" t="str">
        <f t="shared" si="10"/>
        <v>Practice::firstOrCreate(['id_practice' =&gt; 682, 'id_central_practice' =&gt; 417, 'id_directory' =&gt; 14, 'name' =&gt; "Fund finance"]);</v>
      </c>
    </row>
    <row r="684" spans="1:6" x14ac:dyDescent="0.25">
      <c r="A684">
        <v>14</v>
      </c>
      <c r="B684" s="16" t="s">
        <v>27</v>
      </c>
      <c r="C684">
        <v>421</v>
      </c>
      <c r="D684" s="16" t="s">
        <v>4127</v>
      </c>
      <c r="E684">
        <v>683</v>
      </c>
      <c r="F684" s="16" t="str">
        <f t="shared" si="10"/>
        <v>Practice::firstOrCreate(['id_practice' =&gt; 683, 'id_central_practice' =&gt; 421, 'id_directory' =&gt; 14, 'name' =&gt; "Gaming and betting"]);</v>
      </c>
    </row>
    <row r="685" spans="1:6" x14ac:dyDescent="0.25">
      <c r="A685">
        <v>14</v>
      </c>
      <c r="B685" s="16" t="s">
        <v>27</v>
      </c>
      <c r="C685">
        <v>425</v>
      </c>
      <c r="D685" s="16" t="s">
        <v>440</v>
      </c>
      <c r="E685">
        <v>684</v>
      </c>
      <c r="F685" s="16" t="str">
        <f t="shared" si="10"/>
        <v>Practice::firstOrCreate(['id_practice' =&gt; 684, 'id_central_practice' =&gt; 425, 'id_directory' =&gt; 14, 'name' =&gt; "General commercial disputes"]);</v>
      </c>
    </row>
    <row r="686" spans="1:6" x14ac:dyDescent="0.25">
      <c r="A686">
        <v>14</v>
      </c>
      <c r="B686" s="16" t="s">
        <v>27</v>
      </c>
      <c r="C686">
        <v>426</v>
      </c>
      <c r="D686" s="16" t="s">
        <v>3591</v>
      </c>
      <c r="E686">
        <v>685</v>
      </c>
      <c r="F686" s="16" t="str">
        <f t="shared" si="10"/>
        <v>Practice::firstOrCreate(['id_practice' =&gt; 685, 'id_central_practice' =&gt; 426, 'id_directory' =&gt; 14, 'name' =&gt; "Global offerings: advice to issuers"]);</v>
      </c>
    </row>
    <row r="687" spans="1:6" x14ac:dyDescent="0.25">
      <c r="A687">
        <v>14</v>
      </c>
      <c r="B687" s="16" t="s">
        <v>27</v>
      </c>
      <c r="C687">
        <v>427</v>
      </c>
      <c r="D687" s="16" t="s">
        <v>3593</v>
      </c>
      <c r="E687">
        <v>686</v>
      </c>
      <c r="F687" s="16" t="str">
        <f t="shared" si="10"/>
        <v>Practice::firstOrCreate(['id_practice' =&gt; 686, 'id_central_practice' =&gt; 427, 'id_directory' =&gt; 14, 'name' =&gt; "Global offerings: advice to underwriters"]);</v>
      </c>
    </row>
    <row r="688" spans="1:6" x14ac:dyDescent="0.25">
      <c r="A688">
        <v>14</v>
      </c>
      <c r="B688" s="16" t="s">
        <v>27</v>
      </c>
      <c r="C688">
        <v>430</v>
      </c>
      <c r="D688" s="16" t="s">
        <v>825</v>
      </c>
      <c r="E688">
        <v>687</v>
      </c>
      <c r="F688" s="16" t="str">
        <f t="shared" si="10"/>
        <v>Practice::firstOrCreate(['id_practice' =&gt; 687, 'id_central_practice' =&gt; 430, 'id_directory' =&gt; 14, 'name' =&gt; "Government contracts"]);</v>
      </c>
    </row>
    <row r="689" spans="1:6" x14ac:dyDescent="0.25">
      <c r="A689">
        <v>14</v>
      </c>
      <c r="B689" s="16" t="s">
        <v>27</v>
      </c>
      <c r="C689">
        <v>431</v>
      </c>
      <c r="D689" s="16" t="s">
        <v>4403</v>
      </c>
      <c r="E689">
        <v>688</v>
      </c>
      <c r="F689" s="16" t="str">
        <f t="shared" si="10"/>
        <v>Practice::firstOrCreate(['id_practice' =&gt; 688, 'id_central_practice' =&gt; 431, 'id_directory' =&gt; 14, 'name' =&gt; "Government relations"]);</v>
      </c>
    </row>
    <row r="690" spans="1:6" x14ac:dyDescent="0.25">
      <c r="A690">
        <v>14</v>
      </c>
      <c r="B690" s="16" t="s">
        <v>27</v>
      </c>
      <c r="C690">
        <v>432</v>
      </c>
      <c r="D690" s="16" t="s">
        <v>584</v>
      </c>
      <c r="E690">
        <v>689</v>
      </c>
      <c r="F690" s="16" t="str">
        <f t="shared" si="10"/>
        <v>Practice::firstOrCreate(['id_practice' =&gt; 689, 'id_central_practice' =&gt; 432, 'id_directory' =&gt; 14, 'name' =&gt; "Green Guide"]);</v>
      </c>
    </row>
    <row r="691" spans="1:6" x14ac:dyDescent="0.25">
      <c r="A691">
        <v>14</v>
      </c>
      <c r="B691" s="16" t="s">
        <v>27</v>
      </c>
      <c r="C691">
        <v>433</v>
      </c>
      <c r="D691" s="16" t="s">
        <v>3438</v>
      </c>
      <c r="E691">
        <v>690</v>
      </c>
      <c r="F691" s="16" t="str">
        <f t="shared" si="10"/>
        <v>Practice::firstOrCreate(['id_practice' =&gt; 690, 'id_central_practice' =&gt; 433, 'id_directory' =&gt; 14, 'name' =&gt; "Health"]);</v>
      </c>
    </row>
    <row r="692" spans="1:6" x14ac:dyDescent="0.25">
      <c r="A692">
        <v>14</v>
      </c>
      <c r="B692" s="16" t="s">
        <v>27</v>
      </c>
      <c r="C692">
        <v>434</v>
      </c>
      <c r="D692" s="16" t="s">
        <v>121</v>
      </c>
      <c r="E692">
        <v>691</v>
      </c>
      <c r="F692" s="16" t="str">
        <f t="shared" si="10"/>
        <v>Practice::firstOrCreate(['id_practice' =&gt; 691, 'id_central_practice' =&gt; 434, 'id_directory' =&gt; 14, 'name' =&gt; "Healthcare"]);</v>
      </c>
    </row>
    <row r="693" spans="1:6" x14ac:dyDescent="0.25">
      <c r="A693">
        <v>14</v>
      </c>
      <c r="B693" s="16" t="s">
        <v>27</v>
      </c>
      <c r="C693">
        <v>436</v>
      </c>
      <c r="D693" s="16" t="s">
        <v>654</v>
      </c>
      <c r="E693">
        <v>692</v>
      </c>
      <c r="F693" s="16" t="str">
        <f t="shared" si="10"/>
        <v>Practice::firstOrCreate(['id_practice' =&gt; 692, 'id_central_practice' =&gt; 436, 'id_directory' =&gt; 14, 'name' =&gt; "Healthcare and Life Sciences"]);</v>
      </c>
    </row>
    <row r="694" spans="1:6" x14ac:dyDescent="0.25">
      <c r="A694">
        <v>14</v>
      </c>
      <c r="B694" s="16" t="s">
        <v>27</v>
      </c>
      <c r="C694">
        <v>437</v>
      </c>
      <c r="D694" s="16" t="s">
        <v>709</v>
      </c>
      <c r="E694">
        <v>693</v>
      </c>
      <c r="F694" s="16" t="str">
        <f t="shared" si="10"/>
        <v>Practice::firstOrCreate(['id_practice' =&gt; 693, 'id_central_practice' =&gt; 437, 'id_directory' =&gt; 14, 'name' =&gt; "Healthcare and life sciences"]);</v>
      </c>
    </row>
    <row r="695" spans="1:6" x14ac:dyDescent="0.25">
      <c r="A695">
        <v>14</v>
      </c>
      <c r="B695" s="16" t="s">
        <v>27</v>
      </c>
      <c r="C695">
        <v>440</v>
      </c>
      <c r="D695" s="16" t="s">
        <v>826</v>
      </c>
      <c r="E695">
        <v>694</v>
      </c>
      <c r="F695" s="16" t="str">
        <f t="shared" si="10"/>
        <v>Practice::firstOrCreate(['id_practice' =&gt; 694, 'id_central_practice' =&gt; 440, 'id_directory' =&gt; 14, 'name' =&gt; "Healthcare: health insurers"]);</v>
      </c>
    </row>
    <row r="696" spans="1:6" x14ac:dyDescent="0.25">
      <c r="A696">
        <v>14</v>
      </c>
      <c r="B696" s="16" t="s">
        <v>27</v>
      </c>
      <c r="C696">
        <v>441</v>
      </c>
      <c r="D696" s="16" t="s">
        <v>441</v>
      </c>
      <c r="E696">
        <v>695</v>
      </c>
      <c r="F696" s="16" t="str">
        <f t="shared" si="10"/>
        <v>Practice::firstOrCreate(['id_practice' =&gt; 695, 'id_central_practice' =&gt; 441, 'id_directory' =&gt; 14, 'name' =&gt; "Healthcare: life sciences"]);</v>
      </c>
    </row>
    <row r="697" spans="1:6" x14ac:dyDescent="0.25">
      <c r="A697">
        <v>14</v>
      </c>
      <c r="B697" s="16" t="s">
        <v>27</v>
      </c>
      <c r="C697">
        <v>442</v>
      </c>
      <c r="D697" s="16" t="s">
        <v>827</v>
      </c>
      <c r="E697">
        <v>696</v>
      </c>
      <c r="F697" s="16" t="str">
        <f t="shared" si="10"/>
        <v>Practice::firstOrCreate(['id_practice' =&gt; 696, 'id_central_practice' =&gt; 442, 'id_directory' =&gt; 14, 'name' =&gt; "Healthcare: service providers"]);</v>
      </c>
    </row>
    <row r="698" spans="1:6" x14ac:dyDescent="0.25">
      <c r="A698">
        <v>14</v>
      </c>
      <c r="B698" s="16" t="s">
        <v>27</v>
      </c>
      <c r="C698">
        <v>445</v>
      </c>
      <c r="D698" s="16" t="s">
        <v>736</v>
      </c>
      <c r="E698">
        <v>697</v>
      </c>
      <c r="F698" s="16" t="str">
        <f t="shared" si="10"/>
        <v>Practice::firstOrCreate(['id_practice' =&gt; 697, 'id_central_practice' =&gt; 445, 'id_directory' =&gt; 14, 'name' =&gt; "High Yield"]);</v>
      </c>
    </row>
    <row r="699" spans="1:6" x14ac:dyDescent="0.25">
      <c r="A699">
        <v>14</v>
      </c>
      <c r="B699" s="16" t="s">
        <v>27</v>
      </c>
      <c r="C699">
        <v>446</v>
      </c>
      <c r="D699" s="16" t="s">
        <v>3965</v>
      </c>
      <c r="E699">
        <v>698</v>
      </c>
      <c r="F699" s="16" t="str">
        <f t="shared" si="10"/>
        <v>Practice::firstOrCreate(['id_practice' =&gt; 698, 'id_central_practice' =&gt; 446, 'id_directory' =&gt; 14, 'name' =&gt; "High yield"]);</v>
      </c>
    </row>
    <row r="700" spans="1:6" x14ac:dyDescent="0.25">
      <c r="A700">
        <v>14</v>
      </c>
      <c r="B700" s="16" t="s">
        <v>27</v>
      </c>
      <c r="C700">
        <v>447</v>
      </c>
      <c r="D700" s="16" t="s">
        <v>924</v>
      </c>
      <c r="E700">
        <v>699</v>
      </c>
      <c r="F700" s="16" t="str">
        <f t="shared" si="10"/>
        <v>Practice::firstOrCreate(['id_practice' =&gt; 699, 'id_central_practice' =&gt; 447, 'id_directory' =&gt; 14, 'name' =&gt; "Hospitality and leisure"]);</v>
      </c>
    </row>
    <row r="701" spans="1:6" x14ac:dyDescent="0.25">
      <c r="A701">
        <v>14</v>
      </c>
      <c r="B701" s="16" t="s">
        <v>27</v>
      </c>
      <c r="C701">
        <v>449</v>
      </c>
      <c r="D701" s="16" t="s">
        <v>3232</v>
      </c>
      <c r="E701">
        <v>700</v>
      </c>
      <c r="F701" s="16" t="str">
        <f t="shared" si="10"/>
        <v>Practice::firstOrCreate(['id_practice' =&gt; 700, 'id_central_practice' =&gt; 449, 'id_directory' =&gt; 14, 'name' =&gt; "IP – International firms"]);</v>
      </c>
    </row>
    <row r="702" spans="1:6" x14ac:dyDescent="0.25">
      <c r="A702">
        <v>14</v>
      </c>
      <c r="B702" s="16" t="s">
        <v>27</v>
      </c>
      <c r="C702">
        <v>450</v>
      </c>
      <c r="D702" s="16" t="s">
        <v>3234</v>
      </c>
      <c r="E702">
        <v>701</v>
      </c>
      <c r="F702" s="16" t="str">
        <f t="shared" si="10"/>
        <v>Practice::firstOrCreate(['id_practice' =&gt; 701, 'id_central_practice' =&gt; 450, 'id_directory' =&gt; 14, 'name' =&gt; "IP – Local firms"]);</v>
      </c>
    </row>
    <row r="703" spans="1:6" x14ac:dyDescent="0.25">
      <c r="A703">
        <v>14</v>
      </c>
      <c r="B703" s="16" t="s">
        <v>27</v>
      </c>
      <c r="C703">
        <v>451</v>
      </c>
      <c r="D703" s="16" t="s">
        <v>3436</v>
      </c>
      <c r="E703">
        <v>702</v>
      </c>
      <c r="F703" s="16" t="str">
        <f t="shared" si="10"/>
        <v>Practice::firstOrCreate(['id_practice' =&gt; 702, 'id_central_practice' =&gt; 451, 'id_directory' =&gt; 14, 'name' =&gt; "IT and telecoms"]);</v>
      </c>
    </row>
    <row r="704" spans="1:6" x14ac:dyDescent="0.25">
      <c r="A704">
        <v>14</v>
      </c>
      <c r="B704" s="16" t="s">
        <v>27</v>
      </c>
      <c r="C704">
        <v>454</v>
      </c>
      <c r="D704" s="16" t="s">
        <v>1013</v>
      </c>
      <c r="E704">
        <v>703</v>
      </c>
      <c r="F704" s="16" t="str">
        <f t="shared" si="10"/>
        <v>Practice::firstOrCreate(['id_practice' =&gt; 703, 'id_central_practice' =&gt; 454, 'id_directory' =&gt; 14, 'name' =&gt; "Industry focus: Energy"]);</v>
      </c>
    </row>
    <row r="705" spans="1:6" x14ac:dyDescent="0.25">
      <c r="A705">
        <v>14</v>
      </c>
      <c r="B705" s="16" t="s">
        <v>27</v>
      </c>
      <c r="C705">
        <v>455</v>
      </c>
      <c r="D705" s="16" t="s">
        <v>295</v>
      </c>
      <c r="E705">
        <v>704</v>
      </c>
      <c r="F705" s="16" t="str">
        <f t="shared" si="10"/>
        <v>Practice::firstOrCreate(['id_practice' =&gt; 704, 'id_central_practice' =&gt; 455, 'id_directory' =&gt; 14, 'name' =&gt; "Industry focus: Healthcare and life sciences"]);</v>
      </c>
    </row>
    <row r="706" spans="1:6" x14ac:dyDescent="0.25">
      <c r="A706">
        <v>14</v>
      </c>
      <c r="B706" s="16" t="s">
        <v>27</v>
      </c>
      <c r="C706">
        <v>456</v>
      </c>
      <c r="D706" s="16" t="s">
        <v>4120</v>
      </c>
      <c r="E706">
        <v>705</v>
      </c>
      <c r="F706" s="16" t="str">
        <f t="shared" ref="F706:F769" si="11">CONCATENATE("Practice::firstOrCreate(['id_practice' =&gt; ",E706,"",", 'id_central_practice' =&gt; ",C706,"", ", 'id_directory' =&gt; ",A706,"", ", 'name' =&gt; """,SUBSTITUTE(D706, "'", "´"),"""]);")</f>
        <v>Practice::firstOrCreate(['id_practice' =&gt; 705, 'id_central_practice' =&gt; 456, 'id_directory' =&gt; 14, 'name' =&gt; "Industry focus: IT and internet"]);</v>
      </c>
    </row>
    <row r="707" spans="1:6" x14ac:dyDescent="0.25">
      <c r="A707">
        <v>14</v>
      </c>
      <c r="B707" s="16" t="s">
        <v>27</v>
      </c>
      <c r="C707">
        <v>457</v>
      </c>
      <c r="D707" s="16" t="s">
        <v>619</v>
      </c>
      <c r="E707">
        <v>706</v>
      </c>
      <c r="F707" s="16" t="str">
        <f t="shared" si="11"/>
        <v>Practice::firstOrCreate(['id_practice' =&gt; 706, 'id_central_practice' =&gt; 457, 'id_directory' =&gt; 14, 'name' =&gt; "Industry focus: Information technology"]);</v>
      </c>
    </row>
    <row r="708" spans="1:6" x14ac:dyDescent="0.25">
      <c r="A708">
        <v>14</v>
      </c>
      <c r="B708" s="16" t="s">
        <v>27</v>
      </c>
      <c r="C708">
        <v>458</v>
      </c>
      <c r="D708" s="16" t="s">
        <v>620</v>
      </c>
      <c r="E708">
        <v>707</v>
      </c>
      <c r="F708" s="16" t="str">
        <f t="shared" si="11"/>
        <v>Practice::firstOrCreate(['id_practice' =&gt; 707, 'id_central_practice' =&gt; 458, 'id_directory' =&gt; 14, 'name' =&gt; "Industry focus: Media and entertainment"]);</v>
      </c>
    </row>
    <row r="709" spans="1:6" x14ac:dyDescent="0.25">
      <c r="A709">
        <v>14</v>
      </c>
      <c r="B709" s="16" t="s">
        <v>27</v>
      </c>
      <c r="C709">
        <v>459</v>
      </c>
      <c r="D709" s="16" t="s">
        <v>3805</v>
      </c>
      <c r="E709">
        <v>708</v>
      </c>
      <c r="F709" s="16" t="str">
        <f t="shared" si="11"/>
        <v>Practice::firstOrCreate(['id_practice' =&gt; 708, 'id_central_practice' =&gt; 459, 'id_directory' =&gt; 14, 'name' =&gt; "Industry focus: Retail"]);</v>
      </c>
    </row>
    <row r="710" spans="1:6" x14ac:dyDescent="0.25">
      <c r="A710">
        <v>14</v>
      </c>
      <c r="B710" s="16" t="s">
        <v>27</v>
      </c>
      <c r="C710">
        <v>460</v>
      </c>
      <c r="D710" s="16" t="s">
        <v>673</v>
      </c>
      <c r="E710">
        <v>709</v>
      </c>
      <c r="F710" s="16" t="str">
        <f t="shared" si="11"/>
        <v>Practice::firstOrCreate(['id_practice' =&gt; 709, 'id_central_practice' =&gt; 460, 'id_directory' =&gt; 14, 'name' =&gt; "Industry focus: Telecoms"]);</v>
      </c>
    </row>
    <row r="711" spans="1:6" x14ac:dyDescent="0.25">
      <c r="A711">
        <v>14</v>
      </c>
      <c r="B711" s="16" t="s">
        <v>27</v>
      </c>
      <c r="C711">
        <v>461</v>
      </c>
      <c r="D711" s="16" t="s">
        <v>953</v>
      </c>
      <c r="E711">
        <v>710</v>
      </c>
      <c r="F711" s="16" t="str">
        <f t="shared" si="11"/>
        <v>Practice::firstOrCreate(['id_practice' =&gt; 710, 'id_central_practice' =&gt; 461, 'id_directory' =&gt; 14, 'name' =&gt; "Industry focus: Transport"]);</v>
      </c>
    </row>
    <row r="712" spans="1:6" x14ac:dyDescent="0.25">
      <c r="A712">
        <v>14</v>
      </c>
      <c r="B712" s="16" t="s">
        <v>27</v>
      </c>
      <c r="C712">
        <v>464</v>
      </c>
      <c r="D712" s="16" t="s">
        <v>3353</v>
      </c>
      <c r="E712">
        <v>711</v>
      </c>
      <c r="F712" s="16" t="str">
        <f t="shared" si="11"/>
        <v>Practice::firstOrCreate(['id_practice' =&gt; 711, 'id_central_practice' =&gt; 464, 'id_directory' =&gt; 14, 'name' =&gt; "Information technology"]);</v>
      </c>
    </row>
    <row r="713" spans="1:6" x14ac:dyDescent="0.25">
      <c r="A713">
        <v>14</v>
      </c>
      <c r="B713" s="16" t="s">
        <v>27</v>
      </c>
      <c r="C713">
        <v>466</v>
      </c>
      <c r="D713" s="16" t="s">
        <v>1016</v>
      </c>
      <c r="E713">
        <v>712</v>
      </c>
      <c r="F713" s="16" t="str">
        <f t="shared" si="11"/>
        <v>Practice::firstOrCreate(['id_practice' =&gt; 712, 'id_central_practice' =&gt; 466, 'id_directory' =&gt; 14, 'name' =&gt; "Infrastructure and projects (including project finance)"]);</v>
      </c>
    </row>
    <row r="714" spans="1:6" x14ac:dyDescent="0.25">
      <c r="A714">
        <v>14</v>
      </c>
      <c r="B714" s="16" t="s">
        <v>27</v>
      </c>
      <c r="C714">
        <v>467</v>
      </c>
      <c r="D714" s="16" t="s">
        <v>4358</v>
      </c>
      <c r="E714">
        <v>713</v>
      </c>
      <c r="F714" s="16" t="str">
        <f t="shared" si="11"/>
        <v>Practice::firstOrCreate(['id_practice' =&gt; 713, 'id_central_practice' =&gt; 467, 'id_directory' =&gt; 14, 'name' =&gt; "Infrastructure projects"]);</v>
      </c>
    </row>
    <row r="715" spans="1:6" x14ac:dyDescent="0.25">
      <c r="A715">
        <v>14</v>
      </c>
      <c r="B715" s="16" t="s">
        <v>27</v>
      </c>
      <c r="C715">
        <v>468</v>
      </c>
      <c r="D715" s="16" t="s">
        <v>3967</v>
      </c>
      <c r="E715">
        <v>714</v>
      </c>
      <c r="F715" s="16" t="str">
        <f t="shared" si="11"/>
        <v>Practice::firstOrCreate(['id_practice' =&gt; 714, 'id_central_practice' =&gt; 468, 'id_directory' =&gt; 14, 'name' =&gt; "Infrastructure: M&amp;A"]);</v>
      </c>
    </row>
    <row r="716" spans="1:6" x14ac:dyDescent="0.25">
      <c r="A716">
        <v>14</v>
      </c>
      <c r="B716" s="16" t="s">
        <v>27</v>
      </c>
      <c r="C716">
        <v>469</v>
      </c>
      <c r="D716" s="16" t="s">
        <v>4129</v>
      </c>
      <c r="E716">
        <v>715</v>
      </c>
      <c r="F716" s="16" t="str">
        <f t="shared" si="11"/>
        <v>Practice::firstOrCreate(['id_practice' =&gt; 715, 'id_central_practice' =&gt; 469, 'id_directory' =&gt; 14, 'name' =&gt; "Infrastructure: Project finance"]);</v>
      </c>
    </row>
    <row r="717" spans="1:6" x14ac:dyDescent="0.25">
      <c r="A717">
        <v>14</v>
      </c>
      <c r="B717" s="16" t="s">
        <v>27</v>
      </c>
      <c r="C717">
        <v>470</v>
      </c>
      <c r="D717" s="16" t="s">
        <v>229</v>
      </c>
      <c r="E717">
        <v>716</v>
      </c>
      <c r="F717" s="16" t="str">
        <f t="shared" si="11"/>
        <v>Practice::firstOrCreate(['id_practice' =&gt; 716, 'id_central_practice' =&gt; 470, 'id_directory' =&gt; 14, 'name' =&gt; "Insolvency"]);</v>
      </c>
    </row>
    <row r="718" spans="1:6" x14ac:dyDescent="0.25">
      <c r="A718">
        <v>14</v>
      </c>
      <c r="B718" s="16" t="s">
        <v>27</v>
      </c>
      <c r="C718">
        <v>471</v>
      </c>
      <c r="D718" s="16" t="s">
        <v>362</v>
      </c>
      <c r="E718">
        <v>717</v>
      </c>
      <c r="F718" s="16" t="str">
        <f t="shared" si="11"/>
        <v>Practice::firstOrCreate(['id_practice' =&gt; 717, 'id_central_practice' =&gt; 471, 'id_directory' =&gt; 14, 'name' =&gt; "Insolvency and corporate recovery"]);</v>
      </c>
    </row>
    <row r="719" spans="1:6" x14ac:dyDescent="0.25">
      <c r="A719">
        <v>14</v>
      </c>
      <c r="B719" s="16" t="s">
        <v>27</v>
      </c>
      <c r="C719">
        <v>472</v>
      </c>
      <c r="D719" s="16" t="s">
        <v>181</v>
      </c>
      <c r="E719">
        <v>718</v>
      </c>
      <c r="F719" s="16" t="str">
        <f t="shared" si="11"/>
        <v>Practice::firstOrCreate(['id_practice' =&gt; 718, 'id_central_practice' =&gt; 472, 'id_directory' =&gt; 14, 'name' =&gt; "Insurance"]);</v>
      </c>
    </row>
    <row r="720" spans="1:6" x14ac:dyDescent="0.25">
      <c r="A720">
        <v>14</v>
      </c>
      <c r="B720" s="16" t="s">
        <v>27</v>
      </c>
      <c r="C720">
        <v>475</v>
      </c>
      <c r="D720" s="16" t="s">
        <v>464</v>
      </c>
      <c r="E720">
        <v>719</v>
      </c>
      <c r="F720" s="16" t="str">
        <f t="shared" si="11"/>
        <v>Practice::firstOrCreate(['id_practice' =&gt; 719, 'id_central_practice' =&gt; 475, 'id_directory' =&gt; 14, 'name' =&gt; "Insurance and reinsurance litigation"]);</v>
      </c>
    </row>
    <row r="721" spans="1:6" x14ac:dyDescent="0.25">
      <c r="A721">
        <v>14</v>
      </c>
      <c r="B721" s="16" t="s">
        <v>27</v>
      </c>
      <c r="C721">
        <v>476</v>
      </c>
      <c r="D721" s="16" t="s">
        <v>1007</v>
      </c>
      <c r="E721">
        <v>720</v>
      </c>
      <c r="F721" s="16" t="str">
        <f t="shared" si="11"/>
        <v>Practice::firstOrCreate(['id_practice' =&gt; 720, 'id_central_practice' =&gt; 476, 'id_directory' =&gt; 14, 'name' =&gt; "Insurance litigation: for policyholders"]);</v>
      </c>
    </row>
    <row r="722" spans="1:6" x14ac:dyDescent="0.25">
      <c r="A722">
        <v>14</v>
      </c>
      <c r="B722" s="16" t="s">
        <v>27</v>
      </c>
      <c r="C722">
        <v>477</v>
      </c>
      <c r="D722" s="16" t="s">
        <v>4860</v>
      </c>
      <c r="E722">
        <v>721</v>
      </c>
      <c r="F722" s="16" t="str">
        <f t="shared" si="11"/>
        <v>Practice::firstOrCreate(['id_practice' =&gt; 721, 'id_central_practice' =&gt; 477, 'id_directory' =&gt; 14, 'name' =&gt; "Insurance/reinsurance"]);</v>
      </c>
    </row>
    <row r="723" spans="1:6" x14ac:dyDescent="0.25">
      <c r="A723">
        <v>14</v>
      </c>
      <c r="B723" s="16" t="s">
        <v>27</v>
      </c>
      <c r="C723">
        <v>481</v>
      </c>
      <c r="D723" s="16" t="s">
        <v>3203</v>
      </c>
      <c r="E723">
        <v>722</v>
      </c>
      <c r="F723" s="16" t="str">
        <f t="shared" si="11"/>
        <v>Practice::firstOrCreate(['id_practice' =&gt; 722, 'id_central_practice' =&gt; 481, 'id_directory' =&gt; 14, 'name' =&gt; "Insurance: Foreign firms"]);</v>
      </c>
    </row>
    <row r="724" spans="1:6" x14ac:dyDescent="0.25">
      <c r="A724">
        <v>14</v>
      </c>
      <c r="B724" s="16" t="s">
        <v>27</v>
      </c>
      <c r="C724">
        <v>486</v>
      </c>
      <c r="D724" s="16" t="s">
        <v>4139</v>
      </c>
      <c r="E724">
        <v>723</v>
      </c>
      <c r="F724" s="16" t="str">
        <f t="shared" si="11"/>
        <v>Practice::firstOrCreate(['id_practice' =&gt; 723, 'id_central_practice' =&gt; 486, 'id_directory' =&gt; 14, 'name' =&gt; "Insurance: advice to insurers"]);</v>
      </c>
    </row>
    <row r="725" spans="1:6" x14ac:dyDescent="0.25">
      <c r="A725">
        <v>14</v>
      </c>
      <c r="B725" s="16" t="s">
        <v>27</v>
      </c>
      <c r="C725">
        <v>487</v>
      </c>
      <c r="D725" s="16" t="s">
        <v>4592</v>
      </c>
      <c r="E725">
        <v>724</v>
      </c>
      <c r="F725" s="16" t="str">
        <f t="shared" si="11"/>
        <v>Practice::firstOrCreate(['id_practice' =&gt; 724, 'id_central_practice' =&gt; 487, 'id_directory' =&gt; 14, 'name' =&gt; "Insurance: advice to policyholders"]);</v>
      </c>
    </row>
    <row r="726" spans="1:6" x14ac:dyDescent="0.25">
      <c r="A726">
        <v>14</v>
      </c>
      <c r="B726" s="16" t="s">
        <v>27</v>
      </c>
      <c r="C726">
        <v>488</v>
      </c>
      <c r="D726" s="16" t="s">
        <v>3596</v>
      </c>
      <c r="E726">
        <v>725</v>
      </c>
      <c r="F726" s="16" t="str">
        <f t="shared" si="11"/>
        <v>Practice::firstOrCreate(['id_practice' =&gt; 725, 'id_central_practice' =&gt; 488, 'id_directory' =&gt; 14, 'name' =&gt; "Insurance: non-contentious"]);</v>
      </c>
    </row>
    <row r="727" spans="1:6" x14ac:dyDescent="0.25">
      <c r="A727">
        <v>14</v>
      </c>
      <c r="B727" s="16" t="s">
        <v>27</v>
      </c>
      <c r="C727">
        <v>501</v>
      </c>
      <c r="D727" s="16" t="s">
        <v>652</v>
      </c>
      <c r="E727">
        <v>726</v>
      </c>
      <c r="F727" s="16" t="str">
        <f t="shared" si="11"/>
        <v>Practice::firstOrCreate(['id_practice' =&gt; 726, 'id_central_practice' =&gt; 501, 'id_directory' =&gt; 14, 'name' =&gt; "Intellectual property"]);</v>
      </c>
    </row>
    <row r="728" spans="1:6" x14ac:dyDescent="0.25">
      <c r="A728">
        <v>14</v>
      </c>
      <c r="B728" s="16" t="s">
        <v>27</v>
      </c>
      <c r="C728">
        <v>502</v>
      </c>
      <c r="D728" s="16" t="s">
        <v>764</v>
      </c>
      <c r="E728">
        <v>727</v>
      </c>
      <c r="F728" s="16" t="str">
        <f t="shared" si="11"/>
        <v>Practice::firstOrCreate(['id_practice' =&gt; 727, 'id_central_practice' =&gt; 502, 'id_directory' =&gt; 14, 'name' =&gt; "Intellectual property and media"]);</v>
      </c>
    </row>
    <row r="729" spans="1:6" x14ac:dyDescent="0.25">
      <c r="A729">
        <v>14</v>
      </c>
      <c r="B729" s="16" t="s">
        <v>27</v>
      </c>
      <c r="C729">
        <v>503</v>
      </c>
      <c r="D729" s="16" t="s">
        <v>4397</v>
      </c>
      <c r="E729">
        <v>728</v>
      </c>
      <c r="F729" s="16" t="str">
        <f t="shared" si="11"/>
        <v>Practice::firstOrCreate(['id_practice' =&gt; 728, 'id_central_practice' =&gt; 503, 'id_directory' =&gt; 14, 'name' =&gt; "Intellectual property – Foreign firms"]);</v>
      </c>
    </row>
    <row r="730" spans="1:6" x14ac:dyDescent="0.25">
      <c r="A730">
        <v>14</v>
      </c>
      <c r="B730" s="16" t="s">
        <v>27</v>
      </c>
      <c r="C730">
        <v>504</v>
      </c>
      <c r="D730" s="16" t="s">
        <v>4248</v>
      </c>
      <c r="E730">
        <v>729</v>
      </c>
      <c r="F730" s="16" t="str">
        <f t="shared" si="11"/>
        <v>Practice::firstOrCreate(['id_practice' =&gt; 729, 'id_central_practice' =&gt; 504, 'id_directory' =&gt; 14, 'name' =&gt; "Intellectual property – Independent local firms"]);</v>
      </c>
    </row>
    <row r="731" spans="1:6" x14ac:dyDescent="0.25">
      <c r="A731">
        <v>14</v>
      </c>
      <c r="B731" s="16" t="s">
        <v>27</v>
      </c>
      <c r="C731">
        <v>505</v>
      </c>
      <c r="D731" s="16" t="s">
        <v>4392</v>
      </c>
      <c r="E731">
        <v>730</v>
      </c>
      <c r="F731" s="16" t="str">
        <f t="shared" si="11"/>
        <v>Practice::firstOrCreate(['id_practice' =&gt; 730, 'id_central_practice' =&gt; 505, 'id_directory' =&gt; 14, 'name' =&gt; "Intellectual property – International firms and joint ventures"]);</v>
      </c>
    </row>
    <row r="732" spans="1:6" x14ac:dyDescent="0.25">
      <c r="A732">
        <v>14</v>
      </c>
      <c r="B732" s="16" t="s">
        <v>27</v>
      </c>
      <c r="C732">
        <v>506</v>
      </c>
      <c r="D732" s="16" t="s">
        <v>3205</v>
      </c>
      <c r="E732">
        <v>731</v>
      </c>
      <c r="F732" s="16" t="str">
        <f t="shared" si="11"/>
        <v>Practice::firstOrCreate(['id_practice' =&gt; 731, 'id_central_practice' =&gt; 506, 'id_directory' =&gt; 14, 'name' =&gt; "Intellectual property – Local firms"]);</v>
      </c>
    </row>
    <row r="733" spans="1:6" x14ac:dyDescent="0.25">
      <c r="A733">
        <v>14</v>
      </c>
      <c r="B733" s="16" t="s">
        <v>27</v>
      </c>
      <c r="C733">
        <v>507</v>
      </c>
      <c r="D733" s="16" t="s">
        <v>655</v>
      </c>
      <c r="E733">
        <v>732</v>
      </c>
      <c r="F733" s="16" t="str">
        <f t="shared" si="11"/>
        <v>Practice::firstOrCreate(['id_practice' =&gt; 732, 'id_central_practice' =&gt; 507, 'id_directory' =&gt; 14, 'name' =&gt; "Intellectual property: Copyright"]);</v>
      </c>
    </row>
    <row r="734" spans="1:6" x14ac:dyDescent="0.25">
      <c r="A734">
        <v>14</v>
      </c>
      <c r="B734" s="16" t="s">
        <v>27</v>
      </c>
      <c r="C734">
        <v>508</v>
      </c>
      <c r="D734" s="16" t="s">
        <v>674</v>
      </c>
      <c r="E734">
        <v>733</v>
      </c>
      <c r="F734" s="16" t="str">
        <f t="shared" si="11"/>
        <v>Practice::firstOrCreate(['id_practice' =&gt; 733, 'id_central_practice' =&gt; 508, 'id_directory' =&gt; 14, 'name' =&gt; "Intellectual property: Patents"]);</v>
      </c>
    </row>
    <row r="735" spans="1:6" x14ac:dyDescent="0.25">
      <c r="A735">
        <v>14</v>
      </c>
      <c r="B735" s="16" t="s">
        <v>27</v>
      </c>
      <c r="C735">
        <v>509</v>
      </c>
      <c r="D735" s="16" t="s">
        <v>621</v>
      </c>
      <c r="E735">
        <v>734</v>
      </c>
      <c r="F735" s="16" t="str">
        <f t="shared" si="11"/>
        <v>Practice::firstOrCreate(['id_practice' =&gt; 734, 'id_central_practice' =&gt; 509, 'id_directory' =&gt; 14, 'name' =&gt; "Intellectual property: Trade marks, copyrights and design rights"]);</v>
      </c>
    </row>
    <row r="736" spans="1:6" x14ac:dyDescent="0.25">
      <c r="A736">
        <v>14</v>
      </c>
      <c r="B736" s="16" t="s">
        <v>27</v>
      </c>
      <c r="C736">
        <v>510</v>
      </c>
      <c r="D736" s="16" t="s">
        <v>656</v>
      </c>
      <c r="E736">
        <v>735</v>
      </c>
      <c r="F736" s="16" t="str">
        <f t="shared" si="11"/>
        <v>Practice::firstOrCreate(['id_practice' =&gt; 735, 'id_central_practice' =&gt; 510, 'id_directory' =&gt; 14, 'name' =&gt; "Intellectual property: Trademarks and designs"]);</v>
      </c>
    </row>
    <row r="737" spans="1:6" x14ac:dyDescent="0.25">
      <c r="A737">
        <v>14</v>
      </c>
      <c r="B737" s="16" t="s">
        <v>27</v>
      </c>
      <c r="C737">
        <v>511</v>
      </c>
      <c r="D737" s="16" t="s">
        <v>296</v>
      </c>
      <c r="E737">
        <v>736</v>
      </c>
      <c r="F737" s="16" t="str">
        <f t="shared" si="11"/>
        <v>Practice::firstOrCreate(['id_practice' =&gt; 736, 'id_central_practice' =&gt; 511, 'id_directory' =&gt; 14, 'name' =&gt; "Intellectual property: patents (contentious and non-contentious)"]);</v>
      </c>
    </row>
    <row r="738" spans="1:6" x14ac:dyDescent="0.25">
      <c r="A738">
        <v>14</v>
      </c>
      <c r="B738" s="16" t="s">
        <v>27</v>
      </c>
      <c r="C738">
        <v>512</v>
      </c>
      <c r="D738" s="16" t="s">
        <v>4501</v>
      </c>
      <c r="E738">
        <v>737</v>
      </c>
      <c r="F738" s="16" t="str">
        <f t="shared" si="11"/>
        <v>Practice::firstOrCreate(['id_practice' =&gt; 737, 'id_central_practice' =&gt; 512, 'id_directory' =&gt; 14, 'name' =&gt; "Intellectual property: trade marks, copyright and design"]);</v>
      </c>
    </row>
    <row r="739" spans="1:6" x14ac:dyDescent="0.25">
      <c r="A739">
        <v>14</v>
      </c>
      <c r="B739" s="16" t="s">
        <v>27</v>
      </c>
      <c r="C739">
        <v>525</v>
      </c>
      <c r="D739" s="16" t="s">
        <v>465</v>
      </c>
      <c r="E739">
        <v>738</v>
      </c>
      <c r="F739" s="16" t="str">
        <f t="shared" si="11"/>
        <v>Practice::firstOrCreate(['id_practice' =&gt; 738, 'id_central_practice' =&gt; 525, 'id_directory' =&gt; 14, 'name' =&gt; "International arbitration"]);</v>
      </c>
    </row>
    <row r="740" spans="1:6" x14ac:dyDescent="0.25">
      <c r="A740">
        <v>14</v>
      </c>
      <c r="B740" s="16" t="s">
        <v>27</v>
      </c>
      <c r="C740">
        <v>526</v>
      </c>
      <c r="D740" s="16" t="s">
        <v>881</v>
      </c>
      <c r="E740">
        <v>739</v>
      </c>
      <c r="F740" s="16" t="str">
        <f t="shared" si="11"/>
        <v>Practice::firstOrCreate(['id_practice' =&gt; 739, 'id_central_practice' =&gt; 526, 'id_directory' =&gt; 14, 'name' =&gt; "International tax"]);</v>
      </c>
    </row>
    <row r="741" spans="1:6" x14ac:dyDescent="0.25">
      <c r="A741">
        <v>14</v>
      </c>
      <c r="B741" s="16" t="s">
        <v>27</v>
      </c>
      <c r="C741">
        <v>527</v>
      </c>
      <c r="D741" s="16" t="s">
        <v>3598</v>
      </c>
      <c r="E741">
        <v>740</v>
      </c>
      <c r="F741" s="16" t="str">
        <f t="shared" si="11"/>
        <v>Practice::firstOrCreate(['id_practice' =&gt; 740, 'id_central_practice' =&gt; 527, 'id_directory' =&gt; 14, 'name' =&gt; "International trade"]);</v>
      </c>
    </row>
    <row r="742" spans="1:6" x14ac:dyDescent="0.25">
      <c r="A742">
        <v>14</v>
      </c>
      <c r="B742" s="16" t="s">
        <v>27</v>
      </c>
      <c r="C742">
        <v>528</v>
      </c>
      <c r="D742" s="16" t="s">
        <v>4027</v>
      </c>
      <c r="E742">
        <v>741</v>
      </c>
      <c r="F742" s="16" t="str">
        <f t="shared" si="11"/>
        <v>Practice::firstOrCreate(['id_practice' =&gt; 741, 'id_central_practice' =&gt; 528, 'id_directory' =&gt; 14, 'name' =&gt; "International trade and customs"]);</v>
      </c>
    </row>
    <row r="743" spans="1:6" x14ac:dyDescent="0.25">
      <c r="A743">
        <v>14</v>
      </c>
      <c r="B743" s="16" t="s">
        <v>27</v>
      </c>
      <c r="C743">
        <v>531</v>
      </c>
      <c r="D743" s="16" t="s">
        <v>606</v>
      </c>
      <c r="E743">
        <v>742</v>
      </c>
      <c r="F743" s="16" t="str">
        <f t="shared" si="11"/>
        <v>Practice::firstOrCreate(['id_practice' =&gt; 742, 'id_central_practice' =&gt; 531, 'id_directory' =&gt; 14, 'name' =&gt; "Investment Funds"]);</v>
      </c>
    </row>
    <row r="744" spans="1:6" x14ac:dyDescent="0.25">
      <c r="A744">
        <v>14</v>
      </c>
      <c r="B744" s="16" t="s">
        <v>27</v>
      </c>
      <c r="C744">
        <v>539</v>
      </c>
      <c r="D744" s="16" t="s">
        <v>1039</v>
      </c>
      <c r="E744">
        <v>743</v>
      </c>
      <c r="F744" s="16" t="str">
        <f t="shared" si="11"/>
        <v>Practice::firstOrCreate(['id_practice' =&gt; 743, 'id_central_practice' =&gt; 539, 'id_directory' =&gt; 14, 'name' =&gt; "Investment funds"]);</v>
      </c>
    </row>
    <row r="745" spans="1:6" x14ac:dyDescent="0.25">
      <c r="A745">
        <v>14</v>
      </c>
      <c r="B745" s="16" t="s">
        <v>27</v>
      </c>
      <c r="C745">
        <v>540</v>
      </c>
      <c r="D745" s="16" t="s">
        <v>473</v>
      </c>
      <c r="E745">
        <v>744</v>
      </c>
      <c r="F745" s="16" t="str">
        <f t="shared" si="11"/>
        <v>Practice::firstOrCreate(['id_practice' =&gt; 744, 'id_central_practice' =&gt; 540, 'id_directory' =&gt; 14, 'name' =&gt; "Investment funds – Foreign firms"]);</v>
      </c>
    </row>
    <row r="746" spans="1:6" x14ac:dyDescent="0.25">
      <c r="A746">
        <v>14</v>
      </c>
      <c r="B746" s="16" t="s">
        <v>27</v>
      </c>
      <c r="C746">
        <v>541</v>
      </c>
      <c r="D746" s="16" t="s">
        <v>4730</v>
      </c>
      <c r="E746">
        <v>745</v>
      </c>
      <c r="F746" s="16" t="str">
        <f t="shared" si="11"/>
        <v>Practice::firstOrCreate(['id_practice' =&gt; 745, 'id_central_practice' =&gt; 541, 'id_directory' =&gt; 14, 'name' =&gt; "Investment funds – foreign firms"]);</v>
      </c>
    </row>
    <row r="747" spans="1:6" x14ac:dyDescent="0.25">
      <c r="A747">
        <v>14</v>
      </c>
      <c r="B747" s="16" t="s">
        <v>27</v>
      </c>
      <c r="C747">
        <v>542</v>
      </c>
      <c r="D747" s="16" t="s">
        <v>1036</v>
      </c>
      <c r="E747">
        <v>746</v>
      </c>
      <c r="F747" s="16" t="str">
        <f t="shared" si="11"/>
        <v>Practice::firstOrCreate(['id_practice' =&gt; 746, 'id_central_practice' =&gt; 542, 'id_directory' =&gt; 14, 'name' =&gt; "Investment funds: foreign firms"]);</v>
      </c>
    </row>
    <row r="748" spans="1:6" x14ac:dyDescent="0.25">
      <c r="A748">
        <v>14</v>
      </c>
      <c r="B748" s="16" t="s">
        <v>27</v>
      </c>
      <c r="C748">
        <v>543</v>
      </c>
      <c r="D748" s="16" t="s">
        <v>198</v>
      </c>
      <c r="E748">
        <v>747</v>
      </c>
      <c r="F748" s="16" t="str">
        <f t="shared" si="11"/>
        <v>Practice::firstOrCreate(['id_practice' =&gt; 747, 'id_central_practice' =&gt; 543, 'id_directory' =&gt; 14, 'name' =&gt; "Islamic finance"]);</v>
      </c>
    </row>
    <row r="749" spans="1:6" x14ac:dyDescent="0.25">
      <c r="A749">
        <v>14</v>
      </c>
      <c r="B749" s="16" t="s">
        <v>27</v>
      </c>
      <c r="C749">
        <v>545</v>
      </c>
      <c r="D749" s="16" t="s">
        <v>443</v>
      </c>
      <c r="E749">
        <v>748</v>
      </c>
      <c r="F749" s="16" t="str">
        <f t="shared" si="11"/>
        <v>Practice::firstOrCreate(['id_practice' =&gt; 748, 'id_central_practice' =&gt; 545, 'id_directory' =&gt; 14, 'name' =&gt; "Labor and employment disputes (including collective actions): defense"]);</v>
      </c>
    </row>
    <row r="750" spans="1:6" x14ac:dyDescent="0.25">
      <c r="A750">
        <v>14</v>
      </c>
      <c r="B750" s="16" t="s">
        <v>27</v>
      </c>
      <c r="C750">
        <v>546</v>
      </c>
      <c r="D750" s="16" t="s">
        <v>1003</v>
      </c>
      <c r="E750">
        <v>749</v>
      </c>
      <c r="F750" s="16" t="str">
        <f t="shared" si="11"/>
        <v>Practice::firstOrCreate(['id_practice' =&gt; 749, 'id_central_practice' =&gt; 546, 'id_directory' =&gt; 14, 'name' =&gt; "Labor-management relations"]);</v>
      </c>
    </row>
    <row r="751" spans="1:6" x14ac:dyDescent="0.25">
      <c r="A751">
        <v>14</v>
      </c>
      <c r="B751" s="16" t="s">
        <v>27</v>
      </c>
      <c r="C751">
        <v>548</v>
      </c>
      <c r="D751" s="16" t="s">
        <v>199</v>
      </c>
      <c r="E751">
        <v>750</v>
      </c>
      <c r="F751" s="16" t="str">
        <f t="shared" si="11"/>
        <v>Practice::firstOrCreate(['id_practice' =&gt; 750, 'id_central_practice' =&gt; 548, 'id_directory' =&gt; 14, 'name' =&gt; "Labour and employment"]);</v>
      </c>
    </row>
    <row r="752" spans="1:6" x14ac:dyDescent="0.25">
      <c r="A752">
        <v>14</v>
      </c>
      <c r="B752" s="16" t="s">
        <v>27</v>
      </c>
      <c r="C752">
        <v>549</v>
      </c>
      <c r="D752" s="16" t="s">
        <v>3208</v>
      </c>
      <c r="E752">
        <v>751</v>
      </c>
      <c r="F752" s="16" t="str">
        <f t="shared" si="11"/>
        <v>Practice::firstOrCreate(['id_practice' =&gt; 751, 'id_central_practice' =&gt; 549, 'id_directory' =&gt; 14, 'name' =&gt; "Labour and employment – Foreign firms"]);</v>
      </c>
    </row>
    <row r="753" spans="1:6" x14ac:dyDescent="0.25">
      <c r="A753">
        <v>14</v>
      </c>
      <c r="B753" s="16" t="s">
        <v>27</v>
      </c>
      <c r="C753">
        <v>550</v>
      </c>
      <c r="D753" s="16" t="s">
        <v>3210</v>
      </c>
      <c r="E753">
        <v>752</v>
      </c>
      <c r="F753" s="16" t="str">
        <f t="shared" si="11"/>
        <v>Practice::firstOrCreate(['id_practice' =&gt; 752, 'id_central_practice' =&gt; 550, 'id_directory' =&gt; 14, 'name' =&gt; "Labour and employment – Local firms"]);</v>
      </c>
    </row>
    <row r="754" spans="1:6" x14ac:dyDescent="0.25">
      <c r="A754">
        <v>14</v>
      </c>
      <c r="B754" s="16" t="s">
        <v>27</v>
      </c>
      <c r="C754">
        <v>551</v>
      </c>
      <c r="D754" s="16" t="s">
        <v>444</v>
      </c>
      <c r="E754">
        <v>753</v>
      </c>
      <c r="F754" s="16" t="str">
        <f t="shared" si="11"/>
        <v>Practice::firstOrCreate(['id_practice' =&gt; 753, 'id_central_practice' =&gt; 551, 'id_directory' =&gt; 14, 'name' =&gt; "Land use/zoning"]);</v>
      </c>
    </row>
    <row r="755" spans="1:6" x14ac:dyDescent="0.25">
      <c r="A755">
        <v>14</v>
      </c>
      <c r="B755" s="16" t="s">
        <v>27</v>
      </c>
      <c r="C755">
        <v>552</v>
      </c>
      <c r="D755" s="16" t="s">
        <v>3775</v>
      </c>
      <c r="E755">
        <v>754</v>
      </c>
      <c r="F755" s="16" t="str">
        <f t="shared" si="11"/>
        <v>Practice::firstOrCreate(['id_practice' =&gt; 754, 'id_central_practice' =&gt; 552, 'id_directory' =&gt; 14, 'name' =&gt; "Leading firms"]);</v>
      </c>
    </row>
    <row r="756" spans="1:6" x14ac:dyDescent="0.25">
      <c r="A756">
        <v>14</v>
      </c>
      <c r="B756" s="16" t="s">
        <v>27</v>
      </c>
      <c r="C756">
        <v>553</v>
      </c>
      <c r="D756" s="16" t="s">
        <v>713</v>
      </c>
      <c r="E756">
        <v>755</v>
      </c>
      <c r="F756" s="16" t="str">
        <f t="shared" si="11"/>
        <v>Practice::firstOrCreate(['id_practice' =&gt; 755, 'id_central_practice' =&gt; 553, 'id_directory' =&gt; 14, 'name' =&gt; "Leading firms: Italian-speaking Switzerland"]);</v>
      </c>
    </row>
    <row r="757" spans="1:6" x14ac:dyDescent="0.25">
      <c r="A757">
        <v>14</v>
      </c>
      <c r="B757" s="16" t="s">
        <v>27</v>
      </c>
      <c r="C757">
        <v>558</v>
      </c>
      <c r="D757" s="16" t="s">
        <v>3166</v>
      </c>
      <c r="E757">
        <v>756</v>
      </c>
      <c r="F757" s="16" t="str">
        <f t="shared" si="11"/>
        <v>Practice::firstOrCreate(['id_practice' =&gt; 756, 'id_central_practice' =&gt; 558, 'id_directory' =&gt; 14, 'name' =&gt; "Life sciences"]);</v>
      </c>
    </row>
    <row r="758" spans="1:6" x14ac:dyDescent="0.25">
      <c r="A758">
        <v>14</v>
      </c>
      <c r="B758" s="16" t="s">
        <v>27</v>
      </c>
      <c r="C758">
        <v>559</v>
      </c>
      <c r="D758" s="16" t="s">
        <v>466</v>
      </c>
      <c r="E758">
        <v>757</v>
      </c>
      <c r="F758" s="16" t="str">
        <f t="shared" si="11"/>
        <v>Practice::firstOrCreate(['id_practice' =&gt; 757, 'id_central_practice' =&gt; 559, 'id_directory' =&gt; 14, 'name' =&gt; "Life sciences and healthcare"]);</v>
      </c>
    </row>
    <row r="759" spans="1:6" x14ac:dyDescent="0.25">
      <c r="A759">
        <v>14</v>
      </c>
      <c r="B759" s="16" t="s">
        <v>27</v>
      </c>
      <c r="C759">
        <v>560</v>
      </c>
      <c r="D759" s="16" t="s">
        <v>474</v>
      </c>
      <c r="E759">
        <v>758</v>
      </c>
      <c r="F759" s="16" t="str">
        <f t="shared" si="11"/>
        <v>Practice::firstOrCreate(['id_practice' =&gt; 758, 'id_central_practice' =&gt; 560, 'id_directory' =&gt; 14, 'name' =&gt; "Life sciences and healthcare: foreign firms"]);</v>
      </c>
    </row>
    <row r="760" spans="1:6" x14ac:dyDescent="0.25">
      <c r="A760">
        <v>14</v>
      </c>
      <c r="B760" s="16" t="s">
        <v>27</v>
      </c>
      <c r="C760">
        <v>561</v>
      </c>
      <c r="D760" s="16" t="s">
        <v>1008</v>
      </c>
      <c r="E760">
        <v>759</v>
      </c>
      <c r="F760" s="16" t="str">
        <f t="shared" si="11"/>
        <v>Practice::firstOrCreate(['id_practice' =&gt; 759, 'id_central_practice' =&gt; 561, 'id_directory' =&gt; 14, 'name' =&gt; "Listed funds"]);</v>
      </c>
    </row>
    <row r="761" spans="1:6" x14ac:dyDescent="0.25">
      <c r="A761">
        <v>14</v>
      </c>
      <c r="B761" s="16" t="s">
        <v>27</v>
      </c>
      <c r="C761">
        <v>573</v>
      </c>
      <c r="D761" s="16" t="s">
        <v>918</v>
      </c>
      <c r="E761">
        <v>760</v>
      </c>
      <c r="F761" s="16" t="str">
        <f t="shared" si="11"/>
        <v>Practice::firstOrCreate(['id_practice' =&gt; 760, 'id_central_practice' =&gt; 573, 'id_directory' =&gt; 14, 'name' =&gt; "M&amp;A litigation: defense"]);</v>
      </c>
    </row>
    <row r="762" spans="1:6" x14ac:dyDescent="0.25">
      <c r="A762">
        <v>14</v>
      </c>
      <c r="B762" s="16" t="s">
        <v>27</v>
      </c>
      <c r="C762">
        <v>574</v>
      </c>
      <c r="D762" s="16" t="s">
        <v>3555</v>
      </c>
      <c r="E762">
        <v>761</v>
      </c>
      <c r="F762" s="16" t="str">
        <f t="shared" si="11"/>
        <v>Practice::firstOrCreate(['id_practice' =&gt; 761, 'id_central_practice' =&gt; 574, 'id_directory' =&gt; 14, 'name' =&gt; "M&amp;A: Lower Mid-Market Deals, £100m-£750m"]);</v>
      </c>
    </row>
    <row r="763" spans="1:6" x14ac:dyDescent="0.25">
      <c r="A763">
        <v>14</v>
      </c>
      <c r="B763" s="16" t="s">
        <v>27</v>
      </c>
      <c r="C763">
        <v>575</v>
      </c>
      <c r="D763" s="16" t="s">
        <v>3819</v>
      </c>
      <c r="E763">
        <v>762</v>
      </c>
      <c r="F763" s="16" t="str">
        <f t="shared" si="11"/>
        <v>Practice::firstOrCreate(['id_practice' =&gt; 762, 'id_central_practice' =&gt; 575, 'id_directory' =&gt; 14, 'name' =&gt; "M&amp;A: Upper Mid-Market And Premium Deals, £750m+"]);</v>
      </c>
    </row>
    <row r="764" spans="1:6" x14ac:dyDescent="0.25">
      <c r="A764">
        <v>14</v>
      </c>
      <c r="B764" s="16" t="s">
        <v>27</v>
      </c>
      <c r="C764">
        <v>576</v>
      </c>
      <c r="D764" s="16" t="s">
        <v>445</v>
      </c>
      <c r="E764">
        <v>763</v>
      </c>
      <c r="F764" s="16" t="str">
        <f t="shared" si="11"/>
        <v>Practice::firstOrCreate(['id_practice' =&gt; 763, 'id_central_practice' =&gt; 576, 'id_directory' =&gt; 14, 'name' =&gt; "M&amp;A: large deals ($1bn+)"]);</v>
      </c>
    </row>
    <row r="765" spans="1:6" x14ac:dyDescent="0.25">
      <c r="A765">
        <v>14</v>
      </c>
      <c r="B765" s="16" t="s">
        <v>27</v>
      </c>
      <c r="C765">
        <v>577</v>
      </c>
      <c r="D765" s="16" t="s">
        <v>446</v>
      </c>
      <c r="E765">
        <v>764</v>
      </c>
      <c r="F765" s="16" t="str">
        <f t="shared" si="11"/>
        <v>Practice::firstOrCreate(['id_practice' =&gt; 764, 'id_central_practice' =&gt; 577, 'id_directory' =&gt; 14, 'name' =&gt; "M&amp;A: middle-market ($500m-999m)"]);</v>
      </c>
    </row>
    <row r="766" spans="1:6" x14ac:dyDescent="0.25">
      <c r="A766">
        <v>14</v>
      </c>
      <c r="B766" s="16" t="s">
        <v>27</v>
      </c>
      <c r="C766">
        <v>579</v>
      </c>
      <c r="D766" s="16" t="s">
        <v>1054</v>
      </c>
      <c r="E766">
        <v>765</v>
      </c>
      <c r="F766" s="16" t="str">
        <f t="shared" si="11"/>
        <v>Practice::firstOrCreate(['id_practice' =&gt; 765, 'id_central_practice' =&gt; 579, 'id_directory' =&gt; 14, 'name' =&gt; "Maritime law"]);</v>
      </c>
    </row>
    <row r="767" spans="1:6" x14ac:dyDescent="0.25">
      <c r="A767">
        <v>14</v>
      </c>
      <c r="B767" s="16" t="s">
        <v>27</v>
      </c>
      <c r="C767">
        <v>587</v>
      </c>
      <c r="D767" s="16" t="s">
        <v>230</v>
      </c>
      <c r="E767">
        <v>766</v>
      </c>
      <c r="F767" s="16" t="str">
        <f t="shared" si="11"/>
        <v>Practice::firstOrCreate(['id_practice' =&gt; 766, 'id_central_practice' =&gt; 587, 'id_directory' =&gt; 14, 'name' =&gt; "Media and entertainment"]);</v>
      </c>
    </row>
    <row r="768" spans="1:6" x14ac:dyDescent="0.25">
      <c r="A768">
        <v>14</v>
      </c>
      <c r="B768" s="16" t="s">
        <v>27</v>
      </c>
      <c r="C768">
        <v>588</v>
      </c>
      <c r="D768" s="16" t="s">
        <v>613</v>
      </c>
      <c r="E768">
        <v>767</v>
      </c>
      <c r="F768" s="16" t="str">
        <f t="shared" si="11"/>
        <v>Practice::firstOrCreate(['id_practice' =&gt; 767, 'id_central_practice' =&gt; 588, 'id_directory' =&gt; 14, 'name' =&gt; "Media and entertainment (including media finance)"]);</v>
      </c>
    </row>
    <row r="769" spans="1:6" x14ac:dyDescent="0.25">
      <c r="A769">
        <v>14</v>
      </c>
      <c r="B769" s="16" t="s">
        <v>27</v>
      </c>
      <c r="C769">
        <v>589</v>
      </c>
      <c r="D769" s="16" t="s">
        <v>3600</v>
      </c>
      <c r="E769">
        <v>768</v>
      </c>
      <c r="F769" s="16" t="str">
        <f t="shared" si="11"/>
        <v>Practice::firstOrCreate(['id_practice' =&gt; 768, 'id_central_practice' =&gt; 589, 'id_directory' =&gt; 14, 'name' =&gt; "Media and entertainment: transactional"]);</v>
      </c>
    </row>
    <row r="770" spans="1:6" x14ac:dyDescent="0.25">
      <c r="A770">
        <v>14</v>
      </c>
      <c r="B770" s="16" t="s">
        <v>27</v>
      </c>
      <c r="C770">
        <v>590</v>
      </c>
      <c r="D770" s="16" t="s">
        <v>5140</v>
      </c>
      <c r="E770">
        <v>769</v>
      </c>
      <c r="F770" s="16" t="str">
        <f t="shared" ref="F770:F833" si="12">CONCATENATE("Practice::firstOrCreate(['id_practice' =&gt; ",E770,"",", 'id_central_practice' =&gt; ",C770,"", ", 'id_directory' =&gt; ",A770,"", ", 'name' =&gt; """,SUBSTITUTE(D770, "'", "´"),"""]);")</f>
        <v>Practice::firstOrCreate(['id_practice' =&gt; 769, 'id_central_practice' =&gt; 590, 'id_directory' =&gt; 14, 'name' =&gt; "Media: Advertising &amp; marketing"]);</v>
      </c>
    </row>
    <row r="771" spans="1:6" x14ac:dyDescent="0.25">
      <c r="A771">
        <v>14</v>
      </c>
      <c r="B771" s="16" t="s">
        <v>27</v>
      </c>
      <c r="C771">
        <v>591</v>
      </c>
      <c r="D771" s="16" t="s">
        <v>5142</v>
      </c>
      <c r="E771">
        <v>770</v>
      </c>
      <c r="F771" s="16" t="str">
        <f t="shared" si="12"/>
        <v>Practice::firstOrCreate(['id_practice' =&gt; 770, 'id_central_practice' =&gt; 591, 'id_directory' =&gt; 14, 'name' =&gt; "Media: Digital content &amp; social"]);</v>
      </c>
    </row>
    <row r="772" spans="1:6" x14ac:dyDescent="0.25">
      <c r="A772">
        <v>14</v>
      </c>
      <c r="B772" s="16" t="s">
        <v>27</v>
      </c>
      <c r="C772">
        <v>592</v>
      </c>
      <c r="D772" s="16" t="s">
        <v>5144</v>
      </c>
      <c r="E772">
        <v>771</v>
      </c>
      <c r="F772" s="16" t="str">
        <f t="shared" si="12"/>
        <v>Practice::firstOrCreate(['id_practice' =&gt; 771, 'id_central_practice' =&gt; 592, 'id_directory' =&gt; 14, 'name' =&gt; "Media: Film &amp; TV"]);</v>
      </c>
    </row>
    <row r="773" spans="1:6" x14ac:dyDescent="0.25">
      <c r="A773">
        <v>14</v>
      </c>
      <c r="B773" s="16" t="s">
        <v>27</v>
      </c>
      <c r="C773">
        <v>593</v>
      </c>
      <c r="D773" s="16" t="s">
        <v>5146</v>
      </c>
      <c r="E773">
        <v>772</v>
      </c>
      <c r="F773" s="16" t="str">
        <f t="shared" si="12"/>
        <v>Practice::firstOrCreate(['id_practice' =&gt; 772, 'id_central_practice' =&gt; 593, 'id_directory' =&gt; 14, 'name' =&gt; "Media: Media finance"]);</v>
      </c>
    </row>
    <row r="774" spans="1:6" x14ac:dyDescent="0.25">
      <c r="A774">
        <v>14</v>
      </c>
      <c r="B774" s="16" t="s">
        <v>27</v>
      </c>
      <c r="C774">
        <v>594</v>
      </c>
      <c r="D774" s="16" t="s">
        <v>5148</v>
      </c>
      <c r="E774">
        <v>773</v>
      </c>
      <c r="F774" s="16" t="str">
        <f t="shared" si="12"/>
        <v>Practice::firstOrCreate(['id_practice' =&gt; 773, 'id_central_practice' =&gt; 594, 'id_directory' =&gt; 14, 'name' =&gt; "Media: Music"]);</v>
      </c>
    </row>
    <row r="775" spans="1:6" x14ac:dyDescent="0.25">
      <c r="A775">
        <v>14</v>
      </c>
      <c r="B775" s="16" t="s">
        <v>27</v>
      </c>
      <c r="C775">
        <v>595</v>
      </c>
      <c r="D775" s="16" t="s">
        <v>5150</v>
      </c>
      <c r="E775">
        <v>774</v>
      </c>
      <c r="F775" s="16" t="str">
        <f t="shared" si="12"/>
        <v>Practice::firstOrCreate(['id_practice' =&gt; 774, 'id_central_practice' =&gt; 595, 'id_directory' =&gt; 14, 'name' =&gt; "Media: Video games"]);</v>
      </c>
    </row>
    <row r="776" spans="1:6" x14ac:dyDescent="0.25">
      <c r="A776">
        <v>14</v>
      </c>
      <c r="B776" s="16" t="s">
        <v>27</v>
      </c>
      <c r="C776">
        <v>596</v>
      </c>
      <c r="D776" s="16" t="s">
        <v>447</v>
      </c>
      <c r="E776">
        <v>775</v>
      </c>
      <c r="F776" s="16" t="str">
        <f t="shared" si="12"/>
        <v>Practice::firstOrCreate(['id_practice' =&gt; 775, 'id_central_practice' =&gt; 596, 'id_directory' =&gt; 14, 'name' =&gt; "Merger control"]);</v>
      </c>
    </row>
    <row r="777" spans="1:6" x14ac:dyDescent="0.25">
      <c r="A777">
        <v>14</v>
      </c>
      <c r="B777" s="16" t="s">
        <v>27</v>
      </c>
      <c r="C777">
        <v>597</v>
      </c>
      <c r="D777" s="16" t="s">
        <v>4122</v>
      </c>
      <c r="E777">
        <v>776</v>
      </c>
      <c r="F777" s="16" t="str">
        <f t="shared" si="12"/>
        <v>Practice::firstOrCreate(['id_practice' =&gt; 776, 'id_central_practice' =&gt; 597, 'id_directory' =&gt; 14, 'name' =&gt; "Mergers and acquisitions"]);</v>
      </c>
    </row>
    <row r="778" spans="1:6" x14ac:dyDescent="0.25">
      <c r="A778">
        <v>14</v>
      </c>
      <c r="B778" s="16" t="s">
        <v>27</v>
      </c>
      <c r="C778">
        <v>602</v>
      </c>
      <c r="D778" s="16" t="s">
        <v>3490</v>
      </c>
      <c r="E778">
        <v>777</v>
      </c>
      <c r="F778" s="16" t="str">
        <f t="shared" si="12"/>
        <v>Practice::firstOrCreate(['id_practice' =&gt; 777, 'id_central_practice' =&gt; 602, 'id_directory' =&gt; 14, 'name' =&gt; "Native title"]);</v>
      </c>
    </row>
    <row r="779" spans="1:6" x14ac:dyDescent="0.25">
      <c r="A779">
        <v>14</v>
      </c>
      <c r="B779" s="16" t="s">
        <v>27</v>
      </c>
      <c r="C779">
        <v>603</v>
      </c>
      <c r="D779" s="16" t="s">
        <v>312</v>
      </c>
      <c r="E779">
        <v>778</v>
      </c>
      <c r="F779" s="16" t="str">
        <f t="shared" si="12"/>
        <v>Practice::firstOrCreate(['id_practice' =&gt; 778, 'id_central_practice' =&gt; 603, 'id_directory' =&gt; 14, 'name' =&gt; "Natural resources (transactions and regulatory)"]);</v>
      </c>
    </row>
    <row r="780" spans="1:6" x14ac:dyDescent="0.25">
      <c r="A780">
        <v>14</v>
      </c>
      <c r="B780" s="16" t="s">
        <v>27</v>
      </c>
      <c r="C780">
        <v>605</v>
      </c>
      <c r="D780" s="16" t="s">
        <v>1055</v>
      </c>
      <c r="E780">
        <v>779</v>
      </c>
      <c r="F780" s="16" t="str">
        <f t="shared" si="12"/>
        <v>Practice::firstOrCreate(['id_practice' =&gt; 779, 'id_central_practice' =&gt; 605, 'id_directory' =&gt; 14, 'name' =&gt; "Offshore construction and shipbuilding"]);</v>
      </c>
    </row>
    <row r="781" spans="1:6" x14ac:dyDescent="0.25">
      <c r="A781">
        <v>14</v>
      </c>
      <c r="B781" s="16" t="s">
        <v>27</v>
      </c>
      <c r="C781">
        <v>607</v>
      </c>
      <c r="D781" s="16" t="s">
        <v>5152</v>
      </c>
      <c r="E781">
        <v>780</v>
      </c>
      <c r="F781" s="16" t="str">
        <f t="shared" si="12"/>
        <v>Practice::firstOrCreate(['id_practice' =&gt; 780, 'id_central_practice' =&gt; 607, 'id_directory' =&gt; 14, 'name' =&gt; "Oil &amp; Gas"]);</v>
      </c>
    </row>
    <row r="782" spans="1:6" x14ac:dyDescent="0.25">
      <c r="A782">
        <v>14</v>
      </c>
      <c r="B782" s="16" t="s">
        <v>27</v>
      </c>
      <c r="C782">
        <v>609</v>
      </c>
      <c r="D782" s="16" t="s">
        <v>363</v>
      </c>
      <c r="E782">
        <v>781</v>
      </c>
      <c r="F782" s="16" t="str">
        <f t="shared" si="12"/>
        <v>Practice::firstOrCreate(['id_practice' =&gt; 781, 'id_central_practice' =&gt; 609, 'id_directory' =&gt; 14, 'name' =&gt; "Oil and gas"]);</v>
      </c>
    </row>
    <row r="783" spans="1:6" x14ac:dyDescent="0.25">
      <c r="A783">
        <v>14</v>
      </c>
      <c r="B783" s="16" t="s">
        <v>27</v>
      </c>
      <c r="C783">
        <v>610</v>
      </c>
      <c r="D783" s="16" t="s">
        <v>522</v>
      </c>
      <c r="E783">
        <v>782</v>
      </c>
      <c r="F783" s="16" t="str">
        <f t="shared" si="12"/>
        <v>Practice::firstOrCreate(['id_practice' =&gt; 782, 'id_central_practice' =&gt; 610, 'id_directory' =&gt; 14, 'name' =&gt; "Outsourcing"]);</v>
      </c>
    </row>
    <row r="784" spans="1:6" x14ac:dyDescent="0.25">
      <c r="A784">
        <v>14</v>
      </c>
      <c r="B784" s="16" t="s">
        <v>27</v>
      </c>
      <c r="C784">
        <v>611</v>
      </c>
      <c r="D784" s="16" t="s">
        <v>83</v>
      </c>
      <c r="E784">
        <v>783</v>
      </c>
      <c r="F784" s="16" t="str">
        <f t="shared" si="12"/>
        <v>Practice::firstOrCreate(['id_practice' =&gt; 783, 'id_central_practice' =&gt; 611, 'id_directory' =&gt; 14, 'name' =&gt; "PATMA: Patent attorneys"]);</v>
      </c>
    </row>
    <row r="785" spans="1:6" x14ac:dyDescent="0.25">
      <c r="A785">
        <v>14</v>
      </c>
      <c r="B785" s="16" t="s">
        <v>27</v>
      </c>
      <c r="C785">
        <v>612</v>
      </c>
      <c r="D785" s="16" t="s">
        <v>84</v>
      </c>
      <c r="E785">
        <v>784</v>
      </c>
      <c r="F785" s="16" t="str">
        <f t="shared" si="12"/>
        <v>Practice::firstOrCreate(['id_practice' =&gt; 784, 'id_central_practice' =&gt; 612, 'id_directory' =&gt; 14, 'name' =&gt; "PATMA: Trade mark attorneys"]);</v>
      </c>
    </row>
    <row r="786" spans="1:6" x14ac:dyDescent="0.25">
      <c r="A786">
        <v>14</v>
      </c>
      <c r="B786" s="16" t="s">
        <v>27</v>
      </c>
      <c r="C786">
        <v>618</v>
      </c>
      <c r="D786" s="16" t="s">
        <v>534</v>
      </c>
      <c r="E786">
        <v>785</v>
      </c>
      <c r="F786" s="16" t="str">
        <f t="shared" si="12"/>
        <v>Practice::firstOrCreate(['id_practice' =&gt; 785, 'id_central_practice' =&gt; 618, 'id_directory' =&gt; 14, 'name' =&gt; "Patents: licensing"]);</v>
      </c>
    </row>
    <row r="787" spans="1:6" x14ac:dyDescent="0.25">
      <c r="A787">
        <v>14</v>
      </c>
      <c r="B787" s="16" t="s">
        <v>27</v>
      </c>
      <c r="C787">
        <v>619</v>
      </c>
      <c r="D787" s="16" t="s">
        <v>919</v>
      </c>
      <c r="E787">
        <v>786</v>
      </c>
      <c r="F787" s="16" t="str">
        <f t="shared" si="12"/>
        <v>Practice::firstOrCreate(['id_practice' =&gt; 786, 'id_central_practice' =&gt; 619, 'id_directory' =&gt; 14, 'name' =&gt; "Patents: litigation (International Trade Commission)"]);</v>
      </c>
    </row>
    <row r="788" spans="1:6" x14ac:dyDescent="0.25">
      <c r="A788">
        <v>14</v>
      </c>
      <c r="B788" s="16" t="s">
        <v>27</v>
      </c>
      <c r="C788">
        <v>620</v>
      </c>
      <c r="D788" s="16" t="s">
        <v>448</v>
      </c>
      <c r="E788">
        <v>787</v>
      </c>
      <c r="F788" s="16" t="str">
        <f t="shared" si="12"/>
        <v>Practice::firstOrCreate(['id_practice' =&gt; 787, 'id_central_practice' =&gt; 620, 'id_directory' =&gt; 14, 'name' =&gt; "Patents: litigation (full coverage)"]);</v>
      </c>
    </row>
    <row r="789" spans="1:6" x14ac:dyDescent="0.25">
      <c r="A789">
        <v>14</v>
      </c>
      <c r="B789" s="16" t="s">
        <v>27</v>
      </c>
      <c r="C789">
        <v>621</v>
      </c>
      <c r="D789" s="16" t="s">
        <v>828</v>
      </c>
      <c r="E789">
        <v>788</v>
      </c>
      <c r="F789" s="16" t="str">
        <f t="shared" si="12"/>
        <v>Practice::firstOrCreate(['id_practice' =&gt; 788, 'id_central_practice' =&gt; 621, 'id_directory' =&gt; 14, 'name' =&gt; "Patents: prosecution (including re-examinations and post grant proceedings)"]);</v>
      </c>
    </row>
    <row r="790" spans="1:6" x14ac:dyDescent="0.25">
      <c r="A790">
        <v>14</v>
      </c>
      <c r="B790" s="16" t="s">
        <v>27</v>
      </c>
      <c r="C790">
        <v>623</v>
      </c>
      <c r="D790" s="16" t="s">
        <v>1009</v>
      </c>
      <c r="E790">
        <v>789</v>
      </c>
      <c r="F790" s="16" t="str">
        <f t="shared" si="12"/>
        <v>Practice::firstOrCreate(['id_practice' =&gt; 789, 'id_central_practice' =&gt; 623, 'id_directory' =&gt; 14, 'name' =&gt; "Pensions: non-contentious"]);</v>
      </c>
    </row>
    <row r="791" spans="1:6" x14ac:dyDescent="0.25">
      <c r="A791">
        <v>14</v>
      </c>
      <c r="B791" s="16" t="s">
        <v>27</v>
      </c>
      <c r="C791">
        <v>624</v>
      </c>
      <c r="D791" s="16" t="s">
        <v>4925</v>
      </c>
      <c r="E791">
        <v>790</v>
      </c>
      <c r="F791" s="16" t="str">
        <f t="shared" si="12"/>
        <v>Practice::firstOrCreate(['id_practice' =&gt; 790, 'id_central_practice' =&gt; 624, 'id_directory' =&gt; 14, 'name' =&gt; "Personal tax, trusts and probate"]);</v>
      </c>
    </row>
    <row r="792" spans="1:6" x14ac:dyDescent="0.25">
      <c r="A792">
        <v>14</v>
      </c>
      <c r="B792" s="16" t="s">
        <v>27</v>
      </c>
      <c r="C792">
        <v>628</v>
      </c>
      <c r="D792" s="16" t="s">
        <v>5122</v>
      </c>
      <c r="E792">
        <v>791</v>
      </c>
      <c r="F792" s="16" t="str">
        <f t="shared" si="12"/>
        <v>Practice::firstOrCreate(['id_practice' =&gt; 791, 'id_central_practice' =&gt; 628, 'id_directory' =&gt; 14, 'name' =&gt; "Power (including electricity, nuclear and renewables)"]);</v>
      </c>
    </row>
    <row r="793" spans="1:6" x14ac:dyDescent="0.25">
      <c r="A793">
        <v>14</v>
      </c>
      <c r="B793" s="16" t="s">
        <v>27</v>
      </c>
      <c r="C793">
        <v>641</v>
      </c>
      <c r="D793" s="16" t="s">
        <v>254</v>
      </c>
      <c r="E793">
        <v>792</v>
      </c>
      <c r="F793" s="16" t="str">
        <f t="shared" si="12"/>
        <v>Practice::firstOrCreate(['id_practice' =&gt; 792, 'id_central_practice' =&gt; 641, 'id_directory' =&gt; 14, 'name' =&gt; "Private client"]);</v>
      </c>
    </row>
    <row r="794" spans="1:6" x14ac:dyDescent="0.25">
      <c r="A794">
        <v>14</v>
      </c>
      <c r="B794" s="16" t="s">
        <v>27</v>
      </c>
      <c r="C794">
        <v>642</v>
      </c>
      <c r="D794" s="16" t="s">
        <v>933</v>
      </c>
      <c r="E794">
        <v>793</v>
      </c>
      <c r="F794" s="16" t="str">
        <f t="shared" si="12"/>
        <v>Practice::firstOrCreate(['id_practice' =&gt; 793, 'id_central_practice' =&gt; 642, 'id_directory' =&gt; 14, 'name' =&gt; "Private equity"]);</v>
      </c>
    </row>
    <row r="795" spans="1:6" x14ac:dyDescent="0.25">
      <c r="A795">
        <v>14</v>
      </c>
      <c r="B795" s="16" t="s">
        <v>27</v>
      </c>
      <c r="C795">
        <v>643</v>
      </c>
      <c r="D795" s="16" t="s">
        <v>595</v>
      </c>
      <c r="E795">
        <v>794</v>
      </c>
      <c r="F795" s="16" t="str">
        <f t="shared" si="12"/>
        <v>Practice::firstOrCreate(['id_practice' =&gt; 794, 'id_central_practice' =&gt; 643, 'id_directory' =&gt; 14, 'name' =&gt; "Private equity buyouts"]);</v>
      </c>
    </row>
    <row r="796" spans="1:6" x14ac:dyDescent="0.25">
      <c r="A796">
        <v>14</v>
      </c>
      <c r="B796" s="16" t="s">
        <v>27</v>
      </c>
      <c r="C796">
        <v>644</v>
      </c>
      <c r="D796" s="16" t="s">
        <v>5136</v>
      </c>
      <c r="E796">
        <v>795</v>
      </c>
      <c r="F796" s="16" t="str">
        <f t="shared" si="12"/>
        <v>Practice::firstOrCreate(['id_practice' =&gt; 795, 'id_central_practice' =&gt; 644, 'id_directory' =&gt; 14, 'name' =&gt; "Private equity buyouts: large deals ($500m+)"]);</v>
      </c>
    </row>
    <row r="797" spans="1:6" x14ac:dyDescent="0.25">
      <c r="A797">
        <v>14</v>
      </c>
      <c r="B797" s="16" t="s">
        <v>27</v>
      </c>
      <c r="C797">
        <v>645</v>
      </c>
      <c r="D797" s="16" t="s">
        <v>5138</v>
      </c>
      <c r="E797">
        <v>796</v>
      </c>
      <c r="F797" s="16" t="str">
        <f t="shared" si="12"/>
        <v>Practice::firstOrCreate(['id_practice' =&gt; 796, 'id_central_practice' =&gt; 645, 'id_directory' =&gt; 14, 'name' =&gt; "Private equity buyouts: middle-market (Up to $500m)"]);</v>
      </c>
    </row>
    <row r="798" spans="1:6" x14ac:dyDescent="0.25">
      <c r="A798">
        <v>14</v>
      </c>
      <c r="B798" s="16" t="s">
        <v>27</v>
      </c>
      <c r="C798">
        <v>647</v>
      </c>
      <c r="D798" s="16" t="s">
        <v>449</v>
      </c>
      <c r="E798">
        <v>797</v>
      </c>
      <c r="F798" s="16" t="str">
        <f t="shared" si="12"/>
        <v>Practice::firstOrCreate(['id_practice' =&gt; 797, 'id_central_practice' =&gt; 647, 'id_directory' =&gt; 14, 'name' =&gt; "Private equity funds (including venture capital)"]);</v>
      </c>
    </row>
    <row r="799" spans="1:6" x14ac:dyDescent="0.25">
      <c r="A799">
        <v>14</v>
      </c>
      <c r="B799" s="16" t="s">
        <v>27</v>
      </c>
      <c r="C799">
        <v>648</v>
      </c>
      <c r="D799" s="16" t="s">
        <v>3963</v>
      </c>
      <c r="E799">
        <v>798</v>
      </c>
      <c r="F799" s="16" t="str">
        <f t="shared" si="12"/>
        <v>Practice::firstOrCreate(['id_practice' =&gt; 798, 'id_central_practice' =&gt; 648, 'id_directory' =&gt; 14, 'name' =&gt; "Private equity: Fund formation"]);</v>
      </c>
    </row>
    <row r="800" spans="1:6" x14ac:dyDescent="0.25">
      <c r="A800">
        <v>14</v>
      </c>
      <c r="B800" s="16" t="s">
        <v>27</v>
      </c>
      <c r="C800">
        <v>649</v>
      </c>
      <c r="D800" s="16" t="s">
        <v>738</v>
      </c>
      <c r="E800">
        <v>799</v>
      </c>
      <c r="F800" s="16" t="str">
        <f t="shared" si="12"/>
        <v>Practice::firstOrCreate(['id_practice' =&gt; 799, 'id_central_practice' =&gt; 649, 'id_directory' =&gt; 14, 'name' =&gt; "Private equity: LBO"]);</v>
      </c>
    </row>
    <row r="801" spans="1:6" x14ac:dyDescent="0.25">
      <c r="A801">
        <v>14</v>
      </c>
      <c r="B801" s="16" t="s">
        <v>27</v>
      </c>
      <c r="C801">
        <v>650</v>
      </c>
      <c r="D801" s="16" t="s">
        <v>1037</v>
      </c>
      <c r="E801">
        <v>800</v>
      </c>
      <c r="F801" s="16" t="str">
        <f t="shared" si="12"/>
        <v>Practice::firstOrCreate(['id_practice' =&gt; 800, 'id_central_practice' =&gt; 650, 'id_directory' =&gt; 14, 'name' =&gt; "Private equity: foreign firms"]);</v>
      </c>
    </row>
    <row r="802" spans="1:6" x14ac:dyDescent="0.25">
      <c r="A802">
        <v>14</v>
      </c>
      <c r="B802" s="16" t="s">
        <v>27</v>
      </c>
      <c r="C802">
        <v>651</v>
      </c>
      <c r="D802" s="16" t="s">
        <v>3557</v>
      </c>
      <c r="E802">
        <v>801</v>
      </c>
      <c r="F802" s="16" t="str">
        <f t="shared" si="12"/>
        <v>Practice::firstOrCreate(['id_practice' =&gt; 801, 'id_central_practice' =&gt; 651, 'id_directory' =&gt; 14, 'name' =&gt; "Private equity: transactions – mid-market deals (up to £250m)"]);</v>
      </c>
    </row>
    <row r="803" spans="1:6" x14ac:dyDescent="0.25">
      <c r="A803">
        <v>14</v>
      </c>
      <c r="B803" s="16" t="s">
        <v>27</v>
      </c>
      <c r="C803">
        <v>652</v>
      </c>
      <c r="D803" s="16" t="s">
        <v>4124</v>
      </c>
      <c r="E803">
        <v>802</v>
      </c>
      <c r="F803" s="16" t="str">
        <f t="shared" si="12"/>
        <v>Practice::firstOrCreate(['id_practice' =&gt; 802, 'id_central_practice' =&gt; 652, 'id_directory' =&gt; 14, 'name' =&gt; "Private equity: venture/growth capital"]);</v>
      </c>
    </row>
    <row r="804" spans="1:6" x14ac:dyDescent="0.25">
      <c r="A804">
        <v>14</v>
      </c>
      <c r="B804" s="16" t="s">
        <v>27</v>
      </c>
      <c r="C804">
        <v>653</v>
      </c>
      <c r="D804" s="16" t="s">
        <v>3969</v>
      </c>
      <c r="E804">
        <v>803</v>
      </c>
      <c r="F804" s="16" t="str">
        <f t="shared" si="12"/>
        <v>Practice::firstOrCreate(['id_practice' =&gt; 803, 'id_central_practice' =&gt; 653, 'id_directory' =&gt; 14, 'name' =&gt; "Private funds"]);</v>
      </c>
    </row>
    <row r="805" spans="1:6" x14ac:dyDescent="0.25">
      <c r="A805">
        <v>14</v>
      </c>
      <c r="B805" s="16" t="s">
        <v>27</v>
      </c>
      <c r="C805">
        <v>654</v>
      </c>
      <c r="D805" s="16" t="s">
        <v>3212</v>
      </c>
      <c r="E805">
        <v>804</v>
      </c>
      <c r="F805" s="16" t="str">
        <f t="shared" si="12"/>
        <v>Practice::firstOrCreate(['id_practice' =&gt; 804, 'id_central_practice' =&gt; 654, 'id_directory' =&gt; 14, 'name' =&gt; "Private wealth and family law – Local firms"]);</v>
      </c>
    </row>
    <row r="806" spans="1:6" x14ac:dyDescent="0.25">
      <c r="A806">
        <v>14</v>
      </c>
      <c r="B806" s="16" t="s">
        <v>27</v>
      </c>
      <c r="C806">
        <v>660</v>
      </c>
      <c r="D806" s="16" t="s">
        <v>3602</v>
      </c>
      <c r="E806">
        <v>805</v>
      </c>
      <c r="F806" s="16" t="str">
        <f t="shared" si="12"/>
        <v>Practice::firstOrCreate(['id_practice' =&gt; 805, 'id_central_practice' =&gt; 660, 'id_directory' =&gt; 14, 'name' =&gt; "Product liability, mass tort, and class actions - defense: consumer products (incl. tobacco)"]);</v>
      </c>
    </row>
    <row r="807" spans="1:6" x14ac:dyDescent="0.25">
      <c r="A807">
        <v>14</v>
      </c>
      <c r="B807" s="16" t="s">
        <v>27</v>
      </c>
      <c r="C807">
        <v>661</v>
      </c>
      <c r="D807" s="16" t="s">
        <v>4594</v>
      </c>
      <c r="E807">
        <v>806</v>
      </c>
      <c r="F807" s="16" t="str">
        <f t="shared" si="12"/>
        <v>Practice::firstOrCreate(['id_practice' =&gt; 806, 'id_central_practice' =&gt; 661, 'id_directory' =&gt; 14, 'name' =&gt; "Product liability, mass tort, and class actions: auto/transport: defense"]);</v>
      </c>
    </row>
    <row r="808" spans="1:6" x14ac:dyDescent="0.25">
      <c r="A808">
        <v>14</v>
      </c>
      <c r="B808" s="16" t="s">
        <v>27</v>
      </c>
      <c r="C808">
        <v>662</v>
      </c>
      <c r="D808" s="16" t="s">
        <v>3604</v>
      </c>
      <c r="E808">
        <v>807</v>
      </c>
      <c r="F808" s="16" t="str">
        <f t="shared" si="12"/>
        <v>Practice::firstOrCreate(['id_practice' =&gt; 807, 'id_central_practice' =&gt; 662, 'id_directory' =&gt; 14, 'name' =&gt; "Product liability, mass tort, and class actions: pharmaceuticals and medical devices: defense"]);</v>
      </c>
    </row>
    <row r="809" spans="1:6" x14ac:dyDescent="0.25">
      <c r="A809">
        <v>14</v>
      </c>
      <c r="B809" s="16" t="s">
        <v>27</v>
      </c>
      <c r="C809">
        <v>663</v>
      </c>
      <c r="D809" s="16" t="s">
        <v>4141</v>
      </c>
      <c r="E809">
        <v>808</v>
      </c>
      <c r="F809" s="16" t="str">
        <f t="shared" si="12"/>
        <v>Practice::firstOrCreate(['id_practice' =&gt; 808, 'id_central_practice' =&gt; 663, 'id_directory' =&gt; 14, 'name' =&gt; "Product liability, mass tort, and class actions: toxic tort: defense"]);</v>
      </c>
    </row>
    <row r="810" spans="1:6" x14ac:dyDescent="0.25">
      <c r="A810">
        <v>14</v>
      </c>
      <c r="B810" s="16" t="s">
        <v>27</v>
      </c>
      <c r="C810">
        <v>664</v>
      </c>
      <c r="D810" s="16" t="s">
        <v>3559</v>
      </c>
      <c r="E810">
        <v>809</v>
      </c>
      <c r="F810" s="16" t="str">
        <f t="shared" si="12"/>
        <v>Practice::firstOrCreate(['id_practice' =&gt; 809, 'id_central_practice' =&gt; 664, 'id_directory' =&gt; 14, 'name' =&gt; "Product liability: defendant"]);</v>
      </c>
    </row>
    <row r="811" spans="1:6" x14ac:dyDescent="0.25">
      <c r="A811">
        <v>14</v>
      </c>
      <c r="B811" s="16" t="s">
        <v>27</v>
      </c>
      <c r="C811">
        <v>667</v>
      </c>
      <c r="D811" s="16" t="s">
        <v>4578</v>
      </c>
      <c r="E811">
        <v>810</v>
      </c>
      <c r="F811" s="16" t="str">
        <f t="shared" si="12"/>
        <v>Practice::firstOrCreate(['id_practice' =&gt; 810, 'id_central_practice' =&gt; 667, 'id_directory' =&gt; 14, 'name' =&gt; "Professional negligence"]);</v>
      </c>
    </row>
    <row r="812" spans="1:6" x14ac:dyDescent="0.25">
      <c r="A812">
        <v>14</v>
      </c>
      <c r="B812" s="16" t="s">
        <v>27</v>
      </c>
      <c r="C812">
        <v>674</v>
      </c>
      <c r="D812" s="16" t="s">
        <v>855</v>
      </c>
      <c r="E812">
        <v>811</v>
      </c>
      <c r="F812" s="16" t="str">
        <f t="shared" si="12"/>
        <v>Practice::firstOrCreate(['id_practice' =&gt; 811, 'id_central_practice' =&gt; 674, 'id_directory' =&gt; 14, 'name' =&gt; "Project finance"]);</v>
      </c>
    </row>
    <row r="813" spans="1:6" x14ac:dyDescent="0.25">
      <c r="A813">
        <v>14</v>
      </c>
      <c r="B813" s="16" t="s">
        <v>27</v>
      </c>
      <c r="C813">
        <v>675</v>
      </c>
      <c r="D813" s="16" t="s">
        <v>675</v>
      </c>
      <c r="E813">
        <v>812</v>
      </c>
      <c r="F813" s="16" t="str">
        <f t="shared" si="12"/>
        <v>Practice::firstOrCreate(['id_practice' =&gt; 812, 'id_central_practice' =&gt; 675, 'id_directory' =&gt; 14, 'name' =&gt; "Project finance and PFI"]);</v>
      </c>
    </row>
    <row r="814" spans="1:6" x14ac:dyDescent="0.25">
      <c r="A814">
        <v>14</v>
      </c>
      <c r="B814" s="16" t="s">
        <v>27</v>
      </c>
      <c r="C814">
        <v>676</v>
      </c>
      <c r="D814" s="16" t="s">
        <v>839</v>
      </c>
      <c r="E814">
        <v>813</v>
      </c>
      <c r="F814" s="16" t="str">
        <f t="shared" si="12"/>
        <v>Practice::firstOrCreate(['id_practice' =&gt; 813, 'id_central_practice' =&gt; 676, 'id_directory' =&gt; 14, 'name' =&gt; "Projects"]);</v>
      </c>
    </row>
    <row r="815" spans="1:6" x14ac:dyDescent="0.25">
      <c r="A815">
        <v>14</v>
      </c>
      <c r="B815" s="16" t="s">
        <v>27</v>
      </c>
      <c r="C815">
        <v>682</v>
      </c>
      <c r="D815" s="16" t="s">
        <v>200</v>
      </c>
      <c r="E815">
        <v>814</v>
      </c>
      <c r="F815" s="16" t="str">
        <f t="shared" si="12"/>
        <v>Practice::firstOrCreate(['id_practice' =&gt; 814, 'id_central_practice' =&gt; 682, 'id_directory' =&gt; 14, 'name' =&gt; "Projects and energy"]);</v>
      </c>
    </row>
    <row r="816" spans="1:6" x14ac:dyDescent="0.25">
      <c r="A816">
        <v>14</v>
      </c>
      <c r="B816" s="16" t="s">
        <v>27</v>
      </c>
      <c r="C816">
        <v>683</v>
      </c>
      <c r="D816" s="16" t="s">
        <v>3179</v>
      </c>
      <c r="E816">
        <v>815</v>
      </c>
      <c r="F816" s="16" t="str">
        <f t="shared" si="12"/>
        <v>Practice::firstOrCreate(['id_practice' =&gt; 815, 'id_central_practice' =&gt; 683, 'id_directory' =&gt; 14, 'name' =&gt; "Projects and energy – International firms and joint ventures"]);</v>
      </c>
    </row>
    <row r="817" spans="1:6" x14ac:dyDescent="0.25">
      <c r="A817">
        <v>14</v>
      </c>
      <c r="B817" s="16" t="s">
        <v>27</v>
      </c>
      <c r="C817">
        <v>684</v>
      </c>
      <c r="D817" s="16" t="s">
        <v>1017</v>
      </c>
      <c r="E817">
        <v>816</v>
      </c>
      <c r="F817" s="16" t="str">
        <f t="shared" si="12"/>
        <v>Practice::firstOrCreate(['id_practice' =&gt; 816, 'id_central_practice' =&gt; 684, 'id_directory' =&gt; 14, 'name' =&gt; "Projects and energy: foreign firms"]);</v>
      </c>
    </row>
    <row r="818" spans="1:6" x14ac:dyDescent="0.25">
      <c r="A818">
        <v>14</v>
      </c>
      <c r="B818" s="16" t="s">
        <v>27</v>
      </c>
      <c r="C818">
        <v>685</v>
      </c>
      <c r="D818" s="16" t="s">
        <v>845</v>
      </c>
      <c r="E818">
        <v>817</v>
      </c>
      <c r="F818" s="16" t="str">
        <f t="shared" si="12"/>
        <v>Practice::firstOrCreate(['id_practice' =&gt; 817, 'id_central_practice' =&gt; 685, 'id_directory' =&gt; 14, 'name' =&gt; "Projects and infrastructure"]);</v>
      </c>
    </row>
    <row r="819" spans="1:6" x14ac:dyDescent="0.25">
      <c r="A819">
        <v>14</v>
      </c>
      <c r="B819" s="16" t="s">
        <v>27</v>
      </c>
      <c r="C819">
        <v>686</v>
      </c>
      <c r="D819" s="16" t="s">
        <v>4290</v>
      </c>
      <c r="E819">
        <v>818</v>
      </c>
      <c r="F819" s="16" t="str">
        <f t="shared" si="12"/>
        <v>Practice::firstOrCreate(['id_practice' =&gt; 818, 'id_central_practice' =&gt; 686, 'id_directory' =&gt; 14, 'name' =&gt; "Projects and infrastructure (plus standalone Construction table)"]);</v>
      </c>
    </row>
    <row r="820" spans="1:6" x14ac:dyDescent="0.25">
      <c r="A820">
        <v>14</v>
      </c>
      <c r="B820" s="16" t="s">
        <v>27</v>
      </c>
      <c r="C820">
        <v>687</v>
      </c>
      <c r="D820" s="16" t="s">
        <v>59</v>
      </c>
      <c r="E820">
        <v>819</v>
      </c>
      <c r="F820" s="16" t="str">
        <f t="shared" si="12"/>
        <v>Practice::firstOrCreate(['id_practice' =&gt; 819, 'id_central_practice' =&gt; 687, 'id_directory' =&gt; 14, 'name' =&gt; "Projects and privatisation"]);</v>
      </c>
    </row>
    <row r="821" spans="1:6" x14ac:dyDescent="0.25">
      <c r="A821">
        <v>14</v>
      </c>
      <c r="B821" s="16" t="s">
        <v>27</v>
      </c>
      <c r="C821">
        <v>688</v>
      </c>
      <c r="D821" s="16" t="s">
        <v>3214</v>
      </c>
      <c r="E821">
        <v>820</v>
      </c>
      <c r="F821" s="16" t="str">
        <f t="shared" si="12"/>
        <v>Practice::firstOrCreate(['id_practice' =&gt; 820, 'id_central_practice' =&gt; 688, 'id_directory' =&gt; 14, 'name' =&gt; "Projects – Foreign firms"]);</v>
      </c>
    </row>
    <row r="822" spans="1:6" x14ac:dyDescent="0.25">
      <c r="A822">
        <v>14</v>
      </c>
      <c r="B822" s="16" t="s">
        <v>27</v>
      </c>
      <c r="C822">
        <v>696</v>
      </c>
      <c r="D822" s="16" t="s">
        <v>3821</v>
      </c>
      <c r="E822">
        <v>821</v>
      </c>
      <c r="F822" s="16" t="str">
        <f t="shared" si="12"/>
        <v>Practice::firstOrCreate(['id_practice' =&gt; 821, 'id_central_practice' =&gt; 696, 'id_directory' =&gt; 14, 'name' =&gt; "Property finance"]);</v>
      </c>
    </row>
    <row r="823" spans="1:6" x14ac:dyDescent="0.25">
      <c r="A823">
        <v>14</v>
      </c>
      <c r="B823" s="16" t="s">
        <v>27</v>
      </c>
      <c r="C823">
        <v>697</v>
      </c>
      <c r="D823" s="16" t="s">
        <v>4302</v>
      </c>
      <c r="E823">
        <v>822</v>
      </c>
      <c r="F823" s="16" t="str">
        <f t="shared" si="12"/>
        <v>Practice::firstOrCreate(['id_practice' =&gt; 822, 'id_central_practice' =&gt; 697, 'id_directory' =&gt; 14, 'name' =&gt; "Property litigation"]);</v>
      </c>
    </row>
    <row r="824" spans="1:6" x14ac:dyDescent="0.25">
      <c r="A824">
        <v>14</v>
      </c>
      <c r="B824" s="16" t="s">
        <v>27</v>
      </c>
      <c r="C824">
        <v>704</v>
      </c>
      <c r="D824" s="16" t="s">
        <v>3561</v>
      </c>
      <c r="E824">
        <v>823</v>
      </c>
      <c r="F824" s="16" t="str">
        <f t="shared" si="12"/>
        <v>Practice::firstOrCreate(['id_practice' =&gt; 823, 'id_central_practice' =&gt; 704, 'id_directory' =&gt; 14, 'name' =&gt; "Public international law"]);</v>
      </c>
    </row>
    <row r="825" spans="1:6" x14ac:dyDescent="0.25">
      <c r="A825">
        <v>14</v>
      </c>
      <c r="B825" s="16" t="s">
        <v>27</v>
      </c>
      <c r="C825">
        <v>705</v>
      </c>
      <c r="D825" s="16" t="s">
        <v>710</v>
      </c>
      <c r="E825">
        <v>824</v>
      </c>
      <c r="F825" s="16" t="str">
        <f t="shared" si="12"/>
        <v>Practice::firstOrCreate(['id_practice' =&gt; 824, 'id_central_practice' =&gt; 705, 'id_directory' =&gt; 14, 'name' =&gt; "Public law"]);</v>
      </c>
    </row>
    <row r="826" spans="1:6" x14ac:dyDescent="0.25">
      <c r="A826">
        <v>14</v>
      </c>
      <c r="B826" s="16" t="s">
        <v>27</v>
      </c>
      <c r="C826">
        <v>706</v>
      </c>
      <c r="D826" s="16" t="s">
        <v>846</v>
      </c>
      <c r="E826">
        <v>825</v>
      </c>
      <c r="F826" s="16" t="str">
        <f t="shared" si="12"/>
        <v>Practice::firstOrCreate(['id_practice' =&gt; 825, 'id_central_practice' =&gt; 706, 'id_directory' =&gt; 14, 'name' =&gt; "Public law and regulation"]);</v>
      </c>
    </row>
    <row r="827" spans="1:6" x14ac:dyDescent="0.25">
      <c r="A827">
        <v>14</v>
      </c>
      <c r="B827" s="16" t="s">
        <v>27</v>
      </c>
      <c r="C827">
        <v>707</v>
      </c>
      <c r="D827" s="16" t="s">
        <v>3517</v>
      </c>
      <c r="E827">
        <v>826</v>
      </c>
      <c r="F827" s="16" t="str">
        <f t="shared" si="12"/>
        <v>Practice::firstOrCreate(['id_practice' =&gt; 826, 'id_central_practice' =&gt; 707, 'id_directory' =&gt; 14, 'name' =&gt; "Public procurement"]);</v>
      </c>
    </row>
    <row r="828" spans="1:6" x14ac:dyDescent="0.25">
      <c r="A828">
        <v>14</v>
      </c>
      <c r="B828" s="16" t="s">
        <v>27</v>
      </c>
      <c r="C828">
        <v>709</v>
      </c>
      <c r="D828" s="16" t="s">
        <v>614</v>
      </c>
      <c r="E828">
        <v>827</v>
      </c>
      <c r="F828" s="16" t="str">
        <f t="shared" si="12"/>
        <v>Practice::firstOrCreate(['id_practice' =&gt; 827, 'id_central_practice' =&gt; 709, 'id_directory' =&gt; 14, 'name' =&gt; "Rail"]);</v>
      </c>
    </row>
    <row r="829" spans="1:6" x14ac:dyDescent="0.25">
      <c r="A829">
        <v>14</v>
      </c>
      <c r="B829" s="16" t="s">
        <v>27</v>
      </c>
      <c r="C829">
        <v>721</v>
      </c>
      <c r="D829" s="16" t="s">
        <v>57</v>
      </c>
      <c r="E829">
        <v>828</v>
      </c>
      <c r="F829" s="16" t="str">
        <f t="shared" si="12"/>
        <v>Practice::firstOrCreate(['id_practice' =&gt; 828, 'id_central_practice' =&gt; 721, 'id_directory' =&gt; 14, 'name' =&gt; "Real estate"]);</v>
      </c>
    </row>
    <row r="830" spans="1:6" x14ac:dyDescent="0.25">
      <c r="A830">
        <v>14</v>
      </c>
      <c r="B830" s="16" t="s">
        <v>27</v>
      </c>
      <c r="C830">
        <v>722</v>
      </c>
      <c r="D830" s="16" t="s">
        <v>711</v>
      </c>
      <c r="E830">
        <v>829</v>
      </c>
      <c r="F830" s="16" t="str">
        <f t="shared" si="12"/>
        <v>Practice::firstOrCreate(['id_practice' =&gt; 829, 'id_central_practice' =&gt; 722, 'id_directory' =&gt; 14, 'name' =&gt; "Real estate and construction"]);</v>
      </c>
    </row>
    <row r="831" spans="1:6" x14ac:dyDescent="0.25">
      <c r="A831">
        <v>14</v>
      </c>
      <c r="B831" s="16" t="s">
        <v>27</v>
      </c>
      <c r="C831">
        <v>723</v>
      </c>
      <c r="D831" s="16" t="s">
        <v>596</v>
      </c>
      <c r="E831">
        <v>830</v>
      </c>
      <c r="F831" s="16" t="str">
        <f t="shared" si="12"/>
        <v>Practice::firstOrCreate(['id_practice' =&gt; 830, 'id_central_practice' =&gt; 723, 'id_directory' =&gt; 14, 'name' =&gt; "Real estate finance"]);</v>
      </c>
    </row>
    <row r="832" spans="1:6" x14ac:dyDescent="0.25">
      <c r="A832">
        <v>14</v>
      </c>
      <c r="B832" s="16" t="s">
        <v>27</v>
      </c>
      <c r="C832">
        <v>724</v>
      </c>
      <c r="D832" s="16" t="s">
        <v>3823</v>
      </c>
      <c r="E832">
        <v>831</v>
      </c>
      <c r="F832" s="16" t="str">
        <f t="shared" si="12"/>
        <v>Practice::firstOrCreate(['id_practice' =&gt; 831, 'id_central_practice' =&gt; 724, 'id_directory' =&gt; 14, 'name' =&gt; "Real estate funds"]);</v>
      </c>
    </row>
    <row r="833" spans="1:6" x14ac:dyDescent="0.25">
      <c r="A833">
        <v>14</v>
      </c>
      <c r="B833" s="16" t="s">
        <v>27</v>
      </c>
      <c r="C833">
        <v>725</v>
      </c>
      <c r="D833" s="16" t="s">
        <v>920</v>
      </c>
      <c r="E833">
        <v>832</v>
      </c>
      <c r="F833" s="16" t="str">
        <f t="shared" si="12"/>
        <v>Practice::firstOrCreate(['id_practice' =&gt; 832, 'id_central_practice' =&gt; 725, 'id_directory' =&gt; 14, 'name' =&gt; "Real estate investment trusts (REITs)"]);</v>
      </c>
    </row>
    <row r="834" spans="1:6" x14ac:dyDescent="0.25">
      <c r="A834">
        <v>14</v>
      </c>
      <c r="B834" s="16" t="s">
        <v>27</v>
      </c>
      <c r="C834">
        <v>726</v>
      </c>
      <c r="D834" s="16" t="s">
        <v>3216</v>
      </c>
      <c r="E834">
        <v>833</v>
      </c>
      <c r="F834" s="16" t="str">
        <f t="shared" ref="F834:F897" si="13">CONCATENATE("Practice::firstOrCreate(['id_practice' =&gt; ",E834,"",", 'id_central_practice' =&gt; ",C834,"", ", 'id_directory' =&gt; ",A834,"", ", 'name' =&gt; """,SUBSTITUTE(D834, "'", "´"),"""]);")</f>
        <v>Practice::firstOrCreate(['id_practice' =&gt; 833, 'id_central_practice' =&gt; 726, 'id_directory' =&gt; 14, 'name' =&gt; "Real estate – Local firms"]);</v>
      </c>
    </row>
    <row r="835" spans="1:6" x14ac:dyDescent="0.25">
      <c r="A835">
        <v>14</v>
      </c>
      <c r="B835" s="16" t="s">
        <v>27</v>
      </c>
      <c r="C835">
        <v>727</v>
      </c>
      <c r="D835" s="16" t="s">
        <v>5157</v>
      </c>
      <c r="E835">
        <v>834</v>
      </c>
      <c r="F835" s="16" t="str">
        <f t="shared" si="13"/>
        <v>Practice::firstOrCreate(['id_practice' =&gt; 834, 'id_central_practice' =&gt; 727, 'id_directory' =&gt; 14, 'name' =&gt; "Regional International Arbitration"]);</v>
      </c>
    </row>
    <row r="836" spans="1:6" x14ac:dyDescent="0.25">
      <c r="A836">
        <v>14</v>
      </c>
      <c r="B836" s="16" t="s">
        <v>27</v>
      </c>
      <c r="C836">
        <v>728</v>
      </c>
      <c r="D836" s="16" t="s">
        <v>1066</v>
      </c>
      <c r="E836">
        <v>835</v>
      </c>
      <c r="F836" s="16" t="str">
        <f t="shared" si="13"/>
        <v>Practice::firstOrCreate(['id_practice' =&gt; 835, 'id_central_practice' =&gt; 728, 'id_directory' =&gt; 14, 'name' =&gt; "Regional International Arbitration - Arbitration Counsel"]);</v>
      </c>
    </row>
    <row r="837" spans="1:6" x14ac:dyDescent="0.25">
      <c r="A837">
        <v>14</v>
      </c>
      <c r="B837" s="16" t="s">
        <v>27</v>
      </c>
      <c r="C837">
        <v>730</v>
      </c>
      <c r="D837" s="16" t="s">
        <v>1020</v>
      </c>
      <c r="E837">
        <v>836</v>
      </c>
      <c r="F837" s="16" t="str">
        <f t="shared" si="13"/>
        <v>Practice::firstOrCreate(['id_practice' =&gt; 836, 'id_central_practice' =&gt; 730, 'id_directory' =&gt; 14, 'name' =&gt; "Regulatory"]);</v>
      </c>
    </row>
    <row r="838" spans="1:6" x14ac:dyDescent="0.25">
      <c r="A838">
        <v>14</v>
      </c>
      <c r="B838" s="16" t="s">
        <v>27</v>
      </c>
      <c r="C838">
        <v>731</v>
      </c>
      <c r="D838" s="16" t="s">
        <v>4862</v>
      </c>
      <c r="E838">
        <v>837</v>
      </c>
      <c r="F838" s="16" t="str">
        <f t="shared" si="13"/>
        <v>Practice::firstOrCreate(['id_practice' =&gt; 837, 'id_central_practice' =&gt; 731, 'id_directory' =&gt; 14, 'name' =&gt; "Regulatory and compliance"]);</v>
      </c>
    </row>
    <row r="839" spans="1:6" x14ac:dyDescent="0.25">
      <c r="A839">
        <v>14</v>
      </c>
      <c r="B839" s="16" t="s">
        <v>27</v>
      </c>
      <c r="C839">
        <v>732</v>
      </c>
      <c r="D839" s="16" t="s">
        <v>1056</v>
      </c>
      <c r="E839">
        <v>838</v>
      </c>
      <c r="F839" s="16" t="str">
        <f t="shared" si="13"/>
        <v>Practice::firstOrCreate(['id_practice' =&gt; 838, 'id_central_practice' =&gt; 732, 'id_directory' =&gt; 14, 'name' =&gt; "Regulatory compliance and investigations"]);</v>
      </c>
    </row>
    <row r="840" spans="1:6" x14ac:dyDescent="0.25">
      <c r="A840">
        <v>14</v>
      </c>
      <c r="B840" s="16" t="s">
        <v>27</v>
      </c>
      <c r="C840">
        <v>733</v>
      </c>
      <c r="D840" s="16" t="s">
        <v>467</v>
      </c>
      <c r="E840">
        <v>839</v>
      </c>
      <c r="F840" s="16" t="str">
        <f t="shared" si="13"/>
        <v>Practice::firstOrCreate(['id_practice' =&gt; 839, 'id_central_practice' =&gt; 733, 'id_directory' =&gt; 14, 'name' =&gt; "Regulatory investigations and corporate crime (advice to corporates)"]);</v>
      </c>
    </row>
    <row r="841" spans="1:6" x14ac:dyDescent="0.25">
      <c r="A841">
        <v>14</v>
      </c>
      <c r="B841" s="16" t="s">
        <v>27</v>
      </c>
      <c r="C841">
        <v>734</v>
      </c>
      <c r="D841" s="16" t="s">
        <v>1018</v>
      </c>
      <c r="E841">
        <v>840</v>
      </c>
      <c r="F841" s="16" t="str">
        <f t="shared" si="13"/>
        <v>Practice::firstOrCreate(['id_practice' =&gt; 840, 'id_central_practice' =&gt; 734, 'id_directory' =&gt; 14, 'name' =&gt; "Regulatory/compliance: foreign firms"]);</v>
      </c>
    </row>
    <row r="842" spans="1:6" x14ac:dyDescent="0.25">
      <c r="A842">
        <v>14</v>
      </c>
      <c r="B842" s="16" t="s">
        <v>27</v>
      </c>
      <c r="C842">
        <v>735</v>
      </c>
      <c r="D842" s="16" t="s">
        <v>4388</v>
      </c>
      <c r="E842">
        <v>841</v>
      </c>
      <c r="F842" s="16" t="str">
        <f t="shared" si="13"/>
        <v>Practice::firstOrCreate(['id_practice' =&gt; 841, 'id_central_practice' =&gt; 735, 'id_directory' =&gt; 14, 'name' =&gt; "Regulatory: anti-corruption and compliance"]);</v>
      </c>
    </row>
    <row r="843" spans="1:6" x14ac:dyDescent="0.25">
      <c r="A843">
        <v>14</v>
      </c>
      <c r="B843" s="16" t="s">
        <v>27</v>
      </c>
      <c r="C843">
        <v>736</v>
      </c>
      <c r="D843" s="16" t="s">
        <v>4580</v>
      </c>
      <c r="E843">
        <v>842</v>
      </c>
      <c r="F843" s="16" t="str">
        <f t="shared" si="13"/>
        <v>Practice::firstOrCreate(['id_practice' =&gt; 842, 'id_central_practice' =&gt; 736, 'id_directory' =&gt; 14, 'name' =&gt; "Reputation management"]);</v>
      </c>
    </row>
    <row r="844" spans="1:6" x14ac:dyDescent="0.25">
      <c r="A844">
        <v>14</v>
      </c>
      <c r="B844" s="16" t="s">
        <v>27</v>
      </c>
      <c r="C844">
        <v>737</v>
      </c>
      <c r="D844" s="16" t="s">
        <v>4795</v>
      </c>
      <c r="E844">
        <v>843</v>
      </c>
      <c r="F844" s="16" t="str">
        <f t="shared" si="13"/>
        <v>Practice::firstOrCreate(['id_practice' =&gt; 843, 'id_central_practice' =&gt; 737, 'id_directory' =&gt; 14, 'name' =&gt; "Residential property"]);</v>
      </c>
    </row>
    <row r="845" spans="1:6" x14ac:dyDescent="0.25">
      <c r="A845">
        <v>14</v>
      </c>
      <c r="B845" s="16" t="s">
        <v>27</v>
      </c>
      <c r="C845">
        <v>740</v>
      </c>
      <c r="D845" s="16" t="s">
        <v>829</v>
      </c>
      <c r="E845">
        <v>844</v>
      </c>
      <c r="F845" s="16" t="str">
        <f t="shared" si="13"/>
        <v>Practice::firstOrCreate(['id_practice' =&gt; 844, 'id_central_practice' =&gt; 740, 'id_directory' =&gt; 14, 'name' =&gt; "Restructuring (including bankruptcy): corporate"]);</v>
      </c>
    </row>
    <row r="846" spans="1:6" x14ac:dyDescent="0.25">
      <c r="A846">
        <v>14</v>
      </c>
      <c r="B846" s="16" t="s">
        <v>27</v>
      </c>
      <c r="C846">
        <v>741</v>
      </c>
      <c r="D846" s="16" t="s">
        <v>1004</v>
      </c>
      <c r="E846">
        <v>845</v>
      </c>
      <c r="F846" s="16" t="str">
        <f t="shared" si="13"/>
        <v>Practice::firstOrCreate(['id_practice' =&gt; 845, 'id_central_practice' =&gt; 741, 'id_directory' =&gt; 14, 'name' =&gt; "Restructuring (including bankruptcy): municipal"]);</v>
      </c>
    </row>
    <row r="847" spans="1:6" x14ac:dyDescent="0.25">
      <c r="A847">
        <v>14</v>
      </c>
      <c r="B847" s="16" t="s">
        <v>27</v>
      </c>
      <c r="C847">
        <v>743</v>
      </c>
      <c r="D847" s="16" t="s">
        <v>817</v>
      </c>
      <c r="E847">
        <v>846</v>
      </c>
      <c r="F847" s="16" t="str">
        <f t="shared" si="13"/>
        <v>Practice::firstOrCreate(['id_practice' =&gt; 846, 'id_central_practice' =&gt; 743, 'id_directory' =&gt; 14, 'name' =&gt; "Restructuring and Insolvency"]);</v>
      </c>
    </row>
    <row r="848" spans="1:6" x14ac:dyDescent="0.25">
      <c r="A848">
        <v>14</v>
      </c>
      <c r="B848" s="16" t="s">
        <v>27</v>
      </c>
      <c r="C848">
        <v>744</v>
      </c>
      <c r="D848" s="16" t="s">
        <v>60</v>
      </c>
      <c r="E848">
        <v>847</v>
      </c>
      <c r="F848" s="16" t="str">
        <f t="shared" si="13"/>
        <v>Practice::firstOrCreate(['id_practice' =&gt; 847, 'id_central_practice' =&gt; 744, 'id_directory' =&gt; 14, 'name' =&gt; "Restructuring and insolvency"]);</v>
      </c>
    </row>
    <row r="849" spans="1:6" x14ac:dyDescent="0.25">
      <c r="A849">
        <v>14</v>
      </c>
      <c r="B849" s="16" t="s">
        <v>27</v>
      </c>
      <c r="C849">
        <v>745</v>
      </c>
      <c r="D849" s="16" t="s">
        <v>3218</v>
      </c>
      <c r="E849">
        <v>848</v>
      </c>
      <c r="F849" s="16" t="str">
        <f t="shared" si="13"/>
        <v>Practice::firstOrCreate(['id_practice' =&gt; 848, 'id_central_practice' =&gt; 745, 'id_directory' =&gt; 14, 'name' =&gt; "Restructuring and insolvency – Foreign firms"]);</v>
      </c>
    </row>
    <row r="850" spans="1:6" x14ac:dyDescent="0.25">
      <c r="A850">
        <v>14</v>
      </c>
      <c r="B850" s="16" t="s">
        <v>27</v>
      </c>
      <c r="C850">
        <v>746</v>
      </c>
      <c r="D850" s="16" t="s">
        <v>4931</v>
      </c>
      <c r="E850">
        <v>849</v>
      </c>
      <c r="F850" s="16" t="str">
        <f t="shared" si="13"/>
        <v>Practice::firstOrCreate(['id_practice' =&gt; 849, 'id_central_practice' =&gt; 746, 'id_directory' =&gt; 14, 'name' =&gt; "Restructuring and insolvency – Local firms"]);</v>
      </c>
    </row>
    <row r="851" spans="1:6" x14ac:dyDescent="0.25">
      <c r="A851">
        <v>14</v>
      </c>
      <c r="B851" s="16" t="s">
        <v>27</v>
      </c>
      <c r="C851">
        <v>754</v>
      </c>
      <c r="D851" s="16" t="s">
        <v>4250</v>
      </c>
      <c r="E851">
        <v>850</v>
      </c>
      <c r="F851" s="16" t="str">
        <f t="shared" si="13"/>
        <v>Practice::firstOrCreate(['id_practice' =&gt; 850, 'id_central_practice' =&gt; 754, 'id_directory' =&gt; 14, 'name' =&gt; "Risk management and investigations – Independent local firms"]);</v>
      </c>
    </row>
    <row r="852" spans="1:6" x14ac:dyDescent="0.25">
      <c r="A852">
        <v>14</v>
      </c>
      <c r="B852" s="16" t="s">
        <v>27</v>
      </c>
      <c r="C852">
        <v>757</v>
      </c>
      <c r="D852" s="16" t="s">
        <v>450</v>
      </c>
      <c r="E852">
        <v>851</v>
      </c>
      <c r="F852" s="16" t="str">
        <f t="shared" si="13"/>
        <v>Practice::firstOrCreate(['id_practice' =&gt; 851, 'id_central_practice' =&gt; 757, 'id_directory' =&gt; 14, 'name' =&gt; "Securities litigation: defense"]);</v>
      </c>
    </row>
    <row r="853" spans="1:6" x14ac:dyDescent="0.25">
      <c r="A853">
        <v>14</v>
      </c>
      <c r="B853" s="16" t="s">
        <v>27</v>
      </c>
      <c r="C853">
        <v>760</v>
      </c>
      <c r="D853" s="16" t="s">
        <v>567</v>
      </c>
      <c r="E853">
        <v>852</v>
      </c>
      <c r="F853" s="16" t="str">
        <f t="shared" si="13"/>
        <v>Practice::firstOrCreate(['id_practice' =&gt; 852, 'id_central_practice' =&gt; 760, 'id_directory' =&gt; 14, 'name' =&gt; "Securities: Regulation: Advisory"]);</v>
      </c>
    </row>
    <row r="854" spans="1:6" x14ac:dyDescent="0.25">
      <c r="A854">
        <v>14</v>
      </c>
      <c r="B854" s="16" t="s">
        <v>27</v>
      </c>
      <c r="C854">
        <v>761</v>
      </c>
      <c r="D854" s="16" t="s">
        <v>833</v>
      </c>
      <c r="E854">
        <v>853</v>
      </c>
      <c r="F854" s="16" t="str">
        <f t="shared" si="13"/>
        <v>Practice::firstOrCreate(['id_practice' =&gt; 853, 'id_central_practice' =&gt; 761, 'id_directory' =&gt; 14, 'name' =&gt; "Securitisation"]);</v>
      </c>
    </row>
    <row r="855" spans="1:6" x14ac:dyDescent="0.25">
      <c r="A855">
        <v>14</v>
      </c>
      <c r="B855" s="16" t="s">
        <v>27</v>
      </c>
      <c r="C855">
        <v>763</v>
      </c>
      <c r="D855" s="16" t="s">
        <v>451</v>
      </c>
      <c r="E855">
        <v>854</v>
      </c>
      <c r="F855" s="16" t="str">
        <f t="shared" si="13"/>
        <v>Practice::firstOrCreate(['id_practice' =&gt; 854, 'id_central_practice' =&gt; 763, 'id_directory' =&gt; 14, 'name' =&gt; "Shareholder activism"]);</v>
      </c>
    </row>
    <row r="856" spans="1:6" x14ac:dyDescent="0.25">
      <c r="A856">
        <v>14</v>
      </c>
      <c r="B856" s="16" t="s">
        <v>27</v>
      </c>
      <c r="C856">
        <v>764</v>
      </c>
      <c r="D856" s="16" t="s">
        <v>225</v>
      </c>
      <c r="E856">
        <v>855</v>
      </c>
      <c r="F856" s="16" t="str">
        <f t="shared" si="13"/>
        <v>Practice::firstOrCreate(['id_practice' =&gt; 855, 'id_central_practice' =&gt; 764, 'id_directory' =&gt; 14, 'name' =&gt; "Shipping"]);</v>
      </c>
    </row>
    <row r="857" spans="1:6" x14ac:dyDescent="0.25">
      <c r="A857">
        <v>14</v>
      </c>
      <c r="B857" s="16" t="s">
        <v>27</v>
      </c>
      <c r="C857">
        <v>766</v>
      </c>
      <c r="D857" s="16" t="s">
        <v>231</v>
      </c>
      <c r="E857">
        <v>856</v>
      </c>
      <c r="F857" s="16" t="str">
        <f t="shared" si="13"/>
        <v>Practice::firstOrCreate(['id_practice' =&gt; 856, 'id_central_practice' =&gt; 766, 'id_directory' =&gt; 14, 'name' =&gt; "Shipping and transport"]);</v>
      </c>
    </row>
    <row r="858" spans="1:6" x14ac:dyDescent="0.25">
      <c r="A858">
        <v>14</v>
      </c>
      <c r="B858" s="16" t="s">
        <v>27</v>
      </c>
      <c r="C858">
        <v>767</v>
      </c>
      <c r="D858" s="16" t="s">
        <v>658</v>
      </c>
      <c r="E858">
        <v>857</v>
      </c>
      <c r="F858" s="16" t="str">
        <f t="shared" si="13"/>
        <v>Practice::firstOrCreate(['id_practice' =&gt; 857, 'id_central_practice' =&gt; 767, 'id_directory' =&gt; 14, 'name' =&gt; "Shipping finance"]);</v>
      </c>
    </row>
    <row r="859" spans="1:6" x14ac:dyDescent="0.25">
      <c r="A859">
        <v>14</v>
      </c>
      <c r="B859" s="16" t="s">
        <v>27</v>
      </c>
      <c r="C859">
        <v>768</v>
      </c>
      <c r="D859" s="16" t="s">
        <v>945</v>
      </c>
      <c r="E859">
        <v>858</v>
      </c>
      <c r="F859" s="16" t="str">
        <f t="shared" si="13"/>
        <v>Practice::firstOrCreate(['id_practice' =&gt; 858, 'id_central_practice' =&gt; 768, 'id_directory' =&gt; 14, 'name' =&gt; "Shipping litigation"]);</v>
      </c>
    </row>
    <row r="860" spans="1:6" x14ac:dyDescent="0.25">
      <c r="A860">
        <v>14</v>
      </c>
      <c r="B860" s="16" t="s">
        <v>27</v>
      </c>
      <c r="C860">
        <v>769</v>
      </c>
      <c r="D860" s="16" t="s">
        <v>4564</v>
      </c>
      <c r="E860">
        <v>859</v>
      </c>
      <c r="F860" s="16" t="str">
        <f t="shared" si="13"/>
        <v>Practice::firstOrCreate(['id_practice' =&gt; 859, 'id_central_practice' =&gt; 769, 'id_directory' =&gt; 14, 'name' =&gt; "Shipping – Foreign firms"]);</v>
      </c>
    </row>
    <row r="861" spans="1:6" x14ac:dyDescent="0.25">
      <c r="A861">
        <v>14</v>
      </c>
      <c r="B861" s="16" t="s">
        <v>27</v>
      </c>
      <c r="C861">
        <v>770</v>
      </c>
      <c r="D861" s="16" t="s">
        <v>4566</v>
      </c>
      <c r="E861">
        <v>860</v>
      </c>
      <c r="F861" s="16" t="str">
        <f t="shared" si="13"/>
        <v>Practice::firstOrCreate(['id_practice' =&gt; 860, 'id_central_practice' =&gt; 770, 'id_directory' =&gt; 14, 'name' =&gt; "Shipping – Local firms"]);</v>
      </c>
    </row>
    <row r="862" spans="1:6" x14ac:dyDescent="0.25">
      <c r="A862">
        <v>14</v>
      </c>
      <c r="B862" s="16" t="s">
        <v>27</v>
      </c>
      <c r="C862">
        <v>776</v>
      </c>
      <c r="D862" s="16" t="s">
        <v>712</v>
      </c>
      <c r="E862">
        <v>861</v>
      </c>
      <c r="F862" s="16" t="str">
        <f t="shared" si="13"/>
        <v>Practice::firstOrCreate(['id_practice' =&gt; 861, 'id_central_practice' =&gt; 776, 'id_directory' =&gt; 14, 'name' =&gt; "Sports law"]);</v>
      </c>
    </row>
    <row r="863" spans="1:6" x14ac:dyDescent="0.25">
      <c r="A863">
        <v>14</v>
      </c>
      <c r="B863" s="16" t="s">
        <v>27</v>
      </c>
      <c r="C863">
        <v>777</v>
      </c>
      <c r="D863" s="16" t="s">
        <v>3553</v>
      </c>
      <c r="E863">
        <v>862</v>
      </c>
      <c r="F863" s="16" t="str">
        <f t="shared" si="13"/>
        <v>Practice::firstOrCreate(['id_practice' =&gt; 862, 'id_central_practice' =&gt; 777, 'id_directory' =&gt; 14, 'name' =&gt; "Start-up and venture capital – Foreign firms"]);</v>
      </c>
    </row>
    <row r="864" spans="1:6" x14ac:dyDescent="0.25">
      <c r="A864">
        <v>14</v>
      </c>
      <c r="B864" s="16" t="s">
        <v>27</v>
      </c>
      <c r="C864">
        <v>778</v>
      </c>
      <c r="D864" s="16" t="s">
        <v>186</v>
      </c>
      <c r="E864">
        <v>863</v>
      </c>
      <c r="F864" s="16" t="str">
        <f t="shared" si="13"/>
        <v>Practice::firstOrCreate(['id_practice' =&gt; 863, 'id_central_practice' =&gt; 778, 'id_directory' =&gt; 14, 'name' =&gt; "Startups &amp; Emerging Companies"]);</v>
      </c>
    </row>
    <row r="865" spans="1:6" x14ac:dyDescent="0.25">
      <c r="A865">
        <v>14</v>
      </c>
      <c r="B865" s="16" t="s">
        <v>27</v>
      </c>
      <c r="C865">
        <v>780</v>
      </c>
      <c r="D865" s="16" t="s">
        <v>4596</v>
      </c>
      <c r="E865">
        <v>864</v>
      </c>
      <c r="F865" s="16" t="str">
        <f t="shared" si="13"/>
        <v>Practice::firstOrCreate(['id_practice' =&gt; 864, 'id_central_practice' =&gt; 780, 'id_directory' =&gt; 14, 'name' =&gt; "State attorneys general"]);</v>
      </c>
    </row>
    <row r="866" spans="1:6" x14ac:dyDescent="0.25">
      <c r="A866">
        <v>14</v>
      </c>
      <c r="B866" s="16" t="s">
        <v>27</v>
      </c>
      <c r="C866">
        <v>781</v>
      </c>
      <c r="D866" s="16" t="s">
        <v>830</v>
      </c>
      <c r="E866">
        <v>865</v>
      </c>
      <c r="F866" s="16" t="str">
        <f t="shared" si="13"/>
        <v>Practice::firstOrCreate(['id_practice' =&gt; 865, 'id_central_practice' =&gt; 781, 'id_directory' =&gt; 14, 'name' =&gt; "Structured finance: derivatives and structured products"]);</v>
      </c>
    </row>
    <row r="867" spans="1:6" x14ac:dyDescent="0.25">
      <c r="A867">
        <v>14</v>
      </c>
      <c r="B867" s="16" t="s">
        <v>27</v>
      </c>
      <c r="C867">
        <v>782</v>
      </c>
      <c r="D867" s="16" t="s">
        <v>921</v>
      </c>
      <c r="E867">
        <v>866</v>
      </c>
      <c r="F867" s="16" t="str">
        <f t="shared" si="13"/>
        <v>Practice::firstOrCreate(['id_practice' =&gt; 866, 'id_central_practice' =&gt; 782, 'id_directory' =&gt; 14, 'name' =&gt; "Structured finance: securitization"]);</v>
      </c>
    </row>
    <row r="868" spans="1:6" x14ac:dyDescent="0.25">
      <c r="A868">
        <v>14</v>
      </c>
      <c r="B868" s="16" t="s">
        <v>27</v>
      </c>
      <c r="C868">
        <v>784</v>
      </c>
      <c r="D868" s="16" t="s">
        <v>208</v>
      </c>
      <c r="E868">
        <v>867</v>
      </c>
      <c r="F868" s="16" t="str">
        <f t="shared" si="13"/>
        <v>Practice::firstOrCreate(['id_practice' =&gt; 867, 'id_central_practice' =&gt; 784, 'id_directory' =&gt; 14, 'name' =&gt; "TMT"]);</v>
      </c>
    </row>
    <row r="869" spans="1:6" x14ac:dyDescent="0.25">
      <c r="A869">
        <v>14</v>
      </c>
      <c r="B869" s="16" t="s">
        <v>27</v>
      </c>
      <c r="C869">
        <v>785</v>
      </c>
      <c r="D869" s="16" t="s">
        <v>4221</v>
      </c>
      <c r="E869">
        <v>868</v>
      </c>
      <c r="F869" s="16" t="str">
        <f t="shared" si="13"/>
        <v>Practice::firstOrCreate(['id_practice' =&gt; 868, 'id_central_practice' =&gt; 785, 'id_directory' =&gt; 14, 'name' =&gt; "TMT (Telecoms / Media / Technology)"]);</v>
      </c>
    </row>
    <row r="870" spans="1:6" x14ac:dyDescent="0.25">
      <c r="A870">
        <v>14</v>
      </c>
      <c r="B870" s="16" t="s">
        <v>27</v>
      </c>
      <c r="C870">
        <v>787</v>
      </c>
      <c r="D870" s="16" t="s">
        <v>201</v>
      </c>
      <c r="E870">
        <v>869</v>
      </c>
      <c r="F870" s="16" t="str">
        <f t="shared" si="13"/>
        <v>Practice::firstOrCreate(['id_practice' =&gt; 869, 'id_central_practice' =&gt; 787, 'id_directory' =&gt; 14, 'name' =&gt; "TMT (including Fintech)"]);</v>
      </c>
    </row>
    <row r="871" spans="1:6" x14ac:dyDescent="0.25">
      <c r="A871">
        <v>14</v>
      </c>
      <c r="B871" s="16" t="s">
        <v>27</v>
      </c>
      <c r="C871">
        <v>788</v>
      </c>
      <c r="D871" s="16" t="s">
        <v>3222</v>
      </c>
      <c r="E871">
        <v>870</v>
      </c>
      <c r="F871" s="16" t="str">
        <f t="shared" si="13"/>
        <v>Practice::firstOrCreate(['id_practice' =&gt; 870, 'id_central_practice' =&gt; 788, 'id_directory' =&gt; 14, 'name' =&gt; "TMT – Foreign firms"]);</v>
      </c>
    </row>
    <row r="872" spans="1:6" x14ac:dyDescent="0.25">
      <c r="A872">
        <v>14</v>
      </c>
      <c r="B872" s="16" t="s">
        <v>27</v>
      </c>
      <c r="C872">
        <v>789</v>
      </c>
      <c r="D872" s="16" t="s">
        <v>3224</v>
      </c>
      <c r="E872">
        <v>871</v>
      </c>
      <c r="F872" s="16" t="str">
        <f t="shared" si="13"/>
        <v>Practice::firstOrCreate(['id_practice' =&gt; 871, 'id_central_practice' =&gt; 789, 'id_directory' =&gt; 14, 'name' =&gt; "TMT – Local firms"]);</v>
      </c>
    </row>
    <row r="873" spans="1:6" x14ac:dyDescent="0.25">
      <c r="A873">
        <v>14</v>
      </c>
      <c r="B873" s="16" t="s">
        <v>27</v>
      </c>
      <c r="C873">
        <v>795</v>
      </c>
      <c r="D873" s="16" t="s">
        <v>4382</v>
      </c>
      <c r="E873">
        <v>872</v>
      </c>
      <c r="F873" s="16" t="str">
        <f t="shared" si="13"/>
        <v>Practice::firstOrCreate(['id_practice' =&gt; 872, 'id_central_practice' =&gt; 795, 'id_directory' =&gt; 14, 'name' =&gt; "TMT: foreign firms"]);</v>
      </c>
    </row>
    <row r="874" spans="1:6" x14ac:dyDescent="0.25">
      <c r="A874">
        <v>14</v>
      </c>
      <c r="B874" s="16" t="s">
        <v>27</v>
      </c>
      <c r="C874">
        <v>796</v>
      </c>
      <c r="D874" s="16" t="s">
        <v>4252</v>
      </c>
      <c r="E874">
        <v>873</v>
      </c>
      <c r="F874" s="16" t="str">
        <f t="shared" si="13"/>
        <v>Practice::firstOrCreate(['id_practice' =&gt; 873, 'id_central_practice' =&gt; 796, 'id_directory' =&gt; 14, 'name' =&gt; "TMT: independent local firms"]);</v>
      </c>
    </row>
    <row r="875" spans="1:6" x14ac:dyDescent="0.25">
      <c r="A875">
        <v>14</v>
      </c>
      <c r="B875" s="16" t="s">
        <v>27</v>
      </c>
      <c r="C875">
        <v>797</v>
      </c>
      <c r="D875" s="16" t="s">
        <v>97</v>
      </c>
      <c r="E875">
        <v>874</v>
      </c>
      <c r="F875" s="16" t="str">
        <f t="shared" si="13"/>
        <v>Practice::firstOrCreate(['id_practice' =&gt; 874, 'id_central_practice' =&gt; 797, 'id_directory' =&gt; 14, 'name' =&gt; "Tax"]);</v>
      </c>
    </row>
    <row r="876" spans="1:6" x14ac:dyDescent="0.25">
      <c r="A876">
        <v>14</v>
      </c>
      <c r="B876" s="16" t="s">
        <v>27</v>
      </c>
      <c r="C876">
        <v>798</v>
      </c>
      <c r="D876" s="16" t="s">
        <v>3220</v>
      </c>
      <c r="E876">
        <v>875</v>
      </c>
      <c r="F876" s="16" t="str">
        <f t="shared" si="13"/>
        <v>Practice::firstOrCreate(['id_practice' =&gt; 875, 'id_central_practice' =&gt; 798, 'id_directory' =&gt; 14, 'name' =&gt; "Tax – Local firms"]);</v>
      </c>
    </row>
    <row r="877" spans="1:6" x14ac:dyDescent="0.25">
      <c r="A877">
        <v>14</v>
      </c>
      <c r="B877" s="16" t="s">
        <v>27</v>
      </c>
      <c r="C877">
        <v>807</v>
      </c>
      <c r="D877" s="16" t="s">
        <v>336</v>
      </c>
      <c r="E877">
        <v>876</v>
      </c>
      <c r="F877" s="16" t="str">
        <f t="shared" si="13"/>
        <v>Practice::firstOrCreate(['id_practice' =&gt; 876, 'id_central_practice' =&gt; 807, 'id_directory' =&gt; 14, 'name' =&gt; "Technology"]);</v>
      </c>
    </row>
    <row r="878" spans="1:6" x14ac:dyDescent="0.25">
      <c r="A878">
        <v>14</v>
      </c>
      <c r="B878" s="16" t="s">
        <v>27</v>
      </c>
      <c r="C878">
        <v>809</v>
      </c>
      <c r="D878" s="16" t="s">
        <v>535</v>
      </c>
      <c r="E878">
        <v>877</v>
      </c>
      <c r="F878" s="16" t="str">
        <f t="shared" si="13"/>
        <v>Practice::firstOrCreate(['id_practice' =&gt; 877, 'id_central_practice' =&gt; 809, 'id_directory' =&gt; 14, 'name' =&gt; "Technology transactions"]);</v>
      </c>
    </row>
    <row r="879" spans="1:6" x14ac:dyDescent="0.25">
      <c r="A879">
        <v>14</v>
      </c>
      <c r="B879" s="16" t="s">
        <v>27</v>
      </c>
      <c r="C879">
        <v>815</v>
      </c>
      <c r="D879" s="16" t="s">
        <v>452</v>
      </c>
      <c r="E879">
        <v>878</v>
      </c>
      <c r="F879" s="16" t="str">
        <f t="shared" si="13"/>
        <v>Practice::firstOrCreate(['id_practice' =&gt; 878, 'id_central_practice' =&gt; 815, 'id_directory' =&gt; 14, 'name' =&gt; "Technology: Transactions"]);</v>
      </c>
    </row>
    <row r="880" spans="1:6" x14ac:dyDescent="0.25">
      <c r="A880">
        <v>14</v>
      </c>
      <c r="B880" s="16" t="s">
        <v>27</v>
      </c>
      <c r="C880">
        <v>818</v>
      </c>
      <c r="D880" s="16" t="s">
        <v>232</v>
      </c>
      <c r="E880">
        <v>879</v>
      </c>
      <c r="F880" s="16" t="str">
        <f t="shared" si="13"/>
        <v>Practice::firstOrCreate(['id_practice' =&gt; 879, 'id_central_practice' =&gt; 818, 'id_directory' =&gt; 14, 'name' =&gt; "Telecoms"]);</v>
      </c>
    </row>
    <row r="881" spans="1:6" x14ac:dyDescent="0.25">
      <c r="A881">
        <v>14</v>
      </c>
      <c r="B881" s="16" t="s">
        <v>27</v>
      </c>
      <c r="C881">
        <v>820</v>
      </c>
      <c r="D881" s="16" t="s">
        <v>3606</v>
      </c>
      <c r="E881">
        <v>880</v>
      </c>
      <c r="F881" s="16" t="str">
        <f t="shared" si="13"/>
        <v>Practice::firstOrCreate(['id_practice' =&gt; 880, 'id_central_practice' =&gt; 820, 'id_directory' =&gt; 14, 'name' =&gt; "Telecoms and broadcast: regulatory"]);</v>
      </c>
    </row>
    <row r="882" spans="1:6" x14ac:dyDescent="0.25">
      <c r="A882">
        <v>14</v>
      </c>
      <c r="B882" s="16" t="s">
        <v>27</v>
      </c>
      <c r="C882">
        <v>821</v>
      </c>
      <c r="D882" s="16" t="s">
        <v>3608</v>
      </c>
      <c r="E882">
        <v>881</v>
      </c>
      <c r="F882" s="16" t="str">
        <f t="shared" si="13"/>
        <v>Practice::firstOrCreate(['id_practice' =&gt; 881, 'id_central_practice' =&gt; 821, 'id_directory' =&gt; 14, 'name' =&gt; "Telecoms and broadcast: transactional"]);</v>
      </c>
    </row>
    <row r="883" spans="1:6" x14ac:dyDescent="0.25">
      <c r="A883">
        <v>14</v>
      </c>
      <c r="B883" s="16" t="s">
        <v>27</v>
      </c>
      <c r="C883">
        <v>822</v>
      </c>
      <c r="D883" s="16" t="s">
        <v>1010</v>
      </c>
      <c r="E883">
        <v>882</v>
      </c>
      <c r="F883" s="16" t="str">
        <f t="shared" si="13"/>
        <v>Practice::firstOrCreate(['id_practice' =&gt; 882, 'id_central_practice' =&gt; 822, 'id_directory' =&gt; 14, 'name' =&gt; "Trade finance"]);</v>
      </c>
    </row>
    <row r="884" spans="1:6" x14ac:dyDescent="0.25">
      <c r="A884">
        <v>14</v>
      </c>
      <c r="B884" s="16" t="s">
        <v>27</v>
      </c>
      <c r="C884">
        <v>825</v>
      </c>
      <c r="D884" s="16" t="s">
        <v>922</v>
      </c>
      <c r="E884">
        <v>883</v>
      </c>
      <c r="F884" s="16" t="str">
        <f t="shared" si="13"/>
        <v>Practice::firstOrCreate(['id_practice' =&gt; 883, 'id_central_practice' =&gt; 825, 'id_directory' =&gt; 14, 'name' =&gt; "Trade secrets (litigation and non-contentious matters)"]);</v>
      </c>
    </row>
    <row r="885" spans="1:6" x14ac:dyDescent="0.25">
      <c r="A885">
        <v>14</v>
      </c>
      <c r="B885" s="16" t="s">
        <v>27</v>
      </c>
      <c r="C885">
        <v>828</v>
      </c>
      <c r="D885" s="16" t="s">
        <v>453</v>
      </c>
      <c r="E885">
        <v>884</v>
      </c>
      <c r="F885" s="16" t="str">
        <f t="shared" si="13"/>
        <v>Practice::firstOrCreate(['id_practice' =&gt; 884, 'id_central_practice' =&gt; 828, 'id_directory' =&gt; 14, 'name' =&gt; "Trademarks: litigation"]);</v>
      </c>
    </row>
    <row r="886" spans="1:6" x14ac:dyDescent="0.25">
      <c r="A886">
        <v>14</v>
      </c>
      <c r="B886" s="16" t="s">
        <v>27</v>
      </c>
      <c r="C886">
        <v>829</v>
      </c>
      <c r="D886" s="16" t="s">
        <v>454</v>
      </c>
      <c r="E886">
        <v>885</v>
      </c>
      <c r="F886" s="16" t="str">
        <f t="shared" si="13"/>
        <v>Practice::firstOrCreate(['id_practice' =&gt; 885, 'id_central_practice' =&gt; 829, 'id_directory' =&gt; 14, 'name' =&gt; "Trademarks: non-contentious (including prosecution, portfolio management, and licensing)"]);</v>
      </c>
    </row>
    <row r="887" spans="1:6" x14ac:dyDescent="0.25">
      <c r="A887">
        <v>14</v>
      </c>
      <c r="B887" s="16" t="s">
        <v>27</v>
      </c>
      <c r="C887">
        <v>830</v>
      </c>
      <c r="D887" s="16" t="s">
        <v>615</v>
      </c>
      <c r="E887">
        <v>886</v>
      </c>
      <c r="F887" s="16" t="str">
        <f t="shared" si="13"/>
        <v>Practice::firstOrCreate(['id_practice' =&gt; 886, 'id_central_practice' =&gt; 830, 'id_directory' =&gt; 14, 'name' =&gt; "Transport finance and leasing"]);</v>
      </c>
    </row>
    <row r="888" spans="1:6" x14ac:dyDescent="0.25">
      <c r="A888">
        <v>14</v>
      </c>
      <c r="B888" s="16" t="s">
        <v>27</v>
      </c>
      <c r="C888">
        <v>832</v>
      </c>
      <c r="D888" s="16" t="s">
        <v>3492</v>
      </c>
      <c r="E888">
        <v>887</v>
      </c>
      <c r="F888" s="16" t="str">
        <f t="shared" si="13"/>
        <v>Practice::firstOrCreate(['id_practice' =&gt; 887, 'id_central_practice' =&gt; 832, 'id_directory' =&gt; 14, 'name' =&gt; "Transport: aviation"]);</v>
      </c>
    </row>
    <row r="889" spans="1:6" x14ac:dyDescent="0.25">
      <c r="A889">
        <v>14</v>
      </c>
      <c r="B889" s="16" t="s">
        <v>27</v>
      </c>
      <c r="C889">
        <v>833</v>
      </c>
      <c r="D889" s="16" t="s">
        <v>3610</v>
      </c>
      <c r="E889">
        <v>888</v>
      </c>
      <c r="F889" s="16" t="str">
        <f t="shared" si="13"/>
        <v>Practice::firstOrCreate(['id_practice' =&gt; 888, 'id_central_practice' =&gt; 833, 'id_directory' =&gt; 14, 'name' =&gt; "Transport: aviation and air travel: litigation and regulatory"]);</v>
      </c>
    </row>
    <row r="890" spans="1:6" x14ac:dyDescent="0.25">
      <c r="A890">
        <v>14</v>
      </c>
      <c r="B890" s="16" t="s">
        <v>27</v>
      </c>
      <c r="C890">
        <v>834</v>
      </c>
      <c r="D890" s="16" t="s">
        <v>3612</v>
      </c>
      <c r="E890">
        <v>889</v>
      </c>
      <c r="F890" s="16" t="str">
        <f t="shared" si="13"/>
        <v>Practice::firstOrCreate(['id_practice' =&gt; 889, 'id_central_practice' =&gt; 834, 'id_directory' =&gt; 14, 'name' =&gt; "Transport: shipping: finance"]);</v>
      </c>
    </row>
    <row r="891" spans="1:6" x14ac:dyDescent="0.25">
      <c r="A891">
        <v>14</v>
      </c>
      <c r="B891" s="16" t="s">
        <v>27</v>
      </c>
      <c r="C891">
        <v>840</v>
      </c>
      <c r="D891" s="16" t="s">
        <v>4864</v>
      </c>
      <c r="E891">
        <v>890</v>
      </c>
      <c r="F891" s="16" t="str">
        <f t="shared" si="13"/>
        <v>Practice::firstOrCreate(['id_practice' =&gt; 890, 'id_central_practice' =&gt; 840, 'id_directory' =&gt; 14, 'name' =&gt; "Trusts/private client"]);</v>
      </c>
    </row>
    <row r="892" spans="1:6" x14ac:dyDescent="0.25">
      <c r="A892">
        <v>14</v>
      </c>
      <c r="B892" s="16" t="s">
        <v>27</v>
      </c>
      <c r="C892">
        <v>841</v>
      </c>
      <c r="D892" s="16" t="s">
        <v>455</v>
      </c>
      <c r="E892">
        <v>891</v>
      </c>
      <c r="F892" s="16" t="str">
        <f t="shared" si="13"/>
        <v>Practice::firstOrCreate(['id_practice' =&gt; 891, 'id_central_practice' =&gt; 841, 'id_directory' =&gt; 14, 'name' =&gt; "US taxes: contentious"]);</v>
      </c>
    </row>
    <row r="893" spans="1:6" x14ac:dyDescent="0.25">
      <c r="A893">
        <v>14</v>
      </c>
      <c r="B893" s="16" t="s">
        <v>27</v>
      </c>
      <c r="C893">
        <v>842</v>
      </c>
      <c r="D893" s="16" t="s">
        <v>456</v>
      </c>
      <c r="E893">
        <v>892</v>
      </c>
      <c r="F893" s="16" t="str">
        <f t="shared" si="13"/>
        <v>Practice::firstOrCreate(['id_practice' =&gt; 892, 'id_central_practice' =&gt; 842, 'id_directory' =&gt; 14, 'name' =&gt; "US taxes: non-contentious"]);</v>
      </c>
    </row>
    <row r="894" spans="1:6" x14ac:dyDescent="0.25">
      <c r="A894">
        <v>14</v>
      </c>
      <c r="B894" s="16" t="s">
        <v>27</v>
      </c>
      <c r="C894">
        <v>845</v>
      </c>
      <c r="D894" s="16" t="s">
        <v>3563</v>
      </c>
      <c r="E894">
        <v>893</v>
      </c>
      <c r="F894" s="16" t="str">
        <f t="shared" si="13"/>
        <v>Practice::firstOrCreate(['id_practice' =&gt; 893, 'id_central_practice' =&gt; 845, 'id_directory' =&gt; 14, 'name' =&gt; "Venture capital"]);</v>
      </c>
    </row>
    <row r="895" spans="1:6" x14ac:dyDescent="0.25">
      <c r="A895">
        <v>14</v>
      </c>
      <c r="B895" s="16" t="s">
        <v>27</v>
      </c>
      <c r="C895">
        <v>846</v>
      </c>
      <c r="D895" s="16" t="s">
        <v>457</v>
      </c>
      <c r="E895">
        <v>894</v>
      </c>
      <c r="F895" s="16" t="str">
        <f t="shared" si="13"/>
        <v>Practice::firstOrCreate(['id_practice' =&gt; 894, 'id_central_practice' =&gt; 846, 'id_directory' =&gt; 14, 'name' =&gt; "Venture capital and emerging companies"]);</v>
      </c>
    </row>
    <row r="896" spans="1:6" x14ac:dyDescent="0.25">
      <c r="A896">
        <v>14</v>
      </c>
      <c r="B896" s="16" t="s">
        <v>27</v>
      </c>
      <c r="C896">
        <v>850</v>
      </c>
      <c r="D896" s="16" t="s">
        <v>1031</v>
      </c>
      <c r="E896">
        <v>895</v>
      </c>
      <c r="F896" s="16" t="str">
        <f t="shared" si="13"/>
        <v>Practice::firstOrCreate(['id_practice' =&gt; 895, 'id_central_practice' =&gt; 850, 'id_directory' =&gt; 14, 'name' =&gt; "White-collar crime"]);</v>
      </c>
    </row>
    <row r="897" spans="1:6" x14ac:dyDescent="0.25">
      <c r="A897">
        <v>14</v>
      </c>
      <c r="B897" s="16" t="s">
        <v>27</v>
      </c>
      <c r="C897">
        <v>852</v>
      </c>
      <c r="D897" s="16" t="s">
        <v>4709</v>
      </c>
      <c r="E897">
        <v>896</v>
      </c>
      <c r="F897" s="16" t="str">
        <f t="shared" si="13"/>
        <v>Practice::firstOrCreate(['id_practice' =&gt; 896, 'id_central_practice' =&gt; 852, 'id_directory' =&gt; 14, 'name' =&gt; "White-collar crime and investigations"]);</v>
      </c>
    </row>
    <row r="898" spans="1:6" x14ac:dyDescent="0.25">
      <c r="A898">
        <v>14</v>
      </c>
      <c r="B898" s="16" t="s">
        <v>27</v>
      </c>
      <c r="C898">
        <v>853</v>
      </c>
      <c r="D898" s="16" t="s">
        <v>4568</v>
      </c>
      <c r="E898">
        <v>897</v>
      </c>
      <c r="F898" s="16" t="str">
        <f t="shared" ref="F898:F961" si="14">CONCATENATE("Practice::firstOrCreate(['id_practice' =&gt; ",E898,"",", 'id_central_practice' =&gt; ",C898,"", ", 'id_directory' =&gt; ",A898,"", ", 'name' =&gt; """,SUBSTITUTE(D898, "'", "´"),"""]);")</f>
        <v>Practice::firstOrCreate(['id_practice' =&gt; 897, 'id_central_practice' =&gt; 853, 'id_directory' =&gt; 14, 'name' =&gt; "White-collar crime – Foreign firms"]);</v>
      </c>
    </row>
    <row r="899" spans="1:6" x14ac:dyDescent="0.25">
      <c r="A899">
        <v>14</v>
      </c>
      <c r="B899" s="16" t="s">
        <v>27</v>
      </c>
      <c r="C899">
        <v>854</v>
      </c>
      <c r="D899" s="16" t="s">
        <v>3226</v>
      </c>
      <c r="E899">
        <v>898</v>
      </c>
      <c r="F899" s="16" t="str">
        <f t="shared" si="14"/>
        <v>Practice::firstOrCreate(['id_practice' =&gt; 898, 'id_central_practice' =&gt; 854, 'id_directory' =&gt; 14, 'name' =&gt; "White-collar crime – Local firms"]);</v>
      </c>
    </row>
    <row r="900" spans="1:6" x14ac:dyDescent="0.25">
      <c r="A900">
        <v>14</v>
      </c>
      <c r="B900" s="16" t="s">
        <v>27</v>
      </c>
      <c r="C900">
        <v>857</v>
      </c>
      <c r="D900" s="16" t="s">
        <v>458</v>
      </c>
      <c r="E900">
        <v>899</v>
      </c>
      <c r="F900" s="16" t="str">
        <f t="shared" si="14"/>
        <v>Practice::firstOrCreate(['id_practice' =&gt; 899, 'id_central_practice' =&gt; 857, 'id_directory' =&gt; 14, 'name' =&gt; "Workplace and employment counseling"]);</v>
      </c>
    </row>
    <row r="901" spans="1:6" x14ac:dyDescent="0.25">
      <c r="A901">
        <v>15</v>
      </c>
      <c r="B901" s="16" t="s">
        <v>503</v>
      </c>
      <c r="C901">
        <v>12</v>
      </c>
      <c r="D901" s="16" t="s">
        <v>860</v>
      </c>
      <c r="E901">
        <v>900</v>
      </c>
      <c r="F901" s="16" t="str">
        <f t="shared" si="14"/>
        <v>Practice::firstOrCreate(['id_practice' =&gt; 900, 'id_central_practice' =&gt; 12, 'id_directory' =&gt; 15, 'name' =&gt; "Anti-corruption investigations and compliance"]);</v>
      </c>
    </row>
    <row r="902" spans="1:6" x14ac:dyDescent="0.25">
      <c r="A902">
        <v>15</v>
      </c>
      <c r="B902" s="16" t="s">
        <v>503</v>
      </c>
      <c r="C902">
        <v>40</v>
      </c>
      <c r="D902" s="16" t="s">
        <v>53</v>
      </c>
      <c r="E902">
        <v>901</v>
      </c>
      <c r="F902" s="16" t="str">
        <f t="shared" si="14"/>
        <v>Practice::firstOrCreate(['id_practice' =&gt; 901, 'id_central_practice' =&gt; 40, 'id_directory' =&gt; 15, 'name' =&gt; "Banking &amp; Finance"]);</v>
      </c>
    </row>
    <row r="903" spans="1:6" x14ac:dyDescent="0.25">
      <c r="A903">
        <v>15</v>
      </c>
      <c r="B903" s="16" t="s">
        <v>503</v>
      </c>
      <c r="C903">
        <v>77</v>
      </c>
      <c r="D903" s="16" t="s">
        <v>196</v>
      </c>
      <c r="E903">
        <v>902</v>
      </c>
      <c r="F903" s="16" t="str">
        <f t="shared" si="14"/>
        <v>Practice::firstOrCreate(['id_practice' =&gt; 902, 'id_central_practice' =&gt; 77, 'id_directory' =&gt; 15, 'name' =&gt; "Capital Markets"]);</v>
      </c>
    </row>
    <row r="904" spans="1:6" x14ac:dyDescent="0.25">
      <c r="A904">
        <v>15</v>
      </c>
      <c r="B904" s="16" t="s">
        <v>503</v>
      </c>
      <c r="C904">
        <v>182</v>
      </c>
      <c r="D904" s="16" t="s">
        <v>197</v>
      </c>
      <c r="E904">
        <v>903</v>
      </c>
      <c r="F904" s="16" t="str">
        <f t="shared" si="14"/>
        <v>Practice::firstOrCreate(['id_practice' =&gt; 903, 'id_central_practice' =&gt; 182, 'id_directory' =&gt; 15, 'name' =&gt; "Corporate and M&amp;A"]);</v>
      </c>
    </row>
    <row r="905" spans="1:6" x14ac:dyDescent="0.25">
      <c r="A905">
        <v>15</v>
      </c>
      <c r="B905" s="16" t="s">
        <v>503</v>
      </c>
      <c r="C905">
        <v>226</v>
      </c>
      <c r="D905" s="16" t="s">
        <v>861</v>
      </c>
      <c r="E905">
        <v>904</v>
      </c>
      <c r="F905" s="16" t="str">
        <f t="shared" si="14"/>
        <v>Practice::firstOrCreate(['id_practice' =&gt; 904, 'id_central_practice' =&gt; 226, 'id_directory' =&gt; 15, 'name' =&gt; "Data, technology and privacy law"]);</v>
      </c>
    </row>
    <row r="906" spans="1:6" x14ac:dyDescent="0.25">
      <c r="A906">
        <v>15</v>
      </c>
      <c r="B906" s="16" t="s">
        <v>503</v>
      </c>
      <c r="C906">
        <v>473</v>
      </c>
      <c r="D906" s="16" t="s">
        <v>862</v>
      </c>
      <c r="E906">
        <v>905</v>
      </c>
      <c r="F906" s="16" t="str">
        <f t="shared" si="14"/>
        <v>Practice::firstOrCreate(['id_practice' =&gt; 905, 'id_central_practice' =&gt; 473, 'id_directory' =&gt; 15, 'name' =&gt; "Insurance &amp; reinsurance"]);</v>
      </c>
    </row>
    <row r="907" spans="1:6" x14ac:dyDescent="0.25">
      <c r="A907">
        <v>15</v>
      </c>
      <c r="B907" s="16" t="s">
        <v>503</v>
      </c>
      <c r="C907">
        <v>489</v>
      </c>
      <c r="D907" s="16" t="s">
        <v>87</v>
      </c>
      <c r="E907">
        <v>906</v>
      </c>
      <c r="F907" s="16" t="str">
        <f t="shared" si="14"/>
        <v>Practice::firstOrCreate(['id_practice' =&gt; 906, 'id_central_practice' =&gt; 489, 'id_directory' =&gt; 15, 'name' =&gt; "Intellectual Property"]);</v>
      </c>
    </row>
    <row r="908" spans="1:6" x14ac:dyDescent="0.25">
      <c r="A908">
        <v>15</v>
      </c>
      <c r="B908" s="16" t="s">
        <v>503</v>
      </c>
      <c r="C908">
        <v>633</v>
      </c>
      <c r="D908" s="16" t="s">
        <v>239</v>
      </c>
      <c r="E908">
        <v>907</v>
      </c>
      <c r="F908" s="16" t="str">
        <f t="shared" si="14"/>
        <v>Practice::firstOrCreate(['id_practice' =&gt; 907, 'id_central_practice' =&gt; 633, 'id_directory' =&gt; 15, 'name' =&gt; "Private Equity"]);</v>
      </c>
    </row>
    <row r="909" spans="1:6" x14ac:dyDescent="0.25">
      <c r="A909">
        <v>15</v>
      </c>
      <c r="B909" s="16" t="s">
        <v>503</v>
      </c>
      <c r="C909">
        <v>669</v>
      </c>
      <c r="D909" s="16" t="s">
        <v>695</v>
      </c>
      <c r="E909">
        <v>908</v>
      </c>
      <c r="F909" s="16" t="str">
        <f t="shared" si="14"/>
        <v>Practice::firstOrCreate(['id_practice' =&gt; 908, 'id_central_practice' =&gt; 669, 'id_directory' =&gt; 15, 'name' =&gt; "Project Finance"]);</v>
      </c>
    </row>
    <row r="910" spans="1:6" x14ac:dyDescent="0.25">
      <c r="A910">
        <v>15</v>
      </c>
      <c r="B910" s="16" t="s">
        <v>503</v>
      </c>
      <c r="C910">
        <v>714</v>
      </c>
      <c r="D910" s="16" t="s">
        <v>863</v>
      </c>
      <c r="E910">
        <v>909</v>
      </c>
      <c r="F910" s="16" t="str">
        <f t="shared" si="14"/>
        <v>Practice::firstOrCreate(['id_practice' =&gt; 909, 'id_central_practice' =&gt; 714, 'id_directory' =&gt; 15, 'name' =&gt; "Real Estate and Tourism"]);</v>
      </c>
    </row>
    <row r="911" spans="1:6" x14ac:dyDescent="0.25">
      <c r="A911">
        <v>15</v>
      </c>
      <c r="B911" s="16" t="s">
        <v>503</v>
      </c>
      <c r="C911">
        <v>739</v>
      </c>
      <c r="D911" s="16" t="s">
        <v>580</v>
      </c>
      <c r="E911">
        <v>910</v>
      </c>
      <c r="F911" s="16" t="str">
        <f t="shared" si="14"/>
        <v>Practice::firstOrCreate(['id_practice' =&gt; 910, 'id_central_practice' =&gt; 739, 'id_directory' =&gt; 15, 'name' =&gt; "Restructuring &amp; Insolvency"]);</v>
      </c>
    </row>
    <row r="912" spans="1:6" x14ac:dyDescent="0.25">
      <c r="A912">
        <v>15</v>
      </c>
      <c r="B912" s="16" t="s">
        <v>503</v>
      </c>
      <c r="C912">
        <v>797</v>
      </c>
      <c r="D912" s="16" t="s">
        <v>97</v>
      </c>
      <c r="E912">
        <v>911</v>
      </c>
      <c r="F912" s="16" t="str">
        <f t="shared" si="14"/>
        <v>Practice::firstOrCreate(['id_practice' =&gt; 911, 'id_central_practice' =&gt; 797, 'id_directory' =&gt; 15, 'name' =&gt; "Tax"]);</v>
      </c>
    </row>
    <row r="913" spans="1:6" x14ac:dyDescent="0.25">
      <c r="A913">
        <v>15</v>
      </c>
      <c r="B913" s="16" t="s">
        <v>503</v>
      </c>
      <c r="C913">
        <v>819</v>
      </c>
      <c r="D913" s="16" t="s">
        <v>864</v>
      </c>
      <c r="E913">
        <v>912</v>
      </c>
      <c r="F913" s="16" t="str">
        <f t="shared" si="14"/>
        <v>Practice::firstOrCreate(['id_practice' =&gt; 912, 'id_central_practice' =&gt; 819, 'id_directory' =&gt; 15, 'name' =&gt; "Telecoms &amp; media"]);</v>
      </c>
    </row>
    <row r="914" spans="1:6" x14ac:dyDescent="0.25">
      <c r="A914">
        <v>16</v>
      </c>
      <c r="B914" s="16" t="s">
        <v>536</v>
      </c>
      <c r="C914">
        <v>555</v>
      </c>
      <c r="D914" s="16" t="s">
        <v>102</v>
      </c>
      <c r="E914">
        <v>913</v>
      </c>
      <c r="F914" s="16" t="str">
        <f t="shared" si="14"/>
        <v>Practice::firstOrCreate(['id_practice' =&gt; 913, 'id_central_practice' =&gt; 555, 'id_directory' =&gt; 16, 'name' =&gt; "Life Sciences"]);</v>
      </c>
    </row>
    <row r="915" spans="1:6" x14ac:dyDescent="0.25">
      <c r="A915">
        <v>17</v>
      </c>
      <c r="B915" s="16" t="s">
        <v>48</v>
      </c>
      <c r="C915">
        <v>120</v>
      </c>
      <c r="D915" s="16" t="s">
        <v>49</v>
      </c>
      <c r="E915">
        <v>914</v>
      </c>
      <c r="F915" s="16" t="str">
        <f t="shared" si="14"/>
        <v>Practice::firstOrCreate(['id_practice' =&gt; 914, 'id_central_practice' =&gt; 120, 'id_directory' =&gt; 17, 'name' =&gt; "Civil and Commercial Litigation"]);</v>
      </c>
    </row>
    <row r="916" spans="1:6" x14ac:dyDescent="0.25">
      <c r="A916">
        <v>17</v>
      </c>
      <c r="B916" s="16" t="s">
        <v>48</v>
      </c>
      <c r="C916">
        <v>180</v>
      </c>
      <c r="D916" s="16" t="s">
        <v>771</v>
      </c>
      <c r="E916">
        <v>915</v>
      </c>
      <c r="F916" s="16" t="str">
        <f t="shared" si="14"/>
        <v>Practice::firstOrCreate(['id_practice' =&gt; 915, 'id_central_practice' =&gt; 180, 'id_directory' =&gt; 17, 'name' =&gt; "Corporate Tax"]);</v>
      </c>
    </row>
    <row r="917" spans="1:6" x14ac:dyDescent="0.25">
      <c r="A917">
        <v>17</v>
      </c>
      <c r="B917" s="16" t="s">
        <v>48</v>
      </c>
      <c r="C917">
        <v>252</v>
      </c>
      <c r="D917" s="16" t="s">
        <v>3410</v>
      </c>
      <c r="E917">
        <v>916</v>
      </c>
      <c r="F917" s="16" t="str">
        <f t="shared" si="14"/>
        <v>Practice::firstOrCreate(['id_practice' =&gt; 916, 'id_central_practice' =&gt; 252, 'id_directory' =&gt; 17, 'name' =&gt; "Dispute resolution - Civil and commercial litigation"]);</v>
      </c>
    </row>
    <row r="918" spans="1:6" x14ac:dyDescent="0.25">
      <c r="A918">
        <v>17</v>
      </c>
      <c r="B918" s="16" t="s">
        <v>48</v>
      </c>
      <c r="C918">
        <v>496</v>
      </c>
      <c r="D918" s="16" t="s">
        <v>287</v>
      </c>
      <c r="E918">
        <v>917</v>
      </c>
      <c r="F918" s="16" t="str">
        <f t="shared" si="14"/>
        <v>Practice::firstOrCreate(['id_practice' =&gt; 917, 'id_central_practice' =&gt; 496, 'id_directory' =&gt; 17, 'name' =&gt; "Intellectual Property: Patent Litigation"]);</v>
      </c>
    </row>
    <row r="919" spans="1:6" x14ac:dyDescent="0.25">
      <c r="A919">
        <v>17</v>
      </c>
      <c r="B919" s="16" t="s">
        <v>48</v>
      </c>
      <c r="C919">
        <v>497</v>
      </c>
      <c r="D919" s="16" t="s">
        <v>110</v>
      </c>
      <c r="E919">
        <v>918</v>
      </c>
      <c r="F919" s="16" t="str">
        <f t="shared" si="14"/>
        <v>Practice::firstOrCreate(['id_practice' =&gt; 918, 'id_central_practice' =&gt; 497, 'id_directory' =&gt; 17, 'name' =&gt; "Intellectual Property: Patent Prosecution"]);</v>
      </c>
    </row>
    <row r="920" spans="1:6" x14ac:dyDescent="0.25">
      <c r="A920">
        <v>17</v>
      </c>
      <c r="B920" s="16" t="s">
        <v>48</v>
      </c>
      <c r="C920">
        <v>827</v>
      </c>
      <c r="D920" s="16" t="s">
        <v>502</v>
      </c>
      <c r="E920">
        <v>919</v>
      </c>
      <c r="F920" s="16" t="str">
        <f t="shared" si="14"/>
        <v>Practice::firstOrCreate(['id_practice' =&gt; 919, 'id_central_practice' =&gt; 827, 'id_directory' =&gt; 17, 'name' =&gt; "Trademark prosecution"]);</v>
      </c>
    </row>
    <row r="921" spans="1:6" x14ac:dyDescent="0.25">
      <c r="A921">
        <v>17</v>
      </c>
      <c r="B921" s="16" t="s">
        <v>48</v>
      </c>
      <c r="C921">
        <v>828</v>
      </c>
      <c r="D921" s="16" t="s">
        <v>453</v>
      </c>
      <c r="E921">
        <v>920</v>
      </c>
      <c r="F921" s="16" t="str">
        <f t="shared" si="14"/>
        <v>Practice::firstOrCreate(['id_practice' =&gt; 920, 'id_central_practice' =&gt; 828, 'id_directory' =&gt; 17, 'name' =&gt; "Trademarks: litigation"]);</v>
      </c>
    </row>
    <row r="922" spans="1:6" x14ac:dyDescent="0.25">
      <c r="A922">
        <v>17</v>
      </c>
      <c r="B922" s="16" t="s">
        <v>48</v>
      </c>
      <c r="C922">
        <v>850</v>
      </c>
      <c r="D922" s="16" t="s">
        <v>1031</v>
      </c>
      <c r="E922">
        <v>921</v>
      </c>
      <c r="F922" s="16" t="str">
        <f t="shared" si="14"/>
        <v>Practice::firstOrCreate(['id_practice' =&gt; 921, 'id_central_practice' =&gt; 850, 'id_directory' =&gt; 17, 'name' =&gt; "White-collar crime"]);</v>
      </c>
    </row>
    <row r="923" spans="1:6" x14ac:dyDescent="0.25">
      <c r="A923">
        <v>18</v>
      </c>
      <c r="B923" s="16" t="s">
        <v>747</v>
      </c>
      <c r="C923">
        <v>752</v>
      </c>
      <c r="D923" s="16" t="s">
        <v>749</v>
      </c>
      <c r="E923">
        <v>922</v>
      </c>
      <c r="F923" s="16" t="str">
        <f t="shared" si="14"/>
        <v>Practice::firstOrCreate(['id_practice' =&gt; 922, 'id_central_practice' =&gt; 752, 'id_directory' =&gt; 18, 'name' =&gt; "Rising Star"]);</v>
      </c>
    </row>
    <row r="924" spans="1:6" x14ac:dyDescent="0.25">
      <c r="A924">
        <v>19</v>
      </c>
      <c r="B924" s="16" t="s">
        <v>640</v>
      </c>
      <c r="C924">
        <v>25</v>
      </c>
      <c r="D924" s="16" t="s">
        <v>641</v>
      </c>
      <c r="E924">
        <v>923</v>
      </c>
      <c r="F924" s="16" t="str">
        <f t="shared" si="14"/>
        <v>Practice::firstOrCreate(['id_practice' =&gt; 923, 'id_central_practice' =&gt; 25, 'id_directory' =&gt; 19, 'name' =&gt; "Arbitration Team of the Year"]);</v>
      </c>
    </row>
    <row r="925" spans="1:6" x14ac:dyDescent="0.25">
      <c r="A925">
        <v>19</v>
      </c>
      <c r="B925" s="16" t="s">
        <v>640</v>
      </c>
      <c r="C925">
        <v>69</v>
      </c>
      <c r="D925" s="16" t="s">
        <v>642</v>
      </c>
      <c r="E925">
        <v>924</v>
      </c>
      <c r="F925" s="16" t="str">
        <f t="shared" si="14"/>
        <v>Practice::firstOrCreate(['id_practice' =&gt; 924, 'id_central_practice' =&gt; 69, 'id_directory' =&gt; 19, 'name' =&gt; "Banking, Finance and Restructurimg Teasm of the Year"]);</v>
      </c>
    </row>
    <row r="926" spans="1:6" x14ac:dyDescent="0.25">
      <c r="A926">
        <v>19</v>
      </c>
      <c r="B926" s="16" t="s">
        <v>640</v>
      </c>
      <c r="C926">
        <v>73</v>
      </c>
      <c r="D926" s="16" t="s">
        <v>643</v>
      </c>
      <c r="E926">
        <v>925</v>
      </c>
      <c r="F926" s="16" t="str">
        <f t="shared" si="14"/>
        <v>Practice::firstOrCreate(['id_practice' =&gt; 925, 'id_central_practice' =&gt; 73, 'id_directory' =&gt; 19, 'name' =&gt; "Best Use of Technology"]);</v>
      </c>
    </row>
    <row r="927" spans="1:6" x14ac:dyDescent="0.25">
      <c r="A927">
        <v>19</v>
      </c>
      <c r="B927" s="16" t="s">
        <v>640</v>
      </c>
      <c r="C927">
        <v>181</v>
      </c>
      <c r="D927" s="16" t="s">
        <v>644</v>
      </c>
      <c r="E927">
        <v>926</v>
      </c>
      <c r="F927" s="16" t="str">
        <f t="shared" si="14"/>
        <v>Practice::firstOrCreate(['id_practice' =&gt; 926, 'id_central_practice' =&gt; 181, 'id_directory' =&gt; 19, 'name' =&gt; "Corporate Team of the Year"]);</v>
      </c>
    </row>
    <row r="928" spans="1:6" x14ac:dyDescent="0.25">
      <c r="A928">
        <v>19</v>
      </c>
      <c r="B928" s="16" t="s">
        <v>640</v>
      </c>
      <c r="C928">
        <v>563</v>
      </c>
      <c r="D928" s="16" t="s">
        <v>645</v>
      </c>
      <c r="E928">
        <v>927</v>
      </c>
      <c r="F928" s="16" t="str">
        <f t="shared" si="14"/>
        <v>Practice::firstOrCreate(['id_practice' =&gt; 927, 'id_central_practice' =&gt; 563, 'id_directory' =&gt; 19, 'name' =&gt; "Litigation Team of the Year"]);</v>
      </c>
    </row>
    <row r="929" spans="1:6" x14ac:dyDescent="0.25">
      <c r="A929">
        <v>20</v>
      </c>
      <c r="B929" s="16" t="s">
        <v>3839</v>
      </c>
      <c r="C929">
        <v>356</v>
      </c>
      <c r="D929" s="16" t="s">
        <v>3841</v>
      </c>
      <c r="E929">
        <v>928</v>
      </c>
      <c r="F929" s="16" t="str">
        <f t="shared" si="14"/>
        <v>Practice::firstOrCreate(['id_practice' =&gt; 928, 'id_central_practice' =&gt; 356, 'id_directory' =&gt; 20, 'name' =&gt; "Family Lawyers"]);</v>
      </c>
    </row>
    <row r="930" spans="1:6" x14ac:dyDescent="0.25">
      <c r="A930">
        <v>21</v>
      </c>
      <c r="B930" s="16" t="s">
        <v>750</v>
      </c>
      <c r="C930">
        <v>284</v>
      </c>
      <c r="D930" s="16" t="s">
        <v>752</v>
      </c>
      <c r="E930">
        <v>929</v>
      </c>
      <c r="F930" s="16" t="str">
        <f t="shared" si="14"/>
        <v>Practice::firstOrCreate(['id_practice' =&gt; 929, 'id_central_practice' =&gt; 284, 'id_directory' =&gt; 21, 'name' =&gt; "Emerging Excellence"]);</v>
      </c>
    </row>
    <row r="931" spans="1:6" x14ac:dyDescent="0.25">
      <c r="A931">
        <v>22</v>
      </c>
      <c r="B931" s="16" t="s">
        <v>85</v>
      </c>
      <c r="C931">
        <v>489</v>
      </c>
      <c r="D931" s="16" t="s">
        <v>87</v>
      </c>
      <c r="E931">
        <v>930</v>
      </c>
      <c r="F931" s="16" t="str">
        <f t="shared" si="14"/>
        <v>Practice::firstOrCreate(['id_practice' =&gt; 930, 'id_central_practice' =&gt; 489, 'id_directory' =&gt; 22, 'name' =&gt; "Intellectual Property"]);</v>
      </c>
    </row>
    <row r="932" spans="1:6" x14ac:dyDescent="0.25">
      <c r="A932">
        <v>22</v>
      </c>
      <c r="B932" s="16" t="s">
        <v>85</v>
      </c>
      <c r="C932">
        <v>500</v>
      </c>
      <c r="D932" s="16" t="s">
        <v>506</v>
      </c>
      <c r="E932">
        <v>931</v>
      </c>
      <c r="F932" s="16" t="str">
        <f t="shared" si="14"/>
        <v>Practice::firstOrCreate(['id_practice' =&gt; 931, 'id_central_practice' =&gt; 500, 'id_directory' =&gt; 22, 'name' =&gt; "Intellectual Property: Trademarks: non-contentious"]);</v>
      </c>
    </row>
    <row r="933" spans="1:6" x14ac:dyDescent="0.25">
      <c r="A933">
        <v>22</v>
      </c>
      <c r="B933" s="16" t="s">
        <v>85</v>
      </c>
      <c r="C933">
        <v>826</v>
      </c>
      <c r="D933" s="16" t="s">
        <v>538</v>
      </c>
      <c r="E933">
        <v>932</v>
      </c>
      <c r="F933" s="16" t="str">
        <f t="shared" si="14"/>
        <v>Practice::firstOrCreate(['id_practice' =&gt; 932, 'id_central_practice' =&gt; 826, 'id_directory' =&gt; 22, 'name' =&gt; "Trademark Law"]);</v>
      </c>
    </row>
    <row r="934" spans="1:6" x14ac:dyDescent="0.25">
      <c r="A934">
        <v>23</v>
      </c>
      <c r="B934" s="16" t="s">
        <v>1090</v>
      </c>
      <c r="C934">
        <v>742</v>
      </c>
      <c r="D934" s="16" t="s">
        <v>1092</v>
      </c>
      <c r="E934">
        <v>933</v>
      </c>
      <c r="F934" s="16" t="str">
        <f t="shared" si="14"/>
        <v>Practice::firstOrCreate(['id_practice' =&gt; 933, 'id_central_practice' =&gt; 742, 'id_directory' =&gt; 23, 'name' =&gt; "Restructuring Guide"]);</v>
      </c>
    </row>
    <row r="935" spans="1:6" x14ac:dyDescent="0.25">
      <c r="A935">
        <v>24</v>
      </c>
      <c r="B935" s="16" t="s">
        <v>255</v>
      </c>
      <c r="C935">
        <v>526</v>
      </c>
      <c r="D935" s="16" t="s">
        <v>881</v>
      </c>
      <c r="E935">
        <v>934</v>
      </c>
      <c r="F935" s="16" t="str">
        <f t="shared" si="14"/>
        <v>Practice::firstOrCreate(['id_practice' =&gt; 934, 'id_central_practice' =&gt; 526, 'id_directory' =&gt; 24, 'name' =&gt; "International tax"]);</v>
      </c>
    </row>
    <row r="936" spans="1:6" x14ac:dyDescent="0.25">
      <c r="A936">
        <v>24</v>
      </c>
      <c r="B936" s="16" t="s">
        <v>255</v>
      </c>
      <c r="C936">
        <v>668</v>
      </c>
      <c r="D936" s="16" t="s">
        <v>579</v>
      </c>
      <c r="E936">
        <v>935</v>
      </c>
      <c r="F936" s="16" t="str">
        <f t="shared" si="14"/>
        <v>Practice::firstOrCreate(['id_practice' =&gt; 935, 'id_central_practice' =&gt; 668, 'id_directory' =&gt; 24, 'name' =&gt; "Project Development"]);</v>
      </c>
    </row>
    <row r="937" spans="1:6" x14ac:dyDescent="0.25">
      <c r="A937">
        <v>24</v>
      </c>
      <c r="B937" s="16" t="s">
        <v>255</v>
      </c>
      <c r="C937">
        <v>797</v>
      </c>
      <c r="D937" s="16" t="s">
        <v>97</v>
      </c>
      <c r="E937">
        <v>936</v>
      </c>
      <c r="F937" s="16" t="str">
        <f t="shared" si="14"/>
        <v>Practice::firstOrCreate(['id_practice' =&gt; 936, 'id_central_practice' =&gt; 797, 'id_directory' =&gt; 24, 'name' =&gt; "Tax"]);</v>
      </c>
    </row>
  </sheetData>
  <phoneticPr fontId="1"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68"/>
  <sheetViews>
    <sheetView topLeftCell="C1" workbookViewId="0">
      <selection activeCell="G168" sqref="G2:G168"/>
    </sheetView>
  </sheetViews>
  <sheetFormatPr defaultColWidth="9.140625" defaultRowHeight="15" x14ac:dyDescent="0.25"/>
  <cols>
    <col min="1" max="1" width="11" bestFit="1" customWidth="1"/>
    <col min="2" max="2" width="63.28515625" bestFit="1" customWidth="1"/>
    <col min="3" max="3" width="11.7109375" bestFit="1" customWidth="1"/>
    <col min="4" max="4" width="16.28515625" bestFit="1" customWidth="1"/>
    <col min="5" max="5" width="12.140625" bestFit="1" customWidth="1"/>
    <col min="6" max="6" width="14" bestFit="1" customWidth="1"/>
    <col min="7" max="7" width="81.140625" bestFit="1" customWidth="1"/>
  </cols>
  <sheetData>
    <row r="1" spans="1:7" x14ac:dyDescent="0.25">
      <c r="A1" t="s">
        <v>1161</v>
      </c>
      <c r="B1" t="s">
        <v>2</v>
      </c>
      <c r="C1" t="s">
        <v>1162</v>
      </c>
      <c r="D1" t="s">
        <v>17</v>
      </c>
      <c r="E1" t="s">
        <v>22</v>
      </c>
      <c r="F1" t="s">
        <v>1107</v>
      </c>
      <c r="G1" t="s">
        <v>1108</v>
      </c>
    </row>
    <row r="2" spans="1:7" x14ac:dyDescent="0.25">
      <c r="A2">
        <v>1</v>
      </c>
      <c r="B2" s="16" t="s">
        <v>25</v>
      </c>
      <c r="C2">
        <v>20</v>
      </c>
      <c r="D2" s="16" t="s">
        <v>35</v>
      </c>
      <c r="E2" s="16" t="s">
        <v>38</v>
      </c>
      <c r="F2">
        <v>15</v>
      </c>
      <c r="G2" s="16" t="str">
        <f t="shared" ref="G2:G33" si="0">CONCATENATE("Client::firstOrCreate(['name' =&gt; """,SUBSTITUTE(B2, "'", "´"),"""",", 'id_client' =&gt; ",A2,",'owner'=&gt;",IF(C2&lt;&gt;"",C2,"null"),", 'director' =&gt; ",IF(F2&lt;&gt;"",F2,"null"),"]);")</f>
        <v>Client::firstOrCreate(['name' =&gt; "ADP Law", 'id_client' =&gt; 1,'owner'=&gt;20, 'director' =&gt; 15]);</v>
      </c>
    </row>
    <row r="3" spans="1:7" x14ac:dyDescent="0.25">
      <c r="A3">
        <v>2</v>
      </c>
      <c r="B3" s="16" t="s">
        <v>40</v>
      </c>
      <c r="C3">
        <v>20</v>
      </c>
      <c r="D3" s="16" t="s">
        <v>35</v>
      </c>
      <c r="E3" s="16" t="s">
        <v>38</v>
      </c>
      <c r="F3">
        <v>15</v>
      </c>
      <c r="G3" s="16" t="str">
        <f t="shared" si="0"/>
        <v>Client::firstOrCreate(['name' =&gt; "Aguado &amp; Ruiz", 'id_client' =&gt; 2,'owner'=&gt;20, 'director' =&gt; 15]);</v>
      </c>
    </row>
    <row r="4" spans="1:7" x14ac:dyDescent="0.25">
      <c r="A4">
        <v>3</v>
      </c>
      <c r="B4" s="16" t="s">
        <v>50</v>
      </c>
      <c r="C4">
        <v>20</v>
      </c>
      <c r="D4" s="16" t="s">
        <v>35</v>
      </c>
      <c r="E4" s="16" t="s">
        <v>55</v>
      </c>
      <c r="F4">
        <v>22</v>
      </c>
      <c r="G4" s="16" t="str">
        <f t="shared" si="0"/>
        <v>Client::firstOrCreate(['name' =&gt; "Alexiou-Kosmopoulos Law Firm", 'id_client' =&gt; 3,'owner'=&gt;20, 'director' =&gt; 22]);</v>
      </c>
    </row>
    <row r="5" spans="1:7" x14ac:dyDescent="0.25">
      <c r="A5">
        <v>4</v>
      </c>
      <c r="B5" s="16" t="s">
        <v>61</v>
      </c>
      <c r="C5">
        <v>30</v>
      </c>
      <c r="D5" s="16" t="s">
        <v>65</v>
      </c>
      <c r="E5" s="16" t="s">
        <v>55</v>
      </c>
      <c r="F5">
        <v>22</v>
      </c>
      <c r="G5" s="16" t="str">
        <f t="shared" si="0"/>
        <v>Client::firstOrCreate(['name' =&gt; "Altenberger", 'id_client' =&gt; 4,'owner'=&gt;30, 'director' =&gt; 22]);</v>
      </c>
    </row>
    <row r="6" spans="1:7" x14ac:dyDescent="0.25">
      <c r="A6">
        <v>5</v>
      </c>
      <c r="B6" s="16" t="s">
        <v>67</v>
      </c>
      <c r="C6">
        <v>4</v>
      </c>
      <c r="D6" s="16" t="s">
        <v>73</v>
      </c>
      <c r="E6" s="16" t="s">
        <v>38</v>
      </c>
      <c r="F6">
        <v>15</v>
      </c>
      <c r="G6" s="16" t="str">
        <f t="shared" si="0"/>
        <v>Client::firstOrCreate(['name' =&gt; "Appleby", 'id_client' =&gt; 5,'owner'=&gt;4, 'director' =&gt; 15]);</v>
      </c>
    </row>
    <row r="7" spans="1:7" x14ac:dyDescent="0.25">
      <c r="A7">
        <v>6</v>
      </c>
      <c r="B7" s="16" t="s">
        <v>75</v>
      </c>
      <c r="C7">
        <v>11</v>
      </c>
      <c r="D7" s="16" t="s">
        <v>80</v>
      </c>
      <c r="E7" s="16" t="s">
        <v>55</v>
      </c>
      <c r="F7">
        <v>22</v>
      </c>
      <c r="G7" s="16" t="str">
        <f t="shared" si="0"/>
        <v>Client::firstOrCreate(['name' =&gt; "Appleyard Lees", 'id_client' =&gt; 6,'owner'=&gt;11, 'director' =&gt; 22]);</v>
      </c>
    </row>
    <row r="8" spans="1:7" x14ac:dyDescent="0.25">
      <c r="A8">
        <v>7</v>
      </c>
      <c r="B8" s="16" t="s">
        <v>88</v>
      </c>
      <c r="C8">
        <v>33</v>
      </c>
      <c r="D8" s="16" t="s">
        <v>94</v>
      </c>
      <c r="E8" s="16" t="s">
        <v>38</v>
      </c>
      <c r="F8">
        <v>15</v>
      </c>
      <c r="G8" s="16" t="str">
        <f t="shared" si="0"/>
        <v>Client::firstOrCreate(['name' =&gt; "Atlas Tax Lawyers", 'id_client' =&gt; 7,'owner'=&gt;33, 'director' =&gt; 15]);</v>
      </c>
    </row>
    <row r="9" spans="1:7" x14ac:dyDescent="0.25">
      <c r="A9">
        <v>8</v>
      </c>
      <c r="B9" s="16" t="s">
        <v>98</v>
      </c>
      <c r="C9">
        <v>20</v>
      </c>
      <c r="D9" s="16" t="s">
        <v>35</v>
      </c>
      <c r="E9" s="16" t="s">
        <v>55</v>
      </c>
      <c r="F9">
        <v>22</v>
      </c>
      <c r="G9" s="16" t="str">
        <f t="shared" si="0"/>
        <v>Client::firstOrCreate(['name' =&gt; "BACS", 'id_client' =&gt; 8,'owner'=&gt;20, 'director' =&gt; 22]);</v>
      </c>
    </row>
    <row r="10" spans="1:7" x14ac:dyDescent="0.25">
      <c r="A10">
        <v>9</v>
      </c>
      <c r="B10" s="16" t="s">
        <v>1277</v>
      </c>
      <c r="C10">
        <v>20</v>
      </c>
      <c r="D10" s="16" t="s">
        <v>35</v>
      </c>
      <c r="E10" s="16" t="s">
        <v>55</v>
      </c>
      <c r="F10">
        <v>22</v>
      </c>
      <c r="G10" s="16" t="str">
        <f t="shared" si="0"/>
        <v>Client::firstOrCreate(['name' =&gt; "Bado, Kuster, Zerbino &amp; Rachetti", 'id_client' =&gt; 9,'owner'=&gt;20, 'director' =&gt; 22]);</v>
      </c>
    </row>
    <row r="11" spans="1:7" x14ac:dyDescent="0.25">
      <c r="A11">
        <v>10</v>
      </c>
      <c r="B11" s="16" t="s">
        <v>104</v>
      </c>
      <c r="C11">
        <v>33</v>
      </c>
      <c r="D11" s="16" t="s">
        <v>94</v>
      </c>
      <c r="E11" s="16" t="s">
        <v>55</v>
      </c>
      <c r="F11">
        <v>22</v>
      </c>
      <c r="G11" s="16" t="str">
        <f t="shared" si="0"/>
        <v>Client::firstOrCreate(['name' =&gt; "Baker &amp; Hostetler LLP", 'id_client' =&gt; 10,'owner'=&gt;33, 'director' =&gt; 22]);</v>
      </c>
    </row>
    <row r="12" spans="1:7" x14ac:dyDescent="0.25">
      <c r="A12">
        <v>11</v>
      </c>
      <c r="B12" s="16" t="s">
        <v>154</v>
      </c>
      <c r="C12">
        <v>4</v>
      </c>
      <c r="D12" s="16" t="s">
        <v>73</v>
      </c>
      <c r="E12" s="16" t="s">
        <v>55</v>
      </c>
      <c r="F12">
        <v>22</v>
      </c>
      <c r="G12" s="16" t="str">
        <f t="shared" si="0"/>
        <v>Client::firstOrCreate(['name' =&gt; "Baker McKenzie", 'id_client' =&gt; 11,'owner'=&gt;4, 'director' =&gt; 22]);</v>
      </c>
    </row>
    <row r="13" spans="1:7" x14ac:dyDescent="0.25">
      <c r="A13">
        <v>12</v>
      </c>
      <c r="B13" s="16" t="s">
        <v>210</v>
      </c>
      <c r="C13">
        <v>4</v>
      </c>
      <c r="D13" s="16" t="s">
        <v>73</v>
      </c>
      <c r="E13" s="16" t="s">
        <v>38</v>
      </c>
      <c r="F13">
        <v>15</v>
      </c>
      <c r="G13" s="16" t="str">
        <f t="shared" si="0"/>
        <v>Client::firstOrCreate(['name' =&gt; "Bass, Berry &amp; Sims PLC", 'id_client' =&gt; 12,'owner'=&gt;4, 'director' =&gt; 15]);</v>
      </c>
    </row>
    <row r="14" spans="1:7" x14ac:dyDescent="0.25">
      <c r="A14">
        <v>13</v>
      </c>
      <c r="B14" s="16" t="s">
        <v>215</v>
      </c>
      <c r="C14">
        <v>15</v>
      </c>
      <c r="D14" s="16" t="s">
        <v>38</v>
      </c>
      <c r="E14" s="16" t="s">
        <v>38</v>
      </c>
      <c r="F14">
        <v>15</v>
      </c>
      <c r="G14" s="16" t="str">
        <f t="shared" si="0"/>
        <v>Client::firstOrCreate(['name' =&gt; "Bech-Bruun", 'id_client' =&gt; 13,'owner'=&gt;15, 'director' =&gt; 15]);</v>
      </c>
    </row>
    <row r="15" spans="1:7" x14ac:dyDescent="0.25">
      <c r="A15">
        <v>14</v>
      </c>
      <c r="B15" s="16" t="s">
        <v>233</v>
      </c>
      <c r="C15">
        <v>30</v>
      </c>
      <c r="D15" s="16" t="s">
        <v>65</v>
      </c>
      <c r="E15" s="16" t="s">
        <v>38</v>
      </c>
      <c r="F15">
        <v>15</v>
      </c>
      <c r="G15" s="16" t="str">
        <f t="shared" si="0"/>
        <v>Client::firstOrCreate(['name' =&gt; "Bell Nunnally &amp; Martin LLP", 'id_client' =&gt; 14,'owner'=&gt;30, 'director' =&gt; 15]);</v>
      </c>
    </row>
    <row r="16" spans="1:7" x14ac:dyDescent="0.25">
      <c r="A16">
        <v>15</v>
      </c>
      <c r="B16" s="16" t="s">
        <v>235</v>
      </c>
      <c r="C16">
        <v>4</v>
      </c>
      <c r="D16" s="16" t="s">
        <v>73</v>
      </c>
      <c r="E16" s="16" t="s">
        <v>55</v>
      </c>
      <c r="F16">
        <v>22</v>
      </c>
      <c r="G16" s="16" t="str">
        <f t="shared" si="0"/>
        <v>Client::firstOrCreate(['name' =&gt; "Bird &amp; Bird", 'id_client' =&gt; 15,'owner'=&gt;4, 'director' =&gt; 22]);</v>
      </c>
    </row>
    <row r="17" spans="1:7" x14ac:dyDescent="0.25">
      <c r="A17">
        <v>16</v>
      </c>
      <c r="B17" s="16" t="s">
        <v>3409</v>
      </c>
      <c r="C17">
        <v>20</v>
      </c>
      <c r="D17" s="16" t="s">
        <v>35</v>
      </c>
      <c r="E17" s="16" t="s">
        <v>55</v>
      </c>
      <c r="F17">
        <v>22</v>
      </c>
      <c r="G17" s="16" t="str">
        <f t="shared" si="0"/>
        <v>Client::firstOrCreate(['name' =&gt; "Bissu Abogados", 'id_client' =&gt; 16,'owner'=&gt;20, 'director' =&gt; 22]);</v>
      </c>
    </row>
    <row r="18" spans="1:7" x14ac:dyDescent="0.25">
      <c r="A18">
        <v>17</v>
      </c>
      <c r="B18" s="16" t="s">
        <v>244</v>
      </c>
      <c r="C18">
        <v>33</v>
      </c>
      <c r="D18" s="16" t="s">
        <v>94</v>
      </c>
      <c r="E18" s="16" t="s">
        <v>38</v>
      </c>
      <c r="F18">
        <v>15</v>
      </c>
      <c r="G18" s="16" t="str">
        <f t="shared" si="0"/>
        <v>Client::firstOrCreate(['name' =&gt; "Blake, Cassels &amp; Graydon LLP", 'id_client' =&gt; 17,'owner'=&gt;33, 'director' =&gt; 15]);</v>
      </c>
    </row>
    <row r="19" spans="1:7" x14ac:dyDescent="0.25">
      <c r="A19">
        <v>18</v>
      </c>
      <c r="B19" s="16" t="s">
        <v>250</v>
      </c>
      <c r="C19">
        <v>20</v>
      </c>
      <c r="D19" s="16" t="s">
        <v>35</v>
      </c>
      <c r="E19" s="16" t="s">
        <v>38</v>
      </c>
      <c r="F19">
        <v>15</v>
      </c>
      <c r="G19" s="16" t="str">
        <f t="shared" si="0"/>
        <v>Client::firstOrCreate(['name' =&gt; "Bomchil", 'id_client' =&gt; 18,'owner'=&gt;20, 'director' =&gt; 15]);</v>
      </c>
    </row>
    <row r="20" spans="1:7" x14ac:dyDescent="0.25">
      <c r="A20">
        <v>19</v>
      </c>
      <c r="B20" s="16" t="s">
        <v>257</v>
      </c>
      <c r="C20">
        <v>20</v>
      </c>
      <c r="D20" s="16" t="s">
        <v>35</v>
      </c>
      <c r="E20" s="16" t="s">
        <v>55</v>
      </c>
      <c r="F20">
        <v>22</v>
      </c>
      <c r="G20" s="16" t="str">
        <f t="shared" si="0"/>
        <v>Client::firstOrCreate(['name' =&gt; "Brown Rudnick LLP", 'id_client' =&gt; 19,'owner'=&gt;20, 'director' =&gt; 22]);</v>
      </c>
    </row>
    <row r="21" spans="1:7" x14ac:dyDescent="0.25">
      <c r="A21">
        <v>20</v>
      </c>
      <c r="B21" s="16" t="s">
        <v>259</v>
      </c>
      <c r="D21" s="16"/>
      <c r="E21" s="16" t="s">
        <v>55</v>
      </c>
      <c r="F21">
        <v>22</v>
      </c>
      <c r="G21" s="16" t="str">
        <f t="shared" si="0"/>
        <v>Client::firstOrCreate(['name' =&gt; "Bryan Cave Leighton Paisner", 'id_client' =&gt; 20,'owner'=&gt;null, 'director' =&gt; 22]);</v>
      </c>
    </row>
    <row r="22" spans="1:7" x14ac:dyDescent="0.25">
      <c r="A22">
        <v>21</v>
      </c>
      <c r="B22" s="16" t="s">
        <v>267</v>
      </c>
      <c r="C22">
        <v>4</v>
      </c>
      <c r="D22" s="16" t="s">
        <v>73</v>
      </c>
      <c r="E22" s="16" t="s">
        <v>38</v>
      </c>
      <c r="F22">
        <v>15</v>
      </c>
      <c r="G22" s="16" t="str">
        <f t="shared" si="0"/>
        <v>Client::firstOrCreate(['name' =&gt; "Burges Salmon LLP", 'id_client' =&gt; 21,'owner'=&gt;4, 'director' =&gt; 15]);</v>
      </c>
    </row>
    <row r="23" spans="1:7" x14ac:dyDescent="0.25">
      <c r="A23">
        <v>22</v>
      </c>
      <c r="B23" s="16" t="s">
        <v>353</v>
      </c>
      <c r="C23">
        <v>20</v>
      </c>
      <c r="D23" s="16" t="s">
        <v>35</v>
      </c>
      <c r="E23" s="16" t="s">
        <v>38</v>
      </c>
      <c r="F23">
        <v>15</v>
      </c>
      <c r="G23" s="16" t="str">
        <f t="shared" si="0"/>
        <v>Client::firstOrCreate(['name' =&gt; "CLR Abogados", 'id_client' =&gt; 22,'owner'=&gt;20, 'director' =&gt; 15]);</v>
      </c>
    </row>
    <row r="24" spans="1:7" x14ac:dyDescent="0.25">
      <c r="A24">
        <v>23</v>
      </c>
      <c r="B24" s="16" t="s">
        <v>354</v>
      </c>
      <c r="C24">
        <v>20</v>
      </c>
      <c r="D24" s="16" t="s">
        <v>35</v>
      </c>
      <c r="E24" s="16" t="s">
        <v>55</v>
      </c>
      <c r="F24">
        <v>22</v>
      </c>
      <c r="G24" s="16" t="str">
        <f t="shared" si="0"/>
        <v>Client::firstOrCreate(['name' =&gt; "CMS Kluge", 'id_client' =&gt; 23,'owner'=&gt;20, 'director' =&gt; 22]);</v>
      </c>
    </row>
    <row r="25" spans="1:7" x14ac:dyDescent="0.25">
      <c r="A25">
        <v>24</v>
      </c>
      <c r="B25" s="16" t="s">
        <v>704</v>
      </c>
      <c r="C25">
        <v>20</v>
      </c>
      <c r="D25" s="16" t="s">
        <v>35</v>
      </c>
      <c r="E25" s="16" t="s">
        <v>38</v>
      </c>
      <c r="F25">
        <v>15</v>
      </c>
      <c r="G25" s="16" t="str">
        <f t="shared" si="0"/>
        <v>Client::firstOrCreate(['name' =&gt; "CMS von Erlach Partners Ltd", 'id_client' =&gt; 24,'owner'=&gt;20, 'director' =&gt; 15]);</v>
      </c>
    </row>
    <row r="26" spans="1:7" x14ac:dyDescent="0.25">
      <c r="A26">
        <v>25</v>
      </c>
      <c r="B26" s="16" t="s">
        <v>3461</v>
      </c>
      <c r="C26">
        <v>20</v>
      </c>
      <c r="D26" s="16" t="s">
        <v>35</v>
      </c>
      <c r="E26" s="16" t="s">
        <v>55</v>
      </c>
      <c r="F26">
        <v>22</v>
      </c>
      <c r="G26" s="16" t="str">
        <f t="shared" si="0"/>
        <v>Client::firstOrCreate(['name' =&gt; "Caminha Advogados", 'id_client' =&gt; 25,'owner'=&gt;20, 'director' =&gt; 22]);</v>
      </c>
    </row>
    <row r="27" spans="1:7" x14ac:dyDescent="0.25">
      <c r="A27">
        <v>26</v>
      </c>
      <c r="B27" s="16" t="s">
        <v>285</v>
      </c>
      <c r="C27">
        <v>20</v>
      </c>
      <c r="D27" s="16" t="s">
        <v>35</v>
      </c>
      <c r="E27" s="16" t="s">
        <v>55</v>
      </c>
      <c r="F27">
        <v>22</v>
      </c>
      <c r="G27" s="16" t="str">
        <f t="shared" si="0"/>
        <v>Client::firstOrCreate(['name' =&gt; "Carey", 'id_client' =&gt; 26,'owner'=&gt;20, 'director' =&gt; 22]);</v>
      </c>
    </row>
    <row r="28" spans="1:7" x14ac:dyDescent="0.25">
      <c r="A28">
        <v>27</v>
      </c>
      <c r="B28" s="16" t="s">
        <v>286</v>
      </c>
      <c r="C28">
        <v>4</v>
      </c>
      <c r="D28" s="16" t="s">
        <v>73</v>
      </c>
      <c r="E28" s="16" t="s">
        <v>55</v>
      </c>
      <c r="F28">
        <v>22</v>
      </c>
      <c r="G28" s="16" t="str">
        <f t="shared" si="0"/>
        <v>Client::firstOrCreate(['name' =&gt; "Carpmaels &amp; Ransford", 'id_client' =&gt; 27,'owner'=&gt;4, 'director' =&gt; 22]);</v>
      </c>
    </row>
    <row r="29" spans="1:7" x14ac:dyDescent="0.25">
      <c r="A29">
        <v>28</v>
      </c>
      <c r="B29" s="16" t="s">
        <v>298</v>
      </c>
      <c r="C29">
        <v>20</v>
      </c>
      <c r="D29" s="16" t="s">
        <v>35</v>
      </c>
      <c r="E29" s="16" t="s">
        <v>38</v>
      </c>
      <c r="F29">
        <v>15</v>
      </c>
      <c r="G29" s="16" t="str">
        <f t="shared" si="0"/>
        <v>Client::firstOrCreate(['name' =&gt; "Carvajal Machado Abogados", 'id_client' =&gt; 28,'owner'=&gt;20, 'director' =&gt; 15]);</v>
      </c>
    </row>
    <row r="30" spans="1:7" x14ac:dyDescent="0.25">
      <c r="A30">
        <v>29</v>
      </c>
      <c r="B30" s="16" t="s">
        <v>301</v>
      </c>
      <c r="C30">
        <v>11</v>
      </c>
      <c r="D30" s="16" t="s">
        <v>80</v>
      </c>
      <c r="E30" s="16" t="s">
        <v>38</v>
      </c>
      <c r="F30">
        <v>15</v>
      </c>
      <c r="G30" s="16" t="str">
        <f t="shared" si="0"/>
        <v>Client::firstOrCreate(['name' =&gt; "Cato Solicitors", 'id_client' =&gt; 29,'owner'=&gt;11, 'director' =&gt; 15]);</v>
      </c>
    </row>
    <row r="31" spans="1:7" x14ac:dyDescent="0.25">
      <c r="A31">
        <v>30</v>
      </c>
      <c r="B31" s="16" t="s">
        <v>3483</v>
      </c>
      <c r="C31">
        <v>33</v>
      </c>
      <c r="D31" s="16" t="s">
        <v>94</v>
      </c>
      <c r="E31" s="16" t="s">
        <v>55</v>
      </c>
      <c r="F31">
        <v>22</v>
      </c>
      <c r="G31" s="16" t="str">
        <f t="shared" si="0"/>
        <v>Client::firstOrCreate(['name' =&gt; "Chandiok &amp; Mahajan", 'id_client' =&gt; 30,'owner'=&gt;33, 'director' =&gt; 22]);</v>
      </c>
    </row>
    <row r="32" spans="1:7" x14ac:dyDescent="0.25">
      <c r="A32">
        <v>31</v>
      </c>
      <c r="B32" s="16" t="s">
        <v>303</v>
      </c>
      <c r="C32">
        <v>4</v>
      </c>
      <c r="D32" s="16" t="s">
        <v>73</v>
      </c>
      <c r="E32" s="16" t="s">
        <v>38</v>
      </c>
      <c r="F32">
        <v>15</v>
      </c>
      <c r="G32" s="16" t="str">
        <f t="shared" si="0"/>
        <v>Client::firstOrCreate(['name' =&gt; "Clayton Utz", 'id_client' =&gt; 31,'owner'=&gt;4, 'director' =&gt; 15]);</v>
      </c>
    </row>
    <row r="33" spans="1:7" x14ac:dyDescent="0.25">
      <c r="A33">
        <v>32</v>
      </c>
      <c r="B33" s="16" t="s">
        <v>313</v>
      </c>
      <c r="C33">
        <v>22</v>
      </c>
      <c r="D33" s="16" t="s">
        <v>55</v>
      </c>
      <c r="E33" s="16" t="s">
        <v>55</v>
      </c>
      <c r="F33">
        <v>22</v>
      </c>
      <c r="G33" s="16" t="str">
        <f t="shared" si="0"/>
        <v>Client::firstOrCreate(['name' =&gt; "Cleary Gottlieb", 'id_client' =&gt; 32,'owner'=&gt;22, 'director' =&gt; 22]);</v>
      </c>
    </row>
    <row r="34" spans="1:7" x14ac:dyDescent="0.25">
      <c r="A34">
        <v>33</v>
      </c>
      <c r="B34" s="16" t="s">
        <v>365</v>
      </c>
      <c r="C34">
        <v>4</v>
      </c>
      <c r="D34" s="16" t="s">
        <v>73</v>
      </c>
      <c r="E34" s="16" t="s">
        <v>38</v>
      </c>
      <c r="F34">
        <v>15</v>
      </c>
      <c r="G34" s="16" t="str">
        <f t="shared" ref="G34:G65" si="1">CONCATENATE("Client::firstOrCreate(['name' =&gt; """,SUBSTITUTE(B34, "'", "´"),"""",", 'id_client' =&gt; ",A34,",'owner'=&gt;",IF(C34&lt;&gt;"",C34,"null"),", 'director' =&gt; ",IF(F34&lt;&gt;"",F34,"null"),"]);")</f>
        <v>Client::firstOrCreate(['name' =&gt; "Cooley LLP", 'id_client' =&gt; 33,'owner'=&gt;4, 'director' =&gt; 15]);</v>
      </c>
    </row>
    <row r="35" spans="1:7" x14ac:dyDescent="0.25">
      <c r="A35">
        <v>34</v>
      </c>
      <c r="B35" s="16" t="s">
        <v>475</v>
      </c>
      <c r="C35">
        <v>20</v>
      </c>
      <c r="D35" s="16" t="s">
        <v>35</v>
      </c>
      <c r="E35" s="16" t="s">
        <v>38</v>
      </c>
      <c r="F35">
        <v>15</v>
      </c>
      <c r="G35" s="16" t="str">
        <f t="shared" si="1"/>
        <v>Client::firstOrCreate(['name' =&gt; "Corona &amp; Nepote Abogados", 'id_client' =&gt; 34,'owner'=&gt;20, 'director' =&gt; 15]);</v>
      </c>
    </row>
    <row r="36" spans="1:7" x14ac:dyDescent="0.25">
      <c r="A36">
        <v>35</v>
      </c>
      <c r="B36" s="16" t="s">
        <v>2907</v>
      </c>
      <c r="C36">
        <v>20</v>
      </c>
      <c r="D36" s="16" t="s">
        <v>35</v>
      </c>
      <c r="E36" s="16" t="s">
        <v>55</v>
      </c>
      <c r="F36">
        <v>22</v>
      </c>
      <c r="G36" s="16" t="str">
        <f t="shared" si="1"/>
        <v>Client::firstOrCreate(['name' =&gt; "Cuevas Abogados", 'id_client' =&gt; 35,'owner'=&gt;20, 'director' =&gt; 22]);</v>
      </c>
    </row>
    <row r="37" spans="1:7" x14ac:dyDescent="0.25">
      <c r="A37">
        <v>36</v>
      </c>
      <c r="B37" s="16" t="s">
        <v>477</v>
      </c>
      <c r="C37">
        <v>11</v>
      </c>
      <c r="D37" s="16" t="s">
        <v>80</v>
      </c>
      <c r="E37" s="16" t="s">
        <v>38</v>
      </c>
      <c r="F37">
        <v>15</v>
      </c>
      <c r="G37" s="16" t="str">
        <f t="shared" si="1"/>
        <v>Client::firstOrCreate(['name' =&gt; "Dechert LLP", 'id_client' =&gt; 36,'owner'=&gt;11, 'director' =&gt; 15]);</v>
      </c>
    </row>
    <row r="38" spans="1:7" x14ac:dyDescent="0.25">
      <c r="A38">
        <v>37</v>
      </c>
      <c r="B38" s="16" t="s">
        <v>483</v>
      </c>
      <c r="C38">
        <v>20</v>
      </c>
      <c r="D38" s="16" t="s">
        <v>35</v>
      </c>
      <c r="E38" s="16" t="s">
        <v>38</v>
      </c>
      <c r="F38">
        <v>15</v>
      </c>
      <c r="G38" s="16" t="str">
        <f t="shared" si="1"/>
        <v>Client::firstOrCreate(['name' =&gt; "Demarest Advogados", 'id_client' =&gt; 37,'owner'=&gt;20, 'director' =&gt; 15]);</v>
      </c>
    </row>
    <row r="39" spans="1:7" x14ac:dyDescent="0.25">
      <c r="A39">
        <v>38</v>
      </c>
      <c r="B39" s="16" t="s">
        <v>498</v>
      </c>
      <c r="C39">
        <v>20</v>
      </c>
      <c r="D39" s="16" t="s">
        <v>35</v>
      </c>
      <c r="E39" s="16" t="s">
        <v>38</v>
      </c>
      <c r="F39">
        <v>15</v>
      </c>
      <c r="G39" s="16" t="str">
        <f t="shared" si="1"/>
        <v>Client::firstOrCreate(['name' =&gt; "Di Blasi, Parente &amp; Associados", 'id_client' =&gt; 38,'owner'=&gt;20, 'director' =&gt; 15]);</v>
      </c>
    </row>
    <row r="40" spans="1:7" x14ac:dyDescent="0.25">
      <c r="A40">
        <v>39</v>
      </c>
      <c r="B40" s="16" t="s">
        <v>507</v>
      </c>
      <c r="C40">
        <v>20</v>
      </c>
      <c r="D40" s="16" t="s">
        <v>35</v>
      </c>
      <c r="E40" s="16" t="s">
        <v>55</v>
      </c>
      <c r="F40">
        <v>22</v>
      </c>
      <c r="G40" s="16" t="str">
        <f t="shared" si="1"/>
        <v>Client::firstOrCreate(['name' =&gt; "Dumont", 'id_client' =&gt; 39,'owner'=&gt;20, 'director' =&gt; 22]);</v>
      </c>
    </row>
    <row r="41" spans="1:7" x14ac:dyDescent="0.25">
      <c r="A41">
        <v>40</v>
      </c>
      <c r="B41" s="16" t="s">
        <v>509</v>
      </c>
      <c r="C41">
        <v>20</v>
      </c>
      <c r="D41" s="16" t="s">
        <v>35</v>
      </c>
      <c r="E41" s="16" t="s">
        <v>38</v>
      </c>
      <c r="F41">
        <v>15</v>
      </c>
      <c r="G41" s="16" t="str">
        <f t="shared" si="1"/>
        <v>Client::firstOrCreate(['name' =&gt; "Estudio Jurídico Gross Brown", 'id_client' =&gt; 40,'owner'=&gt;20, 'director' =&gt; 15]);</v>
      </c>
    </row>
    <row r="42" spans="1:7" x14ac:dyDescent="0.25">
      <c r="A42">
        <v>41</v>
      </c>
      <c r="B42" s="16" t="s">
        <v>514</v>
      </c>
      <c r="C42">
        <v>20</v>
      </c>
      <c r="D42" s="16" t="s">
        <v>35</v>
      </c>
      <c r="E42" s="16" t="s">
        <v>38</v>
      </c>
      <c r="F42">
        <v>15</v>
      </c>
      <c r="G42" s="16" t="str">
        <f t="shared" si="1"/>
        <v>Client::firstOrCreate(['name' =&gt; "Estudio Mario Castillo Freyre", 'id_client' =&gt; 41,'owner'=&gt;20, 'director' =&gt; 15]);</v>
      </c>
    </row>
    <row r="43" spans="1:7" x14ac:dyDescent="0.25">
      <c r="A43">
        <v>42</v>
      </c>
      <c r="B43" s="16" t="s">
        <v>515</v>
      </c>
      <c r="C43">
        <v>20</v>
      </c>
      <c r="D43" s="16" t="s">
        <v>35</v>
      </c>
      <c r="E43" s="16" t="s">
        <v>55</v>
      </c>
      <c r="F43">
        <v>22</v>
      </c>
      <c r="G43" s="16" t="str">
        <f t="shared" si="1"/>
        <v>Client::firstOrCreate(['name' =&gt; "Estudio Ymaz", 'id_client' =&gt; 42,'owner'=&gt;20, 'director' =&gt; 22]);</v>
      </c>
    </row>
    <row r="44" spans="1:7" x14ac:dyDescent="0.25">
      <c r="A44">
        <v>43</v>
      </c>
      <c r="B44" s="16" t="s">
        <v>516</v>
      </c>
      <c r="C44">
        <v>33</v>
      </c>
      <c r="D44" s="16" t="s">
        <v>94</v>
      </c>
      <c r="E44" s="16" t="s">
        <v>38</v>
      </c>
      <c r="F44">
        <v>15</v>
      </c>
      <c r="G44" s="16" t="str">
        <f t="shared" si="1"/>
        <v>Client::firstOrCreate(['name' =&gt; "Fasken Martineau DuMoulin LLP", 'id_client' =&gt; 43,'owner'=&gt;33, 'director' =&gt; 15]);</v>
      </c>
    </row>
    <row r="45" spans="1:7" x14ac:dyDescent="0.25">
      <c r="A45">
        <v>44</v>
      </c>
      <c r="B45" s="16" t="s">
        <v>521</v>
      </c>
      <c r="C45">
        <v>4</v>
      </c>
      <c r="D45" s="16" t="s">
        <v>73</v>
      </c>
      <c r="E45" s="16" t="s">
        <v>38</v>
      </c>
      <c r="F45">
        <v>15</v>
      </c>
      <c r="G45" s="16" t="str">
        <f t="shared" si="1"/>
        <v>Client::firstOrCreate(['name' =&gt; "Fenwick &amp; West", 'id_client' =&gt; 44,'owner'=&gt;4, 'director' =&gt; 15]);</v>
      </c>
    </row>
    <row r="46" spans="1:7" x14ac:dyDescent="0.25">
      <c r="A46">
        <v>45</v>
      </c>
      <c r="B46" s="16" t="s">
        <v>539</v>
      </c>
      <c r="C46">
        <v>20</v>
      </c>
      <c r="D46" s="16" t="s">
        <v>35</v>
      </c>
      <c r="E46" s="16" t="s">
        <v>38</v>
      </c>
      <c r="F46">
        <v>15</v>
      </c>
      <c r="G46" s="16" t="str">
        <f t="shared" si="1"/>
        <v>Client::firstOrCreate(['name' =&gt; "Finch", 'id_client' =&gt; 45,'owner'=&gt;20, 'director' =&gt; 15]);</v>
      </c>
    </row>
    <row r="47" spans="1:7" x14ac:dyDescent="0.25">
      <c r="A47">
        <v>46</v>
      </c>
      <c r="B47" s="16" t="s">
        <v>1270</v>
      </c>
      <c r="C47">
        <v>20</v>
      </c>
      <c r="D47" s="16" t="s">
        <v>35</v>
      </c>
      <c r="E47" s="16" t="s">
        <v>38</v>
      </c>
      <c r="F47">
        <v>15</v>
      </c>
      <c r="G47" s="16" t="str">
        <f t="shared" si="1"/>
        <v>Client::firstOrCreate(['name' =&gt; "Fisher Philips Mexico", 'id_client' =&gt; 46,'owner'=&gt;20, 'director' =&gt; 15]);</v>
      </c>
    </row>
    <row r="48" spans="1:7" x14ac:dyDescent="0.25">
      <c r="A48">
        <v>47</v>
      </c>
      <c r="B48" s="16" t="s">
        <v>541</v>
      </c>
      <c r="D48" s="16"/>
      <c r="E48" s="16" t="s">
        <v>38</v>
      </c>
      <c r="F48">
        <v>15</v>
      </c>
      <c r="G48" s="16" t="str">
        <f t="shared" si="1"/>
        <v>Client::firstOrCreate(['name' =&gt; "Florent", 'id_client' =&gt; 47,'owner'=&gt;null, 'director' =&gt; 15]);</v>
      </c>
    </row>
    <row r="49" spans="1:7" x14ac:dyDescent="0.25">
      <c r="A49">
        <v>48</v>
      </c>
      <c r="B49" s="16" t="s">
        <v>543</v>
      </c>
      <c r="C49">
        <v>33</v>
      </c>
      <c r="D49" s="16" t="s">
        <v>94</v>
      </c>
      <c r="E49" s="16" t="s">
        <v>55</v>
      </c>
      <c r="F49">
        <v>22</v>
      </c>
      <c r="G49" s="16" t="str">
        <f t="shared" si="1"/>
        <v>Client::firstOrCreate(['name' =&gt; "Formichella &amp; Sritawat", 'id_client' =&gt; 48,'owner'=&gt;33, 'director' =&gt; 22]);</v>
      </c>
    </row>
    <row r="50" spans="1:7" x14ac:dyDescent="0.25">
      <c r="A50">
        <v>49</v>
      </c>
      <c r="B50" s="16" t="s">
        <v>546</v>
      </c>
      <c r="C50">
        <v>33</v>
      </c>
      <c r="D50" s="16" t="s">
        <v>94</v>
      </c>
      <c r="E50" s="16" t="s">
        <v>38</v>
      </c>
      <c r="F50">
        <v>15</v>
      </c>
      <c r="G50" s="16" t="str">
        <f t="shared" si="1"/>
        <v>Client::firstOrCreate(['name' =&gt; "Fried, Frank, Harris, Shriver &amp; Jacobson LLP", 'id_client' =&gt; 49,'owner'=&gt;33, 'director' =&gt; 15]);</v>
      </c>
    </row>
    <row r="51" spans="1:7" x14ac:dyDescent="0.25">
      <c r="A51">
        <v>50</v>
      </c>
      <c r="B51" s="16" t="s">
        <v>622</v>
      </c>
      <c r="C51">
        <v>20</v>
      </c>
      <c r="D51" s="16" t="s">
        <v>35</v>
      </c>
      <c r="E51" s="16" t="s">
        <v>38</v>
      </c>
      <c r="F51">
        <v>15</v>
      </c>
      <c r="G51" s="16" t="str">
        <f t="shared" si="1"/>
        <v>Client::firstOrCreate(['name' =&gt; "GSW Legal - Grabarek, Szalc i Wspólnicy sp.k.", 'id_client' =&gt; 50,'owner'=&gt;20, 'director' =&gt; 15]);</v>
      </c>
    </row>
    <row r="52" spans="1:7" x14ac:dyDescent="0.25">
      <c r="A52">
        <v>51</v>
      </c>
      <c r="B52" s="16" t="s">
        <v>554</v>
      </c>
      <c r="C52">
        <v>20</v>
      </c>
      <c r="D52" s="16" t="s">
        <v>35</v>
      </c>
      <c r="E52" s="16" t="s">
        <v>55</v>
      </c>
      <c r="F52">
        <v>22</v>
      </c>
      <c r="G52" s="16" t="str">
        <f t="shared" si="1"/>
        <v>Client::firstOrCreate(['name' =&gt; "Galindo, Arias and López", 'id_client' =&gt; 51,'owner'=&gt;20, 'director' =&gt; 22]);</v>
      </c>
    </row>
    <row r="53" spans="1:7" x14ac:dyDescent="0.25">
      <c r="A53">
        <v>52</v>
      </c>
      <c r="B53" s="16" t="s">
        <v>557</v>
      </c>
      <c r="C53">
        <v>30</v>
      </c>
      <c r="D53" s="16" t="s">
        <v>65</v>
      </c>
      <c r="E53" s="16" t="s">
        <v>38</v>
      </c>
      <c r="F53">
        <v>15</v>
      </c>
      <c r="G53" s="16" t="str">
        <f t="shared" si="1"/>
        <v>Client::firstOrCreate(['name' =&gt; "Gelber Schachter &amp; Greenberg, P.A.", 'id_client' =&gt; 52,'owner'=&gt;30, 'director' =&gt; 15]);</v>
      </c>
    </row>
    <row r="54" spans="1:7" x14ac:dyDescent="0.25">
      <c r="A54">
        <v>53</v>
      </c>
      <c r="B54" s="16" t="s">
        <v>558</v>
      </c>
      <c r="C54">
        <v>20</v>
      </c>
      <c r="D54" s="16" t="s">
        <v>35</v>
      </c>
      <c r="E54" s="16" t="s">
        <v>55</v>
      </c>
      <c r="F54">
        <v>22</v>
      </c>
      <c r="G54" s="16" t="str">
        <f t="shared" si="1"/>
        <v>Client::firstOrCreate(['name' =&gt; "Gernandt &amp; Danielsson Advokatbyrå KB", 'id_client' =&gt; 53,'owner'=&gt;20, 'director' =&gt; 22]);</v>
      </c>
    </row>
    <row r="55" spans="1:7" x14ac:dyDescent="0.25">
      <c r="A55">
        <v>54</v>
      </c>
      <c r="B55" s="16" t="s">
        <v>568</v>
      </c>
      <c r="C55">
        <v>4</v>
      </c>
      <c r="D55" s="16" t="s">
        <v>73</v>
      </c>
      <c r="E55" s="16" t="s">
        <v>38</v>
      </c>
      <c r="F55">
        <v>15</v>
      </c>
      <c r="G55" s="16" t="str">
        <f t="shared" si="1"/>
        <v>Client::firstOrCreate(['name' =&gt; "Glaser Weil Fink Howard Avchen &amp; Shapiro LLP", 'id_client' =&gt; 54,'owner'=&gt;4, 'director' =&gt; 15]);</v>
      </c>
    </row>
    <row r="56" spans="1:7" x14ac:dyDescent="0.25">
      <c r="A56">
        <v>55</v>
      </c>
      <c r="B56" s="16" t="s">
        <v>569</v>
      </c>
      <c r="C56">
        <v>33</v>
      </c>
      <c r="D56" s="16" t="s">
        <v>94</v>
      </c>
      <c r="E56" s="16" t="s">
        <v>55</v>
      </c>
      <c r="F56">
        <v>22</v>
      </c>
      <c r="G56" s="16" t="str">
        <f t="shared" si="1"/>
        <v>Client::firstOrCreate(['name' =&gt; "Gorrissen", 'id_client' =&gt; 55,'owner'=&gt;33, 'director' =&gt; 22]);</v>
      </c>
    </row>
    <row r="57" spans="1:7" x14ac:dyDescent="0.25">
      <c r="A57">
        <v>56</v>
      </c>
      <c r="B57" s="16" t="s">
        <v>588</v>
      </c>
      <c r="C57">
        <v>33</v>
      </c>
      <c r="D57" s="16" t="s">
        <v>94</v>
      </c>
      <c r="E57" s="16" t="s">
        <v>55</v>
      </c>
      <c r="F57">
        <v>22</v>
      </c>
      <c r="G57" s="16" t="str">
        <f t="shared" si="1"/>
        <v>Client::firstOrCreate(['name' =&gt; "Greenberg Traurig", 'id_client' =&gt; 56,'owner'=&gt;33, 'director' =&gt; 22]);</v>
      </c>
    </row>
    <row r="58" spans="1:7" x14ac:dyDescent="0.25">
      <c r="A58">
        <v>57</v>
      </c>
      <c r="B58" s="16" t="s">
        <v>624</v>
      </c>
      <c r="C58">
        <v>20</v>
      </c>
      <c r="D58" s="16" t="s">
        <v>35</v>
      </c>
      <c r="E58" s="16" t="s">
        <v>38</v>
      </c>
      <c r="F58">
        <v>15</v>
      </c>
      <c r="G58" s="16" t="str">
        <f t="shared" si="1"/>
        <v>Client::firstOrCreate(['name' =&gt; "Gun + Partners", 'id_client' =&gt; 57,'owner'=&gt;20, 'director' =&gt; 15]);</v>
      </c>
    </row>
    <row r="59" spans="1:7" x14ac:dyDescent="0.25">
      <c r="A59">
        <v>58</v>
      </c>
      <c r="B59" s="16" t="s">
        <v>627</v>
      </c>
      <c r="C59">
        <v>4</v>
      </c>
      <c r="D59" s="16" t="s">
        <v>73</v>
      </c>
      <c r="E59" s="16" t="s">
        <v>38</v>
      </c>
      <c r="F59">
        <v>15</v>
      </c>
      <c r="G59" s="16" t="str">
        <f t="shared" si="1"/>
        <v>Client::firstOrCreate(['name' =&gt; "Haller Lomax", 'id_client' =&gt; 58,'owner'=&gt;4, 'director' =&gt; 15]);</v>
      </c>
    </row>
    <row r="60" spans="1:7" x14ac:dyDescent="0.25">
      <c r="A60">
        <v>59</v>
      </c>
      <c r="B60" s="16" t="s">
        <v>3835</v>
      </c>
      <c r="C60">
        <v>30</v>
      </c>
      <c r="D60" s="16" t="s">
        <v>65</v>
      </c>
      <c r="E60" s="16" t="s">
        <v>55</v>
      </c>
      <c r="F60">
        <v>22</v>
      </c>
      <c r="G60" s="16" t="str">
        <f t="shared" si="1"/>
        <v>Client::firstOrCreate(['name' =&gt; "Hamblin Family Law LLP", 'id_client' =&gt; 59,'owner'=&gt;30, 'director' =&gt; 22]);</v>
      </c>
    </row>
    <row r="61" spans="1:7" x14ac:dyDescent="0.25">
      <c r="A61">
        <v>60</v>
      </c>
      <c r="B61" s="16" t="s">
        <v>631</v>
      </c>
      <c r="C61">
        <v>20</v>
      </c>
      <c r="D61" s="16" t="s">
        <v>35</v>
      </c>
      <c r="E61" s="16" t="s">
        <v>38</v>
      </c>
      <c r="F61">
        <v>15</v>
      </c>
      <c r="G61" s="16" t="str">
        <f t="shared" si="1"/>
        <v>Client::firstOrCreate(['name' =&gt; "Hammad Al-Mehdar Law Firm", 'id_client' =&gt; 60,'owner'=&gt;20, 'director' =&gt; 15]);</v>
      </c>
    </row>
    <row r="62" spans="1:7" x14ac:dyDescent="0.25">
      <c r="A62">
        <v>61</v>
      </c>
      <c r="B62" s="16" t="s">
        <v>646</v>
      </c>
      <c r="C62">
        <v>33</v>
      </c>
      <c r="D62" s="16" t="s">
        <v>94</v>
      </c>
      <c r="E62" s="16" t="s">
        <v>38</v>
      </c>
      <c r="F62">
        <v>15</v>
      </c>
      <c r="G62" s="16" t="str">
        <f t="shared" si="1"/>
        <v>Client::firstOrCreate(['name' =&gt; "Harper Grey", 'id_client' =&gt; 61,'owner'=&gt;33, 'director' =&gt; 15]);</v>
      </c>
    </row>
    <row r="63" spans="1:7" x14ac:dyDescent="0.25">
      <c r="A63">
        <v>62</v>
      </c>
      <c r="B63" s="16" t="s">
        <v>650</v>
      </c>
      <c r="C63">
        <v>4</v>
      </c>
      <c r="D63" s="16" t="s">
        <v>73</v>
      </c>
      <c r="E63" s="16" t="s">
        <v>55</v>
      </c>
      <c r="F63">
        <v>22</v>
      </c>
      <c r="G63" s="16" t="str">
        <f t="shared" si="1"/>
        <v>Client::firstOrCreate(['name' =&gt; "Hogan Lovells", 'id_client' =&gt; 62,'owner'=&gt;4, 'director' =&gt; 22]);</v>
      </c>
    </row>
    <row r="64" spans="1:7" x14ac:dyDescent="0.25">
      <c r="A64">
        <v>63</v>
      </c>
      <c r="B64" s="16" t="s">
        <v>659</v>
      </c>
      <c r="C64">
        <v>30</v>
      </c>
      <c r="D64" s="16" t="s">
        <v>65</v>
      </c>
      <c r="E64" s="16" t="s">
        <v>55</v>
      </c>
      <c r="F64">
        <v>22</v>
      </c>
      <c r="G64" s="16" t="str">
        <f t="shared" si="1"/>
        <v>Client::firstOrCreate(['name' =&gt; "Honigman", 'id_client' =&gt; 63,'owner'=&gt;30, 'director' =&gt; 22]);</v>
      </c>
    </row>
    <row r="65" spans="1:7" x14ac:dyDescent="0.25">
      <c r="A65">
        <v>64</v>
      </c>
      <c r="B65" s="16" t="s">
        <v>662</v>
      </c>
      <c r="C65">
        <v>20</v>
      </c>
      <c r="D65" s="16" t="s">
        <v>35</v>
      </c>
      <c r="E65" s="16" t="s">
        <v>38</v>
      </c>
      <c r="F65">
        <v>15</v>
      </c>
      <c r="G65" s="16" t="str">
        <f t="shared" si="1"/>
        <v>Client::firstOrCreate(['name' =&gt; "Horten", 'id_client' =&gt; 64,'owner'=&gt;20, 'director' =&gt; 15]);</v>
      </c>
    </row>
    <row r="66" spans="1:7" x14ac:dyDescent="0.25">
      <c r="A66">
        <v>65</v>
      </c>
      <c r="B66" s="16" t="s">
        <v>663</v>
      </c>
      <c r="C66">
        <v>33</v>
      </c>
      <c r="D66" s="16" t="s">
        <v>94</v>
      </c>
      <c r="E66" s="16" t="s">
        <v>55</v>
      </c>
      <c r="F66">
        <v>22</v>
      </c>
      <c r="G66" s="16" t="str">
        <f t="shared" ref="G66:G97" si="2">CONCATENATE("Client::firstOrCreate(['name' =&gt; """,SUBSTITUTE(B66, "'", "´"),"""",", 'id_client' =&gt; ",A66,",'owner'=&gt;",IF(C66&lt;&gt;"",C66,"null"),", 'director' =&gt; ",IF(F66&lt;&gt;"",F66,"null"),"]);")</f>
        <v>Client::firstOrCreate(['name' =&gt; "Houthoff", 'id_client' =&gt; 65,'owner'=&gt;33, 'director' =&gt; 22]);</v>
      </c>
    </row>
    <row r="67" spans="1:7" x14ac:dyDescent="0.25">
      <c r="A67">
        <v>66</v>
      </c>
      <c r="B67" s="16" t="s">
        <v>663</v>
      </c>
      <c r="C67">
        <v>20</v>
      </c>
      <c r="D67" s="16" t="s">
        <v>35</v>
      </c>
      <c r="E67" s="16" t="s">
        <v>55</v>
      </c>
      <c r="F67">
        <v>22</v>
      </c>
      <c r="G67" s="16" t="str">
        <f t="shared" si="2"/>
        <v>Client::firstOrCreate(['name' =&gt; "Houthoff", 'id_client' =&gt; 66,'owner'=&gt;20, 'director' =&gt; 22]);</v>
      </c>
    </row>
    <row r="68" spans="1:7" x14ac:dyDescent="0.25">
      <c r="A68">
        <v>67</v>
      </c>
      <c r="B68" s="16" t="s">
        <v>677</v>
      </c>
      <c r="C68">
        <v>33</v>
      </c>
      <c r="D68" s="16" t="s">
        <v>94</v>
      </c>
      <c r="E68" s="16" t="s">
        <v>55</v>
      </c>
      <c r="F68">
        <v>22</v>
      </c>
      <c r="G68" s="16" t="str">
        <f t="shared" si="2"/>
        <v>Client::firstOrCreate(['name' =&gt; "Howard Kennedy", 'id_client' =&gt; 67,'owner'=&gt;33, 'director' =&gt; 22]);</v>
      </c>
    </row>
    <row r="69" spans="1:7" x14ac:dyDescent="0.25">
      <c r="A69">
        <v>68</v>
      </c>
      <c r="B69" s="16" t="s">
        <v>649</v>
      </c>
      <c r="D69" s="16"/>
      <c r="E69" s="16" t="s">
        <v>38</v>
      </c>
      <c r="F69">
        <v>15</v>
      </c>
      <c r="G69" s="16" t="str">
        <f t="shared" si="2"/>
        <v>Client::firstOrCreate(['name' =&gt; "Höcker Advocaten B.V.", 'id_client' =&gt; 68,'owner'=&gt;null, 'director' =&gt; 15]);</v>
      </c>
    </row>
    <row r="70" spans="1:7" x14ac:dyDescent="0.25">
      <c r="A70">
        <v>69</v>
      </c>
      <c r="B70" s="16" t="s">
        <v>649</v>
      </c>
      <c r="C70">
        <v>20</v>
      </c>
      <c r="D70" s="16" t="s">
        <v>35</v>
      </c>
      <c r="E70" s="16" t="s">
        <v>38</v>
      </c>
      <c r="F70">
        <v>15</v>
      </c>
      <c r="G70" s="16" t="str">
        <f t="shared" si="2"/>
        <v>Client::firstOrCreate(['name' =&gt; "Höcker Advocaten B.V.", 'id_client' =&gt; 69,'owner'=&gt;20, 'director' =&gt; 15]);</v>
      </c>
    </row>
    <row r="71" spans="1:7" x14ac:dyDescent="0.25">
      <c r="A71">
        <v>70</v>
      </c>
      <c r="B71" s="16" t="s">
        <v>685</v>
      </c>
      <c r="C71">
        <v>20</v>
      </c>
      <c r="D71" s="16" t="s">
        <v>35</v>
      </c>
      <c r="E71" s="16" t="s">
        <v>38</v>
      </c>
      <c r="F71">
        <v>15</v>
      </c>
      <c r="G71" s="16" t="str">
        <f t="shared" si="2"/>
        <v>Client::firstOrCreate(['name' =&gt; "JPM Jankovic Popovic Mitic", 'id_client' =&gt; 70,'owner'=&gt;20, 'director' =&gt; 15]);</v>
      </c>
    </row>
    <row r="72" spans="1:7" x14ac:dyDescent="0.25">
      <c r="A72">
        <v>71</v>
      </c>
      <c r="B72" s="16" t="s">
        <v>741</v>
      </c>
      <c r="C72">
        <v>20</v>
      </c>
      <c r="D72" s="16" t="s">
        <v>35</v>
      </c>
      <c r="E72" s="16" t="s">
        <v>38</v>
      </c>
      <c r="F72">
        <v>15</v>
      </c>
      <c r="G72" s="16" t="str">
        <f t="shared" si="2"/>
        <v>Client::firstOrCreate(['name' =&gt; "KWKR Konieczny Wierzbicki i Partnerzy S.K.A.", 'id_client' =&gt; 71,'owner'=&gt;20, 'director' =&gt; 15]);</v>
      </c>
    </row>
    <row r="73" spans="1:7" x14ac:dyDescent="0.25">
      <c r="A73">
        <v>72</v>
      </c>
      <c r="B73" s="16" t="s">
        <v>687</v>
      </c>
      <c r="C73">
        <v>20</v>
      </c>
      <c r="D73" s="16" t="s">
        <v>35</v>
      </c>
      <c r="E73" s="16" t="s">
        <v>38</v>
      </c>
      <c r="F73">
        <v>15</v>
      </c>
      <c r="G73" s="16" t="str">
        <f t="shared" si="2"/>
        <v>Client::firstOrCreate(['name' =&gt; "Kabine Law Office", 'id_client' =&gt; 72,'owner'=&gt;20, 'director' =&gt; 15]);</v>
      </c>
    </row>
    <row r="74" spans="1:7" x14ac:dyDescent="0.25">
      <c r="A74">
        <v>73</v>
      </c>
      <c r="B74" s="16" t="s">
        <v>689</v>
      </c>
      <c r="C74">
        <v>20</v>
      </c>
      <c r="D74" s="16" t="s">
        <v>35</v>
      </c>
      <c r="E74" s="16" t="s">
        <v>55</v>
      </c>
      <c r="F74">
        <v>22</v>
      </c>
      <c r="G74" s="16" t="str">
        <f t="shared" si="2"/>
        <v>Client::firstOrCreate(['name' =&gt; "Karatzas &amp; Partners", 'id_client' =&gt; 73,'owner'=&gt;20, 'director' =&gt; 22]);</v>
      </c>
    </row>
    <row r="75" spans="1:7" x14ac:dyDescent="0.25">
      <c r="A75">
        <v>74</v>
      </c>
      <c r="B75" s="16" t="s">
        <v>714</v>
      </c>
      <c r="C75">
        <v>33</v>
      </c>
      <c r="D75" s="16" t="s">
        <v>94</v>
      </c>
      <c r="E75" s="16" t="s">
        <v>38</v>
      </c>
      <c r="F75">
        <v>15</v>
      </c>
      <c r="G75" s="16" t="str">
        <f t="shared" si="2"/>
        <v>Client::firstOrCreate(['name' =&gt; "Katten", 'id_client' =&gt; 74,'owner'=&gt;33, 'director' =&gt; 15]);</v>
      </c>
    </row>
    <row r="76" spans="1:7" x14ac:dyDescent="0.25">
      <c r="A76">
        <v>75</v>
      </c>
      <c r="B76" s="16" t="s">
        <v>727</v>
      </c>
      <c r="C76">
        <v>11</v>
      </c>
      <c r="D76" s="16" t="s">
        <v>80</v>
      </c>
      <c r="E76" s="16" t="s">
        <v>55</v>
      </c>
      <c r="F76">
        <v>22</v>
      </c>
      <c r="G76" s="16" t="str">
        <f t="shared" si="2"/>
        <v>Client::firstOrCreate(['name' =&gt; "Keller Anderle", 'id_client' =&gt; 75,'owner'=&gt;11, 'director' =&gt; 22]);</v>
      </c>
    </row>
    <row r="77" spans="1:7" x14ac:dyDescent="0.25">
      <c r="A77">
        <v>76</v>
      </c>
      <c r="B77" s="16" t="s">
        <v>728</v>
      </c>
      <c r="C77">
        <v>4</v>
      </c>
      <c r="D77" s="16" t="s">
        <v>73</v>
      </c>
      <c r="E77" s="16" t="s">
        <v>55</v>
      </c>
      <c r="F77">
        <v>22</v>
      </c>
      <c r="G77" s="16" t="str">
        <f t="shared" si="2"/>
        <v>Client::firstOrCreate(['name' =&gt; "Khalid Nassar &amp; Partners", 'id_client' =&gt; 76,'owner'=&gt;4, 'director' =&gt; 22]);</v>
      </c>
    </row>
    <row r="78" spans="1:7" x14ac:dyDescent="0.25">
      <c r="A78">
        <v>77</v>
      </c>
      <c r="B78" s="16" t="s">
        <v>731</v>
      </c>
      <c r="C78">
        <v>15</v>
      </c>
      <c r="D78" s="16" t="s">
        <v>38</v>
      </c>
      <c r="E78" s="16" t="s">
        <v>38</v>
      </c>
      <c r="F78">
        <v>15</v>
      </c>
      <c r="G78" s="16" t="str">
        <f t="shared" si="2"/>
        <v>Client::firstOrCreate(['name' =&gt; "Kirkland &amp; Ellis International LLP", 'id_client' =&gt; 77,'owner'=&gt;15, 'director' =&gt; 15]);</v>
      </c>
    </row>
    <row r="79" spans="1:7" x14ac:dyDescent="0.25">
      <c r="A79">
        <v>78</v>
      </c>
      <c r="B79" s="16" t="s">
        <v>739</v>
      </c>
      <c r="C79">
        <v>20</v>
      </c>
      <c r="D79" s="16" t="s">
        <v>35</v>
      </c>
      <c r="E79" s="16" t="s">
        <v>55</v>
      </c>
      <c r="F79">
        <v>22</v>
      </c>
      <c r="G79" s="16" t="str">
        <f t="shared" si="2"/>
        <v>Client::firstOrCreate(['name' =&gt; "Koimtzoglou-Bakalis-Venieris-Leventis &amp; Associates Law Partnership", 'id_client' =&gt; 78,'owner'=&gt;20, 'director' =&gt; 22]);</v>
      </c>
    </row>
    <row r="80" spans="1:7" x14ac:dyDescent="0.25">
      <c r="A80">
        <v>79</v>
      </c>
      <c r="B80" s="16" t="s">
        <v>740</v>
      </c>
      <c r="C80">
        <v>20</v>
      </c>
      <c r="D80" s="16" t="s">
        <v>35</v>
      </c>
      <c r="E80" s="16" t="s">
        <v>55</v>
      </c>
      <c r="F80">
        <v>22</v>
      </c>
      <c r="G80" s="16" t="str">
        <f t="shared" si="2"/>
        <v>Client::firstOrCreate(['name' =&gt; "Krogerus", 'id_client' =&gt; 79,'owner'=&gt;20, 'director' =&gt; 22]);</v>
      </c>
    </row>
    <row r="81" spans="1:7" x14ac:dyDescent="0.25">
      <c r="A81">
        <v>80</v>
      </c>
      <c r="B81" s="16" t="s">
        <v>3991</v>
      </c>
      <c r="C81">
        <v>20</v>
      </c>
      <c r="D81" s="16" t="s">
        <v>35</v>
      </c>
      <c r="E81" s="16" t="s">
        <v>55</v>
      </c>
      <c r="F81">
        <v>22</v>
      </c>
      <c r="G81" s="16" t="str">
        <f t="shared" si="2"/>
        <v>Client::firstOrCreate(['name' =&gt; "LBG Abogados", 'id_client' =&gt; 80,'owner'=&gt;20, 'director' =&gt; 22]);</v>
      </c>
    </row>
    <row r="82" spans="1:7" x14ac:dyDescent="0.25">
      <c r="A82">
        <v>81</v>
      </c>
      <c r="B82" s="16" t="s">
        <v>742</v>
      </c>
      <c r="C82">
        <v>33</v>
      </c>
      <c r="D82" s="16" t="s">
        <v>94</v>
      </c>
      <c r="E82" s="16" t="s">
        <v>38</v>
      </c>
      <c r="F82">
        <v>15</v>
      </c>
      <c r="G82" s="16" t="str">
        <f t="shared" si="2"/>
        <v>Client::firstOrCreate(['name' =&gt; "Latham &amp; Watkins", 'id_client' =&gt; 81,'owner'=&gt;33, 'director' =&gt; 15]);</v>
      </c>
    </row>
    <row r="83" spans="1:7" x14ac:dyDescent="0.25">
      <c r="A83">
        <v>82</v>
      </c>
      <c r="B83" s="16" t="s">
        <v>743</v>
      </c>
      <c r="C83">
        <v>30</v>
      </c>
      <c r="D83" s="16" t="s">
        <v>65</v>
      </c>
      <c r="E83" s="16" t="s">
        <v>38</v>
      </c>
      <c r="F83">
        <v>15</v>
      </c>
      <c r="G83" s="16" t="str">
        <f t="shared" si="2"/>
        <v>Client::firstOrCreate(['name' =&gt; "Lee Hishammuddin Allen &amp; Gledhill", 'id_client' =&gt; 82,'owner'=&gt;30, 'director' =&gt; 15]);</v>
      </c>
    </row>
    <row r="84" spans="1:7" x14ac:dyDescent="0.25">
      <c r="A84">
        <v>83</v>
      </c>
      <c r="B84" s="16" t="s">
        <v>744</v>
      </c>
      <c r="C84">
        <v>30</v>
      </c>
      <c r="D84" s="16" t="s">
        <v>65</v>
      </c>
      <c r="E84" s="16" t="s">
        <v>38</v>
      </c>
      <c r="F84">
        <v>15</v>
      </c>
      <c r="G84" s="16" t="str">
        <f t="shared" si="2"/>
        <v>Client::firstOrCreate(['name' =&gt; "Loopstra Nixon", 'id_client' =&gt; 83,'owner'=&gt;30, 'director' =&gt; 15]);</v>
      </c>
    </row>
    <row r="85" spans="1:7" x14ac:dyDescent="0.25">
      <c r="A85">
        <v>84</v>
      </c>
      <c r="B85" s="16" t="s">
        <v>753</v>
      </c>
      <c r="C85">
        <v>30</v>
      </c>
      <c r="D85" s="16" t="s">
        <v>65</v>
      </c>
      <c r="E85" s="16" t="s">
        <v>38</v>
      </c>
      <c r="F85">
        <v>15</v>
      </c>
      <c r="G85" s="16" t="str">
        <f t="shared" si="2"/>
        <v>Client::firstOrCreate(['name' =&gt; "Lowenstein Sandler LLP", 'id_client' =&gt; 84,'owner'=&gt;30, 'director' =&gt; 15]);</v>
      </c>
    </row>
    <row r="86" spans="1:7" x14ac:dyDescent="0.25">
      <c r="A86">
        <v>85</v>
      </c>
      <c r="B86" s="16" t="s">
        <v>763</v>
      </c>
      <c r="C86">
        <v>20</v>
      </c>
      <c r="D86" s="16" t="s">
        <v>35</v>
      </c>
      <c r="E86" s="16" t="s">
        <v>55</v>
      </c>
      <c r="F86">
        <v>22</v>
      </c>
      <c r="G86" s="16" t="str">
        <f t="shared" si="2"/>
        <v>Client::firstOrCreate(['name' =&gt; "MAQS Advokatbyrå", 'id_client' =&gt; 85,'owner'=&gt;20, 'director' =&gt; 22]);</v>
      </c>
    </row>
    <row r="87" spans="1:7" x14ac:dyDescent="0.25">
      <c r="A87">
        <v>86</v>
      </c>
      <c r="B87" s="16" t="s">
        <v>784</v>
      </c>
      <c r="C87">
        <v>20</v>
      </c>
      <c r="D87" s="16" t="s">
        <v>35</v>
      </c>
      <c r="E87" s="16" t="s">
        <v>38</v>
      </c>
      <c r="F87">
        <v>15</v>
      </c>
      <c r="G87" s="16" t="str">
        <f t="shared" si="2"/>
        <v>Client::firstOrCreate(['name' =&gt; "MBC Abogados", 'id_client' =&gt; 86,'owner'=&gt;20, 'director' =&gt; 15]);</v>
      </c>
    </row>
    <row r="88" spans="1:7" x14ac:dyDescent="0.25">
      <c r="A88">
        <v>87</v>
      </c>
      <c r="B88" s="16" t="s">
        <v>754</v>
      </c>
      <c r="C88">
        <v>20</v>
      </c>
      <c r="D88" s="16" t="s">
        <v>35</v>
      </c>
      <c r="E88" s="16" t="s">
        <v>38</v>
      </c>
      <c r="F88">
        <v>15</v>
      </c>
      <c r="G88" s="16" t="str">
        <f t="shared" si="2"/>
        <v>Client::firstOrCreate(['name' =&gt; "Magnusson", 'id_client' =&gt; 87,'owner'=&gt;20, 'director' =&gt; 15]);</v>
      </c>
    </row>
    <row r="89" spans="1:7" x14ac:dyDescent="0.25">
      <c r="A89">
        <v>88</v>
      </c>
      <c r="B89" s="16" t="s">
        <v>756</v>
      </c>
      <c r="C89">
        <v>20</v>
      </c>
      <c r="D89" s="16" t="s">
        <v>35</v>
      </c>
      <c r="E89" s="16" t="s">
        <v>38</v>
      </c>
      <c r="F89">
        <v>15</v>
      </c>
      <c r="G89" s="16" t="str">
        <f t="shared" si="2"/>
        <v>Client::firstOrCreate(['name' =&gt; "Maisto e Associati", 'id_client' =&gt; 88,'owner'=&gt;20, 'director' =&gt; 15]);</v>
      </c>
    </row>
    <row r="90" spans="1:7" x14ac:dyDescent="0.25">
      <c r="A90">
        <v>89</v>
      </c>
      <c r="B90" s="16" t="s">
        <v>757</v>
      </c>
      <c r="C90">
        <v>20</v>
      </c>
      <c r="D90" s="16" t="s">
        <v>35</v>
      </c>
      <c r="E90" s="16" t="s">
        <v>55</v>
      </c>
      <c r="F90">
        <v>22</v>
      </c>
      <c r="G90" s="16" t="str">
        <f t="shared" si="2"/>
        <v>Client::firstOrCreate(['name' =&gt; "Malpica, Iturbe, BUJ &amp; Paredes", 'id_client' =&gt; 89,'owner'=&gt;20, 'director' =&gt; 22]);</v>
      </c>
    </row>
    <row r="91" spans="1:7" x14ac:dyDescent="0.25">
      <c r="A91">
        <v>90</v>
      </c>
      <c r="B91" s="16" t="s">
        <v>758</v>
      </c>
      <c r="C91">
        <v>33</v>
      </c>
      <c r="D91" s="16" t="s">
        <v>94</v>
      </c>
      <c r="E91" s="16" t="s">
        <v>38</v>
      </c>
      <c r="F91">
        <v>15</v>
      </c>
      <c r="G91" s="16" t="str">
        <f t="shared" si="2"/>
        <v>Client::firstOrCreate(['name' =&gt; "Manatt, Phelps &amp; Phillips", 'id_client' =&gt; 90,'owner'=&gt;33, 'director' =&gt; 15]);</v>
      </c>
    </row>
    <row r="92" spans="1:7" x14ac:dyDescent="0.25">
      <c r="A92">
        <v>91</v>
      </c>
      <c r="B92" s="16" t="s">
        <v>762</v>
      </c>
      <c r="C92">
        <v>33</v>
      </c>
      <c r="D92" s="16" t="s">
        <v>94</v>
      </c>
      <c r="E92" s="16" t="s">
        <v>38</v>
      </c>
      <c r="F92">
        <v>15</v>
      </c>
      <c r="G92" s="16" t="str">
        <f t="shared" si="2"/>
        <v>Client::firstOrCreate(['name' =&gt; "Manning Fulton", 'id_client' =&gt; 91,'owner'=&gt;33, 'director' =&gt; 15]);</v>
      </c>
    </row>
    <row r="93" spans="1:7" x14ac:dyDescent="0.25">
      <c r="A93">
        <v>92</v>
      </c>
      <c r="B93" s="16" t="s">
        <v>765</v>
      </c>
      <c r="C93">
        <v>20</v>
      </c>
      <c r="D93" s="16" t="s">
        <v>35</v>
      </c>
      <c r="E93" s="16" t="s">
        <v>55</v>
      </c>
      <c r="F93">
        <v>22</v>
      </c>
      <c r="G93" s="16" t="str">
        <f t="shared" si="2"/>
        <v>Client::firstOrCreate(['name' =&gt; "Marval, O´Farrell Mairal", 'id_client' =&gt; 92,'owner'=&gt;20, 'director' =&gt; 22]);</v>
      </c>
    </row>
    <row r="94" spans="1:7" x14ac:dyDescent="0.25">
      <c r="A94">
        <v>93</v>
      </c>
      <c r="B94" s="16" t="s">
        <v>778</v>
      </c>
      <c r="C94">
        <v>20</v>
      </c>
      <c r="D94" s="16" t="s">
        <v>35</v>
      </c>
      <c r="E94" s="16" t="s">
        <v>55</v>
      </c>
      <c r="F94">
        <v>22</v>
      </c>
      <c r="G94" s="16" t="str">
        <f t="shared" si="2"/>
        <v>Client::firstOrCreate(['name' =&gt; "Marván, González Graf y González Larrazolo", 'id_client' =&gt; 93,'owner'=&gt;20, 'director' =&gt; 22]);</v>
      </c>
    </row>
    <row r="95" spans="1:7" x14ac:dyDescent="0.25">
      <c r="A95">
        <v>94</v>
      </c>
      <c r="B95" s="16" t="s">
        <v>779</v>
      </c>
      <c r="C95">
        <v>33</v>
      </c>
      <c r="D95" s="16" t="s">
        <v>94</v>
      </c>
      <c r="E95" s="16" t="s">
        <v>55</v>
      </c>
      <c r="F95">
        <v>22</v>
      </c>
      <c r="G95" s="16" t="str">
        <f t="shared" si="2"/>
        <v>Client::firstOrCreate(['name' =&gt; "Mayer Brown", 'id_client' =&gt; 94,'owner'=&gt;33, 'director' =&gt; 22]);</v>
      </c>
    </row>
    <row r="96" spans="1:7" x14ac:dyDescent="0.25">
      <c r="A96">
        <v>95</v>
      </c>
      <c r="B96" s="16" t="s">
        <v>782</v>
      </c>
      <c r="C96">
        <v>20</v>
      </c>
      <c r="D96" s="16" t="s">
        <v>35</v>
      </c>
      <c r="E96" s="16" t="s">
        <v>55</v>
      </c>
      <c r="F96">
        <v>22</v>
      </c>
      <c r="G96" s="16" t="str">
        <f t="shared" si="2"/>
        <v>Client::firstOrCreate(['name' =&gt; "Mazanti-Andersen", 'id_client' =&gt; 95,'owner'=&gt;20, 'director' =&gt; 22]);</v>
      </c>
    </row>
    <row r="97" spans="1:7" x14ac:dyDescent="0.25">
      <c r="A97">
        <v>96</v>
      </c>
      <c r="B97" s="16" t="s">
        <v>785</v>
      </c>
      <c r="C97">
        <v>33</v>
      </c>
      <c r="D97" s="16" t="s">
        <v>94</v>
      </c>
      <c r="E97" s="16" t="s">
        <v>55</v>
      </c>
      <c r="F97">
        <v>22</v>
      </c>
      <c r="G97" s="16" t="str">
        <f t="shared" si="2"/>
        <v>Client::firstOrCreate(['name' =&gt; "McCarthy Tétrault LLP", 'id_client' =&gt; 96,'owner'=&gt;33, 'director' =&gt; 22]);</v>
      </c>
    </row>
    <row r="98" spans="1:7" x14ac:dyDescent="0.25">
      <c r="A98">
        <v>97</v>
      </c>
      <c r="B98" s="16" t="s">
        <v>789</v>
      </c>
      <c r="C98">
        <v>30</v>
      </c>
      <c r="D98" s="16" t="s">
        <v>65</v>
      </c>
      <c r="E98" s="16" t="s">
        <v>38</v>
      </c>
      <c r="F98">
        <v>15</v>
      </c>
      <c r="G98" s="16" t="str">
        <f t="shared" ref="G98:G129" si="3">CONCATENATE("Client::firstOrCreate(['name' =&gt; """,SUBSTITUTE(B98, "'", "´"),"""",", 'id_client' =&gt; ",A98,",'owner'=&gt;",IF(C98&lt;&gt;"",C98,"null"),", 'director' =&gt; ",IF(F98&lt;&gt;"",F98,"null"),"]);")</f>
        <v>Client::firstOrCreate(['name' =&gt; "McDermott Will &amp; Emery UK LLP", 'id_client' =&gt; 97,'owner'=&gt;30, 'director' =&gt; 15]);</v>
      </c>
    </row>
    <row r="99" spans="1:7" x14ac:dyDescent="0.25">
      <c r="A99">
        <v>98</v>
      </c>
      <c r="B99" s="16" t="s">
        <v>5124</v>
      </c>
      <c r="C99">
        <v>20</v>
      </c>
      <c r="D99" s="16" t="s">
        <v>35</v>
      </c>
      <c r="E99" s="16" t="s">
        <v>55</v>
      </c>
      <c r="F99">
        <v>22</v>
      </c>
      <c r="G99" s="16" t="str">
        <f t="shared" si="3"/>
        <v>Client::firstOrCreate(['name' =&gt; "Merino &amp; Cia", 'id_client' =&gt; 98,'owner'=&gt;20, 'director' =&gt; 22]);</v>
      </c>
    </row>
    <row r="100" spans="1:7" x14ac:dyDescent="0.25">
      <c r="A100">
        <v>99</v>
      </c>
      <c r="B100" s="16" t="s">
        <v>834</v>
      </c>
      <c r="C100">
        <v>20</v>
      </c>
      <c r="D100" s="16" t="s">
        <v>35</v>
      </c>
      <c r="E100" s="16" t="s">
        <v>55</v>
      </c>
      <c r="F100">
        <v>22</v>
      </c>
      <c r="G100" s="16" t="str">
        <f t="shared" si="3"/>
        <v>Client::firstOrCreate(['name' =&gt; "Meshari Al Osaimi", 'id_client' =&gt; 99,'owner'=&gt;20, 'director' =&gt; 22]);</v>
      </c>
    </row>
    <row r="101" spans="1:7" x14ac:dyDescent="0.25">
      <c r="A101">
        <v>100</v>
      </c>
      <c r="B101" s="16" t="s">
        <v>391</v>
      </c>
      <c r="C101">
        <v>4</v>
      </c>
      <c r="D101" s="16" t="s">
        <v>73</v>
      </c>
      <c r="E101" s="16" t="s">
        <v>38</v>
      </c>
      <c r="F101">
        <v>15</v>
      </c>
      <c r="G101" s="16" t="str">
        <f t="shared" si="3"/>
        <v>Client::firstOrCreate(['name' =&gt; "Michelman &amp; Robinson", 'id_client' =&gt; 100,'owner'=&gt;4, 'director' =&gt; 15]);</v>
      </c>
    </row>
    <row r="102" spans="1:7" x14ac:dyDescent="0.25">
      <c r="A102">
        <v>101</v>
      </c>
      <c r="B102" s="16" t="s">
        <v>836</v>
      </c>
      <c r="C102">
        <v>33</v>
      </c>
      <c r="D102" s="16" t="s">
        <v>94</v>
      </c>
      <c r="E102" s="16" t="s">
        <v>55</v>
      </c>
      <c r="F102">
        <v>22</v>
      </c>
      <c r="G102" s="16" t="str">
        <f t="shared" si="3"/>
        <v>Client::firstOrCreate(['name' =&gt; "Minter Ellison", 'id_client' =&gt; 101,'owner'=&gt;33, 'director' =&gt; 22]);</v>
      </c>
    </row>
    <row r="103" spans="1:7" x14ac:dyDescent="0.25">
      <c r="A103">
        <v>102</v>
      </c>
      <c r="B103" s="16" t="s">
        <v>837</v>
      </c>
      <c r="C103">
        <v>20</v>
      </c>
      <c r="D103" s="16" t="s">
        <v>35</v>
      </c>
      <c r="E103" s="16" t="s">
        <v>55</v>
      </c>
      <c r="F103">
        <v>22</v>
      </c>
      <c r="G103" s="16" t="str">
        <f t="shared" si="3"/>
        <v>Client::firstOrCreate(['name' =&gt; "Miranda &amp; Amado", 'id_client' =&gt; 102,'owner'=&gt;20, 'director' =&gt; 22]);</v>
      </c>
    </row>
    <row r="104" spans="1:7" x14ac:dyDescent="0.25">
      <c r="A104">
        <v>103</v>
      </c>
      <c r="B104" s="16" t="s">
        <v>847</v>
      </c>
      <c r="C104">
        <v>20</v>
      </c>
      <c r="D104" s="16" t="s">
        <v>35</v>
      </c>
      <c r="E104" s="16" t="s">
        <v>38</v>
      </c>
      <c r="F104">
        <v>15</v>
      </c>
      <c r="G104" s="16" t="str">
        <f t="shared" si="3"/>
        <v>Client::firstOrCreate(['name' =&gt; "Moreno Ruffinelli &amp; Asociados", 'id_client' =&gt; 103,'owner'=&gt;20, 'director' =&gt; 15]);</v>
      </c>
    </row>
    <row r="105" spans="1:7" x14ac:dyDescent="0.25">
      <c r="A105">
        <v>104</v>
      </c>
      <c r="B105" s="16" t="s">
        <v>849</v>
      </c>
      <c r="C105">
        <v>30</v>
      </c>
      <c r="D105" s="16" t="s">
        <v>65</v>
      </c>
      <c r="E105" s="16" t="s">
        <v>38</v>
      </c>
      <c r="F105">
        <v>15</v>
      </c>
      <c r="G105" s="16" t="str">
        <f t="shared" si="3"/>
        <v>Client::firstOrCreate(['name' =&gt; "Mori Hamada &amp; Matsumoto", 'id_client' =&gt; 104,'owner'=&gt;30, 'director' =&gt; 15]);</v>
      </c>
    </row>
    <row r="106" spans="1:7" x14ac:dyDescent="0.25">
      <c r="A106">
        <v>105</v>
      </c>
      <c r="B106" s="16" t="s">
        <v>2908</v>
      </c>
      <c r="C106">
        <v>20</v>
      </c>
      <c r="D106" s="16" t="s">
        <v>35</v>
      </c>
      <c r="E106" s="16" t="s">
        <v>55</v>
      </c>
      <c r="F106">
        <v>22</v>
      </c>
      <c r="G106" s="16" t="str">
        <f t="shared" si="3"/>
        <v>Client::firstOrCreate(['name' =&gt; "Moroglu Arseven", 'id_client' =&gt; 105,'owner'=&gt;20, 'director' =&gt; 22]);</v>
      </c>
    </row>
    <row r="107" spans="1:7" x14ac:dyDescent="0.25">
      <c r="A107">
        <v>106</v>
      </c>
      <c r="B107" s="16" t="s">
        <v>856</v>
      </c>
      <c r="C107">
        <v>20</v>
      </c>
      <c r="D107" s="16" t="s">
        <v>35</v>
      </c>
      <c r="E107" s="16" t="s">
        <v>38</v>
      </c>
      <c r="F107">
        <v>15</v>
      </c>
      <c r="G107" s="16" t="str">
        <f t="shared" si="3"/>
        <v>Client::firstOrCreate(['name' =&gt; "Morris Law", 'id_client' =&gt; 106,'owner'=&gt;20, 'director' =&gt; 15]);</v>
      </c>
    </row>
    <row r="108" spans="1:7" x14ac:dyDescent="0.25">
      <c r="A108">
        <v>107</v>
      </c>
      <c r="B108" s="16" t="s">
        <v>857</v>
      </c>
      <c r="C108">
        <v>33</v>
      </c>
      <c r="D108" s="16" t="s">
        <v>94</v>
      </c>
      <c r="E108" s="16" t="s">
        <v>38</v>
      </c>
      <c r="F108">
        <v>15</v>
      </c>
      <c r="G108" s="16" t="str">
        <f t="shared" si="3"/>
        <v>Client::firstOrCreate(['name' =&gt; "Morrison Foerster", 'id_client' =&gt; 107,'owner'=&gt;33, 'director' =&gt; 15]);</v>
      </c>
    </row>
    <row r="109" spans="1:7" x14ac:dyDescent="0.25">
      <c r="A109">
        <v>108</v>
      </c>
      <c r="B109" s="16" t="s">
        <v>858</v>
      </c>
      <c r="C109">
        <v>20</v>
      </c>
      <c r="D109" s="16" t="s">
        <v>35</v>
      </c>
      <c r="E109" s="16" t="s">
        <v>55</v>
      </c>
      <c r="F109">
        <v>22</v>
      </c>
      <c r="G109" s="16" t="str">
        <f t="shared" si="3"/>
        <v>Client::firstOrCreate(['name' =&gt; "Nader, Hayaux &amp; Goebel", 'id_client' =&gt; 108,'owner'=&gt;20, 'director' =&gt; 22]);</v>
      </c>
    </row>
    <row r="110" spans="1:7" x14ac:dyDescent="0.25">
      <c r="A110">
        <v>109</v>
      </c>
      <c r="B110" s="16" t="s">
        <v>865</v>
      </c>
      <c r="C110">
        <v>33</v>
      </c>
      <c r="D110" s="16" t="s">
        <v>94</v>
      </c>
      <c r="E110" s="16" t="s">
        <v>55</v>
      </c>
      <c r="F110">
        <v>22</v>
      </c>
      <c r="G110" s="16" t="str">
        <f t="shared" si="3"/>
        <v>Client::firstOrCreate(['name' =&gt; "Naylor Solicitors LLP", 'id_client' =&gt; 109,'owner'=&gt;33, 'director' =&gt; 22]);</v>
      </c>
    </row>
    <row r="111" spans="1:7" x14ac:dyDescent="0.25">
      <c r="A111">
        <v>110</v>
      </c>
      <c r="B111" s="16" t="s">
        <v>866</v>
      </c>
      <c r="C111">
        <v>33</v>
      </c>
      <c r="D111" s="16" t="s">
        <v>94</v>
      </c>
      <c r="E111" s="16" t="s">
        <v>38</v>
      </c>
      <c r="F111">
        <v>15</v>
      </c>
      <c r="G111" s="16" t="str">
        <f t="shared" si="3"/>
        <v>Client::firstOrCreate(['name' =&gt; "Norton Rose Fulbright", 'id_client' =&gt; 110,'owner'=&gt;33, 'director' =&gt; 15]);</v>
      </c>
    </row>
    <row r="112" spans="1:7" x14ac:dyDescent="0.25">
      <c r="A112">
        <v>111</v>
      </c>
      <c r="B112" s="16" t="s">
        <v>389</v>
      </c>
      <c r="C112">
        <v>4</v>
      </c>
      <c r="D112" s="16" t="s">
        <v>73</v>
      </c>
      <c r="E112" s="16" t="s">
        <v>55</v>
      </c>
      <c r="F112">
        <v>22</v>
      </c>
      <c r="G112" s="16" t="str">
        <f t="shared" si="3"/>
        <v>Client::firstOrCreate(['name' =&gt; "O´Melveny &amp; Myers LLP", 'id_client' =&gt; 111,'owner'=&gt;4, 'director' =&gt; 22]);</v>
      </c>
    </row>
    <row r="113" spans="1:7" x14ac:dyDescent="0.25">
      <c r="A113">
        <v>112</v>
      </c>
      <c r="B113" s="16" t="s">
        <v>871</v>
      </c>
      <c r="C113">
        <v>20</v>
      </c>
      <c r="D113" s="16" t="s">
        <v>35</v>
      </c>
      <c r="E113" s="16" t="s">
        <v>55</v>
      </c>
      <c r="F113">
        <v>22</v>
      </c>
      <c r="G113" s="16" t="str">
        <f t="shared" si="3"/>
        <v>Client::firstOrCreate(['name' =&gt; "Olaniwun Ajayi LP", 'id_client' =&gt; 112,'owner'=&gt;20, 'director' =&gt; 22]);</v>
      </c>
    </row>
    <row r="114" spans="1:7" x14ac:dyDescent="0.25">
      <c r="A114">
        <v>113</v>
      </c>
      <c r="B114" s="16" t="s">
        <v>874</v>
      </c>
      <c r="C114">
        <v>20</v>
      </c>
      <c r="D114" s="16" t="s">
        <v>35</v>
      </c>
      <c r="E114" s="16" t="s">
        <v>38</v>
      </c>
      <c r="F114">
        <v>15</v>
      </c>
      <c r="G114" s="16" t="str">
        <f t="shared" si="3"/>
        <v>Client::firstOrCreate(['name' =&gt; "Olivera Abogados", 'id_client' =&gt; 113,'owner'=&gt;20, 'director' =&gt; 15]);</v>
      </c>
    </row>
    <row r="115" spans="1:7" x14ac:dyDescent="0.25">
      <c r="A115">
        <v>114</v>
      </c>
      <c r="B115" s="16" t="s">
        <v>876</v>
      </c>
      <c r="C115">
        <v>20</v>
      </c>
      <c r="D115" s="16" t="s">
        <v>35</v>
      </c>
      <c r="E115" s="16" t="s">
        <v>55</v>
      </c>
      <c r="F115">
        <v>22</v>
      </c>
      <c r="G115" s="16" t="str">
        <f t="shared" si="3"/>
        <v>Client::firstOrCreate(['name' =&gt; "Ontier", 'id_client' =&gt; 114,'owner'=&gt;20, 'director' =&gt; 22]);</v>
      </c>
    </row>
    <row r="116" spans="1:7" x14ac:dyDescent="0.25">
      <c r="A116">
        <v>115</v>
      </c>
      <c r="B116" s="16" t="s">
        <v>876</v>
      </c>
      <c r="D116" s="16"/>
      <c r="E116" s="16" t="s">
        <v>55</v>
      </c>
      <c r="F116">
        <v>22</v>
      </c>
      <c r="G116" s="16" t="str">
        <f t="shared" si="3"/>
        <v>Client::firstOrCreate(['name' =&gt; "Ontier", 'id_client' =&gt; 115,'owner'=&gt;null, 'director' =&gt; 22]);</v>
      </c>
    </row>
    <row r="117" spans="1:7" x14ac:dyDescent="0.25">
      <c r="A117">
        <v>116</v>
      </c>
      <c r="B117" s="16" t="s">
        <v>870</v>
      </c>
      <c r="C117">
        <v>30</v>
      </c>
      <c r="D117" s="16" t="s">
        <v>65</v>
      </c>
      <c r="E117" s="16" t="s">
        <v>55</v>
      </c>
      <c r="F117">
        <v>22</v>
      </c>
      <c r="G117" s="16" t="str">
        <f t="shared" si="3"/>
        <v>Client::firstOrCreate(['name' =&gt; "O’Gorman&amp;Hagerman", 'id_client' =&gt; 116,'owner'=&gt;30, 'director' =&gt; 22]);</v>
      </c>
    </row>
    <row r="118" spans="1:7" x14ac:dyDescent="0.25">
      <c r="A118">
        <v>117</v>
      </c>
      <c r="B118" s="16" t="s">
        <v>5128</v>
      </c>
      <c r="C118">
        <v>20</v>
      </c>
      <c r="D118" s="16" t="s">
        <v>35</v>
      </c>
      <c r="E118" s="16" t="s">
        <v>55</v>
      </c>
      <c r="F118">
        <v>22</v>
      </c>
      <c r="G118" s="16" t="str">
        <f t="shared" si="3"/>
        <v>Client::firstOrCreate(['name' =&gt; "PAG Law", 'id_client' =&gt; 117,'owner'=&gt;20, 'director' =&gt; 22]);</v>
      </c>
    </row>
    <row r="119" spans="1:7" x14ac:dyDescent="0.25">
      <c r="A119">
        <v>118</v>
      </c>
      <c r="B119" s="16" t="s">
        <v>934</v>
      </c>
      <c r="C119">
        <v>20</v>
      </c>
      <c r="D119" s="16" t="s">
        <v>35</v>
      </c>
      <c r="E119" s="16" t="s">
        <v>55</v>
      </c>
      <c r="F119">
        <v>22</v>
      </c>
      <c r="G119" s="16" t="str">
        <f t="shared" si="3"/>
        <v>Client::firstOrCreate(['name' =&gt; "PLMJ", 'id_client' =&gt; 118,'owner'=&gt;20, 'director' =&gt; 22]);</v>
      </c>
    </row>
    <row r="120" spans="1:7" x14ac:dyDescent="0.25">
      <c r="A120">
        <v>119</v>
      </c>
      <c r="B120" s="16" t="s">
        <v>944</v>
      </c>
      <c r="C120">
        <v>20</v>
      </c>
      <c r="D120" s="16" t="s">
        <v>35</v>
      </c>
      <c r="E120" s="16" t="s">
        <v>38</v>
      </c>
      <c r="F120">
        <v>15</v>
      </c>
      <c r="G120" s="16" t="str">
        <f t="shared" si="3"/>
        <v>Client::firstOrCreate(['name' =&gt; "PPT Legal", 'id_client' =&gt; 119,'owner'=&gt;20, 'director' =&gt; 15]);</v>
      </c>
    </row>
    <row r="121" spans="1:7" x14ac:dyDescent="0.25">
      <c r="A121">
        <v>120</v>
      </c>
      <c r="B121" s="16" t="s">
        <v>880</v>
      </c>
      <c r="C121">
        <v>20</v>
      </c>
      <c r="D121" s="16" t="s">
        <v>35</v>
      </c>
      <c r="E121" s="16" t="s">
        <v>55</v>
      </c>
      <c r="F121">
        <v>22</v>
      </c>
      <c r="G121" s="16" t="str">
        <f t="shared" si="3"/>
        <v>Client::firstOrCreate(['name' =&gt; "Parás Asesores Fiscales, S.C.", 'id_client' =&gt; 120,'owner'=&gt;20, 'director' =&gt; 22]);</v>
      </c>
    </row>
    <row r="122" spans="1:7" x14ac:dyDescent="0.25">
      <c r="A122">
        <v>121</v>
      </c>
      <c r="B122" s="16" t="s">
        <v>882</v>
      </c>
      <c r="C122">
        <v>33</v>
      </c>
      <c r="D122" s="16" t="s">
        <v>94</v>
      </c>
      <c r="E122" s="16" t="s">
        <v>55</v>
      </c>
      <c r="F122">
        <v>22</v>
      </c>
      <c r="G122" s="16" t="str">
        <f t="shared" si="3"/>
        <v>Client::firstOrCreate(['name' =&gt; "Paul Hastings LLP", 'id_client' =&gt; 121,'owner'=&gt;33, 'director' =&gt; 22]);</v>
      </c>
    </row>
    <row r="123" spans="1:7" x14ac:dyDescent="0.25">
      <c r="A123">
        <v>122</v>
      </c>
      <c r="B123" s="16" t="s">
        <v>929</v>
      </c>
      <c r="C123">
        <v>20</v>
      </c>
      <c r="D123" s="16" t="s">
        <v>35</v>
      </c>
      <c r="E123" s="16" t="s">
        <v>38</v>
      </c>
      <c r="F123">
        <v>15</v>
      </c>
      <c r="G123" s="16" t="str">
        <f t="shared" si="3"/>
        <v>Client::firstOrCreate(['name' =&gt; "Pinheiro Neto Advogados", 'id_client' =&gt; 122,'owner'=&gt;20, 'director' =&gt; 15]);</v>
      </c>
    </row>
    <row r="124" spans="1:7" x14ac:dyDescent="0.25">
      <c r="A124">
        <v>123</v>
      </c>
      <c r="B124" s="16" t="s">
        <v>1273</v>
      </c>
      <c r="C124">
        <v>20</v>
      </c>
      <c r="D124" s="16" t="s">
        <v>35</v>
      </c>
      <c r="E124" s="16" t="s">
        <v>55</v>
      </c>
      <c r="F124">
        <v>22</v>
      </c>
      <c r="G124" s="16" t="str">
        <f t="shared" si="3"/>
        <v>Client::firstOrCreate(['name' =&gt; "Pinillos &amp; Partners S.C. de R.L.", 'id_client' =&gt; 123,'owner'=&gt;20, 'director' =&gt; 22]);</v>
      </c>
    </row>
    <row r="125" spans="1:7" x14ac:dyDescent="0.25">
      <c r="A125">
        <v>124</v>
      </c>
      <c r="B125" s="16" t="s">
        <v>938</v>
      </c>
      <c r="C125">
        <v>20</v>
      </c>
      <c r="D125" s="16" t="s">
        <v>35</v>
      </c>
      <c r="E125" s="16" t="s">
        <v>38</v>
      </c>
      <c r="F125">
        <v>15</v>
      </c>
      <c r="G125" s="16" t="str">
        <f t="shared" si="3"/>
        <v>Client::firstOrCreate(['name' =&gt; "Posadas", 'id_client' =&gt; 124,'owner'=&gt;20, 'director' =&gt; 15]);</v>
      </c>
    </row>
    <row r="126" spans="1:7" x14ac:dyDescent="0.25">
      <c r="A126">
        <v>125</v>
      </c>
      <c r="B126" s="16" t="s">
        <v>939</v>
      </c>
      <c r="C126">
        <v>20</v>
      </c>
      <c r="D126" s="16" t="s">
        <v>35</v>
      </c>
      <c r="E126" s="16" t="s">
        <v>55</v>
      </c>
      <c r="F126">
        <v>22</v>
      </c>
      <c r="G126" s="16" t="str">
        <f t="shared" si="3"/>
        <v>Client::firstOrCreate(['name' =&gt; "Posse Herrera Ruiz", 'id_client' =&gt; 125,'owner'=&gt;20, 'director' =&gt; 22]);</v>
      </c>
    </row>
    <row r="127" spans="1:7" x14ac:dyDescent="0.25">
      <c r="A127">
        <v>126</v>
      </c>
      <c r="B127" s="16" t="s">
        <v>373</v>
      </c>
      <c r="C127">
        <v>4</v>
      </c>
      <c r="D127" s="16" t="s">
        <v>73</v>
      </c>
      <c r="E127" s="16" t="s">
        <v>55</v>
      </c>
      <c r="F127">
        <v>22</v>
      </c>
      <c r="G127" s="16" t="str">
        <f t="shared" si="3"/>
        <v>Client::firstOrCreate(['name' =&gt; "Potter Clarkson", 'id_client' =&gt; 126,'owner'=&gt;4, 'director' =&gt; 22]);</v>
      </c>
    </row>
    <row r="128" spans="1:7" x14ac:dyDescent="0.25">
      <c r="A128">
        <v>127</v>
      </c>
      <c r="B128" s="16" t="s">
        <v>943</v>
      </c>
      <c r="C128">
        <v>20</v>
      </c>
      <c r="D128" s="16" t="s">
        <v>35</v>
      </c>
      <c r="E128" s="16" t="s">
        <v>55</v>
      </c>
      <c r="F128">
        <v>22</v>
      </c>
      <c r="G128" s="16" t="str">
        <f t="shared" si="3"/>
        <v>Client::firstOrCreate(['name' =&gt; "Poul Schmith", 'id_client' =&gt; 127,'owner'=&gt;20, 'director' =&gt; 22]);</v>
      </c>
    </row>
    <row r="129" spans="1:7" x14ac:dyDescent="0.25">
      <c r="A129">
        <v>128</v>
      </c>
      <c r="B129" s="16" t="s">
        <v>946</v>
      </c>
      <c r="C129">
        <v>4</v>
      </c>
      <c r="D129" s="16" t="s">
        <v>73</v>
      </c>
      <c r="E129" s="16" t="s">
        <v>38</v>
      </c>
      <c r="F129">
        <v>15</v>
      </c>
      <c r="G129" s="16" t="str">
        <f t="shared" si="3"/>
        <v>Client::firstOrCreate(['name' =&gt; "PricewaterhouseCoopers Legal AG Rechtsanwaltsgesellschaft", 'id_client' =&gt; 128,'owner'=&gt;4, 'director' =&gt; 15]);</v>
      </c>
    </row>
    <row r="130" spans="1:7" x14ac:dyDescent="0.25">
      <c r="A130">
        <v>129</v>
      </c>
      <c r="B130" s="16" t="s">
        <v>951</v>
      </c>
      <c r="C130">
        <v>20</v>
      </c>
      <c r="D130" s="16" t="s">
        <v>35</v>
      </c>
      <c r="E130" s="16" t="s">
        <v>38</v>
      </c>
      <c r="F130">
        <v>15</v>
      </c>
      <c r="G130" s="16" t="str">
        <f t="shared" ref="G130:G161" si="4">CONCATENATE("Client::firstOrCreate(['name' =&gt; """,SUBSTITUTE(B130, "'", "´"),"""",", 'id_client' =&gt; ",A130,",'owner'=&gt;",IF(C130&lt;&gt;"",C130,"null"),", 'director' =&gt; ",IF(F130&lt;&gt;"",F130,"null"),"]);")</f>
        <v>Client::firstOrCreate(['name' =&gt; "Prof. Wierzbowski &amp; Partners", 'id_client' =&gt; 129,'owner'=&gt;20, 'director' =&gt; 15]);</v>
      </c>
    </row>
    <row r="131" spans="1:7" x14ac:dyDescent="0.25">
      <c r="A131">
        <v>130</v>
      </c>
      <c r="B131" s="16" t="s">
        <v>928</v>
      </c>
      <c r="C131">
        <v>20</v>
      </c>
      <c r="D131" s="16" t="s">
        <v>35</v>
      </c>
      <c r="E131" s="16" t="s">
        <v>38</v>
      </c>
      <c r="F131">
        <v>15</v>
      </c>
      <c r="G131" s="16" t="str">
        <f t="shared" si="4"/>
        <v>Client::firstOrCreate(['name' =&gt; "Pérez Correa &amp; González", 'id_client' =&gt; 130,'owner'=&gt;20, 'director' =&gt; 15]);</v>
      </c>
    </row>
    <row r="132" spans="1:7" x14ac:dyDescent="0.25">
      <c r="A132">
        <v>131</v>
      </c>
      <c r="B132" s="16" t="s">
        <v>952</v>
      </c>
      <c r="C132">
        <v>20</v>
      </c>
      <c r="D132" s="16" t="s">
        <v>35</v>
      </c>
      <c r="E132" s="16" t="s">
        <v>38</v>
      </c>
      <c r="F132">
        <v>15</v>
      </c>
      <c r="G132" s="16" t="str">
        <f t="shared" si="4"/>
        <v>Client::firstOrCreate(['name' =&gt; "Quadrant Advocaten", 'id_client' =&gt; 131,'owner'=&gt;20, 'director' =&gt; 15]);</v>
      </c>
    </row>
    <row r="133" spans="1:7" x14ac:dyDescent="0.25">
      <c r="A133">
        <v>132</v>
      </c>
      <c r="B133" s="16" t="s">
        <v>954</v>
      </c>
      <c r="C133">
        <v>20</v>
      </c>
      <c r="D133" s="16" t="s">
        <v>35</v>
      </c>
      <c r="E133" s="16" t="s">
        <v>55</v>
      </c>
      <c r="F133">
        <v>22</v>
      </c>
      <c r="G133" s="16" t="str">
        <f t="shared" si="4"/>
        <v>Client::firstOrCreate(['name' =&gt; "Quijano &amp; Associates", 'id_client' =&gt; 132,'owner'=&gt;20, 'director' =&gt; 22]);</v>
      </c>
    </row>
    <row r="134" spans="1:7" x14ac:dyDescent="0.25">
      <c r="A134">
        <v>133</v>
      </c>
      <c r="B134" s="16" t="s">
        <v>957</v>
      </c>
      <c r="C134">
        <v>20</v>
      </c>
      <c r="D134" s="16" t="s">
        <v>35</v>
      </c>
      <c r="E134" s="16" t="s">
        <v>55</v>
      </c>
      <c r="F134">
        <v>22</v>
      </c>
      <c r="G134" s="16" t="str">
        <f t="shared" si="4"/>
        <v>Client::firstOrCreate(['name' =&gt; "Ramentol Pujol", 'id_client' =&gt; 133,'owner'=&gt;20, 'director' =&gt; 22]);</v>
      </c>
    </row>
    <row r="135" spans="1:7" x14ac:dyDescent="0.25">
      <c r="A135">
        <v>134</v>
      </c>
      <c r="B135" s="16" t="s">
        <v>959</v>
      </c>
      <c r="C135">
        <v>30</v>
      </c>
      <c r="D135" s="16" t="s">
        <v>65</v>
      </c>
      <c r="E135" s="16" t="s">
        <v>38</v>
      </c>
      <c r="F135">
        <v>15</v>
      </c>
      <c r="G135" s="16" t="str">
        <f t="shared" si="4"/>
        <v>Client::firstOrCreate(['name' =&gt; "Reed Smith LLP", 'id_client' =&gt; 134,'owner'=&gt;30, 'director' =&gt; 15]);</v>
      </c>
    </row>
    <row r="136" spans="1:7" x14ac:dyDescent="0.25">
      <c r="A136">
        <v>135</v>
      </c>
      <c r="B136" s="16" t="s">
        <v>4702</v>
      </c>
      <c r="C136">
        <v>33</v>
      </c>
      <c r="D136" s="16" t="s">
        <v>94</v>
      </c>
      <c r="E136" s="16" t="s">
        <v>55</v>
      </c>
      <c r="F136">
        <v>22</v>
      </c>
      <c r="G136" s="16" t="str">
        <f t="shared" si="4"/>
        <v>Client::firstOrCreate(['name' =&gt; "Robins Kaplan", 'id_client' =&gt; 135,'owner'=&gt;33, 'director' =&gt; 22]);</v>
      </c>
    </row>
    <row r="137" spans="1:7" x14ac:dyDescent="0.25">
      <c r="A137">
        <v>136</v>
      </c>
      <c r="B137" s="16" t="s">
        <v>1023</v>
      </c>
      <c r="C137">
        <v>20</v>
      </c>
      <c r="D137" s="16" t="s">
        <v>35</v>
      </c>
      <c r="E137" s="16" t="s">
        <v>55</v>
      </c>
      <c r="F137">
        <v>22</v>
      </c>
      <c r="G137" s="16" t="str">
        <f t="shared" si="4"/>
        <v>Client::firstOrCreate(['name' =&gt; "Rodriguez Angobaldo Abogados", 'id_client' =&gt; 136,'owner'=&gt;20, 'director' =&gt; 22]);</v>
      </c>
    </row>
    <row r="138" spans="1:7" x14ac:dyDescent="0.25">
      <c r="A138">
        <v>137</v>
      </c>
      <c r="B138" s="16" t="s">
        <v>1024</v>
      </c>
      <c r="C138">
        <v>20</v>
      </c>
      <c r="D138" s="16" t="s">
        <v>35</v>
      </c>
      <c r="E138" s="16" t="s">
        <v>55</v>
      </c>
      <c r="F138">
        <v>22</v>
      </c>
      <c r="G138" s="16" t="str">
        <f t="shared" si="4"/>
        <v>Client::firstOrCreate(['name' =&gt; "Roma Bohorques", 'id_client' =&gt; 137,'owner'=&gt;20, 'director' =&gt; 22]);</v>
      </c>
    </row>
    <row r="139" spans="1:7" x14ac:dyDescent="0.25">
      <c r="A139">
        <v>138</v>
      </c>
      <c r="B139" s="16" t="s">
        <v>1025</v>
      </c>
      <c r="D139" s="16"/>
      <c r="E139" s="16" t="s">
        <v>38</v>
      </c>
      <c r="F139">
        <v>15</v>
      </c>
      <c r="G139" s="16" t="str">
        <f t="shared" si="4"/>
        <v>Client::firstOrCreate(['name' =&gt; "Ropes &amp; Gray", 'id_client' =&gt; 138,'owner'=&gt;null, 'director' =&gt; 15]);</v>
      </c>
    </row>
    <row r="140" spans="1:7" x14ac:dyDescent="0.25">
      <c r="A140">
        <v>139</v>
      </c>
      <c r="B140" s="16" t="s">
        <v>1026</v>
      </c>
      <c r="C140">
        <v>30</v>
      </c>
      <c r="D140" s="16" t="s">
        <v>65</v>
      </c>
      <c r="E140" s="16" t="s">
        <v>38</v>
      </c>
      <c r="F140">
        <v>15</v>
      </c>
      <c r="G140" s="16" t="str">
        <f t="shared" si="4"/>
        <v>Client::firstOrCreate(['name' =&gt; "Rosli Dahlan Saravana Partnership", 'id_client' =&gt; 139,'owner'=&gt;30, 'director' =&gt; 15]);</v>
      </c>
    </row>
    <row r="141" spans="1:7" x14ac:dyDescent="0.25">
      <c r="A141">
        <v>140</v>
      </c>
      <c r="B141" s="16" t="s">
        <v>1027</v>
      </c>
      <c r="C141">
        <v>20</v>
      </c>
      <c r="D141" s="16" t="s">
        <v>35</v>
      </c>
      <c r="E141" s="16" t="s">
        <v>55</v>
      </c>
      <c r="F141">
        <v>22</v>
      </c>
      <c r="G141" s="16" t="str">
        <f t="shared" si="4"/>
        <v>Client::firstOrCreate(['name' =&gt; "Rubio Leguia Normand", 'id_client' =&gt; 140,'owner'=&gt;20, 'director' =&gt; 22]);</v>
      </c>
    </row>
    <row r="142" spans="1:7" x14ac:dyDescent="0.25">
      <c r="A142">
        <v>141</v>
      </c>
      <c r="B142" s="16" t="s">
        <v>1029</v>
      </c>
      <c r="C142">
        <v>20</v>
      </c>
      <c r="D142" s="16" t="s">
        <v>35</v>
      </c>
      <c r="E142" s="16" t="s">
        <v>55</v>
      </c>
      <c r="F142">
        <v>22</v>
      </c>
      <c r="G142" s="16" t="str">
        <f t="shared" si="4"/>
        <v>Client::firstOrCreate(['name' =&gt; "San Juan Araujo Advogados Associados", 'id_client' =&gt; 141,'owner'=&gt;20, 'director' =&gt; 22]);</v>
      </c>
    </row>
    <row r="143" spans="1:7" x14ac:dyDescent="0.25">
      <c r="A143">
        <v>142</v>
      </c>
      <c r="B143" s="16" t="s">
        <v>1032</v>
      </c>
      <c r="C143">
        <v>20</v>
      </c>
      <c r="D143" s="16" t="s">
        <v>35</v>
      </c>
      <c r="E143" s="16" t="s">
        <v>38</v>
      </c>
      <c r="F143">
        <v>15</v>
      </c>
      <c r="G143" s="16" t="str">
        <f t="shared" si="4"/>
        <v>Client::firstOrCreate(['name' =&gt; "Schilling, Zutt &amp; Anschütz", 'id_client' =&gt; 142,'owner'=&gt;20, 'director' =&gt; 15]);</v>
      </c>
    </row>
    <row r="144" spans="1:7" x14ac:dyDescent="0.25">
      <c r="A144">
        <v>143</v>
      </c>
      <c r="B144" s="16" t="s">
        <v>1033</v>
      </c>
      <c r="C144">
        <v>15</v>
      </c>
      <c r="D144" s="16" t="s">
        <v>38</v>
      </c>
      <c r="E144" s="16" t="s">
        <v>38</v>
      </c>
      <c r="F144">
        <v>15</v>
      </c>
      <c r="G144" s="16" t="str">
        <f t="shared" si="4"/>
        <v>Client::firstOrCreate(['name' =&gt; "Setterwalls", 'id_client' =&gt; 143,'owner'=&gt;15, 'director' =&gt; 15]);</v>
      </c>
    </row>
    <row r="145" spans="1:7" x14ac:dyDescent="0.25">
      <c r="A145">
        <v>144</v>
      </c>
      <c r="B145" s="16" t="s">
        <v>1034</v>
      </c>
      <c r="C145">
        <v>33</v>
      </c>
      <c r="D145" s="16" t="s">
        <v>94</v>
      </c>
      <c r="E145" s="16" t="s">
        <v>38</v>
      </c>
      <c r="F145">
        <v>15</v>
      </c>
      <c r="G145" s="16" t="str">
        <f t="shared" si="4"/>
        <v>Client::firstOrCreate(['name' =&gt; "Shearman &amp; Sterling", 'id_client' =&gt; 144,'owner'=&gt;33, 'director' =&gt; 15]);</v>
      </c>
    </row>
    <row r="146" spans="1:7" x14ac:dyDescent="0.25">
      <c r="A146">
        <v>145</v>
      </c>
      <c r="B146" s="16" t="s">
        <v>1043</v>
      </c>
      <c r="C146">
        <v>33</v>
      </c>
      <c r="D146" s="16" t="s">
        <v>94</v>
      </c>
      <c r="E146" s="16" t="s">
        <v>55</v>
      </c>
      <c r="F146">
        <v>22</v>
      </c>
      <c r="G146" s="16" t="str">
        <f t="shared" si="4"/>
        <v>Client::firstOrCreate(['name' =&gt; "Signature Litigation", 'id_client' =&gt; 145,'owner'=&gt;33, 'director' =&gt; 22]);</v>
      </c>
    </row>
    <row r="147" spans="1:7" x14ac:dyDescent="0.25">
      <c r="A147">
        <v>146</v>
      </c>
      <c r="B147" s="16" t="s">
        <v>1046</v>
      </c>
      <c r="C147">
        <v>33</v>
      </c>
      <c r="D147" s="16" t="s">
        <v>94</v>
      </c>
      <c r="E147" s="16" t="s">
        <v>38</v>
      </c>
      <c r="F147">
        <v>15</v>
      </c>
      <c r="G147" s="16" t="str">
        <f t="shared" si="4"/>
        <v>Client::firstOrCreate(['name' =&gt; "Simmons &amp; Simmons", 'id_client' =&gt; 146,'owner'=&gt;33, 'director' =&gt; 15]);</v>
      </c>
    </row>
    <row r="148" spans="1:7" x14ac:dyDescent="0.25">
      <c r="A148">
        <v>147</v>
      </c>
      <c r="B148" s="16" t="s">
        <v>1048</v>
      </c>
      <c r="C148">
        <v>15</v>
      </c>
      <c r="D148" s="16" t="s">
        <v>38</v>
      </c>
      <c r="E148" s="16" t="s">
        <v>38</v>
      </c>
      <c r="F148">
        <v>15</v>
      </c>
      <c r="G148" s="16" t="str">
        <f t="shared" si="4"/>
        <v>Client::firstOrCreate(['name' =&gt; "Simonsen Vogt Wiig", 'id_client' =&gt; 147,'owner'=&gt;15, 'director' =&gt; 15]);</v>
      </c>
    </row>
    <row r="149" spans="1:7" x14ac:dyDescent="0.25">
      <c r="A149">
        <v>148</v>
      </c>
      <c r="B149" s="16" t="s">
        <v>1057</v>
      </c>
      <c r="C149">
        <v>33</v>
      </c>
      <c r="D149" s="16" t="s">
        <v>94</v>
      </c>
      <c r="E149" s="16" t="s">
        <v>38</v>
      </c>
      <c r="F149">
        <v>15</v>
      </c>
      <c r="G149" s="16" t="str">
        <f t="shared" si="4"/>
        <v>Client::firstOrCreate(['name' =&gt; "Singleton Urquhart Reynolds Vogel", 'id_client' =&gt; 148,'owner'=&gt;33, 'director' =&gt; 15]);</v>
      </c>
    </row>
    <row r="150" spans="1:7" x14ac:dyDescent="0.25">
      <c r="A150">
        <v>149</v>
      </c>
      <c r="B150" s="16" t="s">
        <v>2677</v>
      </c>
      <c r="C150">
        <v>20</v>
      </c>
      <c r="D150" s="16" t="s">
        <v>35</v>
      </c>
      <c r="E150" s="16" t="s">
        <v>38</v>
      </c>
      <c r="F150">
        <v>15</v>
      </c>
      <c r="G150" s="16" t="str">
        <f t="shared" si="4"/>
        <v>Client::firstOrCreate(['name' =&gt; "Solórzano Linaldi", 'id_client' =&gt; 149,'owner'=&gt;20, 'director' =&gt; 15]);</v>
      </c>
    </row>
    <row r="151" spans="1:7" x14ac:dyDescent="0.25">
      <c r="A151">
        <v>150</v>
      </c>
      <c r="B151" s="16" t="s">
        <v>1058</v>
      </c>
      <c r="C151">
        <v>30</v>
      </c>
      <c r="D151" s="16" t="s">
        <v>65</v>
      </c>
      <c r="E151" s="16" t="s">
        <v>55</v>
      </c>
      <c r="F151">
        <v>22</v>
      </c>
      <c r="G151" s="16" t="str">
        <f t="shared" si="4"/>
        <v>Client::firstOrCreate(['name' =&gt; "Sonn Macmillan Walker", 'id_client' =&gt; 150,'owner'=&gt;30, 'director' =&gt; 22]);</v>
      </c>
    </row>
    <row r="152" spans="1:7" x14ac:dyDescent="0.25">
      <c r="A152">
        <v>151</v>
      </c>
      <c r="B152" s="16" t="s">
        <v>1059</v>
      </c>
      <c r="C152">
        <v>30</v>
      </c>
      <c r="D152" s="16" t="s">
        <v>65</v>
      </c>
      <c r="E152" s="16" t="s">
        <v>38</v>
      </c>
      <c r="F152">
        <v>15</v>
      </c>
      <c r="G152" s="16" t="str">
        <f t="shared" si="4"/>
        <v>Client::firstOrCreate(['name' =&gt; "Statham Gill Davies", 'id_client' =&gt; 151,'owner'=&gt;30, 'director' =&gt; 15]);</v>
      </c>
    </row>
    <row r="153" spans="1:7" x14ac:dyDescent="0.25">
      <c r="A153">
        <v>152</v>
      </c>
      <c r="B153" s="16" t="s">
        <v>1060</v>
      </c>
      <c r="C153">
        <v>4</v>
      </c>
      <c r="D153" s="16" t="s">
        <v>73</v>
      </c>
      <c r="E153" s="16" t="s">
        <v>55</v>
      </c>
      <c r="F153">
        <v>22</v>
      </c>
      <c r="G153" s="16" t="str">
        <f t="shared" si="4"/>
        <v>Client::firstOrCreate(['name' =&gt; "Streathers", 'id_client' =&gt; 152,'owner'=&gt;4, 'director' =&gt; 22]);</v>
      </c>
    </row>
    <row r="154" spans="1:7" x14ac:dyDescent="0.25">
      <c r="A154">
        <v>153</v>
      </c>
      <c r="B154" s="16" t="s">
        <v>1061</v>
      </c>
      <c r="D154" s="16"/>
      <c r="E154" s="16" t="s">
        <v>38</v>
      </c>
      <c r="F154">
        <v>15</v>
      </c>
      <c r="G154" s="16" t="str">
        <f t="shared" si="4"/>
        <v>Client::firstOrCreate(['name' =&gt; "Stroock", 'id_client' =&gt; 153,'owner'=&gt;null, 'director' =&gt; 15]);</v>
      </c>
    </row>
    <row r="155" spans="1:7" x14ac:dyDescent="0.25">
      <c r="A155">
        <v>154</v>
      </c>
      <c r="B155" s="16" t="s">
        <v>1062</v>
      </c>
      <c r="C155">
        <v>11</v>
      </c>
      <c r="D155" s="16" t="s">
        <v>80</v>
      </c>
      <c r="E155" s="16" t="s">
        <v>38</v>
      </c>
      <c r="F155">
        <v>15</v>
      </c>
      <c r="G155" s="16" t="str">
        <f t="shared" si="4"/>
        <v>Client::firstOrCreate(['name' =&gt; "Talbots", 'id_client' =&gt; 154,'owner'=&gt;11, 'director' =&gt; 15]);</v>
      </c>
    </row>
    <row r="156" spans="1:7" x14ac:dyDescent="0.25">
      <c r="A156">
        <v>155</v>
      </c>
      <c r="B156" s="16" t="s">
        <v>1064</v>
      </c>
      <c r="C156">
        <v>20</v>
      </c>
      <c r="D156" s="16" t="s">
        <v>35</v>
      </c>
      <c r="E156" s="16" t="s">
        <v>38</v>
      </c>
      <c r="F156">
        <v>15</v>
      </c>
      <c r="G156" s="16" t="str">
        <f t="shared" si="4"/>
        <v>Client::firstOrCreate(['name' =&gt; "Ten Holter Noordam Advocaten", 'id_client' =&gt; 155,'owner'=&gt;20, 'director' =&gt; 15]);</v>
      </c>
    </row>
    <row r="157" spans="1:7" x14ac:dyDescent="0.25">
      <c r="A157">
        <v>156</v>
      </c>
      <c r="B157" s="16" t="s">
        <v>4806</v>
      </c>
      <c r="C157">
        <v>20</v>
      </c>
      <c r="D157" s="16" t="s">
        <v>35</v>
      </c>
      <c r="E157" s="16" t="s">
        <v>55</v>
      </c>
      <c r="F157">
        <v>22</v>
      </c>
      <c r="G157" s="16" t="str">
        <f t="shared" si="4"/>
        <v>Client::firstOrCreate(['name' =&gt; "Tesoro &amp; Partners", 'id_client' =&gt; 156,'owner'=&gt;20, 'director' =&gt; 22]);</v>
      </c>
    </row>
    <row r="158" spans="1:7" x14ac:dyDescent="0.25">
      <c r="A158">
        <v>157</v>
      </c>
      <c r="B158" s="16" t="s">
        <v>1065</v>
      </c>
      <c r="C158">
        <v>33</v>
      </c>
      <c r="D158" s="16" t="s">
        <v>94</v>
      </c>
      <c r="E158" s="16" t="s">
        <v>55</v>
      </c>
      <c r="F158">
        <v>22</v>
      </c>
      <c r="G158" s="16" t="str">
        <f t="shared" si="4"/>
        <v>Client::firstOrCreate(['name' =&gt; "Three Crowns", 'id_client' =&gt; 157,'owner'=&gt;33, 'director' =&gt; 22]);</v>
      </c>
    </row>
    <row r="159" spans="1:7" x14ac:dyDescent="0.25">
      <c r="A159">
        <v>158</v>
      </c>
      <c r="B159" s="16" t="s">
        <v>1067</v>
      </c>
      <c r="C159">
        <v>20</v>
      </c>
      <c r="D159" s="16" t="s">
        <v>35</v>
      </c>
      <c r="E159" s="16" t="s">
        <v>38</v>
      </c>
      <c r="F159">
        <v>15</v>
      </c>
      <c r="G159" s="16" t="str">
        <f t="shared" si="4"/>
        <v>Client::firstOrCreate(['name' =&gt; "Udo Udoma &amp; Belo-Osagie", 'id_client' =&gt; 158,'owner'=&gt;20, 'director' =&gt; 15]);</v>
      </c>
    </row>
    <row r="160" spans="1:7" x14ac:dyDescent="0.25">
      <c r="A160">
        <v>159</v>
      </c>
      <c r="B160" s="16" t="s">
        <v>1070</v>
      </c>
      <c r="C160">
        <v>33</v>
      </c>
      <c r="D160" s="16" t="s">
        <v>94</v>
      </c>
      <c r="E160" s="16" t="s">
        <v>55</v>
      </c>
      <c r="F160">
        <v>22</v>
      </c>
      <c r="G160" s="16" t="str">
        <f t="shared" si="4"/>
        <v>Client::firstOrCreate(['name' =&gt; "Vardags", 'id_client' =&gt; 159,'owner'=&gt;33, 'director' =&gt; 22]);</v>
      </c>
    </row>
    <row r="161" spans="1:7" x14ac:dyDescent="0.25">
      <c r="A161">
        <v>160</v>
      </c>
      <c r="B161" s="16" t="s">
        <v>1073</v>
      </c>
      <c r="C161">
        <v>20</v>
      </c>
      <c r="D161" s="16" t="s">
        <v>35</v>
      </c>
      <c r="E161" s="16" t="s">
        <v>55</v>
      </c>
      <c r="F161">
        <v>22</v>
      </c>
      <c r="G161" s="16" t="str">
        <f t="shared" si="4"/>
        <v>Client::firstOrCreate(['name' =&gt; "Viltoft", 'id_client' =&gt; 160,'owner'=&gt;20, 'director' =&gt; 22]);</v>
      </c>
    </row>
    <row r="162" spans="1:7" x14ac:dyDescent="0.25">
      <c r="A162">
        <v>161</v>
      </c>
      <c r="B162" s="16" t="s">
        <v>1074</v>
      </c>
      <c r="C162">
        <v>15</v>
      </c>
      <c r="D162" s="16" t="s">
        <v>38</v>
      </c>
      <c r="E162" s="16" t="s">
        <v>38</v>
      </c>
      <c r="F162">
        <v>15</v>
      </c>
      <c r="G162" s="16" t="str">
        <f t="shared" ref="G162:G193" si="5">CONCATENATE("Client::firstOrCreate(['name' =&gt; """,SUBSTITUTE(B162, "'", "´"),"""",", 'id_client' =&gt; ",A162,",'owner'=&gt;",IF(C162&lt;&gt;"",C162,"null"),", 'director' =&gt; ",IF(F162&lt;&gt;"",F162,"null"),"]);")</f>
        <v>Client::firstOrCreate(['name' =&gt; "Vinge", 'id_client' =&gt; 161,'owner'=&gt;15, 'director' =&gt; 15]);</v>
      </c>
    </row>
    <row r="163" spans="1:7" x14ac:dyDescent="0.25">
      <c r="A163">
        <v>162</v>
      </c>
      <c r="B163" s="16" t="s">
        <v>1079</v>
      </c>
      <c r="C163">
        <v>30</v>
      </c>
      <c r="D163" s="16" t="s">
        <v>65</v>
      </c>
      <c r="E163" s="16" t="s">
        <v>55</v>
      </c>
      <c r="F163">
        <v>22</v>
      </c>
      <c r="G163" s="16" t="str">
        <f t="shared" si="5"/>
        <v>Client::firstOrCreate(['name' =&gt; "Walkers Global LLP", 'id_client' =&gt; 162,'owner'=&gt;30, 'director' =&gt; 22]);</v>
      </c>
    </row>
    <row r="164" spans="1:7" x14ac:dyDescent="0.25">
      <c r="A164">
        <v>163</v>
      </c>
      <c r="B164" s="16" t="s">
        <v>1093</v>
      </c>
      <c r="C164">
        <v>30</v>
      </c>
      <c r="D164" s="16" t="s">
        <v>65</v>
      </c>
      <c r="E164" s="16" t="s">
        <v>55</v>
      </c>
      <c r="F164">
        <v>22</v>
      </c>
      <c r="G164" s="16" t="str">
        <f t="shared" si="5"/>
        <v>Client::firstOrCreate(['name' =&gt; "Wards Solicitors", 'id_client' =&gt; 163,'owner'=&gt;30, 'director' =&gt; 22]);</v>
      </c>
    </row>
    <row r="165" spans="1:7" x14ac:dyDescent="0.25">
      <c r="A165">
        <v>164</v>
      </c>
      <c r="B165" s="16" t="s">
        <v>1094</v>
      </c>
      <c r="C165">
        <v>30</v>
      </c>
      <c r="D165" s="16" t="s">
        <v>65</v>
      </c>
      <c r="E165" s="16" t="s">
        <v>38</v>
      </c>
      <c r="F165">
        <v>15</v>
      </c>
      <c r="G165" s="16" t="str">
        <f t="shared" si="5"/>
        <v>Client::firstOrCreate(['name' =&gt; "Wong Partnership LLP", 'id_client' =&gt; 164,'owner'=&gt;30, 'director' =&gt; 15]);</v>
      </c>
    </row>
    <row r="166" spans="1:7" x14ac:dyDescent="0.25">
      <c r="A166">
        <v>165</v>
      </c>
      <c r="B166" s="16" t="s">
        <v>1271</v>
      </c>
      <c r="C166">
        <v>33</v>
      </c>
      <c r="D166" s="16" t="s">
        <v>94</v>
      </c>
      <c r="E166" s="16" t="s">
        <v>38</v>
      </c>
      <c r="F166">
        <v>15</v>
      </c>
      <c r="G166" s="16" t="str">
        <f t="shared" si="5"/>
        <v>Client::firstOrCreate(['name' =&gt; "Workman Nydegger", 'id_client' =&gt; 165,'owner'=&gt;33, 'director' =&gt; 15]);</v>
      </c>
    </row>
    <row r="167" spans="1:7" x14ac:dyDescent="0.25">
      <c r="A167">
        <v>166</v>
      </c>
      <c r="B167" s="16" t="s">
        <v>955</v>
      </c>
      <c r="C167">
        <v>33</v>
      </c>
      <c r="D167" s="16" t="s">
        <v>94</v>
      </c>
      <c r="E167" s="16" t="s">
        <v>38</v>
      </c>
      <c r="F167">
        <v>15</v>
      </c>
      <c r="G167" s="16" t="str">
        <f t="shared" si="5"/>
        <v>Client::firstOrCreate(['name' =&gt; "Wyche Law Firm", 'id_client' =&gt; 166,'owner'=&gt;33, 'director' =&gt; 15]);</v>
      </c>
    </row>
    <row r="168" spans="1:7" x14ac:dyDescent="0.25">
      <c r="A168">
        <v>167</v>
      </c>
      <c r="B168" s="16" t="s">
        <v>252</v>
      </c>
      <c r="C168">
        <v>20</v>
      </c>
      <c r="D168" s="16" t="s">
        <v>35</v>
      </c>
      <c r="E168" s="16" t="s">
        <v>38</v>
      </c>
      <c r="F168">
        <v>15</v>
      </c>
      <c r="G168" s="16" t="str">
        <f t="shared" si="5"/>
        <v>Client::firstOrCreate(['name' =&gt; "bpv Hügel Rechtsanwälte GmbH", 'id_client' =&gt; 167,'owner'=&gt;20, 'director' =&gt; 15]);</v>
      </c>
    </row>
  </sheetData>
  <phoneticPr fontId="1"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election activeCell="B7" sqref="B7"/>
    </sheetView>
  </sheetViews>
  <sheetFormatPr defaultColWidth="9.140625" defaultRowHeight="15" x14ac:dyDescent="0.25"/>
  <cols>
    <col min="1" max="1" width="12.85546875" bestFit="1" customWidth="1"/>
    <col min="2" max="2" width="14" bestFit="1" customWidth="1"/>
  </cols>
  <sheetData>
    <row r="1" spans="1:2" x14ac:dyDescent="0.25">
      <c r="A1" t="s">
        <v>1164</v>
      </c>
      <c r="B1" t="s">
        <v>1163</v>
      </c>
    </row>
    <row r="2" spans="1:2" x14ac:dyDescent="0.25">
      <c r="A2">
        <v>1</v>
      </c>
      <c r="B2" t="s">
        <v>3139</v>
      </c>
    </row>
    <row r="3" spans="1:2" x14ac:dyDescent="0.25">
      <c r="A3">
        <v>2</v>
      </c>
      <c r="B3" t="s">
        <v>4173</v>
      </c>
    </row>
    <row r="4" spans="1:2" x14ac:dyDescent="0.25">
      <c r="A4">
        <v>3</v>
      </c>
      <c r="B4" t="s">
        <v>321</v>
      </c>
    </row>
    <row r="5" spans="1:2" x14ac:dyDescent="0.25">
      <c r="A5">
        <v>4</v>
      </c>
      <c r="B5" t="s">
        <v>62</v>
      </c>
    </row>
    <row r="6" spans="1:2" x14ac:dyDescent="0.25">
      <c r="A6">
        <v>5</v>
      </c>
      <c r="B6" t="s">
        <v>26</v>
      </c>
    </row>
    <row r="7" spans="1:2" x14ac:dyDescent="0.25">
      <c r="A7">
        <v>6</v>
      </c>
      <c r="B7" t="s">
        <v>68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1"/>
  <sheetViews>
    <sheetView topLeftCell="M1" zoomScale="80" zoomScaleNormal="80" workbookViewId="0">
      <selection activeCell="N33" sqref="N4:N33"/>
    </sheetView>
  </sheetViews>
  <sheetFormatPr defaultColWidth="9.140625" defaultRowHeight="15" x14ac:dyDescent="0.25"/>
  <cols>
    <col min="1" max="1" width="14.140625" bestFit="1" customWidth="1"/>
    <col min="2" max="2" width="23.28515625" bestFit="1" customWidth="1"/>
    <col min="3" max="3" width="30.85546875" bestFit="1" customWidth="1"/>
    <col min="4" max="5" width="19.5703125" bestFit="1" customWidth="1"/>
    <col min="6" max="6" width="11.85546875" bestFit="1" customWidth="1"/>
    <col min="7" max="7" width="16.42578125" bestFit="1" customWidth="1"/>
    <col min="8" max="8" width="35" bestFit="1" customWidth="1"/>
    <col min="9" max="9" width="73.7109375" bestFit="1" customWidth="1"/>
    <col min="10" max="10" width="81.140625" bestFit="1" customWidth="1"/>
    <col min="11" max="11" width="81.140625" style="2" bestFit="1" customWidth="1"/>
    <col min="12" max="14" width="81.140625" style="4" bestFit="1" customWidth="1"/>
  </cols>
  <sheetData>
    <row r="1" spans="1:14" x14ac:dyDescent="0.25">
      <c r="A1" t="s">
        <v>1143</v>
      </c>
      <c r="B1" t="s">
        <v>1130</v>
      </c>
      <c r="C1" t="s">
        <v>1140</v>
      </c>
      <c r="D1" t="s">
        <v>1141</v>
      </c>
      <c r="E1" t="s">
        <v>1142</v>
      </c>
      <c r="F1" t="s">
        <v>1144</v>
      </c>
      <c r="G1" t="s">
        <v>1145</v>
      </c>
      <c r="H1" t="s">
        <v>1146</v>
      </c>
      <c r="I1" t="s">
        <v>1147</v>
      </c>
      <c r="J1" t="s">
        <v>1149</v>
      </c>
      <c r="K1" s="6" t="s">
        <v>1150</v>
      </c>
      <c r="L1" s="5" t="s">
        <v>1151</v>
      </c>
      <c r="M1" s="5" t="s">
        <v>1159</v>
      </c>
      <c r="N1" s="5" t="s">
        <v>1160</v>
      </c>
    </row>
    <row r="2" spans="1:14" x14ac:dyDescent="0.25">
      <c r="A2">
        <v>2</v>
      </c>
      <c r="B2" t="s">
        <v>1115</v>
      </c>
      <c r="C2" t="s">
        <v>1152</v>
      </c>
      <c r="F2" t="str">
        <f t="shared" ref="F2:F33" si="0">LEFT(B2,FIND(" ",B2)-1)</f>
        <v>Alaina</v>
      </c>
      <c r="G2" t="str">
        <f t="shared" ref="G2:G33" si="1">RIGHT(B2,LEN(B2)-FIND(" ",B2))</f>
        <v>Khan</v>
      </c>
      <c r="H2" t="str">
        <f t="shared" ref="H2:H33" si="2">LOWER(LEFT(F2,1)&amp;G2)&amp;"@kiddaitken.com"</f>
        <v>akhan@kiddaitken.com</v>
      </c>
      <c r="I2" t="s">
        <v>1148</v>
      </c>
      <c r="J2" s="1" t="str">
        <f t="shared" ref="J2:J33" si="3">CONCATENATE("User::firstOrCreate(['id_user' =&gt; ",A2,"",", 'email' =&gt; '",H2,"'",",'password'=&gt;'",I2,"']);")</f>
        <v>User::firstOrCreate(['id_user' =&gt; 2, 'email' =&gt; 'akhan@kiddaitken.com','password'=&gt;'$2y$10$92IXUNpkjO0rOQ5byMi.Ye4oKoEa3Ro9llC/.og/at2.uheWG/igi']);</v>
      </c>
      <c r="K2" s="3" t="str">
        <f t="shared" ref="K2:K33" si="4">CONCATENATE("Contact::firstOrCreate(['id_user' =&gt; ",A2," "," ,'name' =&gt; '",F2,"', 'last_name'=&gt; '",SUBSTITUTE(G2, "'", "´"),"' , 'type'=&gt; 'employe' "," ,'email'=&gt; '",H2,"']);")</f>
        <v>Contact::firstOrCreate(['id_user' =&gt; 2  ,'name' =&gt; 'Alaina', 'last_name'=&gt; 'Khan' , 'type'=&gt; 'employe'  ,'email'=&gt; 'akhan@kiddaitken.com']);</v>
      </c>
      <c r="L2" s="8" t="str">
        <f t="shared" ref="L2:L33" si="5">CONCATENATE("UserRole::firstOrCreate(['id_user' =&gt; ",A2,"",", 'id_role' =&gt; DB::select(""SELECT id_role FROM role WHERE CODE ='", C2, "'"")[0]-&gt;id_role]);")</f>
        <v>UserRole::firstOrCreate(['id_user' =&gt; 2, 'id_role' =&gt; DB::select("SELECT id_role FROM role WHERE CODE ='lds'")[0]-&gt;id_role]);</v>
      </c>
      <c r="M2" s="8" t="str">
        <f t="shared" ref="M2:M33" si="6">IF(D2&lt;&gt;"",CONCATENATE("UserRole::firstOrCreate(['id_user' =&gt; ",A2,"",", 'id_role' =&gt; DB::select(""SELECT id_role FROM role WHERE CODE ='", D2, "'"")[0]-&gt;id_role]);"), "")</f>
        <v/>
      </c>
      <c r="N2" s="8" t="str">
        <f t="shared" ref="N2:N33" si="7">IF(E2&lt;&gt;"",CONCATENATE("UserRole::firstOrCreate(['id_user' =&gt; ",A2,"",", 'id_role' =&gt; DB::select(""SELECT id_role FROM role WHERE CODE ='", E2, "'"")[0]-&gt;id_role]);"), "")</f>
        <v/>
      </c>
    </row>
    <row r="3" spans="1:14" x14ac:dyDescent="0.25">
      <c r="A3">
        <v>3</v>
      </c>
      <c r="B3" t="s">
        <v>109</v>
      </c>
      <c r="C3" t="s">
        <v>1153</v>
      </c>
      <c r="F3" t="str">
        <f t="shared" si="0"/>
        <v>Alex</v>
      </c>
      <c r="G3" t="str">
        <f t="shared" si="1"/>
        <v>Cowlishaw</v>
      </c>
      <c r="H3" t="str">
        <f t="shared" si="2"/>
        <v>acowlishaw@kiddaitken.com</v>
      </c>
      <c r="I3" t="s">
        <v>1148</v>
      </c>
      <c r="J3" s="1" t="str">
        <f t="shared" si="3"/>
        <v>User::firstOrCreate(['id_user' =&gt; 3, 'email' =&gt; 'acowlishaw@kiddaitken.com','password'=&gt;'$2y$10$92IXUNpkjO0rOQ5byMi.Ye4oKoEa3Ro9llC/.og/at2.uheWG/igi']);</v>
      </c>
      <c r="K3" s="3" t="str">
        <f t="shared" si="4"/>
        <v>Contact::firstOrCreate(['id_user' =&gt; 3  ,'name' =&gt; 'Alex', 'last_name'=&gt; 'Cowlishaw' , 'type'=&gt; 'employe'  ,'email'=&gt; 'acowlishaw@kiddaitken.com']);</v>
      </c>
      <c r="L3" s="8" t="str">
        <f t="shared" si="5"/>
        <v>UserRole::firstOrCreate(['id_user' =&gt; 3, 'id_role' =&gt; DB::select("SELECT id_role FROM role WHERE CODE ='senior_consultant'")[0]-&gt;id_role]);</v>
      </c>
      <c r="M3" s="8" t="str">
        <f t="shared" si="6"/>
        <v/>
      </c>
      <c r="N3" s="8" t="str">
        <f t="shared" si="7"/>
        <v/>
      </c>
    </row>
    <row r="4" spans="1:14" x14ac:dyDescent="0.25">
      <c r="A4">
        <v>4</v>
      </c>
      <c r="B4" t="s">
        <v>73</v>
      </c>
      <c r="C4" t="s">
        <v>1155</v>
      </c>
      <c r="D4" t="s">
        <v>1157</v>
      </c>
      <c r="E4" t="s">
        <v>1153</v>
      </c>
      <c r="F4" t="str">
        <f t="shared" si="0"/>
        <v>Alexandra</v>
      </c>
      <c r="G4" t="str">
        <f t="shared" si="1"/>
        <v>Quilici</v>
      </c>
      <c r="H4" t="str">
        <f t="shared" si="2"/>
        <v>aquilici@kiddaitken.com</v>
      </c>
      <c r="I4" t="s">
        <v>1148</v>
      </c>
      <c r="J4" s="1" t="str">
        <f t="shared" si="3"/>
        <v>User::firstOrCreate(['id_user' =&gt; 4, 'email' =&gt; 'aquilici@kiddaitken.com','password'=&gt;'$2y$10$92IXUNpkjO0rOQ5byMi.Ye4oKoEa3Ro9llC/.og/at2.uheWG/igi']);</v>
      </c>
      <c r="K4" s="3" t="str">
        <f t="shared" si="4"/>
        <v>Contact::firstOrCreate(['id_user' =&gt; 4  ,'name' =&gt; 'Alexandra', 'last_name'=&gt; 'Quilici' , 'type'=&gt; 'employe'  ,'email'=&gt; 'aquilici@kiddaitken.com']);</v>
      </c>
      <c r="L4" s="8" t="str">
        <f t="shared" si="5"/>
        <v>UserRole::firstOrCreate(['id_user' =&gt; 4, 'id_role' =&gt; DB::select("SELECT id_role FROM role WHERE CODE ='consultant'")[0]-&gt;id_role]);</v>
      </c>
      <c r="M4" s="8" t="str">
        <f t="shared" si="6"/>
        <v>UserRole::firstOrCreate(['id_user' =&gt; 4, 'id_role' =&gt; DB::select("SELECT id_role FROM role WHERE CODE ='client_owner'")[0]-&gt;id_role]);</v>
      </c>
      <c r="N4" s="8" t="str">
        <f t="shared" si="7"/>
        <v>UserRole::firstOrCreate(['id_user' =&gt; 4, 'id_role' =&gt; DB::select("SELECT id_role FROM role WHERE CODE ='senior_consultant'")[0]-&gt;id_role]);</v>
      </c>
    </row>
    <row r="5" spans="1:14" x14ac:dyDescent="0.25">
      <c r="A5">
        <v>5</v>
      </c>
      <c r="B5" t="s">
        <v>1116</v>
      </c>
      <c r="C5" t="s">
        <v>1152</v>
      </c>
      <c r="F5" t="str">
        <f t="shared" si="0"/>
        <v>Alyssa</v>
      </c>
      <c r="G5" t="str">
        <f t="shared" si="1"/>
        <v>Herdimansyah</v>
      </c>
      <c r="H5" t="str">
        <f t="shared" si="2"/>
        <v>aherdimansyah@kiddaitken.com</v>
      </c>
      <c r="I5" t="s">
        <v>1148</v>
      </c>
      <c r="J5" s="1" t="str">
        <f t="shared" si="3"/>
        <v>User::firstOrCreate(['id_user' =&gt; 5, 'email' =&gt; 'aherdimansyah@kiddaitken.com','password'=&gt;'$2y$10$92IXUNpkjO0rOQ5byMi.Ye4oKoEa3Ro9llC/.og/at2.uheWG/igi']);</v>
      </c>
      <c r="K5" s="3" t="str">
        <f t="shared" si="4"/>
        <v>Contact::firstOrCreate(['id_user' =&gt; 5  ,'name' =&gt; 'Alyssa', 'last_name'=&gt; 'Herdimansyah' , 'type'=&gt; 'employe'  ,'email'=&gt; 'aherdimansyah@kiddaitken.com']);</v>
      </c>
      <c r="L5" s="8" t="str">
        <f t="shared" si="5"/>
        <v>UserRole::firstOrCreate(['id_user' =&gt; 5, 'id_role' =&gt; DB::select("SELECT id_role FROM role WHERE CODE ='lds'")[0]-&gt;id_role]);</v>
      </c>
      <c r="M5" s="8" t="str">
        <f t="shared" si="6"/>
        <v/>
      </c>
      <c r="N5" s="8" t="str">
        <f t="shared" si="7"/>
        <v/>
      </c>
    </row>
    <row r="6" spans="1:14" x14ac:dyDescent="0.25">
      <c r="A6">
        <v>6</v>
      </c>
      <c r="B6" t="s">
        <v>74</v>
      </c>
      <c r="C6" t="s">
        <v>1154</v>
      </c>
      <c r="F6" t="str">
        <f t="shared" si="0"/>
        <v>Angela</v>
      </c>
      <c r="G6" t="str">
        <f t="shared" si="1"/>
        <v>Armitage</v>
      </c>
      <c r="H6" t="str">
        <f t="shared" si="2"/>
        <v>aarmitage@kiddaitken.com</v>
      </c>
      <c r="I6" t="s">
        <v>1148</v>
      </c>
      <c r="J6" s="1" t="str">
        <f t="shared" si="3"/>
        <v>User::firstOrCreate(['id_user' =&gt; 6, 'email' =&gt; 'aarmitage@kiddaitken.com','password'=&gt;'$2y$10$92IXUNpkjO0rOQ5byMi.Ye4oKoEa3Ro9llC/.og/at2.uheWG/igi']);</v>
      </c>
      <c r="K6" s="3" t="str">
        <f t="shared" si="4"/>
        <v>Contact::firstOrCreate(['id_user' =&gt; 6  ,'name' =&gt; 'Angela', 'last_name'=&gt; 'Armitage' , 'type'=&gt; 'employe'  ,'email'=&gt; 'aarmitage@kiddaitken.com']);</v>
      </c>
      <c r="L6" s="8" t="str">
        <f t="shared" si="5"/>
        <v>UserRole::firstOrCreate(['id_user' =&gt; 6, 'id_role' =&gt; DB::select("SELECT id_role FROM role WHERE CODE ='coordinator'")[0]-&gt;id_role]);</v>
      </c>
      <c r="M6" s="8" t="str">
        <f t="shared" si="6"/>
        <v/>
      </c>
      <c r="N6" s="8" t="str">
        <f t="shared" si="7"/>
        <v/>
      </c>
    </row>
    <row r="7" spans="1:14" x14ac:dyDescent="0.25">
      <c r="A7">
        <v>7</v>
      </c>
      <c r="B7" t="s">
        <v>867</v>
      </c>
      <c r="C7" t="s">
        <v>1153</v>
      </c>
      <c r="F7" t="str">
        <f t="shared" si="0"/>
        <v>Angela</v>
      </c>
      <c r="G7" t="str">
        <f t="shared" si="1"/>
        <v>Barrett</v>
      </c>
      <c r="H7" t="str">
        <f t="shared" si="2"/>
        <v>abarrett@kiddaitken.com</v>
      </c>
      <c r="I7" t="s">
        <v>1148</v>
      </c>
      <c r="J7" s="1" t="str">
        <f t="shared" si="3"/>
        <v>User::firstOrCreate(['id_user' =&gt; 7, 'email' =&gt; 'abarrett@kiddaitken.com','password'=&gt;'$2y$10$92IXUNpkjO0rOQ5byMi.Ye4oKoEa3Ro9llC/.og/at2.uheWG/igi']);</v>
      </c>
      <c r="K7" s="3" t="str">
        <f t="shared" si="4"/>
        <v>Contact::firstOrCreate(['id_user' =&gt; 7  ,'name' =&gt; 'Angela', 'last_name'=&gt; 'Barrett' , 'type'=&gt; 'employe'  ,'email'=&gt; 'abarrett@kiddaitken.com']);</v>
      </c>
      <c r="L7" s="8" t="str">
        <f t="shared" si="5"/>
        <v>UserRole::firstOrCreate(['id_user' =&gt; 7, 'id_role' =&gt; DB::select("SELECT id_role FROM role WHERE CODE ='senior_consultant'")[0]-&gt;id_role]);</v>
      </c>
      <c r="M7" s="8" t="str">
        <f t="shared" si="6"/>
        <v/>
      </c>
      <c r="N7" s="8" t="str">
        <f t="shared" si="7"/>
        <v/>
      </c>
    </row>
    <row r="8" spans="1:14" x14ac:dyDescent="0.25">
      <c r="A8">
        <v>8</v>
      </c>
      <c r="B8" t="s">
        <v>95</v>
      </c>
      <c r="C8" t="s">
        <v>1155</v>
      </c>
      <c r="D8" t="s">
        <v>1153</v>
      </c>
      <c r="F8" t="str">
        <f t="shared" si="0"/>
        <v>Angelica</v>
      </c>
      <c r="G8" t="str">
        <f t="shared" si="1"/>
        <v>Pedroso</v>
      </c>
      <c r="H8" t="str">
        <f t="shared" si="2"/>
        <v>apedroso@kiddaitken.com</v>
      </c>
      <c r="I8" t="s">
        <v>1148</v>
      </c>
      <c r="J8" s="1" t="str">
        <f t="shared" si="3"/>
        <v>User::firstOrCreate(['id_user' =&gt; 8, 'email' =&gt; 'apedroso@kiddaitken.com','password'=&gt;'$2y$10$92IXUNpkjO0rOQ5byMi.Ye4oKoEa3Ro9llC/.og/at2.uheWG/igi']);</v>
      </c>
      <c r="K8" s="3" t="str">
        <f t="shared" si="4"/>
        <v>Contact::firstOrCreate(['id_user' =&gt; 8  ,'name' =&gt; 'Angelica', 'last_name'=&gt; 'Pedroso' , 'type'=&gt; 'employe'  ,'email'=&gt; 'apedroso@kiddaitken.com']);</v>
      </c>
      <c r="L8" s="8" t="str">
        <f t="shared" si="5"/>
        <v>UserRole::firstOrCreate(['id_user' =&gt; 8, 'id_role' =&gt; DB::select("SELECT id_role FROM role WHERE CODE ='consultant'")[0]-&gt;id_role]);</v>
      </c>
      <c r="M8" s="8" t="str">
        <f t="shared" si="6"/>
        <v>UserRole::firstOrCreate(['id_user' =&gt; 8, 'id_role' =&gt; DB::select("SELECT id_role FROM role WHERE CODE ='senior_consultant'")[0]-&gt;id_role]);</v>
      </c>
      <c r="N8" s="8" t="str">
        <f t="shared" si="7"/>
        <v/>
      </c>
    </row>
    <row r="9" spans="1:14" x14ac:dyDescent="0.25">
      <c r="A9">
        <v>9</v>
      </c>
      <c r="B9" t="s">
        <v>1117</v>
      </c>
      <c r="C9" t="s">
        <v>1155</v>
      </c>
      <c r="F9" t="str">
        <f t="shared" si="0"/>
        <v>Ayesh</v>
      </c>
      <c r="G9" t="str">
        <f t="shared" si="1"/>
        <v>Amarasinghe</v>
      </c>
      <c r="H9" t="str">
        <f t="shared" si="2"/>
        <v>aamarasinghe@kiddaitken.com</v>
      </c>
      <c r="I9" t="s">
        <v>1148</v>
      </c>
      <c r="J9" s="1" t="str">
        <f t="shared" si="3"/>
        <v>User::firstOrCreate(['id_user' =&gt; 9, 'email' =&gt; 'aamarasinghe@kiddaitken.com','password'=&gt;'$2y$10$92IXUNpkjO0rOQ5byMi.Ye4oKoEa3Ro9llC/.og/at2.uheWG/igi']);</v>
      </c>
      <c r="K9" s="3" t="str">
        <f t="shared" si="4"/>
        <v>Contact::firstOrCreate(['id_user' =&gt; 9  ,'name' =&gt; 'Ayesh', 'last_name'=&gt; 'Amarasinghe' , 'type'=&gt; 'employe'  ,'email'=&gt; 'aamarasinghe@kiddaitken.com']);</v>
      </c>
      <c r="L9" s="8" t="str">
        <f t="shared" si="5"/>
        <v>UserRole::firstOrCreate(['id_user' =&gt; 9, 'id_role' =&gt; DB::select("SELECT id_role FROM role WHERE CODE ='consultant'")[0]-&gt;id_role]);</v>
      </c>
      <c r="M9" s="8" t="str">
        <f t="shared" si="6"/>
        <v/>
      </c>
      <c r="N9" s="8" t="str">
        <f t="shared" si="7"/>
        <v/>
      </c>
    </row>
    <row r="10" spans="1:14" x14ac:dyDescent="0.25">
      <c r="A10">
        <v>10</v>
      </c>
      <c r="B10" t="s">
        <v>5089</v>
      </c>
      <c r="C10" t="s">
        <v>1155</v>
      </c>
      <c r="F10" t="str">
        <f t="shared" si="0"/>
        <v>Catherine</v>
      </c>
      <c r="G10" t="str">
        <f t="shared" si="1"/>
        <v>Gillow</v>
      </c>
      <c r="H10" t="str">
        <f t="shared" si="2"/>
        <v>cgillow@kiddaitken.com</v>
      </c>
      <c r="I10" t="s">
        <v>1148</v>
      </c>
      <c r="J10" s="1" t="str">
        <f t="shared" si="3"/>
        <v>User::firstOrCreate(['id_user' =&gt; 10, 'email' =&gt; 'cgillow@kiddaitken.com','password'=&gt;'$2y$10$92IXUNpkjO0rOQ5byMi.Ye4oKoEa3Ro9llC/.og/at2.uheWG/igi']);</v>
      </c>
      <c r="K10" s="3" t="str">
        <f t="shared" si="4"/>
        <v>Contact::firstOrCreate(['id_user' =&gt; 10  ,'name' =&gt; 'Catherine', 'last_name'=&gt; 'Gillow' , 'type'=&gt; 'employe'  ,'email'=&gt; 'cgillow@kiddaitken.com']);</v>
      </c>
      <c r="L10" s="8" t="str">
        <f t="shared" si="5"/>
        <v>UserRole::firstOrCreate(['id_user' =&gt; 10, 'id_role' =&gt; DB::select("SELECT id_role FROM role WHERE CODE ='consultant'")[0]-&gt;id_role]);</v>
      </c>
      <c r="M10" s="8" t="str">
        <f t="shared" si="6"/>
        <v/>
      </c>
      <c r="N10" s="8" t="str">
        <f t="shared" si="7"/>
        <v/>
      </c>
    </row>
    <row r="11" spans="1:14" x14ac:dyDescent="0.25">
      <c r="A11">
        <v>11</v>
      </c>
      <c r="B11" t="s">
        <v>80</v>
      </c>
      <c r="C11" t="s">
        <v>1155</v>
      </c>
      <c r="D11" t="s">
        <v>1157</v>
      </c>
      <c r="E11" t="s">
        <v>1153</v>
      </c>
      <c r="F11" t="str">
        <f t="shared" si="0"/>
        <v>Chloe</v>
      </c>
      <c r="G11" t="str">
        <f t="shared" si="1"/>
        <v>Thomson</v>
      </c>
      <c r="H11" t="str">
        <f t="shared" si="2"/>
        <v>cthomson@kiddaitken.com</v>
      </c>
      <c r="I11" t="s">
        <v>1148</v>
      </c>
      <c r="J11" s="1" t="str">
        <f t="shared" si="3"/>
        <v>User::firstOrCreate(['id_user' =&gt; 11, 'email' =&gt; 'cthomson@kiddaitken.com','password'=&gt;'$2y$10$92IXUNpkjO0rOQ5byMi.Ye4oKoEa3Ro9llC/.og/at2.uheWG/igi']);</v>
      </c>
      <c r="K11" s="3" t="str">
        <f t="shared" si="4"/>
        <v>Contact::firstOrCreate(['id_user' =&gt; 11  ,'name' =&gt; 'Chloe', 'last_name'=&gt; 'Thomson' , 'type'=&gt; 'employe'  ,'email'=&gt; 'cthomson@kiddaitken.com']);</v>
      </c>
      <c r="L11" s="8" t="str">
        <f t="shared" si="5"/>
        <v>UserRole::firstOrCreate(['id_user' =&gt; 11, 'id_role' =&gt; DB::select("SELECT id_role FROM role WHERE CODE ='consultant'")[0]-&gt;id_role]);</v>
      </c>
      <c r="M11" s="8" t="str">
        <f t="shared" si="6"/>
        <v>UserRole::firstOrCreate(['id_user' =&gt; 11, 'id_role' =&gt; DB::select("SELECT id_role FROM role WHERE CODE ='client_owner'")[0]-&gt;id_role]);</v>
      </c>
      <c r="N11" s="8" t="str">
        <f t="shared" si="7"/>
        <v>UserRole::firstOrCreate(['id_user' =&gt; 11, 'id_role' =&gt; DB::select("SELECT id_role FROM role WHERE CODE ='senior_consultant'")[0]-&gt;id_role]);</v>
      </c>
    </row>
    <row r="12" spans="1:14" x14ac:dyDescent="0.25">
      <c r="A12">
        <v>12</v>
      </c>
      <c r="B12" t="s">
        <v>1118</v>
      </c>
      <c r="C12" t="s">
        <v>1152</v>
      </c>
      <c r="F12" t="str">
        <f t="shared" si="0"/>
        <v>Chloe</v>
      </c>
      <c r="G12" t="str">
        <f t="shared" si="1"/>
        <v>Weller</v>
      </c>
      <c r="H12" t="str">
        <f t="shared" si="2"/>
        <v>cweller@kiddaitken.com</v>
      </c>
      <c r="I12" t="s">
        <v>1148</v>
      </c>
      <c r="J12" s="1" t="str">
        <f t="shared" si="3"/>
        <v>User::firstOrCreate(['id_user' =&gt; 12, 'email' =&gt; 'cweller@kiddaitken.com','password'=&gt;'$2y$10$92IXUNpkjO0rOQ5byMi.Ye4oKoEa3Ro9llC/.og/at2.uheWG/igi']);</v>
      </c>
      <c r="K12" s="3" t="str">
        <f t="shared" si="4"/>
        <v>Contact::firstOrCreate(['id_user' =&gt; 12  ,'name' =&gt; 'Chloe', 'last_name'=&gt; 'Weller' , 'type'=&gt; 'employe'  ,'email'=&gt; 'cweller@kiddaitken.com']);</v>
      </c>
      <c r="L12" s="8" t="str">
        <f t="shared" si="5"/>
        <v>UserRole::firstOrCreate(['id_user' =&gt; 12, 'id_role' =&gt; DB::select("SELECT id_role FROM role WHERE CODE ='lds'")[0]-&gt;id_role]);</v>
      </c>
      <c r="M12" s="8" t="str">
        <f t="shared" si="6"/>
        <v/>
      </c>
      <c r="N12" s="8" t="str">
        <f t="shared" si="7"/>
        <v/>
      </c>
    </row>
    <row r="13" spans="1:14" x14ac:dyDescent="0.25">
      <c r="A13">
        <v>13</v>
      </c>
      <c r="B13" t="s">
        <v>218</v>
      </c>
      <c r="C13" t="s">
        <v>1153</v>
      </c>
      <c r="F13" t="str">
        <f t="shared" si="0"/>
        <v>Chris</v>
      </c>
      <c r="G13" t="str">
        <f t="shared" si="1"/>
        <v>Lahr</v>
      </c>
      <c r="H13" t="str">
        <f t="shared" si="2"/>
        <v>clahr@kiddaitken.com</v>
      </c>
      <c r="I13" t="s">
        <v>1148</v>
      </c>
      <c r="J13" s="1" t="str">
        <f t="shared" si="3"/>
        <v>User::firstOrCreate(['id_user' =&gt; 13, 'email' =&gt; 'clahr@kiddaitken.com','password'=&gt;'$2y$10$92IXUNpkjO0rOQ5byMi.Ye4oKoEa3Ro9llC/.og/at2.uheWG/igi']);</v>
      </c>
      <c r="K13" s="3" t="str">
        <f t="shared" si="4"/>
        <v>Contact::firstOrCreate(['id_user' =&gt; 13  ,'name' =&gt; 'Chris', 'last_name'=&gt; 'Lahr' , 'type'=&gt; 'employe'  ,'email'=&gt; 'clahr@kiddaitken.com']);</v>
      </c>
      <c r="L13" s="8" t="str">
        <f t="shared" si="5"/>
        <v>UserRole::firstOrCreate(['id_user' =&gt; 13, 'id_role' =&gt; DB::select("SELECT id_role FROM role WHERE CODE ='senior_consultant'")[0]-&gt;id_role]);</v>
      </c>
      <c r="M13" s="8" t="str">
        <f t="shared" si="6"/>
        <v/>
      </c>
      <c r="N13" s="8" t="str">
        <f t="shared" si="7"/>
        <v/>
      </c>
    </row>
    <row r="14" spans="1:14" x14ac:dyDescent="0.25">
      <c r="A14">
        <v>14</v>
      </c>
      <c r="B14" t="s">
        <v>1119</v>
      </c>
      <c r="C14" t="s">
        <v>1155</v>
      </c>
      <c r="F14" t="str">
        <f t="shared" si="0"/>
        <v>Cintia</v>
      </c>
      <c r="G14" t="str">
        <f t="shared" si="1"/>
        <v>Isobata</v>
      </c>
      <c r="H14" t="str">
        <f t="shared" si="2"/>
        <v>cisobata@kiddaitken.com</v>
      </c>
      <c r="I14" t="s">
        <v>1148</v>
      </c>
      <c r="J14" s="1" t="str">
        <f t="shared" si="3"/>
        <v>User::firstOrCreate(['id_user' =&gt; 14, 'email' =&gt; 'cisobata@kiddaitken.com','password'=&gt;'$2y$10$92IXUNpkjO0rOQ5byMi.Ye4oKoEa3Ro9llC/.og/at2.uheWG/igi']);</v>
      </c>
      <c r="K14" s="3" t="str">
        <f t="shared" si="4"/>
        <v>Contact::firstOrCreate(['id_user' =&gt; 14  ,'name' =&gt; 'Cintia', 'last_name'=&gt; 'Isobata' , 'type'=&gt; 'employe'  ,'email'=&gt; 'cisobata@kiddaitken.com']);</v>
      </c>
      <c r="L14" s="8" t="str">
        <f t="shared" si="5"/>
        <v>UserRole::firstOrCreate(['id_user' =&gt; 14, 'id_role' =&gt; DB::select("SELECT id_role FROM role WHERE CODE ='consultant'")[0]-&gt;id_role]);</v>
      </c>
      <c r="M14" s="8" t="str">
        <f t="shared" si="6"/>
        <v/>
      </c>
      <c r="N14" s="8" t="str">
        <f t="shared" si="7"/>
        <v/>
      </c>
    </row>
    <row r="15" spans="1:14" x14ac:dyDescent="0.25">
      <c r="A15">
        <v>15</v>
      </c>
      <c r="B15" t="s">
        <v>38</v>
      </c>
      <c r="C15" t="s">
        <v>1158</v>
      </c>
      <c r="D15" t="s">
        <v>1157</v>
      </c>
      <c r="E15" t="s">
        <v>1153</v>
      </c>
      <c r="F15" t="str">
        <f t="shared" si="0"/>
        <v>Daniel</v>
      </c>
      <c r="G15" t="str">
        <f t="shared" si="1"/>
        <v>Kidd</v>
      </c>
      <c r="H15" t="str">
        <f t="shared" si="2"/>
        <v>dkidd@kiddaitken.com</v>
      </c>
      <c r="I15" t="s">
        <v>1148</v>
      </c>
      <c r="J15" s="1" t="str">
        <f t="shared" si="3"/>
        <v>User::firstOrCreate(['id_user' =&gt; 15, 'email' =&gt; 'dkidd@kiddaitken.com','password'=&gt;'$2y$10$92IXUNpkjO0rOQ5byMi.Ye4oKoEa3Ro9llC/.og/at2.uheWG/igi']);</v>
      </c>
      <c r="K15" s="3" t="str">
        <f t="shared" si="4"/>
        <v>Contact::firstOrCreate(['id_user' =&gt; 15  ,'name' =&gt; 'Daniel', 'last_name'=&gt; 'Kidd' , 'type'=&gt; 'employe'  ,'email'=&gt; 'dkidd@kiddaitken.com']);</v>
      </c>
      <c r="L15" s="8" t="str">
        <f t="shared" si="5"/>
        <v>UserRole::firstOrCreate(['id_user' =&gt; 15, 'id_role' =&gt; DB::select("SELECT id_role FROM role WHERE CODE ='hr_director'")[0]-&gt;id_role]);</v>
      </c>
      <c r="M15" s="8" t="str">
        <f t="shared" si="6"/>
        <v>UserRole::firstOrCreate(['id_user' =&gt; 15, 'id_role' =&gt; DB::select("SELECT id_role FROM role WHERE CODE ='client_owner'")[0]-&gt;id_role]);</v>
      </c>
      <c r="N15" s="8" t="str">
        <f t="shared" si="7"/>
        <v>UserRole::firstOrCreate(['id_user' =&gt; 15, 'id_role' =&gt; DB::select("SELECT id_role FROM role WHERE CODE ='senior_consultant'")[0]-&gt;id_role]);</v>
      </c>
    </row>
    <row r="16" spans="1:14" x14ac:dyDescent="0.25">
      <c r="A16">
        <v>16</v>
      </c>
      <c r="B16" t="s">
        <v>153</v>
      </c>
      <c r="C16" t="s">
        <v>1153</v>
      </c>
      <c r="F16" t="str">
        <f t="shared" si="0"/>
        <v>David</v>
      </c>
      <c r="G16" t="str">
        <f t="shared" si="1"/>
        <v>Greaves</v>
      </c>
      <c r="H16" t="str">
        <f t="shared" si="2"/>
        <v>dgreaves@kiddaitken.com</v>
      </c>
      <c r="I16" t="s">
        <v>1148</v>
      </c>
      <c r="J16" s="1" t="str">
        <f t="shared" si="3"/>
        <v>User::firstOrCreate(['id_user' =&gt; 16, 'email' =&gt; 'dgreaves@kiddaitken.com','password'=&gt;'$2y$10$92IXUNpkjO0rOQ5byMi.Ye4oKoEa3Ro9llC/.og/at2.uheWG/igi']);</v>
      </c>
      <c r="K16" s="3" t="str">
        <f t="shared" si="4"/>
        <v>Contact::firstOrCreate(['id_user' =&gt; 16  ,'name' =&gt; 'David', 'last_name'=&gt; 'Greaves' , 'type'=&gt; 'employe'  ,'email'=&gt; 'dgreaves@kiddaitken.com']);</v>
      </c>
      <c r="L16" s="8" t="str">
        <f t="shared" si="5"/>
        <v>UserRole::firstOrCreate(['id_user' =&gt; 16, 'id_role' =&gt; DB::select("SELECT id_role FROM role WHERE CODE ='senior_consultant'")[0]-&gt;id_role]);</v>
      </c>
      <c r="M16" s="8" t="str">
        <f t="shared" si="6"/>
        <v/>
      </c>
      <c r="N16" s="8" t="str">
        <f t="shared" si="7"/>
        <v/>
      </c>
    </row>
    <row r="17" spans="1:14" x14ac:dyDescent="0.25">
      <c r="A17">
        <v>17</v>
      </c>
      <c r="B17" t="s">
        <v>1120</v>
      </c>
      <c r="C17" t="s">
        <v>1155</v>
      </c>
      <c r="F17" t="str">
        <f t="shared" si="0"/>
        <v>David</v>
      </c>
      <c r="G17" t="str">
        <f t="shared" si="1"/>
        <v>Mestres</v>
      </c>
      <c r="H17" t="str">
        <f t="shared" si="2"/>
        <v>dmestres@kiddaitken.com</v>
      </c>
      <c r="I17" t="s">
        <v>1148</v>
      </c>
      <c r="J17" s="1" t="str">
        <f t="shared" si="3"/>
        <v>User::firstOrCreate(['id_user' =&gt; 17, 'email' =&gt; 'dmestres@kiddaitken.com','password'=&gt;'$2y$10$92IXUNpkjO0rOQ5byMi.Ye4oKoEa3Ro9llC/.og/at2.uheWG/igi']);</v>
      </c>
      <c r="K17" s="3" t="str">
        <f t="shared" si="4"/>
        <v>Contact::firstOrCreate(['id_user' =&gt; 17  ,'name' =&gt; 'David', 'last_name'=&gt; 'Mestres' , 'type'=&gt; 'employe'  ,'email'=&gt; 'dmestres@kiddaitken.com']);</v>
      </c>
      <c r="L17" s="8" t="str">
        <f t="shared" si="5"/>
        <v>UserRole::firstOrCreate(['id_user' =&gt; 17, 'id_role' =&gt; DB::select("SELECT id_role FROM role WHERE CODE ='consultant'")[0]-&gt;id_role]);</v>
      </c>
      <c r="M17" s="8" t="str">
        <f t="shared" si="6"/>
        <v/>
      </c>
      <c r="N17" s="8" t="str">
        <f t="shared" si="7"/>
        <v/>
      </c>
    </row>
    <row r="18" spans="1:14" x14ac:dyDescent="0.25">
      <c r="A18">
        <v>18</v>
      </c>
      <c r="B18" t="s">
        <v>96</v>
      </c>
      <c r="C18" t="s">
        <v>1154</v>
      </c>
      <c r="F18" t="str">
        <f t="shared" si="0"/>
        <v>Diana</v>
      </c>
      <c r="G18" t="str">
        <f t="shared" si="1"/>
        <v>Zuniga</v>
      </c>
      <c r="H18" t="str">
        <f t="shared" si="2"/>
        <v>dzuniga@kiddaitken.com</v>
      </c>
      <c r="I18" t="s">
        <v>1148</v>
      </c>
      <c r="J18" s="1" t="str">
        <f t="shared" si="3"/>
        <v>User::firstOrCreate(['id_user' =&gt; 18, 'email' =&gt; 'dzuniga@kiddaitken.com','password'=&gt;'$2y$10$92IXUNpkjO0rOQ5byMi.Ye4oKoEa3Ro9llC/.og/at2.uheWG/igi']);</v>
      </c>
      <c r="K18" s="3" t="str">
        <f t="shared" si="4"/>
        <v>Contact::firstOrCreate(['id_user' =&gt; 18  ,'name' =&gt; 'Diana', 'last_name'=&gt; 'Zuniga' , 'type'=&gt; 'employe'  ,'email'=&gt; 'dzuniga@kiddaitken.com']);</v>
      </c>
      <c r="L18" s="8" t="str">
        <f t="shared" si="5"/>
        <v>UserRole::firstOrCreate(['id_user' =&gt; 18, 'id_role' =&gt; DB::select("SELECT id_role FROM role WHERE CODE ='coordinator'")[0]-&gt;id_role]);</v>
      </c>
      <c r="M18" s="8" t="str">
        <f t="shared" si="6"/>
        <v/>
      </c>
      <c r="N18" s="8" t="str">
        <f t="shared" si="7"/>
        <v/>
      </c>
    </row>
    <row r="19" spans="1:14" x14ac:dyDescent="0.25">
      <c r="A19">
        <v>19</v>
      </c>
      <c r="B19" t="s">
        <v>36</v>
      </c>
      <c r="C19" t="s">
        <v>1155</v>
      </c>
      <c r="D19" t="s">
        <v>1153</v>
      </c>
      <c r="F19" t="str">
        <f t="shared" si="0"/>
        <v>Eva</v>
      </c>
      <c r="G19" t="str">
        <f t="shared" si="1"/>
        <v>Oddo</v>
      </c>
      <c r="H19" t="str">
        <f t="shared" si="2"/>
        <v>eoddo@kiddaitken.com</v>
      </c>
      <c r="I19" t="s">
        <v>1148</v>
      </c>
      <c r="J19" s="1" t="str">
        <f t="shared" si="3"/>
        <v>User::firstOrCreate(['id_user' =&gt; 19, 'email' =&gt; 'eoddo@kiddaitken.com','password'=&gt;'$2y$10$92IXUNpkjO0rOQ5byMi.Ye4oKoEa3Ro9llC/.og/at2.uheWG/igi']);</v>
      </c>
      <c r="K19" s="3" t="str">
        <f t="shared" si="4"/>
        <v>Contact::firstOrCreate(['id_user' =&gt; 19  ,'name' =&gt; 'Eva', 'last_name'=&gt; 'Oddo' , 'type'=&gt; 'employe'  ,'email'=&gt; 'eoddo@kiddaitken.com']);</v>
      </c>
      <c r="L19" s="8" t="str">
        <f t="shared" si="5"/>
        <v>UserRole::firstOrCreate(['id_user' =&gt; 19, 'id_role' =&gt; DB::select("SELECT id_role FROM role WHERE CODE ='consultant'")[0]-&gt;id_role]);</v>
      </c>
      <c r="M19" s="8" t="str">
        <f t="shared" si="6"/>
        <v>UserRole::firstOrCreate(['id_user' =&gt; 19, 'id_role' =&gt; DB::select("SELECT id_role FROM role WHERE CODE ='senior_consultant'")[0]-&gt;id_role]);</v>
      </c>
      <c r="N19" s="8" t="str">
        <f t="shared" si="7"/>
        <v/>
      </c>
    </row>
    <row r="20" spans="1:14" x14ac:dyDescent="0.25">
      <c r="A20">
        <v>20</v>
      </c>
      <c r="B20" t="s">
        <v>35</v>
      </c>
      <c r="C20" t="s">
        <v>1156</v>
      </c>
      <c r="D20" t="s">
        <v>1157</v>
      </c>
      <c r="E20" t="s">
        <v>1153</v>
      </c>
      <c r="F20" t="str">
        <f t="shared" si="0"/>
        <v>Giseli</v>
      </c>
      <c r="G20" t="str">
        <f t="shared" si="1"/>
        <v>Farias</v>
      </c>
      <c r="H20" t="str">
        <f t="shared" si="2"/>
        <v>gfarias@kiddaitken.com</v>
      </c>
      <c r="I20" t="s">
        <v>1148</v>
      </c>
      <c r="J20" s="1" t="str">
        <f t="shared" si="3"/>
        <v>User::firstOrCreate(['id_user' =&gt; 20, 'email' =&gt; 'gfarias@kiddaitken.com','password'=&gt;'$2y$10$92IXUNpkjO0rOQ5byMi.Ye4oKoEa3Ro9llC/.og/at2.uheWG/igi']);</v>
      </c>
      <c r="K20" s="3" t="str">
        <f t="shared" si="4"/>
        <v>Contact::firstOrCreate(['id_user' =&gt; 20  ,'name' =&gt; 'Giseli', 'last_name'=&gt; 'Farias' , 'type'=&gt; 'employe'  ,'email'=&gt; 'gfarias@kiddaitken.com']);</v>
      </c>
      <c r="L20" s="8" t="str">
        <f t="shared" si="5"/>
        <v>UserRole::firstOrCreate(['id_user' =&gt; 20, 'id_role' =&gt; DB::select("SELECT id_role FROM role WHERE CODE ='head_of_europe_and_latam'")[0]-&gt;id_role]);</v>
      </c>
      <c r="M20" s="8" t="str">
        <f t="shared" si="6"/>
        <v>UserRole::firstOrCreate(['id_user' =&gt; 20, 'id_role' =&gt; DB::select("SELECT id_role FROM role WHERE CODE ='client_owner'")[0]-&gt;id_role]);</v>
      </c>
      <c r="N20" s="8" t="str">
        <f t="shared" si="7"/>
        <v>UserRole::firstOrCreate(['id_user' =&gt; 20, 'id_role' =&gt; DB::select("SELECT id_role FROM role WHERE CODE ='senior_consultant'")[0]-&gt;id_role]);</v>
      </c>
    </row>
    <row r="21" spans="1:14" s="17" customFormat="1" x14ac:dyDescent="0.25">
      <c r="A21" s="17">
        <v>21</v>
      </c>
      <c r="B21" s="17" t="s">
        <v>314</v>
      </c>
      <c r="C21" s="17" t="s">
        <v>1153</v>
      </c>
      <c r="F21" s="17" t="str">
        <f t="shared" si="0"/>
        <v>Ian</v>
      </c>
      <c r="G21" s="17" t="str">
        <f t="shared" si="1"/>
        <v>O'Neill</v>
      </c>
      <c r="H21" t="s">
        <v>5168</v>
      </c>
      <c r="I21" s="17" t="s">
        <v>1148</v>
      </c>
      <c r="J21" s="18" t="str">
        <f t="shared" si="3"/>
        <v>User::firstOrCreate(['id_user' =&gt; 21, 'email' =&gt; 'ioneill@kiddaitken.com','password'=&gt;'$2y$10$92IXUNpkjO0rOQ5byMi.Ye4oKoEa3Ro9llC/.og/at2.uheWG/igi']);</v>
      </c>
      <c r="K21" s="18" t="str">
        <f t="shared" si="4"/>
        <v>Contact::firstOrCreate(['id_user' =&gt; 21  ,'name' =&gt; 'Ian', 'last_name'=&gt; 'O´Neill' , 'type'=&gt; 'employe'  ,'email'=&gt; 'ioneill@kiddaitken.com']);</v>
      </c>
      <c r="L21" s="18" t="str">
        <f t="shared" si="5"/>
        <v>UserRole::firstOrCreate(['id_user' =&gt; 21, 'id_role' =&gt; DB::select("SELECT id_role FROM role WHERE CODE ='senior_consultant'")[0]-&gt;id_role]);</v>
      </c>
      <c r="M21" s="18" t="str">
        <f t="shared" si="6"/>
        <v/>
      </c>
      <c r="N21" s="18" t="str">
        <f t="shared" si="7"/>
        <v/>
      </c>
    </row>
    <row r="22" spans="1:14" x14ac:dyDescent="0.25">
      <c r="A22">
        <v>22</v>
      </c>
      <c r="B22" t="s">
        <v>55</v>
      </c>
      <c r="C22" t="s">
        <v>1158</v>
      </c>
      <c r="D22" t="s">
        <v>1157</v>
      </c>
      <c r="E22" t="s">
        <v>1153</v>
      </c>
      <c r="F22" t="str">
        <f t="shared" si="0"/>
        <v>Jacob</v>
      </c>
      <c r="G22" t="str">
        <f t="shared" si="1"/>
        <v>Aitken</v>
      </c>
      <c r="H22" t="str">
        <f t="shared" si="2"/>
        <v>jaitken@kiddaitken.com</v>
      </c>
      <c r="I22" t="s">
        <v>1148</v>
      </c>
      <c r="J22" s="1" t="str">
        <f t="shared" si="3"/>
        <v>User::firstOrCreate(['id_user' =&gt; 22, 'email' =&gt; 'jaitken@kiddaitken.com','password'=&gt;'$2y$10$92IXUNpkjO0rOQ5byMi.Ye4oKoEa3Ro9llC/.og/at2.uheWG/igi']);</v>
      </c>
      <c r="K22" s="3" t="str">
        <f t="shared" si="4"/>
        <v>Contact::firstOrCreate(['id_user' =&gt; 22  ,'name' =&gt; 'Jacob', 'last_name'=&gt; 'Aitken' , 'type'=&gt; 'employe'  ,'email'=&gt; 'jaitken@kiddaitken.com']);</v>
      </c>
      <c r="L22" s="8" t="str">
        <f t="shared" si="5"/>
        <v>UserRole::firstOrCreate(['id_user' =&gt; 22, 'id_role' =&gt; DB::select("SELECT id_role FROM role WHERE CODE ='hr_director'")[0]-&gt;id_role]);</v>
      </c>
      <c r="M22" s="8" t="str">
        <f t="shared" si="6"/>
        <v>UserRole::firstOrCreate(['id_user' =&gt; 22, 'id_role' =&gt; DB::select("SELECT id_role FROM role WHERE CODE ='client_owner'")[0]-&gt;id_role]);</v>
      </c>
      <c r="N22" s="8" t="str">
        <f t="shared" si="7"/>
        <v>UserRole::firstOrCreate(['id_user' =&gt; 22, 'id_role' =&gt; DB::select("SELECT id_role FROM role WHERE CODE ='senior_consultant'")[0]-&gt;id_role]);</v>
      </c>
    </row>
    <row r="23" spans="1:14" x14ac:dyDescent="0.25">
      <c r="A23">
        <v>23</v>
      </c>
      <c r="B23" t="s">
        <v>66</v>
      </c>
      <c r="C23" t="s">
        <v>1153</v>
      </c>
      <c r="F23" t="str">
        <f t="shared" si="0"/>
        <v>James</v>
      </c>
      <c r="G23" t="str">
        <f t="shared" si="1"/>
        <v>Wright</v>
      </c>
      <c r="H23" t="str">
        <f t="shared" si="2"/>
        <v>jwright@kiddaitken.com</v>
      </c>
      <c r="I23" t="s">
        <v>1148</v>
      </c>
      <c r="J23" s="1" t="str">
        <f t="shared" si="3"/>
        <v>User::firstOrCreate(['id_user' =&gt; 23, 'email' =&gt; 'jwright@kiddaitken.com','password'=&gt;'$2y$10$92IXUNpkjO0rOQ5byMi.Ye4oKoEa3Ro9llC/.og/at2.uheWG/igi']);</v>
      </c>
      <c r="K23" s="3" t="str">
        <f t="shared" si="4"/>
        <v>Contact::firstOrCreate(['id_user' =&gt; 23  ,'name' =&gt; 'James', 'last_name'=&gt; 'Wright' , 'type'=&gt; 'employe'  ,'email'=&gt; 'jwright@kiddaitken.com']);</v>
      </c>
      <c r="L23" s="8" t="str">
        <f t="shared" si="5"/>
        <v>UserRole::firstOrCreate(['id_user' =&gt; 23, 'id_role' =&gt; DB::select("SELECT id_role FROM role WHERE CODE ='senior_consultant'")[0]-&gt;id_role]);</v>
      </c>
      <c r="M23" s="8" t="str">
        <f t="shared" si="6"/>
        <v/>
      </c>
      <c r="N23" s="8" t="str">
        <f t="shared" si="7"/>
        <v/>
      </c>
    </row>
    <row r="24" spans="1:14" x14ac:dyDescent="0.25">
      <c r="A24">
        <v>24</v>
      </c>
      <c r="B24" t="s">
        <v>1121</v>
      </c>
      <c r="C24" t="s">
        <v>1155</v>
      </c>
      <c r="F24" t="str">
        <f t="shared" si="0"/>
        <v>Jemma</v>
      </c>
      <c r="G24" t="str">
        <f t="shared" si="1"/>
        <v>Mestanza</v>
      </c>
      <c r="H24" t="str">
        <f t="shared" si="2"/>
        <v>jmestanza@kiddaitken.com</v>
      </c>
      <c r="I24" t="s">
        <v>1148</v>
      </c>
      <c r="J24" s="1" t="str">
        <f t="shared" si="3"/>
        <v>User::firstOrCreate(['id_user' =&gt; 24, 'email' =&gt; 'jmestanza@kiddaitken.com','password'=&gt;'$2y$10$92IXUNpkjO0rOQ5byMi.Ye4oKoEa3Ro9llC/.og/at2.uheWG/igi']);</v>
      </c>
      <c r="K24" s="3" t="str">
        <f t="shared" si="4"/>
        <v>Contact::firstOrCreate(['id_user' =&gt; 24  ,'name' =&gt; 'Jemma', 'last_name'=&gt; 'Mestanza' , 'type'=&gt; 'employe'  ,'email'=&gt; 'jmestanza@kiddaitken.com']);</v>
      </c>
      <c r="L24" s="8" t="str">
        <f t="shared" si="5"/>
        <v>UserRole::firstOrCreate(['id_user' =&gt; 24, 'id_role' =&gt; DB::select("SELECT id_role FROM role WHERE CODE ='consultant'")[0]-&gt;id_role]);</v>
      </c>
      <c r="M24" s="8" t="str">
        <f t="shared" si="6"/>
        <v/>
      </c>
      <c r="N24" s="8" t="str">
        <f t="shared" si="7"/>
        <v/>
      </c>
    </row>
    <row r="25" spans="1:14" s="19" customFormat="1" x14ac:dyDescent="0.25">
      <c r="A25" s="19">
        <v>25</v>
      </c>
      <c r="B25" s="19" t="s">
        <v>1122</v>
      </c>
      <c r="C25" s="19" t="s">
        <v>1152</v>
      </c>
      <c r="F25" s="19" t="str">
        <f t="shared" si="0"/>
        <v>Joanne</v>
      </c>
      <c r="G25" s="19" t="str">
        <f t="shared" si="1"/>
        <v>D'Silva</v>
      </c>
      <c r="H25" s="19" t="s">
        <v>5169</v>
      </c>
      <c r="I25" s="19" t="s">
        <v>1148</v>
      </c>
      <c r="J25" s="20" t="str">
        <f t="shared" si="3"/>
        <v>User::firstOrCreate(['id_user' =&gt; 25, 'email' =&gt; 'jdsilva@kiddaitken.com','password'=&gt;'$2y$10$92IXUNpkjO0rOQ5byMi.Ye4oKoEa3Ro9llC/.og/at2.uheWG/igi']);</v>
      </c>
      <c r="K25" s="20" t="str">
        <f t="shared" si="4"/>
        <v>Contact::firstOrCreate(['id_user' =&gt; 25  ,'name' =&gt; 'Joanne', 'last_name'=&gt; 'D´Silva' , 'type'=&gt; 'employe'  ,'email'=&gt; 'jdsilva@kiddaitken.com']);</v>
      </c>
      <c r="L25" s="20" t="str">
        <f t="shared" si="5"/>
        <v>UserRole::firstOrCreate(['id_user' =&gt; 25, 'id_role' =&gt; DB::select("SELECT id_role FROM role WHERE CODE ='lds'")[0]-&gt;id_role]);</v>
      </c>
      <c r="M25" s="20" t="str">
        <f t="shared" si="6"/>
        <v/>
      </c>
      <c r="N25" s="20" t="str">
        <f t="shared" si="7"/>
        <v/>
      </c>
    </row>
    <row r="26" spans="1:14" x14ac:dyDescent="0.25">
      <c r="A26">
        <v>26</v>
      </c>
      <c r="B26" t="s">
        <v>1123</v>
      </c>
      <c r="C26" t="s">
        <v>1155</v>
      </c>
      <c r="F26" t="str">
        <f t="shared" si="0"/>
        <v>Johnny</v>
      </c>
      <c r="G26" t="str">
        <f t="shared" si="1"/>
        <v>Murta</v>
      </c>
      <c r="H26" t="str">
        <f t="shared" si="2"/>
        <v>jmurta@kiddaitken.com</v>
      </c>
      <c r="I26" t="s">
        <v>1148</v>
      </c>
      <c r="J26" s="1" t="str">
        <f t="shared" si="3"/>
        <v>User::firstOrCreate(['id_user' =&gt; 26, 'email' =&gt; 'jmurta@kiddaitken.com','password'=&gt;'$2y$10$92IXUNpkjO0rOQ5byMi.Ye4oKoEa3Ro9llC/.og/at2.uheWG/igi']);</v>
      </c>
      <c r="K26" s="3" t="str">
        <f t="shared" si="4"/>
        <v>Contact::firstOrCreate(['id_user' =&gt; 26  ,'name' =&gt; 'Johnny', 'last_name'=&gt; 'Murta' , 'type'=&gt; 'employe'  ,'email'=&gt; 'jmurta@kiddaitken.com']);</v>
      </c>
      <c r="L26" s="8" t="str">
        <f t="shared" si="5"/>
        <v>UserRole::firstOrCreate(['id_user' =&gt; 26, 'id_role' =&gt; DB::select("SELECT id_role FROM role WHERE CODE ='consultant'")[0]-&gt;id_role]);</v>
      </c>
      <c r="M26" s="8" t="str">
        <f t="shared" si="6"/>
        <v/>
      </c>
      <c r="N26" s="8" t="str">
        <f t="shared" si="7"/>
        <v/>
      </c>
    </row>
    <row r="27" spans="1:14" s="11" customFormat="1" x14ac:dyDescent="0.25">
      <c r="A27" s="11">
        <v>27</v>
      </c>
      <c r="B27" s="12" t="s">
        <v>5090</v>
      </c>
      <c r="C27" s="12" t="s">
        <v>1152</v>
      </c>
      <c r="D27" s="12"/>
      <c r="E27" s="12"/>
      <c r="F27" s="12" t="str">
        <f t="shared" si="0"/>
        <v>Josephine</v>
      </c>
      <c r="G27" s="12" t="str">
        <f t="shared" si="1"/>
        <v>Mullen</v>
      </c>
      <c r="H27" s="12" t="str">
        <f t="shared" si="2"/>
        <v>jmullen@kiddaitken.com</v>
      </c>
      <c r="I27" s="12" t="s">
        <v>1148</v>
      </c>
      <c r="J27" s="12" t="str">
        <f t="shared" si="3"/>
        <v>User::firstOrCreate(['id_user' =&gt; 27, 'email' =&gt; 'jmullen@kiddaitken.com','password'=&gt;'$2y$10$92IXUNpkjO0rOQ5byMi.Ye4oKoEa3Ro9llC/.og/at2.uheWG/igi']);</v>
      </c>
      <c r="K27" s="12" t="str">
        <f t="shared" si="4"/>
        <v>Contact::firstOrCreate(['id_user' =&gt; 27  ,'name' =&gt; 'Josephine', 'last_name'=&gt; 'Mullen' , 'type'=&gt; 'employe'  ,'email'=&gt; 'jmullen@kiddaitken.com']);</v>
      </c>
      <c r="L27" s="12" t="str">
        <f t="shared" si="5"/>
        <v>UserRole::firstOrCreate(['id_user' =&gt; 27, 'id_role' =&gt; DB::select("SELECT id_role FROM role WHERE CODE ='lds'")[0]-&gt;id_role]);</v>
      </c>
      <c r="M27" s="12" t="str">
        <f t="shared" si="6"/>
        <v/>
      </c>
      <c r="N27" s="12" t="str">
        <f t="shared" si="7"/>
        <v/>
      </c>
    </row>
    <row r="28" spans="1:14" x14ac:dyDescent="0.25">
      <c r="A28">
        <v>28</v>
      </c>
      <c r="B28" t="s">
        <v>1124</v>
      </c>
      <c r="C28" t="s">
        <v>1152</v>
      </c>
      <c r="F28" t="str">
        <f t="shared" si="0"/>
        <v>Julia</v>
      </c>
      <c r="G28" t="str">
        <f t="shared" si="1"/>
        <v>Horvath</v>
      </c>
      <c r="H28" t="str">
        <f t="shared" si="2"/>
        <v>jhorvath@kiddaitken.com</v>
      </c>
      <c r="I28" t="s">
        <v>1148</v>
      </c>
      <c r="J28" s="1" t="str">
        <f t="shared" si="3"/>
        <v>User::firstOrCreate(['id_user' =&gt; 28, 'email' =&gt; 'jhorvath@kiddaitken.com','password'=&gt;'$2y$10$92IXUNpkjO0rOQ5byMi.Ye4oKoEa3Ro9llC/.og/at2.uheWG/igi']);</v>
      </c>
      <c r="K28" s="3" t="str">
        <f t="shared" si="4"/>
        <v>Contact::firstOrCreate(['id_user' =&gt; 28  ,'name' =&gt; 'Julia', 'last_name'=&gt; 'Horvath' , 'type'=&gt; 'employe'  ,'email'=&gt; 'jhorvath@kiddaitken.com']);</v>
      </c>
      <c r="L28" s="8" t="str">
        <f t="shared" si="5"/>
        <v>UserRole::firstOrCreate(['id_user' =&gt; 28, 'id_role' =&gt; DB::select("SELECT id_role FROM role WHERE CODE ='lds'")[0]-&gt;id_role]);</v>
      </c>
      <c r="M28" s="8" t="str">
        <f t="shared" si="6"/>
        <v/>
      </c>
      <c r="N28" s="8" t="str">
        <f t="shared" si="7"/>
        <v/>
      </c>
    </row>
    <row r="29" spans="1:14" x14ac:dyDescent="0.25">
      <c r="A29">
        <v>29</v>
      </c>
      <c r="B29" t="s">
        <v>1125</v>
      </c>
      <c r="C29" t="s">
        <v>1155</v>
      </c>
      <c r="F29" t="str">
        <f t="shared" si="0"/>
        <v>Katarzyna</v>
      </c>
      <c r="G29" t="str">
        <f t="shared" si="1"/>
        <v>Gorska</v>
      </c>
      <c r="H29" t="str">
        <f t="shared" si="2"/>
        <v>kgorska@kiddaitken.com</v>
      </c>
      <c r="I29" t="s">
        <v>1148</v>
      </c>
      <c r="J29" s="1" t="str">
        <f t="shared" si="3"/>
        <v>User::firstOrCreate(['id_user' =&gt; 29, 'email' =&gt; 'kgorska@kiddaitken.com','password'=&gt;'$2y$10$92IXUNpkjO0rOQ5byMi.Ye4oKoEa3Ro9llC/.og/at2.uheWG/igi']);</v>
      </c>
      <c r="K29" s="3" t="str">
        <f t="shared" si="4"/>
        <v>Contact::firstOrCreate(['id_user' =&gt; 29  ,'name' =&gt; 'Katarzyna', 'last_name'=&gt; 'Gorska' , 'type'=&gt; 'employe'  ,'email'=&gt; 'kgorska@kiddaitken.com']);</v>
      </c>
      <c r="L29" s="8" t="str">
        <f t="shared" si="5"/>
        <v>UserRole::firstOrCreate(['id_user' =&gt; 29, 'id_role' =&gt; DB::select("SELECT id_role FROM role WHERE CODE ='consultant'")[0]-&gt;id_role]);</v>
      </c>
      <c r="M29" s="8" t="str">
        <f t="shared" si="6"/>
        <v/>
      </c>
      <c r="N29" s="8" t="str">
        <f t="shared" si="7"/>
        <v/>
      </c>
    </row>
    <row r="30" spans="1:14" x14ac:dyDescent="0.25">
      <c r="A30">
        <v>30</v>
      </c>
      <c r="B30" t="s">
        <v>65</v>
      </c>
      <c r="C30" t="s">
        <v>1155</v>
      </c>
      <c r="D30" t="s">
        <v>1157</v>
      </c>
      <c r="E30" t="s">
        <v>1153</v>
      </c>
      <c r="F30" t="str">
        <f t="shared" si="0"/>
        <v>Kate</v>
      </c>
      <c r="G30" t="str">
        <f t="shared" si="1"/>
        <v>Ledigo</v>
      </c>
      <c r="H30" t="str">
        <f t="shared" si="2"/>
        <v>kledigo@kiddaitken.com</v>
      </c>
      <c r="I30" t="s">
        <v>1148</v>
      </c>
      <c r="J30" s="1" t="str">
        <f t="shared" si="3"/>
        <v>User::firstOrCreate(['id_user' =&gt; 30, 'email' =&gt; 'kledigo@kiddaitken.com','password'=&gt;'$2y$10$92IXUNpkjO0rOQ5byMi.Ye4oKoEa3Ro9llC/.og/at2.uheWG/igi']);</v>
      </c>
      <c r="K30" s="3" t="str">
        <f t="shared" si="4"/>
        <v>Contact::firstOrCreate(['id_user' =&gt; 30  ,'name' =&gt; 'Kate', 'last_name'=&gt; 'Ledigo' , 'type'=&gt; 'employe'  ,'email'=&gt; 'kledigo@kiddaitken.com']);</v>
      </c>
      <c r="L30" s="8" t="str">
        <f t="shared" si="5"/>
        <v>UserRole::firstOrCreate(['id_user' =&gt; 30, 'id_role' =&gt; DB::select("SELECT id_role FROM role WHERE CODE ='consultant'")[0]-&gt;id_role]);</v>
      </c>
      <c r="M30" s="8" t="str">
        <f t="shared" si="6"/>
        <v>UserRole::firstOrCreate(['id_user' =&gt; 30, 'id_role' =&gt; DB::select("SELECT id_role FROM role WHERE CODE ='client_owner'")[0]-&gt;id_role]);</v>
      </c>
      <c r="N30" s="8" t="str">
        <f t="shared" si="7"/>
        <v>UserRole::firstOrCreate(['id_user' =&gt; 30, 'id_role' =&gt; DB::select("SELECT id_role FROM role WHERE CODE ='senior_consultant'")[0]-&gt;id_role]);</v>
      </c>
    </row>
    <row r="31" spans="1:14" x14ac:dyDescent="0.25">
      <c r="A31">
        <v>31</v>
      </c>
      <c r="B31" t="s">
        <v>234</v>
      </c>
      <c r="C31" t="s">
        <v>1154</v>
      </c>
      <c r="F31" t="str">
        <f t="shared" si="0"/>
        <v>Kate</v>
      </c>
      <c r="G31" t="str">
        <f t="shared" si="1"/>
        <v>Noble</v>
      </c>
      <c r="H31" t="str">
        <f t="shared" si="2"/>
        <v>knoble@kiddaitken.com</v>
      </c>
      <c r="I31" t="s">
        <v>1148</v>
      </c>
      <c r="J31" s="1" t="str">
        <f t="shared" si="3"/>
        <v>User::firstOrCreate(['id_user' =&gt; 31, 'email' =&gt; 'knoble@kiddaitken.com','password'=&gt;'$2y$10$92IXUNpkjO0rOQ5byMi.Ye4oKoEa3Ro9llC/.og/at2.uheWG/igi']);</v>
      </c>
      <c r="K31" s="3" t="str">
        <f t="shared" si="4"/>
        <v>Contact::firstOrCreate(['id_user' =&gt; 31  ,'name' =&gt; 'Kate', 'last_name'=&gt; 'Noble' , 'type'=&gt; 'employe'  ,'email'=&gt; 'knoble@kiddaitken.com']);</v>
      </c>
      <c r="L31" s="8" t="str">
        <f t="shared" si="5"/>
        <v>UserRole::firstOrCreate(['id_user' =&gt; 31, 'id_role' =&gt; DB::select("SELECT id_role FROM role WHERE CODE ='coordinator'")[0]-&gt;id_role]);</v>
      </c>
      <c r="M31" s="8" t="str">
        <f t="shared" si="6"/>
        <v/>
      </c>
      <c r="N31" s="8" t="str">
        <f t="shared" si="7"/>
        <v/>
      </c>
    </row>
    <row r="32" spans="1:14" x14ac:dyDescent="0.25">
      <c r="A32">
        <v>32</v>
      </c>
      <c r="B32" t="s">
        <v>1126</v>
      </c>
      <c r="C32" t="s">
        <v>1152</v>
      </c>
      <c r="F32" t="str">
        <f t="shared" si="0"/>
        <v>Maheen</v>
      </c>
      <c r="G32" t="str">
        <f t="shared" si="1"/>
        <v>Nadeem</v>
      </c>
      <c r="H32" s="14" t="str">
        <f t="shared" si="2"/>
        <v>mnadeem@kiddaitken.com</v>
      </c>
      <c r="I32" t="s">
        <v>1148</v>
      </c>
      <c r="J32" s="1" t="str">
        <f t="shared" si="3"/>
        <v>User::firstOrCreate(['id_user' =&gt; 32, 'email' =&gt; 'mnadeem@kiddaitken.com','password'=&gt;'$2y$10$92IXUNpkjO0rOQ5byMi.Ye4oKoEa3Ro9llC/.og/at2.uheWG/igi']);</v>
      </c>
      <c r="K32" s="3" t="str">
        <f t="shared" si="4"/>
        <v>Contact::firstOrCreate(['id_user' =&gt; 32  ,'name' =&gt; 'Maheen', 'last_name'=&gt; 'Nadeem' , 'type'=&gt; 'employe'  ,'email'=&gt; 'mnadeem@kiddaitken.com']);</v>
      </c>
      <c r="L32" s="8" t="str">
        <f t="shared" si="5"/>
        <v>UserRole::firstOrCreate(['id_user' =&gt; 32, 'id_role' =&gt; DB::select("SELECT id_role FROM role WHERE CODE ='lds'")[0]-&gt;id_role]);</v>
      </c>
      <c r="M32" s="8" t="str">
        <f t="shared" si="6"/>
        <v/>
      </c>
      <c r="N32" s="8" t="str">
        <f t="shared" si="7"/>
        <v/>
      </c>
    </row>
    <row r="33" spans="1:14" x14ac:dyDescent="0.25">
      <c r="A33">
        <v>33</v>
      </c>
      <c r="B33" t="s">
        <v>94</v>
      </c>
      <c r="C33" t="s">
        <v>1155</v>
      </c>
      <c r="D33" t="s">
        <v>1157</v>
      </c>
      <c r="E33" t="s">
        <v>1153</v>
      </c>
      <c r="F33" t="str">
        <f t="shared" si="0"/>
        <v>Matthew</v>
      </c>
      <c r="G33" t="str">
        <f t="shared" si="1"/>
        <v>Cripsey</v>
      </c>
      <c r="H33" t="str">
        <f t="shared" si="2"/>
        <v>mcripsey@kiddaitken.com</v>
      </c>
      <c r="I33" t="s">
        <v>1148</v>
      </c>
      <c r="J33" s="1" t="str">
        <f t="shared" si="3"/>
        <v>User::firstOrCreate(['id_user' =&gt; 33, 'email' =&gt; 'mcripsey@kiddaitken.com','password'=&gt;'$2y$10$92IXUNpkjO0rOQ5byMi.Ye4oKoEa3Ro9llC/.og/at2.uheWG/igi']);</v>
      </c>
      <c r="K33" s="3" t="str">
        <f t="shared" si="4"/>
        <v>Contact::firstOrCreate(['id_user' =&gt; 33  ,'name' =&gt; 'Matthew', 'last_name'=&gt; 'Cripsey' , 'type'=&gt; 'employe'  ,'email'=&gt; 'mcripsey@kiddaitken.com']);</v>
      </c>
      <c r="L33" s="8" t="str">
        <f t="shared" si="5"/>
        <v>UserRole::firstOrCreate(['id_user' =&gt; 33, 'id_role' =&gt; DB::select("SELECT id_role FROM role WHERE CODE ='consultant'")[0]-&gt;id_role]);</v>
      </c>
      <c r="M33" s="8" t="str">
        <f t="shared" si="6"/>
        <v>UserRole::firstOrCreate(['id_user' =&gt; 33, 'id_role' =&gt; DB::select("SELECT id_role FROM role WHERE CODE ='client_owner'")[0]-&gt;id_role]);</v>
      </c>
      <c r="N33" s="8" t="str">
        <f t="shared" si="7"/>
        <v>UserRole::firstOrCreate(['id_user' =&gt; 33, 'id_role' =&gt; DB::select("SELECT id_role FROM role WHERE CODE ='senior_consultant'")[0]-&gt;id_role]);</v>
      </c>
    </row>
    <row r="34" spans="1:14" x14ac:dyDescent="0.25">
      <c r="A34">
        <v>34</v>
      </c>
      <c r="B34" t="s">
        <v>482</v>
      </c>
      <c r="C34" t="s">
        <v>1153</v>
      </c>
      <c r="F34" t="str">
        <f t="shared" ref="F34:F51" si="8">LEFT(B34,FIND(" ",B34)-1)</f>
        <v>Matthew</v>
      </c>
      <c r="G34" t="str">
        <f t="shared" ref="G34:G51" si="9">RIGHT(B34,LEN(B34)-FIND(" ",B34))</f>
        <v>Eyre</v>
      </c>
      <c r="H34" t="str">
        <f t="shared" ref="H34:H65" si="10">LOWER(LEFT(F34,1)&amp;G34)&amp;"@kiddaitken.com"</f>
        <v>meyre@kiddaitken.com</v>
      </c>
      <c r="I34" t="s">
        <v>1148</v>
      </c>
      <c r="J34" s="1" t="str">
        <f t="shared" ref="J34:J65" si="11">CONCATENATE("User::firstOrCreate(['id_user' =&gt; ",A34,"",", 'email' =&gt; '",H34,"'",",'password'=&gt;'",I34,"']);")</f>
        <v>User::firstOrCreate(['id_user' =&gt; 34, 'email' =&gt; 'meyre@kiddaitken.com','password'=&gt;'$2y$10$92IXUNpkjO0rOQ5byMi.Ye4oKoEa3Ro9llC/.og/at2.uheWG/igi']);</v>
      </c>
      <c r="K34" s="3" t="str">
        <f t="shared" ref="K34:K51" si="12">CONCATENATE("Contact::firstOrCreate(['id_user' =&gt; ",A34," "," ,'name' =&gt; '",F34,"', 'last_name'=&gt; '",SUBSTITUTE(G34, "'", "´"),"' , 'type'=&gt; 'employe' "," ,'email'=&gt; '",H34,"']);")</f>
        <v>Contact::firstOrCreate(['id_user' =&gt; 34  ,'name' =&gt; 'Matthew', 'last_name'=&gt; 'Eyre' , 'type'=&gt; 'employe'  ,'email'=&gt; 'meyre@kiddaitken.com']);</v>
      </c>
      <c r="L34" s="8" t="str">
        <f t="shared" ref="L34:L51" si="13">CONCATENATE("UserRole::firstOrCreate(['id_user' =&gt; ",A34,"",", 'id_role' =&gt; DB::select(""SELECT id_role FROM role WHERE CODE ='", C34, "'"")[0]-&gt;id_role]);")</f>
        <v>UserRole::firstOrCreate(['id_user' =&gt; 34, 'id_role' =&gt; DB::select("SELECT id_role FROM role WHERE CODE ='senior_consultant'")[0]-&gt;id_role]);</v>
      </c>
      <c r="M34" s="8" t="str">
        <f t="shared" ref="M34:M51" si="14">IF(D34&lt;&gt;"",CONCATENATE("UserRole::firstOrCreate(['id_user' =&gt; ",A34,"",", 'id_role' =&gt; DB::select(""SELECT id_role FROM role WHERE CODE ='", D34, "'"")[0]-&gt;id_role]);"), "")</f>
        <v/>
      </c>
      <c r="N34" s="8" t="str">
        <f t="shared" ref="N34:N51" si="15">IF(E34&lt;&gt;"",CONCATENATE("UserRole::firstOrCreate(['id_user' =&gt; ",A34,"",", 'id_role' =&gt; DB::select(""SELECT id_role FROM role WHERE CODE ='", E34, "'"")[0]-&gt;id_role]);"), "")</f>
        <v/>
      </c>
    </row>
    <row r="35" spans="1:14" x14ac:dyDescent="0.25">
      <c r="A35">
        <v>35</v>
      </c>
      <c r="B35" t="s">
        <v>1127</v>
      </c>
      <c r="C35" t="s">
        <v>1155</v>
      </c>
      <c r="F35" t="str">
        <f t="shared" si="8"/>
        <v>Monica</v>
      </c>
      <c r="G35" t="str">
        <f t="shared" si="9"/>
        <v>Graulund</v>
      </c>
      <c r="H35" t="str">
        <f t="shared" si="10"/>
        <v>mgraulund@kiddaitken.com</v>
      </c>
      <c r="I35" t="s">
        <v>1148</v>
      </c>
      <c r="J35" s="1" t="str">
        <f t="shared" si="11"/>
        <v>User::firstOrCreate(['id_user' =&gt; 35, 'email' =&gt; 'mgraulund@kiddaitken.com','password'=&gt;'$2y$10$92IXUNpkjO0rOQ5byMi.Ye4oKoEa3Ro9llC/.og/at2.uheWG/igi']);</v>
      </c>
      <c r="K35" s="3" t="str">
        <f t="shared" si="12"/>
        <v>Contact::firstOrCreate(['id_user' =&gt; 35  ,'name' =&gt; 'Monica', 'last_name'=&gt; 'Graulund' , 'type'=&gt; 'employe'  ,'email'=&gt; 'mgraulund@kiddaitken.com']);</v>
      </c>
      <c r="L35" s="8" t="str">
        <f t="shared" si="13"/>
        <v>UserRole::firstOrCreate(['id_user' =&gt; 35, 'id_role' =&gt; DB::select("SELECT id_role FROM role WHERE CODE ='consultant'")[0]-&gt;id_role]);</v>
      </c>
      <c r="M35" s="8" t="str">
        <f t="shared" si="14"/>
        <v/>
      </c>
      <c r="N35" s="8" t="str">
        <f t="shared" si="15"/>
        <v/>
      </c>
    </row>
    <row r="36" spans="1:14" x14ac:dyDescent="0.25">
      <c r="A36">
        <v>36</v>
      </c>
      <c r="B36" t="s">
        <v>1128</v>
      </c>
      <c r="C36" t="s">
        <v>1155</v>
      </c>
      <c r="F36" t="str">
        <f t="shared" si="8"/>
        <v>Mudasser</v>
      </c>
      <c r="G36" t="str">
        <f t="shared" si="9"/>
        <v>Ahmedi</v>
      </c>
      <c r="H36" t="str">
        <f t="shared" si="10"/>
        <v>mahmedi@kiddaitken.com</v>
      </c>
      <c r="I36" t="s">
        <v>1148</v>
      </c>
      <c r="J36" s="1" t="str">
        <f t="shared" si="11"/>
        <v>User::firstOrCreate(['id_user' =&gt; 36, 'email' =&gt; 'mahmedi@kiddaitken.com','password'=&gt;'$2y$10$92IXUNpkjO0rOQ5byMi.Ye4oKoEa3Ro9llC/.og/at2.uheWG/igi']);</v>
      </c>
      <c r="K36" s="3" t="str">
        <f t="shared" si="12"/>
        <v>Contact::firstOrCreate(['id_user' =&gt; 36  ,'name' =&gt; 'Mudasser', 'last_name'=&gt; 'Ahmedi' , 'type'=&gt; 'employe'  ,'email'=&gt; 'mahmedi@kiddaitken.com']);</v>
      </c>
      <c r="L36" s="8" t="str">
        <f t="shared" si="13"/>
        <v>UserRole::firstOrCreate(['id_user' =&gt; 36, 'id_role' =&gt; DB::select("SELECT id_role FROM role WHERE CODE ='consultant'")[0]-&gt;id_role]);</v>
      </c>
      <c r="M36" s="8" t="str">
        <f t="shared" si="14"/>
        <v/>
      </c>
      <c r="N36" s="8" t="str">
        <f t="shared" si="15"/>
        <v/>
      </c>
    </row>
    <row r="37" spans="1:14" x14ac:dyDescent="0.25">
      <c r="A37">
        <v>37</v>
      </c>
      <c r="B37" t="s">
        <v>1129</v>
      </c>
      <c r="C37" t="s">
        <v>1155</v>
      </c>
      <c r="D37" t="s">
        <v>1153</v>
      </c>
      <c r="F37" t="str">
        <f t="shared" si="8"/>
        <v>Natasa</v>
      </c>
      <c r="G37" t="str">
        <f t="shared" si="9"/>
        <v>Constantin</v>
      </c>
      <c r="H37" t="str">
        <f t="shared" si="10"/>
        <v>nconstantin@kiddaitken.com</v>
      </c>
      <c r="I37" t="s">
        <v>1148</v>
      </c>
      <c r="J37" s="1" t="str">
        <f t="shared" si="11"/>
        <v>User::firstOrCreate(['id_user' =&gt; 37, 'email' =&gt; 'nconstantin@kiddaitken.com','password'=&gt;'$2y$10$92IXUNpkjO0rOQ5byMi.Ye4oKoEa3Ro9llC/.og/at2.uheWG/igi']);</v>
      </c>
      <c r="K37" s="3" t="str">
        <f t="shared" si="12"/>
        <v>Contact::firstOrCreate(['id_user' =&gt; 37  ,'name' =&gt; 'Natasa', 'last_name'=&gt; 'Constantin' , 'type'=&gt; 'employe'  ,'email'=&gt; 'nconstantin@kiddaitken.com']);</v>
      </c>
      <c r="L37" s="8" t="str">
        <f t="shared" si="13"/>
        <v>UserRole::firstOrCreate(['id_user' =&gt; 37, 'id_role' =&gt; DB::select("SELECT id_role FROM role WHERE CODE ='consultant'")[0]-&gt;id_role]);</v>
      </c>
      <c r="M37" s="8" t="str">
        <f t="shared" si="14"/>
        <v>UserRole::firstOrCreate(['id_user' =&gt; 37, 'id_role' =&gt; DB::select("SELECT id_role FROM role WHERE CODE ='senior_consultant'")[0]-&gt;id_role]);</v>
      </c>
      <c r="N37" s="8" t="str">
        <f t="shared" si="15"/>
        <v/>
      </c>
    </row>
    <row r="38" spans="1:14" x14ac:dyDescent="0.25">
      <c r="A38">
        <v>38</v>
      </c>
      <c r="B38" t="s">
        <v>1131</v>
      </c>
      <c r="C38" t="s">
        <v>1152</v>
      </c>
      <c r="F38" t="str">
        <f t="shared" si="8"/>
        <v>Neha</v>
      </c>
      <c r="G38" t="str">
        <f t="shared" si="9"/>
        <v>Sunil</v>
      </c>
      <c r="H38" t="str">
        <f t="shared" si="10"/>
        <v>nsunil@kiddaitken.com</v>
      </c>
      <c r="I38" t="s">
        <v>1148</v>
      </c>
      <c r="J38" s="1" t="str">
        <f t="shared" si="11"/>
        <v>User::firstOrCreate(['id_user' =&gt; 38, 'email' =&gt; 'nsunil@kiddaitken.com','password'=&gt;'$2y$10$92IXUNpkjO0rOQ5byMi.Ye4oKoEa3Ro9llC/.og/at2.uheWG/igi']);</v>
      </c>
      <c r="K38" s="3" t="str">
        <f t="shared" si="12"/>
        <v>Contact::firstOrCreate(['id_user' =&gt; 38  ,'name' =&gt; 'Neha', 'last_name'=&gt; 'Sunil' , 'type'=&gt; 'employe'  ,'email'=&gt; 'nsunil@kiddaitken.com']);</v>
      </c>
      <c r="L38" s="8" t="str">
        <f t="shared" si="13"/>
        <v>UserRole::firstOrCreate(['id_user' =&gt; 38, 'id_role' =&gt; DB::select("SELECT id_role FROM role WHERE CODE ='lds'")[0]-&gt;id_role]);</v>
      </c>
      <c r="M38" s="8" t="str">
        <f t="shared" si="14"/>
        <v/>
      </c>
      <c r="N38" s="8" t="str">
        <f t="shared" si="15"/>
        <v/>
      </c>
    </row>
    <row r="39" spans="1:14" s="17" customFormat="1" x14ac:dyDescent="0.25">
      <c r="A39" s="17">
        <v>39</v>
      </c>
      <c r="B39" s="17" t="s">
        <v>315</v>
      </c>
      <c r="C39" s="17" t="s">
        <v>1154</v>
      </c>
      <c r="F39" s="17" t="str">
        <f t="shared" si="8"/>
        <v>Nikita</v>
      </c>
      <c r="G39" s="17" t="str">
        <f t="shared" si="9"/>
        <v>Bout King</v>
      </c>
      <c r="H39" t="s">
        <v>5170</v>
      </c>
      <c r="I39" s="17" t="s">
        <v>1148</v>
      </c>
      <c r="J39" s="18" t="str">
        <f t="shared" si="11"/>
        <v>User::firstOrCreate(['id_user' =&gt; 39, 'email' =&gt; 'nbout@kiddaitken.com','password'=&gt;'$2y$10$92IXUNpkjO0rOQ5byMi.Ye4oKoEa3Ro9llC/.og/at2.uheWG/igi']);</v>
      </c>
      <c r="K39" s="18" t="str">
        <f t="shared" si="12"/>
        <v>Contact::firstOrCreate(['id_user' =&gt; 39  ,'name' =&gt; 'Nikita', 'last_name'=&gt; 'Bout King' , 'type'=&gt; 'employe'  ,'email'=&gt; 'nbout@kiddaitken.com']);</v>
      </c>
      <c r="L39" s="18" t="str">
        <f t="shared" si="13"/>
        <v>UserRole::firstOrCreate(['id_user' =&gt; 39, 'id_role' =&gt; DB::select("SELECT id_role FROM role WHERE CODE ='coordinator'")[0]-&gt;id_role]);</v>
      </c>
      <c r="M39" s="18" t="str">
        <f t="shared" si="14"/>
        <v/>
      </c>
      <c r="N39" s="18" t="str">
        <f t="shared" si="15"/>
        <v/>
      </c>
    </row>
    <row r="40" spans="1:14" x14ac:dyDescent="0.25">
      <c r="A40">
        <v>40</v>
      </c>
      <c r="B40" t="s">
        <v>1132</v>
      </c>
      <c r="C40" t="s">
        <v>1155</v>
      </c>
      <c r="F40" t="str">
        <f t="shared" si="8"/>
        <v>Peter</v>
      </c>
      <c r="G40" t="str">
        <f t="shared" si="9"/>
        <v>Grey</v>
      </c>
      <c r="H40" t="str">
        <f t="shared" si="10"/>
        <v>pgrey@kiddaitken.com</v>
      </c>
      <c r="I40" t="s">
        <v>1148</v>
      </c>
      <c r="J40" s="1" t="str">
        <f t="shared" si="11"/>
        <v>User::firstOrCreate(['id_user' =&gt; 40, 'email' =&gt; 'pgrey@kiddaitken.com','password'=&gt;'$2y$10$92IXUNpkjO0rOQ5byMi.Ye4oKoEa3Ro9llC/.og/at2.uheWG/igi']);</v>
      </c>
      <c r="K40" s="3" t="str">
        <f t="shared" si="12"/>
        <v>Contact::firstOrCreate(['id_user' =&gt; 40  ,'name' =&gt; 'Peter', 'last_name'=&gt; 'Grey' , 'type'=&gt; 'employe'  ,'email'=&gt; 'pgrey@kiddaitken.com']);</v>
      </c>
      <c r="L40" s="8" t="str">
        <f t="shared" si="13"/>
        <v>UserRole::firstOrCreate(['id_user' =&gt; 40, 'id_role' =&gt; DB::select("SELECT id_role FROM role WHERE CODE ='consultant'")[0]-&gt;id_role]);</v>
      </c>
      <c r="M40" s="8" t="str">
        <f t="shared" si="14"/>
        <v/>
      </c>
      <c r="N40" s="8" t="str">
        <f t="shared" si="15"/>
        <v/>
      </c>
    </row>
    <row r="41" spans="1:14" x14ac:dyDescent="0.25">
      <c r="A41">
        <v>41</v>
      </c>
      <c r="B41" t="s">
        <v>1133</v>
      </c>
      <c r="C41" t="s">
        <v>1152</v>
      </c>
      <c r="F41" t="str">
        <f t="shared" si="8"/>
        <v>Petra</v>
      </c>
      <c r="G41" t="str">
        <f t="shared" si="9"/>
        <v>Mestres</v>
      </c>
      <c r="H41" t="str">
        <f t="shared" si="10"/>
        <v>pmestres@kiddaitken.com</v>
      </c>
      <c r="I41" t="s">
        <v>1148</v>
      </c>
      <c r="J41" s="1" t="str">
        <f t="shared" si="11"/>
        <v>User::firstOrCreate(['id_user' =&gt; 41, 'email' =&gt; 'pmestres@kiddaitken.com','password'=&gt;'$2y$10$92IXUNpkjO0rOQ5byMi.Ye4oKoEa3Ro9llC/.og/at2.uheWG/igi']);</v>
      </c>
      <c r="K41" s="3" t="str">
        <f t="shared" si="12"/>
        <v>Contact::firstOrCreate(['id_user' =&gt; 41  ,'name' =&gt; 'Petra', 'last_name'=&gt; 'Mestres' , 'type'=&gt; 'employe'  ,'email'=&gt; 'pmestres@kiddaitken.com']);</v>
      </c>
      <c r="L41" s="8" t="str">
        <f t="shared" si="13"/>
        <v>UserRole::firstOrCreate(['id_user' =&gt; 41, 'id_role' =&gt; DB::select("SELECT id_role FROM role WHERE CODE ='lds'")[0]-&gt;id_role]);</v>
      </c>
      <c r="M41" s="8" t="str">
        <f t="shared" si="14"/>
        <v/>
      </c>
      <c r="N41" s="8" t="str">
        <f t="shared" si="15"/>
        <v/>
      </c>
    </row>
    <row r="42" spans="1:14" s="17" customFormat="1" x14ac:dyDescent="0.25">
      <c r="A42" s="17">
        <v>42</v>
      </c>
      <c r="B42" s="18" t="s">
        <v>37</v>
      </c>
      <c r="C42" s="18" t="s">
        <v>1154</v>
      </c>
      <c r="D42" s="18"/>
      <c r="E42" s="18"/>
      <c r="F42" s="18" t="str">
        <f t="shared" si="8"/>
        <v>Raisah</v>
      </c>
      <c r="G42" s="18" t="str">
        <f t="shared" si="9"/>
        <v>Ali</v>
      </c>
      <c r="H42" s="17" t="s">
        <v>5171</v>
      </c>
      <c r="I42" s="18" t="s">
        <v>1148</v>
      </c>
      <c r="J42" s="18" t="str">
        <f t="shared" si="11"/>
        <v>User::firstOrCreate(['id_user' =&gt; 42, 'email' =&gt; 'r.ali@kiddaitken.com','password'=&gt;'$2y$10$92IXUNpkjO0rOQ5byMi.Ye4oKoEa3Ro9llC/.og/at2.uheWG/igi']);</v>
      </c>
      <c r="K42" s="18" t="str">
        <f t="shared" si="12"/>
        <v>Contact::firstOrCreate(['id_user' =&gt; 42  ,'name' =&gt; 'Raisah', 'last_name'=&gt; 'Ali' , 'type'=&gt; 'employe'  ,'email'=&gt; 'r.ali@kiddaitken.com']);</v>
      </c>
      <c r="L42" s="18" t="str">
        <f t="shared" si="13"/>
        <v>UserRole::firstOrCreate(['id_user' =&gt; 42, 'id_role' =&gt; DB::select("SELECT id_role FROM role WHERE CODE ='coordinator'")[0]-&gt;id_role]);</v>
      </c>
      <c r="M42" s="18" t="str">
        <f t="shared" si="14"/>
        <v/>
      </c>
      <c r="N42" s="18" t="str">
        <f t="shared" si="15"/>
        <v/>
      </c>
    </row>
    <row r="43" spans="1:14" x14ac:dyDescent="0.25">
      <c r="A43">
        <v>43</v>
      </c>
      <c r="B43" t="s">
        <v>1134</v>
      </c>
      <c r="C43" t="s">
        <v>1155</v>
      </c>
      <c r="F43" t="str">
        <f t="shared" si="8"/>
        <v>Richard</v>
      </c>
      <c r="G43" t="str">
        <f t="shared" si="9"/>
        <v>Winter</v>
      </c>
      <c r="H43" t="str">
        <f t="shared" si="10"/>
        <v>rwinter@kiddaitken.com</v>
      </c>
      <c r="I43" t="s">
        <v>1148</v>
      </c>
      <c r="J43" s="1" t="str">
        <f t="shared" si="11"/>
        <v>User::firstOrCreate(['id_user' =&gt; 43, 'email' =&gt; 'rwinter@kiddaitken.com','password'=&gt;'$2y$10$92IXUNpkjO0rOQ5byMi.Ye4oKoEa3Ro9llC/.og/at2.uheWG/igi']);</v>
      </c>
      <c r="K43" s="3" t="str">
        <f t="shared" si="12"/>
        <v>Contact::firstOrCreate(['id_user' =&gt; 43  ,'name' =&gt; 'Richard', 'last_name'=&gt; 'Winter' , 'type'=&gt; 'employe'  ,'email'=&gt; 'rwinter@kiddaitken.com']);</v>
      </c>
      <c r="L43" s="8" t="str">
        <f t="shared" si="13"/>
        <v>UserRole::firstOrCreate(['id_user' =&gt; 43, 'id_role' =&gt; DB::select("SELECT id_role FROM role WHERE CODE ='consultant'")[0]-&gt;id_role]);</v>
      </c>
      <c r="M43" s="8" t="str">
        <f t="shared" si="14"/>
        <v/>
      </c>
      <c r="N43" s="8" t="str">
        <f t="shared" si="15"/>
        <v/>
      </c>
    </row>
    <row r="44" spans="1:14" s="2" customFormat="1" x14ac:dyDescent="0.25">
      <c r="A44" s="2">
        <v>44</v>
      </c>
      <c r="B44" s="2" t="s">
        <v>1114</v>
      </c>
      <c r="C44" s="2" t="s">
        <v>1153</v>
      </c>
      <c r="F44" s="2" t="str">
        <f t="shared" si="8"/>
        <v>Rob</v>
      </c>
      <c r="G44" s="2" t="str">
        <f t="shared" si="9"/>
        <v>Wainwright</v>
      </c>
      <c r="H44" s="2" t="str">
        <f t="shared" si="10"/>
        <v>rwainwright@kiddaitken.com</v>
      </c>
      <c r="I44" s="2" t="s">
        <v>1148</v>
      </c>
      <c r="J44" s="3" t="str">
        <f t="shared" si="11"/>
        <v>User::firstOrCreate(['id_user' =&gt; 44, 'email' =&gt; 'rwainwright@kiddaitken.com','password'=&gt;'$2y$10$92IXUNpkjO0rOQ5byMi.Ye4oKoEa3Ro9llC/.og/at2.uheWG/igi']);</v>
      </c>
      <c r="K44" s="3" t="str">
        <f t="shared" si="12"/>
        <v>Contact::firstOrCreate(['id_user' =&gt; 44  ,'name' =&gt; 'Rob', 'last_name'=&gt; 'Wainwright' , 'type'=&gt; 'employe'  ,'email'=&gt; 'rwainwright@kiddaitken.com']);</v>
      </c>
      <c r="L44" s="3" t="str">
        <f t="shared" si="13"/>
        <v>UserRole::firstOrCreate(['id_user' =&gt; 44, 'id_role' =&gt; DB::select("SELECT id_role FROM role WHERE CODE ='senior_consultant'")[0]-&gt;id_role]);</v>
      </c>
      <c r="M44" s="3" t="str">
        <f t="shared" si="14"/>
        <v/>
      </c>
      <c r="N44" s="3" t="str">
        <f t="shared" si="15"/>
        <v/>
      </c>
    </row>
    <row r="45" spans="1:14" s="19" customFormat="1" x14ac:dyDescent="0.25">
      <c r="A45" s="19">
        <v>45</v>
      </c>
      <c r="B45" s="19" t="s">
        <v>3174</v>
      </c>
      <c r="C45" s="19" t="s">
        <v>1153</v>
      </c>
      <c r="F45" s="19" t="str">
        <f t="shared" si="8"/>
        <v>Robert</v>
      </c>
      <c r="G45" s="19" t="str">
        <f t="shared" si="9"/>
        <v>H Wainwright</v>
      </c>
      <c r="H45" s="19" t="s">
        <v>5172</v>
      </c>
      <c r="I45" s="19" t="s">
        <v>1148</v>
      </c>
      <c r="J45" s="20" t="str">
        <f t="shared" si="11"/>
        <v>User::firstOrCreate(['id_user' =&gt; 45, 'email' =&gt; 'rhwainwright@kiddaitken.com','password'=&gt;'$2y$10$92IXUNpkjO0rOQ5byMi.Ye4oKoEa3Ro9llC/.og/at2.uheWG/igi']);</v>
      </c>
      <c r="K45" s="20" t="str">
        <f t="shared" si="12"/>
        <v>Contact::firstOrCreate(['id_user' =&gt; 45  ,'name' =&gt; 'Robert', 'last_name'=&gt; 'H Wainwright' , 'type'=&gt; 'employe'  ,'email'=&gt; 'rhwainwright@kiddaitken.com']);</v>
      </c>
      <c r="L45" s="20" t="str">
        <f t="shared" si="13"/>
        <v>UserRole::firstOrCreate(['id_user' =&gt; 45, 'id_role' =&gt; DB::select("SELECT id_role FROM role WHERE CODE ='senior_consultant'")[0]-&gt;id_role]);</v>
      </c>
      <c r="M45" s="20" t="str">
        <f t="shared" si="14"/>
        <v/>
      </c>
      <c r="N45" s="20" t="str">
        <f t="shared" si="15"/>
        <v/>
      </c>
    </row>
    <row r="46" spans="1:14" x14ac:dyDescent="0.25">
      <c r="A46">
        <v>46</v>
      </c>
      <c r="B46" t="s">
        <v>1135</v>
      </c>
      <c r="C46" t="s">
        <v>1152</v>
      </c>
      <c r="F46" t="str">
        <f t="shared" si="8"/>
        <v>Sam</v>
      </c>
      <c r="G46" t="str">
        <f t="shared" si="9"/>
        <v>Burrows</v>
      </c>
      <c r="H46" s="13" t="str">
        <f t="shared" si="10"/>
        <v>sburrows@kiddaitken.com</v>
      </c>
      <c r="I46" t="s">
        <v>1148</v>
      </c>
      <c r="J46" s="1" t="str">
        <f t="shared" si="11"/>
        <v>User::firstOrCreate(['id_user' =&gt; 46, 'email' =&gt; 'sburrows@kiddaitken.com','password'=&gt;'$2y$10$92IXUNpkjO0rOQ5byMi.Ye4oKoEa3Ro9llC/.og/at2.uheWG/igi']);</v>
      </c>
      <c r="K46" s="3" t="str">
        <f t="shared" si="12"/>
        <v>Contact::firstOrCreate(['id_user' =&gt; 46  ,'name' =&gt; 'Sam', 'last_name'=&gt; 'Burrows' , 'type'=&gt; 'employe'  ,'email'=&gt; 'sburrows@kiddaitken.com']);</v>
      </c>
      <c r="L46" s="8" t="str">
        <f t="shared" si="13"/>
        <v>UserRole::firstOrCreate(['id_user' =&gt; 46, 'id_role' =&gt; DB::select("SELECT id_role FROM role WHERE CODE ='lds'")[0]-&gt;id_role]);</v>
      </c>
      <c r="M46" s="8" t="str">
        <f t="shared" si="14"/>
        <v/>
      </c>
      <c r="N46" s="8" t="str">
        <f t="shared" si="15"/>
        <v/>
      </c>
    </row>
    <row r="47" spans="1:14" x14ac:dyDescent="0.25">
      <c r="A47">
        <v>47</v>
      </c>
      <c r="B47" t="s">
        <v>1136</v>
      </c>
      <c r="C47" t="s">
        <v>1152</v>
      </c>
      <c r="F47" t="str">
        <f t="shared" si="8"/>
        <v>Spencer</v>
      </c>
      <c r="G47" t="str">
        <f t="shared" si="9"/>
        <v>Richards</v>
      </c>
      <c r="H47" t="str">
        <f t="shared" si="10"/>
        <v>srichards@kiddaitken.com</v>
      </c>
      <c r="I47" t="s">
        <v>1148</v>
      </c>
      <c r="J47" s="1" t="str">
        <f t="shared" si="11"/>
        <v>User::firstOrCreate(['id_user' =&gt; 47, 'email' =&gt; 'srichards@kiddaitken.com','password'=&gt;'$2y$10$92IXUNpkjO0rOQ5byMi.Ye4oKoEa3Ro9llC/.og/at2.uheWG/igi']);</v>
      </c>
      <c r="K47" s="3" t="str">
        <f t="shared" si="12"/>
        <v>Contact::firstOrCreate(['id_user' =&gt; 47  ,'name' =&gt; 'Spencer', 'last_name'=&gt; 'Richards' , 'type'=&gt; 'employe'  ,'email'=&gt; 'srichards@kiddaitken.com']);</v>
      </c>
      <c r="L47" s="8" t="str">
        <f t="shared" si="13"/>
        <v>UserRole::firstOrCreate(['id_user' =&gt; 47, 'id_role' =&gt; DB::select("SELECT id_role FROM role WHERE CODE ='lds'")[0]-&gt;id_role]);</v>
      </c>
      <c r="M47" s="8" t="str">
        <f t="shared" si="14"/>
        <v/>
      </c>
      <c r="N47" s="8" t="str">
        <f t="shared" si="15"/>
        <v/>
      </c>
    </row>
    <row r="48" spans="1:14" x14ac:dyDescent="0.25">
      <c r="A48">
        <v>48</v>
      </c>
      <c r="B48" t="s">
        <v>1137</v>
      </c>
      <c r="C48" t="s">
        <v>1155</v>
      </c>
      <c r="F48" t="str">
        <f t="shared" si="8"/>
        <v>Steven</v>
      </c>
      <c r="G48" t="str">
        <f t="shared" si="9"/>
        <v>Prizeman</v>
      </c>
      <c r="H48" t="str">
        <f t="shared" si="10"/>
        <v>sprizeman@kiddaitken.com</v>
      </c>
      <c r="I48" t="s">
        <v>1148</v>
      </c>
      <c r="J48" s="1" t="str">
        <f t="shared" si="11"/>
        <v>User::firstOrCreate(['id_user' =&gt; 48, 'email' =&gt; 'sprizeman@kiddaitken.com','password'=&gt;'$2y$10$92IXUNpkjO0rOQ5byMi.Ye4oKoEa3Ro9llC/.og/at2.uheWG/igi']);</v>
      </c>
      <c r="K48" s="3" t="str">
        <f t="shared" si="12"/>
        <v>Contact::firstOrCreate(['id_user' =&gt; 48  ,'name' =&gt; 'Steven', 'last_name'=&gt; 'Prizeman' , 'type'=&gt; 'employe'  ,'email'=&gt; 'sprizeman@kiddaitken.com']);</v>
      </c>
      <c r="L48" s="8" t="str">
        <f t="shared" si="13"/>
        <v>UserRole::firstOrCreate(['id_user' =&gt; 48, 'id_role' =&gt; DB::select("SELECT id_role FROM role WHERE CODE ='consultant'")[0]-&gt;id_role]);</v>
      </c>
      <c r="M48" s="8" t="str">
        <f t="shared" si="14"/>
        <v/>
      </c>
      <c r="N48" s="8" t="str">
        <f t="shared" si="15"/>
        <v/>
      </c>
    </row>
    <row r="49" spans="1:14" x14ac:dyDescent="0.25">
      <c r="A49">
        <v>49</v>
      </c>
      <c r="B49" t="s">
        <v>1138</v>
      </c>
      <c r="C49" t="s">
        <v>1155</v>
      </c>
      <c r="F49" t="str">
        <f t="shared" si="8"/>
        <v>Veronica</v>
      </c>
      <c r="G49" t="str">
        <f t="shared" si="9"/>
        <v>Valles</v>
      </c>
      <c r="H49" t="str">
        <f t="shared" si="10"/>
        <v>vvalles@kiddaitken.com</v>
      </c>
      <c r="I49" t="s">
        <v>1148</v>
      </c>
      <c r="J49" s="1" t="str">
        <f t="shared" si="11"/>
        <v>User::firstOrCreate(['id_user' =&gt; 49, 'email' =&gt; 'vvalles@kiddaitken.com','password'=&gt;'$2y$10$92IXUNpkjO0rOQ5byMi.Ye4oKoEa3Ro9llC/.og/at2.uheWG/igi']);</v>
      </c>
      <c r="K49" s="3" t="str">
        <f t="shared" si="12"/>
        <v>Contact::firstOrCreate(['id_user' =&gt; 49  ,'name' =&gt; 'Veronica', 'last_name'=&gt; 'Valles' , 'type'=&gt; 'employe'  ,'email'=&gt; 'vvalles@kiddaitken.com']);</v>
      </c>
      <c r="L49" s="8" t="str">
        <f t="shared" si="13"/>
        <v>UserRole::firstOrCreate(['id_user' =&gt; 49, 'id_role' =&gt; DB::select("SELECT id_role FROM role WHERE CODE ='consultant'")[0]-&gt;id_role]);</v>
      </c>
      <c r="M49" s="8" t="str">
        <f t="shared" si="14"/>
        <v/>
      </c>
      <c r="N49" s="8" t="str">
        <f t="shared" si="15"/>
        <v/>
      </c>
    </row>
    <row r="50" spans="1:14" s="17" customFormat="1" x14ac:dyDescent="0.25">
      <c r="A50" s="17">
        <v>50</v>
      </c>
      <c r="B50" s="18" t="s">
        <v>54</v>
      </c>
      <c r="C50" s="18" t="s">
        <v>1154</v>
      </c>
      <c r="D50" s="18"/>
      <c r="E50" s="18"/>
      <c r="F50" s="18" t="str">
        <f t="shared" si="8"/>
        <v>Victoria</v>
      </c>
      <c r="G50" s="18" t="str">
        <f t="shared" si="9"/>
        <v>Soria Morales</v>
      </c>
      <c r="H50" s="17" t="s">
        <v>5173</v>
      </c>
      <c r="I50" t="s">
        <v>1148</v>
      </c>
      <c r="J50" s="18" t="str">
        <f t="shared" si="11"/>
        <v>User::firstOrCreate(['id_user' =&gt; 50, 'email' =&gt; 'vmorales@kiddaitken.com','password'=&gt;'$2y$10$92IXUNpkjO0rOQ5byMi.Ye4oKoEa3Ro9llC/.og/at2.uheWG/igi']);</v>
      </c>
      <c r="K50" s="18" t="str">
        <f t="shared" si="12"/>
        <v>Contact::firstOrCreate(['id_user' =&gt; 50  ,'name' =&gt; 'Victoria', 'last_name'=&gt; 'Soria Morales' , 'type'=&gt; 'employe'  ,'email'=&gt; 'vmorales@kiddaitken.com']);</v>
      </c>
      <c r="L50" s="18" t="str">
        <f t="shared" si="13"/>
        <v>UserRole::firstOrCreate(['id_user' =&gt; 50, 'id_role' =&gt; DB::select("SELECT id_role FROM role WHERE CODE ='coordinator'")[0]-&gt;id_role]);</v>
      </c>
      <c r="M50" s="18" t="str">
        <f t="shared" si="14"/>
        <v/>
      </c>
      <c r="N50" s="18" t="str">
        <f t="shared" si="15"/>
        <v/>
      </c>
    </row>
    <row r="51" spans="1:14" x14ac:dyDescent="0.25">
      <c r="A51">
        <v>51</v>
      </c>
      <c r="B51" t="s">
        <v>1139</v>
      </c>
      <c r="C51" t="s">
        <v>1152</v>
      </c>
      <c r="F51" t="str">
        <f t="shared" si="8"/>
        <v>Winnie</v>
      </c>
      <c r="G51" t="str">
        <f t="shared" si="9"/>
        <v>Anyango</v>
      </c>
      <c r="H51" t="str">
        <f t="shared" si="10"/>
        <v>wanyango@kiddaitken.com</v>
      </c>
      <c r="I51" t="s">
        <v>1148</v>
      </c>
      <c r="J51" t="str">
        <f t="shared" si="11"/>
        <v>User::firstOrCreate(['id_user' =&gt; 51, 'email' =&gt; 'wanyango@kiddaitken.com','password'=&gt;'$2y$10$92IXUNpkjO0rOQ5byMi.Ye4oKoEa3Ro9llC/.og/at2.uheWG/igi']);</v>
      </c>
      <c r="K51" t="str">
        <f t="shared" si="12"/>
        <v>Contact::firstOrCreate(['id_user' =&gt; 51  ,'name' =&gt; 'Winnie', 'last_name'=&gt; 'Anyango' , 'type'=&gt; 'employe'  ,'email'=&gt; 'wanyango@kiddaitken.com']);</v>
      </c>
      <c r="L51" t="str">
        <f t="shared" si="13"/>
        <v>UserRole::firstOrCreate(['id_user' =&gt; 51, 'id_role' =&gt; DB::select("SELECT id_role FROM role WHERE CODE ='lds'")[0]-&gt;id_role]);</v>
      </c>
      <c r="M51" t="str">
        <f t="shared" si="14"/>
        <v/>
      </c>
      <c r="N51" t="str">
        <f t="shared" si="15"/>
        <v/>
      </c>
    </row>
  </sheetData>
  <phoneticPr fontId="1" type="noConversion"/>
  <hyperlinks>
    <hyperlink ref="H40" r:id="rId1" display="nbout@kiddaitken.com" xr:uid="{00000000-0004-0000-0800-000002000000}"/>
    <hyperlink ref="H43" r:id="rId2" display="r.ali@kiddaitken.com" xr:uid="{00000000-0004-0000-0800-000003000000}"/>
    <hyperlink ref="H46" r:id="rId3" display="rhwainwright@kiddaitken.com" xr:uid="{00000000-0004-0000-0800-000004000000}"/>
  </hyperlinks>
  <pageMargins left="0.7" right="0.7" top="0.75" bottom="0.75" header="0.3" footer="0.3"/>
  <pageSetup orientation="portrait"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54"/>
  <sheetViews>
    <sheetView topLeftCell="A30" zoomScale="82" zoomScaleNormal="82" workbookViewId="0">
      <selection activeCell="F17" sqref="F17:F54"/>
    </sheetView>
  </sheetViews>
  <sheetFormatPr defaultColWidth="9.140625" defaultRowHeight="15" x14ac:dyDescent="0.25"/>
  <cols>
    <col min="1" max="1" width="9" bestFit="1" customWidth="1"/>
    <col min="2" max="2" width="22" bestFit="1" customWidth="1"/>
    <col min="3" max="4" width="10.28515625" bestFit="1" customWidth="1"/>
    <col min="5" max="5" width="9.42578125" bestFit="1" customWidth="1"/>
    <col min="6" max="6" width="77.42578125" bestFit="1" customWidth="1"/>
    <col min="7" max="7" width="73.85546875" bestFit="1" customWidth="1"/>
    <col min="8" max="8" width="9.85546875" bestFit="1" customWidth="1"/>
    <col min="9" max="9" width="8.85546875" bestFit="1" customWidth="1"/>
  </cols>
  <sheetData>
    <row r="1" spans="1:7" x14ac:dyDescent="0.25">
      <c r="A1" t="s">
        <v>1255</v>
      </c>
      <c r="B1" t="s">
        <v>1256</v>
      </c>
      <c r="C1" t="s">
        <v>1143</v>
      </c>
      <c r="D1" t="s">
        <v>1140</v>
      </c>
      <c r="E1" t="s">
        <v>1141</v>
      </c>
      <c r="F1" t="s">
        <v>1142</v>
      </c>
      <c r="G1" t="s">
        <v>1110</v>
      </c>
    </row>
    <row r="2" spans="1:7" x14ac:dyDescent="0.25">
      <c r="A2">
        <v>4</v>
      </c>
      <c r="B2" t="s">
        <v>95</v>
      </c>
      <c r="C2">
        <v>8</v>
      </c>
      <c r="D2" t="s">
        <v>1155</v>
      </c>
      <c r="E2" t="s">
        <v>1153</v>
      </c>
      <c r="G2" t="str">
        <f t="shared" ref="G2:G14" si="0">CONCATENATE("Group::firstOrCreate(['name' =&gt; ""","Team "&amp;SUBSTITUTE(B2,"'","´"),"""",", 'id_group' =&gt; ",A2,"]);")</f>
        <v>Group::firstOrCreate(['name' =&gt; "Team Angelica Pedroso", 'id_group' =&gt; 4]);</v>
      </c>
    </row>
    <row r="3" spans="1:7" x14ac:dyDescent="0.25">
      <c r="A3">
        <v>1</v>
      </c>
      <c r="B3" t="s">
        <v>218</v>
      </c>
      <c r="C3">
        <v>13</v>
      </c>
      <c r="D3" t="s">
        <v>1153</v>
      </c>
      <c r="G3" t="str">
        <f t="shared" si="0"/>
        <v>Group::firstOrCreate(['name' =&gt; "Team Chris Lahr", 'id_group' =&gt; 1]);</v>
      </c>
    </row>
    <row r="4" spans="1:7" x14ac:dyDescent="0.25">
      <c r="A4">
        <v>5</v>
      </c>
      <c r="B4" t="s">
        <v>109</v>
      </c>
      <c r="C4">
        <v>3</v>
      </c>
      <c r="D4" t="s">
        <v>1153</v>
      </c>
      <c r="G4" t="str">
        <f t="shared" si="0"/>
        <v>Group::firstOrCreate(['name' =&gt; "Team Alex Cowlishaw", 'id_group' =&gt; 5]);</v>
      </c>
    </row>
    <row r="5" spans="1:7" x14ac:dyDescent="0.25">
      <c r="A5">
        <v>9</v>
      </c>
      <c r="B5" t="s">
        <v>73</v>
      </c>
      <c r="C5">
        <v>4</v>
      </c>
      <c r="D5" t="s">
        <v>1155</v>
      </c>
      <c r="E5" t="s">
        <v>1157</v>
      </c>
      <c r="F5" t="s">
        <v>1153</v>
      </c>
      <c r="G5" t="str">
        <f t="shared" si="0"/>
        <v>Group::firstOrCreate(['name' =&gt; "Team Alexandra Quilici", 'id_group' =&gt; 9]);</v>
      </c>
    </row>
    <row r="6" spans="1:7" x14ac:dyDescent="0.25">
      <c r="A6">
        <v>6</v>
      </c>
      <c r="B6" t="s">
        <v>153</v>
      </c>
      <c r="C6">
        <v>16</v>
      </c>
      <c r="D6" t="s">
        <v>1153</v>
      </c>
      <c r="G6" t="str">
        <f t="shared" si="0"/>
        <v>Group::firstOrCreate(['name' =&gt; "Team David Greaves", 'id_group' =&gt; 6]);</v>
      </c>
    </row>
    <row r="7" spans="1:7" x14ac:dyDescent="0.25">
      <c r="A7">
        <v>3</v>
      </c>
      <c r="B7" t="s">
        <v>35</v>
      </c>
      <c r="C7">
        <v>20</v>
      </c>
      <c r="D7" t="s">
        <v>1156</v>
      </c>
      <c r="E7" t="s">
        <v>1157</v>
      </c>
      <c r="F7" t="s">
        <v>1153</v>
      </c>
      <c r="G7" t="str">
        <f t="shared" si="0"/>
        <v>Group::firstOrCreate(['name' =&gt; "Team Giseli Farias", 'id_group' =&gt; 3]);</v>
      </c>
    </row>
    <row r="8" spans="1:7" x14ac:dyDescent="0.25">
      <c r="A8">
        <v>7</v>
      </c>
      <c r="B8" t="s">
        <v>314</v>
      </c>
      <c r="C8">
        <v>21</v>
      </c>
      <c r="D8" t="s">
        <v>1153</v>
      </c>
      <c r="G8" t="str">
        <f t="shared" si="0"/>
        <v>Group::firstOrCreate(['name' =&gt; "Team Ian O´Neill", 'id_group' =&gt; 7]);</v>
      </c>
    </row>
    <row r="9" spans="1:7" x14ac:dyDescent="0.25">
      <c r="A9">
        <v>14</v>
      </c>
      <c r="B9" t="s">
        <v>66</v>
      </c>
      <c r="C9">
        <v>23</v>
      </c>
      <c r="D9" t="s">
        <v>1153</v>
      </c>
      <c r="G9" t="str">
        <f t="shared" si="0"/>
        <v>Group::firstOrCreate(['name' =&gt; "Team James Wright", 'id_group' =&gt; 14]);</v>
      </c>
    </row>
    <row r="10" spans="1:7" x14ac:dyDescent="0.25">
      <c r="A10">
        <v>10</v>
      </c>
      <c r="B10" t="s">
        <v>65</v>
      </c>
      <c r="C10">
        <v>30</v>
      </c>
      <c r="D10" t="s">
        <v>1155</v>
      </c>
      <c r="E10" t="s">
        <v>1157</v>
      </c>
      <c r="F10" t="s">
        <v>1153</v>
      </c>
      <c r="G10" t="str">
        <f t="shared" si="0"/>
        <v>Group::firstOrCreate(['name' =&gt; "Team Kate Ledigo", 'id_group' =&gt; 10]);</v>
      </c>
    </row>
    <row r="11" spans="1:7" x14ac:dyDescent="0.25">
      <c r="A11">
        <v>8</v>
      </c>
      <c r="B11" t="s">
        <v>94</v>
      </c>
      <c r="C11">
        <v>33</v>
      </c>
      <c r="D11" t="s">
        <v>1155</v>
      </c>
      <c r="E11" t="s">
        <v>1157</v>
      </c>
      <c r="F11" t="s">
        <v>1153</v>
      </c>
      <c r="G11" t="str">
        <f t="shared" si="0"/>
        <v>Group::firstOrCreate(['name' =&gt; "Team Matthew Cripsey", 'id_group' =&gt; 8]);</v>
      </c>
    </row>
    <row r="12" spans="1:7" x14ac:dyDescent="0.25">
      <c r="A12">
        <v>11</v>
      </c>
      <c r="B12" t="s">
        <v>482</v>
      </c>
      <c r="C12">
        <v>34</v>
      </c>
      <c r="D12" t="s">
        <v>1153</v>
      </c>
      <c r="G12" t="str">
        <f t="shared" si="0"/>
        <v>Group::firstOrCreate(['name' =&gt; "Team Matthew Eyre", 'id_group' =&gt; 11]);</v>
      </c>
    </row>
    <row r="13" spans="1:7" x14ac:dyDescent="0.25">
      <c r="A13">
        <v>13</v>
      </c>
      <c r="B13" t="s">
        <v>1114</v>
      </c>
      <c r="C13">
        <v>44</v>
      </c>
      <c r="D13" t="s">
        <v>1153</v>
      </c>
      <c r="G13" t="str">
        <f t="shared" si="0"/>
        <v>Group::firstOrCreate(['name' =&gt; "Team Rob Wainwright", 'id_group' =&gt; 13]);</v>
      </c>
    </row>
    <row r="14" spans="1:7" x14ac:dyDescent="0.25">
      <c r="A14">
        <v>2</v>
      </c>
      <c r="B14" t="s">
        <v>3133</v>
      </c>
      <c r="G14" t="str">
        <f t="shared" si="0"/>
        <v>Group::firstOrCreate(['name' =&gt; "Team Eva Odoo", 'id_group' =&gt; 2]);</v>
      </c>
    </row>
    <row r="16" spans="1:7" x14ac:dyDescent="0.25">
      <c r="A16" t="s">
        <v>1255</v>
      </c>
      <c r="B16" t="s">
        <v>1257</v>
      </c>
      <c r="C16" t="s">
        <v>1143</v>
      </c>
      <c r="D16" t="s">
        <v>1254</v>
      </c>
      <c r="E16" t="s">
        <v>1258</v>
      </c>
      <c r="F16" t="s">
        <v>1259</v>
      </c>
    </row>
    <row r="17" spans="1:6" x14ac:dyDescent="0.25">
      <c r="A17">
        <v>11</v>
      </c>
      <c r="B17" t="s">
        <v>1115</v>
      </c>
      <c r="C17">
        <v>2</v>
      </c>
      <c r="F17" t="str">
        <f t="shared" ref="F17:F54" si="1">CONCATENATE("GroupDetail::firstOrCreate(['id_group' =&gt; ",A17,"",", 'id_user' =&gt; ",C17,",'is_admin'=&gt;",IF(E17&lt;&gt;"", E17,"null"),"]);")</f>
        <v>GroupDetail::firstOrCreate(['id_group' =&gt; 11, 'id_user' =&gt; 2,'is_admin'=&gt;null]);</v>
      </c>
    </row>
    <row r="18" spans="1:6" x14ac:dyDescent="0.25">
      <c r="A18">
        <v>4</v>
      </c>
      <c r="B18" t="s">
        <v>95</v>
      </c>
      <c r="C18">
        <v>8</v>
      </c>
      <c r="D18">
        <v>4</v>
      </c>
      <c r="E18">
        <v>1</v>
      </c>
      <c r="F18" t="str">
        <f t="shared" si="1"/>
        <v>GroupDetail::firstOrCreate(['id_group' =&gt; 4, 'id_user' =&gt; 8,'is_admin'=&gt;1]);</v>
      </c>
    </row>
    <row r="19" spans="1:6" x14ac:dyDescent="0.25">
      <c r="A19">
        <v>5</v>
      </c>
      <c r="B19" t="s">
        <v>109</v>
      </c>
      <c r="C19">
        <v>3</v>
      </c>
      <c r="D19">
        <v>5</v>
      </c>
      <c r="E19">
        <v>1</v>
      </c>
      <c r="F19" t="str">
        <f t="shared" si="1"/>
        <v>GroupDetail::firstOrCreate(['id_group' =&gt; 5, 'id_user' =&gt; 3,'is_admin'=&gt;1]);</v>
      </c>
    </row>
    <row r="20" spans="1:6" x14ac:dyDescent="0.25">
      <c r="A20">
        <v>9</v>
      </c>
      <c r="B20" t="s">
        <v>73</v>
      </c>
      <c r="C20">
        <v>4</v>
      </c>
      <c r="D20">
        <v>9</v>
      </c>
      <c r="E20">
        <v>1</v>
      </c>
      <c r="F20" t="str">
        <f t="shared" si="1"/>
        <v>GroupDetail::firstOrCreate(['id_group' =&gt; 9, 'id_user' =&gt; 4,'is_admin'=&gt;1]);</v>
      </c>
    </row>
    <row r="21" spans="1:6" x14ac:dyDescent="0.25">
      <c r="A21">
        <v>1</v>
      </c>
      <c r="B21" t="s">
        <v>218</v>
      </c>
      <c r="C21">
        <v>13</v>
      </c>
      <c r="D21">
        <v>1</v>
      </c>
      <c r="E21">
        <v>1</v>
      </c>
      <c r="F21" t="str">
        <f t="shared" si="1"/>
        <v>GroupDetail::firstOrCreate(['id_group' =&gt; 1, 'id_user' =&gt; 13,'is_admin'=&gt;1]);</v>
      </c>
    </row>
    <row r="22" spans="1:6" x14ac:dyDescent="0.25">
      <c r="A22">
        <v>7</v>
      </c>
      <c r="B22" t="s">
        <v>1116</v>
      </c>
      <c r="C22">
        <v>5</v>
      </c>
      <c r="F22" t="str">
        <f t="shared" si="1"/>
        <v>GroupDetail::firstOrCreate(['id_group' =&gt; 7, 'id_user' =&gt; 5,'is_admin'=&gt;null]);</v>
      </c>
    </row>
    <row r="23" spans="1:6" x14ac:dyDescent="0.25">
      <c r="A23">
        <v>6</v>
      </c>
      <c r="B23" t="s">
        <v>153</v>
      </c>
      <c r="C23">
        <v>16</v>
      </c>
      <c r="D23">
        <v>6</v>
      </c>
      <c r="E23">
        <v>1</v>
      </c>
      <c r="F23" t="str">
        <f t="shared" si="1"/>
        <v>GroupDetail::firstOrCreate(['id_group' =&gt; 6, 'id_user' =&gt; 16,'is_admin'=&gt;1]);</v>
      </c>
    </row>
    <row r="24" spans="1:6" x14ac:dyDescent="0.25">
      <c r="A24">
        <v>7</v>
      </c>
      <c r="B24" t="s">
        <v>1117</v>
      </c>
      <c r="C24">
        <v>9</v>
      </c>
      <c r="F24" t="str">
        <f t="shared" si="1"/>
        <v>GroupDetail::firstOrCreate(['id_group' =&gt; 7, 'id_user' =&gt; 9,'is_admin'=&gt;null]);</v>
      </c>
    </row>
    <row r="25" spans="1:6" x14ac:dyDescent="0.25">
      <c r="A25">
        <v>3</v>
      </c>
      <c r="B25" t="s">
        <v>35</v>
      </c>
      <c r="C25">
        <v>20</v>
      </c>
      <c r="D25">
        <v>3</v>
      </c>
      <c r="E25">
        <v>1</v>
      </c>
      <c r="F25" t="str">
        <f t="shared" si="1"/>
        <v>GroupDetail::firstOrCreate(['id_group' =&gt; 3, 'id_user' =&gt; 20,'is_admin'=&gt;1]);</v>
      </c>
    </row>
    <row r="26" spans="1:6" s="10" customFormat="1" x14ac:dyDescent="0.25">
      <c r="A26" s="10">
        <v>12</v>
      </c>
      <c r="B26" s="10" t="s">
        <v>80</v>
      </c>
      <c r="C26" s="10">
        <v>11</v>
      </c>
      <c r="F26" s="10" t="str">
        <f t="shared" si="1"/>
        <v>GroupDetail::firstOrCreate(['id_group' =&gt; 12, 'id_user' =&gt; 11,'is_admin'=&gt;null]);</v>
      </c>
    </row>
    <row r="27" spans="1:6" x14ac:dyDescent="0.25">
      <c r="A27">
        <v>3</v>
      </c>
      <c r="B27" t="s">
        <v>1118</v>
      </c>
      <c r="C27">
        <v>12</v>
      </c>
      <c r="F27" t="str">
        <f t="shared" si="1"/>
        <v>GroupDetail::firstOrCreate(['id_group' =&gt; 3, 'id_user' =&gt; 12,'is_admin'=&gt;null]);</v>
      </c>
    </row>
    <row r="28" spans="1:6" x14ac:dyDescent="0.25">
      <c r="A28">
        <v>3</v>
      </c>
      <c r="B28" t="s">
        <v>1119</v>
      </c>
      <c r="C28">
        <v>14</v>
      </c>
      <c r="F28" t="str">
        <f t="shared" si="1"/>
        <v>GroupDetail::firstOrCreate(['id_group' =&gt; 3, 'id_user' =&gt; 14,'is_admin'=&gt;null]);</v>
      </c>
    </row>
    <row r="29" spans="1:6" x14ac:dyDescent="0.25">
      <c r="A29">
        <v>13</v>
      </c>
      <c r="B29" t="s">
        <v>1120</v>
      </c>
      <c r="C29">
        <v>17</v>
      </c>
      <c r="F29" t="str">
        <f t="shared" si="1"/>
        <v>GroupDetail::firstOrCreate(['id_group' =&gt; 13, 'id_user' =&gt; 17,'is_admin'=&gt;null]);</v>
      </c>
    </row>
    <row r="30" spans="1:6" x14ac:dyDescent="0.25">
      <c r="A30">
        <v>3</v>
      </c>
      <c r="B30" t="s">
        <v>36</v>
      </c>
      <c r="C30">
        <v>19</v>
      </c>
      <c r="F30" t="str">
        <f t="shared" si="1"/>
        <v>GroupDetail::firstOrCreate(['id_group' =&gt; 3, 'id_user' =&gt; 19,'is_admin'=&gt;null]);</v>
      </c>
    </row>
    <row r="31" spans="1:6" x14ac:dyDescent="0.25">
      <c r="A31">
        <v>7</v>
      </c>
      <c r="B31" t="s">
        <v>314</v>
      </c>
      <c r="C31">
        <v>21</v>
      </c>
      <c r="D31">
        <v>7</v>
      </c>
      <c r="E31">
        <v>1</v>
      </c>
      <c r="F31" t="str">
        <f t="shared" si="1"/>
        <v>GroupDetail::firstOrCreate(['id_group' =&gt; 7, 'id_user' =&gt; 21,'is_admin'=&gt;1]);</v>
      </c>
    </row>
    <row r="32" spans="1:6" x14ac:dyDescent="0.25">
      <c r="A32">
        <v>14</v>
      </c>
      <c r="B32" t="s">
        <v>66</v>
      </c>
      <c r="C32">
        <v>23</v>
      </c>
      <c r="D32">
        <v>14</v>
      </c>
      <c r="E32">
        <v>1</v>
      </c>
      <c r="F32" t="str">
        <f t="shared" si="1"/>
        <v>GroupDetail::firstOrCreate(['id_group' =&gt; 14, 'id_user' =&gt; 23,'is_admin'=&gt;1]);</v>
      </c>
    </row>
    <row r="33" spans="1:6" x14ac:dyDescent="0.25">
      <c r="A33">
        <v>6</v>
      </c>
      <c r="B33" t="s">
        <v>1121</v>
      </c>
      <c r="C33">
        <v>24</v>
      </c>
      <c r="F33" t="str">
        <f t="shared" si="1"/>
        <v>GroupDetail::firstOrCreate(['id_group' =&gt; 6, 'id_user' =&gt; 24,'is_admin'=&gt;null]);</v>
      </c>
    </row>
    <row r="34" spans="1:6" x14ac:dyDescent="0.25">
      <c r="A34">
        <v>13</v>
      </c>
      <c r="B34" t="s">
        <v>1122</v>
      </c>
      <c r="C34">
        <v>25</v>
      </c>
      <c r="F34" t="str">
        <f t="shared" si="1"/>
        <v>GroupDetail::firstOrCreate(['id_group' =&gt; 13, 'id_user' =&gt; 25,'is_admin'=&gt;null]);</v>
      </c>
    </row>
    <row r="35" spans="1:6" x14ac:dyDescent="0.25">
      <c r="A35">
        <v>10</v>
      </c>
      <c r="B35" t="s">
        <v>1123</v>
      </c>
      <c r="C35">
        <v>26</v>
      </c>
      <c r="F35" t="str">
        <f t="shared" si="1"/>
        <v>GroupDetail::firstOrCreate(['id_group' =&gt; 10, 'id_user' =&gt; 26,'is_admin'=&gt;null]);</v>
      </c>
    </row>
    <row r="36" spans="1:6" x14ac:dyDescent="0.25">
      <c r="A36">
        <v>3</v>
      </c>
      <c r="B36" t="s">
        <v>1124</v>
      </c>
      <c r="C36">
        <v>28</v>
      </c>
      <c r="F36" t="str">
        <f t="shared" si="1"/>
        <v>GroupDetail::firstOrCreate(['id_group' =&gt; 3, 'id_user' =&gt; 28,'is_admin'=&gt;null]);</v>
      </c>
    </row>
    <row r="37" spans="1:6" x14ac:dyDescent="0.25">
      <c r="A37">
        <v>4</v>
      </c>
      <c r="B37" t="s">
        <v>1125</v>
      </c>
      <c r="C37">
        <v>29</v>
      </c>
      <c r="F37" t="str">
        <f t="shared" si="1"/>
        <v>GroupDetail::firstOrCreate(['id_group' =&gt; 4, 'id_user' =&gt; 29,'is_admin'=&gt;null]);</v>
      </c>
    </row>
    <row r="38" spans="1:6" x14ac:dyDescent="0.25">
      <c r="A38">
        <v>10</v>
      </c>
      <c r="B38" t="s">
        <v>65</v>
      </c>
      <c r="C38">
        <v>30</v>
      </c>
      <c r="D38">
        <v>10</v>
      </c>
      <c r="E38">
        <v>1</v>
      </c>
      <c r="F38" t="str">
        <f t="shared" si="1"/>
        <v>GroupDetail::firstOrCreate(['id_group' =&gt; 10, 'id_user' =&gt; 30,'is_admin'=&gt;1]);</v>
      </c>
    </row>
    <row r="39" spans="1:6" x14ac:dyDescent="0.25">
      <c r="A39">
        <v>14</v>
      </c>
      <c r="B39" t="s">
        <v>1126</v>
      </c>
      <c r="C39">
        <v>32</v>
      </c>
      <c r="F39" t="str">
        <f t="shared" si="1"/>
        <v>GroupDetail::firstOrCreate(['id_group' =&gt; 14, 'id_user' =&gt; 32,'is_admin'=&gt;null]);</v>
      </c>
    </row>
    <row r="40" spans="1:6" x14ac:dyDescent="0.25">
      <c r="A40">
        <v>8</v>
      </c>
      <c r="B40" t="s">
        <v>94</v>
      </c>
      <c r="C40">
        <v>33</v>
      </c>
      <c r="D40">
        <v>8</v>
      </c>
      <c r="E40">
        <v>1</v>
      </c>
      <c r="F40" t="str">
        <f t="shared" si="1"/>
        <v>GroupDetail::firstOrCreate(['id_group' =&gt; 8, 'id_user' =&gt; 33,'is_admin'=&gt;1]);</v>
      </c>
    </row>
    <row r="41" spans="1:6" x14ac:dyDescent="0.25">
      <c r="A41">
        <v>11</v>
      </c>
      <c r="B41" t="s">
        <v>482</v>
      </c>
      <c r="C41">
        <v>34</v>
      </c>
      <c r="D41">
        <v>11</v>
      </c>
      <c r="E41">
        <v>1</v>
      </c>
      <c r="F41" t="str">
        <f t="shared" si="1"/>
        <v>GroupDetail::firstOrCreate(['id_group' =&gt; 11, 'id_user' =&gt; 34,'is_admin'=&gt;1]);</v>
      </c>
    </row>
    <row r="42" spans="1:6" x14ac:dyDescent="0.25">
      <c r="A42">
        <v>10</v>
      </c>
      <c r="B42" t="s">
        <v>1127</v>
      </c>
      <c r="C42">
        <v>35</v>
      </c>
      <c r="F42" t="str">
        <f t="shared" si="1"/>
        <v>GroupDetail::firstOrCreate(['id_group' =&gt; 10, 'id_user' =&gt; 35,'is_admin'=&gt;null]);</v>
      </c>
    </row>
    <row r="43" spans="1:6" x14ac:dyDescent="0.25">
      <c r="A43">
        <v>14</v>
      </c>
      <c r="B43" t="s">
        <v>1128</v>
      </c>
      <c r="C43">
        <v>36</v>
      </c>
      <c r="F43" t="str">
        <f t="shared" si="1"/>
        <v>GroupDetail::firstOrCreate(['id_group' =&gt; 14, 'id_user' =&gt; 36,'is_admin'=&gt;null]);</v>
      </c>
    </row>
    <row r="44" spans="1:6" x14ac:dyDescent="0.25">
      <c r="A44">
        <v>10</v>
      </c>
      <c r="B44" t="s">
        <v>1129</v>
      </c>
      <c r="C44">
        <v>37</v>
      </c>
      <c r="F44" t="str">
        <f t="shared" si="1"/>
        <v>GroupDetail::firstOrCreate(['id_group' =&gt; 10, 'id_user' =&gt; 37,'is_admin'=&gt;null]);</v>
      </c>
    </row>
    <row r="45" spans="1:6" x14ac:dyDescent="0.25">
      <c r="A45">
        <v>1</v>
      </c>
      <c r="B45" t="s">
        <v>1131</v>
      </c>
      <c r="C45">
        <v>38</v>
      </c>
      <c r="F45" t="str">
        <f t="shared" si="1"/>
        <v>GroupDetail::firstOrCreate(['id_group' =&gt; 1, 'id_user' =&gt; 38,'is_admin'=&gt;null]);</v>
      </c>
    </row>
    <row r="46" spans="1:6" x14ac:dyDescent="0.25">
      <c r="A46">
        <v>9</v>
      </c>
      <c r="B46" t="s">
        <v>1132</v>
      </c>
      <c r="C46">
        <v>40</v>
      </c>
      <c r="F46" t="str">
        <f t="shared" si="1"/>
        <v>GroupDetail::firstOrCreate(['id_group' =&gt; 9, 'id_user' =&gt; 40,'is_admin'=&gt;null]);</v>
      </c>
    </row>
    <row r="47" spans="1:6" x14ac:dyDescent="0.25">
      <c r="A47">
        <v>9</v>
      </c>
      <c r="B47" t="s">
        <v>1133</v>
      </c>
      <c r="C47">
        <v>41</v>
      </c>
      <c r="F47" t="str">
        <f t="shared" si="1"/>
        <v>GroupDetail::firstOrCreate(['id_group' =&gt; 9, 'id_user' =&gt; 41,'is_admin'=&gt;null]);</v>
      </c>
    </row>
    <row r="48" spans="1:6" x14ac:dyDescent="0.25">
      <c r="A48">
        <v>11</v>
      </c>
      <c r="B48" t="s">
        <v>1134</v>
      </c>
      <c r="C48">
        <v>43</v>
      </c>
      <c r="F48" t="str">
        <f t="shared" si="1"/>
        <v>GroupDetail::firstOrCreate(['id_group' =&gt; 11, 'id_user' =&gt; 43,'is_admin'=&gt;null]);</v>
      </c>
    </row>
    <row r="49" spans="1:6" x14ac:dyDescent="0.25">
      <c r="A49">
        <v>13</v>
      </c>
      <c r="B49" t="s">
        <v>1114</v>
      </c>
      <c r="C49">
        <v>44</v>
      </c>
      <c r="D49">
        <v>13</v>
      </c>
      <c r="E49">
        <v>1</v>
      </c>
      <c r="F49" t="str">
        <f t="shared" si="1"/>
        <v>GroupDetail::firstOrCreate(['id_group' =&gt; 13, 'id_user' =&gt; 44,'is_admin'=&gt;1]);</v>
      </c>
    </row>
    <row r="50" spans="1:6" x14ac:dyDescent="0.25">
      <c r="A50">
        <v>6</v>
      </c>
      <c r="B50" t="s">
        <v>1135</v>
      </c>
      <c r="C50">
        <v>46</v>
      </c>
      <c r="F50" t="str">
        <f t="shared" si="1"/>
        <v>GroupDetail::firstOrCreate(['id_group' =&gt; 6, 'id_user' =&gt; 46,'is_admin'=&gt;null]);</v>
      </c>
    </row>
    <row r="51" spans="1:6" x14ac:dyDescent="0.25">
      <c r="A51">
        <v>4</v>
      </c>
      <c r="B51" t="s">
        <v>1136</v>
      </c>
      <c r="C51">
        <v>47</v>
      </c>
      <c r="F51" t="str">
        <f t="shared" si="1"/>
        <v>GroupDetail::firstOrCreate(['id_group' =&gt; 4, 'id_user' =&gt; 47,'is_admin'=&gt;null]);</v>
      </c>
    </row>
    <row r="52" spans="1:6" x14ac:dyDescent="0.25">
      <c r="A52">
        <v>5</v>
      </c>
      <c r="B52" t="s">
        <v>1137</v>
      </c>
      <c r="C52">
        <v>48</v>
      </c>
      <c r="F52" t="str">
        <f t="shared" si="1"/>
        <v>GroupDetail::firstOrCreate(['id_group' =&gt; 5, 'id_user' =&gt; 48,'is_admin'=&gt;null]);</v>
      </c>
    </row>
    <row r="53" spans="1:6" x14ac:dyDescent="0.25">
      <c r="A53">
        <v>1</v>
      </c>
      <c r="B53" t="s">
        <v>1138</v>
      </c>
      <c r="C53">
        <v>49</v>
      </c>
      <c r="F53" t="str">
        <f t="shared" si="1"/>
        <v>GroupDetail::firstOrCreate(['id_group' =&gt; 1, 'id_user' =&gt; 49,'is_admin'=&gt;null]);</v>
      </c>
    </row>
    <row r="54" spans="1:6" x14ac:dyDescent="0.25">
      <c r="A54">
        <v>5</v>
      </c>
      <c r="B54" t="s">
        <v>1139</v>
      </c>
      <c r="C54">
        <v>51</v>
      </c>
      <c r="F54" t="str">
        <f t="shared" si="1"/>
        <v>GroupDetail::firstOrCreate(['id_group' =&gt; 5, 'id_user' =&gt; 51,'is_admin'=&gt;null]);</v>
      </c>
    </row>
  </sheetData>
  <phoneticPr fontId="1" type="noConversion"/>
  <pageMargins left="0.7" right="0.7" top="0.75" bottom="0.75" header="0.3" footer="0.3"/>
  <pageSetup paperSize="9" orientation="portrait"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78"/>
  <sheetViews>
    <sheetView topLeftCell="E1" zoomScale="71" zoomScaleNormal="71" workbookViewId="0">
      <selection activeCell="K278" sqref="K2:K278"/>
    </sheetView>
  </sheetViews>
  <sheetFormatPr defaultColWidth="9.140625" defaultRowHeight="15" x14ac:dyDescent="0.25"/>
  <cols>
    <col min="1" max="1" width="14.5703125" bestFit="1" customWidth="1"/>
    <col min="2" max="2" width="67.7109375" bestFit="1" customWidth="1"/>
    <col min="3" max="3" width="17" bestFit="1" customWidth="1"/>
    <col min="4" max="4" width="19" bestFit="1" customWidth="1"/>
    <col min="5" max="5" width="10.140625" bestFit="1" customWidth="1"/>
    <col min="6" max="6" width="73.140625" bestFit="1" customWidth="1"/>
    <col min="7" max="7" width="16.28515625" bestFit="1" customWidth="1"/>
    <col min="8" max="8" width="41.140625" bestFit="1" customWidth="1"/>
    <col min="9" max="9" width="15" bestFit="1" customWidth="1"/>
    <col min="10" max="10" width="17" bestFit="1" customWidth="1"/>
    <col min="11" max="11" width="81.140625" bestFit="1" customWidth="1"/>
  </cols>
  <sheetData>
    <row r="1" spans="1:11" x14ac:dyDescent="0.25">
      <c r="A1" t="s">
        <v>1161</v>
      </c>
      <c r="B1" t="s">
        <v>2</v>
      </c>
      <c r="C1" t="s">
        <v>1164</v>
      </c>
      <c r="D1" t="s">
        <v>3</v>
      </c>
      <c r="E1" t="s">
        <v>5</v>
      </c>
      <c r="F1" t="s">
        <v>2913</v>
      </c>
      <c r="G1" t="s">
        <v>1165</v>
      </c>
      <c r="H1" t="s">
        <v>6</v>
      </c>
      <c r="I1" t="s">
        <v>1162</v>
      </c>
      <c r="J1" t="s">
        <v>17</v>
      </c>
      <c r="K1" t="s">
        <v>1166</v>
      </c>
    </row>
    <row r="2" spans="1:11" x14ac:dyDescent="0.25">
      <c r="A2">
        <v>49</v>
      </c>
      <c r="B2" s="16" t="s">
        <v>546</v>
      </c>
      <c r="C2">
        <v>5</v>
      </c>
      <c r="D2" s="16" t="s">
        <v>26</v>
      </c>
      <c r="E2" s="16" t="s">
        <v>28</v>
      </c>
      <c r="F2" t="s">
        <v>2914</v>
      </c>
      <c r="G2">
        <v>1</v>
      </c>
      <c r="H2" s="16" t="s">
        <v>548</v>
      </c>
      <c r="I2">
        <v>33</v>
      </c>
      <c r="J2" s="16" t="s">
        <v>94</v>
      </c>
      <c r="K2" s="16" t="str">
        <f t="shared" ref="K2:K65" si="0">CONCATENATE("(",G2,",",A2,",",C2,",'",SUBSTITUTE(F2, "'", "´"),"','",E2,"',",IF(I2&lt;&gt;"",I2, "null"),",'"".Carbon::now().""', '"".Carbon::now().""'),")</f>
        <v>(1,49,5,'Fried, Frank, Harris, Shriver &amp; Jacobson LLP 2024','2024',33,'".Carbon::now()."', '".Carbon::now()."'),</v>
      </c>
    </row>
    <row r="3" spans="1:11" x14ac:dyDescent="0.25">
      <c r="A3">
        <v>75</v>
      </c>
      <c r="B3" s="16" t="s">
        <v>727</v>
      </c>
      <c r="C3">
        <v>4</v>
      </c>
      <c r="D3" s="16" t="s">
        <v>62</v>
      </c>
      <c r="E3" s="16" t="s">
        <v>28</v>
      </c>
      <c r="F3" t="s">
        <v>2915</v>
      </c>
      <c r="G3">
        <v>2</v>
      </c>
      <c r="H3" s="16" t="s">
        <v>548</v>
      </c>
      <c r="I3">
        <v>11</v>
      </c>
      <c r="J3" s="16" t="s">
        <v>80</v>
      </c>
      <c r="K3" s="16" t="str">
        <f t="shared" si="0"/>
        <v>(2,75,4,'Keller Anderle 2024','2024',11,'".Carbon::now()."', '".Carbon::now()."'),</v>
      </c>
    </row>
    <row r="4" spans="1:11" x14ac:dyDescent="0.25">
      <c r="A4">
        <v>61</v>
      </c>
      <c r="B4" s="16" t="s">
        <v>646</v>
      </c>
      <c r="C4">
        <v>4</v>
      </c>
      <c r="D4" s="16" t="s">
        <v>62</v>
      </c>
      <c r="E4" s="16" t="s">
        <v>28</v>
      </c>
      <c r="F4" t="s">
        <v>2916</v>
      </c>
      <c r="G4">
        <v>3</v>
      </c>
      <c r="H4" s="16" t="s">
        <v>647</v>
      </c>
      <c r="I4">
        <v>33</v>
      </c>
      <c r="J4" s="16" t="s">
        <v>94</v>
      </c>
      <c r="K4" s="16" t="str">
        <f t="shared" si="0"/>
        <v>(3,61,4,'Harper Grey 2024','2024',33,'".Carbon::now()."', '".Carbon::now()."'),</v>
      </c>
    </row>
    <row r="5" spans="1:11" x14ac:dyDescent="0.25">
      <c r="A5">
        <v>55</v>
      </c>
      <c r="B5" s="16" t="s">
        <v>569</v>
      </c>
      <c r="C5">
        <v>4</v>
      </c>
      <c r="D5" s="16" t="s">
        <v>62</v>
      </c>
      <c r="E5" s="16" t="s">
        <v>28</v>
      </c>
      <c r="F5" t="s">
        <v>2917</v>
      </c>
      <c r="G5">
        <v>4</v>
      </c>
      <c r="H5" s="16" t="s">
        <v>570</v>
      </c>
      <c r="I5">
        <v>33</v>
      </c>
      <c r="J5" s="16" t="s">
        <v>94</v>
      </c>
      <c r="K5" s="16" t="str">
        <f t="shared" si="0"/>
        <v>(4,55,4,'Gorrissen 2024','2024',33,'".Carbon::now()."', '".Carbon::now()."'),</v>
      </c>
    </row>
    <row r="6" spans="1:11" x14ac:dyDescent="0.25">
      <c r="A6">
        <v>61</v>
      </c>
      <c r="B6" s="16" t="s">
        <v>646</v>
      </c>
      <c r="C6">
        <v>4</v>
      </c>
      <c r="D6" s="16" t="s">
        <v>62</v>
      </c>
      <c r="E6" s="16" t="s">
        <v>349</v>
      </c>
      <c r="F6" t="s">
        <v>4938</v>
      </c>
      <c r="G6">
        <v>5</v>
      </c>
      <c r="H6" s="16" t="s">
        <v>3870</v>
      </c>
      <c r="I6">
        <v>33</v>
      </c>
      <c r="J6" s="16" t="s">
        <v>94</v>
      </c>
      <c r="K6" s="16" t="str">
        <f t="shared" si="0"/>
        <v>(5,61,4,'Harper Grey 2025','2025',33,'".Carbon::now()."', '".Carbon::now()."'),</v>
      </c>
    </row>
    <row r="7" spans="1:11" x14ac:dyDescent="0.25">
      <c r="A7">
        <v>97</v>
      </c>
      <c r="B7" s="16" t="s">
        <v>789</v>
      </c>
      <c r="C7">
        <v>4</v>
      </c>
      <c r="D7" s="16" t="s">
        <v>62</v>
      </c>
      <c r="E7" s="16" t="s">
        <v>766</v>
      </c>
      <c r="F7" t="s">
        <v>4940</v>
      </c>
      <c r="G7">
        <v>6</v>
      </c>
      <c r="H7" s="16" t="s">
        <v>4063</v>
      </c>
      <c r="I7">
        <v>30</v>
      </c>
      <c r="J7" s="16" t="s">
        <v>65</v>
      </c>
      <c r="K7" s="16" t="str">
        <f t="shared" si="0"/>
        <v>(6,97,4,'McDermott Will &amp; Emery UK LLP 2023','2023',30,'".Carbon::now()."', '".Carbon::now()."'),</v>
      </c>
    </row>
    <row r="8" spans="1:11" x14ac:dyDescent="0.25">
      <c r="A8">
        <v>134</v>
      </c>
      <c r="B8" s="16" t="s">
        <v>959</v>
      </c>
      <c r="C8">
        <v>4</v>
      </c>
      <c r="D8" s="16" t="s">
        <v>62</v>
      </c>
      <c r="E8" s="16" t="s">
        <v>766</v>
      </c>
      <c r="F8" t="s">
        <v>4939</v>
      </c>
      <c r="G8">
        <v>7</v>
      </c>
      <c r="H8" s="16" t="s">
        <v>4063</v>
      </c>
      <c r="I8">
        <v>30</v>
      </c>
      <c r="J8" s="16" t="s">
        <v>65</v>
      </c>
      <c r="K8" s="16" t="str">
        <f t="shared" si="0"/>
        <v>(7,134,4,'Reed Smith LLP 2023','2023',30,'".Carbon::now()."', '".Carbon::now()."'),</v>
      </c>
    </row>
    <row r="9" spans="1:11" x14ac:dyDescent="0.25">
      <c r="A9">
        <v>92</v>
      </c>
      <c r="B9" s="16" t="s">
        <v>765</v>
      </c>
      <c r="C9">
        <v>5</v>
      </c>
      <c r="D9" s="16" t="s">
        <v>26</v>
      </c>
      <c r="E9" s="16" t="s">
        <v>766</v>
      </c>
      <c r="F9" t="s">
        <v>2918</v>
      </c>
      <c r="G9">
        <v>8</v>
      </c>
      <c r="H9" s="16" t="s">
        <v>767</v>
      </c>
      <c r="I9">
        <v>20</v>
      </c>
      <c r="J9" s="16" t="s">
        <v>35</v>
      </c>
      <c r="K9" s="16" t="str">
        <f t="shared" si="0"/>
        <v>(8,92,5,'Marval, O´Farrell Mairal 2023','2023',20,'".Carbon::now()."', '".Carbon::now()."'),</v>
      </c>
    </row>
    <row r="10" spans="1:11" x14ac:dyDescent="0.25">
      <c r="A10">
        <v>144</v>
      </c>
      <c r="B10" s="16" t="s">
        <v>1034</v>
      </c>
      <c r="C10">
        <v>5</v>
      </c>
      <c r="D10" s="16" t="s">
        <v>26</v>
      </c>
      <c r="E10" s="16" t="s">
        <v>28</v>
      </c>
      <c r="F10" t="s">
        <v>2979</v>
      </c>
      <c r="G10">
        <v>9</v>
      </c>
      <c r="H10" s="16" t="s">
        <v>160</v>
      </c>
      <c r="I10">
        <v>33</v>
      </c>
      <c r="J10" s="16" t="s">
        <v>94</v>
      </c>
      <c r="K10" s="16" t="str">
        <f t="shared" si="0"/>
        <v>(9,144,5,'Shearman &amp; Sterling 2024','2024',33,'".Carbon::now()."', '".Carbon::now()."'),</v>
      </c>
    </row>
    <row r="11" spans="1:11" x14ac:dyDescent="0.25">
      <c r="A11">
        <v>11</v>
      </c>
      <c r="B11" s="16" t="s">
        <v>154</v>
      </c>
      <c r="C11">
        <v>4</v>
      </c>
      <c r="D11" s="16" t="s">
        <v>62</v>
      </c>
      <c r="E11" s="16" t="s">
        <v>28</v>
      </c>
      <c r="F11" t="s">
        <v>2983</v>
      </c>
      <c r="G11">
        <v>10</v>
      </c>
      <c r="H11" s="16" t="s">
        <v>160</v>
      </c>
      <c r="I11">
        <v>4</v>
      </c>
      <c r="J11" s="16" t="s">
        <v>73</v>
      </c>
      <c r="K11" s="16" t="str">
        <f t="shared" si="0"/>
        <v>(10,11,4,'Baker McKenzie 2024','2024',4,'".Carbon::now()."', '".Carbon::now()."'),</v>
      </c>
    </row>
    <row r="12" spans="1:11" x14ac:dyDescent="0.25">
      <c r="A12">
        <v>121</v>
      </c>
      <c r="B12" s="16" t="s">
        <v>882</v>
      </c>
      <c r="C12">
        <v>4</v>
      </c>
      <c r="D12" s="16" t="s">
        <v>62</v>
      </c>
      <c r="E12" s="16" t="s">
        <v>28</v>
      </c>
      <c r="F12" t="s">
        <v>2998</v>
      </c>
      <c r="G12">
        <v>11</v>
      </c>
      <c r="H12" s="16" t="s">
        <v>160</v>
      </c>
      <c r="I12">
        <v>33</v>
      </c>
      <c r="J12" s="16" t="s">
        <v>94</v>
      </c>
      <c r="K12" s="16" t="str">
        <f t="shared" si="0"/>
        <v>(11,121,4,'Paul Hastings LLP 2024','2024',33,'".Carbon::now()."', '".Carbon::now()."'),</v>
      </c>
    </row>
    <row r="13" spans="1:11" x14ac:dyDescent="0.25">
      <c r="A13">
        <v>82</v>
      </c>
      <c r="B13" s="16" t="s">
        <v>743</v>
      </c>
      <c r="C13">
        <v>5</v>
      </c>
      <c r="D13" s="16" t="s">
        <v>26</v>
      </c>
      <c r="E13" s="16" t="s">
        <v>28</v>
      </c>
      <c r="F13" t="s">
        <v>2921</v>
      </c>
      <c r="G13">
        <v>12</v>
      </c>
      <c r="H13" s="16" t="s">
        <v>160</v>
      </c>
      <c r="I13">
        <v>30</v>
      </c>
      <c r="J13" s="16" t="s">
        <v>65</v>
      </c>
      <c r="K13" s="16" t="str">
        <f t="shared" si="0"/>
        <v>(12,82,5,'Lee Hishammuddin Allen &amp; Gledhill 2024','2024',30,'".Carbon::now()."', '".Carbon::now()."'),</v>
      </c>
    </row>
    <row r="14" spans="1:11" x14ac:dyDescent="0.25">
      <c r="A14">
        <v>139</v>
      </c>
      <c r="B14" s="16" t="s">
        <v>1026</v>
      </c>
      <c r="C14">
        <v>5</v>
      </c>
      <c r="D14" s="16" t="s">
        <v>26</v>
      </c>
      <c r="E14" s="16" t="s">
        <v>28</v>
      </c>
      <c r="F14" t="s">
        <v>2919</v>
      </c>
      <c r="G14">
        <v>13</v>
      </c>
      <c r="H14" s="16" t="s">
        <v>160</v>
      </c>
      <c r="I14">
        <v>30</v>
      </c>
      <c r="J14" s="16" t="s">
        <v>65</v>
      </c>
      <c r="K14" s="16" t="str">
        <f t="shared" si="0"/>
        <v>(13,139,5,'Rosli Dahlan Saravana Partnership 2024','2024',30,'".Carbon::now()."', '".Carbon::now()."'),</v>
      </c>
    </row>
    <row r="15" spans="1:11" x14ac:dyDescent="0.25">
      <c r="A15">
        <v>20</v>
      </c>
      <c r="B15" s="16" t="s">
        <v>259</v>
      </c>
      <c r="C15">
        <v>4</v>
      </c>
      <c r="D15" s="16" t="s">
        <v>62</v>
      </c>
      <c r="E15" s="16" t="s">
        <v>28</v>
      </c>
      <c r="F15" t="s">
        <v>2981</v>
      </c>
      <c r="G15">
        <v>14</v>
      </c>
      <c r="H15" s="16" t="s">
        <v>160</v>
      </c>
      <c r="J15" s="16"/>
      <c r="K15" s="16" t="str">
        <f t="shared" si="0"/>
        <v>(14,20,4,'Bryan Cave Leighton Paisner 2024','2024',null,'".Carbon::now()."', '".Carbon::now()."'),</v>
      </c>
    </row>
    <row r="16" spans="1:11" x14ac:dyDescent="0.25">
      <c r="A16">
        <v>48</v>
      </c>
      <c r="B16" s="16" t="s">
        <v>543</v>
      </c>
      <c r="C16">
        <v>5</v>
      </c>
      <c r="D16" s="16" t="s">
        <v>26</v>
      </c>
      <c r="E16" s="16" t="s">
        <v>28</v>
      </c>
      <c r="F16" t="s">
        <v>2962</v>
      </c>
      <c r="G16">
        <v>15</v>
      </c>
      <c r="H16" s="16" t="s">
        <v>160</v>
      </c>
      <c r="I16">
        <v>33</v>
      </c>
      <c r="J16" s="16" t="s">
        <v>94</v>
      </c>
      <c r="K16" s="16" t="str">
        <f t="shared" si="0"/>
        <v>(15,48,5,'Formichella &amp; Sritawat 2024','2024',33,'".Carbon::now()."', '".Carbon::now()."'),</v>
      </c>
    </row>
    <row r="17" spans="1:11" x14ac:dyDescent="0.25">
      <c r="A17">
        <v>134</v>
      </c>
      <c r="B17" s="16" t="s">
        <v>959</v>
      </c>
      <c r="C17">
        <v>4</v>
      </c>
      <c r="D17" s="16" t="s">
        <v>62</v>
      </c>
      <c r="E17" s="16" t="s">
        <v>28</v>
      </c>
      <c r="F17" t="s">
        <v>3026</v>
      </c>
      <c r="G17">
        <v>16</v>
      </c>
      <c r="H17" s="16" t="s">
        <v>160</v>
      </c>
      <c r="I17">
        <v>30</v>
      </c>
      <c r="J17" s="16" t="s">
        <v>65</v>
      </c>
      <c r="K17" s="16" t="str">
        <f t="shared" si="0"/>
        <v>(16,134,4,'Reed Smith LLP 2024','2024',30,'".Carbon::now()."', '".Carbon::now()."'),</v>
      </c>
    </row>
    <row r="18" spans="1:11" x14ac:dyDescent="0.25">
      <c r="A18">
        <v>33</v>
      </c>
      <c r="B18" s="16" t="s">
        <v>365</v>
      </c>
      <c r="C18">
        <v>4</v>
      </c>
      <c r="D18" s="16" t="s">
        <v>62</v>
      </c>
      <c r="E18" s="16" t="s">
        <v>28</v>
      </c>
      <c r="F18" t="s">
        <v>3029</v>
      </c>
      <c r="G18">
        <v>17</v>
      </c>
      <c r="H18" s="16" t="s">
        <v>160</v>
      </c>
      <c r="I18">
        <v>4</v>
      </c>
      <c r="J18" s="16" t="s">
        <v>73</v>
      </c>
      <c r="K18" s="16" t="str">
        <f t="shared" si="0"/>
        <v>(17,33,4,'Cooley LLP 2024','2024',4,'".Carbon::now()."', '".Carbon::now()."'),</v>
      </c>
    </row>
    <row r="19" spans="1:11" x14ac:dyDescent="0.25">
      <c r="A19">
        <v>97</v>
      </c>
      <c r="B19" s="16" t="s">
        <v>789</v>
      </c>
      <c r="C19">
        <v>4</v>
      </c>
      <c r="D19" s="16" t="s">
        <v>62</v>
      </c>
      <c r="E19" s="16" t="s">
        <v>28</v>
      </c>
      <c r="F19" t="s">
        <v>3042</v>
      </c>
      <c r="G19">
        <v>18</v>
      </c>
      <c r="H19" s="16" t="s">
        <v>160</v>
      </c>
      <c r="I19">
        <v>30</v>
      </c>
      <c r="J19" s="16" t="s">
        <v>65</v>
      </c>
      <c r="K19" s="16" t="str">
        <f t="shared" si="0"/>
        <v>(18,97,4,'McDermott Will &amp; Emery UK LLP 2024','2024',30,'".Carbon::now()."', '".Carbon::now()."'),</v>
      </c>
    </row>
    <row r="20" spans="1:11" x14ac:dyDescent="0.25">
      <c r="A20">
        <v>157</v>
      </c>
      <c r="B20" s="16" t="s">
        <v>1065</v>
      </c>
      <c r="C20">
        <v>4</v>
      </c>
      <c r="D20" s="16" t="s">
        <v>62</v>
      </c>
      <c r="E20" s="16" t="s">
        <v>28</v>
      </c>
      <c r="F20" t="s">
        <v>3045</v>
      </c>
      <c r="G20">
        <v>19</v>
      </c>
      <c r="H20" s="16" t="s">
        <v>160</v>
      </c>
      <c r="I20">
        <v>33</v>
      </c>
      <c r="J20" s="16" t="s">
        <v>94</v>
      </c>
      <c r="K20" s="16" t="str">
        <f t="shared" si="0"/>
        <v>(19,157,4,'Three Crowns 2024','2024',33,'".Carbon::now()."', '".Carbon::now()."'),</v>
      </c>
    </row>
    <row r="21" spans="1:11" x14ac:dyDescent="0.25">
      <c r="A21">
        <v>164</v>
      </c>
      <c r="B21" s="16" t="s">
        <v>1094</v>
      </c>
      <c r="C21">
        <v>5</v>
      </c>
      <c r="D21" s="16" t="s">
        <v>26</v>
      </c>
      <c r="E21" s="16" t="s">
        <v>28</v>
      </c>
      <c r="F21" t="s">
        <v>2923</v>
      </c>
      <c r="G21">
        <v>20</v>
      </c>
      <c r="H21" s="16" t="s">
        <v>160</v>
      </c>
      <c r="I21">
        <v>30</v>
      </c>
      <c r="J21" s="16" t="s">
        <v>65</v>
      </c>
      <c r="K21" s="16" t="str">
        <f t="shared" si="0"/>
        <v>(20,164,5,'Wong Partnership LLP 2024','2024',30,'".Carbon::now()."', '".Carbon::now()."'),</v>
      </c>
    </row>
    <row r="22" spans="1:11" x14ac:dyDescent="0.25">
      <c r="A22">
        <v>104</v>
      </c>
      <c r="B22" s="16" t="s">
        <v>849</v>
      </c>
      <c r="C22">
        <v>5</v>
      </c>
      <c r="D22" s="16" t="s">
        <v>26</v>
      </c>
      <c r="E22" s="16" t="s">
        <v>28</v>
      </c>
      <c r="F22" t="s">
        <v>2980</v>
      </c>
      <c r="G22">
        <v>21</v>
      </c>
      <c r="H22" s="16" t="s">
        <v>160</v>
      </c>
      <c r="I22">
        <v>30</v>
      </c>
      <c r="J22" s="16" t="s">
        <v>65</v>
      </c>
      <c r="K22" s="16" t="str">
        <f t="shared" si="0"/>
        <v>(21,104,5,'Mori Hamada &amp; Matsumoto 2024','2024',30,'".Carbon::now()."', '".Carbon::now()."'),</v>
      </c>
    </row>
    <row r="23" spans="1:11" x14ac:dyDescent="0.25">
      <c r="A23">
        <v>101</v>
      </c>
      <c r="B23" s="16" t="s">
        <v>836</v>
      </c>
      <c r="C23">
        <v>4</v>
      </c>
      <c r="D23" s="16" t="s">
        <v>62</v>
      </c>
      <c r="E23" s="16" t="s">
        <v>28</v>
      </c>
      <c r="F23" t="s">
        <v>2924</v>
      </c>
      <c r="G23">
        <v>22</v>
      </c>
      <c r="H23" s="16" t="s">
        <v>160</v>
      </c>
      <c r="I23">
        <v>33</v>
      </c>
      <c r="J23" s="16" t="s">
        <v>94</v>
      </c>
      <c r="K23" s="16" t="str">
        <f t="shared" si="0"/>
        <v>(22,101,4,'Minter Ellison 2024','2024',33,'".Carbon::now()."', '".Carbon::now()."'),</v>
      </c>
    </row>
    <row r="24" spans="1:11" x14ac:dyDescent="0.25">
      <c r="A24">
        <v>58</v>
      </c>
      <c r="B24" s="16" t="s">
        <v>627</v>
      </c>
      <c r="C24">
        <v>5</v>
      </c>
      <c r="D24" s="16" t="s">
        <v>26</v>
      </c>
      <c r="E24" s="16" t="s">
        <v>28</v>
      </c>
      <c r="F24" t="s">
        <v>2922</v>
      </c>
      <c r="G24">
        <v>23</v>
      </c>
      <c r="H24" s="16" t="s">
        <v>160</v>
      </c>
      <c r="I24">
        <v>4</v>
      </c>
      <c r="J24" s="16" t="s">
        <v>73</v>
      </c>
      <c r="K24" s="16" t="str">
        <f t="shared" si="0"/>
        <v>(23,58,5,'Haller Lomax 2024','2024',4,'".Carbon::now()."', '".Carbon::now()."'),</v>
      </c>
    </row>
    <row r="25" spans="1:11" x14ac:dyDescent="0.25">
      <c r="A25">
        <v>31</v>
      </c>
      <c r="B25" s="16" t="s">
        <v>303</v>
      </c>
      <c r="C25">
        <v>5</v>
      </c>
      <c r="D25" s="16" t="s">
        <v>26</v>
      </c>
      <c r="E25" s="16" t="s">
        <v>28</v>
      </c>
      <c r="F25" t="s">
        <v>2920</v>
      </c>
      <c r="G25">
        <v>24</v>
      </c>
      <c r="H25" s="16" t="s">
        <v>160</v>
      </c>
      <c r="I25">
        <v>4</v>
      </c>
      <c r="J25" s="16" t="s">
        <v>73</v>
      </c>
      <c r="K25" s="16" t="str">
        <f t="shared" si="0"/>
        <v>(24,31,5,'Clayton Utz 2024','2024',4,'".Carbon::now()."', '".Carbon::now()."'),</v>
      </c>
    </row>
    <row r="26" spans="1:11" x14ac:dyDescent="0.25">
      <c r="A26">
        <v>38</v>
      </c>
      <c r="B26" s="16" t="s">
        <v>498</v>
      </c>
      <c r="C26">
        <v>5</v>
      </c>
      <c r="D26" s="16" t="s">
        <v>26</v>
      </c>
      <c r="E26" s="16" t="s">
        <v>28</v>
      </c>
      <c r="F26" t="s">
        <v>2928</v>
      </c>
      <c r="G26">
        <v>25</v>
      </c>
      <c r="H26" s="16" t="s">
        <v>484</v>
      </c>
      <c r="I26">
        <v>20</v>
      </c>
      <c r="J26" s="16" t="s">
        <v>35</v>
      </c>
      <c r="K26" s="16" t="str">
        <f t="shared" si="0"/>
        <v>(25,38,5,'Di Blasi, Parente &amp; Associados 2024','2024',20,'".Carbon::now()."', '".Carbon::now()."'),</v>
      </c>
    </row>
    <row r="27" spans="1:11" x14ac:dyDescent="0.25">
      <c r="A27">
        <v>37</v>
      </c>
      <c r="B27" s="16" t="s">
        <v>483</v>
      </c>
      <c r="C27">
        <v>5</v>
      </c>
      <c r="D27" s="16" t="s">
        <v>26</v>
      </c>
      <c r="E27" s="16" t="s">
        <v>28</v>
      </c>
      <c r="F27" t="s">
        <v>2926</v>
      </c>
      <c r="G27">
        <v>26</v>
      </c>
      <c r="H27" s="16" t="s">
        <v>484</v>
      </c>
      <c r="I27">
        <v>20</v>
      </c>
      <c r="J27" s="16" t="s">
        <v>35</v>
      </c>
      <c r="K27" s="16" t="str">
        <f t="shared" si="0"/>
        <v>(26,37,5,'Demarest Advogados 2024','2024',20,'".Carbon::now()."', '".Carbon::now()."'),</v>
      </c>
    </row>
    <row r="28" spans="1:11" x14ac:dyDescent="0.25">
      <c r="A28">
        <v>141</v>
      </c>
      <c r="B28" s="16" t="s">
        <v>1029</v>
      </c>
      <c r="C28">
        <v>5</v>
      </c>
      <c r="D28" s="16" t="s">
        <v>26</v>
      </c>
      <c r="E28" s="16" t="s">
        <v>28</v>
      </c>
      <c r="F28" t="s">
        <v>2925</v>
      </c>
      <c r="G28">
        <v>27</v>
      </c>
      <c r="H28" s="16" t="s">
        <v>484</v>
      </c>
      <c r="I28">
        <v>20</v>
      </c>
      <c r="J28" s="16" t="s">
        <v>35</v>
      </c>
      <c r="K28" s="16" t="str">
        <f t="shared" si="0"/>
        <v>(27,141,5,'San Juan Araujo Advogados Associados 2024','2024',20,'".Carbon::now()."', '".Carbon::now()."'),</v>
      </c>
    </row>
    <row r="29" spans="1:11" x14ac:dyDescent="0.25">
      <c r="A29">
        <v>122</v>
      </c>
      <c r="B29" s="16" t="s">
        <v>929</v>
      </c>
      <c r="C29">
        <v>5</v>
      </c>
      <c r="D29" s="16" t="s">
        <v>26</v>
      </c>
      <c r="E29" s="16" t="s">
        <v>28</v>
      </c>
      <c r="F29" t="s">
        <v>2927</v>
      </c>
      <c r="G29">
        <v>28</v>
      </c>
      <c r="H29" s="16" t="s">
        <v>484</v>
      </c>
      <c r="I29">
        <v>20</v>
      </c>
      <c r="J29" s="16" t="s">
        <v>35</v>
      </c>
      <c r="K29" s="16" t="str">
        <f t="shared" si="0"/>
        <v>(28,122,5,'Pinheiro Neto Advogados 2024','2024',20,'".Carbon::now()."', '".Carbon::now()."'),</v>
      </c>
    </row>
    <row r="30" spans="1:11" x14ac:dyDescent="0.25">
      <c r="A30">
        <v>25</v>
      </c>
      <c r="B30" s="16" t="s">
        <v>3461</v>
      </c>
      <c r="C30">
        <v>5</v>
      </c>
      <c r="D30" s="16" t="s">
        <v>26</v>
      </c>
      <c r="E30" s="16" t="s">
        <v>28</v>
      </c>
      <c r="F30" t="s">
        <v>4941</v>
      </c>
      <c r="G30">
        <v>29</v>
      </c>
      <c r="H30" s="16" t="s">
        <v>484</v>
      </c>
      <c r="I30">
        <v>20</v>
      </c>
      <c r="J30" s="16" t="s">
        <v>35</v>
      </c>
      <c r="K30" s="16" t="str">
        <f t="shared" si="0"/>
        <v>(29,25,5,'Caminha Advogados 2024','2024',20,'".Carbon::now()."', '".Carbon::now()."'),</v>
      </c>
    </row>
    <row r="31" spans="1:11" x14ac:dyDescent="0.25">
      <c r="A31">
        <v>96</v>
      </c>
      <c r="B31" s="16" t="s">
        <v>785</v>
      </c>
      <c r="C31">
        <v>4</v>
      </c>
      <c r="D31" s="16" t="s">
        <v>62</v>
      </c>
      <c r="E31" s="16" t="s">
        <v>28</v>
      </c>
      <c r="F31" t="s">
        <v>2930</v>
      </c>
      <c r="G31">
        <v>30</v>
      </c>
      <c r="H31" s="16" t="s">
        <v>245</v>
      </c>
      <c r="I31">
        <v>33</v>
      </c>
      <c r="J31" s="16" t="s">
        <v>94</v>
      </c>
      <c r="K31" s="16" t="str">
        <f t="shared" si="0"/>
        <v>(30,96,4,'McCarthy Tétrault LLP 2024','2024',33,'".Carbon::now()."', '".Carbon::now()."'),</v>
      </c>
    </row>
    <row r="32" spans="1:11" x14ac:dyDescent="0.25">
      <c r="A32">
        <v>43</v>
      </c>
      <c r="B32" s="16" t="s">
        <v>516</v>
      </c>
      <c r="C32">
        <v>4</v>
      </c>
      <c r="D32" s="16" t="s">
        <v>62</v>
      </c>
      <c r="E32" s="16" t="s">
        <v>28</v>
      </c>
      <c r="F32" t="s">
        <v>2933</v>
      </c>
      <c r="G32">
        <v>31</v>
      </c>
      <c r="H32" s="16" t="s">
        <v>245</v>
      </c>
      <c r="I32">
        <v>33</v>
      </c>
      <c r="J32" s="16" t="s">
        <v>94</v>
      </c>
      <c r="K32" s="16" t="str">
        <f t="shared" si="0"/>
        <v>(31,43,4,'Fasken Martineau DuMoulin LLP 2024','2024',33,'".Carbon::now()."', '".Carbon::now()."'),</v>
      </c>
    </row>
    <row r="33" spans="1:11" x14ac:dyDescent="0.25">
      <c r="A33">
        <v>83</v>
      </c>
      <c r="B33" s="16" t="s">
        <v>744</v>
      </c>
      <c r="C33">
        <v>5</v>
      </c>
      <c r="D33" s="16" t="s">
        <v>26</v>
      </c>
      <c r="E33" s="16" t="s">
        <v>28</v>
      </c>
      <c r="F33" t="s">
        <v>2929</v>
      </c>
      <c r="G33">
        <v>32</v>
      </c>
      <c r="H33" s="16" t="s">
        <v>245</v>
      </c>
      <c r="I33">
        <v>30</v>
      </c>
      <c r="J33" s="16" t="s">
        <v>65</v>
      </c>
      <c r="K33" s="16" t="str">
        <f t="shared" si="0"/>
        <v>(32,83,5,'Loopstra Nixon 2024','2024',30,'".Carbon::now()."', '".Carbon::now()."'),</v>
      </c>
    </row>
    <row r="34" spans="1:11" x14ac:dyDescent="0.25">
      <c r="A34">
        <v>17</v>
      </c>
      <c r="B34" s="16" t="s">
        <v>244</v>
      </c>
      <c r="C34">
        <v>4</v>
      </c>
      <c r="D34" s="16" t="s">
        <v>62</v>
      </c>
      <c r="E34" s="16" t="s">
        <v>28</v>
      </c>
      <c r="F34" t="s">
        <v>2934</v>
      </c>
      <c r="G34">
        <v>33</v>
      </c>
      <c r="H34" s="16" t="s">
        <v>245</v>
      </c>
      <c r="I34">
        <v>33</v>
      </c>
      <c r="J34" s="16" t="s">
        <v>94</v>
      </c>
      <c r="K34" s="16" t="str">
        <f t="shared" si="0"/>
        <v>(33,17,4,'Blake, Cassels &amp; Graydon LLP 2024','2024',33,'".Carbon::now()."', '".Carbon::now()."'),</v>
      </c>
    </row>
    <row r="35" spans="1:11" x14ac:dyDescent="0.25">
      <c r="A35">
        <v>148</v>
      </c>
      <c r="B35" s="16" t="s">
        <v>1057</v>
      </c>
      <c r="C35">
        <v>5</v>
      </c>
      <c r="D35" s="16" t="s">
        <v>26</v>
      </c>
      <c r="E35" s="16" t="s">
        <v>28</v>
      </c>
      <c r="F35" t="s">
        <v>2931</v>
      </c>
      <c r="G35">
        <v>34</v>
      </c>
      <c r="H35" s="16" t="s">
        <v>245</v>
      </c>
      <c r="I35">
        <v>33</v>
      </c>
      <c r="J35" s="16" t="s">
        <v>94</v>
      </c>
      <c r="K35" s="16" t="str">
        <f t="shared" si="0"/>
        <v>(34,148,5,'Singleton Urquhart Reynolds Vogel 2024','2024',33,'".Carbon::now()."', '".Carbon::now()."'),</v>
      </c>
    </row>
    <row r="36" spans="1:11" x14ac:dyDescent="0.25">
      <c r="A36">
        <v>110</v>
      </c>
      <c r="B36" s="16" t="s">
        <v>866</v>
      </c>
      <c r="C36">
        <v>5</v>
      </c>
      <c r="D36" s="16" t="s">
        <v>26</v>
      </c>
      <c r="E36" s="16" t="s">
        <v>28</v>
      </c>
      <c r="F36" t="s">
        <v>2932</v>
      </c>
      <c r="G36">
        <v>35</v>
      </c>
      <c r="H36" s="16" t="s">
        <v>245</v>
      </c>
      <c r="I36">
        <v>33</v>
      </c>
      <c r="J36" s="16" t="s">
        <v>94</v>
      </c>
      <c r="K36" s="16" t="str">
        <f t="shared" si="0"/>
        <v>(35,110,5,'Norton Rose Fulbright 2024','2024',33,'".Carbon::now()."', '".Carbon::now()."'),</v>
      </c>
    </row>
    <row r="37" spans="1:11" x14ac:dyDescent="0.25">
      <c r="A37">
        <v>72</v>
      </c>
      <c r="B37" s="16" t="s">
        <v>687</v>
      </c>
      <c r="C37">
        <v>4</v>
      </c>
      <c r="D37" s="16" t="s">
        <v>62</v>
      </c>
      <c r="E37" s="16" t="s">
        <v>28</v>
      </c>
      <c r="F37" t="s">
        <v>2956</v>
      </c>
      <c r="G37">
        <v>36</v>
      </c>
      <c r="H37" s="16" t="s">
        <v>51</v>
      </c>
      <c r="I37">
        <v>20</v>
      </c>
      <c r="J37" s="16" t="s">
        <v>35</v>
      </c>
      <c r="K37" s="16" t="str">
        <f t="shared" si="0"/>
        <v>(36,72,4,'Kabine Law Office 2024','2024',20,'".Carbon::now()."', '".Carbon::now()."'),</v>
      </c>
    </row>
    <row r="38" spans="1:11" x14ac:dyDescent="0.25">
      <c r="A38">
        <v>71</v>
      </c>
      <c r="B38" s="16" t="s">
        <v>741</v>
      </c>
      <c r="C38">
        <v>5</v>
      </c>
      <c r="D38" s="16" t="s">
        <v>26</v>
      </c>
      <c r="E38" s="16" t="s">
        <v>28</v>
      </c>
      <c r="F38" t="s">
        <v>2957</v>
      </c>
      <c r="G38">
        <v>37</v>
      </c>
      <c r="H38" s="16" t="s">
        <v>51</v>
      </c>
      <c r="I38">
        <v>20</v>
      </c>
      <c r="J38" s="16" t="s">
        <v>35</v>
      </c>
      <c r="K38" s="16" t="str">
        <f t="shared" si="0"/>
        <v>(37,71,5,'KWKR Konieczny Wierzbicki i Partnerzy S.K.A. 2024','2024',20,'".Carbon::now()."', '".Carbon::now()."'),</v>
      </c>
    </row>
    <row r="39" spans="1:11" x14ac:dyDescent="0.25">
      <c r="A39">
        <v>70</v>
      </c>
      <c r="B39" s="16" t="s">
        <v>685</v>
      </c>
      <c r="C39">
        <v>5</v>
      </c>
      <c r="D39" s="16" t="s">
        <v>26</v>
      </c>
      <c r="E39" s="16" t="s">
        <v>28</v>
      </c>
      <c r="F39" t="s">
        <v>2937</v>
      </c>
      <c r="G39">
        <v>38</v>
      </c>
      <c r="H39" s="16" t="s">
        <v>51</v>
      </c>
      <c r="I39">
        <v>20</v>
      </c>
      <c r="J39" s="16" t="s">
        <v>35</v>
      </c>
      <c r="K39" s="16" t="str">
        <f t="shared" si="0"/>
        <v>(38,70,5,'JPM Jankovic Popovic Mitic 2024','2024',20,'".Carbon::now()."', '".Carbon::now()."'),</v>
      </c>
    </row>
    <row r="40" spans="1:11" x14ac:dyDescent="0.25">
      <c r="A40">
        <v>73</v>
      </c>
      <c r="B40" s="16" t="s">
        <v>689</v>
      </c>
      <c r="C40">
        <v>5</v>
      </c>
      <c r="D40" s="16" t="s">
        <v>26</v>
      </c>
      <c r="E40" s="16" t="s">
        <v>28</v>
      </c>
      <c r="F40" t="s">
        <v>2961</v>
      </c>
      <c r="G40">
        <v>39</v>
      </c>
      <c r="H40" s="16" t="s">
        <v>51</v>
      </c>
      <c r="I40">
        <v>20</v>
      </c>
      <c r="J40" s="16" t="s">
        <v>35</v>
      </c>
      <c r="K40" s="16" t="str">
        <f t="shared" si="0"/>
        <v>(39,73,5,'Karatzas &amp; Partners 2024','2024',20,'".Carbon::now()."', '".Carbon::now()."'),</v>
      </c>
    </row>
    <row r="41" spans="1:11" x14ac:dyDescent="0.25">
      <c r="A41">
        <v>62</v>
      </c>
      <c r="B41" s="16" t="s">
        <v>650</v>
      </c>
      <c r="C41">
        <v>5</v>
      </c>
      <c r="D41" s="16" t="s">
        <v>26</v>
      </c>
      <c r="E41" s="16" t="s">
        <v>28</v>
      </c>
      <c r="F41" t="s">
        <v>2943</v>
      </c>
      <c r="G41">
        <v>40</v>
      </c>
      <c r="H41" s="16" t="s">
        <v>51</v>
      </c>
      <c r="I41">
        <v>4</v>
      </c>
      <c r="J41" s="16" t="s">
        <v>73</v>
      </c>
      <c r="K41" s="16" t="str">
        <f t="shared" si="0"/>
        <v>(40,62,5,'Hogan Lovells 2024','2024',4,'".Carbon::now()."', '".Carbon::now()."'),</v>
      </c>
    </row>
    <row r="42" spans="1:11" x14ac:dyDescent="0.25">
      <c r="A42">
        <v>106</v>
      </c>
      <c r="B42" s="16" t="s">
        <v>856</v>
      </c>
      <c r="C42">
        <v>5</v>
      </c>
      <c r="D42" s="16" t="s">
        <v>26</v>
      </c>
      <c r="E42" s="16" t="s">
        <v>28</v>
      </c>
      <c r="F42" t="s">
        <v>2941</v>
      </c>
      <c r="G42">
        <v>41</v>
      </c>
      <c r="H42" s="16" t="s">
        <v>51</v>
      </c>
      <c r="I42">
        <v>20</v>
      </c>
      <c r="J42" s="16" t="s">
        <v>35</v>
      </c>
      <c r="K42" s="16" t="str">
        <f t="shared" si="0"/>
        <v>(41,106,5,'Morris Law 2024','2024',20,'".Carbon::now()."', '".Carbon::now()."'),</v>
      </c>
    </row>
    <row r="43" spans="1:11" x14ac:dyDescent="0.25">
      <c r="A43">
        <v>66</v>
      </c>
      <c r="B43" s="16" t="s">
        <v>663</v>
      </c>
      <c r="C43">
        <v>5</v>
      </c>
      <c r="D43" s="16" t="s">
        <v>26</v>
      </c>
      <c r="E43" s="16" t="s">
        <v>28</v>
      </c>
      <c r="F43" t="s">
        <v>2982</v>
      </c>
      <c r="G43">
        <v>42</v>
      </c>
      <c r="H43" s="16" t="s">
        <v>51</v>
      </c>
      <c r="I43">
        <v>20</v>
      </c>
      <c r="J43" s="16" t="s">
        <v>35</v>
      </c>
      <c r="K43" s="16" t="str">
        <f t="shared" si="0"/>
        <v>(42,66,5,'Houthoff 2024','2024',20,'".Carbon::now()."', '".Carbon::now()."'),</v>
      </c>
    </row>
    <row r="44" spans="1:11" x14ac:dyDescent="0.25">
      <c r="A44">
        <v>53</v>
      </c>
      <c r="B44" s="16" t="s">
        <v>558</v>
      </c>
      <c r="C44">
        <v>5</v>
      </c>
      <c r="D44" s="16" t="s">
        <v>26</v>
      </c>
      <c r="E44" s="16" t="s">
        <v>28</v>
      </c>
      <c r="F44" t="s">
        <v>2964</v>
      </c>
      <c r="G44">
        <v>43</v>
      </c>
      <c r="H44" s="16" t="s">
        <v>51</v>
      </c>
      <c r="I44">
        <v>20</v>
      </c>
      <c r="J44" s="16" t="s">
        <v>35</v>
      </c>
      <c r="K44" s="16" t="str">
        <f t="shared" si="0"/>
        <v>(43,53,5,'Gernandt &amp; Danielsson Advokatbyrå KB 2024','2024',20,'".Carbon::now()."', '".Carbon::now()."'),</v>
      </c>
    </row>
    <row r="45" spans="1:11" x14ac:dyDescent="0.25">
      <c r="A45">
        <v>64</v>
      </c>
      <c r="B45" s="16" t="s">
        <v>662</v>
      </c>
      <c r="C45">
        <v>5</v>
      </c>
      <c r="D45" s="16" t="s">
        <v>26</v>
      </c>
      <c r="E45" s="16" t="s">
        <v>28</v>
      </c>
      <c r="F45" t="s">
        <v>2963</v>
      </c>
      <c r="G45">
        <v>44</v>
      </c>
      <c r="H45" s="16" t="s">
        <v>51</v>
      </c>
      <c r="I45">
        <v>20</v>
      </c>
      <c r="J45" s="16" t="s">
        <v>35</v>
      </c>
      <c r="K45" s="16" t="str">
        <f t="shared" si="0"/>
        <v>(44,64,5,'Horten 2024','2024',20,'".Carbon::now()."', '".Carbon::now()."'),</v>
      </c>
    </row>
    <row r="46" spans="1:11" x14ac:dyDescent="0.25">
      <c r="A46">
        <v>69</v>
      </c>
      <c r="B46" s="16" t="s">
        <v>649</v>
      </c>
      <c r="C46">
        <v>5</v>
      </c>
      <c r="D46" s="16" t="s">
        <v>26</v>
      </c>
      <c r="E46" s="16" t="s">
        <v>28</v>
      </c>
      <c r="F46" t="s">
        <v>2938</v>
      </c>
      <c r="G46">
        <v>45</v>
      </c>
      <c r="H46" s="16" t="s">
        <v>51</v>
      </c>
      <c r="I46">
        <v>20</v>
      </c>
      <c r="J46" s="16" t="s">
        <v>35</v>
      </c>
      <c r="K46" s="16" t="str">
        <f t="shared" si="0"/>
        <v>(45,69,5,'Höcker Advocaten B.V. 2024','2024',20,'".Carbon::now()."', '".Carbon::now()."'),</v>
      </c>
    </row>
    <row r="47" spans="1:11" x14ac:dyDescent="0.25">
      <c r="A47">
        <v>78</v>
      </c>
      <c r="B47" s="16" t="s">
        <v>739</v>
      </c>
      <c r="C47">
        <v>5</v>
      </c>
      <c r="D47" s="16" t="s">
        <v>26</v>
      </c>
      <c r="E47" s="16" t="s">
        <v>28</v>
      </c>
      <c r="F47" t="s">
        <v>2949</v>
      </c>
      <c r="G47">
        <v>46</v>
      </c>
      <c r="H47" s="16" t="s">
        <v>51</v>
      </c>
      <c r="I47">
        <v>20</v>
      </c>
      <c r="J47" s="16" t="s">
        <v>35</v>
      </c>
      <c r="K47" s="16" t="str">
        <f t="shared" si="0"/>
        <v>(46,78,5,'Koimtzoglou-Bakalis-Venieris-Leventis &amp; Associates Law Partnership 2024','2024',20,'".Carbon::now()."', '".Carbon::now()."'),</v>
      </c>
    </row>
    <row r="48" spans="1:11" x14ac:dyDescent="0.25">
      <c r="A48">
        <v>47</v>
      </c>
      <c r="B48" s="16" t="s">
        <v>541</v>
      </c>
      <c r="C48">
        <v>5</v>
      </c>
      <c r="D48" s="16" t="s">
        <v>26</v>
      </c>
      <c r="E48" s="16" t="s">
        <v>28</v>
      </c>
      <c r="F48" t="s">
        <v>2945</v>
      </c>
      <c r="G48">
        <v>47</v>
      </c>
      <c r="H48" s="16" t="s">
        <v>51</v>
      </c>
      <c r="J48" s="16"/>
      <c r="K48" s="16" t="str">
        <f t="shared" si="0"/>
        <v>(47,47,5,'Florent 2024','2024',null,'".Carbon::now()."', '".Carbon::now()."'),</v>
      </c>
    </row>
    <row r="49" spans="1:11" x14ac:dyDescent="0.25">
      <c r="A49">
        <v>79</v>
      </c>
      <c r="B49" s="16" t="s">
        <v>740</v>
      </c>
      <c r="C49">
        <v>5</v>
      </c>
      <c r="D49" s="16" t="s">
        <v>26</v>
      </c>
      <c r="E49" s="16" t="s">
        <v>28</v>
      </c>
      <c r="F49" t="s">
        <v>2946</v>
      </c>
      <c r="G49">
        <v>48</v>
      </c>
      <c r="H49" s="16" t="s">
        <v>51</v>
      </c>
      <c r="I49">
        <v>20</v>
      </c>
      <c r="J49" s="16" t="s">
        <v>35</v>
      </c>
      <c r="K49" s="16" t="str">
        <f t="shared" si="0"/>
        <v>(48,79,5,'Krogerus 2024','2024',20,'".Carbon::now()."', '".Carbon::now()."'),</v>
      </c>
    </row>
    <row r="50" spans="1:11" x14ac:dyDescent="0.25">
      <c r="A50">
        <v>87</v>
      </c>
      <c r="B50" s="16" t="s">
        <v>754</v>
      </c>
      <c r="C50">
        <v>4</v>
      </c>
      <c r="D50" s="16" t="s">
        <v>62</v>
      </c>
      <c r="E50" s="16" t="s">
        <v>28</v>
      </c>
      <c r="F50" t="s">
        <v>2944</v>
      </c>
      <c r="G50">
        <v>49</v>
      </c>
      <c r="H50" s="16" t="s">
        <v>51</v>
      </c>
      <c r="I50">
        <v>20</v>
      </c>
      <c r="J50" s="16" t="s">
        <v>35</v>
      </c>
      <c r="K50" s="16" t="str">
        <f t="shared" si="0"/>
        <v>(49,87,4,'Magnusson 2024','2024',20,'".Carbon::now()."', '".Carbon::now()."'),</v>
      </c>
    </row>
    <row r="51" spans="1:11" x14ac:dyDescent="0.25">
      <c r="A51">
        <v>88</v>
      </c>
      <c r="B51" s="16" t="s">
        <v>756</v>
      </c>
      <c r="C51">
        <v>5</v>
      </c>
      <c r="D51" s="16" t="s">
        <v>26</v>
      </c>
      <c r="E51" s="16" t="s">
        <v>28</v>
      </c>
      <c r="F51" t="s">
        <v>2954</v>
      </c>
      <c r="G51">
        <v>50</v>
      </c>
      <c r="H51" s="16" t="s">
        <v>51</v>
      </c>
      <c r="I51">
        <v>20</v>
      </c>
      <c r="J51" s="16" t="s">
        <v>35</v>
      </c>
      <c r="K51" s="16" t="str">
        <f t="shared" si="0"/>
        <v>(50,88,5,'Maisto e Associati 2024','2024',20,'".Carbon::now()."', '".Carbon::now()."'),</v>
      </c>
    </row>
    <row r="52" spans="1:11" x14ac:dyDescent="0.25">
      <c r="A52">
        <v>45</v>
      </c>
      <c r="B52" s="16" t="s">
        <v>539</v>
      </c>
      <c r="C52">
        <v>5</v>
      </c>
      <c r="D52" s="16" t="s">
        <v>26</v>
      </c>
      <c r="E52" s="16" t="s">
        <v>28</v>
      </c>
      <c r="F52" t="s">
        <v>2942</v>
      </c>
      <c r="G52">
        <v>51</v>
      </c>
      <c r="H52" s="16" t="s">
        <v>51</v>
      </c>
      <c r="I52">
        <v>20</v>
      </c>
      <c r="J52" s="16" t="s">
        <v>35</v>
      </c>
      <c r="K52" s="16" t="str">
        <f t="shared" si="0"/>
        <v>(51,45,5,'Finch 2024','2024',20,'".Carbon::now()."', '".Carbon::now()."'),</v>
      </c>
    </row>
    <row r="53" spans="1:11" x14ac:dyDescent="0.25">
      <c r="A53">
        <v>95</v>
      </c>
      <c r="B53" s="16" t="s">
        <v>782</v>
      </c>
      <c r="C53">
        <v>5</v>
      </c>
      <c r="D53" s="16" t="s">
        <v>26</v>
      </c>
      <c r="E53" s="16" t="s">
        <v>28</v>
      </c>
      <c r="F53" t="s">
        <v>2973</v>
      </c>
      <c r="G53">
        <v>52</v>
      </c>
      <c r="H53" s="16" t="s">
        <v>51</v>
      </c>
      <c r="I53">
        <v>20</v>
      </c>
      <c r="J53" s="16" t="s">
        <v>35</v>
      </c>
      <c r="K53" s="16" t="str">
        <f t="shared" si="0"/>
        <v>(52,95,5,'Mazanti-Andersen 2024','2024',20,'".Carbon::now()."', '".Carbon::now()."'),</v>
      </c>
    </row>
    <row r="54" spans="1:11" x14ac:dyDescent="0.25">
      <c r="A54">
        <v>57</v>
      </c>
      <c r="B54" s="16" t="s">
        <v>624</v>
      </c>
      <c r="C54">
        <v>6</v>
      </c>
      <c r="D54" s="16" t="s">
        <v>68</v>
      </c>
      <c r="E54" s="16" t="s">
        <v>28</v>
      </c>
      <c r="F54" t="s">
        <v>2953</v>
      </c>
      <c r="G54">
        <v>53</v>
      </c>
      <c r="H54" s="16" t="s">
        <v>51</v>
      </c>
      <c r="I54">
        <v>20</v>
      </c>
      <c r="J54" s="16" t="s">
        <v>35</v>
      </c>
      <c r="K54" s="16" t="str">
        <f t="shared" si="0"/>
        <v>(53,57,6,'Gun + Partners 2024','2024',20,'".Carbon::now()."', '".Carbon::now()."'),</v>
      </c>
    </row>
    <row r="55" spans="1:11" x14ac:dyDescent="0.25">
      <c r="A55">
        <v>56</v>
      </c>
      <c r="B55" s="16" t="s">
        <v>588</v>
      </c>
      <c r="C55">
        <v>4</v>
      </c>
      <c r="D55" s="16" t="s">
        <v>62</v>
      </c>
      <c r="E55" s="16" t="s">
        <v>28</v>
      </c>
      <c r="F55" t="s">
        <v>3036</v>
      </c>
      <c r="G55">
        <v>54</v>
      </c>
      <c r="H55" s="16" t="s">
        <v>51</v>
      </c>
      <c r="I55">
        <v>33</v>
      </c>
      <c r="J55" s="16" t="s">
        <v>94</v>
      </c>
      <c r="K55" s="16" t="str">
        <f t="shared" si="0"/>
        <v>(54,56,4,'Greenberg Traurig 2024','2024',33,'".Carbon::now()."', '".Carbon::now()."'),</v>
      </c>
    </row>
    <row r="56" spans="1:11" x14ac:dyDescent="0.25">
      <c r="A56">
        <v>77</v>
      </c>
      <c r="B56" s="16" t="s">
        <v>731</v>
      </c>
      <c r="C56">
        <v>4</v>
      </c>
      <c r="D56" s="16" t="s">
        <v>62</v>
      </c>
      <c r="E56" s="16" t="s">
        <v>28</v>
      </c>
      <c r="F56" t="s">
        <v>3035</v>
      </c>
      <c r="G56">
        <v>55</v>
      </c>
      <c r="H56" s="16" t="s">
        <v>51</v>
      </c>
      <c r="I56">
        <v>15</v>
      </c>
      <c r="J56" s="16" t="s">
        <v>38</v>
      </c>
      <c r="K56" s="16" t="str">
        <f t="shared" si="0"/>
        <v>(55,77,4,'Kirkland &amp; Ellis International LLP 2024','2024',15,'".Carbon::now()."', '".Carbon::now()."'),</v>
      </c>
    </row>
    <row r="57" spans="1:11" x14ac:dyDescent="0.25">
      <c r="A57">
        <v>143</v>
      </c>
      <c r="B57" s="16" t="s">
        <v>1033</v>
      </c>
      <c r="C57">
        <v>5</v>
      </c>
      <c r="D57" s="16" t="s">
        <v>26</v>
      </c>
      <c r="E57" s="16" t="s">
        <v>28</v>
      </c>
      <c r="F57" t="s">
        <v>2966</v>
      </c>
      <c r="G57">
        <v>56</v>
      </c>
      <c r="H57" s="16" t="s">
        <v>51</v>
      </c>
      <c r="I57">
        <v>15</v>
      </c>
      <c r="J57" s="16" t="s">
        <v>38</v>
      </c>
      <c r="K57" s="16" t="str">
        <f t="shared" si="0"/>
        <v>(56,143,5,'Setterwalls 2024','2024',15,'".Carbon::now()."', '".Carbon::now()."'),</v>
      </c>
    </row>
    <row r="58" spans="1:11" x14ac:dyDescent="0.25">
      <c r="A58">
        <v>13</v>
      </c>
      <c r="B58" s="16" t="s">
        <v>215</v>
      </c>
      <c r="C58">
        <v>5</v>
      </c>
      <c r="D58" s="16" t="s">
        <v>26</v>
      </c>
      <c r="E58" s="16" t="s">
        <v>28</v>
      </c>
      <c r="F58" t="s">
        <v>2965</v>
      </c>
      <c r="G58">
        <v>57</v>
      </c>
      <c r="H58" s="16" t="s">
        <v>51</v>
      </c>
      <c r="I58">
        <v>15</v>
      </c>
      <c r="J58" s="16" t="s">
        <v>38</v>
      </c>
      <c r="K58" s="16" t="str">
        <f t="shared" si="0"/>
        <v>(57,13,5,'Bech-Bruun 2024','2024',15,'".Carbon::now()."', '".Carbon::now()."'),</v>
      </c>
    </row>
    <row r="59" spans="1:11" x14ac:dyDescent="0.25">
      <c r="A59">
        <v>142</v>
      </c>
      <c r="B59" s="16" t="s">
        <v>1032</v>
      </c>
      <c r="C59">
        <v>5</v>
      </c>
      <c r="D59" s="16" t="s">
        <v>26</v>
      </c>
      <c r="E59" s="16" t="s">
        <v>28</v>
      </c>
      <c r="F59" t="s">
        <v>2955</v>
      </c>
      <c r="G59">
        <v>58</v>
      </c>
      <c r="H59" s="16" t="s">
        <v>51</v>
      </c>
      <c r="I59">
        <v>20</v>
      </c>
      <c r="J59" s="16" t="s">
        <v>35</v>
      </c>
      <c r="K59" s="16" t="str">
        <f t="shared" si="0"/>
        <v>(58,142,5,'Schilling, Zutt &amp; Anschütz 2024','2024',20,'".Carbon::now()."', '".Carbon::now()."'),</v>
      </c>
    </row>
    <row r="60" spans="1:11" x14ac:dyDescent="0.25">
      <c r="A60">
        <v>119</v>
      </c>
      <c r="B60" s="16" t="s">
        <v>944</v>
      </c>
      <c r="C60">
        <v>5</v>
      </c>
      <c r="D60" s="16" t="s">
        <v>26</v>
      </c>
      <c r="E60" s="16" t="s">
        <v>28</v>
      </c>
      <c r="F60" t="s">
        <v>2939</v>
      </c>
      <c r="G60">
        <v>59</v>
      </c>
      <c r="H60" s="16" t="s">
        <v>51</v>
      </c>
      <c r="I60">
        <v>20</v>
      </c>
      <c r="J60" s="16" t="s">
        <v>35</v>
      </c>
      <c r="K60" s="16" t="str">
        <f t="shared" si="0"/>
        <v>(59,119,5,'PPT Legal 2024','2024',20,'".Carbon::now()."', '".Carbon::now()."'),</v>
      </c>
    </row>
    <row r="61" spans="1:11" x14ac:dyDescent="0.25">
      <c r="A61">
        <v>147</v>
      </c>
      <c r="B61" s="16" t="s">
        <v>1048</v>
      </c>
      <c r="C61">
        <v>5</v>
      </c>
      <c r="D61" s="16" t="s">
        <v>26</v>
      </c>
      <c r="E61" s="16" t="s">
        <v>28</v>
      </c>
      <c r="F61" t="s">
        <v>2967</v>
      </c>
      <c r="G61">
        <v>60</v>
      </c>
      <c r="H61" s="16" t="s">
        <v>51</v>
      </c>
      <c r="I61">
        <v>15</v>
      </c>
      <c r="J61" s="16" t="s">
        <v>38</v>
      </c>
      <c r="K61" s="16" t="str">
        <f t="shared" si="0"/>
        <v>(60,147,5,'Simonsen Vogt Wiig 2024','2024',15,'".Carbon::now()."', '".Carbon::now()."'),</v>
      </c>
    </row>
    <row r="62" spans="1:11" x14ac:dyDescent="0.25">
      <c r="A62">
        <v>145</v>
      </c>
      <c r="B62" s="16" t="s">
        <v>1043</v>
      </c>
      <c r="C62">
        <v>5</v>
      </c>
      <c r="D62" s="16" t="s">
        <v>26</v>
      </c>
      <c r="E62" s="16" t="s">
        <v>28</v>
      </c>
      <c r="F62" t="s">
        <v>3020</v>
      </c>
      <c r="G62">
        <v>61</v>
      </c>
      <c r="H62" s="16" t="s">
        <v>51</v>
      </c>
      <c r="I62">
        <v>33</v>
      </c>
      <c r="J62" s="16" t="s">
        <v>94</v>
      </c>
      <c r="K62" s="16" t="str">
        <f t="shared" si="0"/>
        <v>(61,145,5,'Signature Litigation 2024','2024',33,'".Carbon::now()."', '".Carbon::now()."'),</v>
      </c>
    </row>
    <row r="63" spans="1:11" x14ac:dyDescent="0.25">
      <c r="A63">
        <v>137</v>
      </c>
      <c r="B63" s="16" t="s">
        <v>1024</v>
      </c>
      <c r="C63">
        <v>5</v>
      </c>
      <c r="D63" s="16" t="s">
        <v>26</v>
      </c>
      <c r="E63" s="16" t="s">
        <v>28</v>
      </c>
      <c r="F63" t="s">
        <v>2950</v>
      </c>
      <c r="G63">
        <v>62</v>
      </c>
      <c r="H63" s="16" t="s">
        <v>51</v>
      </c>
      <c r="I63">
        <v>20</v>
      </c>
      <c r="J63" s="16" t="s">
        <v>35</v>
      </c>
      <c r="K63" s="16" t="str">
        <f t="shared" si="0"/>
        <v>(62,137,5,'Roma Bohorques 2024','2024',20,'".Carbon::now()."', '".Carbon::now()."'),</v>
      </c>
    </row>
    <row r="64" spans="1:11" x14ac:dyDescent="0.25">
      <c r="A64">
        <v>23</v>
      </c>
      <c r="B64" s="16" t="s">
        <v>354</v>
      </c>
      <c r="C64">
        <v>5</v>
      </c>
      <c r="D64" s="16" t="s">
        <v>26</v>
      </c>
      <c r="E64" s="16" t="s">
        <v>28</v>
      </c>
      <c r="F64" t="s">
        <v>2948</v>
      </c>
      <c r="G64">
        <v>63</v>
      </c>
      <c r="H64" s="16" t="s">
        <v>51</v>
      </c>
      <c r="I64">
        <v>20</v>
      </c>
      <c r="J64" s="16" t="s">
        <v>35</v>
      </c>
      <c r="K64" s="16" t="str">
        <f t="shared" si="0"/>
        <v>(63,23,5,'CMS Kluge 2024','2024',20,'".Carbon::now()."', '".Carbon::now()."'),</v>
      </c>
    </row>
    <row r="65" spans="1:11" x14ac:dyDescent="0.25">
      <c r="A65">
        <v>24</v>
      </c>
      <c r="B65" s="16" t="s">
        <v>704</v>
      </c>
      <c r="C65">
        <v>5</v>
      </c>
      <c r="D65" s="16" t="s">
        <v>26</v>
      </c>
      <c r="E65" s="16" t="s">
        <v>28</v>
      </c>
      <c r="F65" t="s">
        <v>2951</v>
      </c>
      <c r="G65">
        <v>64</v>
      </c>
      <c r="H65" s="16" t="s">
        <v>51</v>
      </c>
      <c r="I65">
        <v>20</v>
      </c>
      <c r="J65" s="16" t="s">
        <v>35</v>
      </c>
      <c r="K65" s="16" t="str">
        <f t="shared" si="0"/>
        <v>(64,24,5,'CMS von Erlach Partners Ltd 2024','2024',20,'".Carbon::now()."', '".Carbon::now()."'),</v>
      </c>
    </row>
    <row r="66" spans="1:11" x14ac:dyDescent="0.25">
      <c r="A66">
        <v>127</v>
      </c>
      <c r="B66" s="16" t="s">
        <v>943</v>
      </c>
      <c r="C66">
        <v>5</v>
      </c>
      <c r="D66" s="16" t="s">
        <v>26</v>
      </c>
      <c r="E66" s="16" t="s">
        <v>28</v>
      </c>
      <c r="F66" t="s">
        <v>2958</v>
      </c>
      <c r="G66">
        <v>65</v>
      </c>
      <c r="H66" s="16" t="s">
        <v>51</v>
      </c>
      <c r="I66">
        <v>20</v>
      </c>
      <c r="J66" s="16" t="s">
        <v>35</v>
      </c>
      <c r="K66" s="16" t="str">
        <f t="shared" ref="K66:K129" si="1">CONCATENATE("(",G66,",",A66,",",C66,",'",SUBSTITUTE(F66, "'", "´"),"','",E66,"',",IF(I66&lt;&gt;"",I66, "null"),",'"".Carbon::now().""', '"".Carbon::now().""'),")</f>
        <v>(65,127,5,'Poul Schmith 2024','2024',20,'".Carbon::now()."', '".Carbon::now()."'),</v>
      </c>
    </row>
    <row r="67" spans="1:11" x14ac:dyDescent="0.25">
      <c r="A67">
        <v>15</v>
      </c>
      <c r="B67" s="16" t="s">
        <v>235</v>
      </c>
      <c r="C67">
        <v>4</v>
      </c>
      <c r="D67" s="16" t="s">
        <v>62</v>
      </c>
      <c r="E67" s="16" t="s">
        <v>28</v>
      </c>
      <c r="F67" t="s">
        <v>2952</v>
      </c>
      <c r="G67">
        <v>66</v>
      </c>
      <c r="H67" s="16" t="s">
        <v>51</v>
      </c>
      <c r="I67">
        <v>4</v>
      </c>
      <c r="J67" s="16" t="s">
        <v>73</v>
      </c>
      <c r="K67" s="16" t="str">
        <f t="shared" si="1"/>
        <v>(66,15,4,'Bird &amp; Bird 2024','2024',4,'".Carbon::now()."', '".Carbon::now()."'),</v>
      </c>
    </row>
    <row r="68" spans="1:11" x14ac:dyDescent="0.25">
      <c r="A68">
        <v>129</v>
      </c>
      <c r="B68" s="16" t="s">
        <v>951</v>
      </c>
      <c r="C68">
        <v>5</v>
      </c>
      <c r="D68" s="16" t="s">
        <v>26</v>
      </c>
      <c r="E68" s="16" t="s">
        <v>28</v>
      </c>
      <c r="F68" t="s">
        <v>2959</v>
      </c>
      <c r="G68">
        <v>67</v>
      </c>
      <c r="H68" s="16" t="s">
        <v>51</v>
      </c>
      <c r="I68">
        <v>20</v>
      </c>
      <c r="J68" s="16" t="s">
        <v>35</v>
      </c>
      <c r="K68" s="16" t="str">
        <f t="shared" si="1"/>
        <v>(67,129,5,'Prof. Wierzbowski &amp; Partners 2024','2024',20,'".Carbon::now()."', '".Carbon::now()."'),</v>
      </c>
    </row>
    <row r="69" spans="1:11" x14ac:dyDescent="0.25">
      <c r="A69">
        <v>118</v>
      </c>
      <c r="B69" s="16" t="s">
        <v>934</v>
      </c>
      <c r="C69">
        <v>5</v>
      </c>
      <c r="D69" s="16" t="s">
        <v>26</v>
      </c>
      <c r="E69" s="16" t="s">
        <v>28</v>
      </c>
      <c r="F69" t="s">
        <v>2935</v>
      </c>
      <c r="G69">
        <v>68</v>
      </c>
      <c r="H69" s="16" t="s">
        <v>51</v>
      </c>
      <c r="I69">
        <v>20</v>
      </c>
      <c r="J69" s="16" t="s">
        <v>35</v>
      </c>
      <c r="K69" s="16" t="str">
        <f t="shared" si="1"/>
        <v>(68,118,5,'PLMJ 2024','2024',20,'".Carbon::now()."', '".Carbon::now()."'),</v>
      </c>
    </row>
    <row r="70" spans="1:11" x14ac:dyDescent="0.25">
      <c r="A70">
        <v>3</v>
      </c>
      <c r="B70" s="16" t="s">
        <v>50</v>
      </c>
      <c r="C70">
        <v>5</v>
      </c>
      <c r="D70" s="16" t="s">
        <v>26</v>
      </c>
      <c r="E70" s="16" t="s">
        <v>28</v>
      </c>
      <c r="F70" t="s">
        <v>2947</v>
      </c>
      <c r="G70">
        <v>69</v>
      </c>
      <c r="H70" s="16" t="s">
        <v>51</v>
      </c>
      <c r="I70">
        <v>20</v>
      </c>
      <c r="J70" s="16" t="s">
        <v>35</v>
      </c>
      <c r="K70" s="16" t="str">
        <f t="shared" si="1"/>
        <v>(69,3,5,'Alexiou-Kosmopoulos Law Firm 2024','2024',20,'".Carbon::now()."', '".Carbon::now()."'),</v>
      </c>
    </row>
    <row r="71" spans="1:11" x14ac:dyDescent="0.25">
      <c r="A71">
        <v>160</v>
      </c>
      <c r="B71" s="16" t="s">
        <v>1073</v>
      </c>
      <c r="C71">
        <v>5</v>
      </c>
      <c r="D71" s="16" t="s">
        <v>26</v>
      </c>
      <c r="E71" s="16" t="s">
        <v>28</v>
      </c>
      <c r="F71" t="s">
        <v>2940</v>
      </c>
      <c r="G71">
        <v>70</v>
      </c>
      <c r="H71" s="16" t="s">
        <v>51</v>
      </c>
      <c r="I71">
        <v>20</v>
      </c>
      <c r="J71" s="16" t="s">
        <v>35</v>
      </c>
      <c r="K71" s="16" t="str">
        <f t="shared" si="1"/>
        <v>(70,160,5,'Viltoft 2024','2024',20,'".Carbon::now()."', '".Carbon::now()."'),</v>
      </c>
    </row>
    <row r="72" spans="1:11" x14ac:dyDescent="0.25">
      <c r="A72">
        <v>167</v>
      </c>
      <c r="B72" s="16" t="s">
        <v>252</v>
      </c>
      <c r="C72">
        <v>5</v>
      </c>
      <c r="D72" s="16" t="s">
        <v>26</v>
      </c>
      <c r="E72" s="16" t="s">
        <v>28</v>
      </c>
      <c r="F72" t="s">
        <v>2984</v>
      </c>
      <c r="G72">
        <v>71</v>
      </c>
      <c r="H72" s="16" t="s">
        <v>51</v>
      </c>
      <c r="I72">
        <v>20</v>
      </c>
      <c r="J72" s="16" t="s">
        <v>35</v>
      </c>
      <c r="K72" s="16" t="str">
        <f t="shared" si="1"/>
        <v>(71,167,5,'bpv Hügel Rechtsanwälte GmbH 2024','2024',20,'".Carbon::now()."', '".Carbon::now()."'),</v>
      </c>
    </row>
    <row r="73" spans="1:11" x14ac:dyDescent="0.25">
      <c r="A73">
        <v>36</v>
      </c>
      <c r="B73" s="16" t="s">
        <v>477</v>
      </c>
      <c r="C73">
        <v>5</v>
      </c>
      <c r="D73" s="16" t="s">
        <v>26</v>
      </c>
      <c r="E73" s="16" t="s">
        <v>28</v>
      </c>
      <c r="F73" t="s">
        <v>3027</v>
      </c>
      <c r="G73">
        <v>72</v>
      </c>
      <c r="H73" s="16" t="s">
        <v>51</v>
      </c>
      <c r="I73">
        <v>11</v>
      </c>
      <c r="J73" s="16" t="s">
        <v>80</v>
      </c>
      <c r="K73" s="16" t="str">
        <f t="shared" si="1"/>
        <v>(72,36,5,'Dechert LLP 2024','2024',11,'".Carbon::now()."', '".Carbon::now()."'),</v>
      </c>
    </row>
    <row r="74" spans="1:11" x14ac:dyDescent="0.25">
      <c r="A74">
        <v>161</v>
      </c>
      <c r="B74" s="16" t="s">
        <v>1074</v>
      </c>
      <c r="C74">
        <v>5</v>
      </c>
      <c r="D74" s="16" t="s">
        <v>26</v>
      </c>
      <c r="E74" s="16" t="s">
        <v>28</v>
      </c>
      <c r="F74" t="s">
        <v>3085</v>
      </c>
      <c r="G74">
        <v>73</v>
      </c>
      <c r="H74" s="16" t="s">
        <v>51</v>
      </c>
      <c r="I74">
        <v>15</v>
      </c>
      <c r="J74" s="16" t="s">
        <v>38</v>
      </c>
      <c r="K74" s="16" t="str">
        <f t="shared" si="1"/>
        <v>(73,161,5,'Vinge 2024','2024',15,'".Carbon::now()."', '".Carbon::now()."'),</v>
      </c>
    </row>
    <row r="75" spans="1:11" x14ac:dyDescent="0.25">
      <c r="A75">
        <v>133</v>
      </c>
      <c r="B75" s="16" t="s">
        <v>957</v>
      </c>
      <c r="C75">
        <v>5</v>
      </c>
      <c r="D75" s="16" t="s">
        <v>26</v>
      </c>
      <c r="E75" s="16" t="s">
        <v>28</v>
      </c>
      <c r="F75" t="s">
        <v>2960</v>
      </c>
      <c r="G75">
        <v>74</v>
      </c>
      <c r="H75" s="16" t="s">
        <v>51</v>
      </c>
      <c r="I75">
        <v>20</v>
      </c>
      <c r="J75" s="16" t="s">
        <v>35</v>
      </c>
      <c r="K75" s="16" t="str">
        <f t="shared" si="1"/>
        <v>(74,133,5,'Ramentol Pujol 2024','2024',20,'".Carbon::now()."', '".Carbon::now()."'),</v>
      </c>
    </row>
    <row r="76" spans="1:11" x14ac:dyDescent="0.25">
      <c r="A76">
        <v>114</v>
      </c>
      <c r="B76" s="16" t="s">
        <v>876</v>
      </c>
      <c r="C76">
        <v>5</v>
      </c>
      <c r="D76" s="16" t="s">
        <v>26</v>
      </c>
      <c r="E76" s="16" t="s">
        <v>28</v>
      </c>
      <c r="F76" t="s">
        <v>2994</v>
      </c>
      <c r="G76">
        <v>75</v>
      </c>
      <c r="H76" s="16" t="s">
        <v>51</v>
      </c>
      <c r="I76">
        <v>20</v>
      </c>
      <c r="J76" s="16" t="s">
        <v>35</v>
      </c>
      <c r="K76" s="16" t="str">
        <f t="shared" si="1"/>
        <v>(75,114,5,'Ontier 2024','2024',20,'".Carbon::now()."', '".Carbon::now()."'),</v>
      </c>
    </row>
    <row r="77" spans="1:11" x14ac:dyDescent="0.25">
      <c r="A77">
        <v>156</v>
      </c>
      <c r="B77" s="16" t="s">
        <v>4806</v>
      </c>
      <c r="C77">
        <v>5</v>
      </c>
      <c r="D77" s="16" t="s">
        <v>26</v>
      </c>
      <c r="E77" s="16" t="s">
        <v>28</v>
      </c>
      <c r="F77" t="s">
        <v>4942</v>
      </c>
      <c r="G77">
        <v>76</v>
      </c>
      <c r="H77" s="16" t="s">
        <v>51</v>
      </c>
      <c r="I77">
        <v>20</v>
      </c>
      <c r="J77" s="16" t="s">
        <v>35</v>
      </c>
      <c r="K77" s="16" t="str">
        <f t="shared" si="1"/>
        <v>(76,156,5,'Tesoro &amp; Partners 2024','2024',20,'".Carbon::now()."', '".Carbon::now()."'),</v>
      </c>
    </row>
    <row r="78" spans="1:11" x14ac:dyDescent="0.25">
      <c r="A78">
        <v>32</v>
      </c>
      <c r="B78" s="16" t="s">
        <v>313</v>
      </c>
      <c r="C78">
        <v>4</v>
      </c>
      <c r="D78" s="16" t="s">
        <v>62</v>
      </c>
      <c r="E78" s="16" t="s">
        <v>28</v>
      </c>
      <c r="F78" t="s">
        <v>3024</v>
      </c>
      <c r="G78">
        <v>77</v>
      </c>
      <c r="H78" s="16" t="s">
        <v>51</v>
      </c>
      <c r="I78">
        <v>22</v>
      </c>
      <c r="J78" s="16" t="s">
        <v>55</v>
      </c>
      <c r="K78" s="16" t="str">
        <f t="shared" si="1"/>
        <v>(77,32,4,'Cleary Gottlieb 2024','2024',22,'".Carbon::now()."', '".Carbon::now()."'),</v>
      </c>
    </row>
    <row r="79" spans="1:11" x14ac:dyDescent="0.25">
      <c r="A79">
        <v>7</v>
      </c>
      <c r="B79" s="16" t="s">
        <v>88</v>
      </c>
      <c r="C79">
        <v>4</v>
      </c>
      <c r="D79" s="16" t="s">
        <v>62</v>
      </c>
      <c r="E79" s="16" t="s">
        <v>28</v>
      </c>
      <c r="F79" t="s">
        <v>2985</v>
      </c>
      <c r="G79">
        <v>78</v>
      </c>
      <c r="H79" s="16" t="s">
        <v>51</v>
      </c>
      <c r="I79">
        <v>33</v>
      </c>
      <c r="J79" s="16" t="s">
        <v>94</v>
      </c>
      <c r="K79" s="16" t="str">
        <f t="shared" si="1"/>
        <v>(78,7,4,'Atlas Tax Lawyers 2024','2024',33,'".Carbon::now()."', '".Carbon::now()."'),</v>
      </c>
    </row>
    <row r="80" spans="1:11" x14ac:dyDescent="0.25">
      <c r="A80">
        <v>155</v>
      </c>
      <c r="B80" s="16" t="s">
        <v>1064</v>
      </c>
      <c r="C80">
        <v>5</v>
      </c>
      <c r="D80" s="16" t="s">
        <v>26</v>
      </c>
      <c r="E80" s="16" t="s">
        <v>28</v>
      </c>
      <c r="F80" t="s">
        <v>2936</v>
      </c>
      <c r="G80">
        <v>79</v>
      </c>
      <c r="H80" s="16" t="s">
        <v>51</v>
      </c>
      <c r="I80">
        <v>20</v>
      </c>
      <c r="J80" s="16" t="s">
        <v>35</v>
      </c>
      <c r="K80" s="16" t="str">
        <f t="shared" si="1"/>
        <v>(79,155,5,'Ten Holter Noordam Advocaten 2024','2024',20,'".Carbon::now()."', '".Carbon::now()."'),</v>
      </c>
    </row>
    <row r="81" spans="1:11" x14ac:dyDescent="0.25">
      <c r="A81">
        <v>74</v>
      </c>
      <c r="B81" s="16" t="s">
        <v>714</v>
      </c>
      <c r="C81">
        <v>4</v>
      </c>
      <c r="D81" s="16" t="s">
        <v>62</v>
      </c>
      <c r="E81" s="16" t="s">
        <v>28</v>
      </c>
      <c r="F81" t="s">
        <v>3032</v>
      </c>
      <c r="G81">
        <v>80</v>
      </c>
      <c r="H81" s="16" t="s">
        <v>544</v>
      </c>
      <c r="I81">
        <v>33</v>
      </c>
      <c r="J81" s="16" t="s">
        <v>94</v>
      </c>
      <c r="K81" s="16" t="str">
        <f t="shared" si="1"/>
        <v>(80,74,4,'Katten 2024','2024',33,'".Carbon::now()."', '".Carbon::now()."'),</v>
      </c>
    </row>
    <row r="82" spans="1:11" x14ac:dyDescent="0.25">
      <c r="A82">
        <v>162</v>
      </c>
      <c r="B82" s="16" t="s">
        <v>1079</v>
      </c>
      <c r="C82">
        <v>4</v>
      </c>
      <c r="D82" s="16" t="s">
        <v>62</v>
      </c>
      <c r="E82" s="16" t="s">
        <v>28</v>
      </c>
      <c r="F82" t="s">
        <v>2986</v>
      </c>
      <c r="G82">
        <v>81</v>
      </c>
      <c r="H82" s="16" t="s">
        <v>544</v>
      </c>
      <c r="I82">
        <v>30</v>
      </c>
      <c r="J82" s="16" t="s">
        <v>65</v>
      </c>
      <c r="K82" s="16" t="str">
        <f t="shared" si="1"/>
        <v>(81,162,4,'Walkers Global LLP 2024','2024',30,'".Carbon::now()."', '".Carbon::now()."'),</v>
      </c>
    </row>
    <row r="83" spans="1:11" x14ac:dyDescent="0.25">
      <c r="A83">
        <v>112</v>
      </c>
      <c r="B83" s="16" t="s">
        <v>871</v>
      </c>
      <c r="C83">
        <v>5</v>
      </c>
      <c r="D83" s="16" t="s">
        <v>26</v>
      </c>
      <c r="E83" s="16" t="s">
        <v>28</v>
      </c>
      <c r="F83" t="s">
        <v>2978</v>
      </c>
      <c r="G83">
        <v>82</v>
      </c>
      <c r="H83" s="16" t="s">
        <v>544</v>
      </c>
      <c r="I83">
        <v>20</v>
      </c>
      <c r="J83" s="16" t="s">
        <v>35</v>
      </c>
      <c r="K83" s="16" t="str">
        <f t="shared" si="1"/>
        <v>(82,112,5,'Olaniwun Ajayi LP 2024','2024',20,'".Carbon::now()."', '".Carbon::now()."'),</v>
      </c>
    </row>
    <row r="84" spans="1:11" x14ac:dyDescent="0.25">
      <c r="A84">
        <v>158</v>
      </c>
      <c r="B84" s="16" t="s">
        <v>1067</v>
      </c>
      <c r="C84">
        <v>5</v>
      </c>
      <c r="D84" s="16" t="s">
        <v>26</v>
      </c>
      <c r="E84" s="16" t="s">
        <v>28</v>
      </c>
      <c r="F84" t="s">
        <v>2971</v>
      </c>
      <c r="G84">
        <v>83</v>
      </c>
      <c r="H84" s="16" t="s">
        <v>158</v>
      </c>
      <c r="I84">
        <v>20</v>
      </c>
      <c r="J84" s="16" t="s">
        <v>35</v>
      </c>
      <c r="K84" s="16" t="str">
        <f t="shared" si="1"/>
        <v>(83,158,5,'Udo Udoma &amp; Belo-Osagie 2024','2024',20,'".Carbon::now()."', '".Carbon::now()."'),</v>
      </c>
    </row>
    <row r="85" spans="1:11" x14ac:dyDescent="0.25">
      <c r="A85">
        <v>44</v>
      </c>
      <c r="B85" s="16" t="s">
        <v>521</v>
      </c>
      <c r="C85">
        <v>5</v>
      </c>
      <c r="D85" s="16" t="s">
        <v>26</v>
      </c>
      <c r="E85" s="16" t="s">
        <v>28</v>
      </c>
      <c r="F85" t="s">
        <v>3040</v>
      </c>
      <c r="G85">
        <v>84</v>
      </c>
      <c r="H85" s="16" t="s">
        <v>158</v>
      </c>
      <c r="I85">
        <v>4</v>
      </c>
      <c r="J85" s="16" t="s">
        <v>73</v>
      </c>
      <c r="K85" s="16" t="str">
        <f t="shared" si="1"/>
        <v>(84,44,5,'Fenwick &amp; West 2024','2024',4,'".Carbon::now()."', '".Carbon::now()."'),</v>
      </c>
    </row>
    <row r="86" spans="1:11" x14ac:dyDescent="0.25">
      <c r="A86">
        <v>107</v>
      </c>
      <c r="B86" s="16" t="s">
        <v>857</v>
      </c>
      <c r="C86">
        <v>5</v>
      </c>
      <c r="D86" s="16" t="s">
        <v>26</v>
      </c>
      <c r="E86" s="16" t="s">
        <v>28</v>
      </c>
      <c r="F86" t="s">
        <v>2976</v>
      </c>
      <c r="G86">
        <v>85</v>
      </c>
      <c r="H86" s="16" t="s">
        <v>69</v>
      </c>
      <c r="I86">
        <v>33</v>
      </c>
      <c r="J86" s="16" t="s">
        <v>94</v>
      </c>
      <c r="K86" s="16" t="str">
        <f t="shared" si="1"/>
        <v>(85,107,5,'Morrison Foerster 2024','2024',33,'".Carbon::now()."', '".Carbon::now()."'),</v>
      </c>
    </row>
    <row r="87" spans="1:11" x14ac:dyDescent="0.25">
      <c r="A87">
        <v>76</v>
      </c>
      <c r="B87" s="16" t="s">
        <v>728</v>
      </c>
      <c r="C87">
        <v>5</v>
      </c>
      <c r="D87" s="16" t="s">
        <v>26</v>
      </c>
      <c r="E87" s="16" t="s">
        <v>28</v>
      </c>
      <c r="F87" t="s">
        <v>2972</v>
      </c>
      <c r="G87">
        <v>86</v>
      </c>
      <c r="H87" s="16" t="s">
        <v>69</v>
      </c>
      <c r="I87">
        <v>4</v>
      </c>
      <c r="J87" s="16" t="s">
        <v>73</v>
      </c>
      <c r="K87" s="16" t="str">
        <f t="shared" si="1"/>
        <v>(86,76,5,'Khalid Nassar &amp; Partners 2024','2024',4,'".Carbon::now()."', '".Carbon::now()."'),</v>
      </c>
    </row>
    <row r="88" spans="1:11" x14ac:dyDescent="0.25">
      <c r="A88">
        <v>94</v>
      </c>
      <c r="B88" s="16" t="s">
        <v>779</v>
      </c>
      <c r="C88">
        <v>5</v>
      </c>
      <c r="D88" s="16" t="s">
        <v>26</v>
      </c>
      <c r="E88" s="16" t="s">
        <v>28</v>
      </c>
      <c r="F88" t="s">
        <v>2969</v>
      </c>
      <c r="G88">
        <v>87</v>
      </c>
      <c r="H88" s="16" t="s">
        <v>69</v>
      </c>
      <c r="I88">
        <v>33</v>
      </c>
      <c r="J88" s="16" t="s">
        <v>94</v>
      </c>
      <c r="K88" s="16" t="str">
        <f t="shared" si="1"/>
        <v>(87,94,5,'Mayer Brown 2024','2024',33,'".Carbon::now()."', '".Carbon::now()."'),</v>
      </c>
    </row>
    <row r="89" spans="1:11" x14ac:dyDescent="0.25">
      <c r="A89">
        <v>5</v>
      </c>
      <c r="B89" s="16" t="s">
        <v>67</v>
      </c>
      <c r="C89">
        <v>6</v>
      </c>
      <c r="D89" s="16" t="s">
        <v>68</v>
      </c>
      <c r="E89" s="16" t="s">
        <v>28</v>
      </c>
      <c r="F89" t="s">
        <v>2975</v>
      </c>
      <c r="G89">
        <v>88</v>
      </c>
      <c r="H89" s="16" t="s">
        <v>69</v>
      </c>
      <c r="I89">
        <v>4</v>
      </c>
      <c r="J89" s="16" t="s">
        <v>73</v>
      </c>
      <c r="K89" s="16" t="str">
        <f t="shared" si="1"/>
        <v>(88,5,6,'Appleby 2024','2024',4,'".Carbon::now()."', '".Carbon::now()."'),</v>
      </c>
    </row>
    <row r="90" spans="1:11" x14ac:dyDescent="0.25">
      <c r="A90">
        <v>99</v>
      </c>
      <c r="B90" s="16" t="s">
        <v>834</v>
      </c>
      <c r="C90">
        <v>4</v>
      </c>
      <c r="D90" s="16" t="s">
        <v>62</v>
      </c>
      <c r="E90" s="16" t="s">
        <v>28</v>
      </c>
      <c r="F90" t="s">
        <v>2974</v>
      </c>
      <c r="G90">
        <v>89</v>
      </c>
      <c r="H90" s="16" t="s">
        <v>69</v>
      </c>
      <c r="I90">
        <v>20</v>
      </c>
      <c r="J90" s="16" t="s">
        <v>35</v>
      </c>
      <c r="K90" s="16" t="str">
        <f t="shared" si="1"/>
        <v>(89,99,4,'Meshari Al Osaimi 2024','2024',20,'".Carbon::now()."', '".Carbon::now()."'),</v>
      </c>
    </row>
    <row r="91" spans="1:11" x14ac:dyDescent="0.25">
      <c r="A91">
        <v>60</v>
      </c>
      <c r="B91" s="16" t="s">
        <v>631</v>
      </c>
      <c r="C91">
        <v>5</v>
      </c>
      <c r="D91" s="16" t="s">
        <v>26</v>
      </c>
      <c r="E91" s="16" t="s">
        <v>28</v>
      </c>
      <c r="F91" t="s">
        <v>2970</v>
      </c>
      <c r="G91">
        <v>90</v>
      </c>
      <c r="H91" s="16" t="s">
        <v>69</v>
      </c>
      <c r="I91">
        <v>20</v>
      </c>
      <c r="J91" s="16" t="s">
        <v>35</v>
      </c>
      <c r="K91" s="16" t="str">
        <f t="shared" si="1"/>
        <v>(90,60,5,'Hammad Al-Mehdar Law Firm 2024','2024',20,'".Carbon::now()."', '".Carbon::now()."'),</v>
      </c>
    </row>
    <row r="92" spans="1:11" x14ac:dyDescent="0.25">
      <c r="A92">
        <v>90</v>
      </c>
      <c r="B92" s="16" t="s">
        <v>758</v>
      </c>
      <c r="C92">
        <v>5</v>
      </c>
      <c r="D92" s="16" t="s">
        <v>26</v>
      </c>
      <c r="E92" s="16" t="s">
        <v>28</v>
      </c>
      <c r="F92" t="s">
        <v>3037</v>
      </c>
      <c r="G92">
        <v>91</v>
      </c>
      <c r="H92" s="16" t="s">
        <v>89</v>
      </c>
      <c r="I92">
        <v>33</v>
      </c>
      <c r="J92" s="16" t="s">
        <v>94</v>
      </c>
      <c r="K92" s="16" t="str">
        <f t="shared" si="1"/>
        <v>(91,90,5,'Manatt, Phelps &amp; Phillips 2024','2024',33,'".Carbon::now()."', '".Carbon::now()."'),</v>
      </c>
    </row>
    <row r="93" spans="1:11" x14ac:dyDescent="0.25">
      <c r="A93">
        <v>125</v>
      </c>
      <c r="B93" s="16" t="s">
        <v>939</v>
      </c>
      <c r="C93">
        <v>3</v>
      </c>
      <c r="D93" s="16" t="s">
        <v>321</v>
      </c>
      <c r="E93" s="16" t="s">
        <v>28</v>
      </c>
      <c r="F93" t="s">
        <v>2992</v>
      </c>
      <c r="G93">
        <v>92</v>
      </c>
      <c r="H93" s="16" t="s">
        <v>89</v>
      </c>
      <c r="I93">
        <v>20</v>
      </c>
      <c r="J93" s="16" t="s">
        <v>35</v>
      </c>
      <c r="K93" s="16" t="str">
        <f t="shared" si="1"/>
        <v>(92,125,3,'Posse Herrera Ruiz 2024','2024',20,'".Carbon::now()."', '".Carbon::now()."'),</v>
      </c>
    </row>
    <row r="94" spans="1:11" x14ac:dyDescent="0.25">
      <c r="A94">
        <v>136</v>
      </c>
      <c r="B94" s="16" t="s">
        <v>1023</v>
      </c>
      <c r="C94">
        <v>5</v>
      </c>
      <c r="D94" s="16" t="s">
        <v>26</v>
      </c>
      <c r="E94" s="16" t="s">
        <v>28</v>
      </c>
      <c r="F94" t="s">
        <v>2988</v>
      </c>
      <c r="G94">
        <v>93</v>
      </c>
      <c r="H94" s="16" t="s">
        <v>42</v>
      </c>
      <c r="I94">
        <v>20</v>
      </c>
      <c r="J94" s="16" t="s">
        <v>35</v>
      </c>
      <c r="K94" s="16" t="str">
        <f t="shared" si="1"/>
        <v>(93,136,5,'Rodriguez Angobaldo Abogados 2024','2024',20,'".Carbon::now()."', '".Carbon::now()."'),</v>
      </c>
    </row>
    <row r="95" spans="1:11" x14ac:dyDescent="0.25">
      <c r="A95">
        <v>102</v>
      </c>
      <c r="B95" s="16" t="s">
        <v>837</v>
      </c>
      <c r="C95">
        <v>5</v>
      </c>
      <c r="D95" s="16" t="s">
        <v>26</v>
      </c>
      <c r="E95" s="16" t="s">
        <v>28</v>
      </c>
      <c r="F95" t="s">
        <v>2977</v>
      </c>
      <c r="G95">
        <v>94</v>
      </c>
      <c r="H95" s="16" t="s">
        <v>42</v>
      </c>
      <c r="I95">
        <v>20</v>
      </c>
      <c r="J95" s="16" t="s">
        <v>35</v>
      </c>
      <c r="K95" s="16" t="str">
        <f t="shared" si="1"/>
        <v>(94,102,5,'Miranda &amp; Amado 2024','2024',20,'".Carbon::now()."', '".Carbon::now()."'),</v>
      </c>
    </row>
    <row r="96" spans="1:11" x14ac:dyDescent="0.25">
      <c r="A96">
        <v>130</v>
      </c>
      <c r="B96" s="16" t="s">
        <v>928</v>
      </c>
      <c r="C96">
        <v>5</v>
      </c>
      <c r="D96" s="16" t="s">
        <v>26</v>
      </c>
      <c r="E96" s="16" t="s">
        <v>28</v>
      </c>
      <c r="F96" t="s">
        <v>2987</v>
      </c>
      <c r="G96">
        <v>95</v>
      </c>
      <c r="H96" s="16" t="s">
        <v>42</v>
      </c>
      <c r="I96">
        <v>20</v>
      </c>
      <c r="J96" s="16" t="s">
        <v>35</v>
      </c>
      <c r="K96" s="16" t="str">
        <f t="shared" si="1"/>
        <v>(95,130,5,'Pérez Correa &amp; González 2024','2024',20,'".Carbon::now()."', '".Carbon::now()."'),</v>
      </c>
    </row>
    <row r="97" spans="1:11" x14ac:dyDescent="0.25">
      <c r="A97">
        <v>103</v>
      </c>
      <c r="B97" s="16" t="s">
        <v>847</v>
      </c>
      <c r="C97">
        <v>5</v>
      </c>
      <c r="D97" s="16" t="s">
        <v>26</v>
      </c>
      <c r="E97" s="16" t="s">
        <v>28</v>
      </c>
      <c r="F97" t="s">
        <v>2996</v>
      </c>
      <c r="G97">
        <v>96</v>
      </c>
      <c r="H97" s="16" t="s">
        <v>42</v>
      </c>
      <c r="I97">
        <v>20</v>
      </c>
      <c r="J97" s="16" t="s">
        <v>35</v>
      </c>
      <c r="K97" s="16" t="str">
        <f t="shared" si="1"/>
        <v>(96,103,5,'Moreno Ruffinelli &amp; Asociados 2024','2024',20,'".Carbon::now()."', '".Carbon::now()."'),</v>
      </c>
    </row>
    <row r="98" spans="1:11" x14ac:dyDescent="0.25">
      <c r="A98">
        <v>86</v>
      </c>
      <c r="B98" s="16" t="s">
        <v>784</v>
      </c>
      <c r="C98">
        <v>5</v>
      </c>
      <c r="D98" s="16" t="s">
        <v>26</v>
      </c>
      <c r="E98" s="16" t="s">
        <v>28</v>
      </c>
      <c r="F98" t="s">
        <v>3000</v>
      </c>
      <c r="G98">
        <v>97</v>
      </c>
      <c r="H98" s="16" t="s">
        <v>42</v>
      </c>
      <c r="I98">
        <v>20</v>
      </c>
      <c r="J98" s="16" t="s">
        <v>35</v>
      </c>
      <c r="K98" s="16" t="str">
        <f t="shared" si="1"/>
        <v>(97,86,5,'MBC Abogados 2024','2024',20,'".Carbon::now()."', '".Carbon::now()."'),</v>
      </c>
    </row>
    <row r="99" spans="1:11" x14ac:dyDescent="0.25">
      <c r="A99">
        <v>108</v>
      </c>
      <c r="B99" s="16" t="s">
        <v>858</v>
      </c>
      <c r="C99">
        <v>5</v>
      </c>
      <c r="D99" s="16" t="s">
        <v>26</v>
      </c>
      <c r="E99" s="16" t="s">
        <v>28</v>
      </c>
      <c r="F99" t="s">
        <v>2993</v>
      </c>
      <c r="G99">
        <v>98</v>
      </c>
      <c r="H99" s="16" t="s">
        <v>42</v>
      </c>
      <c r="I99">
        <v>20</v>
      </c>
      <c r="J99" s="16" t="s">
        <v>35</v>
      </c>
      <c r="K99" s="16" t="str">
        <f t="shared" si="1"/>
        <v>(98,108,5,'Nader, Hayaux &amp; Goebel 2024','2024',20,'".Carbon::now()."', '".Carbon::now()."'),</v>
      </c>
    </row>
    <row r="100" spans="1:11" x14ac:dyDescent="0.25">
      <c r="A100">
        <v>89</v>
      </c>
      <c r="B100" s="16" t="s">
        <v>757</v>
      </c>
      <c r="C100">
        <v>4</v>
      </c>
      <c r="D100" s="16" t="s">
        <v>62</v>
      </c>
      <c r="E100" s="16" t="s">
        <v>28</v>
      </c>
      <c r="F100" t="s">
        <v>2995</v>
      </c>
      <c r="G100">
        <v>99</v>
      </c>
      <c r="H100" s="16" t="s">
        <v>42</v>
      </c>
      <c r="I100">
        <v>20</v>
      </c>
      <c r="J100" s="16" t="s">
        <v>35</v>
      </c>
      <c r="K100" s="16" t="str">
        <f t="shared" si="1"/>
        <v>(99,89,4,'Malpica, Iturbe, BUJ &amp; Paredes 2024','2024',20,'".Carbon::now()."', '".Carbon::now()."'),</v>
      </c>
    </row>
    <row r="101" spans="1:11" x14ac:dyDescent="0.25">
      <c r="A101">
        <v>116</v>
      </c>
      <c r="B101" s="16" t="s">
        <v>870</v>
      </c>
      <c r="C101">
        <v>4</v>
      </c>
      <c r="D101" s="16" t="s">
        <v>62</v>
      </c>
      <c r="E101" s="16" t="s">
        <v>28</v>
      </c>
      <c r="F101" t="s">
        <v>2999</v>
      </c>
      <c r="G101">
        <v>100</v>
      </c>
      <c r="H101" s="16" t="s">
        <v>42</v>
      </c>
      <c r="I101">
        <v>30</v>
      </c>
      <c r="J101" s="16" t="s">
        <v>65</v>
      </c>
      <c r="K101" s="16" t="str">
        <f t="shared" si="1"/>
        <v>(100,116,4,'O’Gorman&amp;Hagerman 2024','2024',30,'".Carbon::now()."', '".Carbon::now()."'),</v>
      </c>
    </row>
    <row r="102" spans="1:11" x14ac:dyDescent="0.25">
      <c r="A102">
        <v>120</v>
      </c>
      <c r="B102" s="16" t="s">
        <v>880</v>
      </c>
      <c r="C102">
        <v>4</v>
      </c>
      <c r="D102" s="16" t="s">
        <v>62</v>
      </c>
      <c r="E102" s="16" t="s">
        <v>28</v>
      </c>
      <c r="F102" t="s">
        <v>2997</v>
      </c>
      <c r="G102">
        <v>101</v>
      </c>
      <c r="H102" s="16" t="s">
        <v>42</v>
      </c>
      <c r="I102">
        <v>20</v>
      </c>
      <c r="J102" s="16" t="s">
        <v>35</v>
      </c>
      <c r="K102" s="16" t="str">
        <f t="shared" si="1"/>
        <v>(101,120,4,'Parás Asesores Fiscales, S.C. 2024','2024',20,'".Carbon::now()."', '".Carbon::now()."'),</v>
      </c>
    </row>
    <row r="103" spans="1:11" x14ac:dyDescent="0.25">
      <c r="A103">
        <v>92</v>
      </c>
      <c r="B103" s="16" t="s">
        <v>765</v>
      </c>
      <c r="C103">
        <v>5</v>
      </c>
      <c r="D103" s="16" t="s">
        <v>26</v>
      </c>
      <c r="E103" s="16" t="s">
        <v>28</v>
      </c>
      <c r="F103" t="s">
        <v>2968</v>
      </c>
      <c r="G103">
        <v>102</v>
      </c>
      <c r="H103" s="16" t="s">
        <v>42</v>
      </c>
      <c r="I103">
        <v>20</v>
      </c>
      <c r="J103" s="16" t="s">
        <v>35</v>
      </c>
      <c r="K103" s="16" t="str">
        <f t="shared" si="1"/>
        <v>(102,92,5,'Marval, O´Farrell Mairal 2024','2024',20,'".Carbon::now()."', '".Carbon::now()."'),</v>
      </c>
    </row>
    <row r="104" spans="1:11" x14ac:dyDescent="0.25">
      <c r="A104">
        <v>149</v>
      </c>
      <c r="B104" s="16" t="s">
        <v>2677</v>
      </c>
      <c r="C104">
        <v>5</v>
      </c>
      <c r="D104" s="16" t="s">
        <v>26</v>
      </c>
      <c r="E104" s="16" t="s">
        <v>28</v>
      </c>
      <c r="F104" t="s">
        <v>2991</v>
      </c>
      <c r="G104">
        <v>103</v>
      </c>
      <c r="H104" s="16" t="s">
        <v>42</v>
      </c>
      <c r="I104">
        <v>20</v>
      </c>
      <c r="J104" s="16" t="s">
        <v>35</v>
      </c>
      <c r="K104" s="16" t="str">
        <f t="shared" si="1"/>
        <v>(103,149,5,'Solórzano Linaldi 2024','2024',20,'".Carbon::now()."', '".Carbon::now()."'),</v>
      </c>
    </row>
    <row r="105" spans="1:11" x14ac:dyDescent="0.25">
      <c r="A105">
        <v>113</v>
      </c>
      <c r="B105" s="16" t="s">
        <v>874</v>
      </c>
      <c r="C105">
        <v>5</v>
      </c>
      <c r="D105" s="16" t="s">
        <v>26</v>
      </c>
      <c r="E105" s="16" t="s">
        <v>28</v>
      </c>
      <c r="F105" t="s">
        <v>2990</v>
      </c>
      <c r="G105">
        <v>104</v>
      </c>
      <c r="H105" s="16" t="s">
        <v>42</v>
      </c>
      <c r="I105">
        <v>20</v>
      </c>
      <c r="J105" s="16" t="s">
        <v>35</v>
      </c>
      <c r="K105" s="16" t="str">
        <f t="shared" si="1"/>
        <v>(104,113,5,'Olivera Abogados 2024','2024',20,'".Carbon::now()."', '".Carbon::now()."'),</v>
      </c>
    </row>
    <row r="106" spans="1:11" x14ac:dyDescent="0.25">
      <c r="A106">
        <v>138</v>
      </c>
      <c r="B106" s="16" t="s">
        <v>1025</v>
      </c>
      <c r="C106">
        <v>4</v>
      </c>
      <c r="D106" s="16" t="s">
        <v>62</v>
      </c>
      <c r="E106" s="16" t="s">
        <v>28</v>
      </c>
      <c r="F106" t="s">
        <v>3012</v>
      </c>
      <c r="G106">
        <v>105</v>
      </c>
      <c r="H106" s="16" t="s">
        <v>42</v>
      </c>
      <c r="J106" s="16"/>
      <c r="K106" s="16" t="str">
        <f t="shared" si="1"/>
        <v>(105,138,4,'Ropes &amp; Gray 2024','2024',null,'".Carbon::now()."', '".Carbon::now()."'),</v>
      </c>
    </row>
    <row r="107" spans="1:11" x14ac:dyDescent="0.25">
      <c r="A107">
        <v>140</v>
      </c>
      <c r="B107" s="16" t="s">
        <v>1027</v>
      </c>
      <c r="C107">
        <v>5</v>
      </c>
      <c r="D107" s="16" t="s">
        <v>26</v>
      </c>
      <c r="E107" s="16" t="s">
        <v>28</v>
      </c>
      <c r="F107" t="s">
        <v>2989</v>
      </c>
      <c r="G107">
        <v>106</v>
      </c>
      <c r="H107" s="16" t="s">
        <v>42</v>
      </c>
      <c r="I107">
        <v>20</v>
      </c>
      <c r="J107" s="16" t="s">
        <v>35</v>
      </c>
      <c r="K107" s="16" t="str">
        <f t="shared" si="1"/>
        <v>(106,140,5,'Rubio Leguia Normand 2024','2024',20,'".Carbon::now()."', '".Carbon::now()."'),</v>
      </c>
    </row>
    <row r="108" spans="1:11" x14ac:dyDescent="0.25">
      <c r="A108">
        <v>42</v>
      </c>
      <c r="B108" s="16" t="s">
        <v>515</v>
      </c>
      <c r="C108">
        <v>5</v>
      </c>
      <c r="D108" s="16" t="s">
        <v>26</v>
      </c>
      <c r="E108" s="16" t="s">
        <v>28</v>
      </c>
      <c r="F108" t="s">
        <v>3005</v>
      </c>
      <c r="G108">
        <v>107</v>
      </c>
      <c r="H108" s="16" t="s">
        <v>42</v>
      </c>
      <c r="I108">
        <v>20</v>
      </c>
      <c r="J108" s="16" t="s">
        <v>35</v>
      </c>
      <c r="K108" s="16" t="str">
        <f t="shared" si="1"/>
        <v>(107,42,5,'Estudio Ymaz 2024','2024',20,'".Carbon::now()."', '".Carbon::now()."'),</v>
      </c>
    </row>
    <row r="109" spans="1:11" x14ac:dyDescent="0.25">
      <c r="A109">
        <v>2</v>
      </c>
      <c r="B109" s="16" t="s">
        <v>40</v>
      </c>
      <c r="C109">
        <v>5</v>
      </c>
      <c r="D109" s="16" t="s">
        <v>26</v>
      </c>
      <c r="E109" s="16" t="s">
        <v>28</v>
      </c>
      <c r="F109" t="s">
        <v>3001</v>
      </c>
      <c r="G109">
        <v>108</v>
      </c>
      <c r="H109" s="16" t="s">
        <v>42</v>
      </c>
      <c r="I109">
        <v>20</v>
      </c>
      <c r="J109" s="16" t="s">
        <v>35</v>
      </c>
      <c r="K109" s="16" t="str">
        <f t="shared" si="1"/>
        <v>(108,2,5,'Aguado &amp; Ruiz 2024','2024',20,'".Carbon::now()."', '".Carbon::now()."'),</v>
      </c>
    </row>
    <row r="110" spans="1:11" x14ac:dyDescent="0.25">
      <c r="A110">
        <v>41</v>
      </c>
      <c r="B110" s="16" t="s">
        <v>514</v>
      </c>
      <c r="C110">
        <v>5</v>
      </c>
      <c r="D110" s="16" t="s">
        <v>26</v>
      </c>
      <c r="E110" s="16" t="s">
        <v>28</v>
      </c>
      <c r="F110" t="s">
        <v>3006</v>
      </c>
      <c r="G110">
        <v>109</v>
      </c>
      <c r="H110" s="16" t="s">
        <v>42</v>
      </c>
      <c r="I110">
        <v>20</v>
      </c>
      <c r="J110" s="16" t="s">
        <v>35</v>
      </c>
      <c r="K110" s="16" t="str">
        <f t="shared" si="1"/>
        <v>(109,41,5,'Estudio Mario Castillo Freyre 2024','2024',20,'".Carbon::now()."', '".Carbon::now()."'),</v>
      </c>
    </row>
    <row r="111" spans="1:11" x14ac:dyDescent="0.25">
      <c r="A111">
        <v>26</v>
      </c>
      <c r="B111" s="16" t="s">
        <v>285</v>
      </c>
      <c r="C111">
        <v>5</v>
      </c>
      <c r="D111" s="16" t="s">
        <v>26</v>
      </c>
      <c r="E111" s="16" t="s">
        <v>28</v>
      </c>
      <c r="F111" t="s">
        <v>3010</v>
      </c>
      <c r="G111">
        <v>110</v>
      </c>
      <c r="H111" s="16" t="s">
        <v>42</v>
      </c>
      <c r="I111">
        <v>20</v>
      </c>
      <c r="J111" s="16" t="s">
        <v>35</v>
      </c>
      <c r="K111" s="16" t="str">
        <f t="shared" si="1"/>
        <v>(110,26,5,'Carey 2024','2024',20,'".Carbon::now()."', '".Carbon::now()."'),</v>
      </c>
    </row>
    <row r="112" spans="1:11" x14ac:dyDescent="0.25">
      <c r="A112">
        <v>8</v>
      </c>
      <c r="B112" s="16" t="s">
        <v>98</v>
      </c>
      <c r="C112">
        <v>5</v>
      </c>
      <c r="D112" s="16" t="s">
        <v>26</v>
      </c>
      <c r="E112" s="16" t="s">
        <v>28</v>
      </c>
      <c r="F112" t="s">
        <v>3002</v>
      </c>
      <c r="G112">
        <v>111</v>
      </c>
      <c r="H112" s="16" t="s">
        <v>42</v>
      </c>
      <c r="I112">
        <v>20</v>
      </c>
      <c r="J112" s="16" t="s">
        <v>35</v>
      </c>
      <c r="K112" s="16" t="str">
        <f t="shared" si="1"/>
        <v>(111,8,5,'BACS 2024','2024',20,'".Carbon::now()."', '".Carbon::now()."'),</v>
      </c>
    </row>
    <row r="113" spans="1:11" x14ac:dyDescent="0.25">
      <c r="A113">
        <v>51</v>
      </c>
      <c r="B113" s="16" t="s">
        <v>554</v>
      </c>
      <c r="C113">
        <v>5</v>
      </c>
      <c r="D113" s="16" t="s">
        <v>26</v>
      </c>
      <c r="E113" s="16" t="s">
        <v>28</v>
      </c>
      <c r="F113" t="s">
        <v>3004</v>
      </c>
      <c r="G113">
        <v>112</v>
      </c>
      <c r="H113" s="16" t="s">
        <v>42</v>
      </c>
      <c r="I113">
        <v>20</v>
      </c>
      <c r="J113" s="16" t="s">
        <v>35</v>
      </c>
      <c r="K113" s="16" t="str">
        <f t="shared" si="1"/>
        <v>(112,51,5,'Galindo, Arias and López 2024','2024',20,'".Carbon::now()."', '".Carbon::now()."'),</v>
      </c>
    </row>
    <row r="114" spans="1:11" x14ac:dyDescent="0.25">
      <c r="A114">
        <v>46</v>
      </c>
      <c r="B114" s="16" t="s">
        <v>1270</v>
      </c>
      <c r="C114">
        <v>5</v>
      </c>
      <c r="D114" s="16" t="s">
        <v>26</v>
      </c>
      <c r="E114" s="16" t="s">
        <v>28</v>
      </c>
      <c r="F114" t="s">
        <v>3007</v>
      </c>
      <c r="G114">
        <v>113</v>
      </c>
      <c r="H114" s="16" t="s">
        <v>42</v>
      </c>
      <c r="I114">
        <v>20</v>
      </c>
      <c r="J114" s="16" t="s">
        <v>35</v>
      </c>
      <c r="K114" s="16" t="str">
        <f t="shared" si="1"/>
        <v>(113,46,5,'Fisher Philips Mexico 2024','2024',20,'".Carbon::now()."', '".Carbon::now()."'),</v>
      </c>
    </row>
    <row r="115" spans="1:11" x14ac:dyDescent="0.25">
      <c r="A115">
        <v>18</v>
      </c>
      <c r="B115" s="16" t="s">
        <v>250</v>
      </c>
      <c r="C115">
        <v>4</v>
      </c>
      <c r="D115" s="16" t="s">
        <v>62</v>
      </c>
      <c r="E115" s="16" t="s">
        <v>28</v>
      </c>
      <c r="F115" t="s">
        <v>3003</v>
      </c>
      <c r="G115">
        <v>114</v>
      </c>
      <c r="H115" s="16" t="s">
        <v>42</v>
      </c>
      <c r="I115">
        <v>20</v>
      </c>
      <c r="J115" s="16" t="s">
        <v>35</v>
      </c>
      <c r="K115" s="16" t="str">
        <f t="shared" si="1"/>
        <v>(114,18,4,'Bomchil 2024','2024',20,'".Carbon::now()."', '".Carbon::now()."'),</v>
      </c>
    </row>
    <row r="116" spans="1:11" x14ac:dyDescent="0.25">
      <c r="A116">
        <v>28</v>
      </c>
      <c r="B116" s="16" t="s">
        <v>298</v>
      </c>
      <c r="C116">
        <v>5</v>
      </c>
      <c r="D116" s="16" t="s">
        <v>26</v>
      </c>
      <c r="E116" s="16" t="s">
        <v>28</v>
      </c>
      <c r="F116" t="s">
        <v>3011</v>
      </c>
      <c r="G116">
        <v>115</v>
      </c>
      <c r="H116" s="16" t="s">
        <v>42</v>
      </c>
      <c r="I116">
        <v>20</v>
      </c>
      <c r="J116" s="16" t="s">
        <v>35</v>
      </c>
      <c r="K116" s="16" t="str">
        <f t="shared" si="1"/>
        <v>(115,28,5,'Carvajal Machado Abogados 2024','2024',20,'".Carbon::now()."', '".Carbon::now()."'),</v>
      </c>
    </row>
    <row r="117" spans="1:11" x14ac:dyDescent="0.25">
      <c r="A117">
        <v>34</v>
      </c>
      <c r="B117" s="16" t="s">
        <v>475</v>
      </c>
      <c r="C117">
        <v>5</v>
      </c>
      <c r="D117" s="16" t="s">
        <v>26</v>
      </c>
      <c r="E117" s="16" t="s">
        <v>28</v>
      </c>
      <c r="F117" t="s">
        <v>3009</v>
      </c>
      <c r="G117">
        <v>116</v>
      </c>
      <c r="H117" s="16" t="s">
        <v>42</v>
      </c>
      <c r="I117">
        <v>20</v>
      </c>
      <c r="J117" s="16" t="s">
        <v>35</v>
      </c>
      <c r="K117" s="16" t="str">
        <f t="shared" si="1"/>
        <v>(116,34,5,'Corona &amp; Nepote Abogados 2024','2024',20,'".Carbon::now()."', '".Carbon::now()."'),</v>
      </c>
    </row>
    <row r="118" spans="1:11" x14ac:dyDescent="0.25">
      <c r="A118">
        <v>40</v>
      </c>
      <c r="B118" s="16" t="s">
        <v>509</v>
      </c>
      <c r="C118">
        <v>5</v>
      </c>
      <c r="D118" s="16" t="s">
        <v>26</v>
      </c>
      <c r="E118" s="16" t="s">
        <v>28</v>
      </c>
      <c r="F118" t="s">
        <v>3008</v>
      </c>
      <c r="G118">
        <v>117</v>
      </c>
      <c r="H118" s="16" t="s">
        <v>42</v>
      </c>
      <c r="I118">
        <v>20</v>
      </c>
      <c r="J118" s="16" t="s">
        <v>35</v>
      </c>
      <c r="K118" s="16" t="str">
        <f t="shared" si="1"/>
        <v>(117,40,5,'Estudio Jurídico Gross Brown 2024','2024',20,'".Carbon::now()."', '".Carbon::now()."'),</v>
      </c>
    </row>
    <row r="119" spans="1:11" x14ac:dyDescent="0.25">
      <c r="A119">
        <v>138</v>
      </c>
      <c r="B119" s="16" t="s">
        <v>1025</v>
      </c>
      <c r="C119">
        <v>4</v>
      </c>
      <c r="D119" s="16" t="s">
        <v>62</v>
      </c>
      <c r="E119" s="16" t="s">
        <v>766</v>
      </c>
      <c r="F119" t="s">
        <v>4943</v>
      </c>
      <c r="G119">
        <v>118</v>
      </c>
      <c r="H119" s="16" t="s">
        <v>976</v>
      </c>
      <c r="J119" s="16"/>
      <c r="K119" s="16" t="str">
        <f t="shared" si="1"/>
        <v>(118,138,4,'Ropes &amp; Gray 2023','2023',null,'".Carbon::now()."', '".Carbon::now()."'),</v>
      </c>
    </row>
    <row r="120" spans="1:11" x14ac:dyDescent="0.25">
      <c r="A120">
        <v>109</v>
      </c>
      <c r="B120" s="16" t="s">
        <v>865</v>
      </c>
      <c r="C120">
        <v>5</v>
      </c>
      <c r="D120" s="16" t="s">
        <v>26</v>
      </c>
      <c r="E120" s="16" t="s">
        <v>28</v>
      </c>
      <c r="F120" t="s">
        <v>3014</v>
      </c>
      <c r="G120">
        <v>119</v>
      </c>
      <c r="H120" s="16" t="s">
        <v>76</v>
      </c>
      <c r="I120">
        <v>33</v>
      </c>
      <c r="J120" s="16" t="s">
        <v>94</v>
      </c>
      <c r="K120" s="16" t="str">
        <f t="shared" si="1"/>
        <v>(119,109,5,'Naylor Solicitors LLP 2024','2024',33,'".Carbon::now()."', '".Carbon::now()."'),</v>
      </c>
    </row>
    <row r="121" spans="1:11" x14ac:dyDescent="0.25">
      <c r="A121">
        <v>146</v>
      </c>
      <c r="B121" s="16" t="s">
        <v>1046</v>
      </c>
      <c r="C121">
        <v>4</v>
      </c>
      <c r="D121" s="16" t="s">
        <v>62</v>
      </c>
      <c r="E121" s="16" t="s">
        <v>28</v>
      </c>
      <c r="F121" t="s">
        <v>3013</v>
      </c>
      <c r="G121">
        <v>120</v>
      </c>
      <c r="H121" s="16" t="s">
        <v>76</v>
      </c>
      <c r="I121">
        <v>33</v>
      </c>
      <c r="J121" s="16" t="s">
        <v>94</v>
      </c>
      <c r="K121" s="16" t="str">
        <f t="shared" si="1"/>
        <v>(120,146,4,'Simmons &amp; Simmons 2024','2024',33,'".Carbon::now()."', '".Carbon::now()."'),</v>
      </c>
    </row>
    <row r="122" spans="1:11" x14ac:dyDescent="0.25">
      <c r="A122">
        <v>21</v>
      </c>
      <c r="B122" s="16" t="s">
        <v>267</v>
      </c>
      <c r="C122">
        <v>5</v>
      </c>
      <c r="D122" s="16" t="s">
        <v>26</v>
      </c>
      <c r="E122" s="16" t="s">
        <v>28</v>
      </c>
      <c r="F122" t="s">
        <v>3015</v>
      </c>
      <c r="G122">
        <v>121</v>
      </c>
      <c r="H122" s="16" t="s">
        <v>76</v>
      </c>
      <c r="I122">
        <v>4</v>
      </c>
      <c r="J122" s="16" t="s">
        <v>73</v>
      </c>
      <c r="K122" s="16" t="str">
        <f t="shared" si="1"/>
        <v>(121,21,5,'Burges Salmon LLP 2024','2024',4,'".Carbon::now()."', '".Carbon::now()."'),</v>
      </c>
    </row>
    <row r="123" spans="1:11" x14ac:dyDescent="0.25">
      <c r="A123">
        <v>67</v>
      </c>
      <c r="B123" s="16" t="s">
        <v>677</v>
      </c>
      <c r="C123">
        <v>5</v>
      </c>
      <c r="D123" s="16" t="s">
        <v>26</v>
      </c>
      <c r="E123" s="16" t="s">
        <v>28</v>
      </c>
      <c r="F123" t="s">
        <v>3021</v>
      </c>
      <c r="G123">
        <v>122</v>
      </c>
      <c r="H123" s="16" t="s">
        <v>76</v>
      </c>
      <c r="I123">
        <v>33</v>
      </c>
      <c r="J123" s="16" t="s">
        <v>94</v>
      </c>
      <c r="K123" s="16" t="str">
        <f t="shared" si="1"/>
        <v>(122,67,5,'Howard Kennedy 2024','2024',33,'".Carbon::now()."', '".Carbon::now()."'),</v>
      </c>
    </row>
    <row r="124" spans="1:11" x14ac:dyDescent="0.25">
      <c r="A124">
        <v>126</v>
      </c>
      <c r="B124" s="16" t="s">
        <v>373</v>
      </c>
      <c r="C124">
        <v>4</v>
      </c>
      <c r="D124" s="16" t="s">
        <v>62</v>
      </c>
      <c r="E124" s="16" t="s">
        <v>28</v>
      </c>
      <c r="F124" t="s">
        <v>3087</v>
      </c>
      <c r="G124">
        <v>123</v>
      </c>
      <c r="H124" s="16" t="s">
        <v>76</v>
      </c>
      <c r="I124">
        <v>4</v>
      </c>
      <c r="J124" s="16" t="s">
        <v>73</v>
      </c>
      <c r="K124" s="16" t="str">
        <f t="shared" si="1"/>
        <v>(123,126,4,'Potter Clarkson 2024','2024',4,'".Carbon::now()."', '".Carbon::now()."'),</v>
      </c>
    </row>
    <row r="125" spans="1:11" x14ac:dyDescent="0.25">
      <c r="A125">
        <v>27</v>
      </c>
      <c r="B125" s="16" t="s">
        <v>286</v>
      </c>
      <c r="C125">
        <v>5</v>
      </c>
      <c r="D125" s="16" t="s">
        <v>26</v>
      </c>
      <c r="E125" s="16" t="s">
        <v>28</v>
      </c>
      <c r="F125" t="s">
        <v>3018</v>
      </c>
      <c r="G125">
        <v>124</v>
      </c>
      <c r="H125" s="16" t="s">
        <v>76</v>
      </c>
      <c r="I125">
        <v>4</v>
      </c>
      <c r="J125" s="16" t="s">
        <v>73</v>
      </c>
      <c r="K125" s="16" t="str">
        <f t="shared" si="1"/>
        <v>(124,27,5,'Carpmaels &amp; Ransford 2024','2024',4,'".Carbon::now()."', '".Carbon::now()."'),</v>
      </c>
    </row>
    <row r="126" spans="1:11" x14ac:dyDescent="0.25">
      <c r="A126">
        <v>6</v>
      </c>
      <c r="B126" s="16" t="s">
        <v>75</v>
      </c>
      <c r="C126">
        <v>4</v>
      </c>
      <c r="D126" s="16" t="s">
        <v>62</v>
      </c>
      <c r="E126" s="16" t="s">
        <v>28</v>
      </c>
      <c r="F126" t="s">
        <v>3019</v>
      </c>
      <c r="G126">
        <v>125</v>
      </c>
      <c r="H126" s="16" t="s">
        <v>76</v>
      </c>
      <c r="I126">
        <v>11</v>
      </c>
      <c r="J126" s="16" t="s">
        <v>80</v>
      </c>
      <c r="K126" s="16" t="str">
        <f t="shared" si="1"/>
        <v>(125,6,4,'Appleyard Lees 2024','2024',11,'".Carbon::now()."', '".Carbon::now()."'),</v>
      </c>
    </row>
    <row r="127" spans="1:11" x14ac:dyDescent="0.25">
      <c r="A127">
        <v>151</v>
      </c>
      <c r="B127" s="16" t="s">
        <v>1059</v>
      </c>
      <c r="C127">
        <v>4</v>
      </c>
      <c r="D127" s="16" t="s">
        <v>62</v>
      </c>
      <c r="E127" s="16" t="s">
        <v>28</v>
      </c>
      <c r="F127" t="s">
        <v>3017</v>
      </c>
      <c r="G127">
        <v>126</v>
      </c>
      <c r="H127" s="16" t="s">
        <v>76</v>
      </c>
      <c r="I127">
        <v>30</v>
      </c>
      <c r="J127" s="16" t="s">
        <v>65</v>
      </c>
      <c r="K127" s="16" t="str">
        <f t="shared" si="1"/>
        <v>(126,151,4,'Statham Gill Davies 2024','2024',30,'".Carbon::now()."', '".Carbon::now()."'),</v>
      </c>
    </row>
    <row r="128" spans="1:11" x14ac:dyDescent="0.25">
      <c r="A128">
        <v>150</v>
      </c>
      <c r="B128" s="16" t="s">
        <v>1058</v>
      </c>
      <c r="C128">
        <v>5</v>
      </c>
      <c r="D128" s="16" t="s">
        <v>26</v>
      </c>
      <c r="E128" s="16" t="s">
        <v>28</v>
      </c>
      <c r="F128" t="s">
        <v>3016</v>
      </c>
      <c r="G128">
        <v>127</v>
      </c>
      <c r="H128" s="16" t="s">
        <v>76</v>
      </c>
      <c r="I128">
        <v>30</v>
      </c>
      <c r="J128" s="16" t="s">
        <v>65</v>
      </c>
      <c r="K128" s="16" t="str">
        <f t="shared" si="1"/>
        <v>(127,150,5,'Sonn Macmillan Walker 2024','2024',30,'".Carbon::now()."', '".Carbon::now()."'),</v>
      </c>
    </row>
    <row r="129" spans="1:11" x14ac:dyDescent="0.25">
      <c r="A129">
        <v>100</v>
      </c>
      <c r="B129" s="16" t="s">
        <v>391</v>
      </c>
      <c r="C129">
        <v>4</v>
      </c>
      <c r="D129" s="16" t="s">
        <v>62</v>
      </c>
      <c r="E129" s="16" t="s">
        <v>28</v>
      </c>
      <c r="F129" t="s">
        <v>3039</v>
      </c>
      <c r="G129">
        <v>128</v>
      </c>
      <c r="H129" s="16" t="s">
        <v>105</v>
      </c>
      <c r="I129">
        <v>4</v>
      </c>
      <c r="J129" s="16" t="s">
        <v>73</v>
      </c>
      <c r="K129" s="16" t="str">
        <f t="shared" si="1"/>
        <v>(128,100,4,'Michelman &amp; Robinson 2024','2024',4,'".Carbon::now()."', '".Carbon::now()."'),</v>
      </c>
    </row>
    <row r="130" spans="1:11" x14ac:dyDescent="0.25">
      <c r="A130">
        <v>91</v>
      </c>
      <c r="B130" s="16" t="s">
        <v>762</v>
      </c>
      <c r="C130">
        <v>4</v>
      </c>
      <c r="D130" s="16" t="s">
        <v>62</v>
      </c>
      <c r="E130" s="16" t="s">
        <v>28</v>
      </c>
      <c r="F130" t="s">
        <v>3031</v>
      </c>
      <c r="G130">
        <v>129</v>
      </c>
      <c r="H130" s="16" t="s">
        <v>105</v>
      </c>
      <c r="I130">
        <v>33</v>
      </c>
      <c r="J130" s="16" t="s">
        <v>94</v>
      </c>
      <c r="K130" s="16" t="str">
        <f t="shared" ref="K130:K193" si="2">CONCATENATE("(",G130,",",A130,",",C130,",'",SUBSTITUTE(F130, "'", "´"),"','",E130,"',",IF(I130&lt;&gt;"",I130, "null"),",'"".Carbon::now().""', '"".Carbon::now().""'),")</f>
        <v>(129,91,4,'Manning Fulton 2024','2024',33,'".Carbon::now()."', '".Carbon::now()."'),</v>
      </c>
    </row>
    <row r="131" spans="1:11" x14ac:dyDescent="0.25">
      <c r="A131">
        <v>111</v>
      </c>
      <c r="B131" s="16" t="s">
        <v>389</v>
      </c>
      <c r="C131">
        <v>4</v>
      </c>
      <c r="D131" s="16" t="s">
        <v>62</v>
      </c>
      <c r="E131" s="16" t="s">
        <v>28</v>
      </c>
      <c r="F131" t="s">
        <v>3025</v>
      </c>
      <c r="G131">
        <v>130</v>
      </c>
      <c r="H131" s="16" t="s">
        <v>105</v>
      </c>
      <c r="I131">
        <v>4</v>
      </c>
      <c r="J131" s="16" t="s">
        <v>73</v>
      </c>
      <c r="K131" s="16" t="str">
        <f t="shared" si="2"/>
        <v>(130,111,4,'O´Melveny &amp; Myers LLP 2024','2024',4,'".Carbon::now()."', '".Carbon::now()."'),</v>
      </c>
    </row>
    <row r="132" spans="1:11" x14ac:dyDescent="0.25">
      <c r="A132">
        <v>165</v>
      </c>
      <c r="B132" s="16" t="s">
        <v>1271</v>
      </c>
      <c r="C132">
        <v>4</v>
      </c>
      <c r="D132" s="16" t="s">
        <v>62</v>
      </c>
      <c r="E132" s="16" t="s">
        <v>28</v>
      </c>
      <c r="F132" t="s">
        <v>3033</v>
      </c>
      <c r="G132">
        <v>131</v>
      </c>
      <c r="H132" s="16" t="s">
        <v>105</v>
      </c>
      <c r="I132">
        <v>33</v>
      </c>
      <c r="J132" s="16" t="s">
        <v>94</v>
      </c>
      <c r="K132" s="16" t="str">
        <f t="shared" si="2"/>
        <v>(131,165,4,'Workman Nydegger 2024','2024',33,'".Carbon::now()."', '".Carbon::now()."'),</v>
      </c>
    </row>
    <row r="133" spans="1:11" x14ac:dyDescent="0.25">
      <c r="A133">
        <v>81</v>
      </c>
      <c r="B133" s="16" t="s">
        <v>742</v>
      </c>
      <c r="C133">
        <v>5</v>
      </c>
      <c r="D133" s="16" t="s">
        <v>26</v>
      </c>
      <c r="E133" s="16" t="s">
        <v>28</v>
      </c>
      <c r="F133" t="s">
        <v>3030</v>
      </c>
      <c r="G133">
        <v>132</v>
      </c>
      <c r="H133" s="16" t="s">
        <v>105</v>
      </c>
      <c r="I133">
        <v>33</v>
      </c>
      <c r="J133" s="16" t="s">
        <v>94</v>
      </c>
      <c r="K133" s="16" t="str">
        <f t="shared" si="2"/>
        <v>(132,81,5,'Latham &amp; Watkins 2024','2024',33,'".Carbon::now()."', '".Carbon::now()."'),</v>
      </c>
    </row>
    <row r="134" spans="1:11" x14ac:dyDescent="0.25">
      <c r="A134">
        <v>10</v>
      </c>
      <c r="B134" s="16" t="s">
        <v>104</v>
      </c>
      <c r="C134">
        <v>4</v>
      </c>
      <c r="D134" s="16" t="s">
        <v>62</v>
      </c>
      <c r="E134" s="16" t="s">
        <v>28</v>
      </c>
      <c r="F134" t="s">
        <v>3023</v>
      </c>
      <c r="G134">
        <v>133</v>
      </c>
      <c r="H134" s="16" t="s">
        <v>105</v>
      </c>
      <c r="I134">
        <v>33</v>
      </c>
      <c r="J134" s="16" t="s">
        <v>94</v>
      </c>
      <c r="K134" s="16" t="str">
        <f t="shared" si="2"/>
        <v>(133,10,4,'Baker &amp; Hostetler LLP 2024','2024',33,'".Carbon::now()."', '".Carbon::now()."'),</v>
      </c>
    </row>
    <row r="135" spans="1:11" x14ac:dyDescent="0.25">
      <c r="A135">
        <v>63</v>
      </c>
      <c r="B135" s="16" t="s">
        <v>659</v>
      </c>
      <c r="C135">
        <v>4</v>
      </c>
      <c r="D135" s="16" t="s">
        <v>62</v>
      </c>
      <c r="E135" s="16" t="s">
        <v>28</v>
      </c>
      <c r="F135" t="s">
        <v>3034</v>
      </c>
      <c r="G135">
        <v>134</v>
      </c>
      <c r="H135" s="16" t="s">
        <v>105</v>
      </c>
      <c r="I135">
        <v>30</v>
      </c>
      <c r="J135" s="16" t="s">
        <v>65</v>
      </c>
      <c r="K135" s="16" t="str">
        <f t="shared" si="2"/>
        <v>(134,63,4,'Honigman 2024','2024',30,'".Carbon::now()."', '".Carbon::now()."'),</v>
      </c>
    </row>
    <row r="136" spans="1:11" x14ac:dyDescent="0.25">
      <c r="A136">
        <v>166</v>
      </c>
      <c r="B136" s="16" t="s">
        <v>955</v>
      </c>
      <c r="C136">
        <v>4</v>
      </c>
      <c r="D136" s="16" t="s">
        <v>62</v>
      </c>
      <c r="E136" s="16" t="s">
        <v>28</v>
      </c>
      <c r="F136" t="s">
        <v>3041</v>
      </c>
      <c r="G136">
        <v>135</v>
      </c>
      <c r="H136" s="16" t="s">
        <v>105</v>
      </c>
      <c r="I136">
        <v>33</v>
      </c>
      <c r="J136" s="16" t="s">
        <v>94</v>
      </c>
      <c r="K136" s="16" t="str">
        <f t="shared" si="2"/>
        <v>(135,166,4,'Wyche Law Firm 2024','2024',33,'".Carbon::now()."', '".Carbon::now()."'),</v>
      </c>
    </row>
    <row r="137" spans="1:11" x14ac:dyDescent="0.25">
      <c r="A137">
        <v>54</v>
      </c>
      <c r="B137" s="16" t="s">
        <v>568</v>
      </c>
      <c r="C137">
        <v>5</v>
      </c>
      <c r="D137" s="16" t="s">
        <v>26</v>
      </c>
      <c r="E137" s="16" t="s">
        <v>28</v>
      </c>
      <c r="F137" t="s">
        <v>3038</v>
      </c>
      <c r="G137">
        <v>136</v>
      </c>
      <c r="H137" s="16" t="s">
        <v>105</v>
      </c>
      <c r="I137">
        <v>4</v>
      </c>
      <c r="J137" s="16" t="s">
        <v>73</v>
      </c>
      <c r="K137" s="16" t="str">
        <f t="shared" si="2"/>
        <v>(136,54,5,'Glaser Weil Fink Howard Avchen &amp; Shapiro LLP 2024','2024',4,'".Carbon::now()."', '".Carbon::now()."'),</v>
      </c>
    </row>
    <row r="138" spans="1:11" x14ac:dyDescent="0.25">
      <c r="A138">
        <v>84</v>
      </c>
      <c r="B138" s="16" t="s">
        <v>753</v>
      </c>
      <c r="C138">
        <v>5</v>
      </c>
      <c r="D138" s="16" t="s">
        <v>26</v>
      </c>
      <c r="E138" s="16" t="s">
        <v>28</v>
      </c>
      <c r="F138" t="s">
        <v>3044</v>
      </c>
      <c r="G138">
        <v>137</v>
      </c>
      <c r="H138" s="16" t="s">
        <v>105</v>
      </c>
      <c r="I138">
        <v>30</v>
      </c>
      <c r="J138" s="16" t="s">
        <v>65</v>
      </c>
      <c r="K138" s="16" t="str">
        <f t="shared" si="2"/>
        <v>(137,84,5,'Lowenstein Sandler LLP 2024','2024',30,'".Carbon::now()."', '".Carbon::now()."'),</v>
      </c>
    </row>
    <row r="139" spans="1:11" x14ac:dyDescent="0.25">
      <c r="A139">
        <v>12</v>
      </c>
      <c r="B139" s="16" t="s">
        <v>210</v>
      </c>
      <c r="C139">
        <v>4</v>
      </c>
      <c r="D139" s="16" t="s">
        <v>62</v>
      </c>
      <c r="E139" s="16" t="s">
        <v>28</v>
      </c>
      <c r="F139" t="s">
        <v>3028</v>
      </c>
      <c r="G139">
        <v>138</v>
      </c>
      <c r="H139" s="16" t="s">
        <v>105</v>
      </c>
      <c r="I139">
        <v>4</v>
      </c>
      <c r="J139" s="16" t="s">
        <v>73</v>
      </c>
      <c r="K139" s="16" t="str">
        <f t="shared" si="2"/>
        <v>(138,12,4,'Bass, Berry &amp; Sims PLC 2024','2024',4,'".Carbon::now()."', '".Carbon::now()."'),</v>
      </c>
    </row>
    <row r="140" spans="1:11" x14ac:dyDescent="0.25">
      <c r="A140">
        <v>14</v>
      </c>
      <c r="B140" s="16" t="s">
        <v>233</v>
      </c>
      <c r="C140">
        <v>4</v>
      </c>
      <c r="D140" s="16" t="s">
        <v>62</v>
      </c>
      <c r="E140" s="16" t="s">
        <v>28</v>
      </c>
      <c r="F140" t="s">
        <v>3022</v>
      </c>
      <c r="G140">
        <v>139</v>
      </c>
      <c r="H140" s="16" t="s">
        <v>105</v>
      </c>
      <c r="I140">
        <v>30</v>
      </c>
      <c r="J140" s="16" t="s">
        <v>65</v>
      </c>
      <c r="K140" s="16" t="str">
        <f t="shared" si="2"/>
        <v>(139,14,4,'Bell Nunnally &amp; Martin LLP 2024','2024',30,'".Carbon::now()."', '".Carbon::now()."'),</v>
      </c>
    </row>
    <row r="141" spans="1:11" x14ac:dyDescent="0.25">
      <c r="A141">
        <v>52</v>
      </c>
      <c r="B141" s="16" t="s">
        <v>557</v>
      </c>
      <c r="C141">
        <v>5</v>
      </c>
      <c r="D141" s="16" t="s">
        <v>26</v>
      </c>
      <c r="E141" s="16" t="s">
        <v>28</v>
      </c>
      <c r="F141" t="s">
        <v>3043</v>
      </c>
      <c r="G141">
        <v>140</v>
      </c>
      <c r="H141" s="16" t="s">
        <v>105</v>
      </c>
      <c r="I141">
        <v>30</v>
      </c>
      <c r="J141" s="16" t="s">
        <v>65</v>
      </c>
      <c r="K141" s="16" t="str">
        <f t="shared" si="2"/>
        <v>(140,52,5,'Gelber Schachter &amp; Greenberg, P.A. 2024','2024',30,'".Carbon::now()."', '".Carbon::now()."'),</v>
      </c>
    </row>
    <row r="142" spans="1:11" x14ac:dyDescent="0.25">
      <c r="A142">
        <v>101</v>
      </c>
      <c r="B142" s="16" t="s">
        <v>836</v>
      </c>
      <c r="C142">
        <v>4</v>
      </c>
      <c r="D142" s="16" t="s">
        <v>62</v>
      </c>
      <c r="E142" s="16" t="s">
        <v>349</v>
      </c>
      <c r="F142" t="s">
        <v>4947</v>
      </c>
      <c r="G142">
        <v>141</v>
      </c>
      <c r="H142" s="16" t="s">
        <v>3237</v>
      </c>
      <c r="I142">
        <v>33</v>
      </c>
      <c r="J142" s="16" t="s">
        <v>94</v>
      </c>
      <c r="K142" s="16" t="str">
        <f t="shared" si="2"/>
        <v>(141,101,4,'Minter Ellison 2025','2025',33,'".Carbon::now()."', '".Carbon::now()."'),</v>
      </c>
    </row>
    <row r="143" spans="1:11" x14ac:dyDescent="0.25">
      <c r="A143">
        <v>144</v>
      </c>
      <c r="B143" s="16" t="s">
        <v>1034</v>
      </c>
      <c r="C143">
        <v>5</v>
      </c>
      <c r="D143" s="16" t="s">
        <v>26</v>
      </c>
      <c r="E143" s="16" t="s">
        <v>349</v>
      </c>
      <c r="F143" t="s">
        <v>4949</v>
      </c>
      <c r="G143">
        <v>142</v>
      </c>
      <c r="H143" s="16" t="s">
        <v>3237</v>
      </c>
      <c r="I143">
        <v>33</v>
      </c>
      <c r="J143" s="16" t="s">
        <v>94</v>
      </c>
      <c r="K143" s="16" t="str">
        <f t="shared" si="2"/>
        <v>(142,144,5,'Shearman &amp; Sterling 2025','2025',33,'".Carbon::now()."', '".Carbon::now()."'),</v>
      </c>
    </row>
    <row r="144" spans="1:11" x14ac:dyDescent="0.25">
      <c r="A144">
        <v>30</v>
      </c>
      <c r="B144" s="16" t="s">
        <v>3483</v>
      </c>
      <c r="C144">
        <v>5</v>
      </c>
      <c r="D144" s="16" t="s">
        <v>26</v>
      </c>
      <c r="E144" s="16" t="s">
        <v>349</v>
      </c>
      <c r="F144" t="s">
        <v>4956</v>
      </c>
      <c r="G144">
        <v>143</v>
      </c>
      <c r="H144" s="16" t="s">
        <v>3237</v>
      </c>
      <c r="I144">
        <v>33</v>
      </c>
      <c r="J144" s="16" t="s">
        <v>94</v>
      </c>
      <c r="K144" s="16" t="str">
        <f t="shared" si="2"/>
        <v>(143,30,5,'Chandiok &amp; Mahajan 2025','2025',33,'".Carbon::now()."', '".Carbon::now()."'),</v>
      </c>
    </row>
    <row r="145" spans="1:11" x14ac:dyDescent="0.25">
      <c r="A145">
        <v>33</v>
      </c>
      <c r="B145" s="16" t="s">
        <v>365</v>
      </c>
      <c r="C145">
        <v>4</v>
      </c>
      <c r="D145" s="16" t="s">
        <v>62</v>
      </c>
      <c r="E145" s="16" t="s">
        <v>349</v>
      </c>
      <c r="F145" t="s">
        <v>4945</v>
      </c>
      <c r="G145">
        <v>144</v>
      </c>
      <c r="H145" s="16" t="s">
        <v>3237</v>
      </c>
      <c r="I145">
        <v>4</v>
      </c>
      <c r="J145" s="16" t="s">
        <v>73</v>
      </c>
      <c r="K145" s="16" t="str">
        <f t="shared" si="2"/>
        <v>(144,33,4,'Cooley LLP 2025','2025',4,'".Carbon::now()."', '".Carbon::now()."'),</v>
      </c>
    </row>
    <row r="146" spans="1:11" x14ac:dyDescent="0.25">
      <c r="A146">
        <v>58</v>
      </c>
      <c r="B146" s="16" t="s">
        <v>627</v>
      </c>
      <c r="C146">
        <v>5</v>
      </c>
      <c r="D146" s="16" t="s">
        <v>26</v>
      </c>
      <c r="E146" s="16" t="s">
        <v>349</v>
      </c>
      <c r="F146" t="s">
        <v>4948</v>
      </c>
      <c r="G146">
        <v>145</v>
      </c>
      <c r="H146" s="16" t="s">
        <v>3237</v>
      </c>
      <c r="I146">
        <v>4</v>
      </c>
      <c r="J146" s="16" t="s">
        <v>73</v>
      </c>
      <c r="K146" s="16" t="str">
        <f t="shared" si="2"/>
        <v>(145,58,5,'Haller Lomax 2025','2025',4,'".Carbon::now()."', '".Carbon::now()."'),</v>
      </c>
    </row>
    <row r="147" spans="1:11" x14ac:dyDescent="0.25">
      <c r="A147">
        <v>97</v>
      </c>
      <c r="B147" s="16" t="s">
        <v>789</v>
      </c>
      <c r="C147">
        <v>4</v>
      </c>
      <c r="D147" s="16" t="s">
        <v>62</v>
      </c>
      <c r="E147" s="16" t="s">
        <v>349</v>
      </c>
      <c r="F147" t="s">
        <v>4946</v>
      </c>
      <c r="G147">
        <v>146</v>
      </c>
      <c r="H147" s="16" t="s">
        <v>3237</v>
      </c>
      <c r="I147">
        <v>30</v>
      </c>
      <c r="J147" s="16" t="s">
        <v>65</v>
      </c>
      <c r="K147" s="16" t="str">
        <f t="shared" si="2"/>
        <v>(146,97,4,'McDermott Will &amp; Emery UK LLP 2025','2025',30,'".Carbon::now()."', '".Carbon::now()."'),</v>
      </c>
    </row>
    <row r="148" spans="1:11" x14ac:dyDescent="0.25">
      <c r="A148">
        <v>11</v>
      </c>
      <c r="B148" s="16" t="s">
        <v>154</v>
      </c>
      <c r="C148">
        <v>4</v>
      </c>
      <c r="D148" s="16" t="s">
        <v>62</v>
      </c>
      <c r="E148" s="16" t="s">
        <v>349</v>
      </c>
      <c r="F148" t="s">
        <v>4944</v>
      </c>
      <c r="G148">
        <v>147</v>
      </c>
      <c r="H148" s="16" t="s">
        <v>3237</v>
      </c>
      <c r="I148">
        <v>4</v>
      </c>
      <c r="J148" s="16" t="s">
        <v>73</v>
      </c>
      <c r="K148" s="16" t="str">
        <f t="shared" si="2"/>
        <v>(147,11,4,'Baker McKenzie 2025','2025',4,'".Carbon::now()."', '".Carbon::now()."'),</v>
      </c>
    </row>
    <row r="149" spans="1:11" x14ac:dyDescent="0.25">
      <c r="A149">
        <v>104</v>
      </c>
      <c r="B149" s="16" t="s">
        <v>849</v>
      </c>
      <c r="C149">
        <v>5</v>
      </c>
      <c r="D149" s="16" t="s">
        <v>26</v>
      </c>
      <c r="E149" s="16" t="s">
        <v>349</v>
      </c>
      <c r="F149" t="s">
        <v>4952</v>
      </c>
      <c r="G149">
        <v>148</v>
      </c>
      <c r="H149" s="16" t="s">
        <v>3237</v>
      </c>
      <c r="I149">
        <v>30</v>
      </c>
      <c r="J149" s="16" t="s">
        <v>65</v>
      </c>
      <c r="K149" s="16" t="str">
        <f t="shared" si="2"/>
        <v>(148,104,5,'Mori Hamada &amp; Matsumoto 2025','2025',30,'".Carbon::now()."', '".Carbon::now()."'),</v>
      </c>
    </row>
    <row r="150" spans="1:11" x14ac:dyDescent="0.25">
      <c r="A150">
        <v>164</v>
      </c>
      <c r="B150" s="16" t="s">
        <v>1094</v>
      </c>
      <c r="C150">
        <v>5</v>
      </c>
      <c r="D150" s="16" t="s">
        <v>26</v>
      </c>
      <c r="E150" s="16" t="s">
        <v>349</v>
      </c>
      <c r="F150" t="s">
        <v>4950</v>
      </c>
      <c r="G150">
        <v>149</v>
      </c>
      <c r="H150" s="16" t="s">
        <v>3237</v>
      </c>
      <c r="I150">
        <v>30</v>
      </c>
      <c r="J150" s="16" t="s">
        <v>65</v>
      </c>
      <c r="K150" s="16" t="str">
        <f t="shared" si="2"/>
        <v>(149,164,5,'Wong Partnership LLP 2025','2025',30,'".Carbon::now()."', '".Carbon::now()."'),</v>
      </c>
    </row>
    <row r="151" spans="1:11" x14ac:dyDescent="0.25">
      <c r="A151">
        <v>157</v>
      </c>
      <c r="B151" s="16" t="s">
        <v>1065</v>
      </c>
      <c r="C151">
        <v>4</v>
      </c>
      <c r="D151" s="16" t="s">
        <v>62</v>
      </c>
      <c r="E151" s="16" t="s">
        <v>349</v>
      </c>
      <c r="F151" t="s">
        <v>4957</v>
      </c>
      <c r="G151">
        <v>150</v>
      </c>
      <c r="H151" s="16" t="s">
        <v>3237</v>
      </c>
      <c r="I151">
        <v>33</v>
      </c>
      <c r="J151" s="16" t="s">
        <v>94</v>
      </c>
      <c r="K151" s="16" t="str">
        <f t="shared" si="2"/>
        <v>(150,157,4,'Three Crowns 2025','2025',33,'".Carbon::now()."', '".Carbon::now()."'),</v>
      </c>
    </row>
    <row r="152" spans="1:11" x14ac:dyDescent="0.25">
      <c r="A152">
        <v>134</v>
      </c>
      <c r="B152" s="16" t="s">
        <v>959</v>
      </c>
      <c r="C152">
        <v>4</v>
      </c>
      <c r="D152" s="16" t="s">
        <v>62</v>
      </c>
      <c r="E152" s="16" t="s">
        <v>349</v>
      </c>
      <c r="F152" t="s">
        <v>4953</v>
      </c>
      <c r="G152">
        <v>151</v>
      </c>
      <c r="H152" s="16" t="s">
        <v>3237</v>
      </c>
      <c r="I152">
        <v>30</v>
      </c>
      <c r="J152" s="16" t="s">
        <v>65</v>
      </c>
      <c r="K152" s="16" t="str">
        <f t="shared" si="2"/>
        <v>(151,134,4,'Reed Smith LLP 2025','2025',30,'".Carbon::now()."', '".Carbon::now()."'),</v>
      </c>
    </row>
    <row r="153" spans="1:11" x14ac:dyDescent="0.25">
      <c r="A153">
        <v>48</v>
      </c>
      <c r="B153" s="16" t="s">
        <v>543</v>
      </c>
      <c r="C153">
        <v>5</v>
      </c>
      <c r="D153" s="16" t="s">
        <v>26</v>
      </c>
      <c r="E153" s="16" t="s">
        <v>349</v>
      </c>
      <c r="F153" t="s">
        <v>4951</v>
      </c>
      <c r="G153">
        <v>152</v>
      </c>
      <c r="H153" s="16" t="s">
        <v>3237</v>
      </c>
      <c r="I153">
        <v>33</v>
      </c>
      <c r="J153" s="16" t="s">
        <v>94</v>
      </c>
      <c r="K153" s="16" t="str">
        <f t="shared" si="2"/>
        <v>(152,48,5,'Formichella &amp; Sritawat 2025','2025',33,'".Carbon::now()."', '".Carbon::now()."'),</v>
      </c>
    </row>
    <row r="154" spans="1:11" x14ac:dyDescent="0.25">
      <c r="A154">
        <v>31</v>
      </c>
      <c r="B154" s="16" t="s">
        <v>303</v>
      </c>
      <c r="C154">
        <v>5</v>
      </c>
      <c r="D154" s="16" t="s">
        <v>26</v>
      </c>
      <c r="E154" s="16" t="s">
        <v>349</v>
      </c>
      <c r="F154" t="s">
        <v>4955</v>
      </c>
      <c r="G154">
        <v>153</v>
      </c>
      <c r="H154" s="16" t="s">
        <v>3237</v>
      </c>
      <c r="I154">
        <v>4</v>
      </c>
      <c r="J154" s="16" t="s">
        <v>73</v>
      </c>
      <c r="K154" s="16" t="str">
        <f t="shared" si="2"/>
        <v>(153,31,5,'Clayton Utz 2025','2025',4,'".Carbon::now()."', '".Carbon::now()."'),</v>
      </c>
    </row>
    <row r="155" spans="1:11" x14ac:dyDescent="0.25">
      <c r="A155">
        <v>82</v>
      </c>
      <c r="B155" s="16" t="s">
        <v>743</v>
      </c>
      <c r="C155">
        <v>5</v>
      </c>
      <c r="D155" s="16" t="s">
        <v>26</v>
      </c>
      <c r="E155" s="16" t="s">
        <v>349</v>
      </c>
      <c r="F155" t="s">
        <v>4954</v>
      </c>
      <c r="G155">
        <v>154</v>
      </c>
      <c r="H155" s="16" t="s">
        <v>3237</v>
      </c>
      <c r="I155">
        <v>30</v>
      </c>
      <c r="J155" s="16" t="s">
        <v>65</v>
      </c>
      <c r="K155" s="16" t="str">
        <f t="shared" si="2"/>
        <v>(154,82,5,'Lee Hishammuddin Allen &amp; Gledhill 2025','2025',30,'".Carbon::now()."', '".Carbon::now()."'),</v>
      </c>
    </row>
    <row r="156" spans="1:11" x14ac:dyDescent="0.25">
      <c r="A156">
        <v>121</v>
      </c>
      <c r="B156" s="16" t="s">
        <v>882</v>
      </c>
      <c r="C156">
        <v>4</v>
      </c>
      <c r="D156" s="16" t="s">
        <v>62</v>
      </c>
      <c r="E156" s="16" t="s">
        <v>349</v>
      </c>
      <c r="F156" t="s">
        <v>3049</v>
      </c>
      <c r="G156">
        <v>155</v>
      </c>
      <c r="H156" s="16" t="s">
        <v>3237</v>
      </c>
      <c r="I156">
        <v>33</v>
      </c>
      <c r="J156" s="16" t="s">
        <v>94</v>
      </c>
      <c r="K156" s="16" t="str">
        <f t="shared" si="2"/>
        <v>(155,121,4,'Paul Hastings LLP 2025','2025',33,'".Carbon::now()."', '".Carbon::now()."'),</v>
      </c>
    </row>
    <row r="157" spans="1:11" x14ac:dyDescent="0.25">
      <c r="A157">
        <v>122</v>
      </c>
      <c r="B157" s="16" t="s">
        <v>929</v>
      </c>
      <c r="C157">
        <v>5</v>
      </c>
      <c r="D157" s="16" t="s">
        <v>26</v>
      </c>
      <c r="E157" s="16" t="s">
        <v>766</v>
      </c>
      <c r="F157" t="s">
        <v>4959</v>
      </c>
      <c r="G157">
        <v>156</v>
      </c>
      <c r="H157" s="16" t="s">
        <v>1098</v>
      </c>
      <c r="I157">
        <v>20</v>
      </c>
      <c r="J157" s="16" t="s">
        <v>35</v>
      </c>
      <c r="K157" s="16" t="str">
        <f t="shared" si="2"/>
        <v>(156,122,5,'Pinheiro Neto Advogados 2023','2023',20,'".Carbon::now()."', '".Carbon::now()."'),</v>
      </c>
    </row>
    <row r="158" spans="1:11" x14ac:dyDescent="0.25">
      <c r="A158">
        <v>37</v>
      </c>
      <c r="B158" s="16" t="s">
        <v>483</v>
      </c>
      <c r="C158">
        <v>5</v>
      </c>
      <c r="D158" s="16" t="s">
        <v>26</v>
      </c>
      <c r="E158" s="16" t="s">
        <v>349</v>
      </c>
      <c r="F158" t="s">
        <v>3047</v>
      </c>
      <c r="G158">
        <v>157</v>
      </c>
      <c r="H158" s="16" t="s">
        <v>1098</v>
      </c>
      <c r="I158">
        <v>20</v>
      </c>
      <c r="J158" s="16" t="s">
        <v>35</v>
      </c>
      <c r="K158" s="16" t="str">
        <f t="shared" si="2"/>
        <v>(157,37,5,'Demarest Advogados 2025','2025',20,'".Carbon::now()."', '".Carbon::now()."'),</v>
      </c>
    </row>
    <row r="159" spans="1:11" x14ac:dyDescent="0.25">
      <c r="A159">
        <v>25</v>
      </c>
      <c r="B159" s="16" t="s">
        <v>3461</v>
      </c>
      <c r="C159">
        <v>5</v>
      </c>
      <c r="D159" s="16" t="s">
        <v>26</v>
      </c>
      <c r="E159" s="16" t="s">
        <v>349</v>
      </c>
      <c r="F159" t="s">
        <v>4958</v>
      </c>
      <c r="G159">
        <v>158</v>
      </c>
      <c r="H159" s="16" t="s">
        <v>1098</v>
      </c>
      <c r="I159">
        <v>20</v>
      </c>
      <c r="J159" s="16" t="s">
        <v>35</v>
      </c>
      <c r="K159" s="16" t="str">
        <f t="shared" si="2"/>
        <v>(158,25,5,'Caminha Advogados 2025','2025',20,'".Carbon::now()."', '".Carbon::now()."'),</v>
      </c>
    </row>
    <row r="160" spans="1:11" x14ac:dyDescent="0.25">
      <c r="A160">
        <v>38</v>
      </c>
      <c r="B160" s="16" t="s">
        <v>498</v>
      </c>
      <c r="C160">
        <v>5</v>
      </c>
      <c r="D160" s="16" t="s">
        <v>26</v>
      </c>
      <c r="E160" s="16" t="s">
        <v>349</v>
      </c>
      <c r="F160" t="s">
        <v>3046</v>
      </c>
      <c r="G160">
        <v>159</v>
      </c>
      <c r="H160" s="16" t="s">
        <v>1098</v>
      </c>
      <c r="I160">
        <v>20</v>
      </c>
      <c r="J160" s="16" t="s">
        <v>35</v>
      </c>
      <c r="K160" s="16" t="str">
        <f t="shared" si="2"/>
        <v>(159,38,5,'Di Blasi, Parente &amp; Associados 2025','2025',20,'".Carbon::now()."', '".Carbon::now()."'),</v>
      </c>
    </row>
    <row r="161" spans="1:11" x14ac:dyDescent="0.25">
      <c r="A161">
        <v>141</v>
      </c>
      <c r="B161" s="16" t="s">
        <v>1029</v>
      </c>
      <c r="C161">
        <v>5</v>
      </c>
      <c r="D161" s="16" t="s">
        <v>26</v>
      </c>
      <c r="E161" s="16" t="s">
        <v>349</v>
      </c>
      <c r="F161" t="s">
        <v>3099</v>
      </c>
      <c r="G161">
        <v>160</v>
      </c>
      <c r="H161" s="16" t="s">
        <v>1098</v>
      </c>
      <c r="I161">
        <v>20</v>
      </c>
      <c r="J161" s="16" t="s">
        <v>35</v>
      </c>
      <c r="K161" s="16" t="str">
        <f t="shared" si="2"/>
        <v>(160,141,5,'San Juan Araujo Advogados Associados 2025','2025',20,'".Carbon::now()."', '".Carbon::now()."'),</v>
      </c>
    </row>
    <row r="162" spans="1:11" x14ac:dyDescent="0.25">
      <c r="A162">
        <v>17</v>
      </c>
      <c r="B162" s="16" t="s">
        <v>244</v>
      </c>
      <c r="C162">
        <v>4</v>
      </c>
      <c r="D162" s="16" t="s">
        <v>62</v>
      </c>
      <c r="E162" s="16" t="s">
        <v>349</v>
      </c>
      <c r="F162" t="s">
        <v>4962</v>
      </c>
      <c r="G162">
        <v>161</v>
      </c>
      <c r="H162" s="16" t="s">
        <v>3412</v>
      </c>
      <c r="I162">
        <v>33</v>
      </c>
      <c r="J162" s="16" t="s">
        <v>94</v>
      </c>
      <c r="K162" s="16" t="str">
        <f t="shared" si="2"/>
        <v>(161,17,4,'Blake, Cassels &amp; Graydon LLP 2025','2025',33,'".Carbon::now()."', '".Carbon::now()."'),</v>
      </c>
    </row>
    <row r="163" spans="1:11" x14ac:dyDescent="0.25">
      <c r="A163">
        <v>83</v>
      </c>
      <c r="B163" s="16" t="s">
        <v>744</v>
      </c>
      <c r="C163">
        <v>5</v>
      </c>
      <c r="D163" s="16" t="s">
        <v>26</v>
      </c>
      <c r="E163" s="16" t="s">
        <v>349</v>
      </c>
      <c r="F163" t="s">
        <v>4963</v>
      </c>
      <c r="G163">
        <v>162</v>
      </c>
      <c r="H163" s="16" t="s">
        <v>3412</v>
      </c>
      <c r="I163">
        <v>30</v>
      </c>
      <c r="J163" s="16" t="s">
        <v>65</v>
      </c>
      <c r="K163" s="16" t="str">
        <f t="shared" si="2"/>
        <v>(162,83,5,'Loopstra Nixon 2025','2025',30,'".Carbon::now()."', '".Carbon::now()."'),</v>
      </c>
    </row>
    <row r="164" spans="1:11" x14ac:dyDescent="0.25">
      <c r="A164">
        <v>110</v>
      </c>
      <c r="B164" s="16" t="s">
        <v>866</v>
      </c>
      <c r="C164">
        <v>4</v>
      </c>
      <c r="D164" s="16" t="s">
        <v>62</v>
      </c>
      <c r="E164" s="16" t="s">
        <v>349</v>
      </c>
      <c r="F164" t="s">
        <v>4961</v>
      </c>
      <c r="G164">
        <v>163</v>
      </c>
      <c r="H164" s="16" t="s">
        <v>3412</v>
      </c>
      <c r="I164">
        <v>33</v>
      </c>
      <c r="J164" s="16" t="s">
        <v>94</v>
      </c>
      <c r="K164" s="16" t="str">
        <f t="shared" si="2"/>
        <v>(163,110,4,'Norton Rose Fulbright 2025','2025',33,'".Carbon::now()."', '".Carbon::now()."'),</v>
      </c>
    </row>
    <row r="165" spans="1:11" x14ac:dyDescent="0.25">
      <c r="A165">
        <v>43</v>
      </c>
      <c r="B165" s="16" t="s">
        <v>516</v>
      </c>
      <c r="C165">
        <v>4</v>
      </c>
      <c r="D165" s="16" t="s">
        <v>62</v>
      </c>
      <c r="E165" s="16" t="s">
        <v>349</v>
      </c>
      <c r="F165" t="s">
        <v>4960</v>
      </c>
      <c r="G165">
        <v>164</v>
      </c>
      <c r="H165" s="16" t="s">
        <v>3412</v>
      </c>
      <c r="I165">
        <v>33</v>
      </c>
      <c r="J165" s="16" t="s">
        <v>94</v>
      </c>
      <c r="K165" s="16" t="str">
        <f t="shared" si="2"/>
        <v>(164,43,4,'Fasken Martineau DuMoulin LLP 2025','2025',33,'".Carbon::now()."', '".Carbon::now()."'),</v>
      </c>
    </row>
    <row r="166" spans="1:11" x14ac:dyDescent="0.25">
      <c r="A166">
        <v>96</v>
      </c>
      <c r="B166" s="16" t="s">
        <v>785</v>
      </c>
      <c r="C166">
        <v>4</v>
      </c>
      <c r="D166" s="16" t="s">
        <v>62</v>
      </c>
      <c r="E166" s="16" t="s">
        <v>349</v>
      </c>
      <c r="F166" t="s">
        <v>4964</v>
      </c>
      <c r="G166">
        <v>165</v>
      </c>
      <c r="H166" s="16" t="s">
        <v>3412</v>
      </c>
      <c r="I166">
        <v>33</v>
      </c>
      <c r="J166" s="16" t="s">
        <v>94</v>
      </c>
      <c r="K166" s="16" t="str">
        <f t="shared" si="2"/>
        <v>(165,96,4,'McCarthy Tétrault LLP 2025','2025',33,'".Carbon::now()."', '".Carbon::now()."'),</v>
      </c>
    </row>
    <row r="167" spans="1:11" x14ac:dyDescent="0.25">
      <c r="A167">
        <v>24</v>
      </c>
      <c r="B167" s="16" t="s">
        <v>704</v>
      </c>
      <c r="C167">
        <v>5</v>
      </c>
      <c r="D167" s="16" t="s">
        <v>26</v>
      </c>
      <c r="E167" s="16" t="s">
        <v>349</v>
      </c>
      <c r="F167" t="s">
        <v>4986</v>
      </c>
      <c r="G167">
        <v>166</v>
      </c>
      <c r="H167" s="16" t="s">
        <v>2909</v>
      </c>
      <c r="I167">
        <v>20</v>
      </c>
      <c r="J167" s="16" t="s">
        <v>35</v>
      </c>
      <c r="K167" s="16" t="str">
        <f t="shared" si="2"/>
        <v>(166,24,5,'CMS von Erlach Partners Ltd 2025','2025',20,'".Carbon::now()."', '".Carbon::now()."'),</v>
      </c>
    </row>
    <row r="168" spans="1:11" x14ac:dyDescent="0.25">
      <c r="A168">
        <v>32</v>
      </c>
      <c r="B168" s="16" t="s">
        <v>313</v>
      </c>
      <c r="C168">
        <v>4</v>
      </c>
      <c r="D168" s="16" t="s">
        <v>62</v>
      </c>
      <c r="E168" s="16" t="s">
        <v>349</v>
      </c>
      <c r="F168" t="s">
        <v>3076</v>
      </c>
      <c r="G168">
        <v>167</v>
      </c>
      <c r="H168" s="16" t="s">
        <v>2909</v>
      </c>
      <c r="I168">
        <v>22</v>
      </c>
      <c r="J168" s="16" t="s">
        <v>55</v>
      </c>
      <c r="K168" s="16" t="str">
        <f t="shared" si="2"/>
        <v>(167,32,4,'Cleary Gottlieb 2025','2025',22,'".Carbon::now()."', '".Carbon::now()."'),</v>
      </c>
    </row>
    <row r="169" spans="1:11" x14ac:dyDescent="0.25">
      <c r="A169">
        <v>147</v>
      </c>
      <c r="B169" s="16" t="s">
        <v>1048</v>
      </c>
      <c r="C169">
        <v>5</v>
      </c>
      <c r="D169" s="16" t="s">
        <v>26</v>
      </c>
      <c r="E169" s="16" t="s">
        <v>349</v>
      </c>
      <c r="F169" t="s">
        <v>4989</v>
      </c>
      <c r="G169">
        <v>168</v>
      </c>
      <c r="H169" s="16" t="s">
        <v>2909</v>
      </c>
      <c r="I169">
        <v>15</v>
      </c>
      <c r="J169" s="16" t="s">
        <v>38</v>
      </c>
      <c r="K169" s="16" t="str">
        <f t="shared" si="2"/>
        <v>(168,147,5,'Simonsen Vogt Wiig 2025','2025',15,'".Carbon::now()."', '".Carbon::now()."'),</v>
      </c>
    </row>
    <row r="170" spans="1:11" x14ac:dyDescent="0.25">
      <c r="A170">
        <v>118</v>
      </c>
      <c r="B170" s="16" t="s">
        <v>934</v>
      </c>
      <c r="C170">
        <v>5</v>
      </c>
      <c r="D170" s="16" t="s">
        <v>26</v>
      </c>
      <c r="E170" s="16" t="s">
        <v>349</v>
      </c>
      <c r="F170" t="s">
        <v>4968</v>
      </c>
      <c r="G170">
        <v>169</v>
      </c>
      <c r="H170" s="16" t="s">
        <v>2909</v>
      </c>
      <c r="I170">
        <v>20</v>
      </c>
      <c r="J170" s="16" t="s">
        <v>35</v>
      </c>
      <c r="K170" s="16" t="str">
        <f t="shared" si="2"/>
        <v>(169,118,5,'PLMJ 2025','2025',20,'".Carbon::now()."', '".Carbon::now()."'),</v>
      </c>
    </row>
    <row r="171" spans="1:11" x14ac:dyDescent="0.25">
      <c r="A171">
        <v>155</v>
      </c>
      <c r="B171" s="16" t="s">
        <v>1064</v>
      </c>
      <c r="C171">
        <v>5</v>
      </c>
      <c r="D171" s="16" t="s">
        <v>26</v>
      </c>
      <c r="E171" s="16" t="s">
        <v>349</v>
      </c>
      <c r="F171" t="s">
        <v>4992</v>
      </c>
      <c r="G171">
        <v>170</v>
      </c>
      <c r="H171" s="16" t="s">
        <v>2909</v>
      </c>
      <c r="I171">
        <v>20</v>
      </c>
      <c r="J171" s="16" t="s">
        <v>35</v>
      </c>
      <c r="K171" s="16" t="str">
        <f t="shared" si="2"/>
        <v>(170,155,5,'Ten Holter Noordam Advocaten 2025','2025',20,'".Carbon::now()."', '".Carbon::now()."'),</v>
      </c>
    </row>
    <row r="172" spans="1:11" x14ac:dyDescent="0.25">
      <c r="A172">
        <v>127</v>
      </c>
      <c r="B172" s="16" t="s">
        <v>943</v>
      </c>
      <c r="C172">
        <v>5</v>
      </c>
      <c r="D172" s="16" t="s">
        <v>26</v>
      </c>
      <c r="E172" s="16" t="s">
        <v>349</v>
      </c>
      <c r="F172" t="s">
        <v>4981</v>
      </c>
      <c r="G172">
        <v>171</v>
      </c>
      <c r="H172" s="16" t="s">
        <v>2909</v>
      </c>
      <c r="I172">
        <v>20</v>
      </c>
      <c r="J172" s="16" t="s">
        <v>35</v>
      </c>
      <c r="K172" s="16" t="str">
        <f t="shared" si="2"/>
        <v>(171,127,5,'Poul Schmith 2025','2025',20,'".Carbon::now()."', '".Carbon::now()."'),</v>
      </c>
    </row>
    <row r="173" spans="1:11" x14ac:dyDescent="0.25">
      <c r="A173">
        <v>15</v>
      </c>
      <c r="B173" s="16" t="s">
        <v>235</v>
      </c>
      <c r="C173">
        <v>4</v>
      </c>
      <c r="D173" s="16" t="s">
        <v>62</v>
      </c>
      <c r="E173" s="16" t="s">
        <v>349</v>
      </c>
      <c r="F173" t="s">
        <v>4965</v>
      </c>
      <c r="G173">
        <v>172</v>
      </c>
      <c r="H173" s="16" t="s">
        <v>2909</v>
      </c>
      <c r="I173">
        <v>4</v>
      </c>
      <c r="J173" s="16" t="s">
        <v>73</v>
      </c>
      <c r="K173" s="16" t="str">
        <f t="shared" si="2"/>
        <v>(172,15,4,'Bird &amp; Bird 2025','2025',4,'".Carbon::now()."', '".Carbon::now()."'),</v>
      </c>
    </row>
    <row r="174" spans="1:11" x14ac:dyDescent="0.25">
      <c r="A174">
        <v>137</v>
      </c>
      <c r="B174" s="16" t="s">
        <v>1024</v>
      </c>
      <c r="C174">
        <v>5</v>
      </c>
      <c r="D174" s="16" t="s">
        <v>26</v>
      </c>
      <c r="E174" s="16" t="s">
        <v>349</v>
      </c>
      <c r="F174" t="s">
        <v>4979</v>
      </c>
      <c r="G174">
        <v>173</v>
      </c>
      <c r="H174" s="16" t="s">
        <v>2909</v>
      </c>
      <c r="I174">
        <v>20</v>
      </c>
      <c r="J174" s="16" t="s">
        <v>35</v>
      </c>
      <c r="K174" s="16" t="str">
        <f t="shared" si="2"/>
        <v>(173,137,5,'Roma Bohorques 2025','2025',20,'".Carbon::now()."', '".Carbon::now()."'),</v>
      </c>
    </row>
    <row r="175" spans="1:11" x14ac:dyDescent="0.25">
      <c r="A175">
        <v>133</v>
      </c>
      <c r="B175" s="16" t="s">
        <v>957</v>
      </c>
      <c r="C175">
        <v>5</v>
      </c>
      <c r="D175" s="16" t="s">
        <v>26</v>
      </c>
      <c r="E175" s="16" t="s">
        <v>349</v>
      </c>
      <c r="F175" t="s">
        <v>4974</v>
      </c>
      <c r="G175">
        <v>174</v>
      </c>
      <c r="H175" s="16" t="s">
        <v>2909</v>
      </c>
      <c r="I175">
        <v>20</v>
      </c>
      <c r="J175" s="16" t="s">
        <v>35</v>
      </c>
      <c r="K175" s="16" t="str">
        <f t="shared" si="2"/>
        <v>(174,133,5,'Ramentol Pujol 2025','2025',20,'".Carbon::now()."', '".Carbon::now()."'),</v>
      </c>
    </row>
    <row r="176" spans="1:11" x14ac:dyDescent="0.25">
      <c r="A176">
        <v>156</v>
      </c>
      <c r="B176" s="16" t="s">
        <v>4806</v>
      </c>
      <c r="C176">
        <v>5</v>
      </c>
      <c r="D176" s="16" t="s">
        <v>26</v>
      </c>
      <c r="E176" s="16" t="s">
        <v>349</v>
      </c>
      <c r="F176" t="s">
        <v>4978</v>
      </c>
      <c r="G176">
        <v>175</v>
      </c>
      <c r="H176" s="16" t="s">
        <v>2909</v>
      </c>
      <c r="I176">
        <v>20</v>
      </c>
      <c r="J176" s="16" t="s">
        <v>35</v>
      </c>
      <c r="K176" s="16" t="str">
        <f t="shared" si="2"/>
        <v>(175,156,5,'Tesoro &amp; Partners 2025','2025',20,'".Carbon::now()."', '".Carbon::now()."'),</v>
      </c>
    </row>
    <row r="177" spans="1:11" x14ac:dyDescent="0.25">
      <c r="A177">
        <v>145</v>
      </c>
      <c r="B177" s="16" t="s">
        <v>1043</v>
      </c>
      <c r="C177">
        <v>5</v>
      </c>
      <c r="D177" s="16" t="s">
        <v>26</v>
      </c>
      <c r="E177" s="16" t="s">
        <v>349</v>
      </c>
      <c r="F177" t="s">
        <v>4984</v>
      </c>
      <c r="G177">
        <v>176</v>
      </c>
      <c r="H177" s="16" t="s">
        <v>2909</v>
      </c>
      <c r="I177">
        <v>33</v>
      </c>
      <c r="J177" s="16" t="s">
        <v>94</v>
      </c>
      <c r="K177" s="16" t="str">
        <f t="shared" si="2"/>
        <v>(176,145,5,'Signature Litigation 2025','2025',33,'".Carbon::now()."', '".Carbon::now()."'),</v>
      </c>
    </row>
    <row r="178" spans="1:11" x14ac:dyDescent="0.25">
      <c r="A178">
        <v>13</v>
      </c>
      <c r="B178" s="16" t="s">
        <v>215</v>
      </c>
      <c r="C178">
        <v>5</v>
      </c>
      <c r="D178" s="16" t="s">
        <v>26</v>
      </c>
      <c r="E178" s="16" t="s">
        <v>349</v>
      </c>
      <c r="F178" t="s">
        <v>4975</v>
      </c>
      <c r="G178">
        <v>177</v>
      </c>
      <c r="H178" s="16" t="s">
        <v>2909</v>
      </c>
      <c r="I178">
        <v>15</v>
      </c>
      <c r="J178" s="16" t="s">
        <v>38</v>
      </c>
      <c r="K178" s="16" t="str">
        <f t="shared" si="2"/>
        <v>(177,13,5,'Bech-Bruun 2025','2025',15,'".Carbon::now()."', '".Carbon::now()."'),</v>
      </c>
    </row>
    <row r="179" spans="1:11" x14ac:dyDescent="0.25">
      <c r="A179">
        <v>7</v>
      </c>
      <c r="B179" s="16" t="s">
        <v>88</v>
      </c>
      <c r="C179">
        <v>4</v>
      </c>
      <c r="D179" s="16" t="s">
        <v>62</v>
      </c>
      <c r="E179" s="16" t="s">
        <v>349</v>
      </c>
      <c r="F179" t="s">
        <v>4994</v>
      </c>
      <c r="G179">
        <v>178</v>
      </c>
      <c r="H179" s="16" t="s">
        <v>2909</v>
      </c>
      <c r="I179">
        <v>33</v>
      </c>
      <c r="J179" s="16" t="s">
        <v>94</v>
      </c>
      <c r="K179" s="16" t="str">
        <f t="shared" si="2"/>
        <v>(178,7,4,'Atlas Tax Lawyers 2025','2025',33,'".Carbon::now()."', '".Carbon::now()."'),</v>
      </c>
    </row>
    <row r="180" spans="1:11" x14ac:dyDescent="0.25">
      <c r="A180">
        <v>143</v>
      </c>
      <c r="B180" s="16" t="s">
        <v>1033</v>
      </c>
      <c r="C180">
        <v>5</v>
      </c>
      <c r="D180" s="16" t="s">
        <v>26</v>
      </c>
      <c r="E180" s="16" t="s">
        <v>349</v>
      </c>
      <c r="F180" t="s">
        <v>4966</v>
      </c>
      <c r="G180">
        <v>179</v>
      </c>
      <c r="H180" s="16" t="s">
        <v>2909</v>
      </c>
      <c r="I180">
        <v>15</v>
      </c>
      <c r="J180" s="16" t="s">
        <v>38</v>
      </c>
      <c r="K180" s="16" t="str">
        <f t="shared" si="2"/>
        <v>(179,143,5,'Setterwalls 2025','2025',15,'".Carbon::now()."', '".Carbon::now()."'),</v>
      </c>
    </row>
    <row r="181" spans="1:11" x14ac:dyDescent="0.25">
      <c r="A181">
        <v>53</v>
      </c>
      <c r="B181" s="16" t="s">
        <v>558</v>
      </c>
      <c r="C181">
        <v>5</v>
      </c>
      <c r="D181" s="16" t="s">
        <v>26</v>
      </c>
      <c r="E181" s="16" t="s">
        <v>349</v>
      </c>
      <c r="F181" t="s">
        <v>4993</v>
      </c>
      <c r="G181">
        <v>180</v>
      </c>
      <c r="H181" s="16" t="s">
        <v>2909</v>
      </c>
      <c r="I181">
        <v>20</v>
      </c>
      <c r="J181" s="16" t="s">
        <v>35</v>
      </c>
      <c r="K181" s="16" t="str">
        <f t="shared" si="2"/>
        <v>(180,53,5,'Gernandt &amp; Danielsson Advokatbyrå KB 2025','2025',20,'".Carbon::now()."', '".Carbon::now()."'),</v>
      </c>
    </row>
    <row r="182" spans="1:11" x14ac:dyDescent="0.25">
      <c r="A182">
        <v>105</v>
      </c>
      <c r="B182" s="16" t="s">
        <v>2908</v>
      </c>
      <c r="C182">
        <v>5</v>
      </c>
      <c r="D182" s="16" t="s">
        <v>26</v>
      </c>
      <c r="E182" s="16" t="s">
        <v>349</v>
      </c>
      <c r="F182" t="s">
        <v>3048</v>
      </c>
      <c r="G182">
        <v>181</v>
      </c>
      <c r="H182" s="16" t="s">
        <v>2909</v>
      </c>
      <c r="I182">
        <v>20</v>
      </c>
      <c r="J182" s="16" t="s">
        <v>35</v>
      </c>
      <c r="K182" s="16" t="str">
        <f t="shared" si="2"/>
        <v>(181,105,5,'Moroglu Arseven 2025','2025',20,'".Carbon::now()."', '".Carbon::now()."'),</v>
      </c>
    </row>
    <row r="183" spans="1:11" x14ac:dyDescent="0.25">
      <c r="A183">
        <v>62</v>
      </c>
      <c r="B183" s="16" t="s">
        <v>650</v>
      </c>
      <c r="C183">
        <v>5</v>
      </c>
      <c r="D183" s="16" t="s">
        <v>26</v>
      </c>
      <c r="E183" s="16" t="s">
        <v>349</v>
      </c>
      <c r="F183" t="s">
        <v>4991</v>
      </c>
      <c r="G183">
        <v>182</v>
      </c>
      <c r="H183" s="16" t="s">
        <v>2909</v>
      </c>
      <c r="I183">
        <v>4</v>
      </c>
      <c r="J183" s="16" t="s">
        <v>73</v>
      </c>
      <c r="K183" s="16" t="str">
        <f t="shared" si="2"/>
        <v>(182,62,5,'Hogan Lovells 2025','2025',4,'".Carbon::now()."', '".Carbon::now()."'),</v>
      </c>
    </row>
    <row r="184" spans="1:11" x14ac:dyDescent="0.25">
      <c r="A184">
        <v>95</v>
      </c>
      <c r="B184" s="16" t="s">
        <v>782</v>
      </c>
      <c r="C184">
        <v>5</v>
      </c>
      <c r="D184" s="16" t="s">
        <v>26</v>
      </c>
      <c r="E184" s="16" t="s">
        <v>349</v>
      </c>
      <c r="F184" t="s">
        <v>4990</v>
      </c>
      <c r="G184">
        <v>183</v>
      </c>
      <c r="H184" s="16" t="s">
        <v>2909</v>
      </c>
      <c r="I184">
        <v>20</v>
      </c>
      <c r="J184" s="16" t="s">
        <v>35</v>
      </c>
      <c r="K184" s="16" t="str">
        <f t="shared" si="2"/>
        <v>(183,95,5,'Mazanti-Andersen 2025','2025',20,'".Carbon::now()."', '".Carbon::now()."'),</v>
      </c>
    </row>
    <row r="185" spans="1:11" x14ac:dyDescent="0.25">
      <c r="A185">
        <v>160</v>
      </c>
      <c r="B185" s="16" t="s">
        <v>1073</v>
      </c>
      <c r="C185">
        <v>5</v>
      </c>
      <c r="D185" s="16" t="s">
        <v>26</v>
      </c>
      <c r="E185" s="16" t="s">
        <v>349</v>
      </c>
      <c r="F185" t="s">
        <v>4969</v>
      </c>
      <c r="G185">
        <v>184</v>
      </c>
      <c r="H185" s="16" t="s">
        <v>2909</v>
      </c>
      <c r="I185">
        <v>20</v>
      </c>
      <c r="J185" s="16" t="s">
        <v>35</v>
      </c>
      <c r="K185" s="16" t="str">
        <f t="shared" si="2"/>
        <v>(184,160,5,'Viltoft 2025','2025',20,'".Carbon::now()."', '".Carbon::now()."'),</v>
      </c>
    </row>
    <row r="186" spans="1:11" x14ac:dyDescent="0.25">
      <c r="A186">
        <v>3</v>
      </c>
      <c r="B186" s="16" t="s">
        <v>50</v>
      </c>
      <c r="C186">
        <v>5</v>
      </c>
      <c r="D186" s="16" t="s">
        <v>26</v>
      </c>
      <c r="E186" s="16" t="s">
        <v>349</v>
      </c>
      <c r="F186" t="s">
        <v>4977</v>
      </c>
      <c r="G186">
        <v>185</v>
      </c>
      <c r="H186" s="16" t="s">
        <v>2909</v>
      </c>
      <c r="I186">
        <v>20</v>
      </c>
      <c r="J186" s="16" t="s">
        <v>35</v>
      </c>
      <c r="K186" s="16" t="str">
        <f t="shared" si="2"/>
        <v>(185,3,5,'Alexiou-Kosmopoulos Law Firm 2025','2025',20,'".Carbon::now()."', '".Carbon::now()."'),</v>
      </c>
    </row>
    <row r="187" spans="1:11" x14ac:dyDescent="0.25">
      <c r="A187">
        <v>55</v>
      </c>
      <c r="B187" s="16" t="s">
        <v>569</v>
      </c>
      <c r="C187">
        <v>4</v>
      </c>
      <c r="D187" s="16" t="s">
        <v>62</v>
      </c>
      <c r="E187" s="16" t="s">
        <v>349</v>
      </c>
      <c r="F187" t="s">
        <v>4985</v>
      </c>
      <c r="G187">
        <v>186</v>
      </c>
      <c r="H187" s="16" t="s">
        <v>2909</v>
      </c>
      <c r="I187">
        <v>33</v>
      </c>
      <c r="J187" s="16" t="s">
        <v>94</v>
      </c>
      <c r="K187" s="16" t="str">
        <f t="shared" si="2"/>
        <v>(186,55,4,'Gorrissen 2025','2025',33,'".Carbon::now()."', '".Carbon::now()."'),</v>
      </c>
    </row>
    <row r="188" spans="1:11" x14ac:dyDescent="0.25">
      <c r="A188">
        <v>56</v>
      </c>
      <c r="B188" s="16" t="s">
        <v>588</v>
      </c>
      <c r="C188">
        <v>4</v>
      </c>
      <c r="D188" s="16" t="s">
        <v>62</v>
      </c>
      <c r="E188" s="16" t="s">
        <v>349</v>
      </c>
      <c r="F188" t="s">
        <v>4982</v>
      </c>
      <c r="G188">
        <v>187</v>
      </c>
      <c r="H188" s="16" t="s">
        <v>2909</v>
      </c>
      <c r="I188">
        <v>33</v>
      </c>
      <c r="J188" s="16" t="s">
        <v>94</v>
      </c>
      <c r="K188" s="16" t="str">
        <f t="shared" si="2"/>
        <v>(187,56,4,'Greenberg Traurig 2025','2025',33,'".Carbon::now()."', '".Carbon::now()."'),</v>
      </c>
    </row>
    <row r="189" spans="1:11" x14ac:dyDescent="0.25">
      <c r="A189">
        <v>167</v>
      </c>
      <c r="B189" s="16" t="s">
        <v>252</v>
      </c>
      <c r="C189">
        <v>5</v>
      </c>
      <c r="D189" s="16" t="s">
        <v>26</v>
      </c>
      <c r="E189" s="16" t="s">
        <v>349</v>
      </c>
      <c r="F189" t="s">
        <v>4972</v>
      </c>
      <c r="G189">
        <v>188</v>
      </c>
      <c r="H189" s="16" t="s">
        <v>2909</v>
      </c>
      <c r="I189">
        <v>20</v>
      </c>
      <c r="J189" s="16" t="s">
        <v>35</v>
      </c>
      <c r="K189" s="16" t="str">
        <f t="shared" si="2"/>
        <v>(188,167,5,'bpv Hügel Rechtsanwälte GmbH 2025','2025',20,'".Carbon::now()."', '".Carbon::now()."'),</v>
      </c>
    </row>
    <row r="190" spans="1:11" x14ac:dyDescent="0.25">
      <c r="A190">
        <v>73</v>
      </c>
      <c r="B190" s="16" t="s">
        <v>689</v>
      </c>
      <c r="C190">
        <v>5</v>
      </c>
      <c r="D190" s="16" t="s">
        <v>26</v>
      </c>
      <c r="E190" s="16" t="s">
        <v>349</v>
      </c>
      <c r="F190" t="s">
        <v>4980</v>
      </c>
      <c r="G190">
        <v>189</v>
      </c>
      <c r="H190" s="16" t="s">
        <v>2909</v>
      </c>
      <c r="I190">
        <v>20</v>
      </c>
      <c r="J190" s="16" t="s">
        <v>35</v>
      </c>
      <c r="K190" s="16" t="str">
        <f t="shared" si="2"/>
        <v>(189,73,5,'Karatzas &amp; Partners 2025','2025',20,'".Carbon::now()."', '".Carbon::now()."'),</v>
      </c>
    </row>
    <row r="191" spans="1:11" x14ac:dyDescent="0.25">
      <c r="A191">
        <v>161</v>
      </c>
      <c r="B191" s="16" t="s">
        <v>1074</v>
      </c>
      <c r="C191">
        <v>5</v>
      </c>
      <c r="D191" s="16" t="s">
        <v>26</v>
      </c>
      <c r="E191" s="16" t="s">
        <v>349</v>
      </c>
      <c r="F191" t="s">
        <v>4987</v>
      </c>
      <c r="G191">
        <v>190</v>
      </c>
      <c r="H191" s="16" t="s">
        <v>2909</v>
      </c>
      <c r="I191">
        <v>15</v>
      </c>
      <c r="J191" s="16" t="s">
        <v>38</v>
      </c>
      <c r="K191" s="16" t="str">
        <f t="shared" si="2"/>
        <v>(190,161,5,'Vinge 2025','2025',15,'".Carbon::now()."', '".Carbon::now()."'),</v>
      </c>
    </row>
    <row r="192" spans="1:11" x14ac:dyDescent="0.25">
      <c r="A192">
        <v>88</v>
      </c>
      <c r="B192" s="16" t="s">
        <v>756</v>
      </c>
      <c r="C192">
        <v>5</v>
      </c>
      <c r="D192" s="16" t="s">
        <v>26</v>
      </c>
      <c r="E192" s="16" t="s">
        <v>349</v>
      </c>
      <c r="F192" t="s">
        <v>4997</v>
      </c>
      <c r="G192">
        <v>191</v>
      </c>
      <c r="H192" s="16" t="s">
        <v>2909</v>
      </c>
      <c r="I192">
        <v>20</v>
      </c>
      <c r="J192" s="16" t="s">
        <v>35</v>
      </c>
      <c r="K192" s="16" t="str">
        <f t="shared" si="2"/>
        <v>(191,88,5,'Maisto e Associati 2025','2025',20,'".Carbon::now()."', '".Carbon::now()."'),</v>
      </c>
    </row>
    <row r="193" spans="1:11" x14ac:dyDescent="0.25">
      <c r="A193">
        <v>119</v>
      </c>
      <c r="B193" s="16" t="s">
        <v>944</v>
      </c>
      <c r="C193">
        <v>5</v>
      </c>
      <c r="D193" s="16" t="s">
        <v>26</v>
      </c>
      <c r="E193" s="16" t="s">
        <v>349</v>
      </c>
      <c r="F193" t="s">
        <v>4967</v>
      </c>
      <c r="G193">
        <v>192</v>
      </c>
      <c r="H193" s="16" t="s">
        <v>2909</v>
      </c>
      <c r="I193">
        <v>20</v>
      </c>
      <c r="J193" s="16" t="s">
        <v>35</v>
      </c>
      <c r="K193" s="16" t="str">
        <f t="shared" si="2"/>
        <v>(192,119,5,'PPT Legal 2025','2025',20,'".Carbon::now()."', '".Carbon::now()."'),</v>
      </c>
    </row>
    <row r="194" spans="1:11" x14ac:dyDescent="0.25">
      <c r="A194">
        <v>4</v>
      </c>
      <c r="B194" s="16" t="s">
        <v>61</v>
      </c>
      <c r="C194">
        <v>4</v>
      </c>
      <c r="D194" s="16" t="s">
        <v>62</v>
      </c>
      <c r="E194" s="16" t="s">
        <v>349</v>
      </c>
      <c r="F194" t="s">
        <v>4970</v>
      </c>
      <c r="G194">
        <v>193</v>
      </c>
      <c r="H194" s="16" t="s">
        <v>2909</v>
      </c>
      <c r="I194">
        <v>30</v>
      </c>
      <c r="J194" s="16" t="s">
        <v>65</v>
      </c>
      <c r="K194" s="16" t="str">
        <f t="shared" ref="K194:K257" si="3">CONCATENATE("(",G194,",",A194,",",C194,",'",SUBSTITUTE(F194, "'", "´"),"','",E194,"',",IF(I194&lt;&gt;"",I194, "null"),",'"".Carbon::now().""', '"".Carbon::now().""'),")</f>
        <v>(193,4,4,'Altenberger 2025','2025',30,'".Carbon::now()."', '".Carbon::now()."'),</v>
      </c>
    </row>
    <row r="195" spans="1:11" x14ac:dyDescent="0.25">
      <c r="A195">
        <v>57</v>
      </c>
      <c r="B195" s="16" t="s">
        <v>624</v>
      </c>
      <c r="C195">
        <v>6</v>
      </c>
      <c r="D195" s="16" t="s">
        <v>68</v>
      </c>
      <c r="E195" s="16" t="s">
        <v>349</v>
      </c>
      <c r="F195" t="s">
        <v>4988</v>
      </c>
      <c r="G195">
        <v>194</v>
      </c>
      <c r="H195" s="16" t="s">
        <v>2909</v>
      </c>
      <c r="I195">
        <v>20</v>
      </c>
      <c r="J195" s="16" t="s">
        <v>35</v>
      </c>
      <c r="K195" s="16" t="str">
        <f t="shared" si="3"/>
        <v>(194,57,6,'Gun + Partners 2025','2025',20,'".Carbon::now()."', '".Carbon::now()."'),</v>
      </c>
    </row>
    <row r="196" spans="1:11" x14ac:dyDescent="0.25">
      <c r="A196">
        <v>87</v>
      </c>
      <c r="B196" s="16" t="s">
        <v>754</v>
      </c>
      <c r="C196">
        <v>4</v>
      </c>
      <c r="D196" s="16" t="s">
        <v>62</v>
      </c>
      <c r="E196" s="16" t="s">
        <v>349</v>
      </c>
      <c r="F196" t="s">
        <v>4996</v>
      </c>
      <c r="G196">
        <v>195</v>
      </c>
      <c r="H196" s="16" t="s">
        <v>2909</v>
      </c>
      <c r="I196">
        <v>20</v>
      </c>
      <c r="J196" s="16" t="s">
        <v>35</v>
      </c>
      <c r="K196" s="16" t="str">
        <f t="shared" si="3"/>
        <v>(195,87,4,'Magnusson 2025','2025',20,'".Carbon::now()."', '".Carbon::now()."'),</v>
      </c>
    </row>
    <row r="197" spans="1:11" x14ac:dyDescent="0.25">
      <c r="A197">
        <v>72</v>
      </c>
      <c r="B197" s="16" t="s">
        <v>687</v>
      </c>
      <c r="C197">
        <v>4</v>
      </c>
      <c r="D197" s="16" t="s">
        <v>62</v>
      </c>
      <c r="E197" s="16" t="s">
        <v>349</v>
      </c>
      <c r="F197" t="s">
        <v>4973</v>
      </c>
      <c r="G197">
        <v>196</v>
      </c>
      <c r="H197" s="16" t="s">
        <v>2909</v>
      </c>
      <c r="I197">
        <v>20</v>
      </c>
      <c r="J197" s="16" t="s">
        <v>35</v>
      </c>
      <c r="K197" s="16" t="str">
        <f t="shared" si="3"/>
        <v>(196,72,4,'Kabine Law Office 2025','2025',20,'".Carbon::now()."', '".Carbon::now()."'),</v>
      </c>
    </row>
    <row r="198" spans="1:11" x14ac:dyDescent="0.25">
      <c r="A198">
        <v>45</v>
      </c>
      <c r="B198" s="16" t="s">
        <v>539</v>
      </c>
      <c r="C198">
        <v>5</v>
      </c>
      <c r="D198" s="16" t="s">
        <v>26</v>
      </c>
      <c r="E198" s="16" t="s">
        <v>349</v>
      </c>
      <c r="F198" t="s">
        <v>4971</v>
      </c>
      <c r="G198">
        <v>197</v>
      </c>
      <c r="H198" s="16" t="s">
        <v>2909</v>
      </c>
      <c r="I198">
        <v>20</v>
      </c>
      <c r="J198" s="16" t="s">
        <v>35</v>
      </c>
      <c r="K198" s="16" t="str">
        <f t="shared" si="3"/>
        <v>(197,45,5,'Finch 2025','2025',20,'".Carbon::now()."', '".Carbon::now()."'),</v>
      </c>
    </row>
    <row r="199" spans="1:11" x14ac:dyDescent="0.25">
      <c r="A199">
        <v>106</v>
      </c>
      <c r="B199" s="16" t="s">
        <v>856</v>
      </c>
      <c r="C199">
        <v>5</v>
      </c>
      <c r="D199" s="16" t="s">
        <v>26</v>
      </c>
      <c r="E199" s="16" t="s">
        <v>349</v>
      </c>
      <c r="F199" t="s">
        <v>4983</v>
      </c>
      <c r="G199">
        <v>198</v>
      </c>
      <c r="H199" s="16" t="s">
        <v>2909</v>
      </c>
      <c r="I199">
        <v>20</v>
      </c>
      <c r="J199" s="16" t="s">
        <v>35</v>
      </c>
      <c r="K199" s="16" t="str">
        <f t="shared" si="3"/>
        <v>(198,106,5,'Morris Law 2025','2025',20,'".Carbon::now()."', '".Carbon::now()."'),</v>
      </c>
    </row>
    <row r="200" spans="1:11" x14ac:dyDescent="0.25">
      <c r="A200">
        <v>64</v>
      </c>
      <c r="B200" s="16" t="s">
        <v>662</v>
      </c>
      <c r="C200">
        <v>5</v>
      </c>
      <c r="D200" s="16" t="s">
        <v>26</v>
      </c>
      <c r="E200" s="16" t="s">
        <v>349</v>
      </c>
      <c r="F200" t="s">
        <v>4995</v>
      </c>
      <c r="G200">
        <v>199</v>
      </c>
      <c r="H200" s="16" t="s">
        <v>2909</v>
      </c>
      <c r="I200">
        <v>20</v>
      </c>
      <c r="J200" s="16" t="s">
        <v>35</v>
      </c>
      <c r="K200" s="16" t="str">
        <f t="shared" si="3"/>
        <v>(199,64,5,'Horten 2025','2025',20,'".Carbon::now()."', '".Carbon::now()."'),</v>
      </c>
    </row>
    <row r="201" spans="1:11" x14ac:dyDescent="0.25">
      <c r="A201">
        <v>71</v>
      </c>
      <c r="B201" s="16" t="s">
        <v>741</v>
      </c>
      <c r="C201">
        <v>5</v>
      </c>
      <c r="D201" s="16" t="s">
        <v>26</v>
      </c>
      <c r="E201" s="16" t="s">
        <v>349</v>
      </c>
      <c r="F201" t="s">
        <v>4976</v>
      </c>
      <c r="G201">
        <v>200</v>
      </c>
      <c r="H201" s="16" t="s">
        <v>2909</v>
      </c>
      <c r="I201">
        <v>20</v>
      </c>
      <c r="J201" s="16" t="s">
        <v>35</v>
      </c>
      <c r="K201" s="16" t="str">
        <f t="shared" si="3"/>
        <v>(200,71,5,'KWKR Konieczny Wierzbicki i Partnerzy S.K.A. 2025','2025',20,'".Carbon::now()."', '".Carbon::now()."'),</v>
      </c>
    </row>
    <row r="202" spans="1:11" x14ac:dyDescent="0.25">
      <c r="A202">
        <v>162</v>
      </c>
      <c r="B202" s="16" t="s">
        <v>1079</v>
      </c>
      <c r="C202">
        <v>4</v>
      </c>
      <c r="D202" s="16" t="s">
        <v>62</v>
      </c>
      <c r="E202" s="16" t="s">
        <v>349</v>
      </c>
      <c r="F202" t="s">
        <v>4998</v>
      </c>
      <c r="G202">
        <v>201</v>
      </c>
      <c r="H202" s="16" t="s">
        <v>3893</v>
      </c>
      <c r="I202">
        <v>30</v>
      </c>
      <c r="J202" s="16" t="s">
        <v>65</v>
      </c>
      <c r="K202" s="16" t="str">
        <f t="shared" si="3"/>
        <v>(201,162,4,'Walkers Global LLP 2025','2025',30,'".Carbon::now()."', '".Carbon::now()."'),</v>
      </c>
    </row>
    <row r="203" spans="1:11" x14ac:dyDescent="0.25">
      <c r="A203">
        <v>112</v>
      </c>
      <c r="B203" s="16" t="s">
        <v>871</v>
      </c>
      <c r="C203">
        <v>5</v>
      </c>
      <c r="D203" s="16" t="s">
        <v>26</v>
      </c>
      <c r="E203" s="16" t="s">
        <v>349</v>
      </c>
      <c r="F203" t="s">
        <v>4999</v>
      </c>
      <c r="G203">
        <v>202</v>
      </c>
      <c r="H203" s="16" t="s">
        <v>3893</v>
      </c>
      <c r="I203">
        <v>20</v>
      </c>
      <c r="J203" s="16" t="s">
        <v>35</v>
      </c>
      <c r="K203" s="16" t="str">
        <f t="shared" si="3"/>
        <v>(202,112,5,'Olaniwun Ajayi LP 2025','2025',20,'".Carbon::now()."', '".Carbon::now()."'),</v>
      </c>
    </row>
    <row r="204" spans="1:11" x14ac:dyDescent="0.25">
      <c r="A204">
        <v>158</v>
      </c>
      <c r="B204" s="16" t="s">
        <v>1067</v>
      </c>
      <c r="C204">
        <v>5</v>
      </c>
      <c r="D204" s="16" t="s">
        <v>26</v>
      </c>
      <c r="E204" s="16" t="s">
        <v>349</v>
      </c>
      <c r="F204" t="s">
        <v>5000</v>
      </c>
      <c r="G204">
        <v>203</v>
      </c>
      <c r="H204" s="16" t="s">
        <v>1105</v>
      </c>
      <c r="I204">
        <v>20</v>
      </c>
      <c r="J204" s="16" t="s">
        <v>35</v>
      </c>
      <c r="K204" s="16" t="str">
        <f t="shared" si="3"/>
        <v>(203,158,5,'Udo Udoma &amp; Belo-Osagie 2025','2025',20,'".Carbon::now()."', '".Carbon::now()."'),</v>
      </c>
    </row>
    <row r="205" spans="1:11" x14ac:dyDescent="0.25">
      <c r="A205">
        <v>60</v>
      </c>
      <c r="B205" s="16" t="s">
        <v>631</v>
      </c>
      <c r="C205">
        <v>5</v>
      </c>
      <c r="D205" s="16" t="s">
        <v>26</v>
      </c>
      <c r="E205" s="16" t="s">
        <v>349</v>
      </c>
      <c r="F205" t="s">
        <v>5001</v>
      </c>
      <c r="G205">
        <v>204</v>
      </c>
      <c r="H205" s="16" t="s">
        <v>3156</v>
      </c>
      <c r="I205">
        <v>20</v>
      </c>
      <c r="J205" s="16" t="s">
        <v>35</v>
      </c>
      <c r="K205" s="16" t="str">
        <f t="shared" si="3"/>
        <v>(204,60,5,'Hammad Al-Mehdar Law Firm 2025','2025',20,'".Carbon::now()."', '".Carbon::now()."'),</v>
      </c>
    </row>
    <row r="206" spans="1:11" x14ac:dyDescent="0.25">
      <c r="A206">
        <v>107</v>
      </c>
      <c r="B206" s="16" t="s">
        <v>857</v>
      </c>
      <c r="C206">
        <v>5</v>
      </c>
      <c r="D206" s="16" t="s">
        <v>26</v>
      </c>
      <c r="E206" s="16" t="s">
        <v>349</v>
      </c>
      <c r="F206" t="s">
        <v>5003</v>
      </c>
      <c r="G206">
        <v>205</v>
      </c>
      <c r="H206" s="16" t="s">
        <v>3156</v>
      </c>
      <c r="I206">
        <v>33</v>
      </c>
      <c r="J206" s="16" t="s">
        <v>94</v>
      </c>
      <c r="K206" s="16" t="str">
        <f t="shared" si="3"/>
        <v>(205,107,5,'Morrison Foerster 2025','2025',33,'".Carbon::now()."', '".Carbon::now()."'),</v>
      </c>
    </row>
    <row r="207" spans="1:11" x14ac:dyDescent="0.25">
      <c r="A207">
        <v>5</v>
      </c>
      <c r="B207" s="16" t="s">
        <v>67</v>
      </c>
      <c r="C207">
        <v>6</v>
      </c>
      <c r="D207" s="16" t="s">
        <v>68</v>
      </c>
      <c r="E207" s="16" t="s">
        <v>349</v>
      </c>
      <c r="F207" t="s">
        <v>5002</v>
      </c>
      <c r="G207">
        <v>206</v>
      </c>
      <c r="H207" s="16" t="s">
        <v>3156</v>
      </c>
      <c r="I207">
        <v>4</v>
      </c>
      <c r="J207" s="16" t="s">
        <v>73</v>
      </c>
      <c r="K207" s="16" t="str">
        <f t="shared" si="3"/>
        <v>(206,5,6,'Appleby 2025','2025',4,'".Carbon::now()."', '".Carbon::now()."'),</v>
      </c>
    </row>
    <row r="208" spans="1:11" x14ac:dyDescent="0.25">
      <c r="A208">
        <v>99</v>
      </c>
      <c r="B208" s="16" t="s">
        <v>834</v>
      </c>
      <c r="C208">
        <v>4</v>
      </c>
      <c r="D208" s="16" t="s">
        <v>62</v>
      </c>
      <c r="E208" s="16" t="s">
        <v>349</v>
      </c>
      <c r="F208" t="s">
        <v>5004</v>
      </c>
      <c r="G208">
        <v>207</v>
      </c>
      <c r="H208" s="16" t="s">
        <v>3156</v>
      </c>
      <c r="I208">
        <v>20</v>
      </c>
      <c r="J208" s="16" t="s">
        <v>35</v>
      </c>
      <c r="K208" s="16" t="str">
        <f t="shared" si="3"/>
        <v>(207,99,4,'Meshari Al Osaimi 2025','2025',20,'".Carbon::now()."', '".Carbon::now()."'),</v>
      </c>
    </row>
    <row r="209" spans="1:11" x14ac:dyDescent="0.25">
      <c r="A209">
        <v>94</v>
      </c>
      <c r="B209" s="16" t="s">
        <v>779</v>
      </c>
      <c r="C209">
        <v>5</v>
      </c>
      <c r="D209" s="16" t="s">
        <v>26</v>
      </c>
      <c r="E209" s="16" t="s">
        <v>349</v>
      </c>
      <c r="F209" t="s">
        <v>3077</v>
      </c>
      <c r="G209">
        <v>208</v>
      </c>
      <c r="H209" s="16" t="s">
        <v>3156</v>
      </c>
      <c r="I209">
        <v>33</v>
      </c>
      <c r="J209" s="16" t="s">
        <v>94</v>
      </c>
      <c r="K209" s="16" t="str">
        <f t="shared" si="3"/>
        <v>(208,94,5,'Mayer Brown 2025','2025',33,'".Carbon::now()."', '".Carbon::now()."'),</v>
      </c>
    </row>
    <row r="210" spans="1:11" x14ac:dyDescent="0.25">
      <c r="A210">
        <v>21</v>
      </c>
      <c r="B210" s="16" t="s">
        <v>267</v>
      </c>
      <c r="C210">
        <v>5</v>
      </c>
      <c r="D210" s="16" t="s">
        <v>26</v>
      </c>
      <c r="E210" s="16" t="s">
        <v>349</v>
      </c>
      <c r="F210" t="s">
        <v>5006</v>
      </c>
      <c r="G210">
        <v>209</v>
      </c>
      <c r="H210" s="16" t="s">
        <v>1106</v>
      </c>
      <c r="I210">
        <v>4</v>
      </c>
      <c r="J210" s="16" t="s">
        <v>73</v>
      </c>
      <c r="K210" s="16" t="str">
        <f t="shared" si="3"/>
        <v>(209,21,5,'Burges Salmon LLP 2025','2025',4,'".Carbon::now()."', '".Carbon::now()."'),</v>
      </c>
    </row>
    <row r="211" spans="1:11" x14ac:dyDescent="0.25">
      <c r="A211">
        <v>65</v>
      </c>
      <c r="B211" s="16" t="s">
        <v>663</v>
      </c>
      <c r="C211">
        <v>5</v>
      </c>
      <c r="D211" s="16" t="s">
        <v>26</v>
      </c>
      <c r="E211" s="16" t="s">
        <v>349</v>
      </c>
      <c r="F211" t="s">
        <v>5005</v>
      </c>
      <c r="G211">
        <v>210</v>
      </c>
      <c r="H211" s="16" t="s">
        <v>1106</v>
      </c>
      <c r="I211">
        <v>33</v>
      </c>
      <c r="J211" s="16" t="s">
        <v>94</v>
      </c>
      <c r="K211" s="16" t="str">
        <f t="shared" si="3"/>
        <v>(210,65,5,'Houthoff 2025','2025',33,'".Carbon::now()."', '".Carbon::now()."'),</v>
      </c>
    </row>
    <row r="212" spans="1:11" x14ac:dyDescent="0.25">
      <c r="A212">
        <v>51</v>
      </c>
      <c r="B212" s="16" t="s">
        <v>554</v>
      </c>
      <c r="C212">
        <v>5</v>
      </c>
      <c r="D212" s="16" t="s">
        <v>26</v>
      </c>
      <c r="E212" s="16" t="s">
        <v>349</v>
      </c>
      <c r="F212" t="s">
        <v>3071</v>
      </c>
      <c r="G212">
        <v>211</v>
      </c>
      <c r="H212" s="16" t="s">
        <v>1106</v>
      </c>
      <c r="I212">
        <v>20</v>
      </c>
      <c r="J212" s="16" t="s">
        <v>35</v>
      </c>
      <c r="K212" s="16" t="str">
        <f t="shared" si="3"/>
        <v>(211,51,5,'Galindo, Arias and López 2025','2025',20,'".Carbon::now()."', '".Carbon::now()."'),</v>
      </c>
    </row>
    <row r="213" spans="1:11" x14ac:dyDescent="0.25">
      <c r="A213">
        <v>140</v>
      </c>
      <c r="B213" s="16" t="s">
        <v>1027</v>
      </c>
      <c r="C213">
        <v>5</v>
      </c>
      <c r="D213" s="16" t="s">
        <v>26</v>
      </c>
      <c r="E213" s="16" t="s">
        <v>349</v>
      </c>
      <c r="F213" t="s">
        <v>3058</v>
      </c>
      <c r="G213">
        <v>212</v>
      </c>
      <c r="H213" s="16" t="s">
        <v>350</v>
      </c>
      <c r="I213">
        <v>20</v>
      </c>
      <c r="J213" s="16" t="s">
        <v>35</v>
      </c>
      <c r="K213" s="16" t="str">
        <f t="shared" si="3"/>
        <v>(212,140,5,'Rubio Leguia Normand 2025','2025',20,'".Carbon::now()."', '".Carbon::now()."'),</v>
      </c>
    </row>
    <row r="214" spans="1:11" x14ac:dyDescent="0.25">
      <c r="A214">
        <v>16</v>
      </c>
      <c r="B214" s="16" t="s">
        <v>3409</v>
      </c>
      <c r="C214">
        <v>5</v>
      </c>
      <c r="D214" s="16" t="s">
        <v>26</v>
      </c>
      <c r="E214" s="16" t="s">
        <v>349</v>
      </c>
      <c r="F214" t="s">
        <v>5007</v>
      </c>
      <c r="G214">
        <v>213</v>
      </c>
      <c r="H214" s="16" t="s">
        <v>350</v>
      </c>
      <c r="I214">
        <v>20</v>
      </c>
      <c r="J214" s="16" t="s">
        <v>35</v>
      </c>
      <c r="K214" s="16" t="str">
        <f t="shared" si="3"/>
        <v>(213,16,5,'Bissu Abogados 2025','2025',20,'".Carbon::now()."', '".Carbon::now()."'),</v>
      </c>
    </row>
    <row r="215" spans="1:11" x14ac:dyDescent="0.25">
      <c r="A215">
        <v>86</v>
      </c>
      <c r="B215" s="16" t="s">
        <v>784</v>
      </c>
      <c r="C215">
        <v>5</v>
      </c>
      <c r="D215" s="16" t="s">
        <v>26</v>
      </c>
      <c r="E215" s="16" t="s">
        <v>349</v>
      </c>
      <c r="F215" t="s">
        <v>3072</v>
      </c>
      <c r="G215">
        <v>214</v>
      </c>
      <c r="H215" s="16" t="s">
        <v>350</v>
      </c>
      <c r="I215">
        <v>20</v>
      </c>
      <c r="J215" s="16" t="s">
        <v>35</v>
      </c>
      <c r="K215" s="16" t="str">
        <f t="shared" si="3"/>
        <v>(214,86,5,'MBC Abogados 2025','2025',20,'".Carbon::now()."', '".Carbon::now()."'),</v>
      </c>
    </row>
    <row r="216" spans="1:11" x14ac:dyDescent="0.25">
      <c r="A216">
        <v>108</v>
      </c>
      <c r="B216" s="16" t="s">
        <v>858</v>
      </c>
      <c r="C216">
        <v>5</v>
      </c>
      <c r="D216" s="16" t="s">
        <v>26</v>
      </c>
      <c r="E216" s="16" t="s">
        <v>349</v>
      </c>
      <c r="F216" t="s">
        <v>3064</v>
      </c>
      <c r="G216">
        <v>215</v>
      </c>
      <c r="H216" s="16" t="s">
        <v>350</v>
      </c>
      <c r="I216">
        <v>20</v>
      </c>
      <c r="J216" s="16" t="s">
        <v>35</v>
      </c>
      <c r="K216" s="16" t="str">
        <f t="shared" si="3"/>
        <v>(215,108,5,'Nader, Hayaux &amp; Goebel 2025','2025',20,'".Carbon::now()."', '".Carbon::now()."'),</v>
      </c>
    </row>
    <row r="217" spans="1:11" x14ac:dyDescent="0.25">
      <c r="A217">
        <v>149</v>
      </c>
      <c r="B217" s="16" t="s">
        <v>2677</v>
      </c>
      <c r="C217">
        <v>5</v>
      </c>
      <c r="D217" s="16" t="s">
        <v>26</v>
      </c>
      <c r="E217" s="16" t="s">
        <v>349</v>
      </c>
      <c r="F217" t="s">
        <v>3055</v>
      </c>
      <c r="G217">
        <v>216</v>
      </c>
      <c r="H217" s="16" t="s">
        <v>350</v>
      </c>
      <c r="I217">
        <v>20</v>
      </c>
      <c r="J217" s="16" t="s">
        <v>35</v>
      </c>
      <c r="K217" s="16" t="str">
        <f t="shared" si="3"/>
        <v>(216,149,5,'Solórzano Linaldi 2025','2025',20,'".Carbon::now()."', '".Carbon::now()."'),</v>
      </c>
    </row>
    <row r="218" spans="1:11" x14ac:dyDescent="0.25">
      <c r="A218">
        <v>2</v>
      </c>
      <c r="B218" s="16" t="s">
        <v>40</v>
      </c>
      <c r="C218">
        <v>5</v>
      </c>
      <c r="D218" s="16" t="s">
        <v>26</v>
      </c>
      <c r="E218" s="16" t="s">
        <v>349</v>
      </c>
      <c r="F218" t="s">
        <v>3053</v>
      </c>
      <c r="G218">
        <v>217</v>
      </c>
      <c r="H218" s="16" t="s">
        <v>350</v>
      </c>
      <c r="I218">
        <v>20</v>
      </c>
      <c r="J218" s="16" t="s">
        <v>35</v>
      </c>
      <c r="K218" s="16" t="str">
        <f t="shared" si="3"/>
        <v>(217,2,5,'Aguado &amp; Ruiz 2025','2025',20,'".Carbon::now()."', '".Carbon::now()."'),</v>
      </c>
    </row>
    <row r="219" spans="1:11" x14ac:dyDescent="0.25">
      <c r="A219">
        <v>9</v>
      </c>
      <c r="B219" s="16" t="s">
        <v>1277</v>
      </c>
      <c r="C219">
        <v>4</v>
      </c>
      <c r="D219" s="16" t="s">
        <v>62</v>
      </c>
      <c r="E219" s="16" t="s">
        <v>349</v>
      </c>
      <c r="F219" t="s">
        <v>3051</v>
      </c>
      <c r="G219">
        <v>218</v>
      </c>
      <c r="H219" s="16" t="s">
        <v>350</v>
      </c>
      <c r="I219">
        <v>20</v>
      </c>
      <c r="J219" s="16" t="s">
        <v>35</v>
      </c>
      <c r="K219" s="16" t="str">
        <f t="shared" si="3"/>
        <v>(218,9,4,'Bado, Kuster, Zerbino &amp; Rachetti 2025','2025',20,'".Carbon::now()."', '".Carbon::now()."'),</v>
      </c>
    </row>
    <row r="220" spans="1:11" x14ac:dyDescent="0.25">
      <c r="A220">
        <v>80</v>
      </c>
      <c r="B220" s="16" t="s">
        <v>3991</v>
      </c>
      <c r="C220">
        <v>5</v>
      </c>
      <c r="D220" s="16" t="s">
        <v>26</v>
      </c>
      <c r="E220" s="16" t="s">
        <v>349</v>
      </c>
      <c r="F220" t="s">
        <v>5008</v>
      </c>
      <c r="G220">
        <v>219</v>
      </c>
      <c r="H220" s="16" t="s">
        <v>350</v>
      </c>
      <c r="I220">
        <v>20</v>
      </c>
      <c r="J220" s="16" t="s">
        <v>35</v>
      </c>
      <c r="K220" s="16" t="str">
        <f t="shared" si="3"/>
        <v>(219,80,5,'LBG Abogados 2025','2025',20,'".Carbon::now()."', '".Carbon::now()."'),</v>
      </c>
    </row>
    <row r="221" spans="1:11" x14ac:dyDescent="0.25">
      <c r="A221">
        <v>136</v>
      </c>
      <c r="B221" s="16" t="s">
        <v>1023</v>
      </c>
      <c r="C221">
        <v>5</v>
      </c>
      <c r="D221" s="16" t="s">
        <v>26</v>
      </c>
      <c r="E221" s="16" t="s">
        <v>349</v>
      </c>
      <c r="F221" t="s">
        <v>3056</v>
      </c>
      <c r="G221">
        <v>220</v>
      </c>
      <c r="H221" s="16" t="s">
        <v>350</v>
      </c>
      <c r="I221">
        <v>20</v>
      </c>
      <c r="J221" s="16" t="s">
        <v>35</v>
      </c>
      <c r="K221" s="16" t="str">
        <f t="shared" si="3"/>
        <v>(220,136,5,'Rodriguez Angobaldo Abogados 2025','2025',20,'".Carbon::now()."', '".Carbon::now()."'),</v>
      </c>
    </row>
    <row r="222" spans="1:11" x14ac:dyDescent="0.25">
      <c r="A222">
        <v>103</v>
      </c>
      <c r="B222" s="16" t="s">
        <v>847</v>
      </c>
      <c r="C222">
        <v>5</v>
      </c>
      <c r="D222" s="16" t="s">
        <v>26</v>
      </c>
      <c r="E222" s="16" t="s">
        <v>349</v>
      </c>
      <c r="F222" t="s">
        <v>3066</v>
      </c>
      <c r="G222">
        <v>221</v>
      </c>
      <c r="H222" s="16" t="s">
        <v>350</v>
      </c>
      <c r="I222">
        <v>20</v>
      </c>
      <c r="J222" s="16" t="s">
        <v>35</v>
      </c>
      <c r="K222" s="16" t="str">
        <f t="shared" si="3"/>
        <v>(221,103,5,'Moreno Ruffinelli &amp; Asociados 2025','2025',20,'".Carbon::now()."', '".Carbon::now()."'),</v>
      </c>
    </row>
    <row r="223" spans="1:11" x14ac:dyDescent="0.25">
      <c r="A223">
        <v>120</v>
      </c>
      <c r="B223" s="16" t="s">
        <v>880</v>
      </c>
      <c r="C223">
        <v>4</v>
      </c>
      <c r="D223" s="16" t="s">
        <v>62</v>
      </c>
      <c r="E223" s="16" t="s">
        <v>349</v>
      </c>
      <c r="F223" t="s">
        <v>3074</v>
      </c>
      <c r="G223">
        <v>222</v>
      </c>
      <c r="H223" s="16" t="s">
        <v>350</v>
      </c>
      <c r="I223">
        <v>20</v>
      </c>
      <c r="J223" s="16" t="s">
        <v>35</v>
      </c>
      <c r="K223" s="16" t="str">
        <f t="shared" si="3"/>
        <v>(222,120,4,'Parás Asesores Fiscales, S.C. 2025','2025',20,'".Carbon::now()."', '".Carbon::now()."'),</v>
      </c>
    </row>
    <row r="224" spans="1:11" x14ac:dyDescent="0.25">
      <c r="A224">
        <v>123</v>
      </c>
      <c r="B224" s="16" t="s">
        <v>1273</v>
      </c>
      <c r="C224">
        <v>5</v>
      </c>
      <c r="D224" s="16" t="s">
        <v>26</v>
      </c>
      <c r="E224" s="16" t="s">
        <v>349</v>
      </c>
      <c r="F224" t="s">
        <v>3075</v>
      </c>
      <c r="G224">
        <v>223</v>
      </c>
      <c r="H224" s="16" t="s">
        <v>350</v>
      </c>
      <c r="I224">
        <v>20</v>
      </c>
      <c r="J224" s="16" t="s">
        <v>35</v>
      </c>
      <c r="K224" s="16" t="str">
        <f t="shared" si="3"/>
        <v>(223,123,5,'Pinillos &amp; Partners S.C. de R.L. 2025','2025',20,'".Carbon::now()."', '".Carbon::now()."'),</v>
      </c>
    </row>
    <row r="225" spans="1:11" x14ac:dyDescent="0.25">
      <c r="A225">
        <v>40</v>
      </c>
      <c r="B225" s="16" t="s">
        <v>509</v>
      </c>
      <c r="C225">
        <v>5</v>
      </c>
      <c r="D225" s="16" t="s">
        <v>26</v>
      </c>
      <c r="E225" s="16" t="s">
        <v>349</v>
      </c>
      <c r="F225" t="s">
        <v>3070</v>
      </c>
      <c r="G225">
        <v>224</v>
      </c>
      <c r="H225" s="16" t="s">
        <v>350</v>
      </c>
      <c r="I225">
        <v>20</v>
      </c>
      <c r="J225" s="16" t="s">
        <v>35</v>
      </c>
      <c r="K225" s="16" t="str">
        <f t="shared" si="3"/>
        <v>(224,40,5,'Estudio Jurídico Gross Brown 2025','2025',20,'".Carbon::now()."', '".Carbon::now()."'),</v>
      </c>
    </row>
    <row r="226" spans="1:11" x14ac:dyDescent="0.25">
      <c r="A226">
        <v>102</v>
      </c>
      <c r="B226" s="16" t="s">
        <v>837</v>
      </c>
      <c r="C226">
        <v>5</v>
      </c>
      <c r="D226" s="16" t="s">
        <v>26</v>
      </c>
      <c r="E226" s="16" t="s">
        <v>349</v>
      </c>
      <c r="F226" t="s">
        <v>3068</v>
      </c>
      <c r="G226">
        <v>225</v>
      </c>
      <c r="H226" s="16" t="s">
        <v>350</v>
      </c>
      <c r="I226">
        <v>20</v>
      </c>
      <c r="J226" s="16" t="s">
        <v>35</v>
      </c>
      <c r="K226" s="16" t="str">
        <f t="shared" si="3"/>
        <v>(225,102,5,'Miranda &amp; Amado 2025','2025',20,'".Carbon::now()."', '".Carbon::now()."'),</v>
      </c>
    </row>
    <row r="227" spans="1:11" x14ac:dyDescent="0.25">
      <c r="A227">
        <v>28</v>
      </c>
      <c r="B227" s="16" t="s">
        <v>298</v>
      </c>
      <c r="C227">
        <v>5</v>
      </c>
      <c r="D227" s="16" t="s">
        <v>26</v>
      </c>
      <c r="E227" s="16" t="s">
        <v>349</v>
      </c>
      <c r="F227" t="s">
        <v>3050</v>
      </c>
      <c r="G227">
        <v>226</v>
      </c>
      <c r="H227" s="16" t="s">
        <v>350</v>
      </c>
      <c r="I227">
        <v>20</v>
      </c>
      <c r="J227" s="16" t="s">
        <v>35</v>
      </c>
      <c r="K227" s="16" t="str">
        <f t="shared" si="3"/>
        <v>(226,28,5,'Carvajal Machado Abogados 2025','2025',20,'".Carbon::now()."', '".Carbon::now()."'),</v>
      </c>
    </row>
    <row r="228" spans="1:11" x14ac:dyDescent="0.25">
      <c r="A228">
        <v>113</v>
      </c>
      <c r="B228" s="16" t="s">
        <v>874</v>
      </c>
      <c r="C228">
        <v>5</v>
      </c>
      <c r="D228" s="16" t="s">
        <v>26</v>
      </c>
      <c r="E228" s="16" t="s">
        <v>349</v>
      </c>
      <c r="F228" t="s">
        <v>3060</v>
      </c>
      <c r="G228">
        <v>227</v>
      </c>
      <c r="H228" s="16" t="s">
        <v>350</v>
      </c>
      <c r="I228">
        <v>20</v>
      </c>
      <c r="J228" s="16" t="s">
        <v>35</v>
      </c>
      <c r="K228" s="16" t="str">
        <f t="shared" si="3"/>
        <v>(227,113,5,'Olivera Abogados 2025','2025',20,'".Carbon::now()."', '".Carbon::now()."'),</v>
      </c>
    </row>
    <row r="229" spans="1:11" x14ac:dyDescent="0.25">
      <c r="A229">
        <v>34</v>
      </c>
      <c r="B229" s="16" t="s">
        <v>475</v>
      </c>
      <c r="C229">
        <v>5</v>
      </c>
      <c r="D229" s="16" t="s">
        <v>26</v>
      </c>
      <c r="E229" s="16" t="s">
        <v>349</v>
      </c>
      <c r="F229" t="s">
        <v>3062</v>
      </c>
      <c r="G229">
        <v>228</v>
      </c>
      <c r="H229" s="16" t="s">
        <v>350</v>
      </c>
      <c r="I229">
        <v>20</v>
      </c>
      <c r="J229" s="16" t="s">
        <v>35</v>
      </c>
      <c r="K229" s="16" t="str">
        <f t="shared" si="3"/>
        <v>(228,34,5,'Corona &amp; Nepote Abogados 2025','2025',20,'".Carbon::now()."', '".Carbon::now()."'),</v>
      </c>
    </row>
    <row r="230" spans="1:11" x14ac:dyDescent="0.25">
      <c r="A230">
        <v>116</v>
      </c>
      <c r="B230" s="16" t="s">
        <v>870</v>
      </c>
      <c r="C230">
        <v>4</v>
      </c>
      <c r="D230" s="16" t="s">
        <v>62</v>
      </c>
      <c r="E230" s="16" t="s">
        <v>349</v>
      </c>
      <c r="F230" t="s">
        <v>3061</v>
      </c>
      <c r="G230">
        <v>229</v>
      </c>
      <c r="H230" s="16" t="s">
        <v>350</v>
      </c>
      <c r="I230">
        <v>30</v>
      </c>
      <c r="J230" s="16" t="s">
        <v>65</v>
      </c>
      <c r="K230" s="16" t="str">
        <f t="shared" si="3"/>
        <v>(229,116,4,'O’Gorman&amp;Hagerman 2025','2025',30,'".Carbon::now()."', '".Carbon::now()."'),</v>
      </c>
    </row>
    <row r="231" spans="1:11" x14ac:dyDescent="0.25">
      <c r="A231">
        <v>117</v>
      </c>
      <c r="B231" s="16" t="s">
        <v>5128</v>
      </c>
      <c r="C231">
        <v>5</v>
      </c>
      <c r="D231" s="16" t="s">
        <v>26</v>
      </c>
      <c r="E231" s="16" t="s">
        <v>349</v>
      </c>
      <c r="F231" t="s">
        <v>5162</v>
      </c>
      <c r="G231">
        <v>230</v>
      </c>
      <c r="H231" s="16" t="s">
        <v>350</v>
      </c>
      <c r="I231">
        <v>20</v>
      </c>
      <c r="J231" s="16" t="s">
        <v>35</v>
      </c>
      <c r="K231" s="16" t="str">
        <f t="shared" si="3"/>
        <v>(230,117,5,'PAG Law 2025','2025',20,'".Carbon::now()."', '".Carbon::now()."'),</v>
      </c>
    </row>
    <row r="232" spans="1:11" x14ac:dyDescent="0.25">
      <c r="A232">
        <v>35</v>
      </c>
      <c r="B232" s="16" t="s">
        <v>2907</v>
      </c>
      <c r="C232">
        <v>4</v>
      </c>
      <c r="D232" s="16" t="s">
        <v>62</v>
      </c>
      <c r="E232" s="16" t="s">
        <v>349</v>
      </c>
      <c r="F232" t="s">
        <v>3063</v>
      </c>
      <c r="G232">
        <v>231</v>
      </c>
      <c r="H232" s="16" t="s">
        <v>350</v>
      </c>
      <c r="I232">
        <v>20</v>
      </c>
      <c r="J232" s="16" t="s">
        <v>35</v>
      </c>
      <c r="K232" s="16" t="str">
        <f t="shared" si="3"/>
        <v>(231,35,4,'Cuevas Abogados 2025','2025',20,'".Carbon::now()."', '".Carbon::now()."'),</v>
      </c>
    </row>
    <row r="233" spans="1:11" x14ac:dyDescent="0.25">
      <c r="A233">
        <v>26</v>
      </c>
      <c r="B233" s="16" t="s">
        <v>285</v>
      </c>
      <c r="C233">
        <v>6</v>
      </c>
      <c r="D233" s="16" t="s">
        <v>68</v>
      </c>
      <c r="E233" s="16" t="s">
        <v>349</v>
      </c>
      <c r="F233" t="s">
        <v>3057</v>
      </c>
      <c r="G233">
        <v>232</v>
      </c>
      <c r="H233" s="16" t="s">
        <v>350</v>
      </c>
      <c r="I233">
        <v>20</v>
      </c>
      <c r="J233" s="16" t="s">
        <v>35</v>
      </c>
      <c r="K233" s="16" t="str">
        <f t="shared" si="3"/>
        <v>(232,26,6,'Carey 2025','2025',20,'".Carbon::now()."', '".Carbon::now()."'),</v>
      </c>
    </row>
    <row r="234" spans="1:11" x14ac:dyDescent="0.25">
      <c r="A234">
        <v>46</v>
      </c>
      <c r="B234" s="16" t="s">
        <v>1270</v>
      </c>
      <c r="C234">
        <v>5</v>
      </c>
      <c r="D234" s="16" t="s">
        <v>26</v>
      </c>
      <c r="E234" s="16" t="s">
        <v>349</v>
      </c>
      <c r="F234" t="s">
        <v>3059</v>
      </c>
      <c r="G234">
        <v>233</v>
      </c>
      <c r="H234" s="16" t="s">
        <v>350</v>
      </c>
      <c r="I234">
        <v>20</v>
      </c>
      <c r="J234" s="16" t="s">
        <v>35</v>
      </c>
      <c r="K234" s="16" t="str">
        <f t="shared" si="3"/>
        <v>(233,46,5,'Fisher Philips Mexico 2025','2025',20,'".Carbon::now()."', '".Carbon::now()."'),</v>
      </c>
    </row>
    <row r="235" spans="1:11" x14ac:dyDescent="0.25">
      <c r="A235">
        <v>92</v>
      </c>
      <c r="B235" s="16" t="s">
        <v>765</v>
      </c>
      <c r="C235">
        <v>5</v>
      </c>
      <c r="D235" s="16" t="s">
        <v>26</v>
      </c>
      <c r="E235" s="16" t="s">
        <v>349</v>
      </c>
      <c r="F235" t="s">
        <v>3073</v>
      </c>
      <c r="G235">
        <v>234</v>
      </c>
      <c r="H235" s="16" t="s">
        <v>350</v>
      </c>
      <c r="I235">
        <v>20</v>
      </c>
      <c r="J235" s="16" t="s">
        <v>35</v>
      </c>
      <c r="K235" s="16" t="str">
        <f t="shared" si="3"/>
        <v>(234,92,5,'Marval, O´Farrell Mairal 2025','2025',20,'".Carbon::now()."', '".Carbon::now()."'),</v>
      </c>
    </row>
    <row r="236" spans="1:11" x14ac:dyDescent="0.25">
      <c r="A236">
        <v>130</v>
      </c>
      <c r="B236" s="16" t="s">
        <v>928</v>
      </c>
      <c r="C236">
        <v>5</v>
      </c>
      <c r="D236" s="16" t="s">
        <v>26</v>
      </c>
      <c r="E236" s="16" t="s">
        <v>349</v>
      </c>
      <c r="F236" t="s">
        <v>3052</v>
      </c>
      <c r="G236">
        <v>235</v>
      </c>
      <c r="H236" s="16" t="s">
        <v>350</v>
      </c>
      <c r="I236">
        <v>20</v>
      </c>
      <c r="J236" s="16" t="s">
        <v>35</v>
      </c>
      <c r="K236" s="16" t="str">
        <f t="shared" si="3"/>
        <v>(235,130,5,'Pérez Correa &amp; González 2025','2025',20,'".Carbon::now()."', '".Carbon::now()."'),</v>
      </c>
    </row>
    <row r="237" spans="1:11" x14ac:dyDescent="0.25">
      <c r="A237">
        <v>8</v>
      </c>
      <c r="B237" s="16" t="s">
        <v>98</v>
      </c>
      <c r="C237">
        <v>5</v>
      </c>
      <c r="D237" s="16" t="s">
        <v>26</v>
      </c>
      <c r="E237" s="16" t="s">
        <v>349</v>
      </c>
      <c r="F237" t="s">
        <v>3054</v>
      </c>
      <c r="G237">
        <v>236</v>
      </c>
      <c r="H237" s="16" t="s">
        <v>350</v>
      </c>
      <c r="I237">
        <v>20</v>
      </c>
      <c r="J237" s="16" t="s">
        <v>35</v>
      </c>
      <c r="K237" s="16" t="str">
        <f t="shared" si="3"/>
        <v>(236,8,5,'BACS 2025','2025',20,'".Carbon::now()."', '".Carbon::now()."'),</v>
      </c>
    </row>
    <row r="238" spans="1:11" x14ac:dyDescent="0.25">
      <c r="A238">
        <v>98</v>
      </c>
      <c r="B238" s="16" t="s">
        <v>5124</v>
      </c>
      <c r="C238">
        <v>4</v>
      </c>
      <c r="D238" s="16" t="s">
        <v>62</v>
      </c>
      <c r="E238" s="16" t="s">
        <v>349</v>
      </c>
      <c r="F238" t="s">
        <v>5163</v>
      </c>
      <c r="G238">
        <v>237</v>
      </c>
      <c r="H238" s="16" t="s">
        <v>350</v>
      </c>
      <c r="I238">
        <v>20</v>
      </c>
      <c r="J238" s="16" t="s">
        <v>35</v>
      </c>
      <c r="K238" s="16" t="str">
        <f t="shared" si="3"/>
        <v>(237,98,4,'Merino &amp; Cia 2025','2025',20,'".Carbon::now()."', '".Carbon::now()."'),</v>
      </c>
    </row>
    <row r="239" spans="1:11" x14ac:dyDescent="0.25">
      <c r="A239">
        <v>125</v>
      </c>
      <c r="B239" s="16" t="s">
        <v>939</v>
      </c>
      <c r="C239">
        <v>5</v>
      </c>
      <c r="D239" s="16" t="s">
        <v>26</v>
      </c>
      <c r="E239" s="16" t="s">
        <v>349</v>
      </c>
      <c r="F239" t="s">
        <v>3069</v>
      </c>
      <c r="G239">
        <v>238</v>
      </c>
      <c r="H239" s="16" t="s">
        <v>350</v>
      </c>
      <c r="I239">
        <v>20</v>
      </c>
      <c r="J239" s="16" t="s">
        <v>35</v>
      </c>
      <c r="K239" s="16" t="str">
        <f t="shared" si="3"/>
        <v>(238,125,5,'Posse Herrera Ruiz 2025','2025',20,'".Carbon::now()."', '".Carbon::now()."'),</v>
      </c>
    </row>
    <row r="240" spans="1:11" x14ac:dyDescent="0.25">
      <c r="A240">
        <v>42</v>
      </c>
      <c r="B240" s="16" t="s">
        <v>515</v>
      </c>
      <c r="C240">
        <v>5</v>
      </c>
      <c r="D240" s="16" t="s">
        <v>26</v>
      </c>
      <c r="E240" s="16" t="s">
        <v>349</v>
      </c>
      <c r="F240" t="s">
        <v>3067</v>
      </c>
      <c r="G240">
        <v>239</v>
      </c>
      <c r="H240" s="16" t="s">
        <v>350</v>
      </c>
      <c r="I240">
        <v>20</v>
      </c>
      <c r="J240" s="16" t="s">
        <v>35</v>
      </c>
      <c r="K240" s="16" t="str">
        <f t="shared" si="3"/>
        <v>(239,42,5,'Estudio Ymaz 2025','2025',20,'".Carbon::now()."', '".Carbon::now()."'),</v>
      </c>
    </row>
    <row r="241" spans="1:11" x14ac:dyDescent="0.25">
      <c r="A241">
        <v>41</v>
      </c>
      <c r="B241" s="16" t="s">
        <v>514</v>
      </c>
      <c r="C241">
        <v>5</v>
      </c>
      <c r="D241" s="16" t="s">
        <v>26</v>
      </c>
      <c r="E241" s="16" t="s">
        <v>349</v>
      </c>
      <c r="F241" t="s">
        <v>3065</v>
      </c>
      <c r="G241">
        <v>240</v>
      </c>
      <c r="H241" s="16" t="s">
        <v>350</v>
      </c>
      <c r="I241">
        <v>20</v>
      </c>
      <c r="J241" s="16" t="s">
        <v>35</v>
      </c>
      <c r="K241" s="16" t="str">
        <f t="shared" si="3"/>
        <v>(240,41,5,'Estudio Mario Castillo Freyre 2025','2025',20,'".Carbon::now()."', '".Carbon::now()."'),</v>
      </c>
    </row>
    <row r="242" spans="1:11" x14ac:dyDescent="0.25">
      <c r="A242">
        <v>151</v>
      </c>
      <c r="B242" s="16" t="s">
        <v>1059</v>
      </c>
      <c r="C242">
        <v>4</v>
      </c>
      <c r="D242" s="16" t="s">
        <v>62</v>
      </c>
      <c r="E242" s="16" t="s">
        <v>349</v>
      </c>
      <c r="F242" t="s">
        <v>5009</v>
      </c>
      <c r="G242">
        <v>241</v>
      </c>
      <c r="H242" s="16" t="s">
        <v>1274</v>
      </c>
      <c r="I242">
        <v>30</v>
      </c>
      <c r="J242" s="16" t="s">
        <v>65</v>
      </c>
      <c r="K242" s="16" t="str">
        <f t="shared" si="3"/>
        <v>(241,151,4,'Statham Gill Davies 2025','2025',30,'".Carbon::now()."', '".Carbon::now()."'),</v>
      </c>
    </row>
    <row r="243" spans="1:11" x14ac:dyDescent="0.25">
      <c r="A243">
        <v>150</v>
      </c>
      <c r="B243" s="16" t="s">
        <v>1058</v>
      </c>
      <c r="C243">
        <v>5</v>
      </c>
      <c r="D243" s="16" t="s">
        <v>26</v>
      </c>
      <c r="E243" s="16" t="s">
        <v>349</v>
      </c>
      <c r="F243" t="s">
        <v>5010</v>
      </c>
      <c r="G243">
        <v>242</v>
      </c>
      <c r="H243" s="16" t="s">
        <v>1274</v>
      </c>
      <c r="I243">
        <v>30</v>
      </c>
      <c r="J243" s="16" t="s">
        <v>65</v>
      </c>
      <c r="K243" s="16" t="str">
        <f t="shared" si="3"/>
        <v>(242,150,5,'Sonn Macmillan Walker 2025','2025',30,'".Carbon::now()."', '".Carbon::now()."'),</v>
      </c>
    </row>
    <row r="244" spans="1:11" x14ac:dyDescent="0.25">
      <c r="A244">
        <v>67</v>
      </c>
      <c r="B244" s="16" t="s">
        <v>677</v>
      </c>
      <c r="C244">
        <v>5</v>
      </c>
      <c r="D244" s="16" t="s">
        <v>26</v>
      </c>
      <c r="E244" s="16" t="s">
        <v>349</v>
      </c>
      <c r="F244" t="s">
        <v>5012</v>
      </c>
      <c r="G244">
        <v>243</v>
      </c>
      <c r="H244" s="16" t="s">
        <v>1274</v>
      </c>
      <c r="I244">
        <v>33</v>
      </c>
      <c r="J244" s="16" t="s">
        <v>94</v>
      </c>
      <c r="K244" s="16" t="str">
        <f t="shared" si="3"/>
        <v>(243,67,5,'Howard Kennedy 2025','2025',33,'".Carbon::now()."', '".Carbon::now()."'),</v>
      </c>
    </row>
    <row r="245" spans="1:11" x14ac:dyDescent="0.25">
      <c r="A245">
        <v>27</v>
      </c>
      <c r="B245" s="16" t="s">
        <v>286</v>
      </c>
      <c r="C245">
        <v>5</v>
      </c>
      <c r="D245" s="16" t="s">
        <v>26</v>
      </c>
      <c r="E245" s="16" t="s">
        <v>349</v>
      </c>
      <c r="F245" t="s">
        <v>5011</v>
      </c>
      <c r="G245">
        <v>244</v>
      </c>
      <c r="H245" s="16" t="s">
        <v>1274</v>
      </c>
      <c r="I245">
        <v>4</v>
      </c>
      <c r="J245" s="16" t="s">
        <v>73</v>
      </c>
      <c r="K245" s="16" t="str">
        <f t="shared" si="3"/>
        <v>(244,27,5,'Carpmaels &amp; Ransford 2025','2025',4,'".Carbon::now()."', '".Carbon::now()."'),</v>
      </c>
    </row>
    <row r="246" spans="1:11" x14ac:dyDescent="0.25">
      <c r="A246">
        <v>126</v>
      </c>
      <c r="B246" s="16" t="s">
        <v>373</v>
      </c>
      <c r="C246">
        <v>4</v>
      </c>
      <c r="D246" s="16" t="s">
        <v>62</v>
      </c>
      <c r="E246" s="16" t="s">
        <v>349</v>
      </c>
      <c r="F246" t="s">
        <v>5013</v>
      </c>
      <c r="G246">
        <v>245</v>
      </c>
      <c r="H246" s="16" t="s">
        <v>1274</v>
      </c>
      <c r="I246">
        <v>4</v>
      </c>
      <c r="J246" s="16" t="s">
        <v>73</v>
      </c>
      <c r="K246" s="16" t="str">
        <f t="shared" si="3"/>
        <v>(245,126,4,'Potter Clarkson 2025','2025',4,'".Carbon::now()."', '".Carbon::now()."'),</v>
      </c>
    </row>
    <row r="247" spans="1:11" x14ac:dyDescent="0.25">
      <c r="A247">
        <v>114</v>
      </c>
      <c r="B247" s="16" t="s">
        <v>876</v>
      </c>
      <c r="C247">
        <v>5</v>
      </c>
      <c r="D247" s="16" t="s">
        <v>26</v>
      </c>
      <c r="E247" s="16" t="s">
        <v>349</v>
      </c>
      <c r="F247" t="s">
        <v>5015</v>
      </c>
      <c r="G247">
        <v>246</v>
      </c>
      <c r="H247" s="16" t="s">
        <v>1274</v>
      </c>
      <c r="I247">
        <v>20</v>
      </c>
      <c r="J247" s="16" t="s">
        <v>35</v>
      </c>
      <c r="K247" s="16" t="str">
        <f t="shared" si="3"/>
        <v>(246,114,5,'Ontier 2025','2025',20,'".Carbon::now()."', '".Carbon::now()."'),</v>
      </c>
    </row>
    <row r="248" spans="1:11" x14ac:dyDescent="0.25">
      <c r="A248">
        <v>59</v>
      </c>
      <c r="B248" s="16" t="s">
        <v>3835</v>
      </c>
      <c r="C248">
        <v>5</v>
      </c>
      <c r="D248" s="16" t="s">
        <v>26</v>
      </c>
      <c r="E248" s="16" t="s">
        <v>349</v>
      </c>
      <c r="F248" t="s">
        <v>5014</v>
      </c>
      <c r="G248">
        <v>247</v>
      </c>
      <c r="H248" s="16" t="s">
        <v>1274</v>
      </c>
      <c r="I248">
        <v>30</v>
      </c>
      <c r="J248" s="16" t="s">
        <v>65</v>
      </c>
      <c r="K248" s="16" t="str">
        <f t="shared" si="3"/>
        <v>(247,59,5,'Hamblin Family Law LLP 2025','2025',30,'".Carbon::now()."', '".Carbon::now()."'),</v>
      </c>
    </row>
    <row r="249" spans="1:11" x14ac:dyDescent="0.25">
      <c r="A249">
        <v>77</v>
      </c>
      <c r="B249" s="16" t="s">
        <v>731</v>
      </c>
      <c r="C249">
        <v>5</v>
      </c>
      <c r="D249" s="16" t="s">
        <v>26</v>
      </c>
      <c r="E249" s="16" t="s">
        <v>349</v>
      </c>
      <c r="F249" t="s">
        <v>5016</v>
      </c>
      <c r="G249">
        <v>248</v>
      </c>
      <c r="H249" s="16" t="s">
        <v>1274</v>
      </c>
      <c r="I249">
        <v>15</v>
      </c>
      <c r="J249" s="16" t="s">
        <v>38</v>
      </c>
      <c r="K249" s="16" t="str">
        <f t="shared" si="3"/>
        <v>(248,77,5,'Kirkland &amp; Ellis International LLP 2025','2025',15,'".Carbon::now()."', '".Carbon::now()."'),</v>
      </c>
    </row>
    <row r="250" spans="1:11" x14ac:dyDescent="0.25">
      <c r="A250">
        <v>109</v>
      </c>
      <c r="B250" s="16" t="s">
        <v>865</v>
      </c>
      <c r="C250">
        <v>5</v>
      </c>
      <c r="D250" s="16" t="s">
        <v>26</v>
      </c>
      <c r="E250" s="16" t="s">
        <v>349</v>
      </c>
      <c r="F250" t="s">
        <v>5018</v>
      </c>
      <c r="G250">
        <v>249</v>
      </c>
      <c r="H250" s="16" t="s">
        <v>1274</v>
      </c>
      <c r="I250">
        <v>33</v>
      </c>
      <c r="J250" s="16" t="s">
        <v>94</v>
      </c>
      <c r="K250" s="16" t="str">
        <f t="shared" si="3"/>
        <v>(249,109,5,'Naylor Solicitors LLP 2025','2025',33,'".Carbon::now()."', '".Carbon::now()."'),</v>
      </c>
    </row>
    <row r="251" spans="1:11" x14ac:dyDescent="0.25">
      <c r="A251">
        <v>146</v>
      </c>
      <c r="B251" s="16" t="s">
        <v>1046</v>
      </c>
      <c r="C251">
        <v>4</v>
      </c>
      <c r="D251" s="16" t="s">
        <v>62</v>
      </c>
      <c r="E251" s="16" t="s">
        <v>349</v>
      </c>
      <c r="F251" t="s">
        <v>5017</v>
      </c>
      <c r="G251">
        <v>250</v>
      </c>
      <c r="H251" s="16" t="s">
        <v>1274</v>
      </c>
      <c r="I251">
        <v>33</v>
      </c>
      <c r="J251" s="16" t="s">
        <v>94</v>
      </c>
      <c r="K251" s="16" t="str">
        <f t="shared" si="3"/>
        <v>(250,146,4,'Simmons &amp; Simmons 2025','2025',33,'".Carbon::now()."', '".Carbon::now()."'),</v>
      </c>
    </row>
    <row r="252" spans="1:11" x14ac:dyDescent="0.25">
      <c r="A252">
        <v>124</v>
      </c>
      <c r="B252" s="16" t="s">
        <v>938</v>
      </c>
      <c r="C252">
        <v>5</v>
      </c>
      <c r="D252" s="16" t="s">
        <v>26</v>
      </c>
      <c r="E252" s="16" t="s">
        <v>28</v>
      </c>
      <c r="F252" t="s">
        <v>3079</v>
      </c>
      <c r="G252">
        <v>251</v>
      </c>
      <c r="H252" s="16" t="s">
        <v>512</v>
      </c>
      <c r="I252">
        <v>20</v>
      </c>
      <c r="J252" s="16" t="s">
        <v>35</v>
      </c>
      <c r="K252" s="16" t="str">
        <f t="shared" si="3"/>
        <v>(251,124,5,'Posadas 2024','2024',20,'".Carbon::now()."', '".Carbon::now()."'),</v>
      </c>
    </row>
    <row r="253" spans="1:11" x14ac:dyDescent="0.25">
      <c r="A253">
        <v>132</v>
      </c>
      <c r="B253" s="16" t="s">
        <v>954</v>
      </c>
      <c r="C253">
        <v>5</v>
      </c>
      <c r="D253" s="16" t="s">
        <v>26</v>
      </c>
      <c r="E253" s="16" t="s">
        <v>28</v>
      </c>
      <c r="F253" t="s">
        <v>3078</v>
      </c>
      <c r="G253">
        <v>252</v>
      </c>
      <c r="H253" s="16" t="s">
        <v>512</v>
      </c>
      <c r="I253">
        <v>20</v>
      </c>
      <c r="J253" s="16" t="s">
        <v>35</v>
      </c>
      <c r="K253" s="16" t="str">
        <f t="shared" si="3"/>
        <v>(252,132,5,'Quijano &amp; Associates 2024','2024',20,'".Carbon::now()."', '".Carbon::now()."'),</v>
      </c>
    </row>
    <row r="254" spans="1:11" x14ac:dyDescent="0.25">
      <c r="A254">
        <v>153</v>
      </c>
      <c r="B254" s="16" t="s">
        <v>1061</v>
      </c>
      <c r="C254">
        <v>4</v>
      </c>
      <c r="D254" s="16" t="s">
        <v>62</v>
      </c>
      <c r="E254" s="16" t="s">
        <v>28</v>
      </c>
      <c r="F254" t="s">
        <v>3080</v>
      </c>
      <c r="G254">
        <v>253</v>
      </c>
      <c r="H254" s="16" t="s">
        <v>816</v>
      </c>
      <c r="J254" s="16"/>
      <c r="K254" s="16" t="str">
        <f t="shared" si="3"/>
        <v>(253,153,4,'Stroock 2024','2024',null,'".Carbon::now()."', '".Carbon::now()."'),</v>
      </c>
    </row>
    <row r="255" spans="1:11" x14ac:dyDescent="0.25">
      <c r="A255">
        <v>128</v>
      </c>
      <c r="B255" s="16" t="s">
        <v>946</v>
      </c>
      <c r="C255">
        <v>5</v>
      </c>
      <c r="D255" s="16" t="s">
        <v>26</v>
      </c>
      <c r="E255" s="16" t="s">
        <v>28</v>
      </c>
      <c r="F255" t="s">
        <v>3081</v>
      </c>
      <c r="G255">
        <v>254</v>
      </c>
      <c r="H255" s="16" t="s">
        <v>241</v>
      </c>
      <c r="I255">
        <v>4</v>
      </c>
      <c r="J255" s="16" t="s">
        <v>73</v>
      </c>
      <c r="K255" s="16" t="str">
        <f t="shared" si="3"/>
        <v>(254,128,5,'PricewaterhouseCoopers Legal AG Rechtsanwaltsgesellschaft 2024','2024',4,'".Carbon::now()."', '".Carbon::now()."'),</v>
      </c>
    </row>
    <row r="256" spans="1:11" x14ac:dyDescent="0.25">
      <c r="A256">
        <v>129</v>
      </c>
      <c r="B256" s="16" t="s">
        <v>951</v>
      </c>
      <c r="C256">
        <v>1</v>
      </c>
      <c r="D256" s="16" t="s">
        <v>3139</v>
      </c>
      <c r="E256" s="16" t="s">
        <v>349</v>
      </c>
      <c r="F256" t="s">
        <v>5019</v>
      </c>
      <c r="G256">
        <v>255</v>
      </c>
      <c r="H256" s="16" t="s">
        <v>3375</v>
      </c>
      <c r="I256">
        <v>20</v>
      </c>
      <c r="J256" s="16" t="s">
        <v>35</v>
      </c>
      <c r="K256" s="16" t="str">
        <f t="shared" si="3"/>
        <v>(255,129,1,'Prof. Wierzbowski &amp; Partners 2025','2025',20,'".Carbon::now()."', '".Carbon::now()."'),</v>
      </c>
    </row>
    <row r="257" spans="1:11" x14ac:dyDescent="0.25">
      <c r="A257">
        <v>105</v>
      </c>
      <c r="B257" s="16" t="s">
        <v>2908</v>
      </c>
      <c r="C257">
        <v>5</v>
      </c>
      <c r="D257" s="16" t="s">
        <v>26</v>
      </c>
      <c r="E257" s="16" t="s">
        <v>28</v>
      </c>
      <c r="F257" t="s">
        <v>3082</v>
      </c>
      <c r="G257">
        <v>256</v>
      </c>
      <c r="H257" s="16" t="s">
        <v>379</v>
      </c>
      <c r="I257">
        <v>20</v>
      </c>
      <c r="J257" s="16" t="s">
        <v>35</v>
      </c>
      <c r="K257" s="16" t="str">
        <f t="shared" si="3"/>
        <v>(256,105,5,'Moroglu Arseven 2024','2024',20,'".Carbon::now()."', '".Carbon::now()."'),</v>
      </c>
    </row>
    <row r="258" spans="1:11" x14ac:dyDescent="0.25">
      <c r="A258">
        <v>135</v>
      </c>
      <c r="B258" s="16" t="s">
        <v>4702</v>
      </c>
      <c r="C258">
        <v>1</v>
      </c>
      <c r="D258" s="16" t="s">
        <v>3139</v>
      </c>
      <c r="E258" s="16" t="s">
        <v>28</v>
      </c>
      <c r="F258" t="s">
        <v>5020</v>
      </c>
      <c r="G258">
        <v>257</v>
      </c>
      <c r="H258" s="16" t="s">
        <v>532</v>
      </c>
      <c r="I258">
        <v>33</v>
      </c>
      <c r="J258" s="16" t="s">
        <v>94</v>
      </c>
      <c r="K258" s="16" t="str">
        <f t="shared" ref="K258:K278" si="4">CONCATENATE("(",G258,",",A258,",",C258,",'",SUBSTITUTE(F258, "'", "´"),"','",E258,"',",IF(I258&lt;&gt;"",I258, "null"),",'"".Carbon::now().""', '"".Carbon::now().""'),")</f>
        <v>(257,135,1,'Robins Kaplan 2024','2024',33,'".Carbon::now()."', '".Carbon::now()."'),</v>
      </c>
    </row>
    <row r="259" spans="1:11" x14ac:dyDescent="0.25">
      <c r="A259">
        <v>50</v>
      </c>
      <c r="B259" s="16" t="s">
        <v>622</v>
      </c>
      <c r="C259">
        <v>1</v>
      </c>
      <c r="D259" s="16" t="s">
        <v>3139</v>
      </c>
      <c r="E259" s="16" t="s">
        <v>28</v>
      </c>
      <c r="F259" t="s">
        <v>3084</v>
      </c>
      <c r="G259">
        <v>258</v>
      </c>
      <c r="H259" s="16" t="s">
        <v>29</v>
      </c>
      <c r="I259">
        <v>20</v>
      </c>
      <c r="J259" s="16" t="s">
        <v>35</v>
      </c>
      <c r="K259" s="16" t="str">
        <f t="shared" si="4"/>
        <v>(258,50,1,'GSW Legal - Grabarek, Szalc i Wspólnicy sp.k. 2024','2024',20,'".Carbon::now()."', '".Carbon::now()."'),</v>
      </c>
    </row>
    <row r="260" spans="1:11" x14ac:dyDescent="0.25">
      <c r="A260">
        <v>85</v>
      </c>
      <c r="B260" s="16" t="s">
        <v>763</v>
      </c>
      <c r="C260">
        <v>1</v>
      </c>
      <c r="D260" s="16" t="s">
        <v>3139</v>
      </c>
      <c r="E260" s="16" t="s">
        <v>28</v>
      </c>
      <c r="F260" t="s">
        <v>3088</v>
      </c>
      <c r="G260">
        <v>259</v>
      </c>
      <c r="H260" s="16" t="s">
        <v>29</v>
      </c>
      <c r="I260">
        <v>20</v>
      </c>
      <c r="J260" s="16" t="s">
        <v>35</v>
      </c>
      <c r="K260" s="16" t="str">
        <f t="shared" si="4"/>
        <v>(259,85,1,'MAQS Advokatbyrå 2024','2024',20,'".Carbon::now()."', '".Carbon::now()."'),</v>
      </c>
    </row>
    <row r="261" spans="1:11" x14ac:dyDescent="0.25">
      <c r="A261">
        <v>1</v>
      </c>
      <c r="B261" s="16" t="s">
        <v>25</v>
      </c>
      <c r="C261">
        <v>5</v>
      </c>
      <c r="D261" s="16" t="s">
        <v>26</v>
      </c>
      <c r="E261" s="16" t="s">
        <v>28</v>
      </c>
      <c r="F261" t="s">
        <v>3086</v>
      </c>
      <c r="G261">
        <v>260</v>
      </c>
      <c r="H261" s="16" t="s">
        <v>29</v>
      </c>
      <c r="I261">
        <v>20</v>
      </c>
      <c r="J261" s="16" t="s">
        <v>35</v>
      </c>
      <c r="K261" s="16" t="str">
        <f t="shared" si="4"/>
        <v>(260,1,5,'ADP Law 2024','2024',20,'".Carbon::now()."', '".Carbon::now()."'),</v>
      </c>
    </row>
    <row r="262" spans="1:11" x14ac:dyDescent="0.25">
      <c r="A262">
        <v>131</v>
      </c>
      <c r="B262" s="16" t="s">
        <v>952</v>
      </c>
      <c r="C262">
        <v>1</v>
      </c>
      <c r="D262" s="16" t="s">
        <v>3139</v>
      </c>
      <c r="E262" s="16" t="s">
        <v>28</v>
      </c>
      <c r="F262" t="s">
        <v>3083</v>
      </c>
      <c r="G262">
        <v>261</v>
      </c>
      <c r="H262" s="16" t="s">
        <v>29</v>
      </c>
      <c r="I262">
        <v>20</v>
      </c>
      <c r="J262" s="16" t="s">
        <v>35</v>
      </c>
      <c r="K262" s="16" t="str">
        <f t="shared" si="4"/>
        <v>(261,131,1,'Quadrant Advocaten 2024','2024',20,'".Carbon::now()."', '".Carbon::now()."'),</v>
      </c>
    </row>
    <row r="263" spans="1:11" x14ac:dyDescent="0.25">
      <c r="A263">
        <v>93</v>
      </c>
      <c r="B263" s="16" t="s">
        <v>778</v>
      </c>
      <c r="C263">
        <v>5</v>
      </c>
      <c r="D263" s="16" t="s">
        <v>26</v>
      </c>
      <c r="E263" s="16" t="s">
        <v>28</v>
      </c>
      <c r="F263" t="s">
        <v>3090</v>
      </c>
      <c r="G263">
        <v>262</v>
      </c>
      <c r="H263" s="16" t="s">
        <v>46</v>
      </c>
      <c r="I263">
        <v>20</v>
      </c>
      <c r="J263" s="16" t="s">
        <v>35</v>
      </c>
      <c r="K263" s="16" t="str">
        <f t="shared" si="4"/>
        <v>(262,93,5,'Marván, González Graf y González Larrazolo 2024','2024',20,'".Carbon::now()."', '".Carbon::now()."'),</v>
      </c>
    </row>
    <row r="264" spans="1:11" x14ac:dyDescent="0.25">
      <c r="A264">
        <v>39</v>
      </c>
      <c r="B264" s="16" t="s">
        <v>507</v>
      </c>
      <c r="C264">
        <v>1</v>
      </c>
      <c r="D264" s="16" t="s">
        <v>3139</v>
      </c>
      <c r="E264" s="16" t="s">
        <v>28</v>
      </c>
      <c r="F264" t="s">
        <v>3089</v>
      </c>
      <c r="G264">
        <v>263</v>
      </c>
      <c r="H264" s="16" t="s">
        <v>46</v>
      </c>
      <c r="I264">
        <v>20</v>
      </c>
      <c r="J264" s="16" t="s">
        <v>35</v>
      </c>
      <c r="K264" s="16" t="str">
        <f t="shared" si="4"/>
        <v>(263,39,1,'Dumont 2024','2024',20,'".Carbon::now()."', '".Carbon::now()."'),</v>
      </c>
    </row>
    <row r="265" spans="1:11" x14ac:dyDescent="0.25">
      <c r="A265">
        <v>22</v>
      </c>
      <c r="B265" s="16" t="s">
        <v>353</v>
      </c>
      <c r="C265">
        <v>5</v>
      </c>
      <c r="D265" s="16" t="s">
        <v>26</v>
      </c>
      <c r="E265" s="16" t="s">
        <v>28</v>
      </c>
      <c r="F265" t="s">
        <v>3091</v>
      </c>
      <c r="G265">
        <v>264</v>
      </c>
      <c r="H265" s="16" t="s">
        <v>46</v>
      </c>
      <c r="I265">
        <v>20</v>
      </c>
      <c r="J265" s="16" t="s">
        <v>35</v>
      </c>
      <c r="K265" s="16" t="str">
        <f t="shared" si="4"/>
        <v>(264,22,5,'CLR Abogados 2024','2024',20,'".Carbon::now()."', '".Carbon::now()."'),</v>
      </c>
    </row>
    <row r="266" spans="1:11" x14ac:dyDescent="0.25">
      <c r="A266">
        <v>19</v>
      </c>
      <c r="B266" s="16" t="s">
        <v>257</v>
      </c>
      <c r="C266">
        <v>1</v>
      </c>
      <c r="D266" s="16" t="s">
        <v>3139</v>
      </c>
      <c r="E266" s="16" t="s">
        <v>28</v>
      </c>
      <c r="F266" t="s">
        <v>3092</v>
      </c>
      <c r="G266">
        <v>265</v>
      </c>
      <c r="H266" s="16" t="s">
        <v>46</v>
      </c>
      <c r="I266">
        <v>20</v>
      </c>
      <c r="J266" s="16" t="s">
        <v>35</v>
      </c>
      <c r="K266" s="16" t="str">
        <f t="shared" si="4"/>
        <v>(265,19,1,'Brown Rudnick LLP 2024','2024',20,'".Carbon::now()."', '".Carbon::now()."'),</v>
      </c>
    </row>
    <row r="267" spans="1:11" x14ac:dyDescent="0.25">
      <c r="A267">
        <v>152</v>
      </c>
      <c r="B267" s="16" t="s">
        <v>1060</v>
      </c>
      <c r="C267">
        <v>1</v>
      </c>
      <c r="D267" s="16" t="s">
        <v>3139</v>
      </c>
      <c r="E267" s="16" t="s">
        <v>28</v>
      </c>
      <c r="F267" t="s">
        <v>3096</v>
      </c>
      <c r="G267">
        <v>266</v>
      </c>
      <c r="H267" s="16" t="s">
        <v>81</v>
      </c>
      <c r="I267">
        <v>4</v>
      </c>
      <c r="J267" s="16" t="s">
        <v>73</v>
      </c>
      <c r="K267" s="16" t="str">
        <f t="shared" si="4"/>
        <v>(266,152,1,'Streathers 2024','2024',4,'".Carbon::now()."', '".Carbon::now()."'),</v>
      </c>
    </row>
    <row r="268" spans="1:11" x14ac:dyDescent="0.25">
      <c r="A268">
        <v>154</v>
      </c>
      <c r="B268" s="16" t="s">
        <v>1062</v>
      </c>
      <c r="C268">
        <v>4</v>
      </c>
      <c r="D268" s="16" t="s">
        <v>62</v>
      </c>
      <c r="E268" s="16" t="s">
        <v>28</v>
      </c>
      <c r="F268" t="s">
        <v>3094</v>
      </c>
      <c r="G268">
        <v>267</v>
      </c>
      <c r="H268" s="16" t="s">
        <v>81</v>
      </c>
      <c r="I268">
        <v>11</v>
      </c>
      <c r="J268" s="16" t="s">
        <v>80</v>
      </c>
      <c r="K268" s="16" t="str">
        <f t="shared" si="4"/>
        <v>(267,154,4,'Talbots 2024','2024',11,'".Carbon::now()."', '".Carbon::now()."'),</v>
      </c>
    </row>
    <row r="269" spans="1:11" x14ac:dyDescent="0.25">
      <c r="A269">
        <v>163</v>
      </c>
      <c r="B269" s="16" t="s">
        <v>1093</v>
      </c>
      <c r="C269">
        <v>1</v>
      </c>
      <c r="D269" s="16" t="s">
        <v>3139</v>
      </c>
      <c r="E269" s="16" t="s">
        <v>28</v>
      </c>
      <c r="F269" t="s">
        <v>3097</v>
      </c>
      <c r="G269">
        <v>268</v>
      </c>
      <c r="H269" s="16" t="s">
        <v>81</v>
      </c>
      <c r="I269">
        <v>30</v>
      </c>
      <c r="J269" s="16" t="s">
        <v>65</v>
      </c>
      <c r="K269" s="16" t="str">
        <f t="shared" si="4"/>
        <v>(268,163,1,'Wards Solicitors 2024','2024',30,'".Carbon::now()."', '".Carbon::now()."'),</v>
      </c>
    </row>
    <row r="270" spans="1:11" x14ac:dyDescent="0.25">
      <c r="A270">
        <v>159</v>
      </c>
      <c r="B270" s="16" t="s">
        <v>1070</v>
      </c>
      <c r="C270">
        <v>5</v>
      </c>
      <c r="D270" s="16" t="s">
        <v>26</v>
      </c>
      <c r="E270" s="16" t="s">
        <v>28</v>
      </c>
      <c r="F270" t="s">
        <v>3095</v>
      </c>
      <c r="G270">
        <v>269</v>
      </c>
      <c r="H270" s="16" t="s">
        <v>81</v>
      </c>
      <c r="I270">
        <v>33</v>
      </c>
      <c r="J270" s="16" t="s">
        <v>94</v>
      </c>
      <c r="K270" s="16" t="str">
        <f t="shared" si="4"/>
        <v>(269,159,5,'Vardags 2024','2024',33,'".Carbon::now()."', '".Carbon::now()."'),</v>
      </c>
    </row>
    <row r="271" spans="1:11" x14ac:dyDescent="0.25">
      <c r="A271">
        <v>29</v>
      </c>
      <c r="B271" s="16" t="s">
        <v>301</v>
      </c>
      <c r="C271">
        <v>4</v>
      </c>
      <c r="D271" s="16" t="s">
        <v>62</v>
      </c>
      <c r="E271" s="16" t="s">
        <v>28</v>
      </c>
      <c r="F271" t="s">
        <v>3093</v>
      </c>
      <c r="G271">
        <v>270</v>
      </c>
      <c r="H271" s="16" t="s">
        <v>81</v>
      </c>
      <c r="I271">
        <v>11</v>
      </c>
      <c r="J271" s="16" t="s">
        <v>80</v>
      </c>
      <c r="K271" s="16" t="str">
        <f t="shared" si="4"/>
        <v>(270,29,4,'Cato Solicitors 2024','2024',11,'".Carbon::now()."', '".Carbon::now()."'),</v>
      </c>
    </row>
    <row r="272" spans="1:11" x14ac:dyDescent="0.25">
      <c r="A272">
        <v>85</v>
      </c>
      <c r="B272" s="16" t="s">
        <v>763</v>
      </c>
      <c r="C272">
        <v>1</v>
      </c>
      <c r="D272" s="16" t="s">
        <v>3139</v>
      </c>
      <c r="E272" s="16" t="s">
        <v>349</v>
      </c>
      <c r="F272" t="s">
        <v>5023</v>
      </c>
      <c r="G272">
        <v>271</v>
      </c>
      <c r="H272" s="16" t="s">
        <v>2912</v>
      </c>
      <c r="I272">
        <v>20</v>
      </c>
      <c r="J272" s="16" t="s">
        <v>35</v>
      </c>
      <c r="K272" s="16" t="str">
        <f t="shared" si="4"/>
        <v>(271,85,1,'MAQS Advokatbyrå 2025','2025',20,'".Carbon::now()."', '".Carbon::now()."'),</v>
      </c>
    </row>
    <row r="273" spans="1:11" x14ac:dyDescent="0.25">
      <c r="A273">
        <v>131</v>
      </c>
      <c r="B273" s="16" t="s">
        <v>952</v>
      </c>
      <c r="C273">
        <v>1</v>
      </c>
      <c r="D273" s="16" t="s">
        <v>3139</v>
      </c>
      <c r="E273" s="16" t="s">
        <v>349</v>
      </c>
      <c r="F273" t="s">
        <v>5021</v>
      </c>
      <c r="G273">
        <v>272</v>
      </c>
      <c r="H273" s="16" t="s">
        <v>2912</v>
      </c>
      <c r="I273">
        <v>20</v>
      </c>
      <c r="J273" s="16" t="s">
        <v>35</v>
      </c>
      <c r="K273" s="16" t="str">
        <f t="shared" si="4"/>
        <v>(272,131,1,'Quadrant Advocaten 2025','2025',20,'".Carbon::now()."', '".Carbon::now()."'),</v>
      </c>
    </row>
    <row r="274" spans="1:11" x14ac:dyDescent="0.25">
      <c r="A274">
        <v>50</v>
      </c>
      <c r="B274" s="16" t="s">
        <v>622</v>
      </c>
      <c r="C274">
        <v>1</v>
      </c>
      <c r="D274" s="16" t="s">
        <v>3139</v>
      </c>
      <c r="E274" s="16" t="s">
        <v>349</v>
      </c>
      <c r="F274" t="s">
        <v>5022</v>
      </c>
      <c r="G274">
        <v>273</v>
      </c>
      <c r="H274" s="16" t="s">
        <v>2912</v>
      </c>
      <c r="I274">
        <v>20</v>
      </c>
      <c r="J274" s="16" t="s">
        <v>35</v>
      </c>
      <c r="K274" s="16" t="str">
        <f t="shared" si="4"/>
        <v>(273,50,1,'GSW Legal - Grabarek, Szalc i Wspólnicy sp.k. 2025','2025',20,'".Carbon::now()."', '".Carbon::now()."'),</v>
      </c>
    </row>
    <row r="275" spans="1:11" x14ac:dyDescent="0.25">
      <c r="A275">
        <v>128</v>
      </c>
      <c r="B275" s="16" t="s">
        <v>946</v>
      </c>
      <c r="C275">
        <v>1</v>
      </c>
      <c r="D275" s="16" t="s">
        <v>3139</v>
      </c>
      <c r="E275" s="16" t="s">
        <v>349</v>
      </c>
      <c r="F275" t="s">
        <v>5024</v>
      </c>
      <c r="G275">
        <v>274</v>
      </c>
      <c r="H275" s="16" t="s">
        <v>2912</v>
      </c>
      <c r="I275">
        <v>4</v>
      </c>
      <c r="J275" s="16" t="s">
        <v>73</v>
      </c>
      <c r="K275" s="16" t="str">
        <f t="shared" si="4"/>
        <v>(274,128,1,'PricewaterhouseCoopers Legal AG Rechtsanwaltsgesellschaft 2025','2025',4,'".Carbon::now()."', '".Carbon::now()."'),</v>
      </c>
    </row>
    <row r="276" spans="1:11" x14ac:dyDescent="0.25">
      <c r="A276">
        <v>39</v>
      </c>
      <c r="B276" s="16" t="s">
        <v>507</v>
      </c>
      <c r="C276">
        <v>1</v>
      </c>
      <c r="D276" s="16" t="s">
        <v>3139</v>
      </c>
      <c r="E276" s="16" t="s">
        <v>349</v>
      </c>
      <c r="F276" t="s">
        <v>3098</v>
      </c>
      <c r="G276">
        <v>275</v>
      </c>
      <c r="H276" s="16" t="s">
        <v>1030</v>
      </c>
      <c r="I276">
        <v>20</v>
      </c>
      <c r="J276" s="16" t="s">
        <v>35</v>
      </c>
      <c r="K276" s="16" t="str">
        <f t="shared" si="4"/>
        <v>(275,39,1,'Dumont 2025','2025',20,'".Carbon::now()."', '".Carbon::now()."'),</v>
      </c>
    </row>
    <row r="277" spans="1:11" x14ac:dyDescent="0.25">
      <c r="A277">
        <v>163</v>
      </c>
      <c r="B277" s="16" t="s">
        <v>1093</v>
      </c>
      <c r="C277">
        <v>1</v>
      </c>
      <c r="D277" s="16" t="s">
        <v>3139</v>
      </c>
      <c r="E277" s="16" t="s">
        <v>349</v>
      </c>
      <c r="F277" t="s">
        <v>5025</v>
      </c>
      <c r="G277">
        <v>276</v>
      </c>
      <c r="H277" s="16" t="s">
        <v>1276</v>
      </c>
      <c r="I277">
        <v>30</v>
      </c>
      <c r="J277" s="16" t="s">
        <v>65</v>
      </c>
      <c r="K277" s="16" t="str">
        <f t="shared" si="4"/>
        <v>(276,163,1,'Wards Solicitors 2025','2025',30,'".Carbon::now()."', '".Carbon::now()."'),</v>
      </c>
    </row>
    <row r="278" spans="1:11" x14ac:dyDescent="0.25">
      <c r="A278">
        <v>152</v>
      </c>
      <c r="B278" s="16" t="s">
        <v>1060</v>
      </c>
      <c r="C278">
        <v>1</v>
      </c>
      <c r="D278" s="16" t="s">
        <v>3139</v>
      </c>
      <c r="E278" s="16" t="s">
        <v>349</v>
      </c>
      <c r="F278" t="s">
        <v>5026</v>
      </c>
      <c r="G278">
        <v>277</v>
      </c>
      <c r="H278" s="16" t="s">
        <v>1276</v>
      </c>
      <c r="I278">
        <v>4</v>
      </c>
      <c r="J278" s="16" t="s">
        <v>73</v>
      </c>
      <c r="K278" s="16" t="str">
        <f t="shared" si="4"/>
        <v>(277,152,1,'Streathers 2025','2025',4,'".Carbon::now()."', '".Carbon::now()."'),</v>
      </c>
    </row>
  </sheetData>
  <phoneticPr fontId="1" type="noConversion"/>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5266"/>
  <sheetViews>
    <sheetView topLeftCell="AA19" zoomScale="89" zoomScaleNormal="89" workbookViewId="0">
      <selection activeCell="AL5245" sqref="AL1:AL1048576"/>
    </sheetView>
  </sheetViews>
  <sheetFormatPr defaultColWidth="9.140625" defaultRowHeight="15" x14ac:dyDescent="0.25"/>
  <cols>
    <col min="1" max="1" width="63.28515625" bestFit="1" customWidth="1"/>
    <col min="2" max="2" width="14.5703125" bestFit="1" customWidth="1"/>
    <col min="3" max="3" width="33.28515625" bestFit="1" customWidth="1"/>
    <col min="4" max="4" width="7.7109375" bestFit="1" customWidth="1"/>
    <col min="5" max="5" width="45.140625" bestFit="1" customWidth="1"/>
    <col min="6" max="6" width="28.85546875" bestFit="1" customWidth="1"/>
    <col min="7" max="7" width="44.7109375" bestFit="1" customWidth="1"/>
    <col min="8" max="8" width="81.140625" bestFit="1" customWidth="1"/>
    <col min="9" max="9" width="16.85546875" bestFit="1" customWidth="1"/>
    <col min="10" max="10" width="19.85546875" bestFit="1" customWidth="1"/>
    <col min="11" max="11" width="16.5703125" bestFit="1" customWidth="1"/>
    <col min="12" max="12" width="6.85546875" bestFit="1" customWidth="1"/>
    <col min="13" max="13" width="21.42578125" bestFit="1" customWidth="1"/>
    <col min="14" max="14" width="17.28515625" bestFit="1" customWidth="1"/>
    <col min="15" max="15" width="12.7109375" bestFit="1" customWidth="1"/>
    <col min="16" max="16" width="17.85546875" bestFit="1" customWidth="1"/>
    <col min="17" max="17" width="10.140625" bestFit="1" customWidth="1"/>
    <col min="18" max="18" width="11" bestFit="1" customWidth="1"/>
    <col min="19" max="19" width="13.140625" bestFit="1" customWidth="1"/>
    <col min="20" max="20" width="68.42578125" bestFit="1" customWidth="1"/>
    <col min="21" max="21" width="12.5703125" bestFit="1" customWidth="1"/>
    <col min="22" max="22" width="14.28515625" bestFit="1" customWidth="1"/>
    <col min="23" max="23" width="11" bestFit="1" customWidth="1"/>
    <col min="24" max="25" width="13.140625" bestFit="1" customWidth="1"/>
    <col min="26" max="26" width="12" bestFit="1" customWidth="1"/>
    <col min="27" max="27" width="22.140625" bestFit="1" customWidth="1"/>
    <col min="28" max="28" width="15.42578125" bestFit="1" customWidth="1"/>
    <col min="29" max="29" width="8.7109375" bestFit="1" customWidth="1"/>
    <col min="30" max="30" width="16.5703125" bestFit="1" customWidth="1"/>
    <col min="31" max="31" width="16.140625" bestFit="1" customWidth="1"/>
    <col min="32" max="34" width="14.140625" bestFit="1" customWidth="1"/>
    <col min="35" max="36" width="81.140625" bestFit="1" customWidth="1"/>
    <col min="37" max="38" width="16" bestFit="1" customWidth="1"/>
  </cols>
  <sheetData>
    <row r="1" spans="1:38" x14ac:dyDescent="0.25">
      <c r="A1" t="s">
        <v>2</v>
      </c>
      <c r="B1" t="s">
        <v>3</v>
      </c>
      <c r="C1" t="s">
        <v>4</v>
      </c>
      <c r="D1" t="s">
        <v>5</v>
      </c>
      <c r="E1" t="s">
        <v>6</v>
      </c>
      <c r="F1" t="s">
        <v>7</v>
      </c>
      <c r="G1" t="s">
        <v>9</v>
      </c>
      <c r="H1" t="s">
        <v>10</v>
      </c>
      <c r="I1" t="s">
        <v>17</v>
      </c>
      <c r="J1" t="s">
        <v>18</v>
      </c>
      <c r="K1" t="s">
        <v>19</v>
      </c>
      <c r="L1" t="s">
        <v>20</v>
      </c>
      <c r="M1" t="s">
        <v>21</v>
      </c>
      <c r="N1" t="s">
        <v>12</v>
      </c>
      <c r="O1" t="s">
        <v>13</v>
      </c>
      <c r="P1" t="s">
        <v>1174</v>
      </c>
      <c r="Q1" t="s">
        <v>1175</v>
      </c>
      <c r="R1" t="s">
        <v>1161</v>
      </c>
      <c r="S1" t="s">
        <v>1164</v>
      </c>
      <c r="T1" t="s">
        <v>2913</v>
      </c>
      <c r="U1" t="s">
        <v>1165</v>
      </c>
      <c r="V1" t="s">
        <v>1107</v>
      </c>
      <c r="W1" t="s">
        <v>1109</v>
      </c>
      <c r="X1" t="s">
        <v>1111</v>
      </c>
      <c r="Y1" t="s">
        <v>1113</v>
      </c>
      <c r="Z1" t="s">
        <v>1162</v>
      </c>
      <c r="AA1" t="s">
        <v>1170</v>
      </c>
      <c r="AB1" t="s">
        <v>1171</v>
      </c>
      <c r="AC1" t="s">
        <v>1172</v>
      </c>
      <c r="AD1" t="s">
        <v>1173</v>
      </c>
      <c r="AE1" t="s">
        <v>1249</v>
      </c>
      <c r="AF1" t="s">
        <v>1167</v>
      </c>
      <c r="AG1" t="s">
        <v>1168</v>
      </c>
      <c r="AH1" t="s">
        <v>1169</v>
      </c>
      <c r="AI1" t="s">
        <v>1250</v>
      </c>
      <c r="AJ1" t="s">
        <v>1251</v>
      </c>
      <c r="AK1" t="s">
        <v>1252</v>
      </c>
      <c r="AL1" t="s">
        <v>1253</v>
      </c>
    </row>
    <row r="2" spans="1:38" x14ac:dyDescent="0.25">
      <c r="A2" s="16" t="s">
        <v>25</v>
      </c>
      <c r="B2" s="16" t="s">
        <v>26</v>
      </c>
      <c r="C2" s="16" t="s">
        <v>27</v>
      </c>
      <c r="D2" s="16" t="s">
        <v>28</v>
      </c>
      <c r="E2" s="16" t="s">
        <v>29</v>
      </c>
      <c r="F2" s="16" t="s">
        <v>30</v>
      </c>
      <c r="G2" s="16" t="s">
        <v>32</v>
      </c>
      <c r="H2" s="16" t="s">
        <v>33</v>
      </c>
      <c r="I2" s="16" t="s">
        <v>35</v>
      </c>
      <c r="J2" s="16" t="s">
        <v>36</v>
      </c>
      <c r="M2" s="16"/>
      <c r="N2" s="7">
        <v>45145</v>
      </c>
      <c r="O2" s="9">
        <v>45145</v>
      </c>
      <c r="P2" t="s">
        <v>1198</v>
      </c>
      <c r="Q2">
        <v>1</v>
      </c>
      <c r="R2">
        <v>1</v>
      </c>
      <c r="S2">
        <v>5</v>
      </c>
      <c r="T2" t="s">
        <v>3086</v>
      </c>
      <c r="U2">
        <v>260</v>
      </c>
      <c r="V2">
        <v>14</v>
      </c>
      <c r="W2">
        <v>56</v>
      </c>
      <c r="X2">
        <v>96</v>
      </c>
      <c r="Y2">
        <v>556</v>
      </c>
      <c r="Z2">
        <v>20</v>
      </c>
      <c r="AA2">
        <v>19</v>
      </c>
      <c r="AE2">
        <v>1</v>
      </c>
      <c r="AF2" s="16" t="s">
        <v>24</v>
      </c>
      <c r="AG2" s="16"/>
      <c r="AH2" s="16"/>
      <c r="AI2" s="16" t="str">
        <f t="shared" ref="AI2:AI65" si="0">CONCATENATE("(",U2,",",S2,",",V2,",",W2,",",X2,",",Y2,",",IF(AA2&lt;&gt;"", AA2, "null"),", ",IF(AC2&lt;&gt;"", AC2, "null"),", ",IF(AD2&lt;&gt;"", AD2, "null"),", '",SUBSTITUTE(E2, "'", "´"),"',",D2,", '",P2,"','",P2,"','"".Carbon::now().""','"".Carbon::now().""'),")</f>
        <v>(260,5,14,56,96,556,19, null, null, 'L500 2024 EMEA',2024, '2023-08-07','2023-08-07','".Carbon::now()."','".Carbon::now()."'),</v>
      </c>
      <c r="AJ2" s="16" t="str">
        <f t="shared" ref="AJ2:AJ65" si="1">CONCATENATE("('"".DB::select(""SELECT id_status FROM `status` WHERE `element_type` = 'task' AND status_type = 'client' AND name ='", AF2, "'"")[0]-&gt;id_status.""',", AE2, ",1),")</f>
        <v>('".DB::select("SELECT id_status FROM `status` WHERE `element_type` = 'task' AND status_type = 'client' AND name ='CANCELLED'")[0]-&gt;id_status."',1,1),</v>
      </c>
      <c r="AK2" s="16" t="str">
        <f t="shared" ref="AK2:AK65" si="2">IF(AND(AF2&lt;&gt;AG2, AG2&lt;&gt;""),CONCATENATE("('"".DB::select(""SELECT id_status FROM `status` WHERE `element_type` = 'task' AND status_type = 'client' AND name ='", AG2, "'"")[0]-&gt;id_status.""',", AE2, ",1),"),"")</f>
        <v/>
      </c>
      <c r="AL2" s="16" t="str">
        <f t="shared" ref="AL2:AL65" si="3">IF(AND(AF2&lt;&gt;AG2,AF2&lt;&gt;AH2,AG2&lt;&gt;AH2,AH2&lt;&gt;""), CONCATENATE("('"".DB::select(""SELECT id_status FROM `status` WHERE `element_type` = 'task' AND status_type = 'client' AND name ='", AF2, "'"")[0]-&gt;id_status.""',", AE2, ",1),"), "")</f>
        <v/>
      </c>
    </row>
    <row r="3" spans="1:38" x14ac:dyDescent="0.25">
      <c r="A3" s="16" t="s">
        <v>354</v>
      </c>
      <c r="B3" s="16" t="s">
        <v>26</v>
      </c>
      <c r="C3" s="16" t="s">
        <v>27</v>
      </c>
      <c r="D3" s="16" t="s">
        <v>28</v>
      </c>
      <c r="E3" s="16" t="s">
        <v>29</v>
      </c>
      <c r="F3" s="16" t="s">
        <v>30</v>
      </c>
      <c r="G3" s="16" t="s">
        <v>355</v>
      </c>
      <c r="H3" s="16" t="s">
        <v>33</v>
      </c>
      <c r="I3" s="16" t="s">
        <v>35</v>
      </c>
      <c r="J3" s="16" t="s">
        <v>95</v>
      </c>
      <c r="M3" s="16"/>
      <c r="N3" s="7">
        <v>45163</v>
      </c>
      <c r="O3" s="9">
        <v>45163</v>
      </c>
      <c r="P3" t="s">
        <v>1196</v>
      </c>
      <c r="Q3">
        <v>1</v>
      </c>
      <c r="R3">
        <v>23</v>
      </c>
      <c r="S3">
        <v>5</v>
      </c>
      <c r="T3" t="s">
        <v>2948</v>
      </c>
      <c r="U3">
        <v>63</v>
      </c>
      <c r="V3">
        <v>14</v>
      </c>
      <c r="W3">
        <v>56</v>
      </c>
      <c r="X3">
        <v>80</v>
      </c>
      <c r="Y3">
        <v>556</v>
      </c>
      <c r="Z3">
        <v>20</v>
      </c>
      <c r="AA3">
        <v>8</v>
      </c>
      <c r="AE3">
        <v>2</v>
      </c>
      <c r="AF3" s="16" t="s">
        <v>24</v>
      </c>
      <c r="AG3" s="16"/>
      <c r="AH3" s="16"/>
      <c r="AI3" s="16" t="str">
        <f t="shared" si="0"/>
        <v>(63,5,14,56,80,556,8, null, null, 'L500 2024 EMEA',2024, '2023-08-25','2023-08-25','".Carbon::now()."','".Carbon::now()."'),</v>
      </c>
      <c r="AJ3" s="16" t="str">
        <f t="shared" si="1"/>
        <v>('".DB::select("SELECT id_status FROM `status` WHERE `element_type` = 'task' AND status_type = 'client' AND name ='CANCELLED'")[0]-&gt;id_status."',2,1),</v>
      </c>
      <c r="AK3" s="16" t="str">
        <f t="shared" si="2"/>
        <v/>
      </c>
      <c r="AL3" s="16" t="str">
        <f t="shared" si="3"/>
        <v/>
      </c>
    </row>
    <row r="4" spans="1:38" x14ac:dyDescent="0.25">
      <c r="A4" s="16" t="s">
        <v>354</v>
      </c>
      <c r="B4" s="16" t="s">
        <v>26</v>
      </c>
      <c r="C4" s="16" t="s">
        <v>27</v>
      </c>
      <c r="D4" s="16" t="s">
        <v>28</v>
      </c>
      <c r="E4" s="16" t="s">
        <v>29</v>
      </c>
      <c r="F4" s="16" t="s">
        <v>30</v>
      </c>
      <c r="G4" s="16" t="s">
        <v>355</v>
      </c>
      <c r="H4" s="16" t="s">
        <v>47</v>
      </c>
      <c r="I4" s="16" t="s">
        <v>35</v>
      </c>
      <c r="J4" s="16" t="s">
        <v>95</v>
      </c>
      <c r="M4" s="16"/>
      <c r="N4" s="7">
        <v>45163</v>
      </c>
      <c r="O4" s="9">
        <v>45163</v>
      </c>
      <c r="P4" t="s">
        <v>1196</v>
      </c>
      <c r="Q4">
        <v>1</v>
      </c>
      <c r="R4">
        <v>23</v>
      </c>
      <c r="S4">
        <v>5</v>
      </c>
      <c r="T4" t="s">
        <v>2948</v>
      </c>
      <c r="U4">
        <v>63</v>
      </c>
      <c r="V4">
        <v>14</v>
      </c>
      <c r="W4">
        <v>56</v>
      </c>
      <c r="X4">
        <v>80</v>
      </c>
      <c r="Y4">
        <v>601</v>
      </c>
      <c r="Z4">
        <v>20</v>
      </c>
      <c r="AA4">
        <v>8</v>
      </c>
      <c r="AE4">
        <v>3</v>
      </c>
      <c r="AF4" s="16" t="s">
        <v>24</v>
      </c>
      <c r="AG4" s="16"/>
      <c r="AH4" s="16"/>
      <c r="AI4" s="16" t="str">
        <f t="shared" si="0"/>
        <v>(63,5,14,56,80,601,8, null, null, 'L500 2024 EMEA',2024, '2023-08-25','2023-08-25','".Carbon::now()."','".Carbon::now()."'),</v>
      </c>
      <c r="AJ4" s="16" t="str">
        <f t="shared" si="1"/>
        <v>('".DB::select("SELECT id_status FROM `status` WHERE `element_type` = 'task' AND status_type = 'client' AND name ='CANCELLED'")[0]-&gt;id_status."',3,1),</v>
      </c>
      <c r="AK4" s="16" t="str">
        <f t="shared" si="2"/>
        <v/>
      </c>
      <c r="AL4" s="16" t="str">
        <f t="shared" si="3"/>
        <v/>
      </c>
    </row>
    <row r="5" spans="1:38" x14ac:dyDescent="0.25">
      <c r="A5" s="16" t="s">
        <v>235</v>
      </c>
      <c r="B5" s="16" t="s">
        <v>3139</v>
      </c>
      <c r="C5" s="16" t="s">
        <v>27</v>
      </c>
      <c r="D5" s="16" t="s">
        <v>28</v>
      </c>
      <c r="E5" s="16" t="s">
        <v>29</v>
      </c>
      <c r="F5" s="16" t="s">
        <v>30</v>
      </c>
      <c r="G5" s="16" t="s">
        <v>216</v>
      </c>
      <c r="H5" s="16" t="s">
        <v>33</v>
      </c>
      <c r="I5" s="16" t="s">
        <v>73</v>
      </c>
      <c r="J5" s="16" t="s">
        <v>36</v>
      </c>
      <c r="M5" s="16" t="s">
        <v>54</v>
      </c>
      <c r="N5" s="7">
        <v>45163</v>
      </c>
      <c r="O5" s="9">
        <v>45163</v>
      </c>
      <c r="P5" t="s">
        <v>1196</v>
      </c>
      <c r="Q5">
        <v>1</v>
      </c>
      <c r="R5">
        <v>15</v>
      </c>
      <c r="S5">
        <v>4</v>
      </c>
      <c r="T5" t="s">
        <v>2952</v>
      </c>
      <c r="U5">
        <v>66</v>
      </c>
      <c r="V5">
        <v>14</v>
      </c>
      <c r="W5">
        <v>56</v>
      </c>
      <c r="X5">
        <v>32</v>
      </c>
      <c r="Y5">
        <v>556</v>
      </c>
      <c r="Z5">
        <v>4</v>
      </c>
      <c r="AA5">
        <v>19</v>
      </c>
      <c r="AD5">
        <v>50</v>
      </c>
      <c r="AE5">
        <v>4</v>
      </c>
      <c r="AF5" s="16" t="s">
        <v>39</v>
      </c>
      <c r="AG5" s="16"/>
      <c r="AH5" s="16"/>
      <c r="AI5" s="16" t="str">
        <f t="shared" si="0"/>
        <v>(66,4,14,56,32,556,19, null, 50, 'L500 2024 EMEA',2024, '2023-08-25','2023-08-25','".Carbon::now()."','".Carbon::now()."'),</v>
      </c>
      <c r="AJ5" s="16" t="str">
        <f t="shared" si="1"/>
        <v>('".DB::select("SELECT id_status FROM `status` WHERE `element_type` = 'task' AND status_type = 'client' AND name ='CONFIRMED'")[0]-&gt;id_status."',4,1),</v>
      </c>
      <c r="AK5" s="16" t="str">
        <f t="shared" si="2"/>
        <v/>
      </c>
      <c r="AL5" s="16" t="str">
        <f t="shared" si="3"/>
        <v/>
      </c>
    </row>
    <row r="6" spans="1:38" x14ac:dyDescent="0.25">
      <c r="A6" s="16" t="s">
        <v>235</v>
      </c>
      <c r="B6" s="16" t="s">
        <v>3139</v>
      </c>
      <c r="C6" s="16" t="s">
        <v>27</v>
      </c>
      <c r="D6" s="16" t="s">
        <v>28</v>
      </c>
      <c r="E6" s="16" t="s">
        <v>29</v>
      </c>
      <c r="F6" s="16" t="s">
        <v>30</v>
      </c>
      <c r="G6" s="16" t="s">
        <v>236</v>
      </c>
      <c r="H6" s="16" t="s">
        <v>33</v>
      </c>
      <c r="I6" s="16" t="s">
        <v>73</v>
      </c>
      <c r="J6" s="16" t="s">
        <v>36</v>
      </c>
      <c r="M6" s="16" t="s">
        <v>54</v>
      </c>
      <c r="N6" s="7">
        <v>45163</v>
      </c>
      <c r="O6" s="9">
        <v>45163</v>
      </c>
      <c r="P6" t="s">
        <v>1196</v>
      </c>
      <c r="Q6">
        <v>1</v>
      </c>
      <c r="R6">
        <v>15</v>
      </c>
      <c r="S6">
        <v>4</v>
      </c>
      <c r="T6" t="s">
        <v>2952</v>
      </c>
      <c r="U6">
        <v>66</v>
      </c>
      <c r="V6">
        <v>14</v>
      </c>
      <c r="W6">
        <v>56</v>
      </c>
      <c r="X6">
        <v>40</v>
      </c>
      <c r="Y6">
        <v>556</v>
      </c>
      <c r="Z6">
        <v>4</v>
      </c>
      <c r="AA6">
        <v>19</v>
      </c>
      <c r="AD6">
        <v>50</v>
      </c>
      <c r="AE6">
        <v>5</v>
      </c>
      <c r="AF6" s="16" t="s">
        <v>39</v>
      </c>
      <c r="AG6" s="16"/>
      <c r="AH6" s="16"/>
      <c r="AI6" s="16" t="str">
        <f t="shared" si="0"/>
        <v>(66,4,14,56,40,556,19, null, 50, 'L500 2024 EMEA',2024, '2023-08-25','2023-08-25','".Carbon::now()."','".Carbon::now()."'),</v>
      </c>
      <c r="AJ6" s="16" t="str">
        <f t="shared" si="1"/>
        <v>('".DB::select("SELECT id_status FROM `status` WHERE `element_type` = 'task' AND status_type = 'client' AND name ='CONFIRMED'")[0]-&gt;id_status."',5,1),</v>
      </c>
      <c r="AK6" s="16" t="str">
        <f t="shared" si="2"/>
        <v/>
      </c>
      <c r="AL6" s="16" t="str">
        <f t="shared" si="3"/>
        <v/>
      </c>
    </row>
    <row r="7" spans="1:38" x14ac:dyDescent="0.25">
      <c r="A7" s="16" t="s">
        <v>235</v>
      </c>
      <c r="B7" s="16" t="s">
        <v>3139</v>
      </c>
      <c r="C7" s="16" t="s">
        <v>27</v>
      </c>
      <c r="D7" s="16" t="s">
        <v>28</v>
      </c>
      <c r="E7" s="16" t="s">
        <v>29</v>
      </c>
      <c r="F7" s="16" t="s">
        <v>30</v>
      </c>
      <c r="G7" s="16" t="s">
        <v>237</v>
      </c>
      <c r="H7" s="16" t="s">
        <v>33</v>
      </c>
      <c r="I7" s="16" t="s">
        <v>73</v>
      </c>
      <c r="J7" s="16" t="s">
        <v>36</v>
      </c>
      <c r="M7" s="16" t="s">
        <v>54</v>
      </c>
      <c r="N7" s="7">
        <v>45163</v>
      </c>
      <c r="O7" s="9">
        <v>45163</v>
      </c>
      <c r="P7" t="s">
        <v>1196</v>
      </c>
      <c r="Q7">
        <v>1</v>
      </c>
      <c r="R7">
        <v>15</v>
      </c>
      <c r="S7">
        <v>4</v>
      </c>
      <c r="T7" t="s">
        <v>2952</v>
      </c>
      <c r="U7">
        <v>66</v>
      </c>
      <c r="V7">
        <v>14</v>
      </c>
      <c r="W7">
        <v>56</v>
      </c>
      <c r="X7">
        <v>106</v>
      </c>
      <c r="Y7">
        <v>556</v>
      </c>
      <c r="Z7">
        <v>4</v>
      </c>
      <c r="AA7">
        <v>19</v>
      </c>
      <c r="AD7">
        <v>50</v>
      </c>
      <c r="AE7">
        <v>6</v>
      </c>
      <c r="AF7" s="16" t="s">
        <v>39</v>
      </c>
      <c r="AG7" s="16"/>
      <c r="AH7" s="16"/>
      <c r="AI7" s="16" t="str">
        <f t="shared" si="0"/>
        <v>(66,4,14,56,106,556,19, null, 50, 'L500 2024 EMEA',2024, '2023-08-25','2023-08-25','".Carbon::now()."','".Carbon::now()."'),</v>
      </c>
      <c r="AJ7" s="16" t="str">
        <f t="shared" si="1"/>
        <v>('".DB::select("SELECT id_status FROM `status` WHERE `element_type` = 'task' AND status_type = 'client' AND name ='CONFIRMED'")[0]-&gt;id_status."',6,1),</v>
      </c>
      <c r="AK7" s="16" t="str">
        <f t="shared" si="2"/>
        <v/>
      </c>
      <c r="AL7" s="16" t="str">
        <f t="shared" si="3"/>
        <v/>
      </c>
    </row>
    <row r="8" spans="1:38" x14ac:dyDescent="0.25">
      <c r="A8" s="16" t="s">
        <v>235</v>
      </c>
      <c r="B8" s="16" t="s">
        <v>3139</v>
      </c>
      <c r="C8" s="16" t="s">
        <v>27</v>
      </c>
      <c r="D8" s="16" t="s">
        <v>349</v>
      </c>
      <c r="E8" s="16" t="s">
        <v>2912</v>
      </c>
      <c r="F8" s="16" t="s">
        <v>30</v>
      </c>
      <c r="G8" s="16" t="s">
        <v>216</v>
      </c>
      <c r="H8" s="16" t="s">
        <v>33</v>
      </c>
      <c r="I8" s="16" t="s">
        <v>73</v>
      </c>
      <c r="J8" s="16" t="s">
        <v>36</v>
      </c>
      <c r="M8" s="16" t="s">
        <v>54</v>
      </c>
      <c r="N8" s="7">
        <v>45528</v>
      </c>
      <c r="O8" s="9">
        <v>45528</v>
      </c>
      <c r="P8" t="s">
        <v>5027</v>
      </c>
      <c r="Q8">
        <v>1</v>
      </c>
      <c r="R8">
        <v>15</v>
      </c>
      <c r="S8">
        <v>4</v>
      </c>
      <c r="T8" t="s">
        <v>4965</v>
      </c>
      <c r="U8">
        <v>172</v>
      </c>
      <c r="V8">
        <v>14</v>
      </c>
      <c r="W8">
        <v>56</v>
      </c>
      <c r="X8">
        <v>32</v>
      </c>
      <c r="Y8">
        <v>556</v>
      </c>
      <c r="Z8">
        <v>4</v>
      </c>
      <c r="AA8">
        <v>19</v>
      </c>
      <c r="AD8">
        <v>50</v>
      </c>
      <c r="AE8">
        <v>7</v>
      </c>
      <c r="AF8" s="16" t="s">
        <v>3143</v>
      </c>
      <c r="AG8" s="16"/>
      <c r="AH8" s="16"/>
      <c r="AI8" s="16" t="str">
        <f t="shared" si="0"/>
        <v>(172,4,14,56,32,556,19, null, 50, 'L500 2025 EMEA',2025, '2024-08-24','2024-08-24','".Carbon::now()."','".Carbon::now()."'),</v>
      </c>
      <c r="AJ8" s="16" t="str">
        <f t="shared" si="1"/>
        <v>('".DB::select("SELECT id_status FROM `status` WHERE `element_type` = 'task' AND status_type = 'client' AND name ='PRE-FORECAST'")[0]-&gt;id_status."',7,1),</v>
      </c>
      <c r="AK8" s="16" t="str">
        <f t="shared" si="2"/>
        <v/>
      </c>
      <c r="AL8" s="16" t="str">
        <f t="shared" si="3"/>
        <v/>
      </c>
    </row>
    <row r="9" spans="1:38" x14ac:dyDescent="0.25">
      <c r="A9" s="16" t="s">
        <v>235</v>
      </c>
      <c r="B9" s="16" t="s">
        <v>3139</v>
      </c>
      <c r="C9" s="16" t="s">
        <v>27</v>
      </c>
      <c r="D9" s="16" t="s">
        <v>349</v>
      </c>
      <c r="E9" s="16" t="s">
        <v>2912</v>
      </c>
      <c r="F9" s="16" t="s">
        <v>30</v>
      </c>
      <c r="G9" s="16" t="s">
        <v>236</v>
      </c>
      <c r="H9" s="16" t="s">
        <v>33</v>
      </c>
      <c r="I9" s="16" t="s">
        <v>73</v>
      </c>
      <c r="J9" s="16" t="s">
        <v>36</v>
      </c>
      <c r="M9" s="16" t="s">
        <v>54</v>
      </c>
      <c r="N9" s="7">
        <v>45528</v>
      </c>
      <c r="O9" s="9">
        <v>45528</v>
      </c>
      <c r="P9" t="s">
        <v>5027</v>
      </c>
      <c r="Q9">
        <v>1</v>
      </c>
      <c r="R9">
        <v>15</v>
      </c>
      <c r="S9">
        <v>4</v>
      </c>
      <c r="T9" t="s">
        <v>4965</v>
      </c>
      <c r="U9">
        <v>172</v>
      </c>
      <c r="V9">
        <v>14</v>
      </c>
      <c r="W9">
        <v>56</v>
      </c>
      <c r="X9">
        <v>40</v>
      </c>
      <c r="Y9">
        <v>556</v>
      </c>
      <c r="Z9">
        <v>4</v>
      </c>
      <c r="AA9">
        <v>19</v>
      </c>
      <c r="AD9">
        <v>50</v>
      </c>
      <c r="AE9">
        <v>8</v>
      </c>
      <c r="AF9" s="16" t="s">
        <v>3143</v>
      </c>
      <c r="AG9" s="16"/>
      <c r="AH9" s="16"/>
      <c r="AI9" s="16" t="str">
        <f t="shared" si="0"/>
        <v>(172,4,14,56,40,556,19, null, 50, 'L500 2025 EMEA',2025, '2024-08-24','2024-08-24','".Carbon::now()."','".Carbon::now()."'),</v>
      </c>
      <c r="AJ9" s="16" t="str">
        <f t="shared" si="1"/>
        <v>('".DB::select("SELECT id_status FROM `status` WHERE `element_type` = 'task' AND status_type = 'client' AND name ='PRE-FORECAST'")[0]-&gt;id_status."',8,1),</v>
      </c>
      <c r="AK9" s="16" t="str">
        <f t="shared" si="2"/>
        <v/>
      </c>
      <c r="AL9" s="16" t="str">
        <f t="shared" si="3"/>
        <v/>
      </c>
    </row>
    <row r="10" spans="1:38" x14ac:dyDescent="0.25">
      <c r="A10" s="16" t="s">
        <v>235</v>
      </c>
      <c r="B10" s="16" t="s">
        <v>3139</v>
      </c>
      <c r="C10" s="16" t="s">
        <v>27</v>
      </c>
      <c r="D10" s="16" t="s">
        <v>349</v>
      </c>
      <c r="E10" s="16" t="s">
        <v>2912</v>
      </c>
      <c r="F10" s="16" t="s">
        <v>30</v>
      </c>
      <c r="G10" s="16" t="s">
        <v>237</v>
      </c>
      <c r="H10" s="16" t="s">
        <v>33</v>
      </c>
      <c r="I10" s="16" t="s">
        <v>73</v>
      </c>
      <c r="J10" s="16" t="s">
        <v>36</v>
      </c>
      <c r="M10" s="16" t="s">
        <v>54</v>
      </c>
      <c r="N10" s="7">
        <v>45528</v>
      </c>
      <c r="O10" s="9">
        <v>45528</v>
      </c>
      <c r="P10" t="s">
        <v>5027</v>
      </c>
      <c r="Q10">
        <v>1</v>
      </c>
      <c r="R10">
        <v>15</v>
      </c>
      <c r="S10">
        <v>4</v>
      </c>
      <c r="T10" t="s">
        <v>4965</v>
      </c>
      <c r="U10">
        <v>172</v>
      </c>
      <c r="V10">
        <v>14</v>
      </c>
      <c r="W10">
        <v>56</v>
      </c>
      <c r="X10">
        <v>106</v>
      </c>
      <c r="Y10">
        <v>556</v>
      </c>
      <c r="Z10">
        <v>4</v>
      </c>
      <c r="AA10">
        <v>19</v>
      </c>
      <c r="AD10">
        <v>50</v>
      </c>
      <c r="AE10">
        <v>9</v>
      </c>
      <c r="AF10" s="16" t="s">
        <v>3143</v>
      </c>
      <c r="AG10" s="16"/>
      <c r="AH10" s="16"/>
      <c r="AI10" s="16" t="str">
        <f t="shared" si="0"/>
        <v>(172,4,14,56,106,556,19, null, 50, 'L500 2025 EMEA',2025, '2024-08-24','2024-08-24','".Carbon::now()."','".Carbon::now()."'),</v>
      </c>
      <c r="AJ10" s="16" t="str">
        <f t="shared" si="1"/>
        <v>('".DB::select("SELECT id_status FROM `status` WHERE `element_type` = 'task' AND status_type = 'client' AND name ='PRE-FORECAST'")[0]-&gt;id_status."',9,1),</v>
      </c>
      <c r="AK10" s="16" t="str">
        <f t="shared" si="2"/>
        <v/>
      </c>
      <c r="AL10" s="16" t="str">
        <f t="shared" si="3"/>
        <v/>
      </c>
    </row>
    <row r="11" spans="1:38" x14ac:dyDescent="0.25">
      <c r="A11" s="16" t="s">
        <v>704</v>
      </c>
      <c r="B11" s="16" t="s">
        <v>3139</v>
      </c>
      <c r="C11" s="16" t="s">
        <v>27</v>
      </c>
      <c r="D11" s="16" t="s">
        <v>28</v>
      </c>
      <c r="E11" s="16" t="s">
        <v>29</v>
      </c>
      <c r="F11" s="16" t="s">
        <v>30</v>
      </c>
      <c r="G11" s="16" t="s">
        <v>63</v>
      </c>
      <c r="H11" s="16" t="s">
        <v>33</v>
      </c>
      <c r="I11" s="16" t="s">
        <v>35</v>
      </c>
      <c r="J11" s="16" t="s">
        <v>36</v>
      </c>
      <c r="M11" s="16" t="s">
        <v>54</v>
      </c>
      <c r="N11" s="7"/>
      <c r="O11" s="9">
        <v>45145</v>
      </c>
      <c r="P11" t="s">
        <v>1198</v>
      </c>
      <c r="Q11">
        <v>1</v>
      </c>
      <c r="R11">
        <v>24</v>
      </c>
      <c r="S11">
        <v>5</v>
      </c>
      <c r="T11" t="s">
        <v>2951</v>
      </c>
      <c r="U11">
        <v>64</v>
      </c>
      <c r="V11">
        <v>14</v>
      </c>
      <c r="W11">
        <v>56</v>
      </c>
      <c r="X11">
        <v>107</v>
      </c>
      <c r="Y11">
        <v>556</v>
      </c>
      <c r="Z11">
        <v>20</v>
      </c>
      <c r="AA11">
        <v>19</v>
      </c>
      <c r="AD11">
        <v>50</v>
      </c>
      <c r="AE11">
        <v>10</v>
      </c>
      <c r="AF11" s="16" t="s">
        <v>39</v>
      </c>
      <c r="AG11" s="16"/>
      <c r="AH11" s="16"/>
      <c r="AI11" s="16" t="str">
        <f t="shared" si="0"/>
        <v>(64,5,14,56,107,556,19, null, 50, 'L500 2024 EMEA',2024, '2023-08-07','2023-08-07','".Carbon::now()."','".Carbon::now()."'),</v>
      </c>
      <c r="AJ11" s="16" t="str">
        <f t="shared" si="1"/>
        <v>('".DB::select("SELECT id_status FROM `status` WHERE `element_type` = 'task' AND status_type = 'client' AND name ='CONFIRMED'")[0]-&gt;id_status."',10,1),</v>
      </c>
      <c r="AK11" s="16" t="str">
        <f t="shared" si="2"/>
        <v/>
      </c>
      <c r="AL11" s="16" t="str">
        <f t="shared" si="3"/>
        <v/>
      </c>
    </row>
    <row r="12" spans="1:38" x14ac:dyDescent="0.25">
      <c r="A12" s="16" t="s">
        <v>704</v>
      </c>
      <c r="B12" s="16" t="s">
        <v>3139</v>
      </c>
      <c r="C12" s="16" t="s">
        <v>27</v>
      </c>
      <c r="D12" s="16" t="s">
        <v>349</v>
      </c>
      <c r="E12" s="16" t="s">
        <v>2912</v>
      </c>
      <c r="F12" s="16" t="s">
        <v>30</v>
      </c>
      <c r="G12" s="16" t="s">
        <v>63</v>
      </c>
      <c r="H12" s="16" t="s">
        <v>33</v>
      </c>
      <c r="I12" s="16" t="s">
        <v>35</v>
      </c>
      <c r="J12" s="16" t="s">
        <v>36</v>
      </c>
      <c r="M12" s="16" t="s">
        <v>54</v>
      </c>
      <c r="N12" s="7">
        <v>45510</v>
      </c>
      <c r="O12" s="9">
        <v>45510</v>
      </c>
      <c r="P12" t="s">
        <v>5028</v>
      </c>
      <c r="Q12">
        <v>1</v>
      </c>
      <c r="R12">
        <v>24</v>
      </c>
      <c r="S12">
        <v>5</v>
      </c>
      <c r="T12" t="s">
        <v>4986</v>
      </c>
      <c r="U12">
        <v>166</v>
      </c>
      <c r="V12">
        <v>14</v>
      </c>
      <c r="W12">
        <v>56</v>
      </c>
      <c r="X12">
        <v>107</v>
      </c>
      <c r="Y12">
        <v>556</v>
      </c>
      <c r="Z12">
        <v>20</v>
      </c>
      <c r="AA12">
        <v>19</v>
      </c>
      <c r="AD12">
        <v>50</v>
      </c>
      <c r="AE12">
        <v>11</v>
      </c>
      <c r="AF12" s="16" t="s">
        <v>3143</v>
      </c>
      <c r="AG12" s="16"/>
      <c r="AH12" s="16"/>
      <c r="AI12" s="16" t="str">
        <f t="shared" si="0"/>
        <v>(166,5,14,56,107,556,19, null, 50, 'L500 2025 EMEA',2025, '2024-08-06','2024-08-06','".Carbon::now()."','".Carbon::now()."'),</v>
      </c>
      <c r="AJ12" s="16" t="str">
        <f t="shared" si="1"/>
        <v>('".DB::select("SELECT id_status FROM `status` WHERE `element_type` = 'task' AND status_type = 'client' AND name ='PRE-FORECAST'")[0]-&gt;id_status."',11,1),</v>
      </c>
      <c r="AK12" s="16" t="str">
        <f t="shared" si="2"/>
        <v/>
      </c>
      <c r="AL12" s="16" t="str">
        <f t="shared" si="3"/>
        <v/>
      </c>
    </row>
    <row r="13" spans="1:38" x14ac:dyDescent="0.25">
      <c r="A13" s="16" t="s">
        <v>704</v>
      </c>
      <c r="B13" s="16" t="s">
        <v>3139</v>
      </c>
      <c r="C13" s="16" t="s">
        <v>27</v>
      </c>
      <c r="D13" s="16" t="s">
        <v>28</v>
      </c>
      <c r="E13" s="16" t="s">
        <v>29</v>
      </c>
      <c r="F13" s="16" t="s">
        <v>30</v>
      </c>
      <c r="G13" s="16" t="s">
        <v>63</v>
      </c>
      <c r="H13" s="16" t="s">
        <v>711</v>
      </c>
      <c r="I13" s="16" t="s">
        <v>35</v>
      </c>
      <c r="J13" s="16" t="s">
        <v>36</v>
      </c>
      <c r="M13" s="16" t="s">
        <v>54</v>
      </c>
      <c r="N13" s="7"/>
      <c r="O13" s="9">
        <v>45145</v>
      </c>
      <c r="P13" t="s">
        <v>1198</v>
      </c>
      <c r="Q13">
        <v>1</v>
      </c>
      <c r="R13">
        <v>24</v>
      </c>
      <c r="S13">
        <v>5</v>
      </c>
      <c r="T13" t="s">
        <v>2951</v>
      </c>
      <c r="U13">
        <v>64</v>
      </c>
      <c r="V13">
        <v>14</v>
      </c>
      <c r="W13">
        <v>56</v>
      </c>
      <c r="X13">
        <v>107</v>
      </c>
      <c r="Y13">
        <v>829</v>
      </c>
      <c r="Z13">
        <v>20</v>
      </c>
      <c r="AA13">
        <v>19</v>
      </c>
      <c r="AD13">
        <v>50</v>
      </c>
      <c r="AE13">
        <v>12</v>
      </c>
      <c r="AF13" s="16" t="s">
        <v>39</v>
      </c>
      <c r="AG13" s="16"/>
      <c r="AH13" s="16"/>
      <c r="AI13" s="16" t="str">
        <f t="shared" si="0"/>
        <v>(64,5,14,56,107,829,19, null, 50, 'L500 2024 EMEA',2024, '2023-08-07','2023-08-07','".Carbon::now()."','".Carbon::now()."'),</v>
      </c>
      <c r="AJ13" s="16" t="str">
        <f t="shared" si="1"/>
        <v>('".DB::select("SELECT id_status FROM `status` WHERE `element_type` = 'task' AND status_type = 'client' AND name ='CONFIRMED'")[0]-&gt;id_status."',12,1),</v>
      </c>
      <c r="AK13" s="16" t="str">
        <f t="shared" si="2"/>
        <v/>
      </c>
      <c r="AL13" s="16" t="str">
        <f t="shared" si="3"/>
        <v/>
      </c>
    </row>
    <row r="14" spans="1:38" x14ac:dyDescent="0.25">
      <c r="A14" s="16" t="s">
        <v>704</v>
      </c>
      <c r="B14" s="16" t="s">
        <v>3139</v>
      </c>
      <c r="C14" s="16" t="s">
        <v>27</v>
      </c>
      <c r="D14" s="16" t="s">
        <v>349</v>
      </c>
      <c r="E14" s="16" t="s">
        <v>2912</v>
      </c>
      <c r="F14" s="16" t="s">
        <v>30</v>
      </c>
      <c r="G14" s="16" t="s">
        <v>63</v>
      </c>
      <c r="H14" s="16" t="s">
        <v>711</v>
      </c>
      <c r="I14" s="16" t="s">
        <v>35</v>
      </c>
      <c r="J14" s="16" t="s">
        <v>36</v>
      </c>
      <c r="M14" s="16" t="s">
        <v>54</v>
      </c>
      <c r="N14" s="7">
        <v>45510</v>
      </c>
      <c r="O14" s="9">
        <v>45510</v>
      </c>
      <c r="P14" t="s">
        <v>5028</v>
      </c>
      <c r="Q14">
        <v>1</v>
      </c>
      <c r="R14">
        <v>24</v>
      </c>
      <c r="S14">
        <v>5</v>
      </c>
      <c r="T14" t="s">
        <v>4986</v>
      </c>
      <c r="U14">
        <v>166</v>
      </c>
      <c r="V14">
        <v>14</v>
      </c>
      <c r="W14">
        <v>56</v>
      </c>
      <c r="X14">
        <v>107</v>
      </c>
      <c r="Y14">
        <v>829</v>
      </c>
      <c r="Z14">
        <v>20</v>
      </c>
      <c r="AA14">
        <v>19</v>
      </c>
      <c r="AD14">
        <v>50</v>
      </c>
      <c r="AE14">
        <v>13</v>
      </c>
      <c r="AF14" s="16" t="s">
        <v>3143</v>
      </c>
      <c r="AG14" s="16"/>
      <c r="AH14" s="16"/>
      <c r="AI14" s="16" t="str">
        <f t="shared" si="0"/>
        <v>(166,5,14,56,107,829,19, null, 50, 'L500 2025 EMEA',2025, '2024-08-06','2024-08-06','".Carbon::now()."','".Carbon::now()."'),</v>
      </c>
      <c r="AJ14" s="16" t="str">
        <f t="shared" si="1"/>
        <v>('".DB::select("SELECT id_status FROM `status` WHERE `element_type` = 'task' AND status_type = 'client' AND name ='PRE-FORECAST'")[0]-&gt;id_status."',13,1),</v>
      </c>
      <c r="AK14" s="16" t="str">
        <f t="shared" si="2"/>
        <v/>
      </c>
      <c r="AL14" s="16" t="str">
        <f t="shared" si="3"/>
        <v/>
      </c>
    </row>
    <row r="15" spans="1:38" x14ac:dyDescent="0.25">
      <c r="A15" s="16" t="s">
        <v>50</v>
      </c>
      <c r="B15" s="16" t="s">
        <v>3139</v>
      </c>
      <c r="C15" s="16" t="s">
        <v>27</v>
      </c>
      <c r="D15" s="16" t="s">
        <v>28</v>
      </c>
      <c r="E15" s="16" t="s">
        <v>29</v>
      </c>
      <c r="F15" s="16" t="s">
        <v>30</v>
      </c>
      <c r="G15" s="16" t="s">
        <v>52</v>
      </c>
      <c r="H15" s="16" t="s">
        <v>33</v>
      </c>
      <c r="I15" s="16" t="s">
        <v>35</v>
      </c>
      <c r="J15" s="16" t="s">
        <v>35</v>
      </c>
      <c r="M15" s="16" t="s">
        <v>54</v>
      </c>
      <c r="N15" s="7">
        <v>45145</v>
      </c>
      <c r="O15" s="9">
        <v>45145</v>
      </c>
      <c r="P15" t="s">
        <v>1198</v>
      </c>
      <c r="Q15">
        <v>1</v>
      </c>
      <c r="R15">
        <v>3</v>
      </c>
      <c r="S15">
        <v>5</v>
      </c>
      <c r="T15" t="s">
        <v>2947</v>
      </c>
      <c r="U15">
        <v>69</v>
      </c>
      <c r="V15">
        <v>14</v>
      </c>
      <c r="W15">
        <v>56</v>
      </c>
      <c r="X15">
        <v>50</v>
      </c>
      <c r="Y15">
        <v>556</v>
      </c>
      <c r="Z15">
        <v>20</v>
      </c>
      <c r="AA15">
        <v>20</v>
      </c>
      <c r="AD15">
        <v>50</v>
      </c>
      <c r="AE15">
        <v>14</v>
      </c>
      <c r="AF15" s="16" t="s">
        <v>39</v>
      </c>
      <c r="AG15" s="16"/>
      <c r="AH15" s="16"/>
      <c r="AI15" s="16" t="str">
        <f t="shared" si="0"/>
        <v>(69,5,14,56,50,556,20, null, 50, 'L500 2024 EMEA',2024, '2023-08-07','2023-08-07','".Carbon::now()."','".Carbon::now()."'),</v>
      </c>
      <c r="AJ15" s="16" t="str">
        <f t="shared" si="1"/>
        <v>('".DB::select("SELECT id_status FROM `status` WHERE `element_type` = 'task' AND status_type = 'client' AND name ='CONFIRMED'")[0]-&gt;id_status."',14,1),</v>
      </c>
      <c r="AK15" s="16" t="str">
        <f t="shared" si="2"/>
        <v/>
      </c>
      <c r="AL15" s="16" t="str">
        <f t="shared" si="3"/>
        <v/>
      </c>
    </row>
    <row r="16" spans="1:38" x14ac:dyDescent="0.25">
      <c r="A16" s="16" t="s">
        <v>50</v>
      </c>
      <c r="B16" s="16" t="s">
        <v>3139</v>
      </c>
      <c r="C16" s="16" t="s">
        <v>27</v>
      </c>
      <c r="D16" s="16" t="s">
        <v>349</v>
      </c>
      <c r="E16" s="16" t="s">
        <v>2912</v>
      </c>
      <c r="F16" s="16" t="s">
        <v>30</v>
      </c>
      <c r="G16" s="16" t="s">
        <v>52</v>
      </c>
      <c r="H16" s="16" t="s">
        <v>33</v>
      </c>
      <c r="I16" s="16" t="s">
        <v>35</v>
      </c>
      <c r="J16" s="16" t="s">
        <v>35</v>
      </c>
      <c r="M16" s="16" t="s">
        <v>54</v>
      </c>
      <c r="N16" s="7">
        <v>45510</v>
      </c>
      <c r="O16" s="9">
        <v>45510</v>
      </c>
      <c r="P16" t="s">
        <v>5028</v>
      </c>
      <c r="Q16">
        <v>1</v>
      </c>
      <c r="R16">
        <v>3</v>
      </c>
      <c r="S16">
        <v>5</v>
      </c>
      <c r="T16" t="s">
        <v>4977</v>
      </c>
      <c r="U16">
        <v>185</v>
      </c>
      <c r="V16">
        <v>14</v>
      </c>
      <c r="W16">
        <v>56</v>
      </c>
      <c r="X16">
        <v>50</v>
      </c>
      <c r="Y16">
        <v>556</v>
      </c>
      <c r="Z16">
        <v>20</v>
      </c>
      <c r="AA16">
        <v>20</v>
      </c>
      <c r="AD16">
        <v>50</v>
      </c>
      <c r="AE16">
        <v>15</v>
      </c>
      <c r="AF16" s="16" t="s">
        <v>39</v>
      </c>
      <c r="AG16" s="16"/>
      <c r="AH16" s="16"/>
      <c r="AI16" s="16" t="str">
        <f t="shared" si="0"/>
        <v>(185,5,14,56,50,556,20, null, 50, 'L500 2025 EMEA',2025, '2024-08-06','2024-08-06','".Carbon::now()."','".Carbon::now()."'),</v>
      </c>
      <c r="AJ16" s="16" t="str">
        <f t="shared" si="1"/>
        <v>('".DB::select("SELECT id_status FROM `status` WHERE `element_type` = 'task' AND status_type = 'client' AND name ='CONFIRMED'")[0]-&gt;id_status."',15,1),</v>
      </c>
      <c r="AK16" s="16" t="str">
        <f t="shared" si="2"/>
        <v/>
      </c>
      <c r="AL16" s="16" t="str">
        <f t="shared" si="3"/>
        <v/>
      </c>
    </row>
    <row r="17" spans="1:38" x14ac:dyDescent="0.25">
      <c r="A17" s="16" t="s">
        <v>50</v>
      </c>
      <c r="B17" s="16" t="s">
        <v>3139</v>
      </c>
      <c r="C17" s="16" t="s">
        <v>27</v>
      </c>
      <c r="D17" s="16" t="s">
        <v>28</v>
      </c>
      <c r="E17" s="16" t="s">
        <v>29</v>
      </c>
      <c r="F17" s="16" t="s">
        <v>30</v>
      </c>
      <c r="G17" s="16" t="s">
        <v>52</v>
      </c>
      <c r="H17" s="16" t="s">
        <v>58</v>
      </c>
      <c r="I17" s="16" t="s">
        <v>35</v>
      </c>
      <c r="J17" s="16" t="s">
        <v>35</v>
      </c>
      <c r="M17" s="16" t="s">
        <v>54</v>
      </c>
      <c r="N17" s="7">
        <v>45145</v>
      </c>
      <c r="O17" s="9">
        <v>45145</v>
      </c>
      <c r="P17" t="s">
        <v>1198</v>
      </c>
      <c r="Q17">
        <v>1</v>
      </c>
      <c r="R17">
        <v>3</v>
      </c>
      <c r="S17">
        <v>5</v>
      </c>
      <c r="T17" t="s">
        <v>2947</v>
      </c>
      <c r="U17">
        <v>69</v>
      </c>
      <c r="V17">
        <v>14</v>
      </c>
      <c r="W17">
        <v>56</v>
      </c>
      <c r="X17">
        <v>50</v>
      </c>
      <c r="Y17">
        <v>525</v>
      </c>
      <c r="Z17">
        <v>20</v>
      </c>
      <c r="AA17">
        <v>20</v>
      </c>
      <c r="AD17">
        <v>50</v>
      </c>
      <c r="AE17">
        <v>16</v>
      </c>
      <c r="AF17" s="16" t="s">
        <v>39</v>
      </c>
      <c r="AG17" s="16"/>
      <c r="AH17" s="16"/>
      <c r="AI17" s="16" t="str">
        <f t="shared" si="0"/>
        <v>(69,5,14,56,50,525,20, null, 50, 'L500 2024 EMEA',2024, '2023-08-07','2023-08-07','".Carbon::now()."','".Carbon::now()."'),</v>
      </c>
      <c r="AJ17" s="16" t="str">
        <f t="shared" si="1"/>
        <v>('".DB::select("SELECT id_status FROM `status` WHERE `element_type` = 'task' AND status_type = 'client' AND name ='CONFIRMED'")[0]-&gt;id_status."',16,1),</v>
      </c>
      <c r="AK17" s="16" t="str">
        <f t="shared" si="2"/>
        <v/>
      </c>
      <c r="AL17" s="16" t="str">
        <f t="shared" si="3"/>
        <v/>
      </c>
    </row>
    <row r="18" spans="1:38" x14ac:dyDescent="0.25">
      <c r="A18" s="16" t="s">
        <v>50</v>
      </c>
      <c r="B18" s="16" t="s">
        <v>3139</v>
      </c>
      <c r="C18" s="16" t="s">
        <v>27</v>
      </c>
      <c r="D18" s="16" t="s">
        <v>349</v>
      </c>
      <c r="E18" s="16" t="s">
        <v>2912</v>
      </c>
      <c r="F18" s="16" t="s">
        <v>30</v>
      </c>
      <c r="G18" s="16" t="s">
        <v>52</v>
      </c>
      <c r="H18" s="16" t="s">
        <v>58</v>
      </c>
      <c r="I18" s="16" t="s">
        <v>35</v>
      </c>
      <c r="J18" s="16" t="s">
        <v>35</v>
      </c>
      <c r="M18" s="16" t="s">
        <v>54</v>
      </c>
      <c r="N18" s="7">
        <v>45510</v>
      </c>
      <c r="O18" s="9">
        <v>45510</v>
      </c>
      <c r="P18" t="s">
        <v>5028</v>
      </c>
      <c r="Q18">
        <v>1</v>
      </c>
      <c r="R18">
        <v>3</v>
      </c>
      <c r="S18">
        <v>5</v>
      </c>
      <c r="T18" t="s">
        <v>4977</v>
      </c>
      <c r="U18">
        <v>185</v>
      </c>
      <c r="V18">
        <v>14</v>
      </c>
      <c r="W18">
        <v>56</v>
      </c>
      <c r="X18">
        <v>50</v>
      </c>
      <c r="Y18">
        <v>525</v>
      </c>
      <c r="Z18">
        <v>20</v>
      </c>
      <c r="AA18">
        <v>20</v>
      </c>
      <c r="AD18">
        <v>50</v>
      </c>
      <c r="AE18">
        <v>17</v>
      </c>
      <c r="AF18" s="16" t="s">
        <v>39</v>
      </c>
      <c r="AG18" s="16"/>
      <c r="AH18" s="16"/>
      <c r="AI18" s="16" t="str">
        <f t="shared" si="0"/>
        <v>(185,5,14,56,50,525,20, null, 50, 'L500 2025 EMEA',2025, '2024-08-06','2024-08-06','".Carbon::now()."','".Carbon::now()."'),</v>
      </c>
      <c r="AJ18" s="16" t="str">
        <f t="shared" si="1"/>
        <v>('".DB::select("SELECT id_status FROM `status` WHERE `element_type` = 'task' AND status_type = 'client' AND name ='CONFIRMED'")[0]-&gt;id_status."',17,1),</v>
      </c>
      <c r="AK18" s="16" t="str">
        <f t="shared" si="2"/>
        <v/>
      </c>
      <c r="AL18" s="16" t="str">
        <f t="shared" si="3"/>
        <v/>
      </c>
    </row>
    <row r="19" spans="1:38" x14ac:dyDescent="0.25">
      <c r="A19" s="16" t="s">
        <v>50</v>
      </c>
      <c r="B19" s="16" t="s">
        <v>3139</v>
      </c>
      <c r="C19" s="16" t="s">
        <v>27</v>
      </c>
      <c r="D19" s="16" t="s">
        <v>28</v>
      </c>
      <c r="E19" s="16" t="s">
        <v>29</v>
      </c>
      <c r="F19" s="16" t="s">
        <v>30</v>
      </c>
      <c r="G19" s="16" t="s">
        <v>52</v>
      </c>
      <c r="H19" s="16" t="s">
        <v>47</v>
      </c>
      <c r="I19" s="16" t="s">
        <v>35</v>
      </c>
      <c r="J19" s="16" t="s">
        <v>35</v>
      </c>
      <c r="M19" s="16" t="s">
        <v>54</v>
      </c>
      <c r="N19" s="7">
        <v>45145</v>
      </c>
      <c r="O19" s="9">
        <v>45145</v>
      </c>
      <c r="P19" t="s">
        <v>1198</v>
      </c>
      <c r="Q19">
        <v>1</v>
      </c>
      <c r="R19">
        <v>3</v>
      </c>
      <c r="S19">
        <v>5</v>
      </c>
      <c r="T19" t="s">
        <v>2947</v>
      </c>
      <c r="U19">
        <v>69</v>
      </c>
      <c r="V19">
        <v>14</v>
      </c>
      <c r="W19">
        <v>56</v>
      </c>
      <c r="X19">
        <v>50</v>
      </c>
      <c r="Y19">
        <v>601</v>
      </c>
      <c r="Z19">
        <v>20</v>
      </c>
      <c r="AA19">
        <v>20</v>
      </c>
      <c r="AD19">
        <v>50</v>
      </c>
      <c r="AE19">
        <v>18</v>
      </c>
      <c r="AF19" s="16" t="s">
        <v>39</v>
      </c>
      <c r="AG19" s="16"/>
      <c r="AH19" s="16"/>
      <c r="AI19" s="16" t="str">
        <f t="shared" si="0"/>
        <v>(69,5,14,56,50,601,20, null, 50, 'L500 2024 EMEA',2024, '2023-08-07','2023-08-07','".Carbon::now()."','".Carbon::now()."'),</v>
      </c>
      <c r="AJ19" s="16" t="str">
        <f t="shared" si="1"/>
        <v>('".DB::select("SELECT id_status FROM `status` WHERE `element_type` = 'task' AND status_type = 'client' AND name ='CONFIRMED'")[0]-&gt;id_status."',18,1),</v>
      </c>
      <c r="AK19" s="16" t="str">
        <f t="shared" si="2"/>
        <v/>
      </c>
      <c r="AL19" s="16" t="str">
        <f t="shared" si="3"/>
        <v/>
      </c>
    </row>
    <row r="20" spans="1:38" x14ac:dyDescent="0.25">
      <c r="A20" s="16" t="s">
        <v>50</v>
      </c>
      <c r="B20" s="16" t="s">
        <v>3139</v>
      </c>
      <c r="C20" s="16" t="s">
        <v>27</v>
      </c>
      <c r="D20" s="16" t="s">
        <v>349</v>
      </c>
      <c r="E20" s="16" t="s">
        <v>2912</v>
      </c>
      <c r="F20" s="16" t="s">
        <v>30</v>
      </c>
      <c r="G20" s="16" t="s">
        <v>52</v>
      </c>
      <c r="H20" s="16" t="s">
        <v>47</v>
      </c>
      <c r="I20" s="16" t="s">
        <v>35</v>
      </c>
      <c r="J20" s="16" t="s">
        <v>35</v>
      </c>
      <c r="M20" s="16" t="s">
        <v>54</v>
      </c>
      <c r="N20" s="7">
        <v>45510</v>
      </c>
      <c r="O20" s="9">
        <v>45510</v>
      </c>
      <c r="P20" t="s">
        <v>5028</v>
      </c>
      <c r="Q20">
        <v>1</v>
      </c>
      <c r="R20">
        <v>3</v>
      </c>
      <c r="S20">
        <v>5</v>
      </c>
      <c r="T20" t="s">
        <v>4977</v>
      </c>
      <c r="U20">
        <v>185</v>
      </c>
      <c r="V20">
        <v>14</v>
      </c>
      <c r="W20">
        <v>56</v>
      </c>
      <c r="X20">
        <v>50</v>
      </c>
      <c r="Y20">
        <v>601</v>
      </c>
      <c r="Z20">
        <v>20</v>
      </c>
      <c r="AA20">
        <v>20</v>
      </c>
      <c r="AD20">
        <v>50</v>
      </c>
      <c r="AE20">
        <v>19</v>
      </c>
      <c r="AF20" s="16" t="s">
        <v>39</v>
      </c>
      <c r="AG20" s="16"/>
      <c r="AH20" s="16"/>
      <c r="AI20" s="16" t="str">
        <f t="shared" si="0"/>
        <v>(185,5,14,56,50,601,20, null, 50, 'L500 2025 EMEA',2025, '2024-08-06','2024-08-06','".Carbon::now()."','".Carbon::now()."'),</v>
      </c>
      <c r="AJ20" s="16" t="str">
        <f t="shared" si="1"/>
        <v>('".DB::select("SELECT id_status FROM `status` WHERE `element_type` = 'task' AND status_type = 'client' AND name ='CONFIRMED'")[0]-&gt;id_status."',19,1),</v>
      </c>
      <c r="AK20" s="16" t="str">
        <f t="shared" si="2"/>
        <v/>
      </c>
      <c r="AL20" s="16" t="str">
        <f t="shared" si="3"/>
        <v/>
      </c>
    </row>
    <row r="21" spans="1:38" x14ac:dyDescent="0.25">
      <c r="A21" s="16" t="s">
        <v>50</v>
      </c>
      <c r="B21" s="16" t="s">
        <v>3139</v>
      </c>
      <c r="C21" s="16" t="s">
        <v>27</v>
      </c>
      <c r="D21" s="16" t="s">
        <v>28</v>
      </c>
      <c r="E21" s="16" t="s">
        <v>29</v>
      </c>
      <c r="F21" s="16" t="s">
        <v>30</v>
      </c>
      <c r="G21" s="16" t="s">
        <v>52</v>
      </c>
      <c r="H21" s="16" t="s">
        <v>59</v>
      </c>
      <c r="I21" s="16" t="s">
        <v>35</v>
      </c>
      <c r="J21" s="16" t="s">
        <v>35</v>
      </c>
      <c r="M21" s="16" t="s">
        <v>54</v>
      </c>
      <c r="N21" s="7">
        <v>45145</v>
      </c>
      <c r="O21" s="9">
        <v>45145</v>
      </c>
      <c r="P21" t="s">
        <v>1198</v>
      </c>
      <c r="Q21">
        <v>1</v>
      </c>
      <c r="R21">
        <v>3</v>
      </c>
      <c r="S21">
        <v>5</v>
      </c>
      <c r="T21" t="s">
        <v>2947</v>
      </c>
      <c r="U21">
        <v>69</v>
      </c>
      <c r="V21">
        <v>14</v>
      </c>
      <c r="W21">
        <v>56</v>
      </c>
      <c r="X21">
        <v>50</v>
      </c>
      <c r="Y21">
        <v>819</v>
      </c>
      <c r="Z21">
        <v>20</v>
      </c>
      <c r="AA21">
        <v>20</v>
      </c>
      <c r="AD21">
        <v>50</v>
      </c>
      <c r="AE21">
        <v>20</v>
      </c>
      <c r="AF21" s="16" t="s">
        <v>39</v>
      </c>
      <c r="AG21" s="16"/>
      <c r="AH21" s="16"/>
      <c r="AI21" s="16" t="str">
        <f t="shared" si="0"/>
        <v>(69,5,14,56,50,819,20, null, 50, 'L500 2024 EMEA',2024, '2023-08-07','2023-08-07','".Carbon::now()."','".Carbon::now()."'),</v>
      </c>
      <c r="AJ21" s="16" t="str">
        <f t="shared" si="1"/>
        <v>('".DB::select("SELECT id_status FROM `status` WHERE `element_type` = 'task' AND status_type = 'client' AND name ='CONFIRMED'")[0]-&gt;id_status."',20,1),</v>
      </c>
      <c r="AK21" s="16" t="str">
        <f t="shared" si="2"/>
        <v/>
      </c>
      <c r="AL21" s="16" t="str">
        <f t="shared" si="3"/>
        <v/>
      </c>
    </row>
    <row r="22" spans="1:38" x14ac:dyDescent="0.25">
      <c r="A22" s="16" t="s">
        <v>50</v>
      </c>
      <c r="B22" s="16" t="s">
        <v>3139</v>
      </c>
      <c r="C22" s="16" t="s">
        <v>27</v>
      </c>
      <c r="D22" s="16" t="s">
        <v>349</v>
      </c>
      <c r="E22" s="16" t="s">
        <v>2912</v>
      </c>
      <c r="F22" s="16" t="s">
        <v>30</v>
      </c>
      <c r="G22" s="16" t="s">
        <v>52</v>
      </c>
      <c r="H22" s="16" t="s">
        <v>59</v>
      </c>
      <c r="I22" s="16" t="s">
        <v>35</v>
      </c>
      <c r="J22" s="16" t="s">
        <v>35</v>
      </c>
      <c r="M22" s="16" t="s">
        <v>54</v>
      </c>
      <c r="N22" s="7">
        <v>45510</v>
      </c>
      <c r="O22" s="9">
        <v>45510</v>
      </c>
      <c r="P22" t="s">
        <v>5028</v>
      </c>
      <c r="Q22">
        <v>1</v>
      </c>
      <c r="R22">
        <v>3</v>
      </c>
      <c r="S22">
        <v>5</v>
      </c>
      <c r="T22" t="s">
        <v>4977</v>
      </c>
      <c r="U22">
        <v>185</v>
      </c>
      <c r="V22">
        <v>14</v>
      </c>
      <c r="W22">
        <v>56</v>
      </c>
      <c r="X22">
        <v>50</v>
      </c>
      <c r="Y22">
        <v>819</v>
      </c>
      <c r="Z22">
        <v>20</v>
      </c>
      <c r="AA22">
        <v>20</v>
      </c>
      <c r="AD22">
        <v>50</v>
      </c>
      <c r="AE22">
        <v>21</v>
      </c>
      <c r="AF22" s="16" t="s">
        <v>39</v>
      </c>
      <c r="AG22" s="16"/>
      <c r="AH22" s="16"/>
      <c r="AI22" s="16" t="str">
        <f t="shared" si="0"/>
        <v>(185,5,14,56,50,819,20, null, 50, 'L500 2025 EMEA',2025, '2024-08-06','2024-08-06','".Carbon::now()."','".Carbon::now()."'),</v>
      </c>
      <c r="AJ22" s="16" t="str">
        <f t="shared" si="1"/>
        <v>('".DB::select("SELECT id_status FROM `status` WHERE `element_type` = 'task' AND status_type = 'client' AND name ='CONFIRMED'")[0]-&gt;id_status."',21,1),</v>
      </c>
      <c r="AK22" s="16" t="str">
        <f t="shared" si="2"/>
        <v/>
      </c>
      <c r="AL22" s="16" t="str">
        <f t="shared" si="3"/>
        <v/>
      </c>
    </row>
    <row r="23" spans="1:38" x14ac:dyDescent="0.25">
      <c r="A23" s="16" t="s">
        <v>50</v>
      </c>
      <c r="B23" s="16" t="s">
        <v>3139</v>
      </c>
      <c r="C23" s="16" t="s">
        <v>27</v>
      </c>
      <c r="D23" s="16" t="s">
        <v>28</v>
      </c>
      <c r="E23" s="16" t="s">
        <v>29</v>
      </c>
      <c r="F23" s="16" t="s">
        <v>30</v>
      </c>
      <c r="G23" s="16" t="s">
        <v>52</v>
      </c>
      <c r="H23" s="16" t="s">
        <v>711</v>
      </c>
      <c r="I23" s="16" t="s">
        <v>35</v>
      </c>
      <c r="J23" s="16" t="s">
        <v>35</v>
      </c>
      <c r="M23" s="16" t="s">
        <v>54</v>
      </c>
      <c r="N23" s="7">
        <v>45145</v>
      </c>
      <c r="O23" s="9">
        <v>45145</v>
      </c>
      <c r="P23" t="s">
        <v>1198</v>
      </c>
      <c r="Q23">
        <v>1</v>
      </c>
      <c r="R23">
        <v>3</v>
      </c>
      <c r="S23">
        <v>5</v>
      </c>
      <c r="T23" t="s">
        <v>2947</v>
      </c>
      <c r="U23">
        <v>69</v>
      </c>
      <c r="V23">
        <v>14</v>
      </c>
      <c r="W23">
        <v>56</v>
      </c>
      <c r="X23">
        <v>50</v>
      </c>
      <c r="Y23">
        <v>829</v>
      </c>
      <c r="Z23">
        <v>20</v>
      </c>
      <c r="AA23">
        <v>20</v>
      </c>
      <c r="AD23">
        <v>50</v>
      </c>
      <c r="AE23">
        <v>22</v>
      </c>
      <c r="AF23" s="16" t="s">
        <v>39</v>
      </c>
      <c r="AG23" s="16"/>
      <c r="AH23" s="16"/>
      <c r="AI23" s="16" t="str">
        <f t="shared" si="0"/>
        <v>(69,5,14,56,50,829,20, null, 50, 'L500 2024 EMEA',2024, '2023-08-07','2023-08-07','".Carbon::now()."','".Carbon::now()."'),</v>
      </c>
      <c r="AJ23" s="16" t="str">
        <f t="shared" si="1"/>
        <v>('".DB::select("SELECT id_status FROM `status` WHERE `element_type` = 'task' AND status_type = 'client' AND name ='CONFIRMED'")[0]-&gt;id_status."',22,1),</v>
      </c>
      <c r="AK23" s="16" t="str">
        <f t="shared" si="2"/>
        <v/>
      </c>
      <c r="AL23" s="16" t="str">
        <f t="shared" si="3"/>
        <v/>
      </c>
    </row>
    <row r="24" spans="1:38" x14ac:dyDescent="0.25">
      <c r="A24" s="16" t="s">
        <v>50</v>
      </c>
      <c r="B24" s="16" t="s">
        <v>3139</v>
      </c>
      <c r="C24" s="16" t="s">
        <v>27</v>
      </c>
      <c r="D24" s="16" t="s">
        <v>349</v>
      </c>
      <c r="E24" s="16" t="s">
        <v>2912</v>
      </c>
      <c r="F24" s="16" t="s">
        <v>30</v>
      </c>
      <c r="G24" s="16" t="s">
        <v>52</v>
      </c>
      <c r="H24" s="16" t="s">
        <v>711</v>
      </c>
      <c r="I24" s="16" t="s">
        <v>35</v>
      </c>
      <c r="J24" s="16" t="s">
        <v>35</v>
      </c>
      <c r="M24" s="16" t="s">
        <v>54</v>
      </c>
      <c r="N24" s="7">
        <v>45510</v>
      </c>
      <c r="O24" s="9">
        <v>45510</v>
      </c>
      <c r="P24" t="s">
        <v>5028</v>
      </c>
      <c r="Q24">
        <v>1</v>
      </c>
      <c r="R24">
        <v>3</v>
      </c>
      <c r="S24">
        <v>5</v>
      </c>
      <c r="T24" t="s">
        <v>4977</v>
      </c>
      <c r="U24">
        <v>185</v>
      </c>
      <c r="V24">
        <v>14</v>
      </c>
      <c r="W24">
        <v>56</v>
      </c>
      <c r="X24">
        <v>50</v>
      </c>
      <c r="Y24">
        <v>829</v>
      </c>
      <c r="Z24">
        <v>20</v>
      </c>
      <c r="AA24">
        <v>20</v>
      </c>
      <c r="AD24">
        <v>50</v>
      </c>
      <c r="AE24">
        <v>23</v>
      </c>
      <c r="AF24" s="16" t="s">
        <v>39</v>
      </c>
      <c r="AG24" s="16"/>
      <c r="AH24" s="16"/>
      <c r="AI24" s="16" t="str">
        <f t="shared" si="0"/>
        <v>(185,5,14,56,50,829,20, null, 50, 'L500 2025 EMEA',2025, '2024-08-06','2024-08-06','".Carbon::now()."','".Carbon::now()."'),</v>
      </c>
      <c r="AJ24" s="16" t="str">
        <f t="shared" si="1"/>
        <v>('".DB::select("SELECT id_status FROM `status` WHERE `element_type` = 'task' AND status_type = 'client' AND name ='CONFIRMED'")[0]-&gt;id_status."',23,1),</v>
      </c>
      <c r="AK24" s="16" t="str">
        <f t="shared" si="2"/>
        <v/>
      </c>
      <c r="AL24" s="16" t="str">
        <f t="shared" si="3"/>
        <v/>
      </c>
    </row>
    <row r="25" spans="1:38" x14ac:dyDescent="0.25">
      <c r="A25" s="16" t="s">
        <v>50</v>
      </c>
      <c r="B25" s="16" t="s">
        <v>3139</v>
      </c>
      <c r="C25" s="16" t="s">
        <v>27</v>
      </c>
      <c r="D25" s="16" t="s">
        <v>28</v>
      </c>
      <c r="E25" s="16" t="s">
        <v>29</v>
      </c>
      <c r="F25" s="16" t="s">
        <v>30</v>
      </c>
      <c r="G25" s="16" t="s">
        <v>52</v>
      </c>
      <c r="H25" s="16" t="s">
        <v>60</v>
      </c>
      <c r="I25" s="16" t="s">
        <v>35</v>
      </c>
      <c r="J25" s="16" t="s">
        <v>35</v>
      </c>
      <c r="M25" s="16" t="s">
        <v>54</v>
      </c>
      <c r="N25" s="7">
        <v>45145</v>
      </c>
      <c r="O25" s="9">
        <v>45145</v>
      </c>
      <c r="P25" t="s">
        <v>1198</v>
      </c>
      <c r="Q25">
        <v>1</v>
      </c>
      <c r="R25">
        <v>3</v>
      </c>
      <c r="S25">
        <v>5</v>
      </c>
      <c r="T25" t="s">
        <v>2947</v>
      </c>
      <c r="U25">
        <v>69</v>
      </c>
      <c r="V25">
        <v>14</v>
      </c>
      <c r="W25">
        <v>56</v>
      </c>
      <c r="X25">
        <v>50</v>
      </c>
      <c r="Y25">
        <v>847</v>
      </c>
      <c r="Z25">
        <v>20</v>
      </c>
      <c r="AA25">
        <v>20</v>
      </c>
      <c r="AD25">
        <v>50</v>
      </c>
      <c r="AE25">
        <v>24</v>
      </c>
      <c r="AF25" s="16" t="s">
        <v>39</v>
      </c>
      <c r="AG25" s="16"/>
      <c r="AH25" s="16"/>
      <c r="AI25" s="16" t="str">
        <f t="shared" si="0"/>
        <v>(69,5,14,56,50,847,20, null, 50, 'L500 2024 EMEA',2024, '2023-08-07','2023-08-07','".Carbon::now()."','".Carbon::now()."'),</v>
      </c>
      <c r="AJ25" s="16" t="str">
        <f t="shared" si="1"/>
        <v>('".DB::select("SELECT id_status FROM `status` WHERE `element_type` = 'task' AND status_type = 'client' AND name ='CONFIRMED'")[0]-&gt;id_status."',24,1),</v>
      </c>
      <c r="AK25" s="16" t="str">
        <f t="shared" si="2"/>
        <v/>
      </c>
      <c r="AL25" s="16" t="str">
        <f t="shared" si="3"/>
        <v/>
      </c>
    </row>
    <row r="26" spans="1:38" x14ac:dyDescent="0.25">
      <c r="A26" s="16" t="s">
        <v>50</v>
      </c>
      <c r="B26" s="16" t="s">
        <v>3139</v>
      </c>
      <c r="C26" s="16" t="s">
        <v>27</v>
      </c>
      <c r="D26" s="16" t="s">
        <v>349</v>
      </c>
      <c r="E26" s="16" t="s">
        <v>2912</v>
      </c>
      <c r="F26" s="16" t="s">
        <v>30</v>
      </c>
      <c r="G26" s="16" t="s">
        <v>52</v>
      </c>
      <c r="H26" s="16" t="s">
        <v>60</v>
      </c>
      <c r="I26" s="16" t="s">
        <v>35</v>
      </c>
      <c r="J26" s="16" t="s">
        <v>35</v>
      </c>
      <c r="M26" s="16" t="s">
        <v>54</v>
      </c>
      <c r="N26" s="7">
        <v>45510</v>
      </c>
      <c r="O26" s="9">
        <v>45510</v>
      </c>
      <c r="P26" t="s">
        <v>5028</v>
      </c>
      <c r="Q26">
        <v>1</v>
      </c>
      <c r="R26">
        <v>3</v>
      </c>
      <c r="S26">
        <v>5</v>
      </c>
      <c r="T26" t="s">
        <v>4977</v>
      </c>
      <c r="U26">
        <v>185</v>
      </c>
      <c r="V26">
        <v>14</v>
      </c>
      <c r="W26">
        <v>56</v>
      </c>
      <c r="X26">
        <v>50</v>
      </c>
      <c r="Y26">
        <v>847</v>
      </c>
      <c r="Z26">
        <v>20</v>
      </c>
      <c r="AA26">
        <v>20</v>
      </c>
      <c r="AD26">
        <v>50</v>
      </c>
      <c r="AE26">
        <v>25</v>
      </c>
      <c r="AF26" s="16" t="s">
        <v>39</v>
      </c>
      <c r="AG26" s="16"/>
      <c r="AH26" s="16"/>
      <c r="AI26" s="16" t="str">
        <f t="shared" si="0"/>
        <v>(185,5,14,56,50,847,20, null, 50, 'L500 2025 EMEA',2025, '2024-08-06','2024-08-06','".Carbon::now()."','".Carbon::now()."'),</v>
      </c>
      <c r="AJ26" s="16" t="str">
        <f t="shared" si="1"/>
        <v>('".DB::select("SELECT id_status FROM `status` WHERE `element_type` = 'task' AND status_type = 'client' AND name ='CONFIRMED'")[0]-&gt;id_status."',25,1),</v>
      </c>
      <c r="AK26" s="16" t="str">
        <f t="shared" si="2"/>
        <v/>
      </c>
      <c r="AL26" s="16" t="str">
        <f t="shared" si="3"/>
        <v/>
      </c>
    </row>
    <row r="27" spans="1:38" x14ac:dyDescent="0.25">
      <c r="A27" s="16" t="s">
        <v>50</v>
      </c>
      <c r="B27" s="16" t="s">
        <v>26</v>
      </c>
      <c r="C27" s="16" t="s">
        <v>41</v>
      </c>
      <c r="D27" s="16" t="s">
        <v>28</v>
      </c>
      <c r="E27" s="16" t="s">
        <v>51</v>
      </c>
      <c r="F27" s="16" t="s">
        <v>31</v>
      </c>
      <c r="G27" s="16" t="s">
        <v>52</v>
      </c>
      <c r="H27" s="16" t="s">
        <v>53</v>
      </c>
      <c r="I27" s="16" t="s">
        <v>35</v>
      </c>
      <c r="J27" s="16" t="s">
        <v>35</v>
      </c>
      <c r="M27" s="16" t="s">
        <v>54</v>
      </c>
      <c r="N27" s="7">
        <v>45058</v>
      </c>
      <c r="O27" s="9">
        <v>45063</v>
      </c>
      <c r="P27" t="s">
        <v>1191</v>
      </c>
      <c r="Q27">
        <v>1</v>
      </c>
      <c r="R27">
        <v>3</v>
      </c>
      <c r="S27">
        <v>5</v>
      </c>
      <c r="T27" t="s">
        <v>2947</v>
      </c>
      <c r="U27">
        <v>69</v>
      </c>
      <c r="V27">
        <v>2</v>
      </c>
      <c r="W27">
        <v>12</v>
      </c>
      <c r="X27">
        <v>50</v>
      </c>
      <c r="Y27">
        <v>20</v>
      </c>
      <c r="Z27">
        <v>20</v>
      </c>
      <c r="AA27">
        <v>20</v>
      </c>
      <c r="AD27">
        <v>50</v>
      </c>
      <c r="AE27">
        <v>26</v>
      </c>
      <c r="AF27" s="16" t="s">
        <v>39</v>
      </c>
      <c r="AG27" s="16"/>
      <c r="AH27" s="16"/>
      <c r="AI27" s="16" t="str">
        <f t="shared" si="0"/>
        <v>(69,5,2,12,50,20,20, null, 50, 'Chambers 2024 Europe',2024, '2023-05-17','2023-05-17','".Carbon::now()."','".Carbon::now()."'),</v>
      </c>
      <c r="AJ27" s="16" t="str">
        <f t="shared" si="1"/>
        <v>('".DB::select("SELECT id_status FROM `status` WHERE `element_type` = 'task' AND status_type = 'client' AND name ='CONFIRMED'")[0]-&gt;id_status."',26,1),</v>
      </c>
      <c r="AK27" s="16" t="str">
        <f t="shared" si="2"/>
        <v/>
      </c>
      <c r="AL27" s="16" t="str">
        <f t="shared" si="3"/>
        <v/>
      </c>
    </row>
    <row r="28" spans="1:38" x14ac:dyDescent="0.25">
      <c r="A28" s="16" t="s">
        <v>50</v>
      </c>
      <c r="B28" s="16" t="s">
        <v>26</v>
      </c>
      <c r="C28" s="16" t="s">
        <v>41</v>
      </c>
      <c r="D28" s="16" t="s">
        <v>349</v>
      </c>
      <c r="E28" s="16" t="s">
        <v>2909</v>
      </c>
      <c r="F28" s="16" t="s">
        <v>31</v>
      </c>
      <c r="G28" s="16" t="s">
        <v>52</v>
      </c>
      <c r="H28" s="16" t="s">
        <v>53</v>
      </c>
      <c r="I28" s="16" t="s">
        <v>35</v>
      </c>
      <c r="J28" s="16" t="s">
        <v>35</v>
      </c>
      <c r="M28" s="16" t="s">
        <v>54</v>
      </c>
      <c r="N28" s="7">
        <v>45428</v>
      </c>
      <c r="O28" s="9">
        <v>45428</v>
      </c>
      <c r="P28" t="s">
        <v>5029</v>
      </c>
      <c r="Q28">
        <v>1</v>
      </c>
      <c r="R28">
        <v>3</v>
      </c>
      <c r="S28">
        <v>5</v>
      </c>
      <c r="T28" t="s">
        <v>4977</v>
      </c>
      <c r="U28">
        <v>185</v>
      </c>
      <c r="V28">
        <v>2</v>
      </c>
      <c r="W28">
        <v>12</v>
      </c>
      <c r="X28">
        <v>50</v>
      </c>
      <c r="Y28">
        <v>20</v>
      </c>
      <c r="Z28">
        <v>20</v>
      </c>
      <c r="AA28">
        <v>20</v>
      </c>
      <c r="AD28">
        <v>50</v>
      </c>
      <c r="AE28">
        <v>27</v>
      </c>
      <c r="AF28" s="16" t="s">
        <v>39</v>
      </c>
      <c r="AG28" s="16"/>
      <c r="AH28" s="16"/>
      <c r="AI28" s="16" t="str">
        <f t="shared" si="0"/>
        <v>(185,5,2,12,50,20,20, null, 50, 'Chambers 2025 Europe',2025, '2024-05-16','2024-05-16','".Carbon::now()."','".Carbon::now()."'),</v>
      </c>
      <c r="AJ28" s="16" t="str">
        <f t="shared" si="1"/>
        <v>('".DB::select("SELECT id_status FROM `status` WHERE `element_type` = 'task' AND status_type = 'client' AND name ='CONFIRMED'")[0]-&gt;id_status."',27,1),</v>
      </c>
      <c r="AK28" s="16" t="str">
        <f t="shared" si="2"/>
        <v/>
      </c>
      <c r="AL28" s="16" t="str">
        <f t="shared" si="3"/>
        <v/>
      </c>
    </row>
    <row r="29" spans="1:38" x14ac:dyDescent="0.25">
      <c r="A29" s="16" t="s">
        <v>252</v>
      </c>
      <c r="B29" s="16" t="s">
        <v>3139</v>
      </c>
      <c r="C29" s="16" t="s">
        <v>27</v>
      </c>
      <c r="D29" s="16" t="s">
        <v>28</v>
      </c>
      <c r="E29" s="16" t="s">
        <v>29</v>
      </c>
      <c r="F29" s="16" t="s">
        <v>30</v>
      </c>
      <c r="G29" s="16" t="s">
        <v>253</v>
      </c>
      <c r="H29" s="16" t="s">
        <v>33</v>
      </c>
      <c r="I29" s="16" t="s">
        <v>35</v>
      </c>
      <c r="J29" s="16" t="s">
        <v>36</v>
      </c>
      <c r="M29" s="16" t="s">
        <v>96</v>
      </c>
      <c r="N29" s="7">
        <v>45145</v>
      </c>
      <c r="O29" s="9">
        <v>45145</v>
      </c>
      <c r="P29" t="s">
        <v>1198</v>
      </c>
      <c r="Q29">
        <v>1</v>
      </c>
      <c r="R29">
        <v>167</v>
      </c>
      <c r="S29">
        <v>5</v>
      </c>
      <c r="T29" t="s">
        <v>2984</v>
      </c>
      <c r="U29">
        <v>71</v>
      </c>
      <c r="V29">
        <v>14</v>
      </c>
      <c r="W29">
        <v>56</v>
      </c>
      <c r="X29">
        <v>10</v>
      </c>
      <c r="Y29">
        <v>556</v>
      </c>
      <c r="Z29">
        <v>20</v>
      </c>
      <c r="AA29">
        <v>19</v>
      </c>
      <c r="AD29">
        <v>18</v>
      </c>
      <c r="AE29">
        <v>28</v>
      </c>
      <c r="AF29" s="16" t="s">
        <v>39</v>
      </c>
      <c r="AG29" s="16"/>
      <c r="AH29" s="16"/>
      <c r="AI29" s="16" t="str">
        <f t="shared" si="0"/>
        <v>(71,5,14,56,10,556,19, null, 18, 'L500 2024 EMEA',2024, '2023-08-07','2023-08-07','".Carbon::now()."','".Carbon::now()."'),</v>
      </c>
      <c r="AJ29" s="16" t="str">
        <f t="shared" si="1"/>
        <v>('".DB::select("SELECT id_status FROM `status` WHERE `element_type` = 'task' AND status_type = 'client' AND name ='CONFIRMED'")[0]-&gt;id_status."',28,1),</v>
      </c>
      <c r="AK29" s="16" t="str">
        <f t="shared" si="2"/>
        <v/>
      </c>
      <c r="AL29" s="16" t="str">
        <f t="shared" si="3"/>
        <v/>
      </c>
    </row>
    <row r="30" spans="1:38" x14ac:dyDescent="0.25">
      <c r="A30" s="16" t="s">
        <v>252</v>
      </c>
      <c r="B30" s="16" t="s">
        <v>3139</v>
      </c>
      <c r="C30" s="16" t="s">
        <v>27</v>
      </c>
      <c r="D30" s="16" t="s">
        <v>349</v>
      </c>
      <c r="E30" s="16" t="s">
        <v>2912</v>
      </c>
      <c r="F30" s="16" t="s">
        <v>30</v>
      </c>
      <c r="G30" s="16" t="s">
        <v>253</v>
      </c>
      <c r="H30" s="16" t="s">
        <v>33</v>
      </c>
      <c r="I30" s="16" t="s">
        <v>35</v>
      </c>
      <c r="J30" s="16" t="s">
        <v>36</v>
      </c>
      <c r="M30" s="16" t="s">
        <v>96</v>
      </c>
      <c r="N30" s="7">
        <v>45510</v>
      </c>
      <c r="O30" s="9">
        <v>45510</v>
      </c>
      <c r="P30" t="s">
        <v>5028</v>
      </c>
      <c r="Q30">
        <v>1</v>
      </c>
      <c r="R30">
        <v>167</v>
      </c>
      <c r="S30">
        <v>5</v>
      </c>
      <c r="T30" t="s">
        <v>4972</v>
      </c>
      <c r="U30">
        <v>188</v>
      </c>
      <c r="V30">
        <v>14</v>
      </c>
      <c r="W30">
        <v>56</v>
      </c>
      <c r="X30">
        <v>10</v>
      </c>
      <c r="Y30">
        <v>556</v>
      </c>
      <c r="Z30">
        <v>20</v>
      </c>
      <c r="AA30">
        <v>19</v>
      </c>
      <c r="AD30">
        <v>18</v>
      </c>
      <c r="AE30">
        <v>29</v>
      </c>
      <c r="AF30" s="16" t="s">
        <v>3143</v>
      </c>
      <c r="AG30" s="16"/>
      <c r="AH30" s="16"/>
      <c r="AI30" s="16" t="str">
        <f t="shared" si="0"/>
        <v>(188,5,14,56,10,556,19, null, 18, 'L500 2025 EMEA',2025, '2024-08-06','2024-08-06','".Carbon::now()."','".Carbon::now()."'),</v>
      </c>
      <c r="AJ30" s="16" t="str">
        <f t="shared" si="1"/>
        <v>('".DB::select("SELECT id_status FROM `status` WHERE `element_type` = 'task' AND status_type = 'client' AND name ='PRE-FORECAST'")[0]-&gt;id_status."',29,1),</v>
      </c>
      <c r="AK30" s="16" t="str">
        <f t="shared" si="2"/>
        <v/>
      </c>
      <c r="AL30" s="16" t="str">
        <f t="shared" si="3"/>
        <v/>
      </c>
    </row>
    <row r="31" spans="1:38" x14ac:dyDescent="0.25">
      <c r="A31" s="16" t="s">
        <v>154</v>
      </c>
      <c r="B31" s="16" t="s">
        <v>3139</v>
      </c>
      <c r="C31" s="16" t="s">
        <v>27</v>
      </c>
      <c r="D31" s="16" t="s">
        <v>349</v>
      </c>
      <c r="E31" s="16" t="s">
        <v>3291</v>
      </c>
      <c r="F31" s="16" t="s">
        <v>155</v>
      </c>
      <c r="G31" s="16" t="s">
        <v>157</v>
      </c>
      <c r="H31" s="16" t="s">
        <v>47</v>
      </c>
      <c r="I31" s="16" t="s">
        <v>73</v>
      </c>
      <c r="J31" s="16" t="s">
        <v>35</v>
      </c>
      <c r="M31" s="16" t="s">
        <v>37</v>
      </c>
      <c r="N31" s="7">
        <v>45455</v>
      </c>
      <c r="O31" s="9">
        <v>45455</v>
      </c>
      <c r="P31" t="s">
        <v>5030</v>
      </c>
      <c r="Q31">
        <v>1</v>
      </c>
      <c r="R31">
        <v>11</v>
      </c>
      <c r="S31">
        <v>4</v>
      </c>
      <c r="T31" t="s">
        <v>4944</v>
      </c>
      <c r="U31">
        <v>147</v>
      </c>
      <c r="V31">
        <v>14</v>
      </c>
      <c r="W31">
        <v>52</v>
      </c>
      <c r="X31">
        <v>65</v>
      </c>
      <c r="Y31">
        <v>601</v>
      </c>
      <c r="Z31">
        <v>4</v>
      </c>
      <c r="AA31">
        <v>20</v>
      </c>
      <c r="AD31">
        <v>42</v>
      </c>
      <c r="AE31">
        <v>30</v>
      </c>
      <c r="AF31" s="16" t="s">
        <v>3143</v>
      </c>
      <c r="AG31" s="16"/>
      <c r="AH31" s="16"/>
      <c r="AI31" s="16" t="str">
        <f t="shared" si="0"/>
        <v>(147,4,14,52,65,601,20, null, 42, 'L500 2025 Asia-Pacific',2025, '2024-06-12','2024-06-12','".Carbon::now()."','".Carbon::now()."'),</v>
      </c>
      <c r="AJ31" s="16" t="str">
        <f t="shared" si="1"/>
        <v>('".DB::select("SELECT id_status FROM `status` WHERE `element_type` = 'task' AND status_type = 'client' AND name ='PRE-FORECAST'")[0]-&gt;id_status."',30,1),</v>
      </c>
      <c r="AK31" s="16" t="str">
        <f t="shared" si="2"/>
        <v/>
      </c>
      <c r="AL31" s="16" t="str">
        <f t="shared" si="3"/>
        <v/>
      </c>
    </row>
    <row r="32" spans="1:38" x14ac:dyDescent="0.25">
      <c r="A32" s="16" t="s">
        <v>154</v>
      </c>
      <c r="B32" s="16" t="s">
        <v>3139</v>
      </c>
      <c r="C32" s="16" t="s">
        <v>27</v>
      </c>
      <c r="D32" s="16" t="s">
        <v>349</v>
      </c>
      <c r="E32" s="16" t="s">
        <v>3291</v>
      </c>
      <c r="F32" s="16" t="s">
        <v>155</v>
      </c>
      <c r="G32" s="16" t="s">
        <v>157</v>
      </c>
      <c r="H32" s="16" t="s">
        <v>711</v>
      </c>
      <c r="I32" s="16" t="s">
        <v>73</v>
      </c>
      <c r="J32" s="16" t="s">
        <v>35</v>
      </c>
      <c r="M32" s="16" t="s">
        <v>37</v>
      </c>
      <c r="N32" s="7">
        <v>45455</v>
      </c>
      <c r="O32" s="9">
        <v>45455</v>
      </c>
      <c r="P32" t="s">
        <v>5030</v>
      </c>
      <c r="Q32">
        <v>1</v>
      </c>
      <c r="R32">
        <v>11</v>
      </c>
      <c r="S32">
        <v>4</v>
      </c>
      <c r="T32" t="s">
        <v>4944</v>
      </c>
      <c r="U32">
        <v>147</v>
      </c>
      <c r="V32">
        <v>14</v>
      </c>
      <c r="W32">
        <v>52</v>
      </c>
      <c r="X32">
        <v>65</v>
      </c>
      <c r="Y32">
        <v>829</v>
      </c>
      <c r="Z32">
        <v>4</v>
      </c>
      <c r="AA32">
        <v>20</v>
      </c>
      <c r="AD32">
        <v>42</v>
      </c>
      <c r="AE32">
        <v>31</v>
      </c>
      <c r="AF32" s="16" t="s">
        <v>3143</v>
      </c>
      <c r="AG32" s="16"/>
      <c r="AH32" s="16"/>
      <c r="AI32" s="16" t="str">
        <f t="shared" si="0"/>
        <v>(147,4,14,52,65,829,20, null, 42, 'L500 2025 Asia-Pacific',2025, '2024-06-12','2024-06-12','".Carbon::now()."','".Carbon::now()."'),</v>
      </c>
      <c r="AJ32" s="16" t="str">
        <f t="shared" si="1"/>
        <v>('".DB::select("SELECT id_status FROM `status` WHERE `element_type` = 'task' AND status_type = 'client' AND name ='PRE-FORECAST'")[0]-&gt;id_status."',31,1),</v>
      </c>
      <c r="AK32" s="16" t="str">
        <f t="shared" si="2"/>
        <v/>
      </c>
      <c r="AL32" s="16" t="str">
        <f t="shared" si="3"/>
        <v/>
      </c>
    </row>
    <row r="33" spans="1:38" x14ac:dyDescent="0.25">
      <c r="A33" s="16" t="s">
        <v>154</v>
      </c>
      <c r="B33" s="16" t="s">
        <v>3139</v>
      </c>
      <c r="C33" s="16" t="s">
        <v>27</v>
      </c>
      <c r="D33" s="16" t="s">
        <v>349</v>
      </c>
      <c r="E33" s="16" t="s">
        <v>3291</v>
      </c>
      <c r="F33" s="16" t="s">
        <v>155</v>
      </c>
      <c r="G33" s="16" t="s">
        <v>189</v>
      </c>
      <c r="H33" s="16" t="s">
        <v>711</v>
      </c>
      <c r="I33" s="16" t="s">
        <v>73</v>
      </c>
      <c r="J33" s="16" t="s">
        <v>35</v>
      </c>
      <c r="M33" s="16" t="s">
        <v>37</v>
      </c>
      <c r="N33" s="7">
        <v>45455</v>
      </c>
      <c r="O33" s="9">
        <v>45455</v>
      </c>
      <c r="P33" t="s">
        <v>5030</v>
      </c>
      <c r="Q33">
        <v>1</v>
      </c>
      <c r="R33">
        <v>11</v>
      </c>
      <c r="S33">
        <v>4</v>
      </c>
      <c r="T33" t="s">
        <v>4944</v>
      </c>
      <c r="U33">
        <v>147</v>
      </c>
      <c r="V33">
        <v>14</v>
      </c>
      <c r="W33">
        <v>52</v>
      </c>
      <c r="X33">
        <v>125</v>
      </c>
      <c r="Y33">
        <v>829</v>
      </c>
      <c r="Z33">
        <v>4</v>
      </c>
      <c r="AA33">
        <v>20</v>
      </c>
      <c r="AD33">
        <v>42</v>
      </c>
      <c r="AE33">
        <v>32</v>
      </c>
      <c r="AF33" s="16" t="s">
        <v>3143</v>
      </c>
      <c r="AG33" s="16"/>
      <c r="AH33" s="16"/>
      <c r="AI33" s="16" t="str">
        <f t="shared" si="0"/>
        <v>(147,4,14,52,125,829,20, null, 42, 'L500 2025 Asia-Pacific',2025, '2024-06-12','2024-06-12','".Carbon::now()."','".Carbon::now()."'),</v>
      </c>
      <c r="AJ33" s="16" t="str">
        <f t="shared" si="1"/>
        <v>('".DB::select("SELECT id_status FROM `status` WHERE `element_type` = 'task' AND status_type = 'client' AND name ='PRE-FORECAST'")[0]-&gt;id_status."',32,1),</v>
      </c>
      <c r="AK33" s="16" t="str">
        <f t="shared" si="2"/>
        <v/>
      </c>
      <c r="AL33" s="16" t="str">
        <f t="shared" si="3"/>
        <v/>
      </c>
    </row>
    <row r="34" spans="1:38" x14ac:dyDescent="0.25">
      <c r="A34" s="16" t="s">
        <v>154</v>
      </c>
      <c r="B34" s="16" t="s">
        <v>62</v>
      </c>
      <c r="C34" s="16" t="s">
        <v>41</v>
      </c>
      <c r="D34" s="16" t="s">
        <v>349</v>
      </c>
      <c r="E34" s="16" t="s">
        <v>3237</v>
      </c>
      <c r="F34" s="16" t="s">
        <v>155</v>
      </c>
      <c r="G34" s="16" t="s">
        <v>157</v>
      </c>
      <c r="H34" s="16" t="s">
        <v>53</v>
      </c>
      <c r="I34" s="16" t="s">
        <v>73</v>
      </c>
      <c r="J34" s="16" t="s">
        <v>35</v>
      </c>
      <c r="M34" s="16" t="s">
        <v>37</v>
      </c>
      <c r="N34" s="7">
        <v>45424</v>
      </c>
      <c r="O34" s="9">
        <v>45424</v>
      </c>
      <c r="P34" t="s">
        <v>5031</v>
      </c>
      <c r="Q34">
        <v>1</v>
      </c>
      <c r="R34">
        <v>11</v>
      </c>
      <c r="S34">
        <v>4</v>
      </c>
      <c r="T34" t="s">
        <v>4944</v>
      </c>
      <c r="U34">
        <v>147</v>
      </c>
      <c r="V34">
        <v>2</v>
      </c>
      <c r="W34">
        <v>4</v>
      </c>
      <c r="X34">
        <v>65</v>
      </c>
      <c r="Y34">
        <v>20</v>
      </c>
      <c r="Z34">
        <v>4</v>
      </c>
      <c r="AA34">
        <v>20</v>
      </c>
      <c r="AD34">
        <v>42</v>
      </c>
      <c r="AE34">
        <v>33</v>
      </c>
      <c r="AF34" s="16" t="s">
        <v>3143</v>
      </c>
      <c r="AG34" s="16"/>
      <c r="AH34" s="16"/>
      <c r="AI34" s="16" t="str">
        <f t="shared" si="0"/>
        <v>(147,4,2,4,65,20,20, null, 42, 'Chambers 2025 Asia Pacific',2025, '2024-05-12','2024-05-12','".Carbon::now()."','".Carbon::now()."'),</v>
      </c>
      <c r="AJ34" s="16" t="str">
        <f t="shared" si="1"/>
        <v>('".DB::select("SELECT id_status FROM `status` WHERE `element_type` = 'task' AND status_type = 'client' AND name ='PRE-FORECAST'")[0]-&gt;id_status."',33,1),</v>
      </c>
      <c r="AK34" s="16" t="str">
        <f t="shared" si="2"/>
        <v/>
      </c>
      <c r="AL34" s="16" t="str">
        <f t="shared" si="3"/>
        <v/>
      </c>
    </row>
    <row r="35" spans="1:38" x14ac:dyDescent="0.25">
      <c r="A35" s="16" t="s">
        <v>154</v>
      </c>
      <c r="B35" s="16" t="s">
        <v>62</v>
      </c>
      <c r="C35" s="16" t="s">
        <v>41</v>
      </c>
      <c r="D35" s="16" t="s">
        <v>349</v>
      </c>
      <c r="E35" s="16" t="s">
        <v>3237</v>
      </c>
      <c r="F35" s="16" t="s">
        <v>155</v>
      </c>
      <c r="G35" s="16" t="s">
        <v>189</v>
      </c>
      <c r="H35" s="16" t="s">
        <v>53</v>
      </c>
      <c r="I35" s="16" t="s">
        <v>73</v>
      </c>
      <c r="J35" s="16" t="s">
        <v>35</v>
      </c>
      <c r="M35" s="16" t="s">
        <v>37</v>
      </c>
      <c r="N35" s="7">
        <v>45361</v>
      </c>
      <c r="O35" s="9">
        <v>45361</v>
      </c>
      <c r="P35" t="s">
        <v>5032</v>
      </c>
      <c r="Q35">
        <v>1</v>
      </c>
      <c r="R35">
        <v>11</v>
      </c>
      <c r="S35">
        <v>4</v>
      </c>
      <c r="T35" t="s">
        <v>4944</v>
      </c>
      <c r="U35">
        <v>147</v>
      </c>
      <c r="V35">
        <v>2</v>
      </c>
      <c r="W35">
        <v>4</v>
      </c>
      <c r="X35">
        <v>125</v>
      </c>
      <c r="Y35">
        <v>20</v>
      </c>
      <c r="Z35">
        <v>4</v>
      </c>
      <c r="AA35">
        <v>20</v>
      </c>
      <c r="AD35">
        <v>42</v>
      </c>
      <c r="AE35">
        <v>34</v>
      </c>
      <c r="AF35" s="16" t="s">
        <v>3143</v>
      </c>
      <c r="AG35" s="16"/>
      <c r="AH35" s="16"/>
      <c r="AI35" s="16" t="str">
        <f t="shared" si="0"/>
        <v>(147,4,2,4,125,20,20, null, 42, 'Chambers 2025 Asia Pacific',2025, '2024-03-10','2024-03-10','".Carbon::now()."','".Carbon::now()."'),</v>
      </c>
      <c r="AJ35" s="16" t="str">
        <f t="shared" si="1"/>
        <v>('".DB::select("SELECT id_status FROM `status` WHERE `element_type` = 'task' AND status_type = 'client' AND name ='PRE-FORECAST'")[0]-&gt;id_status."',34,1),</v>
      </c>
      <c r="AK35" s="16" t="str">
        <f t="shared" si="2"/>
        <v/>
      </c>
      <c r="AL35" s="16" t="str">
        <f t="shared" si="3"/>
        <v/>
      </c>
    </row>
    <row r="36" spans="1:38" x14ac:dyDescent="0.25">
      <c r="A36" s="16" t="s">
        <v>104</v>
      </c>
      <c r="B36" s="16" t="s">
        <v>62</v>
      </c>
      <c r="C36" s="16" t="s">
        <v>41</v>
      </c>
      <c r="D36" s="16" t="s">
        <v>28</v>
      </c>
      <c r="E36" s="16" t="s">
        <v>105</v>
      </c>
      <c r="F36" s="16" t="s">
        <v>106</v>
      </c>
      <c r="G36" s="16" t="s">
        <v>134</v>
      </c>
      <c r="H36" s="16" t="s">
        <v>135</v>
      </c>
      <c r="I36" s="16" t="s">
        <v>94</v>
      </c>
      <c r="J36" s="16" t="s">
        <v>109</v>
      </c>
      <c r="M36" s="16" t="s">
        <v>37</v>
      </c>
      <c r="N36" s="7"/>
      <c r="O36" s="9">
        <v>45239</v>
      </c>
      <c r="P36" t="s">
        <v>1241</v>
      </c>
      <c r="Q36">
        <v>1</v>
      </c>
      <c r="R36">
        <v>10</v>
      </c>
      <c r="S36">
        <v>4</v>
      </c>
      <c r="T36" t="s">
        <v>3023</v>
      </c>
      <c r="U36">
        <v>133</v>
      </c>
      <c r="V36">
        <v>2</v>
      </c>
      <c r="W36">
        <v>20</v>
      </c>
      <c r="X36">
        <v>117</v>
      </c>
      <c r="Y36">
        <v>5</v>
      </c>
      <c r="Z36">
        <v>33</v>
      </c>
      <c r="AA36">
        <v>3</v>
      </c>
      <c r="AD36">
        <v>42</v>
      </c>
      <c r="AE36">
        <v>35</v>
      </c>
      <c r="AF36" s="16" t="s">
        <v>39</v>
      </c>
      <c r="AG36" s="16"/>
      <c r="AH36" s="16"/>
      <c r="AI36" s="16" t="str">
        <f t="shared" si="0"/>
        <v>(133,4,2,20,117,5,3, null, 42, 'Chambers 2024 USA',2024, '2023-11-09','2023-11-09','".Carbon::now()."','".Carbon::now()."'),</v>
      </c>
      <c r="AJ36" s="16" t="str">
        <f t="shared" si="1"/>
        <v>('".DB::select("SELECT id_status FROM `status` WHERE `element_type` = 'task' AND status_type = 'client' AND name ='CONFIRMED'")[0]-&gt;id_status."',35,1),</v>
      </c>
      <c r="AK36" s="16" t="str">
        <f t="shared" si="2"/>
        <v/>
      </c>
      <c r="AL36" s="16" t="str">
        <f t="shared" si="3"/>
        <v/>
      </c>
    </row>
    <row r="37" spans="1:38" x14ac:dyDescent="0.25">
      <c r="A37" s="16" t="s">
        <v>104</v>
      </c>
      <c r="B37" s="16" t="s">
        <v>62</v>
      </c>
      <c r="C37" s="16" t="s">
        <v>41</v>
      </c>
      <c r="D37" s="16" t="s">
        <v>28</v>
      </c>
      <c r="E37" s="16" t="s">
        <v>105</v>
      </c>
      <c r="F37" s="16" t="s">
        <v>106</v>
      </c>
      <c r="G37" s="16" t="s">
        <v>134</v>
      </c>
      <c r="H37" s="16" t="s">
        <v>136</v>
      </c>
      <c r="I37" s="16" t="s">
        <v>94</v>
      </c>
      <c r="J37" s="16" t="s">
        <v>109</v>
      </c>
      <c r="M37" s="16" t="s">
        <v>37</v>
      </c>
      <c r="N37" s="7"/>
      <c r="O37" s="9">
        <v>45239</v>
      </c>
      <c r="P37" t="s">
        <v>1241</v>
      </c>
      <c r="Q37">
        <v>1</v>
      </c>
      <c r="R37">
        <v>10</v>
      </c>
      <c r="S37">
        <v>4</v>
      </c>
      <c r="T37" t="s">
        <v>3023</v>
      </c>
      <c r="U37">
        <v>133</v>
      </c>
      <c r="V37">
        <v>2</v>
      </c>
      <c r="W37">
        <v>20</v>
      </c>
      <c r="X37">
        <v>117</v>
      </c>
      <c r="Y37">
        <v>7</v>
      </c>
      <c r="Z37">
        <v>33</v>
      </c>
      <c r="AA37">
        <v>3</v>
      </c>
      <c r="AD37">
        <v>42</v>
      </c>
      <c r="AE37">
        <v>36</v>
      </c>
      <c r="AF37" s="16" t="s">
        <v>39</v>
      </c>
      <c r="AG37" s="16"/>
      <c r="AH37" s="16"/>
      <c r="AI37" s="16" t="str">
        <f t="shared" si="0"/>
        <v>(133,4,2,20,117,7,3, null, 42, 'Chambers 2024 USA',2024, '2023-11-09','2023-11-09','".Carbon::now()."','".Carbon::now()."'),</v>
      </c>
      <c r="AJ37" s="16" t="str">
        <f t="shared" si="1"/>
        <v>('".DB::select("SELECT id_status FROM `status` WHERE `element_type` = 'task' AND status_type = 'client' AND name ='CONFIRMED'")[0]-&gt;id_status."',36,1),</v>
      </c>
      <c r="AK37" s="16" t="str">
        <f t="shared" si="2"/>
        <v/>
      </c>
      <c r="AL37" s="16" t="str">
        <f t="shared" si="3"/>
        <v/>
      </c>
    </row>
    <row r="38" spans="1:38" x14ac:dyDescent="0.25">
      <c r="A38" s="16" t="s">
        <v>104</v>
      </c>
      <c r="B38" s="16" t="s">
        <v>62</v>
      </c>
      <c r="C38" s="16" t="s">
        <v>41</v>
      </c>
      <c r="D38" s="16" t="s">
        <v>28</v>
      </c>
      <c r="E38" s="16" t="s">
        <v>105</v>
      </c>
      <c r="F38" s="16" t="s">
        <v>106</v>
      </c>
      <c r="G38" s="16" t="s">
        <v>127</v>
      </c>
      <c r="H38" s="16" t="s">
        <v>53</v>
      </c>
      <c r="I38" s="16" t="s">
        <v>94</v>
      </c>
      <c r="J38" s="16" t="s">
        <v>109</v>
      </c>
      <c r="M38" s="16" t="s">
        <v>37</v>
      </c>
      <c r="N38" s="7">
        <v>45205</v>
      </c>
      <c r="O38" s="9">
        <v>45120</v>
      </c>
      <c r="P38" t="s">
        <v>1221</v>
      </c>
      <c r="Q38">
        <v>1</v>
      </c>
      <c r="R38">
        <v>10</v>
      </c>
      <c r="S38">
        <v>4</v>
      </c>
      <c r="T38" t="s">
        <v>3023</v>
      </c>
      <c r="U38">
        <v>133</v>
      </c>
      <c r="V38">
        <v>2</v>
      </c>
      <c r="W38">
        <v>20</v>
      </c>
      <c r="X38">
        <v>81</v>
      </c>
      <c r="Y38">
        <v>20</v>
      </c>
      <c r="Z38">
        <v>33</v>
      </c>
      <c r="AA38">
        <v>3</v>
      </c>
      <c r="AD38">
        <v>42</v>
      </c>
      <c r="AE38">
        <v>37</v>
      </c>
      <c r="AF38" s="16" t="s">
        <v>39</v>
      </c>
      <c r="AG38" s="16"/>
      <c r="AH38" s="16"/>
      <c r="AI38" s="16" t="str">
        <f t="shared" si="0"/>
        <v>(133,4,2,20,81,20,3, null, 42, 'Chambers 2024 USA',2024, '2023-07-13','2023-07-13','".Carbon::now()."','".Carbon::now()."'),</v>
      </c>
      <c r="AJ38" s="16" t="str">
        <f t="shared" si="1"/>
        <v>('".DB::select("SELECT id_status FROM `status` WHERE `element_type` = 'task' AND status_type = 'client' AND name ='CONFIRMED'")[0]-&gt;id_status."',37,1),</v>
      </c>
      <c r="AK38" s="16" t="str">
        <f t="shared" si="2"/>
        <v/>
      </c>
      <c r="AL38" s="16" t="str">
        <f t="shared" si="3"/>
        <v/>
      </c>
    </row>
    <row r="39" spans="1:38" x14ac:dyDescent="0.25">
      <c r="A39" s="16" t="s">
        <v>215</v>
      </c>
      <c r="B39" s="16" t="s">
        <v>3139</v>
      </c>
      <c r="C39" s="16" t="s">
        <v>27</v>
      </c>
      <c r="D39" s="16" t="s">
        <v>28</v>
      </c>
      <c r="E39" s="16" t="s">
        <v>29</v>
      </c>
      <c r="F39" s="16" t="s">
        <v>30</v>
      </c>
      <c r="G39" s="16" t="s">
        <v>216</v>
      </c>
      <c r="H39" s="16" t="s">
        <v>33</v>
      </c>
      <c r="I39" s="16" t="s">
        <v>38</v>
      </c>
      <c r="J39" s="16" t="s">
        <v>218</v>
      </c>
      <c r="M39" s="16" t="s">
        <v>37</v>
      </c>
      <c r="N39" s="7">
        <v>45163</v>
      </c>
      <c r="O39" s="9">
        <v>45163</v>
      </c>
      <c r="P39" t="s">
        <v>1196</v>
      </c>
      <c r="Q39">
        <v>1</v>
      </c>
      <c r="R39">
        <v>13</v>
      </c>
      <c r="S39">
        <v>5</v>
      </c>
      <c r="T39" t="s">
        <v>2965</v>
      </c>
      <c r="U39">
        <v>57</v>
      </c>
      <c r="V39">
        <v>14</v>
      </c>
      <c r="W39">
        <v>56</v>
      </c>
      <c r="X39">
        <v>32</v>
      </c>
      <c r="Y39">
        <v>556</v>
      </c>
      <c r="Z39">
        <v>15</v>
      </c>
      <c r="AA39">
        <v>13</v>
      </c>
      <c r="AD39">
        <v>42</v>
      </c>
      <c r="AE39">
        <v>38</v>
      </c>
      <c r="AF39" s="16" t="s">
        <v>39</v>
      </c>
      <c r="AG39" s="16"/>
      <c r="AH39" s="16"/>
      <c r="AI39" s="16" t="str">
        <f t="shared" si="0"/>
        <v>(57,5,14,56,32,556,13, null, 42, 'L500 2024 EMEA',2024, '2023-08-25','2023-08-25','".Carbon::now()."','".Carbon::now()."'),</v>
      </c>
      <c r="AJ39" s="16" t="str">
        <f t="shared" si="1"/>
        <v>('".DB::select("SELECT id_status FROM `status` WHERE `element_type` = 'task' AND status_type = 'client' AND name ='CONFIRMED'")[0]-&gt;id_status."',38,1),</v>
      </c>
      <c r="AK39" s="16" t="str">
        <f t="shared" si="2"/>
        <v/>
      </c>
      <c r="AL39" s="16" t="str">
        <f t="shared" si="3"/>
        <v/>
      </c>
    </row>
    <row r="40" spans="1:38" x14ac:dyDescent="0.25">
      <c r="A40" s="16" t="s">
        <v>215</v>
      </c>
      <c r="B40" s="16" t="s">
        <v>3139</v>
      </c>
      <c r="C40" s="16" t="s">
        <v>27</v>
      </c>
      <c r="D40" s="16" t="s">
        <v>349</v>
      </c>
      <c r="E40" s="16" t="s">
        <v>2912</v>
      </c>
      <c r="F40" s="16" t="s">
        <v>30</v>
      </c>
      <c r="G40" s="16" t="s">
        <v>216</v>
      </c>
      <c r="H40" s="16" t="s">
        <v>33</v>
      </c>
      <c r="I40" s="16" t="s">
        <v>38</v>
      </c>
      <c r="J40" s="16" t="s">
        <v>218</v>
      </c>
      <c r="M40" s="16" t="s">
        <v>37</v>
      </c>
      <c r="N40" s="7">
        <v>45528</v>
      </c>
      <c r="O40" s="9">
        <v>45528</v>
      </c>
      <c r="P40" t="s">
        <v>5027</v>
      </c>
      <c r="Q40">
        <v>1</v>
      </c>
      <c r="R40">
        <v>13</v>
      </c>
      <c r="S40">
        <v>5</v>
      </c>
      <c r="T40" t="s">
        <v>4975</v>
      </c>
      <c r="U40">
        <v>177</v>
      </c>
      <c r="V40">
        <v>14</v>
      </c>
      <c r="W40">
        <v>56</v>
      </c>
      <c r="X40">
        <v>32</v>
      </c>
      <c r="Y40">
        <v>556</v>
      </c>
      <c r="Z40">
        <v>15</v>
      </c>
      <c r="AA40">
        <v>13</v>
      </c>
      <c r="AD40">
        <v>42</v>
      </c>
      <c r="AE40">
        <v>39</v>
      </c>
      <c r="AF40" s="16" t="s">
        <v>3143</v>
      </c>
      <c r="AG40" s="16"/>
      <c r="AH40" s="16"/>
      <c r="AI40" s="16" t="str">
        <f t="shared" si="0"/>
        <v>(177,5,14,56,32,556,13, null, 42, 'L500 2025 EMEA',2025, '2024-08-24','2024-08-24','".Carbon::now()."','".Carbon::now()."'),</v>
      </c>
      <c r="AJ40" s="16" t="str">
        <f t="shared" si="1"/>
        <v>('".DB::select("SELECT id_status FROM `status` WHERE `element_type` = 'task' AND status_type = 'client' AND name ='PRE-FORECAST'")[0]-&gt;id_status."',39,1),</v>
      </c>
      <c r="AK40" s="16" t="str">
        <f t="shared" si="2"/>
        <v/>
      </c>
      <c r="AL40" s="16" t="str">
        <f t="shared" si="3"/>
        <v/>
      </c>
    </row>
    <row r="41" spans="1:38" x14ac:dyDescent="0.25">
      <c r="A41" s="16" t="s">
        <v>215</v>
      </c>
      <c r="B41" s="16" t="s">
        <v>3139</v>
      </c>
      <c r="C41" s="16" t="s">
        <v>27</v>
      </c>
      <c r="D41" s="16" t="s">
        <v>28</v>
      </c>
      <c r="E41" s="16" t="s">
        <v>29</v>
      </c>
      <c r="F41" s="16" t="s">
        <v>30</v>
      </c>
      <c r="G41" s="16" t="s">
        <v>216</v>
      </c>
      <c r="H41" s="16" t="s">
        <v>47</v>
      </c>
      <c r="I41" s="16" t="s">
        <v>38</v>
      </c>
      <c r="J41" s="16" t="s">
        <v>218</v>
      </c>
      <c r="M41" s="16" t="s">
        <v>37</v>
      </c>
      <c r="N41" s="7">
        <v>45163</v>
      </c>
      <c r="O41" s="9">
        <v>45163</v>
      </c>
      <c r="P41" t="s">
        <v>1196</v>
      </c>
      <c r="Q41">
        <v>1</v>
      </c>
      <c r="R41">
        <v>13</v>
      </c>
      <c r="S41">
        <v>5</v>
      </c>
      <c r="T41" t="s">
        <v>2965</v>
      </c>
      <c r="U41">
        <v>57</v>
      </c>
      <c r="V41">
        <v>14</v>
      </c>
      <c r="W41">
        <v>56</v>
      </c>
      <c r="X41">
        <v>32</v>
      </c>
      <c r="Y41">
        <v>601</v>
      </c>
      <c r="Z41">
        <v>15</v>
      </c>
      <c r="AA41">
        <v>13</v>
      </c>
      <c r="AD41">
        <v>42</v>
      </c>
      <c r="AE41">
        <v>40</v>
      </c>
      <c r="AF41" s="16" t="s">
        <v>39</v>
      </c>
      <c r="AG41" s="16"/>
      <c r="AH41" s="16"/>
      <c r="AI41" s="16" t="str">
        <f t="shared" si="0"/>
        <v>(57,5,14,56,32,601,13, null, 42, 'L500 2024 EMEA',2024, '2023-08-25','2023-08-25','".Carbon::now()."','".Carbon::now()."'),</v>
      </c>
      <c r="AJ41" s="16" t="str">
        <f t="shared" si="1"/>
        <v>('".DB::select("SELECT id_status FROM `status` WHERE `element_type` = 'task' AND status_type = 'client' AND name ='CONFIRMED'")[0]-&gt;id_status."',40,1),</v>
      </c>
      <c r="AK41" s="16" t="str">
        <f t="shared" si="2"/>
        <v/>
      </c>
      <c r="AL41" s="16" t="str">
        <f t="shared" si="3"/>
        <v/>
      </c>
    </row>
    <row r="42" spans="1:38" x14ac:dyDescent="0.25">
      <c r="A42" s="16" t="s">
        <v>215</v>
      </c>
      <c r="B42" s="16" t="s">
        <v>3139</v>
      </c>
      <c r="C42" s="16" t="s">
        <v>27</v>
      </c>
      <c r="D42" s="16" t="s">
        <v>349</v>
      </c>
      <c r="E42" s="16" t="s">
        <v>2912</v>
      </c>
      <c r="F42" s="16" t="s">
        <v>30</v>
      </c>
      <c r="G42" s="16" t="s">
        <v>216</v>
      </c>
      <c r="H42" s="16" t="s">
        <v>47</v>
      </c>
      <c r="I42" s="16" t="s">
        <v>38</v>
      </c>
      <c r="J42" s="16" t="s">
        <v>218</v>
      </c>
      <c r="M42" s="16" t="s">
        <v>37</v>
      </c>
      <c r="N42" s="7">
        <v>45528</v>
      </c>
      <c r="O42" s="9">
        <v>45528</v>
      </c>
      <c r="P42" t="s">
        <v>5027</v>
      </c>
      <c r="Q42">
        <v>1</v>
      </c>
      <c r="R42">
        <v>13</v>
      </c>
      <c r="S42">
        <v>5</v>
      </c>
      <c r="T42" t="s">
        <v>4975</v>
      </c>
      <c r="U42">
        <v>177</v>
      </c>
      <c r="V42">
        <v>14</v>
      </c>
      <c r="W42">
        <v>56</v>
      </c>
      <c r="X42">
        <v>32</v>
      </c>
      <c r="Y42">
        <v>601</v>
      </c>
      <c r="Z42">
        <v>15</v>
      </c>
      <c r="AA42">
        <v>13</v>
      </c>
      <c r="AD42">
        <v>42</v>
      </c>
      <c r="AE42">
        <v>41</v>
      </c>
      <c r="AF42" s="16" t="s">
        <v>3143</v>
      </c>
      <c r="AG42" s="16"/>
      <c r="AH42" s="16"/>
      <c r="AI42" s="16" t="str">
        <f t="shared" si="0"/>
        <v>(177,5,14,56,32,601,13, null, 42, 'L500 2025 EMEA',2025, '2024-08-24','2024-08-24','".Carbon::now()."','".Carbon::now()."'),</v>
      </c>
      <c r="AJ42" s="16" t="str">
        <f t="shared" si="1"/>
        <v>('".DB::select("SELECT id_status FROM `status` WHERE `element_type` = 'task' AND status_type = 'client' AND name ='PRE-FORECAST'")[0]-&gt;id_status."',41,1),</v>
      </c>
      <c r="AK42" s="16" t="str">
        <f t="shared" si="2"/>
        <v/>
      </c>
      <c r="AL42" s="16" t="str">
        <f t="shared" si="3"/>
        <v/>
      </c>
    </row>
    <row r="43" spans="1:38" x14ac:dyDescent="0.25">
      <c r="A43" s="16" t="s">
        <v>215</v>
      </c>
      <c r="B43" s="16" t="s">
        <v>3139</v>
      </c>
      <c r="C43" s="16" t="s">
        <v>27</v>
      </c>
      <c r="D43" s="16" t="s">
        <v>28</v>
      </c>
      <c r="E43" s="16" t="s">
        <v>29</v>
      </c>
      <c r="F43" s="16" t="s">
        <v>30</v>
      </c>
      <c r="G43" s="16" t="s">
        <v>216</v>
      </c>
      <c r="H43" s="16" t="s">
        <v>711</v>
      </c>
      <c r="I43" s="16" t="s">
        <v>38</v>
      </c>
      <c r="J43" s="16" t="s">
        <v>218</v>
      </c>
      <c r="M43" s="16" t="s">
        <v>37</v>
      </c>
      <c r="N43" s="7">
        <v>45163</v>
      </c>
      <c r="O43" s="9">
        <v>45163</v>
      </c>
      <c r="P43" t="s">
        <v>1196</v>
      </c>
      <c r="Q43">
        <v>1</v>
      </c>
      <c r="R43">
        <v>13</v>
      </c>
      <c r="S43">
        <v>5</v>
      </c>
      <c r="T43" t="s">
        <v>2965</v>
      </c>
      <c r="U43">
        <v>57</v>
      </c>
      <c r="V43">
        <v>14</v>
      </c>
      <c r="W43">
        <v>56</v>
      </c>
      <c r="X43">
        <v>32</v>
      </c>
      <c r="Y43">
        <v>829</v>
      </c>
      <c r="Z43">
        <v>15</v>
      </c>
      <c r="AA43">
        <v>13</v>
      </c>
      <c r="AD43">
        <v>42</v>
      </c>
      <c r="AE43">
        <v>42</v>
      </c>
      <c r="AF43" s="16" t="s">
        <v>39</v>
      </c>
      <c r="AG43" s="16"/>
      <c r="AH43" s="16"/>
      <c r="AI43" s="16" t="str">
        <f t="shared" si="0"/>
        <v>(57,5,14,56,32,829,13, null, 42, 'L500 2024 EMEA',2024, '2023-08-25','2023-08-25','".Carbon::now()."','".Carbon::now()."'),</v>
      </c>
      <c r="AJ43" s="16" t="str">
        <f t="shared" si="1"/>
        <v>('".DB::select("SELECT id_status FROM `status` WHERE `element_type` = 'task' AND status_type = 'client' AND name ='CONFIRMED'")[0]-&gt;id_status."',42,1),</v>
      </c>
      <c r="AK43" s="16" t="str">
        <f t="shared" si="2"/>
        <v/>
      </c>
      <c r="AL43" s="16" t="str">
        <f t="shared" si="3"/>
        <v/>
      </c>
    </row>
    <row r="44" spans="1:38" x14ac:dyDescent="0.25">
      <c r="A44" s="16" t="s">
        <v>215</v>
      </c>
      <c r="B44" s="16" t="s">
        <v>3139</v>
      </c>
      <c r="C44" s="16" t="s">
        <v>27</v>
      </c>
      <c r="D44" s="16" t="s">
        <v>349</v>
      </c>
      <c r="E44" s="16" t="s">
        <v>2912</v>
      </c>
      <c r="F44" s="16" t="s">
        <v>30</v>
      </c>
      <c r="G44" s="16" t="s">
        <v>216</v>
      </c>
      <c r="H44" s="16" t="s">
        <v>711</v>
      </c>
      <c r="I44" s="16" t="s">
        <v>38</v>
      </c>
      <c r="J44" s="16" t="s">
        <v>218</v>
      </c>
      <c r="M44" s="16" t="s">
        <v>37</v>
      </c>
      <c r="N44" s="7">
        <v>45528</v>
      </c>
      <c r="O44" s="9">
        <v>45528</v>
      </c>
      <c r="P44" t="s">
        <v>5027</v>
      </c>
      <c r="Q44">
        <v>1</v>
      </c>
      <c r="R44">
        <v>13</v>
      </c>
      <c r="S44">
        <v>5</v>
      </c>
      <c r="T44" t="s">
        <v>4975</v>
      </c>
      <c r="U44">
        <v>177</v>
      </c>
      <c r="V44">
        <v>14</v>
      </c>
      <c r="W44">
        <v>56</v>
      </c>
      <c r="X44">
        <v>32</v>
      </c>
      <c r="Y44">
        <v>829</v>
      </c>
      <c r="Z44">
        <v>15</v>
      </c>
      <c r="AA44">
        <v>13</v>
      </c>
      <c r="AD44">
        <v>42</v>
      </c>
      <c r="AE44">
        <v>43</v>
      </c>
      <c r="AF44" s="16" t="s">
        <v>3143</v>
      </c>
      <c r="AG44" s="16"/>
      <c r="AH44" s="16"/>
      <c r="AI44" s="16" t="str">
        <f t="shared" si="0"/>
        <v>(177,5,14,56,32,829,13, null, 42, 'L500 2025 EMEA',2025, '2024-08-24','2024-08-24','".Carbon::now()."','".Carbon::now()."'),</v>
      </c>
      <c r="AJ44" s="16" t="str">
        <f t="shared" si="1"/>
        <v>('".DB::select("SELECT id_status FROM `status` WHERE `element_type` = 'task' AND status_type = 'client' AND name ='PRE-FORECAST'")[0]-&gt;id_status."',43,1),</v>
      </c>
      <c r="AK44" s="16" t="str">
        <f t="shared" si="2"/>
        <v/>
      </c>
      <c r="AL44" s="16" t="str">
        <f t="shared" si="3"/>
        <v/>
      </c>
    </row>
    <row r="45" spans="1:38" x14ac:dyDescent="0.25">
      <c r="A45" s="16" t="s">
        <v>215</v>
      </c>
      <c r="B45" s="16" t="s">
        <v>26</v>
      </c>
      <c r="C45" s="16" t="s">
        <v>41</v>
      </c>
      <c r="D45" s="16" t="s">
        <v>28</v>
      </c>
      <c r="E45" s="16" t="s">
        <v>51</v>
      </c>
      <c r="F45" s="16" t="s">
        <v>31</v>
      </c>
      <c r="G45" s="16" t="s">
        <v>216</v>
      </c>
      <c r="H45" s="16" t="s">
        <v>53</v>
      </c>
      <c r="I45" s="16" t="s">
        <v>38</v>
      </c>
      <c r="J45" s="16" t="s">
        <v>218</v>
      </c>
      <c r="M45" s="16" t="s">
        <v>37</v>
      </c>
      <c r="N45" s="7">
        <v>44979</v>
      </c>
      <c r="O45" s="9">
        <v>44979</v>
      </c>
      <c r="P45" t="s">
        <v>1179</v>
      </c>
      <c r="Q45">
        <v>1</v>
      </c>
      <c r="R45">
        <v>13</v>
      </c>
      <c r="S45">
        <v>5</v>
      </c>
      <c r="T45" t="s">
        <v>2965</v>
      </c>
      <c r="U45">
        <v>57</v>
      </c>
      <c r="V45">
        <v>2</v>
      </c>
      <c r="W45">
        <v>12</v>
      </c>
      <c r="X45">
        <v>32</v>
      </c>
      <c r="Y45">
        <v>20</v>
      </c>
      <c r="Z45">
        <v>15</v>
      </c>
      <c r="AA45">
        <v>13</v>
      </c>
      <c r="AD45">
        <v>42</v>
      </c>
      <c r="AE45">
        <v>44</v>
      </c>
      <c r="AF45" s="16" t="s">
        <v>39</v>
      </c>
      <c r="AG45" s="16"/>
      <c r="AH45" s="16"/>
      <c r="AI45" s="16" t="str">
        <f t="shared" si="0"/>
        <v>(57,5,2,12,32,20,13, null, 42, 'Chambers 2024 Europe',2024, '2023-02-22','2023-02-22','".Carbon::now()."','".Carbon::now()."'),</v>
      </c>
      <c r="AJ45" s="16" t="str">
        <f t="shared" si="1"/>
        <v>('".DB::select("SELECT id_status FROM `status` WHERE `element_type` = 'task' AND status_type = 'client' AND name ='CONFIRMED'")[0]-&gt;id_status."',44,1),</v>
      </c>
      <c r="AK45" s="16" t="str">
        <f t="shared" si="2"/>
        <v/>
      </c>
      <c r="AL45" s="16" t="str">
        <f t="shared" si="3"/>
        <v/>
      </c>
    </row>
    <row r="46" spans="1:38" x14ac:dyDescent="0.25">
      <c r="A46" s="16" t="s">
        <v>154</v>
      </c>
      <c r="B46" s="16" t="s">
        <v>3139</v>
      </c>
      <c r="C46" s="16" t="s">
        <v>27</v>
      </c>
      <c r="D46" s="16" t="s">
        <v>28</v>
      </c>
      <c r="E46" s="16" t="s">
        <v>192</v>
      </c>
      <c r="F46" s="16" t="s">
        <v>155</v>
      </c>
      <c r="G46" s="16" t="s">
        <v>157</v>
      </c>
      <c r="H46" s="16" t="s">
        <v>47</v>
      </c>
      <c r="I46" s="16" t="s">
        <v>73</v>
      </c>
      <c r="J46" s="16" t="s">
        <v>3174</v>
      </c>
      <c r="M46" s="16" t="s">
        <v>37</v>
      </c>
      <c r="N46" s="7">
        <v>45089</v>
      </c>
      <c r="O46" s="9">
        <v>45089</v>
      </c>
      <c r="P46" t="s">
        <v>1195</v>
      </c>
      <c r="Q46">
        <v>1</v>
      </c>
      <c r="R46">
        <v>11</v>
      </c>
      <c r="S46">
        <v>4</v>
      </c>
      <c r="T46" t="s">
        <v>2983</v>
      </c>
      <c r="U46">
        <v>10</v>
      </c>
      <c r="V46">
        <v>14</v>
      </c>
      <c r="W46">
        <v>52</v>
      </c>
      <c r="X46">
        <v>65</v>
      </c>
      <c r="Y46">
        <v>601</v>
      </c>
      <c r="Z46">
        <v>4</v>
      </c>
      <c r="AA46">
        <v>45</v>
      </c>
      <c r="AD46">
        <v>42</v>
      </c>
      <c r="AE46">
        <v>45</v>
      </c>
      <c r="AF46" s="16" t="s">
        <v>39</v>
      </c>
      <c r="AG46" s="16"/>
      <c r="AH46" s="16"/>
      <c r="AI46" s="16" t="str">
        <f t="shared" si="0"/>
        <v>(10,4,14,52,65,601,45, null, 42, 'L500 2024 Asia-Pacific',2024, '2023-06-12','2023-06-12','".Carbon::now()."','".Carbon::now()."'),</v>
      </c>
      <c r="AJ46" s="16" t="str">
        <f t="shared" si="1"/>
        <v>('".DB::select("SELECT id_status FROM `status` WHERE `element_type` = 'task' AND status_type = 'client' AND name ='CONFIRMED'")[0]-&gt;id_status."',45,1),</v>
      </c>
      <c r="AK46" s="16" t="str">
        <f t="shared" si="2"/>
        <v/>
      </c>
      <c r="AL46" s="16" t="str">
        <f t="shared" si="3"/>
        <v/>
      </c>
    </row>
    <row r="47" spans="1:38" x14ac:dyDescent="0.25">
      <c r="A47" s="16" t="s">
        <v>154</v>
      </c>
      <c r="B47" s="16" t="s">
        <v>3139</v>
      </c>
      <c r="C47" s="16" t="s">
        <v>27</v>
      </c>
      <c r="D47" s="16" t="s">
        <v>28</v>
      </c>
      <c r="E47" s="16" t="s">
        <v>192</v>
      </c>
      <c r="F47" s="16" t="s">
        <v>155</v>
      </c>
      <c r="G47" s="16" t="s">
        <v>157</v>
      </c>
      <c r="H47" s="16" t="s">
        <v>711</v>
      </c>
      <c r="I47" s="16" t="s">
        <v>73</v>
      </c>
      <c r="J47" s="16" t="s">
        <v>3174</v>
      </c>
      <c r="M47" s="16" t="s">
        <v>37</v>
      </c>
      <c r="N47" s="7">
        <v>45089</v>
      </c>
      <c r="O47" s="9">
        <v>45089</v>
      </c>
      <c r="P47" t="s">
        <v>1195</v>
      </c>
      <c r="Q47">
        <v>1</v>
      </c>
      <c r="R47">
        <v>11</v>
      </c>
      <c r="S47">
        <v>4</v>
      </c>
      <c r="T47" t="s">
        <v>2983</v>
      </c>
      <c r="U47">
        <v>10</v>
      </c>
      <c r="V47">
        <v>14</v>
      </c>
      <c r="W47">
        <v>52</v>
      </c>
      <c r="X47">
        <v>65</v>
      </c>
      <c r="Y47">
        <v>829</v>
      </c>
      <c r="Z47">
        <v>4</v>
      </c>
      <c r="AA47">
        <v>45</v>
      </c>
      <c r="AD47">
        <v>42</v>
      </c>
      <c r="AE47">
        <v>46</v>
      </c>
      <c r="AF47" s="16" t="s">
        <v>39</v>
      </c>
      <c r="AG47" s="16"/>
      <c r="AH47" s="16"/>
      <c r="AI47" s="16" t="str">
        <f t="shared" si="0"/>
        <v>(10,4,14,52,65,829,45, null, 42, 'L500 2024 Asia-Pacific',2024, '2023-06-12','2023-06-12','".Carbon::now()."','".Carbon::now()."'),</v>
      </c>
      <c r="AJ47" s="16" t="str">
        <f t="shared" si="1"/>
        <v>('".DB::select("SELECT id_status FROM `status` WHERE `element_type` = 'task' AND status_type = 'client' AND name ='CONFIRMED'")[0]-&gt;id_status."',46,1),</v>
      </c>
      <c r="AK47" s="16" t="str">
        <f t="shared" si="2"/>
        <v/>
      </c>
      <c r="AL47" s="16" t="str">
        <f t="shared" si="3"/>
        <v/>
      </c>
    </row>
    <row r="48" spans="1:38" x14ac:dyDescent="0.25">
      <c r="A48" s="16" t="s">
        <v>154</v>
      </c>
      <c r="B48" s="16" t="s">
        <v>3139</v>
      </c>
      <c r="C48" s="16" t="s">
        <v>27</v>
      </c>
      <c r="D48" s="16" t="s">
        <v>28</v>
      </c>
      <c r="E48" s="16" t="s">
        <v>209</v>
      </c>
      <c r="F48" s="16" t="s">
        <v>155</v>
      </c>
      <c r="G48" s="16" t="s">
        <v>189</v>
      </c>
      <c r="H48" s="16" t="s">
        <v>711</v>
      </c>
      <c r="I48" s="16" t="s">
        <v>73</v>
      </c>
      <c r="J48" s="16" t="s">
        <v>3174</v>
      </c>
      <c r="M48" s="16" t="s">
        <v>37</v>
      </c>
      <c r="N48" s="7">
        <v>45089</v>
      </c>
      <c r="O48" s="9">
        <v>45089</v>
      </c>
      <c r="P48" t="s">
        <v>1195</v>
      </c>
      <c r="Q48">
        <v>1</v>
      </c>
      <c r="R48">
        <v>11</v>
      </c>
      <c r="S48">
        <v>4</v>
      </c>
      <c r="T48" t="s">
        <v>2983</v>
      </c>
      <c r="U48">
        <v>10</v>
      </c>
      <c r="V48">
        <v>14</v>
      </c>
      <c r="W48">
        <v>52</v>
      </c>
      <c r="X48">
        <v>125</v>
      </c>
      <c r="Y48">
        <v>829</v>
      </c>
      <c r="Z48">
        <v>4</v>
      </c>
      <c r="AA48">
        <v>45</v>
      </c>
      <c r="AD48">
        <v>42</v>
      </c>
      <c r="AE48">
        <v>47</v>
      </c>
      <c r="AF48" s="16" t="s">
        <v>39</v>
      </c>
      <c r="AG48" s="16"/>
      <c r="AH48" s="16"/>
      <c r="AI48" s="16" t="str">
        <f t="shared" si="0"/>
        <v>(10,4,14,52,125,829,45, null, 42, 'L500 2024 Asia Pacific',2024, '2023-06-12','2023-06-12','".Carbon::now()."','".Carbon::now()."'),</v>
      </c>
      <c r="AJ48" s="16" t="str">
        <f t="shared" si="1"/>
        <v>('".DB::select("SELECT id_status FROM `status` WHERE `element_type` = 'task' AND status_type = 'client' AND name ='CONFIRMED'")[0]-&gt;id_status."',47,1),</v>
      </c>
      <c r="AK48" s="16" t="str">
        <f t="shared" si="2"/>
        <v/>
      </c>
      <c r="AL48" s="16" t="str">
        <f t="shared" si="3"/>
        <v/>
      </c>
    </row>
    <row r="49" spans="1:38" x14ac:dyDescent="0.25">
      <c r="A49" s="16" t="s">
        <v>154</v>
      </c>
      <c r="B49" s="16" t="s">
        <v>62</v>
      </c>
      <c r="C49" s="16" t="s">
        <v>41</v>
      </c>
      <c r="D49" s="16" t="s">
        <v>28</v>
      </c>
      <c r="E49" s="16" t="s">
        <v>160</v>
      </c>
      <c r="F49" s="16" t="s">
        <v>155</v>
      </c>
      <c r="G49" s="16" t="s">
        <v>157</v>
      </c>
      <c r="H49" s="16" t="s">
        <v>53</v>
      </c>
      <c r="I49" s="16" t="s">
        <v>73</v>
      </c>
      <c r="J49" s="16" t="s">
        <v>3174</v>
      </c>
      <c r="M49" s="16" t="s">
        <v>37</v>
      </c>
      <c r="N49" s="7">
        <v>44957</v>
      </c>
      <c r="O49" s="9">
        <v>45058</v>
      </c>
      <c r="P49" t="s">
        <v>1177</v>
      </c>
      <c r="Q49">
        <v>1</v>
      </c>
      <c r="R49">
        <v>11</v>
      </c>
      <c r="S49">
        <v>4</v>
      </c>
      <c r="T49" t="s">
        <v>2983</v>
      </c>
      <c r="U49">
        <v>10</v>
      </c>
      <c r="V49">
        <v>2</v>
      </c>
      <c r="W49">
        <v>4</v>
      </c>
      <c r="X49">
        <v>65</v>
      </c>
      <c r="Y49">
        <v>20</v>
      </c>
      <c r="Z49">
        <v>4</v>
      </c>
      <c r="AA49">
        <v>45</v>
      </c>
      <c r="AD49">
        <v>42</v>
      </c>
      <c r="AE49">
        <v>48</v>
      </c>
      <c r="AF49" s="16" t="s">
        <v>39</v>
      </c>
      <c r="AG49" s="16"/>
      <c r="AH49" s="16"/>
      <c r="AI49" s="16" t="str">
        <f t="shared" si="0"/>
        <v>(10,4,2,4,65,20,45, null, 42, 'Chambers 2024 Asia Pacific',2024, '2023-05-12','2023-05-12','".Carbon::now()."','".Carbon::now()."'),</v>
      </c>
      <c r="AJ49" s="16" t="str">
        <f t="shared" si="1"/>
        <v>('".DB::select("SELECT id_status FROM `status` WHERE `element_type` = 'task' AND status_type = 'client' AND name ='CONFIRMED'")[0]-&gt;id_status."',48,1),</v>
      </c>
      <c r="AK49" s="16" t="str">
        <f t="shared" si="2"/>
        <v/>
      </c>
      <c r="AL49" s="16" t="str">
        <f t="shared" si="3"/>
        <v/>
      </c>
    </row>
    <row r="50" spans="1:38" x14ac:dyDescent="0.25">
      <c r="A50" s="16" t="s">
        <v>154</v>
      </c>
      <c r="B50" s="16" t="s">
        <v>62</v>
      </c>
      <c r="C50" s="16" t="s">
        <v>41</v>
      </c>
      <c r="D50" s="16" t="s">
        <v>28</v>
      </c>
      <c r="E50" s="16" t="s">
        <v>160</v>
      </c>
      <c r="F50" s="16" t="s">
        <v>155</v>
      </c>
      <c r="G50" s="16" t="s">
        <v>189</v>
      </c>
      <c r="H50" s="16" t="s">
        <v>53</v>
      </c>
      <c r="I50" s="16" t="s">
        <v>73</v>
      </c>
      <c r="J50" s="16" t="s">
        <v>3174</v>
      </c>
      <c r="M50" s="16" t="s">
        <v>37</v>
      </c>
      <c r="N50" s="7">
        <v>44957</v>
      </c>
      <c r="O50" s="9">
        <v>44995</v>
      </c>
      <c r="P50" t="s">
        <v>1206</v>
      </c>
      <c r="Q50">
        <v>1</v>
      </c>
      <c r="R50">
        <v>11</v>
      </c>
      <c r="S50">
        <v>4</v>
      </c>
      <c r="T50" t="s">
        <v>2983</v>
      </c>
      <c r="U50">
        <v>10</v>
      </c>
      <c r="V50">
        <v>2</v>
      </c>
      <c r="W50">
        <v>4</v>
      </c>
      <c r="X50">
        <v>125</v>
      </c>
      <c r="Y50">
        <v>20</v>
      </c>
      <c r="Z50">
        <v>4</v>
      </c>
      <c r="AA50">
        <v>45</v>
      </c>
      <c r="AD50">
        <v>42</v>
      </c>
      <c r="AE50">
        <v>49</v>
      </c>
      <c r="AF50" s="16" t="s">
        <v>39</v>
      </c>
      <c r="AG50" s="16"/>
      <c r="AH50" s="16"/>
      <c r="AI50" s="16" t="str">
        <f t="shared" si="0"/>
        <v>(10,4,2,4,125,20,45, null, 42, 'Chambers 2024 Asia Pacific',2024, '2023-03-10','2023-03-10','".Carbon::now()."','".Carbon::now()."'),</v>
      </c>
      <c r="AJ50" s="16" t="str">
        <f t="shared" si="1"/>
        <v>('".DB::select("SELECT id_status FROM `status` WHERE `element_type` = 'task' AND status_type = 'client' AND name ='CONFIRMED'")[0]-&gt;id_status."',49,1),</v>
      </c>
      <c r="AK50" s="16" t="str">
        <f t="shared" si="2"/>
        <v/>
      </c>
      <c r="AL50" s="16" t="str">
        <f t="shared" si="3"/>
        <v/>
      </c>
    </row>
    <row r="51" spans="1:38" x14ac:dyDescent="0.25">
      <c r="A51" s="16" t="s">
        <v>267</v>
      </c>
      <c r="B51" s="16" t="s">
        <v>26</v>
      </c>
      <c r="C51" s="16" t="s">
        <v>41</v>
      </c>
      <c r="D51" s="16" t="s">
        <v>28</v>
      </c>
      <c r="E51" s="16" t="s">
        <v>76</v>
      </c>
      <c r="F51" s="16" t="s">
        <v>77</v>
      </c>
      <c r="G51" s="16" t="s">
        <v>78</v>
      </c>
      <c r="H51" s="16" t="s">
        <v>275</v>
      </c>
      <c r="I51" s="16" t="s">
        <v>73</v>
      </c>
      <c r="J51" s="16" t="s">
        <v>218</v>
      </c>
      <c r="M51" s="16" t="s">
        <v>234</v>
      </c>
      <c r="N51" s="7">
        <v>44965</v>
      </c>
      <c r="O51" s="9">
        <v>44965</v>
      </c>
      <c r="P51" t="s">
        <v>1207</v>
      </c>
      <c r="Q51">
        <v>1</v>
      </c>
      <c r="R51">
        <v>21</v>
      </c>
      <c r="S51">
        <v>5</v>
      </c>
      <c r="T51" t="s">
        <v>3015</v>
      </c>
      <c r="U51">
        <v>121</v>
      </c>
      <c r="V51">
        <v>2</v>
      </c>
      <c r="W51">
        <v>19</v>
      </c>
      <c r="X51">
        <v>114</v>
      </c>
      <c r="Y51">
        <v>4</v>
      </c>
      <c r="Z51">
        <v>4</v>
      </c>
      <c r="AA51">
        <v>13</v>
      </c>
      <c r="AD51">
        <v>31</v>
      </c>
      <c r="AE51">
        <v>50</v>
      </c>
      <c r="AF51" s="16" t="s">
        <v>39</v>
      </c>
      <c r="AG51" s="16"/>
      <c r="AH51" s="16"/>
      <c r="AI51" s="16" t="str">
        <f t="shared" si="0"/>
        <v>(121,5,2,19,114,4,13, null, 31, 'Chambers 2024 UK',2024, '2023-02-08','2023-02-08','".Carbon::now()."','".Carbon::now()."'),</v>
      </c>
      <c r="AJ51" s="16" t="str">
        <f t="shared" si="1"/>
        <v>('".DB::select("SELECT id_status FROM `status` WHERE `element_type` = 'task' AND status_type = 'client' AND name ='CONFIRMED'")[0]-&gt;id_status."',50,1),</v>
      </c>
      <c r="AK51" s="16" t="str">
        <f t="shared" si="2"/>
        <v/>
      </c>
      <c r="AL51" s="16" t="str">
        <f t="shared" si="3"/>
        <v/>
      </c>
    </row>
    <row r="52" spans="1:38" x14ac:dyDescent="0.25">
      <c r="A52" s="16" t="s">
        <v>267</v>
      </c>
      <c r="B52" s="16" t="s">
        <v>26</v>
      </c>
      <c r="C52" s="16" t="s">
        <v>41</v>
      </c>
      <c r="D52" s="16" t="s">
        <v>349</v>
      </c>
      <c r="E52" s="16" t="s">
        <v>1274</v>
      </c>
      <c r="F52" s="16" t="s">
        <v>77</v>
      </c>
      <c r="G52" s="16" t="s">
        <v>78</v>
      </c>
      <c r="H52" s="16" t="s">
        <v>275</v>
      </c>
      <c r="I52" s="16" t="s">
        <v>73</v>
      </c>
      <c r="J52" s="16" t="s">
        <v>218</v>
      </c>
      <c r="M52" s="16" t="s">
        <v>234</v>
      </c>
      <c r="N52" s="7">
        <v>45330</v>
      </c>
      <c r="O52" s="9">
        <v>45330</v>
      </c>
      <c r="P52" t="s">
        <v>3129</v>
      </c>
      <c r="Q52">
        <v>1</v>
      </c>
      <c r="R52">
        <v>21</v>
      </c>
      <c r="S52">
        <v>5</v>
      </c>
      <c r="T52" t="s">
        <v>5006</v>
      </c>
      <c r="U52">
        <v>209</v>
      </c>
      <c r="V52">
        <v>2</v>
      </c>
      <c r="W52">
        <v>19</v>
      </c>
      <c r="X52">
        <v>114</v>
      </c>
      <c r="Y52">
        <v>4</v>
      </c>
      <c r="Z52">
        <v>4</v>
      </c>
      <c r="AA52">
        <v>13</v>
      </c>
      <c r="AD52">
        <v>31</v>
      </c>
      <c r="AE52">
        <v>51</v>
      </c>
      <c r="AF52" s="16" t="s">
        <v>24</v>
      </c>
      <c r="AG52" s="16"/>
      <c r="AH52" s="16"/>
      <c r="AI52" s="16" t="str">
        <f t="shared" si="0"/>
        <v>(209,5,2,19,114,4,13, null, 31, 'Chambers 2025 UK',2025, '2024-02-08','2024-02-08','".Carbon::now()."','".Carbon::now()."'),</v>
      </c>
      <c r="AJ52" s="16" t="str">
        <f t="shared" si="1"/>
        <v>('".DB::select("SELECT id_status FROM `status` WHERE `element_type` = 'task' AND status_type = 'client' AND name ='CANCELLED'")[0]-&gt;id_status."',51,1),</v>
      </c>
      <c r="AK52" s="16" t="str">
        <f t="shared" si="2"/>
        <v/>
      </c>
      <c r="AL52" s="16" t="str">
        <f t="shared" si="3"/>
        <v/>
      </c>
    </row>
    <row r="53" spans="1:38" x14ac:dyDescent="0.25">
      <c r="A53" s="16" t="s">
        <v>215</v>
      </c>
      <c r="B53" s="16" t="s">
        <v>26</v>
      </c>
      <c r="C53" s="16" t="s">
        <v>41</v>
      </c>
      <c r="D53" s="16" t="s">
        <v>349</v>
      </c>
      <c r="E53" s="16" t="s">
        <v>2909</v>
      </c>
      <c r="F53" s="16" t="s">
        <v>31</v>
      </c>
      <c r="G53" s="16" t="s">
        <v>216</v>
      </c>
      <c r="H53" s="16" t="s">
        <v>53</v>
      </c>
      <c r="I53" s="16" t="s">
        <v>38</v>
      </c>
      <c r="J53" s="16" t="s">
        <v>218</v>
      </c>
      <c r="M53" s="16" t="s">
        <v>37</v>
      </c>
      <c r="N53" s="7">
        <v>45344</v>
      </c>
      <c r="O53" s="9">
        <v>45344</v>
      </c>
      <c r="P53" t="s">
        <v>5033</v>
      </c>
      <c r="Q53">
        <v>1</v>
      </c>
      <c r="R53">
        <v>13</v>
      </c>
      <c r="S53">
        <v>5</v>
      </c>
      <c r="T53" t="s">
        <v>4975</v>
      </c>
      <c r="U53">
        <v>177</v>
      </c>
      <c r="V53">
        <v>2</v>
      </c>
      <c r="W53">
        <v>12</v>
      </c>
      <c r="X53">
        <v>32</v>
      </c>
      <c r="Y53">
        <v>20</v>
      </c>
      <c r="Z53">
        <v>15</v>
      </c>
      <c r="AA53">
        <v>13</v>
      </c>
      <c r="AD53">
        <v>42</v>
      </c>
      <c r="AE53">
        <v>52</v>
      </c>
      <c r="AF53" s="16" t="s">
        <v>3143</v>
      </c>
      <c r="AG53" s="16"/>
      <c r="AH53" s="16"/>
      <c r="AI53" s="16" t="str">
        <f t="shared" si="0"/>
        <v>(177,5,2,12,32,20,13, null, 42, 'Chambers 2025 Europe',2025, '2024-02-22','2024-02-22','".Carbon::now()."','".Carbon::now()."'),</v>
      </c>
      <c r="AJ53" s="16" t="str">
        <f t="shared" si="1"/>
        <v>('".DB::select("SELECT id_status FROM `status` WHERE `element_type` = 'task' AND status_type = 'client' AND name ='PRE-FORECAST'")[0]-&gt;id_status."',52,1),</v>
      </c>
      <c r="AK53" s="16" t="str">
        <f t="shared" si="2"/>
        <v/>
      </c>
      <c r="AL53" s="16" t="str">
        <f t="shared" si="3"/>
        <v/>
      </c>
    </row>
    <row r="54" spans="1:38" x14ac:dyDescent="0.25">
      <c r="A54" s="16" t="s">
        <v>233</v>
      </c>
      <c r="B54" s="16" t="s">
        <v>62</v>
      </c>
      <c r="C54" s="16" t="s">
        <v>41</v>
      </c>
      <c r="D54" s="16" t="s">
        <v>28</v>
      </c>
      <c r="E54" s="16" t="s">
        <v>105</v>
      </c>
      <c r="F54" s="16" t="s">
        <v>106</v>
      </c>
      <c r="G54" s="16" t="s">
        <v>133</v>
      </c>
      <c r="H54" s="16" t="s">
        <v>53</v>
      </c>
      <c r="I54" s="16" t="s">
        <v>65</v>
      </c>
      <c r="J54" s="16" t="s">
        <v>109</v>
      </c>
      <c r="M54" s="16" t="s">
        <v>234</v>
      </c>
      <c r="N54" s="7">
        <v>45142</v>
      </c>
      <c r="O54" s="9">
        <v>45141</v>
      </c>
      <c r="P54" t="s">
        <v>1230</v>
      </c>
      <c r="Q54">
        <v>1</v>
      </c>
      <c r="R54">
        <v>14</v>
      </c>
      <c r="S54">
        <v>4</v>
      </c>
      <c r="T54" t="s">
        <v>3022</v>
      </c>
      <c r="U54">
        <v>139</v>
      </c>
      <c r="V54">
        <v>2</v>
      </c>
      <c r="W54">
        <v>20</v>
      </c>
      <c r="X54">
        <v>109</v>
      </c>
      <c r="Y54">
        <v>20</v>
      </c>
      <c r="Z54">
        <v>30</v>
      </c>
      <c r="AA54">
        <v>3</v>
      </c>
      <c r="AD54">
        <v>31</v>
      </c>
      <c r="AE54">
        <v>53</v>
      </c>
      <c r="AF54" s="16" t="s">
        <v>39</v>
      </c>
      <c r="AG54" s="16"/>
      <c r="AH54" s="16"/>
      <c r="AI54" s="16" t="str">
        <f t="shared" si="0"/>
        <v>(139,4,2,20,109,20,3, null, 31, 'Chambers 2024 USA',2024, '2023-08-03','2023-08-03','".Carbon::now()."','".Carbon::now()."'),</v>
      </c>
      <c r="AJ54" s="16" t="str">
        <f t="shared" si="1"/>
        <v>('".DB::select("SELECT id_status FROM `status` WHERE `element_type` = 'task' AND status_type = 'client' AND name ='CONFIRMED'")[0]-&gt;id_status."',53,1),</v>
      </c>
      <c r="AK54" s="16" t="str">
        <f t="shared" si="2"/>
        <v/>
      </c>
      <c r="AL54" s="16" t="str">
        <f t="shared" si="3"/>
        <v/>
      </c>
    </row>
    <row r="55" spans="1:38" x14ac:dyDescent="0.25">
      <c r="A55" s="16" t="s">
        <v>244</v>
      </c>
      <c r="B55" s="16" t="s">
        <v>62</v>
      </c>
      <c r="C55" s="16" t="s">
        <v>41</v>
      </c>
      <c r="D55" s="16" t="s">
        <v>28</v>
      </c>
      <c r="E55" s="16" t="s">
        <v>245</v>
      </c>
      <c r="F55" s="16" t="s">
        <v>246</v>
      </c>
      <c r="G55" s="16" t="s">
        <v>247</v>
      </c>
      <c r="H55" s="16" t="s">
        <v>53</v>
      </c>
      <c r="I55" s="16" t="s">
        <v>94</v>
      </c>
      <c r="J55" s="16" t="s">
        <v>73</v>
      </c>
      <c r="M55" s="16" t="s">
        <v>96</v>
      </c>
      <c r="N55" s="7">
        <v>45016</v>
      </c>
      <c r="O55" s="9">
        <v>45016</v>
      </c>
      <c r="P55" t="s">
        <v>1201</v>
      </c>
      <c r="Q55">
        <v>1</v>
      </c>
      <c r="R55">
        <v>17</v>
      </c>
      <c r="S55">
        <v>4</v>
      </c>
      <c r="T55" t="s">
        <v>2934</v>
      </c>
      <c r="U55">
        <v>33</v>
      </c>
      <c r="V55">
        <v>2</v>
      </c>
      <c r="W55">
        <v>9</v>
      </c>
      <c r="X55">
        <v>72</v>
      </c>
      <c r="Y55">
        <v>20</v>
      </c>
      <c r="Z55">
        <v>33</v>
      </c>
      <c r="AA55">
        <v>4</v>
      </c>
      <c r="AD55">
        <v>18</v>
      </c>
      <c r="AE55">
        <v>54</v>
      </c>
      <c r="AF55" s="16" t="s">
        <v>39</v>
      </c>
      <c r="AG55" s="16"/>
      <c r="AH55" s="16"/>
      <c r="AI55" s="16" t="str">
        <f t="shared" si="0"/>
        <v>(33,4,2,9,72,20,4, null, 18, 'Chambers 2024 Canada',2024, '2023-03-31','2023-03-31','".Carbon::now()."','".Carbon::now()."'),</v>
      </c>
      <c r="AJ55" s="16" t="str">
        <f t="shared" si="1"/>
        <v>('".DB::select("SELECT id_status FROM `status` WHERE `element_type` = 'task' AND status_type = 'client' AND name ='CONFIRMED'")[0]-&gt;id_status."',54,1),</v>
      </c>
      <c r="AK55" s="16" t="str">
        <f t="shared" si="2"/>
        <v/>
      </c>
      <c r="AL55" s="16" t="str">
        <f t="shared" si="3"/>
        <v/>
      </c>
    </row>
    <row r="56" spans="1:38" x14ac:dyDescent="0.25">
      <c r="A56" s="16" t="s">
        <v>244</v>
      </c>
      <c r="B56" s="16" t="s">
        <v>62</v>
      </c>
      <c r="C56" s="16" t="s">
        <v>41</v>
      </c>
      <c r="D56" s="16" t="s">
        <v>349</v>
      </c>
      <c r="E56" s="16" t="s">
        <v>3412</v>
      </c>
      <c r="F56" s="16" t="s">
        <v>246</v>
      </c>
      <c r="G56" s="16" t="s">
        <v>247</v>
      </c>
      <c r="H56" s="16" t="s">
        <v>53</v>
      </c>
      <c r="I56" s="16" t="s">
        <v>94</v>
      </c>
      <c r="J56" s="16" t="s">
        <v>94</v>
      </c>
      <c r="M56" s="16" t="s">
        <v>96</v>
      </c>
      <c r="N56" s="7">
        <v>45382</v>
      </c>
      <c r="O56" s="9">
        <v>45382</v>
      </c>
      <c r="P56" t="s">
        <v>3130</v>
      </c>
      <c r="Q56">
        <v>1</v>
      </c>
      <c r="R56">
        <v>17</v>
      </c>
      <c r="S56">
        <v>4</v>
      </c>
      <c r="T56" t="s">
        <v>4962</v>
      </c>
      <c r="U56">
        <v>161</v>
      </c>
      <c r="V56">
        <v>2</v>
      </c>
      <c r="W56">
        <v>9</v>
      </c>
      <c r="X56">
        <v>72</v>
      </c>
      <c r="Y56">
        <v>20</v>
      </c>
      <c r="Z56">
        <v>33</v>
      </c>
      <c r="AA56">
        <v>33</v>
      </c>
      <c r="AD56">
        <v>18</v>
      </c>
      <c r="AE56">
        <v>55</v>
      </c>
      <c r="AF56" s="16" t="s">
        <v>3143</v>
      </c>
      <c r="AG56" s="16"/>
      <c r="AH56" s="16"/>
      <c r="AI56" s="16" t="str">
        <f t="shared" si="0"/>
        <v>(161,4,2,9,72,20,33, null, 18, 'Chambers 2025 Canada',2025, '2024-03-31','2024-03-31','".Carbon::now()."','".Carbon::now()."'),</v>
      </c>
      <c r="AJ56" s="16" t="str">
        <f t="shared" si="1"/>
        <v>('".DB::select("SELECT id_status FROM `status` WHERE `element_type` = 'task' AND status_type = 'client' AND name ='PRE-FORECAST'")[0]-&gt;id_status."',55,1),</v>
      </c>
      <c r="AK56" s="16" t="str">
        <f t="shared" si="2"/>
        <v/>
      </c>
      <c r="AL56" s="16" t="str">
        <f t="shared" si="3"/>
        <v/>
      </c>
    </row>
    <row r="57" spans="1:38" x14ac:dyDescent="0.25">
      <c r="A57" s="16" t="s">
        <v>250</v>
      </c>
      <c r="B57" s="16" t="s">
        <v>62</v>
      </c>
      <c r="C57" s="16" t="s">
        <v>41</v>
      </c>
      <c r="D57" s="16" t="s">
        <v>28</v>
      </c>
      <c r="E57" s="16" t="s">
        <v>42</v>
      </c>
      <c r="F57" s="16" t="s">
        <v>43</v>
      </c>
      <c r="G57" s="16" t="s">
        <v>251</v>
      </c>
      <c r="H57" s="16" t="s">
        <v>53</v>
      </c>
      <c r="I57" s="16" t="s">
        <v>35</v>
      </c>
      <c r="J57" s="16" t="s">
        <v>35</v>
      </c>
      <c r="M57" s="16"/>
      <c r="N57" s="7">
        <v>44958</v>
      </c>
      <c r="O57" s="9">
        <v>44960</v>
      </c>
      <c r="P57" t="s">
        <v>1190</v>
      </c>
      <c r="Q57">
        <v>1</v>
      </c>
      <c r="R57">
        <v>18</v>
      </c>
      <c r="S57">
        <v>4</v>
      </c>
      <c r="T57" t="s">
        <v>3003</v>
      </c>
      <c r="U57">
        <v>114</v>
      </c>
      <c r="V57">
        <v>2</v>
      </c>
      <c r="W57">
        <v>17</v>
      </c>
      <c r="X57">
        <v>5</v>
      </c>
      <c r="Y57">
        <v>20</v>
      </c>
      <c r="Z57">
        <v>20</v>
      </c>
      <c r="AA57">
        <v>20</v>
      </c>
      <c r="AE57">
        <v>56</v>
      </c>
      <c r="AF57" s="16" t="s">
        <v>24</v>
      </c>
      <c r="AG57" s="16"/>
      <c r="AH57" s="16"/>
      <c r="AI57" s="16" t="str">
        <f t="shared" si="0"/>
        <v>(114,4,2,17,5,20,20, null, null, 'Chambers 2024 Latin America',2024, '2023-02-03','2023-02-03','".Carbon::now()."','".Carbon::now()."'),</v>
      </c>
      <c r="AJ57" s="16" t="str">
        <f t="shared" si="1"/>
        <v>('".DB::select("SELECT id_status FROM `status` WHERE `element_type` = 'task' AND status_type = 'client' AND name ='CANCELLED'")[0]-&gt;id_status."',56,1),</v>
      </c>
      <c r="AK57" s="16" t="str">
        <f t="shared" si="2"/>
        <v/>
      </c>
      <c r="AL57" s="16" t="str">
        <f t="shared" si="3"/>
        <v/>
      </c>
    </row>
    <row r="58" spans="1:38" x14ac:dyDescent="0.25">
      <c r="A58" s="16" t="s">
        <v>252</v>
      </c>
      <c r="B58" s="16" t="s">
        <v>26</v>
      </c>
      <c r="C58" s="16" t="s">
        <v>41</v>
      </c>
      <c r="D58" s="16" t="s">
        <v>28</v>
      </c>
      <c r="E58" s="16" t="s">
        <v>51</v>
      </c>
      <c r="F58" s="16" t="s">
        <v>31</v>
      </c>
      <c r="G58" s="16" t="s">
        <v>253</v>
      </c>
      <c r="H58" s="16" t="s">
        <v>53</v>
      </c>
      <c r="I58" s="16" t="s">
        <v>35</v>
      </c>
      <c r="J58" s="16" t="s">
        <v>36</v>
      </c>
      <c r="M58" s="16" t="s">
        <v>96</v>
      </c>
      <c r="N58" s="7">
        <v>44979</v>
      </c>
      <c r="O58" s="9">
        <v>44979</v>
      </c>
      <c r="P58" t="s">
        <v>1179</v>
      </c>
      <c r="Q58">
        <v>1</v>
      </c>
      <c r="R58">
        <v>167</v>
      </c>
      <c r="S58">
        <v>5</v>
      </c>
      <c r="T58" t="s">
        <v>2984</v>
      </c>
      <c r="U58">
        <v>71</v>
      </c>
      <c r="V58">
        <v>2</v>
      </c>
      <c r="W58">
        <v>12</v>
      </c>
      <c r="X58">
        <v>10</v>
      </c>
      <c r="Y58">
        <v>20</v>
      </c>
      <c r="Z58">
        <v>20</v>
      </c>
      <c r="AA58">
        <v>19</v>
      </c>
      <c r="AD58">
        <v>18</v>
      </c>
      <c r="AE58">
        <v>57</v>
      </c>
      <c r="AF58" s="16" t="s">
        <v>39</v>
      </c>
      <c r="AG58" s="16"/>
      <c r="AH58" s="16"/>
      <c r="AI58" s="16" t="str">
        <f t="shared" si="0"/>
        <v>(71,5,2,12,10,20,19, null, 18, 'Chambers 2024 Europe',2024, '2023-02-22','2023-02-22','".Carbon::now()."','".Carbon::now()."'),</v>
      </c>
      <c r="AJ58" s="16" t="str">
        <f t="shared" si="1"/>
        <v>('".DB::select("SELECT id_status FROM `status` WHERE `element_type` = 'task' AND status_type = 'client' AND name ='CONFIRMED'")[0]-&gt;id_status."',57,1),</v>
      </c>
      <c r="AK58" s="16" t="str">
        <f t="shared" si="2"/>
        <v/>
      </c>
      <c r="AL58" s="16" t="str">
        <f t="shared" si="3"/>
        <v/>
      </c>
    </row>
    <row r="59" spans="1:38" x14ac:dyDescent="0.25">
      <c r="A59" s="16" t="s">
        <v>252</v>
      </c>
      <c r="B59" s="16" t="s">
        <v>26</v>
      </c>
      <c r="C59" s="16" t="s">
        <v>41</v>
      </c>
      <c r="D59" s="16" t="s">
        <v>349</v>
      </c>
      <c r="E59" s="16" t="s">
        <v>2909</v>
      </c>
      <c r="F59" s="16" t="s">
        <v>31</v>
      </c>
      <c r="G59" s="16" t="s">
        <v>253</v>
      </c>
      <c r="H59" s="16" t="s">
        <v>53</v>
      </c>
      <c r="I59" s="16" t="s">
        <v>35</v>
      </c>
      <c r="J59" s="16" t="s">
        <v>36</v>
      </c>
      <c r="M59" s="16" t="s">
        <v>96</v>
      </c>
      <c r="N59" s="7">
        <v>45344</v>
      </c>
      <c r="O59" s="9">
        <v>45344</v>
      </c>
      <c r="P59" t="s">
        <v>5033</v>
      </c>
      <c r="Q59">
        <v>1</v>
      </c>
      <c r="R59">
        <v>167</v>
      </c>
      <c r="S59">
        <v>5</v>
      </c>
      <c r="T59" t="s">
        <v>4972</v>
      </c>
      <c r="U59">
        <v>188</v>
      </c>
      <c r="V59">
        <v>2</v>
      </c>
      <c r="W59">
        <v>12</v>
      </c>
      <c r="X59">
        <v>10</v>
      </c>
      <c r="Y59">
        <v>20</v>
      </c>
      <c r="Z59">
        <v>20</v>
      </c>
      <c r="AA59">
        <v>19</v>
      </c>
      <c r="AD59">
        <v>18</v>
      </c>
      <c r="AE59">
        <v>58</v>
      </c>
      <c r="AF59" s="16" t="s">
        <v>3143</v>
      </c>
      <c r="AG59" s="16"/>
      <c r="AH59" s="16"/>
      <c r="AI59" s="16" t="str">
        <f t="shared" si="0"/>
        <v>(188,5,2,12,10,20,19, null, 18, 'Chambers 2025 Europe',2025, '2024-02-22','2024-02-22','".Carbon::now()."','".Carbon::now()."'),</v>
      </c>
      <c r="AJ59" s="16" t="str">
        <f t="shared" si="1"/>
        <v>('".DB::select("SELECT id_status FROM `status` WHERE `element_type` = 'task' AND status_type = 'client' AND name ='PRE-FORECAST'")[0]-&gt;id_status."',58,1),</v>
      </c>
      <c r="AK59" s="16" t="str">
        <f t="shared" si="2"/>
        <v/>
      </c>
      <c r="AL59" s="16" t="str">
        <f t="shared" si="3"/>
        <v/>
      </c>
    </row>
    <row r="60" spans="1:38" x14ac:dyDescent="0.25">
      <c r="A60" s="16" t="s">
        <v>313</v>
      </c>
      <c r="B60" s="16" t="s">
        <v>62</v>
      </c>
      <c r="C60" s="16" t="s">
        <v>41</v>
      </c>
      <c r="D60" s="16" t="s">
        <v>28</v>
      </c>
      <c r="E60" s="16" t="s">
        <v>105</v>
      </c>
      <c r="F60" s="16" t="s">
        <v>106</v>
      </c>
      <c r="G60" s="16" t="s">
        <v>123</v>
      </c>
      <c r="H60" s="16" t="s">
        <v>53</v>
      </c>
      <c r="I60" s="16" t="s">
        <v>55</v>
      </c>
      <c r="J60" s="16" t="s">
        <v>314</v>
      </c>
      <c r="M60" s="16" t="s">
        <v>315</v>
      </c>
      <c r="N60" s="7">
        <v>45205</v>
      </c>
      <c r="O60" s="9">
        <v>45204</v>
      </c>
      <c r="P60" t="s">
        <v>1229</v>
      </c>
      <c r="Q60">
        <v>1</v>
      </c>
      <c r="R60">
        <v>32</v>
      </c>
      <c r="S60">
        <v>4</v>
      </c>
      <c r="T60" t="s">
        <v>3024</v>
      </c>
      <c r="U60">
        <v>77</v>
      </c>
      <c r="V60">
        <v>2</v>
      </c>
      <c r="W60">
        <v>20</v>
      </c>
      <c r="X60">
        <v>75</v>
      </c>
      <c r="Y60">
        <v>20</v>
      </c>
      <c r="Z60">
        <v>22</v>
      </c>
      <c r="AA60">
        <v>21</v>
      </c>
      <c r="AD60">
        <v>39</v>
      </c>
      <c r="AE60">
        <v>59</v>
      </c>
      <c r="AF60" s="16" t="s">
        <v>39</v>
      </c>
      <c r="AG60" s="16"/>
      <c r="AH60" s="16"/>
      <c r="AI60" s="16" t="str">
        <f t="shared" si="0"/>
        <v>(77,4,2,20,75,20,21, null, 39, 'Chambers 2024 USA',2024, '2023-10-05','2023-10-05','".Carbon::now()."','".Carbon::now()."'),</v>
      </c>
      <c r="AJ60" s="16" t="str">
        <f t="shared" si="1"/>
        <v>('".DB::select("SELECT id_status FROM `status` WHERE `element_type` = 'task' AND status_type = 'client' AND name ='CONFIRMED'")[0]-&gt;id_status."',59,1),</v>
      </c>
      <c r="AK60" s="16" t="str">
        <f t="shared" si="2"/>
        <v/>
      </c>
      <c r="AL60" s="16" t="str">
        <f t="shared" si="3"/>
        <v/>
      </c>
    </row>
    <row r="61" spans="1:38" x14ac:dyDescent="0.25">
      <c r="A61" s="16" t="s">
        <v>313</v>
      </c>
      <c r="B61" s="16" t="s">
        <v>68</v>
      </c>
      <c r="C61" s="16" t="s">
        <v>41</v>
      </c>
      <c r="D61" s="16" t="s">
        <v>349</v>
      </c>
      <c r="E61" s="16" t="s">
        <v>350</v>
      </c>
      <c r="F61" s="16" t="s">
        <v>43</v>
      </c>
      <c r="G61" s="16" t="s">
        <v>352</v>
      </c>
      <c r="H61" s="16" t="s">
        <v>53</v>
      </c>
      <c r="I61" s="16" t="s">
        <v>55</v>
      </c>
      <c r="J61" s="16" t="s">
        <v>314</v>
      </c>
      <c r="M61" s="16" t="s">
        <v>315</v>
      </c>
      <c r="N61" s="7">
        <v>44813</v>
      </c>
      <c r="O61" s="9">
        <v>45181</v>
      </c>
      <c r="P61" t="s">
        <v>3103</v>
      </c>
      <c r="Q61">
        <v>1</v>
      </c>
      <c r="R61">
        <v>32</v>
      </c>
      <c r="S61">
        <v>4</v>
      </c>
      <c r="T61" t="s">
        <v>3076</v>
      </c>
      <c r="U61">
        <v>167</v>
      </c>
      <c r="V61">
        <v>2</v>
      </c>
      <c r="W61">
        <v>17</v>
      </c>
      <c r="X61">
        <v>56</v>
      </c>
      <c r="Y61">
        <v>20</v>
      </c>
      <c r="Z61">
        <v>22</v>
      </c>
      <c r="AA61">
        <v>21</v>
      </c>
      <c r="AD61">
        <v>39</v>
      </c>
      <c r="AE61">
        <v>60</v>
      </c>
      <c r="AF61" s="16" t="s">
        <v>39</v>
      </c>
      <c r="AG61" s="16"/>
      <c r="AH61" s="16"/>
      <c r="AI61" s="16" t="str">
        <f t="shared" si="0"/>
        <v>(167,4,2,17,56,20,21, null, 39, 'Chambers 2025 Latin America',2025, '2023-09-12','2023-09-12','".Carbon::now()."','".Carbon::now()."'),</v>
      </c>
      <c r="AJ61" s="16" t="str">
        <f t="shared" si="1"/>
        <v>('".DB::select("SELECT id_status FROM `status` WHERE `element_type` = 'task' AND status_type = 'client' AND name ='CONFIRMED'")[0]-&gt;id_status."',60,1),</v>
      </c>
      <c r="AK61" s="16" t="str">
        <f t="shared" si="2"/>
        <v/>
      </c>
      <c r="AL61" s="16" t="str">
        <f t="shared" si="3"/>
        <v/>
      </c>
    </row>
    <row r="62" spans="1:38" x14ac:dyDescent="0.25">
      <c r="A62" s="16" t="s">
        <v>354</v>
      </c>
      <c r="B62" s="16" t="s">
        <v>26</v>
      </c>
      <c r="C62" s="16" t="s">
        <v>41</v>
      </c>
      <c r="D62" s="16" t="s">
        <v>28</v>
      </c>
      <c r="E62" s="16" t="s">
        <v>51</v>
      </c>
      <c r="F62" s="16" t="s">
        <v>31</v>
      </c>
      <c r="G62" s="16" t="s">
        <v>355</v>
      </c>
      <c r="H62" s="16" t="s">
        <v>53</v>
      </c>
      <c r="I62" s="16" t="s">
        <v>35</v>
      </c>
      <c r="J62" s="16" t="s">
        <v>95</v>
      </c>
      <c r="M62" s="16"/>
      <c r="N62" s="7">
        <v>44979</v>
      </c>
      <c r="O62" s="9">
        <v>44979</v>
      </c>
      <c r="P62" t="s">
        <v>1179</v>
      </c>
      <c r="Q62">
        <v>1</v>
      </c>
      <c r="R62">
        <v>23</v>
      </c>
      <c r="S62">
        <v>5</v>
      </c>
      <c r="T62" t="s">
        <v>2948</v>
      </c>
      <c r="U62">
        <v>63</v>
      </c>
      <c r="V62">
        <v>2</v>
      </c>
      <c r="W62">
        <v>12</v>
      </c>
      <c r="X62">
        <v>80</v>
      </c>
      <c r="Y62">
        <v>20</v>
      </c>
      <c r="Z62">
        <v>20</v>
      </c>
      <c r="AA62">
        <v>8</v>
      </c>
      <c r="AE62">
        <v>61</v>
      </c>
      <c r="AF62" s="16" t="s">
        <v>24</v>
      </c>
      <c r="AG62" s="16"/>
      <c r="AH62" s="16"/>
      <c r="AI62" s="16" t="str">
        <f t="shared" si="0"/>
        <v>(63,5,2,12,80,20,8, null, null, 'Chambers 2024 Europe',2024, '2023-02-22','2023-02-22','".Carbon::now()."','".Carbon::now()."'),</v>
      </c>
      <c r="AJ62" s="16" t="str">
        <f t="shared" si="1"/>
        <v>('".DB::select("SELECT id_status FROM `status` WHERE `element_type` = 'task' AND status_type = 'client' AND name ='CANCELLED'")[0]-&gt;id_status."',61,1),</v>
      </c>
      <c r="AK62" s="16" t="str">
        <f t="shared" si="2"/>
        <v/>
      </c>
      <c r="AL62" s="16" t="str">
        <f t="shared" si="3"/>
        <v/>
      </c>
    </row>
    <row r="63" spans="1:38" x14ac:dyDescent="0.25">
      <c r="A63" s="16" t="s">
        <v>704</v>
      </c>
      <c r="B63" s="16" t="s">
        <v>26</v>
      </c>
      <c r="C63" s="16" t="s">
        <v>41</v>
      </c>
      <c r="D63" s="16" t="s">
        <v>349</v>
      </c>
      <c r="E63" s="16" t="s">
        <v>2909</v>
      </c>
      <c r="F63" s="16" t="s">
        <v>31</v>
      </c>
      <c r="G63" s="16" t="s">
        <v>63</v>
      </c>
      <c r="H63" s="16" t="s">
        <v>53</v>
      </c>
      <c r="I63" s="16" t="s">
        <v>35</v>
      </c>
      <c r="J63" s="16" t="s">
        <v>36</v>
      </c>
      <c r="M63" s="16" t="s">
        <v>234</v>
      </c>
      <c r="N63" s="7"/>
      <c r="O63" s="9">
        <v>45344</v>
      </c>
      <c r="P63" t="s">
        <v>5033</v>
      </c>
      <c r="Q63">
        <v>1</v>
      </c>
      <c r="R63">
        <v>24</v>
      </c>
      <c r="S63">
        <v>5</v>
      </c>
      <c r="T63" t="s">
        <v>4986</v>
      </c>
      <c r="U63">
        <v>166</v>
      </c>
      <c r="V63">
        <v>2</v>
      </c>
      <c r="W63">
        <v>12</v>
      </c>
      <c r="X63">
        <v>107</v>
      </c>
      <c r="Y63">
        <v>20</v>
      </c>
      <c r="Z63">
        <v>20</v>
      </c>
      <c r="AA63">
        <v>19</v>
      </c>
      <c r="AD63">
        <v>31</v>
      </c>
      <c r="AE63">
        <v>62</v>
      </c>
      <c r="AF63" s="16" t="s">
        <v>39</v>
      </c>
      <c r="AG63" s="16"/>
      <c r="AH63" s="16"/>
      <c r="AI63" s="16" t="str">
        <f t="shared" si="0"/>
        <v>(166,5,2,12,107,20,19, null, 31, 'Chambers 2025 Europe',2025, '2024-02-22','2024-02-22','".Carbon::now()."','".Carbon::now()."'),</v>
      </c>
      <c r="AJ63" s="16" t="str">
        <f t="shared" si="1"/>
        <v>('".DB::select("SELECT id_status FROM `status` WHERE `element_type` = 'task' AND status_type = 'client' AND name ='CONFIRMED'")[0]-&gt;id_status."',62,1),</v>
      </c>
      <c r="AK63" s="16" t="str">
        <f t="shared" si="2"/>
        <v/>
      </c>
      <c r="AL63" s="16" t="str">
        <f t="shared" si="3"/>
        <v/>
      </c>
    </row>
    <row r="64" spans="1:38" x14ac:dyDescent="0.25">
      <c r="A64" s="16" t="s">
        <v>365</v>
      </c>
      <c r="B64" s="16" t="s">
        <v>62</v>
      </c>
      <c r="C64" s="16" t="s">
        <v>41</v>
      </c>
      <c r="D64" s="16" t="s">
        <v>28</v>
      </c>
      <c r="E64" s="16" t="s">
        <v>105</v>
      </c>
      <c r="F64" s="16" t="s">
        <v>106</v>
      </c>
      <c r="G64" s="16" t="s">
        <v>107</v>
      </c>
      <c r="H64" s="16" t="s">
        <v>53</v>
      </c>
      <c r="I64" s="16" t="s">
        <v>73</v>
      </c>
      <c r="J64" s="16" t="s">
        <v>66</v>
      </c>
      <c r="M64" s="16" t="s">
        <v>54</v>
      </c>
      <c r="N64" s="7">
        <v>45205</v>
      </c>
      <c r="O64" s="9">
        <v>45141</v>
      </c>
      <c r="P64" t="s">
        <v>1230</v>
      </c>
      <c r="Q64">
        <v>1</v>
      </c>
      <c r="R64">
        <v>33</v>
      </c>
      <c r="S64">
        <v>4</v>
      </c>
      <c r="T64" t="s">
        <v>3029</v>
      </c>
      <c r="U64">
        <v>17</v>
      </c>
      <c r="V64">
        <v>2</v>
      </c>
      <c r="W64">
        <v>20</v>
      </c>
      <c r="X64">
        <v>16</v>
      </c>
      <c r="Y64">
        <v>20</v>
      </c>
      <c r="Z64">
        <v>4</v>
      </c>
      <c r="AA64">
        <v>23</v>
      </c>
      <c r="AD64">
        <v>50</v>
      </c>
      <c r="AE64">
        <v>63</v>
      </c>
      <c r="AF64" s="16" t="s">
        <v>39</v>
      </c>
      <c r="AG64" s="16"/>
      <c r="AH64" s="16"/>
      <c r="AI64" s="16" t="str">
        <f t="shared" si="0"/>
        <v>(17,4,2,20,16,20,23, null, 50, 'Chambers 2024 USA',2024, '2023-08-03','2023-08-03','".Carbon::now()."','".Carbon::now()."'),</v>
      </c>
      <c r="AJ64" s="16" t="str">
        <f t="shared" si="1"/>
        <v>('".DB::select("SELECT id_status FROM `status` WHERE `element_type` = 'task' AND status_type = 'client' AND name ='CONFIRMED'")[0]-&gt;id_status."',63,1),</v>
      </c>
      <c r="AK64" s="16" t="str">
        <f t="shared" si="2"/>
        <v/>
      </c>
      <c r="AL64" s="16" t="str">
        <f t="shared" si="3"/>
        <v/>
      </c>
    </row>
    <row r="65" spans="1:38" x14ac:dyDescent="0.25">
      <c r="A65" s="16" t="s">
        <v>365</v>
      </c>
      <c r="B65" s="16" t="s">
        <v>62</v>
      </c>
      <c r="C65" s="16" t="s">
        <v>41</v>
      </c>
      <c r="D65" s="16" t="s">
        <v>28</v>
      </c>
      <c r="E65" s="16" t="s">
        <v>105</v>
      </c>
      <c r="F65" s="16" t="s">
        <v>106</v>
      </c>
      <c r="G65" s="16" t="s">
        <v>134</v>
      </c>
      <c r="H65" s="16" t="s">
        <v>53</v>
      </c>
      <c r="I65" s="16" t="s">
        <v>73</v>
      </c>
      <c r="J65" s="16" t="s">
        <v>66</v>
      </c>
      <c r="M65" s="16"/>
      <c r="N65" s="7">
        <v>45268</v>
      </c>
      <c r="O65" s="9">
        <v>45267</v>
      </c>
      <c r="P65" t="s">
        <v>3102</v>
      </c>
      <c r="Q65">
        <v>1</v>
      </c>
      <c r="R65">
        <v>33</v>
      </c>
      <c r="S65">
        <v>4</v>
      </c>
      <c r="T65" t="s">
        <v>3029</v>
      </c>
      <c r="U65">
        <v>17</v>
      </c>
      <c r="V65">
        <v>2</v>
      </c>
      <c r="W65">
        <v>20</v>
      </c>
      <c r="X65">
        <v>117</v>
      </c>
      <c r="Y65">
        <v>20</v>
      </c>
      <c r="Z65">
        <v>4</v>
      </c>
      <c r="AA65">
        <v>23</v>
      </c>
      <c r="AE65">
        <v>64</v>
      </c>
      <c r="AF65" s="16" t="s">
        <v>24</v>
      </c>
      <c r="AG65" s="16"/>
      <c r="AH65" s="16"/>
      <c r="AI65" s="16" t="str">
        <f t="shared" si="0"/>
        <v>(17,4,2,20,117,20,23, null, null, 'Chambers 2024 USA',2024, '2023-12-07','2023-12-07','".Carbon::now()."','".Carbon::now()."'),</v>
      </c>
      <c r="AJ65" s="16" t="str">
        <f t="shared" si="1"/>
        <v>('".DB::select("SELECT id_status FROM `status` WHERE `element_type` = 'task' AND status_type = 'client' AND name ='CANCELLED'")[0]-&gt;id_status."',64,1),</v>
      </c>
      <c r="AK65" s="16" t="str">
        <f t="shared" si="2"/>
        <v/>
      </c>
      <c r="AL65" s="16" t="str">
        <f t="shared" si="3"/>
        <v/>
      </c>
    </row>
    <row r="66" spans="1:38" x14ac:dyDescent="0.25">
      <c r="A66" s="16" t="s">
        <v>244</v>
      </c>
      <c r="B66" s="16" t="s">
        <v>62</v>
      </c>
      <c r="C66" s="16" t="s">
        <v>41</v>
      </c>
      <c r="D66" s="16" t="s">
        <v>28</v>
      </c>
      <c r="E66" s="16" t="s">
        <v>245</v>
      </c>
      <c r="F66" s="16" t="s">
        <v>246</v>
      </c>
      <c r="G66" s="16" t="s">
        <v>247</v>
      </c>
      <c r="H66" s="16" t="s">
        <v>248</v>
      </c>
      <c r="I66" s="16" t="s">
        <v>94</v>
      </c>
      <c r="J66" s="16"/>
      <c r="M66" s="16"/>
      <c r="N66" s="7">
        <v>44957</v>
      </c>
      <c r="O66" s="9">
        <v>44953</v>
      </c>
      <c r="P66" t="s">
        <v>1202</v>
      </c>
      <c r="Q66">
        <v>1</v>
      </c>
      <c r="R66">
        <v>17</v>
      </c>
      <c r="S66">
        <v>4</v>
      </c>
      <c r="T66" t="s">
        <v>2934</v>
      </c>
      <c r="U66">
        <v>33</v>
      </c>
      <c r="V66">
        <v>2</v>
      </c>
      <c r="W66">
        <v>9</v>
      </c>
      <c r="X66">
        <v>72</v>
      </c>
      <c r="Y66">
        <v>8</v>
      </c>
      <c r="Z66">
        <v>33</v>
      </c>
      <c r="AE66">
        <v>65</v>
      </c>
      <c r="AF66" s="16" t="s">
        <v>24</v>
      </c>
      <c r="AG66" s="16"/>
      <c r="AH66" s="16"/>
      <c r="AI66" s="16" t="str">
        <f t="shared" ref="AI66:AI129" si="4">CONCATENATE("(",U66,",",S66,",",V66,",",W66,",",X66,",",Y66,",",IF(AA66&lt;&gt;"", AA66, "null"),", ",IF(AC66&lt;&gt;"", AC66, "null"),", ",IF(AD66&lt;&gt;"", AD66, "null"),", '",SUBSTITUTE(E66, "'", "´"),"',",D66,", '",P66,"','",P66,"','"".Carbon::now().""','"".Carbon::now().""'),")</f>
        <v>(33,4,2,9,72,8,null, null, null, 'Chambers 2024 Canada',2024, '2023-01-27','2023-01-27','".Carbon::now()."','".Carbon::now()."'),</v>
      </c>
      <c r="AJ66" s="16" t="str">
        <f t="shared" ref="AJ66:AJ129" si="5">CONCATENATE("('"".DB::select(""SELECT id_status FROM `status` WHERE `element_type` = 'task' AND status_type = 'client' AND name ='", AF66, "'"")[0]-&gt;id_status.""',", AE66, ",1),")</f>
        <v>('".DB::select("SELECT id_status FROM `status` WHERE `element_type` = 'task' AND status_type = 'client' AND name ='CANCELLED'")[0]-&gt;id_status."',65,1),</v>
      </c>
      <c r="AK66" s="16" t="str">
        <f t="shared" ref="AK66:AK129" si="6">IF(AND(AF66&lt;&gt;AG66, AG66&lt;&gt;""),CONCATENATE("('"".DB::select(""SELECT id_status FROM `status` WHERE `element_type` = 'task' AND status_type = 'client' AND name ='", AG66, "'"")[0]-&gt;id_status.""',", AE66, ",1),"),"")</f>
        <v/>
      </c>
      <c r="AL66" s="16" t="str">
        <f t="shared" ref="AL66:AL129" si="7">IF(AND(AF66&lt;&gt;AG66,AF66&lt;&gt;AH66,AG66&lt;&gt;AH66,AH66&lt;&gt;""), CONCATENATE("('"".DB::select(""SELECT id_status FROM `status` WHERE `element_type` = 'task' AND status_type = 'client' AND name ='", AF66, "'"")[0]-&gt;id_status.""',", AE66, ",1),"), "")</f>
        <v/>
      </c>
    </row>
    <row r="67" spans="1:38" x14ac:dyDescent="0.25">
      <c r="A67" s="16" t="s">
        <v>365</v>
      </c>
      <c r="B67" s="16" t="s">
        <v>62</v>
      </c>
      <c r="C67" s="16" t="s">
        <v>41</v>
      </c>
      <c r="D67" s="16" t="s">
        <v>28</v>
      </c>
      <c r="E67" s="16" t="s">
        <v>69</v>
      </c>
      <c r="F67" s="16" t="s">
        <v>70</v>
      </c>
      <c r="G67" s="16" t="s">
        <v>480</v>
      </c>
      <c r="H67" s="16" t="s">
        <v>248</v>
      </c>
      <c r="I67" s="16" t="s">
        <v>73</v>
      </c>
      <c r="J67" s="16" t="s">
        <v>66</v>
      </c>
      <c r="M67" s="16" t="s">
        <v>54</v>
      </c>
      <c r="N67" s="7">
        <v>44979</v>
      </c>
      <c r="O67" s="9">
        <v>44979</v>
      </c>
      <c r="P67" t="s">
        <v>1179</v>
      </c>
      <c r="Q67">
        <v>1</v>
      </c>
      <c r="R67">
        <v>33</v>
      </c>
      <c r="S67">
        <v>4</v>
      </c>
      <c r="T67" t="s">
        <v>3029</v>
      </c>
      <c r="U67">
        <v>17</v>
      </c>
      <c r="V67">
        <v>2</v>
      </c>
      <c r="W67">
        <v>14</v>
      </c>
      <c r="X67">
        <v>49</v>
      </c>
      <c r="Y67">
        <v>8</v>
      </c>
      <c r="Z67">
        <v>4</v>
      </c>
      <c r="AA67">
        <v>23</v>
      </c>
      <c r="AD67">
        <v>50</v>
      </c>
      <c r="AE67">
        <v>66</v>
      </c>
      <c r="AF67" s="16" t="s">
        <v>39</v>
      </c>
      <c r="AG67" s="16"/>
      <c r="AH67" s="16"/>
      <c r="AI67" s="16" t="str">
        <f t="shared" si="4"/>
        <v>(17,4,2,14,49,8,23, null, 50, 'Chambers 2024 Global',2024, '2023-02-22','2023-02-22','".Carbon::now()."','".Carbon::now()."'),</v>
      </c>
      <c r="AJ67" s="16" t="str">
        <f t="shared" si="5"/>
        <v>('".DB::select("SELECT id_status FROM `status` WHERE `element_type` = 'task' AND status_type = 'client' AND name ='CONFIRMED'")[0]-&gt;id_status."',66,1),</v>
      </c>
      <c r="AK67" s="16" t="str">
        <f t="shared" si="6"/>
        <v/>
      </c>
      <c r="AL67" s="16" t="str">
        <f t="shared" si="7"/>
        <v/>
      </c>
    </row>
    <row r="68" spans="1:38" x14ac:dyDescent="0.25">
      <c r="A68" s="16" t="s">
        <v>50</v>
      </c>
      <c r="B68" s="16" t="s">
        <v>26</v>
      </c>
      <c r="C68" s="16" t="s">
        <v>41</v>
      </c>
      <c r="D68" s="16" t="s">
        <v>28</v>
      </c>
      <c r="E68" s="16" t="s">
        <v>51</v>
      </c>
      <c r="F68" s="16" t="s">
        <v>31</v>
      </c>
      <c r="G68" s="16" t="s">
        <v>52</v>
      </c>
      <c r="H68" s="16" t="s">
        <v>56</v>
      </c>
      <c r="I68" s="16" t="s">
        <v>35</v>
      </c>
      <c r="J68" s="16" t="s">
        <v>35</v>
      </c>
      <c r="M68" s="16" t="s">
        <v>54</v>
      </c>
      <c r="N68" s="7">
        <v>45058</v>
      </c>
      <c r="O68" s="9">
        <v>45063</v>
      </c>
      <c r="P68" t="s">
        <v>1191</v>
      </c>
      <c r="Q68">
        <v>1</v>
      </c>
      <c r="R68">
        <v>3</v>
      </c>
      <c r="S68">
        <v>5</v>
      </c>
      <c r="T68" t="s">
        <v>2947</v>
      </c>
      <c r="U68">
        <v>69</v>
      </c>
      <c r="V68">
        <v>2</v>
      </c>
      <c r="W68">
        <v>12</v>
      </c>
      <c r="X68">
        <v>50</v>
      </c>
      <c r="Y68">
        <v>89</v>
      </c>
      <c r="Z68">
        <v>20</v>
      </c>
      <c r="AA68">
        <v>20</v>
      </c>
      <c r="AD68">
        <v>50</v>
      </c>
      <c r="AE68">
        <v>67</v>
      </c>
      <c r="AF68" s="16" t="s">
        <v>39</v>
      </c>
      <c r="AG68" s="16"/>
      <c r="AH68" s="16"/>
      <c r="AI68" s="16" t="str">
        <f t="shared" si="4"/>
        <v>(69,5,2,12,50,89,20, null, 50, 'Chambers 2024 Europe',2024, '2023-05-17','2023-05-17','".Carbon::now()."','".Carbon::now()."'),</v>
      </c>
      <c r="AJ68" s="16" t="str">
        <f t="shared" si="5"/>
        <v>('".DB::select("SELECT id_status FROM `status` WHERE `element_type` = 'task' AND status_type = 'client' AND name ='CONFIRMED'")[0]-&gt;id_status."',67,1),</v>
      </c>
      <c r="AK68" s="16" t="str">
        <f t="shared" si="6"/>
        <v/>
      </c>
      <c r="AL68" s="16" t="str">
        <f t="shared" si="7"/>
        <v/>
      </c>
    </row>
    <row r="69" spans="1:38" x14ac:dyDescent="0.25">
      <c r="A69" s="16" t="s">
        <v>50</v>
      </c>
      <c r="B69" s="16" t="s">
        <v>26</v>
      </c>
      <c r="C69" s="16" t="s">
        <v>41</v>
      </c>
      <c r="D69" s="16" t="s">
        <v>349</v>
      </c>
      <c r="E69" s="16" t="s">
        <v>2909</v>
      </c>
      <c r="F69" s="16" t="s">
        <v>31</v>
      </c>
      <c r="G69" s="16" t="s">
        <v>52</v>
      </c>
      <c r="H69" s="16" t="s">
        <v>56</v>
      </c>
      <c r="I69" s="16" t="s">
        <v>35</v>
      </c>
      <c r="J69" s="16" t="s">
        <v>35</v>
      </c>
      <c r="M69" s="16" t="s">
        <v>54</v>
      </c>
      <c r="N69" s="7">
        <v>45428</v>
      </c>
      <c r="O69" s="9">
        <v>45428</v>
      </c>
      <c r="P69" t="s">
        <v>5029</v>
      </c>
      <c r="Q69">
        <v>1</v>
      </c>
      <c r="R69">
        <v>3</v>
      </c>
      <c r="S69">
        <v>5</v>
      </c>
      <c r="T69" t="s">
        <v>4977</v>
      </c>
      <c r="U69">
        <v>185</v>
      </c>
      <c r="V69">
        <v>2</v>
      </c>
      <c r="W69">
        <v>12</v>
      </c>
      <c r="X69">
        <v>50</v>
      </c>
      <c r="Y69">
        <v>89</v>
      </c>
      <c r="Z69">
        <v>20</v>
      </c>
      <c r="AA69">
        <v>20</v>
      </c>
      <c r="AD69">
        <v>50</v>
      </c>
      <c r="AE69">
        <v>68</v>
      </c>
      <c r="AF69" s="16" t="s">
        <v>39</v>
      </c>
      <c r="AG69" s="16"/>
      <c r="AH69" s="16"/>
      <c r="AI69" s="16" t="str">
        <f t="shared" si="4"/>
        <v>(185,5,2,12,50,89,20, null, 50, 'Chambers 2025 Europe',2025, '2024-05-16','2024-05-16','".Carbon::now()."','".Carbon::now()."'),</v>
      </c>
      <c r="AJ69" s="16" t="str">
        <f t="shared" si="5"/>
        <v>('".DB::select("SELECT id_status FROM `status` WHERE `element_type` = 'task' AND status_type = 'client' AND name ='CONFIRMED'")[0]-&gt;id_status."',68,1),</v>
      </c>
      <c r="AK69" s="16" t="str">
        <f t="shared" si="6"/>
        <v/>
      </c>
      <c r="AL69" s="16" t="str">
        <f t="shared" si="7"/>
        <v/>
      </c>
    </row>
    <row r="70" spans="1:38" x14ac:dyDescent="0.25">
      <c r="A70" s="16" t="s">
        <v>104</v>
      </c>
      <c r="B70" s="16" t="s">
        <v>62</v>
      </c>
      <c r="C70" s="16" t="s">
        <v>41</v>
      </c>
      <c r="D70" s="16" t="s">
        <v>28</v>
      </c>
      <c r="E70" s="16" t="s">
        <v>105</v>
      </c>
      <c r="F70" s="16" t="s">
        <v>106</v>
      </c>
      <c r="G70" s="16" t="s">
        <v>131</v>
      </c>
      <c r="H70" s="16" t="s">
        <v>132</v>
      </c>
      <c r="I70" s="16" t="s">
        <v>94</v>
      </c>
      <c r="J70" s="16" t="s">
        <v>109</v>
      </c>
      <c r="M70" s="16"/>
      <c r="N70" s="7">
        <v>45121</v>
      </c>
      <c r="O70" s="9">
        <v>45120</v>
      </c>
      <c r="P70" t="s">
        <v>1221</v>
      </c>
      <c r="Q70">
        <v>1</v>
      </c>
      <c r="R70">
        <v>10</v>
      </c>
      <c r="S70">
        <v>4</v>
      </c>
      <c r="T70" t="s">
        <v>3023</v>
      </c>
      <c r="U70">
        <v>133</v>
      </c>
      <c r="V70">
        <v>2</v>
      </c>
      <c r="W70">
        <v>20</v>
      </c>
      <c r="X70">
        <v>89</v>
      </c>
      <c r="Y70">
        <v>9</v>
      </c>
      <c r="Z70">
        <v>33</v>
      </c>
      <c r="AA70">
        <v>3</v>
      </c>
      <c r="AE70">
        <v>69</v>
      </c>
      <c r="AF70" s="16" t="s">
        <v>24</v>
      </c>
      <c r="AG70" s="16"/>
      <c r="AH70" s="16"/>
      <c r="AI70" s="16" t="str">
        <f t="shared" si="4"/>
        <v>(133,4,2,20,89,9,3, null, null, 'Chambers 2024 USA',2024, '2023-07-13','2023-07-13','".Carbon::now()."','".Carbon::now()."'),</v>
      </c>
      <c r="AJ70" s="16" t="str">
        <f t="shared" si="5"/>
        <v>('".DB::select("SELECT id_status FROM `status` WHERE `element_type` = 'task' AND status_type = 'client' AND name ='CANCELLED'")[0]-&gt;id_status."',69,1),</v>
      </c>
      <c r="AK70" s="16" t="str">
        <f t="shared" si="6"/>
        <v/>
      </c>
      <c r="AL70" s="16" t="str">
        <f t="shared" si="7"/>
        <v/>
      </c>
    </row>
    <row r="71" spans="1:38" x14ac:dyDescent="0.25">
      <c r="A71" s="16" t="s">
        <v>104</v>
      </c>
      <c r="B71" s="16" t="s">
        <v>62</v>
      </c>
      <c r="C71" s="16" t="s">
        <v>41</v>
      </c>
      <c r="D71" s="16" t="s">
        <v>28</v>
      </c>
      <c r="E71" s="16" t="s">
        <v>105</v>
      </c>
      <c r="F71" s="16" t="s">
        <v>106</v>
      </c>
      <c r="G71" s="16" t="s">
        <v>131</v>
      </c>
      <c r="H71" s="16" t="s">
        <v>132</v>
      </c>
      <c r="I71" s="16" t="s">
        <v>94</v>
      </c>
      <c r="J71" s="16" t="s">
        <v>109</v>
      </c>
      <c r="M71" s="16" t="s">
        <v>37</v>
      </c>
      <c r="N71" s="7"/>
      <c r="O71" s="9">
        <v>45120</v>
      </c>
      <c r="P71" t="s">
        <v>1221</v>
      </c>
      <c r="Q71">
        <v>1</v>
      </c>
      <c r="R71">
        <v>10</v>
      </c>
      <c r="S71">
        <v>4</v>
      </c>
      <c r="T71" t="s">
        <v>3023</v>
      </c>
      <c r="U71">
        <v>133</v>
      </c>
      <c r="V71">
        <v>2</v>
      </c>
      <c r="W71">
        <v>20</v>
      </c>
      <c r="X71">
        <v>89</v>
      </c>
      <c r="Y71">
        <v>9</v>
      </c>
      <c r="Z71">
        <v>33</v>
      </c>
      <c r="AA71">
        <v>3</v>
      </c>
      <c r="AD71">
        <v>42</v>
      </c>
      <c r="AE71">
        <v>70</v>
      </c>
      <c r="AF71" s="16" t="s">
        <v>39</v>
      </c>
      <c r="AG71" s="16"/>
      <c r="AH71" s="16"/>
      <c r="AI71" s="16" t="str">
        <f t="shared" si="4"/>
        <v>(133,4,2,20,89,9,3, null, 42, 'Chambers 2024 USA',2024, '2023-07-13','2023-07-13','".Carbon::now()."','".Carbon::now()."'),</v>
      </c>
      <c r="AJ71" s="16" t="str">
        <f t="shared" si="5"/>
        <v>('".DB::select("SELECT id_status FROM `status` WHERE `element_type` = 'task' AND status_type = 'client' AND name ='CONFIRMED'")[0]-&gt;id_status."',70,1),</v>
      </c>
      <c r="AK71" s="16" t="str">
        <f t="shared" si="6"/>
        <v/>
      </c>
      <c r="AL71" s="16" t="str">
        <f t="shared" si="7"/>
        <v/>
      </c>
    </row>
    <row r="72" spans="1:38" x14ac:dyDescent="0.25">
      <c r="A72" s="16" t="s">
        <v>313</v>
      </c>
      <c r="B72" s="16" t="s">
        <v>68</v>
      </c>
      <c r="C72" s="16" t="s">
        <v>41</v>
      </c>
      <c r="D72" s="16" t="s">
        <v>28</v>
      </c>
      <c r="E72" s="16" t="s">
        <v>105</v>
      </c>
      <c r="F72" s="16" t="s">
        <v>106</v>
      </c>
      <c r="G72" s="16" t="s">
        <v>107</v>
      </c>
      <c r="H72" s="16" t="s">
        <v>132</v>
      </c>
      <c r="I72" s="16" t="s">
        <v>55</v>
      </c>
      <c r="J72" s="16" t="s">
        <v>314</v>
      </c>
      <c r="M72" s="16" t="s">
        <v>315</v>
      </c>
      <c r="N72" s="7">
        <v>45142</v>
      </c>
      <c r="O72" s="9">
        <v>45141</v>
      </c>
      <c r="P72" t="s">
        <v>1230</v>
      </c>
      <c r="Q72">
        <v>1</v>
      </c>
      <c r="R72">
        <v>32</v>
      </c>
      <c r="S72">
        <v>4</v>
      </c>
      <c r="T72" t="s">
        <v>3024</v>
      </c>
      <c r="U72">
        <v>77</v>
      </c>
      <c r="V72">
        <v>2</v>
      </c>
      <c r="W72">
        <v>20</v>
      </c>
      <c r="X72">
        <v>16</v>
      </c>
      <c r="Y72">
        <v>9</v>
      </c>
      <c r="Z72">
        <v>22</v>
      </c>
      <c r="AA72">
        <v>21</v>
      </c>
      <c r="AD72">
        <v>39</v>
      </c>
      <c r="AE72">
        <v>71</v>
      </c>
      <c r="AF72" s="16" t="s">
        <v>39</v>
      </c>
      <c r="AG72" s="16"/>
      <c r="AH72" s="16"/>
      <c r="AI72" s="16" t="str">
        <f t="shared" si="4"/>
        <v>(77,4,2,20,16,9,21, null, 39, 'Chambers 2024 USA',2024, '2023-08-03','2023-08-03','".Carbon::now()."','".Carbon::now()."'),</v>
      </c>
      <c r="AJ72" s="16" t="str">
        <f t="shared" si="5"/>
        <v>('".DB::select("SELECT id_status FROM `status` WHERE `element_type` = 'task' AND status_type = 'client' AND name ='CONFIRMED'")[0]-&gt;id_status."',71,1),</v>
      </c>
      <c r="AK72" s="16" t="str">
        <f t="shared" si="6"/>
        <v/>
      </c>
      <c r="AL72" s="16" t="str">
        <f t="shared" si="7"/>
        <v/>
      </c>
    </row>
    <row r="73" spans="1:38" x14ac:dyDescent="0.25">
      <c r="A73" s="16" t="s">
        <v>313</v>
      </c>
      <c r="B73" s="16" t="s">
        <v>68</v>
      </c>
      <c r="C73" s="16" t="s">
        <v>41</v>
      </c>
      <c r="D73" s="16" t="s">
        <v>28</v>
      </c>
      <c r="E73" s="16" t="s">
        <v>105</v>
      </c>
      <c r="F73" s="16" t="s">
        <v>106</v>
      </c>
      <c r="G73" s="16" t="s">
        <v>113</v>
      </c>
      <c r="H73" s="16" t="s">
        <v>132</v>
      </c>
      <c r="I73" s="16" t="s">
        <v>55</v>
      </c>
      <c r="J73" s="16" t="s">
        <v>314</v>
      </c>
      <c r="M73" s="16" t="s">
        <v>315</v>
      </c>
      <c r="N73" s="7">
        <v>45205</v>
      </c>
      <c r="O73" s="9">
        <v>45204</v>
      </c>
      <c r="P73" t="s">
        <v>1229</v>
      </c>
      <c r="Q73">
        <v>1</v>
      </c>
      <c r="R73">
        <v>32</v>
      </c>
      <c r="S73">
        <v>4</v>
      </c>
      <c r="T73" t="s">
        <v>3024</v>
      </c>
      <c r="U73">
        <v>77</v>
      </c>
      <c r="V73">
        <v>2</v>
      </c>
      <c r="W73">
        <v>20</v>
      </c>
      <c r="X73">
        <v>33</v>
      </c>
      <c r="Y73">
        <v>9</v>
      </c>
      <c r="Z73">
        <v>22</v>
      </c>
      <c r="AA73">
        <v>21</v>
      </c>
      <c r="AD73">
        <v>39</v>
      </c>
      <c r="AE73">
        <v>72</v>
      </c>
      <c r="AF73" s="16" t="s">
        <v>39</v>
      </c>
      <c r="AG73" s="16"/>
      <c r="AH73" s="16"/>
      <c r="AI73" s="16" t="str">
        <f t="shared" si="4"/>
        <v>(77,4,2,20,33,9,21, null, 39, 'Chambers 2024 USA',2024, '2023-10-05','2023-10-05','".Carbon::now()."','".Carbon::now()."'),</v>
      </c>
      <c r="AJ73" s="16" t="str">
        <f t="shared" si="5"/>
        <v>('".DB::select("SELECT id_status FROM `status` WHERE `element_type` = 'task' AND status_type = 'client' AND name ='CONFIRMED'")[0]-&gt;id_status."',72,1),</v>
      </c>
      <c r="AK73" s="16" t="str">
        <f t="shared" si="6"/>
        <v/>
      </c>
      <c r="AL73" s="16" t="str">
        <f t="shared" si="7"/>
        <v/>
      </c>
    </row>
    <row r="74" spans="1:38" x14ac:dyDescent="0.25">
      <c r="A74" s="16" t="s">
        <v>313</v>
      </c>
      <c r="B74" s="16" t="s">
        <v>62</v>
      </c>
      <c r="C74" s="16" t="s">
        <v>41</v>
      </c>
      <c r="D74" s="16" t="s">
        <v>28</v>
      </c>
      <c r="E74" s="16" t="s">
        <v>105</v>
      </c>
      <c r="F74" s="16" t="s">
        <v>106</v>
      </c>
      <c r="G74" s="16" t="s">
        <v>134</v>
      </c>
      <c r="H74" s="16" t="s">
        <v>132</v>
      </c>
      <c r="I74" s="16" t="s">
        <v>55</v>
      </c>
      <c r="J74" s="16" t="s">
        <v>314</v>
      </c>
      <c r="M74" s="16" t="s">
        <v>315</v>
      </c>
      <c r="N74" s="7"/>
      <c r="O74" s="9">
        <v>45267</v>
      </c>
      <c r="P74" t="s">
        <v>3102</v>
      </c>
      <c r="Q74">
        <v>1</v>
      </c>
      <c r="R74">
        <v>32</v>
      </c>
      <c r="S74">
        <v>4</v>
      </c>
      <c r="T74" t="s">
        <v>3024</v>
      </c>
      <c r="U74">
        <v>77</v>
      </c>
      <c r="V74">
        <v>2</v>
      </c>
      <c r="W74">
        <v>20</v>
      </c>
      <c r="X74">
        <v>117</v>
      </c>
      <c r="Y74">
        <v>9</v>
      </c>
      <c r="Z74">
        <v>22</v>
      </c>
      <c r="AA74">
        <v>21</v>
      </c>
      <c r="AD74">
        <v>39</v>
      </c>
      <c r="AE74">
        <v>73</v>
      </c>
      <c r="AF74" s="16" t="s">
        <v>39</v>
      </c>
      <c r="AG74" s="16"/>
      <c r="AH74" s="16"/>
      <c r="AI74" s="16" t="str">
        <f t="shared" si="4"/>
        <v>(77,4,2,20,117,9,21, null, 39, 'Chambers 2024 USA',2024, '2023-12-07','2023-12-07','".Carbon::now()."','".Carbon::now()."'),</v>
      </c>
      <c r="AJ74" s="16" t="str">
        <f t="shared" si="5"/>
        <v>('".DB::select("SELECT id_status FROM `status` WHERE `element_type` = 'task' AND status_type = 'client' AND name ='CONFIRMED'")[0]-&gt;id_status."',73,1),</v>
      </c>
      <c r="AK74" s="16" t="str">
        <f t="shared" si="6"/>
        <v/>
      </c>
      <c r="AL74" s="16" t="str">
        <f t="shared" si="7"/>
        <v/>
      </c>
    </row>
    <row r="75" spans="1:38" x14ac:dyDescent="0.25">
      <c r="A75" s="16" t="s">
        <v>365</v>
      </c>
      <c r="B75" s="16" t="s">
        <v>62</v>
      </c>
      <c r="C75" s="16" t="s">
        <v>41</v>
      </c>
      <c r="D75" s="16" t="s">
        <v>28</v>
      </c>
      <c r="E75" s="16" t="s">
        <v>105</v>
      </c>
      <c r="F75" s="16" t="s">
        <v>106</v>
      </c>
      <c r="G75" s="16" t="s">
        <v>113</v>
      </c>
      <c r="H75" s="16" t="s">
        <v>132</v>
      </c>
      <c r="I75" s="16" t="s">
        <v>73</v>
      </c>
      <c r="J75" s="16" t="s">
        <v>66</v>
      </c>
      <c r="M75" s="16" t="s">
        <v>54</v>
      </c>
      <c r="N75" s="7"/>
      <c r="O75" s="9">
        <v>45204</v>
      </c>
      <c r="P75" t="s">
        <v>1229</v>
      </c>
      <c r="Q75">
        <v>1</v>
      </c>
      <c r="R75">
        <v>33</v>
      </c>
      <c r="S75">
        <v>4</v>
      </c>
      <c r="T75" t="s">
        <v>3029</v>
      </c>
      <c r="U75">
        <v>17</v>
      </c>
      <c r="V75">
        <v>2</v>
      </c>
      <c r="W75">
        <v>20</v>
      </c>
      <c r="X75">
        <v>33</v>
      </c>
      <c r="Y75">
        <v>9</v>
      </c>
      <c r="Z75">
        <v>4</v>
      </c>
      <c r="AA75">
        <v>23</v>
      </c>
      <c r="AD75">
        <v>50</v>
      </c>
      <c r="AE75">
        <v>74</v>
      </c>
      <c r="AF75" s="16" t="s">
        <v>39</v>
      </c>
      <c r="AG75" s="16"/>
      <c r="AH75" s="16"/>
      <c r="AI75" s="16" t="str">
        <f t="shared" si="4"/>
        <v>(17,4,2,20,33,9,23, null, 50, 'Chambers 2024 USA',2024, '2023-10-05','2023-10-05','".Carbon::now()."','".Carbon::now()."'),</v>
      </c>
      <c r="AJ75" s="16" t="str">
        <f t="shared" si="5"/>
        <v>('".DB::select("SELECT id_status FROM `status` WHERE `element_type` = 'task' AND status_type = 'client' AND name ='CONFIRMED'")[0]-&gt;id_status."',74,1),</v>
      </c>
      <c r="AK75" s="16" t="str">
        <f t="shared" si="6"/>
        <v/>
      </c>
      <c r="AL75" s="16" t="str">
        <f t="shared" si="7"/>
        <v/>
      </c>
    </row>
    <row r="76" spans="1:38" x14ac:dyDescent="0.25">
      <c r="A76" s="16" t="s">
        <v>50</v>
      </c>
      <c r="B76" s="16" t="s">
        <v>26</v>
      </c>
      <c r="C76" s="16" t="s">
        <v>41</v>
      </c>
      <c r="D76" s="16" t="s">
        <v>28</v>
      </c>
      <c r="E76" s="16" t="s">
        <v>51</v>
      </c>
      <c r="F76" s="16" t="s">
        <v>31</v>
      </c>
      <c r="G76" s="16" t="s">
        <v>52</v>
      </c>
      <c r="H76" s="16" t="s">
        <v>47</v>
      </c>
      <c r="I76" s="16" t="s">
        <v>35</v>
      </c>
      <c r="J76" s="16" t="s">
        <v>35</v>
      </c>
      <c r="M76" s="16" t="s">
        <v>54</v>
      </c>
      <c r="N76" s="7">
        <v>45058</v>
      </c>
      <c r="O76" s="9">
        <v>45063</v>
      </c>
      <c r="P76" t="s">
        <v>1191</v>
      </c>
      <c r="Q76">
        <v>1</v>
      </c>
      <c r="R76">
        <v>3</v>
      </c>
      <c r="S76">
        <v>5</v>
      </c>
      <c r="T76" t="s">
        <v>2947</v>
      </c>
      <c r="U76">
        <v>69</v>
      </c>
      <c r="V76">
        <v>2</v>
      </c>
      <c r="W76">
        <v>12</v>
      </c>
      <c r="X76">
        <v>50</v>
      </c>
      <c r="Y76">
        <v>125</v>
      </c>
      <c r="Z76">
        <v>20</v>
      </c>
      <c r="AA76">
        <v>20</v>
      </c>
      <c r="AD76">
        <v>50</v>
      </c>
      <c r="AE76">
        <v>75</v>
      </c>
      <c r="AF76" s="16" t="s">
        <v>39</v>
      </c>
      <c r="AG76" s="16"/>
      <c r="AH76" s="16"/>
      <c r="AI76" s="16" t="str">
        <f t="shared" si="4"/>
        <v>(69,5,2,12,50,125,20, null, 50, 'Chambers 2024 Europe',2024, '2023-05-17','2023-05-17','".Carbon::now()."','".Carbon::now()."'),</v>
      </c>
      <c r="AJ76" s="16" t="str">
        <f t="shared" si="5"/>
        <v>('".DB::select("SELECT id_status FROM `status` WHERE `element_type` = 'task' AND status_type = 'client' AND name ='CONFIRMED'")[0]-&gt;id_status."',75,1),</v>
      </c>
      <c r="AK76" s="16" t="str">
        <f t="shared" si="6"/>
        <v/>
      </c>
      <c r="AL76" s="16" t="str">
        <f t="shared" si="7"/>
        <v/>
      </c>
    </row>
    <row r="77" spans="1:38" x14ac:dyDescent="0.25">
      <c r="A77" s="16" t="s">
        <v>154</v>
      </c>
      <c r="B77" s="16" t="s">
        <v>62</v>
      </c>
      <c r="C77" s="16" t="s">
        <v>41</v>
      </c>
      <c r="D77" s="16" t="s">
        <v>28</v>
      </c>
      <c r="E77" s="16" t="s">
        <v>160</v>
      </c>
      <c r="F77" s="16" t="s">
        <v>155</v>
      </c>
      <c r="G77" s="16" t="s">
        <v>157</v>
      </c>
      <c r="H77" s="16" t="s">
        <v>47</v>
      </c>
      <c r="I77" s="16" t="s">
        <v>73</v>
      </c>
      <c r="J77" s="16" t="s">
        <v>3174</v>
      </c>
      <c r="M77" s="16" t="s">
        <v>37</v>
      </c>
      <c r="N77" s="7">
        <v>44957</v>
      </c>
      <c r="O77" s="9">
        <v>45058</v>
      </c>
      <c r="P77" t="s">
        <v>1177</v>
      </c>
      <c r="Q77">
        <v>1</v>
      </c>
      <c r="R77">
        <v>11</v>
      </c>
      <c r="S77">
        <v>4</v>
      </c>
      <c r="T77" t="s">
        <v>2983</v>
      </c>
      <c r="U77">
        <v>10</v>
      </c>
      <c r="V77">
        <v>2</v>
      </c>
      <c r="W77">
        <v>4</v>
      </c>
      <c r="X77">
        <v>65</v>
      </c>
      <c r="Y77">
        <v>125</v>
      </c>
      <c r="Z77">
        <v>4</v>
      </c>
      <c r="AA77">
        <v>45</v>
      </c>
      <c r="AD77">
        <v>42</v>
      </c>
      <c r="AE77">
        <v>76</v>
      </c>
      <c r="AF77" s="16" t="s">
        <v>39</v>
      </c>
      <c r="AG77" s="16"/>
      <c r="AH77" s="16"/>
      <c r="AI77" s="16" t="str">
        <f t="shared" si="4"/>
        <v>(10,4,2,4,65,125,45, null, 42, 'Chambers 2024 Asia Pacific',2024, '2023-05-12','2023-05-12','".Carbon::now()."','".Carbon::now()."'),</v>
      </c>
      <c r="AJ77" s="16" t="str">
        <f t="shared" si="5"/>
        <v>('".DB::select("SELECT id_status FROM `status` WHERE `element_type` = 'task' AND status_type = 'client' AND name ='CONFIRMED'")[0]-&gt;id_status."',76,1),</v>
      </c>
      <c r="AK77" s="16" t="str">
        <f t="shared" si="6"/>
        <v/>
      </c>
      <c r="AL77" s="16" t="str">
        <f t="shared" si="7"/>
        <v/>
      </c>
    </row>
    <row r="78" spans="1:38" x14ac:dyDescent="0.25">
      <c r="A78" s="16" t="s">
        <v>154</v>
      </c>
      <c r="B78" s="16" t="s">
        <v>62</v>
      </c>
      <c r="C78" s="16" t="s">
        <v>41</v>
      </c>
      <c r="D78" s="16" t="s">
        <v>28</v>
      </c>
      <c r="E78" s="16" t="s">
        <v>160</v>
      </c>
      <c r="F78" s="16" t="s">
        <v>155</v>
      </c>
      <c r="G78" s="16" t="s">
        <v>189</v>
      </c>
      <c r="H78" s="16" t="s">
        <v>47</v>
      </c>
      <c r="I78" s="16" t="s">
        <v>73</v>
      </c>
      <c r="J78" s="16" t="s">
        <v>3174</v>
      </c>
      <c r="M78" s="16" t="s">
        <v>37</v>
      </c>
      <c r="N78" s="7">
        <v>44957</v>
      </c>
      <c r="O78" s="9">
        <v>44995</v>
      </c>
      <c r="P78" t="s">
        <v>1206</v>
      </c>
      <c r="Q78">
        <v>1</v>
      </c>
      <c r="R78">
        <v>11</v>
      </c>
      <c r="S78">
        <v>4</v>
      </c>
      <c r="T78" t="s">
        <v>2983</v>
      </c>
      <c r="U78">
        <v>10</v>
      </c>
      <c r="V78">
        <v>2</v>
      </c>
      <c r="W78">
        <v>4</v>
      </c>
      <c r="X78">
        <v>125</v>
      </c>
      <c r="Y78">
        <v>125</v>
      </c>
      <c r="Z78">
        <v>4</v>
      </c>
      <c r="AA78">
        <v>45</v>
      </c>
      <c r="AD78">
        <v>42</v>
      </c>
      <c r="AE78">
        <v>77</v>
      </c>
      <c r="AF78" s="16" t="s">
        <v>39</v>
      </c>
      <c r="AG78" s="16"/>
      <c r="AH78" s="16"/>
      <c r="AI78" s="16" t="str">
        <f t="shared" si="4"/>
        <v>(10,4,2,4,125,125,45, null, 42, 'Chambers 2024 Asia Pacific',2024, '2023-03-10','2023-03-10','".Carbon::now()."','".Carbon::now()."'),</v>
      </c>
      <c r="AJ78" s="16" t="str">
        <f t="shared" si="5"/>
        <v>('".DB::select("SELECT id_status FROM `status` WHERE `element_type` = 'task' AND status_type = 'client' AND name ='CONFIRMED'")[0]-&gt;id_status."',77,1),</v>
      </c>
      <c r="AK78" s="16" t="str">
        <f t="shared" si="6"/>
        <v/>
      </c>
      <c r="AL78" s="16" t="str">
        <f t="shared" si="7"/>
        <v/>
      </c>
    </row>
    <row r="79" spans="1:38" x14ac:dyDescent="0.25">
      <c r="A79" s="16" t="s">
        <v>50</v>
      </c>
      <c r="B79" s="16" t="s">
        <v>26</v>
      </c>
      <c r="C79" s="16" t="s">
        <v>41</v>
      </c>
      <c r="D79" s="16" t="s">
        <v>349</v>
      </c>
      <c r="E79" s="16" t="s">
        <v>2909</v>
      </c>
      <c r="F79" s="16" t="s">
        <v>31</v>
      </c>
      <c r="G79" s="16" t="s">
        <v>52</v>
      </c>
      <c r="H79" s="16" t="s">
        <v>47</v>
      </c>
      <c r="I79" s="16" t="s">
        <v>35</v>
      </c>
      <c r="J79" s="16" t="s">
        <v>35</v>
      </c>
      <c r="M79" s="16" t="s">
        <v>54</v>
      </c>
      <c r="N79" s="7">
        <v>45428</v>
      </c>
      <c r="O79" s="9">
        <v>45428</v>
      </c>
      <c r="P79" t="s">
        <v>5029</v>
      </c>
      <c r="Q79">
        <v>1</v>
      </c>
      <c r="R79">
        <v>3</v>
      </c>
      <c r="S79">
        <v>5</v>
      </c>
      <c r="T79" t="s">
        <v>4977</v>
      </c>
      <c r="U79">
        <v>185</v>
      </c>
      <c r="V79">
        <v>2</v>
      </c>
      <c r="W79">
        <v>12</v>
      </c>
      <c r="X79">
        <v>50</v>
      </c>
      <c r="Y79">
        <v>125</v>
      </c>
      <c r="Z79">
        <v>20</v>
      </c>
      <c r="AA79">
        <v>20</v>
      </c>
      <c r="AD79">
        <v>50</v>
      </c>
      <c r="AE79">
        <v>78</v>
      </c>
      <c r="AF79" s="16" t="s">
        <v>39</v>
      </c>
      <c r="AG79" s="16"/>
      <c r="AH79" s="16"/>
      <c r="AI79" s="16" t="str">
        <f t="shared" si="4"/>
        <v>(185,5,2,12,50,125,20, null, 50, 'Chambers 2025 Europe',2025, '2024-05-16','2024-05-16','".Carbon::now()."','".Carbon::now()."'),</v>
      </c>
      <c r="AJ79" s="16" t="str">
        <f t="shared" si="5"/>
        <v>('".DB::select("SELECT id_status FROM `status` WHERE `element_type` = 'task' AND status_type = 'client' AND name ='CONFIRMED'")[0]-&gt;id_status."',78,1),</v>
      </c>
      <c r="AK79" s="16" t="str">
        <f t="shared" si="6"/>
        <v/>
      </c>
      <c r="AL79" s="16" t="str">
        <f t="shared" si="7"/>
        <v/>
      </c>
    </row>
    <row r="80" spans="1:38" x14ac:dyDescent="0.25">
      <c r="A80" s="16" t="s">
        <v>154</v>
      </c>
      <c r="B80" s="16" t="s">
        <v>62</v>
      </c>
      <c r="C80" s="16" t="s">
        <v>41</v>
      </c>
      <c r="D80" s="16" t="s">
        <v>349</v>
      </c>
      <c r="E80" s="16" t="s">
        <v>3237</v>
      </c>
      <c r="F80" s="16" t="s">
        <v>155</v>
      </c>
      <c r="G80" s="16" t="s">
        <v>157</v>
      </c>
      <c r="H80" s="16" t="s">
        <v>47</v>
      </c>
      <c r="I80" s="16" t="s">
        <v>73</v>
      </c>
      <c r="J80" s="16" t="s">
        <v>35</v>
      </c>
      <c r="M80" s="16" t="s">
        <v>37</v>
      </c>
      <c r="N80" s="7">
        <v>45424</v>
      </c>
      <c r="O80" s="9">
        <v>45424</v>
      </c>
      <c r="P80" t="s">
        <v>5031</v>
      </c>
      <c r="Q80">
        <v>1</v>
      </c>
      <c r="R80">
        <v>11</v>
      </c>
      <c r="S80">
        <v>4</v>
      </c>
      <c r="T80" t="s">
        <v>4944</v>
      </c>
      <c r="U80">
        <v>147</v>
      </c>
      <c r="V80">
        <v>2</v>
      </c>
      <c r="W80">
        <v>4</v>
      </c>
      <c r="X80">
        <v>65</v>
      </c>
      <c r="Y80">
        <v>125</v>
      </c>
      <c r="Z80">
        <v>4</v>
      </c>
      <c r="AA80">
        <v>20</v>
      </c>
      <c r="AD80">
        <v>42</v>
      </c>
      <c r="AE80">
        <v>79</v>
      </c>
      <c r="AF80" s="16" t="s">
        <v>3143</v>
      </c>
      <c r="AG80" s="16"/>
      <c r="AH80" s="16"/>
      <c r="AI80" s="16" t="str">
        <f t="shared" si="4"/>
        <v>(147,4,2,4,65,125,20, null, 42, 'Chambers 2025 Asia Pacific',2025, '2024-05-12','2024-05-12','".Carbon::now()."','".Carbon::now()."'),</v>
      </c>
      <c r="AJ80" s="16" t="str">
        <f t="shared" si="5"/>
        <v>('".DB::select("SELECT id_status FROM `status` WHERE `element_type` = 'task' AND status_type = 'client' AND name ='PRE-FORECAST'")[0]-&gt;id_status."',79,1),</v>
      </c>
      <c r="AK80" s="16" t="str">
        <f t="shared" si="6"/>
        <v/>
      </c>
      <c r="AL80" s="16" t="str">
        <f t="shared" si="7"/>
        <v/>
      </c>
    </row>
    <row r="81" spans="1:38" x14ac:dyDescent="0.25">
      <c r="A81" s="16" t="s">
        <v>154</v>
      </c>
      <c r="B81" s="16" t="s">
        <v>62</v>
      </c>
      <c r="C81" s="16" t="s">
        <v>41</v>
      </c>
      <c r="D81" s="16" t="s">
        <v>349</v>
      </c>
      <c r="E81" s="16" t="s">
        <v>3237</v>
      </c>
      <c r="F81" s="16" t="s">
        <v>155</v>
      </c>
      <c r="G81" s="16" t="s">
        <v>189</v>
      </c>
      <c r="H81" s="16" t="s">
        <v>47</v>
      </c>
      <c r="I81" s="16" t="s">
        <v>73</v>
      </c>
      <c r="J81" s="16" t="s">
        <v>35</v>
      </c>
      <c r="M81" s="16" t="s">
        <v>37</v>
      </c>
      <c r="N81" s="7">
        <v>45361</v>
      </c>
      <c r="O81" s="9">
        <v>45361</v>
      </c>
      <c r="P81" t="s">
        <v>5032</v>
      </c>
      <c r="Q81">
        <v>1</v>
      </c>
      <c r="R81">
        <v>11</v>
      </c>
      <c r="S81">
        <v>4</v>
      </c>
      <c r="T81" t="s">
        <v>4944</v>
      </c>
      <c r="U81">
        <v>147</v>
      </c>
      <c r="V81">
        <v>2</v>
      </c>
      <c r="W81">
        <v>4</v>
      </c>
      <c r="X81">
        <v>125</v>
      </c>
      <c r="Y81">
        <v>125</v>
      </c>
      <c r="Z81">
        <v>4</v>
      </c>
      <c r="AA81">
        <v>20</v>
      </c>
      <c r="AD81">
        <v>42</v>
      </c>
      <c r="AE81">
        <v>80</v>
      </c>
      <c r="AF81" s="16" t="s">
        <v>3143</v>
      </c>
      <c r="AG81" s="16"/>
      <c r="AH81" s="16"/>
      <c r="AI81" s="16" t="str">
        <f t="shared" si="4"/>
        <v>(147,4,2,4,125,125,20, null, 42, 'Chambers 2025 Asia Pacific',2025, '2024-03-10','2024-03-10','".Carbon::now()."','".Carbon::now()."'),</v>
      </c>
      <c r="AJ81" s="16" t="str">
        <f t="shared" si="5"/>
        <v>('".DB::select("SELECT id_status FROM `status` WHERE `element_type` = 'task' AND status_type = 'client' AND name ='PRE-FORECAST'")[0]-&gt;id_status."',80,1),</v>
      </c>
      <c r="AK81" s="16" t="str">
        <f t="shared" si="6"/>
        <v/>
      </c>
      <c r="AL81" s="16" t="str">
        <f t="shared" si="7"/>
        <v/>
      </c>
    </row>
    <row r="82" spans="1:38" x14ac:dyDescent="0.25">
      <c r="A82" s="16" t="s">
        <v>215</v>
      </c>
      <c r="B82" s="16" t="s">
        <v>26</v>
      </c>
      <c r="C82" s="16" t="s">
        <v>41</v>
      </c>
      <c r="D82" s="16" t="s">
        <v>28</v>
      </c>
      <c r="E82" s="16" t="s">
        <v>51</v>
      </c>
      <c r="F82" s="16" t="s">
        <v>31</v>
      </c>
      <c r="G82" s="16" t="s">
        <v>216</v>
      </c>
      <c r="H82" s="16" t="s">
        <v>47</v>
      </c>
      <c r="I82" s="16" t="s">
        <v>38</v>
      </c>
      <c r="J82" s="16" t="s">
        <v>218</v>
      </c>
      <c r="M82" s="16" t="s">
        <v>37</v>
      </c>
      <c r="N82" s="7">
        <v>44979</v>
      </c>
      <c r="O82" s="9">
        <v>44979</v>
      </c>
      <c r="P82" t="s">
        <v>1179</v>
      </c>
      <c r="Q82">
        <v>1</v>
      </c>
      <c r="R82">
        <v>13</v>
      </c>
      <c r="S82">
        <v>5</v>
      </c>
      <c r="T82" t="s">
        <v>2965</v>
      </c>
      <c r="U82">
        <v>57</v>
      </c>
      <c r="V82">
        <v>2</v>
      </c>
      <c r="W82">
        <v>12</v>
      </c>
      <c r="X82">
        <v>32</v>
      </c>
      <c r="Y82">
        <v>125</v>
      </c>
      <c r="Z82">
        <v>15</v>
      </c>
      <c r="AA82">
        <v>13</v>
      </c>
      <c r="AD82">
        <v>42</v>
      </c>
      <c r="AE82">
        <v>81</v>
      </c>
      <c r="AF82" s="16" t="s">
        <v>39</v>
      </c>
      <c r="AG82" s="16"/>
      <c r="AH82" s="16"/>
      <c r="AI82" s="16" t="str">
        <f t="shared" si="4"/>
        <v>(57,5,2,12,32,125,13, null, 42, 'Chambers 2024 Europe',2024, '2023-02-22','2023-02-22','".Carbon::now()."','".Carbon::now()."'),</v>
      </c>
      <c r="AJ82" s="16" t="str">
        <f t="shared" si="5"/>
        <v>('".DB::select("SELECT id_status FROM `status` WHERE `element_type` = 'task' AND status_type = 'client' AND name ='CONFIRMED'")[0]-&gt;id_status."',81,1),</v>
      </c>
      <c r="AK82" s="16" t="str">
        <f t="shared" si="6"/>
        <v/>
      </c>
      <c r="AL82" s="16" t="str">
        <f t="shared" si="7"/>
        <v/>
      </c>
    </row>
    <row r="83" spans="1:38" x14ac:dyDescent="0.25">
      <c r="A83" s="16" t="s">
        <v>215</v>
      </c>
      <c r="B83" s="16" t="s">
        <v>26</v>
      </c>
      <c r="C83" s="16" t="s">
        <v>41</v>
      </c>
      <c r="D83" s="16" t="s">
        <v>349</v>
      </c>
      <c r="E83" s="16" t="s">
        <v>2909</v>
      </c>
      <c r="F83" s="16" t="s">
        <v>31</v>
      </c>
      <c r="G83" s="16" t="s">
        <v>216</v>
      </c>
      <c r="H83" s="16" t="s">
        <v>47</v>
      </c>
      <c r="I83" s="16" t="s">
        <v>38</v>
      </c>
      <c r="J83" s="16" t="s">
        <v>218</v>
      </c>
      <c r="M83" s="16" t="s">
        <v>37</v>
      </c>
      <c r="N83" s="7">
        <v>45344</v>
      </c>
      <c r="O83" s="9">
        <v>45344</v>
      </c>
      <c r="P83" t="s">
        <v>5033</v>
      </c>
      <c r="Q83">
        <v>1</v>
      </c>
      <c r="R83">
        <v>13</v>
      </c>
      <c r="S83">
        <v>5</v>
      </c>
      <c r="T83" t="s">
        <v>4975</v>
      </c>
      <c r="U83">
        <v>177</v>
      </c>
      <c r="V83">
        <v>2</v>
      </c>
      <c r="W83">
        <v>12</v>
      </c>
      <c r="X83">
        <v>32</v>
      </c>
      <c r="Y83">
        <v>125</v>
      </c>
      <c r="Z83">
        <v>15</v>
      </c>
      <c r="AA83">
        <v>13</v>
      </c>
      <c r="AD83">
        <v>42</v>
      </c>
      <c r="AE83">
        <v>82</v>
      </c>
      <c r="AF83" s="16" t="s">
        <v>3143</v>
      </c>
      <c r="AG83" s="16"/>
      <c r="AH83" s="16"/>
      <c r="AI83" s="16" t="str">
        <f t="shared" si="4"/>
        <v>(177,5,2,12,32,125,13, null, 42, 'Chambers 2025 Europe',2025, '2024-02-22','2024-02-22','".Carbon::now()."','".Carbon::now()."'),</v>
      </c>
      <c r="AJ83" s="16" t="str">
        <f t="shared" si="5"/>
        <v>('".DB::select("SELECT id_status FROM `status` WHERE `element_type` = 'task' AND status_type = 'client' AND name ='PRE-FORECAST'")[0]-&gt;id_status."',82,1),</v>
      </c>
      <c r="AK83" s="16" t="str">
        <f t="shared" si="6"/>
        <v/>
      </c>
      <c r="AL83" s="16" t="str">
        <f t="shared" si="7"/>
        <v/>
      </c>
    </row>
    <row r="84" spans="1:38" x14ac:dyDescent="0.25">
      <c r="A84" s="16" t="s">
        <v>354</v>
      </c>
      <c r="B84" s="16" t="s">
        <v>26</v>
      </c>
      <c r="C84" s="16" t="s">
        <v>41</v>
      </c>
      <c r="D84" s="16" t="s">
        <v>28</v>
      </c>
      <c r="E84" s="16" t="s">
        <v>51</v>
      </c>
      <c r="F84" s="16" t="s">
        <v>31</v>
      </c>
      <c r="G84" s="16" t="s">
        <v>355</v>
      </c>
      <c r="H84" s="16" t="s">
        <v>47</v>
      </c>
      <c r="I84" s="16" t="s">
        <v>35</v>
      </c>
      <c r="J84" s="16" t="s">
        <v>95</v>
      </c>
      <c r="M84" s="16"/>
      <c r="N84" s="7">
        <v>44979</v>
      </c>
      <c r="O84" s="9">
        <v>44979</v>
      </c>
      <c r="P84" t="s">
        <v>1179</v>
      </c>
      <c r="Q84">
        <v>1</v>
      </c>
      <c r="R84">
        <v>23</v>
      </c>
      <c r="S84">
        <v>5</v>
      </c>
      <c r="T84" t="s">
        <v>2948</v>
      </c>
      <c r="U84">
        <v>63</v>
      </c>
      <c r="V84">
        <v>2</v>
      </c>
      <c r="W84">
        <v>12</v>
      </c>
      <c r="X84">
        <v>80</v>
      </c>
      <c r="Y84">
        <v>125</v>
      </c>
      <c r="Z84">
        <v>20</v>
      </c>
      <c r="AA84">
        <v>8</v>
      </c>
      <c r="AE84">
        <v>83</v>
      </c>
      <c r="AF84" s="16" t="s">
        <v>24</v>
      </c>
      <c r="AG84" s="16"/>
      <c r="AH84" s="16"/>
      <c r="AI84" s="16" t="str">
        <f t="shared" si="4"/>
        <v>(63,5,2,12,80,125,8, null, null, 'Chambers 2024 Europe',2024, '2023-02-22','2023-02-22','".Carbon::now()."','".Carbon::now()."'),</v>
      </c>
      <c r="AJ84" s="16" t="str">
        <f t="shared" si="5"/>
        <v>('".DB::select("SELECT id_status FROM `status` WHERE `element_type` = 'task' AND status_type = 'client' AND name ='CANCELLED'")[0]-&gt;id_status."',83,1),</v>
      </c>
      <c r="AK84" s="16" t="str">
        <f t="shared" si="6"/>
        <v/>
      </c>
      <c r="AL84" s="16" t="str">
        <f t="shared" si="7"/>
        <v/>
      </c>
    </row>
    <row r="85" spans="1:38" x14ac:dyDescent="0.25">
      <c r="A85" s="16" t="s">
        <v>365</v>
      </c>
      <c r="B85" s="16" t="s">
        <v>62</v>
      </c>
      <c r="C85" s="16" t="s">
        <v>41</v>
      </c>
      <c r="D85" s="16" t="s">
        <v>28</v>
      </c>
      <c r="E85" s="16" t="s">
        <v>105</v>
      </c>
      <c r="F85" s="16" t="s">
        <v>106</v>
      </c>
      <c r="G85" s="16" t="s">
        <v>113</v>
      </c>
      <c r="H85" s="16" t="s">
        <v>385</v>
      </c>
      <c r="I85" s="16" t="s">
        <v>73</v>
      </c>
      <c r="J85" s="16" t="s">
        <v>66</v>
      </c>
      <c r="M85" s="16" t="s">
        <v>54</v>
      </c>
      <c r="N85" s="7"/>
      <c r="O85" s="9">
        <v>45204</v>
      </c>
      <c r="P85" t="s">
        <v>1229</v>
      </c>
      <c r="Q85">
        <v>1</v>
      </c>
      <c r="R85">
        <v>33</v>
      </c>
      <c r="S85">
        <v>4</v>
      </c>
      <c r="T85" t="s">
        <v>3029</v>
      </c>
      <c r="U85">
        <v>17</v>
      </c>
      <c r="V85">
        <v>2</v>
      </c>
      <c r="W85">
        <v>20</v>
      </c>
      <c r="X85">
        <v>33</v>
      </c>
      <c r="Y85">
        <v>10</v>
      </c>
      <c r="Z85">
        <v>4</v>
      </c>
      <c r="AA85">
        <v>23</v>
      </c>
      <c r="AD85">
        <v>50</v>
      </c>
      <c r="AE85">
        <v>84</v>
      </c>
      <c r="AF85" s="16" t="s">
        <v>39</v>
      </c>
      <c r="AG85" s="16"/>
      <c r="AH85" s="16"/>
      <c r="AI85" s="16" t="str">
        <f t="shared" si="4"/>
        <v>(17,4,2,20,33,10,23, null, 50, 'Chambers 2024 USA',2024, '2023-10-05','2023-10-05','".Carbon::now()."','".Carbon::now()."'),</v>
      </c>
      <c r="AJ85" s="16" t="str">
        <f t="shared" si="5"/>
        <v>('".DB::select("SELECT id_status FROM `status` WHERE `element_type` = 'task' AND status_type = 'client' AND name ='CONFIRMED'")[0]-&gt;id_status."',84,1),</v>
      </c>
      <c r="AK85" s="16" t="str">
        <f t="shared" si="6"/>
        <v/>
      </c>
      <c r="AL85" s="16" t="str">
        <f t="shared" si="7"/>
        <v/>
      </c>
    </row>
    <row r="86" spans="1:38" x14ac:dyDescent="0.25">
      <c r="A86" s="16" t="s">
        <v>50</v>
      </c>
      <c r="B86" s="16" t="s">
        <v>26</v>
      </c>
      <c r="C86" s="16" t="s">
        <v>41</v>
      </c>
      <c r="D86" s="16" t="s">
        <v>28</v>
      </c>
      <c r="E86" s="16" t="s">
        <v>51</v>
      </c>
      <c r="F86" s="16" t="s">
        <v>31</v>
      </c>
      <c r="G86" s="16" t="s">
        <v>52</v>
      </c>
      <c r="H86" s="16" t="s">
        <v>57</v>
      </c>
      <c r="I86" s="16" t="s">
        <v>35</v>
      </c>
      <c r="J86" s="16" t="s">
        <v>35</v>
      </c>
      <c r="M86" s="16" t="s">
        <v>54</v>
      </c>
      <c r="N86" s="7">
        <v>45176</v>
      </c>
      <c r="O86" s="9">
        <v>45175</v>
      </c>
      <c r="P86" t="s">
        <v>1203</v>
      </c>
      <c r="Q86">
        <v>1</v>
      </c>
      <c r="R86">
        <v>3</v>
      </c>
      <c r="S86">
        <v>5</v>
      </c>
      <c r="T86" t="s">
        <v>2947</v>
      </c>
      <c r="U86">
        <v>69</v>
      </c>
      <c r="V86">
        <v>2</v>
      </c>
      <c r="W86">
        <v>12</v>
      </c>
      <c r="X86">
        <v>50</v>
      </c>
      <c r="Y86">
        <v>343</v>
      </c>
      <c r="Z86">
        <v>20</v>
      </c>
      <c r="AA86">
        <v>20</v>
      </c>
      <c r="AD86">
        <v>50</v>
      </c>
      <c r="AE86">
        <v>85</v>
      </c>
      <c r="AF86" s="16" t="s">
        <v>39</v>
      </c>
      <c r="AG86" s="16"/>
      <c r="AH86" s="16"/>
      <c r="AI86" s="16" t="str">
        <f t="shared" si="4"/>
        <v>(69,5,2,12,50,343,20, null, 50, 'Chambers 2024 Europe',2024, '2023-09-06','2023-09-06','".Carbon::now()."','".Carbon::now()."'),</v>
      </c>
      <c r="AJ86" s="16" t="str">
        <f t="shared" si="5"/>
        <v>('".DB::select("SELECT id_status FROM `status` WHERE `element_type` = 'task' AND status_type = 'client' AND name ='CONFIRMED'")[0]-&gt;id_status."',85,1),</v>
      </c>
      <c r="AK86" s="16" t="str">
        <f t="shared" si="6"/>
        <v/>
      </c>
      <c r="AL86" s="16" t="str">
        <f t="shared" si="7"/>
        <v/>
      </c>
    </row>
    <row r="87" spans="1:38" x14ac:dyDescent="0.25">
      <c r="A87" s="16" t="s">
        <v>154</v>
      </c>
      <c r="B87" s="16" t="s">
        <v>62</v>
      </c>
      <c r="C87" s="16" t="s">
        <v>41</v>
      </c>
      <c r="D87" s="16" t="s">
        <v>28</v>
      </c>
      <c r="E87" s="16" t="s">
        <v>160</v>
      </c>
      <c r="F87" s="16" t="s">
        <v>155</v>
      </c>
      <c r="G87" s="16" t="s">
        <v>157</v>
      </c>
      <c r="H87" s="16" t="s">
        <v>57</v>
      </c>
      <c r="I87" s="16" t="s">
        <v>73</v>
      </c>
      <c r="J87" s="16" t="s">
        <v>3174</v>
      </c>
      <c r="M87" s="16" t="s">
        <v>37</v>
      </c>
      <c r="N87" s="7">
        <v>44957</v>
      </c>
      <c r="O87" s="9">
        <v>45058</v>
      </c>
      <c r="P87" t="s">
        <v>1177</v>
      </c>
      <c r="Q87">
        <v>1</v>
      </c>
      <c r="R87">
        <v>11</v>
      </c>
      <c r="S87">
        <v>4</v>
      </c>
      <c r="T87" t="s">
        <v>2983</v>
      </c>
      <c r="U87">
        <v>10</v>
      </c>
      <c r="V87">
        <v>2</v>
      </c>
      <c r="W87">
        <v>4</v>
      </c>
      <c r="X87">
        <v>65</v>
      </c>
      <c r="Y87">
        <v>343</v>
      </c>
      <c r="Z87">
        <v>4</v>
      </c>
      <c r="AA87">
        <v>45</v>
      </c>
      <c r="AD87">
        <v>42</v>
      </c>
      <c r="AE87">
        <v>86</v>
      </c>
      <c r="AF87" s="16" t="s">
        <v>39</v>
      </c>
      <c r="AG87" s="16"/>
      <c r="AH87" s="16"/>
      <c r="AI87" s="16" t="str">
        <f t="shared" si="4"/>
        <v>(10,4,2,4,65,343,45, null, 42, 'Chambers 2024 Asia Pacific',2024, '2023-05-12','2023-05-12','".Carbon::now()."','".Carbon::now()."'),</v>
      </c>
      <c r="AJ87" s="16" t="str">
        <f t="shared" si="5"/>
        <v>('".DB::select("SELECT id_status FROM `status` WHERE `element_type` = 'task' AND status_type = 'client' AND name ='CONFIRMED'")[0]-&gt;id_status."',86,1),</v>
      </c>
      <c r="AK87" s="16" t="str">
        <f t="shared" si="6"/>
        <v/>
      </c>
      <c r="AL87" s="16" t="str">
        <f t="shared" si="7"/>
        <v/>
      </c>
    </row>
    <row r="88" spans="1:38" x14ac:dyDescent="0.25">
      <c r="A88" s="16" t="s">
        <v>154</v>
      </c>
      <c r="B88" s="16" t="s">
        <v>62</v>
      </c>
      <c r="C88" s="16" t="s">
        <v>41</v>
      </c>
      <c r="D88" s="16" t="s">
        <v>28</v>
      </c>
      <c r="E88" s="16" t="s">
        <v>160</v>
      </c>
      <c r="F88" s="16" t="s">
        <v>155</v>
      </c>
      <c r="G88" s="16" t="s">
        <v>156</v>
      </c>
      <c r="H88" s="16" t="s">
        <v>57</v>
      </c>
      <c r="I88" s="16" t="s">
        <v>73</v>
      </c>
      <c r="J88" s="16" t="s">
        <v>3174</v>
      </c>
      <c r="M88" s="16" t="s">
        <v>74</v>
      </c>
      <c r="N88" s="7">
        <v>44957</v>
      </c>
      <c r="O88" s="9">
        <v>44957</v>
      </c>
      <c r="P88" t="s">
        <v>1176</v>
      </c>
      <c r="Q88">
        <v>1</v>
      </c>
      <c r="R88">
        <v>11</v>
      </c>
      <c r="S88">
        <v>4</v>
      </c>
      <c r="T88" t="s">
        <v>2983</v>
      </c>
      <c r="U88">
        <v>10</v>
      </c>
      <c r="V88">
        <v>2</v>
      </c>
      <c r="W88">
        <v>4</v>
      </c>
      <c r="X88">
        <v>100</v>
      </c>
      <c r="Y88">
        <v>343</v>
      </c>
      <c r="Z88">
        <v>4</v>
      </c>
      <c r="AA88">
        <v>45</v>
      </c>
      <c r="AD88">
        <v>6</v>
      </c>
      <c r="AE88">
        <v>87</v>
      </c>
      <c r="AF88" s="16" t="s">
        <v>39</v>
      </c>
      <c r="AG88" s="16"/>
      <c r="AH88" s="16"/>
      <c r="AI88" s="16" t="str">
        <f t="shared" si="4"/>
        <v>(10,4,2,4,100,343,45, null, 6, 'Chambers 2024 Asia Pacific',2024, '2023-01-31','2023-01-31','".Carbon::now()."','".Carbon::now()."'),</v>
      </c>
      <c r="AJ88" s="16" t="str">
        <f t="shared" si="5"/>
        <v>('".DB::select("SELECT id_status FROM `status` WHERE `element_type` = 'task' AND status_type = 'client' AND name ='CONFIRMED'")[0]-&gt;id_status."',87,1),</v>
      </c>
      <c r="AK88" s="16" t="str">
        <f t="shared" si="6"/>
        <v/>
      </c>
      <c r="AL88" s="16" t="str">
        <f t="shared" si="7"/>
        <v/>
      </c>
    </row>
    <row r="89" spans="1:38" x14ac:dyDescent="0.25">
      <c r="A89" s="16" t="s">
        <v>154</v>
      </c>
      <c r="B89" s="16" t="s">
        <v>62</v>
      </c>
      <c r="C89" s="16" t="s">
        <v>41</v>
      </c>
      <c r="D89" s="16" t="s">
        <v>28</v>
      </c>
      <c r="E89" s="16" t="s">
        <v>160</v>
      </c>
      <c r="F89" s="16" t="s">
        <v>155</v>
      </c>
      <c r="G89" s="16" t="s">
        <v>189</v>
      </c>
      <c r="H89" s="16" t="s">
        <v>57</v>
      </c>
      <c r="I89" s="16" t="s">
        <v>73</v>
      </c>
      <c r="J89" s="16" t="s">
        <v>3174</v>
      </c>
      <c r="M89" s="16" t="s">
        <v>37</v>
      </c>
      <c r="N89" s="7">
        <v>44957</v>
      </c>
      <c r="O89" s="9">
        <v>44995</v>
      </c>
      <c r="P89" t="s">
        <v>1206</v>
      </c>
      <c r="Q89">
        <v>1</v>
      </c>
      <c r="R89">
        <v>11</v>
      </c>
      <c r="S89">
        <v>4</v>
      </c>
      <c r="T89" t="s">
        <v>2983</v>
      </c>
      <c r="U89">
        <v>10</v>
      </c>
      <c r="V89">
        <v>2</v>
      </c>
      <c r="W89">
        <v>4</v>
      </c>
      <c r="X89">
        <v>125</v>
      </c>
      <c r="Y89">
        <v>343</v>
      </c>
      <c r="Z89">
        <v>4</v>
      </c>
      <c r="AA89">
        <v>45</v>
      </c>
      <c r="AD89">
        <v>42</v>
      </c>
      <c r="AE89">
        <v>88</v>
      </c>
      <c r="AF89" s="16" t="s">
        <v>39</v>
      </c>
      <c r="AG89" s="16"/>
      <c r="AH89" s="16"/>
      <c r="AI89" s="16" t="str">
        <f t="shared" si="4"/>
        <v>(10,4,2,4,125,343,45, null, 42, 'Chambers 2024 Asia Pacific',2024, '2023-03-10','2023-03-10','".Carbon::now()."','".Carbon::now()."'),</v>
      </c>
      <c r="AJ89" s="16" t="str">
        <f t="shared" si="5"/>
        <v>('".DB::select("SELECT id_status FROM `status` WHERE `element_type` = 'task' AND status_type = 'client' AND name ='CONFIRMED'")[0]-&gt;id_status."',88,1),</v>
      </c>
      <c r="AK89" s="16" t="str">
        <f t="shared" si="6"/>
        <v/>
      </c>
      <c r="AL89" s="16" t="str">
        <f t="shared" si="7"/>
        <v/>
      </c>
    </row>
    <row r="90" spans="1:38" x14ac:dyDescent="0.25">
      <c r="A90" s="16" t="s">
        <v>50</v>
      </c>
      <c r="B90" s="16" t="s">
        <v>26</v>
      </c>
      <c r="C90" s="16" t="s">
        <v>41</v>
      </c>
      <c r="D90" s="16" t="s">
        <v>349</v>
      </c>
      <c r="E90" s="16" t="s">
        <v>2909</v>
      </c>
      <c r="F90" s="16" t="s">
        <v>31</v>
      </c>
      <c r="G90" s="16" t="s">
        <v>52</v>
      </c>
      <c r="H90" s="16" t="s">
        <v>57</v>
      </c>
      <c r="I90" s="16" t="s">
        <v>35</v>
      </c>
      <c r="J90" s="16" t="s">
        <v>35</v>
      </c>
      <c r="M90" s="16" t="s">
        <v>54</v>
      </c>
      <c r="N90" s="7">
        <v>45540</v>
      </c>
      <c r="O90" s="9">
        <v>45540</v>
      </c>
      <c r="P90" t="s">
        <v>5034</v>
      </c>
      <c r="Q90">
        <v>1</v>
      </c>
      <c r="R90">
        <v>3</v>
      </c>
      <c r="S90">
        <v>5</v>
      </c>
      <c r="T90" t="s">
        <v>4977</v>
      </c>
      <c r="U90">
        <v>185</v>
      </c>
      <c r="V90">
        <v>2</v>
      </c>
      <c r="W90">
        <v>12</v>
      </c>
      <c r="X90">
        <v>50</v>
      </c>
      <c r="Y90">
        <v>343</v>
      </c>
      <c r="Z90">
        <v>20</v>
      </c>
      <c r="AA90">
        <v>20</v>
      </c>
      <c r="AD90">
        <v>50</v>
      </c>
      <c r="AE90">
        <v>89</v>
      </c>
      <c r="AF90" s="16" t="s">
        <v>39</v>
      </c>
      <c r="AG90" s="16"/>
      <c r="AH90" s="16"/>
      <c r="AI90" s="16" t="str">
        <f t="shared" si="4"/>
        <v>(185,5,2,12,50,343,20, null, 50, 'Chambers 2025 Europe',2025, '2024-09-05','2024-09-05','".Carbon::now()."','".Carbon::now()."'),</v>
      </c>
      <c r="AJ90" s="16" t="str">
        <f t="shared" si="5"/>
        <v>('".DB::select("SELECT id_status FROM `status` WHERE `element_type` = 'task' AND status_type = 'client' AND name ='CONFIRMED'")[0]-&gt;id_status."',89,1),</v>
      </c>
      <c r="AK90" s="16" t="str">
        <f t="shared" si="6"/>
        <v/>
      </c>
      <c r="AL90" s="16" t="str">
        <f t="shared" si="7"/>
        <v/>
      </c>
    </row>
    <row r="91" spans="1:38" x14ac:dyDescent="0.25">
      <c r="A91" s="16" t="s">
        <v>104</v>
      </c>
      <c r="B91" s="16" t="s">
        <v>62</v>
      </c>
      <c r="C91" s="16" t="s">
        <v>41</v>
      </c>
      <c r="D91" s="16" t="s">
        <v>28</v>
      </c>
      <c r="E91" s="16" t="s">
        <v>105</v>
      </c>
      <c r="F91" s="16" t="s">
        <v>106</v>
      </c>
      <c r="G91" s="16" t="s">
        <v>127</v>
      </c>
      <c r="H91" s="16" t="s">
        <v>57</v>
      </c>
      <c r="I91" s="16" t="s">
        <v>94</v>
      </c>
      <c r="J91" s="16" t="s">
        <v>109</v>
      </c>
      <c r="M91" s="16" t="s">
        <v>37</v>
      </c>
      <c r="N91" s="7">
        <v>45205</v>
      </c>
      <c r="O91" s="9">
        <v>45141</v>
      </c>
      <c r="P91" t="s">
        <v>1230</v>
      </c>
      <c r="Q91">
        <v>1</v>
      </c>
      <c r="R91">
        <v>10</v>
      </c>
      <c r="S91">
        <v>4</v>
      </c>
      <c r="T91" t="s">
        <v>3023</v>
      </c>
      <c r="U91">
        <v>133</v>
      </c>
      <c r="V91">
        <v>2</v>
      </c>
      <c r="W91">
        <v>20</v>
      </c>
      <c r="X91">
        <v>81</v>
      </c>
      <c r="Y91">
        <v>343</v>
      </c>
      <c r="Z91">
        <v>33</v>
      </c>
      <c r="AA91">
        <v>3</v>
      </c>
      <c r="AD91">
        <v>42</v>
      </c>
      <c r="AE91">
        <v>90</v>
      </c>
      <c r="AF91" s="16" t="s">
        <v>39</v>
      </c>
      <c r="AG91" s="16"/>
      <c r="AH91" s="16"/>
      <c r="AI91" s="16" t="str">
        <f t="shared" si="4"/>
        <v>(133,4,2,20,81,343,3, null, 42, 'Chambers 2024 USA',2024, '2023-08-03','2023-08-03','".Carbon::now()."','".Carbon::now()."'),</v>
      </c>
      <c r="AJ91" s="16" t="str">
        <f t="shared" si="5"/>
        <v>('".DB::select("SELECT id_status FROM `status` WHERE `element_type` = 'task' AND status_type = 'client' AND name ='CONFIRMED'")[0]-&gt;id_status."',90,1),</v>
      </c>
      <c r="AK91" s="16" t="str">
        <f t="shared" si="6"/>
        <v/>
      </c>
      <c r="AL91" s="16" t="str">
        <f t="shared" si="7"/>
        <v/>
      </c>
    </row>
    <row r="92" spans="1:38" x14ac:dyDescent="0.25">
      <c r="A92" s="16" t="s">
        <v>154</v>
      </c>
      <c r="B92" s="16" t="s">
        <v>62</v>
      </c>
      <c r="C92" s="16" t="s">
        <v>41</v>
      </c>
      <c r="D92" s="16" t="s">
        <v>349</v>
      </c>
      <c r="E92" s="16" t="s">
        <v>3237</v>
      </c>
      <c r="F92" s="16" t="s">
        <v>155</v>
      </c>
      <c r="G92" s="16" t="s">
        <v>157</v>
      </c>
      <c r="H92" s="16" t="s">
        <v>57</v>
      </c>
      <c r="I92" s="16" t="s">
        <v>73</v>
      </c>
      <c r="J92" s="16" t="s">
        <v>35</v>
      </c>
      <c r="M92" s="16" t="s">
        <v>37</v>
      </c>
      <c r="N92" s="7">
        <v>45424</v>
      </c>
      <c r="O92" s="9">
        <v>45424</v>
      </c>
      <c r="P92" t="s">
        <v>5031</v>
      </c>
      <c r="Q92">
        <v>1</v>
      </c>
      <c r="R92">
        <v>11</v>
      </c>
      <c r="S92">
        <v>4</v>
      </c>
      <c r="T92" t="s">
        <v>4944</v>
      </c>
      <c r="U92">
        <v>147</v>
      </c>
      <c r="V92">
        <v>2</v>
      </c>
      <c r="W92">
        <v>4</v>
      </c>
      <c r="X92">
        <v>65</v>
      </c>
      <c r="Y92">
        <v>343</v>
      </c>
      <c r="Z92">
        <v>4</v>
      </c>
      <c r="AA92">
        <v>20</v>
      </c>
      <c r="AD92">
        <v>42</v>
      </c>
      <c r="AE92">
        <v>91</v>
      </c>
      <c r="AF92" s="16" t="s">
        <v>3143</v>
      </c>
      <c r="AG92" s="16"/>
      <c r="AH92" s="16"/>
      <c r="AI92" s="16" t="str">
        <f t="shared" si="4"/>
        <v>(147,4,2,4,65,343,20, null, 42, 'Chambers 2025 Asia Pacific',2025, '2024-05-12','2024-05-12','".Carbon::now()."','".Carbon::now()."'),</v>
      </c>
      <c r="AJ92" s="16" t="str">
        <f t="shared" si="5"/>
        <v>('".DB::select("SELECT id_status FROM `status` WHERE `element_type` = 'task' AND status_type = 'client' AND name ='PRE-FORECAST'")[0]-&gt;id_status."',91,1),</v>
      </c>
      <c r="AK92" s="16" t="str">
        <f t="shared" si="6"/>
        <v/>
      </c>
      <c r="AL92" s="16" t="str">
        <f t="shared" si="7"/>
        <v/>
      </c>
    </row>
    <row r="93" spans="1:38" x14ac:dyDescent="0.25">
      <c r="A93" s="16" t="s">
        <v>154</v>
      </c>
      <c r="B93" s="16" t="s">
        <v>62</v>
      </c>
      <c r="C93" s="16" t="s">
        <v>41</v>
      </c>
      <c r="D93" s="16" t="s">
        <v>349</v>
      </c>
      <c r="E93" s="16" t="s">
        <v>3237</v>
      </c>
      <c r="F93" s="16" t="s">
        <v>155</v>
      </c>
      <c r="G93" s="16" t="s">
        <v>156</v>
      </c>
      <c r="H93" s="16" t="s">
        <v>57</v>
      </c>
      <c r="I93" s="16" t="s">
        <v>73</v>
      </c>
      <c r="J93" s="16" t="s">
        <v>73</v>
      </c>
      <c r="M93" s="16" t="s">
        <v>74</v>
      </c>
      <c r="N93" s="7">
        <v>45322</v>
      </c>
      <c r="O93" s="9">
        <v>45322</v>
      </c>
      <c r="P93" t="s">
        <v>5035</v>
      </c>
      <c r="Q93">
        <v>1</v>
      </c>
      <c r="R93">
        <v>11</v>
      </c>
      <c r="S93">
        <v>4</v>
      </c>
      <c r="T93" t="s">
        <v>4944</v>
      </c>
      <c r="U93">
        <v>147</v>
      </c>
      <c r="V93">
        <v>2</v>
      </c>
      <c r="W93">
        <v>4</v>
      </c>
      <c r="X93">
        <v>100</v>
      </c>
      <c r="Y93">
        <v>343</v>
      </c>
      <c r="Z93">
        <v>4</v>
      </c>
      <c r="AA93">
        <v>4</v>
      </c>
      <c r="AD93">
        <v>6</v>
      </c>
      <c r="AE93">
        <v>92</v>
      </c>
      <c r="AF93" s="16" t="s">
        <v>3143</v>
      </c>
      <c r="AG93" s="16"/>
      <c r="AH93" s="16"/>
      <c r="AI93" s="16" t="str">
        <f t="shared" si="4"/>
        <v>(147,4,2,4,100,343,4, null, 6, 'Chambers 2025 Asia Pacific',2025, '2024-01-31','2024-01-31','".Carbon::now()."','".Carbon::now()."'),</v>
      </c>
      <c r="AJ93" s="16" t="str">
        <f t="shared" si="5"/>
        <v>('".DB::select("SELECT id_status FROM `status` WHERE `element_type` = 'task' AND status_type = 'client' AND name ='PRE-FORECAST'")[0]-&gt;id_status."',92,1),</v>
      </c>
      <c r="AK93" s="16" t="str">
        <f t="shared" si="6"/>
        <v/>
      </c>
      <c r="AL93" s="16" t="str">
        <f t="shared" si="7"/>
        <v/>
      </c>
    </row>
    <row r="94" spans="1:38" x14ac:dyDescent="0.25">
      <c r="A94" s="16" t="s">
        <v>154</v>
      </c>
      <c r="B94" s="16" t="s">
        <v>62</v>
      </c>
      <c r="C94" s="16" t="s">
        <v>41</v>
      </c>
      <c r="D94" s="16" t="s">
        <v>349</v>
      </c>
      <c r="E94" s="16" t="s">
        <v>3237</v>
      </c>
      <c r="F94" s="16" t="s">
        <v>155</v>
      </c>
      <c r="G94" s="16" t="s">
        <v>189</v>
      </c>
      <c r="H94" s="16" t="s">
        <v>57</v>
      </c>
      <c r="I94" s="16" t="s">
        <v>73</v>
      </c>
      <c r="J94" s="16" t="s">
        <v>35</v>
      </c>
      <c r="M94" s="16" t="s">
        <v>37</v>
      </c>
      <c r="N94" s="7">
        <v>45361</v>
      </c>
      <c r="O94" s="9">
        <v>45361</v>
      </c>
      <c r="P94" t="s">
        <v>5032</v>
      </c>
      <c r="Q94">
        <v>1</v>
      </c>
      <c r="R94">
        <v>11</v>
      </c>
      <c r="S94">
        <v>4</v>
      </c>
      <c r="T94" t="s">
        <v>4944</v>
      </c>
      <c r="U94">
        <v>147</v>
      </c>
      <c r="V94">
        <v>2</v>
      </c>
      <c r="W94">
        <v>4</v>
      </c>
      <c r="X94">
        <v>125</v>
      </c>
      <c r="Y94">
        <v>343</v>
      </c>
      <c r="Z94">
        <v>4</v>
      </c>
      <c r="AA94">
        <v>20</v>
      </c>
      <c r="AD94">
        <v>42</v>
      </c>
      <c r="AE94">
        <v>93</v>
      </c>
      <c r="AF94" s="16" t="s">
        <v>3143</v>
      </c>
      <c r="AG94" s="16"/>
      <c r="AH94" s="16"/>
      <c r="AI94" s="16" t="str">
        <f t="shared" si="4"/>
        <v>(147,4,2,4,125,343,20, null, 42, 'Chambers 2025 Asia Pacific',2025, '2024-03-10','2024-03-10','".Carbon::now()."','".Carbon::now()."'),</v>
      </c>
      <c r="AJ94" s="16" t="str">
        <f t="shared" si="5"/>
        <v>('".DB::select("SELECT id_status FROM `status` WHERE `element_type` = 'task' AND status_type = 'client' AND name ='PRE-FORECAST'")[0]-&gt;id_status."',93,1),</v>
      </c>
      <c r="AK94" s="16" t="str">
        <f t="shared" si="6"/>
        <v/>
      </c>
      <c r="AL94" s="16" t="str">
        <f t="shared" si="7"/>
        <v/>
      </c>
    </row>
    <row r="95" spans="1:38" x14ac:dyDescent="0.25">
      <c r="A95" s="16" t="s">
        <v>215</v>
      </c>
      <c r="B95" s="16" t="s">
        <v>26</v>
      </c>
      <c r="C95" s="16" t="s">
        <v>41</v>
      </c>
      <c r="D95" s="16" t="s">
        <v>28</v>
      </c>
      <c r="E95" s="16" t="s">
        <v>51</v>
      </c>
      <c r="F95" s="16" t="s">
        <v>31</v>
      </c>
      <c r="G95" s="16" t="s">
        <v>216</v>
      </c>
      <c r="H95" s="16" t="s">
        <v>57</v>
      </c>
      <c r="I95" s="16" t="s">
        <v>38</v>
      </c>
      <c r="J95" s="16" t="s">
        <v>218</v>
      </c>
      <c r="M95" s="16" t="s">
        <v>37</v>
      </c>
      <c r="N95" s="7">
        <v>45058</v>
      </c>
      <c r="O95" s="9">
        <v>45063</v>
      </c>
      <c r="P95" t="s">
        <v>1191</v>
      </c>
      <c r="Q95">
        <v>1</v>
      </c>
      <c r="R95">
        <v>13</v>
      </c>
      <c r="S95">
        <v>5</v>
      </c>
      <c r="T95" t="s">
        <v>2965</v>
      </c>
      <c r="U95">
        <v>57</v>
      </c>
      <c r="V95">
        <v>2</v>
      </c>
      <c r="W95">
        <v>12</v>
      </c>
      <c r="X95">
        <v>32</v>
      </c>
      <c r="Y95">
        <v>343</v>
      </c>
      <c r="Z95">
        <v>15</v>
      </c>
      <c r="AA95">
        <v>13</v>
      </c>
      <c r="AD95">
        <v>42</v>
      </c>
      <c r="AE95">
        <v>94</v>
      </c>
      <c r="AF95" s="16" t="s">
        <v>39</v>
      </c>
      <c r="AG95" s="16"/>
      <c r="AH95" s="16"/>
      <c r="AI95" s="16" t="str">
        <f t="shared" si="4"/>
        <v>(57,5,2,12,32,343,13, null, 42, 'Chambers 2024 Europe',2024, '2023-05-17','2023-05-17','".Carbon::now()."','".Carbon::now()."'),</v>
      </c>
      <c r="AJ95" s="16" t="str">
        <f t="shared" si="5"/>
        <v>('".DB::select("SELECT id_status FROM `status` WHERE `element_type` = 'task' AND status_type = 'client' AND name ='CONFIRMED'")[0]-&gt;id_status."',94,1),</v>
      </c>
      <c r="AK95" s="16" t="str">
        <f t="shared" si="6"/>
        <v/>
      </c>
      <c r="AL95" s="16" t="str">
        <f t="shared" si="7"/>
        <v/>
      </c>
    </row>
    <row r="96" spans="1:38" x14ac:dyDescent="0.25">
      <c r="A96" s="16" t="s">
        <v>215</v>
      </c>
      <c r="B96" s="16" t="s">
        <v>26</v>
      </c>
      <c r="C96" s="16" t="s">
        <v>41</v>
      </c>
      <c r="D96" s="16" t="s">
        <v>349</v>
      </c>
      <c r="E96" s="16" t="s">
        <v>2909</v>
      </c>
      <c r="F96" s="16" t="s">
        <v>31</v>
      </c>
      <c r="G96" s="16" t="s">
        <v>216</v>
      </c>
      <c r="H96" s="16" t="s">
        <v>57</v>
      </c>
      <c r="I96" s="16" t="s">
        <v>38</v>
      </c>
      <c r="J96" s="16" t="s">
        <v>218</v>
      </c>
      <c r="M96" s="16" t="s">
        <v>37</v>
      </c>
      <c r="N96" s="7">
        <v>45428</v>
      </c>
      <c r="O96" s="9">
        <v>45428</v>
      </c>
      <c r="P96" t="s">
        <v>5029</v>
      </c>
      <c r="Q96">
        <v>1</v>
      </c>
      <c r="R96">
        <v>13</v>
      </c>
      <c r="S96">
        <v>5</v>
      </c>
      <c r="T96" t="s">
        <v>4975</v>
      </c>
      <c r="U96">
        <v>177</v>
      </c>
      <c r="V96">
        <v>2</v>
      </c>
      <c r="W96">
        <v>12</v>
      </c>
      <c r="X96">
        <v>32</v>
      </c>
      <c r="Y96">
        <v>343</v>
      </c>
      <c r="Z96">
        <v>15</v>
      </c>
      <c r="AA96">
        <v>13</v>
      </c>
      <c r="AD96">
        <v>42</v>
      </c>
      <c r="AE96">
        <v>95</v>
      </c>
      <c r="AF96" s="16" t="s">
        <v>3143</v>
      </c>
      <c r="AG96" s="16"/>
      <c r="AH96" s="16"/>
      <c r="AI96" s="16" t="str">
        <f t="shared" si="4"/>
        <v>(177,5,2,12,32,343,13, null, 42, 'Chambers 2025 Europe',2025, '2024-05-16','2024-05-16','".Carbon::now()."','".Carbon::now()."'),</v>
      </c>
      <c r="AJ96" s="16" t="str">
        <f t="shared" si="5"/>
        <v>('".DB::select("SELECT id_status FROM `status` WHERE `element_type` = 'task' AND status_type = 'client' AND name ='PRE-FORECAST'")[0]-&gt;id_status."',95,1),</v>
      </c>
      <c r="AK96" s="16" t="str">
        <f t="shared" si="6"/>
        <v/>
      </c>
      <c r="AL96" s="16" t="str">
        <f t="shared" si="7"/>
        <v/>
      </c>
    </row>
    <row r="97" spans="1:38" x14ac:dyDescent="0.25">
      <c r="A97" s="16" t="s">
        <v>244</v>
      </c>
      <c r="B97" s="16" t="s">
        <v>62</v>
      </c>
      <c r="C97" s="16" t="s">
        <v>41</v>
      </c>
      <c r="D97" s="16" t="s">
        <v>28</v>
      </c>
      <c r="E97" s="16" t="s">
        <v>245</v>
      </c>
      <c r="F97" s="16" t="s">
        <v>246</v>
      </c>
      <c r="G97" s="16" t="s">
        <v>247</v>
      </c>
      <c r="H97" s="16" t="s">
        <v>57</v>
      </c>
      <c r="I97" s="16" t="s">
        <v>94</v>
      </c>
      <c r="J97" s="16"/>
      <c r="M97" s="16"/>
      <c r="N97" s="7">
        <v>44953</v>
      </c>
      <c r="O97" s="9">
        <v>44953</v>
      </c>
      <c r="P97" t="s">
        <v>1202</v>
      </c>
      <c r="Q97">
        <v>1</v>
      </c>
      <c r="R97">
        <v>17</v>
      </c>
      <c r="S97">
        <v>4</v>
      </c>
      <c r="T97" t="s">
        <v>2934</v>
      </c>
      <c r="U97">
        <v>33</v>
      </c>
      <c r="V97">
        <v>2</v>
      </c>
      <c r="W97">
        <v>9</v>
      </c>
      <c r="X97">
        <v>72</v>
      </c>
      <c r="Y97">
        <v>343</v>
      </c>
      <c r="Z97">
        <v>33</v>
      </c>
      <c r="AE97">
        <v>96</v>
      </c>
      <c r="AF97" s="16" t="s">
        <v>24</v>
      </c>
      <c r="AG97" s="16"/>
      <c r="AH97" s="16"/>
      <c r="AI97" s="16" t="str">
        <f t="shared" si="4"/>
        <v>(33,4,2,9,72,343,null, null, null, 'Chambers 2024 Canada',2024, '2023-01-27','2023-01-27','".Carbon::now()."','".Carbon::now()."'),</v>
      </c>
      <c r="AJ97" s="16" t="str">
        <f t="shared" si="5"/>
        <v>('".DB::select("SELECT id_status FROM `status` WHERE `element_type` = 'task' AND status_type = 'client' AND name ='CANCELLED'")[0]-&gt;id_status."',96,1),</v>
      </c>
      <c r="AK97" s="16" t="str">
        <f t="shared" si="6"/>
        <v/>
      </c>
      <c r="AL97" s="16" t="str">
        <f t="shared" si="7"/>
        <v/>
      </c>
    </row>
    <row r="98" spans="1:38" x14ac:dyDescent="0.25">
      <c r="A98" s="16" t="s">
        <v>354</v>
      </c>
      <c r="B98" s="16" t="s">
        <v>26</v>
      </c>
      <c r="C98" s="16" t="s">
        <v>41</v>
      </c>
      <c r="D98" s="16" t="s">
        <v>28</v>
      </c>
      <c r="E98" s="16" t="s">
        <v>51</v>
      </c>
      <c r="F98" s="16" t="s">
        <v>31</v>
      </c>
      <c r="G98" s="16" t="s">
        <v>355</v>
      </c>
      <c r="H98" s="16" t="s">
        <v>57</v>
      </c>
      <c r="I98" s="16" t="s">
        <v>35</v>
      </c>
      <c r="J98" s="16" t="s">
        <v>95</v>
      </c>
      <c r="M98" s="16"/>
      <c r="N98" s="7">
        <v>45176</v>
      </c>
      <c r="O98" s="9">
        <v>45063</v>
      </c>
      <c r="P98" t="s">
        <v>1191</v>
      </c>
      <c r="Q98">
        <v>1</v>
      </c>
      <c r="R98">
        <v>23</v>
      </c>
      <c r="S98">
        <v>5</v>
      </c>
      <c r="T98" t="s">
        <v>2948</v>
      </c>
      <c r="U98">
        <v>63</v>
      </c>
      <c r="V98">
        <v>2</v>
      </c>
      <c r="W98">
        <v>12</v>
      </c>
      <c r="X98">
        <v>80</v>
      </c>
      <c r="Y98">
        <v>343</v>
      </c>
      <c r="Z98">
        <v>20</v>
      </c>
      <c r="AA98">
        <v>8</v>
      </c>
      <c r="AE98">
        <v>97</v>
      </c>
      <c r="AF98" s="16" t="s">
        <v>24</v>
      </c>
      <c r="AG98" s="16"/>
      <c r="AH98" s="16"/>
      <c r="AI98" s="16" t="str">
        <f t="shared" si="4"/>
        <v>(63,5,2,12,80,343,8, null, null, 'Chambers 2024 Europe',2024, '2023-05-17','2023-05-17','".Carbon::now()."','".Carbon::now()."'),</v>
      </c>
      <c r="AJ98" s="16" t="str">
        <f t="shared" si="5"/>
        <v>('".DB::select("SELECT id_status FROM `status` WHERE `element_type` = 'task' AND status_type = 'client' AND name ='CANCELLED'")[0]-&gt;id_status."',97,1),</v>
      </c>
      <c r="AK98" s="16" t="str">
        <f t="shared" si="6"/>
        <v/>
      </c>
      <c r="AL98" s="16" t="str">
        <f t="shared" si="7"/>
        <v/>
      </c>
    </row>
    <row r="99" spans="1:38" x14ac:dyDescent="0.25">
      <c r="A99" s="16" t="s">
        <v>365</v>
      </c>
      <c r="B99" s="16" t="s">
        <v>62</v>
      </c>
      <c r="C99" s="16" t="s">
        <v>41</v>
      </c>
      <c r="D99" s="16" t="s">
        <v>28</v>
      </c>
      <c r="E99" s="16" t="s">
        <v>105</v>
      </c>
      <c r="F99" s="16" t="s">
        <v>106</v>
      </c>
      <c r="G99" s="16" t="s">
        <v>410</v>
      </c>
      <c r="H99" s="16" t="s">
        <v>57</v>
      </c>
      <c r="I99" s="16" t="s">
        <v>73</v>
      </c>
      <c r="J99" s="16" t="s">
        <v>66</v>
      </c>
      <c r="M99" s="16" t="s">
        <v>54</v>
      </c>
      <c r="N99" s="7">
        <v>45142</v>
      </c>
      <c r="O99" s="9">
        <v>45204</v>
      </c>
      <c r="P99" t="s">
        <v>1229</v>
      </c>
      <c r="Q99">
        <v>1</v>
      </c>
      <c r="R99">
        <v>33</v>
      </c>
      <c r="S99">
        <v>4</v>
      </c>
      <c r="T99" t="s">
        <v>3029</v>
      </c>
      <c r="U99">
        <v>17</v>
      </c>
      <c r="V99">
        <v>2</v>
      </c>
      <c r="W99">
        <v>20</v>
      </c>
      <c r="X99">
        <v>127</v>
      </c>
      <c r="Y99">
        <v>343</v>
      </c>
      <c r="Z99">
        <v>4</v>
      </c>
      <c r="AA99">
        <v>23</v>
      </c>
      <c r="AD99">
        <v>50</v>
      </c>
      <c r="AE99">
        <v>98</v>
      </c>
      <c r="AF99" s="16" t="s">
        <v>39</v>
      </c>
      <c r="AG99" s="16"/>
      <c r="AH99" s="16"/>
      <c r="AI99" s="16" t="str">
        <f t="shared" si="4"/>
        <v>(17,4,2,20,127,343,23, null, 50, 'Chambers 2024 USA',2024, '2023-10-05','2023-10-05','".Carbon::now()."','".Carbon::now()."'),</v>
      </c>
      <c r="AJ99" s="16" t="str">
        <f t="shared" si="5"/>
        <v>('".DB::select("SELECT id_status FROM `status` WHERE `element_type` = 'task' AND status_type = 'client' AND name ='CONFIRMED'")[0]-&gt;id_status."',98,1),</v>
      </c>
      <c r="AK99" s="16" t="str">
        <f t="shared" si="6"/>
        <v/>
      </c>
      <c r="AL99" s="16" t="str">
        <f t="shared" si="7"/>
        <v/>
      </c>
    </row>
    <row r="100" spans="1:38" x14ac:dyDescent="0.25">
      <c r="A100" s="16" t="s">
        <v>154</v>
      </c>
      <c r="B100" s="16" t="s">
        <v>62</v>
      </c>
      <c r="C100" s="16" t="s">
        <v>27</v>
      </c>
      <c r="D100" s="16" t="s">
        <v>28</v>
      </c>
      <c r="E100" s="16" t="s">
        <v>192</v>
      </c>
      <c r="F100" s="16" t="s">
        <v>155</v>
      </c>
      <c r="G100" s="16" t="s">
        <v>155</v>
      </c>
      <c r="H100" s="16" t="s">
        <v>193</v>
      </c>
      <c r="I100" s="16" t="s">
        <v>73</v>
      </c>
      <c r="J100" s="16" t="s">
        <v>3174</v>
      </c>
      <c r="M100" s="16"/>
      <c r="N100" s="7">
        <v>45089</v>
      </c>
      <c r="O100" s="9">
        <v>45089</v>
      </c>
      <c r="P100" t="s">
        <v>1195</v>
      </c>
      <c r="Q100">
        <v>1</v>
      </c>
      <c r="R100">
        <v>11</v>
      </c>
      <c r="S100">
        <v>4</v>
      </c>
      <c r="T100" t="s">
        <v>2983</v>
      </c>
      <c r="U100">
        <v>10</v>
      </c>
      <c r="V100">
        <v>14</v>
      </c>
      <c r="W100">
        <v>52</v>
      </c>
      <c r="X100">
        <v>7</v>
      </c>
      <c r="Y100">
        <v>519</v>
      </c>
      <c r="Z100">
        <v>4</v>
      </c>
      <c r="AA100">
        <v>45</v>
      </c>
      <c r="AE100">
        <v>99</v>
      </c>
      <c r="AF100" s="16" t="s">
        <v>24</v>
      </c>
      <c r="AG100" s="16"/>
      <c r="AH100" s="16"/>
      <c r="AI100" s="16" t="str">
        <f t="shared" si="4"/>
        <v>(10,4,14,52,7,519,45, null, null, 'L500 2024 Asia-Pacific',2024, '2023-06-12','2023-06-12','".Carbon::now()."','".Carbon::now()."'),</v>
      </c>
      <c r="AJ100" s="16" t="str">
        <f t="shared" si="5"/>
        <v>('".DB::select("SELECT id_status FROM `status` WHERE `element_type` = 'task' AND status_type = 'client' AND name ='CANCELLED'")[0]-&gt;id_status."',99,1),</v>
      </c>
      <c r="AK100" s="16" t="str">
        <f t="shared" si="6"/>
        <v/>
      </c>
      <c r="AL100" s="16" t="str">
        <f t="shared" si="7"/>
        <v/>
      </c>
    </row>
    <row r="101" spans="1:38" x14ac:dyDescent="0.25">
      <c r="A101" s="16" t="s">
        <v>154</v>
      </c>
      <c r="B101" s="16" t="s">
        <v>62</v>
      </c>
      <c r="C101" s="16" t="s">
        <v>27</v>
      </c>
      <c r="D101" s="16" t="s">
        <v>28</v>
      </c>
      <c r="E101" s="16" t="s">
        <v>192</v>
      </c>
      <c r="F101" s="16" t="s">
        <v>155</v>
      </c>
      <c r="G101" s="16" t="s">
        <v>155</v>
      </c>
      <c r="H101" s="16" t="s">
        <v>194</v>
      </c>
      <c r="I101" s="16" t="s">
        <v>73</v>
      </c>
      <c r="J101" s="16" t="s">
        <v>3174</v>
      </c>
      <c r="M101" s="16"/>
      <c r="N101" s="7">
        <v>45089</v>
      </c>
      <c r="O101" s="9">
        <v>45089</v>
      </c>
      <c r="P101" t="s">
        <v>1195</v>
      </c>
      <c r="Q101">
        <v>1</v>
      </c>
      <c r="R101">
        <v>11</v>
      </c>
      <c r="S101">
        <v>4</v>
      </c>
      <c r="T101" t="s">
        <v>2983</v>
      </c>
      <c r="U101">
        <v>10</v>
      </c>
      <c r="V101">
        <v>14</v>
      </c>
      <c r="W101">
        <v>52</v>
      </c>
      <c r="X101">
        <v>7</v>
      </c>
      <c r="Y101">
        <v>578</v>
      </c>
      <c r="Z101">
        <v>4</v>
      </c>
      <c r="AA101">
        <v>45</v>
      </c>
      <c r="AE101">
        <v>100</v>
      </c>
      <c r="AF101" s="16" t="s">
        <v>24</v>
      </c>
      <c r="AG101" s="16"/>
      <c r="AH101" s="16"/>
      <c r="AI101" s="16" t="str">
        <f t="shared" si="4"/>
        <v>(10,4,14,52,7,578,45, null, null, 'L500 2024 Asia-Pacific',2024, '2023-06-12','2023-06-12','".Carbon::now()."','".Carbon::now()."'),</v>
      </c>
      <c r="AJ101" s="16" t="str">
        <f t="shared" si="5"/>
        <v>('".DB::select("SELECT id_status FROM `status` WHERE `element_type` = 'task' AND status_type = 'client' AND name ='CANCELLED'")[0]-&gt;id_status."',100,1),</v>
      </c>
      <c r="AK101" s="16" t="str">
        <f t="shared" si="6"/>
        <v/>
      </c>
      <c r="AL101" s="16" t="str">
        <f t="shared" si="7"/>
        <v/>
      </c>
    </row>
    <row r="102" spans="1:38" x14ac:dyDescent="0.25">
      <c r="A102" s="16" t="s">
        <v>704</v>
      </c>
      <c r="B102" s="16" t="s">
        <v>26</v>
      </c>
      <c r="C102" s="16" t="s">
        <v>41</v>
      </c>
      <c r="D102" s="16" t="s">
        <v>349</v>
      </c>
      <c r="E102" s="16" t="s">
        <v>2909</v>
      </c>
      <c r="F102" s="16" t="s">
        <v>31</v>
      </c>
      <c r="G102" s="16" t="s">
        <v>63</v>
      </c>
      <c r="H102" s="16" t="s">
        <v>100</v>
      </c>
      <c r="I102" s="16" t="s">
        <v>35</v>
      </c>
      <c r="J102" s="16" t="s">
        <v>36</v>
      </c>
      <c r="M102" s="16" t="s">
        <v>234</v>
      </c>
      <c r="N102" s="7"/>
      <c r="O102" s="9">
        <v>45344</v>
      </c>
      <c r="P102" t="s">
        <v>5033</v>
      </c>
      <c r="Q102">
        <v>1</v>
      </c>
      <c r="R102">
        <v>24</v>
      </c>
      <c r="S102">
        <v>5</v>
      </c>
      <c r="T102" t="s">
        <v>4986</v>
      </c>
      <c r="U102">
        <v>166</v>
      </c>
      <c r="V102">
        <v>2</v>
      </c>
      <c r="W102">
        <v>12</v>
      </c>
      <c r="X102">
        <v>107</v>
      </c>
      <c r="Y102">
        <v>13</v>
      </c>
      <c r="Z102">
        <v>20</v>
      </c>
      <c r="AA102">
        <v>19</v>
      </c>
      <c r="AD102">
        <v>31</v>
      </c>
      <c r="AE102">
        <v>101</v>
      </c>
      <c r="AF102" s="16" t="s">
        <v>39</v>
      </c>
      <c r="AG102" s="16"/>
      <c r="AH102" s="16"/>
      <c r="AI102" s="16" t="str">
        <f t="shared" si="4"/>
        <v>(166,5,2,12,107,13,19, null, 31, 'Chambers 2025 Europe',2025, '2024-02-22','2024-02-22','".Carbon::now()."','".Carbon::now()."'),</v>
      </c>
      <c r="AJ102" s="16" t="str">
        <f t="shared" si="5"/>
        <v>('".DB::select("SELECT id_status FROM `status` WHERE `element_type` = 'task' AND status_type = 'client' AND name ='CONFIRMED'")[0]-&gt;id_status."',101,1),</v>
      </c>
      <c r="AK102" s="16" t="str">
        <f t="shared" si="6"/>
        <v/>
      </c>
      <c r="AL102" s="16" t="str">
        <f t="shared" si="7"/>
        <v/>
      </c>
    </row>
    <row r="103" spans="1:38" x14ac:dyDescent="0.25">
      <c r="A103" s="16" t="s">
        <v>40</v>
      </c>
      <c r="B103" s="16" t="s">
        <v>26</v>
      </c>
      <c r="C103" s="16" t="s">
        <v>41</v>
      </c>
      <c r="D103" s="16" t="s">
        <v>28</v>
      </c>
      <c r="E103" s="16" t="s">
        <v>42</v>
      </c>
      <c r="F103" s="16" t="s">
        <v>43</v>
      </c>
      <c r="G103" s="16" t="s">
        <v>44</v>
      </c>
      <c r="H103" s="16" t="s">
        <v>45</v>
      </c>
      <c r="I103" s="16" t="s">
        <v>35</v>
      </c>
      <c r="J103" s="16" t="s">
        <v>35</v>
      </c>
      <c r="M103" s="16" t="s">
        <v>37</v>
      </c>
      <c r="N103" s="7">
        <v>44845</v>
      </c>
      <c r="O103" s="9">
        <v>44845</v>
      </c>
      <c r="P103" t="s">
        <v>1194</v>
      </c>
      <c r="Q103">
        <v>1</v>
      </c>
      <c r="R103">
        <v>2</v>
      </c>
      <c r="S103">
        <v>5</v>
      </c>
      <c r="T103" t="s">
        <v>3001</v>
      </c>
      <c r="U103">
        <v>108</v>
      </c>
      <c r="V103">
        <v>2</v>
      </c>
      <c r="W103">
        <v>17</v>
      </c>
      <c r="X103">
        <v>90</v>
      </c>
      <c r="Y103">
        <v>122</v>
      </c>
      <c r="Z103">
        <v>20</v>
      </c>
      <c r="AA103">
        <v>20</v>
      </c>
      <c r="AD103">
        <v>42</v>
      </c>
      <c r="AE103">
        <v>102</v>
      </c>
      <c r="AF103" s="16" t="s">
        <v>39</v>
      </c>
      <c r="AG103" s="16"/>
      <c r="AH103" s="16"/>
      <c r="AI103" s="16" t="str">
        <f t="shared" si="4"/>
        <v>(108,5,2,17,90,122,20, null, 42, 'Chambers 2024 Latin America',2024, '2022-10-11','2022-10-11','".Carbon::now()."','".Carbon::now()."'),</v>
      </c>
      <c r="AJ103" s="16" t="str">
        <f t="shared" si="5"/>
        <v>('".DB::select("SELECT id_status FROM `status` WHERE `element_type` = 'task' AND status_type = 'client' AND name ='CONFIRMED'")[0]-&gt;id_status."',102,1),</v>
      </c>
      <c r="AK103" s="16" t="str">
        <f t="shared" si="6"/>
        <v/>
      </c>
      <c r="AL103" s="16" t="str">
        <f t="shared" si="7"/>
        <v/>
      </c>
    </row>
    <row r="104" spans="1:38" x14ac:dyDescent="0.25">
      <c r="A104" s="16" t="s">
        <v>40</v>
      </c>
      <c r="B104" s="16" t="s">
        <v>26</v>
      </c>
      <c r="C104" s="16" t="s">
        <v>41</v>
      </c>
      <c r="D104" s="16" t="s">
        <v>349</v>
      </c>
      <c r="E104" s="16" t="s">
        <v>350</v>
      </c>
      <c r="F104" s="16" t="s">
        <v>43</v>
      </c>
      <c r="G104" s="16" t="s">
        <v>44</v>
      </c>
      <c r="H104" s="16" t="s">
        <v>45</v>
      </c>
      <c r="I104" s="16" t="s">
        <v>35</v>
      </c>
      <c r="J104" s="16" t="s">
        <v>35</v>
      </c>
      <c r="M104" s="16" t="s">
        <v>37</v>
      </c>
      <c r="N104" s="7">
        <v>44845</v>
      </c>
      <c r="O104" s="9">
        <v>45208</v>
      </c>
      <c r="P104" t="s">
        <v>3105</v>
      </c>
      <c r="Q104">
        <v>1</v>
      </c>
      <c r="R104">
        <v>2</v>
      </c>
      <c r="S104">
        <v>5</v>
      </c>
      <c r="T104" t="s">
        <v>3053</v>
      </c>
      <c r="U104">
        <v>217</v>
      </c>
      <c r="V104">
        <v>2</v>
      </c>
      <c r="W104">
        <v>17</v>
      </c>
      <c r="X104">
        <v>90</v>
      </c>
      <c r="Y104">
        <v>122</v>
      </c>
      <c r="Z104">
        <v>20</v>
      </c>
      <c r="AA104">
        <v>20</v>
      </c>
      <c r="AD104">
        <v>42</v>
      </c>
      <c r="AE104">
        <v>103</v>
      </c>
      <c r="AF104" s="16" t="s">
        <v>39</v>
      </c>
      <c r="AG104" s="16"/>
      <c r="AH104" s="16"/>
      <c r="AI104" s="16" t="str">
        <f t="shared" si="4"/>
        <v>(217,5,2,17,90,122,20, null, 42, 'Chambers 2025 Latin America',2025, '2023-10-09','2023-10-09','".Carbon::now()."','".Carbon::now()."'),</v>
      </c>
      <c r="AJ104" s="16" t="str">
        <f t="shared" si="5"/>
        <v>('".DB::select("SELECT id_status FROM `status` WHERE `element_type` = 'task' AND status_type = 'client' AND name ='CONFIRMED'")[0]-&gt;id_status."',103,1),</v>
      </c>
      <c r="AK104" s="16" t="str">
        <f t="shared" si="6"/>
        <v/>
      </c>
      <c r="AL104" s="16" t="str">
        <f t="shared" si="7"/>
        <v/>
      </c>
    </row>
    <row r="105" spans="1:38" x14ac:dyDescent="0.25">
      <c r="A105" s="16" t="s">
        <v>154</v>
      </c>
      <c r="B105" s="16" t="s">
        <v>62</v>
      </c>
      <c r="C105" s="16" t="s">
        <v>41</v>
      </c>
      <c r="D105" s="16" t="s">
        <v>28</v>
      </c>
      <c r="E105" s="16" t="s">
        <v>160</v>
      </c>
      <c r="F105" s="16" t="s">
        <v>155</v>
      </c>
      <c r="G105" s="16" t="s">
        <v>156</v>
      </c>
      <c r="H105" s="16" t="s">
        <v>45</v>
      </c>
      <c r="I105" s="16" t="s">
        <v>73</v>
      </c>
      <c r="J105" s="16" t="s">
        <v>3174</v>
      </c>
      <c r="M105" s="16" t="s">
        <v>37</v>
      </c>
      <c r="N105" s="7">
        <v>44957</v>
      </c>
      <c r="O105" s="9">
        <v>44995</v>
      </c>
      <c r="P105" t="s">
        <v>1206</v>
      </c>
      <c r="Q105">
        <v>1</v>
      </c>
      <c r="R105">
        <v>11</v>
      </c>
      <c r="S105">
        <v>4</v>
      </c>
      <c r="T105" t="s">
        <v>2983</v>
      </c>
      <c r="U105">
        <v>10</v>
      </c>
      <c r="V105">
        <v>2</v>
      </c>
      <c r="W105">
        <v>4</v>
      </c>
      <c r="X105">
        <v>100</v>
      </c>
      <c r="Y105">
        <v>122</v>
      </c>
      <c r="Z105">
        <v>4</v>
      </c>
      <c r="AA105">
        <v>45</v>
      </c>
      <c r="AD105">
        <v>42</v>
      </c>
      <c r="AE105">
        <v>104</v>
      </c>
      <c r="AF105" s="16" t="s">
        <v>39</v>
      </c>
      <c r="AG105" s="16"/>
      <c r="AH105" s="16"/>
      <c r="AI105" s="16" t="str">
        <f t="shared" si="4"/>
        <v>(10,4,2,4,100,122,45, null, 42, 'Chambers 2024 Asia Pacific',2024, '2023-03-10','2023-03-10','".Carbon::now()."','".Carbon::now()."'),</v>
      </c>
      <c r="AJ105" s="16" t="str">
        <f t="shared" si="5"/>
        <v>('".DB::select("SELECT id_status FROM `status` WHERE `element_type` = 'task' AND status_type = 'client' AND name ='CONFIRMED'")[0]-&gt;id_status."',104,1),</v>
      </c>
      <c r="AK105" s="16" t="str">
        <f t="shared" si="6"/>
        <v/>
      </c>
      <c r="AL105" s="16" t="str">
        <f t="shared" si="7"/>
        <v/>
      </c>
    </row>
    <row r="106" spans="1:38" x14ac:dyDescent="0.25">
      <c r="A106" s="16" t="s">
        <v>98</v>
      </c>
      <c r="B106" s="16" t="s">
        <v>26</v>
      </c>
      <c r="C106" s="16" t="s">
        <v>41</v>
      </c>
      <c r="D106" s="16" t="s">
        <v>28</v>
      </c>
      <c r="E106" s="16" t="s">
        <v>42</v>
      </c>
      <c r="F106" s="16" t="s">
        <v>43</v>
      </c>
      <c r="G106" s="16" t="s">
        <v>99</v>
      </c>
      <c r="H106" s="16" t="s">
        <v>45</v>
      </c>
      <c r="I106" s="16" t="s">
        <v>35</v>
      </c>
      <c r="J106" s="16" t="s">
        <v>35</v>
      </c>
      <c r="M106" s="16" t="s">
        <v>54</v>
      </c>
      <c r="N106" s="7">
        <v>44932</v>
      </c>
      <c r="O106" s="9">
        <v>44932</v>
      </c>
      <c r="P106" t="s">
        <v>1182</v>
      </c>
      <c r="Q106">
        <v>1</v>
      </c>
      <c r="R106">
        <v>8</v>
      </c>
      <c r="S106">
        <v>5</v>
      </c>
      <c r="T106" t="s">
        <v>3002</v>
      </c>
      <c r="U106">
        <v>111</v>
      </c>
      <c r="V106">
        <v>2</v>
      </c>
      <c r="W106">
        <v>17</v>
      </c>
      <c r="X106">
        <v>27</v>
      </c>
      <c r="Y106">
        <v>122</v>
      </c>
      <c r="Z106">
        <v>20</v>
      </c>
      <c r="AA106">
        <v>20</v>
      </c>
      <c r="AD106">
        <v>50</v>
      </c>
      <c r="AE106">
        <v>105</v>
      </c>
      <c r="AF106" s="16" t="s">
        <v>39</v>
      </c>
      <c r="AG106" s="16"/>
      <c r="AH106" s="16"/>
      <c r="AI106" s="16" t="str">
        <f t="shared" si="4"/>
        <v>(111,5,2,17,27,122,20, null, 50, 'Chambers 2024 Latin America',2024, '2023-01-06','2023-01-06','".Carbon::now()."','".Carbon::now()."'),</v>
      </c>
      <c r="AJ106" s="16" t="str">
        <f t="shared" si="5"/>
        <v>('".DB::select("SELECT id_status FROM `status` WHERE `element_type` = 'task' AND status_type = 'client' AND name ='CONFIRMED'")[0]-&gt;id_status."',105,1),</v>
      </c>
      <c r="AK106" s="16" t="str">
        <f t="shared" si="6"/>
        <v/>
      </c>
      <c r="AL106" s="16" t="str">
        <f t="shared" si="7"/>
        <v/>
      </c>
    </row>
    <row r="107" spans="1:38" x14ac:dyDescent="0.25">
      <c r="A107" s="16" t="s">
        <v>98</v>
      </c>
      <c r="B107" s="16" t="s">
        <v>26</v>
      </c>
      <c r="C107" s="16" t="s">
        <v>41</v>
      </c>
      <c r="D107" s="16" t="s">
        <v>349</v>
      </c>
      <c r="E107" s="16" t="s">
        <v>350</v>
      </c>
      <c r="F107" s="16" t="s">
        <v>43</v>
      </c>
      <c r="G107" s="16" t="s">
        <v>99</v>
      </c>
      <c r="H107" s="16" t="s">
        <v>45</v>
      </c>
      <c r="I107" s="16" t="s">
        <v>35</v>
      </c>
      <c r="J107" s="16" t="s">
        <v>95</v>
      </c>
      <c r="M107" s="16" t="s">
        <v>54</v>
      </c>
      <c r="N107" s="7">
        <v>44932</v>
      </c>
      <c r="O107" s="9">
        <v>45296</v>
      </c>
      <c r="P107" t="s">
        <v>3108</v>
      </c>
      <c r="Q107">
        <v>1</v>
      </c>
      <c r="R107">
        <v>8</v>
      </c>
      <c r="S107">
        <v>5</v>
      </c>
      <c r="T107" t="s">
        <v>3054</v>
      </c>
      <c r="U107">
        <v>236</v>
      </c>
      <c r="V107">
        <v>2</v>
      </c>
      <c r="W107">
        <v>17</v>
      </c>
      <c r="X107">
        <v>27</v>
      </c>
      <c r="Y107">
        <v>122</v>
      </c>
      <c r="Z107">
        <v>20</v>
      </c>
      <c r="AA107">
        <v>8</v>
      </c>
      <c r="AD107">
        <v>50</v>
      </c>
      <c r="AE107">
        <v>106</v>
      </c>
      <c r="AF107" s="16" t="s">
        <v>5113</v>
      </c>
      <c r="AG107" s="16"/>
      <c r="AH107" s="16"/>
      <c r="AI107" s="16" t="str">
        <f t="shared" si="4"/>
        <v>(236,5,2,17,27,122,8, null, 50, 'Chambers 2025 Latin America',2025, '2024-01-05','2024-01-05','".Carbon::now()."','".Carbon::now()."'),</v>
      </c>
      <c r="AJ107" s="16" t="str">
        <f t="shared" si="5"/>
        <v>('".DB::select("SELECT id_status FROM `status` WHERE `element_type` = 'task' AND status_type = 'client' AND name ='PENDING'")[0]-&gt;id_status."',106,1),</v>
      </c>
      <c r="AK107" s="16" t="str">
        <f t="shared" si="6"/>
        <v/>
      </c>
      <c r="AL107" s="16" t="str">
        <f t="shared" si="7"/>
        <v/>
      </c>
    </row>
    <row r="108" spans="1:38" x14ac:dyDescent="0.25">
      <c r="A108" s="16" t="s">
        <v>154</v>
      </c>
      <c r="B108" s="16" t="s">
        <v>62</v>
      </c>
      <c r="C108" s="16" t="s">
        <v>41</v>
      </c>
      <c r="D108" s="16" t="s">
        <v>349</v>
      </c>
      <c r="E108" s="16" t="s">
        <v>3237</v>
      </c>
      <c r="F108" s="16" t="s">
        <v>155</v>
      </c>
      <c r="G108" s="16" t="s">
        <v>156</v>
      </c>
      <c r="H108" s="16" t="s">
        <v>45</v>
      </c>
      <c r="I108" s="16" t="s">
        <v>73</v>
      </c>
      <c r="J108" s="16" t="s">
        <v>35</v>
      </c>
      <c r="M108" s="16" t="s">
        <v>37</v>
      </c>
      <c r="N108" s="7">
        <v>45361</v>
      </c>
      <c r="O108" s="9">
        <v>45361</v>
      </c>
      <c r="P108" t="s">
        <v>5032</v>
      </c>
      <c r="Q108">
        <v>1</v>
      </c>
      <c r="R108">
        <v>11</v>
      </c>
      <c r="S108">
        <v>4</v>
      </c>
      <c r="T108" t="s">
        <v>4944</v>
      </c>
      <c r="U108">
        <v>147</v>
      </c>
      <c r="V108">
        <v>2</v>
      </c>
      <c r="W108">
        <v>4</v>
      </c>
      <c r="X108">
        <v>100</v>
      </c>
      <c r="Y108">
        <v>122</v>
      </c>
      <c r="Z108">
        <v>4</v>
      </c>
      <c r="AA108">
        <v>20</v>
      </c>
      <c r="AD108">
        <v>42</v>
      </c>
      <c r="AE108">
        <v>107</v>
      </c>
      <c r="AF108" s="16" t="s">
        <v>3143</v>
      </c>
      <c r="AG108" s="16"/>
      <c r="AH108" s="16"/>
      <c r="AI108" s="16" t="str">
        <f t="shared" si="4"/>
        <v>(147,4,2,4,100,122,20, null, 42, 'Chambers 2025 Asia Pacific',2025, '2024-03-10','2024-03-10','".Carbon::now()."','".Carbon::now()."'),</v>
      </c>
      <c r="AJ108" s="16" t="str">
        <f t="shared" si="5"/>
        <v>('".DB::select("SELECT id_status FROM `status` WHERE `element_type` = 'task' AND status_type = 'client' AND name ='PRE-FORECAST'")[0]-&gt;id_status."',107,1),</v>
      </c>
      <c r="AK108" s="16" t="str">
        <f t="shared" si="6"/>
        <v/>
      </c>
      <c r="AL108" s="16" t="str">
        <f t="shared" si="7"/>
        <v/>
      </c>
    </row>
    <row r="109" spans="1:38" x14ac:dyDescent="0.25">
      <c r="A109" s="16" t="s">
        <v>285</v>
      </c>
      <c r="B109" s="16" t="s">
        <v>26</v>
      </c>
      <c r="C109" s="16" t="s">
        <v>41</v>
      </c>
      <c r="D109" s="16" t="s">
        <v>28</v>
      </c>
      <c r="E109" s="16" t="s">
        <v>42</v>
      </c>
      <c r="F109" s="16" t="s">
        <v>43</v>
      </c>
      <c r="G109" s="16" t="s">
        <v>99</v>
      </c>
      <c r="H109" s="16" t="s">
        <v>45</v>
      </c>
      <c r="I109" s="16" t="s">
        <v>35</v>
      </c>
      <c r="J109" s="16" t="s">
        <v>95</v>
      </c>
      <c r="M109" s="16" t="s">
        <v>96</v>
      </c>
      <c r="N109" s="7">
        <v>44932</v>
      </c>
      <c r="O109" s="9">
        <v>44932</v>
      </c>
      <c r="P109" t="s">
        <v>1182</v>
      </c>
      <c r="Q109">
        <v>1</v>
      </c>
      <c r="R109">
        <v>26</v>
      </c>
      <c r="S109">
        <v>5</v>
      </c>
      <c r="T109" t="s">
        <v>3010</v>
      </c>
      <c r="U109">
        <v>110</v>
      </c>
      <c r="V109">
        <v>2</v>
      </c>
      <c r="W109">
        <v>17</v>
      </c>
      <c r="X109">
        <v>27</v>
      </c>
      <c r="Y109">
        <v>122</v>
      </c>
      <c r="Z109">
        <v>20</v>
      </c>
      <c r="AA109">
        <v>8</v>
      </c>
      <c r="AD109">
        <v>18</v>
      </c>
      <c r="AE109">
        <v>108</v>
      </c>
      <c r="AF109" s="16" t="s">
        <v>39</v>
      </c>
      <c r="AG109" s="16"/>
      <c r="AH109" s="16"/>
      <c r="AI109" s="16" t="str">
        <f t="shared" si="4"/>
        <v>(110,5,2,17,27,122,8, null, 18, 'Chambers 2024 Latin America',2024, '2023-01-06','2023-01-06','".Carbon::now()."','".Carbon::now()."'),</v>
      </c>
      <c r="AJ109" s="16" t="str">
        <f t="shared" si="5"/>
        <v>('".DB::select("SELECT id_status FROM `status` WHERE `element_type` = 'task' AND status_type = 'client' AND name ='CONFIRMED'")[0]-&gt;id_status."',108,1),</v>
      </c>
      <c r="AK109" s="16" t="str">
        <f t="shared" si="6"/>
        <v/>
      </c>
      <c r="AL109" s="16" t="str">
        <f t="shared" si="7"/>
        <v/>
      </c>
    </row>
    <row r="110" spans="1:38" x14ac:dyDescent="0.25">
      <c r="A110" s="16" t="s">
        <v>285</v>
      </c>
      <c r="B110" s="16" t="s">
        <v>26</v>
      </c>
      <c r="C110" s="16" t="s">
        <v>41</v>
      </c>
      <c r="D110" s="16" t="s">
        <v>349</v>
      </c>
      <c r="E110" s="16" t="s">
        <v>350</v>
      </c>
      <c r="F110" s="16" t="s">
        <v>43</v>
      </c>
      <c r="G110" s="16" t="s">
        <v>99</v>
      </c>
      <c r="H110" s="16" t="s">
        <v>45</v>
      </c>
      <c r="I110" s="16" t="s">
        <v>35</v>
      </c>
      <c r="J110" s="16" t="s">
        <v>95</v>
      </c>
      <c r="M110" s="16" t="s">
        <v>96</v>
      </c>
      <c r="N110" s="7"/>
      <c r="O110" s="9">
        <v>45296</v>
      </c>
      <c r="P110" t="s">
        <v>3108</v>
      </c>
      <c r="Q110">
        <v>1</v>
      </c>
      <c r="R110">
        <v>26</v>
      </c>
      <c r="S110">
        <v>6</v>
      </c>
      <c r="T110" t="s">
        <v>3057</v>
      </c>
      <c r="U110">
        <v>232</v>
      </c>
      <c r="V110">
        <v>2</v>
      </c>
      <c r="W110">
        <v>17</v>
      </c>
      <c r="X110">
        <v>27</v>
      </c>
      <c r="Y110">
        <v>122</v>
      </c>
      <c r="Z110">
        <v>20</v>
      </c>
      <c r="AA110">
        <v>8</v>
      </c>
      <c r="AD110">
        <v>18</v>
      </c>
      <c r="AE110">
        <v>109</v>
      </c>
      <c r="AF110" s="16" t="s">
        <v>39</v>
      </c>
      <c r="AG110" s="16"/>
      <c r="AH110" s="16"/>
      <c r="AI110" s="16" t="str">
        <f t="shared" si="4"/>
        <v>(232,6,2,17,27,122,8, null, 18, 'Chambers 2025 Latin America',2025, '2024-01-05','2024-01-05','".Carbon::now()."','".Carbon::now()."'),</v>
      </c>
      <c r="AJ110" s="16" t="str">
        <f t="shared" si="5"/>
        <v>('".DB::select("SELECT id_status FROM `status` WHERE `element_type` = 'task' AND status_type = 'client' AND name ='CONFIRMED'")[0]-&gt;id_status."',109,1),</v>
      </c>
      <c r="AK110" s="16" t="str">
        <f t="shared" si="6"/>
        <v/>
      </c>
      <c r="AL110" s="16" t="str">
        <f t="shared" si="7"/>
        <v/>
      </c>
    </row>
    <row r="111" spans="1:38" x14ac:dyDescent="0.25">
      <c r="A111" s="16" t="s">
        <v>40</v>
      </c>
      <c r="B111" s="16" t="s">
        <v>3139</v>
      </c>
      <c r="C111" s="16" t="s">
        <v>27</v>
      </c>
      <c r="D111" s="16" t="s">
        <v>28</v>
      </c>
      <c r="E111" s="16" t="s">
        <v>46</v>
      </c>
      <c r="F111" s="16" t="s">
        <v>43</v>
      </c>
      <c r="G111" s="16" t="s">
        <v>44</v>
      </c>
      <c r="H111" s="16" t="s">
        <v>708</v>
      </c>
      <c r="I111" s="16" t="s">
        <v>35</v>
      </c>
      <c r="J111" s="16" t="s">
        <v>35</v>
      </c>
      <c r="M111" s="16" t="s">
        <v>37</v>
      </c>
      <c r="N111" s="7">
        <v>44967</v>
      </c>
      <c r="O111" s="9">
        <v>44967</v>
      </c>
      <c r="P111" t="s">
        <v>1197</v>
      </c>
      <c r="Q111">
        <v>1</v>
      </c>
      <c r="R111">
        <v>2</v>
      </c>
      <c r="S111">
        <v>5</v>
      </c>
      <c r="T111" t="s">
        <v>3001</v>
      </c>
      <c r="U111">
        <v>108</v>
      </c>
      <c r="V111">
        <v>14</v>
      </c>
      <c r="W111">
        <v>59</v>
      </c>
      <c r="X111">
        <v>90</v>
      </c>
      <c r="Y111">
        <v>605</v>
      </c>
      <c r="Z111">
        <v>20</v>
      </c>
      <c r="AA111">
        <v>20</v>
      </c>
      <c r="AD111">
        <v>42</v>
      </c>
      <c r="AE111">
        <v>110</v>
      </c>
      <c r="AF111" s="16" t="s">
        <v>39</v>
      </c>
      <c r="AG111" s="16"/>
      <c r="AH111" s="16"/>
      <c r="AI111" s="16" t="str">
        <f t="shared" si="4"/>
        <v>(108,5,14,59,90,605,20, null, 42, 'L500 2024 Latin America',2024, '2023-02-10','2023-02-10','".Carbon::now()."','".Carbon::now()."'),</v>
      </c>
      <c r="AJ111" s="16" t="str">
        <f t="shared" si="5"/>
        <v>('".DB::select("SELECT id_status FROM `status` WHERE `element_type` = 'task' AND status_type = 'client' AND name ='CONFIRMED'")[0]-&gt;id_status."',110,1),</v>
      </c>
      <c r="AK111" s="16" t="str">
        <f t="shared" si="6"/>
        <v/>
      </c>
      <c r="AL111" s="16" t="str">
        <f t="shared" si="7"/>
        <v/>
      </c>
    </row>
    <row r="112" spans="1:38" x14ac:dyDescent="0.25">
      <c r="A112" s="16" t="s">
        <v>40</v>
      </c>
      <c r="B112" s="16" t="s">
        <v>3139</v>
      </c>
      <c r="C112" s="16" t="s">
        <v>27</v>
      </c>
      <c r="D112" s="16" t="s">
        <v>349</v>
      </c>
      <c r="E112" s="16" t="s">
        <v>1030</v>
      </c>
      <c r="F112" s="16" t="s">
        <v>43</v>
      </c>
      <c r="G112" s="16" t="s">
        <v>44</v>
      </c>
      <c r="H112" s="16" t="s">
        <v>708</v>
      </c>
      <c r="I112" s="16" t="s">
        <v>35</v>
      </c>
      <c r="J112" s="16" t="s">
        <v>35</v>
      </c>
      <c r="M112" s="16"/>
      <c r="N112" s="7">
        <v>44967</v>
      </c>
      <c r="O112" s="9">
        <v>45332</v>
      </c>
      <c r="P112" t="s">
        <v>1245</v>
      </c>
      <c r="Q112">
        <v>1</v>
      </c>
      <c r="R112">
        <v>2</v>
      </c>
      <c r="S112">
        <v>5</v>
      </c>
      <c r="T112" t="s">
        <v>3053</v>
      </c>
      <c r="U112">
        <v>217</v>
      </c>
      <c r="V112">
        <v>14</v>
      </c>
      <c r="W112">
        <v>59</v>
      </c>
      <c r="X112">
        <v>90</v>
      </c>
      <c r="Y112">
        <v>605</v>
      </c>
      <c r="Z112">
        <v>20</v>
      </c>
      <c r="AA112">
        <v>20</v>
      </c>
      <c r="AE112">
        <v>111</v>
      </c>
      <c r="AF112" s="16" t="s">
        <v>24</v>
      </c>
      <c r="AG112" s="16"/>
      <c r="AH112" s="16"/>
      <c r="AI112" s="16" t="str">
        <f t="shared" si="4"/>
        <v>(217,5,14,59,90,605,20, null, null, 'L500 2025 Latin America',2025, '2024-02-10','2024-02-10','".Carbon::now()."','".Carbon::now()."'),</v>
      </c>
      <c r="AJ112" s="16" t="str">
        <f t="shared" si="5"/>
        <v>('".DB::select("SELECT id_status FROM `status` WHERE `element_type` = 'task' AND status_type = 'client' AND name ='CANCELLED'")[0]-&gt;id_status."',111,1),</v>
      </c>
      <c r="AK112" s="16" t="str">
        <f t="shared" si="6"/>
        <v/>
      </c>
      <c r="AL112" s="16" t="str">
        <f t="shared" si="7"/>
        <v/>
      </c>
    </row>
    <row r="113" spans="1:38" x14ac:dyDescent="0.25">
      <c r="A113" s="16" t="s">
        <v>353</v>
      </c>
      <c r="B113" s="16" t="s">
        <v>26</v>
      </c>
      <c r="C113" s="16" t="s">
        <v>27</v>
      </c>
      <c r="D113" s="16" t="s">
        <v>28</v>
      </c>
      <c r="E113" s="16" t="s">
        <v>46</v>
      </c>
      <c r="F113" s="16" t="s">
        <v>43</v>
      </c>
      <c r="G113" s="16" t="s">
        <v>44</v>
      </c>
      <c r="H113" s="16" t="s">
        <v>708</v>
      </c>
      <c r="I113" s="16" t="s">
        <v>35</v>
      </c>
      <c r="J113" s="16" t="s">
        <v>35</v>
      </c>
      <c r="M113" s="16"/>
      <c r="N113" s="7">
        <v>44967</v>
      </c>
      <c r="O113" s="9">
        <v>44967</v>
      </c>
      <c r="P113" t="s">
        <v>1197</v>
      </c>
      <c r="Q113">
        <v>1</v>
      </c>
      <c r="R113">
        <v>22</v>
      </c>
      <c r="S113">
        <v>5</v>
      </c>
      <c r="T113" t="s">
        <v>3091</v>
      </c>
      <c r="U113">
        <v>264</v>
      </c>
      <c r="V113">
        <v>14</v>
      </c>
      <c r="W113">
        <v>59</v>
      </c>
      <c r="X113">
        <v>90</v>
      </c>
      <c r="Y113">
        <v>605</v>
      </c>
      <c r="Z113">
        <v>20</v>
      </c>
      <c r="AA113">
        <v>20</v>
      </c>
      <c r="AE113">
        <v>112</v>
      </c>
      <c r="AF113" s="16" t="s">
        <v>24</v>
      </c>
      <c r="AG113" s="16"/>
      <c r="AH113" s="16"/>
      <c r="AI113" s="16" t="str">
        <f t="shared" si="4"/>
        <v>(264,5,14,59,90,605,20, null, null, 'L500 2024 Latin America',2024, '2023-02-10','2023-02-10','".Carbon::now()."','".Carbon::now()."'),</v>
      </c>
      <c r="AJ113" s="16" t="str">
        <f t="shared" si="5"/>
        <v>('".DB::select("SELECT id_status FROM `status` WHERE `element_type` = 'task' AND status_type = 'client' AND name ='CANCELLED'")[0]-&gt;id_status."',112,1),</v>
      </c>
      <c r="AK113" s="16" t="str">
        <f t="shared" si="6"/>
        <v/>
      </c>
      <c r="AL113" s="16" t="str">
        <f t="shared" si="7"/>
        <v/>
      </c>
    </row>
    <row r="114" spans="1:38" x14ac:dyDescent="0.25">
      <c r="A114" s="16" t="s">
        <v>704</v>
      </c>
      <c r="B114" s="16" t="s">
        <v>3139</v>
      </c>
      <c r="C114" s="16" t="s">
        <v>27</v>
      </c>
      <c r="D114" s="16" t="s">
        <v>28</v>
      </c>
      <c r="E114" s="16" t="s">
        <v>29</v>
      </c>
      <c r="F114" s="16" t="s">
        <v>30</v>
      </c>
      <c r="G114" s="16" t="s">
        <v>63</v>
      </c>
      <c r="H114" s="16" t="s">
        <v>708</v>
      </c>
      <c r="I114" s="16" t="s">
        <v>35</v>
      </c>
      <c r="J114" s="16" t="s">
        <v>36</v>
      </c>
      <c r="M114" s="16" t="s">
        <v>54</v>
      </c>
      <c r="N114" s="7"/>
      <c r="O114" s="9">
        <v>45145</v>
      </c>
      <c r="P114" t="s">
        <v>1198</v>
      </c>
      <c r="Q114">
        <v>1</v>
      </c>
      <c r="R114">
        <v>24</v>
      </c>
      <c r="S114">
        <v>5</v>
      </c>
      <c r="T114" t="s">
        <v>2951</v>
      </c>
      <c r="U114">
        <v>64</v>
      </c>
      <c r="V114">
        <v>14</v>
      </c>
      <c r="W114">
        <v>56</v>
      </c>
      <c r="X114">
        <v>107</v>
      </c>
      <c r="Y114">
        <v>605</v>
      </c>
      <c r="Z114">
        <v>20</v>
      </c>
      <c r="AA114">
        <v>19</v>
      </c>
      <c r="AD114">
        <v>50</v>
      </c>
      <c r="AE114">
        <v>113</v>
      </c>
      <c r="AF114" s="16" t="s">
        <v>39</v>
      </c>
      <c r="AG114" s="16"/>
      <c r="AH114" s="16"/>
      <c r="AI114" s="16" t="str">
        <f t="shared" si="4"/>
        <v>(64,5,14,56,107,605,19, null, 50, 'L500 2024 EMEA',2024, '2023-08-07','2023-08-07','".Carbon::now()."','".Carbon::now()."'),</v>
      </c>
      <c r="AJ114" s="16" t="str">
        <f t="shared" si="5"/>
        <v>('".DB::select("SELECT id_status FROM `status` WHERE `element_type` = 'task' AND status_type = 'client' AND name ='CONFIRMED'")[0]-&gt;id_status."',113,1),</v>
      </c>
      <c r="AK114" s="16" t="str">
        <f t="shared" si="6"/>
        <v/>
      </c>
      <c r="AL114" s="16" t="str">
        <f t="shared" si="7"/>
        <v/>
      </c>
    </row>
    <row r="115" spans="1:38" x14ac:dyDescent="0.25">
      <c r="A115" s="16" t="s">
        <v>704</v>
      </c>
      <c r="B115" s="16" t="s">
        <v>3139</v>
      </c>
      <c r="C115" s="16" t="s">
        <v>27</v>
      </c>
      <c r="D115" s="16" t="s">
        <v>349</v>
      </c>
      <c r="E115" s="16" t="s">
        <v>2912</v>
      </c>
      <c r="F115" s="16" t="s">
        <v>30</v>
      </c>
      <c r="G115" s="16" t="s">
        <v>63</v>
      </c>
      <c r="H115" s="16" t="s">
        <v>708</v>
      </c>
      <c r="I115" s="16" t="s">
        <v>35</v>
      </c>
      <c r="J115" s="16" t="s">
        <v>36</v>
      </c>
      <c r="M115" s="16" t="s">
        <v>54</v>
      </c>
      <c r="N115" s="7">
        <v>45510</v>
      </c>
      <c r="O115" s="9">
        <v>45510</v>
      </c>
      <c r="P115" t="s">
        <v>5028</v>
      </c>
      <c r="Q115">
        <v>1</v>
      </c>
      <c r="R115">
        <v>24</v>
      </c>
      <c r="S115">
        <v>5</v>
      </c>
      <c r="T115" t="s">
        <v>4986</v>
      </c>
      <c r="U115">
        <v>166</v>
      </c>
      <c r="V115">
        <v>14</v>
      </c>
      <c r="W115">
        <v>56</v>
      </c>
      <c r="X115">
        <v>107</v>
      </c>
      <c r="Y115">
        <v>605</v>
      </c>
      <c r="Z115">
        <v>20</v>
      </c>
      <c r="AA115">
        <v>19</v>
      </c>
      <c r="AD115">
        <v>50</v>
      </c>
      <c r="AE115">
        <v>114</v>
      </c>
      <c r="AF115" s="16" t="s">
        <v>3143</v>
      </c>
      <c r="AG115" s="16"/>
      <c r="AH115" s="16"/>
      <c r="AI115" s="16" t="str">
        <f t="shared" si="4"/>
        <v>(166,5,14,56,107,605,19, null, 50, 'L500 2025 EMEA',2025, '2024-08-06','2024-08-06','".Carbon::now()."','".Carbon::now()."'),</v>
      </c>
      <c r="AJ115" s="16" t="str">
        <f t="shared" si="5"/>
        <v>('".DB::select("SELECT id_status FROM `status` WHERE `element_type` = 'task' AND status_type = 'client' AND name ='PRE-FORECAST'")[0]-&gt;id_status."',114,1),</v>
      </c>
      <c r="AK115" s="16" t="str">
        <f t="shared" si="6"/>
        <v/>
      </c>
      <c r="AL115" s="16" t="str">
        <f t="shared" si="7"/>
        <v/>
      </c>
    </row>
    <row r="116" spans="1:38" x14ac:dyDescent="0.25">
      <c r="A116" s="16" t="s">
        <v>40</v>
      </c>
      <c r="B116" s="16" t="s">
        <v>26</v>
      </c>
      <c r="C116" s="16" t="s">
        <v>27</v>
      </c>
      <c r="D116" s="16" t="s">
        <v>28</v>
      </c>
      <c r="E116" s="16" t="s">
        <v>46</v>
      </c>
      <c r="F116" s="16" t="s">
        <v>43</v>
      </c>
      <c r="G116" s="16" t="s">
        <v>44</v>
      </c>
      <c r="H116" s="16" t="s">
        <v>103</v>
      </c>
      <c r="I116" s="16" t="s">
        <v>35</v>
      </c>
      <c r="J116" s="16" t="s">
        <v>35</v>
      </c>
      <c r="M116" s="16"/>
      <c r="N116" s="7">
        <v>44967</v>
      </c>
      <c r="O116" s="9">
        <v>44967</v>
      </c>
      <c r="P116" t="s">
        <v>1197</v>
      </c>
      <c r="Q116">
        <v>1</v>
      </c>
      <c r="R116">
        <v>2</v>
      </c>
      <c r="S116">
        <v>5</v>
      </c>
      <c r="T116" t="s">
        <v>3001</v>
      </c>
      <c r="U116">
        <v>108</v>
      </c>
      <c r="V116">
        <v>14</v>
      </c>
      <c r="W116">
        <v>59</v>
      </c>
      <c r="X116">
        <v>90</v>
      </c>
      <c r="Y116">
        <v>612</v>
      </c>
      <c r="Z116">
        <v>20</v>
      </c>
      <c r="AA116">
        <v>20</v>
      </c>
      <c r="AE116">
        <v>115</v>
      </c>
      <c r="AF116" s="16" t="s">
        <v>24</v>
      </c>
      <c r="AG116" s="16"/>
      <c r="AH116" s="16"/>
      <c r="AI116" s="16" t="str">
        <f t="shared" si="4"/>
        <v>(108,5,14,59,90,612,20, null, null, 'L500 2024 Latin America',2024, '2023-02-10','2023-02-10','".Carbon::now()."','".Carbon::now()."'),</v>
      </c>
      <c r="AJ116" s="16" t="str">
        <f t="shared" si="5"/>
        <v>('".DB::select("SELECT id_status FROM `status` WHERE `element_type` = 'task' AND status_type = 'client' AND name ='CANCELLED'")[0]-&gt;id_status."',115,1),</v>
      </c>
      <c r="AK116" s="16" t="str">
        <f t="shared" si="6"/>
        <v/>
      </c>
      <c r="AL116" s="16" t="str">
        <f t="shared" si="7"/>
        <v/>
      </c>
    </row>
    <row r="117" spans="1:38" x14ac:dyDescent="0.25">
      <c r="A117" s="16" t="s">
        <v>40</v>
      </c>
      <c r="B117" s="16" t="s">
        <v>26</v>
      </c>
      <c r="C117" s="16" t="s">
        <v>27</v>
      </c>
      <c r="D117" s="16" t="s">
        <v>349</v>
      </c>
      <c r="E117" s="16" t="s">
        <v>1030</v>
      </c>
      <c r="F117" s="16" t="s">
        <v>43</v>
      </c>
      <c r="G117" s="16" t="s">
        <v>44</v>
      </c>
      <c r="H117" s="16" t="s">
        <v>103</v>
      </c>
      <c r="I117" s="16" t="s">
        <v>35</v>
      </c>
      <c r="J117" s="16" t="s">
        <v>35</v>
      </c>
      <c r="M117" s="16" t="s">
        <v>37</v>
      </c>
      <c r="N117" s="7">
        <v>44967</v>
      </c>
      <c r="O117" s="9">
        <v>45332</v>
      </c>
      <c r="P117" t="s">
        <v>1245</v>
      </c>
      <c r="Q117">
        <v>1</v>
      </c>
      <c r="R117">
        <v>2</v>
      </c>
      <c r="S117">
        <v>5</v>
      </c>
      <c r="T117" t="s">
        <v>3053</v>
      </c>
      <c r="U117">
        <v>217</v>
      </c>
      <c r="V117">
        <v>14</v>
      </c>
      <c r="W117">
        <v>59</v>
      </c>
      <c r="X117">
        <v>90</v>
      </c>
      <c r="Y117">
        <v>612</v>
      </c>
      <c r="Z117">
        <v>20</v>
      </c>
      <c r="AA117">
        <v>20</v>
      </c>
      <c r="AD117">
        <v>42</v>
      </c>
      <c r="AE117">
        <v>116</v>
      </c>
      <c r="AF117" s="16" t="s">
        <v>39</v>
      </c>
      <c r="AG117" s="16"/>
      <c r="AH117" s="16"/>
      <c r="AI117" s="16" t="str">
        <f t="shared" si="4"/>
        <v>(217,5,14,59,90,612,20, null, 42, 'L500 2025 Latin America',2025, '2024-02-10','2024-02-10','".Carbon::now()."','".Carbon::now()."'),</v>
      </c>
      <c r="AJ117" s="16" t="str">
        <f t="shared" si="5"/>
        <v>('".DB::select("SELECT id_status FROM `status` WHERE `element_type` = 'task' AND status_type = 'client' AND name ='CONFIRMED'")[0]-&gt;id_status."',116,1),</v>
      </c>
      <c r="AK117" s="16" t="str">
        <f t="shared" si="6"/>
        <v/>
      </c>
      <c r="AL117" s="16" t="str">
        <f t="shared" si="7"/>
        <v/>
      </c>
    </row>
    <row r="118" spans="1:38" x14ac:dyDescent="0.25">
      <c r="A118" s="16" t="s">
        <v>3409</v>
      </c>
      <c r="B118" s="16" t="s">
        <v>3139</v>
      </c>
      <c r="C118" s="16" t="s">
        <v>27</v>
      </c>
      <c r="D118" s="16" t="s">
        <v>349</v>
      </c>
      <c r="E118" s="16" t="s">
        <v>1030</v>
      </c>
      <c r="F118" s="16" t="s">
        <v>43</v>
      </c>
      <c r="G118" s="16" t="s">
        <v>299</v>
      </c>
      <c r="H118" s="16" t="s">
        <v>103</v>
      </c>
      <c r="I118" s="16" t="s">
        <v>35</v>
      </c>
      <c r="J118" s="16" t="s">
        <v>95</v>
      </c>
      <c r="M118" s="16" t="s">
        <v>96</v>
      </c>
      <c r="N118" s="7"/>
      <c r="O118" s="9">
        <v>45332</v>
      </c>
      <c r="P118" t="s">
        <v>1245</v>
      </c>
      <c r="Q118">
        <v>1</v>
      </c>
      <c r="R118">
        <v>16</v>
      </c>
      <c r="S118">
        <v>5</v>
      </c>
      <c r="T118" t="s">
        <v>5007</v>
      </c>
      <c r="U118">
        <v>213</v>
      </c>
      <c r="V118">
        <v>14</v>
      </c>
      <c r="W118">
        <v>59</v>
      </c>
      <c r="X118">
        <v>67</v>
      </c>
      <c r="Y118">
        <v>612</v>
      </c>
      <c r="Z118">
        <v>20</v>
      </c>
      <c r="AA118">
        <v>8</v>
      </c>
      <c r="AD118">
        <v>18</v>
      </c>
      <c r="AE118">
        <v>117</v>
      </c>
      <c r="AF118" s="16" t="s">
        <v>39</v>
      </c>
      <c r="AG118" s="16"/>
      <c r="AH118" s="16"/>
      <c r="AI118" s="16" t="str">
        <f t="shared" si="4"/>
        <v>(213,5,14,59,67,612,8, null, 18, 'L500 2025 Latin America',2025, '2024-02-10','2024-02-10','".Carbon::now()."','".Carbon::now()."'),</v>
      </c>
      <c r="AJ118" s="16" t="str">
        <f t="shared" si="5"/>
        <v>('".DB::select("SELECT id_status FROM `status` WHERE `element_type` = 'task' AND status_type = 'client' AND name ='CONFIRMED'")[0]-&gt;id_status."',117,1),</v>
      </c>
      <c r="AK118" s="16" t="str">
        <f t="shared" si="6"/>
        <v/>
      </c>
      <c r="AL118" s="16" t="str">
        <f t="shared" si="7"/>
        <v/>
      </c>
    </row>
    <row r="119" spans="1:38" x14ac:dyDescent="0.25">
      <c r="A119" s="16" t="s">
        <v>704</v>
      </c>
      <c r="B119" s="16" t="s">
        <v>3139</v>
      </c>
      <c r="C119" s="16" t="s">
        <v>27</v>
      </c>
      <c r="D119" s="16" t="s">
        <v>28</v>
      </c>
      <c r="E119" s="16" t="s">
        <v>29</v>
      </c>
      <c r="F119" s="16" t="s">
        <v>30</v>
      </c>
      <c r="G119" s="16" t="s">
        <v>63</v>
      </c>
      <c r="H119" s="16" t="s">
        <v>103</v>
      </c>
      <c r="I119" s="16" t="s">
        <v>35</v>
      </c>
      <c r="J119" s="16" t="s">
        <v>36</v>
      </c>
      <c r="M119" s="16" t="s">
        <v>54</v>
      </c>
      <c r="N119" s="7"/>
      <c r="O119" s="9">
        <v>45145</v>
      </c>
      <c r="P119" t="s">
        <v>1198</v>
      </c>
      <c r="Q119">
        <v>1</v>
      </c>
      <c r="R119">
        <v>24</v>
      </c>
      <c r="S119">
        <v>5</v>
      </c>
      <c r="T119" t="s">
        <v>2951</v>
      </c>
      <c r="U119">
        <v>64</v>
      </c>
      <c r="V119">
        <v>14</v>
      </c>
      <c r="W119">
        <v>56</v>
      </c>
      <c r="X119">
        <v>107</v>
      </c>
      <c r="Y119">
        <v>612</v>
      </c>
      <c r="Z119">
        <v>20</v>
      </c>
      <c r="AA119">
        <v>19</v>
      </c>
      <c r="AD119">
        <v>50</v>
      </c>
      <c r="AE119">
        <v>118</v>
      </c>
      <c r="AF119" s="16" t="s">
        <v>39</v>
      </c>
      <c r="AG119" s="16"/>
      <c r="AH119" s="16"/>
      <c r="AI119" s="16" t="str">
        <f t="shared" si="4"/>
        <v>(64,5,14,56,107,612,19, null, 50, 'L500 2024 EMEA',2024, '2023-08-07','2023-08-07','".Carbon::now()."','".Carbon::now()."'),</v>
      </c>
      <c r="AJ119" s="16" t="str">
        <f t="shared" si="5"/>
        <v>('".DB::select("SELECT id_status FROM `status` WHERE `element_type` = 'task' AND status_type = 'client' AND name ='CONFIRMED'")[0]-&gt;id_status."',118,1),</v>
      </c>
      <c r="AK119" s="16" t="str">
        <f t="shared" si="6"/>
        <v/>
      </c>
      <c r="AL119" s="16" t="str">
        <f t="shared" si="7"/>
        <v/>
      </c>
    </row>
    <row r="120" spans="1:38" x14ac:dyDescent="0.25">
      <c r="A120" s="16" t="s">
        <v>704</v>
      </c>
      <c r="B120" s="16" t="s">
        <v>3139</v>
      </c>
      <c r="C120" s="16" t="s">
        <v>27</v>
      </c>
      <c r="D120" s="16" t="s">
        <v>349</v>
      </c>
      <c r="E120" s="16" t="s">
        <v>2912</v>
      </c>
      <c r="F120" s="16" t="s">
        <v>30</v>
      </c>
      <c r="G120" s="16" t="s">
        <v>63</v>
      </c>
      <c r="H120" s="16" t="s">
        <v>103</v>
      </c>
      <c r="I120" s="16" t="s">
        <v>35</v>
      </c>
      <c r="J120" s="16" t="s">
        <v>36</v>
      </c>
      <c r="M120" s="16" t="s">
        <v>54</v>
      </c>
      <c r="N120" s="7">
        <v>45510</v>
      </c>
      <c r="O120" s="9">
        <v>45510</v>
      </c>
      <c r="P120" t="s">
        <v>5028</v>
      </c>
      <c r="Q120">
        <v>1</v>
      </c>
      <c r="R120">
        <v>24</v>
      </c>
      <c r="S120">
        <v>5</v>
      </c>
      <c r="T120" t="s">
        <v>4986</v>
      </c>
      <c r="U120">
        <v>166</v>
      </c>
      <c r="V120">
        <v>14</v>
      </c>
      <c r="W120">
        <v>56</v>
      </c>
      <c r="X120">
        <v>107</v>
      </c>
      <c r="Y120">
        <v>612</v>
      </c>
      <c r="Z120">
        <v>20</v>
      </c>
      <c r="AA120">
        <v>19</v>
      </c>
      <c r="AD120">
        <v>50</v>
      </c>
      <c r="AE120">
        <v>119</v>
      </c>
      <c r="AF120" s="16" t="s">
        <v>3143</v>
      </c>
      <c r="AG120" s="16"/>
      <c r="AH120" s="16"/>
      <c r="AI120" s="16" t="str">
        <f t="shared" si="4"/>
        <v>(166,5,14,56,107,612,19, null, 50, 'L500 2025 EMEA',2025, '2024-08-06','2024-08-06','".Carbon::now()."','".Carbon::now()."'),</v>
      </c>
      <c r="AJ120" s="16" t="str">
        <f t="shared" si="5"/>
        <v>('".DB::select("SELECT id_status FROM `status` WHERE `element_type` = 'task' AND status_type = 'client' AND name ='PRE-FORECAST'")[0]-&gt;id_status."',119,1),</v>
      </c>
      <c r="AK120" s="16" t="str">
        <f t="shared" si="6"/>
        <v/>
      </c>
      <c r="AL120" s="16" t="str">
        <f t="shared" si="7"/>
        <v/>
      </c>
    </row>
    <row r="121" spans="1:38" x14ac:dyDescent="0.25">
      <c r="A121" s="16" t="s">
        <v>303</v>
      </c>
      <c r="B121" s="16" t="s">
        <v>26</v>
      </c>
      <c r="C121" s="16" t="s">
        <v>41</v>
      </c>
      <c r="D121" s="16" t="s">
        <v>28</v>
      </c>
      <c r="E121" s="16" t="s">
        <v>160</v>
      </c>
      <c r="F121" s="16" t="s">
        <v>155</v>
      </c>
      <c r="G121" s="16" t="s">
        <v>304</v>
      </c>
      <c r="H121" s="16" t="s">
        <v>305</v>
      </c>
      <c r="I121" s="16" t="s">
        <v>73</v>
      </c>
      <c r="J121" s="16" t="s">
        <v>3174</v>
      </c>
      <c r="M121" s="16"/>
      <c r="N121" s="7">
        <v>44975</v>
      </c>
      <c r="O121" s="9">
        <v>44995</v>
      </c>
      <c r="P121" t="s">
        <v>1206</v>
      </c>
      <c r="Q121">
        <v>1</v>
      </c>
      <c r="R121">
        <v>31</v>
      </c>
      <c r="S121">
        <v>5</v>
      </c>
      <c r="T121" t="s">
        <v>2920</v>
      </c>
      <c r="U121">
        <v>24</v>
      </c>
      <c r="V121">
        <v>2</v>
      </c>
      <c r="W121">
        <v>4</v>
      </c>
      <c r="X121">
        <v>9</v>
      </c>
      <c r="Y121">
        <v>18</v>
      </c>
      <c r="Z121">
        <v>4</v>
      </c>
      <c r="AA121">
        <v>45</v>
      </c>
      <c r="AE121">
        <v>120</v>
      </c>
      <c r="AF121" s="16" t="s">
        <v>24</v>
      </c>
      <c r="AG121" s="16"/>
      <c r="AH121" s="16"/>
      <c r="AI121" s="16" t="str">
        <f t="shared" si="4"/>
        <v>(24,5,2,4,9,18,45, null, null, 'Chambers 2024 Asia Pacific',2024, '2023-03-10','2023-03-10','".Carbon::now()."','".Carbon::now()."'),</v>
      </c>
      <c r="AJ121" s="16" t="str">
        <f t="shared" si="5"/>
        <v>('".DB::select("SELECT id_status FROM `status` WHERE `element_type` = 'task' AND status_type = 'client' AND name ='CANCELLED'")[0]-&gt;id_status."',120,1),</v>
      </c>
      <c r="AK121" s="16" t="str">
        <f t="shared" si="6"/>
        <v/>
      </c>
      <c r="AL121" s="16" t="str">
        <f t="shared" si="7"/>
        <v/>
      </c>
    </row>
    <row r="122" spans="1:38" x14ac:dyDescent="0.25">
      <c r="A122" s="16" t="s">
        <v>40</v>
      </c>
      <c r="B122" s="16" t="s">
        <v>26</v>
      </c>
      <c r="C122" s="16" t="s">
        <v>48</v>
      </c>
      <c r="D122" s="16" t="s">
        <v>28</v>
      </c>
      <c r="E122" s="16" t="s">
        <v>501</v>
      </c>
      <c r="F122" s="16" t="s">
        <v>43</v>
      </c>
      <c r="G122" s="16" t="s">
        <v>44</v>
      </c>
      <c r="H122" s="16" t="s">
        <v>49</v>
      </c>
      <c r="I122" s="16" t="s">
        <v>35</v>
      </c>
      <c r="J122" s="16" t="s">
        <v>35</v>
      </c>
      <c r="M122" s="16" t="s">
        <v>37</v>
      </c>
      <c r="N122" s="7">
        <v>45245</v>
      </c>
      <c r="O122" s="9">
        <v>45245</v>
      </c>
      <c r="P122" t="s">
        <v>1232</v>
      </c>
      <c r="Q122">
        <v>1</v>
      </c>
      <c r="R122">
        <v>2</v>
      </c>
      <c r="S122">
        <v>5</v>
      </c>
      <c r="T122" t="s">
        <v>3001</v>
      </c>
      <c r="U122">
        <v>108</v>
      </c>
      <c r="V122">
        <v>17</v>
      </c>
      <c r="W122">
        <v>64</v>
      </c>
      <c r="X122">
        <v>90</v>
      </c>
      <c r="Y122">
        <v>914</v>
      </c>
      <c r="Z122">
        <v>20</v>
      </c>
      <c r="AA122">
        <v>20</v>
      </c>
      <c r="AD122">
        <v>42</v>
      </c>
      <c r="AE122">
        <v>121</v>
      </c>
      <c r="AF122" s="16" t="s">
        <v>39</v>
      </c>
      <c r="AG122" s="16"/>
      <c r="AH122" s="16"/>
      <c r="AI122" s="16" t="str">
        <f t="shared" si="4"/>
        <v>(108,5,17,64,90,914,20, null, 42, 'Leaders League 2024 Latin America',2024, '2023-11-15','2023-11-15','".Carbon::now()."','".Carbon::now()."'),</v>
      </c>
      <c r="AJ122" s="16" t="str">
        <f t="shared" si="5"/>
        <v>('".DB::select("SELECT id_status FROM `status` WHERE `element_type` = 'task' AND status_type = 'client' AND name ='CONFIRMED'")[0]-&gt;id_status."',121,1),</v>
      </c>
      <c r="AK122" s="16" t="str">
        <f t="shared" si="6"/>
        <v/>
      </c>
      <c r="AL122" s="16" t="str">
        <f t="shared" si="7"/>
        <v/>
      </c>
    </row>
    <row r="123" spans="1:38" x14ac:dyDescent="0.25">
      <c r="A123" s="16" t="s">
        <v>40</v>
      </c>
      <c r="B123" s="16" t="s">
        <v>26</v>
      </c>
      <c r="C123" s="16" t="s">
        <v>48</v>
      </c>
      <c r="D123" s="16" t="s">
        <v>349</v>
      </c>
      <c r="E123" s="16" t="s">
        <v>5112</v>
      </c>
      <c r="F123" s="16" t="s">
        <v>43</v>
      </c>
      <c r="G123" s="16" t="s">
        <v>44</v>
      </c>
      <c r="H123" s="16" t="s">
        <v>49</v>
      </c>
      <c r="I123" s="16" t="s">
        <v>35</v>
      </c>
      <c r="J123" s="16" t="s">
        <v>35</v>
      </c>
      <c r="M123" s="16" t="s">
        <v>37</v>
      </c>
      <c r="N123" s="7">
        <v>45611</v>
      </c>
      <c r="O123" s="9">
        <v>45611</v>
      </c>
      <c r="P123" t="s">
        <v>5164</v>
      </c>
      <c r="Q123">
        <v>1</v>
      </c>
      <c r="R123">
        <v>2</v>
      </c>
      <c r="S123">
        <v>5</v>
      </c>
      <c r="T123" t="s">
        <v>3053</v>
      </c>
      <c r="U123">
        <v>217</v>
      </c>
      <c r="V123">
        <v>17</v>
      </c>
      <c r="W123">
        <v>64</v>
      </c>
      <c r="X123">
        <v>90</v>
      </c>
      <c r="Y123">
        <v>914</v>
      </c>
      <c r="Z123">
        <v>20</v>
      </c>
      <c r="AA123">
        <v>20</v>
      </c>
      <c r="AD123">
        <v>42</v>
      </c>
      <c r="AE123">
        <v>122</v>
      </c>
      <c r="AF123" s="16" t="s">
        <v>39</v>
      </c>
      <c r="AG123" s="16"/>
      <c r="AH123" s="16"/>
      <c r="AI123" s="16" t="str">
        <f t="shared" si="4"/>
        <v>(217,5,17,64,90,914,20, null, 42, 'Leaders League 2025 Latin America',2025, '2024-11-15','2024-11-15','".Carbon::now()."','".Carbon::now()."'),</v>
      </c>
      <c r="AJ123" s="16" t="str">
        <f t="shared" si="5"/>
        <v>('".DB::select("SELECT id_status FROM `status` WHERE `element_type` = 'task' AND status_type = 'client' AND name ='CONFIRMED'")[0]-&gt;id_status."',122,1),</v>
      </c>
      <c r="AK123" s="16" t="str">
        <f t="shared" si="6"/>
        <v/>
      </c>
      <c r="AL123" s="16" t="str">
        <f t="shared" si="7"/>
        <v/>
      </c>
    </row>
    <row r="124" spans="1:38" x14ac:dyDescent="0.25">
      <c r="A124" s="16" t="s">
        <v>154</v>
      </c>
      <c r="B124" s="16" t="s">
        <v>62</v>
      </c>
      <c r="C124" s="16" t="s">
        <v>41</v>
      </c>
      <c r="D124" s="16" t="s">
        <v>28</v>
      </c>
      <c r="E124" s="16" t="s">
        <v>160</v>
      </c>
      <c r="F124" s="16" t="s">
        <v>155</v>
      </c>
      <c r="G124" s="16" t="s">
        <v>161</v>
      </c>
      <c r="H124" s="16" t="s">
        <v>162</v>
      </c>
      <c r="I124" s="16" t="s">
        <v>73</v>
      </c>
      <c r="J124" s="16" t="s">
        <v>3174</v>
      </c>
      <c r="M124" s="16" t="s">
        <v>74</v>
      </c>
      <c r="N124" s="7">
        <v>44957</v>
      </c>
      <c r="O124" s="9">
        <v>44957</v>
      </c>
      <c r="P124" t="s">
        <v>1176</v>
      </c>
      <c r="Q124">
        <v>1</v>
      </c>
      <c r="R124">
        <v>11</v>
      </c>
      <c r="S124">
        <v>4</v>
      </c>
      <c r="T124" t="s">
        <v>2983</v>
      </c>
      <c r="U124">
        <v>10</v>
      </c>
      <c r="V124">
        <v>2</v>
      </c>
      <c r="W124">
        <v>4</v>
      </c>
      <c r="X124">
        <v>59</v>
      </c>
      <c r="Y124">
        <v>25</v>
      </c>
      <c r="Z124">
        <v>4</v>
      </c>
      <c r="AA124">
        <v>45</v>
      </c>
      <c r="AD124">
        <v>6</v>
      </c>
      <c r="AE124">
        <v>123</v>
      </c>
      <c r="AF124" s="16" t="s">
        <v>39</v>
      </c>
      <c r="AG124" s="16"/>
      <c r="AH124" s="16"/>
      <c r="AI124" s="16" t="str">
        <f t="shared" si="4"/>
        <v>(10,4,2,4,59,25,45, null, 6, 'Chambers 2024 Asia Pacific',2024, '2023-01-31','2023-01-31','".Carbon::now()."','".Carbon::now()."'),</v>
      </c>
      <c r="AJ124" s="16" t="str">
        <f t="shared" si="5"/>
        <v>('".DB::select("SELECT id_status FROM `status` WHERE `element_type` = 'task' AND status_type = 'client' AND name ='CONFIRMED'")[0]-&gt;id_status."',123,1),</v>
      </c>
      <c r="AK124" s="16" t="str">
        <f t="shared" si="6"/>
        <v/>
      </c>
      <c r="AL124" s="16" t="str">
        <f t="shared" si="7"/>
        <v/>
      </c>
    </row>
    <row r="125" spans="1:38" x14ac:dyDescent="0.25">
      <c r="A125" s="16" t="s">
        <v>154</v>
      </c>
      <c r="B125" s="16" t="s">
        <v>62</v>
      </c>
      <c r="C125" s="16" t="s">
        <v>41</v>
      </c>
      <c r="D125" s="16" t="s">
        <v>28</v>
      </c>
      <c r="E125" s="16" t="s">
        <v>160</v>
      </c>
      <c r="F125" s="16" t="s">
        <v>155</v>
      </c>
      <c r="G125" s="16" t="s">
        <v>156</v>
      </c>
      <c r="H125" s="16" t="s">
        <v>162</v>
      </c>
      <c r="I125" s="16" t="s">
        <v>73</v>
      </c>
      <c r="J125" s="16" t="s">
        <v>3174</v>
      </c>
      <c r="M125" s="16" t="s">
        <v>74</v>
      </c>
      <c r="N125" s="7">
        <v>44957</v>
      </c>
      <c r="O125" s="9">
        <v>44957</v>
      </c>
      <c r="P125" t="s">
        <v>1176</v>
      </c>
      <c r="Q125">
        <v>1</v>
      </c>
      <c r="R125">
        <v>11</v>
      </c>
      <c r="S125">
        <v>4</v>
      </c>
      <c r="T125" t="s">
        <v>2983</v>
      </c>
      <c r="U125">
        <v>10</v>
      </c>
      <c r="V125">
        <v>2</v>
      </c>
      <c r="W125">
        <v>4</v>
      </c>
      <c r="X125">
        <v>100</v>
      </c>
      <c r="Y125">
        <v>25</v>
      </c>
      <c r="Z125">
        <v>4</v>
      </c>
      <c r="AA125">
        <v>45</v>
      </c>
      <c r="AD125">
        <v>6</v>
      </c>
      <c r="AE125">
        <v>124</v>
      </c>
      <c r="AF125" s="16" t="s">
        <v>39</v>
      </c>
      <c r="AG125" s="16"/>
      <c r="AH125" s="16"/>
      <c r="AI125" s="16" t="str">
        <f t="shared" si="4"/>
        <v>(10,4,2,4,100,25,45, null, 6, 'Chambers 2024 Asia Pacific',2024, '2023-01-31','2023-01-31','".Carbon::now()."','".Carbon::now()."'),</v>
      </c>
      <c r="AJ125" s="16" t="str">
        <f t="shared" si="5"/>
        <v>('".DB::select("SELECT id_status FROM `status` WHERE `element_type` = 'task' AND status_type = 'client' AND name ='CONFIRMED'")[0]-&gt;id_status."',124,1),</v>
      </c>
      <c r="AK125" s="16" t="str">
        <f t="shared" si="6"/>
        <v/>
      </c>
      <c r="AL125" s="16" t="str">
        <f t="shared" si="7"/>
        <v/>
      </c>
    </row>
    <row r="126" spans="1:38" x14ac:dyDescent="0.25">
      <c r="A126" s="16" t="s">
        <v>154</v>
      </c>
      <c r="B126" s="16" t="s">
        <v>62</v>
      </c>
      <c r="C126" s="16" t="s">
        <v>41</v>
      </c>
      <c r="D126" s="16" t="s">
        <v>349</v>
      </c>
      <c r="E126" s="16" t="s">
        <v>3237</v>
      </c>
      <c r="F126" s="16" t="s">
        <v>155</v>
      </c>
      <c r="G126" s="16" t="s">
        <v>161</v>
      </c>
      <c r="H126" s="16" t="s">
        <v>162</v>
      </c>
      <c r="I126" s="16" t="s">
        <v>73</v>
      </c>
      <c r="J126" s="16" t="s">
        <v>73</v>
      </c>
      <c r="M126" s="16" t="s">
        <v>74</v>
      </c>
      <c r="N126" s="7">
        <v>45322</v>
      </c>
      <c r="O126" s="9">
        <v>45322</v>
      </c>
      <c r="P126" t="s">
        <v>5035</v>
      </c>
      <c r="Q126">
        <v>1</v>
      </c>
      <c r="R126">
        <v>11</v>
      </c>
      <c r="S126">
        <v>4</v>
      </c>
      <c r="T126" t="s">
        <v>4944</v>
      </c>
      <c r="U126">
        <v>147</v>
      </c>
      <c r="V126">
        <v>2</v>
      </c>
      <c r="W126">
        <v>4</v>
      </c>
      <c r="X126">
        <v>59</v>
      </c>
      <c r="Y126">
        <v>25</v>
      </c>
      <c r="Z126">
        <v>4</v>
      </c>
      <c r="AA126">
        <v>4</v>
      </c>
      <c r="AD126">
        <v>6</v>
      </c>
      <c r="AE126">
        <v>125</v>
      </c>
      <c r="AF126" s="16" t="s">
        <v>24</v>
      </c>
      <c r="AG126" s="16"/>
      <c r="AH126" s="16"/>
      <c r="AI126" s="16" t="str">
        <f t="shared" si="4"/>
        <v>(147,4,2,4,59,25,4, null, 6, 'Chambers 2025 Asia Pacific',2025, '2024-01-31','2024-01-31','".Carbon::now()."','".Carbon::now()."'),</v>
      </c>
      <c r="AJ126" s="16" t="str">
        <f t="shared" si="5"/>
        <v>('".DB::select("SELECT id_status FROM `status` WHERE `element_type` = 'task' AND status_type = 'client' AND name ='CANCELLED'")[0]-&gt;id_status."',125,1),</v>
      </c>
      <c r="AK126" s="16" t="str">
        <f t="shared" si="6"/>
        <v/>
      </c>
      <c r="AL126" s="16" t="str">
        <f t="shared" si="7"/>
        <v/>
      </c>
    </row>
    <row r="127" spans="1:38" x14ac:dyDescent="0.25">
      <c r="A127" s="16" t="s">
        <v>154</v>
      </c>
      <c r="B127" s="16" t="s">
        <v>62</v>
      </c>
      <c r="C127" s="16" t="s">
        <v>41</v>
      </c>
      <c r="D127" s="16" t="s">
        <v>349</v>
      </c>
      <c r="E127" s="16" t="s">
        <v>3237</v>
      </c>
      <c r="F127" s="16" t="s">
        <v>155</v>
      </c>
      <c r="G127" s="16" t="s">
        <v>156</v>
      </c>
      <c r="H127" s="16" t="s">
        <v>162</v>
      </c>
      <c r="I127" s="16" t="s">
        <v>73</v>
      </c>
      <c r="J127" s="16" t="s">
        <v>73</v>
      </c>
      <c r="M127" s="16" t="s">
        <v>74</v>
      </c>
      <c r="N127" s="7">
        <v>45322</v>
      </c>
      <c r="O127" s="9">
        <v>45322</v>
      </c>
      <c r="P127" t="s">
        <v>5035</v>
      </c>
      <c r="Q127">
        <v>1</v>
      </c>
      <c r="R127">
        <v>11</v>
      </c>
      <c r="S127">
        <v>4</v>
      </c>
      <c r="T127" t="s">
        <v>4944</v>
      </c>
      <c r="U127">
        <v>147</v>
      </c>
      <c r="V127">
        <v>2</v>
      </c>
      <c r="W127">
        <v>4</v>
      </c>
      <c r="X127">
        <v>100</v>
      </c>
      <c r="Y127">
        <v>25</v>
      </c>
      <c r="Z127">
        <v>4</v>
      </c>
      <c r="AA127">
        <v>4</v>
      </c>
      <c r="AD127">
        <v>6</v>
      </c>
      <c r="AE127">
        <v>126</v>
      </c>
      <c r="AF127" s="16" t="s">
        <v>3143</v>
      </c>
      <c r="AG127" s="16"/>
      <c r="AH127" s="16"/>
      <c r="AI127" s="16" t="str">
        <f t="shared" si="4"/>
        <v>(147,4,2,4,100,25,4, null, 6, 'Chambers 2025 Asia Pacific',2025, '2024-01-31','2024-01-31','".Carbon::now()."','".Carbon::now()."'),</v>
      </c>
      <c r="AJ127" s="16" t="str">
        <f t="shared" si="5"/>
        <v>('".DB::select("SELECT id_status FROM `status` WHERE `element_type` = 'task' AND status_type = 'client' AND name ='PRE-FORECAST'")[0]-&gt;id_status."',126,1),</v>
      </c>
      <c r="AK127" s="16" t="str">
        <f t="shared" si="6"/>
        <v/>
      </c>
      <c r="AL127" s="16" t="str">
        <f t="shared" si="7"/>
        <v/>
      </c>
    </row>
    <row r="128" spans="1:38" x14ac:dyDescent="0.25">
      <c r="A128" s="16" t="s">
        <v>313</v>
      </c>
      <c r="B128" s="16" t="s">
        <v>62</v>
      </c>
      <c r="C128" s="16" t="s">
        <v>41</v>
      </c>
      <c r="D128" s="16" t="s">
        <v>28</v>
      </c>
      <c r="E128" s="16" t="s">
        <v>76</v>
      </c>
      <c r="F128" s="16" t="s">
        <v>77</v>
      </c>
      <c r="G128" s="16" t="s">
        <v>268</v>
      </c>
      <c r="H128" s="16" t="s">
        <v>337</v>
      </c>
      <c r="I128" s="16" t="s">
        <v>55</v>
      </c>
      <c r="J128" s="16" t="s">
        <v>314</v>
      </c>
      <c r="M128" s="16" t="s">
        <v>315</v>
      </c>
      <c r="N128" s="7">
        <v>44965</v>
      </c>
      <c r="O128" s="9">
        <v>44965</v>
      </c>
      <c r="P128" t="s">
        <v>1207</v>
      </c>
      <c r="Q128">
        <v>1</v>
      </c>
      <c r="R128">
        <v>32</v>
      </c>
      <c r="S128">
        <v>4</v>
      </c>
      <c r="T128" t="s">
        <v>3024</v>
      </c>
      <c r="U128">
        <v>77</v>
      </c>
      <c r="V128">
        <v>2</v>
      </c>
      <c r="W128">
        <v>19</v>
      </c>
      <c r="X128">
        <v>64</v>
      </c>
      <c r="Y128">
        <v>22</v>
      </c>
      <c r="Z128">
        <v>22</v>
      </c>
      <c r="AA128">
        <v>21</v>
      </c>
      <c r="AD128">
        <v>39</v>
      </c>
      <c r="AE128">
        <v>127</v>
      </c>
      <c r="AF128" s="16" t="s">
        <v>39</v>
      </c>
      <c r="AG128" s="16"/>
      <c r="AH128" s="16"/>
      <c r="AI128" s="16" t="str">
        <f t="shared" si="4"/>
        <v>(77,4,2,19,64,22,21, null, 39, 'Chambers 2024 UK',2024, '2023-02-08','2023-02-08','".Carbon::now()."','".Carbon::now()."'),</v>
      </c>
      <c r="AJ128" s="16" t="str">
        <f t="shared" si="5"/>
        <v>('".DB::select("SELECT id_status FROM `status` WHERE `element_type` = 'task' AND status_type = 'client' AND name ='CONFIRMED'")[0]-&gt;id_status."',127,1),</v>
      </c>
      <c r="AK128" s="16" t="str">
        <f t="shared" si="6"/>
        <v/>
      </c>
      <c r="AL128" s="16" t="str">
        <f t="shared" si="7"/>
        <v/>
      </c>
    </row>
    <row r="129" spans="1:38" x14ac:dyDescent="0.25">
      <c r="A129" s="16" t="s">
        <v>313</v>
      </c>
      <c r="B129" s="16" t="s">
        <v>62</v>
      </c>
      <c r="C129" s="16" t="s">
        <v>41</v>
      </c>
      <c r="D129" s="16" t="s">
        <v>349</v>
      </c>
      <c r="E129" s="16" t="s">
        <v>1274</v>
      </c>
      <c r="F129" s="16" t="s">
        <v>77</v>
      </c>
      <c r="G129" s="16" t="s">
        <v>268</v>
      </c>
      <c r="H129" s="16" t="s">
        <v>337</v>
      </c>
      <c r="I129" s="16" t="s">
        <v>55</v>
      </c>
      <c r="J129" s="16" t="s">
        <v>314</v>
      </c>
      <c r="M129" s="16"/>
      <c r="N129" s="7">
        <v>45330</v>
      </c>
      <c r="O129" s="9">
        <v>45330</v>
      </c>
      <c r="P129" t="s">
        <v>3129</v>
      </c>
      <c r="Q129">
        <v>1</v>
      </c>
      <c r="R129">
        <v>32</v>
      </c>
      <c r="S129">
        <v>4</v>
      </c>
      <c r="T129" t="s">
        <v>3076</v>
      </c>
      <c r="U129">
        <v>167</v>
      </c>
      <c r="V129">
        <v>2</v>
      </c>
      <c r="W129">
        <v>19</v>
      </c>
      <c r="X129">
        <v>64</v>
      </c>
      <c r="Y129">
        <v>22</v>
      </c>
      <c r="Z129">
        <v>22</v>
      </c>
      <c r="AA129">
        <v>21</v>
      </c>
      <c r="AE129">
        <v>128</v>
      </c>
      <c r="AF129" s="16" t="s">
        <v>24</v>
      </c>
      <c r="AG129" s="16"/>
      <c r="AH129" s="16"/>
      <c r="AI129" s="16" t="str">
        <f t="shared" si="4"/>
        <v>(167,4,2,19,64,22,21, null, null, 'Chambers 2025 UK',2025, '2024-02-08','2024-02-08','".Carbon::now()."','".Carbon::now()."'),</v>
      </c>
      <c r="AJ129" s="16" t="str">
        <f t="shared" si="5"/>
        <v>('".DB::select("SELECT id_status FROM `status` WHERE `element_type` = 'task' AND status_type = 'client' AND name ='CANCELLED'")[0]-&gt;id_status."',128,1),</v>
      </c>
      <c r="AK129" s="16" t="str">
        <f t="shared" si="6"/>
        <v/>
      </c>
      <c r="AL129" s="16" t="str">
        <f t="shared" si="7"/>
        <v/>
      </c>
    </row>
    <row r="130" spans="1:38" x14ac:dyDescent="0.25">
      <c r="A130" s="16" t="s">
        <v>365</v>
      </c>
      <c r="B130" s="16" t="s">
        <v>62</v>
      </c>
      <c r="C130" s="16" t="s">
        <v>41</v>
      </c>
      <c r="D130" s="16" t="s">
        <v>28</v>
      </c>
      <c r="E130" s="16" t="s">
        <v>76</v>
      </c>
      <c r="F130" s="16" t="s">
        <v>77</v>
      </c>
      <c r="G130" s="16" t="s">
        <v>268</v>
      </c>
      <c r="H130" s="16" t="s">
        <v>337</v>
      </c>
      <c r="I130" s="16" t="s">
        <v>73</v>
      </c>
      <c r="J130" s="16" t="s">
        <v>73</v>
      </c>
      <c r="M130" s="16"/>
      <c r="N130" s="7">
        <v>44965</v>
      </c>
      <c r="O130" s="9">
        <v>44965</v>
      </c>
      <c r="P130" t="s">
        <v>1207</v>
      </c>
      <c r="Q130">
        <v>1</v>
      </c>
      <c r="R130">
        <v>33</v>
      </c>
      <c r="S130">
        <v>4</v>
      </c>
      <c r="T130" t="s">
        <v>3029</v>
      </c>
      <c r="U130">
        <v>17</v>
      </c>
      <c r="V130">
        <v>2</v>
      </c>
      <c r="W130">
        <v>19</v>
      </c>
      <c r="X130">
        <v>64</v>
      </c>
      <c r="Y130">
        <v>22</v>
      </c>
      <c r="Z130">
        <v>4</v>
      </c>
      <c r="AA130">
        <v>4</v>
      </c>
      <c r="AE130">
        <v>129</v>
      </c>
      <c r="AF130" s="16" t="s">
        <v>24</v>
      </c>
      <c r="AG130" s="16"/>
      <c r="AH130" s="16"/>
      <c r="AI130" s="16" t="str">
        <f t="shared" ref="AI130:AI193" si="8">CONCATENATE("(",U130,",",S130,",",V130,",",W130,",",X130,",",Y130,",",IF(AA130&lt;&gt;"", AA130, "null"),", ",IF(AC130&lt;&gt;"", AC130, "null"),", ",IF(AD130&lt;&gt;"", AD130, "null"),", '",SUBSTITUTE(E130, "'", "´"),"',",D130,", '",P130,"','",P130,"','"".Carbon::now().""','"".Carbon::now().""'),")</f>
        <v>(17,4,2,19,64,22,4, null, null, 'Chambers 2024 UK',2024, '2023-02-08','2023-02-08','".Carbon::now()."','".Carbon::now()."'),</v>
      </c>
      <c r="AJ130" s="16" t="str">
        <f t="shared" ref="AJ130:AJ193" si="9">CONCATENATE("('"".DB::select(""SELECT id_status FROM `status` WHERE `element_type` = 'task' AND status_type = 'client' AND name ='", AF130, "'"")[0]-&gt;id_status.""',", AE130, ",1),")</f>
        <v>('".DB::select("SELECT id_status FROM `status` WHERE `element_type` = 'task' AND status_type = 'client' AND name ='CANCELLED'")[0]-&gt;id_status."',129,1),</v>
      </c>
      <c r="AK130" s="16" t="str">
        <f t="shared" ref="AK130:AK193" si="10">IF(AND(AF130&lt;&gt;AG130, AG130&lt;&gt;""),CONCATENATE("('"".DB::select(""SELECT id_status FROM `status` WHERE `element_type` = 'task' AND status_type = 'client' AND name ='", AG130, "'"")[0]-&gt;id_status.""',", AE130, ",1),"),"")</f>
        <v/>
      </c>
      <c r="AL130" s="16" t="str">
        <f t="shared" ref="AL130:AL193" si="11">IF(AND(AF130&lt;&gt;AG130,AF130&lt;&gt;AH130,AG130&lt;&gt;AH130,AH130&lt;&gt;""), CONCATENATE("('"".DB::select(""SELECT id_status FROM `status` WHERE `element_type` = 'task' AND status_type = 'client' AND name ='", AF130, "'"")[0]-&gt;id_status.""',", AE130, ",1),"), "")</f>
        <v/>
      </c>
    </row>
    <row r="131" spans="1:38" x14ac:dyDescent="0.25">
      <c r="A131" s="16" t="s">
        <v>365</v>
      </c>
      <c r="B131" s="16" t="s">
        <v>62</v>
      </c>
      <c r="C131" s="16" t="s">
        <v>41</v>
      </c>
      <c r="D131" s="16" t="s">
        <v>28</v>
      </c>
      <c r="E131" s="16" t="s">
        <v>76</v>
      </c>
      <c r="F131" s="16" t="s">
        <v>77</v>
      </c>
      <c r="G131" s="16" t="s">
        <v>268</v>
      </c>
      <c r="H131" s="16" t="s">
        <v>337</v>
      </c>
      <c r="I131" s="16" t="s">
        <v>73</v>
      </c>
      <c r="J131" s="16" t="s">
        <v>73</v>
      </c>
      <c r="M131" s="16" t="s">
        <v>54</v>
      </c>
      <c r="N131" s="7">
        <v>44965</v>
      </c>
      <c r="O131" s="9">
        <v>44965</v>
      </c>
      <c r="P131" t="s">
        <v>1207</v>
      </c>
      <c r="Q131">
        <v>1</v>
      </c>
      <c r="R131">
        <v>33</v>
      </c>
      <c r="S131">
        <v>4</v>
      </c>
      <c r="T131" t="s">
        <v>3029</v>
      </c>
      <c r="U131">
        <v>17</v>
      </c>
      <c r="V131">
        <v>2</v>
      </c>
      <c r="W131">
        <v>19</v>
      </c>
      <c r="X131">
        <v>64</v>
      </c>
      <c r="Y131">
        <v>22</v>
      </c>
      <c r="Z131">
        <v>4</v>
      </c>
      <c r="AA131">
        <v>4</v>
      </c>
      <c r="AD131">
        <v>50</v>
      </c>
      <c r="AE131">
        <v>130</v>
      </c>
      <c r="AF131" s="16" t="s">
        <v>39</v>
      </c>
      <c r="AG131" s="16"/>
      <c r="AH131" s="16"/>
      <c r="AI131" s="16" t="str">
        <f t="shared" si="8"/>
        <v>(17,4,2,19,64,22,4, null, 50, 'Chambers 2024 UK',2024, '2023-02-08','2023-02-08','".Carbon::now()."','".Carbon::now()."'),</v>
      </c>
      <c r="AJ131" s="16" t="str">
        <f t="shared" si="9"/>
        <v>('".DB::select("SELECT id_status FROM `status` WHERE `element_type` = 'task' AND status_type = 'client' AND name ='CONFIRMED'")[0]-&gt;id_status."',130,1),</v>
      </c>
      <c r="AK131" s="16" t="str">
        <f t="shared" si="10"/>
        <v/>
      </c>
      <c r="AL131" s="16" t="str">
        <f t="shared" si="11"/>
        <v/>
      </c>
    </row>
    <row r="132" spans="1:38" x14ac:dyDescent="0.25">
      <c r="A132" s="16" t="s">
        <v>154</v>
      </c>
      <c r="B132" s="16" t="s">
        <v>62</v>
      </c>
      <c r="C132" s="16" t="s">
        <v>41</v>
      </c>
      <c r="D132" s="16" t="s">
        <v>28</v>
      </c>
      <c r="E132" s="16" t="s">
        <v>160</v>
      </c>
      <c r="F132" s="16" t="s">
        <v>155</v>
      </c>
      <c r="G132" s="16" t="s">
        <v>161</v>
      </c>
      <c r="H132" s="16" t="s">
        <v>163</v>
      </c>
      <c r="I132" s="16" t="s">
        <v>73</v>
      </c>
      <c r="J132" s="16" t="s">
        <v>3174</v>
      </c>
      <c r="M132" s="16" t="s">
        <v>74</v>
      </c>
      <c r="N132" s="7">
        <v>44957</v>
      </c>
      <c r="O132" s="9">
        <v>44957</v>
      </c>
      <c r="P132" t="s">
        <v>1176</v>
      </c>
      <c r="Q132">
        <v>1</v>
      </c>
      <c r="R132">
        <v>11</v>
      </c>
      <c r="S132">
        <v>4</v>
      </c>
      <c r="T132" t="s">
        <v>2983</v>
      </c>
      <c r="U132">
        <v>10</v>
      </c>
      <c r="V132">
        <v>2</v>
      </c>
      <c r="W132">
        <v>4</v>
      </c>
      <c r="X132">
        <v>59</v>
      </c>
      <c r="Y132">
        <v>26</v>
      </c>
      <c r="Z132">
        <v>4</v>
      </c>
      <c r="AA132">
        <v>45</v>
      </c>
      <c r="AD132">
        <v>6</v>
      </c>
      <c r="AE132">
        <v>131</v>
      </c>
      <c r="AF132" s="16" t="s">
        <v>39</v>
      </c>
      <c r="AG132" s="16"/>
      <c r="AH132" s="16"/>
      <c r="AI132" s="16" t="str">
        <f t="shared" si="8"/>
        <v>(10,4,2,4,59,26,45, null, 6, 'Chambers 2024 Asia Pacific',2024, '2023-01-31','2023-01-31','".Carbon::now()."','".Carbon::now()."'),</v>
      </c>
      <c r="AJ132" s="16" t="str">
        <f t="shared" si="9"/>
        <v>('".DB::select("SELECT id_status FROM `status` WHERE `element_type` = 'task' AND status_type = 'client' AND name ='CONFIRMED'")[0]-&gt;id_status."',131,1),</v>
      </c>
      <c r="AK132" s="16" t="str">
        <f t="shared" si="10"/>
        <v/>
      </c>
      <c r="AL132" s="16" t="str">
        <f t="shared" si="11"/>
        <v/>
      </c>
    </row>
    <row r="133" spans="1:38" x14ac:dyDescent="0.25">
      <c r="A133" s="16" t="s">
        <v>154</v>
      </c>
      <c r="B133" s="16" t="s">
        <v>62</v>
      </c>
      <c r="C133" s="16" t="s">
        <v>41</v>
      </c>
      <c r="D133" s="16" t="s">
        <v>28</v>
      </c>
      <c r="E133" s="16" t="s">
        <v>160</v>
      </c>
      <c r="F133" s="16" t="s">
        <v>155</v>
      </c>
      <c r="G133" s="16" t="s">
        <v>156</v>
      </c>
      <c r="H133" s="16" t="s">
        <v>163</v>
      </c>
      <c r="I133" s="16" t="s">
        <v>73</v>
      </c>
      <c r="J133" s="16" t="s">
        <v>3174</v>
      </c>
      <c r="M133" s="16" t="s">
        <v>74</v>
      </c>
      <c r="N133" s="7">
        <v>44957</v>
      </c>
      <c r="O133" s="9">
        <v>44957</v>
      </c>
      <c r="P133" t="s">
        <v>1176</v>
      </c>
      <c r="Q133">
        <v>1</v>
      </c>
      <c r="R133">
        <v>11</v>
      </c>
      <c r="S133">
        <v>4</v>
      </c>
      <c r="T133" t="s">
        <v>2983</v>
      </c>
      <c r="U133">
        <v>10</v>
      </c>
      <c r="V133">
        <v>2</v>
      </c>
      <c r="W133">
        <v>4</v>
      </c>
      <c r="X133">
        <v>100</v>
      </c>
      <c r="Y133">
        <v>26</v>
      </c>
      <c r="Z133">
        <v>4</v>
      </c>
      <c r="AA133">
        <v>45</v>
      </c>
      <c r="AD133">
        <v>6</v>
      </c>
      <c r="AE133">
        <v>132</v>
      </c>
      <c r="AF133" s="16" t="s">
        <v>39</v>
      </c>
      <c r="AG133" s="16"/>
      <c r="AH133" s="16"/>
      <c r="AI133" s="16" t="str">
        <f t="shared" si="8"/>
        <v>(10,4,2,4,100,26,45, null, 6, 'Chambers 2024 Asia Pacific',2024, '2023-01-31','2023-01-31','".Carbon::now()."','".Carbon::now()."'),</v>
      </c>
      <c r="AJ133" s="16" t="str">
        <f t="shared" si="9"/>
        <v>('".DB::select("SELECT id_status FROM `status` WHERE `element_type` = 'task' AND status_type = 'client' AND name ='CONFIRMED'")[0]-&gt;id_status."',132,1),</v>
      </c>
      <c r="AK133" s="16" t="str">
        <f t="shared" si="10"/>
        <v/>
      </c>
      <c r="AL133" s="16" t="str">
        <f t="shared" si="11"/>
        <v/>
      </c>
    </row>
    <row r="134" spans="1:38" x14ac:dyDescent="0.25">
      <c r="A134" s="16" t="s">
        <v>154</v>
      </c>
      <c r="B134" s="16" t="s">
        <v>62</v>
      </c>
      <c r="C134" s="16" t="s">
        <v>41</v>
      </c>
      <c r="D134" s="16" t="s">
        <v>349</v>
      </c>
      <c r="E134" s="16" t="s">
        <v>3237</v>
      </c>
      <c r="F134" s="16" t="s">
        <v>155</v>
      </c>
      <c r="G134" s="16" t="s">
        <v>161</v>
      </c>
      <c r="H134" s="16" t="s">
        <v>163</v>
      </c>
      <c r="I134" s="16" t="s">
        <v>73</v>
      </c>
      <c r="J134" s="16" t="s">
        <v>73</v>
      </c>
      <c r="M134" s="16" t="s">
        <v>74</v>
      </c>
      <c r="N134" s="7">
        <v>45322</v>
      </c>
      <c r="O134" s="9">
        <v>45322</v>
      </c>
      <c r="P134" t="s">
        <v>5035</v>
      </c>
      <c r="Q134">
        <v>1</v>
      </c>
      <c r="R134">
        <v>11</v>
      </c>
      <c r="S134">
        <v>4</v>
      </c>
      <c r="T134" t="s">
        <v>4944</v>
      </c>
      <c r="U134">
        <v>147</v>
      </c>
      <c r="V134">
        <v>2</v>
      </c>
      <c r="W134">
        <v>4</v>
      </c>
      <c r="X134">
        <v>59</v>
      </c>
      <c r="Y134">
        <v>26</v>
      </c>
      <c r="Z134">
        <v>4</v>
      </c>
      <c r="AA134">
        <v>4</v>
      </c>
      <c r="AD134">
        <v>6</v>
      </c>
      <c r="AE134">
        <v>133</v>
      </c>
      <c r="AF134" s="16" t="s">
        <v>24</v>
      </c>
      <c r="AG134" s="16"/>
      <c r="AH134" s="16"/>
      <c r="AI134" s="16" t="str">
        <f t="shared" si="8"/>
        <v>(147,4,2,4,59,26,4, null, 6, 'Chambers 2025 Asia Pacific',2025, '2024-01-31','2024-01-31','".Carbon::now()."','".Carbon::now()."'),</v>
      </c>
      <c r="AJ134" s="16" t="str">
        <f t="shared" si="9"/>
        <v>('".DB::select("SELECT id_status FROM `status` WHERE `element_type` = 'task' AND status_type = 'client' AND name ='CANCELLED'")[0]-&gt;id_status."',133,1),</v>
      </c>
      <c r="AK134" s="16" t="str">
        <f t="shared" si="10"/>
        <v/>
      </c>
      <c r="AL134" s="16" t="str">
        <f t="shared" si="11"/>
        <v/>
      </c>
    </row>
    <row r="135" spans="1:38" x14ac:dyDescent="0.25">
      <c r="A135" s="16" t="s">
        <v>154</v>
      </c>
      <c r="B135" s="16" t="s">
        <v>62</v>
      </c>
      <c r="C135" s="16" t="s">
        <v>41</v>
      </c>
      <c r="D135" s="16" t="s">
        <v>349</v>
      </c>
      <c r="E135" s="16" t="s">
        <v>3237</v>
      </c>
      <c r="F135" s="16" t="s">
        <v>155</v>
      </c>
      <c r="G135" s="16" t="s">
        <v>156</v>
      </c>
      <c r="H135" s="16" t="s">
        <v>163</v>
      </c>
      <c r="I135" s="16" t="s">
        <v>73</v>
      </c>
      <c r="J135" s="16" t="s">
        <v>73</v>
      </c>
      <c r="M135" s="16" t="s">
        <v>74</v>
      </c>
      <c r="N135" s="7">
        <v>45322</v>
      </c>
      <c r="O135" s="9">
        <v>45322</v>
      </c>
      <c r="P135" t="s">
        <v>5035</v>
      </c>
      <c r="Q135">
        <v>1</v>
      </c>
      <c r="R135">
        <v>11</v>
      </c>
      <c r="S135">
        <v>4</v>
      </c>
      <c r="T135" t="s">
        <v>4944</v>
      </c>
      <c r="U135">
        <v>147</v>
      </c>
      <c r="V135">
        <v>2</v>
      </c>
      <c r="W135">
        <v>4</v>
      </c>
      <c r="X135">
        <v>100</v>
      </c>
      <c r="Y135">
        <v>26</v>
      </c>
      <c r="Z135">
        <v>4</v>
      </c>
      <c r="AA135">
        <v>4</v>
      </c>
      <c r="AD135">
        <v>6</v>
      </c>
      <c r="AE135">
        <v>134</v>
      </c>
      <c r="AF135" s="16" t="s">
        <v>3143</v>
      </c>
      <c r="AG135" s="16"/>
      <c r="AH135" s="16"/>
      <c r="AI135" s="16" t="str">
        <f t="shared" si="8"/>
        <v>(147,4,2,4,100,26,4, null, 6, 'Chambers 2025 Asia Pacific',2025, '2024-01-31','2024-01-31','".Carbon::now()."','".Carbon::now()."'),</v>
      </c>
      <c r="AJ135" s="16" t="str">
        <f t="shared" si="9"/>
        <v>('".DB::select("SELECT id_status FROM `status` WHERE `element_type` = 'task' AND status_type = 'client' AND name ='PRE-FORECAST'")[0]-&gt;id_status."',134,1),</v>
      </c>
      <c r="AK135" s="16" t="str">
        <f t="shared" si="10"/>
        <v/>
      </c>
      <c r="AL135" s="16" t="str">
        <f t="shared" si="11"/>
        <v/>
      </c>
    </row>
    <row r="136" spans="1:38" x14ac:dyDescent="0.25">
      <c r="A136" s="16" t="s">
        <v>154</v>
      </c>
      <c r="B136" s="16" t="s">
        <v>62</v>
      </c>
      <c r="C136" s="16" t="s">
        <v>41</v>
      </c>
      <c r="D136" s="16" t="s">
        <v>28</v>
      </c>
      <c r="E136" s="16" t="s">
        <v>160</v>
      </c>
      <c r="F136" s="16" t="s">
        <v>155</v>
      </c>
      <c r="G136" s="16" t="s">
        <v>189</v>
      </c>
      <c r="H136" s="16" t="s">
        <v>190</v>
      </c>
      <c r="I136" s="16" t="s">
        <v>73</v>
      </c>
      <c r="J136" s="16" t="s">
        <v>3174</v>
      </c>
      <c r="M136" s="16" t="s">
        <v>37</v>
      </c>
      <c r="N136" s="7">
        <v>44995</v>
      </c>
      <c r="O136" s="9">
        <v>44995</v>
      </c>
      <c r="P136" t="s">
        <v>1206</v>
      </c>
      <c r="Q136">
        <v>1</v>
      </c>
      <c r="R136">
        <v>11</v>
      </c>
      <c r="S136">
        <v>4</v>
      </c>
      <c r="T136" t="s">
        <v>2983</v>
      </c>
      <c r="U136">
        <v>10</v>
      </c>
      <c r="V136">
        <v>2</v>
      </c>
      <c r="W136">
        <v>4</v>
      </c>
      <c r="X136">
        <v>125</v>
      </c>
      <c r="Y136">
        <v>23</v>
      </c>
      <c r="Z136">
        <v>4</v>
      </c>
      <c r="AA136">
        <v>45</v>
      </c>
      <c r="AD136">
        <v>42</v>
      </c>
      <c r="AE136">
        <v>135</v>
      </c>
      <c r="AF136" s="16" t="s">
        <v>39</v>
      </c>
      <c r="AG136" s="16"/>
      <c r="AH136" s="16"/>
      <c r="AI136" s="16" t="str">
        <f t="shared" si="8"/>
        <v>(10,4,2,4,125,23,45, null, 42, 'Chambers 2024 Asia Pacific',2024, '2023-03-10','2023-03-10','".Carbon::now()."','".Carbon::now()."'),</v>
      </c>
      <c r="AJ136" s="16" t="str">
        <f t="shared" si="9"/>
        <v>('".DB::select("SELECT id_status FROM `status` WHERE `element_type` = 'task' AND status_type = 'client' AND name ='CONFIRMED'")[0]-&gt;id_status."',135,1),</v>
      </c>
      <c r="AK136" s="16" t="str">
        <f t="shared" si="10"/>
        <v/>
      </c>
      <c r="AL136" s="16" t="str">
        <f t="shared" si="11"/>
        <v/>
      </c>
    </row>
    <row r="137" spans="1:38" x14ac:dyDescent="0.25">
      <c r="A137" s="16" t="s">
        <v>154</v>
      </c>
      <c r="B137" s="16" t="s">
        <v>62</v>
      </c>
      <c r="C137" s="16" t="s">
        <v>41</v>
      </c>
      <c r="D137" s="16" t="s">
        <v>349</v>
      </c>
      <c r="E137" s="16" t="s">
        <v>3237</v>
      </c>
      <c r="F137" s="16" t="s">
        <v>155</v>
      </c>
      <c r="G137" s="16" t="s">
        <v>189</v>
      </c>
      <c r="H137" s="16" t="s">
        <v>190</v>
      </c>
      <c r="I137" s="16" t="s">
        <v>73</v>
      </c>
      <c r="J137" s="16" t="s">
        <v>35</v>
      </c>
      <c r="M137" s="16" t="s">
        <v>37</v>
      </c>
      <c r="N137" s="7">
        <v>45361</v>
      </c>
      <c r="O137" s="9">
        <v>45361</v>
      </c>
      <c r="P137" t="s">
        <v>5032</v>
      </c>
      <c r="Q137">
        <v>1</v>
      </c>
      <c r="R137">
        <v>11</v>
      </c>
      <c r="S137">
        <v>4</v>
      </c>
      <c r="T137" t="s">
        <v>4944</v>
      </c>
      <c r="U137">
        <v>147</v>
      </c>
      <c r="V137">
        <v>2</v>
      </c>
      <c r="W137">
        <v>4</v>
      </c>
      <c r="X137">
        <v>125</v>
      </c>
      <c r="Y137">
        <v>23</v>
      </c>
      <c r="Z137">
        <v>4</v>
      </c>
      <c r="AA137">
        <v>20</v>
      </c>
      <c r="AD137">
        <v>42</v>
      </c>
      <c r="AE137">
        <v>136</v>
      </c>
      <c r="AF137" s="16" t="s">
        <v>3143</v>
      </c>
      <c r="AG137" s="16"/>
      <c r="AH137" s="16"/>
      <c r="AI137" s="16" t="str">
        <f t="shared" si="8"/>
        <v>(147,4,2,4,125,23,20, null, 42, 'Chambers 2025 Asia Pacific',2025, '2024-03-10','2024-03-10','".Carbon::now()."','".Carbon::now()."'),</v>
      </c>
      <c r="AJ137" s="16" t="str">
        <f t="shared" si="9"/>
        <v>('".DB::select("SELECT id_status FROM `status` WHERE `element_type` = 'task' AND status_type = 'client' AND name ='PRE-FORECAST'")[0]-&gt;id_status."',136,1),</v>
      </c>
      <c r="AK137" s="16" t="str">
        <f t="shared" si="10"/>
        <v/>
      </c>
      <c r="AL137" s="16" t="str">
        <f t="shared" si="11"/>
        <v/>
      </c>
    </row>
    <row r="138" spans="1:38" x14ac:dyDescent="0.25">
      <c r="A138" s="16" t="s">
        <v>154</v>
      </c>
      <c r="B138" s="16" t="s">
        <v>62</v>
      </c>
      <c r="C138" s="16" t="s">
        <v>41</v>
      </c>
      <c r="D138" s="16" t="s">
        <v>28</v>
      </c>
      <c r="E138" s="16" t="s">
        <v>160</v>
      </c>
      <c r="F138" s="16" t="s">
        <v>155</v>
      </c>
      <c r="G138" s="16" t="s">
        <v>161</v>
      </c>
      <c r="H138" s="16" t="s">
        <v>164</v>
      </c>
      <c r="I138" s="16" t="s">
        <v>73</v>
      </c>
      <c r="J138" s="16" t="s">
        <v>3174</v>
      </c>
      <c r="M138" s="16" t="s">
        <v>37</v>
      </c>
      <c r="N138" s="7">
        <v>44957</v>
      </c>
      <c r="O138" s="9">
        <v>44995</v>
      </c>
      <c r="P138" t="s">
        <v>1206</v>
      </c>
      <c r="Q138">
        <v>1</v>
      </c>
      <c r="R138">
        <v>11</v>
      </c>
      <c r="S138">
        <v>4</v>
      </c>
      <c r="T138" t="s">
        <v>2983</v>
      </c>
      <c r="U138">
        <v>10</v>
      </c>
      <c r="V138">
        <v>2</v>
      </c>
      <c r="W138">
        <v>4</v>
      </c>
      <c r="X138">
        <v>59</v>
      </c>
      <c r="Y138">
        <v>96</v>
      </c>
      <c r="Z138">
        <v>4</v>
      </c>
      <c r="AA138">
        <v>45</v>
      </c>
      <c r="AD138">
        <v>42</v>
      </c>
      <c r="AE138">
        <v>137</v>
      </c>
      <c r="AF138" s="16" t="s">
        <v>39</v>
      </c>
      <c r="AG138" s="16"/>
      <c r="AH138" s="16"/>
      <c r="AI138" s="16" t="str">
        <f t="shared" si="8"/>
        <v>(10,4,2,4,59,96,45, null, 42, 'Chambers 2024 Asia Pacific',2024, '2023-03-10','2023-03-10','".Carbon::now()."','".Carbon::now()."'),</v>
      </c>
      <c r="AJ138" s="16" t="str">
        <f t="shared" si="9"/>
        <v>('".DB::select("SELECT id_status FROM `status` WHERE `element_type` = 'task' AND status_type = 'client' AND name ='CONFIRMED'")[0]-&gt;id_status."',137,1),</v>
      </c>
      <c r="AK138" s="16" t="str">
        <f t="shared" si="10"/>
        <v/>
      </c>
      <c r="AL138" s="16" t="str">
        <f t="shared" si="11"/>
        <v/>
      </c>
    </row>
    <row r="139" spans="1:38" x14ac:dyDescent="0.25">
      <c r="A139" s="16" t="s">
        <v>154</v>
      </c>
      <c r="B139" s="16" t="s">
        <v>62</v>
      </c>
      <c r="C139" s="16" t="s">
        <v>41</v>
      </c>
      <c r="D139" s="16" t="s">
        <v>28</v>
      </c>
      <c r="E139" s="16" t="s">
        <v>160</v>
      </c>
      <c r="F139" s="16" t="s">
        <v>155</v>
      </c>
      <c r="G139" s="16" t="s">
        <v>156</v>
      </c>
      <c r="H139" s="16" t="s">
        <v>164</v>
      </c>
      <c r="I139" s="16" t="s">
        <v>73</v>
      </c>
      <c r="J139" s="16" t="s">
        <v>3174</v>
      </c>
      <c r="M139" s="16" t="s">
        <v>37</v>
      </c>
      <c r="N139" s="7">
        <v>44957</v>
      </c>
      <c r="O139" s="9">
        <v>44995</v>
      </c>
      <c r="P139" t="s">
        <v>1206</v>
      </c>
      <c r="Q139">
        <v>1</v>
      </c>
      <c r="R139">
        <v>11</v>
      </c>
      <c r="S139">
        <v>4</v>
      </c>
      <c r="T139" t="s">
        <v>2983</v>
      </c>
      <c r="U139">
        <v>10</v>
      </c>
      <c r="V139">
        <v>2</v>
      </c>
      <c r="W139">
        <v>4</v>
      </c>
      <c r="X139">
        <v>100</v>
      </c>
      <c r="Y139">
        <v>96</v>
      </c>
      <c r="Z139">
        <v>4</v>
      </c>
      <c r="AA139">
        <v>45</v>
      </c>
      <c r="AD139">
        <v>42</v>
      </c>
      <c r="AE139">
        <v>138</v>
      </c>
      <c r="AF139" s="16" t="s">
        <v>39</v>
      </c>
      <c r="AG139" s="16"/>
      <c r="AH139" s="16"/>
      <c r="AI139" s="16" t="str">
        <f t="shared" si="8"/>
        <v>(10,4,2,4,100,96,45, null, 42, 'Chambers 2024 Asia Pacific',2024, '2023-03-10','2023-03-10','".Carbon::now()."','".Carbon::now()."'),</v>
      </c>
      <c r="AJ139" s="16" t="str">
        <f t="shared" si="9"/>
        <v>('".DB::select("SELECT id_status FROM `status` WHERE `element_type` = 'task' AND status_type = 'client' AND name ='CONFIRMED'")[0]-&gt;id_status."',138,1),</v>
      </c>
      <c r="AK139" s="16" t="str">
        <f t="shared" si="10"/>
        <v/>
      </c>
      <c r="AL139" s="16" t="str">
        <f t="shared" si="11"/>
        <v/>
      </c>
    </row>
    <row r="140" spans="1:38" x14ac:dyDescent="0.25">
      <c r="A140" s="16" t="s">
        <v>154</v>
      </c>
      <c r="B140" s="16" t="s">
        <v>62</v>
      </c>
      <c r="C140" s="16" t="s">
        <v>41</v>
      </c>
      <c r="D140" s="16" t="s">
        <v>349</v>
      </c>
      <c r="E140" s="16" t="s">
        <v>3237</v>
      </c>
      <c r="F140" s="16" t="s">
        <v>155</v>
      </c>
      <c r="G140" s="16" t="s">
        <v>161</v>
      </c>
      <c r="H140" s="16" t="s">
        <v>164</v>
      </c>
      <c r="I140" s="16" t="s">
        <v>73</v>
      </c>
      <c r="J140" s="16" t="s">
        <v>35</v>
      </c>
      <c r="M140" s="16" t="s">
        <v>37</v>
      </c>
      <c r="N140" s="7">
        <v>45361</v>
      </c>
      <c r="O140" s="9">
        <v>45361</v>
      </c>
      <c r="P140" t="s">
        <v>5032</v>
      </c>
      <c r="Q140">
        <v>1</v>
      </c>
      <c r="R140">
        <v>11</v>
      </c>
      <c r="S140">
        <v>4</v>
      </c>
      <c r="T140" t="s">
        <v>4944</v>
      </c>
      <c r="U140">
        <v>147</v>
      </c>
      <c r="V140">
        <v>2</v>
      </c>
      <c r="W140">
        <v>4</v>
      </c>
      <c r="X140">
        <v>59</v>
      </c>
      <c r="Y140">
        <v>96</v>
      </c>
      <c r="Z140">
        <v>4</v>
      </c>
      <c r="AA140">
        <v>20</v>
      </c>
      <c r="AD140">
        <v>42</v>
      </c>
      <c r="AE140">
        <v>139</v>
      </c>
      <c r="AF140" s="16" t="s">
        <v>24</v>
      </c>
      <c r="AG140" s="16"/>
      <c r="AH140" s="16"/>
      <c r="AI140" s="16" t="str">
        <f t="shared" si="8"/>
        <v>(147,4,2,4,59,96,20, null, 42, 'Chambers 2025 Asia Pacific',2025, '2024-03-10','2024-03-10','".Carbon::now()."','".Carbon::now()."'),</v>
      </c>
      <c r="AJ140" s="16" t="str">
        <f t="shared" si="9"/>
        <v>('".DB::select("SELECT id_status FROM `status` WHERE `element_type` = 'task' AND status_type = 'client' AND name ='CANCELLED'")[0]-&gt;id_status."',139,1),</v>
      </c>
      <c r="AK140" s="16" t="str">
        <f t="shared" si="10"/>
        <v/>
      </c>
      <c r="AL140" s="16" t="str">
        <f t="shared" si="11"/>
        <v/>
      </c>
    </row>
    <row r="141" spans="1:38" x14ac:dyDescent="0.25">
      <c r="A141" s="16" t="s">
        <v>154</v>
      </c>
      <c r="B141" s="16" t="s">
        <v>62</v>
      </c>
      <c r="C141" s="16" t="s">
        <v>41</v>
      </c>
      <c r="D141" s="16" t="s">
        <v>349</v>
      </c>
      <c r="E141" s="16" t="s">
        <v>3237</v>
      </c>
      <c r="F141" s="16" t="s">
        <v>155</v>
      </c>
      <c r="G141" s="16" t="s">
        <v>156</v>
      </c>
      <c r="H141" s="16" t="s">
        <v>164</v>
      </c>
      <c r="I141" s="16" t="s">
        <v>73</v>
      </c>
      <c r="J141" s="16" t="s">
        <v>35</v>
      </c>
      <c r="M141" s="16" t="s">
        <v>37</v>
      </c>
      <c r="N141" s="7">
        <v>45361</v>
      </c>
      <c r="O141" s="9">
        <v>45361</v>
      </c>
      <c r="P141" t="s">
        <v>5032</v>
      </c>
      <c r="Q141">
        <v>1</v>
      </c>
      <c r="R141">
        <v>11</v>
      </c>
      <c r="S141">
        <v>4</v>
      </c>
      <c r="T141" t="s">
        <v>4944</v>
      </c>
      <c r="U141">
        <v>147</v>
      </c>
      <c r="V141">
        <v>2</v>
      </c>
      <c r="W141">
        <v>4</v>
      </c>
      <c r="X141">
        <v>100</v>
      </c>
      <c r="Y141">
        <v>96</v>
      </c>
      <c r="Z141">
        <v>4</v>
      </c>
      <c r="AA141">
        <v>20</v>
      </c>
      <c r="AD141">
        <v>42</v>
      </c>
      <c r="AE141">
        <v>140</v>
      </c>
      <c r="AF141" s="16" t="s">
        <v>3143</v>
      </c>
      <c r="AG141" s="16"/>
      <c r="AH141" s="16"/>
      <c r="AI141" s="16" t="str">
        <f t="shared" si="8"/>
        <v>(147,4,2,4,100,96,20, null, 42, 'Chambers 2025 Asia Pacific',2025, '2024-03-10','2024-03-10','".Carbon::now()."','".Carbon::now()."'),</v>
      </c>
      <c r="AJ141" s="16" t="str">
        <f t="shared" si="9"/>
        <v>('".DB::select("SELECT id_status FROM `status` WHERE `element_type` = 'task' AND status_type = 'client' AND name ='PRE-FORECAST'")[0]-&gt;id_status."',140,1),</v>
      </c>
      <c r="AK141" s="16" t="str">
        <f t="shared" si="10"/>
        <v/>
      </c>
      <c r="AL141" s="16" t="str">
        <f t="shared" si="11"/>
        <v/>
      </c>
    </row>
    <row r="142" spans="1:38" x14ac:dyDescent="0.25">
      <c r="A142" s="16" t="s">
        <v>154</v>
      </c>
      <c r="B142" s="16" t="s">
        <v>62</v>
      </c>
      <c r="C142" s="16" t="s">
        <v>41</v>
      </c>
      <c r="D142" s="16" t="s">
        <v>28</v>
      </c>
      <c r="E142" s="16" t="s">
        <v>160</v>
      </c>
      <c r="F142" s="16" t="s">
        <v>155</v>
      </c>
      <c r="G142" s="16" t="s">
        <v>161</v>
      </c>
      <c r="H142" s="16" t="s">
        <v>165</v>
      </c>
      <c r="I142" s="16" t="s">
        <v>73</v>
      </c>
      <c r="J142" s="16" t="s">
        <v>3174</v>
      </c>
      <c r="M142" s="16" t="s">
        <v>37</v>
      </c>
      <c r="N142" s="7">
        <v>44957</v>
      </c>
      <c r="O142" s="9">
        <v>44995</v>
      </c>
      <c r="P142" t="s">
        <v>1206</v>
      </c>
      <c r="Q142">
        <v>1</v>
      </c>
      <c r="R142">
        <v>11</v>
      </c>
      <c r="S142">
        <v>4</v>
      </c>
      <c r="T142" t="s">
        <v>2983</v>
      </c>
      <c r="U142">
        <v>10</v>
      </c>
      <c r="V142">
        <v>2</v>
      </c>
      <c r="W142">
        <v>4</v>
      </c>
      <c r="X142">
        <v>59</v>
      </c>
      <c r="Y142">
        <v>99</v>
      </c>
      <c r="Z142">
        <v>4</v>
      </c>
      <c r="AA142">
        <v>45</v>
      </c>
      <c r="AD142">
        <v>42</v>
      </c>
      <c r="AE142">
        <v>141</v>
      </c>
      <c r="AF142" s="16" t="s">
        <v>39</v>
      </c>
      <c r="AG142" s="16"/>
      <c r="AH142" s="16"/>
      <c r="AI142" s="16" t="str">
        <f t="shared" si="8"/>
        <v>(10,4,2,4,59,99,45, null, 42, 'Chambers 2024 Asia Pacific',2024, '2023-03-10','2023-03-10','".Carbon::now()."','".Carbon::now()."'),</v>
      </c>
      <c r="AJ142" s="16" t="str">
        <f t="shared" si="9"/>
        <v>('".DB::select("SELECT id_status FROM `status` WHERE `element_type` = 'task' AND status_type = 'client' AND name ='CONFIRMED'")[0]-&gt;id_status."',141,1),</v>
      </c>
      <c r="AK142" s="16" t="str">
        <f t="shared" si="10"/>
        <v/>
      </c>
      <c r="AL142" s="16" t="str">
        <f t="shared" si="11"/>
        <v/>
      </c>
    </row>
    <row r="143" spans="1:38" x14ac:dyDescent="0.25">
      <c r="A143" s="16" t="s">
        <v>154</v>
      </c>
      <c r="B143" s="16" t="s">
        <v>62</v>
      </c>
      <c r="C143" s="16" t="s">
        <v>41</v>
      </c>
      <c r="D143" s="16" t="s">
        <v>28</v>
      </c>
      <c r="E143" s="16" t="s">
        <v>160</v>
      </c>
      <c r="F143" s="16" t="s">
        <v>155</v>
      </c>
      <c r="G143" s="16" t="s">
        <v>156</v>
      </c>
      <c r="H143" s="16" t="s">
        <v>165</v>
      </c>
      <c r="I143" s="16" t="s">
        <v>73</v>
      </c>
      <c r="J143" s="16" t="s">
        <v>3174</v>
      </c>
      <c r="M143" s="16" t="s">
        <v>37</v>
      </c>
      <c r="N143" s="7">
        <v>44957</v>
      </c>
      <c r="O143" s="9">
        <v>44995</v>
      </c>
      <c r="P143" t="s">
        <v>1206</v>
      </c>
      <c r="Q143">
        <v>1</v>
      </c>
      <c r="R143">
        <v>11</v>
      </c>
      <c r="S143">
        <v>4</v>
      </c>
      <c r="T143" t="s">
        <v>2983</v>
      </c>
      <c r="U143">
        <v>10</v>
      </c>
      <c r="V143">
        <v>2</v>
      </c>
      <c r="W143">
        <v>4</v>
      </c>
      <c r="X143">
        <v>100</v>
      </c>
      <c r="Y143">
        <v>99</v>
      </c>
      <c r="Z143">
        <v>4</v>
      </c>
      <c r="AA143">
        <v>45</v>
      </c>
      <c r="AD143">
        <v>42</v>
      </c>
      <c r="AE143">
        <v>142</v>
      </c>
      <c r="AF143" s="16" t="s">
        <v>39</v>
      </c>
      <c r="AG143" s="16"/>
      <c r="AH143" s="16"/>
      <c r="AI143" s="16" t="str">
        <f t="shared" si="8"/>
        <v>(10,4,2,4,100,99,45, null, 42, 'Chambers 2024 Asia Pacific',2024, '2023-03-10','2023-03-10','".Carbon::now()."','".Carbon::now()."'),</v>
      </c>
      <c r="AJ143" s="16" t="str">
        <f t="shared" si="9"/>
        <v>('".DB::select("SELECT id_status FROM `status` WHERE `element_type` = 'task' AND status_type = 'client' AND name ='CONFIRMED'")[0]-&gt;id_status."',142,1),</v>
      </c>
      <c r="AK143" s="16" t="str">
        <f t="shared" si="10"/>
        <v/>
      </c>
      <c r="AL143" s="16" t="str">
        <f t="shared" si="11"/>
        <v/>
      </c>
    </row>
    <row r="144" spans="1:38" x14ac:dyDescent="0.25">
      <c r="A144" s="16" t="s">
        <v>154</v>
      </c>
      <c r="B144" s="16" t="s">
        <v>62</v>
      </c>
      <c r="C144" s="16" t="s">
        <v>41</v>
      </c>
      <c r="D144" s="16" t="s">
        <v>349</v>
      </c>
      <c r="E144" s="16" t="s">
        <v>3237</v>
      </c>
      <c r="F144" s="16" t="s">
        <v>155</v>
      </c>
      <c r="G144" s="16" t="s">
        <v>161</v>
      </c>
      <c r="H144" s="16" t="s">
        <v>165</v>
      </c>
      <c r="I144" s="16" t="s">
        <v>73</v>
      </c>
      <c r="J144" s="16" t="s">
        <v>35</v>
      </c>
      <c r="M144" s="16" t="s">
        <v>37</v>
      </c>
      <c r="N144" s="7">
        <v>45361</v>
      </c>
      <c r="O144" s="9">
        <v>45361</v>
      </c>
      <c r="P144" t="s">
        <v>5032</v>
      </c>
      <c r="Q144">
        <v>1</v>
      </c>
      <c r="R144">
        <v>11</v>
      </c>
      <c r="S144">
        <v>4</v>
      </c>
      <c r="T144" t="s">
        <v>4944</v>
      </c>
      <c r="U144">
        <v>147</v>
      </c>
      <c r="V144">
        <v>2</v>
      </c>
      <c r="W144">
        <v>4</v>
      </c>
      <c r="X144">
        <v>59</v>
      </c>
      <c r="Y144">
        <v>99</v>
      </c>
      <c r="Z144">
        <v>4</v>
      </c>
      <c r="AA144">
        <v>20</v>
      </c>
      <c r="AD144">
        <v>42</v>
      </c>
      <c r="AE144">
        <v>143</v>
      </c>
      <c r="AF144" s="16" t="s">
        <v>24</v>
      </c>
      <c r="AG144" s="16"/>
      <c r="AH144" s="16"/>
      <c r="AI144" s="16" t="str">
        <f t="shared" si="8"/>
        <v>(147,4,2,4,59,99,20, null, 42, 'Chambers 2025 Asia Pacific',2025, '2024-03-10','2024-03-10','".Carbon::now()."','".Carbon::now()."'),</v>
      </c>
      <c r="AJ144" s="16" t="str">
        <f t="shared" si="9"/>
        <v>('".DB::select("SELECT id_status FROM `status` WHERE `element_type` = 'task' AND status_type = 'client' AND name ='CANCELLED'")[0]-&gt;id_status."',143,1),</v>
      </c>
      <c r="AK144" s="16" t="str">
        <f t="shared" si="10"/>
        <v/>
      </c>
      <c r="AL144" s="16" t="str">
        <f t="shared" si="11"/>
        <v/>
      </c>
    </row>
    <row r="145" spans="1:38" x14ac:dyDescent="0.25">
      <c r="A145" s="16" t="s">
        <v>154</v>
      </c>
      <c r="B145" s="16" t="s">
        <v>62</v>
      </c>
      <c r="C145" s="16" t="s">
        <v>41</v>
      </c>
      <c r="D145" s="16" t="s">
        <v>349</v>
      </c>
      <c r="E145" s="16" t="s">
        <v>3237</v>
      </c>
      <c r="F145" s="16" t="s">
        <v>155</v>
      </c>
      <c r="G145" s="16" t="s">
        <v>156</v>
      </c>
      <c r="H145" s="16" t="s">
        <v>165</v>
      </c>
      <c r="I145" s="16" t="s">
        <v>73</v>
      </c>
      <c r="J145" s="16" t="s">
        <v>35</v>
      </c>
      <c r="M145" s="16" t="s">
        <v>37</v>
      </c>
      <c r="N145" s="7">
        <v>45361</v>
      </c>
      <c r="O145" s="9">
        <v>45361</v>
      </c>
      <c r="P145" t="s">
        <v>5032</v>
      </c>
      <c r="Q145">
        <v>1</v>
      </c>
      <c r="R145">
        <v>11</v>
      </c>
      <c r="S145">
        <v>4</v>
      </c>
      <c r="T145" t="s">
        <v>4944</v>
      </c>
      <c r="U145">
        <v>147</v>
      </c>
      <c r="V145">
        <v>2</v>
      </c>
      <c r="W145">
        <v>4</v>
      </c>
      <c r="X145">
        <v>100</v>
      </c>
      <c r="Y145">
        <v>99</v>
      </c>
      <c r="Z145">
        <v>4</v>
      </c>
      <c r="AA145">
        <v>20</v>
      </c>
      <c r="AD145">
        <v>42</v>
      </c>
      <c r="AE145">
        <v>144</v>
      </c>
      <c r="AF145" s="16" t="s">
        <v>3143</v>
      </c>
      <c r="AG145" s="16"/>
      <c r="AH145" s="16"/>
      <c r="AI145" s="16" t="str">
        <f t="shared" si="8"/>
        <v>(147,4,2,4,100,99,20, null, 42, 'Chambers 2025 Asia Pacific',2025, '2024-03-10','2024-03-10','".Carbon::now()."','".Carbon::now()."'),</v>
      </c>
      <c r="AJ145" s="16" t="str">
        <f t="shared" si="9"/>
        <v>('".DB::select("SELECT id_status FROM `status` WHERE `element_type` = 'task' AND status_type = 'client' AND name ='PRE-FORECAST'")[0]-&gt;id_status."',144,1),</v>
      </c>
      <c r="AK145" s="16" t="str">
        <f t="shared" si="10"/>
        <v/>
      </c>
      <c r="AL145" s="16" t="str">
        <f t="shared" si="11"/>
        <v/>
      </c>
    </row>
    <row r="146" spans="1:38" x14ac:dyDescent="0.25">
      <c r="A146" s="16" t="s">
        <v>259</v>
      </c>
      <c r="B146" s="16" t="s">
        <v>62</v>
      </c>
      <c r="C146" s="16" t="s">
        <v>41</v>
      </c>
      <c r="D146" s="16" t="s">
        <v>28</v>
      </c>
      <c r="E146" s="16" t="s">
        <v>160</v>
      </c>
      <c r="F146" s="16" t="s">
        <v>155</v>
      </c>
      <c r="G146" s="16" t="s">
        <v>156</v>
      </c>
      <c r="H146" s="16" t="s">
        <v>165</v>
      </c>
      <c r="I146" s="16"/>
      <c r="J146" s="16"/>
      <c r="M146" s="16"/>
      <c r="N146" s="7">
        <v>45031</v>
      </c>
      <c r="O146" s="9">
        <v>44995</v>
      </c>
      <c r="P146" t="s">
        <v>1206</v>
      </c>
      <c r="Q146">
        <v>1</v>
      </c>
      <c r="R146">
        <v>20</v>
      </c>
      <c r="S146">
        <v>4</v>
      </c>
      <c r="T146" t="s">
        <v>2981</v>
      </c>
      <c r="U146">
        <v>14</v>
      </c>
      <c r="V146">
        <v>2</v>
      </c>
      <c r="W146">
        <v>4</v>
      </c>
      <c r="X146">
        <v>100</v>
      </c>
      <c r="Y146">
        <v>99</v>
      </c>
      <c r="AE146">
        <v>145</v>
      </c>
      <c r="AF146" s="16" t="s">
        <v>24</v>
      </c>
      <c r="AG146" s="16"/>
      <c r="AH146" s="16"/>
      <c r="AI146" s="16" t="str">
        <f t="shared" si="8"/>
        <v>(14,4,2,4,100,99,null, null, null, 'Chambers 2024 Asia Pacific',2024, '2023-03-10','2023-03-10','".Carbon::now()."','".Carbon::now()."'),</v>
      </c>
      <c r="AJ146" s="16" t="str">
        <f t="shared" si="9"/>
        <v>('".DB::select("SELECT id_status FROM `status` WHERE `element_type` = 'task' AND status_type = 'client' AND name ='CANCELLED'")[0]-&gt;id_status."',145,1),</v>
      </c>
      <c r="AK146" s="16" t="str">
        <f t="shared" si="10"/>
        <v/>
      </c>
      <c r="AL146" s="16" t="str">
        <f t="shared" si="11"/>
        <v/>
      </c>
    </row>
    <row r="147" spans="1:38" x14ac:dyDescent="0.25">
      <c r="A147" s="16" t="s">
        <v>365</v>
      </c>
      <c r="B147" s="16" t="s">
        <v>62</v>
      </c>
      <c r="C147" s="16" t="s">
        <v>41</v>
      </c>
      <c r="D147" s="16" t="s">
        <v>28</v>
      </c>
      <c r="E147" s="16" t="s">
        <v>160</v>
      </c>
      <c r="F147" s="16" t="s">
        <v>155</v>
      </c>
      <c r="G147" s="16" t="s">
        <v>156</v>
      </c>
      <c r="H147" s="16" t="s">
        <v>165</v>
      </c>
      <c r="I147" s="16" t="s">
        <v>73</v>
      </c>
      <c r="J147" s="16" t="s">
        <v>73</v>
      </c>
      <c r="M147" s="16" t="s">
        <v>54</v>
      </c>
      <c r="N147" s="7">
        <v>44995</v>
      </c>
      <c r="O147" s="9">
        <v>44995</v>
      </c>
      <c r="P147" t="s">
        <v>1206</v>
      </c>
      <c r="Q147">
        <v>1</v>
      </c>
      <c r="R147">
        <v>33</v>
      </c>
      <c r="S147">
        <v>4</v>
      </c>
      <c r="T147" t="s">
        <v>3029</v>
      </c>
      <c r="U147">
        <v>17</v>
      </c>
      <c r="V147">
        <v>2</v>
      </c>
      <c r="W147">
        <v>4</v>
      </c>
      <c r="X147">
        <v>100</v>
      </c>
      <c r="Y147">
        <v>99</v>
      </c>
      <c r="Z147">
        <v>4</v>
      </c>
      <c r="AA147">
        <v>4</v>
      </c>
      <c r="AD147">
        <v>50</v>
      </c>
      <c r="AE147">
        <v>146</v>
      </c>
      <c r="AF147" s="16" t="s">
        <v>39</v>
      </c>
      <c r="AG147" s="16"/>
      <c r="AH147" s="16"/>
      <c r="AI147" s="16" t="str">
        <f t="shared" si="8"/>
        <v>(17,4,2,4,100,99,4, null, 50, 'Chambers 2024 Asia Pacific',2024, '2023-03-10','2023-03-10','".Carbon::now()."','".Carbon::now()."'),</v>
      </c>
      <c r="AJ147" s="16" t="str">
        <f t="shared" si="9"/>
        <v>('".DB::select("SELECT id_status FROM `status` WHERE `element_type` = 'task' AND status_type = 'client' AND name ='CONFIRMED'")[0]-&gt;id_status."',146,1),</v>
      </c>
      <c r="AK147" s="16" t="str">
        <f t="shared" si="10"/>
        <v/>
      </c>
      <c r="AL147" s="16" t="str">
        <f t="shared" si="11"/>
        <v/>
      </c>
    </row>
    <row r="148" spans="1:38" x14ac:dyDescent="0.25">
      <c r="A148" s="16" t="s">
        <v>154</v>
      </c>
      <c r="B148" s="16" t="s">
        <v>62</v>
      </c>
      <c r="C148" s="16" t="s">
        <v>41</v>
      </c>
      <c r="D148" s="16" t="s">
        <v>28</v>
      </c>
      <c r="E148" s="16" t="s">
        <v>160</v>
      </c>
      <c r="F148" s="16" t="s">
        <v>155</v>
      </c>
      <c r="G148" s="16" t="s">
        <v>161</v>
      </c>
      <c r="H148" s="16" t="s">
        <v>166</v>
      </c>
      <c r="I148" s="16" t="s">
        <v>73</v>
      </c>
      <c r="J148" s="16" t="s">
        <v>3174</v>
      </c>
      <c r="M148" s="16" t="s">
        <v>74</v>
      </c>
      <c r="N148" s="7">
        <v>44957</v>
      </c>
      <c r="O148" s="9">
        <v>44957</v>
      </c>
      <c r="P148" t="s">
        <v>1176</v>
      </c>
      <c r="Q148">
        <v>1</v>
      </c>
      <c r="R148">
        <v>11</v>
      </c>
      <c r="S148">
        <v>4</v>
      </c>
      <c r="T148" t="s">
        <v>2983</v>
      </c>
      <c r="U148">
        <v>10</v>
      </c>
      <c r="V148">
        <v>2</v>
      </c>
      <c r="W148">
        <v>4</v>
      </c>
      <c r="X148">
        <v>59</v>
      </c>
      <c r="Y148">
        <v>316</v>
      </c>
      <c r="Z148">
        <v>4</v>
      </c>
      <c r="AA148">
        <v>45</v>
      </c>
      <c r="AD148">
        <v>6</v>
      </c>
      <c r="AE148">
        <v>147</v>
      </c>
      <c r="AF148" s="16" t="s">
        <v>39</v>
      </c>
      <c r="AG148" s="16"/>
      <c r="AH148" s="16"/>
      <c r="AI148" s="16" t="str">
        <f t="shared" si="8"/>
        <v>(10,4,2,4,59,316,45, null, 6, 'Chambers 2024 Asia Pacific',2024, '2023-01-31','2023-01-31','".Carbon::now()."','".Carbon::now()."'),</v>
      </c>
      <c r="AJ148" s="16" t="str">
        <f t="shared" si="9"/>
        <v>('".DB::select("SELECT id_status FROM `status` WHERE `element_type` = 'task' AND status_type = 'client' AND name ='CONFIRMED'")[0]-&gt;id_status."',147,1),</v>
      </c>
      <c r="AK148" s="16" t="str">
        <f t="shared" si="10"/>
        <v/>
      </c>
      <c r="AL148" s="16" t="str">
        <f t="shared" si="11"/>
        <v/>
      </c>
    </row>
    <row r="149" spans="1:38" x14ac:dyDescent="0.25">
      <c r="A149" s="16" t="s">
        <v>154</v>
      </c>
      <c r="B149" s="16" t="s">
        <v>62</v>
      </c>
      <c r="C149" s="16" t="s">
        <v>41</v>
      </c>
      <c r="D149" s="16" t="s">
        <v>349</v>
      </c>
      <c r="E149" s="16" t="s">
        <v>3237</v>
      </c>
      <c r="F149" s="16" t="s">
        <v>155</v>
      </c>
      <c r="G149" s="16" t="s">
        <v>161</v>
      </c>
      <c r="H149" s="16" t="s">
        <v>166</v>
      </c>
      <c r="I149" s="16" t="s">
        <v>73</v>
      </c>
      <c r="J149" s="16" t="s">
        <v>73</v>
      </c>
      <c r="M149" s="16" t="s">
        <v>74</v>
      </c>
      <c r="N149" s="7">
        <v>45322</v>
      </c>
      <c r="O149" s="9">
        <v>45322</v>
      </c>
      <c r="P149" t="s">
        <v>5035</v>
      </c>
      <c r="Q149">
        <v>1</v>
      </c>
      <c r="R149">
        <v>11</v>
      </c>
      <c r="S149">
        <v>4</v>
      </c>
      <c r="T149" t="s">
        <v>4944</v>
      </c>
      <c r="U149">
        <v>147</v>
      </c>
      <c r="V149">
        <v>2</v>
      </c>
      <c r="W149">
        <v>4</v>
      </c>
      <c r="X149">
        <v>59</v>
      </c>
      <c r="Y149">
        <v>316</v>
      </c>
      <c r="Z149">
        <v>4</v>
      </c>
      <c r="AA149">
        <v>4</v>
      </c>
      <c r="AD149">
        <v>6</v>
      </c>
      <c r="AE149">
        <v>148</v>
      </c>
      <c r="AF149" s="16" t="s">
        <v>24</v>
      </c>
      <c r="AG149" s="16"/>
      <c r="AH149" s="16"/>
      <c r="AI149" s="16" t="str">
        <f t="shared" si="8"/>
        <v>(147,4,2,4,59,316,4, null, 6, 'Chambers 2025 Asia Pacific',2025, '2024-01-31','2024-01-31','".Carbon::now()."','".Carbon::now()."'),</v>
      </c>
      <c r="AJ149" s="16" t="str">
        <f t="shared" si="9"/>
        <v>('".DB::select("SELECT id_status FROM `status` WHERE `element_type` = 'task' AND status_type = 'client' AND name ='CANCELLED'")[0]-&gt;id_status."',148,1),</v>
      </c>
      <c r="AK149" s="16" t="str">
        <f t="shared" si="10"/>
        <v/>
      </c>
      <c r="AL149" s="16" t="str">
        <f t="shared" si="11"/>
        <v/>
      </c>
    </row>
    <row r="150" spans="1:38" x14ac:dyDescent="0.25">
      <c r="A150" s="16" t="s">
        <v>154</v>
      </c>
      <c r="B150" s="16" t="s">
        <v>62</v>
      </c>
      <c r="C150" s="16" t="s">
        <v>41</v>
      </c>
      <c r="D150" s="16" t="s">
        <v>28</v>
      </c>
      <c r="E150" s="16" t="s">
        <v>160</v>
      </c>
      <c r="F150" s="16" t="s">
        <v>155</v>
      </c>
      <c r="G150" s="16" t="s">
        <v>161</v>
      </c>
      <c r="H150" s="16" t="s">
        <v>167</v>
      </c>
      <c r="I150" s="16" t="s">
        <v>73</v>
      </c>
      <c r="J150" s="16" t="s">
        <v>3174</v>
      </c>
      <c r="M150" s="16" t="s">
        <v>74</v>
      </c>
      <c r="N150" s="7">
        <v>44957</v>
      </c>
      <c r="O150" s="9">
        <v>44957</v>
      </c>
      <c r="P150" t="s">
        <v>1176</v>
      </c>
      <c r="Q150">
        <v>1</v>
      </c>
      <c r="R150">
        <v>11</v>
      </c>
      <c r="S150">
        <v>4</v>
      </c>
      <c r="T150" t="s">
        <v>2983</v>
      </c>
      <c r="U150">
        <v>10</v>
      </c>
      <c r="V150">
        <v>2</v>
      </c>
      <c r="W150">
        <v>4</v>
      </c>
      <c r="X150">
        <v>59</v>
      </c>
      <c r="Y150">
        <v>317</v>
      </c>
      <c r="Z150">
        <v>4</v>
      </c>
      <c r="AA150">
        <v>45</v>
      </c>
      <c r="AD150">
        <v>6</v>
      </c>
      <c r="AE150">
        <v>149</v>
      </c>
      <c r="AF150" s="16" t="s">
        <v>39</v>
      </c>
      <c r="AG150" s="16"/>
      <c r="AH150" s="16"/>
      <c r="AI150" s="16" t="str">
        <f t="shared" si="8"/>
        <v>(10,4,2,4,59,317,45, null, 6, 'Chambers 2024 Asia Pacific',2024, '2023-01-31','2023-01-31','".Carbon::now()."','".Carbon::now()."'),</v>
      </c>
      <c r="AJ150" s="16" t="str">
        <f t="shared" si="9"/>
        <v>('".DB::select("SELECT id_status FROM `status` WHERE `element_type` = 'task' AND status_type = 'client' AND name ='CONFIRMED'")[0]-&gt;id_status."',149,1),</v>
      </c>
      <c r="AK150" s="16" t="str">
        <f t="shared" si="10"/>
        <v/>
      </c>
      <c r="AL150" s="16" t="str">
        <f t="shared" si="11"/>
        <v/>
      </c>
    </row>
    <row r="151" spans="1:38" x14ac:dyDescent="0.25">
      <c r="A151" s="16" t="s">
        <v>154</v>
      </c>
      <c r="B151" s="16" t="s">
        <v>62</v>
      </c>
      <c r="C151" s="16" t="s">
        <v>41</v>
      </c>
      <c r="D151" s="16" t="s">
        <v>349</v>
      </c>
      <c r="E151" s="16" t="s">
        <v>3237</v>
      </c>
      <c r="F151" s="16" t="s">
        <v>155</v>
      </c>
      <c r="G151" s="16" t="s">
        <v>161</v>
      </c>
      <c r="H151" s="16" t="s">
        <v>167</v>
      </c>
      <c r="I151" s="16" t="s">
        <v>73</v>
      </c>
      <c r="J151" s="16" t="s">
        <v>73</v>
      </c>
      <c r="M151" s="16" t="s">
        <v>74</v>
      </c>
      <c r="N151" s="7">
        <v>45322</v>
      </c>
      <c r="O151" s="9">
        <v>45322</v>
      </c>
      <c r="P151" t="s">
        <v>5035</v>
      </c>
      <c r="Q151">
        <v>1</v>
      </c>
      <c r="R151">
        <v>11</v>
      </c>
      <c r="S151">
        <v>4</v>
      </c>
      <c r="T151" t="s">
        <v>4944</v>
      </c>
      <c r="U151">
        <v>147</v>
      </c>
      <c r="V151">
        <v>2</v>
      </c>
      <c r="W151">
        <v>4</v>
      </c>
      <c r="X151">
        <v>59</v>
      </c>
      <c r="Y151">
        <v>317</v>
      </c>
      <c r="Z151">
        <v>4</v>
      </c>
      <c r="AA151">
        <v>4</v>
      </c>
      <c r="AD151">
        <v>6</v>
      </c>
      <c r="AE151">
        <v>150</v>
      </c>
      <c r="AF151" s="16" t="s">
        <v>24</v>
      </c>
      <c r="AG151" s="16"/>
      <c r="AH151" s="16"/>
      <c r="AI151" s="16" t="str">
        <f t="shared" si="8"/>
        <v>(147,4,2,4,59,317,4, null, 6, 'Chambers 2025 Asia Pacific',2025, '2024-01-31','2024-01-31','".Carbon::now()."','".Carbon::now()."'),</v>
      </c>
      <c r="AJ151" s="16" t="str">
        <f t="shared" si="9"/>
        <v>('".DB::select("SELECT id_status FROM `status` WHERE `element_type` = 'task' AND status_type = 'client' AND name ='CANCELLED'")[0]-&gt;id_status."',150,1),</v>
      </c>
      <c r="AK151" s="16" t="str">
        <f t="shared" si="10"/>
        <v/>
      </c>
      <c r="AL151" s="16" t="str">
        <f t="shared" si="11"/>
        <v/>
      </c>
    </row>
    <row r="152" spans="1:38" x14ac:dyDescent="0.25">
      <c r="A152" s="16" t="s">
        <v>154</v>
      </c>
      <c r="B152" s="16" t="s">
        <v>3139</v>
      </c>
      <c r="C152" s="16" t="s">
        <v>27</v>
      </c>
      <c r="D152" s="16" t="s">
        <v>28</v>
      </c>
      <c r="E152" s="16" t="s">
        <v>192</v>
      </c>
      <c r="F152" s="16" t="s">
        <v>155</v>
      </c>
      <c r="G152" s="16" t="s">
        <v>161</v>
      </c>
      <c r="H152" s="16" t="s">
        <v>3175</v>
      </c>
      <c r="I152" s="16" t="s">
        <v>73</v>
      </c>
      <c r="J152" s="16" t="s">
        <v>3174</v>
      </c>
      <c r="M152" s="16" t="s">
        <v>37</v>
      </c>
      <c r="N152" s="7">
        <v>45089</v>
      </c>
      <c r="O152" s="9">
        <v>45089</v>
      </c>
      <c r="P152" t="s">
        <v>1195</v>
      </c>
      <c r="Q152">
        <v>1</v>
      </c>
      <c r="R152">
        <v>11</v>
      </c>
      <c r="S152">
        <v>4</v>
      </c>
      <c r="T152" t="s">
        <v>2983</v>
      </c>
      <c r="U152">
        <v>10</v>
      </c>
      <c r="V152">
        <v>14</v>
      </c>
      <c r="W152">
        <v>52</v>
      </c>
      <c r="X152">
        <v>59</v>
      </c>
      <c r="Y152">
        <v>512</v>
      </c>
      <c r="Z152">
        <v>4</v>
      </c>
      <c r="AA152">
        <v>45</v>
      </c>
      <c r="AD152">
        <v>42</v>
      </c>
      <c r="AE152">
        <v>151</v>
      </c>
      <c r="AF152" s="16" t="s">
        <v>39</v>
      </c>
      <c r="AG152" s="16"/>
      <c r="AH152" s="16"/>
      <c r="AI152" s="16" t="str">
        <f t="shared" si="8"/>
        <v>(10,4,14,52,59,512,45, null, 42, 'L500 2024 Asia-Pacific',2024, '2023-06-12','2023-06-12','".Carbon::now()."','".Carbon::now()."'),</v>
      </c>
      <c r="AJ152" s="16" t="str">
        <f t="shared" si="9"/>
        <v>('".DB::select("SELECT id_status FROM `status` WHERE `element_type` = 'task' AND status_type = 'client' AND name ='CONFIRMED'")[0]-&gt;id_status."',151,1),</v>
      </c>
      <c r="AK152" s="16" t="str">
        <f t="shared" si="10"/>
        <v/>
      </c>
      <c r="AL152" s="16" t="str">
        <f t="shared" si="11"/>
        <v/>
      </c>
    </row>
    <row r="153" spans="1:38" x14ac:dyDescent="0.25">
      <c r="A153" s="16" t="s">
        <v>154</v>
      </c>
      <c r="B153" s="16" t="s">
        <v>3139</v>
      </c>
      <c r="C153" s="16" t="s">
        <v>27</v>
      </c>
      <c r="D153" s="16" t="s">
        <v>349</v>
      </c>
      <c r="E153" s="16" t="s">
        <v>3291</v>
      </c>
      <c r="F153" s="16" t="s">
        <v>155</v>
      </c>
      <c r="G153" s="16" t="s">
        <v>161</v>
      </c>
      <c r="H153" s="16" t="s">
        <v>3175</v>
      </c>
      <c r="I153" s="16" t="s">
        <v>73</v>
      </c>
      <c r="J153" s="16" t="s">
        <v>35</v>
      </c>
      <c r="M153" s="16" t="s">
        <v>37</v>
      </c>
      <c r="N153" s="7">
        <v>45455</v>
      </c>
      <c r="O153" s="9">
        <v>45455</v>
      </c>
      <c r="P153" t="s">
        <v>5030</v>
      </c>
      <c r="Q153">
        <v>1</v>
      </c>
      <c r="R153">
        <v>11</v>
      </c>
      <c r="S153">
        <v>4</v>
      </c>
      <c r="T153" t="s">
        <v>4944</v>
      </c>
      <c r="U153">
        <v>147</v>
      </c>
      <c r="V153">
        <v>14</v>
      </c>
      <c r="W153">
        <v>52</v>
      </c>
      <c r="X153">
        <v>59</v>
      </c>
      <c r="Y153">
        <v>512</v>
      </c>
      <c r="Z153">
        <v>4</v>
      </c>
      <c r="AA153">
        <v>20</v>
      </c>
      <c r="AD153">
        <v>42</v>
      </c>
      <c r="AE153">
        <v>152</v>
      </c>
      <c r="AF153" s="16" t="s">
        <v>24</v>
      </c>
      <c r="AG153" s="16"/>
      <c r="AH153" s="16"/>
      <c r="AI153" s="16" t="str">
        <f t="shared" si="8"/>
        <v>(147,4,14,52,59,512,20, null, 42, 'L500 2025 Asia-Pacific',2025, '2024-06-12','2024-06-12','".Carbon::now()."','".Carbon::now()."'),</v>
      </c>
      <c r="AJ153" s="16" t="str">
        <f t="shared" si="9"/>
        <v>('".DB::select("SELECT id_status FROM `status` WHERE `element_type` = 'task' AND status_type = 'client' AND name ='CANCELLED'")[0]-&gt;id_status."',152,1),</v>
      </c>
      <c r="AK153" s="16" t="str">
        <f t="shared" si="10"/>
        <v/>
      </c>
      <c r="AL153" s="16" t="str">
        <f t="shared" si="11"/>
        <v/>
      </c>
    </row>
    <row r="154" spans="1:38" x14ac:dyDescent="0.25">
      <c r="A154" s="16" t="s">
        <v>154</v>
      </c>
      <c r="B154" s="16" t="s">
        <v>62</v>
      </c>
      <c r="C154" s="16" t="s">
        <v>41</v>
      </c>
      <c r="D154" s="16" t="s">
        <v>28</v>
      </c>
      <c r="E154" s="16" t="s">
        <v>160</v>
      </c>
      <c r="F154" s="16" t="s">
        <v>155</v>
      </c>
      <c r="G154" s="16" t="s">
        <v>156</v>
      </c>
      <c r="H154" s="16" t="s">
        <v>172</v>
      </c>
      <c r="I154" s="16" t="s">
        <v>73</v>
      </c>
      <c r="J154" s="16" t="s">
        <v>3174</v>
      </c>
      <c r="M154" s="16" t="s">
        <v>74</v>
      </c>
      <c r="N154" s="7"/>
      <c r="O154" s="9">
        <v>44957</v>
      </c>
      <c r="P154" t="s">
        <v>1176</v>
      </c>
      <c r="Q154">
        <v>1</v>
      </c>
      <c r="R154">
        <v>11</v>
      </c>
      <c r="S154">
        <v>4</v>
      </c>
      <c r="T154" t="s">
        <v>2983</v>
      </c>
      <c r="U154">
        <v>10</v>
      </c>
      <c r="V154">
        <v>2</v>
      </c>
      <c r="W154">
        <v>4</v>
      </c>
      <c r="X154">
        <v>100</v>
      </c>
      <c r="Y154">
        <v>28</v>
      </c>
      <c r="Z154">
        <v>4</v>
      </c>
      <c r="AA154">
        <v>45</v>
      </c>
      <c r="AD154">
        <v>6</v>
      </c>
      <c r="AE154">
        <v>153</v>
      </c>
      <c r="AF154" s="16" t="s">
        <v>39</v>
      </c>
      <c r="AG154" s="16"/>
      <c r="AH154" s="16"/>
      <c r="AI154" s="16" t="str">
        <f t="shared" si="8"/>
        <v>(10,4,2,4,100,28,45, null, 6, 'Chambers 2024 Asia Pacific',2024, '2023-01-31','2023-01-31','".Carbon::now()."','".Carbon::now()."'),</v>
      </c>
      <c r="AJ154" s="16" t="str">
        <f t="shared" si="9"/>
        <v>('".DB::select("SELECT id_status FROM `status` WHERE `element_type` = 'task' AND status_type = 'client' AND name ='CONFIRMED'")[0]-&gt;id_status."',153,1),</v>
      </c>
      <c r="AK154" s="16" t="str">
        <f t="shared" si="10"/>
        <v/>
      </c>
      <c r="AL154" s="16" t="str">
        <f t="shared" si="11"/>
        <v/>
      </c>
    </row>
    <row r="155" spans="1:38" x14ac:dyDescent="0.25">
      <c r="A155" s="16" t="s">
        <v>154</v>
      </c>
      <c r="B155" s="16" t="s">
        <v>62</v>
      </c>
      <c r="C155" s="16" t="s">
        <v>41</v>
      </c>
      <c r="D155" s="16" t="s">
        <v>349</v>
      </c>
      <c r="E155" s="16" t="s">
        <v>3237</v>
      </c>
      <c r="F155" s="16" t="s">
        <v>155</v>
      </c>
      <c r="G155" s="16" t="s">
        <v>156</v>
      </c>
      <c r="H155" s="16" t="s">
        <v>172</v>
      </c>
      <c r="I155" s="16" t="s">
        <v>73</v>
      </c>
      <c r="J155" s="16" t="s">
        <v>73</v>
      </c>
      <c r="M155" s="16" t="s">
        <v>74</v>
      </c>
      <c r="N155" s="7">
        <v>45322</v>
      </c>
      <c r="O155" s="9">
        <v>45322</v>
      </c>
      <c r="P155" t="s">
        <v>5035</v>
      </c>
      <c r="Q155">
        <v>1</v>
      </c>
      <c r="R155">
        <v>11</v>
      </c>
      <c r="S155">
        <v>4</v>
      </c>
      <c r="T155" t="s">
        <v>4944</v>
      </c>
      <c r="U155">
        <v>147</v>
      </c>
      <c r="V155">
        <v>2</v>
      </c>
      <c r="W155">
        <v>4</v>
      </c>
      <c r="X155">
        <v>100</v>
      </c>
      <c r="Y155">
        <v>28</v>
      </c>
      <c r="Z155">
        <v>4</v>
      </c>
      <c r="AA155">
        <v>4</v>
      </c>
      <c r="AD155">
        <v>6</v>
      </c>
      <c r="AE155">
        <v>154</v>
      </c>
      <c r="AF155" s="16" t="s">
        <v>3143</v>
      </c>
      <c r="AG155" s="16"/>
      <c r="AH155" s="16"/>
      <c r="AI155" s="16" t="str">
        <f t="shared" si="8"/>
        <v>(147,4,2,4,100,28,4, null, 6, 'Chambers 2025 Asia Pacific',2025, '2024-01-31','2024-01-31','".Carbon::now()."','".Carbon::now()."'),</v>
      </c>
      <c r="AJ155" s="16" t="str">
        <f t="shared" si="9"/>
        <v>('".DB::select("SELECT id_status FROM `status` WHERE `element_type` = 'task' AND status_type = 'client' AND name ='PRE-FORECAST'")[0]-&gt;id_status."',154,1),</v>
      </c>
      <c r="AK155" s="16" t="str">
        <f t="shared" si="10"/>
        <v/>
      </c>
      <c r="AL155" s="16" t="str">
        <f t="shared" si="11"/>
        <v/>
      </c>
    </row>
    <row r="156" spans="1:38" x14ac:dyDescent="0.25">
      <c r="A156" s="16" t="s">
        <v>154</v>
      </c>
      <c r="B156" s="16" t="s">
        <v>3139</v>
      </c>
      <c r="C156" s="16" t="s">
        <v>27</v>
      </c>
      <c r="D156" s="16" t="s">
        <v>28</v>
      </c>
      <c r="E156" s="16" t="s">
        <v>192</v>
      </c>
      <c r="F156" s="16" t="s">
        <v>155</v>
      </c>
      <c r="G156" s="16" t="s">
        <v>161</v>
      </c>
      <c r="H156" s="16" t="s">
        <v>3177</v>
      </c>
      <c r="I156" s="16" t="s">
        <v>73</v>
      </c>
      <c r="J156" s="16" t="s">
        <v>3174</v>
      </c>
      <c r="M156" s="16" t="s">
        <v>37</v>
      </c>
      <c r="N156" s="7">
        <v>45089</v>
      </c>
      <c r="O156" s="9">
        <v>45089</v>
      </c>
      <c r="P156" t="s">
        <v>1195</v>
      </c>
      <c r="Q156">
        <v>1</v>
      </c>
      <c r="R156">
        <v>11</v>
      </c>
      <c r="S156">
        <v>4</v>
      </c>
      <c r="T156" t="s">
        <v>2983</v>
      </c>
      <c r="U156">
        <v>10</v>
      </c>
      <c r="V156">
        <v>14</v>
      </c>
      <c r="W156">
        <v>52</v>
      </c>
      <c r="X156">
        <v>59</v>
      </c>
      <c r="Y156">
        <v>576</v>
      </c>
      <c r="Z156">
        <v>4</v>
      </c>
      <c r="AA156">
        <v>45</v>
      </c>
      <c r="AD156">
        <v>42</v>
      </c>
      <c r="AE156">
        <v>155</v>
      </c>
      <c r="AF156" s="16" t="s">
        <v>39</v>
      </c>
      <c r="AG156" s="16"/>
      <c r="AH156" s="16"/>
      <c r="AI156" s="16" t="str">
        <f t="shared" si="8"/>
        <v>(10,4,14,52,59,576,45, null, 42, 'L500 2024 Asia-Pacific',2024, '2023-06-12','2023-06-12','".Carbon::now()."','".Carbon::now()."'),</v>
      </c>
      <c r="AJ156" s="16" t="str">
        <f t="shared" si="9"/>
        <v>('".DB::select("SELECT id_status FROM `status` WHERE `element_type` = 'task' AND status_type = 'client' AND name ='CONFIRMED'")[0]-&gt;id_status."',155,1),</v>
      </c>
      <c r="AK156" s="16" t="str">
        <f t="shared" si="10"/>
        <v/>
      </c>
      <c r="AL156" s="16" t="str">
        <f t="shared" si="11"/>
        <v/>
      </c>
    </row>
    <row r="157" spans="1:38" x14ac:dyDescent="0.25">
      <c r="A157" s="16" t="s">
        <v>154</v>
      </c>
      <c r="B157" s="16" t="s">
        <v>3139</v>
      </c>
      <c r="C157" s="16" t="s">
        <v>27</v>
      </c>
      <c r="D157" s="16" t="s">
        <v>349</v>
      </c>
      <c r="E157" s="16" t="s">
        <v>3291</v>
      </c>
      <c r="F157" s="16" t="s">
        <v>155</v>
      </c>
      <c r="G157" s="16" t="s">
        <v>161</v>
      </c>
      <c r="H157" s="16" t="s">
        <v>3177</v>
      </c>
      <c r="I157" s="16" t="s">
        <v>73</v>
      </c>
      <c r="J157" s="16" t="s">
        <v>35</v>
      </c>
      <c r="M157" s="16" t="s">
        <v>37</v>
      </c>
      <c r="N157" s="7">
        <v>45455</v>
      </c>
      <c r="O157" s="9">
        <v>45455</v>
      </c>
      <c r="P157" t="s">
        <v>5030</v>
      </c>
      <c r="Q157">
        <v>1</v>
      </c>
      <c r="R157">
        <v>11</v>
      </c>
      <c r="S157">
        <v>4</v>
      </c>
      <c r="T157" t="s">
        <v>4944</v>
      </c>
      <c r="U157">
        <v>147</v>
      </c>
      <c r="V157">
        <v>14</v>
      </c>
      <c r="W157">
        <v>52</v>
      </c>
      <c r="X157">
        <v>59</v>
      </c>
      <c r="Y157">
        <v>576</v>
      </c>
      <c r="Z157">
        <v>4</v>
      </c>
      <c r="AA157">
        <v>20</v>
      </c>
      <c r="AD157">
        <v>42</v>
      </c>
      <c r="AE157">
        <v>156</v>
      </c>
      <c r="AF157" s="16" t="s">
        <v>24</v>
      </c>
      <c r="AG157" s="16"/>
      <c r="AH157" s="16"/>
      <c r="AI157" s="16" t="str">
        <f t="shared" si="8"/>
        <v>(147,4,14,52,59,576,20, null, 42, 'L500 2025 Asia-Pacific',2025, '2024-06-12','2024-06-12','".Carbon::now()."','".Carbon::now()."'),</v>
      </c>
      <c r="AJ157" s="16" t="str">
        <f t="shared" si="9"/>
        <v>('".DB::select("SELECT id_status FROM `status` WHERE `element_type` = 'task' AND status_type = 'client' AND name ='CANCELLED'")[0]-&gt;id_status."',156,1),</v>
      </c>
      <c r="AK157" s="16" t="str">
        <f t="shared" si="10"/>
        <v/>
      </c>
      <c r="AL157" s="16" t="str">
        <f t="shared" si="11"/>
        <v/>
      </c>
    </row>
    <row r="158" spans="1:38" x14ac:dyDescent="0.25">
      <c r="A158" s="16" t="s">
        <v>154</v>
      </c>
      <c r="B158" s="16" t="s">
        <v>3139</v>
      </c>
      <c r="C158" s="16" t="s">
        <v>27</v>
      </c>
      <c r="D158" s="16" t="s">
        <v>28</v>
      </c>
      <c r="E158" s="16" t="s">
        <v>192</v>
      </c>
      <c r="F158" s="16" t="s">
        <v>155</v>
      </c>
      <c r="G158" s="16" t="s">
        <v>161</v>
      </c>
      <c r="H158" s="16" t="s">
        <v>3179</v>
      </c>
      <c r="I158" s="16" t="s">
        <v>73</v>
      </c>
      <c r="J158" s="16" t="s">
        <v>3174</v>
      </c>
      <c r="M158" s="16" t="s">
        <v>37</v>
      </c>
      <c r="N158" s="7">
        <v>45089</v>
      </c>
      <c r="O158" s="9">
        <v>45089</v>
      </c>
      <c r="P158" t="s">
        <v>1195</v>
      </c>
      <c r="Q158">
        <v>1</v>
      </c>
      <c r="R158">
        <v>11</v>
      </c>
      <c r="S158">
        <v>4</v>
      </c>
      <c r="T158" t="s">
        <v>2983</v>
      </c>
      <c r="U158">
        <v>10</v>
      </c>
      <c r="V158">
        <v>14</v>
      </c>
      <c r="W158">
        <v>52</v>
      </c>
      <c r="X158">
        <v>59</v>
      </c>
      <c r="Y158">
        <v>815</v>
      </c>
      <c r="Z158">
        <v>4</v>
      </c>
      <c r="AA158">
        <v>45</v>
      </c>
      <c r="AD158">
        <v>42</v>
      </c>
      <c r="AE158">
        <v>157</v>
      </c>
      <c r="AF158" s="16" t="s">
        <v>39</v>
      </c>
      <c r="AG158" s="16"/>
      <c r="AH158" s="16"/>
      <c r="AI158" s="16" t="str">
        <f t="shared" si="8"/>
        <v>(10,4,14,52,59,815,45, null, 42, 'L500 2024 Asia-Pacific',2024, '2023-06-12','2023-06-12','".Carbon::now()."','".Carbon::now()."'),</v>
      </c>
      <c r="AJ158" s="16" t="str">
        <f t="shared" si="9"/>
        <v>('".DB::select("SELECT id_status FROM `status` WHERE `element_type` = 'task' AND status_type = 'client' AND name ='CONFIRMED'")[0]-&gt;id_status."',157,1),</v>
      </c>
      <c r="AK158" s="16" t="str">
        <f t="shared" si="10"/>
        <v/>
      </c>
      <c r="AL158" s="16" t="str">
        <f t="shared" si="11"/>
        <v/>
      </c>
    </row>
    <row r="159" spans="1:38" x14ac:dyDescent="0.25">
      <c r="A159" s="16" t="s">
        <v>154</v>
      </c>
      <c r="B159" s="16" t="s">
        <v>3139</v>
      </c>
      <c r="C159" s="16" t="s">
        <v>27</v>
      </c>
      <c r="D159" s="16" t="s">
        <v>349</v>
      </c>
      <c r="E159" s="16" t="s">
        <v>3291</v>
      </c>
      <c r="F159" s="16" t="s">
        <v>155</v>
      </c>
      <c r="G159" s="16" t="s">
        <v>161</v>
      </c>
      <c r="H159" s="16" t="s">
        <v>3179</v>
      </c>
      <c r="I159" s="16" t="s">
        <v>73</v>
      </c>
      <c r="J159" s="16" t="s">
        <v>35</v>
      </c>
      <c r="M159" s="16" t="s">
        <v>37</v>
      </c>
      <c r="N159" s="7">
        <v>45455</v>
      </c>
      <c r="O159" s="9">
        <v>45455</v>
      </c>
      <c r="P159" t="s">
        <v>5030</v>
      </c>
      <c r="Q159">
        <v>1</v>
      </c>
      <c r="R159">
        <v>11</v>
      </c>
      <c r="S159">
        <v>4</v>
      </c>
      <c r="T159" t="s">
        <v>4944</v>
      </c>
      <c r="U159">
        <v>147</v>
      </c>
      <c r="V159">
        <v>14</v>
      </c>
      <c r="W159">
        <v>52</v>
      </c>
      <c r="X159">
        <v>59</v>
      </c>
      <c r="Y159">
        <v>815</v>
      </c>
      <c r="Z159">
        <v>4</v>
      </c>
      <c r="AA159">
        <v>20</v>
      </c>
      <c r="AD159">
        <v>42</v>
      </c>
      <c r="AE159">
        <v>158</v>
      </c>
      <c r="AF159" s="16" t="s">
        <v>24</v>
      </c>
      <c r="AG159" s="16"/>
      <c r="AH159" s="16"/>
      <c r="AI159" s="16" t="str">
        <f t="shared" si="8"/>
        <v>(147,4,14,52,59,815,20, null, 42, 'L500 2025 Asia-Pacific',2025, '2024-06-12','2024-06-12','".Carbon::now()."','".Carbon::now()."'),</v>
      </c>
      <c r="AJ159" s="16" t="str">
        <f t="shared" si="9"/>
        <v>('".DB::select("SELECT id_status FROM `status` WHERE `element_type` = 'task' AND status_type = 'client' AND name ='CANCELLED'")[0]-&gt;id_status."',158,1),</v>
      </c>
      <c r="AK159" s="16" t="str">
        <f t="shared" si="10"/>
        <v/>
      </c>
      <c r="AL159" s="16" t="str">
        <f t="shared" si="11"/>
        <v/>
      </c>
    </row>
    <row r="160" spans="1:38" x14ac:dyDescent="0.25">
      <c r="A160" s="16" t="s">
        <v>313</v>
      </c>
      <c r="B160" s="16" t="s">
        <v>26</v>
      </c>
      <c r="C160" s="16" t="s">
        <v>41</v>
      </c>
      <c r="D160" s="16" t="s">
        <v>28</v>
      </c>
      <c r="E160" s="16" t="s">
        <v>76</v>
      </c>
      <c r="F160" s="16" t="s">
        <v>77</v>
      </c>
      <c r="G160" s="16" t="s">
        <v>78</v>
      </c>
      <c r="H160" s="16" t="s">
        <v>341</v>
      </c>
      <c r="I160" s="16" t="s">
        <v>55</v>
      </c>
      <c r="J160" s="16" t="s">
        <v>314</v>
      </c>
      <c r="M160" s="16" t="s">
        <v>315</v>
      </c>
      <c r="N160" s="7">
        <v>44965</v>
      </c>
      <c r="O160" s="9">
        <v>44965</v>
      </c>
      <c r="P160" t="s">
        <v>1207</v>
      </c>
      <c r="Q160">
        <v>1</v>
      </c>
      <c r="R160">
        <v>32</v>
      </c>
      <c r="S160">
        <v>4</v>
      </c>
      <c r="T160" t="s">
        <v>3024</v>
      </c>
      <c r="U160">
        <v>77</v>
      </c>
      <c r="V160">
        <v>2</v>
      </c>
      <c r="W160">
        <v>19</v>
      </c>
      <c r="X160">
        <v>114</v>
      </c>
      <c r="Y160">
        <v>30</v>
      </c>
      <c r="Z160">
        <v>22</v>
      </c>
      <c r="AA160">
        <v>21</v>
      </c>
      <c r="AD160">
        <v>39</v>
      </c>
      <c r="AE160">
        <v>159</v>
      </c>
      <c r="AF160" s="16" t="s">
        <v>39</v>
      </c>
      <c r="AG160" s="16"/>
      <c r="AH160" s="16"/>
      <c r="AI160" s="16" t="str">
        <f t="shared" si="8"/>
        <v>(77,4,2,19,114,30,21, null, 39, 'Chambers 2024 UK',2024, '2023-02-08','2023-02-08','".Carbon::now()."','".Carbon::now()."'),</v>
      </c>
      <c r="AJ160" s="16" t="str">
        <f t="shared" si="9"/>
        <v>('".DB::select("SELECT id_status FROM `status` WHERE `element_type` = 'task' AND status_type = 'client' AND name ='CONFIRMED'")[0]-&gt;id_status."',159,1),</v>
      </c>
      <c r="AK160" s="16" t="str">
        <f t="shared" si="10"/>
        <v/>
      </c>
      <c r="AL160" s="16" t="str">
        <f t="shared" si="11"/>
        <v/>
      </c>
    </row>
    <row r="161" spans="1:38" x14ac:dyDescent="0.25">
      <c r="A161" s="16" t="s">
        <v>313</v>
      </c>
      <c r="B161" s="16" t="s">
        <v>26</v>
      </c>
      <c r="C161" s="16" t="s">
        <v>41</v>
      </c>
      <c r="D161" s="16" t="s">
        <v>349</v>
      </c>
      <c r="E161" s="16" t="s">
        <v>1274</v>
      </c>
      <c r="F161" s="16" t="s">
        <v>77</v>
      </c>
      <c r="G161" s="16" t="s">
        <v>78</v>
      </c>
      <c r="H161" s="16" t="s">
        <v>341</v>
      </c>
      <c r="I161" s="16" t="s">
        <v>55</v>
      </c>
      <c r="J161" s="16" t="s">
        <v>314</v>
      </c>
      <c r="M161" s="16"/>
      <c r="N161" s="7">
        <v>45330</v>
      </c>
      <c r="O161" s="9">
        <v>45330</v>
      </c>
      <c r="P161" t="s">
        <v>3129</v>
      </c>
      <c r="Q161">
        <v>1</v>
      </c>
      <c r="R161">
        <v>32</v>
      </c>
      <c r="S161">
        <v>4</v>
      </c>
      <c r="T161" t="s">
        <v>3076</v>
      </c>
      <c r="U161">
        <v>167</v>
      </c>
      <c r="V161">
        <v>2</v>
      </c>
      <c r="W161">
        <v>19</v>
      </c>
      <c r="X161">
        <v>114</v>
      </c>
      <c r="Y161">
        <v>30</v>
      </c>
      <c r="Z161">
        <v>22</v>
      </c>
      <c r="AA161">
        <v>21</v>
      </c>
      <c r="AE161">
        <v>160</v>
      </c>
      <c r="AF161" s="16" t="s">
        <v>24</v>
      </c>
      <c r="AG161" s="16"/>
      <c r="AH161" s="16"/>
      <c r="AI161" s="16" t="str">
        <f t="shared" si="8"/>
        <v>(167,4,2,19,114,30,21, null, null, 'Chambers 2025 UK',2025, '2024-02-08','2024-02-08','".Carbon::now()."','".Carbon::now()."'),</v>
      </c>
      <c r="AJ161" s="16" t="str">
        <f t="shared" si="9"/>
        <v>('".DB::select("SELECT id_status FROM `status` WHERE `element_type` = 'task' AND status_type = 'client' AND name ='CANCELLED'")[0]-&gt;id_status."',160,1),</v>
      </c>
      <c r="AK161" s="16" t="str">
        <f t="shared" si="10"/>
        <v/>
      </c>
      <c r="AL161" s="16" t="str">
        <f t="shared" si="11"/>
        <v/>
      </c>
    </row>
    <row r="162" spans="1:38" x14ac:dyDescent="0.25">
      <c r="A162" s="16" t="s">
        <v>104</v>
      </c>
      <c r="B162" s="16" t="s">
        <v>62</v>
      </c>
      <c r="C162" s="16" t="s">
        <v>41</v>
      </c>
      <c r="D162" s="16" t="s">
        <v>28</v>
      </c>
      <c r="E162" s="16" t="s">
        <v>105</v>
      </c>
      <c r="F162" s="16" t="s">
        <v>106</v>
      </c>
      <c r="G162" s="16" t="s">
        <v>107</v>
      </c>
      <c r="H162" s="16" t="s">
        <v>108</v>
      </c>
      <c r="I162" s="16" t="s">
        <v>94</v>
      </c>
      <c r="J162" s="16" t="s">
        <v>109</v>
      </c>
      <c r="M162" s="16" t="s">
        <v>37</v>
      </c>
      <c r="N162" s="7"/>
      <c r="O162" s="9">
        <v>45141</v>
      </c>
      <c r="P162" t="s">
        <v>1230</v>
      </c>
      <c r="Q162">
        <v>1</v>
      </c>
      <c r="R162">
        <v>10</v>
      </c>
      <c r="S162">
        <v>4</v>
      </c>
      <c r="T162" t="s">
        <v>3023</v>
      </c>
      <c r="U162">
        <v>133</v>
      </c>
      <c r="V162">
        <v>2</v>
      </c>
      <c r="W162">
        <v>20</v>
      </c>
      <c r="X162">
        <v>16</v>
      </c>
      <c r="Y162">
        <v>31</v>
      </c>
      <c r="Z162">
        <v>33</v>
      </c>
      <c r="AA162">
        <v>3</v>
      </c>
      <c r="AD162">
        <v>42</v>
      </c>
      <c r="AE162">
        <v>161</v>
      </c>
      <c r="AF162" s="16" t="s">
        <v>39</v>
      </c>
      <c r="AG162" s="16"/>
      <c r="AH162" s="16"/>
      <c r="AI162" s="16" t="str">
        <f t="shared" si="8"/>
        <v>(133,4,2,20,16,31,3, null, 42, 'Chambers 2024 USA',2024, '2023-08-03','2023-08-03','".Carbon::now()."','".Carbon::now()."'),</v>
      </c>
      <c r="AJ162" s="16" t="str">
        <f t="shared" si="9"/>
        <v>('".DB::select("SELECT id_status FROM `status` WHERE `element_type` = 'task' AND status_type = 'client' AND name ='CONFIRMED'")[0]-&gt;id_status."',161,1),</v>
      </c>
      <c r="AK162" s="16" t="str">
        <f t="shared" si="10"/>
        <v/>
      </c>
      <c r="AL162" s="16" t="str">
        <f t="shared" si="11"/>
        <v/>
      </c>
    </row>
    <row r="163" spans="1:38" x14ac:dyDescent="0.25">
      <c r="A163" s="16" t="s">
        <v>104</v>
      </c>
      <c r="B163" s="16" t="s">
        <v>62</v>
      </c>
      <c r="C163" s="16" t="s">
        <v>41</v>
      </c>
      <c r="D163" s="16" t="s">
        <v>28</v>
      </c>
      <c r="E163" s="16" t="s">
        <v>105</v>
      </c>
      <c r="F163" s="16" t="s">
        <v>106</v>
      </c>
      <c r="G163" s="16" t="s">
        <v>113</v>
      </c>
      <c r="H163" s="16" t="s">
        <v>108</v>
      </c>
      <c r="I163" s="16" t="s">
        <v>94</v>
      </c>
      <c r="J163" s="16" t="s">
        <v>109</v>
      </c>
      <c r="M163" s="16"/>
      <c r="N163" s="7">
        <v>45121</v>
      </c>
      <c r="O163" s="9">
        <v>45120</v>
      </c>
      <c r="P163" t="s">
        <v>1221</v>
      </c>
      <c r="Q163">
        <v>1</v>
      </c>
      <c r="R163">
        <v>10</v>
      </c>
      <c r="S163">
        <v>4</v>
      </c>
      <c r="T163" t="s">
        <v>3023</v>
      </c>
      <c r="U163">
        <v>133</v>
      </c>
      <c r="V163">
        <v>2</v>
      </c>
      <c r="W163">
        <v>20</v>
      </c>
      <c r="X163">
        <v>33</v>
      </c>
      <c r="Y163">
        <v>31</v>
      </c>
      <c r="Z163">
        <v>33</v>
      </c>
      <c r="AA163">
        <v>3</v>
      </c>
      <c r="AE163">
        <v>162</v>
      </c>
      <c r="AF163" s="16" t="s">
        <v>24</v>
      </c>
      <c r="AG163" s="16"/>
      <c r="AH163" s="16"/>
      <c r="AI163" s="16" t="str">
        <f t="shared" si="8"/>
        <v>(133,4,2,20,33,31,3, null, null, 'Chambers 2024 USA',2024, '2023-07-13','2023-07-13','".Carbon::now()."','".Carbon::now()."'),</v>
      </c>
      <c r="AJ163" s="16" t="str">
        <f t="shared" si="9"/>
        <v>('".DB::select("SELECT id_status FROM `status` WHERE `element_type` = 'task' AND status_type = 'client' AND name ='CANCELLED'")[0]-&gt;id_status."',162,1),</v>
      </c>
      <c r="AK163" s="16" t="str">
        <f t="shared" si="10"/>
        <v/>
      </c>
      <c r="AL163" s="16" t="str">
        <f t="shared" si="11"/>
        <v/>
      </c>
    </row>
    <row r="164" spans="1:38" x14ac:dyDescent="0.25">
      <c r="A164" s="16" t="s">
        <v>104</v>
      </c>
      <c r="B164" s="16" t="s">
        <v>62</v>
      </c>
      <c r="C164" s="16" t="s">
        <v>41</v>
      </c>
      <c r="D164" s="16" t="s">
        <v>28</v>
      </c>
      <c r="E164" s="16" t="s">
        <v>105</v>
      </c>
      <c r="F164" s="16" t="s">
        <v>106</v>
      </c>
      <c r="G164" s="16" t="s">
        <v>118</v>
      </c>
      <c r="H164" s="16" t="s">
        <v>108</v>
      </c>
      <c r="I164" s="16" t="s">
        <v>94</v>
      </c>
      <c r="J164" s="16" t="s">
        <v>109</v>
      </c>
      <c r="M164" s="16" t="s">
        <v>37</v>
      </c>
      <c r="N164" s="7">
        <v>45121</v>
      </c>
      <c r="O164" s="9">
        <v>45120</v>
      </c>
      <c r="P164" t="s">
        <v>1221</v>
      </c>
      <c r="Q164">
        <v>1</v>
      </c>
      <c r="R164">
        <v>10</v>
      </c>
      <c r="S164">
        <v>4</v>
      </c>
      <c r="T164" t="s">
        <v>3023</v>
      </c>
      <c r="U164">
        <v>133</v>
      </c>
      <c r="V164">
        <v>2</v>
      </c>
      <c r="W164">
        <v>20</v>
      </c>
      <c r="X164">
        <v>41</v>
      </c>
      <c r="Y164">
        <v>31</v>
      </c>
      <c r="Z164">
        <v>33</v>
      </c>
      <c r="AA164">
        <v>3</v>
      </c>
      <c r="AD164">
        <v>42</v>
      </c>
      <c r="AE164">
        <v>163</v>
      </c>
      <c r="AF164" s="16" t="s">
        <v>39</v>
      </c>
      <c r="AG164" s="16"/>
      <c r="AH164" s="16"/>
      <c r="AI164" s="16" t="str">
        <f t="shared" si="8"/>
        <v>(133,4,2,20,41,31,3, null, 42, 'Chambers 2024 USA',2024, '2023-07-13','2023-07-13','".Carbon::now()."','".Carbon::now()."'),</v>
      </c>
      <c r="AJ164" s="16" t="str">
        <f t="shared" si="9"/>
        <v>('".DB::select("SELECT id_status FROM `status` WHERE `element_type` = 'task' AND status_type = 'client' AND name ='CONFIRMED'")[0]-&gt;id_status."',163,1),</v>
      </c>
      <c r="AK164" s="16" t="str">
        <f t="shared" si="10"/>
        <v/>
      </c>
      <c r="AL164" s="16" t="str">
        <f t="shared" si="11"/>
        <v/>
      </c>
    </row>
    <row r="165" spans="1:38" x14ac:dyDescent="0.25">
      <c r="A165" s="16" t="s">
        <v>104</v>
      </c>
      <c r="B165" s="16" t="s">
        <v>62</v>
      </c>
      <c r="C165" s="16" t="s">
        <v>41</v>
      </c>
      <c r="D165" s="16" t="s">
        <v>28</v>
      </c>
      <c r="E165" s="16" t="s">
        <v>105</v>
      </c>
      <c r="F165" s="16" t="s">
        <v>106</v>
      </c>
      <c r="G165" s="16" t="s">
        <v>127</v>
      </c>
      <c r="H165" s="16" t="s">
        <v>108</v>
      </c>
      <c r="I165" s="16" t="s">
        <v>94</v>
      </c>
      <c r="J165" s="16" t="s">
        <v>109</v>
      </c>
      <c r="M165" s="16" t="s">
        <v>37</v>
      </c>
      <c r="N165" s="7">
        <v>45268</v>
      </c>
      <c r="O165" s="9">
        <v>45176</v>
      </c>
      <c r="P165" t="s">
        <v>1178</v>
      </c>
      <c r="Q165">
        <v>1</v>
      </c>
      <c r="R165">
        <v>10</v>
      </c>
      <c r="S165">
        <v>4</v>
      </c>
      <c r="T165" t="s">
        <v>3023</v>
      </c>
      <c r="U165">
        <v>133</v>
      </c>
      <c r="V165">
        <v>2</v>
      </c>
      <c r="W165">
        <v>20</v>
      </c>
      <c r="X165">
        <v>81</v>
      </c>
      <c r="Y165">
        <v>31</v>
      </c>
      <c r="Z165">
        <v>33</v>
      </c>
      <c r="AA165">
        <v>3</v>
      </c>
      <c r="AD165">
        <v>42</v>
      </c>
      <c r="AE165">
        <v>164</v>
      </c>
      <c r="AF165" s="16" t="s">
        <v>39</v>
      </c>
      <c r="AG165" s="16"/>
      <c r="AH165" s="16"/>
      <c r="AI165" s="16" t="str">
        <f t="shared" si="8"/>
        <v>(133,4,2,20,81,31,3, null, 42, 'Chambers 2024 USA',2024, '2023-09-07','2023-09-07','".Carbon::now()."','".Carbon::now()."'),</v>
      </c>
      <c r="AJ165" s="16" t="str">
        <f t="shared" si="9"/>
        <v>('".DB::select("SELECT id_status FROM `status` WHERE `element_type` = 'task' AND status_type = 'client' AND name ='CONFIRMED'")[0]-&gt;id_status."',164,1),</v>
      </c>
      <c r="AK165" s="16" t="str">
        <f t="shared" si="10"/>
        <v/>
      </c>
      <c r="AL165" s="16" t="str">
        <f t="shared" si="11"/>
        <v/>
      </c>
    </row>
    <row r="166" spans="1:38" x14ac:dyDescent="0.25">
      <c r="A166" s="16" t="s">
        <v>210</v>
      </c>
      <c r="B166" s="16" t="s">
        <v>62</v>
      </c>
      <c r="C166" s="16" t="s">
        <v>41</v>
      </c>
      <c r="D166" s="16" t="s">
        <v>28</v>
      </c>
      <c r="E166" s="16" t="s">
        <v>105</v>
      </c>
      <c r="F166" s="16" t="s">
        <v>106</v>
      </c>
      <c r="G166" s="16" t="s">
        <v>213</v>
      </c>
      <c r="H166" s="16" t="s">
        <v>108</v>
      </c>
      <c r="I166" s="16" t="s">
        <v>73</v>
      </c>
      <c r="J166" s="16" t="s">
        <v>73</v>
      </c>
      <c r="M166" s="16"/>
      <c r="N166" s="7">
        <v>45233</v>
      </c>
      <c r="O166" s="9">
        <v>45239</v>
      </c>
      <c r="P166" t="s">
        <v>1241</v>
      </c>
      <c r="Q166">
        <v>1</v>
      </c>
      <c r="R166">
        <v>12</v>
      </c>
      <c r="S166">
        <v>4</v>
      </c>
      <c r="T166" t="s">
        <v>3028</v>
      </c>
      <c r="U166">
        <v>138</v>
      </c>
      <c r="V166">
        <v>2</v>
      </c>
      <c r="W166">
        <v>20</v>
      </c>
      <c r="X166">
        <v>108</v>
      </c>
      <c r="Y166">
        <v>31</v>
      </c>
      <c r="Z166">
        <v>4</v>
      </c>
      <c r="AA166">
        <v>4</v>
      </c>
      <c r="AE166">
        <v>165</v>
      </c>
      <c r="AF166" s="16" t="s">
        <v>24</v>
      </c>
      <c r="AG166" s="16"/>
      <c r="AH166" s="16"/>
      <c r="AI166" s="16" t="str">
        <f t="shared" si="8"/>
        <v>(138,4,2,20,108,31,4, null, null, 'Chambers 2024 USA',2024, '2023-11-09','2023-11-09','".Carbon::now()."','".Carbon::now()."'),</v>
      </c>
      <c r="AJ166" s="16" t="str">
        <f t="shared" si="9"/>
        <v>('".DB::select("SELECT id_status FROM `status` WHERE `element_type` = 'task' AND status_type = 'client' AND name ='CANCELLED'")[0]-&gt;id_status."',165,1),</v>
      </c>
      <c r="AK166" s="16" t="str">
        <f t="shared" si="10"/>
        <v/>
      </c>
      <c r="AL166" s="16" t="str">
        <f t="shared" si="11"/>
        <v/>
      </c>
    </row>
    <row r="167" spans="1:38" x14ac:dyDescent="0.25">
      <c r="A167" s="16" t="s">
        <v>313</v>
      </c>
      <c r="B167" s="16" t="s">
        <v>62</v>
      </c>
      <c r="C167" s="16" t="s">
        <v>41</v>
      </c>
      <c r="D167" s="16" t="s">
        <v>28</v>
      </c>
      <c r="E167" s="16" t="s">
        <v>105</v>
      </c>
      <c r="F167" s="16" t="s">
        <v>106</v>
      </c>
      <c r="G167" s="16" t="s">
        <v>123</v>
      </c>
      <c r="H167" s="16" t="s">
        <v>108</v>
      </c>
      <c r="I167" s="16" t="s">
        <v>55</v>
      </c>
      <c r="J167" s="16" t="s">
        <v>314</v>
      </c>
      <c r="M167" s="16" t="s">
        <v>315</v>
      </c>
      <c r="N167" s="7">
        <v>45170</v>
      </c>
      <c r="O167" s="9">
        <v>45204</v>
      </c>
      <c r="P167" t="s">
        <v>1229</v>
      </c>
      <c r="Q167">
        <v>1</v>
      </c>
      <c r="R167">
        <v>32</v>
      </c>
      <c r="S167">
        <v>4</v>
      </c>
      <c r="T167" t="s">
        <v>3024</v>
      </c>
      <c r="U167">
        <v>77</v>
      </c>
      <c r="V167">
        <v>2</v>
      </c>
      <c r="W167">
        <v>20</v>
      </c>
      <c r="X167">
        <v>75</v>
      </c>
      <c r="Y167">
        <v>31</v>
      </c>
      <c r="Z167">
        <v>22</v>
      </c>
      <c r="AA167">
        <v>21</v>
      </c>
      <c r="AD167">
        <v>39</v>
      </c>
      <c r="AE167">
        <v>166</v>
      </c>
      <c r="AF167" s="16" t="s">
        <v>39</v>
      </c>
      <c r="AG167" s="16"/>
      <c r="AH167" s="16"/>
      <c r="AI167" s="16" t="str">
        <f t="shared" si="8"/>
        <v>(77,4,2,20,75,31,21, null, 39, 'Chambers 2024 USA',2024, '2023-10-05','2023-10-05','".Carbon::now()."','".Carbon::now()."'),</v>
      </c>
      <c r="AJ167" s="16" t="str">
        <f t="shared" si="9"/>
        <v>('".DB::select("SELECT id_status FROM `status` WHERE `element_type` = 'task' AND status_type = 'client' AND name ='CONFIRMED'")[0]-&gt;id_status."',166,1),</v>
      </c>
      <c r="AK167" s="16" t="str">
        <f t="shared" si="10"/>
        <v/>
      </c>
      <c r="AL167" s="16" t="str">
        <f t="shared" si="11"/>
        <v/>
      </c>
    </row>
    <row r="168" spans="1:38" x14ac:dyDescent="0.25">
      <c r="A168" s="16" t="s">
        <v>365</v>
      </c>
      <c r="B168" s="16" t="s">
        <v>62</v>
      </c>
      <c r="C168" s="16" t="s">
        <v>41</v>
      </c>
      <c r="D168" s="16" t="s">
        <v>28</v>
      </c>
      <c r="E168" s="16" t="s">
        <v>105</v>
      </c>
      <c r="F168" s="16" t="s">
        <v>106</v>
      </c>
      <c r="G168" s="16" t="s">
        <v>113</v>
      </c>
      <c r="H168" s="16" t="s">
        <v>108</v>
      </c>
      <c r="I168" s="16" t="s">
        <v>73</v>
      </c>
      <c r="J168" s="16" t="s">
        <v>314</v>
      </c>
      <c r="M168" s="16" t="s">
        <v>54</v>
      </c>
      <c r="N168" s="7"/>
      <c r="O168" s="9">
        <v>45120</v>
      </c>
      <c r="P168" t="s">
        <v>1221</v>
      </c>
      <c r="Q168">
        <v>1</v>
      </c>
      <c r="R168">
        <v>33</v>
      </c>
      <c r="S168">
        <v>4</v>
      </c>
      <c r="T168" t="s">
        <v>3029</v>
      </c>
      <c r="U168">
        <v>17</v>
      </c>
      <c r="V168">
        <v>2</v>
      </c>
      <c r="W168">
        <v>20</v>
      </c>
      <c r="X168">
        <v>33</v>
      </c>
      <c r="Y168">
        <v>31</v>
      </c>
      <c r="Z168">
        <v>4</v>
      </c>
      <c r="AA168">
        <v>21</v>
      </c>
      <c r="AD168">
        <v>50</v>
      </c>
      <c r="AE168">
        <v>167</v>
      </c>
      <c r="AF168" s="16" t="s">
        <v>39</v>
      </c>
      <c r="AG168" s="16"/>
      <c r="AH168" s="16"/>
      <c r="AI168" s="16" t="str">
        <f t="shared" si="8"/>
        <v>(17,4,2,20,33,31,21, null, 50, 'Chambers 2024 USA',2024, '2023-07-13','2023-07-13','".Carbon::now()."','".Carbon::now()."'),</v>
      </c>
      <c r="AJ168" s="16" t="str">
        <f t="shared" si="9"/>
        <v>('".DB::select("SELECT id_status FROM `status` WHERE `element_type` = 'task' AND status_type = 'client' AND name ='CONFIRMED'")[0]-&gt;id_status."',167,1),</v>
      </c>
      <c r="AK168" s="16" t="str">
        <f t="shared" si="10"/>
        <v/>
      </c>
      <c r="AL168" s="16" t="str">
        <f t="shared" si="11"/>
        <v/>
      </c>
    </row>
    <row r="169" spans="1:38" x14ac:dyDescent="0.25">
      <c r="A169" s="16" t="s">
        <v>365</v>
      </c>
      <c r="B169" s="16" t="s">
        <v>62</v>
      </c>
      <c r="C169" s="16" t="s">
        <v>41</v>
      </c>
      <c r="D169" s="16" t="s">
        <v>28</v>
      </c>
      <c r="E169" s="16" t="s">
        <v>105</v>
      </c>
      <c r="F169" s="16" t="s">
        <v>106</v>
      </c>
      <c r="G169" s="16" t="s">
        <v>122</v>
      </c>
      <c r="H169" s="16" t="s">
        <v>108</v>
      </c>
      <c r="I169" s="16" t="s">
        <v>73</v>
      </c>
      <c r="J169" s="16" t="s">
        <v>314</v>
      </c>
      <c r="M169" s="16" t="s">
        <v>54</v>
      </c>
      <c r="N169" s="7"/>
      <c r="O169" s="9">
        <v>45120</v>
      </c>
      <c r="P169" t="s">
        <v>1221</v>
      </c>
      <c r="Q169">
        <v>1</v>
      </c>
      <c r="R169">
        <v>33</v>
      </c>
      <c r="S169">
        <v>4</v>
      </c>
      <c r="T169" t="s">
        <v>3029</v>
      </c>
      <c r="U169">
        <v>17</v>
      </c>
      <c r="V169">
        <v>2</v>
      </c>
      <c r="W169">
        <v>20</v>
      </c>
      <c r="X169">
        <v>53</v>
      </c>
      <c r="Y169">
        <v>31</v>
      </c>
      <c r="Z169">
        <v>4</v>
      </c>
      <c r="AA169">
        <v>21</v>
      </c>
      <c r="AD169">
        <v>50</v>
      </c>
      <c r="AE169">
        <v>168</v>
      </c>
      <c r="AF169" s="16" t="s">
        <v>39</v>
      </c>
      <c r="AG169" s="16"/>
      <c r="AH169" s="16"/>
      <c r="AI169" s="16" t="str">
        <f t="shared" si="8"/>
        <v>(17,4,2,20,53,31,21, null, 50, 'Chambers 2024 USA',2024, '2023-07-13','2023-07-13','".Carbon::now()."','".Carbon::now()."'),</v>
      </c>
      <c r="AJ169" s="16" t="str">
        <f t="shared" si="9"/>
        <v>('".DB::select("SELECT id_status FROM `status` WHERE `element_type` = 'task' AND status_type = 'client' AND name ='CONFIRMED'")[0]-&gt;id_status."',168,1),</v>
      </c>
      <c r="AK169" s="16" t="str">
        <f t="shared" si="10"/>
        <v/>
      </c>
      <c r="AL169" s="16" t="str">
        <f t="shared" si="11"/>
        <v/>
      </c>
    </row>
    <row r="170" spans="1:38" x14ac:dyDescent="0.25">
      <c r="A170" s="16" t="s">
        <v>365</v>
      </c>
      <c r="B170" s="16" t="s">
        <v>62</v>
      </c>
      <c r="C170" s="16" t="s">
        <v>41</v>
      </c>
      <c r="D170" s="16" t="s">
        <v>28</v>
      </c>
      <c r="E170" s="16" t="s">
        <v>105</v>
      </c>
      <c r="F170" s="16" t="s">
        <v>106</v>
      </c>
      <c r="G170" s="16" t="s">
        <v>123</v>
      </c>
      <c r="H170" s="16" t="s">
        <v>108</v>
      </c>
      <c r="I170" s="16" t="s">
        <v>73</v>
      </c>
      <c r="J170" s="16" t="s">
        <v>218</v>
      </c>
      <c r="M170" s="16" t="s">
        <v>54</v>
      </c>
      <c r="N170" s="7">
        <v>45170</v>
      </c>
      <c r="O170" s="9">
        <v>45204</v>
      </c>
      <c r="P170" t="s">
        <v>1229</v>
      </c>
      <c r="Q170">
        <v>1</v>
      </c>
      <c r="R170">
        <v>33</v>
      </c>
      <c r="S170">
        <v>4</v>
      </c>
      <c r="T170" t="s">
        <v>3029</v>
      </c>
      <c r="U170">
        <v>17</v>
      </c>
      <c r="V170">
        <v>2</v>
      </c>
      <c r="W170">
        <v>20</v>
      </c>
      <c r="X170">
        <v>75</v>
      </c>
      <c r="Y170">
        <v>31</v>
      </c>
      <c r="Z170">
        <v>4</v>
      </c>
      <c r="AA170">
        <v>13</v>
      </c>
      <c r="AD170">
        <v>50</v>
      </c>
      <c r="AE170">
        <v>169</v>
      </c>
      <c r="AF170" s="16" t="s">
        <v>39</v>
      </c>
      <c r="AG170" s="16"/>
      <c r="AH170" s="16"/>
      <c r="AI170" s="16" t="str">
        <f t="shared" si="8"/>
        <v>(17,4,2,20,75,31,13, null, 50, 'Chambers 2024 USA',2024, '2023-10-05','2023-10-05','".Carbon::now()."','".Carbon::now()."'),</v>
      </c>
      <c r="AJ170" s="16" t="str">
        <f t="shared" si="9"/>
        <v>('".DB::select("SELECT id_status FROM `status` WHERE `element_type` = 'task' AND status_type = 'client' AND name ='CONFIRMED'")[0]-&gt;id_status."',169,1),</v>
      </c>
      <c r="AK170" s="16" t="str">
        <f t="shared" si="10"/>
        <v/>
      </c>
      <c r="AL170" s="16" t="str">
        <f t="shared" si="11"/>
        <v/>
      </c>
    </row>
    <row r="171" spans="1:38" x14ac:dyDescent="0.25">
      <c r="A171" s="16" t="s">
        <v>365</v>
      </c>
      <c r="B171" s="16" t="s">
        <v>62</v>
      </c>
      <c r="C171" s="16" t="s">
        <v>41</v>
      </c>
      <c r="D171" s="16" t="s">
        <v>28</v>
      </c>
      <c r="E171" s="16" t="s">
        <v>105</v>
      </c>
      <c r="F171" s="16" t="s">
        <v>106</v>
      </c>
      <c r="G171" s="16" t="s">
        <v>134</v>
      </c>
      <c r="H171" s="16" t="s">
        <v>108</v>
      </c>
      <c r="I171" s="16" t="s">
        <v>73</v>
      </c>
      <c r="J171" s="16" t="s">
        <v>314</v>
      </c>
      <c r="M171" s="16" t="s">
        <v>54</v>
      </c>
      <c r="N171" s="7"/>
      <c r="O171" s="9">
        <v>45267</v>
      </c>
      <c r="P171" t="s">
        <v>3102</v>
      </c>
      <c r="Q171">
        <v>1</v>
      </c>
      <c r="R171">
        <v>33</v>
      </c>
      <c r="S171">
        <v>4</v>
      </c>
      <c r="T171" t="s">
        <v>3029</v>
      </c>
      <c r="U171">
        <v>17</v>
      </c>
      <c r="V171">
        <v>2</v>
      </c>
      <c r="W171">
        <v>20</v>
      </c>
      <c r="X171">
        <v>117</v>
      </c>
      <c r="Y171">
        <v>31</v>
      </c>
      <c r="Z171">
        <v>4</v>
      </c>
      <c r="AA171">
        <v>21</v>
      </c>
      <c r="AD171">
        <v>50</v>
      </c>
      <c r="AE171">
        <v>170</v>
      </c>
      <c r="AF171" s="16" t="s">
        <v>39</v>
      </c>
      <c r="AG171" s="16"/>
      <c r="AH171" s="16"/>
      <c r="AI171" s="16" t="str">
        <f t="shared" si="8"/>
        <v>(17,4,2,20,117,31,21, null, 50, 'Chambers 2024 USA',2024, '2023-12-07','2023-12-07','".Carbon::now()."','".Carbon::now()."'),</v>
      </c>
      <c r="AJ171" s="16" t="str">
        <f t="shared" si="9"/>
        <v>('".DB::select("SELECT id_status FROM `status` WHERE `element_type` = 'task' AND status_type = 'client' AND name ='CONFIRMED'")[0]-&gt;id_status."',170,1),</v>
      </c>
      <c r="AK171" s="16" t="str">
        <f t="shared" si="10"/>
        <v/>
      </c>
      <c r="AL171" s="16" t="str">
        <f t="shared" si="11"/>
        <v/>
      </c>
    </row>
    <row r="172" spans="1:38" x14ac:dyDescent="0.25">
      <c r="A172" s="16" t="s">
        <v>154</v>
      </c>
      <c r="B172" s="16" t="s">
        <v>62</v>
      </c>
      <c r="C172" s="16" t="s">
        <v>41</v>
      </c>
      <c r="D172" s="16" t="s">
        <v>28</v>
      </c>
      <c r="E172" s="16" t="s">
        <v>160</v>
      </c>
      <c r="F172" s="16" t="s">
        <v>155</v>
      </c>
      <c r="G172" s="16" t="s">
        <v>157</v>
      </c>
      <c r="H172" s="16" t="s">
        <v>168</v>
      </c>
      <c r="I172" s="16" t="s">
        <v>73</v>
      </c>
      <c r="J172" s="16" t="s">
        <v>3174</v>
      </c>
      <c r="M172" s="16" t="s">
        <v>37</v>
      </c>
      <c r="N172" s="7">
        <v>44957</v>
      </c>
      <c r="O172" s="9">
        <v>45058</v>
      </c>
      <c r="P172" t="s">
        <v>1177</v>
      </c>
      <c r="Q172">
        <v>1</v>
      </c>
      <c r="R172">
        <v>11</v>
      </c>
      <c r="S172">
        <v>4</v>
      </c>
      <c r="T172" t="s">
        <v>2983</v>
      </c>
      <c r="U172">
        <v>10</v>
      </c>
      <c r="V172">
        <v>2</v>
      </c>
      <c r="W172">
        <v>4</v>
      </c>
      <c r="X172">
        <v>65</v>
      </c>
      <c r="Y172">
        <v>65</v>
      </c>
      <c r="Z172">
        <v>4</v>
      </c>
      <c r="AA172">
        <v>45</v>
      </c>
      <c r="AD172">
        <v>42</v>
      </c>
      <c r="AE172">
        <v>171</v>
      </c>
      <c r="AF172" s="16" t="s">
        <v>39</v>
      </c>
      <c r="AG172" s="16"/>
      <c r="AH172" s="16"/>
      <c r="AI172" s="16" t="str">
        <f t="shared" si="8"/>
        <v>(10,4,2,4,65,65,45, null, 42, 'Chambers 2024 Asia Pacific',2024, '2023-05-12','2023-05-12','".Carbon::now()."','".Carbon::now()."'),</v>
      </c>
      <c r="AJ172" s="16" t="str">
        <f t="shared" si="9"/>
        <v>('".DB::select("SELECT id_status FROM `status` WHERE `element_type` = 'task' AND status_type = 'client' AND name ='CONFIRMED'")[0]-&gt;id_status."',171,1),</v>
      </c>
      <c r="AK172" s="16" t="str">
        <f t="shared" si="10"/>
        <v/>
      </c>
      <c r="AL172" s="16" t="str">
        <f t="shared" si="11"/>
        <v/>
      </c>
    </row>
    <row r="173" spans="1:38" x14ac:dyDescent="0.25">
      <c r="A173" s="16" t="s">
        <v>154</v>
      </c>
      <c r="B173" s="16" t="s">
        <v>62</v>
      </c>
      <c r="C173" s="16" t="s">
        <v>41</v>
      </c>
      <c r="D173" s="16" t="s">
        <v>28</v>
      </c>
      <c r="E173" s="16" t="s">
        <v>160</v>
      </c>
      <c r="F173" s="16" t="s">
        <v>155</v>
      </c>
      <c r="G173" s="16" t="s">
        <v>156</v>
      </c>
      <c r="H173" s="16" t="s">
        <v>168</v>
      </c>
      <c r="I173" s="16" t="s">
        <v>73</v>
      </c>
      <c r="J173" s="16" t="s">
        <v>3174</v>
      </c>
      <c r="M173" s="16" t="s">
        <v>74</v>
      </c>
      <c r="N173" s="7">
        <v>44957</v>
      </c>
      <c r="O173" s="9">
        <v>44957</v>
      </c>
      <c r="P173" t="s">
        <v>1176</v>
      </c>
      <c r="Q173">
        <v>1</v>
      </c>
      <c r="R173">
        <v>11</v>
      </c>
      <c r="S173">
        <v>4</v>
      </c>
      <c r="T173" t="s">
        <v>2983</v>
      </c>
      <c r="U173">
        <v>10</v>
      </c>
      <c r="V173">
        <v>2</v>
      </c>
      <c r="W173">
        <v>4</v>
      </c>
      <c r="X173">
        <v>100</v>
      </c>
      <c r="Y173">
        <v>65</v>
      </c>
      <c r="Z173">
        <v>4</v>
      </c>
      <c r="AA173">
        <v>45</v>
      </c>
      <c r="AD173">
        <v>6</v>
      </c>
      <c r="AE173">
        <v>172</v>
      </c>
      <c r="AF173" s="16" t="s">
        <v>39</v>
      </c>
      <c r="AG173" s="16"/>
      <c r="AH173" s="16"/>
      <c r="AI173" s="16" t="str">
        <f t="shared" si="8"/>
        <v>(10,4,2,4,100,65,45, null, 6, 'Chambers 2024 Asia Pacific',2024, '2023-01-31','2023-01-31','".Carbon::now()."','".Carbon::now()."'),</v>
      </c>
      <c r="AJ173" s="16" t="str">
        <f t="shared" si="9"/>
        <v>('".DB::select("SELECT id_status FROM `status` WHERE `element_type` = 'task' AND status_type = 'client' AND name ='CONFIRMED'")[0]-&gt;id_status."',172,1),</v>
      </c>
      <c r="AK173" s="16" t="str">
        <f t="shared" si="10"/>
        <v/>
      </c>
      <c r="AL173" s="16" t="str">
        <f t="shared" si="11"/>
        <v/>
      </c>
    </row>
    <row r="174" spans="1:38" x14ac:dyDescent="0.25">
      <c r="A174" s="16" t="s">
        <v>154</v>
      </c>
      <c r="B174" s="16" t="s">
        <v>62</v>
      </c>
      <c r="C174" s="16" t="s">
        <v>41</v>
      </c>
      <c r="D174" s="16" t="s">
        <v>349</v>
      </c>
      <c r="E174" s="16" t="s">
        <v>3237</v>
      </c>
      <c r="F174" s="16" t="s">
        <v>155</v>
      </c>
      <c r="G174" s="16" t="s">
        <v>157</v>
      </c>
      <c r="H174" s="16" t="s">
        <v>168</v>
      </c>
      <c r="I174" s="16" t="s">
        <v>73</v>
      </c>
      <c r="J174" s="16" t="s">
        <v>35</v>
      </c>
      <c r="M174" s="16" t="s">
        <v>37</v>
      </c>
      <c r="N174" s="7">
        <v>45424</v>
      </c>
      <c r="O174" s="9">
        <v>45424</v>
      </c>
      <c r="P174" t="s">
        <v>5031</v>
      </c>
      <c r="Q174">
        <v>1</v>
      </c>
      <c r="R174">
        <v>11</v>
      </c>
      <c r="S174">
        <v>4</v>
      </c>
      <c r="T174" t="s">
        <v>4944</v>
      </c>
      <c r="U174">
        <v>147</v>
      </c>
      <c r="V174">
        <v>2</v>
      </c>
      <c r="W174">
        <v>4</v>
      </c>
      <c r="X174">
        <v>65</v>
      </c>
      <c r="Y174">
        <v>65</v>
      </c>
      <c r="Z174">
        <v>4</v>
      </c>
      <c r="AA174">
        <v>20</v>
      </c>
      <c r="AD174">
        <v>42</v>
      </c>
      <c r="AE174">
        <v>173</v>
      </c>
      <c r="AF174" s="16" t="s">
        <v>3143</v>
      </c>
      <c r="AG174" s="16"/>
      <c r="AH174" s="16"/>
      <c r="AI174" s="16" t="str">
        <f t="shared" si="8"/>
        <v>(147,4,2,4,65,65,20, null, 42, 'Chambers 2025 Asia Pacific',2025, '2024-05-12','2024-05-12','".Carbon::now()."','".Carbon::now()."'),</v>
      </c>
      <c r="AJ174" s="16" t="str">
        <f t="shared" si="9"/>
        <v>('".DB::select("SELECT id_status FROM `status` WHERE `element_type` = 'task' AND status_type = 'client' AND name ='PRE-FORECAST'")[0]-&gt;id_status."',173,1),</v>
      </c>
      <c r="AK174" s="16" t="str">
        <f t="shared" si="10"/>
        <v/>
      </c>
      <c r="AL174" s="16" t="str">
        <f t="shared" si="11"/>
        <v/>
      </c>
    </row>
    <row r="175" spans="1:38" x14ac:dyDescent="0.25">
      <c r="A175" s="16" t="s">
        <v>154</v>
      </c>
      <c r="B175" s="16" t="s">
        <v>62</v>
      </c>
      <c r="C175" s="16" t="s">
        <v>41</v>
      </c>
      <c r="D175" s="16" t="s">
        <v>349</v>
      </c>
      <c r="E175" s="16" t="s">
        <v>3237</v>
      </c>
      <c r="F175" s="16" t="s">
        <v>155</v>
      </c>
      <c r="G175" s="16" t="s">
        <v>156</v>
      </c>
      <c r="H175" s="16" t="s">
        <v>168</v>
      </c>
      <c r="I175" s="16" t="s">
        <v>73</v>
      </c>
      <c r="J175" s="16" t="s">
        <v>73</v>
      </c>
      <c r="M175" s="16" t="s">
        <v>74</v>
      </c>
      <c r="N175" s="7">
        <v>45322</v>
      </c>
      <c r="O175" s="9">
        <v>45322</v>
      </c>
      <c r="P175" t="s">
        <v>5035</v>
      </c>
      <c r="Q175">
        <v>1</v>
      </c>
      <c r="R175">
        <v>11</v>
      </c>
      <c r="S175">
        <v>4</v>
      </c>
      <c r="T175" t="s">
        <v>4944</v>
      </c>
      <c r="U175">
        <v>147</v>
      </c>
      <c r="V175">
        <v>2</v>
      </c>
      <c r="W175">
        <v>4</v>
      </c>
      <c r="X175">
        <v>100</v>
      </c>
      <c r="Y175">
        <v>65</v>
      </c>
      <c r="Z175">
        <v>4</v>
      </c>
      <c r="AA175">
        <v>4</v>
      </c>
      <c r="AD175">
        <v>6</v>
      </c>
      <c r="AE175">
        <v>174</v>
      </c>
      <c r="AF175" s="16" t="s">
        <v>3143</v>
      </c>
      <c r="AG175" s="16"/>
      <c r="AH175" s="16"/>
      <c r="AI175" s="16" t="str">
        <f t="shared" si="8"/>
        <v>(147,4,2,4,100,65,4, null, 6, 'Chambers 2025 Asia Pacific',2025, '2024-01-31','2024-01-31','".Carbon::now()."','".Carbon::now()."'),</v>
      </c>
      <c r="AJ175" s="16" t="str">
        <f t="shared" si="9"/>
        <v>('".DB::select("SELECT id_status FROM `status` WHERE `element_type` = 'task' AND status_type = 'client' AND name ='PRE-FORECAST'")[0]-&gt;id_status."',174,1),</v>
      </c>
      <c r="AK175" s="16" t="str">
        <f t="shared" si="10"/>
        <v/>
      </c>
      <c r="AL175" s="16" t="str">
        <f t="shared" si="11"/>
        <v/>
      </c>
    </row>
    <row r="176" spans="1:38" x14ac:dyDescent="0.25">
      <c r="A176" s="16" t="s">
        <v>354</v>
      </c>
      <c r="B176" s="16" t="s">
        <v>26</v>
      </c>
      <c r="C176" s="16" t="s">
        <v>41</v>
      </c>
      <c r="D176" s="16" t="s">
        <v>28</v>
      </c>
      <c r="E176" s="16" t="s">
        <v>51</v>
      </c>
      <c r="F176" s="16" t="s">
        <v>31</v>
      </c>
      <c r="G176" s="16" t="s">
        <v>355</v>
      </c>
      <c r="H176" s="16" t="s">
        <v>168</v>
      </c>
      <c r="I176" s="16" t="s">
        <v>35</v>
      </c>
      <c r="J176" s="16" t="s">
        <v>95</v>
      </c>
      <c r="M176" s="16"/>
      <c r="N176" s="7">
        <v>45058</v>
      </c>
      <c r="O176" s="9">
        <v>45063</v>
      </c>
      <c r="P176" t="s">
        <v>1191</v>
      </c>
      <c r="Q176">
        <v>1</v>
      </c>
      <c r="R176">
        <v>23</v>
      </c>
      <c r="S176">
        <v>5</v>
      </c>
      <c r="T176" t="s">
        <v>2948</v>
      </c>
      <c r="U176">
        <v>63</v>
      </c>
      <c r="V176">
        <v>2</v>
      </c>
      <c r="W176">
        <v>12</v>
      </c>
      <c r="X176">
        <v>80</v>
      </c>
      <c r="Y176">
        <v>65</v>
      </c>
      <c r="Z176">
        <v>20</v>
      </c>
      <c r="AA176">
        <v>8</v>
      </c>
      <c r="AE176">
        <v>175</v>
      </c>
      <c r="AF176" s="16" t="s">
        <v>24</v>
      </c>
      <c r="AG176" s="16"/>
      <c r="AH176" s="16"/>
      <c r="AI176" s="16" t="str">
        <f t="shared" si="8"/>
        <v>(63,5,2,12,80,65,8, null, null, 'Chambers 2024 Europe',2024, '2023-05-17','2023-05-17','".Carbon::now()."','".Carbon::now()."'),</v>
      </c>
      <c r="AJ176" s="16" t="str">
        <f t="shared" si="9"/>
        <v>('".DB::select("SELECT id_status FROM `status` WHERE `element_type` = 'task' AND status_type = 'client' AND name ='CANCELLED'")[0]-&gt;id_status."',175,1),</v>
      </c>
      <c r="AK176" s="16" t="str">
        <f t="shared" si="10"/>
        <v/>
      </c>
      <c r="AL176" s="16" t="str">
        <f t="shared" si="11"/>
        <v/>
      </c>
    </row>
    <row r="177" spans="1:38" x14ac:dyDescent="0.25">
      <c r="A177" s="16" t="s">
        <v>704</v>
      </c>
      <c r="B177" s="16" t="s">
        <v>26</v>
      </c>
      <c r="C177" s="16" t="s">
        <v>41</v>
      </c>
      <c r="D177" s="16" t="s">
        <v>28</v>
      </c>
      <c r="E177" s="16" t="s">
        <v>51</v>
      </c>
      <c r="F177" s="16" t="s">
        <v>31</v>
      </c>
      <c r="G177" s="16" t="s">
        <v>63</v>
      </c>
      <c r="H177" s="16" t="s">
        <v>168</v>
      </c>
      <c r="I177" s="16" t="s">
        <v>35</v>
      </c>
      <c r="J177" s="16" t="s">
        <v>36</v>
      </c>
      <c r="M177" s="16" t="s">
        <v>54</v>
      </c>
      <c r="N177" s="7"/>
      <c r="O177" s="9">
        <v>45175</v>
      </c>
      <c r="P177" t="s">
        <v>1203</v>
      </c>
      <c r="Q177">
        <v>1</v>
      </c>
      <c r="R177">
        <v>24</v>
      </c>
      <c r="S177">
        <v>5</v>
      </c>
      <c r="T177" t="s">
        <v>2951</v>
      </c>
      <c r="U177">
        <v>64</v>
      </c>
      <c r="V177">
        <v>2</v>
      </c>
      <c r="W177">
        <v>12</v>
      </c>
      <c r="X177">
        <v>107</v>
      </c>
      <c r="Y177">
        <v>65</v>
      </c>
      <c r="Z177">
        <v>20</v>
      </c>
      <c r="AA177">
        <v>19</v>
      </c>
      <c r="AD177">
        <v>50</v>
      </c>
      <c r="AE177">
        <v>176</v>
      </c>
      <c r="AF177" s="16" t="s">
        <v>39</v>
      </c>
      <c r="AG177" s="16"/>
      <c r="AH177" s="16"/>
      <c r="AI177" s="16" t="str">
        <f t="shared" si="8"/>
        <v>(64,5,2,12,107,65,19, null, 50, 'Chambers 2024 Europe',2024, '2023-09-06','2023-09-06','".Carbon::now()."','".Carbon::now()."'),</v>
      </c>
      <c r="AJ177" s="16" t="str">
        <f t="shared" si="9"/>
        <v>('".DB::select("SELECT id_status FROM `status` WHERE `element_type` = 'task' AND status_type = 'client' AND name ='CONFIRMED'")[0]-&gt;id_status."',176,1),</v>
      </c>
      <c r="AK177" s="16" t="str">
        <f t="shared" si="10"/>
        <v/>
      </c>
      <c r="AL177" s="16" t="str">
        <f t="shared" si="11"/>
        <v/>
      </c>
    </row>
    <row r="178" spans="1:38" x14ac:dyDescent="0.25">
      <c r="A178" s="16" t="s">
        <v>704</v>
      </c>
      <c r="B178" s="16" t="s">
        <v>26</v>
      </c>
      <c r="C178" s="16" t="s">
        <v>41</v>
      </c>
      <c r="D178" s="16" t="s">
        <v>349</v>
      </c>
      <c r="E178" s="16" t="s">
        <v>2909</v>
      </c>
      <c r="F178" s="16" t="s">
        <v>31</v>
      </c>
      <c r="G178" s="16" t="s">
        <v>63</v>
      </c>
      <c r="H178" s="16" t="s">
        <v>168</v>
      </c>
      <c r="I178" s="16" t="s">
        <v>35</v>
      </c>
      <c r="J178" s="16" t="s">
        <v>36</v>
      </c>
      <c r="M178" s="16" t="s">
        <v>54</v>
      </c>
      <c r="N178" s="7">
        <v>45540</v>
      </c>
      <c r="O178" s="9">
        <v>45540</v>
      </c>
      <c r="P178" t="s">
        <v>5034</v>
      </c>
      <c r="Q178">
        <v>1</v>
      </c>
      <c r="R178">
        <v>24</v>
      </c>
      <c r="S178">
        <v>5</v>
      </c>
      <c r="T178" t="s">
        <v>4986</v>
      </c>
      <c r="U178">
        <v>166</v>
      </c>
      <c r="V178">
        <v>2</v>
      </c>
      <c r="W178">
        <v>12</v>
      </c>
      <c r="X178">
        <v>107</v>
      </c>
      <c r="Y178">
        <v>65</v>
      </c>
      <c r="Z178">
        <v>20</v>
      </c>
      <c r="AA178">
        <v>19</v>
      </c>
      <c r="AD178">
        <v>50</v>
      </c>
      <c r="AE178">
        <v>177</v>
      </c>
      <c r="AF178" s="16" t="s">
        <v>3143</v>
      </c>
      <c r="AG178" s="16"/>
      <c r="AH178" s="16"/>
      <c r="AI178" s="16" t="str">
        <f t="shared" si="8"/>
        <v>(166,5,2,12,107,65,19, null, 50, 'Chambers 2025 Europe',2025, '2024-09-05','2024-09-05','".Carbon::now()."','".Carbon::now()."'),</v>
      </c>
      <c r="AJ178" s="16" t="str">
        <f t="shared" si="9"/>
        <v>('".DB::select("SELECT id_status FROM `status` WHERE `element_type` = 'task' AND status_type = 'client' AND name ='PRE-FORECAST'")[0]-&gt;id_status."',177,1),</v>
      </c>
      <c r="AK178" s="16" t="str">
        <f t="shared" si="10"/>
        <v/>
      </c>
      <c r="AL178" s="16" t="str">
        <f t="shared" si="11"/>
        <v/>
      </c>
    </row>
    <row r="179" spans="1:38" x14ac:dyDescent="0.25">
      <c r="A179" s="16" t="s">
        <v>154</v>
      </c>
      <c r="B179" s="16" t="s">
        <v>62</v>
      </c>
      <c r="C179" s="16" t="s">
        <v>41</v>
      </c>
      <c r="D179" s="16" t="s">
        <v>28</v>
      </c>
      <c r="E179" s="16" t="s">
        <v>160</v>
      </c>
      <c r="F179" s="16" t="s">
        <v>155</v>
      </c>
      <c r="G179" s="16" t="s">
        <v>157</v>
      </c>
      <c r="H179" s="16" t="s">
        <v>64</v>
      </c>
      <c r="I179" s="16" t="s">
        <v>73</v>
      </c>
      <c r="J179" s="16" t="s">
        <v>3174</v>
      </c>
      <c r="M179" s="16" t="s">
        <v>37</v>
      </c>
      <c r="N179" s="7"/>
      <c r="O179" s="9">
        <v>45058</v>
      </c>
      <c r="P179" t="s">
        <v>1177</v>
      </c>
      <c r="Q179">
        <v>1</v>
      </c>
      <c r="R179">
        <v>11</v>
      </c>
      <c r="S179">
        <v>4</v>
      </c>
      <c r="T179" t="s">
        <v>2983</v>
      </c>
      <c r="U179">
        <v>10</v>
      </c>
      <c r="V179">
        <v>2</v>
      </c>
      <c r="W179">
        <v>4</v>
      </c>
      <c r="X179">
        <v>65</v>
      </c>
      <c r="Y179">
        <v>93</v>
      </c>
      <c r="Z179">
        <v>4</v>
      </c>
      <c r="AA179">
        <v>45</v>
      </c>
      <c r="AD179">
        <v>42</v>
      </c>
      <c r="AE179">
        <v>178</v>
      </c>
      <c r="AF179" s="16" t="s">
        <v>39</v>
      </c>
      <c r="AG179" s="16"/>
      <c r="AH179" s="16"/>
      <c r="AI179" s="16" t="str">
        <f t="shared" si="8"/>
        <v>(10,4,2,4,65,93,45, null, 42, 'Chambers 2024 Asia Pacific',2024, '2023-05-12','2023-05-12','".Carbon::now()."','".Carbon::now()."'),</v>
      </c>
      <c r="AJ179" s="16" t="str">
        <f t="shared" si="9"/>
        <v>('".DB::select("SELECT id_status FROM `status` WHERE `element_type` = 'task' AND status_type = 'client' AND name ='CONFIRMED'")[0]-&gt;id_status."',178,1),</v>
      </c>
      <c r="AK179" s="16" t="str">
        <f t="shared" si="10"/>
        <v/>
      </c>
      <c r="AL179" s="16" t="str">
        <f t="shared" si="11"/>
        <v/>
      </c>
    </row>
    <row r="180" spans="1:38" x14ac:dyDescent="0.25">
      <c r="A180" s="16" t="s">
        <v>154</v>
      </c>
      <c r="B180" s="16" t="s">
        <v>62</v>
      </c>
      <c r="C180" s="16" t="s">
        <v>41</v>
      </c>
      <c r="D180" s="16" t="s">
        <v>28</v>
      </c>
      <c r="E180" s="16" t="s">
        <v>160</v>
      </c>
      <c r="F180" s="16" t="s">
        <v>155</v>
      </c>
      <c r="G180" s="16" t="s">
        <v>189</v>
      </c>
      <c r="H180" s="16" t="s">
        <v>64</v>
      </c>
      <c r="I180" s="16" t="s">
        <v>73</v>
      </c>
      <c r="J180" s="16" t="s">
        <v>3174</v>
      </c>
      <c r="M180" s="16" t="s">
        <v>37</v>
      </c>
      <c r="N180" s="7">
        <v>45087</v>
      </c>
      <c r="O180" s="9">
        <v>44995</v>
      </c>
      <c r="P180" t="s">
        <v>1206</v>
      </c>
      <c r="Q180">
        <v>1</v>
      </c>
      <c r="R180">
        <v>11</v>
      </c>
      <c r="S180">
        <v>4</v>
      </c>
      <c r="T180" t="s">
        <v>2983</v>
      </c>
      <c r="U180">
        <v>10</v>
      </c>
      <c r="V180">
        <v>2</v>
      </c>
      <c r="W180">
        <v>4</v>
      </c>
      <c r="X180">
        <v>125</v>
      </c>
      <c r="Y180">
        <v>93</v>
      </c>
      <c r="Z180">
        <v>4</v>
      </c>
      <c r="AA180">
        <v>45</v>
      </c>
      <c r="AD180">
        <v>42</v>
      </c>
      <c r="AE180">
        <v>179</v>
      </c>
      <c r="AF180" s="16" t="s">
        <v>39</v>
      </c>
      <c r="AG180" s="16"/>
      <c r="AH180" s="16"/>
      <c r="AI180" s="16" t="str">
        <f t="shared" si="8"/>
        <v>(10,4,2,4,125,93,45, null, 42, 'Chambers 2024 Asia Pacific',2024, '2023-03-10','2023-03-10','".Carbon::now()."','".Carbon::now()."'),</v>
      </c>
      <c r="AJ180" s="16" t="str">
        <f t="shared" si="9"/>
        <v>('".DB::select("SELECT id_status FROM `status` WHERE `element_type` = 'task' AND status_type = 'client' AND name ='CONFIRMED'")[0]-&gt;id_status."',179,1),</v>
      </c>
      <c r="AK180" s="16" t="str">
        <f t="shared" si="10"/>
        <v/>
      </c>
      <c r="AL180" s="16" t="str">
        <f t="shared" si="11"/>
        <v/>
      </c>
    </row>
    <row r="181" spans="1:38" x14ac:dyDescent="0.25">
      <c r="A181" s="16" t="s">
        <v>61</v>
      </c>
      <c r="B181" s="16" t="s">
        <v>62</v>
      </c>
      <c r="C181" s="16" t="s">
        <v>41</v>
      </c>
      <c r="D181" s="16" t="s">
        <v>349</v>
      </c>
      <c r="E181" s="16" t="s">
        <v>2909</v>
      </c>
      <c r="F181" s="16" t="s">
        <v>31</v>
      </c>
      <c r="G181" s="16" t="s">
        <v>63</v>
      </c>
      <c r="H181" s="16" t="s">
        <v>64</v>
      </c>
      <c r="I181" s="16" t="s">
        <v>65</v>
      </c>
      <c r="J181" s="16" t="s">
        <v>66</v>
      </c>
      <c r="M181" s="16" t="s">
        <v>315</v>
      </c>
      <c r="N181" s="7">
        <v>45344</v>
      </c>
      <c r="O181" s="9">
        <v>45344</v>
      </c>
      <c r="P181" t="s">
        <v>5033</v>
      </c>
      <c r="Q181">
        <v>1</v>
      </c>
      <c r="R181">
        <v>4</v>
      </c>
      <c r="S181">
        <v>4</v>
      </c>
      <c r="T181" t="s">
        <v>4970</v>
      </c>
      <c r="U181">
        <v>193</v>
      </c>
      <c r="V181">
        <v>2</v>
      </c>
      <c r="W181">
        <v>12</v>
      </c>
      <c r="X181">
        <v>107</v>
      </c>
      <c r="Y181">
        <v>93</v>
      </c>
      <c r="Z181">
        <v>30</v>
      </c>
      <c r="AA181">
        <v>23</v>
      </c>
      <c r="AD181">
        <v>39</v>
      </c>
      <c r="AE181">
        <v>180</v>
      </c>
      <c r="AF181" s="16" t="s">
        <v>39</v>
      </c>
      <c r="AG181" s="16"/>
      <c r="AH181" s="16"/>
      <c r="AI181" s="16" t="str">
        <f t="shared" si="8"/>
        <v>(193,4,2,12,107,93,23, null, 39, 'Chambers 2025 Europe',2025, '2024-02-22','2024-02-22','".Carbon::now()."','".Carbon::now()."'),</v>
      </c>
      <c r="AJ181" s="16" t="str">
        <f t="shared" si="9"/>
        <v>('".DB::select("SELECT id_status FROM `status` WHERE `element_type` = 'task' AND status_type = 'client' AND name ='CONFIRMED'")[0]-&gt;id_status."',180,1),</v>
      </c>
      <c r="AK181" s="16" t="str">
        <f t="shared" si="10"/>
        <v/>
      </c>
      <c r="AL181" s="16" t="str">
        <f t="shared" si="11"/>
        <v/>
      </c>
    </row>
    <row r="182" spans="1:38" x14ac:dyDescent="0.25">
      <c r="A182" s="16" t="s">
        <v>1277</v>
      </c>
      <c r="B182" s="16" t="s">
        <v>62</v>
      </c>
      <c r="C182" s="16" t="s">
        <v>41</v>
      </c>
      <c r="D182" s="16" t="s">
        <v>349</v>
      </c>
      <c r="E182" s="16" t="s">
        <v>350</v>
      </c>
      <c r="F182" s="16" t="s">
        <v>43</v>
      </c>
      <c r="G182" s="16" t="s">
        <v>875</v>
      </c>
      <c r="H182" s="16" t="s">
        <v>64</v>
      </c>
      <c r="I182" s="16" t="s">
        <v>35</v>
      </c>
      <c r="J182" s="16" t="s">
        <v>95</v>
      </c>
      <c r="M182" s="16" t="s">
        <v>315</v>
      </c>
      <c r="N182" s="7"/>
      <c r="O182" s="9">
        <v>45181</v>
      </c>
      <c r="P182" t="s">
        <v>3103</v>
      </c>
      <c r="Q182">
        <v>1</v>
      </c>
      <c r="R182">
        <v>9</v>
      </c>
      <c r="S182">
        <v>4</v>
      </c>
      <c r="T182" t="s">
        <v>3051</v>
      </c>
      <c r="U182">
        <v>218</v>
      </c>
      <c r="V182">
        <v>2</v>
      </c>
      <c r="W182">
        <v>17</v>
      </c>
      <c r="X182">
        <v>122</v>
      </c>
      <c r="Y182">
        <v>93</v>
      </c>
      <c r="Z182">
        <v>20</v>
      </c>
      <c r="AA182">
        <v>8</v>
      </c>
      <c r="AD182">
        <v>39</v>
      </c>
      <c r="AE182">
        <v>181</v>
      </c>
      <c r="AF182" s="16" t="s">
        <v>39</v>
      </c>
      <c r="AG182" s="16"/>
      <c r="AH182" s="16"/>
      <c r="AI182" s="16" t="str">
        <f t="shared" si="8"/>
        <v>(218,4,2,17,122,93,8, null, 39, 'Chambers 2025 Latin America',2025, '2023-09-12','2023-09-12','".Carbon::now()."','".Carbon::now()."'),</v>
      </c>
      <c r="AJ182" s="16" t="str">
        <f t="shared" si="9"/>
        <v>('".DB::select("SELECT id_status FROM `status` WHERE `element_type` = 'task' AND status_type = 'client' AND name ='CONFIRMED'")[0]-&gt;id_status."',181,1),</v>
      </c>
      <c r="AK182" s="16" t="str">
        <f t="shared" si="10"/>
        <v/>
      </c>
      <c r="AL182" s="16" t="str">
        <f t="shared" si="11"/>
        <v/>
      </c>
    </row>
    <row r="183" spans="1:38" x14ac:dyDescent="0.25">
      <c r="A183" s="16" t="s">
        <v>104</v>
      </c>
      <c r="B183" s="16" t="s">
        <v>62</v>
      </c>
      <c r="C183" s="16" t="s">
        <v>41</v>
      </c>
      <c r="D183" s="16" t="s">
        <v>28</v>
      </c>
      <c r="E183" s="16" t="s">
        <v>105</v>
      </c>
      <c r="F183" s="16" t="s">
        <v>106</v>
      </c>
      <c r="G183" s="16" t="s">
        <v>107</v>
      </c>
      <c r="H183" s="16" t="s">
        <v>64</v>
      </c>
      <c r="I183" s="16" t="s">
        <v>94</v>
      </c>
      <c r="J183" s="16" t="s">
        <v>109</v>
      </c>
      <c r="M183" s="16"/>
      <c r="N183" s="7"/>
      <c r="O183" s="9">
        <v>45120</v>
      </c>
      <c r="P183" t="s">
        <v>1221</v>
      </c>
      <c r="Q183">
        <v>1</v>
      </c>
      <c r="R183">
        <v>10</v>
      </c>
      <c r="S183">
        <v>4</v>
      </c>
      <c r="T183" t="s">
        <v>3023</v>
      </c>
      <c r="U183">
        <v>133</v>
      </c>
      <c r="V183">
        <v>2</v>
      </c>
      <c r="W183">
        <v>20</v>
      </c>
      <c r="X183">
        <v>16</v>
      </c>
      <c r="Y183">
        <v>93</v>
      </c>
      <c r="Z183">
        <v>33</v>
      </c>
      <c r="AA183">
        <v>3</v>
      </c>
      <c r="AE183">
        <v>182</v>
      </c>
      <c r="AF183" s="16" t="s">
        <v>24</v>
      </c>
      <c r="AG183" s="16"/>
      <c r="AH183" s="16"/>
      <c r="AI183" s="16" t="str">
        <f t="shared" si="8"/>
        <v>(133,4,2,20,16,93,3, null, null, 'Chambers 2024 USA',2024, '2023-07-13','2023-07-13','".Carbon::now()."','".Carbon::now()."'),</v>
      </c>
      <c r="AJ183" s="16" t="str">
        <f t="shared" si="9"/>
        <v>('".DB::select("SELECT id_status FROM `status` WHERE `element_type` = 'task' AND status_type = 'client' AND name ='CANCELLED'")[0]-&gt;id_status."',182,1),</v>
      </c>
      <c r="AK183" s="16" t="str">
        <f t="shared" si="10"/>
        <v/>
      </c>
      <c r="AL183" s="16" t="str">
        <f t="shared" si="11"/>
        <v/>
      </c>
    </row>
    <row r="184" spans="1:38" x14ac:dyDescent="0.25">
      <c r="A184" s="16" t="s">
        <v>104</v>
      </c>
      <c r="B184" s="16" t="s">
        <v>62</v>
      </c>
      <c r="C184" s="16" t="s">
        <v>41</v>
      </c>
      <c r="D184" s="16" t="s">
        <v>28</v>
      </c>
      <c r="E184" s="16" t="s">
        <v>105</v>
      </c>
      <c r="F184" s="16" t="s">
        <v>106</v>
      </c>
      <c r="G184" s="16" t="s">
        <v>120</v>
      </c>
      <c r="H184" s="16" t="s">
        <v>64</v>
      </c>
      <c r="I184" s="16" t="s">
        <v>94</v>
      </c>
      <c r="J184" s="16" t="s">
        <v>109</v>
      </c>
      <c r="M184" s="16" t="s">
        <v>37</v>
      </c>
      <c r="N184" s="7">
        <v>45121</v>
      </c>
      <c r="O184" s="9">
        <v>45120</v>
      </c>
      <c r="P184" t="s">
        <v>1221</v>
      </c>
      <c r="Q184">
        <v>1</v>
      </c>
      <c r="R184">
        <v>10</v>
      </c>
      <c r="S184">
        <v>4</v>
      </c>
      <c r="T184" t="s">
        <v>3023</v>
      </c>
      <c r="U184">
        <v>133</v>
      </c>
      <c r="V184">
        <v>2</v>
      </c>
      <c r="W184">
        <v>20</v>
      </c>
      <c r="X184">
        <v>44</v>
      </c>
      <c r="Y184">
        <v>93</v>
      </c>
      <c r="Z184">
        <v>33</v>
      </c>
      <c r="AA184">
        <v>3</v>
      </c>
      <c r="AD184">
        <v>42</v>
      </c>
      <c r="AE184">
        <v>183</v>
      </c>
      <c r="AF184" s="16" t="s">
        <v>39</v>
      </c>
      <c r="AG184" s="16"/>
      <c r="AH184" s="16"/>
      <c r="AI184" s="16" t="str">
        <f t="shared" si="8"/>
        <v>(133,4,2,20,44,93,3, null, 42, 'Chambers 2024 USA',2024, '2023-07-13','2023-07-13','".Carbon::now()."','".Carbon::now()."'),</v>
      </c>
      <c r="AJ184" s="16" t="str">
        <f t="shared" si="9"/>
        <v>('".DB::select("SELECT id_status FROM `status` WHERE `element_type` = 'task' AND status_type = 'client' AND name ='CONFIRMED'")[0]-&gt;id_status."',183,1),</v>
      </c>
      <c r="AK184" s="16" t="str">
        <f t="shared" si="10"/>
        <v/>
      </c>
      <c r="AL184" s="16" t="str">
        <f t="shared" si="11"/>
        <v/>
      </c>
    </row>
    <row r="185" spans="1:38" x14ac:dyDescent="0.25">
      <c r="A185" s="16" t="s">
        <v>104</v>
      </c>
      <c r="B185" s="16" t="s">
        <v>62</v>
      </c>
      <c r="C185" s="16" t="s">
        <v>41</v>
      </c>
      <c r="D185" s="16" t="s">
        <v>28</v>
      </c>
      <c r="E185" s="16" t="s">
        <v>105</v>
      </c>
      <c r="F185" s="16" t="s">
        <v>106</v>
      </c>
      <c r="G185" s="16" t="s">
        <v>129</v>
      </c>
      <c r="H185" s="16" t="s">
        <v>64</v>
      </c>
      <c r="I185" s="16" t="s">
        <v>94</v>
      </c>
      <c r="J185" s="16" t="s">
        <v>109</v>
      </c>
      <c r="M185" s="16" t="s">
        <v>37</v>
      </c>
      <c r="N185" s="7">
        <v>45142</v>
      </c>
      <c r="O185" s="9">
        <v>45141</v>
      </c>
      <c r="P185" t="s">
        <v>1230</v>
      </c>
      <c r="Q185">
        <v>1</v>
      </c>
      <c r="R185">
        <v>10</v>
      </c>
      <c r="S185">
        <v>4</v>
      </c>
      <c r="T185" t="s">
        <v>3023</v>
      </c>
      <c r="U185">
        <v>133</v>
      </c>
      <c r="V185">
        <v>2</v>
      </c>
      <c r="W185">
        <v>20</v>
      </c>
      <c r="X185">
        <v>83</v>
      </c>
      <c r="Y185">
        <v>93</v>
      </c>
      <c r="Z185">
        <v>33</v>
      </c>
      <c r="AA185">
        <v>3</v>
      </c>
      <c r="AD185">
        <v>42</v>
      </c>
      <c r="AE185">
        <v>184</v>
      </c>
      <c r="AF185" s="16" t="s">
        <v>39</v>
      </c>
      <c r="AG185" s="16"/>
      <c r="AH185" s="16"/>
      <c r="AI185" s="16" t="str">
        <f t="shared" si="8"/>
        <v>(133,4,2,20,83,93,3, null, 42, 'Chambers 2024 USA',2024, '2023-08-03','2023-08-03','".Carbon::now()."','".Carbon::now()."'),</v>
      </c>
      <c r="AJ185" s="16" t="str">
        <f t="shared" si="9"/>
        <v>('".DB::select("SELECT id_status FROM `status` WHERE `element_type` = 'task' AND status_type = 'client' AND name ='CONFIRMED'")[0]-&gt;id_status."',184,1),</v>
      </c>
      <c r="AK185" s="16" t="str">
        <f t="shared" si="10"/>
        <v/>
      </c>
      <c r="AL185" s="16" t="str">
        <f t="shared" si="11"/>
        <v/>
      </c>
    </row>
    <row r="186" spans="1:38" x14ac:dyDescent="0.25">
      <c r="A186" s="16" t="s">
        <v>104</v>
      </c>
      <c r="B186" s="16" t="s">
        <v>62</v>
      </c>
      <c r="C186" s="16" t="s">
        <v>41</v>
      </c>
      <c r="D186" s="16" t="s">
        <v>28</v>
      </c>
      <c r="E186" s="16" t="s">
        <v>105</v>
      </c>
      <c r="F186" s="16" t="s">
        <v>106</v>
      </c>
      <c r="G186" s="16" t="s">
        <v>130</v>
      </c>
      <c r="H186" s="16" t="s">
        <v>64</v>
      </c>
      <c r="I186" s="16" t="s">
        <v>94</v>
      </c>
      <c r="J186" s="16" t="s">
        <v>109</v>
      </c>
      <c r="M186" s="16" t="s">
        <v>37</v>
      </c>
      <c r="N186" s="7">
        <v>45170</v>
      </c>
      <c r="O186" s="9">
        <v>45141</v>
      </c>
      <c r="P186" t="s">
        <v>1230</v>
      </c>
      <c r="Q186">
        <v>1</v>
      </c>
      <c r="R186">
        <v>10</v>
      </c>
      <c r="S186">
        <v>4</v>
      </c>
      <c r="T186" t="s">
        <v>3023</v>
      </c>
      <c r="U186">
        <v>133</v>
      </c>
      <c r="V186">
        <v>2</v>
      </c>
      <c r="W186">
        <v>20</v>
      </c>
      <c r="X186">
        <v>84</v>
      </c>
      <c r="Y186">
        <v>93</v>
      </c>
      <c r="Z186">
        <v>33</v>
      </c>
      <c r="AA186">
        <v>3</v>
      </c>
      <c r="AD186">
        <v>42</v>
      </c>
      <c r="AE186">
        <v>185</v>
      </c>
      <c r="AF186" s="16" t="s">
        <v>39</v>
      </c>
      <c r="AG186" s="16"/>
      <c r="AH186" s="16"/>
      <c r="AI186" s="16" t="str">
        <f t="shared" si="8"/>
        <v>(133,4,2,20,84,93,3, null, 42, 'Chambers 2024 USA',2024, '2023-08-03','2023-08-03','".Carbon::now()."','".Carbon::now()."'),</v>
      </c>
      <c r="AJ186" s="16" t="str">
        <f t="shared" si="9"/>
        <v>('".DB::select("SELECT id_status FROM `status` WHERE `element_type` = 'task' AND status_type = 'client' AND name ='CONFIRMED'")[0]-&gt;id_status."',185,1),</v>
      </c>
      <c r="AK186" s="16" t="str">
        <f t="shared" si="10"/>
        <v/>
      </c>
      <c r="AL186" s="16" t="str">
        <f t="shared" si="11"/>
        <v/>
      </c>
    </row>
    <row r="187" spans="1:38" x14ac:dyDescent="0.25">
      <c r="A187" s="16" t="s">
        <v>104</v>
      </c>
      <c r="B187" s="16" t="s">
        <v>62</v>
      </c>
      <c r="C187" s="16" t="s">
        <v>41</v>
      </c>
      <c r="D187" s="16" t="s">
        <v>28</v>
      </c>
      <c r="E187" s="16" t="s">
        <v>105</v>
      </c>
      <c r="F187" s="16" t="s">
        <v>106</v>
      </c>
      <c r="G187" s="16" t="s">
        <v>133</v>
      </c>
      <c r="H187" s="16" t="s">
        <v>64</v>
      </c>
      <c r="I187" s="16" t="s">
        <v>94</v>
      </c>
      <c r="J187" s="16" t="s">
        <v>109</v>
      </c>
      <c r="M187" s="16" t="s">
        <v>37</v>
      </c>
      <c r="N187" s="7">
        <v>45121</v>
      </c>
      <c r="O187" s="9">
        <v>45120</v>
      </c>
      <c r="P187" t="s">
        <v>1221</v>
      </c>
      <c r="Q187">
        <v>1</v>
      </c>
      <c r="R187">
        <v>10</v>
      </c>
      <c r="S187">
        <v>4</v>
      </c>
      <c r="T187" t="s">
        <v>3023</v>
      </c>
      <c r="U187">
        <v>133</v>
      </c>
      <c r="V187">
        <v>2</v>
      </c>
      <c r="W187">
        <v>20</v>
      </c>
      <c r="X187">
        <v>109</v>
      </c>
      <c r="Y187">
        <v>93</v>
      </c>
      <c r="Z187">
        <v>33</v>
      </c>
      <c r="AA187">
        <v>3</v>
      </c>
      <c r="AD187">
        <v>42</v>
      </c>
      <c r="AE187">
        <v>186</v>
      </c>
      <c r="AF187" s="16" t="s">
        <v>39</v>
      </c>
      <c r="AG187" s="16"/>
      <c r="AH187" s="16"/>
      <c r="AI187" s="16" t="str">
        <f t="shared" si="8"/>
        <v>(133,4,2,20,109,93,3, null, 42, 'Chambers 2024 USA',2024, '2023-07-13','2023-07-13','".Carbon::now()."','".Carbon::now()."'),</v>
      </c>
      <c r="AJ187" s="16" t="str">
        <f t="shared" si="9"/>
        <v>('".DB::select("SELECT id_status FROM `status` WHERE `element_type` = 'task' AND status_type = 'client' AND name ='CONFIRMED'")[0]-&gt;id_status."',186,1),</v>
      </c>
      <c r="AK187" s="16" t="str">
        <f t="shared" si="10"/>
        <v/>
      </c>
      <c r="AL187" s="16" t="str">
        <f t="shared" si="11"/>
        <v/>
      </c>
    </row>
    <row r="188" spans="1:38" x14ac:dyDescent="0.25">
      <c r="A188" s="16" t="s">
        <v>154</v>
      </c>
      <c r="B188" s="16" t="s">
        <v>62</v>
      </c>
      <c r="C188" s="16" t="s">
        <v>41</v>
      </c>
      <c r="D188" s="16" t="s">
        <v>349</v>
      </c>
      <c r="E188" s="16" t="s">
        <v>3237</v>
      </c>
      <c r="F188" s="16" t="s">
        <v>155</v>
      </c>
      <c r="G188" s="16" t="s">
        <v>157</v>
      </c>
      <c r="H188" s="16" t="s">
        <v>64</v>
      </c>
      <c r="I188" s="16" t="s">
        <v>73</v>
      </c>
      <c r="J188" s="16" t="s">
        <v>35</v>
      </c>
      <c r="M188" s="16" t="s">
        <v>37</v>
      </c>
      <c r="N188" s="7">
        <v>45424</v>
      </c>
      <c r="O188" s="9">
        <v>45424</v>
      </c>
      <c r="P188" t="s">
        <v>5031</v>
      </c>
      <c r="Q188">
        <v>1</v>
      </c>
      <c r="R188">
        <v>11</v>
      </c>
      <c r="S188">
        <v>4</v>
      </c>
      <c r="T188" t="s">
        <v>4944</v>
      </c>
      <c r="U188">
        <v>147</v>
      </c>
      <c r="V188">
        <v>2</v>
      </c>
      <c r="W188">
        <v>4</v>
      </c>
      <c r="X188">
        <v>65</v>
      </c>
      <c r="Y188">
        <v>93</v>
      </c>
      <c r="Z188">
        <v>4</v>
      </c>
      <c r="AA188">
        <v>20</v>
      </c>
      <c r="AD188">
        <v>42</v>
      </c>
      <c r="AE188">
        <v>187</v>
      </c>
      <c r="AF188" s="16" t="s">
        <v>3143</v>
      </c>
      <c r="AG188" s="16"/>
      <c r="AH188" s="16"/>
      <c r="AI188" s="16" t="str">
        <f t="shared" si="8"/>
        <v>(147,4,2,4,65,93,20, null, 42, 'Chambers 2025 Asia Pacific',2025, '2024-05-12','2024-05-12','".Carbon::now()."','".Carbon::now()."'),</v>
      </c>
      <c r="AJ188" s="16" t="str">
        <f t="shared" si="9"/>
        <v>('".DB::select("SELECT id_status FROM `status` WHERE `element_type` = 'task' AND status_type = 'client' AND name ='PRE-FORECAST'")[0]-&gt;id_status."',187,1),</v>
      </c>
      <c r="AK188" s="16" t="str">
        <f t="shared" si="10"/>
        <v/>
      </c>
      <c r="AL188" s="16" t="str">
        <f t="shared" si="11"/>
        <v/>
      </c>
    </row>
    <row r="189" spans="1:38" x14ac:dyDescent="0.25">
      <c r="A189" s="16" t="s">
        <v>154</v>
      </c>
      <c r="B189" s="16" t="s">
        <v>62</v>
      </c>
      <c r="C189" s="16" t="s">
        <v>41</v>
      </c>
      <c r="D189" s="16" t="s">
        <v>349</v>
      </c>
      <c r="E189" s="16" t="s">
        <v>3237</v>
      </c>
      <c r="F189" s="16" t="s">
        <v>155</v>
      </c>
      <c r="G189" s="16" t="s">
        <v>189</v>
      </c>
      <c r="H189" s="16" t="s">
        <v>64</v>
      </c>
      <c r="I189" s="16" t="s">
        <v>73</v>
      </c>
      <c r="J189" s="16" t="s">
        <v>35</v>
      </c>
      <c r="M189" s="16" t="s">
        <v>37</v>
      </c>
      <c r="N189" s="7">
        <v>45361</v>
      </c>
      <c r="O189" s="9">
        <v>45361</v>
      </c>
      <c r="P189" t="s">
        <v>5032</v>
      </c>
      <c r="Q189">
        <v>1</v>
      </c>
      <c r="R189">
        <v>11</v>
      </c>
      <c r="S189">
        <v>4</v>
      </c>
      <c r="T189" t="s">
        <v>4944</v>
      </c>
      <c r="U189">
        <v>147</v>
      </c>
      <c r="V189">
        <v>2</v>
      </c>
      <c r="W189">
        <v>4</v>
      </c>
      <c r="X189">
        <v>125</v>
      </c>
      <c r="Y189">
        <v>93</v>
      </c>
      <c r="Z189">
        <v>4</v>
      </c>
      <c r="AA189">
        <v>20</v>
      </c>
      <c r="AD189">
        <v>42</v>
      </c>
      <c r="AE189">
        <v>188</v>
      </c>
      <c r="AF189" s="16" t="s">
        <v>3143</v>
      </c>
      <c r="AG189" s="16"/>
      <c r="AH189" s="16"/>
      <c r="AI189" s="16" t="str">
        <f t="shared" si="8"/>
        <v>(147,4,2,4,125,93,20, null, 42, 'Chambers 2025 Asia Pacific',2025, '2024-03-10','2024-03-10','".Carbon::now()."','".Carbon::now()."'),</v>
      </c>
      <c r="AJ189" s="16" t="str">
        <f t="shared" si="9"/>
        <v>('".DB::select("SELECT id_status FROM `status` WHERE `element_type` = 'task' AND status_type = 'client' AND name ='PRE-FORECAST'")[0]-&gt;id_status."',188,1),</v>
      </c>
      <c r="AK189" s="16" t="str">
        <f t="shared" si="10"/>
        <v/>
      </c>
      <c r="AL189" s="16" t="str">
        <f t="shared" si="11"/>
        <v/>
      </c>
    </row>
    <row r="190" spans="1:38" x14ac:dyDescent="0.25">
      <c r="A190" s="16" t="s">
        <v>215</v>
      </c>
      <c r="B190" s="16" t="s">
        <v>26</v>
      </c>
      <c r="C190" s="16" t="s">
        <v>41</v>
      </c>
      <c r="D190" s="16" t="s">
        <v>28</v>
      </c>
      <c r="E190" s="16" t="s">
        <v>51</v>
      </c>
      <c r="F190" s="16" t="s">
        <v>31</v>
      </c>
      <c r="G190" s="16" t="s">
        <v>216</v>
      </c>
      <c r="H190" s="16" t="s">
        <v>64</v>
      </c>
      <c r="I190" s="16" t="s">
        <v>38</v>
      </c>
      <c r="J190" s="16" t="s">
        <v>218</v>
      </c>
      <c r="M190" s="16" t="s">
        <v>37</v>
      </c>
      <c r="N190" s="7">
        <v>44979</v>
      </c>
      <c r="O190" s="9">
        <v>44979</v>
      </c>
      <c r="P190" t="s">
        <v>1179</v>
      </c>
      <c r="Q190">
        <v>1</v>
      </c>
      <c r="R190">
        <v>13</v>
      </c>
      <c r="S190">
        <v>5</v>
      </c>
      <c r="T190" t="s">
        <v>2965</v>
      </c>
      <c r="U190">
        <v>57</v>
      </c>
      <c r="V190">
        <v>2</v>
      </c>
      <c r="W190">
        <v>12</v>
      </c>
      <c r="X190">
        <v>32</v>
      </c>
      <c r="Y190">
        <v>93</v>
      </c>
      <c r="Z190">
        <v>15</v>
      </c>
      <c r="AA190">
        <v>13</v>
      </c>
      <c r="AD190">
        <v>42</v>
      </c>
      <c r="AE190">
        <v>189</v>
      </c>
      <c r="AF190" s="16" t="s">
        <v>39</v>
      </c>
      <c r="AG190" s="16"/>
      <c r="AH190" s="16"/>
      <c r="AI190" s="16" t="str">
        <f t="shared" si="8"/>
        <v>(57,5,2,12,32,93,13, null, 42, 'Chambers 2024 Europe',2024, '2023-02-22','2023-02-22','".Carbon::now()."','".Carbon::now()."'),</v>
      </c>
      <c r="AJ190" s="16" t="str">
        <f t="shared" si="9"/>
        <v>('".DB::select("SELECT id_status FROM `status` WHERE `element_type` = 'task' AND status_type = 'client' AND name ='CONFIRMED'")[0]-&gt;id_status."',189,1),</v>
      </c>
      <c r="AK190" s="16" t="str">
        <f t="shared" si="10"/>
        <v/>
      </c>
      <c r="AL190" s="16" t="str">
        <f t="shared" si="11"/>
        <v/>
      </c>
    </row>
    <row r="191" spans="1:38" x14ac:dyDescent="0.25">
      <c r="A191" s="16" t="s">
        <v>215</v>
      </c>
      <c r="B191" s="16" t="s">
        <v>26</v>
      </c>
      <c r="C191" s="16" t="s">
        <v>41</v>
      </c>
      <c r="D191" s="16" t="s">
        <v>349</v>
      </c>
      <c r="E191" s="16" t="s">
        <v>2909</v>
      </c>
      <c r="F191" s="16" t="s">
        <v>31</v>
      </c>
      <c r="G191" s="16" t="s">
        <v>216</v>
      </c>
      <c r="H191" s="16" t="s">
        <v>64</v>
      </c>
      <c r="I191" s="16" t="s">
        <v>38</v>
      </c>
      <c r="J191" s="16" t="s">
        <v>218</v>
      </c>
      <c r="M191" s="16" t="s">
        <v>37</v>
      </c>
      <c r="N191" s="7">
        <v>45344</v>
      </c>
      <c r="O191" s="9">
        <v>45344</v>
      </c>
      <c r="P191" t="s">
        <v>5033</v>
      </c>
      <c r="Q191">
        <v>1</v>
      </c>
      <c r="R191">
        <v>13</v>
      </c>
      <c r="S191">
        <v>5</v>
      </c>
      <c r="T191" t="s">
        <v>4975</v>
      </c>
      <c r="U191">
        <v>177</v>
      </c>
      <c r="V191">
        <v>2</v>
      </c>
      <c r="W191">
        <v>12</v>
      </c>
      <c r="X191">
        <v>32</v>
      </c>
      <c r="Y191">
        <v>93</v>
      </c>
      <c r="Z191">
        <v>15</v>
      </c>
      <c r="AA191">
        <v>13</v>
      </c>
      <c r="AD191">
        <v>42</v>
      </c>
      <c r="AE191">
        <v>190</v>
      </c>
      <c r="AF191" s="16" t="s">
        <v>3143</v>
      </c>
      <c r="AG191" s="16"/>
      <c r="AH191" s="16"/>
      <c r="AI191" s="16" t="str">
        <f t="shared" si="8"/>
        <v>(177,5,2,12,32,93,13, null, 42, 'Chambers 2025 Europe',2025, '2024-02-22','2024-02-22','".Carbon::now()."','".Carbon::now()."'),</v>
      </c>
      <c r="AJ191" s="16" t="str">
        <f t="shared" si="9"/>
        <v>('".DB::select("SELECT id_status FROM `status` WHERE `element_type` = 'task' AND status_type = 'client' AND name ='PRE-FORECAST'")[0]-&gt;id_status."',190,1),</v>
      </c>
      <c r="AK191" s="16" t="str">
        <f t="shared" si="10"/>
        <v/>
      </c>
      <c r="AL191" s="16" t="str">
        <f t="shared" si="11"/>
        <v/>
      </c>
    </row>
    <row r="192" spans="1:38" x14ac:dyDescent="0.25">
      <c r="A192" s="16" t="s">
        <v>233</v>
      </c>
      <c r="B192" s="16" t="s">
        <v>62</v>
      </c>
      <c r="C192" s="16" t="s">
        <v>41</v>
      </c>
      <c r="D192" s="16" t="s">
        <v>28</v>
      </c>
      <c r="E192" s="16" t="s">
        <v>105</v>
      </c>
      <c r="F192" s="16" t="s">
        <v>106</v>
      </c>
      <c r="G192" s="16" t="s">
        <v>133</v>
      </c>
      <c r="H192" s="16" t="s">
        <v>64</v>
      </c>
      <c r="I192" s="16" t="s">
        <v>65</v>
      </c>
      <c r="J192" s="16" t="s">
        <v>109</v>
      </c>
      <c r="M192" s="16" t="s">
        <v>234</v>
      </c>
      <c r="N192" s="7">
        <v>45142</v>
      </c>
      <c r="O192" s="9">
        <v>45120</v>
      </c>
      <c r="P192" t="s">
        <v>1221</v>
      </c>
      <c r="Q192">
        <v>1</v>
      </c>
      <c r="R192">
        <v>14</v>
      </c>
      <c r="S192">
        <v>4</v>
      </c>
      <c r="T192" t="s">
        <v>3022</v>
      </c>
      <c r="U192">
        <v>139</v>
      </c>
      <c r="V192">
        <v>2</v>
      </c>
      <c r="W192">
        <v>20</v>
      </c>
      <c r="X192">
        <v>109</v>
      </c>
      <c r="Y192">
        <v>93</v>
      </c>
      <c r="Z192">
        <v>30</v>
      </c>
      <c r="AA192">
        <v>3</v>
      </c>
      <c r="AD192">
        <v>31</v>
      </c>
      <c r="AE192">
        <v>191</v>
      </c>
      <c r="AF192" s="16" t="s">
        <v>39</v>
      </c>
      <c r="AG192" s="16"/>
      <c r="AH192" s="16"/>
      <c r="AI192" s="16" t="str">
        <f t="shared" si="8"/>
        <v>(139,4,2,20,109,93,3, null, 31, 'Chambers 2024 USA',2024, '2023-07-13','2023-07-13','".Carbon::now()."','".Carbon::now()."'),</v>
      </c>
      <c r="AJ192" s="16" t="str">
        <f t="shared" si="9"/>
        <v>('".DB::select("SELECT id_status FROM `status` WHERE `element_type` = 'task' AND status_type = 'client' AND name ='CONFIRMED'")[0]-&gt;id_status."',191,1),</v>
      </c>
      <c r="AK192" s="16" t="str">
        <f t="shared" si="10"/>
        <v/>
      </c>
      <c r="AL192" s="16" t="str">
        <f t="shared" si="11"/>
        <v/>
      </c>
    </row>
    <row r="193" spans="1:38" x14ac:dyDescent="0.25">
      <c r="A193" s="16" t="s">
        <v>235</v>
      </c>
      <c r="B193" s="16" t="s">
        <v>62</v>
      </c>
      <c r="C193" s="16" t="s">
        <v>41</v>
      </c>
      <c r="D193" s="16" t="s">
        <v>28</v>
      </c>
      <c r="E193" s="16" t="s">
        <v>51</v>
      </c>
      <c r="F193" s="16" t="s">
        <v>31</v>
      </c>
      <c r="G193" s="16" t="s">
        <v>216</v>
      </c>
      <c r="H193" s="16" t="s">
        <v>64</v>
      </c>
      <c r="I193" s="16" t="s">
        <v>73</v>
      </c>
      <c r="J193" s="16" t="s">
        <v>36</v>
      </c>
      <c r="M193" s="16" t="s">
        <v>54</v>
      </c>
      <c r="N193" s="7">
        <v>44979</v>
      </c>
      <c r="O193" s="9">
        <v>44979</v>
      </c>
      <c r="P193" t="s">
        <v>1179</v>
      </c>
      <c r="Q193">
        <v>1</v>
      </c>
      <c r="R193">
        <v>15</v>
      </c>
      <c r="S193">
        <v>4</v>
      </c>
      <c r="T193" t="s">
        <v>2952</v>
      </c>
      <c r="U193">
        <v>66</v>
      </c>
      <c r="V193">
        <v>2</v>
      </c>
      <c r="W193">
        <v>12</v>
      </c>
      <c r="X193">
        <v>32</v>
      </c>
      <c r="Y193">
        <v>93</v>
      </c>
      <c r="Z193">
        <v>4</v>
      </c>
      <c r="AA193">
        <v>19</v>
      </c>
      <c r="AD193">
        <v>50</v>
      </c>
      <c r="AE193">
        <v>192</v>
      </c>
      <c r="AF193" s="16" t="s">
        <v>39</v>
      </c>
      <c r="AG193" s="16"/>
      <c r="AH193" s="16"/>
      <c r="AI193" s="16" t="str">
        <f t="shared" si="8"/>
        <v>(66,4,2,12,32,93,19, null, 50, 'Chambers 2024 Europe',2024, '2023-02-22','2023-02-22','".Carbon::now()."','".Carbon::now()."'),</v>
      </c>
      <c r="AJ193" s="16" t="str">
        <f t="shared" si="9"/>
        <v>('".DB::select("SELECT id_status FROM `status` WHERE `element_type` = 'task' AND status_type = 'client' AND name ='CONFIRMED'")[0]-&gt;id_status."',192,1),</v>
      </c>
      <c r="AK193" s="16" t="str">
        <f t="shared" si="10"/>
        <v/>
      </c>
      <c r="AL193" s="16" t="str">
        <f t="shared" si="11"/>
        <v/>
      </c>
    </row>
    <row r="194" spans="1:38" x14ac:dyDescent="0.25">
      <c r="A194" s="16" t="s">
        <v>235</v>
      </c>
      <c r="B194" s="16" t="s">
        <v>62</v>
      </c>
      <c r="C194" s="16" t="s">
        <v>41</v>
      </c>
      <c r="D194" s="16" t="s">
        <v>28</v>
      </c>
      <c r="E194" s="16" t="s">
        <v>51</v>
      </c>
      <c r="F194" s="16" t="s">
        <v>31</v>
      </c>
      <c r="G194" s="16" t="s">
        <v>236</v>
      </c>
      <c r="H194" s="16" t="s">
        <v>64</v>
      </c>
      <c r="I194" s="16" t="s">
        <v>73</v>
      </c>
      <c r="J194" s="16" t="s">
        <v>36</v>
      </c>
      <c r="M194" s="16" t="s">
        <v>54</v>
      </c>
      <c r="N194" s="7">
        <v>44979</v>
      </c>
      <c r="O194" s="9">
        <v>44979</v>
      </c>
      <c r="P194" t="s">
        <v>1179</v>
      </c>
      <c r="Q194">
        <v>1</v>
      </c>
      <c r="R194">
        <v>15</v>
      </c>
      <c r="S194">
        <v>4</v>
      </c>
      <c r="T194" t="s">
        <v>2952</v>
      </c>
      <c r="U194">
        <v>66</v>
      </c>
      <c r="V194">
        <v>2</v>
      </c>
      <c r="W194">
        <v>12</v>
      </c>
      <c r="X194">
        <v>40</v>
      </c>
      <c r="Y194">
        <v>93</v>
      </c>
      <c r="Z194">
        <v>4</v>
      </c>
      <c r="AA194">
        <v>19</v>
      </c>
      <c r="AD194">
        <v>50</v>
      </c>
      <c r="AE194">
        <v>193</v>
      </c>
      <c r="AF194" s="16" t="s">
        <v>39</v>
      </c>
      <c r="AG194" s="16"/>
      <c r="AH194" s="16"/>
      <c r="AI194" s="16" t="str">
        <f t="shared" ref="AI194:AI257" si="12">CONCATENATE("(",U194,",",S194,",",V194,",",W194,",",X194,",",Y194,",",IF(AA194&lt;&gt;"", AA194, "null"),", ",IF(AC194&lt;&gt;"", AC194, "null"),", ",IF(AD194&lt;&gt;"", AD194, "null"),", '",SUBSTITUTE(E194, "'", "´"),"',",D194,", '",P194,"','",P194,"','"".Carbon::now().""','"".Carbon::now().""'),")</f>
        <v>(66,4,2,12,40,93,19, null, 50, 'Chambers 2024 Europe',2024, '2023-02-22','2023-02-22','".Carbon::now()."','".Carbon::now()."'),</v>
      </c>
      <c r="AJ194" s="16" t="str">
        <f t="shared" ref="AJ194:AJ257" si="13">CONCATENATE("('"".DB::select(""SELECT id_status FROM `status` WHERE `element_type` = 'task' AND status_type = 'client' AND name ='", AF194, "'"")[0]-&gt;id_status.""',", AE194, ",1),")</f>
        <v>('".DB::select("SELECT id_status FROM `status` WHERE `element_type` = 'task' AND status_type = 'client' AND name ='CONFIRMED'")[0]-&gt;id_status."',193,1),</v>
      </c>
      <c r="AK194" s="16" t="str">
        <f t="shared" ref="AK194:AK257" si="14">IF(AND(AF194&lt;&gt;AG194, AG194&lt;&gt;""),CONCATENATE("('"".DB::select(""SELECT id_status FROM `status` WHERE `element_type` = 'task' AND status_type = 'client' AND name ='", AG194, "'"")[0]-&gt;id_status.""',", AE194, ",1),"),"")</f>
        <v/>
      </c>
      <c r="AL194" s="16" t="str">
        <f t="shared" ref="AL194:AL257" si="15">IF(AND(AF194&lt;&gt;AG194,AF194&lt;&gt;AH194,AG194&lt;&gt;AH194,AH194&lt;&gt;""), CONCATENATE("('"".DB::select(""SELECT id_status FROM `status` WHERE `element_type` = 'task' AND status_type = 'client' AND name ='", AF194, "'"")[0]-&gt;id_status.""',", AE194, ",1),"), "")</f>
        <v/>
      </c>
    </row>
    <row r="195" spans="1:38" x14ac:dyDescent="0.25">
      <c r="A195" s="16" t="s">
        <v>235</v>
      </c>
      <c r="B195" s="16" t="s">
        <v>62</v>
      </c>
      <c r="C195" s="16" t="s">
        <v>41</v>
      </c>
      <c r="D195" s="16" t="s">
        <v>28</v>
      </c>
      <c r="E195" s="16" t="s">
        <v>51</v>
      </c>
      <c r="F195" s="16" t="s">
        <v>31</v>
      </c>
      <c r="G195" s="16" t="s">
        <v>237</v>
      </c>
      <c r="H195" s="16" t="s">
        <v>64</v>
      </c>
      <c r="I195" s="16" t="s">
        <v>73</v>
      </c>
      <c r="J195" s="16" t="s">
        <v>36</v>
      </c>
      <c r="M195" s="16" t="s">
        <v>54</v>
      </c>
      <c r="N195" s="7">
        <v>44979</v>
      </c>
      <c r="O195" s="9">
        <v>44979</v>
      </c>
      <c r="P195" t="s">
        <v>1179</v>
      </c>
      <c r="Q195">
        <v>1</v>
      </c>
      <c r="R195">
        <v>15</v>
      </c>
      <c r="S195">
        <v>4</v>
      </c>
      <c r="T195" t="s">
        <v>2952</v>
      </c>
      <c r="U195">
        <v>66</v>
      </c>
      <c r="V195">
        <v>2</v>
      </c>
      <c r="W195">
        <v>12</v>
      </c>
      <c r="X195">
        <v>106</v>
      </c>
      <c r="Y195">
        <v>93</v>
      </c>
      <c r="Z195">
        <v>4</v>
      </c>
      <c r="AA195">
        <v>19</v>
      </c>
      <c r="AD195">
        <v>50</v>
      </c>
      <c r="AE195">
        <v>194</v>
      </c>
      <c r="AF195" s="16" t="s">
        <v>39</v>
      </c>
      <c r="AG195" s="16"/>
      <c r="AH195" s="16"/>
      <c r="AI195" s="16" t="str">
        <f t="shared" si="12"/>
        <v>(66,4,2,12,106,93,19, null, 50, 'Chambers 2024 Europe',2024, '2023-02-22','2023-02-22','".Carbon::now()."','".Carbon::now()."'),</v>
      </c>
      <c r="AJ195" s="16" t="str">
        <f t="shared" si="13"/>
        <v>('".DB::select("SELECT id_status FROM `status` WHERE `element_type` = 'task' AND status_type = 'client' AND name ='CONFIRMED'")[0]-&gt;id_status."',194,1),</v>
      </c>
      <c r="AK195" s="16" t="str">
        <f t="shared" si="14"/>
        <v/>
      </c>
      <c r="AL195" s="16" t="str">
        <f t="shared" si="15"/>
        <v/>
      </c>
    </row>
    <row r="196" spans="1:38" x14ac:dyDescent="0.25">
      <c r="A196" s="16" t="s">
        <v>235</v>
      </c>
      <c r="B196" s="16" t="s">
        <v>62</v>
      </c>
      <c r="C196" s="16" t="s">
        <v>41</v>
      </c>
      <c r="D196" s="16" t="s">
        <v>349</v>
      </c>
      <c r="E196" s="16" t="s">
        <v>2909</v>
      </c>
      <c r="F196" s="16" t="s">
        <v>31</v>
      </c>
      <c r="G196" s="16" t="s">
        <v>216</v>
      </c>
      <c r="H196" s="16" t="s">
        <v>64</v>
      </c>
      <c r="I196" s="16" t="s">
        <v>73</v>
      </c>
      <c r="J196" s="16" t="s">
        <v>36</v>
      </c>
      <c r="M196" s="16" t="s">
        <v>54</v>
      </c>
      <c r="N196" s="7">
        <v>45344</v>
      </c>
      <c r="O196" s="9">
        <v>45344</v>
      </c>
      <c r="P196" t="s">
        <v>5033</v>
      </c>
      <c r="Q196">
        <v>1</v>
      </c>
      <c r="R196">
        <v>15</v>
      </c>
      <c r="S196">
        <v>4</v>
      </c>
      <c r="T196" t="s">
        <v>4965</v>
      </c>
      <c r="U196">
        <v>172</v>
      </c>
      <c r="V196">
        <v>2</v>
      </c>
      <c r="W196">
        <v>12</v>
      </c>
      <c r="X196">
        <v>32</v>
      </c>
      <c r="Y196">
        <v>93</v>
      </c>
      <c r="Z196">
        <v>4</v>
      </c>
      <c r="AA196">
        <v>19</v>
      </c>
      <c r="AD196">
        <v>50</v>
      </c>
      <c r="AE196">
        <v>195</v>
      </c>
      <c r="AF196" s="16" t="s">
        <v>3143</v>
      </c>
      <c r="AG196" s="16"/>
      <c r="AH196" s="16"/>
      <c r="AI196" s="16" t="str">
        <f t="shared" si="12"/>
        <v>(172,4,2,12,32,93,19, null, 50, 'Chambers 2025 Europe',2025, '2024-02-22','2024-02-22','".Carbon::now()."','".Carbon::now()."'),</v>
      </c>
      <c r="AJ196" s="16" t="str">
        <f t="shared" si="13"/>
        <v>('".DB::select("SELECT id_status FROM `status` WHERE `element_type` = 'task' AND status_type = 'client' AND name ='PRE-FORECAST'")[0]-&gt;id_status."',195,1),</v>
      </c>
      <c r="AK196" s="16" t="str">
        <f t="shared" si="14"/>
        <v/>
      </c>
      <c r="AL196" s="16" t="str">
        <f t="shared" si="15"/>
        <v/>
      </c>
    </row>
    <row r="197" spans="1:38" x14ac:dyDescent="0.25">
      <c r="A197" s="16" t="s">
        <v>235</v>
      </c>
      <c r="B197" s="16" t="s">
        <v>62</v>
      </c>
      <c r="C197" s="16" t="s">
        <v>41</v>
      </c>
      <c r="D197" s="16" t="s">
        <v>349</v>
      </c>
      <c r="E197" s="16" t="s">
        <v>2909</v>
      </c>
      <c r="F197" s="16" t="s">
        <v>31</v>
      </c>
      <c r="G197" s="16" t="s">
        <v>236</v>
      </c>
      <c r="H197" s="16" t="s">
        <v>64</v>
      </c>
      <c r="I197" s="16" t="s">
        <v>73</v>
      </c>
      <c r="J197" s="16" t="s">
        <v>36</v>
      </c>
      <c r="M197" s="16" t="s">
        <v>54</v>
      </c>
      <c r="N197" s="7">
        <v>45344</v>
      </c>
      <c r="O197" s="9">
        <v>45344</v>
      </c>
      <c r="P197" t="s">
        <v>5033</v>
      </c>
      <c r="Q197">
        <v>1</v>
      </c>
      <c r="R197">
        <v>15</v>
      </c>
      <c r="S197">
        <v>4</v>
      </c>
      <c r="T197" t="s">
        <v>4965</v>
      </c>
      <c r="U197">
        <v>172</v>
      </c>
      <c r="V197">
        <v>2</v>
      </c>
      <c r="W197">
        <v>12</v>
      </c>
      <c r="X197">
        <v>40</v>
      </c>
      <c r="Y197">
        <v>93</v>
      </c>
      <c r="Z197">
        <v>4</v>
      </c>
      <c r="AA197">
        <v>19</v>
      </c>
      <c r="AD197">
        <v>50</v>
      </c>
      <c r="AE197">
        <v>196</v>
      </c>
      <c r="AF197" s="16" t="s">
        <v>3143</v>
      </c>
      <c r="AG197" s="16"/>
      <c r="AH197" s="16"/>
      <c r="AI197" s="16" t="str">
        <f t="shared" si="12"/>
        <v>(172,4,2,12,40,93,19, null, 50, 'Chambers 2025 Europe',2025, '2024-02-22','2024-02-22','".Carbon::now()."','".Carbon::now()."'),</v>
      </c>
      <c r="AJ197" s="16" t="str">
        <f t="shared" si="13"/>
        <v>('".DB::select("SELECT id_status FROM `status` WHERE `element_type` = 'task' AND status_type = 'client' AND name ='PRE-FORECAST'")[0]-&gt;id_status."',196,1),</v>
      </c>
      <c r="AK197" s="16" t="str">
        <f t="shared" si="14"/>
        <v/>
      </c>
      <c r="AL197" s="16" t="str">
        <f t="shared" si="15"/>
        <v/>
      </c>
    </row>
    <row r="198" spans="1:38" x14ac:dyDescent="0.25">
      <c r="A198" s="16" t="s">
        <v>235</v>
      </c>
      <c r="B198" s="16" t="s">
        <v>62</v>
      </c>
      <c r="C198" s="16" t="s">
        <v>41</v>
      </c>
      <c r="D198" s="16" t="s">
        <v>349</v>
      </c>
      <c r="E198" s="16" t="s">
        <v>2909</v>
      </c>
      <c r="F198" s="16" t="s">
        <v>31</v>
      </c>
      <c r="G198" s="16" t="s">
        <v>237</v>
      </c>
      <c r="H198" s="16" t="s">
        <v>64</v>
      </c>
      <c r="I198" s="16" t="s">
        <v>73</v>
      </c>
      <c r="J198" s="16" t="s">
        <v>36</v>
      </c>
      <c r="M198" s="16" t="s">
        <v>54</v>
      </c>
      <c r="N198" s="7">
        <v>45344</v>
      </c>
      <c r="O198" s="9">
        <v>45344</v>
      </c>
      <c r="P198" t="s">
        <v>5033</v>
      </c>
      <c r="Q198">
        <v>1</v>
      </c>
      <c r="R198">
        <v>15</v>
      </c>
      <c r="S198">
        <v>4</v>
      </c>
      <c r="T198" t="s">
        <v>4965</v>
      </c>
      <c r="U198">
        <v>172</v>
      </c>
      <c r="V198">
        <v>2</v>
      </c>
      <c r="W198">
        <v>12</v>
      </c>
      <c r="X198">
        <v>106</v>
      </c>
      <c r="Y198">
        <v>93</v>
      </c>
      <c r="Z198">
        <v>4</v>
      </c>
      <c r="AA198">
        <v>19</v>
      </c>
      <c r="AD198">
        <v>50</v>
      </c>
      <c r="AE198">
        <v>197</v>
      </c>
      <c r="AF198" s="16" t="s">
        <v>3143</v>
      </c>
      <c r="AG198" s="16"/>
      <c r="AH198" s="16"/>
      <c r="AI198" s="16" t="str">
        <f t="shared" si="12"/>
        <v>(172,4,2,12,106,93,19, null, 50, 'Chambers 2025 Europe',2025, '2024-02-22','2024-02-22','".Carbon::now()."','".Carbon::now()."'),</v>
      </c>
      <c r="AJ198" s="16" t="str">
        <f t="shared" si="13"/>
        <v>('".DB::select("SELECT id_status FROM `status` WHERE `element_type` = 'task' AND status_type = 'client' AND name ='PRE-FORECAST'")[0]-&gt;id_status."',197,1),</v>
      </c>
      <c r="AK198" s="16" t="str">
        <f t="shared" si="14"/>
        <v/>
      </c>
      <c r="AL198" s="16" t="str">
        <f t="shared" si="15"/>
        <v/>
      </c>
    </row>
    <row r="199" spans="1:38" x14ac:dyDescent="0.25">
      <c r="A199" s="16" t="s">
        <v>244</v>
      </c>
      <c r="B199" s="16" t="s">
        <v>62</v>
      </c>
      <c r="C199" s="16" t="s">
        <v>41</v>
      </c>
      <c r="D199" s="16" t="s">
        <v>28</v>
      </c>
      <c r="E199" s="16" t="s">
        <v>245</v>
      </c>
      <c r="F199" s="16" t="s">
        <v>246</v>
      </c>
      <c r="G199" s="16" t="s">
        <v>247</v>
      </c>
      <c r="H199" s="16" t="s">
        <v>64</v>
      </c>
      <c r="I199" s="16" t="s">
        <v>94</v>
      </c>
      <c r="J199" s="16"/>
      <c r="M199" s="16"/>
      <c r="N199" s="7">
        <v>45016</v>
      </c>
      <c r="O199" s="9">
        <v>45016</v>
      </c>
      <c r="P199" t="s">
        <v>1201</v>
      </c>
      <c r="Q199">
        <v>1</v>
      </c>
      <c r="R199">
        <v>17</v>
      </c>
      <c r="S199">
        <v>4</v>
      </c>
      <c r="T199" t="s">
        <v>2934</v>
      </c>
      <c r="U199">
        <v>33</v>
      </c>
      <c r="V199">
        <v>2</v>
      </c>
      <c r="W199">
        <v>9</v>
      </c>
      <c r="X199">
        <v>72</v>
      </c>
      <c r="Y199">
        <v>93</v>
      </c>
      <c r="Z199">
        <v>33</v>
      </c>
      <c r="AE199">
        <v>198</v>
      </c>
      <c r="AF199" s="16" t="s">
        <v>24</v>
      </c>
      <c r="AG199" s="16"/>
      <c r="AH199" s="16"/>
      <c r="AI199" s="16" t="str">
        <f t="shared" si="12"/>
        <v>(33,4,2,9,72,93,null, null, null, 'Chambers 2024 Canada',2024, '2023-03-31','2023-03-31','".Carbon::now()."','".Carbon::now()."'),</v>
      </c>
      <c r="AJ199" s="16" t="str">
        <f t="shared" si="13"/>
        <v>('".DB::select("SELECT id_status FROM `status` WHERE `element_type` = 'task' AND status_type = 'client' AND name ='CANCELLED'")[0]-&gt;id_status."',198,1),</v>
      </c>
      <c r="AK199" s="16" t="str">
        <f t="shared" si="14"/>
        <v/>
      </c>
      <c r="AL199" s="16" t="str">
        <f t="shared" si="15"/>
        <v/>
      </c>
    </row>
    <row r="200" spans="1:38" x14ac:dyDescent="0.25">
      <c r="A200" s="16" t="s">
        <v>250</v>
      </c>
      <c r="B200" s="16" t="s">
        <v>62</v>
      </c>
      <c r="C200" s="16" t="s">
        <v>41</v>
      </c>
      <c r="D200" s="16" t="s">
        <v>28</v>
      </c>
      <c r="E200" s="16" t="s">
        <v>42</v>
      </c>
      <c r="F200" s="16" t="s">
        <v>43</v>
      </c>
      <c r="G200" s="16" t="s">
        <v>251</v>
      </c>
      <c r="H200" s="16" t="s">
        <v>64</v>
      </c>
      <c r="I200" s="16" t="s">
        <v>35</v>
      </c>
      <c r="J200" s="16" t="s">
        <v>35</v>
      </c>
      <c r="M200" s="16"/>
      <c r="N200" s="7">
        <v>44986</v>
      </c>
      <c r="O200" s="9">
        <v>44992</v>
      </c>
      <c r="P200" t="s">
        <v>1186</v>
      </c>
      <c r="Q200">
        <v>1</v>
      </c>
      <c r="R200">
        <v>18</v>
      </c>
      <c r="S200">
        <v>4</v>
      </c>
      <c r="T200" t="s">
        <v>3003</v>
      </c>
      <c r="U200">
        <v>114</v>
      </c>
      <c r="V200">
        <v>2</v>
      </c>
      <c r="W200">
        <v>17</v>
      </c>
      <c r="X200">
        <v>5</v>
      </c>
      <c r="Y200">
        <v>93</v>
      </c>
      <c r="Z200">
        <v>20</v>
      </c>
      <c r="AA200">
        <v>20</v>
      </c>
      <c r="AE200">
        <v>199</v>
      </c>
      <c r="AF200" s="16" t="s">
        <v>24</v>
      </c>
      <c r="AG200" s="16"/>
      <c r="AH200" s="16"/>
      <c r="AI200" s="16" t="str">
        <f t="shared" si="12"/>
        <v>(114,4,2,17,5,93,20, null, null, 'Chambers 2024 Latin America',2024, '2023-03-07','2023-03-07','".Carbon::now()."','".Carbon::now()."'),</v>
      </c>
      <c r="AJ200" s="16" t="str">
        <f t="shared" si="13"/>
        <v>('".DB::select("SELECT id_status FROM `status` WHERE `element_type` = 'task' AND status_type = 'client' AND name ='CANCELLED'")[0]-&gt;id_status."',199,1),</v>
      </c>
      <c r="AK200" s="16" t="str">
        <f t="shared" si="14"/>
        <v/>
      </c>
      <c r="AL200" s="16" t="str">
        <f t="shared" si="15"/>
        <v/>
      </c>
    </row>
    <row r="201" spans="1:38" x14ac:dyDescent="0.25">
      <c r="A201" s="16" t="s">
        <v>252</v>
      </c>
      <c r="B201" s="16" t="s">
        <v>26</v>
      </c>
      <c r="C201" s="16" t="s">
        <v>41</v>
      </c>
      <c r="D201" s="16" t="s">
        <v>28</v>
      </c>
      <c r="E201" s="16" t="s">
        <v>51</v>
      </c>
      <c r="F201" s="16" t="s">
        <v>31</v>
      </c>
      <c r="G201" s="16" t="s">
        <v>253</v>
      </c>
      <c r="H201" s="16" t="s">
        <v>64</v>
      </c>
      <c r="I201" s="16" t="s">
        <v>35</v>
      </c>
      <c r="J201" s="16" t="s">
        <v>36</v>
      </c>
      <c r="M201" s="16" t="s">
        <v>96</v>
      </c>
      <c r="N201" s="7">
        <v>44979</v>
      </c>
      <c r="O201" s="9">
        <v>44979</v>
      </c>
      <c r="P201" t="s">
        <v>1179</v>
      </c>
      <c r="Q201">
        <v>1</v>
      </c>
      <c r="R201">
        <v>167</v>
      </c>
      <c r="S201">
        <v>5</v>
      </c>
      <c r="T201" t="s">
        <v>2984</v>
      </c>
      <c r="U201">
        <v>71</v>
      </c>
      <c r="V201">
        <v>2</v>
      </c>
      <c r="W201">
        <v>12</v>
      </c>
      <c r="X201">
        <v>10</v>
      </c>
      <c r="Y201">
        <v>93</v>
      </c>
      <c r="Z201">
        <v>20</v>
      </c>
      <c r="AA201">
        <v>19</v>
      </c>
      <c r="AD201">
        <v>18</v>
      </c>
      <c r="AE201">
        <v>200</v>
      </c>
      <c r="AF201" s="16" t="s">
        <v>39</v>
      </c>
      <c r="AG201" s="16"/>
      <c r="AH201" s="16"/>
      <c r="AI201" s="16" t="str">
        <f t="shared" si="12"/>
        <v>(71,5,2,12,10,93,19, null, 18, 'Chambers 2024 Europe',2024, '2023-02-22','2023-02-22','".Carbon::now()."','".Carbon::now()."'),</v>
      </c>
      <c r="AJ201" s="16" t="str">
        <f t="shared" si="13"/>
        <v>('".DB::select("SELECT id_status FROM `status` WHERE `element_type` = 'task' AND status_type = 'client' AND name ='CONFIRMED'")[0]-&gt;id_status."',200,1),</v>
      </c>
      <c r="AK201" s="16" t="str">
        <f t="shared" si="14"/>
        <v/>
      </c>
      <c r="AL201" s="16" t="str">
        <f t="shared" si="15"/>
        <v/>
      </c>
    </row>
    <row r="202" spans="1:38" x14ac:dyDescent="0.25">
      <c r="A202" s="16" t="s">
        <v>252</v>
      </c>
      <c r="B202" s="16" t="s">
        <v>26</v>
      </c>
      <c r="C202" s="16" t="s">
        <v>41</v>
      </c>
      <c r="D202" s="16" t="s">
        <v>349</v>
      </c>
      <c r="E202" s="16" t="s">
        <v>2909</v>
      </c>
      <c r="F202" s="16" t="s">
        <v>31</v>
      </c>
      <c r="G202" s="16" t="s">
        <v>253</v>
      </c>
      <c r="H202" s="16" t="s">
        <v>64</v>
      </c>
      <c r="I202" s="16" t="s">
        <v>35</v>
      </c>
      <c r="J202" s="16" t="s">
        <v>36</v>
      </c>
      <c r="M202" s="16" t="s">
        <v>96</v>
      </c>
      <c r="N202" s="7">
        <v>45344</v>
      </c>
      <c r="O202" s="9">
        <v>45344</v>
      </c>
      <c r="P202" t="s">
        <v>5033</v>
      </c>
      <c r="Q202">
        <v>1</v>
      </c>
      <c r="R202">
        <v>167</v>
      </c>
      <c r="S202">
        <v>5</v>
      </c>
      <c r="T202" t="s">
        <v>4972</v>
      </c>
      <c r="U202">
        <v>188</v>
      </c>
      <c r="V202">
        <v>2</v>
      </c>
      <c r="W202">
        <v>12</v>
      </c>
      <c r="X202">
        <v>10</v>
      </c>
      <c r="Y202">
        <v>93</v>
      </c>
      <c r="Z202">
        <v>20</v>
      </c>
      <c r="AA202">
        <v>19</v>
      </c>
      <c r="AD202">
        <v>18</v>
      </c>
      <c r="AE202">
        <v>201</v>
      </c>
      <c r="AF202" s="16" t="s">
        <v>3143</v>
      </c>
      <c r="AG202" s="16"/>
      <c r="AH202" s="16"/>
      <c r="AI202" s="16" t="str">
        <f t="shared" si="12"/>
        <v>(188,5,2,12,10,93,19, null, 18, 'Chambers 2025 Europe',2025, '2024-02-22','2024-02-22','".Carbon::now()."','".Carbon::now()."'),</v>
      </c>
      <c r="AJ202" s="16" t="str">
        <f t="shared" si="13"/>
        <v>('".DB::select("SELECT id_status FROM `status` WHERE `element_type` = 'task' AND status_type = 'client' AND name ='PRE-FORECAST'")[0]-&gt;id_status."',201,1),</v>
      </c>
      <c r="AK202" s="16" t="str">
        <f t="shared" si="14"/>
        <v/>
      </c>
      <c r="AL202" s="16" t="str">
        <f t="shared" si="15"/>
        <v/>
      </c>
    </row>
    <row r="203" spans="1:38" x14ac:dyDescent="0.25">
      <c r="A203" s="16" t="s">
        <v>285</v>
      </c>
      <c r="B203" s="16" t="s">
        <v>68</v>
      </c>
      <c r="C203" s="16" t="s">
        <v>41</v>
      </c>
      <c r="D203" s="16" t="s">
        <v>349</v>
      </c>
      <c r="E203" s="16" t="s">
        <v>350</v>
      </c>
      <c r="F203" s="16" t="s">
        <v>43</v>
      </c>
      <c r="G203" s="16" t="s">
        <v>99</v>
      </c>
      <c r="H203" s="16" t="s">
        <v>64</v>
      </c>
      <c r="I203" s="16" t="s">
        <v>35</v>
      </c>
      <c r="J203" s="16" t="s">
        <v>95</v>
      </c>
      <c r="M203" s="16" t="s">
        <v>96</v>
      </c>
      <c r="N203" s="7"/>
      <c r="O203" s="9">
        <v>45327</v>
      </c>
      <c r="P203" t="s">
        <v>3127</v>
      </c>
      <c r="Q203">
        <v>1</v>
      </c>
      <c r="R203">
        <v>26</v>
      </c>
      <c r="S203">
        <v>6</v>
      </c>
      <c r="T203" t="s">
        <v>3057</v>
      </c>
      <c r="U203">
        <v>232</v>
      </c>
      <c r="V203">
        <v>2</v>
      </c>
      <c r="W203">
        <v>17</v>
      </c>
      <c r="X203">
        <v>27</v>
      </c>
      <c r="Y203">
        <v>93</v>
      </c>
      <c r="Z203">
        <v>20</v>
      </c>
      <c r="AA203">
        <v>8</v>
      </c>
      <c r="AD203">
        <v>18</v>
      </c>
      <c r="AE203">
        <v>202</v>
      </c>
      <c r="AF203" s="16" t="s">
        <v>39</v>
      </c>
      <c r="AG203" s="16"/>
      <c r="AH203" s="16"/>
      <c r="AI203" s="16" t="str">
        <f t="shared" si="12"/>
        <v>(232,6,2,17,27,93,8, null, 18, 'Chambers 2025 Latin America',2025, '2024-02-05','2024-02-05','".Carbon::now()."','".Carbon::now()."'),</v>
      </c>
      <c r="AJ203" s="16" t="str">
        <f t="shared" si="13"/>
        <v>('".DB::select("SELECT id_status FROM `status` WHERE `element_type` = 'task' AND status_type = 'client' AND name ='CONFIRMED'")[0]-&gt;id_status."',202,1),</v>
      </c>
      <c r="AK203" s="16" t="str">
        <f t="shared" si="14"/>
        <v/>
      </c>
      <c r="AL203" s="16" t="str">
        <f t="shared" si="15"/>
        <v/>
      </c>
    </row>
    <row r="204" spans="1:38" x14ac:dyDescent="0.25">
      <c r="A204" s="16" t="s">
        <v>3483</v>
      </c>
      <c r="B204" s="16" t="s">
        <v>26</v>
      </c>
      <c r="C204" s="16" t="s">
        <v>41</v>
      </c>
      <c r="D204" s="16" t="s">
        <v>349</v>
      </c>
      <c r="E204" s="16" t="s">
        <v>3237</v>
      </c>
      <c r="F204" s="16" t="s">
        <v>155</v>
      </c>
      <c r="G204" s="16" t="s">
        <v>433</v>
      </c>
      <c r="H204" s="16" t="s">
        <v>64</v>
      </c>
      <c r="I204" s="16" t="s">
        <v>94</v>
      </c>
      <c r="J204" s="16" t="s">
        <v>109</v>
      </c>
      <c r="M204" s="16" t="s">
        <v>234</v>
      </c>
      <c r="N204" s="7"/>
      <c r="O204" s="9">
        <v>45361</v>
      </c>
      <c r="P204" t="s">
        <v>5032</v>
      </c>
      <c r="Q204">
        <v>1</v>
      </c>
      <c r="R204">
        <v>30</v>
      </c>
      <c r="S204">
        <v>5</v>
      </c>
      <c r="T204" t="s">
        <v>4956</v>
      </c>
      <c r="U204">
        <v>143</v>
      </c>
      <c r="V204">
        <v>2</v>
      </c>
      <c r="W204">
        <v>4</v>
      </c>
      <c r="X204">
        <v>54</v>
      </c>
      <c r="Y204">
        <v>93</v>
      </c>
      <c r="Z204">
        <v>33</v>
      </c>
      <c r="AA204">
        <v>3</v>
      </c>
      <c r="AD204">
        <v>31</v>
      </c>
      <c r="AE204">
        <v>203</v>
      </c>
      <c r="AF204" s="16" t="s">
        <v>39</v>
      </c>
      <c r="AG204" s="16"/>
      <c r="AH204" s="16"/>
      <c r="AI204" s="16" t="str">
        <f t="shared" si="12"/>
        <v>(143,5,2,4,54,93,3, null, 31, 'Chambers 2025 Asia Pacific',2025, '2024-03-10','2024-03-10','".Carbon::now()."','".Carbon::now()."'),</v>
      </c>
      <c r="AJ204" s="16" t="str">
        <f t="shared" si="13"/>
        <v>('".DB::select("SELECT id_status FROM `status` WHERE `element_type` = 'task' AND status_type = 'client' AND name ='CONFIRMED'")[0]-&gt;id_status."',203,1),</v>
      </c>
      <c r="AK204" s="16" t="str">
        <f t="shared" si="14"/>
        <v/>
      </c>
      <c r="AL204" s="16" t="str">
        <f t="shared" si="15"/>
        <v/>
      </c>
    </row>
    <row r="205" spans="1:38" x14ac:dyDescent="0.25">
      <c r="A205" s="16" t="s">
        <v>313</v>
      </c>
      <c r="B205" s="16" t="s">
        <v>62</v>
      </c>
      <c r="C205" s="16" t="s">
        <v>41</v>
      </c>
      <c r="D205" s="16" t="s">
        <v>28</v>
      </c>
      <c r="E205" s="16" t="s">
        <v>69</v>
      </c>
      <c r="F205" s="16" t="s">
        <v>70</v>
      </c>
      <c r="G205" s="16" t="s">
        <v>344</v>
      </c>
      <c r="H205" s="16" t="s">
        <v>64</v>
      </c>
      <c r="I205" s="16" t="s">
        <v>55</v>
      </c>
      <c r="J205" s="16" t="s">
        <v>314</v>
      </c>
      <c r="M205" s="16" t="s">
        <v>315</v>
      </c>
      <c r="N205" s="7">
        <v>45063</v>
      </c>
      <c r="O205" s="9">
        <v>45063</v>
      </c>
      <c r="P205" t="s">
        <v>1191</v>
      </c>
      <c r="Q205">
        <v>1</v>
      </c>
      <c r="R205">
        <v>32</v>
      </c>
      <c r="S205">
        <v>4</v>
      </c>
      <c r="T205" t="s">
        <v>3024</v>
      </c>
      <c r="U205">
        <v>77</v>
      </c>
      <c r="V205">
        <v>2</v>
      </c>
      <c r="W205">
        <v>14</v>
      </c>
      <c r="X205">
        <v>119</v>
      </c>
      <c r="Y205">
        <v>93</v>
      </c>
      <c r="Z205">
        <v>22</v>
      </c>
      <c r="AA205">
        <v>21</v>
      </c>
      <c r="AD205">
        <v>39</v>
      </c>
      <c r="AE205">
        <v>204</v>
      </c>
      <c r="AF205" s="16" t="s">
        <v>39</v>
      </c>
      <c r="AG205" s="16"/>
      <c r="AH205" s="16"/>
      <c r="AI205" s="16" t="str">
        <f t="shared" si="12"/>
        <v>(77,4,2,14,119,93,21, null, 39, 'Chambers 2024 Global',2024, '2023-05-17','2023-05-17','".Carbon::now()."','".Carbon::now()."'),</v>
      </c>
      <c r="AJ205" s="16" t="str">
        <f t="shared" si="13"/>
        <v>('".DB::select("SELECT id_status FROM `status` WHERE `element_type` = 'task' AND status_type = 'client' AND name ='CONFIRMED'")[0]-&gt;id_status."',204,1),</v>
      </c>
      <c r="AK205" s="16" t="str">
        <f t="shared" si="14"/>
        <v/>
      </c>
      <c r="AL205" s="16" t="str">
        <f t="shared" si="15"/>
        <v/>
      </c>
    </row>
    <row r="206" spans="1:38" x14ac:dyDescent="0.25">
      <c r="A206" s="16" t="s">
        <v>313</v>
      </c>
      <c r="B206" s="16" t="s">
        <v>26</v>
      </c>
      <c r="C206" s="16" t="s">
        <v>41</v>
      </c>
      <c r="D206" s="16" t="s">
        <v>28</v>
      </c>
      <c r="E206" s="16" t="s">
        <v>76</v>
      </c>
      <c r="F206" s="16" t="s">
        <v>77</v>
      </c>
      <c r="G206" s="16" t="s">
        <v>268</v>
      </c>
      <c r="H206" s="16" t="s">
        <v>64</v>
      </c>
      <c r="I206" s="16" t="s">
        <v>55</v>
      </c>
      <c r="J206" s="16" t="s">
        <v>314</v>
      </c>
      <c r="M206" s="16" t="s">
        <v>315</v>
      </c>
      <c r="N206" s="7">
        <v>44965</v>
      </c>
      <c r="O206" s="9">
        <v>44965</v>
      </c>
      <c r="P206" t="s">
        <v>1207</v>
      </c>
      <c r="Q206">
        <v>1</v>
      </c>
      <c r="R206">
        <v>32</v>
      </c>
      <c r="S206">
        <v>4</v>
      </c>
      <c r="T206" t="s">
        <v>3024</v>
      </c>
      <c r="U206">
        <v>77</v>
      </c>
      <c r="V206">
        <v>2</v>
      </c>
      <c r="W206">
        <v>19</v>
      </c>
      <c r="X206">
        <v>64</v>
      </c>
      <c r="Y206">
        <v>93</v>
      </c>
      <c r="Z206">
        <v>22</v>
      </c>
      <c r="AA206">
        <v>21</v>
      </c>
      <c r="AD206">
        <v>39</v>
      </c>
      <c r="AE206">
        <v>205</v>
      </c>
      <c r="AF206" s="16" t="s">
        <v>39</v>
      </c>
      <c r="AG206" s="16"/>
      <c r="AH206" s="16"/>
      <c r="AI206" s="16" t="str">
        <f t="shared" si="12"/>
        <v>(77,4,2,19,64,93,21, null, 39, 'Chambers 2024 UK',2024, '2023-02-08','2023-02-08','".Carbon::now()."','".Carbon::now()."'),</v>
      </c>
      <c r="AJ206" s="16" t="str">
        <f t="shared" si="13"/>
        <v>('".DB::select("SELECT id_status FROM `status` WHERE `element_type` = 'task' AND status_type = 'client' AND name ='CONFIRMED'")[0]-&gt;id_status."',205,1),</v>
      </c>
      <c r="AK206" s="16" t="str">
        <f t="shared" si="14"/>
        <v/>
      </c>
      <c r="AL206" s="16" t="str">
        <f t="shared" si="15"/>
        <v/>
      </c>
    </row>
    <row r="207" spans="1:38" x14ac:dyDescent="0.25">
      <c r="A207" s="16" t="s">
        <v>313</v>
      </c>
      <c r="B207" s="16" t="s">
        <v>62</v>
      </c>
      <c r="C207" s="16" t="s">
        <v>41</v>
      </c>
      <c r="D207" s="16" t="s">
        <v>28</v>
      </c>
      <c r="E207" s="16" t="s">
        <v>105</v>
      </c>
      <c r="F207" s="16" t="s">
        <v>106</v>
      </c>
      <c r="G207" s="16" t="s">
        <v>107</v>
      </c>
      <c r="H207" s="16" t="s">
        <v>64</v>
      </c>
      <c r="I207" s="16" t="s">
        <v>55</v>
      </c>
      <c r="J207" s="16" t="s">
        <v>314</v>
      </c>
      <c r="M207" s="16" t="s">
        <v>315</v>
      </c>
      <c r="N207" s="7"/>
      <c r="O207" s="9">
        <v>45120</v>
      </c>
      <c r="P207" t="s">
        <v>1221</v>
      </c>
      <c r="Q207">
        <v>1</v>
      </c>
      <c r="R207">
        <v>32</v>
      </c>
      <c r="S207">
        <v>4</v>
      </c>
      <c r="T207" t="s">
        <v>3024</v>
      </c>
      <c r="U207">
        <v>77</v>
      </c>
      <c r="V207">
        <v>2</v>
      </c>
      <c r="W207">
        <v>20</v>
      </c>
      <c r="X207">
        <v>16</v>
      </c>
      <c r="Y207">
        <v>93</v>
      </c>
      <c r="Z207">
        <v>22</v>
      </c>
      <c r="AA207">
        <v>21</v>
      </c>
      <c r="AD207">
        <v>39</v>
      </c>
      <c r="AE207">
        <v>206</v>
      </c>
      <c r="AF207" s="16" t="s">
        <v>39</v>
      </c>
      <c r="AG207" s="16"/>
      <c r="AH207" s="16"/>
      <c r="AI207" s="16" t="str">
        <f t="shared" si="12"/>
        <v>(77,4,2,20,16,93,21, null, 39, 'Chambers 2024 USA',2024, '2023-07-13','2023-07-13','".Carbon::now()."','".Carbon::now()."'),</v>
      </c>
      <c r="AJ207" s="16" t="str">
        <f t="shared" si="13"/>
        <v>('".DB::select("SELECT id_status FROM `status` WHERE `element_type` = 'task' AND status_type = 'client' AND name ='CONFIRMED'")[0]-&gt;id_status."',206,1),</v>
      </c>
      <c r="AK207" s="16" t="str">
        <f t="shared" si="14"/>
        <v/>
      </c>
      <c r="AL207" s="16" t="str">
        <f t="shared" si="15"/>
        <v/>
      </c>
    </row>
    <row r="208" spans="1:38" x14ac:dyDescent="0.25">
      <c r="A208" s="16" t="s">
        <v>313</v>
      </c>
      <c r="B208" s="16" t="s">
        <v>62</v>
      </c>
      <c r="C208" s="16" t="s">
        <v>41</v>
      </c>
      <c r="D208" s="16" t="s">
        <v>28</v>
      </c>
      <c r="E208" s="16" t="s">
        <v>105</v>
      </c>
      <c r="F208" s="16" t="s">
        <v>106</v>
      </c>
      <c r="G208" s="16" t="s">
        <v>123</v>
      </c>
      <c r="H208" s="16" t="s">
        <v>64</v>
      </c>
      <c r="I208" s="16" t="s">
        <v>55</v>
      </c>
      <c r="J208" s="16" t="s">
        <v>314</v>
      </c>
      <c r="M208" s="16" t="s">
        <v>315</v>
      </c>
      <c r="N208" s="7">
        <v>45170</v>
      </c>
      <c r="O208" s="9">
        <v>45176</v>
      </c>
      <c r="P208" t="s">
        <v>1178</v>
      </c>
      <c r="Q208">
        <v>1</v>
      </c>
      <c r="R208">
        <v>32</v>
      </c>
      <c r="S208">
        <v>4</v>
      </c>
      <c r="T208" t="s">
        <v>3024</v>
      </c>
      <c r="U208">
        <v>77</v>
      </c>
      <c r="V208">
        <v>2</v>
      </c>
      <c r="W208">
        <v>20</v>
      </c>
      <c r="X208">
        <v>75</v>
      </c>
      <c r="Y208">
        <v>93</v>
      </c>
      <c r="Z208">
        <v>22</v>
      </c>
      <c r="AA208">
        <v>21</v>
      </c>
      <c r="AD208">
        <v>39</v>
      </c>
      <c r="AE208">
        <v>207</v>
      </c>
      <c r="AF208" s="16" t="s">
        <v>39</v>
      </c>
      <c r="AG208" s="16"/>
      <c r="AH208" s="16"/>
      <c r="AI208" s="16" t="str">
        <f t="shared" si="12"/>
        <v>(77,4,2,20,75,93,21, null, 39, 'Chambers 2024 USA',2024, '2023-09-07','2023-09-07','".Carbon::now()."','".Carbon::now()."'),</v>
      </c>
      <c r="AJ208" s="16" t="str">
        <f t="shared" si="13"/>
        <v>('".DB::select("SELECT id_status FROM `status` WHERE `element_type` = 'task' AND status_type = 'client' AND name ='CONFIRMED'")[0]-&gt;id_status."',207,1),</v>
      </c>
      <c r="AK208" s="16" t="str">
        <f t="shared" si="14"/>
        <v/>
      </c>
      <c r="AL208" s="16" t="str">
        <f t="shared" si="15"/>
        <v/>
      </c>
    </row>
    <row r="209" spans="1:38" x14ac:dyDescent="0.25">
      <c r="A209" s="16" t="s">
        <v>313</v>
      </c>
      <c r="B209" s="16" t="s">
        <v>62</v>
      </c>
      <c r="C209" s="16" t="s">
        <v>41</v>
      </c>
      <c r="D209" s="16" t="s">
        <v>28</v>
      </c>
      <c r="E209" s="16" t="s">
        <v>105</v>
      </c>
      <c r="F209" s="16" t="s">
        <v>106</v>
      </c>
      <c r="G209" s="16" t="s">
        <v>134</v>
      </c>
      <c r="H209" s="16" t="s">
        <v>64</v>
      </c>
      <c r="I209" s="16" t="s">
        <v>55</v>
      </c>
      <c r="J209" s="16" t="s">
        <v>314</v>
      </c>
      <c r="M209" s="16" t="s">
        <v>315</v>
      </c>
      <c r="N209" s="7">
        <v>45268</v>
      </c>
      <c r="O209" s="9">
        <v>45267</v>
      </c>
      <c r="P209" t="s">
        <v>3102</v>
      </c>
      <c r="Q209">
        <v>1</v>
      </c>
      <c r="R209">
        <v>32</v>
      </c>
      <c r="S209">
        <v>4</v>
      </c>
      <c r="T209" t="s">
        <v>3024</v>
      </c>
      <c r="U209">
        <v>77</v>
      </c>
      <c r="V209">
        <v>2</v>
      </c>
      <c r="W209">
        <v>20</v>
      </c>
      <c r="X209">
        <v>117</v>
      </c>
      <c r="Y209">
        <v>93</v>
      </c>
      <c r="Z209">
        <v>22</v>
      </c>
      <c r="AA209">
        <v>21</v>
      </c>
      <c r="AD209">
        <v>39</v>
      </c>
      <c r="AE209">
        <v>208</v>
      </c>
      <c r="AF209" s="16" t="s">
        <v>39</v>
      </c>
      <c r="AG209" s="16"/>
      <c r="AH209" s="16"/>
      <c r="AI209" s="16" t="str">
        <f t="shared" si="12"/>
        <v>(77,4,2,20,117,93,21, null, 39, 'Chambers 2024 USA',2024, '2023-12-07','2023-12-07','".Carbon::now()."','".Carbon::now()."'),</v>
      </c>
      <c r="AJ209" s="16" t="str">
        <f t="shared" si="13"/>
        <v>('".DB::select("SELECT id_status FROM `status` WHERE `element_type` = 'task' AND status_type = 'client' AND name ='CONFIRMED'")[0]-&gt;id_status."',208,1),</v>
      </c>
      <c r="AK209" s="16" t="str">
        <f t="shared" si="14"/>
        <v/>
      </c>
      <c r="AL209" s="16" t="str">
        <f t="shared" si="15"/>
        <v/>
      </c>
    </row>
    <row r="210" spans="1:38" x14ac:dyDescent="0.25">
      <c r="A210" s="16" t="s">
        <v>313</v>
      </c>
      <c r="B210" s="16" t="s">
        <v>62</v>
      </c>
      <c r="C210" s="16" t="s">
        <v>41</v>
      </c>
      <c r="D210" s="16" t="s">
        <v>349</v>
      </c>
      <c r="E210" s="16" t="s">
        <v>3156</v>
      </c>
      <c r="F210" s="16" t="s">
        <v>70</v>
      </c>
      <c r="G210" s="16" t="s">
        <v>344</v>
      </c>
      <c r="H210" s="16" t="s">
        <v>64</v>
      </c>
      <c r="I210" s="16" t="s">
        <v>55</v>
      </c>
      <c r="J210" s="16" t="s">
        <v>314</v>
      </c>
      <c r="M210" s="16" t="s">
        <v>315</v>
      </c>
      <c r="N210" s="7">
        <v>45428</v>
      </c>
      <c r="O210" s="9">
        <v>45428</v>
      </c>
      <c r="P210" t="s">
        <v>5029</v>
      </c>
      <c r="Q210">
        <v>1</v>
      </c>
      <c r="R210">
        <v>32</v>
      </c>
      <c r="S210">
        <v>4</v>
      </c>
      <c r="T210" t="s">
        <v>3076</v>
      </c>
      <c r="U210">
        <v>167</v>
      </c>
      <c r="V210">
        <v>2</v>
      </c>
      <c r="W210">
        <v>14</v>
      </c>
      <c r="X210">
        <v>119</v>
      </c>
      <c r="Y210">
        <v>93</v>
      </c>
      <c r="Z210">
        <v>22</v>
      </c>
      <c r="AA210">
        <v>21</v>
      </c>
      <c r="AD210">
        <v>39</v>
      </c>
      <c r="AE210">
        <v>209</v>
      </c>
      <c r="AF210" s="16" t="s">
        <v>3143</v>
      </c>
      <c r="AG210" s="16"/>
      <c r="AH210" s="16"/>
      <c r="AI210" s="16" t="str">
        <f t="shared" si="12"/>
        <v>(167,4,2,14,119,93,21, null, 39, 'Chambers 2025 Global',2025, '2024-05-16','2024-05-16','".Carbon::now()."','".Carbon::now()."'),</v>
      </c>
      <c r="AJ210" s="16" t="str">
        <f t="shared" si="13"/>
        <v>('".DB::select("SELECT id_status FROM `status` WHERE `element_type` = 'task' AND status_type = 'client' AND name ='PRE-FORECAST'")[0]-&gt;id_status."',209,1),</v>
      </c>
      <c r="AK210" s="16" t="str">
        <f t="shared" si="14"/>
        <v/>
      </c>
      <c r="AL210" s="16" t="str">
        <f t="shared" si="15"/>
        <v/>
      </c>
    </row>
    <row r="211" spans="1:38" x14ac:dyDescent="0.25">
      <c r="A211" s="16" t="s">
        <v>313</v>
      </c>
      <c r="B211" s="16" t="s">
        <v>68</v>
      </c>
      <c r="C211" s="16" t="s">
        <v>41</v>
      </c>
      <c r="D211" s="16" t="s">
        <v>349</v>
      </c>
      <c r="E211" s="16" t="s">
        <v>350</v>
      </c>
      <c r="F211" s="16" t="s">
        <v>43</v>
      </c>
      <c r="G211" s="16" t="s">
        <v>352</v>
      </c>
      <c r="H211" s="16" t="s">
        <v>64</v>
      </c>
      <c r="I211" s="16" t="s">
        <v>55</v>
      </c>
      <c r="J211" s="16" t="s">
        <v>314</v>
      </c>
      <c r="M211" s="16" t="s">
        <v>315</v>
      </c>
      <c r="N211" s="7">
        <v>44875</v>
      </c>
      <c r="O211" s="9">
        <v>45208</v>
      </c>
      <c r="P211" t="s">
        <v>3105</v>
      </c>
      <c r="Q211">
        <v>1</v>
      </c>
      <c r="R211">
        <v>32</v>
      </c>
      <c r="S211">
        <v>4</v>
      </c>
      <c r="T211" t="s">
        <v>3076</v>
      </c>
      <c r="U211">
        <v>167</v>
      </c>
      <c r="V211">
        <v>2</v>
      </c>
      <c r="W211">
        <v>17</v>
      </c>
      <c r="X211">
        <v>56</v>
      </c>
      <c r="Y211">
        <v>93</v>
      </c>
      <c r="Z211">
        <v>22</v>
      </c>
      <c r="AA211">
        <v>21</v>
      </c>
      <c r="AD211">
        <v>39</v>
      </c>
      <c r="AE211">
        <v>210</v>
      </c>
      <c r="AF211" s="16" t="s">
        <v>39</v>
      </c>
      <c r="AG211" s="16"/>
      <c r="AH211" s="16"/>
      <c r="AI211" s="16" t="str">
        <f t="shared" si="12"/>
        <v>(167,4,2,17,56,93,21, null, 39, 'Chambers 2025 Latin America',2025, '2023-10-09','2023-10-09','".Carbon::now()."','".Carbon::now()."'),</v>
      </c>
      <c r="AJ211" s="16" t="str">
        <f t="shared" si="13"/>
        <v>('".DB::select("SELECT id_status FROM `status` WHERE `element_type` = 'task' AND status_type = 'client' AND name ='CONFIRMED'")[0]-&gt;id_status."',210,1),</v>
      </c>
      <c r="AK211" s="16" t="str">
        <f t="shared" si="14"/>
        <v/>
      </c>
      <c r="AL211" s="16" t="str">
        <f t="shared" si="15"/>
        <v/>
      </c>
    </row>
    <row r="212" spans="1:38" x14ac:dyDescent="0.25">
      <c r="A212" s="16" t="s">
        <v>313</v>
      </c>
      <c r="B212" s="16" t="s">
        <v>26</v>
      </c>
      <c r="C212" s="16" t="s">
        <v>41</v>
      </c>
      <c r="D212" s="16" t="s">
        <v>349</v>
      </c>
      <c r="E212" s="16" t="s">
        <v>1274</v>
      </c>
      <c r="F212" s="16" t="s">
        <v>77</v>
      </c>
      <c r="G212" s="16" t="s">
        <v>268</v>
      </c>
      <c r="H212" s="16" t="s">
        <v>64</v>
      </c>
      <c r="I212" s="16" t="s">
        <v>55</v>
      </c>
      <c r="J212" s="16" t="s">
        <v>314</v>
      </c>
      <c r="M212" s="16"/>
      <c r="N212" s="7">
        <v>45330</v>
      </c>
      <c r="O212" s="9">
        <v>45330</v>
      </c>
      <c r="P212" t="s">
        <v>3129</v>
      </c>
      <c r="Q212">
        <v>1</v>
      </c>
      <c r="R212">
        <v>32</v>
      </c>
      <c r="S212">
        <v>4</v>
      </c>
      <c r="T212" t="s">
        <v>3076</v>
      </c>
      <c r="U212">
        <v>167</v>
      </c>
      <c r="V212">
        <v>2</v>
      </c>
      <c r="W212">
        <v>19</v>
      </c>
      <c r="X212">
        <v>64</v>
      </c>
      <c r="Y212">
        <v>93</v>
      </c>
      <c r="Z212">
        <v>22</v>
      </c>
      <c r="AA212">
        <v>21</v>
      </c>
      <c r="AE212">
        <v>211</v>
      </c>
      <c r="AF212" s="16" t="s">
        <v>24</v>
      </c>
      <c r="AG212" s="16"/>
      <c r="AH212" s="16"/>
      <c r="AI212" s="16" t="str">
        <f t="shared" si="12"/>
        <v>(167,4,2,19,64,93,21, null, null, 'Chambers 2025 UK',2025, '2024-02-08','2024-02-08','".Carbon::now()."','".Carbon::now()."'),</v>
      </c>
      <c r="AJ212" s="16" t="str">
        <f t="shared" si="13"/>
        <v>('".DB::select("SELECT id_status FROM `status` WHERE `element_type` = 'task' AND status_type = 'client' AND name ='CANCELLED'")[0]-&gt;id_status."',211,1),</v>
      </c>
      <c r="AK212" s="16" t="str">
        <f t="shared" si="14"/>
        <v/>
      </c>
      <c r="AL212" s="16" t="str">
        <f t="shared" si="15"/>
        <v/>
      </c>
    </row>
    <row r="213" spans="1:38" x14ac:dyDescent="0.25">
      <c r="A213" s="16" t="s">
        <v>354</v>
      </c>
      <c r="B213" s="16" t="s">
        <v>26</v>
      </c>
      <c r="C213" s="16" t="s">
        <v>41</v>
      </c>
      <c r="D213" s="16" t="s">
        <v>28</v>
      </c>
      <c r="E213" s="16" t="s">
        <v>51</v>
      </c>
      <c r="F213" s="16" t="s">
        <v>31</v>
      </c>
      <c r="G213" s="16" t="s">
        <v>355</v>
      </c>
      <c r="H213" s="16" t="s">
        <v>64</v>
      </c>
      <c r="I213" s="16" t="s">
        <v>35</v>
      </c>
      <c r="J213" s="16" t="s">
        <v>95</v>
      </c>
      <c r="M213" s="16"/>
      <c r="N213" s="7">
        <v>44979</v>
      </c>
      <c r="O213" s="9">
        <v>44979</v>
      </c>
      <c r="P213" t="s">
        <v>1179</v>
      </c>
      <c r="Q213">
        <v>1</v>
      </c>
      <c r="R213">
        <v>23</v>
      </c>
      <c r="S213">
        <v>5</v>
      </c>
      <c r="T213" t="s">
        <v>2948</v>
      </c>
      <c r="U213">
        <v>63</v>
      </c>
      <c r="V213">
        <v>2</v>
      </c>
      <c r="W213">
        <v>12</v>
      </c>
      <c r="X213">
        <v>80</v>
      </c>
      <c r="Y213">
        <v>93</v>
      </c>
      <c r="Z213">
        <v>20</v>
      </c>
      <c r="AA213">
        <v>8</v>
      </c>
      <c r="AE213">
        <v>212</v>
      </c>
      <c r="AF213" s="16" t="s">
        <v>24</v>
      </c>
      <c r="AG213" s="16"/>
      <c r="AH213" s="16"/>
      <c r="AI213" s="16" t="str">
        <f t="shared" si="12"/>
        <v>(63,5,2,12,80,93,8, null, null, 'Chambers 2024 Europe',2024, '2023-02-22','2023-02-22','".Carbon::now()."','".Carbon::now()."'),</v>
      </c>
      <c r="AJ213" s="16" t="str">
        <f t="shared" si="13"/>
        <v>('".DB::select("SELECT id_status FROM `status` WHERE `element_type` = 'task' AND status_type = 'client' AND name ='CANCELLED'")[0]-&gt;id_status."',212,1),</v>
      </c>
      <c r="AK213" s="16" t="str">
        <f t="shared" si="14"/>
        <v/>
      </c>
      <c r="AL213" s="16" t="str">
        <f t="shared" si="15"/>
        <v/>
      </c>
    </row>
    <row r="214" spans="1:38" x14ac:dyDescent="0.25">
      <c r="A214" s="16" t="s">
        <v>704</v>
      </c>
      <c r="B214" s="16" t="s">
        <v>26</v>
      </c>
      <c r="C214" s="16" t="s">
        <v>41</v>
      </c>
      <c r="D214" s="16" t="s">
        <v>349</v>
      </c>
      <c r="E214" s="16" t="s">
        <v>2909</v>
      </c>
      <c r="F214" s="16" t="s">
        <v>31</v>
      </c>
      <c r="G214" s="16" t="s">
        <v>63</v>
      </c>
      <c r="H214" s="16" t="s">
        <v>64</v>
      </c>
      <c r="I214" s="16" t="s">
        <v>35</v>
      </c>
      <c r="J214" s="16" t="s">
        <v>36</v>
      </c>
      <c r="M214" s="16" t="s">
        <v>234</v>
      </c>
      <c r="N214" s="7"/>
      <c r="O214" s="9">
        <v>45344</v>
      </c>
      <c r="P214" t="s">
        <v>5033</v>
      </c>
      <c r="Q214">
        <v>1</v>
      </c>
      <c r="R214">
        <v>24</v>
      </c>
      <c r="S214">
        <v>5</v>
      </c>
      <c r="T214" t="s">
        <v>4986</v>
      </c>
      <c r="U214">
        <v>166</v>
      </c>
      <c r="V214">
        <v>2</v>
      </c>
      <c r="W214">
        <v>12</v>
      </c>
      <c r="X214">
        <v>107</v>
      </c>
      <c r="Y214">
        <v>93</v>
      </c>
      <c r="Z214">
        <v>20</v>
      </c>
      <c r="AA214">
        <v>19</v>
      </c>
      <c r="AD214">
        <v>31</v>
      </c>
      <c r="AE214">
        <v>213</v>
      </c>
      <c r="AF214" s="16" t="s">
        <v>39</v>
      </c>
      <c r="AG214" s="16"/>
      <c r="AH214" s="16"/>
      <c r="AI214" s="16" t="str">
        <f t="shared" si="12"/>
        <v>(166,5,2,12,107,93,19, null, 31, 'Chambers 2025 Europe',2025, '2024-02-22','2024-02-22','".Carbon::now()."','".Carbon::now()."'),</v>
      </c>
      <c r="AJ214" s="16" t="str">
        <f t="shared" si="13"/>
        <v>('".DB::select("SELECT id_status FROM `status` WHERE `element_type` = 'task' AND status_type = 'client' AND name ='CONFIRMED'")[0]-&gt;id_status."',213,1),</v>
      </c>
      <c r="AK214" s="16" t="str">
        <f t="shared" si="14"/>
        <v/>
      </c>
      <c r="AL214" s="16" t="str">
        <f t="shared" si="15"/>
        <v/>
      </c>
    </row>
    <row r="215" spans="1:38" x14ac:dyDescent="0.25">
      <c r="A215" s="16" t="s">
        <v>365</v>
      </c>
      <c r="B215" s="16" t="s">
        <v>62</v>
      </c>
      <c r="C215" s="16" t="s">
        <v>41</v>
      </c>
      <c r="D215" s="16" t="s">
        <v>28</v>
      </c>
      <c r="E215" s="16" t="s">
        <v>76</v>
      </c>
      <c r="F215" s="16" t="s">
        <v>77</v>
      </c>
      <c r="G215" s="16" t="s">
        <v>268</v>
      </c>
      <c r="H215" s="16" t="s">
        <v>64</v>
      </c>
      <c r="I215" s="16" t="s">
        <v>73</v>
      </c>
      <c r="J215" s="16" t="s">
        <v>73</v>
      </c>
      <c r="M215" s="16" t="s">
        <v>54</v>
      </c>
      <c r="N215" s="7">
        <v>44979</v>
      </c>
      <c r="O215" s="9">
        <v>44965</v>
      </c>
      <c r="P215" t="s">
        <v>1207</v>
      </c>
      <c r="Q215">
        <v>1</v>
      </c>
      <c r="R215">
        <v>33</v>
      </c>
      <c r="S215">
        <v>4</v>
      </c>
      <c r="T215" t="s">
        <v>3029</v>
      </c>
      <c r="U215">
        <v>17</v>
      </c>
      <c r="V215">
        <v>2</v>
      </c>
      <c r="W215">
        <v>19</v>
      </c>
      <c r="X215">
        <v>64</v>
      </c>
      <c r="Y215">
        <v>93</v>
      </c>
      <c r="Z215">
        <v>4</v>
      </c>
      <c r="AA215">
        <v>4</v>
      </c>
      <c r="AD215">
        <v>50</v>
      </c>
      <c r="AE215">
        <v>214</v>
      </c>
      <c r="AF215" s="16" t="s">
        <v>39</v>
      </c>
      <c r="AG215" s="16"/>
      <c r="AH215" s="16"/>
      <c r="AI215" s="16" t="str">
        <f t="shared" si="12"/>
        <v>(17,4,2,19,64,93,4, null, 50, 'Chambers 2024 UK',2024, '2023-02-08','2023-02-08','".Carbon::now()."','".Carbon::now()."'),</v>
      </c>
      <c r="AJ215" s="16" t="str">
        <f t="shared" si="13"/>
        <v>('".DB::select("SELECT id_status FROM `status` WHERE `element_type` = 'task' AND status_type = 'client' AND name ='CONFIRMED'")[0]-&gt;id_status."',214,1),</v>
      </c>
      <c r="AK215" s="16" t="str">
        <f t="shared" si="14"/>
        <v/>
      </c>
      <c r="AL215" s="16" t="str">
        <f t="shared" si="15"/>
        <v/>
      </c>
    </row>
    <row r="216" spans="1:38" x14ac:dyDescent="0.25">
      <c r="A216" s="16" t="s">
        <v>365</v>
      </c>
      <c r="B216" s="16" t="s">
        <v>62</v>
      </c>
      <c r="C216" s="16" t="s">
        <v>41</v>
      </c>
      <c r="D216" s="16" t="s">
        <v>28</v>
      </c>
      <c r="E216" s="16" t="s">
        <v>105</v>
      </c>
      <c r="F216" s="16" t="s">
        <v>106</v>
      </c>
      <c r="G216" s="16" t="s">
        <v>107</v>
      </c>
      <c r="H216" s="16" t="s">
        <v>64</v>
      </c>
      <c r="I216" s="16" t="s">
        <v>73</v>
      </c>
      <c r="J216" s="16" t="s">
        <v>66</v>
      </c>
      <c r="M216" s="16" t="s">
        <v>54</v>
      </c>
      <c r="N216" s="7"/>
      <c r="O216" s="9">
        <v>45120</v>
      </c>
      <c r="P216" t="s">
        <v>1221</v>
      </c>
      <c r="Q216">
        <v>1</v>
      </c>
      <c r="R216">
        <v>33</v>
      </c>
      <c r="S216">
        <v>4</v>
      </c>
      <c r="T216" t="s">
        <v>3029</v>
      </c>
      <c r="U216">
        <v>17</v>
      </c>
      <c r="V216">
        <v>2</v>
      </c>
      <c r="W216">
        <v>20</v>
      </c>
      <c r="X216">
        <v>16</v>
      </c>
      <c r="Y216">
        <v>93</v>
      </c>
      <c r="Z216">
        <v>4</v>
      </c>
      <c r="AA216">
        <v>23</v>
      </c>
      <c r="AD216">
        <v>50</v>
      </c>
      <c r="AE216">
        <v>215</v>
      </c>
      <c r="AF216" s="16" t="s">
        <v>39</v>
      </c>
      <c r="AG216" s="16"/>
      <c r="AH216" s="16"/>
      <c r="AI216" s="16" t="str">
        <f t="shared" si="12"/>
        <v>(17,4,2,20,16,93,23, null, 50, 'Chambers 2024 USA',2024, '2023-07-13','2023-07-13','".Carbon::now()."','".Carbon::now()."'),</v>
      </c>
      <c r="AJ216" s="16" t="str">
        <f t="shared" si="13"/>
        <v>('".DB::select("SELECT id_status FROM `status` WHERE `element_type` = 'task' AND status_type = 'client' AND name ='CONFIRMED'")[0]-&gt;id_status."',215,1),</v>
      </c>
      <c r="AK216" s="16" t="str">
        <f t="shared" si="14"/>
        <v/>
      </c>
      <c r="AL216" s="16" t="str">
        <f t="shared" si="15"/>
        <v/>
      </c>
    </row>
    <row r="217" spans="1:38" x14ac:dyDescent="0.25">
      <c r="A217" s="16" t="s">
        <v>365</v>
      </c>
      <c r="B217" s="16" t="s">
        <v>62</v>
      </c>
      <c r="C217" s="16" t="s">
        <v>41</v>
      </c>
      <c r="D217" s="16" t="s">
        <v>28</v>
      </c>
      <c r="E217" s="16" t="s">
        <v>105</v>
      </c>
      <c r="F217" s="16" t="s">
        <v>106</v>
      </c>
      <c r="G217" s="16" t="s">
        <v>369</v>
      </c>
      <c r="H217" s="16" t="s">
        <v>64</v>
      </c>
      <c r="I217" s="16" t="s">
        <v>73</v>
      </c>
      <c r="J217" s="16" t="s">
        <v>66</v>
      </c>
      <c r="M217" s="16" t="s">
        <v>54</v>
      </c>
      <c r="N217" s="7">
        <v>45121</v>
      </c>
      <c r="O217" s="9">
        <v>45120</v>
      </c>
      <c r="P217" t="s">
        <v>1221</v>
      </c>
      <c r="Q217">
        <v>1</v>
      </c>
      <c r="R217">
        <v>33</v>
      </c>
      <c r="S217">
        <v>4</v>
      </c>
      <c r="T217" t="s">
        <v>3029</v>
      </c>
      <c r="U217">
        <v>17</v>
      </c>
      <c r="V217">
        <v>2</v>
      </c>
      <c r="W217">
        <v>20</v>
      </c>
      <c r="X217">
        <v>18</v>
      </c>
      <c r="Y217">
        <v>93</v>
      </c>
      <c r="Z217">
        <v>4</v>
      </c>
      <c r="AA217">
        <v>23</v>
      </c>
      <c r="AD217">
        <v>50</v>
      </c>
      <c r="AE217">
        <v>216</v>
      </c>
      <c r="AF217" s="16" t="s">
        <v>39</v>
      </c>
      <c r="AG217" s="16"/>
      <c r="AH217" s="16"/>
      <c r="AI217" s="16" t="str">
        <f t="shared" si="12"/>
        <v>(17,4,2,20,18,93,23, null, 50, 'Chambers 2024 USA',2024, '2023-07-13','2023-07-13','".Carbon::now()."','".Carbon::now()."'),</v>
      </c>
      <c r="AJ217" s="16" t="str">
        <f t="shared" si="13"/>
        <v>('".DB::select("SELECT id_status FROM `status` WHERE `element_type` = 'task' AND status_type = 'client' AND name ='CONFIRMED'")[0]-&gt;id_status."',216,1),</v>
      </c>
      <c r="AK217" s="16" t="str">
        <f t="shared" si="14"/>
        <v/>
      </c>
      <c r="AL217" s="16" t="str">
        <f t="shared" si="15"/>
        <v/>
      </c>
    </row>
    <row r="218" spans="1:38" x14ac:dyDescent="0.25">
      <c r="A218" s="16" t="s">
        <v>365</v>
      </c>
      <c r="B218" s="16" t="s">
        <v>62</v>
      </c>
      <c r="C218" s="16" t="s">
        <v>41</v>
      </c>
      <c r="D218" s="16" t="s">
        <v>28</v>
      </c>
      <c r="E218" s="16" t="s">
        <v>105</v>
      </c>
      <c r="F218" s="16" t="s">
        <v>106</v>
      </c>
      <c r="G218" s="16" t="s">
        <v>372</v>
      </c>
      <c r="H218" s="16" t="s">
        <v>64</v>
      </c>
      <c r="I218" s="16" t="s">
        <v>73</v>
      </c>
      <c r="J218" s="16" t="s">
        <v>66</v>
      </c>
      <c r="M218" s="16" t="s">
        <v>54</v>
      </c>
      <c r="N218" s="7"/>
      <c r="O218" s="9">
        <v>45120</v>
      </c>
      <c r="P218" t="s">
        <v>1221</v>
      </c>
      <c r="Q218">
        <v>1</v>
      </c>
      <c r="R218">
        <v>33</v>
      </c>
      <c r="S218">
        <v>4</v>
      </c>
      <c r="T218" t="s">
        <v>3029</v>
      </c>
      <c r="U218">
        <v>17</v>
      </c>
      <c r="V218">
        <v>2</v>
      </c>
      <c r="W218">
        <v>20</v>
      </c>
      <c r="X218">
        <v>21</v>
      </c>
      <c r="Y218">
        <v>93</v>
      </c>
      <c r="Z218">
        <v>4</v>
      </c>
      <c r="AA218">
        <v>23</v>
      </c>
      <c r="AD218">
        <v>50</v>
      </c>
      <c r="AE218">
        <v>217</v>
      </c>
      <c r="AF218" s="16" t="s">
        <v>39</v>
      </c>
      <c r="AG218" s="16"/>
      <c r="AH218" s="16"/>
      <c r="AI218" s="16" t="str">
        <f t="shared" si="12"/>
        <v>(17,4,2,20,21,93,23, null, 50, 'Chambers 2024 USA',2024, '2023-07-13','2023-07-13','".Carbon::now()."','".Carbon::now()."'),</v>
      </c>
      <c r="AJ218" s="16" t="str">
        <f t="shared" si="13"/>
        <v>('".DB::select("SELECT id_status FROM `status` WHERE `element_type` = 'task' AND status_type = 'client' AND name ='CONFIRMED'")[0]-&gt;id_status."',217,1),</v>
      </c>
      <c r="AK218" s="16" t="str">
        <f t="shared" si="14"/>
        <v/>
      </c>
      <c r="AL218" s="16" t="str">
        <f t="shared" si="15"/>
        <v/>
      </c>
    </row>
    <row r="219" spans="1:38" x14ac:dyDescent="0.25">
      <c r="A219" s="16" t="s">
        <v>365</v>
      </c>
      <c r="B219" s="16" t="s">
        <v>62</v>
      </c>
      <c r="C219" s="16" t="s">
        <v>41</v>
      </c>
      <c r="D219" s="16" t="s">
        <v>28</v>
      </c>
      <c r="E219" s="16" t="s">
        <v>105</v>
      </c>
      <c r="F219" s="16" t="s">
        <v>106</v>
      </c>
      <c r="G219" s="16" t="s">
        <v>111</v>
      </c>
      <c r="H219" s="16" t="s">
        <v>64</v>
      </c>
      <c r="I219" s="16" t="s">
        <v>73</v>
      </c>
      <c r="J219" s="16" t="s">
        <v>66</v>
      </c>
      <c r="M219" s="16" t="s">
        <v>54</v>
      </c>
      <c r="N219" s="7">
        <v>45205</v>
      </c>
      <c r="O219" s="9">
        <v>45204</v>
      </c>
      <c r="P219" t="s">
        <v>1229</v>
      </c>
      <c r="Q219">
        <v>1</v>
      </c>
      <c r="R219">
        <v>33</v>
      </c>
      <c r="S219">
        <v>4</v>
      </c>
      <c r="T219" t="s">
        <v>3029</v>
      </c>
      <c r="U219">
        <v>17</v>
      </c>
      <c r="V219">
        <v>2</v>
      </c>
      <c r="W219">
        <v>20</v>
      </c>
      <c r="X219">
        <v>30</v>
      </c>
      <c r="Y219">
        <v>93</v>
      </c>
      <c r="Z219">
        <v>4</v>
      </c>
      <c r="AA219">
        <v>23</v>
      </c>
      <c r="AD219">
        <v>50</v>
      </c>
      <c r="AE219">
        <v>218</v>
      </c>
      <c r="AF219" s="16" t="s">
        <v>39</v>
      </c>
      <c r="AG219" s="16"/>
      <c r="AH219" s="16"/>
      <c r="AI219" s="16" t="str">
        <f t="shared" si="12"/>
        <v>(17,4,2,20,30,93,23, null, 50, 'Chambers 2024 USA',2024, '2023-10-05','2023-10-05','".Carbon::now()."','".Carbon::now()."'),</v>
      </c>
      <c r="AJ219" s="16" t="str">
        <f t="shared" si="13"/>
        <v>('".DB::select("SELECT id_status FROM `status` WHERE `element_type` = 'task' AND status_type = 'client' AND name ='CONFIRMED'")[0]-&gt;id_status."',218,1),</v>
      </c>
      <c r="AK219" s="16" t="str">
        <f t="shared" si="14"/>
        <v/>
      </c>
      <c r="AL219" s="16" t="str">
        <f t="shared" si="15"/>
        <v/>
      </c>
    </row>
    <row r="220" spans="1:38" x14ac:dyDescent="0.25">
      <c r="A220" s="16" t="s">
        <v>365</v>
      </c>
      <c r="B220" s="16" t="s">
        <v>62</v>
      </c>
      <c r="C220" s="16" t="s">
        <v>41</v>
      </c>
      <c r="D220" s="16" t="s">
        <v>28</v>
      </c>
      <c r="E220" s="16" t="s">
        <v>105</v>
      </c>
      <c r="F220" s="16" t="s">
        <v>106</v>
      </c>
      <c r="G220" s="16" t="s">
        <v>122</v>
      </c>
      <c r="H220" s="16" t="s">
        <v>64</v>
      </c>
      <c r="I220" s="16" t="s">
        <v>73</v>
      </c>
      <c r="J220" s="16" t="s">
        <v>66</v>
      </c>
      <c r="M220" s="16" t="s">
        <v>54</v>
      </c>
      <c r="N220" s="7">
        <v>45233</v>
      </c>
      <c r="O220" s="9">
        <v>45239</v>
      </c>
      <c r="P220" t="s">
        <v>1241</v>
      </c>
      <c r="Q220">
        <v>1</v>
      </c>
      <c r="R220">
        <v>33</v>
      </c>
      <c r="S220">
        <v>4</v>
      </c>
      <c r="T220" t="s">
        <v>3029</v>
      </c>
      <c r="U220">
        <v>17</v>
      </c>
      <c r="V220">
        <v>2</v>
      </c>
      <c r="W220">
        <v>20</v>
      </c>
      <c r="X220">
        <v>53</v>
      </c>
      <c r="Y220">
        <v>93</v>
      </c>
      <c r="Z220">
        <v>4</v>
      </c>
      <c r="AA220">
        <v>23</v>
      </c>
      <c r="AD220">
        <v>50</v>
      </c>
      <c r="AE220">
        <v>219</v>
      </c>
      <c r="AF220" s="16" t="s">
        <v>39</v>
      </c>
      <c r="AG220" s="16"/>
      <c r="AH220" s="16"/>
      <c r="AI220" s="16" t="str">
        <f t="shared" si="12"/>
        <v>(17,4,2,20,53,93,23, null, 50, 'Chambers 2024 USA',2024, '2023-11-09','2023-11-09','".Carbon::now()."','".Carbon::now()."'),</v>
      </c>
      <c r="AJ220" s="16" t="str">
        <f t="shared" si="13"/>
        <v>('".DB::select("SELECT id_status FROM `status` WHERE `element_type` = 'task' AND status_type = 'client' AND name ='CONFIRMED'")[0]-&gt;id_status."',219,1),</v>
      </c>
      <c r="AK220" s="16" t="str">
        <f t="shared" si="14"/>
        <v/>
      </c>
      <c r="AL220" s="16" t="str">
        <f t="shared" si="15"/>
        <v/>
      </c>
    </row>
    <row r="221" spans="1:38" x14ac:dyDescent="0.25">
      <c r="A221" s="16" t="s">
        <v>365</v>
      </c>
      <c r="B221" s="16" t="s">
        <v>62</v>
      </c>
      <c r="C221" s="16" t="s">
        <v>41</v>
      </c>
      <c r="D221" s="16" t="s">
        <v>28</v>
      </c>
      <c r="E221" s="16" t="s">
        <v>105</v>
      </c>
      <c r="F221" s="16" t="s">
        <v>106</v>
      </c>
      <c r="G221" s="16" t="s">
        <v>394</v>
      </c>
      <c r="H221" s="16" t="s">
        <v>64</v>
      </c>
      <c r="I221" s="16" t="s">
        <v>73</v>
      </c>
      <c r="J221" s="16" t="s">
        <v>66</v>
      </c>
      <c r="M221" s="16" t="s">
        <v>54</v>
      </c>
      <c r="N221" s="7">
        <v>45205</v>
      </c>
      <c r="O221" s="9">
        <v>45204</v>
      </c>
      <c r="P221" t="s">
        <v>1229</v>
      </c>
      <c r="Q221">
        <v>1</v>
      </c>
      <c r="R221">
        <v>33</v>
      </c>
      <c r="S221">
        <v>4</v>
      </c>
      <c r="T221" t="s">
        <v>3029</v>
      </c>
      <c r="U221">
        <v>17</v>
      </c>
      <c r="V221">
        <v>2</v>
      </c>
      <c r="W221">
        <v>20</v>
      </c>
      <c r="X221">
        <v>66</v>
      </c>
      <c r="Y221">
        <v>93</v>
      </c>
      <c r="Z221">
        <v>4</v>
      </c>
      <c r="AA221">
        <v>23</v>
      </c>
      <c r="AD221">
        <v>50</v>
      </c>
      <c r="AE221">
        <v>220</v>
      </c>
      <c r="AF221" s="16" t="s">
        <v>39</v>
      </c>
      <c r="AG221" s="16"/>
      <c r="AH221" s="16"/>
      <c r="AI221" s="16" t="str">
        <f t="shared" si="12"/>
        <v>(17,4,2,20,66,93,23, null, 50, 'Chambers 2024 USA',2024, '2023-10-05','2023-10-05','".Carbon::now()."','".Carbon::now()."'),</v>
      </c>
      <c r="AJ221" s="16" t="str">
        <f t="shared" si="13"/>
        <v>('".DB::select("SELECT id_status FROM `status` WHERE `element_type` = 'task' AND status_type = 'client' AND name ='CONFIRMED'")[0]-&gt;id_status."',220,1),</v>
      </c>
      <c r="AK221" s="16" t="str">
        <f t="shared" si="14"/>
        <v/>
      </c>
      <c r="AL221" s="16" t="str">
        <f t="shared" si="15"/>
        <v/>
      </c>
    </row>
    <row r="222" spans="1:38" x14ac:dyDescent="0.25">
      <c r="A222" s="16" t="s">
        <v>365</v>
      </c>
      <c r="B222" s="16" t="s">
        <v>62</v>
      </c>
      <c r="C222" s="16" t="s">
        <v>41</v>
      </c>
      <c r="D222" s="16" t="s">
        <v>28</v>
      </c>
      <c r="E222" s="16" t="s">
        <v>105</v>
      </c>
      <c r="F222" s="16" t="s">
        <v>106</v>
      </c>
      <c r="G222" s="16" t="s">
        <v>123</v>
      </c>
      <c r="H222" s="16" t="s">
        <v>64</v>
      </c>
      <c r="I222" s="16" t="s">
        <v>73</v>
      </c>
      <c r="J222" s="16" t="s">
        <v>66</v>
      </c>
      <c r="M222" s="16" t="s">
        <v>54</v>
      </c>
      <c r="N222" s="7">
        <v>45170</v>
      </c>
      <c r="O222" s="9">
        <v>45176</v>
      </c>
      <c r="P222" t="s">
        <v>1178</v>
      </c>
      <c r="Q222">
        <v>1</v>
      </c>
      <c r="R222">
        <v>33</v>
      </c>
      <c r="S222">
        <v>4</v>
      </c>
      <c r="T222" t="s">
        <v>3029</v>
      </c>
      <c r="U222">
        <v>17</v>
      </c>
      <c r="V222">
        <v>2</v>
      </c>
      <c r="W222">
        <v>20</v>
      </c>
      <c r="X222">
        <v>75</v>
      </c>
      <c r="Y222">
        <v>93</v>
      </c>
      <c r="Z222">
        <v>4</v>
      </c>
      <c r="AA222">
        <v>23</v>
      </c>
      <c r="AD222">
        <v>50</v>
      </c>
      <c r="AE222">
        <v>221</v>
      </c>
      <c r="AF222" s="16" t="s">
        <v>39</v>
      </c>
      <c r="AG222" s="16"/>
      <c r="AH222" s="16"/>
      <c r="AI222" s="16" t="str">
        <f t="shared" si="12"/>
        <v>(17,4,2,20,75,93,23, null, 50, 'Chambers 2024 USA',2024, '2023-09-07','2023-09-07','".Carbon::now()."','".Carbon::now()."'),</v>
      </c>
      <c r="AJ222" s="16" t="str">
        <f t="shared" si="13"/>
        <v>('".DB::select("SELECT id_status FROM `status` WHERE `element_type` = 'task' AND status_type = 'client' AND name ='CONFIRMED'")[0]-&gt;id_status."',221,1),</v>
      </c>
      <c r="AK222" s="16" t="str">
        <f t="shared" si="14"/>
        <v/>
      </c>
      <c r="AL222" s="16" t="str">
        <f t="shared" si="15"/>
        <v/>
      </c>
    </row>
    <row r="223" spans="1:38" x14ac:dyDescent="0.25">
      <c r="A223" s="16" t="s">
        <v>365</v>
      </c>
      <c r="B223" s="16" t="s">
        <v>62</v>
      </c>
      <c r="C223" s="16" t="s">
        <v>41</v>
      </c>
      <c r="D223" s="16" t="s">
        <v>28</v>
      </c>
      <c r="E223" s="16" t="s">
        <v>105</v>
      </c>
      <c r="F223" s="16" t="s">
        <v>106</v>
      </c>
      <c r="G223" s="16" t="s">
        <v>134</v>
      </c>
      <c r="H223" s="16" t="s">
        <v>64</v>
      </c>
      <c r="I223" s="16" t="s">
        <v>73</v>
      </c>
      <c r="J223" s="16" t="s">
        <v>66</v>
      </c>
      <c r="M223" s="16" t="s">
        <v>54</v>
      </c>
      <c r="N223" s="7">
        <v>45268</v>
      </c>
      <c r="O223" s="9">
        <v>45267</v>
      </c>
      <c r="P223" t="s">
        <v>3102</v>
      </c>
      <c r="Q223">
        <v>1</v>
      </c>
      <c r="R223">
        <v>33</v>
      </c>
      <c r="S223">
        <v>4</v>
      </c>
      <c r="T223" t="s">
        <v>3029</v>
      </c>
      <c r="U223">
        <v>17</v>
      </c>
      <c r="V223">
        <v>2</v>
      </c>
      <c r="W223">
        <v>20</v>
      </c>
      <c r="X223">
        <v>117</v>
      </c>
      <c r="Y223">
        <v>93</v>
      </c>
      <c r="Z223">
        <v>4</v>
      </c>
      <c r="AA223">
        <v>23</v>
      </c>
      <c r="AD223">
        <v>50</v>
      </c>
      <c r="AE223">
        <v>222</v>
      </c>
      <c r="AF223" s="16" t="s">
        <v>39</v>
      </c>
      <c r="AG223" s="16"/>
      <c r="AH223" s="16"/>
      <c r="AI223" s="16" t="str">
        <f t="shared" si="12"/>
        <v>(17,4,2,20,117,93,23, null, 50, 'Chambers 2024 USA',2024, '2023-12-07','2023-12-07','".Carbon::now()."','".Carbon::now()."'),</v>
      </c>
      <c r="AJ223" s="16" t="str">
        <f t="shared" si="13"/>
        <v>('".DB::select("SELECT id_status FROM `status` WHERE `element_type` = 'task' AND status_type = 'client' AND name ='CONFIRMED'")[0]-&gt;id_status."',222,1),</v>
      </c>
      <c r="AK223" s="16" t="str">
        <f t="shared" si="14"/>
        <v/>
      </c>
      <c r="AL223" s="16" t="str">
        <f t="shared" si="15"/>
        <v/>
      </c>
    </row>
    <row r="224" spans="1:38" x14ac:dyDescent="0.25">
      <c r="A224" s="16" t="s">
        <v>365</v>
      </c>
      <c r="B224" s="16" t="s">
        <v>62</v>
      </c>
      <c r="C224" s="16" t="s">
        <v>41</v>
      </c>
      <c r="D224" s="16" t="s">
        <v>28</v>
      </c>
      <c r="E224" s="16" t="s">
        <v>105</v>
      </c>
      <c r="F224" s="16" t="s">
        <v>106</v>
      </c>
      <c r="G224" s="16" t="s">
        <v>410</v>
      </c>
      <c r="H224" s="16" t="s">
        <v>64</v>
      </c>
      <c r="I224" s="16" t="s">
        <v>73</v>
      </c>
      <c r="J224" s="16" t="s">
        <v>66</v>
      </c>
      <c r="M224" s="16" t="s">
        <v>54</v>
      </c>
      <c r="N224" s="7">
        <v>45233</v>
      </c>
      <c r="O224" s="9">
        <v>45239</v>
      </c>
      <c r="P224" t="s">
        <v>1241</v>
      </c>
      <c r="Q224">
        <v>1</v>
      </c>
      <c r="R224">
        <v>33</v>
      </c>
      <c r="S224">
        <v>4</v>
      </c>
      <c r="T224" t="s">
        <v>3029</v>
      </c>
      <c r="U224">
        <v>17</v>
      </c>
      <c r="V224">
        <v>2</v>
      </c>
      <c r="W224">
        <v>20</v>
      </c>
      <c r="X224">
        <v>127</v>
      </c>
      <c r="Y224">
        <v>93</v>
      </c>
      <c r="Z224">
        <v>4</v>
      </c>
      <c r="AA224">
        <v>23</v>
      </c>
      <c r="AD224">
        <v>50</v>
      </c>
      <c r="AE224">
        <v>223</v>
      </c>
      <c r="AF224" s="16" t="s">
        <v>39</v>
      </c>
      <c r="AG224" s="16"/>
      <c r="AH224" s="16"/>
      <c r="AI224" s="16" t="str">
        <f t="shared" si="12"/>
        <v>(17,4,2,20,127,93,23, null, 50, 'Chambers 2024 USA',2024, '2023-11-09','2023-11-09','".Carbon::now()."','".Carbon::now()."'),</v>
      </c>
      <c r="AJ224" s="16" t="str">
        <f t="shared" si="13"/>
        <v>('".DB::select("SELECT id_status FROM `status` WHERE `element_type` = 'task' AND status_type = 'client' AND name ='CONFIRMED'")[0]-&gt;id_status."',223,1),</v>
      </c>
      <c r="AK224" s="16" t="str">
        <f t="shared" si="14"/>
        <v/>
      </c>
      <c r="AL224" s="16" t="str">
        <f t="shared" si="15"/>
        <v/>
      </c>
    </row>
    <row r="225" spans="1:38" x14ac:dyDescent="0.25">
      <c r="A225" s="16" t="s">
        <v>365</v>
      </c>
      <c r="B225" s="16" t="s">
        <v>62</v>
      </c>
      <c r="C225" s="16" t="s">
        <v>41</v>
      </c>
      <c r="D225" s="16" t="s">
        <v>28</v>
      </c>
      <c r="E225" s="16" t="s">
        <v>105</v>
      </c>
      <c r="F225" s="16" t="s">
        <v>106</v>
      </c>
      <c r="G225" s="16" t="s">
        <v>412</v>
      </c>
      <c r="H225" s="16" t="s">
        <v>64</v>
      </c>
      <c r="I225" s="16" t="s">
        <v>73</v>
      </c>
      <c r="J225" s="16" t="s">
        <v>66</v>
      </c>
      <c r="M225" s="16" t="s">
        <v>54</v>
      </c>
      <c r="N225" s="7">
        <v>45121</v>
      </c>
      <c r="O225" s="9">
        <v>45120</v>
      </c>
      <c r="P225" t="s">
        <v>1221</v>
      </c>
      <c r="Q225">
        <v>1</v>
      </c>
      <c r="R225">
        <v>33</v>
      </c>
      <c r="S225">
        <v>4</v>
      </c>
      <c r="T225" t="s">
        <v>3029</v>
      </c>
      <c r="U225">
        <v>17</v>
      </c>
      <c r="V225">
        <v>2</v>
      </c>
      <c r="W225">
        <v>20</v>
      </c>
      <c r="X225">
        <v>129</v>
      </c>
      <c r="Y225">
        <v>93</v>
      </c>
      <c r="Z225">
        <v>4</v>
      </c>
      <c r="AA225">
        <v>23</v>
      </c>
      <c r="AD225">
        <v>50</v>
      </c>
      <c r="AE225">
        <v>224</v>
      </c>
      <c r="AF225" s="16" t="s">
        <v>39</v>
      </c>
      <c r="AG225" s="16"/>
      <c r="AH225" s="16"/>
      <c r="AI225" s="16" t="str">
        <f t="shared" si="12"/>
        <v>(17,4,2,20,129,93,23, null, 50, 'Chambers 2024 USA',2024, '2023-07-13','2023-07-13','".Carbon::now()."','".Carbon::now()."'),</v>
      </c>
      <c r="AJ225" s="16" t="str">
        <f t="shared" si="13"/>
        <v>('".DB::select("SELECT id_status FROM `status` WHERE `element_type` = 'task' AND status_type = 'client' AND name ='CONFIRMED'")[0]-&gt;id_status."',224,1),</v>
      </c>
      <c r="AK225" s="16" t="str">
        <f t="shared" si="14"/>
        <v/>
      </c>
      <c r="AL225" s="16" t="str">
        <f t="shared" si="15"/>
        <v/>
      </c>
    </row>
    <row r="226" spans="1:38" x14ac:dyDescent="0.25">
      <c r="A226" s="16" t="s">
        <v>244</v>
      </c>
      <c r="B226" s="16" t="s">
        <v>62</v>
      </c>
      <c r="C226" s="16" t="s">
        <v>41</v>
      </c>
      <c r="D226" s="16" t="s">
        <v>28</v>
      </c>
      <c r="E226" s="16" t="s">
        <v>245</v>
      </c>
      <c r="F226" s="16" t="s">
        <v>246</v>
      </c>
      <c r="G226" s="16" t="s">
        <v>247</v>
      </c>
      <c r="H226" s="16" t="s">
        <v>196</v>
      </c>
      <c r="I226" s="16" t="s">
        <v>94</v>
      </c>
      <c r="J226" s="16" t="s">
        <v>73</v>
      </c>
      <c r="M226" s="16" t="s">
        <v>96</v>
      </c>
      <c r="N226" s="7">
        <v>45016</v>
      </c>
      <c r="O226" s="9">
        <v>45016</v>
      </c>
      <c r="P226" t="s">
        <v>1201</v>
      </c>
      <c r="Q226">
        <v>1</v>
      </c>
      <c r="R226">
        <v>17</v>
      </c>
      <c r="S226">
        <v>4</v>
      </c>
      <c r="T226" t="s">
        <v>2934</v>
      </c>
      <c r="U226">
        <v>33</v>
      </c>
      <c r="V226">
        <v>2</v>
      </c>
      <c r="W226">
        <v>9</v>
      </c>
      <c r="X226">
        <v>72</v>
      </c>
      <c r="Y226">
        <v>34</v>
      </c>
      <c r="Z226">
        <v>33</v>
      </c>
      <c r="AA226">
        <v>4</v>
      </c>
      <c r="AD226">
        <v>18</v>
      </c>
      <c r="AE226">
        <v>225</v>
      </c>
      <c r="AF226" s="16" t="s">
        <v>39</v>
      </c>
      <c r="AG226" s="16"/>
      <c r="AH226" s="16"/>
      <c r="AI226" s="16" t="str">
        <f t="shared" si="12"/>
        <v>(33,4,2,9,72,34,4, null, 18, 'Chambers 2024 Canada',2024, '2023-03-31','2023-03-31','".Carbon::now()."','".Carbon::now()."'),</v>
      </c>
      <c r="AJ226" s="16" t="str">
        <f t="shared" si="13"/>
        <v>('".DB::select("SELECT id_status FROM `status` WHERE `element_type` = 'task' AND status_type = 'client' AND name ='CONFIRMED'")[0]-&gt;id_status."',225,1),</v>
      </c>
      <c r="AK226" s="16" t="str">
        <f t="shared" si="14"/>
        <v/>
      </c>
      <c r="AL226" s="16" t="str">
        <f t="shared" si="15"/>
        <v/>
      </c>
    </row>
    <row r="227" spans="1:38" x14ac:dyDescent="0.25">
      <c r="A227" s="16" t="s">
        <v>244</v>
      </c>
      <c r="B227" s="16" t="s">
        <v>62</v>
      </c>
      <c r="C227" s="16" t="s">
        <v>41</v>
      </c>
      <c r="D227" s="16" t="s">
        <v>349</v>
      </c>
      <c r="E227" s="16" t="s">
        <v>3412</v>
      </c>
      <c r="F227" s="16" t="s">
        <v>246</v>
      </c>
      <c r="G227" s="16" t="s">
        <v>247</v>
      </c>
      <c r="H227" s="16" t="s">
        <v>196</v>
      </c>
      <c r="I227" s="16" t="s">
        <v>94</v>
      </c>
      <c r="J227" s="16" t="s">
        <v>94</v>
      </c>
      <c r="M227" s="16" t="s">
        <v>96</v>
      </c>
      <c r="N227" s="7">
        <v>45382</v>
      </c>
      <c r="O227" s="9">
        <v>45382</v>
      </c>
      <c r="P227" t="s">
        <v>3130</v>
      </c>
      <c r="Q227">
        <v>1</v>
      </c>
      <c r="R227">
        <v>17</v>
      </c>
      <c r="S227">
        <v>4</v>
      </c>
      <c r="T227" t="s">
        <v>4962</v>
      </c>
      <c r="U227">
        <v>161</v>
      </c>
      <c r="V227">
        <v>2</v>
      </c>
      <c r="W227">
        <v>9</v>
      </c>
      <c r="X227">
        <v>72</v>
      </c>
      <c r="Y227">
        <v>34</v>
      </c>
      <c r="Z227">
        <v>33</v>
      </c>
      <c r="AA227">
        <v>33</v>
      </c>
      <c r="AD227">
        <v>18</v>
      </c>
      <c r="AE227">
        <v>226</v>
      </c>
      <c r="AF227" s="16" t="s">
        <v>3143</v>
      </c>
      <c r="AG227" s="16"/>
      <c r="AH227" s="16"/>
      <c r="AI227" s="16" t="str">
        <f t="shared" si="12"/>
        <v>(161,4,2,9,72,34,33, null, 18, 'Chambers 2025 Canada',2025, '2024-03-31','2024-03-31','".Carbon::now()."','".Carbon::now()."'),</v>
      </c>
      <c r="AJ227" s="16" t="str">
        <f t="shared" si="13"/>
        <v>('".DB::select("SELECT id_status FROM `status` WHERE `element_type` = 'task' AND status_type = 'client' AND name ='PRE-FORECAST'")[0]-&gt;id_status."',226,1),</v>
      </c>
      <c r="AK227" s="16" t="str">
        <f t="shared" si="14"/>
        <v/>
      </c>
      <c r="AL227" s="16" t="str">
        <f t="shared" si="15"/>
        <v/>
      </c>
    </row>
    <row r="228" spans="1:38" x14ac:dyDescent="0.25">
      <c r="A228" s="16" t="s">
        <v>303</v>
      </c>
      <c r="B228" s="16" t="s">
        <v>26</v>
      </c>
      <c r="C228" s="16" t="s">
        <v>41</v>
      </c>
      <c r="D228" s="16" t="s">
        <v>28</v>
      </c>
      <c r="E228" s="16" t="s">
        <v>160</v>
      </c>
      <c r="F228" s="16" t="s">
        <v>155</v>
      </c>
      <c r="G228" s="16" t="s">
        <v>304</v>
      </c>
      <c r="H228" s="16" t="s">
        <v>196</v>
      </c>
      <c r="I228" s="16" t="s">
        <v>73</v>
      </c>
      <c r="J228" s="16" t="s">
        <v>3174</v>
      </c>
      <c r="M228" s="16"/>
      <c r="N228" s="7">
        <v>45003</v>
      </c>
      <c r="O228" s="9">
        <v>44995</v>
      </c>
      <c r="P228" t="s">
        <v>1206</v>
      </c>
      <c r="Q228">
        <v>1</v>
      </c>
      <c r="R228">
        <v>31</v>
      </c>
      <c r="S228">
        <v>5</v>
      </c>
      <c r="T228" t="s">
        <v>2920</v>
      </c>
      <c r="U228">
        <v>24</v>
      </c>
      <c r="V228">
        <v>2</v>
      </c>
      <c r="W228">
        <v>4</v>
      </c>
      <c r="X228">
        <v>9</v>
      </c>
      <c r="Y228">
        <v>34</v>
      </c>
      <c r="Z228">
        <v>4</v>
      </c>
      <c r="AA228">
        <v>45</v>
      </c>
      <c r="AE228">
        <v>227</v>
      </c>
      <c r="AF228" s="16" t="s">
        <v>24</v>
      </c>
      <c r="AG228" s="16"/>
      <c r="AH228" s="16"/>
      <c r="AI228" s="16" t="str">
        <f t="shared" si="12"/>
        <v>(24,5,2,4,9,34,45, null, null, 'Chambers 2024 Asia Pacific',2024, '2023-03-10','2023-03-10','".Carbon::now()."','".Carbon::now()."'),</v>
      </c>
      <c r="AJ228" s="16" t="str">
        <f t="shared" si="13"/>
        <v>('".DB::select("SELECT id_status FROM `status` WHERE `element_type` = 'task' AND status_type = 'client' AND name ='CANCELLED'")[0]-&gt;id_status."',227,1),</v>
      </c>
      <c r="AK228" s="16" t="str">
        <f t="shared" si="14"/>
        <v/>
      </c>
      <c r="AL228" s="16" t="str">
        <f t="shared" si="15"/>
        <v/>
      </c>
    </row>
    <row r="229" spans="1:38" x14ac:dyDescent="0.25">
      <c r="A229" s="16" t="s">
        <v>313</v>
      </c>
      <c r="B229" s="16" t="s">
        <v>68</v>
      </c>
      <c r="C229" s="16" t="s">
        <v>41</v>
      </c>
      <c r="D229" s="16" t="s">
        <v>349</v>
      </c>
      <c r="E229" s="16" t="s">
        <v>350</v>
      </c>
      <c r="F229" s="16" t="s">
        <v>43</v>
      </c>
      <c r="G229" s="16" t="s">
        <v>352</v>
      </c>
      <c r="H229" s="16" t="s">
        <v>196</v>
      </c>
      <c r="I229" s="16" t="s">
        <v>55</v>
      </c>
      <c r="J229" s="16" t="s">
        <v>314</v>
      </c>
      <c r="M229" s="16" t="s">
        <v>315</v>
      </c>
      <c r="N229" s="7"/>
      <c r="O229" s="9">
        <v>45236</v>
      </c>
      <c r="P229" t="s">
        <v>3107</v>
      </c>
      <c r="Q229">
        <v>1</v>
      </c>
      <c r="R229">
        <v>32</v>
      </c>
      <c r="S229">
        <v>4</v>
      </c>
      <c r="T229" t="s">
        <v>3076</v>
      </c>
      <c r="U229">
        <v>167</v>
      </c>
      <c r="V229">
        <v>2</v>
      </c>
      <c r="W229">
        <v>17</v>
      </c>
      <c r="X229">
        <v>56</v>
      </c>
      <c r="Y229">
        <v>34</v>
      </c>
      <c r="Z229">
        <v>22</v>
      </c>
      <c r="AA229">
        <v>21</v>
      </c>
      <c r="AD229">
        <v>39</v>
      </c>
      <c r="AE229">
        <v>228</v>
      </c>
      <c r="AF229" s="16" t="s">
        <v>39</v>
      </c>
      <c r="AG229" s="16"/>
      <c r="AH229" s="16"/>
      <c r="AI229" s="16" t="str">
        <f t="shared" si="12"/>
        <v>(167,4,2,17,56,34,21, null, 39, 'Chambers 2025 Latin America',2025, '2023-11-06','2023-11-06','".Carbon::now()."','".Carbon::now()."'),</v>
      </c>
      <c r="AJ229" s="16" t="str">
        <f t="shared" si="13"/>
        <v>('".DB::select("SELECT id_status FROM `status` WHERE `element_type` = 'task' AND status_type = 'client' AND name ='CONFIRMED'")[0]-&gt;id_status."',228,1),</v>
      </c>
      <c r="AK229" s="16" t="str">
        <f t="shared" si="14"/>
        <v/>
      </c>
      <c r="AL229" s="16" t="str">
        <f t="shared" si="15"/>
        <v/>
      </c>
    </row>
    <row r="230" spans="1:38" x14ac:dyDescent="0.25">
      <c r="A230" s="16" t="s">
        <v>704</v>
      </c>
      <c r="B230" s="16" t="s">
        <v>26</v>
      </c>
      <c r="C230" s="16" t="s">
        <v>41</v>
      </c>
      <c r="D230" s="16" t="s">
        <v>349</v>
      </c>
      <c r="E230" s="16" t="s">
        <v>2909</v>
      </c>
      <c r="F230" s="16" t="s">
        <v>31</v>
      </c>
      <c r="G230" s="16" t="s">
        <v>63</v>
      </c>
      <c r="H230" s="16" t="s">
        <v>196</v>
      </c>
      <c r="I230" s="16" t="s">
        <v>35</v>
      </c>
      <c r="J230" s="16" t="s">
        <v>36</v>
      </c>
      <c r="M230" s="16" t="s">
        <v>234</v>
      </c>
      <c r="N230" s="7"/>
      <c r="O230" s="9">
        <v>45344</v>
      </c>
      <c r="P230" t="s">
        <v>5033</v>
      </c>
      <c r="Q230">
        <v>1</v>
      </c>
      <c r="R230">
        <v>24</v>
      </c>
      <c r="S230">
        <v>5</v>
      </c>
      <c r="T230" t="s">
        <v>4986</v>
      </c>
      <c r="U230">
        <v>166</v>
      </c>
      <c r="V230">
        <v>2</v>
      </c>
      <c r="W230">
        <v>12</v>
      </c>
      <c r="X230">
        <v>107</v>
      </c>
      <c r="Y230">
        <v>34</v>
      </c>
      <c r="Z230">
        <v>20</v>
      </c>
      <c r="AA230">
        <v>19</v>
      </c>
      <c r="AD230">
        <v>31</v>
      </c>
      <c r="AE230">
        <v>229</v>
      </c>
      <c r="AF230" s="16" t="s">
        <v>39</v>
      </c>
      <c r="AG230" s="16"/>
      <c r="AH230" s="16"/>
      <c r="AI230" s="16" t="str">
        <f t="shared" si="12"/>
        <v>(166,5,2,12,107,34,19, null, 31, 'Chambers 2025 Europe',2025, '2024-02-22','2024-02-22','".Carbon::now()."','".Carbon::now()."'),</v>
      </c>
      <c r="AJ230" s="16" t="str">
        <f t="shared" si="13"/>
        <v>('".DB::select("SELECT id_status FROM `status` WHERE `element_type` = 'task' AND status_type = 'client' AND name ='CONFIRMED'")[0]-&gt;id_status."',229,1),</v>
      </c>
      <c r="AK230" s="16" t="str">
        <f t="shared" si="14"/>
        <v/>
      </c>
      <c r="AL230" s="16" t="str">
        <f t="shared" si="15"/>
        <v/>
      </c>
    </row>
    <row r="231" spans="1:38" x14ac:dyDescent="0.25">
      <c r="A231" s="16" t="s">
        <v>365</v>
      </c>
      <c r="B231" s="16" t="s">
        <v>62</v>
      </c>
      <c r="C231" s="16" t="s">
        <v>41</v>
      </c>
      <c r="D231" s="16" t="s">
        <v>28</v>
      </c>
      <c r="E231" s="16" t="s">
        <v>105</v>
      </c>
      <c r="F231" s="16" t="s">
        <v>106</v>
      </c>
      <c r="G231" s="16" t="s">
        <v>394</v>
      </c>
      <c r="H231" s="16" t="s">
        <v>196</v>
      </c>
      <c r="I231" s="16" t="s">
        <v>73</v>
      </c>
      <c r="J231" s="16" t="s">
        <v>66</v>
      </c>
      <c r="M231" s="16" t="s">
        <v>54</v>
      </c>
      <c r="N231" s="7">
        <v>45205</v>
      </c>
      <c r="O231" s="9">
        <v>45204</v>
      </c>
      <c r="P231" t="s">
        <v>1229</v>
      </c>
      <c r="Q231">
        <v>1</v>
      </c>
      <c r="R231">
        <v>33</v>
      </c>
      <c r="S231">
        <v>4</v>
      </c>
      <c r="T231" t="s">
        <v>3029</v>
      </c>
      <c r="U231">
        <v>17</v>
      </c>
      <c r="V231">
        <v>2</v>
      </c>
      <c r="W231">
        <v>20</v>
      </c>
      <c r="X231">
        <v>66</v>
      </c>
      <c r="Y231">
        <v>34</v>
      </c>
      <c r="Z231">
        <v>4</v>
      </c>
      <c r="AA231">
        <v>23</v>
      </c>
      <c r="AD231">
        <v>50</v>
      </c>
      <c r="AE231">
        <v>230</v>
      </c>
      <c r="AF231" s="16" t="s">
        <v>39</v>
      </c>
      <c r="AG231" s="16"/>
      <c r="AH231" s="16"/>
      <c r="AI231" s="16" t="str">
        <f t="shared" si="12"/>
        <v>(17,4,2,20,66,34,23, null, 50, 'Chambers 2024 USA',2024, '2023-10-05','2023-10-05','".Carbon::now()."','".Carbon::now()."'),</v>
      </c>
      <c r="AJ231" s="16" t="str">
        <f t="shared" si="13"/>
        <v>('".DB::select("SELECT id_status FROM `status` WHERE `element_type` = 'task' AND status_type = 'client' AND name ='CONFIRMED'")[0]-&gt;id_status."',230,1),</v>
      </c>
      <c r="AK231" s="16" t="str">
        <f t="shared" si="14"/>
        <v/>
      </c>
      <c r="AL231" s="16" t="str">
        <f t="shared" si="15"/>
        <v/>
      </c>
    </row>
    <row r="232" spans="1:38" x14ac:dyDescent="0.25">
      <c r="A232" s="16" t="s">
        <v>154</v>
      </c>
      <c r="B232" s="16" t="s">
        <v>62</v>
      </c>
      <c r="C232" s="16" t="s">
        <v>41</v>
      </c>
      <c r="D232" s="16" t="s">
        <v>28</v>
      </c>
      <c r="E232" s="16" t="s">
        <v>160</v>
      </c>
      <c r="F232" s="16" t="s">
        <v>155</v>
      </c>
      <c r="G232" s="16" t="s">
        <v>157</v>
      </c>
      <c r="H232" s="16" t="s">
        <v>169</v>
      </c>
      <c r="I232" s="16" t="s">
        <v>73</v>
      </c>
      <c r="J232" s="16" t="s">
        <v>3174</v>
      </c>
      <c r="M232" s="16" t="s">
        <v>37</v>
      </c>
      <c r="N232" s="7">
        <v>44957</v>
      </c>
      <c r="O232" s="9">
        <v>45058</v>
      </c>
      <c r="P232" t="s">
        <v>1177</v>
      </c>
      <c r="Q232">
        <v>1</v>
      </c>
      <c r="R232">
        <v>11</v>
      </c>
      <c r="S232">
        <v>4</v>
      </c>
      <c r="T232" t="s">
        <v>2983</v>
      </c>
      <c r="U232">
        <v>10</v>
      </c>
      <c r="V232">
        <v>2</v>
      </c>
      <c r="W232">
        <v>4</v>
      </c>
      <c r="X232">
        <v>65</v>
      </c>
      <c r="Y232">
        <v>132</v>
      </c>
      <c r="Z232">
        <v>4</v>
      </c>
      <c r="AA232">
        <v>45</v>
      </c>
      <c r="AD232">
        <v>42</v>
      </c>
      <c r="AE232">
        <v>231</v>
      </c>
      <c r="AF232" s="16" t="s">
        <v>39</v>
      </c>
      <c r="AG232" s="16"/>
      <c r="AH232" s="16"/>
      <c r="AI232" s="16" t="str">
        <f t="shared" si="12"/>
        <v>(10,4,2,4,65,132,45, null, 42, 'Chambers 2024 Asia Pacific',2024, '2023-05-12','2023-05-12','".Carbon::now()."','".Carbon::now()."'),</v>
      </c>
      <c r="AJ232" s="16" t="str">
        <f t="shared" si="13"/>
        <v>('".DB::select("SELECT id_status FROM `status` WHERE `element_type` = 'task' AND status_type = 'client' AND name ='CONFIRMED'")[0]-&gt;id_status."',231,1),</v>
      </c>
      <c r="AK232" s="16" t="str">
        <f t="shared" si="14"/>
        <v/>
      </c>
      <c r="AL232" s="16" t="str">
        <f t="shared" si="15"/>
        <v/>
      </c>
    </row>
    <row r="233" spans="1:38" x14ac:dyDescent="0.25">
      <c r="A233" s="16" t="s">
        <v>154</v>
      </c>
      <c r="B233" s="16" t="s">
        <v>62</v>
      </c>
      <c r="C233" s="16" t="s">
        <v>41</v>
      </c>
      <c r="D233" s="16" t="s">
        <v>349</v>
      </c>
      <c r="E233" s="16" t="s">
        <v>3237</v>
      </c>
      <c r="F233" s="16" t="s">
        <v>155</v>
      </c>
      <c r="G233" s="16" t="s">
        <v>157</v>
      </c>
      <c r="H233" s="16" t="s">
        <v>169</v>
      </c>
      <c r="I233" s="16" t="s">
        <v>73</v>
      </c>
      <c r="J233" s="16" t="s">
        <v>35</v>
      </c>
      <c r="M233" s="16" t="s">
        <v>37</v>
      </c>
      <c r="N233" s="7">
        <v>45424</v>
      </c>
      <c r="O233" s="9">
        <v>45424</v>
      </c>
      <c r="P233" t="s">
        <v>5031</v>
      </c>
      <c r="Q233">
        <v>1</v>
      </c>
      <c r="R233">
        <v>11</v>
      </c>
      <c r="S233">
        <v>4</v>
      </c>
      <c r="T233" t="s">
        <v>4944</v>
      </c>
      <c r="U233">
        <v>147</v>
      </c>
      <c r="V233">
        <v>2</v>
      </c>
      <c r="W233">
        <v>4</v>
      </c>
      <c r="X233">
        <v>65</v>
      </c>
      <c r="Y233">
        <v>132</v>
      </c>
      <c r="Z233">
        <v>4</v>
      </c>
      <c r="AA233">
        <v>20</v>
      </c>
      <c r="AD233">
        <v>42</v>
      </c>
      <c r="AE233">
        <v>232</v>
      </c>
      <c r="AF233" s="16" t="s">
        <v>3143</v>
      </c>
      <c r="AG233" s="16"/>
      <c r="AH233" s="16"/>
      <c r="AI233" s="16" t="str">
        <f t="shared" si="12"/>
        <v>(147,4,2,4,65,132,20, null, 42, 'Chambers 2025 Asia Pacific',2025, '2024-05-12','2024-05-12','".Carbon::now()."','".Carbon::now()."'),</v>
      </c>
      <c r="AJ233" s="16" t="str">
        <f t="shared" si="13"/>
        <v>('".DB::select("SELECT id_status FROM `status` WHERE `element_type` = 'task' AND status_type = 'client' AND name ='PRE-FORECAST'")[0]-&gt;id_status."',232,1),</v>
      </c>
      <c r="AK233" s="16" t="str">
        <f t="shared" si="14"/>
        <v/>
      </c>
      <c r="AL233" s="16" t="str">
        <f t="shared" si="15"/>
        <v/>
      </c>
    </row>
    <row r="234" spans="1:38" x14ac:dyDescent="0.25">
      <c r="A234" s="16" t="s">
        <v>154</v>
      </c>
      <c r="B234" s="16" t="s">
        <v>62</v>
      </c>
      <c r="C234" s="16" t="s">
        <v>41</v>
      </c>
      <c r="D234" s="16" t="s">
        <v>28</v>
      </c>
      <c r="E234" s="16" t="s">
        <v>160</v>
      </c>
      <c r="F234" s="16" t="s">
        <v>155</v>
      </c>
      <c r="G234" s="16" t="s">
        <v>157</v>
      </c>
      <c r="H234" s="16" t="s">
        <v>87</v>
      </c>
      <c r="I234" s="16" t="s">
        <v>73</v>
      </c>
      <c r="J234" s="16" t="s">
        <v>3174</v>
      </c>
      <c r="M234" s="16" t="s">
        <v>37</v>
      </c>
      <c r="N234" s="7">
        <v>44957</v>
      </c>
      <c r="O234" s="9">
        <v>45058</v>
      </c>
      <c r="P234" t="s">
        <v>1177</v>
      </c>
      <c r="Q234">
        <v>1</v>
      </c>
      <c r="R234">
        <v>11</v>
      </c>
      <c r="S234">
        <v>4</v>
      </c>
      <c r="T234" t="s">
        <v>2983</v>
      </c>
      <c r="U234">
        <v>10</v>
      </c>
      <c r="V234">
        <v>2</v>
      </c>
      <c r="W234">
        <v>4</v>
      </c>
      <c r="X234">
        <v>65</v>
      </c>
      <c r="Y234">
        <v>227</v>
      </c>
      <c r="Z234">
        <v>4</v>
      </c>
      <c r="AA234">
        <v>45</v>
      </c>
      <c r="AD234">
        <v>42</v>
      </c>
      <c r="AE234">
        <v>233</v>
      </c>
      <c r="AF234" s="16" t="s">
        <v>39</v>
      </c>
      <c r="AG234" s="16"/>
      <c r="AH234" s="16"/>
      <c r="AI234" s="16" t="str">
        <f t="shared" si="12"/>
        <v>(10,4,2,4,65,227,45, null, 42, 'Chambers 2024 Asia Pacific',2024, '2023-05-12','2023-05-12','".Carbon::now()."','".Carbon::now()."'),</v>
      </c>
      <c r="AJ234" s="16" t="str">
        <f t="shared" si="13"/>
        <v>('".DB::select("SELECT id_status FROM `status` WHERE `element_type` = 'task' AND status_type = 'client' AND name ='CONFIRMED'")[0]-&gt;id_status."',233,1),</v>
      </c>
      <c r="AK234" s="16" t="str">
        <f t="shared" si="14"/>
        <v/>
      </c>
      <c r="AL234" s="16" t="str">
        <f t="shared" si="15"/>
        <v/>
      </c>
    </row>
    <row r="235" spans="1:38" x14ac:dyDescent="0.25">
      <c r="A235" s="16" t="s">
        <v>154</v>
      </c>
      <c r="B235" s="16" t="s">
        <v>62</v>
      </c>
      <c r="C235" s="16" t="s">
        <v>41</v>
      </c>
      <c r="D235" s="16" t="s">
        <v>28</v>
      </c>
      <c r="E235" s="16" t="s">
        <v>160</v>
      </c>
      <c r="F235" s="16" t="s">
        <v>155</v>
      </c>
      <c r="G235" s="16" t="s">
        <v>189</v>
      </c>
      <c r="H235" s="16" t="s">
        <v>87</v>
      </c>
      <c r="I235" s="16" t="s">
        <v>73</v>
      </c>
      <c r="J235" s="16" t="s">
        <v>3174</v>
      </c>
      <c r="M235" s="16" t="s">
        <v>37</v>
      </c>
      <c r="N235" s="7">
        <v>44957</v>
      </c>
      <c r="O235" s="9">
        <v>44995</v>
      </c>
      <c r="P235" t="s">
        <v>1206</v>
      </c>
      <c r="Q235">
        <v>1</v>
      </c>
      <c r="R235">
        <v>11</v>
      </c>
      <c r="S235">
        <v>4</v>
      </c>
      <c r="T235" t="s">
        <v>2983</v>
      </c>
      <c r="U235">
        <v>10</v>
      </c>
      <c r="V235">
        <v>2</v>
      </c>
      <c r="W235">
        <v>4</v>
      </c>
      <c r="X235">
        <v>125</v>
      </c>
      <c r="Y235">
        <v>227</v>
      </c>
      <c r="Z235">
        <v>4</v>
      </c>
      <c r="AA235">
        <v>45</v>
      </c>
      <c r="AD235">
        <v>42</v>
      </c>
      <c r="AE235">
        <v>234</v>
      </c>
      <c r="AF235" s="16" t="s">
        <v>39</v>
      </c>
      <c r="AG235" s="16"/>
      <c r="AH235" s="16"/>
      <c r="AI235" s="16" t="str">
        <f t="shared" si="12"/>
        <v>(10,4,2,4,125,227,45, null, 42, 'Chambers 2024 Asia Pacific',2024, '2023-03-10','2023-03-10','".Carbon::now()."','".Carbon::now()."'),</v>
      </c>
      <c r="AJ235" s="16" t="str">
        <f t="shared" si="13"/>
        <v>('".DB::select("SELECT id_status FROM `status` WHERE `element_type` = 'task' AND status_type = 'client' AND name ='CONFIRMED'")[0]-&gt;id_status."',234,1),</v>
      </c>
      <c r="AK235" s="16" t="str">
        <f t="shared" si="14"/>
        <v/>
      </c>
      <c r="AL235" s="16" t="str">
        <f t="shared" si="15"/>
        <v/>
      </c>
    </row>
    <row r="236" spans="1:38" x14ac:dyDescent="0.25">
      <c r="A236" s="16" t="s">
        <v>104</v>
      </c>
      <c r="B236" s="16" t="s">
        <v>62</v>
      </c>
      <c r="C236" s="16" t="s">
        <v>41</v>
      </c>
      <c r="D236" s="16" t="s">
        <v>28</v>
      </c>
      <c r="E236" s="16" t="s">
        <v>105</v>
      </c>
      <c r="F236" s="16" t="s">
        <v>106</v>
      </c>
      <c r="G236" s="16" t="s">
        <v>111</v>
      </c>
      <c r="H236" s="16" t="s">
        <v>87</v>
      </c>
      <c r="I236" s="16" t="s">
        <v>94</v>
      </c>
      <c r="J236" s="16" t="s">
        <v>109</v>
      </c>
      <c r="M236" s="16"/>
      <c r="N236" s="7">
        <v>45121</v>
      </c>
      <c r="O236" s="9">
        <v>45239</v>
      </c>
      <c r="P236" t="s">
        <v>1241</v>
      </c>
      <c r="Q236">
        <v>1</v>
      </c>
      <c r="R236">
        <v>10</v>
      </c>
      <c r="S236">
        <v>4</v>
      </c>
      <c r="T236" t="s">
        <v>3023</v>
      </c>
      <c r="U236">
        <v>133</v>
      </c>
      <c r="V236">
        <v>2</v>
      </c>
      <c r="W236">
        <v>20</v>
      </c>
      <c r="X236">
        <v>30</v>
      </c>
      <c r="Y236">
        <v>227</v>
      </c>
      <c r="Z236">
        <v>33</v>
      </c>
      <c r="AA236">
        <v>3</v>
      </c>
      <c r="AE236">
        <v>235</v>
      </c>
      <c r="AF236" s="16" t="s">
        <v>24</v>
      </c>
      <c r="AG236" s="16"/>
      <c r="AH236" s="16"/>
      <c r="AI236" s="16" t="str">
        <f t="shared" si="12"/>
        <v>(133,4,2,20,30,227,3, null, null, 'Chambers 2024 USA',2024, '2023-11-09','2023-11-09','".Carbon::now()."','".Carbon::now()."'),</v>
      </c>
      <c r="AJ236" s="16" t="str">
        <f t="shared" si="13"/>
        <v>('".DB::select("SELECT id_status FROM `status` WHERE `element_type` = 'task' AND status_type = 'client' AND name ='CANCELLED'")[0]-&gt;id_status."',235,1),</v>
      </c>
      <c r="AK236" s="16" t="str">
        <f t="shared" si="14"/>
        <v/>
      </c>
      <c r="AL236" s="16" t="str">
        <f t="shared" si="15"/>
        <v/>
      </c>
    </row>
    <row r="237" spans="1:38" x14ac:dyDescent="0.25">
      <c r="A237" s="16" t="s">
        <v>104</v>
      </c>
      <c r="B237" s="16" t="s">
        <v>62</v>
      </c>
      <c r="C237" s="16" t="s">
        <v>41</v>
      </c>
      <c r="D237" s="16" t="s">
        <v>28</v>
      </c>
      <c r="E237" s="16" t="s">
        <v>105</v>
      </c>
      <c r="F237" s="16" t="s">
        <v>106</v>
      </c>
      <c r="G237" s="16" t="s">
        <v>120</v>
      </c>
      <c r="H237" s="16" t="s">
        <v>87</v>
      </c>
      <c r="I237" s="16" t="s">
        <v>94</v>
      </c>
      <c r="J237" s="16" t="s">
        <v>109</v>
      </c>
      <c r="M237" s="16" t="s">
        <v>37</v>
      </c>
      <c r="N237" s="7">
        <v>45268</v>
      </c>
      <c r="O237" s="9">
        <v>45141</v>
      </c>
      <c r="P237" t="s">
        <v>1230</v>
      </c>
      <c r="Q237">
        <v>1</v>
      </c>
      <c r="R237">
        <v>10</v>
      </c>
      <c r="S237">
        <v>4</v>
      </c>
      <c r="T237" t="s">
        <v>3023</v>
      </c>
      <c r="U237">
        <v>133</v>
      </c>
      <c r="V237">
        <v>2</v>
      </c>
      <c r="W237">
        <v>20</v>
      </c>
      <c r="X237">
        <v>44</v>
      </c>
      <c r="Y237">
        <v>227</v>
      </c>
      <c r="Z237">
        <v>33</v>
      </c>
      <c r="AA237">
        <v>3</v>
      </c>
      <c r="AD237">
        <v>42</v>
      </c>
      <c r="AE237">
        <v>236</v>
      </c>
      <c r="AF237" s="16" t="s">
        <v>39</v>
      </c>
      <c r="AG237" s="16"/>
      <c r="AH237" s="16"/>
      <c r="AI237" s="16" t="str">
        <f t="shared" si="12"/>
        <v>(133,4,2,20,44,227,3, null, 42, 'Chambers 2024 USA',2024, '2023-08-03','2023-08-03','".Carbon::now()."','".Carbon::now()."'),</v>
      </c>
      <c r="AJ237" s="16" t="str">
        <f t="shared" si="13"/>
        <v>('".DB::select("SELECT id_status FROM `status` WHERE `element_type` = 'task' AND status_type = 'client' AND name ='CONFIRMED'")[0]-&gt;id_status."',236,1),</v>
      </c>
      <c r="AK237" s="16" t="str">
        <f t="shared" si="14"/>
        <v/>
      </c>
      <c r="AL237" s="16" t="str">
        <f t="shared" si="15"/>
        <v/>
      </c>
    </row>
    <row r="238" spans="1:38" x14ac:dyDescent="0.25">
      <c r="A238" s="16" t="s">
        <v>104</v>
      </c>
      <c r="B238" s="16" t="s">
        <v>62</v>
      </c>
      <c r="C238" s="16" t="s">
        <v>41</v>
      </c>
      <c r="D238" s="16" t="s">
        <v>28</v>
      </c>
      <c r="E238" s="16" t="s">
        <v>105</v>
      </c>
      <c r="F238" s="16" t="s">
        <v>106</v>
      </c>
      <c r="G238" s="16" t="s">
        <v>122</v>
      </c>
      <c r="H238" s="16" t="s">
        <v>87</v>
      </c>
      <c r="I238" s="16" t="s">
        <v>94</v>
      </c>
      <c r="J238" s="16" t="s">
        <v>109</v>
      </c>
      <c r="M238" s="16"/>
      <c r="N238" s="7">
        <v>45142</v>
      </c>
      <c r="O238" s="9">
        <v>45120</v>
      </c>
      <c r="P238" t="s">
        <v>1221</v>
      </c>
      <c r="Q238">
        <v>1</v>
      </c>
      <c r="R238">
        <v>10</v>
      </c>
      <c r="S238">
        <v>4</v>
      </c>
      <c r="T238" t="s">
        <v>3023</v>
      </c>
      <c r="U238">
        <v>133</v>
      </c>
      <c r="V238">
        <v>2</v>
      </c>
      <c r="W238">
        <v>20</v>
      </c>
      <c r="X238">
        <v>53</v>
      </c>
      <c r="Y238">
        <v>227</v>
      </c>
      <c r="Z238">
        <v>33</v>
      </c>
      <c r="AA238">
        <v>3</v>
      </c>
      <c r="AE238">
        <v>237</v>
      </c>
      <c r="AF238" s="16" t="s">
        <v>24</v>
      </c>
      <c r="AG238" s="16"/>
      <c r="AH238" s="16"/>
      <c r="AI238" s="16" t="str">
        <f t="shared" si="12"/>
        <v>(133,4,2,20,53,227,3, null, null, 'Chambers 2024 USA',2024, '2023-07-13','2023-07-13','".Carbon::now()."','".Carbon::now()."'),</v>
      </c>
      <c r="AJ238" s="16" t="str">
        <f t="shared" si="13"/>
        <v>('".DB::select("SELECT id_status FROM `status` WHERE `element_type` = 'task' AND status_type = 'client' AND name ='CANCELLED'")[0]-&gt;id_status."',237,1),</v>
      </c>
      <c r="AK238" s="16" t="str">
        <f t="shared" si="14"/>
        <v/>
      </c>
      <c r="AL238" s="16" t="str">
        <f t="shared" si="15"/>
        <v/>
      </c>
    </row>
    <row r="239" spans="1:38" x14ac:dyDescent="0.25">
      <c r="A239" s="16" t="s">
        <v>104</v>
      </c>
      <c r="B239" s="16" t="s">
        <v>62</v>
      </c>
      <c r="C239" s="16" t="s">
        <v>41</v>
      </c>
      <c r="D239" s="16" t="s">
        <v>28</v>
      </c>
      <c r="E239" s="16" t="s">
        <v>105</v>
      </c>
      <c r="F239" s="16" t="s">
        <v>106</v>
      </c>
      <c r="G239" s="16" t="s">
        <v>127</v>
      </c>
      <c r="H239" s="16" t="s">
        <v>87</v>
      </c>
      <c r="I239" s="16" t="s">
        <v>94</v>
      </c>
      <c r="J239" s="16" t="s">
        <v>109</v>
      </c>
      <c r="M239" s="16" t="s">
        <v>37</v>
      </c>
      <c r="N239" s="7">
        <v>45170</v>
      </c>
      <c r="O239" s="9">
        <v>45176</v>
      </c>
      <c r="P239" t="s">
        <v>1178</v>
      </c>
      <c r="Q239">
        <v>1</v>
      </c>
      <c r="R239">
        <v>10</v>
      </c>
      <c r="S239">
        <v>4</v>
      </c>
      <c r="T239" t="s">
        <v>3023</v>
      </c>
      <c r="U239">
        <v>133</v>
      </c>
      <c r="V239">
        <v>2</v>
      </c>
      <c r="W239">
        <v>20</v>
      </c>
      <c r="X239">
        <v>81</v>
      </c>
      <c r="Y239">
        <v>227</v>
      </c>
      <c r="Z239">
        <v>33</v>
      </c>
      <c r="AA239">
        <v>3</v>
      </c>
      <c r="AD239">
        <v>42</v>
      </c>
      <c r="AE239">
        <v>238</v>
      </c>
      <c r="AF239" s="16" t="s">
        <v>39</v>
      </c>
      <c r="AG239" s="16"/>
      <c r="AH239" s="16"/>
      <c r="AI239" s="16" t="str">
        <f t="shared" si="12"/>
        <v>(133,4,2,20,81,227,3, null, 42, 'Chambers 2024 USA',2024, '2023-09-07','2023-09-07','".Carbon::now()."','".Carbon::now()."'),</v>
      </c>
      <c r="AJ239" s="16" t="str">
        <f t="shared" si="13"/>
        <v>('".DB::select("SELECT id_status FROM `status` WHERE `element_type` = 'task' AND status_type = 'client' AND name ='CONFIRMED'")[0]-&gt;id_status."',238,1),</v>
      </c>
      <c r="AK239" s="16" t="str">
        <f t="shared" si="14"/>
        <v/>
      </c>
      <c r="AL239" s="16" t="str">
        <f t="shared" si="15"/>
        <v/>
      </c>
    </row>
    <row r="240" spans="1:38" x14ac:dyDescent="0.25">
      <c r="A240" s="16" t="s">
        <v>104</v>
      </c>
      <c r="B240" s="16" t="s">
        <v>62</v>
      </c>
      <c r="C240" s="16" t="s">
        <v>41</v>
      </c>
      <c r="D240" s="16" t="s">
        <v>28</v>
      </c>
      <c r="E240" s="16" t="s">
        <v>105</v>
      </c>
      <c r="F240" s="16" t="s">
        <v>106</v>
      </c>
      <c r="G240" s="16" t="s">
        <v>131</v>
      </c>
      <c r="H240" s="16" t="s">
        <v>87</v>
      </c>
      <c r="I240" s="16" t="s">
        <v>94</v>
      </c>
      <c r="J240" s="16" t="s">
        <v>109</v>
      </c>
      <c r="M240" s="16" t="s">
        <v>37</v>
      </c>
      <c r="N240" s="7">
        <v>45170</v>
      </c>
      <c r="O240" s="9">
        <v>45176</v>
      </c>
      <c r="P240" t="s">
        <v>1178</v>
      </c>
      <c r="Q240">
        <v>1</v>
      </c>
      <c r="R240">
        <v>10</v>
      </c>
      <c r="S240">
        <v>4</v>
      </c>
      <c r="T240" t="s">
        <v>3023</v>
      </c>
      <c r="U240">
        <v>133</v>
      </c>
      <c r="V240">
        <v>2</v>
      </c>
      <c r="W240">
        <v>20</v>
      </c>
      <c r="X240">
        <v>89</v>
      </c>
      <c r="Y240">
        <v>227</v>
      </c>
      <c r="Z240">
        <v>33</v>
      </c>
      <c r="AA240">
        <v>3</v>
      </c>
      <c r="AD240">
        <v>42</v>
      </c>
      <c r="AE240">
        <v>239</v>
      </c>
      <c r="AF240" s="16" t="s">
        <v>39</v>
      </c>
      <c r="AG240" s="16"/>
      <c r="AH240" s="16"/>
      <c r="AI240" s="16" t="str">
        <f t="shared" si="12"/>
        <v>(133,4,2,20,89,227,3, null, 42, 'Chambers 2024 USA',2024, '2023-09-07','2023-09-07','".Carbon::now()."','".Carbon::now()."'),</v>
      </c>
      <c r="AJ240" s="16" t="str">
        <f t="shared" si="13"/>
        <v>('".DB::select("SELECT id_status FROM `status` WHERE `element_type` = 'task' AND status_type = 'client' AND name ='CONFIRMED'")[0]-&gt;id_status."',239,1),</v>
      </c>
      <c r="AK240" s="16" t="str">
        <f t="shared" si="14"/>
        <v/>
      </c>
      <c r="AL240" s="16" t="str">
        <f t="shared" si="15"/>
        <v/>
      </c>
    </row>
    <row r="241" spans="1:38" x14ac:dyDescent="0.25">
      <c r="A241" s="16" t="s">
        <v>154</v>
      </c>
      <c r="B241" s="16" t="s">
        <v>62</v>
      </c>
      <c r="C241" s="16" t="s">
        <v>41</v>
      </c>
      <c r="D241" s="16" t="s">
        <v>349</v>
      </c>
      <c r="E241" s="16" t="s">
        <v>3237</v>
      </c>
      <c r="F241" s="16" t="s">
        <v>155</v>
      </c>
      <c r="G241" s="16" t="s">
        <v>157</v>
      </c>
      <c r="H241" s="16" t="s">
        <v>87</v>
      </c>
      <c r="I241" s="16" t="s">
        <v>73</v>
      </c>
      <c r="J241" s="16" t="s">
        <v>35</v>
      </c>
      <c r="M241" s="16" t="s">
        <v>37</v>
      </c>
      <c r="N241" s="7">
        <v>45424</v>
      </c>
      <c r="O241" s="9">
        <v>45424</v>
      </c>
      <c r="P241" t="s">
        <v>5031</v>
      </c>
      <c r="Q241">
        <v>1</v>
      </c>
      <c r="R241">
        <v>11</v>
      </c>
      <c r="S241">
        <v>4</v>
      </c>
      <c r="T241" t="s">
        <v>4944</v>
      </c>
      <c r="U241">
        <v>147</v>
      </c>
      <c r="V241">
        <v>2</v>
      </c>
      <c r="W241">
        <v>4</v>
      </c>
      <c r="X241">
        <v>65</v>
      </c>
      <c r="Y241">
        <v>227</v>
      </c>
      <c r="Z241">
        <v>4</v>
      </c>
      <c r="AA241">
        <v>20</v>
      </c>
      <c r="AD241">
        <v>42</v>
      </c>
      <c r="AE241">
        <v>240</v>
      </c>
      <c r="AF241" s="16" t="s">
        <v>3143</v>
      </c>
      <c r="AG241" s="16"/>
      <c r="AH241" s="16"/>
      <c r="AI241" s="16" t="str">
        <f t="shared" si="12"/>
        <v>(147,4,2,4,65,227,20, null, 42, 'Chambers 2025 Asia Pacific',2025, '2024-05-12','2024-05-12','".Carbon::now()."','".Carbon::now()."'),</v>
      </c>
      <c r="AJ241" s="16" t="str">
        <f t="shared" si="13"/>
        <v>('".DB::select("SELECT id_status FROM `status` WHERE `element_type` = 'task' AND status_type = 'client' AND name ='PRE-FORECAST'")[0]-&gt;id_status."',240,1),</v>
      </c>
      <c r="AK241" s="16" t="str">
        <f t="shared" si="14"/>
        <v/>
      </c>
      <c r="AL241" s="16" t="str">
        <f t="shared" si="15"/>
        <v/>
      </c>
    </row>
    <row r="242" spans="1:38" x14ac:dyDescent="0.25">
      <c r="A242" s="16" t="s">
        <v>154</v>
      </c>
      <c r="B242" s="16" t="s">
        <v>62</v>
      </c>
      <c r="C242" s="16" t="s">
        <v>41</v>
      </c>
      <c r="D242" s="16" t="s">
        <v>349</v>
      </c>
      <c r="E242" s="16" t="s">
        <v>3237</v>
      </c>
      <c r="F242" s="16" t="s">
        <v>155</v>
      </c>
      <c r="G242" s="16" t="s">
        <v>189</v>
      </c>
      <c r="H242" s="16" t="s">
        <v>87</v>
      </c>
      <c r="I242" s="16" t="s">
        <v>73</v>
      </c>
      <c r="J242" s="16" t="s">
        <v>35</v>
      </c>
      <c r="M242" s="16" t="s">
        <v>37</v>
      </c>
      <c r="N242" s="7">
        <v>45361</v>
      </c>
      <c r="O242" s="9">
        <v>45361</v>
      </c>
      <c r="P242" t="s">
        <v>5032</v>
      </c>
      <c r="Q242">
        <v>1</v>
      </c>
      <c r="R242">
        <v>11</v>
      </c>
      <c r="S242">
        <v>4</v>
      </c>
      <c r="T242" t="s">
        <v>4944</v>
      </c>
      <c r="U242">
        <v>147</v>
      </c>
      <c r="V242">
        <v>2</v>
      </c>
      <c r="W242">
        <v>4</v>
      </c>
      <c r="X242">
        <v>125</v>
      </c>
      <c r="Y242">
        <v>227</v>
      </c>
      <c r="Z242">
        <v>4</v>
      </c>
      <c r="AA242">
        <v>20</v>
      </c>
      <c r="AD242">
        <v>42</v>
      </c>
      <c r="AE242">
        <v>241</v>
      </c>
      <c r="AF242" s="16" t="s">
        <v>3143</v>
      </c>
      <c r="AG242" s="16"/>
      <c r="AH242" s="16"/>
      <c r="AI242" s="16" t="str">
        <f t="shared" si="12"/>
        <v>(147,4,2,4,125,227,20, null, 42, 'Chambers 2025 Asia Pacific',2025, '2024-03-10','2024-03-10','".Carbon::now()."','".Carbon::now()."'),</v>
      </c>
      <c r="AJ242" s="16" t="str">
        <f t="shared" si="13"/>
        <v>('".DB::select("SELECT id_status FROM `status` WHERE `element_type` = 'task' AND status_type = 'client' AND name ='PRE-FORECAST'")[0]-&gt;id_status."',241,1),</v>
      </c>
      <c r="AK242" s="16" t="str">
        <f t="shared" si="14"/>
        <v/>
      </c>
      <c r="AL242" s="16" t="str">
        <f t="shared" si="15"/>
        <v/>
      </c>
    </row>
    <row r="243" spans="1:38" x14ac:dyDescent="0.25">
      <c r="A243" s="16" t="s">
        <v>215</v>
      </c>
      <c r="B243" s="16" t="s">
        <v>26</v>
      </c>
      <c r="C243" s="16" t="s">
        <v>41</v>
      </c>
      <c r="D243" s="16" t="s">
        <v>28</v>
      </c>
      <c r="E243" s="16" t="s">
        <v>51</v>
      </c>
      <c r="F243" s="16" t="s">
        <v>31</v>
      </c>
      <c r="G243" s="16" t="s">
        <v>216</v>
      </c>
      <c r="H243" s="16" t="s">
        <v>87</v>
      </c>
      <c r="I243" s="16" t="s">
        <v>38</v>
      </c>
      <c r="J243" s="16" t="s">
        <v>218</v>
      </c>
      <c r="M243" s="16" t="s">
        <v>37</v>
      </c>
      <c r="N243" s="7">
        <v>44979</v>
      </c>
      <c r="O243" s="9">
        <v>44979</v>
      </c>
      <c r="P243" t="s">
        <v>1179</v>
      </c>
      <c r="Q243">
        <v>1</v>
      </c>
      <c r="R243">
        <v>13</v>
      </c>
      <c r="S243">
        <v>5</v>
      </c>
      <c r="T243" t="s">
        <v>2965</v>
      </c>
      <c r="U243">
        <v>57</v>
      </c>
      <c r="V243">
        <v>2</v>
      </c>
      <c r="W243">
        <v>12</v>
      </c>
      <c r="X243">
        <v>32</v>
      </c>
      <c r="Y243">
        <v>227</v>
      </c>
      <c r="Z243">
        <v>15</v>
      </c>
      <c r="AA243">
        <v>13</v>
      </c>
      <c r="AD243">
        <v>42</v>
      </c>
      <c r="AE243">
        <v>242</v>
      </c>
      <c r="AF243" s="16" t="s">
        <v>39</v>
      </c>
      <c r="AG243" s="16"/>
      <c r="AH243" s="16"/>
      <c r="AI243" s="16" t="str">
        <f t="shared" si="12"/>
        <v>(57,5,2,12,32,227,13, null, 42, 'Chambers 2024 Europe',2024, '2023-02-22','2023-02-22','".Carbon::now()."','".Carbon::now()."'),</v>
      </c>
      <c r="AJ243" s="16" t="str">
        <f t="shared" si="13"/>
        <v>('".DB::select("SELECT id_status FROM `status` WHERE `element_type` = 'task' AND status_type = 'client' AND name ='CONFIRMED'")[0]-&gt;id_status."',242,1),</v>
      </c>
      <c r="AK243" s="16" t="str">
        <f t="shared" si="14"/>
        <v/>
      </c>
      <c r="AL243" s="16" t="str">
        <f t="shared" si="15"/>
        <v/>
      </c>
    </row>
    <row r="244" spans="1:38" x14ac:dyDescent="0.25">
      <c r="A244" s="16" t="s">
        <v>215</v>
      </c>
      <c r="B244" s="16" t="s">
        <v>26</v>
      </c>
      <c r="C244" s="16" t="s">
        <v>41</v>
      </c>
      <c r="D244" s="16" t="s">
        <v>349</v>
      </c>
      <c r="E244" s="16" t="s">
        <v>2909</v>
      </c>
      <c r="F244" s="16" t="s">
        <v>31</v>
      </c>
      <c r="G244" s="16" t="s">
        <v>216</v>
      </c>
      <c r="H244" s="16" t="s">
        <v>87</v>
      </c>
      <c r="I244" s="16" t="s">
        <v>38</v>
      </c>
      <c r="J244" s="16" t="s">
        <v>218</v>
      </c>
      <c r="M244" s="16" t="s">
        <v>37</v>
      </c>
      <c r="N244" s="7">
        <v>45344</v>
      </c>
      <c r="O244" s="9">
        <v>45344</v>
      </c>
      <c r="P244" t="s">
        <v>5033</v>
      </c>
      <c r="Q244">
        <v>1</v>
      </c>
      <c r="R244">
        <v>13</v>
      </c>
      <c r="S244">
        <v>5</v>
      </c>
      <c r="T244" t="s">
        <v>4975</v>
      </c>
      <c r="U244">
        <v>177</v>
      </c>
      <c r="V244">
        <v>2</v>
      </c>
      <c r="W244">
        <v>12</v>
      </c>
      <c r="X244">
        <v>32</v>
      </c>
      <c r="Y244">
        <v>227</v>
      </c>
      <c r="Z244">
        <v>15</v>
      </c>
      <c r="AA244">
        <v>13</v>
      </c>
      <c r="AD244">
        <v>42</v>
      </c>
      <c r="AE244">
        <v>243</v>
      </c>
      <c r="AF244" s="16" t="s">
        <v>3143</v>
      </c>
      <c r="AG244" s="16"/>
      <c r="AH244" s="16"/>
      <c r="AI244" s="16" t="str">
        <f t="shared" si="12"/>
        <v>(177,5,2,12,32,227,13, null, 42, 'Chambers 2025 Europe',2025, '2024-02-22','2024-02-22','".Carbon::now()."','".Carbon::now()."'),</v>
      </c>
      <c r="AJ244" s="16" t="str">
        <f t="shared" si="13"/>
        <v>('".DB::select("SELECT id_status FROM `status` WHERE `element_type` = 'task' AND status_type = 'client' AND name ='PRE-FORECAST'")[0]-&gt;id_status."',243,1),</v>
      </c>
      <c r="AK244" s="16" t="str">
        <f t="shared" si="14"/>
        <v/>
      </c>
      <c r="AL244" s="16" t="str">
        <f t="shared" si="15"/>
        <v/>
      </c>
    </row>
    <row r="245" spans="1:38" x14ac:dyDescent="0.25">
      <c r="A245" s="16" t="s">
        <v>286</v>
      </c>
      <c r="B245" s="16" t="s">
        <v>26</v>
      </c>
      <c r="C245" s="16" t="s">
        <v>41</v>
      </c>
      <c r="D245" s="16" t="s">
        <v>28</v>
      </c>
      <c r="E245" s="16" t="s">
        <v>76</v>
      </c>
      <c r="F245" s="16" t="s">
        <v>77</v>
      </c>
      <c r="G245" s="16" t="s">
        <v>268</v>
      </c>
      <c r="H245" s="16" t="s">
        <v>87</v>
      </c>
      <c r="I245" s="16" t="s">
        <v>73</v>
      </c>
      <c r="J245" s="16" t="s">
        <v>55</v>
      </c>
      <c r="M245" s="16" t="s">
        <v>96</v>
      </c>
      <c r="N245" s="7"/>
      <c r="O245" s="9">
        <v>44965</v>
      </c>
      <c r="P245" t="s">
        <v>1207</v>
      </c>
      <c r="Q245">
        <v>1</v>
      </c>
      <c r="R245">
        <v>27</v>
      </c>
      <c r="S245">
        <v>5</v>
      </c>
      <c r="T245" t="s">
        <v>3018</v>
      </c>
      <c r="U245">
        <v>124</v>
      </c>
      <c r="V245">
        <v>2</v>
      </c>
      <c r="W245">
        <v>19</v>
      </c>
      <c r="X245">
        <v>64</v>
      </c>
      <c r="Y245">
        <v>227</v>
      </c>
      <c r="Z245">
        <v>4</v>
      </c>
      <c r="AA245">
        <v>22</v>
      </c>
      <c r="AD245">
        <v>18</v>
      </c>
      <c r="AE245">
        <v>244</v>
      </c>
      <c r="AF245" s="16" t="s">
        <v>39</v>
      </c>
      <c r="AG245" s="16"/>
      <c r="AH245" s="16"/>
      <c r="AI245" s="16" t="str">
        <f t="shared" si="12"/>
        <v>(124,5,2,19,64,227,22, null, 18, 'Chambers 2024 UK',2024, '2023-02-08','2023-02-08','".Carbon::now()."','".Carbon::now()."'),</v>
      </c>
      <c r="AJ245" s="16" t="str">
        <f t="shared" si="13"/>
        <v>('".DB::select("SELECT id_status FROM `status` WHERE `element_type` = 'task' AND status_type = 'client' AND name ='CONFIRMED'")[0]-&gt;id_status."',244,1),</v>
      </c>
      <c r="AK245" s="16" t="str">
        <f t="shared" si="14"/>
        <v/>
      </c>
      <c r="AL245" s="16" t="str">
        <f t="shared" si="15"/>
        <v/>
      </c>
    </row>
    <row r="246" spans="1:38" x14ac:dyDescent="0.25">
      <c r="A246" s="16" t="s">
        <v>286</v>
      </c>
      <c r="B246" s="16" t="s">
        <v>26</v>
      </c>
      <c r="C246" s="16" t="s">
        <v>41</v>
      </c>
      <c r="D246" s="16" t="s">
        <v>349</v>
      </c>
      <c r="E246" s="16" t="s">
        <v>1274</v>
      </c>
      <c r="F246" s="16" t="s">
        <v>77</v>
      </c>
      <c r="G246" s="16" t="s">
        <v>268</v>
      </c>
      <c r="H246" s="16" t="s">
        <v>87</v>
      </c>
      <c r="I246" s="16" t="s">
        <v>73</v>
      </c>
      <c r="J246" s="16" t="s">
        <v>55</v>
      </c>
      <c r="M246" s="16" t="s">
        <v>96</v>
      </c>
      <c r="N246" s="7">
        <v>45330</v>
      </c>
      <c r="O246" s="9">
        <v>45330</v>
      </c>
      <c r="P246" t="s">
        <v>3129</v>
      </c>
      <c r="Q246">
        <v>1</v>
      </c>
      <c r="R246">
        <v>27</v>
      </c>
      <c r="S246">
        <v>5</v>
      </c>
      <c r="T246" t="s">
        <v>5011</v>
      </c>
      <c r="U246">
        <v>244</v>
      </c>
      <c r="V246">
        <v>2</v>
      </c>
      <c r="W246">
        <v>19</v>
      </c>
      <c r="X246">
        <v>64</v>
      </c>
      <c r="Y246">
        <v>227</v>
      </c>
      <c r="Z246">
        <v>4</v>
      </c>
      <c r="AA246">
        <v>22</v>
      </c>
      <c r="AD246">
        <v>18</v>
      </c>
      <c r="AE246">
        <v>245</v>
      </c>
      <c r="AF246" s="16" t="s">
        <v>3143</v>
      </c>
      <c r="AG246" s="16"/>
      <c r="AH246" s="16"/>
      <c r="AI246" s="16" t="str">
        <f t="shared" si="12"/>
        <v>(244,5,2,19,64,227,22, null, 18, 'Chambers 2025 UK',2025, '2024-02-08','2024-02-08','".Carbon::now()."','".Carbon::now()."'),</v>
      </c>
      <c r="AJ246" s="16" t="str">
        <f t="shared" si="13"/>
        <v>('".DB::select("SELECT id_status FROM `status` WHERE `element_type` = 'task' AND status_type = 'client' AND name ='PRE-FORECAST'")[0]-&gt;id_status."',245,1),</v>
      </c>
      <c r="AK246" s="16" t="str">
        <f t="shared" si="14"/>
        <v/>
      </c>
      <c r="AL246" s="16" t="str">
        <f t="shared" si="15"/>
        <v/>
      </c>
    </row>
    <row r="247" spans="1:38" x14ac:dyDescent="0.25">
      <c r="A247" s="16" t="s">
        <v>354</v>
      </c>
      <c r="B247" s="16" t="s">
        <v>26</v>
      </c>
      <c r="C247" s="16" t="s">
        <v>41</v>
      </c>
      <c r="D247" s="16" t="s">
        <v>28</v>
      </c>
      <c r="E247" s="16" t="s">
        <v>51</v>
      </c>
      <c r="F247" s="16" t="s">
        <v>31</v>
      </c>
      <c r="G247" s="16" t="s">
        <v>355</v>
      </c>
      <c r="H247" s="16" t="s">
        <v>87</v>
      </c>
      <c r="I247" s="16" t="s">
        <v>35</v>
      </c>
      <c r="J247" s="16" t="s">
        <v>95</v>
      </c>
      <c r="M247" s="16"/>
      <c r="N247" s="7">
        <v>44979</v>
      </c>
      <c r="O247" s="9">
        <v>44979</v>
      </c>
      <c r="P247" t="s">
        <v>1179</v>
      </c>
      <c r="Q247">
        <v>1</v>
      </c>
      <c r="R247">
        <v>23</v>
      </c>
      <c r="S247">
        <v>5</v>
      </c>
      <c r="T247" t="s">
        <v>2948</v>
      </c>
      <c r="U247">
        <v>63</v>
      </c>
      <c r="V247">
        <v>2</v>
      </c>
      <c r="W247">
        <v>12</v>
      </c>
      <c r="X247">
        <v>80</v>
      </c>
      <c r="Y247">
        <v>227</v>
      </c>
      <c r="Z247">
        <v>20</v>
      </c>
      <c r="AA247">
        <v>8</v>
      </c>
      <c r="AE247">
        <v>246</v>
      </c>
      <c r="AF247" s="16" t="s">
        <v>24</v>
      </c>
      <c r="AG247" s="16"/>
      <c r="AH247" s="16"/>
      <c r="AI247" s="16" t="str">
        <f t="shared" si="12"/>
        <v>(63,5,2,12,80,227,8, null, null, 'Chambers 2024 Europe',2024, '2023-02-22','2023-02-22','".Carbon::now()."','".Carbon::now()."'),</v>
      </c>
      <c r="AJ247" s="16" t="str">
        <f t="shared" si="13"/>
        <v>('".DB::select("SELECT id_status FROM `status` WHERE `element_type` = 'task' AND status_type = 'client' AND name ='CANCELLED'")[0]-&gt;id_status."',246,1),</v>
      </c>
      <c r="AK247" s="16" t="str">
        <f t="shared" si="14"/>
        <v/>
      </c>
      <c r="AL247" s="16" t="str">
        <f t="shared" si="15"/>
        <v/>
      </c>
    </row>
    <row r="248" spans="1:38" x14ac:dyDescent="0.25">
      <c r="A248" s="16" t="s">
        <v>704</v>
      </c>
      <c r="B248" s="16" t="s">
        <v>26</v>
      </c>
      <c r="C248" s="16" t="s">
        <v>41</v>
      </c>
      <c r="D248" s="16" t="s">
        <v>28</v>
      </c>
      <c r="E248" s="16" t="s">
        <v>51</v>
      </c>
      <c r="F248" s="16" t="s">
        <v>31</v>
      </c>
      <c r="G248" s="16" t="s">
        <v>63</v>
      </c>
      <c r="H248" s="16" t="s">
        <v>87</v>
      </c>
      <c r="I248" s="16" t="s">
        <v>35</v>
      </c>
      <c r="J248" s="16" t="s">
        <v>36</v>
      </c>
      <c r="M248" s="16" t="s">
        <v>54</v>
      </c>
      <c r="N248" s="7"/>
      <c r="O248" s="9">
        <v>45175</v>
      </c>
      <c r="P248" t="s">
        <v>1203</v>
      </c>
      <c r="Q248">
        <v>1</v>
      </c>
      <c r="R248">
        <v>24</v>
      </c>
      <c r="S248">
        <v>5</v>
      </c>
      <c r="T248" t="s">
        <v>2951</v>
      </c>
      <c r="U248">
        <v>64</v>
      </c>
      <c r="V248">
        <v>2</v>
      </c>
      <c r="W248">
        <v>12</v>
      </c>
      <c r="X248">
        <v>107</v>
      </c>
      <c r="Y248">
        <v>227</v>
      </c>
      <c r="Z248">
        <v>20</v>
      </c>
      <c r="AA248">
        <v>19</v>
      </c>
      <c r="AD248">
        <v>50</v>
      </c>
      <c r="AE248">
        <v>247</v>
      </c>
      <c r="AF248" s="16" t="s">
        <v>39</v>
      </c>
      <c r="AG248" s="16"/>
      <c r="AH248" s="16"/>
      <c r="AI248" s="16" t="str">
        <f t="shared" si="12"/>
        <v>(64,5,2,12,107,227,19, null, 50, 'Chambers 2024 Europe',2024, '2023-09-06','2023-09-06','".Carbon::now()."','".Carbon::now()."'),</v>
      </c>
      <c r="AJ248" s="16" t="str">
        <f t="shared" si="13"/>
        <v>('".DB::select("SELECT id_status FROM `status` WHERE `element_type` = 'task' AND status_type = 'client' AND name ='CONFIRMED'")[0]-&gt;id_status."',247,1),</v>
      </c>
      <c r="AK248" s="16" t="str">
        <f t="shared" si="14"/>
        <v/>
      </c>
      <c r="AL248" s="16" t="str">
        <f t="shared" si="15"/>
        <v/>
      </c>
    </row>
    <row r="249" spans="1:38" x14ac:dyDescent="0.25">
      <c r="A249" s="16" t="s">
        <v>704</v>
      </c>
      <c r="B249" s="16" t="s">
        <v>26</v>
      </c>
      <c r="C249" s="16" t="s">
        <v>41</v>
      </c>
      <c r="D249" s="16" t="s">
        <v>349</v>
      </c>
      <c r="E249" s="16" t="s">
        <v>2909</v>
      </c>
      <c r="F249" s="16" t="s">
        <v>31</v>
      </c>
      <c r="G249" s="16" t="s">
        <v>63</v>
      </c>
      <c r="H249" s="16" t="s">
        <v>87</v>
      </c>
      <c r="I249" s="16" t="s">
        <v>35</v>
      </c>
      <c r="J249" s="16" t="s">
        <v>36</v>
      </c>
      <c r="M249" s="16" t="s">
        <v>54</v>
      </c>
      <c r="N249" s="7">
        <v>45540</v>
      </c>
      <c r="O249" s="9">
        <v>45540</v>
      </c>
      <c r="P249" t="s">
        <v>5034</v>
      </c>
      <c r="Q249">
        <v>1</v>
      </c>
      <c r="R249">
        <v>24</v>
      </c>
      <c r="S249">
        <v>5</v>
      </c>
      <c r="T249" t="s">
        <v>4986</v>
      </c>
      <c r="U249">
        <v>166</v>
      </c>
      <c r="V249">
        <v>2</v>
      </c>
      <c r="W249">
        <v>12</v>
      </c>
      <c r="X249">
        <v>107</v>
      </c>
      <c r="Y249">
        <v>227</v>
      </c>
      <c r="Z249">
        <v>20</v>
      </c>
      <c r="AA249">
        <v>19</v>
      </c>
      <c r="AD249">
        <v>50</v>
      </c>
      <c r="AE249">
        <v>248</v>
      </c>
      <c r="AF249" s="16" t="s">
        <v>3143</v>
      </c>
      <c r="AG249" s="16"/>
      <c r="AH249" s="16"/>
      <c r="AI249" s="16" t="str">
        <f t="shared" si="12"/>
        <v>(166,5,2,12,107,227,19, null, 50, 'Chambers 2025 Europe',2025, '2024-09-05','2024-09-05','".Carbon::now()."','".Carbon::now()."'),</v>
      </c>
      <c r="AJ249" s="16" t="str">
        <f t="shared" si="13"/>
        <v>('".DB::select("SELECT id_status FROM `status` WHERE `element_type` = 'task' AND status_type = 'client' AND name ='PRE-FORECAST'")[0]-&gt;id_status."',248,1),</v>
      </c>
      <c r="AK249" s="16" t="str">
        <f t="shared" si="14"/>
        <v/>
      </c>
      <c r="AL249" s="16" t="str">
        <f t="shared" si="15"/>
        <v/>
      </c>
    </row>
    <row r="250" spans="1:38" x14ac:dyDescent="0.25">
      <c r="A250" s="16" t="s">
        <v>365</v>
      </c>
      <c r="B250" s="16" t="s">
        <v>62</v>
      </c>
      <c r="C250" s="16" t="s">
        <v>41</v>
      </c>
      <c r="D250" s="16" t="s">
        <v>28</v>
      </c>
      <c r="E250" s="16" t="s">
        <v>105</v>
      </c>
      <c r="F250" s="16" t="s">
        <v>106</v>
      </c>
      <c r="G250" s="16" t="s">
        <v>111</v>
      </c>
      <c r="H250" s="16" t="s">
        <v>87</v>
      </c>
      <c r="I250" s="16" t="s">
        <v>73</v>
      </c>
      <c r="J250" s="16" t="s">
        <v>314</v>
      </c>
      <c r="M250" s="16" t="s">
        <v>54</v>
      </c>
      <c r="N250" s="7">
        <v>45205</v>
      </c>
      <c r="O250" s="9">
        <v>45239</v>
      </c>
      <c r="P250" t="s">
        <v>1241</v>
      </c>
      <c r="Q250">
        <v>1</v>
      </c>
      <c r="R250">
        <v>33</v>
      </c>
      <c r="S250">
        <v>4</v>
      </c>
      <c r="T250" t="s">
        <v>3029</v>
      </c>
      <c r="U250">
        <v>17</v>
      </c>
      <c r="V250">
        <v>2</v>
      </c>
      <c r="W250">
        <v>20</v>
      </c>
      <c r="X250">
        <v>30</v>
      </c>
      <c r="Y250">
        <v>227</v>
      </c>
      <c r="Z250">
        <v>4</v>
      </c>
      <c r="AA250">
        <v>21</v>
      </c>
      <c r="AD250">
        <v>50</v>
      </c>
      <c r="AE250">
        <v>249</v>
      </c>
      <c r="AF250" s="16" t="s">
        <v>39</v>
      </c>
      <c r="AG250" s="16"/>
      <c r="AH250" s="16"/>
      <c r="AI250" s="16" t="str">
        <f t="shared" si="12"/>
        <v>(17,4,2,20,30,227,21, null, 50, 'Chambers 2024 USA',2024, '2023-11-09','2023-11-09','".Carbon::now()."','".Carbon::now()."'),</v>
      </c>
      <c r="AJ250" s="16" t="str">
        <f t="shared" si="13"/>
        <v>('".DB::select("SELECT id_status FROM `status` WHERE `element_type` = 'task' AND status_type = 'client' AND name ='CONFIRMED'")[0]-&gt;id_status."',249,1),</v>
      </c>
      <c r="AK250" s="16" t="str">
        <f t="shared" si="14"/>
        <v/>
      </c>
      <c r="AL250" s="16" t="str">
        <f t="shared" si="15"/>
        <v/>
      </c>
    </row>
    <row r="251" spans="1:38" x14ac:dyDescent="0.25">
      <c r="A251" s="16" t="s">
        <v>365</v>
      </c>
      <c r="B251" s="16" t="s">
        <v>62</v>
      </c>
      <c r="C251" s="16" t="s">
        <v>41</v>
      </c>
      <c r="D251" s="16" t="s">
        <v>28</v>
      </c>
      <c r="E251" s="16" t="s">
        <v>105</v>
      </c>
      <c r="F251" s="16" t="s">
        <v>106</v>
      </c>
      <c r="G251" s="16" t="s">
        <v>394</v>
      </c>
      <c r="H251" s="16" t="s">
        <v>87</v>
      </c>
      <c r="I251" s="16" t="s">
        <v>73</v>
      </c>
      <c r="J251" s="16" t="s">
        <v>314</v>
      </c>
      <c r="M251" s="16" t="s">
        <v>54</v>
      </c>
      <c r="N251" s="7">
        <v>45142</v>
      </c>
      <c r="O251" s="9">
        <v>45141</v>
      </c>
      <c r="P251" t="s">
        <v>1230</v>
      </c>
      <c r="Q251">
        <v>1</v>
      </c>
      <c r="R251">
        <v>33</v>
      </c>
      <c r="S251">
        <v>4</v>
      </c>
      <c r="T251" t="s">
        <v>3029</v>
      </c>
      <c r="U251">
        <v>17</v>
      </c>
      <c r="V251">
        <v>2</v>
      </c>
      <c r="W251">
        <v>20</v>
      </c>
      <c r="X251">
        <v>66</v>
      </c>
      <c r="Y251">
        <v>227</v>
      </c>
      <c r="Z251">
        <v>4</v>
      </c>
      <c r="AA251">
        <v>21</v>
      </c>
      <c r="AD251">
        <v>50</v>
      </c>
      <c r="AE251">
        <v>250</v>
      </c>
      <c r="AF251" s="16" t="s">
        <v>39</v>
      </c>
      <c r="AG251" s="16"/>
      <c r="AH251" s="16"/>
      <c r="AI251" s="16" t="str">
        <f t="shared" si="12"/>
        <v>(17,4,2,20,66,227,21, null, 50, 'Chambers 2024 USA',2024, '2023-08-03','2023-08-03','".Carbon::now()."','".Carbon::now()."'),</v>
      </c>
      <c r="AJ251" s="16" t="str">
        <f t="shared" si="13"/>
        <v>('".DB::select("SELECT id_status FROM `status` WHERE `element_type` = 'task' AND status_type = 'client' AND name ='CONFIRMED'")[0]-&gt;id_status."',250,1),</v>
      </c>
      <c r="AK251" s="16" t="str">
        <f t="shared" si="14"/>
        <v/>
      </c>
      <c r="AL251" s="16" t="str">
        <f t="shared" si="15"/>
        <v/>
      </c>
    </row>
    <row r="252" spans="1:38" x14ac:dyDescent="0.25">
      <c r="A252" s="16" t="s">
        <v>365</v>
      </c>
      <c r="B252" s="16" t="s">
        <v>62</v>
      </c>
      <c r="C252" s="16" t="s">
        <v>41</v>
      </c>
      <c r="D252" s="16" t="s">
        <v>28</v>
      </c>
      <c r="E252" s="16" t="s">
        <v>105</v>
      </c>
      <c r="F252" s="16" t="s">
        <v>106</v>
      </c>
      <c r="G252" s="16" t="s">
        <v>134</v>
      </c>
      <c r="H252" s="16" t="s">
        <v>87</v>
      </c>
      <c r="I252" s="16" t="s">
        <v>73</v>
      </c>
      <c r="J252" s="16" t="s">
        <v>314</v>
      </c>
      <c r="M252" s="16" t="s">
        <v>54</v>
      </c>
      <c r="N252" s="7">
        <v>45205</v>
      </c>
      <c r="O252" s="9">
        <v>45267</v>
      </c>
      <c r="P252" t="s">
        <v>3102</v>
      </c>
      <c r="Q252">
        <v>1</v>
      </c>
      <c r="R252">
        <v>33</v>
      </c>
      <c r="S252">
        <v>4</v>
      </c>
      <c r="T252" t="s">
        <v>3029</v>
      </c>
      <c r="U252">
        <v>17</v>
      </c>
      <c r="V252">
        <v>2</v>
      </c>
      <c r="W252">
        <v>20</v>
      </c>
      <c r="X252">
        <v>117</v>
      </c>
      <c r="Y252">
        <v>227</v>
      </c>
      <c r="Z252">
        <v>4</v>
      </c>
      <c r="AA252">
        <v>21</v>
      </c>
      <c r="AD252">
        <v>50</v>
      </c>
      <c r="AE252">
        <v>251</v>
      </c>
      <c r="AF252" s="16" t="s">
        <v>39</v>
      </c>
      <c r="AG252" s="16"/>
      <c r="AH252" s="16"/>
      <c r="AI252" s="16" t="str">
        <f t="shared" si="12"/>
        <v>(17,4,2,20,117,227,21, null, 50, 'Chambers 2024 USA',2024, '2023-12-07','2023-12-07','".Carbon::now()."','".Carbon::now()."'),</v>
      </c>
      <c r="AJ252" s="16" t="str">
        <f t="shared" si="13"/>
        <v>('".DB::select("SELECT id_status FROM `status` WHERE `element_type` = 'task' AND status_type = 'client' AND name ='CONFIRMED'")[0]-&gt;id_status."',251,1),</v>
      </c>
      <c r="AK252" s="16" t="str">
        <f t="shared" si="14"/>
        <v/>
      </c>
      <c r="AL252" s="16" t="str">
        <f t="shared" si="15"/>
        <v/>
      </c>
    </row>
    <row r="253" spans="1:38" x14ac:dyDescent="0.25">
      <c r="A253" s="16" t="s">
        <v>365</v>
      </c>
      <c r="B253" s="16" t="s">
        <v>62</v>
      </c>
      <c r="C253" s="16" t="s">
        <v>41</v>
      </c>
      <c r="D253" s="16" t="s">
        <v>28</v>
      </c>
      <c r="E253" s="16" t="s">
        <v>105</v>
      </c>
      <c r="F253" s="16" t="s">
        <v>106</v>
      </c>
      <c r="G253" s="16" t="s">
        <v>410</v>
      </c>
      <c r="H253" s="16" t="s">
        <v>87</v>
      </c>
      <c r="I253" s="16" t="s">
        <v>73</v>
      </c>
      <c r="J253" s="16" t="s">
        <v>314</v>
      </c>
      <c r="M253" s="16" t="s">
        <v>54</v>
      </c>
      <c r="N253" s="7">
        <v>45233</v>
      </c>
      <c r="O253" s="9">
        <v>45239</v>
      </c>
      <c r="P253" t="s">
        <v>1241</v>
      </c>
      <c r="Q253">
        <v>1</v>
      </c>
      <c r="R253">
        <v>33</v>
      </c>
      <c r="S253">
        <v>4</v>
      </c>
      <c r="T253" t="s">
        <v>3029</v>
      </c>
      <c r="U253">
        <v>17</v>
      </c>
      <c r="V253">
        <v>2</v>
      </c>
      <c r="W253">
        <v>20</v>
      </c>
      <c r="X253">
        <v>127</v>
      </c>
      <c r="Y253">
        <v>227</v>
      </c>
      <c r="Z253">
        <v>4</v>
      </c>
      <c r="AA253">
        <v>21</v>
      </c>
      <c r="AD253">
        <v>50</v>
      </c>
      <c r="AE253">
        <v>252</v>
      </c>
      <c r="AF253" s="16" t="s">
        <v>39</v>
      </c>
      <c r="AG253" s="16"/>
      <c r="AH253" s="16"/>
      <c r="AI253" s="16" t="str">
        <f t="shared" si="12"/>
        <v>(17,4,2,20,127,227,21, null, 50, 'Chambers 2024 USA',2024, '2023-11-09','2023-11-09','".Carbon::now()."','".Carbon::now()."'),</v>
      </c>
      <c r="AJ253" s="16" t="str">
        <f t="shared" si="13"/>
        <v>('".DB::select("SELECT id_status FROM `status` WHERE `element_type` = 'task' AND status_type = 'client' AND name ='CONFIRMED'")[0]-&gt;id_status."',252,1),</v>
      </c>
      <c r="AK253" s="16" t="str">
        <f t="shared" si="14"/>
        <v/>
      </c>
      <c r="AL253" s="16" t="str">
        <f t="shared" si="15"/>
        <v/>
      </c>
    </row>
    <row r="254" spans="1:38" x14ac:dyDescent="0.25">
      <c r="A254" s="16" t="s">
        <v>365</v>
      </c>
      <c r="B254" s="16" t="s">
        <v>62</v>
      </c>
      <c r="C254" s="16" t="s">
        <v>41</v>
      </c>
      <c r="D254" s="16" t="s">
        <v>28</v>
      </c>
      <c r="E254" s="16" t="s">
        <v>105</v>
      </c>
      <c r="F254" s="16" t="s">
        <v>106</v>
      </c>
      <c r="G254" s="16" t="s">
        <v>412</v>
      </c>
      <c r="H254" s="16" t="s">
        <v>87</v>
      </c>
      <c r="I254" s="16" t="s">
        <v>73</v>
      </c>
      <c r="J254" s="16" t="s">
        <v>314</v>
      </c>
      <c r="M254" s="16" t="s">
        <v>54</v>
      </c>
      <c r="N254" s="7">
        <v>45119</v>
      </c>
      <c r="O254" s="9">
        <v>45120</v>
      </c>
      <c r="P254" t="s">
        <v>1221</v>
      </c>
      <c r="Q254">
        <v>1</v>
      </c>
      <c r="R254">
        <v>33</v>
      </c>
      <c r="S254">
        <v>4</v>
      </c>
      <c r="T254" t="s">
        <v>3029</v>
      </c>
      <c r="U254">
        <v>17</v>
      </c>
      <c r="V254">
        <v>2</v>
      </c>
      <c r="W254">
        <v>20</v>
      </c>
      <c r="X254">
        <v>129</v>
      </c>
      <c r="Y254">
        <v>227</v>
      </c>
      <c r="Z254">
        <v>4</v>
      </c>
      <c r="AA254">
        <v>21</v>
      </c>
      <c r="AD254">
        <v>50</v>
      </c>
      <c r="AE254">
        <v>253</v>
      </c>
      <c r="AF254" s="16" t="s">
        <v>39</v>
      </c>
      <c r="AG254" s="16"/>
      <c r="AH254" s="16"/>
      <c r="AI254" s="16" t="str">
        <f t="shared" si="12"/>
        <v>(17,4,2,20,129,227,21, null, 50, 'Chambers 2024 USA',2024, '2023-07-13','2023-07-13','".Carbon::now()."','".Carbon::now()."'),</v>
      </c>
      <c r="AJ254" s="16" t="str">
        <f t="shared" si="13"/>
        <v>('".DB::select("SELECT id_status FROM `status` WHERE `element_type` = 'task' AND status_type = 'client' AND name ='CONFIRMED'")[0]-&gt;id_status."',253,1),</v>
      </c>
      <c r="AK254" s="16" t="str">
        <f t="shared" si="14"/>
        <v/>
      </c>
      <c r="AL254" s="16" t="str">
        <f t="shared" si="15"/>
        <v/>
      </c>
    </row>
    <row r="255" spans="1:38" x14ac:dyDescent="0.25">
      <c r="A255" s="16" t="s">
        <v>154</v>
      </c>
      <c r="B255" s="16" t="s">
        <v>62</v>
      </c>
      <c r="C255" s="16" t="s">
        <v>41</v>
      </c>
      <c r="D255" s="16" t="s">
        <v>28</v>
      </c>
      <c r="E255" s="16" t="s">
        <v>160</v>
      </c>
      <c r="F255" s="16" t="s">
        <v>155</v>
      </c>
      <c r="G255" s="16" t="s">
        <v>157</v>
      </c>
      <c r="H255" s="16" t="s">
        <v>170</v>
      </c>
      <c r="I255" s="16" t="s">
        <v>73</v>
      </c>
      <c r="J255" s="16" t="s">
        <v>3174</v>
      </c>
      <c r="M255" s="16" t="s">
        <v>37</v>
      </c>
      <c r="N255" s="7">
        <v>45058</v>
      </c>
      <c r="O255" s="9">
        <v>45058</v>
      </c>
      <c r="P255" t="s">
        <v>1177</v>
      </c>
      <c r="Q255">
        <v>1</v>
      </c>
      <c r="R255">
        <v>11</v>
      </c>
      <c r="S255">
        <v>4</v>
      </c>
      <c r="T255" t="s">
        <v>2983</v>
      </c>
      <c r="U255">
        <v>10</v>
      </c>
      <c r="V255">
        <v>2</v>
      </c>
      <c r="W255">
        <v>4</v>
      </c>
      <c r="X255">
        <v>65</v>
      </c>
      <c r="Y255">
        <v>319</v>
      </c>
      <c r="Z255">
        <v>4</v>
      </c>
      <c r="AA255">
        <v>45</v>
      </c>
      <c r="AD255">
        <v>42</v>
      </c>
      <c r="AE255">
        <v>254</v>
      </c>
      <c r="AF255" s="16" t="s">
        <v>39</v>
      </c>
      <c r="AG255" s="16"/>
      <c r="AH255" s="16"/>
      <c r="AI255" s="16" t="str">
        <f t="shared" si="12"/>
        <v>(10,4,2,4,65,319,45, null, 42, 'Chambers 2024 Asia Pacific',2024, '2023-05-12','2023-05-12','".Carbon::now()."','".Carbon::now()."'),</v>
      </c>
      <c r="AJ255" s="16" t="str">
        <f t="shared" si="13"/>
        <v>('".DB::select("SELECT id_status FROM `status` WHERE `element_type` = 'task' AND status_type = 'client' AND name ='CONFIRMED'")[0]-&gt;id_status."',254,1),</v>
      </c>
      <c r="AK255" s="16" t="str">
        <f t="shared" si="14"/>
        <v/>
      </c>
      <c r="AL255" s="16" t="str">
        <f t="shared" si="15"/>
        <v/>
      </c>
    </row>
    <row r="256" spans="1:38" x14ac:dyDescent="0.25">
      <c r="A256" s="16" t="s">
        <v>154</v>
      </c>
      <c r="B256" s="16" t="s">
        <v>62</v>
      </c>
      <c r="C256" s="16" t="s">
        <v>41</v>
      </c>
      <c r="D256" s="16" t="s">
        <v>28</v>
      </c>
      <c r="E256" s="16" t="s">
        <v>160</v>
      </c>
      <c r="F256" s="16" t="s">
        <v>155</v>
      </c>
      <c r="G256" s="16" t="s">
        <v>189</v>
      </c>
      <c r="H256" s="16" t="s">
        <v>170</v>
      </c>
      <c r="I256" s="16" t="s">
        <v>73</v>
      </c>
      <c r="J256" s="16" t="s">
        <v>3174</v>
      </c>
      <c r="M256" s="16" t="s">
        <v>37</v>
      </c>
      <c r="N256" s="7">
        <v>44995</v>
      </c>
      <c r="O256" s="9">
        <v>44995</v>
      </c>
      <c r="P256" t="s">
        <v>1206</v>
      </c>
      <c r="Q256">
        <v>1</v>
      </c>
      <c r="R256">
        <v>11</v>
      </c>
      <c r="S256">
        <v>4</v>
      </c>
      <c r="T256" t="s">
        <v>2983</v>
      </c>
      <c r="U256">
        <v>10</v>
      </c>
      <c r="V256">
        <v>2</v>
      </c>
      <c r="W256">
        <v>4</v>
      </c>
      <c r="X256">
        <v>125</v>
      </c>
      <c r="Y256">
        <v>319</v>
      </c>
      <c r="Z256">
        <v>4</v>
      </c>
      <c r="AA256">
        <v>45</v>
      </c>
      <c r="AD256">
        <v>42</v>
      </c>
      <c r="AE256">
        <v>255</v>
      </c>
      <c r="AF256" s="16" t="s">
        <v>39</v>
      </c>
      <c r="AG256" s="16"/>
      <c r="AH256" s="16"/>
      <c r="AI256" s="16" t="str">
        <f t="shared" si="12"/>
        <v>(10,4,2,4,125,319,45, null, 42, 'Chambers 2024 Asia Pacific',2024, '2023-03-10','2023-03-10','".Carbon::now()."','".Carbon::now()."'),</v>
      </c>
      <c r="AJ256" s="16" t="str">
        <f t="shared" si="13"/>
        <v>('".DB::select("SELECT id_status FROM `status` WHERE `element_type` = 'task' AND status_type = 'client' AND name ='CONFIRMED'")[0]-&gt;id_status."',255,1),</v>
      </c>
      <c r="AK256" s="16" t="str">
        <f t="shared" si="14"/>
        <v/>
      </c>
      <c r="AL256" s="16" t="str">
        <f t="shared" si="15"/>
        <v/>
      </c>
    </row>
    <row r="257" spans="1:38" x14ac:dyDescent="0.25">
      <c r="A257" s="16" t="s">
        <v>154</v>
      </c>
      <c r="B257" s="16" t="s">
        <v>62</v>
      </c>
      <c r="C257" s="16" t="s">
        <v>41</v>
      </c>
      <c r="D257" s="16" t="s">
        <v>349</v>
      </c>
      <c r="E257" s="16" t="s">
        <v>3237</v>
      </c>
      <c r="F257" s="16" t="s">
        <v>155</v>
      </c>
      <c r="G257" s="16" t="s">
        <v>157</v>
      </c>
      <c r="H257" s="16" t="s">
        <v>170</v>
      </c>
      <c r="I257" s="16" t="s">
        <v>73</v>
      </c>
      <c r="J257" s="16" t="s">
        <v>35</v>
      </c>
      <c r="M257" s="16" t="s">
        <v>37</v>
      </c>
      <c r="N257" s="7">
        <v>45424</v>
      </c>
      <c r="O257" s="9">
        <v>45424</v>
      </c>
      <c r="P257" t="s">
        <v>5031</v>
      </c>
      <c r="Q257">
        <v>1</v>
      </c>
      <c r="R257">
        <v>11</v>
      </c>
      <c r="S257">
        <v>4</v>
      </c>
      <c r="T257" t="s">
        <v>4944</v>
      </c>
      <c r="U257">
        <v>147</v>
      </c>
      <c r="V257">
        <v>2</v>
      </c>
      <c r="W257">
        <v>4</v>
      </c>
      <c r="X257">
        <v>65</v>
      </c>
      <c r="Y257">
        <v>319</v>
      </c>
      <c r="Z257">
        <v>4</v>
      </c>
      <c r="AA257">
        <v>20</v>
      </c>
      <c r="AD257">
        <v>42</v>
      </c>
      <c r="AE257">
        <v>256</v>
      </c>
      <c r="AF257" s="16" t="s">
        <v>3143</v>
      </c>
      <c r="AG257" s="16"/>
      <c r="AH257" s="16"/>
      <c r="AI257" s="16" t="str">
        <f t="shared" si="12"/>
        <v>(147,4,2,4,65,319,20, null, 42, 'Chambers 2025 Asia Pacific',2025, '2024-05-12','2024-05-12','".Carbon::now()."','".Carbon::now()."'),</v>
      </c>
      <c r="AJ257" s="16" t="str">
        <f t="shared" si="13"/>
        <v>('".DB::select("SELECT id_status FROM `status` WHERE `element_type` = 'task' AND status_type = 'client' AND name ='PRE-FORECAST'")[0]-&gt;id_status."',256,1),</v>
      </c>
      <c r="AK257" s="16" t="str">
        <f t="shared" si="14"/>
        <v/>
      </c>
      <c r="AL257" s="16" t="str">
        <f t="shared" si="15"/>
        <v/>
      </c>
    </row>
    <row r="258" spans="1:38" x14ac:dyDescent="0.25">
      <c r="A258" s="16" t="s">
        <v>154</v>
      </c>
      <c r="B258" s="16" t="s">
        <v>62</v>
      </c>
      <c r="C258" s="16" t="s">
        <v>41</v>
      </c>
      <c r="D258" s="16" t="s">
        <v>349</v>
      </c>
      <c r="E258" s="16" t="s">
        <v>3237</v>
      </c>
      <c r="F258" s="16" t="s">
        <v>155</v>
      </c>
      <c r="G258" s="16" t="s">
        <v>189</v>
      </c>
      <c r="H258" s="16" t="s">
        <v>170</v>
      </c>
      <c r="I258" s="16" t="s">
        <v>73</v>
      </c>
      <c r="J258" s="16" t="s">
        <v>35</v>
      </c>
      <c r="M258" s="16" t="s">
        <v>37</v>
      </c>
      <c r="N258" s="7">
        <v>45361</v>
      </c>
      <c r="O258" s="9">
        <v>45361</v>
      </c>
      <c r="P258" t="s">
        <v>5032</v>
      </c>
      <c r="Q258">
        <v>1</v>
      </c>
      <c r="R258">
        <v>11</v>
      </c>
      <c r="S258">
        <v>4</v>
      </c>
      <c r="T258" t="s">
        <v>4944</v>
      </c>
      <c r="U258">
        <v>147</v>
      </c>
      <c r="V258">
        <v>2</v>
      </c>
      <c r="W258">
        <v>4</v>
      </c>
      <c r="X258">
        <v>125</v>
      </c>
      <c r="Y258">
        <v>319</v>
      </c>
      <c r="Z258">
        <v>4</v>
      </c>
      <c r="AA258">
        <v>20</v>
      </c>
      <c r="AD258">
        <v>42</v>
      </c>
      <c r="AE258">
        <v>257</v>
      </c>
      <c r="AF258" s="16" t="s">
        <v>3143</v>
      </c>
      <c r="AG258" s="16"/>
      <c r="AH258" s="16"/>
      <c r="AI258" s="16" t="str">
        <f t="shared" ref="AI258:AI321" si="16">CONCATENATE("(",U258,",",S258,",",V258,",",W258,",",X258,",",Y258,",",IF(AA258&lt;&gt;"", AA258, "null"),", ",IF(AC258&lt;&gt;"", AC258, "null"),", ",IF(AD258&lt;&gt;"", AD258, "null"),", '",SUBSTITUTE(E258, "'", "´"),"',",D258,", '",P258,"','",P258,"','"".Carbon::now().""','"".Carbon::now().""'),")</f>
        <v>(147,4,2,4,125,319,20, null, 42, 'Chambers 2025 Asia Pacific',2025, '2024-03-10','2024-03-10','".Carbon::now()."','".Carbon::now()."'),</v>
      </c>
      <c r="AJ258" s="16" t="str">
        <f t="shared" ref="AJ258:AJ321" si="17">CONCATENATE("('"".DB::select(""SELECT id_status FROM `status` WHERE `element_type` = 'task' AND status_type = 'client' AND name ='", AF258, "'"")[0]-&gt;id_status.""',", AE258, ",1),")</f>
        <v>('".DB::select("SELECT id_status FROM `status` WHERE `element_type` = 'task' AND status_type = 'client' AND name ='PRE-FORECAST'")[0]-&gt;id_status."',257,1),</v>
      </c>
      <c r="AK258" s="16" t="str">
        <f t="shared" ref="AK258:AK321" si="18">IF(AND(AF258&lt;&gt;AG258, AG258&lt;&gt;""),CONCATENATE("('"".DB::select(""SELECT id_status FROM `status` WHERE `element_type` = 'task' AND status_type = 'client' AND name ='", AG258, "'"")[0]-&gt;id_status.""',", AE258, ",1),"),"")</f>
        <v/>
      </c>
      <c r="AL258" s="16" t="str">
        <f t="shared" ref="AL258:AL321" si="19">IF(AND(AF258&lt;&gt;AG258,AF258&lt;&gt;AH258,AG258&lt;&gt;AH258,AH258&lt;&gt;""), CONCATENATE("('"".DB::select(""SELECT id_status FROM `status` WHERE `element_type` = 'task' AND status_type = 'client' AND name ='", AF258, "'"")[0]-&gt;id_status.""',", AE258, ",1),"), "")</f>
        <v/>
      </c>
    </row>
    <row r="259" spans="1:38" x14ac:dyDescent="0.25">
      <c r="A259" s="16" t="s">
        <v>313</v>
      </c>
      <c r="B259" s="16" t="s">
        <v>62</v>
      </c>
      <c r="C259" s="16" t="s">
        <v>41</v>
      </c>
      <c r="D259" s="16" t="s">
        <v>28</v>
      </c>
      <c r="E259" s="16" t="s">
        <v>105</v>
      </c>
      <c r="F259" s="16" t="s">
        <v>106</v>
      </c>
      <c r="G259" s="16" t="s">
        <v>134</v>
      </c>
      <c r="H259" s="16" t="s">
        <v>318</v>
      </c>
      <c r="I259" s="16" t="s">
        <v>55</v>
      </c>
      <c r="J259" s="16" t="s">
        <v>314</v>
      </c>
      <c r="M259" s="16" t="s">
        <v>315</v>
      </c>
      <c r="N259" s="7"/>
      <c r="O259" s="9">
        <v>45204</v>
      </c>
      <c r="P259" t="s">
        <v>1229</v>
      </c>
      <c r="Q259">
        <v>1</v>
      </c>
      <c r="R259">
        <v>32</v>
      </c>
      <c r="S259">
        <v>4</v>
      </c>
      <c r="T259" t="s">
        <v>3024</v>
      </c>
      <c r="U259">
        <v>77</v>
      </c>
      <c r="V259">
        <v>2</v>
      </c>
      <c r="W259">
        <v>20</v>
      </c>
      <c r="X259">
        <v>117</v>
      </c>
      <c r="Y259">
        <v>37</v>
      </c>
      <c r="Z259">
        <v>22</v>
      </c>
      <c r="AA259">
        <v>21</v>
      </c>
      <c r="AD259">
        <v>39</v>
      </c>
      <c r="AE259">
        <v>258</v>
      </c>
      <c r="AF259" s="16" t="s">
        <v>39</v>
      </c>
      <c r="AG259" s="16"/>
      <c r="AH259" s="16"/>
      <c r="AI259" s="16" t="str">
        <f t="shared" si="16"/>
        <v>(77,4,2,20,117,37,21, null, 39, 'Chambers 2024 USA',2024, '2023-10-05','2023-10-05','".Carbon::now()."','".Carbon::now()."'),</v>
      </c>
      <c r="AJ259" s="16" t="str">
        <f t="shared" si="17"/>
        <v>('".DB::select("SELECT id_status FROM `status` WHERE `element_type` = 'task' AND status_type = 'client' AND name ='CONFIRMED'")[0]-&gt;id_status."',258,1),</v>
      </c>
      <c r="AK259" s="16" t="str">
        <f t="shared" si="18"/>
        <v/>
      </c>
      <c r="AL259" s="16" t="str">
        <f t="shared" si="19"/>
        <v/>
      </c>
    </row>
    <row r="260" spans="1:38" x14ac:dyDescent="0.25">
      <c r="A260" s="16" t="s">
        <v>365</v>
      </c>
      <c r="B260" s="16" t="s">
        <v>62</v>
      </c>
      <c r="C260" s="16" t="s">
        <v>41</v>
      </c>
      <c r="D260" s="16" t="s">
        <v>28</v>
      </c>
      <c r="E260" s="16" t="s">
        <v>105</v>
      </c>
      <c r="F260" s="16" t="s">
        <v>106</v>
      </c>
      <c r="G260" s="16" t="s">
        <v>134</v>
      </c>
      <c r="H260" s="16" t="s">
        <v>318</v>
      </c>
      <c r="I260" s="16" t="s">
        <v>73</v>
      </c>
      <c r="J260" s="16" t="s">
        <v>66</v>
      </c>
      <c r="M260" s="16" t="s">
        <v>54</v>
      </c>
      <c r="N260" s="7"/>
      <c r="O260" s="9">
        <v>45204</v>
      </c>
      <c r="P260" t="s">
        <v>1229</v>
      </c>
      <c r="Q260">
        <v>1</v>
      </c>
      <c r="R260">
        <v>33</v>
      </c>
      <c r="S260">
        <v>4</v>
      </c>
      <c r="T260" t="s">
        <v>3029</v>
      </c>
      <c r="U260">
        <v>17</v>
      </c>
      <c r="V260">
        <v>2</v>
      </c>
      <c r="W260">
        <v>20</v>
      </c>
      <c r="X260">
        <v>117</v>
      </c>
      <c r="Y260">
        <v>37</v>
      </c>
      <c r="Z260">
        <v>4</v>
      </c>
      <c r="AA260">
        <v>23</v>
      </c>
      <c r="AD260">
        <v>50</v>
      </c>
      <c r="AE260">
        <v>259</v>
      </c>
      <c r="AF260" s="16" t="s">
        <v>39</v>
      </c>
      <c r="AG260" s="16"/>
      <c r="AH260" s="16"/>
      <c r="AI260" s="16" t="str">
        <f t="shared" si="16"/>
        <v>(17,4,2,20,117,37,23, null, 50, 'Chambers 2024 USA',2024, '2023-10-05','2023-10-05','".Carbon::now()."','".Carbon::now()."'),</v>
      </c>
      <c r="AJ260" s="16" t="str">
        <f t="shared" si="17"/>
        <v>('".DB::select("SELECT id_status FROM `status` WHERE `element_type` = 'task' AND status_type = 'client' AND name ='CONFIRMED'")[0]-&gt;id_status."',259,1),</v>
      </c>
      <c r="AK260" s="16" t="str">
        <f t="shared" si="18"/>
        <v/>
      </c>
      <c r="AL260" s="16" t="str">
        <f t="shared" si="19"/>
        <v/>
      </c>
    </row>
    <row r="261" spans="1:38" x14ac:dyDescent="0.25">
      <c r="A261" s="16" t="s">
        <v>313</v>
      </c>
      <c r="B261" s="16" t="s">
        <v>62</v>
      </c>
      <c r="C261" s="16" t="s">
        <v>41</v>
      </c>
      <c r="D261" s="16" t="s">
        <v>28</v>
      </c>
      <c r="E261" s="16" t="s">
        <v>105</v>
      </c>
      <c r="F261" s="16" t="s">
        <v>106</v>
      </c>
      <c r="G261" s="16" t="s">
        <v>134</v>
      </c>
      <c r="H261" s="16" t="s">
        <v>319</v>
      </c>
      <c r="I261" s="16" t="s">
        <v>55</v>
      </c>
      <c r="J261" s="16" t="s">
        <v>314</v>
      </c>
      <c r="M261" s="16" t="s">
        <v>315</v>
      </c>
      <c r="N261" s="7"/>
      <c r="O261" s="9">
        <v>45120</v>
      </c>
      <c r="P261" t="s">
        <v>1221</v>
      </c>
      <c r="Q261">
        <v>1</v>
      </c>
      <c r="R261">
        <v>32</v>
      </c>
      <c r="S261">
        <v>4</v>
      </c>
      <c r="T261" t="s">
        <v>3024</v>
      </c>
      <c r="U261">
        <v>77</v>
      </c>
      <c r="V261">
        <v>2</v>
      </c>
      <c r="W261">
        <v>20</v>
      </c>
      <c r="X261">
        <v>117</v>
      </c>
      <c r="Y261">
        <v>38</v>
      </c>
      <c r="Z261">
        <v>22</v>
      </c>
      <c r="AA261">
        <v>21</v>
      </c>
      <c r="AD261">
        <v>39</v>
      </c>
      <c r="AE261">
        <v>260</v>
      </c>
      <c r="AF261" s="16" t="s">
        <v>39</v>
      </c>
      <c r="AG261" s="16"/>
      <c r="AH261" s="16"/>
      <c r="AI261" s="16" t="str">
        <f t="shared" si="16"/>
        <v>(77,4,2,20,117,38,21, null, 39, 'Chambers 2024 USA',2024, '2023-07-13','2023-07-13','".Carbon::now()."','".Carbon::now()."'),</v>
      </c>
      <c r="AJ261" s="16" t="str">
        <f t="shared" si="17"/>
        <v>('".DB::select("SELECT id_status FROM `status` WHERE `element_type` = 'task' AND status_type = 'client' AND name ='CONFIRMED'")[0]-&gt;id_status."',260,1),</v>
      </c>
      <c r="AK261" s="16" t="str">
        <f t="shared" si="18"/>
        <v/>
      </c>
      <c r="AL261" s="16" t="str">
        <f t="shared" si="19"/>
        <v/>
      </c>
    </row>
    <row r="262" spans="1:38" x14ac:dyDescent="0.25">
      <c r="A262" s="16" t="s">
        <v>154</v>
      </c>
      <c r="B262" s="16" t="s">
        <v>62</v>
      </c>
      <c r="C262" s="16" t="s">
        <v>41</v>
      </c>
      <c r="D262" s="16" t="s">
        <v>28</v>
      </c>
      <c r="E262" s="16" t="s">
        <v>160</v>
      </c>
      <c r="F262" s="16" t="s">
        <v>155</v>
      </c>
      <c r="G262" s="16" t="s">
        <v>157</v>
      </c>
      <c r="H262" s="16" t="s">
        <v>97</v>
      </c>
      <c r="I262" s="16" t="s">
        <v>73</v>
      </c>
      <c r="J262" s="16" t="s">
        <v>3174</v>
      </c>
      <c r="M262" s="16" t="s">
        <v>37</v>
      </c>
      <c r="N262" s="7">
        <v>44729</v>
      </c>
      <c r="O262" s="9">
        <v>45058</v>
      </c>
      <c r="P262" t="s">
        <v>1177</v>
      </c>
      <c r="Q262">
        <v>1</v>
      </c>
      <c r="R262">
        <v>11</v>
      </c>
      <c r="S262">
        <v>4</v>
      </c>
      <c r="T262" t="s">
        <v>2983</v>
      </c>
      <c r="U262">
        <v>10</v>
      </c>
      <c r="V262">
        <v>2</v>
      </c>
      <c r="W262">
        <v>4</v>
      </c>
      <c r="X262">
        <v>65</v>
      </c>
      <c r="Y262">
        <v>373</v>
      </c>
      <c r="Z262">
        <v>4</v>
      </c>
      <c r="AA262">
        <v>45</v>
      </c>
      <c r="AD262">
        <v>42</v>
      </c>
      <c r="AE262">
        <v>261</v>
      </c>
      <c r="AF262" s="16" t="s">
        <v>39</v>
      </c>
      <c r="AG262" s="16"/>
      <c r="AH262" s="16"/>
      <c r="AI262" s="16" t="str">
        <f t="shared" si="16"/>
        <v>(10,4,2,4,65,373,45, null, 42, 'Chambers 2024 Asia Pacific',2024, '2023-05-12','2023-05-12','".Carbon::now()."','".Carbon::now()."'),</v>
      </c>
      <c r="AJ262" s="16" t="str">
        <f t="shared" si="17"/>
        <v>('".DB::select("SELECT id_status FROM `status` WHERE `element_type` = 'task' AND status_type = 'client' AND name ='CONFIRMED'")[0]-&gt;id_status."',261,1),</v>
      </c>
      <c r="AK262" s="16" t="str">
        <f t="shared" si="18"/>
        <v/>
      </c>
      <c r="AL262" s="16" t="str">
        <f t="shared" si="19"/>
        <v/>
      </c>
    </row>
    <row r="263" spans="1:38" x14ac:dyDescent="0.25">
      <c r="A263" s="16" t="s">
        <v>154</v>
      </c>
      <c r="B263" s="16" t="s">
        <v>62</v>
      </c>
      <c r="C263" s="16" t="s">
        <v>41</v>
      </c>
      <c r="D263" s="16" t="s">
        <v>28</v>
      </c>
      <c r="E263" s="16" t="s">
        <v>160</v>
      </c>
      <c r="F263" s="16" t="s">
        <v>155</v>
      </c>
      <c r="G263" s="16" t="s">
        <v>156</v>
      </c>
      <c r="H263" s="16" t="s">
        <v>97</v>
      </c>
      <c r="I263" s="16" t="s">
        <v>73</v>
      </c>
      <c r="J263" s="16" t="s">
        <v>3174</v>
      </c>
      <c r="M263" s="16" t="s">
        <v>74</v>
      </c>
      <c r="N263" s="7">
        <v>44957</v>
      </c>
      <c r="O263" s="9">
        <v>44957</v>
      </c>
      <c r="P263" t="s">
        <v>1176</v>
      </c>
      <c r="Q263">
        <v>1</v>
      </c>
      <c r="R263">
        <v>11</v>
      </c>
      <c r="S263">
        <v>4</v>
      </c>
      <c r="T263" t="s">
        <v>2983</v>
      </c>
      <c r="U263">
        <v>10</v>
      </c>
      <c r="V263">
        <v>2</v>
      </c>
      <c r="W263">
        <v>4</v>
      </c>
      <c r="X263">
        <v>100</v>
      </c>
      <c r="Y263">
        <v>373</v>
      </c>
      <c r="Z263">
        <v>4</v>
      </c>
      <c r="AA263">
        <v>45</v>
      </c>
      <c r="AD263">
        <v>6</v>
      </c>
      <c r="AE263">
        <v>262</v>
      </c>
      <c r="AF263" s="16" t="s">
        <v>39</v>
      </c>
      <c r="AG263" s="16"/>
      <c r="AH263" s="16"/>
      <c r="AI263" s="16" t="str">
        <f t="shared" si="16"/>
        <v>(10,4,2,4,100,373,45, null, 6, 'Chambers 2024 Asia Pacific',2024, '2023-01-31','2023-01-31','".Carbon::now()."','".Carbon::now()."'),</v>
      </c>
      <c r="AJ263" s="16" t="str">
        <f t="shared" si="17"/>
        <v>('".DB::select("SELECT id_status FROM `status` WHERE `element_type` = 'task' AND status_type = 'client' AND name ='CONFIRMED'")[0]-&gt;id_status."',262,1),</v>
      </c>
      <c r="AK263" s="16" t="str">
        <f t="shared" si="18"/>
        <v/>
      </c>
      <c r="AL263" s="16" t="str">
        <f t="shared" si="19"/>
        <v/>
      </c>
    </row>
    <row r="264" spans="1:38" x14ac:dyDescent="0.25">
      <c r="A264" s="16" t="s">
        <v>154</v>
      </c>
      <c r="B264" s="16" t="s">
        <v>62</v>
      </c>
      <c r="C264" s="16" t="s">
        <v>41</v>
      </c>
      <c r="D264" s="16" t="s">
        <v>28</v>
      </c>
      <c r="E264" s="16" t="s">
        <v>160</v>
      </c>
      <c r="F264" s="16" t="s">
        <v>155</v>
      </c>
      <c r="G264" s="16" t="s">
        <v>189</v>
      </c>
      <c r="H264" s="16" t="s">
        <v>97</v>
      </c>
      <c r="I264" s="16" t="s">
        <v>73</v>
      </c>
      <c r="J264" s="16" t="s">
        <v>3174</v>
      </c>
      <c r="M264" s="16" t="s">
        <v>37</v>
      </c>
      <c r="N264" s="7">
        <v>44957</v>
      </c>
      <c r="O264" s="9">
        <v>44995</v>
      </c>
      <c r="P264" t="s">
        <v>1206</v>
      </c>
      <c r="Q264">
        <v>1</v>
      </c>
      <c r="R264">
        <v>11</v>
      </c>
      <c r="S264">
        <v>4</v>
      </c>
      <c r="T264" t="s">
        <v>2983</v>
      </c>
      <c r="U264">
        <v>10</v>
      </c>
      <c r="V264">
        <v>2</v>
      </c>
      <c r="W264">
        <v>4</v>
      </c>
      <c r="X264">
        <v>125</v>
      </c>
      <c r="Y264">
        <v>373</v>
      </c>
      <c r="Z264">
        <v>4</v>
      </c>
      <c r="AA264">
        <v>45</v>
      </c>
      <c r="AD264">
        <v>42</v>
      </c>
      <c r="AE264">
        <v>263</v>
      </c>
      <c r="AF264" s="16" t="s">
        <v>39</v>
      </c>
      <c r="AG264" s="16"/>
      <c r="AH264" s="16"/>
      <c r="AI264" s="16" t="str">
        <f t="shared" si="16"/>
        <v>(10,4,2,4,125,373,45, null, 42, 'Chambers 2024 Asia Pacific',2024, '2023-03-10','2023-03-10','".Carbon::now()."','".Carbon::now()."'),</v>
      </c>
      <c r="AJ264" s="16" t="str">
        <f t="shared" si="17"/>
        <v>('".DB::select("SELECT id_status FROM `status` WHERE `element_type` = 'task' AND status_type = 'client' AND name ='CONFIRMED'")[0]-&gt;id_status."',263,1),</v>
      </c>
      <c r="AK264" s="16" t="str">
        <f t="shared" si="18"/>
        <v/>
      </c>
      <c r="AL264" s="16" t="str">
        <f t="shared" si="19"/>
        <v/>
      </c>
    </row>
    <row r="265" spans="1:38" x14ac:dyDescent="0.25">
      <c r="A265" s="16" t="s">
        <v>88</v>
      </c>
      <c r="B265" s="16" t="s">
        <v>62</v>
      </c>
      <c r="C265" s="16" t="s">
        <v>41</v>
      </c>
      <c r="D265" s="16" t="s">
        <v>28</v>
      </c>
      <c r="E265" s="16" t="s">
        <v>51</v>
      </c>
      <c r="F265" s="16" t="s">
        <v>31</v>
      </c>
      <c r="G265" s="16" t="s">
        <v>91</v>
      </c>
      <c r="H265" s="16" t="s">
        <v>97</v>
      </c>
      <c r="I265" s="16" t="s">
        <v>94</v>
      </c>
      <c r="J265" s="16" t="s">
        <v>95</v>
      </c>
      <c r="M265" s="16" t="s">
        <v>96</v>
      </c>
      <c r="N265" s="7">
        <v>45058</v>
      </c>
      <c r="O265" s="9">
        <v>45063</v>
      </c>
      <c r="P265" t="s">
        <v>1191</v>
      </c>
      <c r="Q265">
        <v>1</v>
      </c>
      <c r="R265">
        <v>7</v>
      </c>
      <c r="S265">
        <v>4</v>
      </c>
      <c r="T265" t="s">
        <v>2985</v>
      </c>
      <c r="U265">
        <v>78</v>
      </c>
      <c r="V265">
        <v>2</v>
      </c>
      <c r="W265">
        <v>12</v>
      </c>
      <c r="X265">
        <v>73</v>
      </c>
      <c r="Y265">
        <v>373</v>
      </c>
      <c r="Z265">
        <v>33</v>
      </c>
      <c r="AA265">
        <v>8</v>
      </c>
      <c r="AD265">
        <v>18</v>
      </c>
      <c r="AE265">
        <v>264</v>
      </c>
      <c r="AF265" s="16" t="s">
        <v>39</v>
      </c>
      <c r="AG265" s="16"/>
      <c r="AH265" s="16"/>
      <c r="AI265" s="16" t="str">
        <f t="shared" si="16"/>
        <v>(78,4,2,12,73,373,8, null, 18, 'Chambers 2024 Europe',2024, '2023-05-17','2023-05-17','".Carbon::now()."','".Carbon::now()."'),</v>
      </c>
      <c r="AJ265" s="16" t="str">
        <f t="shared" si="17"/>
        <v>('".DB::select("SELECT id_status FROM `status` WHERE `element_type` = 'task' AND status_type = 'client' AND name ='CONFIRMED'")[0]-&gt;id_status."',264,1),</v>
      </c>
      <c r="AK265" s="16" t="str">
        <f t="shared" si="18"/>
        <v/>
      </c>
      <c r="AL265" s="16" t="str">
        <f t="shared" si="19"/>
        <v/>
      </c>
    </row>
    <row r="266" spans="1:38" x14ac:dyDescent="0.25">
      <c r="A266" s="16" t="s">
        <v>88</v>
      </c>
      <c r="B266" s="16" t="s">
        <v>62</v>
      </c>
      <c r="C266" s="16" t="s">
        <v>41</v>
      </c>
      <c r="D266" s="16" t="s">
        <v>349</v>
      </c>
      <c r="E266" s="16" t="s">
        <v>2909</v>
      </c>
      <c r="F266" s="16" t="s">
        <v>31</v>
      </c>
      <c r="G266" s="16" t="s">
        <v>91</v>
      </c>
      <c r="H266" s="16" t="s">
        <v>97</v>
      </c>
      <c r="I266" s="16" t="s">
        <v>94</v>
      </c>
      <c r="J266" s="16" t="s">
        <v>95</v>
      </c>
      <c r="M266" s="16" t="s">
        <v>96</v>
      </c>
      <c r="N266" s="7">
        <v>45428</v>
      </c>
      <c r="O266" s="9">
        <v>45428</v>
      </c>
      <c r="P266" t="s">
        <v>5029</v>
      </c>
      <c r="Q266">
        <v>1</v>
      </c>
      <c r="R266">
        <v>7</v>
      </c>
      <c r="S266">
        <v>4</v>
      </c>
      <c r="T266" t="s">
        <v>4994</v>
      </c>
      <c r="U266">
        <v>178</v>
      </c>
      <c r="V266">
        <v>2</v>
      </c>
      <c r="W266">
        <v>12</v>
      </c>
      <c r="X266">
        <v>73</v>
      </c>
      <c r="Y266">
        <v>373</v>
      </c>
      <c r="Z266">
        <v>33</v>
      </c>
      <c r="AA266">
        <v>8</v>
      </c>
      <c r="AD266">
        <v>18</v>
      </c>
      <c r="AE266">
        <v>265</v>
      </c>
      <c r="AF266" s="16" t="s">
        <v>3143</v>
      </c>
      <c r="AG266" s="16"/>
      <c r="AH266" s="16"/>
      <c r="AI266" s="16" t="str">
        <f t="shared" si="16"/>
        <v>(178,4,2,12,73,373,8, null, 18, 'Chambers 2025 Europe',2025, '2024-05-16','2024-05-16','".Carbon::now()."','".Carbon::now()."'),</v>
      </c>
      <c r="AJ266" s="16" t="str">
        <f t="shared" si="17"/>
        <v>('".DB::select("SELECT id_status FROM `status` WHERE `element_type` = 'task' AND status_type = 'client' AND name ='PRE-FORECAST'")[0]-&gt;id_status."',265,1),</v>
      </c>
      <c r="AK266" s="16" t="str">
        <f t="shared" si="18"/>
        <v/>
      </c>
      <c r="AL266" s="16" t="str">
        <f t="shared" si="19"/>
        <v/>
      </c>
    </row>
    <row r="267" spans="1:38" x14ac:dyDescent="0.25">
      <c r="A267" s="16" t="s">
        <v>104</v>
      </c>
      <c r="B267" s="16" t="s">
        <v>62</v>
      </c>
      <c r="C267" s="16" t="s">
        <v>41</v>
      </c>
      <c r="D267" s="16" t="s">
        <v>28</v>
      </c>
      <c r="E267" s="16" t="s">
        <v>105</v>
      </c>
      <c r="F267" s="16" t="s">
        <v>106</v>
      </c>
      <c r="G267" s="16" t="s">
        <v>113</v>
      </c>
      <c r="H267" s="16" t="s">
        <v>97</v>
      </c>
      <c r="I267" s="16" t="s">
        <v>94</v>
      </c>
      <c r="J267" s="16" t="s">
        <v>109</v>
      </c>
      <c r="M267" s="16" t="s">
        <v>37</v>
      </c>
      <c r="N267" s="7">
        <v>45121</v>
      </c>
      <c r="O267" s="9">
        <v>45120</v>
      </c>
      <c r="P267" t="s">
        <v>1221</v>
      </c>
      <c r="Q267">
        <v>1</v>
      </c>
      <c r="R267">
        <v>10</v>
      </c>
      <c r="S267">
        <v>4</v>
      </c>
      <c r="T267" t="s">
        <v>3023</v>
      </c>
      <c r="U267">
        <v>133</v>
      </c>
      <c r="V267">
        <v>2</v>
      </c>
      <c r="W267">
        <v>20</v>
      </c>
      <c r="X267">
        <v>33</v>
      </c>
      <c r="Y267">
        <v>373</v>
      </c>
      <c r="Z267">
        <v>33</v>
      </c>
      <c r="AA267">
        <v>3</v>
      </c>
      <c r="AD267">
        <v>42</v>
      </c>
      <c r="AE267">
        <v>266</v>
      </c>
      <c r="AF267" s="16" t="s">
        <v>39</v>
      </c>
      <c r="AG267" s="16"/>
      <c r="AH267" s="16"/>
      <c r="AI267" s="16" t="str">
        <f t="shared" si="16"/>
        <v>(133,4,2,20,33,373,3, null, 42, 'Chambers 2024 USA',2024, '2023-07-13','2023-07-13','".Carbon::now()."','".Carbon::now()."'),</v>
      </c>
      <c r="AJ267" s="16" t="str">
        <f t="shared" si="17"/>
        <v>('".DB::select("SELECT id_status FROM `status` WHERE `element_type` = 'task' AND status_type = 'client' AND name ='CONFIRMED'")[0]-&gt;id_status."',266,1),</v>
      </c>
      <c r="AK267" s="16" t="str">
        <f t="shared" si="18"/>
        <v/>
      </c>
      <c r="AL267" s="16" t="str">
        <f t="shared" si="19"/>
        <v/>
      </c>
    </row>
    <row r="268" spans="1:38" x14ac:dyDescent="0.25">
      <c r="A268" s="16" t="s">
        <v>104</v>
      </c>
      <c r="B268" s="16" t="s">
        <v>62</v>
      </c>
      <c r="C268" s="16" t="s">
        <v>41</v>
      </c>
      <c r="D268" s="16" t="s">
        <v>28</v>
      </c>
      <c r="E268" s="16" t="s">
        <v>105</v>
      </c>
      <c r="F268" s="16" t="s">
        <v>106</v>
      </c>
      <c r="G268" s="16" t="s">
        <v>127</v>
      </c>
      <c r="H268" s="16" t="s">
        <v>97</v>
      </c>
      <c r="I268" s="16" t="s">
        <v>94</v>
      </c>
      <c r="J268" s="16" t="s">
        <v>109</v>
      </c>
      <c r="M268" s="16" t="s">
        <v>37</v>
      </c>
      <c r="N268" s="7">
        <v>45121</v>
      </c>
      <c r="O268" s="9">
        <v>45176</v>
      </c>
      <c r="P268" t="s">
        <v>1178</v>
      </c>
      <c r="Q268">
        <v>1</v>
      </c>
      <c r="R268">
        <v>10</v>
      </c>
      <c r="S268">
        <v>4</v>
      </c>
      <c r="T268" t="s">
        <v>3023</v>
      </c>
      <c r="U268">
        <v>133</v>
      </c>
      <c r="V268">
        <v>2</v>
      </c>
      <c r="W268">
        <v>20</v>
      </c>
      <c r="X268">
        <v>81</v>
      </c>
      <c r="Y268">
        <v>373</v>
      </c>
      <c r="Z268">
        <v>33</v>
      </c>
      <c r="AA268">
        <v>3</v>
      </c>
      <c r="AD268">
        <v>42</v>
      </c>
      <c r="AE268">
        <v>267</v>
      </c>
      <c r="AF268" s="16" t="s">
        <v>39</v>
      </c>
      <c r="AG268" s="16"/>
      <c r="AH268" s="16"/>
      <c r="AI268" s="16" t="str">
        <f t="shared" si="16"/>
        <v>(133,4,2,20,81,373,3, null, 42, 'Chambers 2024 USA',2024, '2023-09-07','2023-09-07','".Carbon::now()."','".Carbon::now()."'),</v>
      </c>
      <c r="AJ268" s="16" t="str">
        <f t="shared" si="17"/>
        <v>('".DB::select("SELECT id_status FROM `status` WHERE `element_type` = 'task' AND status_type = 'client' AND name ='CONFIRMED'")[0]-&gt;id_status."',267,1),</v>
      </c>
      <c r="AK268" s="16" t="str">
        <f t="shared" si="18"/>
        <v/>
      </c>
      <c r="AL268" s="16" t="str">
        <f t="shared" si="19"/>
        <v/>
      </c>
    </row>
    <row r="269" spans="1:38" x14ac:dyDescent="0.25">
      <c r="A269" s="16" t="s">
        <v>154</v>
      </c>
      <c r="B269" s="16" t="s">
        <v>62</v>
      </c>
      <c r="C269" s="16" t="s">
        <v>41</v>
      </c>
      <c r="D269" s="16" t="s">
        <v>349</v>
      </c>
      <c r="E269" s="16" t="s">
        <v>3237</v>
      </c>
      <c r="F269" s="16" t="s">
        <v>155</v>
      </c>
      <c r="G269" s="16" t="s">
        <v>157</v>
      </c>
      <c r="H269" s="16" t="s">
        <v>97</v>
      </c>
      <c r="I269" s="16" t="s">
        <v>73</v>
      </c>
      <c r="J269" s="16" t="s">
        <v>35</v>
      </c>
      <c r="M269" s="16" t="s">
        <v>37</v>
      </c>
      <c r="N269" s="7">
        <v>45424</v>
      </c>
      <c r="O269" s="9">
        <v>45424</v>
      </c>
      <c r="P269" t="s">
        <v>5031</v>
      </c>
      <c r="Q269">
        <v>1</v>
      </c>
      <c r="R269">
        <v>11</v>
      </c>
      <c r="S269">
        <v>4</v>
      </c>
      <c r="T269" t="s">
        <v>4944</v>
      </c>
      <c r="U269">
        <v>147</v>
      </c>
      <c r="V269">
        <v>2</v>
      </c>
      <c r="W269">
        <v>4</v>
      </c>
      <c r="X269">
        <v>65</v>
      </c>
      <c r="Y269">
        <v>373</v>
      </c>
      <c r="Z269">
        <v>4</v>
      </c>
      <c r="AA269">
        <v>20</v>
      </c>
      <c r="AD269">
        <v>42</v>
      </c>
      <c r="AE269">
        <v>268</v>
      </c>
      <c r="AF269" s="16" t="s">
        <v>3143</v>
      </c>
      <c r="AG269" s="16"/>
      <c r="AH269" s="16"/>
      <c r="AI269" s="16" t="str">
        <f t="shared" si="16"/>
        <v>(147,4,2,4,65,373,20, null, 42, 'Chambers 2025 Asia Pacific',2025, '2024-05-12','2024-05-12','".Carbon::now()."','".Carbon::now()."'),</v>
      </c>
      <c r="AJ269" s="16" t="str">
        <f t="shared" si="17"/>
        <v>('".DB::select("SELECT id_status FROM `status` WHERE `element_type` = 'task' AND status_type = 'client' AND name ='PRE-FORECAST'")[0]-&gt;id_status."',268,1),</v>
      </c>
      <c r="AK269" s="16" t="str">
        <f t="shared" si="18"/>
        <v/>
      </c>
      <c r="AL269" s="16" t="str">
        <f t="shared" si="19"/>
        <v/>
      </c>
    </row>
    <row r="270" spans="1:38" x14ac:dyDescent="0.25">
      <c r="A270" s="16" t="s">
        <v>154</v>
      </c>
      <c r="B270" s="16" t="s">
        <v>62</v>
      </c>
      <c r="C270" s="16" t="s">
        <v>41</v>
      </c>
      <c r="D270" s="16" t="s">
        <v>349</v>
      </c>
      <c r="E270" s="16" t="s">
        <v>3237</v>
      </c>
      <c r="F270" s="16" t="s">
        <v>155</v>
      </c>
      <c r="G270" s="16" t="s">
        <v>156</v>
      </c>
      <c r="H270" s="16" t="s">
        <v>97</v>
      </c>
      <c r="I270" s="16" t="s">
        <v>73</v>
      </c>
      <c r="J270" s="16" t="s">
        <v>73</v>
      </c>
      <c r="M270" s="16" t="s">
        <v>74</v>
      </c>
      <c r="N270" s="7">
        <v>45322</v>
      </c>
      <c r="O270" s="9">
        <v>45322</v>
      </c>
      <c r="P270" t="s">
        <v>5035</v>
      </c>
      <c r="Q270">
        <v>1</v>
      </c>
      <c r="R270">
        <v>11</v>
      </c>
      <c r="S270">
        <v>4</v>
      </c>
      <c r="T270" t="s">
        <v>4944</v>
      </c>
      <c r="U270">
        <v>147</v>
      </c>
      <c r="V270">
        <v>2</v>
      </c>
      <c r="W270">
        <v>4</v>
      </c>
      <c r="X270">
        <v>100</v>
      </c>
      <c r="Y270">
        <v>373</v>
      </c>
      <c r="Z270">
        <v>4</v>
      </c>
      <c r="AA270">
        <v>4</v>
      </c>
      <c r="AD270">
        <v>6</v>
      </c>
      <c r="AE270">
        <v>269</v>
      </c>
      <c r="AF270" s="16" t="s">
        <v>3143</v>
      </c>
      <c r="AG270" s="16"/>
      <c r="AH270" s="16"/>
      <c r="AI270" s="16" t="str">
        <f t="shared" si="16"/>
        <v>(147,4,2,4,100,373,4, null, 6, 'Chambers 2025 Asia Pacific',2025, '2024-01-31','2024-01-31','".Carbon::now()."','".Carbon::now()."'),</v>
      </c>
      <c r="AJ270" s="16" t="str">
        <f t="shared" si="17"/>
        <v>('".DB::select("SELECT id_status FROM `status` WHERE `element_type` = 'task' AND status_type = 'client' AND name ='PRE-FORECAST'")[0]-&gt;id_status."',269,1),</v>
      </c>
      <c r="AK270" s="16" t="str">
        <f t="shared" si="18"/>
        <v/>
      </c>
      <c r="AL270" s="16" t="str">
        <f t="shared" si="19"/>
        <v/>
      </c>
    </row>
    <row r="271" spans="1:38" x14ac:dyDescent="0.25">
      <c r="A271" s="16" t="s">
        <v>154</v>
      </c>
      <c r="B271" s="16" t="s">
        <v>62</v>
      </c>
      <c r="C271" s="16" t="s">
        <v>41</v>
      </c>
      <c r="D271" s="16" t="s">
        <v>349</v>
      </c>
      <c r="E271" s="16" t="s">
        <v>3237</v>
      </c>
      <c r="F271" s="16" t="s">
        <v>155</v>
      </c>
      <c r="G271" s="16" t="s">
        <v>189</v>
      </c>
      <c r="H271" s="16" t="s">
        <v>97</v>
      </c>
      <c r="I271" s="16" t="s">
        <v>73</v>
      </c>
      <c r="J271" s="16" t="s">
        <v>35</v>
      </c>
      <c r="M271" s="16" t="s">
        <v>37</v>
      </c>
      <c r="N271" s="7">
        <v>45361</v>
      </c>
      <c r="O271" s="9">
        <v>45361</v>
      </c>
      <c r="P271" t="s">
        <v>5032</v>
      </c>
      <c r="Q271">
        <v>1</v>
      </c>
      <c r="R271">
        <v>11</v>
      </c>
      <c r="S271">
        <v>4</v>
      </c>
      <c r="T271" t="s">
        <v>4944</v>
      </c>
      <c r="U271">
        <v>147</v>
      </c>
      <c r="V271">
        <v>2</v>
      </c>
      <c r="W271">
        <v>4</v>
      </c>
      <c r="X271">
        <v>125</v>
      </c>
      <c r="Y271">
        <v>373</v>
      </c>
      <c r="Z271">
        <v>4</v>
      </c>
      <c r="AA271">
        <v>20</v>
      </c>
      <c r="AD271">
        <v>42</v>
      </c>
      <c r="AE271">
        <v>270</v>
      </c>
      <c r="AF271" s="16" t="s">
        <v>3143</v>
      </c>
      <c r="AG271" s="16"/>
      <c r="AH271" s="16"/>
      <c r="AI271" s="16" t="str">
        <f t="shared" si="16"/>
        <v>(147,4,2,4,125,373,20, null, 42, 'Chambers 2025 Asia Pacific',2025, '2024-03-10','2024-03-10','".Carbon::now()."','".Carbon::now()."'),</v>
      </c>
      <c r="AJ271" s="16" t="str">
        <f t="shared" si="17"/>
        <v>('".DB::select("SELECT id_status FROM `status` WHERE `element_type` = 'task' AND status_type = 'client' AND name ='PRE-FORECAST'")[0]-&gt;id_status."',270,1),</v>
      </c>
      <c r="AK271" s="16" t="str">
        <f t="shared" si="18"/>
        <v/>
      </c>
      <c r="AL271" s="16" t="str">
        <f t="shared" si="19"/>
        <v/>
      </c>
    </row>
    <row r="272" spans="1:38" x14ac:dyDescent="0.25">
      <c r="A272" s="16" t="s">
        <v>215</v>
      </c>
      <c r="B272" s="16" t="s">
        <v>26</v>
      </c>
      <c r="C272" s="16" t="s">
        <v>41</v>
      </c>
      <c r="D272" s="16" t="s">
        <v>28</v>
      </c>
      <c r="E272" s="16" t="s">
        <v>51</v>
      </c>
      <c r="F272" s="16" t="s">
        <v>31</v>
      </c>
      <c r="G272" s="16" t="s">
        <v>216</v>
      </c>
      <c r="H272" s="16" t="s">
        <v>97</v>
      </c>
      <c r="I272" s="16" t="s">
        <v>38</v>
      </c>
      <c r="J272" s="16" t="s">
        <v>218</v>
      </c>
      <c r="M272" s="16" t="s">
        <v>37</v>
      </c>
      <c r="N272" s="7">
        <v>44979</v>
      </c>
      <c r="O272" s="9">
        <v>45063</v>
      </c>
      <c r="P272" t="s">
        <v>1191</v>
      </c>
      <c r="Q272">
        <v>1</v>
      </c>
      <c r="R272">
        <v>13</v>
      </c>
      <c r="S272">
        <v>5</v>
      </c>
      <c r="T272" t="s">
        <v>2965</v>
      </c>
      <c r="U272">
        <v>57</v>
      </c>
      <c r="V272">
        <v>2</v>
      </c>
      <c r="W272">
        <v>12</v>
      </c>
      <c r="X272">
        <v>32</v>
      </c>
      <c r="Y272">
        <v>373</v>
      </c>
      <c r="Z272">
        <v>15</v>
      </c>
      <c r="AA272">
        <v>13</v>
      </c>
      <c r="AD272">
        <v>42</v>
      </c>
      <c r="AE272">
        <v>271</v>
      </c>
      <c r="AF272" s="16" t="s">
        <v>39</v>
      </c>
      <c r="AG272" s="16"/>
      <c r="AH272" s="16"/>
      <c r="AI272" s="16" t="str">
        <f t="shared" si="16"/>
        <v>(57,5,2,12,32,373,13, null, 42, 'Chambers 2024 Europe',2024, '2023-05-17','2023-05-17','".Carbon::now()."','".Carbon::now()."'),</v>
      </c>
      <c r="AJ272" s="16" t="str">
        <f t="shared" si="17"/>
        <v>('".DB::select("SELECT id_status FROM `status` WHERE `element_type` = 'task' AND status_type = 'client' AND name ='CONFIRMED'")[0]-&gt;id_status."',271,1),</v>
      </c>
      <c r="AK272" s="16" t="str">
        <f t="shared" si="18"/>
        <v/>
      </c>
      <c r="AL272" s="16" t="str">
        <f t="shared" si="19"/>
        <v/>
      </c>
    </row>
    <row r="273" spans="1:38" x14ac:dyDescent="0.25">
      <c r="A273" s="16" t="s">
        <v>215</v>
      </c>
      <c r="B273" s="16" t="s">
        <v>26</v>
      </c>
      <c r="C273" s="16" t="s">
        <v>41</v>
      </c>
      <c r="D273" s="16" t="s">
        <v>349</v>
      </c>
      <c r="E273" s="16" t="s">
        <v>2909</v>
      </c>
      <c r="F273" s="16" t="s">
        <v>31</v>
      </c>
      <c r="G273" s="16" t="s">
        <v>216</v>
      </c>
      <c r="H273" s="16" t="s">
        <v>97</v>
      </c>
      <c r="I273" s="16" t="s">
        <v>38</v>
      </c>
      <c r="J273" s="16" t="s">
        <v>218</v>
      </c>
      <c r="M273" s="16" t="s">
        <v>37</v>
      </c>
      <c r="N273" s="7">
        <v>45428</v>
      </c>
      <c r="O273" s="9">
        <v>45428</v>
      </c>
      <c r="P273" t="s">
        <v>5029</v>
      </c>
      <c r="Q273">
        <v>1</v>
      </c>
      <c r="R273">
        <v>13</v>
      </c>
      <c r="S273">
        <v>5</v>
      </c>
      <c r="T273" t="s">
        <v>4975</v>
      </c>
      <c r="U273">
        <v>177</v>
      </c>
      <c r="V273">
        <v>2</v>
      </c>
      <c r="W273">
        <v>12</v>
      </c>
      <c r="X273">
        <v>32</v>
      </c>
      <c r="Y273">
        <v>373</v>
      </c>
      <c r="Z273">
        <v>15</v>
      </c>
      <c r="AA273">
        <v>13</v>
      </c>
      <c r="AD273">
        <v>42</v>
      </c>
      <c r="AE273">
        <v>272</v>
      </c>
      <c r="AF273" s="16" t="s">
        <v>3143</v>
      </c>
      <c r="AG273" s="16"/>
      <c r="AH273" s="16"/>
      <c r="AI273" s="16" t="str">
        <f t="shared" si="16"/>
        <v>(177,5,2,12,32,373,13, null, 42, 'Chambers 2025 Europe',2025, '2024-05-16','2024-05-16','".Carbon::now()."','".Carbon::now()."'),</v>
      </c>
      <c r="AJ273" s="16" t="str">
        <f t="shared" si="17"/>
        <v>('".DB::select("SELECT id_status FROM `status` WHERE `element_type` = 'task' AND status_type = 'client' AND name ='PRE-FORECAST'")[0]-&gt;id_status."',272,1),</v>
      </c>
      <c r="AK273" s="16" t="str">
        <f t="shared" si="18"/>
        <v/>
      </c>
      <c r="AL273" s="16" t="str">
        <f t="shared" si="19"/>
        <v/>
      </c>
    </row>
    <row r="274" spans="1:38" x14ac:dyDescent="0.25">
      <c r="A274" s="16" t="s">
        <v>250</v>
      </c>
      <c r="B274" s="16" t="s">
        <v>62</v>
      </c>
      <c r="C274" s="16" t="s">
        <v>41</v>
      </c>
      <c r="D274" s="16" t="s">
        <v>28</v>
      </c>
      <c r="E274" s="16" t="s">
        <v>42</v>
      </c>
      <c r="F274" s="16" t="s">
        <v>43</v>
      </c>
      <c r="G274" s="16" t="s">
        <v>251</v>
      </c>
      <c r="H274" s="16" t="s">
        <v>97</v>
      </c>
      <c r="I274" s="16" t="s">
        <v>35</v>
      </c>
      <c r="J274" s="16" t="s">
        <v>35</v>
      </c>
      <c r="M274" s="16"/>
      <c r="N274" s="7">
        <v>44958</v>
      </c>
      <c r="O274" s="9">
        <v>44960</v>
      </c>
      <c r="P274" t="s">
        <v>1190</v>
      </c>
      <c r="Q274">
        <v>1</v>
      </c>
      <c r="R274">
        <v>18</v>
      </c>
      <c r="S274">
        <v>4</v>
      </c>
      <c r="T274" t="s">
        <v>3003</v>
      </c>
      <c r="U274">
        <v>114</v>
      </c>
      <c r="V274">
        <v>2</v>
      </c>
      <c r="W274">
        <v>17</v>
      </c>
      <c r="X274">
        <v>5</v>
      </c>
      <c r="Y274">
        <v>373</v>
      </c>
      <c r="Z274">
        <v>20</v>
      </c>
      <c r="AA274">
        <v>20</v>
      </c>
      <c r="AE274">
        <v>273</v>
      </c>
      <c r="AF274" s="16" t="s">
        <v>24</v>
      </c>
      <c r="AG274" s="16"/>
      <c r="AH274" s="16"/>
      <c r="AI274" s="16" t="str">
        <f t="shared" si="16"/>
        <v>(114,4,2,17,5,373,20, null, null, 'Chambers 2024 Latin America',2024, '2023-02-03','2023-02-03','".Carbon::now()."','".Carbon::now()."'),</v>
      </c>
      <c r="AJ274" s="16" t="str">
        <f t="shared" si="17"/>
        <v>('".DB::select("SELECT id_status FROM `status` WHERE `element_type` = 'task' AND status_type = 'client' AND name ='CANCELLED'")[0]-&gt;id_status."',273,1),</v>
      </c>
      <c r="AK274" s="16" t="str">
        <f t="shared" si="18"/>
        <v/>
      </c>
      <c r="AL274" s="16" t="str">
        <f t="shared" si="19"/>
        <v/>
      </c>
    </row>
    <row r="275" spans="1:38" x14ac:dyDescent="0.25">
      <c r="A275" s="16" t="s">
        <v>252</v>
      </c>
      <c r="B275" s="16" t="s">
        <v>26</v>
      </c>
      <c r="C275" s="16" t="s">
        <v>41</v>
      </c>
      <c r="D275" s="16" t="s">
        <v>28</v>
      </c>
      <c r="E275" s="16" t="s">
        <v>51</v>
      </c>
      <c r="F275" s="16" t="s">
        <v>31</v>
      </c>
      <c r="G275" s="16" t="s">
        <v>253</v>
      </c>
      <c r="H275" s="16" t="s">
        <v>97</v>
      </c>
      <c r="I275" s="16" t="s">
        <v>35</v>
      </c>
      <c r="J275" s="16" t="s">
        <v>36</v>
      </c>
      <c r="M275" s="16" t="s">
        <v>96</v>
      </c>
      <c r="N275" s="7">
        <v>45176</v>
      </c>
      <c r="O275" s="9">
        <v>45063</v>
      </c>
      <c r="P275" t="s">
        <v>1191</v>
      </c>
      <c r="Q275">
        <v>1</v>
      </c>
      <c r="R275">
        <v>167</v>
      </c>
      <c r="S275">
        <v>5</v>
      </c>
      <c r="T275" t="s">
        <v>2984</v>
      </c>
      <c r="U275">
        <v>71</v>
      </c>
      <c r="V275">
        <v>2</v>
      </c>
      <c r="W275">
        <v>12</v>
      </c>
      <c r="X275">
        <v>10</v>
      </c>
      <c r="Y275">
        <v>373</v>
      </c>
      <c r="Z275">
        <v>20</v>
      </c>
      <c r="AA275">
        <v>19</v>
      </c>
      <c r="AD275">
        <v>18</v>
      </c>
      <c r="AE275">
        <v>274</v>
      </c>
      <c r="AF275" s="16" t="s">
        <v>39</v>
      </c>
      <c r="AG275" s="16"/>
      <c r="AH275" s="16"/>
      <c r="AI275" s="16" t="str">
        <f t="shared" si="16"/>
        <v>(71,5,2,12,10,373,19, null, 18, 'Chambers 2024 Europe',2024, '2023-05-17','2023-05-17','".Carbon::now()."','".Carbon::now()."'),</v>
      </c>
      <c r="AJ275" s="16" t="str">
        <f t="shared" si="17"/>
        <v>('".DB::select("SELECT id_status FROM `status` WHERE `element_type` = 'task' AND status_type = 'client' AND name ='CONFIRMED'")[0]-&gt;id_status."',274,1),</v>
      </c>
      <c r="AK275" s="16" t="str">
        <f t="shared" si="18"/>
        <v/>
      </c>
      <c r="AL275" s="16" t="str">
        <f t="shared" si="19"/>
        <v/>
      </c>
    </row>
    <row r="276" spans="1:38" x14ac:dyDescent="0.25">
      <c r="A276" s="16" t="s">
        <v>252</v>
      </c>
      <c r="B276" s="16" t="s">
        <v>26</v>
      </c>
      <c r="C276" s="16" t="s">
        <v>41</v>
      </c>
      <c r="D276" s="16" t="s">
        <v>349</v>
      </c>
      <c r="E276" s="16" t="s">
        <v>2909</v>
      </c>
      <c r="F276" s="16" t="s">
        <v>31</v>
      </c>
      <c r="G276" s="16" t="s">
        <v>253</v>
      </c>
      <c r="H276" s="16" t="s">
        <v>97</v>
      </c>
      <c r="I276" s="16" t="s">
        <v>35</v>
      </c>
      <c r="J276" s="16" t="s">
        <v>36</v>
      </c>
      <c r="M276" s="16" t="s">
        <v>96</v>
      </c>
      <c r="N276" s="7">
        <v>45428</v>
      </c>
      <c r="O276" s="9">
        <v>45428</v>
      </c>
      <c r="P276" t="s">
        <v>5029</v>
      </c>
      <c r="Q276">
        <v>1</v>
      </c>
      <c r="R276">
        <v>167</v>
      </c>
      <c r="S276">
        <v>5</v>
      </c>
      <c r="T276" t="s">
        <v>4972</v>
      </c>
      <c r="U276">
        <v>188</v>
      </c>
      <c r="V276">
        <v>2</v>
      </c>
      <c r="W276">
        <v>12</v>
      </c>
      <c r="X276">
        <v>10</v>
      </c>
      <c r="Y276">
        <v>373</v>
      </c>
      <c r="Z276">
        <v>20</v>
      </c>
      <c r="AA276">
        <v>19</v>
      </c>
      <c r="AD276">
        <v>18</v>
      </c>
      <c r="AE276">
        <v>275</v>
      </c>
      <c r="AF276" s="16" t="s">
        <v>3143</v>
      </c>
      <c r="AG276" s="16"/>
      <c r="AH276" s="16"/>
      <c r="AI276" s="16" t="str">
        <f t="shared" si="16"/>
        <v>(188,5,2,12,10,373,19, null, 18, 'Chambers 2025 Europe',2025, '2024-05-16','2024-05-16','".Carbon::now()."','".Carbon::now()."'),</v>
      </c>
      <c r="AJ276" s="16" t="str">
        <f t="shared" si="17"/>
        <v>('".DB::select("SELECT id_status FROM `status` WHERE `element_type` = 'task' AND status_type = 'client' AND name ='PRE-FORECAST'")[0]-&gt;id_status."',275,1),</v>
      </c>
      <c r="AK276" s="16" t="str">
        <f t="shared" si="18"/>
        <v/>
      </c>
      <c r="AL276" s="16" t="str">
        <f t="shared" si="19"/>
        <v/>
      </c>
    </row>
    <row r="277" spans="1:38" x14ac:dyDescent="0.25">
      <c r="A277" s="16" t="s">
        <v>313</v>
      </c>
      <c r="B277" s="16" t="s">
        <v>62</v>
      </c>
      <c r="C277" s="16" t="s">
        <v>41</v>
      </c>
      <c r="D277" s="16" t="s">
        <v>28</v>
      </c>
      <c r="E277" s="16" t="s">
        <v>105</v>
      </c>
      <c r="F277" s="16" t="s">
        <v>106</v>
      </c>
      <c r="G277" s="16" t="s">
        <v>107</v>
      </c>
      <c r="H277" s="16" t="s">
        <v>97</v>
      </c>
      <c r="I277" s="16" t="s">
        <v>55</v>
      </c>
      <c r="J277" s="16" t="s">
        <v>314</v>
      </c>
      <c r="M277" s="16" t="s">
        <v>315</v>
      </c>
      <c r="N277" s="7"/>
      <c r="O277" s="9">
        <v>45141</v>
      </c>
      <c r="P277" t="s">
        <v>1230</v>
      </c>
      <c r="Q277">
        <v>1</v>
      </c>
      <c r="R277">
        <v>32</v>
      </c>
      <c r="S277">
        <v>4</v>
      </c>
      <c r="T277" t="s">
        <v>3024</v>
      </c>
      <c r="U277">
        <v>77</v>
      </c>
      <c r="V277">
        <v>2</v>
      </c>
      <c r="W277">
        <v>20</v>
      </c>
      <c r="X277">
        <v>16</v>
      </c>
      <c r="Y277">
        <v>373</v>
      </c>
      <c r="Z277">
        <v>22</v>
      </c>
      <c r="AA277">
        <v>21</v>
      </c>
      <c r="AD277">
        <v>39</v>
      </c>
      <c r="AE277">
        <v>276</v>
      </c>
      <c r="AF277" s="16" t="s">
        <v>39</v>
      </c>
      <c r="AG277" s="16"/>
      <c r="AH277" s="16"/>
      <c r="AI277" s="16" t="str">
        <f t="shared" si="16"/>
        <v>(77,4,2,20,16,373,21, null, 39, 'Chambers 2024 USA',2024, '2023-08-03','2023-08-03','".Carbon::now()."','".Carbon::now()."'),</v>
      </c>
      <c r="AJ277" s="16" t="str">
        <f t="shared" si="17"/>
        <v>('".DB::select("SELECT id_status FROM `status` WHERE `element_type` = 'task' AND status_type = 'client' AND name ='CONFIRMED'")[0]-&gt;id_status."',276,1),</v>
      </c>
      <c r="AK277" s="16" t="str">
        <f t="shared" si="18"/>
        <v/>
      </c>
      <c r="AL277" s="16" t="str">
        <f t="shared" si="19"/>
        <v/>
      </c>
    </row>
    <row r="278" spans="1:38" x14ac:dyDescent="0.25">
      <c r="A278" s="16" t="s">
        <v>313</v>
      </c>
      <c r="B278" s="16" t="s">
        <v>62</v>
      </c>
      <c r="C278" s="16" t="s">
        <v>41</v>
      </c>
      <c r="D278" s="16" t="s">
        <v>28</v>
      </c>
      <c r="E278" s="16" t="s">
        <v>105</v>
      </c>
      <c r="F278" s="16" t="s">
        <v>106</v>
      </c>
      <c r="G278" s="16" t="s">
        <v>123</v>
      </c>
      <c r="H278" s="16" t="s">
        <v>97</v>
      </c>
      <c r="I278" s="16" t="s">
        <v>55</v>
      </c>
      <c r="J278" s="16" t="s">
        <v>314</v>
      </c>
      <c r="M278" s="16" t="s">
        <v>315</v>
      </c>
      <c r="N278" s="7"/>
      <c r="O278" s="9">
        <v>45176</v>
      </c>
      <c r="P278" t="s">
        <v>1178</v>
      </c>
      <c r="Q278">
        <v>1</v>
      </c>
      <c r="R278">
        <v>32</v>
      </c>
      <c r="S278">
        <v>4</v>
      </c>
      <c r="T278" t="s">
        <v>3024</v>
      </c>
      <c r="U278">
        <v>77</v>
      </c>
      <c r="V278">
        <v>2</v>
      </c>
      <c r="W278">
        <v>20</v>
      </c>
      <c r="X278">
        <v>75</v>
      </c>
      <c r="Y278">
        <v>373</v>
      </c>
      <c r="Z278">
        <v>22</v>
      </c>
      <c r="AA278">
        <v>21</v>
      </c>
      <c r="AD278">
        <v>39</v>
      </c>
      <c r="AE278">
        <v>277</v>
      </c>
      <c r="AF278" s="16" t="s">
        <v>39</v>
      </c>
      <c r="AG278" s="16"/>
      <c r="AH278" s="16"/>
      <c r="AI278" s="16" t="str">
        <f t="shared" si="16"/>
        <v>(77,4,2,20,75,373,21, null, 39, 'Chambers 2024 USA',2024, '2023-09-07','2023-09-07','".Carbon::now()."','".Carbon::now()."'),</v>
      </c>
      <c r="AJ278" s="16" t="str">
        <f t="shared" si="17"/>
        <v>('".DB::select("SELECT id_status FROM `status` WHERE `element_type` = 'task' AND status_type = 'client' AND name ='CONFIRMED'")[0]-&gt;id_status."',277,1),</v>
      </c>
      <c r="AK278" s="16" t="str">
        <f t="shared" si="18"/>
        <v/>
      </c>
      <c r="AL278" s="16" t="str">
        <f t="shared" si="19"/>
        <v/>
      </c>
    </row>
    <row r="279" spans="1:38" x14ac:dyDescent="0.25">
      <c r="A279" s="16" t="s">
        <v>354</v>
      </c>
      <c r="B279" s="16" t="s">
        <v>26</v>
      </c>
      <c r="C279" s="16" t="s">
        <v>41</v>
      </c>
      <c r="D279" s="16" t="s">
        <v>28</v>
      </c>
      <c r="E279" s="16" t="s">
        <v>51</v>
      </c>
      <c r="F279" s="16" t="s">
        <v>31</v>
      </c>
      <c r="G279" s="16" t="s">
        <v>355</v>
      </c>
      <c r="H279" s="16" t="s">
        <v>97</v>
      </c>
      <c r="I279" s="16" t="s">
        <v>35</v>
      </c>
      <c r="J279" s="16" t="s">
        <v>95</v>
      </c>
      <c r="M279" s="16"/>
      <c r="N279" s="7">
        <v>45058</v>
      </c>
      <c r="O279" s="9">
        <v>45063</v>
      </c>
      <c r="P279" t="s">
        <v>1191</v>
      </c>
      <c r="Q279">
        <v>1</v>
      </c>
      <c r="R279">
        <v>23</v>
      </c>
      <c r="S279">
        <v>5</v>
      </c>
      <c r="T279" t="s">
        <v>2948</v>
      </c>
      <c r="U279">
        <v>63</v>
      </c>
      <c r="V279">
        <v>2</v>
      </c>
      <c r="W279">
        <v>12</v>
      </c>
      <c r="X279">
        <v>80</v>
      </c>
      <c r="Y279">
        <v>373</v>
      </c>
      <c r="Z279">
        <v>20</v>
      </c>
      <c r="AA279">
        <v>8</v>
      </c>
      <c r="AE279">
        <v>278</v>
      </c>
      <c r="AF279" s="16" t="s">
        <v>24</v>
      </c>
      <c r="AG279" s="16"/>
      <c r="AH279" s="16"/>
      <c r="AI279" s="16" t="str">
        <f t="shared" si="16"/>
        <v>(63,5,2,12,80,373,8, null, null, 'Chambers 2024 Europe',2024, '2023-05-17','2023-05-17','".Carbon::now()."','".Carbon::now()."'),</v>
      </c>
      <c r="AJ279" s="16" t="str">
        <f t="shared" si="17"/>
        <v>('".DB::select("SELECT id_status FROM `status` WHERE `element_type` = 'task' AND status_type = 'client' AND name ='CANCELLED'")[0]-&gt;id_status."',278,1),</v>
      </c>
      <c r="AK279" s="16" t="str">
        <f t="shared" si="18"/>
        <v/>
      </c>
      <c r="AL279" s="16" t="str">
        <f t="shared" si="19"/>
        <v/>
      </c>
    </row>
    <row r="280" spans="1:38" x14ac:dyDescent="0.25">
      <c r="A280" s="16" t="s">
        <v>365</v>
      </c>
      <c r="B280" s="16" t="s">
        <v>62</v>
      </c>
      <c r="C280" s="16" t="s">
        <v>41</v>
      </c>
      <c r="D280" s="16" t="s">
        <v>28</v>
      </c>
      <c r="E280" s="16" t="s">
        <v>76</v>
      </c>
      <c r="F280" s="16" t="s">
        <v>77</v>
      </c>
      <c r="G280" s="16" t="s">
        <v>268</v>
      </c>
      <c r="H280" s="16" t="s">
        <v>97</v>
      </c>
      <c r="I280" s="16" t="s">
        <v>73</v>
      </c>
      <c r="J280" s="16" t="s">
        <v>73</v>
      </c>
      <c r="M280" s="16" t="s">
        <v>54</v>
      </c>
      <c r="N280" s="7">
        <v>44965</v>
      </c>
      <c r="O280" s="9">
        <v>44965</v>
      </c>
      <c r="P280" t="s">
        <v>1207</v>
      </c>
      <c r="Q280">
        <v>1</v>
      </c>
      <c r="R280">
        <v>33</v>
      </c>
      <c r="S280">
        <v>4</v>
      </c>
      <c r="T280" t="s">
        <v>3029</v>
      </c>
      <c r="U280">
        <v>17</v>
      </c>
      <c r="V280">
        <v>2</v>
      </c>
      <c r="W280">
        <v>19</v>
      </c>
      <c r="X280">
        <v>64</v>
      </c>
      <c r="Y280">
        <v>373</v>
      </c>
      <c r="Z280">
        <v>4</v>
      </c>
      <c r="AA280">
        <v>4</v>
      </c>
      <c r="AD280">
        <v>50</v>
      </c>
      <c r="AE280">
        <v>279</v>
      </c>
      <c r="AF280" s="16" t="s">
        <v>39</v>
      </c>
      <c r="AG280" s="16"/>
      <c r="AH280" s="16"/>
      <c r="AI280" s="16" t="str">
        <f t="shared" si="16"/>
        <v>(17,4,2,19,64,373,4, null, 50, 'Chambers 2024 UK',2024, '2023-02-08','2023-02-08','".Carbon::now()."','".Carbon::now()."'),</v>
      </c>
      <c r="AJ280" s="16" t="str">
        <f t="shared" si="17"/>
        <v>('".DB::select("SELECT id_status FROM `status` WHERE `element_type` = 'task' AND status_type = 'client' AND name ='CONFIRMED'")[0]-&gt;id_status."',279,1),</v>
      </c>
      <c r="AK280" s="16" t="str">
        <f t="shared" si="18"/>
        <v/>
      </c>
      <c r="AL280" s="16" t="str">
        <f t="shared" si="19"/>
        <v/>
      </c>
    </row>
    <row r="281" spans="1:38" x14ac:dyDescent="0.25">
      <c r="A281" s="16" t="s">
        <v>365</v>
      </c>
      <c r="B281" s="16" t="s">
        <v>62</v>
      </c>
      <c r="C281" s="16" t="s">
        <v>41</v>
      </c>
      <c r="D281" s="16" t="s">
        <v>28</v>
      </c>
      <c r="E281" s="16" t="s">
        <v>105</v>
      </c>
      <c r="F281" s="16" t="s">
        <v>106</v>
      </c>
      <c r="G281" s="16" t="s">
        <v>107</v>
      </c>
      <c r="H281" s="16" t="s">
        <v>97</v>
      </c>
      <c r="I281" s="16" t="s">
        <v>73</v>
      </c>
      <c r="J281" s="16" t="s">
        <v>66</v>
      </c>
      <c r="M281" s="16" t="s">
        <v>54</v>
      </c>
      <c r="N281" s="7">
        <v>45142</v>
      </c>
      <c r="O281" s="9">
        <v>45141</v>
      </c>
      <c r="P281" t="s">
        <v>1230</v>
      </c>
      <c r="Q281">
        <v>1</v>
      </c>
      <c r="R281">
        <v>33</v>
      </c>
      <c r="S281">
        <v>4</v>
      </c>
      <c r="T281" t="s">
        <v>3029</v>
      </c>
      <c r="U281">
        <v>17</v>
      </c>
      <c r="V281">
        <v>2</v>
      </c>
      <c r="W281">
        <v>20</v>
      </c>
      <c r="X281">
        <v>16</v>
      </c>
      <c r="Y281">
        <v>373</v>
      </c>
      <c r="Z281">
        <v>4</v>
      </c>
      <c r="AA281">
        <v>23</v>
      </c>
      <c r="AD281">
        <v>50</v>
      </c>
      <c r="AE281">
        <v>280</v>
      </c>
      <c r="AF281" s="16" t="s">
        <v>39</v>
      </c>
      <c r="AG281" s="16"/>
      <c r="AH281" s="16"/>
      <c r="AI281" s="16" t="str">
        <f t="shared" si="16"/>
        <v>(17,4,2,20,16,373,23, null, 50, 'Chambers 2024 USA',2024, '2023-08-03','2023-08-03','".Carbon::now()."','".Carbon::now()."'),</v>
      </c>
      <c r="AJ281" s="16" t="str">
        <f t="shared" si="17"/>
        <v>('".DB::select("SELECT id_status FROM `status` WHERE `element_type` = 'task' AND status_type = 'client' AND name ='CONFIRMED'")[0]-&gt;id_status."',280,1),</v>
      </c>
      <c r="AK281" s="16" t="str">
        <f t="shared" si="18"/>
        <v/>
      </c>
      <c r="AL281" s="16" t="str">
        <f t="shared" si="19"/>
        <v/>
      </c>
    </row>
    <row r="282" spans="1:38" x14ac:dyDescent="0.25">
      <c r="A282" s="16" t="s">
        <v>365</v>
      </c>
      <c r="B282" s="16" t="s">
        <v>62</v>
      </c>
      <c r="C282" s="16" t="s">
        <v>41</v>
      </c>
      <c r="D282" s="16" t="s">
        <v>28</v>
      </c>
      <c r="E282" s="16" t="s">
        <v>105</v>
      </c>
      <c r="F282" s="16" t="s">
        <v>106</v>
      </c>
      <c r="G282" s="16" t="s">
        <v>371</v>
      </c>
      <c r="H282" s="16" t="s">
        <v>97</v>
      </c>
      <c r="I282" s="16" t="s">
        <v>73</v>
      </c>
      <c r="J282" s="16" t="s">
        <v>73</v>
      </c>
      <c r="M282" s="16" t="s">
        <v>54</v>
      </c>
      <c r="N282" s="7"/>
      <c r="O282" s="9">
        <v>45141</v>
      </c>
      <c r="P282" t="s">
        <v>1230</v>
      </c>
      <c r="Q282">
        <v>1</v>
      </c>
      <c r="R282">
        <v>33</v>
      </c>
      <c r="S282">
        <v>4</v>
      </c>
      <c r="T282" t="s">
        <v>3029</v>
      </c>
      <c r="U282">
        <v>17</v>
      </c>
      <c r="V282">
        <v>2</v>
      </c>
      <c r="W282">
        <v>20</v>
      </c>
      <c r="X282">
        <v>19</v>
      </c>
      <c r="Y282">
        <v>373</v>
      </c>
      <c r="Z282">
        <v>4</v>
      </c>
      <c r="AA282">
        <v>4</v>
      </c>
      <c r="AD282">
        <v>50</v>
      </c>
      <c r="AE282">
        <v>281</v>
      </c>
      <c r="AF282" s="16" t="s">
        <v>39</v>
      </c>
      <c r="AG282" s="16"/>
      <c r="AH282" s="16"/>
      <c r="AI282" s="16" t="str">
        <f t="shared" si="16"/>
        <v>(17,4,2,20,19,373,4, null, 50, 'Chambers 2024 USA',2024, '2023-08-03','2023-08-03','".Carbon::now()."','".Carbon::now()."'),</v>
      </c>
      <c r="AJ282" s="16" t="str">
        <f t="shared" si="17"/>
        <v>('".DB::select("SELECT id_status FROM `status` WHERE `element_type` = 'task' AND status_type = 'client' AND name ='CONFIRMED'")[0]-&gt;id_status."',281,1),</v>
      </c>
      <c r="AK282" s="16" t="str">
        <f t="shared" si="18"/>
        <v/>
      </c>
      <c r="AL282" s="16" t="str">
        <f t="shared" si="19"/>
        <v/>
      </c>
    </row>
    <row r="283" spans="1:38" x14ac:dyDescent="0.25">
      <c r="A283" s="16" t="s">
        <v>365</v>
      </c>
      <c r="B283" s="16" t="s">
        <v>62</v>
      </c>
      <c r="C283" s="16" t="s">
        <v>41</v>
      </c>
      <c r="D283" s="16" t="s">
        <v>28</v>
      </c>
      <c r="E283" s="16" t="s">
        <v>105</v>
      </c>
      <c r="F283" s="16" t="s">
        <v>106</v>
      </c>
      <c r="G283" s="16" t="s">
        <v>370</v>
      </c>
      <c r="H283" s="16" t="s">
        <v>97</v>
      </c>
      <c r="I283" s="16" t="s">
        <v>73</v>
      </c>
      <c r="J283" s="16" t="s">
        <v>66</v>
      </c>
      <c r="M283" s="16" t="s">
        <v>54</v>
      </c>
      <c r="N283" s="7"/>
      <c r="O283" s="9">
        <v>45141</v>
      </c>
      <c r="P283" t="s">
        <v>1230</v>
      </c>
      <c r="Q283">
        <v>1</v>
      </c>
      <c r="R283">
        <v>33</v>
      </c>
      <c r="S283">
        <v>4</v>
      </c>
      <c r="T283" t="s">
        <v>3029</v>
      </c>
      <c r="U283">
        <v>17</v>
      </c>
      <c r="V283">
        <v>2</v>
      </c>
      <c r="W283">
        <v>20</v>
      </c>
      <c r="X283">
        <v>22</v>
      </c>
      <c r="Y283">
        <v>373</v>
      </c>
      <c r="Z283">
        <v>4</v>
      </c>
      <c r="AA283">
        <v>23</v>
      </c>
      <c r="AD283">
        <v>50</v>
      </c>
      <c r="AE283">
        <v>282</v>
      </c>
      <c r="AF283" s="16" t="s">
        <v>39</v>
      </c>
      <c r="AG283" s="16"/>
      <c r="AH283" s="16"/>
      <c r="AI283" s="16" t="str">
        <f t="shared" si="16"/>
        <v>(17,4,2,20,22,373,23, null, 50, 'Chambers 2024 USA',2024, '2023-08-03','2023-08-03','".Carbon::now()."','".Carbon::now()."'),</v>
      </c>
      <c r="AJ283" s="16" t="str">
        <f t="shared" si="17"/>
        <v>('".DB::select("SELECT id_status FROM `status` WHERE `element_type` = 'task' AND status_type = 'client' AND name ='CONFIRMED'")[0]-&gt;id_status."',282,1),</v>
      </c>
      <c r="AK283" s="16" t="str">
        <f t="shared" si="18"/>
        <v/>
      </c>
      <c r="AL283" s="16" t="str">
        <f t="shared" si="19"/>
        <v/>
      </c>
    </row>
    <row r="284" spans="1:38" x14ac:dyDescent="0.25">
      <c r="A284" s="16" t="s">
        <v>365</v>
      </c>
      <c r="B284" s="16" t="s">
        <v>62</v>
      </c>
      <c r="C284" s="16" t="s">
        <v>41</v>
      </c>
      <c r="D284" s="16" t="s">
        <v>28</v>
      </c>
      <c r="E284" s="16" t="s">
        <v>105</v>
      </c>
      <c r="F284" s="16" t="s">
        <v>106</v>
      </c>
      <c r="G284" s="16" t="s">
        <v>111</v>
      </c>
      <c r="H284" s="16" t="s">
        <v>97</v>
      </c>
      <c r="I284" s="16" t="s">
        <v>73</v>
      </c>
      <c r="J284" s="16" t="s">
        <v>66</v>
      </c>
      <c r="M284" s="16" t="s">
        <v>54</v>
      </c>
      <c r="N284" s="7"/>
      <c r="O284" s="9">
        <v>45239</v>
      </c>
      <c r="P284" t="s">
        <v>1241</v>
      </c>
      <c r="Q284">
        <v>1</v>
      </c>
      <c r="R284">
        <v>33</v>
      </c>
      <c r="S284">
        <v>4</v>
      </c>
      <c r="T284" t="s">
        <v>3029</v>
      </c>
      <c r="U284">
        <v>17</v>
      </c>
      <c r="V284">
        <v>2</v>
      </c>
      <c r="W284">
        <v>20</v>
      </c>
      <c r="X284">
        <v>30</v>
      </c>
      <c r="Y284">
        <v>373</v>
      </c>
      <c r="Z284">
        <v>4</v>
      </c>
      <c r="AA284">
        <v>23</v>
      </c>
      <c r="AD284">
        <v>50</v>
      </c>
      <c r="AE284">
        <v>283</v>
      </c>
      <c r="AF284" s="16" t="s">
        <v>39</v>
      </c>
      <c r="AG284" s="16"/>
      <c r="AH284" s="16"/>
      <c r="AI284" s="16" t="str">
        <f t="shared" si="16"/>
        <v>(17,4,2,20,30,373,23, null, 50, 'Chambers 2024 USA',2024, '2023-11-09','2023-11-09','".Carbon::now()."','".Carbon::now()."'),</v>
      </c>
      <c r="AJ284" s="16" t="str">
        <f t="shared" si="17"/>
        <v>('".DB::select("SELECT id_status FROM `status` WHERE `element_type` = 'task' AND status_type = 'client' AND name ='CONFIRMED'")[0]-&gt;id_status."',283,1),</v>
      </c>
      <c r="AK284" s="16" t="str">
        <f t="shared" si="18"/>
        <v/>
      </c>
      <c r="AL284" s="16" t="str">
        <f t="shared" si="19"/>
        <v/>
      </c>
    </row>
    <row r="285" spans="1:38" x14ac:dyDescent="0.25">
      <c r="A285" s="16" t="s">
        <v>365</v>
      </c>
      <c r="B285" s="16" t="s">
        <v>62</v>
      </c>
      <c r="C285" s="16" t="s">
        <v>41</v>
      </c>
      <c r="D285" s="16" t="s">
        <v>28</v>
      </c>
      <c r="E285" s="16" t="s">
        <v>105</v>
      </c>
      <c r="F285" s="16" t="s">
        <v>106</v>
      </c>
      <c r="G285" s="16" t="s">
        <v>113</v>
      </c>
      <c r="H285" s="16" t="s">
        <v>97</v>
      </c>
      <c r="I285" s="16" t="s">
        <v>73</v>
      </c>
      <c r="J285" s="16" t="s">
        <v>66</v>
      </c>
      <c r="M285" s="16" t="s">
        <v>54</v>
      </c>
      <c r="N285" s="7"/>
      <c r="O285" s="9">
        <v>45120</v>
      </c>
      <c r="P285" t="s">
        <v>1221</v>
      </c>
      <c r="Q285">
        <v>1</v>
      </c>
      <c r="R285">
        <v>33</v>
      </c>
      <c r="S285">
        <v>4</v>
      </c>
      <c r="T285" t="s">
        <v>3029</v>
      </c>
      <c r="U285">
        <v>17</v>
      </c>
      <c r="V285">
        <v>2</v>
      </c>
      <c r="W285">
        <v>20</v>
      </c>
      <c r="X285">
        <v>33</v>
      </c>
      <c r="Y285">
        <v>373</v>
      </c>
      <c r="Z285">
        <v>4</v>
      </c>
      <c r="AA285">
        <v>23</v>
      </c>
      <c r="AD285">
        <v>50</v>
      </c>
      <c r="AE285">
        <v>284</v>
      </c>
      <c r="AF285" s="16" t="s">
        <v>39</v>
      </c>
      <c r="AG285" s="16"/>
      <c r="AH285" s="16"/>
      <c r="AI285" s="16" t="str">
        <f t="shared" si="16"/>
        <v>(17,4,2,20,33,373,23, null, 50, 'Chambers 2024 USA',2024, '2023-07-13','2023-07-13','".Carbon::now()."','".Carbon::now()."'),</v>
      </c>
      <c r="AJ285" s="16" t="str">
        <f t="shared" si="17"/>
        <v>('".DB::select("SELECT id_status FROM `status` WHERE `element_type` = 'task' AND status_type = 'client' AND name ='CONFIRMED'")[0]-&gt;id_status."',284,1),</v>
      </c>
      <c r="AK285" s="16" t="str">
        <f t="shared" si="18"/>
        <v/>
      </c>
      <c r="AL285" s="16" t="str">
        <f t="shared" si="19"/>
        <v/>
      </c>
    </row>
    <row r="286" spans="1:38" x14ac:dyDescent="0.25">
      <c r="A286" s="16" t="s">
        <v>365</v>
      </c>
      <c r="B286" s="16" t="s">
        <v>62</v>
      </c>
      <c r="C286" s="16" t="s">
        <v>41</v>
      </c>
      <c r="D286" s="16" t="s">
        <v>28</v>
      </c>
      <c r="E286" s="16" t="s">
        <v>105</v>
      </c>
      <c r="F286" s="16" t="s">
        <v>106</v>
      </c>
      <c r="G286" s="16" t="s">
        <v>394</v>
      </c>
      <c r="H286" s="16" t="s">
        <v>97</v>
      </c>
      <c r="I286" s="16" t="s">
        <v>73</v>
      </c>
      <c r="J286" s="16" t="s">
        <v>66</v>
      </c>
      <c r="M286" s="16"/>
      <c r="N286" s="7">
        <v>44966</v>
      </c>
      <c r="O286" s="9">
        <v>45120</v>
      </c>
      <c r="P286" t="s">
        <v>1221</v>
      </c>
      <c r="Q286">
        <v>1</v>
      </c>
      <c r="R286">
        <v>33</v>
      </c>
      <c r="S286">
        <v>4</v>
      </c>
      <c r="T286" t="s">
        <v>3029</v>
      </c>
      <c r="U286">
        <v>17</v>
      </c>
      <c r="V286">
        <v>2</v>
      </c>
      <c r="W286">
        <v>20</v>
      </c>
      <c r="X286">
        <v>66</v>
      </c>
      <c r="Y286">
        <v>373</v>
      </c>
      <c r="Z286">
        <v>4</v>
      </c>
      <c r="AA286">
        <v>23</v>
      </c>
      <c r="AE286">
        <v>285</v>
      </c>
      <c r="AF286" s="16" t="s">
        <v>24</v>
      </c>
      <c r="AG286" s="16"/>
      <c r="AH286" s="16"/>
      <c r="AI286" s="16" t="str">
        <f t="shared" si="16"/>
        <v>(17,4,2,20,66,373,23, null, null, 'Chambers 2024 USA',2024, '2023-07-13','2023-07-13','".Carbon::now()."','".Carbon::now()."'),</v>
      </c>
      <c r="AJ286" s="16" t="str">
        <f t="shared" si="17"/>
        <v>('".DB::select("SELECT id_status FROM `status` WHERE `element_type` = 'task' AND status_type = 'client' AND name ='CANCELLED'")[0]-&gt;id_status."',285,1),</v>
      </c>
      <c r="AK286" s="16" t="str">
        <f t="shared" si="18"/>
        <v/>
      </c>
      <c r="AL286" s="16" t="str">
        <f t="shared" si="19"/>
        <v/>
      </c>
    </row>
    <row r="287" spans="1:38" x14ac:dyDescent="0.25">
      <c r="A287" s="16" t="s">
        <v>365</v>
      </c>
      <c r="B287" s="16" t="s">
        <v>62</v>
      </c>
      <c r="C287" s="16" t="s">
        <v>41</v>
      </c>
      <c r="D287" s="16" t="s">
        <v>28</v>
      </c>
      <c r="E287" s="16" t="s">
        <v>105</v>
      </c>
      <c r="F287" s="16" t="s">
        <v>106</v>
      </c>
      <c r="G287" s="16" t="s">
        <v>123</v>
      </c>
      <c r="H287" s="16" t="s">
        <v>97</v>
      </c>
      <c r="I287" s="16" t="s">
        <v>73</v>
      </c>
      <c r="J287" s="16" t="s">
        <v>66</v>
      </c>
      <c r="M287" s="16" t="s">
        <v>54</v>
      </c>
      <c r="N287" s="7"/>
      <c r="O287" s="9">
        <v>45176</v>
      </c>
      <c r="P287" t="s">
        <v>1178</v>
      </c>
      <c r="Q287">
        <v>1</v>
      </c>
      <c r="R287">
        <v>33</v>
      </c>
      <c r="S287">
        <v>4</v>
      </c>
      <c r="T287" t="s">
        <v>3029</v>
      </c>
      <c r="U287">
        <v>17</v>
      </c>
      <c r="V287">
        <v>2</v>
      </c>
      <c r="W287">
        <v>20</v>
      </c>
      <c r="X287">
        <v>75</v>
      </c>
      <c r="Y287">
        <v>373</v>
      </c>
      <c r="Z287">
        <v>4</v>
      </c>
      <c r="AA287">
        <v>23</v>
      </c>
      <c r="AD287">
        <v>50</v>
      </c>
      <c r="AE287">
        <v>286</v>
      </c>
      <c r="AF287" s="16" t="s">
        <v>39</v>
      </c>
      <c r="AG287" s="16"/>
      <c r="AH287" s="16"/>
      <c r="AI287" s="16" t="str">
        <f t="shared" si="16"/>
        <v>(17,4,2,20,75,373,23, null, 50, 'Chambers 2024 USA',2024, '2023-09-07','2023-09-07','".Carbon::now()."','".Carbon::now()."'),</v>
      </c>
      <c r="AJ287" s="16" t="str">
        <f t="shared" si="17"/>
        <v>('".DB::select("SELECT id_status FROM `status` WHERE `element_type` = 'task' AND status_type = 'client' AND name ='CONFIRMED'")[0]-&gt;id_status."',286,1),</v>
      </c>
      <c r="AK287" s="16" t="str">
        <f t="shared" si="18"/>
        <v/>
      </c>
      <c r="AL287" s="16" t="str">
        <f t="shared" si="19"/>
        <v/>
      </c>
    </row>
    <row r="288" spans="1:38" x14ac:dyDescent="0.25">
      <c r="A288" s="16" t="s">
        <v>365</v>
      </c>
      <c r="B288" s="16" t="s">
        <v>62</v>
      </c>
      <c r="C288" s="16" t="s">
        <v>41</v>
      </c>
      <c r="D288" s="16" t="s">
        <v>28</v>
      </c>
      <c r="E288" s="16" t="s">
        <v>105</v>
      </c>
      <c r="F288" s="16" t="s">
        <v>106</v>
      </c>
      <c r="G288" s="16" t="s">
        <v>107</v>
      </c>
      <c r="H288" s="16" t="s">
        <v>366</v>
      </c>
      <c r="I288" s="16" t="s">
        <v>73</v>
      </c>
      <c r="J288" s="16" t="s">
        <v>66</v>
      </c>
      <c r="M288" s="16" t="s">
        <v>54</v>
      </c>
      <c r="N288" s="7">
        <v>45121</v>
      </c>
      <c r="O288" s="9">
        <v>45120</v>
      </c>
      <c r="P288" t="s">
        <v>1221</v>
      </c>
      <c r="Q288">
        <v>1</v>
      </c>
      <c r="R288">
        <v>33</v>
      </c>
      <c r="S288">
        <v>4</v>
      </c>
      <c r="T288" t="s">
        <v>3029</v>
      </c>
      <c r="U288">
        <v>17</v>
      </c>
      <c r="V288">
        <v>2</v>
      </c>
      <c r="W288">
        <v>20</v>
      </c>
      <c r="X288">
        <v>16</v>
      </c>
      <c r="Y288">
        <v>39</v>
      </c>
      <c r="Z288">
        <v>4</v>
      </c>
      <c r="AA288">
        <v>23</v>
      </c>
      <c r="AD288">
        <v>50</v>
      </c>
      <c r="AE288">
        <v>287</v>
      </c>
      <c r="AF288" s="16" t="s">
        <v>39</v>
      </c>
      <c r="AG288" s="16"/>
      <c r="AH288" s="16"/>
      <c r="AI288" s="16" t="str">
        <f t="shared" si="16"/>
        <v>(17,4,2,20,16,39,23, null, 50, 'Chambers 2024 USA',2024, '2023-07-13','2023-07-13','".Carbon::now()."','".Carbon::now()."'),</v>
      </c>
      <c r="AJ288" s="16" t="str">
        <f t="shared" si="17"/>
        <v>('".DB::select("SELECT id_status FROM `status` WHERE `element_type` = 'task' AND status_type = 'client' AND name ='CONFIRMED'")[0]-&gt;id_status."',287,1),</v>
      </c>
      <c r="AK288" s="16" t="str">
        <f t="shared" si="18"/>
        <v/>
      </c>
      <c r="AL288" s="16" t="str">
        <f t="shared" si="19"/>
        <v/>
      </c>
    </row>
    <row r="289" spans="1:38" x14ac:dyDescent="0.25">
      <c r="A289" s="16" t="s">
        <v>154</v>
      </c>
      <c r="B289" s="16" t="s">
        <v>62</v>
      </c>
      <c r="C289" s="16" t="s">
        <v>41</v>
      </c>
      <c r="D289" s="16" t="s">
        <v>28</v>
      </c>
      <c r="E289" s="16" t="s">
        <v>160</v>
      </c>
      <c r="F289" s="16" t="s">
        <v>155</v>
      </c>
      <c r="G289" s="16" t="s">
        <v>157</v>
      </c>
      <c r="H289" s="16" t="s">
        <v>171</v>
      </c>
      <c r="I289" s="16" t="s">
        <v>73</v>
      </c>
      <c r="J289" s="16" t="s">
        <v>3174</v>
      </c>
      <c r="M289" s="16" t="s">
        <v>37</v>
      </c>
      <c r="N289" s="7">
        <v>44957</v>
      </c>
      <c r="O289" s="9">
        <v>45058</v>
      </c>
      <c r="P289" t="s">
        <v>1177</v>
      </c>
      <c r="Q289">
        <v>1</v>
      </c>
      <c r="R289">
        <v>11</v>
      </c>
      <c r="S289">
        <v>4</v>
      </c>
      <c r="T289" t="s">
        <v>2983</v>
      </c>
      <c r="U289">
        <v>10</v>
      </c>
      <c r="V289">
        <v>2</v>
      </c>
      <c r="W289">
        <v>4</v>
      </c>
      <c r="X289">
        <v>65</v>
      </c>
      <c r="Y289">
        <v>381</v>
      </c>
      <c r="Z289">
        <v>4</v>
      </c>
      <c r="AA289">
        <v>45</v>
      </c>
      <c r="AD289">
        <v>42</v>
      </c>
      <c r="AE289">
        <v>288</v>
      </c>
      <c r="AF289" s="16" t="s">
        <v>39</v>
      </c>
      <c r="AG289" s="16"/>
      <c r="AH289" s="16"/>
      <c r="AI289" s="16" t="str">
        <f t="shared" si="16"/>
        <v>(10,4,2,4,65,381,45, null, 42, 'Chambers 2024 Asia Pacific',2024, '2023-05-12','2023-05-12','".Carbon::now()."','".Carbon::now()."'),</v>
      </c>
      <c r="AJ289" s="16" t="str">
        <f t="shared" si="17"/>
        <v>('".DB::select("SELECT id_status FROM `status` WHERE `element_type` = 'task' AND status_type = 'client' AND name ='CONFIRMED'")[0]-&gt;id_status."',288,1),</v>
      </c>
      <c r="AK289" s="16" t="str">
        <f t="shared" si="18"/>
        <v/>
      </c>
      <c r="AL289" s="16" t="str">
        <f t="shared" si="19"/>
        <v/>
      </c>
    </row>
    <row r="290" spans="1:38" x14ac:dyDescent="0.25">
      <c r="A290" s="16" t="s">
        <v>154</v>
      </c>
      <c r="B290" s="16" t="s">
        <v>62</v>
      </c>
      <c r="C290" s="16" t="s">
        <v>41</v>
      </c>
      <c r="D290" s="16" t="s">
        <v>28</v>
      </c>
      <c r="E290" s="16" t="s">
        <v>160</v>
      </c>
      <c r="F290" s="16" t="s">
        <v>155</v>
      </c>
      <c r="G290" s="16" t="s">
        <v>189</v>
      </c>
      <c r="H290" s="16" t="s">
        <v>171</v>
      </c>
      <c r="I290" s="16" t="s">
        <v>73</v>
      </c>
      <c r="J290" s="16" t="s">
        <v>3174</v>
      </c>
      <c r="M290" s="16" t="s">
        <v>37</v>
      </c>
      <c r="N290" s="7">
        <v>44957</v>
      </c>
      <c r="O290" s="9">
        <v>44995</v>
      </c>
      <c r="P290" t="s">
        <v>1206</v>
      </c>
      <c r="Q290">
        <v>1</v>
      </c>
      <c r="R290">
        <v>11</v>
      </c>
      <c r="S290">
        <v>4</v>
      </c>
      <c r="T290" t="s">
        <v>2983</v>
      </c>
      <c r="U290">
        <v>10</v>
      </c>
      <c r="V290">
        <v>2</v>
      </c>
      <c r="W290">
        <v>4</v>
      </c>
      <c r="X290">
        <v>125</v>
      </c>
      <c r="Y290">
        <v>381</v>
      </c>
      <c r="Z290">
        <v>4</v>
      </c>
      <c r="AA290">
        <v>45</v>
      </c>
      <c r="AD290">
        <v>42</v>
      </c>
      <c r="AE290">
        <v>289</v>
      </c>
      <c r="AF290" s="16" t="s">
        <v>39</v>
      </c>
      <c r="AG290" s="16"/>
      <c r="AH290" s="16"/>
      <c r="AI290" s="16" t="str">
        <f t="shared" si="16"/>
        <v>(10,4,2,4,125,381,45, null, 42, 'Chambers 2024 Asia Pacific',2024, '2023-03-10','2023-03-10','".Carbon::now()."','".Carbon::now()."'),</v>
      </c>
      <c r="AJ290" s="16" t="str">
        <f t="shared" si="17"/>
        <v>('".DB::select("SELECT id_status FROM `status` WHERE `element_type` = 'task' AND status_type = 'client' AND name ='CONFIRMED'")[0]-&gt;id_status."',289,1),</v>
      </c>
      <c r="AK290" s="16" t="str">
        <f t="shared" si="18"/>
        <v/>
      </c>
      <c r="AL290" s="16" t="str">
        <f t="shared" si="19"/>
        <v/>
      </c>
    </row>
    <row r="291" spans="1:38" x14ac:dyDescent="0.25">
      <c r="A291" s="16" t="s">
        <v>154</v>
      </c>
      <c r="B291" s="16" t="s">
        <v>62</v>
      </c>
      <c r="C291" s="16" t="s">
        <v>41</v>
      </c>
      <c r="D291" s="16" t="s">
        <v>349</v>
      </c>
      <c r="E291" s="16" t="s">
        <v>3237</v>
      </c>
      <c r="F291" s="16" t="s">
        <v>155</v>
      </c>
      <c r="G291" s="16" t="s">
        <v>157</v>
      </c>
      <c r="H291" s="16" t="s">
        <v>171</v>
      </c>
      <c r="I291" s="16" t="s">
        <v>73</v>
      </c>
      <c r="J291" s="16" t="s">
        <v>35</v>
      </c>
      <c r="M291" s="16" t="s">
        <v>37</v>
      </c>
      <c r="N291" s="7">
        <v>45424</v>
      </c>
      <c r="O291" s="9">
        <v>45424</v>
      </c>
      <c r="P291" t="s">
        <v>5031</v>
      </c>
      <c r="Q291">
        <v>1</v>
      </c>
      <c r="R291">
        <v>11</v>
      </c>
      <c r="S291">
        <v>4</v>
      </c>
      <c r="T291" t="s">
        <v>4944</v>
      </c>
      <c r="U291">
        <v>147</v>
      </c>
      <c r="V291">
        <v>2</v>
      </c>
      <c r="W291">
        <v>4</v>
      </c>
      <c r="X291">
        <v>65</v>
      </c>
      <c r="Y291">
        <v>381</v>
      </c>
      <c r="Z291">
        <v>4</v>
      </c>
      <c r="AA291">
        <v>20</v>
      </c>
      <c r="AD291">
        <v>42</v>
      </c>
      <c r="AE291">
        <v>290</v>
      </c>
      <c r="AF291" s="16" t="s">
        <v>3143</v>
      </c>
      <c r="AG291" s="16"/>
      <c r="AH291" s="16"/>
      <c r="AI291" s="16" t="str">
        <f t="shared" si="16"/>
        <v>(147,4,2,4,65,381,20, null, 42, 'Chambers 2025 Asia Pacific',2025, '2024-05-12','2024-05-12','".Carbon::now()."','".Carbon::now()."'),</v>
      </c>
      <c r="AJ291" s="16" t="str">
        <f t="shared" si="17"/>
        <v>('".DB::select("SELECT id_status FROM `status` WHERE `element_type` = 'task' AND status_type = 'client' AND name ='PRE-FORECAST'")[0]-&gt;id_status."',290,1),</v>
      </c>
      <c r="AK291" s="16" t="str">
        <f t="shared" si="18"/>
        <v/>
      </c>
      <c r="AL291" s="16" t="str">
        <f t="shared" si="19"/>
        <v/>
      </c>
    </row>
    <row r="292" spans="1:38" x14ac:dyDescent="0.25">
      <c r="A292" s="16" t="s">
        <v>154</v>
      </c>
      <c r="B292" s="16" t="s">
        <v>62</v>
      </c>
      <c r="C292" s="16" t="s">
        <v>41</v>
      </c>
      <c r="D292" s="16" t="s">
        <v>349</v>
      </c>
      <c r="E292" s="16" t="s">
        <v>3237</v>
      </c>
      <c r="F292" s="16" t="s">
        <v>155</v>
      </c>
      <c r="G292" s="16" t="s">
        <v>189</v>
      </c>
      <c r="H292" s="16" t="s">
        <v>171</v>
      </c>
      <c r="I292" s="16" t="s">
        <v>73</v>
      </c>
      <c r="J292" s="16" t="s">
        <v>35</v>
      </c>
      <c r="M292" s="16" t="s">
        <v>37</v>
      </c>
      <c r="N292" s="7">
        <v>45361</v>
      </c>
      <c r="O292" s="9">
        <v>45361</v>
      </c>
      <c r="P292" t="s">
        <v>5032</v>
      </c>
      <c r="Q292">
        <v>1</v>
      </c>
      <c r="R292">
        <v>11</v>
      </c>
      <c r="S292">
        <v>4</v>
      </c>
      <c r="T292" t="s">
        <v>4944</v>
      </c>
      <c r="U292">
        <v>147</v>
      </c>
      <c r="V292">
        <v>2</v>
      </c>
      <c r="W292">
        <v>4</v>
      </c>
      <c r="X292">
        <v>125</v>
      </c>
      <c r="Y292">
        <v>381</v>
      </c>
      <c r="Z292">
        <v>4</v>
      </c>
      <c r="AA292">
        <v>20</v>
      </c>
      <c r="AD292">
        <v>42</v>
      </c>
      <c r="AE292">
        <v>291</v>
      </c>
      <c r="AF292" s="16" t="s">
        <v>3143</v>
      </c>
      <c r="AG292" s="16"/>
      <c r="AH292" s="16"/>
      <c r="AI292" s="16" t="str">
        <f t="shared" si="16"/>
        <v>(147,4,2,4,125,381,20, null, 42, 'Chambers 2025 Asia Pacific',2025, '2024-03-10','2024-03-10','".Carbon::now()."','".Carbon::now()."'),</v>
      </c>
      <c r="AJ292" s="16" t="str">
        <f t="shared" si="17"/>
        <v>('".DB::select("SELECT id_status FROM `status` WHERE `element_type` = 'task' AND status_type = 'client' AND name ='PRE-FORECAST'")[0]-&gt;id_status."',291,1),</v>
      </c>
      <c r="AK292" s="16" t="str">
        <f t="shared" si="18"/>
        <v/>
      </c>
      <c r="AL292" s="16" t="str">
        <f t="shared" si="19"/>
        <v/>
      </c>
    </row>
    <row r="293" spans="1:38" x14ac:dyDescent="0.25">
      <c r="A293" s="16" t="s">
        <v>154</v>
      </c>
      <c r="B293" s="16" t="s">
        <v>62</v>
      </c>
      <c r="C293" s="16" t="s">
        <v>41</v>
      </c>
      <c r="D293" s="16" t="s">
        <v>28</v>
      </c>
      <c r="E293" s="16" t="s">
        <v>158</v>
      </c>
      <c r="F293" s="16" t="s">
        <v>150</v>
      </c>
      <c r="G293" s="16" t="s">
        <v>157</v>
      </c>
      <c r="H293" s="16" t="s">
        <v>159</v>
      </c>
      <c r="I293" s="16" t="s">
        <v>73</v>
      </c>
      <c r="J293" s="16" t="s">
        <v>3174</v>
      </c>
      <c r="M293" s="16" t="s">
        <v>37</v>
      </c>
      <c r="N293" s="7">
        <v>45071</v>
      </c>
      <c r="O293" s="9">
        <v>45071</v>
      </c>
      <c r="P293" t="s">
        <v>1208</v>
      </c>
      <c r="Q293">
        <v>1</v>
      </c>
      <c r="R293">
        <v>11</v>
      </c>
      <c r="S293">
        <v>4</v>
      </c>
      <c r="T293" t="s">
        <v>2983</v>
      </c>
      <c r="U293">
        <v>10</v>
      </c>
      <c r="V293">
        <v>2</v>
      </c>
      <c r="W293">
        <v>13</v>
      </c>
      <c r="X293">
        <v>65</v>
      </c>
      <c r="Y293">
        <v>192</v>
      </c>
      <c r="Z293">
        <v>4</v>
      </c>
      <c r="AA293">
        <v>45</v>
      </c>
      <c r="AD293">
        <v>42</v>
      </c>
      <c r="AE293">
        <v>292</v>
      </c>
      <c r="AF293" s="16" t="s">
        <v>39</v>
      </c>
      <c r="AG293" s="16"/>
      <c r="AH293" s="16"/>
      <c r="AI293" s="16" t="str">
        <f t="shared" si="16"/>
        <v>(10,4,2,13,65,192,45, null, 42, 'Chambers 2024 Fintech',2024, '2023-05-25','2023-05-25','".Carbon::now()."','".Carbon::now()."'),</v>
      </c>
      <c r="AJ293" s="16" t="str">
        <f t="shared" si="17"/>
        <v>('".DB::select("SELECT id_status FROM `status` WHERE `element_type` = 'task' AND status_type = 'client' AND name ='CONFIRMED'")[0]-&gt;id_status."',292,1),</v>
      </c>
      <c r="AK293" s="16" t="str">
        <f t="shared" si="18"/>
        <v/>
      </c>
      <c r="AL293" s="16" t="str">
        <f t="shared" si="19"/>
        <v/>
      </c>
    </row>
    <row r="294" spans="1:38" x14ac:dyDescent="0.25">
      <c r="A294" s="16" t="s">
        <v>154</v>
      </c>
      <c r="B294" s="16" t="s">
        <v>62</v>
      </c>
      <c r="C294" s="16" t="s">
        <v>41</v>
      </c>
      <c r="D294" s="16" t="s">
        <v>28</v>
      </c>
      <c r="E294" s="16" t="s">
        <v>160</v>
      </c>
      <c r="F294" s="16" t="s">
        <v>150</v>
      </c>
      <c r="G294" s="16" t="s">
        <v>156</v>
      </c>
      <c r="H294" s="16" t="s">
        <v>159</v>
      </c>
      <c r="I294" s="16" t="s">
        <v>73</v>
      </c>
      <c r="J294" s="16" t="s">
        <v>3174</v>
      </c>
      <c r="M294" s="16" t="s">
        <v>37</v>
      </c>
      <c r="N294" s="7">
        <v>45071</v>
      </c>
      <c r="O294" s="9">
        <v>45071</v>
      </c>
      <c r="P294" t="s">
        <v>1208</v>
      </c>
      <c r="Q294">
        <v>1</v>
      </c>
      <c r="R294">
        <v>11</v>
      </c>
      <c r="S294">
        <v>4</v>
      </c>
      <c r="T294" t="s">
        <v>2983</v>
      </c>
      <c r="U294">
        <v>10</v>
      </c>
      <c r="V294">
        <v>2</v>
      </c>
      <c r="W294">
        <v>13</v>
      </c>
      <c r="X294">
        <v>100</v>
      </c>
      <c r="Y294">
        <v>192</v>
      </c>
      <c r="Z294">
        <v>4</v>
      </c>
      <c r="AA294">
        <v>45</v>
      </c>
      <c r="AD294">
        <v>42</v>
      </c>
      <c r="AE294">
        <v>293</v>
      </c>
      <c r="AF294" s="16" t="s">
        <v>39</v>
      </c>
      <c r="AG294" s="16"/>
      <c r="AH294" s="16"/>
      <c r="AI294" s="16" t="str">
        <f t="shared" si="16"/>
        <v>(10,4,2,13,100,192,45, null, 42, 'Chambers 2024 Asia Pacific',2024, '2023-05-25','2023-05-25','".Carbon::now()."','".Carbon::now()."'),</v>
      </c>
      <c r="AJ294" s="16" t="str">
        <f t="shared" si="17"/>
        <v>('".DB::select("SELECT id_status FROM `status` WHERE `element_type` = 'task' AND status_type = 'client' AND name ='CONFIRMED'")[0]-&gt;id_status."',293,1),</v>
      </c>
      <c r="AK294" s="16" t="str">
        <f t="shared" si="18"/>
        <v/>
      </c>
      <c r="AL294" s="16" t="str">
        <f t="shared" si="19"/>
        <v/>
      </c>
    </row>
    <row r="295" spans="1:38" x14ac:dyDescent="0.25">
      <c r="A295" s="16" t="s">
        <v>154</v>
      </c>
      <c r="B295" s="16" t="s">
        <v>62</v>
      </c>
      <c r="C295" s="16" t="s">
        <v>41</v>
      </c>
      <c r="D295" s="16" t="s">
        <v>349</v>
      </c>
      <c r="E295" s="16" t="s">
        <v>1105</v>
      </c>
      <c r="F295" s="16" t="s">
        <v>150</v>
      </c>
      <c r="G295" s="16" t="s">
        <v>157</v>
      </c>
      <c r="H295" s="16" t="s">
        <v>159</v>
      </c>
      <c r="I295" s="16" t="s">
        <v>73</v>
      </c>
      <c r="J295" s="16" t="s">
        <v>35</v>
      </c>
      <c r="M295" s="16" t="s">
        <v>37</v>
      </c>
      <c r="N295" s="7">
        <v>45437</v>
      </c>
      <c r="O295" s="9">
        <v>45437</v>
      </c>
      <c r="P295" t="s">
        <v>3126</v>
      </c>
      <c r="Q295">
        <v>1</v>
      </c>
      <c r="R295">
        <v>11</v>
      </c>
      <c r="S295">
        <v>4</v>
      </c>
      <c r="T295" t="s">
        <v>4944</v>
      </c>
      <c r="U295">
        <v>147</v>
      </c>
      <c r="V295">
        <v>2</v>
      </c>
      <c r="W295">
        <v>13</v>
      </c>
      <c r="X295">
        <v>65</v>
      </c>
      <c r="Y295">
        <v>192</v>
      </c>
      <c r="Z295">
        <v>4</v>
      </c>
      <c r="AA295">
        <v>20</v>
      </c>
      <c r="AD295">
        <v>42</v>
      </c>
      <c r="AE295">
        <v>294</v>
      </c>
      <c r="AF295" s="16" t="s">
        <v>3143</v>
      </c>
      <c r="AG295" s="16"/>
      <c r="AH295" s="16"/>
      <c r="AI295" s="16" t="str">
        <f t="shared" si="16"/>
        <v>(147,4,2,13,65,192,20, null, 42, 'Chambers 2025 Fintech',2025, '2024-05-25','2024-05-25','".Carbon::now()."','".Carbon::now()."'),</v>
      </c>
      <c r="AJ295" s="16" t="str">
        <f t="shared" si="17"/>
        <v>('".DB::select("SELECT id_status FROM `status` WHERE `element_type` = 'task' AND status_type = 'client' AND name ='PRE-FORECAST'")[0]-&gt;id_status."',294,1),</v>
      </c>
      <c r="AK295" s="16" t="str">
        <f t="shared" si="18"/>
        <v/>
      </c>
      <c r="AL295" s="16" t="str">
        <f t="shared" si="19"/>
        <v/>
      </c>
    </row>
    <row r="296" spans="1:38" x14ac:dyDescent="0.25">
      <c r="A296" s="16" t="s">
        <v>154</v>
      </c>
      <c r="B296" s="16" t="s">
        <v>62</v>
      </c>
      <c r="C296" s="16" t="s">
        <v>41</v>
      </c>
      <c r="D296" s="16" t="s">
        <v>349</v>
      </c>
      <c r="E296" s="16" t="s">
        <v>1105</v>
      </c>
      <c r="F296" s="16" t="s">
        <v>150</v>
      </c>
      <c r="G296" s="16" t="s">
        <v>156</v>
      </c>
      <c r="H296" s="16" t="s">
        <v>159</v>
      </c>
      <c r="I296" s="16" t="s">
        <v>73</v>
      </c>
      <c r="J296" s="16" t="s">
        <v>35</v>
      </c>
      <c r="M296" s="16" t="s">
        <v>37</v>
      </c>
      <c r="N296" s="7">
        <v>45437</v>
      </c>
      <c r="O296" s="9">
        <v>45437</v>
      </c>
      <c r="P296" t="s">
        <v>3126</v>
      </c>
      <c r="Q296">
        <v>1</v>
      </c>
      <c r="R296">
        <v>11</v>
      </c>
      <c r="S296">
        <v>4</v>
      </c>
      <c r="T296" t="s">
        <v>4944</v>
      </c>
      <c r="U296">
        <v>147</v>
      </c>
      <c r="V296">
        <v>2</v>
      </c>
      <c r="W296">
        <v>13</v>
      </c>
      <c r="X296">
        <v>100</v>
      </c>
      <c r="Y296">
        <v>192</v>
      </c>
      <c r="Z296">
        <v>4</v>
      </c>
      <c r="AA296">
        <v>20</v>
      </c>
      <c r="AD296">
        <v>42</v>
      </c>
      <c r="AE296">
        <v>295</v>
      </c>
      <c r="AF296" s="16" t="s">
        <v>3143</v>
      </c>
      <c r="AG296" s="16"/>
      <c r="AH296" s="16"/>
      <c r="AI296" s="16" t="str">
        <f t="shared" si="16"/>
        <v>(147,4,2,13,100,192,20, null, 42, 'Chambers 2025 Fintech',2025, '2024-05-25','2024-05-25','".Carbon::now()."','".Carbon::now()."'),</v>
      </c>
      <c r="AJ296" s="16" t="str">
        <f t="shared" si="17"/>
        <v>('".DB::select("SELECT id_status FROM `status` WHERE `element_type` = 'task' AND status_type = 'client' AND name ='PRE-FORECAST'")[0]-&gt;id_status."',295,1),</v>
      </c>
      <c r="AK296" s="16" t="str">
        <f t="shared" si="18"/>
        <v/>
      </c>
      <c r="AL296" s="16" t="str">
        <f t="shared" si="19"/>
        <v/>
      </c>
    </row>
    <row r="297" spans="1:38" x14ac:dyDescent="0.25">
      <c r="A297" s="16" t="s">
        <v>154</v>
      </c>
      <c r="B297" s="16" t="s">
        <v>62</v>
      </c>
      <c r="C297" s="16" t="s">
        <v>41</v>
      </c>
      <c r="D297" s="16" t="s">
        <v>28</v>
      </c>
      <c r="E297" s="16" t="s">
        <v>89</v>
      </c>
      <c r="F297" s="16" t="s">
        <v>90</v>
      </c>
      <c r="G297" s="16" t="s">
        <v>157</v>
      </c>
      <c r="H297" s="16" t="s">
        <v>92</v>
      </c>
      <c r="I297" s="16" t="s">
        <v>73</v>
      </c>
      <c r="J297" s="16" t="s">
        <v>3174</v>
      </c>
      <c r="M297" s="16" t="s">
        <v>74</v>
      </c>
      <c r="N297" s="7">
        <v>45322</v>
      </c>
      <c r="O297" s="9">
        <v>45156</v>
      </c>
      <c r="P297" t="s">
        <v>1204</v>
      </c>
      <c r="Q297">
        <v>1</v>
      </c>
      <c r="R297">
        <v>11</v>
      </c>
      <c r="S297">
        <v>4</v>
      </c>
      <c r="T297" t="s">
        <v>2983</v>
      </c>
      <c r="U297">
        <v>10</v>
      </c>
      <c r="V297">
        <v>2</v>
      </c>
      <c r="W297">
        <v>16</v>
      </c>
      <c r="X297">
        <v>65</v>
      </c>
      <c r="Y297">
        <v>304</v>
      </c>
      <c r="Z297">
        <v>4</v>
      </c>
      <c r="AA297">
        <v>45</v>
      </c>
      <c r="AD297">
        <v>6</v>
      </c>
      <c r="AE297">
        <v>296</v>
      </c>
      <c r="AF297" s="16" t="s">
        <v>39</v>
      </c>
      <c r="AG297" s="16"/>
      <c r="AH297" s="16"/>
      <c r="AI297" s="16" t="str">
        <f t="shared" si="16"/>
        <v>(10,4,2,16,65,304,45, null, 6, 'Chambers 2024 High Net Worth',2024, '2023-08-18','2023-08-18','".Carbon::now()."','".Carbon::now()."'),</v>
      </c>
      <c r="AJ297" s="16" t="str">
        <f t="shared" si="17"/>
        <v>('".DB::select("SELECT id_status FROM `status` WHERE `element_type` = 'task' AND status_type = 'client' AND name ='CONFIRMED'")[0]-&gt;id_status."',296,1),</v>
      </c>
      <c r="AK297" s="16" t="str">
        <f t="shared" si="18"/>
        <v/>
      </c>
      <c r="AL297" s="16" t="str">
        <f t="shared" si="19"/>
        <v/>
      </c>
    </row>
    <row r="298" spans="1:38" x14ac:dyDescent="0.25">
      <c r="A298" s="16" t="s">
        <v>154</v>
      </c>
      <c r="B298" s="16" t="s">
        <v>62</v>
      </c>
      <c r="C298" s="16" t="s">
        <v>41</v>
      </c>
      <c r="D298" s="16" t="s">
        <v>28</v>
      </c>
      <c r="E298" s="16" t="s">
        <v>89</v>
      </c>
      <c r="F298" s="16" t="s">
        <v>90</v>
      </c>
      <c r="G298" s="16" t="s">
        <v>156</v>
      </c>
      <c r="H298" s="16" t="s">
        <v>92</v>
      </c>
      <c r="I298" s="16" t="s">
        <v>73</v>
      </c>
      <c r="J298" s="16" t="s">
        <v>3174</v>
      </c>
      <c r="M298" s="16" t="s">
        <v>74</v>
      </c>
      <c r="N298" s="7">
        <v>45322</v>
      </c>
      <c r="O298" s="9">
        <v>45156</v>
      </c>
      <c r="P298" t="s">
        <v>1204</v>
      </c>
      <c r="Q298">
        <v>1</v>
      </c>
      <c r="R298">
        <v>11</v>
      </c>
      <c r="S298">
        <v>4</v>
      </c>
      <c r="T298" t="s">
        <v>2983</v>
      </c>
      <c r="U298">
        <v>10</v>
      </c>
      <c r="V298">
        <v>2</v>
      </c>
      <c r="W298">
        <v>16</v>
      </c>
      <c r="X298">
        <v>100</v>
      </c>
      <c r="Y298">
        <v>304</v>
      </c>
      <c r="Z298">
        <v>4</v>
      </c>
      <c r="AA298">
        <v>45</v>
      </c>
      <c r="AD298">
        <v>6</v>
      </c>
      <c r="AE298">
        <v>297</v>
      </c>
      <c r="AF298" s="16" t="s">
        <v>39</v>
      </c>
      <c r="AG298" s="16"/>
      <c r="AH298" s="16"/>
      <c r="AI298" s="16" t="str">
        <f t="shared" si="16"/>
        <v>(10,4,2,16,100,304,45, null, 6, 'Chambers 2024 High Net Worth',2024, '2023-08-18','2023-08-18','".Carbon::now()."','".Carbon::now()."'),</v>
      </c>
      <c r="AJ298" s="16" t="str">
        <f t="shared" si="17"/>
        <v>('".DB::select("SELECT id_status FROM `status` WHERE `element_type` = 'task' AND status_type = 'client' AND name ='CONFIRMED'")[0]-&gt;id_status."',297,1),</v>
      </c>
      <c r="AK298" s="16" t="str">
        <f t="shared" si="18"/>
        <v/>
      </c>
      <c r="AL298" s="16" t="str">
        <f t="shared" si="19"/>
        <v/>
      </c>
    </row>
    <row r="299" spans="1:38" x14ac:dyDescent="0.25">
      <c r="A299" s="16" t="s">
        <v>88</v>
      </c>
      <c r="B299" s="16" t="s">
        <v>62</v>
      </c>
      <c r="C299" s="16" t="s">
        <v>41</v>
      </c>
      <c r="D299" s="16" t="s">
        <v>28</v>
      </c>
      <c r="E299" s="16" t="s">
        <v>89</v>
      </c>
      <c r="F299" s="16" t="s">
        <v>90</v>
      </c>
      <c r="G299" s="16" t="s">
        <v>91</v>
      </c>
      <c r="H299" s="16" t="s">
        <v>92</v>
      </c>
      <c r="I299" s="16" t="s">
        <v>94</v>
      </c>
      <c r="J299" s="16" t="s">
        <v>95</v>
      </c>
      <c r="M299" s="16" t="s">
        <v>96</v>
      </c>
      <c r="N299" s="7">
        <v>45192</v>
      </c>
      <c r="O299" s="9">
        <v>45156</v>
      </c>
      <c r="P299" t="s">
        <v>1204</v>
      </c>
      <c r="Q299">
        <v>1</v>
      </c>
      <c r="R299">
        <v>7</v>
      </c>
      <c r="S299">
        <v>4</v>
      </c>
      <c r="T299" t="s">
        <v>2985</v>
      </c>
      <c r="U299">
        <v>78</v>
      </c>
      <c r="V299">
        <v>2</v>
      </c>
      <c r="W299">
        <v>16</v>
      </c>
      <c r="X299">
        <v>73</v>
      </c>
      <c r="Y299">
        <v>304</v>
      </c>
      <c r="Z299">
        <v>33</v>
      </c>
      <c r="AA299">
        <v>8</v>
      </c>
      <c r="AD299">
        <v>18</v>
      </c>
      <c r="AE299">
        <v>298</v>
      </c>
      <c r="AF299" s="16" t="s">
        <v>39</v>
      </c>
      <c r="AG299" s="16"/>
      <c r="AH299" s="16"/>
      <c r="AI299" s="16" t="str">
        <f t="shared" si="16"/>
        <v>(78,4,2,16,73,304,8, null, 18, 'Chambers 2024 High Net Worth',2024, '2023-08-18','2023-08-18','".Carbon::now()."','".Carbon::now()."'),</v>
      </c>
      <c r="AJ299" s="16" t="str">
        <f t="shared" si="17"/>
        <v>('".DB::select("SELECT id_status FROM `status` WHERE `element_type` = 'task' AND status_type = 'client' AND name ='CONFIRMED'")[0]-&gt;id_status."',298,1),</v>
      </c>
      <c r="AK299" s="16" t="str">
        <f t="shared" si="18"/>
        <v/>
      </c>
      <c r="AL299" s="16" t="str">
        <f t="shared" si="19"/>
        <v/>
      </c>
    </row>
    <row r="300" spans="1:38" x14ac:dyDescent="0.25">
      <c r="A300" s="16" t="s">
        <v>88</v>
      </c>
      <c r="B300" s="16" t="s">
        <v>62</v>
      </c>
      <c r="C300" s="16" t="s">
        <v>41</v>
      </c>
      <c r="D300" s="16" t="s">
        <v>349</v>
      </c>
      <c r="E300" s="16" t="s">
        <v>1106</v>
      </c>
      <c r="F300" s="16" t="s">
        <v>90</v>
      </c>
      <c r="G300" s="16" t="s">
        <v>91</v>
      </c>
      <c r="H300" s="16" t="s">
        <v>92</v>
      </c>
      <c r="I300" s="16" t="s">
        <v>94</v>
      </c>
      <c r="J300" s="16" t="s">
        <v>95</v>
      </c>
      <c r="M300" s="16" t="s">
        <v>96</v>
      </c>
      <c r="N300" s="7">
        <v>45521</v>
      </c>
      <c r="O300" s="9">
        <v>45521</v>
      </c>
      <c r="P300" t="s">
        <v>5036</v>
      </c>
      <c r="Q300">
        <v>1</v>
      </c>
      <c r="R300">
        <v>7</v>
      </c>
      <c r="S300">
        <v>4</v>
      </c>
      <c r="T300" t="s">
        <v>4994</v>
      </c>
      <c r="U300">
        <v>178</v>
      </c>
      <c r="V300">
        <v>2</v>
      </c>
      <c r="W300">
        <v>16</v>
      </c>
      <c r="X300">
        <v>73</v>
      </c>
      <c r="Y300">
        <v>304</v>
      </c>
      <c r="Z300">
        <v>33</v>
      </c>
      <c r="AA300">
        <v>8</v>
      </c>
      <c r="AD300">
        <v>18</v>
      </c>
      <c r="AE300">
        <v>299</v>
      </c>
      <c r="AF300" s="16" t="s">
        <v>3143</v>
      </c>
      <c r="AG300" s="16"/>
      <c r="AH300" s="16"/>
      <c r="AI300" s="16" t="str">
        <f t="shared" si="16"/>
        <v>(178,4,2,16,73,304,8, null, 18, 'Chambers 2025 High Net Worth',2025, '2024-08-17','2024-08-17','".Carbon::now()."','".Carbon::now()."'),</v>
      </c>
      <c r="AJ300" s="16" t="str">
        <f t="shared" si="17"/>
        <v>('".DB::select("SELECT id_status FROM `status` WHERE `element_type` = 'task' AND status_type = 'client' AND name ='PRE-FORECAST'")[0]-&gt;id_status."',299,1),</v>
      </c>
      <c r="AK300" s="16" t="str">
        <f t="shared" si="18"/>
        <v/>
      </c>
      <c r="AL300" s="16" t="str">
        <f t="shared" si="19"/>
        <v/>
      </c>
    </row>
    <row r="301" spans="1:38" x14ac:dyDescent="0.25">
      <c r="A301" s="16" t="s">
        <v>104</v>
      </c>
      <c r="B301" s="16" t="s">
        <v>62</v>
      </c>
      <c r="C301" s="16" t="s">
        <v>41</v>
      </c>
      <c r="D301" s="16" t="s">
        <v>28</v>
      </c>
      <c r="E301" s="16" t="s">
        <v>89</v>
      </c>
      <c r="F301" s="16" t="s">
        <v>90</v>
      </c>
      <c r="G301" s="16" t="s">
        <v>1265</v>
      </c>
      <c r="H301" s="16" t="s">
        <v>92</v>
      </c>
      <c r="I301" s="16" t="s">
        <v>94</v>
      </c>
      <c r="J301" s="16" t="s">
        <v>109</v>
      </c>
      <c r="M301" s="16" t="s">
        <v>37</v>
      </c>
      <c r="N301" s="7">
        <v>45241</v>
      </c>
      <c r="O301" s="9">
        <v>45212</v>
      </c>
      <c r="P301" t="s">
        <v>3104</v>
      </c>
      <c r="Q301">
        <v>1</v>
      </c>
      <c r="R301">
        <v>10</v>
      </c>
      <c r="S301">
        <v>4</v>
      </c>
      <c r="T301" t="s">
        <v>3023</v>
      </c>
      <c r="U301">
        <v>133</v>
      </c>
      <c r="V301">
        <v>2</v>
      </c>
      <c r="W301">
        <v>16</v>
      </c>
      <c r="X301">
        <v>34</v>
      </c>
      <c r="Y301">
        <v>304</v>
      </c>
      <c r="Z301">
        <v>33</v>
      </c>
      <c r="AA301">
        <v>3</v>
      </c>
      <c r="AD301">
        <v>42</v>
      </c>
      <c r="AE301">
        <v>300</v>
      </c>
      <c r="AF301" s="16" t="s">
        <v>39</v>
      </c>
      <c r="AG301" s="16"/>
      <c r="AH301" s="16"/>
      <c r="AI301" s="16" t="str">
        <f t="shared" si="16"/>
        <v>(133,4,2,16,34,304,3, null, 42, 'Chambers 2024 High Net Worth',2024, '2023-10-13','2023-10-13','".Carbon::now()."','".Carbon::now()."'),</v>
      </c>
      <c r="AJ301" s="16" t="str">
        <f t="shared" si="17"/>
        <v>('".DB::select("SELECT id_status FROM `status` WHERE `element_type` = 'task' AND status_type = 'client' AND name ='CONFIRMED'")[0]-&gt;id_status."',300,1),</v>
      </c>
      <c r="AK301" s="16" t="str">
        <f t="shared" si="18"/>
        <v/>
      </c>
      <c r="AL301" s="16" t="str">
        <f t="shared" si="19"/>
        <v/>
      </c>
    </row>
    <row r="302" spans="1:38" x14ac:dyDescent="0.25">
      <c r="A302" s="16" t="s">
        <v>104</v>
      </c>
      <c r="B302" s="16" t="s">
        <v>62</v>
      </c>
      <c r="C302" s="16" t="s">
        <v>41</v>
      </c>
      <c r="D302" s="16" t="s">
        <v>28</v>
      </c>
      <c r="E302" s="16" t="s">
        <v>89</v>
      </c>
      <c r="F302" s="16" t="s">
        <v>90</v>
      </c>
      <c r="G302" s="16" t="s">
        <v>1266</v>
      </c>
      <c r="H302" s="16" t="s">
        <v>92</v>
      </c>
      <c r="I302" s="16" t="s">
        <v>94</v>
      </c>
      <c r="J302" s="16" t="s">
        <v>109</v>
      </c>
      <c r="M302" s="16" t="s">
        <v>37</v>
      </c>
      <c r="N302" s="7">
        <v>45241</v>
      </c>
      <c r="O302" s="9">
        <v>45184</v>
      </c>
      <c r="P302" t="s">
        <v>3100</v>
      </c>
      <c r="Q302">
        <v>1</v>
      </c>
      <c r="R302">
        <v>10</v>
      </c>
      <c r="S302">
        <v>4</v>
      </c>
      <c r="T302" t="s">
        <v>3023</v>
      </c>
      <c r="U302">
        <v>133</v>
      </c>
      <c r="V302">
        <v>2</v>
      </c>
      <c r="W302">
        <v>16</v>
      </c>
      <c r="X302">
        <v>82</v>
      </c>
      <c r="Y302">
        <v>304</v>
      </c>
      <c r="Z302">
        <v>33</v>
      </c>
      <c r="AA302">
        <v>3</v>
      </c>
      <c r="AD302">
        <v>42</v>
      </c>
      <c r="AE302">
        <v>301</v>
      </c>
      <c r="AF302" s="16" t="s">
        <v>39</v>
      </c>
      <c r="AG302" s="16"/>
      <c r="AH302" s="16"/>
      <c r="AI302" s="16" t="str">
        <f t="shared" si="16"/>
        <v>(133,4,2,16,82,304,3, null, 42, 'Chambers 2024 High Net Worth',2024, '2023-09-15','2023-09-15','".Carbon::now()."','".Carbon::now()."'),</v>
      </c>
      <c r="AJ302" s="16" t="str">
        <f t="shared" si="17"/>
        <v>('".DB::select("SELECT id_status FROM `status` WHERE `element_type` = 'task' AND status_type = 'client' AND name ='CONFIRMED'")[0]-&gt;id_status."',301,1),</v>
      </c>
      <c r="AK302" s="16" t="str">
        <f t="shared" si="18"/>
        <v/>
      </c>
      <c r="AL302" s="16" t="str">
        <f t="shared" si="19"/>
        <v/>
      </c>
    </row>
    <row r="303" spans="1:38" x14ac:dyDescent="0.25">
      <c r="A303" s="16" t="s">
        <v>154</v>
      </c>
      <c r="B303" s="16" t="s">
        <v>62</v>
      </c>
      <c r="C303" s="16" t="s">
        <v>41</v>
      </c>
      <c r="D303" s="16" t="s">
        <v>349</v>
      </c>
      <c r="E303" s="16" t="s">
        <v>1106</v>
      </c>
      <c r="F303" s="16" t="s">
        <v>90</v>
      </c>
      <c r="G303" s="16" t="s">
        <v>157</v>
      </c>
      <c r="H303" s="16" t="s">
        <v>92</v>
      </c>
      <c r="I303" s="16" t="s">
        <v>73</v>
      </c>
      <c r="J303" s="16" t="s">
        <v>35</v>
      </c>
      <c r="M303" s="16" t="s">
        <v>74</v>
      </c>
      <c r="N303" s="7">
        <v>45522</v>
      </c>
      <c r="O303" s="9">
        <v>45522</v>
      </c>
      <c r="P303" t="s">
        <v>3117</v>
      </c>
      <c r="Q303">
        <v>1</v>
      </c>
      <c r="R303">
        <v>11</v>
      </c>
      <c r="S303">
        <v>4</v>
      </c>
      <c r="T303" t="s">
        <v>4944</v>
      </c>
      <c r="U303">
        <v>147</v>
      </c>
      <c r="V303">
        <v>2</v>
      </c>
      <c r="W303">
        <v>16</v>
      </c>
      <c r="X303">
        <v>65</v>
      </c>
      <c r="Y303">
        <v>304</v>
      </c>
      <c r="Z303">
        <v>4</v>
      </c>
      <c r="AA303">
        <v>20</v>
      </c>
      <c r="AD303">
        <v>6</v>
      </c>
      <c r="AE303">
        <v>302</v>
      </c>
      <c r="AF303" s="16" t="s">
        <v>3143</v>
      </c>
      <c r="AG303" s="16"/>
      <c r="AH303" s="16"/>
      <c r="AI303" s="16" t="str">
        <f t="shared" si="16"/>
        <v>(147,4,2,16,65,304,20, null, 6, 'Chambers 2025 High Net Worth',2025, '2024-08-18','2024-08-18','".Carbon::now()."','".Carbon::now()."'),</v>
      </c>
      <c r="AJ303" s="16" t="str">
        <f t="shared" si="17"/>
        <v>('".DB::select("SELECT id_status FROM `status` WHERE `element_type` = 'task' AND status_type = 'client' AND name ='PRE-FORECAST'")[0]-&gt;id_status."',302,1),</v>
      </c>
      <c r="AK303" s="16" t="str">
        <f t="shared" si="18"/>
        <v/>
      </c>
      <c r="AL303" s="16" t="str">
        <f t="shared" si="19"/>
        <v/>
      </c>
    </row>
    <row r="304" spans="1:38" x14ac:dyDescent="0.25">
      <c r="A304" s="16" t="s">
        <v>154</v>
      </c>
      <c r="B304" s="16" t="s">
        <v>62</v>
      </c>
      <c r="C304" s="16" t="s">
        <v>41</v>
      </c>
      <c r="D304" s="16" t="s">
        <v>349</v>
      </c>
      <c r="E304" s="16" t="s">
        <v>1106</v>
      </c>
      <c r="F304" s="16" t="s">
        <v>90</v>
      </c>
      <c r="G304" s="16" t="s">
        <v>156</v>
      </c>
      <c r="H304" s="16" t="s">
        <v>92</v>
      </c>
      <c r="I304" s="16" t="s">
        <v>73</v>
      </c>
      <c r="J304" s="16" t="s">
        <v>35</v>
      </c>
      <c r="M304" s="16" t="s">
        <v>74</v>
      </c>
      <c r="N304" s="7">
        <v>45522</v>
      </c>
      <c r="O304" s="9">
        <v>45522</v>
      </c>
      <c r="P304" t="s">
        <v>3117</v>
      </c>
      <c r="Q304">
        <v>1</v>
      </c>
      <c r="R304">
        <v>11</v>
      </c>
      <c r="S304">
        <v>4</v>
      </c>
      <c r="T304" t="s">
        <v>4944</v>
      </c>
      <c r="U304">
        <v>147</v>
      </c>
      <c r="V304">
        <v>2</v>
      </c>
      <c r="W304">
        <v>16</v>
      </c>
      <c r="X304">
        <v>100</v>
      </c>
      <c r="Y304">
        <v>304</v>
      </c>
      <c r="Z304">
        <v>4</v>
      </c>
      <c r="AA304">
        <v>20</v>
      </c>
      <c r="AD304">
        <v>6</v>
      </c>
      <c r="AE304">
        <v>303</v>
      </c>
      <c r="AF304" s="16" t="s">
        <v>3143</v>
      </c>
      <c r="AG304" s="16"/>
      <c r="AH304" s="16"/>
      <c r="AI304" s="16" t="str">
        <f t="shared" si="16"/>
        <v>(147,4,2,16,100,304,20, null, 6, 'Chambers 2025 High Net Worth',2025, '2024-08-18','2024-08-18','".Carbon::now()."','".Carbon::now()."'),</v>
      </c>
      <c r="AJ304" s="16" t="str">
        <f t="shared" si="17"/>
        <v>('".DB::select("SELECT id_status FROM `status` WHERE `element_type` = 'task' AND status_type = 'client' AND name ='PRE-FORECAST'")[0]-&gt;id_status."',303,1),</v>
      </c>
      <c r="AK304" s="16" t="str">
        <f t="shared" si="18"/>
        <v/>
      </c>
      <c r="AL304" s="16" t="str">
        <f t="shared" si="19"/>
        <v/>
      </c>
    </row>
    <row r="305" spans="1:38" x14ac:dyDescent="0.25">
      <c r="A305" s="16" t="s">
        <v>252</v>
      </c>
      <c r="B305" s="16" t="s">
        <v>26</v>
      </c>
      <c r="C305" s="16" t="s">
        <v>41</v>
      </c>
      <c r="D305" s="16" t="s">
        <v>28</v>
      </c>
      <c r="E305" s="16" t="s">
        <v>89</v>
      </c>
      <c r="F305" s="16" t="s">
        <v>90</v>
      </c>
      <c r="G305" s="16" t="s">
        <v>253</v>
      </c>
      <c r="H305" s="16" t="s">
        <v>92</v>
      </c>
      <c r="I305" s="16" t="s">
        <v>35</v>
      </c>
      <c r="J305" s="16" t="s">
        <v>36</v>
      </c>
      <c r="M305" s="16" t="s">
        <v>96</v>
      </c>
      <c r="N305" s="7">
        <v>45184</v>
      </c>
      <c r="O305" s="9">
        <v>45156</v>
      </c>
      <c r="P305" t="s">
        <v>1204</v>
      </c>
      <c r="Q305">
        <v>1</v>
      </c>
      <c r="R305">
        <v>167</v>
      </c>
      <c r="S305">
        <v>5</v>
      </c>
      <c r="T305" t="s">
        <v>2984</v>
      </c>
      <c r="U305">
        <v>71</v>
      </c>
      <c r="V305">
        <v>2</v>
      </c>
      <c r="W305">
        <v>16</v>
      </c>
      <c r="X305">
        <v>10</v>
      </c>
      <c r="Y305">
        <v>304</v>
      </c>
      <c r="Z305">
        <v>20</v>
      </c>
      <c r="AA305">
        <v>19</v>
      </c>
      <c r="AD305">
        <v>18</v>
      </c>
      <c r="AE305">
        <v>304</v>
      </c>
      <c r="AF305" s="16" t="s">
        <v>39</v>
      </c>
      <c r="AG305" s="16"/>
      <c r="AH305" s="16"/>
      <c r="AI305" s="16" t="str">
        <f t="shared" si="16"/>
        <v>(71,5,2,16,10,304,19, null, 18, 'Chambers 2024 High Net Worth',2024, '2023-08-18','2023-08-18','".Carbon::now()."','".Carbon::now()."'),</v>
      </c>
      <c r="AJ305" s="16" t="str">
        <f t="shared" si="17"/>
        <v>('".DB::select("SELECT id_status FROM `status` WHERE `element_type` = 'task' AND status_type = 'client' AND name ='CONFIRMED'")[0]-&gt;id_status."',304,1),</v>
      </c>
      <c r="AK305" s="16" t="str">
        <f t="shared" si="18"/>
        <v/>
      </c>
      <c r="AL305" s="16" t="str">
        <f t="shared" si="19"/>
        <v/>
      </c>
    </row>
    <row r="306" spans="1:38" x14ac:dyDescent="0.25">
      <c r="A306" s="16" t="s">
        <v>252</v>
      </c>
      <c r="B306" s="16" t="s">
        <v>26</v>
      </c>
      <c r="C306" s="16" t="s">
        <v>41</v>
      </c>
      <c r="D306" s="16" t="s">
        <v>349</v>
      </c>
      <c r="E306" s="16" t="s">
        <v>1106</v>
      </c>
      <c r="F306" s="16" t="s">
        <v>90</v>
      </c>
      <c r="G306" s="16" t="s">
        <v>253</v>
      </c>
      <c r="H306" s="16" t="s">
        <v>92</v>
      </c>
      <c r="I306" s="16" t="s">
        <v>35</v>
      </c>
      <c r="J306" s="16" t="s">
        <v>36</v>
      </c>
      <c r="M306" s="16" t="s">
        <v>96</v>
      </c>
      <c r="N306" s="7">
        <v>45521</v>
      </c>
      <c r="O306" s="9">
        <v>45521</v>
      </c>
      <c r="P306" t="s">
        <v>5036</v>
      </c>
      <c r="Q306">
        <v>1</v>
      </c>
      <c r="R306">
        <v>167</v>
      </c>
      <c r="S306">
        <v>5</v>
      </c>
      <c r="T306" t="s">
        <v>4972</v>
      </c>
      <c r="U306">
        <v>188</v>
      </c>
      <c r="V306">
        <v>2</v>
      </c>
      <c r="W306">
        <v>16</v>
      </c>
      <c r="X306">
        <v>10</v>
      </c>
      <c r="Y306">
        <v>304</v>
      </c>
      <c r="Z306">
        <v>20</v>
      </c>
      <c r="AA306">
        <v>19</v>
      </c>
      <c r="AD306">
        <v>18</v>
      </c>
      <c r="AE306">
        <v>305</v>
      </c>
      <c r="AF306" s="16" t="s">
        <v>3143</v>
      </c>
      <c r="AG306" s="16"/>
      <c r="AH306" s="16"/>
      <c r="AI306" s="16" t="str">
        <f t="shared" si="16"/>
        <v>(188,5,2,16,10,304,19, null, 18, 'Chambers 2025 High Net Worth',2025, '2024-08-17','2024-08-17','".Carbon::now()."','".Carbon::now()."'),</v>
      </c>
      <c r="AJ306" s="16" t="str">
        <f t="shared" si="17"/>
        <v>('".DB::select("SELECT id_status FROM `status` WHERE `element_type` = 'task' AND status_type = 'client' AND name ='PRE-FORECAST'")[0]-&gt;id_status."',305,1),</v>
      </c>
      <c r="AK306" s="16" t="str">
        <f t="shared" si="18"/>
        <v/>
      </c>
      <c r="AL306" s="16" t="str">
        <f t="shared" si="19"/>
        <v/>
      </c>
    </row>
    <row r="307" spans="1:38" x14ac:dyDescent="0.25">
      <c r="A307" s="16" t="s">
        <v>704</v>
      </c>
      <c r="B307" s="16" t="s">
        <v>26</v>
      </c>
      <c r="C307" s="16" t="s">
        <v>41</v>
      </c>
      <c r="D307" s="16" t="s">
        <v>28</v>
      </c>
      <c r="E307" s="16" t="s">
        <v>89</v>
      </c>
      <c r="F307" s="16" t="s">
        <v>90</v>
      </c>
      <c r="G307" s="16" t="s">
        <v>63</v>
      </c>
      <c r="H307" s="16" t="s">
        <v>92</v>
      </c>
      <c r="I307" s="16" t="s">
        <v>35</v>
      </c>
      <c r="J307" s="16" t="s">
        <v>36</v>
      </c>
      <c r="M307" s="16" t="s">
        <v>54</v>
      </c>
      <c r="N307" s="7">
        <v>45193</v>
      </c>
      <c r="O307" s="9">
        <v>45156</v>
      </c>
      <c r="P307" t="s">
        <v>1204</v>
      </c>
      <c r="Q307">
        <v>1</v>
      </c>
      <c r="R307">
        <v>24</v>
      </c>
      <c r="S307">
        <v>5</v>
      </c>
      <c r="T307" t="s">
        <v>2951</v>
      </c>
      <c r="U307">
        <v>64</v>
      </c>
      <c r="V307">
        <v>2</v>
      </c>
      <c r="W307">
        <v>16</v>
      </c>
      <c r="X307">
        <v>107</v>
      </c>
      <c r="Y307">
        <v>304</v>
      </c>
      <c r="Z307">
        <v>20</v>
      </c>
      <c r="AA307">
        <v>19</v>
      </c>
      <c r="AD307">
        <v>50</v>
      </c>
      <c r="AE307">
        <v>306</v>
      </c>
      <c r="AF307" s="16" t="s">
        <v>39</v>
      </c>
      <c r="AG307" s="16"/>
      <c r="AH307" s="16"/>
      <c r="AI307" s="16" t="str">
        <f t="shared" si="16"/>
        <v>(64,5,2,16,107,304,19, null, 50, 'Chambers 2024 High Net Worth',2024, '2023-08-18','2023-08-18','".Carbon::now()."','".Carbon::now()."'),</v>
      </c>
      <c r="AJ307" s="16" t="str">
        <f t="shared" si="17"/>
        <v>('".DB::select("SELECT id_status FROM `status` WHERE `element_type` = 'task' AND status_type = 'client' AND name ='CONFIRMED'")[0]-&gt;id_status."',306,1),</v>
      </c>
      <c r="AK307" s="16" t="str">
        <f t="shared" si="18"/>
        <v/>
      </c>
      <c r="AL307" s="16" t="str">
        <f t="shared" si="19"/>
        <v/>
      </c>
    </row>
    <row r="308" spans="1:38" x14ac:dyDescent="0.25">
      <c r="A308" s="16" t="s">
        <v>704</v>
      </c>
      <c r="B308" s="16" t="s">
        <v>26</v>
      </c>
      <c r="C308" s="16" t="s">
        <v>41</v>
      </c>
      <c r="D308" s="16" t="s">
        <v>349</v>
      </c>
      <c r="E308" s="16" t="s">
        <v>1106</v>
      </c>
      <c r="F308" s="16" t="s">
        <v>90</v>
      </c>
      <c r="G308" s="16" t="s">
        <v>63</v>
      </c>
      <c r="H308" s="16" t="s">
        <v>92</v>
      </c>
      <c r="I308" s="16" t="s">
        <v>35</v>
      </c>
      <c r="J308" s="16" t="s">
        <v>36</v>
      </c>
      <c r="M308" s="16" t="s">
        <v>54</v>
      </c>
      <c r="N308" s="7">
        <v>45521</v>
      </c>
      <c r="O308" s="9">
        <v>45521</v>
      </c>
      <c r="P308" t="s">
        <v>5036</v>
      </c>
      <c r="Q308">
        <v>1</v>
      </c>
      <c r="R308">
        <v>24</v>
      </c>
      <c r="S308">
        <v>5</v>
      </c>
      <c r="T308" t="s">
        <v>4986</v>
      </c>
      <c r="U308">
        <v>166</v>
      </c>
      <c r="V308">
        <v>2</v>
      </c>
      <c r="W308">
        <v>16</v>
      </c>
      <c r="X308">
        <v>107</v>
      </c>
      <c r="Y308">
        <v>304</v>
      </c>
      <c r="Z308">
        <v>20</v>
      </c>
      <c r="AA308">
        <v>19</v>
      </c>
      <c r="AD308">
        <v>50</v>
      </c>
      <c r="AE308">
        <v>307</v>
      </c>
      <c r="AF308" s="16" t="s">
        <v>3143</v>
      </c>
      <c r="AG308" s="16"/>
      <c r="AH308" s="16"/>
      <c r="AI308" s="16" t="str">
        <f t="shared" si="16"/>
        <v>(166,5,2,16,107,304,19, null, 50, 'Chambers 2025 High Net Worth',2025, '2024-08-17','2024-08-17','".Carbon::now()."','".Carbon::now()."'),</v>
      </c>
      <c r="AJ308" s="16" t="str">
        <f t="shared" si="17"/>
        <v>('".DB::select("SELECT id_status FROM `status` WHERE `element_type` = 'task' AND status_type = 'client' AND name ='PRE-FORECAST'")[0]-&gt;id_status."',307,1),</v>
      </c>
      <c r="AK308" s="16" t="str">
        <f t="shared" si="18"/>
        <v/>
      </c>
      <c r="AL308" s="16" t="str">
        <f t="shared" si="19"/>
        <v/>
      </c>
    </row>
    <row r="309" spans="1:38" x14ac:dyDescent="0.25">
      <c r="A309" s="16" t="s">
        <v>154</v>
      </c>
      <c r="B309" s="16" t="s">
        <v>3139</v>
      </c>
      <c r="C309" s="16" t="s">
        <v>27</v>
      </c>
      <c r="D309" s="16" t="s">
        <v>28</v>
      </c>
      <c r="E309" s="16" t="s">
        <v>192</v>
      </c>
      <c r="F309" s="16" t="s">
        <v>155</v>
      </c>
      <c r="G309" s="16" t="s">
        <v>157</v>
      </c>
      <c r="H309" s="16" t="s">
        <v>195</v>
      </c>
      <c r="I309" s="16" t="s">
        <v>73</v>
      </c>
      <c r="J309" s="16" t="s">
        <v>3174</v>
      </c>
      <c r="M309" s="16" t="s">
        <v>37</v>
      </c>
      <c r="N309" s="7">
        <v>45089</v>
      </c>
      <c r="O309" s="9">
        <v>45089</v>
      </c>
      <c r="P309" t="s">
        <v>1195</v>
      </c>
      <c r="Q309">
        <v>1</v>
      </c>
      <c r="R309">
        <v>11</v>
      </c>
      <c r="S309">
        <v>4</v>
      </c>
      <c r="T309" t="s">
        <v>2983</v>
      </c>
      <c r="U309">
        <v>10</v>
      </c>
      <c r="V309">
        <v>14</v>
      </c>
      <c r="W309">
        <v>52</v>
      </c>
      <c r="X309">
        <v>65</v>
      </c>
      <c r="Y309">
        <v>496</v>
      </c>
      <c r="Z309">
        <v>4</v>
      </c>
      <c r="AA309">
        <v>45</v>
      </c>
      <c r="AD309">
        <v>42</v>
      </c>
      <c r="AE309">
        <v>308</v>
      </c>
      <c r="AF309" s="16" t="s">
        <v>39</v>
      </c>
      <c r="AG309" s="16"/>
      <c r="AH309" s="16"/>
      <c r="AI309" s="16" t="str">
        <f t="shared" si="16"/>
        <v>(10,4,14,52,65,496,45, null, 42, 'L500 2024 Asia-Pacific',2024, '2023-06-12','2023-06-12','".Carbon::now()."','".Carbon::now()."'),</v>
      </c>
      <c r="AJ309" s="16" t="str">
        <f t="shared" si="17"/>
        <v>('".DB::select("SELECT id_status FROM `status` WHERE `element_type` = 'task' AND status_type = 'client' AND name ='CONFIRMED'")[0]-&gt;id_status."',308,1),</v>
      </c>
      <c r="AK309" s="16" t="str">
        <f t="shared" si="18"/>
        <v/>
      </c>
      <c r="AL309" s="16" t="str">
        <f t="shared" si="19"/>
        <v/>
      </c>
    </row>
    <row r="310" spans="1:38" x14ac:dyDescent="0.25">
      <c r="A310" s="16" t="s">
        <v>154</v>
      </c>
      <c r="B310" s="16" t="s">
        <v>3139</v>
      </c>
      <c r="C310" s="16" t="s">
        <v>27</v>
      </c>
      <c r="D310" s="16" t="s">
        <v>349</v>
      </c>
      <c r="E310" s="16" t="s">
        <v>3291</v>
      </c>
      <c r="F310" s="16" t="s">
        <v>155</v>
      </c>
      <c r="G310" s="16" t="s">
        <v>157</v>
      </c>
      <c r="H310" s="16" t="s">
        <v>195</v>
      </c>
      <c r="I310" s="16" t="s">
        <v>73</v>
      </c>
      <c r="J310" s="16" t="s">
        <v>35</v>
      </c>
      <c r="M310" s="16" t="s">
        <v>37</v>
      </c>
      <c r="N310" s="7">
        <v>45455</v>
      </c>
      <c r="O310" s="9">
        <v>45455</v>
      </c>
      <c r="P310" t="s">
        <v>5030</v>
      </c>
      <c r="Q310">
        <v>1</v>
      </c>
      <c r="R310">
        <v>11</v>
      </c>
      <c r="S310">
        <v>4</v>
      </c>
      <c r="T310" t="s">
        <v>4944</v>
      </c>
      <c r="U310">
        <v>147</v>
      </c>
      <c r="V310">
        <v>14</v>
      </c>
      <c r="W310">
        <v>52</v>
      </c>
      <c r="X310">
        <v>65</v>
      </c>
      <c r="Y310">
        <v>496</v>
      </c>
      <c r="Z310">
        <v>4</v>
      </c>
      <c r="AA310">
        <v>20</v>
      </c>
      <c r="AD310">
        <v>42</v>
      </c>
      <c r="AE310">
        <v>309</v>
      </c>
      <c r="AF310" s="16" t="s">
        <v>3143</v>
      </c>
      <c r="AG310" s="16"/>
      <c r="AH310" s="16"/>
      <c r="AI310" s="16" t="str">
        <f t="shared" si="16"/>
        <v>(147,4,14,52,65,496,20, null, 42, 'L500 2025 Asia-Pacific',2025, '2024-06-12','2024-06-12','".Carbon::now()."','".Carbon::now()."'),</v>
      </c>
      <c r="AJ310" s="16" t="str">
        <f t="shared" si="17"/>
        <v>('".DB::select("SELECT id_status FROM `status` WHERE `element_type` = 'task' AND status_type = 'client' AND name ='PRE-FORECAST'")[0]-&gt;id_status."',309,1),</v>
      </c>
      <c r="AK310" s="16" t="str">
        <f t="shared" si="18"/>
        <v/>
      </c>
      <c r="AL310" s="16" t="str">
        <f t="shared" si="19"/>
        <v/>
      </c>
    </row>
    <row r="311" spans="1:38" x14ac:dyDescent="0.25">
      <c r="A311" s="16" t="s">
        <v>235</v>
      </c>
      <c r="B311" s="16" t="s">
        <v>62</v>
      </c>
      <c r="C311" s="16" t="s">
        <v>41</v>
      </c>
      <c r="D311" s="16" t="s">
        <v>28</v>
      </c>
      <c r="E311" s="16" t="s">
        <v>51</v>
      </c>
      <c r="F311" s="16" t="s">
        <v>31</v>
      </c>
      <c r="G311" s="16" t="s">
        <v>237</v>
      </c>
      <c r="H311" s="16" t="s">
        <v>238</v>
      </c>
      <c r="I311" s="16" t="s">
        <v>73</v>
      </c>
      <c r="J311" s="16" t="s">
        <v>36</v>
      </c>
      <c r="M311" s="16" t="s">
        <v>54</v>
      </c>
      <c r="N311" s="7">
        <v>44979</v>
      </c>
      <c r="O311" s="9">
        <v>44979</v>
      </c>
      <c r="P311" t="s">
        <v>1179</v>
      </c>
      <c r="Q311">
        <v>1</v>
      </c>
      <c r="R311">
        <v>15</v>
      </c>
      <c r="S311">
        <v>4</v>
      </c>
      <c r="T311" t="s">
        <v>2952</v>
      </c>
      <c r="U311">
        <v>66</v>
      </c>
      <c r="V311">
        <v>2</v>
      </c>
      <c r="W311">
        <v>12</v>
      </c>
      <c r="X311">
        <v>106</v>
      </c>
      <c r="Y311">
        <v>43</v>
      </c>
      <c r="Z311">
        <v>4</v>
      </c>
      <c r="AA311">
        <v>19</v>
      </c>
      <c r="AD311">
        <v>50</v>
      </c>
      <c r="AE311">
        <v>310</v>
      </c>
      <c r="AF311" s="16" t="s">
        <v>39</v>
      </c>
      <c r="AG311" s="16"/>
      <c r="AH311" s="16"/>
      <c r="AI311" s="16" t="str">
        <f t="shared" si="16"/>
        <v>(66,4,2,12,106,43,19, null, 50, 'Chambers 2024 Europe',2024, '2023-02-22','2023-02-22','".Carbon::now()."','".Carbon::now()."'),</v>
      </c>
      <c r="AJ311" s="16" t="str">
        <f t="shared" si="17"/>
        <v>('".DB::select("SELECT id_status FROM `status` WHERE `element_type` = 'task' AND status_type = 'client' AND name ='CONFIRMED'")[0]-&gt;id_status."',310,1),</v>
      </c>
      <c r="AK311" s="16" t="str">
        <f t="shared" si="18"/>
        <v/>
      </c>
      <c r="AL311" s="16" t="str">
        <f t="shared" si="19"/>
        <v/>
      </c>
    </row>
    <row r="312" spans="1:38" x14ac:dyDescent="0.25">
      <c r="A312" s="16" t="s">
        <v>235</v>
      </c>
      <c r="B312" s="16" t="s">
        <v>62</v>
      </c>
      <c r="C312" s="16" t="s">
        <v>41</v>
      </c>
      <c r="D312" s="16" t="s">
        <v>349</v>
      </c>
      <c r="E312" s="16" t="s">
        <v>2909</v>
      </c>
      <c r="F312" s="16" t="s">
        <v>31</v>
      </c>
      <c r="G312" s="16" t="s">
        <v>237</v>
      </c>
      <c r="H312" s="16" t="s">
        <v>238</v>
      </c>
      <c r="I312" s="16" t="s">
        <v>73</v>
      </c>
      <c r="J312" s="16" t="s">
        <v>36</v>
      </c>
      <c r="M312" s="16" t="s">
        <v>54</v>
      </c>
      <c r="N312" s="7">
        <v>45344</v>
      </c>
      <c r="O312" s="9">
        <v>45344</v>
      </c>
      <c r="P312" t="s">
        <v>5033</v>
      </c>
      <c r="Q312">
        <v>1</v>
      </c>
      <c r="R312">
        <v>15</v>
      </c>
      <c r="S312">
        <v>4</v>
      </c>
      <c r="T312" t="s">
        <v>4965</v>
      </c>
      <c r="U312">
        <v>172</v>
      </c>
      <c r="V312">
        <v>2</v>
      </c>
      <c r="W312">
        <v>12</v>
      </c>
      <c r="X312">
        <v>106</v>
      </c>
      <c r="Y312">
        <v>43</v>
      </c>
      <c r="Z312">
        <v>4</v>
      </c>
      <c r="AA312">
        <v>19</v>
      </c>
      <c r="AD312">
        <v>50</v>
      </c>
      <c r="AE312">
        <v>311</v>
      </c>
      <c r="AF312" s="16" t="s">
        <v>3143</v>
      </c>
      <c r="AG312" s="16"/>
      <c r="AH312" s="16"/>
      <c r="AI312" s="16" t="str">
        <f t="shared" si="16"/>
        <v>(172,4,2,12,106,43,19, null, 50, 'Chambers 2025 Europe',2025, '2024-02-22','2024-02-22','".Carbon::now()."','".Carbon::now()."'),</v>
      </c>
      <c r="AJ312" s="16" t="str">
        <f t="shared" si="17"/>
        <v>('".DB::select("SELECT id_status FROM `status` WHERE `element_type` = 'task' AND status_type = 'client' AND name ='PRE-FORECAST'")[0]-&gt;id_status."',311,1),</v>
      </c>
      <c r="AK312" s="16" t="str">
        <f t="shared" si="18"/>
        <v/>
      </c>
      <c r="AL312" s="16" t="str">
        <f t="shared" si="19"/>
        <v/>
      </c>
    </row>
    <row r="313" spans="1:38" x14ac:dyDescent="0.25">
      <c r="A313" s="16" t="s">
        <v>313</v>
      </c>
      <c r="B313" s="16" t="s">
        <v>26</v>
      </c>
      <c r="C313" s="16" t="s">
        <v>41</v>
      </c>
      <c r="D313" s="16" t="s">
        <v>28</v>
      </c>
      <c r="E313" s="16" t="s">
        <v>76</v>
      </c>
      <c r="F313" s="16" t="s">
        <v>77</v>
      </c>
      <c r="G313" s="16" t="s">
        <v>268</v>
      </c>
      <c r="H313" s="16" t="s">
        <v>238</v>
      </c>
      <c r="I313" s="16" t="s">
        <v>55</v>
      </c>
      <c r="J313" s="16" t="s">
        <v>314</v>
      </c>
      <c r="M313" s="16" t="s">
        <v>315</v>
      </c>
      <c r="N313" s="7">
        <v>44965</v>
      </c>
      <c r="O313" s="9">
        <v>44965</v>
      </c>
      <c r="P313" t="s">
        <v>1207</v>
      </c>
      <c r="Q313">
        <v>1</v>
      </c>
      <c r="R313">
        <v>32</v>
      </c>
      <c r="S313">
        <v>4</v>
      </c>
      <c r="T313" t="s">
        <v>3024</v>
      </c>
      <c r="U313">
        <v>77</v>
      </c>
      <c r="V313">
        <v>2</v>
      </c>
      <c r="W313">
        <v>19</v>
      </c>
      <c r="X313">
        <v>64</v>
      </c>
      <c r="Y313">
        <v>43</v>
      </c>
      <c r="Z313">
        <v>22</v>
      </c>
      <c r="AA313">
        <v>21</v>
      </c>
      <c r="AD313">
        <v>39</v>
      </c>
      <c r="AE313">
        <v>312</v>
      </c>
      <c r="AF313" s="16" t="s">
        <v>39</v>
      </c>
      <c r="AG313" s="16"/>
      <c r="AH313" s="16"/>
      <c r="AI313" s="16" t="str">
        <f t="shared" si="16"/>
        <v>(77,4,2,19,64,43,21, null, 39, 'Chambers 2024 UK',2024, '2023-02-08','2023-02-08','".Carbon::now()."','".Carbon::now()."'),</v>
      </c>
      <c r="AJ313" s="16" t="str">
        <f t="shared" si="17"/>
        <v>('".DB::select("SELECT id_status FROM `status` WHERE `element_type` = 'task' AND status_type = 'client' AND name ='CONFIRMED'")[0]-&gt;id_status."',312,1),</v>
      </c>
      <c r="AK313" s="16" t="str">
        <f t="shared" si="18"/>
        <v/>
      </c>
      <c r="AL313" s="16" t="str">
        <f t="shared" si="19"/>
        <v/>
      </c>
    </row>
    <row r="314" spans="1:38" x14ac:dyDescent="0.25">
      <c r="A314" s="16" t="s">
        <v>313</v>
      </c>
      <c r="B314" s="16" t="s">
        <v>62</v>
      </c>
      <c r="C314" s="16" t="s">
        <v>41</v>
      </c>
      <c r="D314" s="16" t="s">
        <v>28</v>
      </c>
      <c r="E314" s="16" t="s">
        <v>105</v>
      </c>
      <c r="F314" s="16" t="s">
        <v>106</v>
      </c>
      <c r="G314" s="16" t="s">
        <v>134</v>
      </c>
      <c r="H314" s="16" t="s">
        <v>238</v>
      </c>
      <c r="I314" s="16" t="s">
        <v>55</v>
      </c>
      <c r="J314" s="16" t="s">
        <v>314</v>
      </c>
      <c r="M314" s="16" t="s">
        <v>315</v>
      </c>
      <c r="N314" s="7"/>
      <c r="O314" s="9">
        <v>45120</v>
      </c>
      <c r="P314" t="s">
        <v>1221</v>
      </c>
      <c r="Q314">
        <v>1</v>
      </c>
      <c r="R314">
        <v>32</v>
      </c>
      <c r="S314">
        <v>4</v>
      </c>
      <c r="T314" t="s">
        <v>3024</v>
      </c>
      <c r="U314">
        <v>77</v>
      </c>
      <c r="V314">
        <v>2</v>
      </c>
      <c r="W314">
        <v>20</v>
      </c>
      <c r="X314">
        <v>117</v>
      </c>
      <c r="Y314">
        <v>43</v>
      </c>
      <c r="Z314">
        <v>22</v>
      </c>
      <c r="AA314">
        <v>21</v>
      </c>
      <c r="AD314">
        <v>39</v>
      </c>
      <c r="AE314">
        <v>313</v>
      </c>
      <c r="AF314" s="16" t="s">
        <v>39</v>
      </c>
      <c r="AG314" s="16"/>
      <c r="AH314" s="16"/>
      <c r="AI314" s="16" t="str">
        <f t="shared" si="16"/>
        <v>(77,4,2,20,117,43,21, null, 39, 'Chambers 2024 USA',2024, '2023-07-13','2023-07-13','".Carbon::now()."','".Carbon::now()."'),</v>
      </c>
      <c r="AJ314" s="16" t="str">
        <f t="shared" si="17"/>
        <v>('".DB::select("SELECT id_status FROM `status` WHERE `element_type` = 'task' AND status_type = 'client' AND name ='CONFIRMED'")[0]-&gt;id_status."',313,1),</v>
      </c>
      <c r="AK314" s="16" t="str">
        <f t="shared" si="18"/>
        <v/>
      </c>
      <c r="AL314" s="16" t="str">
        <f t="shared" si="19"/>
        <v/>
      </c>
    </row>
    <row r="315" spans="1:38" x14ac:dyDescent="0.25">
      <c r="A315" s="16" t="s">
        <v>313</v>
      </c>
      <c r="B315" s="16" t="s">
        <v>26</v>
      </c>
      <c r="C315" s="16" t="s">
        <v>41</v>
      </c>
      <c r="D315" s="16" t="s">
        <v>349</v>
      </c>
      <c r="E315" s="16" t="s">
        <v>1274</v>
      </c>
      <c r="F315" s="16" t="s">
        <v>77</v>
      </c>
      <c r="G315" s="16" t="s">
        <v>78</v>
      </c>
      <c r="H315" s="16" t="s">
        <v>238</v>
      </c>
      <c r="I315" s="16" t="s">
        <v>55</v>
      </c>
      <c r="J315" s="16" t="s">
        <v>314</v>
      </c>
      <c r="M315" s="16"/>
      <c r="N315" s="7">
        <v>45330</v>
      </c>
      <c r="O315" s="9">
        <v>45330</v>
      </c>
      <c r="P315" t="s">
        <v>3129</v>
      </c>
      <c r="Q315">
        <v>1</v>
      </c>
      <c r="R315">
        <v>32</v>
      </c>
      <c r="S315">
        <v>4</v>
      </c>
      <c r="T315" t="s">
        <v>3076</v>
      </c>
      <c r="U315">
        <v>167</v>
      </c>
      <c r="V315">
        <v>2</v>
      </c>
      <c r="W315">
        <v>19</v>
      </c>
      <c r="X315">
        <v>114</v>
      </c>
      <c r="Y315">
        <v>43</v>
      </c>
      <c r="Z315">
        <v>22</v>
      </c>
      <c r="AA315">
        <v>21</v>
      </c>
      <c r="AE315">
        <v>314</v>
      </c>
      <c r="AF315" s="16" t="s">
        <v>24</v>
      </c>
      <c r="AG315" s="16"/>
      <c r="AH315" s="16"/>
      <c r="AI315" s="16" t="str">
        <f t="shared" si="16"/>
        <v>(167,4,2,19,114,43,21, null, null, 'Chambers 2025 UK',2025, '2024-02-08','2024-02-08','".Carbon::now()."','".Carbon::now()."'),</v>
      </c>
      <c r="AJ315" s="16" t="str">
        <f t="shared" si="17"/>
        <v>('".DB::select("SELECT id_status FROM `status` WHERE `element_type` = 'task' AND status_type = 'client' AND name ='CANCELLED'")[0]-&gt;id_status."',314,1),</v>
      </c>
      <c r="AK315" s="16" t="str">
        <f t="shared" si="18"/>
        <v/>
      </c>
      <c r="AL315" s="16" t="str">
        <f t="shared" si="19"/>
        <v/>
      </c>
    </row>
    <row r="316" spans="1:38" x14ac:dyDescent="0.25">
      <c r="A316" s="16" t="s">
        <v>365</v>
      </c>
      <c r="B316" s="16" t="s">
        <v>62</v>
      </c>
      <c r="C316" s="16" t="s">
        <v>41</v>
      </c>
      <c r="D316" s="16" t="s">
        <v>28</v>
      </c>
      <c r="E316" s="16" t="s">
        <v>76</v>
      </c>
      <c r="F316" s="16" t="s">
        <v>77</v>
      </c>
      <c r="G316" s="16" t="s">
        <v>268</v>
      </c>
      <c r="H316" s="16" t="s">
        <v>238</v>
      </c>
      <c r="I316" s="16" t="s">
        <v>73</v>
      </c>
      <c r="J316" s="16" t="s">
        <v>73</v>
      </c>
      <c r="M316" s="16" t="s">
        <v>54</v>
      </c>
      <c r="N316" s="7">
        <v>44966</v>
      </c>
      <c r="O316" s="9">
        <v>44965</v>
      </c>
      <c r="P316" t="s">
        <v>1207</v>
      </c>
      <c r="Q316">
        <v>1</v>
      </c>
      <c r="R316">
        <v>33</v>
      </c>
      <c r="S316">
        <v>4</v>
      </c>
      <c r="T316" t="s">
        <v>3029</v>
      </c>
      <c r="U316">
        <v>17</v>
      </c>
      <c r="V316">
        <v>2</v>
      </c>
      <c r="W316">
        <v>19</v>
      </c>
      <c r="X316">
        <v>64</v>
      </c>
      <c r="Y316">
        <v>43</v>
      </c>
      <c r="Z316">
        <v>4</v>
      </c>
      <c r="AA316">
        <v>4</v>
      </c>
      <c r="AD316">
        <v>50</v>
      </c>
      <c r="AE316">
        <v>315</v>
      </c>
      <c r="AF316" s="16" t="s">
        <v>39</v>
      </c>
      <c r="AG316" s="16"/>
      <c r="AH316" s="16"/>
      <c r="AI316" s="16" t="str">
        <f t="shared" si="16"/>
        <v>(17,4,2,19,64,43,4, null, 50, 'Chambers 2024 UK',2024, '2023-02-08','2023-02-08','".Carbon::now()."','".Carbon::now()."'),</v>
      </c>
      <c r="AJ316" s="16" t="str">
        <f t="shared" si="17"/>
        <v>('".DB::select("SELECT id_status FROM `status` WHERE `element_type` = 'task' AND status_type = 'client' AND name ='CONFIRMED'")[0]-&gt;id_status."',315,1),</v>
      </c>
      <c r="AK316" s="16" t="str">
        <f t="shared" si="18"/>
        <v/>
      </c>
      <c r="AL316" s="16" t="str">
        <f t="shared" si="19"/>
        <v/>
      </c>
    </row>
    <row r="317" spans="1:38" x14ac:dyDescent="0.25">
      <c r="A317" s="16" t="s">
        <v>365</v>
      </c>
      <c r="B317" s="16" t="s">
        <v>62</v>
      </c>
      <c r="C317" s="16" t="s">
        <v>41</v>
      </c>
      <c r="D317" s="16" t="s">
        <v>28</v>
      </c>
      <c r="E317" s="16" t="s">
        <v>105</v>
      </c>
      <c r="F317" s="16" t="s">
        <v>106</v>
      </c>
      <c r="G317" s="16" t="s">
        <v>134</v>
      </c>
      <c r="H317" s="16" t="s">
        <v>238</v>
      </c>
      <c r="I317" s="16" t="s">
        <v>73</v>
      </c>
      <c r="J317" s="16" t="s">
        <v>66</v>
      </c>
      <c r="M317" s="16" t="s">
        <v>54</v>
      </c>
      <c r="N317" s="7">
        <v>45121</v>
      </c>
      <c r="O317" s="9">
        <v>45120</v>
      </c>
      <c r="P317" t="s">
        <v>1221</v>
      </c>
      <c r="Q317">
        <v>1</v>
      </c>
      <c r="R317">
        <v>33</v>
      </c>
      <c r="S317">
        <v>4</v>
      </c>
      <c r="T317" t="s">
        <v>3029</v>
      </c>
      <c r="U317">
        <v>17</v>
      </c>
      <c r="V317">
        <v>2</v>
      </c>
      <c r="W317">
        <v>20</v>
      </c>
      <c r="X317">
        <v>117</v>
      </c>
      <c r="Y317">
        <v>43</v>
      </c>
      <c r="Z317">
        <v>4</v>
      </c>
      <c r="AA317">
        <v>23</v>
      </c>
      <c r="AD317">
        <v>50</v>
      </c>
      <c r="AE317">
        <v>316</v>
      </c>
      <c r="AF317" s="16" t="s">
        <v>39</v>
      </c>
      <c r="AG317" s="16"/>
      <c r="AH317" s="16"/>
      <c r="AI317" s="16" t="str">
        <f t="shared" si="16"/>
        <v>(17,4,2,20,117,43,23, null, 50, 'Chambers 2024 USA',2024, '2023-07-13','2023-07-13','".Carbon::now()."','".Carbon::now()."'),</v>
      </c>
      <c r="AJ317" s="16" t="str">
        <f t="shared" si="17"/>
        <v>('".DB::select("SELECT id_status FROM `status` WHERE `element_type` = 'task' AND status_type = 'client' AND name ='CONFIRMED'")[0]-&gt;id_status."',316,1),</v>
      </c>
      <c r="AK317" s="16" t="str">
        <f t="shared" si="18"/>
        <v/>
      </c>
      <c r="AL317" s="16" t="str">
        <f t="shared" si="19"/>
        <v/>
      </c>
    </row>
    <row r="318" spans="1:38" x14ac:dyDescent="0.25">
      <c r="A318" s="16" t="s">
        <v>154</v>
      </c>
      <c r="B318" s="16" t="s">
        <v>3139</v>
      </c>
      <c r="C318" s="16" t="s">
        <v>27</v>
      </c>
      <c r="D318" s="16" t="s">
        <v>28</v>
      </c>
      <c r="E318" s="16" t="s">
        <v>192</v>
      </c>
      <c r="F318" s="16" t="s">
        <v>155</v>
      </c>
      <c r="G318" s="16" t="s">
        <v>157</v>
      </c>
      <c r="H318" s="16" t="s">
        <v>205</v>
      </c>
      <c r="I318" s="16" t="s">
        <v>73</v>
      </c>
      <c r="J318" s="16" t="s">
        <v>3174</v>
      </c>
      <c r="M318" s="16" t="s">
        <v>37</v>
      </c>
      <c r="N318" s="7">
        <v>45089</v>
      </c>
      <c r="O318" s="9">
        <v>45089</v>
      </c>
      <c r="P318" t="s">
        <v>1195</v>
      </c>
      <c r="Q318">
        <v>1</v>
      </c>
      <c r="R318">
        <v>11</v>
      </c>
      <c r="S318">
        <v>4</v>
      </c>
      <c r="T318" t="s">
        <v>2983</v>
      </c>
      <c r="U318">
        <v>10</v>
      </c>
      <c r="V318">
        <v>14</v>
      </c>
      <c r="W318">
        <v>52</v>
      </c>
      <c r="X318">
        <v>65</v>
      </c>
      <c r="Y318">
        <v>508</v>
      </c>
      <c r="Z318">
        <v>4</v>
      </c>
      <c r="AA318">
        <v>45</v>
      </c>
      <c r="AD318">
        <v>42</v>
      </c>
      <c r="AE318">
        <v>317</v>
      </c>
      <c r="AF318" s="16" t="s">
        <v>39</v>
      </c>
      <c r="AG318" s="16"/>
      <c r="AH318" s="16"/>
      <c r="AI318" s="16" t="str">
        <f t="shared" si="16"/>
        <v>(10,4,14,52,65,508,45, null, 42, 'L500 2024 Asia-Pacific',2024, '2023-06-12','2023-06-12','".Carbon::now()."','".Carbon::now()."'),</v>
      </c>
      <c r="AJ318" s="16" t="str">
        <f t="shared" si="17"/>
        <v>('".DB::select("SELECT id_status FROM `status` WHERE `element_type` = 'task' AND status_type = 'client' AND name ='CONFIRMED'")[0]-&gt;id_status."',317,1),</v>
      </c>
      <c r="AK318" s="16" t="str">
        <f t="shared" si="18"/>
        <v/>
      </c>
      <c r="AL318" s="16" t="str">
        <f t="shared" si="19"/>
        <v/>
      </c>
    </row>
    <row r="319" spans="1:38" x14ac:dyDescent="0.25">
      <c r="A319" s="16" t="s">
        <v>154</v>
      </c>
      <c r="B319" s="16" t="s">
        <v>3139</v>
      </c>
      <c r="C319" s="16" t="s">
        <v>27</v>
      </c>
      <c r="D319" s="16" t="s">
        <v>28</v>
      </c>
      <c r="E319" s="16" t="s">
        <v>192</v>
      </c>
      <c r="F319" s="16" t="s">
        <v>155</v>
      </c>
      <c r="G319" s="16" t="s">
        <v>189</v>
      </c>
      <c r="H319" s="16" t="s">
        <v>205</v>
      </c>
      <c r="I319" s="16" t="s">
        <v>73</v>
      </c>
      <c r="J319" s="16" t="s">
        <v>3174</v>
      </c>
      <c r="M319" s="16" t="s">
        <v>37</v>
      </c>
      <c r="N319" s="7">
        <v>45089</v>
      </c>
      <c r="O319" s="9">
        <v>45089</v>
      </c>
      <c r="P319" t="s">
        <v>1195</v>
      </c>
      <c r="Q319">
        <v>1</v>
      </c>
      <c r="R319">
        <v>11</v>
      </c>
      <c r="S319">
        <v>4</v>
      </c>
      <c r="T319" t="s">
        <v>2983</v>
      </c>
      <c r="U319">
        <v>10</v>
      </c>
      <c r="V319">
        <v>14</v>
      </c>
      <c r="W319">
        <v>52</v>
      </c>
      <c r="X319">
        <v>125</v>
      </c>
      <c r="Y319">
        <v>508</v>
      </c>
      <c r="Z319">
        <v>4</v>
      </c>
      <c r="AA319">
        <v>45</v>
      </c>
      <c r="AD319">
        <v>42</v>
      </c>
      <c r="AE319">
        <v>318</v>
      </c>
      <c r="AF319" s="16" t="s">
        <v>39</v>
      </c>
      <c r="AG319" s="16"/>
      <c r="AH319" s="16"/>
      <c r="AI319" s="16" t="str">
        <f t="shared" si="16"/>
        <v>(10,4,14,52,125,508,45, null, 42, 'L500 2024 Asia-Pacific',2024, '2023-06-12','2023-06-12','".Carbon::now()."','".Carbon::now()."'),</v>
      </c>
      <c r="AJ319" s="16" t="str">
        <f t="shared" si="17"/>
        <v>('".DB::select("SELECT id_status FROM `status` WHERE `element_type` = 'task' AND status_type = 'client' AND name ='CONFIRMED'")[0]-&gt;id_status."',318,1),</v>
      </c>
      <c r="AK319" s="16" t="str">
        <f t="shared" si="18"/>
        <v/>
      </c>
      <c r="AL319" s="16" t="str">
        <f t="shared" si="19"/>
        <v/>
      </c>
    </row>
    <row r="320" spans="1:38" x14ac:dyDescent="0.25">
      <c r="A320" s="16" t="s">
        <v>154</v>
      </c>
      <c r="B320" s="16" t="s">
        <v>3139</v>
      </c>
      <c r="C320" s="16" t="s">
        <v>27</v>
      </c>
      <c r="D320" s="16" t="s">
        <v>349</v>
      </c>
      <c r="E320" s="16" t="s">
        <v>3291</v>
      </c>
      <c r="F320" s="16" t="s">
        <v>155</v>
      </c>
      <c r="G320" s="16" t="s">
        <v>157</v>
      </c>
      <c r="H320" s="16" t="s">
        <v>205</v>
      </c>
      <c r="I320" s="16" t="s">
        <v>73</v>
      </c>
      <c r="J320" s="16" t="s">
        <v>35</v>
      </c>
      <c r="M320" s="16" t="s">
        <v>37</v>
      </c>
      <c r="N320" s="7">
        <v>45455</v>
      </c>
      <c r="O320" s="9">
        <v>45455</v>
      </c>
      <c r="P320" t="s">
        <v>5030</v>
      </c>
      <c r="Q320">
        <v>1</v>
      </c>
      <c r="R320">
        <v>11</v>
      </c>
      <c r="S320">
        <v>4</v>
      </c>
      <c r="T320" t="s">
        <v>4944</v>
      </c>
      <c r="U320">
        <v>147</v>
      </c>
      <c r="V320">
        <v>14</v>
      </c>
      <c r="W320">
        <v>52</v>
      </c>
      <c r="X320">
        <v>65</v>
      </c>
      <c r="Y320">
        <v>508</v>
      </c>
      <c r="Z320">
        <v>4</v>
      </c>
      <c r="AA320">
        <v>20</v>
      </c>
      <c r="AD320">
        <v>42</v>
      </c>
      <c r="AE320">
        <v>319</v>
      </c>
      <c r="AF320" s="16" t="s">
        <v>3143</v>
      </c>
      <c r="AG320" s="16"/>
      <c r="AH320" s="16"/>
      <c r="AI320" s="16" t="str">
        <f t="shared" si="16"/>
        <v>(147,4,14,52,65,508,20, null, 42, 'L500 2025 Asia-Pacific',2025, '2024-06-12','2024-06-12','".Carbon::now()."','".Carbon::now()."'),</v>
      </c>
      <c r="AJ320" s="16" t="str">
        <f t="shared" si="17"/>
        <v>('".DB::select("SELECT id_status FROM `status` WHERE `element_type` = 'task' AND status_type = 'client' AND name ='PRE-FORECAST'")[0]-&gt;id_status."',319,1),</v>
      </c>
      <c r="AK320" s="16" t="str">
        <f t="shared" si="18"/>
        <v/>
      </c>
      <c r="AL320" s="16" t="str">
        <f t="shared" si="19"/>
        <v/>
      </c>
    </row>
    <row r="321" spans="1:38" x14ac:dyDescent="0.25">
      <c r="A321" s="16" t="s">
        <v>154</v>
      </c>
      <c r="B321" s="16" t="s">
        <v>3139</v>
      </c>
      <c r="C321" s="16" t="s">
        <v>27</v>
      </c>
      <c r="D321" s="16" t="s">
        <v>349</v>
      </c>
      <c r="E321" s="16" t="s">
        <v>3291</v>
      </c>
      <c r="F321" s="16" t="s">
        <v>155</v>
      </c>
      <c r="G321" s="16" t="s">
        <v>189</v>
      </c>
      <c r="H321" s="16" t="s">
        <v>205</v>
      </c>
      <c r="I321" s="16" t="s">
        <v>73</v>
      </c>
      <c r="J321" s="16" t="s">
        <v>35</v>
      </c>
      <c r="M321" s="16" t="s">
        <v>37</v>
      </c>
      <c r="N321" s="7">
        <v>45455</v>
      </c>
      <c r="O321" s="9">
        <v>45455</v>
      </c>
      <c r="P321" t="s">
        <v>5030</v>
      </c>
      <c r="Q321">
        <v>1</v>
      </c>
      <c r="R321">
        <v>11</v>
      </c>
      <c r="S321">
        <v>4</v>
      </c>
      <c r="T321" t="s">
        <v>4944</v>
      </c>
      <c r="U321">
        <v>147</v>
      </c>
      <c r="V321">
        <v>14</v>
      </c>
      <c r="W321">
        <v>52</v>
      </c>
      <c r="X321">
        <v>125</v>
      </c>
      <c r="Y321">
        <v>508</v>
      </c>
      <c r="Z321">
        <v>4</v>
      </c>
      <c r="AA321">
        <v>20</v>
      </c>
      <c r="AD321">
        <v>42</v>
      </c>
      <c r="AE321">
        <v>320</v>
      </c>
      <c r="AF321" s="16" t="s">
        <v>3143</v>
      </c>
      <c r="AG321" s="16"/>
      <c r="AH321" s="16"/>
      <c r="AI321" s="16" t="str">
        <f t="shared" si="16"/>
        <v>(147,4,14,52,125,508,20, null, 42, 'L500 2025 Asia-Pacific',2025, '2024-06-12','2024-06-12','".Carbon::now()."','".Carbon::now()."'),</v>
      </c>
      <c r="AJ321" s="16" t="str">
        <f t="shared" si="17"/>
        <v>('".DB::select("SELECT id_status FROM `status` WHERE `element_type` = 'task' AND status_type = 'client' AND name ='PRE-FORECAST'")[0]-&gt;id_status."',320,1),</v>
      </c>
      <c r="AK321" s="16" t="str">
        <f t="shared" si="18"/>
        <v/>
      </c>
      <c r="AL321" s="16" t="str">
        <f t="shared" si="19"/>
        <v/>
      </c>
    </row>
    <row r="322" spans="1:38" x14ac:dyDescent="0.25">
      <c r="A322" s="16" t="s">
        <v>215</v>
      </c>
      <c r="B322" s="16" t="s">
        <v>3139</v>
      </c>
      <c r="C322" s="16" t="s">
        <v>27</v>
      </c>
      <c r="D322" s="16" t="s">
        <v>349</v>
      </c>
      <c r="E322" s="16" t="s">
        <v>2912</v>
      </c>
      <c r="F322" s="16" t="s">
        <v>30</v>
      </c>
      <c r="G322" s="16" t="s">
        <v>216</v>
      </c>
      <c r="H322" s="16" t="s">
        <v>205</v>
      </c>
      <c r="I322" s="16" t="s">
        <v>38</v>
      </c>
      <c r="J322" s="16" t="s">
        <v>218</v>
      </c>
      <c r="M322" s="16" t="s">
        <v>37</v>
      </c>
      <c r="N322" s="7">
        <v>45528</v>
      </c>
      <c r="O322" s="9">
        <v>45528</v>
      </c>
      <c r="P322" t="s">
        <v>5027</v>
      </c>
      <c r="Q322">
        <v>1</v>
      </c>
      <c r="R322">
        <v>13</v>
      </c>
      <c r="S322">
        <v>5</v>
      </c>
      <c r="T322" t="s">
        <v>4975</v>
      </c>
      <c r="U322">
        <v>177</v>
      </c>
      <c r="V322">
        <v>14</v>
      </c>
      <c r="W322">
        <v>56</v>
      </c>
      <c r="X322">
        <v>32</v>
      </c>
      <c r="Y322">
        <v>508</v>
      </c>
      <c r="Z322">
        <v>15</v>
      </c>
      <c r="AA322">
        <v>13</v>
      </c>
      <c r="AD322">
        <v>42</v>
      </c>
      <c r="AE322">
        <v>321</v>
      </c>
      <c r="AF322" s="16" t="s">
        <v>3143</v>
      </c>
      <c r="AG322" s="16"/>
      <c r="AH322" s="16"/>
      <c r="AI322" s="16" t="str">
        <f t="shared" ref="AI322:AI385" si="20">CONCATENATE("(",U322,",",S322,",",V322,",",W322,",",X322,",",Y322,",",IF(AA322&lt;&gt;"", AA322, "null"),", ",IF(AC322&lt;&gt;"", AC322, "null"),", ",IF(AD322&lt;&gt;"", AD322, "null"),", '",SUBSTITUTE(E322, "'", "´"),"',",D322,", '",P322,"','",P322,"','"".Carbon::now().""','"".Carbon::now().""'),")</f>
        <v>(177,5,14,56,32,508,13, null, 42, 'L500 2025 EMEA',2025, '2024-08-24','2024-08-24','".Carbon::now()."','".Carbon::now()."'),</v>
      </c>
      <c r="AJ322" s="16" t="str">
        <f t="shared" ref="AJ322:AJ385" si="21">CONCATENATE("('"".DB::select(""SELECT id_status FROM `status` WHERE `element_type` = 'task' AND status_type = 'client' AND name ='", AF322, "'"")[0]-&gt;id_status.""',", AE322, ",1),")</f>
        <v>('".DB::select("SELECT id_status FROM `status` WHERE `element_type` = 'task' AND status_type = 'client' AND name ='PRE-FORECAST'")[0]-&gt;id_status."',321,1),</v>
      </c>
      <c r="AK322" s="16" t="str">
        <f t="shared" ref="AK322:AK385" si="22">IF(AND(AF322&lt;&gt;AG322, AG322&lt;&gt;""),CONCATENATE("('"".DB::select(""SELECT id_status FROM `status` WHERE `element_type` = 'task' AND status_type = 'client' AND name ='", AG322, "'"")[0]-&gt;id_status.""',", AE322, ",1),"),"")</f>
        <v/>
      </c>
      <c r="AL322" s="16" t="str">
        <f t="shared" ref="AL322:AL385" si="23">IF(AND(AF322&lt;&gt;AG322,AF322&lt;&gt;AH322,AG322&lt;&gt;AH322,AH322&lt;&gt;""), CONCATENATE("('"".DB::select(""SELECT id_status FROM `status` WHERE `element_type` = 'task' AND status_type = 'client' AND name ='", AF322, "'"")[0]-&gt;id_status.""',", AE322, ",1),"), "")</f>
        <v/>
      </c>
    </row>
    <row r="323" spans="1:38" x14ac:dyDescent="0.25">
      <c r="A323" s="16" t="s">
        <v>252</v>
      </c>
      <c r="B323" s="16" t="s">
        <v>3139</v>
      </c>
      <c r="C323" s="16" t="s">
        <v>27</v>
      </c>
      <c r="D323" s="16" t="s">
        <v>28</v>
      </c>
      <c r="E323" s="16" t="s">
        <v>29</v>
      </c>
      <c r="F323" s="16" t="s">
        <v>30</v>
      </c>
      <c r="G323" s="16" t="s">
        <v>253</v>
      </c>
      <c r="H323" s="16" t="s">
        <v>205</v>
      </c>
      <c r="I323" s="16" t="s">
        <v>35</v>
      </c>
      <c r="J323" s="16" t="s">
        <v>36</v>
      </c>
      <c r="M323" s="16" t="s">
        <v>96</v>
      </c>
      <c r="N323" s="7">
        <v>45145</v>
      </c>
      <c r="O323" s="9">
        <v>45145</v>
      </c>
      <c r="P323" t="s">
        <v>1198</v>
      </c>
      <c r="Q323">
        <v>1</v>
      </c>
      <c r="R323">
        <v>167</v>
      </c>
      <c r="S323">
        <v>5</v>
      </c>
      <c r="T323" t="s">
        <v>2984</v>
      </c>
      <c r="U323">
        <v>71</v>
      </c>
      <c r="V323">
        <v>14</v>
      </c>
      <c r="W323">
        <v>56</v>
      </c>
      <c r="X323">
        <v>10</v>
      </c>
      <c r="Y323">
        <v>508</v>
      </c>
      <c r="Z323">
        <v>20</v>
      </c>
      <c r="AA323">
        <v>19</v>
      </c>
      <c r="AD323">
        <v>18</v>
      </c>
      <c r="AE323">
        <v>322</v>
      </c>
      <c r="AF323" s="16" t="s">
        <v>39</v>
      </c>
      <c r="AG323" s="16"/>
      <c r="AH323" s="16"/>
      <c r="AI323" s="16" t="str">
        <f t="shared" si="20"/>
        <v>(71,5,14,56,10,508,19, null, 18, 'L500 2024 EMEA',2024, '2023-08-07','2023-08-07','".Carbon::now()."','".Carbon::now()."'),</v>
      </c>
      <c r="AJ323" s="16" t="str">
        <f t="shared" si="21"/>
        <v>('".DB::select("SELECT id_status FROM `status` WHERE `element_type` = 'task' AND status_type = 'client' AND name ='CONFIRMED'")[0]-&gt;id_status."',322,1),</v>
      </c>
      <c r="AK323" s="16" t="str">
        <f t="shared" si="22"/>
        <v/>
      </c>
      <c r="AL323" s="16" t="str">
        <f t="shared" si="23"/>
        <v/>
      </c>
    </row>
    <row r="324" spans="1:38" x14ac:dyDescent="0.25">
      <c r="A324" s="16" t="s">
        <v>252</v>
      </c>
      <c r="B324" s="16" t="s">
        <v>3139</v>
      </c>
      <c r="C324" s="16" t="s">
        <v>27</v>
      </c>
      <c r="D324" s="16" t="s">
        <v>349</v>
      </c>
      <c r="E324" s="16" t="s">
        <v>2912</v>
      </c>
      <c r="F324" s="16" t="s">
        <v>30</v>
      </c>
      <c r="G324" s="16" t="s">
        <v>253</v>
      </c>
      <c r="H324" s="16" t="s">
        <v>205</v>
      </c>
      <c r="I324" s="16" t="s">
        <v>35</v>
      </c>
      <c r="J324" s="16" t="s">
        <v>36</v>
      </c>
      <c r="M324" s="16" t="s">
        <v>96</v>
      </c>
      <c r="N324" s="7">
        <v>45510</v>
      </c>
      <c r="O324" s="9">
        <v>45510</v>
      </c>
      <c r="P324" t="s">
        <v>5028</v>
      </c>
      <c r="Q324">
        <v>1</v>
      </c>
      <c r="R324">
        <v>167</v>
      </c>
      <c r="S324">
        <v>5</v>
      </c>
      <c r="T324" t="s">
        <v>4972</v>
      </c>
      <c r="U324">
        <v>188</v>
      </c>
      <c r="V324">
        <v>14</v>
      </c>
      <c r="W324">
        <v>56</v>
      </c>
      <c r="X324">
        <v>10</v>
      </c>
      <c r="Y324">
        <v>508</v>
      </c>
      <c r="Z324">
        <v>20</v>
      </c>
      <c r="AA324">
        <v>19</v>
      </c>
      <c r="AD324">
        <v>18</v>
      </c>
      <c r="AE324">
        <v>323</v>
      </c>
      <c r="AF324" s="16" t="s">
        <v>3143</v>
      </c>
      <c r="AG324" s="16"/>
      <c r="AH324" s="16"/>
      <c r="AI324" s="16" t="str">
        <f t="shared" si="20"/>
        <v>(188,5,14,56,10,508,19, null, 18, 'L500 2025 EMEA',2025, '2024-08-06','2024-08-06','".Carbon::now()."','".Carbon::now()."'),</v>
      </c>
      <c r="AJ324" s="16" t="str">
        <f t="shared" si="21"/>
        <v>('".DB::select("SELECT id_status FROM `status` WHERE `element_type` = 'task' AND status_type = 'client' AND name ='PRE-FORECAST'")[0]-&gt;id_status."',323,1),</v>
      </c>
      <c r="AK324" s="16" t="str">
        <f t="shared" si="22"/>
        <v/>
      </c>
      <c r="AL324" s="16" t="str">
        <f t="shared" si="23"/>
        <v/>
      </c>
    </row>
    <row r="325" spans="1:38" x14ac:dyDescent="0.25">
      <c r="A325" s="16" t="s">
        <v>154</v>
      </c>
      <c r="B325" s="16" t="s">
        <v>3139</v>
      </c>
      <c r="C325" s="16" t="s">
        <v>27</v>
      </c>
      <c r="D325" s="16" t="s">
        <v>28</v>
      </c>
      <c r="E325" s="16" t="s">
        <v>192</v>
      </c>
      <c r="F325" s="16" t="s">
        <v>155</v>
      </c>
      <c r="G325" s="16" t="s">
        <v>157</v>
      </c>
      <c r="H325" s="16" t="s">
        <v>707</v>
      </c>
      <c r="I325" s="16" t="s">
        <v>73</v>
      </c>
      <c r="J325" s="16" t="s">
        <v>3174</v>
      </c>
      <c r="M325" s="16" t="s">
        <v>37</v>
      </c>
      <c r="N325" s="7">
        <v>45089</v>
      </c>
      <c r="O325" s="9">
        <v>45089</v>
      </c>
      <c r="P325" t="s">
        <v>1195</v>
      </c>
      <c r="Q325">
        <v>1</v>
      </c>
      <c r="R325">
        <v>11</v>
      </c>
      <c r="S325">
        <v>4</v>
      </c>
      <c r="T325" t="s">
        <v>2983</v>
      </c>
      <c r="U325">
        <v>10</v>
      </c>
      <c r="V325">
        <v>14</v>
      </c>
      <c r="W325">
        <v>52</v>
      </c>
      <c r="X325">
        <v>65</v>
      </c>
      <c r="Y325">
        <v>528</v>
      </c>
      <c r="Z325">
        <v>4</v>
      </c>
      <c r="AA325">
        <v>45</v>
      </c>
      <c r="AD325">
        <v>42</v>
      </c>
      <c r="AE325">
        <v>324</v>
      </c>
      <c r="AF325" s="16" t="s">
        <v>39</v>
      </c>
      <c r="AG325" s="16"/>
      <c r="AH325" s="16"/>
      <c r="AI325" s="16" t="str">
        <f t="shared" si="20"/>
        <v>(10,4,14,52,65,528,45, null, 42, 'L500 2024 Asia-Pacific',2024, '2023-06-12','2023-06-12','".Carbon::now()."','".Carbon::now()."'),</v>
      </c>
      <c r="AJ325" s="16" t="str">
        <f t="shared" si="21"/>
        <v>('".DB::select("SELECT id_status FROM `status` WHERE `element_type` = 'task' AND status_type = 'client' AND name ='CONFIRMED'")[0]-&gt;id_status."',324,1),</v>
      </c>
      <c r="AK325" s="16" t="str">
        <f t="shared" si="22"/>
        <v/>
      </c>
      <c r="AL325" s="16" t="str">
        <f t="shared" si="23"/>
        <v/>
      </c>
    </row>
    <row r="326" spans="1:38" x14ac:dyDescent="0.25">
      <c r="A326" s="16" t="s">
        <v>154</v>
      </c>
      <c r="B326" s="16" t="s">
        <v>3139</v>
      </c>
      <c r="C326" s="16" t="s">
        <v>27</v>
      </c>
      <c r="D326" s="16" t="s">
        <v>28</v>
      </c>
      <c r="E326" s="16" t="s">
        <v>192</v>
      </c>
      <c r="F326" s="16" t="s">
        <v>155</v>
      </c>
      <c r="G326" s="16" t="s">
        <v>189</v>
      </c>
      <c r="H326" s="16" t="s">
        <v>707</v>
      </c>
      <c r="I326" s="16" t="s">
        <v>73</v>
      </c>
      <c r="J326" s="16" t="s">
        <v>3174</v>
      </c>
      <c r="M326" s="16" t="s">
        <v>37</v>
      </c>
      <c r="N326" s="7">
        <v>45089</v>
      </c>
      <c r="O326" s="9">
        <v>45089</v>
      </c>
      <c r="P326" t="s">
        <v>1195</v>
      </c>
      <c r="Q326">
        <v>1</v>
      </c>
      <c r="R326">
        <v>11</v>
      </c>
      <c r="S326">
        <v>4</v>
      </c>
      <c r="T326" t="s">
        <v>2983</v>
      </c>
      <c r="U326">
        <v>10</v>
      </c>
      <c r="V326">
        <v>14</v>
      </c>
      <c r="W326">
        <v>52</v>
      </c>
      <c r="X326">
        <v>125</v>
      </c>
      <c r="Y326">
        <v>528</v>
      </c>
      <c r="Z326">
        <v>4</v>
      </c>
      <c r="AA326">
        <v>45</v>
      </c>
      <c r="AD326">
        <v>42</v>
      </c>
      <c r="AE326">
        <v>325</v>
      </c>
      <c r="AF326" s="16" t="s">
        <v>39</v>
      </c>
      <c r="AG326" s="16"/>
      <c r="AH326" s="16"/>
      <c r="AI326" s="16" t="str">
        <f t="shared" si="20"/>
        <v>(10,4,14,52,125,528,45, null, 42, 'L500 2024 Asia-Pacific',2024, '2023-06-12','2023-06-12','".Carbon::now()."','".Carbon::now()."'),</v>
      </c>
      <c r="AJ326" s="16" t="str">
        <f t="shared" si="21"/>
        <v>('".DB::select("SELECT id_status FROM `status` WHERE `element_type` = 'task' AND status_type = 'client' AND name ='CONFIRMED'")[0]-&gt;id_status."',325,1),</v>
      </c>
      <c r="AK326" s="16" t="str">
        <f t="shared" si="22"/>
        <v/>
      </c>
      <c r="AL326" s="16" t="str">
        <f t="shared" si="23"/>
        <v/>
      </c>
    </row>
    <row r="327" spans="1:38" x14ac:dyDescent="0.25">
      <c r="A327" s="16" t="s">
        <v>154</v>
      </c>
      <c r="B327" s="16" t="s">
        <v>3139</v>
      </c>
      <c r="C327" s="16" t="s">
        <v>27</v>
      </c>
      <c r="D327" s="16" t="s">
        <v>349</v>
      </c>
      <c r="E327" s="16" t="s">
        <v>3291</v>
      </c>
      <c r="F327" s="16" t="s">
        <v>155</v>
      </c>
      <c r="G327" s="16" t="s">
        <v>157</v>
      </c>
      <c r="H327" s="16" t="s">
        <v>707</v>
      </c>
      <c r="I327" s="16" t="s">
        <v>73</v>
      </c>
      <c r="J327" s="16" t="s">
        <v>35</v>
      </c>
      <c r="M327" s="16" t="s">
        <v>37</v>
      </c>
      <c r="N327" s="7">
        <v>45455</v>
      </c>
      <c r="O327" s="9">
        <v>45455</v>
      </c>
      <c r="P327" t="s">
        <v>5030</v>
      </c>
      <c r="Q327">
        <v>1</v>
      </c>
      <c r="R327">
        <v>11</v>
      </c>
      <c r="S327">
        <v>4</v>
      </c>
      <c r="T327" t="s">
        <v>4944</v>
      </c>
      <c r="U327">
        <v>147</v>
      </c>
      <c r="V327">
        <v>14</v>
      </c>
      <c r="W327">
        <v>52</v>
      </c>
      <c r="X327">
        <v>65</v>
      </c>
      <c r="Y327">
        <v>528</v>
      </c>
      <c r="Z327">
        <v>4</v>
      </c>
      <c r="AA327">
        <v>20</v>
      </c>
      <c r="AD327">
        <v>42</v>
      </c>
      <c r="AE327">
        <v>326</v>
      </c>
      <c r="AF327" s="16" t="s">
        <v>3143</v>
      </c>
      <c r="AG327" s="16"/>
      <c r="AH327" s="16"/>
      <c r="AI327" s="16" t="str">
        <f t="shared" si="20"/>
        <v>(147,4,14,52,65,528,20, null, 42, 'L500 2025 Asia-Pacific',2025, '2024-06-12','2024-06-12','".Carbon::now()."','".Carbon::now()."'),</v>
      </c>
      <c r="AJ327" s="16" t="str">
        <f t="shared" si="21"/>
        <v>('".DB::select("SELECT id_status FROM `status` WHERE `element_type` = 'task' AND status_type = 'client' AND name ='PRE-FORECAST'")[0]-&gt;id_status."',326,1),</v>
      </c>
      <c r="AK327" s="16" t="str">
        <f t="shared" si="22"/>
        <v/>
      </c>
      <c r="AL327" s="16" t="str">
        <f t="shared" si="23"/>
        <v/>
      </c>
    </row>
    <row r="328" spans="1:38" x14ac:dyDescent="0.25">
      <c r="A328" s="16" t="s">
        <v>154</v>
      </c>
      <c r="B328" s="16" t="s">
        <v>3139</v>
      </c>
      <c r="C328" s="16" t="s">
        <v>27</v>
      </c>
      <c r="D328" s="16" t="s">
        <v>349</v>
      </c>
      <c r="E328" s="16" t="s">
        <v>3291</v>
      </c>
      <c r="F328" s="16" t="s">
        <v>155</v>
      </c>
      <c r="G328" s="16" t="s">
        <v>189</v>
      </c>
      <c r="H328" s="16" t="s">
        <v>707</v>
      </c>
      <c r="I328" s="16" t="s">
        <v>73</v>
      </c>
      <c r="J328" s="16" t="s">
        <v>35</v>
      </c>
      <c r="M328" s="16" t="s">
        <v>37</v>
      </c>
      <c r="N328" s="7">
        <v>45455</v>
      </c>
      <c r="O328" s="9">
        <v>45455</v>
      </c>
      <c r="P328" t="s">
        <v>5030</v>
      </c>
      <c r="Q328">
        <v>1</v>
      </c>
      <c r="R328">
        <v>11</v>
      </c>
      <c r="S328">
        <v>4</v>
      </c>
      <c r="T328" t="s">
        <v>4944</v>
      </c>
      <c r="U328">
        <v>147</v>
      </c>
      <c r="V328">
        <v>14</v>
      </c>
      <c r="W328">
        <v>52</v>
      </c>
      <c r="X328">
        <v>125</v>
      </c>
      <c r="Y328">
        <v>528</v>
      </c>
      <c r="Z328">
        <v>4</v>
      </c>
      <c r="AA328">
        <v>20</v>
      </c>
      <c r="AD328">
        <v>42</v>
      </c>
      <c r="AE328">
        <v>327</v>
      </c>
      <c r="AF328" s="16" t="s">
        <v>3143</v>
      </c>
      <c r="AG328" s="16"/>
      <c r="AH328" s="16"/>
      <c r="AI328" s="16" t="str">
        <f t="shared" si="20"/>
        <v>(147,4,14,52,125,528,20, null, 42, 'L500 2025 Asia-Pacific',2025, '2024-06-12','2024-06-12','".Carbon::now()."','".Carbon::now()."'),</v>
      </c>
      <c r="AJ328" s="16" t="str">
        <f t="shared" si="21"/>
        <v>('".DB::select("SELECT id_status FROM `status` WHERE `element_type` = 'task' AND status_type = 'client' AND name ='PRE-FORECAST'")[0]-&gt;id_status."',327,1),</v>
      </c>
      <c r="AK328" s="16" t="str">
        <f t="shared" si="22"/>
        <v/>
      </c>
      <c r="AL328" s="16" t="str">
        <f t="shared" si="23"/>
        <v/>
      </c>
    </row>
    <row r="329" spans="1:38" x14ac:dyDescent="0.25">
      <c r="A329" s="16" t="s">
        <v>215</v>
      </c>
      <c r="B329" s="16" t="s">
        <v>3139</v>
      </c>
      <c r="C329" s="16" t="s">
        <v>27</v>
      </c>
      <c r="D329" s="16" t="s">
        <v>28</v>
      </c>
      <c r="E329" s="16" t="s">
        <v>29</v>
      </c>
      <c r="F329" s="16" t="s">
        <v>30</v>
      </c>
      <c r="G329" s="16" t="s">
        <v>216</v>
      </c>
      <c r="H329" s="16" t="s">
        <v>707</v>
      </c>
      <c r="I329" s="16" t="s">
        <v>38</v>
      </c>
      <c r="J329" s="16" t="s">
        <v>218</v>
      </c>
      <c r="M329" s="16" t="s">
        <v>37</v>
      </c>
      <c r="N329" s="7">
        <v>45163</v>
      </c>
      <c r="O329" s="9">
        <v>45163</v>
      </c>
      <c r="P329" t="s">
        <v>1196</v>
      </c>
      <c r="Q329">
        <v>1</v>
      </c>
      <c r="R329">
        <v>13</v>
      </c>
      <c r="S329">
        <v>5</v>
      </c>
      <c r="T329" t="s">
        <v>2965</v>
      </c>
      <c r="U329">
        <v>57</v>
      </c>
      <c r="V329">
        <v>14</v>
      </c>
      <c r="W329">
        <v>56</v>
      </c>
      <c r="X329">
        <v>32</v>
      </c>
      <c r="Y329">
        <v>528</v>
      </c>
      <c r="Z329">
        <v>15</v>
      </c>
      <c r="AA329">
        <v>13</v>
      </c>
      <c r="AD329">
        <v>42</v>
      </c>
      <c r="AE329">
        <v>328</v>
      </c>
      <c r="AF329" s="16" t="s">
        <v>39</v>
      </c>
      <c r="AG329" s="16"/>
      <c r="AH329" s="16"/>
      <c r="AI329" s="16" t="str">
        <f t="shared" si="20"/>
        <v>(57,5,14,56,32,528,13, null, 42, 'L500 2024 EMEA',2024, '2023-08-25','2023-08-25','".Carbon::now()."','".Carbon::now()."'),</v>
      </c>
      <c r="AJ329" s="16" t="str">
        <f t="shared" si="21"/>
        <v>('".DB::select("SELECT id_status FROM `status` WHERE `element_type` = 'task' AND status_type = 'client' AND name ='CONFIRMED'")[0]-&gt;id_status."',328,1),</v>
      </c>
      <c r="AK329" s="16" t="str">
        <f t="shared" si="22"/>
        <v/>
      </c>
      <c r="AL329" s="16" t="str">
        <f t="shared" si="23"/>
        <v/>
      </c>
    </row>
    <row r="330" spans="1:38" x14ac:dyDescent="0.25">
      <c r="A330" s="16" t="s">
        <v>215</v>
      </c>
      <c r="B330" s="16" t="s">
        <v>3139</v>
      </c>
      <c r="C330" s="16" t="s">
        <v>27</v>
      </c>
      <c r="D330" s="16" t="s">
        <v>349</v>
      </c>
      <c r="E330" s="16" t="s">
        <v>2912</v>
      </c>
      <c r="F330" s="16" t="s">
        <v>30</v>
      </c>
      <c r="G330" s="16" t="s">
        <v>216</v>
      </c>
      <c r="H330" s="16" t="s">
        <v>707</v>
      </c>
      <c r="I330" s="16" t="s">
        <v>38</v>
      </c>
      <c r="J330" s="16" t="s">
        <v>218</v>
      </c>
      <c r="M330" s="16" t="s">
        <v>37</v>
      </c>
      <c r="N330" s="7">
        <v>45528</v>
      </c>
      <c r="O330" s="9">
        <v>45528</v>
      </c>
      <c r="P330" t="s">
        <v>5027</v>
      </c>
      <c r="Q330">
        <v>1</v>
      </c>
      <c r="R330">
        <v>13</v>
      </c>
      <c r="S330">
        <v>5</v>
      </c>
      <c r="T330" t="s">
        <v>4975</v>
      </c>
      <c r="U330">
        <v>177</v>
      </c>
      <c r="V330">
        <v>14</v>
      </c>
      <c r="W330">
        <v>56</v>
      </c>
      <c r="X330">
        <v>32</v>
      </c>
      <c r="Y330">
        <v>528</v>
      </c>
      <c r="Z330">
        <v>15</v>
      </c>
      <c r="AA330">
        <v>13</v>
      </c>
      <c r="AD330">
        <v>42</v>
      </c>
      <c r="AE330">
        <v>329</v>
      </c>
      <c r="AF330" s="16" t="s">
        <v>3143</v>
      </c>
      <c r="AG330" s="16"/>
      <c r="AH330" s="16"/>
      <c r="AI330" s="16" t="str">
        <f t="shared" si="20"/>
        <v>(177,5,14,56,32,528,13, null, 42, 'L500 2025 EMEA',2025, '2024-08-24','2024-08-24','".Carbon::now()."','".Carbon::now()."'),</v>
      </c>
      <c r="AJ330" s="16" t="str">
        <f t="shared" si="21"/>
        <v>('".DB::select("SELECT id_status FROM `status` WHERE `element_type` = 'task' AND status_type = 'client' AND name ='PRE-FORECAST'")[0]-&gt;id_status."',329,1),</v>
      </c>
      <c r="AK330" s="16" t="str">
        <f t="shared" si="22"/>
        <v/>
      </c>
      <c r="AL330" s="16" t="str">
        <f t="shared" si="23"/>
        <v/>
      </c>
    </row>
    <row r="331" spans="1:38" x14ac:dyDescent="0.25">
      <c r="A331" s="16" t="s">
        <v>235</v>
      </c>
      <c r="B331" s="16" t="s">
        <v>3139</v>
      </c>
      <c r="C331" s="16" t="s">
        <v>27</v>
      </c>
      <c r="D331" s="16" t="s">
        <v>28</v>
      </c>
      <c r="E331" s="16" t="s">
        <v>29</v>
      </c>
      <c r="F331" s="16" t="s">
        <v>30</v>
      </c>
      <c r="G331" s="16" t="s">
        <v>237</v>
      </c>
      <c r="H331" s="16" t="s">
        <v>707</v>
      </c>
      <c r="I331" s="16" t="s">
        <v>73</v>
      </c>
      <c r="J331" s="16" t="s">
        <v>36</v>
      </c>
      <c r="M331" s="16" t="s">
        <v>54</v>
      </c>
      <c r="N331" s="7">
        <v>45163</v>
      </c>
      <c r="O331" s="9">
        <v>45163</v>
      </c>
      <c r="P331" t="s">
        <v>1196</v>
      </c>
      <c r="Q331">
        <v>1</v>
      </c>
      <c r="R331">
        <v>15</v>
      </c>
      <c r="S331">
        <v>4</v>
      </c>
      <c r="T331" t="s">
        <v>2952</v>
      </c>
      <c r="U331">
        <v>66</v>
      </c>
      <c r="V331">
        <v>14</v>
      </c>
      <c r="W331">
        <v>56</v>
      </c>
      <c r="X331">
        <v>106</v>
      </c>
      <c r="Y331">
        <v>528</v>
      </c>
      <c r="Z331">
        <v>4</v>
      </c>
      <c r="AA331">
        <v>19</v>
      </c>
      <c r="AD331">
        <v>50</v>
      </c>
      <c r="AE331">
        <v>330</v>
      </c>
      <c r="AF331" s="16" t="s">
        <v>39</v>
      </c>
      <c r="AG331" s="16"/>
      <c r="AH331" s="16"/>
      <c r="AI331" s="16" t="str">
        <f t="shared" si="20"/>
        <v>(66,4,14,56,106,528,19, null, 50, 'L500 2024 EMEA',2024, '2023-08-25','2023-08-25','".Carbon::now()."','".Carbon::now()."'),</v>
      </c>
      <c r="AJ331" s="16" t="str">
        <f t="shared" si="21"/>
        <v>('".DB::select("SELECT id_status FROM `status` WHERE `element_type` = 'task' AND status_type = 'client' AND name ='CONFIRMED'")[0]-&gt;id_status."',330,1),</v>
      </c>
      <c r="AK331" s="16" t="str">
        <f t="shared" si="22"/>
        <v/>
      </c>
      <c r="AL331" s="16" t="str">
        <f t="shared" si="23"/>
        <v/>
      </c>
    </row>
    <row r="332" spans="1:38" x14ac:dyDescent="0.25">
      <c r="A332" s="16" t="s">
        <v>235</v>
      </c>
      <c r="B332" s="16" t="s">
        <v>3139</v>
      </c>
      <c r="C332" s="16" t="s">
        <v>27</v>
      </c>
      <c r="D332" s="16" t="s">
        <v>349</v>
      </c>
      <c r="E332" s="16" t="s">
        <v>2912</v>
      </c>
      <c r="F332" s="16" t="s">
        <v>30</v>
      </c>
      <c r="G332" s="16" t="s">
        <v>237</v>
      </c>
      <c r="H332" s="16" t="s">
        <v>707</v>
      </c>
      <c r="I332" s="16" t="s">
        <v>73</v>
      </c>
      <c r="J332" s="16" t="s">
        <v>36</v>
      </c>
      <c r="M332" s="16" t="s">
        <v>54</v>
      </c>
      <c r="N332" s="7">
        <v>45528</v>
      </c>
      <c r="O332" s="9">
        <v>45528</v>
      </c>
      <c r="P332" t="s">
        <v>5027</v>
      </c>
      <c r="Q332">
        <v>1</v>
      </c>
      <c r="R332">
        <v>15</v>
      </c>
      <c r="S332">
        <v>4</v>
      </c>
      <c r="T332" t="s">
        <v>4965</v>
      </c>
      <c r="U332">
        <v>172</v>
      </c>
      <c r="V332">
        <v>14</v>
      </c>
      <c r="W332">
        <v>56</v>
      </c>
      <c r="X332">
        <v>106</v>
      </c>
      <c r="Y332">
        <v>528</v>
      </c>
      <c r="Z332">
        <v>4</v>
      </c>
      <c r="AA332">
        <v>19</v>
      </c>
      <c r="AD332">
        <v>50</v>
      </c>
      <c r="AE332">
        <v>331</v>
      </c>
      <c r="AF332" s="16" t="s">
        <v>3143</v>
      </c>
      <c r="AG332" s="16"/>
      <c r="AH332" s="16"/>
      <c r="AI332" s="16" t="str">
        <f t="shared" si="20"/>
        <v>(172,4,14,56,106,528,19, null, 50, 'L500 2025 EMEA',2025, '2024-08-24','2024-08-24','".Carbon::now()."','".Carbon::now()."'),</v>
      </c>
      <c r="AJ332" s="16" t="str">
        <f t="shared" si="21"/>
        <v>('".DB::select("SELECT id_status FROM `status` WHERE `element_type` = 'task' AND status_type = 'client' AND name ='PRE-FORECAST'")[0]-&gt;id_status."',331,1),</v>
      </c>
      <c r="AK332" s="16" t="str">
        <f t="shared" si="22"/>
        <v/>
      </c>
      <c r="AL332" s="16" t="str">
        <f t="shared" si="23"/>
        <v/>
      </c>
    </row>
    <row r="333" spans="1:38" x14ac:dyDescent="0.25">
      <c r="A333" s="16" t="s">
        <v>354</v>
      </c>
      <c r="B333" s="16" t="s">
        <v>26</v>
      </c>
      <c r="C333" s="16" t="s">
        <v>27</v>
      </c>
      <c r="D333" s="16" t="s">
        <v>28</v>
      </c>
      <c r="E333" s="16" t="s">
        <v>29</v>
      </c>
      <c r="F333" s="16" t="s">
        <v>30</v>
      </c>
      <c r="G333" s="16" t="s">
        <v>355</v>
      </c>
      <c r="H333" s="16" t="s">
        <v>707</v>
      </c>
      <c r="I333" s="16" t="s">
        <v>35</v>
      </c>
      <c r="J333" s="16" t="s">
        <v>95</v>
      </c>
      <c r="M333" s="16"/>
      <c r="N333" s="7">
        <v>45163</v>
      </c>
      <c r="O333" s="9">
        <v>45163</v>
      </c>
      <c r="P333" t="s">
        <v>1196</v>
      </c>
      <c r="Q333">
        <v>1</v>
      </c>
      <c r="R333">
        <v>23</v>
      </c>
      <c r="S333">
        <v>5</v>
      </c>
      <c r="T333" t="s">
        <v>2948</v>
      </c>
      <c r="U333">
        <v>63</v>
      </c>
      <c r="V333">
        <v>14</v>
      </c>
      <c r="W333">
        <v>56</v>
      </c>
      <c r="X333">
        <v>80</v>
      </c>
      <c r="Y333">
        <v>528</v>
      </c>
      <c r="Z333">
        <v>20</v>
      </c>
      <c r="AA333">
        <v>8</v>
      </c>
      <c r="AE333">
        <v>332</v>
      </c>
      <c r="AF333" s="16" t="s">
        <v>24</v>
      </c>
      <c r="AG333" s="16"/>
      <c r="AH333" s="16"/>
      <c r="AI333" s="16" t="str">
        <f t="shared" si="20"/>
        <v>(63,5,14,56,80,528,8, null, null, 'L500 2024 EMEA',2024, '2023-08-25','2023-08-25','".Carbon::now()."','".Carbon::now()."'),</v>
      </c>
      <c r="AJ333" s="16" t="str">
        <f t="shared" si="21"/>
        <v>('".DB::select("SELECT id_status FROM `status` WHERE `element_type` = 'task' AND status_type = 'client' AND name ='CANCELLED'")[0]-&gt;id_status."',332,1),</v>
      </c>
      <c r="AK333" s="16" t="str">
        <f t="shared" si="22"/>
        <v/>
      </c>
      <c r="AL333" s="16" t="str">
        <f t="shared" si="23"/>
        <v/>
      </c>
    </row>
    <row r="334" spans="1:38" x14ac:dyDescent="0.25">
      <c r="A334" s="16" t="s">
        <v>704</v>
      </c>
      <c r="B334" s="16" t="s">
        <v>3139</v>
      </c>
      <c r="C334" s="16" t="s">
        <v>27</v>
      </c>
      <c r="D334" s="16" t="s">
        <v>28</v>
      </c>
      <c r="E334" s="16" t="s">
        <v>29</v>
      </c>
      <c r="F334" s="16" t="s">
        <v>30</v>
      </c>
      <c r="G334" s="16" t="s">
        <v>63</v>
      </c>
      <c r="H334" s="16" t="s">
        <v>707</v>
      </c>
      <c r="I334" s="16" t="s">
        <v>35</v>
      </c>
      <c r="J334" s="16" t="s">
        <v>36</v>
      </c>
      <c r="M334" s="16" t="s">
        <v>54</v>
      </c>
      <c r="N334" s="7"/>
      <c r="O334" s="9">
        <v>45145</v>
      </c>
      <c r="P334" t="s">
        <v>1198</v>
      </c>
      <c r="Q334">
        <v>1</v>
      </c>
      <c r="R334">
        <v>24</v>
      </c>
      <c r="S334">
        <v>5</v>
      </c>
      <c r="T334" t="s">
        <v>2951</v>
      </c>
      <c r="U334">
        <v>64</v>
      </c>
      <c r="V334">
        <v>14</v>
      </c>
      <c r="W334">
        <v>56</v>
      </c>
      <c r="X334">
        <v>107</v>
      </c>
      <c r="Y334">
        <v>528</v>
      </c>
      <c r="Z334">
        <v>20</v>
      </c>
      <c r="AA334">
        <v>19</v>
      </c>
      <c r="AD334">
        <v>50</v>
      </c>
      <c r="AE334">
        <v>333</v>
      </c>
      <c r="AF334" s="16" t="s">
        <v>39</v>
      </c>
      <c r="AG334" s="16"/>
      <c r="AH334" s="16"/>
      <c r="AI334" s="16" t="str">
        <f t="shared" si="20"/>
        <v>(64,5,14,56,107,528,19, null, 50, 'L500 2024 EMEA',2024, '2023-08-07','2023-08-07','".Carbon::now()."','".Carbon::now()."'),</v>
      </c>
      <c r="AJ334" s="16" t="str">
        <f t="shared" si="21"/>
        <v>('".DB::select("SELECT id_status FROM `status` WHERE `element_type` = 'task' AND status_type = 'client' AND name ='CONFIRMED'")[0]-&gt;id_status."',333,1),</v>
      </c>
      <c r="AK334" s="16" t="str">
        <f t="shared" si="22"/>
        <v/>
      </c>
      <c r="AL334" s="16" t="str">
        <f t="shared" si="23"/>
        <v/>
      </c>
    </row>
    <row r="335" spans="1:38" x14ac:dyDescent="0.25">
      <c r="A335" s="16" t="s">
        <v>704</v>
      </c>
      <c r="B335" s="16" t="s">
        <v>3139</v>
      </c>
      <c r="C335" s="16" t="s">
        <v>27</v>
      </c>
      <c r="D335" s="16" t="s">
        <v>349</v>
      </c>
      <c r="E335" s="16" t="s">
        <v>2912</v>
      </c>
      <c r="F335" s="16" t="s">
        <v>30</v>
      </c>
      <c r="G335" s="16" t="s">
        <v>63</v>
      </c>
      <c r="H335" s="16" t="s">
        <v>707</v>
      </c>
      <c r="I335" s="16" t="s">
        <v>35</v>
      </c>
      <c r="J335" s="16" t="s">
        <v>36</v>
      </c>
      <c r="M335" s="16" t="s">
        <v>54</v>
      </c>
      <c r="N335" s="7">
        <v>45510</v>
      </c>
      <c r="O335" s="9">
        <v>45510</v>
      </c>
      <c r="P335" t="s">
        <v>5028</v>
      </c>
      <c r="Q335">
        <v>1</v>
      </c>
      <c r="R335">
        <v>24</v>
      </c>
      <c r="S335">
        <v>5</v>
      </c>
      <c r="T335" t="s">
        <v>4986</v>
      </c>
      <c r="U335">
        <v>166</v>
      </c>
      <c r="V335">
        <v>14</v>
      </c>
      <c r="W335">
        <v>56</v>
      </c>
      <c r="X335">
        <v>107</v>
      </c>
      <c r="Y335">
        <v>528</v>
      </c>
      <c r="Z335">
        <v>20</v>
      </c>
      <c r="AA335">
        <v>19</v>
      </c>
      <c r="AD335">
        <v>50</v>
      </c>
      <c r="AE335">
        <v>334</v>
      </c>
      <c r="AF335" s="16" t="s">
        <v>3143</v>
      </c>
      <c r="AG335" s="16"/>
      <c r="AH335" s="16"/>
      <c r="AI335" s="16" t="str">
        <f t="shared" si="20"/>
        <v>(166,5,14,56,107,528,19, null, 50, 'L500 2025 EMEA',2025, '2024-08-06','2024-08-06','".Carbon::now()."','".Carbon::now()."'),</v>
      </c>
      <c r="AJ335" s="16" t="str">
        <f t="shared" si="21"/>
        <v>('".DB::select("SELECT id_status FROM `status` WHERE `element_type` = 'task' AND status_type = 'client' AND name ='PRE-FORECAST'")[0]-&gt;id_status."',334,1),</v>
      </c>
      <c r="AK335" s="16" t="str">
        <f t="shared" si="22"/>
        <v/>
      </c>
      <c r="AL335" s="16" t="str">
        <f t="shared" si="23"/>
        <v/>
      </c>
    </row>
    <row r="336" spans="1:38" x14ac:dyDescent="0.25">
      <c r="A336" s="16" t="s">
        <v>313</v>
      </c>
      <c r="B336" s="16" t="s">
        <v>62</v>
      </c>
      <c r="C336" s="16" t="s">
        <v>41</v>
      </c>
      <c r="D336" s="16" t="s">
        <v>28</v>
      </c>
      <c r="E336" s="16" t="s">
        <v>105</v>
      </c>
      <c r="F336" s="16" t="s">
        <v>106</v>
      </c>
      <c r="G336" s="16" t="s">
        <v>134</v>
      </c>
      <c r="H336" s="16" t="s">
        <v>320</v>
      </c>
      <c r="I336" s="16" t="s">
        <v>55</v>
      </c>
      <c r="J336" s="16" t="s">
        <v>314</v>
      </c>
      <c r="M336" s="16" t="s">
        <v>315</v>
      </c>
      <c r="N336" s="7"/>
      <c r="O336" s="9">
        <v>45120</v>
      </c>
      <c r="P336" t="s">
        <v>1221</v>
      </c>
      <c r="Q336">
        <v>1</v>
      </c>
      <c r="R336">
        <v>32</v>
      </c>
      <c r="S336">
        <v>4</v>
      </c>
      <c r="T336" t="s">
        <v>3024</v>
      </c>
      <c r="U336">
        <v>77</v>
      </c>
      <c r="V336">
        <v>2</v>
      </c>
      <c r="W336">
        <v>20</v>
      </c>
      <c r="X336">
        <v>117</v>
      </c>
      <c r="Y336">
        <v>45</v>
      </c>
      <c r="Z336">
        <v>22</v>
      </c>
      <c r="AA336">
        <v>21</v>
      </c>
      <c r="AD336">
        <v>39</v>
      </c>
      <c r="AE336">
        <v>335</v>
      </c>
      <c r="AF336" s="16" t="s">
        <v>39</v>
      </c>
      <c r="AG336" s="16"/>
      <c r="AH336" s="16"/>
      <c r="AI336" s="16" t="str">
        <f t="shared" si="20"/>
        <v>(77,4,2,20,117,45,21, null, 39, 'Chambers 2024 USA',2024, '2023-07-13','2023-07-13','".Carbon::now()."','".Carbon::now()."'),</v>
      </c>
      <c r="AJ336" s="16" t="str">
        <f t="shared" si="21"/>
        <v>('".DB::select("SELECT id_status FROM `status` WHERE `element_type` = 'task' AND status_type = 'client' AND name ='CONFIRMED'")[0]-&gt;id_status."',335,1),</v>
      </c>
      <c r="AK336" s="16" t="str">
        <f t="shared" si="22"/>
        <v/>
      </c>
      <c r="AL336" s="16" t="str">
        <f t="shared" si="23"/>
        <v/>
      </c>
    </row>
    <row r="337" spans="1:38" x14ac:dyDescent="0.25">
      <c r="A337" s="16" t="s">
        <v>154</v>
      </c>
      <c r="B337" s="16" t="s">
        <v>3139</v>
      </c>
      <c r="C337" s="16" t="s">
        <v>27</v>
      </c>
      <c r="D337" s="16" t="s">
        <v>28</v>
      </c>
      <c r="E337" s="16" t="s">
        <v>192</v>
      </c>
      <c r="F337" s="16" t="s">
        <v>155</v>
      </c>
      <c r="G337" s="16" t="s">
        <v>157</v>
      </c>
      <c r="H337" s="16" t="s">
        <v>197</v>
      </c>
      <c r="I337" s="16" t="s">
        <v>73</v>
      </c>
      <c r="J337" s="16" t="s">
        <v>3174</v>
      </c>
      <c r="M337" s="16" t="s">
        <v>37</v>
      </c>
      <c r="N337" s="7">
        <v>45089</v>
      </c>
      <c r="O337" s="9">
        <v>45089</v>
      </c>
      <c r="P337" t="s">
        <v>1195</v>
      </c>
      <c r="Q337">
        <v>1</v>
      </c>
      <c r="R337">
        <v>11</v>
      </c>
      <c r="S337">
        <v>4</v>
      </c>
      <c r="T337" t="s">
        <v>2983</v>
      </c>
      <c r="U337">
        <v>10</v>
      </c>
      <c r="V337">
        <v>14</v>
      </c>
      <c r="W337">
        <v>52</v>
      </c>
      <c r="X337">
        <v>65</v>
      </c>
      <c r="Y337">
        <v>573</v>
      </c>
      <c r="Z337">
        <v>4</v>
      </c>
      <c r="AA337">
        <v>45</v>
      </c>
      <c r="AD337">
        <v>42</v>
      </c>
      <c r="AE337">
        <v>336</v>
      </c>
      <c r="AF337" s="16" t="s">
        <v>39</v>
      </c>
      <c r="AG337" s="16"/>
      <c r="AH337" s="16"/>
      <c r="AI337" s="16" t="str">
        <f t="shared" si="20"/>
        <v>(10,4,14,52,65,573,45, null, 42, 'L500 2024 Asia-Pacific',2024, '2023-06-12','2023-06-12','".Carbon::now()."','".Carbon::now()."'),</v>
      </c>
      <c r="AJ337" s="16" t="str">
        <f t="shared" si="21"/>
        <v>('".DB::select("SELECT id_status FROM `status` WHERE `element_type` = 'task' AND status_type = 'client' AND name ='CONFIRMED'")[0]-&gt;id_status."',336,1),</v>
      </c>
      <c r="AK337" s="16" t="str">
        <f t="shared" si="22"/>
        <v/>
      </c>
      <c r="AL337" s="16" t="str">
        <f t="shared" si="23"/>
        <v/>
      </c>
    </row>
    <row r="338" spans="1:38" x14ac:dyDescent="0.25">
      <c r="A338" s="16" t="s">
        <v>154</v>
      </c>
      <c r="B338" s="16" t="s">
        <v>3139</v>
      </c>
      <c r="C338" s="16" t="s">
        <v>27</v>
      </c>
      <c r="D338" s="16" t="s">
        <v>28</v>
      </c>
      <c r="E338" s="16" t="s">
        <v>192</v>
      </c>
      <c r="F338" s="16" t="s">
        <v>155</v>
      </c>
      <c r="G338" s="16" t="s">
        <v>189</v>
      </c>
      <c r="H338" s="16" t="s">
        <v>197</v>
      </c>
      <c r="I338" s="16" t="s">
        <v>73</v>
      </c>
      <c r="J338" s="16" t="s">
        <v>3174</v>
      </c>
      <c r="M338" s="16" t="s">
        <v>37</v>
      </c>
      <c r="N338" s="7">
        <v>45089</v>
      </c>
      <c r="O338" s="9">
        <v>45089</v>
      </c>
      <c r="P338" t="s">
        <v>1195</v>
      </c>
      <c r="Q338">
        <v>1</v>
      </c>
      <c r="R338">
        <v>11</v>
      </c>
      <c r="S338">
        <v>4</v>
      </c>
      <c r="T338" t="s">
        <v>2983</v>
      </c>
      <c r="U338">
        <v>10</v>
      </c>
      <c r="V338">
        <v>14</v>
      </c>
      <c r="W338">
        <v>52</v>
      </c>
      <c r="X338">
        <v>125</v>
      </c>
      <c r="Y338">
        <v>573</v>
      </c>
      <c r="Z338">
        <v>4</v>
      </c>
      <c r="AA338">
        <v>45</v>
      </c>
      <c r="AD338">
        <v>42</v>
      </c>
      <c r="AE338">
        <v>337</v>
      </c>
      <c r="AF338" s="16" t="s">
        <v>39</v>
      </c>
      <c r="AG338" s="16"/>
      <c r="AH338" s="16"/>
      <c r="AI338" s="16" t="str">
        <f t="shared" si="20"/>
        <v>(10,4,14,52,125,573,45, null, 42, 'L500 2024 Asia-Pacific',2024, '2023-06-12','2023-06-12','".Carbon::now()."','".Carbon::now()."'),</v>
      </c>
      <c r="AJ338" s="16" t="str">
        <f t="shared" si="21"/>
        <v>('".DB::select("SELECT id_status FROM `status` WHERE `element_type` = 'task' AND status_type = 'client' AND name ='CONFIRMED'")[0]-&gt;id_status."',337,1),</v>
      </c>
      <c r="AK338" s="16" t="str">
        <f t="shared" si="22"/>
        <v/>
      </c>
      <c r="AL338" s="16" t="str">
        <f t="shared" si="23"/>
        <v/>
      </c>
    </row>
    <row r="339" spans="1:38" x14ac:dyDescent="0.25">
      <c r="A339" s="16" t="s">
        <v>1277</v>
      </c>
      <c r="B339" s="16" t="s">
        <v>3139</v>
      </c>
      <c r="C339" s="16" t="s">
        <v>27</v>
      </c>
      <c r="D339" s="16" t="s">
        <v>349</v>
      </c>
      <c r="E339" s="16" t="s">
        <v>1030</v>
      </c>
      <c r="F339" s="16" t="s">
        <v>43</v>
      </c>
      <c r="G339" s="16" t="s">
        <v>875</v>
      </c>
      <c r="H339" s="16" t="s">
        <v>197</v>
      </c>
      <c r="I339" s="16" t="s">
        <v>35</v>
      </c>
      <c r="J339" s="16" t="s">
        <v>95</v>
      </c>
      <c r="M339" s="16" t="s">
        <v>315</v>
      </c>
      <c r="N339" s="7"/>
      <c r="O339" s="9">
        <v>45332</v>
      </c>
      <c r="P339" t="s">
        <v>1245</v>
      </c>
      <c r="Q339">
        <v>1</v>
      </c>
      <c r="R339">
        <v>9</v>
      </c>
      <c r="S339">
        <v>4</v>
      </c>
      <c r="T339" t="s">
        <v>3051</v>
      </c>
      <c r="U339">
        <v>218</v>
      </c>
      <c r="V339">
        <v>14</v>
      </c>
      <c r="W339">
        <v>59</v>
      </c>
      <c r="X339">
        <v>122</v>
      </c>
      <c r="Y339">
        <v>573</v>
      </c>
      <c r="Z339">
        <v>20</v>
      </c>
      <c r="AA339">
        <v>8</v>
      </c>
      <c r="AD339">
        <v>39</v>
      </c>
      <c r="AE339">
        <v>338</v>
      </c>
      <c r="AF339" s="16" t="s">
        <v>39</v>
      </c>
      <c r="AG339" s="16"/>
      <c r="AH339" s="16"/>
      <c r="AI339" s="16" t="str">
        <f t="shared" si="20"/>
        <v>(218,4,14,59,122,573,8, null, 39, 'L500 2025 Latin America',2025, '2024-02-10','2024-02-10','".Carbon::now()."','".Carbon::now()."'),</v>
      </c>
      <c r="AJ339" s="16" t="str">
        <f t="shared" si="21"/>
        <v>('".DB::select("SELECT id_status FROM `status` WHERE `element_type` = 'task' AND status_type = 'client' AND name ='CONFIRMED'")[0]-&gt;id_status."',338,1),</v>
      </c>
      <c r="AK339" s="16" t="str">
        <f t="shared" si="22"/>
        <v/>
      </c>
      <c r="AL339" s="16" t="str">
        <f t="shared" si="23"/>
        <v/>
      </c>
    </row>
    <row r="340" spans="1:38" x14ac:dyDescent="0.25">
      <c r="A340" s="16" t="s">
        <v>154</v>
      </c>
      <c r="B340" s="16" t="s">
        <v>3139</v>
      </c>
      <c r="C340" s="16" t="s">
        <v>27</v>
      </c>
      <c r="D340" s="16" t="s">
        <v>349</v>
      </c>
      <c r="E340" s="16" t="s">
        <v>3291</v>
      </c>
      <c r="F340" s="16" t="s">
        <v>155</v>
      </c>
      <c r="G340" s="16" t="s">
        <v>157</v>
      </c>
      <c r="H340" s="16" t="s">
        <v>197</v>
      </c>
      <c r="I340" s="16" t="s">
        <v>73</v>
      </c>
      <c r="J340" s="16" t="s">
        <v>35</v>
      </c>
      <c r="M340" s="16" t="s">
        <v>37</v>
      </c>
      <c r="N340" s="7">
        <v>45455</v>
      </c>
      <c r="O340" s="9">
        <v>45455</v>
      </c>
      <c r="P340" t="s">
        <v>5030</v>
      </c>
      <c r="Q340">
        <v>1</v>
      </c>
      <c r="R340">
        <v>11</v>
      </c>
      <c r="S340">
        <v>4</v>
      </c>
      <c r="T340" t="s">
        <v>4944</v>
      </c>
      <c r="U340">
        <v>147</v>
      </c>
      <c r="V340">
        <v>14</v>
      </c>
      <c r="W340">
        <v>52</v>
      </c>
      <c r="X340">
        <v>65</v>
      </c>
      <c r="Y340">
        <v>573</v>
      </c>
      <c r="Z340">
        <v>4</v>
      </c>
      <c r="AA340">
        <v>20</v>
      </c>
      <c r="AD340">
        <v>42</v>
      </c>
      <c r="AE340">
        <v>339</v>
      </c>
      <c r="AF340" s="16" t="s">
        <v>3143</v>
      </c>
      <c r="AG340" s="16"/>
      <c r="AH340" s="16"/>
      <c r="AI340" s="16" t="str">
        <f t="shared" si="20"/>
        <v>(147,4,14,52,65,573,20, null, 42, 'L500 2025 Asia-Pacific',2025, '2024-06-12','2024-06-12','".Carbon::now()."','".Carbon::now()."'),</v>
      </c>
      <c r="AJ340" s="16" t="str">
        <f t="shared" si="21"/>
        <v>('".DB::select("SELECT id_status FROM `status` WHERE `element_type` = 'task' AND status_type = 'client' AND name ='PRE-FORECAST'")[0]-&gt;id_status."',339,1),</v>
      </c>
      <c r="AK340" s="16" t="str">
        <f t="shared" si="22"/>
        <v/>
      </c>
      <c r="AL340" s="16" t="str">
        <f t="shared" si="23"/>
        <v/>
      </c>
    </row>
    <row r="341" spans="1:38" x14ac:dyDescent="0.25">
      <c r="A341" s="16" t="s">
        <v>154</v>
      </c>
      <c r="B341" s="16" t="s">
        <v>3139</v>
      </c>
      <c r="C341" s="16" t="s">
        <v>27</v>
      </c>
      <c r="D341" s="16" t="s">
        <v>349</v>
      </c>
      <c r="E341" s="16" t="s">
        <v>3291</v>
      </c>
      <c r="F341" s="16" t="s">
        <v>155</v>
      </c>
      <c r="G341" s="16" t="s">
        <v>189</v>
      </c>
      <c r="H341" s="16" t="s">
        <v>197</v>
      </c>
      <c r="I341" s="16" t="s">
        <v>73</v>
      </c>
      <c r="J341" s="16" t="s">
        <v>35</v>
      </c>
      <c r="M341" s="16" t="s">
        <v>37</v>
      </c>
      <c r="N341" s="7">
        <v>45455</v>
      </c>
      <c r="O341" s="9">
        <v>45455</v>
      </c>
      <c r="P341" t="s">
        <v>5030</v>
      </c>
      <c r="Q341">
        <v>1</v>
      </c>
      <c r="R341">
        <v>11</v>
      </c>
      <c r="S341">
        <v>4</v>
      </c>
      <c r="T341" t="s">
        <v>4944</v>
      </c>
      <c r="U341">
        <v>147</v>
      </c>
      <c r="V341">
        <v>14</v>
      </c>
      <c r="W341">
        <v>52</v>
      </c>
      <c r="X341">
        <v>125</v>
      </c>
      <c r="Y341">
        <v>573</v>
      </c>
      <c r="Z341">
        <v>4</v>
      </c>
      <c r="AA341">
        <v>20</v>
      </c>
      <c r="AD341">
        <v>42</v>
      </c>
      <c r="AE341">
        <v>340</v>
      </c>
      <c r="AF341" s="16" t="s">
        <v>3143</v>
      </c>
      <c r="AG341" s="16"/>
      <c r="AH341" s="16"/>
      <c r="AI341" s="16" t="str">
        <f t="shared" si="20"/>
        <v>(147,4,14,52,125,573,20, null, 42, 'L500 2025 Asia-Pacific',2025, '2024-06-12','2024-06-12','".Carbon::now()."','".Carbon::now()."'),</v>
      </c>
      <c r="AJ341" s="16" t="str">
        <f t="shared" si="21"/>
        <v>('".DB::select("SELECT id_status FROM `status` WHERE `element_type` = 'task' AND status_type = 'client' AND name ='PRE-FORECAST'")[0]-&gt;id_status."',340,1),</v>
      </c>
      <c r="AK341" s="16" t="str">
        <f t="shared" si="22"/>
        <v/>
      </c>
      <c r="AL341" s="16" t="str">
        <f t="shared" si="23"/>
        <v/>
      </c>
    </row>
    <row r="342" spans="1:38" x14ac:dyDescent="0.25">
      <c r="A342" s="16" t="s">
        <v>257</v>
      </c>
      <c r="B342" s="16" t="s">
        <v>3139</v>
      </c>
      <c r="C342" s="16" t="s">
        <v>27</v>
      </c>
      <c r="D342" s="16" t="s">
        <v>28</v>
      </c>
      <c r="E342" s="16" t="s">
        <v>46</v>
      </c>
      <c r="F342" s="16" t="s">
        <v>43</v>
      </c>
      <c r="G342" s="16" t="s">
        <v>258</v>
      </c>
      <c r="H342" s="16" t="s">
        <v>197</v>
      </c>
      <c r="I342" s="16" t="s">
        <v>35</v>
      </c>
      <c r="J342" s="16" t="s">
        <v>36</v>
      </c>
      <c r="M342" s="16" t="s">
        <v>234</v>
      </c>
      <c r="N342" s="7">
        <v>44967</v>
      </c>
      <c r="O342" s="9">
        <v>44967</v>
      </c>
      <c r="P342" t="s">
        <v>1197</v>
      </c>
      <c r="Q342">
        <v>1</v>
      </c>
      <c r="R342">
        <v>19</v>
      </c>
      <c r="S342">
        <v>1</v>
      </c>
      <c r="T342" t="s">
        <v>3092</v>
      </c>
      <c r="U342">
        <v>265</v>
      </c>
      <c r="V342">
        <v>14</v>
      </c>
      <c r="W342">
        <v>59</v>
      </c>
      <c r="X342">
        <v>57</v>
      </c>
      <c r="Y342">
        <v>573</v>
      </c>
      <c r="Z342">
        <v>20</v>
      </c>
      <c r="AA342">
        <v>19</v>
      </c>
      <c r="AD342">
        <v>31</v>
      </c>
      <c r="AE342">
        <v>341</v>
      </c>
      <c r="AF342" s="16" t="s">
        <v>39</v>
      </c>
      <c r="AG342" s="16"/>
      <c r="AH342" s="16"/>
      <c r="AI342" s="16" t="str">
        <f t="shared" si="20"/>
        <v>(265,1,14,59,57,573,19, null, 31, 'L500 2024 Latin America',2024, '2023-02-10','2023-02-10','".Carbon::now()."','".Carbon::now()."'),</v>
      </c>
      <c r="AJ342" s="16" t="str">
        <f t="shared" si="21"/>
        <v>('".DB::select("SELECT id_status FROM `status` WHERE `element_type` = 'task' AND status_type = 'client' AND name ='CONFIRMED'")[0]-&gt;id_status."',341,1),</v>
      </c>
      <c r="AK342" s="16" t="str">
        <f t="shared" si="22"/>
        <v/>
      </c>
      <c r="AL342" s="16" t="str">
        <f t="shared" si="23"/>
        <v/>
      </c>
    </row>
    <row r="343" spans="1:38" x14ac:dyDescent="0.25">
      <c r="A343" s="16" t="s">
        <v>154</v>
      </c>
      <c r="B343" s="16" t="s">
        <v>62</v>
      </c>
      <c r="C343" s="16" t="s">
        <v>41</v>
      </c>
      <c r="D343" s="16" t="s">
        <v>28</v>
      </c>
      <c r="E343" s="16" t="s">
        <v>160</v>
      </c>
      <c r="F343" s="16" t="s">
        <v>155</v>
      </c>
      <c r="G343" s="16" t="s">
        <v>156</v>
      </c>
      <c r="H343" s="16" t="s">
        <v>173</v>
      </c>
      <c r="I343" s="16" t="s">
        <v>73</v>
      </c>
      <c r="J343" s="16" t="s">
        <v>3174</v>
      </c>
      <c r="M343" s="16" t="s">
        <v>37</v>
      </c>
      <c r="N343" s="7">
        <v>44957</v>
      </c>
      <c r="O343" s="9">
        <v>44995</v>
      </c>
      <c r="P343" t="s">
        <v>1206</v>
      </c>
      <c r="Q343">
        <v>1</v>
      </c>
      <c r="R343">
        <v>11</v>
      </c>
      <c r="S343">
        <v>4</v>
      </c>
      <c r="T343" t="s">
        <v>2983</v>
      </c>
      <c r="U343">
        <v>10</v>
      </c>
      <c r="V343">
        <v>2</v>
      </c>
      <c r="W343">
        <v>4</v>
      </c>
      <c r="X343">
        <v>100</v>
      </c>
      <c r="Y343">
        <v>47</v>
      </c>
      <c r="Z343">
        <v>4</v>
      </c>
      <c r="AA343">
        <v>45</v>
      </c>
      <c r="AD343">
        <v>42</v>
      </c>
      <c r="AE343">
        <v>342</v>
      </c>
      <c r="AF343" s="16" t="s">
        <v>39</v>
      </c>
      <c r="AG343" s="16"/>
      <c r="AH343" s="16"/>
      <c r="AI343" s="16" t="str">
        <f t="shared" si="20"/>
        <v>(10,4,2,4,100,47,45, null, 42, 'Chambers 2024 Asia Pacific',2024, '2023-03-10','2023-03-10','".Carbon::now()."','".Carbon::now()."'),</v>
      </c>
      <c r="AJ343" s="16" t="str">
        <f t="shared" si="21"/>
        <v>('".DB::select("SELECT id_status FROM `status` WHERE `element_type` = 'task' AND status_type = 'client' AND name ='CONFIRMED'")[0]-&gt;id_status."',342,1),</v>
      </c>
      <c r="AK343" s="16" t="str">
        <f t="shared" si="22"/>
        <v/>
      </c>
      <c r="AL343" s="16" t="str">
        <f t="shared" si="23"/>
        <v/>
      </c>
    </row>
    <row r="344" spans="1:38" x14ac:dyDescent="0.25">
      <c r="A344" s="16" t="s">
        <v>154</v>
      </c>
      <c r="B344" s="16" t="s">
        <v>62</v>
      </c>
      <c r="C344" s="16" t="s">
        <v>41</v>
      </c>
      <c r="D344" s="16" t="s">
        <v>349</v>
      </c>
      <c r="E344" s="16" t="s">
        <v>3237</v>
      </c>
      <c r="F344" s="16" t="s">
        <v>155</v>
      </c>
      <c r="G344" s="16" t="s">
        <v>156</v>
      </c>
      <c r="H344" s="16" t="s">
        <v>173</v>
      </c>
      <c r="I344" s="16" t="s">
        <v>73</v>
      </c>
      <c r="J344" s="16" t="s">
        <v>35</v>
      </c>
      <c r="M344" s="16" t="s">
        <v>37</v>
      </c>
      <c r="N344" s="7">
        <v>45361</v>
      </c>
      <c r="O344" s="9">
        <v>45361</v>
      </c>
      <c r="P344" t="s">
        <v>5032</v>
      </c>
      <c r="Q344">
        <v>1</v>
      </c>
      <c r="R344">
        <v>11</v>
      </c>
      <c r="S344">
        <v>4</v>
      </c>
      <c r="T344" t="s">
        <v>4944</v>
      </c>
      <c r="U344">
        <v>147</v>
      </c>
      <c r="V344">
        <v>2</v>
      </c>
      <c r="W344">
        <v>4</v>
      </c>
      <c r="X344">
        <v>100</v>
      </c>
      <c r="Y344">
        <v>47</v>
      </c>
      <c r="Z344">
        <v>4</v>
      </c>
      <c r="AA344">
        <v>20</v>
      </c>
      <c r="AD344">
        <v>42</v>
      </c>
      <c r="AE344">
        <v>343</v>
      </c>
      <c r="AF344" s="16" t="s">
        <v>3143</v>
      </c>
      <c r="AG344" s="16"/>
      <c r="AH344" s="16"/>
      <c r="AI344" s="16" t="str">
        <f t="shared" si="20"/>
        <v>(147,4,2,4,100,47,20, null, 42, 'Chambers 2025 Asia Pacific',2025, '2024-03-10','2024-03-10','".Carbon::now()."','".Carbon::now()."'),</v>
      </c>
      <c r="AJ344" s="16" t="str">
        <f t="shared" si="21"/>
        <v>('".DB::select("SELECT id_status FROM `status` WHERE `element_type` = 'task' AND status_type = 'client' AND name ='PRE-FORECAST'")[0]-&gt;id_status."',343,1),</v>
      </c>
      <c r="AK344" s="16" t="str">
        <f t="shared" si="22"/>
        <v/>
      </c>
      <c r="AL344" s="16" t="str">
        <f t="shared" si="23"/>
        <v/>
      </c>
    </row>
    <row r="345" spans="1:38" x14ac:dyDescent="0.25">
      <c r="A345" s="16" t="s">
        <v>154</v>
      </c>
      <c r="B345" s="16" t="s">
        <v>3139</v>
      </c>
      <c r="C345" s="16" t="s">
        <v>27</v>
      </c>
      <c r="D345" s="16" t="s">
        <v>28</v>
      </c>
      <c r="E345" s="16" t="s">
        <v>192</v>
      </c>
      <c r="F345" s="16" t="s">
        <v>155</v>
      </c>
      <c r="G345" s="16" t="s">
        <v>157</v>
      </c>
      <c r="H345" s="16" t="s">
        <v>652</v>
      </c>
      <c r="I345" s="16" t="s">
        <v>73</v>
      </c>
      <c r="J345" s="16" t="s">
        <v>3174</v>
      </c>
      <c r="M345" s="16" t="s">
        <v>37</v>
      </c>
      <c r="N345" s="7">
        <v>45089</v>
      </c>
      <c r="O345" s="9">
        <v>45089</v>
      </c>
      <c r="P345" t="s">
        <v>1195</v>
      </c>
      <c r="Q345">
        <v>1</v>
      </c>
      <c r="R345">
        <v>11</v>
      </c>
      <c r="S345">
        <v>4</v>
      </c>
      <c r="T345" t="s">
        <v>2983</v>
      </c>
      <c r="U345">
        <v>10</v>
      </c>
      <c r="V345">
        <v>14</v>
      </c>
      <c r="W345">
        <v>52</v>
      </c>
      <c r="X345">
        <v>65</v>
      </c>
      <c r="Y345">
        <v>726</v>
      </c>
      <c r="Z345">
        <v>4</v>
      </c>
      <c r="AA345">
        <v>45</v>
      </c>
      <c r="AD345">
        <v>42</v>
      </c>
      <c r="AE345">
        <v>344</v>
      </c>
      <c r="AF345" s="16" t="s">
        <v>39</v>
      </c>
      <c r="AG345" s="16"/>
      <c r="AH345" s="16"/>
      <c r="AI345" s="16" t="str">
        <f t="shared" si="20"/>
        <v>(10,4,14,52,65,726,45, null, 42, 'L500 2024 Asia-Pacific',2024, '2023-06-12','2023-06-12','".Carbon::now()."','".Carbon::now()."'),</v>
      </c>
      <c r="AJ345" s="16" t="str">
        <f t="shared" si="21"/>
        <v>('".DB::select("SELECT id_status FROM `status` WHERE `element_type` = 'task' AND status_type = 'client' AND name ='CONFIRMED'")[0]-&gt;id_status."',344,1),</v>
      </c>
      <c r="AK345" s="16" t="str">
        <f t="shared" si="22"/>
        <v/>
      </c>
      <c r="AL345" s="16" t="str">
        <f t="shared" si="23"/>
        <v/>
      </c>
    </row>
    <row r="346" spans="1:38" x14ac:dyDescent="0.25">
      <c r="A346" s="16" t="s">
        <v>154</v>
      </c>
      <c r="B346" s="16" t="s">
        <v>3139</v>
      </c>
      <c r="C346" s="16" t="s">
        <v>27</v>
      </c>
      <c r="D346" s="16" t="s">
        <v>349</v>
      </c>
      <c r="E346" s="16" t="s">
        <v>3291</v>
      </c>
      <c r="F346" s="16" t="s">
        <v>155</v>
      </c>
      <c r="G346" s="16" t="s">
        <v>157</v>
      </c>
      <c r="H346" s="16" t="s">
        <v>652</v>
      </c>
      <c r="I346" s="16" t="s">
        <v>73</v>
      </c>
      <c r="J346" s="16" t="s">
        <v>35</v>
      </c>
      <c r="M346" s="16" t="s">
        <v>37</v>
      </c>
      <c r="N346" s="7">
        <v>45455</v>
      </c>
      <c r="O346" s="9">
        <v>45455</v>
      </c>
      <c r="P346" t="s">
        <v>5030</v>
      </c>
      <c r="Q346">
        <v>1</v>
      </c>
      <c r="R346">
        <v>11</v>
      </c>
      <c r="S346">
        <v>4</v>
      </c>
      <c r="T346" t="s">
        <v>4944</v>
      </c>
      <c r="U346">
        <v>147</v>
      </c>
      <c r="V346">
        <v>14</v>
      </c>
      <c r="W346">
        <v>52</v>
      </c>
      <c r="X346">
        <v>65</v>
      </c>
      <c r="Y346">
        <v>726</v>
      </c>
      <c r="Z346">
        <v>4</v>
      </c>
      <c r="AA346">
        <v>20</v>
      </c>
      <c r="AD346">
        <v>42</v>
      </c>
      <c r="AE346">
        <v>345</v>
      </c>
      <c r="AF346" s="16" t="s">
        <v>3143</v>
      </c>
      <c r="AG346" s="16"/>
      <c r="AH346" s="16"/>
      <c r="AI346" s="16" t="str">
        <f t="shared" si="20"/>
        <v>(147,4,14,52,65,726,20, null, 42, 'L500 2025 Asia-Pacific',2025, '2024-06-12','2024-06-12','".Carbon::now()."','".Carbon::now()."'),</v>
      </c>
      <c r="AJ346" s="16" t="str">
        <f t="shared" si="21"/>
        <v>('".DB::select("SELECT id_status FROM `status` WHERE `element_type` = 'task' AND status_type = 'client' AND name ='PRE-FORECAST'")[0]-&gt;id_status."',345,1),</v>
      </c>
      <c r="AK346" s="16" t="str">
        <f t="shared" si="22"/>
        <v/>
      </c>
      <c r="AL346" s="16" t="str">
        <f t="shared" si="23"/>
        <v/>
      </c>
    </row>
    <row r="347" spans="1:38" x14ac:dyDescent="0.25">
      <c r="A347" s="16" t="s">
        <v>215</v>
      </c>
      <c r="B347" s="16" t="s">
        <v>3139</v>
      </c>
      <c r="C347" s="16" t="s">
        <v>27</v>
      </c>
      <c r="D347" s="16" t="s">
        <v>28</v>
      </c>
      <c r="E347" s="16" t="s">
        <v>29</v>
      </c>
      <c r="F347" s="16" t="s">
        <v>30</v>
      </c>
      <c r="G347" s="16" t="s">
        <v>216</v>
      </c>
      <c r="H347" s="16" t="s">
        <v>652</v>
      </c>
      <c r="I347" s="16" t="s">
        <v>38</v>
      </c>
      <c r="J347" s="16" t="s">
        <v>218</v>
      </c>
      <c r="M347" s="16" t="s">
        <v>37</v>
      </c>
      <c r="N347" s="7">
        <v>45163</v>
      </c>
      <c r="O347" s="9">
        <v>45163</v>
      </c>
      <c r="P347" t="s">
        <v>1196</v>
      </c>
      <c r="Q347">
        <v>1</v>
      </c>
      <c r="R347">
        <v>13</v>
      </c>
      <c r="S347">
        <v>5</v>
      </c>
      <c r="T347" t="s">
        <v>2965</v>
      </c>
      <c r="U347">
        <v>57</v>
      </c>
      <c r="V347">
        <v>14</v>
      </c>
      <c r="W347">
        <v>56</v>
      </c>
      <c r="X347">
        <v>32</v>
      </c>
      <c r="Y347">
        <v>726</v>
      </c>
      <c r="Z347">
        <v>15</v>
      </c>
      <c r="AA347">
        <v>13</v>
      </c>
      <c r="AD347">
        <v>42</v>
      </c>
      <c r="AE347">
        <v>346</v>
      </c>
      <c r="AF347" s="16" t="s">
        <v>39</v>
      </c>
      <c r="AG347" s="16"/>
      <c r="AH347" s="16"/>
      <c r="AI347" s="16" t="str">
        <f t="shared" si="20"/>
        <v>(57,5,14,56,32,726,13, null, 42, 'L500 2024 EMEA',2024, '2023-08-25','2023-08-25','".Carbon::now()."','".Carbon::now()."'),</v>
      </c>
      <c r="AJ347" s="16" t="str">
        <f t="shared" si="21"/>
        <v>('".DB::select("SELECT id_status FROM `status` WHERE `element_type` = 'task' AND status_type = 'client' AND name ='CONFIRMED'")[0]-&gt;id_status."',346,1),</v>
      </c>
      <c r="AK347" s="16" t="str">
        <f t="shared" si="22"/>
        <v/>
      </c>
      <c r="AL347" s="16" t="str">
        <f t="shared" si="23"/>
        <v/>
      </c>
    </row>
    <row r="348" spans="1:38" x14ac:dyDescent="0.25">
      <c r="A348" s="16" t="s">
        <v>215</v>
      </c>
      <c r="B348" s="16" t="s">
        <v>3139</v>
      </c>
      <c r="C348" s="16" t="s">
        <v>27</v>
      </c>
      <c r="D348" s="16" t="s">
        <v>349</v>
      </c>
      <c r="E348" s="16" t="s">
        <v>2912</v>
      </c>
      <c r="F348" s="16" t="s">
        <v>30</v>
      </c>
      <c r="G348" s="16" t="s">
        <v>216</v>
      </c>
      <c r="H348" s="16" t="s">
        <v>652</v>
      </c>
      <c r="I348" s="16" t="s">
        <v>38</v>
      </c>
      <c r="J348" s="16" t="s">
        <v>218</v>
      </c>
      <c r="M348" s="16" t="s">
        <v>37</v>
      </c>
      <c r="N348" s="7">
        <v>45528</v>
      </c>
      <c r="O348" s="9">
        <v>45528</v>
      </c>
      <c r="P348" t="s">
        <v>5027</v>
      </c>
      <c r="Q348">
        <v>1</v>
      </c>
      <c r="R348">
        <v>13</v>
      </c>
      <c r="S348">
        <v>5</v>
      </c>
      <c r="T348" t="s">
        <v>4975</v>
      </c>
      <c r="U348">
        <v>177</v>
      </c>
      <c r="V348">
        <v>14</v>
      </c>
      <c r="W348">
        <v>56</v>
      </c>
      <c r="X348">
        <v>32</v>
      </c>
      <c r="Y348">
        <v>726</v>
      </c>
      <c r="Z348">
        <v>15</v>
      </c>
      <c r="AA348">
        <v>13</v>
      </c>
      <c r="AD348">
        <v>42</v>
      </c>
      <c r="AE348">
        <v>347</v>
      </c>
      <c r="AF348" s="16" t="s">
        <v>3143</v>
      </c>
      <c r="AG348" s="16"/>
      <c r="AH348" s="16"/>
      <c r="AI348" s="16" t="str">
        <f t="shared" si="20"/>
        <v>(177,5,14,56,32,726,13, null, 42, 'L500 2025 EMEA',2025, '2024-08-24','2024-08-24','".Carbon::now()."','".Carbon::now()."'),</v>
      </c>
      <c r="AJ348" s="16" t="str">
        <f t="shared" si="21"/>
        <v>('".DB::select("SELECT id_status FROM `status` WHERE `element_type` = 'task' AND status_type = 'client' AND name ='PRE-FORECAST'")[0]-&gt;id_status."',347,1),</v>
      </c>
      <c r="AK348" s="16" t="str">
        <f t="shared" si="22"/>
        <v/>
      </c>
      <c r="AL348" s="16" t="str">
        <f t="shared" si="23"/>
        <v/>
      </c>
    </row>
    <row r="349" spans="1:38" x14ac:dyDescent="0.25">
      <c r="A349" s="16" t="s">
        <v>303</v>
      </c>
      <c r="B349" s="16" t="s">
        <v>3139</v>
      </c>
      <c r="C349" s="16" t="s">
        <v>27</v>
      </c>
      <c r="D349" s="16" t="s">
        <v>28</v>
      </c>
      <c r="E349" s="16" t="s">
        <v>192</v>
      </c>
      <c r="F349" s="16" t="s">
        <v>155</v>
      </c>
      <c r="G349" s="16" t="s">
        <v>304</v>
      </c>
      <c r="H349" s="16" t="s">
        <v>652</v>
      </c>
      <c r="I349" s="16" t="s">
        <v>73</v>
      </c>
      <c r="J349" s="16" t="s">
        <v>3174</v>
      </c>
      <c r="M349" s="16"/>
      <c r="N349" s="7">
        <v>45089</v>
      </c>
      <c r="O349" s="9">
        <v>45089</v>
      </c>
      <c r="P349" t="s">
        <v>1195</v>
      </c>
      <c r="Q349">
        <v>1</v>
      </c>
      <c r="R349">
        <v>31</v>
      </c>
      <c r="S349">
        <v>5</v>
      </c>
      <c r="T349" t="s">
        <v>2920</v>
      </c>
      <c r="U349">
        <v>24</v>
      </c>
      <c r="V349">
        <v>14</v>
      </c>
      <c r="W349">
        <v>52</v>
      </c>
      <c r="X349">
        <v>9</v>
      </c>
      <c r="Y349">
        <v>726</v>
      </c>
      <c r="Z349">
        <v>4</v>
      </c>
      <c r="AA349">
        <v>45</v>
      </c>
      <c r="AE349">
        <v>348</v>
      </c>
      <c r="AF349" s="16" t="s">
        <v>24</v>
      </c>
      <c r="AG349" s="16"/>
      <c r="AH349" s="16"/>
      <c r="AI349" s="16" t="str">
        <f t="shared" si="20"/>
        <v>(24,5,14,52,9,726,45, null, null, 'L500 2024 Asia-Pacific',2024, '2023-06-12','2023-06-12','".Carbon::now()."','".Carbon::now()."'),</v>
      </c>
      <c r="AJ349" s="16" t="str">
        <f t="shared" si="21"/>
        <v>('".DB::select("SELECT id_status FROM `status` WHERE `element_type` = 'task' AND status_type = 'client' AND name ='CANCELLED'")[0]-&gt;id_status."',348,1),</v>
      </c>
      <c r="AK349" s="16" t="str">
        <f t="shared" si="22"/>
        <v/>
      </c>
      <c r="AL349" s="16" t="str">
        <f t="shared" si="23"/>
        <v/>
      </c>
    </row>
    <row r="350" spans="1:38" x14ac:dyDescent="0.25">
      <c r="A350" s="16" t="s">
        <v>354</v>
      </c>
      <c r="B350" s="16" t="s">
        <v>26</v>
      </c>
      <c r="C350" s="16" t="s">
        <v>27</v>
      </c>
      <c r="D350" s="16" t="s">
        <v>28</v>
      </c>
      <c r="E350" s="16" t="s">
        <v>29</v>
      </c>
      <c r="F350" s="16" t="s">
        <v>30</v>
      </c>
      <c r="G350" s="16" t="s">
        <v>355</v>
      </c>
      <c r="H350" s="16" t="s">
        <v>652</v>
      </c>
      <c r="I350" s="16" t="s">
        <v>35</v>
      </c>
      <c r="J350" s="16" t="s">
        <v>95</v>
      </c>
      <c r="M350" s="16"/>
      <c r="N350" s="7">
        <v>45163</v>
      </c>
      <c r="O350" s="9">
        <v>45163</v>
      </c>
      <c r="P350" t="s">
        <v>1196</v>
      </c>
      <c r="Q350">
        <v>1</v>
      </c>
      <c r="R350">
        <v>23</v>
      </c>
      <c r="S350">
        <v>5</v>
      </c>
      <c r="T350" t="s">
        <v>2948</v>
      </c>
      <c r="U350">
        <v>63</v>
      </c>
      <c r="V350">
        <v>14</v>
      </c>
      <c r="W350">
        <v>56</v>
      </c>
      <c r="X350">
        <v>80</v>
      </c>
      <c r="Y350">
        <v>726</v>
      </c>
      <c r="Z350">
        <v>20</v>
      </c>
      <c r="AA350">
        <v>8</v>
      </c>
      <c r="AE350">
        <v>349</v>
      </c>
      <c r="AF350" s="16" t="s">
        <v>24</v>
      </c>
      <c r="AG350" s="16"/>
      <c r="AH350" s="16"/>
      <c r="AI350" s="16" t="str">
        <f t="shared" si="20"/>
        <v>(63,5,14,56,80,726,8, null, null, 'L500 2024 EMEA',2024, '2023-08-25','2023-08-25','".Carbon::now()."','".Carbon::now()."'),</v>
      </c>
      <c r="AJ350" s="16" t="str">
        <f t="shared" si="21"/>
        <v>('".DB::select("SELECT id_status FROM `status` WHERE `element_type` = 'task' AND status_type = 'client' AND name ='CANCELLED'")[0]-&gt;id_status."',349,1),</v>
      </c>
      <c r="AK350" s="16" t="str">
        <f t="shared" si="22"/>
        <v/>
      </c>
      <c r="AL350" s="16" t="str">
        <f t="shared" si="23"/>
        <v/>
      </c>
    </row>
    <row r="351" spans="1:38" x14ac:dyDescent="0.25">
      <c r="A351" s="16" t="s">
        <v>704</v>
      </c>
      <c r="B351" s="16" t="s">
        <v>3139</v>
      </c>
      <c r="C351" s="16" t="s">
        <v>27</v>
      </c>
      <c r="D351" s="16" t="s">
        <v>28</v>
      </c>
      <c r="E351" s="16" t="s">
        <v>29</v>
      </c>
      <c r="F351" s="16" t="s">
        <v>30</v>
      </c>
      <c r="G351" s="16" t="s">
        <v>63</v>
      </c>
      <c r="H351" s="16" t="s">
        <v>652</v>
      </c>
      <c r="I351" s="16" t="s">
        <v>35</v>
      </c>
      <c r="J351" s="16" t="s">
        <v>36</v>
      </c>
      <c r="M351" s="16" t="s">
        <v>54</v>
      </c>
      <c r="N351" s="7"/>
      <c r="O351" s="9">
        <v>45145</v>
      </c>
      <c r="P351" t="s">
        <v>1198</v>
      </c>
      <c r="Q351">
        <v>1</v>
      </c>
      <c r="R351">
        <v>24</v>
      </c>
      <c r="S351">
        <v>5</v>
      </c>
      <c r="T351" t="s">
        <v>2951</v>
      </c>
      <c r="U351">
        <v>64</v>
      </c>
      <c r="V351">
        <v>14</v>
      </c>
      <c r="W351">
        <v>56</v>
      </c>
      <c r="X351">
        <v>107</v>
      </c>
      <c r="Y351">
        <v>726</v>
      </c>
      <c r="Z351">
        <v>20</v>
      </c>
      <c r="AA351">
        <v>19</v>
      </c>
      <c r="AD351">
        <v>50</v>
      </c>
      <c r="AE351">
        <v>350</v>
      </c>
      <c r="AF351" s="16" t="s">
        <v>39</v>
      </c>
      <c r="AG351" s="16"/>
      <c r="AH351" s="16"/>
      <c r="AI351" s="16" t="str">
        <f t="shared" si="20"/>
        <v>(64,5,14,56,107,726,19, null, 50, 'L500 2024 EMEA',2024, '2023-08-07','2023-08-07','".Carbon::now()."','".Carbon::now()."'),</v>
      </c>
      <c r="AJ351" s="16" t="str">
        <f t="shared" si="21"/>
        <v>('".DB::select("SELECT id_status FROM `status` WHERE `element_type` = 'task' AND status_type = 'client' AND name ='CONFIRMED'")[0]-&gt;id_status."',350,1),</v>
      </c>
      <c r="AK351" s="16" t="str">
        <f t="shared" si="22"/>
        <v/>
      </c>
      <c r="AL351" s="16" t="str">
        <f t="shared" si="23"/>
        <v/>
      </c>
    </row>
    <row r="352" spans="1:38" x14ac:dyDescent="0.25">
      <c r="A352" s="16" t="s">
        <v>704</v>
      </c>
      <c r="B352" s="16" t="s">
        <v>3139</v>
      </c>
      <c r="C352" s="16" t="s">
        <v>27</v>
      </c>
      <c r="D352" s="16" t="s">
        <v>349</v>
      </c>
      <c r="E352" s="16" t="s">
        <v>2912</v>
      </c>
      <c r="F352" s="16" t="s">
        <v>30</v>
      </c>
      <c r="G352" s="16" t="s">
        <v>63</v>
      </c>
      <c r="H352" s="16" t="s">
        <v>652</v>
      </c>
      <c r="I352" s="16" t="s">
        <v>35</v>
      </c>
      <c r="J352" s="16" t="s">
        <v>36</v>
      </c>
      <c r="M352" s="16" t="s">
        <v>54</v>
      </c>
      <c r="N352" s="7">
        <v>45510</v>
      </c>
      <c r="O352" s="9">
        <v>45510</v>
      </c>
      <c r="P352" t="s">
        <v>5028</v>
      </c>
      <c r="Q352">
        <v>1</v>
      </c>
      <c r="R352">
        <v>24</v>
      </c>
      <c r="S352">
        <v>5</v>
      </c>
      <c r="T352" t="s">
        <v>4986</v>
      </c>
      <c r="U352">
        <v>166</v>
      </c>
      <c r="V352">
        <v>14</v>
      </c>
      <c r="W352">
        <v>56</v>
      </c>
      <c r="X352">
        <v>107</v>
      </c>
      <c r="Y352">
        <v>726</v>
      </c>
      <c r="Z352">
        <v>20</v>
      </c>
      <c r="AA352">
        <v>19</v>
      </c>
      <c r="AD352">
        <v>50</v>
      </c>
      <c r="AE352">
        <v>351</v>
      </c>
      <c r="AF352" s="16" t="s">
        <v>3143</v>
      </c>
      <c r="AG352" s="16"/>
      <c r="AH352" s="16"/>
      <c r="AI352" s="16" t="str">
        <f t="shared" si="20"/>
        <v>(166,5,14,56,107,726,19, null, 50, 'L500 2025 EMEA',2025, '2024-08-06','2024-08-06','".Carbon::now()."','".Carbon::now()."'),</v>
      </c>
      <c r="AJ352" s="16" t="str">
        <f t="shared" si="21"/>
        <v>('".DB::select("SELECT id_status FROM `status` WHERE `element_type` = 'task' AND status_type = 'client' AND name ='PRE-FORECAST'")[0]-&gt;id_status."',351,1),</v>
      </c>
      <c r="AK352" s="16" t="str">
        <f t="shared" si="22"/>
        <v/>
      </c>
      <c r="AL352" s="16" t="str">
        <f t="shared" si="23"/>
        <v/>
      </c>
    </row>
    <row r="353" spans="1:38" x14ac:dyDescent="0.25">
      <c r="A353" s="16" t="s">
        <v>154</v>
      </c>
      <c r="B353" s="16" t="s">
        <v>62</v>
      </c>
      <c r="C353" s="16" t="s">
        <v>27</v>
      </c>
      <c r="D353" s="16" t="s">
        <v>28</v>
      </c>
      <c r="E353" s="16" t="s">
        <v>192</v>
      </c>
      <c r="F353" s="16" t="s">
        <v>155</v>
      </c>
      <c r="G353" s="16" t="s">
        <v>157</v>
      </c>
      <c r="H353" s="16" t="s">
        <v>198</v>
      </c>
      <c r="I353" s="16" t="s">
        <v>73</v>
      </c>
      <c r="J353" s="16" t="s">
        <v>3174</v>
      </c>
      <c r="M353" s="16"/>
      <c r="N353" s="7">
        <v>45089</v>
      </c>
      <c r="O353" s="9">
        <v>45089</v>
      </c>
      <c r="P353" t="s">
        <v>1195</v>
      </c>
      <c r="Q353">
        <v>1</v>
      </c>
      <c r="R353">
        <v>11</v>
      </c>
      <c r="S353">
        <v>4</v>
      </c>
      <c r="T353" t="s">
        <v>2983</v>
      </c>
      <c r="U353">
        <v>10</v>
      </c>
      <c r="V353">
        <v>14</v>
      </c>
      <c r="W353">
        <v>52</v>
      </c>
      <c r="X353">
        <v>65</v>
      </c>
      <c r="Y353">
        <v>747</v>
      </c>
      <c r="Z353">
        <v>4</v>
      </c>
      <c r="AA353">
        <v>45</v>
      </c>
      <c r="AE353">
        <v>352</v>
      </c>
      <c r="AF353" s="16" t="s">
        <v>24</v>
      </c>
      <c r="AG353" s="16"/>
      <c r="AH353" s="16"/>
      <c r="AI353" s="16" t="str">
        <f t="shared" si="20"/>
        <v>(10,4,14,52,65,747,45, null, null, 'L500 2024 Asia-Pacific',2024, '2023-06-12','2023-06-12','".Carbon::now()."','".Carbon::now()."'),</v>
      </c>
      <c r="AJ353" s="16" t="str">
        <f t="shared" si="21"/>
        <v>('".DB::select("SELECT id_status FROM `status` WHERE `element_type` = 'task' AND status_type = 'client' AND name ='CANCELLED'")[0]-&gt;id_status."',352,1),</v>
      </c>
      <c r="AK353" s="16" t="str">
        <f t="shared" si="22"/>
        <v/>
      </c>
      <c r="AL353" s="16" t="str">
        <f t="shared" si="23"/>
        <v/>
      </c>
    </row>
    <row r="354" spans="1:38" x14ac:dyDescent="0.25">
      <c r="A354" s="16" t="s">
        <v>154</v>
      </c>
      <c r="B354" s="16" t="s">
        <v>3139</v>
      </c>
      <c r="C354" s="16" t="s">
        <v>27</v>
      </c>
      <c r="D354" s="16" t="s">
        <v>28</v>
      </c>
      <c r="E354" s="16" t="s">
        <v>192</v>
      </c>
      <c r="F354" s="16" t="s">
        <v>155</v>
      </c>
      <c r="G354" s="16" t="s">
        <v>157</v>
      </c>
      <c r="H354" s="16" t="s">
        <v>198</v>
      </c>
      <c r="I354" s="16" t="s">
        <v>73</v>
      </c>
      <c r="J354" s="16" t="s">
        <v>3174</v>
      </c>
      <c r="M354" s="16" t="s">
        <v>37</v>
      </c>
      <c r="N354" s="7">
        <v>45089</v>
      </c>
      <c r="O354" s="9">
        <v>45089</v>
      </c>
      <c r="P354" t="s">
        <v>1195</v>
      </c>
      <c r="Q354">
        <v>1</v>
      </c>
      <c r="R354">
        <v>11</v>
      </c>
      <c r="S354">
        <v>4</v>
      </c>
      <c r="T354" t="s">
        <v>2983</v>
      </c>
      <c r="U354">
        <v>10</v>
      </c>
      <c r="V354">
        <v>14</v>
      </c>
      <c r="W354">
        <v>52</v>
      </c>
      <c r="X354">
        <v>65</v>
      </c>
      <c r="Y354">
        <v>747</v>
      </c>
      <c r="Z354">
        <v>4</v>
      </c>
      <c r="AA354">
        <v>45</v>
      </c>
      <c r="AD354">
        <v>42</v>
      </c>
      <c r="AE354">
        <v>353</v>
      </c>
      <c r="AF354" s="16" t="s">
        <v>39</v>
      </c>
      <c r="AG354" s="16"/>
      <c r="AH354" s="16"/>
      <c r="AI354" s="16" t="str">
        <f t="shared" si="20"/>
        <v>(10,4,14,52,65,747,45, null, 42, 'L500 2024 Asia-Pacific',2024, '2023-06-12','2023-06-12','".Carbon::now()."','".Carbon::now()."'),</v>
      </c>
      <c r="AJ354" s="16" t="str">
        <f t="shared" si="21"/>
        <v>('".DB::select("SELECT id_status FROM `status` WHERE `element_type` = 'task' AND status_type = 'client' AND name ='CONFIRMED'")[0]-&gt;id_status."',353,1),</v>
      </c>
      <c r="AK354" s="16" t="str">
        <f t="shared" si="22"/>
        <v/>
      </c>
      <c r="AL354" s="16" t="str">
        <f t="shared" si="23"/>
        <v/>
      </c>
    </row>
    <row r="355" spans="1:38" x14ac:dyDescent="0.25">
      <c r="A355" s="16" t="s">
        <v>154</v>
      </c>
      <c r="B355" s="16" t="s">
        <v>3139</v>
      </c>
      <c r="C355" s="16" t="s">
        <v>27</v>
      </c>
      <c r="D355" s="16" t="s">
        <v>349</v>
      </c>
      <c r="E355" s="16" t="s">
        <v>3291</v>
      </c>
      <c r="F355" s="16" t="s">
        <v>155</v>
      </c>
      <c r="G355" s="16" t="s">
        <v>157</v>
      </c>
      <c r="H355" s="16" t="s">
        <v>198</v>
      </c>
      <c r="I355" s="16" t="s">
        <v>73</v>
      </c>
      <c r="J355" s="16" t="s">
        <v>35</v>
      </c>
      <c r="M355" s="16" t="s">
        <v>37</v>
      </c>
      <c r="N355" s="7">
        <v>45455</v>
      </c>
      <c r="O355" s="9">
        <v>45455</v>
      </c>
      <c r="P355" t="s">
        <v>5030</v>
      </c>
      <c r="Q355">
        <v>1</v>
      </c>
      <c r="R355">
        <v>11</v>
      </c>
      <c r="S355">
        <v>4</v>
      </c>
      <c r="T355" t="s">
        <v>4944</v>
      </c>
      <c r="U355">
        <v>147</v>
      </c>
      <c r="V355">
        <v>14</v>
      </c>
      <c r="W355">
        <v>52</v>
      </c>
      <c r="X355">
        <v>65</v>
      </c>
      <c r="Y355">
        <v>747</v>
      </c>
      <c r="Z355">
        <v>4</v>
      </c>
      <c r="AA355">
        <v>20</v>
      </c>
      <c r="AD355">
        <v>42</v>
      </c>
      <c r="AE355">
        <v>354</v>
      </c>
      <c r="AF355" s="16" t="s">
        <v>3143</v>
      </c>
      <c r="AG355" s="16"/>
      <c r="AH355" s="16"/>
      <c r="AI355" s="16" t="str">
        <f t="shared" si="20"/>
        <v>(147,4,14,52,65,747,20, null, 42, 'L500 2025 Asia-Pacific',2025, '2024-06-12','2024-06-12','".Carbon::now()."','".Carbon::now()."'),</v>
      </c>
      <c r="AJ355" s="16" t="str">
        <f t="shared" si="21"/>
        <v>('".DB::select("SELECT id_status FROM `status` WHERE `element_type` = 'task' AND status_type = 'client' AND name ='PRE-FORECAST'")[0]-&gt;id_status."',354,1),</v>
      </c>
      <c r="AK355" s="16" t="str">
        <f t="shared" si="22"/>
        <v/>
      </c>
      <c r="AL355" s="16" t="str">
        <f t="shared" si="23"/>
        <v/>
      </c>
    </row>
    <row r="356" spans="1:38" x14ac:dyDescent="0.25">
      <c r="A356" s="16" t="s">
        <v>313</v>
      </c>
      <c r="B356" s="16" t="s">
        <v>321</v>
      </c>
      <c r="C356" s="16" t="s">
        <v>41</v>
      </c>
      <c r="D356" s="16" t="s">
        <v>28</v>
      </c>
      <c r="E356" s="16" t="s">
        <v>105</v>
      </c>
      <c r="F356" s="16" t="s">
        <v>106</v>
      </c>
      <c r="G356" s="16" t="s">
        <v>134</v>
      </c>
      <c r="H356" s="16" t="s">
        <v>322</v>
      </c>
      <c r="I356" s="16" t="s">
        <v>55</v>
      </c>
      <c r="J356" s="16" t="s">
        <v>314</v>
      </c>
      <c r="M356" s="16" t="s">
        <v>315</v>
      </c>
      <c r="N356" s="7"/>
      <c r="O356" s="9">
        <v>45204</v>
      </c>
      <c r="P356" t="s">
        <v>1229</v>
      </c>
      <c r="Q356">
        <v>1</v>
      </c>
      <c r="R356">
        <v>32</v>
      </c>
      <c r="S356">
        <v>4</v>
      </c>
      <c r="T356" t="s">
        <v>3024</v>
      </c>
      <c r="U356">
        <v>77</v>
      </c>
      <c r="V356">
        <v>2</v>
      </c>
      <c r="W356">
        <v>20</v>
      </c>
      <c r="X356">
        <v>117</v>
      </c>
      <c r="Y356">
        <v>50</v>
      </c>
      <c r="Z356">
        <v>22</v>
      </c>
      <c r="AA356">
        <v>21</v>
      </c>
      <c r="AD356">
        <v>39</v>
      </c>
      <c r="AE356">
        <v>355</v>
      </c>
      <c r="AF356" s="16" t="s">
        <v>39</v>
      </c>
      <c r="AG356" s="16"/>
      <c r="AH356" s="16"/>
      <c r="AI356" s="16" t="str">
        <f t="shared" si="20"/>
        <v>(77,4,2,20,117,50,21, null, 39, 'Chambers 2024 USA',2024, '2023-10-05','2023-10-05','".Carbon::now()."','".Carbon::now()."'),</v>
      </c>
      <c r="AJ356" s="16" t="str">
        <f t="shared" si="21"/>
        <v>('".DB::select("SELECT id_status FROM `status` WHERE `element_type` = 'task' AND status_type = 'client' AND name ='CONFIRMED'")[0]-&gt;id_status."',355,1),</v>
      </c>
      <c r="AK356" s="16" t="str">
        <f t="shared" si="22"/>
        <v/>
      </c>
      <c r="AL356" s="16" t="str">
        <f t="shared" si="23"/>
        <v/>
      </c>
    </row>
    <row r="357" spans="1:38" x14ac:dyDescent="0.25">
      <c r="A357" s="16" t="s">
        <v>154</v>
      </c>
      <c r="B357" s="16" t="s">
        <v>3139</v>
      </c>
      <c r="C357" s="16" t="s">
        <v>27</v>
      </c>
      <c r="D357" s="16" t="s">
        <v>28</v>
      </c>
      <c r="E357" s="16" t="s">
        <v>192</v>
      </c>
      <c r="F357" s="16" t="s">
        <v>155</v>
      </c>
      <c r="G357" s="16" t="s">
        <v>157</v>
      </c>
      <c r="H357" s="16" t="s">
        <v>199</v>
      </c>
      <c r="I357" s="16" t="s">
        <v>73</v>
      </c>
      <c r="J357" s="16" t="s">
        <v>3174</v>
      </c>
      <c r="M357" s="16" t="s">
        <v>37</v>
      </c>
      <c r="N357" s="7">
        <v>45089</v>
      </c>
      <c r="O357" s="9">
        <v>45089</v>
      </c>
      <c r="P357" t="s">
        <v>1195</v>
      </c>
      <c r="Q357">
        <v>1</v>
      </c>
      <c r="R357">
        <v>11</v>
      </c>
      <c r="S357">
        <v>4</v>
      </c>
      <c r="T357" t="s">
        <v>2983</v>
      </c>
      <c r="U357">
        <v>10</v>
      </c>
      <c r="V357">
        <v>14</v>
      </c>
      <c r="W357">
        <v>52</v>
      </c>
      <c r="X357">
        <v>65</v>
      </c>
      <c r="Y357">
        <v>750</v>
      </c>
      <c r="Z357">
        <v>4</v>
      </c>
      <c r="AA357">
        <v>45</v>
      </c>
      <c r="AD357">
        <v>42</v>
      </c>
      <c r="AE357">
        <v>356</v>
      </c>
      <c r="AF357" s="16" t="s">
        <v>39</v>
      </c>
      <c r="AG357" s="16"/>
      <c r="AH357" s="16"/>
      <c r="AI357" s="16" t="str">
        <f t="shared" si="20"/>
        <v>(10,4,14,52,65,750,45, null, 42, 'L500 2024 Asia-Pacific',2024, '2023-06-12','2023-06-12','".Carbon::now()."','".Carbon::now()."'),</v>
      </c>
      <c r="AJ357" s="16" t="str">
        <f t="shared" si="21"/>
        <v>('".DB::select("SELECT id_status FROM `status` WHERE `element_type` = 'task' AND status_type = 'client' AND name ='CONFIRMED'")[0]-&gt;id_status."',356,1),</v>
      </c>
      <c r="AK357" s="16" t="str">
        <f t="shared" si="22"/>
        <v/>
      </c>
      <c r="AL357" s="16" t="str">
        <f t="shared" si="23"/>
        <v/>
      </c>
    </row>
    <row r="358" spans="1:38" x14ac:dyDescent="0.25">
      <c r="A358" s="16" t="s">
        <v>154</v>
      </c>
      <c r="B358" s="16" t="s">
        <v>3139</v>
      </c>
      <c r="C358" s="16" t="s">
        <v>27</v>
      </c>
      <c r="D358" s="16" t="s">
        <v>28</v>
      </c>
      <c r="E358" s="16" t="s">
        <v>192</v>
      </c>
      <c r="F358" s="16" t="s">
        <v>155</v>
      </c>
      <c r="G358" s="16" t="s">
        <v>189</v>
      </c>
      <c r="H358" s="16" t="s">
        <v>199</v>
      </c>
      <c r="I358" s="16" t="s">
        <v>73</v>
      </c>
      <c r="J358" s="16" t="s">
        <v>3174</v>
      </c>
      <c r="M358" s="16" t="s">
        <v>37</v>
      </c>
      <c r="N358" s="7">
        <v>45089</v>
      </c>
      <c r="O358" s="9">
        <v>45089</v>
      </c>
      <c r="P358" t="s">
        <v>1195</v>
      </c>
      <c r="Q358">
        <v>1</v>
      </c>
      <c r="R358">
        <v>11</v>
      </c>
      <c r="S358">
        <v>4</v>
      </c>
      <c r="T358" t="s">
        <v>2983</v>
      </c>
      <c r="U358">
        <v>10</v>
      </c>
      <c r="V358">
        <v>14</v>
      </c>
      <c r="W358">
        <v>52</v>
      </c>
      <c r="X358">
        <v>125</v>
      </c>
      <c r="Y358">
        <v>750</v>
      </c>
      <c r="Z358">
        <v>4</v>
      </c>
      <c r="AA358">
        <v>45</v>
      </c>
      <c r="AD358">
        <v>42</v>
      </c>
      <c r="AE358">
        <v>357</v>
      </c>
      <c r="AF358" s="16" t="s">
        <v>39</v>
      </c>
      <c r="AG358" s="16"/>
      <c r="AH358" s="16"/>
      <c r="AI358" s="16" t="str">
        <f t="shared" si="20"/>
        <v>(10,4,14,52,125,750,45, null, 42, 'L500 2024 Asia-Pacific',2024, '2023-06-12','2023-06-12','".Carbon::now()."','".Carbon::now()."'),</v>
      </c>
      <c r="AJ358" s="16" t="str">
        <f t="shared" si="21"/>
        <v>('".DB::select("SELECT id_status FROM `status` WHERE `element_type` = 'task' AND status_type = 'client' AND name ='CONFIRMED'")[0]-&gt;id_status."',357,1),</v>
      </c>
      <c r="AK358" s="16" t="str">
        <f t="shared" si="22"/>
        <v/>
      </c>
      <c r="AL358" s="16" t="str">
        <f t="shared" si="23"/>
        <v/>
      </c>
    </row>
    <row r="359" spans="1:38" x14ac:dyDescent="0.25">
      <c r="A359" s="16" t="s">
        <v>154</v>
      </c>
      <c r="B359" s="16" t="s">
        <v>3139</v>
      </c>
      <c r="C359" s="16" t="s">
        <v>27</v>
      </c>
      <c r="D359" s="16" t="s">
        <v>349</v>
      </c>
      <c r="E359" s="16" t="s">
        <v>3291</v>
      </c>
      <c r="F359" s="16" t="s">
        <v>155</v>
      </c>
      <c r="G359" s="16" t="s">
        <v>157</v>
      </c>
      <c r="H359" s="16" t="s">
        <v>199</v>
      </c>
      <c r="I359" s="16" t="s">
        <v>73</v>
      </c>
      <c r="J359" s="16" t="s">
        <v>35</v>
      </c>
      <c r="M359" s="16" t="s">
        <v>37</v>
      </c>
      <c r="N359" s="7">
        <v>45455</v>
      </c>
      <c r="O359" s="9">
        <v>45455</v>
      </c>
      <c r="P359" t="s">
        <v>5030</v>
      </c>
      <c r="Q359">
        <v>1</v>
      </c>
      <c r="R359">
        <v>11</v>
      </c>
      <c r="S359">
        <v>4</v>
      </c>
      <c r="T359" t="s">
        <v>4944</v>
      </c>
      <c r="U359">
        <v>147</v>
      </c>
      <c r="V359">
        <v>14</v>
      </c>
      <c r="W359">
        <v>52</v>
      </c>
      <c r="X359">
        <v>65</v>
      </c>
      <c r="Y359">
        <v>750</v>
      </c>
      <c r="Z359">
        <v>4</v>
      </c>
      <c r="AA359">
        <v>20</v>
      </c>
      <c r="AD359">
        <v>42</v>
      </c>
      <c r="AE359">
        <v>358</v>
      </c>
      <c r="AF359" s="16" t="s">
        <v>3143</v>
      </c>
      <c r="AG359" s="16"/>
      <c r="AH359" s="16"/>
      <c r="AI359" s="16" t="str">
        <f t="shared" si="20"/>
        <v>(147,4,14,52,65,750,20, null, 42, 'L500 2025 Asia-Pacific',2025, '2024-06-12','2024-06-12','".Carbon::now()."','".Carbon::now()."'),</v>
      </c>
      <c r="AJ359" s="16" t="str">
        <f t="shared" si="21"/>
        <v>('".DB::select("SELECT id_status FROM `status` WHERE `element_type` = 'task' AND status_type = 'client' AND name ='PRE-FORECAST'")[0]-&gt;id_status."',358,1),</v>
      </c>
      <c r="AK359" s="16" t="str">
        <f t="shared" si="22"/>
        <v/>
      </c>
      <c r="AL359" s="16" t="str">
        <f t="shared" si="23"/>
        <v/>
      </c>
    </row>
    <row r="360" spans="1:38" x14ac:dyDescent="0.25">
      <c r="A360" s="16" t="s">
        <v>154</v>
      </c>
      <c r="B360" s="16" t="s">
        <v>3139</v>
      </c>
      <c r="C360" s="16" t="s">
        <v>27</v>
      </c>
      <c r="D360" s="16" t="s">
        <v>349</v>
      </c>
      <c r="E360" s="16" t="s">
        <v>3291</v>
      </c>
      <c r="F360" s="16" t="s">
        <v>155</v>
      </c>
      <c r="G360" s="16" t="s">
        <v>189</v>
      </c>
      <c r="H360" s="16" t="s">
        <v>199</v>
      </c>
      <c r="I360" s="16" t="s">
        <v>73</v>
      </c>
      <c r="J360" s="16" t="s">
        <v>35</v>
      </c>
      <c r="M360" s="16" t="s">
        <v>37</v>
      </c>
      <c r="N360" s="7">
        <v>45455</v>
      </c>
      <c r="O360" s="9">
        <v>45455</v>
      </c>
      <c r="P360" t="s">
        <v>5030</v>
      </c>
      <c r="Q360">
        <v>1</v>
      </c>
      <c r="R360">
        <v>11</v>
      </c>
      <c r="S360">
        <v>4</v>
      </c>
      <c r="T360" t="s">
        <v>4944</v>
      </c>
      <c r="U360">
        <v>147</v>
      </c>
      <c r="V360">
        <v>14</v>
      </c>
      <c r="W360">
        <v>52</v>
      </c>
      <c r="X360">
        <v>125</v>
      </c>
      <c r="Y360">
        <v>750</v>
      </c>
      <c r="Z360">
        <v>4</v>
      </c>
      <c r="AA360">
        <v>20</v>
      </c>
      <c r="AD360">
        <v>42</v>
      </c>
      <c r="AE360">
        <v>359</v>
      </c>
      <c r="AF360" s="16" t="s">
        <v>3143</v>
      </c>
      <c r="AG360" s="16"/>
      <c r="AH360" s="16"/>
      <c r="AI360" s="16" t="str">
        <f t="shared" si="20"/>
        <v>(147,4,14,52,125,750,20, null, 42, 'L500 2025 Asia-Pacific',2025, '2024-06-12','2024-06-12','".Carbon::now()."','".Carbon::now()."'),</v>
      </c>
      <c r="AJ360" s="16" t="str">
        <f t="shared" si="21"/>
        <v>('".DB::select("SELECT id_status FROM `status` WHERE `element_type` = 'task' AND status_type = 'client' AND name ='PRE-FORECAST'")[0]-&gt;id_status."',359,1),</v>
      </c>
      <c r="AK360" s="16" t="str">
        <f t="shared" si="22"/>
        <v/>
      </c>
      <c r="AL360" s="16" t="str">
        <f t="shared" si="23"/>
        <v/>
      </c>
    </row>
    <row r="361" spans="1:38" x14ac:dyDescent="0.25">
      <c r="A361" s="16" t="s">
        <v>154</v>
      </c>
      <c r="B361" s="16" t="s">
        <v>3139</v>
      </c>
      <c r="C361" s="16" t="s">
        <v>27</v>
      </c>
      <c r="D361" s="16" t="s">
        <v>28</v>
      </c>
      <c r="E361" s="16" t="s">
        <v>192</v>
      </c>
      <c r="F361" s="16" t="s">
        <v>155</v>
      </c>
      <c r="G361" s="16" t="s">
        <v>157</v>
      </c>
      <c r="H361" s="16" t="s">
        <v>200</v>
      </c>
      <c r="I361" s="16" t="s">
        <v>73</v>
      </c>
      <c r="J361" s="16" t="s">
        <v>3174</v>
      </c>
      <c r="M361" s="16" t="s">
        <v>37</v>
      </c>
      <c r="N361" s="7">
        <v>45089</v>
      </c>
      <c r="O361" s="9">
        <v>45089</v>
      </c>
      <c r="P361" t="s">
        <v>1195</v>
      </c>
      <c r="Q361">
        <v>1</v>
      </c>
      <c r="R361">
        <v>11</v>
      </c>
      <c r="S361">
        <v>4</v>
      </c>
      <c r="T361" t="s">
        <v>2983</v>
      </c>
      <c r="U361">
        <v>10</v>
      </c>
      <c r="V361">
        <v>14</v>
      </c>
      <c r="W361">
        <v>52</v>
      </c>
      <c r="X361">
        <v>65</v>
      </c>
      <c r="Y361">
        <v>814</v>
      </c>
      <c r="Z361">
        <v>4</v>
      </c>
      <c r="AA361">
        <v>45</v>
      </c>
      <c r="AD361">
        <v>42</v>
      </c>
      <c r="AE361">
        <v>360</v>
      </c>
      <c r="AF361" s="16" t="s">
        <v>39</v>
      </c>
      <c r="AG361" s="16"/>
      <c r="AH361" s="16"/>
      <c r="AI361" s="16" t="str">
        <f t="shared" si="20"/>
        <v>(10,4,14,52,65,814,45, null, 42, 'L500 2024 Asia-Pacific',2024, '2023-06-12','2023-06-12','".Carbon::now()."','".Carbon::now()."'),</v>
      </c>
      <c r="AJ361" s="16" t="str">
        <f t="shared" si="21"/>
        <v>('".DB::select("SELECT id_status FROM `status` WHERE `element_type` = 'task' AND status_type = 'client' AND name ='CONFIRMED'")[0]-&gt;id_status."',360,1),</v>
      </c>
      <c r="AK361" s="16" t="str">
        <f t="shared" si="22"/>
        <v/>
      </c>
      <c r="AL361" s="16" t="str">
        <f t="shared" si="23"/>
        <v/>
      </c>
    </row>
    <row r="362" spans="1:38" x14ac:dyDescent="0.25">
      <c r="A362" s="16" t="s">
        <v>154</v>
      </c>
      <c r="B362" s="16" t="s">
        <v>3139</v>
      </c>
      <c r="C362" s="16" t="s">
        <v>27</v>
      </c>
      <c r="D362" s="16" t="s">
        <v>28</v>
      </c>
      <c r="E362" s="16" t="s">
        <v>192</v>
      </c>
      <c r="F362" s="16" t="s">
        <v>155</v>
      </c>
      <c r="G362" s="16" t="s">
        <v>189</v>
      </c>
      <c r="H362" s="16" t="s">
        <v>200</v>
      </c>
      <c r="I362" s="16" t="s">
        <v>73</v>
      </c>
      <c r="J362" s="16" t="s">
        <v>3174</v>
      </c>
      <c r="M362" s="16" t="s">
        <v>37</v>
      </c>
      <c r="N362" s="7">
        <v>45089</v>
      </c>
      <c r="O362" s="9">
        <v>45089</v>
      </c>
      <c r="P362" t="s">
        <v>1195</v>
      </c>
      <c r="Q362">
        <v>1</v>
      </c>
      <c r="R362">
        <v>11</v>
      </c>
      <c r="S362">
        <v>4</v>
      </c>
      <c r="T362" t="s">
        <v>2983</v>
      </c>
      <c r="U362">
        <v>10</v>
      </c>
      <c r="V362">
        <v>14</v>
      </c>
      <c r="W362">
        <v>52</v>
      </c>
      <c r="X362">
        <v>125</v>
      </c>
      <c r="Y362">
        <v>814</v>
      </c>
      <c r="Z362">
        <v>4</v>
      </c>
      <c r="AA362">
        <v>45</v>
      </c>
      <c r="AD362">
        <v>42</v>
      </c>
      <c r="AE362">
        <v>361</v>
      </c>
      <c r="AF362" s="16" t="s">
        <v>39</v>
      </c>
      <c r="AG362" s="16"/>
      <c r="AH362" s="16"/>
      <c r="AI362" s="16" t="str">
        <f t="shared" si="20"/>
        <v>(10,4,14,52,125,814,45, null, 42, 'L500 2024 Asia-Pacific',2024, '2023-06-12','2023-06-12','".Carbon::now()."','".Carbon::now()."'),</v>
      </c>
      <c r="AJ362" s="16" t="str">
        <f t="shared" si="21"/>
        <v>('".DB::select("SELECT id_status FROM `status` WHERE `element_type` = 'task' AND status_type = 'client' AND name ='CONFIRMED'")[0]-&gt;id_status."',361,1),</v>
      </c>
      <c r="AK362" s="16" t="str">
        <f t="shared" si="22"/>
        <v/>
      </c>
      <c r="AL362" s="16" t="str">
        <f t="shared" si="23"/>
        <v/>
      </c>
    </row>
    <row r="363" spans="1:38" x14ac:dyDescent="0.25">
      <c r="A363" s="16" t="s">
        <v>154</v>
      </c>
      <c r="B363" s="16" t="s">
        <v>3139</v>
      </c>
      <c r="C363" s="16" t="s">
        <v>27</v>
      </c>
      <c r="D363" s="16" t="s">
        <v>349</v>
      </c>
      <c r="E363" s="16" t="s">
        <v>3291</v>
      </c>
      <c r="F363" s="16" t="s">
        <v>155</v>
      </c>
      <c r="G363" s="16" t="s">
        <v>157</v>
      </c>
      <c r="H363" s="16" t="s">
        <v>200</v>
      </c>
      <c r="I363" s="16" t="s">
        <v>73</v>
      </c>
      <c r="J363" s="16" t="s">
        <v>35</v>
      </c>
      <c r="M363" s="16" t="s">
        <v>37</v>
      </c>
      <c r="N363" s="7">
        <v>45455</v>
      </c>
      <c r="O363" s="9">
        <v>45455</v>
      </c>
      <c r="P363" t="s">
        <v>5030</v>
      </c>
      <c r="Q363">
        <v>1</v>
      </c>
      <c r="R363">
        <v>11</v>
      </c>
      <c r="S363">
        <v>4</v>
      </c>
      <c r="T363" t="s">
        <v>4944</v>
      </c>
      <c r="U363">
        <v>147</v>
      </c>
      <c r="V363">
        <v>14</v>
      </c>
      <c r="W363">
        <v>52</v>
      </c>
      <c r="X363">
        <v>65</v>
      </c>
      <c r="Y363">
        <v>814</v>
      </c>
      <c r="Z363">
        <v>4</v>
      </c>
      <c r="AA363">
        <v>20</v>
      </c>
      <c r="AD363">
        <v>42</v>
      </c>
      <c r="AE363">
        <v>362</v>
      </c>
      <c r="AF363" s="16" t="s">
        <v>3143</v>
      </c>
      <c r="AG363" s="16"/>
      <c r="AH363" s="16"/>
      <c r="AI363" s="16" t="str">
        <f t="shared" si="20"/>
        <v>(147,4,14,52,65,814,20, null, 42, 'L500 2025 Asia-Pacific',2025, '2024-06-12','2024-06-12','".Carbon::now()."','".Carbon::now()."'),</v>
      </c>
      <c r="AJ363" s="16" t="str">
        <f t="shared" si="21"/>
        <v>('".DB::select("SELECT id_status FROM `status` WHERE `element_type` = 'task' AND status_type = 'client' AND name ='PRE-FORECAST'")[0]-&gt;id_status."',362,1),</v>
      </c>
      <c r="AK363" s="16" t="str">
        <f t="shared" si="22"/>
        <v/>
      </c>
      <c r="AL363" s="16" t="str">
        <f t="shared" si="23"/>
        <v/>
      </c>
    </row>
    <row r="364" spans="1:38" x14ac:dyDescent="0.25">
      <c r="A364" s="16" t="s">
        <v>154</v>
      </c>
      <c r="B364" s="16" t="s">
        <v>3139</v>
      </c>
      <c r="C364" s="16" t="s">
        <v>27</v>
      </c>
      <c r="D364" s="16" t="s">
        <v>349</v>
      </c>
      <c r="E364" s="16" t="s">
        <v>3291</v>
      </c>
      <c r="F364" s="16" t="s">
        <v>155</v>
      </c>
      <c r="G364" s="16" t="s">
        <v>189</v>
      </c>
      <c r="H364" s="16" t="s">
        <v>200</v>
      </c>
      <c r="I364" s="16" t="s">
        <v>73</v>
      </c>
      <c r="J364" s="16" t="s">
        <v>35</v>
      </c>
      <c r="M364" s="16" t="s">
        <v>37</v>
      </c>
      <c r="N364" s="7">
        <v>45455</v>
      </c>
      <c r="O364" s="9">
        <v>45455</v>
      </c>
      <c r="P364" t="s">
        <v>5030</v>
      </c>
      <c r="Q364">
        <v>1</v>
      </c>
      <c r="R364">
        <v>11</v>
      </c>
      <c r="S364">
        <v>4</v>
      </c>
      <c r="T364" t="s">
        <v>4944</v>
      </c>
      <c r="U364">
        <v>147</v>
      </c>
      <c r="V364">
        <v>14</v>
      </c>
      <c r="W364">
        <v>52</v>
      </c>
      <c r="X364">
        <v>125</v>
      </c>
      <c r="Y364">
        <v>814</v>
      </c>
      <c r="Z364">
        <v>4</v>
      </c>
      <c r="AA364">
        <v>20</v>
      </c>
      <c r="AD364">
        <v>42</v>
      </c>
      <c r="AE364">
        <v>363</v>
      </c>
      <c r="AF364" s="16" t="s">
        <v>3143</v>
      </c>
      <c r="AG364" s="16"/>
      <c r="AH364" s="16"/>
      <c r="AI364" s="16" t="str">
        <f t="shared" si="20"/>
        <v>(147,4,14,52,125,814,20, null, 42, 'L500 2025 Asia-Pacific',2025, '2024-06-12','2024-06-12','".Carbon::now()."','".Carbon::now()."'),</v>
      </c>
      <c r="AJ364" s="16" t="str">
        <f t="shared" si="21"/>
        <v>('".DB::select("SELECT id_status FROM `status` WHERE `element_type` = 'task' AND status_type = 'client' AND name ='PRE-FORECAST'")[0]-&gt;id_status."',363,1),</v>
      </c>
      <c r="AK364" s="16" t="str">
        <f t="shared" si="22"/>
        <v/>
      </c>
      <c r="AL364" s="16" t="str">
        <f t="shared" si="23"/>
        <v/>
      </c>
    </row>
    <row r="365" spans="1:38" x14ac:dyDescent="0.25">
      <c r="A365" s="16" t="s">
        <v>154</v>
      </c>
      <c r="B365" s="16" t="s">
        <v>3139</v>
      </c>
      <c r="C365" s="16" t="s">
        <v>27</v>
      </c>
      <c r="D365" s="16" t="s">
        <v>28</v>
      </c>
      <c r="E365" s="16" t="s">
        <v>192</v>
      </c>
      <c r="F365" s="16" t="s">
        <v>155</v>
      </c>
      <c r="G365" s="16" t="s">
        <v>157</v>
      </c>
      <c r="H365" s="16" t="s">
        <v>97</v>
      </c>
      <c r="I365" s="16" t="s">
        <v>73</v>
      </c>
      <c r="J365" s="16" t="s">
        <v>3174</v>
      </c>
      <c r="M365" s="16" t="s">
        <v>37</v>
      </c>
      <c r="N365" s="7">
        <v>45089</v>
      </c>
      <c r="O365" s="9">
        <v>45089</v>
      </c>
      <c r="P365" t="s">
        <v>1195</v>
      </c>
      <c r="Q365">
        <v>1</v>
      </c>
      <c r="R365">
        <v>11</v>
      </c>
      <c r="S365">
        <v>4</v>
      </c>
      <c r="T365" t="s">
        <v>2983</v>
      </c>
      <c r="U365">
        <v>10</v>
      </c>
      <c r="V365">
        <v>14</v>
      </c>
      <c r="W365">
        <v>52</v>
      </c>
      <c r="X365">
        <v>65</v>
      </c>
      <c r="Y365">
        <v>874</v>
      </c>
      <c r="Z365">
        <v>4</v>
      </c>
      <c r="AA365">
        <v>45</v>
      </c>
      <c r="AD365">
        <v>42</v>
      </c>
      <c r="AE365">
        <v>364</v>
      </c>
      <c r="AF365" s="16" t="s">
        <v>39</v>
      </c>
      <c r="AG365" s="16"/>
      <c r="AH365" s="16"/>
      <c r="AI365" s="16" t="str">
        <f t="shared" si="20"/>
        <v>(10,4,14,52,65,874,45, null, 42, 'L500 2024 Asia-Pacific',2024, '2023-06-12','2023-06-12','".Carbon::now()."','".Carbon::now()."'),</v>
      </c>
      <c r="AJ365" s="16" t="str">
        <f t="shared" si="21"/>
        <v>('".DB::select("SELECT id_status FROM `status` WHERE `element_type` = 'task' AND status_type = 'client' AND name ='CONFIRMED'")[0]-&gt;id_status."',364,1),</v>
      </c>
      <c r="AK365" s="16" t="str">
        <f t="shared" si="22"/>
        <v/>
      </c>
      <c r="AL365" s="16" t="str">
        <f t="shared" si="23"/>
        <v/>
      </c>
    </row>
    <row r="366" spans="1:38" x14ac:dyDescent="0.25">
      <c r="A366" s="16" t="s">
        <v>154</v>
      </c>
      <c r="B366" s="16" t="s">
        <v>3139</v>
      </c>
      <c r="C366" s="16" t="s">
        <v>27</v>
      </c>
      <c r="D366" s="16" t="s">
        <v>28</v>
      </c>
      <c r="E366" s="16" t="s">
        <v>192</v>
      </c>
      <c r="F366" s="16" t="s">
        <v>155</v>
      </c>
      <c r="G366" s="16" t="s">
        <v>189</v>
      </c>
      <c r="H366" s="16" t="s">
        <v>97</v>
      </c>
      <c r="I366" s="16" t="s">
        <v>73</v>
      </c>
      <c r="J366" s="16" t="s">
        <v>3174</v>
      </c>
      <c r="M366" s="16" t="s">
        <v>37</v>
      </c>
      <c r="N366" s="7">
        <v>45089</v>
      </c>
      <c r="O366" s="9">
        <v>45089</v>
      </c>
      <c r="P366" t="s">
        <v>1195</v>
      </c>
      <c r="Q366">
        <v>1</v>
      </c>
      <c r="R366">
        <v>11</v>
      </c>
      <c r="S366">
        <v>4</v>
      </c>
      <c r="T366" t="s">
        <v>2983</v>
      </c>
      <c r="U366">
        <v>10</v>
      </c>
      <c r="V366">
        <v>14</v>
      </c>
      <c r="W366">
        <v>52</v>
      </c>
      <c r="X366">
        <v>125</v>
      </c>
      <c r="Y366">
        <v>874</v>
      </c>
      <c r="Z366">
        <v>4</v>
      </c>
      <c r="AA366">
        <v>45</v>
      </c>
      <c r="AD366">
        <v>42</v>
      </c>
      <c r="AE366">
        <v>365</v>
      </c>
      <c r="AF366" s="16" t="s">
        <v>39</v>
      </c>
      <c r="AG366" s="16"/>
      <c r="AH366" s="16"/>
      <c r="AI366" s="16" t="str">
        <f t="shared" si="20"/>
        <v>(10,4,14,52,125,874,45, null, 42, 'L500 2024 Asia-Pacific',2024, '2023-06-12','2023-06-12','".Carbon::now()."','".Carbon::now()."'),</v>
      </c>
      <c r="AJ366" s="16" t="str">
        <f t="shared" si="21"/>
        <v>('".DB::select("SELECT id_status FROM `status` WHERE `element_type` = 'task' AND status_type = 'client' AND name ='CONFIRMED'")[0]-&gt;id_status."',365,1),</v>
      </c>
      <c r="AK366" s="16" t="str">
        <f t="shared" si="22"/>
        <v/>
      </c>
      <c r="AL366" s="16" t="str">
        <f t="shared" si="23"/>
        <v/>
      </c>
    </row>
    <row r="367" spans="1:38" x14ac:dyDescent="0.25">
      <c r="A367" s="16" t="s">
        <v>88</v>
      </c>
      <c r="B367" s="16" t="s">
        <v>3139</v>
      </c>
      <c r="C367" s="16" t="s">
        <v>27</v>
      </c>
      <c r="D367" s="16" t="s">
        <v>28</v>
      </c>
      <c r="E367" s="16" t="s">
        <v>29</v>
      </c>
      <c r="F367" s="16" t="s">
        <v>30</v>
      </c>
      <c r="G367" s="16" t="s">
        <v>91</v>
      </c>
      <c r="H367" s="16" t="s">
        <v>97</v>
      </c>
      <c r="I367" s="16" t="s">
        <v>94</v>
      </c>
      <c r="J367" s="16" t="s">
        <v>95</v>
      </c>
      <c r="M367" s="16" t="s">
        <v>96</v>
      </c>
      <c r="N367" s="7">
        <v>45145</v>
      </c>
      <c r="O367" s="9">
        <v>45145</v>
      </c>
      <c r="P367" t="s">
        <v>1198</v>
      </c>
      <c r="Q367">
        <v>1</v>
      </c>
      <c r="R367">
        <v>7</v>
      </c>
      <c r="S367">
        <v>4</v>
      </c>
      <c r="T367" t="s">
        <v>2985</v>
      </c>
      <c r="U367">
        <v>78</v>
      </c>
      <c r="V367">
        <v>14</v>
      </c>
      <c r="W367">
        <v>56</v>
      </c>
      <c r="X367">
        <v>73</v>
      </c>
      <c r="Y367">
        <v>874</v>
      </c>
      <c r="Z367">
        <v>33</v>
      </c>
      <c r="AA367">
        <v>8</v>
      </c>
      <c r="AD367">
        <v>18</v>
      </c>
      <c r="AE367">
        <v>366</v>
      </c>
      <c r="AF367" s="16" t="s">
        <v>39</v>
      </c>
      <c r="AG367" s="16"/>
      <c r="AH367" s="16"/>
      <c r="AI367" s="16" t="str">
        <f t="shared" si="20"/>
        <v>(78,4,14,56,73,874,8, null, 18, 'L500 2024 EMEA',2024, '2023-08-07','2023-08-07','".Carbon::now()."','".Carbon::now()."'),</v>
      </c>
      <c r="AJ367" s="16" t="str">
        <f t="shared" si="21"/>
        <v>('".DB::select("SELECT id_status FROM `status` WHERE `element_type` = 'task' AND status_type = 'client' AND name ='CONFIRMED'")[0]-&gt;id_status."',366,1),</v>
      </c>
      <c r="AK367" s="16" t="str">
        <f t="shared" si="22"/>
        <v/>
      </c>
      <c r="AL367" s="16" t="str">
        <f t="shared" si="23"/>
        <v/>
      </c>
    </row>
    <row r="368" spans="1:38" x14ac:dyDescent="0.25">
      <c r="A368" s="16" t="s">
        <v>88</v>
      </c>
      <c r="B368" s="16" t="s">
        <v>3139</v>
      </c>
      <c r="C368" s="16" t="s">
        <v>27</v>
      </c>
      <c r="D368" s="16" t="s">
        <v>349</v>
      </c>
      <c r="E368" s="16" t="s">
        <v>2912</v>
      </c>
      <c r="F368" s="16" t="s">
        <v>30</v>
      </c>
      <c r="G368" s="16" t="s">
        <v>91</v>
      </c>
      <c r="H368" s="16" t="s">
        <v>97</v>
      </c>
      <c r="I368" s="16" t="s">
        <v>94</v>
      </c>
      <c r="J368" s="16" t="s">
        <v>95</v>
      </c>
      <c r="M368" s="16" t="s">
        <v>96</v>
      </c>
      <c r="N368" s="7">
        <v>45510</v>
      </c>
      <c r="O368" s="9">
        <v>45510</v>
      </c>
      <c r="P368" t="s">
        <v>5028</v>
      </c>
      <c r="Q368">
        <v>1</v>
      </c>
      <c r="R368">
        <v>7</v>
      </c>
      <c r="S368">
        <v>4</v>
      </c>
      <c r="T368" t="s">
        <v>4994</v>
      </c>
      <c r="U368">
        <v>178</v>
      </c>
      <c r="V368">
        <v>14</v>
      </c>
      <c r="W368">
        <v>56</v>
      </c>
      <c r="X368">
        <v>73</v>
      </c>
      <c r="Y368">
        <v>874</v>
      </c>
      <c r="Z368">
        <v>33</v>
      </c>
      <c r="AA368">
        <v>8</v>
      </c>
      <c r="AD368">
        <v>18</v>
      </c>
      <c r="AE368">
        <v>367</v>
      </c>
      <c r="AF368" s="16" t="s">
        <v>3143</v>
      </c>
      <c r="AG368" s="16"/>
      <c r="AH368" s="16"/>
      <c r="AI368" s="16" t="str">
        <f t="shared" si="20"/>
        <v>(178,4,14,56,73,874,8, null, 18, 'L500 2025 EMEA',2025, '2024-08-06','2024-08-06','".Carbon::now()."','".Carbon::now()."'),</v>
      </c>
      <c r="AJ368" s="16" t="str">
        <f t="shared" si="21"/>
        <v>('".DB::select("SELECT id_status FROM `status` WHERE `element_type` = 'task' AND status_type = 'client' AND name ='PRE-FORECAST'")[0]-&gt;id_status."',367,1),</v>
      </c>
      <c r="AK368" s="16" t="str">
        <f t="shared" si="22"/>
        <v/>
      </c>
      <c r="AL368" s="16" t="str">
        <f t="shared" si="23"/>
        <v/>
      </c>
    </row>
    <row r="369" spans="1:38" x14ac:dyDescent="0.25">
      <c r="A369" s="16" t="s">
        <v>154</v>
      </c>
      <c r="B369" s="16" t="s">
        <v>3139</v>
      </c>
      <c r="C369" s="16" t="s">
        <v>27</v>
      </c>
      <c r="D369" s="16" t="s">
        <v>349</v>
      </c>
      <c r="E369" s="16" t="s">
        <v>3291</v>
      </c>
      <c r="F369" s="16" t="s">
        <v>155</v>
      </c>
      <c r="G369" s="16" t="s">
        <v>157</v>
      </c>
      <c r="H369" s="16" t="s">
        <v>97</v>
      </c>
      <c r="I369" s="16" t="s">
        <v>73</v>
      </c>
      <c r="J369" s="16" t="s">
        <v>35</v>
      </c>
      <c r="M369" s="16" t="s">
        <v>37</v>
      </c>
      <c r="N369" s="7">
        <v>45455</v>
      </c>
      <c r="O369" s="9">
        <v>45455</v>
      </c>
      <c r="P369" t="s">
        <v>5030</v>
      </c>
      <c r="Q369">
        <v>1</v>
      </c>
      <c r="R369">
        <v>11</v>
      </c>
      <c r="S369">
        <v>4</v>
      </c>
      <c r="T369" t="s">
        <v>4944</v>
      </c>
      <c r="U369">
        <v>147</v>
      </c>
      <c r="V369">
        <v>14</v>
      </c>
      <c r="W369">
        <v>52</v>
      </c>
      <c r="X369">
        <v>65</v>
      </c>
      <c r="Y369">
        <v>874</v>
      </c>
      <c r="Z369">
        <v>4</v>
      </c>
      <c r="AA369">
        <v>20</v>
      </c>
      <c r="AD369">
        <v>42</v>
      </c>
      <c r="AE369">
        <v>368</v>
      </c>
      <c r="AF369" s="16" t="s">
        <v>3143</v>
      </c>
      <c r="AG369" s="16"/>
      <c r="AH369" s="16"/>
      <c r="AI369" s="16" t="str">
        <f t="shared" si="20"/>
        <v>(147,4,14,52,65,874,20, null, 42, 'L500 2025 Asia-Pacific',2025, '2024-06-12','2024-06-12','".Carbon::now()."','".Carbon::now()."'),</v>
      </c>
      <c r="AJ369" s="16" t="str">
        <f t="shared" si="21"/>
        <v>('".DB::select("SELECT id_status FROM `status` WHERE `element_type` = 'task' AND status_type = 'client' AND name ='PRE-FORECAST'")[0]-&gt;id_status."',368,1),</v>
      </c>
      <c r="AK369" s="16" t="str">
        <f t="shared" si="22"/>
        <v/>
      </c>
      <c r="AL369" s="16" t="str">
        <f t="shared" si="23"/>
        <v/>
      </c>
    </row>
    <row r="370" spans="1:38" x14ac:dyDescent="0.25">
      <c r="A370" s="16" t="s">
        <v>154</v>
      </c>
      <c r="B370" s="16" t="s">
        <v>3139</v>
      </c>
      <c r="C370" s="16" t="s">
        <v>27</v>
      </c>
      <c r="D370" s="16" t="s">
        <v>349</v>
      </c>
      <c r="E370" s="16" t="s">
        <v>3291</v>
      </c>
      <c r="F370" s="16" t="s">
        <v>155</v>
      </c>
      <c r="G370" s="16" t="s">
        <v>189</v>
      </c>
      <c r="H370" s="16" t="s">
        <v>97</v>
      </c>
      <c r="I370" s="16" t="s">
        <v>73</v>
      </c>
      <c r="J370" s="16" t="s">
        <v>35</v>
      </c>
      <c r="M370" s="16" t="s">
        <v>37</v>
      </c>
      <c r="N370" s="7">
        <v>45455</v>
      </c>
      <c r="O370" s="9">
        <v>45455</v>
      </c>
      <c r="P370" t="s">
        <v>5030</v>
      </c>
      <c r="Q370">
        <v>1</v>
      </c>
      <c r="R370">
        <v>11</v>
      </c>
      <c r="S370">
        <v>4</v>
      </c>
      <c r="T370" t="s">
        <v>4944</v>
      </c>
      <c r="U370">
        <v>147</v>
      </c>
      <c r="V370">
        <v>14</v>
      </c>
      <c r="W370">
        <v>52</v>
      </c>
      <c r="X370">
        <v>125</v>
      </c>
      <c r="Y370">
        <v>874</v>
      </c>
      <c r="Z370">
        <v>4</v>
      </c>
      <c r="AA370">
        <v>20</v>
      </c>
      <c r="AD370">
        <v>42</v>
      </c>
      <c r="AE370">
        <v>369</v>
      </c>
      <c r="AF370" s="16" t="s">
        <v>3143</v>
      </c>
      <c r="AG370" s="16"/>
      <c r="AH370" s="16"/>
      <c r="AI370" s="16" t="str">
        <f t="shared" si="20"/>
        <v>(147,4,14,52,125,874,20, null, 42, 'L500 2025 Asia-Pacific',2025, '2024-06-12','2024-06-12','".Carbon::now()."','".Carbon::now()."'),</v>
      </c>
      <c r="AJ370" s="16" t="str">
        <f t="shared" si="21"/>
        <v>('".DB::select("SELECT id_status FROM `status` WHERE `element_type` = 'task' AND status_type = 'client' AND name ='PRE-FORECAST'")[0]-&gt;id_status."',369,1),</v>
      </c>
      <c r="AK370" s="16" t="str">
        <f t="shared" si="22"/>
        <v/>
      </c>
      <c r="AL370" s="16" t="str">
        <f t="shared" si="23"/>
        <v/>
      </c>
    </row>
    <row r="371" spans="1:38" x14ac:dyDescent="0.25">
      <c r="A371" s="16" t="s">
        <v>215</v>
      </c>
      <c r="B371" s="16" t="s">
        <v>3139</v>
      </c>
      <c r="C371" s="16" t="s">
        <v>27</v>
      </c>
      <c r="D371" s="16" t="s">
        <v>28</v>
      </c>
      <c r="E371" s="16" t="s">
        <v>29</v>
      </c>
      <c r="F371" s="16" t="s">
        <v>30</v>
      </c>
      <c r="G371" s="16" t="s">
        <v>216</v>
      </c>
      <c r="H371" s="16" t="s">
        <v>97</v>
      </c>
      <c r="I371" s="16" t="s">
        <v>38</v>
      </c>
      <c r="J371" s="16" t="s">
        <v>218</v>
      </c>
      <c r="M371" s="16" t="s">
        <v>37</v>
      </c>
      <c r="N371" s="7">
        <v>45163</v>
      </c>
      <c r="O371" s="9">
        <v>45163</v>
      </c>
      <c r="P371" t="s">
        <v>1196</v>
      </c>
      <c r="Q371">
        <v>1</v>
      </c>
      <c r="R371">
        <v>13</v>
      </c>
      <c r="S371">
        <v>5</v>
      </c>
      <c r="T371" t="s">
        <v>2965</v>
      </c>
      <c r="U371">
        <v>57</v>
      </c>
      <c r="V371">
        <v>14</v>
      </c>
      <c r="W371">
        <v>56</v>
      </c>
      <c r="X371">
        <v>32</v>
      </c>
      <c r="Y371">
        <v>874</v>
      </c>
      <c r="Z371">
        <v>15</v>
      </c>
      <c r="AA371">
        <v>13</v>
      </c>
      <c r="AD371">
        <v>42</v>
      </c>
      <c r="AE371">
        <v>370</v>
      </c>
      <c r="AF371" s="16" t="s">
        <v>39</v>
      </c>
      <c r="AG371" s="16"/>
      <c r="AH371" s="16"/>
      <c r="AI371" s="16" t="str">
        <f t="shared" si="20"/>
        <v>(57,5,14,56,32,874,13, null, 42, 'L500 2024 EMEA',2024, '2023-08-25','2023-08-25','".Carbon::now()."','".Carbon::now()."'),</v>
      </c>
      <c r="AJ371" s="16" t="str">
        <f t="shared" si="21"/>
        <v>('".DB::select("SELECT id_status FROM `status` WHERE `element_type` = 'task' AND status_type = 'client' AND name ='CONFIRMED'")[0]-&gt;id_status."',370,1),</v>
      </c>
      <c r="AK371" s="16" t="str">
        <f t="shared" si="22"/>
        <v/>
      </c>
      <c r="AL371" s="16" t="str">
        <f t="shared" si="23"/>
        <v/>
      </c>
    </row>
    <row r="372" spans="1:38" x14ac:dyDescent="0.25">
      <c r="A372" s="16" t="s">
        <v>215</v>
      </c>
      <c r="B372" s="16" t="s">
        <v>3139</v>
      </c>
      <c r="C372" s="16" t="s">
        <v>27</v>
      </c>
      <c r="D372" s="16" t="s">
        <v>349</v>
      </c>
      <c r="E372" s="16" t="s">
        <v>2912</v>
      </c>
      <c r="F372" s="16" t="s">
        <v>30</v>
      </c>
      <c r="G372" s="16" t="s">
        <v>216</v>
      </c>
      <c r="H372" s="16" t="s">
        <v>97</v>
      </c>
      <c r="I372" s="16" t="s">
        <v>38</v>
      </c>
      <c r="J372" s="16" t="s">
        <v>218</v>
      </c>
      <c r="M372" s="16" t="s">
        <v>37</v>
      </c>
      <c r="N372" s="7">
        <v>45528</v>
      </c>
      <c r="O372" s="9">
        <v>45528</v>
      </c>
      <c r="P372" t="s">
        <v>5027</v>
      </c>
      <c r="Q372">
        <v>1</v>
      </c>
      <c r="R372">
        <v>13</v>
      </c>
      <c r="S372">
        <v>5</v>
      </c>
      <c r="T372" t="s">
        <v>4975</v>
      </c>
      <c r="U372">
        <v>177</v>
      </c>
      <c r="V372">
        <v>14</v>
      </c>
      <c r="W372">
        <v>56</v>
      </c>
      <c r="X372">
        <v>32</v>
      </c>
      <c r="Y372">
        <v>874</v>
      </c>
      <c r="Z372">
        <v>15</v>
      </c>
      <c r="AA372">
        <v>13</v>
      </c>
      <c r="AD372">
        <v>42</v>
      </c>
      <c r="AE372">
        <v>371</v>
      </c>
      <c r="AF372" s="16" t="s">
        <v>3143</v>
      </c>
      <c r="AG372" s="16"/>
      <c r="AH372" s="16"/>
      <c r="AI372" s="16" t="str">
        <f t="shared" si="20"/>
        <v>(177,5,14,56,32,874,13, null, 42, 'L500 2025 EMEA',2025, '2024-08-24','2024-08-24','".Carbon::now()."','".Carbon::now()."'),</v>
      </c>
      <c r="AJ372" s="16" t="str">
        <f t="shared" si="21"/>
        <v>('".DB::select("SELECT id_status FROM `status` WHERE `element_type` = 'task' AND status_type = 'client' AND name ='PRE-FORECAST'")[0]-&gt;id_status."',371,1),</v>
      </c>
      <c r="AK372" s="16" t="str">
        <f t="shared" si="22"/>
        <v/>
      </c>
      <c r="AL372" s="16" t="str">
        <f t="shared" si="23"/>
        <v/>
      </c>
    </row>
    <row r="373" spans="1:38" x14ac:dyDescent="0.25">
      <c r="A373" s="16" t="s">
        <v>252</v>
      </c>
      <c r="B373" s="16" t="s">
        <v>3139</v>
      </c>
      <c r="C373" s="16" t="s">
        <v>27</v>
      </c>
      <c r="D373" s="16" t="s">
        <v>28</v>
      </c>
      <c r="E373" s="16" t="s">
        <v>29</v>
      </c>
      <c r="F373" s="16" t="s">
        <v>30</v>
      </c>
      <c r="G373" s="16" t="s">
        <v>253</v>
      </c>
      <c r="H373" s="16" t="s">
        <v>97</v>
      </c>
      <c r="I373" s="16" t="s">
        <v>35</v>
      </c>
      <c r="J373" s="16" t="s">
        <v>36</v>
      </c>
      <c r="M373" s="16" t="s">
        <v>96</v>
      </c>
      <c r="N373" s="7">
        <v>45145</v>
      </c>
      <c r="O373" s="9">
        <v>45145</v>
      </c>
      <c r="P373" t="s">
        <v>1198</v>
      </c>
      <c r="Q373">
        <v>1</v>
      </c>
      <c r="R373">
        <v>167</v>
      </c>
      <c r="S373">
        <v>5</v>
      </c>
      <c r="T373" t="s">
        <v>2984</v>
      </c>
      <c r="U373">
        <v>71</v>
      </c>
      <c r="V373">
        <v>14</v>
      </c>
      <c r="W373">
        <v>56</v>
      </c>
      <c r="X373">
        <v>10</v>
      </c>
      <c r="Y373">
        <v>874</v>
      </c>
      <c r="Z373">
        <v>20</v>
      </c>
      <c r="AA373">
        <v>19</v>
      </c>
      <c r="AD373">
        <v>18</v>
      </c>
      <c r="AE373">
        <v>372</v>
      </c>
      <c r="AF373" s="16" t="s">
        <v>39</v>
      </c>
      <c r="AG373" s="16"/>
      <c r="AH373" s="16"/>
      <c r="AI373" s="16" t="str">
        <f t="shared" si="20"/>
        <v>(71,5,14,56,10,874,19, null, 18, 'L500 2024 EMEA',2024, '2023-08-07','2023-08-07','".Carbon::now()."','".Carbon::now()."'),</v>
      </c>
      <c r="AJ373" s="16" t="str">
        <f t="shared" si="21"/>
        <v>('".DB::select("SELECT id_status FROM `status` WHERE `element_type` = 'task' AND status_type = 'client' AND name ='CONFIRMED'")[0]-&gt;id_status."',372,1),</v>
      </c>
      <c r="AK373" s="16" t="str">
        <f t="shared" si="22"/>
        <v/>
      </c>
      <c r="AL373" s="16" t="str">
        <f t="shared" si="23"/>
        <v/>
      </c>
    </row>
    <row r="374" spans="1:38" x14ac:dyDescent="0.25">
      <c r="A374" s="16" t="s">
        <v>252</v>
      </c>
      <c r="B374" s="16" t="s">
        <v>3139</v>
      </c>
      <c r="C374" s="16" t="s">
        <v>27</v>
      </c>
      <c r="D374" s="16" t="s">
        <v>349</v>
      </c>
      <c r="E374" s="16" t="s">
        <v>2912</v>
      </c>
      <c r="F374" s="16" t="s">
        <v>30</v>
      </c>
      <c r="G374" s="16" t="s">
        <v>253</v>
      </c>
      <c r="H374" s="16" t="s">
        <v>97</v>
      </c>
      <c r="I374" s="16" t="s">
        <v>35</v>
      </c>
      <c r="J374" s="16" t="s">
        <v>36</v>
      </c>
      <c r="M374" s="16" t="s">
        <v>96</v>
      </c>
      <c r="N374" s="7">
        <v>45510</v>
      </c>
      <c r="O374" s="9">
        <v>45510</v>
      </c>
      <c r="P374" t="s">
        <v>5028</v>
      </c>
      <c r="Q374">
        <v>1</v>
      </c>
      <c r="R374">
        <v>167</v>
      </c>
      <c r="S374">
        <v>5</v>
      </c>
      <c r="T374" t="s">
        <v>4972</v>
      </c>
      <c r="U374">
        <v>188</v>
      </c>
      <c r="V374">
        <v>14</v>
      </c>
      <c r="W374">
        <v>56</v>
      </c>
      <c r="X374">
        <v>10</v>
      </c>
      <c r="Y374">
        <v>874</v>
      </c>
      <c r="Z374">
        <v>20</v>
      </c>
      <c r="AA374">
        <v>19</v>
      </c>
      <c r="AD374">
        <v>18</v>
      </c>
      <c r="AE374">
        <v>373</v>
      </c>
      <c r="AF374" s="16" t="s">
        <v>3143</v>
      </c>
      <c r="AG374" s="16"/>
      <c r="AH374" s="16"/>
      <c r="AI374" s="16" t="str">
        <f t="shared" si="20"/>
        <v>(188,5,14,56,10,874,19, null, 18, 'L500 2025 EMEA',2025, '2024-08-06','2024-08-06','".Carbon::now()."','".Carbon::now()."'),</v>
      </c>
      <c r="AJ374" s="16" t="str">
        <f t="shared" si="21"/>
        <v>('".DB::select("SELECT id_status FROM `status` WHERE `element_type` = 'task' AND status_type = 'client' AND name ='PRE-FORECAST'")[0]-&gt;id_status."',373,1),</v>
      </c>
      <c r="AK374" s="16" t="str">
        <f t="shared" si="22"/>
        <v/>
      </c>
      <c r="AL374" s="16" t="str">
        <f t="shared" si="23"/>
        <v/>
      </c>
    </row>
    <row r="375" spans="1:38" x14ac:dyDescent="0.25">
      <c r="A375" s="16" t="s">
        <v>354</v>
      </c>
      <c r="B375" s="16" t="s">
        <v>26</v>
      </c>
      <c r="C375" s="16" t="s">
        <v>27</v>
      </c>
      <c r="D375" s="16" t="s">
        <v>28</v>
      </c>
      <c r="E375" s="16" t="s">
        <v>29</v>
      </c>
      <c r="F375" s="16" t="s">
        <v>30</v>
      </c>
      <c r="G375" s="16" t="s">
        <v>355</v>
      </c>
      <c r="H375" s="16" t="s">
        <v>97</v>
      </c>
      <c r="I375" s="16" t="s">
        <v>35</v>
      </c>
      <c r="J375" s="16" t="s">
        <v>95</v>
      </c>
      <c r="M375" s="16"/>
      <c r="N375" s="7">
        <v>45163</v>
      </c>
      <c r="O375" s="9">
        <v>45163</v>
      </c>
      <c r="P375" t="s">
        <v>1196</v>
      </c>
      <c r="Q375">
        <v>1</v>
      </c>
      <c r="R375">
        <v>23</v>
      </c>
      <c r="S375">
        <v>5</v>
      </c>
      <c r="T375" t="s">
        <v>2948</v>
      </c>
      <c r="U375">
        <v>63</v>
      </c>
      <c r="V375">
        <v>14</v>
      </c>
      <c r="W375">
        <v>56</v>
      </c>
      <c r="X375">
        <v>80</v>
      </c>
      <c r="Y375">
        <v>874</v>
      </c>
      <c r="Z375">
        <v>20</v>
      </c>
      <c r="AA375">
        <v>8</v>
      </c>
      <c r="AE375">
        <v>374</v>
      </c>
      <c r="AF375" s="16" t="s">
        <v>24</v>
      </c>
      <c r="AG375" s="16"/>
      <c r="AH375" s="16"/>
      <c r="AI375" s="16" t="str">
        <f t="shared" si="20"/>
        <v>(63,5,14,56,80,874,8, null, null, 'L500 2024 EMEA',2024, '2023-08-25','2023-08-25','".Carbon::now()."','".Carbon::now()."'),</v>
      </c>
      <c r="AJ375" s="16" t="str">
        <f t="shared" si="21"/>
        <v>('".DB::select("SELECT id_status FROM `status` WHERE `element_type` = 'task' AND status_type = 'client' AND name ='CANCELLED'")[0]-&gt;id_status."',374,1),</v>
      </c>
      <c r="AK375" s="16" t="str">
        <f t="shared" si="22"/>
        <v/>
      </c>
      <c r="AL375" s="16" t="str">
        <f t="shared" si="23"/>
        <v/>
      </c>
    </row>
    <row r="376" spans="1:38" x14ac:dyDescent="0.25">
      <c r="A376" s="16" t="s">
        <v>704</v>
      </c>
      <c r="B376" s="16" t="s">
        <v>3139</v>
      </c>
      <c r="C376" s="16" t="s">
        <v>27</v>
      </c>
      <c r="D376" s="16" t="s">
        <v>28</v>
      </c>
      <c r="E376" s="16" t="s">
        <v>29</v>
      </c>
      <c r="F376" s="16" t="s">
        <v>30</v>
      </c>
      <c r="G376" s="16" t="s">
        <v>63</v>
      </c>
      <c r="H376" s="16" t="s">
        <v>97</v>
      </c>
      <c r="I376" s="16" t="s">
        <v>35</v>
      </c>
      <c r="J376" s="16" t="s">
        <v>36</v>
      </c>
      <c r="M376" s="16" t="s">
        <v>54</v>
      </c>
      <c r="N376" s="7"/>
      <c r="O376" s="9">
        <v>45145</v>
      </c>
      <c r="P376" t="s">
        <v>1198</v>
      </c>
      <c r="Q376">
        <v>1</v>
      </c>
      <c r="R376">
        <v>24</v>
      </c>
      <c r="S376">
        <v>5</v>
      </c>
      <c r="T376" t="s">
        <v>2951</v>
      </c>
      <c r="U376">
        <v>64</v>
      </c>
      <c r="V376">
        <v>14</v>
      </c>
      <c r="W376">
        <v>56</v>
      </c>
      <c r="X376">
        <v>107</v>
      </c>
      <c r="Y376">
        <v>874</v>
      </c>
      <c r="Z376">
        <v>20</v>
      </c>
      <c r="AA376">
        <v>19</v>
      </c>
      <c r="AD376">
        <v>50</v>
      </c>
      <c r="AE376">
        <v>375</v>
      </c>
      <c r="AF376" s="16" t="s">
        <v>39</v>
      </c>
      <c r="AG376" s="16"/>
      <c r="AH376" s="16"/>
      <c r="AI376" s="16" t="str">
        <f t="shared" si="20"/>
        <v>(64,5,14,56,107,874,19, null, 50, 'L500 2024 EMEA',2024, '2023-08-07','2023-08-07','".Carbon::now()."','".Carbon::now()."'),</v>
      </c>
      <c r="AJ376" s="16" t="str">
        <f t="shared" si="21"/>
        <v>('".DB::select("SELECT id_status FROM `status` WHERE `element_type` = 'task' AND status_type = 'client' AND name ='CONFIRMED'")[0]-&gt;id_status."',375,1),</v>
      </c>
      <c r="AK376" s="16" t="str">
        <f t="shared" si="22"/>
        <v/>
      </c>
      <c r="AL376" s="16" t="str">
        <f t="shared" si="23"/>
        <v/>
      </c>
    </row>
    <row r="377" spans="1:38" x14ac:dyDescent="0.25">
      <c r="A377" s="16" t="s">
        <v>704</v>
      </c>
      <c r="B377" s="16" t="s">
        <v>3139</v>
      </c>
      <c r="C377" s="16" t="s">
        <v>27</v>
      </c>
      <c r="D377" s="16" t="s">
        <v>349</v>
      </c>
      <c r="E377" s="16" t="s">
        <v>2912</v>
      </c>
      <c r="F377" s="16" t="s">
        <v>30</v>
      </c>
      <c r="G377" s="16" t="s">
        <v>63</v>
      </c>
      <c r="H377" s="16" t="s">
        <v>97</v>
      </c>
      <c r="I377" s="16" t="s">
        <v>35</v>
      </c>
      <c r="J377" s="16" t="s">
        <v>36</v>
      </c>
      <c r="M377" s="16" t="s">
        <v>54</v>
      </c>
      <c r="N377" s="7">
        <v>45510</v>
      </c>
      <c r="O377" s="9">
        <v>45510</v>
      </c>
      <c r="P377" t="s">
        <v>5028</v>
      </c>
      <c r="Q377">
        <v>1</v>
      </c>
      <c r="R377">
        <v>24</v>
      </c>
      <c r="S377">
        <v>5</v>
      </c>
      <c r="T377" t="s">
        <v>4986</v>
      </c>
      <c r="U377">
        <v>166</v>
      </c>
      <c r="V377">
        <v>14</v>
      </c>
      <c r="W377">
        <v>56</v>
      </c>
      <c r="X377">
        <v>107</v>
      </c>
      <c r="Y377">
        <v>874</v>
      </c>
      <c r="Z377">
        <v>20</v>
      </c>
      <c r="AA377">
        <v>19</v>
      </c>
      <c r="AD377">
        <v>50</v>
      </c>
      <c r="AE377">
        <v>376</v>
      </c>
      <c r="AF377" s="16" t="s">
        <v>3143</v>
      </c>
      <c r="AG377" s="16"/>
      <c r="AH377" s="16"/>
      <c r="AI377" s="16" t="str">
        <f t="shared" si="20"/>
        <v>(166,5,14,56,107,874,19, null, 50, 'L500 2025 EMEA',2025, '2024-08-06','2024-08-06','".Carbon::now()."','".Carbon::now()."'),</v>
      </c>
      <c r="AJ377" s="16" t="str">
        <f t="shared" si="21"/>
        <v>('".DB::select("SELECT id_status FROM `status` WHERE `element_type` = 'task' AND status_type = 'client' AND name ='PRE-FORECAST'")[0]-&gt;id_status."',376,1),</v>
      </c>
      <c r="AK377" s="16" t="str">
        <f t="shared" si="22"/>
        <v/>
      </c>
      <c r="AL377" s="16" t="str">
        <f t="shared" si="23"/>
        <v/>
      </c>
    </row>
    <row r="378" spans="1:38" x14ac:dyDescent="0.25">
      <c r="A378" s="16" t="s">
        <v>154</v>
      </c>
      <c r="B378" s="16" t="s">
        <v>3139</v>
      </c>
      <c r="C378" s="16" t="s">
        <v>27</v>
      </c>
      <c r="D378" s="16" t="s">
        <v>28</v>
      </c>
      <c r="E378" s="16" t="s">
        <v>192</v>
      </c>
      <c r="F378" s="16" t="s">
        <v>155</v>
      </c>
      <c r="G378" s="16" t="s">
        <v>157</v>
      </c>
      <c r="H378" s="16" t="s">
        <v>201</v>
      </c>
      <c r="I378" s="16" t="s">
        <v>73</v>
      </c>
      <c r="J378" s="16" t="s">
        <v>3174</v>
      </c>
      <c r="M378" s="16" t="s">
        <v>37</v>
      </c>
      <c r="N378" s="7">
        <v>45089</v>
      </c>
      <c r="O378" s="9">
        <v>45089</v>
      </c>
      <c r="P378" t="s">
        <v>1195</v>
      </c>
      <c r="Q378">
        <v>1</v>
      </c>
      <c r="R378">
        <v>11</v>
      </c>
      <c r="S378">
        <v>4</v>
      </c>
      <c r="T378" t="s">
        <v>2983</v>
      </c>
      <c r="U378">
        <v>10</v>
      </c>
      <c r="V378">
        <v>14</v>
      </c>
      <c r="W378">
        <v>52</v>
      </c>
      <c r="X378">
        <v>65</v>
      </c>
      <c r="Y378">
        <v>869</v>
      </c>
      <c r="Z378">
        <v>4</v>
      </c>
      <c r="AA378">
        <v>45</v>
      </c>
      <c r="AD378">
        <v>42</v>
      </c>
      <c r="AE378">
        <v>377</v>
      </c>
      <c r="AF378" s="16" t="s">
        <v>39</v>
      </c>
      <c r="AG378" s="16"/>
      <c r="AH378" s="16"/>
      <c r="AI378" s="16" t="str">
        <f t="shared" si="20"/>
        <v>(10,4,14,52,65,869,45, null, 42, 'L500 2024 Asia-Pacific',2024, '2023-06-12','2023-06-12','".Carbon::now()."','".Carbon::now()."'),</v>
      </c>
      <c r="AJ378" s="16" t="str">
        <f t="shared" si="21"/>
        <v>('".DB::select("SELECT id_status FROM `status` WHERE `element_type` = 'task' AND status_type = 'client' AND name ='CONFIRMED'")[0]-&gt;id_status."',377,1),</v>
      </c>
      <c r="AK378" s="16" t="str">
        <f t="shared" si="22"/>
        <v/>
      </c>
      <c r="AL378" s="16" t="str">
        <f t="shared" si="23"/>
        <v/>
      </c>
    </row>
    <row r="379" spans="1:38" x14ac:dyDescent="0.25">
      <c r="A379" s="16" t="s">
        <v>154</v>
      </c>
      <c r="B379" s="16" t="s">
        <v>3139</v>
      </c>
      <c r="C379" s="16" t="s">
        <v>27</v>
      </c>
      <c r="D379" s="16" t="s">
        <v>349</v>
      </c>
      <c r="E379" s="16" t="s">
        <v>3291</v>
      </c>
      <c r="F379" s="16" t="s">
        <v>155</v>
      </c>
      <c r="G379" s="16" t="s">
        <v>157</v>
      </c>
      <c r="H379" s="16" t="s">
        <v>201</v>
      </c>
      <c r="I379" s="16" t="s">
        <v>73</v>
      </c>
      <c r="J379" s="16" t="s">
        <v>35</v>
      </c>
      <c r="M379" s="16" t="s">
        <v>37</v>
      </c>
      <c r="N379" s="7">
        <v>45455</v>
      </c>
      <c r="O379" s="9">
        <v>45455</v>
      </c>
      <c r="P379" t="s">
        <v>5030</v>
      </c>
      <c r="Q379">
        <v>1</v>
      </c>
      <c r="R379">
        <v>11</v>
      </c>
      <c r="S379">
        <v>4</v>
      </c>
      <c r="T379" t="s">
        <v>4944</v>
      </c>
      <c r="U379">
        <v>147</v>
      </c>
      <c r="V379">
        <v>14</v>
      </c>
      <c r="W379">
        <v>52</v>
      </c>
      <c r="X379">
        <v>65</v>
      </c>
      <c r="Y379">
        <v>869</v>
      </c>
      <c r="Z379">
        <v>4</v>
      </c>
      <c r="AA379">
        <v>20</v>
      </c>
      <c r="AD379">
        <v>42</v>
      </c>
      <c r="AE379">
        <v>378</v>
      </c>
      <c r="AF379" s="16" t="s">
        <v>3143</v>
      </c>
      <c r="AG379" s="16"/>
      <c r="AH379" s="16"/>
      <c r="AI379" s="16" t="str">
        <f t="shared" si="20"/>
        <v>(147,4,14,52,65,869,20, null, 42, 'L500 2025 Asia-Pacific',2025, '2024-06-12','2024-06-12','".Carbon::now()."','".Carbon::now()."'),</v>
      </c>
      <c r="AJ379" s="16" t="str">
        <f t="shared" si="21"/>
        <v>('".DB::select("SELECT id_status FROM `status` WHERE `element_type` = 'task' AND status_type = 'client' AND name ='PRE-FORECAST'")[0]-&gt;id_status."',378,1),</v>
      </c>
      <c r="AK379" s="16" t="str">
        <f t="shared" si="22"/>
        <v/>
      </c>
      <c r="AL379" s="16" t="str">
        <f t="shared" si="23"/>
        <v/>
      </c>
    </row>
    <row r="380" spans="1:38" x14ac:dyDescent="0.25">
      <c r="A380" s="16" t="s">
        <v>313</v>
      </c>
      <c r="B380" s="16" t="s">
        <v>321</v>
      </c>
      <c r="C380" s="16" t="s">
        <v>41</v>
      </c>
      <c r="D380" s="16" t="s">
        <v>28</v>
      </c>
      <c r="E380" s="16" t="s">
        <v>105</v>
      </c>
      <c r="F380" s="16" t="s">
        <v>106</v>
      </c>
      <c r="G380" s="16" t="s">
        <v>134</v>
      </c>
      <c r="H380" s="16" t="s">
        <v>323</v>
      </c>
      <c r="I380" s="16" t="s">
        <v>55</v>
      </c>
      <c r="J380" s="16" t="s">
        <v>314</v>
      </c>
      <c r="M380" s="16" t="s">
        <v>315</v>
      </c>
      <c r="N380" s="7"/>
      <c r="O380" s="9">
        <v>45204</v>
      </c>
      <c r="P380" t="s">
        <v>1229</v>
      </c>
      <c r="Q380">
        <v>1</v>
      </c>
      <c r="R380">
        <v>32</v>
      </c>
      <c r="S380">
        <v>4</v>
      </c>
      <c r="T380" t="s">
        <v>3024</v>
      </c>
      <c r="U380">
        <v>77</v>
      </c>
      <c r="V380">
        <v>2</v>
      </c>
      <c r="W380">
        <v>20</v>
      </c>
      <c r="X380">
        <v>117</v>
      </c>
      <c r="Y380">
        <v>55</v>
      </c>
      <c r="Z380">
        <v>22</v>
      </c>
      <c r="AA380">
        <v>21</v>
      </c>
      <c r="AD380">
        <v>39</v>
      </c>
      <c r="AE380">
        <v>379</v>
      </c>
      <c r="AF380" s="16" t="s">
        <v>39</v>
      </c>
      <c r="AG380" s="16"/>
      <c r="AH380" s="16"/>
      <c r="AI380" s="16" t="str">
        <f t="shared" si="20"/>
        <v>(77,4,2,20,117,55,21, null, 39, 'Chambers 2024 USA',2024, '2023-10-05','2023-10-05','".Carbon::now()."','".Carbon::now()."'),</v>
      </c>
      <c r="AJ380" s="16" t="str">
        <f t="shared" si="21"/>
        <v>('".DB::select("SELECT id_status FROM `status` WHERE `element_type` = 'task' AND status_type = 'client' AND name ='CONFIRMED'")[0]-&gt;id_status."',379,1),</v>
      </c>
      <c r="AK380" s="16" t="str">
        <f t="shared" si="22"/>
        <v/>
      </c>
      <c r="AL380" s="16" t="str">
        <f t="shared" si="23"/>
        <v/>
      </c>
    </row>
    <row r="381" spans="1:38" x14ac:dyDescent="0.25">
      <c r="A381" s="16" t="s">
        <v>313</v>
      </c>
      <c r="B381" s="16" t="s">
        <v>26</v>
      </c>
      <c r="C381" s="16" t="s">
        <v>41</v>
      </c>
      <c r="D381" s="16" t="s">
        <v>28</v>
      </c>
      <c r="E381" s="16" t="s">
        <v>76</v>
      </c>
      <c r="F381" s="16" t="s">
        <v>77</v>
      </c>
      <c r="G381" s="16" t="s">
        <v>268</v>
      </c>
      <c r="H381" s="16" t="s">
        <v>338</v>
      </c>
      <c r="I381" s="16" t="s">
        <v>55</v>
      </c>
      <c r="J381" s="16" t="s">
        <v>314</v>
      </c>
      <c r="M381" s="16" t="s">
        <v>315</v>
      </c>
      <c r="N381" s="7">
        <v>44965</v>
      </c>
      <c r="O381" s="9">
        <v>44965</v>
      </c>
      <c r="P381" t="s">
        <v>1207</v>
      </c>
      <c r="Q381">
        <v>1</v>
      </c>
      <c r="R381">
        <v>32</v>
      </c>
      <c r="S381">
        <v>4</v>
      </c>
      <c r="T381" t="s">
        <v>3024</v>
      </c>
      <c r="U381">
        <v>77</v>
      </c>
      <c r="V381">
        <v>2</v>
      </c>
      <c r="W381">
        <v>19</v>
      </c>
      <c r="X381">
        <v>64</v>
      </c>
      <c r="Y381">
        <v>57</v>
      </c>
      <c r="Z381">
        <v>22</v>
      </c>
      <c r="AA381">
        <v>21</v>
      </c>
      <c r="AD381">
        <v>39</v>
      </c>
      <c r="AE381">
        <v>380</v>
      </c>
      <c r="AF381" s="16" t="s">
        <v>39</v>
      </c>
      <c r="AG381" s="16"/>
      <c r="AH381" s="16"/>
      <c r="AI381" s="16" t="str">
        <f t="shared" si="20"/>
        <v>(77,4,2,19,64,57,21, null, 39, 'Chambers 2024 UK',2024, '2023-02-08','2023-02-08','".Carbon::now()."','".Carbon::now()."'),</v>
      </c>
      <c r="AJ381" s="16" t="str">
        <f t="shared" si="21"/>
        <v>('".DB::select("SELECT id_status FROM `status` WHERE `element_type` = 'task' AND status_type = 'client' AND name ='CONFIRMED'")[0]-&gt;id_status."',380,1),</v>
      </c>
      <c r="AK381" s="16" t="str">
        <f t="shared" si="22"/>
        <v/>
      </c>
      <c r="AL381" s="16" t="str">
        <f t="shared" si="23"/>
        <v/>
      </c>
    </row>
    <row r="382" spans="1:38" x14ac:dyDescent="0.25">
      <c r="A382" s="16" t="s">
        <v>313</v>
      </c>
      <c r="B382" s="16" t="s">
        <v>26</v>
      </c>
      <c r="C382" s="16" t="s">
        <v>41</v>
      </c>
      <c r="D382" s="16" t="s">
        <v>349</v>
      </c>
      <c r="E382" s="16" t="s">
        <v>1274</v>
      </c>
      <c r="F382" s="16" t="s">
        <v>77</v>
      </c>
      <c r="G382" s="16" t="s">
        <v>78</v>
      </c>
      <c r="H382" s="16" t="s">
        <v>338</v>
      </c>
      <c r="I382" s="16" t="s">
        <v>55</v>
      </c>
      <c r="J382" s="16" t="s">
        <v>314</v>
      </c>
      <c r="M382" s="16"/>
      <c r="N382" s="7">
        <v>45330</v>
      </c>
      <c r="O382" s="9">
        <v>45330</v>
      </c>
      <c r="P382" t="s">
        <v>3129</v>
      </c>
      <c r="Q382">
        <v>1</v>
      </c>
      <c r="R382">
        <v>32</v>
      </c>
      <c r="S382">
        <v>4</v>
      </c>
      <c r="T382" t="s">
        <v>3076</v>
      </c>
      <c r="U382">
        <v>167</v>
      </c>
      <c r="V382">
        <v>2</v>
      </c>
      <c r="W382">
        <v>19</v>
      </c>
      <c r="X382">
        <v>114</v>
      </c>
      <c r="Y382">
        <v>57</v>
      </c>
      <c r="Z382">
        <v>22</v>
      </c>
      <c r="AA382">
        <v>21</v>
      </c>
      <c r="AE382">
        <v>381</v>
      </c>
      <c r="AF382" s="16" t="s">
        <v>24</v>
      </c>
      <c r="AG382" s="16"/>
      <c r="AH382" s="16"/>
      <c r="AI382" s="16" t="str">
        <f t="shared" si="20"/>
        <v>(167,4,2,19,114,57,21, null, null, 'Chambers 2025 UK',2025, '2024-02-08','2024-02-08','".Carbon::now()."','".Carbon::now()."'),</v>
      </c>
      <c r="AJ382" s="16" t="str">
        <f t="shared" si="21"/>
        <v>('".DB::select("SELECT id_status FROM `status` WHERE `element_type` = 'task' AND status_type = 'client' AND name ='CANCELLED'")[0]-&gt;id_status."',381,1),</v>
      </c>
      <c r="AK382" s="16" t="str">
        <f t="shared" si="22"/>
        <v/>
      </c>
      <c r="AL382" s="16" t="str">
        <f t="shared" si="23"/>
        <v/>
      </c>
    </row>
    <row r="383" spans="1:38" x14ac:dyDescent="0.25">
      <c r="A383" s="16" t="s">
        <v>365</v>
      </c>
      <c r="B383" s="16" t="s">
        <v>62</v>
      </c>
      <c r="C383" s="16" t="s">
        <v>41</v>
      </c>
      <c r="D383" s="16" t="s">
        <v>28</v>
      </c>
      <c r="E383" s="16" t="s">
        <v>105</v>
      </c>
      <c r="F383" s="16" t="s">
        <v>106</v>
      </c>
      <c r="G383" s="16" t="s">
        <v>134</v>
      </c>
      <c r="H383" s="16" t="s">
        <v>338</v>
      </c>
      <c r="I383" s="16" t="s">
        <v>73</v>
      </c>
      <c r="J383" s="16" t="s">
        <v>66</v>
      </c>
      <c r="M383" s="16" t="s">
        <v>54</v>
      </c>
      <c r="N383" s="7">
        <v>45121</v>
      </c>
      <c r="O383" s="9">
        <v>45120</v>
      </c>
      <c r="P383" t="s">
        <v>1221</v>
      </c>
      <c r="Q383">
        <v>1</v>
      </c>
      <c r="R383">
        <v>33</v>
      </c>
      <c r="S383">
        <v>4</v>
      </c>
      <c r="T383" t="s">
        <v>3029</v>
      </c>
      <c r="U383">
        <v>17</v>
      </c>
      <c r="V383">
        <v>2</v>
      </c>
      <c r="W383">
        <v>20</v>
      </c>
      <c r="X383">
        <v>117</v>
      </c>
      <c r="Y383">
        <v>57</v>
      </c>
      <c r="Z383">
        <v>4</v>
      </c>
      <c r="AA383">
        <v>23</v>
      </c>
      <c r="AD383">
        <v>50</v>
      </c>
      <c r="AE383">
        <v>382</v>
      </c>
      <c r="AF383" s="16" t="s">
        <v>39</v>
      </c>
      <c r="AG383" s="16"/>
      <c r="AH383" s="16"/>
      <c r="AI383" s="16" t="str">
        <f t="shared" si="20"/>
        <v>(17,4,2,20,117,57,23, null, 50, 'Chambers 2024 USA',2024, '2023-07-13','2023-07-13','".Carbon::now()."','".Carbon::now()."'),</v>
      </c>
      <c r="AJ383" s="16" t="str">
        <f t="shared" si="21"/>
        <v>('".DB::select("SELECT id_status FROM `status` WHERE `element_type` = 'task' AND status_type = 'client' AND name ='CONFIRMED'")[0]-&gt;id_status."',382,1),</v>
      </c>
      <c r="AK383" s="16" t="str">
        <f t="shared" si="22"/>
        <v/>
      </c>
      <c r="AL383" s="16" t="str">
        <f t="shared" si="23"/>
        <v/>
      </c>
    </row>
    <row r="384" spans="1:38" x14ac:dyDescent="0.25">
      <c r="A384" s="16" t="s">
        <v>154</v>
      </c>
      <c r="B384" s="16" t="s">
        <v>62</v>
      </c>
      <c r="C384" s="16" t="s">
        <v>41</v>
      </c>
      <c r="D384" s="16" t="s">
        <v>28</v>
      </c>
      <c r="E384" s="16" t="s">
        <v>160</v>
      </c>
      <c r="F384" s="16" t="s">
        <v>155</v>
      </c>
      <c r="G384" s="16" t="s">
        <v>156</v>
      </c>
      <c r="H384" s="16" t="s">
        <v>174</v>
      </c>
      <c r="I384" s="16" t="s">
        <v>73</v>
      </c>
      <c r="J384" s="16" t="s">
        <v>3174</v>
      </c>
      <c r="M384" s="16" t="s">
        <v>74</v>
      </c>
      <c r="N384" s="7">
        <v>44957</v>
      </c>
      <c r="O384" s="9">
        <v>44957</v>
      </c>
      <c r="P384" t="s">
        <v>1176</v>
      </c>
      <c r="Q384">
        <v>1</v>
      </c>
      <c r="R384">
        <v>11</v>
      </c>
      <c r="S384">
        <v>4</v>
      </c>
      <c r="T384" t="s">
        <v>2983</v>
      </c>
      <c r="U384">
        <v>10</v>
      </c>
      <c r="V384">
        <v>2</v>
      </c>
      <c r="W384">
        <v>4</v>
      </c>
      <c r="X384">
        <v>100</v>
      </c>
      <c r="Y384">
        <v>76</v>
      </c>
      <c r="Z384">
        <v>4</v>
      </c>
      <c r="AA384">
        <v>45</v>
      </c>
      <c r="AD384">
        <v>6</v>
      </c>
      <c r="AE384">
        <v>383</v>
      </c>
      <c r="AF384" s="16" t="s">
        <v>39</v>
      </c>
      <c r="AG384" s="16"/>
      <c r="AH384" s="16"/>
      <c r="AI384" s="16" t="str">
        <f t="shared" si="20"/>
        <v>(10,4,2,4,100,76,45, null, 6, 'Chambers 2024 Asia Pacific',2024, '2023-01-31','2023-01-31','".Carbon::now()."','".Carbon::now()."'),</v>
      </c>
      <c r="AJ384" s="16" t="str">
        <f t="shared" si="21"/>
        <v>('".DB::select("SELECT id_status FROM `status` WHERE `element_type` = 'task' AND status_type = 'client' AND name ='CONFIRMED'")[0]-&gt;id_status."',383,1),</v>
      </c>
      <c r="AK384" s="16" t="str">
        <f t="shared" si="22"/>
        <v/>
      </c>
      <c r="AL384" s="16" t="str">
        <f t="shared" si="23"/>
        <v/>
      </c>
    </row>
    <row r="385" spans="1:38" x14ac:dyDescent="0.25">
      <c r="A385" s="16" t="s">
        <v>154</v>
      </c>
      <c r="B385" s="16" t="s">
        <v>62</v>
      </c>
      <c r="C385" s="16" t="s">
        <v>41</v>
      </c>
      <c r="D385" s="16" t="s">
        <v>349</v>
      </c>
      <c r="E385" s="16" t="s">
        <v>3237</v>
      </c>
      <c r="F385" s="16" t="s">
        <v>155</v>
      </c>
      <c r="G385" s="16" t="s">
        <v>156</v>
      </c>
      <c r="H385" s="16" t="s">
        <v>174</v>
      </c>
      <c r="I385" s="16" t="s">
        <v>73</v>
      </c>
      <c r="J385" s="16" t="s">
        <v>73</v>
      </c>
      <c r="M385" s="16" t="s">
        <v>74</v>
      </c>
      <c r="N385" s="7">
        <v>45322</v>
      </c>
      <c r="O385" s="9">
        <v>45322</v>
      </c>
      <c r="P385" t="s">
        <v>5035</v>
      </c>
      <c r="Q385">
        <v>1</v>
      </c>
      <c r="R385">
        <v>11</v>
      </c>
      <c r="S385">
        <v>4</v>
      </c>
      <c r="T385" t="s">
        <v>4944</v>
      </c>
      <c r="U385">
        <v>147</v>
      </c>
      <c r="V385">
        <v>2</v>
      </c>
      <c r="W385">
        <v>4</v>
      </c>
      <c r="X385">
        <v>100</v>
      </c>
      <c r="Y385">
        <v>76</v>
      </c>
      <c r="Z385">
        <v>4</v>
      </c>
      <c r="AA385">
        <v>4</v>
      </c>
      <c r="AD385">
        <v>6</v>
      </c>
      <c r="AE385">
        <v>384</v>
      </c>
      <c r="AF385" s="16" t="s">
        <v>3143</v>
      </c>
      <c r="AG385" s="16"/>
      <c r="AH385" s="16"/>
      <c r="AI385" s="16" t="str">
        <f t="shared" si="20"/>
        <v>(147,4,2,4,100,76,4, null, 6, 'Chambers 2025 Asia Pacific',2025, '2024-01-31','2024-01-31','".Carbon::now()."','".Carbon::now()."'),</v>
      </c>
      <c r="AJ385" s="16" t="str">
        <f t="shared" si="21"/>
        <v>('".DB::select("SELECT id_status FROM `status` WHERE `element_type` = 'task' AND status_type = 'client' AND name ='PRE-FORECAST'")[0]-&gt;id_status."',384,1),</v>
      </c>
      <c r="AK385" s="16" t="str">
        <f t="shared" si="22"/>
        <v/>
      </c>
      <c r="AL385" s="16" t="str">
        <f t="shared" si="23"/>
        <v/>
      </c>
    </row>
    <row r="386" spans="1:38" x14ac:dyDescent="0.25">
      <c r="A386" s="16" t="s">
        <v>365</v>
      </c>
      <c r="B386" s="16" t="s">
        <v>62</v>
      </c>
      <c r="C386" s="16" t="s">
        <v>41</v>
      </c>
      <c r="D386" s="16" t="s">
        <v>28</v>
      </c>
      <c r="E386" s="16" t="s">
        <v>76</v>
      </c>
      <c r="F386" s="16" t="s">
        <v>77</v>
      </c>
      <c r="G386" s="16" t="s">
        <v>268</v>
      </c>
      <c r="H386" s="16" t="s">
        <v>413</v>
      </c>
      <c r="I386" s="16" t="s">
        <v>73</v>
      </c>
      <c r="J386" s="16" t="s">
        <v>73</v>
      </c>
      <c r="M386" s="16" t="s">
        <v>54</v>
      </c>
      <c r="N386" s="7">
        <v>44966</v>
      </c>
      <c r="O386" s="9">
        <v>44965</v>
      </c>
      <c r="P386" t="s">
        <v>1207</v>
      </c>
      <c r="Q386">
        <v>1</v>
      </c>
      <c r="R386">
        <v>33</v>
      </c>
      <c r="S386">
        <v>4</v>
      </c>
      <c r="T386" t="s">
        <v>3029</v>
      </c>
      <c r="U386">
        <v>17</v>
      </c>
      <c r="V386">
        <v>2</v>
      </c>
      <c r="W386">
        <v>19</v>
      </c>
      <c r="X386">
        <v>64</v>
      </c>
      <c r="Y386">
        <v>61</v>
      </c>
      <c r="Z386">
        <v>4</v>
      </c>
      <c r="AA386">
        <v>4</v>
      </c>
      <c r="AD386">
        <v>50</v>
      </c>
      <c r="AE386">
        <v>385</v>
      </c>
      <c r="AF386" s="16" t="s">
        <v>39</v>
      </c>
      <c r="AG386" s="16"/>
      <c r="AH386" s="16"/>
      <c r="AI386" s="16" t="str">
        <f t="shared" ref="AI386:AI449" si="24">CONCATENATE("(",U386,",",S386,",",V386,",",W386,",",X386,",",Y386,",",IF(AA386&lt;&gt;"", AA386, "null"),", ",IF(AC386&lt;&gt;"", AC386, "null"),", ",IF(AD386&lt;&gt;"", AD386, "null"),", '",SUBSTITUTE(E386, "'", "´"),"',",D386,", '",P386,"','",P386,"','"".Carbon::now().""','"".Carbon::now().""'),")</f>
        <v>(17,4,2,19,64,61,4, null, 50, 'Chambers 2024 UK',2024, '2023-02-08','2023-02-08','".Carbon::now()."','".Carbon::now()."'),</v>
      </c>
      <c r="AJ386" s="16" t="str">
        <f t="shared" ref="AJ386:AJ449" si="25">CONCATENATE("('"".DB::select(""SELECT id_status FROM `status` WHERE `element_type` = 'task' AND status_type = 'client' AND name ='", AF386, "'"")[0]-&gt;id_status.""',", AE386, ",1),")</f>
        <v>('".DB::select("SELECT id_status FROM `status` WHERE `element_type` = 'task' AND status_type = 'client' AND name ='CONFIRMED'")[0]-&gt;id_status."',385,1),</v>
      </c>
      <c r="AK386" s="16" t="str">
        <f t="shared" ref="AK386:AK449" si="26">IF(AND(AF386&lt;&gt;AG386, AG386&lt;&gt;""),CONCATENATE("('"".DB::select(""SELECT id_status FROM `status` WHERE `element_type` = 'task' AND status_type = 'client' AND name ='", AG386, "'"")[0]-&gt;id_status.""',", AE386, ",1),"),"")</f>
        <v/>
      </c>
      <c r="AL386" s="16" t="str">
        <f t="shared" ref="AL386:AL449" si="27">IF(AND(AF386&lt;&gt;AG386,AF386&lt;&gt;AH386,AG386&lt;&gt;AH386,AH386&lt;&gt;""), CONCATENATE("('"".DB::select(""SELECT id_status FROM `status` WHERE `element_type` = 'task' AND status_type = 'client' AND name ='", AF386, "'"")[0]-&gt;id_status.""',", AE386, ",1),"), "")</f>
        <v/>
      </c>
    </row>
    <row r="387" spans="1:38" x14ac:dyDescent="0.25">
      <c r="A387" s="16" t="s">
        <v>154</v>
      </c>
      <c r="B387" s="16" t="s">
        <v>62</v>
      </c>
      <c r="C387" s="16" t="s">
        <v>41</v>
      </c>
      <c r="D387" s="16" t="s">
        <v>28</v>
      </c>
      <c r="E387" s="16" t="s">
        <v>160</v>
      </c>
      <c r="F387" s="16" t="s">
        <v>155</v>
      </c>
      <c r="G387" s="16" t="s">
        <v>156</v>
      </c>
      <c r="H387" s="16" t="s">
        <v>175</v>
      </c>
      <c r="I387" s="16" t="s">
        <v>73</v>
      </c>
      <c r="J387" s="16" t="s">
        <v>3174</v>
      </c>
      <c r="M387" s="16" t="s">
        <v>37</v>
      </c>
      <c r="N387" s="7">
        <v>44957</v>
      </c>
      <c r="O387" s="9">
        <v>44995</v>
      </c>
      <c r="P387" t="s">
        <v>1206</v>
      </c>
      <c r="Q387">
        <v>1</v>
      </c>
      <c r="R387">
        <v>11</v>
      </c>
      <c r="S387">
        <v>4</v>
      </c>
      <c r="T387" t="s">
        <v>2983</v>
      </c>
      <c r="U387">
        <v>10</v>
      </c>
      <c r="V387">
        <v>2</v>
      </c>
      <c r="W387">
        <v>4</v>
      </c>
      <c r="X387">
        <v>100</v>
      </c>
      <c r="Y387">
        <v>87</v>
      </c>
      <c r="Z387">
        <v>4</v>
      </c>
      <c r="AA387">
        <v>45</v>
      </c>
      <c r="AD387">
        <v>42</v>
      </c>
      <c r="AE387">
        <v>386</v>
      </c>
      <c r="AF387" s="16" t="s">
        <v>39</v>
      </c>
      <c r="AG387" s="16"/>
      <c r="AH387" s="16"/>
      <c r="AI387" s="16" t="str">
        <f t="shared" si="24"/>
        <v>(10,4,2,4,100,87,45, null, 42, 'Chambers 2024 Asia Pacific',2024, '2023-03-10','2023-03-10','".Carbon::now()."','".Carbon::now()."'),</v>
      </c>
      <c r="AJ387" s="16" t="str">
        <f t="shared" si="25"/>
        <v>('".DB::select("SELECT id_status FROM `status` WHERE `element_type` = 'task' AND status_type = 'client' AND name ='CONFIRMED'")[0]-&gt;id_status."',386,1),</v>
      </c>
      <c r="AK387" s="16" t="str">
        <f t="shared" si="26"/>
        <v/>
      </c>
      <c r="AL387" s="16" t="str">
        <f t="shared" si="27"/>
        <v/>
      </c>
    </row>
    <row r="388" spans="1:38" x14ac:dyDescent="0.25">
      <c r="A388" s="16" t="s">
        <v>154</v>
      </c>
      <c r="B388" s="16" t="s">
        <v>62</v>
      </c>
      <c r="C388" s="16" t="s">
        <v>41</v>
      </c>
      <c r="D388" s="16" t="s">
        <v>349</v>
      </c>
      <c r="E388" s="16" t="s">
        <v>3237</v>
      </c>
      <c r="F388" s="16" t="s">
        <v>155</v>
      </c>
      <c r="G388" s="16" t="s">
        <v>156</v>
      </c>
      <c r="H388" s="16" t="s">
        <v>175</v>
      </c>
      <c r="I388" s="16" t="s">
        <v>73</v>
      </c>
      <c r="J388" s="16" t="s">
        <v>35</v>
      </c>
      <c r="M388" s="16" t="s">
        <v>37</v>
      </c>
      <c r="N388" s="7">
        <v>45361</v>
      </c>
      <c r="O388" s="9">
        <v>45361</v>
      </c>
      <c r="P388" t="s">
        <v>5032</v>
      </c>
      <c r="Q388">
        <v>1</v>
      </c>
      <c r="R388">
        <v>11</v>
      </c>
      <c r="S388">
        <v>4</v>
      </c>
      <c r="T388" t="s">
        <v>4944</v>
      </c>
      <c r="U388">
        <v>147</v>
      </c>
      <c r="V388">
        <v>2</v>
      </c>
      <c r="W388">
        <v>4</v>
      </c>
      <c r="X388">
        <v>100</v>
      </c>
      <c r="Y388">
        <v>87</v>
      </c>
      <c r="Z388">
        <v>4</v>
      </c>
      <c r="AA388">
        <v>20</v>
      </c>
      <c r="AD388">
        <v>42</v>
      </c>
      <c r="AE388">
        <v>387</v>
      </c>
      <c r="AF388" s="16" t="s">
        <v>3143</v>
      </c>
      <c r="AG388" s="16"/>
      <c r="AH388" s="16"/>
      <c r="AI388" s="16" t="str">
        <f t="shared" si="24"/>
        <v>(147,4,2,4,100,87,20, null, 42, 'Chambers 2025 Asia Pacific',2025, '2024-03-10','2024-03-10','".Carbon::now()."','".Carbon::now()."'),</v>
      </c>
      <c r="AJ388" s="16" t="str">
        <f t="shared" si="25"/>
        <v>('".DB::select("SELECT id_status FROM `status` WHERE `element_type` = 'task' AND status_type = 'client' AND name ='PRE-FORECAST'")[0]-&gt;id_status."',387,1),</v>
      </c>
      <c r="AK388" s="16" t="str">
        <f t="shared" si="26"/>
        <v/>
      </c>
      <c r="AL388" s="16" t="str">
        <f t="shared" si="27"/>
        <v/>
      </c>
    </row>
    <row r="389" spans="1:38" x14ac:dyDescent="0.25">
      <c r="A389" s="16" t="s">
        <v>313</v>
      </c>
      <c r="B389" s="16" t="s">
        <v>26</v>
      </c>
      <c r="C389" s="16" t="s">
        <v>41</v>
      </c>
      <c r="D389" s="16" t="s">
        <v>28</v>
      </c>
      <c r="E389" s="16" t="s">
        <v>76</v>
      </c>
      <c r="F389" s="16" t="s">
        <v>77</v>
      </c>
      <c r="G389" s="16" t="s">
        <v>268</v>
      </c>
      <c r="H389" s="16" t="s">
        <v>339</v>
      </c>
      <c r="I389" s="16" t="s">
        <v>55</v>
      </c>
      <c r="J389" s="16" t="s">
        <v>314</v>
      </c>
      <c r="M389" s="16" t="s">
        <v>315</v>
      </c>
      <c r="N389" s="7">
        <v>44965</v>
      </c>
      <c r="O389" s="9">
        <v>44965</v>
      </c>
      <c r="P389" t="s">
        <v>1207</v>
      </c>
      <c r="Q389">
        <v>1</v>
      </c>
      <c r="R389">
        <v>32</v>
      </c>
      <c r="S389">
        <v>4</v>
      </c>
      <c r="T389" t="s">
        <v>3024</v>
      </c>
      <c r="U389">
        <v>77</v>
      </c>
      <c r="V389">
        <v>2</v>
      </c>
      <c r="W389">
        <v>19</v>
      </c>
      <c r="X389">
        <v>64</v>
      </c>
      <c r="Y389">
        <v>62</v>
      </c>
      <c r="Z389">
        <v>22</v>
      </c>
      <c r="AA389">
        <v>21</v>
      </c>
      <c r="AD389">
        <v>39</v>
      </c>
      <c r="AE389">
        <v>388</v>
      </c>
      <c r="AF389" s="16" t="s">
        <v>39</v>
      </c>
      <c r="AG389" s="16"/>
      <c r="AH389" s="16"/>
      <c r="AI389" s="16" t="str">
        <f t="shared" si="24"/>
        <v>(77,4,2,19,64,62,21, null, 39, 'Chambers 2024 UK',2024, '2023-02-08','2023-02-08','".Carbon::now()."','".Carbon::now()."'),</v>
      </c>
      <c r="AJ389" s="16" t="str">
        <f t="shared" si="25"/>
        <v>('".DB::select("SELECT id_status FROM `status` WHERE `element_type` = 'task' AND status_type = 'client' AND name ='CONFIRMED'")[0]-&gt;id_status."',388,1),</v>
      </c>
      <c r="AK389" s="16" t="str">
        <f t="shared" si="26"/>
        <v/>
      </c>
      <c r="AL389" s="16" t="str">
        <f t="shared" si="27"/>
        <v/>
      </c>
    </row>
    <row r="390" spans="1:38" x14ac:dyDescent="0.25">
      <c r="A390" s="16" t="s">
        <v>313</v>
      </c>
      <c r="B390" s="16" t="s">
        <v>26</v>
      </c>
      <c r="C390" s="16" t="s">
        <v>41</v>
      </c>
      <c r="D390" s="16" t="s">
        <v>349</v>
      </c>
      <c r="E390" s="16" t="s">
        <v>1274</v>
      </c>
      <c r="F390" s="16" t="s">
        <v>77</v>
      </c>
      <c r="G390" s="16" t="s">
        <v>268</v>
      </c>
      <c r="H390" s="16" t="s">
        <v>339</v>
      </c>
      <c r="I390" s="16" t="s">
        <v>55</v>
      </c>
      <c r="J390" s="16" t="s">
        <v>314</v>
      </c>
      <c r="M390" s="16"/>
      <c r="N390" s="7">
        <v>45330</v>
      </c>
      <c r="O390" s="9">
        <v>45330</v>
      </c>
      <c r="P390" t="s">
        <v>3129</v>
      </c>
      <c r="Q390">
        <v>1</v>
      </c>
      <c r="R390">
        <v>32</v>
      </c>
      <c r="S390">
        <v>4</v>
      </c>
      <c r="T390" t="s">
        <v>3076</v>
      </c>
      <c r="U390">
        <v>167</v>
      </c>
      <c r="V390">
        <v>2</v>
      </c>
      <c r="W390">
        <v>19</v>
      </c>
      <c r="X390">
        <v>64</v>
      </c>
      <c r="Y390">
        <v>62</v>
      </c>
      <c r="Z390">
        <v>22</v>
      </c>
      <c r="AA390">
        <v>21</v>
      </c>
      <c r="AE390">
        <v>389</v>
      </c>
      <c r="AF390" s="16" t="s">
        <v>24</v>
      </c>
      <c r="AG390" s="16"/>
      <c r="AH390" s="16"/>
      <c r="AI390" s="16" t="str">
        <f t="shared" si="24"/>
        <v>(167,4,2,19,64,62,21, null, null, 'Chambers 2025 UK',2025, '2024-02-08','2024-02-08','".Carbon::now()."','".Carbon::now()."'),</v>
      </c>
      <c r="AJ390" s="16" t="str">
        <f t="shared" si="25"/>
        <v>('".DB::select("SELECT id_status FROM `status` WHERE `element_type` = 'task' AND status_type = 'client' AND name ='CANCELLED'")[0]-&gt;id_status."',389,1),</v>
      </c>
      <c r="AK390" s="16" t="str">
        <f t="shared" si="26"/>
        <v/>
      </c>
      <c r="AL390" s="16" t="str">
        <f t="shared" si="27"/>
        <v/>
      </c>
    </row>
    <row r="391" spans="1:38" x14ac:dyDescent="0.25">
      <c r="A391" s="16" t="s">
        <v>154</v>
      </c>
      <c r="B391" s="16" t="s">
        <v>62</v>
      </c>
      <c r="C391" s="16" t="s">
        <v>41</v>
      </c>
      <c r="D391" s="16" t="s">
        <v>28</v>
      </c>
      <c r="E391" s="16" t="s">
        <v>160</v>
      </c>
      <c r="F391" s="16" t="s">
        <v>155</v>
      </c>
      <c r="G391" s="16" t="s">
        <v>156</v>
      </c>
      <c r="H391" s="16" t="s">
        <v>176</v>
      </c>
      <c r="I391" s="16" t="s">
        <v>73</v>
      </c>
      <c r="J391" s="16" t="s">
        <v>3174</v>
      </c>
      <c r="M391" s="16"/>
      <c r="N391" s="7">
        <v>44957</v>
      </c>
      <c r="O391" s="9">
        <v>44995</v>
      </c>
      <c r="P391" t="s">
        <v>1206</v>
      </c>
      <c r="Q391">
        <v>1</v>
      </c>
      <c r="R391">
        <v>11</v>
      </c>
      <c r="S391">
        <v>4</v>
      </c>
      <c r="T391" t="s">
        <v>2983</v>
      </c>
      <c r="U391">
        <v>10</v>
      </c>
      <c r="V391">
        <v>2</v>
      </c>
      <c r="W391">
        <v>4</v>
      </c>
      <c r="X391">
        <v>100</v>
      </c>
      <c r="Y391">
        <v>88</v>
      </c>
      <c r="Z391">
        <v>4</v>
      </c>
      <c r="AA391">
        <v>45</v>
      </c>
      <c r="AE391">
        <v>390</v>
      </c>
      <c r="AF391" s="16" t="s">
        <v>24</v>
      </c>
      <c r="AG391" s="16"/>
      <c r="AH391" s="16"/>
      <c r="AI391" s="16" t="str">
        <f t="shared" si="24"/>
        <v>(10,4,2,4,100,88,45, null, null, 'Chambers 2024 Asia Pacific',2024, '2023-03-10','2023-03-10','".Carbon::now()."','".Carbon::now()."'),</v>
      </c>
      <c r="AJ391" s="16" t="str">
        <f t="shared" si="25"/>
        <v>('".DB::select("SELECT id_status FROM `status` WHERE `element_type` = 'task' AND status_type = 'client' AND name ='CANCELLED'")[0]-&gt;id_status."',390,1),</v>
      </c>
      <c r="AK391" s="16" t="str">
        <f t="shared" si="26"/>
        <v/>
      </c>
      <c r="AL391" s="16" t="str">
        <f t="shared" si="27"/>
        <v/>
      </c>
    </row>
    <row r="392" spans="1:38" x14ac:dyDescent="0.25">
      <c r="A392" s="16" t="s">
        <v>313</v>
      </c>
      <c r="B392" s="16" t="s">
        <v>26</v>
      </c>
      <c r="C392" s="16" t="s">
        <v>41</v>
      </c>
      <c r="D392" s="16" t="s">
        <v>28</v>
      </c>
      <c r="E392" s="16" t="s">
        <v>76</v>
      </c>
      <c r="F392" s="16" t="s">
        <v>77</v>
      </c>
      <c r="G392" s="16" t="s">
        <v>268</v>
      </c>
      <c r="H392" s="16" t="s">
        <v>340</v>
      </c>
      <c r="I392" s="16" t="s">
        <v>55</v>
      </c>
      <c r="J392" s="16" t="s">
        <v>314</v>
      </c>
      <c r="M392" s="16" t="s">
        <v>315</v>
      </c>
      <c r="N392" s="7">
        <v>44965</v>
      </c>
      <c r="O392" s="9">
        <v>44901</v>
      </c>
      <c r="P392" t="s">
        <v>1205</v>
      </c>
      <c r="Q392">
        <v>1</v>
      </c>
      <c r="R392">
        <v>32</v>
      </c>
      <c r="S392">
        <v>4</v>
      </c>
      <c r="T392" t="s">
        <v>3024</v>
      </c>
      <c r="U392">
        <v>77</v>
      </c>
      <c r="V392">
        <v>2</v>
      </c>
      <c r="W392">
        <v>19</v>
      </c>
      <c r="X392">
        <v>64</v>
      </c>
      <c r="Y392">
        <v>64</v>
      </c>
      <c r="Z392">
        <v>22</v>
      </c>
      <c r="AA392">
        <v>21</v>
      </c>
      <c r="AD392">
        <v>39</v>
      </c>
      <c r="AE392">
        <v>391</v>
      </c>
      <c r="AF392" s="16" t="s">
        <v>39</v>
      </c>
      <c r="AG392" s="16"/>
      <c r="AH392" s="16"/>
      <c r="AI392" s="16" t="str">
        <f t="shared" si="24"/>
        <v>(77,4,2,19,64,64,21, null, 39, 'Chambers 2024 UK',2024, '2022-12-06','2022-12-06','".Carbon::now()."','".Carbon::now()."'),</v>
      </c>
      <c r="AJ392" s="16" t="str">
        <f t="shared" si="25"/>
        <v>('".DB::select("SELECT id_status FROM `status` WHERE `element_type` = 'task' AND status_type = 'client' AND name ='CONFIRMED'")[0]-&gt;id_status."',391,1),</v>
      </c>
      <c r="AK392" s="16" t="str">
        <f t="shared" si="26"/>
        <v/>
      </c>
      <c r="AL392" s="16" t="str">
        <f t="shared" si="27"/>
        <v/>
      </c>
    </row>
    <row r="393" spans="1:38" x14ac:dyDescent="0.25">
      <c r="A393" s="16" t="s">
        <v>313</v>
      </c>
      <c r="B393" s="16" t="s">
        <v>26</v>
      </c>
      <c r="C393" s="16" t="s">
        <v>41</v>
      </c>
      <c r="D393" s="16" t="s">
        <v>349</v>
      </c>
      <c r="E393" s="16" t="s">
        <v>1274</v>
      </c>
      <c r="F393" s="16" t="s">
        <v>77</v>
      </c>
      <c r="G393" s="16" t="s">
        <v>268</v>
      </c>
      <c r="H393" s="16" t="s">
        <v>340</v>
      </c>
      <c r="I393" s="16" t="s">
        <v>55</v>
      </c>
      <c r="J393" s="16" t="s">
        <v>314</v>
      </c>
      <c r="M393" s="16"/>
      <c r="N393" s="7">
        <v>45266</v>
      </c>
      <c r="O393" s="9">
        <v>45266</v>
      </c>
      <c r="P393" t="s">
        <v>5037</v>
      </c>
      <c r="Q393">
        <v>1</v>
      </c>
      <c r="R393">
        <v>32</v>
      </c>
      <c r="S393">
        <v>4</v>
      </c>
      <c r="T393" t="s">
        <v>3076</v>
      </c>
      <c r="U393">
        <v>167</v>
      </c>
      <c r="V393">
        <v>2</v>
      </c>
      <c r="W393">
        <v>19</v>
      </c>
      <c r="X393">
        <v>64</v>
      </c>
      <c r="Y393">
        <v>64</v>
      </c>
      <c r="Z393">
        <v>22</v>
      </c>
      <c r="AA393">
        <v>21</v>
      </c>
      <c r="AE393">
        <v>392</v>
      </c>
      <c r="AF393" s="16" t="s">
        <v>24</v>
      </c>
      <c r="AG393" s="16"/>
      <c r="AH393" s="16"/>
      <c r="AI393" s="16" t="str">
        <f t="shared" si="24"/>
        <v>(167,4,2,19,64,64,21, null, null, 'Chambers 2025 UK',2025, '2023-12-06','2023-12-06','".Carbon::now()."','".Carbon::now()."'),</v>
      </c>
      <c r="AJ393" s="16" t="str">
        <f t="shared" si="25"/>
        <v>('".DB::select("SELECT id_status FROM `status` WHERE `element_type` = 'task' AND status_type = 'client' AND name ='CANCELLED'")[0]-&gt;id_status."',392,1),</v>
      </c>
      <c r="AK393" s="16" t="str">
        <f t="shared" si="26"/>
        <v/>
      </c>
      <c r="AL393" s="16" t="str">
        <f t="shared" si="27"/>
        <v/>
      </c>
    </row>
    <row r="394" spans="1:38" x14ac:dyDescent="0.25">
      <c r="A394" s="16" t="s">
        <v>365</v>
      </c>
      <c r="B394" s="16" t="s">
        <v>62</v>
      </c>
      <c r="C394" s="16" t="s">
        <v>41</v>
      </c>
      <c r="D394" s="16" t="s">
        <v>28</v>
      </c>
      <c r="E394" s="16" t="s">
        <v>76</v>
      </c>
      <c r="F394" s="16" t="s">
        <v>77</v>
      </c>
      <c r="G394" s="16" t="s">
        <v>268</v>
      </c>
      <c r="H394" s="16" t="s">
        <v>340</v>
      </c>
      <c r="I394" s="16" t="s">
        <v>73</v>
      </c>
      <c r="J394" s="16" t="s">
        <v>73</v>
      </c>
      <c r="M394" s="16"/>
      <c r="N394" s="7">
        <v>44901</v>
      </c>
      <c r="O394" s="9">
        <v>44901</v>
      </c>
      <c r="P394" t="s">
        <v>1205</v>
      </c>
      <c r="Q394">
        <v>1</v>
      </c>
      <c r="R394">
        <v>33</v>
      </c>
      <c r="S394">
        <v>4</v>
      </c>
      <c r="T394" t="s">
        <v>3029</v>
      </c>
      <c r="U394">
        <v>17</v>
      </c>
      <c r="V394">
        <v>2</v>
      </c>
      <c r="W394">
        <v>19</v>
      </c>
      <c r="X394">
        <v>64</v>
      </c>
      <c r="Y394">
        <v>64</v>
      </c>
      <c r="Z394">
        <v>4</v>
      </c>
      <c r="AA394">
        <v>4</v>
      </c>
      <c r="AE394">
        <v>393</v>
      </c>
      <c r="AF394" s="16" t="s">
        <v>24</v>
      </c>
      <c r="AG394" s="16"/>
      <c r="AH394" s="16"/>
      <c r="AI394" s="16" t="str">
        <f t="shared" si="24"/>
        <v>(17,4,2,19,64,64,4, null, null, 'Chambers 2024 UK',2024, '2022-12-06','2022-12-06','".Carbon::now()."','".Carbon::now()."'),</v>
      </c>
      <c r="AJ394" s="16" t="str">
        <f t="shared" si="25"/>
        <v>('".DB::select("SELECT id_status FROM `status` WHERE `element_type` = 'task' AND status_type = 'client' AND name ='CANCELLED'")[0]-&gt;id_status."',393,1),</v>
      </c>
      <c r="AK394" s="16" t="str">
        <f t="shared" si="26"/>
        <v/>
      </c>
      <c r="AL394" s="16" t="str">
        <f t="shared" si="27"/>
        <v/>
      </c>
    </row>
    <row r="395" spans="1:38" x14ac:dyDescent="0.25">
      <c r="A395" s="16" t="s">
        <v>154</v>
      </c>
      <c r="B395" s="16" t="s">
        <v>62</v>
      </c>
      <c r="C395" s="16" t="s">
        <v>41</v>
      </c>
      <c r="D395" s="16" t="s">
        <v>28</v>
      </c>
      <c r="E395" s="16" t="s">
        <v>160</v>
      </c>
      <c r="F395" s="16" t="s">
        <v>155</v>
      </c>
      <c r="G395" s="16" t="s">
        <v>156</v>
      </c>
      <c r="H395" s="16" t="s">
        <v>177</v>
      </c>
      <c r="I395" s="16" t="s">
        <v>73</v>
      </c>
      <c r="J395" s="16" t="s">
        <v>3174</v>
      </c>
      <c r="M395" s="16" t="s">
        <v>37</v>
      </c>
      <c r="N395" s="7">
        <v>44957</v>
      </c>
      <c r="O395" s="9">
        <v>44995</v>
      </c>
      <c r="P395" t="s">
        <v>1206</v>
      </c>
      <c r="Q395">
        <v>1</v>
      </c>
      <c r="R395">
        <v>11</v>
      </c>
      <c r="S395">
        <v>4</v>
      </c>
      <c r="T395" t="s">
        <v>2983</v>
      </c>
      <c r="U395">
        <v>10</v>
      </c>
      <c r="V395">
        <v>2</v>
      </c>
      <c r="W395">
        <v>4</v>
      </c>
      <c r="X395">
        <v>100</v>
      </c>
      <c r="Y395">
        <v>113</v>
      </c>
      <c r="Z395">
        <v>4</v>
      </c>
      <c r="AA395">
        <v>45</v>
      </c>
      <c r="AD395">
        <v>42</v>
      </c>
      <c r="AE395">
        <v>394</v>
      </c>
      <c r="AF395" s="16" t="s">
        <v>39</v>
      </c>
      <c r="AG395" s="16"/>
      <c r="AH395" s="16"/>
      <c r="AI395" s="16" t="str">
        <f t="shared" si="24"/>
        <v>(10,4,2,4,100,113,45, null, 42, 'Chambers 2024 Asia Pacific',2024, '2023-03-10','2023-03-10','".Carbon::now()."','".Carbon::now()."'),</v>
      </c>
      <c r="AJ395" s="16" t="str">
        <f t="shared" si="25"/>
        <v>('".DB::select("SELECT id_status FROM `status` WHERE `element_type` = 'task' AND status_type = 'client' AND name ='CONFIRMED'")[0]-&gt;id_status."',394,1),</v>
      </c>
      <c r="AK395" s="16" t="str">
        <f t="shared" si="26"/>
        <v/>
      </c>
      <c r="AL395" s="16" t="str">
        <f t="shared" si="27"/>
        <v/>
      </c>
    </row>
    <row r="396" spans="1:38" x14ac:dyDescent="0.25">
      <c r="A396" s="16" t="s">
        <v>98</v>
      </c>
      <c r="B396" s="16" t="s">
        <v>26</v>
      </c>
      <c r="C396" s="16" t="s">
        <v>41</v>
      </c>
      <c r="D396" s="16" t="s">
        <v>28</v>
      </c>
      <c r="E396" s="16" t="s">
        <v>42</v>
      </c>
      <c r="F396" s="16" t="s">
        <v>43</v>
      </c>
      <c r="G396" s="16" t="s">
        <v>99</v>
      </c>
      <c r="H396" s="16" t="s">
        <v>177</v>
      </c>
      <c r="I396" s="16" t="s">
        <v>35</v>
      </c>
      <c r="J396" s="16" t="s">
        <v>35</v>
      </c>
      <c r="M396" s="16"/>
      <c r="N396" s="7">
        <v>44930</v>
      </c>
      <c r="O396" s="9">
        <v>44932</v>
      </c>
      <c r="P396" t="s">
        <v>1182</v>
      </c>
      <c r="Q396">
        <v>1</v>
      </c>
      <c r="R396">
        <v>8</v>
      </c>
      <c r="S396">
        <v>5</v>
      </c>
      <c r="T396" t="s">
        <v>3002</v>
      </c>
      <c r="U396">
        <v>111</v>
      </c>
      <c r="V396">
        <v>2</v>
      </c>
      <c r="W396">
        <v>17</v>
      </c>
      <c r="X396">
        <v>27</v>
      </c>
      <c r="Y396">
        <v>113</v>
      </c>
      <c r="Z396">
        <v>20</v>
      </c>
      <c r="AA396">
        <v>20</v>
      </c>
      <c r="AE396">
        <v>395</v>
      </c>
      <c r="AF396" s="16" t="s">
        <v>24</v>
      </c>
      <c r="AG396" s="16"/>
      <c r="AH396" s="16"/>
      <c r="AI396" s="16" t="str">
        <f t="shared" si="24"/>
        <v>(111,5,2,17,27,113,20, null, null, 'Chambers 2024 Latin America',2024, '2023-01-06','2023-01-06','".Carbon::now()."','".Carbon::now()."'),</v>
      </c>
      <c r="AJ396" s="16" t="str">
        <f t="shared" si="25"/>
        <v>('".DB::select("SELECT id_status FROM `status` WHERE `element_type` = 'task' AND status_type = 'client' AND name ='CANCELLED'")[0]-&gt;id_status."',395,1),</v>
      </c>
      <c r="AK396" s="16" t="str">
        <f t="shared" si="26"/>
        <v/>
      </c>
      <c r="AL396" s="16" t="str">
        <f t="shared" si="27"/>
        <v/>
      </c>
    </row>
    <row r="397" spans="1:38" x14ac:dyDescent="0.25">
      <c r="A397" s="16" t="s">
        <v>154</v>
      </c>
      <c r="B397" s="16" t="s">
        <v>62</v>
      </c>
      <c r="C397" s="16" t="s">
        <v>41</v>
      </c>
      <c r="D397" s="16" t="s">
        <v>349</v>
      </c>
      <c r="E397" s="16" t="s">
        <v>3237</v>
      </c>
      <c r="F397" s="16" t="s">
        <v>155</v>
      </c>
      <c r="G397" s="16" t="s">
        <v>156</v>
      </c>
      <c r="H397" s="16" t="s">
        <v>177</v>
      </c>
      <c r="I397" s="16" t="s">
        <v>73</v>
      </c>
      <c r="J397" s="16" t="s">
        <v>35</v>
      </c>
      <c r="M397" s="16" t="s">
        <v>37</v>
      </c>
      <c r="N397" s="7">
        <v>45361</v>
      </c>
      <c r="O397" s="9">
        <v>45361</v>
      </c>
      <c r="P397" t="s">
        <v>5032</v>
      </c>
      <c r="Q397">
        <v>1</v>
      </c>
      <c r="R397">
        <v>11</v>
      </c>
      <c r="S397">
        <v>4</v>
      </c>
      <c r="T397" t="s">
        <v>4944</v>
      </c>
      <c r="U397">
        <v>147</v>
      </c>
      <c r="V397">
        <v>2</v>
      </c>
      <c r="W397">
        <v>4</v>
      </c>
      <c r="X397">
        <v>100</v>
      </c>
      <c r="Y397">
        <v>113</v>
      </c>
      <c r="Z397">
        <v>4</v>
      </c>
      <c r="AA397">
        <v>20</v>
      </c>
      <c r="AD397">
        <v>42</v>
      </c>
      <c r="AE397">
        <v>396</v>
      </c>
      <c r="AF397" s="16" t="s">
        <v>3143</v>
      </c>
      <c r="AG397" s="16"/>
      <c r="AH397" s="16"/>
      <c r="AI397" s="16" t="str">
        <f t="shared" si="24"/>
        <v>(147,4,2,4,100,113,20, null, 42, 'Chambers 2025 Asia Pacific',2025, '2024-03-10','2024-03-10','".Carbon::now()."','".Carbon::now()."'),</v>
      </c>
      <c r="AJ397" s="16" t="str">
        <f t="shared" si="25"/>
        <v>('".DB::select("SELECT id_status FROM `status` WHERE `element_type` = 'task' AND status_type = 'client' AND name ='PRE-FORECAST'")[0]-&gt;id_status."',396,1),</v>
      </c>
      <c r="AK397" s="16" t="str">
        <f t="shared" si="26"/>
        <v/>
      </c>
      <c r="AL397" s="16" t="str">
        <f t="shared" si="27"/>
        <v/>
      </c>
    </row>
    <row r="398" spans="1:38" x14ac:dyDescent="0.25">
      <c r="A398" s="16" t="s">
        <v>285</v>
      </c>
      <c r="B398" s="16" t="s">
        <v>26</v>
      </c>
      <c r="C398" s="16" t="s">
        <v>41</v>
      </c>
      <c r="D398" s="16" t="s">
        <v>28</v>
      </c>
      <c r="E398" s="16" t="s">
        <v>42</v>
      </c>
      <c r="F398" s="16" t="s">
        <v>43</v>
      </c>
      <c r="G398" s="16" t="s">
        <v>99</v>
      </c>
      <c r="H398" s="16" t="s">
        <v>177</v>
      </c>
      <c r="I398" s="16" t="s">
        <v>35</v>
      </c>
      <c r="J398" s="16" t="s">
        <v>95</v>
      </c>
      <c r="M398" s="16" t="s">
        <v>96</v>
      </c>
      <c r="N398" s="7">
        <v>44932</v>
      </c>
      <c r="O398" s="9">
        <v>44932</v>
      </c>
      <c r="P398" t="s">
        <v>1182</v>
      </c>
      <c r="Q398">
        <v>1</v>
      </c>
      <c r="R398">
        <v>26</v>
      </c>
      <c r="S398">
        <v>5</v>
      </c>
      <c r="T398" t="s">
        <v>3010</v>
      </c>
      <c r="U398">
        <v>110</v>
      </c>
      <c r="V398">
        <v>2</v>
      </c>
      <c r="W398">
        <v>17</v>
      </c>
      <c r="X398">
        <v>27</v>
      </c>
      <c r="Y398">
        <v>113</v>
      </c>
      <c r="Z398">
        <v>20</v>
      </c>
      <c r="AA398">
        <v>8</v>
      </c>
      <c r="AD398">
        <v>18</v>
      </c>
      <c r="AE398">
        <v>397</v>
      </c>
      <c r="AF398" s="16" t="s">
        <v>39</v>
      </c>
      <c r="AG398" s="16"/>
      <c r="AH398" s="16"/>
      <c r="AI398" s="16" t="str">
        <f t="shared" si="24"/>
        <v>(110,5,2,17,27,113,8, null, 18, 'Chambers 2024 Latin America',2024, '2023-01-06','2023-01-06','".Carbon::now()."','".Carbon::now()."'),</v>
      </c>
      <c r="AJ398" s="16" t="str">
        <f t="shared" si="25"/>
        <v>('".DB::select("SELECT id_status FROM `status` WHERE `element_type` = 'task' AND status_type = 'client' AND name ='CONFIRMED'")[0]-&gt;id_status."',397,1),</v>
      </c>
      <c r="AK398" s="16" t="str">
        <f t="shared" si="26"/>
        <v/>
      </c>
      <c r="AL398" s="16" t="str">
        <f t="shared" si="27"/>
        <v/>
      </c>
    </row>
    <row r="399" spans="1:38" x14ac:dyDescent="0.25">
      <c r="A399" s="16" t="s">
        <v>285</v>
      </c>
      <c r="B399" s="16" t="s">
        <v>26</v>
      </c>
      <c r="C399" s="16" t="s">
        <v>41</v>
      </c>
      <c r="D399" s="16" t="s">
        <v>349</v>
      </c>
      <c r="E399" s="16" t="s">
        <v>350</v>
      </c>
      <c r="F399" s="16" t="s">
        <v>43</v>
      </c>
      <c r="G399" s="16" t="s">
        <v>99</v>
      </c>
      <c r="H399" s="16" t="s">
        <v>177</v>
      </c>
      <c r="I399" s="16" t="s">
        <v>35</v>
      </c>
      <c r="J399" s="16" t="s">
        <v>95</v>
      </c>
      <c r="M399" s="16" t="s">
        <v>96</v>
      </c>
      <c r="N399" s="7"/>
      <c r="O399" s="9">
        <v>45355</v>
      </c>
      <c r="P399" t="s">
        <v>3116</v>
      </c>
      <c r="Q399">
        <v>1</v>
      </c>
      <c r="R399">
        <v>26</v>
      </c>
      <c r="S399">
        <v>6</v>
      </c>
      <c r="T399" t="s">
        <v>3057</v>
      </c>
      <c r="U399">
        <v>232</v>
      </c>
      <c r="V399">
        <v>2</v>
      </c>
      <c r="W399">
        <v>17</v>
      </c>
      <c r="X399">
        <v>27</v>
      </c>
      <c r="Y399">
        <v>113</v>
      </c>
      <c r="Z399">
        <v>20</v>
      </c>
      <c r="AA399">
        <v>8</v>
      </c>
      <c r="AD399">
        <v>18</v>
      </c>
      <c r="AE399">
        <v>398</v>
      </c>
      <c r="AF399" s="16" t="s">
        <v>39</v>
      </c>
      <c r="AG399" s="16"/>
      <c r="AH399" s="16"/>
      <c r="AI399" s="16" t="str">
        <f t="shared" si="24"/>
        <v>(232,6,2,17,27,113,8, null, 18, 'Chambers 2025 Latin America',2025, '2024-03-04','2024-03-04','".Carbon::now()."','".Carbon::now()."'),</v>
      </c>
      <c r="AJ399" s="16" t="str">
        <f t="shared" si="25"/>
        <v>('".DB::select("SELECT id_status FROM `status` WHERE `element_type` = 'task' AND status_type = 'client' AND name ='CONFIRMED'")[0]-&gt;id_status."',398,1),</v>
      </c>
      <c r="AK399" s="16" t="str">
        <f t="shared" si="26"/>
        <v/>
      </c>
      <c r="AL399" s="16" t="str">
        <f t="shared" si="27"/>
        <v/>
      </c>
    </row>
    <row r="400" spans="1:38" x14ac:dyDescent="0.25">
      <c r="A400" s="16" t="s">
        <v>354</v>
      </c>
      <c r="B400" s="16" t="s">
        <v>26</v>
      </c>
      <c r="C400" s="16" t="s">
        <v>41</v>
      </c>
      <c r="D400" s="16" t="s">
        <v>28</v>
      </c>
      <c r="E400" s="16" t="s">
        <v>51</v>
      </c>
      <c r="F400" s="16" t="s">
        <v>31</v>
      </c>
      <c r="G400" s="16" t="s">
        <v>355</v>
      </c>
      <c r="H400" s="16" t="s">
        <v>356</v>
      </c>
      <c r="I400" s="16" t="s">
        <v>35</v>
      </c>
      <c r="J400" s="16" t="s">
        <v>95</v>
      </c>
      <c r="M400" s="16"/>
      <c r="N400" s="7">
        <v>45058</v>
      </c>
      <c r="O400" s="9">
        <v>45063</v>
      </c>
      <c r="P400" t="s">
        <v>1191</v>
      </c>
      <c r="Q400">
        <v>1</v>
      </c>
      <c r="R400">
        <v>23</v>
      </c>
      <c r="S400">
        <v>5</v>
      </c>
      <c r="T400" t="s">
        <v>2948</v>
      </c>
      <c r="U400">
        <v>63</v>
      </c>
      <c r="V400">
        <v>2</v>
      </c>
      <c r="W400">
        <v>12</v>
      </c>
      <c r="X400">
        <v>80</v>
      </c>
      <c r="Y400">
        <v>66</v>
      </c>
      <c r="Z400">
        <v>20</v>
      </c>
      <c r="AA400">
        <v>8</v>
      </c>
      <c r="AE400">
        <v>399</v>
      </c>
      <c r="AF400" s="16" t="s">
        <v>24</v>
      </c>
      <c r="AG400" s="16"/>
      <c r="AH400" s="16"/>
      <c r="AI400" s="16" t="str">
        <f t="shared" si="24"/>
        <v>(63,5,2,12,80,66,8, null, null, 'Chambers 2024 Europe',2024, '2023-05-17','2023-05-17','".Carbon::now()."','".Carbon::now()."'),</v>
      </c>
      <c r="AJ400" s="16" t="str">
        <f t="shared" si="25"/>
        <v>('".DB::select("SELECT id_status FROM `status` WHERE `element_type` = 'task' AND status_type = 'client' AND name ='CANCELLED'")[0]-&gt;id_status."',399,1),</v>
      </c>
      <c r="AK400" s="16" t="str">
        <f t="shared" si="26"/>
        <v/>
      </c>
      <c r="AL400" s="16" t="str">
        <f t="shared" si="27"/>
        <v/>
      </c>
    </row>
    <row r="401" spans="1:38" x14ac:dyDescent="0.25">
      <c r="A401" s="16" t="s">
        <v>215</v>
      </c>
      <c r="B401" s="16" t="s">
        <v>26</v>
      </c>
      <c r="C401" s="16" t="s">
        <v>41</v>
      </c>
      <c r="D401" s="16" t="s">
        <v>28</v>
      </c>
      <c r="E401" s="16" t="s">
        <v>51</v>
      </c>
      <c r="F401" s="16" t="s">
        <v>31</v>
      </c>
      <c r="G401" s="16" t="s">
        <v>216</v>
      </c>
      <c r="H401" s="16" t="s">
        <v>219</v>
      </c>
      <c r="I401" s="16" t="s">
        <v>38</v>
      </c>
      <c r="J401" s="16" t="s">
        <v>218</v>
      </c>
      <c r="M401" s="16" t="s">
        <v>37</v>
      </c>
      <c r="N401" s="7">
        <v>45058</v>
      </c>
      <c r="O401" s="9">
        <v>45063</v>
      </c>
      <c r="P401" t="s">
        <v>1191</v>
      </c>
      <c r="Q401">
        <v>1</v>
      </c>
      <c r="R401">
        <v>13</v>
      </c>
      <c r="S401">
        <v>5</v>
      </c>
      <c r="T401" t="s">
        <v>2965</v>
      </c>
      <c r="U401">
        <v>57</v>
      </c>
      <c r="V401">
        <v>2</v>
      </c>
      <c r="W401">
        <v>12</v>
      </c>
      <c r="X401">
        <v>32</v>
      </c>
      <c r="Y401">
        <v>67</v>
      </c>
      <c r="Z401">
        <v>15</v>
      </c>
      <c r="AA401">
        <v>13</v>
      </c>
      <c r="AD401">
        <v>42</v>
      </c>
      <c r="AE401">
        <v>400</v>
      </c>
      <c r="AF401" s="16" t="s">
        <v>39</v>
      </c>
      <c r="AG401" s="16"/>
      <c r="AH401" s="16"/>
      <c r="AI401" s="16" t="str">
        <f t="shared" si="24"/>
        <v>(57,5,2,12,32,67,13, null, 42, 'Chambers 2024 Europe',2024, '2023-05-17','2023-05-17','".Carbon::now()."','".Carbon::now()."'),</v>
      </c>
      <c r="AJ401" s="16" t="str">
        <f t="shared" si="25"/>
        <v>('".DB::select("SELECT id_status FROM `status` WHERE `element_type` = 'task' AND status_type = 'client' AND name ='CONFIRMED'")[0]-&gt;id_status."',400,1),</v>
      </c>
      <c r="AK401" s="16" t="str">
        <f t="shared" si="26"/>
        <v/>
      </c>
      <c r="AL401" s="16" t="str">
        <f t="shared" si="27"/>
        <v/>
      </c>
    </row>
    <row r="402" spans="1:38" x14ac:dyDescent="0.25">
      <c r="A402" s="16" t="s">
        <v>215</v>
      </c>
      <c r="B402" s="16" t="s">
        <v>26</v>
      </c>
      <c r="C402" s="16" t="s">
        <v>41</v>
      </c>
      <c r="D402" s="16" t="s">
        <v>349</v>
      </c>
      <c r="E402" s="16" t="s">
        <v>2909</v>
      </c>
      <c r="F402" s="16" t="s">
        <v>31</v>
      </c>
      <c r="G402" s="16" t="s">
        <v>216</v>
      </c>
      <c r="H402" s="16" t="s">
        <v>219</v>
      </c>
      <c r="I402" s="16" t="s">
        <v>38</v>
      </c>
      <c r="J402" s="16" t="s">
        <v>218</v>
      </c>
      <c r="M402" s="16" t="s">
        <v>37</v>
      </c>
      <c r="N402" s="7">
        <v>45428</v>
      </c>
      <c r="O402" s="9">
        <v>45428</v>
      </c>
      <c r="P402" t="s">
        <v>5029</v>
      </c>
      <c r="Q402">
        <v>1</v>
      </c>
      <c r="R402">
        <v>13</v>
      </c>
      <c r="S402">
        <v>5</v>
      </c>
      <c r="T402" t="s">
        <v>4975</v>
      </c>
      <c r="U402">
        <v>177</v>
      </c>
      <c r="V402">
        <v>2</v>
      </c>
      <c r="W402">
        <v>12</v>
      </c>
      <c r="X402">
        <v>32</v>
      </c>
      <c r="Y402">
        <v>67</v>
      </c>
      <c r="Z402">
        <v>15</v>
      </c>
      <c r="AA402">
        <v>13</v>
      </c>
      <c r="AD402">
        <v>42</v>
      </c>
      <c r="AE402">
        <v>401</v>
      </c>
      <c r="AF402" s="16" t="s">
        <v>3143</v>
      </c>
      <c r="AG402" s="16"/>
      <c r="AH402" s="16"/>
      <c r="AI402" s="16" t="str">
        <f t="shared" si="24"/>
        <v>(177,5,2,12,32,67,13, null, 42, 'Chambers 2025 Europe',2025, '2024-05-16','2024-05-16','".Carbon::now()."','".Carbon::now()."'),</v>
      </c>
      <c r="AJ402" s="16" t="str">
        <f t="shared" si="25"/>
        <v>('".DB::select("SELECT id_status FROM `status` WHERE `element_type` = 'task' AND status_type = 'client' AND name ='PRE-FORECAST'")[0]-&gt;id_status."',401,1),</v>
      </c>
      <c r="AK402" s="16" t="str">
        <f t="shared" si="26"/>
        <v/>
      </c>
      <c r="AL402" s="16" t="str">
        <f t="shared" si="27"/>
        <v/>
      </c>
    </row>
    <row r="403" spans="1:38" x14ac:dyDescent="0.25">
      <c r="A403" s="16" t="s">
        <v>313</v>
      </c>
      <c r="B403" s="16" t="s">
        <v>62</v>
      </c>
      <c r="C403" s="16" t="s">
        <v>41</v>
      </c>
      <c r="D403" s="16" t="s">
        <v>28</v>
      </c>
      <c r="E403" s="16" t="s">
        <v>51</v>
      </c>
      <c r="F403" s="16" t="s">
        <v>31</v>
      </c>
      <c r="G403" s="16" t="s">
        <v>345</v>
      </c>
      <c r="H403" s="16" t="s">
        <v>219</v>
      </c>
      <c r="I403" s="16" t="s">
        <v>55</v>
      </c>
      <c r="J403" s="16" t="s">
        <v>314</v>
      </c>
      <c r="M403" s="16" t="s">
        <v>315</v>
      </c>
      <c r="N403" s="7">
        <v>44979</v>
      </c>
      <c r="O403" s="9">
        <v>44979</v>
      </c>
      <c r="P403" t="s">
        <v>1179</v>
      </c>
      <c r="Q403">
        <v>1</v>
      </c>
      <c r="R403">
        <v>32</v>
      </c>
      <c r="S403">
        <v>4</v>
      </c>
      <c r="T403" t="s">
        <v>3024</v>
      </c>
      <c r="U403">
        <v>77</v>
      </c>
      <c r="V403">
        <v>2</v>
      </c>
      <c r="W403">
        <v>12</v>
      </c>
      <c r="X403">
        <v>43</v>
      </c>
      <c r="Y403">
        <v>67</v>
      </c>
      <c r="Z403">
        <v>22</v>
      </c>
      <c r="AA403">
        <v>21</v>
      </c>
      <c r="AD403">
        <v>39</v>
      </c>
      <c r="AE403">
        <v>402</v>
      </c>
      <c r="AF403" s="16" t="s">
        <v>39</v>
      </c>
      <c r="AG403" s="16"/>
      <c r="AH403" s="16"/>
      <c r="AI403" s="16" t="str">
        <f t="shared" si="24"/>
        <v>(77,4,2,12,43,67,21, null, 39, 'Chambers 2024 Europe',2024, '2023-02-22','2023-02-22','".Carbon::now()."','".Carbon::now()."'),</v>
      </c>
      <c r="AJ403" s="16" t="str">
        <f t="shared" si="25"/>
        <v>('".DB::select("SELECT id_status FROM `status` WHERE `element_type` = 'task' AND status_type = 'client' AND name ='CONFIRMED'")[0]-&gt;id_status."',402,1),</v>
      </c>
      <c r="AK403" s="16" t="str">
        <f t="shared" si="26"/>
        <v/>
      </c>
      <c r="AL403" s="16" t="str">
        <f t="shared" si="27"/>
        <v/>
      </c>
    </row>
    <row r="404" spans="1:38" x14ac:dyDescent="0.25">
      <c r="A404" s="16" t="s">
        <v>313</v>
      </c>
      <c r="B404" s="16" t="s">
        <v>62</v>
      </c>
      <c r="C404" s="16" t="s">
        <v>41</v>
      </c>
      <c r="D404" s="16" t="s">
        <v>28</v>
      </c>
      <c r="E404" s="16" t="s">
        <v>51</v>
      </c>
      <c r="F404" s="16" t="s">
        <v>31</v>
      </c>
      <c r="G404" s="16" t="s">
        <v>348</v>
      </c>
      <c r="H404" s="16" t="s">
        <v>219</v>
      </c>
      <c r="I404" s="16" t="s">
        <v>55</v>
      </c>
      <c r="J404" s="16" t="s">
        <v>314</v>
      </c>
      <c r="M404" s="16" t="s">
        <v>315</v>
      </c>
      <c r="N404" s="7">
        <v>45175</v>
      </c>
      <c r="O404" s="9">
        <v>45175</v>
      </c>
      <c r="P404" t="s">
        <v>1203</v>
      </c>
      <c r="Q404">
        <v>1</v>
      </c>
      <c r="R404">
        <v>32</v>
      </c>
      <c r="S404">
        <v>4</v>
      </c>
      <c r="T404" t="s">
        <v>3024</v>
      </c>
      <c r="U404">
        <v>77</v>
      </c>
      <c r="V404">
        <v>2</v>
      </c>
      <c r="W404">
        <v>12</v>
      </c>
      <c r="X404">
        <v>58</v>
      </c>
      <c r="Y404">
        <v>67</v>
      </c>
      <c r="Z404">
        <v>22</v>
      </c>
      <c r="AA404">
        <v>21</v>
      </c>
      <c r="AD404">
        <v>39</v>
      </c>
      <c r="AE404">
        <v>403</v>
      </c>
      <c r="AF404" s="16" t="s">
        <v>39</v>
      </c>
      <c r="AG404" s="16"/>
      <c r="AH404" s="16"/>
      <c r="AI404" s="16" t="str">
        <f t="shared" si="24"/>
        <v>(77,4,2,12,58,67,21, null, 39, 'Chambers 2024 Europe',2024, '2023-09-06','2023-09-06','".Carbon::now()."','".Carbon::now()."'),</v>
      </c>
      <c r="AJ404" s="16" t="str">
        <f t="shared" si="25"/>
        <v>('".DB::select("SELECT id_status FROM `status` WHERE `element_type` = 'task' AND status_type = 'client' AND name ='CONFIRMED'")[0]-&gt;id_status."',403,1),</v>
      </c>
      <c r="AK404" s="16" t="str">
        <f t="shared" si="26"/>
        <v/>
      </c>
      <c r="AL404" s="16" t="str">
        <f t="shared" si="27"/>
        <v/>
      </c>
    </row>
    <row r="405" spans="1:38" x14ac:dyDescent="0.25">
      <c r="A405" s="16" t="s">
        <v>313</v>
      </c>
      <c r="B405" s="16" t="s">
        <v>62</v>
      </c>
      <c r="C405" s="16" t="s">
        <v>41</v>
      </c>
      <c r="D405" s="16" t="s">
        <v>349</v>
      </c>
      <c r="E405" s="16" t="s">
        <v>2909</v>
      </c>
      <c r="F405" s="16" t="s">
        <v>31</v>
      </c>
      <c r="G405" s="16" t="s">
        <v>345</v>
      </c>
      <c r="H405" s="16" t="s">
        <v>219</v>
      </c>
      <c r="I405" s="16" t="s">
        <v>55</v>
      </c>
      <c r="J405" s="16" t="s">
        <v>314</v>
      </c>
      <c r="M405" s="16" t="s">
        <v>315</v>
      </c>
      <c r="N405" s="7">
        <v>45344</v>
      </c>
      <c r="O405" s="9">
        <v>45344</v>
      </c>
      <c r="P405" t="s">
        <v>5033</v>
      </c>
      <c r="Q405">
        <v>1</v>
      </c>
      <c r="R405">
        <v>32</v>
      </c>
      <c r="S405">
        <v>4</v>
      </c>
      <c r="T405" t="s">
        <v>3076</v>
      </c>
      <c r="U405">
        <v>167</v>
      </c>
      <c r="V405">
        <v>2</v>
      </c>
      <c r="W405">
        <v>12</v>
      </c>
      <c r="X405">
        <v>43</v>
      </c>
      <c r="Y405">
        <v>67</v>
      </c>
      <c r="Z405">
        <v>22</v>
      </c>
      <c r="AA405">
        <v>21</v>
      </c>
      <c r="AD405">
        <v>39</v>
      </c>
      <c r="AE405">
        <v>404</v>
      </c>
      <c r="AF405" s="16" t="s">
        <v>3143</v>
      </c>
      <c r="AG405" s="16"/>
      <c r="AH405" s="16"/>
      <c r="AI405" s="16" t="str">
        <f t="shared" si="24"/>
        <v>(167,4,2,12,43,67,21, null, 39, 'Chambers 2025 Europe',2025, '2024-02-22','2024-02-22','".Carbon::now()."','".Carbon::now()."'),</v>
      </c>
      <c r="AJ405" s="16" t="str">
        <f t="shared" si="25"/>
        <v>('".DB::select("SELECT id_status FROM `status` WHERE `element_type` = 'task' AND status_type = 'client' AND name ='PRE-FORECAST'")[0]-&gt;id_status."',404,1),</v>
      </c>
      <c r="AK405" s="16" t="str">
        <f t="shared" si="26"/>
        <v/>
      </c>
      <c r="AL405" s="16" t="str">
        <f t="shared" si="27"/>
        <v/>
      </c>
    </row>
    <row r="406" spans="1:38" x14ac:dyDescent="0.25">
      <c r="A406" s="16" t="s">
        <v>313</v>
      </c>
      <c r="B406" s="16" t="s">
        <v>62</v>
      </c>
      <c r="C406" s="16" t="s">
        <v>41</v>
      </c>
      <c r="D406" s="16" t="s">
        <v>349</v>
      </c>
      <c r="E406" s="16" t="s">
        <v>2909</v>
      </c>
      <c r="F406" s="16" t="s">
        <v>31</v>
      </c>
      <c r="G406" s="16" t="s">
        <v>348</v>
      </c>
      <c r="H406" s="16" t="s">
        <v>219</v>
      </c>
      <c r="I406" s="16" t="s">
        <v>55</v>
      </c>
      <c r="J406" s="16" t="s">
        <v>314</v>
      </c>
      <c r="M406" s="16" t="s">
        <v>315</v>
      </c>
      <c r="N406" s="7">
        <v>45540</v>
      </c>
      <c r="O406" s="9">
        <v>45540</v>
      </c>
      <c r="P406" t="s">
        <v>5034</v>
      </c>
      <c r="Q406">
        <v>1</v>
      </c>
      <c r="R406">
        <v>32</v>
      </c>
      <c r="S406">
        <v>4</v>
      </c>
      <c r="T406" t="s">
        <v>3076</v>
      </c>
      <c r="U406">
        <v>167</v>
      </c>
      <c r="V406">
        <v>2</v>
      </c>
      <c r="W406">
        <v>12</v>
      </c>
      <c r="X406">
        <v>58</v>
      </c>
      <c r="Y406">
        <v>67</v>
      </c>
      <c r="Z406">
        <v>22</v>
      </c>
      <c r="AA406">
        <v>21</v>
      </c>
      <c r="AD406">
        <v>39</v>
      </c>
      <c r="AE406">
        <v>405</v>
      </c>
      <c r="AF406" s="16" t="s">
        <v>3143</v>
      </c>
      <c r="AG406" s="16"/>
      <c r="AH406" s="16"/>
      <c r="AI406" s="16" t="str">
        <f t="shared" si="24"/>
        <v>(167,4,2,12,58,67,21, null, 39, 'Chambers 2025 Europe',2025, '2024-09-05','2024-09-05','".Carbon::now()."','".Carbon::now()."'),</v>
      </c>
      <c r="AJ406" s="16" t="str">
        <f t="shared" si="25"/>
        <v>('".DB::select("SELECT id_status FROM `status` WHERE `element_type` = 'task' AND status_type = 'client' AND name ='PRE-FORECAST'")[0]-&gt;id_status."',405,1),</v>
      </c>
      <c r="AK406" s="16" t="str">
        <f t="shared" si="26"/>
        <v/>
      </c>
      <c r="AL406" s="16" t="str">
        <f t="shared" si="27"/>
        <v/>
      </c>
    </row>
    <row r="407" spans="1:38" x14ac:dyDescent="0.25">
      <c r="A407" s="16" t="s">
        <v>154</v>
      </c>
      <c r="B407" s="16" t="s">
        <v>62</v>
      </c>
      <c r="C407" s="16" t="s">
        <v>41</v>
      </c>
      <c r="D407" s="16" t="s">
        <v>28</v>
      </c>
      <c r="E407" s="16" t="s">
        <v>160</v>
      </c>
      <c r="F407" s="16" t="s">
        <v>155</v>
      </c>
      <c r="G407" s="16" t="s">
        <v>156</v>
      </c>
      <c r="H407" s="16" t="s">
        <v>178</v>
      </c>
      <c r="I407" s="16" t="s">
        <v>73</v>
      </c>
      <c r="J407" s="16" t="s">
        <v>3174</v>
      </c>
      <c r="M407" s="16" t="s">
        <v>74</v>
      </c>
      <c r="N407" s="7">
        <v>44957</v>
      </c>
      <c r="O407" s="9">
        <v>44957</v>
      </c>
      <c r="P407" t="s">
        <v>1176</v>
      </c>
      <c r="Q407">
        <v>1</v>
      </c>
      <c r="R407">
        <v>11</v>
      </c>
      <c r="S407">
        <v>4</v>
      </c>
      <c r="T407" t="s">
        <v>2983</v>
      </c>
      <c r="U407">
        <v>10</v>
      </c>
      <c r="V407">
        <v>2</v>
      </c>
      <c r="W407">
        <v>4</v>
      </c>
      <c r="X407">
        <v>100</v>
      </c>
      <c r="Y407">
        <v>135</v>
      </c>
      <c r="Z407">
        <v>4</v>
      </c>
      <c r="AA407">
        <v>45</v>
      </c>
      <c r="AD407">
        <v>6</v>
      </c>
      <c r="AE407">
        <v>406</v>
      </c>
      <c r="AF407" s="16" t="s">
        <v>39</v>
      </c>
      <c r="AG407" s="16"/>
      <c r="AH407" s="16"/>
      <c r="AI407" s="16" t="str">
        <f t="shared" si="24"/>
        <v>(10,4,2,4,100,135,45, null, 6, 'Chambers 2024 Asia Pacific',2024, '2023-01-31','2023-01-31','".Carbon::now()."','".Carbon::now()."'),</v>
      </c>
      <c r="AJ407" s="16" t="str">
        <f t="shared" si="25"/>
        <v>('".DB::select("SELECT id_status FROM `status` WHERE `element_type` = 'task' AND status_type = 'client' AND name ='CONFIRMED'")[0]-&gt;id_status."',406,1),</v>
      </c>
      <c r="AK407" s="16" t="str">
        <f t="shared" si="26"/>
        <v/>
      </c>
      <c r="AL407" s="16" t="str">
        <f t="shared" si="27"/>
        <v/>
      </c>
    </row>
    <row r="408" spans="1:38" x14ac:dyDescent="0.25">
      <c r="A408" s="16" t="s">
        <v>154</v>
      </c>
      <c r="B408" s="16" t="s">
        <v>62</v>
      </c>
      <c r="C408" s="16" t="s">
        <v>41</v>
      </c>
      <c r="D408" s="16" t="s">
        <v>349</v>
      </c>
      <c r="E408" s="16" t="s">
        <v>3237</v>
      </c>
      <c r="F408" s="16" t="s">
        <v>155</v>
      </c>
      <c r="G408" s="16" t="s">
        <v>156</v>
      </c>
      <c r="H408" s="16" t="s">
        <v>178</v>
      </c>
      <c r="I408" s="16" t="s">
        <v>73</v>
      </c>
      <c r="J408" s="16" t="s">
        <v>73</v>
      </c>
      <c r="M408" s="16" t="s">
        <v>74</v>
      </c>
      <c r="N408" s="7">
        <v>45322</v>
      </c>
      <c r="O408" s="9">
        <v>45322</v>
      </c>
      <c r="P408" t="s">
        <v>5035</v>
      </c>
      <c r="Q408">
        <v>1</v>
      </c>
      <c r="R408">
        <v>11</v>
      </c>
      <c r="S408">
        <v>4</v>
      </c>
      <c r="T408" t="s">
        <v>4944</v>
      </c>
      <c r="U408">
        <v>147</v>
      </c>
      <c r="V408">
        <v>2</v>
      </c>
      <c r="W408">
        <v>4</v>
      </c>
      <c r="X408">
        <v>100</v>
      </c>
      <c r="Y408">
        <v>135</v>
      </c>
      <c r="Z408">
        <v>4</v>
      </c>
      <c r="AA408">
        <v>4</v>
      </c>
      <c r="AD408">
        <v>6</v>
      </c>
      <c r="AE408">
        <v>407</v>
      </c>
      <c r="AF408" s="16" t="s">
        <v>3143</v>
      </c>
      <c r="AG408" s="16"/>
      <c r="AH408" s="16"/>
      <c r="AI408" s="16" t="str">
        <f t="shared" si="24"/>
        <v>(147,4,2,4,100,135,4, null, 6, 'Chambers 2025 Asia Pacific',2025, '2024-01-31','2024-01-31','".Carbon::now()."','".Carbon::now()."'),</v>
      </c>
      <c r="AJ408" s="16" t="str">
        <f t="shared" si="25"/>
        <v>('".DB::select("SELECT id_status FROM `status` WHERE `element_type` = 'task' AND status_type = 'client' AND name ='PRE-FORECAST'")[0]-&gt;id_status."',407,1),</v>
      </c>
      <c r="AK408" s="16" t="str">
        <f t="shared" si="26"/>
        <v/>
      </c>
      <c r="AL408" s="16" t="str">
        <f t="shared" si="27"/>
        <v/>
      </c>
    </row>
    <row r="409" spans="1:38" x14ac:dyDescent="0.25">
      <c r="A409" s="16" t="s">
        <v>215</v>
      </c>
      <c r="B409" s="16" t="s">
        <v>26</v>
      </c>
      <c r="C409" s="16" t="s">
        <v>41</v>
      </c>
      <c r="D409" s="16" t="s">
        <v>28</v>
      </c>
      <c r="E409" s="16" t="s">
        <v>51</v>
      </c>
      <c r="F409" s="16" t="s">
        <v>31</v>
      </c>
      <c r="G409" s="16" t="s">
        <v>216</v>
      </c>
      <c r="H409" s="16" t="s">
        <v>220</v>
      </c>
      <c r="I409" s="16" t="s">
        <v>38</v>
      </c>
      <c r="J409" s="16" t="s">
        <v>218</v>
      </c>
      <c r="M409" s="16" t="s">
        <v>37</v>
      </c>
      <c r="N409" s="7">
        <v>45063</v>
      </c>
      <c r="O409" s="9">
        <v>45063</v>
      </c>
      <c r="P409" t="s">
        <v>1191</v>
      </c>
      <c r="Q409">
        <v>1</v>
      </c>
      <c r="R409">
        <v>13</v>
      </c>
      <c r="S409">
        <v>5</v>
      </c>
      <c r="T409" t="s">
        <v>2965</v>
      </c>
      <c r="U409">
        <v>57</v>
      </c>
      <c r="V409">
        <v>2</v>
      </c>
      <c r="W409">
        <v>12</v>
      </c>
      <c r="X409">
        <v>32</v>
      </c>
      <c r="Y409">
        <v>68</v>
      </c>
      <c r="Z409">
        <v>15</v>
      </c>
      <c r="AA409">
        <v>13</v>
      </c>
      <c r="AD409">
        <v>42</v>
      </c>
      <c r="AE409">
        <v>408</v>
      </c>
      <c r="AF409" s="16" t="s">
        <v>39</v>
      </c>
      <c r="AG409" s="16"/>
      <c r="AH409" s="16"/>
      <c r="AI409" s="16" t="str">
        <f t="shared" si="24"/>
        <v>(57,5,2,12,32,68,13, null, 42, 'Chambers 2024 Europe',2024, '2023-05-17','2023-05-17','".Carbon::now()."','".Carbon::now()."'),</v>
      </c>
      <c r="AJ409" s="16" t="str">
        <f t="shared" si="25"/>
        <v>('".DB::select("SELECT id_status FROM `status` WHERE `element_type` = 'task' AND status_type = 'client' AND name ='CONFIRMED'")[0]-&gt;id_status."',408,1),</v>
      </c>
      <c r="AK409" s="16" t="str">
        <f t="shared" si="26"/>
        <v/>
      </c>
      <c r="AL409" s="16" t="str">
        <f t="shared" si="27"/>
        <v/>
      </c>
    </row>
    <row r="410" spans="1:38" x14ac:dyDescent="0.25">
      <c r="A410" s="16" t="s">
        <v>215</v>
      </c>
      <c r="B410" s="16" t="s">
        <v>26</v>
      </c>
      <c r="C410" s="16" t="s">
        <v>41</v>
      </c>
      <c r="D410" s="16" t="s">
        <v>349</v>
      </c>
      <c r="E410" s="16" t="s">
        <v>2909</v>
      </c>
      <c r="F410" s="16" t="s">
        <v>31</v>
      </c>
      <c r="G410" s="16" t="s">
        <v>216</v>
      </c>
      <c r="H410" s="16" t="s">
        <v>220</v>
      </c>
      <c r="I410" s="16" t="s">
        <v>38</v>
      </c>
      <c r="J410" s="16" t="s">
        <v>218</v>
      </c>
      <c r="M410" s="16" t="s">
        <v>37</v>
      </c>
      <c r="N410" s="7">
        <v>45428</v>
      </c>
      <c r="O410" s="9">
        <v>45428</v>
      </c>
      <c r="P410" t="s">
        <v>5029</v>
      </c>
      <c r="Q410">
        <v>1</v>
      </c>
      <c r="R410">
        <v>13</v>
      </c>
      <c r="S410">
        <v>5</v>
      </c>
      <c r="T410" t="s">
        <v>4975</v>
      </c>
      <c r="U410">
        <v>177</v>
      </c>
      <c r="V410">
        <v>2</v>
      </c>
      <c r="W410">
        <v>12</v>
      </c>
      <c r="X410">
        <v>32</v>
      </c>
      <c r="Y410">
        <v>68</v>
      </c>
      <c r="Z410">
        <v>15</v>
      </c>
      <c r="AA410">
        <v>13</v>
      </c>
      <c r="AD410">
        <v>42</v>
      </c>
      <c r="AE410">
        <v>409</v>
      </c>
      <c r="AF410" s="16" t="s">
        <v>3143</v>
      </c>
      <c r="AG410" s="16"/>
      <c r="AH410" s="16"/>
      <c r="AI410" s="16" t="str">
        <f t="shared" si="24"/>
        <v>(177,5,2,12,32,68,13, null, 42, 'Chambers 2025 Europe',2025, '2024-05-16','2024-05-16','".Carbon::now()."','".Carbon::now()."'),</v>
      </c>
      <c r="AJ410" s="16" t="str">
        <f t="shared" si="25"/>
        <v>('".DB::select("SELECT id_status FROM `status` WHERE `element_type` = 'task' AND status_type = 'client' AND name ='PRE-FORECAST'")[0]-&gt;id_status."',409,1),</v>
      </c>
      <c r="AK410" s="16" t="str">
        <f t="shared" si="26"/>
        <v/>
      </c>
      <c r="AL410" s="16" t="str">
        <f t="shared" si="27"/>
        <v/>
      </c>
    </row>
    <row r="411" spans="1:38" x14ac:dyDescent="0.25">
      <c r="A411" s="16" t="s">
        <v>154</v>
      </c>
      <c r="B411" s="16" t="s">
        <v>62</v>
      </c>
      <c r="C411" s="16" t="s">
        <v>41</v>
      </c>
      <c r="D411" s="16" t="s">
        <v>28</v>
      </c>
      <c r="E411" s="16" t="s">
        <v>160</v>
      </c>
      <c r="F411" s="16" t="s">
        <v>155</v>
      </c>
      <c r="G411" s="16" t="s">
        <v>156</v>
      </c>
      <c r="H411" s="16" t="s">
        <v>179</v>
      </c>
      <c r="I411" s="16" t="s">
        <v>73</v>
      </c>
      <c r="J411" s="16" t="s">
        <v>3174</v>
      </c>
      <c r="M411" s="16" t="s">
        <v>74</v>
      </c>
      <c r="N411" s="7">
        <v>44957</v>
      </c>
      <c r="O411" s="9">
        <v>44957</v>
      </c>
      <c r="P411" t="s">
        <v>1176</v>
      </c>
      <c r="Q411">
        <v>1</v>
      </c>
      <c r="R411">
        <v>11</v>
      </c>
      <c r="S411">
        <v>4</v>
      </c>
      <c r="T411" t="s">
        <v>2983</v>
      </c>
      <c r="U411">
        <v>10</v>
      </c>
      <c r="V411">
        <v>2</v>
      </c>
      <c r="W411">
        <v>4</v>
      </c>
      <c r="X411">
        <v>100</v>
      </c>
      <c r="Y411">
        <v>137</v>
      </c>
      <c r="Z411">
        <v>4</v>
      </c>
      <c r="AA411">
        <v>45</v>
      </c>
      <c r="AD411">
        <v>6</v>
      </c>
      <c r="AE411">
        <v>410</v>
      </c>
      <c r="AF411" s="16" t="s">
        <v>39</v>
      </c>
      <c r="AG411" s="16"/>
      <c r="AH411" s="16"/>
      <c r="AI411" s="16" t="str">
        <f t="shared" si="24"/>
        <v>(10,4,2,4,100,137,45, null, 6, 'Chambers 2024 Asia Pacific',2024, '2023-01-31','2023-01-31','".Carbon::now()."','".Carbon::now()."'),</v>
      </c>
      <c r="AJ411" s="16" t="str">
        <f t="shared" si="25"/>
        <v>('".DB::select("SELECT id_status FROM `status` WHERE `element_type` = 'task' AND status_type = 'client' AND name ='CONFIRMED'")[0]-&gt;id_status."',410,1),</v>
      </c>
      <c r="AK411" s="16" t="str">
        <f t="shared" si="26"/>
        <v/>
      </c>
      <c r="AL411" s="16" t="str">
        <f t="shared" si="27"/>
        <v/>
      </c>
    </row>
    <row r="412" spans="1:38" x14ac:dyDescent="0.25">
      <c r="A412" s="16" t="s">
        <v>154</v>
      </c>
      <c r="B412" s="16" t="s">
        <v>62</v>
      </c>
      <c r="C412" s="16" t="s">
        <v>41</v>
      </c>
      <c r="D412" s="16" t="s">
        <v>349</v>
      </c>
      <c r="E412" s="16" t="s">
        <v>3237</v>
      </c>
      <c r="F412" s="16" t="s">
        <v>155</v>
      </c>
      <c r="G412" s="16" t="s">
        <v>156</v>
      </c>
      <c r="H412" s="16" t="s">
        <v>179</v>
      </c>
      <c r="I412" s="16" t="s">
        <v>73</v>
      </c>
      <c r="J412" s="16" t="s">
        <v>73</v>
      </c>
      <c r="M412" s="16" t="s">
        <v>74</v>
      </c>
      <c r="N412" s="7">
        <v>45322</v>
      </c>
      <c r="O412" s="9">
        <v>45322</v>
      </c>
      <c r="P412" t="s">
        <v>5035</v>
      </c>
      <c r="Q412">
        <v>1</v>
      </c>
      <c r="R412">
        <v>11</v>
      </c>
      <c r="S412">
        <v>4</v>
      </c>
      <c r="T412" t="s">
        <v>4944</v>
      </c>
      <c r="U412">
        <v>147</v>
      </c>
      <c r="V412">
        <v>2</v>
      </c>
      <c r="W412">
        <v>4</v>
      </c>
      <c r="X412">
        <v>100</v>
      </c>
      <c r="Y412">
        <v>137</v>
      </c>
      <c r="Z412">
        <v>4</v>
      </c>
      <c r="AA412">
        <v>4</v>
      </c>
      <c r="AD412">
        <v>6</v>
      </c>
      <c r="AE412">
        <v>411</v>
      </c>
      <c r="AF412" s="16" t="s">
        <v>3143</v>
      </c>
      <c r="AG412" s="16"/>
      <c r="AH412" s="16"/>
      <c r="AI412" s="16" t="str">
        <f t="shared" si="24"/>
        <v>(147,4,2,4,100,137,4, null, 6, 'Chambers 2025 Asia Pacific',2025, '2024-01-31','2024-01-31','".Carbon::now()."','".Carbon::now()."'),</v>
      </c>
      <c r="AJ412" s="16" t="str">
        <f t="shared" si="25"/>
        <v>('".DB::select("SELECT id_status FROM `status` WHERE `element_type` = 'task' AND status_type = 'client' AND name ='PRE-FORECAST'")[0]-&gt;id_status."',411,1),</v>
      </c>
      <c r="AK412" s="16" t="str">
        <f t="shared" si="26"/>
        <v/>
      </c>
      <c r="AL412" s="16" t="str">
        <f t="shared" si="27"/>
        <v/>
      </c>
    </row>
    <row r="413" spans="1:38" x14ac:dyDescent="0.25">
      <c r="A413" s="16" t="s">
        <v>154</v>
      </c>
      <c r="B413" s="16" t="s">
        <v>62</v>
      </c>
      <c r="C413" s="16" t="s">
        <v>41</v>
      </c>
      <c r="D413" s="16" t="s">
        <v>28</v>
      </c>
      <c r="E413" s="16" t="s">
        <v>160</v>
      </c>
      <c r="F413" s="16" t="s">
        <v>155</v>
      </c>
      <c r="G413" s="16" t="s">
        <v>156</v>
      </c>
      <c r="H413" s="16" t="s">
        <v>180</v>
      </c>
      <c r="I413" s="16" t="s">
        <v>73</v>
      </c>
      <c r="J413" s="16" t="s">
        <v>3174</v>
      </c>
      <c r="M413" s="16" t="s">
        <v>74</v>
      </c>
      <c r="N413" s="7">
        <v>44957</v>
      </c>
      <c r="O413" s="9">
        <v>44957</v>
      </c>
      <c r="P413" t="s">
        <v>1176</v>
      </c>
      <c r="Q413">
        <v>1</v>
      </c>
      <c r="R413">
        <v>11</v>
      </c>
      <c r="S413">
        <v>4</v>
      </c>
      <c r="T413" t="s">
        <v>2983</v>
      </c>
      <c r="U413">
        <v>10</v>
      </c>
      <c r="V413">
        <v>2</v>
      </c>
      <c r="W413">
        <v>4</v>
      </c>
      <c r="X413">
        <v>100</v>
      </c>
      <c r="Y413">
        <v>142</v>
      </c>
      <c r="Z413">
        <v>4</v>
      </c>
      <c r="AA413">
        <v>45</v>
      </c>
      <c r="AD413">
        <v>6</v>
      </c>
      <c r="AE413">
        <v>412</v>
      </c>
      <c r="AF413" s="16" t="s">
        <v>39</v>
      </c>
      <c r="AG413" s="16"/>
      <c r="AH413" s="16"/>
      <c r="AI413" s="16" t="str">
        <f t="shared" si="24"/>
        <v>(10,4,2,4,100,142,45, null, 6, 'Chambers 2024 Asia Pacific',2024, '2023-01-31','2023-01-31','".Carbon::now()."','".Carbon::now()."'),</v>
      </c>
      <c r="AJ413" s="16" t="str">
        <f t="shared" si="25"/>
        <v>('".DB::select("SELECT id_status FROM `status` WHERE `element_type` = 'task' AND status_type = 'client' AND name ='CONFIRMED'")[0]-&gt;id_status."',412,1),</v>
      </c>
      <c r="AK413" s="16" t="str">
        <f t="shared" si="26"/>
        <v/>
      </c>
      <c r="AL413" s="16" t="str">
        <f t="shared" si="27"/>
        <v/>
      </c>
    </row>
    <row r="414" spans="1:38" x14ac:dyDescent="0.25">
      <c r="A414" s="16" t="s">
        <v>154</v>
      </c>
      <c r="B414" s="16" t="s">
        <v>62</v>
      </c>
      <c r="C414" s="16" t="s">
        <v>41</v>
      </c>
      <c r="D414" s="16" t="s">
        <v>349</v>
      </c>
      <c r="E414" s="16" t="s">
        <v>3237</v>
      </c>
      <c r="F414" s="16" t="s">
        <v>155</v>
      </c>
      <c r="G414" s="16" t="s">
        <v>156</v>
      </c>
      <c r="H414" s="16" t="s">
        <v>180</v>
      </c>
      <c r="I414" s="16" t="s">
        <v>73</v>
      </c>
      <c r="J414" s="16" t="s">
        <v>73</v>
      </c>
      <c r="M414" s="16" t="s">
        <v>74</v>
      </c>
      <c r="N414" s="7">
        <v>45322</v>
      </c>
      <c r="O414" s="9">
        <v>45322</v>
      </c>
      <c r="P414" t="s">
        <v>5035</v>
      </c>
      <c r="Q414">
        <v>1</v>
      </c>
      <c r="R414">
        <v>11</v>
      </c>
      <c r="S414">
        <v>4</v>
      </c>
      <c r="T414" t="s">
        <v>4944</v>
      </c>
      <c r="U414">
        <v>147</v>
      </c>
      <c r="V414">
        <v>2</v>
      </c>
      <c r="W414">
        <v>4</v>
      </c>
      <c r="X414">
        <v>100</v>
      </c>
      <c r="Y414">
        <v>142</v>
      </c>
      <c r="Z414">
        <v>4</v>
      </c>
      <c r="AA414">
        <v>4</v>
      </c>
      <c r="AD414">
        <v>6</v>
      </c>
      <c r="AE414">
        <v>413</v>
      </c>
      <c r="AF414" s="16" t="s">
        <v>3143</v>
      </c>
      <c r="AG414" s="16"/>
      <c r="AH414" s="16"/>
      <c r="AI414" s="16" t="str">
        <f t="shared" si="24"/>
        <v>(147,4,2,4,100,142,4, null, 6, 'Chambers 2025 Asia Pacific',2025, '2024-01-31','2024-01-31','".Carbon::now()."','".Carbon::now()."'),</v>
      </c>
      <c r="AJ414" s="16" t="str">
        <f t="shared" si="25"/>
        <v>('".DB::select("SELECT id_status FROM `status` WHERE `element_type` = 'task' AND status_type = 'client' AND name ='PRE-FORECAST'")[0]-&gt;id_status."',413,1),</v>
      </c>
      <c r="AK414" s="16" t="str">
        <f t="shared" si="26"/>
        <v/>
      </c>
      <c r="AL414" s="16" t="str">
        <f t="shared" si="27"/>
        <v/>
      </c>
    </row>
    <row r="415" spans="1:38" x14ac:dyDescent="0.25">
      <c r="A415" s="16" t="s">
        <v>154</v>
      </c>
      <c r="B415" s="16" t="s">
        <v>62</v>
      </c>
      <c r="C415" s="16" t="s">
        <v>41</v>
      </c>
      <c r="D415" s="16" t="s">
        <v>28</v>
      </c>
      <c r="E415" s="16" t="s">
        <v>160</v>
      </c>
      <c r="F415" s="16" t="s">
        <v>155</v>
      </c>
      <c r="G415" s="16" t="s">
        <v>156</v>
      </c>
      <c r="H415" s="16" t="s">
        <v>181</v>
      </c>
      <c r="I415" s="16" t="s">
        <v>73</v>
      </c>
      <c r="J415" s="16" t="s">
        <v>3174</v>
      </c>
      <c r="M415" s="16" t="s">
        <v>74</v>
      </c>
      <c r="N415" s="7">
        <v>44957</v>
      </c>
      <c r="O415" s="9">
        <v>44957</v>
      </c>
      <c r="P415" t="s">
        <v>1176</v>
      </c>
      <c r="Q415">
        <v>1</v>
      </c>
      <c r="R415">
        <v>11</v>
      </c>
      <c r="S415">
        <v>4</v>
      </c>
      <c r="T415" t="s">
        <v>2983</v>
      </c>
      <c r="U415">
        <v>10</v>
      </c>
      <c r="V415">
        <v>2</v>
      </c>
      <c r="W415">
        <v>4</v>
      </c>
      <c r="X415">
        <v>100</v>
      </c>
      <c r="Y415">
        <v>218</v>
      </c>
      <c r="Z415">
        <v>4</v>
      </c>
      <c r="AA415">
        <v>45</v>
      </c>
      <c r="AD415">
        <v>6</v>
      </c>
      <c r="AE415">
        <v>414</v>
      </c>
      <c r="AF415" s="16" t="s">
        <v>39</v>
      </c>
      <c r="AG415" s="16"/>
      <c r="AH415" s="16"/>
      <c r="AI415" s="16" t="str">
        <f t="shared" si="24"/>
        <v>(10,4,2,4,100,218,45, null, 6, 'Chambers 2024 Asia Pacific',2024, '2023-01-31','2023-01-31','".Carbon::now()."','".Carbon::now()."'),</v>
      </c>
      <c r="AJ415" s="16" t="str">
        <f t="shared" si="25"/>
        <v>('".DB::select("SELECT id_status FROM `status` WHERE `element_type` = 'task' AND status_type = 'client' AND name ='CONFIRMED'")[0]-&gt;id_status."',414,1),</v>
      </c>
      <c r="AK415" s="16" t="str">
        <f t="shared" si="26"/>
        <v/>
      </c>
      <c r="AL415" s="16" t="str">
        <f t="shared" si="27"/>
        <v/>
      </c>
    </row>
    <row r="416" spans="1:38" x14ac:dyDescent="0.25">
      <c r="A416" s="16" t="s">
        <v>154</v>
      </c>
      <c r="B416" s="16" t="s">
        <v>62</v>
      </c>
      <c r="C416" s="16" t="s">
        <v>41</v>
      </c>
      <c r="D416" s="16" t="s">
        <v>349</v>
      </c>
      <c r="E416" s="16" t="s">
        <v>3237</v>
      </c>
      <c r="F416" s="16" t="s">
        <v>155</v>
      </c>
      <c r="G416" s="16" t="s">
        <v>156</v>
      </c>
      <c r="H416" s="16" t="s">
        <v>181</v>
      </c>
      <c r="I416" s="16" t="s">
        <v>73</v>
      </c>
      <c r="J416" s="16" t="s">
        <v>73</v>
      </c>
      <c r="M416" s="16" t="s">
        <v>74</v>
      </c>
      <c r="N416" s="7">
        <v>45322</v>
      </c>
      <c r="O416" s="9">
        <v>45322</v>
      </c>
      <c r="P416" t="s">
        <v>5035</v>
      </c>
      <c r="Q416">
        <v>1</v>
      </c>
      <c r="R416">
        <v>11</v>
      </c>
      <c r="S416">
        <v>4</v>
      </c>
      <c r="T416" t="s">
        <v>4944</v>
      </c>
      <c r="U416">
        <v>147</v>
      </c>
      <c r="V416">
        <v>2</v>
      </c>
      <c r="W416">
        <v>4</v>
      </c>
      <c r="X416">
        <v>100</v>
      </c>
      <c r="Y416">
        <v>218</v>
      </c>
      <c r="Z416">
        <v>4</v>
      </c>
      <c r="AA416">
        <v>4</v>
      </c>
      <c r="AD416">
        <v>6</v>
      </c>
      <c r="AE416">
        <v>415</v>
      </c>
      <c r="AF416" s="16" t="s">
        <v>3143</v>
      </c>
      <c r="AG416" s="16"/>
      <c r="AH416" s="16"/>
      <c r="AI416" s="16" t="str">
        <f t="shared" si="24"/>
        <v>(147,4,2,4,100,218,4, null, 6, 'Chambers 2025 Asia Pacific',2025, '2024-01-31','2024-01-31','".Carbon::now()."','".Carbon::now()."'),</v>
      </c>
      <c r="AJ416" s="16" t="str">
        <f t="shared" si="25"/>
        <v>('".DB::select("SELECT id_status FROM `status` WHERE `element_type` = 'task' AND status_type = 'client' AND name ='PRE-FORECAST'")[0]-&gt;id_status."',415,1),</v>
      </c>
      <c r="AK416" s="16" t="str">
        <f t="shared" si="26"/>
        <v/>
      </c>
      <c r="AL416" s="16" t="str">
        <f t="shared" si="27"/>
        <v/>
      </c>
    </row>
    <row r="417" spans="1:38" x14ac:dyDescent="0.25">
      <c r="A417" s="16" t="s">
        <v>285</v>
      </c>
      <c r="B417" s="16" t="s">
        <v>26</v>
      </c>
      <c r="C417" s="16" t="s">
        <v>41</v>
      </c>
      <c r="D417" s="16" t="s">
        <v>349</v>
      </c>
      <c r="E417" s="16" t="s">
        <v>350</v>
      </c>
      <c r="F417" s="16" t="s">
        <v>43</v>
      </c>
      <c r="G417" s="16" t="s">
        <v>99</v>
      </c>
      <c r="H417" s="16" t="s">
        <v>181</v>
      </c>
      <c r="I417" s="16" t="s">
        <v>35</v>
      </c>
      <c r="J417" s="16" t="s">
        <v>95</v>
      </c>
      <c r="M417" s="16" t="s">
        <v>96</v>
      </c>
      <c r="N417" s="7"/>
      <c r="O417" s="9">
        <v>45264</v>
      </c>
      <c r="P417" t="s">
        <v>3109</v>
      </c>
      <c r="Q417">
        <v>1</v>
      </c>
      <c r="R417">
        <v>26</v>
      </c>
      <c r="S417">
        <v>6</v>
      </c>
      <c r="T417" t="s">
        <v>3057</v>
      </c>
      <c r="U417">
        <v>232</v>
      </c>
      <c r="V417">
        <v>2</v>
      </c>
      <c r="W417">
        <v>17</v>
      </c>
      <c r="X417">
        <v>27</v>
      </c>
      <c r="Y417">
        <v>218</v>
      </c>
      <c r="Z417">
        <v>20</v>
      </c>
      <c r="AA417">
        <v>8</v>
      </c>
      <c r="AD417">
        <v>18</v>
      </c>
      <c r="AE417">
        <v>416</v>
      </c>
      <c r="AF417" s="16" t="s">
        <v>39</v>
      </c>
      <c r="AG417" s="16"/>
      <c r="AH417" s="16"/>
      <c r="AI417" s="16" t="str">
        <f t="shared" si="24"/>
        <v>(232,6,2,17,27,218,8, null, 18, 'Chambers 2025 Latin America',2025, '2023-12-04','2023-12-04','".Carbon::now()."','".Carbon::now()."'),</v>
      </c>
      <c r="AJ417" s="16" t="str">
        <f t="shared" si="25"/>
        <v>('".DB::select("SELECT id_status FROM `status` WHERE `element_type` = 'task' AND status_type = 'client' AND name ='CONFIRMED'")[0]-&gt;id_status."',416,1),</v>
      </c>
      <c r="AK417" s="16" t="str">
        <f t="shared" si="26"/>
        <v/>
      </c>
      <c r="AL417" s="16" t="str">
        <f t="shared" si="27"/>
        <v/>
      </c>
    </row>
    <row r="418" spans="1:38" x14ac:dyDescent="0.25">
      <c r="A418" s="16" t="s">
        <v>365</v>
      </c>
      <c r="B418" s="16" t="s">
        <v>62</v>
      </c>
      <c r="C418" s="16" t="s">
        <v>41</v>
      </c>
      <c r="D418" s="16" t="s">
        <v>28</v>
      </c>
      <c r="E418" s="16" t="s">
        <v>105</v>
      </c>
      <c r="F418" s="16" t="s">
        <v>106</v>
      </c>
      <c r="G418" s="16" t="s">
        <v>394</v>
      </c>
      <c r="H418" s="16" t="s">
        <v>181</v>
      </c>
      <c r="I418" s="16" t="s">
        <v>73</v>
      </c>
      <c r="J418" s="16" t="s">
        <v>314</v>
      </c>
      <c r="M418" s="16"/>
      <c r="N418" s="7">
        <v>45170</v>
      </c>
      <c r="O418" s="9">
        <v>45176</v>
      </c>
      <c r="P418" t="s">
        <v>1178</v>
      </c>
      <c r="Q418">
        <v>1</v>
      </c>
      <c r="R418">
        <v>33</v>
      </c>
      <c r="S418">
        <v>4</v>
      </c>
      <c r="T418" t="s">
        <v>3029</v>
      </c>
      <c r="U418">
        <v>17</v>
      </c>
      <c r="V418">
        <v>2</v>
      </c>
      <c r="W418">
        <v>20</v>
      </c>
      <c r="X418">
        <v>66</v>
      </c>
      <c r="Y418">
        <v>218</v>
      </c>
      <c r="Z418">
        <v>4</v>
      </c>
      <c r="AA418">
        <v>21</v>
      </c>
      <c r="AE418">
        <v>417</v>
      </c>
      <c r="AF418" s="16" t="s">
        <v>24</v>
      </c>
      <c r="AG418" s="16"/>
      <c r="AH418" s="16"/>
      <c r="AI418" s="16" t="str">
        <f t="shared" si="24"/>
        <v>(17,4,2,20,66,218,21, null, null, 'Chambers 2024 USA',2024, '2023-09-07','2023-09-07','".Carbon::now()."','".Carbon::now()."'),</v>
      </c>
      <c r="AJ418" s="16" t="str">
        <f t="shared" si="25"/>
        <v>('".DB::select("SELECT id_status FROM `status` WHERE `element_type` = 'task' AND status_type = 'client' AND name ='CANCELLED'")[0]-&gt;id_status."',417,1),</v>
      </c>
      <c r="AK418" s="16" t="str">
        <f t="shared" si="26"/>
        <v/>
      </c>
      <c r="AL418" s="16" t="str">
        <f t="shared" si="27"/>
        <v/>
      </c>
    </row>
    <row r="419" spans="1:38" x14ac:dyDescent="0.25">
      <c r="A419" s="16" t="s">
        <v>365</v>
      </c>
      <c r="B419" s="16" t="s">
        <v>62</v>
      </c>
      <c r="C419" s="16" t="s">
        <v>41</v>
      </c>
      <c r="D419" s="16" t="s">
        <v>28</v>
      </c>
      <c r="E419" s="16" t="s">
        <v>51</v>
      </c>
      <c r="F419" s="16" t="s">
        <v>31</v>
      </c>
      <c r="G419" s="16" t="s">
        <v>430</v>
      </c>
      <c r="H419" s="16" t="s">
        <v>431</v>
      </c>
      <c r="I419" s="16" t="s">
        <v>73</v>
      </c>
      <c r="J419" s="16" t="s">
        <v>73</v>
      </c>
      <c r="M419" s="16" t="s">
        <v>54</v>
      </c>
      <c r="N419" s="7">
        <v>44979</v>
      </c>
      <c r="O419" s="9">
        <v>44979</v>
      </c>
      <c r="P419" t="s">
        <v>1179</v>
      </c>
      <c r="Q419">
        <v>1</v>
      </c>
      <c r="R419">
        <v>33</v>
      </c>
      <c r="S419">
        <v>4</v>
      </c>
      <c r="T419" t="s">
        <v>3029</v>
      </c>
      <c r="U419">
        <v>17</v>
      </c>
      <c r="V419">
        <v>2</v>
      </c>
      <c r="W419">
        <v>12</v>
      </c>
      <c r="X419">
        <v>11</v>
      </c>
      <c r="Y419">
        <v>71</v>
      </c>
      <c r="Z419">
        <v>4</v>
      </c>
      <c r="AA419">
        <v>4</v>
      </c>
      <c r="AD419">
        <v>50</v>
      </c>
      <c r="AE419">
        <v>418</v>
      </c>
      <c r="AF419" s="16" t="s">
        <v>39</v>
      </c>
      <c r="AG419" s="16"/>
      <c r="AH419" s="16"/>
      <c r="AI419" s="16" t="str">
        <f t="shared" si="24"/>
        <v>(17,4,2,12,11,71,4, null, 50, 'Chambers 2024 Europe',2024, '2023-02-22','2023-02-22','".Carbon::now()."','".Carbon::now()."'),</v>
      </c>
      <c r="AJ419" s="16" t="str">
        <f t="shared" si="25"/>
        <v>('".DB::select("SELECT id_status FROM `status` WHERE `element_type` = 'task' AND status_type = 'client' AND name ='CONFIRMED'")[0]-&gt;id_status."',418,1),</v>
      </c>
      <c r="AK419" s="16" t="str">
        <f t="shared" si="26"/>
        <v/>
      </c>
      <c r="AL419" s="16" t="str">
        <f t="shared" si="27"/>
        <v/>
      </c>
    </row>
    <row r="420" spans="1:38" x14ac:dyDescent="0.25">
      <c r="A420" s="16" t="s">
        <v>154</v>
      </c>
      <c r="B420" s="16" t="s">
        <v>62</v>
      </c>
      <c r="C420" s="16" t="s">
        <v>41</v>
      </c>
      <c r="D420" s="16" t="s">
        <v>28</v>
      </c>
      <c r="E420" s="16" t="s">
        <v>160</v>
      </c>
      <c r="F420" s="16" t="s">
        <v>155</v>
      </c>
      <c r="G420" s="16" t="s">
        <v>156</v>
      </c>
      <c r="H420" s="16" t="s">
        <v>182</v>
      </c>
      <c r="I420" s="16" t="s">
        <v>73</v>
      </c>
      <c r="J420" s="16" t="s">
        <v>3174</v>
      </c>
      <c r="M420" s="16" t="s">
        <v>74</v>
      </c>
      <c r="N420" s="7">
        <v>44957</v>
      </c>
      <c r="O420" s="9">
        <v>44957</v>
      </c>
      <c r="P420" t="s">
        <v>1176</v>
      </c>
      <c r="Q420">
        <v>1</v>
      </c>
      <c r="R420">
        <v>11</v>
      </c>
      <c r="S420">
        <v>4</v>
      </c>
      <c r="T420" t="s">
        <v>2983</v>
      </c>
      <c r="U420">
        <v>10</v>
      </c>
      <c r="V420">
        <v>2</v>
      </c>
      <c r="W420">
        <v>4</v>
      </c>
      <c r="X420">
        <v>100</v>
      </c>
      <c r="Y420">
        <v>228</v>
      </c>
      <c r="Z420">
        <v>4</v>
      </c>
      <c r="AA420">
        <v>45</v>
      </c>
      <c r="AD420">
        <v>6</v>
      </c>
      <c r="AE420">
        <v>419</v>
      </c>
      <c r="AF420" s="16" t="s">
        <v>39</v>
      </c>
      <c r="AG420" s="16"/>
      <c r="AH420" s="16"/>
      <c r="AI420" s="16" t="str">
        <f t="shared" si="24"/>
        <v>(10,4,2,4,100,228,45, null, 6, 'Chambers 2024 Asia Pacific',2024, '2023-01-31','2023-01-31','".Carbon::now()."','".Carbon::now()."'),</v>
      </c>
      <c r="AJ420" s="16" t="str">
        <f t="shared" si="25"/>
        <v>('".DB::select("SELECT id_status FROM `status` WHERE `element_type` = 'task' AND status_type = 'client' AND name ='CONFIRMED'")[0]-&gt;id_status."',419,1),</v>
      </c>
      <c r="AK420" s="16" t="str">
        <f t="shared" si="26"/>
        <v/>
      </c>
      <c r="AL420" s="16" t="str">
        <f t="shared" si="27"/>
        <v/>
      </c>
    </row>
    <row r="421" spans="1:38" x14ac:dyDescent="0.25">
      <c r="A421" s="16" t="s">
        <v>154</v>
      </c>
      <c r="B421" s="16" t="s">
        <v>62</v>
      </c>
      <c r="C421" s="16" t="s">
        <v>41</v>
      </c>
      <c r="D421" s="16" t="s">
        <v>349</v>
      </c>
      <c r="E421" s="16" t="s">
        <v>3237</v>
      </c>
      <c r="F421" s="16" t="s">
        <v>155</v>
      </c>
      <c r="G421" s="16" t="s">
        <v>156</v>
      </c>
      <c r="H421" s="16" t="s">
        <v>182</v>
      </c>
      <c r="I421" s="16" t="s">
        <v>73</v>
      </c>
      <c r="J421" s="16" t="s">
        <v>73</v>
      </c>
      <c r="M421" s="16" t="s">
        <v>74</v>
      </c>
      <c r="N421" s="7">
        <v>45322</v>
      </c>
      <c r="O421" s="9">
        <v>45322</v>
      </c>
      <c r="P421" t="s">
        <v>5035</v>
      </c>
      <c r="Q421">
        <v>1</v>
      </c>
      <c r="R421">
        <v>11</v>
      </c>
      <c r="S421">
        <v>4</v>
      </c>
      <c r="T421" t="s">
        <v>4944</v>
      </c>
      <c r="U421">
        <v>147</v>
      </c>
      <c r="V421">
        <v>2</v>
      </c>
      <c r="W421">
        <v>4</v>
      </c>
      <c r="X421">
        <v>100</v>
      </c>
      <c r="Y421">
        <v>228</v>
      </c>
      <c r="Z421">
        <v>4</v>
      </c>
      <c r="AA421">
        <v>4</v>
      </c>
      <c r="AD421">
        <v>6</v>
      </c>
      <c r="AE421">
        <v>420</v>
      </c>
      <c r="AF421" s="16" t="s">
        <v>3143</v>
      </c>
      <c r="AG421" s="16"/>
      <c r="AH421" s="16"/>
      <c r="AI421" s="16" t="str">
        <f t="shared" si="24"/>
        <v>(147,4,2,4,100,228,4, null, 6, 'Chambers 2025 Asia Pacific',2025, '2024-01-31','2024-01-31','".Carbon::now()."','".Carbon::now()."'),</v>
      </c>
      <c r="AJ421" s="16" t="str">
        <f t="shared" si="25"/>
        <v>('".DB::select("SELECT id_status FROM `status` WHERE `element_type` = 'task' AND status_type = 'client' AND name ='PRE-FORECAST'")[0]-&gt;id_status."',420,1),</v>
      </c>
      <c r="AK421" s="16" t="str">
        <f t="shared" si="26"/>
        <v/>
      </c>
      <c r="AL421" s="16" t="str">
        <f t="shared" si="27"/>
        <v/>
      </c>
    </row>
    <row r="422" spans="1:38" x14ac:dyDescent="0.25">
      <c r="A422" s="16" t="s">
        <v>154</v>
      </c>
      <c r="B422" s="16" t="s">
        <v>62</v>
      </c>
      <c r="C422" s="16" t="s">
        <v>41</v>
      </c>
      <c r="D422" s="16" t="s">
        <v>28</v>
      </c>
      <c r="E422" s="16" t="s">
        <v>160</v>
      </c>
      <c r="F422" s="16" t="s">
        <v>155</v>
      </c>
      <c r="G422" s="16" t="s">
        <v>156</v>
      </c>
      <c r="H422" s="16" t="s">
        <v>183</v>
      </c>
      <c r="I422" s="16" t="s">
        <v>73</v>
      </c>
      <c r="J422" s="16" t="s">
        <v>3174</v>
      </c>
      <c r="M422" s="16" t="s">
        <v>74</v>
      </c>
      <c r="N422" s="7">
        <v>44957</v>
      </c>
      <c r="O422" s="9">
        <v>44957</v>
      </c>
      <c r="P422" t="s">
        <v>1176</v>
      </c>
      <c r="Q422">
        <v>1</v>
      </c>
      <c r="R422">
        <v>11</v>
      </c>
      <c r="S422">
        <v>4</v>
      </c>
      <c r="T422" t="s">
        <v>2983</v>
      </c>
      <c r="U422">
        <v>10</v>
      </c>
      <c r="V422">
        <v>2</v>
      </c>
      <c r="W422">
        <v>4</v>
      </c>
      <c r="X422">
        <v>100</v>
      </c>
      <c r="Y422">
        <v>254</v>
      </c>
      <c r="Z422">
        <v>4</v>
      </c>
      <c r="AA422">
        <v>45</v>
      </c>
      <c r="AD422">
        <v>6</v>
      </c>
      <c r="AE422">
        <v>421</v>
      </c>
      <c r="AF422" s="16" t="s">
        <v>39</v>
      </c>
      <c r="AG422" s="16"/>
      <c r="AH422" s="16"/>
      <c r="AI422" s="16" t="str">
        <f t="shared" si="24"/>
        <v>(10,4,2,4,100,254,45, null, 6, 'Chambers 2024 Asia Pacific',2024, '2023-01-31','2023-01-31','".Carbon::now()."','".Carbon::now()."'),</v>
      </c>
      <c r="AJ422" s="16" t="str">
        <f t="shared" si="25"/>
        <v>('".DB::select("SELECT id_status FROM `status` WHERE `element_type` = 'task' AND status_type = 'client' AND name ='CONFIRMED'")[0]-&gt;id_status."',421,1),</v>
      </c>
      <c r="AK422" s="16" t="str">
        <f t="shared" si="26"/>
        <v/>
      </c>
      <c r="AL422" s="16" t="str">
        <f t="shared" si="27"/>
        <v/>
      </c>
    </row>
    <row r="423" spans="1:38" x14ac:dyDescent="0.25">
      <c r="A423" s="16" t="s">
        <v>154</v>
      </c>
      <c r="B423" s="16" t="s">
        <v>62</v>
      </c>
      <c r="C423" s="16" t="s">
        <v>41</v>
      </c>
      <c r="D423" s="16" t="s">
        <v>349</v>
      </c>
      <c r="E423" s="16" t="s">
        <v>3237</v>
      </c>
      <c r="F423" s="16" t="s">
        <v>155</v>
      </c>
      <c r="G423" s="16" t="s">
        <v>156</v>
      </c>
      <c r="H423" s="16" t="s">
        <v>183</v>
      </c>
      <c r="I423" s="16" t="s">
        <v>73</v>
      </c>
      <c r="J423" s="16" t="s">
        <v>73</v>
      </c>
      <c r="M423" s="16" t="s">
        <v>74</v>
      </c>
      <c r="N423" s="7">
        <v>45322</v>
      </c>
      <c r="O423" s="9">
        <v>45322</v>
      </c>
      <c r="P423" t="s">
        <v>5035</v>
      </c>
      <c r="Q423">
        <v>1</v>
      </c>
      <c r="R423">
        <v>11</v>
      </c>
      <c r="S423">
        <v>4</v>
      </c>
      <c r="T423" t="s">
        <v>4944</v>
      </c>
      <c r="U423">
        <v>147</v>
      </c>
      <c r="V423">
        <v>2</v>
      </c>
      <c r="W423">
        <v>4</v>
      </c>
      <c r="X423">
        <v>100</v>
      </c>
      <c r="Y423">
        <v>254</v>
      </c>
      <c r="Z423">
        <v>4</v>
      </c>
      <c r="AA423">
        <v>4</v>
      </c>
      <c r="AD423">
        <v>6</v>
      </c>
      <c r="AE423">
        <v>422</v>
      </c>
      <c r="AF423" s="16" t="s">
        <v>3143</v>
      </c>
      <c r="AG423" s="16"/>
      <c r="AH423" s="16"/>
      <c r="AI423" s="16" t="str">
        <f t="shared" si="24"/>
        <v>(147,4,2,4,100,254,4, null, 6, 'Chambers 2025 Asia Pacific',2025, '2024-01-31','2024-01-31','".Carbon::now()."','".Carbon::now()."'),</v>
      </c>
      <c r="AJ423" s="16" t="str">
        <f t="shared" si="25"/>
        <v>('".DB::select("SELECT id_status FROM `status` WHERE `element_type` = 'task' AND status_type = 'client' AND name ='PRE-FORECAST'")[0]-&gt;id_status."',422,1),</v>
      </c>
      <c r="AK423" s="16" t="str">
        <f t="shared" si="26"/>
        <v/>
      </c>
      <c r="AL423" s="16" t="str">
        <f t="shared" si="27"/>
        <v/>
      </c>
    </row>
    <row r="424" spans="1:38" x14ac:dyDescent="0.25">
      <c r="A424" s="16" t="s">
        <v>365</v>
      </c>
      <c r="B424" s="16" t="s">
        <v>62</v>
      </c>
      <c r="C424" s="16" t="s">
        <v>41</v>
      </c>
      <c r="D424" s="16" t="s">
        <v>28</v>
      </c>
      <c r="E424" s="16" t="s">
        <v>160</v>
      </c>
      <c r="F424" s="16" t="s">
        <v>155</v>
      </c>
      <c r="G424" s="16" t="s">
        <v>156</v>
      </c>
      <c r="H424" s="16" t="s">
        <v>183</v>
      </c>
      <c r="I424" s="16" t="s">
        <v>73</v>
      </c>
      <c r="J424" s="16" t="s">
        <v>73</v>
      </c>
      <c r="M424" s="16" t="s">
        <v>54</v>
      </c>
      <c r="N424" s="7">
        <v>45022</v>
      </c>
      <c r="O424" s="9">
        <v>44957</v>
      </c>
      <c r="P424" t="s">
        <v>1176</v>
      </c>
      <c r="Q424">
        <v>1</v>
      </c>
      <c r="R424">
        <v>33</v>
      </c>
      <c r="S424">
        <v>4</v>
      </c>
      <c r="T424" t="s">
        <v>3029</v>
      </c>
      <c r="U424">
        <v>17</v>
      </c>
      <c r="V424">
        <v>2</v>
      </c>
      <c r="W424">
        <v>4</v>
      </c>
      <c r="X424">
        <v>100</v>
      </c>
      <c r="Y424">
        <v>254</v>
      </c>
      <c r="Z424">
        <v>4</v>
      </c>
      <c r="AA424">
        <v>4</v>
      </c>
      <c r="AD424">
        <v>50</v>
      </c>
      <c r="AE424">
        <v>423</v>
      </c>
      <c r="AF424" s="16" t="s">
        <v>39</v>
      </c>
      <c r="AG424" s="16"/>
      <c r="AH424" s="16"/>
      <c r="AI424" s="16" t="str">
        <f t="shared" si="24"/>
        <v>(17,4,2,4,100,254,4, null, 50, 'Chambers 2024 Asia Pacific',2024, '2023-01-31','2023-01-31','".Carbon::now()."','".Carbon::now()."'),</v>
      </c>
      <c r="AJ424" s="16" t="str">
        <f t="shared" si="25"/>
        <v>('".DB::select("SELECT id_status FROM `status` WHERE `element_type` = 'task' AND status_type = 'client' AND name ='CONFIRMED'")[0]-&gt;id_status."',423,1),</v>
      </c>
      <c r="AK424" s="16" t="str">
        <f t="shared" si="26"/>
        <v/>
      </c>
      <c r="AL424" s="16" t="str">
        <f t="shared" si="27"/>
        <v/>
      </c>
    </row>
    <row r="425" spans="1:38" x14ac:dyDescent="0.25">
      <c r="A425" s="16" t="s">
        <v>267</v>
      </c>
      <c r="B425" s="16" t="s">
        <v>26</v>
      </c>
      <c r="C425" s="16" t="s">
        <v>41</v>
      </c>
      <c r="D425" s="16" t="s">
        <v>28</v>
      </c>
      <c r="E425" s="16" t="s">
        <v>76</v>
      </c>
      <c r="F425" s="16" t="s">
        <v>77</v>
      </c>
      <c r="G425" s="16" t="s">
        <v>270</v>
      </c>
      <c r="H425" s="16" t="s">
        <v>271</v>
      </c>
      <c r="I425" s="16" t="s">
        <v>73</v>
      </c>
      <c r="J425" s="16" t="s">
        <v>218</v>
      </c>
      <c r="M425" s="16" t="s">
        <v>234</v>
      </c>
      <c r="N425" s="7">
        <v>44901</v>
      </c>
      <c r="O425" s="9">
        <v>44901</v>
      </c>
      <c r="P425" t="s">
        <v>1205</v>
      </c>
      <c r="Q425">
        <v>1</v>
      </c>
      <c r="R425">
        <v>21</v>
      </c>
      <c r="S425">
        <v>5</v>
      </c>
      <c r="T425" t="s">
        <v>3015</v>
      </c>
      <c r="U425">
        <v>121</v>
      </c>
      <c r="V425">
        <v>2</v>
      </c>
      <c r="W425">
        <v>19</v>
      </c>
      <c r="X425">
        <v>98</v>
      </c>
      <c r="Y425">
        <v>73</v>
      </c>
      <c r="Z425">
        <v>4</v>
      </c>
      <c r="AA425">
        <v>13</v>
      </c>
      <c r="AD425">
        <v>31</v>
      </c>
      <c r="AE425">
        <v>424</v>
      </c>
      <c r="AF425" s="16" t="s">
        <v>39</v>
      </c>
      <c r="AG425" s="16"/>
      <c r="AH425" s="16"/>
      <c r="AI425" s="16" t="str">
        <f t="shared" si="24"/>
        <v>(121,5,2,19,98,73,13, null, 31, 'Chambers 2024 UK',2024, '2022-12-06','2022-12-06','".Carbon::now()."','".Carbon::now()."'),</v>
      </c>
      <c r="AJ425" s="16" t="str">
        <f t="shared" si="25"/>
        <v>('".DB::select("SELECT id_status FROM `status` WHERE `element_type` = 'task' AND status_type = 'client' AND name ='CONFIRMED'")[0]-&gt;id_status."',424,1),</v>
      </c>
      <c r="AK425" s="16" t="str">
        <f t="shared" si="26"/>
        <v/>
      </c>
      <c r="AL425" s="16" t="str">
        <f t="shared" si="27"/>
        <v/>
      </c>
    </row>
    <row r="426" spans="1:38" x14ac:dyDescent="0.25">
      <c r="A426" s="16" t="s">
        <v>267</v>
      </c>
      <c r="B426" s="16" t="s">
        <v>26</v>
      </c>
      <c r="C426" s="16" t="s">
        <v>41</v>
      </c>
      <c r="D426" s="16" t="s">
        <v>28</v>
      </c>
      <c r="E426" s="16" t="s">
        <v>76</v>
      </c>
      <c r="F426" s="16" t="s">
        <v>77</v>
      </c>
      <c r="G426" s="16" t="s">
        <v>272</v>
      </c>
      <c r="H426" s="16" t="s">
        <v>271</v>
      </c>
      <c r="I426" s="16" t="s">
        <v>73</v>
      </c>
      <c r="J426" s="16" t="s">
        <v>218</v>
      </c>
      <c r="M426" s="16" t="s">
        <v>234</v>
      </c>
      <c r="N426" s="7">
        <v>44901</v>
      </c>
      <c r="O426" s="9">
        <v>44901</v>
      </c>
      <c r="P426" t="s">
        <v>1205</v>
      </c>
      <c r="Q426">
        <v>1</v>
      </c>
      <c r="R426">
        <v>21</v>
      </c>
      <c r="S426">
        <v>5</v>
      </c>
      <c r="T426" t="s">
        <v>3015</v>
      </c>
      <c r="U426">
        <v>121</v>
      </c>
      <c r="V426">
        <v>2</v>
      </c>
      <c r="W426">
        <v>19</v>
      </c>
      <c r="X426">
        <v>104</v>
      </c>
      <c r="Y426">
        <v>73</v>
      </c>
      <c r="Z426">
        <v>4</v>
      </c>
      <c r="AA426">
        <v>13</v>
      </c>
      <c r="AD426">
        <v>31</v>
      </c>
      <c r="AE426">
        <v>425</v>
      </c>
      <c r="AF426" s="16" t="s">
        <v>39</v>
      </c>
      <c r="AG426" s="16"/>
      <c r="AH426" s="16"/>
      <c r="AI426" s="16" t="str">
        <f t="shared" si="24"/>
        <v>(121,5,2,19,104,73,13, null, 31, 'Chambers 2024 UK',2024, '2022-12-06','2022-12-06','".Carbon::now()."','".Carbon::now()."'),</v>
      </c>
      <c r="AJ426" s="16" t="str">
        <f t="shared" si="25"/>
        <v>('".DB::select("SELECT id_status FROM `status` WHERE `element_type` = 'task' AND status_type = 'client' AND name ='CONFIRMED'")[0]-&gt;id_status."',425,1),</v>
      </c>
      <c r="AK426" s="16" t="str">
        <f t="shared" si="26"/>
        <v/>
      </c>
      <c r="AL426" s="16" t="str">
        <f t="shared" si="27"/>
        <v/>
      </c>
    </row>
    <row r="427" spans="1:38" x14ac:dyDescent="0.25">
      <c r="A427" s="16" t="s">
        <v>267</v>
      </c>
      <c r="B427" s="16" t="s">
        <v>26</v>
      </c>
      <c r="C427" s="16" t="s">
        <v>41</v>
      </c>
      <c r="D427" s="16" t="s">
        <v>349</v>
      </c>
      <c r="E427" s="16" t="s">
        <v>1274</v>
      </c>
      <c r="F427" s="16" t="s">
        <v>77</v>
      </c>
      <c r="G427" s="16" t="s">
        <v>270</v>
      </c>
      <c r="H427" s="16" t="s">
        <v>271</v>
      </c>
      <c r="I427" s="16" t="s">
        <v>73</v>
      </c>
      <c r="J427" s="16" t="s">
        <v>218</v>
      </c>
      <c r="M427" s="16" t="s">
        <v>234</v>
      </c>
      <c r="N427" s="7">
        <v>45266</v>
      </c>
      <c r="O427" s="9">
        <v>45266</v>
      </c>
      <c r="P427" t="s">
        <v>5037</v>
      </c>
      <c r="Q427">
        <v>1</v>
      </c>
      <c r="R427">
        <v>21</v>
      </c>
      <c r="S427">
        <v>5</v>
      </c>
      <c r="T427" t="s">
        <v>5006</v>
      </c>
      <c r="U427">
        <v>209</v>
      </c>
      <c r="V427">
        <v>2</v>
      </c>
      <c r="W427">
        <v>19</v>
      </c>
      <c r="X427">
        <v>98</v>
      </c>
      <c r="Y427">
        <v>73</v>
      </c>
      <c r="Z427">
        <v>4</v>
      </c>
      <c r="AA427">
        <v>13</v>
      </c>
      <c r="AD427">
        <v>31</v>
      </c>
      <c r="AE427">
        <v>426</v>
      </c>
      <c r="AF427" s="16" t="s">
        <v>24</v>
      </c>
      <c r="AG427" s="16"/>
      <c r="AH427" s="16"/>
      <c r="AI427" s="16" t="str">
        <f t="shared" si="24"/>
        <v>(209,5,2,19,98,73,13, null, 31, 'Chambers 2025 UK',2025, '2023-12-06','2023-12-06','".Carbon::now()."','".Carbon::now()."'),</v>
      </c>
      <c r="AJ427" s="16" t="str">
        <f t="shared" si="25"/>
        <v>('".DB::select("SELECT id_status FROM `status` WHERE `element_type` = 'task' AND status_type = 'client' AND name ='CANCELLED'")[0]-&gt;id_status."',426,1),</v>
      </c>
      <c r="AK427" s="16" t="str">
        <f t="shared" si="26"/>
        <v/>
      </c>
      <c r="AL427" s="16" t="str">
        <f t="shared" si="27"/>
        <v/>
      </c>
    </row>
    <row r="428" spans="1:38" x14ac:dyDescent="0.25">
      <c r="A428" s="16" t="s">
        <v>267</v>
      </c>
      <c r="B428" s="16" t="s">
        <v>26</v>
      </c>
      <c r="C428" s="16" t="s">
        <v>41</v>
      </c>
      <c r="D428" s="16" t="s">
        <v>349</v>
      </c>
      <c r="E428" s="16" t="s">
        <v>1274</v>
      </c>
      <c r="F428" s="16" t="s">
        <v>77</v>
      </c>
      <c r="G428" s="16" t="s">
        <v>272</v>
      </c>
      <c r="H428" s="16" t="s">
        <v>271</v>
      </c>
      <c r="I428" s="16" t="s">
        <v>73</v>
      </c>
      <c r="J428" s="16" t="s">
        <v>218</v>
      </c>
      <c r="M428" s="16" t="s">
        <v>234</v>
      </c>
      <c r="N428" s="7">
        <v>45266</v>
      </c>
      <c r="O428" s="9">
        <v>45266</v>
      </c>
      <c r="P428" t="s">
        <v>5037</v>
      </c>
      <c r="Q428">
        <v>1</v>
      </c>
      <c r="R428">
        <v>21</v>
      </c>
      <c r="S428">
        <v>5</v>
      </c>
      <c r="T428" t="s">
        <v>5006</v>
      </c>
      <c r="U428">
        <v>209</v>
      </c>
      <c r="V428">
        <v>2</v>
      </c>
      <c r="W428">
        <v>19</v>
      </c>
      <c r="X428">
        <v>104</v>
      </c>
      <c r="Y428">
        <v>73</v>
      </c>
      <c r="Z428">
        <v>4</v>
      </c>
      <c r="AA428">
        <v>13</v>
      </c>
      <c r="AD428">
        <v>31</v>
      </c>
      <c r="AE428">
        <v>427</v>
      </c>
      <c r="AF428" s="16" t="s">
        <v>24</v>
      </c>
      <c r="AG428" s="16"/>
      <c r="AH428" s="16"/>
      <c r="AI428" s="16" t="str">
        <f t="shared" si="24"/>
        <v>(209,5,2,19,104,73,13, null, 31, 'Chambers 2025 UK',2025, '2023-12-06','2023-12-06','".Carbon::now()."','".Carbon::now()."'),</v>
      </c>
      <c r="AJ428" s="16" t="str">
        <f t="shared" si="25"/>
        <v>('".DB::select("SELECT id_status FROM `status` WHERE `element_type` = 'task' AND status_type = 'client' AND name ='CANCELLED'")[0]-&gt;id_status."',427,1),</v>
      </c>
      <c r="AK428" s="16" t="str">
        <f t="shared" si="26"/>
        <v/>
      </c>
      <c r="AL428" s="16" t="str">
        <f t="shared" si="27"/>
        <v/>
      </c>
    </row>
    <row r="429" spans="1:38" x14ac:dyDescent="0.25">
      <c r="A429" s="16" t="s">
        <v>354</v>
      </c>
      <c r="B429" s="16" t="s">
        <v>26</v>
      </c>
      <c r="C429" s="16" t="s">
        <v>41</v>
      </c>
      <c r="D429" s="16" t="s">
        <v>28</v>
      </c>
      <c r="E429" s="16" t="s">
        <v>51</v>
      </c>
      <c r="F429" s="16" t="s">
        <v>31</v>
      </c>
      <c r="G429" s="16" t="s">
        <v>355</v>
      </c>
      <c r="H429" s="16" t="s">
        <v>271</v>
      </c>
      <c r="I429" s="16" t="s">
        <v>35</v>
      </c>
      <c r="J429" s="16" t="s">
        <v>95</v>
      </c>
      <c r="M429" s="16"/>
      <c r="N429" s="7">
        <v>45176</v>
      </c>
      <c r="O429" s="9">
        <v>45063</v>
      </c>
      <c r="P429" t="s">
        <v>1191</v>
      </c>
      <c r="Q429">
        <v>1</v>
      </c>
      <c r="R429">
        <v>23</v>
      </c>
      <c r="S429">
        <v>5</v>
      </c>
      <c r="T429" t="s">
        <v>2948</v>
      </c>
      <c r="U429">
        <v>63</v>
      </c>
      <c r="V429">
        <v>2</v>
      </c>
      <c r="W429">
        <v>12</v>
      </c>
      <c r="X429">
        <v>80</v>
      </c>
      <c r="Y429">
        <v>73</v>
      </c>
      <c r="Z429">
        <v>20</v>
      </c>
      <c r="AA429">
        <v>8</v>
      </c>
      <c r="AE429">
        <v>428</v>
      </c>
      <c r="AF429" s="16" t="s">
        <v>24</v>
      </c>
      <c r="AG429" s="16"/>
      <c r="AH429" s="16"/>
      <c r="AI429" s="16" t="str">
        <f t="shared" si="24"/>
        <v>(63,5,2,12,80,73,8, null, null, 'Chambers 2024 Europe',2024, '2023-05-17','2023-05-17','".Carbon::now()."','".Carbon::now()."'),</v>
      </c>
      <c r="AJ429" s="16" t="str">
        <f t="shared" si="25"/>
        <v>('".DB::select("SELECT id_status FROM `status` WHERE `element_type` = 'task' AND status_type = 'client' AND name ='CANCELLED'")[0]-&gt;id_status."',428,1),</v>
      </c>
      <c r="AK429" s="16" t="str">
        <f t="shared" si="26"/>
        <v/>
      </c>
      <c r="AL429" s="16" t="str">
        <f t="shared" si="27"/>
        <v/>
      </c>
    </row>
    <row r="430" spans="1:38" x14ac:dyDescent="0.25">
      <c r="A430" s="16" t="s">
        <v>154</v>
      </c>
      <c r="B430" s="16" t="s">
        <v>62</v>
      </c>
      <c r="C430" s="16" t="s">
        <v>41</v>
      </c>
      <c r="D430" s="16" t="s">
        <v>28</v>
      </c>
      <c r="E430" s="16" t="s">
        <v>160</v>
      </c>
      <c r="F430" s="16" t="s">
        <v>155</v>
      </c>
      <c r="G430" s="16" t="s">
        <v>156</v>
      </c>
      <c r="H430" s="16" t="s">
        <v>184</v>
      </c>
      <c r="I430" s="16" t="s">
        <v>73</v>
      </c>
      <c r="J430" s="16" t="s">
        <v>3174</v>
      </c>
      <c r="M430" s="16" t="s">
        <v>74</v>
      </c>
      <c r="N430" s="7">
        <v>44957</v>
      </c>
      <c r="O430" s="9">
        <v>44957</v>
      </c>
      <c r="P430" t="s">
        <v>1176</v>
      </c>
      <c r="Q430">
        <v>1</v>
      </c>
      <c r="R430">
        <v>11</v>
      </c>
      <c r="S430">
        <v>4</v>
      </c>
      <c r="T430" t="s">
        <v>2983</v>
      </c>
      <c r="U430">
        <v>10</v>
      </c>
      <c r="V430">
        <v>2</v>
      </c>
      <c r="W430">
        <v>4</v>
      </c>
      <c r="X430">
        <v>100</v>
      </c>
      <c r="Y430">
        <v>318</v>
      </c>
      <c r="Z430">
        <v>4</v>
      </c>
      <c r="AA430">
        <v>45</v>
      </c>
      <c r="AD430">
        <v>6</v>
      </c>
      <c r="AE430">
        <v>429</v>
      </c>
      <c r="AF430" s="16" t="s">
        <v>39</v>
      </c>
      <c r="AG430" s="16"/>
      <c r="AH430" s="16"/>
      <c r="AI430" s="16" t="str">
        <f t="shared" si="24"/>
        <v>(10,4,2,4,100,318,45, null, 6, 'Chambers 2024 Asia Pacific',2024, '2023-01-31','2023-01-31','".Carbon::now()."','".Carbon::now()."'),</v>
      </c>
      <c r="AJ430" s="16" t="str">
        <f t="shared" si="25"/>
        <v>('".DB::select("SELECT id_status FROM `status` WHERE `element_type` = 'task' AND status_type = 'client' AND name ='CONFIRMED'")[0]-&gt;id_status."',429,1),</v>
      </c>
      <c r="AK430" s="16" t="str">
        <f t="shared" si="26"/>
        <v/>
      </c>
      <c r="AL430" s="16" t="str">
        <f t="shared" si="27"/>
        <v/>
      </c>
    </row>
    <row r="431" spans="1:38" x14ac:dyDescent="0.25">
      <c r="A431" s="16" t="s">
        <v>154</v>
      </c>
      <c r="B431" s="16" t="s">
        <v>62</v>
      </c>
      <c r="C431" s="16" t="s">
        <v>41</v>
      </c>
      <c r="D431" s="16" t="s">
        <v>349</v>
      </c>
      <c r="E431" s="16" t="s">
        <v>3237</v>
      </c>
      <c r="F431" s="16" t="s">
        <v>155</v>
      </c>
      <c r="G431" s="16" t="s">
        <v>156</v>
      </c>
      <c r="H431" s="16" t="s">
        <v>184</v>
      </c>
      <c r="I431" s="16" t="s">
        <v>73</v>
      </c>
      <c r="J431" s="16" t="s">
        <v>73</v>
      </c>
      <c r="M431" s="16" t="s">
        <v>74</v>
      </c>
      <c r="N431" s="7">
        <v>45322</v>
      </c>
      <c r="O431" s="9">
        <v>45322</v>
      </c>
      <c r="P431" t="s">
        <v>5035</v>
      </c>
      <c r="Q431">
        <v>1</v>
      </c>
      <c r="R431">
        <v>11</v>
      </c>
      <c r="S431">
        <v>4</v>
      </c>
      <c r="T431" t="s">
        <v>4944</v>
      </c>
      <c r="U431">
        <v>147</v>
      </c>
      <c r="V431">
        <v>2</v>
      </c>
      <c r="W431">
        <v>4</v>
      </c>
      <c r="X431">
        <v>100</v>
      </c>
      <c r="Y431">
        <v>318</v>
      </c>
      <c r="Z431">
        <v>4</v>
      </c>
      <c r="AA431">
        <v>4</v>
      </c>
      <c r="AD431">
        <v>6</v>
      </c>
      <c r="AE431">
        <v>430</v>
      </c>
      <c r="AF431" s="16" t="s">
        <v>3143</v>
      </c>
      <c r="AG431" s="16"/>
      <c r="AH431" s="16"/>
      <c r="AI431" s="16" t="str">
        <f t="shared" si="24"/>
        <v>(147,4,2,4,100,318,4, null, 6, 'Chambers 2025 Asia Pacific',2025, '2024-01-31','2024-01-31','".Carbon::now()."','".Carbon::now()."'),</v>
      </c>
      <c r="AJ431" s="16" t="str">
        <f t="shared" si="25"/>
        <v>('".DB::select("SELECT id_status FROM `status` WHERE `element_type` = 'task' AND status_type = 'client' AND name ='PRE-FORECAST'")[0]-&gt;id_status."',430,1),</v>
      </c>
      <c r="AK431" s="16" t="str">
        <f t="shared" si="26"/>
        <v/>
      </c>
      <c r="AL431" s="16" t="str">
        <f t="shared" si="27"/>
        <v/>
      </c>
    </row>
    <row r="432" spans="1:38" x14ac:dyDescent="0.25">
      <c r="A432" s="16" t="s">
        <v>259</v>
      </c>
      <c r="B432" s="16" t="s">
        <v>62</v>
      </c>
      <c r="C432" s="16" t="s">
        <v>41</v>
      </c>
      <c r="D432" s="16" t="s">
        <v>28</v>
      </c>
      <c r="E432" s="16" t="s">
        <v>260</v>
      </c>
      <c r="F432" s="16" t="s">
        <v>261</v>
      </c>
      <c r="G432" s="16" t="s">
        <v>262</v>
      </c>
      <c r="H432" s="16" t="s">
        <v>263</v>
      </c>
      <c r="I432" s="16"/>
      <c r="J432" s="16"/>
      <c r="M432" s="16"/>
      <c r="N432" s="7">
        <v>44975</v>
      </c>
      <c r="O432" s="9">
        <v>44985</v>
      </c>
      <c r="P432" t="s">
        <v>3101</v>
      </c>
      <c r="Q432">
        <v>1</v>
      </c>
      <c r="R432">
        <v>20</v>
      </c>
      <c r="S432">
        <v>4</v>
      </c>
      <c r="T432" t="s">
        <v>2981</v>
      </c>
      <c r="U432">
        <v>14</v>
      </c>
      <c r="V432">
        <v>2</v>
      </c>
      <c r="W432">
        <v>15</v>
      </c>
      <c r="X432">
        <v>28</v>
      </c>
      <c r="Y432">
        <v>74</v>
      </c>
      <c r="AE432">
        <v>431</v>
      </c>
      <c r="AF432" s="16" t="s">
        <v>24</v>
      </c>
      <c r="AG432" s="16"/>
      <c r="AH432" s="16"/>
      <c r="AI432" s="16" t="str">
        <f t="shared" si="24"/>
        <v>(14,4,2,15,28,74,null, null, null, 'Chambers 2024 Greater China Region',2024, '2023-02-28','2023-02-28','".Carbon::now()."','".Carbon::now()."'),</v>
      </c>
      <c r="AJ432" s="16" t="str">
        <f t="shared" si="25"/>
        <v>('".DB::select("SELECT id_status FROM `status` WHERE `element_type` = 'task' AND status_type = 'client' AND name ='CANCELLED'")[0]-&gt;id_status."',431,1),</v>
      </c>
      <c r="AK432" s="16" t="str">
        <f t="shared" si="26"/>
        <v/>
      </c>
      <c r="AL432" s="16" t="str">
        <f t="shared" si="27"/>
        <v/>
      </c>
    </row>
    <row r="433" spans="1:38" x14ac:dyDescent="0.25">
      <c r="A433" s="16" t="s">
        <v>303</v>
      </c>
      <c r="B433" s="16" t="s">
        <v>26</v>
      </c>
      <c r="C433" s="16" t="s">
        <v>41</v>
      </c>
      <c r="D433" s="16" t="s">
        <v>28</v>
      </c>
      <c r="E433" s="16" t="s">
        <v>160</v>
      </c>
      <c r="F433" s="16" t="s">
        <v>155</v>
      </c>
      <c r="G433" s="16" t="s">
        <v>304</v>
      </c>
      <c r="H433" s="16" t="s">
        <v>306</v>
      </c>
      <c r="I433" s="16" t="s">
        <v>73</v>
      </c>
      <c r="J433" s="16" t="s">
        <v>3174</v>
      </c>
      <c r="M433" s="16" t="s">
        <v>74</v>
      </c>
      <c r="N433" s="7">
        <v>45048</v>
      </c>
      <c r="O433" s="9">
        <v>44995</v>
      </c>
      <c r="P433" t="s">
        <v>1206</v>
      </c>
      <c r="Q433">
        <v>1</v>
      </c>
      <c r="R433">
        <v>31</v>
      </c>
      <c r="S433">
        <v>5</v>
      </c>
      <c r="T433" t="s">
        <v>2920</v>
      </c>
      <c r="U433">
        <v>24</v>
      </c>
      <c r="V433">
        <v>2</v>
      </c>
      <c r="W433">
        <v>4</v>
      </c>
      <c r="X433">
        <v>9</v>
      </c>
      <c r="Y433">
        <v>75</v>
      </c>
      <c r="Z433">
        <v>4</v>
      </c>
      <c r="AA433">
        <v>45</v>
      </c>
      <c r="AD433">
        <v>6</v>
      </c>
      <c r="AE433">
        <v>432</v>
      </c>
      <c r="AF433" s="16" t="s">
        <v>39</v>
      </c>
      <c r="AG433" s="16"/>
      <c r="AH433" s="16"/>
      <c r="AI433" s="16" t="str">
        <f t="shared" si="24"/>
        <v>(24,5,2,4,9,75,45, null, 6, 'Chambers 2024 Asia Pacific',2024, '2023-03-10','2023-03-10','".Carbon::now()."','".Carbon::now()."'),</v>
      </c>
      <c r="AJ433" s="16" t="str">
        <f t="shared" si="25"/>
        <v>('".DB::select("SELECT id_status FROM `status` WHERE `element_type` = 'task' AND status_type = 'client' AND name ='CONFIRMED'")[0]-&gt;id_status."',432,1),</v>
      </c>
      <c r="AK433" s="16" t="str">
        <f t="shared" si="26"/>
        <v/>
      </c>
      <c r="AL433" s="16" t="str">
        <f t="shared" si="27"/>
        <v/>
      </c>
    </row>
    <row r="434" spans="1:38" x14ac:dyDescent="0.25">
      <c r="A434" s="16" t="s">
        <v>303</v>
      </c>
      <c r="B434" s="16" t="s">
        <v>26</v>
      </c>
      <c r="C434" s="16" t="s">
        <v>41</v>
      </c>
      <c r="D434" s="16" t="s">
        <v>349</v>
      </c>
      <c r="E434" s="16" t="s">
        <v>3237</v>
      </c>
      <c r="F434" s="16" t="s">
        <v>155</v>
      </c>
      <c r="G434" s="16" t="s">
        <v>304</v>
      </c>
      <c r="H434" s="16" t="s">
        <v>306</v>
      </c>
      <c r="I434" s="16" t="s">
        <v>73</v>
      </c>
      <c r="J434" s="16" t="s">
        <v>314</v>
      </c>
      <c r="M434" s="16" t="s">
        <v>74</v>
      </c>
      <c r="N434" s="7">
        <v>45361</v>
      </c>
      <c r="O434" s="9">
        <v>45361</v>
      </c>
      <c r="P434" t="s">
        <v>5032</v>
      </c>
      <c r="Q434">
        <v>1</v>
      </c>
      <c r="R434">
        <v>31</v>
      </c>
      <c r="S434">
        <v>5</v>
      </c>
      <c r="T434" t="s">
        <v>4955</v>
      </c>
      <c r="U434">
        <v>153</v>
      </c>
      <c r="V434">
        <v>2</v>
      </c>
      <c r="W434">
        <v>4</v>
      </c>
      <c r="X434">
        <v>9</v>
      </c>
      <c r="Y434">
        <v>75</v>
      </c>
      <c r="Z434">
        <v>4</v>
      </c>
      <c r="AA434">
        <v>21</v>
      </c>
      <c r="AD434">
        <v>6</v>
      </c>
      <c r="AE434">
        <v>433</v>
      </c>
      <c r="AF434" s="16" t="s">
        <v>3143</v>
      </c>
      <c r="AG434" s="16"/>
      <c r="AH434" s="16"/>
      <c r="AI434" s="16" t="str">
        <f t="shared" si="24"/>
        <v>(153,5,2,4,9,75,21, null, 6, 'Chambers 2025 Asia Pacific',2025, '2024-03-10','2024-03-10','".Carbon::now()."','".Carbon::now()."'),</v>
      </c>
      <c r="AJ434" s="16" t="str">
        <f t="shared" si="25"/>
        <v>('".DB::select("SELECT id_status FROM `status` WHERE `element_type` = 'task' AND status_type = 'client' AND name ='PRE-FORECAST'")[0]-&gt;id_status."',433,1),</v>
      </c>
      <c r="AK434" s="16" t="str">
        <f t="shared" si="26"/>
        <v/>
      </c>
      <c r="AL434" s="16" t="str">
        <f t="shared" si="27"/>
        <v/>
      </c>
    </row>
    <row r="435" spans="1:38" x14ac:dyDescent="0.25">
      <c r="A435" s="16" t="s">
        <v>154</v>
      </c>
      <c r="B435" s="16" t="s">
        <v>62</v>
      </c>
      <c r="C435" s="16" t="s">
        <v>41</v>
      </c>
      <c r="D435" s="16" t="s">
        <v>28</v>
      </c>
      <c r="E435" s="16" t="s">
        <v>160</v>
      </c>
      <c r="F435" s="16" t="s">
        <v>155</v>
      </c>
      <c r="G435" s="16" t="s">
        <v>156</v>
      </c>
      <c r="H435" s="16" t="s">
        <v>185</v>
      </c>
      <c r="I435" s="16" t="s">
        <v>73</v>
      </c>
      <c r="J435" s="16" t="s">
        <v>3174</v>
      </c>
      <c r="M435" s="16" t="s">
        <v>74</v>
      </c>
      <c r="N435" s="7">
        <v>44957</v>
      </c>
      <c r="O435" s="9">
        <v>44957</v>
      </c>
      <c r="P435" t="s">
        <v>1176</v>
      </c>
      <c r="Q435">
        <v>1</v>
      </c>
      <c r="R435">
        <v>11</v>
      </c>
      <c r="S435">
        <v>4</v>
      </c>
      <c r="T435" t="s">
        <v>2983</v>
      </c>
      <c r="U435">
        <v>10</v>
      </c>
      <c r="V435">
        <v>2</v>
      </c>
      <c r="W435">
        <v>4</v>
      </c>
      <c r="X435">
        <v>100</v>
      </c>
      <c r="Y435">
        <v>349</v>
      </c>
      <c r="Z435">
        <v>4</v>
      </c>
      <c r="AA435">
        <v>45</v>
      </c>
      <c r="AD435">
        <v>6</v>
      </c>
      <c r="AE435">
        <v>434</v>
      </c>
      <c r="AF435" s="16" t="s">
        <v>39</v>
      </c>
      <c r="AG435" s="16"/>
      <c r="AH435" s="16"/>
      <c r="AI435" s="16" t="str">
        <f t="shared" si="24"/>
        <v>(10,4,2,4,100,349,45, null, 6, 'Chambers 2024 Asia Pacific',2024, '2023-01-31','2023-01-31','".Carbon::now()."','".Carbon::now()."'),</v>
      </c>
      <c r="AJ435" s="16" t="str">
        <f t="shared" si="25"/>
        <v>('".DB::select("SELECT id_status FROM `status` WHERE `element_type` = 'task' AND status_type = 'client' AND name ='CONFIRMED'")[0]-&gt;id_status."',434,1),</v>
      </c>
      <c r="AK435" s="16" t="str">
        <f t="shared" si="26"/>
        <v/>
      </c>
      <c r="AL435" s="16" t="str">
        <f t="shared" si="27"/>
        <v/>
      </c>
    </row>
    <row r="436" spans="1:38" x14ac:dyDescent="0.25">
      <c r="A436" s="16" t="s">
        <v>154</v>
      </c>
      <c r="B436" s="16" t="s">
        <v>62</v>
      </c>
      <c r="C436" s="16" t="s">
        <v>41</v>
      </c>
      <c r="D436" s="16" t="s">
        <v>349</v>
      </c>
      <c r="E436" s="16" t="s">
        <v>3237</v>
      </c>
      <c r="F436" s="16" t="s">
        <v>155</v>
      </c>
      <c r="G436" s="16" t="s">
        <v>156</v>
      </c>
      <c r="H436" s="16" t="s">
        <v>185</v>
      </c>
      <c r="I436" s="16" t="s">
        <v>73</v>
      </c>
      <c r="J436" s="16" t="s">
        <v>73</v>
      </c>
      <c r="M436" s="16" t="s">
        <v>74</v>
      </c>
      <c r="N436" s="7">
        <v>45322</v>
      </c>
      <c r="O436" s="9">
        <v>45322</v>
      </c>
      <c r="P436" t="s">
        <v>5035</v>
      </c>
      <c r="Q436">
        <v>1</v>
      </c>
      <c r="R436">
        <v>11</v>
      </c>
      <c r="S436">
        <v>4</v>
      </c>
      <c r="T436" t="s">
        <v>4944</v>
      </c>
      <c r="U436">
        <v>147</v>
      </c>
      <c r="V436">
        <v>2</v>
      </c>
      <c r="W436">
        <v>4</v>
      </c>
      <c r="X436">
        <v>100</v>
      </c>
      <c r="Y436">
        <v>349</v>
      </c>
      <c r="Z436">
        <v>4</v>
      </c>
      <c r="AA436">
        <v>4</v>
      </c>
      <c r="AD436">
        <v>6</v>
      </c>
      <c r="AE436">
        <v>435</v>
      </c>
      <c r="AF436" s="16" t="s">
        <v>3143</v>
      </c>
      <c r="AG436" s="16"/>
      <c r="AH436" s="16"/>
      <c r="AI436" s="16" t="str">
        <f t="shared" si="24"/>
        <v>(147,4,2,4,100,349,4, null, 6, 'Chambers 2025 Asia Pacific',2025, '2024-01-31','2024-01-31','".Carbon::now()."','".Carbon::now()."'),</v>
      </c>
      <c r="AJ436" s="16" t="str">
        <f t="shared" si="25"/>
        <v>('".DB::select("SELECT id_status FROM `status` WHERE `element_type` = 'task' AND status_type = 'client' AND name ='PRE-FORECAST'")[0]-&gt;id_status."',435,1),</v>
      </c>
      <c r="AK436" s="16" t="str">
        <f t="shared" si="26"/>
        <v/>
      </c>
      <c r="AL436" s="16" t="str">
        <f t="shared" si="27"/>
        <v/>
      </c>
    </row>
    <row r="437" spans="1:38" x14ac:dyDescent="0.25">
      <c r="A437" s="16" t="s">
        <v>154</v>
      </c>
      <c r="B437" s="16" t="s">
        <v>62</v>
      </c>
      <c r="C437" s="16" t="s">
        <v>41</v>
      </c>
      <c r="D437" s="16" t="s">
        <v>28</v>
      </c>
      <c r="E437" s="16" t="s">
        <v>160</v>
      </c>
      <c r="F437" s="16" t="s">
        <v>155</v>
      </c>
      <c r="G437" s="16" t="s">
        <v>156</v>
      </c>
      <c r="H437" s="16" t="s">
        <v>186</v>
      </c>
      <c r="I437" s="16" t="s">
        <v>73</v>
      </c>
      <c r="J437" s="16" t="s">
        <v>3174</v>
      </c>
      <c r="M437" s="16"/>
      <c r="N437" s="7">
        <v>44957</v>
      </c>
      <c r="O437" s="9">
        <v>44995</v>
      </c>
      <c r="P437" t="s">
        <v>1206</v>
      </c>
      <c r="Q437">
        <v>1</v>
      </c>
      <c r="R437">
        <v>11</v>
      </c>
      <c r="S437">
        <v>4</v>
      </c>
      <c r="T437" t="s">
        <v>2983</v>
      </c>
      <c r="U437">
        <v>10</v>
      </c>
      <c r="V437">
        <v>2</v>
      </c>
      <c r="W437">
        <v>4</v>
      </c>
      <c r="X437">
        <v>100</v>
      </c>
      <c r="Y437">
        <v>363</v>
      </c>
      <c r="Z437">
        <v>4</v>
      </c>
      <c r="AA437">
        <v>45</v>
      </c>
      <c r="AE437">
        <v>436</v>
      </c>
      <c r="AF437" s="16" t="s">
        <v>24</v>
      </c>
      <c r="AG437" s="16"/>
      <c r="AH437" s="16"/>
      <c r="AI437" s="16" t="str">
        <f t="shared" si="24"/>
        <v>(10,4,2,4,100,363,45, null, null, 'Chambers 2024 Asia Pacific',2024, '2023-03-10','2023-03-10','".Carbon::now()."','".Carbon::now()."'),</v>
      </c>
      <c r="AJ437" s="16" t="str">
        <f t="shared" si="25"/>
        <v>('".DB::select("SELECT id_status FROM `status` WHERE `element_type` = 'task' AND status_type = 'client' AND name ='CANCELLED'")[0]-&gt;id_status."',436,1),</v>
      </c>
      <c r="AK437" s="16" t="str">
        <f t="shared" si="26"/>
        <v/>
      </c>
      <c r="AL437" s="16" t="str">
        <f t="shared" si="27"/>
        <v/>
      </c>
    </row>
    <row r="438" spans="1:38" x14ac:dyDescent="0.25">
      <c r="A438" s="16" t="s">
        <v>365</v>
      </c>
      <c r="B438" s="16" t="s">
        <v>62</v>
      </c>
      <c r="C438" s="16" t="s">
        <v>41</v>
      </c>
      <c r="D438" s="16" t="s">
        <v>28</v>
      </c>
      <c r="E438" s="16" t="s">
        <v>160</v>
      </c>
      <c r="F438" s="16" t="s">
        <v>155</v>
      </c>
      <c r="G438" s="16" t="s">
        <v>156</v>
      </c>
      <c r="H438" s="16" t="s">
        <v>186</v>
      </c>
      <c r="I438" s="16" t="s">
        <v>73</v>
      </c>
      <c r="J438" s="16" t="s">
        <v>73</v>
      </c>
      <c r="M438" s="16" t="s">
        <v>54</v>
      </c>
      <c r="N438" s="7">
        <v>45121</v>
      </c>
      <c r="O438" s="9">
        <v>44995</v>
      </c>
      <c r="P438" t="s">
        <v>1206</v>
      </c>
      <c r="Q438">
        <v>1</v>
      </c>
      <c r="R438">
        <v>33</v>
      </c>
      <c r="S438">
        <v>4</v>
      </c>
      <c r="T438" t="s">
        <v>3029</v>
      </c>
      <c r="U438">
        <v>17</v>
      </c>
      <c r="V438">
        <v>2</v>
      </c>
      <c r="W438">
        <v>4</v>
      </c>
      <c r="X438">
        <v>100</v>
      </c>
      <c r="Y438">
        <v>363</v>
      </c>
      <c r="Z438">
        <v>4</v>
      </c>
      <c r="AA438">
        <v>4</v>
      </c>
      <c r="AD438">
        <v>50</v>
      </c>
      <c r="AE438">
        <v>437</v>
      </c>
      <c r="AF438" s="16" t="s">
        <v>39</v>
      </c>
      <c r="AG438" s="16"/>
      <c r="AH438" s="16"/>
      <c r="AI438" s="16" t="str">
        <f t="shared" si="24"/>
        <v>(17,4,2,4,100,363,4, null, 50, 'Chambers 2024 Asia Pacific',2024, '2023-03-10','2023-03-10','".Carbon::now()."','".Carbon::now()."'),</v>
      </c>
      <c r="AJ438" s="16" t="str">
        <f t="shared" si="25"/>
        <v>('".DB::select("SELECT id_status FROM `status` WHERE `element_type` = 'task' AND status_type = 'client' AND name ='CONFIRMED'")[0]-&gt;id_status."',437,1),</v>
      </c>
      <c r="AK438" s="16" t="str">
        <f t="shared" si="26"/>
        <v/>
      </c>
      <c r="AL438" s="16" t="str">
        <f t="shared" si="27"/>
        <v/>
      </c>
    </row>
    <row r="439" spans="1:38" x14ac:dyDescent="0.25">
      <c r="A439" s="16" t="s">
        <v>365</v>
      </c>
      <c r="B439" s="16" t="s">
        <v>62</v>
      </c>
      <c r="C439" s="16" t="s">
        <v>41</v>
      </c>
      <c r="D439" s="16" t="s">
        <v>28</v>
      </c>
      <c r="E439" s="16" t="s">
        <v>105</v>
      </c>
      <c r="F439" s="16" t="s">
        <v>106</v>
      </c>
      <c r="G439" s="16" t="s">
        <v>134</v>
      </c>
      <c r="H439" s="16" t="s">
        <v>186</v>
      </c>
      <c r="I439" s="16" t="s">
        <v>73</v>
      </c>
      <c r="J439" s="16" t="s">
        <v>66</v>
      </c>
      <c r="M439" s="16" t="s">
        <v>54</v>
      </c>
      <c r="N439" s="7">
        <v>45121</v>
      </c>
      <c r="O439" s="9">
        <v>45120</v>
      </c>
      <c r="P439" t="s">
        <v>1221</v>
      </c>
      <c r="Q439">
        <v>1</v>
      </c>
      <c r="R439">
        <v>33</v>
      </c>
      <c r="S439">
        <v>4</v>
      </c>
      <c r="T439" t="s">
        <v>3029</v>
      </c>
      <c r="U439">
        <v>17</v>
      </c>
      <c r="V439">
        <v>2</v>
      </c>
      <c r="W439">
        <v>20</v>
      </c>
      <c r="X439">
        <v>117</v>
      </c>
      <c r="Y439">
        <v>363</v>
      </c>
      <c r="Z439">
        <v>4</v>
      </c>
      <c r="AA439">
        <v>23</v>
      </c>
      <c r="AD439">
        <v>50</v>
      </c>
      <c r="AE439">
        <v>438</v>
      </c>
      <c r="AF439" s="16" t="s">
        <v>39</v>
      </c>
      <c r="AG439" s="16"/>
      <c r="AH439" s="16"/>
      <c r="AI439" s="16" t="str">
        <f t="shared" si="24"/>
        <v>(17,4,2,20,117,363,23, null, 50, 'Chambers 2024 USA',2024, '2023-07-13','2023-07-13','".Carbon::now()."','".Carbon::now()."'),</v>
      </c>
      <c r="AJ439" s="16" t="str">
        <f t="shared" si="25"/>
        <v>('".DB::select("SELECT id_status FROM `status` WHERE `element_type` = 'task' AND status_type = 'client' AND name ='CONFIRMED'")[0]-&gt;id_status."',438,1),</v>
      </c>
      <c r="AK439" s="16" t="str">
        <f t="shared" si="26"/>
        <v/>
      </c>
      <c r="AL439" s="16" t="str">
        <f t="shared" si="27"/>
        <v/>
      </c>
    </row>
    <row r="440" spans="1:38" x14ac:dyDescent="0.25">
      <c r="A440" s="16" t="s">
        <v>154</v>
      </c>
      <c r="B440" s="16" t="s">
        <v>62</v>
      </c>
      <c r="C440" s="16" t="s">
        <v>41</v>
      </c>
      <c r="D440" s="16" t="s">
        <v>28</v>
      </c>
      <c r="E440" s="16" t="s">
        <v>160</v>
      </c>
      <c r="F440" s="16" t="s">
        <v>155</v>
      </c>
      <c r="G440" s="16" t="s">
        <v>156</v>
      </c>
      <c r="H440" s="16" t="s">
        <v>187</v>
      </c>
      <c r="I440" s="16" t="s">
        <v>73</v>
      </c>
      <c r="J440" s="16" t="s">
        <v>3174</v>
      </c>
      <c r="M440" s="16" t="s">
        <v>37</v>
      </c>
      <c r="N440" s="7">
        <v>44957</v>
      </c>
      <c r="O440" s="9">
        <v>45058</v>
      </c>
      <c r="P440" t="s">
        <v>1177</v>
      </c>
      <c r="Q440">
        <v>1</v>
      </c>
      <c r="R440">
        <v>11</v>
      </c>
      <c r="S440">
        <v>4</v>
      </c>
      <c r="T440" t="s">
        <v>2983</v>
      </c>
      <c r="U440">
        <v>10</v>
      </c>
      <c r="V440">
        <v>2</v>
      </c>
      <c r="W440">
        <v>4</v>
      </c>
      <c r="X440">
        <v>100</v>
      </c>
      <c r="Y440">
        <v>383</v>
      </c>
      <c r="Z440">
        <v>4</v>
      </c>
      <c r="AA440">
        <v>45</v>
      </c>
      <c r="AD440">
        <v>42</v>
      </c>
      <c r="AE440">
        <v>439</v>
      </c>
      <c r="AF440" s="16" t="s">
        <v>39</v>
      </c>
      <c r="AG440" s="16"/>
      <c r="AH440" s="16"/>
      <c r="AI440" s="16" t="str">
        <f t="shared" si="24"/>
        <v>(10,4,2,4,100,383,45, null, 42, 'Chambers 2024 Asia Pacific',2024, '2023-05-12','2023-05-12','".Carbon::now()."','".Carbon::now()."'),</v>
      </c>
      <c r="AJ440" s="16" t="str">
        <f t="shared" si="25"/>
        <v>('".DB::select("SELECT id_status FROM `status` WHERE `element_type` = 'task' AND status_type = 'client' AND name ='CONFIRMED'")[0]-&gt;id_status."',439,1),</v>
      </c>
      <c r="AK440" s="16" t="str">
        <f t="shared" si="26"/>
        <v/>
      </c>
      <c r="AL440" s="16" t="str">
        <f t="shared" si="27"/>
        <v/>
      </c>
    </row>
    <row r="441" spans="1:38" x14ac:dyDescent="0.25">
      <c r="A441" s="16" t="s">
        <v>154</v>
      </c>
      <c r="B441" s="16" t="s">
        <v>62</v>
      </c>
      <c r="C441" s="16" t="s">
        <v>41</v>
      </c>
      <c r="D441" s="16" t="s">
        <v>349</v>
      </c>
      <c r="E441" s="16" t="s">
        <v>3237</v>
      </c>
      <c r="F441" s="16" t="s">
        <v>155</v>
      </c>
      <c r="G441" s="16" t="s">
        <v>156</v>
      </c>
      <c r="H441" s="16" t="s">
        <v>187</v>
      </c>
      <c r="I441" s="16" t="s">
        <v>73</v>
      </c>
      <c r="J441" s="16" t="s">
        <v>35</v>
      </c>
      <c r="M441" s="16" t="s">
        <v>37</v>
      </c>
      <c r="N441" s="7">
        <v>45424</v>
      </c>
      <c r="O441" s="9">
        <v>45424</v>
      </c>
      <c r="P441" t="s">
        <v>5031</v>
      </c>
      <c r="Q441">
        <v>1</v>
      </c>
      <c r="R441">
        <v>11</v>
      </c>
      <c r="S441">
        <v>4</v>
      </c>
      <c r="T441" t="s">
        <v>4944</v>
      </c>
      <c r="U441">
        <v>147</v>
      </c>
      <c r="V441">
        <v>2</v>
      </c>
      <c r="W441">
        <v>4</v>
      </c>
      <c r="X441">
        <v>100</v>
      </c>
      <c r="Y441">
        <v>383</v>
      </c>
      <c r="Z441">
        <v>4</v>
      </c>
      <c r="AA441">
        <v>20</v>
      </c>
      <c r="AD441">
        <v>42</v>
      </c>
      <c r="AE441">
        <v>440</v>
      </c>
      <c r="AF441" s="16" t="s">
        <v>3143</v>
      </c>
      <c r="AG441" s="16"/>
      <c r="AH441" s="16"/>
      <c r="AI441" s="16" t="str">
        <f t="shared" si="24"/>
        <v>(147,4,2,4,100,383,20, null, 42, 'Chambers 2025 Asia Pacific',2025, '2024-05-12','2024-05-12','".Carbon::now()."','".Carbon::now()."'),</v>
      </c>
      <c r="AJ441" s="16" t="str">
        <f t="shared" si="25"/>
        <v>('".DB::select("SELECT id_status FROM `status` WHERE `element_type` = 'task' AND status_type = 'client' AND name ='PRE-FORECAST'")[0]-&gt;id_status."',440,1),</v>
      </c>
      <c r="AK441" s="16" t="str">
        <f t="shared" si="26"/>
        <v/>
      </c>
      <c r="AL441" s="16" t="str">
        <f t="shared" si="27"/>
        <v/>
      </c>
    </row>
    <row r="442" spans="1:38" x14ac:dyDescent="0.25">
      <c r="A442" s="16" t="s">
        <v>154</v>
      </c>
      <c r="B442" s="16" t="s">
        <v>62</v>
      </c>
      <c r="C442" s="16" t="s">
        <v>41</v>
      </c>
      <c r="D442" s="16" t="s">
        <v>28</v>
      </c>
      <c r="E442" s="16" t="s">
        <v>160</v>
      </c>
      <c r="F442" s="16" t="s">
        <v>155</v>
      </c>
      <c r="G442" s="16" t="s">
        <v>156</v>
      </c>
      <c r="H442" s="16" t="s">
        <v>188</v>
      </c>
      <c r="I442" s="16" t="s">
        <v>73</v>
      </c>
      <c r="J442" s="16" t="s">
        <v>3174</v>
      </c>
      <c r="M442" s="16" t="s">
        <v>37</v>
      </c>
      <c r="N442" s="7">
        <v>44957</v>
      </c>
      <c r="O442" s="9">
        <v>45058</v>
      </c>
      <c r="P442" t="s">
        <v>1177</v>
      </c>
      <c r="Q442">
        <v>1</v>
      </c>
      <c r="R442">
        <v>11</v>
      </c>
      <c r="S442">
        <v>4</v>
      </c>
      <c r="T442" t="s">
        <v>2983</v>
      </c>
      <c r="U442">
        <v>10</v>
      </c>
      <c r="V442">
        <v>2</v>
      </c>
      <c r="W442">
        <v>4</v>
      </c>
      <c r="X442">
        <v>100</v>
      </c>
      <c r="Y442">
        <v>384</v>
      </c>
      <c r="Z442">
        <v>4</v>
      </c>
      <c r="AA442">
        <v>45</v>
      </c>
      <c r="AD442">
        <v>42</v>
      </c>
      <c r="AE442">
        <v>441</v>
      </c>
      <c r="AF442" s="16" t="s">
        <v>39</v>
      </c>
      <c r="AG442" s="16"/>
      <c r="AH442" s="16"/>
      <c r="AI442" s="16" t="str">
        <f t="shared" si="24"/>
        <v>(10,4,2,4,100,384,45, null, 42, 'Chambers 2024 Asia Pacific',2024, '2023-05-12','2023-05-12','".Carbon::now()."','".Carbon::now()."'),</v>
      </c>
      <c r="AJ442" s="16" t="str">
        <f t="shared" si="25"/>
        <v>('".DB::select("SELECT id_status FROM `status` WHERE `element_type` = 'task' AND status_type = 'client' AND name ='CONFIRMED'")[0]-&gt;id_status."',441,1),</v>
      </c>
      <c r="AK442" s="16" t="str">
        <f t="shared" si="26"/>
        <v/>
      </c>
      <c r="AL442" s="16" t="str">
        <f t="shared" si="27"/>
        <v/>
      </c>
    </row>
    <row r="443" spans="1:38" x14ac:dyDescent="0.25">
      <c r="A443" s="16" t="s">
        <v>154</v>
      </c>
      <c r="B443" s="16" t="s">
        <v>62</v>
      </c>
      <c r="C443" s="16" t="s">
        <v>41</v>
      </c>
      <c r="D443" s="16" t="s">
        <v>349</v>
      </c>
      <c r="E443" s="16" t="s">
        <v>3237</v>
      </c>
      <c r="F443" s="16" t="s">
        <v>155</v>
      </c>
      <c r="G443" s="16" t="s">
        <v>156</v>
      </c>
      <c r="H443" s="16" t="s">
        <v>188</v>
      </c>
      <c r="I443" s="16" t="s">
        <v>73</v>
      </c>
      <c r="J443" s="16" t="s">
        <v>35</v>
      </c>
      <c r="M443" s="16" t="s">
        <v>37</v>
      </c>
      <c r="N443" s="7">
        <v>45424</v>
      </c>
      <c r="O443" s="9">
        <v>45424</v>
      </c>
      <c r="P443" t="s">
        <v>5031</v>
      </c>
      <c r="Q443">
        <v>1</v>
      </c>
      <c r="R443">
        <v>11</v>
      </c>
      <c r="S443">
        <v>4</v>
      </c>
      <c r="T443" t="s">
        <v>4944</v>
      </c>
      <c r="U443">
        <v>147</v>
      </c>
      <c r="V443">
        <v>2</v>
      </c>
      <c r="W443">
        <v>4</v>
      </c>
      <c r="X443">
        <v>100</v>
      </c>
      <c r="Y443">
        <v>384</v>
      </c>
      <c r="Z443">
        <v>4</v>
      </c>
      <c r="AA443">
        <v>20</v>
      </c>
      <c r="AD443">
        <v>42</v>
      </c>
      <c r="AE443">
        <v>442</v>
      </c>
      <c r="AF443" s="16" t="s">
        <v>3143</v>
      </c>
      <c r="AG443" s="16"/>
      <c r="AH443" s="16"/>
      <c r="AI443" s="16" t="str">
        <f t="shared" si="24"/>
        <v>(147,4,2,4,100,384,20, null, 42, 'Chambers 2025 Asia Pacific',2025, '2024-05-12','2024-05-12','".Carbon::now()."','".Carbon::now()."'),</v>
      </c>
      <c r="AJ443" s="16" t="str">
        <f t="shared" si="25"/>
        <v>('".DB::select("SELECT id_status FROM `status` WHERE `element_type` = 'task' AND status_type = 'client' AND name ='PRE-FORECAST'")[0]-&gt;id_status."',442,1),</v>
      </c>
      <c r="AK443" s="16" t="str">
        <f t="shared" si="26"/>
        <v/>
      </c>
      <c r="AL443" s="16" t="str">
        <f t="shared" si="27"/>
        <v/>
      </c>
    </row>
    <row r="444" spans="1:38" x14ac:dyDescent="0.25">
      <c r="A444" s="16" t="s">
        <v>154</v>
      </c>
      <c r="B444" s="16" t="s">
        <v>3139</v>
      </c>
      <c r="C444" s="16" t="s">
        <v>27</v>
      </c>
      <c r="D444" s="16" t="s">
        <v>28</v>
      </c>
      <c r="E444" s="16" t="s">
        <v>192</v>
      </c>
      <c r="F444" s="16" t="s">
        <v>155</v>
      </c>
      <c r="G444" s="16" t="s">
        <v>156</v>
      </c>
      <c r="H444" s="16" t="s">
        <v>202</v>
      </c>
      <c r="I444" s="16" t="s">
        <v>73</v>
      </c>
      <c r="J444" s="16" t="s">
        <v>3174</v>
      </c>
      <c r="M444" s="16" t="s">
        <v>37</v>
      </c>
      <c r="N444" s="7">
        <v>45089</v>
      </c>
      <c r="O444" s="9">
        <v>45089</v>
      </c>
      <c r="P444" t="s">
        <v>1195</v>
      </c>
      <c r="Q444">
        <v>1</v>
      </c>
      <c r="R444">
        <v>11</v>
      </c>
      <c r="S444">
        <v>4</v>
      </c>
      <c r="T444" t="s">
        <v>2983</v>
      </c>
      <c r="U444">
        <v>10</v>
      </c>
      <c r="V444">
        <v>14</v>
      </c>
      <c r="W444">
        <v>52</v>
      </c>
      <c r="X444">
        <v>100</v>
      </c>
      <c r="Y444">
        <v>498</v>
      </c>
      <c r="Z444">
        <v>4</v>
      </c>
      <c r="AA444">
        <v>45</v>
      </c>
      <c r="AD444">
        <v>42</v>
      </c>
      <c r="AE444">
        <v>443</v>
      </c>
      <c r="AF444" s="16" t="s">
        <v>39</v>
      </c>
      <c r="AG444" s="16"/>
      <c r="AH444" s="16"/>
      <c r="AI444" s="16" t="str">
        <f t="shared" si="24"/>
        <v>(10,4,14,52,100,498,45, null, 42, 'L500 2024 Asia-Pacific',2024, '2023-06-12','2023-06-12','".Carbon::now()."','".Carbon::now()."'),</v>
      </c>
      <c r="AJ444" s="16" t="str">
        <f t="shared" si="25"/>
        <v>('".DB::select("SELECT id_status FROM `status` WHERE `element_type` = 'task' AND status_type = 'client' AND name ='CONFIRMED'")[0]-&gt;id_status."',443,1),</v>
      </c>
      <c r="AK444" s="16" t="str">
        <f t="shared" si="26"/>
        <v/>
      </c>
      <c r="AL444" s="16" t="str">
        <f t="shared" si="27"/>
        <v/>
      </c>
    </row>
    <row r="445" spans="1:38" x14ac:dyDescent="0.25">
      <c r="A445" s="16" t="s">
        <v>154</v>
      </c>
      <c r="B445" s="16" t="s">
        <v>3139</v>
      </c>
      <c r="C445" s="16" t="s">
        <v>27</v>
      </c>
      <c r="D445" s="16" t="s">
        <v>349</v>
      </c>
      <c r="E445" s="16" t="s">
        <v>3291</v>
      </c>
      <c r="F445" s="16" t="s">
        <v>155</v>
      </c>
      <c r="G445" s="16" t="s">
        <v>156</v>
      </c>
      <c r="H445" s="16" t="s">
        <v>202</v>
      </c>
      <c r="I445" s="16" t="s">
        <v>73</v>
      </c>
      <c r="J445" s="16" t="s">
        <v>35</v>
      </c>
      <c r="M445" s="16" t="s">
        <v>37</v>
      </c>
      <c r="N445" s="7">
        <v>45455</v>
      </c>
      <c r="O445" s="9">
        <v>45455</v>
      </c>
      <c r="P445" t="s">
        <v>5030</v>
      </c>
      <c r="Q445">
        <v>1</v>
      </c>
      <c r="R445">
        <v>11</v>
      </c>
      <c r="S445">
        <v>4</v>
      </c>
      <c r="T445" t="s">
        <v>4944</v>
      </c>
      <c r="U445">
        <v>147</v>
      </c>
      <c r="V445">
        <v>14</v>
      </c>
      <c r="W445">
        <v>52</v>
      </c>
      <c r="X445">
        <v>100</v>
      </c>
      <c r="Y445">
        <v>498</v>
      </c>
      <c r="Z445">
        <v>4</v>
      </c>
      <c r="AA445">
        <v>20</v>
      </c>
      <c r="AD445">
        <v>42</v>
      </c>
      <c r="AE445">
        <v>444</v>
      </c>
      <c r="AF445" s="16" t="s">
        <v>3143</v>
      </c>
      <c r="AG445" s="16"/>
      <c r="AH445" s="16"/>
      <c r="AI445" s="16" t="str">
        <f t="shared" si="24"/>
        <v>(147,4,14,52,100,498,20, null, 42, 'L500 2025 Asia-Pacific',2025, '2024-06-12','2024-06-12','".Carbon::now()."','".Carbon::now()."'),</v>
      </c>
      <c r="AJ445" s="16" t="str">
        <f t="shared" si="25"/>
        <v>('".DB::select("SELECT id_status FROM `status` WHERE `element_type` = 'task' AND status_type = 'client' AND name ='PRE-FORECAST'")[0]-&gt;id_status."',444,1),</v>
      </c>
      <c r="AK445" s="16" t="str">
        <f t="shared" si="26"/>
        <v/>
      </c>
      <c r="AL445" s="16" t="str">
        <f t="shared" si="27"/>
        <v/>
      </c>
    </row>
    <row r="446" spans="1:38" x14ac:dyDescent="0.25">
      <c r="A446" s="16" t="s">
        <v>154</v>
      </c>
      <c r="B446" s="16" t="s">
        <v>3139</v>
      </c>
      <c r="C446" s="16" t="s">
        <v>27</v>
      </c>
      <c r="D446" s="16" t="s">
        <v>28</v>
      </c>
      <c r="E446" s="16" t="s">
        <v>192</v>
      </c>
      <c r="F446" s="16" t="s">
        <v>155</v>
      </c>
      <c r="G446" s="16" t="s">
        <v>156</v>
      </c>
      <c r="H446" s="16" t="s">
        <v>3185</v>
      </c>
      <c r="I446" s="16" t="s">
        <v>73</v>
      </c>
      <c r="J446" s="16" t="s">
        <v>3174</v>
      </c>
      <c r="M446" s="16" t="s">
        <v>37</v>
      </c>
      <c r="N446" s="7">
        <v>45089</v>
      </c>
      <c r="O446" s="9">
        <v>45089</v>
      </c>
      <c r="P446" t="s">
        <v>1195</v>
      </c>
      <c r="Q446">
        <v>1</v>
      </c>
      <c r="R446">
        <v>11</v>
      </c>
      <c r="S446">
        <v>4</v>
      </c>
      <c r="T446" t="s">
        <v>2983</v>
      </c>
      <c r="U446">
        <v>10</v>
      </c>
      <c r="V446">
        <v>14</v>
      </c>
      <c r="W446">
        <v>52</v>
      </c>
      <c r="X446">
        <v>100</v>
      </c>
      <c r="Y446">
        <v>511</v>
      </c>
      <c r="Z446">
        <v>4</v>
      </c>
      <c r="AA446">
        <v>45</v>
      </c>
      <c r="AD446">
        <v>42</v>
      </c>
      <c r="AE446">
        <v>445</v>
      </c>
      <c r="AF446" s="16" t="s">
        <v>39</v>
      </c>
      <c r="AG446" s="16"/>
      <c r="AH446" s="16"/>
      <c r="AI446" s="16" t="str">
        <f t="shared" si="24"/>
        <v>(10,4,14,52,100,511,45, null, 42, 'L500 2024 Asia-Pacific',2024, '2023-06-12','2023-06-12','".Carbon::now()."','".Carbon::now()."'),</v>
      </c>
      <c r="AJ446" s="16" t="str">
        <f t="shared" si="25"/>
        <v>('".DB::select("SELECT id_status FROM `status` WHERE `element_type` = 'task' AND status_type = 'client' AND name ='CONFIRMED'")[0]-&gt;id_status."',445,1),</v>
      </c>
      <c r="AK446" s="16" t="str">
        <f t="shared" si="26"/>
        <v/>
      </c>
      <c r="AL446" s="16" t="str">
        <f t="shared" si="27"/>
        <v/>
      </c>
    </row>
    <row r="447" spans="1:38" x14ac:dyDescent="0.25">
      <c r="A447" s="16" t="s">
        <v>154</v>
      </c>
      <c r="B447" s="16" t="s">
        <v>3139</v>
      </c>
      <c r="C447" s="16" t="s">
        <v>27</v>
      </c>
      <c r="D447" s="16" t="s">
        <v>349</v>
      </c>
      <c r="E447" s="16" t="s">
        <v>3291</v>
      </c>
      <c r="F447" s="16" t="s">
        <v>155</v>
      </c>
      <c r="G447" s="16" t="s">
        <v>156</v>
      </c>
      <c r="H447" s="16" t="s">
        <v>3185</v>
      </c>
      <c r="I447" s="16" t="s">
        <v>73</v>
      </c>
      <c r="J447" s="16" t="s">
        <v>35</v>
      </c>
      <c r="M447" s="16" t="s">
        <v>37</v>
      </c>
      <c r="N447" s="7">
        <v>45455</v>
      </c>
      <c r="O447" s="9">
        <v>45455</v>
      </c>
      <c r="P447" t="s">
        <v>5030</v>
      </c>
      <c r="Q447">
        <v>1</v>
      </c>
      <c r="R447">
        <v>11</v>
      </c>
      <c r="S447">
        <v>4</v>
      </c>
      <c r="T447" t="s">
        <v>4944</v>
      </c>
      <c r="U447">
        <v>147</v>
      </c>
      <c r="V447">
        <v>14</v>
      </c>
      <c r="W447">
        <v>52</v>
      </c>
      <c r="X447">
        <v>100</v>
      </c>
      <c r="Y447">
        <v>511</v>
      </c>
      <c r="Z447">
        <v>4</v>
      </c>
      <c r="AA447">
        <v>20</v>
      </c>
      <c r="AD447">
        <v>42</v>
      </c>
      <c r="AE447">
        <v>446</v>
      </c>
      <c r="AF447" s="16" t="s">
        <v>3143</v>
      </c>
      <c r="AG447" s="16"/>
      <c r="AH447" s="16"/>
      <c r="AI447" s="16" t="str">
        <f t="shared" si="24"/>
        <v>(147,4,14,52,100,511,20, null, 42, 'L500 2025 Asia-Pacific',2025, '2024-06-12','2024-06-12','".Carbon::now()."','".Carbon::now()."'),</v>
      </c>
      <c r="AJ447" s="16" t="str">
        <f t="shared" si="25"/>
        <v>('".DB::select("SELECT id_status FROM `status` WHERE `element_type` = 'task' AND status_type = 'client' AND name ='PRE-FORECAST'")[0]-&gt;id_status."',446,1),</v>
      </c>
      <c r="AK447" s="16" t="str">
        <f t="shared" si="26"/>
        <v/>
      </c>
      <c r="AL447" s="16" t="str">
        <f t="shared" si="27"/>
        <v/>
      </c>
    </row>
    <row r="448" spans="1:38" x14ac:dyDescent="0.25">
      <c r="A448" s="16" t="s">
        <v>267</v>
      </c>
      <c r="B448" s="16" t="s">
        <v>26</v>
      </c>
      <c r="C448" s="16" t="s">
        <v>41</v>
      </c>
      <c r="D448" s="16" t="s">
        <v>349</v>
      </c>
      <c r="E448" s="16" t="s">
        <v>1274</v>
      </c>
      <c r="F448" s="16" t="s">
        <v>77</v>
      </c>
      <c r="G448" s="16" t="s">
        <v>268</v>
      </c>
      <c r="H448" s="16" t="s">
        <v>324</v>
      </c>
      <c r="I448" s="16" t="s">
        <v>73</v>
      </c>
      <c r="J448" s="16" t="s">
        <v>218</v>
      </c>
      <c r="M448" s="16" t="s">
        <v>234</v>
      </c>
      <c r="N448" s="7">
        <v>45330</v>
      </c>
      <c r="O448" s="9">
        <v>45330</v>
      </c>
      <c r="P448" t="s">
        <v>3129</v>
      </c>
      <c r="Q448">
        <v>1</v>
      </c>
      <c r="R448">
        <v>21</v>
      </c>
      <c r="S448">
        <v>5</v>
      </c>
      <c r="T448" t="s">
        <v>5006</v>
      </c>
      <c r="U448">
        <v>209</v>
      </c>
      <c r="V448">
        <v>2</v>
      </c>
      <c r="W448">
        <v>19</v>
      </c>
      <c r="X448">
        <v>64</v>
      </c>
      <c r="Y448">
        <v>84</v>
      </c>
      <c r="Z448">
        <v>4</v>
      </c>
      <c r="AA448">
        <v>13</v>
      </c>
      <c r="AD448">
        <v>31</v>
      </c>
      <c r="AE448">
        <v>447</v>
      </c>
      <c r="AF448" s="16" t="s">
        <v>24</v>
      </c>
      <c r="AG448" s="16"/>
      <c r="AH448" s="16"/>
      <c r="AI448" s="16" t="str">
        <f t="shared" si="24"/>
        <v>(209,5,2,19,64,84,13, null, 31, 'Chambers 2025 UK',2025, '2024-02-08','2024-02-08','".Carbon::now()."','".Carbon::now()."'),</v>
      </c>
      <c r="AJ448" s="16" t="str">
        <f t="shared" si="25"/>
        <v>('".DB::select("SELECT id_status FROM `status` WHERE `element_type` = 'task' AND status_type = 'client' AND name ='CANCELLED'")[0]-&gt;id_status."',447,1),</v>
      </c>
      <c r="AK448" s="16" t="str">
        <f t="shared" si="26"/>
        <v/>
      </c>
      <c r="AL448" s="16" t="str">
        <f t="shared" si="27"/>
        <v/>
      </c>
    </row>
    <row r="449" spans="1:38" x14ac:dyDescent="0.25">
      <c r="A449" s="16" t="s">
        <v>313</v>
      </c>
      <c r="B449" s="16" t="s">
        <v>26</v>
      </c>
      <c r="C449" s="16" t="s">
        <v>41</v>
      </c>
      <c r="D449" s="16" t="s">
        <v>28</v>
      </c>
      <c r="E449" s="16" t="s">
        <v>105</v>
      </c>
      <c r="F449" s="16" t="s">
        <v>106</v>
      </c>
      <c r="G449" s="16" t="s">
        <v>134</v>
      </c>
      <c r="H449" s="16" t="s">
        <v>324</v>
      </c>
      <c r="I449" s="16" t="s">
        <v>55</v>
      </c>
      <c r="J449" s="16" t="s">
        <v>314</v>
      </c>
      <c r="M449" s="16"/>
      <c r="N449" s="7">
        <v>45268</v>
      </c>
      <c r="O449" s="9">
        <v>45267</v>
      </c>
      <c r="P449" t="s">
        <v>3102</v>
      </c>
      <c r="Q449">
        <v>1</v>
      </c>
      <c r="R449">
        <v>32</v>
      </c>
      <c r="S449">
        <v>4</v>
      </c>
      <c r="T449" t="s">
        <v>3024</v>
      </c>
      <c r="U449">
        <v>77</v>
      </c>
      <c r="V449">
        <v>2</v>
      </c>
      <c r="W449">
        <v>20</v>
      </c>
      <c r="X449">
        <v>117</v>
      </c>
      <c r="Y449">
        <v>84</v>
      </c>
      <c r="Z449">
        <v>22</v>
      </c>
      <c r="AA449">
        <v>21</v>
      </c>
      <c r="AE449">
        <v>448</v>
      </c>
      <c r="AF449" s="16" t="s">
        <v>24</v>
      </c>
      <c r="AG449" s="16"/>
      <c r="AH449" s="16"/>
      <c r="AI449" s="16" t="str">
        <f t="shared" si="24"/>
        <v>(77,4,2,20,117,84,21, null, null, 'Chambers 2024 USA',2024, '2023-12-07','2023-12-07','".Carbon::now()."','".Carbon::now()."'),</v>
      </c>
      <c r="AJ449" s="16" t="str">
        <f t="shared" si="25"/>
        <v>('".DB::select("SELECT id_status FROM `status` WHERE `element_type` = 'task' AND status_type = 'client' AND name ='CANCELLED'")[0]-&gt;id_status."',448,1),</v>
      </c>
      <c r="AK449" s="16" t="str">
        <f t="shared" si="26"/>
        <v/>
      </c>
      <c r="AL449" s="16" t="str">
        <f t="shared" si="27"/>
        <v/>
      </c>
    </row>
    <row r="450" spans="1:38" x14ac:dyDescent="0.25">
      <c r="A450" s="16" t="s">
        <v>313</v>
      </c>
      <c r="B450" s="16" t="s">
        <v>68</v>
      </c>
      <c r="C450" s="16" t="s">
        <v>41</v>
      </c>
      <c r="D450" s="16" t="s">
        <v>349</v>
      </c>
      <c r="E450" s="16" t="s">
        <v>350</v>
      </c>
      <c r="F450" s="16" t="s">
        <v>43</v>
      </c>
      <c r="G450" s="16" t="s">
        <v>352</v>
      </c>
      <c r="H450" s="16" t="s">
        <v>324</v>
      </c>
      <c r="I450" s="16" t="s">
        <v>55</v>
      </c>
      <c r="J450" s="16" t="s">
        <v>314</v>
      </c>
      <c r="M450" s="16" t="s">
        <v>315</v>
      </c>
      <c r="N450" s="7"/>
      <c r="O450" s="9">
        <v>45296</v>
      </c>
      <c r="P450" t="s">
        <v>3108</v>
      </c>
      <c r="Q450">
        <v>1</v>
      </c>
      <c r="R450">
        <v>32</v>
      </c>
      <c r="S450">
        <v>4</v>
      </c>
      <c r="T450" t="s">
        <v>3076</v>
      </c>
      <c r="U450">
        <v>167</v>
      </c>
      <c r="V450">
        <v>2</v>
      </c>
      <c r="W450">
        <v>17</v>
      </c>
      <c r="X450">
        <v>56</v>
      </c>
      <c r="Y450">
        <v>84</v>
      </c>
      <c r="Z450">
        <v>22</v>
      </c>
      <c r="AA450">
        <v>21</v>
      </c>
      <c r="AD450">
        <v>39</v>
      </c>
      <c r="AE450">
        <v>449</v>
      </c>
      <c r="AF450" s="16" t="s">
        <v>39</v>
      </c>
      <c r="AG450" s="16"/>
      <c r="AH450" s="16"/>
      <c r="AI450" s="16" t="str">
        <f t="shared" ref="AI450:AI513" si="28">CONCATENATE("(",U450,",",S450,",",V450,",",W450,",",X450,",",Y450,",",IF(AA450&lt;&gt;"", AA450, "null"),", ",IF(AC450&lt;&gt;"", AC450, "null"),", ",IF(AD450&lt;&gt;"", AD450, "null"),", '",SUBSTITUTE(E450, "'", "´"),"',",D450,", '",P450,"','",P450,"','"".Carbon::now().""','"".Carbon::now().""'),")</f>
        <v>(167,4,2,17,56,84,21, null, 39, 'Chambers 2025 Latin America',2025, '2024-01-05','2024-01-05','".Carbon::now()."','".Carbon::now()."'),</v>
      </c>
      <c r="AJ450" s="16" t="str">
        <f t="shared" ref="AJ450:AJ513" si="29">CONCATENATE("('"".DB::select(""SELECT id_status FROM `status` WHERE `element_type` = 'task' AND status_type = 'client' AND name ='", AF450, "'"")[0]-&gt;id_status.""',", AE450, ",1),")</f>
        <v>('".DB::select("SELECT id_status FROM `status` WHERE `element_type` = 'task' AND status_type = 'client' AND name ='CONFIRMED'")[0]-&gt;id_status."',449,1),</v>
      </c>
      <c r="AK450" s="16" t="str">
        <f t="shared" ref="AK450:AK513" si="30">IF(AND(AF450&lt;&gt;AG450, AG450&lt;&gt;""),CONCATENATE("('"".DB::select(""SELECT id_status FROM `status` WHERE `element_type` = 'task' AND status_type = 'client' AND name ='", AG450, "'"")[0]-&gt;id_status.""',", AE450, ",1),"),"")</f>
        <v/>
      </c>
      <c r="AL450" s="16" t="str">
        <f t="shared" ref="AL450:AL513" si="31">IF(AND(AF450&lt;&gt;AG450,AF450&lt;&gt;AH450,AG450&lt;&gt;AH450,AH450&lt;&gt;""), CONCATENATE("('"".DB::select(""SELECT id_status FROM `status` WHERE `element_type` = 'task' AND status_type = 'client' AND name ='", AF450, "'"")[0]-&gt;id_status.""',", AE450, ",1),"), "")</f>
        <v/>
      </c>
    </row>
    <row r="451" spans="1:38" x14ac:dyDescent="0.25">
      <c r="A451" s="16" t="s">
        <v>154</v>
      </c>
      <c r="B451" s="16" t="s">
        <v>3139</v>
      </c>
      <c r="C451" s="16" t="s">
        <v>27</v>
      </c>
      <c r="D451" s="16" t="s">
        <v>28</v>
      </c>
      <c r="E451" s="16" t="s">
        <v>192</v>
      </c>
      <c r="F451" s="16" t="s">
        <v>155</v>
      </c>
      <c r="G451" s="16" t="s">
        <v>156</v>
      </c>
      <c r="H451" s="16" t="s">
        <v>3187</v>
      </c>
      <c r="I451" s="16" t="s">
        <v>73</v>
      </c>
      <c r="J451" s="16" t="s">
        <v>3174</v>
      </c>
      <c r="M451" s="16" t="s">
        <v>37</v>
      </c>
      <c r="N451" s="7">
        <v>45089</v>
      </c>
      <c r="O451" s="9">
        <v>45089</v>
      </c>
      <c r="P451" t="s">
        <v>1195</v>
      </c>
      <c r="Q451">
        <v>1</v>
      </c>
      <c r="R451">
        <v>11</v>
      </c>
      <c r="S451">
        <v>4</v>
      </c>
      <c r="T451" t="s">
        <v>2983</v>
      </c>
      <c r="U451">
        <v>10</v>
      </c>
      <c r="V451">
        <v>14</v>
      </c>
      <c r="W451">
        <v>52</v>
      </c>
      <c r="X451">
        <v>100</v>
      </c>
      <c r="Y451">
        <v>513</v>
      </c>
      <c r="Z451">
        <v>4</v>
      </c>
      <c r="AA451">
        <v>45</v>
      </c>
      <c r="AD451">
        <v>42</v>
      </c>
      <c r="AE451">
        <v>450</v>
      </c>
      <c r="AF451" s="16" t="s">
        <v>39</v>
      </c>
      <c r="AG451" s="16"/>
      <c r="AH451" s="16"/>
      <c r="AI451" s="16" t="str">
        <f t="shared" si="28"/>
        <v>(10,4,14,52,100,513,45, null, 42, 'L500 2024 Asia-Pacific',2024, '2023-06-12','2023-06-12','".Carbon::now()."','".Carbon::now()."'),</v>
      </c>
      <c r="AJ451" s="16" t="str">
        <f t="shared" si="29"/>
        <v>('".DB::select("SELECT id_status FROM `status` WHERE `element_type` = 'task' AND status_type = 'client' AND name ='CONFIRMED'")[0]-&gt;id_status."',450,1),</v>
      </c>
      <c r="AK451" s="16" t="str">
        <f t="shared" si="30"/>
        <v/>
      </c>
      <c r="AL451" s="16" t="str">
        <f t="shared" si="31"/>
        <v/>
      </c>
    </row>
    <row r="452" spans="1:38" x14ac:dyDescent="0.25">
      <c r="A452" s="16" t="s">
        <v>154</v>
      </c>
      <c r="B452" s="16" t="s">
        <v>3139</v>
      </c>
      <c r="C452" s="16" t="s">
        <v>27</v>
      </c>
      <c r="D452" s="16" t="s">
        <v>349</v>
      </c>
      <c r="E452" s="16" t="s">
        <v>3291</v>
      </c>
      <c r="F452" s="16" t="s">
        <v>155</v>
      </c>
      <c r="G452" s="16" t="s">
        <v>156</v>
      </c>
      <c r="H452" s="16" t="s">
        <v>3187</v>
      </c>
      <c r="I452" s="16" t="s">
        <v>73</v>
      </c>
      <c r="J452" s="16" t="s">
        <v>35</v>
      </c>
      <c r="M452" s="16" t="s">
        <v>37</v>
      </c>
      <c r="N452" s="7">
        <v>45455</v>
      </c>
      <c r="O452" s="9">
        <v>45455</v>
      </c>
      <c r="P452" t="s">
        <v>5030</v>
      </c>
      <c r="Q452">
        <v>1</v>
      </c>
      <c r="R452">
        <v>11</v>
      </c>
      <c r="S452">
        <v>4</v>
      </c>
      <c r="T452" t="s">
        <v>4944</v>
      </c>
      <c r="U452">
        <v>147</v>
      </c>
      <c r="V452">
        <v>14</v>
      </c>
      <c r="W452">
        <v>52</v>
      </c>
      <c r="X452">
        <v>100</v>
      </c>
      <c r="Y452">
        <v>513</v>
      </c>
      <c r="Z452">
        <v>4</v>
      </c>
      <c r="AA452">
        <v>20</v>
      </c>
      <c r="AD452">
        <v>42</v>
      </c>
      <c r="AE452">
        <v>451</v>
      </c>
      <c r="AF452" s="16" t="s">
        <v>3143</v>
      </c>
      <c r="AG452" s="16"/>
      <c r="AH452" s="16"/>
      <c r="AI452" s="16" t="str">
        <f t="shared" si="28"/>
        <v>(147,4,14,52,100,513,20, null, 42, 'L500 2025 Asia-Pacific',2025, '2024-06-12','2024-06-12','".Carbon::now()."','".Carbon::now()."'),</v>
      </c>
      <c r="AJ452" s="16" t="str">
        <f t="shared" si="29"/>
        <v>('".DB::select("SELECT id_status FROM `status` WHERE `element_type` = 'task' AND status_type = 'client' AND name ='PRE-FORECAST'")[0]-&gt;id_status."',451,1),</v>
      </c>
      <c r="AK452" s="16" t="str">
        <f t="shared" si="30"/>
        <v/>
      </c>
      <c r="AL452" s="16" t="str">
        <f t="shared" si="31"/>
        <v/>
      </c>
    </row>
    <row r="453" spans="1:38" x14ac:dyDescent="0.25">
      <c r="A453" s="16" t="s">
        <v>154</v>
      </c>
      <c r="B453" s="16" t="s">
        <v>3139</v>
      </c>
      <c r="C453" s="16" t="s">
        <v>27</v>
      </c>
      <c r="D453" s="16" t="s">
        <v>28</v>
      </c>
      <c r="E453" s="16" t="s">
        <v>192</v>
      </c>
      <c r="F453" s="16" t="s">
        <v>155</v>
      </c>
      <c r="G453" s="16" t="s">
        <v>156</v>
      </c>
      <c r="H453" s="16" t="s">
        <v>203</v>
      </c>
      <c r="I453" s="16" t="s">
        <v>73</v>
      </c>
      <c r="J453" s="16" t="s">
        <v>3174</v>
      </c>
      <c r="M453" s="16" t="s">
        <v>37</v>
      </c>
      <c r="N453" s="7">
        <v>45089</v>
      </c>
      <c r="O453" s="9">
        <v>45089</v>
      </c>
      <c r="P453" t="s">
        <v>1195</v>
      </c>
      <c r="Q453">
        <v>1</v>
      </c>
      <c r="R453">
        <v>11</v>
      </c>
      <c r="S453">
        <v>4</v>
      </c>
      <c r="T453" t="s">
        <v>2983</v>
      </c>
      <c r="U453">
        <v>10</v>
      </c>
      <c r="V453">
        <v>14</v>
      </c>
      <c r="W453">
        <v>52</v>
      </c>
      <c r="X453">
        <v>100</v>
      </c>
      <c r="Y453">
        <v>535</v>
      </c>
      <c r="Z453">
        <v>4</v>
      </c>
      <c r="AA453">
        <v>45</v>
      </c>
      <c r="AD453">
        <v>42</v>
      </c>
      <c r="AE453">
        <v>452</v>
      </c>
      <c r="AF453" s="16" t="s">
        <v>39</v>
      </c>
      <c r="AG453" s="16"/>
      <c r="AH453" s="16"/>
      <c r="AI453" s="16" t="str">
        <f t="shared" si="28"/>
        <v>(10,4,14,52,100,535,45, null, 42, 'L500 2024 Asia-Pacific',2024, '2023-06-12','2023-06-12','".Carbon::now()."','".Carbon::now()."'),</v>
      </c>
      <c r="AJ453" s="16" t="str">
        <f t="shared" si="29"/>
        <v>('".DB::select("SELECT id_status FROM `status` WHERE `element_type` = 'task' AND status_type = 'client' AND name ='CONFIRMED'")[0]-&gt;id_status."',452,1),</v>
      </c>
      <c r="AK453" s="16" t="str">
        <f t="shared" si="30"/>
        <v/>
      </c>
      <c r="AL453" s="16" t="str">
        <f t="shared" si="31"/>
        <v/>
      </c>
    </row>
    <row r="454" spans="1:38" x14ac:dyDescent="0.25">
      <c r="A454" s="16" t="s">
        <v>154</v>
      </c>
      <c r="B454" s="16" t="s">
        <v>3139</v>
      </c>
      <c r="C454" s="16" t="s">
        <v>27</v>
      </c>
      <c r="D454" s="16" t="s">
        <v>349</v>
      </c>
      <c r="E454" s="16" t="s">
        <v>3291</v>
      </c>
      <c r="F454" s="16" t="s">
        <v>155</v>
      </c>
      <c r="G454" s="16" t="s">
        <v>156</v>
      </c>
      <c r="H454" s="16" t="s">
        <v>203</v>
      </c>
      <c r="I454" s="16" t="s">
        <v>73</v>
      </c>
      <c r="J454" s="16" t="s">
        <v>35</v>
      </c>
      <c r="M454" s="16" t="s">
        <v>37</v>
      </c>
      <c r="N454" s="7">
        <v>45455</v>
      </c>
      <c r="O454" s="9">
        <v>45455</v>
      </c>
      <c r="P454" t="s">
        <v>5030</v>
      </c>
      <c r="Q454">
        <v>1</v>
      </c>
      <c r="R454">
        <v>11</v>
      </c>
      <c r="S454">
        <v>4</v>
      </c>
      <c r="T454" t="s">
        <v>4944</v>
      </c>
      <c r="U454">
        <v>147</v>
      </c>
      <c r="V454">
        <v>14</v>
      </c>
      <c r="W454">
        <v>52</v>
      </c>
      <c r="X454">
        <v>100</v>
      </c>
      <c r="Y454">
        <v>535</v>
      </c>
      <c r="Z454">
        <v>4</v>
      </c>
      <c r="AA454">
        <v>20</v>
      </c>
      <c r="AD454">
        <v>42</v>
      </c>
      <c r="AE454">
        <v>453</v>
      </c>
      <c r="AF454" s="16" t="s">
        <v>3143</v>
      </c>
      <c r="AG454" s="16"/>
      <c r="AH454" s="16"/>
      <c r="AI454" s="16" t="str">
        <f t="shared" si="28"/>
        <v>(147,4,14,52,100,535,20, null, 42, 'L500 2025 Asia-Pacific',2025, '2024-06-12','2024-06-12','".Carbon::now()."','".Carbon::now()."'),</v>
      </c>
      <c r="AJ454" s="16" t="str">
        <f t="shared" si="29"/>
        <v>('".DB::select("SELECT id_status FROM `status` WHERE `element_type` = 'task' AND status_type = 'client' AND name ='PRE-FORECAST'")[0]-&gt;id_status."',453,1),</v>
      </c>
      <c r="AK454" s="16" t="str">
        <f t="shared" si="30"/>
        <v/>
      </c>
      <c r="AL454" s="16" t="str">
        <f t="shared" si="31"/>
        <v/>
      </c>
    </row>
    <row r="455" spans="1:38" x14ac:dyDescent="0.25">
      <c r="A455" s="16" t="s">
        <v>154</v>
      </c>
      <c r="B455" s="16" t="s">
        <v>3139</v>
      </c>
      <c r="C455" s="16" t="s">
        <v>27</v>
      </c>
      <c r="D455" s="16" t="s">
        <v>28</v>
      </c>
      <c r="E455" s="16" t="s">
        <v>192</v>
      </c>
      <c r="F455" s="16" t="s">
        <v>155</v>
      </c>
      <c r="G455" s="16" t="s">
        <v>156</v>
      </c>
      <c r="H455" s="16" t="s">
        <v>3189</v>
      </c>
      <c r="I455" s="16" t="s">
        <v>73</v>
      </c>
      <c r="J455" s="16" t="s">
        <v>3174</v>
      </c>
      <c r="M455" s="16" t="s">
        <v>37</v>
      </c>
      <c r="N455" s="7">
        <v>45089</v>
      </c>
      <c r="O455" s="9">
        <v>45089</v>
      </c>
      <c r="P455" t="s">
        <v>1195</v>
      </c>
      <c r="Q455">
        <v>1</v>
      </c>
      <c r="R455">
        <v>11</v>
      </c>
      <c r="S455">
        <v>4</v>
      </c>
      <c r="T455" t="s">
        <v>2983</v>
      </c>
      <c r="U455">
        <v>10</v>
      </c>
      <c r="V455">
        <v>14</v>
      </c>
      <c r="W455">
        <v>52</v>
      </c>
      <c r="X455">
        <v>100</v>
      </c>
      <c r="Y455">
        <v>567</v>
      </c>
      <c r="Z455">
        <v>4</v>
      </c>
      <c r="AA455">
        <v>45</v>
      </c>
      <c r="AD455">
        <v>42</v>
      </c>
      <c r="AE455">
        <v>454</v>
      </c>
      <c r="AF455" s="16" t="s">
        <v>39</v>
      </c>
      <c r="AG455" s="16"/>
      <c r="AH455" s="16"/>
      <c r="AI455" s="16" t="str">
        <f t="shared" si="28"/>
        <v>(10,4,14,52,100,567,45, null, 42, 'L500 2024 Asia-Pacific',2024, '2023-06-12','2023-06-12','".Carbon::now()."','".Carbon::now()."'),</v>
      </c>
      <c r="AJ455" s="16" t="str">
        <f t="shared" si="29"/>
        <v>('".DB::select("SELECT id_status FROM `status` WHERE `element_type` = 'task' AND status_type = 'client' AND name ='CONFIRMED'")[0]-&gt;id_status."',454,1),</v>
      </c>
      <c r="AK455" s="16" t="str">
        <f t="shared" si="30"/>
        <v/>
      </c>
      <c r="AL455" s="16" t="str">
        <f t="shared" si="31"/>
        <v/>
      </c>
    </row>
    <row r="456" spans="1:38" x14ac:dyDescent="0.25">
      <c r="A456" s="16" t="s">
        <v>154</v>
      </c>
      <c r="B456" s="16" t="s">
        <v>3139</v>
      </c>
      <c r="C456" s="16" t="s">
        <v>27</v>
      </c>
      <c r="D456" s="16" t="s">
        <v>349</v>
      </c>
      <c r="E456" s="16" t="s">
        <v>3291</v>
      </c>
      <c r="F456" s="16" t="s">
        <v>155</v>
      </c>
      <c r="G456" s="16" t="s">
        <v>156</v>
      </c>
      <c r="H456" s="16" t="s">
        <v>3189</v>
      </c>
      <c r="I456" s="16" t="s">
        <v>73</v>
      </c>
      <c r="J456" s="16" t="s">
        <v>35</v>
      </c>
      <c r="M456" s="16" t="s">
        <v>37</v>
      </c>
      <c r="N456" s="7">
        <v>45455</v>
      </c>
      <c r="O456" s="9">
        <v>45455</v>
      </c>
      <c r="P456" t="s">
        <v>5030</v>
      </c>
      <c r="Q456">
        <v>1</v>
      </c>
      <c r="R456">
        <v>11</v>
      </c>
      <c r="S456">
        <v>4</v>
      </c>
      <c r="T456" t="s">
        <v>4944</v>
      </c>
      <c r="U456">
        <v>147</v>
      </c>
      <c r="V456">
        <v>14</v>
      </c>
      <c r="W456">
        <v>52</v>
      </c>
      <c r="X456">
        <v>100</v>
      </c>
      <c r="Y456">
        <v>567</v>
      </c>
      <c r="Z456">
        <v>4</v>
      </c>
      <c r="AA456">
        <v>20</v>
      </c>
      <c r="AD456">
        <v>42</v>
      </c>
      <c r="AE456">
        <v>455</v>
      </c>
      <c r="AF456" s="16" t="s">
        <v>3143</v>
      </c>
      <c r="AG456" s="16"/>
      <c r="AH456" s="16"/>
      <c r="AI456" s="16" t="str">
        <f t="shared" si="28"/>
        <v>(147,4,14,52,100,567,20, null, 42, 'L500 2025 Asia-Pacific',2025, '2024-06-12','2024-06-12','".Carbon::now()."','".Carbon::now()."'),</v>
      </c>
      <c r="AJ456" s="16" t="str">
        <f t="shared" si="29"/>
        <v>('".DB::select("SELECT id_status FROM `status` WHERE `element_type` = 'task' AND status_type = 'client' AND name ='PRE-FORECAST'")[0]-&gt;id_status."',455,1),</v>
      </c>
      <c r="AK456" s="16" t="str">
        <f t="shared" si="30"/>
        <v/>
      </c>
      <c r="AL456" s="16" t="str">
        <f t="shared" si="31"/>
        <v/>
      </c>
    </row>
    <row r="457" spans="1:38" x14ac:dyDescent="0.25">
      <c r="A457" s="16" t="s">
        <v>154</v>
      </c>
      <c r="B457" s="16" t="s">
        <v>3139</v>
      </c>
      <c r="C457" s="16" t="s">
        <v>27</v>
      </c>
      <c r="D457" s="16" t="s">
        <v>28</v>
      </c>
      <c r="E457" s="16" t="s">
        <v>192</v>
      </c>
      <c r="F457" s="16" t="s">
        <v>155</v>
      </c>
      <c r="G457" s="16" t="s">
        <v>156</v>
      </c>
      <c r="H457" s="16" t="s">
        <v>472</v>
      </c>
      <c r="I457" s="16" t="s">
        <v>73</v>
      </c>
      <c r="J457" s="16" t="s">
        <v>3174</v>
      </c>
      <c r="M457" s="16" t="s">
        <v>37</v>
      </c>
      <c r="N457" s="7">
        <v>45089</v>
      </c>
      <c r="O457" s="9">
        <v>45089</v>
      </c>
      <c r="P457" t="s">
        <v>1195</v>
      </c>
      <c r="Q457">
        <v>1</v>
      </c>
      <c r="R457">
        <v>11</v>
      </c>
      <c r="S457">
        <v>4</v>
      </c>
      <c r="T457" t="s">
        <v>2983</v>
      </c>
      <c r="U457">
        <v>10</v>
      </c>
      <c r="V457">
        <v>14</v>
      </c>
      <c r="W457">
        <v>52</v>
      </c>
      <c r="X457">
        <v>100</v>
      </c>
      <c r="Y457">
        <v>574</v>
      </c>
      <c r="Z457">
        <v>4</v>
      </c>
      <c r="AA457">
        <v>45</v>
      </c>
      <c r="AD457">
        <v>42</v>
      </c>
      <c r="AE457">
        <v>456</v>
      </c>
      <c r="AF457" s="16" t="s">
        <v>39</v>
      </c>
      <c r="AG457" s="16"/>
      <c r="AH457" s="16"/>
      <c r="AI457" s="16" t="str">
        <f t="shared" si="28"/>
        <v>(10,4,14,52,100,574,45, null, 42, 'L500 2024 Asia-Pacific',2024, '2023-06-12','2023-06-12','".Carbon::now()."','".Carbon::now()."'),</v>
      </c>
      <c r="AJ457" s="16" t="str">
        <f t="shared" si="29"/>
        <v>('".DB::select("SELECT id_status FROM `status` WHERE `element_type` = 'task' AND status_type = 'client' AND name ='CONFIRMED'")[0]-&gt;id_status."',456,1),</v>
      </c>
      <c r="AK457" s="16" t="str">
        <f t="shared" si="30"/>
        <v/>
      </c>
      <c r="AL457" s="16" t="str">
        <f t="shared" si="31"/>
        <v/>
      </c>
    </row>
    <row r="458" spans="1:38" x14ac:dyDescent="0.25">
      <c r="A458" s="16" t="s">
        <v>154</v>
      </c>
      <c r="B458" s="16" t="s">
        <v>3139</v>
      </c>
      <c r="C458" s="16" t="s">
        <v>27</v>
      </c>
      <c r="D458" s="16" t="s">
        <v>349</v>
      </c>
      <c r="E458" s="16" t="s">
        <v>3291</v>
      </c>
      <c r="F458" s="16" t="s">
        <v>155</v>
      </c>
      <c r="G458" s="16" t="s">
        <v>156</v>
      </c>
      <c r="H458" s="16" t="s">
        <v>472</v>
      </c>
      <c r="I458" s="16" t="s">
        <v>73</v>
      </c>
      <c r="J458" s="16" t="s">
        <v>35</v>
      </c>
      <c r="M458" s="16" t="s">
        <v>37</v>
      </c>
      <c r="N458" s="7">
        <v>45455</v>
      </c>
      <c r="O458" s="9">
        <v>45455</v>
      </c>
      <c r="P458" t="s">
        <v>5030</v>
      </c>
      <c r="Q458">
        <v>1</v>
      </c>
      <c r="R458">
        <v>11</v>
      </c>
      <c r="S458">
        <v>4</v>
      </c>
      <c r="T458" t="s">
        <v>4944</v>
      </c>
      <c r="U458">
        <v>147</v>
      </c>
      <c r="V458">
        <v>14</v>
      </c>
      <c r="W458">
        <v>52</v>
      </c>
      <c r="X458">
        <v>100</v>
      </c>
      <c r="Y458">
        <v>574</v>
      </c>
      <c r="Z458">
        <v>4</v>
      </c>
      <c r="AA458">
        <v>20</v>
      </c>
      <c r="AD458">
        <v>42</v>
      </c>
      <c r="AE458">
        <v>457</v>
      </c>
      <c r="AF458" s="16" t="s">
        <v>3143</v>
      </c>
      <c r="AG458" s="16"/>
      <c r="AH458" s="16"/>
      <c r="AI458" s="16" t="str">
        <f t="shared" si="28"/>
        <v>(147,4,14,52,100,574,20, null, 42, 'L500 2025 Asia-Pacific',2025, '2024-06-12','2024-06-12','".Carbon::now()."','".Carbon::now()."'),</v>
      </c>
      <c r="AJ458" s="16" t="str">
        <f t="shared" si="29"/>
        <v>('".DB::select("SELECT id_status FROM `status` WHERE `element_type` = 'task' AND status_type = 'client' AND name ='PRE-FORECAST'")[0]-&gt;id_status."',457,1),</v>
      </c>
      <c r="AK458" s="16" t="str">
        <f t="shared" si="30"/>
        <v/>
      </c>
      <c r="AL458" s="16" t="str">
        <f t="shared" si="31"/>
        <v/>
      </c>
    </row>
    <row r="459" spans="1:38" x14ac:dyDescent="0.25">
      <c r="A459" s="16" t="s">
        <v>154</v>
      </c>
      <c r="B459" s="16" t="s">
        <v>3139</v>
      </c>
      <c r="C459" s="16" t="s">
        <v>27</v>
      </c>
      <c r="D459" s="16" t="s">
        <v>28</v>
      </c>
      <c r="E459" s="16" t="s">
        <v>192</v>
      </c>
      <c r="F459" s="16" t="s">
        <v>155</v>
      </c>
      <c r="G459" s="16" t="s">
        <v>156</v>
      </c>
      <c r="H459" s="16" t="s">
        <v>3191</v>
      </c>
      <c r="I459" s="16" t="s">
        <v>73</v>
      </c>
      <c r="J459" s="16" t="s">
        <v>3174</v>
      </c>
      <c r="M459" s="16" t="s">
        <v>37</v>
      </c>
      <c r="N459" s="7">
        <v>45089</v>
      </c>
      <c r="O459" s="9">
        <v>45089</v>
      </c>
      <c r="P459" t="s">
        <v>1195</v>
      </c>
      <c r="Q459">
        <v>1</v>
      </c>
      <c r="R459">
        <v>11</v>
      </c>
      <c r="S459">
        <v>4</v>
      </c>
      <c r="T459" t="s">
        <v>2983</v>
      </c>
      <c r="U459">
        <v>10</v>
      </c>
      <c r="V459">
        <v>14</v>
      </c>
      <c r="W459">
        <v>52</v>
      </c>
      <c r="X459">
        <v>100</v>
      </c>
      <c r="Y459">
        <v>577</v>
      </c>
      <c r="Z459">
        <v>4</v>
      </c>
      <c r="AA459">
        <v>45</v>
      </c>
      <c r="AD459">
        <v>42</v>
      </c>
      <c r="AE459">
        <v>458</v>
      </c>
      <c r="AF459" s="16" t="s">
        <v>39</v>
      </c>
      <c r="AG459" s="16"/>
      <c r="AH459" s="16"/>
      <c r="AI459" s="16" t="str">
        <f t="shared" si="28"/>
        <v>(10,4,14,52,100,577,45, null, 42, 'L500 2024 Asia-Pacific',2024, '2023-06-12','2023-06-12','".Carbon::now()."','".Carbon::now()."'),</v>
      </c>
      <c r="AJ459" s="16" t="str">
        <f t="shared" si="29"/>
        <v>('".DB::select("SELECT id_status FROM `status` WHERE `element_type` = 'task' AND status_type = 'client' AND name ='CONFIRMED'")[0]-&gt;id_status."',458,1),</v>
      </c>
      <c r="AK459" s="16" t="str">
        <f t="shared" si="30"/>
        <v/>
      </c>
      <c r="AL459" s="16" t="str">
        <f t="shared" si="31"/>
        <v/>
      </c>
    </row>
    <row r="460" spans="1:38" x14ac:dyDescent="0.25">
      <c r="A460" s="16" t="s">
        <v>154</v>
      </c>
      <c r="B460" s="16" t="s">
        <v>3139</v>
      </c>
      <c r="C460" s="16" t="s">
        <v>27</v>
      </c>
      <c r="D460" s="16" t="s">
        <v>349</v>
      </c>
      <c r="E460" s="16" t="s">
        <v>3291</v>
      </c>
      <c r="F460" s="16" t="s">
        <v>155</v>
      </c>
      <c r="G460" s="16" t="s">
        <v>156</v>
      </c>
      <c r="H460" s="16" t="s">
        <v>3191</v>
      </c>
      <c r="I460" s="16" t="s">
        <v>73</v>
      </c>
      <c r="J460" s="16" t="s">
        <v>35</v>
      </c>
      <c r="M460" s="16" t="s">
        <v>37</v>
      </c>
      <c r="N460" s="7">
        <v>45455</v>
      </c>
      <c r="O460" s="9">
        <v>45455</v>
      </c>
      <c r="P460" t="s">
        <v>5030</v>
      </c>
      <c r="Q460">
        <v>1</v>
      </c>
      <c r="R460">
        <v>11</v>
      </c>
      <c r="S460">
        <v>4</v>
      </c>
      <c r="T460" t="s">
        <v>4944</v>
      </c>
      <c r="U460">
        <v>147</v>
      </c>
      <c r="V460">
        <v>14</v>
      </c>
      <c r="W460">
        <v>52</v>
      </c>
      <c r="X460">
        <v>100</v>
      </c>
      <c r="Y460">
        <v>577</v>
      </c>
      <c r="Z460">
        <v>4</v>
      </c>
      <c r="AA460">
        <v>20</v>
      </c>
      <c r="AD460">
        <v>42</v>
      </c>
      <c r="AE460">
        <v>459</v>
      </c>
      <c r="AF460" s="16" t="s">
        <v>3143</v>
      </c>
      <c r="AG460" s="16"/>
      <c r="AH460" s="16"/>
      <c r="AI460" s="16" t="str">
        <f t="shared" si="28"/>
        <v>(147,4,14,52,100,577,20, null, 42, 'L500 2025 Asia-Pacific',2025, '2024-06-12','2024-06-12','".Carbon::now()."','".Carbon::now()."'),</v>
      </c>
      <c r="AJ460" s="16" t="str">
        <f t="shared" si="29"/>
        <v>('".DB::select("SELECT id_status FROM `status` WHERE `element_type` = 'task' AND status_type = 'client' AND name ='PRE-FORECAST'")[0]-&gt;id_status."',459,1),</v>
      </c>
      <c r="AK460" s="16" t="str">
        <f t="shared" si="30"/>
        <v/>
      </c>
      <c r="AL460" s="16" t="str">
        <f t="shared" si="31"/>
        <v/>
      </c>
    </row>
    <row r="461" spans="1:38" x14ac:dyDescent="0.25">
      <c r="A461" s="16" t="s">
        <v>154</v>
      </c>
      <c r="B461" s="16" t="s">
        <v>3139</v>
      </c>
      <c r="C461" s="16" t="s">
        <v>27</v>
      </c>
      <c r="D461" s="16" t="s">
        <v>28</v>
      </c>
      <c r="E461" s="16" t="s">
        <v>192</v>
      </c>
      <c r="F461" s="16" t="s">
        <v>155</v>
      </c>
      <c r="G461" s="16" t="s">
        <v>156</v>
      </c>
      <c r="H461" s="16" t="s">
        <v>3193</v>
      </c>
      <c r="I461" s="16" t="s">
        <v>73</v>
      </c>
      <c r="J461" s="16" t="s">
        <v>3174</v>
      </c>
      <c r="M461" s="16" t="s">
        <v>37</v>
      </c>
      <c r="N461" s="7">
        <v>45089</v>
      </c>
      <c r="O461" s="9">
        <v>45089</v>
      </c>
      <c r="P461" t="s">
        <v>1195</v>
      </c>
      <c r="Q461">
        <v>1</v>
      </c>
      <c r="R461">
        <v>11</v>
      </c>
      <c r="S461">
        <v>4</v>
      </c>
      <c r="T461" t="s">
        <v>2983</v>
      </c>
      <c r="U461">
        <v>10</v>
      </c>
      <c r="V461">
        <v>14</v>
      </c>
      <c r="W461">
        <v>52</v>
      </c>
      <c r="X461">
        <v>100</v>
      </c>
      <c r="Y461">
        <v>595</v>
      </c>
      <c r="Z461">
        <v>4</v>
      </c>
      <c r="AA461">
        <v>45</v>
      </c>
      <c r="AD461">
        <v>42</v>
      </c>
      <c r="AE461">
        <v>460</v>
      </c>
      <c r="AF461" s="16" t="s">
        <v>39</v>
      </c>
      <c r="AG461" s="16"/>
      <c r="AH461" s="16"/>
      <c r="AI461" s="16" t="str">
        <f t="shared" si="28"/>
        <v>(10,4,14,52,100,595,45, null, 42, 'L500 2024 Asia-Pacific',2024, '2023-06-12','2023-06-12','".Carbon::now()."','".Carbon::now()."'),</v>
      </c>
      <c r="AJ461" s="16" t="str">
        <f t="shared" si="29"/>
        <v>('".DB::select("SELECT id_status FROM `status` WHERE `element_type` = 'task' AND status_type = 'client' AND name ='CONFIRMED'")[0]-&gt;id_status."',460,1),</v>
      </c>
      <c r="AK461" s="16" t="str">
        <f t="shared" si="30"/>
        <v/>
      </c>
      <c r="AL461" s="16" t="str">
        <f t="shared" si="31"/>
        <v/>
      </c>
    </row>
    <row r="462" spans="1:38" x14ac:dyDescent="0.25">
      <c r="A462" s="16" t="s">
        <v>154</v>
      </c>
      <c r="B462" s="16" t="s">
        <v>3139</v>
      </c>
      <c r="C462" s="16" t="s">
        <v>27</v>
      </c>
      <c r="D462" s="16" t="s">
        <v>349</v>
      </c>
      <c r="E462" s="16" t="s">
        <v>3291</v>
      </c>
      <c r="F462" s="16" t="s">
        <v>155</v>
      </c>
      <c r="G462" s="16" t="s">
        <v>156</v>
      </c>
      <c r="H462" s="16" t="s">
        <v>3193</v>
      </c>
      <c r="I462" s="16" t="s">
        <v>73</v>
      </c>
      <c r="J462" s="16" t="s">
        <v>35</v>
      </c>
      <c r="M462" s="16" t="s">
        <v>37</v>
      </c>
      <c r="N462" s="7">
        <v>45455</v>
      </c>
      <c r="O462" s="9">
        <v>45455</v>
      </c>
      <c r="P462" t="s">
        <v>5030</v>
      </c>
      <c r="Q462">
        <v>1</v>
      </c>
      <c r="R462">
        <v>11</v>
      </c>
      <c r="S462">
        <v>4</v>
      </c>
      <c r="T462" t="s">
        <v>4944</v>
      </c>
      <c r="U462">
        <v>147</v>
      </c>
      <c r="V462">
        <v>14</v>
      </c>
      <c r="W462">
        <v>52</v>
      </c>
      <c r="X462">
        <v>100</v>
      </c>
      <c r="Y462">
        <v>595</v>
      </c>
      <c r="Z462">
        <v>4</v>
      </c>
      <c r="AA462">
        <v>20</v>
      </c>
      <c r="AD462">
        <v>42</v>
      </c>
      <c r="AE462">
        <v>461</v>
      </c>
      <c r="AF462" s="16" t="s">
        <v>3143</v>
      </c>
      <c r="AG462" s="16"/>
      <c r="AH462" s="16"/>
      <c r="AI462" s="16" t="str">
        <f t="shared" si="28"/>
        <v>(147,4,14,52,100,595,20, null, 42, 'L500 2025 Asia-Pacific',2025, '2024-06-12','2024-06-12','".Carbon::now()."','".Carbon::now()."'),</v>
      </c>
      <c r="AJ462" s="16" t="str">
        <f t="shared" si="29"/>
        <v>('".DB::select("SELECT id_status FROM `status` WHERE `element_type` = 'task' AND status_type = 'client' AND name ='PRE-FORECAST'")[0]-&gt;id_status."',461,1),</v>
      </c>
      <c r="AK462" s="16" t="str">
        <f t="shared" si="30"/>
        <v/>
      </c>
      <c r="AL462" s="16" t="str">
        <f t="shared" si="31"/>
        <v/>
      </c>
    </row>
    <row r="463" spans="1:38" x14ac:dyDescent="0.25">
      <c r="A463" s="16" t="s">
        <v>154</v>
      </c>
      <c r="B463" s="16" t="s">
        <v>3139</v>
      </c>
      <c r="C463" s="16" t="s">
        <v>27</v>
      </c>
      <c r="D463" s="16" t="s">
        <v>28</v>
      </c>
      <c r="E463" s="16" t="s">
        <v>192</v>
      </c>
      <c r="F463" s="16" t="s">
        <v>155</v>
      </c>
      <c r="G463" s="16" t="s">
        <v>156</v>
      </c>
      <c r="H463" s="16" t="s">
        <v>3195</v>
      </c>
      <c r="I463" s="16" t="s">
        <v>73</v>
      </c>
      <c r="J463" s="16" t="s">
        <v>3174</v>
      </c>
      <c r="M463" s="16" t="s">
        <v>37</v>
      </c>
      <c r="N463" s="7">
        <v>45089</v>
      </c>
      <c r="O463" s="9">
        <v>45089</v>
      </c>
      <c r="P463" t="s">
        <v>1195</v>
      </c>
      <c r="Q463">
        <v>1</v>
      </c>
      <c r="R463">
        <v>11</v>
      </c>
      <c r="S463">
        <v>4</v>
      </c>
      <c r="T463" t="s">
        <v>2983</v>
      </c>
      <c r="U463">
        <v>10</v>
      </c>
      <c r="V463">
        <v>14</v>
      </c>
      <c r="W463">
        <v>52</v>
      </c>
      <c r="X463">
        <v>100</v>
      </c>
      <c r="Y463">
        <v>603</v>
      </c>
      <c r="Z463">
        <v>4</v>
      </c>
      <c r="AA463">
        <v>45</v>
      </c>
      <c r="AD463">
        <v>42</v>
      </c>
      <c r="AE463">
        <v>462</v>
      </c>
      <c r="AF463" s="16" t="s">
        <v>39</v>
      </c>
      <c r="AG463" s="16"/>
      <c r="AH463" s="16"/>
      <c r="AI463" s="16" t="str">
        <f t="shared" si="28"/>
        <v>(10,4,14,52,100,603,45, null, 42, 'L500 2024 Asia-Pacific',2024, '2023-06-12','2023-06-12','".Carbon::now()."','".Carbon::now()."'),</v>
      </c>
      <c r="AJ463" s="16" t="str">
        <f t="shared" si="29"/>
        <v>('".DB::select("SELECT id_status FROM `status` WHERE `element_type` = 'task' AND status_type = 'client' AND name ='CONFIRMED'")[0]-&gt;id_status."',462,1),</v>
      </c>
      <c r="AK463" s="16" t="str">
        <f t="shared" si="30"/>
        <v/>
      </c>
      <c r="AL463" s="16" t="str">
        <f t="shared" si="31"/>
        <v/>
      </c>
    </row>
    <row r="464" spans="1:38" x14ac:dyDescent="0.25">
      <c r="A464" s="16" t="s">
        <v>154</v>
      </c>
      <c r="B464" s="16" t="s">
        <v>3139</v>
      </c>
      <c r="C464" s="16" t="s">
        <v>27</v>
      </c>
      <c r="D464" s="16" t="s">
        <v>349</v>
      </c>
      <c r="E464" s="16" t="s">
        <v>3291</v>
      </c>
      <c r="F464" s="16" t="s">
        <v>155</v>
      </c>
      <c r="G464" s="16" t="s">
        <v>156</v>
      </c>
      <c r="H464" s="16" t="s">
        <v>3195</v>
      </c>
      <c r="I464" s="16" t="s">
        <v>73</v>
      </c>
      <c r="J464" s="16" t="s">
        <v>35</v>
      </c>
      <c r="M464" s="16" t="s">
        <v>37</v>
      </c>
      <c r="N464" s="7">
        <v>45455</v>
      </c>
      <c r="O464" s="9">
        <v>45455</v>
      </c>
      <c r="P464" t="s">
        <v>5030</v>
      </c>
      <c r="Q464">
        <v>1</v>
      </c>
      <c r="R464">
        <v>11</v>
      </c>
      <c r="S464">
        <v>4</v>
      </c>
      <c r="T464" t="s">
        <v>4944</v>
      </c>
      <c r="U464">
        <v>147</v>
      </c>
      <c r="V464">
        <v>14</v>
      </c>
      <c r="W464">
        <v>52</v>
      </c>
      <c r="X464">
        <v>100</v>
      </c>
      <c r="Y464">
        <v>603</v>
      </c>
      <c r="Z464">
        <v>4</v>
      </c>
      <c r="AA464">
        <v>20</v>
      </c>
      <c r="AD464">
        <v>42</v>
      </c>
      <c r="AE464">
        <v>463</v>
      </c>
      <c r="AF464" s="16" t="s">
        <v>3143</v>
      </c>
      <c r="AG464" s="16"/>
      <c r="AH464" s="16"/>
      <c r="AI464" s="16" t="str">
        <f t="shared" si="28"/>
        <v>(147,4,14,52,100,603,20, null, 42, 'L500 2025 Asia-Pacific',2025, '2024-06-12','2024-06-12','".Carbon::now()."','".Carbon::now()."'),</v>
      </c>
      <c r="AJ464" s="16" t="str">
        <f t="shared" si="29"/>
        <v>('".DB::select("SELECT id_status FROM `status` WHERE `element_type` = 'task' AND status_type = 'client' AND name ='PRE-FORECAST'")[0]-&gt;id_status."',463,1),</v>
      </c>
      <c r="AK464" s="16" t="str">
        <f t="shared" si="30"/>
        <v/>
      </c>
      <c r="AL464" s="16" t="str">
        <f t="shared" si="31"/>
        <v/>
      </c>
    </row>
    <row r="465" spans="1:38" x14ac:dyDescent="0.25">
      <c r="A465" s="16" t="s">
        <v>154</v>
      </c>
      <c r="B465" s="16" t="s">
        <v>3139</v>
      </c>
      <c r="C465" s="16" t="s">
        <v>27</v>
      </c>
      <c r="D465" s="16" t="s">
        <v>28</v>
      </c>
      <c r="E465" s="16" t="s">
        <v>192</v>
      </c>
      <c r="F465" s="16" t="s">
        <v>155</v>
      </c>
      <c r="G465" s="16" t="s">
        <v>156</v>
      </c>
      <c r="H465" s="16" t="s">
        <v>3197</v>
      </c>
      <c r="I465" s="16" t="s">
        <v>73</v>
      </c>
      <c r="J465" s="16" t="s">
        <v>3174</v>
      </c>
      <c r="M465" s="16" t="s">
        <v>37</v>
      </c>
      <c r="N465" s="7">
        <v>45089</v>
      </c>
      <c r="O465" s="9">
        <v>45089</v>
      </c>
      <c r="P465" t="s">
        <v>1195</v>
      </c>
      <c r="Q465">
        <v>1</v>
      </c>
      <c r="R465">
        <v>11</v>
      </c>
      <c r="S465">
        <v>4</v>
      </c>
      <c r="T465" t="s">
        <v>2983</v>
      </c>
      <c r="U465">
        <v>10</v>
      </c>
      <c r="V465">
        <v>14</v>
      </c>
      <c r="W465">
        <v>52</v>
      </c>
      <c r="X465">
        <v>100</v>
      </c>
      <c r="Y465">
        <v>650</v>
      </c>
      <c r="Z465">
        <v>4</v>
      </c>
      <c r="AA465">
        <v>45</v>
      </c>
      <c r="AD465">
        <v>42</v>
      </c>
      <c r="AE465">
        <v>464</v>
      </c>
      <c r="AF465" s="16" t="s">
        <v>39</v>
      </c>
      <c r="AG465" s="16"/>
      <c r="AH465" s="16"/>
      <c r="AI465" s="16" t="str">
        <f t="shared" si="28"/>
        <v>(10,4,14,52,100,650,45, null, 42, 'L500 2024 Asia-Pacific',2024, '2023-06-12','2023-06-12','".Carbon::now()."','".Carbon::now()."'),</v>
      </c>
      <c r="AJ465" s="16" t="str">
        <f t="shared" si="29"/>
        <v>('".DB::select("SELECT id_status FROM `status` WHERE `element_type` = 'task' AND status_type = 'client' AND name ='CONFIRMED'")[0]-&gt;id_status."',464,1),</v>
      </c>
      <c r="AK465" s="16" t="str">
        <f t="shared" si="30"/>
        <v/>
      </c>
      <c r="AL465" s="16" t="str">
        <f t="shared" si="31"/>
        <v/>
      </c>
    </row>
    <row r="466" spans="1:38" x14ac:dyDescent="0.25">
      <c r="A466" s="16" t="s">
        <v>154</v>
      </c>
      <c r="B466" s="16" t="s">
        <v>3139</v>
      </c>
      <c r="C466" s="16" t="s">
        <v>27</v>
      </c>
      <c r="D466" s="16" t="s">
        <v>349</v>
      </c>
      <c r="E466" s="16" t="s">
        <v>3291</v>
      </c>
      <c r="F466" s="16" t="s">
        <v>155</v>
      </c>
      <c r="G466" s="16" t="s">
        <v>156</v>
      </c>
      <c r="H466" s="16" t="s">
        <v>3197</v>
      </c>
      <c r="I466" s="16" t="s">
        <v>73</v>
      </c>
      <c r="J466" s="16" t="s">
        <v>35</v>
      </c>
      <c r="M466" s="16" t="s">
        <v>37</v>
      </c>
      <c r="N466" s="7">
        <v>45455</v>
      </c>
      <c r="O466" s="9">
        <v>45455</v>
      </c>
      <c r="P466" t="s">
        <v>5030</v>
      </c>
      <c r="Q466">
        <v>1</v>
      </c>
      <c r="R466">
        <v>11</v>
      </c>
      <c r="S466">
        <v>4</v>
      </c>
      <c r="T466" t="s">
        <v>4944</v>
      </c>
      <c r="U466">
        <v>147</v>
      </c>
      <c r="V466">
        <v>14</v>
      </c>
      <c r="W466">
        <v>52</v>
      </c>
      <c r="X466">
        <v>100</v>
      </c>
      <c r="Y466">
        <v>650</v>
      </c>
      <c r="Z466">
        <v>4</v>
      </c>
      <c r="AA466">
        <v>20</v>
      </c>
      <c r="AD466">
        <v>42</v>
      </c>
      <c r="AE466">
        <v>465</v>
      </c>
      <c r="AF466" s="16" t="s">
        <v>3143</v>
      </c>
      <c r="AG466" s="16"/>
      <c r="AH466" s="16"/>
      <c r="AI466" s="16" t="str">
        <f t="shared" si="28"/>
        <v>(147,4,14,52,100,650,20, null, 42, 'L500 2025 Asia-Pacific',2025, '2024-06-12','2024-06-12','".Carbon::now()."','".Carbon::now()."'),</v>
      </c>
      <c r="AJ466" s="16" t="str">
        <f t="shared" si="29"/>
        <v>('".DB::select("SELECT id_status FROM `status` WHERE `element_type` = 'task' AND status_type = 'client' AND name ='PRE-FORECAST'")[0]-&gt;id_status."',465,1),</v>
      </c>
      <c r="AK466" s="16" t="str">
        <f t="shared" si="30"/>
        <v/>
      </c>
      <c r="AL466" s="16" t="str">
        <f t="shared" si="31"/>
        <v/>
      </c>
    </row>
    <row r="467" spans="1:38" x14ac:dyDescent="0.25">
      <c r="A467" s="16" t="s">
        <v>154</v>
      </c>
      <c r="B467" s="16" t="s">
        <v>3139</v>
      </c>
      <c r="C467" s="16" t="s">
        <v>27</v>
      </c>
      <c r="D467" s="16" t="s">
        <v>28</v>
      </c>
      <c r="E467" s="16" t="s">
        <v>192</v>
      </c>
      <c r="F467" s="16" t="s">
        <v>155</v>
      </c>
      <c r="G467" s="16" t="s">
        <v>156</v>
      </c>
      <c r="H467" s="16" t="s">
        <v>3199</v>
      </c>
      <c r="I467" s="16" t="s">
        <v>73</v>
      </c>
      <c r="J467" s="16" t="s">
        <v>3174</v>
      </c>
      <c r="M467" s="16" t="s">
        <v>37</v>
      </c>
      <c r="N467" s="7">
        <v>45089</v>
      </c>
      <c r="O467" s="9">
        <v>45089</v>
      </c>
      <c r="P467" t="s">
        <v>1195</v>
      </c>
      <c r="Q467">
        <v>1</v>
      </c>
      <c r="R467">
        <v>11</v>
      </c>
      <c r="S467">
        <v>4</v>
      </c>
      <c r="T467" t="s">
        <v>2983</v>
      </c>
      <c r="U467">
        <v>10</v>
      </c>
      <c r="V467">
        <v>14</v>
      </c>
      <c r="W467">
        <v>52</v>
      </c>
      <c r="X467">
        <v>100</v>
      </c>
      <c r="Y467">
        <v>673</v>
      </c>
      <c r="Z467">
        <v>4</v>
      </c>
      <c r="AA467">
        <v>45</v>
      </c>
      <c r="AD467">
        <v>42</v>
      </c>
      <c r="AE467">
        <v>466</v>
      </c>
      <c r="AF467" s="16" t="s">
        <v>39</v>
      </c>
      <c r="AG467" s="16"/>
      <c r="AH467" s="16"/>
      <c r="AI467" s="16" t="str">
        <f t="shared" si="28"/>
        <v>(10,4,14,52,100,673,45, null, 42, 'L500 2024 Asia-Pacific',2024, '2023-06-12','2023-06-12','".Carbon::now()."','".Carbon::now()."'),</v>
      </c>
      <c r="AJ467" s="16" t="str">
        <f t="shared" si="29"/>
        <v>('".DB::select("SELECT id_status FROM `status` WHERE `element_type` = 'task' AND status_type = 'client' AND name ='CONFIRMED'")[0]-&gt;id_status."',466,1),</v>
      </c>
      <c r="AK467" s="16" t="str">
        <f t="shared" si="30"/>
        <v/>
      </c>
      <c r="AL467" s="16" t="str">
        <f t="shared" si="31"/>
        <v/>
      </c>
    </row>
    <row r="468" spans="1:38" x14ac:dyDescent="0.25">
      <c r="A468" s="16" t="s">
        <v>154</v>
      </c>
      <c r="B468" s="16" t="s">
        <v>3139</v>
      </c>
      <c r="C468" s="16" t="s">
        <v>27</v>
      </c>
      <c r="D468" s="16" t="s">
        <v>349</v>
      </c>
      <c r="E468" s="16" t="s">
        <v>3291</v>
      </c>
      <c r="F468" s="16" t="s">
        <v>155</v>
      </c>
      <c r="G468" s="16" t="s">
        <v>156</v>
      </c>
      <c r="H468" s="16" t="s">
        <v>3199</v>
      </c>
      <c r="I468" s="16" t="s">
        <v>73</v>
      </c>
      <c r="J468" s="16" t="s">
        <v>35</v>
      </c>
      <c r="M468" s="16" t="s">
        <v>37</v>
      </c>
      <c r="N468" s="7">
        <v>45455</v>
      </c>
      <c r="O468" s="9">
        <v>45455</v>
      </c>
      <c r="P468" t="s">
        <v>5030</v>
      </c>
      <c r="Q468">
        <v>1</v>
      </c>
      <c r="R468">
        <v>11</v>
      </c>
      <c r="S468">
        <v>4</v>
      </c>
      <c r="T468" t="s">
        <v>4944</v>
      </c>
      <c r="U468">
        <v>147</v>
      </c>
      <c r="V468">
        <v>14</v>
      </c>
      <c r="W468">
        <v>52</v>
      </c>
      <c r="X468">
        <v>100</v>
      </c>
      <c r="Y468">
        <v>673</v>
      </c>
      <c r="Z468">
        <v>4</v>
      </c>
      <c r="AA468">
        <v>20</v>
      </c>
      <c r="AD468">
        <v>42</v>
      </c>
      <c r="AE468">
        <v>467</v>
      </c>
      <c r="AF468" s="16" t="s">
        <v>3143</v>
      </c>
      <c r="AG468" s="16"/>
      <c r="AH468" s="16"/>
      <c r="AI468" s="16" t="str">
        <f t="shared" si="28"/>
        <v>(147,4,14,52,100,673,20, null, 42, 'L500 2025 Asia-Pacific',2025, '2024-06-12','2024-06-12','".Carbon::now()."','".Carbon::now()."'),</v>
      </c>
      <c r="AJ468" s="16" t="str">
        <f t="shared" si="29"/>
        <v>('".DB::select("SELECT id_status FROM `status` WHERE `element_type` = 'task' AND status_type = 'client' AND name ='PRE-FORECAST'")[0]-&gt;id_status."',467,1),</v>
      </c>
      <c r="AK468" s="16" t="str">
        <f t="shared" si="30"/>
        <v/>
      </c>
      <c r="AL468" s="16" t="str">
        <f t="shared" si="31"/>
        <v/>
      </c>
    </row>
    <row r="469" spans="1:38" x14ac:dyDescent="0.25">
      <c r="A469" s="16" t="s">
        <v>154</v>
      </c>
      <c r="B469" s="16" t="s">
        <v>3139</v>
      </c>
      <c r="C469" s="16" t="s">
        <v>27</v>
      </c>
      <c r="D469" s="16" t="s">
        <v>28</v>
      </c>
      <c r="E469" s="16" t="s">
        <v>192</v>
      </c>
      <c r="F469" s="16" t="s">
        <v>155</v>
      </c>
      <c r="G469" s="16" t="s">
        <v>156</v>
      </c>
      <c r="H469" s="16" t="s">
        <v>3201</v>
      </c>
      <c r="I469" s="16" t="s">
        <v>73</v>
      </c>
      <c r="J469" s="16" t="s">
        <v>3174</v>
      </c>
      <c r="M469" s="16" t="s">
        <v>37</v>
      </c>
      <c r="N469" s="7">
        <v>45089</v>
      </c>
      <c r="O469" s="9">
        <v>45089</v>
      </c>
      <c r="P469" t="s">
        <v>1195</v>
      </c>
      <c r="Q469">
        <v>1</v>
      </c>
      <c r="R469">
        <v>11</v>
      </c>
      <c r="S469">
        <v>4</v>
      </c>
      <c r="T469" t="s">
        <v>2983</v>
      </c>
      <c r="U469">
        <v>10</v>
      </c>
      <c r="V469">
        <v>14</v>
      </c>
      <c r="W469">
        <v>52</v>
      </c>
      <c r="X469">
        <v>100</v>
      </c>
      <c r="Y469">
        <v>672</v>
      </c>
      <c r="Z469">
        <v>4</v>
      </c>
      <c r="AA469">
        <v>45</v>
      </c>
      <c r="AD469">
        <v>42</v>
      </c>
      <c r="AE469">
        <v>468</v>
      </c>
      <c r="AF469" s="16" t="s">
        <v>39</v>
      </c>
      <c r="AG469" s="16"/>
      <c r="AH469" s="16"/>
      <c r="AI469" s="16" t="str">
        <f t="shared" si="28"/>
        <v>(10,4,14,52,100,672,45, null, 42, 'L500 2024 Asia-Pacific',2024, '2023-06-12','2023-06-12','".Carbon::now()."','".Carbon::now()."'),</v>
      </c>
      <c r="AJ469" s="16" t="str">
        <f t="shared" si="29"/>
        <v>('".DB::select("SELECT id_status FROM `status` WHERE `element_type` = 'task' AND status_type = 'client' AND name ='CONFIRMED'")[0]-&gt;id_status."',468,1),</v>
      </c>
      <c r="AK469" s="16" t="str">
        <f t="shared" si="30"/>
        <v/>
      </c>
      <c r="AL469" s="16" t="str">
        <f t="shared" si="31"/>
        <v/>
      </c>
    </row>
    <row r="470" spans="1:38" x14ac:dyDescent="0.25">
      <c r="A470" s="16" t="s">
        <v>154</v>
      </c>
      <c r="B470" s="16" t="s">
        <v>3139</v>
      </c>
      <c r="C470" s="16" t="s">
        <v>27</v>
      </c>
      <c r="D470" s="16" t="s">
        <v>349</v>
      </c>
      <c r="E470" s="16" t="s">
        <v>3291</v>
      </c>
      <c r="F470" s="16" t="s">
        <v>155</v>
      </c>
      <c r="G470" s="16" t="s">
        <v>156</v>
      </c>
      <c r="H470" s="16" t="s">
        <v>3201</v>
      </c>
      <c r="I470" s="16" t="s">
        <v>73</v>
      </c>
      <c r="J470" s="16" t="s">
        <v>35</v>
      </c>
      <c r="M470" s="16" t="s">
        <v>37</v>
      </c>
      <c r="N470" s="7">
        <v>45455</v>
      </c>
      <c r="O470" s="9">
        <v>45455</v>
      </c>
      <c r="P470" t="s">
        <v>5030</v>
      </c>
      <c r="Q470">
        <v>1</v>
      </c>
      <c r="R470">
        <v>11</v>
      </c>
      <c r="S470">
        <v>4</v>
      </c>
      <c r="T470" t="s">
        <v>4944</v>
      </c>
      <c r="U470">
        <v>147</v>
      </c>
      <c r="V470">
        <v>14</v>
      </c>
      <c r="W470">
        <v>52</v>
      </c>
      <c r="X470">
        <v>100</v>
      </c>
      <c r="Y470">
        <v>672</v>
      </c>
      <c r="Z470">
        <v>4</v>
      </c>
      <c r="AA470">
        <v>20</v>
      </c>
      <c r="AD470">
        <v>42</v>
      </c>
      <c r="AE470">
        <v>469</v>
      </c>
      <c r="AF470" s="16" t="s">
        <v>3143</v>
      </c>
      <c r="AG470" s="16"/>
      <c r="AH470" s="16"/>
      <c r="AI470" s="16" t="str">
        <f t="shared" si="28"/>
        <v>(147,4,14,52,100,672,20, null, 42, 'L500 2025 Asia-Pacific',2025, '2024-06-12','2024-06-12','".Carbon::now()."','".Carbon::now()."'),</v>
      </c>
      <c r="AJ470" s="16" t="str">
        <f t="shared" si="29"/>
        <v>('".DB::select("SELECT id_status FROM `status` WHERE `element_type` = 'task' AND status_type = 'client' AND name ='PRE-FORECAST'")[0]-&gt;id_status."',469,1),</v>
      </c>
      <c r="AK470" s="16" t="str">
        <f t="shared" si="30"/>
        <v/>
      </c>
      <c r="AL470" s="16" t="str">
        <f t="shared" si="31"/>
        <v/>
      </c>
    </row>
    <row r="471" spans="1:38" x14ac:dyDescent="0.25">
      <c r="A471" s="16" t="s">
        <v>365</v>
      </c>
      <c r="B471" s="16" t="s">
        <v>62</v>
      </c>
      <c r="C471" s="16" t="s">
        <v>41</v>
      </c>
      <c r="D471" s="16" t="s">
        <v>28</v>
      </c>
      <c r="E471" s="16" t="s">
        <v>105</v>
      </c>
      <c r="F471" s="16" t="s">
        <v>106</v>
      </c>
      <c r="G471" s="16" t="s">
        <v>113</v>
      </c>
      <c r="H471" s="16" t="s">
        <v>386</v>
      </c>
      <c r="I471" s="16" t="s">
        <v>73</v>
      </c>
      <c r="J471" s="16" t="s">
        <v>66</v>
      </c>
      <c r="M471" s="16" t="s">
        <v>54</v>
      </c>
      <c r="N471" s="7">
        <v>45170</v>
      </c>
      <c r="O471" s="9">
        <v>45176</v>
      </c>
      <c r="P471" t="s">
        <v>1178</v>
      </c>
      <c r="Q471">
        <v>1</v>
      </c>
      <c r="R471">
        <v>33</v>
      </c>
      <c r="S471">
        <v>4</v>
      </c>
      <c r="T471" t="s">
        <v>3029</v>
      </c>
      <c r="U471">
        <v>17</v>
      </c>
      <c r="V471">
        <v>2</v>
      </c>
      <c r="W471">
        <v>20</v>
      </c>
      <c r="X471">
        <v>33</v>
      </c>
      <c r="Y471">
        <v>94</v>
      </c>
      <c r="Z471">
        <v>4</v>
      </c>
      <c r="AA471">
        <v>23</v>
      </c>
      <c r="AD471">
        <v>50</v>
      </c>
      <c r="AE471">
        <v>470</v>
      </c>
      <c r="AF471" s="16" t="s">
        <v>39</v>
      </c>
      <c r="AG471" s="16"/>
      <c r="AH471" s="16"/>
      <c r="AI471" s="16" t="str">
        <f t="shared" si="28"/>
        <v>(17,4,2,20,33,94,23, null, 50, 'Chambers 2024 USA',2024, '2023-09-07','2023-09-07','".Carbon::now()."','".Carbon::now()."'),</v>
      </c>
      <c r="AJ471" s="16" t="str">
        <f t="shared" si="29"/>
        <v>('".DB::select("SELECT id_status FROM `status` WHERE `element_type` = 'task' AND status_type = 'client' AND name ='CONFIRMED'")[0]-&gt;id_status."',470,1),</v>
      </c>
      <c r="AK471" s="16" t="str">
        <f t="shared" si="30"/>
        <v/>
      </c>
      <c r="AL471" s="16" t="str">
        <f t="shared" si="31"/>
        <v/>
      </c>
    </row>
    <row r="472" spans="1:38" x14ac:dyDescent="0.25">
      <c r="A472" s="16" t="s">
        <v>154</v>
      </c>
      <c r="B472" s="16" t="s">
        <v>3139</v>
      </c>
      <c r="C472" s="16" t="s">
        <v>27</v>
      </c>
      <c r="D472" s="16" t="s">
        <v>28</v>
      </c>
      <c r="E472" s="16" t="s">
        <v>192</v>
      </c>
      <c r="F472" s="16" t="s">
        <v>155</v>
      </c>
      <c r="G472" s="16" t="s">
        <v>156</v>
      </c>
      <c r="H472" s="16" t="s">
        <v>3203</v>
      </c>
      <c r="I472" s="16" t="s">
        <v>73</v>
      </c>
      <c r="J472" s="16" t="s">
        <v>3174</v>
      </c>
      <c r="M472" s="16" t="s">
        <v>37</v>
      </c>
      <c r="N472" s="7">
        <v>45089</v>
      </c>
      <c r="O472" s="9">
        <v>45089</v>
      </c>
      <c r="P472" t="s">
        <v>1195</v>
      </c>
      <c r="Q472">
        <v>1</v>
      </c>
      <c r="R472">
        <v>11</v>
      </c>
      <c r="S472">
        <v>4</v>
      </c>
      <c r="T472" t="s">
        <v>2983</v>
      </c>
      <c r="U472">
        <v>10</v>
      </c>
      <c r="V472">
        <v>14</v>
      </c>
      <c r="W472">
        <v>52</v>
      </c>
      <c r="X472">
        <v>100</v>
      </c>
      <c r="Y472">
        <v>722</v>
      </c>
      <c r="Z472">
        <v>4</v>
      </c>
      <c r="AA472">
        <v>45</v>
      </c>
      <c r="AD472">
        <v>42</v>
      </c>
      <c r="AE472">
        <v>471</v>
      </c>
      <c r="AF472" s="16" t="s">
        <v>39</v>
      </c>
      <c r="AG472" s="16"/>
      <c r="AH472" s="16"/>
      <c r="AI472" s="16" t="str">
        <f t="shared" si="28"/>
        <v>(10,4,14,52,100,722,45, null, 42, 'L500 2024 Asia-Pacific',2024, '2023-06-12','2023-06-12','".Carbon::now()."','".Carbon::now()."'),</v>
      </c>
      <c r="AJ472" s="16" t="str">
        <f t="shared" si="29"/>
        <v>('".DB::select("SELECT id_status FROM `status` WHERE `element_type` = 'task' AND status_type = 'client' AND name ='CONFIRMED'")[0]-&gt;id_status."',471,1),</v>
      </c>
      <c r="AK472" s="16" t="str">
        <f t="shared" si="30"/>
        <v/>
      </c>
      <c r="AL472" s="16" t="str">
        <f t="shared" si="31"/>
        <v/>
      </c>
    </row>
    <row r="473" spans="1:38" x14ac:dyDescent="0.25">
      <c r="A473" s="16" t="s">
        <v>154</v>
      </c>
      <c r="B473" s="16" t="s">
        <v>3139</v>
      </c>
      <c r="C473" s="16" t="s">
        <v>27</v>
      </c>
      <c r="D473" s="16" t="s">
        <v>349</v>
      </c>
      <c r="E473" s="16" t="s">
        <v>3291</v>
      </c>
      <c r="F473" s="16" t="s">
        <v>155</v>
      </c>
      <c r="G473" s="16" t="s">
        <v>156</v>
      </c>
      <c r="H473" s="16" t="s">
        <v>3203</v>
      </c>
      <c r="I473" s="16" t="s">
        <v>73</v>
      </c>
      <c r="J473" s="16" t="s">
        <v>35</v>
      </c>
      <c r="M473" s="16" t="s">
        <v>37</v>
      </c>
      <c r="N473" s="7">
        <v>45455</v>
      </c>
      <c r="O473" s="9">
        <v>45455</v>
      </c>
      <c r="P473" t="s">
        <v>5030</v>
      </c>
      <c r="Q473">
        <v>1</v>
      </c>
      <c r="R473">
        <v>11</v>
      </c>
      <c r="S473">
        <v>4</v>
      </c>
      <c r="T473" t="s">
        <v>4944</v>
      </c>
      <c r="U473">
        <v>147</v>
      </c>
      <c r="V473">
        <v>14</v>
      </c>
      <c r="W473">
        <v>52</v>
      </c>
      <c r="X473">
        <v>100</v>
      </c>
      <c r="Y473">
        <v>722</v>
      </c>
      <c r="Z473">
        <v>4</v>
      </c>
      <c r="AA473">
        <v>20</v>
      </c>
      <c r="AD473">
        <v>42</v>
      </c>
      <c r="AE473">
        <v>472</v>
      </c>
      <c r="AF473" s="16" t="s">
        <v>3143</v>
      </c>
      <c r="AG473" s="16"/>
      <c r="AH473" s="16"/>
      <c r="AI473" s="16" t="str">
        <f t="shared" si="28"/>
        <v>(147,4,14,52,100,722,20, null, 42, 'L500 2025 Asia-Pacific',2025, '2024-06-12','2024-06-12','".Carbon::now()."','".Carbon::now()."'),</v>
      </c>
      <c r="AJ473" s="16" t="str">
        <f t="shared" si="29"/>
        <v>('".DB::select("SELECT id_status FROM `status` WHERE `element_type` = 'task' AND status_type = 'client' AND name ='PRE-FORECAST'")[0]-&gt;id_status."',472,1),</v>
      </c>
      <c r="AK473" s="16" t="str">
        <f t="shared" si="30"/>
        <v/>
      </c>
      <c r="AL473" s="16" t="str">
        <f t="shared" si="31"/>
        <v/>
      </c>
    </row>
    <row r="474" spans="1:38" x14ac:dyDescent="0.25">
      <c r="A474" s="16" t="s">
        <v>365</v>
      </c>
      <c r="B474" s="16" t="s">
        <v>62</v>
      </c>
      <c r="C474" s="16" t="s">
        <v>41</v>
      </c>
      <c r="D474" s="16" t="s">
        <v>28</v>
      </c>
      <c r="E474" s="16" t="s">
        <v>160</v>
      </c>
      <c r="F474" s="16" t="s">
        <v>155</v>
      </c>
      <c r="G474" s="16" t="s">
        <v>433</v>
      </c>
      <c r="H474" s="16" t="s">
        <v>425</v>
      </c>
      <c r="I474" s="16" t="s">
        <v>73</v>
      </c>
      <c r="J474" s="16" t="s">
        <v>73</v>
      </c>
      <c r="M474" s="16"/>
      <c r="N474" s="7">
        <v>45094</v>
      </c>
      <c r="O474" s="9">
        <v>45058</v>
      </c>
      <c r="P474" t="s">
        <v>1177</v>
      </c>
      <c r="Q474">
        <v>1</v>
      </c>
      <c r="R474">
        <v>33</v>
      </c>
      <c r="S474">
        <v>4</v>
      </c>
      <c r="T474" t="s">
        <v>3029</v>
      </c>
      <c r="U474">
        <v>17</v>
      </c>
      <c r="V474">
        <v>2</v>
      </c>
      <c r="W474">
        <v>4</v>
      </c>
      <c r="X474">
        <v>54</v>
      </c>
      <c r="Y474">
        <v>95</v>
      </c>
      <c r="Z474">
        <v>4</v>
      </c>
      <c r="AA474">
        <v>4</v>
      </c>
      <c r="AE474">
        <v>473</v>
      </c>
      <c r="AF474" s="16" t="s">
        <v>24</v>
      </c>
      <c r="AG474" s="16"/>
      <c r="AH474" s="16"/>
      <c r="AI474" s="16" t="str">
        <f t="shared" si="28"/>
        <v>(17,4,2,4,54,95,4, null, null, 'Chambers 2024 Asia Pacific',2024, '2023-05-12','2023-05-12','".Carbon::now()."','".Carbon::now()."'),</v>
      </c>
      <c r="AJ474" s="16" t="str">
        <f t="shared" si="29"/>
        <v>('".DB::select("SELECT id_status FROM `status` WHERE `element_type` = 'task' AND status_type = 'client' AND name ='CANCELLED'")[0]-&gt;id_status."',473,1),</v>
      </c>
      <c r="AK474" s="16" t="str">
        <f t="shared" si="30"/>
        <v/>
      </c>
      <c r="AL474" s="16" t="str">
        <f t="shared" si="31"/>
        <v/>
      </c>
    </row>
    <row r="475" spans="1:38" x14ac:dyDescent="0.25">
      <c r="A475" s="16" t="s">
        <v>365</v>
      </c>
      <c r="B475" s="16" t="s">
        <v>62</v>
      </c>
      <c r="C475" s="16" t="s">
        <v>41</v>
      </c>
      <c r="D475" s="16" t="s">
        <v>28</v>
      </c>
      <c r="E475" s="16" t="s">
        <v>260</v>
      </c>
      <c r="F475" s="16" t="s">
        <v>261</v>
      </c>
      <c r="G475" s="16" t="s">
        <v>262</v>
      </c>
      <c r="H475" s="16" t="s">
        <v>425</v>
      </c>
      <c r="I475" s="16" t="s">
        <v>73</v>
      </c>
      <c r="J475" s="16" t="s">
        <v>73</v>
      </c>
      <c r="M475" s="16" t="s">
        <v>54</v>
      </c>
      <c r="N475" s="7">
        <v>44985</v>
      </c>
      <c r="O475" s="9">
        <v>44985</v>
      </c>
      <c r="P475" t="s">
        <v>3101</v>
      </c>
      <c r="Q475">
        <v>1</v>
      </c>
      <c r="R475">
        <v>33</v>
      </c>
      <c r="S475">
        <v>4</v>
      </c>
      <c r="T475" t="s">
        <v>3029</v>
      </c>
      <c r="U475">
        <v>17</v>
      </c>
      <c r="V475">
        <v>2</v>
      </c>
      <c r="W475">
        <v>15</v>
      </c>
      <c r="X475">
        <v>28</v>
      </c>
      <c r="Y475">
        <v>95</v>
      </c>
      <c r="Z475">
        <v>4</v>
      </c>
      <c r="AA475">
        <v>4</v>
      </c>
      <c r="AD475">
        <v>50</v>
      </c>
      <c r="AE475">
        <v>474</v>
      </c>
      <c r="AF475" s="16" t="s">
        <v>39</v>
      </c>
      <c r="AG475" s="16"/>
      <c r="AH475" s="16"/>
      <c r="AI475" s="16" t="str">
        <f t="shared" si="28"/>
        <v>(17,4,2,15,28,95,4, null, 50, 'Chambers 2024 Greater China Region',2024, '2023-02-28','2023-02-28','".Carbon::now()."','".Carbon::now()."'),</v>
      </c>
      <c r="AJ475" s="16" t="str">
        <f t="shared" si="29"/>
        <v>('".DB::select("SELECT id_status FROM `status` WHERE `element_type` = 'task' AND status_type = 'client' AND name ='CONFIRMED'")[0]-&gt;id_status."',474,1),</v>
      </c>
      <c r="AK475" s="16" t="str">
        <f t="shared" si="30"/>
        <v/>
      </c>
      <c r="AL475" s="16" t="str">
        <f t="shared" si="31"/>
        <v/>
      </c>
    </row>
    <row r="476" spans="1:38" x14ac:dyDescent="0.25">
      <c r="A476" s="16" t="s">
        <v>154</v>
      </c>
      <c r="B476" s="16" t="s">
        <v>3139</v>
      </c>
      <c r="C476" s="16" t="s">
        <v>27</v>
      </c>
      <c r="D476" s="16" t="s">
        <v>28</v>
      </c>
      <c r="E476" s="16" t="s">
        <v>192</v>
      </c>
      <c r="F476" s="16" t="s">
        <v>155</v>
      </c>
      <c r="G476" s="16" t="s">
        <v>156</v>
      </c>
      <c r="H476" s="16" t="s">
        <v>3205</v>
      </c>
      <c r="I476" s="16" t="s">
        <v>73</v>
      </c>
      <c r="J476" s="16" t="s">
        <v>3174</v>
      </c>
      <c r="M476" s="16" t="s">
        <v>37</v>
      </c>
      <c r="N476" s="7">
        <v>45089</v>
      </c>
      <c r="O476" s="9">
        <v>45089</v>
      </c>
      <c r="P476" t="s">
        <v>1195</v>
      </c>
      <c r="Q476">
        <v>1</v>
      </c>
      <c r="R476">
        <v>11</v>
      </c>
      <c r="S476">
        <v>4</v>
      </c>
      <c r="T476" t="s">
        <v>2983</v>
      </c>
      <c r="U476">
        <v>10</v>
      </c>
      <c r="V476">
        <v>14</v>
      </c>
      <c r="W476">
        <v>52</v>
      </c>
      <c r="X476">
        <v>100</v>
      </c>
      <c r="Y476">
        <v>731</v>
      </c>
      <c r="Z476">
        <v>4</v>
      </c>
      <c r="AA476">
        <v>45</v>
      </c>
      <c r="AD476">
        <v>42</v>
      </c>
      <c r="AE476">
        <v>475</v>
      </c>
      <c r="AF476" s="16" t="s">
        <v>39</v>
      </c>
      <c r="AG476" s="16"/>
      <c r="AH476" s="16"/>
      <c r="AI476" s="16" t="str">
        <f t="shared" si="28"/>
        <v>(10,4,14,52,100,731,45, null, 42, 'L500 2024 Asia-Pacific',2024, '2023-06-12','2023-06-12','".Carbon::now()."','".Carbon::now()."'),</v>
      </c>
      <c r="AJ476" s="16" t="str">
        <f t="shared" si="29"/>
        <v>('".DB::select("SELECT id_status FROM `status` WHERE `element_type` = 'task' AND status_type = 'client' AND name ='CONFIRMED'")[0]-&gt;id_status."',475,1),</v>
      </c>
      <c r="AK476" s="16" t="str">
        <f t="shared" si="30"/>
        <v/>
      </c>
      <c r="AL476" s="16" t="str">
        <f t="shared" si="31"/>
        <v/>
      </c>
    </row>
    <row r="477" spans="1:38" x14ac:dyDescent="0.25">
      <c r="A477" s="16" t="s">
        <v>154</v>
      </c>
      <c r="B477" s="16" t="s">
        <v>3139</v>
      </c>
      <c r="C477" s="16" t="s">
        <v>27</v>
      </c>
      <c r="D477" s="16" t="s">
        <v>349</v>
      </c>
      <c r="E477" s="16" t="s">
        <v>3291</v>
      </c>
      <c r="F477" s="16" t="s">
        <v>155</v>
      </c>
      <c r="G477" s="16" t="s">
        <v>156</v>
      </c>
      <c r="H477" s="16" t="s">
        <v>3205</v>
      </c>
      <c r="I477" s="16" t="s">
        <v>73</v>
      </c>
      <c r="J477" s="16" t="s">
        <v>35</v>
      </c>
      <c r="M477" s="16" t="s">
        <v>37</v>
      </c>
      <c r="N477" s="7">
        <v>45455</v>
      </c>
      <c r="O477" s="9">
        <v>45455</v>
      </c>
      <c r="P477" t="s">
        <v>5030</v>
      </c>
      <c r="Q477">
        <v>1</v>
      </c>
      <c r="R477">
        <v>11</v>
      </c>
      <c r="S477">
        <v>4</v>
      </c>
      <c r="T477" t="s">
        <v>4944</v>
      </c>
      <c r="U477">
        <v>147</v>
      </c>
      <c r="V477">
        <v>14</v>
      </c>
      <c r="W477">
        <v>52</v>
      </c>
      <c r="X477">
        <v>100</v>
      </c>
      <c r="Y477">
        <v>731</v>
      </c>
      <c r="Z477">
        <v>4</v>
      </c>
      <c r="AA477">
        <v>20</v>
      </c>
      <c r="AD477">
        <v>42</v>
      </c>
      <c r="AE477">
        <v>476</v>
      </c>
      <c r="AF477" s="16" t="s">
        <v>3143</v>
      </c>
      <c r="AG477" s="16"/>
      <c r="AH477" s="16"/>
      <c r="AI477" s="16" t="str">
        <f t="shared" si="28"/>
        <v>(147,4,14,52,100,731,20, null, 42, 'L500 2025 Asia-Pacific',2025, '2024-06-12','2024-06-12','".Carbon::now()."','".Carbon::now()."'),</v>
      </c>
      <c r="AJ477" s="16" t="str">
        <f t="shared" si="29"/>
        <v>('".DB::select("SELECT id_status FROM `status` WHERE `element_type` = 'task' AND status_type = 'client' AND name ='PRE-FORECAST'")[0]-&gt;id_status."',476,1),</v>
      </c>
      <c r="AK477" s="16" t="str">
        <f t="shared" si="30"/>
        <v/>
      </c>
      <c r="AL477" s="16" t="str">
        <f t="shared" si="31"/>
        <v/>
      </c>
    </row>
    <row r="478" spans="1:38" x14ac:dyDescent="0.25">
      <c r="A478" s="16" t="s">
        <v>154</v>
      </c>
      <c r="B478" s="16" t="s">
        <v>3139</v>
      </c>
      <c r="C478" s="16" t="s">
        <v>27</v>
      </c>
      <c r="D478" s="16" t="s">
        <v>28</v>
      </c>
      <c r="E478" s="16" t="s">
        <v>192</v>
      </c>
      <c r="F478" s="16" t="s">
        <v>155</v>
      </c>
      <c r="G478" s="16" t="s">
        <v>156</v>
      </c>
      <c r="H478" s="16" t="s">
        <v>465</v>
      </c>
      <c r="I478" s="16" t="s">
        <v>73</v>
      </c>
      <c r="J478" s="16" t="s">
        <v>3174</v>
      </c>
      <c r="M478" s="16" t="s">
        <v>37</v>
      </c>
      <c r="N478" s="7">
        <v>45089</v>
      </c>
      <c r="O478" s="9">
        <v>45089</v>
      </c>
      <c r="P478" t="s">
        <v>1195</v>
      </c>
      <c r="Q478">
        <v>1</v>
      </c>
      <c r="R478">
        <v>11</v>
      </c>
      <c r="S478">
        <v>4</v>
      </c>
      <c r="T478" t="s">
        <v>2983</v>
      </c>
      <c r="U478">
        <v>10</v>
      </c>
      <c r="V478">
        <v>14</v>
      </c>
      <c r="W478">
        <v>52</v>
      </c>
      <c r="X478">
        <v>100</v>
      </c>
      <c r="Y478">
        <v>738</v>
      </c>
      <c r="Z478">
        <v>4</v>
      </c>
      <c r="AA478">
        <v>45</v>
      </c>
      <c r="AD478">
        <v>42</v>
      </c>
      <c r="AE478">
        <v>477</v>
      </c>
      <c r="AF478" s="16" t="s">
        <v>39</v>
      </c>
      <c r="AG478" s="16"/>
      <c r="AH478" s="16"/>
      <c r="AI478" s="16" t="str">
        <f t="shared" si="28"/>
        <v>(10,4,14,52,100,738,45, null, 42, 'L500 2024 Asia-Pacific',2024, '2023-06-12','2023-06-12','".Carbon::now()."','".Carbon::now()."'),</v>
      </c>
      <c r="AJ478" s="16" t="str">
        <f t="shared" si="29"/>
        <v>('".DB::select("SELECT id_status FROM `status` WHERE `element_type` = 'task' AND status_type = 'client' AND name ='CONFIRMED'")[0]-&gt;id_status."',477,1),</v>
      </c>
      <c r="AK478" s="16" t="str">
        <f t="shared" si="30"/>
        <v/>
      </c>
      <c r="AL478" s="16" t="str">
        <f t="shared" si="31"/>
        <v/>
      </c>
    </row>
    <row r="479" spans="1:38" x14ac:dyDescent="0.25">
      <c r="A479" s="16" t="s">
        <v>154</v>
      </c>
      <c r="B479" s="16" t="s">
        <v>3139</v>
      </c>
      <c r="C479" s="16" t="s">
        <v>27</v>
      </c>
      <c r="D479" s="16" t="s">
        <v>349</v>
      </c>
      <c r="E479" s="16" t="s">
        <v>3291</v>
      </c>
      <c r="F479" s="16" t="s">
        <v>155</v>
      </c>
      <c r="G479" s="16" t="s">
        <v>156</v>
      </c>
      <c r="H479" s="16" t="s">
        <v>465</v>
      </c>
      <c r="I479" s="16" t="s">
        <v>73</v>
      </c>
      <c r="J479" s="16" t="s">
        <v>35</v>
      </c>
      <c r="M479" s="16" t="s">
        <v>37</v>
      </c>
      <c r="N479" s="7">
        <v>45455</v>
      </c>
      <c r="O479" s="9">
        <v>45455</v>
      </c>
      <c r="P479" t="s">
        <v>5030</v>
      </c>
      <c r="Q479">
        <v>1</v>
      </c>
      <c r="R479">
        <v>11</v>
      </c>
      <c r="S479">
        <v>4</v>
      </c>
      <c r="T479" t="s">
        <v>4944</v>
      </c>
      <c r="U479">
        <v>147</v>
      </c>
      <c r="V479">
        <v>14</v>
      </c>
      <c r="W479">
        <v>52</v>
      </c>
      <c r="X479">
        <v>100</v>
      </c>
      <c r="Y479">
        <v>738</v>
      </c>
      <c r="Z479">
        <v>4</v>
      </c>
      <c r="AA479">
        <v>20</v>
      </c>
      <c r="AD479">
        <v>42</v>
      </c>
      <c r="AE479">
        <v>478</v>
      </c>
      <c r="AF479" s="16" t="s">
        <v>3143</v>
      </c>
      <c r="AG479" s="16"/>
      <c r="AH479" s="16"/>
      <c r="AI479" s="16" t="str">
        <f t="shared" si="28"/>
        <v>(147,4,14,52,100,738,20, null, 42, 'L500 2025 Asia-Pacific',2025, '2024-06-12','2024-06-12','".Carbon::now()."','".Carbon::now()."'),</v>
      </c>
      <c r="AJ479" s="16" t="str">
        <f t="shared" si="29"/>
        <v>('".DB::select("SELECT id_status FROM `status` WHERE `element_type` = 'task' AND status_type = 'client' AND name ='PRE-FORECAST'")[0]-&gt;id_status."',478,1),</v>
      </c>
      <c r="AK479" s="16" t="str">
        <f t="shared" si="30"/>
        <v/>
      </c>
      <c r="AL479" s="16" t="str">
        <f t="shared" si="31"/>
        <v/>
      </c>
    </row>
    <row r="480" spans="1:38" x14ac:dyDescent="0.25">
      <c r="A480" s="16" t="s">
        <v>154</v>
      </c>
      <c r="B480" s="16" t="s">
        <v>3139</v>
      </c>
      <c r="C480" s="16" t="s">
        <v>27</v>
      </c>
      <c r="D480" s="16" t="s">
        <v>28</v>
      </c>
      <c r="E480" s="16" t="s">
        <v>192</v>
      </c>
      <c r="F480" s="16" t="s">
        <v>155</v>
      </c>
      <c r="G480" s="16" t="s">
        <v>156</v>
      </c>
      <c r="H480" s="16" t="s">
        <v>473</v>
      </c>
      <c r="I480" s="16" t="s">
        <v>73</v>
      </c>
      <c r="J480" s="16" t="s">
        <v>3174</v>
      </c>
      <c r="M480" s="16" t="s">
        <v>37</v>
      </c>
      <c r="N480" s="7">
        <v>45089</v>
      </c>
      <c r="O480" s="9">
        <v>45089</v>
      </c>
      <c r="P480" t="s">
        <v>1195</v>
      </c>
      <c r="Q480">
        <v>1</v>
      </c>
      <c r="R480">
        <v>11</v>
      </c>
      <c r="S480">
        <v>4</v>
      </c>
      <c r="T480" t="s">
        <v>2983</v>
      </c>
      <c r="U480">
        <v>10</v>
      </c>
      <c r="V480">
        <v>14</v>
      </c>
      <c r="W480">
        <v>52</v>
      </c>
      <c r="X480">
        <v>100</v>
      </c>
      <c r="Y480">
        <v>744</v>
      </c>
      <c r="Z480">
        <v>4</v>
      </c>
      <c r="AA480">
        <v>45</v>
      </c>
      <c r="AD480">
        <v>42</v>
      </c>
      <c r="AE480">
        <v>479</v>
      </c>
      <c r="AF480" s="16" t="s">
        <v>39</v>
      </c>
      <c r="AG480" s="16"/>
      <c r="AH480" s="16"/>
      <c r="AI480" s="16" t="str">
        <f t="shared" si="28"/>
        <v>(10,4,14,52,100,744,45, null, 42, 'L500 2024 Asia-Pacific',2024, '2023-06-12','2023-06-12','".Carbon::now()."','".Carbon::now()."'),</v>
      </c>
      <c r="AJ480" s="16" t="str">
        <f t="shared" si="29"/>
        <v>('".DB::select("SELECT id_status FROM `status` WHERE `element_type` = 'task' AND status_type = 'client' AND name ='CONFIRMED'")[0]-&gt;id_status."',479,1),</v>
      </c>
      <c r="AK480" s="16" t="str">
        <f t="shared" si="30"/>
        <v/>
      </c>
      <c r="AL480" s="16" t="str">
        <f t="shared" si="31"/>
        <v/>
      </c>
    </row>
    <row r="481" spans="1:38" x14ac:dyDescent="0.25">
      <c r="A481" s="16" t="s">
        <v>154</v>
      </c>
      <c r="B481" s="16" t="s">
        <v>3139</v>
      </c>
      <c r="C481" s="16" t="s">
        <v>27</v>
      </c>
      <c r="D481" s="16" t="s">
        <v>349</v>
      </c>
      <c r="E481" s="16" t="s">
        <v>3291</v>
      </c>
      <c r="F481" s="16" t="s">
        <v>155</v>
      </c>
      <c r="G481" s="16" t="s">
        <v>156</v>
      </c>
      <c r="H481" s="16" t="s">
        <v>473</v>
      </c>
      <c r="I481" s="16" t="s">
        <v>73</v>
      </c>
      <c r="J481" s="16" t="s">
        <v>35</v>
      </c>
      <c r="M481" s="16" t="s">
        <v>37</v>
      </c>
      <c r="N481" s="7">
        <v>45455</v>
      </c>
      <c r="O481" s="9">
        <v>45455</v>
      </c>
      <c r="P481" t="s">
        <v>5030</v>
      </c>
      <c r="Q481">
        <v>1</v>
      </c>
      <c r="R481">
        <v>11</v>
      </c>
      <c r="S481">
        <v>4</v>
      </c>
      <c r="T481" t="s">
        <v>4944</v>
      </c>
      <c r="U481">
        <v>147</v>
      </c>
      <c r="V481">
        <v>14</v>
      </c>
      <c r="W481">
        <v>52</v>
      </c>
      <c r="X481">
        <v>100</v>
      </c>
      <c r="Y481">
        <v>744</v>
      </c>
      <c r="Z481">
        <v>4</v>
      </c>
      <c r="AA481">
        <v>20</v>
      </c>
      <c r="AD481">
        <v>42</v>
      </c>
      <c r="AE481">
        <v>480</v>
      </c>
      <c r="AF481" s="16" t="s">
        <v>3143</v>
      </c>
      <c r="AG481" s="16"/>
      <c r="AH481" s="16"/>
      <c r="AI481" s="16" t="str">
        <f t="shared" si="28"/>
        <v>(147,4,14,52,100,744,20, null, 42, 'L500 2025 Asia-Pacific',2025, '2024-06-12','2024-06-12','".Carbon::now()."','".Carbon::now()."'),</v>
      </c>
      <c r="AJ481" s="16" t="str">
        <f t="shared" si="29"/>
        <v>('".DB::select("SELECT id_status FROM `status` WHERE `element_type` = 'task' AND status_type = 'client' AND name ='PRE-FORECAST'")[0]-&gt;id_status."',480,1),</v>
      </c>
      <c r="AK481" s="16" t="str">
        <f t="shared" si="30"/>
        <v/>
      </c>
      <c r="AL481" s="16" t="str">
        <f t="shared" si="31"/>
        <v/>
      </c>
    </row>
    <row r="482" spans="1:38" x14ac:dyDescent="0.25">
      <c r="A482" s="16" t="s">
        <v>154</v>
      </c>
      <c r="B482" s="16" t="s">
        <v>3139</v>
      </c>
      <c r="C482" s="16" t="s">
        <v>27</v>
      </c>
      <c r="D482" s="16" t="s">
        <v>28</v>
      </c>
      <c r="E482" s="16" t="s">
        <v>192</v>
      </c>
      <c r="F482" s="16" t="s">
        <v>155</v>
      </c>
      <c r="G482" s="16" t="s">
        <v>156</v>
      </c>
      <c r="H482" s="16" t="s">
        <v>3208</v>
      </c>
      <c r="I482" s="16" t="s">
        <v>73</v>
      </c>
      <c r="J482" s="16" t="s">
        <v>3174</v>
      </c>
      <c r="M482" s="16" t="s">
        <v>37</v>
      </c>
      <c r="N482" s="7">
        <v>45089</v>
      </c>
      <c r="O482" s="9">
        <v>45089</v>
      </c>
      <c r="P482" t="s">
        <v>1195</v>
      </c>
      <c r="Q482">
        <v>1</v>
      </c>
      <c r="R482">
        <v>11</v>
      </c>
      <c r="S482">
        <v>4</v>
      </c>
      <c r="T482" t="s">
        <v>2983</v>
      </c>
      <c r="U482">
        <v>10</v>
      </c>
      <c r="V482">
        <v>14</v>
      </c>
      <c r="W482">
        <v>52</v>
      </c>
      <c r="X482">
        <v>100</v>
      </c>
      <c r="Y482">
        <v>751</v>
      </c>
      <c r="Z482">
        <v>4</v>
      </c>
      <c r="AA482">
        <v>45</v>
      </c>
      <c r="AD482">
        <v>42</v>
      </c>
      <c r="AE482">
        <v>481</v>
      </c>
      <c r="AF482" s="16" t="s">
        <v>39</v>
      </c>
      <c r="AG482" s="16"/>
      <c r="AH482" s="16"/>
      <c r="AI482" s="16" t="str">
        <f t="shared" si="28"/>
        <v>(10,4,14,52,100,751,45, null, 42, 'L500 2024 Asia-Pacific',2024, '2023-06-12','2023-06-12','".Carbon::now()."','".Carbon::now()."'),</v>
      </c>
      <c r="AJ482" s="16" t="str">
        <f t="shared" si="29"/>
        <v>('".DB::select("SELECT id_status FROM `status` WHERE `element_type` = 'task' AND status_type = 'client' AND name ='CONFIRMED'")[0]-&gt;id_status."',481,1),</v>
      </c>
      <c r="AK482" s="16" t="str">
        <f t="shared" si="30"/>
        <v/>
      </c>
      <c r="AL482" s="16" t="str">
        <f t="shared" si="31"/>
        <v/>
      </c>
    </row>
    <row r="483" spans="1:38" x14ac:dyDescent="0.25">
      <c r="A483" s="16" t="s">
        <v>154</v>
      </c>
      <c r="B483" s="16" t="s">
        <v>3139</v>
      </c>
      <c r="C483" s="16" t="s">
        <v>27</v>
      </c>
      <c r="D483" s="16" t="s">
        <v>349</v>
      </c>
      <c r="E483" s="16" t="s">
        <v>3291</v>
      </c>
      <c r="F483" s="16" t="s">
        <v>155</v>
      </c>
      <c r="G483" s="16" t="s">
        <v>156</v>
      </c>
      <c r="H483" s="16" t="s">
        <v>3208</v>
      </c>
      <c r="I483" s="16" t="s">
        <v>73</v>
      </c>
      <c r="J483" s="16" t="s">
        <v>35</v>
      </c>
      <c r="M483" s="16" t="s">
        <v>37</v>
      </c>
      <c r="N483" s="7">
        <v>45455</v>
      </c>
      <c r="O483" s="9">
        <v>45455</v>
      </c>
      <c r="P483" t="s">
        <v>5030</v>
      </c>
      <c r="Q483">
        <v>1</v>
      </c>
      <c r="R483">
        <v>11</v>
      </c>
      <c r="S483">
        <v>4</v>
      </c>
      <c r="T483" t="s">
        <v>4944</v>
      </c>
      <c r="U483">
        <v>147</v>
      </c>
      <c r="V483">
        <v>14</v>
      </c>
      <c r="W483">
        <v>52</v>
      </c>
      <c r="X483">
        <v>100</v>
      </c>
      <c r="Y483">
        <v>751</v>
      </c>
      <c r="Z483">
        <v>4</v>
      </c>
      <c r="AA483">
        <v>20</v>
      </c>
      <c r="AD483">
        <v>42</v>
      </c>
      <c r="AE483">
        <v>482</v>
      </c>
      <c r="AF483" s="16" t="s">
        <v>3143</v>
      </c>
      <c r="AG483" s="16"/>
      <c r="AH483" s="16"/>
      <c r="AI483" s="16" t="str">
        <f t="shared" si="28"/>
        <v>(147,4,14,52,100,751,20, null, 42, 'L500 2025 Asia-Pacific',2025, '2024-06-12','2024-06-12','".Carbon::now()."','".Carbon::now()."'),</v>
      </c>
      <c r="AJ483" s="16" t="str">
        <f t="shared" si="29"/>
        <v>('".DB::select("SELECT id_status FROM `status` WHERE `element_type` = 'task' AND status_type = 'client' AND name ='PRE-FORECAST'")[0]-&gt;id_status."',482,1),</v>
      </c>
      <c r="AK483" s="16" t="str">
        <f t="shared" si="30"/>
        <v/>
      </c>
      <c r="AL483" s="16" t="str">
        <f t="shared" si="31"/>
        <v/>
      </c>
    </row>
    <row r="484" spans="1:38" x14ac:dyDescent="0.25">
      <c r="A484" s="16" t="s">
        <v>154</v>
      </c>
      <c r="B484" s="16" t="s">
        <v>3139</v>
      </c>
      <c r="C484" s="16" t="s">
        <v>27</v>
      </c>
      <c r="D484" s="16" t="s">
        <v>28</v>
      </c>
      <c r="E484" s="16" t="s">
        <v>192</v>
      </c>
      <c r="F484" s="16" t="s">
        <v>155</v>
      </c>
      <c r="G484" s="16" t="s">
        <v>156</v>
      </c>
      <c r="H484" s="16" t="s">
        <v>3210</v>
      </c>
      <c r="I484" s="16" t="s">
        <v>73</v>
      </c>
      <c r="J484" s="16" t="s">
        <v>3174</v>
      </c>
      <c r="M484" s="16" t="s">
        <v>37</v>
      </c>
      <c r="N484" s="7">
        <v>45089</v>
      </c>
      <c r="O484" s="9">
        <v>45089</v>
      </c>
      <c r="P484" t="s">
        <v>1195</v>
      </c>
      <c r="Q484">
        <v>1</v>
      </c>
      <c r="R484">
        <v>11</v>
      </c>
      <c r="S484">
        <v>4</v>
      </c>
      <c r="T484" t="s">
        <v>2983</v>
      </c>
      <c r="U484">
        <v>10</v>
      </c>
      <c r="V484">
        <v>14</v>
      </c>
      <c r="W484">
        <v>52</v>
      </c>
      <c r="X484">
        <v>100</v>
      </c>
      <c r="Y484">
        <v>752</v>
      </c>
      <c r="Z484">
        <v>4</v>
      </c>
      <c r="AA484">
        <v>45</v>
      </c>
      <c r="AD484">
        <v>42</v>
      </c>
      <c r="AE484">
        <v>483</v>
      </c>
      <c r="AF484" s="16" t="s">
        <v>39</v>
      </c>
      <c r="AG484" s="16"/>
      <c r="AH484" s="16"/>
      <c r="AI484" s="16" t="str">
        <f t="shared" si="28"/>
        <v>(10,4,14,52,100,752,45, null, 42, 'L500 2024 Asia-Pacific',2024, '2023-06-12','2023-06-12','".Carbon::now()."','".Carbon::now()."'),</v>
      </c>
      <c r="AJ484" s="16" t="str">
        <f t="shared" si="29"/>
        <v>('".DB::select("SELECT id_status FROM `status` WHERE `element_type` = 'task' AND status_type = 'client' AND name ='CONFIRMED'")[0]-&gt;id_status."',483,1),</v>
      </c>
      <c r="AK484" s="16" t="str">
        <f t="shared" si="30"/>
        <v/>
      </c>
      <c r="AL484" s="16" t="str">
        <f t="shared" si="31"/>
        <v/>
      </c>
    </row>
    <row r="485" spans="1:38" x14ac:dyDescent="0.25">
      <c r="A485" s="16" t="s">
        <v>154</v>
      </c>
      <c r="B485" s="16" t="s">
        <v>3139</v>
      </c>
      <c r="C485" s="16" t="s">
        <v>27</v>
      </c>
      <c r="D485" s="16" t="s">
        <v>349</v>
      </c>
      <c r="E485" s="16" t="s">
        <v>3291</v>
      </c>
      <c r="F485" s="16" t="s">
        <v>155</v>
      </c>
      <c r="G485" s="16" t="s">
        <v>156</v>
      </c>
      <c r="H485" s="16" t="s">
        <v>3210</v>
      </c>
      <c r="I485" s="16" t="s">
        <v>73</v>
      </c>
      <c r="J485" s="16" t="s">
        <v>35</v>
      </c>
      <c r="M485" s="16" t="s">
        <v>37</v>
      </c>
      <c r="N485" s="7">
        <v>45455</v>
      </c>
      <c r="O485" s="9">
        <v>45455</v>
      </c>
      <c r="P485" t="s">
        <v>5030</v>
      </c>
      <c r="Q485">
        <v>1</v>
      </c>
      <c r="R485">
        <v>11</v>
      </c>
      <c r="S485">
        <v>4</v>
      </c>
      <c r="T485" t="s">
        <v>4944</v>
      </c>
      <c r="U485">
        <v>147</v>
      </c>
      <c r="V485">
        <v>14</v>
      </c>
      <c r="W485">
        <v>52</v>
      </c>
      <c r="X485">
        <v>100</v>
      </c>
      <c r="Y485">
        <v>752</v>
      </c>
      <c r="Z485">
        <v>4</v>
      </c>
      <c r="AA485">
        <v>20</v>
      </c>
      <c r="AD485">
        <v>42</v>
      </c>
      <c r="AE485">
        <v>484</v>
      </c>
      <c r="AF485" s="16" t="s">
        <v>3143</v>
      </c>
      <c r="AG485" s="16"/>
      <c r="AH485" s="16"/>
      <c r="AI485" s="16" t="str">
        <f t="shared" si="28"/>
        <v>(147,4,14,52,100,752,20, null, 42, 'L500 2025 Asia-Pacific',2025, '2024-06-12','2024-06-12','".Carbon::now()."','".Carbon::now()."'),</v>
      </c>
      <c r="AJ485" s="16" t="str">
        <f t="shared" si="29"/>
        <v>('".DB::select("SELECT id_status FROM `status` WHERE `element_type` = 'task' AND status_type = 'client' AND name ='PRE-FORECAST'")[0]-&gt;id_status."',484,1),</v>
      </c>
      <c r="AK485" s="16" t="str">
        <f t="shared" si="30"/>
        <v/>
      </c>
      <c r="AL485" s="16" t="str">
        <f t="shared" si="31"/>
        <v/>
      </c>
    </row>
    <row r="486" spans="1:38" x14ac:dyDescent="0.25">
      <c r="A486" s="16" t="s">
        <v>154</v>
      </c>
      <c r="B486" s="16" t="s">
        <v>3139</v>
      </c>
      <c r="C486" s="16" t="s">
        <v>27</v>
      </c>
      <c r="D486" s="16" t="s">
        <v>28</v>
      </c>
      <c r="E486" s="16" t="s">
        <v>192</v>
      </c>
      <c r="F486" s="16" t="s">
        <v>155</v>
      </c>
      <c r="G486" s="16" t="s">
        <v>156</v>
      </c>
      <c r="H486" s="16" t="s">
        <v>3212</v>
      </c>
      <c r="I486" s="16" t="s">
        <v>73</v>
      </c>
      <c r="J486" s="16" t="s">
        <v>3174</v>
      </c>
      <c r="M486" s="16" t="s">
        <v>37</v>
      </c>
      <c r="N486" s="7">
        <v>45089</v>
      </c>
      <c r="O486" s="9">
        <v>45089</v>
      </c>
      <c r="P486" t="s">
        <v>1195</v>
      </c>
      <c r="Q486">
        <v>1</v>
      </c>
      <c r="R486">
        <v>11</v>
      </c>
      <c r="S486">
        <v>4</v>
      </c>
      <c r="T486" t="s">
        <v>2983</v>
      </c>
      <c r="U486">
        <v>10</v>
      </c>
      <c r="V486">
        <v>14</v>
      </c>
      <c r="W486">
        <v>52</v>
      </c>
      <c r="X486">
        <v>100</v>
      </c>
      <c r="Y486">
        <v>804</v>
      </c>
      <c r="Z486">
        <v>4</v>
      </c>
      <c r="AA486">
        <v>45</v>
      </c>
      <c r="AD486">
        <v>42</v>
      </c>
      <c r="AE486">
        <v>485</v>
      </c>
      <c r="AF486" s="16" t="s">
        <v>39</v>
      </c>
      <c r="AG486" s="16"/>
      <c r="AH486" s="16"/>
      <c r="AI486" s="16" t="str">
        <f t="shared" si="28"/>
        <v>(10,4,14,52,100,804,45, null, 42, 'L500 2024 Asia-Pacific',2024, '2023-06-12','2023-06-12','".Carbon::now()."','".Carbon::now()."'),</v>
      </c>
      <c r="AJ486" s="16" t="str">
        <f t="shared" si="29"/>
        <v>('".DB::select("SELECT id_status FROM `status` WHERE `element_type` = 'task' AND status_type = 'client' AND name ='CONFIRMED'")[0]-&gt;id_status."',485,1),</v>
      </c>
      <c r="AK486" s="16" t="str">
        <f t="shared" si="30"/>
        <v/>
      </c>
      <c r="AL486" s="16" t="str">
        <f t="shared" si="31"/>
        <v/>
      </c>
    </row>
    <row r="487" spans="1:38" x14ac:dyDescent="0.25">
      <c r="A487" s="16" t="s">
        <v>154</v>
      </c>
      <c r="B487" s="16" t="s">
        <v>3139</v>
      </c>
      <c r="C487" s="16" t="s">
        <v>27</v>
      </c>
      <c r="D487" s="16" t="s">
        <v>349</v>
      </c>
      <c r="E487" s="16" t="s">
        <v>3291</v>
      </c>
      <c r="F487" s="16" t="s">
        <v>155</v>
      </c>
      <c r="G487" s="16" t="s">
        <v>156</v>
      </c>
      <c r="H487" s="16" t="s">
        <v>3212</v>
      </c>
      <c r="I487" s="16" t="s">
        <v>73</v>
      </c>
      <c r="J487" s="16" t="s">
        <v>35</v>
      </c>
      <c r="M487" s="16" t="s">
        <v>37</v>
      </c>
      <c r="N487" s="7">
        <v>45455</v>
      </c>
      <c r="O487" s="9">
        <v>45455</v>
      </c>
      <c r="P487" t="s">
        <v>5030</v>
      </c>
      <c r="Q487">
        <v>1</v>
      </c>
      <c r="R487">
        <v>11</v>
      </c>
      <c r="S487">
        <v>4</v>
      </c>
      <c r="T487" t="s">
        <v>4944</v>
      </c>
      <c r="U487">
        <v>147</v>
      </c>
      <c r="V487">
        <v>14</v>
      </c>
      <c r="W487">
        <v>52</v>
      </c>
      <c r="X487">
        <v>100</v>
      </c>
      <c r="Y487">
        <v>804</v>
      </c>
      <c r="Z487">
        <v>4</v>
      </c>
      <c r="AA487">
        <v>20</v>
      </c>
      <c r="AD487">
        <v>42</v>
      </c>
      <c r="AE487">
        <v>486</v>
      </c>
      <c r="AF487" s="16" t="s">
        <v>3143</v>
      </c>
      <c r="AG487" s="16"/>
      <c r="AH487" s="16"/>
      <c r="AI487" s="16" t="str">
        <f t="shared" si="28"/>
        <v>(147,4,14,52,100,804,20, null, 42, 'L500 2025 Asia-Pacific',2025, '2024-06-12','2024-06-12','".Carbon::now()."','".Carbon::now()."'),</v>
      </c>
      <c r="AJ487" s="16" t="str">
        <f t="shared" si="29"/>
        <v>('".DB::select("SELECT id_status FROM `status` WHERE `element_type` = 'task' AND status_type = 'client' AND name ='PRE-FORECAST'")[0]-&gt;id_status."',486,1),</v>
      </c>
      <c r="AK487" s="16" t="str">
        <f t="shared" si="30"/>
        <v/>
      </c>
      <c r="AL487" s="16" t="str">
        <f t="shared" si="31"/>
        <v/>
      </c>
    </row>
    <row r="488" spans="1:38" x14ac:dyDescent="0.25">
      <c r="A488" s="16" t="s">
        <v>154</v>
      </c>
      <c r="B488" s="16" t="s">
        <v>3139</v>
      </c>
      <c r="C488" s="16" t="s">
        <v>27</v>
      </c>
      <c r="D488" s="16" t="s">
        <v>28</v>
      </c>
      <c r="E488" s="16" t="s">
        <v>192</v>
      </c>
      <c r="F488" s="16" t="s">
        <v>155</v>
      </c>
      <c r="G488" s="16" t="s">
        <v>156</v>
      </c>
      <c r="H488" s="16" t="s">
        <v>3214</v>
      </c>
      <c r="I488" s="16" t="s">
        <v>73</v>
      </c>
      <c r="J488" s="16" t="s">
        <v>3174</v>
      </c>
      <c r="M488" s="16" t="s">
        <v>37</v>
      </c>
      <c r="N488" s="7">
        <v>45089</v>
      </c>
      <c r="O488" s="9">
        <v>45089</v>
      </c>
      <c r="P488" t="s">
        <v>1195</v>
      </c>
      <c r="Q488">
        <v>1</v>
      </c>
      <c r="R488">
        <v>11</v>
      </c>
      <c r="S488">
        <v>4</v>
      </c>
      <c r="T488" t="s">
        <v>2983</v>
      </c>
      <c r="U488">
        <v>10</v>
      </c>
      <c r="V488">
        <v>14</v>
      </c>
      <c r="W488">
        <v>52</v>
      </c>
      <c r="X488">
        <v>100</v>
      </c>
      <c r="Y488">
        <v>820</v>
      </c>
      <c r="Z488">
        <v>4</v>
      </c>
      <c r="AA488">
        <v>45</v>
      </c>
      <c r="AD488">
        <v>42</v>
      </c>
      <c r="AE488">
        <v>487</v>
      </c>
      <c r="AF488" s="16" t="s">
        <v>39</v>
      </c>
      <c r="AG488" s="16"/>
      <c r="AH488" s="16"/>
      <c r="AI488" s="16" t="str">
        <f t="shared" si="28"/>
        <v>(10,4,14,52,100,820,45, null, 42, 'L500 2024 Asia-Pacific',2024, '2023-06-12','2023-06-12','".Carbon::now()."','".Carbon::now()."'),</v>
      </c>
      <c r="AJ488" s="16" t="str">
        <f t="shared" si="29"/>
        <v>('".DB::select("SELECT id_status FROM `status` WHERE `element_type` = 'task' AND status_type = 'client' AND name ='CONFIRMED'")[0]-&gt;id_status."',487,1),</v>
      </c>
      <c r="AK488" s="16" t="str">
        <f t="shared" si="30"/>
        <v/>
      </c>
      <c r="AL488" s="16" t="str">
        <f t="shared" si="31"/>
        <v/>
      </c>
    </row>
    <row r="489" spans="1:38" x14ac:dyDescent="0.25">
      <c r="A489" s="16" t="s">
        <v>154</v>
      </c>
      <c r="B489" s="16" t="s">
        <v>3139</v>
      </c>
      <c r="C489" s="16" t="s">
        <v>27</v>
      </c>
      <c r="D489" s="16" t="s">
        <v>349</v>
      </c>
      <c r="E489" s="16" t="s">
        <v>3291</v>
      </c>
      <c r="F489" s="16" t="s">
        <v>155</v>
      </c>
      <c r="G489" s="16" t="s">
        <v>156</v>
      </c>
      <c r="H489" s="16" t="s">
        <v>3214</v>
      </c>
      <c r="I489" s="16" t="s">
        <v>73</v>
      </c>
      <c r="J489" s="16" t="s">
        <v>35</v>
      </c>
      <c r="M489" s="16" t="s">
        <v>37</v>
      </c>
      <c r="N489" s="7">
        <v>45455</v>
      </c>
      <c r="O489" s="9">
        <v>45455</v>
      </c>
      <c r="P489" t="s">
        <v>5030</v>
      </c>
      <c r="Q489">
        <v>1</v>
      </c>
      <c r="R489">
        <v>11</v>
      </c>
      <c r="S489">
        <v>4</v>
      </c>
      <c r="T489" t="s">
        <v>4944</v>
      </c>
      <c r="U489">
        <v>147</v>
      </c>
      <c r="V489">
        <v>14</v>
      </c>
      <c r="W489">
        <v>52</v>
      </c>
      <c r="X489">
        <v>100</v>
      </c>
      <c r="Y489">
        <v>820</v>
      </c>
      <c r="Z489">
        <v>4</v>
      </c>
      <c r="AA489">
        <v>20</v>
      </c>
      <c r="AD489">
        <v>42</v>
      </c>
      <c r="AE489">
        <v>488</v>
      </c>
      <c r="AF489" s="16" t="s">
        <v>3143</v>
      </c>
      <c r="AG489" s="16"/>
      <c r="AH489" s="16"/>
      <c r="AI489" s="16" t="str">
        <f t="shared" si="28"/>
        <v>(147,4,14,52,100,820,20, null, 42, 'L500 2025 Asia-Pacific',2025, '2024-06-12','2024-06-12','".Carbon::now()."','".Carbon::now()."'),</v>
      </c>
      <c r="AJ489" s="16" t="str">
        <f t="shared" si="29"/>
        <v>('".DB::select("SELECT id_status FROM `status` WHERE `element_type` = 'task' AND status_type = 'client' AND name ='PRE-FORECAST'")[0]-&gt;id_status."',488,1),</v>
      </c>
      <c r="AK489" s="16" t="str">
        <f t="shared" si="30"/>
        <v/>
      </c>
      <c r="AL489" s="16" t="str">
        <f t="shared" si="31"/>
        <v/>
      </c>
    </row>
    <row r="490" spans="1:38" x14ac:dyDescent="0.25">
      <c r="A490" s="16" t="s">
        <v>313</v>
      </c>
      <c r="B490" s="16" t="s">
        <v>62</v>
      </c>
      <c r="C490" s="16" t="s">
        <v>41</v>
      </c>
      <c r="D490" s="16" t="s">
        <v>28</v>
      </c>
      <c r="E490" s="16" t="s">
        <v>105</v>
      </c>
      <c r="F490" s="16" t="s">
        <v>106</v>
      </c>
      <c r="G490" s="16" t="s">
        <v>123</v>
      </c>
      <c r="H490" s="16" t="s">
        <v>316</v>
      </c>
      <c r="I490" s="16" t="s">
        <v>55</v>
      </c>
      <c r="J490" s="16" t="s">
        <v>314</v>
      </c>
      <c r="M490" s="16" t="s">
        <v>315</v>
      </c>
      <c r="N490" s="7"/>
      <c r="O490" s="9">
        <v>45176</v>
      </c>
      <c r="P490" t="s">
        <v>1178</v>
      </c>
      <c r="Q490">
        <v>1</v>
      </c>
      <c r="R490">
        <v>32</v>
      </c>
      <c r="S490">
        <v>4</v>
      </c>
      <c r="T490" t="s">
        <v>3024</v>
      </c>
      <c r="U490">
        <v>77</v>
      </c>
      <c r="V490">
        <v>2</v>
      </c>
      <c r="W490">
        <v>20</v>
      </c>
      <c r="X490">
        <v>75</v>
      </c>
      <c r="Y490">
        <v>102</v>
      </c>
      <c r="Z490">
        <v>22</v>
      </c>
      <c r="AA490">
        <v>21</v>
      </c>
      <c r="AD490">
        <v>39</v>
      </c>
      <c r="AE490">
        <v>489</v>
      </c>
      <c r="AF490" s="16" t="s">
        <v>39</v>
      </c>
      <c r="AG490" s="16"/>
      <c r="AH490" s="16"/>
      <c r="AI490" s="16" t="str">
        <f t="shared" si="28"/>
        <v>(77,4,2,20,75,102,21, null, 39, 'Chambers 2024 USA',2024, '2023-09-07','2023-09-07','".Carbon::now()."','".Carbon::now()."'),</v>
      </c>
      <c r="AJ490" s="16" t="str">
        <f t="shared" si="29"/>
        <v>('".DB::select("SELECT id_status FROM `status` WHERE `element_type` = 'task' AND status_type = 'client' AND name ='CONFIRMED'")[0]-&gt;id_status."',489,1),</v>
      </c>
      <c r="AK490" s="16" t="str">
        <f t="shared" si="30"/>
        <v/>
      </c>
      <c r="AL490" s="16" t="str">
        <f t="shared" si="31"/>
        <v/>
      </c>
    </row>
    <row r="491" spans="1:38" x14ac:dyDescent="0.25">
      <c r="A491" s="16" t="s">
        <v>154</v>
      </c>
      <c r="B491" s="16" t="s">
        <v>3139</v>
      </c>
      <c r="C491" s="16" t="s">
        <v>27</v>
      </c>
      <c r="D491" s="16" t="s">
        <v>28</v>
      </c>
      <c r="E491" s="16" t="s">
        <v>192</v>
      </c>
      <c r="F491" s="16" t="s">
        <v>155</v>
      </c>
      <c r="G491" s="16" t="s">
        <v>156</v>
      </c>
      <c r="H491" s="16" t="s">
        <v>3216</v>
      </c>
      <c r="I491" s="16" t="s">
        <v>73</v>
      </c>
      <c r="J491" s="16" t="s">
        <v>3174</v>
      </c>
      <c r="M491" s="16" t="s">
        <v>37</v>
      </c>
      <c r="N491" s="7">
        <v>45089</v>
      </c>
      <c r="O491" s="9">
        <v>45089</v>
      </c>
      <c r="P491" t="s">
        <v>1195</v>
      </c>
      <c r="Q491">
        <v>1</v>
      </c>
      <c r="R491">
        <v>11</v>
      </c>
      <c r="S491">
        <v>4</v>
      </c>
      <c r="T491" t="s">
        <v>2983</v>
      </c>
      <c r="U491">
        <v>10</v>
      </c>
      <c r="V491">
        <v>14</v>
      </c>
      <c r="W491">
        <v>52</v>
      </c>
      <c r="X491">
        <v>100</v>
      </c>
      <c r="Y491">
        <v>833</v>
      </c>
      <c r="Z491">
        <v>4</v>
      </c>
      <c r="AA491">
        <v>45</v>
      </c>
      <c r="AD491">
        <v>42</v>
      </c>
      <c r="AE491">
        <v>490</v>
      </c>
      <c r="AF491" s="16" t="s">
        <v>39</v>
      </c>
      <c r="AG491" s="16"/>
      <c r="AH491" s="16"/>
      <c r="AI491" s="16" t="str">
        <f t="shared" si="28"/>
        <v>(10,4,14,52,100,833,45, null, 42, 'L500 2024 Asia-Pacific',2024, '2023-06-12','2023-06-12','".Carbon::now()."','".Carbon::now()."'),</v>
      </c>
      <c r="AJ491" s="16" t="str">
        <f t="shared" si="29"/>
        <v>('".DB::select("SELECT id_status FROM `status` WHERE `element_type` = 'task' AND status_type = 'client' AND name ='CONFIRMED'")[0]-&gt;id_status."',490,1),</v>
      </c>
      <c r="AK491" s="16" t="str">
        <f t="shared" si="30"/>
        <v/>
      </c>
      <c r="AL491" s="16" t="str">
        <f t="shared" si="31"/>
        <v/>
      </c>
    </row>
    <row r="492" spans="1:38" x14ac:dyDescent="0.25">
      <c r="A492" s="16" t="s">
        <v>154</v>
      </c>
      <c r="B492" s="16" t="s">
        <v>3139</v>
      </c>
      <c r="C492" s="16" t="s">
        <v>27</v>
      </c>
      <c r="D492" s="16" t="s">
        <v>349</v>
      </c>
      <c r="E492" s="16" t="s">
        <v>3291</v>
      </c>
      <c r="F492" s="16" t="s">
        <v>155</v>
      </c>
      <c r="G492" s="16" t="s">
        <v>156</v>
      </c>
      <c r="H492" s="16" t="s">
        <v>3216</v>
      </c>
      <c r="I492" s="16" t="s">
        <v>73</v>
      </c>
      <c r="J492" s="16" t="s">
        <v>35</v>
      </c>
      <c r="M492" s="16" t="s">
        <v>37</v>
      </c>
      <c r="N492" s="7">
        <v>45455</v>
      </c>
      <c r="O492" s="9">
        <v>45455</v>
      </c>
      <c r="P492" t="s">
        <v>5030</v>
      </c>
      <c r="Q492">
        <v>1</v>
      </c>
      <c r="R492">
        <v>11</v>
      </c>
      <c r="S492">
        <v>4</v>
      </c>
      <c r="T492" t="s">
        <v>4944</v>
      </c>
      <c r="U492">
        <v>147</v>
      </c>
      <c r="V492">
        <v>14</v>
      </c>
      <c r="W492">
        <v>52</v>
      </c>
      <c r="X492">
        <v>100</v>
      </c>
      <c r="Y492">
        <v>833</v>
      </c>
      <c r="Z492">
        <v>4</v>
      </c>
      <c r="AA492">
        <v>20</v>
      </c>
      <c r="AD492">
        <v>42</v>
      </c>
      <c r="AE492">
        <v>491</v>
      </c>
      <c r="AF492" s="16" t="s">
        <v>3143</v>
      </c>
      <c r="AG492" s="16"/>
      <c r="AH492" s="16"/>
      <c r="AI492" s="16" t="str">
        <f t="shared" si="28"/>
        <v>(147,4,14,52,100,833,20, null, 42, 'L500 2025 Asia-Pacific',2025, '2024-06-12','2024-06-12','".Carbon::now()."','".Carbon::now()."'),</v>
      </c>
      <c r="AJ492" s="16" t="str">
        <f t="shared" si="29"/>
        <v>('".DB::select("SELECT id_status FROM `status` WHERE `element_type` = 'task' AND status_type = 'client' AND name ='PRE-FORECAST'")[0]-&gt;id_status."',491,1),</v>
      </c>
      <c r="AK492" s="16" t="str">
        <f t="shared" si="30"/>
        <v/>
      </c>
      <c r="AL492" s="16" t="str">
        <f t="shared" si="31"/>
        <v/>
      </c>
    </row>
    <row r="493" spans="1:38" x14ac:dyDescent="0.25">
      <c r="A493" s="16" t="s">
        <v>154</v>
      </c>
      <c r="B493" s="16" t="s">
        <v>3139</v>
      </c>
      <c r="C493" s="16" t="s">
        <v>27</v>
      </c>
      <c r="D493" s="16" t="s">
        <v>28</v>
      </c>
      <c r="E493" s="16" t="s">
        <v>192</v>
      </c>
      <c r="F493" s="16" t="s">
        <v>155</v>
      </c>
      <c r="G493" s="16" t="s">
        <v>156</v>
      </c>
      <c r="H493" s="16" t="s">
        <v>3218</v>
      </c>
      <c r="I493" s="16" t="s">
        <v>73</v>
      </c>
      <c r="J493" s="16" t="s">
        <v>3174</v>
      </c>
      <c r="M493" s="16" t="s">
        <v>37</v>
      </c>
      <c r="N493" s="7">
        <v>45089</v>
      </c>
      <c r="O493" s="9">
        <v>45089</v>
      </c>
      <c r="P493" t="s">
        <v>1195</v>
      </c>
      <c r="Q493">
        <v>1</v>
      </c>
      <c r="R493">
        <v>11</v>
      </c>
      <c r="S493">
        <v>4</v>
      </c>
      <c r="T493" t="s">
        <v>2983</v>
      </c>
      <c r="U493">
        <v>10</v>
      </c>
      <c r="V493">
        <v>14</v>
      </c>
      <c r="W493">
        <v>52</v>
      </c>
      <c r="X493">
        <v>100</v>
      </c>
      <c r="Y493">
        <v>848</v>
      </c>
      <c r="Z493">
        <v>4</v>
      </c>
      <c r="AA493">
        <v>45</v>
      </c>
      <c r="AD493">
        <v>42</v>
      </c>
      <c r="AE493">
        <v>492</v>
      </c>
      <c r="AF493" s="16" t="s">
        <v>39</v>
      </c>
      <c r="AG493" s="16"/>
      <c r="AH493" s="16"/>
      <c r="AI493" s="16" t="str">
        <f t="shared" si="28"/>
        <v>(10,4,14,52,100,848,45, null, 42, 'L500 2024 Asia-Pacific',2024, '2023-06-12','2023-06-12','".Carbon::now()."','".Carbon::now()."'),</v>
      </c>
      <c r="AJ493" s="16" t="str">
        <f t="shared" si="29"/>
        <v>('".DB::select("SELECT id_status FROM `status` WHERE `element_type` = 'task' AND status_type = 'client' AND name ='CONFIRMED'")[0]-&gt;id_status."',492,1),</v>
      </c>
      <c r="AK493" s="16" t="str">
        <f t="shared" si="30"/>
        <v/>
      </c>
      <c r="AL493" s="16" t="str">
        <f t="shared" si="31"/>
        <v/>
      </c>
    </row>
    <row r="494" spans="1:38" x14ac:dyDescent="0.25">
      <c r="A494" s="16" t="s">
        <v>154</v>
      </c>
      <c r="B494" s="16" t="s">
        <v>3139</v>
      </c>
      <c r="C494" s="16" t="s">
        <v>27</v>
      </c>
      <c r="D494" s="16" t="s">
        <v>349</v>
      </c>
      <c r="E494" s="16" t="s">
        <v>3291</v>
      </c>
      <c r="F494" s="16" t="s">
        <v>155</v>
      </c>
      <c r="G494" s="16" t="s">
        <v>156</v>
      </c>
      <c r="H494" s="16" t="s">
        <v>3218</v>
      </c>
      <c r="I494" s="16" t="s">
        <v>73</v>
      </c>
      <c r="J494" s="16" t="s">
        <v>35</v>
      </c>
      <c r="M494" s="16" t="s">
        <v>37</v>
      </c>
      <c r="N494" s="7">
        <v>45455</v>
      </c>
      <c r="O494" s="9">
        <v>45455</v>
      </c>
      <c r="P494" t="s">
        <v>5030</v>
      </c>
      <c r="Q494">
        <v>1</v>
      </c>
      <c r="R494">
        <v>11</v>
      </c>
      <c r="S494">
        <v>4</v>
      </c>
      <c r="T494" t="s">
        <v>4944</v>
      </c>
      <c r="U494">
        <v>147</v>
      </c>
      <c r="V494">
        <v>14</v>
      </c>
      <c r="W494">
        <v>52</v>
      </c>
      <c r="X494">
        <v>100</v>
      </c>
      <c r="Y494">
        <v>848</v>
      </c>
      <c r="Z494">
        <v>4</v>
      </c>
      <c r="AA494">
        <v>20</v>
      </c>
      <c r="AD494">
        <v>42</v>
      </c>
      <c r="AE494">
        <v>493</v>
      </c>
      <c r="AF494" s="16" t="s">
        <v>3143</v>
      </c>
      <c r="AG494" s="16"/>
      <c r="AH494" s="16"/>
      <c r="AI494" s="16" t="str">
        <f t="shared" si="28"/>
        <v>(147,4,14,52,100,848,20, null, 42, 'L500 2025 Asia-Pacific',2025, '2024-06-12','2024-06-12','".Carbon::now()."','".Carbon::now()."'),</v>
      </c>
      <c r="AJ494" s="16" t="str">
        <f t="shared" si="29"/>
        <v>('".DB::select("SELECT id_status FROM `status` WHERE `element_type` = 'task' AND status_type = 'client' AND name ='PRE-FORECAST'")[0]-&gt;id_status."',493,1),</v>
      </c>
      <c r="AK494" s="16" t="str">
        <f t="shared" si="30"/>
        <v/>
      </c>
      <c r="AL494" s="16" t="str">
        <f t="shared" si="31"/>
        <v/>
      </c>
    </row>
    <row r="495" spans="1:38" x14ac:dyDescent="0.25">
      <c r="A495" s="16" t="s">
        <v>154</v>
      </c>
      <c r="B495" s="16" t="s">
        <v>62</v>
      </c>
      <c r="C495" s="16" t="s">
        <v>27</v>
      </c>
      <c r="D495" s="16" t="s">
        <v>28</v>
      </c>
      <c r="E495" s="16" t="s">
        <v>192</v>
      </c>
      <c r="F495" s="16" t="s">
        <v>155</v>
      </c>
      <c r="G495" s="16" t="s">
        <v>156</v>
      </c>
      <c r="H495" s="16" t="s">
        <v>186</v>
      </c>
      <c r="I495" s="16" t="s">
        <v>73</v>
      </c>
      <c r="J495" s="16" t="s">
        <v>3174</v>
      </c>
      <c r="M495" s="16"/>
      <c r="N495" s="7">
        <v>45089</v>
      </c>
      <c r="O495" s="9">
        <v>45089</v>
      </c>
      <c r="P495" t="s">
        <v>1195</v>
      </c>
      <c r="Q495">
        <v>1</v>
      </c>
      <c r="R495">
        <v>11</v>
      </c>
      <c r="S495">
        <v>4</v>
      </c>
      <c r="T495" t="s">
        <v>2983</v>
      </c>
      <c r="U495">
        <v>10</v>
      </c>
      <c r="V495">
        <v>14</v>
      </c>
      <c r="W495">
        <v>52</v>
      </c>
      <c r="X495">
        <v>100</v>
      </c>
      <c r="Y495">
        <v>863</v>
      </c>
      <c r="Z495">
        <v>4</v>
      </c>
      <c r="AA495">
        <v>45</v>
      </c>
      <c r="AE495">
        <v>494</v>
      </c>
      <c r="AF495" s="16" t="s">
        <v>24</v>
      </c>
      <c r="AG495" s="16"/>
      <c r="AH495" s="16"/>
      <c r="AI495" s="16" t="str">
        <f t="shared" si="28"/>
        <v>(10,4,14,52,100,863,45, null, null, 'L500 2024 Asia-Pacific',2024, '2023-06-12','2023-06-12','".Carbon::now()."','".Carbon::now()."'),</v>
      </c>
      <c r="AJ495" s="16" t="str">
        <f t="shared" si="29"/>
        <v>('".DB::select("SELECT id_status FROM `status` WHERE `element_type` = 'task' AND status_type = 'client' AND name ='CANCELLED'")[0]-&gt;id_status."',494,1),</v>
      </c>
      <c r="AK495" s="16" t="str">
        <f t="shared" si="30"/>
        <v/>
      </c>
      <c r="AL495" s="16" t="str">
        <f t="shared" si="31"/>
        <v/>
      </c>
    </row>
    <row r="496" spans="1:38" x14ac:dyDescent="0.25">
      <c r="A496" s="16" t="s">
        <v>154</v>
      </c>
      <c r="B496" s="16" t="s">
        <v>3139</v>
      </c>
      <c r="C496" s="16" t="s">
        <v>27</v>
      </c>
      <c r="D496" s="16" t="s">
        <v>28</v>
      </c>
      <c r="E496" s="16" t="s">
        <v>192</v>
      </c>
      <c r="F496" s="16" t="s">
        <v>155</v>
      </c>
      <c r="G496" s="16" t="s">
        <v>156</v>
      </c>
      <c r="H496" s="16" t="s">
        <v>3220</v>
      </c>
      <c r="I496" s="16" t="s">
        <v>73</v>
      </c>
      <c r="J496" s="16" t="s">
        <v>3174</v>
      </c>
      <c r="M496" s="16" t="s">
        <v>37</v>
      </c>
      <c r="N496" s="7">
        <v>45089</v>
      </c>
      <c r="O496" s="9">
        <v>45089</v>
      </c>
      <c r="P496" t="s">
        <v>1195</v>
      </c>
      <c r="Q496">
        <v>1</v>
      </c>
      <c r="R496">
        <v>11</v>
      </c>
      <c r="S496">
        <v>4</v>
      </c>
      <c r="T496" t="s">
        <v>2983</v>
      </c>
      <c r="U496">
        <v>10</v>
      </c>
      <c r="V496">
        <v>14</v>
      </c>
      <c r="W496">
        <v>52</v>
      </c>
      <c r="X496">
        <v>100</v>
      </c>
      <c r="Y496">
        <v>875</v>
      </c>
      <c r="Z496">
        <v>4</v>
      </c>
      <c r="AA496">
        <v>45</v>
      </c>
      <c r="AD496">
        <v>42</v>
      </c>
      <c r="AE496">
        <v>495</v>
      </c>
      <c r="AF496" s="16" t="s">
        <v>39</v>
      </c>
      <c r="AG496" s="16"/>
      <c r="AH496" s="16"/>
      <c r="AI496" s="16" t="str">
        <f t="shared" si="28"/>
        <v>(10,4,14,52,100,875,45, null, 42, 'L500 2024 Asia-Pacific',2024, '2023-06-12','2023-06-12','".Carbon::now()."','".Carbon::now()."'),</v>
      </c>
      <c r="AJ496" s="16" t="str">
        <f t="shared" si="29"/>
        <v>('".DB::select("SELECT id_status FROM `status` WHERE `element_type` = 'task' AND status_type = 'client' AND name ='CONFIRMED'")[0]-&gt;id_status."',495,1),</v>
      </c>
      <c r="AK496" s="16" t="str">
        <f t="shared" si="30"/>
        <v/>
      </c>
      <c r="AL496" s="16" t="str">
        <f t="shared" si="31"/>
        <v/>
      </c>
    </row>
    <row r="497" spans="1:38" x14ac:dyDescent="0.25">
      <c r="A497" s="16" t="s">
        <v>154</v>
      </c>
      <c r="B497" s="16" t="s">
        <v>3139</v>
      </c>
      <c r="C497" s="16" t="s">
        <v>27</v>
      </c>
      <c r="D497" s="16" t="s">
        <v>349</v>
      </c>
      <c r="E497" s="16" t="s">
        <v>3291</v>
      </c>
      <c r="F497" s="16" t="s">
        <v>155</v>
      </c>
      <c r="G497" s="16" t="s">
        <v>156</v>
      </c>
      <c r="H497" s="16" t="s">
        <v>3220</v>
      </c>
      <c r="I497" s="16" t="s">
        <v>73</v>
      </c>
      <c r="J497" s="16" t="s">
        <v>35</v>
      </c>
      <c r="M497" s="16" t="s">
        <v>37</v>
      </c>
      <c r="N497" s="7">
        <v>45455</v>
      </c>
      <c r="O497" s="9">
        <v>45455</v>
      </c>
      <c r="P497" t="s">
        <v>5030</v>
      </c>
      <c r="Q497">
        <v>1</v>
      </c>
      <c r="R497">
        <v>11</v>
      </c>
      <c r="S497">
        <v>4</v>
      </c>
      <c r="T497" t="s">
        <v>4944</v>
      </c>
      <c r="U497">
        <v>147</v>
      </c>
      <c r="V497">
        <v>14</v>
      </c>
      <c r="W497">
        <v>52</v>
      </c>
      <c r="X497">
        <v>100</v>
      </c>
      <c r="Y497">
        <v>875</v>
      </c>
      <c r="Z497">
        <v>4</v>
      </c>
      <c r="AA497">
        <v>20</v>
      </c>
      <c r="AD497">
        <v>42</v>
      </c>
      <c r="AE497">
        <v>496</v>
      </c>
      <c r="AF497" s="16" t="s">
        <v>3143</v>
      </c>
      <c r="AG497" s="16"/>
      <c r="AH497" s="16"/>
      <c r="AI497" s="16" t="str">
        <f t="shared" si="28"/>
        <v>(147,4,14,52,100,875,20, null, 42, 'L500 2025 Asia-Pacific',2025, '2024-06-12','2024-06-12','".Carbon::now()."','".Carbon::now()."'),</v>
      </c>
      <c r="AJ497" s="16" t="str">
        <f t="shared" si="29"/>
        <v>('".DB::select("SELECT id_status FROM `status` WHERE `element_type` = 'task' AND status_type = 'client' AND name ='PRE-FORECAST'")[0]-&gt;id_status."',496,1),</v>
      </c>
      <c r="AK497" s="16" t="str">
        <f t="shared" si="30"/>
        <v/>
      </c>
      <c r="AL497" s="16" t="str">
        <f t="shared" si="31"/>
        <v/>
      </c>
    </row>
    <row r="498" spans="1:38" x14ac:dyDescent="0.25">
      <c r="A498" s="16" t="s">
        <v>215</v>
      </c>
      <c r="B498" s="16" t="s">
        <v>26</v>
      </c>
      <c r="C498" s="16" t="s">
        <v>41</v>
      </c>
      <c r="D498" s="16" t="s">
        <v>28</v>
      </c>
      <c r="E498" s="16" t="s">
        <v>51</v>
      </c>
      <c r="F498" s="16" t="s">
        <v>31</v>
      </c>
      <c r="G498" s="16" t="s">
        <v>216</v>
      </c>
      <c r="H498" s="16" t="s">
        <v>206</v>
      </c>
      <c r="I498" s="16" t="s">
        <v>38</v>
      </c>
      <c r="J498" s="16" t="s">
        <v>218</v>
      </c>
      <c r="M498" s="16" t="s">
        <v>37</v>
      </c>
      <c r="N498" s="7">
        <v>45058</v>
      </c>
      <c r="O498" s="9">
        <v>45063</v>
      </c>
      <c r="P498" t="s">
        <v>1191</v>
      </c>
      <c r="Q498">
        <v>1</v>
      </c>
      <c r="R498">
        <v>13</v>
      </c>
      <c r="S498">
        <v>5</v>
      </c>
      <c r="T498" t="s">
        <v>2965</v>
      </c>
      <c r="U498">
        <v>57</v>
      </c>
      <c r="V498">
        <v>2</v>
      </c>
      <c r="W498">
        <v>12</v>
      </c>
      <c r="X498">
        <v>32</v>
      </c>
      <c r="Y498">
        <v>106</v>
      </c>
      <c r="Z498">
        <v>15</v>
      </c>
      <c r="AA498">
        <v>13</v>
      </c>
      <c r="AD498">
        <v>42</v>
      </c>
      <c r="AE498">
        <v>497</v>
      </c>
      <c r="AF498" s="16" t="s">
        <v>39</v>
      </c>
      <c r="AG498" s="16"/>
      <c r="AH498" s="16"/>
      <c r="AI498" s="16" t="str">
        <f t="shared" si="28"/>
        <v>(57,5,2,12,32,106,13, null, 42, 'Chambers 2024 Europe',2024, '2023-05-17','2023-05-17','".Carbon::now()."','".Carbon::now()."'),</v>
      </c>
      <c r="AJ498" s="16" t="str">
        <f t="shared" si="29"/>
        <v>('".DB::select("SELECT id_status FROM `status` WHERE `element_type` = 'task' AND status_type = 'client' AND name ='CONFIRMED'")[0]-&gt;id_status."',497,1),</v>
      </c>
      <c r="AK498" s="16" t="str">
        <f t="shared" si="30"/>
        <v/>
      </c>
      <c r="AL498" s="16" t="str">
        <f t="shared" si="31"/>
        <v/>
      </c>
    </row>
    <row r="499" spans="1:38" x14ac:dyDescent="0.25">
      <c r="A499" s="16" t="s">
        <v>215</v>
      </c>
      <c r="B499" s="16" t="s">
        <v>26</v>
      </c>
      <c r="C499" s="16" t="s">
        <v>41</v>
      </c>
      <c r="D499" s="16" t="s">
        <v>349</v>
      </c>
      <c r="E499" s="16" t="s">
        <v>2909</v>
      </c>
      <c r="F499" s="16" t="s">
        <v>31</v>
      </c>
      <c r="G499" s="16" t="s">
        <v>216</v>
      </c>
      <c r="H499" s="16" t="s">
        <v>206</v>
      </c>
      <c r="I499" s="16" t="s">
        <v>38</v>
      </c>
      <c r="J499" s="16" t="s">
        <v>218</v>
      </c>
      <c r="M499" s="16" t="s">
        <v>37</v>
      </c>
      <c r="N499" s="7">
        <v>45428</v>
      </c>
      <c r="O499" s="9">
        <v>45428</v>
      </c>
      <c r="P499" t="s">
        <v>5029</v>
      </c>
      <c r="Q499">
        <v>1</v>
      </c>
      <c r="R499">
        <v>13</v>
      </c>
      <c r="S499">
        <v>5</v>
      </c>
      <c r="T499" t="s">
        <v>4975</v>
      </c>
      <c r="U499">
        <v>177</v>
      </c>
      <c r="V499">
        <v>2</v>
      </c>
      <c r="W499">
        <v>12</v>
      </c>
      <c r="X499">
        <v>32</v>
      </c>
      <c r="Y499">
        <v>106</v>
      </c>
      <c r="Z499">
        <v>15</v>
      </c>
      <c r="AA499">
        <v>13</v>
      </c>
      <c r="AD499">
        <v>42</v>
      </c>
      <c r="AE499">
        <v>498</v>
      </c>
      <c r="AF499" s="16" t="s">
        <v>3143</v>
      </c>
      <c r="AG499" s="16"/>
      <c r="AH499" s="16"/>
      <c r="AI499" s="16" t="str">
        <f t="shared" si="28"/>
        <v>(177,5,2,12,32,106,13, null, 42, 'Chambers 2025 Europe',2025, '2024-05-16','2024-05-16','".Carbon::now()."','".Carbon::now()."'),</v>
      </c>
      <c r="AJ499" s="16" t="str">
        <f t="shared" si="29"/>
        <v>('".DB::select("SELECT id_status FROM `status` WHERE `element_type` = 'task' AND status_type = 'client' AND name ='PRE-FORECAST'")[0]-&gt;id_status."',498,1),</v>
      </c>
      <c r="AK499" s="16" t="str">
        <f t="shared" si="30"/>
        <v/>
      </c>
      <c r="AL499" s="16" t="str">
        <f t="shared" si="31"/>
        <v/>
      </c>
    </row>
    <row r="500" spans="1:38" x14ac:dyDescent="0.25">
      <c r="A500" s="16" t="s">
        <v>365</v>
      </c>
      <c r="B500" s="16" t="s">
        <v>62</v>
      </c>
      <c r="C500" s="16" t="s">
        <v>41</v>
      </c>
      <c r="D500" s="16" t="s">
        <v>28</v>
      </c>
      <c r="E500" s="16" t="s">
        <v>51</v>
      </c>
      <c r="F500" s="16" t="s">
        <v>31</v>
      </c>
      <c r="G500" s="16" t="s">
        <v>432</v>
      </c>
      <c r="H500" s="16" t="s">
        <v>206</v>
      </c>
      <c r="I500" s="16" t="s">
        <v>73</v>
      </c>
      <c r="J500" s="16" t="s">
        <v>73</v>
      </c>
      <c r="M500" s="16" t="s">
        <v>54</v>
      </c>
      <c r="N500" s="7">
        <v>45058</v>
      </c>
      <c r="O500" s="9">
        <v>45063</v>
      </c>
      <c r="P500" t="s">
        <v>1191</v>
      </c>
      <c r="Q500">
        <v>1</v>
      </c>
      <c r="R500">
        <v>33</v>
      </c>
      <c r="S500">
        <v>4</v>
      </c>
      <c r="T500" t="s">
        <v>3029</v>
      </c>
      <c r="U500">
        <v>17</v>
      </c>
      <c r="V500">
        <v>2</v>
      </c>
      <c r="W500">
        <v>12</v>
      </c>
      <c r="X500">
        <v>39</v>
      </c>
      <c r="Y500">
        <v>106</v>
      </c>
      <c r="Z500">
        <v>4</v>
      </c>
      <c r="AA500">
        <v>4</v>
      </c>
      <c r="AD500">
        <v>50</v>
      </c>
      <c r="AE500">
        <v>499</v>
      </c>
      <c r="AF500" s="16" t="s">
        <v>39</v>
      </c>
      <c r="AG500" s="16"/>
      <c r="AH500" s="16"/>
      <c r="AI500" s="16" t="str">
        <f t="shared" si="28"/>
        <v>(17,4,2,12,39,106,4, null, 50, 'Chambers 2024 Europe',2024, '2023-05-17','2023-05-17','".Carbon::now()."','".Carbon::now()."'),</v>
      </c>
      <c r="AJ500" s="16" t="str">
        <f t="shared" si="29"/>
        <v>('".DB::select("SELECT id_status FROM `status` WHERE `element_type` = 'task' AND status_type = 'client' AND name ='CONFIRMED'")[0]-&gt;id_status."',499,1),</v>
      </c>
      <c r="AK500" s="16" t="str">
        <f t="shared" si="30"/>
        <v/>
      </c>
      <c r="AL500" s="16" t="str">
        <f t="shared" si="31"/>
        <v/>
      </c>
    </row>
    <row r="501" spans="1:38" x14ac:dyDescent="0.25">
      <c r="A501" s="16" t="s">
        <v>154</v>
      </c>
      <c r="B501" s="16" t="s">
        <v>3139</v>
      </c>
      <c r="C501" s="16" t="s">
        <v>27</v>
      </c>
      <c r="D501" s="16" t="s">
        <v>28</v>
      </c>
      <c r="E501" s="16" t="s">
        <v>192</v>
      </c>
      <c r="F501" s="16" t="s">
        <v>155</v>
      </c>
      <c r="G501" s="16" t="s">
        <v>156</v>
      </c>
      <c r="H501" s="16" t="s">
        <v>3222</v>
      </c>
      <c r="I501" s="16" t="s">
        <v>73</v>
      </c>
      <c r="J501" s="16" t="s">
        <v>3174</v>
      </c>
      <c r="M501" s="16" t="s">
        <v>37</v>
      </c>
      <c r="N501" s="7">
        <v>45089</v>
      </c>
      <c r="O501" s="9">
        <v>45089</v>
      </c>
      <c r="P501" t="s">
        <v>1195</v>
      </c>
      <c r="Q501">
        <v>1</v>
      </c>
      <c r="R501">
        <v>11</v>
      </c>
      <c r="S501">
        <v>4</v>
      </c>
      <c r="T501" t="s">
        <v>2983</v>
      </c>
      <c r="U501">
        <v>10</v>
      </c>
      <c r="V501">
        <v>14</v>
      </c>
      <c r="W501">
        <v>52</v>
      </c>
      <c r="X501">
        <v>100</v>
      </c>
      <c r="Y501">
        <v>870</v>
      </c>
      <c r="Z501">
        <v>4</v>
      </c>
      <c r="AA501">
        <v>45</v>
      </c>
      <c r="AD501">
        <v>42</v>
      </c>
      <c r="AE501">
        <v>500</v>
      </c>
      <c r="AF501" s="16" t="s">
        <v>39</v>
      </c>
      <c r="AG501" s="16"/>
      <c r="AH501" s="16"/>
      <c r="AI501" s="16" t="str">
        <f t="shared" si="28"/>
        <v>(10,4,14,52,100,870,45, null, 42, 'L500 2024 Asia-Pacific',2024, '2023-06-12','2023-06-12','".Carbon::now()."','".Carbon::now()."'),</v>
      </c>
      <c r="AJ501" s="16" t="str">
        <f t="shared" si="29"/>
        <v>('".DB::select("SELECT id_status FROM `status` WHERE `element_type` = 'task' AND status_type = 'client' AND name ='CONFIRMED'")[0]-&gt;id_status."',500,1),</v>
      </c>
      <c r="AK501" s="16" t="str">
        <f t="shared" si="30"/>
        <v/>
      </c>
      <c r="AL501" s="16" t="str">
        <f t="shared" si="31"/>
        <v/>
      </c>
    </row>
    <row r="502" spans="1:38" x14ac:dyDescent="0.25">
      <c r="A502" s="16" t="s">
        <v>154</v>
      </c>
      <c r="B502" s="16" t="s">
        <v>3139</v>
      </c>
      <c r="C502" s="16" t="s">
        <v>27</v>
      </c>
      <c r="D502" s="16" t="s">
        <v>349</v>
      </c>
      <c r="E502" s="16" t="s">
        <v>3291</v>
      </c>
      <c r="F502" s="16" t="s">
        <v>155</v>
      </c>
      <c r="G502" s="16" t="s">
        <v>156</v>
      </c>
      <c r="H502" s="16" t="s">
        <v>3222</v>
      </c>
      <c r="I502" s="16" t="s">
        <v>73</v>
      </c>
      <c r="J502" s="16" t="s">
        <v>35</v>
      </c>
      <c r="M502" s="16" t="s">
        <v>37</v>
      </c>
      <c r="N502" s="7">
        <v>45455</v>
      </c>
      <c r="O502" s="9">
        <v>45455</v>
      </c>
      <c r="P502" t="s">
        <v>5030</v>
      </c>
      <c r="Q502">
        <v>1</v>
      </c>
      <c r="R502">
        <v>11</v>
      </c>
      <c r="S502">
        <v>4</v>
      </c>
      <c r="T502" t="s">
        <v>4944</v>
      </c>
      <c r="U502">
        <v>147</v>
      </c>
      <c r="V502">
        <v>14</v>
      </c>
      <c r="W502">
        <v>52</v>
      </c>
      <c r="X502">
        <v>100</v>
      </c>
      <c r="Y502">
        <v>870</v>
      </c>
      <c r="Z502">
        <v>4</v>
      </c>
      <c r="AA502">
        <v>20</v>
      </c>
      <c r="AD502">
        <v>42</v>
      </c>
      <c r="AE502">
        <v>501</v>
      </c>
      <c r="AF502" s="16" t="s">
        <v>3143</v>
      </c>
      <c r="AG502" s="16"/>
      <c r="AH502" s="16"/>
      <c r="AI502" s="16" t="str">
        <f t="shared" si="28"/>
        <v>(147,4,14,52,100,870,20, null, 42, 'L500 2025 Asia-Pacific',2025, '2024-06-12','2024-06-12','".Carbon::now()."','".Carbon::now()."'),</v>
      </c>
      <c r="AJ502" s="16" t="str">
        <f t="shared" si="29"/>
        <v>('".DB::select("SELECT id_status FROM `status` WHERE `element_type` = 'task' AND status_type = 'client' AND name ='PRE-FORECAST'")[0]-&gt;id_status."',501,1),</v>
      </c>
      <c r="AK502" s="16" t="str">
        <f t="shared" si="30"/>
        <v/>
      </c>
      <c r="AL502" s="16" t="str">
        <f t="shared" si="31"/>
        <v/>
      </c>
    </row>
    <row r="503" spans="1:38" x14ac:dyDescent="0.25">
      <c r="A503" s="16" t="s">
        <v>267</v>
      </c>
      <c r="B503" s="16" t="s">
        <v>26</v>
      </c>
      <c r="C503" s="16" t="s">
        <v>41</v>
      </c>
      <c r="D503" s="16" t="s">
        <v>28</v>
      </c>
      <c r="E503" s="16" t="s">
        <v>76</v>
      </c>
      <c r="F503" s="16" t="s">
        <v>77</v>
      </c>
      <c r="G503" s="16" t="s">
        <v>78</v>
      </c>
      <c r="H503" s="16" t="s">
        <v>276</v>
      </c>
      <c r="I503" s="16" t="s">
        <v>73</v>
      </c>
      <c r="J503" s="16" t="s">
        <v>218</v>
      </c>
      <c r="M503" s="16" t="s">
        <v>234</v>
      </c>
      <c r="N503" s="7">
        <v>44965</v>
      </c>
      <c r="O503" s="9">
        <v>44965</v>
      </c>
      <c r="P503" t="s">
        <v>1207</v>
      </c>
      <c r="Q503">
        <v>1</v>
      </c>
      <c r="R503">
        <v>21</v>
      </c>
      <c r="S503">
        <v>5</v>
      </c>
      <c r="T503" t="s">
        <v>3015</v>
      </c>
      <c r="U503">
        <v>121</v>
      </c>
      <c r="V503">
        <v>2</v>
      </c>
      <c r="W503">
        <v>19</v>
      </c>
      <c r="X503">
        <v>114</v>
      </c>
      <c r="Y503">
        <v>107</v>
      </c>
      <c r="Z503">
        <v>4</v>
      </c>
      <c r="AA503">
        <v>13</v>
      </c>
      <c r="AD503">
        <v>31</v>
      </c>
      <c r="AE503">
        <v>502</v>
      </c>
      <c r="AF503" s="16" t="s">
        <v>39</v>
      </c>
      <c r="AG503" s="16"/>
      <c r="AH503" s="16"/>
      <c r="AI503" s="16" t="str">
        <f t="shared" si="28"/>
        <v>(121,5,2,19,114,107,13, null, 31, 'Chambers 2024 UK',2024, '2023-02-08','2023-02-08','".Carbon::now()."','".Carbon::now()."'),</v>
      </c>
      <c r="AJ503" s="16" t="str">
        <f t="shared" si="29"/>
        <v>('".DB::select("SELECT id_status FROM `status` WHERE `element_type` = 'task' AND status_type = 'client' AND name ='CONFIRMED'")[0]-&gt;id_status."',502,1),</v>
      </c>
      <c r="AK503" s="16" t="str">
        <f t="shared" si="30"/>
        <v/>
      </c>
      <c r="AL503" s="16" t="str">
        <f t="shared" si="31"/>
        <v/>
      </c>
    </row>
    <row r="504" spans="1:38" x14ac:dyDescent="0.25">
      <c r="A504" s="16" t="s">
        <v>267</v>
      </c>
      <c r="B504" s="16" t="s">
        <v>26</v>
      </c>
      <c r="C504" s="16" t="s">
        <v>41</v>
      </c>
      <c r="D504" s="16" t="s">
        <v>349</v>
      </c>
      <c r="E504" s="16" t="s">
        <v>1274</v>
      </c>
      <c r="F504" s="16" t="s">
        <v>77</v>
      </c>
      <c r="G504" s="16" t="s">
        <v>78</v>
      </c>
      <c r="H504" s="16" t="s">
        <v>276</v>
      </c>
      <c r="I504" s="16" t="s">
        <v>73</v>
      </c>
      <c r="J504" s="16" t="s">
        <v>218</v>
      </c>
      <c r="M504" s="16" t="s">
        <v>234</v>
      </c>
      <c r="N504" s="7">
        <v>45330</v>
      </c>
      <c r="O504" s="9">
        <v>45330</v>
      </c>
      <c r="P504" t="s">
        <v>3129</v>
      </c>
      <c r="Q504">
        <v>1</v>
      </c>
      <c r="R504">
        <v>21</v>
      </c>
      <c r="S504">
        <v>5</v>
      </c>
      <c r="T504" t="s">
        <v>5006</v>
      </c>
      <c r="U504">
        <v>209</v>
      </c>
      <c r="V504">
        <v>2</v>
      </c>
      <c r="W504">
        <v>19</v>
      </c>
      <c r="X504">
        <v>114</v>
      </c>
      <c r="Y504">
        <v>107</v>
      </c>
      <c r="Z504">
        <v>4</v>
      </c>
      <c r="AA504">
        <v>13</v>
      </c>
      <c r="AD504">
        <v>31</v>
      </c>
      <c r="AE504">
        <v>503</v>
      </c>
      <c r="AF504" s="16" t="s">
        <v>24</v>
      </c>
      <c r="AG504" s="16"/>
      <c r="AH504" s="16"/>
      <c r="AI504" s="16" t="str">
        <f t="shared" si="28"/>
        <v>(209,5,2,19,114,107,13, null, 31, 'Chambers 2025 UK',2025, '2024-02-08','2024-02-08','".Carbon::now()."','".Carbon::now()."'),</v>
      </c>
      <c r="AJ504" s="16" t="str">
        <f t="shared" si="29"/>
        <v>('".DB::select("SELECT id_status FROM `status` WHERE `element_type` = 'task' AND status_type = 'client' AND name ='CANCELLED'")[0]-&gt;id_status."',503,1),</v>
      </c>
      <c r="AK504" s="16" t="str">
        <f t="shared" si="30"/>
        <v/>
      </c>
      <c r="AL504" s="16" t="str">
        <f t="shared" si="31"/>
        <v/>
      </c>
    </row>
    <row r="505" spans="1:38" x14ac:dyDescent="0.25">
      <c r="A505" s="16" t="s">
        <v>365</v>
      </c>
      <c r="B505" s="16" t="s">
        <v>62</v>
      </c>
      <c r="C505" s="16" t="s">
        <v>41</v>
      </c>
      <c r="D505" s="16" t="s">
        <v>28</v>
      </c>
      <c r="E505" s="16" t="s">
        <v>76</v>
      </c>
      <c r="F505" s="16" t="s">
        <v>77</v>
      </c>
      <c r="G505" s="16" t="s">
        <v>78</v>
      </c>
      <c r="H505" s="16" t="s">
        <v>276</v>
      </c>
      <c r="I505" s="16" t="s">
        <v>73</v>
      </c>
      <c r="J505" s="16" t="s">
        <v>73</v>
      </c>
      <c r="M505" s="16" t="s">
        <v>54</v>
      </c>
      <c r="N505" s="7">
        <v>45022</v>
      </c>
      <c r="O505" s="9">
        <v>44965</v>
      </c>
      <c r="P505" t="s">
        <v>1207</v>
      </c>
      <c r="Q505">
        <v>1</v>
      </c>
      <c r="R505">
        <v>33</v>
      </c>
      <c r="S505">
        <v>4</v>
      </c>
      <c r="T505" t="s">
        <v>3029</v>
      </c>
      <c r="U505">
        <v>17</v>
      </c>
      <c r="V505">
        <v>2</v>
      </c>
      <c r="W505">
        <v>19</v>
      </c>
      <c r="X505">
        <v>114</v>
      </c>
      <c r="Y505">
        <v>107</v>
      </c>
      <c r="Z505">
        <v>4</v>
      </c>
      <c r="AA505">
        <v>4</v>
      </c>
      <c r="AD505">
        <v>50</v>
      </c>
      <c r="AE505">
        <v>504</v>
      </c>
      <c r="AF505" s="16" t="s">
        <v>39</v>
      </c>
      <c r="AG505" s="16"/>
      <c r="AH505" s="16"/>
      <c r="AI505" s="16" t="str">
        <f t="shared" si="28"/>
        <v>(17,4,2,19,114,107,4, null, 50, 'Chambers 2024 UK',2024, '2023-02-08','2023-02-08','".Carbon::now()."','".Carbon::now()."'),</v>
      </c>
      <c r="AJ505" s="16" t="str">
        <f t="shared" si="29"/>
        <v>('".DB::select("SELECT id_status FROM `status` WHERE `element_type` = 'task' AND status_type = 'client' AND name ='CONFIRMED'")[0]-&gt;id_status."',504,1),</v>
      </c>
      <c r="AK505" s="16" t="str">
        <f t="shared" si="30"/>
        <v/>
      </c>
      <c r="AL505" s="16" t="str">
        <f t="shared" si="31"/>
        <v/>
      </c>
    </row>
    <row r="506" spans="1:38" x14ac:dyDescent="0.25">
      <c r="A506" s="16" t="s">
        <v>154</v>
      </c>
      <c r="B506" s="16" t="s">
        <v>3139</v>
      </c>
      <c r="C506" s="16" t="s">
        <v>27</v>
      </c>
      <c r="D506" s="16" t="s">
        <v>28</v>
      </c>
      <c r="E506" s="16" t="s">
        <v>192</v>
      </c>
      <c r="F506" s="16" t="s">
        <v>155</v>
      </c>
      <c r="G506" s="16" t="s">
        <v>156</v>
      </c>
      <c r="H506" s="16" t="s">
        <v>3224</v>
      </c>
      <c r="I506" s="16" t="s">
        <v>73</v>
      </c>
      <c r="J506" s="16" t="s">
        <v>3174</v>
      </c>
      <c r="M506" s="16" t="s">
        <v>37</v>
      </c>
      <c r="N506" s="7">
        <v>45089</v>
      </c>
      <c r="O506" s="9">
        <v>45089</v>
      </c>
      <c r="P506" t="s">
        <v>1195</v>
      </c>
      <c r="Q506">
        <v>1</v>
      </c>
      <c r="R506">
        <v>11</v>
      </c>
      <c r="S506">
        <v>4</v>
      </c>
      <c r="T506" t="s">
        <v>2983</v>
      </c>
      <c r="U506">
        <v>10</v>
      </c>
      <c r="V506">
        <v>14</v>
      </c>
      <c r="W506">
        <v>52</v>
      </c>
      <c r="X506">
        <v>100</v>
      </c>
      <c r="Y506">
        <v>871</v>
      </c>
      <c r="Z506">
        <v>4</v>
      </c>
      <c r="AA506">
        <v>45</v>
      </c>
      <c r="AD506">
        <v>42</v>
      </c>
      <c r="AE506">
        <v>505</v>
      </c>
      <c r="AF506" s="16" t="s">
        <v>39</v>
      </c>
      <c r="AG506" s="16"/>
      <c r="AH506" s="16"/>
      <c r="AI506" s="16" t="str">
        <f t="shared" si="28"/>
        <v>(10,4,14,52,100,871,45, null, 42, 'L500 2024 Asia-Pacific',2024, '2023-06-12','2023-06-12','".Carbon::now()."','".Carbon::now()."'),</v>
      </c>
      <c r="AJ506" s="16" t="str">
        <f t="shared" si="29"/>
        <v>('".DB::select("SELECT id_status FROM `status` WHERE `element_type` = 'task' AND status_type = 'client' AND name ='CONFIRMED'")[0]-&gt;id_status."',505,1),</v>
      </c>
      <c r="AK506" s="16" t="str">
        <f t="shared" si="30"/>
        <v/>
      </c>
      <c r="AL506" s="16" t="str">
        <f t="shared" si="31"/>
        <v/>
      </c>
    </row>
    <row r="507" spans="1:38" x14ac:dyDescent="0.25">
      <c r="A507" s="16" t="s">
        <v>154</v>
      </c>
      <c r="B507" s="16" t="s">
        <v>3139</v>
      </c>
      <c r="C507" s="16" t="s">
        <v>27</v>
      </c>
      <c r="D507" s="16" t="s">
        <v>349</v>
      </c>
      <c r="E507" s="16" t="s">
        <v>3291</v>
      </c>
      <c r="F507" s="16" t="s">
        <v>155</v>
      </c>
      <c r="G507" s="16" t="s">
        <v>156</v>
      </c>
      <c r="H507" s="16" t="s">
        <v>3224</v>
      </c>
      <c r="I507" s="16" t="s">
        <v>73</v>
      </c>
      <c r="J507" s="16" t="s">
        <v>35</v>
      </c>
      <c r="M507" s="16" t="s">
        <v>37</v>
      </c>
      <c r="N507" s="7">
        <v>45455</v>
      </c>
      <c r="O507" s="9">
        <v>45455</v>
      </c>
      <c r="P507" t="s">
        <v>5030</v>
      </c>
      <c r="Q507">
        <v>1</v>
      </c>
      <c r="R507">
        <v>11</v>
      </c>
      <c r="S507">
        <v>4</v>
      </c>
      <c r="T507" t="s">
        <v>4944</v>
      </c>
      <c r="U507">
        <v>147</v>
      </c>
      <c r="V507">
        <v>14</v>
      </c>
      <c r="W507">
        <v>52</v>
      </c>
      <c r="X507">
        <v>100</v>
      </c>
      <c r="Y507">
        <v>871</v>
      </c>
      <c r="Z507">
        <v>4</v>
      </c>
      <c r="AA507">
        <v>20</v>
      </c>
      <c r="AD507">
        <v>42</v>
      </c>
      <c r="AE507">
        <v>506</v>
      </c>
      <c r="AF507" s="16" t="s">
        <v>3143</v>
      </c>
      <c r="AG507" s="16"/>
      <c r="AH507" s="16"/>
      <c r="AI507" s="16" t="str">
        <f t="shared" si="28"/>
        <v>(147,4,14,52,100,871,20, null, 42, 'L500 2025 Asia-Pacific',2025, '2024-06-12','2024-06-12','".Carbon::now()."','".Carbon::now()."'),</v>
      </c>
      <c r="AJ507" s="16" t="str">
        <f t="shared" si="29"/>
        <v>('".DB::select("SELECT id_status FROM `status` WHERE `element_type` = 'task' AND status_type = 'client' AND name ='PRE-FORECAST'")[0]-&gt;id_status."',506,1),</v>
      </c>
      <c r="AK507" s="16" t="str">
        <f t="shared" si="30"/>
        <v/>
      </c>
      <c r="AL507" s="16" t="str">
        <f t="shared" si="31"/>
        <v/>
      </c>
    </row>
    <row r="508" spans="1:38" x14ac:dyDescent="0.25">
      <c r="A508" s="16" t="s">
        <v>154</v>
      </c>
      <c r="B508" s="16" t="s">
        <v>3139</v>
      </c>
      <c r="C508" s="16" t="s">
        <v>27</v>
      </c>
      <c r="D508" s="16" t="s">
        <v>28</v>
      </c>
      <c r="E508" s="16" t="s">
        <v>192</v>
      </c>
      <c r="F508" s="16" t="s">
        <v>155</v>
      </c>
      <c r="G508" s="16" t="s">
        <v>156</v>
      </c>
      <c r="H508" s="16" t="s">
        <v>3226</v>
      </c>
      <c r="I508" s="16" t="s">
        <v>73</v>
      </c>
      <c r="J508" s="16" t="s">
        <v>3174</v>
      </c>
      <c r="M508" s="16" t="s">
        <v>37</v>
      </c>
      <c r="N508" s="7">
        <v>45089</v>
      </c>
      <c r="O508" s="9">
        <v>45089</v>
      </c>
      <c r="P508" t="s">
        <v>1195</v>
      </c>
      <c r="Q508">
        <v>1</v>
      </c>
      <c r="R508">
        <v>11</v>
      </c>
      <c r="S508">
        <v>4</v>
      </c>
      <c r="T508" t="s">
        <v>2983</v>
      </c>
      <c r="U508">
        <v>10</v>
      </c>
      <c r="V508">
        <v>14</v>
      </c>
      <c r="W508">
        <v>52</v>
      </c>
      <c r="X508">
        <v>100</v>
      </c>
      <c r="Y508">
        <v>898</v>
      </c>
      <c r="Z508">
        <v>4</v>
      </c>
      <c r="AA508">
        <v>45</v>
      </c>
      <c r="AD508">
        <v>42</v>
      </c>
      <c r="AE508">
        <v>507</v>
      </c>
      <c r="AF508" s="16" t="s">
        <v>39</v>
      </c>
      <c r="AG508" s="16"/>
      <c r="AH508" s="16"/>
      <c r="AI508" s="16" t="str">
        <f t="shared" si="28"/>
        <v>(10,4,14,52,100,898,45, null, 42, 'L500 2024 Asia-Pacific',2024, '2023-06-12','2023-06-12','".Carbon::now()."','".Carbon::now()."'),</v>
      </c>
      <c r="AJ508" s="16" t="str">
        <f t="shared" si="29"/>
        <v>('".DB::select("SELECT id_status FROM `status` WHERE `element_type` = 'task' AND status_type = 'client' AND name ='CONFIRMED'")[0]-&gt;id_status."',507,1),</v>
      </c>
      <c r="AK508" s="16" t="str">
        <f t="shared" si="30"/>
        <v/>
      </c>
      <c r="AL508" s="16" t="str">
        <f t="shared" si="31"/>
        <v/>
      </c>
    </row>
    <row r="509" spans="1:38" x14ac:dyDescent="0.25">
      <c r="A509" s="16" t="s">
        <v>154</v>
      </c>
      <c r="B509" s="16" t="s">
        <v>3139</v>
      </c>
      <c r="C509" s="16" t="s">
        <v>27</v>
      </c>
      <c r="D509" s="16" t="s">
        <v>349</v>
      </c>
      <c r="E509" s="16" t="s">
        <v>3291</v>
      </c>
      <c r="F509" s="16" t="s">
        <v>155</v>
      </c>
      <c r="G509" s="16" t="s">
        <v>156</v>
      </c>
      <c r="H509" s="16" t="s">
        <v>3226</v>
      </c>
      <c r="I509" s="16" t="s">
        <v>73</v>
      </c>
      <c r="J509" s="16" t="s">
        <v>35</v>
      </c>
      <c r="M509" s="16" t="s">
        <v>37</v>
      </c>
      <c r="N509" s="7">
        <v>45455</v>
      </c>
      <c r="O509" s="9">
        <v>45455</v>
      </c>
      <c r="P509" t="s">
        <v>5030</v>
      </c>
      <c r="Q509">
        <v>1</v>
      </c>
      <c r="R509">
        <v>11</v>
      </c>
      <c r="S509">
        <v>4</v>
      </c>
      <c r="T509" t="s">
        <v>4944</v>
      </c>
      <c r="U509">
        <v>147</v>
      </c>
      <c r="V509">
        <v>14</v>
      </c>
      <c r="W509">
        <v>52</v>
      </c>
      <c r="X509">
        <v>100</v>
      </c>
      <c r="Y509">
        <v>898</v>
      </c>
      <c r="Z509">
        <v>4</v>
      </c>
      <c r="AA509">
        <v>20</v>
      </c>
      <c r="AD509">
        <v>42</v>
      </c>
      <c r="AE509">
        <v>508</v>
      </c>
      <c r="AF509" s="16" t="s">
        <v>3143</v>
      </c>
      <c r="AG509" s="16"/>
      <c r="AH509" s="16"/>
      <c r="AI509" s="16" t="str">
        <f t="shared" si="28"/>
        <v>(147,4,14,52,100,898,20, null, 42, 'L500 2025 Asia-Pacific',2025, '2024-06-12','2024-06-12','".Carbon::now()."','".Carbon::now()."'),</v>
      </c>
      <c r="AJ509" s="16" t="str">
        <f t="shared" si="29"/>
        <v>('".DB::select("SELECT id_status FROM `status` WHERE `element_type` = 'task' AND status_type = 'client' AND name ='PRE-FORECAST'")[0]-&gt;id_status."',508,1),</v>
      </c>
      <c r="AK509" s="16" t="str">
        <f t="shared" si="30"/>
        <v/>
      </c>
      <c r="AL509" s="16" t="str">
        <f t="shared" si="31"/>
        <v/>
      </c>
    </row>
    <row r="510" spans="1:38" x14ac:dyDescent="0.25">
      <c r="A510" s="16" t="s">
        <v>313</v>
      </c>
      <c r="B510" s="16" t="s">
        <v>62</v>
      </c>
      <c r="C510" s="16" t="s">
        <v>41</v>
      </c>
      <c r="D510" s="16" t="s">
        <v>28</v>
      </c>
      <c r="E510" s="16" t="s">
        <v>105</v>
      </c>
      <c r="F510" s="16" t="s">
        <v>106</v>
      </c>
      <c r="G510" s="16" t="s">
        <v>134</v>
      </c>
      <c r="H510" s="16" t="s">
        <v>325</v>
      </c>
      <c r="I510" s="16" t="s">
        <v>55</v>
      </c>
      <c r="J510" s="16" t="s">
        <v>314</v>
      </c>
      <c r="M510" s="16" t="s">
        <v>315</v>
      </c>
      <c r="N510" s="7"/>
      <c r="O510" s="9">
        <v>45204</v>
      </c>
      <c r="P510" t="s">
        <v>1229</v>
      </c>
      <c r="Q510">
        <v>1</v>
      </c>
      <c r="R510">
        <v>32</v>
      </c>
      <c r="S510">
        <v>4</v>
      </c>
      <c r="T510" t="s">
        <v>3024</v>
      </c>
      <c r="U510">
        <v>77</v>
      </c>
      <c r="V510">
        <v>2</v>
      </c>
      <c r="W510">
        <v>20</v>
      </c>
      <c r="X510">
        <v>117</v>
      </c>
      <c r="Y510">
        <v>110</v>
      </c>
      <c r="Z510">
        <v>22</v>
      </c>
      <c r="AA510">
        <v>21</v>
      </c>
      <c r="AD510">
        <v>39</v>
      </c>
      <c r="AE510">
        <v>509</v>
      </c>
      <c r="AF510" s="16" t="s">
        <v>39</v>
      </c>
      <c r="AG510" s="16"/>
      <c r="AH510" s="16"/>
      <c r="AI510" s="16" t="str">
        <f t="shared" si="28"/>
        <v>(77,4,2,20,117,110,21, null, 39, 'Chambers 2024 USA',2024, '2023-10-05','2023-10-05','".Carbon::now()."','".Carbon::now()."'),</v>
      </c>
      <c r="AJ510" s="16" t="str">
        <f t="shared" si="29"/>
        <v>('".DB::select("SELECT id_status FROM `status` WHERE `element_type` = 'task' AND status_type = 'client' AND name ='CONFIRMED'")[0]-&gt;id_status."',509,1),</v>
      </c>
      <c r="AK510" s="16" t="str">
        <f t="shared" si="30"/>
        <v/>
      </c>
      <c r="AL510" s="16" t="str">
        <f t="shared" si="31"/>
        <v/>
      </c>
    </row>
    <row r="511" spans="1:38" x14ac:dyDescent="0.25">
      <c r="A511" s="16" t="s">
        <v>67</v>
      </c>
      <c r="B511" s="16" t="s">
        <v>68</v>
      </c>
      <c r="C511" s="16" t="s">
        <v>41</v>
      </c>
      <c r="D511" s="16" t="s">
        <v>28</v>
      </c>
      <c r="E511" s="16" t="s">
        <v>69</v>
      </c>
      <c r="F511" s="16" t="s">
        <v>70</v>
      </c>
      <c r="G511" s="16" t="s">
        <v>71</v>
      </c>
      <c r="H511" s="16" t="s">
        <v>72</v>
      </c>
      <c r="I511" s="16" t="s">
        <v>73</v>
      </c>
      <c r="J511" s="16" t="s">
        <v>73</v>
      </c>
      <c r="M511" s="16" t="s">
        <v>74</v>
      </c>
      <c r="N511" s="7"/>
      <c r="O511" s="9">
        <v>45014</v>
      </c>
      <c r="P511" t="s">
        <v>1215</v>
      </c>
      <c r="Q511">
        <v>1</v>
      </c>
      <c r="R511">
        <v>5</v>
      </c>
      <c r="S511">
        <v>6</v>
      </c>
      <c r="T511" t="s">
        <v>2975</v>
      </c>
      <c r="U511">
        <v>88</v>
      </c>
      <c r="V511">
        <v>2</v>
      </c>
      <c r="W511">
        <v>14</v>
      </c>
      <c r="X511">
        <v>25</v>
      </c>
      <c r="Y511">
        <v>111</v>
      </c>
      <c r="Z511">
        <v>4</v>
      </c>
      <c r="AA511">
        <v>4</v>
      </c>
      <c r="AD511">
        <v>6</v>
      </c>
      <c r="AE511">
        <v>510</v>
      </c>
      <c r="AF511" s="16" t="s">
        <v>39</v>
      </c>
      <c r="AG511" s="16"/>
      <c r="AH511" s="16"/>
      <c r="AI511" s="16" t="str">
        <f t="shared" si="28"/>
        <v>(88,6,2,14,25,111,4, null, 6, 'Chambers 2024 Global',2024, '2023-03-29','2023-03-29','".Carbon::now()."','".Carbon::now()."'),</v>
      </c>
      <c r="AJ511" s="16" t="str">
        <f t="shared" si="29"/>
        <v>('".DB::select("SELECT id_status FROM `status` WHERE `element_type` = 'task' AND status_type = 'client' AND name ='CONFIRMED'")[0]-&gt;id_status."',510,1),</v>
      </c>
      <c r="AK511" s="16" t="str">
        <f t="shared" si="30"/>
        <v/>
      </c>
      <c r="AL511" s="16" t="str">
        <f t="shared" si="31"/>
        <v/>
      </c>
    </row>
    <row r="512" spans="1:38" x14ac:dyDescent="0.25">
      <c r="A512" s="16" t="s">
        <v>67</v>
      </c>
      <c r="B512" s="16" t="s">
        <v>68</v>
      </c>
      <c r="C512" s="16" t="s">
        <v>41</v>
      </c>
      <c r="D512" s="16" t="s">
        <v>349</v>
      </c>
      <c r="E512" s="16" t="s">
        <v>3156</v>
      </c>
      <c r="F512" s="16" t="s">
        <v>70</v>
      </c>
      <c r="G512" s="16" t="s">
        <v>71</v>
      </c>
      <c r="H512" s="16" t="s">
        <v>72</v>
      </c>
      <c r="I512" s="16" t="s">
        <v>73</v>
      </c>
      <c r="J512" s="16" t="s">
        <v>314</v>
      </c>
      <c r="M512" s="16" t="s">
        <v>74</v>
      </c>
      <c r="N512" s="7">
        <v>45379</v>
      </c>
      <c r="O512" s="9">
        <v>45379</v>
      </c>
      <c r="P512" t="s">
        <v>5038</v>
      </c>
      <c r="Q512">
        <v>1</v>
      </c>
      <c r="R512">
        <v>5</v>
      </c>
      <c r="S512">
        <v>6</v>
      </c>
      <c r="T512" t="s">
        <v>5002</v>
      </c>
      <c r="U512">
        <v>206</v>
      </c>
      <c r="V512">
        <v>2</v>
      </c>
      <c r="W512">
        <v>14</v>
      </c>
      <c r="X512">
        <v>25</v>
      </c>
      <c r="Y512">
        <v>111</v>
      </c>
      <c r="Z512">
        <v>4</v>
      </c>
      <c r="AA512">
        <v>21</v>
      </c>
      <c r="AD512">
        <v>6</v>
      </c>
      <c r="AE512">
        <v>511</v>
      </c>
      <c r="AF512" s="16" t="s">
        <v>3143</v>
      </c>
      <c r="AG512" s="16"/>
      <c r="AH512" s="16"/>
      <c r="AI512" s="16" t="str">
        <f t="shared" si="28"/>
        <v>(206,6,2,14,25,111,21, null, 6, 'Chambers 2025 Global',2025, '2024-03-28','2024-03-28','".Carbon::now()."','".Carbon::now()."'),</v>
      </c>
      <c r="AJ512" s="16" t="str">
        <f t="shared" si="29"/>
        <v>('".DB::select("SELECT id_status FROM `status` WHERE `element_type` = 'task' AND status_type = 'client' AND name ='PRE-FORECAST'")[0]-&gt;id_status."',511,1),</v>
      </c>
      <c r="AK512" s="16" t="str">
        <f t="shared" si="30"/>
        <v/>
      </c>
      <c r="AL512" s="16" t="str">
        <f t="shared" si="31"/>
        <v/>
      </c>
    </row>
    <row r="513" spans="1:38" x14ac:dyDescent="0.25">
      <c r="A513" s="16" t="s">
        <v>313</v>
      </c>
      <c r="B513" s="16" t="s">
        <v>62</v>
      </c>
      <c r="C513" s="16" t="s">
        <v>41</v>
      </c>
      <c r="D513" s="16" t="s">
        <v>28</v>
      </c>
      <c r="E513" s="16" t="s">
        <v>51</v>
      </c>
      <c r="F513" s="16" t="s">
        <v>31</v>
      </c>
      <c r="G513" s="16" t="s">
        <v>348</v>
      </c>
      <c r="H513" s="16" t="s">
        <v>72</v>
      </c>
      <c r="I513" s="16" t="s">
        <v>55</v>
      </c>
      <c r="J513" s="16" t="s">
        <v>314</v>
      </c>
      <c r="M513" s="16" t="s">
        <v>315</v>
      </c>
      <c r="N513" s="7">
        <v>44979</v>
      </c>
      <c r="O513" s="9">
        <v>44979</v>
      </c>
      <c r="P513" t="s">
        <v>1179</v>
      </c>
      <c r="Q513">
        <v>1</v>
      </c>
      <c r="R513">
        <v>32</v>
      </c>
      <c r="S513">
        <v>4</v>
      </c>
      <c r="T513" t="s">
        <v>3024</v>
      </c>
      <c r="U513">
        <v>77</v>
      </c>
      <c r="V513">
        <v>2</v>
      </c>
      <c r="W513">
        <v>12</v>
      </c>
      <c r="X513">
        <v>58</v>
      </c>
      <c r="Y513">
        <v>111</v>
      </c>
      <c r="Z513">
        <v>22</v>
      </c>
      <c r="AA513">
        <v>21</v>
      </c>
      <c r="AD513">
        <v>39</v>
      </c>
      <c r="AE513">
        <v>512</v>
      </c>
      <c r="AF513" s="16" t="s">
        <v>39</v>
      </c>
      <c r="AG513" s="16"/>
      <c r="AH513" s="16"/>
      <c r="AI513" s="16" t="str">
        <f t="shared" si="28"/>
        <v>(77,4,2,12,58,111,21, null, 39, 'Chambers 2024 Europe',2024, '2023-02-22','2023-02-22','".Carbon::now()."','".Carbon::now()."'),</v>
      </c>
      <c r="AJ513" s="16" t="str">
        <f t="shared" si="29"/>
        <v>('".DB::select("SELECT id_status FROM `status` WHERE `element_type` = 'task' AND status_type = 'client' AND name ='CONFIRMED'")[0]-&gt;id_status."',512,1),</v>
      </c>
      <c r="AK513" s="16" t="str">
        <f t="shared" si="30"/>
        <v/>
      </c>
      <c r="AL513" s="16" t="str">
        <f t="shared" si="31"/>
        <v/>
      </c>
    </row>
    <row r="514" spans="1:38" x14ac:dyDescent="0.25">
      <c r="A514" s="16" t="s">
        <v>313</v>
      </c>
      <c r="B514" s="16" t="s">
        <v>62</v>
      </c>
      <c r="C514" s="16" t="s">
        <v>41</v>
      </c>
      <c r="D514" s="16" t="s">
        <v>349</v>
      </c>
      <c r="E514" s="16" t="s">
        <v>2909</v>
      </c>
      <c r="F514" s="16" t="s">
        <v>31</v>
      </c>
      <c r="G514" s="16" t="s">
        <v>348</v>
      </c>
      <c r="H514" s="16" t="s">
        <v>72</v>
      </c>
      <c r="I514" s="16" t="s">
        <v>55</v>
      </c>
      <c r="J514" s="16" t="s">
        <v>314</v>
      </c>
      <c r="M514" s="16" t="s">
        <v>315</v>
      </c>
      <c r="N514" s="7">
        <v>45344</v>
      </c>
      <c r="O514" s="9">
        <v>45344</v>
      </c>
      <c r="P514" t="s">
        <v>5033</v>
      </c>
      <c r="Q514">
        <v>1</v>
      </c>
      <c r="R514">
        <v>32</v>
      </c>
      <c r="S514">
        <v>4</v>
      </c>
      <c r="T514" t="s">
        <v>3076</v>
      </c>
      <c r="U514">
        <v>167</v>
      </c>
      <c r="V514">
        <v>2</v>
      </c>
      <c r="W514">
        <v>12</v>
      </c>
      <c r="X514">
        <v>58</v>
      </c>
      <c r="Y514">
        <v>111</v>
      </c>
      <c r="Z514">
        <v>22</v>
      </c>
      <c r="AA514">
        <v>21</v>
      </c>
      <c r="AD514">
        <v>39</v>
      </c>
      <c r="AE514">
        <v>513</v>
      </c>
      <c r="AF514" s="16" t="s">
        <v>3143</v>
      </c>
      <c r="AG514" s="16"/>
      <c r="AH514" s="16"/>
      <c r="AI514" s="16" t="str">
        <f t="shared" ref="AI514:AI577" si="32">CONCATENATE("(",U514,",",S514,",",V514,",",W514,",",X514,",",Y514,",",IF(AA514&lt;&gt;"", AA514, "null"),", ",IF(AC514&lt;&gt;"", AC514, "null"),", ",IF(AD514&lt;&gt;"", AD514, "null"),", '",SUBSTITUTE(E514, "'", "´"),"',",D514,", '",P514,"','",P514,"','"".Carbon::now().""','"".Carbon::now().""'),")</f>
        <v>(167,4,2,12,58,111,21, null, 39, 'Chambers 2025 Europe',2025, '2024-02-22','2024-02-22','".Carbon::now()."','".Carbon::now()."'),</v>
      </c>
      <c r="AJ514" s="16" t="str">
        <f t="shared" ref="AJ514:AJ577" si="33">CONCATENATE("('"".DB::select(""SELECT id_status FROM `status` WHERE `element_type` = 'task' AND status_type = 'client' AND name ='", AF514, "'"")[0]-&gt;id_status.""',", AE514, ",1),")</f>
        <v>('".DB::select("SELECT id_status FROM `status` WHERE `element_type` = 'task' AND status_type = 'client' AND name ='PRE-FORECAST'")[0]-&gt;id_status."',513,1),</v>
      </c>
      <c r="AK514" s="16" t="str">
        <f t="shared" ref="AK514:AK577" si="34">IF(AND(AF514&lt;&gt;AG514, AG514&lt;&gt;""),CONCATENATE("('"".DB::select(""SELECT id_status FROM `status` WHERE `element_type` = 'task' AND status_type = 'client' AND name ='", AG514, "'"")[0]-&gt;id_status.""',", AE514, ",1),"),"")</f>
        <v/>
      </c>
      <c r="AL514" s="16" t="str">
        <f t="shared" ref="AL514:AL577" si="35">IF(AND(AF514&lt;&gt;AG514,AF514&lt;&gt;AH514,AG514&lt;&gt;AH514,AH514&lt;&gt;""), CONCATENATE("('"".DB::select(""SELECT id_status FROM `status` WHERE `element_type` = 'task' AND status_type = 'client' AND name ='", AF514, "'"")[0]-&gt;id_status.""',", AE514, ",1),"), "")</f>
        <v/>
      </c>
    </row>
    <row r="515" spans="1:38" x14ac:dyDescent="0.25">
      <c r="A515" s="16" t="s">
        <v>154</v>
      </c>
      <c r="B515" s="16" t="s">
        <v>62</v>
      </c>
      <c r="C515" s="16" t="s">
        <v>41</v>
      </c>
      <c r="D515" s="16" t="s">
        <v>28</v>
      </c>
      <c r="E515" s="16" t="s">
        <v>160</v>
      </c>
      <c r="F515" s="16" t="s">
        <v>155</v>
      </c>
      <c r="G515" s="16" t="s">
        <v>189</v>
      </c>
      <c r="H515" s="16" t="s">
        <v>191</v>
      </c>
      <c r="I515" s="16" t="s">
        <v>73</v>
      </c>
      <c r="J515" s="16" t="s">
        <v>3174</v>
      </c>
      <c r="M515" s="16" t="s">
        <v>37</v>
      </c>
      <c r="N515" s="7">
        <v>44957</v>
      </c>
      <c r="O515" s="9">
        <v>44995</v>
      </c>
      <c r="P515" t="s">
        <v>1206</v>
      </c>
      <c r="Q515">
        <v>1</v>
      </c>
      <c r="R515">
        <v>11</v>
      </c>
      <c r="S515">
        <v>4</v>
      </c>
      <c r="T515" t="s">
        <v>2983</v>
      </c>
      <c r="U515">
        <v>10</v>
      </c>
      <c r="V515">
        <v>2</v>
      </c>
      <c r="W515">
        <v>4</v>
      </c>
      <c r="X515">
        <v>125</v>
      </c>
      <c r="Y515">
        <v>131</v>
      </c>
      <c r="Z515">
        <v>4</v>
      </c>
      <c r="AA515">
        <v>45</v>
      </c>
      <c r="AD515">
        <v>42</v>
      </c>
      <c r="AE515">
        <v>514</v>
      </c>
      <c r="AF515" s="16" t="s">
        <v>39</v>
      </c>
      <c r="AG515" s="16"/>
      <c r="AH515" s="16"/>
      <c r="AI515" s="16" t="str">
        <f t="shared" si="32"/>
        <v>(10,4,2,4,125,131,45, null, 42, 'Chambers 2024 Asia Pacific',2024, '2023-03-10','2023-03-10','".Carbon::now()."','".Carbon::now()."'),</v>
      </c>
      <c r="AJ515" s="16" t="str">
        <f t="shared" si="33"/>
        <v>('".DB::select("SELECT id_status FROM `status` WHERE `element_type` = 'task' AND status_type = 'client' AND name ='CONFIRMED'")[0]-&gt;id_status."',514,1),</v>
      </c>
      <c r="AK515" s="16" t="str">
        <f t="shared" si="34"/>
        <v/>
      </c>
      <c r="AL515" s="16" t="str">
        <f t="shared" si="35"/>
        <v/>
      </c>
    </row>
    <row r="516" spans="1:38" x14ac:dyDescent="0.25">
      <c r="A516" s="16" t="s">
        <v>154</v>
      </c>
      <c r="B516" s="16" t="s">
        <v>62</v>
      </c>
      <c r="C516" s="16" t="s">
        <v>41</v>
      </c>
      <c r="D516" s="16" t="s">
        <v>349</v>
      </c>
      <c r="E516" s="16" t="s">
        <v>3237</v>
      </c>
      <c r="F516" s="16" t="s">
        <v>155</v>
      </c>
      <c r="G516" s="16" t="s">
        <v>189</v>
      </c>
      <c r="H516" s="16" t="s">
        <v>191</v>
      </c>
      <c r="I516" s="16" t="s">
        <v>73</v>
      </c>
      <c r="J516" s="16" t="s">
        <v>35</v>
      </c>
      <c r="M516" s="16" t="s">
        <v>37</v>
      </c>
      <c r="N516" s="7">
        <v>45361</v>
      </c>
      <c r="O516" s="9">
        <v>45361</v>
      </c>
      <c r="P516" t="s">
        <v>5032</v>
      </c>
      <c r="Q516">
        <v>1</v>
      </c>
      <c r="R516">
        <v>11</v>
      </c>
      <c r="S516">
        <v>4</v>
      </c>
      <c r="T516" t="s">
        <v>4944</v>
      </c>
      <c r="U516">
        <v>147</v>
      </c>
      <c r="V516">
        <v>2</v>
      </c>
      <c r="W516">
        <v>4</v>
      </c>
      <c r="X516">
        <v>125</v>
      </c>
      <c r="Y516">
        <v>131</v>
      </c>
      <c r="Z516">
        <v>4</v>
      </c>
      <c r="AA516">
        <v>20</v>
      </c>
      <c r="AD516">
        <v>42</v>
      </c>
      <c r="AE516">
        <v>515</v>
      </c>
      <c r="AF516" s="16" t="s">
        <v>3143</v>
      </c>
      <c r="AG516" s="16"/>
      <c r="AH516" s="16"/>
      <c r="AI516" s="16" t="str">
        <f t="shared" si="32"/>
        <v>(147,4,2,4,125,131,20, null, 42, 'Chambers 2025 Asia Pacific',2025, '2024-03-10','2024-03-10','".Carbon::now()."','".Carbon::now()."'),</v>
      </c>
      <c r="AJ516" s="16" t="str">
        <f t="shared" si="33"/>
        <v>('".DB::select("SELECT id_status FROM `status` WHERE `element_type` = 'task' AND status_type = 'client' AND name ='PRE-FORECAST'")[0]-&gt;id_status."',515,1),</v>
      </c>
      <c r="AK516" s="16" t="str">
        <f t="shared" si="34"/>
        <v/>
      </c>
      <c r="AL516" s="16" t="str">
        <f t="shared" si="35"/>
        <v/>
      </c>
    </row>
    <row r="517" spans="1:38" x14ac:dyDescent="0.25">
      <c r="A517" s="16" t="s">
        <v>215</v>
      </c>
      <c r="B517" s="16" t="s">
        <v>26</v>
      </c>
      <c r="C517" s="16" t="s">
        <v>41</v>
      </c>
      <c r="D517" s="16" t="s">
        <v>28</v>
      </c>
      <c r="E517" s="16" t="s">
        <v>51</v>
      </c>
      <c r="F517" s="16" t="s">
        <v>31</v>
      </c>
      <c r="G517" s="16" t="s">
        <v>216</v>
      </c>
      <c r="H517" s="16" t="s">
        <v>191</v>
      </c>
      <c r="I517" s="16" t="s">
        <v>38</v>
      </c>
      <c r="J517" s="16" t="s">
        <v>218</v>
      </c>
      <c r="M517" s="16" t="s">
        <v>37</v>
      </c>
      <c r="N517" s="7">
        <v>45058</v>
      </c>
      <c r="O517" s="9">
        <v>45063</v>
      </c>
      <c r="P517" t="s">
        <v>1191</v>
      </c>
      <c r="Q517">
        <v>1</v>
      </c>
      <c r="R517">
        <v>13</v>
      </c>
      <c r="S517">
        <v>5</v>
      </c>
      <c r="T517" t="s">
        <v>2965</v>
      </c>
      <c r="U517">
        <v>57</v>
      </c>
      <c r="V517">
        <v>2</v>
      </c>
      <c r="W517">
        <v>12</v>
      </c>
      <c r="X517">
        <v>32</v>
      </c>
      <c r="Y517">
        <v>131</v>
      </c>
      <c r="Z517">
        <v>15</v>
      </c>
      <c r="AA517">
        <v>13</v>
      </c>
      <c r="AD517">
        <v>42</v>
      </c>
      <c r="AE517">
        <v>516</v>
      </c>
      <c r="AF517" s="16" t="s">
        <v>39</v>
      </c>
      <c r="AG517" s="16"/>
      <c r="AH517" s="16"/>
      <c r="AI517" s="16" t="str">
        <f t="shared" si="32"/>
        <v>(57,5,2,12,32,131,13, null, 42, 'Chambers 2024 Europe',2024, '2023-05-17','2023-05-17','".Carbon::now()."','".Carbon::now()."'),</v>
      </c>
      <c r="AJ517" s="16" t="str">
        <f t="shared" si="33"/>
        <v>('".DB::select("SELECT id_status FROM `status` WHERE `element_type` = 'task' AND status_type = 'client' AND name ='CONFIRMED'")[0]-&gt;id_status."',516,1),</v>
      </c>
      <c r="AK517" s="16" t="str">
        <f t="shared" si="34"/>
        <v/>
      </c>
      <c r="AL517" s="16" t="str">
        <f t="shared" si="35"/>
        <v/>
      </c>
    </row>
    <row r="518" spans="1:38" x14ac:dyDescent="0.25">
      <c r="A518" s="16" t="s">
        <v>215</v>
      </c>
      <c r="B518" s="16" t="s">
        <v>26</v>
      </c>
      <c r="C518" s="16" t="s">
        <v>41</v>
      </c>
      <c r="D518" s="16" t="s">
        <v>349</v>
      </c>
      <c r="E518" s="16" t="s">
        <v>2909</v>
      </c>
      <c r="F518" s="16" t="s">
        <v>31</v>
      </c>
      <c r="G518" s="16" t="s">
        <v>216</v>
      </c>
      <c r="H518" s="16" t="s">
        <v>191</v>
      </c>
      <c r="I518" s="16" t="s">
        <v>38</v>
      </c>
      <c r="J518" s="16" t="s">
        <v>218</v>
      </c>
      <c r="M518" s="16" t="s">
        <v>37</v>
      </c>
      <c r="N518" s="7">
        <v>45428</v>
      </c>
      <c r="O518" s="9">
        <v>45428</v>
      </c>
      <c r="P518" t="s">
        <v>5029</v>
      </c>
      <c r="Q518">
        <v>1</v>
      </c>
      <c r="R518">
        <v>13</v>
      </c>
      <c r="S518">
        <v>5</v>
      </c>
      <c r="T518" t="s">
        <v>4975</v>
      </c>
      <c r="U518">
        <v>177</v>
      </c>
      <c r="V518">
        <v>2</v>
      </c>
      <c r="W518">
        <v>12</v>
      </c>
      <c r="X518">
        <v>32</v>
      </c>
      <c r="Y518">
        <v>131</v>
      </c>
      <c r="Z518">
        <v>15</v>
      </c>
      <c r="AA518">
        <v>13</v>
      </c>
      <c r="AD518">
        <v>42</v>
      </c>
      <c r="AE518">
        <v>517</v>
      </c>
      <c r="AF518" s="16" t="s">
        <v>3143</v>
      </c>
      <c r="AG518" s="16"/>
      <c r="AH518" s="16"/>
      <c r="AI518" s="16" t="str">
        <f t="shared" si="32"/>
        <v>(177,5,2,12,32,131,13, null, 42, 'Chambers 2025 Europe',2025, '2024-05-16','2024-05-16','".Carbon::now()."','".Carbon::now()."'),</v>
      </c>
      <c r="AJ518" s="16" t="str">
        <f t="shared" si="33"/>
        <v>('".DB::select("SELECT id_status FROM `status` WHERE `element_type` = 'task' AND status_type = 'client' AND name ='PRE-FORECAST'")[0]-&gt;id_status."',517,1),</v>
      </c>
      <c r="AK518" s="16" t="str">
        <f t="shared" si="34"/>
        <v/>
      </c>
      <c r="AL518" s="16" t="str">
        <f t="shared" si="35"/>
        <v/>
      </c>
    </row>
    <row r="519" spans="1:38" x14ac:dyDescent="0.25">
      <c r="A519" s="16" t="s">
        <v>267</v>
      </c>
      <c r="B519" s="16" t="s">
        <v>26</v>
      </c>
      <c r="C519" s="16" t="s">
        <v>41</v>
      </c>
      <c r="D519" s="16" t="s">
        <v>28</v>
      </c>
      <c r="E519" s="16" t="s">
        <v>76</v>
      </c>
      <c r="F519" s="16" t="s">
        <v>77</v>
      </c>
      <c r="G519" s="16" t="s">
        <v>270</v>
      </c>
      <c r="H519" s="16" t="s">
        <v>191</v>
      </c>
      <c r="I519" s="16" t="s">
        <v>73</v>
      </c>
      <c r="J519" s="16" t="s">
        <v>218</v>
      </c>
      <c r="M519" s="16" t="s">
        <v>234</v>
      </c>
      <c r="N519" s="7">
        <v>44965</v>
      </c>
      <c r="O519" s="9">
        <v>44965</v>
      </c>
      <c r="P519" t="s">
        <v>1207</v>
      </c>
      <c r="Q519">
        <v>1</v>
      </c>
      <c r="R519">
        <v>21</v>
      </c>
      <c r="S519">
        <v>5</v>
      </c>
      <c r="T519" t="s">
        <v>3015</v>
      </c>
      <c r="U519">
        <v>121</v>
      </c>
      <c r="V519">
        <v>2</v>
      </c>
      <c r="W519">
        <v>19</v>
      </c>
      <c r="X519">
        <v>98</v>
      </c>
      <c r="Y519">
        <v>131</v>
      </c>
      <c r="Z519">
        <v>4</v>
      </c>
      <c r="AA519">
        <v>13</v>
      </c>
      <c r="AD519">
        <v>31</v>
      </c>
      <c r="AE519">
        <v>518</v>
      </c>
      <c r="AF519" s="16" t="s">
        <v>39</v>
      </c>
      <c r="AG519" s="16"/>
      <c r="AH519" s="16"/>
      <c r="AI519" s="16" t="str">
        <f t="shared" si="32"/>
        <v>(121,5,2,19,98,131,13, null, 31, 'Chambers 2024 UK',2024, '2023-02-08','2023-02-08','".Carbon::now()."','".Carbon::now()."'),</v>
      </c>
      <c r="AJ519" s="16" t="str">
        <f t="shared" si="33"/>
        <v>('".DB::select("SELECT id_status FROM `status` WHERE `element_type` = 'task' AND status_type = 'client' AND name ='CONFIRMED'")[0]-&gt;id_status."',518,1),</v>
      </c>
      <c r="AK519" s="16" t="str">
        <f t="shared" si="34"/>
        <v/>
      </c>
      <c r="AL519" s="16" t="str">
        <f t="shared" si="35"/>
        <v/>
      </c>
    </row>
    <row r="520" spans="1:38" x14ac:dyDescent="0.25">
      <c r="A520" s="16" t="s">
        <v>267</v>
      </c>
      <c r="B520" s="16" t="s">
        <v>26</v>
      </c>
      <c r="C520" s="16" t="s">
        <v>41</v>
      </c>
      <c r="D520" s="16" t="s">
        <v>349</v>
      </c>
      <c r="E520" s="16" t="s">
        <v>1274</v>
      </c>
      <c r="F520" s="16" t="s">
        <v>77</v>
      </c>
      <c r="G520" s="16" t="s">
        <v>270</v>
      </c>
      <c r="H520" s="16" t="s">
        <v>191</v>
      </c>
      <c r="I520" s="16" t="s">
        <v>73</v>
      </c>
      <c r="J520" s="16" t="s">
        <v>218</v>
      </c>
      <c r="M520" s="16" t="s">
        <v>234</v>
      </c>
      <c r="N520" s="7">
        <v>45330</v>
      </c>
      <c r="O520" s="9">
        <v>45330</v>
      </c>
      <c r="P520" t="s">
        <v>3129</v>
      </c>
      <c r="Q520">
        <v>1</v>
      </c>
      <c r="R520">
        <v>21</v>
      </c>
      <c r="S520">
        <v>5</v>
      </c>
      <c r="T520" t="s">
        <v>5006</v>
      </c>
      <c r="U520">
        <v>209</v>
      </c>
      <c r="V520">
        <v>2</v>
      </c>
      <c r="W520">
        <v>19</v>
      </c>
      <c r="X520">
        <v>98</v>
      </c>
      <c r="Y520">
        <v>131</v>
      </c>
      <c r="Z520">
        <v>4</v>
      </c>
      <c r="AA520">
        <v>13</v>
      </c>
      <c r="AD520">
        <v>31</v>
      </c>
      <c r="AE520">
        <v>519</v>
      </c>
      <c r="AF520" s="16" t="s">
        <v>24</v>
      </c>
      <c r="AG520" s="16"/>
      <c r="AH520" s="16"/>
      <c r="AI520" s="16" t="str">
        <f t="shared" si="32"/>
        <v>(209,5,2,19,98,131,13, null, 31, 'Chambers 2025 UK',2025, '2024-02-08','2024-02-08','".Carbon::now()."','".Carbon::now()."'),</v>
      </c>
      <c r="AJ520" s="16" t="str">
        <f t="shared" si="33"/>
        <v>('".DB::select("SELECT id_status FROM `status` WHERE `element_type` = 'task' AND status_type = 'client' AND name ='CANCELLED'")[0]-&gt;id_status."',519,1),</v>
      </c>
      <c r="AK520" s="16" t="str">
        <f t="shared" si="34"/>
        <v/>
      </c>
      <c r="AL520" s="16" t="str">
        <f t="shared" si="35"/>
        <v/>
      </c>
    </row>
    <row r="521" spans="1:38" x14ac:dyDescent="0.25">
      <c r="A521" s="16" t="s">
        <v>303</v>
      </c>
      <c r="B521" s="16" t="s">
        <v>26</v>
      </c>
      <c r="C521" s="16" t="s">
        <v>41</v>
      </c>
      <c r="D521" s="16" t="s">
        <v>28</v>
      </c>
      <c r="E521" s="16" t="s">
        <v>160</v>
      </c>
      <c r="F521" s="16" t="s">
        <v>155</v>
      </c>
      <c r="G521" s="16" t="s">
        <v>304</v>
      </c>
      <c r="H521" s="16" t="s">
        <v>191</v>
      </c>
      <c r="I521" s="16" t="s">
        <v>73</v>
      </c>
      <c r="J521" s="16" t="s">
        <v>3174</v>
      </c>
      <c r="M521" s="16"/>
      <c r="N521" s="7">
        <v>45048</v>
      </c>
      <c r="O521" s="9">
        <v>44995</v>
      </c>
      <c r="P521" t="s">
        <v>1206</v>
      </c>
      <c r="Q521">
        <v>1</v>
      </c>
      <c r="R521">
        <v>31</v>
      </c>
      <c r="S521">
        <v>5</v>
      </c>
      <c r="T521" t="s">
        <v>2920</v>
      </c>
      <c r="U521">
        <v>24</v>
      </c>
      <c r="V521">
        <v>2</v>
      </c>
      <c r="W521">
        <v>4</v>
      </c>
      <c r="X521">
        <v>9</v>
      </c>
      <c r="Y521">
        <v>131</v>
      </c>
      <c r="Z521">
        <v>4</v>
      </c>
      <c r="AA521">
        <v>45</v>
      </c>
      <c r="AE521">
        <v>520</v>
      </c>
      <c r="AF521" s="16" t="s">
        <v>24</v>
      </c>
      <c r="AG521" s="16"/>
      <c r="AH521" s="16"/>
      <c r="AI521" s="16" t="str">
        <f t="shared" si="32"/>
        <v>(24,5,2,4,9,131,45, null, null, 'Chambers 2024 Asia Pacific',2024, '2023-03-10','2023-03-10','".Carbon::now()."','".Carbon::now()."'),</v>
      </c>
      <c r="AJ521" s="16" t="str">
        <f t="shared" si="33"/>
        <v>('".DB::select("SELECT id_status FROM `status` WHERE `element_type` = 'task' AND status_type = 'client' AND name ='CANCELLED'")[0]-&gt;id_status."',520,1),</v>
      </c>
      <c r="AK521" s="16" t="str">
        <f t="shared" si="34"/>
        <v/>
      </c>
      <c r="AL521" s="16" t="str">
        <f t="shared" si="35"/>
        <v/>
      </c>
    </row>
    <row r="522" spans="1:38" x14ac:dyDescent="0.25">
      <c r="A522" s="16" t="s">
        <v>354</v>
      </c>
      <c r="B522" s="16" t="s">
        <v>26</v>
      </c>
      <c r="C522" s="16" t="s">
        <v>41</v>
      </c>
      <c r="D522" s="16" t="s">
        <v>28</v>
      </c>
      <c r="E522" s="16" t="s">
        <v>51</v>
      </c>
      <c r="F522" s="16" t="s">
        <v>31</v>
      </c>
      <c r="G522" s="16" t="s">
        <v>355</v>
      </c>
      <c r="H522" s="16" t="s">
        <v>191</v>
      </c>
      <c r="I522" s="16" t="s">
        <v>35</v>
      </c>
      <c r="J522" s="16" t="s">
        <v>95</v>
      </c>
      <c r="M522" s="16"/>
      <c r="N522" s="7">
        <v>45058</v>
      </c>
      <c r="O522" s="9">
        <v>45063</v>
      </c>
      <c r="P522" t="s">
        <v>1191</v>
      </c>
      <c r="Q522">
        <v>1</v>
      </c>
      <c r="R522">
        <v>23</v>
      </c>
      <c r="S522">
        <v>5</v>
      </c>
      <c r="T522" t="s">
        <v>2948</v>
      </c>
      <c r="U522">
        <v>63</v>
      </c>
      <c r="V522">
        <v>2</v>
      </c>
      <c r="W522">
        <v>12</v>
      </c>
      <c r="X522">
        <v>80</v>
      </c>
      <c r="Y522">
        <v>131</v>
      </c>
      <c r="Z522">
        <v>20</v>
      </c>
      <c r="AA522">
        <v>8</v>
      </c>
      <c r="AE522">
        <v>521</v>
      </c>
      <c r="AF522" s="16" t="s">
        <v>24</v>
      </c>
      <c r="AG522" s="16"/>
      <c r="AH522" s="16"/>
      <c r="AI522" s="16" t="str">
        <f t="shared" si="32"/>
        <v>(63,5,2,12,80,131,8, null, null, 'Chambers 2024 Europe',2024, '2023-05-17','2023-05-17','".Carbon::now()."','".Carbon::now()."'),</v>
      </c>
      <c r="AJ522" s="16" t="str">
        <f t="shared" si="33"/>
        <v>('".DB::select("SELECT id_status FROM `status` WHERE `element_type` = 'task' AND status_type = 'client' AND name ='CANCELLED'")[0]-&gt;id_status."',521,1),</v>
      </c>
      <c r="AK522" s="16" t="str">
        <f t="shared" si="34"/>
        <v/>
      </c>
      <c r="AL522" s="16" t="str">
        <f t="shared" si="35"/>
        <v/>
      </c>
    </row>
    <row r="523" spans="1:38" x14ac:dyDescent="0.25">
      <c r="A523" s="16" t="s">
        <v>3409</v>
      </c>
      <c r="B523" s="16" t="s">
        <v>26</v>
      </c>
      <c r="C523" s="16" t="s">
        <v>41</v>
      </c>
      <c r="D523" s="16" t="s">
        <v>349</v>
      </c>
      <c r="E523" s="16" t="s">
        <v>350</v>
      </c>
      <c r="F523" s="16" t="s">
        <v>43</v>
      </c>
      <c r="G523" s="16" t="s">
        <v>299</v>
      </c>
      <c r="H523" s="16" t="s">
        <v>476</v>
      </c>
      <c r="I523" s="16" t="s">
        <v>35</v>
      </c>
      <c r="J523" s="16" t="s">
        <v>95</v>
      </c>
      <c r="M523" s="16" t="s">
        <v>96</v>
      </c>
      <c r="N523" s="7"/>
      <c r="O523" s="9">
        <v>45296</v>
      </c>
      <c r="P523" t="s">
        <v>3108</v>
      </c>
      <c r="Q523">
        <v>1</v>
      </c>
      <c r="R523">
        <v>16</v>
      </c>
      <c r="S523">
        <v>5</v>
      </c>
      <c r="T523" t="s">
        <v>5007</v>
      </c>
      <c r="U523">
        <v>213</v>
      </c>
      <c r="V523">
        <v>2</v>
      </c>
      <c r="W523">
        <v>17</v>
      </c>
      <c r="X523">
        <v>67</v>
      </c>
      <c r="Y523">
        <v>115</v>
      </c>
      <c r="Z523">
        <v>20</v>
      </c>
      <c r="AA523">
        <v>8</v>
      </c>
      <c r="AD523">
        <v>18</v>
      </c>
      <c r="AE523">
        <v>522</v>
      </c>
      <c r="AF523" s="16" t="s">
        <v>39</v>
      </c>
      <c r="AG523" s="16"/>
      <c r="AH523" s="16"/>
      <c r="AI523" s="16" t="str">
        <f t="shared" si="32"/>
        <v>(213,5,2,17,67,115,8, null, 18, 'Chambers 2025 Latin America',2025, '2024-01-05','2024-01-05','".Carbon::now()."','".Carbon::now()."'),</v>
      </c>
      <c r="AJ523" s="16" t="str">
        <f t="shared" si="33"/>
        <v>('".DB::select("SELECT id_status FROM `status` WHERE `element_type` = 'task' AND status_type = 'client' AND name ='CONFIRMED'")[0]-&gt;id_status."',522,1),</v>
      </c>
      <c r="AK523" s="16" t="str">
        <f t="shared" si="34"/>
        <v/>
      </c>
      <c r="AL523" s="16" t="str">
        <f t="shared" si="35"/>
        <v/>
      </c>
    </row>
    <row r="524" spans="1:38" x14ac:dyDescent="0.25">
      <c r="A524" s="16" t="s">
        <v>154</v>
      </c>
      <c r="B524" s="16" t="s">
        <v>3139</v>
      </c>
      <c r="C524" s="16" t="s">
        <v>27</v>
      </c>
      <c r="D524" s="16" t="s">
        <v>28</v>
      </c>
      <c r="E524" s="16" t="s">
        <v>192</v>
      </c>
      <c r="F524" s="16" t="s">
        <v>155</v>
      </c>
      <c r="G524" s="16" t="s">
        <v>189</v>
      </c>
      <c r="H524" s="16" t="s">
        <v>487</v>
      </c>
      <c r="I524" s="16" t="s">
        <v>73</v>
      </c>
      <c r="J524" s="16" t="s">
        <v>3174</v>
      </c>
      <c r="M524" s="16" t="s">
        <v>37</v>
      </c>
      <c r="N524" s="7">
        <v>45089</v>
      </c>
      <c r="O524" s="9">
        <v>45089</v>
      </c>
      <c r="P524" t="s">
        <v>1195</v>
      </c>
      <c r="Q524">
        <v>1</v>
      </c>
      <c r="R524">
        <v>11</v>
      </c>
      <c r="S524">
        <v>4</v>
      </c>
      <c r="T524" t="s">
        <v>2983</v>
      </c>
      <c r="U524">
        <v>10</v>
      </c>
      <c r="V524">
        <v>14</v>
      </c>
      <c r="W524">
        <v>52</v>
      </c>
      <c r="X524">
        <v>125</v>
      </c>
      <c r="Y524">
        <v>594</v>
      </c>
      <c r="Z524">
        <v>4</v>
      </c>
      <c r="AA524">
        <v>45</v>
      </c>
      <c r="AD524">
        <v>42</v>
      </c>
      <c r="AE524">
        <v>523</v>
      </c>
      <c r="AF524" s="16" t="s">
        <v>39</v>
      </c>
      <c r="AG524" s="16"/>
      <c r="AH524" s="16"/>
      <c r="AI524" s="16" t="str">
        <f t="shared" si="32"/>
        <v>(10,4,14,52,125,594,45, null, 42, 'L500 2024 Asia-Pacific',2024, '2023-06-12','2023-06-12','".Carbon::now()."','".Carbon::now()."'),</v>
      </c>
      <c r="AJ524" s="16" t="str">
        <f t="shared" si="33"/>
        <v>('".DB::select("SELECT id_status FROM `status` WHERE `element_type` = 'task' AND status_type = 'client' AND name ='CONFIRMED'")[0]-&gt;id_status."',523,1),</v>
      </c>
      <c r="AK524" s="16" t="str">
        <f t="shared" si="34"/>
        <v/>
      </c>
      <c r="AL524" s="16" t="str">
        <f t="shared" si="35"/>
        <v/>
      </c>
    </row>
    <row r="525" spans="1:38" x14ac:dyDescent="0.25">
      <c r="A525" s="16" t="s">
        <v>154</v>
      </c>
      <c r="B525" s="16" t="s">
        <v>3139</v>
      </c>
      <c r="C525" s="16" t="s">
        <v>27</v>
      </c>
      <c r="D525" s="16" t="s">
        <v>349</v>
      </c>
      <c r="E525" s="16" t="s">
        <v>3291</v>
      </c>
      <c r="F525" s="16" t="s">
        <v>155</v>
      </c>
      <c r="G525" s="16" t="s">
        <v>189</v>
      </c>
      <c r="H525" s="16" t="s">
        <v>487</v>
      </c>
      <c r="I525" s="16" t="s">
        <v>73</v>
      </c>
      <c r="J525" s="16" t="s">
        <v>35</v>
      </c>
      <c r="M525" s="16" t="s">
        <v>37</v>
      </c>
      <c r="N525" s="7">
        <v>45455</v>
      </c>
      <c r="O525" s="9">
        <v>45455</v>
      </c>
      <c r="P525" t="s">
        <v>5030</v>
      </c>
      <c r="Q525">
        <v>1</v>
      </c>
      <c r="R525">
        <v>11</v>
      </c>
      <c r="S525">
        <v>4</v>
      </c>
      <c r="T525" t="s">
        <v>4944</v>
      </c>
      <c r="U525">
        <v>147</v>
      </c>
      <c r="V525">
        <v>14</v>
      </c>
      <c r="W525">
        <v>52</v>
      </c>
      <c r="X525">
        <v>125</v>
      </c>
      <c r="Y525">
        <v>594</v>
      </c>
      <c r="Z525">
        <v>4</v>
      </c>
      <c r="AA525">
        <v>20</v>
      </c>
      <c r="AD525">
        <v>42</v>
      </c>
      <c r="AE525">
        <v>524</v>
      </c>
      <c r="AF525" s="16" t="s">
        <v>3143</v>
      </c>
      <c r="AG525" s="16"/>
      <c r="AH525" s="16"/>
      <c r="AI525" s="16" t="str">
        <f t="shared" si="32"/>
        <v>(147,4,14,52,125,594,20, null, 42, 'L500 2025 Asia-Pacific',2025, '2024-06-12','2024-06-12','".Carbon::now()."','".Carbon::now()."'),</v>
      </c>
      <c r="AJ525" s="16" t="str">
        <f t="shared" si="33"/>
        <v>('".DB::select("SELECT id_status FROM `status` WHERE `element_type` = 'task' AND status_type = 'client' AND name ='PRE-FORECAST'")[0]-&gt;id_status."',524,1),</v>
      </c>
      <c r="AK525" s="16" t="str">
        <f t="shared" si="34"/>
        <v/>
      </c>
      <c r="AL525" s="16" t="str">
        <f t="shared" si="35"/>
        <v/>
      </c>
    </row>
    <row r="526" spans="1:38" x14ac:dyDescent="0.25">
      <c r="A526" s="16" t="s">
        <v>154</v>
      </c>
      <c r="B526" s="16" t="s">
        <v>3139</v>
      </c>
      <c r="C526" s="16" t="s">
        <v>27</v>
      </c>
      <c r="D526" s="16" t="s">
        <v>28</v>
      </c>
      <c r="E526" s="16" t="s">
        <v>192</v>
      </c>
      <c r="F526" s="16" t="s">
        <v>155</v>
      </c>
      <c r="G526" s="16" t="s">
        <v>189</v>
      </c>
      <c r="H526" s="16" t="s">
        <v>3162</v>
      </c>
      <c r="I526" s="16" t="s">
        <v>73</v>
      </c>
      <c r="J526" s="16" t="s">
        <v>3174</v>
      </c>
      <c r="M526" s="16" t="s">
        <v>37</v>
      </c>
      <c r="N526" s="7">
        <v>45089</v>
      </c>
      <c r="O526" s="9">
        <v>45089</v>
      </c>
      <c r="P526" t="s">
        <v>1195</v>
      </c>
      <c r="Q526">
        <v>1</v>
      </c>
      <c r="R526">
        <v>11</v>
      </c>
      <c r="S526">
        <v>4</v>
      </c>
      <c r="T526" t="s">
        <v>2983</v>
      </c>
      <c r="U526">
        <v>10</v>
      </c>
      <c r="V526">
        <v>14</v>
      </c>
      <c r="W526">
        <v>52</v>
      </c>
      <c r="X526">
        <v>125</v>
      </c>
      <c r="Y526">
        <v>616</v>
      </c>
      <c r="Z526">
        <v>4</v>
      </c>
      <c r="AA526">
        <v>45</v>
      </c>
      <c r="AD526">
        <v>42</v>
      </c>
      <c r="AE526">
        <v>525</v>
      </c>
      <c r="AF526" s="16" t="s">
        <v>39</v>
      </c>
      <c r="AG526" s="16"/>
      <c r="AH526" s="16"/>
      <c r="AI526" s="16" t="str">
        <f t="shared" si="32"/>
        <v>(10,4,14,52,125,616,45, null, 42, 'L500 2024 Asia-Pacific',2024, '2023-06-12','2023-06-12','".Carbon::now()."','".Carbon::now()."'),</v>
      </c>
      <c r="AJ526" s="16" t="str">
        <f t="shared" si="33"/>
        <v>('".DB::select("SELECT id_status FROM `status` WHERE `element_type` = 'task' AND status_type = 'client' AND name ='CONFIRMED'")[0]-&gt;id_status."',525,1),</v>
      </c>
      <c r="AK526" s="16" t="str">
        <f t="shared" si="34"/>
        <v/>
      </c>
      <c r="AL526" s="16" t="str">
        <f t="shared" si="35"/>
        <v/>
      </c>
    </row>
    <row r="527" spans="1:38" x14ac:dyDescent="0.25">
      <c r="A527" s="16" t="s">
        <v>98</v>
      </c>
      <c r="B527" s="16" t="s">
        <v>26</v>
      </c>
      <c r="C527" s="16" t="s">
        <v>27</v>
      </c>
      <c r="D527" s="16" t="s">
        <v>28</v>
      </c>
      <c r="E527" s="16" t="s">
        <v>46</v>
      </c>
      <c r="F527" s="16" t="s">
        <v>43</v>
      </c>
      <c r="G527" s="16" t="s">
        <v>99</v>
      </c>
      <c r="H527" s="16" t="s">
        <v>3162</v>
      </c>
      <c r="I527" s="16" t="s">
        <v>35</v>
      </c>
      <c r="J527" s="16" t="s">
        <v>35</v>
      </c>
      <c r="M527" s="16"/>
      <c r="N527" s="7">
        <v>44967</v>
      </c>
      <c r="O527" s="9">
        <v>44967</v>
      </c>
      <c r="P527" t="s">
        <v>1197</v>
      </c>
      <c r="Q527">
        <v>1</v>
      </c>
      <c r="R527">
        <v>8</v>
      </c>
      <c r="S527">
        <v>5</v>
      </c>
      <c r="T527" t="s">
        <v>3002</v>
      </c>
      <c r="U527">
        <v>111</v>
      </c>
      <c r="V527">
        <v>14</v>
      </c>
      <c r="W527">
        <v>59</v>
      </c>
      <c r="X527">
        <v>27</v>
      </c>
      <c r="Y527">
        <v>616</v>
      </c>
      <c r="Z527">
        <v>20</v>
      </c>
      <c r="AA527">
        <v>20</v>
      </c>
      <c r="AE527">
        <v>526</v>
      </c>
      <c r="AF527" s="16" t="s">
        <v>24</v>
      </c>
      <c r="AG527" s="16"/>
      <c r="AH527" s="16"/>
      <c r="AI527" s="16" t="str">
        <f t="shared" si="32"/>
        <v>(111,5,14,59,27,616,20, null, null, 'L500 2024 Latin America',2024, '2023-02-10','2023-02-10','".Carbon::now()."','".Carbon::now()."'),</v>
      </c>
      <c r="AJ527" s="16" t="str">
        <f t="shared" si="33"/>
        <v>('".DB::select("SELECT id_status FROM `status` WHERE `element_type` = 'task' AND status_type = 'client' AND name ='CANCELLED'")[0]-&gt;id_status."',526,1),</v>
      </c>
      <c r="AK527" s="16" t="str">
        <f t="shared" si="34"/>
        <v/>
      </c>
      <c r="AL527" s="16" t="str">
        <f t="shared" si="35"/>
        <v/>
      </c>
    </row>
    <row r="528" spans="1:38" x14ac:dyDescent="0.25">
      <c r="A528" s="16" t="s">
        <v>154</v>
      </c>
      <c r="B528" s="16" t="s">
        <v>3139</v>
      </c>
      <c r="C528" s="16" t="s">
        <v>27</v>
      </c>
      <c r="D528" s="16" t="s">
        <v>349</v>
      </c>
      <c r="E528" s="16" t="s">
        <v>3291</v>
      </c>
      <c r="F528" s="16" t="s">
        <v>155</v>
      </c>
      <c r="G528" s="16" t="s">
        <v>189</v>
      </c>
      <c r="H528" s="16" t="s">
        <v>3162</v>
      </c>
      <c r="I528" s="16" t="s">
        <v>73</v>
      </c>
      <c r="J528" s="16" t="s">
        <v>35</v>
      </c>
      <c r="M528" s="16" t="s">
        <v>37</v>
      </c>
      <c r="N528" s="7">
        <v>45455</v>
      </c>
      <c r="O528" s="9">
        <v>45455</v>
      </c>
      <c r="P528" t="s">
        <v>5030</v>
      </c>
      <c r="Q528">
        <v>1</v>
      </c>
      <c r="R528">
        <v>11</v>
      </c>
      <c r="S528">
        <v>4</v>
      </c>
      <c r="T528" t="s">
        <v>4944</v>
      </c>
      <c r="U528">
        <v>147</v>
      </c>
      <c r="V528">
        <v>14</v>
      </c>
      <c r="W528">
        <v>52</v>
      </c>
      <c r="X528">
        <v>125</v>
      </c>
      <c r="Y528">
        <v>616</v>
      </c>
      <c r="Z528">
        <v>4</v>
      </c>
      <c r="AA528">
        <v>20</v>
      </c>
      <c r="AD528">
        <v>42</v>
      </c>
      <c r="AE528">
        <v>527</v>
      </c>
      <c r="AF528" s="16" t="s">
        <v>3143</v>
      </c>
      <c r="AG528" s="16"/>
      <c r="AH528" s="16"/>
      <c r="AI528" s="16" t="str">
        <f t="shared" si="32"/>
        <v>(147,4,14,52,125,616,20, null, 42, 'L500 2025 Asia-Pacific',2025, '2024-06-12','2024-06-12','".Carbon::now()."','".Carbon::now()."'),</v>
      </c>
      <c r="AJ528" s="16" t="str">
        <f t="shared" si="33"/>
        <v>('".DB::select("SELECT id_status FROM `status` WHERE `element_type` = 'task' AND status_type = 'client' AND name ='PRE-FORECAST'")[0]-&gt;id_status."',527,1),</v>
      </c>
      <c r="AK528" s="16" t="str">
        <f t="shared" si="34"/>
        <v/>
      </c>
      <c r="AL528" s="16" t="str">
        <f t="shared" si="35"/>
        <v/>
      </c>
    </row>
    <row r="529" spans="1:38" x14ac:dyDescent="0.25">
      <c r="A529" s="16" t="s">
        <v>98</v>
      </c>
      <c r="B529" s="16" t="s">
        <v>26</v>
      </c>
      <c r="C529" s="16" t="s">
        <v>41</v>
      </c>
      <c r="D529" s="16" t="s">
        <v>28</v>
      </c>
      <c r="E529" s="16" t="s">
        <v>42</v>
      </c>
      <c r="F529" s="16" t="s">
        <v>43</v>
      </c>
      <c r="G529" s="16" t="s">
        <v>99</v>
      </c>
      <c r="H529" s="16" t="s">
        <v>101</v>
      </c>
      <c r="I529" s="16" t="s">
        <v>35</v>
      </c>
      <c r="J529" s="16" t="s">
        <v>35</v>
      </c>
      <c r="M529" s="16" t="s">
        <v>54</v>
      </c>
      <c r="N529" s="7">
        <v>44932</v>
      </c>
      <c r="O529" s="9">
        <v>44932</v>
      </c>
      <c r="P529" t="s">
        <v>1182</v>
      </c>
      <c r="Q529">
        <v>1</v>
      </c>
      <c r="R529">
        <v>8</v>
      </c>
      <c r="S529">
        <v>5</v>
      </c>
      <c r="T529" t="s">
        <v>3002</v>
      </c>
      <c r="U529">
        <v>111</v>
      </c>
      <c r="V529">
        <v>2</v>
      </c>
      <c r="W529">
        <v>17</v>
      </c>
      <c r="X529">
        <v>27</v>
      </c>
      <c r="Y529">
        <v>124</v>
      </c>
      <c r="Z529">
        <v>20</v>
      </c>
      <c r="AA529">
        <v>20</v>
      </c>
      <c r="AD529">
        <v>50</v>
      </c>
      <c r="AE529">
        <v>528</v>
      </c>
      <c r="AF529" s="16" t="s">
        <v>39</v>
      </c>
      <c r="AG529" s="16"/>
      <c r="AH529" s="16"/>
      <c r="AI529" s="16" t="str">
        <f t="shared" si="32"/>
        <v>(111,5,2,17,27,124,20, null, 50, 'Chambers 2024 Latin America',2024, '2023-01-06','2023-01-06','".Carbon::now()."','".Carbon::now()."'),</v>
      </c>
      <c r="AJ529" s="16" t="str">
        <f t="shared" si="33"/>
        <v>('".DB::select("SELECT id_status FROM `status` WHERE `element_type` = 'task' AND status_type = 'client' AND name ='CONFIRMED'")[0]-&gt;id_status."',528,1),</v>
      </c>
      <c r="AK529" s="16" t="str">
        <f t="shared" si="34"/>
        <v/>
      </c>
      <c r="AL529" s="16" t="str">
        <f t="shared" si="35"/>
        <v/>
      </c>
    </row>
    <row r="530" spans="1:38" x14ac:dyDescent="0.25">
      <c r="A530" s="16" t="s">
        <v>98</v>
      </c>
      <c r="B530" s="16" t="s">
        <v>26</v>
      </c>
      <c r="C530" s="16" t="s">
        <v>41</v>
      </c>
      <c r="D530" s="16" t="s">
        <v>349</v>
      </c>
      <c r="E530" s="16" t="s">
        <v>350</v>
      </c>
      <c r="F530" s="16" t="s">
        <v>43</v>
      </c>
      <c r="G530" s="16" t="s">
        <v>99</v>
      </c>
      <c r="H530" s="16" t="s">
        <v>101</v>
      </c>
      <c r="I530" s="16" t="s">
        <v>35</v>
      </c>
      <c r="J530" s="16" t="s">
        <v>95</v>
      </c>
      <c r="M530" s="16" t="s">
        <v>54</v>
      </c>
      <c r="N530" s="7">
        <v>44932</v>
      </c>
      <c r="O530" s="9">
        <v>45296</v>
      </c>
      <c r="P530" t="s">
        <v>3108</v>
      </c>
      <c r="Q530">
        <v>1</v>
      </c>
      <c r="R530">
        <v>8</v>
      </c>
      <c r="S530">
        <v>5</v>
      </c>
      <c r="T530" t="s">
        <v>3054</v>
      </c>
      <c r="U530">
        <v>236</v>
      </c>
      <c r="V530">
        <v>2</v>
      </c>
      <c r="W530">
        <v>17</v>
      </c>
      <c r="X530">
        <v>27</v>
      </c>
      <c r="Y530">
        <v>124</v>
      </c>
      <c r="Z530">
        <v>20</v>
      </c>
      <c r="AA530">
        <v>8</v>
      </c>
      <c r="AD530">
        <v>50</v>
      </c>
      <c r="AE530">
        <v>529</v>
      </c>
      <c r="AF530" s="16" t="s">
        <v>5113</v>
      </c>
      <c r="AG530" s="16"/>
      <c r="AH530" s="16"/>
      <c r="AI530" s="16" t="str">
        <f t="shared" si="32"/>
        <v>(236,5,2,17,27,124,8, null, 50, 'Chambers 2025 Latin America',2025, '2024-01-05','2024-01-05','".Carbon::now()."','".Carbon::now()."'),</v>
      </c>
      <c r="AJ530" s="16" t="str">
        <f t="shared" si="33"/>
        <v>('".DB::select("SELECT id_status FROM `status` WHERE `element_type` = 'task' AND status_type = 'client' AND name ='PENDING'")[0]-&gt;id_status."',529,1),</v>
      </c>
      <c r="AK530" s="16" t="str">
        <f t="shared" si="34"/>
        <v/>
      </c>
      <c r="AL530" s="16" t="str">
        <f t="shared" si="35"/>
        <v/>
      </c>
    </row>
    <row r="531" spans="1:38" x14ac:dyDescent="0.25">
      <c r="A531" s="16" t="s">
        <v>154</v>
      </c>
      <c r="B531" s="16" t="s">
        <v>3139</v>
      </c>
      <c r="C531" s="16" t="s">
        <v>27</v>
      </c>
      <c r="D531" s="16" t="s">
        <v>28</v>
      </c>
      <c r="E531" s="16" t="s">
        <v>192</v>
      </c>
      <c r="F531" s="16" t="s">
        <v>155</v>
      </c>
      <c r="G531" s="16" t="s">
        <v>189</v>
      </c>
      <c r="H531" s="16" t="s">
        <v>3164</v>
      </c>
      <c r="I531" s="16" t="s">
        <v>73</v>
      </c>
      <c r="J531" s="16" t="s">
        <v>3174</v>
      </c>
      <c r="M531" s="16" t="s">
        <v>37</v>
      </c>
      <c r="N531" s="7">
        <v>45089</v>
      </c>
      <c r="O531" s="9">
        <v>45089</v>
      </c>
      <c r="P531" t="s">
        <v>1195</v>
      </c>
      <c r="Q531">
        <v>1</v>
      </c>
      <c r="R531">
        <v>11</v>
      </c>
      <c r="S531">
        <v>4</v>
      </c>
      <c r="T531" t="s">
        <v>2983</v>
      </c>
      <c r="U531">
        <v>10</v>
      </c>
      <c r="V531">
        <v>14</v>
      </c>
      <c r="W531">
        <v>52</v>
      </c>
      <c r="X531">
        <v>125</v>
      </c>
      <c r="Y531">
        <v>618</v>
      </c>
      <c r="Z531">
        <v>4</v>
      </c>
      <c r="AA531">
        <v>45</v>
      </c>
      <c r="AD531">
        <v>42</v>
      </c>
      <c r="AE531">
        <v>530</v>
      </c>
      <c r="AF531" s="16" t="s">
        <v>39</v>
      </c>
      <c r="AG531" s="16"/>
      <c r="AH531" s="16"/>
      <c r="AI531" s="16" t="str">
        <f t="shared" si="32"/>
        <v>(10,4,14,52,125,618,45, null, 42, 'L500 2024 Asia-Pacific',2024, '2023-06-12','2023-06-12','".Carbon::now()."','".Carbon::now()."'),</v>
      </c>
      <c r="AJ531" s="16" t="str">
        <f t="shared" si="33"/>
        <v>('".DB::select("SELECT id_status FROM `status` WHERE `element_type` = 'task' AND status_type = 'client' AND name ='CONFIRMED'")[0]-&gt;id_status."',530,1),</v>
      </c>
      <c r="AK531" s="16" t="str">
        <f t="shared" si="34"/>
        <v/>
      </c>
      <c r="AL531" s="16" t="str">
        <f t="shared" si="35"/>
        <v/>
      </c>
    </row>
    <row r="532" spans="1:38" x14ac:dyDescent="0.25">
      <c r="A532" s="16" t="s">
        <v>98</v>
      </c>
      <c r="B532" s="16" t="s">
        <v>3139</v>
      </c>
      <c r="C532" s="16" t="s">
        <v>27</v>
      </c>
      <c r="D532" s="16" t="s">
        <v>28</v>
      </c>
      <c r="E532" s="16" t="s">
        <v>46</v>
      </c>
      <c r="F532" s="16" t="s">
        <v>43</v>
      </c>
      <c r="G532" s="16" t="s">
        <v>99</v>
      </c>
      <c r="H532" s="16" t="s">
        <v>3164</v>
      </c>
      <c r="I532" s="16" t="s">
        <v>35</v>
      </c>
      <c r="J532" s="16" t="s">
        <v>35</v>
      </c>
      <c r="M532" s="16" t="s">
        <v>54</v>
      </c>
      <c r="N532" s="7">
        <v>44967</v>
      </c>
      <c r="O532" s="9">
        <v>44967</v>
      </c>
      <c r="P532" t="s">
        <v>1197</v>
      </c>
      <c r="Q532">
        <v>1</v>
      </c>
      <c r="R532">
        <v>8</v>
      </c>
      <c r="S532">
        <v>5</v>
      </c>
      <c r="T532" t="s">
        <v>3002</v>
      </c>
      <c r="U532">
        <v>111</v>
      </c>
      <c r="V532">
        <v>14</v>
      </c>
      <c r="W532">
        <v>59</v>
      </c>
      <c r="X532">
        <v>27</v>
      </c>
      <c r="Y532">
        <v>618</v>
      </c>
      <c r="Z532">
        <v>20</v>
      </c>
      <c r="AA532">
        <v>20</v>
      </c>
      <c r="AD532">
        <v>50</v>
      </c>
      <c r="AE532">
        <v>531</v>
      </c>
      <c r="AF532" s="16" t="s">
        <v>39</v>
      </c>
      <c r="AG532" s="16"/>
      <c r="AH532" s="16"/>
      <c r="AI532" s="16" t="str">
        <f t="shared" si="32"/>
        <v>(111,5,14,59,27,618,20, null, 50, 'L500 2024 Latin America',2024, '2023-02-10','2023-02-10','".Carbon::now()."','".Carbon::now()."'),</v>
      </c>
      <c r="AJ532" s="16" t="str">
        <f t="shared" si="33"/>
        <v>('".DB::select("SELECT id_status FROM `status` WHERE `element_type` = 'task' AND status_type = 'client' AND name ='CONFIRMED'")[0]-&gt;id_status."',531,1),</v>
      </c>
      <c r="AK532" s="16" t="str">
        <f t="shared" si="34"/>
        <v/>
      </c>
      <c r="AL532" s="16" t="str">
        <f t="shared" si="35"/>
        <v/>
      </c>
    </row>
    <row r="533" spans="1:38" x14ac:dyDescent="0.25">
      <c r="A533" s="16" t="s">
        <v>98</v>
      </c>
      <c r="B533" s="16" t="s">
        <v>3139</v>
      </c>
      <c r="C533" s="16" t="s">
        <v>27</v>
      </c>
      <c r="D533" s="16" t="s">
        <v>349</v>
      </c>
      <c r="E533" s="16" t="s">
        <v>1030</v>
      </c>
      <c r="F533" s="16" t="s">
        <v>43</v>
      </c>
      <c r="G533" s="16" t="s">
        <v>99</v>
      </c>
      <c r="H533" s="16" t="s">
        <v>3164</v>
      </c>
      <c r="I533" s="16" t="s">
        <v>35</v>
      </c>
      <c r="J533" s="16" t="s">
        <v>95</v>
      </c>
      <c r="M533" s="16" t="s">
        <v>54</v>
      </c>
      <c r="N533" s="7">
        <v>44967</v>
      </c>
      <c r="O533" s="9">
        <v>45332</v>
      </c>
      <c r="P533" t="s">
        <v>1245</v>
      </c>
      <c r="Q533">
        <v>1</v>
      </c>
      <c r="R533">
        <v>8</v>
      </c>
      <c r="S533">
        <v>5</v>
      </c>
      <c r="T533" t="s">
        <v>3054</v>
      </c>
      <c r="U533">
        <v>236</v>
      </c>
      <c r="V533">
        <v>14</v>
      </c>
      <c r="W533">
        <v>59</v>
      </c>
      <c r="X533">
        <v>27</v>
      </c>
      <c r="Y533">
        <v>618</v>
      </c>
      <c r="Z533">
        <v>20</v>
      </c>
      <c r="AA533">
        <v>8</v>
      </c>
      <c r="AD533">
        <v>50</v>
      </c>
      <c r="AE533">
        <v>532</v>
      </c>
      <c r="AF533" s="16" t="s">
        <v>5113</v>
      </c>
      <c r="AG533" s="16"/>
      <c r="AH533" s="16"/>
      <c r="AI533" s="16" t="str">
        <f t="shared" si="32"/>
        <v>(236,5,14,59,27,618,8, null, 50, 'L500 2025 Latin America',2025, '2024-02-10','2024-02-10','".Carbon::now()."','".Carbon::now()."'),</v>
      </c>
      <c r="AJ533" s="16" t="str">
        <f t="shared" si="33"/>
        <v>('".DB::select("SELECT id_status FROM `status` WHERE `element_type` = 'task' AND status_type = 'client' AND name ='PENDING'")[0]-&gt;id_status."',532,1),</v>
      </c>
      <c r="AK533" s="16" t="str">
        <f t="shared" si="34"/>
        <v/>
      </c>
      <c r="AL533" s="16" t="str">
        <f t="shared" si="35"/>
        <v/>
      </c>
    </row>
    <row r="534" spans="1:38" x14ac:dyDescent="0.25">
      <c r="A534" s="16" t="s">
        <v>154</v>
      </c>
      <c r="B534" s="16" t="s">
        <v>3139</v>
      </c>
      <c r="C534" s="16" t="s">
        <v>27</v>
      </c>
      <c r="D534" s="16" t="s">
        <v>349</v>
      </c>
      <c r="E534" s="16" t="s">
        <v>3291</v>
      </c>
      <c r="F534" s="16" t="s">
        <v>155</v>
      </c>
      <c r="G534" s="16" t="s">
        <v>189</v>
      </c>
      <c r="H534" s="16" t="s">
        <v>3164</v>
      </c>
      <c r="I534" s="16" t="s">
        <v>73</v>
      </c>
      <c r="J534" s="16" t="s">
        <v>35</v>
      </c>
      <c r="M534" s="16" t="s">
        <v>37</v>
      </c>
      <c r="N534" s="7">
        <v>45455</v>
      </c>
      <c r="O534" s="9">
        <v>45455</v>
      </c>
      <c r="P534" t="s">
        <v>5030</v>
      </c>
      <c r="Q534">
        <v>1</v>
      </c>
      <c r="R534">
        <v>11</v>
      </c>
      <c r="S534">
        <v>4</v>
      </c>
      <c r="T534" t="s">
        <v>4944</v>
      </c>
      <c r="U534">
        <v>147</v>
      </c>
      <c r="V534">
        <v>14</v>
      </c>
      <c r="W534">
        <v>52</v>
      </c>
      <c r="X534">
        <v>125</v>
      </c>
      <c r="Y534">
        <v>618</v>
      </c>
      <c r="Z534">
        <v>4</v>
      </c>
      <c r="AA534">
        <v>20</v>
      </c>
      <c r="AD534">
        <v>42</v>
      </c>
      <c r="AE534">
        <v>533</v>
      </c>
      <c r="AF534" s="16" t="s">
        <v>3143</v>
      </c>
      <c r="AG534" s="16"/>
      <c r="AH534" s="16"/>
      <c r="AI534" s="16" t="str">
        <f t="shared" si="32"/>
        <v>(147,4,14,52,125,618,20, null, 42, 'L500 2025 Asia-Pacific',2025, '2024-06-12','2024-06-12','".Carbon::now()."','".Carbon::now()."'),</v>
      </c>
      <c r="AJ534" s="16" t="str">
        <f t="shared" si="33"/>
        <v>('".DB::select("SELECT id_status FROM `status` WHERE `element_type` = 'task' AND status_type = 'client' AND name ='PRE-FORECAST'")[0]-&gt;id_status."',533,1),</v>
      </c>
      <c r="AK534" s="16" t="str">
        <f t="shared" si="34"/>
        <v/>
      </c>
      <c r="AL534" s="16" t="str">
        <f t="shared" si="35"/>
        <v/>
      </c>
    </row>
    <row r="535" spans="1:38" x14ac:dyDescent="0.25">
      <c r="A535" s="16" t="s">
        <v>154</v>
      </c>
      <c r="B535" s="16" t="s">
        <v>3139</v>
      </c>
      <c r="C535" s="16" t="s">
        <v>27</v>
      </c>
      <c r="D535" s="16" t="s">
        <v>28</v>
      </c>
      <c r="E535" s="16" t="s">
        <v>192</v>
      </c>
      <c r="F535" s="16" t="s">
        <v>155</v>
      </c>
      <c r="G535" s="16" t="s">
        <v>189</v>
      </c>
      <c r="H535" s="16" t="s">
        <v>181</v>
      </c>
      <c r="I535" s="16" t="s">
        <v>73</v>
      </c>
      <c r="J535" s="16" t="s">
        <v>3174</v>
      </c>
      <c r="M535" s="16" t="s">
        <v>37</v>
      </c>
      <c r="N535" s="7">
        <v>45089</v>
      </c>
      <c r="O535" s="9">
        <v>45089</v>
      </c>
      <c r="P535" t="s">
        <v>1195</v>
      </c>
      <c r="Q535">
        <v>1</v>
      </c>
      <c r="R535">
        <v>11</v>
      </c>
      <c r="S535">
        <v>4</v>
      </c>
      <c r="T535" t="s">
        <v>2983</v>
      </c>
      <c r="U535">
        <v>10</v>
      </c>
      <c r="V535">
        <v>14</v>
      </c>
      <c r="W535">
        <v>52</v>
      </c>
      <c r="X535">
        <v>125</v>
      </c>
      <c r="Y535">
        <v>718</v>
      </c>
      <c r="Z535">
        <v>4</v>
      </c>
      <c r="AA535">
        <v>45</v>
      </c>
      <c r="AD535">
        <v>42</v>
      </c>
      <c r="AE535">
        <v>534</v>
      </c>
      <c r="AF535" s="16" t="s">
        <v>39</v>
      </c>
      <c r="AG535" s="16"/>
      <c r="AH535" s="16"/>
      <c r="AI535" s="16" t="str">
        <f t="shared" si="32"/>
        <v>(10,4,14,52,125,718,45, null, 42, 'L500 2024 Asia-Pacific',2024, '2023-06-12','2023-06-12','".Carbon::now()."','".Carbon::now()."'),</v>
      </c>
      <c r="AJ535" s="16" t="str">
        <f t="shared" si="33"/>
        <v>('".DB::select("SELECT id_status FROM `status` WHERE `element_type` = 'task' AND status_type = 'client' AND name ='CONFIRMED'")[0]-&gt;id_status."',534,1),</v>
      </c>
      <c r="AK535" s="16" t="str">
        <f t="shared" si="34"/>
        <v/>
      </c>
      <c r="AL535" s="16" t="str">
        <f t="shared" si="35"/>
        <v/>
      </c>
    </row>
    <row r="536" spans="1:38" x14ac:dyDescent="0.25">
      <c r="A536" s="16" t="s">
        <v>154</v>
      </c>
      <c r="B536" s="16" t="s">
        <v>3139</v>
      </c>
      <c r="C536" s="16" t="s">
        <v>27</v>
      </c>
      <c r="D536" s="16" t="s">
        <v>349</v>
      </c>
      <c r="E536" s="16" t="s">
        <v>3291</v>
      </c>
      <c r="F536" s="16" t="s">
        <v>155</v>
      </c>
      <c r="G536" s="16" t="s">
        <v>189</v>
      </c>
      <c r="H536" s="16" t="s">
        <v>181</v>
      </c>
      <c r="I536" s="16" t="s">
        <v>73</v>
      </c>
      <c r="J536" s="16" t="s">
        <v>35</v>
      </c>
      <c r="M536" s="16" t="s">
        <v>37</v>
      </c>
      <c r="N536" s="7">
        <v>45455</v>
      </c>
      <c r="O536" s="9">
        <v>45455</v>
      </c>
      <c r="P536" t="s">
        <v>5030</v>
      </c>
      <c r="Q536">
        <v>1</v>
      </c>
      <c r="R536">
        <v>11</v>
      </c>
      <c r="S536">
        <v>4</v>
      </c>
      <c r="T536" t="s">
        <v>4944</v>
      </c>
      <c r="U536">
        <v>147</v>
      </c>
      <c r="V536">
        <v>14</v>
      </c>
      <c r="W536">
        <v>52</v>
      </c>
      <c r="X536">
        <v>125</v>
      </c>
      <c r="Y536">
        <v>718</v>
      </c>
      <c r="Z536">
        <v>4</v>
      </c>
      <c r="AA536">
        <v>20</v>
      </c>
      <c r="AD536">
        <v>42</v>
      </c>
      <c r="AE536">
        <v>535</v>
      </c>
      <c r="AF536" s="16" t="s">
        <v>3143</v>
      </c>
      <c r="AG536" s="16"/>
      <c r="AH536" s="16"/>
      <c r="AI536" s="16" t="str">
        <f t="shared" si="32"/>
        <v>(147,4,14,52,125,718,20, null, 42, 'L500 2025 Asia-Pacific',2025, '2024-06-12','2024-06-12','".Carbon::now()."','".Carbon::now()."'),</v>
      </c>
      <c r="AJ536" s="16" t="str">
        <f t="shared" si="33"/>
        <v>('".DB::select("SELECT id_status FROM `status` WHERE `element_type` = 'task' AND status_type = 'client' AND name ='PRE-FORECAST'")[0]-&gt;id_status."',535,1),</v>
      </c>
      <c r="AK536" s="16" t="str">
        <f t="shared" si="34"/>
        <v/>
      </c>
      <c r="AL536" s="16" t="str">
        <f t="shared" si="35"/>
        <v/>
      </c>
    </row>
    <row r="537" spans="1:38" x14ac:dyDescent="0.25">
      <c r="A537" s="16" t="s">
        <v>215</v>
      </c>
      <c r="B537" s="16" t="s">
        <v>3139</v>
      </c>
      <c r="C537" s="16" t="s">
        <v>27</v>
      </c>
      <c r="D537" s="16" t="s">
        <v>28</v>
      </c>
      <c r="E537" s="16" t="s">
        <v>29</v>
      </c>
      <c r="F537" s="16" t="s">
        <v>30</v>
      </c>
      <c r="G537" s="16" t="s">
        <v>216</v>
      </c>
      <c r="H537" s="16" t="s">
        <v>181</v>
      </c>
      <c r="I537" s="16" t="s">
        <v>38</v>
      </c>
      <c r="J537" s="16" t="s">
        <v>218</v>
      </c>
      <c r="M537" s="16" t="s">
        <v>37</v>
      </c>
      <c r="N537" s="7">
        <v>45163</v>
      </c>
      <c r="O537" s="9">
        <v>45163</v>
      </c>
      <c r="P537" t="s">
        <v>1196</v>
      </c>
      <c r="Q537">
        <v>1</v>
      </c>
      <c r="R537">
        <v>13</v>
      </c>
      <c r="S537">
        <v>5</v>
      </c>
      <c r="T537" t="s">
        <v>2965</v>
      </c>
      <c r="U537">
        <v>57</v>
      </c>
      <c r="V537">
        <v>14</v>
      </c>
      <c r="W537">
        <v>56</v>
      </c>
      <c r="X537">
        <v>32</v>
      </c>
      <c r="Y537">
        <v>718</v>
      </c>
      <c r="Z537">
        <v>15</v>
      </c>
      <c r="AA537">
        <v>13</v>
      </c>
      <c r="AD537">
        <v>42</v>
      </c>
      <c r="AE537">
        <v>536</v>
      </c>
      <c r="AF537" s="16" t="s">
        <v>39</v>
      </c>
      <c r="AG537" s="16"/>
      <c r="AH537" s="16"/>
      <c r="AI537" s="16" t="str">
        <f t="shared" si="32"/>
        <v>(57,5,14,56,32,718,13, null, 42, 'L500 2024 EMEA',2024, '2023-08-25','2023-08-25','".Carbon::now()."','".Carbon::now()."'),</v>
      </c>
      <c r="AJ537" s="16" t="str">
        <f t="shared" si="33"/>
        <v>('".DB::select("SELECT id_status FROM `status` WHERE `element_type` = 'task' AND status_type = 'client' AND name ='CONFIRMED'")[0]-&gt;id_status."',536,1),</v>
      </c>
      <c r="AK537" s="16" t="str">
        <f t="shared" si="34"/>
        <v/>
      </c>
      <c r="AL537" s="16" t="str">
        <f t="shared" si="35"/>
        <v/>
      </c>
    </row>
    <row r="538" spans="1:38" x14ac:dyDescent="0.25">
      <c r="A538" s="16" t="s">
        <v>215</v>
      </c>
      <c r="B538" s="16" t="s">
        <v>3139</v>
      </c>
      <c r="C538" s="16" t="s">
        <v>27</v>
      </c>
      <c r="D538" s="16" t="s">
        <v>349</v>
      </c>
      <c r="E538" s="16" t="s">
        <v>2912</v>
      </c>
      <c r="F538" s="16" t="s">
        <v>30</v>
      </c>
      <c r="G538" s="16" t="s">
        <v>216</v>
      </c>
      <c r="H538" s="16" t="s">
        <v>181</v>
      </c>
      <c r="I538" s="16" t="s">
        <v>38</v>
      </c>
      <c r="J538" s="16" t="s">
        <v>218</v>
      </c>
      <c r="M538" s="16" t="s">
        <v>37</v>
      </c>
      <c r="N538" s="7">
        <v>45528</v>
      </c>
      <c r="O538" s="9">
        <v>45528</v>
      </c>
      <c r="P538" t="s">
        <v>5027</v>
      </c>
      <c r="Q538">
        <v>1</v>
      </c>
      <c r="R538">
        <v>13</v>
      </c>
      <c r="S538">
        <v>5</v>
      </c>
      <c r="T538" t="s">
        <v>4975</v>
      </c>
      <c r="U538">
        <v>177</v>
      </c>
      <c r="V538">
        <v>14</v>
      </c>
      <c r="W538">
        <v>56</v>
      </c>
      <c r="X538">
        <v>32</v>
      </c>
      <c r="Y538">
        <v>718</v>
      </c>
      <c r="Z538">
        <v>15</v>
      </c>
      <c r="AA538">
        <v>13</v>
      </c>
      <c r="AD538">
        <v>42</v>
      </c>
      <c r="AE538">
        <v>537</v>
      </c>
      <c r="AF538" s="16" t="s">
        <v>3143</v>
      </c>
      <c r="AG538" s="16"/>
      <c r="AH538" s="16"/>
      <c r="AI538" s="16" t="str">
        <f t="shared" si="32"/>
        <v>(177,5,14,56,32,718,13, null, 42, 'L500 2025 EMEA',2025, '2024-08-24','2024-08-24','".Carbon::now()."','".Carbon::now()."'),</v>
      </c>
      <c r="AJ538" s="16" t="str">
        <f t="shared" si="33"/>
        <v>('".DB::select("SELECT id_status FROM `status` WHERE `element_type` = 'task' AND status_type = 'client' AND name ='PRE-FORECAST'")[0]-&gt;id_status."',537,1),</v>
      </c>
      <c r="AK538" s="16" t="str">
        <f t="shared" si="34"/>
        <v/>
      </c>
      <c r="AL538" s="16" t="str">
        <f t="shared" si="35"/>
        <v/>
      </c>
    </row>
    <row r="539" spans="1:38" x14ac:dyDescent="0.25">
      <c r="A539" s="16" t="s">
        <v>704</v>
      </c>
      <c r="B539" s="16" t="s">
        <v>3139</v>
      </c>
      <c r="C539" s="16" t="s">
        <v>27</v>
      </c>
      <c r="D539" s="16" t="s">
        <v>28</v>
      </c>
      <c r="E539" s="16" t="s">
        <v>29</v>
      </c>
      <c r="F539" s="16" t="s">
        <v>30</v>
      </c>
      <c r="G539" s="16" t="s">
        <v>63</v>
      </c>
      <c r="H539" s="16" t="s">
        <v>181</v>
      </c>
      <c r="I539" s="16" t="s">
        <v>35</v>
      </c>
      <c r="J539" s="16" t="s">
        <v>36</v>
      </c>
      <c r="M539" s="16" t="s">
        <v>54</v>
      </c>
      <c r="N539" s="7"/>
      <c r="O539" s="9">
        <v>45145</v>
      </c>
      <c r="P539" t="s">
        <v>1198</v>
      </c>
      <c r="Q539">
        <v>1</v>
      </c>
      <c r="R539">
        <v>24</v>
      </c>
      <c r="S539">
        <v>5</v>
      </c>
      <c r="T539" t="s">
        <v>2951</v>
      </c>
      <c r="U539">
        <v>64</v>
      </c>
      <c r="V539">
        <v>14</v>
      </c>
      <c r="W539">
        <v>56</v>
      </c>
      <c r="X539">
        <v>107</v>
      </c>
      <c r="Y539">
        <v>718</v>
      </c>
      <c r="Z539">
        <v>20</v>
      </c>
      <c r="AA539">
        <v>19</v>
      </c>
      <c r="AD539">
        <v>50</v>
      </c>
      <c r="AE539">
        <v>538</v>
      </c>
      <c r="AF539" s="16" t="s">
        <v>39</v>
      </c>
      <c r="AG539" s="16"/>
      <c r="AH539" s="16"/>
      <c r="AI539" s="16" t="str">
        <f t="shared" si="32"/>
        <v>(64,5,14,56,107,718,19, null, 50, 'L500 2024 EMEA',2024, '2023-08-07','2023-08-07','".Carbon::now()."','".Carbon::now()."'),</v>
      </c>
      <c r="AJ539" s="16" t="str">
        <f t="shared" si="33"/>
        <v>('".DB::select("SELECT id_status FROM `status` WHERE `element_type` = 'task' AND status_type = 'client' AND name ='CONFIRMED'")[0]-&gt;id_status."',538,1),</v>
      </c>
      <c r="AK539" s="16" t="str">
        <f t="shared" si="34"/>
        <v/>
      </c>
      <c r="AL539" s="16" t="str">
        <f t="shared" si="35"/>
        <v/>
      </c>
    </row>
    <row r="540" spans="1:38" x14ac:dyDescent="0.25">
      <c r="A540" s="16" t="s">
        <v>704</v>
      </c>
      <c r="B540" s="16" t="s">
        <v>3139</v>
      </c>
      <c r="C540" s="16" t="s">
        <v>27</v>
      </c>
      <c r="D540" s="16" t="s">
        <v>349</v>
      </c>
      <c r="E540" s="16" t="s">
        <v>2912</v>
      </c>
      <c r="F540" s="16" t="s">
        <v>30</v>
      </c>
      <c r="G540" s="16" t="s">
        <v>63</v>
      </c>
      <c r="H540" s="16" t="s">
        <v>181</v>
      </c>
      <c r="I540" s="16" t="s">
        <v>35</v>
      </c>
      <c r="J540" s="16" t="s">
        <v>36</v>
      </c>
      <c r="M540" s="16" t="s">
        <v>54</v>
      </c>
      <c r="N540" s="7">
        <v>45510</v>
      </c>
      <c r="O540" s="9">
        <v>45510</v>
      </c>
      <c r="P540" t="s">
        <v>5028</v>
      </c>
      <c r="Q540">
        <v>1</v>
      </c>
      <c r="R540">
        <v>24</v>
      </c>
      <c r="S540">
        <v>5</v>
      </c>
      <c r="T540" t="s">
        <v>4986</v>
      </c>
      <c r="U540">
        <v>166</v>
      </c>
      <c r="V540">
        <v>14</v>
      </c>
      <c r="W540">
        <v>56</v>
      </c>
      <c r="X540">
        <v>107</v>
      </c>
      <c r="Y540">
        <v>718</v>
      </c>
      <c r="Z540">
        <v>20</v>
      </c>
      <c r="AA540">
        <v>19</v>
      </c>
      <c r="AD540">
        <v>50</v>
      </c>
      <c r="AE540">
        <v>539</v>
      </c>
      <c r="AF540" s="16" t="s">
        <v>3143</v>
      </c>
      <c r="AG540" s="16"/>
      <c r="AH540" s="16"/>
      <c r="AI540" s="16" t="str">
        <f t="shared" si="32"/>
        <v>(166,5,14,56,107,718,19, null, 50, 'L500 2025 EMEA',2025, '2024-08-06','2024-08-06','".Carbon::now()."','".Carbon::now()."'),</v>
      </c>
      <c r="AJ540" s="16" t="str">
        <f t="shared" si="33"/>
        <v>('".DB::select("SELECT id_status FROM `status` WHERE `element_type` = 'task' AND status_type = 'client' AND name ='PRE-FORECAST'")[0]-&gt;id_status."',539,1),</v>
      </c>
      <c r="AK540" s="16" t="str">
        <f t="shared" si="34"/>
        <v/>
      </c>
      <c r="AL540" s="16" t="str">
        <f t="shared" si="35"/>
        <v/>
      </c>
    </row>
    <row r="541" spans="1:38" x14ac:dyDescent="0.25">
      <c r="A541" s="16" t="s">
        <v>154</v>
      </c>
      <c r="B541" s="16" t="s">
        <v>3139</v>
      </c>
      <c r="C541" s="16" t="s">
        <v>27</v>
      </c>
      <c r="D541" s="16" t="s">
        <v>28</v>
      </c>
      <c r="E541" s="16" t="s">
        <v>192</v>
      </c>
      <c r="F541" s="16" t="s">
        <v>155</v>
      </c>
      <c r="G541" s="16" t="s">
        <v>189</v>
      </c>
      <c r="H541" s="16" t="s">
        <v>3232</v>
      </c>
      <c r="I541" s="16" t="s">
        <v>73</v>
      </c>
      <c r="J541" s="16" t="s">
        <v>3174</v>
      </c>
      <c r="M541" s="16" t="s">
        <v>37</v>
      </c>
      <c r="N541" s="7">
        <v>45089</v>
      </c>
      <c r="O541" s="9">
        <v>45089</v>
      </c>
      <c r="P541" t="s">
        <v>1195</v>
      </c>
      <c r="Q541">
        <v>1</v>
      </c>
      <c r="R541">
        <v>11</v>
      </c>
      <c r="S541">
        <v>4</v>
      </c>
      <c r="T541" t="s">
        <v>2983</v>
      </c>
      <c r="U541">
        <v>10</v>
      </c>
      <c r="V541">
        <v>14</v>
      </c>
      <c r="W541">
        <v>52</v>
      </c>
      <c r="X541">
        <v>125</v>
      </c>
      <c r="Y541">
        <v>700</v>
      </c>
      <c r="Z541">
        <v>4</v>
      </c>
      <c r="AA541">
        <v>45</v>
      </c>
      <c r="AD541">
        <v>42</v>
      </c>
      <c r="AE541">
        <v>540</v>
      </c>
      <c r="AF541" s="16" t="s">
        <v>39</v>
      </c>
      <c r="AG541" s="16"/>
      <c r="AH541" s="16"/>
      <c r="AI541" s="16" t="str">
        <f t="shared" si="32"/>
        <v>(10,4,14,52,125,700,45, null, 42, 'L500 2024 Asia-Pacific',2024, '2023-06-12','2023-06-12','".Carbon::now()."','".Carbon::now()."'),</v>
      </c>
      <c r="AJ541" s="16" t="str">
        <f t="shared" si="33"/>
        <v>('".DB::select("SELECT id_status FROM `status` WHERE `element_type` = 'task' AND status_type = 'client' AND name ='CONFIRMED'")[0]-&gt;id_status."',540,1),</v>
      </c>
      <c r="AK541" s="16" t="str">
        <f t="shared" si="34"/>
        <v/>
      </c>
      <c r="AL541" s="16" t="str">
        <f t="shared" si="35"/>
        <v/>
      </c>
    </row>
    <row r="542" spans="1:38" x14ac:dyDescent="0.25">
      <c r="A542" s="16" t="s">
        <v>154</v>
      </c>
      <c r="B542" s="16" t="s">
        <v>3139</v>
      </c>
      <c r="C542" s="16" t="s">
        <v>27</v>
      </c>
      <c r="D542" s="16" t="s">
        <v>349</v>
      </c>
      <c r="E542" s="16" t="s">
        <v>3291</v>
      </c>
      <c r="F542" s="16" t="s">
        <v>155</v>
      </c>
      <c r="G542" s="16" t="s">
        <v>189</v>
      </c>
      <c r="H542" s="16" t="s">
        <v>3232</v>
      </c>
      <c r="I542" s="16" t="s">
        <v>73</v>
      </c>
      <c r="J542" s="16" t="s">
        <v>35</v>
      </c>
      <c r="M542" s="16" t="s">
        <v>37</v>
      </c>
      <c r="N542" s="7">
        <v>45455</v>
      </c>
      <c r="O542" s="9">
        <v>45455</v>
      </c>
      <c r="P542" t="s">
        <v>5030</v>
      </c>
      <c r="Q542">
        <v>1</v>
      </c>
      <c r="R542">
        <v>11</v>
      </c>
      <c r="S542">
        <v>4</v>
      </c>
      <c r="T542" t="s">
        <v>4944</v>
      </c>
      <c r="U542">
        <v>147</v>
      </c>
      <c r="V542">
        <v>14</v>
      </c>
      <c r="W542">
        <v>52</v>
      </c>
      <c r="X542">
        <v>125</v>
      </c>
      <c r="Y542">
        <v>700</v>
      </c>
      <c r="Z542">
        <v>4</v>
      </c>
      <c r="AA542">
        <v>20</v>
      </c>
      <c r="AD542">
        <v>42</v>
      </c>
      <c r="AE542">
        <v>541</v>
      </c>
      <c r="AF542" s="16" t="s">
        <v>3143</v>
      </c>
      <c r="AG542" s="16"/>
      <c r="AH542" s="16"/>
      <c r="AI542" s="16" t="str">
        <f t="shared" si="32"/>
        <v>(147,4,14,52,125,700,20, null, 42, 'L500 2025 Asia-Pacific',2025, '2024-06-12','2024-06-12','".Carbon::now()."','".Carbon::now()."'),</v>
      </c>
      <c r="AJ542" s="16" t="str">
        <f t="shared" si="33"/>
        <v>('".DB::select("SELECT id_status FROM `status` WHERE `element_type` = 'task' AND status_type = 'client' AND name ='PRE-FORECAST'")[0]-&gt;id_status."',541,1),</v>
      </c>
      <c r="AK542" s="16" t="str">
        <f t="shared" si="34"/>
        <v/>
      </c>
      <c r="AL542" s="16" t="str">
        <f t="shared" si="35"/>
        <v/>
      </c>
    </row>
    <row r="543" spans="1:38" x14ac:dyDescent="0.25">
      <c r="A543" s="16" t="s">
        <v>104</v>
      </c>
      <c r="B543" s="16" t="s">
        <v>62</v>
      </c>
      <c r="C543" s="16" t="s">
        <v>41</v>
      </c>
      <c r="D543" s="16" t="s">
        <v>28</v>
      </c>
      <c r="E543" s="16" t="s">
        <v>105</v>
      </c>
      <c r="F543" s="16" t="s">
        <v>106</v>
      </c>
      <c r="G543" s="16" t="s">
        <v>134</v>
      </c>
      <c r="H543" s="16" t="s">
        <v>326</v>
      </c>
      <c r="I543" s="16" t="s">
        <v>94</v>
      </c>
      <c r="J543" s="16" t="s">
        <v>109</v>
      </c>
      <c r="M543" s="16" t="s">
        <v>37</v>
      </c>
      <c r="N543" s="7"/>
      <c r="O543" s="9">
        <v>45239</v>
      </c>
      <c r="P543" t="s">
        <v>1241</v>
      </c>
      <c r="Q543">
        <v>1</v>
      </c>
      <c r="R543">
        <v>10</v>
      </c>
      <c r="S543">
        <v>4</v>
      </c>
      <c r="T543" t="s">
        <v>3023</v>
      </c>
      <c r="U543">
        <v>133</v>
      </c>
      <c r="V543">
        <v>2</v>
      </c>
      <c r="W543">
        <v>20</v>
      </c>
      <c r="X543">
        <v>117</v>
      </c>
      <c r="Y543">
        <v>127</v>
      </c>
      <c r="Z543">
        <v>33</v>
      </c>
      <c r="AA543">
        <v>3</v>
      </c>
      <c r="AD543">
        <v>42</v>
      </c>
      <c r="AE543">
        <v>542</v>
      </c>
      <c r="AF543" s="16" t="s">
        <v>39</v>
      </c>
      <c r="AG543" s="16"/>
      <c r="AH543" s="16"/>
      <c r="AI543" s="16" t="str">
        <f t="shared" si="32"/>
        <v>(133,4,2,20,117,127,3, null, 42, 'Chambers 2024 USA',2024, '2023-11-09','2023-11-09','".Carbon::now()."','".Carbon::now()."'),</v>
      </c>
      <c r="AJ543" s="16" t="str">
        <f t="shared" si="33"/>
        <v>('".DB::select("SELECT id_status FROM `status` WHERE `element_type` = 'task' AND status_type = 'client' AND name ='CONFIRMED'")[0]-&gt;id_status."',542,1),</v>
      </c>
      <c r="AK543" s="16" t="str">
        <f t="shared" si="34"/>
        <v/>
      </c>
      <c r="AL543" s="16" t="str">
        <f t="shared" si="35"/>
        <v/>
      </c>
    </row>
    <row r="544" spans="1:38" x14ac:dyDescent="0.25">
      <c r="A544" s="16" t="s">
        <v>313</v>
      </c>
      <c r="B544" s="16" t="s">
        <v>68</v>
      </c>
      <c r="C544" s="16" t="s">
        <v>41</v>
      </c>
      <c r="D544" s="16" t="s">
        <v>28</v>
      </c>
      <c r="E544" s="16" t="s">
        <v>105</v>
      </c>
      <c r="F544" s="16" t="s">
        <v>106</v>
      </c>
      <c r="G544" s="16" t="s">
        <v>134</v>
      </c>
      <c r="H544" s="16" t="s">
        <v>326</v>
      </c>
      <c r="I544" s="16" t="s">
        <v>55</v>
      </c>
      <c r="J544" s="16" t="s">
        <v>314</v>
      </c>
      <c r="M544" s="16" t="s">
        <v>315</v>
      </c>
      <c r="N544" s="7">
        <v>45233</v>
      </c>
      <c r="O544" s="9">
        <v>45239</v>
      </c>
      <c r="P544" t="s">
        <v>1241</v>
      </c>
      <c r="Q544">
        <v>1</v>
      </c>
      <c r="R544">
        <v>32</v>
      </c>
      <c r="S544">
        <v>4</v>
      </c>
      <c r="T544" t="s">
        <v>3024</v>
      </c>
      <c r="U544">
        <v>77</v>
      </c>
      <c r="V544">
        <v>2</v>
      </c>
      <c r="W544">
        <v>20</v>
      </c>
      <c r="X544">
        <v>117</v>
      </c>
      <c r="Y544">
        <v>127</v>
      </c>
      <c r="Z544">
        <v>22</v>
      </c>
      <c r="AA544">
        <v>21</v>
      </c>
      <c r="AD544">
        <v>39</v>
      </c>
      <c r="AE544">
        <v>543</v>
      </c>
      <c r="AF544" s="16" t="s">
        <v>39</v>
      </c>
      <c r="AG544" s="16"/>
      <c r="AH544" s="16"/>
      <c r="AI544" s="16" t="str">
        <f t="shared" si="32"/>
        <v>(77,4,2,20,117,127,21, null, 39, 'Chambers 2024 USA',2024, '2023-11-09','2023-11-09','".Carbon::now()."','".Carbon::now()."'),</v>
      </c>
      <c r="AJ544" s="16" t="str">
        <f t="shared" si="33"/>
        <v>('".DB::select("SELECT id_status FROM `status` WHERE `element_type` = 'task' AND status_type = 'client' AND name ='CONFIRMED'")[0]-&gt;id_status."',543,1),</v>
      </c>
      <c r="AK544" s="16" t="str">
        <f t="shared" si="34"/>
        <v/>
      </c>
      <c r="AL544" s="16" t="str">
        <f t="shared" si="35"/>
        <v/>
      </c>
    </row>
    <row r="545" spans="1:38" x14ac:dyDescent="0.25">
      <c r="A545" s="16" t="s">
        <v>154</v>
      </c>
      <c r="B545" s="16" t="s">
        <v>62</v>
      </c>
      <c r="C545" s="16" t="s">
        <v>27</v>
      </c>
      <c r="D545" s="16" t="s">
        <v>28</v>
      </c>
      <c r="E545" s="16" t="s">
        <v>192</v>
      </c>
      <c r="F545" s="16" t="s">
        <v>155</v>
      </c>
      <c r="G545" s="16" t="s">
        <v>189</v>
      </c>
      <c r="H545" s="16" t="s">
        <v>3234</v>
      </c>
      <c r="I545" s="16" t="s">
        <v>73</v>
      </c>
      <c r="J545" s="16" t="s">
        <v>3174</v>
      </c>
      <c r="M545" s="16"/>
      <c r="N545" s="7">
        <v>45089</v>
      </c>
      <c r="O545" s="9">
        <v>45089</v>
      </c>
      <c r="P545" t="s">
        <v>1195</v>
      </c>
      <c r="Q545">
        <v>1</v>
      </c>
      <c r="R545">
        <v>11</v>
      </c>
      <c r="S545">
        <v>4</v>
      </c>
      <c r="T545" t="s">
        <v>2983</v>
      </c>
      <c r="U545">
        <v>10</v>
      </c>
      <c r="V545">
        <v>14</v>
      </c>
      <c r="W545">
        <v>52</v>
      </c>
      <c r="X545">
        <v>125</v>
      </c>
      <c r="Y545">
        <v>701</v>
      </c>
      <c r="Z545">
        <v>4</v>
      </c>
      <c r="AA545">
        <v>45</v>
      </c>
      <c r="AE545">
        <v>544</v>
      </c>
      <c r="AF545" s="16" t="s">
        <v>24</v>
      </c>
      <c r="AG545" s="16"/>
      <c r="AH545" s="16"/>
      <c r="AI545" s="16" t="str">
        <f t="shared" si="32"/>
        <v>(10,4,14,52,125,701,45, null, null, 'L500 2024 Asia-Pacific',2024, '2023-06-12','2023-06-12','".Carbon::now()."','".Carbon::now()."'),</v>
      </c>
      <c r="AJ545" s="16" t="str">
        <f t="shared" si="33"/>
        <v>('".DB::select("SELECT id_status FROM `status` WHERE `element_type` = 'task' AND status_type = 'client' AND name ='CANCELLED'")[0]-&gt;id_status."',544,1),</v>
      </c>
      <c r="AK545" s="16" t="str">
        <f t="shared" si="34"/>
        <v/>
      </c>
      <c r="AL545" s="16" t="str">
        <f t="shared" si="35"/>
        <v/>
      </c>
    </row>
    <row r="546" spans="1:38" x14ac:dyDescent="0.25">
      <c r="A546" s="16" t="s">
        <v>104</v>
      </c>
      <c r="B546" s="16" t="s">
        <v>62</v>
      </c>
      <c r="C546" s="16" t="s">
        <v>41</v>
      </c>
      <c r="D546" s="16" t="s">
        <v>28</v>
      </c>
      <c r="E546" s="16" t="s">
        <v>105</v>
      </c>
      <c r="F546" s="16" t="s">
        <v>106</v>
      </c>
      <c r="G546" s="16" t="s">
        <v>127</v>
      </c>
      <c r="H546" s="16" t="s">
        <v>128</v>
      </c>
      <c r="I546" s="16" t="s">
        <v>94</v>
      </c>
      <c r="J546" s="16" t="s">
        <v>109</v>
      </c>
      <c r="M546" s="16" t="s">
        <v>37</v>
      </c>
      <c r="N546" s="7">
        <v>45121</v>
      </c>
      <c r="O546" s="9">
        <v>45120</v>
      </c>
      <c r="P546" t="s">
        <v>1221</v>
      </c>
      <c r="Q546">
        <v>1</v>
      </c>
      <c r="R546">
        <v>10</v>
      </c>
      <c r="S546">
        <v>4</v>
      </c>
      <c r="T546" t="s">
        <v>3023</v>
      </c>
      <c r="U546">
        <v>133</v>
      </c>
      <c r="V546">
        <v>2</v>
      </c>
      <c r="W546">
        <v>20</v>
      </c>
      <c r="X546">
        <v>81</v>
      </c>
      <c r="Y546">
        <v>129</v>
      </c>
      <c r="Z546">
        <v>33</v>
      </c>
      <c r="AA546">
        <v>3</v>
      </c>
      <c r="AD546">
        <v>42</v>
      </c>
      <c r="AE546">
        <v>545</v>
      </c>
      <c r="AF546" s="16" t="s">
        <v>39</v>
      </c>
      <c r="AG546" s="16"/>
      <c r="AH546" s="16"/>
      <c r="AI546" s="16" t="str">
        <f t="shared" si="32"/>
        <v>(133,4,2,20,81,129,3, null, 42, 'Chambers 2024 USA',2024, '2023-07-13','2023-07-13','".Carbon::now()."','".Carbon::now()."'),</v>
      </c>
      <c r="AJ546" s="16" t="str">
        <f t="shared" si="33"/>
        <v>('".DB::select("SELECT id_status FROM `status` WHERE `element_type` = 'task' AND status_type = 'client' AND name ='CONFIRMED'")[0]-&gt;id_status."',545,1),</v>
      </c>
      <c r="AK546" s="16" t="str">
        <f t="shared" si="34"/>
        <v/>
      </c>
      <c r="AL546" s="16" t="str">
        <f t="shared" si="35"/>
        <v/>
      </c>
    </row>
    <row r="547" spans="1:38" x14ac:dyDescent="0.25">
      <c r="A547" s="16" t="s">
        <v>313</v>
      </c>
      <c r="B547" s="16" t="s">
        <v>62</v>
      </c>
      <c r="C547" s="16" t="s">
        <v>41</v>
      </c>
      <c r="D547" s="16" t="s">
        <v>28</v>
      </c>
      <c r="E547" s="16" t="s">
        <v>105</v>
      </c>
      <c r="F547" s="16" t="s">
        <v>106</v>
      </c>
      <c r="G547" s="16" t="s">
        <v>123</v>
      </c>
      <c r="H547" s="16" t="s">
        <v>128</v>
      </c>
      <c r="I547" s="16" t="s">
        <v>55</v>
      </c>
      <c r="J547" s="16" t="s">
        <v>314</v>
      </c>
      <c r="M547" s="16" t="s">
        <v>315</v>
      </c>
      <c r="N547" s="7">
        <v>45205</v>
      </c>
      <c r="O547" s="9">
        <v>45204</v>
      </c>
      <c r="P547" t="s">
        <v>1229</v>
      </c>
      <c r="Q547">
        <v>1</v>
      </c>
      <c r="R547">
        <v>32</v>
      </c>
      <c r="S547">
        <v>4</v>
      </c>
      <c r="T547" t="s">
        <v>3024</v>
      </c>
      <c r="U547">
        <v>77</v>
      </c>
      <c r="V547">
        <v>2</v>
      </c>
      <c r="W547">
        <v>20</v>
      </c>
      <c r="X547">
        <v>75</v>
      </c>
      <c r="Y547">
        <v>129</v>
      </c>
      <c r="Z547">
        <v>22</v>
      </c>
      <c r="AA547">
        <v>21</v>
      </c>
      <c r="AD547">
        <v>39</v>
      </c>
      <c r="AE547">
        <v>546</v>
      </c>
      <c r="AF547" s="16" t="s">
        <v>39</v>
      </c>
      <c r="AG547" s="16"/>
      <c r="AH547" s="16"/>
      <c r="AI547" s="16" t="str">
        <f t="shared" si="32"/>
        <v>(77,4,2,20,75,129,21, null, 39, 'Chambers 2024 USA',2024, '2023-10-05','2023-10-05','".Carbon::now()."','".Carbon::now()."'),</v>
      </c>
      <c r="AJ547" s="16" t="str">
        <f t="shared" si="33"/>
        <v>('".DB::select("SELECT id_status FROM `status` WHERE `element_type` = 'task' AND status_type = 'client' AND name ='CONFIRMED'")[0]-&gt;id_status."',546,1),</v>
      </c>
      <c r="AK547" s="16" t="str">
        <f t="shared" si="34"/>
        <v/>
      </c>
      <c r="AL547" s="16" t="str">
        <f t="shared" si="35"/>
        <v/>
      </c>
    </row>
    <row r="548" spans="1:38" x14ac:dyDescent="0.25">
      <c r="A548" s="16" t="s">
        <v>365</v>
      </c>
      <c r="B548" s="16" t="s">
        <v>62</v>
      </c>
      <c r="C548" s="16" t="s">
        <v>41</v>
      </c>
      <c r="D548" s="16" t="s">
        <v>28</v>
      </c>
      <c r="E548" s="16" t="s">
        <v>105</v>
      </c>
      <c r="F548" s="16" t="s">
        <v>106</v>
      </c>
      <c r="G548" s="16" t="s">
        <v>107</v>
      </c>
      <c r="H548" s="16" t="s">
        <v>128</v>
      </c>
      <c r="I548" s="16" t="s">
        <v>73</v>
      </c>
      <c r="J548" s="16" t="s">
        <v>66</v>
      </c>
      <c r="M548" s="16" t="s">
        <v>54</v>
      </c>
      <c r="N548" s="7">
        <v>45121</v>
      </c>
      <c r="O548" s="9">
        <v>45120</v>
      </c>
      <c r="P548" t="s">
        <v>1221</v>
      </c>
      <c r="Q548">
        <v>1</v>
      </c>
      <c r="R548">
        <v>33</v>
      </c>
      <c r="S548">
        <v>4</v>
      </c>
      <c r="T548" t="s">
        <v>3029</v>
      </c>
      <c r="U548">
        <v>17</v>
      </c>
      <c r="V548">
        <v>2</v>
      </c>
      <c r="W548">
        <v>20</v>
      </c>
      <c r="X548">
        <v>16</v>
      </c>
      <c r="Y548">
        <v>129</v>
      </c>
      <c r="Z548">
        <v>4</v>
      </c>
      <c r="AA548">
        <v>23</v>
      </c>
      <c r="AD548">
        <v>50</v>
      </c>
      <c r="AE548">
        <v>547</v>
      </c>
      <c r="AF548" s="16" t="s">
        <v>39</v>
      </c>
      <c r="AG548" s="16"/>
      <c r="AH548" s="16"/>
      <c r="AI548" s="16" t="str">
        <f t="shared" si="32"/>
        <v>(17,4,2,20,16,129,23, null, 50, 'Chambers 2024 USA',2024, '2023-07-13','2023-07-13','".Carbon::now()."','".Carbon::now()."'),</v>
      </c>
      <c r="AJ548" s="16" t="str">
        <f t="shared" si="33"/>
        <v>('".DB::select("SELECT id_status FROM `status` WHERE `element_type` = 'task' AND status_type = 'client' AND name ='CONFIRMED'")[0]-&gt;id_status."',547,1),</v>
      </c>
      <c r="AK548" s="16" t="str">
        <f t="shared" si="34"/>
        <v/>
      </c>
      <c r="AL548" s="16" t="str">
        <f t="shared" si="35"/>
        <v/>
      </c>
    </row>
    <row r="549" spans="1:38" x14ac:dyDescent="0.25">
      <c r="A549" s="16" t="s">
        <v>365</v>
      </c>
      <c r="B549" s="16" t="s">
        <v>62</v>
      </c>
      <c r="C549" s="16" t="s">
        <v>41</v>
      </c>
      <c r="D549" s="16" t="s">
        <v>28</v>
      </c>
      <c r="E549" s="16" t="s">
        <v>105</v>
      </c>
      <c r="F549" s="16" t="s">
        <v>106</v>
      </c>
      <c r="G549" s="16" t="s">
        <v>369</v>
      </c>
      <c r="H549" s="16" t="s">
        <v>128</v>
      </c>
      <c r="I549" s="16" t="s">
        <v>73</v>
      </c>
      <c r="J549" s="16" t="s">
        <v>66</v>
      </c>
      <c r="M549" s="16" t="s">
        <v>54</v>
      </c>
      <c r="N549" s="7"/>
      <c r="O549" s="9">
        <v>45120</v>
      </c>
      <c r="P549" t="s">
        <v>1221</v>
      </c>
      <c r="Q549">
        <v>1</v>
      </c>
      <c r="R549">
        <v>33</v>
      </c>
      <c r="S549">
        <v>4</v>
      </c>
      <c r="T549" t="s">
        <v>3029</v>
      </c>
      <c r="U549">
        <v>17</v>
      </c>
      <c r="V549">
        <v>2</v>
      </c>
      <c r="W549">
        <v>20</v>
      </c>
      <c r="X549">
        <v>18</v>
      </c>
      <c r="Y549">
        <v>129</v>
      </c>
      <c r="Z549">
        <v>4</v>
      </c>
      <c r="AA549">
        <v>23</v>
      </c>
      <c r="AD549">
        <v>50</v>
      </c>
      <c r="AE549">
        <v>548</v>
      </c>
      <c r="AF549" s="16" t="s">
        <v>39</v>
      </c>
      <c r="AG549" s="16"/>
      <c r="AH549" s="16"/>
      <c r="AI549" s="16" t="str">
        <f t="shared" si="32"/>
        <v>(17,4,2,20,18,129,23, null, 50, 'Chambers 2024 USA',2024, '2023-07-13','2023-07-13','".Carbon::now()."','".Carbon::now()."'),</v>
      </c>
      <c r="AJ549" s="16" t="str">
        <f t="shared" si="33"/>
        <v>('".DB::select("SELECT id_status FROM `status` WHERE `element_type` = 'task' AND status_type = 'client' AND name ='CONFIRMED'")[0]-&gt;id_status."',548,1),</v>
      </c>
      <c r="AK549" s="16" t="str">
        <f t="shared" si="34"/>
        <v/>
      </c>
      <c r="AL549" s="16" t="str">
        <f t="shared" si="35"/>
        <v/>
      </c>
    </row>
    <row r="550" spans="1:38" x14ac:dyDescent="0.25">
      <c r="A550" s="16" t="s">
        <v>365</v>
      </c>
      <c r="B550" s="16" t="s">
        <v>62</v>
      </c>
      <c r="C550" s="16" t="s">
        <v>41</v>
      </c>
      <c r="D550" s="16" t="s">
        <v>28</v>
      </c>
      <c r="E550" s="16" t="s">
        <v>105</v>
      </c>
      <c r="F550" s="16" t="s">
        <v>106</v>
      </c>
      <c r="G550" s="16" t="s">
        <v>372</v>
      </c>
      <c r="H550" s="16" t="s">
        <v>128</v>
      </c>
      <c r="I550" s="16" t="s">
        <v>73</v>
      </c>
      <c r="J550" s="16" t="s">
        <v>66</v>
      </c>
      <c r="M550" s="16" t="s">
        <v>54</v>
      </c>
      <c r="N550" s="7"/>
      <c r="O550" s="9">
        <v>45120</v>
      </c>
      <c r="P550" t="s">
        <v>1221</v>
      </c>
      <c r="Q550">
        <v>1</v>
      </c>
      <c r="R550">
        <v>33</v>
      </c>
      <c r="S550">
        <v>4</v>
      </c>
      <c r="T550" t="s">
        <v>3029</v>
      </c>
      <c r="U550">
        <v>17</v>
      </c>
      <c r="V550">
        <v>2</v>
      </c>
      <c r="W550">
        <v>20</v>
      </c>
      <c r="X550">
        <v>21</v>
      </c>
      <c r="Y550">
        <v>129</v>
      </c>
      <c r="Z550">
        <v>4</v>
      </c>
      <c r="AA550">
        <v>23</v>
      </c>
      <c r="AD550">
        <v>50</v>
      </c>
      <c r="AE550">
        <v>549</v>
      </c>
      <c r="AF550" s="16" t="s">
        <v>39</v>
      </c>
      <c r="AG550" s="16"/>
      <c r="AH550" s="16"/>
      <c r="AI550" s="16" t="str">
        <f t="shared" si="32"/>
        <v>(17,4,2,20,21,129,23, null, 50, 'Chambers 2024 USA',2024, '2023-07-13','2023-07-13','".Carbon::now()."','".Carbon::now()."'),</v>
      </c>
      <c r="AJ550" s="16" t="str">
        <f t="shared" si="33"/>
        <v>('".DB::select("SELECT id_status FROM `status` WHERE `element_type` = 'task' AND status_type = 'client' AND name ='CONFIRMED'")[0]-&gt;id_status."',549,1),</v>
      </c>
      <c r="AK550" s="16" t="str">
        <f t="shared" si="34"/>
        <v/>
      </c>
      <c r="AL550" s="16" t="str">
        <f t="shared" si="35"/>
        <v/>
      </c>
    </row>
    <row r="551" spans="1:38" x14ac:dyDescent="0.25">
      <c r="A551" s="16" t="s">
        <v>365</v>
      </c>
      <c r="B551" s="16" t="s">
        <v>62</v>
      </c>
      <c r="C551" s="16" t="s">
        <v>41</v>
      </c>
      <c r="D551" s="16" t="s">
        <v>28</v>
      </c>
      <c r="E551" s="16" t="s">
        <v>105</v>
      </c>
      <c r="F551" s="16" t="s">
        <v>106</v>
      </c>
      <c r="G551" s="16" t="s">
        <v>122</v>
      </c>
      <c r="H551" s="16" t="s">
        <v>128</v>
      </c>
      <c r="I551" s="16" t="s">
        <v>73</v>
      </c>
      <c r="J551" s="16" t="s">
        <v>66</v>
      </c>
      <c r="M551" s="16" t="s">
        <v>54</v>
      </c>
      <c r="N551" s="7"/>
      <c r="O551" s="9">
        <v>45176</v>
      </c>
      <c r="P551" t="s">
        <v>1178</v>
      </c>
      <c r="Q551">
        <v>1</v>
      </c>
      <c r="R551">
        <v>33</v>
      </c>
      <c r="S551">
        <v>4</v>
      </c>
      <c r="T551" t="s">
        <v>3029</v>
      </c>
      <c r="U551">
        <v>17</v>
      </c>
      <c r="V551">
        <v>2</v>
      </c>
      <c r="W551">
        <v>20</v>
      </c>
      <c r="X551">
        <v>53</v>
      </c>
      <c r="Y551">
        <v>129</v>
      </c>
      <c r="Z551">
        <v>4</v>
      </c>
      <c r="AA551">
        <v>23</v>
      </c>
      <c r="AD551">
        <v>50</v>
      </c>
      <c r="AE551">
        <v>550</v>
      </c>
      <c r="AF551" s="16" t="s">
        <v>39</v>
      </c>
      <c r="AG551" s="16"/>
      <c r="AH551" s="16"/>
      <c r="AI551" s="16" t="str">
        <f t="shared" si="32"/>
        <v>(17,4,2,20,53,129,23, null, 50, 'Chambers 2024 USA',2024, '2023-09-07','2023-09-07','".Carbon::now()."','".Carbon::now()."'),</v>
      </c>
      <c r="AJ551" s="16" t="str">
        <f t="shared" si="33"/>
        <v>('".DB::select("SELECT id_status FROM `status` WHERE `element_type` = 'task' AND status_type = 'client' AND name ='CONFIRMED'")[0]-&gt;id_status."',550,1),</v>
      </c>
      <c r="AK551" s="16" t="str">
        <f t="shared" si="34"/>
        <v/>
      </c>
      <c r="AL551" s="16" t="str">
        <f t="shared" si="35"/>
        <v/>
      </c>
    </row>
    <row r="552" spans="1:38" x14ac:dyDescent="0.25">
      <c r="A552" s="16" t="s">
        <v>365</v>
      </c>
      <c r="B552" s="16" t="s">
        <v>62</v>
      </c>
      <c r="C552" s="16" t="s">
        <v>41</v>
      </c>
      <c r="D552" s="16" t="s">
        <v>28</v>
      </c>
      <c r="E552" s="16" t="s">
        <v>105</v>
      </c>
      <c r="F552" s="16" t="s">
        <v>106</v>
      </c>
      <c r="G552" s="16" t="s">
        <v>123</v>
      </c>
      <c r="H552" s="16" t="s">
        <v>128</v>
      </c>
      <c r="I552" s="16" t="s">
        <v>73</v>
      </c>
      <c r="J552" s="16" t="s">
        <v>66</v>
      </c>
      <c r="M552" s="16" t="s">
        <v>54</v>
      </c>
      <c r="N552" s="7"/>
      <c r="O552" s="9">
        <v>45204</v>
      </c>
      <c r="P552" t="s">
        <v>1229</v>
      </c>
      <c r="Q552">
        <v>1</v>
      </c>
      <c r="R552">
        <v>33</v>
      </c>
      <c r="S552">
        <v>4</v>
      </c>
      <c r="T552" t="s">
        <v>3029</v>
      </c>
      <c r="U552">
        <v>17</v>
      </c>
      <c r="V552">
        <v>2</v>
      </c>
      <c r="W552">
        <v>20</v>
      </c>
      <c r="X552">
        <v>75</v>
      </c>
      <c r="Y552">
        <v>129</v>
      </c>
      <c r="Z552">
        <v>4</v>
      </c>
      <c r="AA552">
        <v>23</v>
      </c>
      <c r="AD552">
        <v>50</v>
      </c>
      <c r="AE552">
        <v>551</v>
      </c>
      <c r="AF552" s="16" t="s">
        <v>39</v>
      </c>
      <c r="AG552" s="16"/>
      <c r="AH552" s="16"/>
      <c r="AI552" s="16" t="str">
        <f t="shared" si="32"/>
        <v>(17,4,2,20,75,129,23, null, 50, 'Chambers 2024 USA',2024, '2023-10-05','2023-10-05','".Carbon::now()."','".Carbon::now()."'),</v>
      </c>
      <c r="AJ552" s="16" t="str">
        <f t="shared" si="33"/>
        <v>('".DB::select("SELECT id_status FROM `status` WHERE `element_type` = 'task' AND status_type = 'client' AND name ='CONFIRMED'")[0]-&gt;id_status."',551,1),</v>
      </c>
      <c r="AK552" s="16" t="str">
        <f t="shared" si="34"/>
        <v/>
      </c>
      <c r="AL552" s="16" t="str">
        <f t="shared" si="35"/>
        <v/>
      </c>
    </row>
    <row r="553" spans="1:38" x14ac:dyDescent="0.25">
      <c r="A553" s="16" t="s">
        <v>365</v>
      </c>
      <c r="B553" s="16" t="s">
        <v>62</v>
      </c>
      <c r="C553" s="16" t="s">
        <v>41</v>
      </c>
      <c r="D553" s="16" t="s">
        <v>28</v>
      </c>
      <c r="E553" s="16" t="s">
        <v>105</v>
      </c>
      <c r="F553" s="16" t="s">
        <v>106</v>
      </c>
      <c r="G553" s="16" t="s">
        <v>134</v>
      </c>
      <c r="H553" s="16" t="s">
        <v>128</v>
      </c>
      <c r="I553" s="16" t="s">
        <v>73</v>
      </c>
      <c r="J553" s="16" t="s">
        <v>66</v>
      </c>
      <c r="M553" s="16" t="s">
        <v>54</v>
      </c>
      <c r="N553" s="7">
        <v>45233</v>
      </c>
      <c r="O553" s="9">
        <v>45267</v>
      </c>
      <c r="P553" t="s">
        <v>3102</v>
      </c>
      <c r="Q553">
        <v>1</v>
      </c>
      <c r="R553">
        <v>33</v>
      </c>
      <c r="S553">
        <v>4</v>
      </c>
      <c r="T553" t="s">
        <v>3029</v>
      </c>
      <c r="U553">
        <v>17</v>
      </c>
      <c r="V553">
        <v>2</v>
      </c>
      <c r="W553">
        <v>20</v>
      </c>
      <c r="X553">
        <v>117</v>
      </c>
      <c r="Y553">
        <v>129</v>
      </c>
      <c r="Z553">
        <v>4</v>
      </c>
      <c r="AA553">
        <v>23</v>
      </c>
      <c r="AD553">
        <v>50</v>
      </c>
      <c r="AE553">
        <v>552</v>
      </c>
      <c r="AF553" s="16" t="s">
        <v>39</v>
      </c>
      <c r="AG553" s="16"/>
      <c r="AH553" s="16"/>
      <c r="AI553" s="16" t="str">
        <f t="shared" si="32"/>
        <v>(17,4,2,20,117,129,23, null, 50, 'Chambers 2024 USA',2024, '2023-12-07','2023-12-07','".Carbon::now()."','".Carbon::now()."'),</v>
      </c>
      <c r="AJ553" s="16" t="str">
        <f t="shared" si="33"/>
        <v>('".DB::select("SELECT id_status FROM `status` WHERE `element_type` = 'task' AND status_type = 'client' AND name ='CONFIRMED'")[0]-&gt;id_status."',552,1),</v>
      </c>
      <c r="AK553" s="16" t="str">
        <f t="shared" si="34"/>
        <v/>
      </c>
      <c r="AL553" s="16" t="str">
        <f t="shared" si="35"/>
        <v/>
      </c>
    </row>
    <row r="554" spans="1:38" x14ac:dyDescent="0.25">
      <c r="A554" s="16" t="s">
        <v>365</v>
      </c>
      <c r="B554" s="16" t="s">
        <v>62</v>
      </c>
      <c r="C554" s="16" t="s">
        <v>41</v>
      </c>
      <c r="D554" s="16" t="s">
        <v>28</v>
      </c>
      <c r="E554" s="16" t="s">
        <v>76</v>
      </c>
      <c r="F554" s="16" t="s">
        <v>77</v>
      </c>
      <c r="G554" s="16" t="s">
        <v>78</v>
      </c>
      <c r="H554" s="16" t="s">
        <v>418</v>
      </c>
      <c r="I554" s="16" t="s">
        <v>73</v>
      </c>
      <c r="J554" s="16" t="s">
        <v>73</v>
      </c>
      <c r="M554" s="16" t="s">
        <v>54</v>
      </c>
      <c r="N554" s="7">
        <v>45022</v>
      </c>
      <c r="O554" s="9">
        <v>44965</v>
      </c>
      <c r="P554" t="s">
        <v>1207</v>
      </c>
      <c r="Q554">
        <v>1</v>
      </c>
      <c r="R554">
        <v>33</v>
      </c>
      <c r="S554">
        <v>4</v>
      </c>
      <c r="T554" t="s">
        <v>3029</v>
      </c>
      <c r="U554">
        <v>17</v>
      </c>
      <c r="V554">
        <v>2</v>
      </c>
      <c r="W554">
        <v>19</v>
      </c>
      <c r="X554">
        <v>114</v>
      </c>
      <c r="Y554">
        <v>130</v>
      </c>
      <c r="Z554">
        <v>4</v>
      </c>
      <c r="AA554">
        <v>4</v>
      </c>
      <c r="AD554">
        <v>50</v>
      </c>
      <c r="AE554">
        <v>553</v>
      </c>
      <c r="AF554" s="16" t="s">
        <v>39</v>
      </c>
      <c r="AG554" s="16"/>
      <c r="AH554" s="16"/>
      <c r="AI554" s="16" t="str">
        <f t="shared" si="32"/>
        <v>(17,4,2,19,114,130,4, null, 50, 'Chambers 2024 UK',2024, '2023-02-08','2023-02-08','".Carbon::now()."','".Carbon::now()."'),</v>
      </c>
      <c r="AJ554" s="16" t="str">
        <f t="shared" si="33"/>
        <v>('".DB::select("SELECT id_status FROM `status` WHERE `element_type` = 'task' AND status_type = 'client' AND name ='CONFIRMED'")[0]-&gt;id_status."',553,1),</v>
      </c>
      <c r="AK554" s="16" t="str">
        <f t="shared" si="34"/>
        <v/>
      </c>
      <c r="AL554" s="16" t="str">
        <f t="shared" si="35"/>
        <v/>
      </c>
    </row>
    <row r="555" spans="1:38" x14ac:dyDescent="0.25">
      <c r="A555" s="16" t="s">
        <v>154</v>
      </c>
      <c r="B555" s="16" t="s">
        <v>3139</v>
      </c>
      <c r="C555" s="16" t="s">
        <v>27</v>
      </c>
      <c r="D555" s="16" t="s">
        <v>28</v>
      </c>
      <c r="E555" s="16" t="s">
        <v>192</v>
      </c>
      <c r="F555" s="16" t="s">
        <v>155</v>
      </c>
      <c r="G555" s="16" t="s">
        <v>189</v>
      </c>
      <c r="H555" s="16" t="s">
        <v>208</v>
      </c>
      <c r="I555" s="16" t="s">
        <v>73</v>
      </c>
      <c r="J555" s="16" t="s">
        <v>3174</v>
      </c>
      <c r="M555" s="16" t="s">
        <v>37</v>
      </c>
      <c r="N555" s="7">
        <v>45089</v>
      </c>
      <c r="O555" s="9">
        <v>45089</v>
      </c>
      <c r="P555" t="s">
        <v>1195</v>
      </c>
      <c r="Q555">
        <v>1</v>
      </c>
      <c r="R555">
        <v>11</v>
      </c>
      <c r="S555">
        <v>4</v>
      </c>
      <c r="T555" t="s">
        <v>2983</v>
      </c>
      <c r="U555">
        <v>10</v>
      </c>
      <c r="V555">
        <v>14</v>
      </c>
      <c r="W555">
        <v>52</v>
      </c>
      <c r="X555">
        <v>125</v>
      </c>
      <c r="Y555">
        <v>867</v>
      </c>
      <c r="Z555">
        <v>4</v>
      </c>
      <c r="AA555">
        <v>45</v>
      </c>
      <c r="AD555">
        <v>42</v>
      </c>
      <c r="AE555">
        <v>554</v>
      </c>
      <c r="AF555" s="16" t="s">
        <v>39</v>
      </c>
      <c r="AG555" s="16"/>
      <c r="AH555" s="16"/>
      <c r="AI555" s="16" t="str">
        <f t="shared" si="32"/>
        <v>(10,4,14,52,125,867,45, null, 42, 'L500 2024 Asia-Pacific',2024, '2023-06-12','2023-06-12','".Carbon::now()."','".Carbon::now()."'),</v>
      </c>
      <c r="AJ555" s="16" t="str">
        <f t="shared" si="33"/>
        <v>('".DB::select("SELECT id_status FROM `status` WHERE `element_type` = 'task' AND status_type = 'client' AND name ='CONFIRMED'")[0]-&gt;id_status."',554,1),</v>
      </c>
      <c r="AK555" s="16" t="str">
        <f t="shared" si="34"/>
        <v/>
      </c>
      <c r="AL555" s="16" t="str">
        <f t="shared" si="35"/>
        <v/>
      </c>
    </row>
    <row r="556" spans="1:38" x14ac:dyDescent="0.25">
      <c r="A556" s="16" t="s">
        <v>154</v>
      </c>
      <c r="B556" s="16" t="s">
        <v>3139</v>
      </c>
      <c r="C556" s="16" t="s">
        <v>27</v>
      </c>
      <c r="D556" s="16" t="s">
        <v>349</v>
      </c>
      <c r="E556" s="16" t="s">
        <v>3291</v>
      </c>
      <c r="F556" s="16" t="s">
        <v>155</v>
      </c>
      <c r="G556" s="16" t="s">
        <v>189</v>
      </c>
      <c r="H556" s="16" t="s">
        <v>208</v>
      </c>
      <c r="I556" s="16" t="s">
        <v>73</v>
      </c>
      <c r="J556" s="16" t="s">
        <v>35</v>
      </c>
      <c r="M556" s="16" t="s">
        <v>37</v>
      </c>
      <c r="N556" s="7">
        <v>45455</v>
      </c>
      <c r="O556" s="9">
        <v>45455</v>
      </c>
      <c r="P556" t="s">
        <v>5030</v>
      </c>
      <c r="Q556">
        <v>1</v>
      </c>
      <c r="R556">
        <v>11</v>
      </c>
      <c r="S556">
        <v>4</v>
      </c>
      <c r="T556" t="s">
        <v>4944</v>
      </c>
      <c r="U556">
        <v>147</v>
      </c>
      <c r="V556">
        <v>14</v>
      </c>
      <c r="W556">
        <v>52</v>
      </c>
      <c r="X556">
        <v>125</v>
      </c>
      <c r="Y556">
        <v>867</v>
      </c>
      <c r="Z556">
        <v>4</v>
      </c>
      <c r="AA556">
        <v>20</v>
      </c>
      <c r="AD556">
        <v>42</v>
      </c>
      <c r="AE556">
        <v>555</v>
      </c>
      <c r="AF556" s="16" t="s">
        <v>3143</v>
      </c>
      <c r="AG556" s="16"/>
      <c r="AH556" s="16"/>
      <c r="AI556" s="16" t="str">
        <f t="shared" si="32"/>
        <v>(147,4,14,52,125,867,20, null, 42, 'L500 2025 Asia-Pacific',2025, '2024-06-12','2024-06-12','".Carbon::now()."','".Carbon::now()."'),</v>
      </c>
      <c r="AJ556" s="16" t="str">
        <f t="shared" si="33"/>
        <v>('".DB::select("SELECT id_status FROM `status` WHERE `element_type` = 'task' AND status_type = 'client' AND name ='PRE-FORECAST'")[0]-&gt;id_status."',555,1),</v>
      </c>
      <c r="AK556" s="16" t="str">
        <f t="shared" si="34"/>
        <v/>
      </c>
      <c r="AL556" s="16" t="str">
        <f t="shared" si="35"/>
        <v/>
      </c>
    </row>
    <row r="557" spans="1:38" x14ac:dyDescent="0.25">
      <c r="A557" s="16" t="s">
        <v>354</v>
      </c>
      <c r="B557" s="16" t="s">
        <v>26</v>
      </c>
      <c r="C557" s="16" t="s">
        <v>27</v>
      </c>
      <c r="D557" s="16" t="s">
        <v>28</v>
      </c>
      <c r="E557" s="16" t="s">
        <v>29</v>
      </c>
      <c r="F557" s="16" t="s">
        <v>30</v>
      </c>
      <c r="G557" s="16" t="s">
        <v>355</v>
      </c>
      <c r="H557" s="16" t="s">
        <v>208</v>
      </c>
      <c r="I557" s="16" t="s">
        <v>35</v>
      </c>
      <c r="J557" s="16" t="s">
        <v>95</v>
      </c>
      <c r="M557" s="16"/>
      <c r="N557" s="7">
        <v>45163</v>
      </c>
      <c r="O557" s="9">
        <v>45163</v>
      </c>
      <c r="P557" t="s">
        <v>1196</v>
      </c>
      <c r="Q557">
        <v>1</v>
      </c>
      <c r="R557">
        <v>23</v>
      </c>
      <c r="S557">
        <v>5</v>
      </c>
      <c r="T557" t="s">
        <v>2948</v>
      </c>
      <c r="U557">
        <v>63</v>
      </c>
      <c r="V557">
        <v>14</v>
      </c>
      <c r="W557">
        <v>56</v>
      </c>
      <c r="X557">
        <v>80</v>
      </c>
      <c r="Y557">
        <v>867</v>
      </c>
      <c r="Z557">
        <v>20</v>
      </c>
      <c r="AA557">
        <v>8</v>
      </c>
      <c r="AE557">
        <v>556</v>
      </c>
      <c r="AF557" s="16" t="s">
        <v>24</v>
      </c>
      <c r="AG557" s="16"/>
      <c r="AH557" s="16"/>
      <c r="AI557" s="16" t="str">
        <f t="shared" si="32"/>
        <v>(63,5,14,56,80,867,8, null, null, 'L500 2024 EMEA',2024, '2023-08-25','2023-08-25','".Carbon::now()."','".Carbon::now()."'),</v>
      </c>
      <c r="AJ557" s="16" t="str">
        <f t="shared" si="33"/>
        <v>('".DB::select("SELECT id_status FROM `status` WHERE `element_type` = 'task' AND status_type = 'client' AND name ='CANCELLED'")[0]-&gt;id_status."',556,1),</v>
      </c>
      <c r="AK557" s="16" t="str">
        <f t="shared" si="34"/>
        <v/>
      </c>
      <c r="AL557" s="16" t="str">
        <f t="shared" si="35"/>
        <v/>
      </c>
    </row>
    <row r="558" spans="1:38" x14ac:dyDescent="0.25">
      <c r="A558" s="16" t="s">
        <v>704</v>
      </c>
      <c r="B558" s="16" t="s">
        <v>3139</v>
      </c>
      <c r="C558" s="16" t="s">
        <v>27</v>
      </c>
      <c r="D558" s="16" t="s">
        <v>28</v>
      </c>
      <c r="E558" s="16" t="s">
        <v>29</v>
      </c>
      <c r="F558" s="16" t="s">
        <v>30</v>
      </c>
      <c r="G558" s="16" t="s">
        <v>63</v>
      </c>
      <c r="H558" s="16" t="s">
        <v>208</v>
      </c>
      <c r="I558" s="16" t="s">
        <v>35</v>
      </c>
      <c r="J558" s="16" t="s">
        <v>36</v>
      </c>
      <c r="M558" s="16" t="s">
        <v>54</v>
      </c>
      <c r="N558" s="7"/>
      <c r="O558" s="9">
        <v>45145</v>
      </c>
      <c r="P558" t="s">
        <v>1198</v>
      </c>
      <c r="Q558">
        <v>1</v>
      </c>
      <c r="R558">
        <v>24</v>
      </c>
      <c r="S558">
        <v>5</v>
      </c>
      <c r="T558" t="s">
        <v>2951</v>
      </c>
      <c r="U558">
        <v>64</v>
      </c>
      <c r="V558">
        <v>14</v>
      </c>
      <c r="W558">
        <v>56</v>
      </c>
      <c r="X558">
        <v>107</v>
      </c>
      <c r="Y558">
        <v>867</v>
      </c>
      <c r="Z558">
        <v>20</v>
      </c>
      <c r="AA558">
        <v>19</v>
      </c>
      <c r="AD558">
        <v>50</v>
      </c>
      <c r="AE558">
        <v>557</v>
      </c>
      <c r="AF558" s="16" t="s">
        <v>39</v>
      </c>
      <c r="AG558" s="16"/>
      <c r="AH558" s="16"/>
      <c r="AI558" s="16" t="str">
        <f t="shared" si="32"/>
        <v>(64,5,14,56,107,867,19, null, 50, 'L500 2024 EMEA',2024, '2023-08-07','2023-08-07','".Carbon::now()."','".Carbon::now()."'),</v>
      </c>
      <c r="AJ558" s="16" t="str">
        <f t="shared" si="33"/>
        <v>('".DB::select("SELECT id_status FROM `status` WHERE `element_type` = 'task' AND status_type = 'client' AND name ='CONFIRMED'")[0]-&gt;id_status."',557,1),</v>
      </c>
      <c r="AK558" s="16" t="str">
        <f t="shared" si="34"/>
        <v/>
      </c>
      <c r="AL558" s="16" t="str">
        <f t="shared" si="35"/>
        <v/>
      </c>
    </row>
    <row r="559" spans="1:38" x14ac:dyDescent="0.25">
      <c r="A559" s="16" t="s">
        <v>704</v>
      </c>
      <c r="B559" s="16" t="s">
        <v>3139</v>
      </c>
      <c r="C559" s="16" t="s">
        <v>27</v>
      </c>
      <c r="D559" s="16" t="s">
        <v>349</v>
      </c>
      <c r="E559" s="16" t="s">
        <v>2912</v>
      </c>
      <c r="F559" s="16" t="s">
        <v>30</v>
      </c>
      <c r="G559" s="16" t="s">
        <v>63</v>
      </c>
      <c r="H559" s="16" t="s">
        <v>208</v>
      </c>
      <c r="I559" s="16" t="s">
        <v>35</v>
      </c>
      <c r="J559" s="16" t="s">
        <v>36</v>
      </c>
      <c r="M559" s="16" t="s">
        <v>54</v>
      </c>
      <c r="N559" s="7">
        <v>45510</v>
      </c>
      <c r="O559" s="9">
        <v>45510</v>
      </c>
      <c r="P559" t="s">
        <v>5028</v>
      </c>
      <c r="Q559">
        <v>1</v>
      </c>
      <c r="R559">
        <v>24</v>
      </c>
      <c r="S559">
        <v>5</v>
      </c>
      <c r="T559" t="s">
        <v>4986</v>
      </c>
      <c r="U559">
        <v>166</v>
      </c>
      <c r="V559">
        <v>14</v>
      </c>
      <c r="W559">
        <v>56</v>
      </c>
      <c r="X559">
        <v>107</v>
      </c>
      <c r="Y559">
        <v>867</v>
      </c>
      <c r="Z559">
        <v>20</v>
      </c>
      <c r="AA559">
        <v>19</v>
      </c>
      <c r="AD559">
        <v>50</v>
      </c>
      <c r="AE559">
        <v>558</v>
      </c>
      <c r="AF559" s="16" t="s">
        <v>3143</v>
      </c>
      <c r="AG559" s="16"/>
      <c r="AH559" s="16"/>
      <c r="AI559" s="16" t="str">
        <f t="shared" si="32"/>
        <v>(166,5,14,56,107,867,19, null, 50, 'L500 2025 EMEA',2025, '2024-08-06','2024-08-06','".Carbon::now()."','".Carbon::now()."'),</v>
      </c>
      <c r="AJ559" s="16" t="str">
        <f t="shared" si="33"/>
        <v>('".DB::select("SELECT id_status FROM `status` WHERE `element_type` = 'task' AND status_type = 'client' AND name ='PRE-FORECAST'")[0]-&gt;id_status."',558,1),</v>
      </c>
      <c r="AK559" s="16" t="str">
        <f t="shared" si="34"/>
        <v/>
      </c>
      <c r="AL559" s="16" t="str">
        <f t="shared" si="35"/>
        <v/>
      </c>
    </row>
    <row r="560" spans="1:38" x14ac:dyDescent="0.25">
      <c r="A560" s="16" t="s">
        <v>365</v>
      </c>
      <c r="B560" s="16" t="s">
        <v>62</v>
      </c>
      <c r="C560" s="16" t="s">
        <v>41</v>
      </c>
      <c r="D560" s="16" t="s">
        <v>28</v>
      </c>
      <c r="E560" s="16" t="s">
        <v>76</v>
      </c>
      <c r="F560" s="16" t="s">
        <v>77</v>
      </c>
      <c r="G560" s="16" t="s">
        <v>268</v>
      </c>
      <c r="H560" s="16" t="s">
        <v>414</v>
      </c>
      <c r="I560" s="16" t="s">
        <v>73</v>
      </c>
      <c r="J560" s="16" t="s">
        <v>73</v>
      </c>
      <c r="M560" s="16" t="s">
        <v>54</v>
      </c>
      <c r="N560" s="7">
        <v>44966</v>
      </c>
      <c r="O560" s="9">
        <v>44965</v>
      </c>
      <c r="P560" t="s">
        <v>1207</v>
      </c>
      <c r="Q560">
        <v>1</v>
      </c>
      <c r="R560">
        <v>33</v>
      </c>
      <c r="S560">
        <v>4</v>
      </c>
      <c r="T560" t="s">
        <v>3029</v>
      </c>
      <c r="U560">
        <v>17</v>
      </c>
      <c r="V560">
        <v>2</v>
      </c>
      <c r="W560">
        <v>19</v>
      </c>
      <c r="X560">
        <v>64</v>
      </c>
      <c r="Y560">
        <v>136</v>
      </c>
      <c r="Z560">
        <v>4</v>
      </c>
      <c r="AA560">
        <v>4</v>
      </c>
      <c r="AD560">
        <v>50</v>
      </c>
      <c r="AE560">
        <v>559</v>
      </c>
      <c r="AF560" s="16" t="s">
        <v>39</v>
      </c>
      <c r="AG560" s="16"/>
      <c r="AH560" s="16"/>
      <c r="AI560" s="16" t="str">
        <f t="shared" si="32"/>
        <v>(17,4,2,19,64,136,4, null, 50, 'Chambers 2024 UK',2024, '2023-02-08','2023-02-08','".Carbon::now()."','".Carbon::now()."'),</v>
      </c>
      <c r="AJ560" s="16" t="str">
        <f t="shared" si="33"/>
        <v>('".DB::select("SELECT id_status FROM `status` WHERE `element_type` = 'task' AND status_type = 'client' AND name ='CONFIRMED'")[0]-&gt;id_status."',559,1),</v>
      </c>
      <c r="AK560" s="16" t="str">
        <f t="shared" si="34"/>
        <v/>
      </c>
      <c r="AL560" s="16" t="str">
        <f t="shared" si="35"/>
        <v/>
      </c>
    </row>
    <row r="561" spans="1:38" x14ac:dyDescent="0.25">
      <c r="A561" s="16" t="s">
        <v>215</v>
      </c>
      <c r="B561" s="16" t="s">
        <v>26</v>
      </c>
      <c r="C561" s="16" t="s">
        <v>41</v>
      </c>
      <c r="D561" s="16" t="s">
        <v>28</v>
      </c>
      <c r="E561" s="16" t="s">
        <v>51</v>
      </c>
      <c r="F561" s="16" t="s">
        <v>31</v>
      </c>
      <c r="G561" s="16" t="s">
        <v>216</v>
      </c>
      <c r="H561" s="16" t="s">
        <v>221</v>
      </c>
      <c r="I561" s="16" t="s">
        <v>38</v>
      </c>
      <c r="J561" s="16" t="s">
        <v>218</v>
      </c>
      <c r="M561" s="16" t="s">
        <v>37</v>
      </c>
      <c r="N561" s="7">
        <v>45058</v>
      </c>
      <c r="O561" s="9">
        <v>45063</v>
      </c>
      <c r="P561" t="s">
        <v>1191</v>
      </c>
      <c r="Q561">
        <v>1</v>
      </c>
      <c r="R561">
        <v>13</v>
      </c>
      <c r="S561">
        <v>5</v>
      </c>
      <c r="T561" t="s">
        <v>2965</v>
      </c>
      <c r="U561">
        <v>57</v>
      </c>
      <c r="V561">
        <v>2</v>
      </c>
      <c r="W561">
        <v>12</v>
      </c>
      <c r="X561">
        <v>32</v>
      </c>
      <c r="Y561">
        <v>138</v>
      </c>
      <c r="Z561">
        <v>15</v>
      </c>
      <c r="AA561">
        <v>13</v>
      </c>
      <c r="AD561">
        <v>42</v>
      </c>
      <c r="AE561">
        <v>560</v>
      </c>
      <c r="AF561" s="16" t="s">
        <v>39</v>
      </c>
      <c r="AG561" s="16"/>
      <c r="AH561" s="16"/>
      <c r="AI561" s="16" t="str">
        <f t="shared" si="32"/>
        <v>(57,5,2,12,32,138,13, null, 42, 'Chambers 2024 Europe',2024, '2023-05-17','2023-05-17','".Carbon::now()."','".Carbon::now()."'),</v>
      </c>
      <c r="AJ561" s="16" t="str">
        <f t="shared" si="33"/>
        <v>('".DB::select("SELECT id_status FROM `status` WHERE `element_type` = 'task' AND status_type = 'client' AND name ='CONFIRMED'")[0]-&gt;id_status."',560,1),</v>
      </c>
      <c r="AK561" s="16" t="str">
        <f t="shared" si="34"/>
        <v/>
      </c>
      <c r="AL561" s="16" t="str">
        <f t="shared" si="35"/>
        <v/>
      </c>
    </row>
    <row r="562" spans="1:38" x14ac:dyDescent="0.25">
      <c r="A562" s="16" t="s">
        <v>215</v>
      </c>
      <c r="B562" s="16" t="s">
        <v>26</v>
      </c>
      <c r="C562" s="16" t="s">
        <v>41</v>
      </c>
      <c r="D562" s="16" t="s">
        <v>349</v>
      </c>
      <c r="E562" s="16" t="s">
        <v>2909</v>
      </c>
      <c r="F562" s="16" t="s">
        <v>31</v>
      </c>
      <c r="G562" s="16" t="s">
        <v>216</v>
      </c>
      <c r="H562" s="16" t="s">
        <v>221</v>
      </c>
      <c r="I562" s="16" t="s">
        <v>38</v>
      </c>
      <c r="J562" s="16" t="s">
        <v>218</v>
      </c>
      <c r="M562" s="16" t="s">
        <v>37</v>
      </c>
      <c r="N562" s="7">
        <v>45428</v>
      </c>
      <c r="O562" s="9">
        <v>45428</v>
      </c>
      <c r="P562" t="s">
        <v>5029</v>
      </c>
      <c r="Q562">
        <v>1</v>
      </c>
      <c r="R562">
        <v>13</v>
      </c>
      <c r="S562">
        <v>5</v>
      </c>
      <c r="T562" t="s">
        <v>4975</v>
      </c>
      <c r="U562">
        <v>177</v>
      </c>
      <c r="V562">
        <v>2</v>
      </c>
      <c r="W562">
        <v>12</v>
      </c>
      <c r="X562">
        <v>32</v>
      </c>
      <c r="Y562">
        <v>138</v>
      </c>
      <c r="Z562">
        <v>15</v>
      </c>
      <c r="AA562">
        <v>13</v>
      </c>
      <c r="AD562">
        <v>42</v>
      </c>
      <c r="AE562">
        <v>561</v>
      </c>
      <c r="AF562" s="16" t="s">
        <v>3143</v>
      </c>
      <c r="AG562" s="16"/>
      <c r="AH562" s="16"/>
      <c r="AI562" s="16" t="str">
        <f t="shared" si="32"/>
        <v>(177,5,2,12,32,138,13, null, 42, 'Chambers 2025 Europe',2025, '2024-05-16','2024-05-16','".Carbon::now()."','".Carbon::now()."'),</v>
      </c>
      <c r="AJ562" s="16" t="str">
        <f t="shared" si="33"/>
        <v>('".DB::select("SELECT id_status FROM `status` WHERE `element_type` = 'task' AND status_type = 'client' AND name ='PRE-FORECAST'")[0]-&gt;id_status."',561,1),</v>
      </c>
      <c r="AK562" s="16" t="str">
        <f t="shared" si="34"/>
        <v/>
      </c>
      <c r="AL562" s="16" t="str">
        <f t="shared" si="35"/>
        <v/>
      </c>
    </row>
    <row r="563" spans="1:38" x14ac:dyDescent="0.25">
      <c r="A563" s="16" t="s">
        <v>704</v>
      </c>
      <c r="B563" s="16" t="s">
        <v>26</v>
      </c>
      <c r="C563" s="16" t="s">
        <v>41</v>
      </c>
      <c r="D563" s="16" t="s">
        <v>349</v>
      </c>
      <c r="E563" s="16" t="s">
        <v>2909</v>
      </c>
      <c r="F563" s="16" t="s">
        <v>31</v>
      </c>
      <c r="G563" s="16" t="s">
        <v>63</v>
      </c>
      <c r="H563" s="16" t="s">
        <v>221</v>
      </c>
      <c r="I563" s="16" t="s">
        <v>35</v>
      </c>
      <c r="J563" s="16" t="s">
        <v>36</v>
      </c>
      <c r="M563" s="16" t="s">
        <v>234</v>
      </c>
      <c r="N563" s="7"/>
      <c r="O563" s="9">
        <v>45344</v>
      </c>
      <c r="P563" t="s">
        <v>5033</v>
      </c>
      <c r="Q563">
        <v>1</v>
      </c>
      <c r="R563">
        <v>24</v>
      </c>
      <c r="S563">
        <v>5</v>
      </c>
      <c r="T563" t="s">
        <v>4986</v>
      </c>
      <c r="U563">
        <v>166</v>
      </c>
      <c r="V563">
        <v>2</v>
      </c>
      <c r="W563">
        <v>12</v>
      </c>
      <c r="X563">
        <v>107</v>
      </c>
      <c r="Y563">
        <v>138</v>
      </c>
      <c r="Z563">
        <v>20</v>
      </c>
      <c r="AA563">
        <v>19</v>
      </c>
      <c r="AD563">
        <v>31</v>
      </c>
      <c r="AE563">
        <v>562</v>
      </c>
      <c r="AF563" s="16" t="s">
        <v>39</v>
      </c>
      <c r="AG563" s="16"/>
      <c r="AH563" s="16"/>
      <c r="AI563" s="16" t="str">
        <f t="shared" si="32"/>
        <v>(166,5,2,12,107,138,19, null, 31, 'Chambers 2025 Europe',2025, '2024-02-22','2024-02-22','".Carbon::now()."','".Carbon::now()."'),</v>
      </c>
      <c r="AJ563" s="16" t="str">
        <f t="shared" si="33"/>
        <v>('".DB::select("SELECT id_status FROM `status` WHERE `element_type` = 'task' AND status_type = 'client' AND name ='CONFIRMED'")[0]-&gt;id_status."',562,1),</v>
      </c>
      <c r="AK563" s="16" t="str">
        <f t="shared" si="34"/>
        <v/>
      </c>
      <c r="AL563" s="16" t="str">
        <f t="shared" si="35"/>
        <v/>
      </c>
    </row>
    <row r="564" spans="1:38" x14ac:dyDescent="0.25">
      <c r="A564" s="16" t="s">
        <v>104</v>
      </c>
      <c r="B564" s="16" t="s">
        <v>62</v>
      </c>
      <c r="C564" s="16" t="s">
        <v>41</v>
      </c>
      <c r="D564" s="16" t="s">
        <v>28</v>
      </c>
      <c r="E564" s="16" t="s">
        <v>105</v>
      </c>
      <c r="F564" s="16" t="s">
        <v>106</v>
      </c>
      <c r="G564" s="16" t="s">
        <v>111</v>
      </c>
      <c r="H564" s="16" t="s">
        <v>112</v>
      </c>
      <c r="I564" s="16" t="s">
        <v>94</v>
      </c>
      <c r="J564" s="16" t="s">
        <v>109</v>
      </c>
      <c r="M564" s="16" t="s">
        <v>37</v>
      </c>
      <c r="N564" s="7">
        <v>45142</v>
      </c>
      <c r="O564" s="9">
        <v>45239</v>
      </c>
      <c r="P564" t="s">
        <v>1241</v>
      </c>
      <c r="Q564">
        <v>1</v>
      </c>
      <c r="R564">
        <v>10</v>
      </c>
      <c r="S564">
        <v>4</v>
      </c>
      <c r="T564" t="s">
        <v>3023</v>
      </c>
      <c r="U564">
        <v>133</v>
      </c>
      <c r="V564">
        <v>2</v>
      </c>
      <c r="W564">
        <v>20</v>
      </c>
      <c r="X564">
        <v>30</v>
      </c>
      <c r="Y564">
        <v>139</v>
      </c>
      <c r="Z564">
        <v>33</v>
      </c>
      <c r="AA564">
        <v>3</v>
      </c>
      <c r="AD564">
        <v>42</v>
      </c>
      <c r="AE564">
        <v>563</v>
      </c>
      <c r="AF564" s="16" t="s">
        <v>39</v>
      </c>
      <c r="AG564" s="16"/>
      <c r="AH564" s="16"/>
      <c r="AI564" s="16" t="str">
        <f t="shared" si="32"/>
        <v>(133,4,2,20,30,139,3, null, 42, 'Chambers 2024 USA',2024, '2023-11-09','2023-11-09','".Carbon::now()."','".Carbon::now()."'),</v>
      </c>
      <c r="AJ564" s="16" t="str">
        <f t="shared" si="33"/>
        <v>('".DB::select("SELECT id_status FROM `status` WHERE `element_type` = 'task' AND status_type = 'client' AND name ='CONFIRMED'")[0]-&gt;id_status."',563,1),</v>
      </c>
      <c r="AK564" s="16" t="str">
        <f t="shared" si="34"/>
        <v/>
      </c>
      <c r="AL564" s="16" t="str">
        <f t="shared" si="35"/>
        <v/>
      </c>
    </row>
    <row r="565" spans="1:38" x14ac:dyDescent="0.25">
      <c r="A565" s="16" t="s">
        <v>303</v>
      </c>
      <c r="B565" s="16" t="s">
        <v>26</v>
      </c>
      <c r="C565" s="16" t="s">
        <v>41</v>
      </c>
      <c r="D565" s="16" t="s">
        <v>28</v>
      </c>
      <c r="E565" s="16" t="s">
        <v>160</v>
      </c>
      <c r="F565" s="16" t="s">
        <v>155</v>
      </c>
      <c r="G565" s="16" t="s">
        <v>304</v>
      </c>
      <c r="H565" s="16" t="s">
        <v>112</v>
      </c>
      <c r="I565" s="16" t="s">
        <v>73</v>
      </c>
      <c r="J565" s="16" t="s">
        <v>3174</v>
      </c>
      <c r="M565" s="16"/>
      <c r="N565" s="7">
        <v>45003</v>
      </c>
      <c r="O565" s="9">
        <v>44995</v>
      </c>
      <c r="P565" t="s">
        <v>1206</v>
      </c>
      <c r="Q565">
        <v>1</v>
      </c>
      <c r="R565">
        <v>31</v>
      </c>
      <c r="S565">
        <v>5</v>
      </c>
      <c r="T565" t="s">
        <v>2920</v>
      </c>
      <c r="U565">
        <v>24</v>
      </c>
      <c r="V565">
        <v>2</v>
      </c>
      <c r="W565">
        <v>4</v>
      </c>
      <c r="X565">
        <v>9</v>
      </c>
      <c r="Y565">
        <v>139</v>
      </c>
      <c r="Z565">
        <v>4</v>
      </c>
      <c r="AA565">
        <v>45</v>
      </c>
      <c r="AE565">
        <v>564</v>
      </c>
      <c r="AF565" s="16" t="s">
        <v>24</v>
      </c>
      <c r="AG565" s="16"/>
      <c r="AH565" s="16"/>
      <c r="AI565" s="16" t="str">
        <f t="shared" si="32"/>
        <v>(24,5,2,4,9,139,45, null, null, 'Chambers 2024 Asia Pacific',2024, '2023-03-10','2023-03-10','".Carbon::now()."','".Carbon::now()."'),</v>
      </c>
      <c r="AJ565" s="16" t="str">
        <f t="shared" si="33"/>
        <v>('".DB::select("SELECT id_status FROM `status` WHERE `element_type` = 'task' AND status_type = 'client' AND name ='CANCELLED'")[0]-&gt;id_status."',564,1),</v>
      </c>
      <c r="AK565" s="16" t="str">
        <f t="shared" si="34"/>
        <v/>
      </c>
      <c r="AL565" s="16" t="str">
        <f t="shared" si="35"/>
        <v/>
      </c>
    </row>
    <row r="566" spans="1:38" x14ac:dyDescent="0.25">
      <c r="A566" s="16" t="s">
        <v>313</v>
      </c>
      <c r="B566" s="16" t="s">
        <v>62</v>
      </c>
      <c r="C566" s="16" t="s">
        <v>41</v>
      </c>
      <c r="D566" s="16" t="s">
        <v>28</v>
      </c>
      <c r="E566" s="16" t="s">
        <v>51</v>
      </c>
      <c r="F566" s="16" t="s">
        <v>31</v>
      </c>
      <c r="G566" s="16" t="s">
        <v>348</v>
      </c>
      <c r="H566" s="16" t="s">
        <v>112</v>
      </c>
      <c r="I566" s="16" t="s">
        <v>55</v>
      </c>
      <c r="J566" s="16" t="s">
        <v>314</v>
      </c>
      <c r="M566" s="16" t="s">
        <v>315</v>
      </c>
      <c r="N566" s="7">
        <v>45063</v>
      </c>
      <c r="O566" s="9">
        <v>45063</v>
      </c>
      <c r="P566" t="s">
        <v>1191</v>
      </c>
      <c r="Q566">
        <v>1</v>
      </c>
      <c r="R566">
        <v>32</v>
      </c>
      <c r="S566">
        <v>4</v>
      </c>
      <c r="T566" t="s">
        <v>3024</v>
      </c>
      <c r="U566">
        <v>77</v>
      </c>
      <c r="V566">
        <v>2</v>
      </c>
      <c r="W566">
        <v>12</v>
      </c>
      <c r="X566">
        <v>58</v>
      </c>
      <c r="Y566">
        <v>139</v>
      </c>
      <c r="Z566">
        <v>22</v>
      </c>
      <c r="AA566">
        <v>21</v>
      </c>
      <c r="AD566">
        <v>39</v>
      </c>
      <c r="AE566">
        <v>565</v>
      </c>
      <c r="AF566" s="16" t="s">
        <v>39</v>
      </c>
      <c r="AG566" s="16"/>
      <c r="AH566" s="16"/>
      <c r="AI566" s="16" t="str">
        <f t="shared" si="32"/>
        <v>(77,4,2,12,58,139,21, null, 39, 'Chambers 2024 Europe',2024, '2023-05-17','2023-05-17','".Carbon::now()."','".Carbon::now()."'),</v>
      </c>
      <c r="AJ566" s="16" t="str">
        <f t="shared" si="33"/>
        <v>('".DB::select("SELECT id_status FROM `status` WHERE `element_type` = 'task' AND status_type = 'client' AND name ='CONFIRMED'")[0]-&gt;id_status."',565,1),</v>
      </c>
      <c r="AK566" s="16" t="str">
        <f t="shared" si="34"/>
        <v/>
      </c>
      <c r="AL566" s="16" t="str">
        <f t="shared" si="35"/>
        <v/>
      </c>
    </row>
    <row r="567" spans="1:38" x14ac:dyDescent="0.25">
      <c r="A567" s="16" t="s">
        <v>313</v>
      </c>
      <c r="B567" s="16" t="s">
        <v>62</v>
      </c>
      <c r="C567" s="16" t="s">
        <v>41</v>
      </c>
      <c r="D567" s="16" t="s">
        <v>349</v>
      </c>
      <c r="E567" s="16" t="s">
        <v>2909</v>
      </c>
      <c r="F567" s="16" t="s">
        <v>31</v>
      </c>
      <c r="G567" s="16" t="s">
        <v>348</v>
      </c>
      <c r="H567" s="16" t="s">
        <v>112</v>
      </c>
      <c r="I567" s="16" t="s">
        <v>55</v>
      </c>
      <c r="J567" s="16" t="s">
        <v>314</v>
      </c>
      <c r="M567" s="16" t="s">
        <v>315</v>
      </c>
      <c r="N567" s="7">
        <v>45428</v>
      </c>
      <c r="O567" s="9">
        <v>45428</v>
      </c>
      <c r="P567" t="s">
        <v>5029</v>
      </c>
      <c r="Q567">
        <v>1</v>
      </c>
      <c r="R567">
        <v>32</v>
      </c>
      <c r="S567">
        <v>4</v>
      </c>
      <c r="T567" t="s">
        <v>3076</v>
      </c>
      <c r="U567">
        <v>167</v>
      </c>
      <c r="V567">
        <v>2</v>
      </c>
      <c r="W567">
        <v>12</v>
      </c>
      <c r="X567">
        <v>58</v>
      </c>
      <c r="Y567">
        <v>139</v>
      </c>
      <c r="Z567">
        <v>22</v>
      </c>
      <c r="AA567">
        <v>21</v>
      </c>
      <c r="AD567">
        <v>39</v>
      </c>
      <c r="AE567">
        <v>566</v>
      </c>
      <c r="AF567" s="16" t="s">
        <v>3143</v>
      </c>
      <c r="AG567" s="16"/>
      <c r="AH567" s="16"/>
      <c r="AI567" s="16" t="str">
        <f t="shared" si="32"/>
        <v>(167,4,2,12,58,139,21, null, 39, 'Chambers 2025 Europe',2025, '2024-05-16','2024-05-16','".Carbon::now()."','".Carbon::now()."'),</v>
      </c>
      <c r="AJ567" s="16" t="str">
        <f t="shared" si="33"/>
        <v>('".DB::select("SELECT id_status FROM `status` WHERE `element_type` = 'task' AND status_type = 'client' AND name ='PRE-FORECAST'")[0]-&gt;id_status."',566,1),</v>
      </c>
      <c r="AK567" s="16" t="str">
        <f t="shared" si="34"/>
        <v/>
      </c>
      <c r="AL567" s="16" t="str">
        <f t="shared" si="35"/>
        <v/>
      </c>
    </row>
    <row r="568" spans="1:38" x14ac:dyDescent="0.25">
      <c r="A568" s="16" t="s">
        <v>75</v>
      </c>
      <c r="B568" s="16" t="s">
        <v>62</v>
      </c>
      <c r="C568" s="16" t="s">
        <v>41</v>
      </c>
      <c r="D568" s="16" t="s">
        <v>28</v>
      </c>
      <c r="E568" s="16" t="s">
        <v>76</v>
      </c>
      <c r="F568" s="16" t="s">
        <v>77</v>
      </c>
      <c r="G568" s="16" t="s">
        <v>78</v>
      </c>
      <c r="H568" s="16" t="s">
        <v>79</v>
      </c>
      <c r="I568" s="16" t="s">
        <v>80</v>
      </c>
      <c r="J568" s="16" t="s">
        <v>66</v>
      </c>
      <c r="M568" s="16"/>
      <c r="N568" s="7">
        <v>44966</v>
      </c>
      <c r="O568" s="9">
        <v>44965</v>
      </c>
      <c r="P568" t="s">
        <v>1207</v>
      </c>
      <c r="Q568">
        <v>1</v>
      </c>
      <c r="R568">
        <v>6</v>
      </c>
      <c r="S568">
        <v>4</v>
      </c>
      <c r="T568" t="s">
        <v>3019</v>
      </c>
      <c r="U568">
        <v>125</v>
      </c>
      <c r="V568">
        <v>2</v>
      </c>
      <c r="W568">
        <v>19</v>
      </c>
      <c r="X568">
        <v>114</v>
      </c>
      <c r="Y568">
        <v>233</v>
      </c>
      <c r="Z568">
        <v>11</v>
      </c>
      <c r="AA568">
        <v>23</v>
      </c>
      <c r="AE568">
        <v>567</v>
      </c>
      <c r="AF568" s="16" t="s">
        <v>24</v>
      </c>
      <c r="AG568" s="16"/>
      <c r="AH568" s="16"/>
      <c r="AI568" s="16" t="str">
        <f t="shared" si="32"/>
        <v>(125,4,2,19,114,233,23, null, null, 'Chambers 2024 UK',2024, '2023-02-08','2023-02-08','".Carbon::now()."','".Carbon::now()."'),</v>
      </c>
      <c r="AJ568" s="16" t="str">
        <f t="shared" si="33"/>
        <v>('".DB::select("SELECT id_status FROM `status` WHERE `element_type` = 'task' AND status_type = 'client' AND name ='CANCELLED'")[0]-&gt;id_status."',567,1),</v>
      </c>
      <c r="AK568" s="16" t="str">
        <f t="shared" si="34"/>
        <v/>
      </c>
      <c r="AL568" s="16" t="str">
        <f t="shared" si="35"/>
        <v/>
      </c>
    </row>
    <row r="569" spans="1:38" x14ac:dyDescent="0.25">
      <c r="A569" s="16" t="s">
        <v>286</v>
      </c>
      <c r="B569" s="16" t="s">
        <v>26</v>
      </c>
      <c r="C569" s="16" t="s">
        <v>41</v>
      </c>
      <c r="D569" s="16" t="s">
        <v>28</v>
      </c>
      <c r="E569" s="16" t="s">
        <v>76</v>
      </c>
      <c r="F569" s="16" t="s">
        <v>77</v>
      </c>
      <c r="G569" s="16" t="s">
        <v>78</v>
      </c>
      <c r="H569" s="16" t="s">
        <v>79</v>
      </c>
      <c r="I569" s="16" t="s">
        <v>73</v>
      </c>
      <c r="J569" s="16" t="s">
        <v>55</v>
      </c>
      <c r="M569" s="16" t="s">
        <v>96</v>
      </c>
      <c r="N569" s="7">
        <v>44966</v>
      </c>
      <c r="O569" s="9">
        <v>44965</v>
      </c>
      <c r="P569" t="s">
        <v>1207</v>
      </c>
      <c r="Q569">
        <v>1</v>
      </c>
      <c r="R569">
        <v>27</v>
      </c>
      <c r="S569">
        <v>5</v>
      </c>
      <c r="T569" t="s">
        <v>3018</v>
      </c>
      <c r="U569">
        <v>124</v>
      </c>
      <c r="V569">
        <v>2</v>
      </c>
      <c r="W569">
        <v>19</v>
      </c>
      <c r="X569">
        <v>114</v>
      </c>
      <c r="Y569">
        <v>233</v>
      </c>
      <c r="Z569">
        <v>4</v>
      </c>
      <c r="AA569">
        <v>22</v>
      </c>
      <c r="AD569">
        <v>18</v>
      </c>
      <c r="AE569">
        <v>568</v>
      </c>
      <c r="AF569" s="16" t="s">
        <v>39</v>
      </c>
      <c r="AG569" s="16"/>
      <c r="AH569" s="16"/>
      <c r="AI569" s="16" t="str">
        <f t="shared" si="32"/>
        <v>(124,5,2,19,114,233,22, null, 18, 'Chambers 2024 UK',2024, '2023-02-08','2023-02-08','".Carbon::now()."','".Carbon::now()."'),</v>
      </c>
      <c r="AJ569" s="16" t="str">
        <f t="shared" si="33"/>
        <v>('".DB::select("SELECT id_status FROM `status` WHERE `element_type` = 'task' AND status_type = 'client' AND name ='CONFIRMED'")[0]-&gt;id_status."',568,1),</v>
      </c>
      <c r="AK569" s="16" t="str">
        <f t="shared" si="34"/>
        <v/>
      </c>
      <c r="AL569" s="16" t="str">
        <f t="shared" si="35"/>
        <v/>
      </c>
    </row>
    <row r="570" spans="1:38" x14ac:dyDescent="0.25">
      <c r="A570" s="16" t="s">
        <v>286</v>
      </c>
      <c r="B570" s="16" t="s">
        <v>26</v>
      </c>
      <c r="C570" s="16" t="s">
        <v>41</v>
      </c>
      <c r="D570" s="16" t="s">
        <v>349</v>
      </c>
      <c r="E570" s="16" t="s">
        <v>1274</v>
      </c>
      <c r="F570" s="16" t="s">
        <v>77</v>
      </c>
      <c r="G570" s="16" t="s">
        <v>78</v>
      </c>
      <c r="H570" s="16" t="s">
        <v>79</v>
      </c>
      <c r="I570" s="16" t="s">
        <v>73</v>
      </c>
      <c r="J570" s="16" t="s">
        <v>55</v>
      </c>
      <c r="M570" s="16" t="s">
        <v>96</v>
      </c>
      <c r="N570" s="7">
        <v>45330</v>
      </c>
      <c r="O570" s="9">
        <v>45330</v>
      </c>
      <c r="P570" t="s">
        <v>3129</v>
      </c>
      <c r="Q570">
        <v>1</v>
      </c>
      <c r="R570">
        <v>27</v>
      </c>
      <c r="S570">
        <v>5</v>
      </c>
      <c r="T570" t="s">
        <v>5011</v>
      </c>
      <c r="U570">
        <v>244</v>
      </c>
      <c r="V570">
        <v>2</v>
      </c>
      <c r="W570">
        <v>19</v>
      </c>
      <c r="X570">
        <v>114</v>
      </c>
      <c r="Y570">
        <v>233</v>
      </c>
      <c r="Z570">
        <v>4</v>
      </c>
      <c r="AA570">
        <v>22</v>
      </c>
      <c r="AD570">
        <v>18</v>
      </c>
      <c r="AE570">
        <v>569</v>
      </c>
      <c r="AF570" s="16" t="s">
        <v>3143</v>
      </c>
      <c r="AG570" s="16"/>
      <c r="AH570" s="16"/>
      <c r="AI570" s="16" t="str">
        <f t="shared" si="32"/>
        <v>(244,5,2,19,114,233,22, null, 18, 'Chambers 2025 UK',2025, '2024-02-08','2024-02-08','".Carbon::now()."','".Carbon::now()."'),</v>
      </c>
      <c r="AJ570" s="16" t="str">
        <f t="shared" si="33"/>
        <v>('".DB::select("SELECT id_status FROM `status` WHERE `element_type` = 'task' AND status_type = 'client' AND name ='PRE-FORECAST'")[0]-&gt;id_status."',569,1),</v>
      </c>
      <c r="AK570" s="16" t="str">
        <f t="shared" si="34"/>
        <v/>
      </c>
      <c r="AL570" s="16" t="str">
        <f t="shared" si="35"/>
        <v/>
      </c>
    </row>
    <row r="571" spans="1:38" x14ac:dyDescent="0.25">
      <c r="A571" s="16" t="s">
        <v>365</v>
      </c>
      <c r="B571" s="16" t="s">
        <v>62</v>
      </c>
      <c r="C571" s="16" t="s">
        <v>41</v>
      </c>
      <c r="D571" s="16" t="s">
        <v>28</v>
      </c>
      <c r="E571" s="16" t="s">
        <v>76</v>
      </c>
      <c r="F571" s="16" t="s">
        <v>77</v>
      </c>
      <c r="G571" s="16" t="s">
        <v>78</v>
      </c>
      <c r="H571" s="16" t="s">
        <v>79</v>
      </c>
      <c r="I571" s="16" t="s">
        <v>73</v>
      </c>
      <c r="J571" s="16" t="s">
        <v>73</v>
      </c>
      <c r="M571" s="16"/>
      <c r="N571" s="7">
        <v>44966</v>
      </c>
      <c r="O571" s="9">
        <v>44965</v>
      </c>
      <c r="P571" t="s">
        <v>1207</v>
      </c>
      <c r="Q571">
        <v>1</v>
      </c>
      <c r="R571">
        <v>33</v>
      </c>
      <c r="S571">
        <v>4</v>
      </c>
      <c r="T571" t="s">
        <v>3029</v>
      </c>
      <c r="U571">
        <v>17</v>
      </c>
      <c r="V571">
        <v>2</v>
      </c>
      <c r="W571">
        <v>19</v>
      </c>
      <c r="X571">
        <v>114</v>
      </c>
      <c r="Y571">
        <v>233</v>
      </c>
      <c r="Z571">
        <v>4</v>
      </c>
      <c r="AA571">
        <v>4</v>
      </c>
      <c r="AE571">
        <v>570</v>
      </c>
      <c r="AF571" s="16" t="s">
        <v>24</v>
      </c>
      <c r="AG571" s="16"/>
      <c r="AH571" s="16"/>
      <c r="AI571" s="16" t="str">
        <f t="shared" si="32"/>
        <v>(17,4,2,19,114,233,4, null, null, 'Chambers 2024 UK',2024, '2023-02-08','2023-02-08','".Carbon::now()."','".Carbon::now()."'),</v>
      </c>
      <c r="AJ571" s="16" t="str">
        <f t="shared" si="33"/>
        <v>('".DB::select("SELECT id_status FROM `status` WHERE `element_type` = 'task' AND status_type = 'client' AND name ='CANCELLED'")[0]-&gt;id_status."',570,1),</v>
      </c>
      <c r="AK571" s="16" t="str">
        <f t="shared" si="34"/>
        <v/>
      </c>
      <c r="AL571" s="16" t="str">
        <f t="shared" si="35"/>
        <v/>
      </c>
    </row>
    <row r="572" spans="1:38" x14ac:dyDescent="0.25">
      <c r="A572" s="16" t="s">
        <v>75</v>
      </c>
      <c r="B572" s="16" t="s">
        <v>62</v>
      </c>
      <c r="C572" s="16" t="s">
        <v>27</v>
      </c>
      <c r="D572" s="16" t="s">
        <v>28</v>
      </c>
      <c r="E572" s="16" t="s">
        <v>81</v>
      </c>
      <c r="F572" s="16" t="s">
        <v>77</v>
      </c>
      <c r="G572" s="16" t="s">
        <v>82</v>
      </c>
      <c r="H572" s="16" t="s">
        <v>83</v>
      </c>
      <c r="I572" s="16" t="s">
        <v>80</v>
      </c>
      <c r="J572" s="16" t="s">
        <v>66</v>
      </c>
      <c r="M572" s="16"/>
      <c r="N572" s="7">
        <v>45016</v>
      </c>
      <c r="O572" s="9">
        <v>45016</v>
      </c>
      <c r="P572" t="s">
        <v>1201</v>
      </c>
      <c r="Q572">
        <v>1</v>
      </c>
      <c r="R572">
        <v>6</v>
      </c>
      <c r="S572">
        <v>4</v>
      </c>
      <c r="T572" t="s">
        <v>3019</v>
      </c>
      <c r="U572">
        <v>125</v>
      </c>
      <c r="V572">
        <v>14</v>
      </c>
      <c r="W572">
        <v>60</v>
      </c>
      <c r="X572">
        <v>63</v>
      </c>
      <c r="Y572">
        <v>783</v>
      </c>
      <c r="Z572">
        <v>11</v>
      </c>
      <c r="AA572">
        <v>23</v>
      </c>
      <c r="AE572">
        <v>571</v>
      </c>
      <c r="AF572" s="16" t="s">
        <v>24</v>
      </c>
      <c r="AG572" s="16"/>
      <c r="AH572" s="16"/>
      <c r="AI572" s="16" t="str">
        <f t="shared" si="32"/>
        <v>(125,4,14,60,63,783,23, null, null, 'L500 2024 UK',2024, '2023-03-31','2023-03-31','".Carbon::now()."','".Carbon::now()."'),</v>
      </c>
      <c r="AJ572" s="16" t="str">
        <f t="shared" si="33"/>
        <v>('".DB::select("SELECT id_status FROM `status` WHERE `element_type` = 'task' AND status_type = 'client' AND name ='CANCELLED'")[0]-&gt;id_status."',571,1),</v>
      </c>
      <c r="AK572" s="16" t="str">
        <f t="shared" si="34"/>
        <v/>
      </c>
      <c r="AL572" s="16" t="str">
        <f t="shared" si="35"/>
        <v/>
      </c>
    </row>
    <row r="573" spans="1:38" x14ac:dyDescent="0.25">
      <c r="A573" s="16" t="s">
        <v>286</v>
      </c>
      <c r="B573" s="16" t="s">
        <v>26</v>
      </c>
      <c r="C573" s="16" t="s">
        <v>27</v>
      </c>
      <c r="D573" s="16" t="s">
        <v>28</v>
      </c>
      <c r="E573" s="16" t="s">
        <v>81</v>
      </c>
      <c r="F573" s="16" t="s">
        <v>77</v>
      </c>
      <c r="G573" s="16" t="s">
        <v>82</v>
      </c>
      <c r="H573" s="16" t="s">
        <v>83</v>
      </c>
      <c r="I573" s="16" t="s">
        <v>73</v>
      </c>
      <c r="J573" s="16" t="s">
        <v>55</v>
      </c>
      <c r="M573" s="16"/>
      <c r="N573" s="7">
        <v>45016</v>
      </c>
      <c r="O573" s="9">
        <v>45016</v>
      </c>
      <c r="P573" t="s">
        <v>1201</v>
      </c>
      <c r="Q573">
        <v>1</v>
      </c>
      <c r="R573">
        <v>27</v>
      </c>
      <c r="S573">
        <v>5</v>
      </c>
      <c r="T573" t="s">
        <v>3018</v>
      </c>
      <c r="U573">
        <v>124</v>
      </c>
      <c r="V573">
        <v>14</v>
      </c>
      <c r="W573">
        <v>60</v>
      </c>
      <c r="X573">
        <v>63</v>
      </c>
      <c r="Y573">
        <v>783</v>
      </c>
      <c r="Z573">
        <v>4</v>
      </c>
      <c r="AA573">
        <v>22</v>
      </c>
      <c r="AE573">
        <v>572</v>
      </c>
      <c r="AF573" s="16" t="s">
        <v>24</v>
      </c>
      <c r="AG573" s="16"/>
      <c r="AH573" s="16"/>
      <c r="AI573" s="16" t="str">
        <f t="shared" si="32"/>
        <v>(124,5,14,60,63,783,22, null, null, 'L500 2024 UK',2024, '2023-03-31','2023-03-31','".Carbon::now()."','".Carbon::now()."'),</v>
      </c>
      <c r="AJ573" s="16" t="str">
        <f t="shared" si="33"/>
        <v>('".DB::select("SELECT id_status FROM `status` WHERE `element_type` = 'task' AND status_type = 'client' AND name ='CANCELLED'")[0]-&gt;id_status."',572,1),</v>
      </c>
      <c r="AK573" s="16" t="str">
        <f t="shared" si="34"/>
        <v/>
      </c>
      <c r="AL573" s="16" t="str">
        <f t="shared" si="35"/>
        <v/>
      </c>
    </row>
    <row r="574" spans="1:38" x14ac:dyDescent="0.25">
      <c r="A574" s="16" t="s">
        <v>75</v>
      </c>
      <c r="B574" s="16" t="s">
        <v>62</v>
      </c>
      <c r="C574" s="16" t="s">
        <v>27</v>
      </c>
      <c r="D574" s="16" t="s">
        <v>28</v>
      </c>
      <c r="E574" s="16" t="s">
        <v>81</v>
      </c>
      <c r="F574" s="16" t="s">
        <v>77</v>
      </c>
      <c r="G574" s="16" t="s">
        <v>82</v>
      </c>
      <c r="H574" s="16" t="s">
        <v>84</v>
      </c>
      <c r="I574" s="16" t="s">
        <v>80</v>
      </c>
      <c r="J574" s="16" t="s">
        <v>66</v>
      </c>
      <c r="M574" s="16"/>
      <c r="N574" s="7">
        <v>45016</v>
      </c>
      <c r="O574" s="9">
        <v>45016</v>
      </c>
      <c r="P574" t="s">
        <v>1201</v>
      </c>
      <c r="Q574">
        <v>1</v>
      </c>
      <c r="R574">
        <v>6</v>
      </c>
      <c r="S574">
        <v>4</v>
      </c>
      <c r="T574" t="s">
        <v>3019</v>
      </c>
      <c r="U574">
        <v>125</v>
      </c>
      <c r="V574">
        <v>14</v>
      </c>
      <c r="W574">
        <v>60</v>
      </c>
      <c r="X574">
        <v>63</v>
      </c>
      <c r="Y574">
        <v>784</v>
      </c>
      <c r="Z574">
        <v>11</v>
      </c>
      <c r="AA574">
        <v>23</v>
      </c>
      <c r="AE574">
        <v>573</v>
      </c>
      <c r="AF574" s="16" t="s">
        <v>24</v>
      </c>
      <c r="AG574" s="16"/>
      <c r="AH574" s="16"/>
      <c r="AI574" s="16" t="str">
        <f t="shared" si="32"/>
        <v>(125,4,14,60,63,784,23, null, null, 'L500 2024 UK',2024, '2023-03-31','2023-03-31','".Carbon::now()."','".Carbon::now()."'),</v>
      </c>
      <c r="AJ574" s="16" t="str">
        <f t="shared" si="33"/>
        <v>('".DB::select("SELECT id_status FROM `status` WHERE `element_type` = 'task' AND status_type = 'client' AND name ='CANCELLED'")[0]-&gt;id_status."',573,1),</v>
      </c>
      <c r="AK574" s="16" t="str">
        <f t="shared" si="34"/>
        <v/>
      </c>
      <c r="AL574" s="16" t="str">
        <f t="shared" si="35"/>
        <v/>
      </c>
    </row>
    <row r="575" spans="1:38" x14ac:dyDescent="0.25">
      <c r="A575" s="16" t="s">
        <v>286</v>
      </c>
      <c r="B575" s="16" t="s">
        <v>26</v>
      </c>
      <c r="C575" s="16" t="s">
        <v>27</v>
      </c>
      <c r="D575" s="16" t="s">
        <v>28</v>
      </c>
      <c r="E575" s="16" t="s">
        <v>81</v>
      </c>
      <c r="F575" s="16" t="s">
        <v>77</v>
      </c>
      <c r="G575" s="16" t="s">
        <v>82</v>
      </c>
      <c r="H575" s="16" t="s">
        <v>84</v>
      </c>
      <c r="I575" s="16" t="s">
        <v>73</v>
      </c>
      <c r="J575" s="16" t="s">
        <v>55</v>
      </c>
      <c r="M575" s="16"/>
      <c r="N575" s="7">
        <v>45016</v>
      </c>
      <c r="O575" s="9">
        <v>45016</v>
      </c>
      <c r="P575" t="s">
        <v>1201</v>
      </c>
      <c r="Q575">
        <v>1</v>
      </c>
      <c r="R575">
        <v>27</v>
      </c>
      <c r="S575">
        <v>5</v>
      </c>
      <c r="T575" t="s">
        <v>3018</v>
      </c>
      <c r="U575">
        <v>124</v>
      </c>
      <c r="V575">
        <v>14</v>
      </c>
      <c r="W575">
        <v>60</v>
      </c>
      <c r="X575">
        <v>63</v>
      </c>
      <c r="Y575">
        <v>784</v>
      </c>
      <c r="Z575">
        <v>4</v>
      </c>
      <c r="AA575">
        <v>22</v>
      </c>
      <c r="AE575">
        <v>574</v>
      </c>
      <c r="AF575" s="16" t="s">
        <v>24</v>
      </c>
      <c r="AG575" s="16"/>
      <c r="AH575" s="16"/>
      <c r="AI575" s="16" t="str">
        <f t="shared" si="32"/>
        <v>(124,5,14,60,63,784,22, null, null, 'L500 2024 UK',2024, '2023-03-31','2023-03-31','".Carbon::now()."','".Carbon::now()."'),</v>
      </c>
      <c r="AJ575" s="16" t="str">
        <f t="shared" si="33"/>
        <v>('".DB::select("SELECT id_status FROM `status` WHERE `element_type` = 'task' AND status_type = 'client' AND name ='CANCELLED'")[0]-&gt;id_status."',574,1),</v>
      </c>
      <c r="AK575" s="16" t="str">
        <f t="shared" si="34"/>
        <v/>
      </c>
      <c r="AL575" s="16" t="str">
        <f t="shared" si="35"/>
        <v/>
      </c>
    </row>
    <row r="576" spans="1:38" x14ac:dyDescent="0.25">
      <c r="A576" s="16" t="s">
        <v>354</v>
      </c>
      <c r="B576" s="16" t="s">
        <v>26</v>
      </c>
      <c r="C576" s="16" t="s">
        <v>41</v>
      </c>
      <c r="D576" s="16" t="s">
        <v>28</v>
      </c>
      <c r="E576" s="16" t="s">
        <v>51</v>
      </c>
      <c r="F576" s="16" t="s">
        <v>31</v>
      </c>
      <c r="G576" s="16" t="s">
        <v>355</v>
      </c>
      <c r="H576" s="16" t="s">
        <v>357</v>
      </c>
      <c r="I576" s="16" t="s">
        <v>35</v>
      </c>
      <c r="J576" s="16" t="s">
        <v>95</v>
      </c>
      <c r="M576" s="16"/>
      <c r="N576" s="7">
        <v>44979</v>
      </c>
      <c r="O576" s="9">
        <v>44979</v>
      </c>
      <c r="P576" t="s">
        <v>1179</v>
      </c>
      <c r="Q576">
        <v>1</v>
      </c>
      <c r="R576">
        <v>23</v>
      </c>
      <c r="S576">
        <v>5</v>
      </c>
      <c r="T576" t="s">
        <v>2948</v>
      </c>
      <c r="U576">
        <v>63</v>
      </c>
      <c r="V576">
        <v>2</v>
      </c>
      <c r="W576">
        <v>12</v>
      </c>
      <c r="X576">
        <v>80</v>
      </c>
      <c r="Y576">
        <v>149</v>
      </c>
      <c r="Z576">
        <v>20</v>
      </c>
      <c r="AA576">
        <v>8</v>
      </c>
      <c r="AE576">
        <v>575</v>
      </c>
      <c r="AF576" s="16" t="s">
        <v>24</v>
      </c>
      <c r="AG576" s="16"/>
      <c r="AH576" s="16"/>
      <c r="AI576" s="16" t="str">
        <f t="shared" si="32"/>
        <v>(63,5,2,12,80,149,8, null, null, 'Chambers 2024 Europe',2024, '2023-02-22','2023-02-22','".Carbon::now()."','".Carbon::now()."'),</v>
      </c>
      <c r="AJ576" s="16" t="str">
        <f t="shared" si="33"/>
        <v>('".DB::select("SELECT id_status FROM `status` WHERE `element_type` = 'task' AND status_type = 'client' AND name ='CANCELLED'")[0]-&gt;id_status."',575,1),</v>
      </c>
      <c r="AK576" s="16" t="str">
        <f t="shared" si="34"/>
        <v/>
      </c>
      <c r="AL576" s="16" t="str">
        <f t="shared" si="35"/>
        <v/>
      </c>
    </row>
    <row r="577" spans="1:38" x14ac:dyDescent="0.25">
      <c r="A577" s="16" t="s">
        <v>75</v>
      </c>
      <c r="B577" s="16" t="s">
        <v>62</v>
      </c>
      <c r="C577" s="16" t="s">
        <v>85</v>
      </c>
      <c r="D577" s="16" t="s">
        <v>28</v>
      </c>
      <c r="E577" s="16" t="s">
        <v>86</v>
      </c>
      <c r="F577" s="16" t="s">
        <v>77</v>
      </c>
      <c r="G577" s="16" t="s">
        <v>77</v>
      </c>
      <c r="H577" s="16" t="s">
        <v>87</v>
      </c>
      <c r="I577" s="16" t="s">
        <v>80</v>
      </c>
      <c r="J577" s="16" t="s">
        <v>66</v>
      </c>
      <c r="M577" s="16"/>
      <c r="N577" s="7">
        <v>45027</v>
      </c>
      <c r="O577" s="9">
        <v>45026</v>
      </c>
      <c r="P577" t="s">
        <v>3106</v>
      </c>
      <c r="Q577">
        <v>1</v>
      </c>
      <c r="R577">
        <v>6</v>
      </c>
      <c r="S577">
        <v>4</v>
      </c>
      <c r="T577" t="s">
        <v>3019</v>
      </c>
      <c r="U577">
        <v>125</v>
      </c>
      <c r="V577">
        <v>22</v>
      </c>
      <c r="W577">
        <v>71</v>
      </c>
      <c r="X577">
        <v>113</v>
      </c>
      <c r="Y577">
        <v>930</v>
      </c>
      <c r="Z577">
        <v>11</v>
      </c>
      <c r="AA577">
        <v>23</v>
      </c>
      <c r="AE577">
        <v>576</v>
      </c>
      <c r="AF577" s="16" t="s">
        <v>24</v>
      </c>
      <c r="AG577" s="16"/>
      <c r="AH577" s="16"/>
      <c r="AI577" s="16" t="str">
        <f t="shared" si="32"/>
        <v>(125,4,22,71,113,930,23, null, null, 'WTR1000 2023 UK',2024, '2023-04-10','2023-04-10','".Carbon::now()."','".Carbon::now()."'),</v>
      </c>
      <c r="AJ577" s="16" t="str">
        <f t="shared" si="33"/>
        <v>('".DB::select("SELECT id_status FROM `status` WHERE `element_type` = 'task' AND status_type = 'client' AND name ='CANCELLED'")[0]-&gt;id_status."',576,1),</v>
      </c>
      <c r="AK577" s="16" t="str">
        <f t="shared" si="34"/>
        <v/>
      </c>
      <c r="AL577" s="16" t="str">
        <f t="shared" si="35"/>
        <v/>
      </c>
    </row>
    <row r="578" spans="1:38" x14ac:dyDescent="0.25">
      <c r="A578" s="16" t="s">
        <v>286</v>
      </c>
      <c r="B578" s="16" t="s">
        <v>26</v>
      </c>
      <c r="C578" s="16" t="s">
        <v>85</v>
      </c>
      <c r="D578" s="16" t="s">
        <v>28</v>
      </c>
      <c r="E578" s="16" t="s">
        <v>297</v>
      </c>
      <c r="F578" s="16" t="s">
        <v>31</v>
      </c>
      <c r="G578" s="16" t="s">
        <v>77</v>
      </c>
      <c r="H578" s="16" t="s">
        <v>87</v>
      </c>
      <c r="I578" s="16" t="s">
        <v>73</v>
      </c>
      <c r="J578" s="16" t="s">
        <v>55</v>
      </c>
      <c r="M578" s="16"/>
      <c r="N578" s="7">
        <v>45027</v>
      </c>
      <c r="O578" s="9">
        <v>45026</v>
      </c>
      <c r="P578" t="s">
        <v>3106</v>
      </c>
      <c r="Q578">
        <v>1</v>
      </c>
      <c r="R578">
        <v>27</v>
      </c>
      <c r="S578">
        <v>5</v>
      </c>
      <c r="T578" t="s">
        <v>3018</v>
      </c>
      <c r="U578">
        <v>124</v>
      </c>
      <c r="V578">
        <v>22</v>
      </c>
      <c r="W578">
        <v>69</v>
      </c>
      <c r="X578">
        <v>113</v>
      </c>
      <c r="Y578">
        <v>930</v>
      </c>
      <c r="Z578">
        <v>4</v>
      </c>
      <c r="AA578">
        <v>22</v>
      </c>
      <c r="AE578">
        <v>577</v>
      </c>
      <c r="AF578" s="16" t="s">
        <v>24</v>
      </c>
      <c r="AG578" s="16"/>
      <c r="AH578" s="16"/>
      <c r="AI578" s="16" t="str">
        <f t="shared" ref="AI578:AI641" si="36">CONCATENATE("(",U578,",",S578,",",V578,",",W578,",",X578,",",Y578,",",IF(AA578&lt;&gt;"", AA578, "null"),", ",IF(AC578&lt;&gt;"", AC578, "null"),", ",IF(AD578&lt;&gt;"", AD578, "null"),", '",SUBSTITUTE(E578, "'", "´"),"',",D578,", '",P578,"','",P578,"','"".Carbon::now().""','"".Carbon::now().""'),")</f>
        <v>(124,5,22,69,113,930,22, null, null, 'WTR1000 2022 Europe',2024, '2023-04-10','2023-04-10','".Carbon::now()."','".Carbon::now()."'),</v>
      </c>
      <c r="AJ578" s="16" t="str">
        <f t="shared" ref="AJ578:AJ641" si="37">CONCATENATE("('"".DB::select(""SELECT id_status FROM `status` WHERE `element_type` = 'task' AND status_type = 'client' AND name ='", AF578, "'"")[0]-&gt;id_status.""',", AE578, ",1),")</f>
        <v>('".DB::select("SELECT id_status FROM `status` WHERE `element_type` = 'task' AND status_type = 'client' AND name ='CANCELLED'")[0]-&gt;id_status."',577,1),</v>
      </c>
      <c r="AK578" s="16" t="str">
        <f t="shared" ref="AK578:AK641" si="38">IF(AND(AF578&lt;&gt;AG578, AG578&lt;&gt;""),CONCATENATE("('"".DB::select(""SELECT id_status FROM `status` WHERE `element_type` = 'task' AND status_type = 'client' AND name ='", AG578, "'"")[0]-&gt;id_status.""',", AE578, ",1),"),"")</f>
        <v/>
      </c>
      <c r="AL578" s="16" t="str">
        <f t="shared" ref="AL578:AL641" si="39">IF(AND(AF578&lt;&gt;AG578,AF578&lt;&gt;AH578,AG578&lt;&gt;AH578,AH578&lt;&gt;""), CONCATENATE("('"".DB::select(""SELECT id_status FROM `status` WHERE `element_type` = 'task' AND status_type = 'client' AND name ='", AF578, "'"")[0]-&gt;id_status.""',", AE578, ",1),"), "")</f>
        <v/>
      </c>
    </row>
    <row r="579" spans="1:38" x14ac:dyDescent="0.25">
      <c r="A579" s="16" t="s">
        <v>354</v>
      </c>
      <c r="B579" s="16" t="s">
        <v>26</v>
      </c>
      <c r="C579" s="16" t="s">
        <v>41</v>
      </c>
      <c r="D579" s="16" t="s">
        <v>28</v>
      </c>
      <c r="E579" s="16" t="s">
        <v>51</v>
      </c>
      <c r="F579" s="16" t="s">
        <v>31</v>
      </c>
      <c r="G579" s="16" t="s">
        <v>355</v>
      </c>
      <c r="H579" s="16" t="s">
        <v>358</v>
      </c>
      <c r="I579" s="16" t="s">
        <v>35</v>
      </c>
      <c r="J579" s="16" t="s">
        <v>95</v>
      </c>
      <c r="M579" s="16"/>
      <c r="N579" s="7">
        <v>44979</v>
      </c>
      <c r="O579" s="9">
        <v>44979</v>
      </c>
      <c r="P579" t="s">
        <v>1179</v>
      </c>
      <c r="Q579">
        <v>1</v>
      </c>
      <c r="R579">
        <v>23</v>
      </c>
      <c r="S579">
        <v>5</v>
      </c>
      <c r="T579" t="s">
        <v>2948</v>
      </c>
      <c r="U579">
        <v>63</v>
      </c>
      <c r="V579">
        <v>2</v>
      </c>
      <c r="W579">
        <v>12</v>
      </c>
      <c r="X579">
        <v>80</v>
      </c>
      <c r="Y579">
        <v>152</v>
      </c>
      <c r="Z579">
        <v>20</v>
      </c>
      <c r="AA579">
        <v>8</v>
      </c>
      <c r="AE579">
        <v>578</v>
      </c>
      <c r="AF579" s="16" t="s">
        <v>24</v>
      </c>
      <c r="AG579" s="16"/>
      <c r="AH579" s="16"/>
      <c r="AI579" s="16" t="str">
        <f t="shared" si="36"/>
        <v>(63,5,2,12,80,152,8, null, null, 'Chambers 2024 Europe',2024, '2023-02-22','2023-02-22','".Carbon::now()."','".Carbon::now()."'),</v>
      </c>
      <c r="AJ579" s="16" t="str">
        <f t="shared" si="37"/>
        <v>('".DB::select("SELECT id_status FROM `status` WHERE `element_type` = 'task' AND status_type = 'client' AND name ='CANCELLED'")[0]-&gt;id_status."',578,1),</v>
      </c>
      <c r="AK579" s="16" t="str">
        <f t="shared" si="38"/>
        <v/>
      </c>
      <c r="AL579" s="16" t="str">
        <f t="shared" si="39"/>
        <v/>
      </c>
    </row>
    <row r="580" spans="1:38" x14ac:dyDescent="0.25">
      <c r="A580" s="16" t="s">
        <v>88</v>
      </c>
      <c r="B580" s="16" t="s">
        <v>62</v>
      </c>
      <c r="C580" s="16" t="s">
        <v>255</v>
      </c>
      <c r="D580" s="16" t="s">
        <v>28</v>
      </c>
      <c r="E580" s="16" t="s">
        <v>1097</v>
      </c>
      <c r="F580" s="16" t="s">
        <v>242</v>
      </c>
      <c r="G580" s="16" t="s">
        <v>91</v>
      </c>
      <c r="H580" s="16" t="s">
        <v>97</v>
      </c>
      <c r="I580" s="16" t="s">
        <v>94</v>
      </c>
      <c r="J580" s="16" t="s">
        <v>95</v>
      </c>
      <c r="M580" s="16" t="s">
        <v>96</v>
      </c>
      <c r="N580" s="7">
        <v>45014</v>
      </c>
      <c r="O580" s="9">
        <v>45014</v>
      </c>
      <c r="P580" t="s">
        <v>1215</v>
      </c>
      <c r="Q580">
        <v>1</v>
      </c>
      <c r="R580">
        <v>7</v>
      </c>
      <c r="S580">
        <v>4</v>
      </c>
      <c r="T580" t="s">
        <v>2985</v>
      </c>
      <c r="U580">
        <v>78</v>
      </c>
      <c r="V580">
        <v>24</v>
      </c>
      <c r="W580">
        <v>76</v>
      </c>
      <c r="X580">
        <v>73</v>
      </c>
      <c r="Y580">
        <v>936</v>
      </c>
      <c r="Z580">
        <v>33</v>
      </c>
      <c r="AA580">
        <v>8</v>
      </c>
      <c r="AD580">
        <v>18</v>
      </c>
      <c r="AE580">
        <v>579</v>
      </c>
      <c r="AF580" s="16" t="s">
        <v>39</v>
      </c>
      <c r="AG580" s="16"/>
      <c r="AH580" s="16"/>
      <c r="AI580" s="16" t="str">
        <f t="shared" si="36"/>
        <v>(78,4,24,76,73,936,8, null, 18, 'World Tax 2022 EMEA',2024, '2023-03-29','2023-03-29','".Carbon::now()."','".Carbon::now()."'),</v>
      </c>
      <c r="AJ580" s="16" t="str">
        <f t="shared" si="37"/>
        <v>('".DB::select("SELECT id_status FROM `status` WHERE `element_type` = 'task' AND status_type = 'client' AND name ='CONFIRMED'")[0]-&gt;id_status."',579,1),</v>
      </c>
      <c r="AK580" s="16" t="str">
        <f t="shared" si="38"/>
        <v/>
      </c>
      <c r="AL580" s="16" t="str">
        <f t="shared" si="39"/>
        <v/>
      </c>
    </row>
    <row r="581" spans="1:38" x14ac:dyDescent="0.25">
      <c r="A581" s="16" t="s">
        <v>88</v>
      </c>
      <c r="B581" s="16" t="s">
        <v>62</v>
      </c>
      <c r="C581" s="16" t="s">
        <v>255</v>
      </c>
      <c r="D581" s="16" t="s">
        <v>349</v>
      </c>
      <c r="E581" s="16" t="s">
        <v>1097</v>
      </c>
      <c r="F581" s="16" t="s">
        <v>242</v>
      </c>
      <c r="G581" s="16" t="s">
        <v>91</v>
      </c>
      <c r="H581" s="16" t="s">
        <v>97</v>
      </c>
      <c r="I581" s="16" t="s">
        <v>94</v>
      </c>
      <c r="J581" s="16" t="s">
        <v>95</v>
      </c>
      <c r="M581" s="16" t="s">
        <v>96</v>
      </c>
      <c r="N581" s="7">
        <v>45379</v>
      </c>
      <c r="O581" s="9">
        <v>45379</v>
      </c>
      <c r="P581" t="s">
        <v>5038</v>
      </c>
      <c r="Q581">
        <v>1</v>
      </c>
      <c r="R581">
        <v>7</v>
      </c>
      <c r="S581">
        <v>4</v>
      </c>
      <c r="T581" t="s">
        <v>4994</v>
      </c>
      <c r="U581">
        <v>178</v>
      </c>
      <c r="V581">
        <v>24</v>
      </c>
      <c r="W581">
        <v>76</v>
      </c>
      <c r="X581">
        <v>73</v>
      </c>
      <c r="Y581">
        <v>936</v>
      </c>
      <c r="Z581">
        <v>33</v>
      </c>
      <c r="AA581">
        <v>8</v>
      </c>
      <c r="AD581">
        <v>18</v>
      </c>
      <c r="AE581">
        <v>580</v>
      </c>
      <c r="AF581" s="16" t="s">
        <v>3143</v>
      </c>
      <c r="AG581" s="16"/>
      <c r="AH581" s="16"/>
      <c r="AI581" s="16" t="str">
        <f t="shared" si="36"/>
        <v>(178,4,24,76,73,936,8, null, 18, 'World Tax 2022 EMEA',2025, '2024-03-28','2024-03-28','".Carbon::now()."','".Carbon::now()."'),</v>
      </c>
      <c r="AJ581" s="16" t="str">
        <f t="shared" si="37"/>
        <v>('".DB::select("SELECT id_status FROM `status` WHERE `element_type` = 'task' AND status_type = 'client' AND name ='PRE-FORECAST'")[0]-&gt;id_status."',580,1),</v>
      </c>
      <c r="AK581" s="16" t="str">
        <f t="shared" si="38"/>
        <v/>
      </c>
      <c r="AL581" s="16" t="str">
        <f t="shared" si="39"/>
        <v/>
      </c>
    </row>
    <row r="582" spans="1:38" x14ac:dyDescent="0.25">
      <c r="A582" s="16" t="s">
        <v>252</v>
      </c>
      <c r="B582" s="16" t="s">
        <v>26</v>
      </c>
      <c r="C582" s="16" t="s">
        <v>255</v>
      </c>
      <c r="D582" s="16" t="s">
        <v>28</v>
      </c>
      <c r="E582" s="16" t="s">
        <v>256</v>
      </c>
      <c r="F582" s="16" t="s">
        <v>604</v>
      </c>
      <c r="G582" s="16" t="s">
        <v>253</v>
      </c>
      <c r="H582" s="16" t="s">
        <v>97</v>
      </c>
      <c r="I582" s="16" t="s">
        <v>35</v>
      </c>
      <c r="J582" s="16" t="s">
        <v>36</v>
      </c>
      <c r="M582" s="16" t="s">
        <v>96</v>
      </c>
      <c r="N582" s="7">
        <v>45014</v>
      </c>
      <c r="O582" s="9">
        <v>45014</v>
      </c>
      <c r="P582" t="s">
        <v>1215</v>
      </c>
      <c r="Q582">
        <v>1</v>
      </c>
      <c r="R582">
        <v>167</v>
      </c>
      <c r="S582">
        <v>5</v>
      </c>
      <c r="T582" t="s">
        <v>2984</v>
      </c>
      <c r="U582">
        <v>71</v>
      </c>
      <c r="V582">
        <v>24</v>
      </c>
      <c r="W582">
        <v>74</v>
      </c>
      <c r="X582">
        <v>10</v>
      </c>
      <c r="Y582">
        <v>936</v>
      </c>
      <c r="Z582">
        <v>20</v>
      </c>
      <c r="AA582">
        <v>19</v>
      </c>
      <c r="AD582">
        <v>18</v>
      </c>
      <c r="AE582">
        <v>581</v>
      </c>
      <c r="AF582" s="16" t="s">
        <v>39</v>
      </c>
      <c r="AG582" s="16"/>
      <c r="AH582" s="16"/>
      <c r="AI582" s="16" t="str">
        <f t="shared" si="36"/>
        <v>(71,5,24,74,10,936,19, null, 18, 'World Tax 2024 Central &amp; Eastern Europe',2024, '2023-03-29','2023-03-29','".Carbon::now()."','".Carbon::now()."'),</v>
      </c>
      <c r="AJ582" s="16" t="str">
        <f t="shared" si="37"/>
        <v>('".DB::select("SELECT id_status FROM `status` WHERE `element_type` = 'task' AND status_type = 'client' AND name ='CONFIRMED'")[0]-&gt;id_status."',581,1),</v>
      </c>
      <c r="AK582" s="16" t="str">
        <f t="shared" si="38"/>
        <v/>
      </c>
      <c r="AL582" s="16" t="str">
        <f t="shared" si="39"/>
        <v/>
      </c>
    </row>
    <row r="583" spans="1:38" x14ac:dyDescent="0.25">
      <c r="A583" s="16" t="s">
        <v>252</v>
      </c>
      <c r="B583" s="16" t="s">
        <v>26</v>
      </c>
      <c r="C583" s="16" t="s">
        <v>255</v>
      </c>
      <c r="D583" s="16" t="s">
        <v>349</v>
      </c>
      <c r="E583" s="16" t="s">
        <v>3428</v>
      </c>
      <c r="F583" s="16" t="s">
        <v>604</v>
      </c>
      <c r="G583" s="16" t="s">
        <v>253</v>
      </c>
      <c r="H583" s="16" t="s">
        <v>97</v>
      </c>
      <c r="I583" s="16" t="s">
        <v>35</v>
      </c>
      <c r="J583" s="16" t="s">
        <v>36</v>
      </c>
      <c r="M583" s="16" t="s">
        <v>96</v>
      </c>
      <c r="N583" s="7">
        <v>45379</v>
      </c>
      <c r="O583" s="9">
        <v>45379</v>
      </c>
      <c r="P583" t="s">
        <v>5038</v>
      </c>
      <c r="Q583">
        <v>1</v>
      </c>
      <c r="R583">
        <v>167</v>
      </c>
      <c r="S583">
        <v>5</v>
      </c>
      <c r="T583" t="s">
        <v>4972</v>
      </c>
      <c r="U583">
        <v>188</v>
      </c>
      <c r="V583">
        <v>24</v>
      </c>
      <c r="W583">
        <v>74</v>
      </c>
      <c r="X583">
        <v>10</v>
      </c>
      <c r="Y583">
        <v>936</v>
      </c>
      <c r="Z583">
        <v>20</v>
      </c>
      <c r="AA583">
        <v>19</v>
      </c>
      <c r="AD583">
        <v>18</v>
      </c>
      <c r="AE583">
        <v>582</v>
      </c>
      <c r="AF583" s="16" t="s">
        <v>3143</v>
      </c>
      <c r="AG583" s="16"/>
      <c r="AH583" s="16"/>
      <c r="AI583" s="16" t="str">
        <f t="shared" si="36"/>
        <v>(188,5,24,74,10,936,19, null, 18, 'World Tax 2025 Central &amp; Eastern Europe',2025, '2024-03-28','2024-03-28','".Carbon::now()."','".Carbon::now()."'),</v>
      </c>
      <c r="AJ583" s="16" t="str">
        <f t="shared" si="37"/>
        <v>('".DB::select("SELECT id_status FROM `status` WHERE `element_type` = 'task' AND status_type = 'client' AND name ='PRE-FORECAST'")[0]-&gt;id_status."',582,1),</v>
      </c>
      <c r="AK583" s="16" t="str">
        <f t="shared" si="38"/>
        <v/>
      </c>
      <c r="AL583" s="16" t="str">
        <f t="shared" si="39"/>
        <v/>
      </c>
    </row>
    <row r="584" spans="1:38" x14ac:dyDescent="0.25">
      <c r="A584" s="16" t="s">
        <v>104</v>
      </c>
      <c r="B584" s="16" t="s">
        <v>62</v>
      </c>
      <c r="C584" s="16" t="s">
        <v>41</v>
      </c>
      <c r="D584" s="16" t="s">
        <v>28</v>
      </c>
      <c r="E584" s="16" t="s">
        <v>105</v>
      </c>
      <c r="F584" s="16" t="s">
        <v>106</v>
      </c>
      <c r="G584" s="16" t="s">
        <v>113</v>
      </c>
      <c r="H584" s="16" t="s">
        <v>114</v>
      </c>
      <c r="I584" s="16" t="s">
        <v>94</v>
      </c>
      <c r="J584" s="16" t="s">
        <v>109</v>
      </c>
      <c r="M584" s="16" t="s">
        <v>37</v>
      </c>
      <c r="N584" s="7">
        <v>45142</v>
      </c>
      <c r="O584" s="9">
        <v>45141</v>
      </c>
      <c r="P584" t="s">
        <v>1230</v>
      </c>
      <c r="Q584">
        <v>1</v>
      </c>
      <c r="R584">
        <v>10</v>
      </c>
      <c r="S584">
        <v>4</v>
      </c>
      <c r="T584" t="s">
        <v>3023</v>
      </c>
      <c r="U584">
        <v>133</v>
      </c>
      <c r="V584">
        <v>2</v>
      </c>
      <c r="W584">
        <v>20</v>
      </c>
      <c r="X584">
        <v>33</v>
      </c>
      <c r="Y584">
        <v>160</v>
      </c>
      <c r="Z584">
        <v>33</v>
      </c>
      <c r="AA584">
        <v>3</v>
      </c>
      <c r="AD584">
        <v>42</v>
      </c>
      <c r="AE584">
        <v>583</v>
      </c>
      <c r="AF584" s="16" t="s">
        <v>39</v>
      </c>
      <c r="AG584" s="16"/>
      <c r="AH584" s="16"/>
      <c r="AI584" s="16" t="str">
        <f t="shared" si="36"/>
        <v>(133,4,2,20,33,160,3, null, 42, 'Chambers 2024 USA',2024, '2023-08-03','2023-08-03','".Carbon::now()."','".Carbon::now()."'),</v>
      </c>
      <c r="AJ584" s="16" t="str">
        <f t="shared" si="37"/>
        <v>('".DB::select("SELECT id_status FROM `status` WHERE `element_type` = 'task' AND status_type = 'client' AND name ='CONFIRMED'")[0]-&gt;id_status."',583,1),</v>
      </c>
      <c r="AK584" s="16" t="str">
        <f t="shared" si="38"/>
        <v/>
      </c>
      <c r="AL584" s="16" t="str">
        <f t="shared" si="39"/>
        <v/>
      </c>
    </row>
    <row r="585" spans="1:38" x14ac:dyDescent="0.25">
      <c r="A585" s="16" t="s">
        <v>104</v>
      </c>
      <c r="B585" s="16" t="s">
        <v>62</v>
      </c>
      <c r="C585" s="16" t="s">
        <v>41</v>
      </c>
      <c r="D585" s="16" t="s">
        <v>28</v>
      </c>
      <c r="E585" s="16" t="s">
        <v>105</v>
      </c>
      <c r="F585" s="16" t="s">
        <v>106</v>
      </c>
      <c r="G585" s="16" t="s">
        <v>118</v>
      </c>
      <c r="H585" s="16" t="s">
        <v>114</v>
      </c>
      <c r="I585" s="16" t="s">
        <v>94</v>
      </c>
      <c r="J585" s="16" t="s">
        <v>109</v>
      </c>
      <c r="M585" s="16"/>
      <c r="N585" s="7">
        <v>45142</v>
      </c>
      <c r="O585" s="9">
        <v>45141</v>
      </c>
      <c r="P585" t="s">
        <v>1230</v>
      </c>
      <c r="Q585">
        <v>1</v>
      </c>
      <c r="R585">
        <v>10</v>
      </c>
      <c r="S585">
        <v>4</v>
      </c>
      <c r="T585" t="s">
        <v>3023</v>
      </c>
      <c r="U585">
        <v>133</v>
      </c>
      <c r="V585">
        <v>2</v>
      </c>
      <c r="W585">
        <v>20</v>
      </c>
      <c r="X585">
        <v>41</v>
      </c>
      <c r="Y585">
        <v>160</v>
      </c>
      <c r="Z585">
        <v>33</v>
      </c>
      <c r="AA585">
        <v>3</v>
      </c>
      <c r="AE585">
        <v>584</v>
      </c>
      <c r="AF585" s="16" t="s">
        <v>24</v>
      </c>
      <c r="AG585" s="16"/>
      <c r="AH585" s="16"/>
      <c r="AI585" s="16" t="str">
        <f t="shared" si="36"/>
        <v>(133,4,2,20,41,160,3, null, null, 'Chambers 2024 USA',2024, '2023-08-03','2023-08-03','".Carbon::now()."','".Carbon::now()."'),</v>
      </c>
      <c r="AJ585" s="16" t="str">
        <f t="shared" si="37"/>
        <v>('".DB::select("SELECT id_status FROM `status` WHERE `element_type` = 'task' AND status_type = 'client' AND name ='CANCELLED'")[0]-&gt;id_status."',584,1),</v>
      </c>
      <c r="AK585" s="16" t="str">
        <f t="shared" si="38"/>
        <v/>
      </c>
      <c r="AL585" s="16" t="str">
        <f t="shared" si="39"/>
        <v/>
      </c>
    </row>
    <row r="586" spans="1:38" x14ac:dyDescent="0.25">
      <c r="A586" s="16" t="s">
        <v>104</v>
      </c>
      <c r="B586" s="16" t="s">
        <v>62</v>
      </c>
      <c r="C586" s="16" t="s">
        <v>41</v>
      </c>
      <c r="D586" s="16" t="s">
        <v>28</v>
      </c>
      <c r="E586" s="16" t="s">
        <v>105</v>
      </c>
      <c r="F586" s="16" t="s">
        <v>106</v>
      </c>
      <c r="G586" s="16" t="s">
        <v>127</v>
      </c>
      <c r="H586" s="16" t="s">
        <v>114</v>
      </c>
      <c r="I586" s="16" t="s">
        <v>94</v>
      </c>
      <c r="J586" s="16" t="s">
        <v>109</v>
      </c>
      <c r="M586" s="16" t="s">
        <v>37</v>
      </c>
      <c r="N586" s="7"/>
      <c r="O586" s="9">
        <v>45204</v>
      </c>
      <c r="P586" t="s">
        <v>1229</v>
      </c>
      <c r="Q586">
        <v>1</v>
      </c>
      <c r="R586">
        <v>10</v>
      </c>
      <c r="S586">
        <v>4</v>
      </c>
      <c r="T586" t="s">
        <v>3023</v>
      </c>
      <c r="U586">
        <v>133</v>
      </c>
      <c r="V586">
        <v>2</v>
      </c>
      <c r="W586">
        <v>20</v>
      </c>
      <c r="X586">
        <v>81</v>
      </c>
      <c r="Y586">
        <v>160</v>
      </c>
      <c r="Z586">
        <v>33</v>
      </c>
      <c r="AA586">
        <v>3</v>
      </c>
      <c r="AD586">
        <v>42</v>
      </c>
      <c r="AE586">
        <v>585</v>
      </c>
      <c r="AF586" s="16" t="s">
        <v>39</v>
      </c>
      <c r="AG586" s="16"/>
      <c r="AH586" s="16"/>
      <c r="AI586" s="16" t="str">
        <f t="shared" si="36"/>
        <v>(133,4,2,20,81,160,3, null, 42, 'Chambers 2024 USA',2024, '2023-10-05','2023-10-05','".Carbon::now()."','".Carbon::now()."'),</v>
      </c>
      <c r="AJ586" s="16" t="str">
        <f t="shared" si="37"/>
        <v>('".DB::select("SELECT id_status FROM `status` WHERE `element_type` = 'task' AND status_type = 'client' AND name ='CONFIRMED'")[0]-&gt;id_status."',585,1),</v>
      </c>
      <c r="AK586" s="16" t="str">
        <f t="shared" si="38"/>
        <v/>
      </c>
      <c r="AL586" s="16" t="str">
        <f t="shared" si="39"/>
        <v/>
      </c>
    </row>
    <row r="587" spans="1:38" x14ac:dyDescent="0.25">
      <c r="A587" s="16" t="s">
        <v>210</v>
      </c>
      <c r="B587" s="16" t="s">
        <v>62</v>
      </c>
      <c r="C587" s="16" t="s">
        <v>41</v>
      </c>
      <c r="D587" s="16" t="s">
        <v>28</v>
      </c>
      <c r="E587" s="16" t="s">
        <v>105</v>
      </c>
      <c r="F587" s="16" t="s">
        <v>106</v>
      </c>
      <c r="G587" s="16" t="s">
        <v>213</v>
      </c>
      <c r="H587" s="16" t="s">
        <v>114</v>
      </c>
      <c r="I587" s="16" t="s">
        <v>73</v>
      </c>
      <c r="J587" s="16" t="s">
        <v>73</v>
      </c>
      <c r="M587" s="16"/>
      <c r="N587" s="7">
        <v>45233</v>
      </c>
      <c r="O587" s="9">
        <v>45239</v>
      </c>
      <c r="P587" t="s">
        <v>1241</v>
      </c>
      <c r="Q587">
        <v>1</v>
      </c>
      <c r="R587">
        <v>12</v>
      </c>
      <c r="S587">
        <v>4</v>
      </c>
      <c r="T587" t="s">
        <v>3028</v>
      </c>
      <c r="U587">
        <v>138</v>
      </c>
      <c r="V587">
        <v>2</v>
      </c>
      <c r="W587">
        <v>20</v>
      </c>
      <c r="X587">
        <v>108</v>
      </c>
      <c r="Y587">
        <v>160</v>
      </c>
      <c r="Z587">
        <v>4</v>
      </c>
      <c r="AA587">
        <v>4</v>
      </c>
      <c r="AE587">
        <v>586</v>
      </c>
      <c r="AF587" s="16" t="s">
        <v>24</v>
      </c>
      <c r="AG587" s="16"/>
      <c r="AH587" s="16"/>
      <c r="AI587" s="16" t="str">
        <f t="shared" si="36"/>
        <v>(138,4,2,20,108,160,4, null, null, 'Chambers 2024 USA',2024, '2023-11-09','2023-11-09','".Carbon::now()."','".Carbon::now()."'),</v>
      </c>
      <c r="AJ587" s="16" t="str">
        <f t="shared" si="37"/>
        <v>('".DB::select("SELECT id_status FROM `status` WHERE `element_type` = 'task' AND status_type = 'client' AND name ='CANCELLED'")[0]-&gt;id_status."',586,1),</v>
      </c>
      <c r="AK587" s="16" t="str">
        <f t="shared" si="38"/>
        <v/>
      </c>
      <c r="AL587" s="16" t="str">
        <f t="shared" si="39"/>
        <v/>
      </c>
    </row>
    <row r="588" spans="1:38" x14ac:dyDescent="0.25">
      <c r="A588" s="16" t="s">
        <v>285</v>
      </c>
      <c r="B588" s="16" t="s">
        <v>26</v>
      </c>
      <c r="C588" s="16" t="s">
        <v>41</v>
      </c>
      <c r="D588" s="16" t="s">
        <v>349</v>
      </c>
      <c r="E588" s="16" t="s">
        <v>350</v>
      </c>
      <c r="F588" s="16" t="s">
        <v>43</v>
      </c>
      <c r="G588" s="16" t="s">
        <v>99</v>
      </c>
      <c r="H588" s="16" t="s">
        <v>114</v>
      </c>
      <c r="I588" s="16" t="s">
        <v>35</v>
      </c>
      <c r="J588" s="16" t="s">
        <v>95</v>
      </c>
      <c r="M588" s="16" t="s">
        <v>96</v>
      </c>
      <c r="N588" s="7"/>
      <c r="O588" s="9">
        <v>45236</v>
      </c>
      <c r="P588" t="s">
        <v>3107</v>
      </c>
      <c r="Q588">
        <v>1</v>
      </c>
      <c r="R588">
        <v>26</v>
      </c>
      <c r="S588">
        <v>6</v>
      </c>
      <c r="T588" t="s">
        <v>3057</v>
      </c>
      <c r="U588">
        <v>232</v>
      </c>
      <c r="V588">
        <v>2</v>
      </c>
      <c r="W588">
        <v>17</v>
      </c>
      <c r="X588">
        <v>27</v>
      </c>
      <c r="Y588">
        <v>160</v>
      </c>
      <c r="Z588">
        <v>20</v>
      </c>
      <c r="AA588">
        <v>8</v>
      </c>
      <c r="AD588">
        <v>18</v>
      </c>
      <c r="AE588">
        <v>587</v>
      </c>
      <c r="AF588" s="16" t="s">
        <v>39</v>
      </c>
      <c r="AG588" s="16"/>
      <c r="AH588" s="16"/>
      <c r="AI588" s="16" t="str">
        <f t="shared" si="36"/>
        <v>(232,6,2,17,27,160,8, null, 18, 'Chambers 2025 Latin America',2025, '2023-11-06','2023-11-06','".Carbon::now()."','".Carbon::now()."'),</v>
      </c>
      <c r="AJ588" s="16" t="str">
        <f t="shared" si="37"/>
        <v>('".DB::select("SELECT id_status FROM `status` WHERE `element_type` = 'task' AND status_type = 'client' AND name ='CONFIRMED'")[0]-&gt;id_status."',587,1),</v>
      </c>
      <c r="AK588" s="16" t="str">
        <f t="shared" si="38"/>
        <v/>
      </c>
      <c r="AL588" s="16" t="str">
        <f t="shared" si="39"/>
        <v/>
      </c>
    </row>
    <row r="589" spans="1:38" x14ac:dyDescent="0.25">
      <c r="A589" s="16" t="s">
        <v>298</v>
      </c>
      <c r="B589" s="16" t="s">
        <v>26</v>
      </c>
      <c r="C589" s="16" t="s">
        <v>41</v>
      </c>
      <c r="D589" s="16" t="s">
        <v>28</v>
      </c>
      <c r="E589" s="16" t="s">
        <v>42</v>
      </c>
      <c r="F589" s="16" t="s">
        <v>43</v>
      </c>
      <c r="G589" s="16" t="s">
        <v>299</v>
      </c>
      <c r="H589" s="16" t="s">
        <v>114</v>
      </c>
      <c r="I589" s="16" t="s">
        <v>35</v>
      </c>
      <c r="J589" s="16" t="s">
        <v>35</v>
      </c>
      <c r="M589" s="16" t="s">
        <v>37</v>
      </c>
      <c r="N589" s="7">
        <v>44958</v>
      </c>
      <c r="O589" s="9">
        <v>44932</v>
      </c>
      <c r="P589" t="s">
        <v>1182</v>
      </c>
      <c r="Q589">
        <v>1</v>
      </c>
      <c r="R589">
        <v>28</v>
      </c>
      <c r="S589">
        <v>5</v>
      </c>
      <c r="T589" t="s">
        <v>3011</v>
      </c>
      <c r="U589">
        <v>115</v>
      </c>
      <c r="V589">
        <v>2</v>
      </c>
      <c r="W589">
        <v>17</v>
      </c>
      <c r="X589">
        <v>67</v>
      </c>
      <c r="Y589">
        <v>160</v>
      </c>
      <c r="Z589">
        <v>20</v>
      </c>
      <c r="AA589">
        <v>20</v>
      </c>
      <c r="AD589">
        <v>42</v>
      </c>
      <c r="AE589">
        <v>588</v>
      </c>
      <c r="AF589" s="16" t="s">
        <v>39</v>
      </c>
      <c r="AG589" s="16"/>
      <c r="AH589" s="16"/>
      <c r="AI589" s="16" t="str">
        <f t="shared" si="36"/>
        <v>(115,5,2,17,67,160,20, null, 42, 'Chambers 2024 Latin America',2024, '2023-01-06','2023-01-06','".Carbon::now()."','".Carbon::now()."'),</v>
      </c>
      <c r="AJ589" s="16" t="str">
        <f t="shared" si="37"/>
        <v>('".DB::select("SELECT id_status FROM `status` WHERE `element_type` = 'task' AND status_type = 'client' AND name ='CONFIRMED'")[0]-&gt;id_status."',588,1),</v>
      </c>
      <c r="AK589" s="16" t="str">
        <f t="shared" si="38"/>
        <v/>
      </c>
      <c r="AL589" s="16" t="str">
        <f t="shared" si="39"/>
        <v/>
      </c>
    </row>
    <row r="590" spans="1:38" x14ac:dyDescent="0.25">
      <c r="A590" s="16" t="s">
        <v>298</v>
      </c>
      <c r="B590" s="16" t="s">
        <v>26</v>
      </c>
      <c r="C590" s="16" t="s">
        <v>41</v>
      </c>
      <c r="D590" s="16" t="s">
        <v>349</v>
      </c>
      <c r="E590" s="16" t="s">
        <v>350</v>
      </c>
      <c r="F590" s="16" t="s">
        <v>43</v>
      </c>
      <c r="G590" s="16" t="s">
        <v>299</v>
      </c>
      <c r="H590" s="16" t="s">
        <v>114</v>
      </c>
      <c r="I590" s="16" t="s">
        <v>35</v>
      </c>
      <c r="J590" s="16" t="s">
        <v>35</v>
      </c>
      <c r="M590" s="16" t="s">
        <v>37</v>
      </c>
      <c r="N590" s="7">
        <v>44958</v>
      </c>
      <c r="O590" s="9">
        <v>45296</v>
      </c>
      <c r="P590" t="s">
        <v>3108</v>
      </c>
      <c r="Q590">
        <v>1</v>
      </c>
      <c r="R590">
        <v>28</v>
      </c>
      <c r="S590">
        <v>5</v>
      </c>
      <c r="T590" t="s">
        <v>3050</v>
      </c>
      <c r="U590">
        <v>226</v>
      </c>
      <c r="V590">
        <v>2</v>
      </c>
      <c r="W590">
        <v>17</v>
      </c>
      <c r="X590">
        <v>67</v>
      </c>
      <c r="Y590">
        <v>160</v>
      </c>
      <c r="Z590">
        <v>20</v>
      </c>
      <c r="AA590">
        <v>20</v>
      </c>
      <c r="AD590">
        <v>42</v>
      </c>
      <c r="AE590">
        <v>589</v>
      </c>
      <c r="AF590" s="16" t="s">
        <v>39</v>
      </c>
      <c r="AG590" s="16"/>
      <c r="AH590" s="16"/>
      <c r="AI590" s="16" t="str">
        <f t="shared" si="36"/>
        <v>(226,5,2,17,67,160,20, null, 42, 'Chambers 2025 Latin America',2025, '2024-01-05','2024-01-05','".Carbon::now()."','".Carbon::now()."'),</v>
      </c>
      <c r="AJ590" s="16" t="str">
        <f t="shared" si="37"/>
        <v>('".DB::select("SELECT id_status FROM `status` WHERE `element_type` = 'task' AND status_type = 'client' AND name ='CONFIRMED'")[0]-&gt;id_status."',589,1),</v>
      </c>
      <c r="AK590" s="16" t="str">
        <f t="shared" si="38"/>
        <v/>
      </c>
      <c r="AL590" s="16" t="str">
        <f t="shared" si="39"/>
        <v/>
      </c>
    </row>
    <row r="591" spans="1:38" x14ac:dyDescent="0.25">
      <c r="A591" s="16" t="s">
        <v>98</v>
      </c>
      <c r="B591" s="16" t="s">
        <v>26</v>
      </c>
      <c r="C591" s="16" t="s">
        <v>41</v>
      </c>
      <c r="D591" s="16" t="s">
        <v>28</v>
      </c>
      <c r="E591" s="16" t="s">
        <v>42</v>
      </c>
      <c r="F591" s="16" t="s">
        <v>43</v>
      </c>
      <c r="G591" s="16" t="s">
        <v>99</v>
      </c>
      <c r="H591" s="16" t="s">
        <v>102</v>
      </c>
      <c r="I591" s="16" t="s">
        <v>35</v>
      </c>
      <c r="J591" s="16" t="s">
        <v>35</v>
      </c>
      <c r="M591" s="16"/>
      <c r="N591" s="7">
        <v>44900</v>
      </c>
      <c r="O591" s="9">
        <v>44900</v>
      </c>
      <c r="P591" t="s">
        <v>1187</v>
      </c>
      <c r="Q591">
        <v>1</v>
      </c>
      <c r="R591">
        <v>8</v>
      </c>
      <c r="S591">
        <v>5</v>
      </c>
      <c r="T591" t="s">
        <v>3002</v>
      </c>
      <c r="U591">
        <v>111</v>
      </c>
      <c r="V591">
        <v>2</v>
      </c>
      <c r="W591">
        <v>17</v>
      </c>
      <c r="X591">
        <v>27</v>
      </c>
      <c r="Y591">
        <v>263</v>
      </c>
      <c r="Z591">
        <v>20</v>
      </c>
      <c r="AA591">
        <v>20</v>
      </c>
      <c r="AE591">
        <v>590</v>
      </c>
      <c r="AF591" s="16" t="s">
        <v>24</v>
      </c>
      <c r="AG591" s="16"/>
      <c r="AH591" s="16"/>
      <c r="AI591" s="16" t="str">
        <f t="shared" si="36"/>
        <v>(111,5,2,17,27,263,20, null, null, 'Chambers 2024 Latin America',2024, '2022-12-05','2022-12-05','".Carbon::now()."','".Carbon::now()."'),</v>
      </c>
      <c r="AJ591" s="16" t="str">
        <f t="shared" si="37"/>
        <v>('".DB::select("SELECT id_status FROM `status` WHERE `element_type` = 'task' AND status_type = 'client' AND name ='CANCELLED'")[0]-&gt;id_status."',590,1),</v>
      </c>
      <c r="AK591" s="16" t="str">
        <f t="shared" si="38"/>
        <v/>
      </c>
      <c r="AL591" s="16" t="str">
        <f t="shared" si="39"/>
        <v/>
      </c>
    </row>
    <row r="592" spans="1:38" x14ac:dyDescent="0.25">
      <c r="A592" s="16" t="s">
        <v>286</v>
      </c>
      <c r="B592" s="16" t="s">
        <v>26</v>
      </c>
      <c r="C592" s="16" t="s">
        <v>41</v>
      </c>
      <c r="D592" s="16" t="s">
        <v>28</v>
      </c>
      <c r="E592" s="16" t="s">
        <v>76</v>
      </c>
      <c r="F592" s="16" t="s">
        <v>77</v>
      </c>
      <c r="G592" s="16" t="s">
        <v>78</v>
      </c>
      <c r="H592" s="16" t="s">
        <v>102</v>
      </c>
      <c r="I592" s="16" t="s">
        <v>73</v>
      </c>
      <c r="J592" s="16" t="s">
        <v>55</v>
      </c>
      <c r="M592" s="16" t="s">
        <v>96</v>
      </c>
      <c r="N592" s="7">
        <v>44965</v>
      </c>
      <c r="O592" s="9">
        <v>44965</v>
      </c>
      <c r="P592" t="s">
        <v>1207</v>
      </c>
      <c r="Q592">
        <v>1</v>
      </c>
      <c r="R592">
        <v>27</v>
      </c>
      <c r="S592">
        <v>5</v>
      </c>
      <c r="T592" t="s">
        <v>3018</v>
      </c>
      <c r="U592">
        <v>124</v>
      </c>
      <c r="V592">
        <v>2</v>
      </c>
      <c r="W592">
        <v>19</v>
      </c>
      <c r="X592">
        <v>114</v>
      </c>
      <c r="Y592">
        <v>263</v>
      </c>
      <c r="Z592">
        <v>4</v>
      </c>
      <c r="AA592">
        <v>22</v>
      </c>
      <c r="AD592">
        <v>18</v>
      </c>
      <c r="AE592">
        <v>591</v>
      </c>
      <c r="AF592" s="16" t="s">
        <v>39</v>
      </c>
      <c r="AG592" s="16"/>
      <c r="AH592" s="16"/>
      <c r="AI592" s="16" t="str">
        <f t="shared" si="36"/>
        <v>(124,5,2,19,114,263,22, null, 18, 'Chambers 2024 UK',2024, '2023-02-08','2023-02-08','".Carbon::now()."','".Carbon::now()."'),</v>
      </c>
      <c r="AJ592" s="16" t="str">
        <f t="shared" si="37"/>
        <v>('".DB::select("SELECT id_status FROM `status` WHERE `element_type` = 'task' AND status_type = 'client' AND name ='CONFIRMED'")[0]-&gt;id_status."',591,1),</v>
      </c>
      <c r="AK592" s="16" t="str">
        <f t="shared" si="38"/>
        <v/>
      </c>
      <c r="AL592" s="16" t="str">
        <f t="shared" si="39"/>
        <v/>
      </c>
    </row>
    <row r="593" spans="1:38" x14ac:dyDescent="0.25">
      <c r="A593" s="16" t="s">
        <v>286</v>
      </c>
      <c r="B593" s="16" t="s">
        <v>26</v>
      </c>
      <c r="C593" s="16" t="s">
        <v>41</v>
      </c>
      <c r="D593" s="16" t="s">
        <v>349</v>
      </c>
      <c r="E593" s="16" t="s">
        <v>1274</v>
      </c>
      <c r="F593" s="16" t="s">
        <v>77</v>
      </c>
      <c r="G593" s="16" t="s">
        <v>78</v>
      </c>
      <c r="H593" s="16" t="s">
        <v>102</v>
      </c>
      <c r="I593" s="16" t="s">
        <v>73</v>
      </c>
      <c r="J593" s="16" t="s">
        <v>55</v>
      </c>
      <c r="M593" s="16" t="s">
        <v>96</v>
      </c>
      <c r="N593" s="7">
        <v>45330</v>
      </c>
      <c r="O593" s="9">
        <v>45330</v>
      </c>
      <c r="P593" t="s">
        <v>3129</v>
      </c>
      <c r="Q593">
        <v>1</v>
      </c>
      <c r="R593">
        <v>27</v>
      </c>
      <c r="S593">
        <v>5</v>
      </c>
      <c r="T593" t="s">
        <v>5011</v>
      </c>
      <c r="U593">
        <v>244</v>
      </c>
      <c r="V593">
        <v>2</v>
      </c>
      <c r="W593">
        <v>19</v>
      </c>
      <c r="X593">
        <v>114</v>
      </c>
      <c r="Y593">
        <v>263</v>
      </c>
      <c r="Z593">
        <v>4</v>
      </c>
      <c r="AA593">
        <v>22</v>
      </c>
      <c r="AD593">
        <v>18</v>
      </c>
      <c r="AE593">
        <v>592</v>
      </c>
      <c r="AF593" s="16" t="s">
        <v>3143</v>
      </c>
      <c r="AG593" s="16"/>
      <c r="AH593" s="16"/>
      <c r="AI593" s="16" t="str">
        <f t="shared" si="36"/>
        <v>(244,5,2,19,114,263,22, null, 18, 'Chambers 2025 UK',2025, '2024-02-08','2024-02-08','".Carbon::now()."','".Carbon::now()."'),</v>
      </c>
      <c r="AJ593" s="16" t="str">
        <f t="shared" si="37"/>
        <v>('".DB::select("SELECT id_status FROM `status` WHERE `element_type` = 'task' AND status_type = 'client' AND name ='PRE-FORECAST'")[0]-&gt;id_status."',592,1),</v>
      </c>
      <c r="AK593" s="16" t="str">
        <f t="shared" si="38"/>
        <v/>
      </c>
      <c r="AL593" s="16" t="str">
        <f t="shared" si="39"/>
        <v/>
      </c>
    </row>
    <row r="594" spans="1:38" x14ac:dyDescent="0.25">
      <c r="A594" s="16" t="s">
        <v>704</v>
      </c>
      <c r="B594" s="16" t="s">
        <v>26</v>
      </c>
      <c r="C594" s="16" t="s">
        <v>41</v>
      </c>
      <c r="D594" s="16" t="s">
        <v>28</v>
      </c>
      <c r="E594" s="16" t="s">
        <v>51</v>
      </c>
      <c r="F594" s="16" t="s">
        <v>31</v>
      </c>
      <c r="G594" s="16" t="s">
        <v>63</v>
      </c>
      <c r="H594" s="16" t="s">
        <v>102</v>
      </c>
      <c r="I594" s="16" t="s">
        <v>35</v>
      </c>
      <c r="J594" s="16" t="s">
        <v>36</v>
      </c>
      <c r="M594" s="16" t="s">
        <v>54</v>
      </c>
      <c r="N594" s="7"/>
      <c r="O594" s="9">
        <v>45175</v>
      </c>
      <c r="P594" t="s">
        <v>1203</v>
      </c>
      <c r="Q594">
        <v>1</v>
      </c>
      <c r="R594">
        <v>24</v>
      </c>
      <c r="S594">
        <v>5</v>
      </c>
      <c r="T594" t="s">
        <v>2951</v>
      </c>
      <c r="U594">
        <v>64</v>
      </c>
      <c r="V594">
        <v>2</v>
      </c>
      <c r="W594">
        <v>12</v>
      </c>
      <c r="X594">
        <v>107</v>
      </c>
      <c r="Y594">
        <v>263</v>
      </c>
      <c r="Z594">
        <v>20</v>
      </c>
      <c r="AA594">
        <v>19</v>
      </c>
      <c r="AD594">
        <v>50</v>
      </c>
      <c r="AE594">
        <v>593</v>
      </c>
      <c r="AF594" s="16" t="s">
        <v>39</v>
      </c>
      <c r="AG594" s="16"/>
      <c r="AH594" s="16"/>
      <c r="AI594" s="16" t="str">
        <f t="shared" si="36"/>
        <v>(64,5,2,12,107,263,19, null, 50, 'Chambers 2024 Europe',2024, '2023-09-06','2023-09-06','".Carbon::now()."','".Carbon::now()."'),</v>
      </c>
      <c r="AJ594" s="16" t="str">
        <f t="shared" si="37"/>
        <v>('".DB::select("SELECT id_status FROM `status` WHERE `element_type` = 'task' AND status_type = 'client' AND name ='CONFIRMED'")[0]-&gt;id_status."',593,1),</v>
      </c>
      <c r="AK594" s="16" t="str">
        <f t="shared" si="38"/>
        <v/>
      </c>
      <c r="AL594" s="16" t="str">
        <f t="shared" si="39"/>
        <v/>
      </c>
    </row>
    <row r="595" spans="1:38" x14ac:dyDescent="0.25">
      <c r="A595" s="16" t="s">
        <v>704</v>
      </c>
      <c r="B595" s="16" t="s">
        <v>26</v>
      </c>
      <c r="C595" s="16" t="s">
        <v>41</v>
      </c>
      <c r="D595" s="16" t="s">
        <v>349</v>
      </c>
      <c r="E595" s="16" t="s">
        <v>2909</v>
      </c>
      <c r="F595" s="16" t="s">
        <v>31</v>
      </c>
      <c r="G595" s="16" t="s">
        <v>63</v>
      </c>
      <c r="H595" s="16" t="s">
        <v>102</v>
      </c>
      <c r="I595" s="16" t="s">
        <v>35</v>
      </c>
      <c r="J595" s="16" t="s">
        <v>36</v>
      </c>
      <c r="M595" s="16" t="s">
        <v>54</v>
      </c>
      <c r="N595" s="7">
        <v>45540</v>
      </c>
      <c r="O595" s="9">
        <v>45540</v>
      </c>
      <c r="P595" t="s">
        <v>5034</v>
      </c>
      <c r="Q595">
        <v>1</v>
      </c>
      <c r="R595">
        <v>24</v>
      </c>
      <c r="S595">
        <v>5</v>
      </c>
      <c r="T595" t="s">
        <v>4986</v>
      </c>
      <c r="U595">
        <v>166</v>
      </c>
      <c r="V595">
        <v>2</v>
      </c>
      <c r="W595">
        <v>12</v>
      </c>
      <c r="X595">
        <v>107</v>
      </c>
      <c r="Y595">
        <v>263</v>
      </c>
      <c r="Z595">
        <v>20</v>
      </c>
      <c r="AA595">
        <v>19</v>
      </c>
      <c r="AD595">
        <v>50</v>
      </c>
      <c r="AE595">
        <v>594</v>
      </c>
      <c r="AF595" s="16" t="s">
        <v>3143</v>
      </c>
      <c r="AG595" s="16"/>
      <c r="AH595" s="16"/>
      <c r="AI595" s="16" t="str">
        <f t="shared" si="36"/>
        <v>(166,5,2,12,107,263,19, null, 50, 'Chambers 2025 Europe',2025, '2024-09-05','2024-09-05','".Carbon::now()."','".Carbon::now()."'),</v>
      </c>
      <c r="AJ595" s="16" t="str">
        <f t="shared" si="37"/>
        <v>('".DB::select("SELECT id_status FROM `status` WHERE `element_type` = 'task' AND status_type = 'client' AND name ='PRE-FORECAST'")[0]-&gt;id_status."',594,1),</v>
      </c>
      <c r="AK595" s="16" t="str">
        <f t="shared" si="38"/>
        <v/>
      </c>
      <c r="AL595" s="16" t="str">
        <f t="shared" si="39"/>
        <v/>
      </c>
    </row>
    <row r="596" spans="1:38" x14ac:dyDescent="0.25">
      <c r="A596" s="16" t="s">
        <v>365</v>
      </c>
      <c r="B596" s="16" t="s">
        <v>62</v>
      </c>
      <c r="C596" s="16" t="s">
        <v>41</v>
      </c>
      <c r="D596" s="16" t="s">
        <v>28</v>
      </c>
      <c r="E596" s="16" t="s">
        <v>51</v>
      </c>
      <c r="F596" s="16" t="s">
        <v>31</v>
      </c>
      <c r="G596" s="16" t="s">
        <v>430</v>
      </c>
      <c r="H596" s="16" t="s">
        <v>102</v>
      </c>
      <c r="I596" s="16" t="s">
        <v>73</v>
      </c>
      <c r="J596" s="16" t="s">
        <v>73</v>
      </c>
      <c r="M596" s="16" t="s">
        <v>54</v>
      </c>
      <c r="N596" s="7">
        <v>45058</v>
      </c>
      <c r="O596" s="9">
        <v>45063</v>
      </c>
      <c r="P596" t="s">
        <v>1191</v>
      </c>
      <c r="Q596">
        <v>1</v>
      </c>
      <c r="R596">
        <v>33</v>
      </c>
      <c r="S596">
        <v>4</v>
      </c>
      <c r="T596" t="s">
        <v>3029</v>
      </c>
      <c r="U596">
        <v>17</v>
      </c>
      <c r="V596">
        <v>2</v>
      </c>
      <c r="W596">
        <v>12</v>
      </c>
      <c r="X596">
        <v>11</v>
      </c>
      <c r="Y596">
        <v>263</v>
      </c>
      <c r="Z596">
        <v>4</v>
      </c>
      <c r="AA596">
        <v>4</v>
      </c>
      <c r="AD596">
        <v>50</v>
      </c>
      <c r="AE596">
        <v>595</v>
      </c>
      <c r="AF596" s="16" t="s">
        <v>39</v>
      </c>
      <c r="AG596" s="16"/>
      <c r="AH596" s="16"/>
      <c r="AI596" s="16" t="str">
        <f t="shared" si="36"/>
        <v>(17,4,2,12,11,263,4, null, 50, 'Chambers 2024 Europe',2024, '2023-05-17','2023-05-17','".Carbon::now()."','".Carbon::now()."'),</v>
      </c>
      <c r="AJ596" s="16" t="str">
        <f t="shared" si="37"/>
        <v>('".DB::select("SELECT id_status FROM `status` WHERE `element_type` = 'task' AND status_type = 'client' AND name ='CONFIRMED'")[0]-&gt;id_status."',595,1),</v>
      </c>
      <c r="AK596" s="16" t="str">
        <f t="shared" si="38"/>
        <v/>
      </c>
      <c r="AL596" s="16" t="str">
        <f t="shared" si="39"/>
        <v/>
      </c>
    </row>
    <row r="597" spans="1:38" x14ac:dyDescent="0.25">
      <c r="A597" s="16" t="s">
        <v>365</v>
      </c>
      <c r="B597" s="16" t="s">
        <v>62</v>
      </c>
      <c r="C597" s="16" t="s">
        <v>41</v>
      </c>
      <c r="D597" s="16" t="s">
        <v>28</v>
      </c>
      <c r="E597" s="16" t="s">
        <v>51</v>
      </c>
      <c r="F597" s="16" t="s">
        <v>31</v>
      </c>
      <c r="G597" s="16" t="s">
        <v>432</v>
      </c>
      <c r="H597" s="16" t="s">
        <v>102</v>
      </c>
      <c r="I597" s="16" t="s">
        <v>73</v>
      </c>
      <c r="J597" s="16" t="s">
        <v>73</v>
      </c>
      <c r="M597" s="16" t="s">
        <v>54</v>
      </c>
      <c r="N597" s="7"/>
      <c r="O597" s="9">
        <v>45063</v>
      </c>
      <c r="P597" t="s">
        <v>1191</v>
      </c>
      <c r="Q597">
        <v>1</v>
      </c>
      <c r="R597">
        <v>33</v>
      </c>
      <c r="S597">
        <v>4</v>
      </c>
      <c r="T597" t="s">
        <v>3029</v>
      </c>
      <c r="U597">
        <v>17</v>
      </c>
      <c r="V597">
        <v>2</v>
      </c>
      <c r="W597">
        <v>12</v>
      </c>
      <c r="X597">
        <v>39</v>
      </c>
      <c r="Y597">
        <v>263</v>
      </c>
      <c r="Z597">
        <v>4</v>
      </c>
      <c r="AA597">
        <v>4</v>
      </c>
      <c r="AD597">
        <v>50</v>
      </c>
      <c r="AE597">
        <v>596</v>
      </c>
      <c r="AF597" s="16" t="s">
        <v>39</v>
      </c>
      <c r="AG597" s="16"/>
      <c r="AH597" s="16"/>
      <c r="AI597" s="16" t="str">
        <f t="shared" si="36"/>
        <v>(17,4,2,12,39,263,4, null, 50, 'Chambers 2024 Europe',2024, '2023-05-17','2023-05-17','".Carbon::now()."','".Carbon::now()."'),</v>
      </c>
      <c r="AJ597" s="16" t="str">
        <f t="shared" si="37"/>
        <v>('".DB::select("SELECT id_status FROM `status` WHERE `element_type` = 'task' AND status_type = 'client' AND name ='CONFIRMED'")[0]-&gt;id_status."',596,1),</v>
      </c>
      <c r="AK597" s="16" t="str">
        <f t="shared" si="38"/>
        <v/>
      </c>
      <c r="AL597" s="16" t="str">
        <f t="shared" si="39"/>
        <v/>
      </c>
    </row>
    <row r="598" spans="1:38" x14ac:dyDescent="0.25">
      <c r="A598" s="16" t="s">
        <v>365</v>
      </c>
      <c r="B598" s="16" t="s">
        <v>62</v>
      </c>
      <c r="C598" s="16" t="s">
        <v>41</v>
      </c>
      <c r="D598" s="16" t="s">
        <v>28</v>
      </c>
      <c r="E598" s="16" t="s">
        <v>76</v>
      </c>
      <c r="F598" s="16" t="s">
        <v>77</v>
      </c>
      <c r="G598" s="16" t="s">
        <v>78</v>
      </c>
      <c r="H598" s="16" t="s">
        <v>102</v>
      </c>
      <c r="I598" s="16" t="s">
        <v>73</v>
      </c>
      <c r="J598" s="16" t="s">
        <v>73</v>
      </c>
      <c r="M598" s="16" t="s">
        <v>54</v>
      </c>
      <c r="N598" s="7">
        <v>44965</v>
      </c>
      <c r="O598" s="9">
        <v>44965</v>
      </c>
      <c r="P598" t="s">
        <v>1207</v>
      </c>
      <c r="Q598">
        <v>1</v>
      </c>
      <c r="R598">
        <v>33</v>
      </c>
      <c r="S598">
        <v>4</v>
      </c>
      <c r="T598" t="s">
        <v>3029</v>
      </c>
      <c r="U598">
        <v>17</v>
      </c>
      <c r="V598">
        <v>2</v>
      </c>
      <c r="W598">
        <v>19</v>
      </c>
      <c r="X598">
        <v>114</v>
      </c>
      <c r="Y598">
        <v>263</v>
      </c>
      <c r="Z598">
        <v>4</v>
      </c>
      <c r="AA598">
        <v>4</v>
      </c>
      <c r="AD598">
        <v>50</v>
      </c>
      <c r="AE598">
        <v>597</v>
      </c>
      <c r="AF598" s="16" t="s">
        <v>39</v>
      </c>
      <c r="AG598" s="16"/>
      <c r="AH598" s="16"/>
      <c r="AI598" s="16" t="str">
        <f t="shared" si="36"/>
        <v>(17,4,2,19,114,263,4, null, 50, 'Chambers 2024 UK',2024, '2023-02-08','2023-02-08','".Carbon::now()."','".Carbon::now()."'),</v>
      </c>
      <c r="AJ598" s="16" t="str">
        <f t="shared" si="37"/>
        <v>('".DB::select("SELECT id_status FROM `status` WHERE `element_type` = 'task' AND status_type = 'client' AND name ='CONFIRMED'")[0]-&gt;id_status."',597,1),</v>
      </c>
      <c r="AK598" s="16" t="str">
        <f t="shared" si="38"/>
        <v/>
      </c>
      <c r="AL598" s="16" t="str">
        <f t="shared" si="39"/>
        <v/>
      </c>
    </row>
    <row r="599" spans="1:38" x14ac:dyDescent="0.25">
      <c r="A599" s="16" t="s">
        <v>365</v>
      </c>
      <c r="B599" s="16" t="s">
        <v>62</v>
      </c>
      <c r="C599" s="16" t="s">
        <v>41</v>
      </c>
      <c r="D599" s="16" t="s">
        <v>28</v>
      </c>
      <c r="E599" s="16" t="s">
        <v>105</v>
      </c>
      <c r="F599" s="16" t="s">
        <v>106</v>
      </c>
      <c r="G599" s="16" t="s">
        <v>107</v>
      </c>
      <c r="H599" s="16" t="s">
        <v>102</v>
      </c>
      <c r="I599" s="16" t="s">
        <v>73</v>
      </c>
      <c r="J599" s="16" t="s">
        <v>66</v>
      </c>
      <c r="M599" s="16" t="s">
        <v>54</v>
      </c>
      <c r="N599" s="7">
        <v>45205</v>
      </c>
      <c r="O599" s="9">
        <v>45204</v>
      </c>
      <c r="P599" t="s">
        <v>1229</v>
      </c>
      <c r="Q599">
        <v>1</v>
      </c>
      <c r="R599">
        <v>33</v>
      </c>
      <c r="S599">
        <v>4</v>
      </c>
      <c r="T599" t="s">
        <v>3029</v>
      </c>
      <c r="U599">
        <v>17</v>
      </c>
      <c r="V599">
        <v>2</v>
      </c>
      <c r="W599">
        <v>20</v>
      </c>
      <c r="X599">
        <v>16</v>
      </c>
      <c r="Y599">
        <v>263</v>
      </c>
      <c r="Z599">
        <v>4</v>
      </c>
      <c r="AA599">
        <v>23</v>
      </c>
      <c r="AD599">
        <v>50</v>
      </c>
      <c r="AE599">
        <v>598</v>
      </c>
      <c r="AF599" s="16" t="s">
        <v>39</v>
      </c>
      <c r="AG599" s="16"/>
      <c r="AH599" s="16"/>
      <c r="AI599" s="16" t="str">
        <f t="shared" si="36"/>
        <v>(17,4,2,20,16,263,23, null, 50, 'Chambers 2024 USA',2024, '2023-10-05','2023-10-05','".Carbon::now()."','".Carbon::now()."'),</v>
      </c>
      <c r="AJ599" s="16" t="str">
        <f t="shared" si="37"/>
        <v>('".DB::select("SELECT id_status FROM `status` WHERE `element_type` = 'task' AND status_type = 'client' AND name ='CONFIRMED'")[0]-&gt;id_status."',598,1),</v>
      </c>
      <c r="AK599" s="16" t="str">
        <f t="shared" si="38"/>
        <v/>
      </c>
      <c r="AL599" s="16" t="str">
        <f t="shared" si="39"/>
        <v/>
      </c>
    </row>
    <row r="600" spans="1:38" x14ac:dyDescent="0.25">
      <c r="A600" s="16" t="s">
        <v>365</v>
      </c>
      <c r="B600" s="16" t="s">
        <v>62</v>
      </c>
      <c r="C600" s="16" t="s">
        <v>41</v>
      </c>
      <c r="D600" s="16" t="s">
        <v>28</v>
      </c>
      <c r="E600" s="16" t="s">
        <v>105</v>
      </c>
      <c r="F600" s="16" t="s">
        <v>106</v>
      </c>
      <c r="G600" s="16" t="s">
        <v>394</v>
      </c>
      <c r="H600" s="16" t="s">
        <v>102</v>
      </c>
      <c r="I600" s="16" t="s">
        <v>73</v>
      </c>
      <c r="J600" s="16" t="s">
        <v>66</v>
      </c>
      <c r="M600" s="16" t="s">
        <v>54</v>
      </c>
      <c r="N600" s="7">
        <v>45233</v>
      </c>
      <c r="O600" s="9">
        <v>45204</v>
      </c>
      <c r="P600" t="s">
        <v>1229</v>
      </c>
      <c r="Q600">
        <v>1</v>
      </c>
      <c r="R600">
        <v>33</v>
      </c>
      <c r="S600">
        <v>4</v>
      </c>
      <c r="T600" t="s">
        <v>3029</v>
      </c>
      <c r="U600">
        <v>17</v>
      </c>
      <c r="V600">
        <v>2</v>
      </c>
      <c r="W600">
        <v>20</v>
      </c>
      <c r="X600">
        <v>66</v>
      </c>
      <c r="Y600">
        <v>263</v>
      </c>
      <c r="Z600">
        <v>4</v>
      </c>
      <c r="AA600">
        <v>23</v>
      </c>
      <c r="AD600">
        <v>50</v>
      </c>
      <c r="AE600">
        <v>599</v>
      </c>
      <c r="AF600" s="16" t="s">
        <v>39</v>
      </c>
      <c r="AG600" s="16"/>
      <c r="AH600" s="16"/>
      <c r="AI600" s="16" t="str">
        <f t="shared" si="36"/>
        <v>(17,4,2,20,66,263,23, null, 50, 'Chambers 2024 USA',2024, '2023-10-05','2023-10-05','".Carbon::now()."','".Carbon::now()."'),</v>
      </c>
      <c r="AJ600" s="16" t="str">
        <f t="shared" si="37"/>
        <v>('".DB::select("SELECT id_status FROM `status` WHERE `element_type` = 'task' AND status_type = 'client' AND name ='CONFIRMED'")[0]-&gt;id_status."',599,1),</v>
      </c>
      <c r="AK600" s="16" t="str">
        <f t="shared" si="38"/>
        <v/>
      </c>
      <c r="AL600" s="16" t="str">
        <f t="shared" si="39"/>
        <v/>
      </c>
    </row>
    <row r="601" spans="1:38" x14ac:dyDescent="0.25">
      <c r="A601" s="16" t="s">
        <v>365</v>
      </c>
      <c r="B601" s="16" t="s">
        <v>62</v>
      </c>
      <c r="C601" s="16" t="s">
        <v>41</v>
      </c>
      <c r="D601" s="16" t="s">
        <v>28</v>
      </c>
      <c r="E601" s="16" t="s">
        <v>105</v>
      </c>
      <c r="F601" s="16" t="s">
        <v>106</v>
      </c>
      <c r="G601" s="16" t="s">
        <v>134</v>
      </c>
      <c r="H601" s="16" t="s">
        <v>102</v>
      </c>
      <c r="I601" s="16" t="s">
        <v>73</v>
      </c>
      <c r="J601" s="16" t="s">
        <v>66</v>
      </c>
      <c r="M601" s="16" t="s">
        <v>54</v>
      </c>
      <c r="N601" s="7">
        <v>45233</v>
      </c>
      <c r="O601" s="9">
        <v>45239</v>
      </c>
      <c r="P601" t="s">
        <v>1241</v>
      </c>
      <c r="Q601">
        <v>1</v>
      </c>
      <c r="R601">
        <v>33</v>
      </c>
      <c r="S601">
        <v>4</v>
      </c>
      <c r="T601" t="s">
        <v>3029</v>
      </c>
      <c r="U601">
        <v>17</v>
      </c>
      <c r="V601">
        <v>2</v>
      </c>
      <c r="W601">
        <v>20</v>
      </c>
      <c r="X601">
        <v>117</v>
      </c>
      <c r="Y601">
        <v>263</v>
      </c>
      <c r="Z601">
        <v>4</v>
      </c>
      <c r="AA601">
        <v>23</v>
      </c>
      <c r="AD601">
        <v>50</v>
      </c>
      <c r="AE601">
        <v>600</v>
      </c>
      <c r="AF601" s="16" t="s">
        <v>39</v>
      </c>
      <c r="AG601" s="16"/>
      <c r="AH601" s="16"/>
      <c r="AI601" s="16" t="str">
        <f t="shared" si="36"/>
        <v>(17,4,2,20,117,263,23, null, 50, 'Chambers 2024 USA',2024, '2023-11-09','2023-11-09','".Carbon::now()."','".Carbon::now()."'),</v>
      </c>
      <c r="AJ601" s="16" t="str">
        <f t="shared" si="37"/>
        <v>('".DB::select("SELECT id_status FROM `status` WHERE `element_type` = 'task' AND status_type = 'client' AND name ='CONFIRMED'")[0]-&gt;id_status."',600,1),</v>
      </c>
      <c r="AK601" s="16" t="str">
        <f t="shared" si="38"/>
        <v/>
      </c>
      <c r="AL601" s="16" t="str">
        <f t="shared" si="39"/>
        <v/>
      </c>
    </row>
    <row r="602" spans="1:38" x14ac:dyDescent="0.25">
      <c r="A602" s="16" t="s">
        <v>303</v>
      </c>
      <c r="B602" s="16" t="s">
        <v>26</v>
      </c>
      <c r="C602" s="16" t="s">
        <v>41</v>
      </c>
      <c r="D602" s="16" t="s">
        <v>28</v>
      </c>
      <c r="E602" s="16" t="s">
        <v>160</v>
      </c>
      <c r="F602" s="16" t="s">
        <v>155</v>
      </c>
      <c r="G602" s="16" t="s">
        <v>304</v>
      </c>
      <c r="H602" s="16" t="s">
        <v>307</v>
      </c>
      <c r="I602" s="16" t="s">
        <v>73</v>
      </c>
      <c r="J602" s="16" t="s">
        <v>3174</v>
      </c>
      <c r="M602" s="16"/>
      <c r="N602" s="7">
        <v>45094</v>
      </c>
      <c r="O602" s="9">
        <v>44995</v>
      </c>
      <c r="P602" t="s">
        <v>1206</v>
      </c>
      <c r="Q602">
        <v>2</v>
      </c>
      <c r="R602">
        <v>31</v>
      </c>
      <c r="S602">
        <v>5</v>
      </c>
      <c r="T602" t="s">
        <v>2920</v>
      </c>
      <c r="U602">
        <v>24</v>
      </c>
      <c r="V602">
        <v>2</v>
      </c>
      <c r="W602">
        <v>4</v>
      </c>
      <c r="X602">
        <v>9</v>
      </c>
      <c r="Y602">
        <v>162</v>
      </c>
      <c r="Z602">
        <v>4</v>
      </c>
      <c r="AA602">
        <v>45</v>
      </c>
      <c r="AE602">
        <v>601</v>
      </c>
      <c r="AF602" s="16" t="s">
        <v>24</v>
      </c>
      <c r="AG602" s="16" t="s">
        <v>24</v>
      </c>
      <c r="AH602" s="16"/>
      <c r="AI602" s="16" t="str">
        <f t="shared" si="36"/>
        <v>(24,5,2,4,9,162,45, null, null, 'Chambers 2024 Asia Pacific',2024, '2023-03-10','2023-03-10','".Carbon::now()."','".Carbon::now()."'),</v>
      </c>
      <c r="AJ602" s="16" t="str">
        <f t="shared" si="37"/>
        <v>('".DB::select("SELECT id_status FROM `status` WHERE `element_type` = 'task' AND status_type = 'client' AND name ='CANCELLED'")[0]-&gt;id_status."',601,1),</v>
      </c>
      <c r="AK602" s="16" t="str">
        <f t="shared" si="38"/>
        <v/>
      </c>
      <c r="AL602" s="16" t="str">
        <f t="shared" si="39"/>
        <v/>
      </c>
    </row>
    <row r="603" spans="1:38" x14ac:dyDescent="0.25">
      <c r="A603" s="16" t="s">
        <v>303</v>
      </c>
      <c r="B603" s="16" t="s">
        <v>26</v>
      </c>
      <c r="C603" s="16" t="s">
        <v>41</v>
      </c>
      <c r="D603" s="16" t="s">
        <v>28</v>
      </c>
      <c r="E603" s="16" t="s">
        <v>160</v>
      </c>
      <c r="F603" s="16" t="s">
        <v>155</v>
      </c>
      <c r="G603" s="16" t="s">
        <v>304</v>
      </c>
      <c r="H603" s="16" t="s">
        <v>307</v>
      </c>
      <c r="I603" s="16" t="s">
        <v>73</v>
      </c>
      <c r="J603" s="16" t="s">
        <v>3174</v>
      </c>
      <c r="M603" s="16"/>
      <c r="N603" s="7">
        <v>45087</v>
      </c>
      <c r="O603" s="9">
        <v>44995</v>
      </c>
      <c r="P603" t="s">
        <v>1206</v>
      </c>
      <c r="Q603">
        <v>2</v>
      </c>
      <c r="R603">
        <v>31</v>
      </c>
      <c r="S603">
        <v>5</v>
      </c>
      <c r="T603" t="s">
        <v>2920</v>
      </c>
      <c r="U603">
        <v>24</v>
      </c>
      <c r="V603">
        <v>2</v>
      </c>
      <c r="W603">
        <v>4</v>
      </c>
      <c r="X603">
        <v>9</v>
      </c>
      <c r="Y603">
        <v>162</v>
      </c>
      <c r="Z603">
        <v>4</v>
      </c>
      <c r="AA603">
        <v>45</v>
      </c>
      <c r="AE603">
        <v>602</v>
      </c>
      <c r="AF603" s="16" t="s">
        <v>24</v>
      </c>
      <c r="AG603" s="16" t="s">
        <v>24</v>
      </c>
      <c r="AH603" s="16"/>
      <c r="AI603" s="16" t="str">
        <f t="shared" si="36"/>
        <v>(24,5,2,4,9,162,45, null, null, 'Chambers 2024 Asia Pacific',2024, '2023-03-10','2023-03-10','".Carbon::now()."','".Carbon::now()."'),</v>
      </c>
      <c r="AJ603" s="16" t="str">
        <f t="shared" si="37"/>
        <v>('".DB::select("SELECT id_status FROM `status` WHERE `element_type` = 'task' AND status_type = 'client' AND name ='CANCELLED'")[0]-&gt;id_status."',602,1),</v>
      </c>
      <c r="AK603" s="16" t="str">
        <f t="shared" si="38"/>
        <v/>
      </c>
      <c r="AL603" s="16" t="str">
        <f t="shared" si="39"/>
        <v/>
      </c>
    </row>
    <row r="604" spans="1:38" x14ac:dyDescent="0.25">
      <c r="A604" s="16" t="s">
        <v>98</v>
      </c>
      <c r="B604" s="16" t="s">
        <v>3139</v>
      </c>
      <c r="C604" s="16" t="s">
        <v>27</v>
      </c>
      <c r="D604" s="16" t="s">
        <v>28</v>
      </c>
      <c r="E604" s="16" t="s">
        <v>46</v>
      </c>
      <c r="F604" s="16" t="s">
        <v>43</v>
      </c>
      <c r="G604" s="16" t="s">
        <v>99</v>
      </c>
      <c r="H604" s="16" t="s">
        <v>3166</v>
      </c>
      <c r="I604" s="16" t="s">
        <v>35</v>
      </c>
      <c r="J604" s="16" t="s">
        <v>35</v>
      </c>
      <c r="M604" s="16" t="s">
        <v>54</v>
      </c>
      <c r="N604" s="7">
        <v>44967</v>
      </c>
      <c r="O604" s="9">
        <v>44967</v>
      </c>
      <c r="P604" t="s">
        <v>1197</v>
      </c>
      <c r="Q604">
        <v>1</v>
      </c>
      <c r="R604">
        <v>8</v>
      </c>
      <c r="S604">
        <v>5</v>
      </c>
      <c r="T604" t="s">
        <v>3002</v>
      </c>
      <c r="U604">
        <v>111</v>
      </c>
      <c r="V604">
        <v>14</v>
      </c>
      <c r="W604">
        <v>59</v>
      </c>
      <c r="X604">
        <v>27</v>
      </c>
      <c r="Y604">
        <v>756</v>
      </c>
      <c r="Z604">
        <v>20</v>
      </c>
      <c r="AA604">
        <v>20</v>
      </c>
      <c r="AD604">
        <v>50</v>
      </c>
      <c r="AE604">
        <v>603</v>
      </c>
      <c r="AF604" s="16" t="s">
        <v>39</v>
      </c>
      <c r="AG604" s="16"/>
      <c r="AH604" s="16"/>
      <c r="AI604" s="16" t="str">
        <f t="shared" si="36"/>
        <v>(111,5,14,59,27,756,20, null, 50, 'L500 2024 Latin America',2024, '2023-02-10','2023-02-10','".Carbon::now()."','".Carbon::now()."'),</v>
      </c>
      <c r="AJ604" s="16" t="str">
        <f t="shared" si="37"/>
        <v>('".DB::select("SELECT id_status FROM `status` WHERE `element_type` = 'task' AND status_type = 'client' AND name ='CONFIRMED'")[0]-&gt;id_status."',603,1),</v>
      </c>
      <c r="AK604" s="16" t="str">
        <f t="shared" si="38"/>
        <v/>
      </c>
      <c r="AL604" s="16" t="str">
        <f t="shared" si="39"/>
        <v/>
      </c>
    </row>
    <row r="605" spans="1:38" x14ac:dyDescent="0.25">
      <c r="A605" s="16" t="s">
        <v>98</v>
      </c>
      <c r="B605" s="16" t="s">
        <v>3139</v>
      </c>
      <c r="C605" s="16" t="s">
        <v>27</v>
      </c>
      <c r="D605" s="16" t="s">
        <v>349</v>
      </c>
      <c r="E605" s="16" t="s">
        <v>1030</v>
      </c>
      <c r="F605" s="16" t="s">
        <v>43</v>
      </c>
      <c r="G605" s="16" t="s">
        <v>99</v>
      </c>
      <c r="H605" s="16" t="s">
        <v>3166</v>
      </c>
      <c r="I605" s="16" t="s">
        <v>35</v>
      </c>
      <c r="J605" s="16" t="s">
        <v>95</v>
      </c>
      <c r="M605" s="16" t="s">
        <v>54</v>
      </c>
      <c r="N605" s="7">
        <v>44967</v>
      </c>
      <c r="O605" s="9">
        <v>45332</v>
      </c>
      <c r="P605" t="s">
        <v>1245</v>
      </c>
      <c r="Q605">
        <v>1</v>
      </c>
      <c r="R605">
        <v>8</v>
      </c>
      <c r="S605">
        <v>5</v>
      </c>
      <c r="T605" t="s">
        <v>3054</v>
      </c>
      <c r="U605">
        <v>236</v>
      </c>
      <c r="V605">
        <v>14</v>
      </c>
      <c r="W605">
        <v>59</v>
      </c>
      <c r="X605">
        <v>27</v>
      </c>
      <c r="Y605">
        <v>756</v>
      </c>
      <c r="Z605">
        <v>20</v>
      </c>
      <c r="AA605">
        <v>8</v>
      </c>
      <c r="AD605">
        <v>50</v>
      </c>
      <c r="AE605">
        <v>604</v>
      </c>
      <c r="AF605" s="16" t="s">
        <v>5113</v>
      </c>
      <c r="AG605" s="16"/>
      <c r="AH605" s="16"/>
      <c r="AI605" s="16" t="str">
        <f t="shared" si="36"/>
        <v>(236,5,14,59,27,756,8, null, 50, 'L500 2025 Latin America',2025, '2024-02-10','2024-02-10','".Carbon::now()."','".Carbon::now()."'),</v>
      </c>
      <c r="AJ605" s="16" t="str">
        <f t="shared" si="37"/>
        <v>('".DB::select("SELECT id_status FROM `status` WHERE `element_type` = 'task' AND status_type = 'client' AND name ='PENDING'")[0]-&gt;id_status."',604,1),</v>
      </c>
      <c r="AK605" s="16" t="str">
        <f t="shared" si="38"/>
        <v/>
      </c>
      <c r="AL605" s="16" t="str">
        <f t="shared" si="39"/>
        <v/>
      </c>
    </row>
    <row r="606" spans="1:38" x14ac:dyDescent="0.25">
      <c r="A606" s="16" t="s">
        <v>313</v>
      </c>
      <c r="B606" s="16" t="s">
        <v>62</v>
      </c>
      <c r="C606" s="16" t="s">
        <v>41</v>
      </c>
      <c r="D606" s="16" t="s">
        <v>28</v>
      </c>
      <c r="E606" s="16" t="s">
        <v>105</v>
      </c>
      <c r="F606" s="16" t="s">
        <v>106</v>
      </c>
      <c r="G606" s="16" t="s">
        <v>134</v>
      </c>
      <c r="H606" s="16" t="s">
        <v>327</v>
      </c>
      <c r="I606" s="16" t="s">
        <v>55</v>
      </c>
      <c r="J606" s="16" t="s">
        <v>314</v>
      </c>
      <c r="M606" s="16" t="s">
        <v>315</v>
      </c>
      <c r="N606" s="7">
        <v>45233</v>
      </c>
      <c r="O606" s="9">
        <v>45239</v>
      </c>
      <c r="P606" t="s">
        <v>1241</v>
      </c>
      <c r="Q606">
        <v>1</v>
      </c>
      <c r="R606">
        <v>32</v>
      </c>
      <c r="S606">
        <v>4</v>
      </c>
      <c r="T606" t="s">
        <v>3024</v>
      </c>
      <c r="U606">
        <v>77</v>
      </c>
      <c r="V606">
        <v>2</v>
      </c>
      <c r="W606">
        <v>20</v>
      </c>
      <c r="X606">
        <v>117</v>
      </c>
      <c r="Y606">
        <v>167</v>
      </c>
      <c r="Z606">
        <v>22</v>
      </c>
      <c r="AA606">
        <v>21</v>
      </c>
      <c r="AD606">
        <v>39</v>
      </c>
      <c r="AE606">
        <v>605</v>
      </c>
      <c r="AF606" s="16" t="s">
        <v>39</v>
      </c>
      <c r="AG606" s="16"/>
      <c r="AH606" s="16"/>
      <c r="AI606" s="16" t="str">
        <f t="shared" si="36"/>
        <v>(77,4,2,20,117,167,21, null, 39, 'Chambers 2024 USA',2024, '2023-11-09','2023-11-09','".Carbon::now()."','".Carbon::now()."'),</v>
      </c>
      <c r="AJ606" s="16" t="str">
        <f t="shared" si="37"/>
        <v>('".DB::select("SELECT id_status FROM `status` WHERE `element_type` = 'task' AND status_type = 'client' AND name ='CONFIRMED'")[0]-&gt;id_status."',605,1),</v>
      </c>
      <c r="AK606" s="16" t="str">
        <f t="shared" si="38"/>
        <v/>
      </c>
      <c r="AL606" s="16" t="str">
        <f t="shared" si="39"/>
        <v/>
      </c>
    </row>
    <row r="607" spans="1:38" x14ac:dyDescent="0.25">
      <c r="A607" s="16" t="s">
        <v>210</v>
      </c>
      <c r="B607" s="16" t="s">
        <v>62</v>
      </c>
      <c r="C607" s="16" t="s">
        <v>41</v>
      </c>
      <c r="D607" s="16" t="s">
        <v>28</v>
      </c>
      <c r="E607" s="16" t="s">
        <v>105</v>
      </c>
      <c r="F607" s="16" t="s">
        <v>106</v>
      </c>
      <c r="G607" s="16" t="s">
        <v>134</v>
      </c>
      <c r="H607" s="16" t="s">
        <v>214</v>
      </c>
      <c r="I607" s="16" t="s">
        <v>73</v>
      </c>
      <c r="J607" s="16" t="s">
        <v>109</v>
      </c>
      <c r="M607" s="16"/>
      <c r="N607" s="7">
        <v>45233</v>
      </c>
      <c r="O607" s="9">
        <v>45239</v>
      </c>
      <c r="P607" t="s">
        <v>1241</v>
      </c>
      <c r="Q607">
        <v>1</v>
      </c>
      <c r="R607">
        <v>12</v>
      </c>
      <c r="S607">
        <v>4</v>
      </c>
      <c r="T607" t="s">
        <v>3028</v>
      </c>
      <c r="U607">
        <v>138</v>
      </c>
      <c r="V607">
        <v>2</v>
      </c>
      <c r="W607">
        <v>20</v>
      </c>
      <c r="X607">
        <v>117</v>
      </c>
      <c r="Y607">
        <v>168</v>
      </c>
      <c r="Z607">
        <v>4</v>
      </c>
      <c r="AA607">
        <v>3</v>
      </c>
      <c r="AE607">
        <v>606</v>
      </c>
      <c r="AF607" s="16" t="s">
        <v>24</v>
      </c>
      <c r="AG607" s="16"/>
      <c r="AH607" s="16"/>
      <c r="AI607" s="16" t="str">
        <f t="shared" si="36"/>
        <v>(138,4,2,20,117,168,3, null, null, 'Chambers 2024 USA',2024, '2023-11-09','2023-11-09','".Carbon::now()."','".Carbon::now()."'),</v>
      </c>
      <c r="AJ607" s="16" t="str">
        <f t="shared" si="37"/>
        <v>('".DB::select("SELECT id_status FROM `status` WHERE `element_type` = 'task' AND status_type = 'client' AND name ='CANCELLED'")[0]-&gt;id_status."',606,1),</v>
      </c>
      <c r="AK607" s="16" t="str">
        <f t="shared" si="38"/>
        <v/>
      </c>
      <c r="AL607" s="16" t="str">
        <f t="shared" si="39"/>
        <v/>
      </c>
    </row>
    <row r="608" spans="1:38" x14ac:dyDescent="0.25">
      <c r="A608" s="16" t="s">
        <v>215</v>
      </c>
      <c r="B608" s="16" t="s">
        <v>26</v>
      </c>
      <c r="C608" s="16" t="s">
        <v>41</v>
      </c>
      <c r="D608" s="16" t="s">
        <v>28</v>
      </c>
      <c r="E608" s="16" t="s">
        <v>158</v>
      </c>
      <c r="F608" s="16" t="s">
        <v>150</v>
      </c>
      <c r="G608" s="16" t="s">
        <v>216</v>
      </c>
      <c r="H608" s="16" t="s">
        <v>217</v>
      </c>
      <c r="I608" s="16" t="s">
        <v>38</v>
      </c>
      <c r="J608" s="16" t="s">
        <v>218</v>
      </c>
      <c r="M608" s="16" t="s">
        <v>37</v>
      </c>
      <c r="N608" s="7">
        <v>45071</v>
      </c>
      <c r="O608" s="9">
        <v>45071</v>
      </c>
      <c r="P608" t="s">
        <v>1208</v>
      </c>
      <c r="Q608">
        <v>1</v>
      </c>
      <c r="R608">
        <v>13</v>
      </c>
      <c r="S608">
        <v>5</v>
      </c>
      <c r="T608" t="s">
        <v>2965</v>
      </c>
      <c r="U608">
        <v>57</v>
      </c>
      <c r="V608">
        <v>2</v>
      </c>
      <c r="W608">
        <v>13</v>
      </c>
      <c r="X608">
        <v>32</v>
      </c>
      <c r="Y608">
        <v>170</v>
      </c>
      <c r="Z608">
        <v>15</v>
      </c>
      <c r="AA608">
        <v>13</v>
      </c>
      <c r="AD608">
        <v>42</v>
      </c>
      <c r="AE608">
        <v>607</v>
      </c>
      <c r="AF608" s="16" t="s">
        <v>39</v>
      </c>
      <c r="AG608" s="16"/>
      <c r="AH608" s="16"/>
      <c r="AI608" s="16" t="str">
        <f t="shared" si="36"/>
        <v>(57,5,2,13,32,170,13, null, 42, 'Chambers 2024 Fintech',2024, '2023-05-25','2023-05-25','".Carbon::now()."','".Carbon::now()."'),</v>
      </c>
      <c r="AJ608" s="16" t="str">
        <f t="shared" si="37"/>
        <v>('".DB::select("SELECT id_status FROM `status` WHERE `element_type` = 'task' AND status_type = 'client' AND name ='CONFIRMED'")[0]-&gt;id_status."',607,1),</v>
      </c>
      <c r="AK608" s="16" t="str">
        <f t="shared" si="38"/>
        <v/>
      </c>
      <c r="AL608" s="16" t="str">
        <f t="shared" si="39"/>
        <v/>
      </c>
    </row>
    <row r="609" spans="1:38" x14ac:dyDescent="0.25">
      <c r="A609" s="16" t="s">
        <v>215</v>
      </c>
      <c r="B609" s="16" t="s">
        <v>26</v>
      </c>
      <c r="C609" s="16" t="s">
        <v>41</v>
      </c>
      <c r="D609" s="16" t="s">
        <v>349</v>
      </c>
      <c r="E609" s="16" t="s">
        <v>1105</v>
      </c>
      <c r="F609" s="16" t="s">
        <v>150</v>
      </c>
      <c r="G609" s="16" t="s">
        <v>216</v>
      </c>
      <c r="H609" s="16" t="s">
        <v>217</v>
      </c>
      <c r="I609" s="16" t="s">
        <v>38</v>
      </c>
      <c r="J609" s="16" t="s">
        <v>218</v>
      </c>
      <c r="M609" s="16" t="s">
        <v>37</v>
      </c>
      <c r="N609" s="7">
        <v>45436</v>
      </c>
      <c r="O609" s="9">
        <v>45436</v>
      </c>
      <c r="P609" t="s">
        <v>5039</v>
      </c>
      <c r="Q609">
        <v>1</v>
      </c>
      <c r="R609">
        <v>13</v>
      </c>
      <c r="S609">
        <v>5</v>
      </c>
      <c r="T609" t="s">
        <v>4975</v>
      </c>
      <c r="U609">
        <v>177</v>
      </c>
      <c r="V609">
        <v>2</v>
      </c>
      <c r="W609">
        <v>13</v>
      </c>
      <c r="X609">
        <v>32</v>
      </c>
      <c r="Y609">
        <v>170</v>
      </c>
      <c r="Z609">
        <v>15</v>
      </c>
      <c r="AA609">
        <v>13</v>
      </c>
      <c r="AD609">
        <v>42</v>
      </c>
      <c r="AE609">
        <v>608</v>
      </c>
      <c r="AF609" s="16" t="s">
        <v>3143</v>
      </c>
      <c r="AG609" s="16"/>
      <c r="AH609" s="16"/>
      <c r="AI609" s="16" t="str">
        <f t="shared" si="36"/>
        <v>(177,5,2,13,32,170,13, null, 42, 'Chambers 2025 Fintech',2025, '2024-05-24','2024-05-24','".Carbon::now()."','".Carbon::now()."'),</v>
      </c>
      <c r="AJ609" s="16" t="str">
        <f t="shared" si="37"/>
        <v>('".DB::select("SELECT id_status FROM `status` WHERE `element_type` = 'task' AND status_type = 'client' AND name ='PRE-FORECAST'")[0]-&gt;id_status."',608,1),</v>
      </c>
      <c r="AK609" s="16" t="str">
        <f t="shared" si="38"/>
        <v/>
      </c>
      <c r="AL609" s="16" t="str">
        <f t="shared" si="39"/>
        <v/>
      </c>
    </row>
    <row r="610" spans="1:38" x14ac:dyDescent="0.25">
      <c r="A610" s="16" t="s">
        <v>313</v>
      </c>
      <c r="B610" s="16" t="s">
        <v>68</v>
      </c>
      <c r="C610" s="16" t="s">
        <v>41</v>
      </c>
      <c r="D610" s="16" t="s">
        <v>28</v>
      </c>
      <c r="E610" s="16" t="s">
        <v>105</v>
      </c>
      <c r="F610" s="16" t="s">
        <v>150</v>
      </c>
      <c r="G610" s="16" t="s">
        <v>134</v>
      </c>
      <c r="H610" s="16" t="s">
        <v>217</v>
      </c>
      <c r="I610" s="16" t="s">
        <v>55</v>
      </c>
      <c r="J610" s="16" t="s">
        <v>314</v>
      </c>
      <c r="M610" s="16" t="s">
        <v>315</v>
      </c>
      <c r="N610" s="7">
        <v>45071</v>
      </c>
      <c r="O610" s="9">
        <v>45071</v>
      </c>
      <c r="P610" t="s">
        <v>1208</v>
      </c>
      <c r="Q610">
        <v>1</v>
      </c>
      <c r="R610">
        <v>32</v>
      </c>
      <c r="S610">
        <v>4</v>
      </c>
      <c r="T610" t="s">
        <v>3024</v>
      </c>
      <c r="U610">
        <v>77</v>
      </c>
      <c r="V610">
        <v>2</v>
      </c>
      <c r="W610">
        <v>13</v>
      </c>
      <c r="X610">
        <v>117</v>
      </c>
      <c r="Y610">
        <v>170</v>
      </c>
      <c r="Z610">
        <v>22</v>
      </c>
      <c r="AA610">
        <v>21</v>
      </c>
      <c r="AD610">
        <v>39</v>
      </c>
      <c r="AE610">
        <v>609</v>
      </c>
      <c r="AF610" s="16" t="s">
        <v>39</v>
      </c>
      <c r="AG610" s="16"/>
      <c r="AH610" s="16"/>
      <c r="AI610" s="16" t="str">
        <f t="shared" si="36"/>
        <v>(77,4,2,13,117,170,21, null, 39, 'Chambers 2024 USA',2024, '2023-05-25','2023-05-25','".Carbon::now()."','".Carbon::now()."'),</v>
      </c>
      <c r="AJ610" s="16" t="str">
        <f t="shared" si="37"/>
        <v>('".DB::select("SELECT id_status FROM `status` WHERE `element_type` = 'task' AND status_type = 'client' AND name ='CONFIRMED'")[0]-&gt;id_status."',609,1),</v>
      </c>
      <c r="AK610" s="16" t="str">
        <f t="shared" si="38"/>
        <v/>
      </c>
      <c r="AL610" s="16" t="str">
        <f t="shared" si="39"/>
        <v/>
      </c>
    </row>
    <row r="611" spans="1:38" x14ac:dyDescent="0.25">
      <c r="A611" s="16" t="s">
        <v>365</v>
      </c>
      <c r="B611" s="16" t="s">
        <v>62</v>
      </c>
      <c r="C611" s="16" t="s">
        <v>41</v>
      </c>
      <c r="D611" s="16" t="s">
        <v>28</v>
      </c>
      <c r="E611" s="16" t="s">
        <v>158</v>
      </c>
      <c r="F611" s="16" t="s">
        <v>150</v>
      </c>
      <c r="G611" s="16" t="s">
        <v>268</v>
      </c>
      <c r="H611" s="16" t="s">
        <v>217</v>
      </c>
      <c r="I611" s="16" t="s">
        <v>73</v>
      </c>
      <c r="J611" s="16" t="s">
        <v>73</v>
      </c>
      <c r="M611" s="16" t="s">
        <v>54</v>
      </c>
      <c r="N611" s="7">
        <v>45071</v>
      </c>
      <c r="O611" s="9">
        <v>45071</v>
      </c>
      <c r="P611" t="s">
        <v>1208</v>
      </c>
      <c r="Q611">
        <v>1</v>
      </c>
      <c r="R611">
        <v>33</v>
      </c>
      <c r="S611">
        <v>4</v>
      </c>
      <c r="T611" t="s">
        <v>3029</v>
      </c>
      <c r="U611">
        <v>17</v>
      </c>
      <c r="V611">
        <v>2</v>
      </c>
      <c r="W611">
        <v>13</v>
      </c>
      <c r="X611">
        <v>64</v>
      </c>
      <c r="Y611">
        <v>170</v>
      </c>
      <c r="Z611">
        <v>4</v>
      </c>
      <c r="AA611">
        <v>4</v>
      </c>
      <c r="AD611">
        <v>50</v>
      </c>
      <c r="AE611">
        <v>610</v>
      </c>
      <c r="AF611" s="16" t="s">
        <v>39</v>
      </c>
      <c r="AG611" s="16"/>
      <c r="AH611" s="16"/>
      <c r="AI611" s="16" t="str">
        <f t="shared" si="36"/>
        <v>(17,4,2,13,64,170,4, null, 50, 'Chambers 2024 Fintech',2024, '2023-05-25','2023-05-25','".Carbon::now()."','".Carbon::now()."'),</v>
      </c>
      <c r="AJ611" s="16" t="str">
        <f t="shared" si="37"/>
        <v>('".DB::select("SELECT id_status FROM `status` WHERE `element_type` = 'task' AND status_type = 'client' AND name ='CONFIRMED'")[0]-&gt;id_status."',610,1),</v>
      </c>
      <c r="AK611" s="16" t="str">
        <f t="shared" si="38"/>
        <v/>
      </c>
      <c r="AL611" s="16" t="str">
        <f t="shared" si="39"/>
        <v/>
      </c>
    </row>
    <row r="612" spans="1:38" x14ac:dyDescent="0.25">
      <c r="A612" s="16" t="s">
        <v>104</v>
      </c>
      <c r="B612" s="16" t="s">
        <v>62</v>
      </c>
      <c r="C612" s="16" t="s">
        <v>41</v>
      </c>
      <c r="D612" s="16" t="s">
        <v>28</v>
      </c>
      <c r="E612" s="16" t="s">
        <v>105</v>
      </c>
      <c r="F612" s="16" t="s">
        <v>150</v>
      </c>
      <c r="G612" s="16" t="s">
        <v>3171</v>
      </c>
      <c r="H612" s="16" t="s">
        <v>151</v>
      </c>
      <c r="I612" s="16" t="s">
        <v>94</v>
      </c>
      <c r="J612" s="16" t="s">
        <v>109</v>
      </c>
      <c r="M612" s="16" t="s">
        <v>37</v>
      </c>
      <c r="N612" s="7">
        <v>45071</v>
      </c>
      <c r="O612" s="9">
        <v>45071</v>
      </c>
      <c r="P612" t="s">
        <v>1208</v>
      </c>
      <c r="Q612">
        <v>1</v>
      </c>
      <c r="R612">
        <v>10</v>
      </c>
      <c r="S612">
        <v>4</v>
      </c>
      <c r="T612" t="s">
        <v>3023</v>
      </c>
      <c r="U612">
        <v>133</v>
      </c>
      <c r="V612">
        <v>2</v>
      </c>
      <c r="W612">
        <v>13</v>
      </c>
      <c r="X612">
        <v>118</v>
      </c>
      <c r="Y612">
        <v>171</v>
      </c>
      <c r="Z612">
        <v>33</v>
      </c>
      <c r="AA612">
        <v>3</v>
      </c>
      <c r="AD612">
        <v>42</v>
      </c>
      <c r="AE612">
        <v>611</v>
      </c>
      <c r="AF612" s="16" t="s">
        <v>39</v>
      </c>
      <c r="AG612" s="16"/>
      <c r="AH612" s="16"/>
      <c r="AI612" s="16" t="str">
        <f t="shared" si="36"/>
        <v>(133,4,2,13,118,171,3, null, 42, 'Chambers 2024 USA',2024, '2023-05-25','2023-05-25','".Carbon::now()."','".Carbon::now()."'),</v>
      </c>
      <c r="AJ612" s="16" t="str">
        <f t="shared" si="37"/>
        <v>('".DB::select("SELECT id_status FROM `status` WHERE `element_type` = 'task' AND status_type = 'client' AND name ='CONFIRMED'")[0]-&gt;id_status."',611,1),</v>
      </c>
      <c r="AK612" s="16" t="str">
        <f t="shared" si="38"/>
        <v/>
      </c>
      <c r="AL612" s="16" t="str">
        <f t="shared" si="39"/>
        <v/>
      </c>
    </row>
    <row r="613" spans="1:38" x14ac:dyDescent="0.25">
      <c r="A613" s="16" t="s">
        <v>104</v>
      </c>
      <c r="B613" s="16" t="s">
        <v>62</v>
      </c>
      <c r="C613" s="16" t="s">
        <v>41</v>
      </c>
      <c r="D613" s="16" t="s">
        <v>28</v>
      </c>
      <c r="E613" s="16" t="s">
        <v>105</v>
      </c>
      <c r="F613" s="16" t="s">
        <v>150</v>
      </c>
      <c r="G613" s="16" t="s">
        <v>3171</v>
      </c>
      <c r="H613" s="16" t="s">
        <v>152</v>
      </c>
      <c r="I613" s="16" t="s">
        <v>94</v>
      </c>
      <c r="J613" s="16" t="s">
        <v>109</v>
      </c>
      <c r="M613" s="16" t="s">
        <v>37</v>
      </c>
      <c r="N613" s="7">
        <v>45071</v>
      </c>
      <c r="O613" s="9">
        <v>45071</v>
      </c>
      <c r="P613" t="s">
        <v>1208</v>
      </c>
      <c r="Q613">
        <v>1</v>
      </c>
      <c r="R613">
        <v>10</v>
      </c>
      <c r="S613">
        <v>4</v>
      </c>
      <c r="T613" t="s">
        <v>3023</v>
      </c>
      <c r="U613">
        <v>133</v>
      </c>
      <c r="V613">
        <v>2</v>
      </c>
      <c r="W613">
        <v>13</v>
      </c>
      <c r="X613">
        <v>118</v>
      </c>
      <c r="Y613">
        <v>172</v>
      </c>
      <c r="Z613">
        <v>33</v>
      </c>
      <c r="AA613">
        <v>3</v>
      </c>
      <c r="AD613">
        <v>42</v>
      </c>
      <c r="AE613">
        <v>612</v>
      </c>
      <c r="AF613" s="16" t="s">
        <v>39</v>
      </c>
      <c r="AG613" s="16"/>
      <c r="AH613" s="16"/>
      <c r="AI613" s="16" t="str">
        <f t="shared" si="36"/>
        <v>(133,4,2,13,118,172,3, null, 42, 'Chambers 2024 USA',2024, '2023-05-25','2023-05-25','".Carbon::now()."','".Carbon::now()."'),</v>
      </c>
      <c r="AJ613" s="16" t="str">
        <f t="shared" si="37"/>
        <v>('".DB::select("SELECT id_status FROM `status` WHERE `element_type` = 'task' AND status_type = 'client' AND name ='CONFIRMED'")[0]-&gt;id_status."',612,1),</v>
      </c>
      <c r="AK613" s="16" t="str">
        <f t="shared" si="38"/>
        <v/>
      </c>
      <c r="AL613" s="16" t="str">
        <f t="shared" si="39"/>
        <v/>
      </c>
    </row>
    <row r="614" spans="1:38" x14ac:dyDescent="0.25">
      <c r="A614" s="16" t="s">
        <v>267</v>
      </c>
      <c r="B614" s="16" t="s">
        <v>26</v>
      </c>
      <c r="C614" s="16" t="s">
        <v>41</v>
      </c>
      <c r="D614" s="16" t="s">
        <v>28</v>
      </c>
      <c r="E614" s="16" t="s">
        <v>76</v>
      </c>
      <c r="F614" s="16" t="s">
        <v>77</v>
      </c>
      <c r="G614" s="16" t="s">
        <v>273</v>
      </c>
      <c r="H614" s="16" t="s">
        <v>274</v>
      </c>
      <c r="I614" s="16" t="s">
        <v>73</v>
      </c>
      <c r="J614" s="16" t="s">
        <v>218</v>
      </c>
      <c r="M614" s="16" t="s">
        <v>234</v>
      </c>
      <c r="N614" s="7">
        <v>44965</v>
      </c>
      <c r="O614" s="9">
        <v>44965</v>
      </c>
      <c r="P614" t="s">
        <v>1207</v>
      </c>
      <c r="Q614">
        <v>1</v>
      </c>
      <c r="R614">
        <v>21</v>
      </c>
      <c r="S614">
        <v>5</v>
      </c>
      <c r="T614" t="s">
        <v>3015</v>
      </c>
      <c r="U614">
        <v>121</v>
      </c>
      <c r="V614">
        <v>2</v>
      </c>
      <c r="W614">
        <v>19</v>
      </c>
      <c r="X614">
        <v>111</v>
      </c>
      <c r="Y614">
        <v>174</v>
      </c>
      <c r="Z614">
        <v>4</v>
      </c>
      <c r="AA614">
        <v>13</v>
      </c>
      <c r="AD614">
        <v>31</v>
      </c>
      <c r="AE614">
        <v>613</v>
      </c>
      <c r="AF614" s="16" t="s">
        <v>39</v>
      </c>
      <c r="AG614" s="16"/>
      <c r="AH614" s="16"/>
      <c r="AI614" s="16" t="str">
        <f t="shared" si="36"/>
        <v>(121,5,2,19,111,174,13, null, 31, 'Chambers 2024 UK',2024, '2023-02-08','2023-02-08','".Carbon::now()."','".Carbon::now()."'),</v>
      </c>
      <c r="AJ614" s="16" t="str">
        <f t="shared" si="37"/>
        <v>('".DB::select("SELECT id_status FROM `status` WHERE `element_type` = 'task' AND status_type = 'client' AND name ='CONFIRMED'")[0]-&gt;id_status."',613,1),</v>
      </c>
      <c r="AK614" s="16" t="str">
        <f t="shared" si="38"/>
        <v/>
      </c>
      <c r="AL614" s="16" t="str">
        <f t="shared" si="39"/>
        <v/>
      </c>
    </row>
    <row r="615" spans="1:38" x14ac:dyDescent="0.25">
      <c r="A615" s="16" t="s">
        <v>267</v>
      </c>
      <c r="B615" s="16" t="s">
        <v>26</v>
      </c>
      <c r="C615" s="16" t="s">
        <v>41</v>
      </c>
      <c r="D615" s="16" t="s">
        <v>349</v>
      </c>
      <c r="E615" s="16" t="s">
        <v>1274</v>
      </c>
      <c r="F615" s="16" t="s">
        <v>77</v>
      </c>
      <c r="G615" s="16" t="s">
        <v>273</v>
      </c>
      <c r="H615" s="16" t="s">
        <v>274</v>
      </c>
      <c r="I615" s="16" t="s">
        <v>73</v>
      </c>
      <c r="J615" s="16" t="s">
        <v>218</v>
      </c>
      <c r="M615" s="16" t="s">
        <v>234</v>
      </c>
      <c r="N615" s="7">
        <v>45330</v>
      </c>
      <c r="O615" s="9">
        <v>45330</v>
      </c>
      <c r="P615" t="s">
        <v>3129</v>
      </c>
      <c r="Q615">
        <v>1</v>
      </c>
      <c r="R615">
        <v>21</v>
      </c>
      <c r="S615">
        <v>5</v>
      </c>
      <c r="T615" t="s">
        <v>5006</v>
      </c>
      <c r="U615">
        <v>209</v>
      </c>
      <c r="V615">
        <v>2</v>
      </c>
      <c r="W615">
        <v>19</v>
      </c>
      <c r="X615">
        <v>111</v>
      </c>
      <c r="Y615">
        <v>174</v>
      </c>
      <c r="Z615">
        <v>4</v>
      </c>
      <c r="AA615">
        <v>13</v>
      </c>
      <c r="AD615">
        <v>31</v>
      </c>
      <c r="AE615">
        <v>614</v>
      </c>
      <c r="AF615" s="16" t="s">
        <v>24</v>
      </c>
      <c r="AG615" s="16"/>
      <c r="AH615" s="16"/>
      <c r="AI615" s="16" t="str">
        <f t="shared" si="36"/>
        <v>(209,5,2,19,111,174,13, null, 31, 'Chambers 2025 UK',2025, '2024-02-08','2024-02-08','".Carbon::now()."','".Carbon::now()."'),</v>
      </c>
      <c r="AJ615" s="16" t="str">
        <f t="shared" si="37"/>
        <v>('".DB::select("SELECT id_status FROM `status` WHERE `element_type` = 'task' AND status_type = 'client' AND name ='CANCELLED'")[0]-&gt;id_status."',614,1),</v>
      </c>
      <c r="AK615" s="16" t="str">
        <f t="shared" si="38"/>
        <v/>
      </c>
      <c r="AL615" s="16" t="str">
        <f t="shared" si="39"/>
        <v/>
      </c>
    </row>
    <row r="616" spans="1:38" x14ac:dyDescent="0.25">
      <c r="A616" s="16" t="s">
        <v>267</v>
      </c>
      <c r="B616" s="16" t="s">
        <v>26</v>
      </c>
      <c r="C616" s="16" t="s">
        <v>41</v>
      </c>
      <c r="D616" s="16" t="s">
        <v>28</v>
      </c>
      <c r="E616" s="16" t="s">
        <v>76</v>
      </c>
      <c r="F616" s="16" t="s">
        <v>77</v>
      </c>
      <c r="G616" s="16" t="s">
        <v>268</v>
      </c>
      <c r="H616" s="16" t="s">
        <v>269</v>
      </c>
      <c r="I616" s="16" t="s">
        <v>73</v>
      </c>
      <c r="J616" s="16" t="s">
        <v>218</v>
      </c>
      <c r="M616" s="16" t="s">
        <v>234</v>
      </c>
      <c r="N616" s="7">
        <v>44965</v>
      </c>
      <c r="O616" s="9">
        <v>44965</v>
      </c>
      <c r="P616" t="s">
        <v>1207</v>
      </c>
      <c r="Q616">
        <v>1</v>
      </c>
      <c r="R616">
        <v>21</v>
      </c>
      <c r="S616">
        <v>5</v>
      </c>
      <c r="T616" t="s">
        <v>3015</v>
      </c>
      <c r="U616">
        <v>121</v>
      </c>
      <c r="V616">
        <v>2</v>
      </c>
      <c r="W616">
        <v>19</v>
      </c>
      <c r="X616">
        <v>64</v>
      </c>
      <c r="Y616">
        <v>175</v>
      </c>
      <c r="Z616">
        <v>4</v>
      </c>
      <c r="AA616">
        <v>13</v>
      </c>
      <c r="AD616">
        <v>31</v>
      </c>
      <c r="AE616">
        <v>615</v>
      </c>
      <c r="AF616" s="16" t="s">
        <v>39</v>
      </c>
      <c r="AG616" s="16"/>
      <c r="AH616" s="16"/>
      <c r="AI616" s="16" t="str">
        <f t="shared" si="36"/>
        <v>(121,5,2,19,64,175,13, null, 31, 'Chambers 2024 UK',2024, '2023-02-08','2023-02-08','".Carbon::now()."','".Carbon::now()."'),</v>
      </c>
      <c r="AJ616" s="16" t="str">
        <f t="shared" si="37"/>
        <v>('".DB::select("SELECT id_status FROM `status` WHERE `element_type` = 'task' AND status_type = 'client' AND name ='CONFIRMED'")[0]-&gt;id_status."',615,1),</v>
      </c>
      <c r="AK616" s="16" t="str">
        <f t="shared" si="38"/>
        <v/>
      </c>
      <c r="AL616" s="16" t="str">
        <f t="shared" si="39"/>
        <v/>
      </c>
    </row>
    <row r="617" spans="1:38" x14ac:dyDescent="0.25">
      <c r="A617" s="16" t="s">
        <v>365</v>
      </c>
      <c r="B617" s="16" t="s">
        <v>62</v>
      </c>
      <c r="C617" s="16" t="s">
        <v>41</v>
      </c>
      <c r="D617" s="16" t="s">
        <v>28</v>
      </c>
      <c r="E617" s="16" t="s">
        <v>76</v>
      </c>
      <c r="F617" s="16" t="s">
        <v>77</v>
      </c>
      <c r="G617" s="16" t="s">
        <v>268</v>
      </c>
      <c r="H617" s="16" t="s">
        <v>269</v>
      </c>
      <c r="I617" s="16" t="s">
        <v>73</v>
      </c>
      <c r="J617" s="16" t="s">
        <v>73</v>
      </c>
      <c r="M617" s="16" t="s">
        <v>54</v>
      </c>
      <c r="N617" s="7">
        <v>44966</v>
      </c>
      <c r="O617" s="9">
        <v>44965</v>
      </c>
      <c r="P617" t="s">
        <v>1207</v>
      </c>
      <c r="Q617">
        <v>1</v>
      </c>
      <c r="R617">
        <v>33</v>
      </c>
      <c r="S617">
        <v>4</v>
      </c>
      <c r="T617" t="s">
        <v>3029</v>
      </c>
      <c r="U617">
        <v>17</v>
      </c>
      <c r="V617">
        <v>2</v>
      </c>
      <c r="W617">
        <v>19</v>
      </c>
      <c r="X617">
        <v>64</v>
      </c>
      <c r="Y617">
        <v>175</v>
      </c>
      <c r="Z617">
        <v>4</v>
      </c>
      <c r="AA617">
        <v>4</v>
      </c>
      <c r="AD617">
        <v>50</v>
      </c>
      <c r="AE617">
        <v>616</v>
      </c>
      <c r="AF617" s="16" t="s">
        <v>39</v>
      </c>
      <c r="AG617" s="16"/>
      <c r="AH617" s="16"/>
      <c r="AI617" s="16" t="str">
        <f t="shared" si="36"/>
        <v>(17,4,2,19,64,175,4, null, 50, 'Chambers 2024 UK',2024, '2023-02-08','2023-02-08','".Carbon::now()."','".Carbon::now()."'),</v>
      </c>
      <c r="AJ617" s="16" t="str">
        <f t="shared" si="37"/>
        <v>('".DB::select("SELECT id_status FROM `status` WHERE `element_type` = 'task' AND status_type = 'client' AND name ='CONFIRMED'")[0]-&gt;id_status."',616,1),</v>
      </c>
      <c r="AK617" s="16" t="str">
        <f t="shared" si="38"/>
        <v/>
      </c>
      <c r="AL617" s="16" t="str">
        <f t="shared" si="39"/>
        <v/>
      </c>
    </row>
    <row r="618" spans="1:38" x14ac:dyDescent="0.25">
      <c r="A618" s="16" t="s">
        <v>365</v>
      </c>
      <c r="B618" s="16" t="s">
        <v>62</v>
      </c>
      <c r="C618" s="16" t="s">
        <v>41</v>
      </c>
      <c r="D618" s="16" t="s">
        <v>28</v>
      </c>
      <c r="E618" s="16" t="s">
        <v>76</v>
      </c>
      <c r="F618" s="16" t="s">
        <v>77</v>
      </c>
      <c r="G618" s="16" t="s">
        <v>77</v>
      </c>
      <c r="H618" s="16" t="s">
        <v>417</v>
      </c>
      <c r="I618" s="16" t="s">
        <v>73</v>
      </c>
      <c r="J618" s="16" t="s">
        <v>73</v>
      </c>
      <c r="M618" s="16"/>
      <c r="N618" s="7">
        <v>44907</v>
      </c>
      <c r="O618" s="9">
        <v>45275</v>
      </c>
      <c r="P618" t="s">
        <v>3110</v>
      </c>
      <c r="Q618">
        <v>1</v>
      </c>
      <c r="R618">
        <v>33</v>
      </c>
      <c r="S618">
        <v>4</v>
      </c>
      <c r="T618" t="s">
        <v>3029</v>
      </c>
      <c r="U618">
        <v>17</v>
      </c>
      <c r="V618">
        <v>2</v>
      </c>
      <c r="W618">
        <v>19</v>
      </c>
      <c r="X618">
        <v>113</v>
      </c>
      <c r="Y618">
        <v>176</v>
      </c>
      <c r="Z618">
        <v>4</v>
      </c>
      <c r="AA618">
        <v>4</v>
      </c>
      <c r="AE618">
        <v>617</v>
      </c>
      <c r="AF618" s="16" t="s">
        <v>24</v>
      </c>
      <c r="AG618" s="16"/>
      <c r="AH618" s="16"/>
      <c r="AI618" s="16" t="str">
        <f t="shared" si="36"/>
        <v>(17,4,2,19,113,176,4, null, null, 'Chambers 2024 UK',2024, '2023-12-15','2023-12-15','".Carbon::now()."','".Carbon::now()."'),</v>
      </c>
      <c r="AJ618" s="16" t="str">
        <f t="shared" si="37"/>
        <v>('".DB::select("SELECT id_status FROM `status` WHERE `element_type` = 'task' AND status_type = 'client' AND name ='CANCELLED'")[0]-&gt;id_status."',617,1),</v>
      </c>
      <c r="AK618" s="16" t="str">
        <f t="shared" si="38"/>
        <v/>
      </c>
      <c r="AL618" s="16" t="str">
        <f t="shared" si="39"/>
        <v/>
      </c>
    </row>
    <row r="619" spans="1:38" x14ac:dyDescent="0.25">
      <c r="A619" s="16" t="s">
        <v>365</v>
      </c>
      <c r="B619" s="16" t="s">
        <v>62</v>
      </c>
      <c r="C619" s="16" t="s">
        <v>41</v>
      </c>
      <c r="D619" s="16" t="s">
        <v>28</v>
      </c>
      <c r="E619" s="16" t="s">
        <v>76</v>
      </c>
      <c r="F619" s="16" t="s">
        <v>77</v>
      </c>
      <c r="G619" s="16" t="s">
        <v>78</v>
      </c>
      <c r="H619" s="16" t="s">
        <v>417</v>
      </c>
      <c r="I619" s="16" t="s">
        <v>73</v>
      </c>
      <c r="J619" s="16" t="s">
        <v>73</v>
      </c>
      <c r="M619" s="16"/>
      <c r="N619" s="7">
        <v>45022</v>
      </c>
      <c r="O619" s="9">
        <v>45275</v>
      </c>
      <c r="P619" t="s">
        <v>3110</v>
      </c>
      <c r="Q619">
        <v>1</v>
      </c>
      <c r="R619">
        <v>33</v>
      </c>
      <c r="S619">
        <v>4</v>
      </c>
      <c r="T619" t="s">
        <v>3029</v>
      </c>
      <c r="U619">
        <v>17</v>
      </c>
      <c r="V619">
        <v>2</v>
      </c>
      <c r="W619">
        <v>19</v>
      </c>
      <c r="X619">
        <v>114</v>
      </c>
      <c r="Y619">
        <v>176</v>
      </c>
      <c r="Z619">
        <v>4</v>
      </c>
      <c r="AA619">
        <v>4</v>
      </c>
      <c r="AE619">
        <v>618</v>
      </c>
      <c r="AF619" s="16" t="s">
        <v>24</v>
      </c>
      <c r="AG619" s="16"/>
      <c r="AH619" s="16"/>
      <c r="AI619" s="16" t="str">
        <f t="shared" si="36"/>
        <v>(17,4,2,19,114,176,4, null, null, 'Chambers 2024 UK',2024, '2023-12-15','2023-12-15','".Carbon::now()."','".Carbon::now()."'),</v>
      </c>
      <c r="AJ619" s="16" t="str">
        <f t="shared" si="37"/>
        <v>('".DB::select("SELECT id_status FROM `status` WHERE `element_type` = 'task' AND status_type = 'client' AND name ='CANCELLED'")[0]-&gt;id_status."',618,1),</v>
      </c>
      <c r="AK619" s="16" t="str">
        <f t="shared" si="38"/>
        <v/>
      </c>
      <c r="AL619" s="16" t="str">
        <f t="shared" si="39"/>
        <v/>
      </c>
    </row>
    <row r="620" spans="1:38" x14ac:dyDescent="0.25">
      <c r="A620" s="16" t="s">
        <v>365</v>
      </c>
      <c r="B620" s="16" t="s">
        <v>62</v>
      </c>
      <c r="C620" s="16" t="s">
        <v>41</v>
      </c>
      <c r="D620" s="16" t="s">
        <v>28</v>
      </c>
      <c r="E620" s="16" t="s">
        <v>76</v>
      </c>
      <c r="F620" s="16" t="s">
        <v>77</v>
      </c>
      <c r="G620" s="16" t="s">
        <v>268</v>
      </c>
      <c r="H620" s="16" t="s">
        <v>415</v>
      </c>
      <c r="I620" s="16" t="s">
        <v>73</v>
      </c>
      <c r="J620" s="16" t="s">
        <v>73</v>
      </c>
      <c r="M620" s="16" t="s">
        <v>54</v>
      </c>
      <c r="N620" s="7">
        <v>44966</v>
      </c>
      <c r="O620" s="9">
        <v>44965</v>
      </c>
      <c r="P620" t="s">
        <v>1207</v>
      </c>
      <c r="Q620">
        <v>1</v>
      </c>
      <c r="R620">
        <v>33</v>
      </c>
      <c r="S620">
        <v>4</v>
      </c>
      <c r="T620" t="s">
        <v>3029</v>
      </c>
      <c r="U620">
        <v>17</v>
      </c>
      <c r="V620">
        <v>2</v>
      </c>
      <c r="W620">
        <v>19</v>
      </c>
      <c r="X620">
        <v>64</v>
      </c>
      <c r="Y620">
        <v>177</v>
      </c>
      <c r="Z620">
        <v>4</v>
      </c>
      <c r="AA620">
        <v>4</v>
      </c>
      <c r="AD620">
        <v>50</v>
      </c>
      <c r="AE620">
        <v>619</v>
      </c>
      <c r="AF620" s="16" t="s">
        <v>39</v>
      </c>
      <c r="AG620" s="16"/>
      <c r="AH620" s="16"/>
      <c r="AI620" s="16" t="str">
        <f t="shared" si="36"/>
        <v>(17,4,2,19,64,177,4, null, 50, 'Chambers 2024 UK',2024, '2023-02-08','2023-02-08','".Carbon::now()."','".Carbon::now()."'),</v>
      </c>
      <c r="AJ620" s="16" t="str">
        <f t="shared" si="37"/>
        <v>('".DB::select("SELECT id_status FROM `status` WHERE `element_type` = 'task' AND status_type = 'client' AND name ='CONFIRMED'")[0]-&gt;id_status."',619,1),</v>
      </c>
      <c r="AK620" s="16" t="str">
        <f t="shared" si="38"/>
        <v/>
      </c>
      <c r="AL620" s="16" t="str">
        <f t="shared" si="39"/>
        <v/>
      </c>
    </row>
    <row r="621" spans="1:38" x14ac:dyDescent="0.25">
      <c r="A621" s="16" t="s">
        <v>104</v>
      </c>
      <c r="B621" s="16" t="s">
        <v>62</v>
      </c>
      <c r="C621" s="16" t="s">
        <v>41</v>
      </c>
      <c r="D621" s="16" t="s">
        <v>28</v>
      </c>
      <c r="E621" s="16" t="s">
        <v>105</v>
      </c>
      <c r="F621" s="16" t="s">
        <v>106</v>
      </c>
      <c r="G621" s="16" t="s">
        <v>107</v>
      </c>
      <c r="H621" s="16" t="s">
        <v>110</v>
      </c>
      <c r="I621" s="16" t="s">
        <v>94</v>
      </c>
      <c r="J621" s="16" t="s">
        <v>109</v>
      </c>
      <c r="M621" s="16"/>
      <c r="N621" s="7">
        <v>45205</v>
      </c>
      <c r="O621" s="9">
        <v>45204</v>
      </c>
      <c r="P621" t="s">
        <v>1229</v>
      </c>
      <c r="Q621">
        <v>1</v>
      </c>
      <c r="R621">
        <v>10</v>
      </c>
      <c r="S621">
        <v>4</v>
      </c>
      <c r="T621" t="s">
        <v>3023</v>
      </c>
      <c r="U621">
        <v>133</v>
      </c>
      <c r="V621">
        <v>2</v>
      </c>
      <c r="W621">
        <v>20</v>
      </c>
      <c r="X621">
        <v>16</v>
      </c>
      <c r="Y621">
        <v>235</v>
      </c>
      <c r="Z621">
        <v>33</v>
      </c>
      <c r="AA621">
        <v>3</v>
      </c>
      <c r="AE621">
        <v>620</v>
      </c>
      <c r="AF621" s="16" t="s">
        <v>24</v>
      </c>
      <c r="AG621" s="16"/>
      <c r="AH621" s="16"/>
      <c r="AI621" s="16" t="str">
        <f t="shared" si="36"/>
        <v>(133,4,2,20,16,235,3, null, null, 'Chambers 2024 USA',2024, '2023-10-05','2023-10-05','".Carbon::now()."','".Carbon::now()."'),</v>
      </c>
      <c r="AJ621" s="16" t="str">
        <f t="shared" si="37"/>
        <v>('".DB::select("SELECT id_status FROM `status` WHERE `element_type` = 'task' AND status_type = 'client' AND name ='CANCELLED'")[0]-&gt;id_status."',620,1),</v>
      </c>
      <c r="AK621" s="16" t="str">
        <f t="shared" si="38"/>
        <v/>
      </c>
      <c r="AL621" s="16" t="str">
        <f t="shared" si="39"/>
        <v/>
      </c>
    </row>
    <row r="622" spans="1:38" x14ac:dyDescent="0.25">
      <c r="A622" s="16" t="s">
        <v>104</v>
      </c>
      <c r="B622" s="16" t="s">
        <v>62</v>
      </c>
      <c r="C622" s="16" t="s">
        <v>41</v>
      </c>
      <c r="D622" s="16" t="s">
        <v>28</v>
      </c>
      <c r="E622" s="16" t="s">
        <v>105</v>
      </c>
      <c r="F622" s="16" t="s">
        <v>106</v>
      </c>
      <c r="G622" s="16" t="s">
        <v>113</v>
      </c>
      <c r="H622" s="16" t="s">
        <v>110</v>
      </c>
      <c r="I622" s="16" t="s">
        <v>94</v>
      </c>
      <c r="J622" s="16" t="s">
        <v>109</v>
      </c>
      <c r="M622" s="16" t="s">
        <v>37</v>
      </c>
      <c r="N622" s="7">
        <v>45205</v>
      </c>
      <c r="O622" s="9">
        <v>45120</v>
      </c>
      <c r="P622" t="s">
        <v>1221</v>
      </c>
      <c r="Q622">
        <v>1</v>
      </c>
      <c r="R622">
        <v>10</v>
      </c>
      <c r="S622">
        <v>4</v>
      </c>
      <c r="T622" t="s">
        <v>3023</v>
      </c>
      <c r="U622">
        <v>133</v>
      </c>
      <c r="V622">
        <v>2</v>
      </c>
      <c r="W622">
        <v>20</v>
      </c>
      <c r="X622">
        <v>33</v>
      </c>
      <c r="Y622">
        <v>235</v>
      </c>
      <c r="Z622">
        <v>33</v>
      </c>
      <c r="AA622">
        <v>3</v>
      </c>
      <c r="AD622">
        <v>42</v>
      </c>
      <c r="AE622">
        <v>621</v>
      </c>
      <c r="AF622" s="16" t="s">
        <v>39</v>
      </c>
      <c r="AG622" s="16"/>
      <c r="AH622" s="16"/>
      <c r="AI622" s="16" t="str">
        <f t="shared" si="36"/>
        <v>(133,4,2,20,33,235,3, null, 42, 'Chambers 2024 USA',2024, '2023-07-13','2023-07-13','".Carbon::now()."','".Carbon::now()."'),</v>
      </c>
      <c r="AJ622" s="16" t="str">
        <f t="shared" si="37"/>
        <v>('".DB::select("SELECT id_status FROM `status` WHERE `element_type` = 'task' AND status_type = 'client' AND name ='CONFIRMED'")[0]-&gt;id_status."',621,1),</v>
      </c>
      <c r="AK622" s="16" t="str">
        <f t="shared" si="38"/>
        <v/>
      </c>
      <c r="AL622" s="16" t="str">
        <f t="shared" si="39"/>
        <v/>
      </c>
    </row>
    <row r="623" spans="1:38" x14ac:dyDescent="0.25">
      <c r="A623" s="16" t="s">
        <v>365</v>
      </c>
      <c r="B623" s="16" t="s">
        <v>62</v>
      </c>
      <c r="C623" s="16" t="s">
        <v>41</v>
      </c>
      <c r="D623" s="16" t="s">
        <v>28</v>
      </c>
      <c r="E623" s="16" t="s">
        <v>105</v>
      </c>
      <c r="F623" s="16" t="s">
        <v>106</v>
      </c>
      <c r="G623" s="16" t="s">
        <v>107</v>
      </c>
      <c r="H623" s="16" t="s">
        <v>110</v>
      </c>
      <c r="I623" s="16" t="s">
        <v>73</v>
      </c>
      <c r="J623" s="16" t="s">
        <v>218</v>
      </c>
      <c r="M623" s="16" t="s">
        <v>54</v>
      </c>
      <c r="N623" s="7">
        <v>45205</v>
      </c>
      <c r="O623" s="9">
        <v>45204</v>
      </c>
      <c r="P623" t="s">
        <v>1229</v>
      </c>
      <c r="Q623">
        <v>1</v>
      </c>
      <c r="R623">
        <v>33</v>
      </c>
      <c r="S623">
        <v>4</v>
      </c>
      <c r="T623" t="s">
        <v>3029</v>
      </c>
      <c r="U623">
        <v>17</v>
      </c>
      <c r="V623">
        <v>2</v>
      </c>
      <c r="W623">
        <v>20</v>
      </c>
      <c r="X623">
        <v>16</v>
      </c>
      <c r="Y623">
        <v>235</v>
      </c>
      <c r="Z623">
        <v>4</v>
      </c>
      <c r="AA623">
        <v>13</v>
      </c>
      <c r="AD623">
        <v>50</v>
      </c>
      <c r="AE623">
        <v>622</v>
      </c>
      <c r="AF623" s="16" t="s">
        <v>39</v>
      </c>
      <c r="AG623" s="16"/>
      <c r="AH623" s="16"/>
      <c r="AI623" s="16" t="str">
        <f t="shared" si="36"/>
        <v>(17,4,2,20,16,235,13, null, 50, 'Chambers 2024 USA',2024, '2023-10-05','2023-10-05','".Carbon::now()."','".Carbon::now()."'),</v>
      </c>
      <c r="AJ623" s="16" t="str">
        <f t="shared" si="37"/>
        <v>('".DB::select("SELECT id_status FROM `status` WHERE `element_type` = 'task' AND status_type = 'client' AND name ='CONFIRMED'")[0]-&gt;id_status."',622,1),</v>
      </c>
      <c r="AK623" s="16" t="str">
        <f t="shared" si="38"/>
        <v/>
      </c>
      <c r="AL623" s="16" t="str">
        <f t="shared" si="39"/>
        <v/>
      </c>
    </row>
    <row r="624" spans="1:38" x14ac:dyDescent="0.25">
      <c r="A624" s="16" t="s">
        <v>365</v>
      </c>
      <c r="B624" s="16" t="s">
        <v>62</v>
      </c>
      <c r="C624" s="16" t="s">
        <v>41</v>
      </c>
      <c r="D624" s="16" t="s">
        <v>28</v>
      </c>
      <c r="E624" s="16" t="s">
        <v>105</v>
      </c>
      <c r="F624" s="16" t="s">
        <v>106</v>
      </c>
      <c r="G624" s="16" t="s">
        <v>113</v>
      </c>
      <c r="H624" s="16" t="s">
        <v>110</v>
      </c>
      <c r="I624" s="16" t="s">
        <v>73</v>
      </c>
      <c r="J624" s="16" t="s">
        <v>314</v>
      </c>
      <c r="M624" s="16" t="s">
        <v>54</v>
      </c>
      <c r="N624" s="7">
        <v>45205</v>
      </c>
      <c r="O624" s="9">
        <v>45120</v>
      </c>
      <c r="P624" t="s">
        <v>1221</v>
      </c>
      <c r="Q624">
        <v>1</v>
      </c>
      <c r="R624">
        <v>33</v>
      </c>
      <c r="S624">
        <v>4</v>
      </c>
      <c r="T624" t="s">
        <v>3029</v>
      </c>
      <c r="U624">
        <v>17</v>
      </c>
      <c r="V624">
        <v>2</v>
      </c>
      <c r="W624">
        <v>20</v>
      </c>
      <c r="X624">
        <v>33</v>
      </c>
      <c r="Y624">
        <v>235</v>
      </c>
      <c r="Z624">
        <v>4</v>
      </c>
      <c r="AA624">
        <v>21</v>
      </c>
      <c r="AD624">
        <v>50</v>
      </c>
      <c r="AE624">
        <v>623</v>
      </c>
      <c r="AF624" s="16" t="s">
        <v>39</v>
      </c>
      <c r="AG624" s="16"/>
      <c r="AH624" s="16"/>
      <c r="AI624" s="16" t="str">
        <f t="shared" si="36"/>
        <v>(17,4,2,20,33,235,21, null, 50, 'Chambers 2024 USA',2024, '2023-07-13','2023-07-13','".Carbon::now()."','".Carbon::now()."'),</v>
      </c>
      <c r="AJ624" s="16" t="str">
        <f t="shared" si="37"/>
        <v>('".DB::select("SELECT id_status FROM `status` WHERE `element_type` = 'task' AND status_type = 'client' AND name ='CONFIRMED'")[0]-&gt;id_status."',623,1),</v>
      </c>
      <c r="AK624" s="16" t="str">
        <f t="shared" si="38"/>
        <v/>
      </c>
      <c r="AL624" s="16" t="str">
        <f t="shared" si="39"/>
        <v/>
      </c>
    </row>
    <row r="625" spans="1:38" x14ac:dyDescent="0.25">
      <c r="A625" s="16" t="s">
        <v>303</v>
      </c>
      <c r="B625" s="16" t="s">
        <v>26</v>
      </c>
      <c r="C625" s="16" t="s">
        <v>41</v>
      </c>
      <c r="D625" s="16" t="s">
        <v>28</v>
      </c>
      <c r="E625" s="16" t="s">
        <v>160</v>
      </c>
      <c r="F625" s="16" t="s">
        <v>155</v>
      </c>
      <c r="G625" s="16" t="s">
        <v>304</v>
      </c>
      <c r="H625" s="16" t="s">
        <v>308</v>
      </c>
      <c r="I625" s="16" t="s">
        <v>73</v>
      </c>
      <c r="J625" s="16" t="s">
        <v>3174</v>
      </c>
      <c r="M625" s="16"/>
      <c r="N625" s="7">
        <v>44975</v>
      </c>
      <c r="O625" s="9">
        <v>44995</v>
      </c>
      <c r="P625" t="s">
        <v>1206</v>
      </c>
      <c r="Q625">
        <v>1</v>
      </c>
      <c r="R625">
        <v>31</v>
      </c>
      <c r="S625">
        <v>5</v>
      </c>
      <c r="T625" t="s">
        <v>2920</v>
      </c>
      <c r="U625">
        <v>24</v>
      </c>
      <c r="V625">
        <v>2</v>
      </c>
      <c r="W625">
        <v>4</v>
      </c>
      <c r="X625">
        <v>9</v>
      </c>
      <c r="Y625">
        <v>179</v>
      </c>
      <c r="Z625">
        <v>4</v>
      </c>
      <c r="AA625">
        <v>45</v>
      </c>
      <c r="AE625">
        <v>624</v>
      </c>
      <c r="AF625" s="16" t="s">
        <v>24</v>
      </c>
      <c r="AG625" s="16"/>
      <c r="AH625" s="16"/>
      <c r="AI625" s="16" t="str">
        <f t="shared" si="36"/>
        <v>(24,5,2,4,9,179,45, null, null, 'Chambers 2024 Asia Pacific',2024, '2023-03-10','2023-03-10','".Carbon::now()."','".Carbon::now()."'),</v>
      </c>
      <c r="AJ625" s="16" t="str">
        <f t="shared" si="37"/>
        <v>('".DB::select("SELECT id_status FROM `status` WHERE `element_type` = 'task' AND status_type = 'client' AND name ='CANCELLED'")[0]-&gt;id_status."',624,1),</v>
      </c>
      <c r="AK625" s="16" t="str">
        <f t="shared" si="38"/>
        <v/>
      </c>
      <c r="AL625" s="16" t="str">
        <f t="shared" si="39"/>
        <v/>
      </c>
    </row>
    <row r="626" spans="1:38" x14ac:dyDescent="0.25">
      <c r="A626" s="16" t="s">
        <v>313</v>
      </c>
      <c r="B626" s="16" t="s">
        <v>68</v>
      </c>
      <c r="C626" s="16" t="s">
        <v>41</v>
      </c>
      <c r="D626" s="16" t="s">
        <v>28</v>
      </c>
      <c r="E626" s="16" t="s">
        <v>105</v>
      </c>
      <c r="F626" s="16" t="s">
        <v>106</v>
      </c>
      <c r="G626" s="16" t="s">
        <v>134</v>
      </c>
      <c r="H626" s="16" t="s">
        <v>328</v>
      </c>
      <c r="I626" s="16" t="s">
        <v>55</v>
      </c>
      <c r="J626" s="16" t="s">
        <v>314</v>
      </c>
      <c r="M626" s="16" t="s">
        <v>315</v>
      </c>
      <c r="N626" s="7">
        <v>45121</v>
      </c>
      <c r="O626" s="9">
        <v>45120</v>
      </c>
      <c r="P626" t="s">
        <v>1221</v>
      </c>
      <c r="Q626">
        <v>1</v>
      </c>
      <c r="R626">
        <v>32</v>
      </c>
      <c r="S626">
        <v>4</v>
      </c>
      <c r="T626" t="s">
        <v>3024</v>
      </c>
      <c r="U626">
        <v>77</v>
      </c>
      <c r="V626">
        <v>2</v>
      </c>
      <c r="W626">
        <v>20</v>
      </c>
      <c r="X626">
        <v>117</v>
      </c>
      <c r="Y626">
        <v>180</v>
      </c>
      <c r="Z626">
        <v>22</v>
      </c>
      <c r="AA626">
        <v>21</v>
      </c>
      <c r="AD626">
        <v>39</v>
      </c>
      <c r="AE626">
        <v>625</v>
      </c>
      <c r="AF626" s="16" t="s">
        <v>39</v>
      </c>
      <c r="AG626" s="16"/>
      <c r="AH626" s="16"/>
      <c r="AI626" s="16" t="str">
        <f t="shared" si="36"/>
        <v>(77,4,2,20,117,180,21, null, 39, 'Chambers 2024 USA',2024, '2023-07-13','2023-07-13','".Carbon::now()."','".Carbon::now()."'),</v>
      </c>
      <c r="AJ626" s="16" t="str">
        <f t="shared" si="37"/>
        <v>('".DB::select("SELECT id_status FROM `status` WHERE `element_type` = 'task' AND status_type = 'client' AND name ='CONFIRMED'")[0]-&gt;id_status."',625,1),</v>
      </c>
      <c r="AK626" s="16" t="str">
        <f t="shared" si="38"/>
        <v/>
      </c>
      <c r="AL626" s="16" t="str">
        <f t="shared" si="39"/>
        <v/>
      </c>
    </row>
    <row r="627" spans="1:38" x14ac:dyDescent="0.25">
      <c r="A627" s="16" t="s">
        <v>365</v>
      </c>
      <c r="B627" s="16" t="s">
        <v>62</v>
      </c>
      <c r="C627" s="16" t="s">
        <v>41</v>
      </c>
      <c r="D627" s="16" t="s">
        <v>28</v>
      </c>
      <c r="E627" s="16" t="s">
        <v>105</v>
      </c>
      <c r="F627" s="16" t="s">
        <v>106</v>
      </c>
      <c r="G627" s="16" t="s">
        <v>134</v>
      </c>
      <c r="H627" s="16" t="s">
        <v>328</v>
      </c>
      <c r="I627" s="16" t="s">
        <v>73</v>
      </c>
      <c r="J627" s="16" t="s">
        <v>314</v>
      </c>
      <c r="M627" s="16" t="s">
        <v>54</v>
      </c>
      <c r="N627" s="7">
        <v>45121</v>
      </c>
      <c r="O627" s="9">
        <v>45120</v>
      </c>
      <c r="P627" t="s">
        <v>1221</v>
      </c>
      <c r="Q627">
        <v>1</v>
      </c>
      <c r="R627">
        <v>33</v>
      </c>
      <c r="S627">
        <v>4</v>
      </c>
      <c r="T627" t="s">
        <v>3029</v>
      </c>
      <c r="U627">
        <v>17</v>
      </c>
      <c r="V627">
        <v>2</v>
      </c>
      <c r="W627">
        <v>20</v>
      </c>
      <c r="X627">
        <v>117</v>
      </c>
      <c r="Y627">
        <v>180</v>
      </c>
      <c r="Z627">
        <v>4</v>
      </c>
      <c r="AA627">
        <v>21</v>
      </c>
      <c r="AD627">
        <v>50</v>
      </c>
      <c r="AE627">
        <v>626</v>
      </c>
      <c r="AF627" s="16" t="s">
        <v>39</v>
      </c>
      <c r="AG627" s="16"/>
      <c r="AH627" s="16"/>
      <c r="AI627" s="16" t="str">
        <f t="shared" si="36"/>
        <v>(17,4,2,20,117,180,21, null, 50, 'Chambers 2024 USA',2024, '2023-07-13','2023-07-13','".Carbon::now()."','".Carbon::now()."'),</v>
      </c>
      <c r="AJ627" s="16" t="str">
        <f t="shared" si="37"/>
        <v>('".DB::select("SELECT id_status FROM `status` WHERE `element_type` = 'task' AND status_type = 'client' AND name ='CONFIRMED'")[0]-&gt;id_status."',626,1),</v>
      </c>
      <c r="AK627" s="16" t="str">
        <f t="shared" si="38"/>
        <v/>
      </c>
      <c r="AL627" s="16" t="str">
        <f t="shared" si="39"/>
        <v/>
      </c>
    </row>
    <row r="628" spans="1:38" x14ac:dyDescent="0.25">
      <c r="A628" s="16" t="s">
        <v>313</v>
      </c>
      <c r="B628" s="16" t="s">
        <v>68</v>
      </c>
      <c r="C628" s="16" t="s">
        <v>41</v>
      </c>
      <c r="D628" s="16" t="s">
        <v>28</v>
      </c>
      <c r="E628" s="16" t="s">
        <v>105</v>
      </c>
      <c r="F628" s="16" t="s">
        <v>106</v>
      </c>
      <c r="G628" s="16" t="s">
        <v>134</v>
      </c>
      <c r="H628" s="16" t="s">
        <v>329</v>
      </c>
      <c r="I628" s="16" t="s">
        <v>55</v>
      </c>
      <c r="J628" s="16" t="s">
        <v>314</v>
      </c>
      <c r="M628" s="16" t="s">
        <v>315</v>
      </c>
      <c r="N628" s="7"/>
      <c r="O628" s="9">
        <v>45120</v>
      </c>
      <c r="P628" t="s">
        <v>1221</v>
      </c>
      <c r="Q628">
        <v>1</v>
      </c>
      <c r="R628">
        <v>32</v>
      </c>
      <c r="S628">
        <v>4</v>
      </c>
      <c r="T628" t="s">
        <v>3024</v>
      </c>
      <c r="U628">
        <v>77</v>
      </c>
      <c r="V628">
        <v>2</v>
      </c>
      <c r="W628">
        <v>20</v>
      </c>
      <c r="X628">
        <v>117</v>
      </c>
      <c r="Y628">
        <v>181</v>
      </c>
      <c r="Z628">
        <v>22</v>
      </c>
      <c r="AA628">
        <v>21</v>
      </c>
      <c r="AD628">
        <v>39</v>
      </c>
      <c r="AE628">
        <v>627</v>
      </c>
      <c r="AF628" s="16" t="s">
        <v>39</v>
      </c>
      <c r="AG628" s="16"/>
      <c r="AH628" s="16"/>
      <c r="AI628" s="16" t="str">
        <f t="shared" si="36"/>
        <v>(77,4,2,20,117,181,21, null, 39, 'Chambers 2024 USA',2024, '2023-07-13','2023-07-13','".Carbon::now()."','".Carbon::now()."'),</v>
      </c>
      <c r="AJ628" s="16" t="str">
        <f t="shared" si="37"/>
        <v>('".DB::select("SELECT id_status FROM `status` WHERE `element_type` = 'task' AND status_type = 'client' AND name ='CONFIRMED'")[0]-&gt;id_status."',627,1),</v>
      </c>
      <c r="AK628" s="16" t="str">
        <f t="shared" si="38"/>
        <v/>
      </c>
      <c r="AL628" s="16" t="str">
        <f t="shared" si="39"/>
        <v/>
      </c>
    </row>
    <row r="629" spans="1:38" x14ac:dyDescent="0.25">
      <c r="A629" s="16" t="s">
        <v>365</v>
      </c>
      <c r="B629" s="16" t="s">
        <v>62</v>
      </c>
      <c r="C629" s="16" t="s">
        <v>41</v>
      </c>
      <c r="D629" s="16" t="s">
        <v>28</v>
      </c>
      <c r="E629" s="16" t="s">
        <v>105</v>
      </c>
      <c r="F629" s="16" t="s">
        <v>106</v>
      </c>
      <c r="G629" s="16" t="s">
        <v>134</v>
      </c>
      <c r="H629" s="16" t="s">
        <v>329</v>
      </c>
      <c r="I629" s="16" t="s">
        <v>73</v>
      </c>
      <c r="J629" s="16" t="s">
        <v>314</v>
      </c>
      <c r="M629" s="16" t="s">
        <v>54</v>
      </c>
      <c r="N629" s="7">
        <v>45121</v>
      </c>
      <c r="O629" s="9">
        <v>45120</v>
      </c>
      <c r="P629" t="s">
        <v>1221</v>
      </c>
      <c r="Q629">
        <v>1</v>
      </c>
      <c r="R629">
        <v>33</v>
      </c>
      <c r="S629">
        <v>4</v>
      </c>
      <c r="T629" t="s">
        <v>3029</v>
      </c>
      <c r="U629">
        <v>17</v>
      </c>
      <c r="V629">
        <v>2</v>
      </c>
      <c r="W629">
        <v>20</v>
      </c>
      <c r="X629">
        <v>117</v>
      </c>
      <c r="Y629">
        <v>181</v>
      </c>
      <c r="Z629">
        <v>4</v>
      </c>
      <c r="AA629">
        <v>21</v>
      </c>
      <c r="AD629">
        <v>50</v>
      </c>
      <c r="AE629">
        <v>628</v>
      </c>
      <c r="AF629" s="16" t="s">
        <v>39</v>
      </c>
      <c r="AG629" s="16"/>
      <c r="AH629" s="16"/>
      <c r="AI629" s="16" t="str">
        <f t="shared" si="36"/>
        <v>(17,4,2,20,117,181,21, null, 50, 'Chambers 2024 USA',2024, '2023-07-13','2023-07-13','".Carbon::now()."','".Carbon::now()."'),</v>
      </c>
      <c r="AJ629" s="16" t="str">
        <f t="shared" si="37"/>
        <v>('".DB::select("SELECT id_status FROM `status` WHERE `element_type` = 'task' AND status_type = 'client' AND name ='CONFIRMED'")[0]-&gt;id_status."',628,1),</v>
      </c>
      <c r="AK629" s="16" t="str">
        <f t="shared" si="38"/>
        <v/>
      </c>
      <c r="AL629" s="16" t="str">
        <f t="shared" si="39"/>
        <v/>
      </c>
    </row>
    <row r="630" spans="1:38" x14ac:dyDescent="0.25">
      <c r="A630" s="16" t="s">
        <v>313</v>
      </c>
      <c r="B630" s="16" t="s">
        <v>68</v>
      </c>
      <c r="C630" s="16" t="s">
        <v>41</v>
      </c>
      <c r="D630" s="16" t="s">
        <v>28</v>
      </c>
      <c r="E630" s="16" t="s">
        <v>105</v>
      </c>
      <c r="F630" s="16" t="s">
        <v>106</v>
      </c>
      <c r="G630" s="16" t="s">
        <v>134</v>
      </c>
      <c r="H630" s="16" t="s">
        <v>330</v>
      </c>
      <c r="I630" s="16" t="s">
        <v>55</v>
      </c>
      <c r="J630" s="16" t="s">
        <v>314</v>
      </c>
      <c r="M630" s="16" t="s">
        <v>315</v>
      </c>
      <c r="N630" s="7"/>
      <c r="O630" s="9">
        <v>45120</v>
      </c>
      <c r="P630" t="s">
        <v>1221</v>
      </c>
      <c r="Q630">
        <v>1</v>
      </c>
      <c r="R630">
        <v>32</v>
      </c>
      <c r="S630">
        <v>4</v>
      </c>
      <c r="T630" t="s">
        <v>3024</v>
      </c>
      <c r="U630">
        <v>77</v>
      </c>
      <c r="V630">
        <v>2</v>
      </c>
      <c r="W630">
        <v>20</v>
      </c>
      <c r="X630">
        <v>117</v>
      </c>
      <c r="Y630">
        <v>182</v>
      </c>
      <c r="Z630">
        <v>22</v>
      </c>
      <c r="AA630">
        <v>21</v>
      </c>
      <c r="AD630">
        <v>39</v>
      </c>
      <c r="AE630">
        <v>629</v>
      </c>
      <c r="AF630" s="16" t="s">
        <v>39</v>
      </c>
      <c r="AG630" s="16"/>
      <c r="AH630" s="16"/>
      <c r="AI630" s="16" t="str">
        <f t="shared" si="36"/>
        <v>(77,4,2,20,117,182,21, null, 39, 'Chambers 2024 USA',2024, '2023-07-13','2023-07-13','".Carbon::now()."','".Carbon::now()."'),</v>
      </c>
      <c r="AJ630" s="16" t="str">
        <f t="shared" si="37"/>
        <v>('".DB::select("SELECT id_status FROM `status` WHERE `element_type` = 'task' AND status_type = 'client' AND name ='CONFIRMED'")[0]-&gt;id_status."',629,1),</v>
      </c>
      <c r="AK630" s="16" t="str">
        <f t="shared" si="38"/>
        <v/>
      </c>
      <c r="AL630" s="16" t="str">
        <f t="shared" si="39"/>
        <v/>
      </c>
    </row>
    <row r="631" spans="1:38" x14ac:dyDescent="0.25">
      <c r="A631" s="16" t="s">
        <v>104</v>
      </c>
      <c r="B631" s="16" t="s">
        <v>62</v>
      </c>
      <c r="C631" s="16" t="s">
        <v>41</v>
      </c>
      <c r="D631" s="16" t="s">
        <v>28</v>
      </c>
      <c r="E631" s="16" t="s">
        <v>105</v>
      </c>
      <c r="F631" s="16" t="s">
        <v>106</v>
      </c>
      <c r="G631" s="16" t="s">
        <v>113</v>
      </c>
      <c r="H631" s="16" t="s">
        <v>115</v>
      </c>
      <c r="I631" s="16" t="s">
        <v>94</v>
      </c>
      <c r="J631" s="16" t="s">
        <v>109</v>
      </c>
      <c r="M631" s="16" t="s">
        <v>37</v>
      </c>
      <c r="N631" s="7"/>
      <c r="O631" s="9">
        <v>45176</v>
      </c>
      <c r="P631" t="s">
        <v>1178</v>
      </c>
      <c r="Q631">
        <v>1</v>
      </c>
      <c r="R631">
        <v>10</v>
      </c>
      <c r="S631">
        <v>4</v>
      </c>
      <c r="T631" t="s">
        <v>3023</v>
      </c>
      <c r="U631">
        <v>133</v>
      </c>
      <c r="V631">
        <v>2</v>
      </c>
      <c r="W631">
        <v>20</v>
      </c>
      <c r="X631">
        <v>33</v>
      </c>
      <c r="Y631">
        <v>210</v>
      </c>
      <c r="Z631">
        <v>33</v>
      </c>
      <c r="AA631">
        <v>3</v>
      </c>
      <c r="AD631">
        <v>42</v>
      </c>
      <c r="AE631">
        <v>630</v>
      </c>
      <c r="AF631" s="16" t="s">
        <v>39</v>
      </c>
      <c r="AG631" s="16"/>
      <c r="AH631" s="16"/>
      <c r="AI631" s="16" t="str">
        <f t="shared" si="36"/>
        <v>(133,4,2,20,33,210,3, null, 42, 'Chambers 2024 USA',2024, '2023-09-07','2023-09-07','".Carbon::now()."','".Carbon::now()."'),</v>
      </c>
      <c r="AJ631" s="16" t="str">
        <f t="shared" si="37"/>
        <v>('".DB::select("SELECT id_status FROM `status` WHERE `element_type` = 'task' AND status_type = 'client' AND name ='CONFIRMED'")[0]-&gt;id_status."',630,1),</v>
      </c>
      <c r="AK631" s="16" t="str">
        <f t="shared" si="38"/>
        <v/>
      </c>
      <c r="AL631" s="16" t="str">
        <f t="shared" si="39"/>
        <v/>
      </c>
    </row>
    <row r="632" spans="1:38" x14ac:dyDescent="0.25">
      <c r="A632" s="16" t="s">
        <v>365</v>
      </c>
      <c r="B632" s="16" t="s">
        <v>62</v>
      </c>
      <c r="C632" s="16" t="s">
        <v>41</v>
      </c>
      <c r="D632" s="16" t="s">
        <v>28</v>
      </c>
      <c r="E632" s="16" t="s">
        <v>105</v>
      </c>
      <c r="F632" s="16" t="s">
        <v>106</v>
      </c>
      <c r="G632" s="16" t="s">
        <v>113</v>
      </c>
      <c r="H632" s="16" t="s">
        <v>115</v>
      </c>
      <c r="I632" s="16" t="s">
        <v>73</v>
      </c>
      <c r="J632" s="16" t="s">
        <v>314</v>
      </c>
      <c r="M632" s="16"/>
      <c r="N632" s="7"/>
      <c r="O632" s="9">
        <v>45176</v>
      </c>
      <c r="P632" t="s">
        <v>1178</v>
      </c>
      <c r="Q632">
        <v>1</v>
      </c>
      <c r="R632">
        <v>33</v>
      </c>
      <c r="S632">
        <v>4</v>
      </c>
      <c r="T632" t="s">
        <v>3029</v>
      </c>
      <c r="U632">
        <v>17</v>
      </c>
      <c r="V632">
        <v>2</v>
      </c>
      <c r="W632">
        <v>20</v>
      </c>
      <c r="X632">
        <v>33</v>
      </c>
      <c r="Y632">
        <v>210</v>
      </c>
      <c r="Z632">
        <v>4</v>
      </c>
      <c r="AA632">
        <v>21</v>
      </c>
      <c r="AE632">
        <v>631</v>
      </c>
      <c r="AF632" s="16" t="s">
        <v>24</v>
      </c>
      <c r="AG632" s="16"/>
      <c r="AH632" s="16"/>
      <c r="AI632" s="16" t="str">
        <f t="shared" si="36"/>
        <v>(17,4,2,20,33,210,21, null, null, 'Chambers 2024 USA',2024, '2023-09-07','2023-09-07','".Carbon::now()."','".Carbon::now()."'),</v>
      </c>
      <c r="AJ632" s="16" t="str">
        <f t="shared" si="37"/>
        <v>('".DB::select("SELECT id_status FROM `status` WHERE `element_type` = 'task' AND status_type = 'client' AND name ='CANCELLED'")[0]-&gt;id_status."',631,1),</v>
      </c>
      <c r="AK632" s="16" t="str">
        <f t="shared" si="38"/>
        <v/>
      </c>
      <c r="AL632" s="16" t="str">
        <f t="shared" si="39"/>
        <v/>
      </c>
    </row>
    <row r="633" spans="1:38" x14ac:dyDescent="0.25">
      <c r="A633" s="16" t="s">
        <v>365</v>
      </c>
      <c r="B633" s="16" t="s">
        <v>62</v>
      </c>
      <c r="C633" s="16" t="s">
        <v>41</v>
      </c>
      <c r="D633" s="16" t="s">
        <v>28</v>
      </c>
      <c r="E633" s="16" t="s">
        <v>105</v>
      </c>
      <c r="F633" s="16" t="s">
        <v>106</v>
      </c>
      <c r="G633" s="16" t="s">
        <v>134</v>
      </c>
      <c r="H633" s="16" t="s">
        <v>400</v>
      </c>
      <c r="I633" s="16" t="s">
        <v>73</v>
      </c>
      <c r="J633" s="16" t="s">
        <v>314</v>
      </c>
      <c r="M633" s="16" t="s">
        <v>54</v>
      </c>
      <c r="N633" s="7">
        <v>45121</v>
      </c>
      <c r="O633" s="9">
        <v>45120</v>
      </c>
      <c r="P633" t="s">
        <v>1221</v>
      </c>
      <c r="Q633">
        <v>1</v>
      </c>
      <c r="R633">
        <v>33</v>
      </c>
      <c r="S633">
        <v>4</v>
      </c>
      <c r="T633" t="s">
        <v>3029</v>
      </c>
      <c r="U633">
        <v>17</v>
      </c>
      <c r="V633">
        <v>2</v>
      </c>
      <c r="W633">
        <v>20</v>
      </c>
      <c r="X633">
        <v>117</v>
      </c>
      <c r="Y633">
        <v>183</v>
      </c>
      <c r="Z633">
        <v>4</v>
      </c>
      <c r="AA633">
        <v>21</v>
      </c>
      <c r="AD633">
        <v>50</v>
      </c>
      <c r="AE633">
        <v>632</v>
      </c>
      <c r="AF633" s="16" t="s">
        <v>39</v>
      </c>
      <c r="AG633" s="16"/>
      <c r="AH633" s="16"/>
      <c r="AI633" s="16" t="str">
        <f t="shared" si="36"/>
        <v>(17,4,2,20,117,183,21, null, 50, 'Chambers 2024 USA',2024, '2023-07-13','2023-07-13','".Carbon::now()."','".Carbon::now()."'),</v>
      </c>
      <c r="AJ633" s="16" t="str">
        <f t="shared" si="37"/>
        <v>('".DB::select("SELECT id_status FROM `status` WHERE `element_type` = 'task' AND status_type = 'client' AND name ='CONFIRMED'")[0]-&gt;id_status."',632,1),</v>
      </c>
      <c r="AK633" s="16" t="str">
        <f t="shared" si="38"/>
        <v/>
      </c>
      <c r="AL633" s="16" t="str">
        <f t="shared" si="39"/>
        <v/>
      </c>
    </row>
    <row r="634" spans="1:38" x14ac:dyDescent="0.25">
      <c r="A634" s="16" t="s">
        <v>104</v>
      </c>
      <c r="B634" s="16" t="s">
        <v>62</v>
      </c>
      <c r="C634" s="16" t="s">
        <v>41</v>
      </c>
      <c r="D634" s="16" t="s">
        <v>28</v>
      </c>
      <c r="E634" s="16" t="s">
        <v>105</v>
      </c>
      <c r="F634" s="16" t="s">
        <v>106</v>
      </c>
      <c r="G634" s="16" t="s">
        <v>113</v>
      </c>
      <c r="H634" s="16" t="s">
        <v>116</v>
      </c>
      <c r="I634" s="16" t="s">
        <v>94</v>
      </c>
      <c r="J634" s="16" t="s">
        <v>109</v>
      </c>
      <c r="M634" s="16" t="s">
        <v>37</v>
      </c>
      <c r="N634" s="7">
        <v>45121</v>
      </c>
      <c r="O634" s="9">
        <v>45120</v>
      </c>
      <c r="P634" t="s">
        <v>1221</v>
      </c>
      <c r="Q634">
        <v>1</v>
      </c>
      <c r="R634">
        <v>10</v>
      </c>
      <c r="S634">
        <v>4</v>
      </c>
      <c r="T634" t="s">
        <v>3023</v>
      </c>
      <c r="U634">
        <v>133</v>
      </c>
      <c r="V634">
        <v>2</v>
      </c>
      <c r="W634">
        <v>20</v>
      </c>
      <c r="X634">
        <v>33</v>
      </c>
      <c r="Y634">
        <v>231</v>
      </c>
      <c r="Z634">
        <v>33</v>
      </c>
      <c r="AA634">
        <v>3</v>
      </c>
      <c r="AD634">
        <v>42</v>
      </c>
      <c r="AE634">
        <v>633</v>
      </c>
      <c r="AF634" s="16" t="s">
        <v>39</v>
      </c>
      <c r="AG634" s="16"/>
      <c r="AH634" s="16"/>
      <c r="AI634" s="16" t="str">
        <f t="shared" si="36"/>
        <v>(133,4,2,20,33,231,3, null, 42, 'Chambers 2024 USA',2024, '2023-07-13','2023-07-13','".Carbon::now()."','".Carbon::now()."'),</v>
      </c>
      <c r="AJ634" s="16" t="str">
        <f t="shared" si="37"/>
        <v>('".DB::select("SELECT id_status FROM `status` WHERE `element_type` = 'task' AND status_type = 'client' AND name ='CONFIRMED'")[0]-&gt;id_status."',633,1),</v>
      </c>
      <c r="AK634" s="16" t="str">
        <f t="shared" si="38"/>
        <v/>
      </c>
      <c r="AL634" s="16" t="str">
        <f t="shared" si="39"/>
        <v/>
      </c>
    </row>
    <row r="635" spans="1:38" x14ac:dyDescent="0.25">
      <c r="A635" s="16" t="s">
        <v>365</v>
      </c>
      <c r="B635" s="16" t="s">
        <v>62</v>
      </c>
      <c r="C635" s="16" t="s">
        <v>41</v>
      </c>
      <c r="D635" s="16" t="s">
        <v>28</v>
      </c>
      <c r="E635" s="16" t="s">
        <v>105</v>
      </c>
      <c r="F635" s="16" t="s">
        <v>106</v>
      </c>
      <c r="G635" s="16" t="s">
        <v>113</v>
      </c>
      <c r="H635" s="16" t="s">
        <v>116</v>
      </c>
      <c r="I635" s="16" t="s">
        <v>73</v>
      </c>
      <c r="J635" s="16" t="s">
        <v>314</v>
      </c>
      <c r="M635" s="16" t="s">
        <v>54</v>
      </c>
      <c r="N635" s="7">
        <v>45121</v>
      </c>
      <c r="O635" s="9">
        <v>45120</v>
      </c>
      <c r="P635" t="s">
        <v>1221</v>
      </c>
      <c r="Q635">
        <v>1</v>
      </c>
      <c r="R635">
        <v>33</v>
      </c>
      <c r="S635">
        <v>4</v>
      </c>
      <c r="T635" t="s">
        <v>3029</v>
      </c>
      <c r="U635">
        <v>17</v>
      </c>
      <c r="V635">
        <v>2</v>
      </c>
      <c r="W635">
        <v>20</v>
      </c>
      <c r="X635">
        <v>33</v>
      </c>
      <c r="Y635">
        <v>231</v>
      </c>
      <c r="Z635">
        <v>4</v>
      </c>
      <c r="AA635">
        <v>21</v>
      </c>
      <c r="AD635">
        <v>50</v>
      </c>
      <c r="AE635">
        <v>634</v>
      </c>
      <c r="AF635" s="16" t="s">
        <v>39</v>
      </c>
      <c r="AG635" s="16"/>
      <c r="AH635" s="16"/>
      <c r="AI635" s="16" t="str">
        <f t="shared" si="36"/>
        <v>(17,4,2,20,33,231,21, null, 50, 'Chambers 2024 USA',2024, '2023-07-13','2023-07-13','".Carbon::now()."','".Carbon::now()."'),</v>
      </c>
      <c r="AJ635" s="16" t="str">
        <f t="shared" si="37"/>
        <v>('".DB::select("SELECT id_status FROM `status` WHERE `element_type` = 'task' AND status_type = 'client' AND name ='CONFIRMED'")[0]-&gt;id_status."',634,1),</v>
      </c>
      <c r="AK635" s="16" t="str">
        <f t="shared" si="38"/>
        <v/>
      </c>
      <c r="AL635" s="16" t="str">
        <f t="shared" si="39"/>
        <v/>
      </c>
    </row>
    <row r="636" spans="1:38" x14ac:dyDescent="0.25">
      <c r="A636" s="16" t="s">
        <v>365</v>
      </c>
      <c r="B636" s="16" t="s">
        <v>62</v>
      </c>
      <c r="C636" s="16" t="s">
        <v>41</v>
      </c>
      <c r="D636" s="16" t="s">
        <v>28</v>
      </c>
      <c r="E636" s="16" t="s">
        <v>105</v>
      </c>
      <c r="F636" s="16" t="s">
        <v>106</v>
      </c>
      <c r="G636" s="16" t="s">
        <v>134</v>
      </c>
      <c r="H636" s="16" t="s">
        <v>401</v>
      </c>
      <c r="I636" s="16" t="s">
        <v>73</v>
      </c>
      <c r="J636" s="16" t="s">
        <v>314</v>
      </c>
      <c r="M636" s="16" t="s">
        <v>54</v>
      </c>
      <c r="N636" s="7">
        <v>45121</v>
      </c>
      <c r="O636" s="9">
        <v>45120</v>
      </c>
      <c r="P636" t="s">
        <v>1221</v>
      </c>
      <c r="Q636">
        <v>1</v>
      </c>
      <c r="R636">
        <v>33</v>
      </c>
      <c r="S636">
        <v>4</v>
      </c>
      <c r="T636" t="s">
        <v>3029</v>
      </c>
      <c r="U636">
        <v>17</v>
      </c>
      <c r="V636">
        <v>2</v>
      </c>
      <c r="W636">
        <v>20</v>
      </c>
      <c r="X636">
        <v>117</v>
      </c>
      <c r="Y636">
        <v>184</v>
      </c>
      <c r="Z636">
        <v>4</v>
      </c>
      <c r="AA636">
        <v>21</v>
      </c>
      <c r="AD636">
        <v>50</v>
      </c>
      <c r="AE636">
        <v>635</v>
      </c>
      <c r="AF636" s="16" t="s">
        <v>39</v>
      </c>
      <c r="AG636" s="16"/>
      <c r="AH636" s="16"/>
      <c r="AI636" s="16" t="str">
        <f t="shared" si="36"/>
        <v>(17,4,2,20,117,184,21, null, 50, 'Chambers 2024 USA',2024, '2023-07-13','2023-07-13','".Carbon::now()."','".Carbon::now()."'),</v>
      </c>
      <c r="AJ636" s="16" t="str">
        <f t="shared" si="37"/>
        <v>('".DB::select("SELECT id_status FROM `status` WHERE `element_type` = 'task' AND status_type = 'client' AND name ='CONFIRMED'")[0]-&gt;id_status."',635,1),</v>
      </c>
      <c r="AK636" s="16" t="str">
        <f t="shared" si="38"/>
        <v/>
      </c>
      <c r="AL636" s="16" t="str">
        <f t="shared" si="39"/>
        <v/>
      </c>
    </row>
    <row r="637" spans="1:38" x14ac:dyDescent="0.25">
      <c r="A637" s="16" t="s">
        <v>104</v>
      </c>
      <c r="B637" s="16" t="s">
        <v>62</v>
      </c>
      <c r="C637" s="16" t="s">
        <v>41</v>
      </c>
      <c r="D637" s="16" t="s">
        <v>28</v>
      </c>
      <c r="E637" s="16" t="s">
        <v>105</v>
      </c>
      <c r="F637" s="16" t="s">
        <v>106</v>
      </c>
      <c r="G637" s="16" t="s">
        <v>113</v>
      </c>
      <c r="H637" s="16" t="s">
        <v>117</v>
      </c>
      <c r="I637" s="16" t="s">
        <v>94</v>
      </c>
      <c r="J637" s="16" t="s">
        <v>109</v>
      </c>
      <c r="M637" s="16"/>
      <c r="N637" s="7">
        <v>45170</v>
      </c>
      <c r="O637" s="9">
        <v>45176</v>
      </c>
      <c r="P637" t="s">
        <v>1178</v>
      </c>
      <c r="Q637">
        <v>1</v>
      </c>
      <c r="R637">
        <v>10</v>
      </c>
      <c r="S637">
        <v>4</v>
      </c>
      <c r="T637" t="s">
        <v>3023</v>
      </c>
      <c r="U637">
        <v>133</v>
      </c>
      <c r="V637">
        <v>2</v>
      </c>
      <c r="W637">
        <v>20</v>
      </c>
      <c r="X637">
        <v>33</v>
      </c>
      <c r="Y637">
        <v>273</v>
      </c>
      <c r="Z637">
        <v>33</v>
      </c>
      <c r="AA637">
        <v>3</v>
      </c>
      <c r="AE637">
        <v>636</v>
      </c>
      <c r="AF637" s="16" t="s">
        <v>24</v>
      </c>
      <c r="AG637" s="16"/>
      <c r="AH637" s="16"/>
      <c r="AI637" s="16" t="str">
        <f t="shared" si="36"/>
        <v>(133,4,2,20,33,273,3, null, null, 'Chambers 2024 USA',2024, '2023-09-07','2023-09-07','".Carbon::now()."','".Carbon::now()."'),</v>
      </c>
      <c r="AJ637" s="16" t="str">
        <f t="shared" si="37"/>
        <v>('".DB::select("SELECT id_status FROM `status` WHERE `element_type` = 'task' AND status_type = 'client' AND name ='CANCELLED'")[0]-&gt;id_status."',636,1),</v>
      </c>
      <c r="AK637" s="16" t="str">
        <f t="shared" si="38"/>
        <v/>
      </c>
      <c r="AL637" s="16" t="str">
        <f t="shared" si="39"/>
        <v/>
      </c>
    </row>
    <row r="638" spans="1:38" x14ac:dyDescent="0.25">
      <c r="A638" s="16" t="s">
        <v>104</v>
      </c>
      <c r="B638" s="16" t="s">
        <v>62</v>
      </c>
      <c r="C638" s="16" t="s">
        <v>41</v>
      </c>
      <c r="D638" s="16" t="s">
        <v>28</v>
      </c>
      <c r="E638" s="16" t="s">
        <v>105</v>
      </c>
      <c r="F638" s="16" t="s">
        <v>106</v>
      </c>
      <c r="G638" s="16" t="s">
        <v>120</v>
      </c>
      <c r="H638" s="16" t="s">
        <v>117</v>
      </c>
      <c r="I638" s="16" t="s">
        <v>94</v>
      </c>
      <c r="J638" s="16" t="s">
        <v>109</v>
      </c>
      <c r="M638" s="16"/>
      <c r="N638" s="7">
        <v>45233</v>
      </c>
      <c r="O638" s="9">
        <v>45239</v>
      </c>
      <c r="P638" t="s">
        <v>1241</v>
      </c>
      <c r="Q638">
        <v>1</v>
      </c>
      <c r="R638">
        <v>10</v>
      </c>
      <c r="S638">
        <v>4</v>
      </c>
      <c r="T638" t="s">
        <v>3023</v>
      </c>
      <c r="U638">
        <v>133</v>
      </c>
      <c r="V638">
        <v>2</v>
      </c>
      <c r="W638">
        <v>20</v>
      </c>
      <c r="X638">
        <v>44</v>
      </c>
      <c r="Y638">
        <v>273</v>
      </c>
      <c r="Z638">
        <v>33</v>
      </c>
      <c r="AA638">
        <v>3</v>
      </c>
      <c r="AE638">
        <v>637</v>
      </c>
      <c r="AF638" s="16" t="s">
        <v>24</v>
      </c>
      <c r="AG638" s="16"/>
      <c r="AH638" s="16"/>
      <c r="AI638" s="16" t="str">
        <f t="shared" si="36"/>
        <v>(133,4,2,20,44,273,3, null, null, 'Chambers 2024 USA',2024, '2023-11-09','2023-11-09','".Carbon::now()."','".Carbon::now()."'),</v>
      </c>
      <c r="AJ638" s="16" t="str">
        <f t="shared" si="37"/>
        <v>('".DB::select("SELECT id_status FROM `status` WHERE `element_type` = 'task' AND status_type = 'client' AND name ='CANCELLED'")[0]-&gt;id_status."',637,1),</v>
      </c>
      <c r="AK638" s="16" t="str">
        <f t="shared" si="38"/>
        <v/>
      </c>
      <c r="AL638" s="16" t="str">
        <f t="shared" si="39"/>
        <v/>
      </c>
    </row>
    <row r="639" spans="1:38" x14ac:dyDescent="0.25">
      <c r="A639" s="16" t="s">
        <v>104</v>
      </c>
      <c r="B639" s="16" t="s">
        <v>62</v>
      </c>
      <c r="C639" s="16" t="s">
        <v>41</v>
      </c>
      <c r="D639" s="16" t="s">
        <v>28</v>
      </c>
      <c r="E639" s="16" t="s">
        <v>105</v>
      </c>
      <c r="F639" s="16" t="s">
        <v>106</v>
      </c>
      <c r="G639" s="16" t="s">
        <v>123</v>
      </c>
      <c r="H639" s="16" t="s">
        <v>117</v>
      </c>
      <c r="I639" s="16" t="s">
        <v>94</v>
      </c>
      <c r="J639" s="16" t="s">
        <v>109</v>
      </c>
      <c r="M639" s="16" t="s">
        <v>37</v>
      </c>
      <c r="N639" s="7">
        <v>45121</v>
      </c>
      <c r="O639" s="9">
        <v>45120</v>
      </c>
      <c r="P639" t="s">
        <v>1221</v>
      </c>
      <c r="Q639">
        <v>1</v>
      </c>
      <c r="R639">
        <v>10</v>
      </c>
      <c r="S639">
        <v>4</v>
      </c>
      <c r="T639" t="s">
        <v>3023</v>
      </c>
      <c r="U639">
        <v>133</v>
      </c>
      <c r="V639">
        <v>2</v>
      </c>
      <c r="W639">
        <v>20</v>
      </c>
      <c r="X639">
        <v>75</v>
      </c>
      <c r="Y639">
        <v>273</v>
      </c>
      <c r="Z639">
        <v>33</v>
      </c>
      <c r="AA639">
        <v>3</v>
      </c>
      <c r="AD639">
        <v>42</v>
      </c>
      <c r="AE639">
        <v>638</v>
      </c>
      <c r="AF639" s="16" t="s">
        <v>39</v>
      </c>
      <c r="AG639" s="16"/>
      <c r="AH639" s="16"/>
      <c r="AI639" s="16" t="str">
        <f t="shared" si="36"/>
        <v>(133,4,2,20,75,273,3, null, 42, 'Chambers 2024 USA',2024, '2023-07-13','2023-07-13','".Carbon::now()."','".Carbon::now()."'),</v>
      </c>
      <c r="AJ639" s="16" t="str">
        <f t="shared" si="37"/>
        <v>('".DB::select("SELECT id_status FROM `status` WHERE `element_type` = 'task' AND status_type = 'client' AND name ='CONFIRMED'")[0]-&gt;id_status."',638,1),</v>
      </c>
      <c r="AK639" s="16" t="str">
        <f t="shared" si="38"/>
        <v/>
      </c>
      <c r="AL639" s="16" t="str">
        <f t="shared" si="39"/>
        <v/>
      </c>
    </row>
    <row r="640" spans="1:38" x14ac:dyDescent="0.25">
      <c r="A640" s="16" t="s">
        <v>104</v>
      </c>
      <c r="B640" s="16" t="s">
        <v>62</v>
      </c>
      <c r="C640" s="16" t="s">
        <v>41</v>
      </c>
      <c r="D640" s="16" t="s">
        <v>28</v>
      </c>
      <c r="E640" s="16" t="s">
        <v>105</v>
      </c>
      <c r="F640" s="16" t="s">
        <v>106</v>
      </c>
      <c r="G640" s="16" t="s">
        <v>127</v>
      </c>
      <c r="H640" s="16" t="s">
        <v>117</v>
      </c>
      <c r="I640" s="16" t="s">
        <v>94</v>
      </c>
      <c r="J640" s="16" t="s">
        <v>109</v>
      </c>
      <c r="M640" s="16" t="s">
        <v>37</v>
      </c>
      <c r="N640" s="7">
        <v>45205</v>
      </c>
      <c r="O640" s="9">
        <v>45141</v>
      </c>
      <c r="P640" t="s">
        <v>1230</v>
      </c>
      <c r="Q640">
        <v>1</v>
      </c>
      <c r="R640">
        <v>10</v>
      </c>
      <c r="S640">
        <v>4</v>
      </c>
      <c r="T640" t="s">
        <v>3023</v>
      </c>
      <c r="U640">
        <v>133</v>
      </c>
      <c r="V640">
        <v>2</v>
      </c>
      <c r="W640">
        <v>20</v>
      </c>
      <c r="X640">
        <v>81</v>
      </c>
      <c r="Y640">
        <v>273</v>
      </c>
      <c r="Z640">
        <v>33</v>
      </c>
      <c r="AA640">
        <v>3</v>
      </c>
      <c r="AD640">
        <v>42</v>
      </c>
      <c r="AE640">
        <v>639</v>
      </c>
      <c r="AF640" s="16" t="s">
        <v>39</v>
      </c>
      <c r="AG640" s="16"/>
      <c r="AH640" s="16"/>
      <c r="AI640" s="16" t="str">
        <f t="shared" si="36"/>
        <v>(133,4,2,20,81,273,3, null, 42, 'Chambers 2024 USA',2024, '2023-08-03','2023-08-03','".Carbon::now()."','".Carbon::now()."'),</v>
      </c>
      <c r="AJ640" s="16" t="str">
        <f t="shared" si="37"/>
        <v>('".DB::select("SELECT id_status FROM `status` WHERE `element_type` = 'task' AND status_type = 'client' AND name ='CONFIRMED'")[0]-&gt;id_status."',639,1),</v>
      </c>
      <c r="AK640" s="16" t="str">
        <f t="shared" si="38"/>
        <v/>
      </c>
      <c r="AL640" s="16" t="str">
        <f t="shared" si="39"/>
        <v/>
      </c>
    </row>
    <row r="641" spans="1:38" x14ac:dyDescent="0.25">
      <c r="A641" s="16" t="s">
        <v>104</v>
      </c>
      <c r="B641" s="16" t="s">
        <v>62</v>
      </c>
      <c r="C641" s="16" t="s">
        <v>41</v>
      </c>
      <c r="D641" s="16" t="s">
        <v>28</v>
      </c>
      <c r="E641" s="16" t="s">
        <v>105</v>
      </c>
      <c r="F641" s="16" t="s">
        <v>106</v>
      </c>
      <c r="G641" s="16" t="s">
        <v>133</v>
      </c>
      <c r="H641" s="16" t="s">
        <v>117</v>
      </c>
      <c r="I641" s="16" t="s">
        <v>94</v>
      </c>
      <c r="J641" s="16" t="s">
        <v>109</v>
      </c>
      <c r="M641" s="16" t="s">
        <v>37</v>
      </c>
      <c r="N641" s="7"/>
      <c r="O641" s="9">
        <v>45176</v>
      </c>
      <c r="P641" t="s">
        <v>1178</v>
      </c>
      <c r="Q641">
        <v>1</v>
      </c>
      <c r="R641">
        <v>10</v>
      </c>
      <c r="S641">
        <v>4</v>
      </c>
      <c r="T641" t="s">
        <v>3023</v>
      </c>
      <c r="U641">
        <v>133</v>
      </c>
      <c r="V641">
        <v>2</v>
      </c>
      <c r="W641">
        <v>20</v>
      </c>
      <c r="X641">
        <v>109</v>
      </c>
      <c r="Y641">
        <v>273</v>
      </c>
      <c r="Z641">
        <v>33</v>
      </c>
      <c r="AA641">
        <v>3</v>
      </c>
      <c r="AD641">
        <v>42</v>
      </c>
      <c r="AE641">
        <v>640</v>
      </c>
      <c r="AF641" s="16" t="s">
        <v>1264</v>
      </c>
      <c r="AG641" s="16"/>
      <c r="AH641" s="16"/>
      <c r="AI641" s="16" t="str">
        <f t="shared" si="36"/>
        <v>(133,4,2,20,109,273,3, null, 42, 'Chambers 2024 USA',2024, '2023-09-07','2023-09-07','".Carbon::now()."','".Carbon::now()."'),</v>
      </c>
      <c r="AJ641" s="16" t="str">
        <f t="shared" si="37"/>
        <v>('".DB::select("SELECT id_status FROM `status` WHERE `element_type` = 'task' AND status_type = 'client' AND name ='REMOVED'")[0]-&gt;id_status."',640,1),</v>
      </c>
      <c r="AK641" s="16" t="str">
        <f t="shared" si="38"/>
        <v/>
      </c>
      <c r="AL641" s="16" t="str">
        <f t="shared" si="39"/>
        <v/>
      </c>
    </row>
    <row r="642" spans="1:38" x14ac:dyDescent="0.25">
      <c r="A642" s="16" t="s">
        <v>313</v>
      </c>
      <c r="B642" s="16" t="s">
        <v>62</v>
      </c>
      <c r="C642" s="16" t="s">
        <v>41</v>
      </c>
      <c r="D642" s="16" t="s">
        <v>28</v>
      </c>
      <c r="E642" s="16" t="s">
        <v>105</v>
      </c>
      <c r="F642" s="16" t="s">
        <v>106</v>
      </c>
      <c r="G642" s="16" t="s">
        <v>107</v>
      </c>
      <c r="H642" s="16" t="s">
        <v>117</v>
      </c>
      <c r="I642" s="16" t="s">
        <v>55</v>
      </c>
      <c r="J642" s="16" t="s">
        <v>314</v>
      </c>
      <c r="M642" s="16" t="s">
        <v>315</v>
      </c>
      <c r="N642" s="7"/>
      <c r="O642" s="9">
        <v>45204</v>
      </c>
      <c r="P642" t="s">
        <v>1229</v>
      </c>
      <c r="Q642">
        <v>1</v>
      </c>
      <c r="R642">
        <v>32</v>
      </c>
      <c r="S642">
        <v>4</v>
      </c>
      <c r="T642" t="s">
        <v>3024</v>
      </c>
      <c r="U642">
        <v>77</v>
      </c>
      <c r="V642">
        <v>2</v>
      </c>
      <c r="W642">
        <v>20</v>
      </c>
      <c r="X642">
        <v>16</v>
      </c>
      <c r="Y642">
        <v>273</v>
      </c>
      <c r="Z642">
        <v>22</v>
      </c>
      <c r="AA642">
        <v>21</v>
      </c>
      <c r="AD642">
        <v>39</v>
      </c>
      <c r="AE642">
        <v>641</v>
      </c>
      <c r="AF642" s="16" t="s">
        <v>39</v>
      </c>
      <c r="AG642" s="16"/>
      <c r="AH642" s="16"/>
      <c r="AI642" s="16" t="str">
        <f t="shared" ref="AI642:AI705" si="40">CONCATENATE("(",U642,",",S642,",",V642,",",W642,",",X642,",",Y642,",",IF(AA642&lt;&gt;"", AA642, "null"),", ",IF(AC642&lt;&gt;"", AC642, "null"),", ",IF(AD642&lt;&gt;"", AD642, "null"),", '",SUBSTITUTE(E642, "'", "´"),"',",D642,", '",P642,"','",P642,"','"".Carbon::now().""','"".Carbon::now().""'),")</f>
        <v>(77,4,2,20,16,273,21, null, 39, 'Chambers 2024 USA',2024, '2023-10-05','2023-10-05','".Carbon::now()."','".Carbon::now()."'),</v>
      </c>
      <c r="AJ642" s="16" t="str">
        <f t="shared" ref="AJ642:AJ705" si="41">CONCATENATE("('"".DB::select(""SELECT id_status FROM `status` WHERE `element_type` = 'task' AND status_type = 'client' AND name ='", AF642, "'"")[0]-&gt;id_status.""',", AE642, ",1),")</f>
        <v>('".DB::select("SELECT id_status FROM `status` WHERE `element_type` = 'task' AND status_type = 'client' AND name ='CONFIRMED'")[0]-&gt;id_status."',641,1),</v>
      </c>
      <c r="AK642" s="16" t="str">
        <f t="shared" ref="AK642:AK705" si="42">IF(AND(AF642&lt;&gt;AG642, AG642&lt;&gt;""),CONCATENATE("('"".DB::select(""SELECT id_status FROM `status` WHERE `element_type` = 'task' AND status_type = 'client' AND name ='", AG642, "'"")[0]-&gt;id_status.""',", AE642, ",1),"),"")</f>
        <v/>
      </c>
      <c r="AL642" s="16" t="str">
        <f t="shared" ref="AL642:AL705" si="43">IF(AND(AF642&lt;&gt;AG642,AF642&lt;&gt;AH642,AG642&lt;&gt;AH642,AH642&lt;&gt;""), CONCATENATE("('"".DB::select(""SELECT id_status FROM `status` WHERE `element_type` = 'task' AND status_type = 'client' AND name ='", AF642, "'"")[0]-&gt;id_status.""',", AE642, ",1),"), "")</f>
        <v/>
      </c>
    </row>
    <row r="643" spans="1:38" x14ac:dyDescent="0.25">
      <c r="A643" s="16" t="s">
        <v>313</v>
      </c>
      <c r="B643" s="16" t="s">
        <v>62</v>
      </c>
      <c r="C643" s="16" t="s">
        <v>41</v>
      </c>
      <c r="D643" s="16" t="s">
        <v>28</v>
      </c>
      <c r="E643" s="16" t="s">
        <v>105</v>
      </c>
      <c r="F643" s="16" t="s">
        <v>106</v>
      </c>
      <c r="G643" s="16" t="s">
        <v>113</v>
      </c>
      <c r="H643" s="16" t="s">
        <v>117</v>
      </c>
      <c r="I643" s="16" t="s">
        <v>55</v>
      </c>
      <c r="J643" s="16" t="s">
        <v>314</v>
      </c>
      <c r="M643" s="16" t="s">
        <v>315</v>
      </c>
      <c r="N643" s="7"/>
      <c r="O643" s="9">
        <v>45176</v>
      </c>
      <c r="P643" t="s">
        <v>1178</v>
      </c>
      <c r="Q643">
        <v>1</v>
      </c>
      <c r="R643">
        <v>32</v>
      </c>
      <c r="S643">
        <v>4</v>
      </c>
      <c r="T643" t="s">
        <v>3024</v>
      </c>
      <c r="U643">
        <v>77</v>
      </c>
      <c r="V643">
        <v>2</v>
      </c>
      <c r="W643">
        <v>20</v>
      </c>
      <c r="X643">
        <v>33</v>
      </c>
      <c r="Y643">
        <v>273</v>
      </c>
      <c r="Z643">
        <v>22</v>
      </c>
      <c r="AA643">
        <v>21</v>
      </c>
      <c r="AD643">
        <v>39</v>
      </c>
      <c r="AE643">
        <v>642</v>
      </c>
      <c r="AF643" s="16" t="s">
        <v>39</v>
      </c>
      <c r="AG643" s="16"/>
      <c r="AH643" s="16"/>
      <c r="AI643" s="16" t="str">
        <f t="shared" si="40"/>
        <v>(77,4,2,20,33,273,21, null, 39, 'Chambers 2024 USA',2024, '2023-09-07','2023-09-07','".Carbon::now()."','".Carbon::now()."'),</v>
      </c>
      <c r="AJ643" s="16" t="str">
        <f t="shared" si="41"/>
        <v>('".DB::select("SELECT id_status FROM `status` WHERE `element_type` = 'task' AND status_type = 'client' AND name ='CONFIRMED'")[0]-&gt;id_status."',642,1),</v>
      </c>
      <c r="AK643" s="16" t="str">
        <f t="shared" si="42"/>
        <v/>
      </c>
      <c r="AL643" s="16" t="str">
        <f t="shared" si="43"/>
        <v/>
      </c>
    </row>
    <row r="644" spans="1:38" x14ac:dyDescent="0.25">
      <c r="A644" s="16" t="s">
        <v>313</v>
      </c>
      <c r="B644" s="16" t="s">
        <v>62</v>
      </c>
      <c r="C644" s="16" t="s">
        <v>41</v>
      </c>
      <c r="D644" s="16" t="s">
        <v>28</v>
      </c>
      <c r="E644" s="16" t="s">
        <v>105</v>
      </c>
      <c r="F644" s="16" t="s">
        <v>106</v>
      </c>
      <c r="G644" s="16" t="s">
        <v>123</v>
      </c>
      <c r="H644" s="16" t="s">
        <v>117</v>
      </c>
      <c r="I644" s="16" t="s">
        <v>55</v>
      </c>
      <c r="J644" s="16" t="s">
        <v>314</v>
      </c>
      <c r="M644" s="16" t="s">
        <v>315</v>
      </c>
      <c r="N644" s="7"/>
      <c r="O644" s="9">
        <v>45120</v>
      </c>
      <c r="P644" t="s">
        <v>1221</v>
      </c>
      <c r="Q644">
        <v>1</v>
      </c>
      <c r="R644">
        <v>32</v>
      </c>
      <c r="S644">
        <v>4</v>
      </c>
      <c r="T644" t="s">
        <v>3024</v>
      </c>
      <c r="U644">
        <v>77</v>
      </c>
      <c r="V644">
        <v>2</v>
      </c>
      <c r="W644">
        <v>20</v>
      </c>
      <c r="X644">
        <v>75</v>
      </c>
      <c r="Y644">
        <v>273</v>
      </c>
      <c r="Z644">
        <v>22</v>
      </c>
      <c r="AA644">
        <v>21</v>
      </c>
      <c r="AD644">
        <v>39</v>
      </c>
      <c r="AE644">
        <v>643</v>
      </c>
      <c r="AF644" s="16" t="s">
        <v>39</v>
      </c>
      <c r="AG644" s="16"/>
      <c r="AH644" s="16"/>
      <c r="AI644" s="16" t="str">
        <f t="shared" si="40"/>
        <v>(77,4,2,20,75,273,21, null, 39, 'Chambers 2024 USA',2024, '2023-07-13','2023-07-13','".Carbon::now()."','".Carbon::now()."'),</v>
      </c>
      <c r="AJ644" s="16" t="str">
        <f t="shared" si="41"/>
        <v>('".DB::select("SELECT id_status FROM `status` WHERE `element_type` = 'task' AND status_type = 'client' AND name ='CONFIRMED'")[0]-&gt;id_status."',643,1),</v>
      </c>
      <c r="AK644" s="16" t="str">
        <f t="shared" si="42"/>
        <v/>
      </c>
      <c r="AL644" s="16" t="str">
        <f t="shared" si="43"/>
        <v/>
      </c>
    </row>
    <row r="645" spans="1:38" x14ac:dyDescent="0.25">
      <c r="A645" s="16" t="s">
        <v>365</v>
      </c>
      <c r="B645" s="16" t="s">
        <v>62</v>
      </c>
      <c r="C645" s="16" t="s">
        <v>41</v>
      </c>
      <c r="D645" s="16" t="s">
        <v>28</v>
      </c>
      <c r="E645" s="16" t="s">
        <v>105</v>
      </c>
      <c r="F645" s="16" t="s">
        <v>106</v>
      </c>
      <c r="G645" s="16" t="s">
        <v>107</v>
      </c>
      <c r="H645" s="16" t="s">
        <v>117</v>
      </c>
      <c r="I645" s="16" t="s">
        <v>73</v>
      </c>
      <c r="J645" s="16" t="s">
        <v>218</v>
      </c>
      <c r="M645" s="16"/>
      <c r="N645" s="7">
        <v>45205</v>
      </c>
      <c r="O645" s="9">
        <v>45204</v>
      </c>
      <c r="P645" t="s">
        <v>1229</v>
      </c>
      <c r="Q645">
        <v>1</v>
      </c>
      <c r="R645">
        <v>33</v>
      </c>
      <c r="S645">
        <v>4</v>
      </c>
      <c r="T645" t="s">
        <v>3029</v>
      </c>
      <c r="U645">
        <v>17</v>
      </c>
      <c r="V645">
        <v>2</v>
      </c>
      <c r="W645">
        <v>20</v>
      </c>
      <c r="X645">
        <v>16</v>
      </c>
      <c r="Y645">
        <v>273</v>
      </c>
      <c r="Z645">
        <v>4</v>
      </c>
      <c r="AA645">
        <v>13</v>
      </c>
      <c r="AE645">
        <v>644</v>
      </c>
      <c r="AF645" s="16" t="s">
        <v>24</v>
      </c>
      <c r="AG645" s="16"/>
      <c r="AH645" s="16"/>
      <c r="AI645" s="16" t="str">
        <f t="shared" si="40"/>
        <v>(17,4,2,20,16,273,13, null, null, 'Chambers 2024 USA',2024, '2023-10-05','2023-10-05','".Carbon::now()."','".Carbon::now()."'),</v>
      </c>
      <c r="AJ645" s="16" t="str">
        <f t="shared" si="41"/>
        <v>('".DB::select("SELECT id_status FROM `status` WHERE `element_type` = 'task' AND status_type = 'client' AND name ='CANCELLED'")[0]-&gt;id_status."',644,1),</v>
      </c>
      <c r="AK645" s="16" t="str">
        <f t="shared" si="42"/>
        <v/>
      </c>
      <c r="AL645" s="16" t="str">
        <f t="shared" si="43"/>
        <v/>
      </c>
    </row>
    <row r="646" spans="1:38" x14ac:dyDescent="0.25">
      <c r="A646" s="16" t="s">
        <v>365</v>
      </c>
      <c r="B646" s="16" t="s">
        <v>62</v>
      </c>
      <c r="C646" s="16" t="s">
        <v>41</v>
      </c>
      <c r="D646" s="16" t="s">
        <v>28</v>
      </c>
      <c r="E646" s="16" t="s">
        <v>105</v>
      </c>
      <c r="F646" s="16" t="s">
        <v>106</v>
      </c>
      <c r="G646" s="16" t="s">
        <v>113</v>
      </c>
      <c r="H646" s="16" t="s">
        <v>117</v>
      </c>
      <c r="I646" s="16" t="s">
        <v>73</v>
      </c>
      <c r="J646" s="16" t="s">
        <v>314</v>
      </c>
      <c r="M646" s="16" t="s">
        <v>54</v>
      </c>
      <c r="N646" s="7">
        <v>45170</v>
      </c>
      <c r="O646" s="9">
        <v>45176</v>
      </c>
      <c r="P646" t="s">
        <v>1178</v>
      </c>
      <c r="Q646">
        <v>1</v>
      </c>
      <c r="R646">
        <v>33</v>
      </c>
      <c r="S646">
        <v>4</v>
      </c>
      <c r="T646" t="s">
        <v>3029</v>
      </c>
      <c r="U646">
        <v>17</v>
      </c>
      <c r="V646">
        <v>2</v>
      </c>
      <c r="W646">
        <v>20</v>
      </c>
      <c r="X646">
        <v>33</v>
      </c>
      <c r="Y646">
        <v>273</v>
      </c>
      <c r="Z646">
        <v>4</v>
      </c>
      <c r="AA646">
        <v>21</v>
      </c>
      <c r="AD646">
        <v>50</v>
      </c>
      <c r="AE646">
        <v>645</v>
      </c>
      <c r="AF646" s="16" t="s">
        <v>39</v>
      </c>
      <c r="AG646" s="16"/>
      <c r="AH646" s="16"/>
      <c r="AI646" s="16" t="str">
        <f t="shared" si="40"/>
        <v>(17,4,2,20,33,273,21, null, 50, 'Chambers 2024 USA',2024, '2023-09-07','2023-09-07','".Carbon::now()."','".Carbon::now()."'),</v>
      </c>
      <c r="AJ646" s="16" t="str">
        <f t="shared" si="41"/>
        <v>('".DB::select("SELECT id_status FROM `status` WHERE `element_type` = 'task' AND status_type = 'client' AND name ='CONFIRMED'")[0]-&gt;id_status."',645,1),</v>
      </c>
      <c r="AK646" s="16" t="str">
        <f t="shared" si="42"/>
        <v/>
      </c>
      <c r="AL646" s="16" t="str">
        <f t="shared" si="43"/>
        <v/>
      </c>
    </row>
    <row r="647" spans="1:38" x14ac:dyDescent="0.25">
      <c r="A647" s="16" t="s">
        <v>365</v>
      </c>
      <c r="B647" s="16" t="s">
        <v>62</v>
      </c>
      <c r="C647" s="16" t="s">
        <v>41</v>
      </c>
      <c r="D647" s="16" t="s">
        <v>28</v>
      </c>
      <c r="E647" s="16" t="s">
        <v>105</v>
      </c>
      <c r="F647" s="16" t="s">
        <v>106</v>
      </c>
      <c r="G647" s="16" t="s">
        <v>122</v>
      </c>
      <c r="H647" s="16" t="s">
        <v>117</v>
      </c>
      <c r="I647" s="16" t="s">
        <v>73</v>
      </c>
      <c r="J647" s="16" t="s">
        <v>218</v>
      </c>
      <c r="M647" s="16" t="s">
        <v>54</v>
      </c>
      <c r="N647" s="7"/>
      <c r="O647" s="9">
        <v>45204</v>
      </c>
      <c r="P647" t="s">
        <v>1229</v>
      </c>
      <c r="Q647">
        <v>1</v>
      </c>
      <c r="R647">
        <v>33</v>
      </c>
      <c r="S647">
        <v>4</v>
      </c>
      <c r="T647" t="s">
        <v>3029</v>
      </c>
      <c r="U647">
        <v>17</v>
      </c>
      <c r="V647">
        <v>2</v>
      </c>
      <c r="W647">
        <v>20</v>
      </c>
      <c r="X647">
        <v>53</v>
      </c>
      <c r="Y647">
        <v>273</v>
      </c>
      <c r="Z647">
        <v>4</v>
      </c>
      <c r="AA647">
        <v>13</v>
      </c>
      <c r="AD647">
        <v>50</v>
      </c>
      <c r="AE647">
        <v>646</v>
      </c>
      <c r="AF647" s="16" t="s">
        <v>39</v>
      </c>
      <c r="AG647" s="16"/>
      <c r="AH647" s="16"/>
      <c r="AI647" s="16" t="str">
        <f t="shared" si="40"/>
        <v>(17,4,2,20,53,273,13, null, 50, 'Chambers 2024 USA',2024, '2023-10-05','2023-10-05','".Carbon::now()."','".Carbon::now()."'),</v>
      </c>
      <c r="AJ647" s="16" t="str">
        <f t="shared" si="41"/>
        <v>('".DB::select("SELECT id_status FROM `status` WHERE `element_type` = 'task' AND status_type = 'client' AND name ='CONFIRMED'")[0]-&gt;id_status."',646,1),</v>
      </c>
      <c r="AK647" s="16" t="str">
        <f t="shared" si="42"/>
        <v/>
      </c>
      <c r="AL647" s="16" t="str">
        <f t="shared" si="43"/>
        <v/>
      </c>
    </row>
    <row r="648" spans="1:38" x14ac:dyDescent="0.25">
      <c r="A648" s="16" t="s">
        <v>365</v>
      </c>
      <c r="B648" s="16" t="s">
        <v>62</v>
      </c>
      <c r="C648" s="16" t="s">
        <v>41</v>
      </c>
      <c r="D648" s="16" t="s">
        <v>28</v>
      </c>
      <c r="E648" s="16" t="s">
        <v>105</v>
      </c>
      <c r="F648" s="16" t="s">
        <v>106</v>
      </c>
      <c r="G648" s="16" t="s">
        <v>394</v>
      </c>
      <c r="H648" s="16" t="s">
        <v>117</v>
      </c>
      <c r="I648" s="16" t="s">
        <v>73</v>
      </c>
      <c r="J648" s="16" t="s">
        <v>218</v>
      </c>
      <c r="M648" s="16" t="s">
        <v>54</v>
      </c>
      <c r="N648" s="7"/>
      <c r="O648" s="9">
        <v>45204</v>
      </c>
      <c r="P648" t="s">
        <v>1229</v>
      </c>
      <c r="Q648">
        <v>1</v>
      </c>
      <c r="R648">
        <v>33</v>
      </c>
      <c r="S648">
        <v>4</v>
      </c>
      <c r="T648" t="s">
        <v>3029</v>
      </c>
      <c r="U648">
        <v>17</v>
      </c>
      <c r="V648">
        <v>2</v>
      </c>
      <c r="W648">
        <v>20</v>
      </c>
      <c r="X648">
        <v>66</v>
      </c>
      <c r="Y648">
        <v>273</v>
      </c>
      <c r="Z648">
        <v>4</v>
      </c>
      <c r="AA648">
        <v>13</v>
      </c>
      <c r="AD648">
        <v>50</v>
      </c>
      <c r="AE648">
        <v>647</v>
      </c>
      <c r="AF648" s="16" t="s">
        <v>39</v>
      </c>
      <c r="AG648" s="16"/>
      <c r="AH648" s="16"/>
      <c r="AI648" s="16" t="str">
        <f t="shared" si="40"/>
        <v>(17,4,2,20,66,273,13, null, 50, 'Chambers 2024 USA',2024, '2023-10-05','2023-10-05','".Carbon::now()."','".Carbon::now()."'),</v>
      </c>
      <c r="AJ648" s="16" t="str">
        <f t="shared" si="41"/>
        <v>('".DB::select("SELECT id_status FROM `status` WHERE `element_type` = 'task' AND status_type = 'client' AND name ='CONFIRMED'")[0]-&gt;id_status."',647,1),</v>
      </c>
      <c r="AK648" s="16" t="str">
        <f t="shared" si="42"/>
        <v/>
      </c>
      <c r="AL648" s="16" t="str">
        <f t="shared" si="43"/>
        <v/>
      </c>
    </row>
    <row r="649" spans="1:38" x14ac:dyDescent="0.25">
      <c r="A649" s="16" t="s">
        <v>365</v>
      </c>
      <c r="B649" s="16" t="s">
        <v>62</v>
      </c>
      <c r="C649" s="16" t="s">
        <v>41</v>
      </c>
      <c r="D649" s="16" t="s">
        <v>28</v>
      </c>
      <c r="E649" s="16" t="s">
        <v>105</v>
      </c>
      <c r="F649" s="16" t="s">
        <v>106</v>
      </c>
      <c r="G649" s="16" t="s">
        <v>123</v>
      </c>
      <c r="H649" s="16" t="s">
        <v>117</v>
      </c>
      <c r="I649" s="16" t="s">
        <v>73</v>
      </c>
      <c r="J649" s="16" t="s">
        <v>314</v>
      </c>
      <c r="M649" s="16" t="s">
        <v>54</v>
      </c>
      <c r="N649" s="7">
        <v>45121</v>
      </c>
      <c r="O649" s="9">
        <v>45120</v>
      </c>
      <c r="P649" t="s">
        <v>1221</v>
      </c>
      <c r="Q649">
        <v>1</v>
      </c>
      <c r="R649">
        <v>33</v>
      </c>
      <c r="S649">
        <v>4</v>
      </c>
      <c r="T649" t="s">
        <v>3029</v>
      </c>
      <c r="U649">
        <v>17</v>
      </c>
      <c r="V649">
        <v>2</v>
      </c>
      <c r="W649">
        <v>20</v>
      </c>
      <c r="X649">
        <v>75</v>
      </c>
      <c r="Y649">
        <v>273</v>
      </c>
      <c r="Z649">
        <v>4</v>
      </c>
      <c r="AA649">
        <v>21</v>
      </c>
      <c r="AD649">
        <v>50</v>
      </c>
      <c r="AE649">
        <v>648</v>
      </c>
      <c r="AF649" s="16" t="s">
        <v>39</v>
      </c>
      <c r="AG649" s="16"/>
      <c r="AH649" s="16"/>
      <c r="AI649" s="16" t="str">
        <f t="shared" si="40"/>
        <v>(17,4,2,20,75,273,21, null, 50, 'Chambers 2024 USA',2024, '2023-07-13','2023-07-13','".Carbon::now()."','".Carbon::now()."'),</v>
      </c>
      <c r="AJ649" s="16" t="str">
        <f t="shared" si="41"/>
        <v>('".DB::select("SELECT id_status FROM `status` WHERE `element_type` = 'task' AND status_type = 'client' AND name ='CONFIRMED'")[0]-&gt;id_status."',648,1),</v>
      </c>
      <c r="AK649" s="16" t="str">
        <f t="shared" si="42"/>
        <v/>
      </c>
      <c r="AL649" s="16" t="str">
        <f t="shared" si="43"/>
        <v/>
      </c>
    </row>
    <row r="650" spans="1:38" x14ac:dyDescent="0.25">
      <c r="A650" s="16" t="s">
        <v>313</v>
      </c>
      <c r="B650" s="16" t="s">
        <v>68</v>
      </c>
      <c r="C650" s="16" t="s">
        <v>41</v>
      </c>
      <c r="D650" s="16" t="s">
        <v>28</v>
      </c>
      <c r="E650" s="16" t="s">
        <v>105</v>
      </c>
      <c r="F650" s="16" t="s">
        <v>106</v>
      </c>
      <c r="G650" s="16" t="s">
        <v>134</v>
      </c>
      <c r="H650" s="16" t="s">
        <v>331</v>
      </c>
      <c r="I650" s="16" t="s">
        <v>55</v>
      </c>
      <c r="J650" s="16" t="s">
        <v>314</v>
      </c>
      <c r="M650" s="16" t="s">
        <v>315</v>
      </c>
      <c r="N650" s="7"/>
      <c r="O650" s="9">
        <v>45120</v>
      </c>
      <c r="P650" t="s">
        <v>1221</v>
      </c>
      <c r="Q650">
        <v>1</v>
      </c>
      <c r="R650">
        <v>32</v>
      </c>
      <c r="S650">
        <v>4</v>
      </c>
      <c r="T650" t="s">
        <v>3024</v>
      </c>
      <c r="U650">
        <v>77</v>
      </c>
      <c r="V650">
        <v>2</v>
      </c>
      <c r="W650">
        <v>20</v>
      </c>
      <c r="X650">
        <v>117</v>
      </c>
      <c r="Y650">
        <v>186</v>
      </c>
      <c r="Z650">
        <v>22</v>
      </c>
      <c r="AA650">
        <v>21</v>
      </c>
      <c r="AD650">
        <v>39</v>
      </c>
      <c r="AE650">
        <v>649</v>
      </c>
      <c r="AF650" s="16" t="s">
        <v>39</v>
      </c>
      <c r="AG650" s="16"/>
      <c r="AH650" s="16"/>
      <c r="AI650" s="16" t="str">
        <f t="shared" si="40"/>
        <v>(77,4,2,20,117,186,21, null, 39, 'Chambers 2024 USA',2024, '2023-07-13','2023-07-13','".Carbon::now()."','".Carbon::now()."'),</v>
      </c>
      <c r="AJ650" s="16" t="str">
        <f t="shared" si="41"/>
        <v>('".DB::select("SELECT id_status FROM `status` WHERE `element_type` = 'task' AND status_type = 'client' AND name ='CONFIRMED'")[0]-&gt;id_status."',649,1),</v>
      </c>
      <c r="AK650" s="16" t="str">
        <f t="shared" si="42"/>
        <v/>
      </c>
      <c r="AL650" s="16" t="str">
        <f t="shared" si="43"/>
        <v/>
      </c>
    </row>
    <row r="651" spans="1:38" x14ac:dyDescent="0.25">
      <c r="A651" s="16" t="s">
        <v>267</v>
      </c>
      <c r="B651" s="16" t="s">
        <v>26</v>
      </c>
      <c r="C651" s="16" t="s">
        <v>41</v>
      </c>
      <c r="D651" s="16" t="s">
        <v>28</v>
      </c>
      <c r="E651" s="16" t="s">
        <v>76</v>
      </c>
      <c r="F651" s="16" t="s">
        <v>77</v>
      </c>
      <c r="G651" s="16" t="s">
        <v>78</v>
      </c>
      <c r="H651" s="16" t="s">
        <v>277</v>
      </c>
      <c r="I651" s="16" t="s">
        <v>73</v>
      </c>
      <c r="J651" s="16" t="s">
        <v>218</v>
      </c>
      <c r="M651" s="16" t="s">
        <v>234</v>
      </c>
      <c r="N651" s="7">
        <v>44965</v>
      </c>
      <c r="O651" s="9">
        <v>44965</v>
      </c>
      <c r="P651" t="s">
        <v>1207</v>
      </c>
      <c r="Q651">
        <v>1</v>
      </c>
      <c r="R651">
        <v>21</v>
      </c>
      <c r="S651">
        <v>5</v>
      </c>
      <c r="T651" t="s">
        <v>3015</v>
      </c>
      <c r="U651">
        <v>121</v>
      </c>
      <c r="V651">
        <v>2</v>
      </c>
      <c r="W651">
        <v>19</v>
      </c>
      <c r="X651">
        <v>114</v>
      </c>
      <c r="Y651">
        <v>188</v>
      </c>
      <c r="Z651">
        <v>4</v>
      </c>
      <c r="AA651">
        <v>13</v>
      </c>
      <c r="AD651">
        <v>31</v>
      </c>
      <c r="AE651">
        <v>650</v>
      </c>
      <c r="AF651" s="16" t="s">
        <v>39</v>
      </c>
      <c r="AG651" s="16"/>
      <c r="AH651" s="16"/>
      <c r="AI651" s="16" t="str">
        <f t="shared" si="40"/>
        <v>(121,5,2,19,114,188,13, null, 31, 'Chambers 2024 UK',2024, '2023-02-08','2023-02-08','".Carbon::now()."','".Carbon::now()."'),</v>
      </c>
      <c r="AJ651" s="16" t="str">
        <f t="shared" si="41"/>
        <v>('".DB::select("SELECT id_status FROM `status` WHERE `element_type` = 'task' AND status_type = 'client' AND name ='CONFIRMED'")[0]-&gt;id_status."',650,1),</v>
      </c>
      <c r="AK651" s="16" t="str">
        <f t="shared" si="42"/>
        <v/>
      </c>
      <c r="AL651" s="16" t="str">
        <f t="shared" si="43"/>
        <v/>
      </c>
    </row>
    <row r="652" spans="1:38" x14ac:dyDescent="0.25">
      <c r="A652" s="16" t="s">
        <v>267</v>
      </c>
      <c r="B652" s="16" t="s">
        <v>26</v>
      </c>
      <c r="C652" s="16" t="s">
        <v>41</v>
      </c>
      <c r="D652" s="16" t="s">
        <v>349</v>
      </c>
      <c r="E652" s="16" t="s">
        <v>1274</v>
      </c>
      <c r="F652" s="16" t="s">
        <v>77</v>
      </c>
      <c r="G652" s="16" t="s">
        <v>78</v>
      </c>
      <c r="H652" s="16" t="s">
        <v>277</v>
      </c>
      <c r="I652" s="16" t="s">
        <v>73</v>
      </c>
      <c r="J652" s="16" t="s">
        <v>218</v>
      </c>
      <c r="M652" s="16" t="s">
        <v>234</v>
      </c>
      <c r="N652" s="7">
        <v>45330</v>
      </c>
      <c r="O652" s="9">
        <v>45330</v>
      </c>
      <c r="P652" t="s">
        <v>3129</v>
      </c>
      <c r="Q652">
        <v>1</v>
      </c>
      <c r="R652">
        <v>21</v>
      </c>
      <c r="S652">
        <v>5</v>
      </c>
      <c r="T652" t="s">
        <v>5006</v>
      </c>
      <c r="U652">
        <v>209</v>
      </c>
      <c r="V652">
        <v>2</v>
      </c>
      <c r="W652">
        <v>19</v>
      </c>
      <c r="X652">
        <v>114</v>
      </c>
      <c r="Y652">
        <v>188</v>
      </c>
      <c r="Z652">
        <v>4</v>
      </c>
      <c r="AA652">
        <v>13</v>
      </c>
      <c r="AD652">
        <v>31</v>
      </c>
      <c r="AE652">
        <v>651</v>
      </c>
      <c r="AF652" s="16" t="s">
        <v>24</v>
      </c>
      <c r="AG652" s="16"/>
      <c r="AH652" s="16"/>
      <c r="AI652" s="16" t="str">
        <f t="shared" si="40"/>
        <v>(209,5,2,19,114,188,13, null, 31, 'Chambers 2025 UK',2025, '2024-02-08','2024-02-08','".Carbon::now()."','".Carbon::now()."'),</v>
      </c>
      <c r="AJ652" s="16" t="str">
        <f t="shared" si="41"/>
        <v>('".DB::select("SELECT id_status FROM `status` WHERE `element_type` = 'task' AND status_type = 'client' AND name ='CANCELLED'")[0]-&gt;id_status."',651,1),</v>
      </c>
      <c r="AK652" s="16" t="str">
        <f t="shared" si="42"/>
        <v/>
      </c>
      <c r="AL652" s="16" t="str">
        <f t="shared" si="43"/>
        <v/>
      </c>
    </row>
    <row r="653" spans="1:38" x14ac:dyDescent="0.25">
      <c r="A653" s="16" t="s">
        <v>104</v>
      </c>
      <c r="B653" s="16" t="s">
        <v>62</v>
      </c>
      <c r="C653" s="16" t="s">
        <v>41</v>
      </c>
      <c r="D653" s="16" t="s">
        <v>28</v>
      </c>
      <c r="E653" s="16" t="s">
        <v>105</v>
      </c>
      <c r="F653" s="16" t="s">
        <v>106</v>
      </c>
      <c r="G653" s="16" t="s">
        <v>118</v>
      </c>
      <c r="H653" s="16" t="s">
        <v>119</v>
      </c>
      <c r="I653" s="16" t="s">
        <v>94</v>
      </c>
      <c r="J653" s="16" t="s">
        <v>109</v>
      </c>
      <c r="M653" s="16" t="s">
        <v>37</v>
      </c>
      <c r="N653" s="7">
        <v>45170</v>
      </c>
      <c r="O653" s="9">
        <v>45141</v>
      </c>
      <c r="P653" t="s">
        <v>1230</v>
      </c>
      <c r="Q653">
        <v>1</v>
      </c>
      <c r="R653">
        <v>10</v>
      </c>
      <c r="S653">
        <v>4</v>
      </c>
      <c r="T653" t="s">
        <v>3023</v>
      </c>
      <c r="U653">
        <v>133</v>
      </c>
      <c r="V653">
        <v>2</v>
      </c>
      <c r="W653">
        <v>20</v>
      </c>
      <c r="X653">
        <v>41</v>
      </c>
      <c r="Y653">
        <v>260</v>
      </c>
      <c r="Z653">
        <v>33</v>
      </c>
      <c r="AA653">
        <v>3</v>
      </c>
      <c r="AD653">
        <v>42</v>
      </c>
      <c r="AE653">
        <v>652</v>
      </c>
      <c r="AF653" s="16" t="s">
        <v>39</v>
      </c>
      <c r="AG653" s="16"/>
      <c r="AH653" s="16"/>
      <c r="AI653" s="16" t="str">
        <f t="shared" si="40"/>
        <v>(133,4,2,20,41,260,3, null, 42, 'Chambers 2024 USA',2024, '2023-08-03','2023-08-03','".Carbon::now()."','".Carbon::now()."'),</v>
      </c>
      <c r="AJ653" s="16" t="str">
        <f t="shared" si="41"/>
        <v>('".DB::select("SELECT id_status FROM `status` WHERE `element_type` = 'task' AND status_type = 'client' AND name ='CONFIRMED'")[0]-&gt;id_status."',652,1),</v>
      </c>
      <c r="AK653" s="16" t="str">
        <f t="shared" si="42"/>
        <v/>
      </c>
      <c r="AL653" s="16" t="str">
        <f t="shared" si="43"/>
        <v/>
      </c>
    </row>
    <row r="654" spans="1:38" x14ac:dyDescent="0.25">
      <c r="A654" s="16" t="s">
        <v>104</v>
      </c>
      <c r="B654" s="16" t="s">
        <v>62</v>
      </c>
      <c r="C654" s="16" t="s">
        <v>41</v>
      </c>
      <c r="D654" s="16" t="s">
        <v>28</v>
      </c>
      <c r="E654" s="16" t="s">
        <v>105</v>
      </c>
      <c r="F654" s="16" t="s">
        <v>106</v>
      </c>
      <c r="G654" s="16" t="s">
        <v>123</v>
      </c>
      <c r="H654" s="16" t="s">
        <v>119</v>
      </c>
      <c r="I654" s="16" t="s">
        <v>94</v>
      </c>
      <c r="J654" s="16" t="s">
        <v>109</v>
      </c>
      <c r="M654" s="16" t="s">
        <v>37</v>
      </c>
      <c r="N654" s="7"/>
      <c r="O654" s="9">
        <v>45176</v>
      </c>
      <c r="P654" t="s">
        <v>1178</v>
      </c>
      <c r="Q654">
        <v>1</v>
      </c>
      <c r="R654">
        <v>10</v>
      </c>
      <c r="S654">
        <v>4</v>
      </c>
      <c r="T654" t="s">
        <v>3023</v>
      </c>
      <c r="U654">
        <v>133</v>
      </c>
      <c r="V654">
        <v>2</v>
      </c>
      <c r="W654">
        <v>20</v>
      </c>
      <c r="X654">
        <v>75</v>
      </c>
      <c r="Y654">
        <v>260</v>
      </c>
      <c r="Z654">
        <v>33</v>
      </c>
      <c r="AA654">
        <v>3</v>
      </c>
      <c r="AD654">
        <v>42</v>
      </c>
      <c r="AE654">
        <v>653</v>
      </c>
      <c r="AF654" s="16" t="s">
        <v>1264</v>
      </c>
      <c r="AG654" s="16"/>
      <c r="AH654" s="16"/>
      <c r="AI654" s="16" t="str">
        <f t="shared" si="40"/>
        <v>(133,4,2,20,75,260,3, null, 42, 'Chambers 2024 USA',2024, '2023-09-07','2023-09-07','".Carbon::now()."','".Carbon::now()."'),</v>
      </c>
      <c r="AJ654" s="16" t="str">
        <f t="shared" si="41"/>
        <v>('".DB::select("SELECT id_status FROM `status` WHERE `element_type` = 'task' AND status_type = 'client' AND name ='REMOVED'")[0]-&gt;id_status."',653,1),</v>
      </c>
      <c r="AK654" s="16" t="str">
        <f t="shared" si="42"/>
        <v/>
      </c>
      <c r="AL654" s="16" t="str">
        <f t="shared" si="43"/>
        <v/>
      </c>
    </row>
    <row r="655" spans="1:38" x14ac:dyDescent="0.25">
      <c r="A655" s="16" t="s">
        <v>104</v>
      </c>
      <c r="B655" s="16" t="s">
        <v>62</v>
      </c>
      <c r="C655" s="16" t="s">
        <v>41</v>
      </c>
      <c r="D655" s="16" t="s">
        <v>28</v>
      </c>
      <c r="E655" s="16" t="s">
        <v>105</v>
      </c>
      <c r="F655" s="16" t="s">
        <v>106</v>
      </c>
      <c r="G655" s="16" t="s">
        <v>127</v>
      </c>
      <c r="H655" s="16" t="s">
        <v>119</v>
      </c>
      <c r="I655" s="16" t="s">
        <v>94</v>
      </c>
      <c r="J655" s="16" t="s">
        <v>109</v>
      </c>
      <c r="M655" s="16" t="s">
        <v>37</v>
      </c>
      <c r="N655" s="7">
        <v>45121</v>
      </c>
      <c r="O655" s="9">
        <v>45120</v>
      </c>
      <c r="P655" t="s">
        <v>1221</v>
      </c>
      <c r="Q655">
        <v>1</v>
      </c>
      <c r="R655">
        <v>10</v>
      </c>
      <c r="S655">
        <v>4</v>
      </c>
      <c r="T655" t="s">
        <v>3023</v>
      </c>
      <c r="U655">
        <v>133</v>
      </c>
      <c r="V655">
        <v>2</v>
      </c>
      <c r="W655">
        <v>20</v>
      </c>
      <c r="X655">
        <v>81</v>
      </c>
      <c r="Y655">
        <v>260</v>
      </c>
      <c r="Z655">
        <v>33</v>
      </c>
      <c r="AA655">
        <v>3</v>
      </c>
      <c r="AD655">
        <v>42</v>
      </c>
      <c r="AE655">
        <v>654</v>
      </c>
      <c r="AF655" s="16" t="s">
        <v>39</v>
      </c>
      <c r="AG655" s="16"/>
      <c r="AH655" s="16"/>
      <c r="AI655" s="16" t="str">
        <f t="shared" si="40"/>
        <v>(133,4,2,20,81,260,3, null, 42, 'Chambers 2024 USA',2024, '2023-07-13','2023-07-13','".Carbon::now()."','".Carbon::now()."'),</v>
      </c>
      <c r="AJ655" s="16" t="str">
        <f t="shared" si="41"/>
        <v>('".DB::select("SELECT id_status FROM `status` WHERE `element_type` = 'task' AND status_type = 'client' AND name ='CONFIRMED'")[0]-&gt;id_status."',654,1),</v>
      </c>
      <c r="AK655" s="16" t="str">
        <f t="shared" si="42"/>
        <v/>
      </c>
      <c r="AL655" s="16" t="str">
        <f t="shared" si="43"/>
        <v/>
      </c>
    </row>
    <row r="656" spans="1:38" x14ac:dyDescent="0.25">
      <c r="A656" s="16" t="s">
        <v>104</v>
      </c>
      <c r="B656" s="16" t="s">
        <v>62</v>
      </c>
      <c r="C656" s="16" t="s">
        <v>41</v>
      </c>
      <c r="D656" s="16" t="s">
        <v>28</v>
      </c>
      <c r="E656" s="16" t="s">
        <v>105</v>
      </c>
      <c r="F656" s="16" t="s">
        <v>106</v>
      </c>
      <c r="G656" s="16" t="s">
        <v>133</v>
      </c>
      <c r="H656" s="16" t="s">
        <v>119</v>
      </c>
      <c r="I656" s="16" t="s">
        <v>94</v>
      </c>
      <c r="J656" s="16" t="s">
        <v>109</v>
      </c>
      <c r="M656" s="16" t="s">
        <v>37</v>
      </c>
      <c r="N656" s="7">
        <v>45121</v>
      </c>
      <c r="O656" s="9">
        <v>45120</v>
      </c>
      <c r="P656" t="s">
        <v>1221</v>
      </c>
      <c r="Q656">
        <v>1</v>
      </c>
      <c r="R656">
        <v>10</v>
      </c>
      <c r="S656">
        <v>4</v>
      </c>
      <c r="T656" t="s">
        <v>3023</v>
      </c>
      <c r="U656">
        <v>133</v>
      </c>
      <c r="V656">
        <v>2</v>
      </c>
      <c r="W656">
        <v>20</v>
      </c>
      <c r="X656">
        <v>109</v>
      </c>
      <c r="Y656">
        <v>260</v>
      </c>
      <c r="Z656">
        <v>33</v>
      </c>
      <c r="AA656">
        <v>3</v>
      </c>
      <c r="AD656">
        <v>42</v>
      </c>
      <c r="AE656">
        <v>655</v>
      </c>
      <c r="AF656" s="16" t="s">
        <v>39</v>
      </c>
      <c r="AG656" s="16"/>
      <c r="AH656" s="16"/>
      <c r="AI656" s="16" t="str">
        <f t="shared" si="40"/>
        <v>(133,4,2,20,109,260,3, null, 42, 'Chambers 2024 USA',2024, '2023-07-13','2023-07-13','".Carbon::now()."','".Carbon::now()."'),</v>
      </c>
      <c r="AJ656" s="16" t="str">
        <f t="shared" si="41"/>
        <v>('".DB::select("SELECT id_status FROM `status` WHERE `element_type` = 'task' AND status_type = 'client' AND name ='CONFIRMED'")[0]-&gt;id_status."',655,1),</v>
      </c>
      <c r="AK656" s="16" t="str">
        <f t="shared" si="42"/>
        <v/>
      </c>
      <c r="AL656" s="16" t="str">
        <f t="shared" si="43"/>
        <v/>
      </c>
    </row>
    <row r="657" spans="1:38" x14ac:dyDescent="0.25">
      <c r="A657" s="16" t="s">
        <v>233</v>
      </c>
      <c r="B657" s="16" t="s">
        <v>62</v>
      </c>
      <c r="C657" s="16" t="s">
        <v>41</v>
      </c>
      <c r="D657" s="16" t="s">
        <v>28</v>
      </c>
      <c r="E657" s="16" t="s">
        <v>105</v>
      </c>
      <c r="F657" s="16" t="s">
        <v>106</v>
      </c>
      <c r="G657" s="16" t="s">
        <v>133</v>
      </c>
      <c r="H657" s="16" t="s">
        <v>119</v>
      </c>
      <c r="I657" s="16" t="s">
        <v>65</v>
      </c>
      <c r="J657" s="16" t="s">
        <v>109</v>
      </c>
      <c r="M657" s="16" t="s">
        <v>234</v>
      </c>
      <c r="N657" s="7">
        <v>45121</v>
      </c>
      <c r="O657" s="9">
        <v>45120</v>
      </c>
      <c r="P657" t="s">
        <v>1221</v>
      </c>
      <c r="Q657">
        <v>1</v>
      </c>
      <c r="R657">
        <v>14</v>
      </c>
      <c r="S657">
        <v>4</v>
      </c>
      <c r="T657" t="s">
        <v>3022</v>
      </c>
      <c r="U657">
        <v>139</v>
      </c>
      <c r="V657">
        <v>2</v>
      </c>
      <c r="W657">
        <v>20</v>
      </c>
      <c r="X657">
        <v>109</v>
      </c>
      <c r="Y657">
        <v>260</v>
      </c>
      <c r="Z657">
        <v>30</v>
      </c>
      <c r="AA657">
        <v>3</v>
      </c>
      <c r="AD657">
        <v>31</v>
      </c>
      <c r="AE657">
        <v>656</v>
      </c>
      <c r="AF657" s="16" t="s">
        <v>39</v>
      </c>
      <c r="AG657" s="16"/>
      <c r="AH657" s="16"/>
      <c r="AI657" s="16" t="str">
        <f t="shared" si="40"/>
        <v>(139,4,2,20,109,260,3, null, 31, 'Chambers 2024 USA',2024, '2023-07-13','2023-07-13','".Carbon::now()."','".Carbon::now()."'),</v>
      </c>
      <c r="AJ657" s="16" t="str">
        <f t="shared" si="41"/>
        <v>('".DB::select("SELECT id_status FROM `status` WHERE `element_type` = 'task' AND status_type = 'client' AND name ='CONFIRMED'")[0]-&gt;id_status."',656,1),</v>
      </c>
      <c r="AK657" s="16" t="str">
        <f t="shared" si="42"/>
        <v/>
      </c>
      <c r="AL657" s="16" t="str">
        <f t="shared" si="43"/>
        <v/>
      </c>
    </row>
    <row r="658" spans="1:38" x14ac:dyDescent="0.25">
      <c r="A658" s="16" t="s">
        <v>365</v>
      </c>
      <c r="B658" s="16" t="s">
        <v>62</v>
      </c>
      <c r="C658" s="16" t="s">
        <v>41</v>
      </c>
      <c r="D658" s="16" t="s">
        <v>28</v>
      </c>
      <c r="E658" s="16" t="s">
        <v>105</v>
      </c>
      <c r="F658" s="16" t="s">
        <v>106</v>
      </c>
      <c r="G658" s="16" t="s">
        <v>107</v>
      </c>
      <c r="H658" s="16" t="s">
        <v>119</v>
      </c>
      <c r="I658" s="16" t="s">
        <v>73</v>
      </c>
      <c r="J658" s="16" t="s">
        <v>73</v>
      </c>
      <c r="M658" s="16" t="s">
        <v>54</v>
      </c>
      <c r="N658" s="7"/>
      <c r="O658" s="9">
        <v>45141</v>
      </c>
      <c r="P658" t="s">
        <v>1230</v>
      </c>
      <c r="Q658">
        <v>1</v>
      </c>
      <c r="R658">
        <v>33</v>
      </c>
      <c r="S658">
        <v>4</v>
      </c>
      <c r="T658" t="s">
        <v>3029</v>
      </c>
      <c r="U658">
        <v>17</v>
      </c>
      <c r="V658">
        <v>2</v>
      </c>
      <c r="W658">
        <v>20</v>
      </c>
      <c r="X658">
        <v>16</v>
      </c>
      <c r="Y658">
        <v>260</v>
      </c>
      <c r="Z658">
        <v>4</v>
      </c>
      <c r="AA658">
        <v>4</v>
      </c>
      <c r="AD658">
        <v>50</v>
      </c>
      <c r="AE658">
        <v>657</v>
      </c>
      <c r="AF658" s="16" t="s">
        <v>39</v>
      </c>
      <c r="AG658" s="16"/>
      <c r="AH658" s="16"/>
      <c r="AI658" s="16" t="str">
        <f t="shared" si="40"/>
        <v>(17,4,2,20,16,260,4, null, 50, 'Chambers 2024 USA',2024, '2023-08-03','2023-08-03','".Carbon::now()."','".Carbon::now()."'),</v>
      </c>
      <c r="AJ658" s="16" t="str">
        <f t="shared" si="41"/>
        <v>('".DB::select("SELECT id_status FROM `status` WHERE `element_type` = 'task' AND status_type = 'client' AND name ='CONFIRMED'")[0]-&gt;id_status."',657,1),</v>
      </c>
      <c r="AK658" s="16" t="str">
        <f t="shared" si="42"/>
        <v/>
      </c>
      <c r="AL658" s="16" t="str">
        <f t="shared" si="43"/>
        <v/>
      </c>
    </row>
    <row r="659" spans="1:38" x14ac:dyDescent="0.25">
      <c r="A659" s="16" t="s">
        <v>365</v>
      </c>
      <c r="B659" s="16" t="s">
        <v>62</v>
      </c>
      <c r="C659" s="16" t="s">
        <v>41</v>
      </c>
      <c r="D659" s="16" t="s">
        <v>28</v>
      </c>
      <c r="E659" s="16" t="s">
        <v>105</v>
      </c>
      <c r="F659" s="16" t="s">
        <v>106</v>
      </c>
      <c r="G659" s="16" t="s">
        <v>122</v>
      </c>
      <c r="H659" s="16" t="s">
        <v>119</v>
      </c>
      <c r="I659" s="16" t="s">
        <v>73</v>
      </c>
      <c r="J659" s="16" t="s">
        <v>218</v>
      </c>
      <c r="M659" s="16" t="s">
        <v>54</v>
      </c>
      <c r="N659" s="7"/>
      <c r="O659" s="9">
        <v>45204</v>
      </c>
      <c r="P659" t="s">
        <v>1229</v>
      </c>
      <c r="Q659">
        <v>1</v>
      </c>
      <c r="R659">
        <v>33</v>
      </c>
      <c r="S659">
        <v>4</v>
      </c>
      <c r="T659" t="s">
        <v>3029</v>
      </c>
      <c r="U659">
        <v>17</v>
      </c>
      <c r="V659">
        <v>2</v>
      </c>
      <c r="W659">
        <v>20</v>
      </c>
      <c r="X659">
        <v>53</v>
      </c>
      <c r="Y659">
        <v>260</v>
      </c>
      <c r="Z659">
        <v>4</v>
      </c>
      <c r="AA659">
        <v>13</v>
      </c>
      <c r="AD659">
        <v>50</v>
      </c>
      <c r="AE659">
        <v>658</v>
      </c>
      <c r="AF659" s="16" t="s">
        <v>39</v>
      </c>
      <c r="AG659" s="16"/>
      <c r="AH659" s="16"/>
      <c r="AI659" s="16" t="str">
        <f t="shared" si="40"/>
        <v>(17,4,2,20,53,260,13, null, 50, 'Chambers 2024 USA',2024, '2023-10-05','2023-10-05','".Carbon::now()."','".Carbon::now()."'),</v>
      </c>
      <c r="AJ659" s="16" t="str">
        <f t="shared" si="41"/>
        <v>('".DB::select("SELECT id_status FROM `status` WHERE `element_type` = 'task' AND status_type = 'client' AND name ='CONFIRMED'")[0]-&gt;id_status."',658,1),</v>
      </c>
      <c r="AK659" s="16" t="str">
        <f t="shared" si="42"/>
        <v/>
      </c>
      <c r="AL659" s="16" t="str">
        <f t="shared" si="43"/>
        <v/>
      </c>
    </row>
    <row r="660" spans="1:38" x14ac:dyDescent="0.25">
      <c r="A660" s="16" t="s">
        <v>365</v>
      </c>
      <c r="B660" s="16" t="s">
        <v>62</v>
      </c>
      <c r="C660" s="16" t="s">
        <v>41</v>
      </c>
      <c r="D660" s="16" t="s">
        <v>28</v>
      </c>
      <c r="E660" s="16" t="s">
        <v>105</v>
      </c>
      <c r="F660" s="16" t="s">
        <v>106</v>
      </c>
      <c r="G660" s="16" t="s">
        <v>123</v>
      </c>
      <c r="H660" s="16" t="s">
        <v>119</v>
      </c>
      <c r="I660" s="16" t="s">
        <v>73</v>
      </c>
      <c r="J660" s="16" t="s">
        <v>314</v>
      </c>
      <c r="M660" s="16" t="s">
        <v>54</v>
      </c>
      <c r="N660" s="7"/>
      <c r="O660" s="9">
        <v>45176</v>
      </c>
      <c r="P660" t="s">
        <v>1178</v>
      </c>
      <c r="Q660">
        <v>1</v>
      </c>
      <c r="R660">
        <v>33</v>
      </c>
      <c r="S660">
        <v>4</v>
      </c>
      <c r="T660" t="s">
        <v>3029</v>
      </c>
      <c r="U660">
        <v>17</v>
      </c>
      <c r="V660">
        <v>2</v>
      </c>
      <c r="W660">
        <v>20</v>
      </c>
      <c r="X660">
        <v>75</v>
      </c>
      <c r="Y660">
        <v>260</v>
      </c>
      <c r="Z660">
        <v>4</v>
      </c>
      <c r="AA660">
        <v>21</v>
      </c>
      <c r="AD660">
        <v>50</v>
      </c>
      <c r="AE660">
        <v>659</v>
      </c>
      <c r="AF660" s="16" t="s">
        <v>39</v>
      </c>
      <c r="AG660" s="16"/>
      <c r="AH660" s="16"/>
      <c r="AI660" s="16" t="str">
        <f t="shared" si="40"/>
        <v>(17,4,2,20,75,260,21, null, 50, 'Chambers 2024 USA',2024, '2023-09-07','2023-09-07','".Carbon::now()."','".Carbon::now()."'),</v>
      </c>
      <c r="AJ660" s="16" t="str">
        <f t="shared" si="41"/>
        <v>('".DB::select("SELECT id_status FROM `status` WHERE `element_type` = 'task' AND status_type = 'client' AND name ='CONFIRMED'")[0]-&gt;id_status."',659,1),</v>
      </c>
      <c r="AK660" s="16" t="str">
        <f t="shared" si="42"/>
        <v/>
      </c>
      <c r="AL660" s="16" t="str">
        <f t="shared" si="43"/>
        <v/>
      </c>
    </row>
    <row r="661" spans="1:38" x14ac:dyDescent="0.25">
      <c r="A661" s="16" t="s">
        <v>365</v>
      </c>
      <c r="B661" s="16" t="s">
        <v>62</v>
      </c>
      <c r="C661" s="16" t="s">
        <v>41</v>
      </c>
      <c r="D661" s="16" t="s">
        <v>28</v>
      </c>
      <c r="E661" s="16" t="s">
        <v>105</v>
      </c>
      <c r="F661" s="16" t="s">
        <v>106</v>
      </c>
      <c r="G661" s="16" t="s">
        <v>408</v>
      </c>
      <c r="H661" s="16" t="s">
        <v>119</v>
      </c>
      <c r="I661" s="16" t="s">
        <v>73</v>
      </c>
      <c r="J661" s="16" t="s">
        <v>314</v>
      </c>
      <c r="M661" s="16" t="s">
        <v>54</v>
      </c>
      <c r="N661" s="7"/>
      <c r="O661" s="9">
        <v>45239</v>
      </c>
      <c r="P661" t="s">
        <v>1241</v>
      </c>
      <c r="Q661">
        <v>1</v>
      </c>
      <c r="R661">
        <v>33</v>
      </c>
      <c r="S661">
        <v>4</v>
      </c>
      <c r="T661" t="s">
        <v>3029</v>
      </c>
      <c r="U661">
        <v>17</v>
      </c>
      <c r="V661">
        <v>2</v>
      </c>
      <c r="W661">
        <v>20</v>
      </c>
      <c r="X661">
        <v>126</v>
      </c>
      <c r="Y661">
        <v>260</v>
      </c>
      <c r="Z661">
        <v>4</v>
      </c>
      <c r="AA661">
        <v>21</v>
      </c>
      <c r="AD661">
        <v>50</v>
      </c>
      <c r="AE661">
        <v>660</v>
      </c>
      <c r="AF661" s="16" t="s">
        <v>39</v>
      </c>
      <c r="AG661" s="16"/>
      <c r="AH661" s="16"/>
      <c r="AI661" s="16" t="str">
        <f t="shared" si="40"/>
        <v>(17,4,2,20,126,260,21, null, 50, 'Chambers 2024 USA',2024, '2023-11-09','2023-11-09','".Carbon::now()."','".Carbon::now()."'),</v>
      </c>
      <c r="AJ661" s="16" t="str">
        <f t="shared" si="41"/>
        <v>('".DB::select("SELECT id_status FROM `status` WHERE `element_type` = 'task' AND status_type = 'client' AND name ='CONFIRMED'")[0]-&gt;id_status."',660,1),</v>
      </c>
      <c r="AK661" s="16" t="str">
        <f t="shared" si="42"/>
        <v/>
      </c>
      <c r="AL661" s="16" t="str">
        <f t="shared" si="43"/>
        <v/>
      </c>
    </row>
    <row r="662" spans="1:38" x14ac:dyDescent="0.25">
      <c r="A662" s="16" t="s">
        <v>104</v>
      </c>
      <c r="B662" s="16" t="s">
        <v>62</v>
      </c>
      <c r="C662" s="16" t="s">
        <v>41</v>
      </c>
      <c r="D662" s="16" t="s">
        <v>28</v>
      </c>
      <c r="E662" s="16" t="s">
        <v>105</v>
      </c>
      <c r="F662" s="16" t="s">
        <v>106</v>
      </c>
      <c r="G662" s="16" t="s">
        <v>120</v>
      </c>
      <c r="H662" s="16" t="s">
        <v>121</v>
      </c>
      <c r="I662" s="16" t="s">
        <v>94</v>
      </c>
      <c r="J662" s="16" t="s">
        <v>109</v>
      </c>
      <c r="M662" s="16"/>
      <c r="N662" s="7">
        <v>45268</v>
      </c>
      <c r="O662" s="9">
        <v>45239</v>
      </c>
      <c r="P662" t="s">
        <v>1241</v>
      </c>
      <c r="Q662">
        <v>1</v>
      </c>
      <c r="R662">
        <v>10</v>
      </c>
      <c r="S662">
        <v>4</v>
      </c>
      <c r="T662" t="s">
        <v>3023</v>
      </c>
      <c r="U662">
        <v>133</v>
      </c>
      <c r="V662">
        <v>2</v>
      </c>
      <c r="W662">
        <v>20</v>
      </c>
      <c r="X662">
        <v>44</v>
      </c>
      <c r="Y662">
        <v>208</v>
      </c>
      <c r="Z662">
        <v>33</v>
      </c>
      <c r="AA662">
        <v>3</v>
      </c>
      <c r="AE662">
        <v>661</v>
      </c>
      <c r="AF662" s="16" t="s">
        <v>24</v>
      </c>
      <c r="AG662" s="16"/>
      <c r="AH662" s="16"/>
      <c r="AI662" s="16" t="str">
        <f t="shared" si="40"/>
        <v>(133,4,2,20,44,208,3, null, null, 'Chambers 2024 USA',2024, '2023-11-09','2023-11-09','".Carbon::now()."','".Carbon::now()."'),</v>
      </c>
      <c r="AJ662" s="16" t="str">
        <f t="shared" si="41"/>
        <v>('".DB::select("SELECT id_status FROM `status` WHERE `element_type` = 'task' AND status_type = 'client' AND name ='CANCELLED'")[0]-&gt;id_status."',661,1),</v>
      </c>
      <c r="AK662" s="16" t="str">
        <f t="shared" si="42"/>
        <v/>
      </c>
      <c r="AL662" s="16" t="str">
        <f t="shared" si="43"/>
        <v/>
      </c>
    </row>
    <row r="663" spans="1:38" x14ac:dyDescent="0.25">
      <c r="A663" s="16" t="s">
        <v>104</v>
      </c>
      <c r="B663" s="16" t="s">
        <v>62</v>
      </c>
      <c r="C663" s="16" t="s">
        <v>41</v>
      </c>
      <c r="D663" s="16" t="s">
        <v>28</v>
      </c>
      <c r="E663" s="16" t="s">
        <v>105</v>
      </c>
      <c r="F663" s="16" t="s">
        <v>106</v>
      </c>
      <c r="G663" s="16" t="s">
        <v>127</v>
      </c>
      <c r="H663" s="16" t="s">
        <v>121</v>
      </c>
      <c r="I663" s="16" t="s">
        <v>94</v>
      </c>
      <c r="J663" s="16" t="s">
        <v>109</v>
      </c>
      <c r="M663" s="16"/>
      <c r="N663" s="7">
        <v>45121</v>
      </c>
      <c r="O663" s="9">
        <v>45120</v>
      </c>
      <c r="P663" t="s">
        <v>1221</v>
      </c>
      <c r="Q663">
        <v>1</v>
      </c>
      <c r="R663">
        <v>10</v>
      </c>
      <c r="S663">
        <v>4</v>
      </c>
      <c r="T663" t="s">
        <v>3023</v>
      </c>
      <c r="U663">
        <v>133</v>
      </c>
      <c r="V663">
        <v>2</v>
      </c>
      <c r="W663">
        <v>20</v>
      </c>
      <c r="X663">
        <v>81</v>
      </c>
      <c r="Y663">
        <v>208</v>
      </c>
      <c r="Z663">
        <v>33</v>
      </c>
      <c r="AA663">
        <v>3</v>
      </c>
      <c r="AE663">
        <v>662</v>
      </c>
      <c r="AF663" s="16" t="s">
        <v>24</v>
      </c>
      <c r="AG663" s="16"/>
      <c r="AH663" s="16"/>
      <c r="AI663" s="16" t="str">
        <f t="shared" si="40"/>
        <v>(133,4,2,20,81,208,3, null, null, 'Chambers 2024 USA',2024, '2023-07-13','2023-07-13','".Carbon::now()."','".Carbon::now()."'),</v>
      </c>
      <c r="AJ663" s="16" t="str">
        <f t="shared" si="41"/>
        <v>('".DB::select("SELECT id_status FROM `status` WHERE `element_type` = 'task' AND status_type = 'client' AND name ='CANCELLED'")[0]-&gt;id_status."',662,1),</v>
      </c>
      <c r="AK663" s="16" t="str">
        <f t="shared" si="42"/>
        <v/>
      </c>
      <c r="AL663" s="16" t="str">
        <f t="shared" si="43"/>
        <v/>
      </c>
    </row>
    <row r="664" spans="1:38" x14ac:dyDescent="0.25">
      <c r="A664" s="16" t="s">
        <v>104</v>
      </c>
      <c r="B664" s="16" t="s">
        <v>62</v>
      </c>
      <c r="C664" s="16" t="s">
        <v>41</v>
      </c>
      <c r="D664" s="16" t="s">
        <v>28</v>
      </c>
      <c r="E664" s="16" t="s">
        <v>105</v>
      </c>
      <c r="F664" s="16" t="s">
        <v>106</v>
      </c>
      <c r="G664" s="16" t="s">
        <v>133</v>
      </c>
      <c r="H664" s="16" t="s">
        <v>121</v>
      </c>
      <c r="I664" s="16" t="s">
        <v>94</v>
      </c>
      <c r="J664" s="16" t="s">
        <v>109</v>
      </c>
      <c r="M664" s="16" t="s">
        <v>37</v>
      </c>
      <c r="N664" s="7">
        <v>45142</v>
      </c>
      <c r="O664" s="9">
        <v>45141</v>
      </c>
      <c r="P664" t="s">
        <v>1230</v>
      </c>
      <c r="Q664">
        <v>1</v>
      </c>
      <c r="R664">
        <v>10</v>
      </c>
      <c r="S664">
        <v>4</v>
      </c>
      <c r="T664" t="s">
        <v>3023</v>
      </c>
      <c r="U664">
        <v>133</v>
      </c>
      <c r="V664">
        <v>2</v>
      </c>
      <c r="W664">
        <v>20</v>
      </c>
      <c r="X664">
        <v>109</v>
      </c>
      <c r="Y664">
        <v>208</v>
      </c>
      <c r="Z664">
        <v>33</v>
      </c>
      <c r="AA664">
        <v>3</v>
      </c>
      <c r="AD664">
        <v>42</v>
      </c>
      <c r="AE664">
        <v>663</v>
      </c>
      <c r="AF664" s="16" t="s">
        <v>39</v>
      </c>
      <c r="AG664" s="16"/>
      <c r="AH664" s="16"/>
      <c r="AI664" s="16" t="str">
        <f t="shared" si="40"/>
        <v>(133,4,2,20,109,208,3, null, 42, 'Chambers 2024 USA',2024, '2023-08-03','2023-08-03','".Carbon::now()."','".Carbon::now()."'),</v>
      </c>
      <c r="AJ664" s="16" t="str">
        <f t="shared" si="41"/>
        <v>('".DB::select("SELECT id_status FROM `status` WHERE `element_type` = 'task' AND status_type = 'client' AND name ='CONFIRMED'")[0]-&gt;id_status."',663,1),</v>
      </c>
      <c r="AK664" s="16" t="str">
        <f t="shared" si="42"/>
        <v/>
      </c>
      <c r="AL664" s="16" t="str">
        <f t="shared" si="43"/>
        <v/>
      </c>
    </row>
    <row r="665" spans="1:38" x14ac:dyDescent="0.25">
      <c r="A665" s="16" t="s">
        <v>210</v>
      </c>
      <c r="B665" s="16" t="s">
        <v>62</v>
      </c>
      <c r="C665" s="16" t="s">
        <v>41</v>
      </c>
      <c r="D665" s="16" t="s">
        <v>28</v>
      </c>
      <c r="E665" s="16" t="s">
        <v>105</v>
      </c>
      <c r="F665" s="16" t="s">
        <v>106</v>
      </c>
      <c r="G665" s="16" t="s">
        <v>113</v>
      </c>
      <c r="H665" s="16" t="s">
        <v>121</v>
      </c>
      <c r="I665" s="16" t="s">
        <v>73</v>
      </c>
      <c r="J665" s="16" t="s">
        <v>73</v>
      </c>
      <c r="M665" s="16" t="s">
        <v>96</v>
      </c>
      <c r="N665" s="7"/>
      <c r="O665" s="9">
        <v>45176</v>
      </c>
      <c r="P665" t="s">
        <v>1178</v>
      </c>
      <c r="Q665">
        <v>1</v>
      </c>
      <c r="R665">
        <v>12</v>
      </c>
      <c r="S665">
        <v>4</v>
      </c>
      <c r="T665" t="s">
        <v>3028</v>
      </c>
      <c r="U665">
        <v>138</v>
      </c>
      <c r="V665">
        <v>2</v>
      </c>
      <c r="W665">
        <v>20</v>
      </c>
      <c r="X665">
        <v>33</v>
      </c>
      <c r="Y665">
        <v>208</v>
      </c>
      <c r="Z665">
        <v>4</v>
      </c>
      <c r="AA665">
        <v>4</v>
      </c>
      <c r="AD665">
        <v>18</v>
      </c>
      <c r="AE665">
        <v>664</v>
      </c>
      <c r="AF665" s="16" t="s">
        <v>39</v>
      </c>
      <c r="AG665" s="16"/>
      <c r="AH665" s="16"/>
      <c r="AI665" s="16" t="str">
        <f t="shared" si="40"/>
        <v>(138,4,2,20,33,208,4, null, 18, 'Chambers 2024 USA',2024, '2023-09-07','2023-09-07','".Carbon::now()."','".Carbon::now()."'),</v>
      </c>
      <c r="AJ665" s="16" t="str">
        <f t="shared" si="41"/>
        <v>('".DB::select("SELECT id_status FROM `status` WHERE `element_type` = 'task' AND status_type = 'client' AND name ='CONFIRMED'")[0]-&gt;id_status."',664,1),</v>
      </c>
      <c r="AK665" s="16" t="str">
        <f t="shared" si="42"/>
        <v/>
      </c>
      <c r="AL665" s="16" t="str">
        <f t="shared" si="43"/>
        <v/>
      </c>
    </row>
    <row r="666" spans="1:38" x14ac:dyDescent="0.25">
      <c r="A666" s="16" t="s">
        <v>210</v>
      </c>
      <c r="B666" s="16" t="s">
        <v>62</v>
      </c>
      <c r="C666" s="16" t="s">
        <v>41</v>
      </c>
      <c r="D666" s="16" t="s">
        <v>28</v>
      </c>
      <c r="E666" s="16" t="s">
        <v>105</v>
      </c>
      <c r="F666" s="16" t="s">
        <v>106</v>
      </c>
      <c r="G666" s="16" t="s">
        <v>213</v>
      </c>
      <c r="H666" s="16" t="s">
        <v>121</v>
      </c>
      <c r="I666" s="16" t="s">
        <v>73</v>
      </c>
      <c r="J666" s="16" t="s">
        <v>73</v>
      </c>
      <c r="M666" s="16" t="s">
        <v>96</v>
      </c>
      <c r="N666" s="7">
        <v>45233</v>
      </c>
      <c r="O666" s="9">
        <v>45239</v>
      </c>
      <c r="P666" t="s">
        <v>1241</v>
      </c>
      <c r="Q666">
        <v>1</v>
      </c>
      <c r="R666">
        <v>12</v>
      </c>
      <c r="S666">
        <v>4</v>
      </c>
      <c r="T666" t="s">
        <v>3028</v>
      </c>
      <c r="U666">
        <v>138</v>
      </c>
      <c r="V666">
        <v>2</v>
      </c>
      <c r="W666">
        <v>20</v>
      </c>
      <c r="X666">
        <v>108</v>
      </c>
      <c r="Y666">
        <v>208</v>
      </c>
      <c r="Z666">
        <v>4</v>
      </c>
      <c r="AA666">
        <v>4</v>
      </c>
      <c r="AD666">
        <v>18</v>
      </c>
      <c r="AE666">
        <v>665</v>
      </c>
      <c r="AF666" s="16" t="s">
        <v>39</v>
      </c>
      <c r="AG666" s="16"/>
      <c r="AH666" s="16"/>
      <c r="AI666" s="16" t="str">
        <f t="shared" si="40"/>
        <v>(138,4,2,20,108,208,4, null, 18, 'Chambers 2024 USA',2024, '2023-11-09','2023-11-09','".Carbon::now()."','".Carbon::now()."'),</v>
      </c>
      <c r="AJ666" s="16" t="str">
        <f t="shared" si="41"/>
        <v>('".DB::select("SELECT id_status FROM `status` WHERE `element_type` = 'task' AND status_type = 'client' AND name ='CONFIRMED'")[0]-&gt;id_status."',665,1),</v>
      </c>
      <c r="AK666" s="16" t="str">
        <f t="shared" si="42"/>
        <v/>
      </c>
      <c r="AL666" s="16" t="str">
        <f t="shared" si="43"/>
        <v/>
      </c>
    </row>
    <row r="667" spans="1:38" x14ac:dyDescent="0.25">
      <c r="A667" s="16" t="s">
        <v>210</v>
      </c>
      <c r="B667" s="16" t="s">
        <v>62</v>
      </c>
      <c r="C667" s="16" t="s">
        <v>41</v>
      </c>
      <c r="D667" s="16" t="s">
        <v>28</v>
      </c>
      <c r="E667" s="16" t="s">
        <v>105</v>
      </c>
      <c r="F667" s="16" t="s">
        <v>106</v>
      </c>
      <c r="G667" s="16" t="s">
        <v>134</v>
      </c>
      <c r="H667" s="16" t="s">
        <v>121</v>
      </c>
      <c r="I667" s="16" t="s">
        <v>73</v>
      </c>
      <c r="J667" s="16" t="s">
        <v>73</v>
      </c>
      <c r="M667" s="16" t="s">
        <v>96</v>
      </c>
      <c r="N667" s="7">
        <v>45233</v>
      </c>
      <c r="O667" s="9">
        <v>45267</v>
      </c>
      <c r="P667" t="s">
        <v>3102</v>
      </c>
      <c r="Q667">
        <v>1</v>
      </c>
      <c r="R667">
        <v>12</v>
      </c>
      <c r="S667">
        <v>4</v>
      </c>
      <c r="T667" t="s">
        <v>3028</v>
      </c>
      <c r="U667">
        <v>138</v>
      </c>
      <c r="V667">
        <v>2</v>
      </c>
      <c r="W667">
        <v>20</v>
      </c>
      <c r="X667">
        <v>117</v>
      </c>
      <c r="Y667">
        <v>208</v>
      </c>
      <c r="Z667">
        <v>4</v>
      </c>
      <c r="AA667">
        <v>4</v>
      </c>
      <c r="AD667">
        <v>18</v>
      </c>
      <c r="AE667">
        <v>666</v>
      </c>
      <c r="AF667" s="16" t="s">
        <v>39</v>
      </c>
      <c r="AG667" s="16"/>
      <c r="AH667" s="16"/>
      <c r="AI667" s="16" t="str">
        <f t="shared" si="40"/>
        <v>(138,4,2,20,117,208,4, null, 18, 'Chambers 2024 USA',2024, '2023-12-07','2023-12-07','".Carbon::now()."','".Carbon::now()."'),</v>
      </c>
      <c r="AJ667" s="16" t="str">
        <f t="shared" si="41"/>
        <v>('".DB::select("SELECT id_status FROM `status` WHERE `element_type` = 'task' AND status_type = 'client' AND name ='CONFIRMED'")[0]-&gt;id_status."',666,1),</v>
      </c>
      <c r="AK667" s="16" t="str">
        <f t="shared" si="42"/>
        <v/>
      </c>
      <c r="AL667" s="16" t="str">
        <f t="shared" si="43"/>
        <v/>
      </c>
    </row>
    <row r="668" spans="1:38" x14ac:dyDescent="0.25">
      <c r="A668" s="16" t="s">
        <v>267</v>
      </c>
      <c r="B668" s="16" t="s">
        <v>26</v>
      </c>
      <c r="C668" s="16" t="s">
        <v>41</v>
      </c>
      <c r="D668" s="16" t="s">
        <v>28</v>
      </c>
      <c r="E668" s="16" t="s">
        <v>76</v>
      </c>
      <c r="F668" s="16" t="s">
        <v>77</v>
      </c>
      <c r="G668" s="16" t="s">
        <v>78</v>
      </c>
      <c r="H668" s="16" t="s">
        <v>121</v>
      </c>
      <c r="I668" s="16" t="s">
        <v>73</v>
      </c>
      <c r="J668" s="16" t="s">
        <v>218</v>
      </c>
      <c r="M668" s="16" t="s">
        <v>234</v>
      </c>
      <c r="N668" s="7">
        <v>44965</v>
      </c>
      <c r="O668" s="9">
        <v>44965</v>
      </c>
      <c r="P668" t="s">
        <v>1207</v>
      </c>
      <c r="Q668">
        <v>1</v>
      </c>
      <c r="R668">
        <v>21</v>
      </c>
      <c r="S668">
        <v>5</v>
      </c>
      <c r="T668" t="s">
        <v>3015</v>
      </c>
      <c r="U668">
        <v>121</v>
      </c>
      <c r="V668">
        <v>2</v>
      </c>
      <c r="W668">
        <v>19</v>
      </c>
      <c r="X668">
        <v>114</v>
      </c>
      <c r="Y668">
        <v>208</v>
      </c>
      <c r="Z668">
        <v>4</v>
      </c>
      <c r="AA668">
        <v>13</v>
      </c>
      <c r="AD668">
        <v>31</v>
      </c>
      <c r="AE668">
        <v>667</v>
      </c>
      <c r="AF668" s="16" t="s">
        <v>39</v>
      </c>
      <c r="AG668" s="16"/>
      <c r="AH668" s="16"/>
      <c r="AI668" s="16" t="str">
        <f t="shared" si="40"/>
        <v>(121,5,2,19,114,208,13, null, 31, 'Chambers 2024 UK',2024, '2023-02-08','2023-02-08','".Carbon::now()."','".Carbon::now()."'),</v>
      </c>
      <c r="AJ668" s="16" t="str">
        <f t="shared" si="41"/>
        <v>('".DB::select("SELECT id_status FROM `status` WHERE `element_type` = 'task' AND status_type = 'client' AND name ='CONFIRMED'")[0]-&gt;id_status."',667,1),</v>
      </c>
      <c r="AK668" s="16" t="str">
        <f t="shared" si="42"/>
        <v/>
      </c>
      <c r="AL668" s="16" t="str">
        <f t="shared" si="43"/>
        <v/>
      </c>
    </row>
    <row r="669" spans="1:38" x14ac:dyDescent="0.25">
      <c r="A669" s="16" t="s">
        <v>267</v>
      </c>
      <c r="B669" s="16" t="s">
        <v>26</v>
      </c>
      <c r="C669" s="16" t="s">
        <v>41</v>
      </c>
      <c r="D669" s="16" t="s">
        <v>349</v>
      </c>
      <c r="E669" s="16" t="s">
        <v>1274</v>
      </c>
      <c r="F669" s="16" t="s">
        <v>77</v>
      </c>
      <c r="G669" s="16" t="s">
        <v>78</v>
      </c>
      <c r="H669" s="16" t="s">
        <v>121</v>
      </c>
      <c r="I669" s="16" t="s">
        <v>73</v>
      </c>
      <c r="J669" s="16" t="s">
        <v>218</v>
      </c>
      <c r="M669" s="16" t="s">
        <v>234</v>
      </c>
      <c r="N669" s="7">
        <v>45330</v>
      </c>
      <c r="O669" s="9">
        <v>45330</v>
      </c>
      <c r="P669" t="s">
        <v>3129</v>
      </c>
      <c r="Q669">
        <v>1</v>
      </c>
      <c r="R669">
        <v>21</v>
      </c>
      <c r="S669">
        <v>5</v>
      </c>
      <c r="T669" t="s">
        <v>5006</v>
      </c>
      <c r="U669">
        <v>209</v>
      </c>
      <c r="V669">
        <v>2</v>
      </c>
      <c r="W669">
        <v>19</v>
      </c>
      <c r="X669">
        <v>114</v>
      </c>
      <c r="Y669">
        <v>208</v>
      </c>
      <c r="Z669">
        <v>4</v>
      </c>
      <c r="AA669">
        <v>13</v>
      </c>
      <c r="AD669">
        <v>31</v>
      </c>
      <c r="AE669">
        <v>668</v>
      </c>
      <c r="AF669" s="16" t="s">
        <v>24</v>
      </c>
      <c r="AG669" s="16"/>
      <c r="AH669" s="16"/>
      <c r="AI669" s="16" t="str">
        <f t="shared" si="40"/>
        <v>(209,5,2,19,114,208,13, null, 31, 'Chambers 2025 UK',2025, '2024-02-08','2024-02-08','".Carbon::now()."','".Carbon::now()."'),</v>
      </c>
      <c r="AJ669" s="16" t="str">
        <f t="shared" si="41"/>
        <v>('".DB::select("SELECT id_status FROM `status` WHERE `element_type` = 'task' AND status_type = 'client' AND name ='CANCELLED'")[0]-&gt;id_status."',668,1),</v>
      </c>
      <c r="AK669" s="16" t="str">
        <f t="shared" si="42"/>
        <v/>
      </c>
      <c r="AL669" s="16" t="str">
        <f t="shared" si="43"/>
        <v/>
      </c>
    </row>
    <row r="670" spans="1:38" x14ac:dyDescent="0.25">
      <c r="A670" s="16" t="s">
        <v>704</v>
      </c>
      <c r="B670" s="16" t="s">
        <v>26</v>
      </c>
      <c r="C670" s="16" t="s">
        <v>41</v>
      </c>
      <c r="D670" s="16" t="s">
        <v>28</v>
      </c>
      <c r="E670" s="16" t="s">
        <v>51</v>
      </c>
      <c r="F670" s="16" t="s">
        <v>31</v>
      </c>
      <c r="G670" s="16" t="s">
        <v>63</v>
      </c>
      <c r="H670" s="16" t="s">
        <v>121</v>
      </c>
      <c r="I670" s="16" t="s">
        <v>35</v>
      </c>
      <c r="J670" s="16" t="s">
        <v>36</v>
      </c>
      <c r="M670" s="16" t="s">
        <v>54</v>
      </c>
      <c r="N670" s="7"/>
      <c r="O670" s="9">
        <v>45175</v>
      </c>
      <c r="P670" t="s">
        <v>1203</v>
      </c>
      <c r="Q670">
        <v>1</v>
      </c>
      <c r="R670">
        <v>24</v>
      </c>
      <c r="S670">
        <v>5</v>
      </c>
      <c r="T670" t="s">
        <v>2951</v>
      </c>
      <c r="U670">
        <v>64</v>
      </c>
      <c r="V670">
        <v>2</v>
      </c>
      <c r="W670">
        <v>12</v>
      </c>
      <c r="X670">
        <v>107</v>
      </c>
      <c r="Y670">
        <v>208</v>
      </c>
      <c r="Z670">
        <v>20</v>
      </c>
      <c r="AA670">
        <v>19</v>
      </c>
      <c r="AD670">
        <v>50</v>
      </c>
      <c r="AE670">
        <v>669</v>
      </c>
      <c r="AF670" s="16" t="s">
        <v>39</v>
      </c>
      <c r="AG670" s="16"/>
      <c r="AH670" s="16"/>
      <c r="AI670" s="16" t="str">
        <f t="shared" si="40"/>
        <v>(64,5,2,12,107,208,19, null, 50, 'Chambers 2024 Europe',2024, '2023-09-06','2023-09-06','".Carbon::now()."','".Carbon::now()."'),</v>
      </c>
      <c r="AJ670" s="16" t="str">
        <f t="shared" si="41"/>
        <v>('".DB::select("SELECT id_status FROM `status` WHERE `element_type` = 'task' AND status_type = 'client' AND name ='CONFIRMED'")[0]-&gt;id_status."',669,1),</v>
      </c>
      <c r="AK670" s="16" t="str">
        <f t="shared" si="42"/>
        <v/>
      </c>
      <c r="AL670" s="16" t="str">
        <f t="shared" si="43"/>
        <v/>
      </c>
    </row>
    <row r="671" spans="1:38" x14ac:dyDescent="0.25">
      <c r="A671" s="16" t="s">
        <v>704</v>
      </c>
      <c r="B671" s="16" t="s">
        <v>26</v>
      </c>
      <c r="C671" s="16" t="s">
        <v>41</v>
      </c>
      <c r="D671" s="16" t="s">
        <v>349</v>
      </c>
      <c r="E671" s="16" t="s">
        <v>2909</v>
      </c>
      <c r="F671" s="16" t="s">
        <v>31</v>
      </c>
      <c r="G671" s="16" t="s">
        <v>63</v>
      </c>
      <c r="H671" s="16" t="s">
        <v>121</v>
      </c>
      <c r="I671" s="16" t="s">
        <v>35</v>
      </c>
      <c r="J671" s="16" t="s">
        <v>36</v>
      </c>
      <c r="M671" s="16" t="s">
        <v>54</v>
      </c>
      <c r="N671" s="7">
        <v>45540</v>
      </c>
      <c r="O671" s="9">
        <v>45540</v>
      </c>
      <c r="P671" t="s">
        <v>5034</v>
      </c>
      <c r="Q671">
        <v>1</v>
      </c>
      <c r="R671">
        <v>24</v>
      </c>
      <c r="S671">
        <v>5</v>
      </c>
      <c r="T671" t="s">
        <v>4986</v>
      </c>
      <c r="U671">
        <v>166</v>
      </c>
      <c r="V671">
        <v>2</v>
      </c>
      <c r="W671">
        <v>12</v>
      </c>
      <c r="X671">
        <v>107</v>
      </c>
      <c r="Y671">
        <v>208</v>
      </c>
      <c r="Z671">
        <v>20</v>
      </c>
      <c r="AA671">
        <v>19</v>
      </c>
      <c r="AD671">
        <v>50</v>
      </c>
      <c r="AE671">
        <v>670</v>
      </c>
      <c r="AF671" s="16" t="s">
        <v>3143</v>
      </c>
      <c r="AG671" s="16"/>
      <c r="AH671" s="16"/>
      <c r="AI671" s="16" t="str">
        <f t="shared" si="40"/>
        <v>(166,5,2,12,107,208,19, null, 50, 'Chambers 2025 Europe',2025, '2024-09-05','2024-09-05','".Carbon::now()."','".Carbon::now()."'),</v>
      </c>
      <c r="AJ671" s="16" t="str">
        <f t="shared" si="41"/>
        <v>('".DB::select("SELECT id_status FROM `status` WHERE `element_type` = 'task' AND status_type = 'client' AND name ='PRE-FORECAST'")[0]-&gt;id_status."',670,1),</v>
      </c>
      <c r="AK671" s="16" t="str">
        <f t="shared" si="42"/>
        <v/>
      </c>
      <c r="AL671" s="16" t="str">
        <f t="shared" si="43"/>
        <v/>
      </c>
    </row>
    <row r="672" spans="1:38" x14ac:dyDescent="0.25">
      <c r="A672" s="16" t="s">
        <v>365</v>
      </c>
      <c r="B672" s="16" t="s">
        <v>62</v>
      </c>
      <c r="C672" s="16" t="s">
        <v>41</v>
      </c>
      <c r="D672" s="16" t="s">
        <v>28</v>
      </c>
      <c r="E672" s="16" t="s">
        <v>105</v>
      </c>
      <c r="F672" s="16" t="s">
        <v>106</v>
      </c>
      <c r="G672" s="16" t="s">
        <v>107</v>
      </c>
      <c r="H672" s="16" t="s">
        <v>121</v>
      </c>
      <c r="I672" s="16" t="s">
        <v>73</v>
      </c>
      <c r="J672" s="16" t="s">
        <v>66</v>
      </c>
      <c r="M672" s="16"/>
      <c r="N672" s="7">
        <v>45205</v>
      </c>
      <c r="O672" s="9">
        <v>45204</v>
      </c>
      <c r="P672" t="s">
        <v>1229</v>
      </c>
      <c r="Q672">
        <v>1</v>
      </c>
      <c r="R672">
        <v>33</v>
      </c>
      <c r="S672">
        <v>4</v>
      </c>
      <c r="T672" t="s">
        <v>3029</v>
      </c>
      <c r="U672">
        <v>17</v>
      </c>
      <c r="V672">
        <v>2</v>
      </c>
      <c r="W672">
        <v>20</v>
      </c>
      <c r="X672">
        <v>16</v>
      </c>
      <c r="Y672">
        <v>208</v>
      </c>
      <c r="Z672">
        <v>4</v>
      </c>
      <c r="AA672">
        <v>23</v>
      </c>
      <c r="AE672">
        <v>671</v>
      </c>
      <c r="AF672" s="16" t="s">
        <v>24</v>
      </c>
      <c r="AG672" s="16"/>
      <c r="AH672" s="16"/>
      <c r="AI672" s="16" t="str">
        <f t="shared" si="40"/>
        <v>(17,4,2,20,16,208,23, null, null, 'Chambers 2024 USA',2024, '2023-10-05','2023-10-05','".Carbon::now()."','".Carbon::now()."'),</v>
      </c>
      <c r="AJ672" s="16" t="str">
        <f t="shared" si="41"/>
        <v>('".DB::select("SELECT id_status FROM `status` WHERE `element_type` = 'task' AND status_type = 'client' AND name ='CANCELLED'")[0]-&gt;id_status."',671,1),</v>
      </c>
      <c r="AK672" s="16" t="str">
        <f t="shared" si="42"/>
        <v/>
      </c>
      <c r="AL672" s="16" t="str">
        <f t="shared" si="43"/>
        <v/>
      </c>
    </row>
    <row r="673" spans="1:38" x14ac:dyDescent="0.25">
      <c r="A673" s="16" t="s">
        <v>104</v>
      </c>
      <c r="B673" s="16" t="s">
        <v>62</v>
      </c>
      <c r="C673" s="16" t="s">
        <v>41</v>
      </c>
      <c r="D673" s="16" t="s">
        <v>28</v>
      </c>
      <c r="E673" s="16" t="s">
        <v>105</v>
      </c>
      <c r="F673" s="16" t="s">
        <v>106</v>
      </c>
      <c r="G673" s="16" t="s">
        <v>123</v>
      </c>
      <c r="H673" s="16" t="s">
        <v>124</v>
      </c>
      <c r="I673" s="16" t="s">
        <v>94</v>
      </c>
      <c r="J673" s="16" t="s">
        <v>109</v>
      </c>
      <c r="M673" s="16"/>
      <c r="N673" s="7">
        <v>45121</v>
      </c>
      <c r="O673" s="9">
        <v>45120</v>
      </c>
      <c r="P673" t="s">
        <v>1221</v>
      </c>
      <c r="Q673">
        <v>1</v>
      </c>
      <c r="R673">
        <v>10</v>
      </c>
      <c r="S673">
        <v>4</v>
      </c>
      <c r="T673" t="s">
        <v>3023</v>
      </c>
      <c r="U673">
        <v>133</v>
      </c>
      <c r="V673">
        <v>2</v>
      </c>
      <c r="W673">
        <v>20</v>
      </c>
      <c r="X673">
        <v>75</v>
      </c>
      <c r="Y673">
        <v>269</v>
      </c>
      <c r="Z673">
        <v>33</v>
      </c>
      <c r="AA673">
        <v>3</v>
      </c>
      <c r="AE673">
        <v>672</v>
      </c>
      <c r="AF673" s="16" t="s">
        <v>24</v>
      </c>
      <c r="AG673" s="16"/>
      <c r="AH673" s="16"/>
      <c r="AI673" s="16" t="str">
        <f t="shared" si="40"/>
        <v>(133,4,2,20,75,269,3, null, null, 'Chambers 2024 USA',2024, '2023-07-13','2023-07-13','".Carbon::now()."','".Carbon::now()."'),</v>
      </c>
      <c r="AJ673" s="16" t="str">
        <f t="shared" si="41"/>
        <v>('".DB::select("SELECT id_status FROM `status` WHERE `element_type` = 'task' AND status_type = 'client' AND name ='CANCELLED'")[0]-&gt;id_status."',672,1),</v>
      </c>
      <c r="AK673" s="16" t="str">
        <f t="shared" si="42"/>
        <v/>
      </c>
      <c r="AL673" s="16" t="str">
        <f t="shared" si="43"/>
        <v/>
      </c>
    </row>
    <row r="674" spans="1:38" x14ac:dyDescent="0.25">
      <c r="A674" s="16" t="s">
        <v>104</v>
      </c>
      <c r="B674" s="16" t="s">
        <v>62</v>
      </c>
      <c r="C674" s="16" t="s">
        <v>41</v>
      </c>
      <c r="D674" s="16" t="s">
        <v>28</v>
      </c>
      <c r="E674" s="16" t="s">
        <v>105</v>
      </c>
      <c r="F674" s="16" t="s">
        <v>106</v>
      </c>
      <c r="G674" s="16" t="s">
        <v>133</v>
      </c>
      <c r="H674" s="16" t="s">
        <v>124</v>
      </c>
      <c r="I674" s="16" t="s">
        <v>94</v>
      </c>
      <c r="J674" s="16" t="s">
        <v>109</v>
      </c>
      <c r="M674" s="16" t="s">
        <v>37</v>
      </c>
      <c r="N674" s="7"/>
      <c r="O674" s="9">
        <v>45176</v>
      </c>
      <c r="P674" t="s">
        <v>1178</v>
      </c>
      <c r="Q674">
        <v>1</v>
      </c>
      <c r="R674">
        <v>10</v>
      </c>
      <c r="S674">
        <v>4</v>
      </c>
      <c r="T674" t="s">
        <v>3023</v>
      </c>
      <c r="U674">
        <v>133</v>
      </c>
      <c r="V674">
        <v>2</v>
      </c>
      <c r="W674">
        <v>20</v>
      </c>
      <c r="X674">
        <v>109</v>
      </c>
      <c r="Y674">
        <v>269</v>
      </c>
      <c r="Z674">
        <v>33</v>
      </c>
      <c r="AA674">
        <v>3</v>
      </c>
      <c r="AD674">
        <v>42</v>
      </c>
      <c r="AE674">
        <v>673</v>
      </c>
      <c r="AF674" s="16" t="s">
        <v>1264</v>
      </c>
      <c r="AG674" s="16"/>
      <c r="AH674" s="16"/>
      <c r="AI674" s="16" t="str">
        <f t="shared" si="40"/>
        <v>(133,4,2,20,109,269,3, null, 42, 'Chambers 2024 USA',2024, '2023-09-07','2023-09-07','".Carbon::now()."','".Carbon::now()."'),</v>
      </c>
      <c r="AJ674" s="16" t="str">
        <f t="shared" si="41"/>
        <v>('".DB::select("SELECT id_status FROM `status` WHERE `element_type` = 'task' AND status_type = 'client' AND name ='REMOVED'")[0]-&gt;id_status."',673,1),</v>
      </c>
      <c r="AK674" s="16" t="str">
        <f t="shared" si="42"/>
        <v/>
      </c>
      <c r="AL674" s="16" t="str">
        <f t="shared" si="43"/>
        <v/>
      </c>
    </row>
    <row r="675" spans="1:38" x14ac:dyDescent="0.25">
      <c r="A675" s="16" t="s">
        <v>233</v>
      </c>
      <c r="B675" s="16" t="s">
        <v>62</v>
      </c>
      <c r="C675" s="16" t="s">
        <v>41</v>
      </c>
      <c r="D675" s="16" t="s">
        <v>28</v>
      </c>
      <c r="E675" s="16" t="s">
        <v>105</v>
      </c>
      <c r="F675" s="16" t="s">
        <v>106</v>
      </c>
      <c r="G675" s="16" t="s">
        <v>133</v>
      </c>
      <c r="H675" s="16" t="s">
        <v>124</v>
      </c>
      <c r="I675" s="16" t="s">
        <v>65</v>
      </c>
      <c r="J675" s="16" t="s">
        <v>109</v>
      </c>
      <c r="M675" s="16" t="s">
        <v>234</v>
      </c>
      <c r="N675" s="7">
        <v>45205</v>
      </c>
      <c r="O675" s="9">
        <v>45176</v>
      </c>
      <c r="P675" t="s">
        <v>1178</v>
      </c>
      <c r="Q675">
        <v>1</v>
      </c>
      <c r="R675">
        <v>14</v>
      </c>
      <c r="S675">
        <v>4</v>
      </c>
      <c r="T675" t="s">
        <v>3022</v>
      </c>
      <c r="U675">
        <v>139</v>
      </c>
      <c r="V675">
        <v>2</v>
      </c>
      <c r="W675">
        <v>20</v>
      </c>
      <c r="X675">
        <v>109</v>
      </c>
      <c r="Y675">
        <v>269</v>
      </c>
      <c r="Z675">
        <v>30</v>
      </c>
      <c r="AA675">
        <v>3</v>
      </c>
      <c r="AD675">
        <v>31</v>
      </c>
      <c r="AE675">
        <v>674</v>
      </c>
      <c r="AF675" s="16" t="s">
        <v>39</v>
      </c>
      <c r="AG675" s="16"/>
      <c r="AH675" s="16"/>
      <c r="AI675" s="16" t="str">
        <f t="shared" si="40"/>
        <v>(139,4,2,20,109,269,3, null, 31, 'Chambers 2024 USA',2024, '2023-09-07','2023-09-07','".Carbon::now()."','".Carbon::now()."'),</v>
      </c>
      <c r="AJ675" s="16" t="str">
        <f t="shared" si="41"/>
        <v>('".DB::select("SELECT id_status FROM `status` WHERE `element_type` = 'task' AND status_type = 'client' AND name ='CONFIRMED'")[0]-&gt;id_status."',674,1),</v>
      </c>
      <c r="AK675" s="16" t="str">
        <f t="shared" si="42"/>
        <v/>
      </c>
      <c r="AL675" s="16" t="str">
        <f t="shared" si="43"/>
        <v/>
      </c>
    </row>
    <row r="676" spans="1:38" x14ac:dyDescent="0.25">
      <c r="A676" s="16" t="s">
        <v>313</v>
      </c>
      <c r="B676" s="16" t="s">
        <v>68</v>
      </c>
      <c r="C676" s="16" t="s">
        <v>41</v>
      </c>
      <c r="D676" s="16" t="s">
        <v>28</v>
      </c>
      <c r="E676" s="16" t="s">
        <v>105</v>
      </c>
      <c r="F676" s="16" t="s">
        <v>106</v>
      </c>
      <c r="G676" s="16" t="s">
        <v>123</v>
      </c>
      <c r="H676" s="16" t="s">
        <v>124</v>
      </c>
      <c r="I676" s="16" t="s">
        <v>55</v>
      </c>
      <c r="J676" s="16" t="s">
        <v>314</v>
      </c>
      <c r="M676" s="16" t="s">
        <v>315</v>
      </c>
      <c r="N676" s="7"/>
      <c r="O676" s="9">
        <v>45120</v>
      </c>
      <c r="P676" t="s">
        <v>1221</v>
      </c>
      <c r="Q676">
        <v>1</v>
      </c>
      <c r="R676">
        <v>32</v>
      </c>
      <c r="S676">
        <v>4</v>
      </c>
      <c r="T676" t="s">
        <v>3024</v>
      </c>
      <c r="U676">
        <v>77</v>
      </c>
      <c r="V676">
        <v>2</v>
      </c>
      <c r="W676">
        <v>20</v>
      </c>
      <c r="X676">
        <v>75</v>
      </c>
      <c r="Y676">
        <v>269</v>
      </c>
      <c r="Z676">
        <v>22</v>
      </c>
      <c r="AA676">
        <v>21</v>
      </c>
      <c r="AD676">
        <v>39</v>
      </c>
      <c r="AE676">
        <v>675</v>
      </c>
      <c r="AF676" s="16" t="s">
        <v>39</v>
      </c>
      <c r="AG676" s="16"/>
      <c r="AH676" s="16"/>
      <c r="AI676" s="16" t="str">
        <f t="shared" si="40"/>
        <v>(77,4,2,20,75,269,21, null, 39, 'Chambers 2024 USA',2024, '2023-07-13','2023-07-13','".Carbon::now()."','".Carbon::now()."'),</v>
      </c>
      <c r="AJ676" s="16" t="str">
        <f t="shared" si="41"/>
        <v>('".DB::select("SELECT id_status FROM `status` WHERE `element_type` = 'task' AND status_type = 'client' AND name ='CONFIRMED'")[0]-&gt;id_status."',675,1),</v>
      </c>
      <c r="AK676" s="16" t="str">
        <f t="shared" si="42"/>
        <v/>
      </c>
      <c r="AL676" s="16" t="str">
        <f t="shared" si="43"/>
        <v/>
      </c>
    </row>
    <row r="677" spans="1:38" x14ac:dyDescent="0.25">
      <c r="A677" s="16" t="s">
        <v>365</v>
      </c>
      <c r="B677" s="16" t="s">
        <v>62</v>
      </c>
      <c r="C677" s="16" t="s">
        <v>41</v>
      </c>
      <c r="D677" s="16" t="s">
        <v>28</v>
      </c>
      <c r="E677" s="16" t="s">
        <v>105</v>
      </c>
      <c r="F677" s="16" t="s">
        <v>106</v>
      </c>
      <c r="G677" s="16" t="s">
        <v>107</v>
      </c>
      <c r="H677" s="16" t="s">
        <v>124</v>
      </c>
      <c r="I677" s="16" t="s">
        <v>73</v>
      </c>
      <c r="J677" s="16" t="s">
        <v>314</v>
      </c>
      <c r="M677" s="16" t="s">
        <v>54</v>
      </c>
      <c r="N677" s="7">
        <v>45205</v>
      </c>
      <c r="O677" s="9">
        <v>45176</v>
      </c>
      <c r="P677" t="s">
        <v>1178</v>
      </c>
      <c r="Q677">
        <v>1</v>
      </c>
      <c r="R677">
        <v>33</v>
      </c>
      <c r="S677">
        <v>4</v>
      </c>
      <c r="T677" t="s">
        <v>3029</v>
      </c>
      <c r="U677">
        <v>17</v>
      </c>
      <c r="V677">
        <v>2</v>
      </c>
      <c r="W677">
        <v>20</v>
      </c>
      <c r="X677">
        <v>16</v>
      </c>
      <c r="Y677">
        <v>269</v>
      </c>
      <c r="Z677">
        <v>4</v>
      </c>
      <c r="AA677">
        <v>21</v>
      </c>
      <c r="AD677">
        <v>50</v>
      </c>
      <c r="AE677">
        <v>676</v>
      </c>
      <c r="AF677" s="16" t="s">
        <v>39</v>
      </c>
      <c r="AG677" s="16"/>
      <c r="AH677" s="16"/>
      <c r="AI677" s="16" t="str">
        <f t="shared" si="40"/>
        <v>(17,4,2,20,16,269,21, null, 50, 'Chambers 2024 USA',2024, '2023-09-07','2023-09-07','".Carbon::now()."','".Carbon::now()."'),</v>
      </c>
      <c r="AJ677" s="16" t="str">
        <f t="shared" si="41"/>
        <v>('".DB::select("SELECT id_status FROM `status` WHERE `element_type` = 'task' AND status_type = 'client' AND name ='CONFIRMED'")[0]-&gt;id_status."',676,1),</v>
      </c>
      <c r="AK677" s="16" t="str">
        <f t="shared" si="42"/>
        <v/>
      </c>
      <c r="AL677" s="16" t="str">
        <f t="shared" si="43"/>
        <v/>
      </c>
    </row>
    <row r="678" spans="1:38" x14ac:dyDescent="0.25">
      <c r="A678" s="16" t="s">
        <v>365</v>
      </c>
      <c r="B678" s="16" t="s">
        <v>62</v>
      </c>
      <c r="C678" s="16" t="s">
        <v>41</v>
      </c>
      <c r="D678" s="16" t="s">
        <v>28</v>
      </c>
      <c r="E678" s="16" t="s">
        <v>105</v>
      </c>
      <c r="F678" s="16" t="s">
        <v>106</v>
      </c>
      <c r="G678" s="16" t="s">
        <v>113</v>
      </c>
      <c r="H678" s="16" t="s">
        <v>124</v>
      </c>
      <c r="I678" s="16" t="s">
        <v>73</v>
      </c>
      <c r="J678" s="16" t="s">
        <v>218</v>
      </c>
      <c r="M678" s="16" t="s">
        <v>54</v>
      </c>
      <c r="N678" s="7">
        <v>45205</v>
      </c>
      <c r="O678" s="9">
        <v>45204</v>
      </c>
      <c r="P678" t="s">
        <v>1229</v>
      </c>
      <c r="Q678">
        <v>1</v>
      </c>
      <c r="R678">
        <v>33</v>
      </c>
      <c r="S678">
        <v>4</v>
      </c>
      <c r="T678" t="s">
        <v>3029</v>
      </c>
      <c r="U678">
        <v>17</v>
      </c>
      <c r="V678">
        <v>2</v>
      </c>
      <c r="W678">
        <v>20</v>
      </c>
      <c r="X678">
        <v>33</v>
      </c>
      <c r="Y678">
        <v>269</v>
      </c>
      <c r="Z678">
        <v>4</v>
      </c>
      <c r="AA678">
        <v>13</v>
      </c>
      <c r="AD678">
        <v>50</v>
      </c>
      <c r="AE678">
        <v>677</v>
      </c>
      <c r="AF678" s="16" t="s">
        <v>39</v>
      </c>
      <c r="AG678" s="16"/>
      <c r="AH678" s="16"/>
      <c r="AI678" s="16" t="str">
        <f t="shared" si="40"/>
        <v>(17,4,2,20,33,269,13, null, 50, 'Chambers 2024 USA',2024, '2023-10-05','2023-10-05','".Carbon::now()."','".Carbon::now()."'),</v>
      </c>
      <c r="AJ678" s="16" t="str">
        <f t="shared" si="41"/>
        <v>('".DB::select("SELECT id_status FROM `status` WHERE `element_type` = 'task' AND status_type = 'client' AND name ='CONFIRMED'")[0]-&gt;id_status."',677,1),</v>
      </c>
      <c r="AK678" s="16" t="str">
        <f t="shared" si="42"/>
        <v/>
      </c>
      <c r="AL678" s="16" t="str">
        <f t="shared" si="43"/>
        <v/>
      </c>
    </row>
    <row r="679" spans="1:38" x14ac:dyDescent="0.25">
      <c r="A679" s="16" t="s">
        <v>365</v>
      </c>
      <c r="B679" s="16" t="s">
        <v>62</v>
      </c>
      <c r="C679" s="16" t="s">
        <v>41</v>
      </c>
      <c r="D679" s="16" t="s">
        <v>28</v>
      </c>
      <c r="E679" s="16" t="s">
        <v>105</v>
      </c>
      <c r="F679" s="16" t="s">
        <v>106</v>
      </c>
      <c r="G679" s="16" t="s">
        <v>122</v>
      </c>
      <c r="H679" s="16" t="s">
        <v>124</v>
      </c>
      <c r="I679" s="16" t="s">
        <v>73</v>
      </c>
      <c r="J679" s="16" t="s">
        <v>66</v>
      </c>
      <c r="M679" s="16" t="s">
        <v>54</v>
      </c>
      <c r="N679" s="7"/>
      <c r="O679" s="9">
        <v>45120</v>
      </c>
      <c r="P679" t="s">
        <v>1221</v>
      </c>
      <c r="Q679">
        <v>1</v>
      </c>
      <c r="R679">
        <v>33</v>
      </c>
      <c r="S679">
        <v>4</v>
      </c>
      <c r="T679" t="s">
        <v>3029</v>
      </c>
      <c r="U679">
        <v>17</v>
      </c>
      <c r="V679">
        <v>2</v>
      </c>
      <c r="W679">
        <v>20</v>
      </c>
      <c r="X679">
        <v>53</v>
      </c>
      <c r="Y679">
        <v>269</v>
      </c>
      <c r="Z679">
        <v>4</v>
      </c>
      <c r="AA679">
        <v>23</v>
      </c>
      <c r="AD679">
        <v>50</v>
      </c>
      <c r="AE679">
        <v>678</v>
      </c>
      <c r="AF679" s="16" t="s">
        <v>39</v>
      </c>
      <c r="AG679" s="16"/>
      <c r="AH679" s="16"/>
      <c r="AI679" s="16" t="str">
        <f t="shared" si="40"/>
        <v>(17,4,2,20,53,269,23, null, 50, 'Chambers 2024 USA',2024, '2023-07-13','2023-07-13','".Carbon::now()."','".Carbon::now()."'),</v>
      </c>
      <c r="AJ679" s="16" t="str">
        <f t="shared" si="41"/>
        <v>('".DB::select("SELECT id_status FROM `status` WHERE `element_type` = 'task' AND status_type = 'client' AND name ='CONFIRMED'")[0]-&gt;id_status."',678,1),</v>
      </c>
      <c r="AK679" s="16" t="str">
        <f t="shared" si="42"/>
        <v/>
      </c>
      <c r="AL679" s="16" t="str">
        <f t="shared" si="43"/>
        <v/>
      </c>
    </row>
    <row r="680" spans="1:38" x14ac:dyDescent="0.25">
      <c r="A680" s="16" t="s">
        <v>365</v>
      </c>
      <c r="B680" s="16" t="s">
        <v>62</v>
      </c>
      <c r="C680" s="16" t="s">
        <v>41</v>
      </c>
      <c r="D680" s="16" t="s">
        <v>28</v>
      </c>
      <c r="E680" s="16" t="s">
        <v>105</v>
      </c>
      <c r="F680" s="16" t="s">
        <v>106</v>
      </c>
      <c r="G680" s="16" t="s">
        <v>394</v>
      </c>
      <c r="H680" s="16" t="s">
        <v>124</v>
      </c>
      <c r="I680" s="16" t="s">
        <v>73</v>
      </c>
      <c r="J680" s="16" t="s">
        <v>314</v>
      </c>
      <c r="M680" s="16" t="s">
        <v>54</v>
      </c>
      <c r="N680" s="7">
        <v>45170</v>
      </c>
      <c r="O680" s="9">
        <v>45176</v>
      </c>
      <c r="P680" t="s">
        <v>1178</v>
      </c>
      <c r="Q680">
        <v>1</v>
      </c>
      <c r="R680">
        <v>33</v>
      </c>
      <c r="S680">
        <v>4</v>
      </c>
      <c r="T680" t="s">
        <v>3029</v>
      </c>
      <c r="U680">
        <v>17</v>
      </c>
      <c r="V680">
        <v>2</v>
      </c>
      <c r="W680">
        <v>20</v>
      </c>
      <c r="X680">
        <v>66</v>
      </c>
      <c r="Y680">
        <v>269</v>
      </c>
      <c r="Z680">
        <v>4</v>
      </c>
      <c r="AA680">
        <v>21</v>
      </c>
      <c r="AD680">
        <v>50</v>
      </c>
      <c r="AE680">
        <v>679</v>
      </c>
      <c r="AF680" s="16" t="s">
        <v>39</v>
      </c>
      <c r="AG680" s="16"/>
      <c r="AH680" s="16"/>
      <c r="AI680" s="16" t="str">
        <f t="shared" si="40"/>
        <v>(17,4,2,20,66,269,21, null, 50, 'Chambers 2024 USA',2024, '2023-09-07','2023-09-07','".Carbon::now()."','".Carbon::now()."'),</v>
      </c>
      <c r="AJ680" s="16" t="str">
        <f t="shared" si="41"/>
        <v>('".DB::select("SELECT id_status FROM `status` WHERE `element_type` = 'task' AND status_type = 'client' AND name ='CONFIRMED'")[0]-&gt;id_status."',679,1),</v>
      </c>
      <c r="AK680" s="16" t="str">
        <f t="shared" si="42"/>
        <v/>
      </c>
      <c r="AL680" s="16" t="str">
        <f t="shared" si="43"/>
        <v/>
      </c>
    </row>
    <row r="681" spans="1:38" x14ac:dyDescent="0.25">
      <c r="A681" s="16" t="s">
        <v>365</v>
      </c>
      <c r="B681" s="16" t="s">
        <v>62</v>
      </c>
      <c r="C681" s="16" t="s">
        <v>41</v>
      </c>
      <c r="D681" s="16" t="s">
        <v>28</v>
      </c>
      <c r="E681" s="16" t="s">
        <v>105</v>
      </c>
      <c r="F681" s="16" t="s">
        <v>106</v>
      </c>
      <c r="G681" s="16" t="s">
        <v>123</v>
      </c>
      <c r="H681" s="16" t="s">
        <v>124</v>
      </c>
      <c r="I681" s="16" t="s">
        <v>73</v>
      </c>
      <c r="J681" s="16" t="s">
        <v>314</v>
      </c>
      <c r="M681" s="16" t="s">
        <v>54</v>
      </c>
      <c r="N681" s="7">
        <v>45121</v>
      </c>
      <c r="O681" s="9">
        <v>45120</v>
      </c>
      <c r="P681" t="s">
        <v>1221</v>
      </c>
      <c r="Q681">
        <v>1</v>
      </c>
      <c r="R681">
        <v>33</v>
      </c>
      <c r="S681">
        <v>4</v>
      </c>
      <c r="T681" t="s">
        <v>3029</v>
      </c>
      <c r="U681">
        <v>17</v>
      </c>
      <c r="V681">
        <v>2</v>
      </c>
      <c r="W681">
        <v>20</v>
      </c>
      <c r="X681">
        <v>75</v>
      </c>
      <c r="Y681">
        <v>269</v>
      </c>
      <c r="Z681">
        <v>4</v>
      </c>
      <c r="AA681">
        <v>21</v>
      </c>
      <c r="AD681">
        <v>50</v>
      </c>
      <c r="AE681">
        <v>680</v>
      </c>
      <c r="AF681" s="16" t="s">
        <v>39</v>
      </c>
      <c r="AG681" s="16"/>
      <c r="AH681" s="16"/>
      <c r="AI681" s="16" t="str">
        <f t="shared" si="40"/>
        <v>(17,4,2,20,75,269,21, null, 50, 'Chambers 2024 USA',2024, '2023-07-13','2023-07-13','".Carbon::now()."','".Carbon::now()."'),</v>
      </c>
      <c r="AJ681" s="16" t="str">
        <f t="shared" si="41"/>
        <v>('".DB::select("SELECT id_status FROM `status` WHERE `element_type` = 'task' AND status_type = 'client' AND name ='CONFIRMED'")[0]-&gt;id_status."',680,1),</v>
      </c>
      <c r="AK681" s="16" t="str">
        <f t="shared" si="42"/>
        <v/>
      </c>
      <c r="AL681" s="16" t="str">
        <f t="shared" si="43"/>
        <v/>
      </c>
    </row>
    <row r="682" spans="1:38" x14ac:dyDescent="0.25">
      <c r="A682" s="16" t="s">
        <v>104</v>
      </c>
      <c r="B682" s="16" t="s">
        <v>62</v>
      </c>
      <c r="C682" s="16" t="s">
        <v>41</v>
      </c>
      <c r="D682" s="16" t="s">
        <v>28</v>
      </c>
      <c r="E682" s="16" t="s">
        <v>105</v>
      </c>
      <c r="F682" s="16" t="s">
        <v>106</v>
      </c>
      <c r="G682" s="16" t="s">
        <v>123</v>
      </c>
      <c r="H682" s="16" t="s">
        <v>125</v>
      </c>
      <c r="I682" s="16" t="s">
        <v>94</v>
      </c>
      <c r="J682" s="16" t="s">
        <v>109</v>
      </c>
      <c r="M682" s="16" t="s">
        <v>37</v>
      </c>
      <c r="N682" s="7"/>
      <c r="O682" s="9">
        <v>45120</v>
      </c>
      <c r="P682" t="s">
        <v>1221</v>
      </c>
      <c r="Q682">
        <v>1</v>
      </c>
      <c r="R682">
        <v>10</v>
      </c>
      <c r="S682">
        <v>4</v>
      </c>
      <c r="T682" t="s">
        <v>3023</v>
      </c>
      <c r="U682">
        <v>133</v>
      </c>
      <c r="V682">
        <v>2</v>
      </c>
      <c r="W682">
        <v>20</v>
      </c>
      <c r="X682">
        <v>75</v>
      </c>
      <c r="Y682">
        <v>272</v>
      </c>
      <c r="Z682">
        <v>33</v>
      </c>
      <c r="AA682">
        <v>3</v>
      </c>
      <c r="AD682">
        <v>42</v>
      </c>
      <c r="AE682">
        <v>681</v>
      </c>
      <c r="AF682" s="16" t="s">
        <v>39</v>
      </c>
      <c r="AG682" s="16"/>
      <c r="AH682" s="16"/>
      <c r="AI682" s="16" t="str">
        <f t="shared" si="40"/>
        <v>(133,4,2,20,75,272,3, null, 42, 'Chambers 2024 USA',2024, '2023-07-13','2023-07-13','".Carbon::now()."','".Carbon::now()."'),</v>
      </c>
      <c r="AJ682" s="16" t="str">
        <f t="shared" si="41"/>
        <v>('".DB::select("SELECT id_status FROM `status` WHERE `element_type` = 'task' AND status_type = 'client' AND name ='CONFIRMED'")[0]-&gt;id_status."',681,1),</v>
      </c>
      <c r="AK682" s="16" t="str">
        <f t="shared" si="42"/>
        <v/>
      </c>
      <c r="AL682" s="16" t="str">
        <f t="shared" si="43"/>
        <v/>
      </c>
    </row>
    <row r="683" spans="1:38" x14ac:dyDescent="0.25">
      <c r="A683" s="16" t="s">
        <v>313</v>
      </c>
      <c r="B683" s="16" t="s">
        <v>68</v>
      </c>
      <c r="C683" s="16" t="s">
        <v>41</v>
      </c>
      <c r="D683" s="16" t="s">
        <v>28</v>
      </c>
      <c r="E683" s="16" t="s">
        <v>105</v>
      </c>
      <c r="F683" s="16" t="s">
        <v>106</v>
      </c>
      <c r="G683" s="16" t="s">
        <v>123</v>
      </c>
      <c r="H683" s="16" t="s">
        <v>125</v>
      </c>
      <c r="I683" s="16" t="s">
        <v>55</v>
      </c>
      <c r="J683" s="16" t="s">
        <v>314</v>
      </c>
      <c r="M683" s="16" t="s">
        <v>315</v>
      </c>
      <c r="N683" s="7"/>
      <c r="O683" s="9">
        <v>45120</v>
      </c>
      <c r="P683" t="s">
        <v>1221</v>
      </c>
      <c r="Q683">
        <v>1</v>
      </c>
      <c r="R683">
        <v>32</v>
      </c>
      <c r="S683">
        <v>4</v>
      </c>
      <c r="T683" t="s">
        <v>3024</v>
      </c>
      <c r="U683">
        <v>77</v>
      </c>
      <c r="V683">
        <v>2</v>
      </c>
      <c r="W683">
        <v>20</v>
      </c>
      <c r="X683">
        <v>75</v>
      </c>
      <c r="Y683">
        <v>272</v>
      </c>
      <c r="Z683">
        <v>22</v>
      </c>
      <c r="AA683">
        <v>21</v>
      </c>
      <c r="AD683">
        <v>39</v>
      </c>
      <c r="AE683">
        <v>682</v>
      </c>
      <c r="AF683" s="16" t="s">
        <v>39</v>
      </c>
      <c r="AG683" s="16"/>
      <c r="AH683" s="16"/>
      <c r="AI683" s="16" t="str">
        <f t="shared" si="40"/>
        <v>(77,4,2,20,75,272,21, null, 39, 'Chambers 2024 USA',2024, '2023-07-13','2023-07-13','".Carbon::now()."','".Carbon::now()."'),</v>
      </c>
      <c r="AJ683" s="16" t="str">
        <f t="shared" si="41"/>
        <v>('".DB::select("SELECT id_status FROM `status` WHERE `element_type` = 'task' AND status_type = 'client' AND name ='CONFIRMED'")[0]-&gt;id_status."',682,1),</v>
      </c>
      <c r="AK683" s="16" t="str">
        <f t="shared" si="42"/>
        <v/>
      </c>
      <c r="AL683" s="16" t="str">
        <f t="shared" si="43"/>
        <v/>
      </c>
    </row>
    <row r="684" spans="1:38" x14ac:dyDescent="0.25">
      <c r="A684" s="16" t="s">
        <v>365</v>
      </c>
      <c r="B684" s="16" t="s">
        <v>62</v>
      </c>
      <c r="C684" s="16" t="s">
        <v>41</v>
      </c>
      <c r="D684" s="16" t="s">
        <v>28</v>
      </c>
      <c r="E684" s="16" t="s">
        <v>105</v>
      </c>
      <c r="F684" s="16" t="s">
        <v>106</v>
      </c>
      <c r="G684" s="16" t="s">
        <v>107</v>
      </c>
      <c r="H684" s="16" t="s">
        <v>125</v>
      </c>
      <c r="I684" s="16" t="s">
        <v>73</v>
      </c>
      <c r="J684" s="16" t="s">
        <v>314</v>
      </c>
      <c r="M684" s="16" t="s">
        <v>54</v>
      </c>
      <c r="N684" s="7">
        <v>45205</v>
      </c>
      <c r="O684" s="9">
        <v>45176</v>
      </c>
      <c r="P684" t="s">
        <v>1178</v>
      </c>
      <c r="Q684">
        <v>1</v>
      </c>
      <c r="R684">
        <v>33</v>
      </c>
      <c r="S684">
        <v>4</v>
      </c>
      <c r="T684" t="s">
        <v>3029</v>
      </c>
      <c r="U684">
        <v>17</v>
      </c>
      <c r="V684">
        <v>2</v>
      </c>
      <c r="W684">
        <v>20</v>
      </c>
      <c r="X684">
        <v>16</v>
      </c>
      <c r="Y684">
        <v>272</v>
      </c>
      <c r="Z684">
        <v>4</v>
      </c>
      <c r="AA684">
        <v>21</v>
      </c>
      <c r="AD684">
        <v>50</v>
      </c>
      <c r="AE684">
        <v>683</v>
      </c>
      <c r="AF684" s="16" t="s">
        <v>39</v>
      </c>
      <c r="AG684" s="16"/>
      <c r="AH684" s="16"/>
      <c r="AI684" s="16" t="str">
        <f t="shared" si="40"/>
        <v>(17,4,2,20,16,272,21, null, 50, 'Chambers 2024 USA',2024, '2023-09-07','2023-09-07','".Carbon::now()."','".Carbon::now()."'),</v>
      </c>
      <c r="AJ684" s="16" t="str">
        <f t="shared" si="41"/>
        <v>('".DB::select("SELECT id_status FROM `status` WHERE `element_type` = 'task' AND status_type = 'client' AND name ='CONFIRMED'")[0]-&gt;id_status."',683,1),</v>
      </c>
      <c r="AK684" s="16" t="str">
        <f t="shared" si="42"/>
        <v/>
      </c>
      <c r="AL684" s="16" t="str">
        <f t="shared" si="43"/>
        <v/>
      </c>
    </row>
    <row r="685" spans="1:38" x14ac:dyDescent="0.25">
      <c r="A685" s="16" t="s">
        <v>365</v>
      </c>
      <c r="B685" s="16" t="s">
        <v>62</v>
      </c>
      <c r="C685" s="16" t="s">
        <v>41</v>
      </c>
      <c r="D685" s="16" t="s">
        <v>28</v>
      </c>
      <c r="E685" s="16" t="s">
        <v>105</v>
      </c>
      <c r="F685" s="16" t="s">
        <v>106</v>
      </c>
      <c r="G685" s="16" t="s">
        <v>394</v>
      </c>
      <c r="H685" s="16" t="s">
        <v>125</v>
      </c>
      <c r="I685" s="16" t="s">
        <v>73</v>
      </c>
      <c r="J685" s="16" t="s">
        <v>314</v>
      </c>
      <c r="M685" s="16" t="s">
        <v>54</v>
      </c>
      <c r="N685" s="7">
        <v>45170</v>
      </c>
      <c r="O685" s="9">
        <v>45176</v>
      </c>
      <c r="P685" t="s">
        <v>1178</v>
      </c>
      <c r="Q685">
        <v>1</v>
      </c>
      <c r="R685">
        <v>33</v>
      </c>
      <c r="S685">
        <v>4</v>
      </c>
      <c r="T685" t="s">
        <v>3029</v>
      </c>
      <c r="U685">
        <v>17</v>
      </c>
      <c r="V685">
        <v>2</v>
      </c>
      <c r="W685">
        <v>20</v>
      </c>
      <c r="X685">
        <v>66</v>
      </c>
      <c r="Y685">
        <v>272</v>
      </c>
      <c r="Z685">
        <v>4</v>
      </c>
      <c r="AA685">
        <v>21</v>
      </c>
      <c r="AD685">
        <v>50</v>
      </c>
      <c r="AE685">
        <v>684</v>
      </c>
      <c r="AF685" s="16" t="s">
        <v>39</v>
      </c>
      <c r="AG685" s="16"/>
      <c r="AH685" s="16"/>
      <c r="AI685" s="16" t="str">
        <f t="shared" si="40"/>
        <v>(17,4,2,20,66,272,21, null, 50, 'Chambers 2024 USA',2024, '2023-09-07','2023-09-07','".Carbon::now()."','".Carbon::now()."'),</v>
      </c>
      <c r="AJ685" s="16" t="str">
        <f t="shared" si="41"/>
        <v>('".DB::select("SELECT id_status FROM `status` WHERE `element_type` = 'task' AND status_type = 'client' AND name ='CONFIRMED'")[0]-&gt;id_status."',684,1),</v>
      </c>
      <c r="AK685" s="16" t="str">
        <f t="shared" si="42"/>
        <v/>
      </c>
      <c r="AL685" s="16" t="str">
        <f t="shared" si="43"/>
        <v/>
      </c>
    </row>
    <row r="686" spans="1:38" x14ac:dyDescent="0.25">
      <c r="A686" s="16" t="s">
        <v>365</v>
      </c>
      <c r="B686" s="16" t="s">
        <v>62</v>
      </c>
      <c r="C686" s="16" t="s">
        <v>41</v>
      </c>
      <c r="D686" s="16" t="s">
        <v>28</v>
      </c>
      <c r="E686" s="16" t="s">
        <v>105</v>
      </c>
      <c r="F686" s="16" t="s">
        <v>106</v>
      </c>
      <c r="G686" s="16" t="s">
        <v>123</v>
      </c>
      <c r="H686" s="16" t="s">
        <v>125</v>
      </c>
      <c r="I686" s="16" t="s">
        <v>73</v>
      </c>
      <c r="J686" s="16" t="s">
        <v>314</v>
      </c>
      <c r="M686" s="16" t="s">
        <v>54</v>
      </c>
      <c r="N686" s="7">
        <v>45121</v>
      </c>
      <c r="O686" s="9">
        <v>45120</v>
      </c>
      <c r="P686" t="s">
        <v>1221</v>
      </c>
      <c r="Q686">
        <v>1</v>
      </c>
      <c r="R686">
        <v>33</v>
      </c>
      <c r="S686">
        <v>4</v>
      </c>
      <c r="T686" t="s">
        <v>3029</v>
      </c>
      <c r="U686">
        <v>17</v>
      </c>
      <c r="V686">
        <v>2</v>
      </c>
      <c r="W686">
        <v>20</v>
      </c>
      <c r="X686">
        <v>75</v>
      </c>
      <c r="Y686">
        <v>272</v>
      </c>
      <c r="Z686">
        <v>4</v>
      </c>
      <c r="AA686">
        <v>21</v>
      </c>
      <c r="AD686">
        <v>50</v>
      </c>
      <c r="AE686">
        <v>685</v>
      </c>
      <c r="AF686" s="16" t="s">
        <v>39</v>
      </c>
      <c r="AG686" s="16"/>
      <c r="AH686" s="16"/>
      <c r="AI686" s="16" t="str">
        <f t="shared" si="40"/>
        <v>(17,4,2,20,75,272,21, null, 50, 'Chambers 2024 USA',2024, '2023-07-13','2023-07-13','".Carbon::now()."','".Carbon::now()."'),</v>
      </c>
      <c r="AJ686" s="16" t="str">
        <f t="shared" si="41"/>
        <v>('".DB::select("SELECT id_status FROM `status` WHERE `element_type` = 'task' AND status_type = 'client' AND name ='CONFIRMED'")[0]-&gt;id_status."',685,1),</v>
      </c>
      <c r="AK686" s="16" t="str">
        <f t="shared" si="42"/>
        <v/>
      </c>
      <c r="AL686" s="16" t="str">
        <f t="shared" si="43"/>
        <v/>
      </c>
    </row>
    <row r="687" spans="1:38" x14ac:dyDescent="0.25">
      <c r="A687" s="16" t="s">
        <v>267</v>
      </c>
      <c r="B687" s="16" t="s">
        <v>26</v>
      </c>
      <c r="C687" s="16" t="s">
        <v>41</v>
      </c>
      <c r="D687" s="16" t="s">
        <v>28</v>
      </c>
      <c r="E687" s="16" t="s">
        <v>76</v>
      </c>
      <c r="F687" s="16" t="s">
        <v>77</v>
      </c>
      <c r="G687" s="16" t="s">
        <v>78</v>
      </c>
      <c r="H687" s="16" t="s">
        <v>278</v>
      </c>
      <c r="I687" s="16" t="s">
        <v>73</v>
      </c>
      <c r="J687" s="16" t="s">
        <v>218</v>
      </c>
      <c r="M687" s="16" t="s">
        <v>234</v>
      </c>
      <c r="N687" s="7">
        <v>44965</v>
      </c>
      <c r="O687" s="9">
        <v>44965</v>
      </c>
      <c r="P687" t="s">
        <v>1207</v>
      </c>
      <c r="Q687">
        <v>1</v>
      </c>
      <c r="R687">
        <v>21</v>
      </c>
      <c r="S687">
        <v>5</v>
      </c>
      <c r="T687" t="s">
        <v>3015</v>
      </c>
      <c r="U687">
        <v>121</v>
      </c>
      <c r="V687">
        <v>2</v>
      </c>
      <c r="W687">
        <v>19</v>
      </c>
      <c r="X687">
        <v>114</v>
      </c>
      <c r="Y687">
        <v>199</v>
      </c>
      <c r="Z687">
        <v>4</v>
      </c>
      <c r="AA687">
        <v>13</v>
      </c>
      <c r="AD687">
        <v>31</v>
      </c>
      <c r="AE687">
        <v>686</v>
      </c>
      <c r="AF687" s="16" t="s">
        <v>39</v>
      </c>
      <c r="AG687" s="16"/>
      <c r="AH687" s="16"/>
      <c r="AI687" s="16" t="str">
        <f t="shared" si="40"/>
        <v>(121,5,2,19,114,199,13, null, 31, 'Chambers 2024 UK',2024, '2023-02-08','2023-02-08','".Carbon::now()."','".Carbon::now()."'),</v>
      </c>
      <c r="AJ687" s="16" t="str">
        <f t="shared" si="41"/>
        <v>('".DB::select("SELECT id_status FROM `status` WHERE `element_type` = 'task' AND status_type = 'client' AND name ='CONFIRMED'")[0]-&gt;id_status."',686,1),</v>
      </c>
      <c r="AK687" s="16" t="str">
        <f t="shared" si="42"/>
        <v/>
      </c>
      <c r="AL687" s="16" t="str">
        <f t="shared" si="43"/>
        <v/>
      </c>
    </row>
    <row r="688" spans="1:38" x14ac:dyDescent="0.25">
      <c r="A688" s="16" t="s">
        <v>267</v>
      </c>
      <c r="B688" s="16" t="s">
        <v>26</v>
      </c>
      <c r="C688" s="16" t="s">
        <v>41</v>
      </c>
      <c r="D688" s="16" t="s">
        <v>349</v>
      </c>
      <c r="E688" s="16" t="s">
        <v>1274</v>
      </c>
      <c r="F688" s="16" t="s">
        <v>77</v>
      </c>
      <c r="G688" s="16" t="s">
        <v>78</v>
      </c>
      <c r="H688" s="16" t="s">
        <v>278</v>
      </c>
      <c r="I688" s="16" t="s">
        <v>73</v>
      </c>
      <c r="J688" s="16" t="s">
        <v>218</v>
      </c>
      <c r="M688" s="16" t="s">
        <v>234</v>
      </c>
      <c r="N688" s="7">
        <v>45330</v>
      </c>
      <c r="O688" s="9">
        <v>45330</v>
      </c>
      <c r="P688" t="s">
        <v>3129</v>
      </c>
      <c r="Q688">
        <v>1</v>
      </c>
      <c r="R688">
        <v>21</v>
      </c>
      <c r="S688">
        <v>5</v>
      </c>
      <c r="T688" t="s">
        <v>5006</v>
      </c>
      <c r="U688">
        <v>209</v>
      </c>
      <c r="V688">
        <v>2</v>
      </c>
      <c r="W688">
        <v>19</v>
      </c>
      <c r="X688">
        <v>114</v>
      </c>
      <c r="Y688">
        <v>199</v>
      </c>
      <c r="Z688">
        <v>4</v>
      </c>
      <c r="AA688">
        <v>13</v>
      </c>
      <c r="AD688">
        <v>31</v>
      </c>
      <c r="AE688">
        <v>687</v>
      </c>
      <c r="AF688" s="16" t="s">
        <v>24</v>
      </c>
      <c r="AG688" s="16"/>
      <c r="AH688" s="16"/>
      <c r="AI688" s="16" t="str">
        <f t="shared" si="40"/>
        <v>(209,5,2,19,114,199,13, null, 31, 'Chambers 2025 UK',2025, '2024-02-08','2024-02-08','".Carbon::now()."','".Carbon::now()."'),</v>
      </c>
      <c r="AJ688" s="16" t="str">
        <f t="shared" si="41"/>
        <v>('".DB::select("SELECT id_status FROM `status` WHERE `element_type` = 'task' AND status_type = 'client' AND name ='CANCELLED'")[0]-&gt;id_status."',687,1),</v>
      </c>
      <c r="AK688" s="16" t="str">
        <f t="shared" si="42"/>
        <v/>
      </c>
      <c r="AL688" s="16" t="str">
        <f t="shared" si="43"/>
        <v/>
      </c>
    </row>
    <row r="689" spans="1:38" x14ac:dyDescent="0.25">
      <c r="A689" s="16" t="s">
        <v>365</v>
      </c>
      <c r="B689" s="16" t="s">
        <v>62</v>
      </c>
      <c r="C689" s="16" t="s">
        <v>41</v>
      </c>
      <c r="D689" s="16" t="s">
        <v>28</v>
      </c>
      <c r="E689" s="16" t="s">
        <v>76</v>
      </c>
      <c r="F689" s="16" t="s">
        <v>77</v>
      </c>
      <c r="G689" s="16" t="s">
        <v>78</v>
      </c>
      <c r="H689" s="16" t="s">
        <v>278</v>
      </c>
      <c r="I689" s="16" t="s">
        <v>73</v>
      </c>
      <c r="J689" s="16" t="s">
        <v>73</v>
      </c>
      <c r="M689" s="16" t="s">
        <v>54</v>
      </c>
      <c r="N689" s="7">
        <v>44965</v>
      </c>
      <c r="O689" s="9">
        <v>44965</v>
      </c>
      <c r="P689" t="s">
        <v>1207</v>
      </c>
      <c r="Q689">
        <v>1</v>
      </c>
      <c r="R689">
        <v>33</v>
      </c>
      <c r="S689">
        <v>4</v>
      </c>
      <c r="T689" t="s">
        <v>3029</v>
      </c>
      <c r="U689">
        <v>17</v>
      </c>
      <c r="V689">
        <v>2</v>
      </c>
      <c r="W689">
        <v>19</v>
      </c>
      <c r="X689">
        <v>114</v>
      </c>
      <c r="Y689">
        <v>199</v>
      </c>
      <c r="Z689">
        <v>4</v>
      </c>
      <c r="AA689">
        <v>4</v>
      </c>
      <c r="AD689">
        <v>50</v>
      </c>
      <c r="AE689">
        <v>688</v>
      </c>
      <c r="AF689" s="16" t="s">
        <v>39</v>
      </c>
      <c r="AG689" s="16"/>
      <c r="AH689" s="16"/>
      <c r="AI689" s="16" t="str">
        <f t="shared" si="40"/>
        <v>(17,4,2,19,114,199,4, null, 50, 'Chambers 2024 UK',2024, '2023-02-08','2023-02-08','".Carbon::now()."','".Carbon::now()."'),</v>
      </c>
      <c r="AJ689" s="16" t="str">
        <f t="shared" si="41"/>
        <v>('".DB::select("SELECT id_status FROM `status` WHERE `element_type` = 'task' AND status_type = 'client' AND name ='CONFIRMED'")[0]-&gt;id_status."',688,1),</v>
      </c>
      <c r="AK689" s="16" t="str">
        <f t="shared" si="42"/>
        <v/>
      </c>
      <c r="AL689" s="16" t="str">
        <f t="shared" si="43"/>
        <v/>
      </c>
    </row>
    <row r="690" spans="1:38" x14ac:dyDescent="0.25">
      <c r="A690" s="16" t="s">
        <v>104</v>
      </c>
      <c r="B690" s="16" t="s">
        <v>62</v>
      </c>
      <c r="C690" s="16" t="s">
        <v>41</v>
      </c>
      <c r="D690" s="16" t="s">
        <v>28</v>
      </c>
      <c r="E690" s="16" t="s">
        <v>105</v>
      </c>
      <c r="F690" s="16" t="s">
        <v>106</v>
      </c>
      <c r="G690" s="16" t="s">
        <v>123</v>
      </c>
      <c r="H690" s="16" t="s">
        <v>126</v>
      </c>
      <c r="I690" s="16" t="s">
        <v>94</v>
      </c>
      <c r="J690" s="16" t="s">
        <v>109</v>
      </c>
      <c r="M690" s="16"/>
      <c r="N690" s="7">
        <v>45121</v>
      </c>
      <c r="O690" s="9">
        <v>45120</v>
      </c>
      <c r="P690" t="s">
        <v>1221</v>
      </c>
      <c r="Q690">
        <v>1</v>
      </c>
      <c r="R690">
        <v>10</v>
      </c>
      <c r="S690">
        <v>4</v>
      </c>
      <c r="T690" t="s">
        <v>3023</v>
      </c>
      <c r="U690">
        <v>133</v>
      </c>
      <c r="V690">
        <v>2</v>
      </c>
      <c r="W690">
        <v>20</v>
      </c>
      <c r="X690">
        <v>75</v>
      </c>
      <c r="Y690">
        <v>340</v>
      </c>
      <c r="Z690">
        <v>33</v>
      </c>
      <c r="AA690">
        <v>3</v>
      </c>
      <c r="AE690">
        <v>689</v>
      </c>
      <c r="AF690" s="16" t="s">
        <v>24</v>
      </c>
      <c r="AG690" s="16"/>
      <c r="AH690" s="16"/>
      <c r="AI690" s="16" t="str">
        <f t="shared" si="40"/>
        <v>(133,4,2,20,75,340,3, null, null, 'Chambers 2024 USA',2024, '2023-07-13','2023-07-13','".Carbon::now()."','".Carbon::now()."'),</v>
      </c>
      <c r="AJ690" s="16" t="str">
        <f t="shared" si="41"/>
        <v>('".DB::select("SELECT id_status FROM `status` WHERE `element_type` = 'task' AND status_type = 'client' AND name ='CANCELLED'")[0]-&gt;id_status."',689,1),</v>
      </c>
      <c r="AK690" s="16" t="str">
        <f t="shared" si="42"/>
        <v/>
      </c>
      <c r="AL690" s="16" t="str">
        <f t="shared" si="43"/>
        <v/>
      </c>
    </row>
    <row r="691" spans="1:38" x14ac:dyDescent="0.25">
      <c r="A691" s="16" t="s">
        <v>313</v>
      </c>
      <c r="B691" s="16" t="s">
        <v>62</v>
      </c>
      <c r="C691" s="16" t="s">
        <v>41</v>
      </c>
      <c r="D691" s="16" t="s">
        <v>28</v>
      </c>
      <c r="E691" s="16" t="s">
        <v>105</v>
      </c>
      <c r="F691" s="16" t="s">
        <v>106</v>
      </c>
      <c r="G691" s="16" t="s">
        <v>123</v>
      </c>
      <c r="H691" s="16" t="s">
        <v>126</v>
      </c>
      <c r="I691" s="16" t="s">
        <v>55</v>
      </c>
      <c r="J691" s="16" t="s">
        <v>314</v>
      </c>
      <c r="M691" s="16" t="s">
        <v>315</v>
      </c>
      <c r="N691" s="7"/>
      <c r="O691" s="9">
        <v>45120</v>
      </c>
      <c r="P691" t="s">
        <v>1221</v>
      </c>
      <c r="Q691">
        <v>1</v>
      </c>
      <c r="R691">
        <v>32</v>
      </c>
      <c r="S691">
        <v>4</v>
      </c>
      <c r="T691" t="s">
        <v>3024</v>
      </c>
      <c r="U691">
        <v>77</v>
      </c>
      <c r="V691">
        <v>2</v>
      </c>
      <c r="W691">
        <v>20</v>
      </c>
      <c r="X691">
        <v>75</v>
      </c>
      <c r="Y691">
        <v>340</v>
      </c>
      <c r="Z691">
        <v>22</v>
      </c>
      <c r="AA691">
        <v>21</v>
      </c>
      <c r="AD691">
        <v>39</v>
      </c>
      <c r="AE691">
        <v>690</v>
      </c>
      <c r="AF691" s="16" t="s">
        <v>39</v>
      </c>
      <c r="AG691" s="16"/>
      <c r="AH691" s="16"/>
      <c r="AI691" s="16" t="str">
        <f t="shared" si="40"/>
        <v>(77,4,2,20,75,340,21, null, 39, 'Chambers 2024 USA',2024, '2023-07-13','2023-07-13','".Carbon::now()."','".Carbon::now()."'),</v>
      </c>
      <c r="AJ691" s="16" t="str">
        <f t="shared" si="41"/>
        <v>('".DB::select("SELECT id_status FROM `status` WHERE `element_type` = 'task' AND status_type = 'client' AND name ='CONFIRMED'")[0]-&gt;id_status."',690,1),</v>
      </c>
      <c r="AK691" s="16" t="str">
        <f t="shared" si="42"/>
        <v/>
      </c>
      <c r="AL691" s="16" t="str">
        <f t="shared" si="43"/>
        <v/>
      </c>
    </row>
    <row r="692" spans="1:38" x14ac:dyDescent="0.25">
      <c r="A692" s="16" t="s">
        <v>259</v>
      </c>
      <c r="B692" s="16" t="s">
        <v>62</v>
      </c>
      <c r="C692" s="16" t="s">
        <v>41</v>
      </c>
      <c r="D692" s="16" t="s">
        <v>28</v>
      </c>
      <c r="E692" s="16" t="s">
        <v>160</v>
      </c>
      <c r="F692" s="16" t="s">
        <v>155</v>
      </c>
      <c r="G692" s="16" t="s">
        <v>265</v>
      </c>
      <c r="H692" s="16" t="s">
        <v>266</v>
      </c>
      <c r="I692" s="16"/>
      <c r="J692" s="16"/>
      <c r="M692" s="16"/>
      <c r="N692" s="7">
        <v>44975</v>
      </c>
      <c r="O692" s="9">
        <v>44957</v>
      </c>
      <c r="P692" t="s">
        <v>1176</v>
      </c>
      <c r="Q692">
        <v>1</v>
      </c>
      <c r="R692">
        <v>20</v>
      </c>
      <c r="S692">
        <v>4</v>
      </c>
      <c r="T692" t="s">
        <v>2981</v>
      </c>
      <c r="U692">
        <v>14</v>
      </c>
      <c r="V692">
        <v>2</v>
      </c>
      <c r="W692">
        <v>4</v>
      </c>
      <c r="X692">
        <v>71</v>
      </c>
      <c r="Y692">
        <v>203</v>
      </c>
      <c r="AE692">
        <v>691</v>
      </c>
      <c r="AF692" s="16" t="s">
        <v>24</v>
      </c>
      <c r="AG692" s="16"/>
      <c r="AH692" s="16"/>
      <c r="AI692" s="16" t="str">
        <f t="shared" si="40"/>
        <v>(14,4,2,4,71,203,null, null, null, 'Chambers 2024 Asia Pacific',2024, '2023-01-31','2023-01-31','".Carbon::now()."','".Carbon::now()."'),</v>
      </c>
      <c r="AJ692" s="16" t="str">
        <f t="shared" si="41"/>
        <v>('".DB::select("SELECT id_status FROM `status` WHERE `element_type` = 'task' AND status_type = 'client' AND name ='CANCELLED'")[0]-&gt;id_status."',691,1),</v>
      </c>
      <c r="AK692" s="16" t="str">
        <f t="shared" si="42"/>
        <v/>
      </c>
      <c r="AL692" s="16" t="str">
        <f t="shared" si="43"/>
        <v/>
      </c>
    </row>
    <row r="693" spans="1:38" x14ac:dyDescent="0.25">
      <c r="A693" s="16" t="s">
        <v>3461</v>
      </c>
      <c r="B693" s="16" t="s">
        <v>26</v>
      </c>
      <c r="C693" s="16" t="s">
        <v>41</v>
      </c>
      <c r="D693" s="16" t="s">
        <v>28</v>
      </c>
      <c r="E693" s="16" t="s">
        <v>484</v>
      </c>
      <c r="F693" s="16" t="s">
        <v>3462</v>
      </c>
      <c r="G693" s="16" t="s">
        <v>486</v>
      </c>
      <c r="H693" s="16" t="s">
        <v>3463</v>
      </c>
      <c r="I693" s="16" t="s">
        <v>35</v>
      </c>
      <c r="J693" s="16" t="s">
        <v>35</v>
      </c>
      <c r="M693" s="16" t="s">
        <v>234</v>
      </c>
      <c r="N693" s="7"/>
      <c r="O693" s="9">
        <v>45345</v>
      </c>
      <c r="P693" t="s">
        <v>5040</v>
      </c>
      <c r="Q693">
        <v>1</v>
      </c>
      <c r="R693">
        <v>25</v>
      </c>
      <c r="S693">
        <v>5</v>
      </c>
      <c r="T693" t="s">
        <v>4941</v>
      </c>
      <c r="U693">
        <v>29</v>
      </c>
      <c r="V693">
        <v>2</v>
      </c>
      <c r="W693">
        <v>7</v>
      </c>
      <c r="X693">
        <v>13</v>
      </c>
      <c r="Y693">
        <v>205</v>
      </c>
      <c r="Z693">
        <v>20</v>
      </c>
      <c r="AA693">
        <v>20</v>
      </c>
      <c r="AD693">
        <v>31</v>
      </c>
      <c r="AE693">
        <v>692</v>
      </c>
      <c r="AF693" s="16" t="s">
        <v>39</v>
      </c>
      <c r="AG693" s="16"/>
      <c r="AH693" s="16"/>
      <c r="AI693" s="16" t="str">
        <f t="shared" si="40"/>
        <v>(29,5,2,7,13,205,20, null, 31, 'Chambers 2024 Brazil',2024, '2024-02-23','2024-02-23','".Carbon::now()."','".Carbon::now()."'),</v>
      </c>
      <c r="AJ693" s="16" t="str">
        <f t="shared" si="41"/>
        <v>('".DB::select("SELECT id_status FROM `status` WHERE `element_type` = 'task' AND status_type = 'client' AND name ='CONFIRMED'")[0]-&gt;id_status."',692,1),</v>
      </c>
      <c r="AK693" s="16" t="str">
        <f t="shared" si="42"/>
        <v/>
      </c>
      <c r="AL693" s="16" t="str">
        <f t="shared" si="43"/>
        <v/>
      </c>
    </row>
    <row r="694" spans="1:38" x14ac:dyDescent="0.25">
      <c r="A694" s="16" t="s">
        <v>3461</v>
      </c>
      <c r="B694" s="16" t="s">
        <v>26</v>
      </c>
      <c r="C694" s="16" t="s">
        <v>41</v>
      </c>
      <c r="D694" s="16" t="s">
        <v>349</v>
      </c>
      <c r="E694" s="16" t="s">
        <v>1098</v>
      </c>
      <c r="F694" s="16" t="s">
        <v>3462</v>
      </c>
      <c r="G694" s="16" t="s">
        <v>486</v>
      </c>
      <c r="H694" s="16" t="s">
        <v>3463</v>
      </c>
      <c r="I694" s="16" t="s">
        <v>35</v>
      </c>
      <c r="J694" s="16" t="s">
        <v>35</v>
      </c>
      <c r="M694" s="16" t="s">
        <v>234</v>
      </c>
      <c r="N694" s="7">
        <v>45710</v>
      </c>
      <c r="O694" s="9">
        <v>45710</v>
      </c>
      <c r="P694" t="s">
        <v>5041</v>
      </c>
      <c r="Q694">
        <v>1</v>
      </c>
      <c r="R694">
        <v>25</v>
      </c>
      <c r="S694">
        <v>5</v>
      </c>
      <c r="T694" t="s">
        <v>4958</v>
      </c>
      <c r="U694">
        <v>158</v>
      </c>
      <c r="V694">
        <v>2</v>
      </c>
      <c r="W694">
        <v>7</v>
      </c>
      <c r="X694">
        <v>13</v>
      </c>
      <c r="Y694">
        <v>205</v>
      </c>
      <c r="Z694">
        <v>20</v>
      </c>
      <c r="AA694">
        <v>20</v>
      </c>
      <c r="AD694">
        <v>31</v>
      </c>
      <c r="AE694">
        <v>693</v>
      </c>
      <c r="AF694" s="16" t="s">
        <v>3143</v>
      </c>
      <c r="AG694" s="16"/>
      <c r="AH694" s="16"/>
      <c r="AI694" s="16" t="str">
        <f t="shared" si="40"/>
        <v>(158,5,2,7,13,205,20, null, 31, 'Chambers 2025 Brazil',2025, '2025-02-22','2025-02-22','".Carbon::now()."','".Carbon::now()."'),</v>
      </c>
      <c r="AJ694" s="16" t="str">
        <f t="shared" si="41"/>
        <v>('".DB::select("SELECT id_status FROM `status` WHERE `element_type` = 'task' AND status_type = 'client' AND name ='PRE-FORECAST'")[0]-&gt;id_status."',693,1),</v>
      </c>
      <c r="AK694" s="16" t="str">
        <f t="shared" si="42"/>
        <v/>
      </c>
      <c r="AL694" s="16" t="str">
        <f t="shared" si="43"/>
        <v/>
      </c>
    </row>
    <row r="695" spans="1:38" x14ac:dyDescent="0.25">
      <c r="A695" s="16" t="s">
        <v>104</v>
      </c>
      <c r="B695" s="16" t="s">
        <v>62</v>
      </c>
      <c r="C695" s="16" t="s">
        <v>41</v>
      </c>
      <c r="D695" s="16" t="s">
        <v>28</v>
      </c>
      <c r="E695" s="16" t="s">
        <v>105</v>
      </c>
      <c r="F695" s="16" t="s">
        <v>106</v>
      </c>
      <c r="G695" s="16" t="s">
        <v>134</v>
      </c>
      <c r="H695" s="16" t="s">
        <v>137</v>
      </c>
      <c r="I695" s="16" t="s">
        <v>94</v>
      </c>
      <c r="J695" s="16" t="s">
        <v>109</v>
      </c>
      <c r="M695" s="16" t="s">
        <v>37</v>
      </c>
      <c r="N695" s="7"/>
      <c r="O695" s="9">
        <v>45120</v>
      </c>
      <c r="P695" t="s">
        <v>1221</v>
      </c>
      <c r="Q695">
        <v>1</v>
      </c>
      <c r="R695">
        <v>10</v>
      </c>
      <c r="S695">
        <v>4</v>
      </c>
      <c r="T695" t="s">
        <v>3023</v>
      </c>
      <c r="U695">
        <v>133</v>
      </c>
      <c r="V695">
        <v>2</v>
      </c>
      <c r="W695">
        <v>20</v>
      </c>
      <c r="X695">
        <v>117</v>
      </c>
      <c r="Y695">
        <v>206</v>
      </c>
      <c r="Z695">
        <v>33</v>
      </c>
      <c r="AA695">
        <v>3</v>
      </c>
      <c r="AD695">
        <v>42</v>
      </c>
      <c r="AE695">
        <v>694</v>
      </c>
      <c r="AF695" s="16" t="s">
        <v>39</v>
      </c>
      <c r="AG695" s="16"/>
      <c r="AH695" s="16"/>
      <c r="AI695" s="16" t="str">
        <f t="shared" si="40"/>
        <v>(133,4,2,20,117,206,3, null, 42, 'Chambers 2024 USA',2024, '2023-07-13','2023-07-13','".Carbon::now()."','".Carbon::now()."'),</v>
      </c>
      <c r="AJ695" s="16" t="str">
        <f t="shared" si="41"/>
        <v>('".DB::select("SELECT id_status FROM `status` WHERE `element_type` = 'task' AND status_type = 'client' AND name ='CONFIRMED'")[0]-&gt;id_status."',694,1),</v>
      </c>
      <c r="AK695" s="16" t="str">
        <f t="shared" si="42"/>
        <v/>
      </c>
      <c r="AL695" s="16" t="str">
        <f t="shared" si="43"/>
        <v/>
      </c>
    </row>
    <row r="696" spans="1:38" x14ac:dyDescent="0.25">
      <c r="A696" s="16" t="s">
        <v>365</v>
      </c>
      <c r="B696" s="16" t="s">
        <v>62</v>
      </c>
      <c r="C696" s="16" t="s">
        <v>41</v>
      </c>
      <c r="D696" s="16" t="s">
        <v>28</v>
      </c>
      <c r="E696" s="16" t="s">
        <v>105</v>
      </c>
      <c r="F696" s="16" t="s">
        <v>106</v>
      </c>
      <c r="G696" s="16" t="s">
        <v>134</v>
      </c>
      <c r="H696" s="16" t="s">
        <v>137</v>
      </c>
      <c r="I696" s="16" t="s">
        <v>73</v>
      </c>
      <c r="J696" s="16" t="s">
        <v>314</v>
      </c>
      <c r="M696" s="16" t="s">
        <v>54</v>
      </c>
      <c r="N696" s="7">
        <v>45121</v>
      </c>
      <c r="O696" s="9">
        <v>45120</v>
      </c>
      <c r="P696" t="s">
        <v>1221</v>
      </c>
      <c r="Q696">
        <v>1</v>
      </c>
      <c r="R696">
        <v>33</v>
      </c>
      <c r="S696">
        <v>4</v>
      </c>
      <c r="T696" t="s">
        <v>3029</v>
      </c>
      <c r="U696">
        <v>17</v>
      </c>
      <c r="V696">
        <v>2</v>
      </c>
      <c r="W696">
        <v>20</v>
      </c>
      <c r="X696">
        <v>117</v>
      </c>
      <c r="Y696">
        <v>206</v>
      </c>
      <c r="Z696">
        <v>4</v>
      </c>
      <c r="AA696">
        <v>21</v>
      </c>
      <c r="AD696">
        <v>50</v>
      </c>
      <c r="AE696">
        <v>695</v>
      </c>
      <c r="AF696" s="16" t="s">
        <v>39</v>
      </c>
      <c r="AG696" s="16"/>
      <c r="AH696" s="16"/>
      <c r="AI696" s="16" t="str">
        <f t="shared" si="40"/>
        <v>(17,4,2,20,117,206,21, null, 50, 'Chambers 2024 USA',2024, '2023-07-13','2023-07-13','".Carbon::now()."','".Carbon::now()."'),</v>
      </c>
      <c r="AJ696" s="16" t="str">
        <f t="shared" si="41"/>
        <v>('".DB::select("SELECT id_status FROM `status` WHERE `element_type` = 'task' AND status_type = 'client' AND name ='CONFIRMED'")[0]-&gt;id_status."',695,1),</v>
      </c>
      <c r="AK696" s="16" t="str">
        <f t="shared" si="42"/>
        <v/>
      </c>
      <c r="AL696" s="16" t="str">
        <f t="shared" si="43"/>
        <v/>
      </c>
    </row>
    <row r="697" spans="1:38" x14ac:dyDescent="0.25">
      <c r="A697" s="16" t="s">
        <v>215</v>
      </c>
      <c r="B697" s="16" t="s">
        <v>26</v>
      </c>
      <c r="C697" s="16" t="s">
        <v>41</v>
      </c>
      <c r="D697" s="16" t="s">
        <v>28</v>
      </c>
      <c r="E697" s="16" t="s">
        <v>51</v>
      </c>
      <c r="F697" s="16" t="s">
        <v>31</v>
      </c>
      <c r="G697" s="16" t="s">
        <v>216</v>
      </c>
      <c r="H697" s="16" t="s">
        <v>222</v>
      </c>
      <c r="I697" s="16" t="s">
        <v>38</v>
      </c>
      <c r="J697" s="16" t="s">
        <v>218</v>
      </c>
      <c r="M697" s="16" t="s">
        <v>37</v>
      </c>
      <c r="N697" s="7">
        <v>45058</v>
      </c>
      <c r="O697" s="9">
        <v>45063</v>
      </c>
      <c r="P697" t="s">
        <v>1191</v>
      </c>
      <c r="Q697">
        <v>1</v>
      </c>
      <c r="R697">
        <v>13</v>
      </c>
      <c r="S697">
        <v>5</v>
      </c>
      <c r="T697" t="s">
        <v>2965</v>
      </c>
      <c r="U697">
        <v>57</v>
      </c>
      <c r="V697">
        <v>2</v>
      </c>
      <c r="W697">
        <v>12</v>
      </c>
      <c r="X697">
        <v>32</v>
      </c>
      <c r="Y697">
        <v>215</v>
      </c>
      <c r="Z697">
        <v>15</v>
      </c>
      <c r="AA697">
        <v>13</v>
      </c>
      <c r="AD697">
        <v>42</v>
      </c>
      <c r="AE697">
        <v>696</v>
      </c>
      <c r="AF697" s="16" t="s">
        <v>39</v>
      </c>
      <c r="AG697" s="16"/>
      <c r="AH697" s="16"/>
      <c r="AI697" s="16" t="str">
        <f t="shared" si="40"/>
        <v>(57,5,2,12,32,215,13, null, 42, 'Chambers 2024 Europe',2024, '2023-05-17','2023-05-17','".Carbon::now()."','".Carbon::now()."'),</v>
      </c>
      <c r="AJ697" s="16" t="str">
        <f t="shared" si="41"/>
        <v>('".DB::select("SELECT id_status FROM `status` WHERE `element_type` = 'task' AND status_type = 'client' AND name ='CONFIRMED'")[0]-&gt;id_status."',696,1),</v>
      </c>
      <c r="AK697" s="16" t="str">
        <f t="shared" si="42"/>
        <v/>
      </c>
      <c r="AL697" s="16" t="str">
        <f t="shared" si="43"/>
        <v/>
      </c>
    </row>
    <row r="698" spans="1:38" x14ac:dyDescent="0.25">
      <c r="A698" s="16" t="s">
        <v>215</v>
      </c>
      <c r="B698" s="16" t="s">
        <v>26</v>
      </c>
      <c r="C698" s="16" t="s">
        <v>41</v>
      </c>
      <c r="D698" s="16" t="s">
        <v>349</v>
      </c>
      <c r="E698" s="16" t="s">
        <v>2909</v>
      </c>
      <c r="F698" s="16" t="s">
        <v>31</v>
      </c>
      <c r="G698" s="16" t="s">
        <v>216</v>
      </c>
      <c r="H698" s="16" t="s">
        <v>222</v>
      </c>
      <c r="I698" s="16" t="s">
        <v>38</v>
      </c>
      <c r="J698" s="16" t="s">
        <v>218</v>
      </c>
      <c r="M698" s="16" t="s">
        <v>37</v>
      </c>
      <c r="N698" s="7">
        <v>45428</v>
      </c>
      <c r="O698" s="9">
        <v>45428</v>
      </c>
      <c r="P698" t="s">
        <v>5029</v>
      </c>
      <c r="Q698">
        <v>1</v>
      </c>
      <c r="R698">
        <v>13</v>
      </c>
      <c r="S698">
        <v>5</v>
      </c>
      <c r="T698" t="s">
        <v>4975</v>
      </c>
      <c r="U698">
        <v>177</v>
      </c>
      <c r="V698">
        <v>2</v>
      </c>
      <c r="W698">
        <v>12</v>
      </c>
      <c r="X698">
        <v>32</v>
      </c>
      <c r="Y698">
        <v>215</v>
      </c>
      <c r="Z698">
        <v>15</v>
      </c>
      <c r="AA698">
        <v>13</v>
      </c>
      <c r="AD698">
        <v>42</v>
      </c>
      <c r="AE698">
        <v>697</v>
      </c>
      <c r="AF698" s="16" t="s">
        <v>3143</v>
      </c>
      <c r="AG698" s="16"/>
      <c r="AH698" s="16"/>
      <c r="AI698" s="16" t="str">
        <f t="shared" si="40"/>
        <v>(177,5,2,12,32,215,13, null, 42, 'Chambers 2025 Europe',2025, '2024-05-16','2024-05-16','".Carbon::now()."','".Carbon::now()."'),</v>
      </c>
      <c r="AJ698" s="16" t="str">
        <f t="shared" si="41"/>
        <v>('".DB::select("SELECT id_status FROM `status` WHERE `element_type` = 'task' AND status_type = 'client' AND name ='PRE-FORECAST'")[0]-&gt;id_status."',697,1),</v>
      </c>
      <c r="AK698" s="16" t="str">
        <f t="shared" si="42"/>
        <v/>
      </c>
      <c r="AL698" s="16" t="str">
        <f t="shared" si="43"/>
        <v/>
      </c>
    </row>
    <row r="699" spans="1:38" x14ac:dyDescent="0.25">
      <c r="A699" s="16" t="s">
        <v>365</v>
      </c>
      <c r="B699" s="16" t="s">
        <v>62</v>
      </c>
      <c r="C699" s="16" t="s">
        <v>41</v>
      </c>
      <c r="D699" s="16" t="s">
        <v>28</v>
      </c>
      <c r="E699" s="16" t="s">
        <v>76</v>
      </c>
      <c r="F699" s="16" t="s">
        <v>77</v>
      </c>
      <c r="G699" s="16" t="s">
        <v>268</v>
      </c>
      <c r="H699" s="16" t="s">
        <v>416</v>
      </c>
      <c r="I699" s="16" t="s">
        <v>73</v>
      </c>
      <c r="J699" s="16" t="s">
        <v>73</v>
      </c>
      <c r="M699" s="16"/>
      <c r="N699" s="7">
        <v>44966</v>
      </c>
      <c r="O699" s="9">
        <v>44965</v>
      </c>
      <c r="P699" t="s">
        <v>1207</v>
      </c>
      <c r="Q699">
        <v>1</v>
      </c>
      <c r="R699">
        <v>33</v>
      </c>
      <c r="S699">
        <v>4</v>
      </c>
      <c r="T699" t="s">
        <v>3029</v>
      </c>
      <c r="U699">
        <v>17</v>
      </c>
      <c r="V699">
        <v>2</v>
      </c>
      <c r="W699">
        <v>19</v>
      </c>
      <c r="X699">
        <v>64</v>
      </c>
      <c r="Y699">
        <v>216</v>
      </c>
      <c r="Z699">
        <v>4</v>
      </c>
      <c r="AA699">
        <v>4</v>
      </c>
      <c r="AE699">
        <v>698</v>
      </c>
      <c r="AF699" s="16" t="s">
        <v>24</v>
      </c>
      <c r="AG699" s="16"/>
      <c r="AH699" s="16"/>
      <c r="AI699" s="16" t="str">
        <f t="shared" si="40"/>
        <v>(17,4,2,19,64,216,4, null, null, 'Chambers 2024 UK',2024, '2023-02-08','2023-02-08','".Carbon::now()."','".Carbon::now()."'),</v>
      </c>
      <c r="AJ699" s="16" t="str">
        <f t="shared" si="41"/>
        <v>('".DB::select("SELECT id_status FROM `status` WHERE `element_type` = 'task' AND status_type = 'client' AND name ='CANCELLED'")[0]-&gt;id_status."',698,1),</v>
      </c>
      <c r="AK699" s="16" t="str">
        <f t="shared" si="42"/>
        <v/>
      </c>
      <c r="AL699" s="16" t="str">
        <f t="shared" si="43"/>
        <v/>
      </c>
    </row>
    <row r="700" spans="1:38" x14ac:dyDescent="0.25">
      <c r="A700" s="16" t="s">
        <v>365</v>
      </c>
      <c r="B700" s="16" t="s">
        <v>62</v>
      </c>
      <c r="C700" s="16" t="s">
        <v>41</v>
      </c>
      <c r="D700" s="16" t="s">
        <v>28</v>
      </c>
      <c r="E700" s="16" t="s">
        <v>76</v>
      </c>
      <c r="F700" s="16" t="s">
        <v>77</v>
      </c>
      <c r="G700" s="16" t="s">
        <v>78</v>
      </c>
      <c r="H700" s="16" t="s">
        <v>419</v>
      </c>
      <c r="I700" s="16" t="s">
        <v>73</v>
      </c>
      <c r="J700" s="16" t="s">
        <v>73</v>
      </c>
      <c r="M700" s="16"/>
      <c r="N700" s="7">
        <v>44966</v>
      </c>
      <c r="O700" s="9">
        <v>44965</v>
      </c>
      <c r="P700" t="s">
        <v>1207</v>
      </c>
      <c r="Q700">
        <v>1</v>
      </c>
      <c r="R700">
        <v>33</v>
      </c>
      <c r="S700">
        <v>4</v>
      </c>
      <c r="T700" t="s">
        <v>3029</v>
      </c>
      <c r="U700">
        <v>17</v>
      </c>
      <c r="V700">
        <v>2</v>
      </c>
      <c r="W700">
        <v>19</v>
      </c>
      <c r="X700">
        <v>114</v>
      </c>
      <c r="Y700">
        <v>220</v>
      </c>
      <c r="Z700">
        <v>4</v>
      </c>
      <c r="AA700">
        <v>4</v>
      </c>
      <c r="AE700">
        <v>699</v>
      </c>
      <c r="AF700" s="16" t="s">
        <v>24</v>
      </c>
      <c r="AG700" s="16"/>
      <c r="AH700" s="16"/>
      <c r="AI700" s="16" t="str">
        <f t="shared" si="40"/>
        <v>(17,4,2,19,114,220,4, null, null, 'Chambers 2024 UK',2024, '2023-02-08','2023-02-08','".Carbon::now()."','".Carbon::now()."'),</v>
      </c>
      <c r="AJ700" s="16" t="str">
        <f t="shared" si="41"/>
        <v>('".DB::select("SELECT id_status FROM `status` WHERE `element_type` = 'task' AND status_type = 'client' AND name ='CANCELLED'")[0]-&gt;id_status."',699,1),</v>
      </c>
      <c r="AK700" s="16" t="str">
        <f t="shared" si="42"/>
        <v/>
      </c>
      <c r="AL700" s="16" t="str">
        <f t="shared" si="43"/>
        <v/>
      </c>
    </row>
    <row r="701" spans="1:38" x14ac:dyDescent="0.25">
      <c r="A701" s="16" t="s">
        <v>365</v>
      </c>
      <c r="B701" s="16" t="s">
        <v>62</v>
      </c>
      <c r="C701" s="16" t="s">
        <v>41</v>
      </c>
      <c r="D701" s="16" t="s">
        <v>28</v>
      </c>
      <c r="E701" s="16" t="s">
        <v>105</v>
      </c>
      <c r="F701" s="16" t="s">
        <v>106</v>
      </c>
      <c r="G701" s="16" t="s">
        <v>123</v>
      </c>
      <c r="H701" s="16" t="s">
        <v>397</v>
      </c>
      <c r="I701" s="16" t="s">
        <v>73</v>
      </c>
      <c r="J701" s="16" t="s">
        <v>66</v>
      </c>
      <c r="M701" s="16" t="s">
        <v>54</v>
      </c>
      <c r="N701" s="7">
        <v>45121</v>
      </c>
      <c r="O701" s="9">
        <v>45204</v>
      </c>
      <c r="P701" t="s">
        <v>1229</v>
      </c>
      <c r="Q701">
        <v>1</v>
      </c>
      <c r="R701">
        <v>33</v>
      </c>
      <c r="S701">
        <v>4</v>
      </c>
      <c r="T701" t="s">
        <v>3029</v>
      </c>
      <c r="U701">
        <v>17</v>
      </c>
      <c r="V701">
        <v>2</v>
      </c>
      <c r="W701">
        <v>20</v>
      </c>
      <c r="X701">
        <v>75</v>
      </c>
      <c r="Y701">
        <v>222</v>
      </c>
      <c r="Z701">
        <v>4</v>
      </c>
      <c r="AA701">
        <v>23</v>
      </c>
      <c r="AD701">
        <v>50</v>
      </c>
      <c r="AE701">
        <v>700</v>
      </c>
      <c r="AF701" s="16" t="s">
        <v>39</v>
      </c>
      <c r="AG701" s="16"/>
      <c r="AH701" s="16"/>
      <c r="AI701" s="16" t="str">
        <f t="shared" si="40"/>
        <v>(17,4,2,20,75,222,23, null, 50, 'Chambers 2024 USA',2024, '2023-10-05','2023-10-05','".Carbon::now()."','".Carbon::now()."'),</v>
      </c>
      <c r="AJ701" s="16" t="str">
        <f t="shared" si="41"/>
        <v>('".DB::select("SELECT id_status FROM `status` WHERE `element_type` = 'task' AND status_type = 'client' AND name ='CONFIRMED'")[0]-&gt;id_status."',700,1),</v>
      </c>
      <c r="AK701" s="16" t="str">
        <f t="shared" si="42"/>
        <v/>
      </c>
      <c r="AL701" s="16" t="str">
        <f t="shared" si="43"/>
        <v/>
      </c>
    </row>
    <row r="702" spans="1:38" x14ac:dyDescent="0.25">
      <c r="A702" s="16" t="s">
        <v>365</v>
      </c>
      <c r="B702" s="16" t="s">
        <v>62</v>
      </c>
      <c r="C702" s="16" t="s">
        <v>41</v>
      </c>
      <c r="D702" s="16" t="s">
        <v>28</v>
      </c>
      <c r="E702" s="16" t="s">
        <v>76</v>
      </c>
      <c r="F702" s="16" t="s">
        <v>77</v>
      </c>
      <c r="G702" s="16" t="s">
        <v>78</v>
      </c>
      <c r="H702" s="16" t="s">
        <v>420</v>
      </c>
      <c r="I702" s="16" t="s">
        <v>73</v>
      </c>
      <c r="J702" s="16" t="s">
        <v>73</v>
      </c>
      <c r="M702" s="16"/>
      <c r="N702" s="7">
        <v>44966</v>
      </c>
      <c r="O702" s="9">
        <v>44965</v>
      </c>
      <c r="P702" t="s">
        <v>1207</v>
      </c>
      <c r="Q702">
        <v>1</v>
      </c>
      <c r="R702">
        <v>33</v>
      </c>
      <c r="S702">
        <v>4</v>
      </c>
      <c r="T702" t="s">
        <v>3029</v>
      </c>
      <c r="U702">
        <v>17</v>
      </c>
      <c r="V702">
        <v>2</v>
      </c>
      <c r="W702">
        <v>19</v>
      </c>
      <c r="X702">
        <v>114</v>
      </c>
      <c r="Y702">
        <v>224</v>
      </c>
      <c r="Z702">
        <v>4</v>
      </c>
      <c r="AA702">
        <v>4</v>
      </c>
      <c r="AE702">
        <v>701</v>
      </c>
      <c r="AF702" s="16" t="s">
        <v>24</v>
      </c>
      <c r="AG702" s="16"/>
      <c r="AH702" s="16"/>
      <c r="AI702" s="16" t="str">
        <f t="shared" si="40"/>
        <v>(17,4,2,19,114,224,4, null, null, 'Chambers 2024 UK',2024, '2023-02-08','2023-02-08','".Carbon::now()."','".Carbon::now()."'),</v>
      </c>
      <c r="AJ702" s="16" t="str">
        <f t="shared" si="41"/>
        <v>('".DB::select("SELECT id_status FROM `status` WHERE `element_type` = 'task' AND status_type = 'client' AND name ='CANCELLED'")[0]-&gt;id_status."',701,1),</v>
      </c>
      <c r="AK702" s="16" t="str">
        <f t="shared" si="42"/>
        <v/>
      </c>
      <c r="AL702" s="16" t="str">
        <f t="shared" si="43"/>
        <v/>
      </c>
    </row>
    <row r="703" spans="1:38" x14ac:dyDescent="0.25">
      <c r="A703" s="16" t="s">
        <v>104</v>
      </c>
      <c r="B703" s="16" t="s">
        <v>62</v>
      </c>
      <c r="C703" s="16" t="s">
        <v>41</v>
      </c>
      <c r="D703" s="16" t="s">
        <v>28</v>
      </c>
      <c r="E703" s="16" t="s">
        <v>105</v>
      </c>
      <c r="F703" s="16" t="s">
        <v>106</v>
      </c>
      <c r="G703" s="16" t="s">
        <v>134</v>
      </c>
      <c r="H703" s="16" t="s">
        <v>138</v>
      </c>
      <c r="I703" s="16" t="s">
        <v>94</v>
      </c>
      <c r="J703" s="16" t="s">
        <v>109</v>
      </c>
      <c r="M703" s="16" t="s">
        <v>37</v>
      </c>
      <c r="N703" s="7">
        <v>44966</v>
      </c>
      <c r="O703" s="9">
        <v>45120</v>
      </c>
      <c r="P703" t="s">
        <v>1221</v>
      </c>
      <c r="Q703">
        <v>1</v>
      </c>
      <c r="R703">
        <v>10</v>
      </c>
      <c r="S703">
        <v>4</v>
      </c>
      <c r="T703" t="s">
        <v>3023</v>
      </c>
      <c r="U703">
        <v>133</v>
      </c>
      <c r="V703">
        <v>2</v>
      </c>
      <c r="W703">
        <v>20</v>
      </c>
      <c r="X703">
        <v>117</v>
      </c>
      <c r="Y703">
        <v>238</v>
      </c>
      <c r="Z703">
        <v>33</v>
      </c>
      <c r="AA703">
        <v>3</v>
      </c>
      <c r="AD703">
        <v>42</v>
      </c>
      <c r="AE703">
        <v>702</v>
      </c>
      <c r="AF703" s="16" t="s">
        <v>39</v>
      </c>
      <c r="AG703" s="16"/>
      <c r="AH703" s="16"/>
      <c r="AI703" s="16" t="str">
        <f t="shared" si="40"/>
        <v>(133,4,2,20,117,238,3, null, 42, 'Chambers 2024 USA',2024, '2023-07-13','2023-07-13','".Carbon::now()."','".Carbon::now()."'),</v>
      </c>
      <c r="AJ703" s="16" t="str">
        <f t="shared" si="41"/>
        <v>('".DB::select("SELECT id_status FROM `status` WHERE `element_type` = 'task' AND status_type = 'client' AND name ='CONFIRMED'")[0]-&gt;id_status."',702,1),</v>
      </c>
      <c r="AK703" s="16" t="str">
        <f t="shared" si="42"/>
        <v/>
      </c>
      <c r="AL703" s="16" t="str">
        <f t="shared" si="43"/>
        <v/>
      </c>
    </row>
    <row r="704" spans="1:38" x14ac:dyDescent="0.25">
      <c r="A704" s="16" t="s">
        <v>313</v>
      </c>
      <c r="B704" s="16" t="s">
        <v>62</v>
      </c>
      <c r="C704" s="16" t="s">
        <v>41</v>
      </c>
      <c r="D704" s="16" t="s">
        <v>28</v>
      </c>
      <c r="E704" s="16" t="s">
        <v>51</v>
      </c>
      <c r="F704" s="16" t="s">
        <v>31</v>
      </c>
      <c r="G704" s="16" t="s">
        <v>345</v>
      </c>
      <c r="H704" s="16" t="s">
        <v>138</v>
      </c>
      <c r="I704" s="16" t="s">
        <v>55</v>
      </c>
      <c r="J704" s="16" t="s">
        <v>314</v>
      </c>
      <c r="M704" s="16" t="s">
        <v>315</v>
      </c>
      <c r="N704" s="7">
        <v>44979</v>
      </c>
      <c r="O704" s="9">
        <v>44979</v>
      </c>
      <c r="P704" t="s">
        <v>1179</v>
      </c>
      <c r="Q704">
        <v>1</v>
      </c>
      <c r="R704">
        <v>32</v>
      </c>
      <c r="S704">
        <v>4</v>
      </c>
      <c r="T704" t="s">
        <v>3024</v>
      </c>
      <c r="U704">
        <v>77</v>
      </c>
      <c r="V704">
        <v>2</v>
      </c>
      <c r="W704">
        <v>12</v>
      </c>
      <c r="X704">
        <v>43</v>
      </c>
      <c r="Y704">
        <v>238</v>
      </c>
      <c r="Z704">
        <v>22</v>
      </c>
      <c r="AA704">
        <v>21</v>
      </c>
      <c r="AD704">
        <v>39</v>
      </c>
      <c r="AE704">
        <v>703</v>
      </c>
      <c r="AF704" s="16" t="s">
        <v>39</v>
      </c>
      <c r="AG704" s="16"/>
      <c r="AH704" s="16"/>
      <c r="AI704" s="16" t="str">
        <f t="shared" si="40"/>
        <v>(77,4,2,12,43,238,21, null, 39, 'Chambers 2024 Europe',2024, '2023-02-22','2023-02-22','".Carbon::now()."','".Carbon::now()."'),</v>
      </c>
      <c r="AJ704" s="16" t="str">
        <f t="shared" si="41"/>
        <v>('".DB::select("SELECT id_status FROM `status` WHERE `element_type` = 'task' AND status_type = 'client' AND name ='CONFIRMED'")[0]-&gt;id_status."',703,1),</v>
      </c>
      <c r="AK704" s="16" t="str">
        <f t="shared" si="42"/>
        <v/>
      </c>
      <c r="AL704" s="16" t="str">
        <f t="shared" si="43"/>
        <v/>
      </c>
    </row>
    <row r="705" spans="1:38" x14ac:dyDescent="0.25">
      <c r="A705" s="16" t="s">
        <v>313</v>
      </c>
      <c r="B705" s="16" t="s">
        <v>62</v>
      </c>
      <c r="C705" s="16" t="s">
        <v>41</v>
      </c>
      <c r="D705" s="16" t="s">
        <v>28</v>
      </c>
      <c r="E705" s="16" t="s">
        <v>105</v>
      </c>
      <c r="F705" s="16" t="s">
        <v>106</v>
      </c>
      <c r="G705" s="16" t="s">
        <v>134</v>
      </c>
      <c r="H705" s="16" t="s">
        <v>138</v>
      </c>
      <c r="I705" s="16" t="s">
        <v>55</v>
      </c>
      <c r="J705" s="16" t="s">
        <v>314</v>
      </c>
      <c r="M705" s="16" t="s">
        <v>315</v>
      </c>
      <c r="N705" s="7"/>
      <c r="O705" s="9">
        <v>45120</v>
      </c>
      <c r="P705" t="s">
        <v>1221</v>
      </c>
      <c r="Q705">
        <v>1</v>
      </c>
      <c r="R705">
        <v>32</v>
      </c>
      <c r="S705">
        <v>4</v>
      </c>
      <c r="T705" t="s">
        <v>3024</v>
      </c>
      <c r="U705">
        <v>77</v>
      </c>
      <c r="V705">
        <v>2</v>
      </c>
      <c r="W705">
        <v>20</v>
      </c>
      <c r="X705">
        <v>117</v>
      </c>
      <c r="Y705">
        <v>238</v>
      </c>
      <c r="Z705">
        <v>22</v>
      </c>
      <c r="AA705">
        <v>21</v>
      </c>
      <c r="AD705">
        <v>39</v>
      </c>
      <c r="AE705">
        <v>704</v>
      </c>
      <c r="AF705" s="16" t="s">
        <v>39</v>
      </c>
      <c r="AG705" s="16"/>
      <c r="AH705" s="16"/>
      <c r="AI705" s="16" t="str">
        <f t="shared" si="40"/>
        <v>(77,4,2,20,117,238,21, null, 39, 'Chambers 2024 USA',2024, '2023-07-13','2023-07-13','".Carbon::now()."','".Carbon::now()."'),</v>
      </c>
      <c r="AJ705" s="16" t="str">
        <f t="shared" si="41"/>
        <v>('".DB::select("SELECT id_status FROM `status` WHERE `element_type` = 'task' AND status_type = 'client' AND name ='CONFIRMED'")[0]-&gt;id_status."',704,1),</v>
      </c>
      <c r="AK705" s="16" t="str">
        <f t="shared" si="42"/>
        <v/>
      </c>
      <c r="AL705" s="16" t="str">
        <f t="shared" si="43"/>
        <v/>
      </c>
    </row>
    <row r="706" spans="1:38" x14ac:dyDescent="0.25">
      <c r="A706" s="16" t="s">
        <v>313</v>
      </c>
      <c r="B706" s="16" t="s">
        <v>62</v>
      </c>
      <c r="C706" s="16" t="s">
        <v>41</v>
      </c>
      <c r="D706" s="16" t="s">
        <v>349</v>
      </c>
      <c r="E706" s="16" t="s">
        <v>2909</v>
      </c>
      <c r="F706" s="16" t="s">
        <v>31</v>
      </c>
      <c r="G706" s="16" t="s">
        <v>345</v>
      </c>
      <c r="H706" s="16" t="s">
        <v>138</v>
      </c>
      <c r="I706" s="16" t="s">
        <v>55</v>
      </c>
      <c r="J706" s="16" t="s">
        <v>314</v>
      </c>
      <c r="M706" s="16" t="s">
        <v>315</v>
      </c>
      <c r="N706" s="7">
        <v>45344</v>
      </c>
      <c r="O706" s="9">
        <v>45344</v>
      </c>
      <c r="P706" t="s">
        <v>5033</v>
      </c>
      <c r="Q706">
        <v>1</v>
      </c>
      <c r="R706">
        <v>32</v>
      </c>
      <c r="S706">
        <v>4</v>
      </c>
      <c r="T706" t="s">
        <v>3076</v>
      </c>
      <c r="U706">
        <v>167</v>
      </c>
      <c r="V706">
        <v>2</v>
      </c>
      <c r="W706">
        <v>12</v>
      </c>
      <c r="X706">
        <v>43</v>
      </c>
      <c r="Y706">
        <v>238</v>
      </c>
      <c r="Z706">
        <v>22</v>
      </c>
      <c r="AA706">
        <v>21</v>
      </c>
      <c r="AD706">
        <v>39</v>
      </c>
      <c r="AE706">
        <v>705</v>
      </c>
      <c r="AF706" s="16" t="s">
        <v>3143</v>
      </c>
      <c r="AG706" s="16"/>
      <c r="AH706" s="16"/>
      <c r="AI706" s="16" t="str">
        <f t="shared" ref="AI706:AI769" si="44">CONCATENATE("(",U706,",",S706,",",V706,",",W706,",",X706,",",Y706,",",IF(AA706&lt;&gt;"", AA706, "null"),", ",IF(AC706&lt;&gt;"", AC706, "null"),", ",IF(AD706&lt;&gt;"", AD706, "null"),", '",SUBSTITUTE(E706, "'", "´"),"',",D706,", '",P706,"','",P706,"','"".Carbon::now().""','"".Carbon::now().""'),")</f>
        <v>(167,4,2,12,43,238,21, null, 39, 'Chambers 2025 Europe',2025, '2024-02-22','2024-02-22','".Carbon::now()."','".Carbon::now()."'),</v>
      </c>
      <c r="AJ706" s="16" t="str">
        <f t="shared" ref="AJ706:AJ769" si="45">CONCATENATE("('"".DB::select(""SELECT id_status FROM `status` WHERE `element_type` = 'task' AND status_type = 'client' AND name ='", AF706, "'"")[0]-&gt;id_status.""',", AE706, ",1),")</f>
        <v>('".DB::select("SELECT id_status FROM `status` WHERE `element_type` = 'task' AND status_type = 'client' AND name ='PRE-FORECAST'")[0]-&gt;id_status."',705,1),</v>
      </c>
      <c r="AK706" s="16" t="str">
        <f t="shared" ref="AK706:AK769" si="46">IF(AND(AF706&lt;&gt;AG706, AG706&lt;&gt;""),CONCATENATE("('"".DB::select(""SELECT id_status FROM `status` WHERE `element_type` = 'task' AND status_type = 'client' AND name ='", AG706, "'"")[0]-&gt;id_status.""',", AE706, ",1),"),"")</f>
        <v/>
      </c>
      <c r="AL706" s="16" t="str">
        <f t="shared" ref="AL706:AL769" si="47">IF(AND(AF706&lt;&gt;AG706,AF706&lt;&gt;AH706,AG706&lt;&gt;AH706,AH706&lt;&gt;""), CONCATENATE("('"".DB::select(""SELECT id_status FROM `status` WHERE `element_type` = 'task' AND status_type = 'client' AND name ='", AF706, "'"")[0]-&gt;id_status.""',", AE706, ",1),"), "")</f>
        <v/>
      </c>
    </row>
    <row r="707" spans="1:38" x14ac:dyDescent="0.25">
      <c r="A707" s="16" t="s">
        <v>313</v>
      </c>
      <c r="B707" s="16" t="s">
        <v>321</v>
      </c>
      <c r="C707" s="16" t="s">
        <v>41</v>
      </c>
      <c r="D707" s="16" t="s">
        <v>349</v>
      </c>
      <c r="E707" s="16" t="s">
        <v>42</v>
      </c>
      <c r="F707" s="16" t="s">
        <v>43</v>
      </c>
      <c r="G707" s="16" t="s">
        <v>352</v>
      </c>
      <c r="H707" s="16" t="s">
        <v>138</v>
      </c>
      <c r="I707" s="16" t="s">
        <v>55</v>
      </c>
      <c r="J707" s="16" t="s">
        <v>314</v>
      </c>
      <c r="M707" s="16" t="s">
        <v>315</v>
      </c>
      <c r="N707" s="7"/>
      <c r="O707" s="9">
        <v>45264</v>
      </c>
      <c r="P707" t="s">
        <v>3109</v>
      </c>
      <c r="Q707">
        <v>1</v>
      </c>
      <c r="R707">
        <v>32</v>
      </c>
      <c r="S707">
        <v>4</v>
      </c>
      <c r="T707" t="s">
        <v>3076</v>
      </c>
      <c r="U707">
        <v>167</v>
      </c>
      <c r="V707">
        <v>2</v>
      </c>
      <c r="W707">
        <v>17</v>
      </c>
      <c r="X707">
        <v>56</v>
      </c>
      <c r="Y707">
        <v>238</v>
      </c>
      <c r="Z707">
        <v>22</v>
      </c>
      <c r="AA707">
        <v>21</v>
      </c>
      <c r="AD707">
        <v>39</v>
      </c>
      <c r="AE707">
        <v>706</v>
      </c>
      <c r="AF707" s="16" t="s">
        <v>39</v>
      </c>
      <c r="AG707" s="16"/>
      <c r="AH707" s="16"/>
      <c r="AI707" s="16" t="str">
        <f t="shared" si="44"/>
        <v>(167,4,2,17,56,238,21, null, 39, 'Chambers 2024 Latin America',2025, '2023-12-04','2023-12-04','".Carbon::now()."','".Carbon::now()."'),</v>
      </c>
      <c r="AJ707" s="16" t="str">
        <f t="shared" si="45"/>
        <v>('".DB::select("SELECT id_status FROM `status` WHERE `element_type` = 'task' AND status_type = 'client' AND name ='CONFIRMED'")[0]-&gt;id_status."',706,1),</v>
      </c>
      <c r="AK707" s="16" t="str">
        <f t="shared" si="46"/>
        <v/>
      </c>
      <c r="AL707" s="16" t="str">
        <f t="shared" si="47"/>
        <v/>
      </c>
    </row>
    <row r="708" spans="1:38" x14ac:dyDescent="0.25">
      <c r="A708" s="16" t="s">
        <v>365</v>
      </c>
      <c r="B708" s="16" t="s">
        <v>62</v>
      </c>
      <c r="C708" s="16" t="s">
        <v>41</v>
      </c>
      <c r="D708" s="16" t="s">
        <v>28</v>
      </c>
      <c r="E708" s="16" t="s">
        <v>105</v>
      </c>
      <c r="F708" s="16" t="s">
        <v>106</v>
      </c>
      <c r="G708" s="16" t="s">
        <v>134</v>
      </c>
      <c r="H708" s="16" t="s">
        <v>138</v>
      </c>
      <c r="I708" s="16" t="s">
        <v>73</v>
      </c>
      <c r="J708" s="16" t="s">
        <v>314</v>
      </c>
      <c r="M708" s="16" t="s">
        <v>54</v>
      </c>
      <c r="N708" s="7">
        <v>45121</v>
      </c>
      <c r="O708" s="9">
        <v>45120</v>
      </c>
      <c r="P708" t="s">
        <v>1221</v>
      </c>
      <c r="Q708">
        <v>1</v>
      </c>
      <c r="R708">
        <v>33</v>
      </c>
      <c r="S708">
        <v>4</v>
      </c>
      <c r="T708" t="s">
        <v>3029</v>
      </c>
      <c r="U708">
        <v>17</v>
      </c>
      <c r="V708">
        <v>2</v>
      </c>
      <c r="W708">
        <v>20</v>
      </c>
      <c r="X708">
        <v>117</v>
      </c>
      <c r="Y708">
        <v>238</v>
      </c>
      <c r="Z708">
        <v>4</v>
      </c>
      <c r="AA708">
        <v>21</v>
      </c>
      <c r="AD708">
        <v>50</v>
      </c>
      <c r="AE708">
        <v>707</v>
      </c>
      <c r="AF708" s="16" t="s">
        <v>39</v>
      </c>
      <c r="AG708" s="16"/>
      <c r="AH708" s="16"/>
      <c r="AI708" s="16" t="str">
        <f t="shared" si="44"/>
        <v>(17,4,2,20,117,238,21, null, 50, 'Chambers 2024 USA',2024, '2023-07-13','2023-07-13','".Carbon::now()."','".Carbon::now()."'),</v>
      </c>
      <c r="AJ708" s="16" t="str">
        <f t="shared" si="45"/>
        <v>('".DB::select("SELECT id_status FROM `status` WHERE `element_type` = 'task' AND status_type = 'client' AND name ='CONFIRMED'")[0]-&gt;id_status."',707,1),</v>
      </c>
      <c r="AK708" s="16" t="str">
        <f t="shared" si="46"/>
        <v/>
      </c>
      <c r="AL708" s="16" t="str">
        <f t="shared" si="47"/>
        <v/>
      </c>
    </row>
    <row r="709" spans="1:38" x14ac:dyDescent="0.25">
      <c r="A709" s="16" t="s">
        <v>104</v>
      </c>
      <c r="B709" s="16" t="s">
        <v>62</v>
      </c>
      <c r="C709" s="16" t="s">
        <v>41</v>
      </c>
      <c r="D709" s="16" t="s">
        <v>28</v>
      </c>
      <c r="E709" s="16" t="s">
        <v>105</v>
      </c>
      <c r="F709" s="16" t="s">
        <v>106</v>
      </c>
      <c r="G709" s="16" t="s">
        <v>134</v>
      </c>
      <c r="H709" s="16" t="s">
        <v>139</v>
      </c>
      <c r="I709" s="16" t="s">
        <v>94</v>
      </c>
      <c r="J709" s="16" t="s">
        <v>109</v>
      </c>
      <c r="M709" s="16" t="s">
        <v>37</v>
      </c>
      <c r="N709" s="7">
        <v>44966</v>
      </c>
      <c r="O709" s="9">
        <v>45120</v>
      </c>
      <c r="P709" t="s">
        <v>1221</v>
      </c>
      <c r="Q709">
        <v>1</v>
      </c>
      <c r="R709">
        <v>10</v>
      </c>
      <c r="S709">
        <v>4</v>
      </c>
      <c r="T709" t="s">
        <v>3023</v>
      </c>
      <c r="U709">
        <v>133</v>
      </c>
      <c r="V709">
        <v>2</v>
      </c>
      <c r="W709">
        <v>20</v>
      </c>
      <c r="X709">
        <v>117</v>
      </c>
      <c r="Y709">
        <v>239</v>
      </c>
      <c r="Z709">
        <v>33</v>
      </c>
      <c r="AA709">
        <v>3</v>
      </c>
      <c r="AD709">
        <v>42</v>
      </c>
      <c r="AE709">
        <v>708</v>
      </c>
      <c r="AF709" s="16" t="s">
        <v>39</v>
      </c>
      <c r="AG709" s="16"/>
      <c r="AH709" s="16"/>
      <c r="AI709" s="16" t="str">
        <f t="shared" si="44"/>
        <v>(133,4,2,20,117,239,3, null, 42, 'Chambers 2024 USA',2024, '2023-07-13','2023-07-13','".Carbon::now()."','".Carbon::now()."'),</v>
      </c>
      <c r="AJ709" s="16" t="str">
        <f t="shared" si="45"/>
        <v>('".DB::select("SELECT id_status FROM `status` WHERE `element_type` = 'task' AND status_type = 'client' AND name ='CONFIRMED'")[0]-&gt;id_status."',708,1),</v>
      </c>
      <c r="AK709" s="16" t="str">
        <f t="shared" si="46"/>
        <v/>
      </c>
      <c r="AL709" s="16" t="str">
        <f t="shared" si="47"/>
        <v/>
      </c>
    </row>
    <row r="710" spans="1:38" x14ac:dyDescent="0.25">
      <c r="A710" s="16" t="s">
        <v>365</v>
      </c>
      <c r="B710" s="16" t="s">
        <v>62</v>
      </c>
      <c r="C710" s="16" t="s">
        <v>41</v>
      </c>
      <c r="D710" s="16" t="s">
        <v>28</v>
      </c>
      <c r="E710" s="16" t="s">
        <v>105</v>
      </c>
      <c r="F710" s="16" t="s">
        <v>106</v>
      </c>
      <c r="G710" s="16" t="s">
        <v>134</v>
      </c>
      <c r="H710" s="16" t="s">
        <v>139</v>
      </c>
      <c r="I710" s="16" t="s">
        <v>73</v>
      </c>
      <c r="J710" s="16" t="s">
        <v>66</v>
      </c>
      <c r="M710" s="16" t="s">
        <v>54</v>
      </c>
      <c r="N710" s="7"/>
      <c r="O710" s="9">
        <v>45120</v>
      </c>
      <c r="P710" t="s">
        <v>1221</v>
      </c>
      <c r="Q710">
        <v>1</v>
      </c>
      <c r="R710">
        <v>33</v>
      </c>
      <c r="S710">
        <v>4</v>
      </c>
      <c r="T710" t="s">
        <v>3029</v>
      </c>
      <c r="U710">
        <v>17</v>
      </c>
      <c r="V710">
        <v>2</v>
      </c>
      <c r="W710">
        <v>20</v>
      </c>
      <c r="X710">
        <v>117</v>
      </c>
      <c r="Y710">
        <v>239</v>
      </c>
      <c r="Z710">
        <v>4</v>
      </c>
      <c r="AA710">
        <v>23</v>
      </c>
      <c r="AD710">
        <v>50</v>
      </c>
      <c r="AE710">
        <v>709</v>
      </c>
      <c r="AF710" s="16" t="s">
        <v>39</v>
      </c>
      <c r="AG710" s="16"/>
      <c r="AH710" s="16"/>
      <c r="AI710" s="16" t="str">
        <f t="shared" si="44"/>
        <v>(17,4,2,20,117,239,23, null, 50, 'Chambers 2024 USA',2024, '2023-07-13','2023-07-13','".Carbon::now()."','".Carbon::now()."'),</v>
      </c>
      <c r="AJ710" s="16" t="str">
        <f t="shared" si="45"/>
        <v>('".DB::select("SELECT id_status FROM `status` WHERE `element_type` = 'task' AND status_type = 'client' AND name ='CONFIRMED'")[0]-&gt;id_status."',709,1),</v>
      </c>
      <c r="AK710" s="16" t="str">
        <f t="shared" si="46"/>
        <v/>
      </c>
      <c r="AL710" s="16" t="str">
        <f t="shared" si="47"/>
        <v/>
      </c>
    </row>
    <row r="711" spans="1:38" x14ac:dyDescent="0.25">
      <c r="A711" s="16" t="s">
        <v>365</v>
      </c>
      <c r="B711" s="16" t="s">
        <v>62</v>
      </c>
      <c r="C711" s="16" t="s">
        <v>41</v>
      </c>
      <c r="D711" s="16" t="s">
        <v>28</v>
      </c>
      <c r="E711" s="16" t="s">
        <v>105</v>
      </c>
      <c r="F711" s="16" t="s">
        <v>106</v>
      </c>
      <c r="G711" s="16" t="s">
        <v>123</v>
      </c>
      <c r="H711" s="16" t="s">
        <v>398</v>
      </c>
      <c r="I711" s="16" t="s">
        <v>73</v>
      </c>
      <c r="J711" s="16" t="s">
        <v>66</v>
      </c>
      <c r="M711" s="16" t="s">
        <v>54</v>
      </c>
      <c r="N711" s="7">
        <v>45205</v>
      </c>
      <c r="O711" s="9">
        <v>45204</v>
      </c>
      <c r="P711" t="s">
        <v>1229</v>
      </c>
      <c r="Q711">
        <v>1</v>
      </c>
      <c r="R711">
        <v>33</v>
      </c>
      <c r="S711">
        <v>4</v>
      </c>
      <c r="T711" t="s">
        <v>3029</v>
      </c>
      <c r="U711">
        <v>17</v>
      </c>
      <c r="V711">
        <v>2</v>
      </c>
      <c r="W711">
        <v>20</v>
      </c>
      <c r="X711">
        <v>75</v>
      </c>
      <c r="Y711">
        <v>226</v>
      </c>
      <c r="Z711">
        <v>4</v>
      </c>
      <c r="AA711">
        <v>23</v>
      </c>
      <c r="AD711">
        <v>50</v>
      </c>
      <c r="AE711">
        <v>710</v>
      </c>
      <c r="AF711" s="16" t="s">
        <v>39</v>
      </c>
      <c r="AG711" s="16"/>
      <c r="AH711" s="16"/>
      <c r="AI711" s="16" t="str">
        <f t="shared" si="44"/>
        <v>(17,4,2,20,75,226,23, null, 50, 'Chambers 2024 USA',2024, '2023-10-05','2023-10-05','".Carbon::now()."','".Carbon::now()."'),</v>
      </c>
      <c r="AJ711" s="16" t="str">
        <f t="shared" si="45"/>
        <v>('".DB::select("SELECT id_status FROM `status` WHERE `element_type` = 'task' AND status_type = 'client' AND name ='CONFIRMED'")[0]-&gt;id_status."',710,1),</v>
      </c>
      <c r="AK711" s="16" t="str">
        <f t="shared" si="46"/>
        <v/>
      </c>
      <c r="AL711" s="16" t="str">
        <f t="shared" si="47"/>
        <v/>
      </c>
    </row>
    <row r="712" spans="1:38" x14ac:dyDescent="0.25">
      <c r="A712" s="16" t="s">
        <v>104</v>
      </c>
      <c r="B712" s="16" t="s">
        <v>62</v>
      </c>
      <c r="C712" s="16" t="s">
        <v>41</v>
      </c>
      <c r="D712" s="16" t="s">
        <v>28</v>
      </c>
      <c r="E712" s="16" t="s">
        <v>105</v>
      </c>
      <c r="F712" s="16" t="s">
        <v>106</v>
      </c>
      <c r="G712" s="16" t="s">
        <v>134</v>
      </c>
      <c r="H712" s="16" t="s">
        <v>140</v>
      </c>
      <c r="I712" s="16" t="s">
        <v>94</v>
      </c>
      <c r="J712" s="16" t="s">
        <v>109</v>
      </c>
      <c r="M712" s="16"/>
      <c r="N712" s="7">
        <v>45121</v>
      </c>
      <c r="O712" s="9">
        <v>45120</v>
      </c>
      <c r="P712" t="s">
        <v>1221</v>
      </c>
      <c r="Q712">
        <v>1</v>
      </c>
      <c r="R712">
        <v>10</v>
      </c>
      <c r="S712">
        <v>4</v>
      </c>
      <c r="T712" t="s">
        <v>3023</v>
      </c>
      <c r="U712">
        <v>133</v>
      </c>
      <c r="V712">
        <v>2</v>
      </c>
      <c r="W712">
        <v>20</v>
      </c>
      <c r="X712">
        <v>117</v>
      </c>
      <c r="Y712">
        <v>244</v>
      </c>
      <c r="Z712">
        <v>33</v>
      </c>
      <c r="AA712">
        <v>3</v>
      </c>
      <c r="AE712">
        <v>711</v>
      </c>
      <c r="AF712" s="16" t="s">
        <v>24</v>
      </c>
      <c r="AG712" s="16"/>
      <c r="AH712" s="16"/>
      <c r="AI712" s="16" t="str">
        <f t="shared" si="44"/>
        <v>(133,4,2,20,117,244,3, null, null, 'Chambers 2024 USA',2024, '2023-07-13','2023-07-13','".Carbon::now()."','".Carbon::now()."'),</v>
      </c>
      <c r="AJ712" s="16" t="str">
        <f t="shared" si="45"/>
        <v>('".DB::select("SELECT id_status FROM `status` WHERE `element_type` = 'task' AND status_type = 'client' AND name ='CANCELLED'")[0]-&gt;id_status."',711,1),</v>
      </c>
      <c r="AK712" s="16" t="str">
        <f t="shared" si="46"/>
        <v/>
      </c>
      <c r="AL712" s="16" t="str">
        <f t="shared" si="47"/>
        <v/>
      </c>
    </row>
    <row r="713" spans="1:38" x14ac:dyDescent="0.25">
      <c r="A713" s="16" t="s">
        <v>313</v>
      </c>
      <c r="B713" s="16" t="s">
        <v>68</v>
      </c>
      <c r="C713" s="16" t="s">
        <v>41</v>
      </c>
      <c r="D713" s="16" t="s">
        <v>28</v>
      </c>
      <c r="E713" s="16" t="s">
        <v>105</v>
      </c>
      <c r="F713" s="16" t="s">
        <v>106</v>
      </c>
      <c r="G713" s="16" t="s">
        <v>134</v>
      </c>
      <c r="H713" s="16" t="s">
        <v>140</v>
      </c>
      <c r="I713" s="16" t="s">
        <v>55</v>
      </c>
      <c r="J713" s="16" t="s">
        <v>314</v>
      </c>
      <c r="M713" s="16" t="s">
        <v>315</v>
      </c>
      <c r="N713" s="7"/>
      <c r="O713" s="9">
        <v>45120</v>
      </c>
      <c r="P713" t="s">
        <v>1221</v>
      </c>
      <c r="Q713">
        <v>1</v>
      </c>
      <c r="R713">
        <v>32</v>
      </c>
      <c r="S713">
        <v>4</v>
      </c>
      <c r="T713" t="s">
        <v>3024</v>
      </c>
      <c r="U713">
        <v>77</v>
      </c>
      <c r="V713">
        <v>2</v>
      </c>
      <c r="W713">
        <v>20</v>
      </c>
      <c r="X713">
        <v>117</v>
      </c>
      <c r="Y713">
        <v>244</v>
      </c>
      <c r="Z713">
        <v>22</v>
      </c>
      <c r="AA713">
        <v>21</v>
      </c>
      <c r="AD713">
        <v>39</v>
      </c>
      <c r="AE713">
        <v>712</v>
      </c>
      <c r="AF713" s="16" t="s">
        <v>39</v>
      </c>
      <c r="AG713" s="16"/>
      <c r="AH713" s="16"/>
      <c r="AI713" s="16" t="str">
        <f t="shared" si="44"/>
        <v>(77,4,2,20,117,244,21, null, 39, 'Chambers 2024 USA',2024, '2023-07-13','2023-07-13','".Carbon::now()."','".Carbon::now()."'),</v>
      </c>
      <c r="AJ713" s="16" t="str">
        <f t="shared" si="45"/>
        <v>('".DB::select("SELECT id_status FROM `status` WHERE `element_type` = 'task' AND status_type = 'client' AND name ='CONFIRMED'")[0]-&gt;id_status."',712,1),</v>
      </c>
      <c r="AK713" s="16" t="str">
        <f t="shared" si="46"/>
        <v/>
      </c>
      <c r="AL713" s="16" t="str">
        <f t="shared" si="47"/>
        <v/>
      </c>
    </row>
    <row r="714" spans="1:38" x14ac:dyDescent="0.25">
      <c r="A714" s="16" t="s">
        <v>365</v>
      </c>
      <c r="B714" s="16" t="s">
        <v>62</v>
      </c>
      <c r="C714" s="16" t="s">
        <v>41</v>
      </c>
      <c r="D714" s="16" t="s">
        <v>28</v>
      </c>
      <c r="E714" s="16" t="s">
        <v>105</v>
      </c>
      <c r="F714" s="16" t="s">
        <v>106</v>
      </c>
      <c r="G714" s="16" t="s">
        <v>134</v>
      </c>
      <c r="H714" s="16" t="s">
        <v>140</v>
      </c>
      <c r="I714" s="16" t="s">
        <v>73</v>
      </c>
      <c r="J714" s="16" t="s">
        <v>314</v>
      </c>
      <c r="M714" s="16" t="s">
        <v>54</v>
      </c>
      <c r="N714" s="7">
        <v>45121</v>
      </c>
      <c r="O714" s="9">
        <v>45120</v>
      </c>
      <c r="P714" t="s">
        <v>1221</v>
      </c>
      <c r="Q714">
        <v>1</v>
      </c>
      <c r="R714">
        <v>33</v>
      </c>
      <c r="S714">
        <v>4</v>
      </c>
      <c r="T714" t="s">
        <v>3029</v>
      </c>
      <c r="U714">
        <v>17</v>
      </c>
      <c r="V714">
        <v>2</v>
      </c>
      <c r="W714">
        <v>20</v>
      </c>
      <c r="X714">
        <v>117</v>
      </c>
      <c r="Y714">
        <v>244</v>
      </c>
      <c r="Z714">
        <v>4</v>
      </c>
      <c r="AA714">
        <v>21</v>
      </c>
      <c r="AD714">
        <v>50</v>
      </c>
      <c r="AE714">
        <v>713</v>
      </c>
      <c r="AF714" s="16" t="s">
        <v>39</v>
      </c>
      <c r="AG714" s="16"/>
      <c r="AH714" s="16"/>
      <c r="AI714" s="16" t="str">
        <f t="shared" si="44"/>
        <v>(17,4,2,20,117,244,21, null, 50, 'Chambers 2024 USA',2024, '2023-07-13','2023-07-13','".Carbon::now()."','".Carbon::now()."'),</v>
      </c>
      <c r="AJ714" s="16" t="str">
        <f t="shared" si="45"/>
        <v>('".DB::select("SELECT id_status FROM `status` WHERE `element_type` = 'task' AND status_type = 'client' AND name ='CONFIRMED'")[0]-&gt;id_status."',713,1),</v>
      </c>
      <c r="AK714" s="16" t="str">
        <f t="shared" si="46"/>
        <v/>
      </c>
      <c r="AL714" s="16" t="str">
        <f t="shared" si="47"/>
        <v/>
      </c>
    </row>
    <row r="715" spans="1:38" x14ac:dyDescent="0.25">
      <c r="A715" s="16" t="s">
        <v>104</v>
      </c>
      <c r="B715" s="16" t="s">
        <v>62</v>
      </c>
      <c r="C715" s="16" t="s">
        <v>41</v>
      </c>
      <c r="D715" s="16" t="s">
        <v>28</v>
      </c>
      <c r="E715" s="16" t="s">
        <v>105</v>
      </c>
      <c r="F715" s="16" t="s">
        <v>106</v>
      </c>
      <c r="G715" s="16" t="s">
        <v>134</v>
      </c>
      <c r="H715" s="16" t="s">
        <v>141</v>
      </c>
      <c r="I715" s="16" t="s">
        <v>94</v>
      </c>
      <c r="J715" s="16" t="s">
        <v>109</v>
      </c>
      <c r="M715" s="16"/>
      <c r="N715" s="7">
        <v>45121</v>
      </c>
      <c r="O715" s="9">
        <v>45120</v>
      </c>
      <c r="P715" t="s">
        <v>1221</v>
      </c>
      <c r="Q715">
        <v>1</v>
      </c>
      <c r="R715">
        <v>10</v>
      </c>
      <c r="S715">
        <v>4</v>
      </c>
      <c r="T715" t="s">
        <v>3023</v>
      </c>
      <c r="U715">
        <v>133</v>
      </c>
      <c r="V715">
        <v>2</v>
      </c>
      <c r="W715">
        <v>20</v>
      </c>
      <c r="X715">
        <v>117</v>
      </c>
      <c r="Y715">
        <v>245</v>
      </c>
      <c r="Z715">
        <v>33</v>
      </c>
      <c r="AA715">
        <v>3</v>
      </c>
      <c r="AE715">
        <v>714</v>
      </c>
      <c r="AF715" s="16" t="s">
        <v>24</v>
      </c>
      <c r="AG715" s="16"/>
      <c r="AH715" s="16"/>
      <c r="AI715" s="16" t="str">
        <f t="shared" si="44"/>
        <v>(133,4,2,20,117,245,3, null, null, 'Chambers 2024 USA',2024, '2023-07-13','2023-07-13','".Carbon::now()."','".Carbon::now()."'),</v>
      </c>
      <c r="AJ715" s="16" t="str">
        <f t="shared" si="45"/>
        <v>('".DB::select("SELECT id_status FROM `status` WHERE `element_type` = 'task' AND status_type = 'client' AND name ='CANCELLED'")[0]-&gt;id_status."',714,1),</v>
      </c>
      <c r="AK715" s="16" t="str">
        <f t="shared" si="46"/>
        <v/>
      </c>
      <c r="AL715" s="16" t="str">
        <f t="shared" si="47"/>
        <v/>
      </c>
    </row>
    <row r="716" spans="1:38" x14ac:dyDescent="0.25">
      <c r="A716" s="16" t="s">
        <v>104</v>
      </c>
      <c r="B716" s="16" t="s">
        <v>62</v>
      </c>
      <c r="C716" s="16" t="s">
        <v>41</v>
      </c>
      <c r="D716" s="16" t="s">
        <v>28</v>
      </c>
      <c r="E716" s="16" t="s">
        <v>105</v>
      </c>
      <c r="F716" s="16" t="s">
        <v>106</v>
      </c>
      <c r="G716" s="16" t="s">
        <v>134</v>
      </c>
      <c r="H716" s="16" t="s">
        <v>142</v>
      </c>
      <c r="I716" s="16" t="s">
        <v>94</v>
      </c>
      <c r="J716" s="16" t="s">
        <v>109</v>
      </c>
      <c r="M716" s="16"/>
      <c r="N716" s="7">
        <v>45121</v>
      </c>
      <c r="O716" s="9">
        <v>45120</v>
      </c>
      <c r="P716" t="s">
        <v>1221</v>
      </c>
      <c r="Q716">
        <v>1</v>
      </c>
      <c r="R716">
        <v>10</v>
      </c>
      <c r="S716">
        <v>4</v>
      </c>
      <c r="T716" t="s">
        <v>3023</v>
      </c>
      <c r="U716">
        <v>133</v>
      </c>
      <c r="V716">
        <v>2</v>
      </c>
      <c r="W716">
        <v>20</v>
      </c>
      <c r="X716">
        <v>117</v>
      </c>
      <c r="Y716">
        <v>246</v>
      </c>
      <c r="Z716">
        <v>33</v>
      </c>
      <c r="AA716">
        <v>3</v>
      </c>
      <c r="AE716">
        <v>715</v>
      </c>
      <c r="AF716" s="16" t="s">
        <v>24</v>
      </c>
      <c r="AG716" s="16"/>
      <c r="AH716" s="16"/>
      <c r="AI716" s="16" t="str">
        <f t="shared" si="44"/>
        <v>(133,4,2,20,117,246,3, null, null, 'Chambers 2024 USA',2024, '2023-07-13','2023-07-13','".Carbon::now()."','".Carbon::now()."'),</v>
      </c>
      <c r="AJ716" s="16" t="str">
        <f t="shared" si="45"/>
        <v>('".DB::select("SELECT id_status FROM `status` WHERE `element_type` = 'task' AND status_type = 'client' AND name ='CANCELLED'")[0]-&gt;id_status."',715,1),</v>
      </c>
      <c r="AK716" s="16" t="str">
        <f t="shared" si="46"/>
        <v/>
      </c>
      <c r="AL716" s="16" t="str">
        <f t="shared" si="47"/>
        <v/>
      </c>
    </row>
    <row r="717" spans="1:38" x14ac:dyDescent="0.25">
      <c r="A717" s="16" t="s">
        <v>313</v>
      </c>
      <c r="B717" s="16" t="s">
        <v>68</v>
      </c>
      <c r="C717" s="16" t="s">
        <v>41</v>
      </c>
      <c r="D717" s="16" t="s">
        <v>28</v>
      </c>
      <c r="E717" s="16" t="s">
        <v>105</v>
      </c>
      <c r="F717" s="16" t="s">
        <v>106</v>
      </c>
      <c r="G717" s="16" t="s">
        <v>134</v>
      </c>
      <c r="H717" s="16" t="s">
        <v>142</v>
      </c>
      <c r="I717" s="16" t="s">
        <v>55</v>
      </c>
      <c r="J717" s="16" t="s">
        <v>314</v>
      </c>
      <c r="M717" s="16" t="s">
        <v>315</v>
      </c>
      <c r="N717" s="7"/>
      <c r="O717" s="9">
        <v>45120</v>
      </c>
      <c r="P717" t="s">
        <v>1221</v>
      </c>
      <c r="Q717">
        <v>1</v>
      </c>
      <c r="R717">
        <v>32</v>
      </c>
      <c r="S717">
        <v>4</v>
      </c>
      <c r="T717" t="s">
        <v>3024</v>
      </c>
      <c r="U717">
        <v>77</v>
      </c>
      <c r="V717">
        <v>2</v>
      </c>
      <c r="W717">
        <v>20</v>
      </c>
      <c r="X717">
        <v>117</v>
      </c>
      <c r="Y717">
        <v>246</v>
      </c>
      <c r="Z717">
        <v>22</v>
      </c>
      <c r="AA717">
        <v>21</v>
      </c>
      <c r="AD717">
        <v>39</v>
      </c>
      <c r="AE717">
        <v>716</v>
      </c>
      <c r="AF717" s="16" t="s">
        <v>39</v>
      </c>
      <c r="AG717" s="16"/>
      <c r="AH717" s="16"/>
      <c r="AI717" s="16" t="str">
        <f t="shared" si="44"/>
        <v>(77,4,2,20,117,246,21, null, 39, 'Chambers 2024 USA',2024, '2023-07-13','2023-07-13','".Carbon::now()."','".Carbon::now()."'),</v>
      </c>
      <c r="AJ717" s="16" t="str">
        <f t="shared" si="45"/>
        <v>('".DB::select("SELECT id_status FROM `status` WHERE `element_type` = 'task' AND status_type = 'client' AND name ='CONFIRMED'")[0]-&gt;id_status."',716,1),</v>
      </c>
      <c r="AK717" s="16" t="str">
        <f t="shared" si="46"/>
        <v/>
      </c>
      <c r="AL717" s="16" t="str">
        <f t="shared" si="47"/>
        <v/>
      </c>
    </row>
    <row r="718" spans="1:38" x14ac:dyDescent="0.25">
      <c r="A718" s="16" t="s">
        <v>365</v>
      </c>
      <c r="B718" s="16" t="s">
        <v>62</v>
      </c>
      <c r="C718" s="16" t="s">
        <v>41</v>
      </c>
      <c r="D718" s="16" t="s">
        <v>28</v>
      </c>
      <c r="E718" s="16" t="s">
        <v>105</v>
      </c>
      <c r="F718" s="16" t="s">
        <v>106</v>
      </c>
      <c r="G718" s="16" t="s">
        <v>134</v>
      </c>
      <c r="H718" s="16" t="s">
        <v>142</v>
      </c>
      <c r="I718" s="16" t="s">
        <v>73</v>
      </c>
      <c r="J718" s="16" t="s">
        <v>314</v>
      </c>
      <c r="M718" s="16" t="s">
        <v>54</v>
      </c>
      <c r="N718" s="7">
        <v>45121</v>
      </c>
      <c r="O718" s="9">
        <v>45120</v>
      </c>
      <c r="P718" t="s">
        <v>1221</v>
      </c>
      <c r="Q718">
        <v>1</v>
      </c>
      <c r="R718">
        <v>33</v>
      </c>
      <c r="S718">
        <v>4</v>
      </c>
      <c r="T718" t="s">
        <v>3029</v>
      </c>
      <c r="U718">
        <v>17</v>
      </c>
      <c r="V718">
        <v>2</v>
      </c>
      <c r="W718">
        <v>20</v>
      </c>
      <c r="X718">
        <v>117</v>
      </c>
      <c r="Y718">
        <v>246</v>
      </c>
      <c r="Z718">
        <v>4</v>
      </c>
      <c r="AA718">
        <v>21</v>
      </c>
      <c r="AD718">
        <v>50</v>
      </c>
      <c r="AE718">
        <v>717</v>
      </c>
      <c r="AF718" s="16" t="s">
        <v>39</v>
      </c>
      <c r="AG718" s="16"/>
      <c r="AH718" s="16"/>
      <c r="AI718" s="16" t="str">
        <f t="shared" si="44"/>
        <v>(17,4,2,20,117,246,21, null, 50, 'Chambers 2024 USA',2024, '2023-07-13','2023-07-13','".Carbon::now()."','".Carbon::now()."'),</v>
      </c>
      <c r="AJ718" s="16" t="str">
        <f t="shared" si="45"/>
        <v>('".DB::select("SELECT id_status FROM `status` WHERE `element_type` = 'task' AND status_type = 'client' AND name ='CONFIRMED'")[0]-&gt;id_status."',717,1),</v>
      </c>
      <c r="AK718" s="16" t="str">
        <f t="shared" si="46"/>
        <v/>
      </c>
      <c r="AL718" s="16" t="str">
        <f t="shared" si="47"/>
        <v/>
      </c>
    </row>
    <row r="719" spans="1:38" x14ac:dyDescent="0.25">
      <c r="A719" s="16" t="s">
        <v>104</v>
      </c>
      <c r="B719" s="16" t="s">
        <v>62</v>
      </c>
      <c r="C719" s="16" t="s">
        <v>41</v>
      </c>
      <c r="D719" s="16" t="s">
        <v>28</v>
      </c>
      <c r="E719" s="16" t="s">
        <v>105</v>
      </c>
      <c r="F719" s="16" t="s">
        <v>106</v>
      </c>
      <c r="G719" s="16" t="s">
        <v>134</v>
      </c>
      <c r="H719" s="16" t="s">
        <v>143</v>
      </c>
      <c r="I719" s="16" t="s">
        <v>94</v>
      </c>
      <c r="J719" s="16" t="s">
        <v>109</v>
      </c>
      <c r="M719" s="16"/>
      <c r="N719" s="7">
        <v>45121</v>
      </c>
      <c r="O719" s="9">
        <v>45120</v>
      </c>
      <c r="P719" t="s">
        <v>1221</v>
      </c>
      <c r="Q719">
        <v>1</v>
      </c>
      <c r="R719">
        <v>10</v>
      </c>
      <c r="S719">
        <v>4</v>
      </c>
      <c r="T719" t="s">
        <v>3023</v>
      </c>
      <c r="U719">
        <v>133</v>
      </c>
      <c r="V719">
        <v>2</v>
      </c>
      <c r="W719">
        <v>20</v>
      </c>
      <c r="X719">
        <v>117</v>
      </c>
      <c r="Y719">
        <v>248</v>
      </c>
      <c r="Z719">
        <v>33</v>
      </c>
      <c r="AA719">
        <v>3</v>
      </c>
      <c r="AE719">
        <v>718</v>
      </c>
      <c r="AF719" s="16" t="s">
        <v>24</v>
      </c>
      <c r="AG719" s="16"/>
      <c r="AH719" s="16"/>
      <c r="AI719" s="16" t="str">
        <f t="shared" si="44"/>
        <v>(133,4,2,20,117,248,3, null, null, 'Chambers 2024 USA',2024, '2023-07-13','2023-07-13','".Carbon::now()."','".Carbon::now()."'),</v>
      </c>
      <c r="AJ719" s="16" t="str">
        <f t="shared" si="45"/>
        <v>('".DB::select("SELECT id_status FROM `status` WHERE `element_type` = 'task' AND status_type = 'client' AND name ='CANCELLED'")[0]-&gt;id_status."',718,1),</v>
      </c>
      <c r="AK719" s="16" t="str">
        <f t="shared" si="46"/>
        <v/>
      </c>
      <c r="AL719" s="16" t="str">
        <f t="shared" si="47"/>
        <v/>
      </c>
    </row>
    <row r="720" spans="1:38" x14ac:dyDescent="0.25">
      <c r="A720" s="16" t="s">
        <v>104</v>
      </c>
      <c r="B720" s="16" t="s">
        <v>62</v>
      </c>
      <c r="C720" s="16" t="s">
        <v>41</v>
      </c>
      <c r="D720" s="16" t="s">
        <v>28</v>
      </c>
      <c r="E720" s="16" t="s">
        <v>105</v>
      </c>
      <c r="F720" s="16" t="s">
        <v>106</v>
      </c>
      <c r="G720" s="16" t="s">
        <v>134</v>
      </c>
      <c r="H720" s="16" t="s">
        <v>144</v>
      </c>
      <c r="I720" s="16" t="s">
        <v>94</v>
      </c>
      <c r="J720" s="16" t="s">
        <v>109</v>
      </c>
      <c r="M720" s="16" t="s">
        <v>37</v>
      </c>
      <c r="N720" s="7">
        <v>45121</v>
      </c>
      <c r="O720" s="9">
        <v>45120</v>
      </c>
      <c r="P720" t="s">
        <v>1221</v>
      </c>
      <c r="Q720">
        <v>1</v>
      </c>
      <c r="R720">
        <v>10</v>
      </c>
      <c r="S720">
        <v>4</v>
      </c>
      <c r="T720" t="s">
        <v>3023</v>
      </c>
      <c r="U720">
        <v>133</v>
      </c>
      <c r="V720">
        <v>2</v>
      </c>
      <c r="W720">
        <v>20</v>
      </c>
      <c r="X720">
        <v>117</v>
      </c>
      <c r="Y720">
        <v>285</v>
      </c>
      <c r="Z720">
        <v>33</v>
      </c>
      <c r="AA720">
        <v>3</v>
      </c>
      <c r="AD720">
        <v>42</v>
      </c>
      <c r="AE720">
        <v>719</v>
      </c>
      <c r="AF720" s="16" t="s">
        <v>39</v>
      </c>
      <c r="AG720" s="16"/>
      <c r="AH720" s="16"/>
      <c r="AI720" s="16" t="str">
        <f t="shared" si="44"/>
        <v>(133,4,2,20,117,285,3, null, 42, 'Chambers 2024 USA',2024, '2023-07-13','2023-07-13','".Carbon::now()."','".Carbon::now()."'),</v>
      </c>
      <c r="AJ720" s="16" t="str">
        <f t="shared" si="45"/>
        <v>('".DB::select("SELECT id_status FROM `status` WHERE `element_type` = 'task' AND status_type = 'client' AND name ='CONFIRMED'")[0]-&gt;id_status."',719,1),</v>
      </c>
      <c r="AK720" s="16" t="str">
        <f t="shared" si="46"/>
        <v/>
      </c>
      <c r="AL720" s="16" t="str">
        <f t="shared" si="47"/>
        <v/>
      </c>
    </row>
    <row r="721" spans="1:38" x14ac:dyDescent="0.25">
      <c r="A721" s="16" t="s">
        <v>104</v>
      </c>
      <c r="B721" s="16" t="s">
        <v>62</v>
      </c>
      <c r="C721" s="16" t="s">
        <v>41</v>
      </c>
      <c r="D721" s="16" t="s">
        <v>28</v>
      </c>
      <c r="E721" s="16" t="s">
        <v>105</v>
      </c>
      <c r="F721" s="16" t="s">
        <v>106</v>
      </c>
      <c r="G721" s="16" t="s">
        <v>134</v>
      </c>
      <c r="H721" s="16" t="s">
        <v>145</v>
      </c>
      <c r="I721" s="16" t="s">
        <v>94</v>
      </c>
      <c r="J721" s="16" t="s">
        <v>109</v>
      </c>
      <c r="M721" s="16"/>
      <c r="N721" s="7">
        <v>45121</v>
      </c>
      <c r="O721" s="9">
        <v>45120</v>
      </c>
      <c r="P721" t="s">
        <v>1221</v>
      </c>
      <c r="Q721">
        <v>1</v>
      </c>
      <c r="R721">
        <v>10</v>
      </c>
      <c r="S721">
        <v>4</v>
      </c>
      <c r="T721" t="s">
        <v>3023</v>
      </c>
      <c r="U721">
        <v>133</v>
      </c>
      <c r="V721">
        <v>2</v>
      </c>
      <c r="W721">
        <v>20</v>
      </c>
      <c r="X721">
        <v>117</v>
      </c>
      <c r="Y721">
        <v>292</v>
      </c>
      <c r="Z721">
        <v>33</v>
      </c>
      <c r="AA721">
        <v>3</v>
      </c>
      <c r="AE721">
        <v>720</v>
      </c>
      <c r="AF721" s="16" t="s">
        <v>24</v>
      </c>
      <c r="AG721" s="16"/>
      <c r="AH721" s="16"/>
      <c r="AI721" s="16" t="str">
        <f t="shared" si="44"/>
        <v>(133,4,2,20,117,292,3, null, null, 'Chambers 2024 USA',2024, '2023-07-13','2023-07-13','".Carbon::now()."','".Carbon::now()."'),</v>
      </c>
      <c r="AJ721" s="16" t="str">
        <f t="shared" si="45"/>
        <v>('".DB::select("SELECT id_status FROM `status` WHERE `element_type` = 'task' AND status_type = 'client' AND name ='CANCELLED'")[0]-&gt;id_status."',720,1),</v>
      </c>
      <c r="AK721" s="16" t="str">
        <f t="shared" si="46"/>
        <v/>
      </c>
      <c r="AL721" s="16" t="str">
        <f t="shared" si="47"/>
        <v/>
      </c>
    </row>
    <row r="722" spans="1:38" x14ac:dyDescent="0.25">
      <c r="A722" s="16" t="s">
        <v>365</v>
      </c>
      <c r="B722" s="16" t="s">
        <v>62</v>
      </c>
      <c r="C722" s="16" t="s">
        <v>41</v>
      </c>
      <c r="D722" s="16" t="s">
        <v>28</v>
      </c>
      <c r="E722" s="16" t="s">
        <v>105</v>
      </c>
      <c r="F722" s="16" t="s">
        <v>106</v>
      </c>
      <c r="G722" s="16" t="s">
        <v>123</v>
      </c>
      <c r="H722" s="16" t="s">
        <v>399</v>
      </c>
      <c r="I722" s="16" t="s">
        <v>73</v>
      </c>
      <c r="J722" s="16" t="s">
        <v>314</v>
      </c>
      <c r="M722" s="16" t="s">
        <v>54</v>
      </c>
      <c r="N722" s="7"/>
      <c r="O722" s="9">
        <v>45176</v>
      </c>
      <c r="P722" t="s">
        <v>1178</v>
      </c>
      <c r="Q722">
        <v>1</v>
      </c>
      <c r="R722">
        <v>33</v>
      </c>
      <c r="S722">
        <v>4</v>
      </c>
      <c r="T722" t="s">
        <v>3029</v>
      </c>
      <c r="U722">
        <v>17</v>
      </c>
      <c r="V722">
        <v>2</v>
      </c>
      <c r="W722">
        <v>20</v>
      </c>
      <c r="X722">
        <v>75</v>
      </c>
      <c r="Y722">
        <v>232</v>
      </c>
      <c r="Z722">
        <v>4</v>
      </c>
      <c r="AA722">
        <v>21</v>
      </c>
      <c r="AD722">
        <v>50</v>
      </c>
      <c r="AE722">
        <v>721</v>
      </c>
      <c r="AF722" s="16" t="s">
        <v>39</v>
      </c>
      <c r="AG722" s="16"/>
      <c r="AH722" s="16"/>
      <c r="AI722" s="16" t="str">
        <f t="shared" si="44"/>
        <v>(17,4,2,20,75,232,21, null, 50, 'Chambers 2024 USA',2024, '2023-09-07','2023-09-07','".Carbon::now()."','".Carbon::now()."'),</v>
      </c>
      <c r="AJ722" s="16" t="str">
        <f t="shared" si="45"/>
        <v>('".DB::select("SELECT id_status FROM `status` WHERE `element_type` = 'task' AND status_type = 'client' AND name ='CONFIRMED'")[0]-&gt;id_status."',721,1),</v>
      </c>
      <c r="AK722" s="16" t="str">
        <f t="shared" si="46"/>
        <v/>
      </c>
      <c r="AL722" s="16" t="str">
        <f t="shared" si="47"/>
        <v/>
      </c>
    </row>
    <row r="723" spans="1:38" x14ac:dyDescent="0.25">
      <c r="A723" s="16" t="s">
        <v>104</v>
      </c>
      <c r="B723" s="16" t="s">
        <v>62</v>
      </c>
      <c r="C723" s="16" t="s">
        <v>41</v>
      </c>
      <c r="D723" s="16" t="s">
        <v>28</v>
      </c>
      <c r="E723" s="16" t="s">
        <v>105</v>
      </c>
      <c r="F723" s="16" t="s">
        <v>106</v>
      </c>
      <c r="G723" s="16" t="s">
        <v>134</v>
      </c>
      <c r="H723" s="16" t="s">
        <v>146</v>
      </c>
      <c r="I723" s="16" t="s">
        <v>94</v>
      </c>
      <c r="J723" s="16" t="s">
        <v>109</v>
      </c>
      <c r="M723" s="16" t="s">
        <v>37</v>
      </c>
      <c r="N723" s="7">
        <v>45205</v>
      </c>
      <c r="O723" s="9">
        <v>45204</v>
      </c>
      <c r="P723" t="s">
        <v>1229</v>
      </c>
      <c r="Q723">
        <v>1</v>
      </c>
      <c r="R723">
        <v>10</v>
      </c>
      <c r="S723">
        <v>4</v>
      </c>
      <c r="T723" t="s">
        <v>3023</v>
      </c>
      <c r="U723">
        <v>133</v>
      </c>
      <c r="V723">
        <v>2</v>
      </c>
      <c r="W723">
        <v>20</v>
      </c>
      <c r="X723">
        <v>117</v>
      </c>
      <c r="Y723">
        <v>293</v>
      </c>
      <c r="Z723">
        <v>33</v>
      </c>
      <c r="AA723">
        <v>3</v>
      </c>
      <c r="AD723">
        <v>42</v>
      </c>
      <c r="AE723">
        <v>722</v>
      </c>
      <c r="AF723" s="16" t="s">
        <v>39</v>
      </c>
      <c r="AG723" s="16"/>
      <c r="AH723" s="16"/>
      <c r="AI723" s="16" t="str">
        <f t="shared" si="44"/>
        <v>(133,4,2,20,117,293,3, null, 42, 'Chambers 2024 USA',2024, '2023-10-05','2023-10-05','".Carbon::now()."','".Carbon::now()."'),</v>
      </c>
      <c r="AJ723" s="16" t="str">
        <f t="shared" si="45"/>
        <v>('".DB::select("SELECT id_status FROM `status` WHERE `element_type` = 'task' AND status_type = 'client' AND name ='CONFIRMED'")[0]-&gt;id_status."',722,1),</v>
      </c>
      <c r="AK723" s="16" t="str">
        <f t="shared" si="46"/>
        <v/>
      </c>
      <c r="AL723" s="16" t="str">
        <f t="shared" si="47"/>
        <v/>
      </c>
    </row>
    <row r="724" spans="1:38" x14ac:dyDescent="0.25">
      <c r="A724" s="16" t="s">
        <v>313</v>
      </c>
      <c r="B724" s="16" t="s">
        <v>62</v>
      </c>
      <c r="C724" s="16" t="s">
        <v>41</v>
      </c>
      <c r="D724" s="16" t="s">
        <v>28</v>
      </c>
      <c r="E724" s="16" t="s">
        <v>105</v>
      </c>
      <c r="F724" s="16" t="s">
        <v>106</v>
      </c>
      <c r="G724" s="16" t="s">
        <v>134</v>
      </c>
      <c r="H724" s="16" t="s">
        <v>146</v>
      </c>
      <c r="I724" s="16" t="s">
        <v>55</v>
      </c>
      <c r="J724" s="16" t="s">
        <v>314</v>
      </c>
      <c r="M724" s="16" t="s">
        <v>315</v>
      </c>
      <c r="N724" s="7"/>
      <c r="O724" s="9">
        <v>45204</v>
      </c>
      <c r="P724" t="s">
        <v>1229</v>
      </c>
      <c r="Q724">
        <v>1</v>
      </c>
      <c r="R724">
        <v>32</v>
      </c>
      <c r="S724">
        <v>4</v>
      </c>
      <c r="T724" t="s">
        <v>3024</v>
      </c>
      <c r="U724">
        <v>77</v>
      </c>
      <c r="V724">
        <v>2</v>
      </c>
      <c r="W724">
        <v>20</v>
      </c>
      <c r="X724">
        <v>117</v>
      </c>
      <c r="Y724">
        <v>293</v>
      </c>
      <c r="Z724">
        <v>22</v>
      </c>
      <c r="AA724">
        <v>21</v>
      </c>
      <c r="AD724">
        <v>39</v>
      </c>
      <c r="AE724">
        <v>723</v>
      </c>
      <c r="AF724" s="16" t="s">
        <v>39</v>
      </c>
      <c r="AG724" s="16"/>
      <c r="AH724" s="16"/>
      <c r="AI724" s="16" t="str">
        <f t="shared" si="44"/>
        <v>(77,4,2,20,117,293,21, null, 39, 'Chambers 2024 USA',2024, '2023-10-05','2023-10-05','".Carbon::now()."','".Carbon::now()."'),</v>
      </c>
      <c r="AJ724" s="16" t="str">
        <f t="shared" si="45"/>
        <v>('".DB::select("SELECT id_status FROM `status` WHERE `element_type` = 'task' AND status_type = 'client' AND name ='CONFIRMED'")[0]-&gt;id_status."',723,1),</v>
      </c>
      <c r="AK724" s="16" t="str">
        <f t="shared" si="46"/>
        <v/>
      </c>
      <c r="AL724" s="16" t="str">
        <f t="shared" si="47"/>
        <v/>
      </c>
    </row>
    <row r="725" spans="1:38" x14ac:dyDescent="0.25">
      <c r="A725" s="16" t="s">
        <v>365</v>
      </c>
      <c r="B725" s="16" t="s">
        <v>62</v>
      </c>
      <c r="C725" s="16" t="s">
        <v>41</v>
      </c>
      <c r="D725" s="16" t="s">
        <v>28</v>
      </c>
      <c r="E725" s="16" t="s">
        <v>105</v>
      </c>
      <c r="F725" s="16" t="s">
        <v>106</v>
      </c>
      <c r="G725" s="16" t="s">
        <v>134</v>
      </c>
      <c r="H725" s="16" t="s">
        <v>146</v>
      </c>
      <c r="I725" s="16" t="s">
        <v>73</v>
      </c>
      <c r="J725" s="16" t="s">
        <v>66</v>
      </c>
      <c r="M725" s="16" t="s">
        <v>54</v>
      </c>
      <c r="N725" s="7">
        <v>45205</v>
      </c>
      <c r="O725" s="9">
        <v>45204</v>
      </c>
      <c r="P725" t="s">
        <v>1229</v>
      </c>
      <c r="Q725">
        <v>1</v>
      </c>
      <c r="R725">
        <v>33</v>
      </c>
      <c r="S725">
        <v>4</v>
      </c>
      <c r="T725" t="s">
        <v>3029</v>
      </c>
      <c r="U725">
        <v>17</v>
      </c>
      <c r="V725">
        <v>2</v>
      </c>
      <c r="W725">
        <v>20</v>
      </c>
      <c r="X725">
        <v>117</v>
      </c>
      <c r="Y725">
        <v>293</v>
      </c>
      <c r="Z725">
        <v>4</v>
      </c>
      <c r="AA725">
        <v>23</v>
      </c>
      <c r="AD725">
        <v>50</v>
      </c>
      <c r="AE725">
        <v>724</v>
      </c>
      <c r="AF725" s="16" t="s">
        <v>39</v>
      </c>
      <c r="AG725" s="16"/>
      <c r="AH725" s="16"/>
      <c r="AI725" s="16" t="str">
        <f t="shared" si="44"/>
        <v>(17,4,2,20,117,293,23, null, 50, 'Chambers 2024 USA',2024, '2023-10-05','2023-10-05','".Carbon::now()."','".Carbon::now()."'),</v>
      </c>
      <c r="AJ725" s="16" t="str">
        <f t="shared" si="45"/>
        <v>('".DB::select("SELECT id_status FROM `status` WHERE `element_type` = 'task' AND status_type = 'client' AND name ='CONFIRMED'")[0]-&gt;id_status."',724,1),</v>
      </c>
      <c r="AK725" s="16" t="str">
        <f t="shared" si="46"/>
        <v/>
      </c>
      <c r="AL725" s="16" t="str">
        <f t="shared" si="47"/>
        <v/>
      </c>
    </row>
    <row r="726" spans="1:38" x14ac:dyDescent="0.25">
      <c r="A726" s="16" t="s">
        <v>104</v>
      </c>
      <c r="B726" s="16" t="s">
        <v>62</v>
      </c>
      <c r="C726" s="16" t="s">
        <v>41</v>
      </c>
      <c r="D726" s="16" t="s">
        <v>28</v>
      </c>
      <c r="E726" s="16" t="s">
        <v>105</v>
      </c>
      <c r="F726" s="16" t="s">
        <v>106</v>
      </c>
      <c r="G726" s="16" t="s">
        <v>134</v>
      </c>
      <c r="H726" s="16" t="s">
        <v>147</v>
      </c>
      <c r="I726" s="16" t="s">
        <v>94</v>
      </c>
      <c r="J726" s="16" t="s">
        <v>109</v>
      </c>
      <c r="M726" s="16" t="s">
        <v>37</v>
      </c>
      <c r="N726" s="7">
        <v>45205</v>
      </c>
      <c r="O726" s="9">
        <v>45204</v>
      </c>
      <c r="P726" t="s">
        <v>1229</v>
      </c>
      <c r="Q726">
        <v>1</v>
      </c>
      <c r="R726">
        <v>10</v>
      </c>
      <c r="S726">
        <v>4</v>
      </c>
      <c r="T726" t="s">
        <v>3023</v>
      </c>
      <c r="U726">
        <v>133</v>
      </c>
      <c r="V726">
        <v>2</v>
      </c>
      <c r="W726">
        <v>20</v>
      </c>
      <c r="X726">
        <v>117</v>
      </c>
      <c r="Y726">
        <v>294</v>
      </c>
      <c r="Z726">
        <v>33</v>
      </c>
      <c r="AA726">
        <v>3</v>
      </c>
      <c r="AD726">
        <v>42</v>
      </c>
      <c r="AE726">
        <v>725</v>
      </c>
      <c r="AF726" s="16" t="s">
        <v>39</v>
      </c>
      <c r="AG726" s="16"/>
      <c r="AH726" s="16"/>
      <c r="AI726" s="16" t="str">
        <f t="shared" si="44"/>
        <v>(133,4,2,20,117,294,3, null, 42, 'Chambers 2024 USA',2024, '2023-10-05','2023-10-05','".Carbon::now()."','".Carbon::now()."'),</v>
      </c>
      <c r="AJ726" s="16" t="str">
        <f t="shared" si="45"/>
        <v>('".DB::select("SELECT id_status FROM `status` WHERE `element_type` = 'task' AND status_type = 'client' AND name ='CONFIRMED'")[0]-&gt;id_status."',725,1),</v>
      </c>
      <c r="AK726" s="16" t="str">
        <f t="shared" si="46"/>
        <v/>
      </c>
      <c r="AL726" s="16" t="str">
        <f t="shared" si="47"/>
        <v/>
      </c>
    </row>
    <row r="727" spans="1:38" x14ac:dyDescent="0.25">
      <c r="A727" s="16" t="s">
        <v>365</v>
      </c>
      <c r="B727" s="16" t="s">
        <v>62</v>
      </c>
      <c r="C727" s="16" t="s">
        <v>41</v>
      </c>
      <c r="D727" s="16" t="s">
        <v>28</v>
      </c>
      <c r="E727" s="16" t="s">
        <v>105</v>
      </c>
      <c r="F727" s="16" t="s">
        <v>106</v>
      </c>
      <c r="G727" s="16" t="s">
        <v>134</v>
      </c>
      <c r="H727" s="16" t="s">
        <v>147</v>
      </c>
      <c r="I727" s="16" t="s">
        <v>73</v>
      </c>
      <c r="J727" s="16" t="s">
        <v>66</v>
      </c>
      <c r="M727" s="16" t="s">
        <v>54</v>
      </c>
      <c r="N727" s="7">
        <v>45205</v>
      </c>
      <c r="O727" s="9">
        <v>45204</v>
      </c>
      <c r="P727" t="s">
        <v>1229</v>
      </c>
      <c r="Q727">
        <v>1</v>
      </c>
      <c r="R727">
        <v>33</v>
      </c>
      <c r="S727">
        <v>4</v>
      </c>
      <c r="T727" t="s">
        <v>3029</v>
      </c>
      <c r="U727">
        <v>17</v>
      </c>
      <c r="V727">
        <v>2</v>
      </c>
      <c r="W727">
        <v>20</v>
      </c>
      <c r="X727">
        <v>117</v>
      </c>
      <c r="Y727">
        <v>294</v>
      </c>
      <c r="Z727">
        <v>4</v>
      </c>
      <c r="AA727">
        <v>23</v>
      </c>
      <c r="AD727">
        <v>50</v>
      </c>
      <c r="AE727">
        <v>726</v>
      </c>
      <c r="AF727" s="16" t="s">
        <v>39</v>
      </c>
      <c r="AG727" s="16"/>
      <c r="AH727" s="16"/>
      <c r="AI727" s="16" t="str">
        <f t="shared" si="44"/>
        <v>(17,4,2,20,117,294,23, null, 50, 'Chambers 2024 USA',2024, '2023-10-05','2023-10-05','".Carbon::now()."','".Carbon::now()."'),</v>
      </c>
      <c r="AJ727" s="16" t="str">
        <f t="shared" si="45"/>
        <v>('".DB::select("SELECT id_status FROM `status` WHERE `element_type` = 'task' AND status_type = 'client' AND name ='CONFIRMED'")[0]-&gt;id_status."',726,1),</v>
      </c>
      <c r="AK727" s="16" t="str">
        <f t="shared" si="46"/>
        <v/>
      </c>
      <c r="AL727" s="16" t="str">
        <f t="shared" si="47"/>
        <v/>
      </c>
    </row>
    <row r="728" spans="1:38" x14ac:dyDescent="0.25">
      <c r="A728" s="16" t="s">
        <v>365</v>
      </c>
      <c r="B728" s="16" t="s">
        <v>62</v>
      </c>
      <c r="C728" s="16" t="s">
        <v>41</v>
      </c>
      <c r="D728" s="16" t="s">
        <v>28</v>
      </c>
      <c r="E728" s="16" t="s">
        <v>105</v>
      </c>
      <c r="F728" s="16" t="s">
        <v>106</v>
      </c>
      <c r="G728" s="16" t="s">
        <v>107</v>
      </c>
      <c r="H728" s="16" t="s">
        <v>287</v>
      </c>
      <c r="I728" s="16" t="s">
        <v>73</v>
      </c>
      <c r="J728" s="16" t="s">
        <v>218</v>
      </c>
      <c r="M728" s="16" t="s">
        <v>54</v>
      </c>
      <c r="N728" s="7">
        <v>45205</v>
      </c>
      <c r="O728" s="9">
        <v>45204</v>
      </c>
      <c r="P728" t="s">
        <v>1229</v>
      </c>
      <c r="Q728">
        <v>1</v>
      </c>
      <c r="R728">
        <v>33</v>
      </c>
      <c r="S728">
        <v>4</v>
      </c>
      <c r="T728" t="s">
        <v>3029</v>
      </c>
      <c r="U728">
        <v>17</v>
      </c>
      <c r="V728">
        <v>2</v>
      </c>
      <c r="W728">
        <v>20</v>
      </c>
      <c r="X728">
        <v>16</v>
      </c>
      <c r="Y728">
        <v>234</v>
      </c>
      <c r="Z728">
        <v>4</v>
      </c>
      <c r="AA728">
        <v>13</v>
      </c>
      <c r="AD728">
        <v>50</v>
      </c>
      <c r="AE728">
        <v>727</v>
      </c>
      <c r="AF728" s="16" t="s">
        <v>39</v>
      </c>
      <c r="AG728" s="16"/>
      <c r="AH728" s="16"/>
      <c r="AI728" s="16" t="str">
        <f t="shared" si="44"/>
        <v>(17,4,2,20,16,234,13, null, 50, 'Chambers 2024 USA',2024, '2023-10-05','2023-10-05','".Carbon::now()."','".Carbon::now()."'),</v>
      </c>
      <c r="AJ728" s="16" t="str">
        <f t="shared" si="45"/>
        <v>('".DB::select("SELECT id_status FROM `status` WHERE `element_type` = 'task' AND status_type = 'client' AND name ='CONFIRMED'")[0]-&gt;id_status."',727,1),</v>
      </c>
      <c r="AK728" s="16" t="str">
        <f t="shared" si="46"/>
        <v/>
      </c>
      <c r="AL728" s="16" t="str">
        <f t="shared" si="47"/>
        <v/>
      </c>
    </row>
    <row r="729" spans="1:38" x14ac:dyDescent="0.25">
      <c r="A729" s="16" t="s">
        <v>104</v>
      </c>
      <c r="B729" s="16" t="s">
        <v>62</v>
      </c>
      <c r="C729" s="16" t="s">
        <v>41</v>
      </c>
      <c r="D729" s="16" t="s">
        <v>28</v>
      </c>
      <c r="E729" s="16" t="s">
        <v>105</v>
      </c>
      <c r="F729" s="16" t="s">
        <v>106</v>
      </c>
      <c r="G729" s="16" t="s">
        <v>134</v>
      </c>
      <c r="H729" s="16" t="s">
        <v>148</v>
      </c>
      <c r="I729" s="16" t="s">
        <v>94</v>
      </c>
      <c r="J729" s="16" t="s">
        <v>109</v>
      </c>
      <c r="M729" s="16" t="s">
        <v>37</v>
      </c>
      <c r="N729" s="7"/>
      <c r="O729" s="9">
        <v>45204</v>
      </c>
      <c r="P729" t="s">
        <v>1229</v>
      </c>
      <c r="Q729">
        <v>1</v>
      </c>
      <c r="R729">
        <v>10</v>
      </c>
      <c r="S729">
        <v>4</v>
      </c>
      <c r="T729" t="s">
        <v>3023</v>
      </c>
      <c r="U729">
        <v>133</v>
      </c>
      <c r="V729">
        <v>2</v>
      </c>
      <c r="W729">
        <v>20</v>
      </c>
      <c r="X729">
        <v>117</v>
      </c>
      <c r="Y729">
        <v>295</v>
      </c>
      <c r="Z729">
        <v>33</v>
      </c>
      <c r="AA729">
        <v>3</v>
      </c>
      <c r="AD729">
        <v>42</v>
      </c>
      <c r="AE729">
        <v>728</v>
      </c>
      <c r="AF729" s="16" t="s">
        <v>39</v>
      </c>
      <c r="AG729" s="16"/>
      <c r="AH729" s="16"/>
      <c r="AI729" s="16" t="str">
        <f t="shared" si="44"/>
        <v>(133,4,2,20,117,295,3, null, 42, 'Chambers 2024 USA',2024, '2023-10-05','2023-10-05','".Carbon::now()."','".Carbon::now()."'),</v>
      </c>
      <c r="AJ729" s="16" t="str">
        <f t="shared" si="45"/>
        <v>('".DB::select("SELECT id_status FROM `status` WHERE `element_type` = 'task' AND status_type = 'client' AND name ='CONFIRMED'")[0]-&gt;id_status."',728,1),</v>
      </c>
      <c r="AK729" s="16" t="str">
        <f t="shared" si="46"/>
        <v/>
      </c>
      <c r="AL729" s="16" t="str">
        <f t="shared" si="47"/>
        <v/>
      </c>
    </row>
    <row r="730" spans="1:38" x14ac:dyDescent="0.25">
      <c r="A730" s="16" t="s">
        <v>365</v>
      </c>
      <c r="B730" s="16" t="s">
        <v>62</v>
      </c>
      <c r="C730" s="16" t="s">
        <v>41</v>
      </c>
      <c r="D730" s="16" t="s">
        <v>28</v>
      </c>
      <c r="E730" s="16" t="s">
        <v>105</v>
      </c>
      <c r="F730" s="16" t="s">
        <v>106</v>
      </c>
      <c r="G730" s="16" t="s">
        <v>134</v>
      </c>
      <c r="H730" s="16" t="s">
        <v>148</v>
      </c>
      <c r="I730" s="16" t="s">
        <v>73</v>
      </c>
      <c r="J730" s="16" t="s">
        <v>66</v>
      </c>
      <c r="M730" s="16" t="s">
        <v>54</v>
      </c>
      <c r="N730" s="7"/>
      <c r="O730" s="9">
        <v>45204</v>
      </c>
      <c r="P730" t="s">
        <v>1229</v>
      </c>
      <c r="Q730">
        <v>1</v>
      </c>
      <c r="R730">
        <v>33</v>
      </c>
      <c r="S730">
        <v>4</v>
      </c>
      <c r="T730" t="s">
        <v>3029</v>
      </c>
      <c r="U730">
        <v>17</v>
      </c>
      <c r="V730">
        <v>2</v>
      </c>
      <c r="W730">
        <v>20</v>
      </c>
      <c r="X730">
        <v>117</v>
      </c>
      <c r="Y730">
        <v>295</v>
      </c>
      <c r="Z730">
        <v>4</v>
      </c>
      <c r="AA730">
        <v>23</v>
      </c>
      <c r="AD730">
        <v>50</v>
      </c>
      <c r="AE730">
        <v>729</v>
      </c>
      <c r="AF730" s="16" t="s">
        <v>39</v>
      </c>
      <c r="AG730" s="16"/>
      <c r="AH730" s="16"/>
      <c r="AI730" s="16" t="str">
        <f t="shared" si="44"/>
        <v>(17,4,2,20,117,295,23, null, 50, 'Chambers 2024 USA',2024, '2023-10-05','2023-10-05','".Carbon::now()."','".Carbon::now()."'),</v>
      </c>
      <c r="AJ730" s="16" t="str">
        <f t="shared" si="45"/>
        <v>('".DB::select("SELECT id_status FROM `status` WHERE `element_type` = 'task' AND status_type = 'client' AND name ='CONFIRMED'")[0]-&gt;id_status."',729,1),</v>
      </c>
      <c r="AK730" s="16" t="str">
        <f t="shared" si="46"/>
        <v/>
      </c>
      <c r="AL730" s="16" t="str">
        <f t="shared" si="47"/>
        <v/>
      </c>
    </row>
    <row r="731" spans="1:38" x14ac:dyDescent="0.25">
      <c r="A731" s="16" t="s">
        <v>104</v>
      </c>
      <c r="B731" s="16" t="s">
        <v>62</v>
      </c>
      <c r="C731" s="16" t="s">
        <v>41</v>
      </c>
      <c r="D731" s="16" t="s">
        <v>28</v>
      </c>
      <c r="E731" s="16" t="s">
        <v>105</v>
      </c>
      <c r="F731" s="16" t="s">
        <v>106</v>
      </c>
      <c r="G731" s="16" t="s">
        <v>134</v>
      </c>
      <c r="H731" s="16" t="s">
        <v>149</v>
      </c>
      <c r="I731" s="16" t="s">
        <v>94</v>
      </c>
      <c r="J731" s="16" t="s">
        <v>109</v>
      </c>
      <c r="M731" s="16" t="s">
        <v>37</v>
      </c>
      <c r="N731" s="7"/>
      <c r="O731" s="9">
        <v>45204</v>
      </c>
      <c r="P731" t="s">
        <v>1229</v>
      </c>
      <c r="Q731">
        <v>1</v>
      </c>
      <c r="R731">
        <v>10</v>
      </c>
      <c r="S731">
        <v>4</v>
      </c>
      <c r="T731" t="s">
        <v>3023</v>
      </c>
      <c r="U731">
        <v>133</v>
      </c>
      <c r="V731">
        <v>2</v>
      </c>
      <c r="W731">
        <v>20</v>
      </c>
      <c r="X731">
        <v>117</v>
      </c>
      <c r="Y731">
        <v>306</v>
      </c>
      <c r="Z731">
        <v>33</v>
      </c>
      <c r="AA731">
        <v>3</v>
      </c>
      <c r="AD731">
        <v>42</v>
      </c>
      <c r="AE731">
        <v>730</v>
      </c>
      <c r="AF731" s="16" t="s">
        <v>39</v>
      </c>
      <c r="AG731" s="16"/>
      <c r="AH731" s="16"/>
      <c r="AI731" s="16" t="str">
        <f t="shared" si="44"/>
        <v>(133,4,2,20,117,306,3, null, 42, 'Chambers 2024 USA',2024, '2023-10-05','2023-10-05','".Carbon::now()."','".Carbon::now()."'),</v>
      </c>
      <c r="AJ731" s="16" t="str">
        <f t="shared" si="45"/>
        <v>('".DB::select("SELECT id_status FROM `status` WHERE `element_type` = 'task' AND status_type = 'client' AND name ='CONFIRMED'")[0]-&gt;id_status."',730,1),</v>
      </c>
      <c r="AK731" s="16" t="str">
        <f t="shared" si="46"/>
        <v/>
      </c>
      <c r="AL731" s="16" t="str">
        <f t="shared" si="47"/>
        <v/>
      </c>
    </row>
    <row r="732" spans="1:38" x14ac:dyDescent="0.25">
      <c r="A732" s="16" t="s">
        <v>365</v>
      </c>
      <c r="B732" s="16" t="s">
        <v>62</v>
      </c>
      <c r="C732" s="16" t="s">
        <v>41</v>
      </c>
      <c r="D732" s="16" t="s">
        <v>28</v>
      </c>
      <c r="E732" s="16" t="s">
        <v>105</v>
      </c>
      <c r="F732" s="16" t="s">
        <v>106</v>
      </c>
      <c r="G732" s="16" t="s">
        <v>134</v>
      </c>
      <c r="H732" s="16" t="s">
        <v>149</v>
      </c>
      <c r="I732" s="16" t="s">
        <v>73</v>
      </c>
      <c r="J732" s="16" t="s">
        <v>314</v>
      </c>
      <c r="M732" s="16"/>
      <c r="N732" s="7">
        <v>45205</v>
      </c>
      <c r="O732" s="9">
        <v>45204</v>
      </c>
      <c r="P732" t="s">
        <v>1229</v>
      </c>
      <c r="Q732">
        <v>1</v>
      </c>
      <c r="R732">
        <v>33</v>
      </c>
      <c r="S732">
        <v>4</v>
      </c>
      <c r="T732" t="s">
        <v>3029</v>
      </c>
      <c r="U732">
        <v>17</v>
      </c>
      <c r="V732">
        <v>2</v>
      </c>
      <c r="W732">
        <v>20</v>
      </c>
      <c r="X732">
        <v>117</v>
      </c>
      <c r="Y732">
        <v>306</v>
      </c>
      <c r="Z732">
        <v>4</v>
      </c>
      <c r="AA732">
        <v>21</v>
      </c>
      <c r="AE732">
        <v>731</v>
      </c>
      <c r="AF732" s="16" t="s">
        <v>24</v>
      </c>
      <c r="AG732" s="16"/>
      <c r="AH732" s="16"/>
      <c r="AI732" s="16" t="str">
        <f t="shared" si="44"/>
        <v>(17,4,2,20,117,306,21, null, null, 'Chambers 2024 USA',2024, '2023-10-05','2023-10-05','".Carbon::now()."','".Carbon::now()."'),</v>
      </c>
      <c r="AJ732" s="16" t="str">
        <f t="shared" si="45"/>
        <v>('".DB::select("SELECT id_status FROM `status` WHERE `element_type` = 'task' AND status_type = 'client' AND name ='CANCELLED'")[0]-&gt;id_status."',731,1),</v>
      </c>
      <c r="AK732" s="16" t="str">
        <f t="shared" si="46"/>
        <v/>
      </c>
      <c r="AL732" s="16" t="str">
        <f t="shared" si="47"/>
        <v/>
      </c>
    </row>
    <row r="733" spans="1:38" x14ac:dyDescent="0.25">
      <c r="A733" s="16" t="s">
        <v>365</v>
      </c>
      <c r="B733" s="16" t="s">
        <v>62</v>
      </c>
      <c r="C733" s="16" t="s">
        <v>41</v>
      </c>
      <c r="D733" s="16" t="s">
        <v>28</v>
      </c>
      <c r="E733" s="16" t="s">
        <v>105</v>
      </c>
      <c r="F733" s="16" t="s">
        <v>106</v>
      </c>
      <c r="G733" s="16" t="s">
        <v>107</v>
      </c>
      <c r="H733" s="16" t="s">
        <v>367</v>
      </c>
      <c r="I733" s="16" t="s">
        <v>73</v>
      </c>
      <c r="J733" s="16" t="s">
        <v>218</v>
      </c>
      <c r="M733" s="16" t="s">
        <v>54</v>
      </c>
      <c r="N733" s="7">
        <v>45205</v>
      </c>
      <c r="O733" s="9">
        <v>45204</v>
      </c>
      <c r="P733" t="s">
        <v>1229</v>
      </c>
      <c r="Q733">
        <v>1</v>
      </c>
      <c r="R733">
        <v>33</v>
      </c>
      <c r="S733">
        <v>4</v>
      </c>
      <c r="T733" t="s">
        <v>3029</v>
      </c>
      <c r="U733">
        <v>17</v>
      </c>
      <c r="V733">
        <v>2</v>
      </c>
      <c r="W733">
        <v>20</v>
      </c>
      <c r="X733">
        <v>16</v>
      </c>
      <c r="Y733">
        <v>236</v>
      </c>
      <c r="Z733">
        <v>4</v>
      </c>
      <c r="AA733">
        <v>13</v>
      </c>
      <c r="AD733">
        <v>50</v>
      </c>
      <c r="AE733">
        <v>732</v>
      </c>
      <c r="AF733" s="16" t="s">
        <v>39</v>
      </c>
      <c r="AG733" s="16"/>
      <c r="AH733" s="16"/>
      <c r="AI733" s="16" t="str">
        <f t="shared" si="44"/>
        <v>(17,4,2,20,16,236,13, null, 50, 'Chambers 2024 USA',2024, '2023-10-05','2023-10-05','".Carbon::now()."','".Carbon::now()."'),</v>
      </c>
      <c r="AJ733" s="16" t="str">
        <f t="shared" si="45"/>
        <v>('".DB::select("SELECT id_status FROM `status` WHERE `element_type` = 'task' AND status_type = 'client' AND name ='CONFIRMED'")[0]-&gt;id_status."',732,1),</v>
      </c>
      <c r="AK733" s="16" t="str">
        <f t="shared" si="46"/>
        <v/>
      </c>
      <c r="AL733" s="16" t="str">
        <f t="shared" si="47"/>
        <v/>
      </c>
    </row>
    <row r="734" spans="1:38" x14ac:dyDescent="0.25">
      <c r="A734" s="16" t="s">
        <v>365</v>
      </c>
      <c r="B734" s="16" t="s">
        <v>62</v>
      </c>
      <c r="C734" s="16" t="s">
        <v>41</v>
      </c>
      <c r="D734" s="16" t="s">
        <v>28</v>
      </c>
      <c r="E734" s="16" t="s">
        <v>105</v>
      </c>
      <c r="F734" s="16" t="s">
        <v>106</v>
      </c>
      <c r="G734" s="16" t="s">
        <v>113</v>
      </c>
      <c r="H734" s="16" t="s">
        <v>367</v>
      </c>
      <c r="I734" s="16" t="s">
        <v>73</v>
      </c>
      <c r="J734" s="16" t="s">
        <v>314</v>
      </c>
      <c r="M734" s="16" t="s">
        <v>54</v>
      </c>
      <c r="N734" s="7">
        <v>45121</v>
      </c>
      <c r="O734" s="9">
        <v>45120</v>
      </c>
      <c r="P734" t="s">
        <v>1221</v>
      </c>
      <c r="Q734">
        <v>1</v>
      </c>
      <c r="R734">
        <v>33</v>
      </c>
      <c r="S734">
        <v>4</v>
      </c>
      <c r="T734" t="s">
        <v>3029</v>
      </c>
      <c r="U734">
        <v>17</v>
      </c>
      <c r="V734">
        <v>2</v>
      </c>
      <c r="W734">
        <v>20</v>
      </c>
      <c r="X734">
        <v>33</v>
      </c>
      <c r="Y734">
        <v>236</v>
      </c>
      <c r="Z734">
        <v>4</v>
      </c>
      <c r="AA734">
        <v>21</v>
      </c>
      <c r="AD734">
        <v>50</v>
      </c>
      <c r="AE734">
        <v>733</v>
      </c>
      <c r="AF734" s="16" t="s">
        <v>39</v>
      </c>
      <c r="AG734" s="16"/>
      <c r="AH734" s="16"/>
      <c r="AI734" s="16" t="str">
        <f t="shared" si="44"/>
        <v>(17,4,2,20,33,236,21, null, 50, 'Chambers 2024 USA',2024, '2023-07-13','2023-07-13','".Carbon::now()."','".Carbon::now()."'),</v>
      </c>
      <c r="AJ734" s="16" t="str">
        <f t="shared" si="45"/>
        <v>('".DB::select("SELECT id_status FROM `status` WHERE `element_type` = 'task' AND status_type = 'client' AND name ='CONFIRMED'")[0]-&gt;id_status."',733,1),</v>
      </c>
      <c r="AK734" s="16" t="str">
        <f t="shared" si="46"/>
        <v/>
      </c>
      <c r="AL734" s="16" t="str">
        <f t="shared" si="47"/>
        <v/>
      </c>
    </row>
    <row r="735" spans="1:38" x14ac:dyDescent="0.25">
      <c r="A735" s="16" t="s">
        <v>365</v>
      </c>
      <c r="B735" s="16" t="s">
        <v>62</v>
      </c>
      <c r="C735" s="16" t="s">
        <v>41</v>
      </c>
      <c r="D735" s="16" t="s">
        <v>28</v>
      </c>
      <c r="E735" s="16" t="s">
        <v>105</v>
      </c>
      <c r="F735" s="16" t="s">
        <v>106</v>
      </c>
      <c r="G735" s="16" t="s">
        <v>123</v>
      </c>
      <c r="H735" s="16" t="s">
        <v>367</v>
      </c>
      <c r="I735" s="16" t="s">
        <v>73</v>
      </c>
      <c r="J735" s="16" t="s">
        <v>314</v>
      </c>
      <c r="M735" s="16" t="s">
        <v>54</v>
      </c>
      <c r="N735" s="7"/>
      <c r="O735" s="9">
        <v>45176</v>
      </c>
      <c r="P735" t="s">
        <v>1178</v>
      </c>
      <c r="Q735">
        <v>1</v>
      </c>
      <c r="R735">
        <v>33</v>
      </c>
      <c r="S735">
        <v>4</v>
      </c>
      <c r="T735" t="s">
        <v>3029</v>
      </c>
      <c r="U735">
        <v>17</v>
      </c>
      <c r="V735">
        <v>2</v>
      </c>
      <c r="W735">
        <v>20</v>
      </c>
      <c r="X735">
        <v>75</v>
      </c>
      <c r="Y735">
        <v>236</v>
      </c>
      <c r="Z735">
        <v>4</v>
      </c>
      <c r="AA735">
        <v>21</v>
      </c>
      <c r="AD735">
        <v>50</v>
      </c>
      <c r="AE735">
        <v>734</v>
      </c>
      <c r="AF735" s="16" t="s">
        <v>39</v>
      </c>
      <c r="AG735" s="16"/>
      <c r="AH735" s="16"/>
      <c r="AI735" s="16" t="str">
        <f t="shared" si="44"/>
        <v>(17,4,2,20,75,236,21, null, 50, 'Chambers 2024 USA',2024, '2023-09-07','2023-09-07','".Carbon::now()."','".Carbon::now()."'),</v>
      </c>
      <c r="AJ735" s="16" t="str">
        <f t="shared" si="45"/>
        <v>('".DB::select("SELECT id_status FROM `status` WHERE `element_type` = 'task' AND status_type = 'client' AND name ='CONFIRMED'")[0]-&gt;id_status."',734,1),</v>
      </c>
      <c r="AK735" s="16" t="str">
        <f t="shared" si="46"/>
        <v/>
      </c>
      <c r="AL735" s="16" t="str">
        <f t="shared" si="47"/>
        <v/>
      </c>
    </row>
    <row r="736" spans="1:38" x14ac:dyDescent="0.25">
      <c r="A736" s="16" t="s">
        <v>365</v>
      </c>
      <c r="B736" s="16" t="s">
        <v>62</v>
      </c>
      <c r="C736" s="16" t="s">
        <v>41</v>
      </c>
      <c r="D736" s="16" t="s">
        <v>28</v>
      </c>
      <c r="E736" s="16" t="s">
        <v>105</v>
      </c>
      <c r="F736" s="16" t="s">
        <v>106</v>
      </c>
      <c r="G736" s="16" t="s">
        <v>134</v>
      </c>
      <c r="H736" s="16" t="s">
        <v>367</v>
      </c>
      <c r="I736" s="16" t="s">
        <v>73</v>
      </c>
      <c r="J736" s="16" t="s">
        <v>314</v>
      </c>
      <c r="M736" s="16" t="s">
        <v>54</v>
      </c>
      <c r="N736" s="7">
        <v>45268</v>
      </c>
      <c r="O736" s="9">
        <v>45267</v>
      </c>
      <c r="P736" t="s">
        <v>3102</v>
      </c>
      <c r="Q736">
        <v>1</v>
      </c>
      <c r="R736">
        <v>33</v>
      </c>
      <c r="S736">
        <v>4</v>
      </c>
      <c r="T736" t="s">
        <v>3029</v>
      </c>
      <c r="U736">
        <v>17</v>
      </c>
      <c r="V736">
        <v>2</v>
      </c>
      <c r="W736">
        <v>20</v>
      </c>
      <c r="X736">
        <v>117</v>
      </c>
      <c r="Y736">
        <v>236</v>
      </c>
      <c r="Z736">
        <v>4</v>
      </c>
      <c r="AA736">
        <v>21</v>
      </c>
      <c r="AD736">
        <v>50</v>
      </c>
      <c r="AE736">
        <v>735</v>
      </c>
      <c r="AF736" s="16" t="s">
        <v>39</v>
      </c>
      <c r="AG736" s="16"/>
      <c r="AH736" s="16"/>
      <c r="AI736" s="16" t="str">
        <f t="shared" si="44"/>
        <v>(17,4,2,20,117,236,21, null, 50, 'Chambers 2024 USA',2024, '2023-12-07','2023-12-07','".Carbon::now()."','".Carbon::now()."'),</v>
      </c>
      <c r="AJ736" s="16" t="str">
        <f t="shared" si="45"/>
        <v>('".DB::select("SELECT id_status FROM `status` WHERE `element_type` = 'task' AND status_type = 'client' AND name ='CONFIRMED'")[0]-&gt;id_status."',735,1),</v>
      </c>
      <c r="AK736" s="16" t="str">
        <f t="shared" si="46"/>
        <v/>
      </c>
      <c r="AL736" s="16" t="str">
        <f t="shared" si="47"/>
        <v/>
      </c>
    </row>
    <row r="737" spans="1:38" x14ac:dyDescent="0.25">
      <c r="A737" s="16" t="s">
        <v>313</v>
      </c>
      <c r="B737" s="16" t="s">
        <v>26</v>
      </c>
      <c r="C737" s="16" t="s">
        <v>41</v>
      </c>
      <c r="D737" s="16" t="s">
        <v>28</v>
      </c>
      <c r="E737" s="16" t="s">
        <v>76</v>
      </c>
      <c r="F737" s="16" t="s">
        <v>77</v>
      </c>
      <c r="G737" s="16" t="s">
        <v>78</v>
      </c>
      <c r="H737" s="16" t="s">
        <v>342</v>
      </c>
      <c r="I737" s="16" t="s">
        <v>55</v>
      </c>
      <c r="J737" s="16" t="s">
        <v>314</v>
      </c>
      <c r="M737" s="16" t="s">
        <v>315</v>
      </c>
      <c r="N737" s="7">
        <v>44965</v>
      </c>
      <c r="O737" s="9">
        <v>44965</v>
      </c>
      <c r="P737" t="s">
        <v>1207</v>
      </c>
      <c r="Q737">
        <v>1</v>
      </c>
      <c r="R737">
        <v>32</v>
      </c>
      <c r="S737">
        <v>4</v>
      </c>
      <c r="T737" t="s">
        <v>3024</v>
      </c>
      <c r="U737">
        <v>77</v>
      </c>
      <c r="V737">
        <v>2</v>
      </c>
      <c r="W737">
        <v>19</v>
      </c>
      <c r="X737">
        <v>114</v>
      </c>
      <c r="Y737">
        <v>240</v>
      </c>
      <c r="Z737">
        <v>22</v>
      </c>
      <c r="AA737">
        <v>21</v>
      </c>
      <c r="AD737">
        <v>39</v>
      </c>
      <c r="AE737">
        <v>736</v>
      </c>
      <c r="AF737" s="16" t="s">
        <v>39</v>
      </c>
      <c r="AG737" s="16"/>
      <c r="AH737" s="16"/>
      <c r="AI737" s="16" t="str">
        <f t="shared" si="44"/>
        <v>(77,4,2,19,114,240,21, null, 39, 'Chambers 2024 UK',2024, '2023-02-08','2023-02-08','".Carbon::now()."','".Carbon::now()."'),</v>
      </c>
      <c r="AJ737" s="16" t="str">
        <f t="shared" si="45"/>
        <v>('".DB::select("SELECT id_status FROM `status` WHERE `element_type` = 'task' AND status_type = 'client' AND name ='CONFIRMED'")[0]-&gt;id_status."',736,1),</v>
      </c>
      <c r="AK737" s="16" t="str">
        <f t="shared" si="46"/>
        <v/>
      </c>
      <c r="AL737" s="16" t="str">
        <f t="shared" si="47"/>
        <v/>
      </c>
    </row>
    <row r="738" spans="1:38" x14ac:dyDescent="0.25">
      <c r="A738" s="16" t="s">
        <v>313</v>
      </c>
      <c r="B738" s="16" t="s">
        <v>26</v>
      </c>
      <c r="C738" s="16" t="s">
        <v>41</v>
      </c>
      <c r="D738" s="16" t="s">
        <v>349</v>
      </c>
      <c r="E738" s="16" t="s">
        <v>1274</v>
      </c>
      <c r="F738" s="16" t="s">
        <v>77</v>
      </c>
      <c r="G738" s="16" t="s">
        <v>78</v>
      </c>
      <c r="H738" s="16" t="s">
        <v>342</v>
      </c>
      <c r="I738" s="16" t="s">
        <v>55</v>
      </c>
      <c r="J738" s="16" t="s">
        <v>314</v>
      </c>
      <c r="M738" s="16"/>
      <c r="N738" s="7">
        <v>45330</v>
      </c>
      <c r="O738" s="9">
        <v>45330</v>
      </c>
      <c r="P738" t="s">
        <v>3129</v>
      </c>
      <c r="Q738">
        <v>1</v>
      </c>
      <c r="R738">
        <v>32</v>
      </c>
      <c r="S738">
        <v>4</v>
      </c>
      <c r="T738" t="s">
        <v>3076</v>
      </c>
      <c r="U738">
        <v>167</v>
      </c>
      <c r="V738">
        <v>2</v>
      </c>
      <c r="W738">
        <v>19</v>
      </c>
      <c r="X738">
        <v>114</v>
      </c>
      <c r="Y738">
        <v>240</v>
      </c>
      <c r="Z738">
        <v>22</v>
      </c>
      <c r="AA738">
        <v>21</v>
      </c>
      <c r="AE738">
        <v>737</v>
      </c>
      <c r="AF738" s="16" t="s">
        <v>24</v>
      </c>
      <c r="AG738" s="16"/>
      <c r="AH738" s="16"/>
      <c r="AI738" s="16" t="str">
        <f t="shared" si="44"/>
        <v>(167,4,2,19,114,240,21, null, null, 'Chambers 2025 UK',2025, '2024-02-08','2024-02-08','".Carbon::now()."','".Carbon::now()."'),</v>
      </c>
      <c r="AJ738" s="16" t="str">
        <f t="shared" si="45"/>
        <v>('".DB::select("SELECT id_status FROM `status` WHERE `element_type` = 'task' AND status_type = 'client' AND name ='CANCELLED'")[0]-&gt;id_status."',737,1),</v>
      </c>
      <c r="AK738" s="16" t="str">
        <f t="shared" si="46"/>
        <v/>
      </c>
      <c r="AL738" s="16" t="str">
        <f t="shared" si="47"/>
        <v/>
      </c>
    </row>
    <row r="739" spans="1:38" x14ac:dyDescent="0.25">
      <c r="A739" s="16" t="s">
        <v>365</v>
      </c>
      <c r="B739" s="16" t="s">
        <v>62</v>
      </c>
      <c r="C739" s="16" t="s">
        <v>41</v>
      </c>
      <c r="D739" s="16" t="s">
        <v>28</v>
      </c>
      <c r="E739" s="16" t="s">
        <v>76</v>
      </c>
      <c r="F739" s="16" t="s">
        <v>77</v>
      </c>
      <c r="G739" s="16" t="s">
        <v>78</v>
      </c>
      <c r="H739" s="16" t="s">
        <v>342</v>
      </c>
      <c r="I739" s="16" t="s">
        <v>73</v>
      </c>
      <c r="J739" s="16" t="s">
        <v>73</v>
      </c>
      <c r="M739" s="16" t="s">
        <v>54</v>
      </c>
      <c r="N739" s="7">
        <v>44966</v>
      </c>
      <c r="O739" s="9">
        <v>44965</v>
      </c>
      <c r="P739" t="s">
        <v>1207</v>
      </c>
      <c r="Q739">
        <v>1</v>
      </c>
      <c r="R739">
        <v>33</v>
      </c>
      <c r="S739">
        <v>4</v>
      </c>
      <c r="T739" t="s">
        <v>3029</v>
      </c>
      <c r="U739">
        <v>17</v>
      </c>
      <c r="V739">
        <v>2</v>
      </c>
      <c r="W739">
        <v>19</v>
      </c>
      <c r="X739">
        <v>114</v>
      </c>
      <c r="Y739">
        <v>240</v>
      </c>
      <c r="Z739">
        <v>4</v>
      </c>
      <c r="AA739">
        <v>4</v>
      </c>
      <c r="AD739">
        <v>50</v>
      </c>
      <c r="AE739">
        <v>738</v>
      </c>
      <c r="AF739" s="16" t="s">
        <v>39</v>
      </c>
      <c r="AG739" s="16"/>
      <c r="AH739" s="16"/>
      <c r="AI739" s="16" t="str">
        <f t="shared" si="44"/>
        <v>(17,4,2,19,114,240,4, null, 50, 'Chambers 2024 UK',2024, '2023-02-08','2023-02-08','".Carbon::now()."','".Carbon::now()."'),</v>
      </c>
      <c r="AJ739" s="16" t="str">
        <f t="shared" si="45"/>
        <v>('".DB::select("SELECT id_status FROM `status` WHERE `element_type` = 'task' AND status_type = 'client' AND name ='CONFIRMED'")[0]-&gt;id_status."',738,1),</v>
      </c>
      <c r="AK739" s="16" t="str">
        <f t="shared" si="46"/>
        <v/>
      </c>
      <c r="AL739" s="16" t="str">
        <f t="shared" si="47"/>
        <v/>
      </c>
    </row>
    <row r="740" spans="1:38" x14ac:dyDescent="0.25">
      <c r="A740" s="16" t="s">
        <v>365</v>
      </c>
      <c r="B740" s="16" t="s">
        <v>62</v>
      </c>
      <c r="C740" s="16" t="s">
        <v>41</v>
      </c>
      <c r="D740" s="16" t="s">
        <v>28</v>
      </c>
      <c r="E740" s="16" t="s">
        <v>76</v>
      </c>
      <c r="F740" s="16" t="s">
        <v>77</v>
      </c>
      <c r="G740" s="16" t="s">
        <v>78</v>
      </c>
      <c r="H740" s="16" t="s">
        <v>421</v>
      </c>
      <c r="I740" s="16" t="s">
        <v>73</v>
      </c>
      <c r="J740" s="16" t="s">
        <v>73</v>
      </c>
      <c r="M740" s="16" t="s">
        <v>54</v>
      </c>
      <c r="N740" s="7">
        <v>44966</v>
      </c>
      <c r="O740" s="9">
        <v>44965</v>
      </c>
      <c r="P740" t="s">
        <v>1207</v>
      </c>
      <c r="Q740">
        <v>1</v>
      </c>
      <c r="R740">
        <v>33</v>
      </c>
      <c r="S740">
        <v>4</v>
      </c>
      <c r="T740" t="s">
        <v>3029</v>
      </c>
      <c r="U740">
        <v>17</v>
      </c>
      <c r="V740">
        <v>2</v>
      </c>
      <c r="W740">
        <v>19</v>
      </c>
      <c r="X740">
        <v>114</v>
      </c>
      <c r="Y740">
        <v>241</v>
      </c>
      <c r="Z740">
        <v>4</v>
      </c>
      <c r="AA740">
        <v>4</v>
      </c>
      <c r="AD740">
        <v>50</v>
      </c>
      <c r="AE740">
        <v>739</v>
      </c>
      <c r="AF740" s="16" t="s">
        <v>39</v>
      </c>
      <c r="AG740" s="16"/>
      <c r="AH740" s="16"/>
      <c r="AI740" s="16" t="str">
        <f t="shared" si="44"/>
        <v>(17,4,2,19,114,241,4, null, 50, 'Chambers 2024 UK',2024, '2023-02-08','2023-02-08','".Carbon::now()."','".Carbon::now()."'),</v>
      </c>
      <c r="AJ740" s="16" t="str">
        <f t="shared" si="45"/>
        <v>('".DB::select("SELECT id_status FROM `status` WHERE `element_type` = 'task' AND status_type = 'client' AND name ='CONFIRMED'")[0]-&gt;id_status."',739,1),</v>
      </c>
      <c r="AK740" s="16" t="str">
        <f t="shared" si="46"/>
        <v/>
      </c>
      <c r="AL740" s="16" t="str">
        <f t="shared" si="47"/>
        <v/>
      </c>
    </row>
    <row r="741" spans="1:38" x14ac:dyDescent="0.25">
      <c r="A741" s="16" t="s">
        <v>365</v>
      </c>
      <c r="B741" s="16" t="s">
        <v>62</v>
      </c>
      <c r="C741" s="16" t="s">
        <v>41</v>
      </c>
      <c r="D741" s="16" t="s">
        <v>28</v>
      </c>
      <c r="E741" s="16" t="s">
        <v>260</v>
      </c>
      <c r="F741" s="16" t="s">
        <v>261</v>
      </c>
      <c r="G741" s="16" t="s">
        <v>262</v>
      </c>
      <c r="H741" s="16" t="s">
        <v>426</v>
      </c>
      <c r="I741" s="16" t="s">
        <v>73</v>
      </c>
      <c r="J741" s="16" t="s">
        <v>73</v>
      </c>
      <c r="M741" s="16" t="s">
        <v>54</v>
      </c>
      <c r="N741" s="7">
        <v>45031</v>
      </c>
      <c r="O741" s="9">
        <v>45037</v>
      </c>
      <c r="P741" t="s">
        <v>1200</v>
      </c>
      <c r="Q741">
        <v>1</v>
      </c>
      <c r="R741">
        <v>33</v>
      </c>
      <c r="S741">
        <v>4</v>
      </c>
      <c r="T741" t="s">
        <v>3029</v>
      </c>
      <c r="U741">
        <v>17</v>
      </c>
      <c r="V741">
        <v>2</v>
      </c>
      <c r="W741">
        <v>15</v>
      </c>
      <c r="X741">
        <v>28</v>
      </c>
      <c r="Y741">
        <v>252</v>
      </c>
      <c r="Z741">
        <v>4</v>
      </c>
      <c r="AA741">
        <v>4</v>
      </c>
      <c r="AD741">
        <v>50</v>
      </c>
      <c r="AE741">
        <v>740</v>
      </c>
      <c r="AF741" s="16" t="s">
        <v>39</v>
      </c>
      <c r="AG741" s="16"/>
      <c r="AH741" s="16"/>
      <c r="AI741" s="16" t="str">
        <f t="shared" si="44"/>
        <v>(17,4,2,15,28,252,4, null, 50, 'Chambers 2024 Greater China Region',2024, '2023-04-21','2023-04-21','".Carbon::now()."','".Carbon::now()."'),</v>
      </c>
      <c r="AJ741" s="16" t="str">
        <f t="shared" si="45"/>
        <v>('".DB::select("SELECT id_status FROM `status` WHERE `element_type` = 'task' AND status_type = 'client' AND name ='CONFIRMED'")[0]-&gt;id_status."',740,1),</v>
      </c>
      <c r="AK741" s="16" t="str">
        <f t="shared" si="46"/>
        <v/>
      </c>
      <c r="AL741" s="16" t="str">
        <f t="shared" si="47"/>
        <v/>
      </c>
    </row>
    <row r="742" spans="1:38" x14ac:dyDescent="0.25">
      <c r="A742" s="16" t="s">
        <v>313</v>
      </c>
      <c r="B742" s="16" t="s">
        <v>26</v>
      </c>
      <c r="C742" s="16" t="s">
        <v>41</v>
      </c>
      <c r="D742" s="16" t="s">
        <v>28</v>
      </c>
      <c r="E742" s="16" t="s">
        <v>76</v>
      </c>
      <c r="F742" s="16" t="s">
        <v>77</v>
      </c>
      <c r="G742" s="16" t="s">
        <v>78</v>
      </c>
      <c r="H742" s="16" t="s">
        <v>343</v>
      </c>
      <c r="I742" s="16" t="s">
        <v>55</v>
      </c>
      <c r="J742" s="16" t="s">
        <v>314</v>
      </c>
      <c r="M742" s="16" t="s">
        <v>315</v>
      </c>
      <c r="N742" s="7">
        <v>44965</v>
      </c>
      <c r="O742" s="9">
        <v>44965</v>
      </c>
      <c r="P742" t="s">
        <v>1207</v>
      </c>
      <c r="Q742">
        <v>1</v>
      </c>
      <c r="R742">
        <v>32</v>
      </c>
      <c r="S742">
        <v>4</v>
      </c>
      <c r="T742" t="s">
        <v>3024</v>
      </c>
      <c r="U742">
        <v>77</v>
      </c>
      <c r="V742">
        <v>2</v>
      </c>
      <c r="W742">
        <v>19</v>
      </c>
      <c r="X742">
        <v>114</v>
      </c>
      <c r="Y742">
        <v>256</v>
      </c>
      <c r="Z742">
        <v>22</v>
      </c>
      <c r="AA742">
        <v>21</v>
      </c>
      <c r="AD742">
        <v>39</v>
      </c>
      <c r="AE742">
        <v>741</v>
      </c>
      <c r="AF742" s="16" t="s">
        <v>39</v>
      </c>
      <c r="AG742" s="16"/>
      <c r="AH742" s="16"/>
      <c r="AI742" s="16" t="str">
        <f t="shared" si="44"/>
        <v>(77,4,2,19,114,256,21, null, 39, 'Chambers 2024 UK',2024, '2023-02-08','2023-02-08','".Carbon::now()."','".Carbon::now()."'),</v>
      </c>
      <c r="AJ742" s="16" t="str">
        <f t="shared" si="45"/>
        <v>('".DB::select("SELECT id_status FROM `status` WHERE `element_type` = 'task' AND status_type = 'client' AND name ='CONFIRMED'")[0]-&gt;id_status."',741,1),</v>
      </c>
      <c r="AK742" s="16" t="str">
        <f t="shared" si="46"/>
        <v/>
      </c>
      <c r="AL742" s="16" t="str">
        <f t="shared" si="47"/>
        <v/>
      </c>
    </row>
    <row r="743" spans="1:38" x14ac:dyDescent="0.25">
      <c r="A743" s="16" t="s">
        <v>313</v>
      </c>
      <c r="B743" s="16" t="s">
        <v>26</v>
      </c>
      <c r="C743" s="16" t="s">
        <v>41</v>
      </c>
      <c r="D743" s="16" t="s">
        <v>349</v>
      </c>
      <c r="E743" s="16" t="s">
        <v>1274</v>
      </c>
      <c r="F743" s="16" t="s">
        <v>77</v>
      </c>
      <c r="G743" s="16" t="s">
        <v>78</v>
      </c>
      <c r="H743" s="16" t="s">
        <v>343</v>
      </c>
      <c r="I743" s="16" t="s">
        <v>55</v>
      </c>
      <c r="J743" s="16" t="s">
        <v>314</v>
      </c>
      <c r="M743" s="16"/>
      <c r="N743" s="7">
        <v>45330</v>
      </c>
      <c r="O743" s="9">
        <v>45330</v>
      </c>
      <c r="P743" t="s">
        <v>3129</v>
      </c>
      <c r="Q743">
        <v>1</v>
      </c>
      <c r="R743">
        <v>32</v>
      </c>
      <c r="S743">
        <v>4</v>
      </c>
      <c r="T743" t="s">
        <v>3076</v>
      </c>
      <c r="U743">
        <v>167</v>
      </c>
      <c r="V743">
        <v>2</v>
      </c>
      <c r="W743">
        <v>19</v>
      </c>
      <c r="X743">
        <v>114</v>
      </c>
      <c r="Y743">
        <v>256</v>
      </c>
      <c r="Z743">
        <v>22</v>
      </c>
      <c r="AA743">
        <v>21</v>
      </c>
      <c r="AE743">
        <v>742</v>
      </c>
      <c r="AF743" s="16" t="s">
        <v>24</v>
      </c>
      <c r="AG743" s="16"/>
      <c r="AH743" s="16"/>
      <c r="AI743" s="16" t="str">
        <f t="shared" si="44"/>
        <v>(167,4,2,19,114,256,21, null, null, 'Chambers 2025 UK',2025, '2024-02-08','2024-02-08','".Carbon::now()."','".Carbon::now()."'),</v>
      </c>
      <c r="AJ743" s="16" t="str">
        <f t="shared" si="45"/>
        <v>('".DB::select("SELECT id_status FROM `status` WHERE `element_type` = 'task' AND status_type = 'client' AND name ='CANCELLED'")[0]-&gt;id_status."',742,1),</v>
      </c>
      <c r="AK743" s="16" t="str">
        <f t="shared" si="46"/>
        <v/>
      </c>
      <c r="AL743" s="16" t="str">
        <f t="shared" si="47"/>
        <v/>
      </c>
    </row>
    <row r="744" spans="1:38" x14ac:dyDescent="0.25">
      <c r="A744" s="16" t="s">
        <v>365</v>
      </c>
      <c r="B744" s="16" t="s">
        <v>62</v>
      </c>
      <c r="C744" s="16" t="s">
        <v>41</v>
      </c>
      <c r="D744" s="16" t="s">
        <v>28</v>
      </c>
      <c r="E744" s="16" t="s">
        <v>260</v>
      </c>
      <c r="F744" s="16" t="s">
        <v>261</v>
      </c>
      <c r="G744" s="16" t="s">
        <v>262</v>
      </c>
      <c r="H744" s="16" t="s">
        <v>427</v>
      </c>
      <c r="I744" s="16" t="s">
        <v>73</v>
      </c>
      <c r="J744" s="16" t="s">
        <v>73</v>
      </c>
      <c r="M744" s="16" t="s">
        <v>54</v>
      </c>
      <c r="N744" s="7">
        <v>45094</v>
      </c>
      <c r="O744" s="9">
        <v>45100</v>
      </c>
      <c r="P744" t="s">
        <v>3111</v>
      </c>
      <c r="Q744">
        <v>1</v>
      </c>
      <c r="R744">
        <v>33</v>
      </c>
      <c r="S744">
        <v>4</v>
      </c>
      <c r="T744" t="s">
        <v>3029</v>
      </c>
      <c r="U744">
        <v>17</v>
      </c>
      <c r="V744">
        <v>2</v>
      </c>
      <c r="W744">
        <v>15</v>
      </c>
      <c r="X744">
        <v>28</v>
      </c>
      <c r="Y744">
        <v>264</v>
      </c>
      <c r="Z744">
        <v>4</v>
      </c>
      <c r="AA744">
        <v>4</v>
      </c>
      <c r="AD744">
        <v>50</v>
      </c>
      <c r="AE744">
        <v>743</v>
      </c>
      <c r="AF744" s="16" t="s">
        <v>39</v>
      </c>
      <c r="AG744" s="16"/>
      <c r="AH744" s="16"/>
      <c r="AI744" s="16" t="str">
        <f t="shared" si="44"/>
        <v>(17,4,2,15,28,264,4, null, 50, 'Chambers 2024 Greater China Region',2024, '2023-06-23','2023-06-23','".Carbon::now()."','".Carbon::now()."'),</v>
      </c>
      <c r="AJ744" s="16" t="str">
        <f t="shared" si="45"/>
        <v>('".DB::select("SELECT id_status FROM `status` WHERE `element_type` = 'task' AND status_type = 'client' AND name ='CONFIRMED'")[0]-&gt;id_status."',743,1),</v>
      </c>
      <c r="AK744" s="16" t="str">
        <f t="shared" si="46"/>
        <v/>
      </c>
      <c r="AL744" s="16" t="str">
        <f t="shared" si="47"/>
        <v/>
      </c>
    </row>
    <row r="745" spans="1:38" x14ac:dyDescent="0.25">
      <c r="A745" s="16" t="s">
        <v>313</v>
      </c>
      <c r="B745" s="16" t="s">
        <v>62</v>
      </c>
      <c r="C745" s="16" t="s">
        <v>41</v>
      </c>
      <c r="D745" s="16" t="s">
        <v>28</v>
      </c>
      <c r="E745" s="16" t="s">
        <v>51</v>
      </c>
      <c r="F745" s="16" t="s">
        <v>31</v>
      </c>
      <c r="G745" s="16" t="s">
        <v>345</v>
      </c>
      <c r="H745" s="16" t="s">
        <v>346</v>
      </c>
      <c r="I745" s="16" t="s">
        <v>55</v>
      </c>
      <c r="J745" s="16" t="s">
        <v>314</v>
      </c>
      <c r="M745" s="16" t="s">
        <v>315</v>
      </c>
      <c r="N745" s="7">
        <v>44979</v>
      </c>
      <c r="O745" s="9">
        <v>44979</v>
      </c>
      <c r="P745" t="s">
        <v>1179</v>
      </c>
      <c r="Q745">
        <v>1</v>
      </c>
      <c r="R745">
        <v>32</v>
      </c>
      <c r="S745">
        <v>4</v>
      </c>
      <c r="T745" t="s">
        <v>3024</v>
      </c>
      <c r="U745">
        <v>77</v>
      </c>
      <c r="V745">
        <v>2</v>
      </c>
      <c r="W745">
        <v>12</v>
      </c>
      <c r="X745">
        <v>43</v>
      </c>
      <c r="Y745">
        <v>267</v>
      </c>
      <c r="Z745">
        <v>22</v>
      </c>
      <c r="AA745">
        <v>21</v>
      </c>
      <c r="AD745">
        <v>39</v>
      </c>
      <c r="AE745">
        <v>744</v>
      </c>
      <c r="AF745" s="16" t="s">
        <v>39</v>
      </c>
      <c r="AG745" s="16"/>
      <c r="AH745" s="16"/>
      <c r="AI745" s="16" t="str">
        <f t="shared" si="44"/>
        <v>(77,4,2,12,43,267,21, null, 39, 'Chambers 2024 Europe',2024, '2023-02-22','2023-02-22','".Carbon::now()."','".Carbon::now()."'),</v>
      </c>
      <c r="AJ745" s="16" t="str">
        <f t="shared" si="45"/>
        <v>('".DB::select("SELECT id_status FROM `status` WHERE `element_type` = 'task' AND status_type = 'client' AND name ='CONFIRMED'")[0]-&gt;id_status."',744,1),</v>
      </c>
      <c r="AK745" s="16" t="str">
        <f t="shared" si="46"/>
        <v/>
      </c>
      <c r="AL745" s="16" t="str">
        <f t="shared" si="47"/>
        <v/>
      </c>
    </row>
    <row r="746" spans="1:38" x14ac:dyDescent="0.25">
      <c r="A746" s="16" t="s">
        <v>313</v>
      </c>
      <c r="B746" s="16" t="s">
        <v>62</v>
      </c>
      <c r="C746" s="16" t="s">
        <v>41</v>
      </c>
      <c r="D746" s="16" t="s">
        <v>349</v>
      </c>
      <c r="E746" s="16" t="s">
        <v>2909</v>
      </c>
      <c r="F746" s="16" t="s">
        <v>31</v>
      </c>
      <c r="G746" s="16" t="s">
        <v>345</v>
      </c>
      <c r="H746" s="16" t="s">
        <v>346</v>
      </c>
      <c r="I746" s="16" t="s">
        <v>55</v>
      </c>
      <c r="J746" s="16" t="s">
        <v>314</v>
      </c>
      <c r="M746" s="16" t="s">
        <v>315</v>
      </c>
      <c r="N746" s="7">
        <v>45344</v>
      </c>
      <c r="O746" s="9">
        <v>45344</v>
      </c>
      <c r="P746" t="s">
        <v>5033</v>
      </c>
      <c r="Q746">
        <v>1</v>
      </c>
      <c r="R746">
        <v>32</v>
      </c>
      <c r="S746">
        <v>4</v>
      </c>
      <c r="T746" t="s">
        <v>3076</v>
      </c>
      <c r="U746">
        <v>167</v>
      </c>
      <c r="V746">
        <v>2</v>
      </c>
      <c r="W746">
        <v>12</v>
      </c>
      <c r="X746">
        <v>43</v>
      </c>
      <c r="Y746">
        <v>267</v>
      </c>
      <c r="Z746">
        <v>22</v>
      </c>
      <c r="AA746">
        <v>21</v>
      </c>
      <c r="AD746">
        <v>39</v>
      </c>
      <c r="AE746">
        <v>745</v>
      </c>
      <c r="AF746" s="16" t="s">
        <v>3143</v>
      </c>
      <c r="AG746" s="16"/>
      <c r="AH746" s="16"/>
      <c r="AI746" s="16" t="str">
        <f t="shared" si="44"/>
        <v>(167,4,2,12,43,267,21, null, 39, 'Chambers 2025 Europe',2025, '2024-02-22','2024-02-22','".Carbon::now()."','".Carbon::now()."'),</v>
      </c>
      <c r="AJ746" s="16" t="str">
        <f t="shared" si="45"/>
        <v>('".DB::select("SELECT id_status FROM `status` WHERE `element_type` = 'task' AND status_type = 'client' AND name ='PRE-FORECAST'")[0]-&gt;id_status."',745,1),</v>
      </c>
      <c r="AK746" s="16" t="str">
        <f t="shared" si="46"/>
        <v/>
      </c>
      <c r="AL746" s="16" t="str">
        <f t="shared" si="47"/>
        <v/>
      </c>
    </row>
    <row r="747" spans="1:38" x14ac:dyDescent="0.25">
      <c r="A747" s="16" t="s">
        <v>704</v>
      </c>
      <c r="B747" s="16" t="s">
        <v>26</v>
      </c>
      <c r="C747" s="16" t="s">
        <v>41</v>
      </c>
      <c r="D747" s="16" t="s">
        <v>349</v>
      </c>
      <c r="E747" s="16" t="s">
        <v>2909</v>
      </c>
      <c r="F747" s="16" t="s">
        <v>31</v>
      </c>
      <c r="G747" s="16" t="s">
        <v>63</v>
      </c>
      <c r="H747" s="16" t="s">
        <v>346</v>
      </c>
      <c r="I747" s="16" t="s">
        <v>35</v>
      </c>
      <c r="J747" s="16" t="s">
        <v>36</v>
      </c>
      <c r="M747" s="16" t="s">
        <v>234</v>
      </c>
      <c r="N747" s="7"/>
      <c r="O747" s="9">
        <v>45344</v>
      </c>
      <c r="P747" t="s">
        <v>5033</v>
      </c>
      <c r="Q747">
        <v>1</v>
      </c>
      <c r="R747">
        <v>24</v>
      </c>
      <c r="S747">
        <v>5</v>
      </c>
      <c r="T747" t="s">
        <v>4986</v>
      </c>
      <c r="U747">
        <v>166</v>
      </c>
      <c r="V747">
        <v>2</v>
      </c>
      <c r="W747">
        <v>12</v>
      </c>
      <c r="X747">
        <v>107</v>
      </c>
      <c r="Y747">
        <v>267</v>
      </c>
      <c r="Z747">
        <v>20</v>
      </c>
      <c r="AA747">
        <v>19</v>
      </c>
      <c r="AD747">
        <v>31</v>
      </c>
      <c r="AE747">
        <v>746</v>
      </c>
      <c r="AF747" s="16" t="s">
        <v>39</v>
      </c>
      <c r="AG747" s="16"/>
      <c r="AH747" s="16"/>
      <c r="AI747" s="16" t="str">
        <f t="shared" si="44"/>
        <v>(166,5,2,12,107,267,19, null, 31, 'Chambers 2025 Europe',2025, '2024-02-22','2024-02-22','".Carbon::now()."','".Carbon::now()."'),</v>
      </c>
      <c r="AJ747" s="16" t="str">
        <f t="shared" si="45"/>
        <v>('".DB::select("SELECT id_status FROM `status` WHERE `element_type` = 'task' AND status_type = 'client' AND name ='CONFIRMED'")[0]-&gt;id_status."',746,1),</v>
      </c>
      <c r="AK747" s="16" t="str">
        <f t="shared" si="46"/>
        <v/>
      </c>
      <c r="AL747" s="16" t="str">
        <f t="shared" si="47"/>
        <v/>
      </c>
    </row>
    <row r="748" spans="1:38" x14ac:dyDescent="0.25">
      <c r="A748" s="16" t="s">
        <v>365</v>
      </c>
      <c r="B748" s="16" t="s">
        <v>62</v>
      </c>
      <c r="C748" s="16" t="s">
        <v>41</v>
      </c>
      <c r="D748" s="16" t="s">
        <v>28</v>
      </c>
      <c r="E748" s="16" t="s">
        <v>105</v>
      </c>
      <c r="F748" s="16" t="s">
        <v>106</v>
      </c>
      <c r="G748" s="16" t="s">
        <v>113</v>
      </c>
      <c r="H748" s="16" t="s">
        <v>388</v>
      </c>
      <c r="I748" s="16" t="s">
        <v>73</v>
      </c>
      <c r="J748" s="16" t="s">
        <v>314</v>
      </c>
      <c r="M748" s="16" t="s">
        <v>54</v>
      </c>
      <c r="N748" s="7">
        <v>45142</v>
      </c>
      <c r="O748" s="9">
        <v>45141</v>
      </c>
      <c r="P748" t="s">
        <v>1230</v>
      </c>
      <c r="Q748">
        <v>1</v>
      </c>
      <c r="R748">
        <v>33</v>
      </c>
      <c r="S748">
        <v>4</v>
      </c>
      <c r="T748" t="s">
        <v>3029</v>
      </c>
      <c r="U748">
        <v>17</v>
      </c>
      <c r="V748">
        <v>2</v>
      </c>
      <c r="W748">
        <v>20</v>
      </c>
      <c r="X748">
        <v>33</v>
      </c>
      <c r="Y748">
        <v>278</v>
      </c>
      <c r="Z748">
        <v>4</v>
      </c>
      <c r="AA748">
        <v>21</v>
      </c>
      <c r="AD748">
        <v>50</v>
      </c>
      <c r="AE748">
        <v>747</v>
      </c>
      <c r="AF748" s="16" t="s">
        <v>39</v>
      </c>
      <c r="AG748" s="16"/>
      <c r="AH748" s="16"/>
      <c r="AI748" s="16" t="str">
        <f t="shared" si="44"/>
        <v>(17,4,2,20,33,278,21, null, 50, 'Chambers 2024 USA',2024, '2023-08-03','2023-08-03','".Carbon::now()."','".Carbon::now()."'),</v>
      </c>
      <c r="AJ748" s="16" t="str">
        <f t="shared" si="45"/>
        <v>('".DB::select("SELECT id_status FROM `status` WHERE `element_type` = 'task' AND status_type = 'client' AND name ='CONFIRMED'")[0]-&gt;id_status."',747,1),</v>
      </c>
      <c r="AK748" s="16" t="str">
        <f t="shared" si="46"/>
        <v/>
      </c>
      <c r="AL748" s="16" t="str">
        <f t="shared" si="47"/>
        <v/>
      </c>
    </row>
    <row r="749" spans="1:38" x14ac:dyDescent="0.25">
      <c r="A749" s="16" t="s">
        <v>313</v>
      </c>
      <c r="B749" s="16" t="s">
        <v>321</v>
      </c>
      <c r="C749" s="16" t="s">
        <v>41</v>
      </c>
      <c r="D749" s="16" t="s">
        <v>28</v>
      </c>
      <c r="E749" s="16" t="s">
        <v>105</v>
      </c>
      <c r="F749" s="16" t="s">
        <v>106</v>
      </c>
      <c r="G749" s="16" t="s">
        <v>134</v>
      </c>
      <c r="H749" s="16" t="s">
        <v>332</v>
      </c>
      <c r="I749" s="16" t="s">
        <v>55</v>
      </c>
      <c r="J749" s="16" t="s">
        <v>314</v>
      </c>
      <c r="M749" s="16" t="s">
        <v>315</v>
      </c>
      <c r="N749" s="7"/>
      <c r="O749" s="9">
        <v>45120</v>
      </c>
      <c r="P749" t="s">
        <v>1221</v>
      </c>
      <c r="Q749">
        <v>1</v>
      </c>
      <c r="R749">
        <v>32</v>
      </c>
      <c r="S749">
        <v>4</v>
      </c>
      <c r="T749" t="s">
        <v>3024</v>
      </c>
      <c r="U749">
        <v>77</v>
      </c>
      <c r="V749">
        <v>2</v>
      </c>
      <c r="W749">
        <v>20</v>
      </c>
      <c r="X749">
        <v>117</v>
      </c>
      <c r="Y749">
        <v>281</v>
      </c>
      <c r="Z749">
        <v>22</v>
      </c>
      <c r="AA749">
        <v>21</v>
      </c>
      <c r="AD749">
        <v>39</v>
      </c>
      <c r="AE749">
        <v>748</v>
      </c>
      <c r="AF749" s="16" t="s">
        <v>39</v>
      </c>
      <c r="AG749" s="16"/>
      <c r="AH749" s="16"/>
      <c r="AI749" s="16" t="str">
        <f t="shared" si="44"/>
        <v>(77,4,2,20,117,281,21, null, 39, 'Chambers 2024 USA',2024, '2023-07-13','2023-07-13','".Carbon::now()."','".Carbon::now()."'),</v>
      </c>
      <c r="AJ749" s="16" t="str">
        <f t="shared" si="45"/>
        <v>('".DB::select("SELECT id_status FROM `status` WHERE `element_type` = 'task' AND status_type = 'client' AND name ='CONFIRMED'")[0]-&gt;id_status."',748,1),</v>
      </c>
      <c r="AK749" s="16" t="str">
        <f t="shared" si="46"/>
        <v/>
      </c>
      <c r="AL749" s="16" t="str">
        <f t="shared" si="47"/>
        <v/>
      </c>
    </row>
    <row r="750" spans="1:38" x14ac:dyDescent="0.25">
      <c r="A750" s="16" t="s">
        <v>303</v>
      </c>
      <c r="B750" s="16" t="s">
        <v>26</v>
      </c>
      <c r="C750" s="16" t="s">
        <v>41</v>
      </c>
      <c r="D750" s="16" t="s">
        <v>28</v>
      </c>
      <c r="E750" s="16" t="s">
        <v>160</v>
      </c>
      <c r="F750" s="16" t="s">
        <v>155</v>
      </c>
      <c r="G750" s="16" t="s">
        <v>304</v>
      </c>
      <c r="H750" s="16" t="s">
        <v>309</v>
      </c>
      <c r="I750" s="16" t="s">
        <v>73</v>
      </c>
      <c r="J750" s="16" t="s">
        <v>3174</v>
      </c>
      <c r="M750" s="16"/>
      <c r="N750" s="7">
        <v>45087</v>
      </c>
      <c r="O750" s="9">
        <v>44995</v>
      </c>
      <c r="P750" t="s">
        <v>1206</v>
      </c>
      <c r="Q750">
        <v>1</v>
      </c>
      <c r="R750">
        <v>31</v>
      </c>
      <c r="S750">
        <v>5</v>
      </c>
      <c r="T750" t="s">
        <v>2920</v>
      </c>
      <c r="U750">
        <v>24</v>
      </c>
      <c r="V750">
        <v>2</v>
      </c>
      <c r="W750">
        <v>4</v>
      </c>
      <c r="X750">
        <v>9</v>
      </c>
      <c r="Y750">
        <v>283</v>
      </c>
      <c r="Z750">
        <v>4</v>
      </c>
      <c r="AA750">
        <v>45</v>
      </c>
      <c r="AE750">
        <v>749</v>
      </c>
      <c r="AF750" s="16" t="s">
        <v>24</v>
      </c>
      <c r="AG750" s="16"/>
      <c r="AH750" s="16"/>
      <c r="AI750" s="16" t="str">
        <f t="shared" si="44"/>
        <v>(24,5,2,4,9,283,45, null, null, 'Chambers 2024 Asia Pacific',2024, '2023-03-10','2023-03-10','".Carbon::now()."','".Carbon::now()."'),</v>
      </c>
      <c r="AJ750" s="16" t="str">
        <f t="shared" si="45"/>
        <v>('".DB::select("SELECT id_status FROM `status` WHERE `element_type` = 'task' AND status_type = 'client' AND name ='CANCELLED'")[0]-&gt;id_status."',749,1),</v>
      </c>
      <c r="AK750" s="16" t="str">
        <f t="shared" si="46"/>
        <v/>
      </c>
      <c r="AL750" s="16" t="str">
        <f t="shared" si="47"/>
        <v/>
      </c>
    </row>
    <row r="751" spans="1:38" x14ac:dyDescent="0.25">
      <c r="A751" s="16" t="s">
        <v>235</v>
      </c>
      <c r="B751" s="16" t="s">
        <v>62</v>
      </c>
      <c r="C751" s="16" t="s">
        <v>41</v>
      </c>
      <c r="D751" s="16" t="s">
        <v>28</v>
      </c>
      <c r="E751" s="16" t="s">
        <v>51</v>
      </c>
      <c r="F751" s="16" t="s">
        <v>31</v>
      </c>
      <c r="G751" s="16" t="s">
        <v>237</v>
      </c>
      <c r="H751" s="16" t="s">
        <v>239</v>
      </c>
      <c r="I751" s="16" t="s">
        <v>73</v>
      </c>
      <c r="J751" s="16" t="s">
        <v>36</v>
      </c>
      <c r="M751" s="16"/>
      <c r="N751" s="7">
        <v>44979</v>
      </c>
      <c r="O751" s="9">
        <v>44979</v>
      </c>
      <c r="P751" t="s">
        <v>1179</v>
      </c>
      <c r="Q751">
        <v>1</v>
      </c>
      <c r="R751">
        <v>15</v>
      </c>
      <c r="S751">
        <v>4</v>
      </c>
      <c r="T751" t="s">
        <v>2952</v>
      </c>
      <c r="U751">
        <v>66</v>
      </c>
      <c r="V751">
        <v>2</v>
      </c>
      <c r="W751">
        <v>12</v>
      </c>
      <c r="X751">
        <v>106</v>
      </c>
      <c r="Y751">
        <v>297</v>
      </c>
      <c r="Z751">
        <v>4</v>
      </c>
      <c r="AA751">
        <v>19</v>
      </c>
      <c r="AE751">
        <v>750</v>
      </c>
      <c r="AF751" s="16" t="s">
        <v>24</v>
      </c>
      <c r="AG751" s="16"/>
      <c r="AH751" s="16"/>
      <c r="AI751" s="16" t="str">
        <f t="shared" si="44"/>
        <v>(66,4,2,12,106,297,19, null, null, 'Chambers 2024 Europe',2024, '2023-02-22','2023-02-22','".Carbon::now()."','".Carbon::now()."'),</v>
      </c>
      <c r="AJ751" s="16" t="str">
        <f t="shared" si="45"/>
        <v>('".DB::select("SELECT id_status FROM `status` WHERE `element_type` = 'task' AND status_type = 'client' AND name ='CANCELLED'")[0]-&gt;id_status."',750,1),</v>
      </c>
      <c r="AK751" s="16" t="str">
        <f t="shared" si="46"/>
        <v/>
      </c>
      <c r="AL751" s="16" t="str">
        <f t="shared" si="47"/>
        <v/>
      </c>
    </row>
    <row r="752" spans="1:38" x14ac:dyDescent="0.25">
      <c r="A752" s="16" t="s">
        <v>313</v>
      </c>
      <c r="B752" s="16" t="s">
        <v>26</v>
      </c>
      <c r="C752" s="16" t="s">
        <v>41</v>
      </c>
      <c r="D752" s="16" t="s">
        <v>28</v>
      </c>
      <c r="E752" s="16" t="s">
        <v>76</v>
      </c>
      <c r="F752" s="16" t="s">
        <v>77</v>
      </c>
      <c r="G752" s="16" t="s">
        <v>78</v>
      </c>
      <c r="H752" s="16" t="s">
        <v>317</v>
      </c>
      <c r="I752" s="16" t="s">
        <v>55</v>
      </c>
      <c r="J752" s="16" t="s">
        <v>314</v>
      </c>
      <c r="M752" s="16" t="s">
        <v>315</v>
      </c>
      <c r="N752" s="7">
        <v>44965</v>
      </c>
      <c r="O752" s="9">
        <v>44965</v>
      </c>
      <c r="P752" t="s">
        <v>1207</v>
      </c>
      <c r="Q752">
        <v>1</v>
      </c>
      <c r="R752">
        <v>32</v>
      </c>
      <c r="S752">
        <v>4</v>
      </c>
      <c r="T752" t="s">
        <v>3024</v>
      </c>
      <c r="U752">
        <v>77</v>
      </c>
      <c r="V752">
        <v>2</v>
      </c>
      <c r="W752">
        <v>19</v>
      </c>
      <c r="X752">
        <v>114</v>
      </c>
      <c r="Y752">
        <v>298</v>
      </c>
      <c r="Z752">
        <v>22</v>
      </c>
      <c r="AA752">
        <v>21</v>
      </c>
      <c r="AD752">
        <v>39</v>
      </c>
      <c r="AE752">
        <v>751</v>
      </c>
      <c r="AF752" s="16" t="s">
        <v>39</v>
      </c>
      <c r="AG752" s="16"/>
      <c r="AH752" s="16"/>
      <c r="AI752" s="16" t="str">
        <f t="shared" si="44"/>
        <v>(77,4,2,19,114,298,21, null, 39, 'Chambers 2024 UK',2024, '2023-02-08','2023-02-08','".Carbon::now()."','".Carbon::now()."'),</v>
      </c>
      <c r="AJ752" s="16" t="str">
        <f t="shared" si="45"/>
        <v>('".DB::select("SELECT id_status FROM `status` WHERE `element_type` = 'task' AND status_type = 'client' AND name ='CONFIRMED'")[0]-&gt;id_status."',751,1),</v>
      </c>
      <c r="AK752" s="16" t="str">
        <f t="shared" si="46"/>
        <v/>
      </c>
      <c r="AL752" s="16" t="str">
        <f t="shared" si="47"/>
        <v/>
      </c>
    </row>
    <row r="753" spans="1:38" x14ac:dyDescent="0.25">
      <c r="A753" s="16" t="s">
        <v>313</v>
      </c>
      <c r="B753" s="16" t="s">
        <v>62</v>
      </c>
      <c r="C753" s="16" t="s">
        <v>41</v>
      </c>
      <c r="D753" s="16" t="s">
        <v>28</v>
      </c>
      <c r="E753" s="16" t="s">
        <v>105</v>
      </c>
      <c r="F753" s="16" t="s">
        <v>106</v>
      </c>
      <c r="G753" s="16" t="s">
        <v>123</v>
      </c>
      <c r="H753" s="16" t="s">
        <v>317</v>
      </c>
      <c r="I753" s="16" t="s">
        <v>55</v>
      </c>
      <c r="J753" s="16" t="s">
        <v>314</v>
      </c>
      <c r="M753" s="16" t="s">
        <v>315</v>
      </c>
      <c r="N753" s="7">
        <v>45205</v>
      </c>
      <c r="O753" s="9">
        <v>45204</v>
      </c>
      <c r="P753" t="s">
        <v>1229</v>
      </c>
      <c r="Q753">
        <v>1</v>
      </c>
      <c r="R753">
        <v>32</v>
      </c>
      <c r="S753">
        <v>4</v>
      </c>
      <c r="T753" t="s">
        <v>3024</v>
      </c>
      <c r="U753">
        <v>77</v>
      </c>
      <c r="V753">
        <v>2</v>
      </c>
      <c r="W753">
        <v>20</v>
      </c>
      <c r="X753">
        <v>75</v>
      </c>
      <c r="Y753">
        <v>298</v>
      </c>
      <c r="Z753">
        <v>22</v>
      </c>
      <c r="AA753">
        <v>21</v>
      </c>
      <c r="AD753">
        <v>39</v>
      </c>
      <c r="AE753">
        <v>752</v>
      </c>
      <c r="AF753" s="16" t="s">
        <v>39</v>
      </c>
      <c r="AG753" s="16"/>
      <c r="AH753" s="16"/>
      <c r="AI753" s="16" t="str">
        <f t="shared" si="44"/>
        <v>(77,4,2,20,75,298,21, null, 39, 'Chambers 2024 USA',2024, '2023-10-05','2023-10-05','".Carbon::now()."','".Carbon::now()."'),</v>
      </c>
      <c r="AJ753" s="16" t="str">
        <f t="shared" si="45"/>
        <v>('".DB::select("SELECT id_status FROM `status` WHERE `element_type` = 'task' AND status_type = 'client' AND name ='CONFIRMED'")[0]-&gt;id_status."',752,1),</v>
      </c>
      <c r="AK753" s="16" t="str">
        <f t="shared" si="46"/>
        <v/>
      </c>
      <c r="AL753" s="16" t="str">
        <f t="shared" si="47"/>
        <v/>
      </c>
    </row>
    <row r="754" spans="1:38" x14ac:dyDescent="0.25">
      <c r="A754" s="16" t="s">
        <v>313</v>
      </c>
      <c r="B754" s="16" t="s">
        <v>26</v>
      </c>
      <c r="C754" s="16" t="s">
        <v>41</v>
      </c>
      <c r="D754" s="16" t="s">
        <v>349</v>
      </c>
      <c r="E754" s="16" t="s">
        <v>1274</v>
      </c>
      <c r="F754" s="16" t="s">
        <v>77</v>
      </c>
      <c r="G754" s="16" t="s">
        <v>78</v>
      </c>
      <c r="H754" s="16" t="s">
        <v>317</v>
      </c>
      <c r="I754" s="16" t="s">
        <v>55</v>
      </c>
      <c r="J754" s="16" t="s">
        <v>314</v>
      </c>
      <c r="M754" s="16"/>
      <c r="N754" s="7">
        <v>45330</v>
      </c>
      <c r="O754" s="9">
        <v>45330</v>
      </c>
      <c r="P754" t="s">
        <v>3129</v>
      </c>
      <c r="Q754">
        <v>1</v>
      </c>
      <c r="R754">
        <v>32</v>
      </c>
      <c r="S754">
        <v>4</v>
      </c>
      <c r="T754" t="s">
        <v>3076</v>
      </c>
      <c r="U754">
        <v>167</v>
      </c>
      <c r="V754">
        <v>2</v>
      </c>
      <c r="W754">
        <v>19</v>
      </c>
      <c r="X754">
        <v>114</v>
      </c>
      <c r="Y754">
        <v>298</v>
      </c>
      <c r="Z754">
        <v>22</v>
      </c>
      <c r="AA754">
        <v>21</v>
      </c>
      <c r="AE754">
        <v>753</v>
      </c>
      <c r="AF754" s="16" t="s">
        <v>24</v>
      </c>
      <c r="AG754" s="16"/>
      <c r="AH754" s="16"/>
      <c r="AI754" s="16" t="str">
        <f t="shared" si="44"/>
        <v>(167,4,2,19,114,298,21, null, null, 'Chambers 2025 UK',2025, '2024-02-08','2024-02-08','".Carbon::now()."','".Carbon::now()."'),</v>
      </c>
      <c r="AJ754" s="16" t="str">
        <f t="shared" si="45"/>
        <v>('".DB::select("SELECT id_status FROM `status` WHERE `element_type` = 'task' AND status_type = 'client' AND name ='CANCELLED'")[0]-&gt;id_status."',753,1),</v>
      </c>
      <c r="AK754" s="16" t="str">
        <f t="shared" si="46"/>
        <v/>
      </c>
      <c r="AL754" s="16" t="str">
        <f t="shared" si="47"/>
        <v/>
      </c>
    </row>
    <row r="755" spans="1:38" x14ac:dyDescent="0.25">
      <c r="A755" s="16" t="s">
        <v>365</v>
      </c>
      <c r="B755" s="16" t="s">
        <v>62</v>
      </c>
      <c r="C755" s="16" t="s">
        <v>41</v>
      </c>
      <c r="D755" s="16" t="s">
        <v>28</v>
      </c>
      <c r="E755" s="16" t="s">
        <v>76</v>
      </c>
      <c r="F755" s="16" t="s">
        <v>77</v>
      </c>
      <c r="G755" s="16" t="s">
        <v>78</v>
      </c>
      <c r="H755" s="16" t="s">
        <v>317</v>
      </c>
      <c r="I755" s="16" t="s">
        <v>73</v>
      </c>
      <c r="J755" s="16" t="s">
        <v>73</v>
      </c>
      <c r="M755" s="16" t="s">
        <v>54</v>
      </c>
      <c r="N755" s="7">
        <v>44965</v>
      </c>
      <c r="O755" s="9">
        <v>44965</v>
      </c>
      <c r="P755" t="s">
        <v>1207</v>
      </c>
      <c r="Q755">
        <v>1</v>
      </c>
      <c r="R755">
        <v>33</v>
      </c>
      <c r="S755">
        <v>4</v>
      </c>
      <c r="T755" t="s">
        <v>3029</v>
      </c>
      <c r="U755">
        <v>17</v>
      </c>
      <c r="V755">
        <v>2</v>
      </c>
      <c r="W755">
        <v>19</v>
      </c>
      <c r="X755">
        <v>114</v>
      </c>
      <c r="Y755">
        <v>298</v>
      </c>
      <c r="Z755">
        <v>4</v>
      </c>
      <c r="AA755">
        <v>4</v>
      </c>
      <c r="AD755">
        <v>50</v>
      </c>
      <c r="AE755">
        <v>754</v>
      </c>
      <c r="AF755" s="16" t="s">
        <v>39</v>
      </c>
      <c r="AG755" s="16"/>
      <c r="AH755" s="16"/>
      <c r="AI755" s="16" t="str">
        <f t="shared" si="44"/>
        <v>(17,4,2,19,114,298,4, null, 50, 'Chambers 2024 UK',2024, '2023-02-08','2023-02-08','".Carbon::now()."','".Carbon::now()."'),</v>
      </c>
      <c r="AJ755" s="16" t="str">
        <f t="shared" si="45"/>
        <v>('".DB::select("SELECT id_status FROM `status` WHERE `element_type` = 'task' AND status_type = 'client' AND name ='CONFIRMED'")[0]-&gt;id_status."',754,1),</v>
      </c>
      <c r="AK755" s="16" t="str">
        <f t="shared" si="46"/>
        <v/>
      </c>
      <c r="AL755" s="16" t="str">
        <f t="shared" si="47"/>
        <v/>
      </c>
    </row>
    <row r="756" spans="1:38" x14ac:dyDescent="0.25">
      <c r="A756" s="16" t="s">
        <v>365</v>
      </c>
      <c r="B756" s="16" t="s">
        <v>62</v>
      </c>
      <c r="C756" s="16" t="s">
        <v>41</v>
      </c>
      <c r="D756" s="16" t="s">
        <v>28</v>
      </c>
      <c r="E756" s="16" t="s">
        <v>105</v>
      </c>
      <c r="F756" s="16" t="s">
        <v>106</v>
      </c>
      <c r="G756" s="16" t="s">
        <v>394</v>
      </c>
      <c r="H756" s="16" t="s">
        <v>317</v>
      </c>
      <c r="I756" s="16" t="s">
        <v>73</v>
      </c>
      <c r="J756" s="16" t="s">
        <v>66</v>
      </c>
      <c r="M756" s="16"/>
      <c r="N756" s="7"/>
      <c r="O756" s="9">
        <v>45204</v>
      </c>
      <c r="P756" t="s">
        <v>1229</v>
      </c>
      <c r="Q756">
        <v>1</v>
      </c>
      <c r="R756">
        <v>33</v>
      </c>
      <c r="S756">
        <v>4</v>
      </c>
      <c r="T756" t="s">
        <v>3029</v>
      </c>
      <c r="U756">
        <v>17</v>
      </c>
      <c r="V756">
        <v>2</v>
      </c>
      <c r="W756">
        <v>20</v>
      </c>
      <c r="X756">
        <v>66</v>
      </c>
      <c r="Y756">
        <v>298</v>
      </c>
      <c r="Z756">
        <v>4</v>
      </c>
      <c r="AA756">
        <v>23</v>
      </c>
      <c r="AE756">
        <v>755</v>
      </c>
      <c r="AF756" s="16" t="s">
        <v>24</v>
      </c>
      <c r="AG756" s="16"/>
      <c r="AH756" s="16"/>
      <c r="AI756" s="16" t="str">
        <f t="shared" si="44"/>
        <v>(17,4,2,20,66,298,23, null, null, 'Chambers 2024 USA',2024, '2023-10-05','2023-10-05','".Carbon::now()."','".Carbon::now()."'),</v>
      </c>
      <c r="AJ756" s="16" t="str">
        <f t="shared" si="45"/>
        <v>('".DB::select("SELECT id_status FROM `status` WHERE `element_type` = 'task' AND status_type = 'client' AND name ='CANCELLED'")[0]-&gt;id_status."',755,1),</v>
      </c>
      <c r="AK756" s="16" t="str">
        <f t="shared" si="46"/>
        <v/>
      </c>
      <c r="AL756" s="16" t="str">
        <f t="shared" si="47"/>
        <v/>
      </c>
    </row>
    <row r="757" spans="1:38" x14ac:dyDescent="0.25">
      <c r="A757" s="16" t="s">
        <v>365</v>
      </c>
      <c r="B757" s="16" t="s">
        <v>62</v>
      </c>
      <c r="C757" s="16" t="s">
        <v>41</v>
      </c>
      <c r="D757" s="16" t="s">
        <v>28</v>
      </c>
      <c r="E757" s="16" t="s">
        <v>105</v>
      </c>
      <c r="F757" s="16" t="s">
        <v>106</v>
      </c>
      <c r="G757" s="16" t="s">
        <v>123</v>
      </c>
      <c r="H757" s="16" t="s">
        <v>317</v>
      </c>
      <c r="I757" s="16" t="s">
        <v>73</v>
      </c>
      <c r="J757" s="16" t="s">
        <v>66</v>
      </c>
      <c r="M757" s="16"/>
      <c r="N757" s="7"/>
      <c r="O757" s="9">
        <v>45204</v>
      </c>
      <c r="P757" t="s">
        <v>1229</v>
      </c>
      <c r="Q757">
        <v>1</v>
      </c>
      <c r="R757">
        <v>33</v>
      </c>
      <c r="S757">
        <v>4</v>
      </c>
      <c r="T757" t="s">
        <v>3029</v>
      </c>
      <c r="U757">
        <v>17</v>
      </c>
      <c r="V757">
        <v>2</v>
      </c>
      <c r="W757">
        <v>20</v>
      </c>
      <c r="X757">
        <v>75</v>
      </c>
      <c r="Y757">
        <v>298</v>
      </c>
      <c r="Z757">
        <v>4</v>
      </c>
      <c r="AA757">
        <v>23</v>
      </c>
      <c r="AE757">
        <v>756</v>
      </c>
      <c r="AF757" s="16" t="s">
        <v>24</v>
      </c>
      <c r="AG757" s="16"/>
      <c r="AH757" s="16"/>
      <c r="AI757" s="16" t="str">
        <f t="shared" si="44"/>
        <v>(17,4,2,20,75,298,23, null, null, 'Chambers 2024 USA',2024, '2023-10-05','2023-10-05','".Carbon::now()."','".Carbon::now()."'),</v>
      </c>
      <c r="AJ757" s="16" t="str">
        <f t="shared" si="45"/>
        <v>('".DB::select("SELECT id_status FROM `status` WHERE `element_type` = 'task' AND status_type = 'client' AND name ='CANCELLED'")[0]-&gt;id_status."',756,1),</v>
      </c>
      <c r="AK757" s="16" t="str">
        <f t="shared" si="46"/>
        <v/>
      </c>
      <c r="AL757" s="16" t="str">
        <f t="shared" si="47"/>
        <v/>
      </c>
    </row>
    <row r="758" spans="1:38" x14ac:dyDescent="0.25">
      <c r="A758" s="16" t="s">
        <v>365</v>
      </c>
      <c r="B758" s="16" t="s">
        <v>62</v>
      </c>
      <c r="C758" s="16" t="s">
        <v>41</v>
      </c>
      <c r="D758" s="16" t="s">
        <v>28</v>
      </c>
      <c r="E758" s="16" t="s">
        <v>105</v>
      </c>
      <c r="F758" s="16" t="s">
        <v>106</v>
      </c>
      <c r="G758" s="16" t="s">
        <v>134</v>
      </c>
      <c r="H758" s="16" t="s">
        <v>317</v>
      </c>
      <c r="I758" s="16" t="s">
        <v>73</v>
      </c>
      <c r="J758" s="16" t="s">
        <v>66</v>
      </c>
      <c r="M758" s="16"/>
      <c r="N758" s="7"/>
      <c r="O758" s="9">
        <v>45267</v>
      </c>
      <c r="P758" t="s">
        <v>3102</v>
      </c>
      <c r="Q758">
        <v>1</v>
      </c>
      <c r="R758">
        <v>33</v>
      </c>
      <c r="S758">
        <v>4</v>
      </c>
      <c r="T758" t="s">
        <v>3029</v>
      </c>
      <c r="U758">
        <v>17</v>
      </c>
      <c r="V758">
        <v>2</v>
      </c>
      <c r="W758">
        <v>20</v>
      </c>
      <c r="X758">
        <v>117</v>
      </c>
      <c r="Y758">
        <v>298</v>
      </c>
      <c r="Z758">
        <v>4</v>
      </c>
      <c r="AA758">
        <v>23</v>
      </c>
      <c r="AE758">
        <v>757</v>
      </c>
      <c r="AF758" s="16" t="s">
        <v>24</v>
      </c>
      <c r="AG758" s="16"/>
      <c r="AH758" s="16"/>
      <c r="AI758" s="16" t="str">
        <f t="shared" si="44"/>
        <v>(17,4,2,20,117,298,23, null, null, 'Chambers 2024 USA',2024, '2023-12-07','2023-12-07','".Carbon::now()."','".Carbon::now()."'),</v>
      </c>
      <c r="AJ758" s="16" t="str">
        <f t="shared" si="45"/>
        <v>('".DB::select("SELECT id_status FROM `status` WHERE `element_type` = 'task' AND status_type = 'client' AND name ='CANCELLED'")[0]-&gt;id_status."',757,1),</v>
      </c>
      <c r="AK758" s="16" t="str">
        <f t="shared" si="46"/>
        <v/>
      </c>
      <c r="AL758" s="16" t="str">
        <f t="shared" si="47"/>
        <v/>
      </c>
    </row>
    <row r="759" spans="1:38" x14ac:dyDescent="0.25">
      <c r="A759" s="16" t="s">
        <v>365</v>
      </c>
      <c r="B759" s="16" t="s">
        <v>62</v>
      </c>
      <c r="C759" s="16" t="s">
        <v>41</v>
      </c>
      <c r="D759" s="16" t="s">
        <v>28</v>
      </c>
      <c r="E759" s="16" t="s">
        <v>260</v>
      </c>
      <c r="F759" s="16" t="s">
        <v>261</v>
      </c>
      <c r="G759" s="16" t="s">
        <v>262</v>
      </c>
      <c r="H759" s="16" t="s">
        <v>428</v>
      </c>
      <c r="I759" s="16" t="s">
        <v>73</v>
      </c>
      <c r="J759" s="16" t="s">
        <v>73</v>
      </c>
      <c r="M759" s="16" t="s">
        <v>54</v>
      </c>
      <c r="N759" s="7">
        <v>45031</v>
      </c>
      <c r="O759" s="9">
        <v>44985</v>
      </c>
      <c r="P759" t="s">
        <v>3101</v>
      </c>
      <c r="Q759">
        <v>1</v>
      </c>
      <c r="R759">
        <v>33</v>
      </c>
      <c r="S759">
        <v>4</v>
      </c>
      <c r="T759" t="s">
        <v>3029</v>
      </c>
      <c r="U759">
        <v>17</v>
      </c>
      <c r="V759">
        <v>2</v>
      </c>
      <c r="W759">
        <v>15</v>
      </c>
      <c r="X759">
        <v>28</v>
      </c>
      <c r="Y759">
        <v>299</v>
      </c>
      <c r="Z759">
        <v>4</v>
      </c>
      <c r="AA759">
        <v>4</v>
      </c>
      <c r="AD759">
        <v>50</v>
      </c>
      <c r="AE759">
        <v>758</v>
      </c>
      <c r="AF759" s="16" t="s">
        <v>39</v>
      </c>
      <c r="AG759" s="16"/>
      <c r="AH759" s="16"/>
      <c r="AI759" s="16" t="str">
        <f t="shared" si="44"/>
        <v>(17,4,2,15,28,299,4, null, 50, 'Chambers 2024 Greater China Region',2024, '2023-02-28','2023-02-28','".Carbon::now()."','".Carbon::now()."'),</v>
      </c>
      <c r="AJ759" s="16" t="str">
        <f t="shared" si="45"/>
        <v>('".DB::select("SELECT id_status FROM `status` WHERE `element_type` = 'task' AND status_type = 'client' AND name ='CONFIRMED'")[0]-&gt;id_status."',758,1),</v>
      </c>
      <c r="AK759" s="16" t="str">
        <f t="shared" si="46"/>
        <v/>
      </c>
      <c r="AL759" s="16" t="str">
        <f t="shared" si="47"/>
        <v/>
      </c>
    </row>
    <row r="760" spans="1:38" x14ac:dyDescent="0.25">
      <c r="A760" s="16" t="s">
        <v>313</v>
      </c>
      <c r="B760" s="16" t="s">
        <v>26</v>
      </c>
      <c r="C760" s="16" t="s">
        <v>41</v>
      </c>
      <c r="D760" s="16" t="s">
        <v>28</v>
      </c>
      <c r="E760" s="16" t="s">
        <v>105</v>
      </c>
      <c r="F760" s="16" t="s">
        <v>106</v>
      </c>
      <c r="G760" s="16" t="s">
        <v>134</v>
      </c>
      <c r="H760" s="16" t="s">
        <v>333</v>
      </c>
      <c r="I760" s="16" t="s">
        <v>55</v>
      </c>
      <c r="J760" s="16" t="s">
        <v>314</v>
      </c>
      <c r="M760" s="16" t="s">
        <v>315</v>
      </c>
      <c r="N760" s="7">
        <v>45170</v>
      </c>
      <c r="O760" s="9">
        <v>45176</v>
      </c>
      <c r="P760" t="s">
        <v>1178</v>
      </c>
      <c r="Q760">
        <v>1</v>
      </c>
      <c r="R760">
        <v>32</v>
      </c>
      <c r="S760">
        <v>4</v>
      </c>
      <c r="T760" t="s">
        <v>3024</v>
      </c>
      <c r="U760">
        <v>77</v>
      </c>
      <c r="V760">
        <v>2</v>
      </c>
      <c r="W760">
        <v>20</v>
      </c>
      <c r="X760">
        <v>117</v>
      </c>
      <c r="Y760">
        <v>301</v>
      </c>
      <c r="Z760">
        <v>22</v>
      </c>
      <c r="AA760">
        <v>21</v>
      </c>
      <c r="AD760">
        <v>39</v>
      </c>
      <c r="AE760">
        <v>759</v>
      </c>
      <c r="AF760" s="16" t="s">
        <v>39</v>
      </c>
      <c r="AG760" s="16"/>
      <c r="AH760" s="16"/>
      <c r="AI760" s="16" t="str">
        <f t="shared" si="44"/>
        <v>(77,4,2,20,117,301,21, null, 39, 'Chambers 2024 USA',2024, '2023-09-07','2023-09-07','".Carbon::now()."','".Carbon::now()."'),</v>
      </c>
      <c r="AJ760" s="16" t="str">
        <f t="shared" si="45"/>
        <v>('".DB::select("SELECT id_status FROM `status` WHERE `element_type` = 'task' AND status_type = 'client' AND name ='CONFIRMED'")[0]-&gt;id_status."',759,1),</v>
      </c>
      <c r="AK760" s="16" t="str">
        <f t="shared" si="46"/>
        <v/>
      </c>
      <c r="AL760" s="16" t="str">
        <f t="shared" si="47"/>
        <v/>
      </c>
    </row>
    <row r="761" spans="1:38" x14ac:dyDescent="0.25">
      <c r="A761" s="16" t="s">
        <v>365</v>
      </c>
      <c r="B761" s="16" t="s">
        <v>62</v>
      </c>
      <c r="C761" s="16" t="s">
        <v>41</v>
      </c>
      <c r="D761" s="16" t="s">
        <v>28</v>
      </c>
      <c r="E761" s="16" t="s">
        <v>105</v>
      </c>
      <c r="F761" s="16" t="s">
        <v>106</v>
      </c>
      <c r="G761" s="16" t="s">
        <v>394</v>
      </c>
      <c r="H761" s="16" t="s">
        <v>333</v>
      </c>
      <c r="I761" s="16" t="s">
        <v>73</v>
      </c>
      <c r="J761" s="16" t="s">
        <v>66</v>
      </c>
      <c r="M761" s="16" t="s">
        <v>54</v>
      </c>
      <c r="N761" s="7">
        <v>45142</v>
      </c>
      <c r="O761" s="9">
        <v>45141</v>
      </c>
      <c r="P761" t="s">
        <v>1230</v>
      </c>
      <c r="Q761">
        <v>1</v>
      </c>
      <c r="R761">
        <v>33</v>
      </c>
      <c r="S761">
        <v>4</v>
      </c>
      <c r="T761" t="s">
        <v>3029</v>
      </c>
      <c r="U761">
        <v>17</v>
      </c>
      <c r="V761">
        <v>2</v>
      </c>
      <c r="W761">
        <v>20</v>
      </c>
      <c r="X761">
        <v>66</v>
      </c>
      <c r="Y761">
        <v>301</v>
      </c>
      <c r="Z761">
        <v>4</v>
      </c>
      <c r="AA761">
        <v>23</v>
      </c>
      <c r="AD761">
        <v>50</v>
      </c>
      <c r="AE761">
        <v>760</v>
      </c>
      <c r="AF761" s="16" t="s">
        <v>39</v>
      </c>
      <c r="AG761" s="16"/>
      <c r="AH761" s="16"/>
      <c r="AI761" s="16" t="str">
        <f t="shared" si="44"/>
        <v>(17,4,2,20,66,301,23, null, 50, 'Chambers 2024 USA',2024, '2023-08-03','2023-08-03','".Carbon::now()."','".Carbon::now()."'),</v>
      </c>
      <c r="AJ761" s="16" t="str">
        <f t="shared" si="45"/>
        <v>('".DB::select("SELECT id_status FROM `status` WHERE `element_type` = 'task' AND status_type = 'client' AND name ='CONFIRMED'")[0]-&gt;id_status."',760,1),</v>
      </c>
      <c r="AK761" s="16" t="str">
        <f t="shared" si="46"/>
        <v/>
      </c>
      <c r="AL761" s="16" t="str">
        <f t="shared" si="47"/>
        <v/>
      </c>
    </row>
    <row r="762" spans="1:38" x14ac:dyDescent="0.25">
      <c r="A762" s="16" t="s">
        <v>365</v>
      </c>
      <c r="B762" s="16" t="s">
        <v>62</v>
      </c>
      <c r="C762" s="16" t="s">
        <v>41</v>
      </c>
      <c r="D762" s="16" t="s">
        <v>28</v>
      </c>
      <c r="E762" s="16" t="s">
        <v>105</v>
      </c>
      <c r="F762" s="16" t="s">
        <v>106</v>
      </c>
      <c r="G762" s="16" t="s">
        <v>134</v>
      </c>
      <c r="H762" s="16" t="s">
        <v>333</v>
      </c>
      <c r="I762" s="16" t="s">
        <v>73</v>
      </c>
      <c r="J762" s="16" t="s">
        <v>66</v>
      </c>
      <c r="M762" s="16"/>
      <c r="N762" s="7">
        <v>45170</v>
      </c>
      <c r="O762" s="9">
        <v>45176</v>
      </c>
      <c r="P762" t="s">
        <v>1178</v>
      </c>
      <c r="Q762">
        <v>1</v>
      </c>
      <c r="R762">
        <v>33</v>
      </c>
      <c r="S762">
        <v>4</v>
      </c>
      <c r="T762" t="s">
        <v>3029</v>
      </c>
      <c r="U762">
        <v>17</v>
      </c>
      <c r="V762">
        <v>2</v>
      </c>
      <c r="W762">
        <v>20</v>
      </c>
      <c r="X762">
        <v>117</v>
      </c>
      <c r="Y762">
        <v>301</v>
      </c>
      <c r="Z762">
        <v>4</v>
      </c>
      <c r="AA762">
        <v>23</v>
      </c>
      <c r="AE762">
        <v>761</v>
      </c>
      <c r="AF762" s="16" t="s">
        <v>24</v>
      </c>
      <c r="AG762" s="16"/>
      <c r="AH762" s="16"/>
      <c r="AI762" s="16" t="str">
        <f t="shared" si="44"/>
        <v>(17,4,2,20,117,301,23, null, null, 'Chambers 2024 USA',2024, '2023-09-07','2023-09-07','".Carbon::now()."','".Carbon::now()."'),</v>
      </c>
      <c r="AJ762" s="16" t="str">
        <f t="shared" si="45"/>
        <v>('".DB::select("SELECT id_status FROM `status` WHERE `element_type` = 'task' AND status_type = 'client' AND name ='CANCELLED'")[0]-&gt;id_status."',761,1),</v>
      </c>
      <c r="AK762" s="16" t="str">
        <f t="shared" si="46"/>
        <v/>
      </c>
      <c r="AL762" s="16" t="str">
        <f t="shared" si="47"/>
        <v/>
      </c>
    </row>
    <row r="763" spans="1:38" x14ac:dyDescent="0.25">
      <c r="A763" s="16" t="s">
        <v>365</v>
      </c>
      <c r="B763" s="16" t="s">
        <v>62</v>
      </c>
      <c r="C763" s="16" t="s">
        <v>41</v>
      </c>
      <c r="D763" s="16" t="s">
        <v>28</v>
      </c>
      <c r="E763" s="16" t="s">
        <v>76</v>
      </c>
      <c r="F763" s="16" t="s">
        <v>77</v>
      </c>
      <c r="G763" s="16" t="s">
        <v>78</v>
      </c>
      <c r="H763" s="16" t="s">
        <v>396</v>
      </c>
      <c r="I763" s="16" t="s">
        <v>73</v>
      </c>
      <c r="J763" s="16" t="s">
        <v>73</v>
      </c>
      <c r="M763" s="16" t="s">
        <v>54</v>
      </c>
      <c r="N763" s="7">
        <v>44965</v>
      </c>
      <c r="O763" s="9">
        <v>44965</v>
      </c>
      <c r="P763" t="s">
        <v>1207</v>
      </c>
      <c r="Q763">
        <v>1</v>
      </c>
      <c r="R763">
        <v>33</v>
      </c>
      <c r="S763">
        <v>4</v>
      </c>
      <c r="T763" t="s">
        <v>3029</v>
      </c>
      <c r="U763">
        <v>17</v>
      </c>
      <c r="V763">
        <v>2</v>
      </c>
      <c r="W763">
        <v>19</v>
      </c>
      <c r="X763">
        <v>114</v>
      </c>
      <c r="Y763">
        <v>302</v>
      </c>
      <c r="Z763">
        <v>4</v>
      </c>
      <c r="AA763">
        <v>4</v>
      </c>
      <c r="AD763">
        <v>50</v>
      </c>
      <c r="AE763">
        <v>762</v>
      </c>
      <c r="AF763" s="16" t="s">
        <v>39</v>
      </c>
      <c r="AG763" s="16"/>
      <c r="AH763" s="16"/>
      <c r="AI763" s="16" t="str">
        <f t="shared" si="44"/>
        <v>(17,4,2,19,114,302,4, null, 50, 'Chambers 2024 UK',2024, '2023-02-08','2023-02-08','".Carbon::now()."','".Carbon::now()."'),</v>
      </c>
      <c r="AJ763" s="16" t="str">
        <f t="shared" si="45"/>
        <v>('".DB::select("SELECT id_status FROM `status` WHERE `element_type` = 'task' AND status_type = 'client' AND name ='CONFIRMED'")[0]-&gt;id_status."',762,1),</v>
      </c>
      <c r="AK763" s="16" t="str">
        <f t="shared" si="46"/>
        <v/>
      </c>
      <c r="AL763" s="16" t="str">
        <f t="shared" si="47"/>
        <v/>
      </c>
    </row>
    <row r="764" spans="1:38" x14ac:dyDescent="0.25">
      <c r="A764" s="16" t="s">
        <v>365</v>
      </c>
      <c r="B764" s="16" t="s">
        <v>62</v>
      </c>
      <c r="C764" s="16" t="s">
        <v>41</v>
      </c>
      <c r="D764" s="16" t="s">
        <v>28</v>
      </c>
      <c r="E764" s="16" t="s">
        <v>105</v>
      </c>
      <c r="F764" s="16" t="s">
        <v>106</v>
      </c>
      <c r="G764" s="16" t="s">
        <v>394</v>
      </c>
      <c r="H764" s="16" t="s">
        <v>396</v>
      </c>
      <c r="I764" s="16" t="s">
        <v>73</v>
      </c>
      <c r="J764" s="16" t="s">
        <v>73</v>
      </c>
      <c r="M764" s="16" t="s">
        <v>54</v>
      </c>
      <c r="N764" s="7"/>
      <c r="O764" s="9">
        <v>45141</v>
      </c>
      <c r="P764" t="s">
        <v>1230</v>
      </c>
      <c r="Q764">
        <v>1</v>
      </c>
      <c r="R764">
        <v>33</v>
      </c>
      <c r="S764">
        <v>4</v>
      </c>
      <c r="T764" t="s">
        <v>3029</v>
      </c>
      <c r="U764">
        <v>17</v>
      </c>
      <c r="V764">
        <v>2</v>
      </c>
      <c r="W764">
        <v>20</v>
      </c>
      <c r="X764">
        <v>66</v>
      </c>
      <c r="Y764">
        <v>302</v>
      </c>
      <c r="Z764">
        <v>4</v>
      </c>
      <c r="AA764">
        <v>4</v>
      </c>
      <c r="AD764">
        <v>50</v>
      </c>
      <c r="AE764">
        <v>763</v>
      </c>
      <c r="AF764" s="16" t="s">
        <v>39</v>
      </c>
      <c r="AG764" s="16"/>
      <c r="AH764" s="16"/>
      <c r="AI764" s="16" t="str">
        <f t="shared" si="44"/>
        <v>(17,4,2,20,66,302,4, null, 50, 'Chambers 2024 USA',2024, '2023-08-03','2023-08-03','".Carbon::now()."','".Carbon::now()."'),</v>
      </c>
      <c r="AJ764" s="16" t="str">
        <f t="shared" si="45"/>
        <v>('".DB::select("SELECT id_status FROM `status` WHERE `element_type` = 'task' AND status_type = 'client' AND name ='CONFIRMED'")[0]-&gt;id_status."',763,1),</v>
      </c>
      <c r="AK764" s="16" t="str">
        <f t="shared" si="46"/>
        <v/>
      </c>
      <c r="AL764" s="16" t="str">
        <f t="shared" si="47"/>
        <v/>
      </c>
    </row>
    <row r="765" spans="1:38" x14ac:dyDescent="0.25">
      <c r="A765" s="16" t="s">
        <v>267</v>
      </c>
      <c r="B765" s="16" t="s">
        <v>26</v>
      </c>
      <c r="C765" s="16" t="s">
        <v>41</v>
      </c>
      <c r="D765" s="16" t="s">
        <v>28</v>
      </c>
      <c r="E765" s="16" t="s">
        <v>76</v>
      </c>
      <c r="F765" s="16" t="s">
        <v>90</v>
      </c>
      <c r="G765" s="16" t="s">
        <v>268</v>
      </c>
      <c r="H765" s="16" t="s">
        <v>279</v>
      </c>
      <c r="I765" s="16" t="s">
        <v>73</v>
      </c>
      <c r="J765" s="16" t="s">
        <v>218</v>
      </c>
      <c r="M765" s="16" t="s">
        <v>234</v>
      </c>
      <c r="N765" s="7">
        <v>44911</v>
      </c>
      <c r="O765" s="9">
        <v>45275</v>
      </c>
      <c r="P765" t="s">
        <v>3110</v>
      </c>
      <c r="Q765">
        <v>1</v>
      </c>
      <c r="R765">
        <v>21</v>
      </c>
      <c r="S765">
        <v>5</v>
      </c>
      <c r="T765" t="s">
        <v>3015</v>
      </c>
      <c r="U765">
        <v>121</v>
      </c>
      <c r="V765">
        <v>2</v>
      </c>
      <c r="W765">
        <v>16</v>
      </c>
      <c r="X765">
        <v>64</v>
      </c>
      <c r="Y765">
        <v>303</v>
      </c>
      <c r="Z765">
        <v>4</v>
      </c>
      <c r="AA765">
        <v>13</v>
      </c>
      <c r="AD765">
        <v>31</v>
      </c>
      <c r="AE765">
        <v>764</v>
      </c>
      <c r="AF765" s="16" t="s">
        <v>39</v>
      </c>
      <c r="AG765" s="16"/>
      <c r="AH765" s="16"/>
      <c r="AI765" s="16" t="str">
        <f t="shared" si="44"/>
        <v>(121,5,2,16,64,303,13, null, 31, 'Chambers 2024 UK',2024, '2023-12-15','2023-12-15','".Carbon::now()."','".Carbon::now()."'),</v>
      </c>
      <c r="AJ765" s="16" t="str">
        <f t="shared" si="45"/>
        <v>('".DB::select("SELECT id_status FROM `status` WHERE `element_type` = 'task' AND status_type = 'client' AND name ='CONFIRMED'")[0]-&gt;id_status."',764,1),</v>
      </c>
      <c r="AK765" s="16" t="str">
        <f t="shared" si="46"/>
        <v/>
      </c>
      <c r="AL765" s="16" t="str">
        <f t="shared" si="47"/>
        <v/>
      </c>
    </row>
    <row r="766" spans="1:38" x14ac:dyDescent="0.25">
      <c r="A766" s="16" t="s">
        <v>267</v>
      </c>
      <c r="B766" s="16" t="s">
        <v>62</v>
      </c>
      <c r="C766" s="16" t="s">
        <v>41</v>
      </c>
      <c r="D766" s="16" t="s">
        <v>28</v>
      </c>
      <c r="E766" s="16" t="s">
        <v>89</v>
      </c>
      <c r="F766" s="16" t="s">
        <v>90</v>
      </c>
      <c r="G766" s="16" t="s">
        <v>1267</v>
      </c>
      <c r="H766" s="16" t="s">
        <v>279</v>
      </c>
      <c r="I766" s="16" t="s">
        <v>73</v>
      </c>
      <c r="J766" s="16" t="s">
        <v>218</v>
      </c>
      <c r="M766" s="16"/>
      <c r="N766" s="7">
        <v>44911</v>
      </c>
      <c r="O766" s="9">
        <v>45156</v>
      </c>
      <c r="P766" t="s">
        <v>1204</v>
      </c>
      <c r="Q766">
        <v>1</v>
      </c>
      <c r="R766">
        <v>21</v>
      </c>
      <c r="S766">
        <v>5</v>
      </c>
      <c r="T766" t="s">
        <v>3015</v>
      </c>
      <c r="U766">
        <v>121</v>
      </c>
      <c r="V766">
        <v>2</v>
      </c>
      <c r="W766">
        <v>16</v>
      </c>
      <c r="X766">
        <v>116</v>
      </c>
      <c r="Y766">
        <v>303</v>
      </c>
      <c r="Z766">
        <v>4</v>
      </c>
      <c r="AA766">
        <v>13</v>
      </c>
      <c r="AE766">
        <v>765</v>
      </c>
      <c r="AF766" s="16" t="s">
        <v>24</v>
      </c>
      <c r="AG766" s="16"/>
      <c r="AH766" s="16"/>
      <c r="AI766" s="16" t="str">
        <f t="shared" si="44"/>
        <v>(121,5,2,16,116,303,13, null, null, 'Chambers 2024 High Net Worth',2024, '2023-08-18','2023-08-18','".Carbon::now()."','".Carbon::now()."'),</v>
      </c>
      <c r="AJ766" s="16" t="str">
        <f t="shared" si="45"/>
        <v>('".DB::select("SELECT id_status FROM `status` WHERE `element_type` = 'task' AND status_type = 'client' AND name ='CANCELLED'")[0]-&gt;id_status."',765,1),</v>
      </c>
      <c r="AK766" s="16" t="str">
        <f t="shared" si="46"/>
        <v/>
      </c>
      <c r="AL766" s="16" t="str">
        <f t="shared" si="47"/>
        <v/>
      </c>
    </row>
    <row r="767" spans="1:38" x14ac:dyDescent="0.25">
      <c r="A767" s="16" t="s">
        <v>267</v>
      </c>
      <c r="B767" s="16" t="s">
        <v>26</v>
      </c>
      <c r="C767" s="16" t="s">
        <v>41</v>
      </c>
      <c r="D767" s="16" t="s">
        <v>349</v>
      </c>
      <c r="E767" s="16" t="s">
        <v>1106</v>
      </c>
      <c r="F767" s="16" t="s">
        <v>90</v>
      </c>
      <c r="G767" s="16" t="s">
        <v>268</v>
      </c>
      <c r="H767" s="16" t="s">
        <v>279</v>
      </c>
      <c r="I767" s="16" t="s">
        <v>73</v>
      </c>
      <c r="J767" s="16" t="s">
        <v>218</v>
      </c>
      <c r="M767" s="16" t="s">
        <v>234</v>
      </c>
      <c r="N767" s="7">
        <v>45641</v>
      </c>
      <c r="O767" s="9">
        <v>45641</v>
      </c>
      <c r="P767" t="s">
        <v>5042</v>
      </c>
      <c r="Q767">
        <v>1</v>
      </c>
      <c r="R767">
        <v>21</v>
      </c>
      <c r="S767">
        <v>5</v>
      </c>
      <c r="T767" t="s">
        <v>5006</v>
      </c>
      <c r="U767">
        <v>209</v>
      </c>
      <c r="V767">
        <v>2</v>
      </c>
      <c r="W767">
        <v>16</v>
      </c>
      <c r="X767">
        <v>64</v>
      </c>
      <c r="Y767">
        <v>303</v>
      </c>
      <c r="Z767">
        <v>4</v>
      </c>
      <c r="AA767">
        <v>13</v>
      </c>
      <c r="AD767">
        <v>31</v>
      </c>
      <c r="AE767">
        <v>766</v>
      </c>
      <c r="AF767" s="16" t="s">
        <v>24</v>
      </c>
      <c r="AG767" s="16"/>
      <c r="AH767" s="16"/>
      <c r="AI767" s="16" t="str">
        <f t="shared" si="44"/>
        <v>(209,5,2,16,64,303,13, null, 31, 'Chambers 2025 High Net Worth',2025, '2024-12-15','2024-12-15','".Carbon::now()."','".Carbon::now()."'),</v>
      </c>
      <c r="AJ767" s="16" t="str">
        <f t="shared" si="45"/>
        <v>('".DB::select("SELECT id_status FROM `status` WHERE `element_type` = 'task' AND status_type = 'client' AND name ='CANCELLED'")[0]-&gt;id_status."',766,1),</v>
      </c>
      <c r="AK767" s="16" t="str">
        <f t="shared" si="46"/>
        <v/>
      </c>
      <c r="AL767" s="16" t="str">
        <f t="shared" si="47"/>
        <v/>
      </c>
    </row>
    <row r="768" spans="1:38" x14ac:dyDescent="0.25">
      <c r="A768" s="16" t="s">
        <v>365</v>
      </c>
      <c r="B768" s="16" t="s">
        <v>62</v>
      </c>
      <c r="C768" s="16" t="s">
        <v>41</v>
      </c>
      <c r="D768" s="16" t="s">
        <v>28</v>
      </c>
      <c r="E768" s="16" t="s">
        <v>105</v>
      </c>
      <c r="F768" s="16" t="s">
        <v>106</v>
      </c>
      <c r="G768" s="16" t="s">
        <v>408</v>
      </c>
      <c r="H768" s="16" t="s">
        <v>409</v>
      </c>
      <c r="I768" s="16" t="s">
        <v>73</v>
      </c>
      <c r="J768" s="16" t="s">
        <v>66</v>
      </c>
      <c r="M768" s="16"/>
      <c r="N768" s="7"/>
      <c r="O768" s="9">
        <v>45239</v>
      </c>
      <c r="P768" t="s">
        <v>1241</v>
      </c>
      <c r="Q768">
        <v>1</v>
      </c>
      <c r="R768">
        <v>33</v>
      </c>
      <c r="S768">
        <v>4</v>
      </c>
      <c r="T768" t="s">
        <v>3029</v>
      </c>
      <c r="U768">
        <v>17</v>
      </c>
      <c r="V768">
        <v>2</v>
      </c>
      <c r="W768">
        <v>20</v>
      </c>
      <c r="X768">
        <v>126</v>
      </c>
      <c r="Y768">
        <v>307</v>
      </c>
      <c r="Z768">
        <v>4</v>
      </c>
      <c r="AA768">
        <v>23</v>
      </c>
      <c r="AE768">
        <v>767</v>
      </c>
      <c r="AF768" s="16" t="s">
        <v>24</v>
      </c>
      <c r="AG768" s="16"/>
      <c r="AH768" s="16"/>
      <c r="AI768" s="16" t="str">
        <f t="shared" si="44"/>
        <v>(17,4,2,20,126,307,23, null, null, 'Chambers 2024 USA',2024, '2023-11-09','2023-11-09','".Carbon::now()."','".Carbon::now()."'),</v>
      </c>
      <c r="AJ768" s="16" t="str">
        <f t="shared" si="45"/>
        <v>('".DB::select("SELECT id_status FROM `status` WHERE `element_type` = 'task' AND status_type = 'client' AND name ='CANCELLED'")[0]-&gt;id_status."',767,1),</v>
      </c>
      <c r="AK768" s="16" t="str">
        <f t="shared" si="46"/>
        <v/>
      </c>
      <c r="AL768" s="16" t="str">
        <f t="shared" si="47"/>
        <v/>
      </c>
    </row>
    <row r="769" spans="1:38" x14ac:dyDescent="0.25">
      <c r="A769" s="16" t="s">
        <v>365</v>
      </c>
      <c r="B769" s="16" t="s">
        <v>62</v>
      </c>
      <c r="C769" s="16" t="s">
        <v>41</v>
      </c>
      <c r="D769" s="16" t="s">
        <v>28</v>
      </c>
      <c r="E769" s="16" t="s">
        <v>76</v>
      </c>
      <c r="F769" s="16" t="s">
        <v>77</v>
      </c>
      <c r="G769" s="16" t="s">
        <v>78</v>
      </c>
      <c r="H769" s="16" t="s">
        <v>422</v>
      </c>
      <c r="I769" s="16" t="s">
        <v>73</v>
      </c>
      <c r="J769" s="16" t="s">
        <v>73</v>
      </c>
      <c r="M769" s="16" t="s">
        <v>54</v>
      </c>
      <c r="N769" s="7">
        <v>45022</v>
      </c>
      <c r="O769" s="9">
        <v>44965</v>
      </c>
      <c r="P769" t="s">
        <v>1207</v>
      </c>
      <c r="Q769">
        <v>1</v>
      </c>
      <c r="R769">
        <v>33</v>
      </c>
      <c r="S769">
        <v>4</v>
      </c>
      <c r="T769" t="s">
        <v>3029</v>
      </c>
      <c r="U769">
        <v>17</v>
      </c>
      <c r="V769">
        <v>2</v>
      </c>
      <c r="W769">
        <v>19</v>
      </c>
      <c r="X769">
        <v>114</v>
      </c>
      <c r="Y769">
        <v>308</v>
      </c>
      <c r="Z769">
        <v>4</v>
      </c>
      <c r="AA769">
        <v>4</v>
      </c>
      <c r="AD769">
        <v>50</v>
      </c>
      <c r="AE769">
        <v>768</v>
      </c>
      <c r="AF769" s="16" t="s">
        <v>39</v>
      </c>
      <c r="AG769" s="16"/>
      <c r="AH769" s="16"/>
      <c r="AI769" s="16" t="str">
        <f t="shared" si="44"/>
        <v>(17,4,2,19,114,308,4, null, 50, 'Chambers 2024 UK',2024, '2023-02-08','2023-02-08','".Carbon::now()."','".Carbon::now()."'),</v>
      </c>
      <c r="AJ769" s="16" t="str">
        <f t="shared" si="45"/>
        <v>('".DB::select("SELECT id_status FROM `status` WHERE `element_type` = 'task' AND status_type = 'client' AND name ='CONFIRMED'")[0]-&gt;id_status."',768,1),</v>
      </c>
      <c r="AK769" s="16" t="str">
        <f t="shared" si="46"/>
        <v/>
      </c>
      <c r="AL769" s="16" t="str">
        <f t="shared" si="47"/>
        <v/>
      </c>
    </row>
    <row r="770" spans="1:38" x14ac:dyDescent="0.25">
      <c r="A770" s="16" t="s">
        <v>365</v>
      </c>
      <c r="B770" s="16" t="s">
        <v>62</v>
      </c>
      <c r="C770" s="16" t="s">
        <v>41</v>
      </c>
      <c r="D770" s="16" t="s">
        <v>28</v>
      </c>
      <c r="E770" s="16" t="s">
        <v>105</v>
      </c>
      <c r="F770" s="16" t="s">
        <v>106</v>
      </c>
      <c r="G770" s="16" t="s">
        <v>134</v>
      </c>
      <c r="H770" s="16" t="s">
        <v>402</v>
      </c>
      <c r="I770" s="16" t="s">
        <v>73</v>
      </c>
      <c r="J770" s="16" t="s">
        <v>66</v>
      </c>
      <c r="M770" s="16" t="s">
        <v>54</v>
      </c>
      <c r="N770" s="7"/>
      <c r="O770" s="9">
        <v>45204</v>
      </c>
      <c r="P770" t="s">
        <v>1229</v>
      </c>
      <c r="Q770">
        <v>1</v>
      </c>
      <c r="R770">
        <v>33</v>
      </c>
      <c r="S770">
        <v>4</v>
      </c>
      <c r="T770" t="s">
        <v>3029</v>
      </c>
      <c r="U770">
        <v>17</v>
      </c>
      <c r="V770">
        <v>2</v>
      </c>
      <c r="W770">
        <v>20</v>
      </c>
      <c r="X770">
        <v>117</v>
      </c>
      <c r="Y770">
        <v>309</v>
      </c>
      <c r="Z770">
        <v>4</v>
      </c>
      <c r="AA770">
        <v>23</v>
      </c>
      <c r="AD770">
        <v>50</v>
      </c>
      <c r="AE770">
        <v>769</v>
      </c>
      <c r="AF770" s="16" t="s">
        <v>39</v>
      </c>
      <c r="AG770" s="16"/>
      <c r="AH770" s="16"/>
      <c r="AI770" s="16" t="str">
        <f t="shared" ref="AI770:AI833" si="48">CONCATENATE("(",U770,",",S770,",",V770,",",W770,",",X770,",",Y770,",",IF(AA770&lt;&gt;"", AA770, "null"),", ",IF(AC770&lt;&gt;"", AC770, "null"),", ",IF(AD770&lt;&gt;"", AD770, "null"),", '",SUBSTITUTE(E770, "'", "´"),"',",D770,", '",P770,"','",P770,"','"".Carbon::now().""','"".Carbon::now().""'),")</f>
        <v>(17,4,2,20,117,309,23, null, 50, 'Chambers 2024 USA',2024, '2023-10-05','2023-10-05','".Carbon::now()."','".Carbon::now()."'),</v>
      </c>
      <c r="AJ770" s="16" t="str">
        <f t="shared" ref="AJ770:AJ833" si="49">CONCATENATE("('"".DB::select(""SELECT id_status FROM `status` WHERE `element_type` = 'task' AND status_type = 'client' AND name ='", AF770, "'"")[0]-&gt;id_status.""',", AE770, ",1),")</f>
        <v>('".DB::select("SELECT id_status FROM `status` WHERE `element_type` = 'task' AND status_type = 'client' AND name ='CONFIRMED'")[0]-&gt;id_status."',769,1),</v>
      </c>
      <c r="AK770" s="16" t="str">
        <f t="shared" ref="AK770:AK833" si="50">IF(AND(AF770&lt;&gt;AG770, AG770&lt;&gt;""),CONCATENATE("('"".DB::select(""SELECT id_status FROM `status` WHERE `element_type` = 'task' AND status_type = 'client' AND name ='", AG770, "'"")[0]-&gt;id_status.""',", AE770, ",1),"),"")</f>
        <v/>
      </c>
      <c r="AL770" s="16" t="str">
        <f t="shared" ref="AL770:AL833" si="51">IF(AND(AF770&lt;&gt;AG770,AF770&lt;&gt;AH770,AG770&lt;&gt;AH770,AH770&lt;&gt;""), CONCATENATE("('"".DB::select(""SELECT id_status FROM `status` WHERE `element_type` = 'task' AND status_type = 'client' AND name ='", AF770, "'"")[0]-&gt;id_status.""',", AE770, ",1),"), "")</f>
        <v/>
      </c>
    </row>
    <row r="771" spans="1:38" x14ac:dyDescent="0.25">
      <c r="A771" s="16" t="s">
        <v>244</v>
      </c>
      <c r="B771" s="16" t="s">
        <v>62</v>
      </c>
      <c r="C771" s="16" t="s">
        <v>41</v>
      </c>
      <c r="D771" s="16" t="s">
        <v>28</v>
      </c>
      <c r="E771" s="16" t="s">
        <v>245</v>
      </c>
      <c r="F771" s="16" t="s">
        <v>246</v>
      </c>
      <c r="G771" s="16" t="s">
        <v>247</v>
      </c>
      <c r="H771" s="16" t="s">
        <v>249</v>
      </c>
      <c r="I771" s="16" t="s">
        <v>94</v>
      </c>
      <c r="J771" s="16"/>
      <c r="M771" s="16"/>
      <c r="N771" s="7">
        <v>44986</v>
      </c>
      <c r="O771" s="9">
        <v>44986</v>
      </c>
      <c r="P771" t="s">
        <v>1237</v>
      </c>
      <c r="Q771">
        <v>1</v>
      </c>
      <c r="R771">
        <v>17</v>
      </c>
      <c r="S771">
        <v>4</v>
      </c>
      <c r="T771" t="s">
        <v>2934</v>
      </c>
      <c r="U771">
        <v>33</v>
      </c>
      <c r="V771">
        <v>2</v>
      </c>
      <c r="W771">
        <v>9</v>
      </c>
      <c r="X771">
        <v>72</v>
      </c>
      <c r="Y771">
        <v>314</v>
      </c>
      <c r="Z771">
        <v>33</v>
      </c>
      <c r="AE771">
        <v>770</v>
      </c>
      <c r="AF771" s="16" t="s">
        <v>24</v>
      </c>
      <c r="AG771" s="16"/>
      <c r="AH771" s="16"/>
      <c r="AI771" s="16" t="str">
        <f t="shared" si="48"/>
        <v>(33,4,2,9,72,314,null, null, null, 'Chambers 2024 Canada',2024, '2023-03-01','2023-03-01','".Carbon::now()."','".Carbon::now()."'),</v>
      </c>
      <c r="AJ771" s="16" t="str">
        <f t="shared" si="49"/>
        <v>('".DB::select("SELECT id_status FROM `status` WHERE `element_type` = 'task' AND status_type = 'client' AND name ='CANCELLED'")[0]-&gt;id_status."',770,1),</v>
      </c>
      <c r="AK771" s="16" t="str">
        <f t="shared" si="50"/>
        <v/>
      </c>
      <c r="AL771" s="16" t="str">
        <f t="shared" si="51"/>
        <v/>
      </c>
    </row>
    <row r="772" spans="1:38" x14ac:dyDescent="0.25">
      <c r="A772" s="16" t="s">
        <v>365</v>
      </c>
      <c r="B772" s="16" t="s">
        <v>62</v>
      </c>
      <c r="C772" s="16" t="s">
        <v>41</v>
      </c>
      <c r="D772" s="16" t="s">
        <v>28</v>
      </c>
      <c r="E772" s="16" t="s">
        <v>76</v>
      </c>
      <c r="F772" s="16" t="s">
        <v>77</v>
      </c>
      <c r="G772" s="16" t="s">
        <v>78</v>
      </c>
      <c r="H772" s="16" t="s">
        <v>423</v>
      </c>
      <c r="I772" s="16" t="s">
        <v>73</v>
      </c>
      <c r="J772" s="16" t="s">
        <v>73</v>
      </c>
      <c r="M772" s="16" t="s">
        <v>54</v>
      </c>
      <c r="N772" s="7">
        <v>45016</v>
      </c>
      <c r="O772" s="9">
        <v>44965</v>
      </c>
      <c r="P772" t="s">
        <v>1207</v>
      </c>
      <c r="Q772">
        <v>1</v>
      </c>
      <c r="R772">
        <v>33</v>
      </c>
      <c r="S772">
        <v>4</v>
      </c>
      <c r="T772" t="s">
        <v>3029</v>
      </c>
      <c r="U772">
        <v>17</v>
      </c>
      <c r="V772">
        <v>2</v>
      </c>
      <c r="W772">
        <v>19</v>
      </c>
      <c r="X772">
        <v>114</v>
      </c>
      <c r="Y772">
        <v>327</v>
      </c>
      <c r="Z772">
        <v>4</v>
      </c>
      <c r="AA772">
        <v>4</v>
      </c>
      <c r="AD772">
        <v>50</v>
      </c>
      <c r="AE772">
        <v>771</v>
      </c>
      <c r="AF772" s="16" t="s">
        <v>39</v>
      </c>
      <c r="AG772" s="16"/>
      <c r="AH772" s="16"/>
      <c r="AI772" s="16" t="str">
        <f t="shared" si="48"/>
        <v>(17,4,2,19,114,327,4, null, 50, 'Chambers 2024 UK',2024, '2023-02-08','2023-02-08','".Carbon::now()."','".Carbon::now()."'),</v>
      </c>
      <c r="AJ772" s="16" t="str">
        <f t="shared" si="49"/>
        <v>('".DB::select("SELECT id_status FROM `status` WHERE `element_type` = 'task' AND status_type = 'client' AND name ='CONFIRMED'")[0]-&gt;id_status."',771,1),</v>
      </c>
      <c r="AK772" s="16" t="str">
        <f t="shared" si="50"/>
        <v/>
      </c>
      <c r="AL772" s="16" t="str">
        <f t="shared" si="51"/>
        <v/>
      </c>
    </row>
    <row r="773" spans="1:38" x14ac:dyDescent="0.25">
      <c r="A773" s="16" t="s">
        <v>285</v>
      </c>
      <c r="B773" s="16" t="s">
        <v>26</v>
      </c>
      <c r="C773" s="16" t="s">
        <v>41</v>
      </c>
      <c r="D773" s="16" t="s">
        <v>349</v>
      </c>
      <c r="E773" s="16" t="s">
        <v>350</v>
      </c>
      <c r="F773" s="16" t="s">
        <v>43</v>
      </c>
      <c r="G773" s="16" t="s">
        <v>99</v>
      </c>
      <c r="H773" s="16" t="s">
        <v>300</v>
      </c>
      <c r="I773" s="16" t="s">
        <v>35</v>
      </c>
      <c r="J773" s="16" t="s">
        <v>95</v>
      </c>
      <c r="M773" s="16" t="s">
        <v>96</v>
      </c>
      <c r="N773" s="7"/>
      <c r="O773" s="9">
        <v>45236</v>
      </c>
      <c r="P773" t="s">
        <v>3107</v>
      </c>
      <c r="Q773">
        <v>1</v>
      </c>
      <c r="R773">
        <v>26</v>
      </c>
      <c r="S773">
        <v>6</v>
      </c>
      <c r="T773" t="s">
        <v>3057</v>
      </c>
      <c r="U773">
        <v>232</v>
      </c>
      <c r="V773">
        <v>2</v>
      </c>
      <c r="W773">
        <v>17</v>
      </c>
      <c r="X773">
        <v>27</v>
      </c>
      <c r="Y773">
        <v>328</v>
      </c>
      <c r="Z773">
        <v>20</v>
      </c>
      <c r="AA773">
        <v>8</v>
      </c>
      <c r="AD773">
        <v>18</v>
      </c>
      <c r="AE773">
        <v>772</v>
      </c>
      <c r="AF773" s="16" t="s">
        <v>39</v>
      </c>
      <c r="AG773" s="16"/>
      <c r="AH773" s="16"/>
      <c r="AI773" s="16" t="str">
        <f t="shared" si="48"/>
        <v>(232,6,2,17,27,328,8, null, 18, 'Chambers 2025 Latin America',2025, '2023-11-06','2023-11-06','".Carbon::now()."','".Carbon::now()."'),</v>
      </c>
      <c r="AJ773" s="16" t="str">
        <f t="shared" si="49"/>
        <v>('".DB::select("SELECT id_status FROM `status` WHERE `element_type` = 'task' AND status_type = 'client' AND name ='CONFIRMED'")[0]-&gt;id_status."',772,1),</v>
      </c>
      <c r="AK773" s="16" t="str">
        <f t="shared" si="50"/>
        <v/>
      </c>
      <c r="AL773" s="16" t="str">
        <f t="shared" si="51"/>
        <v/>
      </c>
    </row>
    <row r="774" spans="1:38" x14ac:dyDescent="0.25">
      <c r="A774" s="16" t="s">
        <v>298</v>
      </c>
      <c r="B774" s="16" t="s">
        <v>26</v>
      </c>
      <c r="C774" s="16" t="s">
        <v>41</v>
      </c>
      <c r="D774" s="16" t="s">
        <v>28</v>
      </c>
      <c r="E774" s="16" t="s">
        <v>42</v>
      </c>
      <c r="F774" s="16" t="s">
        <v>43</v>
      </c>
      <c r="G774" s="16" t="s">
        <v>299</v>
      </c>
      <c r="H774" s="16" t="s">
        <v>300</v>
      </c>
      <c r="I774" s="16" t="s">
        <v>35</v>
      </c>
      <c r="J774" s="16" t="s">
        <v>35</v>
      </c>
      <c r="M774" s="16" t="s">
        <v>37</v>
      </c>
      <c r="N774" s="7">
        <v>44986</v>
      </c>
      <c r="O774" s="9">
        <v>44992</v>
      </c>
      <c r="P774" t="s">
        <v>1186</v>
      </c>
      <c r="Q774">
        <v>1</v>
      </c>
      <c r="R774">
        <v>28</v>
      </c>
      <c r="S774">
        <v>5</v>
      </c>
      <c r="T774" t="s">
        <v>3011</v>
      </c>
      <c r="U774">
        <v>115</v>
      </c>
      <c r="V774">
        <v>2</v>
      </c>
      <c r="W774">
        <v>17</v>
      </c>
      <c r="X774">
        <v>67</v>
      </c>
      <c r="Y774">
        <v>328</v>
      </c>
      <c r="Z774">
        <v>20</v>
      </c>
      <c r="AA774">
        <v>20</v>
      </c>
      <c r="AD774">
        <v>42</v>
      </c>
      <c r="AE774">
        <v>773</v>
      </c>
      <c r="AF774" s="16" t="s">
        <v>39</v>
      </c>
      <c r="AG774" s="16"/>
      <c r="AH774" s="16"/>
      <c r="AI774" s="16" t="str">
        <f t="shared" si="48"/>
        <v>(115,5,2,17,67,328,20, null, 42, 'Chambers 2024 Latin America',2024, '2023-03-07','2023-03-07','".Carbon::now()."','".Carbon::now()."'),</v>
      </c>
      <c r="AJ774" s="16" t="str">
        <f t="shared" si="49"/>
        <v>('".DB::select("SELECT id_status FROM `status` WHERE `element_type` = 'task' AND status_type = 'client' AND name ='CONFIRMED'")[0]-&gt;id_status."',773,1),</v>
      </c>
      <c r="AK774" s="16" t="str">
        <f t="shared" si="50"/>
        <v/>
      </c>
      <c r="AL774" s="16" t="str">
        <f t="shared" si="51"/>
        <v/>
      </c>
    </row>
    <row r="775" spans="1:38" x14ac:dyDescent="0.25">
      <c r="A775" s="16" t="s">
        <v>298</v>
      </c>
      <c r="B775" s="16" t="s">
        <v>26</v>
      </c>
      <c r="C775" s="16" t="s">
        <v>41</v>
      </c>
      <c r="D775" s="16" t="s">
        <v>349</v>
      </c>
      <c r="E775" s="16" t="s">
        <v>350</v>
      </c>
      <c r="F775" s="16" t="s">
        <v>43</v>
      </c>
      <c r="G775" s="16" t="s">
        <v>299</v>
      </c>
      <c r="H775" s="16" t="s">
        <v>300</v>
      </c>
      <c r="I775" s="16" t="s">
        <v>35</v>
      </c>
      <c r="J775" s="16" t="s">
        <v>35</v>
      </c>
      <c r="M775" s="16" t="s">
        <v>37</v>
      </c>
      <c r="N775" s="7">
        <v>44986</v>
      </c>
      <c r="O775" s="9">
        <v>45355</v>
      </c>
      <c r="P775" t="s">
        <v>3116</v>
      </c>
      <c r="Q775">
        <v>1</v>
      </c>
      <c r="R775">
        <v>28</v>
      </c>
      <c r="S775">
        <v>5</v>
      </c>
      <c r="T775" t="s">
        <v>3050</v>
      </c>
      <c r="U775">
        <v>226</v>
      </c>
      <c r="V775">
        <v>2</v>
      </c>
      <c r="W775">
        <v>17</v>
      </c>
      <c r="X775">
        <v>67</v>
      </c>
      <c r="Y775">
        <v>328</v>
      </c>
      <c r="Z775">
        <v>20</v>
      </c>
      <c r="AA775">
        <v>20</v>
      </c>
      <c r="AD775">
        <v>42</v>
      </c>
      <c r="AE775">
        <v>774</v>
      </c>
      <c r="AF775" s="16" t="s">
        <v>39</v>
      </c>
      <c r="AG775" s="16"/>
      <c r="AH775" s="16"/>
      <c r="AI775" s="16" t="str">
        <f t="shared" si="48"/>
        <v>(226,5,2,17,67,328,20, null, 42, 'Chambers 2025 Latin America',2025, '2024-03-04','2024-03-04','".Carbon::now()."','".Carbon::now()."'),</v>
      </c>
      <c r="AJ775" s="16" t="str">
        <f t="shared" si="49"/>
        <v>('".DB::select("SELECT id_status FROM `status` WHERE `element_type` = 'task' AND status_type = 'client' AND name ='CONFIRMED'")[0]-&gt;id_status."',774,1),</v>
      </c>
      <c r="AK775" s="16" t="str">
        <f t="shared" si="50"/>
        <v/>
      </c>
      <c r="AL775" s="16" t="str">
        <f t="shared" si="51"/>
        <v/>
      </c>
    </row>
    <row r="776" spans="1:38" x14ac:dyDescent="0.25">
      <c r="A776" s="16" t="s">
        <v>313</v>
      </c>
      <c r="B776" s="16" t="s">
        <v>62</v>
      </c>
      <c r="C776" s="16" t="s">
        <v>41</v>
      </c>
      <c r="D776" s="16" t="s">
        <v>28</v>
      </c>
      <c r="E776" s="16" t="s">
        <v>51</v>
      </c>
      <c r="F776" s="16" t="s">
        <v>31</v>
      </c>
      <c r="G776" s="16" t="s">
        <v>348</v>
      </c>
      <c r="H776" s="16" t="s">
        <v>300</v>
      </c>
      <c r="I776" s="16" t="s">
        <v>55</v>
      </c>
      <c r="J776" s="16" t="s">
        <v>314</v>
      </c>
      <c r="M776" s="16" t="s">
        <v>315</v>
      </c>
      <c r="N776" s="7">
        <v>45175</v>
      </c>
      <c r="O776" s="9">
        <v>45175</v>
      </c>
      <c r="P776" t="s">
        <v>1203</v>
      </c>
      <c r="Q776">
        <v>1</v>
      </c>
      <c r="R776">
        <v>32</v>
      </c>
      <c r="S776">
        <v>4</v>
      </c>
      <c r="T776" t="s">
        <v>3024</v>
      </c>
      <c r="U776">
        <v>77</v>
      </c>
      <c r="V776">
        <v>2</v>
      </c>
      <c r="W776">
        <v>12</v>
      </c>
      <c r="X776">
        <v>58</v>
      </c>
      <c r="Y776">
        <v>328</v>
      </c>
      <c r="Z776">
        <v>22</v>
      </c>
      <c r="AA776">
        <v>21</v>
      </c>
      <c r="AD776">
        <v>39</v>
      </c>
      <c r="AE776">
        <v>775</v>
      </c>
      <c r="AF776" s="16" t="s">
        <v>39</v>
      </c>
      <c r="AG776" s="16"/>
      <c r="AH776" s="16"/>
      <c r="AI776" s="16" t="str">
        <f t="shared" si="48"/>
        <v>(77,4,2,12,58,328,21, null, 39, 'Chambers 2024 Europe',2024, '2023-09-06','2023-09-06','".Carbon::now()."','".Carbon::now()."'),</v>
      </c>
      <c r="AJ776" s="16" t="str">
        <f t="shared" si="49"/>
        <v>('".DB::select("SELECT id_status FROM `status` WHERE `element_type` = 'task' AND status_type = 'client' AND name ='CONFIRMED'")[0]-&gt;id_status."',775,1),</v>
      </c>
      <c r="AK776" s="16" t="str">
        <f t="shared" si="50"/>
        <v/>
      </c>
      <c r="AL776" s="16" t="str">
        <f t="shared" si="51"/>
        <v/>
      </c>
    </row>
    <row r="777" spans="1:38" x14ac:dyDescent="0.25">
      <c r="A777" s="16" t="s">
        <v>313</v>
      </c>
      <c r="B777" s="16" t="s">
        <v>62</v>
      </c>
      <c r="C777" s="16" t="s">
        <v>41</v>
      </c>
      <c r="D777" s="16" t="s">
        <v>349</v>
      </c>
      <c r="E777" s="16" t="s">
        <v>2909</v>
      </c>
      <c r="F777" s="16" t="s">
        <v>31</v>
      </c>
      <c r="G777" s="16" t="s">
        <v>348</v>
      </c>
      <c r="H777" s="16" t="s">
        <v>300</v>
      </c>
      <c r="I777" s="16" t="s">
        <v>55</v>
      </c>
      <c r="J777" s="16" t="s">
        <v>314</v>
      </c>
      <c r="M777" s="16" t="s">
        <v>315</v>
      </c>
      <c r="N777" s="7">
        <v>45540</v>
      </c>
      <c r="O777" s="9">
        <v>45540</v>
      </c>
      <c r="P777" t="s">
        <v>5034</v>
      </c>
      <c r="Q777">
        <v>1</v>
      </c>
      <c r="R777">
        <v>32</v>
      </c>
      <c r="S777">
        <v>4</v>
      </c>
      <c r="T777" t="s">
        <v>3076</v>
      </c>
      <c r="U777">
        <v>167</v>
      </c>
      <c r="V777">
        <v>2</v>
      </c>
      <c r="W777">
        <v>12</v>
      </c>
      <c r="X777">
        <v>58</v>
      </c>
      <c r="Y777">
        <v>328</v>
      </c>
      <c r="Z777">
        <v>22</v>
      </c>
      <c r="AA777">
        <v>21</v>
      </c>
      <c r="AD777">
        <v>39</v>
      </c>
      <c r="AE777">
        <v>776</v>
      </c>
      <c r="AF777" s="16" t="s">
        <v>3143</v>
      </c>
      <c r="AG777" s="16"/>
      <c r="AH777" s="16"/>
      <c r="AI777" s="16" t="str">
        <f t="shared" si="48"/>
        <v>(167,4,2,12,58,328,21, null, 39, 'Chambers 2025 Europe',2025, '2024-09-05','2024-09-05','".Carbon::now()."','".Carbon::now()."'),</v>
      </c>
      <c r="AJ777" s="16" t="str">
        <f t="shared" si="49"/>
        <v>('".DB::select("SELECT id_status FROM `status` WHERE `element_type` = 'task' AND status_type = 'client' AND name ='PRE-FORECAST'")[0]-&gt;id_status."',776,1),</v>
      </c>
      <c r="AK777" s="16" t="str">
        <f t="shared" si="50"/>
        <v/>
      </c>
      <c r="AL777" s="16" t="str">
        <f t="shared" si="51"/>
        <v/>
      </c>
    </row>
    <row r="778" spans="1:38" x14ac:dyDescent="0.25">
      <c r="A778" s="16" t="s">
        <v>704</v>
      </c>
      <c r="B778" s="16" t="s">
        <v>26</v>
      </c>
      <c r="C778" s="16" t="s">
        <v>41</v>
      </c>
      <c r="D778" s="16" t="s">
        <v>28</v>
      </c>
      <c r="E778" s="16" t="s">
        <v>51</v>
      </c>
      <c r="F778" s="16" t="s">
        <v>31</v>
      </c>
      <c r="G778" s="16" t="s">
        <v>63</v>
      </c>
      <c r="H778" s="16" t="s">
        <v>660</v>
      </c>
      <c r="I778" s="16" t="s">
        <v>35</v>
      </c>
      <c r="J778" s="16" t="s">
        <v>36</v>
      </c>
      <c r="M778" s="16" t="s">
        <v>54</v>
      </c>
      <c r="N778" s="7"/>
      <c r="O778" s="9">
        <v>45175</v>
      </c>
      <c r="P778" t="s">
        <v>1203</v>
      </c>
      <c r="Q778">
        <v>1</v>
      </c>
      <c r="R778">
        <v>24</v>
      </c>
      <c r="S778">
        <v>5</v>
      </c>
      <c r="T778" t="s">
        <v>2951</v>
      </c>
      <c r="U778">
        <v>64</v>
      </c>
      <c r="V778">
        <v>2</v>
      </c>
      <c r="W778">
        <v>12</v>
      </c>
      <c r="X778">
        <v>107</v>
      </c>
      <c r="Y778">
        <v>333</v>
      </c>
      <c r="Z778">
        <v>20</v>
      </c>
      <c r="AA778">
        <v>19</v>
      </c>
      <c r="AD778">
        <v>50</v>
      </c>
      <c r="AE778">
        <v>777</v>
      </c>
      <c r="AF778" s="16" t="s">
        <v>39</v>
      </c>
      <c r="AG778" s="16"/>
      <c r="AH778" s="16"/>
      <c r="AI778" s="16" t="str">
        <f t="shared" si="48"/>
        <v>(64,5,2,12,107,333,19, null, 50, 'Chambers 2024 Europe',2024, '2023-09-06','2023-09-06','".Carbon::now()."','".Carbon::now()."'),</v>
      </c>
      <c r="AJ778" s="16" t="str">
        <f t="shared" si="49"/>
        <v>('".DB::select("SELECT id_status FROM `status` WHERE `element_type` = 'task' AND status_type = 'client' AND name ='CONFIRMED'")[0]-&gt;id_status."',777,1),</v>
      </c>
      <c r="AK778" s="16" t="str">
        <f t="shared" si="50"/>
        <v/>
      </c>
      <c r="AL778" s="16" t="str">
        <f t="shared" si="51"/>
        <v/>
      </c>
    </row>
    <row r="779" spans="1:38" x14ac:dyDescent="0.25">
      <c r="A779" s="16" t="s">
        <v>704</v>
      </c>
      <c r="B779" s="16" t="s">
        <v>26</v>
      </c>
      <c r="C779" s="16" t="s">
        <v>41</v>
      </c>
      <c r="D779" s="16" t="s">
        <v>349</v>
      </c>
      <c r="E779" s="16" t="s">
        <v>2909</v>
      </c>
      <c r="F779" s="16" t="s">
        <v>31</v>
      </c>
      <c r="G779" s="16" t="s">
        <v>63</v>
      </c>
      <c r="H779" s="16" t="s">
        <v>660</v>
      </c>
      <c r="I779" s="16" t="s">
        <v>35</v>
      </c>
      <c r="J779" s="16" t="s">
        <v>36</v>
      </c>
      <c r="M779" s="16" t="s">
        <v>54</v>
      </c>
      <c r="N779" s="7">
        <v>45540</v>
      </c>
      <c r="O779" s="9">
        <v>45540</v>
      </c>
      <c r="P779" t="s">
        <v>5034</v>
      </c>
      <c r="Q779">
        <v>1</v>
      </c>
      <c r="R779">
        <v>24</v>
      </c>
      <c r="S779">
        <v>5</v>
      </c>
      <c r="T779" t="s">
        <v>4986</v>
      </c>
      <c r="U779">
        <v>166</v>
      </c>
      <c r="V779">
        <v>2</v>
      </c>
      <c r="W779">
        <v>12</v>
      </c>
      <c r="X779">
        <v>107</v>
      </c>
      <c r="Y779">
        <v>333</v>
      </c>
      <c r="Z779">
        <v>20</v>
      </c>
      <c r="AA779">
        <v>19</v>
      </c>
      <c r="AD779">
        <v>50</v>
      </c>
      <c r="AE779">
        <v>778</v>
      </c>
      <c r="AF779" s="16" t="s">
        <v>3143</v>
      </c>
      <c r="AG779" s="16"/>
      <c r="AH779" s="16"/>
      <c r="AI779" s="16" t="str">
        <f t="shared" si="48"/>
        <v>(166,5,2,12,107,333,19, null, 50, 'Chambers 2025 Europe',2025, '2024-09-05','2024-09-05','".Carbon::now()."','".Carbon::now()."'),</v>
      </c>
      <c r="AJ779" s="16" t="str">
        <f t="shared" si="49"/>
        <v>('".DB::select("SELECT id_status FROM `status` WHERE `element_type` = 'task' AND status_type = 'client' AND name ='PRE-FORECAST'")[0]-&gt;id_status."',778,1),</v>
      </c>
      <c r="AK779" s="16" t="str">
        <f t="shared" si="50"/>
        <v/>
      </c>
      <c r="AL779" s="16" t="str">
        <f t="shared" si="51"/>
        <v/>
      </c>
    </row>
    <row r="780" spans="1:38" x14ac:dyDescent="0.25">
      <c r="A780" s="16" t="s">
        <v>259</v>
      </c>
      <c r="B780" s="16" t="s">
        <v>62</v>
      </c>
      <c r="C780" s="16" t="s">
        <v>41</v>
      </c>
      <c r="D780" s="16" t="s">
        <v>28</v>
      </c>
      <c r="E780" s="16" t="s">
        <v>260</v>
      </c>
      <c r="F780" s="16" t="s">
        <v>261</v>
      </c>
      <c r="G780" s="16" t="s">
        <v>262</v>
      </c>
      <c r="H780" s="16" t="s">
        <v>264</v>
      </c>
      <c r="I780" s="16"/>
      <c r="J780" s="16"/>
      <c r="M780" s="16"/>
      <c r="N780" s="7">
        <v>44975</v>
      </c>
      <c r="O780" s="9">
        <v>44985</v>
      </c>
      <c r="P780" t="s">
        <v>3101</v>
      </c>
      <c r="Q780">
        <v>1</v>
      </c>
      <c r="R780">
        <v>20</v>
      </c>
      <c r="S780">
        <v>4</v>
      </c>
      <c r="T780" t="s">
        <v>2981</v>
      </c>
      <c r="U780">
        <v>14</v>
      </c>
      <c r="V780">
        <v>2</v>
      </c>
      <c r="W780">
        <v>15</v>
      </c>
      <c r="X780">
        <v>28</v>
      </c>
      <c r="Y780">
        <v>334</v>
      </c>
      <c r="AE780">
        <v>779</v>
      </c>
      <c r="AF780" s="16" t="s">
        <v>24</v>
      </c>
      <c r="AG780" s="16"/>
      <c r="AH780" s="16"/>
      <c r="AI780" s="16" t="str">
        <f t="shared" si="48"/>
        <v>(14,4,2,15,28,334,null, null, null, 'Chambers 2024 Greater China Region',2024, '2023-02-28','2023-02-28','".Carbon::now()."','".Carbon::now()."'),</v>
      </c>
      <c r="AJ780" s="16" t="str">
        <f t="shared" si="49"/>
        <v>('".DB::select("SELECT id_status FROM `status` WHERE `element_type` = 'task' AND status_type = 'client' AND name ='CANCELLED'")[0]-&gt;id_status."',779,1),</v>
      </c>
      <c r="AK780" s="16" t="str">
        <f t="shared" si="50"/>
        <v/>
      </c>
      <c r="AL780" s="16" t="str">
        <f t="shared" si="51"/>
        <v/>
      </c>
    </row>
    <row r="781" spans="1:38" x14ac:dyDescent="0.25">
      <c r="A781" s="16" t="s">
        <v>215</v>
      </c>
      <c r="B781" s="16" t="s">
        <v>26</v>
      </c>
      <c r="C781" s="16" t="s">
        <v>41</v>
      </c>
      <c r="D781" s="16" t="s">
        <v>28</v>
      </c>
      <c r="E781" s="16" t="s">
        <v>51</v>
      </c>
      <c r="F781" s="16" t="s">
        <v>31</v>
      </c>
      <c r="G781" s="16" t="s">
        <v>216</v>
      </c>
      <c r="H781" s="16" t="s">
        <v>223</v>
      </c>
      <c r="I781" s="16" t="s">
        <v>38</v>
      </c>
      <c r="J781" s="16" t="s">
        <v>218</v>
      </c>
      <c r="M781" s="16" t="s">
        <v>37</v>
      </c>
      <c r="N781" s="7">
        <v>45063</v>
      </c>
      <c r="O781" s="9">
        <v>45063</v>
      </c>
      <c r="P781" t="s">
        <v>1191</v>
      </c>
      <c r="Q781">
        <v>1</v>
      </c>
      <c r="R781">
        <v>13</v>
      </c>
      <c r="S781">
        <v>5</v>
      </c>
      <c r="T781" t="s">
        <v>2965</v>
      </c>
      <c r="U781">
        <v>57</v>
      </c>
      <c r="V781">
        <v>2</v>
      </c>
      <c r="W781">
        <v>12</v>
      </c>
      <c r="X781">
        <v>32</v>
      </c>
      <c r="Y781">
        <v>337</v>
      </c>
      <c r="Z781">
        <v>15</v>
      </c>
      <c r="AA781">
        <v>13</v>
      </c>
      <c r="AD781">
        <v>42</v>
      </c>
      <c r="AE781">
        <v>780</v>
      </c>
      <c r="AF781" s="16" t="s">
        <v>39</v>
      </c>
      <c r="AG781" s="16"/>
      <c r="AH781" s="16"/>
      <c r="AI781" s="16" t="str">
        <f t="shared" si="48"/>
        <v>(57,5,2,12,32,337,13, null, 42, 'Chambers 2024 Europe',2024, '2023-05-17','2023-05-17','".Carbon::now()."','".Carbon::now()."'),</v>
      </c>
      <c r="AJ781" s="16" t="str">
        <f t="shared" si="49"/>
        <v>('".DB::select("SELECT id_status FROM `status` WHERE `element_type` = 'task' AND status_type = 'client' AND name ='CONFIRMED'")[0]-&gt;id_status."',780,1),</v>
      </c>
      <c r="AK781" s="16" t="str">
        <f t="shared" si="50"/>
        <v/>
      </c>
      <c r="AL781" s="16" t="str">
        <f t="shared" si="51"/>
        <v/>
      </c>
    </row>
    <row r="782" spans="1:38" x14ac:dyDescent="0.25">
      <c r="A782" s="16" t="s">
        <v>215</v>
      </c>
      <c r="B782" s="16" t="s">
        <v>26</v>
      </c>
      <c r="C782" s="16" t="s">
        <v>41</v>
      </c>
      <c r="D782" s="16" t="s">
        <v>349</v>
      </c>
      <c r="E782" s="16" t="s">
        <v>2909</v>
      </c>
      <c r="F782" s="16" t="s">
        <v>31</v>
      </c>
      <c r="G782" s="16" t="s">
        <v>216</v>
      </c>
      <c r="H782" s="16" t="s">
        <v>223</v>
      </c>
      <c r="I782" s="16" t="s">
        <v>38</v>
      </c>
      <c r="J782" s="16" t="s">
        <v>218</v>
      </c>
      <c r="M782" s="16" t="s">
        <v>37</v>
      </c>
      <c r="N782" s="7">
        <v>45428</v>
      </c>
      <c r="O782" s="9">
        <v>45428</v>
      </c>
      <c r="P782" t="s">
        <v>5029</v>
      </c>
      <c r="Q782">
        <v>1</v>
      </c>
      <c r="R782">
        <v>13</v>
      </c>
      <c r="S782">
        <v>5</v>
      </c>
      <c r="T782" t="s">
        <v>4975</v>
      </c>
      <c r="U782">
        <v>177</v>
      </c>
      <c r="V782">
        <v>2</v>
      </c>
      <c r="W782">
        <v>12</v>
      </c>
      <c r="X782">
        <v>32</v>
      </c>
      <c r="Y782">
        <v>337</v>
      </c>
      <c r="Z782">
        <v>15</v>
      </c>
      <c r="AA782">
        <v>13</v>
      </c>
      <c r="AD782">
        <v>42</v>
      </c>
      <c r="AE782">
        <v>781</v>
      </c>
      <c r="AF782" s="16" t="s">
        <v>3143</v>
      </c>
      <c r="AG782" s="16"/>
      <c r="AH782" s="16"/>
      <c r="AI782" s="16" t="str">
        <f t="shared" si="48"/>
        <v>(177,5,2,12,32,337,13, null, 42, 'Chambers 2025 Europe',2025, '2024-05-16','2024-05-16','".Carbon::now()."','".Carbon::now()."'),</v>
      </c>
      <c r="AJ782" s="16" t="str">
        <f t="shared" si="49"/>
        <v>('".DB::select("SELECT id_status FROM `status` WHERE `element_type` = 'task' AND status_type = 'client' AND name ='PRE-FORECAST'")[0]-&gt;id_status."',781,1),</v>
      </c>
      <c r="AK782" s="16" t="str">
        <f t="shared" si="50"/>
        <v/>
      </c>
      <c r="AL782" s="16" t="str">
        <f t="shared" si="51"/>
        <v/>
      </c>
    </row>
    <row r="783" spans="1:38" x14ac:dyDescent="0.25">
      <c r="A783" s="16" t="s">
        <v>365</v>
      </c>
      <c r="B783" s="16" t="s">
        <v>62</v>
      </c>
      <c r="C783" s="16" t="s">
        <v>41</v>
      </c>
      <c r="D783" s="16" t="s">
        <v>28</v>
      </c>
      <c r="E783" s="16" t="s">
        <v>105</v>
      </c>
      <c r="F783" s="16" t="s">
        <v>106</v>
      </c>
      <c r="G783" s="16" t="s">
        <v>410</v>
      </c>
      <c r="H783" s="16" t="s">
        <v>411</v>
      </c>
      <c r="I783" s="16" t="s">
        <v>73</v>
      </c>
      <c r="J783" s="16" t="s">
        <v>66</v>
      </c>
      <c r="M783" s="16" t="s">
        <v>54</v>
      </c>
      <c r="N783" s="7"/>
      <c r="O783" s="9">
        <v>45204</v>
      </c>
      <c r="P783" t="s">
        <v>1229</v>
      </c>
      <c r="Q783">
        <v>1</v>
      </c>
      <c r="R783">
        <v>33</v>
      </c>
      <c r="S783">
        <v>4</v>
      </c>
      <c r="T783" t="s">
        <v>3029</v>
      </c>
      <c r="U783">
        <v>17</v>
      </c>
      <c r="V783">
        <v>2</v>
      </c>
      <c r="W783">
        <v>20</v>
      </c>
      <c r="X783">
        <v>127</v>
      </c>
      <c r="Y783">
        <v>342</v>
      </c>
      <c r="Z783">
        <v>4</v>
      </c>
      <c r="AA783">
        <v>23</v>
      </c>
      <c r="AD783">
        <v>50</v>
      </c>
      <c r="AE783">
        <v>782</v>
      </c>
      <c r="AF783" s="16" t="s">
        <v>39</v>
      </c>
      <c r="AG783" s="16"/>
      <c r="AH783" s="16"/>
      <c r="AI783" s="16" t="str">
        <f t="shared" si="48"/>
        <v>(17,4,2,20,127,342,23, null, 50, 'Chambers 2024 USA',2024, '2023-10-05','2023-10-05','".Carbon::now()."','".Carbon::now()."'),</v>
      </c>
      <c r="AJ783" s="16" t="str">
        <f t="shared" si="49"/>
        <v>('".DB::select("SELECT id_status FROM `status` WHERE `element_type` = 'task' AND status_type = 'client' AND name ='CONFIRMED'")[0]-&gt;id_status."',782,1),</v>
      </c>
      <c r="AK783" s="16" t="str">
        <f t="shared" si="50"/>
        <v/>
      </c>
      <c r="AL783" s="16" t="str">
        <f t="shared" si="51"/>
        <v/>
      </c>
    </row>
    <row r="784" spans="1:38" x14ac:dyDescent="0.25">
      <c r="A784" s="16" t="s">
        <v>215</v>
      </c>
      <c r="B784" s="16" t="s">
        <v>26</v>
      </c>
      <c r="C784" s="16" t="s">
        <v>41</v>
      </c>
      <c r="D784" s="16" t="s">
        <v>28</v>
      </c>
      <c r="E784" s="16" t="s">
        <v>51</v>
      </c>
      <c r="F784" s="16" t="s">
        <v>31</v>
      </c>
      <c r="G784" s="16" t="s">
        <v>216</v>
      </c>
      <c r="H784" s="16" t="s">
        <v>224</v>
      </c>
      <c r="I784" s="16" t="s">
        <v>38</v>
      </c>
      <c r="J784" s="16" t="s">
        <v>218</v>
      </c>
      <c r="M784" s="16" t="s">
        <v>37</v>
      </c>
      <c r="N784" s="7">
        <v>44979</v>
      </c>
      <c r="O784" s="9">
        <v>45175</v>
      </c>
      <c r="P784" t="s">
        <v>1203</v>
      </c>
      <c r="Q784">
        <v>1</v>
      </c>
      <c r="R784">
        <v>13</v>
      </c>
      <c r="S784">
        <v>5</v>
      </c>
      <c r="T784" t="s">
        <v>2965</v>
      </c>
      <c r="U784">
        <v>57</v>
      </c>
      <c r="V784">
        <v>2</v>
      </c>
      <c r="W784">
        <v>12</v>
      </c>
      <c r="X784">
        <v>32</v>
      </c>
      <c r="Y784">
        <v>346</v>
      </c>
      <c r="Z784">
        <v>15</v>
      </c>
      <c r="AA784">
        <v>13</v>
      </c>
      <c r="AD784">
        <v>42</v>
      </c>
      <c r="AE784">
        <v>783</v>
      </c>
      <c r="AF784" s="16" t="s">
        <v>39</v>
      </c>
      <c r="AG784" s="16"/>
      <c r="AH784" s="16"/>
      <c r="AI784" s="16" t="str">
        <f t="shared" si="48"/>
        <v>(57,5,2,12,32,346,13, null, 42, 'Chambers 2024 Europe',2024, '2023-09-06','2023-09-06','".Carbon::now()."','".Carbon::now()."'),</v>
      </c>
      <c r="AJ784" s="16" t="str">
        <f t="shared" si="49"/>
        <v>('".DB::select("SELECT id_status FROM `status` WHERE `element_type` = 'task' AND status_type = 'client' AND name ='CONFIRMED'")[0]-&gt;id_status."',783,1),</v>
      </c>
      <c r="AK784" s="16" t="str">
        <f t="shared" si="50"/>
        <v/>
      </c>
      <c r="AL784" s="16" t="str">
        <f t="shared" si="51"/>
        <v/>
      </c>
    </row>
    <row r="785" spans="1:38" x14ac:dyDescent="0.25">
      <c r="A785" s="16" t="s">
        <v>215</v>
      </c>
      <c r="B785" s="16" t="s">
        <v>26</v>
      </c>
      <c r="C785" s="16" t="s">
        <v>41</v>
      </c>
      <c r="D785" s="16" t="s">
        <v>349</v>
      </c>
      <c r="E785" s="16" t="s">
        <v>2909</v>
      </c>
      <c r="F785" s="16" t="s">
        <v>31</v>
      </c>
      <c r="G785" s="16" t="s">
        <v>216</v>
      </c>
      <c r="H785" s="16" t="s">
        <v>224</v>
      </c>
      <c r="I785" s="16" t="s">
        <v>38</v>
      </c>
      <c r="J785" s="16" t="s">
        <v>218</v>
      </c>
      <c r="M785" s="16" t="s">
        <v>37</v>
      </c>
      <c r="N785" s="7">
        <v>45540</v>
      </c>
      <c r="O785" s="9">
        <v>45540</v>
      </c>
      <c r="P785" t="s">
        <v>5034</v>
      </c>
      <c r="Q785">
        <v>1</v>
      </c>
      <c r="R785">
        <v>13</v>
      </c>
      <c r="S785">
        <v>5</v>
      </c>
      <c r="T785" t="s">
        <v>4975</v>
      </c>
      <c r="U785">
        <v>177</v>
      </c>
      <c r="V785">
        <v>2</v>
      </c>
      <c r="W785">
        <v>12</v>
      </c>
      <c r="X785">
        <v>32</v>
      </c>
      <c r="Y785">
        <v>346</v>
      </c>
      <c r="Z785">
        <v>15</v>
      </c>
      <c r="AA785">
        <v>13</v>
      </c>
      <c r="AD785">
        <v>42</v>
      </c>
      <c r="AE785">
        <v>784</v>
      </c>
      <c r="AF785" s="16" t="s">
        <v>3143</v>
      </c>
      <c r="AG785" s="16"/>
      <c r="AH785" s="16"/>
      <c r="AI785" s="16" t="str">
        <f t="shared" si="48"/>
        <v>(177,5,2,12,32,346,13, null, 42, 'Chambers 2025 Europe',2025, '2024-09-05','2024-09-05','".Carbon::now()."','".Carbon::now()."'),</v>
      </c>
      <c r="AJ785" s="16" t="str">
        <f t="shared" si="49"/>
        <v>('".DB::select("SELECT id_status FROM `status` WHERE `element_type` = 'task' AND status_type = 'client' AND name ='PRE-FORECAST'")[0]-&gt;id_status."',784,1),</v>
      </c>
      <c r="AK785" s="16" t="str">
        <f t="shared" si="50"/>
        <v/>
      </c>
      <c r="AL785" s="16" t="str">
        <f t="shared" si="51"/>
        <v/>
      </c>
    </row>
    <row r="786" spans="1:38" x14ac:dyDescent="0.25">
      <c r="A786" s="16" t="s">
        <v>3483</v>
      </c>
      <c r="B786" s="16" t="s">
        <v>26</v>
      </c>
      <c r="C786" s="16" t="s">
        <v>41</v>
      </c>
      <c r="D786" s="16" t="s">
        <v>349</v>
      </c>
      <c r="E786" s="16" t="s">
        <v>3237</v>
      </c>
      <c r="F786" s="16" t="s">
        <v>155</v>
      </c>
      <c r="G786" s="16" t="s">
        <v>433</v>
      </c>
      <c r="H786" s="16" t="s">
        <v>224</v>
      </c>
      <c r="I786" s="16" t="s">
        <v>94</v>
      </c>
      <c r="J786" s="16" t="s">
        <v>109</v>
      </c>
      <c r="M786" s="16" t="s">
        <v>234</v>
      </c>
      <c r="N786" s="7"/>
      <c r="O786" s="9">
        <v>45322</v>
      </c>
      <c r="P786" t="s">
        <v>5035</v>
      </c>
      <c r="Q786">
        <v>1</v>
      </c>
      <c r="R786">
        <v>30</v>
      </c>
      <c r="S786">
        <v>5</v>
      </c>
      <c r="T786" t="s">
        <v>4956</v>
      </c>
      <c r="U786">
        <v>143</v>
      </c>
      <c r="V786">
        <v>2</v>
      </c>
      <c r="W786">
        <v>4</v>
      </c>
      <c r="X786">
        <v>54</v>
      </c>
      <c r="Y786">
        <v>346</v>
      </c>
      <c r="Z786">
        <v>33</v>
      </c>
      <c r="AA786">
        <v>3</v>
      </c>
      <c r="AD786">
        <v>31</v>
      </c>
      <c r="AE786">
        <v>785</v>
      </c>
      <c r="AF786" s="16" t="s">
        <v>39</v>
      </c>
      <c r="AG786" s="16"/>
      <c r="AH786" s="16"/>
      <c r="AI786" s="16" t="str">
        <f t="shared" si="48"/>
        <v>(143,5,2,4,54,346,3, null, 31, 'Chambers 2025 Asia Pacific',2025, '2024-01-31','2024-01-31','".Carbon::now()."','".Carbon::now()."'),</v>
      </c>
      <c r="AJ786" s="16" t="str">
        <f t="shared" si="49"/>
        <v>('".DB::select("SELECT id_status FROM `status` WHERE `element_type` = 'task' AND status_type = 'client' AND name ='CONFIRMED'")[0]-&gt;id_status."',785,1),</v>
      </c>
      <c r="AK786" s="16" t="str">
        <f t="shared" si="50"/>
        <v/>
      </c>
      <c r="AL786" s="16" t="str">
        <f t="shared" si="51"/>
        <v/>
      </c>
    </row>
    <row r="787" spans="1:38" x14ac:dyDescent="0.25">
      <c r="A787" s="16" t="s">
        <v>354</v>
      </c>
      <c r="B787" s="16" t="s">
        <v>26</v>
      </c>
      <c r="C787" s="16" t="s">
        <v>41</v>
      </c>
      <c r="D787" s="16" t="s">
        <v>28</v>
      </c>
      <c r="E787" s="16" t="s">
        <v>51</v>
      </c>
      <c r="F787" s="16" t="s">
        <v>31</v>
      </c>
      <c r="G787" s="16" t="s">
        <v>355</v>
      </c>
      <c r="H787" s="16" t="s">
        <v>224</v>
      </c>
      <c r="I787" s="16" t="s">
        <v>35</v>
      </c>
      <c r="J787" s="16" t="s">
        <v>95</v>
      </c>
      <c r="M787" s="16"/>
      <c r="N787" s="7">
        <v>45058</v>
      </c>
      <c r="O787" s="9">
        <v>45063</v>
      </c>
      <c r="P787" t="s">
        <v>1191</v>
      </c>
      <c r="Q787">
        <v>1</v>
      </c>
      <c r="R787">
        <v>23</v>
      </c>
      <c r="S787">
        <v>5</v>
      </c>
      <c r="T787" t="s">
        <v>2948</v>
      </c>
      <c r="U787">
        <v>63</v>
      </c>
      <c r="V787">
        <v>2</v>
      </c>
      <c r="W787">
        <v>12</v>
      </c>
      <c r="X787">
        <v>80</v>
      </c>
      <c r="Y787">
        <v>346</v>
      </c>
      <c r="Z787">
        <v>20</v>
      </c>
      <c r="AA787">
        <v>8</v>
      </c>
      <c r="AE787">
        <v>786</v>
      </c>
      <c r="AF787" s="16" t="s">
        <v>24</v>
      </c>
      <c r="AG787" s="16"/>
      <c r="AH787" s="16"/>
      <c r="AI787" s="16" t="str">
        <f t="shared" si="48"/>
        <v>(63,5,2,12,80,346,8, null, null, 'Chambers 2024 Europe',2024, '2023-05-17','2023-05-17','".Carbon::now()."','".Carbon::now()."'),</v>
      </c>
      <c r="AJ787" s="16" t="str">
        <f t="shared" si="49"/>
        <v>('".DB::select("SELECT id_status FROM `status` WHERE `element_type` = 'task' AND status_type = 'client' AND name ='CANCELLED'")[0]-&gt;id_status."',786,1),</v>
      </c>
      <c r="AK787" s="16" t="str">
        <f t="shared" si="50"/>
        <v/>
      </c>
      <c r="AL787" s="16" t="str">
        <f t="shared" si="51"/>
        <v/>
      </c>
    </row>
    <row r="788" spans="1:38" x14ac:dyDescent="0.25">
      <c r="A788" s="16" t="s">
        <v>365</v>
      </c>
      <c r="B788" s="16" t="s">
        <v>62</v>
      </c>
      <c r="C788" s="16" t="s">
        <v>41</v>
      </c>
      <c r="D788" s="16" t="s">
        <v>28</v>
      </c>
      <c r="E788" s="16" t="s">
        <v>105</v>
      </c>
      <c r="F788" s="16" t="s">
        <v>106</v>
      </c>
      <c r="G788" s="16" t="s">
        <v>134</v>
      </c>
      <c r="H788" s="16" t="s">
        <v>403</v>
      </c>
      <c r="I788" s="16" t="s">
        <v>73</v>
      </c>
      <c r="J788" s="16" t="s">
        <v>66</v>
      </c>
      <c r="M788" s="16"/>
      <c r="N788" s="7">
        <v>45121</v>
      </c>
      <c r="O788" s="9">
        <v>44756</v>
      </c>
      <c r="P788" t="s">
        <v>1225</v>
      </c>
      <c r="Q788">
        <v>1</v>
      </c>
      <c r="R788">
        <v>33</v>
      </c>
      <c r="S788">
        <v>4</v>
      </c>
      <c r="T788" t="s">
        <v>3029</v>
      </c>
      <c r="U788">
        <v>17</v>
      </c>
      <c r="V788">
        <v>2</v>
      </c>
      <c r="W788">
        <v>20</v>
      </c>
      <c r="X788">
        <v>117</v>
      </c>
      <c r="Y788">
        <v>351</v>
      </c>
      <c r="Z788">
        <v>4</v>
      </c>
      <c r="AA788">
        <v>23</v>
      </c>
      <c r="AE788">
        <v>787</v>
      </c>
      <c r="AF788" s="16" t="s">
        <v>24</v>
      </c>
      <c r="AG788" s="16"/>
      <c r="AH788" s="16"/>
      <c r="AI788" s="16" t="str">
        <f t="shared" si="48"/>
        <v>(17,4,2,20,117,351,23, null, null, 'Chambers 2024 USA',2024, '2022-07-14','2022-07-14','".Carbon::now()."','".Carbon::now()."'),</v>
      </c>
      <c r="AJ788" s="16" t="str">
        <f t="shared" si="49"/>
        <v>('".DB::select("SELECT id_status FROM `status` WHERE `element_type` = 'task' AND status_type = 'client' AND name ='CANCELLED'")[0]-&gt;id_status."',787,1),</v>
      </c>
      <c r="AK788" s="16" t="str">
        <f t="shared" si="50"/>
        <v/>
      </c>
      <c r="AL788" s="16" t="str">
        <f t="shared" si="51"/>
        <v/>
      </c>
    </row>
    <row r="789" spans="1:38" x14ac:dyDescent="0.25">
      <c r="A789" s="16" t="s">
        <v>365</v>
      </c>
      <c r="B789" s="16" t="s">
        <v>62</v>
      </c>
      <c r="C789" s="16" t="s">
        <v>41</v>
      </c>
      <c r="D789" s="16" t="s">
        <v>28</v>
      </c>
      <c r="E789" s="16" t="s">
        <v>76</v>
      </c>
      <c r="F789" s="16" t="s">
        <v>77</v>
      </c>
      <c r="G789" s="16" t="s">
        <v>78</v>
      </c>
      <c r="H789" s="16" t="s">
        <v>424</v>
      </c>
      <c r="I789" s="16" t="s">
        <v>73</v>
      </c>
      <c r="J789" s="16" t="s">
        <v>73</v>
      </c>
      <c r="M789" s="16" t="s">
        <v>54</v>
      </c>
      <c r="N789" s="7">
        <v>44965</v>
      </c>
      <c r="O789" s="9">
        <v>44965</v>
      </c>
      <c r="P789" t="s">
        <v>1207</v>
      </c>
      <c r="Q789">
        <v>1</v>
      </c>
      <c r="R789">
        <v>33</v>
      </c>
      <c r="S789">
        <v>4</v>
      </c>
      <c r="T789" t="s">
        <v>3029</v>
      </c>
      <c r="U789">
        <v>17</v>
      </c>
      <c r="V789">
        <v>2</v>
      </c>
      <c r="W789">
        <v>19</v>
      </c>
      <c r="X789">
        <v>114</v>
      </c>
      <c r="Y789">
        <v>352</v>
      </c>
      <c r="Z789">
        <v>4</v>
      </c>
      <c r="AA789">
        <v>4</v>
      </c>
      <c r="AD789">
        <v>50</v>
      </c>
      <c r="AE789">
        <v>788</v>
      </c>
      <c r="AF789" s="16" t="s">
        <v>39</v>
      </c>
      <c r="AG789" s="16"/>
      <c r="AH789" s="16"/>
      <c r="AI789" s="16" t="str">
        <f t="shared" si="48"/>
        <v>(17,4,2,19,114,352,4, null, 50, 'Chambers 2024 UK',2024, '2023-02-08','2023-02-08','".Carbon::now()."','".Carbon::now()."'),</v>
      </c>
      <c r="AJ789" s="16" t="str">
        <f t="shared" si="49"/>
        <v>('".DB::select("SELECT id_status FROM `status` WHERE `element_type` = 'task' AND status_type = 'client' AND name ='CONFIRMED'")[0]-&gt;id_status."',788,1),</v>
      </c>
      <c r="AK789" s="16" t="str">
        <f t="shared" si="50"/>
        <v/>
      </c>
      <c r="AL789" s="16" t="str">
        <f t="shared" si="51"/>
        <v/>
      </c>
    </row>
    <row r="790" spans="1:38" x14ac:dyDescent="0.25">
      <c r="A790" s="16" t="s">
        <v>313</v>
      </c>
      <c r="B790" s="16" t="s">
        <v>26</v>
      </c>
      <c r="C790" s="16" t="s">
        <v>41</v>
      </c>
      <c r="D790" s="16" t="s">
        <v>28</v>
      </c>
      <c r="E790" s="16" t="s">
        <v>105</v>
      </c>
      <c r="F790" s="16" t="s">
        <v>106</v>
      </c>
      <c r="G790" s="16" t="s">
        <v>134</v>
      </c>
      <c r="H790" s="16" t="s">
        <v>334</v>
      </c>
      <c r="I790" s="16" t="s">
        <v>55</v>
      </c>
      <c r="J790" s="16" t="s">
        <v>314</v>
      </c>
      <c r="M790" s="16"/>
      <c r="N790" s="7">
        <v>45233</v>
      </c>
      <c r="O790" s="9">
        <v>45239</v>
      </c>
      <c r="P790" t="s">
        <v>1241</v>
      </c>
      <c r="Q790">
        <v>1</v>
      </c>
      <c r="R790">
        <v>32</v>
      </c>
      <c r="S790">
        <v>4</v>
      </c>
      <c r="T790" t="s">
        <v>3024</v>
      </c>
      <c r="U790">
        <v>77</v>
      </c>
      <c r="V790">
        <v>2</v>
      </c>
      <c r="W790">
        <v>20</v>
      </c>
      <c r="X790">
        <v>117</v>
      </c>
      <c r="Y790">
        <v>353</v>
      </c>
      <c r="Z790">
        <v>22</v>
      </c>
      <c r="AA790">
        <v>21</v>
      </c>
      <c r="AE790">
        <v>789</v>
      </c>
      <c r="AF790" s="16" t="s">
        <v>24</v>
      </c>
      <c r="AG790" s="16"/>
      <c r="AH790" s="16"/>
      <c r="AI790" s="16" t="str">
        <f t="shared" si="48"/>
        <v>(77,4,2,20,117,353,21, null, null, 'Chambers 2024 USA',2024, '2023-11-09','2023-11-09','".Carbon::now()."','".Carbon::now()."'),</v>
      </c>
      <c r="AJ790" s="16" t="str">
        <f t="shared" si="49"/>
        <v>('".DB::select("SELECT id_status FROM `status` WHERE `element_type` = 'task' AND status_type = 'client' AND name ='CANCELLED'")[0]-&gt;id_status."',789,1),</v>
      </c>
      <c r="AK790" s="16" t="str">
        <f t="shared" si="50"/>
        <v/>
      </c>
      <c r="AL790" s="16" t="str">
        <f t="shared" si="51"/>
        <v/>
      </c>
    </row>
    <row r="791" spans="1:38" x14ac:dyDescent="0.25">
      <c r="A791" s="16" t="s">
        <v>365</v>
      </c>
      <c r="B791" s="16" t="s">
        <v>62</v>
      </c>
      <c r="C791" s="16" t="s">
        <v>41</v>
      </c>
      <c r="D791" s="16" t="s">
        <v>28</v>
      </c>
      <c r="E791" s="16" t="s">
        <v>105</v>
      </c>
      <c r="F791" s="16" t="s">
        <v>106</v>
      </c>
      <c r="G791" s="16" t="s">
        <v>134</v>
      </c>
      <c r="H791" s="16" t="s">
        <v>334</v>
      </c>
      <c r="I791" s="16" t="s">
        <v>73</v>
      </c>
      <c r="J791" s="16" t="s">
        <v>314</v>
      </c>
      <c r="M791" s="16" t="s">
        <v>54</v>
      </c>
      <c r="N791" s="7">
        <v>45233</v>
      </c>
      <c r="O791" s="9">
        <v>45239</v>
      </c>
      <c r="P791" t="s">
        <v>1241</v>
      </c>
      <c r="Q791">
        <v>1</v>
      </c>
      <c r="R791">
        <v>33</v>
      </c>
      <c r="S791">
        <v>4</v>
      </c>
      <c r="T791" t="s">
        <v>3029</v>
      </c>
      <c r="U791">
        <v>17</v>
      </c>
      <c r="V791">
        <v>2</v>
      </c>
      <c r="W791">
        <v>20</v>
      </c>
      <c r="X791">
        <v>117</v>
      </c>
      <c r="Y791">
        <v>353</v>
      </c>
      <c r="Z791">
        <v>4</v>
      </c>
      <c r="AA791">
        <v>21</v>
      </c>
      <c r="AD791">
        <v>50</v>
      </c>
      <c r="AE791">
        <v>790</v>
      </c>
      <c r="AF791" s="16" t="s">
        <v>39</v>
      </c>
      <c r="AG791" s="16"/>
      <c r="AH791" s="16"/>
      <c r="AI791" s="16" t="str">
        <f t="shared" si="48"/>
        <v>(17,4,2,20,117,353,21, null, 50, 'Chambers 2024 USA',2024, '2023-11-09','2023-11-09','".Carbon::now()."','".Carbon::now()."'),</v>
      </c>
      <c r="AJ791" s="16" t="str">
        <f t="shared" si="49"/>
        <v>('".DB::select("SELECT id_status FROM `status` WHERE `element_type` = 'task' AND status_type = 'client' AND name ='CONFIRMED'")[0]-&gt;id_status."',790,1),</v>
      </c>
      <c r="AK791" s="16" t="str">
        <f t="shared" si="50"/>
        <v/>
      </c>
      <c r="AL791" s="16" t="str">
        <f t="shared" si="51"/>
        <v/>
      </c>
    </row>
    <row r="792" spans="1:38" x14ac:dyDescent="0.25">
      <c r="A792" s="16" t="s">
        <v>313</v>
      </c>
      <c r="B792" s="16" t="s">
        <v>68</v>
      </c>
      <c r="C792" s="16" t="s">
        <v>41</v>
      </c>
      <c r="D792" s="16" t="s">
        <v>28</v>
      </c>
      <c r="E792" s="16" t="s">
        <v>105</v>
      </c>
      <c r="F792" s="16" t="s">
        <v>106</v>
      </c>
      <c r="G792" s="16" t="s">
        <v>134</v>
      </c>
      <c r="H792" s="16" t="s">
        <v>335</v>
      </c>
      <c r="I792" s="16" t="s">
        <v>55</v>
      </c>
      <c r="J792" s="16" t="s">
        <v>314</v>
      </c>
      <c r="M792" s="16" t="s">
        <v>315</v>
      </c>
      <c r="N792" s="7"/>
      <c r="O792" s="9">
        <v>45239</v>
      </c>
      <c r="P792" t="s">
        <v>1241</v>
      </c>
      <c r="Q792">
        <v>1</v>
      </c>
      <c r="R792">
        <v>32</v>
      </c>
      <c r="S792">
        <v>4</v>
      </c>
      <c r="T792" t="s">
        <v>3024</v>
      </c>
      <c r="U792">
        <v>77</v>
      </c>
      <c r="V792">
        <v>2</v>
      </c>
      <c r="W792">
        <v>20</v>
      </c>
      <c r="X792">
        <v>117</v>
      </c>
      <c r="Y792">
        <v>354</v>
      </c>
      <c r="Z792">
        <v>22</v>
      </c>
      <c r="AA792">
        <v>21</v>
      </c>
      <c r="AD792">
        <v>39</v>
      </c>
      <c r="AE792">
        <v>791</v>
      </c>
      <c r="AF792" s="16" t="s">
        <v>39</v>
      </c>
      <c r="AG792" s="16"/>
      <c r="AH792" s="16"/>
      <c r="AI792" s="16" t="str">
        <f t="shared" si="48"/>
        <v>(77,4,2,20,117,354,21, null, 39, 'Chambers 2024 USA',2024, '2023-11-09','2023-11-09','".Carbon::now()."','".Carbon::now()."'),</v>
      </c>
      <c r="AJ792" s="16" t="str">
        <f t="shared" si="49"/>
        <v>('".DB::select("SELECT id_status FROM `status` WHERE `element_type` = 'task' AND status_type = 'client' AND name ='CONFIRMED'")[0]-&gt;id_status."',791,1),</v>
      </c>
      <c r="AK792" s="16" t="str">
        <f t="shared" si="50"/>
        <v/>
      </c>
      <c r="AL792" s="16" t="str">
        <f t="shared" si="51"/>
        <v/>
      </c>
    </row>
    <row r="793" spans="1:38" x14ac:dyDescent="0.25">
      <c r="A793" s="16" t="s">
        <v>365</v>
      </c>
      <c r="B793" s="16" t="s">
        <v>62</v>
      </c>
      <c r="C793" s="16" t="s">
        <v>41</v>
      </c>
      <c r="D793" s="16" t="s">
        <v>28</v>
      </c>
      <c r="E793" s="16" t="s">
        <v>105</v>
      </c>
      <c r="F793" s="16" t="s">
        <v>106</v>
      </c>
      <c r="G793" s="16" t="s">
        <v>134</v>
      </c>
      <c r="H793" s="16" t="s">
        <v>335</v>
      </c>
      <c r="I793" s="16" t="s">
        <v>73</v>
      </c>
      <c r="J793" s="16" t="s">
        <v>314</v>
      </c>
      <c r="M793" s="16" t="s">
        <v>54</v>
      </c>
      <c r="N793" s="7">
        <v>45233</v>
      </c>
      <c r="O793" s="9">
        <v>45239</v>
      </c>
      <c r="P793" t="s">
        <v>1241</v>
      </c>
      <c r="Q793">
        <v>1</v>
      </c>
      <c r="R793">
        <v>33</v>
      </c>
      <c r="S793">
        <v>4</v>
      </c>
      <c r="T793" t="s">
        <v>3029</v>
      </c>
      <c r="U793">
        <v>17</v>
      </c>
      <c r="V793">
        <v>2</v>
      </c>
      <c r="W793">
        <v>20</v>
      </c>
      <c r="X793">
        <v>117</v>
      </c>
      <c r="Y793">
        <v>354</v>
      </c>
      <c r="Z793">
        <v>4</v>
      </c>
      <c r="AA793">
        <v>21</v>
      </c>
      <c r="AD793">
        <v>50</v>
      </c>
      <c r="AE793">
        <v>792</v>
      </c>
      <c r="AF793" s="16" t="s">
        <v>39</v>
      </c>
      <c r="AG793" s="16"/>
      <c r="AH793" s="16"/>
      <c r="AI793" s="16" t="str">
        <f t="shared" si="48"/>
        <v>(17,4,2,20,117,354,21, null, 50, 'Chambers 2024 USA',2024, '2023-11-09','2023-11-09','".Carbon::now()."','".Carbon::now()."'),</v>
      </c>
      <c r="AJ793" s="16" t="str">
        <f t="shared" si="49"/>
        <v>('".DB::select("SELECT id_status FROM `status` WHERE `element_type` = 'task' AND status_type = 'client' AND name ='CONFIRMED'")[0]-&gt;id_status."',792,1),</v>
      </c>
      <c r="AK793" s="16" t="str">
        <f t="shared" si="50"/>
        <v/>
      </c>
      <c r="AL793" s="16" t="str">
        <f t="shared" si="51"/>
        <v/>
      </c>
    </row>
    <row r="794" spans="1:38" x14ac:dyDescent="0.25">
      <c r="A794" s="16" t="s">
        <v>215</v>
      </c>
      <c r="B794" s="16" t="s">
        <v>26</v>
      </c>
      <c r="C794" s="16" t="s">
        <v>41</v>
      </c>
      <c r="D794" s="16" t="s">
        <v>28</v>
      </c>
      <c r="E794" s="16" t="s">
        <v>51</v>
      </c>
      <c r="F794" s="16" t="s">
        <v>31</v>
      </c>
      <c r="G794" s="16" t="s">
        <v>216</v>
      </c>
      <c r="H794" s="16" t="s">
        <v>225</v>
      </c>
      <c r="I794" s="16" t="s">
        <v>38</v>
      </c>
      <c r="J794" s="16" t="s">
        <v>218</v>
      </c>
      <c r="M794" s="16" t="s">
        <v>37</v>
      </c>
      <c r="N794" s="7">
        <v>45058</v>
      </c>
      <c r="O794" s="9">
        <v>45063</v>
      </c>
      <c r="P794" t="s">
        <v>1191</v>
      </c>
      <c r="Q794">
        <v>1</v>
      </c>
      <c r="R794">
        <v>13</v>
      </c>
      <c r="S794">
        <v>5</v>
      </c>
      <c r="T794" t="s">
        <v>2965</v>
      </c>
      <c r="U794">
        <v>57</v>
      </c>
      <c r="V794">
        <v>2</v>
      </c>
      <c r="W794">
        <v>12</v>
      </c>
      <c r="X794">
        <v>32</v>
      </c>
      <c r="Y794">
        <v>356</v>
      </c>
      <c r="Z794">
        <v>15</v>
      </c>
      <c r="AA794">
        <v>13</v>
      </c>
      <c r="AD794">
        <v>42</v>
      </c>
      <c r="AE794">
        <v>793</v>
      </c>
      <c r="AF794" s="16" t="s">
        <v>39</v>
      </c>
      <c r="AG794" s="16"/>
      <c r="AH794" s="16"/>
      <c r="AI794" s="16" t="str">
        <f t="shared" si="48"/>
        <v>(57,5,2,12,32,356,13, null, 42, 'Chambers 2024 Europe',2024, '2023-05-17','2023-05-17','".Carbon::now()."','".Carbon::now()."'),</v>
      </c>
      <c r="AJ794" s="16" t="str">
        <f t="shared" si="49"/>
        <v>('".DB::select("SELECT id_status FROM `status` WHERE `element_type` = 'task' AND status_type = 'client' AND name ='CONFIRMED'")[0]-&gt;id_status."',793,1),</v>
      </c>
      <c r="AK794" s="16" t="str">
        <f t="shared" si="50"/>
        <v/>
      </c>
      <c r="AL794" s="16" t="str">
        <f t="shared" si="51"/>
        <v/>
      </c>
    </row>
    <row r="795" spans="1:38" x14ac:dyDescent="0.25">
      <c r="A795" s="16" t="s">
        <v>215</v>
      </c>
      <c r="B795" s="16" t="s">
        <v>26</v>
      </c>
      <c r="C795" s="16" t="s">
        <v>41</v>
      </c>
      <c r="D795" s="16" t="s">
        <v>349</v>
      </c>
      <c r="E795" s="16" t="s">
        <v>2909</v>
      </c>
      <c r="F795" s="16" t="s">
        <v>31</v>
      </c>
      <c r="G795" s="16" t="s">
        <v>216</v>
      </c>
      <c r="H795" s="16" t="s">
        <v>225</v>
      </c>
      <c r="I795" s="16" t="s">
        <v>38</v>
      </c>
      <c r="J795" s="16" t="s">
        <v>218</v>
      </c>
      <c r="M795" s="16" t="s">
        <v>37</v>
      </c>
      <c r="N795" s="7">
        <v>45428</v>
      </c>
      <c r="O795" s="9">
        <v>45428</v>
      </c>
      <c r="P795" t="s">
        <v>5029</v>
      </c>
      <c r="Q795">
        <v>1</v>
      </c>
      <c r="R795">
        <v>13</v>
      </c>
      <c r="S795">
        <v>5</v>
      </c>
      <c r="T795" t="s">
        <v>4975</v>
      </c>
      <c r="U795">
        <v>177</v>
      </c>
      <c r="V795">
        <v>2</v>
      </c>
      <c r="W795">
        <v>12</v>
      </c>
      <c r="X795">
        <v>32</v>
      </c>
      <c r="Y795">
        <v>356</v>
      </c>
      <c r="Z795">
        <v>15</v>
      </c>
      <c r="AA795">
        <v>13</v>
      </c>
      <c r="AD795">
        <v>42</v>
      </c>
      <c r="AE795">
        <v>794</v>
      </c>
      <c r="AF795" s="16" t="s">
        <v>3143</v>
      </c>
      <c r="AG795" s="16"/>
      <c r="AH795" s="16"/>
      <c r="AI795" s="16" t="str">
        <f t="shared" si="48"/>
        <v>(177,5,2,12,32,356,13, null, 42, 'Chambers 2025 Europe',2025, '2024-05-16','2024-05-16','".Carbon::now()."','".Carbon::now()."'),</v>
      </c>
      <c r="AJ795" s="16" t="str">
        <f t="shared" si="49"/>
        <v>('".DB::select("SELECT id_status FROM `status` WHERE `element_type` = 'task' AND status_type = 'client' AND name ='PRE-FORECAST'")[0]-&gt;id_status."',794,1),</v>
      </c>
      <c r="AK795" s="16" t="str">
        <f t="shared" si="50"/>
        <v/>
      </c>
      <c r="AL795" s="16" t="str">
        <f t="shared" si="51"/>
        <v/>
      </c>
    </row>
    <row r="796" spans="1:38" x14ac:dyDescent="0.25">
      <c r="A796" s="16" t="s">
        <v>215</v>
      </c>
      <c r="B796" s="16" t="s">
        <v>26</v>
      </c>
      <c r="C796" s="16" t="s">
        <v>41</v>
      </c>
      <c r="D796" s="16" t="s">
        <v>28</v>
      </c>
      <c r="E796" s="16" t="s">
        <v>51</v>
      </c>
      <c r="F796" s="16" t="s">
        <v>31</v>
      </c>
      <c r="G796" s="16" t="s">
        <v>216</v>
      </c>
      <c r="H796" s="16" t="s">
        <v>226</v>
      </c>
      <c r="I796" s="16" t="s">
        <v>38</v>
      </c>
      <c r="J796" s="16" t="s">
        <v>218</v>
      </c>
      <c r="M796" s="16" t="s">
        <v>37</v>
      </c>
      <c r="N796" s="7">
        <v>45058</v>
      </c>
      <c r="O796" s="9">
        <v>45063</v>
      </c>
      <c r="P796" t="s">
        <v>1191</v>
      </c>
      <c r="Q796">
        <v>1</v>
      </c>
      <c r="R796">
        <v>13</v>
      </c>
      <c r="S796">
        <v>5</v>
      </c>
      <c r="T796" t="s">
        <v>2965</v>
      </c>
      <c r="U796">
        <v>57</v>
      </c>
      <c r="V796">
        <v>2</v>
      </c>
      <c r="W796">
        <v>12</v>
      </c>
      <c r="X796">
        <v>32</v>
      </c>
      <c r="Y796">
        <v>387</v>
      </c>
      <c r="Z796">
        <v>15</v>
      </c>
      <c r="AA796">
        <v>13</v>
      </c>
      <c r="AD796">
        <v>42</v>
      </c>
      <c r="AE796">
        <v>795</v>
      </c>
      <c r="AF796" s="16" t="s">
        <v>39</v>
      </c>
      <c r="AG796" s="16"/>
      <c r="AH796" s="16"/>
      <c r="AI796" s="16" t="str">
        <f t="shared" si="48"/>
        <v>(57,5,2,12,32,387,13, null, 42, 'Chambers 2024 Europe',2024, '2023-05-17','2023-05-17','".Carbon::now()."','".Carbon::now()."'),</v>
      </c>
      <c r="AJ796" s="16" t="str">
        <f t="shared" si="49"/>
        <v>('".DB::select("SELECT id_status FROM `status` WHERE `element_type` = 'task' AND status_type = 'client' AND name ='CONFIRMED'")[0]-&gt;id_status."',795,1),</v>
      </c>
      <c r="AK796" s="16" t="str">
        <f t="shared" si="50"/>
        <v/>
      </c>
      <c r="AL796" s="16" t="str">
        <f t="shared" si="51"/>
        <v/>
      </c>
    </row>
    <row r="797" spans="1:38" x14ac:dyDescent="0.25">
      <c r="A797" s="16" t="s">
        <v>215</v>
      </c>
      <c r="B797" s="16" t="s">
        <v>26</v>
      </c>
      <c r="C797" s="16" t="s">
        <v>41</v>
      </c>
      <c r="D797" s="16" t="s">
        <v>349</v>
      </c>
      <c r="E797" s="16" t="s">
        <v>2909</v>
      </c>
      <c r="F797" s="16" t="s">
        <v>31</v>
      </c>
      <c r="G797" s="16" t="s">
        <v>216</v>
      </c>
      <c r="H797" s="16" t="s">
        <v>226</v>
      </c>
      <c r="I797" s="16" t="s">
        <v>38</v>
      </c>
      <c r="J797" s="16" t="s">
        <v>218</v>
      </c>
      <c r="M797" s="16" t="s">
        <v>37</v>
      </c>
      <c r="N797" s="7">
        <v>45428</v>
      </c>
      <c r="O797" s="9">
        <v>45428</v>
      </c>
      <c r="P797" t="s">
        <v>5029</v>
      </c>
      <c r="Q797">
        <v>1</v>
      </c>
      <c r="R797">
        <v>13</v>
      </c>
      <c r="S797">
        <v>5</v>
      </c>
      <c r="T797" t="s">
        <v>4975</v>
      </c>
      <c r="U797">
        <v>177</v>
      </c>
      <c r="V797">
        <v>2</v>
      </c>
      <c r="W797">
        <v>12</v>
      </c>
      <c r="X797">
        <v>32</v>
      </c>
      <c r="Y797">
        <v>387</v>
      </c>
      <c r="Z797">
        <v>15</v>
      </c>
      <c r="AA797">
        <v>13</v>
      </c>
      <c r="AD797">
        <v>42</v>
      </c>
      <c r="AE797">
        <v>796</v>
      </c>
      <c r="AF797" s="16" t="s">
        <v>3143</v>
      </c>
      <c r="AG797" s="16"/>
      <c r="AH797" s="16"/>
      <c r="AI797" s="16" t="str">
        <f t="shared" si="48"/>
        <v>(177,5,2,12,32,387,13, null, 42, 'Chambers 2025 Europe',2025, '2024-05-16','2024-05-16','".Carbon::now()."','".Carbon::now()."'),</v>
      </c>
      <c r="AJ797" s="16" t="str">
        <f t="shared" si="49"/>
        <v>('".DB::select("SELECT id_status FROM `status` WHERE `element_type` = 'task' AND status_type = 'client' AND name ='PRE-FORECAST'")[0]-&gt;id_status."',796,1),</v>
      </c>
      <c r="AK797" s="16" t="str">
        <f t="shared" si="50"/>
        <v/>
      </c>
      <c r="AL797" s="16" t="str">
        <f t="shared" si="51"/>
        <v/>
      </c>
    </row>
    <row r="798" spans="1:38" x14ac:dyDescent="0.25">
      <c r="A798" s="16" t="s">
        <v>313</v>
      </c>
      <c r="B798" s="16" t="s">
        <v>62</v>
      </c>
      <c r="C798" s="16" t="s">
        <v>41</v>
      </c>
      <c r="D798" s="16" t="s">
        <v>28</v>
      </c>
      <c r="E798" s="16" t="s">
        <v>51</v>
      </c>
      <c r="F798" s="16" t="s">
        <v>31</v>
      </c>
      <c r="G798" s="16" t="s">
        <v>348</v>
      </c>
      <c r="H798" s="16" t="s">
        <v>208</v>
      </c>
      <c r="I798" s="16" t="s">
        <v>55</v>
      </c>
      <c r="J798" s="16" t="s">
        <v>314</v>
      </c>
      <c r="M798" s="16" t="s">
        <v>315</v>
      </c>
      <c r="N798" s="7">
        <v>45063</v>
      </c>
      <c r="O798" s="9">
        <v>45063</v>
      </c>
      <c r="P798" t="s">
        <v>1191</v>
      </c>
      <c r="Q798">
        <v>1</v>
      </c>
      <c r="R798">
        <v>32</v>
      </c>
      <c r="S798">
        <v>4</v>
      </c>
      <c r="T798" t="s">
        <v>3024</v>
      </c>
      <c r="U798">
        <v>77</v>
      </c>
      <c r="V798">
        <v>2</v>
      </c>
      <c r="W798">
        <v>12</v>
      </c>
      <c r="X798">
        <v>58</v>
      </c>
      <c r="Y798">
        <v>366</v>
      </c>
      <c r="Z798">
        <v>22</v>
      </c>
      <c r="AA798">
        <v>21</v>
      </c>
      <c r="AD798">
        <v>39</v>
      </c>
      <c r="AE798">
        <v>797</v>
      </c>
      <c r="AF798" s="16" t="s">
        <v>39</v>
      </c>
      <c r="AG798" s="16"/>
      <c r="AH798" s="16"/>
      <c r="AI798" s="16" t="str">
        <f t="shared" si="48"/>
        <v>(77,4,2,12,58,366,21, null, 39, 'Chambers 2024 Europe',2024, '2023-05-17','2023-05-17','".Carbon::now()."','".Carbon::now()."'),</v>
      </c>
      <c r="AJ798" s="16" t="str">
        <f t="shared" si="49"/>
        <v>('".DB::select("SELECT id_status FROM `status` WHERE `element_type` = 'task' AND status_type = 'client' AND name ='CONFIRMED'")[0]-&gt;id_status."',797,1),</v>
      </c>
      <c r="AK798" s="16" t="str">
        <f t="shared" si="50"/>
        <v/>
      </c>
      <c r="AL798" s="16" t="str">
        <f t="shared" si="51"/>
        <v/>
      </c>
    </row>
    <row r="799" spans="1:38" x14ac:dyDescent="0.25">
      <c r="A799" s="16" t="s">
        <v>313</v>
      </c>
      <c r="B799" s="16" t="s">
        <v>62</v>
      </c>
      <c r="C799" s="16" t="s">
        <v>41</v>
      </c>
      <c r="D799" s="16" t="s">
        <v>349</v>
      </c>
      <c r="E799" s="16" t="s">
        <v>2909</v>
      </c>
      <c r="F799" s="16" t="s">
        <v>31</v>
      </c>
      <c r="G799" s="16" t="s">
        <v>348</v>
      </c>
      <c r="H799" s="16" t="s">
        <v>208</v>
      </c>
      <c r="I799" s="16" t="s">
        <v>55</v>
      </c>
      <c r="J799" s="16" t="s">
        <v>314</v>
      </c>
      <c r="M799" s="16" t="s">
        <v>315</v>
      </c>
      <c r="N799" s="7">
        <v>45428</v>
      </c>
      <c r="O799" s="9">
        <v>45428</v>
      </c>
      <c r="P799" t="s">
        <v>5029</v>
      </c>
      <c r="Q799">
        <v>1</v>
      </c>
      <c r="R799">
        <v>32</v>
      </c>
      <c r="S799">
        <v>4</v>
      </c>
      <c r="T799" t="s">
        <v>3076</v>
      </c>
      <c r="U799">
        <v>167</v>
      </c>
      <c r="V799">
        <v>2</v>
      </c>
      <c r="W799">
        <v>12</v>
      </c>
      <c r="X799">
        <v>58</v>
      </c>
      <c r="Y799">
        <v>366</v>
      </c>
      <c r="Z799">
        <v>22</v>
      </c>
      <c r="AA799">
        <v>21</v>
      </c>
      <c r="AD799">
        <v>39</v>
      </c>
      <c r="AE799">
        <v>798</v>
      </c>
      <c r="AF799" s="16" t="s">
        <v>3143</v>
      </c>
      <c r="AG799" s="16"/>
      <c r="AH799" s="16"/>
      <c r="AI799" s="16" t="str">
        <f t="shared" si="48"/>
        <v>(167,4,2,12,58,366,21, null, 39, 'Chambers 2025 Europe',2025, '2024-05-16','2024-05-16','".Carbon::now()."','".Carbon::now()."'),</v>
      </c>
      <c r="AJ799" s="16" t="str">
        <f t="shared" si="49"/>
        <v>('".DB::select("SELECT id_status FROM `status` WHERE `element_type` = 'task' AND status_type = 'client' AND name ='PRE-FORECAST'")[0]-&gt;id_status."',798,1),</v>
      </c>
      <c r="AK799" s="16" t="str">
        <f t="shared" si="50"/>
        <v/>
      </c>
      <c r="AL799" s="16" t="str">
        <f t="shared" si="51"/>
        <v/>
      </c>
    </row>
    <row r="800" spans="1:38" x14ac:dyDescent="0.25">
      <c r="A800" s="16" t="s">
        <v>354</v>
      </c>
      <c r="B800" s="16" t="s">
        <v>26</v>
      </c>
      <c r="C800" s="16" t="s">
        <v>41</v>
      </c>
      <c r="D800" s="16" t="s">
        <v>28</v>
      </c>
      <c r="E800" s="16" t="s">
        <v>51</v>
      </c>
      <c r="F800" s="16" t="s">
        <v>31</v>
      </c>
      <c r="G800" s="16" t="s">
        <v>355</v>
      </c>
      <c r="H800" s="16" t="s">
        <v>208</v>
      </c>
      <c r="I800" s="16" t="s">
        <v>35</v>
      </c>
      <c r="J800" s="16" t="s">
        <v>95</v>
      </c>
      <c r="M800" s="16"/>
      <c r="N800" s="7">
        <v>45058</v>
      </c>
      <c r="O800" s="9">
        <v>45063</v>
      </c>
      <c r="P800" t="s">
        <v>1191</v>
      </c>
      <c r="Q800">
        <v>1</v>
      </c>
      <c r="R800">
        <v>23</v>
      </c>
      <c r="S800">
        <v>5</v>
      </c>
      <c r="T800" t="s">
        <v>2948</v>
      </c>
      <c r="U800">
        <v>63</v>
      </c>
      <c r="V800">
        <v>2</v>
      </c>
      <c r="W800">
        <v>12</v>
      </c>
      <c r="X800">
        <v>80</v>
      </c>
      <c r="Y800">
        <v>366</v>
      </c>
      <c r="Z800">
        <v>20</v>
      </c>
      <c r="AA800">
        <v>8</v>
      </c>
      <c r="AE800">
        <v>799</v>
      </c>
      <c r="AF800" s="16" t="s">
        <v>24</v>
      </c>
      <c r="AG800" s="16"/>
      <c r="AH800" s="16"/>
      <c r="AI800" s="16" t="str">
        <f t="shared" si="48"/>
        <v>(63,5,2,12,80,366,8, null, null, 'Chambers 2024 Europe',2024, '2023-05-17','2023-05-17','".Carbon::now()."','".Carbon::now()."'),</v>
      </c>
      <c r="AJ800" s="16" t="str">
        <f t="shared" si="49"/>
        <v>('".DB::select("SELECT id_status FROM `status` WHERE `element_type` = 'task' AND status_type = 'client' AND name ='CANCELLED'")[0]-&gt;id_status."',799,1),</v>
      </c>
      <c r="AK800" s="16" t="str">
        <f t="shared" si="50"/>
        <v/>
      </c>
      <c r="AL800" s="16" t="str">
        <f t="shared" si="51"/>
        <v/>
      </c>
    </row>
    <row r="801" spans="1:38" x14ac:dyDescent="0.25">
      <c r="A801" s="16" t="s">
        <v>365</v>
      </c>
      <c r="B801" s="16" t="s">
        <v>62</v>
      </c>
      <c r="C801" s="16" t="s">
        <v>41</v>
      </c>
      <c r="D801" s="16" t="s">
        <v>28</v>
      </c>
      <c r="E801" s="16" t="s">
        <v>51</v>
      </c>
      <c r="F801" s="16" t="s">
        <v>31</v>
      </c>
      <c r="G801" s="16" t="s">
        <v>430</v>
      </c>
      <c r="H801" s="16" t="s">
        <v>208</v>
      </c>
      <c r="I801" s="16" t="s">
        <v>73</v>
      </c>
      <c r="J801" s="16" t="s">
        <v>73</v>
      </c>
      <c r="M801" s="16" t="s">
        <v>54</v>
      </c>
      <c r="N801" s="7">
        <v>45176</v>
      </c>
      <c r="O801" s="9">
        <v>45063</v>
      </c>
      <c r="P801" t="s">
        <v>1191</v>
      </c>
      <c r="Q801">
        <v>1</v>
      </c>
      <c r="R801">
        <v>33</v>
      </c>
      <c r="S801">
        <v>4</v>
      </c>
      <c r="T801" t="s">
        <v>3029</v>
      </c>
      <c r="U801">
        <v>17</v>
      </c>
      <c r="V801">
        <v>2</v>
      </c>
      <c r="W801">
        <v>12</v>
      </c>
      <c r="X801">
        <v>11</v>
      </c>
      <c r="Y801">
        <v>366</v>
      </c>
      <c r="Z801">
        <v>4</v>
      </c>
      <c r="AA801">
        <v>4</v>
      </c>
      <c r="AD801">
        <v>50</v>
      </c>
      <c r="AE801">
        <v>800</v>
      </c>
      <c r="AF801" s="16" t="s">
        <v>39</v>
      </c>
      <c r="AG801" s="16"/>
      <c r="AH801" s="16"/>
      <c r="AI801" s="16" t="str">
        <f t="shared" si="48"/>
        <v>(17,4,2,12,11,366,4, null, 50, 'Chambers 2024 Europe',2024, '2023-05-17','2023-05-17','".Carbon::now()."','".Carbon::now()."'),</v>
      </c>
      <c r="AJ801" s="16" t="str">
        <f t="shared" si="49"/>
        <v>('".DB::select("SELECT id_status FROM `status` WHERE `element_type` = 'task' AND status_type = 'client' AND name ='CONFIRMED'")[0]-&gt;id_status."',800,1),</v>
      </c>
      <c r="AK801" s="16" t="str">
        <f t="shared" si="50"/>
        <v/>
      </c>
      <c r="AL801" s="16" t="str">
        <f t="shared" si="51"/>
        <v/>
      </c>
    </row>
    <row r="802" spans="1:38" x14ac:dyDescent="0.25">
      <c r="A802" s="16" t="s">
        <v>365</v>
      </c>
      <c r="B802" s="16" t="s">
        <v>62</v>
      </c>
      <c r="C802" s="16" t="s">
        <v>41</v>
      </c>
      <c r="D802" s="16" t="s">
        <v>28</v>
      </c>
      <c r="E802" s="16" t="s">
        <v>51</v>
      </c>
      <c r="F802" s="16" t="s">
        <v>31</v>
      </c>
      <c r="G802" s="16" t="s">
        <v>432</v>
      </c>
      <c r="H802" s="16" t="s">
        <v>208</v>
      </c>
      <c r="I802" s="16" t="s">
        <v>73</v>
      </c>
      <c r="J802" s="16" t="s">
        <v>73</v>
      </c>
      <c r="M802" s="16" t="s">
        <v>54</v>
      </c>
      <c r="N802" s="7"/>
      <c r="O802" s="9">
        <v>45063</v>
      </c>
      <c r="P802" t="s">
        <v>1191</v>
      </c>
      <c r="Q802">
        <v>1</v>
      </c>
      <c r="R802">
        <v>33</v>
      </c>
      <c r="S802">
        <v>4</v>
      </c>
      <c r="T802" t="s">
        <v>3029</v>
      </c>
      <c r="U802">
        <v>17</v>
      </c>
      <c r="V802">
        <v>2</v>
      </c>
      <c r="W802">
        <v>12</v>
      </c>
      <c r="X802">
        <v>39</v>
      </c>
      <c r="Y802">
        <v>366</v>
      </c>
      <c r="Z802">
        <v>4</v>
      </c>
      <c r="AA802">
        <v>4</v>
      </c>
      <c r="AD802">
        <v>50</v>
      </c>
      <c r="AE802">
        <v>801</v>
      </c>
      <c r="AF802" s="16" t="s">
        <v>39</v>
      </c>
      <c r="AG802" s="16"/>
      <c r="AH802" s="16"/>
      <c r="AI802" s="16" t="str">
        <f t="shared" si="48"/>
        <v>(17,4,2,12,39,366,4, null, 50, 'Chambers 2024 Europe',2024, '2023-05-17','2023-05-17','".Carbon::now()."','".Carbon::now()."'),</v>
      </c>
      <c r="AJ802" s="16" t="str">
        <f t="shared" si="49"/>
        <v>('".DB::select("SELECT id_status FROM `status` WHERE `element_type` = 'task' AND status_type = 'client' AND name ='CONFIRMED'")[0]-&gt;id_status."',801,1),</v>
      </c>
      <c r="AK802" s="16" t="str">
        <f t="shared" si="50"/>
        <v/>
      </c>
      <c r="AL802" s="16" t="str">
        <f t="shared" si="51"/>
        <v/>
      </c>
    </row>
    <row r="803" spans="1:38" x14ac:dyDescent="0.25">
      <c r="A803" s="16" t="s">
        <v>215</v>
      </c>
      <c r="B803" s="16" t="s">
        <v>3139</v>
      </c>
      <c r="C803" s="16" t="s">
        <v>240</v>
      </c>
      <c r="D803" s="16" t="s">
        <v>28</v>
      </c>
      <c r="E803" s="16" t="s">
        <v>241</v>
      </c>
      <c r="F803" s="16" t="s">
        <v>242</v>
      </c>
      <c r="G803" s="16" t="s">
        <v>216</v>
      </c>
      <c r="H803" s="16" t="s">
        <v>566</v>
      </c>
      <c r="I803" s="16" t="s">
        <v>38</v>
      </c>
      <c r="J803" s="16" t="s">
        <v>218</v>
      </c>
      <c r="M803" s="16" t="s">
        <v>37</v>
      </c>
      <c r="N803" s="7">
        <v>44958</v>
      </c>
      <c r="O803" s="9">
        <v>44958</v>
      </c>
      <c r="P803" t="s">
        <v>1213</v>
      </c>
      <c r="Q803">
        <v>1</v>
      </c>
      <c r="R803">
        <v>13</v>
      </c>
      <c r="S803">
        <v>5</v>
      </c>
      <c r="T803" t="s">
        <v>2965</v>
      </c>
      <c r="U803">
        <v>57</v>
      </c>
      <c r="V803">
        <v>9</v>
      </c>
      <c r="W803">
        <v>40</v>
      </c>
      <c r="X803">
        <v>32</v>
      </c>
      <c r="Y803">
        <v>421</v>
      </c>
      <c r="Z803">
        <v>15</v>
      </c>
      <c r="AA803">
        <v>13</v>
      </c>
      <c r="AD803">
        <v>42</v>
      </c>
      <c r="AE803">
        <v>802</v>
      </c>
      <c r="AF803" s="16" t="s">
        <v>39</v>
      </c>
      <c r="AG803" s="16"/>
      <c r="AH803" s="16"/>
      <c r="AI803" s="16" t="str">
        <f t="shared" si="48"/>
        <v>(57,5,9,40,32,421,13, null, 42, 'IFLR 2024 Western Europe',2024, '2023-02-01','2023-02-01','".Carbon::now()."','".Carbon::now()."'),</v>
      </c>
      <c r="AJ803" s="16" t="str">
        <f t="shared" si="49"/>
        <v>('".DB::select("SELECT id_status FROM `status` WHERE `element_type` = 'task' AND status_type = 'client' AND name ='CONFIRMED'")[0]-&gt;id_status."',802,1),</v>
      </c>
      <c r="AK803" s="16" t="str">
        <f t="shared" si="50"/>
        <v/>
      </c>
      <c r="AL803" s="16" t="str">
        <f t="shared" si="51"/>
        <v/>
      </c>
    </row>
    <row r="804" spans="1:38" x14ac:dyDescent="0.25">
      <c r="A804" s="16" t="s">
        <v>215</v>
      </c>
      <c r="B804" s="16" t="s">
        <v>3139</v>
      </c>
      <c r="C804" s="16" t="s">
        <v>240</v>
      </c>
      <c r="D804" s="16" t="s">
        <v>349</v>
      </c>
      <c r="E804" s="16" t="s">
        <v>3375</v>
      </c>
      <c r="F804" s="16" t="s">
        <v>242</v>
      </c>
      <c r="G804" s="16" t="s">
        <v>216</v>
      </c>
      <c r="H804" s="16" t="s">
        <v>566</v>
      </c>
      <c r="I804" s="16" t="s">
        <v>38</v>
      </c>
      <c r="J804" s="16" t="s">
        <v>218</v>
      </c>
      <c r="M804" s="16" t="s">
        <v>37</v>
      </c>
      <c r="N804" s="7">
        <v>45323</v>
      </c>
      <c r="O804" s="9">
        <v>45323</v>
      </c>
      <c r="P804" t="s">
        <v>3124</v>
      </c>
      <c r="Q804">
        <v>1</v>
      </c>
      <c r="R804">
        <v>13</v>
      </c>
      <c r="S804">
        <v>5</v>
      </c>
      <c r="T804" t="s">
        <v>4975</v>
      </c>
      <c r="U804">
        <v>177</v>
      </c>
      <c r="V804">
        <v>9</v>
      </c>
      <c r="W804">
        <v>40</v>
      </c>
      <c r="X804">
        <v>32</v>
      </c>
      <c r="Y804">
        <v>421</v>
      </c>
      <c r="Z804">
        <v>15</v>
      </c>
      <c r="AA804">
        <v>13</v>
      </c>
      <c r="AD804">
        <v>42</v>
      </c>
      <c r="AE804">
        <v>803</v>
      </c>
      <c r="AF804" s="16" t="s">
        <v>3143</v>
      </c>
      <c r="AG804" s="16"/>
      <c r="AH804" s="16"/>
      <c r="AI804" s="16" t="str">
        <f t="shared" si="48"/>
        <v>(177,5,9,40,32,421,13, null, 42, 'IFLR 2025 Western Europe',2025, '2024-02-01','2024-02-01','".Carbon::now()."','".Carbon::now()."'),</v>
      </c>
      <c r="AJ804" s="16" t="str">
        <f t="shared" si="49"/>
        <v>('".DB::select("SELECT id_status FROM `status` WHERE `element_type` = 'task' AND status_type = 'client' AND name ='PRE-FORECAST'")[0]-&gt;id_status."',803,1),</v>
      </c>
      <c r="AK804" s="16" t="str">
        <f t="shared" si="50"/>
        <v/>
      </c>
      <c r="AL804" s="16" t="str">
        <f t="shared" si="51"/>
        <v/>
      </c>
    </row>
    <row r="805" spans="1:38" x14ac:dyDescent="0.25">
      <c r="A805" s="16" t="s">
        <v>215</v>
      </c>
      <c r="B805" s="16" t="s">
        <v>3139</v>
      </c>
      <c r="C805" s="16" t="s">
        <v>240</v>
      </c>
      <c r="D805" s="16" t="s">
        <v>28</v>
      </c>
      <c r="E805" s="16" t="s">
        <v>241</v>
      </c>
      <c r="F805" s="16" t="s">
        <v>242</v>
      </c>
      <c r="G805" s="16" t="s">
        <v>216</v>
      </c>
      <c r="H805" s="16" t="s">
        <v>3347</v>
      </c>
      <c r="I805" s="16" t="s">
        <v>38</v>
      </c>
      <c r="J805" s="16" t="s">
        <v>218</v>
      </c>
      <c r="M805" s="16" t="s">
        <v>37</v>
      </c>
      <c r="N805" s="7">
        <v>44958</v>
      </c>
      <c r="O805" s="9">
        <v>44958</v>
      </c>
      <c r="P805" t="s">
        <v>1213</v>
      </c>
      <c r="Q805">
        <v>1</v>
      </c>
      <c r="R805">
        <v>13</v>
      </c>
      <c r="S805">
        <v>5</v>
      </c>
      <c r="T805" t="s">
        <v>2965</v>
      </c>
      <c r="U805">
        <v>57</v>
      </c>
      <c r="V805">
        <v>9</v>
      </c>
      <c r="W805">
        <v>40</v>
      </c>
      <c r="X805">
        <v>32</v>
      </c>
      <c r="Y805">
        <v>430</v>
      </c>
      <c r="Z805">
        <v>15</v>
      </c>
      <c r="AA805">
        <v>13</v>
      </c>
      <c r="AD805">
        <v>42</v>
      </c>
      <c r="AE805">
        <v>804</v>
      </c>
      <c r="AF805" s="16" t="s">
        <v>39</v>
      </c>
      <c r="AG805" s="16"/>
      <c r="AH805" s="16"/>
      <c r="AI805" s="16" t="str">
        <f t="shared" si="48"/>
        <v>(57,5,9,40,32,430,13, null, 42, 'IFLR 2024 Western Europe',2024, '2023-02-01','2023-02-01','".Carbon::now()."','".Carbon::now()."'),</v>
      </c>
      <c r="AJ805" s="16" t="str">
        <f t="shared" si="49"/>
        <v>('".DB::select("SELECT id_status FROM `status` WHERE `element_type` = 'task' AND status_type = 'client' AND name ='CONFIRMED'")[0]-&gt;id_status."',804,1),</v>
      </c>
      <c r="AK805" s="16" t="str">
        <f t="shared" si="50"/>
        <v/>
      </c>
      <c r="AL805" s="16" t="str">
        <f t="shared" si="51"/>
        <v/>
      </c>
    </row>
    <row r="806" spans="1:38" x14ac:dyDescent="0.25">
      <c r="A806" s="16" t="s">
        <v>215</v>
      </c>
      <c r="B806" s="16" t="s">
        <v>3139</v>
      </c>
      <c r="C806" s="16" t="s">
        <v>240</v>
      </c>
      <c r="D806" s="16" t="s">
        <v>349</v>
      </c>
      <c r="E806" s="16" t="s">
        <v>3375</v>
      </c>
      <c r="F806" s="16" t="s">
        <v>242</v>
      </c>
      <c r="G806" s="16" t="s">
        <v>216</v>
      </c>
      <c r="H806" s="16" t="s">
        <v>3347</v>
      </c>
      <c r="I806" s="16" t="s">
        <v>38</v>
      </c>
      <c r="J806" s="16" t="s">
        <v>218</v>
      </c>
      <c r="M806" s="16" t="s">
        <v>37</v>
      </c>
      <c r="N806" s="7">
        <v>45326</v>
      </c>
      <c r="O806" s="9">
        <v>45326</v>
      </c>
      <c r="P806" t="s">
        <v>5043</v>
      </c>
      <c r="Q806">
        <v>1</v>
      </c>
      <c r="R806">
        <v>13</v>
      </c>
      <c r="S806">
        <v>5</v>
      </c>
      <c r="T806" t="s">
        <v>4975</v>
      </c>
      <c r="U806">
        <v>177</v>
      </c>
      <c r="V806">
        <v>9</v>
      </c>
      <c r="W806">
        <v>40</v>
      </c>
      <c r="X806">
        <v>32</v>
      </c>
      <c r="Y806">
        <v>430</v>
      </c>
      <c r="Z806">
        <v>15</v>
      </c>
      <c r="AA806">
        <v>13</v>
      </c>
      <c r="AD806">
        <v>42</v>
      </c>
      <c r="AE806">
        <v>805</v>
      </c>
      <c r="AF806" s="16" t="s">
        <v>3143</v>
      </c>
      <c r="AG806" s="16"/>
      <c r="AH806" s="16"/>
      <c r="AI806" s="16" t="str">
        <f t="shared" si="48"/>
        <v>(177,5,9,40,32,430,13, null, 42, 'IFLR 2025 Western Europe',2025, '2024-02-04','2024-02-04','".Carbon::now()."','".Carbon::now()."'),</v>
      </c>
      <c r="AJ806" s="16" t="str">
        <f t="shared" si="49"/>
        <v>('".DB::select("SELECT id_status FROM `status` WHERE `element_type` = 'task' AND status_type = 'client' AND name ='PRE-FORECAST'")[0]-&gt;id_status."',805,1),</v>
      </c>
      <c r="AK806" s="16" t="str">
        <f t="shared" si="50"/>
        <v/>
      </c>
      <c r="AL806" s="16" t="str">
        <f t="shared" si="51"/>
        <v/>
      </c>
    </row>
    <row r="807" spans="1:38" x14ac:dyDescent="0.25">
      <c r="A807" s="16" t="s">
        <v>215</v>
      </c>
      <c r="B807" s="16" t="s">
        <v>3139</v>
      </c>
      <c r="C807" s="16" t="s">
        <v>240</v>
      </c>
      <c r="D807" s="16" t="s">
        <v>28</v>
      </c>
      <c r="E807" s="16" t="s">
        <v>241</v>
      </c>
      <c r="F807" s="16" t="s">
        <v>242</v>
      </c>
      <c r="G807" s="16" t="s">
        <v>216</v>
      </c>
      <c r="H807" s="16" t="s">
        <v>319</v>
      </c>
      <c r="I807" s="16" t="s">
        <v>38</v>
      </c>
      <c r="J807" s="16" t="s">
        <v>218</v>
      </c>
      <c r="M807" s="16" t="s">
        <v>37</v>
      </c>
      <c r="N807" s="7">
        <v>44958</v>
      </c>
      <c r="O807" s="9">
        <v>44958</v>
      </c>
      <c r="P807" t="s">
        <v>1213</v>
      </c>
      <c r="Q807">
        <v>1</v>
      </c>
      <c r="R807">
        <v>13</v>
      </c>
      <c r="S807">
        <v>5</v>
      </c>
      <c r="T807" t="s">
        <v>2965</v>
      </c>
      <c r="U807">
        <v>57</v>
      </c>
      <c r="V807">
        <v>9</v>
      </c>
      <c r="W807">
        <v>40</v>
      </c>
      <c r="X807">
        <v>32</v>
      </c>
      <c r="Y807">
        <v>424</v>
      </c>
      <c r="Z807">
        <v>15</v>
      </c>
      <c r="AA807">
        <v>13</v>
      </c>
      <c r="AD807">
        <v>42</v>
      </c>
      <c r="AE807">
        <v>806</v>
      </c>
      <c r="AF807" s="16" t="s">
        <v>39</v>
      </c>
      <c r="AG807" s="16"/>
      <c r="AH807" s="16"/>
      <c r="AI807" s="16" t="str">
        <f t="shared" si="48"/>
        <v>(57,5,9,40,32,424,13, null, 42, 'IFLR 2024 Western Europe',2024, '2023-02-01','2023-02-01','".Carbon::now()."','".Carbon::now()."'),</v>
      </c>
      <c r="AJ807" s="16" t="str">
        <f t="shared" si="49"/>
        <v>('".DB::select("SELECT id_status FROM `status` WHERE `element_type` = 'task' AND status_type = 'client' AND name ='CONFIRMED'")[0]-&gt;id_status."',806,1),</v>
      </c>
      <c r="AK807" s="16" t="str">
        <f t="shared" si="50"/>
        <v/>
      </c>
      <c r="AL807" s="16" t="str">
        <f t="shared" si="51"/>
        <v/>
      </c>
    </row>
    <row r="808" spans="1:38" x14ac:dyDescent="0.25">
      <c r="A808" s="16" t="s">
        <v>215</v>
      </c>
      <c r="B808" s="16" t="s">
        <v>3139</v>
      </c>
      <c r="C808" s="16" t="s">
        <v>240</v>
      </c>
      <c r="D808" s="16" t="s">
        <v>349</v>
      </c>
      <c r="E808" s="16" t="s">
        <v>3375</v>
      </c>
      <c r="F808" s="16" t="s">
        <v>242</v>
      </c>
      <c r="G808" s="16" t="s">
        <v>216</v>
      </c>
      <c r="H808" s="16" t="s">
        <v>319</v>
      </c>
      <c r="I808" s="16" t="s">
        <v>38</v>
      </c>
      <c r="J808" s="16" t="s">
        <v>218</v>
      </c>
      <c r="M808" s="16" t="s">
        <v>37</v>
      </c>
      <c r="N808" s="7">
        <v>45324</v>
      </c>
      <c r="O808" s="9">
        <v>45324</v>
      </c>
      <c r="P808" t="s">
        <v>5044</v>
      </c>
      <c r="Q808">
        <v>1</v>
      </c>
      <c r="R808">
        <v>13</v>
      </c>
      <c r="S808">
        <v>5</v>
      </c>
      <c r="T808" t="s">
        <v>4975</v>
      </c>
      <c r="U808">
        <v>177</v>
      </c>
      <c r="V808">
        <v>9</v>
      </c>
      <c r="W808">
        <v>40</v>
      </c>
      <c r="X808">
        <v>32</v>
      </c>
      <c r="Y808">
        <v>424</v>
      </c>
      <c r="Z808">
        <v>15</v>
      </c>
      <c r="AA808">
        <v>13</v>
      </c>
      <c r="AD808">
        <v>42</v>
      </c>
      <c r="AE808">
        <v>807</v>
      </c>
      <c r="AF808" s="16" t="s">
        <v>3143</v>
      </c>
      <c r="AG808" s="16"/>
      <c r="AH808" s="16"/>
      <c r="AI808" s="16" t="str">
        <f t="shared" si="48"/>
        <v>(177,5,9,40,32,424,13, null, 42, 'IFLR 2025 Western Europe',2025, '2024-02-02','2024-02-02','".Carbon::now()."','".Carbon::now()."'),</v>
      </c>
      <c r="AJ808" s="16" t="str">
        <f t="shared" si="49"/>
        <v>('".DB::select("SELECT id_status FROM `status` WHERE `element_type` = 'task' AND status_type = 'client' AND name ='PRE-FORECAST'")[0]-&gt;id_status."',807,1),</v>
      </c>
      <c r="AK808" s="16" t="str">
        <f t="shared" si="50"/>
        <v/>
      </c>
      <c r="AL808" s="16" t="str">
        <f t="shared" si="51"/>
        <v/>
      </c>
    </row>
    <row r="809" spans="1:38" x14ac:dyDescent="0.25">
      <c r="A809" s="16" t="s">
        <v>215</v>
      </c>
      <c r="B809" s="16" t="s">
        <v>3139</v>
      </c>
      <c r="C809" s="16" t="s">
        <v>240</v>
      </c>
      <c r="D809" s="16" t="s">
        <v>28</v>
      </c>
      <c r="E809" s="16" t="s">
        <v>241</v>
      </c>
      <c r="F809" s="16" t="s">
        <v>242</v>
      </c>
      <c r="G809" s="16" t="s">
        <v>216</v>
      </c>
      <c r="H809" s="16" t="s">
        <v>238</v>
      </c>
      <c r="I809" s="16" t="s">
        <v>38</v>
      </c>
      <c r="J809" s="16" t="s">
        <v>218</v>
      </c>
      <c r="M809" s="16" t="s">
        <v>37</v>
      </c>
      <c r="N809" s="7">
        <v>44958</v>
      </c>
      <c r="O809" s="9">
        <v>44958</v>
      </c>
      <c r="P809" t="s">
        <v>1213</v>
      </c>
      <c r="Q809">
        <v>1</v>
      </c>
      <c r="R809">
        <v>13</v>
      </c>
      <c r="S809">
        <v>5</v>
      </c>
      <c r="T809" t="s">
        <v>2965</v>
      </c>
      <c r="U809">
        <v>57</v>
      </c>
      <c r="V809">
        <v>9</v>
      </c>
      <c r="W809">
        <v>40</v>
      </c>
      <c r="X809">
        <v>32</v>
      </c>
      <c r="Y809">
        <v>425</v>
      </c>
      <c r="Z809">
        <v>15</v>
      </c>
      <c r="AA809">
        <v>13</v>
      </c>
      <c r="AD809">
        <v>42</v>
      </c>
      <c r="AE809">
        <v>808</v>
      </c>
      <c r="AF809" s="16" t="s">
        <v>39</v>
      </c>
      <c r="AG809" s="16"/>
      <c r="AH809" s="16"/>
      <c r="AI809" s="16" t="str">
        <f t="shared" si="48"/>
        <v>(57,5,9,40,32,425,13, null, 42, 'IFLR 2024 Western Europe',2024, '2023-02-01','2023-02-01','".Carbon::now()."','".Carbon::now()."'),</v>
      </c>
      <c r="AJ809" s="16" t="str">
        <f t="shared" si="49"/>
        <v>('".DB::select("SELECT id_status FROM `status` WHERE `element_type` = 'task' AND status_type = 'client' AND name ='CONFIRMED'")[0]-&gt;id_status."',808,1),</v>
      </c>
      <c r="AK809" s="16" t="str">
        <f t="shared" si="50"/>
        <v/>
      </c>
      <c r="AL809" s="16" t="str">
        <f t="shared" si="51"/>
        <v/>
      </c>
    </row>
    <row r="810" spans="1:38" x14ac:dyDescent="0.25">
      <c r="A810" s="16" t="s">
        <v>215</v>
      </c>
      <c r="B810" s="16" t="s">
        <v>3139</v>
      </c>
      <c r="C810" s="16" t="s">
        <v>240</v>
      </c>
      <c r="D810" s="16" t="s">
        <v>349</v>
      </c>
      <c r="E810" s="16" t="s">
        <v>3375</v>
      </c>
      <c r="F810" s="16" t="s">
        <v>242</v>
      </c>
      <c r="G810" s="16" t="s">
        <v>216</v>
      </c>
      <c r="H810" s="16" t="s">
        <v>238</v>
      </c>
      <c r="I810" s="16" t="s">
        <v>38</v>
      </c>
      <c r="J810" s="16" t="s">
        <v>218</v>
      </c>
      <c r="M810" s="16" t="s">
        <v>37</v>
      </c>
      <c r="N810" s="7">
        <v>45325</v>
      </c>
      <c r="O810" s="9">
        <v>45325</v>
      </c>
      <c r="P810" t="s">
        <v>5045</v>
      </c>
      <c r="Q810">
        <v>1</v>
      </c>
      <c r="R810">
        <v>13</v>
      </c>
      <c r="S810">
        <v>5</v>
      </c>
      <c r="T810" t="s">
        <v>4975</v>
      </c>
      <c r="U810">
        <v>177</v>
      </c>
      <c r="V810">
        <v>9</v>
      </c>
      <c r="W810">
        <v>40</v>
      </c>
      <c r="X810">
        <v>32</v>
      </c>
      <c r="Y810">
        <v>425</v>
      </c>
      <c r="Z810">
        <v>15</v>
      </c>
      <c r="AA810">
        <v>13</v>
      </c>
      <c r="AD810">
        <v>42</v>
      </c>
      <c r="AE810">
        <v>809</v>
      </c>
      <c r="AF810" s="16" t="s">
        <v>3143</v>
      </c>
      <c r="AG810" s="16"/>
      <c r="AH810" s="16"/>
      <c r="AI810" s="16" t="str">
        <f t="shared" si="48"/>
        <v>(177,5,9,40,32,425,13, null, 42, 'IFLR 2025 Western Europe',2025, '2024-02-03','2024-02-03','".Carbon::now()."','".Carbon::now()."'),</v>
      </c>
      <c r="AJ810" s="16" t="str">
        <f t="shared" si="49"/>
        <v>('".DB::select("SELECT id_status FROM `status` WHERE `element_type` = 'task' AND status_type = 'client' AND name ='PRE-FORECAST'")[0]-&gt;id_status."',809,1),</v>
      </c>
      <c r="AK810" s="16" t="str">
        <f t="shared" si="50"/>
        <v/>
      </c>
      <c r="AL810" s="16" t="str">
        <f t="shared" si="51"/>
        <v/>
      </c>
    </row>
    <row r="811" spans="1:38" x14ac:dyDescent="0.25">
      <c r="A811" s="16" t="s">
        <v>215</v>
      </c>
      <c r="B811" s="16" t="s">
        <v>3139</v>
      </c>
      <c r="C811" s="16" t="s">
        <v>240</v>
      </c>
      <c r="D811" s="16" t="s">
        <v>28</v>
      </c>
      <c r="E811" s="16" t="s">
        <v>241</v>
      </c>
      <c r="F811" s="16" t="s">
        <v>242</v>
      </c>
      <c r="G811" s="16" t="s">
        <v>216</v>
      </c>
      <c r="H811" s="16" t="s">
        <v>243</v>
      </c>
      <c r="I811" s="16" t="s">
        <v>38</v>
      </c>
      <c r="J811" s="16" t="s">
        <v>218</v>
      </c>
      <c r="M811" s="16" t="s">
        <v>37</v>
      </c>
      <c r="N811" s="7">
        <v>44958</v>
      </c>
      <c r="O811" s="9">
        <v>44958</v>
      </c>
      <c r="P811" t="s">
        <v>1213</v>
      </c>
      <c r="Q811">
        <v>1</v>
      </c>
      <c r="R811">
        <v>13</v>
      </c>
      <c r="S811">
        <v>5</v>
      </c>
      <c r="T811" t="s">
        <v>2965</v>
      </c>
      <c r="U811">
        <v>57</v>
      </c>
      <c r="V811">
        <v>9</v>
      </c>
      <c r="W811">
        <v>40</v>
      </c>
      <c r="X811">
        <v>32</v>
      </c>
      <c r="Y811">
        <v>440</v>
      </c>
      <c r="Z811">
        <v>15</v>
      </c>
      <c r="AA811">
        <v>13</v>
      </c>
      <c r="AD811">
        <v>42</v>
      </c>
      <c r="AE811">
        <v>810</v>
      </c>
      <c r="AF811" s="16" t="s">
        <v>39</v>
      </c>
      <c r="AG811" s="16"/>
      <c r="AH811" s="16"/>
      <c r="AI811" s="16" t="str">
        <f t="shared" si="48"/>
        <v>(57,5,9,40,32,440,13, null, 42, 'IFLR 2024 Western Europe',2024, '2023-02-01','2023-02-01','".Carbon::now()."','".Carbon::now()."'),</v>
      </c>
      <c r="AJ811" s="16" t="str">
        <f t="shared" si="49"/>
        <v>('".DB::select("SELECT id_status FROM `status` WHERE `element_type` = 'task' AND status_type = 'client' AND name ='CONFIRMED'")[0]-&gt;id_status."',810,1),</v>
      </c>
      <c r="AK811" s="16" t="str">
        <f t="shared" si="50"/>
        <v/>
      </c>
      <c r="AL811" s="16" t="str">
        <f t="shared" si="51"/>
        <v/>
      </c>
    </row>
    <row r="812" spans="1:38" x14ac:dyDescent="0.25">
      <c r="A812" s="16" t="s">
        <v>215</v>
      </c>
      <c r="B812" s="16" t="s">
        <v>3139</v>
      </c>
      <c r="C812" s="16" t="s">
        <v>240</v>
      </c>
      <c r="D812" s="16" t="s">
        <v>349</v>
      </c>
      <c r="E812" s="16" t="s">
        <v>3375</v>
      </c>
      <c r="F812" s="16" t="s">
        <v>242</v>
      </c>
      <c r="G812" s="16" t="s">
        <v>216</v>
      </c>
      <c r="H812" s="16" t="s">
        <v>243</v>
      </c>
      <c r="I812" s="16" t="s">
        <v>38</v>
      </c>
      <c r="J812" s="16" t="s">
        <v>218</v>
      </c>
      <c r="M812" s="16" t="s">
        <v>37</v>
      </c>
      <c r="N812" s="7">
        <v>45327</v>
      </c>
      <c r="O812" s="9">
        <v>45327</v>
      </c>
      <c r="P812" t="s">
        <v>3127</v>
      </c>
      <c r="Q812">
        <v>1</v>
      </c>
      <c r="R812">
        <v>13</v>
      </c>
      <c r="S812">
        <v>5</v>
      </c>
      <c r="T812" t="s">
        <v>4975</v>
      </c>
      <c r="U812">
        <v>177</v>
      </c>
      <c r="V812">
        <v>9</v>
      </c>
      <c r="W812">
        <v>40</v>
      </c>
      <c r="X812">
        <v>32</v>
      </c>
      <c r="Y812">
        <v>440</v>
      </c>
      <c r="Z812">
        <v>15</v>
      </c>
      <c r="AA812">
        <v>13</v>
      </c>
      <c r="AD812">
        <v>42</v>
      </c>
      <c r="AE812">
        <v>811</v>
      </c>
      <c r="AF812" s="16" t="s">
        <v>3143</v>
      </c>
      <c r="AG812" s="16"/>
      <c r="AH812" s="16"/>
      <c r="AI812" s="16" t="str">
        <f t="shared" si="48"/>
        <v>(177,5,9,40,32,440,13, null, 42, 'IFLR 2025 Western Europe',2025, '2024-02-05','2024-02-05','".Carbon::now()."','".Carbon::now()."'),</v>
      </c>
      <c r="AJ812" s="16" t="str">
        <f t="shared" si="49"/>
        <v>('".DB::select("SELECT id_status FROM `status` WHERE `element_type` = 'task' AND status_type = 'client' AND name ='PRE-FORECAST'")[0]-&gt;id_status."',811,1),</v>
      </c>
      <c r="AK812" s="16" t="str">
        <f t="shared" si="50"/>
        <v/>
      </c>
      <c r="AL812" s="16" t="str">
        <f t="shared" si="51"/>
        <v/>
      </c>
    </row>
    <row r="813" spans="1:38" x14ac:dyDescent="0.25">
      <c r="A813" s="16" t="s">
        <v>235</v>
      </c>
      <c r="B813" s="16" t="s">
        <v>3139</v>
      </c>
      <c r="C813" s="16" t="s">
        <v>240</v>
      </c>
      <c r="D813" s="16" t="s">
        <v>28</v>
      </c>
      <c r="E813" s="16" t="s">
        <v>241</v>
      </c>
      <c r="F813" s="16" t="s">
        <v>242</v>
      </c>
      <c r="G813" s="16" t="s">
        <v>216</v>
      </c>
      <c r="H813" s="16" t="s">
        <v>243</v>
      </c>
      <c r="I813" s="16" t="s">
        <v>73</v>
      </c>
      <c r="J813" s="16" t="s">
        <v>36</v>
      </c>
      <c r="M813" s="16" t="s">
        <v>54</v>
      </c>
      <c r="N813" s="7">
        <v>44958</v>
      </c>
      <c r="O813" s="9">
        <v>44958</v>
      </c>
      <c r="P813" t="s">
        <v>1213</v>
      </c>
      <c r="Q813">
        <v>1</v>
      </c>
      <c r="R813">
        <v>15</v>
      </c>
      <c r="S813">
        <v>4</v>
      </c>
      <c r="T813" t="s">
        <v>2952</v>
      </c>
      <c r="U813">
        <v>66</v>
      </c>
      <c r="V813">
        <v>9</v>
      </c>
      <c r="W813">
        <v>40</v>
      </c>
      <c r="X813">
        <v>32</v>
      </c>
      <c r="Y813">
        <v>440</v>
      </c>
      <c r="Z813">
        <v>4</v>
      </c>
      <c r="AA813">
        <v>19</v>
      </c>
      <c r="AD813">
        <v>50</v>
      </c>
      <c r="AE813">
        <v>812</v>
      </c>
      <c r="AF813" s="16" t="s">
        <v>39</v>
      </c>
      <c r="AG813" s="16"/>
      <c r="AH813" s="16"/>
      <c r="AI813" s="16" t="str">
        <f t="shared" si="48"/>
        <v>(66,4,9,40,32,440,19, null, 50, 'IFLR 2024 Western Europe',2024, '2023-02-01','2023-02-01','".Carbon::now()."','".Carbon::now()."'),</v>
      </c>
      <c r="AJ813" s="16" t="str">
        <f t="shared" si="49"/>
        <v>('".DB::select("SELECT id_status FROM `status` WHERE `element_type` = 'task' AND status_type = 'client' AND name ='CONFIRMED'")[0]-&gt;id_status."',812,1),</v>
      </c>
      <c r="AK813" s="16" t="str">
        <f t="shared" si="50"/>
        <v/>
      </c>
      <c r="AL813" s="16" t="str">
        <f t="shared" si="51"/>
        <v/>
      </c>
    </row>
    <row r="814" spans="1:38" x14ac:dyDescent="0.25">
      <c r="A814" s="16" t="s">
        <v>235</v>
      </c>
      <c r="B814" s="16" t="s">
        <v>3139</v>
      </c>
      <c r="C814" s="16" t="s">
        <v>240</v>
      </c>
      <c r="D814" s="16" t="s">
        <v>28</v>
      </c>
      <c r="E814" s="16" t="s">
        <v>241</v>
      </c>
      <c r="F814" s="16" t="s">
        <v>242</v>
      </c>
      <c r="G814" s="16" t="s">
        <v>236</v>
      </c>
      <c r="H814" s="16" t="s">
        <v>243</v>
      </c>
      <c r="I814" s="16" t="s">
        <v>73</v>
      </c>
      <c r="J814" s="16" t="s">
        <v>36</v>
      </c>
      <c r="M814" s="16" t="s">
        <v>54</v>
      </c>
      <c r="N814" s="7">
        <v>44958</v>
      </c>
      <c r="O814" s="9">
        <v>44958</v>
      </c>
      <c r="P814" t="s">
        <v>1213</v>
      </c>
      <c r="Q814">
        <v>1</v>
      </c>
      <c r="R814">
        <v>15</v>
      </c>
      <c r="S814">
        <v>4</v>
      </c>
      <c r="T814" t="s">
        <v>2952</v>
      </c>
      <c r="U814">
        <v>66</v>
      </c>
      <c r="V814">
        <v>9</v>
      </c>
      <c r="W814">
        <v>40</v>
      </c>
      <c r="X814">
        <v>40</v>
      </c>
      <c r="Y814">
        <v>440</v>
      </c>
      <c r="Z814">
        <v>4</v>
      </c>
      <c r="AA814">
        <v>19</v>
      </c>
      <c r="AD814">
        <v>50</v>
      </c>
      <c r="AE814">
        <v>813</v>
      </c>
      <c r="AF814" s="16" t="s">
        <v>39</v>
      </c>
      <c r="AG814" s="16"/>
      <c r="AH814" s="16"/>
      <c r="AI814" s="16" t="str">
        <f t="shared" si="48"/>
        <v>(66,4,9,40,40,440,19, null, 50, 'IFLR 2024 Western Europe',2024, '2023-02-01','2023-02-01','".Carbon::now()."','".Carbon::now()."'),</v>
      </c>
      <c r="AJ814" s="16" t="str">
        <f t="shared" si="49"/>
        <v>('".DB::select("SELECT id_status FROM `status` WHERE `element_type` = 'task' AND status_type = 'client' AND name ='CONFIRMED'")[0]-&gt;id_status."',813,1),</v>
      </c>
      <c r="AK814" s="16" t="str">
        <f t="shared" si="50"/>
        <v/>
      </c>
      <c r="AL814" s="16" t="str">
        <f t="shared" si="51"/>
        <v/>
      </c>
    </row>
    <row r="815" spans="1:38" x14ac:dyDescent="0.25">
      <c r="A815" s="16" t="s">
        <v>235</v>
      </c>
      <c r="B815" s="16" t="s">
        <v>62</v>
      </c>
      <c r="C815" s="16" t="s">
        <v>240</v>
      </c>
      <c r="D815" s="16" t="s">
        <v>28</v>
      </c>
      <c r="E815" s="16" t="s">
        <v>241</v>
      </c>
      <c r="F815" s="16" t="s">
        <v>242</v>
      </c>
      <c r="G815" s="16" t="s">
        <v>237</v>
      </c>
      <c r="H815" s="16" t="s">
        <v>243</v>
      </c>
      <c r="I815" s="16" t="s">
        <v>73</v>
      </c>
      <c r="J815" s="16" t="s">
        <v>36</v>
      </c>
      <c r="M815" s="16"/>
      <c r="N815" s="7">
        <v>44958</v>
      </c>
      <c r="O815" s="9">
        <v>44958</v>
      </c>
      <c r="P815" t="s">
        <v>1213</v>
      </c>
      <c r="Q815">
        <v>1</v>
      </c>
      <c r="R815">
        <v>15</v>
      </c>
      <c r="S815">
        <v>4</v>
      </c>
      <c r="T815" t="s">
        <v>2952</v>
      </c>
      <c r="U815">
        <v>66</v>
      </c>
      <c r="V815">
        <v>9</v>
      </c>
      <c r="W815">
        <v>40</v>
      </c>
      <c r="X815">
        <v>106</v>
      </c>
      <c r="Y815">
        <v>440</v>
      </c>
      <c r="Z815">
        <v>4</v>
      </c>
      <c r="AA815">
        <v>19</v>
      </c>
      <c r="AE815">
        <v>814</v>
      </c>
      <c r="AF815" s="16" t="s">
        <v>24</v>
      </c>
      <c r="AG815" s="16"/>
      <c r="AH815" s="16"/>
      <c r="AI815" s="16" t="str">
        <f t="shared" si="48"/>
        <v>(66,4,9,40,106,440,19, null, null, 'IFLR 2024 Western Europe',2024, '2023-02-01','2023-02-01','".Carbon::now()."','".Carbon::now()."'),</v>
      </c>
      <c r="AJ815" s="16" t="str">
        <f t="shared" si="49"/>
        <v>('".DB::select("SELECT id_status FROM `status` WHERE `element_type` = 'task' AND status_type = 'client' AND name ='CANCELLED'")[0]-&gt;id_status."',814,1),</v>
      </c>
      <c r="AK815" s="16" t="str">
        <f t="shared" si="50"/>
        <v/>
      </c>
      <c r="AL815" s="16" t="str">
        <f t="shared" si="51"/>
        <v/>
      </c>
    </row>
    <row r="816" spans="1:38" x14ac:dyDescent="0.25">
      <c r="A816" s="16" t="s">
        <v>235</v>
      </c>
      <c r="B816" s="16" t="s">
        <v>3139</v>
      </c>
      <c r="C816" s="16" t="s">
        <v>240</v>
      </c>
      <c r="D816" s="16" t="s">
        <v>349</v>
      </c>
      <c r="E816" s="16" t="s">
        <v>3375</v>
      </c>
      <c r="F816" s="16" t="s">
        <v>242</v>
      </c>
      <c r="G816" s="16" t="s">
        <v>216</v>
      </c>
      <c r="H816" s="16" t="s">
        <v>243</v>
      </c>
      <c r="I816" s="16" t="s">
        <v>73</v>
      </c>
      <c r="J816" s="16" t="s">
        <v>36</v>
      </c>
      <c r="M816" s="16" t="s">
        <v>54</v>
      </c>
      <c r="N816" s="7">
        <v>45323</v>
      </c>
      <c r="O816" s="9">
        <v>45323</v>
      </c>
      <c r="P816" t="s">
        <v>3124</v>
      </c>
      <c r="Q816">
        <v>1</v>
      </c>
      <c r="R816">
        <v>15</v>
      </c>
      <c r="S816">
        <v>4</v>
      </c>
      <c r="T816" t="s">
        <v>4965</v>
      </c>
      <c r="U816">
        <v>172</v>
      </c>
      <c r="V816">
        <v>9</v>
      </c>
      <c r="W816">
        <v>40</v>
      </c>
      <c r="X816">
        <v>32</v>
      </c>
      <c r="Y816">
        <v>440</v>
      </c>
      <c r="Z816">
        <v>4</v>
      </c>
      <c r="AA816">
        <v>19</v>
      </c>
      <c r="AD816">
        <v>50</v>
      </c>
      <c r="AE816">
        <v>815</v>
      </c>
      <c r="AF816" s="16" t="s">
        <v>3143</v>
      </c>
      <c r="AG816" s="16"/>
      <c r="AH816" s="16"/>
      <c r="AI816" s="16" t="str">
        <f t="shared" si="48"/>
        <v>(172,4,9,40,32,440,19, null, 50, 'IFLR 2025 Western Europe',2025, '2024-02-01','2024-02-01','".Carbon::now()."','".Carbon::now()."'),</v>
      </c>
      <c r="AJ816" s="16" t="str">
        <f t="shared" si="49"/>
        <v>('".DB::select("SELECT id_status FROM `status` WHERE `element_type` = 'task' AND status_type = 'client' AND name ='PRE-FORECAST'")[0]-&gt;id_status."',815,1),</v>
      </c>
      <c r="AK816" s="16" t="str">
        <f t="shared" si="50"/>
        <v/>
      </c>
      <c r="AL816" s="16" t="str">
        <f t="shared" si="51"/>
        <v/>
      </c>
    </row>
    <row r="817" spans="1:38" x14ac:dyDescent="0.25">
      <c r="A817" s="16" t="s">
        <v>235</v>
      </c>
      <c r="B817" s="16" t="s">
        <v>3139</v>
      </c>
      <c r="C817" s="16" t="s">
        <v>240</v>
      </c>
      <c r="D817" s="16" t="s">
        <v>349</v>
      </c>
      <c r="E817" s="16" t="s">
        <v>3375</v>
      </c>
      <c r="F817" s="16" t="s">
        <v>242</v>
      </c>
      <c r="G817" s="16" t="s">
        <v>236</v>
      </c>
      <c r="H817" s="16" t="s">
        <v>243</v>
      </c>
      <c r="I817" s="16" t="s">
        <v>73</v>
      </c>
      <c r="J817" s="16" t="s">
        <v>36</v>
      </c>
      <c r="M817" s="16" t="s">
        <v>54</v>
      </c>
      <c r="N817" s="7">
        <v>45323</v>
      </c>
      <c r="O817" s="9">
        <v>45323</v>
      </c>
      <c r="P817" t="s">
        <v>3124</v>
      </c>
      <c r="Q817">
        <v>1</v>
      </c>
      <c r="R817">
        <v>15</v>
      </c>
      <c r="S817">
        <v>4</v>
      </c>
      <c r="T817" t="s">
        <v>4965</v>
      </c>
      <c r="U817">
        <v>172</v>
      </c>
      <c r="V817">
        <v>9</v>
      </c>
      <c r="W817">
        <v>40</v>
      </c>
      <c r="X817">
        <v>40</v>
      </c>
      <c r="Y817">
        <v>440</v>
      </c>
      <c r="Z817">
        <v>4</v>
      </c>
      <c r="AA817">
        <v>19</v>
      </c>
      <c r="AD817">
        <v>50</v>
      </c>
      <c r="AE817">
        <v>816</v>
      </c>
      <c r="AF817" s="16" t="s">
        <v>3143</v>
      </c>
      <c r="AG817" s="16"/>
      <c r="AH817" s="16"/>
      <c r="AI817" s="16" t="str">
        <f t="shared" si="48"/>
        <v>(172,4,9,40,40,440,19, null, 50, 'IFLR 2025 Western Europe',2025, '2024-02-01','2024-02-01','".Carbon::now()."','".Carbon::now()."'),</v>
      </c>
      <c r="AJ817" s="16" t="str">
        <f t="shared" si="49"/>
        <v>('".DB::select("SELECT id_status FROM `status` WHERE `element_type` = 'task' AND status_type = 'client' AND name ='PRE-FORECAST'")[0]-&gt;id_status."',816,1),</v>
      </c>
      <c r="AK817" s="16" t="str">
        <f t="shared" si="50"/>
        <v/>
      </c>
      <c r="AL817" s="16" t="str">
        <f t="shared" si="51"/>
        <v/>
      </c>
    </row>
    <row r="818" spans="1:38" x14ac:dyDescent="0.25">
      <c r="A818" s="16" t="s">
        <v>252</v>
      </c>
      <c r="B818" s="16" t="s">
        <v>3139</v>
      </c>
      <c r="C818" s="16" t="s">
        <v>240</v>
      </c>
      <c r="D818" s="16" t="s">
        <v>28</v>
      </c>
      <c r="E818" s="16" t="s">
        <v>241</v>
      </c>
      <c r="F818" s="16" t="s">
        <v>604</v>
      </c>
      <c r="G818" s="16" t="s">
        <v>253</v>
      </c>
      <c r="H818" s="16" t="s">
        <v>243</v>
      </c>
      <c r="I818" s="16" t="s">
        <v>35</v>
      </c>
      <c r="J818" s="16" t="s">
        <v>36</v>
      </c>
      <c r="M818" s="16" t="s">
        <v>96</v>
      </c>
      <c r="N818" s="7">
        <v>44958</v>
      </c>
      <c r="O818" s="9">
        <v>44958</v>
      </c>
      <c r="P818" t="s">
        <v>1213</v>
      </c>
      <c r="Q818">
        <v>1</v>
      </c>
      <c r="R818">
        <v>167</v>
      </c>
      <c r="S818">
        <v>5</v>
      </c>
      <c r="T818" t="s">
        <v>2984</v>
      </c>
      <c r="U818">
        <v>71</v>
      </c>
      <c r="V818">
        <v>9</v>
      </c>
      <c r="W818">
        <v>34</v>
      </c>
      <c r="X818">
        <v>10</v>
      </c>
      <c r="Y818">
        <v>440</v>
      </c>
      <c r="Z818">
        <v>20</v>
      </c>
      <c r="AA818">
        <v>19</v>
      </c>
      <c r="AD818">
        <v>18</v>
      </c>
      <c r="AE818">
        <v>817</v>
      </c>
      <c r="AF818" s="16" t="s">
        <v>39</v>
      </c>
      <c r="AG818" s="16"/>
      <c r="AH818" s="16"/>
      <c r="AI818" s="16" t="str">
        <f t="shared" si="48"/>
        <v>(71,5,9,34,10,440,19, null, 18, 'IFLR 2024 Western Europe',2024, '2023-02-01','2023-02-01','".Carbon::now()."','".Carbon::now()."'),</v>
      </c>
      <c r="AJ818" s="16" t="str">
        <f t="shared" si="49"/>
        <v>('".DB::select("SELECT id_status FROM `status` WHERE `element_type` = 'task' AND status_type = 'client' AND name ='CONFIRMED'")[0]-&gt;id_status."',817,1),</v>
      </c>
      <c r="AK818" s="16" t="str">
        <f t="shared" si="50"/>
        <v/>
      </c>
      <c r="AL818" s="16" t="str">
        <f t="shared" si="51"/>
        <v/>
      </c>
    </row>
    <row r="819" spans="1:38" x14ac:dyDescent="0.25">
      <c r="A819" s="16" t="s">
        <v>252</v>
      </c>
      <c r="B819" s="16" t="s">
        <v>3139</v>
      </c>
      <c r="C819" s="16" t="s">
        <v>240</v>
      </c>
      <c r="D819" s="16" t="s">
        <v>349</v>
      </c>
      <c r="E819" s="16" t="s">
        <v>3375</v>
      </c>
      <c r="F819" s="16" t="s">
        <v>604</v>
      </c>
      <c r="G819" s="16" t="s">
        <v>253</v>
      </c>
      <c r="H819" s="16" t="s">
        <v>243</v>
      </c>
      <c r="I819" s="16" t="s">
        <v>35</v>
      </c>
      <c r="J819" s="16" t="s">
        <v>36</v>
      </c>
      <c r="M819" s="16" t="s">
        <v>96</v>
      </c>
      <c r="N819" s="7">
        <v>45323</v>
      </c>
      <c r="O819" s="9">
        <v>45323</v>
      </c>
      <c r="P819" t="s">
        <v>3124</v>
      </c>
      <c r="Q819">
        <v>1</v>
      </c>
      <c r="R819">
        <v>167</v>
      </c>
      <c r="S819">
        <v>5</v>
      </c>
      <c r="T819" t="s">
        <v>4972</v>
      </c>
      <c r="U819">
        <v>188</v>
      </c>
      <c r="V819">
        <v>9</v>
      </c>
      <c r="W819">
        <v>34</v>
      </c>
      <c r="X819">
        <v>10</v>
      </c>
      <c r="Y819">
        <v>440</v>
      </c>
      <c r="Z819">
        <v>20</v>
      </c>
      <c r="AA819">
        <v>19</v>
      </c>
      <c r="AD819">
        <v>18</v>
      </c>
      <c r="AE819">
        <v>818</v>
      </c>
      <c r="AF819" s="16" t="s">
        <v>3143</v>
      </c>
      <c r="AG819" s="16"/>
      <c r="AH819" s="16"/>
      <c r="AI819" s="16" t="str">
        <f t="shared" si="48"/>
        <v>(188,5,9,34,10,440,19, null, 18, 'IFLR 2025 Western Europe',2025, '2024-02-01','2024-02-01','".Carbon::now()."','".Carbon::now()."'),</v>
      </c>
      <c r="AJ819" s="16" t="str">
        <f t="shared" si="49"/>
        <v>('".DB::select("SELECT id_status FROM `status` WHERE `element_type` = 'task' AND status_type = 'client' AND name ='PRE-FORECAST'")[0]-&gt;id_status."',818,1),</v>
      </c>
      <c r="AK819" s="16" t="str">
        <f t="shared" si="50"/>
        <v/>
      </c>
      <c r="AL819" s="16" t="str">
        <f t="shared" si="51"/>
        <v/>
      </c>
    </row>
    <row r="820" spans="1:38" x14ac:dyDescent="0.25">
      <c r="A820" s="16" t="s">
        <v>3483</v>
      </c>
      <c r="B820" s="16" t="s">
        <v>3139</v>
      </c>
      <c r="C820" s="16" t="s">
        <v>240</v>
      </c>
      <c r="D820" s="16" t="s">
        <v>349</v>
      </c>
      <c r="E820" s="16" t="s">
        <v>3486</v>
      </c>
      <c r="F820" s="16" t="s">
        <v>155</v>
      </c>
      <c r="G820" s="16" t="s">
        <v>433</v>
      </c>
      <c r="H820" s="16" t="s">
        <v>243</v>
      </c>
      <c r="I820" s="16" t="s">
        <v>94</v>
      </c>
      <c r="J820" s="16" t="s">
        <v>109</v>
      </c>
      <c r="M820" s="16" t="s">
        <v>234</v>
      </c>
      <c r="N820" s="7"/>
      <c r="O820" s="9">
        <v>45323</v>
      </c>
      <c r="P820" t="s">
        <v>3124</v>
      </c>
      <c r="Q820">
        <v>1</v>
      </c>
      <c r="R820">
        <v>30</v>
      </c>
      <c r="S820">
        <v>5</v>
      </c>
      <c r="T820" t="s">
        <v>4956</v>
      </c>
      <c r="U820">
        <v>143</v>
      </c>
      <c r="V820">
        <v>9</v>
      </c>
      <c r="W820">
        <v>32</v>
      </c>
      <c r="X820">
        <v>54</v>
      </c>
      <c r="Y820">
        <v>440</v>
      </c>
      <c r="Z820">
        <v>33</v>
      </c>
      <c r="AA820">
        <v>3</v>
      </c>
      <c r="AD820">
        <v>31</v>
      </c>
      <c r="AE820">
        <v>819</v>
      </c>
      <c r="AF820" s="16" t="s">
        <v>39</v>
      </c>
      <c r="AG820" s="16"/>
      <c r="AH820" s="16"/>
      <c r="AI820" s="16" t="str">
        <f t="shared" si="48"/>
        <v>(143,5,9,32,54,440,3, null, 31, 'IFLR 2025 Asia-Pacific',2025, '2024-02-01','2024-02-01','".Carbon::now()."','".Carbon::now()."'),</v>
      </c>
      <c r="AJ820" s="16" t="str">
        <f t="shared" si="49"/>
        <v>('".DB::select("SELECT id_status FROM `status` WHERE `element_type` = 'task' AND status_type = 'client' AND name ='CONFIRMED'")[0]-&gt;id_status."',819,1),</v>
      </c>
      <c r="AK820" s="16" t="str">
        <f t="shared" si="50"/>
        <v/>
      </c>
      <c r="AL820" s="16" t="str">
        <f t="shared" si="51"/>
        <v/>
      </c>
    </row>
    <row r="821" spans="1:38" x14ac:dyDescent="0.25">
      <c r="A821" s="16" t="s">
        <v>215</v>
      </c>
      <c r="B821" s="16" t="s">
        <v>3139</v>
      </c>
      <c r="C821" s="16" t="s">
        <v>240</v>
      </c>
      <c r="D821" s="16" t="s">
        <v>28</v>
      </c>
      <c r="E821" s="16" t="s">
        <v>241</v>
      </c>
      <c r="F821" s="16" t="s">
        <v>242</v>
      </c>
      <c r="G821" s="16" t="s">
        <v>216</v>
      </c>
      <c r="H821" s="16" t="s">
        <v>579</v>
      </c>
      <c r="I821" s="16" t="s">
        <v>38</v>
      </c>
      <c r="J821" s="16" t="s">
        <v>218</v>
      </c>
      <c r="M821" s="16" t="s">
        <v>37</v>
      </c>
      <c r="N821" s="7">
        <v>44958</v>
      </c>
      <c r="O821" s="9">
        <v>44958</v>
      </c>
      <c r="P821" t="s">
        <v>1213</v>
      </c>
      <c r="Q821">
        <v>1</v>
      </c>
      <c r="R821">
        <v>13</v>
      </c>
      <c r="S821">
        <v>5</v>
      </c>
      <c r="T821" t="s">
        <v>2965</v>
      </c>
      <c r="U821">
        <v>57</v>
      </c>
      <c r="V821">
        <v>9</v>
      </c>
      <c r="W821">
        <v>40</v>
      </c>
      <c r="X821">
        <v>32</v>
      </c>
      <c r="Y821">
        <v>445</v>
      </c>
      <c r="Z821">
        <v>15</v>
      </c>
      <c r="AA821">
        <v>13</v>
      </c>
      <c r="AD821">
        <v>42</v>
      </c>
      <c r="AE821">
        <v>820</v>
      </c>
      <c r="AF821" s="16" t="s">
        <v>39</v>
      </c>
      <c r="AG821" s="16"/>
      <c r="AH821" s="16"/>
      <c r="AI821" s="16" t="str">
        <f t="shared" si="48"/>
        <v>(57,5,9,40,32,445,13, null, 42, 'IFLR 2024 Western Europe',2024, '2023-02-01','2023-02-01','".Carbon::now()."','".Carbon::now()."'),</v>
      </c>
      <c r="AJ821" s="16" t="str">
        <f t="shared" si="49"/>
        <v>('".DB::select("SELECT id_status FROM `status` WHERE `element_type` = 'task' AND status_type = 'client' AND name ='CONFIRMED'")[0]-&gt;id_status."',820,1),</v>
      </c>
      <c r="AK821" s="16" t="str">
        <f t="shared" si="50"/>
        <v/>
      </c>
      <c r="AL821" s="16" t="str">
        <f t="shared" si="51"/>
        <v/>
      </c>
    </row>
    <row r="822" spans="1:38" x14ac:dyDescent="0.25">
      <c r="A822" s="16" t="s">
        <v>215</v>
      </c>
      <c r="B822" s="16" t="s">
        <v>3139</v>
      </c>
      <c r="C822" s="16" t="s">
        <v>240</v>
      </c>
      <c r="D822" s="16" t="s">
        <v>349</v>
      </c>
      <c r="E822" s="16" t="s">
        <v>3375</v>
      </c>
      <c r="F822" s="16" t="s">
        <v>242</v>
      </c>
      <c r="G822" s="16" t="s">
        <v>216</v>
      </c>
      <c r="H822" s="16" t="s">
        <v>579</v>
      </c>
      <c r="I822" s="16" t="s">
        <v>38</v>
      </c>
      <c r="J822" s="16" t="s">
        <v>218</v>
      </c>
      <c r="M822" s="16" t="s">
        <v>37</v>
      </c>
      <c r="N822" s="7">
        <v>45328</v>
      </c>
      <c r="O822" s="9">
        <v>45328</v>
      </c>
      <c r="P822" t="s">
        <v>5046</v>
      </c>
      <c r="Q822">
        <v>1</v>
      </c>
      <c r="R822">
        <v>13</v>
      </c>
      <c r="S822">
        <v>5</v>
      </c>
      <c r="T822" t="s">
        <v>4975</v>
      </c>
      <c r="U822">
        <v>177</v>
      </c>
      <c r="V822">
        <v>9</v>
      </c>
      <c r="W822">
        <v>40</v>
      </c>
      <c r="X822">
        <v>32</v>
      </c>
      <c r="Y822">
        <v>445</v>
      </c>
      <c r="Z822">
        <v>15</v>
      </c>
      <c r="AA822">
        <v>13</v>
      </c>
      <c r="AD822">
        <v>42</v>
      </c>
      <c r="AE822">
        <v>821</v>
      </c>
      <c r="AF822" s="16" t="s">
        <v>3143</v>
      </c>
      <c r="AG822" s="16"/>
      <c r="AH822" s="16"/>
      <c r="AI822" s="16" t="str">
        <f t="shared" si="48"/>
        <v>(177,5,9,40,32,445,13, null, 42, 'IFLR 2025 Western Europe',2025, '2024-02-06','2024-02-06','".Carbon::now()."','".Carbon::now()."'),</v>
      </c>
      <c r="AJ822" s="16" t="str">
        <f t="shared" si="49"/>
        <v>('".DB::select("SELECT id_status FROM `status` WHERE `element_type` = 'task' AND status_type = 'client' AND name ='PRE-FORECAST'")[0]-&gt;id_status."',821,1),</v>
      </c>
      <c r="AK822" s="16" t="str">
        <f t="shared" si="50"/>
        <v/>
      </c>
      <c r="AL822" s="16" t="str">
        <f t="shared" si="51"/>
        <v/>
      </c>
    </row>
    <row r="823" spans="1:38" x14ac:dyDescent="0.25">
      <c r="A823" s="16" t="s">
        <v>365</v>
      </c>
      <c r="B823" s="16" t="s">
        <v>62</v>
      </c>
      <c r="C823" s="16" t="s">
        <v>41</v>
      </c>
      <c r="D823" s="16" t="s">
        <v>28</v>
      </c>
      <c r="E823" s="16" t="s">
        <v>105</v>
      </c>
      <c r="F823" s="16" t="s">
        <v>106</v>
      </c>
      <c r="G823" s="16" t="s">
        <v>134</v>
      </c>
      <c r="H823" s="16" t="s">
        <v>404</v>
      </c>
      <c r="I823" s="16" t="s">
        <v>73</v>
      </c>
      <c r="J823" s="16" t="s">
        <v>314</v>
      </c>
      <c r="M823" s="16"/>
      <c r="N823" s="7">
        <v>45233</v>
      </c>
      <c r="O823" s="9">
        <v>45239</v>
      </c>
      <c r="P823" t="s">
        <v>1241</v>
      </c>
      <c r="Q823">
        <v>1</v>
      </c>
      <c r="R823">
        <v>33</v>
      </c>
      <c r="S823">
        <v>4</v>
      </c>
      <c r="T823" t="s">
        <v>3029</v>
      </c>
      <c r="U823">
        <v>17</v>
      </c>
      <c r="V823">
        <v>2</v>
      </c>
      <c r="W823">
        <v>20</v>
      </c>
      <c r="X823">
        <v>117</v>
      </c>
      <c r="Y823">
        <v>374</v>
      </c>
      <c r="Z823">
        <v>4</v>
      </c>
      <c r="AA823">
        <v>21</v>
      </c>
      <c r="AE823">
        <v>822</v>
      </c>
      <c r="AF823" s="16" t="s">
        <v>24</v>
      </c>
      <c r="AG823" s="16"/>
      <c r="AH823" s="16"/>
      <c r="AI823" s="16" t="str">
        <f t="shared" si="48"/>
        <v>(17,4,2,20,117,374,21, null, null, 'Chambers 2024 USA',2024, '2023-11-09','2023-11-09','".Carbon::now()."','".Carbon::now()."'),</v>
      </c>
      <c r="AJ823" s="16" t="str">
        <f t="shared" si="49"/>
        <v>('".DB::select("SELECT id_status FROM `status` WHERE `element_type` = 'task' AND status_type = 'client' AND name ='CANCELLED'")[0]-&gt;id_status."',822,1),</v>
      </c>
      <c r="AK823" s="16" t="str">
        <f t="shared" si="50"/>
        <v/>
      </c>
      <c r="AL823" s="16" t="str">
        <f t="shared" si="51"/>
        <v/>
      </c>
    </row>
    <row r="824" spans="1:38" x14ac:dyDescent="0.25">
      <c r="A824" s="16" t="s">
        <v>215</v>
      </c>
      <c r="B824" s="16" t="s">
        <v>3139</v>
      </c>
      <c r="C824" s="16" t="s">
        <v>27</v>
      </c>
      <c r="D824" s="16" t="s">
        <v>28</v>
      </c>
      <c r="E824" s="16" t="s">
        <v>29</v>
      </c>
      <c r="F824" s="16" t="s">
        <v>30</v>
      </c>
      <c r="G824" s="16" t="s">
        <v>216</v>
      </c>
      <c r="H824" s="16" t="s">
        <v>227</v>
      </c>
      <c r="I824" s="16" t="s">
        <v>38</v>
      </c>
      <c r="J824" s="16" t="s">
        <v>218</v>
      </c>
      <c r="M824" s="16" t="s">
        <v>37</v>
      </c>
      <c r="N824" s="7">
        <v>45163</v>
      </c>
      <c r="O824" s="9">
        <v>45163</v>
      </c>
      <c r="P824" t="s">
        <v>1196</v>
      </c>
      <c r="Q824">
        <v>1</v>
      </c>
      <c r="R824">
        <v>13</v>
      </c>
      <c r="S824">
        <v>5</v>
      </c>
      <c r="T824" t="s">
        <v>2965</v>
      </c>
      <c r="U824">
        <v>57</v>
      </c>
      <c r="V824">
        <v>14</v>
      </c>
      <c r="W824">
        <v>56</v>
      </c>
      <c r="X824">
        <v>32</v>
      </c>
      <c r="Y824">
        <v>593</v>
      </c>
      <c r="Z824">
        <v>15</v>
      </c>
      <c r="AA824">
        <v>13</v>
      </c>
      <c r="AD824">
        <v>42</v>
      </c>
      <c r="AE824">
        <v>823</v>
      </c>
      <c r="AF824" s="16" t="s">
        <v>39</v>
      </c>
      <c r="AG824" s="16"/>
      <c r="AH824" s="16"/>
      <c r="AI824" s="16" t="str">
        <f t="shared" si="48"/>
        <v>(57,5,14,56,32,593,13, null, 42, 'L500 2024 EMEA',2024, '2023-08-25','2023-08-25','".Carbon::now()."','".Carbon::now()."'),</v>
      </c>
      <c r="AJ824" s="16" t="str">
        <f t="shared" si="49"/>
        <v>('".DB::select("SELECT id_status FROM `status` WHERE `element_type` = 'task' AND status_type = 'client' AND name ='CONFIRMED'")[0]-&gt;id_status."',823,1),</v>
      </c>
      <c r="AK824" s="16" t="str">
        <f t="shared" si="50"/>
        <v/>
      </c>
      <c r="AL824" s="16" t="str">
        <f t="shared" si="51"/>
        <v/>
      </c>
    </row>
    <row r="825" spans="1:38" x14ac:dyDescent="0.25">
      <c r="A825" s="16" t="s">
        <v>215</v>
      </c>
      <c r="B825" s="16" t="s">
        <v>3139</v>
      </c>
      <c r="C825" s="16" t="s">
        <v>27</v>
      </c>
      <c r="D825" s="16" t="s">
        <v>349</v>
      </c>
      <c r="E825" s="16" t="s">
        <v>2912</v>
      </c>
      <c r="F825" s="16" t="s">
        <v>30</v>
      </c>
      <c r="G825" s="16" t="s">
        <v>216</v>
      </c>
      <c r="H825" s="16" t="s">
        <v>227</v>
      </c>
      <c r="I825" s="16" t="s">
        <v>38</v>
      </c>
      <c r="J825" s="16" t="s">
        <v>218</v>
      </c>
      <c r="M825" s="16" t="s">
        <v>37</v>
      </c>
      <c r="N825" s="7">
        <v>45528</v>
      </c>
      <c r="O825" s="9">
        <v>45528</v>
      </c>
      <c r="P825" t="s">
        <v>5027</v>
      </c>
      <c r="Q825">
        <v>1</v>
      </c>
      <c r="R825">
        <v>13</v>
      </c>
      <c r="S825">
        <v>5</v>
      </c>
      <c r="T825" t="s">
        <v>4975</v>
      </c>
      <c r="U825">
        <v>177</v>
      </c>
      <c r="V825">
        <v>14</v>
      </c>
      <c r="W825">
        <v>56</v>
      </c>
      <c r="X825">
        <v>32</v>
      </c>
      <c r="Y825">
        <v>593</v>
      </c>
      <c r="Z825">
        <v>15</v>
      </c>
      <c r="AA825">
        <v>13</v>
      </c>
      <c r="AD825">
        <v>42</v>
      </c>
      <c r="AE825">
        <v>824</v>
      </c>
      <c r="AF825" s="16" t="s">
        <v>3143</v>
      </c>
      <c r="AG825" s="16"/>
      <c r="AH825" s="16"/>
      <c r="AI825" s="16" t="str">
        <f t="shared" si="48"/>
        <v>(177,5,14,56,32,593,13, null, 42, 'L500 2025 EMEA',2025, '2024-08-24','2024-08-24','".Carbon::now()."','".Carbon::now()."'),</v>
      </c>
      <c r="AJ825" s="16" t="str">
        <f t="shared" si="49"/>
        <v>('".DB::select("SELECT id_status FROM `status` WHERE `element_type` = 'task' AND status_type = 'client' AND name ='PRE-FORECAST'")[0]-&gt;id_status."',824,1),</v>
      </c>
      <c r="AK825" s="16" t="str">
        <f t="shared" si="50"/>
        <v/>
      </c>
      <c r="AL825" s="16" t="str">
        <f t="shared" si="51"/>
        <v/>
      </c>
    </row>
    <row r="826" spans="1:38" x14ac:dyDescent="0.25">
      <c r="A826" s="16" t="s">
        <v>704</v>
      </c>
      <c r="B826" s="16" t="s">
        <v>3139</v>
      </c>
      <c r="C826" s="16" t="s">
        <v>27</v>
      </c>
      <c r="D826" s="16" t="s">
        <v>28</v>
      </c>
      <c r="E826" s="16" t="s">
        <v>29</v>
      </c>
      <c r="F826" s="16" t="s">
        <v>30</v>
      </c>
      <c r="G826" s="16" t="s">
        <v>63</v>
      </c>
      <c r="H826" s="16" t="s">
        <v>227</v>
      </c>
      <c r="I826" s="16" t="s">
        <v>35</v>
      </c>
      <c r="J826" s="16" t="s">
        <v>36</v>
      </c>
      <c r="M826" s="16" t="s">
        <v>54</v>
      </c>
      <c r="N826" s="7"/>
      <c r="O826" s="9">
        <v>45145</v>
      </c>
      <c r="P826" t="s">
        <v>1198</v>
      </c>
      <c r="Q826">
        <v>1</v>
      </c>
      <c r="R826">
        <v>24</v>
      </c>
      <c r="S826">
        <v>5</v>
      </c>
      <c r="T826" t="s">
        <v>2951</v>
      </c>
      <c r="U826">
        <v>64</v>
      </c>
      <c r="V826">
        <v>14</v>
      </c>
      <c r="W826">
        <v>56</v>
      </c>
      <c r="X826">
        <v>107</v>
      </c>
      <c r="Y826">
        <v>593</v>
      </c>
      <c r="Z826">
        <v>20</v>
      </c>
      <c r="AA826">
        <v>19</v>
      </c>
      <c r="AD826">
        <v>50</v>
      </c>
      <c r="AE826">
        <v>825</v>
      </c>
      <c r="AF826" s="16" t="s">
        <v>39</v>
      </c>
      <c r="AG826" s="16"/>
      <c r="AH826" s="16"/>
      <c r="AI826" s="16" t="str">
        <f t="shared" si="48"/>
        <v>(64,5,14,56,107,593,19, null, 50, 'L500 2024 EMEA',2024, '2023-08-07','2023-08-07','".Carbon::now()."','".Carbon::now()."'),</v>
      </c>
      <c r="AJ826" s="16" t="str">
        <f t="shared" si="49"/>
        <v>('".DB::select("SELECT id_status FROM `status` WHERE `element_type` = 'task' AND status_type = 'client' AND name ='CONFIRMED'")[0]-&gt;id_status."',825,1),</v>
      </c>
      <c r="AK826" s="16" t="str">
        <f t="shared" si="50"/>
        <v/>
      </c>
      <c r="AL826" s="16" t="str">
        <f t="shared" si="51"/>
        <v/>
      </c>
    </row>
    <row r="827" spans="1:38" x14ac:dyDescent="0.25">
      <c r="A827" s="16" t="s">
        <v>704</v>
      </c>
      <c r="B827" s="16" t="s">
        <v>3139</v>
      </c>
      <c r="C827" s="16" t="s">
        <v>27</v>
      </c>
      <c r="D827" s="16" t="s">
        <v>349</v>
      </c>
      <c r="E827" s="16" t="s">
        <v>2912</v>
      </c>
      <c r="F827" s="16" t="s">
        <v>30</v>
      </c>
      <c r="G827" s="16" t="s">
        <v>63</v>
      </c>
      <c r="H827" s="16" t="s">
        <v>227</v>
      </c>
      <c r="I827" s="16" t="s">
        <v>35</v>
      </c>
      <c r="J827" s="16" t="s">
        <v>36</v>
      </c>
      <c r="M827" s="16" t="s">
        <v>54</v>
      </c>
      <c r="N827" s="7">
        <v>45510</v>
      </c>
      <c r="O827" s="9">
        <v>45510</v>
      </c>
      <c r="P827" t="s">
        <v>5028</v>
      </c>
      <c r="Q827">
        <v>1</v>
      </c>
      <c r="R827">
        <v>24</v>
      </c>
      <c r="S827">
        <v>5</v>
      </c>
      <c r="T827" t="s">
        <v>4986</v>
      </c>
      <c r="U827">
        <v>166</v>
      </c>
      <c r="V827">
        <v>14</v>
      </c>
      <c r="W827">
        <v>56</v>
      </c>
      <c r="X827">
        <v>107</v>
      </c>
      <c r="Y827">
        <v>593</v>
      </c>
      <c r="Z827">
        <v>20</v>
      </c>
      <c r="AA827">
        <v>19</v>
      </c>
      <c r="AD827">
        <v>50</v>
      </c>
      <c r="AE827">
        <v>826</v>
      </c>
      <c r="AF827" s="16" t="s">
        <v>3143</v>
      </c>
      <c r="AG827" s="16"/>
      <c r="AH827" s="16"/>
      <c r="AI827" s="16" t="str">
        <f t="shared" si="48"/>
        <v>(166,5,14,56,107,593,19, null, 50, 'L500 2025 EMEA',2025, '2024-08-06','2024-08-06','".Carbon::now()."','".Carbon::now()."'),</v>
      </c>
      <c r="AJ827" s="16" t="str">
        <f t="shared" si="49"/>
        <v>('".DB::select("SELECT id_status FROM `status` WHERE `element_type` = 'task' AND status_type = 'client' AND name ='PRE-FORECAST'")[0]-&gt;id_status."',826,1),</v>
      </c>
      <c r="AK827" s="16" t="str">
        <f t="shared" si="50"/>
        <v/>
      </c>
      <c r="AL827" s="16" t="str">
        <f t="shared" si="51"/>
        <v/>
      </c>
    </row>
    <row r="828" spans="1:38" x14ac:dyDescent="0.25">
      <c r="A828" s="16" t="s">
        <v>365</v>
      </c>
      <c r="B828" s="16" t="s">
        <v>62</v>
      </c>
      <c r="C828" s="16" t="s">
        <v>41</v>
      </c>
      <c r="D828" s="16" t="s">
        <v>28</v>
      </c>
      <c r="E828" s="16" t="s">
        <v>105</v>
      </c>
      <c r="F828" s="16" t="s">
        <v>106</v>
      </c>
      <c r="G828" s="16" t="s">
        <v>134</v>
      </c>
      <c r="H828" s="16" t="s">
        <v>405</v>
      </c>
      <c r="I828" s="16" t="s">
        <v>73</v>
      </c>
      <c r="J828" s="16" t="s">
        <v>66</v>
      </c>
      <c r="M828" s="16" t="s">
        <v>54</v>
      </c>
      <c r="N828" s="7">
        <v>45268</v>
      </c>
      <c r="O828" s="9">
        <v>45267</v>
      </c>
      <c r="P828" t="s">
        <v>3102</v>
      </c>
      <c r="Q828">
        <v>1</v>
      </c>
      <c r="R828">
        <v>33</v>
      </c>
      <c r="S828">
        <v>4</v>
      </c>
      <c r="T828" t="s">
        <v>3029</v>
      </c>
      <c r="U828">
        <v>17</v>
      </c>
      <c r="V828">
        <v>2</v>
      </c>
      <c r="W828">
        <v>20</v>
      </c>
      <c r="X828">
        <v>117</v>
      </c>
      <c r="Y828">
        <v>375</v>
      </c>
      <c r="Z828">
        <v>4</v>
      </c>
      <c r="AA828">
        <v>23</v>
      </c>
      <c r="AD828">
        <v>50</v>
      </c>
      <c r="AE828">
        <v>827</v>
      </c>
      <c r="AF828" s="16" t="s">
        <v>39</v>
      </c>
      <c r="AG828" s="16"/>
      <c r="AH828" s="16"/>
      <c r="AI828" s="16" t="str">
        <f t="shared" si="48"/>
        <v>(17,4,2,20,117,375,23, null, 50, 'Chambers 2024 USA',2024, '2023-12-07','2023-12-07','".Carbon::now()."','".Carbon::now()."'),</v>
      </c>
      <c r="AJ828" s="16" t="str">
        <f t="shared" si="49"/>
        <v>('".DB::select("SELECT id_status FROM `status` WHERE `element_type` = 'task' AND status_type = 'client' AND name ='CONFIRMED'")[0]-&gt;id_status."',827,1),</v>
      </c>
      <c r="AK828" s="16" t="str">
        <f t="shared" si="50"/>
        <v/>
      </c>
      <c r="AL828" s="16" t="str">
        <f t="shared" si="51"/>
        <v/>
      </c>
    </row>
    <row r="829" spans="1:38" x14ac:dyDescent="0.25">
      <c r="A829" s="16" t="s">
        <v>215</v>
      </c>
      <c r="B829" s="16" t="s">
        <v>3139</v>
      </c>
      <c r="C829" s="16" t="s">
        <v>27</v>
      </c>
      <c r="D829" s="16" t="s">
        <v>28</v>
      </c>
      <c r="E829" s="16" t="s">
        <v>29</v>
      </c>
      <c r="F829" s="16" t="s">
        <v>30</v>
      </c>
      <c r="G829" s="16" t="s">
        <v>216</v>
      </c>
      <c r="H829" s="16" t="s">
        <v>191</v>
      </c>
      <c r="I829" s="16" t="s">
        <v>38</v>
      </c>
      <c r="J829" s="16" t="s">
        <v>218</v>
      </c>
      <c r="M829" s="16" t="s">
        <v>37</v>
      </c>
      <c r="N829" s="7">
        <v>45163</v>
      </c>
      <c r="O829" s="9">
        <v>45163</v>
      </c>
      <c r="P829" t="s">
        <v>1196</v>
      </c>
      <c r="Q829">
        <v>1</v>
      </c>
      <c r="R829">
        <v>13</v>
      </c>
      <c r="S829">
        <v>5</v>
      </c>
      <c r="T829" t="s">
        <v>2965</v>
      </c>
      <c r="U829">
        <v>57</v>
      </c>
      <c r="V829">
        <v>14</v>
      </c>
      <c r="W829">
        <v>56</v>
      </c>
      <c r="X829">
        <v>32</v>
      </c>
      <c r="Y829">
        <v>636</v>
      </c>
      <c r="Z829">
        <v>15</v>
      </c>
      <c r="AA829">
        <v>13</v>
      </c>
      <c r="AD829">
        <v>42</v>
      </c>
      <c r="AE829">
        <v>828</v>
      </c>
      <c r="AF829" s="16" t="s">
        <v>39</v>
      </c>
      <c r="AG829" s="16"/>
      <c r="AH829" s="16"/>
      <c r="AI829" s="16" t="str">
        <f t="shared" si="48"/>
        <v>(57,5,14,56,32,636,13, null, 42, 'L500 2024 EMEA',2024, '2023-08-25','2023-08-25','".Carbon::now()."','".Carbon::now()."'),</v>
      </c>
      <c r="AJ829" s="16" t="str">
        <f t="shared" si="49"/>
        <v>('".DB::select("SELECT id_status FROM `status` WHERE `element_type` = 'task' AND status_type = 'client' AND name ='CONFIRMED'")[0]-&gt;id_status."',828,1),</v>
      </c>
      <c r="AK829" s="16" t="str">
        <f t="shared" si="50"/>
        <v/>
      </c>
      <c r="AL829" s="16" t="str">
        <f t="shared" si="51"/>
        <v/>
      </c>
    </row>
    <row r="830" spans="1:38" x14ac:dyDescent="0.25">
      <c r="A830" s="16" t="s">
        <v>215</v>
      </c>
      <c r="B830" s="16" t="s">
        <v>3139</v>
      </c>
      <c r="C830" s="16" t="s">
        <v>27</v>
      </c>
      <c r="D830" s="16" t="s">
        <v>349</v>
      </c>
      <c r="E830" s="16" t="s">
        <v>2912</v>
      </c>
      <c r="F830" s="16" t="s">
        <v>30</v>
      </c>
      <c r="G830" s="16" t="s">
        <v>216</v>
      </c>
      <c r="H830" s="16" t="s">
        <v>191</v>
      </c>
      <c r="I830" s="16" t="s">
        <v>38</v>
      </c>
      <c r="J830" s="16" t="s">
        <v>218</v>
      </c>
      <c r="M830" s="16" t="s">
        <v>37</v>
      </c>
      <c r="N830" s="7">
        <v>45528</v>
      </c>
      <c r="O830" s="9">
        <v>45528</v>
      </c>
      <c r="P830" t="s">
        <v>5027</v>
      </c>
      <c r="Q830">
        <v>1</v>
      </c>
      <c r="R830">
        <v>13</v>
      </c>
      <c r="S830">
        <v>5</v>
      </c>
      <c r="T830" t="s">
        <v>4975</v>
      </c>
      <c r="U830">
        <v>177</v>
      </c>
      <c r="V830">
        <v>14</v>
      </c>
      <c r="W830">
        <v>56</v>
      </c>
      <c r="X830">
        <v>32</v>
      </c>
      <c r="Y830">
        <v>636</v>
      </c>
      <c r="Z830">
        <v>15</v>
      </c>
      <c r="AA830">
        <v>13</v>
      </c>
      <c r="AD830">
        <v>42</v>
      </c>
      <c r="AE830">
        <v>829</v>
      </c>
      <c r="AF830" s="16" t="s">
        <v>3143</v>
      </c>
      <c r="AG830" s="16"/>
      <c r="AH830" s="16"/>
      <c r="AI830" s="16" t="str">
        <f t="shared" si="48"/>
        <v>(177,5,14,56,32,636,13, null, 42, 'L500 2025 EMEA',2025, '2024-08-24','2024-08-24','".Carbon::now()."','".Carbon::now()."'),</v>
      </c>
      <c r="AJ830" s="16" t="str">
        <f t="shared" si="49"/>
        <v>('".DB::select("SELECT id_status FROM `status` WHERE `element_type` = 'task' AND status_type = 'client' AND name ='PRE-FORECAST'")[0]-&gt;id_status."',829,1),</v>
      </c>
      <c r="AK830" s="16" t="str">
        <f t="shared" si="50"/>
        <v/>
      </c>
      <c r="AL830" s="16" t="str">
        <f t="shared" si="51"/>
        <v/>
      </c>
    </row>
    <row r="831" spans="1:38" x14ac:dyDescent="0.25">
      <c r="A831" s="16" t="s">
        <v>267</v>
      </c>
      <c r="B831" s="16" t="s">
        <v>3139</v>
      </c>
      <c r="C831" s="16" t="s">
        <v>27</v>
      </c>
      <c r="D831" s="16" t="s">
        <v>28</v>
      </c>
      <c r="E831" s="16" t="s">
        <v>81</v>
      </c>
      <c r="F831" s="16" t="s">
        <v>77</v>
      </c>
      <c r="G831" s="16" t="s">
        <v>283</v>
      </c>
      <c r="H831" s="16" t="s">
        <v>191</v>
      </c>
      <c r="I831" s="16" t="s">
        <v>73</v>
      </c>
      <c r="J831" s="16" t="s">
        <v>218</v>
      </c>
      <c r="M831" s="16" t="s">
        <v>234</v>
      </c>
      <c r="N831" s="7">
        <v>44967</v>
      </c>
      <c r="O831" s="9">
        <v>44967</v>
      </c>
      <c r="P831" t="s">
        <v>1197</v>
      </c>
      <c r="Q831">
        <v>1</v>
      </c>
      <c r="R831">
        <v>21</v>
      </c>
      <c r="S831">
        <v>5</v>
      </c>
      <c r="T831" t="s">
        <v>3015</v>
      </c>
      <c r="U831">
        <v>121</v>
      </c>
      <c r="V831">
        <v>14</v>
      </c>
      <c r="W831">
        <v>60</v>
      </c>
      <c r="X831">
        <v>97</v>
      </c>
      <c r="Y831">
        <v>636</v>
      </c>
      <c r="Z831">
        <v>4</v>
      </c>
      <c r="AA831">
        <v>13</v>
      </c>
      <c r="AD831">
        <v>31</v>
      </c>
      <c r="AE831">
        <v>830</v>
      </c>
      <c r="AF831" s="16" t="s">
        <v>39</v>
      </c>
      <c r="AG831" s="16"/>
      <c r="AH831" s="16"/>
      <c r="AI831" s="16" t="str">
        <f t="shared" si="48"/>
        <v>(121,5,14,60,97,636,13, null, 31, 'L500 2024 UK',2024, '2023-02-10','2023-02-10','".Carbon::now()."','".Carbon::now()."'),</v>
      </c>
      <c r="AJ831" s="16" t="str">
        <f t="shared" si="49"/>
        <v>('".DB::select("SELECT id_status FROM `status` WHERE `element_type` = 'task' AND status_type = 'client' AND name ='CONFIRMED'")[0]-&gt;id_status."',830,1),</v>
      </c>
      <c r="AK831" s="16" t="str">
        <f t="shared" si="50"/>
        <v/>
      </c>
      <c r="AL831" s="16" t="str">
        <f t="shared" si="51"/>
        <v/>
      </c>
    </row>
    <row r="832" spans="1:38" x14ac:dyDescent="0.25">
      <c r="A832" s="16" t="s">
        <v>267</v>
      </c>
      <c r="B832" s="16" t="s">
        <v>3139</v>
      </c>
      <c r="C832" s="16" t="s">
        <v>27</v>
      </c>
      <c r="D832" s="16" t="s">
        <v>349</v>
      </c>
      <c r="E832" s="16" t="s">
        <v>1276</v>
      </c>
      <c r="F832" s="16" t="s">
        <v>77</v>
      </c>
      <c r="G832" s="16" t="s">
        <v>283</v>
      </c>
      <c r="H832" s="16" t="s">
        <v>191</v>
      </c>
      <c r="I832" s="16" t="s">
        <v>73</v>
      </c>
      <c r="J832" s="16" t="s">
        <v>218</v>
      </c>
      <c r="M832" s="16" t="s">
        <v>234</v>
      </c>
      <c r="N832" s="7">
        <v>45332</v>
      </c>
      <c r="O832" s="9">
        <v>45332</v>
      </c>
      <c r="P832" t="s">
        <v>1245</v>
      </c>
      <c r="Q832">
        <v>1</v>
      </c>
      <c r="R832">
        <v>21</v>
      </c>
      <c r="S832">
        <v>5</v>
      </c>
      <c r="T832" t="s">
        <v>5006</v>
      </c>
      <c r="U832">
        <v>209</v>
      </c>
      <c r="V832">
        <v>14</v>
      </c>
      <c r="W832">
        <v>60</v>
      </c>
      <c r="X832">
        <v>97</v>
      </c>
      <c r="Y832">
        <v>636</v>
      </c>
      <c r="Z832">
        <v>4</v>
      </c>
      <c r="AA832">
        <v>13</v>
      </c>
      <c r="AD832">
        <v>31</v>
      </c>
      <c r="AE832">
        <v>831</v>
      </c>
      <c r="AF832" s="16" t="s">
        <v>24</v>
      </c>
      <c r="AG832" s="16"/>
      <c r="AH832" s="16"/>
      <c r="AI832" s="16" t="str">
        <f t="shared" si="48"/>
        <v>(209,5,14,60,97,636,13, null, 31, 'L500 2025 UK',2025, '2024-02-10','2024-02-10','".Carbon::now()."','".Carbon::now()."'),</v>
      </c>
      <c r="AJ832" s="16" t="str">
        <f t="shared" si="49"/>
        <v>('".DB::select("SELECT id_status FROM `status` WHERE `element_type` = 'task' AND status_type = 'client' AND name ='CANCELLED'")[0]-&gt;id_status."',831,1),</v>
      </c>
      <c r="AK832" s="16" t="str">
        <f t="shared" si="50"/>
        <v/>
      </c>
      <c r="AL832" s="16" t="str">
        <f t="shared" si="51"/>
        <v/>
      </c>
    </row>
    <row r="833" spans="1:38" x14ac:dyDescent="0.25">
      <c r="A833" s="16" t="s">
        <v>354</v>
      </c>
      <c r="B833" s="16" t="s">
        <v>26</v>
      </c>
      <c r="C833" s="16" t="s">
        <v>27</v>
      </c>
      <c r="D833" s="16" t="s">
        <v>28</v>
      </c>
      <c r="E833" s="16" t="s">
        <v>29</v>
      </c>
      <c r="F833" s="16" t="s">
        <v>30</v>
      </c>
      <c r="G833" s="16" t="s">
        <v>355</v>
      </c>
      <c r="H833" s="16" t="s">
        <v>191</v>
      </c>
      <c r="I833" s="16" t="s">
        <v>35</v>
      </c>
      <c r="J833" s="16" t="s">
        <v>95</v>
      </c>
      <c r="M833" s="16"/>
      <c r="N833" s="7">
        <v>45163</v>
      </c>
      <c r="O833" s="9">
        <v>45163</v>
      </c>
      <c r="P833" t="s">
        <v>1196</v>
      </c>
      <c r="Q833">
        <v>1</v>
      </c>
      <c r="R833">
        <v>23</v>
      </c>
      <c r="S833">
        <v>5</v>
      </c>
      <c r="T833" t="s">
        <v>2948</v>
      </c>
      <c r="U833">
        <v>63</v>
      </c>
      <c r="V833">
        <v>14</v>
      </c>
      <c r="W833">
        <v>56</v>
      </c>
      <c r="X833">
        <v>80</v>
      </c>
      <c r="Y833">
        <v>636</v>
      </c>
      <c r="Z833">
        <v>20</v>
      </c>
      <c r="AA833">
        <v>8</v>
      </c>
      <c r="AE833">
        <v>832</v>
      </c>
      <c r="AF833" s="16" t="s">
        <v>24</v>
      </c>
      <c r="AG833" s="16"/>
      <c r="AH833" s="16"/>
      <c r="AI833" s="16" t="str">
        <f t="shared" si="48"/>
        <v>(63,5,14,56,80,636,8, null, null, 'L500 2024 EMEA',2024, '2023-08-25','2023-08-25','".Carbon::now()."','".Carbon::now()."'),</v>
      </c>
      <c r="AJ833" s="16" t="str">
        <f t="shared" si="49"/>
        <v>('".DB::select("SELECT id_status FROM `status` WHERE `element_type` = 'task' AND status_type = 'client' AND name ='CANCELLED'")[0]-&gt;id_status."',832,1),</v>
      </c>
      <c r="AK833" s="16" t="str">
        <f t="shared" si="50"/>
        <v/>
      </c>
      <c r="AL833" s="16" t="str">
        <f t="shared" si="51"/>
        <v/>
      </c>
    </row>
    <row r="834" spans="1:38" x14ac:dyDescent="0.25">
      <c r="A834" s="16" t="s">
        <v>704</v>
      </c>
      <c r="B834" s="16" t="s">
        <v>3139</v>
      </c>
      <c r="C834" s="16" t="s">
        <v>27</v>
      </c>
      <c r="D834" s="16" t="s">
        <v>28</v>
      </c>
      <c r="E834" s="16" t="s">
        <v>29</v>
      </c>
      <c r="F834" s="16" t="s">
        <v>30</v>
      </c>
      <c r="G834" s="16" t="s">
        <v>63</v>
      </c>
      <c r="H834" s="16" t="s">
        <v>191</v>
      </c>
      <c r="I834" s="16" t="s">
        <v>35</v>
      </c>
      <c r="J834" s="16" t="s">
        <v>36</v>
      </c>
      <c r="M834" s="16" t="s">
        <v>54</v>
      </c>
      <c r="N834" s="7"/>
      <c r="O834" s="9">
        <v>45145</v>
      </c>
      <c r="P834" t="s">
        <v>1198</v>
      </c>
      <c r="Q834">
        <v>1</v>
      </c>
      <c r="R834">
        <v>24</v>
      </c>
      <c r="S834">
        <v>5</v>
      </c>
      <c r="T834" t="s">
        <v>2951</v>
      </c>
      <c r="U834">
        <v>64</v>
      </c>
      <c r="V834">
        <v>14</v>
      </c>
      <c r="W834">
        <v>56</v>
      </c>
      <c r="X834">
        <v>107</v>
      </c>
      <c r="Y834">
        <v>636</v>
      </c>
      <c r="Z834">
        <v>20</v>
      </c>
      <c r="AA834">
        <v>19</v>
      </c>
      <c r="AD834">
        <v>50</v>
      </c>
      <c r="AE834">
        <v>833</v>
      </c>
      <c r="AF834" s="16" t="s">
        <v>39</v>
      </c>
      <c r="AG834" s="16"/>
      <c r="AH834" s="16"/>
      <c r="AI834" s="16" t="str">
        <f t="shared" ref="AI834:AI897" si="52">CONCATENATE("(",U834,",",S834,",",V834,",",W834,",",X834,",",Y834,",",IF(AA834&lt;&gt;"", AA834, "null"),", ",IF(AC834&lt;&gt;"", AC834, "null"),", ",IF(AD834&lt;&gt;"", AD834, "null"),", '",SUBSTITUTE(E834, "'", "´"),"',",D834,", '",P834,"','",P834,"','"".Carbon::now().""','"".Carbon::now().""'),")</f>
        <v>(64,5,14,56,107,636,19, null, 50, 'L500 2024 EMEA',2024, '2023-08-07','2023-08-07','".Carbon::now()."','".Carbon::now()."'),</v>
      </c>
      <c r="AJ834" s="16" t="str">
        <f t="shared" ref="AJ834:AJ897" si="53">CONCATENATE("('"".DB::select(""SELECT id_status FROM `status` WHERE `element_type` = 'task' AND status_type = 'client' AND name ='", AF834, "'"")[0]-&gt;id_status.""',", AE834, ",1),")</f>
        <v>('".DB::select("SELECT id_status FROM `status` WHERE `element_type` = 'task' AND status_type = 'client' AND name ='CONFIRMED'")[0]-&gt;id_status."',833,1),</v>
      </c>
      <c r="AK834" s="16" t="str">
        <f t="shared" ref="AK834:AK897" si="54">IF(AND(AF834&lt;&gt;AG834, AG834&lt;&gt;""),CONCATENATE("('"".DB::select(""SELECT id_status FROM `status` WHERE `element_type` = 'task' AND status_type = 'client' AND name ='", AG834, "'"")[0]-&gt;id_status.""',", AE834, ",1),"),"")</f>
        <v/>
      </c>
      <c r="AL834" s="16" t="str">
        <f t="shared" ref="AL834:AL897" si="55">IF(AND(AF834&lt;&gt;AG834,AF834&lt;&gt;AH834,AG834&lt;&gt;AH834,AH834&lt;&gt;""), CONCATENATE("('"".DB::select(""SELECT id_status FROM `status` WHERE `element_type` = 'task' AND status_type = 'client' AND name ='", AF834, "'"")[0]-&gt;id_status.""',", AE834, ",1),"), "")</f>
        <v/>
      </c>
    </row>
    <row r="835" spans="1:38" x14ac:dyDescent="0.25">
      <c r="A835" s="16" t="s">
        <v>704</v>
      </c>
      <c r="B835" s="16" t="s">
        <v>3139</v>
      </c>
      <c r="C835" s="16" t="s">
        <v>27</v>
      </c>
      <c r="D835" s="16" t="s">
        <v>349</v>
      </c>
      <c r="E835" s="16" t="s">
        <v>2912</v>
      </c>
      <c r="F835" s="16" t="s">
        <v>30</v>
      </c>
      <c r="G835" s="16" t="s">
        <v>63</v>
      </c>
      <c r="H835" s="16" t="s">
        <v>191</v>
      </c>
      <c r="I835" s="16" t="s">
        <v>35</v>
      </c>
      <c r="J835" s="16" t="s">
        <v>36</v>
      </c>
      <c r="M835" s="16" t="s">
        <v>54</v>
      </c>
      <c r="N835" s="7">
        <v>45510</v>
      </c>
      <c r="O835" s="9">
        <v>45510</v>
      </c>
      <c r="P835" t="s">
        <v>5028</v>
      </c>
      <c r="Q835">
        <v>1</v>
      </c>
      <c r="R835">
        <v>24</v>
      </c>
      <c r="S835">
        <v>5</v>
      </c>
      <c r="T835" t="s">
        <v>4986</v>
      </c>
      <c r="U835">
        <v>166</v>
      </c>
      <c r="V835">
        <v>14</v>
      </c>
      <c r="W835">
        <v>56</v>
      </c>
      <c r="X835">
        <v>107</v>
      </c>
      <c r="Y835">
        <v>636</v>
      </c>
      <c r="Z835">
        <v>20</v>
      </c>
      <c r="AA835">
        <v>19</v>
      </c>
      <c r="AD835">
        <v>50</v>
      </c>
      <c r="AE835">
        <v>834</v>
      </c>
      <c r="AF835" s="16" t="s">
        <v>3143</v>
      </c>
      <c r="AG835" s="16"/>
      <c r="AH835" s="16"/>
      <c r="AI835" s="16" t="str">
        <f t="shared" si="52"/>
        <v>(166,5,14,56,107,636,19, null, 50, 'L500 2025 EMEA',2025, '2024-08-06','2024-08-06','".Carbon::now()."','".Carbon::now()."'),</v>
      </c>
      <c r="AJ835" s="16" t="str">
        <f t="shared" si="53"/>
        <v>('".DB::select("SELECT id_status FROM `status` WHERE `element_type` = 'task' AND status_type = 'client' AND name ='PRE-FORECAST'")[0]-&gt;id_status."',834,1),</v>
      </c>
      <c r="AK835" s="16" t="str">
        <f t="shared" si="54"/>
        <v/>
      </c>
      <c r="AL835" s="16" t="str">
        <f t="shared" si="55"/>
        <v/>
      </c>
    </row>
    <row r="836" spans="1:38" x14ac:dyDescent="0.25">
      <c r="A836" s="16" t="s">
        <v>215</v>
      </c>
      <c r="B836" s="16" t="s">
        <v>3139</v>
      </c>
      <c r="C836" s="16" t="s">
        <v>27</v>
      </c>
      <c r="D836" s="16" t="s">
        <v>28</v>
      </c>
      <c r="E836" s="16" t="s">
        <v>29</v>
      </c>
      <c r="F836" s="16" t="s">
        <v>30</v>
      </c>
      <c r="G836" s="16" t="s">
        <v>216</v>
      </c>
      <c r="H836" s="16" t="s">
        <v>221</v>
      </c>
      <c r="I836" s="16" t="s">
        <v>38</v>
      </c>
      <c r="J836" s="16" t="s">
        <v>218</v>
      </c>
      <c r="M836" s="16" t="s">
        <v>37</v>
      </c>
      <c r="N836" s="7">
        <v>45163</v>
      </c>
      <c r="O836" s="9">
        <v>45163</v>
      </c>
      <c r="P836" t="s">
        <v>1196</v>
      </c>
      <c r="Q836">
        <v>1</v>
      </c>
      <c r="R836">
        <v>13</v>
      </c>
      <c r="S836">
        <v>5</v>
      </c>
      <c r="T836" t="s">
        <v>2965</v>
      </c>
      <c r="U836">
        <v>57</v>
      </c>
      <c r="V836">
        <v>14</v>
      </c>
      <c r="W836">
        <v>56</v>
      </c>
      <c r="X836">
        <v>32</v>
      </c>
      <c r="Y836">
        <v>637</v>
      </c>
      <c r="Z836">
        <v>15</v>
      </c>
      <c r="AA836">
        <v>13</v>
      </c>
      <c r="AD836">
        <v>42</v>
      </c>
      <c r="AE836">
        <v>835</v>
      </c>
      <c r="AF836" s="16" t="s">
        <v>39</v>
      </c>
      <c r="AG836" s="16"/>
      <c r="AH836" s="16"/>
      <c r="AI836" s="16" t="str">
        <f t="shared" si="52"/>
        <v>(57,5,14,56,32,637,13, null, 42, 'L500 2024 EMEA',2024, '2023-08-25','2023-08-25','".Carbon::now()."','".Carbon::now()."'),</v>
      </c>
      <c r="AJ836" s="16" t="str">
        <f t="shared" si="53"/>
        <v>('".DB::select("SELECT id_status FROM `status` WHERE `element_type` = 'task' AND status_type = 'client' AND name ='CONFIRMED'")[0]-&gt;id_status."',835,1),</v>
      </c>
      <c r="AK836" s="16" t="str">
        <f t="shared" si="54"/>
        <v/>
      </c>
      <c r="AL836" s="16" t="str">
        <f t="shared" si="55"/>
        <v/>
      </c>
    </row>
    <row r="837" spans="1:38" x14ac:dyDescent="0.25">
      <c r="A837" s="16" t="s">
        <v>215</v>
      </c>
      <c r="B837" s="16" t="s">
        <v>3139</v>
      </c>
      <c r="C837" s="16" t="s">
        <v>27</v>
      </c>
      <c r="D837" s="16" t="s">
        <v>349</v>
      </c>
      <c r="E837" s="16" t="s">
        <v>2912</v>
      </c>
      <c r="F837" s="16" t="s">
        <v>30</v>
      </c>
      <c r="G837" s="16" t="s">
        <v>216</v>
      </c>
      <c r="H837" s="16" t="s">
        <v>221</v>
      </c>
      <c r="I837" s="16" t="s">
        <v>38</v>
      </c>
      <c r="J837" s="16" t="s">
        <v>218</v>
      </c>
      <c r="M837" s="16" t="s">
        <v>37</v>
      </c>
      <c r="N837" s="7">
        <v>45528</v>
      </c>
      <c r="O837" s="9">
        <v>45528</v>
      </c>
      <c r="P837" t="s">
        <v>5027</v>
      </c>
      <c r="Q837">
        <v>1</v>
      </c>
      <c r="R837">
        <v>13</v>
      </c>
      <c r="S837">
        <v>5</v>
      </c>
      <c r="T837" t="s">
        <v>4975</v>
      </c>
      <c r="U837">
        <v>177</v>
      </c>
      <c r="V837">
        <v>14</v>
      </c>
      <c r="W837">
        <v>56</v>
      </c>
      <c r="X837">
        <v>32</v>
      </c>
      <c r="Y837">
        <v>637</v>
      </c>
      <c r="Z837">
        <v>15</v>
      </c>
      <c r="AA837">
        <v>13</v>
      </c>
      <c r="AD837">
        <v>42</v>
      </c>
      <c r="AE837">
        <v>836</v>
      </c>
      <c r="AF837" s="16" t="s">
        <v>3143</v>
      </c>
      <c r="AG837" s="16"/>
      <c r="AH837" s="16"/>
      <c r="AI837" s="16" t="str">
        <f t="shared" si="52"/>
        <v>(177,5,14,56,32,637,13, null, 42, 'L500 2025 EMEA',2025, '2024-08-24','2024-08-24','".Carbon::now()."','".Carbon::now()."'),</v>
      </c>
      <c r="AJ837" s="16" t="str">
        <f t="shared" si="53"/>
        <v>('".DB::select("SELECT id_status FROM `status` WHERE `element_type` = 'task' AND status_type = 'client' AND name ='PRE-FORECAST'")[0]-&gt;id_status."',836,1),</v>
      </c>
      <c r="AK837" s="16" t="str">
        <f t="shared" si="54"/>
        <v/>
      </c>
      <c r="AL837" s="16" t="str">
        <f t="shared" si="55"/>
        <v/>
      </c>
    </row>
    <row r="838" spans="1:38" x14ac:dyDescent="0.25">
      <c r="A838" s="16" t="s">
        <v>215</v>
      </c>
      <c r="B838" s="16" t="s">
        <v>3139</v>
      </c>
      <c r="C838" s="16" t="s">
        <v>27</v>
      </c>
      <c r="D838" s="16" t="s">
        <v>28</v>
      </c>
      <c r="E838" s="16" t="s">
        <v>29</v>
      </c>
      <c r="F838" s="16" t="s">
        <v>30</v>
      </c>
      <c r="G838" s="16" t="s">
        <v>216</v>
      </c>
      <c r="H838" s="16" t="s">
        <v>114</v>
      </c>
      <c r="I838" s="16" t="s">
        <v>38</v>
      </c>
      <c r="J838" s="16" t="s">
        <v>218</v>
      </c>
      <c r="M838" s="16" t="s">
        <v>37</v>
      </c>
      <c r="N838" s="7">
        <v>45163</v>
      </c>
      <c r="O838" s="9">
        <v>45163</v>
      </c>
      <c r="P838" t="s">
        <v>1196</v>
      </c>
      <c r="Q838">
        <v>1</v>
      </c>
      <c r="R838">
        <v>13</v>
      </c>
      <c r="S838">
        <v>5</v>
      </c>
      <c r="T838" t="s">
        <v>2965</v>
      </c>
      <c r="U838">
        <v>57</v>
      </c>
      <c r="V838">
        <v>14</v>
      </c>
      <c r="W838">
        <v>56</v>
      </c>
      <c r="X838">
        <v>32</v>
      </c>
      <c r="Y838">
        <v>654</v>
      </c>
      <c r="Z838">
        <v>15</v>
      </c>
      <c r="AA838">
        <v>13</v>
      </c>
      <c r="AD838">
        <v>42</v>
      </c>
      <c r="AE838">
        <v>837</v>
      </c>
      <c r="AF838" s="16" t="s">
        <v>39</v>
      </c>
      <c r="AG838" s="16"/>
      <c r="AH838" s="16"/>
      <c r="AI838" s="16" t="str">
        <f t="shared" si="52"/>
        <v>(57,5,14,56,32,654,13, null, 42, 'L500 2024 EMEA',2024, '2023-08-25','2023-08-25','".Carbon::now()."','".Carbon::now()."'),</v>
      </c>
      <c r="AJ838" s="16" t="str">
        <f t="shared" si="53"/>
        <v>('".DB::select("SELECT id_status FROM `status` WHERE `element_type` = 'task' AND status_type = 'client' AND name ='CONFIRMED'")[0]-&gt;id_status."',837,1),</v>
      </c>
      <c r="AK838" s="16" t="str">
        <f t="shared" si="54"/>
        <v/>
      </c>
      <c r="AL838" s="16" t="str">
        <f t="shared" si="55"/>
        <v/>
      </c>
    </row>
    <row r="839" spans="1:38" x14ac:dyDescent="0.25">
      <c r="A839" s="16" t="s">
        <v>215</v>
      </c>
      <c r="B839" s="16" t="s">
        <v>3139</v>
      </c>
      <c r="C839" s="16" t="s">
        <v>27</v>
      </c>
      <c r="D839" s="16" t="s">
        <v>349</v>
      </c>
      <c r="E839" s="16" t="s">
        <v>2912</v>
      </c>
      <c r="F839" s="16" t="s">
        <v>30</v>
      </c>
      <c r="G839" s="16" t="s">
        <v>216</v>
      </c>
      <c r="H839" s="16" t="s">
        <v>114</v>
      </c>
      <c r="I839" s="16" t="s">
        <v>38</v>
      </c>
      <c r="J839" s="16" t="s">
        <v>218</v>
      </c>
      <c r="M839" s="16" t="s">
        <v>37</v>
      </c>
      <c r="N839" s="7">
        <v>45528</v>
      </c>
      <c r="O839" s="9">
        <v>45528</v>
      </c>
      <c r="P839" t="s">
        <v>5027</v>
      </c>
      <c r="Q839">
        <v>1</v>
      </c>
      <c r="R839">
        <v>13</v>
      </c>
      <c r="S839">
        <v>5</v>
      </c>
      <c r="T839" t="s">
        <v>4975</v>
      </c>
      <c r="U839">
        <v>177</v>
      </c>
      <c r="V839">
        <v>14</v>
      </c>
      <c r="W839">
        <v>56</v>
      </c>
      <c r="X839">
        <v>32</v>
      </c>
      <c r="Y839">
        <v>654</v>
      </c>
      <c r="Z839">
        <v>15</v>
      </c>
      <c r="AA839">
        <v>13</v>
      </c>
      <c r="AD839">
        <v>42</v>
      </c>
      <c r="AE839">
        <v>838</v>
      </c>
      <c r="AF839" s="16" t="s">
        <v>3143</v>
      </c>
      <c r="AG839" s="16"/>
      <c r="AH839" s="16"/>
      <c r="AI839" s="16" t="str">
        <f t="shared" si="52"/>
        <v>(177,5,14,56,32,654,13, null, 42, 'L500 2025 EMEA',2025, '2024-08-24','2024-08-24','".Carbon::now()."','".Carbon::now()."'),</v>
      </c>
      <c r="AJ839" s="16" t="str">
        <f t="shared" si="53"/>
        <v>('".DB::select("SELECT id_status FROM `status` WHERE `element_type` = 'task' AND status_type = 'client' AND name ='PRE-FORECAST'")[0]-&gt;id_status."',838,1),</v>
      </c>
      <c r="AK839" s="16" t="str">
        <f t="shared" si="54"/>
        <v/>
      </c>
      <c r="AL839" s="16" t="str">
        <f t="shared" si="55"/>
        <v/>
      </c>
    </row>
    <row r="840" spans="1:38" x14ac:dyDescent="0.25">
      <c r="A840" s="16" t="s">
        <v>298</v>
      </c>
      <c r="B840" s="16" t="s">
        <v>3139</v>
      </c>
      <c r="C840" s="16" t="s">
        <v>27</v>
      </c>
      <c r="D840" s="16" t="s">
        <v>28</v>
      </c>
      <c r="E840" s="16" t="s">
        <v>46</v>
      </c>
      <c r="F840" s="16" t="s">
        <v>43</v>
      </c>
      <c r="G840" s="16" t="s">
        <v>299</v>
      </c>
      <c r="H840" s="16" t="s">
        <v>114</v>
      </c>
      <c r="I840" s="16" t="s">
        <v>35</v>
      </c>
      <c r="J840" s="16" t="s">
        <v>35</v>
      </c>
      <c r="M840" s="16" t="s">
        <v>37</v>
      </c>
      <c r="N840" s="7">
        <v>44967</v>
      </c>
      <c r="O840" s="9">
        <v>44967</v>
      </c>
      <c r="P840" t="s">
        <v>1197</v>
      </c>
      <c r="Q840">
        <v>1</v>
      </c>
      <c r="R840">
        <v>28</v>
      </c>
      <c r="S840">
        <v>5</v>
      </c>
      <c r="T840" t="s">
        <v>3011</v>
      </c>
      <c r="U840">
        <v>115</v>
      </c>
      <c r="V840">
        <v>14</v>
      </c>
      <c r="W840">
        <v>59</v>
      </c>
      <c r="X840">
        <v>67</v>
      </c>
      <c r="Y840">
        <v>654</v>
      </c>
      <c r="Z840">
        <v>20</v>
      </c>
      <c r="AA840">
        <v>20</v>
      </c>
      <c r="AD840">
        <v>42</v>
      </c>
      <c r="AE840">
        <v>839</v>
      </c>
      <c r="AF840" s="16" t="s">
        <v>39</v>
      </c>
      <c r="AG840" s="16"/>
      <c r="AH840" s="16"/>
      <c r="AI840" s="16" t="str">
        <f t="shared" si="52"/>
        <v>(115,5,14,59,67,654,20, null, 42, 'L500 2024 Latin America',2024, '2023-02-10','2023-02-10','".Carbon::now()."','".Carbon::now()."'),</v>
      </c>
      <c r="AJ840" s="16" t="str">
        <f t="shared" si="53"/>
        <v>('".DB::select("SELECT id_status FROM `status` WHERE `element_type` = 'task' AND status_type = 'client' AND name ='CONFIRMED'")[0]-&gt;id_status."',839,1),</v>
      </c>
      <c r="AK840" s="16" t="str">
        <f t="shared" si="54"/>
        <v/>
      </c>
      <c r="AL840" s="16" t="str">
        <f t="shared" si="55"/>
        <v/>
      </c>
    </row>
    <row r="841" spans="1:38" x14ac:dyDescent="0.25">
      <c r="A841" s="16" t="s">
        <v>298</v>
      </c>
      <c r="B841" s="16" t="s">
        <v>3139</v>
      </c>
      <c r="C841" s="16" t="s">
        <v>27</v>
      </c>
      <c r="D841" s="16" t="s">
        <v>349</v>
      </c>
      <c r="E841" s="16" t="s">
        <v>1030</v>
      </c>
      <c r="F841" s="16" t="s">
        <v>43</v>
      </c>
      <c r="G841" s="16" t="s">
        <v>299</v>
      </c>
      <c r="H841" s="16" t="s">
        <v>114</v>
      </c>
      <c r="I841" s="16" t="s">
        <v>35</v>
      </c>
      <c r="J841" s="16" t="s">
        <v>35</v>
      </c>
      <c r="M841" s="16" t="s">
        <v>37</v>
      </c>
      <c r="N841" s="7">
        <v>45332</v>
      </c>
      <c r="O841" s="9">
        <v>45332</v>
      </c>
      <c r="P841" t="s">
        <v>1245</v>
      </c>
      <c r="Q841">
        <v>1</v>
      </c>
      <c r="R841">
        <v>28</v>
      </c>
      <c r="S841">
        <v>5</v>
      </c>
      <c r="T841" t="s">
        <v>3050</v>
      </c>
      <c r="U841">
        <v>226</v>
      </c>
      <c r="V841">
        <v>14</v>
      </c>
      <c r="W841">
        <v>59</v>
      </c>
      <c r="X841">
        <v>67</v>
      </c>
      <c r="Y841">
        <v>654</v>
      </c>
      <c r="Z841">
        <v>20</v>
      </c>
      <c r="AA841">
        <v>20</v>
      </c>
      <c r="AD841">
        <v>42</v>
      </c>
      <c r="AE841">
        <v>840</v>
      </c>
      <c r="AF841" s="16" t="s">
        <v>39</v>
      </c>
      <c r="AG841" s="16"/>
      <c r="AH841" s="16"/>
      <c r="AI841" s="16" t="str">
        <f t="shared" si="52"/>
        <v>(226,5,14,59,67,654,20, null, 42, 'L500 2025 Latin America',2025, '2024-02-10','2024-02-10','".Carbon::now()."','".Carbon::now()."'),</v>
      </c>
      <c r="AJ841" s="16" t="str">
        <f t="shared" si="53"/>
        <v>('".DB::select("SELECT id_status FROM `status` WHERE `element_type` = 'task' AND status_type = 'client' AND name ='CONFIRMED'")[0]-&gt;id_status."',840,1),</v>
      </c>
      <c r="AK841" s="16" t="str">
        <f t="shared" si="54"/>
        <v/>
      </c>
      <c r="AL841" s="16" t="str">
        <f t="shared" si="55"/>
        <v/>
      </c>
    </row>
    <row r="842" spans="1:38" x14ac:dyDescent="0.25">
      <c r="A842" s="16" t="s">
        <v>313</v>
      </c>
      <c r="B842" s="16" t="s">
        <v>62</v>
      </c>
      <c r="C842" s="16" t="s">
        <v>41</v>
      </c>
      <c r="D842" s="16" t="s">
        <v>28</v>
      </c>
      <c r="E842" s="16" t="s">
        <v>105</v>
      </c>
      <c r="F842" s="16" t="s">
        <v>106</v>
      </c>
      <c r="G842" s="16" t="s">
        <v>134</v>
      </c>
      <c r="H842" s="16" t="s">
        <v>336</v>
      </c>
      <c r="I842" s="16" t="s">
        <v>55</v>
      </c>
      <c r="J842" s="16" t="s">
        <v>314</v>
      </c>
      <c r="M842" s="16" t="s">
        <v>315</v>
      </c>
      <c r="N842" s="7">
        <v>45205</v>
      </c>
      <c r="O842" s="9">
        <v>45176</v>
      </c>
      <c r="P842" t="s">
        <v>1178</v>
      </c>
      <c r="Q842">
        <v>1</v>
      </c>
      <c r="R842">
        <v>32</v>
      </c>
      <c r="S842">
        <v>4</v>
      </c>
      <c r="T842" t="s">
        <v>3024</v>
      </c>
      <c r="U842">
        <v>77</v>
      </c>
      <c r="V842">
        <v>2</v>
      </c>
      <c r="W842">
        <v>20</v>
      </c>
      <c r="X842">
        <v>117</v>
      </c>
      <c r="Y842">
        <v>379</v>
      </c>
      <c r="Z842">
        <v>22</v>
      </c>
      <c r="AA842">
        <v>21</v>
      </c>
      <c r="AD842">
        <v>39</v>
      </c>
      <c r="AE842">
        <v>841</v>
      </c>
      <c r="AF842" s="16" t="s">
        <v>39</v>
      </c>
      <c r="AG842" s="16"/>
      <c r="AH842" s="16"/>
      <c r="AI842" s="16" t="str">
        <f t="shared" si="52"/>
        <v>(77,4,2,20,117,379,21, null, 39, 'Chambers 2024 USA',2024, '2023-09-07','2023-09-07','".Carbon::now()."','".Carbon::now()."'),</v>
      </c>
      <c r="AJ842" s="16" t="str">
        <f t="shared" si="53"/>
        <v>('".DB::select("SELECT id_status FROM `status` WHERE `element_type` = 'task' AND status_type = 'client' AND name ='CONFIRMED'")[0]-&gt;id_status."',841,1),</v>
      </c>
      <c r="AK842" s="16" t="str">
        <f t="shared" si="54"/>
        <v/>
      </c>
      <c r="AL842" s="16" t="str">
        <f t="shared" si="55"/>
        <v/>
      </c>
    </row>
    <row r="843" spans="1:38" x14ac:dyDescent="0.25">
      <c r="A843" s="16" t="s">
        <v>365</v>
      </c>
      <c r="B843" s="16" t="s">
        <v>62</v>
      </c>
      <c r="C843" s="16" t="s">
        <v>41</v>
      </c>
      <c r="D843" s="16" t="s">
        <v>28</v>
      </c>
      <c r="E843" s="16" t="s">
        <v>105</v>
      </c>
      <c r="F843" s="16" t="s">
        <v>106</v>
      </c>
      <c r="G843" s="16" t="s">
        <v>107</v>
      </c>
      <c r="H843" s="16" t="s">
        <v>336</v>
      </c>
      <c r="I843" s="16" t="s">
        <v>73</v>
      </c>
      <c r="J843" s="16" t="s">
        <v>66</v>
      </c>
      <c r="M843" s="16" t="s">
        <v>54</v>
      </c>
      <c r="N843" s="7">
        <v>45121</v>
      </c>
      <c r="O843" s="9">
        <v>45120</v>
      </c>
      <c r="P843" t="s">
        <v>1221</v>
      </c>
      <c r="Q843">
        <v>1</v>
      </c>
      <c r="R843">
        <v>33</v>
      </c>
      <c r="S843">
        <v>4</v>
      </c>
      <c r="T843" t="s">
        <v>3029</v>
      </c>
      <c r="U843">
        <v>17</v>
      </c>
      <c r="V843">
        <v>2</v>
      </c>
      <c r="W843">
        <v>20</v>
      </c>
      <c r="X843">
        <v>16</v>
      </c>
      <c r="Y843">
        <v>379</v>
      </c>
      <c r="Z843">
        <v>4</v>
      </c>
      <c r="AA843">
        <v>23</v>
      </c>
      <c r="AD843">
        <v>50</v>
      </c>
      <c r="AE843">
        <v>842</v>
      </c>
      <c r="AF843" s="16" t="s">
        <v>39</v>
      </c>
      <c r="AG843" s="16"/>
      <c r="AH843" s="16"/>
      <c r="AI843" s="16" t="str">
        <f t="shared" si="52"/>
        <v>(17,4,2,20,16,379,23, null, 50, 'Chambers 2024 USA',2024, '2023-07-13','2023-07-13','".Carbon::now()."','".Carbon::now()."'),</v>
      </c>
      <c r="AJ843" s="16" t="str">
        <f t="shared" si="53"/>
        <v>('".DB::select("SELECT id_status FROM `status` WHERE `element_type` = 'task' AND status_type = 'client' AND name ='CONFIRMED'")[0]-&gt;id_status."',842,1),</v>
      </c>
      <c r="AK843" s="16" t="str">
        <f t="shared" si="54"/>
        <v/>
      </c>
      <c r="AL843" s="16" t="str">
        <f t="shared" si="55"/>
        <v/>
      </c>
    </row>
    <row r="844" spans="1:38" x14ac:dyDescent="0.25">
      <c r="A844" s="16" t="s">
        <v>365</v>
      </c>
      <c r="B844" s="16" t="s">
        <v>62</v>
      </c>
      <c r="C844" s="16" t="s">
        <v>41</v>
      </c>
      <c r="D844" s="16" t="s">
        <v>28</v>
      </c>
      <c r="E844" s="16" t="s">
        <v>105</v>
      </c>
      <c r="F844" s="16" t="s">
        <v>106</v>
      </c>
      <c r="G844" s="16" t="s">
        <v>394</v>
      </c>
      <c r="H844" s="16" t="s">
        <v>336</v>
      </c>
      <c r="I844" s="16" t="s">
        <v>73</v>
      </c>
      <c r="J844" s="16" t="s">
        <v>66</v>
      </c>
      <c r="M844" s="16"/>
      <c r="N844" s="7"/>
      <c r="O844" s="9">
        <v>45141</v>
      </c>
      <c r="P844" t="s">
        <v>1230</v>
      </c>
      <c r="Q844">
        <v>1</v>
      </c>
      <c r="R844">
        <v>33</v>
      </c>
      <c r="S844">
        <v>4</v>
      </c>
      <c r="T844" t="s">
        <v>3029</v>
      </c>
      <c r="U844">
        <v>17</v>
      </c>
      <c r="V844">
        <v>2</v>
      </c>
      <c r="W844">
        <v>20</v>
      </c>
      <c r="X844">
        <v>66</v>
      </c>
      <c r="Y844">
        <v>379</v>
      </c>
      <c r="Z844">
        <v>4</v>
      </c>
      <c r="AA844">
        <v>23</v>
      </c>
      <c r="AE844">
        <v>843</v>
      </c>
      <c r="AF844" s="16" t="s">
        <v>24</v>
      </c>
      <c r="AG844" s="16"/>
      <c r="AH844" s="16"/>
      <c r="AI844" s="16" t="str">
        <f t="shared" si="52"/>
        <v>(17,4,2,20,66,379,23, null, null, 'Chambers 2024 USA',2024, '2023-08-03','2023-08-03','".Carbon::now()."','".Carbon::now()."'),</v>
      </c>
      <c r="AJ844" s="16" t="str">
        <f t="shared" si="53"/>
        <v>('".DB::select("SELECT id_status FROM `status` WHERE `element_type` = 'task' AND status_type = 'client' AND name ='CANCELLED'")[0]-&gt;id_status."',843,1),</v>
      </c>
      <c r="AK844" s="16" t="str">
        <f t="shared" si="54"/>
        <v/>
      </c>
      <c r="AL844" s="16" t="str">
        <f t="shared" si="55"/>
        <v/>
      </c>
    </row>
    <row r="845" spans="1:38" x14ac:dyDescent="0.25">
      <c r="A845" s="16" t="s">
        <v>365</v>
      </c>
      <c r="B845" s="16" t="s">
        <v>62</v>
      </c>
      <c r="C845" s="16" t="s">
        <v>41</v>
      </c>
      <c r="D845" s="16" t="s">
        <v>28</v>
      </c>
      <c r="E845" s="16" t="s">
        <v>105</v>
      </c>
      <c r="F845" s="16" t="s">
        <v>106</v>
      </c>
      <c r="G845" s="16" t="s">
        <v>123</v>
      </c>
      <c r="H845" s="16" t="s">
        <v>336</v>
      </c>
      <c r="I845" s="16" t="s">
        <v>73</v>
      </c>
      <c r="J845" s="16" t="s">
        <v>66</v>
      </c>
      <c r="M845" s="16"/>
      <c r="N845" s="7">
        <v>45170</v>
      </c>
      <c r="O845" s="9">
        <v>45176</v>
      </c>
      <c r="P845" t="s">
        <v>1178</v>
      </c>
      <c r="Q845">
        <v>1</v>
      </c>
      <c r="R845">
        <v>33</v>
      </c>
      <c r="S845">
        <v>4</v>
      </c>
      <c r="T845" t="s">
        <v>3029</v>
      </c>
      <c r="U845">
        <v>17</v>
      </c>
      <c r="V845">
        <v>2</v>
      </c>
      <c r="W845">
        <v>20</v>
      </c>
      <c r="X845">
        <v>75</v>
      </c>
      <c r="Y845">
        <v>379</v>
      </c>
      <c r="Z845">
        <v>4</v>
      </c>
      <c r="AA845">
        <v>23</v>
      </c>
      <c r="AE845">
        <v>844</v>
      </c>
      <c r="AF845" s="16" t="s">
        <v>24</v>
      </c>
      <c r="AG845" s="16"/>
      <c r="AH845" s="16"/>
      <c r="AI845" s="16" t="str">
        <f t="shared" si="52"/>
        <v>(17,4,2,20,75,379,23, null, null, 'Chambers 2024 USA',2024, '2023-09-07','2023-09-07','".Carbon::now()."','".Carbon::now()."'),</v>
      </c>
      <c r="AJ845" s="16" t="str">
        <f t="shared" si="53"/>
        <v>('".DB::select("SELECT id_status FROM `status` WHERE `element_type` = 'task' AND status_type = 'client' AND name ='CANCELLED'")[0]-&gt;id_status."',844,1),</v>
      </c>
      <c r="AK845" s="16" t="str">
        <f t="shared" si="54"/>
        <v/>
      </c>
      <c r="AL845" s="16" t="str">
        <f t="shared" si="55"/>
        <v/>
      </c>
    </row>
    <row r="846" spans="1:38" x14ac:dyDescent="0.25">
      <c r="A846" s="16" t="s">
        <v>365</v>
      </c>
      <c r="B846" s="16" t="s">
        <v>62</v>
      </c>
      <c r="C846" s="16" t="s">
        <v>41</v>
      </c>
      <c r="D846" s="16" t="s">
        <v>28</v>
      </c>
      <c r="E846" s="16" t="s">
        <v>105</v>
      </c>
      <c r="F846" s="16" t="s">
        <v>106</v>
      </c>
      <c r="G846" s="16" t="s">
        <v>134</v>
      </c>
      <c r="H846" s="16" t="s">
        <v>336</v>
      </c>
      <c r="I846" s="16" t="s">
        <v>73</v>
      </c>
      <c r="J846" s="16" t="s">
        <v>66</v>
      </c>
      <c r="M846" s="16" t="s">
        <v>54</v>
      </c>
      <c r="N846" s="7">
        <v>45205</v>
      </c>
      <c r="O846" s="9">
        <v>45176</v>
      </c>
      <c r="P846" t="s">
        <v>1178</v>
      </c>
      <c r="Q846">
        <v>1</v>
      </c>
      <c r="R846">
        <v>33</v>
      </c>
      <c r="S846">
        <v>4</v>
      </c>
      <c r="T846" t="s">
        <v>3029</v>
      </c>
      <c r="U846">
        <v>17</v>
      </c>
      <c r="V846">
        <v>2</v>
      </c>
      <c r="W846">
        <v>20</v>
      </c>
      <c r="X846">
        <v>117</v>
      </c>
      <c r="Y846">
        <v>379</v>
      </c>
      <c r="Z846">
        <v>4</v>
      </c>
      <c r="AA846">
        <v>23</v>
      </c>
      <c r="AD846">
        <v>50</v>
      </c>
      <c r="AE846">
        <v>845</v>
      </c>
      <c r="AF846" s="16" t="s">
        <v>39</v>
      </c>
      <c r="AG846" s="16"/>
      <c r="AH846" s="16"/>
      <c r="AI846" s="16" t="str">
        <f t="shared" si="52"/>
        <v>(17,4,2,20,117,379,23, null, 50, 'Chambers 2024 USA',2024, '2023-09-07','2023-09-07','".Carbon::now()."','".Carbon::now()."'),</v>
      </c>
      <c r="AJ846" s="16" t="str">
        <f t="shared" si="53"/>
        <v>('".DB::select("SELECT id_status FROM `status` WHERE `element_type` = 'task' AND status_type = 'client' AND name ='CONFIRMED'")[0]-&gt;id_status."',845,1),</v>
      </c>
      <c r="AK846" s="16" t="str">
        <f t="shared" si="54"/>
        <v/>
      </c>
      <c r="AL846" s="16" t="str">
        <f t="shared" si="55"/>
        <v/>
      </c>
    </row>
    <row r="847" spans="1:38" x14ac:dyDescent="0.25">
      <c r="A847" s="16" t="s">
        <v>215</v>
      </c>
      <c r="B847" s="16" t="s">
        <v>3139</v>
      </c>
      <c r="C847" s="16" t="s">
        <v>27</v>
      </c>
      <c r="D847" s="16" t="s">
        <v>28</v>
      </c>
      <c r="E847" s="16" t="s">
        <v>29</v>
      </c>
      <c r="F847" s="16" t="s">
        <v>30</v>
      </c>
      <c r="G847" s="16" t="s">
        <v>216</v>
      </c>
      <c r="H847" s="16" t="s">
        <v>228</v>
      </c>
      <c r="I847" s="16" t="s">
        <v>38</v>
      </c>
      <c r="J847" s="16" t="s">
        <v>218</v>
      </c>
      <c r="M847" s="16" t="s">
        <v>37</v>
      </c>
      <c r="N847" s="7">
        <v>45163</v>
      </c>
      <c r="O847" s="9">
        <v>45163</v>
      </c>
      <c r="P847" t="s">
        <v>1196</v>
      </c>
      <c r="Q847">
        <v>1</v>
      </c>
      <c r="R847">
        <v>13</v>
      </c>
      <c r="S847">
        <v>5</v>
      </c>
      <c r="T847" t="s">
        <v>2965</v>
      </c>
      <c r="U847">
        <v>57</v>
      </c>
      <c r="V847">
        <v>14</v>
      </c>
      <c r="W847">
        <v>56</v>
      </c>
      <c r="X847">
        <v>32</v>
      </c>
      <c r="Y847">
        <v>627</v>
      </c>
      <c r="Z847">
        <v>15</v>
      </c>
      <c r="AA847">
        <v>13</v>
      </c>
      <c r="AD847">
        <v>42</v>
      </c>
      <c r="AE847">
        <v>846</v>
      </c>
      <c r="AF847" s="16" t="s">
        <v>39</v>
      </c>
      <c r="AG847" s="16"/>
      <c r="AH847" s="16"/>
      <c r="AI847" s="16" t="str">
        <f t="shared" si="52"/>
        <v>(57,5,14,56,32,627,13, null, 42, 'L500 2024 EMEA',2024, '2023-08-25','2023-08-25','".Carbon::now()."','".Carbon::now()."'),</v>
      </c>
      <c r="AJ847" s="16" t="str">
        <f t="shared" si="53"/>
        <v>('".DB::select("SELECT id_status FROM `status` WHERE `element_type` = 'task' AND status_type = 'client' AND name ='CONFIRMED'")[0]-&gt;id_status."',846,1),</v>
      </c>
      <c r="AK847" s="16" t="str">
        <f t="shared" si="54"/>
        <v/>
      </c>
      <c r="AL847" s="16" t="str">
        <f t="shared" si="55"/>
        <v/>
      </c>
    </row>
    <row r="848" spans="1:38" x14ac:dyDescent="0.25">
      <c r="A848" s="16" t="s">
        <v>215</v>
      </c>
      <c r="B848" s="16" t="s">
        <v>3139</v>
      </c>
      <c r="C848" s="16" t="s">
        <v>27</v>
      </c>
      <c r="D848" s="16" t="s">
        <v>349</v>
      </c>
      <c r="E848" s="16" t="s">
        <v>2912</v>
      </c>
      <c r="F848" s="16" t="s">
        <v>30</v>
      </c>
      <c r="G848" s="16" t="s">
        <v>216</v>
      </c>
      <c r="H848" s="16" t="s">
        <v>228</v>
      </c>
      <c r="I848" s="16" t="s">
        <v>38</v>
      </c>
      <c r="J848" s="16" t="s">
        <v>218</v>
      </c>
      <c r="M848" s="16" t="s">
        <v>37</v>
      </c>
      <c r="N848" s="7">
        <v>45528</v>
      </c>
      <c r="O848" s="9">
        <v>45528</v>
      </c>
      <c r="P848" t="s">
        <v>5027</v>
      </c>
      <c r="Q848">
        <v>1</v>
      </c>
      <c r="R848">
        <v>13</v>
      </c>
      <c r="S848">
        <v>5</v>
      </c>
      <c r="T848" t="s">
        <v>4975</v>
      </c>
      <c r="U848">
        <v>177</v>
      </c>
      <c r="V848">
        <v>14</v>
      </c>
      <c r="W848">
        <v>56</v>
      </c>
      <c r="X848">
        <v>32</v>
      </c>
      <c r="Y848">
        <v>627</v>
      </c>
      <c r="Z848">
        <v>15</v>
      </c>
      <c r="AA848">
        <v>13</v>
      </c>
      <c r="AD848">
        <v>42</v>
      </c>
      <c r="AE848">
        <v>847</v>
      </c>
      <c r="AF848" s="16" t="s">
        <v>3143</v>
      </c>
      <c r="AG848" s="16"/>
      <c r="AH848" s="16"/>
      <c r="AI848" s="16" t="str">
        <f t="shared" si="52"/>
        <v>(177,5,14,56,32,627,13, null, 42, 'L500 2025 EMEA',2025, '2024-08-24','2024-08-24','".Carbon::now()."','".Carbon::now()."'),</v>
      </c>
      <c r="AJ848" s="16" t="str">
        <f t="shared" si="53"/>
        <v>('".DB::select("SELECT id_status FROM `status` WHERE `element_type` = 'task' AND status_type = 'client' AND name ='PRE-FORECAST'")[0]-&gt;id_status."',847,1),</v>
      </c>
      <c r="AK848" s="16" t="str">
        <f t="shared" si="54"/>
        <v/>
      </c>
      <c r="AL848" s="16" t="str">
        <f t="shared" si="55"/>
        <v/>
      </c>
    </row>
    <row r="849" spans="1:38" x14ac:dyDescent="0.25">
      <c r="A849" s="16" t="s">
        <v>365</v>
      </c>
      <c r="B849" s="16" t="s">
        <v>62</v>
      </c>
      <c r="C849" s="16" t="s">
        <v>41</v>
      </c>
      <c r="D849" s="16" t="s">
        <v>28</v>
      </c>
      <c r="E849" s="16" t="s">
        <v>105</v>
      </c>
      <c r="F849" s="16" t="s">
        <v>106</v>
      </c>
      <c r="G849" s="16" t="s">
        <v>113</v>
      </c>
      <c r="H849" s="16" t="s">
        <v>387</v>
      </c>
      <c r="I849" s="16" t="s">
        <v>73</v>
      </c>
      <c r="J849" s="16" t="s">
        <v>66</v>
      </c>
      <c r="M849" s="16"/>
      <c r="N849" s="7"/>
      <c r="O849" s="9">
        <v>45141</v>
      </c>
      <c r="P849" t="s">
        <v>1230</v>
      </c>
      <c r="Q849">
        <v>1</v>
      </c>
      <c r="R849">
        <v>33</v>
      </c>
      <c r="S849">
        <v>4</v>
      </c>
      <c r="T849" t="s">
        <v>3029</v>
      </c>
      <c r="U849">
        <v>17</v>
      </c>
      <c r="V849">
        <v>2</v>
      </c>
      <c r="W849">
        <v>20</v>
      </c>
      <c r="X849">
        <v>33</v>
      </c>
      <c r="Y849">
        <v>380</v>
      </c>
      <c r="Z849">
        <v>4</v>
      </c>
      <c r="AA849">
        <v>23</v>
      </c>
      <c r="AE849">
        <v>848</v>
      </c>
      <c r="AF849" s="16" t="s">
        <v>24</v>
      </c>
      <c r="AG849" s="16"/>
      <c r="AH849" s="16"/>
      <c r="AI849" s="16" t="str">
        <f t="shared" si="52"/>
        <v>(17,4,2,20,33,380,23, null, null, 'Chambers 2024 USA',2024, '2023-08-03','2023-08-03','".Carbon::now()."','".Carbon::now()."'),</v>
      </c>
      <c r="AJ849" s="16" t="str">
        <f t="shared" si="53"/>
        <v>('".DB::select("SELECT id_status FROM `status` WHERE `element_type` = 'task' AND status_type = 'client' AND name ='CANCELLED'")[0]-&gt;id_status."',848,1),</v>
      </c>
      <c r="AK849" s="16" t="str">
        <f t="shared" si="54"/>
        <v/>
      </c>
      <c r="AL849" s="16" t="str">
        <f t="shared" si="55"/>
        <v/>
      </c>
    </row>
    <row r="850" spans="1:38" x14ac:dyDescent="0.25">
      <c r="A850" s="16" t="s">
        <v>215</v>
      </c>
      <c r="B850" s="16" t="s">
        <v>3139</v>
      </c>
      <c r="C850" s="16" t="s">
        <v>27</v>
      </c>
      <c r="D850" s="16" t="s">
        <v>28</v>
      </c>
      <c r="E850" s="16" t="s">
        <v>29</v>
      </c>
      <c r="F850" s="16" t="s">
        <v>30</v>
      </c>
      <c r="G850" s="16" t="s">
        <v>216</v>
      </c>
      <c r="H850" s="16" t="s">
        <v>3353</v>
      </c>
      <c r="I850" s="16" t="s">
        <v>38</v>
      </c>
      <c r="J850" s="16" t="s">
        <v>218</v>
      </c>
      <c r="M850" s="16" t="s">
        <v>37</v>
      </c>
      <c r="N850" s="7">
        <v>45163</v>
      </c>
      <c r="O850" s="9">
        <v>45163</v>
      </c>
      <c r="P850" t="s">
        <v>1196</v>
      </c>
      <c r="Q850">
        <v>1</v>
      </c>
      <c r="R850">
        <v>13</v>
      </c>
      <c r="S850">
        <v>5</v>
      </c>
      <c r="T850" t="s">
        <v>2965</v>
      </c>
      <c r="U850">
        <v>57</v>
      </c>
      <c r="V850">
        <v>14</v>
      </c>
      <c r="W850">
        <v>56</v>
      </c>
      <c r="X850">
        <v>32</v>
      </c>
      <c r="Y850">
        <v>711</v>
      </c>
      <c r="Z850">
        <v>15</v>
      </c>
      <c r="AA850">
        <v>13</v>
      </c>
      <c r="AD850">
        <v>42</v>
      </c>
      <c r="AE850">
        <v>849</v>
      </c>
      <c r="AF850" s="16" t="s">
        <v>39</v>
      </c>
      <c r="AG850" s="16"/>
      <c r="AH850" s="16"/>
      <c r="AI850" s="16" t="str">
        <f t="shared" si="52"/>
        <v>(57,5,14,56,32,711,13, null, 42, 'L500 2024 EMEA',2024, '2023-08-25','2023-08-25','".Carbon::now()."','".Carbon::now()."'),</v>
      </c>
      <c r="AJ850" s="16" t="str">
        <f t="shared" si="53"/>
        <v>('".DB::select("SELECT id_status FROM `status` WHERE `element_type` = 'task' AND status_type = 'client' AND name ='CONFIRMED'")[0]-&gt;id_status."',849,1),</v>
      </c>
      <c r="AK850" s="16" t="str">
        <f t="shared" si="54"/>
        <v/>
      </c>
      <c r="AL850" s="16" t="str">
        <f t="shared" si="55"/>
        <v/>
      </c>
    </row>
    <row r="851" spans="1:38" x14ac:dyDescent="0.25">
      <c r="A851" s="16" t="s">
        <v>215</v>
      </c>
      <c r="B851" s="16" t="s">
        <v>3139</v>
      </c>
      <c r="C851" s="16" t="s">
        <v>27</v>
      </c>
      <c r="D851" s="16" t="s">
        <v>349</v>
      </c>
      <c r="E851" s="16" t="s">
        <v>2912</v>
      </c>
      <c r="F851" s="16" t="s">
        <v>30</v>
      </c>
      <c r="G851" s="16" t="s">
        <v>216</v>
      </c>
      <c r="H851" s="16" t="s">
        <v>3353</v>
      </c>
      <c r="I851" s="16" t="s">
        <v>38</v>
      </c>
      <c r="J851" s="16" t="s">
        <v>218</v>
      </c>
      <c r="M851" s="16" t="s">
        <v>37</v>
      </c>
      <c r="N851" s="7">
        <v>45528</v>
      </c>
      <c r="O851" s="9">
        <v>45528</v>
      </c>
      <c r="P851" t="s">
        <v>5027</v>
      </c>
      <c r="Q851">
        <v>1</v>
      </c>
      <c r="R851">
        <v>13</v>
      </c>
      <c r="S851">
        <v>5</v>
      </c>
      <c r="T851" t="s">
        <v>4975</v>
      </c>
      <c r="U851">
        <v>177</v>
      </c>
      <c r="V851">
        <v>14</v>
      </c>
      <c r="W851">
        <v>56</v>
      </c>
      <c r="X851">
        <v>32</v>
      </c>
      <c r="Y851">
        <v>711</v>
      </c>
      <c r="Z851">
        <v>15</v>
      </c>
      <c r="AA851">
        <v>13</v>
      </c>
      <c r="AD851">
        <v>42</v>
      </c>
      <c r="AE851">
        <v>850</v>
      </c>
      <c r="AF851" s="16" t="s">
        <v>3143</v>
      </c>
      <c r="AG851" s="16"/>
      <c r="AH851" s="16"/>
      <c r="AI851" s="16" t="str">
        <f t="shared" si="52"/>
        <v>(177,5,14,56,32,711,13, null, 42, 'L500 2025 EMEA',2025, '2024-08-24','2024-08-24','".Carbon::now()."','".Carbon::now()."'),</v>
      </c>
      <c r="AJ851" s="16" t="str">
        <f t="shared" si="53"/>
        <v>('".DB::select("SELECT id_status FROM `status` WHERE `element_type` = 'task' AND status_type = 'client' AND name ='PRE-FORECAST'")[0]-&gt;id_status."',850,1),</v>
      </c>
      <c r="AK851" s="16" t="str">
        <f t="shared" si="54"/>
        <v/>
      </c>
      <c r="AL851" s="16" t="str">
        <f t="shared" si="55"/>
        <v/>
      </c>
    </row>
    <row r="852" spans="1:38" x14ac:dyDescent="0.25">
      <c r="A852" s="16" t="s">
        <v>215</v>
      </c>
      <c r="B852" s="16" t="s">
        <v>3139</v>
      </c>
      <c r="C852" s="16" t="s">
        <v>27</v>
      </c>
      <c r="D852" s="16" t="s">
        <v>28</v>
      </c>
      <c r="E852" s="16" t="s">
        <v>29</v>
      </c>
      <c r="F852" s="16" t="s">
        <v>30</v>
      </c>
      <c r="G852" s="16" t="s">
        <v>216</v>
      </c>
      <c r="H852" s="16" t="s">
        <v>229</v>
      </c>
      <c r="I852" s="16" t="s">
        <v>38</v>
      </c>
      <c r="J852" s="16" t="s">
        <v>218</v>
      </c>
      <c r="M852" s="16" t="s">
        <v>37</v>
      </c>
      <c r="N852" s="7">
        <v>45163</v>
      </c>
      <c r="O852" s="9">
        <v>45163</v>
      </c>
      <c r="P852" t="s">
        <v>1196</v>
      </c>
      <c r="Q852">
        <v>1</v>
      </c>
      <c r="R852">
        <v>13</v>
      </c>
      <c r="S852">
        <v>5</v>
      </c>
      <c r="T852" t="s">
        <v>2965</v>
      </c>
      <c r="U852">
        <v>57</v>
      </c>
      <c r="V852">
        <v>14</v>
      </c>
      <c r="W852">
        <v>56</v>
      </c>
      <c r="X852">
        <v>32</v>
      </c>
      <c r="Y852">
        <v>716</v>
      </c>
      <c r="Z852">
        <v>15</v>
      </c>
      <c r="AA852">
        <v>13</v>
      </c>
      <c r="AD852">
        <v>42</v>
      </c>
      <c r="AE852">
        <v>851</v>
      </c>
      <c r="AF852" s="16" t="s">
        <v>39</v>
      </c>
      <c r="AG852" s="16"/>
      <c r="AH852" s="16"/>
      <c r="AI852" s="16" t="str">
        <f t="shared" si="52"/>
        <v>(57,5,14,56,32,716,13, null, 42, 'L500 2024 EMEA',2024, '2023-08-25','2023-08-25','".Carbon::now()."','".Carbon::now()."'),</v>
      </c>
      <c r="AJ852" s="16" t="str">
        <f t="shared" si="53"/>
        <v>('".DB::select("SELECT id_status FROM `status` WHERE `element_type` = 'task' AND status_type = 'client' AND name ='CONFIRMED'")[0]-&gt;id_status."',851,1),</v>
      </c>
      <c r="AK852" s="16" t="str">
        <f t="shared" si="54"/>
        <v/>
      </c>
      <c r="AL852" s="16" t="str">
        <f t="shared" si="55"/>
        <v/>
      </c>
    </row>
    <row r="853" spans="1:38" x14ac:dyDescent="0.25">
      <c r="A853" s="16" t="s">
        <v>215</v>
      </c>
      <c r="B853" s="16" t="s">
        <v>3139</v>
      </c>
      <c r="C853" s="16" t="s">
        <v>27</v>
      </c>
      <c r="D853" s="16" t="s">
        <v>349</v>
      </c>
      <c r="E853" s="16" t="s">
        <v>2912</v>
      </c>
      <c r="F853" s="16" t="s">
        <v>30</v>
      </c>
      <c r="G853" s="16" t="s">
        <v>216</v>
      </c>
      <c r="H853" s="16" t="s">
        <v>229</v>
      </c>
      <c r="I853" s="16" t="s">
        <v>38</v>
      </c>
      <c r="J853" s="16" t="s">
        <v>218</v>
      </c>
      <c r="M853" s="16" t="s">
        <v>37</v>
      </c>
      <c r="N853" s="7">
        <v>45528</v>
      </c>
      <c r="O853" s="9">
        <v>45528</v>
      </c>
      <c r="P853" t="s">
        <v>5027</v>
      </c>
      <c r="Q853">
        <v>1</v>
      </c>
      <c r="R853">
        <v>13</v>
      </c>
      <c r="S853">
        <v>5</v>
      </c>
      <c r="T853" t="s">
        <v>4975</v>
      </c>
      <c r="U853">
        <v>177</v>
      </c>
      <c r="V853">
        <v>14</v>
      </c>
      <c r="W853">
        <v>56</v>
      </c>
      <c r="X853">
        <v>32</v>
      </c>
      <c r="Y853">
        <v>716</v>
      </c>
      <c r="Z853">
        <v>15</v>
      </c>
      <c r="AA853">
        <v>13</v>
      </c>
      <c r="AD853">
        <v>42</v>
      </c>
      <c r="AE853">
        <v>852</v>
      </c>
      <c r="AF853" s="16" t="s">
        <v>3143</v>
      </c>
      <c r="AG853" s="16"/>
      <c r="AH853" s="16"/>
      <c r="AI853" s="16" t="str">
        <f t="shared" si="52"/>
        <v>(177,5,14,56,32,716,13, null, 42, 'L500 2025 EMEA',2025, '2024-08-24','2024-08-24','".Carbon::now()."','".Carbon::now()."'),</v>
      </c>
      <c r="AJ853" s="16" t="str">
        <f t="shared" si="53"/>
        <v>('".DB::select("SELECT id_status FROM `status` WHERE `element_type` = 'task' AND status_type = 'client' AND name ='PRE-FORECAST'")[0]-&gt;id_status."',852,1),</v>
      </c>
      <c r="AK853" s="16" t="str">
        <f t="shared" si="54"/>
        <v/>
      </c>
      <c r="AL853" s="16" t="str">
        <f t="shared" si="55"/>
        <v/>
      </c>
    </row>
    <row r="854" spans="1:38" x14ac:dyDescent="0.25">
      <c r="A854" s="16" t="s">
        <v>215</v>
      </c>
      <c r="B854" s="16" t="s">
        <v>3139</v>
      </c>
      <c r="C854" s="16" t="s">
        <v>27</v>
      </c>
      <c r="D854" s="16" t="s">
        <v>28</v>
      </c>
      <c r="E854" s="16" t="s">
        <v>29</v>
      </c>
      <c r="F854" s="16" t="s">
        <v>30</v>
      </c>
      <c r="G854" s="16" t="s">
        <v>216</v>
      </c>
      <c r="H854" s="16" t="s">
        <v>230</v>
      </c>
      <c r="I854" s="16" t="s">
        <v>38</v>
      </c>
      <c r="J854" s="16" t="s">
        <v>218</v>
      </c>
      <c r="M854" s="16" t="s">
        <v>37</v>
      </c>
      <c r="N854" s="7">
        <v>45163</v>
      </c>
      <c r="O854" s="9">
        <v>45163</v>
      </c>
      <c r="P854" t="s">
        <v>1196</v>
      </c>
      <c r="Q854">
        <v>1</v>
      </c>
      <c r="R854">
        <v>13</v>
      </c>
      <c r="S854">
        <v>5</v>
      </c>
      <c r="T854" t="s">
        <v>2965</v>
      </c>
      <c r="U854">
        <v>57</v>
      </c>
      <c r="V854">
        <v>14</v>
      </c>
      <c r="W854">
        <v>56</v>
      </c>
      <c r="X854">
        <v>32</v>
      </c>
      <c r="Y854">
        <v>766</v>
      </c>
      <c r="Z854">
        <v>15</v>
      </c>
      <c r="AA854">
        <v>13</v>
      </c>
      <c r="AD854">
        <v>42</v>
      </c>
      <c r="AE854">
        <v>853</v>
      </c>
      <c r="AF854" s="16" t="s">
        <v>39</v>
      </c>
      <c r="AG854" s="16"/>
      <c r="AH854" s="16"/>
      <c r="AI854" s="16" t="str">
        <f t="shared" si="52"/>
        <v>(57,5,14,56,32,766,13, null, 42, 'L500 2024 EMEA',2024, '2023-08-25','2023-08-25','".Carbon::now()."','".Carbon::now()."'),</v>
      </c>
      <c r="AJ854" s="16" t="str">
        <f t="shared" si="53"/>
        <v>('".DB::select("SELECT id_status FROM `status` WHERE `element_type` = 'task' AND status_type = 'client' AND name ='CONFIRMED'")[0]-&gt;id_status."',853,1),</v>
      </c>
      <c r="AK854" s="16" t="str">
        <f t="shared" si="54"/>
        <v/>
      </c>
      <c r="AL854" s="16" t="str">
        <f t="shared" si="55"/>
        <v/>
      </c>
    </row>
    <row r="855" spans="1:38" x14ac:dyDescent="0.25">
      <c r="A855" s="16" t="s">
        <v>215</v>
      </c>
      <c r="B855" s="16" t="s">
        <v>3139</v>
      </c>
      <c r="C855" s="16" t="s">
        <v>27</v>
      </c>
      <c r="D855" s="16" t="s">
        <v>349</v>
      </c>
      <c r="E855" s="16" t="s">
        <v>2912</v>
      </c>
      <c r="F855" s="16" t="s">
        <v>30</v>
      </c>
      <c r="G855" s="16" t="s">
        <v>216</v>
      </c>
      <c r="H855" s="16" t="s">
        <v>230</v>
      </c>
      <c r="I855" s="16" t="s">
        <v>38</v>
      </c>
      <c r="J855" s="16" t="s">
        <v>218</v>
      </c>
      <c r="M855" s="16" t="s">
        <v>37</v>
      </c>
      <c r="N855" s="7">
        <v>45528</v>
      </c>
      <c r="O855" s="9">
        <v>45528</v>
      </c>
      <c r="P855" t="s">
        <v>5027</v>
      </c>
      <c r="Q855">
        <v>1</v>
      </c>
      <c r="R855">
        <v>13</v>
      </c>
      <c r="S855">
        <v>5</v>
      </c>
      <c r="T855" t="s">
        <v>4975</v>
      </c>
      <c r="U855">
        <v>177</v>
      </c>
      <c r="V855">
        <v>14</v>
      </c>
      <c r="W855">
        <v>56</v>
      </c>
      <c r="X855">
        <v>32</v>
      </c>
      <c r="Y855">
        <v>766</v>
      </c>
      <c r="Z855">
        <v>15</v>
      </c>
      <c r="AA855">
        <v>13</v>
      </c>
      <c r="AD855">
        <v>42</v>
      </c>
      <c r="AE855">
        <v>854</v>
      </c>
      <c r="AF855" s="16" t="s">
        <v>3143</v>
      </c>
      <c r="AG855" s="16"/>
      <c r="AH855" s="16"/>
      <c r="AI855" s="16" t="str">
        <f t="shared" si="52"/>
        <v>(177,5,14,56,32,766,13, null, 42, 'L500 2025 EMEA',2025, '2024-08-24','2024-08-24','".Carbon::now()."','".Carbon::now()."'),</v>
      </c>
      <c r="AJ855" s="16" t="str">
        <f t="shared" si="53"/>
        <v>('".DB::select("SELECT id_status FROM `status` WHERE `element_type` = 'task' AND status_type = 'client' AND name ='PRE-FORECAST'")[0]-&gt;id_status."',854,1),</v>
      </c>
      <c r="AK855" s="16" t="str">
        <f t="shared" si="54"/>
        <v/>
      </c>
      <c r="AL855" s="16" t="str">
        <f t="shared" si="55"/>
        <v/>
      </c>
    </row>
    <row r="856" spans="1:38" x14ac:dyDescent="0.25">
      <c r="A856" s="16" t="s">
        <v>365</v>
      </c>
      <c r="B856" s="16" t="s">
        <v>62</v>
      </c>
      <c r="C856" s="16" t="s">
        <v>41</v>
      </c>
      <c r="D856" s="16" t="s">
        <v>28</v>
      </c>
      <c r="E856" s="16" t="s">
        <v>105</v>
      </c>
      <c r="F856" s="16" t="s">
        <v>106</v>
      </c>
      <c r="G856" s="16" t="s">
        <v>113</v>
      </c>
      <c r="H856" s="16" t="s">
        <v>390</v>
      </c>
      <c r="I856" s="16" t="s">
        <v>73</v>
      </c>
      <c r="J856" s="16" t="s">
        <v>314</v>
      </c>
      <c r="M856" s="16" t="s">
        <v>54</v>
      </c>
      <c r="N856" s="7">
        <v>45170</v>
      </c>
      <c r="O856" s="9">
        <v>45141</v>
      </c>
      <c r="P856" t="s">
        <v>1230</v>
      </c>
      <c r="Q856">
        <v>1</v>
      </c>
      <c r="R856">
        <v>33</v>
      </c>
      <c r="S856">
        <v>4</v>
      </c>
      <c r="T856" t="s">
        <v>3029</v>
      </c>
      <c r="U856">
        <v>17</v>
      </c>
      <c r="V856">
        <v>2</v>
      </c>
      <c r="W856">
        <v>20</v>
      </c>
      <c r="X856">
        <v>33</v>
      </c>
      <c r="Y856">
        <v>386</v>
      </c>
      <c r="Z856">
        <v>4</v>
      </c>
      <c r="AA856">
        <v>21</v>
      </c>
      <c r="AD856">
        <v>50</v>
      </c>
      <c r="AE856">
        <v>855</v>
      </c>
      <c r="AF856" s="16" t="s">
        <v>39</v>
      </c>
      <c r="AG856" s="16"/>
      <c r="AH856" s="16"/>
      <c r="AI856" s="16" t="str">
        <f t="shared" si="52"/>
        <v>(17,4,2,20,33,386,21, null, 50, 'Chambers 2024 USA',2024, '2023-08-03','2023-08-03','".Carbon::now()."','".Carbon::now()."'),</v>
      </c>
      <c r="AJ856" s="16" t="str">
        <f t="shared" si="53"/>
        <v>('".DB::select("SELECT id_status FROM `status` WHERE `element_type` = 'task' AND status_type = 'client' AND name ='CONFIRMED'")[0]-&gt;id_status."',855,1),</v>
      </c>
      <c r="AK856" s="16" t="str">
        <f t="shared" si="54"/>
        <v/>
      </c>
      <c r="AL856" s="16" t="str">
        <f t="shared" si="55"/>
        <v/>
      </c>
    </row>
    <row r="857" spans="1:38" x14ac:dyDescent="0.25">
      <c r="A857" s="16" t="s">
        <v>215</v>
      </c>
      <c r="B857" s="16" t="s">
        <v>3139</v>
      </c>
      <c r="C857" s="16" t="s">
        <v>27</v>
      </c>
      <c r="D857" s="16" t="s">
        <v>28</v>
      </c>
      <c r="E857" s="16" t="s">
        <v>29</v>
      </c>
      <c r="F857" s="16" t="s">
        <v>30</v>
      </c>
      <c r="G857" s="16" t="s">
        <v>216</v>
      </c>
      <c r="H857" s="16" t="s">
        <v>817</v>
      </c>
      <c r="I857" s="16" t="s">
        <v>38</v>
      </c>
      <c r="J857" s="16" t="s">
        <v>218</v>
      </c>
      <c r="M857" s="16" t="s">
        <v>37</v>
      </c>
      <c r="N857" s="7">
        <v>45163</v>
      </c>
      <c r="O857" s="9">
        <v>45163</v>
      </c>
      <c r="P857" t="s">
        <v>1196</v>
      </c>
      <c r="Q857">
        <v>1</v>
      </c>
      <c r="R857">
        <v>13</v>
      </c>
      <c r="S857">
        <v>5</v>
      </c>
      <c r="T857" t="s">
        <v>2965</v>
      </c>
      <c r="U857">
        <v>57</v>
      </c>
      <c r="V857">
        <v>14</v>
      </c>
      <c r="W857">
        <v>56</v>
      </c>
      <c r="X857">
        <v>32</v>
      </c>
      <c r="Y857">
        <v>846</v>
      </c>
      <c r="Z857">
        <v>15</v>
      </c>
      <c r="AA857">
        <v>13</v>
      </c>
      <c r="AD857">
        <v>42</v>
      </c>
      <c r="AE857">
        <v>856</v>
      </c>
      <c r="AF857" s="16" t="s">
        <v>39</v>
      </c>
      <c r="AG857" s="16"/>
      <c r="AH857" s="16"/>
      <c r="AI857" s="16" t="str">
        <f t="shared" si="52"/>
        <v>(57,5,14,56,32,846,13, null, 42, 'L500 2024 EMEA',2024, '2023-08-25','2023-08-25','".Carbon::now()."','".Carbon::now()."'),</v>
      </c>
      <c r="AJ857" s="16" t="str">
        <f t="shared" si="53"/>
        <v>('".DB::select("SELECT id_status FROM `status` WHERE `element_type` = 'task' AND status_type = 'client' AND name ='CONFIRMED'")[0]-&gt;id_status."',856,1),</v>
      </c>
      <c r="AK857" s="16" t="str">
        <f t="shared" si="54"/>
        <v/>
      </c>
      <c r="AL857" s="16" t="str">
        <f t="shared" si="55"/>
        <v/>
      </c>
    </row>
    <row r="858" spans="1:38" x14ac:dyDescent="0.25">
      <c r="A858" s="16" t="s">
        <v>215</v>
      </c>
      <c r="B858" s="16" t="s">
        <v>3139</v>
      </c>
      <c r="C858" s="16" t="s">
        <v>27</v>
      </c>
      <c r="D858" s="16" t="s">
        <v>28</v>
      </c>
      <c r="E858" s="16" t="s">
        <v>29</v>
      </c>
      <c r="F858" s="16" t="s">
        <v>30</v>
      </c>
      <c r="G858" s="16" t="s">
        <v>216</v>
      </c>
      <c r="H858" s="16" t="s">
        <v>231</v>
      </c>
      <c r="I858" s="16" t="s">
        <v>38</v>
      </c>
      <c r="J858" s="16" t="s">
        <v>218</v>
      </c>
      <c r="M858" s="16" t="s">
        <v>37</v>
      </c>
      <c r="N858" s="7">
        <v>45163</v>
      </c>
      <c r="O858" s="9">
        <v>45163</v>
      </c>
      <c r="P858" t="s">
        <v>1196</v>
      </c>
      <c r="Q858">
        <v>1</v>
      </c>
      <c r="R858">
        <v>13</v>
      </c>
      <c r="S858">
        <v>5</v>
      </c>
      <c r="T858" t="s">
        <v>2965</v>
      </c>
      <c r="U858">
        <v>57</v>
      </c>
      <c r="V858">
        <v>14</v>
      </c>
      <c r="W858">
        <v>56</v>
      </c>
      <c r="X858">
        <v>32</v>
      </c>
      <c r="Y858">
        <v>856</v>
      </c>
      <c r="Z858">
        <v>15</v>
      </c>
      <c r="AA858">
        <v>13</v>
      </c>
      <c r="AD858">
        <v>42</v>
      </c>
      <c r="AE858">
        <v>857</v>
      </c>
      <c r="AF858" s="16" t="s">
        <v>39</v>
      </c>
      <c r="AG858" s="16"/>
      <c r="AH858" s="16"/>
      <c r="AI858" s="16" t="str">
        <f t="shared" si="52"/>
        <v>(57,5,14,56,32,856,13, null, 42, 'L500 2024 EMEA',2024, '2023-08-25','2023-08-25','".Carbon::now()."','".Carbon::now()."'),</v>
      </c>
      <c r="AJ858" s="16" t="str">
        <f t="shared" si="53"/>
        <v>('".DB::select("SELECT id_status FROM `status` WHERE `element_type` = 'task' AND status_type = 'client' AND name ='CONFIRMED'")[0]-&gt;id_status."',857,1),</v>
      </c>
      <c r="AK858" s="16" t="str">
        <f t="shared" si="54"/>
        <v/>
      </c>
      <c r="AL858" s="16" t="str">
        <f t="shared" si="55"/>
        <v/>
      </c>
    </row>
    <row r="859" spans="1:38" x14ac:dyDescent="0.25">
      <c r="A859" s="16" t="s">
        <v>215</v>
      </c>
      <c r="B859" s="16" t="s">
        <v>3139</v>
      </c>
      <c r="C859" s="16" t="s">
        <v>27</v>
      </c>
      <c r="D859" s="16" t="s">
        <v>349</v>
      </c>
      <c r="E859" s="16" t="s">
        <v>2912</v>
      </c>
      <c r="F859" s="16" t="s">
        <v>30</v>
      </c>
      <c r="G859" s="16" t="s">
        <v>216</v>
      </c>
      <c r="H859" s="16" t="s">
        <v>231</v>
      </c>
      <c r="I859" s="16" t="s">
        <v>38</v>
      </c>
      <c r="J859" s="16" t="s">
        <v>218</v>
      </c>
      <c r="M859" s="16" t="s">
        <v>37</v>
      </c>
      <c r="N859" s="7">
        <v>45528</v>
      </c>
      <c r="O859" s="9">
        <v>45528</v>
      </c>
      <c r="P859" t="s">
        <v>5027</v>
      </c>
      <c r="Q859">
        <v>1</v>
      </c>
      <c r="R859">
        <v>13</v>
      </c>
      <c r="S859">
        <v>5</v>
      </c>
      <c r="T859" t="s">
        <v>4975</v>
      </c>
      <c r="U859">
        <v>177</v>
      </c>
      <c r="V859">
        <v>14</v>
      </c>
      <c r="W859">
        <v>56</v>
      </c>
      <c r="X859">
        <v>32</v>
      </c>
      <c r="Y859">
        <v>856</v>
      </c>
      <c r="Z859">
        <v>15</v>
      </c>
      <c r="AA859">
        <v>13</v>
      </c>
      <c r="AD859">
        <v>42</v>
      </c>
      <c r="AE859">
        <v>858</v>
      </c>
      <c r="AF859" s="16" t="s">
        <v>3143</v>
      </c>
      <c r="AG859" s="16"/>
      <c r="AH859" s="16"/>
      <c r="AI859" s="16" t="str">
        <f t="shared" si="52"/>
        <v>(177,5,14,56,32,856,13, null, 42, 'L500 2025 EMEA',2025, '2024-08-24','2024-08-24','".Carbon::now()."','".Carbon::now()."'),</v>
      </c>
      <c r="AJ859" s="16" t="str">
        <f t="shared" si="53"/>
        <v>('".DB::select("SELECT id_status FROM `status` WHERE `element_type` = 'task' AND status_type = 'client' AND name ='PRE-FORECAST'")[0]-&gt;id_status."',858,1),</v>
      </c>
      <c r="AK859" s="16" t="str">
        <f t="shared" si="54"/>
        <v/>
      </c>
      <c r="AL859" s="16" t="str">
        <f t="shared" si="55"/>
        <v/>
      </c>
    </row>
    <row r="860" spans="1:38" x14ac:dyDescent="0.25">
      <c r="A860" s="16" t="s">
        <v>215</v>
      </c>
      <c r="B860" s="16" t="s">
        <v>3139</v>
      </c>
      <c r="C860" s="16" t="s">
        <v>27</v>
      </c>
      <c r="D860" s="16" t="s">
        <v>28</v>
      </c>
      <c r="E860" s="16" t="s">
        <v>29</v>
      </c>
      <c r="F860" s="16" t="s">
        <v>30</v>
      </c>
      <c r="G860" s="16" t="s">
        <v>216</v>
      </c>
      <c r="H860" s="16" t="s">
        <v>232</v>
      </c>
      <c r="I860" s="16" t="s">
        <v>38</v>
      </c>
      <c r="J860" s="16" t="s">
        <v>218</v>
      </c>
      <c r="M860" s="16" t="s">
        <v>37</v>
      </c>
      <c r="N860" s="7">
        <v>45163</v>
      </c>
      <c r="O860" s="9">
        <v>45163</v>
      </c>
      <c r="P860" t="s">
        <v>1196</v>
      </c>
      <c r="Q860">
        <v>1</v>
      </c>
      <c r="R860">
        <v>13</v>
      </c>
      <c r="S860">
        <v>5</v>
      </c>
      <c r="T860" t="s">
        <v>2965</v>
      </c>
      <c r="U860">
        <v>57</v>
      </c>
      <c r="V860">
        <v>14</v>
      </c>
      <c r="W860">
        <v>56</v>
      </c>
      <c r="X860">
        <v>32</v>
      </c>
      <c r="Y860">
        <v>879</v>
      </c>
      <c r="Z860">
        <v>15</v>
      </c>
      <c r="AA860">
        <v>13</v>
      </c>
      <c r="AD860">
        <v>42</v>
      </c>
      <c r="AE860">
        <v>859</v>
      </c>
      <c r="AF860" s="16" t="s">
        <v>39</v>
      </c>
      <c r="AG860" s="16"/>
      <c r="AH860" s="16"/>
      <c r="AI860" s="16" t="str">
        <f t="shared" si="52"/>
        <v>(57,5,14,56,32,879,13, null, 42, 'L500 2024 EMEA',2024, '2023-08-25','2023-08-25','".Carbon::now()."','".Carbon::now()."'),</v>
      </c>
      <c r="AJ860" s="16" t="str">
        <f t="shared" si="53"/>
        <v>('".DB::select("SELECT id_status FROM `status` WHERE `element_type` = 'task' AND status_type = 'client' AND name ='CONFIRMED'")[0]-&gt;id_status."',859,1),</v>
      </c>
      <c r="AK860" s="16" t="str">
        <f t="shared" si="54"/>
        <v/>
      </c>
      <c r="AL860" s="16" t="str">
        <f t="shared" si="55"/>
        <v/>
      </c>
    </row>
    <row r="861" spans="1:38" x14ac:dyDescent="0.25">
      <c r="A861" s="16" t="s">
        <v>215</v>
      </c>
      <c r="B861" s="16" t="s">
        <v>3139</v>
      </c>
      <c r="C861" s="16" t="s">
        <v>27</v>
      </c>
      <c r="D861" s="16" t="s">
        <v>349</v>
      </c>
      <c r="E861" s="16" t="s">
        <v>2912</v>
      </c>
      <c r="F861" s="16" t="s">
        <v>30</v>
      </c>
      <c r="G861" s="16" t="s">
        <v>216</v>
      </c>
      <c r="H861" s="16" t="s">
        <v>232</v>
      </c>
      <c r="I861" s="16" t="s">
        <v>38</v>
      </c>
      <c r="J861" s="16" t="s">
        <v>218</v>
      </c>
      <c r="M861" s="16" t="s">
        <v>37</v>
      </c>
      <c r="N861" s="7">
        <v>45528</v>
      </c>
      <c r="O861" s="9">
        <v>45528</v>
      </c>
      <c r="P861" t="s">
        <v>5027</v>
      </c>
      <c r="Q861">
        <v>1</v>
      </c>
      <c r="R861">
        <v>13</v>
      </c>
      <c r="S861">
        <v>5</v>
      </c>
      <c r="T861" t="s">
        <v>4975</v>
      </c>
      <c r="U861">
        <v>177</v>
      </c>
      <c r="V861">
        <v>14</v>
      </c>
      <c r="W861">
        <v>56</v>
      </c>
      <c r="X861">
        <v>32</v>
      </c>
      <c r="Y861">
        <v>879</v>
      </c>
      <c r="Z861">
        <v>15</v>
      </c>
      <c r="AA861">
        <v>13</v>
      </c>
      <c r="AD861">
        <v>42</v>
      </c>
      <c r="AE861">
        <v>860</v>
      </c>
      <c r="AF861" s="16" t="s">
        <v>3143</v>
      </c>
      <c r="AG861" s="16"/>
      <c r="AH861" s="16"/>
      <c r="AI861" s="16" t="str">
        <f t="shared" si="52"/>
        <v>(177,5,14,56,32,879,13, null, 42, 'L500 2025 EMEA',2025, '2024-08-24','2024-08-24','".Carbon::now()."','".Carbon::now()."'),</v>
      </c>
      <c r="AJ861" s="16" t="str">
        <f t="shared" si="53"/>
        <v>('".DB::select("SELECT id_status FROM `status` WHERE `element_type` = 'task' AND status_type = 'client' AND name ='PRE-FORECAST'")[0]-&gt;id_status."',860,1),</v>
      </c>
      <c r="AK861" s="16" t="str">
        <f t="shared" si="54"/>
        <v/>
      </c>
      <c r="AL861" s="16" t="str">
        <f t="shared" si="55"/>
        <v/>
      </c>
    </row>
    <row r="862" spans="1:38" x14ac:dyDescent="0.25">
      <c r="A862" s="16" t="s">
        <v>365</v>
      </c>
      <c r="B862" s="16" t="s">
        <v>62</v>
      </c>
      <c r="C862" s="16" t="s">
        <v>41</v>
      </c>
      <c r="D862" s="16" t="s">
        <v>28</v>
      </c>
      <c r="E862" s="16" t="s">
        <v>105</v>
      </c>
      <c r="F862" s="16" t="s">
        <v>106</v>
      </c>
      <c r="G862" s="16" t="s">
        <v>134</v>
      </c>
      <c r="H862" s="16" t="s">
        <v>406</v>
      </c>
      <c r="I862" s="16" t="s">
        <v>73</v>
      </c>
      <c r="J862" s="16" t="s">
        <v>66</v>
      </c>
      <c r="M862" s="16" t="s">
        <v>54</v>
      </c>
      <c r="N862" s="7">
        <v>45205</v>
      </c>
      <c r="O862" s="9">
        <v>45204</v>
      </c>
      <c r="P862" t="s">
        <v>1229</v>
      </c>
      <c r="Q862">
        <v>1</v>
      </c>
      <c r="R862">
        <v>33</v>
      </c>
      <c r="S862">
        <v>4</v>
      </c>
      <c r="T862" t="s">
        <v>3029</v>
      </c>
      <c r="U862">
        <v>17</v>
      </c>
      <c r="V862">
        <v>2</v>
      </c>
      <c r="W862">
        <v>20</v>
      </c>
      <c r="X862">
        <v>117</v>
      </c>
      <c r="Y862">
        <v>392</v>
      </c>
      <c r="Z862">
        <v>4</v>
      </c>
      <c r="AA862">
        <v>23</v>
      </c>
      <c r="AD862">
        <v>50</v>
      </c>
      <c r="AE862">
        <v>861</v>
      </c>
      <c r="AF862" s="16" t="s">
        <v>39</v>
      </c>
      <c r="AG862" s="16"/>
      <c r="AH862" s="16"/>
      <c r="AI862" s="16" t="str">
        <f t="shared" si="52"/>
        <v>(17,4,2,20,117,392,23, null, 50, 'Chambers 2024 USA',2024, '2023-10-05','2023-10-05','".Carbon::now()."','".Carbon::now()."'),</v>
      </c>
      <c r="AJ862" s="16" t="str">
        <f t="shared" si="53"/>
        <v>('".DB::select("SELECT id_status FROM `status` WHERE `element_type` = 'task' AND status_type = 'client' AND name ='CONFIRMED'")[0]-&gt;id_status."',861,1),</v>
      </c>
      <c r="AK862" s="16" t="str">
        <f t="shared" si="54"/>
        <v/>
      </c>
      <c r="AL862" s="16" t="str">
        <f t="shared" si="55"/>
        <v/>
      </c>
    </row>
    <row r="863" spans="1:38" x14ac:dyDescent="0.25">
      <c r="A863" s="16" t="s">
        <v>365</v>
      </c>
      <c r="B863" s="16" t="s">
        <v>62</v>
      </c>
      <c r="C863" s="16" t="s">
        <v>41</v>
      </c>
      <c r="D863" s="16" t="s">
        <v>28</v>
      </c>
      <c r="E863" s="16" t="s">
        <v>105</v>
      </c>
      <c r="F863" s="16" t="s">
        <v>106</v>
      </c>
      <c r="G863" s="16" t="s">
        <v>107</v>
      </c>
      <c r="H863" s="16" t="s">
        <v>368</v>
      </c>
      <c r="I863" s="16" t="s">
        <v>73</v>
      </c>
      <c r="J863" s="16" t="s">
        <v>66</v>
      </c>
      <c r="M863" s="16" t="s">
        <v>54</v>
      </c>
      <c r="N863" s="7">
        <v>45142</v>
      </c>
      <c r="O863" s="9">
        <v>45141</v>
      </c>
      <c r="P863" t="s">
        <v>1230</v>
      </c>
      <c r="Q863">
        <v>1</v>
      </c>
      <c r="R863">
        <v>33</v>
      </c>
      <c r="S863">
        <v>4</v>
      </c>
      <c r="T863" t="s">
        <v>3029</v>
      </c>
      <c r="U863">
        <v>17</v>
      </c>
      <c r="V863">
        <v>2</v>
      </c>
      <c r="W863">
        <v>20</v>
      </c>
      <c r="X863">
        <v>16</v>
      </c>
      <c r="Y863">
        <v>394</v>
      </c>
      <c r="Z863">
        <v>4</v>
      </c>
      <c r="AA863">
        <v>23</v>
      </c>
      <c r="AD863">
        <v>50</v>
      </c>
      <c r="AE863">
        <v>862</v>
      </c>
      <c r="AF863" s="16" t="s">
        <v>39</v>
      </c>
      <c r="AG863" s="16"/>
      <c r="AH863" s="16"/>
      <c r="AI863" s="16" t="str">
        <f t="shared" si="52"/>
        <v>(17,4,2,20,16,394,23, null, 50, 'Chambers 2024 USA',2024, '2023-08-03','2023-08-03','".Carbon::now()."','".Carbon::now()."'),</v>
      </c>
      <c r="AJ863" s="16" t="str">
        <f t="shared" si="53"/>
        <v>('".DB::select("SELECT id_status FROM `status` WHERE `element_type` = 'task' AND status_type = 'client' AND name ='CONFIRMED'")[0]-&gt;id_status."',862,1),</v>
      </c>
      <c r="AK863" s="16" t="str">
        <f t="shared" si="54"/>
        <v/>
      </c>
      <c r="AL863" s="16" t="str">
        <f t="shared" si="55"/>
        <v/>
      </c>
    </row>
    <row r="864" spans="1:38" x14ac:dyDescent="0.25">
      <c r="A864" s="16" t="s">
        <v>365</v>
      </c>
      <c r="B864" s="16" t="s">
        <v>62</v>
      </c>
      <c r="C864" s="16" t="s">
        <v>41</v>
      </c>
      <c r="D864" s="16" t="s">
        <v>28</v>
      </c>
      <c r="E864" s="16" t="s">
        <v>105</v>
      </c>
      <c r="F864" s="16" t="s">
        <v>106</v>
      </c>
      <c r="G864" s="16" t="s">
        <v>134</v>
      </c>
      <c r="H864" s="16" t="s">
        <v>407</v>
      </c>
      <c r="I864" s="16" t="s">
        <v>73</v>
      </c>
      <c r="J864" s="16" t="s">
        <v>66</v>
      </c>
      <c r="M864" s="16" t="s">
        <v>54</v>
      </c>
      <c r="N864" s="7"/>
      <c r="O864" s="9">
        <v>45176</v>
      </c>
      <c r="P864" t="s">
        <v>1178</v>
      </c>
      <c r="Q864">
        <v>1</v>
      </c>
      <c r="R864">
        <v>33</v>
      </c>
      <c r="S864">
        <v>4</v>
      </c>
      <c r="T864" t="s">
        <v>3029</v>
      </c>
      <c r="U864">
        <v>17</v>
      </c>
      <c r="V864">
        <v>2</v>
      </c>
      <c r="W864">
        <v>20</v>
      </c>
      <c r="X864">
        <v>117</v>
      </c>
      <c r="Y864">
        <v>395</v>
      </c>
      <c r="Z864">
        <v>4</v>
      </c>
      <c r="AA864">
        <v>23</v>
      </c>
      <c r="AD864">
        <v>50</v>
      </c>
      <c r="AE864">
        <v>863</v>
      </c>
      <c r="AF864" s="16" t="s">
        <v>39</v>
      </c>
      <c r="AG864" s="16"/>
      <c r="AH864" s="16"/>
      <c r="AI864" s="16" t="str">
        <f t="shared" si="52"/>
        <v>(17,4,2,20,117,395,23, null, 50, 'Chambers 2024 USA',2024, '2023-09-07','2023-09-07','".Carbon::now()."','".Carbon::now()."'),</v>
      </c>
      <c r="AJ864" s="16" t="str">
        <f t="shared" si="53"/>
        <v>('".DB::select("SELECT id_status FROM `status` WHERE `element_type` = 'task' AND status_type = 'client' AND name ='CONFIRMED'")[0]-&gt;id_status."',863,1),</v>
      </c>
      <c r="AK864" s="16" t="str">
        <f t="shared" si="54"/>
        <v/>
      </c>
      <c r="AL864" s="16" t="str">
        <f t="shared" si="55"/>
        <v/>
      </c>
    </row>
    <row r="865" spans="1:38" x14ac:dyDescent="0.25">
      <c r="A865" s="16" t="s">
        <v>313</v>
      </c>
      <c r="B865" s="16" t="s">
        <v>62</v>
      </c>
      <c r="C865" s="16" t="s">
        <v>41</v>
      </c>
      <c r="D865" s="16" t="s">
        <v>28</v>
      </c>
      <c r="E865" s="16" t="s">
        <v>51</v>
      </c>
      <c r="F865" s="16" t="s">
        <v>31</v>
      </c>
      <c r="G865" s="16" t="s">
        <v>345</v>
      </c>
      <c r="H865" s="16" t="s">
        <v>347</v>
      </c>
      <c r="I865" s="16" t="s">
        <v>55</v>
      </c>
      <c r="J865" s="16" t="s">
        <v>314</v>
      </c>
      <c r="M865" s="16" t="s">
        <v>315</v>
      </c>
      <c r="N865" s="7">
        <v>44979</v>
      </c>
      <c r="O865" s="9">
        <v>44979</v>
      </c>
      <c r="P865" t="s">
        <v>1179</v>
      </c>
      <c r="Q865">
        <v>1</v>
      </c>
      <c r="R865">
        <v>32</v>
      </c>
      <c r="S865">
        <v>4</v>
      </c>
      <c r="T865" t="s">
        <v>3024</v>
      </c>
      <c r="U865">
        <v>77</v>
      </c>
      <c r="V865">
        <v>2</v>
      </c>
      <c r="W865">
        <v>12</v>
      </c>
      <c r="X865">
        <v>43</v>
      </c>
      <c r="Y865">
        <v>396</v>
      </c>
      <c r="Z865">
        <v>22</v>
      </c>
      <c r="AA865">
        <v>21</v>
      </c>
      <c r="AD865">
        <v>39</v>
      </c>
      <c r="AE865">
        <v>864</v>
      </c>
      <c r="AF865" s="16" t="s">
        <v>39</v>
      </c>
      <c r="AG865" s="16"/>
      <c r="AH865" s="16"/>
      <c r="AI865" s="16" t="str">
        <f t="shared" si="52"/>
        <v>(77,4,2,12,43,396,21, null, 39, 'Chambers 2024 Europe',2024, '2023-02-22','2023-02-22','".Carbon::now()."','".Carbon::now()."'),</v>
      </c>
      <c r="AJ865" s="16" t="str">
        <f t="shared" si="53"/>
        <v>('".DB::select("SELECT id_status FROM `status` WHERE `element_type` = 'task' AND status_type = 'client' AND name ='CONFIRMED'")[0]-&gt;id_status."',864,1),</v>
      </c>
      <c r="AK865" s="16" t="str">
        <f t="shared" si="54"/>
        <v/>
      </c>
      <c r="AL865" s="16" t="str">
        <f t="shared" si="55"/>
        <v/>
      </c>
    </row>
    <row r="866" spans="1:38" x14ac:dyDescent="0.25">
      <c r="A866" s="16" t="s">
        <v>313</v>
      </c>
      <c r="B866" s="16" t="s">
        <v>62</v>
      </c>
      <c r="C866" s="16" t="s">
        <v>41</v>
      </c>
      <c r="D866" s="16" t="s">
        <v>349</v>
      </c>
      <c r="E866" s="16" t="s">
        <v>2909</v>
      </c>
      <c r="F866" s="16" t="s">
        <v>31</v>
      </c>
      <c r="G866" s="16" t="s">
        <v>345</v>
      </c>
      <c r="H866" s="16" t="s">
        <v>347</v>
      </c>
      <c r="I866" s="16" t="s">
        <v>55</v>
      </c>
      <c r="J866" s="16" t="s">
        <v>314</v>
      </c>
      <c r="M866" s="16" t="s">
        <v>315</v>
      </c>
      <c r="N866" s="7">
        <v>45344</v>
      </c>
      <c r="O866" s="9">
        <v>45344</v>
      </c>
      <c r="P866" t="s">
        <v>5033</v>
      </c>
      <c r="Q866">
        <v>1</v>
      </c>
      <c r="R866">
        <v>32</v>
      </c>
      <c r="S866">
        <v>4</v>
      </c>
      <c r="T866" t="s">
        <v>3076</v>
      </c>
      <c r="U866">
        <v>167</v>
      </c>
      <c r="V866">
        <v>2</v>
      </c>
      <c r="W866">
        <v>12</v>
      </c>
      <c r="X866">
        <v>43</v>
      </c>
      <c r="Y866">
        <v>396</v>
      </c>
      <c r="Z866">
        <v>22</v>
      </c>
      <c r="AA866">
        <v>21</v>
      </c>
      <c r="AD866">
        <v>39</v>
      </c>
      <c r="AE866">
        <v>865</v>
      </c>
      <c r="AF866" s="16" t="s">
        <v>3143</v>
      </c>
      <c r="AG866" s="16"/>
      <c r="AH866" s="16"/>
      <c r="AI866" s="16" t="str">
        <f t="shared" si="52"/>
        <v>(167,4,2,12,43,396,21, null, 39, 'Chambers 2025 Europe',2025, '2024-02-22','2024-02-22','".Carbon::now()."','".Carbon::now()."'),</v>
      </c>
      <c r="AJ866" s="16" t="str">
        <f t="shared" si="53"/>
        <v>('".DB::select("SELECT id_status FROM `status` WHERE `element_type` = 'task' AND status_type = 'client' AND name ='PRE-FORECAST'")[0]-&gt;id_status."',865,1),</v>
      </c>
      <c r="AK866" s="16" t="str">
        <f t="shared" si="54"/>
        <v/>
      </c>
      <c r="AL866" s="16" t="str">
        <f t="shared" si="55"/>
        <v/>
      </c>
    </row>
    <row r="867" spans="1:38" x14ac:dyDescent="0.25">
      <c r="A867" s="16" t="s">
        <v>704</v>
      </c>
      <c r="B867" s="16" t="s">
        <v>26</v>
      </c>
      <c r="C867" s="16" t="s">
        <v>41</v>
      </c>
      <c r="D867" s="16" t="s">
        <v>349</v>
      </c>
      <c r="E867" s="16" t="s">
        <v>2909</v>
      </c>
      <c r="F867" s="16" t="s">
        <v>31</v>
      </c>
      <c r="G867" s="16" t="s">
        <v>63</v>
      </c>
      <c r="H867" s="16" t="s">
        <v>347</v>
      </c>
      <c r="I867" s="16" t="s">
        <v>35</v>
      </c>
      <c r="J867" s="16" t="s">
        <v>36</v>
      </c>
      <c r="M867" s="16" t="s">
        <v>234</v>
      </c>
      <c r="N867" s="7"/>
      <c r="O867" s="9">
        <v>45344</v>
      </c>
      <c r="P867" t="s">
        <v>5033</v>
      </c>
      <c r="Q867">
        <v>1</v>
      </c>
      <c r="R867">
        <v>24</v>
      </c>
      <c r="S867">
        <v>5</v>
      </c>
      <c r="T867" t="s">
        <v>4986</v>
      </c>
      <c r="U867">
        <v>166</v>
      </c>
      <c r="V867">
        <v>2</v>
      </c>
      <c r="W867">
        <v>12</v>
      </c>
      <c r="X867">
        <v>107</v>
      </c>
      <c r="Y867">
        <v>396</v>
      </c>
      <c r="Z867">
        <v>20</v>
      </c>
      <c r="AA867">
        <v>19</v>
      </c>
      <c r="AD867">
        <v>31</v>
      </c>
      <c r="AE867">
        <v>866</v>
      </c>
      <c r="AF867" s="16" t="s">
        <v>39</v>
      </c>
      <c r="AG867" s="16"/>
      <c r="AH867" s="16"/>
      <c r="AI867" s="16" t="str">
        <f t="shared" si="52"/>
        <v>(166,5,2,12,107,396,19, null, 31, 'Chambers 2025 Europe',2025, '2024-02-22','2024-02-22','".Carbon::now()."','".Carbon::now()."'),</v>
      </c>
      <c r="AJ867" s="16" t="str">
        <f t="shared" si="53"/>
        <v>('".DB::select("SELECT id_status FROM `status` WHERE `element_type` = 'task' AND status_type = 'client' AND name ='CONFIRMED'")[0]-&gt;id_status."',866,1),</v>
      </c>
      <c r="AK867" s="16" t="str">
        <f t="shared" si="54"/>
        <v/>
      </c>
      <c r="AL867" s="16" t="str">
        <f t="shared" si="55"/>
        <v/>
      </c>
    </row>
    <row r="868" spans="1:38" x14ac:dyDescent="0.25">
      <c r="A868" s="16" t="s">
        <v>286</v>
      </c>
      <c r="B868" s="16" t="s">
        <v>26</v>
      </c>
      <c r="C868" s="16" t="s">
        <v>288</v>
      </c>
      <c r="D868" s="16" t="s">
        <v>28</v>
      </c>
      <c r="E868" s="16" t="s">
        <v>289</v>
      </c>
      <c r="F868" s="16" t="s">
        <v>3469</v>
      </c>
      <c r="G868" s="16" t="s">
        <v>77</v>
      </c>
      <c r="H868" s="16" t="s">
        <v>290</v>
      </c>
      <c r="I868" s="16" t="s">
        <v>73</v>
      </c>
      <c r="J868" s="16" t="s">
        <v>55</v>
      </c>
      <c r="M868" s="16" t="s">
        <v>96</v>
      </c>
      <c r="N868" s="7">
        <v>45195</v>
      </c>
      <c r="O868" s="9">
        <v>45195</v>
      </c>
      <c r="P868" t="s">
        <v>1211</v>
      </c>
      <c r="Q868">
        <v>1</v>
      </c>
      <c r="R868">
        <v>27</v>
      </c>
      <c r="S868">
        <v>5</v>
      </c>
      <c r="T868" t="s">
        <v>3018</v>
      </c>
      <c r="U868">
        <v>124</v>
      </c>
      <c r="V868">
        <v>8</v>
      </c>
      <c r="W868">
        <v>28</v>
      </c>
      <c r="X868">
        <v>113</v>
      </c>
      <c r="Y868">
        <v>417</v>
      </c>
      <c r="Z868">
        <v>4</v>
      </c>
      <c r="AA868">
        <v>22</v>
      </c>
      <c r="AD868">
        <v>18</v>
      </c>
      <c r="AE868">
        <v>867</v>
      </c>
      <c r="AF868" s="16" t="s">
        <v>39</v>
      </c>
      <c r="AG868" s="16"/>
      <c r="AH868" s="16"/>
      <c r="AI868" s="16" t="str">
        <f t="shared" si="52"/>
        <v>(124,5,8,28,113,417,22, null, 18, 'IAM Patent 2024 UK',2024, '2023-09-26','2023-09-26','".Carbon::now()."','".Carbon::now()."'),</v>
      </c>
      <c r="AJ868" s="16" t="str">
        <f t="shared" si="53"/>
        <v>('".DB::select("SELECT id_status FROM `status` WHERE `element_type` = 'task' AND status_type = 'client' AND name ='CONFIRMED'")[0]-&gt;id_status."',867,1),</v>
      </c>
      <c r="AK868" s="16" t="str">
        <f t="shared" si="54"/>
        <v/>
      </c>
      <c r="AL868" s="16" t="str">
        <f t="shared" si="55"/>
        <v/>
      </c>
    </row>
    <row r="869" spans="1:38" x14ac:dyDescent="0.25">
      <c r="A869" s="16" t="s">
        <v>286</v>
      </c>
      <c r="B869" s="16" t="s">
        <v>26</v>
      </c>
      <c r="C869" s="16" t="s">
        <v>288</v>
      </c>
      <c r="D869" s="16" t="s">
        <v>349</v>
      </c>
      <c r="E869" s="16" t="s">
        <v>3475</v>
      </c>
      <c r="F869" s="16" t="s">
        <v>3469</v>
      </c>
      <c r="G869" s="16" t="s">
        <v>77</v>
      </c>
      <c r="H869" s="16" t="s">
        <v>290</v>
      </c>
      <c r="I869" s="16" t="s">
        <v>73</v>
      </c>
      <c r="J869" s="16" t="s">
        <v>55</v>
      </c>
      <c r="M869" s="16" t="s">
        <v>96</v>
      </c>
      <c r="N869" s="7">
        <v>45561</v>
      </c>
      <c r="O869" s="9">
        <v>45561</v>
      </c>
      <c r="P869" t="s">
        <v>3119</v>
      </c>
      <c r="Q869">
        <v>1</v>
      </c>
      <c r="R869">
        <v>27</v>
      </c>
      <c r="S869">
        <v>5</v>
      </c>
      <c r="T869" t="s">
        <v>5011</v>
      </c>
      <c r="U869">
        <v>244</v>
      </c>
      <c r="V869">
        <v>8</v>
      </c>
      <c r="W869">
        <v>28</v>
      </c>
      <c r="X869">
        <v>113</v>
      </c>
      <c r="Y869">
        <v>417</v>
      </c>
      <c r="Z869">
        <v>4</v>
      </c>
      <c r="AA869">
        <v>22</v>
      </c>
      <c r="AD869">
        <v>18</v>
      </c>
      <c r="AE869">
        <v>868</v>
      </c>
      <c r="AF869" s="16" t="s">
        <v>3143</v>
      </c>
      <c r="AG869" s="16"/>
      <c r="AH869" s="16"/>
      <c r="AI869" s="16" t="str">
        <f t="shared" si="52"/>
        <v>(244,5,8,28,113,417,22, null, 18, 'IAM Patent 2025 UK',2025, '2024-09-26','2024-09-26','".Carbon::now()."','".Carbon::now()."'),</v>
      </c>
      <c r="AJ869" s="16" t="str">
        <f t="shared" si="53"/>
        <v>('".DB::select("SELECT id_status FROM `status` WHERE `element_type` = 'task' AND status_type = 'client' AND name ='PRE-FORECAST'")[0]-&gt;id_status."',868,1),</v>
      </c>
      <c r="AK869" s="16" t="str">
        <f t="shared" si="54"/>
        <v/>
      </c>
      <c r="AL869" s="16" t="str">
        <f t="shared" si="55"/>
        <v/>
      </c>
    </row>
    <row r="870" spans="1:38" x14ac:dyDescent="0.25">
      <c r="A870" s="16" t="s">
        <v>252</v>
      </c>
      <c r="B870" s="16" t="s">
        <v>3139</v>
      </c>
      <c r="C870" s="16" t="s">
        <v>240</v>
      </c>
      <c r="D870" s="16" t="s">
        <v>28</v>
      </c>
      <c r="E870" s="16" t="s">
        <v>241</v>
      </c>
      <c r="F870" s="16" t="s">
        <v>604</v>
      </c>
      <c r="G870" s="16" t="s">
        <v>253</v>
      </c>
      <c r="H870" s="16" t="s">
        <v>205</v>
      </c>
      <c r="I870" s="16" t="s">
        <v>35</v>
      </c>
      <c r="J870" s="16" t="s">
        <v>36</v>
      </c>
      <c r="M870" s="16" t="s">
        <v>96</v>
      </c>
      <c r="N870" s="7">
        <v>44958</v>
      </c>
      <c r="O870" s="9">
        <v>44958</v>
      </c>
      <c r="P870" t="s">
        <v>1213</v>
      </c>
      <c r="Q870">
        <v>1</v>
      </c>
      <c r="R870">
        <v>167</v>
      </c>
      <c r="S870">
        <v>5</v>
      </c>
      <c r="T870" t="s">
        <v>2984</v>
      </c>
      <c r="U870">
        <v>71</v>
      </c>
      <c r="V870">
        <v>9</v>
      </c>
      <c r="W870">
        <v>34</v>
      </c>
      <c r="X870">
        <v>10</v>
      </c>
      <c r="Y870">
        <v>422</v>
      </c>
      <c r="Z870">
        <v>20</v>
      </c>
      <c r="AA870">
        <v>19</v>
      </c>
      <c r="AD870">
        <v>18</v>
      </c>
      <c r="AE870">
        <v>869</v>
      </c>
      <c r="AF870" s="16" t="s">
        <v>39</v>
      </c>
      <c r="AG870" s="16"/>
      <c r="AH870" s="16"/>
      <c r="AI870" s="16" t="str">
        <f t="shared" si="52"/>
        <v>(71,5,9,34,10,422,19, null, 18, 'IFLR 2024 Western Europe',2024, '2023-02-01','2023-02-01','".Carbon::now()."','".Carbon::now()."'),</v>
      </c>
      <c r="AJ870" s="16" t="str">
        <f t="shared" si="53"/>
        <v>('".DB::select("SELECT id_status FROM `status` WHERE `element_type` = 'task' AND status_type = 'client' AND name ='CONFIRMED'")[0]-&gt;id_status."',869,1),</v>
      </c>
      <c r="AK870" s="16" t="str">
        <f t="shared" si="54"/>
        <v/>
      </c>
      <c r="AL870" s="16" t="str">
        <f t="shared" si="55"/>
        <v/>
      </c>
    </row>
    <row r="871" spans="1:38" x14ac:dyDescent="0.25">
      <c r="A871" s="16" t="s">
        <v>252</v>
      </c>
      <c r="B871" s="16" t="s">
        <v>3139</v>
      </c>
      <c r="C871" s="16" t="s">
        <v>240</v>
      </c>
      <c r="D871" s="16" t="s">
        <v>349</v>
      </c>
      <c r="E871" s="16" t="s">
        <v>3375</v>
      </c>
      <c r="F871" s="16" t="s">
        <v>604</v>
      </c>
      <c r="G871" s="16" t="s">
        <v>253</v>
      </c>
      <c r="H871" s="16" t="s">
        <v>205</v>
      </c>
      <c r="I871" s="16" t="s">
        <v>35</v>
      </c>
      <c r="J871" s="16" t="s">
        <v>36</v>
      </c>
      <c r="M871" s="16" t="s">
        <v>96</v>
      </c>
      <c r="N871" s="7">
        <v>45323</v>
      </c>
      <c r="O871" s="9">
        <v>45323</v>
      </c>
      <c r="P871" t="s">
        <v>3124</v>
      </c>
      <c r="Q871">
        <v>1</v>
      </c>
      <c r="R871">
        <v>167</v>
      </c>
      <c r="S871">
        <v>5</v>
      </c>
      <c r="T871" t="s">
        <v>4972</v>
      </c>
      <c r="U871">
        <v>188</v>
      </c>
      <c r="V871">
        <v>9</v>
      </c>
      <c r="W871">
        <v>34</v>
      </c>
      <c r="X871">
        <v>10</v>
      </c>
      <c r="Y871">
        <v>422</v>
      </c>
      <c r="Z871">
        <v>20</v>
      </c>
      <c r="AA871">
        <v>19</v>
      </c>
      <c r="AD871">
        <v>18</v>
      </c>
      <c r="AE871">
        <v>870</v>
      </c>
      <c r="AF871" s="16" t="s">
        <v>3143</v>
      </c>
      <c r="AG871" s="16"/>
      <c r="AH871" s="16"/>
      <c r="AI871" s="16" t="str">
        <f t="shared" si="52"/>
        <v>(188,5,9,34,10,422,19, null, 18, 'IFLR 2025 Western Europe',2025, '2024-02-01','2024-02-01','".Carbon::now()."','".Carbon::now()."'),</v>
      </c>
      <c r="AJ871" s="16" t="str">
        <f t="shared" si="53"/>
        <v>('".DB::select("SELECT id_status FROM `status` WHERE `element_type` = 'task' AND status_type = 'client' AND name ='PRE-FORECAST'")[0]-&gt;id_status."',870,1),</v>
      </c>
      <c r="AK871" s="16" t="str">
        <f t="shared" si="54"/>
        <v/>
      </c>
      <c r="AL871" s="16" t="str">
        <f t="shared" si="55"/>
        <v/>
      </c>
    </row>
    <row r="872" spans="1:38" x14ac:dyDescent="0.25">
      <c r="A872" s="16" t="s">
        <v>235</v>
      </c>
      <c r="B872" s="16" t="s">
        <v>62</v>
      </c>
      <c r="C872" s="16" t="s">
        <v>240</v>
      </c>
      <c r="D872" s="16" t="s">
        <v>28</v>
      </c>
      <c r="E872" s="16" t="s">
        <v>241</v>
      </c>
      <c r="F872" s="16" t="s">
        <v>242</v>
      </c>
      <c r="G872" s="16" t="s">
        <v>237</v>
      </c>
      <c r="H872" s="16" t="s">
        <v>773</v>
      </c>
      <c r="I872" s="16" t="s">
        <v>73</v>
      </c>
      <c r="J872" s="16" t="s">
        <v>36</v>
      </c>
      <c r="M872" s="16"/>
      <c r="N872" s="7">
        <v>44958</v>
      </c>
      <c r="O872" s="9">
        <v>44958</v>
      </c>
      <c r="P872" t="s">
        <v>1213</v>
      </c>
      <c r="Q872">
        <v>1</v>
      </c>
      <c r="R872">
        <v>15</v>
      </c>
      <c r="S872">
        <v>4</v>
      </c>
      <c r="T872" t="s">
        <v>2952</v>
      </c>
      <c r="U872">
        <v>66</v>
      </c>
      <c r="V872">
        <v>9</v>
      </c>
      <c r="W872">
        <v>40</v>
      </c>
      <c r="X872">
        <v>106</v>
      </c>
      <c r="Y872">
        <v>428</v>
      </c>
      <c r="Z872">
        <v>4</v>
      </c>
      <c r="AA872">
        <v>19</v>
      </c>
      <c r="AE872">
        <v>871</v>
      </c>
      <c r="AF872" s="16" t="s">
        <v>24</v>
      </c>
      <c r="AG872" s="16"/>
      <c r="AH872" s="16"/>
      <c r="AI872" s="16" t="str">
        <f t="shared" si="52"/>
        <v>(66,4,9,40,106,428,19, null, null, 'IFLR 2024 Western Europe',2024, '2023-02-01','2023-02-01','".Carbon::now()."','".Carbon::now()."'),</v>
      </c>
      <c r="AJ872" s="16" t="str">
        <f t="shared" si="53"/>
        <v>('".DB::select("SELECT id_status FROM `status` WHERE `element_type` = 'task' AND status_type = 'client' AND name ='CANCELLED'")[0]-&gt;id_status."',871,1),</v>
      </c>
      <c r="AK872" s="16" t="str">
        <f t="shared" si="54"/>
        <v/>
      </c>
      <c r="AL872" s="16" t="str">
        <f t="shared" si="55"/>
        <v/>
      </c>
    </row>
    <row r="873" spans="1:38" x14ac:dyDescent="0.25">
      <c r="A873" s="16" t="s">
        <v>3483</v>
      </c>
      <c r="B873" s="16" t="s">
        <v>3139</v>
      </c>
      <c r="C873" s="16" t="s">
        <v>240</v>
      </c>
      <c r="D873" s="16" t="s">
        <v>349</v>
      </c>
      <c r="E873" s="16" t="s">
        <v>3486</v>
      </c>
      <c r="F873" s="16" t="s">
        <v>155</v>
      </c>
      <c r="G873" s="16" t="s">
        <v>433</v>
      </c>
      <c r="H873" s="16" t="s">
        <v>60</v>
      </c>
      <c r="I873" s="16" t="s">
        <v>94</v>
      </c>
      <c r="J873" s="16" t="s">
        <v>109</v>
      </c>
      <c r="M873" s="16" t="s">
        <v>234</v>
      </c>
      <c r="N873" s="7"/>
      <c r="O873" s="9">
        <v>45323</v>
      </c>
      <c r="P873" t="s">
        <v>3124</v>
      </c>
      <c r="Q873">
        <v>1</v>
      </c>
      <c r="R873">
        <v>30</v>
      </c>
      <c r="S873">
        <v>5</v>
      </c>
      <c r="T873" t="s">
        <v>4956</v>
      </c>
      <c r="U873">
        <v>143</v>
      </c>
      <c r="V873">
        <v>9</v>
      </c>
      <c r="W873">
        <v>32</v>
      </c>
      <c r="X873">
        <v>54</v>
      </c>
      <c r="Y873">
        <v>455</v>
      </c>
      <c r="Z873">
        <v>33</v>
      </c>
      <c r="AA873">
        <v>3</v>
      </c>
      <c r="AD873">
        <v>31</v>
      </c>
      <c r="AE873">
        <v>872</v>
      </c>
      <c r="AF873" s="16" t="s">
        <v>39</v>
      </c>
      <c r="AG873" s="16"/>
      <c r="AH873" s="16"/>
      <c r="AI873" s="16" t="str">
        <f t="shared" si="52"/>
        <v>(143,5,9,32,54,455,3, null, 31, 'IFLR 2025 Asia-Pacific',2025, '2024-02-01','2024-02-01','".Carbon::now()."','".Carbon::now()."'),</v>
      </c>
      <c r="AJ873" s="16" t="str">
        <f t="shared" si="53"/>
        <v>('".DB::select("SELECT id_status FROM `status` WHERE `element_type` = 'task' AND status_type = 'client' AND name ='CONFIRMED'")[0]-&gt;id_status."',872,1),</v>
      </c>
      <c r="AK873" s="16" t="str">
        <f t="shared" si="54"/>
        <v/>
      </c>
      <c r="AL873" s="16" t="str">
        <f t="shared" si="55"/>
        <v/>
      </c>
    </row>
    <row r="874" spans="1:38" x14ac:dyDescent="0.25">
      <c r="A874" s="16" t="s">
        <v>3409</v>
      </c>
      <c r="B874" s="16" t="s">
        <v>26</v>
      </c>
      <c r="C874" s="16" t="s">
        <v>48</v>
      </c>
      <c r="D874" s="16" t="s">
        <v>349</v>
      </c>
      <c r="E874" s="16" t="s">
        <v>501</v>
      </c>
      <c r="F874" s="16" t="s">
        <v>43</v>
      </c>
      <c r="G874" s="16" t="s">
        <v>299</v>
      </c>
      <c r="H874" s="16" t="s">
        <v>3410</v>
      </c>
      <c r="I874" s="16" t="s">
        <v>35</v>
      </c>
      <c r="J874" s="16" t="s">
        <v>95</v>
      </c>
      <c r="M874" s="16" t="s">
        <v>96</v>
      </c>
      <c r="N874" s="7"/>
      <c r="O874" s="9">
        <v>45473</v>
      </c>
      <c r="P874" t="s">
        <v>5047</v>
      </c>
      <c r="Q874">
        <v>1</v>
      </c>
      <c r="R874">
        <v>16</v>
      </c>
      <c r="S874">
        <v>5</v>
      </c>
      <c r="T874" t="s">
        <v>5007</v>
      </c>
      <c r="U874">
        <v>213</v>
      </c>
      <c r="V874">
        <v>17</v>
      </c>
      <c r="W874">
        <v>64</v>
      </c>
      <c r="X874">
        <v>67</v>
      </c>
      <c r="Y874">
        <v>916</v>
      </c>
      <c r="Z874">
        <v>20</v>
      </c>
      <c r="AA874">
        <v>8</v>
      </c>
      <c r="AD874">
        <v>18</v>
      </c>
      <c r="AE874">
        <v>873</v>
      </c>
      <c r="AF874" s="16" t="s">
        <v>39</v>
      </c>
      <c r="AG874" s="16"/>
      <c r="AH874" s="16"/>
      <c r="AI874" s="16" t="str">
        <f t="shared" si="52"/>
        <v>(213,5,17,64,67,916,8, null, 18, 'Leaders League 2024 Latin America',2025, '2024-06-30','2024-06-30','".Carbon::now()."','".Carbon::now()."'),</v>
      </c>
      <c r="AJ874" s="16" t="str">
        <f t="shared" si="53"/>
        <v>('".DB::select("SELECT id_status FROM `status` WHERE `element_type` = 'task' AND status_type = 'client' AND name ='CONFIRMED'")[0]-&gt;id_status."',873,1),</v>
      </c>
      <c r="AK874" s="16" t="str">
        <f t="shared" si="54"/>
        <v/>
      </c>
      <c r="AL874" s="16" t="str">
        <f t="shared" si="55"/>
        <v/>
      </c>
    </row>
    <row r="875" spans="1:38" x14ac:dyDescent="0.25">
      <c r="A875" s="16" t="s">
        <v>252</v>
      </c>
      <c r="B875" s="16" t="s">
        <v>3139</v>
      </c>
      <c r="C875" s="16" t="s">
        <v>27</v>
      </c>
      <c r="D875" s="16" t="s">
        <v>28</v>
      </c>
      <c r="E875" s="16" t="s">
        <v>29</v>
      </c>
      <c r="F875" s="16" t="s">
        <v>30</v>
      </c>
      <c r="G875" s="16" t="s">
        <v>253</v>
      </c>
      <c r="H875" s="16" t="s">
        <v>254</v>
      </c>
      <c r="I875" s="16" t="s">
        <v>35</v>
      </c>
      <c r="J875" s="16" t="s">
        <v>36</v>
      </c>
      <c r="M875" s="16" t="s">
        <v>96</v>
      </c>
      <c r="N875" s="7">
        <v>45145</v>
      </c>
      <c r="O875" s="9">
        <v>45145</v>
      </c>
      <c r="P875" t="s">
        <v>1198</v>
      </c>
      <c r="Q875">
        <v>1</v>
      </c>
      <c r="R875">
        <v>167</v>
      </c>
      <c r="S875">
        <v>5</v>
      </c>
      <c r="T875" t="s">
        <v>2984</v>
      </c>
      <c r="U875">
        <v>71</v>
      </c>
      <c r="V875">
        <v>14</v>
      </c>
      <c r="W875">
        <v>56</v>
      </c>
      <c r="X875">
        <v>10</v>
      </c>
      <c r="Y875">
        <v>792</v>
      </c>
      <c r="Z875">
        <v>20</v>
      </c>
      <c r="AA875">
        <v>19</v>
      </c>
      <c r="AD875">
        <v>18</v>
      </c>
      <c r="AE875">
        <v>874</v>
      </c>
      <c r="AF875" s="16" t="s">
        <v>39</v>
      </c>
      <c r="AG875" s="16"/>
      <c r="AH875" s="16"/>
      <c r="AI875" s="16" t="str">
        <f t="shared" si="52"/>
        <v>(71,5,14,56,10,792,19, null, 18, 'L500 2024 EMEA',2024, '2023-08-07','2023-08-07','".Carbon::now()."','".Carbon::now()."'),</v>
      </c>
      <c r="AJ875" s="16" t="str">
        <f t="shared" si="53"/>
        <v>('".DB::select("SELECT id_status FROM `status` WHERE `element_type` = 'task' AND status_type = 'client' AND name ='CONFIRMED'")[0]-&gt;id_status."',874,1),</v>
      </c>
      <c r="AK875" s="16" t="str">
        <f t="shared" si="54"/>
        <v/>
      </c>
      <c r="AL875" s="16" t="str">
        <f t="shared" si="55"/>
        <v/>
      </c>
    </row>
    <row r="876" spans="1:38" x14ac:dyDescent="0.25">
      <c r="A876" s="16" t="s">
        <v>252</v>
      </c>
      <c r="B876" s="16" t="s">
        <v>3139</v>
      </c>
      <c r="C876" s="16" t="s">
        <v>27</v>
      </c>
      <c r="D876" s="16" t="s">
        <v>349</v>
      </c>
      <c r="E876" s="16" t="s">
        <v>2912</v>
      </c>
      <c r="F876" s="16" t="s">
        <v>30</v>
      </c>
      <c r="G876" s="16" t="s">
        <v>253</v>
      </c>
      <c r="H876" s="16" t="s">
        <v>254</v>
      </c>
      <c r="I876" s="16" t="s">
        <v>35</v>
      </c>
      <c r="J876" s="16" t="s">
        <v>36</v>
      </c>
      <c r="M876" s="16" t="s">
        <v>96</v>
      </c>
      <c r="N876" s="7">
        <v>45510</v>
      </c>
      <c r="O876" s="9">
        <v>45510</v>
      </c>
      <c r="P876" t="s">
        <v>5028</v>
      </c>
      <c r="Q876">
        <v>1</v>
      </c>
      <c r="R876">
        <v>167</v>
      </c>
      <c r="S876">
        <v>5</v>
      </c>
      <c r="T876" t="s">
        <v>4972</v>
      </c>
      <c r="U876">
        <v>188</v>
      </c>
      <c r="V876">
        <v>14</v>
      </c>
      <c r="W876">
        <v>56</v>
      </c>
      <c r="X876">
        <v>10</v>
      </c>
      <c r="Y876">
        <v>792</v>
      </c>
      <c r="Z876">
        <v>20</v>
      </c>
      <c r="AA876">
        <v>19</v>
      </c>
      <c r="AD876">
        <v>18</v>
      </c>
      <c r="AE876">
        <v>875</v>
      </c>
      <c r="AF876" s="16" t="s">
        <v>3143</v>
      </c>
      <c r="AG876" s="16"/>
      <c r="AH876" s="16"/>
      <c r="AI876" s="16" t="str">
        <f t="shared" si="52"/>
        <v>(188,5,14,56,10,792,19, null, 18, 'L500 2025 EMEA',2025, '2024-08-06','2024-08-06','".Carbon::now()."','".Carbon::now()."'),</v>
      </c>
      <c r="AJ876" s="16" t="str">
        <f t="shared" si="53"/>
        <v>('".DB::select("SELECT id_status FROM `status` WHERE `element_type` = 'task' AND status_type = 'client' AND name ='PRE-FORECAST'")[0]-&gt;id_status."',875,1),</v>
      </c>
      <c r="AK876" s="16" t="str">
        <f t="shared" si="54"/>
        <v/>
      </c>
      <c r="AL876" s="16" t="str">
        <f t="shared" si="55"/>
        <v/>
      </c>
    </row>
    <row r="877" spans="1:38" x14ac:dyDescent="0.25">
      <c r="A877" s="16" t="s">
        <v>704</v>
      </c>
      <c r="B877" s="16" t="s">
        <v>3139</v>
      </c>
      <c r="C877" s="16" t="s">
        <v>27</v>
      </c>
      <c r="D877" s="16" t="s">
        <v>28</v>
      </c>
      <c r="E877" s="16" t="s">
        <v>29</v>
      </c>
      <c r="F877" s="16" t="s">
        <v>30</v>
      </c>
      <c r="G877" s="16" t="s">
        <v>63</v>
      </c>
      <c r="H877" s="16" t="s">
        <v>254</v>
      </c>
      <c r="I877" s="16" t="s">
        <v>35</v>
      </c>
      <c r="J877" s="16" t="s">
        <v>36</v>
      </c>
      <c r="M877" s="16" t="s">
        <v>54</v>
      </c>
      <c r="N877" s="7"/>
      <c r="O877" s="9">
        <v>45145</v>
      </c>
      <c r="P877" t="s">
        <v>1198</v>
      </c>
      <c r="Q877">
        <v>1</v>
      </c>
      <c r="R877">
        <v>24</v>
      </c>
      <c r="S877">
        <v>5</v>
      </c>
      <c r="T877" t="s">
        <v>2951</v>
      </c>
      <c r="U877">
        <v>64</v>
      </c>
      <c r="V877">
        <v>14</v>
      </c>
      <c r="W877">
        <v>56</v>
      </c>
      <c r="X877">
        <v>107</v>
      </c>
      <c r="Y877">
        <v>792</v>
      </c>
      <c r="Z877">
        <v>20</v>
      </c>
      <c r="AA877">
        <v>19</v>
      </c>
      <c r="AD877">
        <v>50</v>
      </c>
      <c r="AE877">
        <v>876</v>
      </c>
      <c r="AF877" s="16" t="s">
        <v>39</v>
      </c>
      <c r="AG877" s="16"/>
      <c r="AH877" s="16"/>
      <c r="AI877" s="16" t="str">
        <f t="shared" si="52"/>
        <v>(64,5,14,56,107,792,19, null, 50, 'L500 2024 EMEA',2024, '2023-08-07','2023-08-07','".Carbon::now()."','".Carbon::now()."'),</v>
      </c>
      <c r="AJ877" s="16" t="str">
        <f t="shared" si="53"/>
        <v>('".DB::select("SELECT id_status FROM `status` WHERE `element_type` = 'task' AND status_type = 'client' AND name ='CONFIRMED'")[0]-&gt;id_status."',876,1),</v>
      </c>
      <c r="AK877" s="16" t="str">
        <f t="shared" si="54"/>
        <v/>
      </c>
      <c r="AL877" s="16" t="str">
        <f t="shared" si="55"/>
        <v/>
      </c>
    </row>
    <row r="878" spans="1:38" x14ac:dyDescent="0.25">
      <c r="A878" s="16" t="s">
        <v>704</v>
      </c>
      <c r="B878" s="16" t="s">
        <v>3139</v>
      </c>
      <c r="C878" s="16" t="s">
        <v>27</v>
      </c>
      <c r="D878" s="16" t="s">
        <v>349</v>
      </c>
      <c r="E878" s="16" t="s">
        <v>2912</v>
      </c>
      <c r="F878" s="16" t="s">
        <v>30</v>
      </c>
      <c r="G878" s="16" t="s">
        <v>63</v>
      </c>
      <c r="H878" s="16" t="s">
        <v>254</v>
      </c>
      <c r="I878" s="16" t="s">
        <v>35</v>
      </c>
      <c r="J878" s="16" t="s">
        <v>36</v>
      </c>
      <c r="M878" s="16" t="s">
        <v>54</v>
      </c>
      <c r="N878" s="7">
        <v>45510</v>
      </c>
      <c r="O878" s="9">
        <v>45510</v>
      </c>
      <c r="P878" t="s">
        <v>5028</v>
      </c>
      <c r="Q878">
        <v>1</v>
      </c>
      <c r="R878">
        <v>24</v>
      </c>
      <c r="S878">
        <v>5</v>
      </c>
      <c r="T878" t="s">
        <v>4986</v>
      </c>
      <c r="U878">
        <v>166</v>
      </c>
      <c r="V878">
        <v>14</v>
      </c>
      <c r="W878">
        <v>56</v>
      </c>
      <c r="X878">
        <v>107</v>
      </c>
      <c r="Y878">
        <v>792</v>
      </c>
      <c r="Z878">
        <v>20</v>
      </c>
      <c r="AA878">
        <v>19</v>
      </c>
      <c r="AD878">
        <v>50</v>
      </c>
      <c r="AE878">
        <v>877</v>
      </c>
      <c r="AF878" s="16" t="s">
        <v>3143</v>
      </c>
      <c r="AG878" s="16"/>
      <c r="AH878" s="16"/>
      <c r="AI878" s="16" t="str">
        <f t="shared" si="52"/>
        <v>(166,5,14,56,107,792,19, null, 50, 'L500 2025 EMEA',2025, '2024-08-06','2024-08-06','".Carbon::now()."','".Carbon::now()."'),</v>
      </c>
      <c r="AJ878" s="16" t="str">
        <f t="shared" si="53"/>
        <v>('".DB::select("SELECT id_status FROM `status` WHERE `element_type` = 'task' AND status_type = 'client' AND name ='PRE-FORECAST'")[0]-&gt;id_status."',877,1),</v>
      </c>
      <c r="AK878" s="16" t="str">
        <f t="shared" si="54"/>
        <v/>
      </c>
      <c r="AL878" s="16" t="str">
        <f t="shared" si="55"/>
        <v/>
      </c>
    </row>
    <row r="879" spans="1:38" x14ac:dyDescent="0.25">
      <c r="A879" s="16" t="s">
        <v>286</v>
      </c>
      <c r="B879" s="16" t="s">
        <v>26</v>
      </c>
      <c r="C879" s="16" t="s">
        <v>291</v>
      </c>
      <c r="D879" s="16" t="s">
        <v>28</v>
      </c>
      <c r="E879" s="16" t="s">
        <v>292</v>
      </c>
      <c r="F879" s="16" t="s">
        <v>242</v>
      </c>
      <c r="G879" s="16" t="s">
        <v>77</v>
      </c>
      <c r="H879" s="16" t="s">
        <v>87</v>
      </c>
      <c r="I879" s="16" t="s">
        <v>73</v>
      </c>
      <c r="J879" s="16" t="s">
        <v>55</v>
      </c>
      <c r="M879" s="16" t="s">
        <v>96</v>
      </c>
      <c r="N879" s="7">
        <v>45230</v>
      </c>
      <c r="O879" s="9">
        <v>45230</v>
      </c>
      <c r="P879" t="s">
        <v>1181</v>
      </c>
      <c r="Q879">
        <v>1</v>
      </c>
      <c r="R879">
        <v>27</v>
      </c>
      <c r="S879">
        <v>5</v>
      </c>
      <c r="T879" t="s">
        <v>3018</v>
      </c>
      <c r="U879">
        <v>124</v>
      </c>
      <c r="V879">
        <v>11</v>
      </c>
      <c r="W879">
        <v>47</v>
      </c>
      <c r="X879">
        <v>113</v>
      </c>
      <c r="Y879">
        <v>482</v>
      </c>
      <c r="Z879">
        <v>4</v>
      </c>
      <c r="AA879">
        <v>22</v>
      </c>
      <c r="AD879">
        <v>18</v>
      </c>
      <c r="AE879">
        <v>878</v>
      </c>
      <c r="AF879" s="16" t="s">
        <v>39</v>
      </c>
      <c r="AG879" s="16"/>
      <c r="AH879" s="16"/>
      <c r="AI879" s="16" t="str">
        <f t="shared" si="52"/>
        <v>(124,5,11,47,113,482,22, null, 18, 'IP Stars 2024 UK',2024, '2023-10-31','2023-10-31','".Carbon::now()."','".Carbon::now()."'),</v>
      </c>
      <c r="AJ879" s="16" t="str">
        <f t="shared" si="53"/>
        <v>('".DB::select("SELECT id_status FROM `status` WHERE `element_type` = 'task' AND status_type = 'client' AND name ='CONFIRMED'")[0]-&gt;id_status."',878,1),</v>
      </c>
      <c r="AK879" s="16" t="str">
        <f t="shared" si="54"/>
        <v/>
      </c>
      <c r="AL879" s="16" t="str">
        <f t="shared" si="55"/>
        <v/>
      </c>
    </row>
    <row r="880" spans="1:38" x14ac:dyDescent="0.25">
      <c r="A880" s="16" t="s">
        <v>286</v>
      </c>
      <c r="B880" s="16" t="s">
        <v>26</v>
      </c>
      <c r="C880" s="16" t="s">
        <v>291</v>
      </c>
      <c r="D880" s="16" t="s">
        <v>349</v>
      </c>
      <c r="E880" s="16" t="s">
        <v>3477</v>
      </c>
      <c r="F880" s="16" t="s">
        <v>242</v>
      </c>
      <c r="G880" s="16" t="s">
        <v>77</v>
      </c>
      <c r="H880" s="16" t="s">
        <v>87</v>
      </c>
      <c r="I880" s="16" t="s">
        <v>73</v>
      </c>
      <c r="J880" s="16" t="s">
        <v>55</v>
      </c>
      <c r="M880" s="16" t="s">
        <v>96</v>
      </c>
      <c r="N880" s="7">
        <v>45596</v>
      </c>
      <c r="O880" s="9">
        <v>45596</v>
      </c>
      <c r="P880" t="s">
        <v>3120</v>
      </c>
      <c r="Q880">
        <v>1</v>
      </c>
      <c r="R880">
        <v>27</v>
      </c>
      <c r="S880">
        <v>5</v>
      </c>
      <c r="T880" t="s">
        <v>5011</v>
      </c>
      <c r="U880">
        <v>244</v>
      </c>
      <c r="V880">
        <v>11</v>
      </c>
      <c r="W880">
        <v>47</v>
      </c>
      <c r="X880">
        <v>113</v>
      </c>
      <c r="Y880">
        <v>482</v>
      </c>
      <c r="Z880">
        <v>4</v>
      </c>
      <c r="AA880">
        <v>22</v>
      </c>
      <c r="AD880">
        <v>18</v>
      </c>
      <c r="AE880">
        <v>879</v>
      </c>
      <c r="AF880" s="16" t="s">
        <v>3143</v>
      </c>
      <c r="AG880" s="16"/>
      <c r="AH880" s="16"/>
      <c r="AI880" s="16" t="str">
        <f t="shared" si="52"/>
        <v>(244,5,11,47,113,482,22, null, 18, 'IP Stars 2025 UK',2025, '2024-10-31','2024-10-31','".Carbon::now()."','".Carbon::now()."'),</v>
      </c>
      <c r="AJ880" s="16" t="str">
        <f t="shared" si="53"/>
        <v>('".DB::select("SELECT id_status FROM `status` WHERE `element_type` = 'task' AND status_type = 'client' AND name ='PRE-FORECAST'")[0]-&gt;id_status."',879,1),</v>
      </c>
      <c r="AK880" s="16" t="str">
        <f t="shared" si="54"/>
        <v/>
      </c>
      <c r="AL880" s="16" t="str">
        <f t="shared" si="55"/>
        <v/>
      </c>
    </row>
    <row r="881" spans="1:38" x14ac:dyDescent="0.25">
      <c r="A881" s="16" t="s">
        <v>286</v>
      </c>
      <c r="B881" s="16" t="s">
        <v>26</v>
      </c>
      <c r="C881" s="16" t="s">
        <v>293</v>
      </c>
      <c r="D881" s="16" t="s">
        <v>28</v>
      </c>
      <c r="E881" s="16" t="s">
        <v>294</v>
      </c>
      <c r="F881" s="16" t="s">
        <v>77</v>
      </c>
      <c r="G881" s="16" t="s">
        <v>77</v>
      </c>
      <c r="H881" s="16" t="s">
        <v>290</v>
      </c>
      <c r="I881" s="16" t="s">
        <v>73</v>
      </c>
      <c r="J881" s="16" t="s">
        <v>55</v>
      </c>
      <c r="M881" s="16" t="s">
        <v>96</v>
      </c>
      <c r="N881" s="7"/>
      <c r="O881" s="9">
        <v>44826</v>
      </c>
      <c r="P881" t="s">
        <v>3112</v>
      </c>
      <c r="Q881">
        <v>1</v>
      </c>
      <c r="R881">
        <v>27</v>
      </c>
      <c r="S881">
        <v>5</v>
      </c>
      <c r="T881" t="s">
        <v>3018</v>
      </c>
      <c r="U881">
        <v>124</v>
      </c>
      <c r="V881">
        <v>13</v>
      </c>
      <c r="W881">
        <v>51</v>
      </c>
      <c r="X881">
        <v>113</v>
      </c>
      <c r="Y881">
        <v>491</v>
      </c>
      <c r="Z881">
        <v>4</v>
      </c>
      <c r="AA881">
        <v>22</v>
      </c>
      <c r="AD881">
        <v>18</v>
      </c>
      <c r="AE881">
        <v>880</v>
      </c>
      <c r="AF881" s="16" t="s">
        <v>39</v>
      </c>
      <c r="AG881" s="16"/>
      <c r="AH881" s="16"/>
      <c r="AI881" s="16" t="str">
        <f t="shared" si="52"/>
        <v>(124,5,13,51,113,491,22, null, 18, 'Juve 2024 UK',2024, '2022-09-22','2022-09-22','".Carbon::now()."','".Carbon::now()."'),</v>
      </c>
      <c r="AJ881" s="16" t="str">
        <f t="shared" si="53"/>
        <v>('".DB::select("SELECT id_status FROM `status` WHERE `element_type` = 'task' AND status_type = 'client' AND name ='CONFIRMED'")[0]-&gt;id_status."',880,1),</v>
      </c>
      <c r="AK881" s="16" t="str">
        <f t="shared" si="54"/>
        <v/>
      </c>
      <c r="AL881" s="16" t="str">
        <f t="shared" si="55"/>
        <v/>
      </c>
    </row>
    <row r="882" spans="1:38" x14ac:dyDescent="0.25">
      <c r="A882" s="16" t="s">
        <v>286</v>
      </c>
      <c r="B882" s="16" t="s">
        <v>26</v>
      </c>
      <c r="C882" s="16" t="s">
        <v>293</v>
      </c>
      <c r="D882" s="16" t="s">
        <v>349</v>
      </c>
      <c r="E882" s="16" t="s">
        <v>3479</v>
      </c>
      <c r="F882" s="16" t="s">
        <v>77</v>
      </c>
      <c r="G882" s="16" t="s">
        <v>77</v>
      </c>
      <c r="H882" s="16" t="s">
        <v>290</v>
      </c>
      <c r="I882" s="16" t="s">
        <v>73</v>
      </c>
      <c r="J882" s="16" t="s">
        <v>55</v>
      </c>
      <c r="M882" s="16" t="s">
        <v>96</v>
      </c>
      <c r="N882" s="7">
        <v>45191</v>
      </c>
      <c r="O882" s="9">
        <v>45191</v>
      </c>
      <c r="P882" t="s">
        <v>5048</v>
      </c>
      <c r="Q882">
        <v>1</v>
      </c>
      <c r="R882">
        <v>27</v>
      </c>
      <c r="S882">
        <v>5</v>
      </c>
      <c r="T882" t="s">
        <v>5011</v>
      </c>
      <c r="U882">
        <v>244</v>
      </c>
      <c r="V882">
        <v>13</v>
      </c>
      <c r="W882">
        <v>51</v>
      </c>
      <c r="X882">
        <v>113</v>
      </c>
      <c r="Y882">
        <v>491</v>
      </c>
      <c r="Z882">
        <v>4</v>
      </c>
      <c r="AA882">
        <v>22</v>
      </c>
      <c r="AD882">
        <v>18</v>
      </c>
      <c r="AE882">
        <v>881</v>
      </c>
      <c r="AF882" s="16" t="s">
        <v>3143</v>
      </c>
      <c r="AG882" s="16"/>
      <c r="AH882" s="16"/>
      <c r="AI882" s="16" t="str">
        <f t="shared" si="52"/>
        <v>(244,5,13,51,113,491,22, null, 18, 'Juve 2025 UK',2025, '2023-09-22','2023-09-22','".Carbon::now()."','".Carbon::now()."'),</v>
      </c>
      <c r="AJ882" s="16" t="str">
        <f t="shared" si="53"/>
        <v>('".DB::select("SELECT id_status FROM `status` WHERE `element_type` = 'task' AND status_type = 'client' AND name ='PRE-FORECAST'")[0]-&gt;id_status."',881,1),</v>
      </c>
      <c r="AK882" s="16" t="str">
        <f t="shared" si="54"/>
        <v/>
      </c>
      <c r="AL882" s="16" t="str">
        <f t="shared" si="55"/>
        <v/>
      </c>
    </row>
    <row r="883" spans="1:38" x14ac:dyDescent="0.25">
      <c r="A883" s="16" t="s">
        <v>267</v>
      </c>
      <c r="B883" s="16" t="s">
        <v>3139</v>
      </c>
      <c r="C883" s="16" t="s">
        <v>27</v>
      </c>
      <c r="D883" s="16" t="s">
        <v>28</v>
      </c>
      <c r="E883" s="16" t="s">
        <v>81</v>
      </c>
      <c r="F883" s="16" t="s">
        <v>77</v>
      </c>
      <c r="G883" s="16" t="s">
        <v>82</v>
      </c>
      <c r="H883" s="16" t="s">
        <v>280</v>
      </c>
      <c r="I883" s="16" t="s">
        <v>73</v>
      </c>
      <c r="J883" s="16" t="s">
        <v>218</v>
      </c>
      <c r="M883" s="16" t="s">
        <v>234</v>
      </c>
      <c r="N883" s="7">
        <v>45016</v>
      </c>
      <c r="O883" s="9">
        <v>45016</v>
      </c>
      <c r="P883" t="s">
        <v>1201</v>
      </c>
      <c r="Q883">
        <v>1</v>
      </c>
      <c r="R883">
        <v>21</v>
      </c>
      <c r="S883">
        <v>5</v>
      </c>
      <c r="T883" t="s">
        <v>3015</v>
      </c>
      <c r="U883">
        <v>121</v>
      </c>
      <c r="V883">
        <v>14</v>
      </c>
      <c r="W883">
        <v>60</v>
      </c>
      <c r="X883">
        <v>63</v>
      </c>
      <c r="Y883">
        <v>493</v>
      </c>
      <c r="Z883">
        <v>4</v>
      </c>
      <c r="AA883">
        <v>13</v>
      </c>
      <c r="AD883">
        <v>31</v>
      </c>
      <c r="AE883">
        <v>882</v>
      </c>
      <c r="AF883" s="16" t="s">
        <v>39</v>
      </c>
      <c r="AG883" s="16"/>
      <c r="AH883" s="16"/>
      <c r="AI883" s="16" t="str">
        <f t="shared" si="52"/>
        <v>(121,5,14,60,63,493,13, null, 31, 'L500 2024 UK',2024, '2023-03-31','2023-03-31','".Carbon::now()."','".Carbon::now()."'),</v>
      </c>
      <c r="AJ883" s="16" t="str">
        <f t="shared" si="53"/>
        <v>('".DB::select("SELECT id_status FROM `status` WHERE `element_type` = 'task' AND status_type = 'client' AND name ='CONFIRMED'")[0]-&gt;id_status."',882,1),</v>
      </c>
      <c r="AK883" s="16" t="str">
        <f t="shared" si="54"/>
        <v/>
      </c>
      <c r="AL883" s="16" t="str">
        <f t="shared" si="55"/>
        <v/>
      </c>
    </row>
    <row r="884" spans="1:38" x14ac:dyDescent="0.25">
      <c r="A884" s="16" t="s">
        <v>267</v>
      </c>
      <c r="B884" s="16" t="s">
        <v>3139</v>
      </c>
      <c r="C884" s="16" t="s">
        <v>27</v>
      </c>
      <c r="D884" s="16" t="s">
        <v>349</v>
      </c>
      <c r="E884" s="16" t="s">
        <v>1276</v>
      </c>
      <c r="F884" s="16" t="s">
        <v>77</v>
      </c>
      <c r="G884" s="16" t="s">
        <v>82</v>
      </c>
      <c r="H884" s="16" t="s">
        <v>280</v>
      </c>
      <c r="I884" s="16" t="s">
        <v>73</v>
      </c>
      <c r="J884" s="16" t="s">
        <v>218</v>
      </c>
      <c r="M884" s="16" t="s">
        <v>234</v>
      </c>
      <c r="N884" s="7">
        <v>45382</v>
      </c>
      <c r="O884" s="9">
        <v>45382</v>
      </c>
      <c r="P884" t="s">
        <v>3130</v>
      </c>
      <c r="Q884">
        <v>1</v>
      </c>
      <c r="R884">
        <v>21</v>
      </c>
      <c r="S884">
        <v>5</v>
      </c>
      <c r="T884" t="s">
        <v>5006</v>
      </c>
      <c r="U884">
        <v>209</v>
      </c>
      <c r="V884">
        <v>14</v>
      </c>
      <c r="W884">
        <v>60</v>
      </c>
      <c r="X884">
        <v>63</v>
      </c>
      <c r="Y884">
        <v>493</v>
      </c>
      <c r="Z884">
        <v>4</v>
      </c>
      <c r="AA884">
        <v>13</v>
      </c>
      <c r="AD884">
        <v>31</v>
      </c>
      <c r="AE884">
        <v>883</v>
      </c>
      <c r="AF884" s="16" t="s">
        <v>24</v>
      </c>
      <c r="AG884" s="16"/>
      <c r="AH884" s="16"/>
      <c r="AI884" s="16" t="str">
        <f t="shared" si="52"/>
        <v>(209,5,14,60,63,493,13, null, 31, 'L500 2025 UK',2025, '2024-03-31','2024-03-31','".Carbon::now()."','".Carbon::now()."'),</v>
      </c>
      <c r="AJ884" s="16" t="str">
        <f t="shared" si="53"/>
        <v>('".DB::select("SELECT id_status FROM `status` WHERE `element_type` = 'task' AND status_type = 'client' AND name ='CANCELLED'")[0]-&gt;id_status."',883,1),</v>
      </c>
      <c r="AK884" s="16" t="str">
        <f t="shared" si="54"/>
        <v/>
      </c>
      <c r="AL884" s="16" t="str">
        <f t="shared" si="55"/>
        <v/>
      </c>
    </row>
    <row r="885" spans="1:38" x14ac:dyDescent="0.25">
      <c r="A885" s="16" t="s">
        <v>354</v>
      </c>
      <c r="B885" s="16" t="s">
        <v>26</v>
      </c>
      <c r="C885" s="16" t="s">
        <v>27</v>
      </c>
      <c r="D885" s="16" t="s">
        <v>28</v>
      </c>
      <c r="E885" s="16" t="s">
        <v>29</v>
      </c>
      <c r="F885" s="16" t="s">
        <v>30</v>
      </c>
      <c r="G885" s="16" t="s">
        <v>355</v>
      </c>
      <c r="H885" s="16" t="s">
        <v>359</v>
      </c>
      <c r="I885" s="16" t="s">
        <v>35</v>
      </c>
      <c r="J885" s="16" t="s">
        <v>95</v>
      </c>
      <c r="M885" s="16"/>
      <c r="N885" s="7">
        <v>45163</v>
      </c>
      <c r="O885" s="9">
        <v>45163</v>
      </c>
      <c r="P885" t="s">
        <v>1196</v>
      </c>
      <c r="Q885">
        <v>1</v>
      </c>
      <c r="R885">
        <v>23</v>
      </c>
      <c r="S885">
        <v>5</v>
      </c>
      <c r="T885" t="s">
        <v>2948</v>
      </c>
      <c r="U885">
        <v>63</v>
      </c>
      <c r="V885">
        <v>14</v>
      </c>
      <c r="W885">
        <v>56</v>
      </c>
      <c r="X885">
        <v>80</v>
      </c>
      <c r="Y885">
        <v>509</v>
      </c>
      <c r="Z885">
        <v>20</v>
      </c>
      <c r="AA885">
        <v>8</v>
      </c>
      <c r="AE885">
        <v>884</v>
      </c>
      <c r="AF885" s="16" t="s">
        <v>24</v>
      </c>
      <c r="AG885" s="16"/>
      <c r="AH885" s="16"/>
      <c r="AI885" s="16" t="str">
        <f t="shared" si="52"/>
        <v>(63,5,14,56,80,509,8, null, null, 'L500 2024 EMEA',2024, '2023-08-25','2023-08-25','".Carbon::now()."','".Carbon::now()."'),</v>
      </c>
      <c r="AJ885" s="16" t="str">
        <f t="shared" si="53"/>
        <v>('".DB::select("SELECT id_status FROM `status` WHERE `element_type` = 'task' AND status_type = 'client' AND name ='CANCELLED'")[0]-&gt;id_status."',884,1),</v>
      </c>
      <c r="AK885" s="16" t="str">
        <f t="shared" si="54"/>
        <v/>
      </c>
      <c r="AL885" s="16" t="str">
        <f t="shared" si="55"/>
        <v/>
      </c>
    </row>
    <row r="886" spans="1:38" x14ac:dyDescent="0.25">
      <c r="A886" s="16" t="s">
        <v>267</v>
      </c>
      <c r="B886" s="16" t="s">
        <v>3139</v>
      </c>
      <c r="C886" s="16" t="s">
        <v>27</v>
      </c>
      <c r="D886" s="16" t="s">
        <v>28</v>
      </c>
      <c r="E886" s="16" t="s">
        <v>81</v>
      </c>
      <c r="F886" s="16" t="s">
        <v>77</v>
      </c>
      <c r="G886" s="16" t="s">
        <v>82</v>
      </c>
      <c r="H886" s="16" t="s">
        <v>281</v>
      </c>
      <c r="I886" s="16" t="s">
        <v>73</v>
      </c>
      <c r="J886" s="16" t="s">
        <v>218</v>
      </c>
      <c r="M886" s="16" t="s">
        <v>234</v>
      </c>
      <c r="N886" s="7">
        <v>45016</v>
      </c>
      <c r="O886" s="9">
        <v>45016</v>
      </c>
      <c r="P886" t="s">
        <v>1201</v>
      </c>
      <c r="Q886">
        <v>1</v>
      </c>
      <c r="R886">
        <v>21</v>
      </c>
      <c r="S886">
        <v>5</v>
      </c>
      <c r="T886" t="s">
        <v>3015</v>
      </c>
      <c r="U886">
        <v>121</v>
      </c>
      <c r="V886">
        <v>14</v>
      </c>
      <c r="W886">
        <v>60</v>
      </c>
      <c r="X886">
        <v>63</v>
      </c>
      <c r="Y886">
        <v>551</v>
      </c>
      <c r="Z886">
        <v>4</v>
      </c>
      <c r="AA886">
        <v>13</v>
      </c>
      <c r="AD886">
        <v>31</v>
      </c>
      <c r="AE886">
        <v>885</v>
      </c>
      <c r="AF886" s="16" t="s">
        <v>39</v>
      </c>
      <c r="AG886" s="16"/>
      <c r="AH886" s="16"/>
      <c r="AI886" s="16" t="str">
        <f t="shared" si="52"/>
        <v>(121,5,14,60,63,551,13, null, 31, 'L500 2024 UK',2024, '2023-03-31','2023-03-31','".Carbon::now()."','".Carbon::now()."'),</v>
      </c>
      <c r="AJ886" s="16" t="str">
        <f t="shared" si="53"/>
        <v>('".DB::select("SELECT id_status FROM `status` WHERE `element_type` = 'task' AND status_type = 'client' AND name ='CONFIRMED'")[0]-&gt;id_status."',885,1),</v>
      </c>
      <c r="AK886" s="16" t="str">
        <f t="shared" si="54"/>
        <v/>
      </c>
      <c r="AL886" s="16" t="str">
        <f t="shared" si="55"/>
        <v/>
      </c>
    </row>
    <row r="887" spans="1:38" x14ac:dyDescent="0.25">
      <c r="A887" s="16" t="s">
        <v>267</v>
      </c>
      <c r="B887" s="16" t="s">
        <v>3139</v>
      </c>
      <c r="C887" s="16" t="s">
        <v>27</v>
      </c>
      <c r="D887" s="16" t="s">
        <v>349</v>
      </c>
      <c r="E887" s="16" t="s">
        <v>1276</v>
      </c>
      <c r="F887" s="16" t="s">
        <v>77</v>
      </c>
      <c r="G887" s="16" t="s">
        <v>82</v>
      </c>
      <c r="H887" s="16" t="s">
        <v>281</v>
      </c>
      <c r="I887" s="16" t="s">
        <v>73</v>
      </c>
      <c r="J887" s="16" t="s">
        <v>218</v>
      </c>
      <c r="M887" s="16" t="s">
        <v>234</v>
      </c>
      <c r="N887" s="7">
        <v>45382</v>
      </c>
      <c r="O887" s="9">
        <v>45382</v>
      </c>
      <c r="P887" t="s">
        <v>3130</v>
      </c>
      <c r="Q887">
        <v>1</v>
      </c>
      <c r="R887">
        <v>21</v>
      </c>
      <c r="S887">
        <v>5</v>
      </c>
      <c r="T887" t="s">
        <v>5006</v>
      </c>
      <c r="U887">
        <v>209</v>
      </c>
      <c r="V887">
        <v>14</v>
      </c>
      <c r="W887">
        <v>60</v>
      </c>
      <c r="X887">
        <v>63</v>
      </c>
      <c r="Y887">
        <v>551</v>
      </c>
      <c r="Z887">
        <v>4</v>
      </c>
      <c r="AA887">
        <v>13</v>
      </c>
      <c r="AD887">
        <v>31</v>
      </c>
      <c r="AE887">
        <v>886</v>
      </c>
      <c r="AF887" s="16" t="s">
        <v>24</v>
      </c>
      <c r="AG887" s="16"/>
      <c r="AH887" s="16"/>
      <c r="AI887" s="16" t="str">
        <f t="shared" si="52"/>
        <v>(209,5,14,60,63,551,13, null, 31, 'L500 2025 UK',2025, '2024-03-31','2024-03-31','".Carbon::now()."','".Carbon::now()."'),</v>
      </c>
      <c r="AJ887" s="16" t="str">
        <f t="shared" si="53"/>
        <v>('".DB::select("SELECT id_status FROM `status` WHERE `element_type` = 'task' AND status_type = 'client' AND name ='CANCELLED'")[0]-&gt;id_status."',886,1),</v>
      </c>
      <c r="AK887" s="16" t="str">
        <f t="shared" si="54"/>
        <v/>
      </c>
      <c r="AL887" s="16" t="str">
        <f t="shared" si="55"/>
        <v/>
      </c>
    </row>
    <row r="888" spans="1:38" x14ac:dyDescent="0.25">
      <c r="A888" s="16" t="s">
        <v>267</v>
      </c>
      <c r="B888" s="16" t="s">
        <v>3139</v>
      </c>
      <c r="C888" s="16" t="s">
        <v>27</v>
      </c>
      <c r="D888" s="16" t="s">
        <v>28</v>
      </c>
      <c r="E888" s="16" t="s">
        <v>81</v>
      </c>
      <c r="F888" s="16" t="s">
        <v>77</v>
      </c>
      <c r="G888" s="16" t="s">
        <v>82</v>
      </c>
      <c r="H888" s="16" t="s">
        <v>3430</v>
      </c>
      <c r="I888" s="16" t="s">
        <v>73</v>
      </c>
      <c r="J888" s="16" t="s">
        <v>218</v>
      </c>
      <c r="M888" s="16" t="s">
        <v>234</v>
      </c>
      <c r="N888" s="7">
        <v>45016</v>
      </c>
      <c r="O888" s="9">
        <v>45016</v>
      </c>
      <c r="P888" t="s">
        <v>1201</v>
      </c>
      <c r="Q888">
        <v>1</v>
      </c>
      <c r="R888">
        <v>21</v>
      </c>
      <c r="S888">
        <v>5</v>
      </c>
      <c r="T888" t="s">
        <v>3015</v>
      </c>
      <c r="U888">
        <v>121</v>
      </c>
      <c r="V888">
        <v>14</v>
      </c>
      <c r="W888">
        <v>60</v>
      </c>
      <c r="X888">
        <v>63</v>
      </c>
      <c r="Y888">
        <v>568</v>
      </c>
      <c r="Z888">
        <v>4</v>
      </c>
      <c r="AA888">
        <v>13</v>
      </c>
      <c r="AD888">
        <v>31</v>
      </c>
      <c r="AE888">
        <v>887</v>
      </c>
      <c r="AF888" s="16" t="s">
        <v>39</v>
      </c>
      <c r="AG888" s="16"/>
      <c r="AH888" s="16"/>
      <c r="AI888" s="16" t="str">
        <f t="shared" si="52"/>
        <v>(121,5,14,60,63,568,13, null, 31, 'L500 2024 UK',2024, '2023-03-31','2023-03-31','".Carbon::now()."','".Carbon::now()."'),</v>
      </c>
      <c r="AJ888" s="16" t="str">
        <f t="shared" si="53"/>
        <v>('".DB::select("SELECT id_status FROM `status` WHERE `element_type` = 'task' AND status_type = 'client' AND name ='CONFIRMED'")[0]-&gt;id_status."',887,1),</v>
      </c>
      <c r="AK888" s="16" t="str">
        <f t="shared" si="54"/>
        <v/>
      </c>
      <c r="AL888" s="16" t="str">
        <f t="shared" si="55"/>
        <v/>
      </c>
    </row>
    <row r="889" spans="1:38" x14ac:dyDescent="0.25">
      <c r="A889" s="16" t="s">
        <v>267</v>
      </c>
      <c r="B889" s="16" t="s">
        <v>3139</v>
      </c>
      <c r="C889" s="16" t="s">
        <v>27</v>
      </c>
      <c r="D889" s="16" t="s">
        <v>349</v>
      </c>
      <c r="E889" s="16" t="s">
        <v>1276</v>
      </c>
      <c r="F889" s="16" t="s">
        <v>77</v>
      </c>
      <c r="G889" s="16" t="s">
        <v>82</v>
      </c>
      <c r="H889" s="16" t="s">
        <v>3430</v>
      </c>
      <c r="I889" s="16" t="s">
        <v>73</v>
      </c>
      <c r="J889" s="16" t="s">
        <v>218</v>
      </c>
      <c r="M889" s="16" t="s">
        <v>234</v>
      </c>
      <c r="N889" s="7">
        <v>45382</v>
      </c>
      <c r="O889" s="9">
        <v>45382</v>
      </c>
      <c r="P889" t="s">
        <v>3130</v>
      </c>
      <c r="Q889">
        <v>1</v>
      </c>
      <c r="R889">
        <v>21</v>
      </c>
      <c r="S889">
        <v>5</v>
      </c>
      <c r="T889" t="s">
        <v>5006</v>
      </c>
      <c r="U889">
        <v>209</v>
      </c>
      <c r="V889">
        <v>14</v>
      </c>
      <c r="W889">
        <v>60</v>
      </c>
      <c r="X889">
        <v>63</v>
      </c>
      <c r="Y889">
        <v>568</v>
      </c>
      <c r="Z889">
        <v>4</v>
      </c>
      <c r="AA889">
        <v>13</v>
      </c>
      <c r="AD889">
        <v>31</v>
      </c>
      <c r="AE889">
        <v>888</v>
      </c>
      <c r="AF889" s="16" t="s">
        <v>24</v>
      </c>
      <c r="AG889" s="16"/>
      <c r="AH889" s="16"/>
      <c r="AI889" s="16" t="str">
        <f t="shared" si="52"/>
        <v>(209,5,14,60,63,568,13, null, 31, 'L500 2025 UK',2025, '2024-03-31','2024-03-31','".Carbon::now()."','".Carbon::now()."'),</v>
      </c>
      <c r="AJ889" s="16" t="str">
        <f t="shared" si="53"/>
        <v>('".DB::select("SELECT id_status FROM `status` WHERE `element_type` = 'task' AND status_type = 'client' AND name ='CANCELLED'")[0]-&gt;id_status."',888,1),</v>
      </c>
      <c r="AK889" s="16" t="str">
        <f t="shared" si="54"/>
        <v/>
      </c>
      <c r="AL889" s="16" t="str">
        <f t="shared" si="55"/>
        <v/>
      </c>
    </row>
    <row r="890" spans="1:38" x14ac:dyDescent="0.25">
      <c r="A890" s="16" t="s">
        <v>267</v>
      </c>
      <c r="B890" s="16" t="s">
        <v>3139</v>
      </c>
      <c r="C890" s="16" t="s">
        <v>27</v>
      </c>
      <c r="D890" s="16" t="s">
        <v>28</v>
      </c>
      <c r="E890" s="16" t="s">
        <v>81</v>
      </c>
      <c r="F890" s="16" t="s">
        <v>77</v>
      </c>
      <c r="G890" s="16" t="s">
        <v>82</v>
      </c>
      <c r="H890" s="16" t="s">
        <v>3432</v>
      </c>
      <c r="I890" s="16" t="s">
        <v>73</v>
      </c>
      <c r="J890" s="16" t="s">
        <v>218</v>
      </c>
      <c r="M890" s="16" t="s">
        <v>234</v>
      </c>
      <c r="N890" s="7">
        <v>45016</v>
      </c>
      <c r="O890" s="9">
        <v>45016</v>
      </c>
      <c r="P890" t="s">
        <v>1201</v>
      </c>
      <c r="Q890">
        <v>1</v>
      </c>
      <c r="R890">
        <v>21</v>
      </c>
      <c r="S890">
        <v>5</v>
      </c>
      <c r="T890" t="s">
        <v>3015</v>
      </c>
      <c r="U890">
        <v>121</v>
      </c>
      <c r="V890">
        <v>14</v>
      </c>
      <c r="W890">
        <v>60</v>
      </c>
      <c r="X890">
        <v>63</v>
      </c>
      <c r="Y890">
        <v>596</v>
      </c>
      <c r="Z890">
        <v>4</v>
      </c>
      <c r="AA890">
        <v>13</v>
      </c>
      <c r="AD890">
        <v>31</v>
      </c>
      <c r="AE890">
        <v>889</v>
      </c>
      <c r="AF890" s="16" t="s">
        <v>39</v>
      </c>
      <c r="AG890" s="16"/>
      <c r="AH890" s="16"/>
      <c r="AI890" s="16" t="str">
        <f t="shared" si="52"/>
        <v>(121,5,14,60,63,596,13, null, 31, 'L500 2024 UK',2024, '2023-03-31','2023-03-31','".Carbon::now()."','".Carbon::now()."'),</v>
      </c>
      <c r="AJ890" s="16" t="str">
        <f t="shared" si="53"/>
        <v>('".DB::select("SELECT id_status FROM `status` WHERE `element_type` = 'task' AND status_type = 'client' AND name ='CONFIRMED'")[0]-&gt;id_status."',889,1),</v>
      </c>
      <c r="AK890" s="16" t="str">
        <f t="shared" si="54"/>
        <v/>
      </c>
      <c r="AL890" s="16" t="str">
        <f t="shared" si="55"/>
        <v/>
      </c>
    </row>
    <row r="891" spans="1:38" x14ac:dyDescent="0.25">
      <c r="A891" s="16" t="s">
        <v>267</v>
      </c>
      <c r="B891" s="16" t="s">
        <v>3139</v>
      </c>
      <c r="C891" s="16" t="s">
        <v>27</v>
      </c>
      <c r="D891" s="16" t="s">
        <v>349</v>
      </c>
      <c r="E891" s="16" t="s">
        <v>1276</v>
      </c>
      <c r="F891" s="16" t="s">
        <v>77</v>
      </c>
      <c r="G891" s="16" t="s">
        <v>82</v>
      </c>
      <c r="H891" s="16" t="s">
        <v>3432</v>
      </c>
      <c r="I891" s="16" t="s">
        <v>73</v>
      </c>
      <c r="J891" s="16" t="s">
        <v>218</v>
      </c>
      <c r="M891" s="16" t="s">
        <v>234</v>
      </c>
      <c r="N891" s="7">
        <v>45382</v>
      </c>
      <c r="O891" s="9">
        <v>45382</v>
      </c>
      <c r="P891" t="s">
        <v>3130</v>
      </c>
      <c r="Q891">
        <v>1</v>
      </c>
      <c r="R891">
        <v>21</v>
      </c>
      <c r="S891">
        <v>5</v>
      </c>
      <c r="T891" t="s">
        <v>5006</v>
      </c>
      <c r="U891">
        <v>209</v>
      </c>
      <c r="V891">
        <v>14</v>
      </c>
      <c r="W891">
        <v>60</v>
      </c>
      <c r="X891">
        <v>63</v>
      </c>
      <c r="Y891">
        <v>596</v>
      </c>
      <c r="Z891">
        <v>4</v>
      </c>
      <c r="AA891">
        <v>13</v>
      </c>
      <c r="AD891">
        <v>31</v>
      </c>
      <c r="AE891">
        <v>890</v>
      </c>
      <c r="AF891" s="16" t="s">
        <v>24</v>
      </c>
      <c r="AG891" s="16"/>
      <c r="AH891" s="16"/>
      <c r="AI891" s="16" t="str">
        <f t="shared" si="52"/>
        <v>(209,5,14,60,63,596,13, null, 31, 'L500 2025 UK',2025, '2024-03-31','2024-03-31','".Carbon::now()."','".Carbon::now()."'),</v>
      </c>
      <c r="AJ891" s="16" t="str">
        <f t="shared" si="53"/>
        <v>('".DB::select("SELECT id_status FROM `status` WHERE `element_type` = 'task' AND status_type = 'client' AND name ='CANCELLED'")[0]-&gt;id_status."',890,1),</v>
      </c>
      <c r="AK891" s="16" t="str">
        <f t="shared" si="54"/>
        <v/>
      </c>
      <c r="AL891" s="16" t="str">
        <f t="shared" si="55"/>
        <v/>
      </c>
    </row>
    <row r="892" spans="1:38" x14ac:dyDescent="0.25">
      <c r="A892" s="16" t="s">
        <v>267</v>
      </c>
      <c r="B892" s="16" t="s">
        <v>3139</v>
      </c>
      <c r="C892" s="16" t="s">
        <v>27</v>
      </c>
      <c r="D892" s="16" t="s">
        <v>28</v>
      </c>
      <c r="E892" s="16" t="s">
        <v>81</v>
      </c>
      <c r="F892" s="16" t="s">
        <v>77</v>
      </c>
      <c r="G892" s="16" t="s">
        <v>82</v>
      </c>
      <c r="H892" s="16" t="s">
        <v>282</v>
      </c>
      <c r="I892" s="16" t="s">
        <v>73</v>
      </c>
      <c r="J892" s="16" t="s">
        <v>218</v>
      </c>
      <c r="M892" s="16" t="s">
        <v>234</v>
      </c>
      <c r="N892" s="7">
        <v>45016</v>
      </c>
      <c r="O892" s="9">
        <v>45016</v>
      </c>
      <c r="P892" t="s">
        <v>1201</v>
      </c>
      <c r="Q892">
        <v>1</v>
      </c>
      <c r="R892">
        <v>21</v>
      </c>
      <c r="S892">
        <v>5</v>
      </c>
      <c r="T892" t="s">
        <v>3015</v>
      </c>
      <c r="U892">
        <v>121</v>
      </c>
      <c r="V892">
        <v>14</v>
      </c>
      <c r="W892">
        <v>60</v>
      </c>
      <c r="X892">
        <v>63</v>
      </c>
      <c r="Y892">
        <v>669</v>
      </c>
      <c r="Z892">
        <v>4</v>
      </c>
      <c r="AA892">
        <v>13</v>
      </c>
      <c r="AD892">
        <v>31</v>
      </c>
      <c r="AE892">
        <v>891</v>
      </c>
      <c r="AF892" s="16" t="s">
        <v>39</v>
      </c>
      <c r="AG892" s="16"/>
      <c r="AH892" s="16"/>
      <c r="AI892" s="16" t="str">
        <f t="shared" si="52"/>
        <v>(121,5,14,60,63,669,13, null, 31, 'L500 2024 UK',2024, '2023-03-31','2023-03-31','".Carbon::now()."','".Carbon::now()."'),</v>
      </c>
      <c r="AJ892" s="16" t="str">
        <f t="shared" si="53"/>
        <v>('".DB::select("SELECT id_status FROM `status` WHERE `element_type` = 'task' AND status_type = 'client' AND name ='CONFIRMED'")[0]-&gt;id_status."',891,1),</v>
      </c>
      <c r="AK892" s="16" t="str">
        <f t="shared" si="54"/>
        <v/>
      </c>
      <c r="AL892" s="16" t="str">
        <f t="shared" si="55"/>
        <v/>
      </c>
    </row>
    <row r="893" spans="1:38" x14ac:dyDescent="0.25">
      <c r="A893" s="16" t="s">
        <v>267</v>
      </c>
      <c r="B893" s="16" t="s">
        <v>3139</v>
      </c>
      <c r="C893" s="16" t="s">
        <v>27</v>
      </c>
      <c r="D893" s="16" t="s">
        <v>349</v>
      </c>
      <c r="E893" s="16" t="s">
        <v>1276</v>
      </c>
      <c r="F893" s="16" t="s">
        <v>77</v>
      </c>
      <c r="G893" s="16" t="s">
        <v>82</v>
      </c>
      <c r="H893" s="16" t="s">
        <v>282</v>
      </c>
      <c r="I893" s="16" t="s">
        <v>73</v>
      </c>
      <c r="J893" s="16" t="s">
        <v>218</v>
      </c>
      <c r="M893" s="16" t="s">
        <v>234</v>
      </c>
      <c r="N893" s="7">
        <v>45382</v>
      </c>
      <c r="O893" s="9">
        <v>45382</v>
      </c>
      <c r="P893" t="s">
        <v>3130</v>
      </c>
      <c r="Q893">
        <v>1</v>
      </c>
      <c r="R893">
        <v>21</v>
      </c>
      <c r="S893">
        <v>5</v>
      </c>
      <c r="T893" t="s">
        <v>5006</v>
      </c>
      <c r="U893">
        <v>209</v>
      </c>
      <c r="V893">
        <v>14</v>
      </c>
      <c r="W893">
        <v>60</v>
      </c>
      <c r="X893">
        <v>63</v>
      </c>
      <c r="Y893">
        <v>669</v>
      </c>
      <c r="Z893">
        <v>4</v>
      </c>
      <c r="AA893">
        <v>13</v>
      </c>
      <c r="AD893">
        <v>31</v>
      </c>
      <c r="AE893">
        <v>892</v>
      </c>
      <c r="AF893" s="16" t="s">
        <v>24</v>
      </c>
      <c r="AG893" s="16"/>
      <c r="AH893" s="16"/>
      <c r="AI893" s="16" t="str">
        <f t="shared" si="52"/>
        <v>(209,5,14,60,63,669,13, null, 31, 'L500 2025 UK',2025, '2024-03-31','2024-03-31','".Carbon::now()."','".Carbon::now()."'),</v>
      </c>
      <c r="AJ893" s="16" t="str">
        <f t="shared" si="53"/>
        <v>('".DB::select("SELECT id_status FROM `status` WHERE `element_type` = 'task' AND status_type = 'client' AND name ='CANCELLED'")[0]-&gt;id_status."',892,1),</v>
      </c>
      <c r="AK893" s="16" t="str">
        <f t="shared" si="54"/>
        <v/>
      </c>
      <c r="AL893" s="16" t="str">
        <f t="shared" si="55"/>
        <v/>
      </c>
    </row>
    <row r="894" spans="1:38" x14ac:dyDescent="0.25">
      <c r="A894" s="16" t="s">
        <v>267</v>
      </c>
      <c r="B894" s="16" t="s">
        <v>3139</v>
      </c>
      <c r="C894" s="16" t="s">
        <v>27</v>
      </c>
      <c r="D894" s="16" t="s">
        <v>28</v>
      </c>
      <c r="E894" s="16" t="s">
        <v>81</v>
      </c>
      <c r="F894" s="16" t="s">
        <v>77</v>
      </c>
      <c r="G894" s="16" t="s">
        <v>82</v>
      </c>
      <c r="H894" s="16" t="s">
        <v>3434</v>
      </c>
      <c r="I894" s="16" t="s">
        <v>73</v>
      </c>
      <c r="J894" s="16" t="s">
        <v>218</v>
      </c>
      <c r="M894" s="16" t="s">
        <v>234</v>
      </c>
      <c r="N894" s="7">
        <v>45016</v>
      </c>
      <c r="O894" s="9">
        <v>45016</v>
      </c>
      <c r="P894" t="s">
        <v>1201</v>
      </c>
      <c r="Q894">
        <v>1</v>
      </c>
      <c r="R894">
        <v>21</v>
      </c>
      <c r="S894">
        <v>5</v>
      </c>
      <c r="T894" t="s">
        <v>3015</v>
      </c>
      <c r="U894">
        <v>121</v>
      </c>
      <c r="V894">
        <v>14</v>
      </c>
      <c r="W894">
        <v>60</v>
      </c>
      <c r="X894">
        <v>63</v>
      </c>
      <c r="Y894">
        <v>680</v>
      </c>
      <c r="Z894">
        <v>4</v>
      </c>
      <c r="AA894">
        <v>13</v>
      </c>
      <c r="AD894">
        <v>31</v>
      </c>
      <c r="AE894">
        <v>893</v>
      </c>
      <c r="AF894" s="16" t="s">
        <v>39</v>
      </c>
      <c r="AG894" s="16"/>
      <c r="AH894" s="16"/>
      <c r="AI894" s="16" t="str">
        <f t="shared" si="52"/>
        <v>(121,5,14,60,63,680,13, null, 31, 'L500 2024 UK',2024, '2023-03-31','2023-03-31','".Carbon::now()."','".Carbon::now()."'),</v>
      </c>
      <c r="AJ894" s="16" t="str">
        <f t="shared" si="53"/>
        <v>('".DB::select("SELECT id_status FROM `status` WHERE `element_type` = 'task' AND status_type = 'client' AND name ='CONFIRMED'")[0]-&gt;id_status."',893,1),</v>
      </c>
      <c r="AK894" s="16" t="str">
        <f t="shared" si="54"/>
        <v/>
      </c>
      <c r="AL894" s="16" t="str">
        <f t="shared" si="55"/>
        <v/>
      </c>
    </row>
    <row r="895" spans="1:38" x14ac:dyDescent="0.25">
      <c r="A895" s="16" t="s">
        <v>267</v>
      </c>
      <c r="B895" s="16" t="s">
        <v>3139</v>
      </c>
      <c r="C895" s="16" t="s">
        <v>27</v>
      </c>
      <c r="D895" s="16" t="s">
        <v>349</v>
      </c>
      <c r="E895" s="16" t="s">
        <v>1276</v>
      </c>
      <c r="F895" s="16" t="s">
        <v>77</v>
      </c>
      <c r="G895" s="16" t="s">
        <v>82</v>
      </c>
      <c r="H895" s="16" t="s">
        <v>3434</v>
      </c>
      <c r="I895" s="16" t="s">
        <v>73</v>
      </c>
      <c r="J895" s="16" t="s">
        <v>218</v>
      </c>
      <c r="M895" s="16" t="s">
        <v>234</v>
      </c>
      <c r="N895" s="7">
        <v>45382</v>
      </c>
      <c r="O895" s="9">
        <v>45382</v>
      </c>
      <c r="P895" t="s">
        <v>3130</v>
      </c>
      <c r="Q895">
        <v>1</v>
      </c>
      <c r="R895">
        <v>21</v>
      </c>
      <c r="S895">
        <v>5</v>
      </c>
      <c r="T895" t="s">
        <v>5006</v>
      </c>
      <c r="U895">
        <v>209</v>
      </c>
      <c r="V895">
        <v>14</v>
      </c>
      <c r="W895">
        <v>60</v>
      </c>
      <c r="X895">
        <v>63</v>
      </c>
      <c r="Y895">
        <v>680</v>
      </c>
      <c r="Z895">
        <v>4</v>
      </c>
      <c r="AA895">
        <v>13</v>
      </c>
      <c r="AD895">
        <v>31</v>
      </c>
      <c r="AE895">
        <v>894</v>
      </c>
      <c r="AF895" s="16" t="s">
        <v>24</v>
      </c>
      <c r="AG895" s="16"/>
      <c r="AH895" s="16"/>
      <c r="AI895" s="16" t="str">
        <f t="shared" si="52"/>
        <v>(209,5,14,60,63,680,13, null, 31, 'L500 2025 UK',2025, '2024-03-31','2024-03-31','".Carbon::now()."','".Carbon::now()."'),</v>
      </c>
      <c r="AJ895" s="16" t="str">
        <f t="shared" si="53"/>
        <v>('".DB::select("SELECT id_status FROM `status` WHERE `element_type` = 'task' AND status_type = 'client' AND name ='CANCELLED'")[0]-&gt;id_status."',894,1),</v>
      </c>
      <c r="AK895" s="16" t="str">
        <f t="shared" si="54"/>
        <v/>
      </c>
      <c r="AL895" s="16" t="str">
        <f t="shared" si="55"/>
        <v/>
      </c>
    </row>
    <row r="896" spans="1:38" x14ac:dyDescent="0.25">
      <c r="A896" s="16" t="s">
        <v>267</v>
      </c>
      <c r="B896" s="16" t="s">
        <v>3139</v>
      </c>
      <c r="C896" s="16" t="s">
        <v>27</v>
      </c>
      <c r="D896" s="16" t="s">
        <v>28</v>
      </c>
      <c r="E896" s="16" t="s">
        <v>81</v>
      </c>
      <c r="F896" s="16" t="s">
        <v>77</v>
      </c>
      <c r="G896" s="16" t="s">
        <v>82</v>
      </c>
      <c r="H896" s="16" t="s">
        <v>121</v>
      </c>
      <c r="I896" s="16" t="s">
        <v>73</v>
      </c>
      <c r="J896" s="16" t="s">
        <v>218</v>
      </c>
      <c r="M896" s="16" t="s">
        <v>234</v>
      </c>
      <c r="N896" s="7">
        <v>45016</v>
      </c>
      <c r="O896" s="9">
        <v>45016</v>
      </c>
      <c r="P896" t="s">
        <v>1201</v>
      </c>
      <c r="Q896">
        <v>1</v>
      </c>
      <c r="R896">
        <v>21</v>
      </c>
      <c r="S896">
        <v>5</v>
      </c>
      <c r="T896" t="s">
        <v>3015</v>
      </c>
      <c r="U896">
        <v>121</v>
      </c>
      <c r="V896">
        <v>14</v>
      </c>
      <c r="W896">
        <v>60</v>
      </c>
      <c r="X896">
        <v>63</v>
      </c>
      <c r="Y896">
        <v>691</v>
      </c>
      <c r="Z896">
        <v>4</v>
      </c>
      <c r="AA896">
        <v>13</v>
      </c>
      <c r="AD896">
        <v>31</v>
      </c>
      <c r="AE896">
        <v>895</v>
      </c>
      <c r="AF896" s="16" t="s">
        <v>39</v>
      </c>
      <c r="AG896" s="16"/>
      <c r="AH896" s="16"/>
      <c r="AI896" s="16" t="str">
        <f t="shared" si="52"/>
        <v>(121,5,14,60,63,691,13, null, 31, 'L500 2024 UK',2024, '2023-03-31','2023-03-31','".Carbon::now()."','".Carbon::now()."'),</v>
      </c>
      <c r="AJ896" s="16" t="str">
        <f t="shared" si="53"/>
        <v>('".DB::select("SELECT id_status FROM `status` WHERE `element_type` = 'task' AND status_type = 'client' AND name ='CONFIRMED'")[0]-&gt;id_status."',895,1),</v>
      </c>
      <c r="AK896" s="16" t="str">
        <f t="shared" si="54"/>
        <v/>
      </c>
      <c r="AL896" s="16" t="str">
        <f t="shared" si="55"/>
        <v/>
      </c>
    </row>
    <row r="897" spans="1:38" x14ac:dyDescent="0.25">
      <c r="A897" s="16" t="s">
        <v>267</v>
      </c>
      <c r="B897" s="16" t="s">
        <v>3139</v>
      </c>
      <c r="C897" s="16" t="s">
        <v>27</v>
      </c>
      <c r="D897" s="16" t="s">
        <v>349</v>
      </c>
      <c r="E897" s="16" t="s">
        <v>1276</v>
      </c>
      <c r="F897" s="16" t="s">
        <v>77</v>
      </c>
      <c r="G897" s="16" t="s">
        <v>82</v>
      </c>
      <c r="H897" s="16" t="s">
        <v>121</v>
      </c>
      <c r="I897" s="16" t="s">
        <v>73</v>
      </c>
      <c r="J897" s="16" t="s">
        <v>218</v>
      </c>
      <c r="M897" s="16" t="s">
        <v>234</v>
      </c>
      <c r="N897" s="7">
        <v>45382</v>
      </c>
      <c r="O897" s="9">
        <v>45382</v>
      </c>
      <c r="P897" t="s">
        <v>3130</v>
      </c>
      <c r="Q897">
        <v>1</v>
      </c>
      <c r="R897">
        <v>21</v>
      </c>
      <c r="S897">
        <v>5</v>
      </c>
      <c r="T897" t="s">
        <v>5006</v>
      </c>
      <c r="U897">
        <v>209</v>
      </c>
      <c r="V897">
        <v>14</v>
      </c>
      <c r="W897">
        <v>60</v>
      </c>
      <c r="X897">
        <v>63</v>
      </c>
      <c r="Y897">
        <v>691</v>
      </c>
      <c r="Z897">
        <v>4</v>
      </c>
      <c r="AA897">
        <v>13</v>
      </c>
      <c r="AD897">
        <v>31</v>
      </c>
      <c r="AE897">
        <v>896</v>
      </c>
      <c r="AF897" s="16" t="s">
        <v>24</v>
      </c>
      <c r="AG897" s="16"/>
      <c r="AH897" s="16"/>
      <c r="AI897" s="16" t="str">
        <f t="shared" si="52"/>
        <v>(209,5,14,60,63,691,13, null, 31, 'L500 2025 UK',2025, '2024-03-31','2024-03-31','".Carbon::now()."','".Carbon::now()."'),</v>
      </c>
      <c r="AJ897" s="16" t="str">
        <f t="shared" si="53"/>
        <v>('".DB::select("SELECT id_status FROM `status` WHERE `element_type` = 'task' AND status_type = 'client' AND name ='CANCELLED'")[0]-&gt;id_status."',896,1),</v>
      </c>
      <c r="AK897" s="16" t="str">
        <f t="shared" si="54"/>
        <v/>
      </c>
      <c r="AL897" s="16" t="str">
        <f t="shared" si="55"/>
        <v/>
      </c>
    </row>
    <row r="898" spans="1:38" x14ac:dyDescent="0.25">
      <c r="A898" s="16" t="s">
        <v>704</v>
      </c>
      <c r="B898" s="16" t="s">
        <v>3139</v>
      </c>
      <c r="C898" s="16" t="s">
        <v>27</v>
      </c>
      <c r="D898" s="16" t="s">
        <v>28</v>
      </c>
      <c r="E898" s="16" t="s">
        <v>29</v>
      </c>
      <c r="F898" s="16" t="s">
        <v>30</v>
      </c>
      <c r="G898" s="16" t="s">
        <v>63</v>
      </c>
      <c r="H898" s="16" t="s">
        <v>705</v>
      </c>
      <c r="I898" s="16" t="s">
        <v>35</v>
      </c>
      <c r="J898" s="16" t="s">
        <v>36</v>
      </c>
      <c r="M898" s="16" t="s">
        <v>54</v>
      </c>
      <c r="N898" s="7"/>
      <c r="O898" s="9">
        <v>45145</v>
      </c>
      <c r="P898" t="s">
        <v>1198</v>
      </c>
      <c r="Q898">
        <v>1</v>
      </c>
      <c r="R898">
        <v>24</v>
      </c>
      <c r="S898">
        <v>5</v>
      </c>
      <c r="T898" t="s">
        <v>2951</v>
      </c>
      <c r="U898">
        <v>64</v>
      </c>
      <c r="V898">
        <v>14</v>
      </c>
      <c r="W898">
        <v>56</v>
      </c>
      <c r="X898">
        <v>107</v>
      </c>
      <c r="Y898">
        <v>518</v>
      </c>
      <c r="Z898">
        <v>20</v>
      </c>
      <c r="AA898">
        <v>19</v>
      </c>
      <c r="AD898">
        <v>50</v>
      </c>
      <c r="AE898">
        <v>897</v>
      </c>
      <c r="AF898" s="16" t="s">
        <v>39</v>
      </c>
      <c r="AG898" s="16"/>
      <c r="AH898" s="16"/>
      <c r="AI898" s="16" t="str">
        <f t="shared" ref="AI898:AI961" si="56">CONCATENATE("(",U898,",",S898,",",V898,",",W898,",",X898,",",Y898,",",IF(AA898&lt;&gt;"", AA898, "null"),", ",IF(AC898&lt;&gt;"", AC898, "null"),", ",IF(AD898&lt;&gt;"", AD898, "null"),", '",SUBSTITUTE(E898, "'", "´"),"',",D898,", '",P898,"','",P898,"','"".Carbon::now().""','"".Carbon::now().""'),")</f>
        <v>(64,5,14,56,107,518,19, null, 50, 'L500 2024 EMEA',2024, '2023-08-07','2023-08-07','".Carbon::now()."','".Carbon::now()."'),</v>
      </c>
      <c r="AJ898" s="16" t="str">
        <f t="shared" ref="AJ898:AJ961" si="57">CONCATENATE("('"".DB::select(""SELECT id_status FROM `status` WHERE `element_type` = 'task' AND status_type = 'client' AND name ='", AF898, "'"")[0]-&gt;id_status.""',", AE898, ",1),")</f>
        <v>('".DB::select("SELECT id_status FROM `status` WHERE `element_type` = 'task' AND status_type = 'client' AND name ='CONFIRMED'")[0]-&gt;id_status."',897,1),</v>
      </c>
      <c r="AK898" s="16" t="str">
        <f t="shared" ref="AK898:AK961" si="58">IF(AND(AF898&lt;&gt;AG898, AG898&lt;&gt;""),CONCATENATE("('"".DB::select(""SELECT id_status FROM `status` WHERE `element_type` = 'task' AND status_type = 'client' AND name ='", AG898, "'"")[0]-&gt;id_status.""',", AE898, ",1),"),"")</f>
        <v/>
      </c>
      <c r="AL898" s="16" t="str">
        <f t="shared" ref="AL898:AL961" si="59">IF(AND(AF898&lt;&gt;AG898,AF898&lt;&gt;AH898,AG898&lt;&gt;AH898,AH898&lt;&gt;""), CONCATENATE("('"".DB::select(""SELECT id_status FROM `status` WHERE `element_type` = 'task' AND status_type = 'client' AND name ='", AF898, "'"")[0]-&gt;id_status.""',", AE898, ",1),"), "")</f>
        <v/>
      </c>
    </row>
    <row r="899" spans="1:38" x14ac:dyDescent="0.25">
      <c r="A899" s="16" t="s">
        <v>704</v>
      </c>
      <c r="B899" s="16" t="s">
        <v>3139</v>
      </c>
      <c r="C899" s="16" t="s">
        <v>27</v>
      </c>
      <c r="D899" s="16" t="s">
        <v>349</v>
      </c>
      <c r="E899" s="16" t="s">
        <v>2912</v>
      </c>
      <c r="F899" s="16" t="s">
        <v>30</v>
      </c>
      <c r="G899" s="16" t="s">
        <v>63</v>
      </c>
      <c r="H899" s="16" t="s">
        <v>705</v>
      </c>
      <c r="I899" s="16" t="s">
        <v>35</v>
      </c>
      <c r="J899" s="16" t="s">
        <v>36</v>
      </c>
      <c r="M899" s="16" t="s">
        <v>54</v>
      </c>
      <c r="N899" s="7">
        <v>45510</v>
      </c>
      <c r="O899" s="9">
        <v>45510</v>
      </c>
      <c r="P899" t="s">
        <v>5028</v>
      </c>
      <c r="Q899">
        <v>1</v>
      </c>
      <c r="R899">
        <v>24</v>
      </c>
      <c r="S899">
        <v>5</v>
      </c>
      <c r="T899" t="s">
        <v>4986</v>
      </c>
      <c r="U899">
        <v>166</v>
      </c>
      <c r="V899">
        <v>14</v>
      </c>
      <c r="W899">
        <v>56</v>
      </c>
      <c r="X899">
        <v>107</v>
      </c>
      <c r="Y899">
        <v>518</v>
      </c>
      <c r="Z899">
        <v>20</v>
      </c>
      <c r="AA899">
        <v>19</v>
      </c>
      <c r="AD899">
        <v>50</v>
      </c>
      <c r="AE899">
        <v>898</v>
      </c>
      <c r="AF899" s="16" t="s">
        <v>3143</v>
      </c>
      <c r="AG899" s="16"/>
      <c r="AH899" s="16"/>
      <c r="AI899" s="16" t="str">
        <f t="shared" si="56"/>
        <v>(166,5,14,56,107,518,19, null, 50, 'L500 2025 EMEA',2025, '2024-08-06','2024-08-06','".Carbon::now()."','".Carbon::now()."'),</v>
      </c>
      <c r="AJ899" s="16" t="str">
        <f t="shared" si="57"/>
        <v>('".DB::select("SELECT id_status FROM `status` WHERE `element_type` = 'task' AND status_type = 'client' AND name ='PRE-FORECAST'")[0]-&gt;id_status."',898,1),</v>
      </c>
      <c r="AK899" s="16" t="str">
        <f t="shared" si="58"/>
        <v/>
      </c>
      <c r="AL899" s="16" t="str">
        <f t="shared" si="59"/>
        <v/>
      </c>
    </row>
    <row r="900" spans="1:38" x14ac:dyDescent="0.25">
      <c r="A900" s="16" t="s">
        <v>267</v>
      </c>
      <c r="B900" s="16" t="s">
        <v>3139</v>
      </c>
      <c r="C900" s="16" t="s">
        <v>27</v>
      </c>
      <c r="D900" s="16" t="s">
        <v>28</v>
      </c>
      <c r="E900" s="16" t="s">
        <v>81</v>
      </c>
      <c r="F900" s="16" t="s">
        <v>77</v>
      </c>
      <c r="G900" s="16" t="s">
        <v>82</v>
      </c>
      <c r="H900" s="16" t="s">
        <v>3436</v>
      </c>
      <c r="I900" s="16" t="s">
        <v>73</v>
      </c>
      <c r="J900" s="16" t="s">
        <v>218</v>
      </c>
      <c r="M900" s="16" t="s">
        <v>234</v>
      </c>
      <c r="N900" s="7">
        <v>45016</v>
      </c>
      <c r="O900" s="9">
        <v>45016</v>
      </c>
      <c r="P900" t="s">
        <v>1201</v>
      </c>
      <c r="Q900">
        <v>1</v>
      </c>
      <c r="R900">
        <v>21</v>
      </c>
      <c r="S900">
        <v>5</v>
      </c>
      <c r="T900" t="s">
        <v>3015</v>
      </c>
      <c r="U900">
        <v>121</v>
      </c>
      <c r="V900">
        <v>14</v>
      </c>
      <c r="W900">
        <v>60</v>
      </c>
      <c r="X900">
        <v>63</v>
      </c>
      <c r="Y900">
        <v>702</v>
      </c>
      <c r="Z900">
        <v>4</v>
      </c>
      <c r="AA900">
        <v>13</v>
      </c>
      <c r="AD900">
        <v>31</v>
      </c>
      <c r="AE900">
        <v>899</v>
      </c>
      <c r="AF900" s="16" t="s">
        <v>39</v>
      </c>
      <c r="AG900" s="16"/>
      <c r="AH900" s="16"/>
      <c r="AI900" s="16" t="str">
        <f t="shared" si="56"/>
        <v>(121,5,14,60,63,702,13, null, 31, 'L500 2024 UK',2024, '2023-03-31','2023-03-31','".Carbon::now()."','".Carbon::now()."'),</v>
      </c>
      <c r="AJ900" s="16" t="str">
        <f t="shared" si="57"/>
        <v>('".DB::select("SELECT id_status FROM `status` WHERE `element_type` = 'task' AND status_type = 'client' AND name ='CONFIRMED'")[0]-&gt;id_status."',899,1),</v>
      </c>
      <c r="AK900" s="16" t="str">
        <f t="shared" si="58"/>
        <v/>
      </c>
      <c r="AL900" s="16" t="str">
        <f t="shared" si="59"/>
        <v/>
      </c>
    </row>
    <row r="901" spans="1:38" x14ac:dyDescent="0.25">
      <c r="A901" s="16" t="s">
        <v>267</v>
      </c>
      <c r="B901" s="16" t="s">
        <v>3139</v>
      </c>
      <c r="C901" s="16" t="s">
        <v>27</v>
      </c>
      <c r="D901" s="16" t="s">
        <v>349</v>
      </c>
      <c r="E901" s="16" t="s">
        <v>1276</v>
      </c>
      <c r="F901" s="16" t="s">
        <v>77</v>
      </c>
      <c r="G901" s="16" t="s">
        <v>82</v>
      </c>
      <c r="H901" s="16" t="s">
        <v>3436</v>
      </c>
      <c r="I901" s="16" t="s">
        <v>73</v>
      </c>
      <c r="J901" s="16" t="s">
        <v>218</v>
      </c>
      <c r="M901" s="16" t="s">
        <v>234</v>
      </c>
      <c r="N901" s="7">
        <v>45382</v>
      </c>
      <c r="O901" s="9">
        <v>45382</v>
      </c>
      <c r="P901" t="s">
        <v>3130</v>
      </c>
      <c r="Q901">
        <v>1</v>
      </c>
      <c r="R901">
        <v>21</v>
      </c>
      <c r="S901">
        <v>5</v>
      </c>
      <c r="T901" t="s">
        <v>5006</v>
      </c>
      <c r="U901">
        <v>209</v>
      </c>
      <c r="V901">
        <v>14</v>
      </c>
      <c r="W901">
        <v>60</v>
      </c>
      <c r="X901">
        <v>63</v>
      </c>
      <c r="Y901">
        <v>702</v>
      </c>
      <c r="Z901">
        <v>4</v>
      </c>
      <c r="AA901">
        <v>13</v>
      </c>
      <c r="AD901">
        <v>31</v>
      </c>
      <c r="AE901">
        <v>900</v>
      </c>
      <c r="AF901" s="16" t="s">
        <v>24</v>
      </c>
      <c r="AG901" s="16"/>
      <c r="AH901" s="16"/>
      <c r="AI901" s="16" t="str">
        <f t="shared" si="56"/>
        <v>(209,5,14,60,63,702,13, null, 31, 'L500 2025 UK',2025, '2024-03-31','2024-03-31','".Carbon::now()."','".Carbon::now()."'),</v>
      </c>
      <c r="AJ901" s="16" t="str">
        <f t="shared" si="57"/>
        <v>('".DB::select("SELECT id_status FROM `status` WHERE `element_type` = 'task' AND status_type = 'client' AND name ='CANCELLED'")[0]-&gt;id_status."',900,1),</v>
      </c>
      <c r="AK901" s="16" t="str">
        <f t="shared" si="58"/>
        <v/>
      </c>
      <c r="AL901" s="16" t="str">
        <f t="shared" si="59"/>
        <v/>
      </c>
    </row>
    <row r="902" spans="1:38" x14ac:dyDescent="0.25">
      <c r="A902" s="16" t="s">
        <v>267</v>
      </c>
      <c r="B902" s="16" t="s">
        <v>3139</v>
      </c>
      <c r="C902" s="16" t="s">
        <v>27</v>
      </c>
      <c r="D902" s="16" t="s">
        <v>28</v>
      </c>
      <c r="E902" s="16" t="s">
        <v>81</v>
      </c>
      <c r="F902" s="16" t="s">
        <v>77</v>
      </c>
      <c r="G902" s="16" t="s">
        <v>82</v>
      </c>
      <c r="H902" s="16" t="s">
        <v>467</v>
      </c>
      <c r="I902" s="16" t="s">
        <v>73</v>
      </c>
      <c r="J902" s="16" t="s">
        <v>218</v>
      </c>
      <c r="M902" s="16" t="s">
        <v>234</v>
      </c>
      <c r="N902" s="7">
        <v>45016</v>
      </c>
      <c r="O902" s="9">
        <v>45016</v>
      </c>
      <c r="P902" t="s">
        <v>1201</v>
      </c>
      <c r="Q902">
        <v>1</v>
      </c>
      <c r="R902">
        <v>21</v>
      </c>
      <c r="S902">
        <v>5</v>
      </c>
      <c r="T902" t="s">
        <v>3015</v>
      </c>
      <c r="U902">
        <v>121</v>
      </c>
      <c r="V902">
        <v>14</v>
      </c>
      <c r="W902">
        <v>60</v>
      </c>
      <c r="X902">
        <v>63</v>
      </c>
      <c r="Y902">
        <v>839</v>
      </c>
      <c r="Z902">
        <v>4</v>
      </c>
      <c r="AA902">
        <v>13</v>
      </c>
      <c r="AD902">
        <v>31</v>
      </c>
      <c r="AE902">
        <v>901</v>
      </c>
      <c r="AF902" s="16" t="s">
        <v>39</v>
      </c>
      <c r="AG902" s="16"/>
      <c r="AH902" s="16"/>
      <c r="AI902" s="16" t="str">
        <f t="shared" si="56"/>
        <v>(121,5,14,60,63,839,13, null, 31, 'L500 2024 UK',2024, '2023-03-31','2023-03-31','".Carbon::now()."','".Carbon::now()."'),</v>
      </c>
      <c r="AJ902" s="16" t="str">
        <f t="shared" si="57"/>
        <v>('".DB::select("SELECT id_status FROM `status` WHERE `element_type` = 'task' AND status_type = 'client' AND name ='CONFIRMED'")[0]-&gt;id_status."',901,1),</v>
      </c>
      <c r="AK902" s="16" t="str">
        <f t="shared" si="58"/>
        <v/>
      </c>
      <c r="AL902" s="16" t="str">
        <f t="shared" si="59"/>
        <v/>
      </c>
    </row>
    <row r="903" spans="1:38" x14ac:dyDescent="0.25">
      <c r="A903" s="16" t="s">
        <v>267</v>
      </c>
      <c r="B903" s="16" t="s">
        <v>3139</v>
      </c>
      <c r="C903" s="16" t="s">
        <v>27</v>
      </c>
      <c r="D903" s="16" t="s">
        <v>349</v>
      </c>
      <c r="E903" s="16" t="s">
        <v>1276</v>
      </c>
      <c r="F903" s="16" t="s">
        <v>77</v>
      </c>
      <c r="G903" s="16" t="s">
        <v>82</v>
      </c>
      <c r="H903" s="16" t="s">
        <v>467</v>
      </c>
      <c r="I903" s="16" t="s">
        <v>73</v>
      </c>
      <c r="J903" s="16" t="s">
        <v>218</v>
      </c>
      <c r="M903" s="16" t="s">
        <v>234</v>
      </c>
      <c r="N903" s="7">
        <v>45382</v>
      </c>
      <c r="O903" s="9">
        <v>45382</v>
      </c>
      <c r="P903" t="s">
        <v>3130</v>
      </c>
      <c r="Q903">
        <v>1</v>
      </c>
      <c r="R903">
        <v>21</v>
      </c>
      <c r="S903">
        <v>5</v>
      </c>
      <c r="T903" t="s">
        <v>5006</v>
      </c>
      <c r="U903">
        <v>209</v>
      </c>
      <c r="V903">
        <v>14</v>
      </c>
      <c r="W903">
        <v>60</v>
      </c>
      <c r="X903">
        <v>63</v>
      </c>
      <c r="Y903">
        <v>839</v>
      </c>
      <c r="Z903">
        <v>4</v>
      </c>
      <c r="AA903">
        <v>13</v>
      </c>
      <c r="AD903">
        <v>31</v>
      </c>
      <c r="AE903">
        <v>902</v>
      </c>
      <c r="AF903" s="16" t="s">
        <v>24</v>
      </c>
      <c r="AG903" s="16"/>
      <c r="AH903" s="16"/>
      <c r="AI903" s="16" t="str">
        <f t="shared" si="56"/>
        <v>(209,5,14,60,63,839,13, null, 31, 'L500 2025 UK',2025, '2024-03-31','2024-03-31','".Carbon::now()."','".Carbon::now()."'),</v>
      </c>
      <c r="AJ903" s="16" t="str">
        <f t="shared" si="57"/>
        <v>('".DB::select("SELECT id_status FROM `status` WHERE `element_type` = 'task' AND status_type = 'client' AND name ='CANCELLED'")[0]-&gt;id_status."',902,1),</v>
      </c>
      <c r="AK903" s="16" t="str">
        <f t="shared" si="58"/>
        <v/>
      </c>
      <c r="AL903" s="16" t="str">
        <f t="shared" si="59"/>
        <v/>
      </c>
    </row>
    <row r="904" spans="1:38" x14ac:dyDescent="0.25">
      <c r="A904" s="16" t="s">
        <v>704</v>
      </c>
      <c r="B904" s="16" t="s">
        <v>3139</v>
      </c>
      <c r="C904" s="16" t="s">
        <v>27</v>
      </c>
      <c r="D904" s="16" t="s">
        <v>28</v>
      </c>
      <c r="E904" s="16" t="s">
        <v>29</v>
      </c>
      <c r="F904" s="16" t="s">
        <v>30</v>
      </c>
      <c r="G904" s="16" t="s">
        <v>63</v>
      </c>
      <c r="H904" s="16" t="s">
        <v>706</v>
      </c>
      <c r="I904" s="16" t="s">
        <v>35</v>
      </c>
      <c r="J904" s="16" t="s">
        <v>36</v>
      </c>
      <c r="M904" s="16" t="s">
        <v>54</v>
      </c>
      <c r="N904" s="7"/>
      <c r="O904" s="9">
        <v>45145</v>
      </c>
      <c r="P904" t="s">
        <v>1198</v>
      </c>
      <c r="Q904">
        <v>1</v>
      </c>
      <c r="R904">
        <v>24</v>
      </c>
      <c r="S904">
        <v>5</v>
      </c>
      <c r="T904" t="s">
        <v>2951</v>
      </c>
      <c r="U904">
        <v>64</v>
      </c>
      <c r="V904">
        <v>14</v>
      </c>
      <c r="W904">
        <v>56</v>
      </c>
      <c r="X904">
        <v>107</v>
      </c>
      <c r="Y904">
        <v>521</v>
      </c>
      <c r="Z904">
        <v>20</v>
      </c>
      <c r="AA904">
        <v>19</v>
      </c>
      <c r="AD904">
        <v>50</v>
      </c>
      <c r="AE904">
        <v>903</v>
      </c>
      <c r="AF904" s="16" t="s">
        <v>39</v>
      </c>
      <c r="AG904" s="16"/>
      <c r="AH904" s="16"/>
      <c r="AI904" s="16" t="str">
        <f t="shared" si="56"/>
        <v>(64,5,14,56,107,521,19, null, 50, 'L500 2024 EMEA',2024, '2023-08-07','2023-08-07','".Carbon::now()."','".Carbon::now()."'),</v>
      </c>
      <c r="AJ904" s="16" t="str">
        <f t="shared" si="57"/>
        <v>('".DB::select("SELECT id_status FROM `status` WHERE `element_type` = 'task' AND status_type = 'client' AND name ='CONFIRMED'")[0]-&gt;id_status."',903,1),</v>
      </c>
      <c r="AK904" s="16" t="str">
        <f t="shared" si="58"/>
        <v/>
      </c>
      <c r="AL904" s="16" t="str">
        <f t="shared" si="59"/>
        <v/>
      </c>
    </row>
    <row r="905" spans="1:38" x14ac:dyDescent="0.25">
      <c r="A905" s="16" t="s">
        <v>704</v>
      </c>
      <c r="B905" s="16" t="s">
        <v>3139</v>
      </c>
      <c r="C905" s="16" t="s">
        <v>27</v>
      </c>
      <c r="D905" s="16" t="s">
        <v>349</v>
      </c>
      <c r="E905" s="16" t="s">
        <v>2912</v>
      </c>
      <c r="F905" s="16" t="s">
        <v>30</v>
      </c>
      <c r="G905" s="16" t="s">
        <v>63</v>
      </c>
      <c r="H905" s="16" t="s">
        <v>706</v>
      </c>
      <c r="I905" s="16" t="s">
        <v>35</v>
      </c>
      <c r="J905" s="16" t="s">
        <v>36</v>
      </c>
      <c r="M905" s="16" t="s">
        <v>54</v>
      </c>
      <c r="N905" s="7">
        <v>45510</v>
      </c>
      <c r="O905" s="9">
        <v>45510</v>
      </c>
      <c r="P905" t="s">
        <v>5028</v>
      </c>
      <c r="Q905">
        <v>1</v>
      </c>
      <c r="R905">
        <v>24</v>
      </c>
      <c r="S905">
        <v>5</v>
      </c>
      <c r="T905" t="s">
        <v>4986</v>
      </c>
      <c r="U905">
        <v>166</v>
      </c>
      <c r="V905">
        <v>14</v>
      </c>
      <c r="W905">
        <v>56</v>
      </c>
      <c r="X905">
        <v>107</v>
      </c>
      <c r="Y905">
        <v>521</v>
      </c>
      <c r="Z905">
        <v>20</v>
      </c>
      <c r="AA905">
        <v>19</v>
      </c>
      <c r="AD905">
        <v>50</v>
      </c>
      <c r="AE905">
        <v>904</v>
      </c>
      <c r="AF905" s="16" t="s">
        <v>3143</v>
      </c>
      <c r="AG905" s="16"/>
      <c r="AH905" s="16"/>
      <c r="AI905" s="16" t="str">
        <f t="shared" si="56"/>
        <v>(166,5,14,56,107,521,19, null, 50, 'L500 2025 EMEA',2025, '2024-08-06','2024-08-06','".Carbon::now()."','".Carbon::now()."'),</v>
      </c>
      <c r="AJ905" s="16" t="str">
        <f t="shared" si="57"/>
        <v>('".DB::select("SELECT id_status FROM `status` WHERE `element_type` = 'task' AND status_type = 'client' AND name ='PRE-FORECAST'")[0]-&gt;id_status."',904,1),</v>
      </c>
      <c r="AK905" s="16" t="str">
        <f t="shared" si="58"/>
        <v/>
      </c>
      <c r="AL905" s="16" t="str">
        <f t="shared" si="59"/>
        <v/>
      </c>
    </row>
    <row r="906" spans="1:38" x14ac:dyDescent="0.25">
      <c r="A906" s="16" t="s">
        <v>267</v>
      </c>
      <c r="B906" s="16" t="s">
        <v>3139</v>
      </c>
      <c r="C906" s="16" t="s">
        <v>27</v>
      </c>
      <c r="D906" s="16" t="s">
        <v>28</v>
      </c>
      <c r="E906" s="16" t="s">
        <v>81</v>
      </c>
      <c r="F906" s="16" t="s">
        <v>77</v>
      </c>
      <c r="G906" s="16" t="s">
        <v>284</v>
      </c>
      <c r="H906" s="16" t="s">
        <v>3438</v>
      </c>
      <c r="I906" s="16" t="s">
        <v>73</v>
      </c>
      <c r="J906" s="16" t="s">
        <v>218</v>
      </c>
      <c r="M906" s="16" t="s">
        <v>234</v>
      </c>
      <c r="N906" s="7">
        <v>44967</v>
      </c>
      <c r="O906" s="9">
        <v>44967</v>
      </c>
      <c r="P906" t="s">
        <v>1197</v>
      </c>
      <c r="Q906">
        <v>1</v>
      </c>
      <c r="R906">
        <v>21</v>
      </c>
      <c r="S906">
        <v>5</v>
      </c>
      <c r="T906" t="s">
        <v>3015</v>
      </c>
      <c r="U906">
        <v>121</v>
      </c>
      <c r="V906">
        <v>14</v>
      </c>
      <c r="W906">
        <v>60</v>
      </c>
      <c r="X906">
        <v>103</v>
      </c>
      <c r="Y906">
        <v>690</v>
      </c>
      <c r="Z906">
        <v>4</v>
      </c>
      <c r="AA906">
        <v>13</v>
      </c>
      <c r="AD906">
        <v>31</v>
      </c>
      <c r="AE906">
        <v>905</v>
      </c>
      <c r="AF906" s="16" t="s">
        <v>39</v>
      </c>
      <c r="AG906" s="16"/>
      <c r="AH906" s="16"/>
      <c r="AI906" s="16" t="str">
        <f t="shared" si="56"/>
        <v>(121,5,14,60,103,690,13, null, 31, 'L500 2024 UK',2024, '2023-02-10','2023-02-10','".Carbon::now()."','".Carbon::now()."'),</v>
      </c>
      <c r="AJ906" s="16" t="str">
        <f t="shared" si="57"/>
        <v>('".DB::select("SELECT id_status FROM `status` WHERE `element_type` = 'task' AND status_type = 'client' AND name ='CONFIRMED'")[0]-&gt;id_status."',905,1),</v>
      </c>
      <c r="AK906" s="16" t="str">
        <f t="shared" si="58"/>
        <v/>
      </c>
      <c r="AL906" s="16" t="str">
        <f t="shared" si="59"/>
        <v/>
      </c>
    </row>
    <row r="907" spans="1:38" x14ac:dyDescent="0.25">
      <c r="A907" s="16" t="s">
        <v>267</v>
      </c>
      <c r="B907" s="16" t="s">
        <v>3139</v>
      </c>
      <c r="C907" s="16" t="s">
        <v>27</v>
      </c>
      <c r="D907" s="16" t="s">
        <v>349</v>
      </c>
      <c r="E907" s="16" t="s">
        <v>1276</v>
      </c>
      <c r="F907" s="16" t="s">
        <v>77</v>
      </c>
      <c r="G907" s="16" t="s">
        <v>284</v>
      </c>
      <c r="H907" s="16" t="s">
        <v>3438</v>
      </c>
      <c r="I907" s="16" t="s">
        <v>73</v>
      </c>
      <c r="J907" s="16" t="s">
        <v>218</v>
      </c>
      <c r="M907" s="16" t="s">
        <v>234</v>
      </c>
      <c r="N907" s="7">
        <v>45332</v>
      </c>
      <c r="O907" s="9">
        <v>45332</v>
      </c>
      <c r="P907" t="s">
        <v>1245</v>
      </c>
      <c r="Q907">
        <v>1</v>
      </c>
      <c r="R907">
        <v>21</v>
      </c>
      <c r="S907">
        <v>5</v>
      </c>
      <c r="T907" t="s">
        <v>5006</v>
      </c>
      <c r="U907">
        <v>209</v>
      </c>
      <c r="V907">
        <v>14</v>
      </c>
      <c r="W907">
        <v>60</v>
      </c>
      <c r="X907">
        <v>103</v>
      </c>
      <c r="Y907">
        <v>690</v>
      </c>
      <c r="Z907">
        <v>4</v>
      </c>
      <c r="AA907">
        <v>13</v>
      </c>
      <c r="AD907">
        <v>31</v>
      </c>
      <c r="AE907">
        <v>906</v>
      </c>
      <c r="AF907" s="16" t="s">
        <v>24</v>
      </c>
      <c r="AG907" s="16"/>
      <c r="AH907" s="16"/>
      <c r="AI907" s="16" t="str">
        <f t="shared" si="56"/>
        <v>(209,5,14,60,103,690,13, null, 31, 'L500 2025 UK',2025, '2024-02-10','2024-02-10','".Carbon::now()."','".Carbon::now()."'),</v>
      </c>
      <c r="AJ907" s="16" t="str">
        <f t="shared" si="57"/>
        <v>('".DB::select("SELECT id_status FROM `status` WHERE `element_type` = 'task' AND status_type = 'client' AND name ='CANCELLED'")[0]-&gt;id_status."',906,1),</v>
      </c>
      <c r="AK907" s="16" t="str">
        <f t="shared" si="58"/>
        <v/>
      </c>
      <c r="AL907" s="16" t="str">
        <f t="shared" si="59"/>
        <v/>
      </c>
    </row>
    <row r="908" spans="1:38" x14ac:dyDescent="0.25">
      <c r="A908" s="16" t="s">
        <v>301</v>
      </c>
      <c r="B908" s="16" t="s">
        <v>62</v>
      </c>
      <c r="C908" s="16" t="s">
        <v>27</v>
      </c>
      <c r="D908" s="16" t="s">
        <v>28</v>
      </c>
      <c r="E908" s="16" t="s">
        <v>81</v>
      </c>
      <c r="F908" s="16" t="s">
        <v>77</v>
      </c>
      <c r="G908" s="16" t="s">
        <v>302</v>
      </c>
      <c r="H908" s="16" t="s">
        <v>3481</v>
      </c>
      <c r="I908" s="16" t="s">
        <v>80</v>
      </c>
      <c r="J908" s="16" t="s">
        <v>109</v>
      </c>
      <c r="M908" s="16"/>
      <c r="N908" s="7">
        <v>44967</v>
      </c>
      <c r="O908" s="9">
        <v>44967</v>
      </c>
      <c r="P908" t="s">
        <v>1197</v>
      </c>
      <c r="Q908">
        <v>1</v>
      </c>
      <c r="R908">
        <v>29</v>
      </c>
      <c r="S908">
        <v>4</v>
      </c>
      <c r="T908" t="s">
        <v>3093</v>
      </c>
      <c r="U908">
        <v>270</v>
      </c>
      <c r="V908">
        <v>14</v>
      </c>
      <c r="W908">
        <v>60</v>
      </c>
      <c r="X908">
        <v>130</v>
      </c>
      <c r="Y908">
        <v>550</v>
      </c>
      <c r="Z908">
        <v>11</v>
      </c>
      <c r="AA908">
        <v>3</v>
      </c>
      <c r="AE908">
        <v>907</v>
      </c>
      <c r="AF908" s="16" t="s">
        <v>24</v>
      </c>
      <c r="AG908" s="16"/>
      <c r="AH908" s="16"/>
      <c r="AI908" s="16" t="str">
        <f t="shared" si="56"/>
        <v>(270,4,14,60,130,550,3, null, null, 'L500 2024 UK',2024, '2023-02-10','2023-02-10','".Carbon::now()."','".Carbon::now()."'),</v>
      </c>
      <c r="AJ908" s="16" t="str">
        <f t="shared" si="57"/>
        <v>('".DB::select("SELECT id_status FROM `status` WHERE `element_type` = 'task' AND status_type = 'client' AND name ='CANCELLED'")[0]-&gt;id_status."',907,1),</v>
      </c>
      <c r="AK908" s="16" t="str">
        <f t="shared" si="58"/>
        <v/>
      </c>
      <c r="AL908" s="16" t="str">
        <f t="shared" si="59"/>
        <v/>
      </c>
    </row>
    <row r="909" spans="1:38" x14ac:dyDescent="0.25">
      <c r="A909" s="16" t="s">
        <v>704</v>
      </c>
      <c r="B909" s="16" t="s">
        <v>3139</v>
      </c>
      <c r="C909" s="16" t="s">
        <v>27</v>
      </c>
      <c r="D909" s="16" t="s">
        <v>28</v>
      </c>
      <c r="E909" s="16" t="s">
        <v>29</v>
      </c>
      <c r="F909" s="16" t="s">
        <v>30</v>
      </c>
      <c r="G909" s="16" t="s">
        <v>63</v>
      </c>
      <c r="H909" s="16" t="s">
        <v>481</v>
      </c>
      <c r="I909" s="16" t="s">
        <v>35</v>
      </c>
      <c r="J909" s="16" t="s">
        <v>36</v>
      </c>
      <c r="M909" s="16" t="s">
        <v>54</v>
      </c>
      <c r="N909" s="7"/>
      <c r="O909" s="9">
        <v>45145</v>
      </c>
      <c r="P909" t="s">
        <v>1198</v>
      </c>
      <c r="Q909">
        <v>1</v>
      </c>
      <c r="R909">
        <v>24</v>
      </c>
      <c r="S909">
        <v>5</v>
      </c>
      <c r="T909" t="s">
        <v>2951</v>
      </c>
      <c r="U909">
        <v>64</v>
      </c>
      <c r="V909">
        <v>14</v>
      </c>
      <c r="W909">
        <v>56</v>
      </c>
      <c r="X909">
        <v>107</v>
      </c>
      <c r="Y909">
        <v>558</v>
      </c>
      <c r="Z909">
        <v>20</v>
      </c>
      <c r="AA909">
        <v>19</v>
      </c>
      <c r="AD909">
        <v>50</v>
      </c>
      <c r="AE909">
        <v>908</v>
      </c>
      <c r="AF909" s="16" t="s">
        <v>39</v>
      </c>
      <c r="AG909" s="16"/>
      <c r="AH909" s="16"/>
      <c r="AI909" s="16" t="str">
        <f t="shared" si="56"/>
        <v>(64,5,14,56,107,558,19, null, 50, 'L500 2024 EMEA',2024, '2023-08-07','2023-08-07','".Carbon::now()."','".Carbon::now()."'),</v>
      </c>
      <c r="AJ909" s="16" t="str">
        <f t="shared" si="57"/>
        <v>('".DB::select("SELECT id_status FROM `status` WHERE `element_type` = 'task' AND status_type = 'client' AND name ='CONFIRMED'")[0]-&gt;id_status."',908,1),</v>
      </c>
      <c r="AK909" s="16" t="str">
        <f t="shared" si="58"/>
        <v/>
      </c>
      <c r="AL909" s="16" t="str">
        <f t="shared" si="59"/>
        <v/>
      </c>
    </row>
    <row r="910" spans="1:38" x14ac:dyDescent="0.25">
      <c r="A910" s="16" t="s">
        <v>704</v>
      </c>
      <c r="B910" s="16" t="s">
        <v>3139</v>
      </c>
      <c r="C910" s="16" t="s">
        <v>27</v>
      </c>
      <c r="D910" s="16" t="s">
        <v>349</v>
      </c>
      <c r="E910" s="16" t="s">
        <v>2912</v>
      </c>
      <c r="F910" s="16" t="s">
        <v>30</v>
      </c>
      <c r="G910" s="16" t="s">
        <v>63</v>
      </c>
      <c r="H910" s="16" t="s">
        <v>481</v>
      </c>
      <c r="I910" s="16" t="s">
        <v>35</v>
      </c>
      <c r="J910" s="16" t="s">
        <v>36</v>
      </c>
      <c r="M910" s="16" t="s">
        <v>54</v>
      </c>
      <c r="N910" s="7">
        <v>45510</v>
      </c>
      <c r="O910" s="9">
        <v>45510</v>
      </c>
      <c r="P910" t="s">
        <v>5028</v>
      </c>
      <c r="Q910">
        <v>1</v>
      </c>
      <c r="R910">
        <v>24</v>
      </c>
      <c r="S910">
        <v>5</v>
      </c>
      <c r="T910" t="s">
        <v>4986</v>
      </c>
      <c r="U910">
        <v>166</v>
      </c>
      <c r="V910">
        <v>14</v>
      </c>
      <c r="W910">
        <v>56</v>
      </c>
      <c r="X910">
        <v>107</v>
      </c>
      <c r="Y910">
        <v>558</v>
      </c>
      <c r="Z910">
        <v>20</v>
      </c>
      <c r="AA910">
        <v>19</v>
      </c>
      <c r="AD910">
        <v>50</v>
      </c>
      <c r="AE910">
        <v>909</v>
      </c>
      <c r="AF910" s="16" t="s">
        <v>3143</v>
      </c>
      <c r="AG910" s="16"/>
      <c r="AH910" s="16"/>
      <c r="AI910" s="16" t="str">
        <f t="shared" si="56"/>
        <v>(166,5,14,56,107,558,19, null, 50, 'L500 2025 EMEA',2025, '2024-08-06','2024-08-06','".Carbon::now()."','".Carbon::now()."'),</v>
      </c>
      <c r="AJ910" s="16" t="str">
        <f t="shared" si="57"/>
        <v>('".DB::select("SELECT id_status FROM `status` WHERE `element_type` = 'task' AND status_type = 'client' AND name ='PRE-FORECAST'")[0]-&gt;id_status."',909,1),</v>
      </c>
      <c r="AK910" s="16" t="str">
        <f t="shared" si="58"/>
        <v/>
      </c>
      <c r="AL910" s="16" t="str">
        <f t="shared" si="59"/>
        <v/>
      </c>
    </row>
    <row r="911" spans="1:38" x14ac:dyDescent="0.25">
      <c r="A911" s="16" t="s">
        <v>286</v>
      </c>
      <c r="B911" s="16" t="s">
        <v>26</v>
      </c>
      <c r="C911" s="16" t="s">
        <v>27</v>
      </c>
      <c r="D911" s="16" t="s">
        <v>28</v>
      </c>
      <c r="E911" s="16" t="s">
        <v>81</v>
      </c>
      <c r="F911" s="16" t="s">
        <v>77</v>
      </c>
      <c r="G911" s="16" t="s">
        <v>82</v>
      </c>
      <c r="H911" s="16" t="s">
        <v>296</v>
      </c>
      <c r="I911" s="16" t="s">
        <v>73</v>
      </c>
      <c r="J911" s="16" t="s">
        <v>55</v>
      </c>
      <c r="M911" s="16"/>
      <c r="N911" s="7">
        <v>45016</v>
      </c>
      <c r="O911" s="9">
        <v>45016</v>
      </c>
      <c r="P911" t="s">
        <v>1201</v>
      </c>
      <c r="Q911">
        <v>1</v>
      </c>
      <c r="R911">
        <v>27</v>
      </c>
      <c r="S911">
        <v>5</v>
      </c>
      <c r="T911" t="s">
        <v>3018</v>
      </c>
      <c r="U911">
        <v>124</v>
      </c>
      <c r="V911">
        <v>14</v>
      </c>
      <c r="W911">
        <v>60</v>
      </c>
      <c r="X911">
        <v>63</v>
      </c>
      <c r="Y911">
        <v>736</v>
      </c>
      <c r="Z911">
        <v>4</v>
      </c>
      <c r="AA911">
        <v>22</v>
      </c>
      <c r="AE911">
        <v>910</v>
      </c>
      <c r="AF911" s="16" t="s">
        <v>24</v>
      </c>
      <c r="AG911" s="16"/>
      <c r="AH911" s="16"/>
      <c r="AI911" s="16" t="str">
        <f t="shared" si="56"/>
        <v>(124,5,14,60,63,736,22, null, null, 'L500 2024 UK',2024, '2023-03-31','2023-03-31','".Carbon::now()."','".Carbon::now()."'),</v>
      </c>
      <c r="AJ911" s="16" t="str">
        <f t="shared" si="57"/>
        <v>('".DB::select("SELECT id_status FROM `status` WHERE `element_type` = 'task' AND status_type = 'client' AND name ='CANCELLED'")[0]-&gt;id_status."',910,1),</v>
      </c>
      <c r="AK911" s="16" t="str">
        <f t="shared" si="58"/>
        <v/>
      </c>
      <c r="AL911" s="16" t="str">
        <f t="shared" si="59"/>
        <v/>
      </c>
    </row>
    <row r="912" spans="1:38" x14ac:dyDescent="0.25">
      <c r="A912" s="16" t="s">
        <v>286</v>
      </c>
      <c r="B912" s="16" t="s">
        <v>26</v>
      </c>
      <c r="C912" s="16" t="s">
        <v>27</v>
      </c>
      <c r="D912" s="16" t="s">
        <v>28</v>
      </c>
      <c r="E912" s="16" t="s">
        <v>81</v>
      </c>
      <c r="F912" s="16" t="s">
        <v>77</v>
      </c>
      <c r="G912" s="16" t="s">
        <v>82</v>
      </c>
      <c r="H912" s="16" t="s">
        <v>466</v>
      </c>
      <c r="I912" s="16" t="s">
        <v>73</v>
      </c>
      <c r="J912" s="16" t="s">
        <v>55</v>
      </c>
      <c r="M912" s="16"/>
      <c r="N912" s="7">
        <v>45016</v>
      </c>
      <c r="O912" s="9">
        <v>45016</v>
      </c>
      <c r="P912" t="s">
        <v>1201</v>
      </c>
      <c r="Q912">
        <v>1</v>
      </c>
      <c r="R912">
        <v>27</v>
      </c>
      <c r="S912">
        <v>5</v>
      </c>
      <c r="T912" t="s">
        <v>3018</v>
      </c>
      <c r="U912">
        <v>124</v>
      </c>
      <c r="V912">
        <v>14</v>
      </c>
      <c r="W912">
        <v>60</v>
      </c>
      <c r="X912">
        <v>63</v>
      </c>
      <c r="Y912">
        <v>757</v>
      </c>
      <c r="Z912">
        <v>4</v>
      </c>
      <c r="AA912">
        <v>22</v>
      </c>
      <c r="AE912">
        <v>911</v>
      </c>
      <c r="AF912" s="16" t="s">
        <v>24</v>
      </c>
      <c r="AG912" s="16"/>
      <c r="AH912" s="16"/>
      <c r="AI912" s="16" t="str">
        <f t="shared" si="56"/>
        <v>(124,5,14,60,63,757,22, null, null, 'L500 2024 UK',2024, '2023-03-31','2023-03-31','".Carbon::now()."','".Carbon::now()."'),</v>
      </c>
      <c r="AJ912" s="16" t="str">
        <f t="shared" si="57"/>
        <v>('".DB::select("SELECT id_status FROM `status` WHERE `element_type` = 'task' AND status_type = 'client' AND name ='CANCELLED'")[0]-&gt;id_status."',911,1),</v>
      </c>
      <c r="AK912" s="16" t="str">
        <f t="shared" si="58"/>
        <v/>
      </c>
      <c r="AL912" s="16" t="str">
        <f t="shared" si="59"/>
        <v/>
      </c>
    </row>
    <row r="913" spans="1:38" x14ac:dyDescent="0.25">
      <c r="A913" s="16" t="s">
        <v>354</v>
      </c>
      <c r="B913" s="16" t="s">
        <v>26</v>
      </c>
      <c r="C913" s="16" t="s">
        <v>27</v>
      </c>
      <c r="D913" s="16" t="s">
        <v>28</v>
      </c>
      <c r="E913" s="16" t="s">
        <v>29</v>
      </c>
      <c r="F913" s="16" t="s">
        <v>30</v>
      </c>
      <c r="G913" s="16" t="s">
        <v>355</v>
      </c>
      <c r="H913" s="16" t="s">
        <v>271</v>
      </c>
      <c r="I913" s="16" t="s">
        <v>35</v>
      </c>
      <c r="J913" s="16" t="s">
        <v>95</v>
      </c>
      <c r="M913" s="16"/>
      <c r="N913" s="7">
        <v>45163</v>
      </c>
      <c r="O913" s="9">
        <v>45163</v>
      </c>
      <c r="P913" t="s">
        <v>1196</v>
      </c>
      <c r="Q913">
        <v>1</v>
      </c>
      <c r="R913">
        <v>23</v>
      </c>
      <c r="S913">
        <v>5</v>
      </c>
      <c r="T913" t="s">
        <v>2948</v>
      </c>
      <c r="U913">
        <v>63</v>
      </c>
      <c r="V913">
        <v>14</v>
      </c>
      <c r="W913">
        <v>56</v>
      </c>
      <c r="X913">
        <v>80</v>
      </c>
      <c r="Y913">
        <v>566</v>
      </c>
      <c r="Z913">
        <v>20</v>
      </c>
      <c r="AA913">
        <v>8</v>
      </c>
      <c r="AE913">
        <v>912</v>
      </c>
      <c r="AF913" s="16" t="s">
        <v>24</v>
      </c>
      <c r="AG913" s="16"/>
      <c r="AH913" s="16"/>
      <c r="AI913" s="16" t="str">
        <f t="shared" si="56"/>
        <v>(63,5,14,56,80,566,8, null, null, 'L500 2024 EMEA',2024, '2023-08-25','2023-08-25','".Carbon::now()."','".Carbon::now()."'),</v>
      </c>
      <c r="AJ913" s="16" t="str">
        <f t="shared" si="57"/>
        <v>('".DB::select("SELECT id_status FROM `status` WHERE `element_type` = 'task' AND status_type = 'client' AND name ='CANCELLED'")[0]-&gt;id_status."',912,1),</v>
      </c>
      <c r="AK913" s="16" t="str">
        <f t="shared" si="58"/>
        <v/>
      </c>
      <c r="AL913" s="16" t="str">
        <f t="shared" si="59"/>
        <v/>
      </c>
    </row>
    <row r="914" spans="1:38" x14ac:dyDescent="0.25">
      <c r="A914" s="16" t="s">
        <v>365</v>
      </c>
      <c r="B914" s="16" t="s">
        <v>3139</v>
      </c>
      <c r="C914" s="16" t="s">
        <v>27</v>
      </c>
      <c r="D914" s="16" t="s">
        <v>28</v>
      </c>
      <c r="E914" s="16" t="s">
        <v>209</v>
      </c>
      <c r="F914" s="16" t="s">
        <v>155</v>
      </c>
      <c r="G914" s="16" t="s">
        <v>262</v>
      </c>
      <c r="H914" s="16" t="s">
        <v>1035</v>
      </c>
      <c r="I914" s="16" t="s">
        <v>73</v>
      </c>
      <c r="J914" s="16" t="s">
        <v>73</v>
      </c>
      <c r="M914" s="16" t="s">
        <v>54</v>
      </c>
      <c r="N914" s="7">
        <v>45089</v>
      </c>
      <c r="O914" s="9">
        <v>45089</v>
      </c>
      <c r="P914" t="s">
        <v>1195</v>
      </c>
      <c r="Q914">
        <v>1</v>
      </c>
      <c r="R914">
        <v>33</v>
      </c>
      <c r="S914">
        <v>4</v>
      </c>
      <c r="T914" t="s">
        <v>3029</v>
      </c>
      <c r="U914">
        <v>17</v>
      </c>
      <c r="V914">
        <v>14</v>
      </c>
      <c r="W914">
        <v>52</v>
      </c>
      <c r="X914">
        <v>28</v>
      </c>
      <c r="Y914">
        <v>579</v>
      </c>
      <c r="Z914">
        <v>4</v>
      </c>
      <c r="AA914">
        <v>4</v>
      </c>
      <c r="AD914">
        <v>50</v>
      </c>
      <c r="AE914">
        <v>913</v>
      </c>
      <c r="AF914" s="16" t="s">
        <v>39</v>
      </c>
      <c r="AG914" s="16"/>
      <c r="AH914" s="16"/>
      <c r="AI914" s="16" t="str">
        <f t="shared" si="56"/>
        <v>(17,4,14,52,28,579,4, null, 50, 'L500 2024 Asia Pacific',2024, '2023-06-12','2023-06-12','".Carbon::now()."','".Carbon::now()."'),</v>
      </c>
      <c r="AJ914" s="16" t="str">
        <f t="shared" si="57"/>
        <v>('".DB::select("SELECT id_status FROM `status` WHERE `element_type` = 'task' AND status_type = 'client' AND name ='CONFIRMED'")[0]-&gt;id_status."',913,1),</v>
      </c>
      <c r="AK914" s="16" t="str">
        <f t="shared" si="58"/>
        <v/>
      </c>
      <c r="AL914" s="16" t="str">
        <f t="shared" si="59"/>
        <v/>
      </c>
    </row>
    <row r="915" spans="1:38" x14ac:dyDescent="0.25">
      <c r="A915" s="16" t="s">
        <v>303</v>
      </c>
      <c r="B915" s="16" t="s">
        <v>3139</v>
      </c>
      <c r="C915" s="16" t="s">
        <v>27</v>
      </c>
      <c r="D915" s="16" t="s">
        <v>28</v>
      </c>
      <c r="E915" s="16" t="s">
        <v>192</v>
      </c>
      <c r="F915" s="16" t="s">
        <v>155</v>
      </c>
      <c r="G915" s="16" t="s">
        <v>304</v>
      </c>
      <c r="H915" s="16" t="s">
        <v>310</v>
      </c>
      <c r="I915" s="16" t="s">
        <v>73</v>
      </c>
      <c r="J915" s="16" t="s">
        <v>3174</v>
      </c>
      <c r="M915" s="16"/>
      <c r="N915" s="7">
        <v>45089</v>
      </c>
      <c r="O915" s="9">
        <v>45089</v>
      </c>
      <c r="P915" t="s">
        <v>1195</v>
      </c>
      <c r="Q915">
        <v>1</v>
      </c>
      <c r="R915">
        <v>31</v>
      </c>
      <c r="S915">
        <v>5</v>
      </c>
      <c r="T915" t="s">
        <v>2920</v>
      </c>
      <c r="U915">
        <v>24</v>
      </c>
      <c r="V915">
        <v>14</v>
      </c>
      <c r="W915">
        <v>52</v>
      </c>
      <c r="X915">
        <v>9</v>
      </c>
      <c r="Y915">
        <v>638</v>
      </c>
      <c r="Z915">
        <v>4</v>
      </c>
      <c r="AA915">
        <v>45</v>
      </c>
      <c r="AE915">
        <v>914</v>
      </c>
      <c r="AF915" s="16" t="s">
        <v>24</v>
      </c>
      <c r="AG915" s="16"/>
      <c r="AH915" s="16"/>
      <c r="AI915" s="16" t="str">
        <f t="shared" si="56"/>
        <v>(24,5,14,52,9,638,45, null, null, 'L500 2024 Asia-Pacific',2024, '2023-06-12','2023-06-12','".Carbon::now()."','".Carbon::now()."'),</v>
      </c>
      <c r="AJ915" s="16" t="str">
        <f t="shared" si="57"/>
        <v>('".DB::select("SELECT id_status FROM `status` WHERE `element_type` = 'task' AND status_type = 'client' AND name ='CANCELLED'")[0]-&gt;id_status."',914,1),</v>
      </c>
      <c r="AK915" s="16" t="str">
        <f t="shared" si="58"/>
        <v/>
      </c>
      <c r="AL915" s="16" t="str">
        <f t="shared" si="59"/>
        <v/>
      </c>
    </row>
    <row r="916" spans="1:38" x14ac:dyDescent="0.25">
      <c r="A916" s="16" t="s">
        <v>303</v>
      </c>
      <c r="B916" s="16" t="s">
        <v>3139</v>
      </c>
      <c r="C916" s="16" t="s">
        <v>27</v>
      </c>
      <c r="D916" s="16" t="s">
        <v>28</v>
      </c>
      <c r="E916" s="16" t="s">
        <v>192</v>
      </c>
      <c r="F916" s="16" t="s">
        <v>155</v>
      </c>
      <c r="G916" s="16" t="s">
        <v>304</v>
      </c>
      <c r="H916" s="16" t="s">
        <v>311</v>
      </c>
      <c r="I916" s="16" t="s">
        <v>73</v>
      </c>
      <c r="J916" s="16" t="s">
        <v>3174</v>
      </c>
      <c r="M916" s="16"/>
      <c r="N916" s="7">
        <v>45089</v>
      </c>
      <c r="O916" s="9">
        <v>45089</v>
      </c>
      <c r="P916" t="s">
        <v>1195</v>
      </c>
      <c r="Q916">
        <v>1</v>
      </c>
      <c r="R916">
        <v>31</v>
      </c>
      <c r="S916">
        <v>5</v>
      </c>
      <c r="T916" t="s">
        <v>2920</v>
      </c>
      <c r="U916">
        <v>24</v>
      </c>
      <c r="V916">
        <v>14</v>
      </c>
      <c r="W916">
        <v>52</v>
      </c>
      <c r="X916">
        <v>9</v>
      </c>
      <c r="Y916">
        <v>655</v>
      </c>
      <c r="Z916">
        <v>4</v>
      </c>
      <c r="AA916">
        <v>45</v>
      </c>
      <c r="AE916">
        <v>915</v>
      </c>
      <c r="AF916" s="16" t="s">
        <v>24</v>
      </c>
      <c r="AG916" s="16"/>
      <c r="AH916" s="16"/>
      <c r="AI916" s="16" t="str">
        <f t="shared" si="56"/>
        <v>(24,5,14,52,9,655,45, null, null, 'L500 2024 Asia-Pacific',2024, '2023-06-12','2023-06-12','".Carbon::now()."','".Carbon::now()."'),</v>
      </c>
      <c r="AJ916" s="16" t="str">
        <f t="shared" si="57"/>
        <v>('".DB::select("SELECT id_status FROM `status` WHERE `element_type` = 'task' AND status_type = 'client' AND name ='CANCELLED'")[0]-&gt;id_status."',915,1),</v>
      </c>
      <c r="AK916" s="16" t="str">
        <f t="shared" si="58"/>
        <v/>
      </c>
      <c r="AL916" s="16" t="str">
        <f t="shared" si="59"/>
        <v/>
      </c>
    </row>
    <row r="917" spans="1:38" x14ac:dyDescent="0.25">
      <c r="A917" s="16" t="s">
        <v>303</v>
      </c>
      <c r="B917" s="16" t="s">
        <v>3139</v>
      </c>
      <c r="C917" s="16" t="s">
        <v>27</v>
      </c>
      <c r="D917" s="16" t="s">
        <v>28</v>
      </c>
      <c r="E917" s="16" t="s">
        <v>192</v>
      </c>
      <c r="F917" s="16" t="s">
        <v>155</v>
      </c>
      <c r="G917" s="16" t="s">
        <v>304</v>
      </c>
      <c r="H917" s="16" t="s">
        <v>3490</v>
      </c>
      <c r="I917" s="16" t="s">
        <v>73</v>
      </c>
      <c r="J917" s="16" t="s">
        <v>3174</v>
      </c>
      <c r="M917" s="16"/>
      <c r="N917" s="7">
        <v>45089</v>
      </c>
      <c r="O917" s="9">
        <v>45089</v>
      </c>
      <c r="P917" t="s">
        <v>1195</v>
      </c>
      <c r="Q917">
        <v>1</v>
      </c>
      <c r="R917">
        <v>31</v>
      </c>
      <c r="S917">
        <v>5</v>
      </c>
      <c r="T917" t="s">
        <v>2920</v>
      </c>
      <c r="U917">
        <v>24</v>
      </c>
      <c r="V917">
        <v>14</v>
      </c>
      <c r="W917">
        <v>52</v>
      </c>
      <c r="X917">
        <v>9</v>
      </c>
      <c r="Y917">
        <v>777</v>
      </c>
      <c r="Z917">
        <v>4</v>
      </c>
      <c r="AA917">
        <v>45</v>
      </c>
      <c r="AE917">
        <v>916</v>
      </c>
      <c r="AF917" s="16" t="s">
        <v>24</v>
      </c>
      <c r="AG917" s="16"/>
      <c r="AH917" s="16"/>
      <c r="AI917" s="16" t="str">
        <f t="shared" si="56"/>
        <v>(24,5,14,52,9,777,45, null, null, 'L500 2024 Asia-Pacific',2024, '2023-06-12','2023-06-12','".Carbon::now()."','".Carbon::now()."'),</v>
      </c>
      <c r="AJ917" s="16" t="str">
        <f t="shared" si="57"/>
        <v>('".DB::select("SELECT id_status FROM `status` WHERE `element_type` = 'task' AND status_type = 'client' AND name ='CANCELLED'")[0]-&gt;id_status."',916,1),</v>
      </c>
      <c r="AK917" s="16" t="str">
        <f t="shared" si="58"/>
        <v/>
      </c>
      <c r="AL917" s="16" t="str">
        <f t="shared" si="59"/>
        <v/>
      </c>
    </row>
    <row r="918" spans="1:38" x14ac:dyDescent="0.25">
      <c r="A918" s="16" t="s">
        <v>303</v>
      </c>
      <c r="B918" s="16" t="s">
        <v>3139</v>
      </c>
      <c r="C918" s="16" t="s">
        <v>27</v>
      </c>
      <c r="D918" s="16" t="s">
        <v>28</v>
      </c>
      <c r="E918" s="16" t="s">
        <v>192</v>
      </c>
      <c r="F918" s="16" t="s">
        <v>155</v>
      </c>
      <c r="G918" s="16" t="s">
        <v>304</v>
      </c>
      <c r="H918" s="16" t="s">
        <v>312</v>
      </c>
      <c r="I918" s="16" t="s">
        <v>73</v>
      </c>
      <c r="J918" s="16" t="s">
        <v>3174</v>
      </c>
      <c r="M918" s="16"/>
      <c r="N918" s="7">
        <v>45089</v>
      </c>
      <c r="O918" s="9">
        <v>45089</v>
      </c>
      <c r="P918" t="s">
        <v>1195</v>
      </c>
      <c r="Q918">
        <v>1</v>
      </c>
      <c r="R918">
        <v>31</v>
      </c>
      <c r="S918">
        <v>5</v>
      </c>
      <c r="T918" t="s">
        <v>2920</v>
      </c>
      <c r="U918">
        <v>24</v>
      </c>
      <c r="V918">
        <v>14</v>
      </c>
      <c r="W918">
        <v>52</v>
      </c>
      <c r="X918">
        <v>9</v>
      </c>
      <c r="Y918">
        <v>778</v>
      </c>
      <c r="Z918">
        <v>4</v>
      </c>
      <c r="AA918">
        <v>45</v>
      </c>
      <c r="AE918">
        <v>917</v>
      </c>
      <c r="AF918" s="16" t="s">
        <v>24</v>
      </c>
      <c r="AG918" s="16"/>
      <c r="AH918" s="16"/>
      <c r="AI918" s="16" t="str">
        <f t="shared" si="56"/>
        <v>(24,5,14,52,9,778,45, null, null, 'L500 2024 Asia-Pacific',2024, '2023-06-12','2023-06-12','".Carbon::now()."','".Carbon::now()."'),</v>
      </c>
      <c r="AJ918" s="16" t="str">
        <f t="shared" si="57"/>
        <v>('".DB::select("SELECT id_status FROM `status` WHERE `element_type` = 'task' AND status_type = 'client' AND name ='CANCELLED'")[0]-&gt;id_status."',917,1),</v>
      </c>
      <c r="AK918" s="16" t="str">
        <f t="shared" si="58"/>
        <v/>
      </c>
      <c r="AL918" s="16" t="str">
        <f t="shared" si="59"/>
        <v/>
      </c>
    </row>
    <row r="919" spans="1:38" x14ac:dyDescent="0.25">
      <c r="A919" s="16" t="s">
        <v>303</v>
      </c>
      <c r="B919" s="16" t="s">
        <v>3139</v>
      </c>
      <c r="C919" s="16" t="s">
        <v>27</v>
      </c>
      <c r="D919" s="16" t="s">
        <v>28</v>
      </c>
      <c r="E919" s="16" t="s">
        <v>192</v>
      </c>
      <c r="F919" s="16" t="s">
        <v>155</v>
      </c>
      <c r="G919" s="16" t="s">
        <v>304</v>
      </c>
      <c r="H919" s="16" t="s">
        <v>3492</v>
      </c>
      <c r="I919" s="16" t="s">
        <v>73</v>
      </c>
      <c r="J919" s="16" t="s">
        <v>3174</v>
      </c>
      <c r="M919" s="16"/>
      <c r="N919" s="7">
        <v>45089</v>
      </c>
      <c r="O919" s="9">
        <v>45089</v>
      </c>
      <c r="P919" t="s">
        <v>1195</v>
      </c>
      <c r="Q919">
        <v>1</v>
      </c>
      <c r="R919">
        <v>31</v>
      </c>
      <c r="S919">
        <v>5</v>
      </c>
      <c r="T919" t="s">
        <v>2920</v>
      </c>
      <c r="U919">
        <v>24</v>
      </c>
      <c r="V919">
        <v>14</v>
      </c>
      <c r="W919">
        <v>52</v>
      </c>
      <c r="X919">
        <v>9</v>
      </c>
      <c r="Y919">
        <v>887</v>
      </c>
      <c r="Z919">
        <v>4</v>
      </c>
      <c r="AA919">
        <v>45</v>
      </c>
      <c r="AE919">
        <v>918</v>
      </c>
      <c r="AF919" s="16" t="s">
        <v>24</v>
      </c>
      <c r="AG919" s="16"/>
      <c r="AH919" s="16"/>
      <c r="AI919" s="16" t="str">
        <f t="shared" si="56"/>
        <v>(24,5,14,52,9,887,45, null, null, 'L500 2024 Asia-Pacific',2024, '2023-06-12','2023-06-12','".Carbon::now()."','".Carbon::now()."'),</v>
      </c>
      <c r="AJ919" s="16" t="str">
        <f t="shared" si="57"/>
        <v>('".DB::select("SELECT id_status FROM `status` WHERE `element_type` = 'task' AND status_type = 'client' AND name ='CANCELLED'")[0]-&gt;id_status."',918,1),</v>
      </c>
      <c r="AK919" s="16" t="str">
        <f t="shared" si="58"/>
        <v/>
      </c>
      <c r="AL919" s="16" t="str">
        <f t="shared" si="59"/>
        <v/>
      </c>
    </row>
    <row r="920" spans="1:38" x14ac:dyDescent="0.25">
      <c r="A920" s="16" t="s">
        <v>354</v>
      </c>
      <c r="B920" s="16" t="s">
        <v>26</v>
      </c>
      <c r="C920" s="16" t="s">
        <v>27</v>
      </c>
      <c r="D920" s="16" t="s">
        <v>28</v>
      </c>
      <c r="E920" s="16" t="s">
        <v>29</v>
      </c>
      <c r="F920" s="16" t="s">
        <v>30</v>
      </c>
      <c r="G920" s="16" t="s">
        <v>355</v>
      </c>
      <c r="H920" s="16" t="s">
        <v>361</v>
      </c>
      <c r="I920" s="16" t="s">
        <v>35</v>
      </c>
      <c r="J920" s="16" t="s">
        <v>95</v>
      </c>
      <c r="M920" s="16"/>
      <c r="N920" s="7">
        <v>45163</v>
      </c>
      <c r="O920" s="9">
        <v>45163</v>
      </c>
      <c r="P920" t="s">
        <v>1196</v>
      </c>
      <c r="Q920">
        <v>1</v>
      </c>
      <c r="R920">
        <v>23</v>
      </c>
      <c r="S920">
        <v>5</v>
      </c>
      <c r="T920" t="s">
        <v>2948</v>
      </c>
      <c r="U920">
        <v>63</v>
      </c>
      <c r="V920">
        <v>14</v>
      </c>
      <c r="W920">
        <v>56</v>
      </c>
      <c r="X920">
        <v>80</v>
      </c>
      <c r="Y920">
        <v>621</v>
      </c>
      <c r="Z920">
        <v>20</v>
      </c>
      <c r="AA920">
        <v>8</v>
      </c>
      <c r="AE920">
        <v>919</v>
      </c>
      <c r="AF920" s="16" t="s">
        <v>24</v>
      </c>
      <c r="AG920" s="16"/>
      <c r="AH920" s="16"/>
      <c r="AI920" s="16" t="str">
        <f t="shared" si="56"/>
        <v>(63,5,14,56,80,621,8, null, null, 'L500 2024 EMEA',2024, '2023-08-25','2023-08-25','".Carbon::now()."','".Carbon::now()."'),</v>
      </c>
      <c r="AJ920" s="16" t="str">
        <f t="shared" si="57"/>
        <v>('".DB::select("SELECT id_status FROM `status` WHERE `element_type` = 'task' AND status_type = 'client' AND name ='CANCELLED'")[0]-&gt;id_status."',919,1),</v>
      </c>
      <c r="AK920" s="16" t="str">
        <f t="shared" si="58"/>
        <v/>
      </c>
      <c r="AL920" s="16" t="str">
        <f t="shared" si="59"/>
        <v/>
      </c>
    </row>
    <row r="921" spans="1:38" x14ac:dyDescent="0.25">
      <c r="A921" s="16" t="s">
        <v>354</v>
      </c>
      <c r="B921" s="16" t="s">
        <v>26</v>
      </c>
      <c r="C921" s="16" t="s">
        <v>27</v>
      </c>
      <c r="D921" s="16" t="s">
        <v>28</v>
      </c>
      <c r="E921" s="16" t="s">
        <v>29</v>
      </c>
      <c r="F921" s="16" t="s">
        <v>30</v>
      </c>
      <c r="G921" s="16" t="s">
        <v>355</v>
      </c>
      <c r="H921" s="16" t="s">
        <v>360</v>
      </c>
      <c r="I921" s="16" t="s">
        <v>35</v>
      </c>
      <c r="J921" s="16" t="s">
        <v>95</v>
      </c>
      <c r="M921" s="16"/>
      <c r="N921" s="7">
        <v>45163</v>
      </c>
      <c r="O921" s="9">
        <v>45163</v>
      </c>
      <c r="P921" t="s">
        <v>1196</v>
      </c>
      <c r="Q921">
        <v>1</v>
      </c>
      <c r="R921">
        <v>23</v>
      </c>
      <c r="S921">
        <v>5</v>
      </c>
      <c r="T921" t="s">
        <v>2948</v>
      </c>
      <c r="U921">
        <v>63</v>
      </c>
      <c r="V921">
        <v>14</v>
      </c>
      <c r="W921">
        <v>56</v>
      </c>
      <c r="X921">
        <v>80</v>
      </c>
      <c r="Y921">
        <v>628</v>
      </c>
      <c r="Z921">
        <v>20</v>
      </c>
      <c r="AA921">
        <v>8</v>
      </c>
      <c r="AE921">
        <v>920</v>
      </c>
      <c r="AF921" s="16" t="s">
        <v>24</v>
      </c>
      <c r="AG921" s="16"/>
      <c r="AH921" s="16"/>
      <c r="AI921" s="16" t="str">
        <f t="shared" si="56"/>
        <v>(63,5,14,56,80,628,8, null, null, 'L500 2024 EMEA',2024, '2023-08-25','2023-08-25','".Carbon::now()."','".Carbon::now()."'),</v>
      </c>
      <c r="AJ921" s="16" t="str">
        <f t="shared" si="57"/>
        <v>('".DB::select("SELECT id_status FROM `status` WHERE `element_type` = 'task' AND status_type = 'client' AND name ='CANCELLED'")[0]-&gt;id_status."',920,1),</v>
      </c>
      <c r="AK921" s="16" t="str">
        <f t="shared" si="58"/>
        <v/>
      </c>
      <c r="AL921" s="16" t="str">
        <f t="shared" si="59"/>
        <v/>
      </c>
    </row>
    <row r="922" spans="1:38" x14ac:dyDescent="0.25">
      <c r="A922" s="16" t="s">
        <v>704</v>
      </c>
      <c r="B922" s="16" t="s">
        <v>3139</v>
      </c>
      <c r="C922" s="16" t="s">
        <v>27</v>
      </c>
      <c r="D922" s="16" t="s">
        <v>28</v>
      </c>
      <c r="E922" s="16" t="s">
        <v>29</v>
      </c>
      <c r="F922" s="16" t="s">
        <v>30</v>
      </c>
      <c r="G922" s="16" t="s">
        <v>63</v>
      </c>
      <c r="H922" s="16" t="s">
        <v>439</v>
      </c>
      <c r="I922" s="16" t="s">
        <v>35</v>
      </c>
      <c r="J922" s="16" t="s">
        <v>36</v>
      </c>
      <c r="M922" s="16" t="s">
        <v>54</v>
      </c>
      <c r="N922" s="7"/>
      <c r="O922" s="9">
        <v>45145</v>
      </c>
      <c r="P922" t="s">
        <v>1198</v>
      </c>
      <c r="Q922">
        <v>1</v>
      </c>
      <c r="R922">
        <v>24</v>
      </c>
      <c r="S922">
        <v>5</v>
      </c>
      <c r="T922" t="s">
        <v>2951</v>
      </c>
      <c r="U922">
        <v>64</v>
      </c>
      <c r="V922">
        <v>14</v>
      </c>
      <c r="W922">
        <v>56</v>
      </c>
      <c r="X922">
        <v>107</v>
      </c>
      <c r="Y922">
        <v>671</v>
      </c>
      <c r="Z922">
        <v>20</v>
      </c>
      <c r="AA922">
        <v>19</v>
      </c>
      <c r="AD922">
        <v>50</v>
      </c>
      <c r="AE922">
        <v>921</v>
      </c>
      <c r="AF922" s="16" t="s">
        <v>39</v>
      </c>
      <c r="AG922" s="16"/>
      <c r="AH922" s="16"/>
      <c r="AI922" s="16" t="str">
        <f t="shared" si="56"/>
        <v>(64,5,14,56,107,671,19, null, 50, 'L500 2024 EMEA',2024, '2023-08-07','2023-08-07','".Carbon::now()."','".Carbon::now()."'),</v>
      </c>
      <c r="AJ922" s="16" t="str">
        <f t="shared" si="57"/>
        <v>('".DB::select("SELECT id_status FROM `status` WHERE `element_type` = 'task' AND status_type = 'client' AND name ='CONFIRMED'")[0]-&gt;id_status."',921,1),</v>
      </c>
      <c r="AK922" s="16" t="str">
        <f t="shared" si="58"/>
        <v/>
      </c>
      <c r="AL922" s="16" t="str">
        <f t="shared" si="59"/>
        <v/>
      </c>
    </row>
    <row r="923" spans="1:38" x14ac:dyDescent="0.25">
      <c r="A923" s="16" t="s">
        <v>704</v>
      </c>
      <c r="B923" s="16" t="s">
        <v>3139</v>
      </c>
      <c r="C923" s="16" t="s">
        <v>27</v>
      </c>
      <c r="D923" s="16" t="s">
        <v>349</v>
      </c>
      <c r="E923" s="16" t="s">
        <v>2912</v>
      </c>
      <c r="F923" s="16" t="s">
        <v>30</v>
      </c>
      <c r="G923" s="16" t="s">
        <v>63</v>
      </c>
      <c r="H923" s="16" t="s">
        <v>439</v>
      </c>
      <c r="I923" s="16" t="s">
        <v>35</v>
      </c>
      <c r="J923" s="16" t="s">
        <v>36</v>
      </c>
      <c r="M923" s="16" t="s">
        <v>54</v>
      </c>
      <c r="N923" s="7">
        <v>45510</v>
      </c>
      <c r="O923" s="9">
        <v>45510</v>
      </c>
      <c r="P923" t="s">
        <v>5028</v>
      </c>
      <c r="Q923">
        <v>1</v>
      </c>
      <c r="R923">
        <v>24</v>
      </c>
      <c r="S923">
        <v>5</v>
      </c>
      <c r="T923" t="s">
        <v>4986</v>
      </c>
      <c r="U923">
        <v>166</v>
      </c>
      <c r="V923">
        <v>14</v>
      </c>
      <c r="W923">
        <v>56</v>
      </c>
      <c r="X923">
        <v>107</v>
      </c>
      <c r="Y923">
        <v>671</v>
      </c>
      <c r="Z923">
        <v>20</v>
      </c>
      <c r="AA923">
        <v>19</v>
      </c>
      <c r="AD923">
        <v>50</v>
      </c>
      <c r="AE923">
        <v>922</v>
      </c>
      <c r="AF923" s="16" t="s">
        <v>3143</v>
      </c>
      <c r="AG923" s="16"/>
      <c r="AH923" s="16"/>
      <c r="AI923" s="16" t="str">
        <f t="shared" si="56"/>
        <v>(166,5,14,56,107,671,19, null, 50, 'L500 2025 EMEA',2025, '2024-08-06','2024-08-06','".Carbon::now()."','".Carbon::now()."'),</v>
      </c>
      <c r="AJ923" s="16" t="str">
        <f t="shared" si="57"/>
        <v>('".DB::select("SELECT id_status FROM `status` WHERE `element_type` = 'task' AND status_type = 'client' AND name ='PRE-FORECAST'")[0]-&gt;id_status."',922,1),</v>
      </c>
      <c r="AK923" s="16" t="str">
        <f t="shared" si="58"/>
        <v/>
      </c>
      <c r="AL923" s="16" t="str">
        <f t="shared" si="59"/>
        <v/>
      </c>
    </row>
    <row r="924" spans="1:38" x14ac:dyDescent="0.25">
      <c r="A924" s="16" t="s">
        <v>704</v>
      </c>
      <c r="B924" s="16" t="s">
        <v>3139</v>
      </c>
      <c r="C924" s="16" t="s">
        <v>27</v>
      </c>
      <c r="D924" s="16" t="s">
        <v>28</v>
      </c>
      <c r="E924" s="16" t="s">
        <v>29</v>
      </c>
      <c r="F924" s="16" t="s">
        <v>30</v>
      </c>
      <c r="G924" s="16" t="s">
        <v>63</v>
      </c>
      <c r="H924" s="16" t="s">
        <v>709</v>
      </c>
      <c r="I924" s="16" t="s">
        <v>35</v>
      </c>
      <c r="J924" s="16" t="s">
        <v>36</v>
      </c>
      <c r="M924" s="16" t="s">
        <v>54</v>
      </c>
      <c r="N924" s="7"/>
      <c r="O924" s="9">
        <v>45145</v>
      </c>
      <c r="P924" t="s">
        <v>1198</v>
      </c>
      <c r="Q924">
        <v>1</v>
      </c>
      <c r="R924">
        <v>24</v>
      </c>
      <c r="S924">
        <v>5</v>
      </c>
      <c r="T924" t="s">
        <v>2951</v>
      </c>
      <c r="U924">
        <v>64</v>
      </c>
      <c r="V924">
        <v>14</v>
      </c>
      <c r="W924">
        <v>56</v>
      </c>
      <c r="X924">
        <v>107</v>
      </c>
      <c r="Y924">
        <v>693</v>
      </c>
      <c r="Z924">
        <v>20</v>
      </c>
      <c r="AA924">
        <v>19</v>
      </c>
      <c r="AD924">
        <v>50</v>
      </c>
      <c r="AE924">
        <v>923</v>
      </c>
      <c r="AF924" s="16" t="s">
        <v>39</v>
      </c>
      <c r="AG924" s="16"/>
      <c r="AH924" s="16"/>
      <c r="AI924" s="16" t="str">
        <f t="shared" si="56"/>
        <v>(64,5,14,56,107,693,19, null, 50, 'L500 2024 EMEA',2024, '2023-08-07','2023-08-07','".Carbon::now()."','".Carbon::now()."'),</v>
      </c>
      <c r="AJ924" s="16" t="str">
        <f t="shared" si="57"/>
        <v>('".DB::select("SELECT id_status FROM `status` WHERE `element_type` = 'task' AND status_type = 'client' AND name ='CONFIRMED'")[0]-&gt;id_status."',923,1),</v>
      </c>
      <c r="AK924" s="16" t="str">
        <f t="shared" si="58"/>
        <v/>
      </c>
      <c r="AL924" s="16" t="str">
        <f t="shared" si="59"/>
        <v/>
      </c>
    </row>
    <row r="925" spans="1:38" x14ac:dyDescent="0.25">
      <c r="A925" s="16" t="s">
        <v>704</v>
      </c>
      <c r="B925" s="16" t="s">
        <v>3139</v>
      </c>
      <c r="C925" s="16" t="s">
        <v>27</v>
      </c>
      <c r="D925" s="16" t="s">
        <v>349</v>
      </c>
      <c r="E925" s="16" t="s">
        <v>2912</v>
      </c>
      <c r="F925" s="16" t="s">
        <v>30</v>
      </c>
      <c r="G925" s="16" t="s">
        <v>63</v>
      </c>
      <c r="H925" s="16" t="s">
        <v>709</v>
      </c>
      <c r="I925" s="16" t="s">
        <v>35</v>
      </c>
      <c r="J925" s="16" t="s">
        <v>36</v>
      </c>
      <c r="M925" s="16" t="s">
        <v>54</v>
      </c>
      <c r="N925" s="7">
        <v>45510</v>
      </c>
      <c r="O925" s="9">
        <v>45510</v>
      </c>
      <c r="P925" t="s">
        <v>5028</v>
      </c>
      <c r="Q925">
        <v>1</v>
      </c>
      <c r="R925">
        <v>24</v>
      </c>
      <c r="S925">
        <v>5</v>
      </c>
      <c r="T925" t="s">
        <v>4986</v>
      </c>
      <c r="U925">
        <v>166</v>
      </c>
      <c r="V925">
        <v>14</v>
      </c>
      <c r="W925">
        <v>56</v>
      </c>
      <c r="X925">
        <v>107</v>
      </c>
      <c r="Y925">
        <v>693</v>
      </c>
      <c r="Z925">
        <v>20</v>
      </c>
      <c r="AA925">
        <v>19</v>
      </c>
      <c r="AD925">
        <v>50</v>
      </c>
      <c r="AE925">
        <v>924</v>
      </c>
      <c r="AF925" s="16" t="s">
        <v>3143</v>
      </c>
      <c r="AG925" s="16"/>
      <c r="AH925" s="16"/>
      <c r="AI925" s="16" t="str">
        <f t="shared" si="56"/>
        <v>(166,5,14,56,107,693,19, null, 50, 'L500 2025 EMEA',2025, '2024-08-06','2024-08-06','".Carbon::now()."','".Carbon::now()."'),</v>
      </c>
      <c r="AJ925" s="16" t="str">
        <f t="shared" si="57"/>
        <v>('".DB::select("SELECT id_status FROM `status` WHERE `element_type` = 'task' AND status_type = 'client' AND name ='PRE-FORECAST'")[0]-&gt;id_status."',924,1),</v>
      </c>
      <c r="AK925" s="16" t="str">
        <f t="shared" si="58"/>
        <v/>
      </c>
      <c r="AL925" s="16" t="str">
        <f t="shared" si="59"/>
        <v/>
      </c>
    </row>
    <row r="926" spans="1:38" x14ac:dyDescent="0.25">
      <c r="A926" s="16" t="s">
        <v>354</v>
      </c>
      <c r="B926" s="16" t="s">
        <v>26</v>
      </c>
      <c r="C926" s="16" t="s">
        <v>27</v>
      </c>
      <c r="D926" s="16" t="s">
        <v>28</v>
      </c>
      <c r="E926" s="16" t="s">
        <v>29</v>
      </c>
      <c r="F926" s="16" t="s">
        <v>30</v>
      </c>
      <c r="G926" s="16" t="s">
        <v>355</v>
      </c>
      <c r="H926" s="16" t="s">
        <v>362</v>
      </c>
      <c r="I926" s="16" t="s">
        <v>35</v>
      </c>
      <c r="J926" s="16" t="s">
        <v>95</v>
      </c>
      <c r="M926" s="16"/>
      <c r="N926" s="7">
        <v>45163</v>
      </c>
      <c r="O926" s="9">
        <v>45163</v>
      </c>
      <c r="P926" t="s">
        <v>1196</v>
      </c>
      <c r="Q926">
        <v>1</v>
      </c>
      <c r="R926">
        <v>23</v>
      </c>
      <c r="S926">
        <v>5</v>
      </c>
      <c r="T926" t="s">
        <v>2948</v>
      </c>
      <c r="U926">
        <v>63</v>
      </c>
      <c r="V926">
        <v>14</v>
      </c>
      <c r="W926">
        <v>56</v>
      </c>
      <c r="X926">
        <v>80</v>
      </c>
      <c r="Y926">
        <v>717</v>
      </c>
      <c r="Z926">
        <v>20</v>
      </c>
      <c r="AA926">
        <v>8</v>
      </c>
      <c r="AE926">
        <v>925</v>
      </c>
      <c r="AF926" s="16" t="s">
        <v>24</v>
      </c>
      <c r="AG926" s="16"/>
      <c r="AH926" s="16"/>
      <c r="AI926" s="16" t="str">
        <f t="shared" si="56"/>
        <v>(63,5,14,56,80,717,8, null, null, 'L500 2024 EMEA',2024, '2023-08-25','2023-08-25','".Carbon::now()."','".Carbon::now()."'),</v>
      </c>
      <c r="AJ926" s="16" t="str">
        <f t="shared" si="57"/>
        <v>('".DB::select("SELECT id_status FROM `status` WHERE `element_type` = 'task' AND status_type = 'client' AND name ='CANCELLED'")[0]-&gt;id_status."',925,1),</v>
      </c>
      <c r="AK926" s="16" t="str">
        <f t="shared" si="58"/>
        <v/>
      </c>
      <c r="AL926" s="16" t="str">
        <f t="shared" si="59"/>
        <v/>
      </c>
    </row>
    <row r="927" spans="1:38" x14ac:dyDescent="0.25">
      <c r="A927" s="16" t="s">
        <v>704</v>
      </c>
      <c r="B927" s="16" t="s">
        <v>3139</v>
      </c>
      <c r="C927" s="16" t="s">
        <v>27</v>
      </c>
      <c r="D927" s="16" t="s">
        <v>28</v>
      </c>
      <c r="E927" s="16" t="s">
        <v>29</v>
      </c>
      <c r="F927" s="16" t="s">
        <v>30</v>
      </c>
      <c r="G927" s="16" t="s">
        <v>63</v>
      </c>
      <c r="H927" s="16" t="s">
        <v>362</v>
      </c>
      <c r="I927" s="16" t="s">
        <v>35</v>
      </c>
      <c r="J927" s="16" t="s">
        <v>36</v>
      </c>
      <c r="M927" s="16" t="s">
        <v>54</v>
      </c>
      <c r="N927" s="7"/>
      <c r="O927" s="9">
        <v>45145</v>
      </c>
      <c r="P927" t="s">
        <v>1198</v>
      </c>
      <c r="Q927">
        <v>1</v>
      </c>
      <c r="R927">
        <v>24</v>
      </c>
      <c r="S927">
        <v>5</v>
      </c>
      <c r="T927" t="s">
        <v>2951</v>
      </c>
      <c r="U927">
        <v>64</v>
      </c>
      <c r="V927">
        <v>14</v>
      </c>
      <c r="W927">
        <v>56</v>
      </c>
      <c r="X927">
        <v>107</v>
      </c>
      <c r="Y927">
        <v>717</v>
      </c>
      <c r="Z927">
        <v>20</v>
      </c>
      <c r="AA927">
        <v>19</v>
      </c>
      <c r="AD927">
        <v>50</v>
      </c>
      <c r="AE927">
        <v>926</v>
      </c>
      <c r="AF927" s="16" t="s">
        <v>39</v>
      </c>
      <c r="AG927" s="16"/>
      <c r="AH927" s="16"/>
      <c r="AI927" s="16" t="str">
        <f t="shared" si="56"/>
        <v>(64,5,14,56,107,717,19, null, 50, 'L500 2024 EMEA',2024, '2023-08-07','2023-08-07','".Carbon::now()."','".Carbon::now()."'),</v>
      </c>
      <c r="AJ927" s="16" t="str">
        <f t="shared" si="57"/>
        <v>('".DB::select("SELECT id_status FROM `status` WHERE `element_type` = 'task' AND status_type = 'client' AND name ='CONFIRMED'")[0]-&gt;id_status."',926,1),</v>
      </c>
      <c r="AK927" s="16" t="str">
        <f t="shared" si="58"/>
        <v/>
      </c>
      <c r="AL927" s="16" t="str">
        <f t="shared" si="59"/>
        <v/>
      </c>
    </row>
    <row r="928" spans="1:38" x14ac:dyDescent="0.25">
      <c r="A928" s="16" t="s">
        <v>704</v>
      </c>
      <c r="B928" s="16" t="s">
        <v>3139</v>
      </c>
      <c r="C928" s="16" t="s">
        <v>27</v>
      </c>
      <c r="D928" s="16" t="s">
        <v>349</v>
      </c>
      <c r="E928" s="16" t="s">
        <v>2912</v>
      </c>
      <c r="F928" s="16" t="s">
        <v>30</v>
      </c>
      <c r="G928" s="16" t="s">
        <v>63</v>
      </c>
      <c r="H928" s="16" t="s">
        <v>362</v>
      </c>
      <c r="I928" s="16" t="s">
        <v>35</v>
      </c>
      <c r="J928" s="16" t="s">
        <v>36</v>
      </c>
      <c r="M928" s="16" t="s">
        <v>54</v>
      </c>
      <c r="N928" s="7">
        <v>45510</v>
      </c>
      <c r="O928" s="9">
        <v>45510</v>
      </c>
      <c r="P928" t="s">
        <v>5028</v>
      </c>
      <c r="Q928">
        <v>1</v>
      </c>
      <c r="R928">
        <v>24</v>
      </c>
      <c r="S928">
        <v>5</v>
      </c>
      <c r="T928" t="s">
        <v>4986</v>
      </c>
      <c r="U928">
        <v>166</v>
      </c>
      <c r="V928">
        <v>14</v>
      </c>
      <c r="W928">
        <v>56</v>
      </c>
      <c r="X928">
        <v>107</v>
      </c>
      <c r="Y928">
        <v>717</v>
      </c>
      <c r="Z928">
        <v>20</v>
      </c>
      <c r="AA928">
        <v>19</v>
      </c>
      <c r="AD928">
        <v>50</v>
      </c>
      <c r="AE928">
        <v>927</v>
      </c>
      <c r="AF928" s="16" t="s">
        <v>3143</v>
      </c>
      <c r="AG928" s="16"/>
      <c r="AH928" s="16"/>
      <c r="AI928" s="16" t="str">
        <f t="shared" si="56"/>
        <v>(166,5,14,56,107,717,19, null, 50, 'L500 2025 EMEA',2025, '2024-08-06','2024-08-06','".Carbon::now()."','".Carbon::now()."'),</v>
      </c>
      <c r="AJ928" s="16" t="str">
        <f t="shared" si="57"/>
        <v>('".DB::select("SELECT id_status FROM `status` WHERE `element_type` = 'task' AND status_type = 'client' AND name ='PRE-FORECAST'")[0]-&gt;id_status."',927,1),</v>
      </c>
      <c r="AK928" s="16" t="str">
        <f t="shared" si="58"/>
        <v/>
      </c>
      <c r="AL928" s="16" t="str">
        <f t="shared" si="59"/>
        <v/>
      </c>
    </row>
    <row r="929" spans="1:38" x14ac:dyDescent="0.25">
      <c r="A929" s="16" t="s">
        <v>354</v>
      </c>
      <c r="B929" s="16" t="s">
        <v>26</v>
      </c>
      <c r="C929" s="16" t="s">
        <v>27</v>
      </c>
      <c r="D929" s="16" t="s">
        <v>28</v>
      </c>
      <c r="E929" s="16" t="s">
        <v>29</v>
      </c>
      <c r="F929" s="16" t="s">
        <v>30</v>
      </c>
      <c r="G929" s="16" t="s">
        <v>355</v>
      </c>
      <c r="H929" s="16" t="s">
        <v>1055</v>
      </c>
      <c r="I929" s="16" t="s">
        <v>35</v>
      </c>
      <c r="J929" s="16" t="s">
        <v>95</v>
      </c>
      <c r="M929" s="16"/>
      <c r="N929" s="7">
        <v>45163</v>
      </c>
      <c r="O929" s="9">
        <v>45163</v>
      </c>
      <c r="P929" t="s">
        <v>1196</v>
      </c>
      <c r="Q929">
        <v>1</v>
      </c>
      <c r="R929">
        <v>23</v>
      </c>
      <c r="S929">
        <v>5</v>
      </c>
      <c r="T929" t="s">
        <v>2948</v>
      </c>
      <c r="U929">
        <v>63</v>
      </c>
      <c r="V929">
        <v>14</v>
      </c>
      <c r="W929">
        <v>56</v>
      </c>
      <c r="X929">
        <v>80</v>
      </c>
      <c r="Y929">
        <v>779</v>
      </c>
      <c r="Z929">
        <v>20</v>
      </c>
      <c r="AA929">
        <v>8</v>
      </c>
      <c r="AE929">
        <v>928</v>
      </c>
      <c r="AF929" s="16" t="s">
        <v>24</v>
      </c>
      <c r="AG929" s="16"/>
      <c r="AH929" s="16"/>
      <c r="AI929" s="16" t="str">
        <f t="shared" si="56"/>
        <v>(63,5,14,56,80,779,8, null, null, 'L500 2024 EMEA',2024, '2023-08-25','2023-08-25','".Carbon::now()."','".Carbon::now()."'),</v>
      </c>
      <c r="AJ929" s="16" t="str">
        <f t="shared" si="57"/>
        <v>('".DB::select("SELECT id_status FROM `status` WHERE `element_type` = 'task' AND status_type = 'client' AND name ='CANCELLED'")[0]-&gt;id_status."',928,1),</v>
      </c>
      <c r="AK929" s="16" t="str">
        <f t="shared" si="58"/>
        <v/>
      </c>
      <c r="AL929" s="16" t="str">
        <f t="shared" si="59"/>
        <v/>
      </c>
    </row>
    <row r="930" spans="1:38" x14ac:dyDescent="0.25">
      <c r="A930" s="16" t="s">
        <v>354</v>
      </c>
      <c r="B930" s="16" t="s">
        <v>26</v>
      </c>
      <c r="C930" s="16" t="s">
        <v>27</v>
      </c>
      <c r="D930" s="16" t="s">
        <v>28</v>
      </c>
      <c r="E930" s="16" t="s">
        <v>29</v>
      </c>
      <c r="F930" s="16" t="s">
        <v>30</v>
      </c>
      <c r="G930" s="16" t="s">
        <v>355</v>
      </c>
      <c r="H930" s="16" t="s">
        <v>363</v>
      </c>
      <c r="I930" s="16" t="s">
        <v>35</v>
      </c>
      <c r="J930" s="16" t="s">
        <v>95</v>
      </c>
      <c r="M930" s="16"/>
      <c r="N930" s="7">
        <v>45163</v>
      </c>
      <c r="O930" s="9">
        <v>45163</v>
      </c>
      <c r="P930" t="s">
        <v>1196</v>
      </c>
      <c r="Q930">
        <v>1</v>
      </c>
      <c r="R930">
        <v>23</v>
      </c>
      <c r="S930">
        <v>5</v>
      </c>
      <c r="T930" t="s">
        <v>2948</v>
      </c>
      <c r="U930">
        <v>63</v>
      </c>
      <c r="V930">
        <v>14</v>
      </c>
      <c r="W930">
        <v>56</v>
      </c>
      <c r="X930">
        <v>80</v>
      </c>
      <c r="Y930">
        <v>781</v>
      </c>
      <c r="Z930">
        <v>20</v>
      </c>
      <c r="AA930">
        <v>8</v>
      </c>
      <c r="AE930">
        <v>929</v>
      </c>
      <c r="AF930" s="16" t="s">
        <v>24</v>
      </c>
      <c r="AG930" s="16"/>
      <c r="AH930" s="16"/>
      <c r="AI930" s="16" t="str">
        <f t="shared" si="56"/>
        <v>(63,5,14,56,80,781,8, null, null, 'L500 2024 EMEA',2024, '2023-08-25','2023-08-25','".Carbon::now()."','".Carbon::now()."'),</v>
      </c>
      <c r="AJ930" s="16" t="str">
        <f t="shared" si="57"/>
        <v>('".DB::select("SELECT id_status FROM `status` WHERE `element_type` = 'task' AND status_type = 'client' AND name ='CANCELLED'")[0]-&gt;id_status."',929,1),</v>
      </c>
      <c r="AK930" s="16" t="str">
        <f t="shared" si="58"/>
        <v/>
      </c>
      <c r="AL930" s="16" t="str">
        <f t="shared" si="59"/>
        <v/>
      </c>
    </row>
    <row r="931" spans="1:38" x14ac:dyDescent="0.25">
      <c r="A931" s="16" t="s">
        <v>354</v>
      </c>
      <c r="B931" s="16" t="s">
        <v>26</v>
      </c>
      <c r="C931" s="16" t="s">
        <v>27</v>
      </c>
      <c r="D931" s="16" t="s">
        <v>28</v>
      </c>
      <c r="E931" s="16" t="s">
        <v>29</v>
      </c>
      <c r="F931" s="16" t="s">
        <v>30</v>
      </c>
      <c r="G931" s="16" t="s">
        <v>355</v>
      </c>
      <c r="H931" s="16" t="s">
        <v>3517</v>
      </c>
      <c r="I931" s="16" t="s">
        <v>35</v>
      </c>
      <c r="J931" s="16" t="s">
        <v>95</v>
      </c>
      <c r="M931" s="16"/>
      <c r="N931" s="7">
        <v>45163</v>
      </c>
      <c r="O931" s="9">
        <v>45163</v>
      </c>
      <c r="P931" t="s">
        <v>1196</v>
      </c>
      <c r="Q931">
        <v>1</v>
      </c>
      <c r="R931">
        <v>23</v>
      </c>
      <c r="S931">
        <v>5</v>
      </c>
      <c r="T931" t="s">
        <v>2948</v>
      </c>
      <c r="U931">
        <v>63</v>
      </c>
      <c r="V931">
        <v>14</v>
      </c>
      <c r="W931">
        <v>56</v>
      </c>
      <c r="X931">
        <v>80</v>
      </c>
      <c r="Y931">
        <v>826</v>
      </c>
      <c r="Z931">
        <v>20</v>
      </c>
      <c r="AA931">
        <v>8</v>
      </c>
      <c r="AE931">
        <v>930</v>
      </c>
      <c r="AF931" s="16" t="s">
        <v>24</v>
      </c>
      <c r="AG931" s="16"/>
      <c r="AH931" s="16"/>
      <c r="AI931" s="16" t="str">
        <f t="shared" si="56"/>
        <v>(63,5,14,56,80,826,8, null, null, 'L500 2024 EMEA',2024, '2023-08-25','2023-08-25','".Carbon::now()."','".Carbon::now()."'),</v>
      </c>
      <c r="AJ931" s="16" t="str">
        <f t="shared" si="57"/>
        <v>('".DB::select("SELECT id_status FROM `status` WHERE `element_type` = 'task' AND status_type = 'client' AND name ='CANCELLED'")[0]-&gt;id_status."',930,1),</v>
      </c>
      <c r="AK931" s="16" t="str">
        <f t="shared" si="58"/>
        <v/>
      </c>
      <c r="AL931" s="16" t="str">
        <f t="shared" si="59"/>
        <v/>
      </c>
    </row>
    <row r="932" spans="1:38" x14ac:dyDescent="0.25">
      <c r="A932" s="16" t="s">
        <v>354</v>
      </c>
      <c r="B932" s="16" t="s">
        <v>26</v>
      </c>
      <c r="C932" s="16" t="s">
        <v>27</v>
      </c>
      <c r="D932" s="16" t="s">
        <v>28</v>
      </c>
      <c r="E932" s="16" t="s">
        <v>29</v>
      </c>
      <c r="F932" s="16" t="s">
        <v>30</v>
      </c>
      <c r="G932" s="16" t="s">
        <v>355</v>
      </c>
      <c r="H932" s="16" t="s">
        <v>57</v>
      </c>
      <c r="I932" s="16" t="s">
        <v>35</v>
      </c>
      <c r="J932" s="16" t="s">
        <v>95</v>
      </c>
      <c r="M932" s="16"/>
      <c r="N932" s="7">
        <v>45163</v>
      </c>
      <c r="O932" s="9">
        <v>45163</v>
      </c>
      <c r="P932" t="s">
        <v>1196</v>
      </c>
      <c r="Q932">
        <v>1</v>
      </c>
      <c r="R932">
        <v>23</v>
      </c>
      <c r="S932">
        <v>5</v>
      </c>
      <c r="T932" t="s">
        <v>2948</v>
      </c>
      <c r="U932">
        <v>63</v>
      </c>
      <c r="V932">
        <v>14</v>
      </c>
      <c r="W932">
        <v>56</v>
      </c>
      <c r="X932">
        <v>80</v>
      </c>
      <c r="Y932">
        <v>828</v>
      </c>
      <c r="Z932">
        <v>20</v>
      </c>
      <c r="AA932">
        <v>8</v>
      </c>
      <c r="AE932">
        <v>931</v>
      </c>
      <c r="AF932" s="16" t="s">
        <v>24</v>
      </c>
      <c r="AG932" s="16"/>
      <c r="AH932" s="16"/>
      <c r="AI932" s="16" t="str">
        <f t="shared" si="56"/>
        <v>(63,5,14,56,80,828,8, null, null, 'L500 2024 EMEA',2024, '2023-08-25','2023-08-25','".Carbon::now()."','".Carbon::now()."'),</v>
      </c>
      <c r="AJ932" s="16" t="str">
        <f t="shared" si="57"/>
        <v>('".DB::select("SELECT id_status FROM `status` WHERE `element_type` = 'task' AND status_type = 'client' AND name ='CANCELLED'")[0]-&gt;id_status."',931,1),</v>
      </c>
      <c r="AK932" s="16" t="str">
        <f t="shared" si="58"/>
        <v/>
      </c>
      <c r="AL932" s="16" t="str">
        <f t="shared" si="59"/>
        <v/>
      </c>
    </row>
    <row r="933" spans="1:38" x14ac:dyDescent="0.25">
      <c r="A933" s="16" t="s">
        <v>704</v>
      </c>
      <c r="B933" s="16" t="s">
        <v>3139</v>
      </c>
      <c r="C933" s="16" t="s">
        <v>27</v>
      </c>
      <c r="D933" s="16" t="s">
        <v>28</v>
      </c>
      <c r="E933" s="16" t="s">
        <v>29</v>
      </c>
      <c r="F933" s="16" t="s">
        <v>30</v>
      </c>
      <c r="G933" s="16" t="s">
        <v>63</v>
      </c>
      <c r="H933" s="16" t="s">
        <v>713</v>
      </c>
      <c r="I933" s="16" t="s">
        <v>35</v>
      </c>
      <c r="J933" s="16" t="s">
        <v>36</v>
      </c>
      <c r="M933" s="16" t="s">
        <v>54</v>
      </c>
      <c r="N933" s="7"/>
      <c r="O933" s="9">
        <v>45145</v>
      </c>
      <c r="P933" t="s">
        <v>1198</v>
      </c>
      <c r="Q933">
        <v>1</v>
      </c>
      <c r="R933">
        <v>24</v>
      </c>
      <c r="S933">
        <v>5</v>
      </c>
      <c r="T933" t="s">
        <v>2951</v>
      </c>
      <c r="U933">
        <v>64</v>
      </c>
      <c r="V933">
        <v>14</v>
      </c>
      <c r="W933">
        <v>56</v>
      </c>
      <c r="X933">
        <v>107</v>
      </c>
      <c r="Y933">
        <v>755</v>
      </c>
      <c r="Z933">
        <v>20</v>
      </c>
      <c r="AA933">
        <v>19</v>
      </c>
      <c r="AD933">
        <v>50</v>
      </c>
      <c r="AE933">
        <v>932</v>
      </c>
      <c r="AF933" s="16" t="s">
        <v>39</v>
      </c>
      <c r="AG933" s="16"/>
      <c r="AH933" s="16"/>
      <c r="AI933" s="16" t="str">
        <f t="shared" si="56"/>
        <v>(64,5,14,56,107,755,19, null, 50, 'L500 2024 EMEA',2024, '2023-08-07','2023-08-07','".Carbon::now()."','".Carbon::now()."'),</v>
      </c>
      <c r="AJ933" s="16" t="str">
        <f t="shared" si="57"/>
        <v>('".DB::select("SELECT id_status FROM `status` WHERE `element_type` = 'task' AND status_type = 'client' AND name ='CONFIRMED'")[0]-&gt;id_status."',932,1),</v>
      </c>
      <c r="AK933" s="16" t="str">
        <f t="shared" si="58"/>
        <v/>
      </c>
      <c r="AL933" s="16" t="str">
        <f t="shared" si="59"/>
        <v/>
      </c>
    </row>
    <row r="934" spans="1:38" x14ac:dyDescent="0.25">
      <c r="A934" s="16" t="s">
        <v>704</v>
      </c>
      <c r="B934" s="16" t="s">
        <v>3139</v>
      </c>
      <c r="C934" s="16" t="s">
        <v>27</v>
      </c>
      <c r="D934" s="16" t="s">
        <v>349</v>
      </c>
      <c r="E934" s="16" t="s">
        <v>2912</v>
      </c>
      <c r="F934" s="16" t="s">
        <v>30</v>
      </c>
      <c r="G934" s="16" t="s">
        <v>63</v>
      </c>
      <c r="H934" s="16" t="s">
        <v>713</v>
      </c>
      <c r="I934" s="16" t="s">
        <v>35</v>
      </c>
      <c r="J934" s="16" t="s">
        <v>36</v>
      </c>
      <c r="M934" s="16" t="s">
        <v>54</v>
      </c>
      <c r="N934" s="7">
        <v>45510</v>
      </c>
      <c r="O934" s="9">
        <v>45510</v>
      </c>
      <c r="P934" t="s">
        <v>5028</v>
      </c>
      <c r="Q934">
        <v>1</v>
      </c>
      <c r="R934">
        <v>24</v>
      </c>
      <c r="S934">
        <v>5</v>
      </c>
      <c r="T934" t="s">
        <v>4986</v>
      </c>
      <c r="U934">
        <v>166</v>
      </c>
      <c r="V934">
        <v>14</v>
      </c>
      <c r="W934">
        <v>56</v>
      </c>
      <c r="X934">
        <v>107</v>
      </c>
      <c r="Y934">
        <v>755</v>
      </c>
      <c r="Z934">
        <v>20</v>
      </c>
      <c r="AA934">
        <v>19</v>
      </c>
      <c r="AD934">
        <v>50</v>
      </c>
      <c r="AE934">
        <v>933</v>
      </c>
      <c r="AF934" s="16" t="s">
        <v>3143</v>
      </c>
      <c r="AG934" s="16"/>
      <c r="AH934" s="16"/>
      <c r="AI934" s="16" t="str">
        <f t="shared" si="56"/>
        <v>(166,5,14,56,107,755,19, null, 50, 'L500 2025 EMEA',2025, '2024-08-06','2024-08-06','".Carbon::now()."','".Carbon::now()."'),</v>
      </c>
      <c r="AJ934" s="16" t="str">
        <f t="shared" si="57"/>
        <v>('".DB::select("SELECT id_status FROM `status` WHERE `element_type` = 'task' AND status_type = 'client' AND name ='PRE-FORECAST'")[0]-&gt;id_status."',933,1),</v>
      </c>
      <c r="AK934" s="16" t="str">
        <f t="shared" si="58"/>
        <v/>
      </c>
      <c r="AL934" s="16" t="str">
        <f t="shared" si="59"/>
        <v/>
      </c>
    </row>
    <row r="935" spans="1:38" x14ac:dyDescent="0.25">
      <c r="A935" s="16" t="s">
        <v>704</v>
      </c>
      <c r="B935" s="16" t="s">
        <v>3139</v>
      </c>
      <c r="C935" s="16" t="s">
        <v>27</v>
      </c>
      <c r="D935" s="16" t="s">
        <v>28</v>
      </c>
      <c r="E935" s="16" t="s">
        <v>29</v>
      </c>
      <c r="F935" s="16" t="s">
        <v>30</v>
      </c>
      <c r="G935" s="16" t="s">
        <v>63</v>
      </c>
      <c r="H935" s="16" t="s">
        <v>710</v>
      </c>
      <c r="I935" s="16" t="s">
        <v>35</v>
      </c>
      <c r="J935" s="16" t="s">
        <v>36</v>
      </c>
      <c r="M935" s="16" t="s">
        <v>54</v>
      </c>
      <c r="N935" s="7"/>
      <c r="O935" s="9">
        <v>45145</v>
      </c>
      <c r="P935" t="s">
        <v>1198</v>
      </c>
      <c r="Q935">
        <v>1</v>
      </c>
      <c r="R935">
        <v>24</v>
      </c>
      <c r="S935">
        <v>5</v>
      </c>
      <c r="T935" t="s">
        <v>2951</v>
      </c>
      <c r="U935">
        <v>64</v>
      </c>
      <c r="V935">
        <v>14</v>
      </c>
      <c r="W935">
        <v>56</v>
      </c>
      <c r="X935">
        <v>107</v>
      </c>
      <c r="Y935">
        <v>824</v>
      </c>
      <c r="Z935">
        <v>20</v>
      </c>
      <c r="AA935">
        <v>19</v>
      </c>
      <c r="AD935">
        <v>50</v>
      </c>
      <c r="AE935">
        <v>934</v>
      </c>
      <c r="AF935" s="16" t="s">
        <v>39</v>
      </c>
      <c r="AG935" s="16"/>
      <c r="AH935" s="16"/>
      <c r="AI935" s="16" t="str">
        <f t="shared" si="56"/>
        <v>(64,5,14,56,107,824,19, null, 50, 'L500 2024 EMEA',2024, '2023-08-07','2023-08-07','".Carbon::now()."','".Carbon::now()."'),</v>
      </c>
      <c r="AJ935" s="16" t="str">
        <f t="shared" si="57"/>
        <v>('".DB::select("SELECT id_status FROM `status` WHERE `element_type` = 'task' AND status_type = 'client' AND name ='CONFIRMED'")[0]-&gt;id_status."',934,1),</v>
      </c>
      <c r="AK935" s="16" t="str">
        <f t="shared" si="58"/>
        <v/>
      </c>
      <c r="AL935" s="16" t="str">
        <f t="shared" si="59"/>
        <v/>
      </c>
    </row>
    <row r="936" spans="1:38" x14ac:dyDescent="0.25">
      <c r="A936" s="16" t="s">
        <v>704</v>
      </c>
      <c r="B936" s="16" t="s">
        <v>3139</v>
      </c>
      <c r="C936" s="16" t="s">
        <v>27</v>
      </c>
      <c r="D936" s="16" t="s">
        <v>349</v>
      </c>
      <c r="E936" s="16" t="s">
        <v>2912</v>
      </c>
      <c r="F936" s="16" t="s">
        <v>30</v>
      </c>
      <c r="G936" s="16" t="s">
        <v>63</v>
      </c>
      <c r="H936" s="16" t="s">
        <v>710</v>
      </c>
      <c r="I936" s="16" t="s">
        <v>35</v>
      </c>
      <c r="J936" s="16" t="s">
        <v>36</v>
      </c>
      <c r="M936" s="16" t="s">
        <v>54</v>
      </c>
      <c r="N936" s="7">
        <v>45510</v>
      </c>
      <c r="O936" s="9">
        <v>45510</v>
      </c>
      <c r="P936" t="s">
        <v>5028</v>
      </c>
      <c r="Q936">
        <v>1</v>
      </c>
      <c r="R936">
        <v>24</v>
      </c>
      <c r="S936">
        <v>5</v>
      </c>
      <c r="T936" t="s">
        <v>4986</v>
      </c>
      <c r="U936">
        <v>166</v>
      </c>
      <c r="V936">
        <v>14</v>
      </c>
      <c r="W936">
        <v>56</v>
      </c>
      <c r="X936">
        <v>107</v>
      </c>
      <c r="Y936">
        <v>824</v>
      </c>
      <c r="Z936">
        <v>20</v>
      </c>
      <c r="AA936">
        <v>19</v>
      </c>
      <c r="AD936">
        <v>50</v>
      </c>
      <c r="AE936">
        <v>935</v>
      </c>
      <c r="AF936" s="16" t="s">
        <v>3143</v>
      </c>
      <c r="AG936" s="16"/>
      <c r="AH936" s="16"/>
      <c r="AI936" s="16" t="str">
        <f t="shared" si="56"/>
        <v>(166,5,14,56,107,824,19, null, 50, 'L500 2025 EMEA',2025, '2024-08-06','2024-08-06','".Carbon::now()."','".Carbon::now()."'),</v>
      </c>
      <c r="AJ936" s="16" t="str">
        <f t="shared" si="57"/>
        <v>('".DB::select("SELECT id_status FROM `status` WHERE `element_type` = 'task' AND status_type = 'client' AND name ='PRE-FORECAST'")[0]-&gt;id_status."',935,1),</v>
      </c>
      <c r="AK936" s="16" t="str">
        <f t="shared" si="58"/>
        <v/>
      </c>
      <c r="AL936" s="16" t="str">
        <f t="shared" si="59"/>
        <v/>
      </c>
    </row>
    <row r="937" spans="1:38" x14ac:dyDescent="0.25">
      <c r="A937" s="16" t="s">
        <v>704</v>
      </c>
      <c r="B937" s="16" t="s">
        <v>3139</v>
      </c>
      <c r="C937" s="16" t="s">
        <v>27</v>
      </c>
      <c r="D937" s="16" t="s">
        <v>28</v>
      </c>
      <c r="E937" s="16" t="s">
        <v>29</v>
      </c>
      <c r="F937" s="16" t="s">
        <v>30</v>
      </c>
      <c r="G937" s="16" t="s">
        <v>63</v>
      </c>
      <c r="H937" s="16" t="s">
        <v>712</v>
      </c>
      <c r="I937" s="16" t="s">
        <v>35</v>
      </c>
      <c r="J937" s="16" t="s">
        <v>36</v>
      </c>
      <c r="M937" s="16" t="s">
        <v>54</v>
      </c>
      <c r="N937" s="7"/>
      <c r="O937" s="9">
        <v>45145</v>
      </c>
      <c r="P937" t="s">
        <v>1198</v>
      </c>
      <c r="Q937">
        <v>1</v>
      </c>
      <c r="R937">
        <v>24</v>
      </c>
      <c r="S937">
        <v>5</v>
      </c>
      <c r="T937" t="s">
        <v>2951</v>
      </c>
      <c r="U937">
        <v>64</v>
      </c>
      <c r="V937">
        <v>14</v>
      </c>
      <c r="W937">
        <v>56</v>
      </c>
      <c r="X937">
        <v>107</v>
      </c>
      <c r="Y937">
        <v>861</v>
      </c>
      <c r="Z937">
        <v>20</v>
      </c>
      <c r="AA937">
        <v>19</v>
      </c>
      <c r="AD937">
        <v>50</v>
      </c>
      <c r="AE937">
        <v>936</v>
      </c>
      <c r="AF937" s="16" t="s">
        <v>39</v>
      </c>
      <c r="AG937" s="16"/>
      <c r="AH937" s="16"/>
      <c r="AI937" s="16" t="str">
        <f t="shared" si="56"/>
        <v>(64,5,14,56,107,861,19, null, 50, 'L500 2024 EMEA',2024, '2023-08-07','2023-08-07','".Carbon::now()."','".Carbon::now()."'),</v>
      </c>
      <c r="AJ937" s="16" t="str">
        <f t="shared" si="57"/>
        <v>('".DB::select("SELECT id_status FROM `status` WHERE `element_type` = 'task' AND status_type = 'client' AND name ='CONFIRMED'")[0]-&gt;id_status."',936,1),</v>
      </c>
      <c r="AK937" s="16" t="str">
        <f t="shared" si="58"/>
        <v/>
      </c>
      <c r="AL937" s="16" t="str">
        <f t="shared" si="59"/>
        <v/>
      </c>
    </row>
    <row r="938" spans="1:38" x14ac:dyDescent="0.25">
      <c r="A938" s="16" t="s">
        <v>704</v>
      </c>
      <c r="B938" s="16" t="s">
        <v>3139</v>
      </c>
      <c r="C938" s="16" t="s">
        <v>27</v>
      </c>
      <c r="D938" s="16" t="s">
        <v>349</v>
      </c>
      <c r="E938" s="16" t="s">
        <v>2912</v>
      </c>
      <c r="F938" s="16" t="s">
        <v>30</v>
      </c>
      <c r="G938" s="16" t="s">
        <v>63</v>
      </c>
      <c r="H938" s="16" t="s">
        <v>712</v>
      </c>
      <c r="I938" s="16" t="s">
        <v>35</v>
      </c>
      <c r="J938" s="16" t="s">
        <v>36</v>
      </c>
      <c r="M938" s="16" t="s">
        <v>54</v>
      </c>
      <c r="N938" s="7">
        <v>45510</v>
      </c>
      <c r="O938" s="9">
        <v>45510</v>
      </c>
      <c r="P938" t="s">
        <v>5028</v>
      </c>
      <c r="Q938">
        <v>1</v>
      </c>
      <c r="R938">
        <v>24</v>
      </c>
      <c r="S938">
        <v>5</v>
      </c>
      <c r="T938" t="s">
        <v>4986</v>
      </c>
      <c r="U938">
        <v>166</v>
      </c>
      <c r="V938">
        <v>14</v>
      </c>
      <c r="W938">
        <v>56</v>
      </c>
      <c r="X938">
        <v>107</v>
      </c>
      <c r="Y938">
        <v>861</v>
      </c>
      <c r="Z938">
        <v>20</v>
      </c>
      <c r="AA938">
        <v>19</v>
      </c>
      <c r="AD938">
        <v>50</v>
      </c>
      <c r="AE938">
        <v>937</v>
      </c>
      <c r="AF938" s="16" t="s">
        <v>3143</v>
      </c>
      <c r="AG938" s="16"/>
      <c r="AH938" s="16"/>
      <c r="AI938" s="16" t="str">
        <f t="shared" si="56"/>
        <v>(166,5,14,56,107,861,19, null, 50, 'L500 2025 EMEA',2025, '2024-08-06','2024-08-06','".Carbon::now()."','".Carbon::now()."'),</v>
      </c>
      <c r="AJ938" s="16" t="str">
        <f t="shared" si="57"/>
        <v>('".DB::select("SELECT id_status FROM `status` WHERE `element_type` = 'task' AND status_type = 'client' AND name ='PRE-FORECAST'")[0]-&gt;id_status."',937,1),</v>
      </c>
      <c r="AK938" s="16" t="str">
        <f t="shared" si="58"/>
        <v/>
      </c>
      <c r="AL938" s="16" t="str">
        <f t="shared" si="59"/>
        <v/>
      </c>
    </row>
    <row r="939" spans="1:38" x14ac:dyDescent="0.25">
      <c r="A939" s="16" t="s">
        <v>365</v>
      </c>
      <c r="B939" s="16" t="s">
        <v>3139</v>
      </c>
      <c r="C939" s="16" t="s">
        <v>27</v>
      </c>
      <c r="D939" s="16" t="s">
        <v>28</v>
      </c>
      <c r="E939" s="16" t="s">
        <v>209</v>
      </c>
      <c r="F939" s="16" t="s">
        <v>155</v>
      </c>
      <c r="G939" s="16" t="s">
        <v>262</v>
      </c>
      <c r="H939" s="16" t="s">
        <v>1036</v>
      </c>
      <c r="I939" s="16" t="s">
        <v>73</v>
      </c>
      <c r="J939" s="16" t="s">
        <v>73</v>
      </c>
      <c r="M939" s="16" t="s">
        <v>54</v>
      </c>
      <c r="N939" s="7">
        <v>45089</v>
      </c>
      <c r="O939" s="9">
        <v>45089</v>
      </c>
      <c r="P939" t="s">
        <v>1195</v>
      </c>
      <c r="Q939">
        <v>1</v>
      </c>
      <c r="R939">
        <v>33</v>
      </c>
      <c r="S939">
        <v>4</v>
      </c>
      <c r="T939" t="s">
        <v>3029</v>
      </c>
      <c r="U939">
        <v>17</v>
      </c>
      <c r="V939">
        <v>14</v>
      </c>
      <c r="W939">
        <v>52</v>
      </c>
      <c r="X939">
        <v>28</v>
      </c>
      <c r="Y939">
        <v>746</v>
      </c>
      <c r="Z939">
        <v>4</v>
      </c>
      <c r="AA939">
        <v>4</v>
      </c>
      <c r="AD939">
        <v>50</v>
      </c>
      <c r="AE939">
        <v>938</v>
      </c>
      <c r="AF939" s="16" t="s">
        <v>39</v>
      </c>
      <c r="AG939" s="16"/>
      <c r="AH939" s="16"/>
      <c r="AI939" s="16" t="str">
        <f t="shared" si="56"/>
        <v>(17,4,14,52,28,746,4, null, 50, 'L500 2024 Asia Pacific',2024, '2023-06-12','2023-06-12','".Carbon::now()."','".Carbon::now()."'),</v>
      </c>
      <c r="AJ939" s="16" t="str">
        <f t="shared" si="57"/>
        <v>('".DB::select("SELECT id_status FROM `status` WHERE `element_type` = 'task' AND status_type = 'client' AND name ='CONFIRMED'")[0]-&gt;id_status."',938,1),</v>
      </c>
      <c r="AK939" s="16" t="str">
        <f t="shared" si="58"/>
        <v/>
      </c>
      <c r="AL939" s="16" t="str">
        <f t="shared" si="59"/>
        <v/>
      </c>
    </row>
    <row r="940" spans="1:38" x14ac:dyDescent="0.25">
      <c r="A940" s="16" t="s">
        <v>365</v>
      </c>
      <c r="B940" s="16" t="s">
        <v>3139</v>
      </c>
      <c r="C940" s="16" t="s">
        <v>27</v>
      </c>
      <c r="D940" s="16" t="s">
        <v>28</v>
      </c>
      <c r="E940" s="16" t="s">
        <v>209</v>
      </c>
      <c r="F940" s="16" t="s">
        <v>155</v>
      </c>
      <c r="G940" s="16" t="s">
        <v>262</v>
      </c>
      <c r="H940" s="16" t="s">
        <v>474</v>
      </c>
      <c r="I940" s="16" t="s">
        <v>73</v>
      </c>
      <c r="J940" s="16" t="s">
        <v>73</v>
      </c>
      <c r="M940" s="16" t="s">
        <v>54</v>
      </c>
      <c r="N940" s="7">
        <v>45089</v>
      </c>
      <c r="O940" s="9">
        <v>45089</v>
      </c>
      <c r="P940" t="s">
        <v>1195</v>
      </c>
      <c r="Q940">
        <v>1</v>
      </c>
      <c r="R940">
        <v>33</v>
      </c>
      <c r="S940">
        <v>4</v>
      </c>
      <c r="T940" t="s">
        <v>3029</v>
      </c>
      <c r="U940">
        <v>17</v>
      </c>
      <c r="V940">
        <v>14</v>
      </c>
      <c r="W940">
        <v>52</v>
      </c>
      <c r="X940">
        <v>28</v>
      </c>
      <c r="Y940">
        <v>758</v>
      </c>
      <c r="Z940">
        <v>4</v>
      </c>
      <c r="AA940">
        <v>4</v>
      </c>
      <c r="AD940">
        <v>50</v>
      </c>
      <c r="AE940">
        <v>939</v>
      </c>
      <c r="AF940" s="16" t="s">
        <v>39</v>
      </c>
      <c r="AG940" s="16"/>
      <c r="AH940" s="16"/>
      <c r="AI940" s="16" t="str">
        <f t="shared" si="56"/>
        <v>(17,4,14,52,28,758,4, null, 50, 'L500 2024 Asia Pacific',2024, '2023-06-12','2023-06-12','".Carbon::now()."','".Carbon::now()."'),</v>
      </c>
      <c r="AJ940" s="16" t="str">
        <f t="shared" si="57"/>
        <v>('".DB::select("SELECT id_status FROM `status` WHERE `element_type` = 'task' AND status_type = 'client' AND name ='CONFIRMED'")[0]-&gt;id_status."',939,1),</v>
      </c>
      <c r="AK940" s="16" t="str">
        <f t="shared" si="58"/>
        <v/>
      </c>
      <c r="AL940" s="16" t="str">
        <f t="shared" si="59"/>
        <v/>
      </c>
    </row>
    <row r="941" spans="1:38" x14ac:dyDescent="0.25">
      <c r="A941" s="16" t="s">
        <v>365</v>
      </c>
      <c r="B941" s="16" t="s">
        <v>3139</v>
      </c>
      <c r="C941" s="16" t="s">
        <v>27</v>
      </c>
      <c r="D941" s="16" t="s">
        <v>28</v>
      </c>
      <c r="E941" s="16" t="s">
        <v>209</v>
      </c>
      <c r="F941" s="16" t="s">
        <v>155</v>
      </c>
      <c r="G941" s="16" t="s">
        <v>262</v>
      </c>
      <c r="H941" s="16" t="s">
        <v>1037</v>
      </c>
      <c r="I941" s="16" t="s">
        <v>73</v>
      </c>
      <c r="J941" s="16" t="s">
        <v>73</v>
      </c>
      <c r="M941" s="16" t="s">
        <v>54</v>
      </c>
      <c r="N941" s="7">
        <v>45089</v>
      </c>
      <c r="O941" s="9">
        <v>45089</v>
      </c>
      <c r="P941" t="s">
        <v>1195</v>
      </c>
      <c r="Q941">
        <v>1</v>
      </c>
      <c r="R941">
        <v>33</v>
      </c>
      <c r="S941">
        <v>4</v>
      </c>
      <c r="T941" t="s">
        <v>3029</v>
      </c>
      <c r="U941">
        <v>17</v>
      </c>
      <c r="V941">
        <v>14</v>
      </c>
      <c r="W941">
        <v>52</v>
      </c>
      <c r="X941">
        <v>28</v>
      </c>
      <c r="Y941">
        <v>800</v>
      </c>
      <c r="Z941">
        <v>4</v>
      </c>
      <c r="AA941">
        <v>4</v>
      </c>
      <c r="AD941">
        <v>50</v>
      </c>
      <c r="AE941">
        <v>940</v>
      </c>
      <c r="AF941" s="16" t="s">
        <v>39</v>
      </c>
      <c r="AG941" s="16"/>
      <c r="AH941" s="16"/>
      <c r="AI941" s="16" t="str">
        <f t="shared" si="56"/>
        <v>(17,4,14,52,28,800,4, null, 50, 'L500 2024 Asia Pacific',2024, '2023-06-12','2023-06-12','".Carbon::now()."','".Carbon::now()."'),</v>
      </c>
      <c r="AJ941" s="16" t="str">
        <f t="shared" si="57"/>
        <v>('".DB::select("SELECT id_status FROM `status` WHERE `element_type` = 'task' AND status_type = 'client' AND name ='CONFIRMED'")[0]-&gt;id_status."',940,1),</v>
      </c>
      <c r="AK941" s="16" t="str">
        <f t="shared" si="58"/>
        <v/>
      </c>
      <c r="AL941" s="16" t="str">
        <f t="shared" si="59"/>
        <v/>
      </c>
    </row>
    <row r="942" spans="1:38" x14ac:dyDescent="0.25">
      <c r="A942" s="16" t="s">
        <v>365</v>
      </c>
      <c r="B942" s="16" t="s">
        <v>3139</v>
      </c>
      <c r="C942" s="16" t="s">
        <v>27</v>
      </c>
      <c r="D942" s="16" t="s">
        <v>28</v>
      </c>
      <c r="E942" s="16" t="s">
        <v>192</v>
      </c>
      <c r="F942" s="16" t="s">
        <v>155</v>
      </c>
      <c r="G942" s="16" t="s">
        <v>156</v>
      </c>
      <c r="H942" s="16" t="s">
        <v>472</v>
      </c>
      <c r="I942" s="16" t="s">
        <v>73</v>
      </c>
      <c r="J942" s="16" t="s">
        <v>73</v>
      </c>
      <c r="M942" s="16" t="s">
        <v>54</v>
      </c>
      <c r="N942" s="7">
        <v>45089</v>
      </c>
      <c r="O942" s="9">
        <v>45089</v>
      </c>
      <c r="P942" t="s">
        <v>1195</v>
      </c>
      <c r="Q942">
        <v>1</v>
      </c>
      <c r="R942">
        <v>33</v>
      </c>
      <c r="S942">
        <v>4</v>
      </c>
      <c r="T942" t="s">
        <v>3029</v>
      </c>
      <c r="U942">
        <v>17</v>
      </c>
      <c r="V942">
        <v>14</v>
      </c>
      <c r="W942">
        <v>52</v>
      </c>
      <c r="X942">
        <v>100</v>
      </c>
      <c r="Y942">
        <v>574</v>
      </c>
      <c r="Z942">
        <v>4</v>
      </c>
      <c r="AA942">
        <v>4</v>
      </c>
      <c r="AD942">
        <v>50</v>
      </c>
      <c r="AE942">
        <v>941</v>
      </c>
      <c r="AF942" s="16" t="s">
        <v>39</v>
      </c>
      <c r="AG942" s="16"/>
      <c r="AH942" s="16"/>
      <c r="AI942" s="16" t="str">
        <f t="shared" si="56"/>
        <v>(17,4,14,52,100,574,4, null, 50, 'L500 2024 Asia-Pacific',2024, '2023-06-12','2023-06-12','".Carbon::now()."','".Carbon::now()."'),</v>
      </c>
      <c r="AJ942" s="16" t="str">
        <f t="shared" si="57"/>
        <v>('".DB::select("SELECT id_status FROM `status` WHERE `element_type` = 'task' AND status_type = 'client' AND name ='CONFIRMED'")[0]-&gt;id_status."',941,1),</v>
      </c>
      <c r="AK942" s="16" t="str">
        <f t="shared" si="58"/>
        <v/>
      </c>
      <c r="AL942" s="16" t="str">
        <f t="shared" si="59"/>
        <v/>
      </c>
    </row>
    <row r="943" spans="1:38" x14ac:dyDescent="0.25">
      <c r="A943" s="16" t="s">
        <v>365</v>
      </c>
      <c r="B943" s="16" t="s">
        <v>3139</v>
      </c>
      <c r="C943" s="16" t="s">
        <v>27</v>
      </c>
      <c r="D943" s="16" t="s">
        <v>28</v>
      </c>
      <c r="E943" s="16" t="s">
        <v>192</v>
      </c>
      <c r="F943" s="16" t="s">
        <v>155</v>
      </c>
      <c r="G943" s="16" t="s">
        <v>156</v>
      </c>
      <c r="H943" s="16" t="s">
        <v>473</v>
      </c>
      <c r="I943" s="16" t="s">
        <v>73</v>
      </c>
      <c r="J943" s="16" t="s">
        <v>73</v>
      </c>
      <c r="M943" s="16" t="s">
        <v>54</v>
      </c>
      <c r="N943" s="7">
        <v>45089</v>
      </c>
      <c r="O943" s="9">
        <v>45089</v>
      </c>
      <c r="P943" t="s">
        <v>1195</v>
      </c>
      <c r="Q943">
        <v>1</v>
      </c>
      <c r="R943">
        <v>33</v>
      </c>
      <c r="S943">
        <v>4</v>
      </c>
      <c r="T943" t="s">
        <v>3029</v>
      </c>
      <c r="U943">
        <v>17</v>
      </c>
      <c r="V943">
        <v>14</v>
      </c>
      <c r="W943">
        <v>52</v>
      </c>
      <c r="X943">
        <v>100</v>
      </c>
      <c r="Y943">
        <v>744</v>
      </c>
      <c r="Z943">
        <v>4</v>
      </c>
      <c r="AA943">
        <v>4</v>
      </c>
      <c r="AD943">
        <v>50</v>
      </c>
      <c r="AE943">
        <v>942</v>
      </c>
      <c r="AF943" s="16" t="s">
        <v>39</v>
      </c>
      <c r="AG943" s="16"/>
      <c r="AH943" s="16"/>
      <c r="AI943" s="16" t="str">
        <f t="shared" si="56"/>
        <v>(17,4,14,52,100,744,4, null, 50, 'L500 2024 Asia-Pacific',2024, '2023-06-12','2023-06-12','".Carbon::now()."','".Carbon::now()."'),</v>
      </c>
      <c r="AJ943" s="16" t="str">
        <f t="shared" si="57"/>
        <v>('".DB::select("SELECT id_status FROM `status` WHERE `element_type` = 'task' AND status_type = 'client' AND name ='CONFIRMED'")[0]-&gt;id_status."',942,1),</v>
      </c>
      <c r="AK943" s="16" t="str">
        <f t="shared" si="58"/>
        <v/>
      </c>
      <c r="AL943" s="16" t="str">
        <f t="shared" si="59"/>
        <v/>
      </c>
    </row>
    <row r="944" spans="1:38" x14ac:dyDescent="0.25">
      <c r="A944" s="16" t="s">
        <v>365</v>
      </c>
      <c r="B944" s="16" t="s">
        <v>3139</v>
      </c>
      <c r="C944" s="16" t="s">
        <v>27</v>
      </c>
      <c r="D944" s="16" t="s">
        <v>28</v>
      </c>
      <c r="E944" s="16" t="s">
        <v>192</v>
      </c>
      <c r="F944" s="16" t="s">
        <v>155</v>
      </c>
      <c r="G944" s="16" t="s">
        <v>156</v>
      </c>
      <c r="H944" s="16" t="s">
        <v>3553</v>
      </c>
      <c r="I944" s="16" t="s">
        <v>73</v>
      </c>
      <c r="J944" s="16" t="s">
        <v>73</v>
      </c>
      <c r="M944" s="16" t="s">
        <v>54</v>
      </c>
      <c r="N944" s="7">
        <v>45089</v>
      </c>
      <c r="O944" s="9">
        <v>45089</v>
      </c>
      <c r="P944" t="s">
        <v>1195</v>
      </c>
      <c r="Q944">
        <v>1</v>
      </c>
      <c r="R944">
        <v>33</v>
      </c>
      <c r="S944">
        <v>4</v>
      </c>
      <c r="T944" t="s">
        <v>3029</v>
      </c>
      <c r="U944">
        <v>17</v>
      </c>
      <c r="V944">
        <v>14</v>
      </c>
      <c r="W944">
        <v>52</v>
      </c>
      <c r="X944">
        <v>100</v>
      </c>
      <c r="Y944">
        <v>862</v>
      </c>
      <c r="Z944">
        <v>4</v>
      </c>
      <c r="AA944">
        <v>4</v>
      </c>
      <c r="AD944">
        <v>50</v>
      </c>
      <c r="AE944">
        <v>943</v>
      </c>
      <c r="AF944" s="16" t="s">
        <v>39</v>
      </c>
      <c r="AG944" s="16"/>
      <c r="AH944" s="16"/>
      <c r="AI944" s="16" t="str">
        <f t="shared" si="56"/>
        <v>(17,4,14,52,100,862,4, null, 50, 'L500 2024 Asia-Pacific',2024, '2023-06-12','2023-06-12','".Carbon::now()."','".Carbon::now()."'),</v>
      </c>
      <c r="AJ944" s="16" t="str">
        <f t="shared" si="57"/>
        <v>('".DB::select("SELECT id_status FROM `status` WHERE `element_type` = 'task' AND status_type = 'client' AND name ='CONFIRMED'")[0]-&gt;id_status."',943,1),</v>
      </c>
      <c r="AK944" s="16" t="str">
        <f t="shared" si="58"/>
        <v/>
      </c>
      <c r="AL944" s="16" t="str">
        <f t="shared" si="59"/>
        <v/>
      </c>
    </row>
    <row r="945" spans="1:38" x14ac:dyDescent="0.25">
      <c r="A945" s="16" t="s">
        <v>365</v>
      </c>
      <c r="B945" s="16" t="s">
        <v>3139</v>
      </c>
      <c r="C945" s="16" t="s">
        <v>27</v>
      </c>
      <c r="D945" s="16" t="s">
        <v>28</v>
      </c>
      <c r="E945" s="16" t="s">
        <v>29</v>
      </c>
      <c r="F945" s="16" t="s">
        <v>30</v>
      </c>
      <c r="G945" s="16" t="s">
        <v>430</v>
      </c>
      <c r="H945" s="16" t="s">
        <v>468</v>
      </c>
      <c r="I945" s="16" t="s">
        <v>73</v>
      </c>
      <c r="J945" s="16" t="s">
        <v>73</v>
      </c>
      <c r="M945" s="16" t="s">
        <v>54</v>
      </c>
      <c r="N945" s="7">
        <v>45145</v>
      </c>
      <c r="O945" s="9">
        <v>45145</v>
      </c>
      <c r="P945" t="s">
        <v>1198</v>
      </c>
      <c r="Q945">
        <v>1</v>
      </c>
      <c r="R945">
        <v>33</v>
      </c>
      <c r="S945">
        <v>4</v>
      </c>
      <c r="T945" t="s">
        <v>3029</v>
      </c>
      <c r="U945">
        <v>17</v>
      </c>
      <c r="V945">
        <v>14</v>
      </c>
      <c r="W945">
        <v>56</v>
      </c>
      <c r="X945">
        <v>11</v>
      </c>
      <c r="Y945">
        <v>561</v>
      </c>
      <c r="Z945">
        <v>4</v>
      </c>
      <c r="AA945">
        <v>4</v>
      </c>
      <c r="AD945">
        <v>50</v>
      </c>
      <c r="AE945">
        <v>944</v>
      </c>
      <c r="AF945" s="16" t="s">
        <v>39</v>
      </c>
      <c r="AG945" s="16"/>
      <c r="AH945" s="16"/>
      <c r="AI945" s="16" t="str">
        <f t="shared" si="56"/>
        <v>(17,4,14,56,11,561,4, null, 50, 'L500 2024 EMEA',2024, '2023-08-07','2023-08-07','".Carbon::now()."','".Carbon::now()."'),</v>
      </c>
      <c r="AJ945" s="16" t="str">
        <f t="shared" si="57"/>
        <v>('".DB::select("SELECT id_status FROM `status` WHERE `element_type` = 'task' AND status_type = 'client' AND name ='CONFIRMED'")[0]-&gt;id_status."',944,1),</v>
      </c>
      <c r="AK945" s="16" t="str">
        <f t="shared" si="58"/>
        <v/>
      </c>
      <c r="AL945" s="16" t="str">
        <f t="shared" si="59"/>
        <v/>
      </c>
    </row>
    <row r="946" spans="1:38" x14ac:dyDescent="0.25">
      <c r="A946" s="16" t="s">
        <v>365</v>
      </c>
      <c r="B946" s="16" t="s">
        <v>3139</v>
      </c>
      <c r="C946" s="16" t="s">
        <v>27</v>
      </c>
      <c r="D946" s="16" t="s">
        <v>28</v>
      </c>
      <c r="E946" s="16" t="s">
        <v>29</v>
      </c>
      <c r="F946" s="16" t="s">
        <v>30</v>
      </c>
      <c r="G946" s="16" t="s">
        <v>430</v>
      </c>
      <c r="H946" s="16" t="s">
        <v>469</v>
      </c>
      <c r="I946" s="16" t="s">
        <v>73</v>
      </c>
      <c r="J946" s="16" t="s">
        <v>73</v>
      </c>
      <c r="M946" s="16" t="s">
        <v>54</v>
      </c>
      <c r="N946" s="7">
        <v>45145</v>
      </c>
      <c r="O946" s="9">
        <v>45145</v>
      </c>
      <c r="P946" t="s">
        <v>1198</v>
      </c>
      <c r="Q946">
        <v>1</v>
      </c>
      <c r="R946">
        <v>33</v>
      </c>
      <c r="S946">
        <v>4</v>
      </c>
      <c r="T946" t="s">
        <v>3029</v>
      </c>
      <c r="U946">
        <v>17</v>
      </c>
      <c r="V946">
        <v>14</v>
      </c>
      <c r="W946">
        <v>56</v>
      </c>
      <c r="X946">
        <v>11</v>
      </c>
      <c r="Y946">
        <v>623</v>
      </c>
      <c r="Z946">
        <v>4</v>
      </c>
      <c r="AA946">
        <v>4</v>
      </c>
      <c r="AD946">
        <v>50</v>
      </c>
      <c r="AE946">
        <v>945</v>
      </c>
      <c r="AF946" s="16" t="s">
        <v>39</v>
      </c>
      <c r="AG946" s="16"/>
      <c r="AH946" s="16"/>
      <c r="AI946" s="16" t="str">
        <f t="shared" si="56"/>
        <v>(17,4,14,56,11,623,4, null, 50, 'L500 2024 EMEA',2024, '2023-08-07','2023-08-07','".Carbon::now()."','".Carbon::now()."'),</v>
      </c>
      <c r="AJ946" s="16" t="str">
        <f t="shared" si="57"/>
        <v>('".DB::select("SELECT id_status FROM `status` WHERE `element_type` = 'task' AND status_type = 'client' AND name ='CONFIRMED'")[0]-&gt;id_status."',945,1),</v>
      </c>
      <c r="AK946" s="16" t="str">
        <f t="shared" si="58"/>
        <v/>
      </c>
      <c r="AL946" s="16" t="str">
        <f t="shared" si="59"/>
        <v/>
      </c>
    </row>
    <row r="947" spans="1:38" x14ac:dyDescent="0.25">
      <c r="A947" s="16" t="s">
        <v>365</v>
      </c>
      <c r="B947" s="16" t="s">
        <v>3139</v>
      </c>
      <c r="C947" s="16" t="s">
        <v>27</v>
      </c>
      <c r="D947" s="16" t="s">
        <v>28</v>
      </c>
      <c r="E947" s="16" t="s">
        <v>29</v>
      </c>
      <c r="F947" s="16" t="s">
        <v>30</v>
      </c>
      <c r="G947" s="16" t="s">
        <v>430</v>
      </c>
      <c r="H947" s="16" t="s">
        <v>470</v>
      </c>
      <c r="I947" s="16" t="s">
        <v>73</v>
      </c>
      <c r="J947" s="16" t="s">
        <v>73</v>
      </c>
      <c r="M947" s="16" t="s">
        <v>54</v>
      </c>
      <c r="N947" s="7">
        <v>45145</v>
      </c>
      <c r="O947" s="9">
        <v>45145</v>
      </c>
      <c r="P947" t="s">
        <v>1198</v>
      </c>
      <c r="Q947">
        <v>1</v>
      </c>
      <c r="R947">
        <v>33</v>
      </c>
      <c r="S947">
        <v>4</v>
      </c>
      <c r="T947" t="s">
        <v>3029</v>
      </c>
      <c r="U947">
        <v>17</v>
      </c>
      <c r="V947">
        <v>14</v>
      </c>
      <c r="W947">
        <v>56</v>
      </c>
      <c r="X947">
        <v>11</v>
      </c>
      <c r="Y947">
        <v>624</v>
      </c>
      <c r="Z947">
        <v>4</v>
      </c>
      <c r="AA947">
        <v>4</v>
      </c>
      <c r="AD947">
        <v>50</v>
      </c>
      <c r="AE947">
        <v>946</v>
      </c>
      <c r="AF947" s="16" t="s">
        <v>39</v>
      </c>
      <c r="AG947" s="16"/>
      <c r="AH947" s="16"/>
      <c r="AI947" s="16" t="str">
        <f t="shared" si="56"/>
        <v>(17,4,14,56,11,624,4, null, 50, 'L500 2024 EMEA',2024, '2023-08-07','2023-08-07','".Carbon::now()."','".Carbon::now()."'),</v>
      </c>
      <c r="AJ947" s="16" t="str">
        <f t="shared" si="57"/>
        <v>('".DB::select("SELECT id_status FROM `status` WHERE `element_type` = 'task' AND status_type = 'client' AND name ='CONFIRMED'")[0]-&gt;id_status."',946,1),</v>
      </c>
      <c r="AK947" s="16" t="str">
        <f t="shared" si="58"/>
        <v/>
      </c>
      <c r="AL947" s="16" t="str">
        <f t="shared" si="59"/>
        <v/>
      </c>
    </row>
    <row r="948" spans="1:38" x14ac:dyDescent="0.25">
      <c r="A948" s="16" t="s">
        <v>365</v>
      </c>
      <c r="B948" s="16" t="s">
        <v>3139</v>
      </c>
      <c r="C948" s="16" t="s">
        <v>27</v>
      </c>
      <c r="D948" s="16" t="s">
        <v>28</v>
      </c>
      <c r="E948" s="16" t="s">
        <v>29</v>
      </c>
      <c r="F948" s="16" t="s">
        <v>30</v>
      </c>
      <c r="G948" s="16" t="s">
        <v>430</v>
      </c>
      <c r="H948" s="16" t="s">
        <v>471</v>
      </c>
      <c r="I948" s="16" t="s">
        <v>73</v>
      </c>
      <c r="J948" s="16" t="s">
        <v>73</v>
      </c>
      <c r="M948" s="16" t="s">
        <v>54</v>
      </c>
      <c r="N948" s="7">
        <v>45145</v>
      </c>
      <c r="O948" s="9">
        <v>45145</v>
      </c>
      <c r="P948" t="s">
        <v>1198</v>
      </c>
      <c r="Q948">
        <v>1</v>
      </c>
      <c r="R948">
        <v>33</v>
      </c>
      <c r="S948">
        <v>4</v>
      </c>
      <c r="T948" t="s">
        <v>3029</v>
      </c>
      <c r="U948">
        <v>17</v>
      </c>
      <c r="V948">
        <v>14</v>
      </c>
      <c r="W948">
        <v>56</v>
      </c>
      <c r="X948">
        <v>11</v>
      </c>
      <c r="Y948">
        <v>625</v>
      </c>
      <c r="Z948">
        <v>4</v>
      </c>
      <c r="AA948">
        <v>4</v>
      </c>
      <c r="AD948">
        <v>50</v>
      </c>
      <c r="AE948">
        <v>947</v>
      </c>
      <c r="AF948" s="16" t="s">
        <v>39</v>
      </c>
      <c r="AG948" s="16"/>
      <c r="AH948" s="16"/>
      <c r="AI948" s="16" t="str">
        <f t="shared" si="56"/>
        <v>(17,4,14,56,11,625,4, null, 50, 'L500 2024 EMEA',2024, '2023-08-07','2023-08-07','".Carbon::now()."','".Carbon::now()."'),</v>
      </c>
      <c r="AJ948" s="16" t="str">
        <f t="shared" si="57"/>
        <v>('".DB::select("SELECT id_status FROM `status` WHERE `element_type` = 'task' AND status_type = 'client' AND name ='CONFIRMED'")[0]-&gt;id_status."',947,1),</v>
      </c>
      <c r="AK948" s="16" t="str">
        <f t="shared" si="58"/>
        <v/>
      </c>
      <c r="AL948" s="16" t="str">
        <f t="shared" si="59"/>
        <v/>
      </c>
    </row>
    <row r="949" spans="1:38" x14ac:dyDescent="0.25">
      <c r="A949" s="16" t="s">
        <v>365</v>
      </c>
      <c r="B949" s="16" t="s">
        <v>3139</v>
      </c>
      <c r="C949" s="16" t="s">
        <v>27</v>
      </c>
      <c r="D949" s="16" t="s">
        <v>28</v>
      </c>
      <c r="E949" s="16" t="s">
        <v>81</v>
      </c>
      <c r="F949" s="16" t="s">
        <v>77</v>
      </c>
      <c r="G949" s="16" t="s">
        <v>82</v>
      </c>
      <c r="H949" s="16" t="s">
        <v>459</v>
      </c>
      <c r="I949" s="16" t="s">
        <v>73</v>
      </c>
      <c r="J949" s="16" t="s">
        <v>73</v>
      </c>
      <c r="M949" s="16" t="s">
        <v>54</v>
      </c>
      <c r="N949" s="7">
        <v>45016</v>
      </c>
      <c r="O949" s="9">
        <v>45016</v>
      </c>
      <c r="P949" t="s">
        <v>1201</v>
      </c>
      <c r="Q949">
        <v>1</v>
      </c>
      <c r="R949">
        <v>33</v>
      </c>
      <c r="S949">
        <v>4</v>
      </c>
      <c r="T949" t="s">
        <v>3029</v>
      </c>
      <c r="U949">
        <v>17</v>
      </c>
      <c r="V949">
        <v>14</v>
      </c>
      <c r="W949">
        <v>60</v>
      </c>
      <c r="X949">
        <v>63</v>
      </c>
      <c r="Y949">
        <v>506</v>
      </c>
      <c r="Z949">
        <v>4</v>
      </c>
      <c r="AA949">
        <v>4</v>
      </c>
      <c r="AD949">
        <v>50</v>
      </c>
      <c r="AE949">
        <v>948</v>
      </c>
      <c r="AF949" s="16" t="s">
        <v>39</v>
      </c>
      <c r="AG949" s="16"/>
      <c r="AH949" s="16"/>
      <c r="AI949" s="16" t="str">
        <f t="shared" si="56"/>
        <v>(17,4,14,60,63,506,4, null, 50, 'L500 2024 UK',2024, '2023-03-31','2023-03-31','".Carbon::now()."','".Carbon::now()."'),</v>
      </c>
      <c r="AJ949" s="16" t="str">
        <f t="shared" si="57"/>
        <v>('".DB::select("SELECT id_status FROM `status` WHERE `element_type` = 'task' AND status_type = 'client' AND name ='CONFIRMED'")[0]-&gt;id_status."',948,1),</v>
      </c>
      <c r="AK949" s="16" t="str">
        <f t="shared" si="58"/>
        <v/>
      </c>
      <c r="AL949" s="16" t="str">
        <f t="shared" si="59"/>
        <v/>
      </c>
    </row>
    <row r="950" spans="1:38" x14ac:dyDescent="0.25">
      <c r="A950" s="16" t="s">
        <v>365</v>
      </c>
      <c r="B950" s="16" t="s">
        <v>3139</v>
      </c>
      <c r="C950" s="16" t="s">
        <v>27</v>
      </c>
      <c r="D950" s="16" t="s">
        <v>28</v>
      </c>
      <c r="E950" s="16" t="s">
        <v>81</v>
      </c>
      <c r="F950" s="16" t="s">
        <v>77</v>
      </c>
      <c r="G950" s="16" t="s">
        <v>82</v>
      </c>
      <c r="H950" s="16" t="s">
        <v>281</v>
      </c>
      <c r="I950" s="16" t="s">
        <v>73</v>
      </c>
      <c r="J950" s="16" t="s">
        <v>73</v>
      </c>
      <c r="M950" s="16" t="s">
        <v>54</v>
      </c>
      <c r="N950" s="7">
        <v>45016</v>
      </c>
      <c r="O950" s="9">
        <v>45016</v>
      </c>
      <c r="P950" t="s">
        <v>1201</v>
      </c>
      <c r="Q950">
        <v>1</v>
      </c>
      <c r="R950">
        <v>33</v>
      </c>
      <c r="S950">
        <v>4</v>
      </c>
      <c r="T950" t="s">
        <v>3029</v>
      </c>
      <c r="U950">
        <v>17</v>
      </c>
      <c r="V950">
        <v>14</v>
      </c>
      <c r="W950">
        <v>60</v>
      </c>
      <c r="X950">
        <v>63</v>
      </c>
      <c r="Y950">
        <v>551</v>
      </c>
      <c r="Z950">
        <v>4</v>
      </c>
      <c r="AA950">
        <v>4</v>
      </c>
      <c r="AD950">
        <v>50</v>
      </c>
      <c r="AE950">
        <v>949</v>
      </c>
      <c r="AF950" s="16" t="s">
        <v>39</v>
      </c>
      <c r="AG950" s="16"/>
      <c r="AH950" s="16"/>
      <c r="AI950" s="16" t="str">
        <f t="shared" si="56"/>
        <v>(17,4,14,60,63,551,4, null, 50, 'L500 2024 UK',2024, '2023-03-31','2023-03-31','".Carbon::now()."','".Carbon::now()."'),</v>
      </c>
      <c r="AJ950" s="16" t="str">
        <f t="shared" si="57"/>
        <v>('".DB::select("SELECT id_status FROM `status` WHERE `element_type` = 'task' AND status_type = 'client' AND name ='CONFIRMED'")[0]-&gt;id_status."',949,1),</v>
      </c>
      <c r="AK950" s="16" t="str">
        <f t="shared" si="58"/>
        <v/>
      </c>
      <c r="AL950" s="16" t="str">
        <f t="shared" si="59"/>
        <v/>
      </c>
    </row>
    <row r="951" spans="1:38" x14ac:dyDescent="0.25">
      <c r="A951" s="16" t="s">
        <v>365</v>
      </c>
      <c r="B951" s="16" t="s">
        <v>3139</v>
      </c>
      <c r="C951" s="16" t="s">
        <v>27</v>
      </c>
      <c r="D951" s="16" t="s">
        <v>28</v>
      </c>
      <c r="E951" s="16" t="s">
        <v>81</v>
      </c>
      <c r="F951" s="16" t="s">
        <v>77</v>
      </c>
      <c r="G951" s="16" t="s">
        <v>82</v>
      </c>
      <c r="H951" s="16" t="s">
        <v>460</v>
      </c>
      <c r="I951" s="16" t="s">
        <v>73</v>
      </c>
      <c r="J951" s="16" t="s">
        <v>73</v>
      </c>
      <c r="M951" s="16" t="s">
        <v>54</v>
      </c>
      <c r="N951" s="7">
        <v>45016</v>
      </c>
      <c r="O951" s="9">
        <v>45016</v>
      </c>
      <c r="P951" t="s">
        <v>1201</v>
      </c>
      <c r="Q951">
        <v>1</v>
      </c>
      <c r="R951">
        <v>33</v>
      </c>
      <c r="S951">
        <v>4</v>
      </c>
      <c r="T951" t="s">
        <v>3029</v>
      </c>
      <c r="U951">
        <v>17</v>
      </c>
      <c r="V951">
        <v>14</v>
      </c>
      <c r="W951">
        <v>60</v>
      </c>
      <c r="X951">
        <v>63</v>
      </c>
      <c r="Y951">
        <v>587</v>
      </c>
      <c r="Z951">
        <v>4</v>
      </c>
      <c r="AA951">
        <v>4</v>
      </c>
      <c r="AD951">
        <v>50</v>
      </c>
      <c r="AE951">
        <v>950</v>
      </c>
      <c r="AF951" s="16" t="s">
        <v>39</v>
      </c>
      <c r="AG951" s="16"/>
      <c r="AH951" s="16"/>
      <c r="AI951" s="16" t="str">
        <f t="shared" si="56"/>
        <v>(17,4,14,60,63,587,4, null, 50, 'L500 2024 UK',2024, '2023-03-31','2023-03-31','".Carbon::now()."','".Carbon::now()."'),</v>
      </c>
      <c r="AJ951" s="16" t="str">
        <f t="shared" si="57"/>
        <v>('".DB::select("SELECT id_status FROM `status` WHERE `element_type` = 'task' AND status_type = 'client' AND name ='CONFIRMED'")[0]-&gt;id_status."',950,1),</v>
      </c>
      <c r="AK951" s="16" t="str">
        <f t="shared" si="58"/>
        <v/>
      </c>
      <c r="AL951" s="16" t="str">
        <f t="shared" si="59"/>
        <v/>
      </c>
    </row>
    <row r="952" spans="1:38" x14ac:dyDescent="0.25">
      <c r="A952" s="16" t="s">
        <v>365</v>
      </c>
      <c r="B952" s="16" t="s">
        <v>3139</v>
      </c>
      <c r="C952" s="16" t="s">
        <v>27</v>
      </c>
      <c r="D952" s="16" t="s">
        <v>28</v>
      </c>
      <c r="E952" s="16" t="s">
        <v>81</v>
      </c>
      <c r="F952" s="16" t="s">
        <v>77</v>
      </c>
      <c r="G952" s="16" t="s">
        <v>82</v>
      </c>
      <c r="H952" s="16" t="s">
        <v>3432</v>
      </c>
      <c r="I952" s="16" t="s">
        <v>73</v>
      </c>
      <c r="J952" s="16" t="s">
        <v>73</v>
      </c>
      <c r="M952" s="16" t="s">
        <v>54</v>
      </c>
      <c r="N952" s="7">
        <v>45016</v>
      </c>
      <c r="O952" s="9">
        <v>45016</v>
      </c>
      <c r="P952" t="s">
        <v>1201</v>
      </c>
      <c r="Q952">
        <v>1</v>
      </c>
      <c r="R952">
        <v>33</v>
      </c>
      <c r="S952">
        <v>4</v>
      </c>
      <c r="T952" t="s">
        <v>3029</v>
      </c>
      <c r="U952">
        <v>17</v>
      </c>
      <c r="V952">
        <v>14</v>
      </c>
      <c r="W952">
        <v>60</v>
      </c>
      <c r="X952">
        <v>63</v>
      </c>
      <c r="Y952">
        <v>596</v>
      </c>
      <c r="Z952">
        <v>4</v>
      </c>
      <c r="AA952">
        <v>4</v>
      </c>
      <c r="AD952">
        <v>50</v>
      </c>
      <c r="AE952">
        <v>951</v>
      </c>
      <c r="AF952" s="16" t="s">
        <v>39</v>
      </c>
      <c r="AG952" s="16"/>
      <c r="AH952" s="16"/>
      <c r="AI952" s="16" t="str">
        <f t="shared" si="56"/>
        <v>(17,4,14,60,63,596,4, null, 50, 'L500 2024 UK',2024, '2023-03-31','2023-03-31','".Carbon::now()."','".Carbon::now()."'),</v>
      </c>
      <c r="AJ952" s="16" t="str">
        <f t="shared" si="57"/>
        <v>('".DB::select("SELECT id_status FROM `status` WHERE `element_type` = 'task' AND status_type = 'client' AND name ='CONFIRMED'")[0]-&gt;id_status."',951,1),</v>
      </c>
      <c r="AK952" s="16" t="str">
        <f t="shared" si="58"/>
        <v/>
      </c>
      <c r="AL952" s="16" t="str">
        <f t="shared" si="59"/>
        <v/>
      </c>
    </row>
    <row r="953" spans="1:38" x14ac:dyDescent="0.25">
      <c r="A953" s="16" t="s">
        <v>365</v>
      </c>
      <c r="B953" s="16" t="s">
        <v>3139</v>
      </c>
      <c r="C953" s="16" t="s">
        <v>27</v>
      </c>
      <c r="D953" s="16" t="s">
        <v>28</v>
      </c>
      <c r="E953" s="16" t="s">
        <v>81</v>
      </c>
      <c r="F953" s="16" t="s">
        <v>77</v>
      </c>
      <c r="G953" s="16" t="s">
        <v>82</v>
      </c>
      <c r="H953" s="16" t="s">
        <v>461</v>
      </c>
      <c r="I953" s="16" t="s">
        <v>73</v>
      </c>
      <c r="J953" s="16" t="s">
        <v>73</v>
      </c>
      <c r="M953" s="16" t="s">
        <v>54</v>
      </c>
      <c r="N953" s="7">
        <v>45016</v>
      </c>
      <c r="O953" s="9">
        <v>45016</v>
      </c>
      <c r="P953" t="s">
        <v>1201</v>
      </c>
      <c r="Q953">
        <v>1</v>
      </c>
      <c r="R953">
        <v>33</v>
      </c>
      <c r="S953">
        <v>4</v>
      </c>
      <c r="T953" t="s">
        <v>3029</v>
      </c>
      <c r="U953">
        <v>17</v>
      </c>
      <c r="V953">
        <v>14</v>
      </c>
      <c r="W953">
        <v>60</v>
      </c>
      <c r="X953">
        <v>63</v>
      </c>
      <c r="Y953">
        <v>634</v>
      </c>
      <c r="Z953">
        <v>4</v>
      </c>
      <c r="AA953">
        <v>4</v>
      </c>
      <c r="AD953">
        <v>50</v>
      </c>
      <c r="AE953">
        <v>952</v>
      </c>
      <c r="AF953" s="16" t="s">
        <v>39</v>
      </c>
      <c r="AG953" s="16"/>
      <c r="AH953" s="16"/>
      <c r="AI953" s="16" t="str">
        <f t="shared" si="56"/>
        <v>(17,4,14,60,63,634,4, null, 50, 'L500 2024 UK',2024, '2023-03-31','2023-03-31','".Carbon::now()."','".Carbon::now()."'),</v>
      </c>
      <c r="AJ953" s="16" t="str">
        <f t="shared" si="57"/>
        <v>('".DB::select("SELECT id_status FROM `status` WHERE `element_type` = 'task' AND status_type = 'client' AND name ='CONFIRMED'")[0]-&gt;id_status."',952,1),</v>
      </c>
      <c r="AK953" s="16" t="str">
        <f t="shared" si="58"/>
        <v/>
      </c>
      <c r="AL953" s="16" t="str">
        <f t="shared" si="59"/>
        <v/>
      </c>
    </row>
    <row r="954" spans="1:38" x14ac:dyDescent="0.25">
      <c r="A954" s="16" t="s">
        <v>365</v>
      </c>
      <c r="B954" s="16" t="s">
        <v>3139</v>
      </c>
      <c r="C954" s="16" t="s">
        <v>27</v>
      </c>
      <c r="D954" s="16" t="s">
        <v>28</v>
      </c>
      <c r="E954" s="16" t="s">
        <v>81</v>
      </c>
      <c r="F954" s="16" t="s">
        <v>77</v>
      </c>
      <c r="G954" s="16" t="s">
        <v>82</v>
      </c>
      <c r="H954" s="16" t="s">
        <v>462</v>
      </c>
      <c r="I954" s="16" t="s">
        <v>73</v>
      </c>
      <c r="J954" s="16" t="s">
        <v>73</v>
      </c>
      <c r="M954" s="16" t="s">
        <v>54</v>
      </c>
      <c r="N954" s="7">
        <v>45016</v>
      </c>
      <c r="O954" s="9">
        <v>45016</v>
      </c>
      <c r="P954" t="s">
        <v>1201</v>
      </c>
      <c r="Q954">
        <v>1</v>
      </c>
      <c r="R954">
        <v>33</v>
      </c>
      <c r="S954">
        <v>4</v>
      </c>
      <c r="T954" t="s">
        <v>3029</v>
      </c>
      <c r="U954">
        <v>17</v>
      </c>
      <c r="V954">
        <v>14</v>
      </c>
      <c r="W954">
        <v>60</v>
      </c>
      <c r="X954">
        <v>63</v>
      </c>
      <c r="Y954">
        <v>635</v>
      </c>
      <c r="Z954">
        <v>4</v>
      </c>
      <c r="AA954">
        <v>4</v>
      </c>
      <c r="AD954">
        <v>50</v>
      </c>
      <c r="AE954">
        <v>953</v>
      </c>
      <c r="AF954" s="16" t="s">
        <v>39</v>
      </c>
      <c r="AG954" s="16"/>
      <c r="AH954" s="16"/>
      <c r="AI954" s="16" t="str">
        <f t="shared" si="56"/>
        <v>(17,4,14,60,63,635,4, null, 50, 'L500 2024 UK',2024, '2023-03-31','2023-03-31','".Carbon::now()."','".Carbon::now()."'),</v>
      </c>
      <c r="AJ954" s="16" t="str">
        <f t="shared" si="57"/>
        <v>('".DB::select("SELECT id_status FROM `status` WHERE `element_type` = 'task' AND status_type = 'client' AND name ='CONFIRMED'")[0]-&gt;id_status."',953,1),</v>
      </c>
      <c r="AK954" s="16" t="str">
        <f t="shared" si="58"/>
        <v/>
      </c>
      <c r="AL954" s="16" t="str">
        <f t="shared" si="59"/>
        <v/>
      </c>
    </row>
    <row r="955" spans="1:38" x14ac:dyDescent="0.25">
      <c r="A955" s="16" t="s">
        <v>365</v>
      </c>
      <c r="B955" s="16" t="s">
        <v>3139</v>
      </c>
      <c r="C955" s="16" t="s">
        <v>27</v>
      </c>
      <c r="D955" s="16" t="s">
        <v>28</v>
      </c>
      <c r="E955" s="16" t="s">
        <v>81</v>
      </c>
      <c r="F955" s="16" t="s">
        <v>77</v>
      </c>
      <c r="G955" s="16" t="s">
        <v>82</v>
      </c>
      <c r="H955" s="16" t="s">
        <v>611</v>
      </c>
      <c r="I955" s="16" t="s">
        <v>73</v>
      </c>
      <c r="J955" s="16" t="s">
        <v>73</v>
      </c>
      <c r="M955" s="16" t="s">
        <v>54</v>
      </c>
      <c r="N955" s="7">
        <v>45016</v>
      </c>
      <c r="O955" s="9">
        <v>45016</v>
      </c>
      <c r="P955" t="s">
        <v>1201</v>
      </c>
      <c r="Q955">
        <v>1</v>
      </c>
      <c r="R955">
        <v>33</v>
      </c>
      <c r="S955">
        <v>4</v>
      </c>
      <c r="T955" t="s">
        <v>3029</v>
      </c>
      <c r="U955">
        <v>17</v>
      </c>
      <c r="V955">
        <v>14</v>
      </c>
      <c r="W955">
        <v>60</v>
      </c>
      <c r="X955">
        <v>63</v>
      </c>
      <c r="Y955">
        <v>662</v>
      </c>
      <c r="Z955">
        <v>4</v>
      </c>
      <c r="AA955">
        <v>4</v>
      </c>
      <c r="AD955">
        <v>50</v>
      </c>
      <c r="AE955">
        <v>954</v>
      </c>
      <c r="AF955" s="16" t="s">
        <v>39</v>
      </c>
      <c r="AG955" s="16"/>
      <c r="AH955" s="16"/>
      <c r="AI955" s="16" t="str">
        <f t="shared" si="56"/>
        <v>(17,4,14,60,63,662,4, null, 50, 'L500 2024 UK',2024, '2023-03-31','2023-03-31','".Carbon::now()."','".Carbon::now()."'),</v>
      </c>
      <c r="AJ955" s="16" t="str">
        <f t="shared" si="57"/>
        <v>('".DB::select("SELECT id_status FROM `status` WHERE `element_type` = 'task' AND status_type = 'client' AND name ='CONFIRMED'")[0]-&gt;id_status."',954,1),</v>
      </c>
      <c r="AK955" s="16" t="str">
        <f t="shared" si="58"/>
        <v/>
      </c>
      <c r="AL955" s="16" t="str">
        <f t="shared" si="59"/>
        <v/>
      </c>
    </row>
    <row r="956" spans="1:38" x14ac:dyDescent="0.25">
      <c r="A956" s="16" t="s">
        <v>365</v>
      </c>
      <c r="B956" s="16" t="s">
        <v>3139</v>
      </c>
      <c r="C956" s="16" t="s">
        <v>27</v>
      </c>
      <c r="D956" s="16" t="s">
        <v>28</v>
      </c>
      <c r="E956" s="16" t="s">
        <v>81</v>
      </c>
      <c r="F956" s="16" t="s">
        <v>77</v>
      </c>
      <c r="G956" s="16" t="s">
        <v>82</v>
      </c>
      <c r="H956" s="16" t="s">
        <v>361</v>
      </c>
      <c r="I956" s="16" t="s">
        <v>73</v>
      </c>
      <c r="J956" s="16" t="s">
        <v>73</v>
      </c>
      <c r="M956" s="16" t="s">
        <v>54</v>
      </c>
      <c r="N956" s="7">
        <v>45016</v>
      </c>
      <c r="O956" s="9">
        <v>45016</v>
      </c>
      <c r="P956" t="s">
        <v>1201</v>
      </c>
      <c r="Q956">
        <v>1</v>
      </c>
      <c r="R956">
        <v>33</v>
      </c>
      <c r="S956">
        <v>4</v>
      </c>
      <c r="T956" t="s">
        <v>3029</v>
      </c>
      <c r="U956">
        <v>17</v>
      </c>
      <c r="V956">
        <v>14</v>
      </c>
      <c r="W956">
        <v>60</v>
      </c>
      <c r="X956">
        <v>63</v>
      </c>
      <c r="Y956">
        <v>621</v>
      </c>
      <c r="Z956">
        <v>4</v>
      </c>
      <c r="AA956">
        <v>4</v>
      </c>
      <c r="AD956">
        <v>50</v>
      </c>
      <c r="AE956">
        <v>955</v>
      </c>
      <c r="AF956" s="16" t="s">
        <v>39</v>
      </c>
      <c r="AG956" s="16"/>
      <c r="AH956" s="16"/>
      <c r="AI956" s="16" t="str">
        <f t="shared" si="56"/>
        <v>(17,4,14,60,63,621,4, null, 50, 'L500 2024 UK',2024, '2023-03-31','2023-03-31','".Carbon::now()."','".Carbon::now()."'),</v>
      </c>
      <c r="AJ956" s="16" t="str">
        <f t="shared" si="57"/>
        <v>('".DB::select("SELECT id_status FROM `status` WHERE `element_type` = 'task' AND status_type = 'client' AND name ='CONFIRMED'")[0]-&gt;id_status."',955,1),</v>
      </c>
      <c r="AK956" s="16" t="str">
        <f t="shared" si="58"/>
        <v/>
      </c>
      <c r="AL956" s="16" t="str">
        <f t="shared" si="59"/>
        <v/>
      </c>
    </row>
    <row r="957" spans="1:38" x14ac:dyDescent="0.25">
      <c r="A957" s="16" t="s">
        <v>365</v>
      </c>
      <c r="B957" s="16" t="s">
        <v>3139</v>
      </c>
      <c r="C957" s="16" t="s">
        <v>27</v>
      </c>
      <c r="D957" s="16" t="s">
        <v>28</v>
      </c>
      <c r="E957" s="16" t="s">
        <v>81</v>
      </c>
      <c r="F957" s="16" t="s">
        <v>77</v>
      </c>
      <c r="G957" s="16" t="s">
        <v>82</v>
      </c>
      <c r="H957" s="16" t="s">
        <v>3434</v>
      </c>
      <c r="I957" s="16" t="s">
        <v>73</v>
      </c>
      <c r="J957" s="16" t="s">
        <v>73</v>
      </c>
      <c r="M957" s="16" t="s">
        <v>54</v>
      </c>
      <c r="N957" s="7">
        <v>45016</v>
      </c>
      <c r="O957" s="9">
        <v>45016</v>
      </c>
      <c r="P957" t="s">
        <v>1201</v>
      </c>
      <c r="Q957">
        <v>1</v>
      </c>
      <c r="R957">
        <v>33</v>
      </c>
      <c r="S957">
        <v>4</v>
      </c>
      <c r="T957" t="s">
        <v>3029</v>
      </c>
      <c r="U957">
        <v>17</v>
      </c>
      <c r="V957">
        <v>14</v>
      </c>
      <c r="W957">
        <v>60</v>
      </c>
      <c r="X957">
        <v>63</v>
      </c>
      <c r="Y957">
        <v>680</v>
      </c>
      <c r="Z957">
        <v>4</v>
      </c>
      <c r="AA957">
        <v>4</v>
      </c>
      <c r="AD957">
        <v>50</v>
      </c>
      <c r="AE957">
        <v>956</v>
      </c>
      <c r="AF957" s="16" t="s">
        <v>39</v>
      </c>
      <c r="AG957" s="16"/>
      <c r="AH957" s="16"/>
      <c r="AI957" s="16" t="str">
        <f t="shared" si="56"/>
        <v>(17,4,14,60,63,680,4, null, 50, 'L500 2024 UK',2024, '2023-03-31','2023-03-31','".Carbon::now()."','".Carbon::now()."'),</v>
      </c>
      <c r="AJ957" s="16" t="str">
        <f t="shared" si="57"/>
        <v>('".DB::select("SELECT id_status FROM `status` WHERE `element_type` = 'task' AND status_type = 'client' AND name ='CONFIRMED'")[0]-&gt;id_status."',956,1),</v>
      </c>
      <c r="AK957" s="16" t="str">
        <f t="shared" si="58"/>
        <v/>
      </c>
      <c r="AL957" s="16" t="str">
        <f t="shared" si="59"/>
        <v/>
      </c>
    </row>
    <row r="958" spans="1:38" x14ac:dyDescent="0.25">
      <c r="A958" s="16" t="s">
        <v>365</v>
      </c>
      <c r="B958" s="16" t="s">
        <v>3139</v>
      </c>
      <c r="C958" s="16" t="s">
        <v>27</v>
      </c>
      <c r="D958" s="16" t="s">
        <v>28</v>
      </c>
      <c r="E958" s="16" t="s">
        <v>81</v>
      </c>
      <c r="F958" s="16" t="s">
        <v>77</v>
      </c>
      <c r="G958" s="16" t="s">
        <v>82</v>
      </c>
      <c r="H958" s="16" t="s">
        <v>463</v>
      </c>
      <c r="I958" s="16" t="s">
        <v>73</v>
      </c>
      <c r="J958" s="16" t="s">
        <v>73</v>
      </c>
      <c r="M958" s="16" t="s">
        <v>54</v>
      </c>
      <c r="N958" s="7">
        <v>45016</v>
      </c>
      <c r="O958" s="9">
        <v>45016</v>
      </c>
      <c r="P958" t="s">
        <v>1201</v>
      </c>
      <c r="Q958">
        <v>1</v>
      </c>
      <c r="R958">
        <v>33</v>
      </c>
      <c r="S958">
        <v>4</v>
      </c>
      <c r="T958" t="s">
        <v>3029</v>
      </c>
      <c r="U958">
        <v>17</v>
      </c>
      <c r="V958">
        <v>14</v>
      </c>
      <c r="W958">
        <v>60</v>
      </c>
      <c r="X958">
        <v>63</v>
      </c>
      <c r="Y958">
        <v>681</v>
      </c>
      <c r="Z958">
        <v>4</v>
      </c>
      <c r="AA958">
        <v>4</v>
      </c>
      <c r="AD958">
        <v>50</v>
      </c>
      <c r="AE958">
        <v>957</v>
      </c>
      <c r="AF958" s="16" t="s">
        <v>39</v>
      </c>
      <c r="AG958" s="16"/>
      <c r="AH958" s="16"/>
      <c r="AI958" s="16" t="str">
        <f t="shared" si="56"/>
        <v>(17,4,14,60,63,681,4, null, 50, 'L500 2024 UK',2024, '2023-03-31','2023-03-31','".Carbon::now()."','".Carbon::now()."'),</v>
      </c>
      <c r="AJ958" s="16" t="str">
        <f t="shared" si="57"/>
        <v>('".DB::select("SELECT id_status FROM `status` WHERE `element_type` = 'task' AND status_type = 'client' AND name ='CONFIRMED'")[0]-&gt;id_status."',957,1),</v>
      </c>
      <c r="AK958" s="16" t="str">
        <f t="shared" si="58"/>
        <v/>
      </c>
      <c r="AL958" s="16" t="str">
        <f t="shared" si="59"/>
        <v/>
      </c>
    </row>
    <row r="959" spans="1:38" x14ac:dyDescent="0.25">
      <c r="A959" s="16" t="s">
        <v>365</v>
      </c>
      <c r="B959" s="16" t="s">
        <v>62</v>
      </c>
      <c r="C959" s="16" t="s">
        <v>27</v>
      </c>
      <c r="D959" s="16" t="s">
        <v>28</v>
      </c>
      <c r="E959" s="16" t="s">
        <v>81</v>
      </c>
      <c r="F959" s="16" t="s">
        <v>77</v>
      </c>
      <c r="G959" s="16" t="s">
        <v>82</v>
      </c>
      <c r="H959" s="16" t="s">
        <v>464</v>
      </c>
      <c r="I959" s="16" t="s">
        <v>73</v>
      </c>
      <c r="J959" s="16" t="s">
        <v>73</v>
      </c>
      <c r="M959" s="16"/>
      <c r="N959" s="7">
        <v>45016</v>
      </c>
      <c r="O959" s="9">
        <v>45016</v>
      </c>
      <c r="P959" t="s">
        <v>1201</v>
      </c>
      <c r="Q959">
        <v>1</v>
      </c>
      <c r="R959">
        <v>33</v>
      </c>
      <c r="S959">
        <v>4</v>
      </c>
      <c r="T959" t="s">
        <v>3029</v>
      </c>
      <c r="U959">
        <v>17</v>
      </c>
      <c r="V959">
        <v>14</v>
      </c>
      <c r="W959">
        <v>60</v>
      </c>
      <c r="X959">
        <v>63</v>
      </c>
      <c r="Y959">
        <v>719</v>
      </c>
      <c r="Z959">
        <v>4</v>
      </c>
      <c r="AA959">
        <v>4</v>
      </c>
      <c r="AE959">
        <v>958</v>
      </c>
      <c r="AF959" s="16" t="s">
        <v>24</v>
      </c>
      <c r="AG959" s="16"/>
      <c r="AH959" s="16"/>
      <c r="AI959" s="16" t="str">
        <f t="shared" si="56"/>
        <v>(17,4,14,60,63,719,4, null, null, 'L500 2024 UK',2024, '2023-03-31','2023-03-31','".Carbon::now()."','".Carbon::now()."'),</v>
      </c>
      <c r="AJ959" s="16" t="str">
        <f t="shared" si="57"/>
        <v>('".DB::select("SELECT id_status FROM `status` WHERE `element_type` = 'task' AND status_type = 'client' AND name ='CANCELLED'")[0]-&gt;id_status."',958,1),</v>
      </c>
      <c r="AK959" s="16" t="str">
        <f t="shared" si="58"/>
        <v/>
      </c>
      <c r="AL959" s="16" t="str">
        <f t="shared" si="59"/>
        <v/>
      </c>
    </row>
    <row r="960" spans="1:38" x14ac:dyDescent="0.25">
      <c r="A960" s="16" t="s">
        <v>365</v>
      </c>
      <c r="B960" s="16" t="s">
        <v>62</v>
      </c>
      <c r="C960" s="16" t="s">
        <v>27</v>
      </c>
      <c r="D960" s="16" t="s">
        <v>28</v>
      </c>
      <c r="E960" s="16" t="s">
        <v>81</v>
      </c>
      <c r="F960" s="16" t="s">
        <v>77</v>
      </c>
      <c r="G960" s="16" t="s">
        <v>82</v>
      </c>
      <c r="H960" s="16" t="s">
        <v>1007</v>
      </c>
      <c r="I960" s="16" t="s">
        <v>73</v>
      </c>
      <c r="J960" s="16" t="s">
        <v>73</v>
      </c>
      <c r="M960" s="16"/>
      <c r="N960" s="7">
        <v>45016</v>
      </c>
      <c r="O960" s="9">
        <v>45016</v>
      </c>
      <c r="P960" t="s">
        <v>1201</v>
      </c>
      <c r="Q960">
        <v>1</v>
      </c>
      <c r="R960">
        <v>33</v>
      </c>
      <c r="S960">
        <v>4</v>
      </c>
      <c r="T960" t="s">
        <v>3029</v>
      </c>
      <c r="U960">
        <v>17</v>
      </c>
      <c r="V960">
        <v>14</v>
      </c>
      <c r="W960">
        <v>60</v>
      </c>
      <c r="X960">
        <v>63</v>
      </c>
      <c r="Y960">
        <v>720</v>
      </c>
      <c r="Z960">
        <v>4</v>
      </c>
      <c r="AA960">
        <v>4</v>
      </c>
      <c r="AE960">
        <v>959</v>
      </c>
      <c r="AF960" s="16" t="s">
        <v>24</v>
      </c>
      <c r="AG960" s="16"/>
      <c r="AH960" s="16"/>
      <c r="AI960" s="16" t="str">
        <f t="shared" si="56"/>
        <v>(17,4,14,60,63,720,4, null, null, 'L500 2024 UK',2024, '2023-03-31','2023-03-31','".Carbon::now()."','".Carbon::now()."'),</v>
      </c>
      <c r="AJ960" s="16" t="str">
        <f t="shared" si="57"/>
        <v>('".DB::select("SELECT id_status FROM `status` WHERE `element_type` = 'task' AND status_type = 'client' AND name ='CANCELLED'")[0]-&gt;id_status."',959,1),</v>
      </c>
      <c r="AK960" s="16" t="str">
        <f t="shared" si="58"/>
        <v/>
      </c>
      <c r="AL960" s="16" t="str">
        <f t="shared" si="59"/>
        <v/>
      </c>
    </row>
    <row r="961" spans="1:38" x14ac:dyDescent="0.25">
      <c r="A961" s="16" t="s">
        <v>365</v>
      </c>
      <c r="B961" s="16" t="s">
        <v>62</v>
      </c>
      <c r="C961" s="16" t="s">
        <v>27</v>
      </c>
      <c r="D961" s="16" t="s">
        <v>28</v>
      </c>
      <c r="E961" s="16" t="s">
        <v>81</v>
      </c>
      <c r="F961" s="16" t="s">
        <v>77</v>
      </c>
      <c r="G961" s="16" t="s">
        <v>82</v>
      </c>
      <c r="H961" s="16" t="s">
        <v>296</v>
      </c>
      <c r="I961" s="16" t="s">
        <v>73</v>
      </c>
      <c r="J961" s="16" t="s">
        <v>73</v>
      </c>
      <c r="M961" s="16"/>
      <c r="N961" s="7">
        <v>45016</v>
      </c>
      <c r="O961" s="9">
        <v>45016</v>
      </c>
      <c r="P961" t="s">
        <v>1201</v>
      </c>
      <c r="Q961">
        <v>1</v>
      </c>
      <c r="R961">
        <v>33</v>
      </c>
      <c r="S961">
        <v>4</v>
      </c>
      <c r="T961" t="s">
        <v>3029</v>
      </c>
      <c r="U961">
        <v>17</v>
      </c>
      <c r="V961">
        <v>14</v>
      </c>
      <c r="W961">
        <v>60</v>
      </c>
      <c r="X961">
        <v>63</v>
      </c>
      <c r="Y961">
        <v>736</v>
      </c>
      <c r="Z961">
        <v>4</v>
      </c>
      <c r="AA961">
        <v>4</v>
      </c>
      <c r="AE961">
        <v>960</v>
      </c>
      <c r="AF961" s="16" t="s">
        <v>24</v>
      </c>
      <c r="AG961" s="16"/>
      <c r="AH961" s="16"/>
      <c r="AI961" s="16" t="str">
        <f t="shared" si="56"/>
        <v>(17,4,14,60,63,736,4, null, null, 'L500 2024 UK',2024, '2023-03-31','2023-03-31','".Carbon::now()."','".Carbon::now()."'),</v>
      </c>
      <c r="AJ961" s="16" t="str">
        <f t="shared" si="57"/>
        <v>('".DB::select("SELECT id_status FROM `status` WHERE `element_type` = 'task' AND status_type = 'client' AND name ='CANCELLED'")[0]-&gt;id_status."',960,1),</v>
      </c>
      <c r="AK961" s="16" t="str">
        <f t="shared" si="58"/>
        <v/>
      </c>
      <c r="AL961" s="16" t="str">
        <f t="shared" si="59"/>
        <v/>
      </c>
    </row>
    <row r="962" spans="1:38" x14ac:dyDescent="0.25">
      <c r="A962" s="16" t="s">
        <v>365</v>
      </c>
      <c r="B962" s="16" t="s">
        <v>3139</v>
      </c>
      <c r="C962" s="16" t="s">
        <v>27</v>
      </c>
      <c r="D962" s="16" t="s">
        <v>28</v>
      </c>
      <c r="E962" s="16" t="s">
        <v>81</v>
      </c>
      <c r="F962" s="16" t="s">
        <v>77</v>
      </c>
      <c r="G962" s="16" t="s">
        <v>82</v>
      </c>
      <c r="H962" s="16" t="s">
        <v>465</v>
      </c>
      <c r="I962" s="16" t="s">
        <v>73</v>
      </c>
      <c r="J962" s="16" t="s">
        <v>73</v>
      </c>
      <c r="M962" s="16" t="s">
        <v>54</v>
      </c>
      <c r="N962" s="7">
        <v>45016</v>
      </c>
      <c r="O962" s="9">
        <v>45016</v>
      </c>
      <c r="P962" t="s">
        <v>1201</v>
      </c>
      <c r="Q962">
        <v>1</v>
      </c>
      <c r="R962">
        <v>33</v>
      </c>
      <c r="S962">
        <v>4</v>
      </c>
      <c r="T962" t="s">
        <v>3029</v>
      </c>
      <c r="U962">
        <v>17</v>
      </c>
      <c r="V962">
        <v>14</v>
      </c>
      <c r="W962">
        <v>60</v>
      </c>
      <c r="X962">
        <v>63</v>
      </c>
      <c r="Y962">
        <v>738</v>
      </c>
      <c r="Z962">
        <v>4</v>
      </c>
      <c r="AA962">
        <v>4</v>
      </c>
      <c r="AD962">
        <v>50</v>
      </c>
      <c r="AE962">
        <v>961</v>
      </c>
      <c r="AF962" s="16" t="s">
        <v>39</v>
      </c>
      <c r="AG962" s="16"/>
      <c r="AH962" s="16"/>
      <c r="AI962" s="16" t="str">
        <f t="shared" ref="AI962:AI1025" si="60">CONCATENATE("(",U962,",",S962,",",V962,",",W962,",",X962,",",Y962,",",IF(AA962&lt;&gt;"", AA962, "null"),", ",IF(AC962&lt;&gt;"", AC962, "null"),", ",IF(AD962&lt;&gt;"", AD962, "null"),", '",SUBSTITUTE(E962, "'", "´"),"',",D962,", '",P962,"','",P962,"','"".Carbon::now().""','"".Carbon::now().""'),")</f>
        <v>(17,4,14,60,63,738,4, null, 50, 'L500 2024 UK',2024, '2023-03-31','2023-03-31','".Carbon::now()."','".Carbon::now()."'),</v>
      </c>
      <c r="AJ962" s="16" t="str">
        <f t="shared" ref="AJ962:AJ1025" si="61">CONCATENATE("('"".DB::select(""SELECT id_status FROM `status` WHERE `element_type` = 'task' AND status_type = 'client' AND name ='", AF962, "'"")[0]-&gt;id_status.""',", AE962, ",1),")</f>
        <v>('".DB::select("SELECT id_status FROM `status` WHERE `element_type` = 'task' AND status_type = 'client' AND name ='CONFIRMED'")[0]-&gt;id_status."',961,1),</v>
      </c>
      <c r="AK962" s="16" t="str">
        <f t="shared" ref="AK962:AK1025" si="62">IF(AND(AF962&lt;&gt;AG962, AG962&lt;&gt;""),CONCATENATE("('"".DB::select(""SELECT id_status FROM `status` WHERE `element_type` = 'task' AND status_type = 'client' AND name ='", AG962, "'"")[0]-&gt;id_status.""',", AE962, ",1),"),"")</f>
        <v/>
      </c>
      <c r="AL962" s="16" t="str">
        <f t="shared" ref="AL962:AL1025" si="63">IF(AND(AF962&lt;&gt;AG962,AF962&lt;&gt;AH962,AG962&lt;&gt;AH962,AH962&lt;&gt;""), CONCATENATE("('"".DB::select(""SELECT id_status FROM `status` WHERE `element_type` = 'task' AND status_type = 'client' AND name ='", AF962, "'"")[0]-&gt;id_status.""',", AE962, ",1),"), "")</f>
        <v/>
      </c>
    </row>
    <row r="963" spans="1:38" x14ac:dyDescent="0.25">
      <c r="A963" s="16" t="s">
        <v>365</v>
      </c>
      <c r="B963" s="16" t="s">
        <v>3139</v>
      </c>
      <c r="C963" s="16" t="s">
        <v>27</v>
      </c>
      <c r="D963" s="16" t="s">
        <v>28</v>
      </c>
      <c r="E963" s="16" t="s">
        <v>81</v>
      </c>
      <c r="F963" s="16" t="s">
        <v>77</v>
      </c>
      <c r="G963" s="16" t="s">
        <v>82</v>
      </c>
      <c r="H963" s="16" t="s">
        <v>3436</v>
      </c>
      <c r="I963" s="16" t="s">
        <v>73</v>
      </c>
      <c r="J963" s="16" t="s">
        <v>73</v>
      </c>
      <c r="M963" s="16" t="s">
        <v>54</v>
      </c>
      <c r="N963" s="7">
        <v>45016</v>
      </c>
      <c r="O963" s="9">
        <v>45016</v>
      </c>
      <c r="P963" t="s">
        <v>1201</v>
      </c>
      <c r="Q963">
        <v>1</v>
      </c>
      <c r="R963">
        <v>33</v>
      </c>
      <c r="S963">
        <v>4</v>
      </c>
      <c r="T963" t="s">
        <v>3029</v>
      </c>
      <c r="U963">
        <v>17</v>
      </c>
      <c r="V963">
        <v>14</v>
      </c>
      <c r="W963">
        <v>60</v>
      </c>
      <c r="X963">
        <v>63</v>
      </c>
      <c r="Y963">
        <v>702</v>
      </c>
      <c r="Z963">
        <v>4</v>
      </c>
      <c r="AA963">
        <v>4</v>
      </c>
      <c r="AD963">
        <v>50</v>
      </c>
      <c r="AE963">
        <v>962</v>
      </c>
      <c r="AF963" s="16" t="s">
        <v>39</v>
      </c>
      <c r="AG963" s="16"/>
      <c r="AH963" s="16"/>
      <c r="AI963" s="16" t="str">
        <f t="shared" si="60"/>
        <v>(17,4,14,60,63,702,4, null, 50, 'L500 2024 UK',2024, '2023-03-31','2023-03-31','".Carbon::now()."','".Carbon::now()."'),</v>
      </c>
      <c r="AJ963" s="16" t="str">
        <f t="shared" si="61"/>
        <v>('".DB::select("SELECT id_status FROM `status` WHERE `element_type` = 'task' AND status_type = 'client' AND name ='CONFIRMED'")[0]-&gt;id_status."',962,1),</v>
      </c>
      <c r="AK963" s="16" t="str">
        <f t="shared" si="62"/>
        <v/>
      </c>
      <c r="AL963" s="16" t="str">
        <f t="shared" si="63"/>
        <v/>
      </c>
    </row>
    <row r="964" spans="1:38" x14ac:dyDescent="0.25">
      <c r="A964" s="16" t="s">
        <v>365</v>
      </c>
      <c r="B964" s="16" t="s">
        <v>3139</v>
      </c>
      <c r="C964" s="16" t="s">
        <v>27</v>
      </c>
      <c r="D964" s="16" t="s">
        <v>28</v>
      </c>
      <c r="E964" s="16" t="s">
        <v>81</v>
      </c>
      <c r="F964" s="16" t="s">
        <v>77</v>
      </c>
      <c r="G964" s="16" t="s">
        <v>82</v>
      </c>
      <c r="H964" s="16" t="s">
        <v>466</v>
      </c>
      <c r="I964" s="16" t="s">
        <v>73</v>
      </c>
      <c r="J964" s="16" t="s">
        <v>73</v>
      </c>
      <c r="M964" s="16" t="s">
        <v>54</v>
      </c>
      <c r="N964" s="7">
        <v>45016</v>
      </c>
      <c r="O964" s="9">
        <v>45016</v>
      </c>
      <c r="P964" t="s">
        <v>1201</v>
      </c>
      <c r="Q964">
        <v>1</v>
      </c>
      <c r="R964">
        <v>33</v>
      </c>
      <c r="S964">
        <v>4</v>
      </c>
      <c r="T964" t="s">
        <v>3029</v>
      </c>
      <c r="U964">
        <v>17</v>
      </c>
      <c r="V964">
        <v>14</v>
      </c>
      <c r="W964">
        <v>60</v>
      </c>
      <c r="X964">
        <v>63</v>
      </c>
      <c r="Y964">
        <v>757</v>
      </c>
      <c r="Z964">
        <v>4</v>
      </c>
      <c r="AA964">
        <v>4</v>
      </c>
      <c r="AD964">
        <v>50</v>
      </c>
      <c r="AE964">
        <v>963</v>
      </c>
      <c r="AF964" s="16" t="s">
        <v>39</v>
      </c>
      <c r="AG964" s="16"/>
      <c r="AH964" s="16"/>
      <c r="AI964" s="16" t="str">
        <f t="shared" si="60"/>
        <v>(17,4,14,60,63,757,4, null, 50, 'L500 2024 UK',2024, '2023-03-31','2023-03-31','".Carbon::now()."','".Carbon::now()."'),</v>
      </c>
      <c r="AJ964" s="16" t="str">
        <f t="shared" si="61"/>
        <v>('".DB::select("SELECT id_status FROM `status` WHERE `element_type` = 'task' AND status_type = 'client' AND name ='CONFIRMED'")[0]-&gt;id_status."',963,1),</v>
      </c>
      <c r="AK964" s="16" t="str">
        <f t="shared" si="62"/>
        <v/>
      </c>
      <c r="AL964" s="16" t="str">
        <f t="shared" si="63"/>
        <v/>
      </c>
    </row>
    <row r="965" spans="1:38" x14ac:dyDescent="0.25">
      <c r="A965" s="16" t="s">
        <v>365</v>
      </c>
      <c r="B965" s="16" t="s">
        <v>3139</v>
      </c>
      <c r="C965" s="16" t="s">
        <v>27</v>
      </c>
      <c r="D965" s="16" t="s">
        <v>28</v>
      </c>
      <c r="E965" s="16" t="s">
        <v>81</v>
      </c>
      <c r="F965" s="16" t="s">
        <v>77</v>
      </c>
      <c r="G965" s="16" t="s">
        <v>82</v>
      </c>
      <c r="H965" s="16" t="s">
        <v>3555</v>
      </c>
      <c r="I965" s="16" t="s">
        <v>73</v>
      </c>
      <c r="J965" s="16" t="s">
        <v>73</v>
      </c>
      <c r="M965" s="16" t="s">
        <v>54</v>
      </c>
      <c r="N965" s="7">
        <v>45016</v>
      </c>
      <c r="O965" s="9">
        <v>45016</v>
      </c>
      <c r="P965" t="s">
        <v>1201</v>
      </c>
      <c r="Q965">
        <v>1</v>
      </c>
      <c r="R965">
        <v>33</v>
      </c>
      <c r="S965">
        <v>4</v>
      </c>
      <c r="T965" t="s">
        <v>3029</v>
      </c>
      <c r="U965">
        <v>17</v>
      </c>
      <c r="V965">
        <v>14</v>
      </c>
      <c r="W965">
        <v>60</v>
      </c>
      <c r="X965">
        <v>63</v>
      </c>
      <c r="Y965">
        <v>761</v>
      </c>
      <c r="Z965">
        <v>4</v>
      </c>
      <c r="AA965">
        <v>4</v>
      </c>
      <c r="AD965">
        <v>50</v>
      </c>
      <c r="AE965">
        <v>964</v>
      </c>
      <c r="AF965" s="16" t="s">
        <v>39</v>
      </c>
      <c r="AG965" s="16"/>
      <c r="AH965" s="16"/>
      <c r="AI965" s="16" t="str">
        <f t="shared" si="60"/>
        <v>(17,4,14,60,63,761,4, null, 50, 'L500 2024 UK',2024, '2023-03-31','2023-03-31','".Carbon::now()."','".Carbon::now()."'),</v>
      </c>
      <c r="AJ965" s="16" t="str">
        <f t="shared" si="61"/>
        <v>('".DB::select("SELECT id_status FROM `status` WHERE `element_type` = 'task' AND status_type = 'client' AND name ='CONFIRMED'")[0]-&gt;id_status."',964,1),</v>
      </c>
      <c r="AK965" s="16" t="str">
        <f t="shared" si="62"/>
        <v/>
      </c>
      <c r="AL965" s="16" t="str">
        <f t="shared" si="63"/>
        <v/>
      </c>
    </row>
    <row r="966" spans="1:38" x14ac:dyDescent="0.25">
      <c r="A966" s="16" t="s">
        <v>365</v>
      </c>
      <c r="B966" s="16" t="s">
        <v>3139</v>
      </c>
      <c r="C966" s="16" t="s">
        <v>27</v>
      </c>
      <c r="D966" s="16" t="s">
        <v>28</v>
      </c>
      <c r="E966" s="16" t="s">
        <v>81</v>
      </c>
      <c r="F966" s="16" t="s">
        <v>77</v>
      </c>
      <c r="G966" s="16" t="s">
        <v>82</v>
      </c>
      <c r="H966" s="16" t="s">
        <v>3557</v>
      </c>
      <c r="I966" s="16" t="s">
        <v>73</v>
      </c>
      <c r="J966" s="16" t="s">
        <v>73</v>
      </c>
      <c r="M966" s="16" t="s">
        <v>54</v>
      </c>
      <c r="N966" s="7">
        <v>45016</v>
      </c>
      <c r="O966" s="9">
        <v>45016</v>
      </c>
      <c r="P966" t="s">
        <v>1201</v>
      </c>
      <c r="Q966">
        <v>1</v>
      </c>
      <c r="R966">
        <v>33</v>
      </c>
      <c r="S966">
        <v>4</v>
      </c>
      <c r="T966" t="s">
        <v>3029</v>
      </c>
      <c r="U966">
        <v>17</v>
      </c>
      <c r="V966">
        <v>14</v>
      </c>
      <c r="W966">
        <v>60</v>
      </c>
      <c r="X966">
        <v>63</v>
      </c>
      <c r="Y966">
        <v>801</v>
      </c>
      <c r="Z966">
        <v>4</v>
      </c>
      <c r="AA966">
        <v>4</v>
      </c>
      <c r="AD966">
        <v>50</v>
      </c>
      <c r="AE966">
        <v>965</v>
      </c>
      <c r="AF966" s="16" t="s">
        <v>39</v>
      </c>
      <c r="AG966" s="16"/>
      <c r="AH966" s="16"/>
      <c r="AI966" s="16" t="str">
        <f t="shared" si="60"/>
        <v>(17,4,14,60,63,801,4, null, 50, 'L500 2024 UK',2024, '2023-03-31','2023-03-31','".Carbon::now()."','".Carbon::now()."'),</v>
      </c>
      <c r="AJ966" s="16" t="str">
        <f t="shared" si="61"/>
        <v>('".DB::select("SELECT id_status FROM `status` WHERE `element_type` = 'task' AND status_type = 'client' AND name ='CONFIRMED'")[0]-&gt;id_status."',965,1),</v>
      </c>
      <c r="AK966" s="16" t="str">
        <f t="shared" si="62"/>
        <v/>
      </c>
      <c r="AL966" s="16" t="str">
        <f t="shared" si="63"/>
        <v/>
      </c>
    </row>
    <row r="967" spans="1:38" x14ac:dyDescent="0.25">
      <c r="A967" s="16" t="s">
        <v>365</v>
      </c>
      <c r="B967" s="16" t="s">
        <v>3139</v>
      </c>
      <c r="C967" s="16" t="s">
        <v>27</v>
      </c>
      <c r="D967" s="16" t="s">
        <v>28</v>
      </c>
      <c r="E967" s="16" t="s">
        <v>81</v>
      </c>
      <c r="F967" s="16" t="s">
        <v>77</v>
      </c>
      <c r="G967" s="16" t="s">
        <v>82</v>
      </c>
      <c r="H967" s="16" t="s">
        <v>3559</v>
      </c>
      <c r="I967" s="16" t="s">
        <v>73</v>
      </c>
      <c r="J967" s="16" t="s">
        <v>73</v>
      </c>
      <c r="M967" s="16" t="s">
        <v>54</v>
      </c>
      <c r="N967" s="7">
        <v>45016</v>
      </c>
      <c r="O967" s="9">
        <v>45016</v>
      </c>
      <c r="P967" t="s">
        <v>1201</v>
      </c>
      <c r="Q967">
        <v>1</v>
      </c>
      <c r="R967">
        <v>33</v>
      </c>
      <c r="S967">
        <v>4</v>
      </c>
      <c r="T967" t="s">
        <v>3029</v>
      </c>
      <c r="U967">
        <v>17</v>
      </c>
      <c r="V967">
        <v>14</v>
      </c>
      <c r="W967">
        <v>60</v>
      </c>
      <c r="X967">
        <v>63</v>
      </c>
      <c r="Y967">
        <v>809</v>
      </c>
      <c r="Z967">
        <v>4</v>
      </c>
      <c r="AA967">
        <v>4</v>
      </c>
      <c r="AD967">
        <v>50</v>
      </c>
      <c r="AE967">
        <v>966</v>
      </c>
      <c r="AF967" s="16" t="s">
        <v>39</v>
      </c>
      <c r="AG967" s="16"/>
      <c r="AH967" s="16"/>
      <c r="AI967" s="16" t="str">
        <f t="shared" si="60"/>
        <v>(17,4,14,60,63,809,4, null, 50, 'L500 2024 UK',2024, '2023-03-31','2023-03-31','".Carbon::now()."','".Carbon::now()."'),</v>
      </c>
      <c r="AJ967" s="16" t="str">
        <f t="shared" si="61"/>
        <v>('".DB::select("SELECT id_status FROM `status` WHERE `element_type` = 'task' AND status_type = 'client' AND name ='CONFIRMED'")[0]-&gt;id_status."',966,1),</v>
      </c>
      <c r="AK967" s="16" t="str">
        <f t="shared" si="62"/>
        <v/>
      </c>
      <c r="AL967" s="16" t="str">
        <f t="shared" si="63"/>
        <v/>
      </c>
    </row>
    <row r="968" spans="1:38" x14ac:dyDescent="0.25">
      <c r="A968" s="16" t="s">
        <v>365</v>
      </c>
      <c r="B968" s="16" t="s">
        <v>3139</v>
      </c>
      <c r="C968" s="16" t="s">
        <v>27</v>
      </c>
      <c r="D968" s="16" t="s">
        <v>28</v>
      </c>
      <c r="E968" s="16" t="s">
        <v>81</v>
      </c>
      <c r="F968" s="16" t="s">
        <v>77</v>
      </c>
      <c r="G968" s="16" t="s">
        <v>82</v>
      </c>
      <c r="H968" s="16" t="s">
        <v>3561</v>
      </c>
      <c r="I968" s="16" t="s">
        <v>73</v>
      </c>
      <c r="J968" s="16" t="s">
        <v>73</v>
      </c>
      <c r="M968" s="16" t="s">
        <v>54</v>
      </c>
      <c r="N968" s="7">
        <v>45016</v>
      </c>
      <c r="O968" s="9">
        <v>45016</v>
      </c>
      <c r="P968" t="s">
        <v>1201</v>
      </c>
      <c r="Q968">
        <v>1</v>
      </c>
      <c r="R968">
        <v>33</v>
      </c>
      <c r="S968">
        <v>4</v>
      </c>
      <c r="T968" t="s">
        <v>3029</v>
      </c>
      <c r="U968">
        <v>17</v>
      </c>
      <c r="V968">
        <v>14</v>
      </c>
      <c r="W968">
        <v>60</v>
      </c>
      <c r="X968">
        <v>63</v>
      </c>
      <c r="Y968">
        <v>823</v>
      </c>
      <c r="Z968">
        <v>4</v>
      </c>
      <c r="AA968">
        <v>4</v>
      </c>
      <c r="AD968">
        <v>50</v>
      </c>
      <c r="AE968">
        <v>967</v>
      </c>
      <c r="AF968" s="16" t="s">
        <v>39</v>
      </c>
      <c r="AG968" s="16"/>
      <c r="AH968" s="16"/>
      <c r="AI968" s="16" t="str">
        <f t="shared" si="60"/>
        <v>(17,4,14,60,63,823,4, null, 50, 'L500 2024 UK',2024, '2023-03-31','2023-03-31','".Carbon::now()."','".Carbon::now()."'),</v>
      </c>
      <c r="AJ968" s="16" t="str">
        <f t="shared" si="61"/>
        <v>('".DB::select("SELECT id_status FROM `status` WHERE `element_type` = 'task' AND status_type = 'client' AND name ='CONFIRMED'")[0]-&gt;id_status."',967,1),</v>
      </c>
      <c r="AK968" s="16" t="str">
        <f t="shared" si="62"/>
        <v/>
      </c>
      <c r="AL968" s="16" t="str">
        <f t="shared" si="63"/>
        <v/>
      </c>
    </row>
    <row r="969" spans="1:38" x14ac:dyDescent="0.25">
      <c r="A969" s="16" t="s">
        <v>365</v>
      </c>
      <c r="B969" s="16" t="s">
        <v>3139</v>
      </c>
      <c r="C969" s="16" t="s">
        <v>27</v>
      </c>
      <c r="D969" s="16" t="s">
        <v>28</v>
      </c>
      <c r="E969" s="16" t="s">
        <v>81</v>
      </c>
      <c r="F969" s="16" t="s">
        <v>77</v>
      </c>
      <c r="G969" s="16" t="s">
        <v>82</v>
      </c>
      <c r="H969" s="16" t="s">
        <v>467</v>
      </c>
      <c r="I969" s="16" t="s">
        <v>73</v>
      </c>
      <c r="J969" s="16" t="s">
        <v>73</v>
      </c>
      <c r="M969" s="16" t="s">
        <v>54</v>
      </c>
      <c r="N969" s="7">
        <v>45016</v>
      </c>
      <c r="O969" s="9">
        <v>45016</v>
      </c>
      <c r="P969" t="s">
        <v>1201</v>
      </c>
      <c r="Q969">
        <v>1</v>
      </c>
      <c r="R969">
        <v>33</v>
      </c>
      <c r="S969">
        <v>4</v>
      </c>
      <c r="T969" t="s">
        <v>3029</v>
      </c>
      <c r="U969">
        <v>17</v>
      </c>
      <c r="V969">
        <v>14</v>
      </c>
      <c r="W969">
        <v>60</v>
      </c>
      <c r="X969">
        <v>63</v>
      </c>
      <c r="Y969">
        <v>839</v>
      </c>
      <c r="Z969">
        <v>4</v>
      </c>
      <c r="AA969">
        <v>4</v>
      </c>
      <c r="AD969">
        <v>50</v>
      </c>
      <c r="AE969">
        <v>968</v>
      </c>
      <c r="AF969" s="16" t="s">
        <v>39</v>
      </c>
      <c r="AG969" s="16"/>
      <c r="AH969" s="16"/>
      <c r="AI969" s="16" t="str">
        <f t="shared" si="60"/>
        <v>(17,4,14,60,63,839,4, null, 50, 'L500 2024 UK',2024, '2023-03-31','2023-03-31','".Carbon::now()."','".Carbon::now()."'),</v>
      </c>
      <c r="AJ969" s="16" t="str">
        <f t="shared" si="61"/>
        <v>('".DB::select("SELECT id_status FROM `status` WHERE `element_type` = 'task' AND status_type = 'client' AND name ='CONFIRMED'")[0]-&gt;id_status."',968,1),</v>
      </c>
      <c r="AK969" s="16" t="str">
        <f t="shared" si="62"/>
        <v/>
      </c>
      <c r="AL969" s="16" t="str">
        <f t="shared" si="63"/>
        <v/>
      </c>
    </row>
    <row r="970" spans="1:38" x14ac:dyDescent="0.25">
      <c r="A970" s="16" t="s">
        <v>365</v>
      </c>
      <c r="B970" s="16" t="s">
        <v>3139</v>
      </c>
      <c r="C970" s="16" t="s">
        <v>27</v>
      </c>
      <c r="D970" s="16" t="s">
        <v>28</v>
      </c>
      <c r="E970" s="16" t="s">
        <v>81</v>
      </c>
      <c r="F970" s="16" t="s">
        <v>77</v>
      </c>
      <c r="G970" s="16" t="s">
        <v>82</v>
      </c>
      <c r="H970" s="16" t="s">
        <v>3563</v>
      </c>
      <c r="I970" s="16" t="s">
        <v>73</v>
      </c>
      <c r="J970" s="16" t="s">
        <v>73</v>
      </c>
      <c r="M970" s="16" t="s">
        <v>54</v>
      </c>
      <c r="N970" s="7">
        <v>45016</v>
      </c>
      <c r="O970" s="9">
        <v>45016</v>
      </c>
      <c r="P970" t="s">
        <v>1201</v>
      </c>
      <c r="Q970">
        <v>1</v>
      </c>
      <c r="R970">
        <v>33</v>
      </c>
      <c r="S970">
        <v>4</v>
      </c>
      <c r="T970" t="s">
        <v>3029</v>
      </c>
      <c r="U970">
        <v>17</v>
      </c>
      <c r="V970">
        <v>14</v>
      </c>
      <c r="W970">
        <v>60</v>
      </c>
      <c r="X970">
        <v>63</v>
      </c>
      <c r="Y970">
        <v>893</v>
      </c>
      <c r="Z970">
        <v>4</v>
      </c>
      <c r="AA970">
        <v>4</v>
      </c>
      <c r="AD970">
        <v>50</v>
      </c>
      <c r="AE970">
        <v>969</v>
      </c>
      <c r="AF970" s="16" t="s">
        <v>39</v>
      </c>
      <c r="AG970" s="16"/>
      <c r="AH970" s="16"/>
      <c r="AI970" s="16" t="str">
        <f t="shared" si="60"/>
        <v>(17,4,14,60,63,893,4, null, 50, 'L500 2024 UK',2024, '2023-03-31','2023-03-31','".Carbon::now()."','".Carbon::now()."'),</v>
      </c>
      <c r="AJ970" s="16" t="str">
        <f t="shared" si="61"/>
        <v>('".DB::select("SELECT id_status FROM `status` WHERE `element_type` = 'task' AND status_type = 'client' AND name ='CONFIRMED'")[0]-&gt;id_status."',969,1),</v>
      </c>
      <c r="AK970" s="16" t="str">
        <f t="shared" si="62"/>
        <v/>
      </c>
      <c r="AL970" s="16" t="str">
        <f t="shared" si="63"/>
        <v/>
      </c>
    </row>
    <row r="971" spans="1:38" x14ac:dyDescent="0.25">
      <c r="A971" s="16" t="s">
        <v>365</v>
      </c>
      <c r="B971" s="16" t="s">
        <v>3139</v>
      </c>
      <c r="C971" s="16" t="s">
        <v>27</v>
      </c>
      <c r="D971" s="16" t="s">
        <v>28</v>
      </c>
      <c r="E971" s="16" t="s">
        <v>393</v>
      </c>
      <c r="F971" s="16" t="s">
        <v>106</v>
      </c>
      <c r="G971" s="16" t="s">
        <v>106</v>
      </c>
      <c r="H971" s="16" t="s">
        <v>3565</v>
      </c>
      <c r="I971" s="16" t="s">
        <v>73</v>
      </c>
      <c r="J971" s="16" t="s">
        <v>314</v>
      </c>
      <c r="M971" s="16" t="s">
        <v>54</v>
      </c>
      <c r="N971" s="7">
        <v>45247</v>
      </c>
      <c r="O971" s="9">
        <v>45247</v>
      </c>
      <c r="P971" t="s">
        <v>1209</v>
      </c>
      <c r="Q971">
        <v>1</v>
      </c>
      <c r="R971">
        <v>33</v>
      </c>
      <c r="S971">
        <v>4</v>
      </c>
      <c r="T971" t="s">
        <v>3029</v>
      </c>
      <c r="U971">
        <v>17</v>
      </c>
      <c r="V971">
        <v>14</v>
      </c>
      <c r="W971">
        <v>61</v>
      </c>
      <c r="X971">
        <v>115</v>
      </c>
      <c r="Y971">
        <v>527</v>
      </c>
      <c r="Z971">
        <v>4</v>
      </c>
      <c r="AA971">
        <v>21</v>
      </c>
      <c r="AD971">
        <v>50</v>
      </c>
      <c r="AE971">
        <v>970</v>
      </c>
      <c r="AF971" s="16" t="s">
        <v>39</v>
      </c>
      <c r="AG971" s="16"/>
      <c r="AH971" s="16"/>
      <c r="AI971" s="16" t="str">
        <f t="shared" si="60"/>
        <v>(17,4,14,61,115,527,21, null, 50, 'L500 2024 USA',2024, '2023-11-17','2023-11-17','".Carbon::now()."','".Carbon::now()."'),</v>
      </c>
      <c r="AJ971" s="16" t="str">
        <f t="shared" si="61"/>
        <v>('".DB::select("SELECT id_status FROM `status` WHERE `element_type` = 'task' AND status_type = 'client' AND name ='CONFIRMED'")[0]-&gt;id_status."',970,1),</v>
      </c>
      <c r="AK971" s="16" t="str">
        <f t="shared" si="62"/>
        <v/>
      </c>
      <c r="AL971" s="16" t="str">
        <f t="shared" si="63"/>
        <v/>
      </c>
    </row>
    <row r="972" spans="1:38" x14ac:dyDescent="0.25">
      <c r="A972" s="16" t="s">
        <v>365</v>
      </c>
      <c r="B972" s="16" t="s">
        <v>3139</v>
      </c>
      <c r="C972" s="16" t="s">
        <v>27</v>
      </c>
      <c r="D972" s="16" t="s">
        <v>28</v>
      </c>
      <c r="E972" s="16" t="s">
        <v>393</v>
      </c>
      <c r="F972" s="16" t="s">
        <v>106</v>
      </c>
      <c r="G972" s="16" t="s">
        <v>106</v>
      </c>
      <c r="H972" s="16" t="s">
        <v>3567</v>
      </c>
      <c r="I972" s="16" t="s">
        <v>73</v>
      </c>
      <c r="J972" s="16" t="s">
        <v>66</v>
      </c>
      <c r="M972" s="16" t="s">
        <v>54</v>
      </c>
      <c r="N972" s="7">
        <v>45247</v>
      </c>
      <c r="O972" s="9">
        <v>45247</v>
      </c>
      <c r="P972" t="s">
        <v>1209</v>
      </c>
      <c r="Q972">
        <v>1</v>
      </c>
      <c r="R972">
        <v>33</v>
      </c>
      <c r="S972">
        <v>4</v>
      </c>
      <c r="T972" t="s">
        <v>3029</v>
      </c>
      <c r="U972">
        <v>17</v>
      </c>
      <c r="V972">
        <v>14</v>
      </c>
      <c r="W972">
        <v>61</v>
      </c>
      <c r="X972">
        <v>115</v>
      </c>
      <c r="Y972">
        <v>542</v>
      </c>
      <c r="Z972">
        <v>4</v>
      </c>
      <c r="AA972">
        <v>23</v>
      </c>
      <c r="AD972">
        <v>50</v>
      </c>
      <c r="AE972">
        <v>971</v>
      </c>
      <c r="AF972" s="16" t="s">
        <v>39</v>
      </c>
      <c r="AG972" s="16"/>
      <c r="AH972" s="16"/>
      <c r="AI972" s="16" t="str">
        <f t="shared" si="60"/>
        <v>(17,4,14,61,115,542,23, null, 50, 'L500 2024 USA',2024, '2023-11-17','2023-11-17','".Carbon::now()."','".Carbon::now()."'),</v>
      </c>
      <c r="AJ972" s="16" t="str">
        <f t="shared" si="61"/>
        <v>('".DB::select("SELECT id_status FROM `status` WHERE `element_type` = 'task' AND status_type = 'client' AND name ='CONFIRMED'")[0]-&gt;id_status."',971,1),</v>
      </c>
      <c r="AK972" s="16" t="str">
        <f t="shared" si="62"/>
        <v/>
      </c>
      <c r="AL972" s="16" t="str">
        <f t="shared" si="63"/>
        <v/>
      </c>
    </row>
    <row r="973" spans="1:38" x14ac:dyDescent="0.25">
      <c r="A973" s="16" t="s">
        <v>365</v>
      </c>
      <c r="B973" s="16" t="s">
        <v>3139</v>
      </c>
      <c r="C973" s="16" t="s">
        <v>27</v>
      </c>
      <c r="D973" s="16" t="s">
        <v>28</v>
      </c>
      <c r="E973" s="16" t="s">
        <v>393</v>
      </c>
      <c r="F973" s="16" t="s">
        <v>106</v>
      </c>
      <c r="G973" s="16" t="s">
        <v>106</v>
      </c>
      <c r="H973" s="16" t="s">
        <v>3569</v>
      </c>
      <c r="I973" s="16" t="s">
        <v>73</v>
      </c>
      <c r="J973" s="16" t="s">
        <v>66</v>
      </c>
      <c r="M973" s="16" t="s">
        <v>54</v>
      </c>
      <c r="N973" s="7">
        <v>45247</v>
      </c>
      <c r="O973" s="9">
        <v>45247</v>
      </c>
      <c r="P973" t="s">
        <v>1209</v>
      </c>
      <c r="Q973">
        <v>1</v>
      </c>
      <c r="R973">
        <v>33</v>
      </c>
      <c r="S973">
        <v>4</v>
      </c>
      <c r="T973" t="s">
        <v>3029</v>
      </c>
      <c r="U973">
        <v>17</v>
      </c>
      <c r="V973">
        <v>14</v>
      </c>
      <c r="W973">
        <v>61</v>
      </c>
      <c r="X973">
        <v>115</v>
      </c>
      <c r="Y973">
        <v>547</v>
      </c>
      <c r="Z973">
        <v>4</v>
      </c>
      <c r="AA973">
        <v>23</v>
      </c>
      <c r="AD973">
        <v>50</v>
      </c>
      <c r="AE973">
        <v>972</v>
      </c>
      <c r="AF973" s="16" t="s">
        <v>39</v>
      </c>
      <c r="AG973" s="16"/>
      <c r="AH973" s="16"/>
      <c r="AI973" s="16" t="str">
        <f t="shared" si="60"/>
        <v>(17,4,14,61,115,547,23, null, 50, 'L500 2024 USA',2024, '2023-11-17','2023-11-17','".Carbon::now()."','".Carbon::now()."'),</v>
      </c>
      <c r="AJ973" s="16" t="str">
        <f t="shared" si="61"/>
        <v>('".DB::select("SELECT id_status FROM `status` WHERE `element_type` = 'task' AND status_type = 'client' AND name ='CONFIRMED'")[0]-&gt;id_status."',972,1),</v>
      </c>
      <c r="AK973" s="16" t="str">
        <f t="shared" si="62"/>
        <v/>
      </c>
      <c r="AL973" s="16" t="str">
        <f t="shared" si="63"/>
        <v/>
      </c>
    </row>
    <row r="974" spans="1:38" x14ac:dyDescent="0.25">
      <c r="A974" s="16" t="s">
        <v>365</v>
      </c>
      <c r="B974" s="16" t="s">
        <v>3139</v>
      </c>
      <c r="C974" s="16" t="s">
        <v>27</v>
      </c>
      <c r="D974" s="16" t="s">
        <v>28</v>
      </c>
      <c r="E974" s="16" t="s">
        <v>393</v>
      </c>
      <c r="F974" s="16" t="s">
        <v>106</v>
      </c>
      <c r="G974" s="16" t="s">
        <v>106</v>
      </c>
      <c r="H974" s="16" t="s">
        <v>3571</v>
      </c>
      <c r="I974" s="16" t="s">
        <v>73</v>
      </c>
      <c r="J974" s="16" t="s">
        <v>66</v>
      </c>
      <c r="M974" s="16" t="s">
        <v>54</v>
      </c>
      <c r="N974" s="7">
        <v>45247</v>
      </c>
      <c r="O974" s="9">
        <v>45247</v>
      </c>
      <c r="P974" t="s">
        <v>1209</v>
      </c>
      <c r="Q974">
        <v>1</v>
      </c>
      <c r="R974">
        <v>33</v>
      </c>
      <c r="S974">
        <v>4</v>
      </c>
      <c r="T974" t="s">
        <v>3029</v>
      </c>
      <c r="U974">
        <v>17</v>
      </c>
      <c r="V974">
        <v>14</v>
      </c>
      <c r="W974">
        <v>61</v>
      </c>
      <c r="X974">
        <v>115</v>
      </c>
      <c r="Y974">
        <v>549</v>
      </c>
      <c r="Z974">
        <v>4</v>
      </c>
      <c r="AA974">
        <v>23</v>
      </c>
      <c r="AD974">
        <v>50</v>
      </c>
      <c r="AE974">
        <v>973</v>
      </c>
      <c r="AF974" s="16" t="s">
        <v>39</v>
      </c>
      <c r="AG974" s="16"/>
      <c r="AH974" s="16"/>
      <c r="AI974" s="16" t="str">
        <f t="shared" si="60"/>
        <v>(17,4,14,61,115,549,23, null, 50, 'L500 2024 USA',2024, '2023-11-17','2023-11-17','".Carbon::now()."','".Carbon::now()."'),</v>
      </c>
      <c r="AJ974" s="16" t="str">
        <f t="shared" si="61"/>
        <v>('".DB::select("SELECT id_status FROM `status` WHERE `element_type` = 'task' AND status_type = 'client' AND name ='CONFIRMED'")[0]-&gt;id_status."',973,1),</v>
      </c>
      <c r="AK974" s="16" t="str">
        <f t="shared" si="62"/>
        <v/>
      </c>
      <c r="AL974" s="16" t="str">
        <f t="shared" si="63"/>
        <v/>
      </c>
    </row>
    <row r="975" spans="1:38" x14ac:dyDescent="0.25">
      <c r="A975" s="16" t="s">
        <v>365</v>
      </c>
      <c r="B975" s="16" t="s">
        <v>3139</v>
      </c>
      <c r="C975" s="16" t="s">
        <v>27</v>
      </c>
      <c r="D975" s="16" t="s">
        <v>28</v>
      </c>
      <c r="E975" s="16" t="s">
        <v>393</v>
      </c>
      <c r="F975" s="16" t="s">
        <v>106</v>
      </c>
      <c r="G975" s="16" t="s">
        <v>106</v>
      </c>
      <c r="H975" s="16" t="s">
        <v>435</v>
      </c>
      <c r="I975" s="16" t="s">
        <v>73</v>
      </c>
      <c r="J975" s="16" t="s">
        <v>66</v>
      </c>
      <c r="M975" s="16" t="s">
        <v>54</v>
      </c>
      <c r="N975" s="7">
        <v>45247</v>
      </c>
      <c r="O975" s="9">
        <v>45247</v>
      </c>
      <c r="P975" t="s">
        <v>1209</v>
      </c>
      <c r="Q975">
        <v>1</v>
      </c>
      <c r="R975">
        <v>33</v>
      </c>
      <c r="S975">
        <v>4</v>
      </c>
      <c r="T975" t="s">
        <v>3029</v>
      </c>
      <c r="U975">
        <v>17</v>
      </c>
      <c r="V975">
        <v>14</v>
      </c>
      <c r="W975">
        <v>61</v>
      </c>
      <c r="X975">
        <v>115</v>
      </c>
      <c r="Y975">
        <v>582</v>
      </c>
      <c r="Z975">
        <v>4</v>
      </c>
      <c r="AA975">
        <v>23</v>
      </c>
      <c r="AD975">
        <v>50</v>
      </c>
      <c r="AE975">
        <v>974</v>
      </c>
      <c r="AF975" s="16" t="s">
        <v>39</v>
      </c>
      <c r="AG975" s="16"/>
      <c r="AH975" s="16"/>
      <c r="AI975" s="16" t="str">
        <f t="shared" si="60"/>
        <v>(17,4,14,61,115,582,23, null, 50, 'L500 2024 USA',2024, '2023-11-17','2023-11-17','".Carbon::now()."','".Carbon::now()."'),</v>
      </c>
      <c r="AJ975" s="16" t="str">
        <f t="shared" si="61"/>
        <v>('".DB::select("SELECT id_status FROM `status` WHERE `element_type` = 'task' AND status_type = 'client' AND name ='CONFIRMED'")[0]-&gt;id_status."',974,1),</v>
      </c>
      <c r="AK975" s="16" t="str">
        <f t="shared" si="62"/>
        <v/>
      </c>
      <c r="AL975" s="16" t="str">
        <f t="shared" si="63"/>
        <v/>
      </c>
    </row>
    <row r="976" spans="1:38" x14ac:dyDescent="0.25">
      <c r="A976" s="16" t="s">
        <v>365</v>
      </c>
      <c r="B976" s="16" t="s">
        <v>3139</v>
      </c>
      <c r="C976" s="16" t="s">
        <v>27</v>
      </c>
      <c r="D976" s="16" t="s">
        <v>28</v>
      </c>
      <c r="E976" s="16" t="s">
        <v>393</v>
      </c>
      <c r="F976" s="16" t="s">
        <v>106</v>
      </c>
      <c r="G976" s="16" t="s">
        <v>106</v>
      </c>
      <c r="H976" s="16" t="s">
        <v>3573</v>
      </c>
      <c r="I976" s="16" t="s">
        <v>73</v>
      </c>
      <c r="J976" s="16" t="s">
        <v>314</v>
      </c>
      <c r="M976" s="16" t="s">
        <v>54</v>
      </c>
      <c r="N976" s="7">
        <v>45247</v>
      </c>
      <c r="O976" s="9">
        <v>45247</v>
      </c>
      <c r="P976" t="s">
        <v>1209</v>
      </c>
      <c r="Q976">
        <v>1</v>
      </c>
      <c r="R976">
        <v>33</v>
      </c>
      <c r="S976">
        <v>4</v>
      </c>
      <c r="T976" t="s">
        <v>3029</v>
      </c>
      <c r="U976">
        <v>17</v>
      </c>
      <c r="V976">
        <v>14</v>
      </c>
      <c r="W976">
        <v>61</v>
      </c>
      <c r="X976">
        <v>115</v>
      </c>
      <c r="Y976">
        <v>584</v>
      </c>
      <c r="Z976">
        <v>4</v>
      </c>
      <c r="AA976">
        <v>21</v>
      </c>
      <c r="AD976">
        <v>50</v>
      </c>
      <c r="AE976">
        <v>975</v>
      </c>
      <c r="AF976" s="16" t="s">
        <v>39</v>
      </c>
      <c r="AG976" s="16"/>
      <c r="AH976" s="16"/>
      <c r="AI976" s="16" t="str">
        <f t="shared" si="60"/>
        <v>(17,4,14,61,115,584,21, null, 50, 'L500 2024 USA',2024, '2023-11-17','2023-11-17','".Carbon::now()."','".Carbon::now()."'),</v>
      </c>
      <c r="AJ976" s="16" t="str">
        <f t="shared" si="61"/>
        <v>('".DB::select("SELECT id_status FROM `status` WHERE `element_type` = 'task' AND status_type = 'client' AND name ='CONFIRMED'")[0]-&gt;id_status."',975,1),</v>
      </c>
      <c r="AK976" s="16" t="str">
        <f t="shared" si="62"/>
        <v/>
      </c>
      <c r="AL976" s="16" t="str">
        <f t="shared" si="63"/>
        <v/>
      </c>
    </row>
    <row r="977" spans="1:38" x14ac:dyDescent="0.25">
      <c r="A977" s="16" t="s">
        <v>365</v>
      </c>
      <c r="B977" s="16" t="s">
        <v>3139</v>
      </c>
      <c r="C977" s="16" t="s">
        <v>27</v>
      </c>
      <c r="D977" s="16" t="s">
        <v>28</v>
      </c>
      <c r="E977" s="16" t="s">
        <v>393</v>
      </c>
      <c r="F977" s="16" t="s">
        <v>106</v>
      </c>
      <c r="G977" s="16" t="s">
        <v>106</v>
      </c>
      <c r="H977" s="16" t="s">
        <v>3575</v>
      </c>
      <c r="I977" s="16" t="s">
        <v>73</v>
      </c>
      <c r="J977" s="16" t="s">
        <v>314</v>
      </c>
      <c r="M977" s="16" t="s">
        <v>54</v>
      </c>
      <c r="N977" s="7">
        <v>45247</v>
      </c>
      <c r="O977" s="9">
        <v>45247</v>
      </c>
      <c r="P977" t="s">
        <v>1209</v>
      </c>
      <c r="Q977">
        <v>1</v>
      </c>
      <c r="R977">
        <v>33</v>
      </c>
      <c r="S977">
        <v>4</v>
      </c>
      <c r="T977" t="s">
        <v>3029</v>
      </c>
      <c r="U977">
        <v>17</v>
      </c>
      <c r="V977">
        <v>14</v>
      </c>
      <c r="W977">
        <v>61</v>
      </c>
      <c r="X977">
        <v>115</v>
      </c>
      <c r="Y977">
        <v>585</v>
      </c>
      <c r="Z977">
        <v>4</v>
      </c>
      <c r="AA977">
        <v>21</v>
      </c>
      <c r="AD977">
        <v>50</v>
      </c>
      <c r="AE977">
        <v>976</v>
      </c>
      <c r="AF977" s="16" t="s">
        <v>39</v>
      </c>
      <c r="AG977" s="16"/>
      <c r="AH977" s="16"/>
      <c r="AI977" s="16" t="str">
        <f t="shared" si="60"/>
        <v>(17,4,14,61,115,585,21, null, 50, 'L500 2024 USA',2024, '2023-11-17','2023-11-17','".Carbon::now()."','".Carbon::now()."'),</v>
      </c>
      <c r="AJ977" s="16" t="str">
        <f t="shared" si="61"/>
        <v>('".DB::select("SELECT id_status FROM `status` WHERE `element_type` = 'task' AND status_type = 'client' AND name ='CONFIRMED'")[0]-&gt;id_status."',976,1),</v>
      </c>
      <c r="AK977" s="16" t="str">
        <f t="shared" si="62"/>
        <v/>
      </c>
      <c r="AL977" s="16" t="str">
        <f t="shared" si="63"/>
        <v/>
      </c>
    </row>
    <row r="978" spans="1:38" x14ac:dyDescent="0.25">
      <c r="A978" s="16" t="s">
        <v>365</v>
      </c>
      <c r="B978" s="16" t="s">
        <v>3139</v>
      </c>
      <c r="C978" s="16" t="s">
        <v>27</v>
      </c>
      <c r="D978" s="16" t="s">
        <v>28</v>
      </c>
      <c r="E978" s="16" t="s">
        <v>393</v>
      </c>
      <c r="F978" s="16" t="s">
        <v>106</v>
      </c>
      <c r="G978" s="16" t="s">
        <v>106</v>
      </c>
      <c r="H978" s="16" t="s">
        <v>3577</v>
      </c>
      <c r="I978" s="16" t="s">
        <v>73</v>
      </c>
      <c r="J978" s="16" t="s">
        <v>314</v>
      </c>
      <c r="M978" s="16" t="s">
        <v>54</v>
      </c>
      <c r="N978" s="7">
        <v>45247</v>
      </c>
      <c r="O978" s="9">
        <v>45247</v>
      </c>
      <c r="P978" t="s">
        <v>1209</v>
      </c>
      <c r="Q978">
        <v>1</v>
      </c>
      <c r="R978">
        <v>33</v>
      </c>
      <c r="S978">
        <v>4</v>
      </c>
      <c r="T978" t="s">
        <v>3029</v>
      </c>
      <c r="U978">
        <v>17</v>
      </c>
      <c r="V978">
        <v>14</v>
      </c>
      <c r="W978">
        <v>61</v>
      </c>
      <c r="X978">
        <v>115</v>
      </c>
      <c r="Y978">
        <v>589</v>
      </c>
      <c r="Z978">
        <v>4</v>
      </c>
      <c r="AA978">
        <v>21</v>
      </c>
      <c r="AD978">
        <v>50</v>
      </c>
      <c r="AE978">
        <v>977</v>
      </c>
      <c r="AF978" s="16" t="s">
        <v>39</v>
      </c>
      <c r="AG978" s="16"/>
      <c r="AH978" s="16"/>
      <c r="AI978" s="16" t="str">
        <f t="shared" si="60"/>
        <v>(17,4,14,61,115,589,21, null, 50, 'L500 2024 USA',2024, '2023-11-17','2023-11-17','".Carbon::now()."','".Carbon::now()."'),</v>
      </c>
      <c r="AJ978" s="16" t="str">
        <f t="shared" si="61"/>
        <v>('".DB::select("SELECT id_status FROM `status` WHERE `element_type` = 'task' AND status_type = 'client' AND name ='CONFIRMED'")[0]-&gt;id_status."',977,1),</v>
      </c>
      <c r="AK978" s="16" t="str">
        <f t="shared" si="62"/>
        <v/>
      </c>
      <c r="AL978" s="16" t="str">
        <f t="shared" si="63"/>
        <v/>
      </c>
    </row>
    <row r="979" spans="1:38" x14ac:dyDescent="0.25">
      <c r="A979" s="16" t="s">
        <v>365</v>
      </c>
      <c r="B979" s="16" t="s">
        <v>3139</v>
      </c>
      <c r="C979" s="16" t="s">
        <v>27</v>
      </c>
      <c r="D979" s="16" t="s">
        <v>28</v>
      </c>
      <c r="E979" s="16" t="s">
        <v>393</v>
      </c>
      <c r="F979" s="16" t="s">
        <v>106</v>
      </c>
      <c r="G979" s="16" t="s">
        <v>106</v>
      </c>
      <c r="H979" s="16" t="s">
        <v>437</v>
      </c>
      <c r="I979" s="16" t="s">
        <v>73</v>
      </c>
      <c r="J979" s="16" t="s">
        <v>314</v>
      </c>
      <c r="M979" s="16" t="s">
        <v>54</v>
      </c>
      <c r="N979" s="7">
        <v>45247</v>
      </c>
      <c r="O979" s="9">
        <v>45247</v>
      </c>
      <c r="P979" t="s">
        <v>1209</v>
      </c>
      <c r="Q979">
        <v>1</v>
      </c>
      <c r="R979">
        <v>33</v>
      </c>
      <c r="S979">
        <v>4</v>
      </c>
      <c r="T979" t="s">
        <v>3029</v>
      </c>
      <c r="U979">
        <v>17</v>
      </c>
      <c r="V979">
        <v>14</v>
      </c>
      <c r="W979">
        <v>61</v>
      </c>
      <c r="X979">
        <v>115</v>
      </c>
      <c r="Y979">
        <v>591</v>
      </c>
      <c r="Z979">
        <v>4</v>
      </c>
      <c r="AA979">
        <v>21</v>
      </c>
      <c r="AD979">
        <v>50</v>
      </c>
      <c r="AE979">
        <v>978</v>
      </c>
      <c r="AF979" s="16" t="s">
        <v>39</v>
      </c>
      <c r="AG979" s="16"/>
      <c r="AH979" s="16"/>
      <c r="AI979" s="16" t="str">
        <f t="shared" si="60"/>
        <v>(17,4,14,61,115,591,21, null, 50, 'L500 2024 USA',2024, '2023-11-17','2023-11-17','".Carbon::now()."','".Carbon::now()."'),</v>
      </c>
      <c r="AJ979" s="16" t="str">
        <f t="shared" si="61"/>
        <v>('".DB::select("SELECT id_status FROM `status` WHERE `element_type` = 'task' AND status_type = 'client' AND name ='CONFIRMED'")[0]-&gt;id_status."',978,1),</v>
      </c>
      <c r="AK979" s="16" t="str">
        <f t="shared" si="62"/>
        <v/>
      </c>
      <c r="AL979" s="16" t="str">
        <f t="shared" si="63"/>
        <v/>
      </c>
    </row>
    <row r="980" spans="1:38" x14ac:dyDescent="0.25">
      <c r="A980" s="16" t="s">
        <v>365</v>
      </c>
      <c r="B980" s="16" t="s">
        <v>3139</v>
      </c>
      <c r="C980" s="16" t="s">
        <v>27</v>
      </c>
      <c r="D980" s="16" t="s">
        <v>28</v>
      </c>
      <c r="E980" s="16" t="s">
        <v>393</v>
      </c>
      <c r="F980" s="16" t="s">
        <v>106</v>
      </c>
      <c r="G980" s="16" t="s">
        <v>106</v>
      </c>
      <c r="H980" s="16" t="s">
        <v>3579</v>
      </c>
      <c r="I980" s="16" t="s">
        <v>73</v>
      </c>
      <c r="J980" s="16" t="s">
        <v>66</v>
      </c>
      <c r="M980" s="16" t="s">
        <v>54</v>
      </c>
      <c r="N980" s="7">
        <v>45247</v>
      </c>
      <c r="O980" s="9">
        <v>45247</v>
      </c>
      <c r="P980" t="s">
        <v>1209</v>
      </c>
      <c r="Q980">
        <v>1</v>
      </c>
      <c r="R980">
        <v>33</v>
      </c>
      <c r="S980">
        <v>4</v>
      </c>
      <c r="T980" t="s">
        <v>3029</v>
      </c>
      <c r="U980">
        <v>17</v>
      </c>
      <c r="V980">
        <v>14</v>
      </c>
      <c r="W980">
        <v>61</v>
      </c>
      <c r="X980">
        <v>115</v>
      </c>
      <c r="Y980">
        <v>597</v>
      </c>
      <c r="Z980">
        <v>4</v>
      </c>
      <c r="AA980">
        <v>23</v>
      </c>
      <c r="AD980">
        <v>50</v>
      </c>
      <c r="AE980">
        <v>979</v>
      </c>
      <c r="AF980" s="16" t="s">
        <v>39</v>
      </c>
      <c r="AG980" s="16"/>
      <c r="AH980" s="16"/>
      <c r="AI980" s="16" t="str">
        <f t="shared" si="60"/>
        <v>(17,4,14,61,115,597,23, null, 50, 'L500 2024 USA',2024, '2023-11-17','2023-11-17','".Carbon::now()."','".Carbon::now()."'),</v>
      </c>
      <c r="AJ980" s="16" t="str">
        <f t="shared" si="61"/>
        <v>('".DB::select("SELECT id_status FROM `status` WHERE `element_type` = 'task' AND status_type = 'client' AND name ='CONFIRMED'")[0]-&gt;id_status."',979,1),</v>
      </c>
      <c r="AK980" s="16" t="str">
        <f t="shared" si="62"/>
        <v/>
      </c>
      <c r="AL980" s="16" t="str">
        <f t="shared" si="63"/>
        <v/>
      </c>
    </row>
    <row r="981" spans="1:38" x14ac:dyDescent="0.25">
      <c r="A981" s="16" t="s">
        <v>365</v>
      </c>
      <c r="B981" s="16" t="s">
        <v>3139</v>
      </c>
      <c r="C981" s="16" t="s">
        <v>27</v>
      </c>
      <c r="D981" s="16" t="s">
        <v>28</v>
      </c>
      <c r="E981" s="16" t="s">
        <v>393</v>
      </c>
      <c r="F981" s="16" t="s">
        <v>106</v>
      </c>
      <c r="G981" s="16" t="s">
        <v>106</v>
      </c>
      <c r="H981" s="16" t="s">
        <v>3581</v>
      </c>
      <c r="I981" s="16" t="s">
        <v>73</v>
      </c>
      <c r="J981" s="16" t="s">
        <v>66</v>
      </c>
      <c r="M981" s="16" t="s">
        <v>54</v>
      </c>
      <c r="N981" s="7">
        <v>45247</v>
      </c>
      <c r="O981" s="9">
        <v>45247</v>
      </c>
      <c r="P981" t="s">
        <v>1209</v>
      </c>
      <c r="Q981">
        <v>1</v>
      </c>
      <c r="R981">
        <v>33</v>
      </c>
      <c r="S981">
        <v>4</v>
      </c>
      <c r="T981" t="s">
        <v>3029</v>
      </c>
      <c r="U981">
        <v>17</v>
      </c>
      <c r="V981">
        <v>14</v>
      </c>
      <c r="W981">
        <v>61</v>
      </c>
      <c r="X981">
        <v>115</v>
      </c>
      <c r="Y981">
        <v>598</v>
      </c>
      <c r="Z981">
        <v>4</v>
      </c>
      <c r="AA981">
        <v>23</v>
      </c>
      <c r="AD981">
        <v>50</v>
      </c>
      <c r="AE981">
        <v>980</v>
      </c>
      <c r="AF981" s="16" t="s">
        <v>39</v>
      </c>
      <c r="AG981" s="16"/>
      <c r="AH981" s="16"/>
      <c r="AI981" s="16" t="str">
        <f t="shared" si="60"/>
        <v>(17,4,14,61,115,598,23, null, 50, 'L500 2024 USA',2024, '2023-11-17','2023-11-17','".Carbon::now()."','".Carbon::now()."'),</v>
      </c>
      <c r="AJ981" s="16" t="str">
        <f t="shared" si="61"/>
        <v>('".DB::select("SELECT id_status FROM `status` WHERE `element_type` = 'task' AND status_type = 'client' AND name ='CONFIRMED'")[0]-&gt;id_status."',980,1),</v>
      </c>
      <c r="AK981" s="16" t="str">
        <f t="shared" si="62"/>
        <v/>
      </c>
      <c r="AL981" s="16" t="str">
        <f t="shared" si="63"/>
        <v/>
      </c>
    </row>
    <row r="982" spans="1:38" x14ac:dyDescent="0.25">
      <c r="A982" s="16" t="s">
        <v>365</v>
      </c>
      <c r="B982" s="16" t="s">
        <v>3139</v>
      </c>
      <c r="C982" s="16" t="s">
        <v>27</v>
      </c>
      <c r="D982" s="16" t="s">
        <v>28</v>
      </c>
      <c r="E982" s="16" t="s">
        <v>393</v>
      </c>
      <c r="F982" s="16" t="s">
        <v>106</v>
      </c>
      <c r="G982" s="16" t="s">
        <v>106</v>
      </c>
      <c r="H982" s="16" t="s">
        <v>438</v>
      </c>
      <c r="I982" s="16" t="s">
        <v>73</v>
      </c>
      <c r="J982" s="16" t="s">
        <v>66</v>
      </c>
      <c r="M982" s="16" t="s">
        <v>54</v>
      </c>
      <c r="N982" s="7">
        <v>45247</v>
      </c>
      <c r="O982" s="9">
        <v>45247</v>
      </c>
      <c r="P982" t="s">
        <v>1209</v>
      </c>
      <c r="Q982">
        <v>1</v>
      </c>
      <c r="R982">
        <v>33</v>
      </c>
      <c r="S982">
        <v>4</v>
      </c>
      <c r="T982" t="s">
        <v>3029</v>
      </c>
      <c r="U982">
        <v>17</v>
      </c>
      <c r="V982">
        <v>14</v>
      </c>
      <c r="W982">
        <v>61</v>
      </c>
      <c r="X982">
        <v>115</v>
      </c>
      <c r="Y982">
        <v>631</v>
      </c>
      <c r="Z982">
        <v>4</v>
      </c>
      <c r="AA982">
        <v>23</v>
      </c>
      <c r="AD982">
        <v>50</v>
      </c>
      <c r="AE982">
        <v>981</v>
      </c>
      <c r="AF982" s="16" t="s">
        <v>39</v>
      </c>
      <c r="AG982" s="16"/>
      <c r="AH982" s="16"/>
      <c r="AI982" s="16" t="str">
        <f t="shared" si="60"/>
        <v>(17,4,14,61,115,631,23, null, 50, 'L500 2024 USA',2024, '2023-11-17','2023-11-17','".Carbon::now()."','".Carbon::now()."'),</v>
      </c>
      <c r="AJ982" s="16" t="str">
        <f t="shared" si="61"/>
        <v>('".DB::select("SELECT id_status FROM `status` WHERE `element_type` = 'task' AND status_type = 'client' AND name ='CONFIRMED'")[0]-&gt;id_status."',981,1),</v>
      </c>
      <c r="AK982" s="16" t="str">
        <f t="shared" si="62"/>
        <v/>
      </c>
      <c r="AL982" s="16" t="str">
        <f t="shared" si="63"/>
        <v/>
      </c>
    </row>
    <row r="983" spans="1:38" x14ac:dyDescent="0.25">
      <c r="A983" s="16" t="s">
        <v>365</v>
      </c>
      <c r="B983" s="16" t="s">
        <v>3139</v>
      </c>
      <c r="C983" s="16" t="s">
        <v>27</v>
      </c>
      <c r="D983" s="16" t="s">
        <v>28</v>
      </c>
      <c r="E983" s="16" t="s">
        <v>393</v>
      </c>
      <c r="F983" s="16" t="s">
        <v>106</v>
      </c>
      <c r="G983" s="16" t="s">
        <v>106</v>
      </c>
      <c r="H983" s="16" t="s">
        <v>3583</v>
      </c>
      <c r="I983" s="16" t="s">
        <v>73</v>
      </c>
      <c r="J983" s="16" t="s">
        <v>66</v>
      </c>
      <c r="M983" s="16" t="s">
        <v>54</v>
      </c>
      <c r="N983" s="7">
        <v>45247</v>
      </c>
      <c r="O983" s="9">
        <v>45247</v>
      </c>
      <c r="P983" t="s">
        <v>1209</v>
      </c>
      <c r="Q983">
        <v>1</v>
      </c>
      <c r="R983">
        <v>33</v>
      </c>
      <c r="S983">
        <v>4</v>
      </c>
      <c r="T983" t="s">
        <v>3029</v>
      </c>
      <c r="U983">
        <v>17</v>
      </c>
      <c r="V983">
        <v>14</v>
      </c>
      <c r="W983">
        <v>61</v>
      </c>
      <c r="X983">
        <v>115</v>
      </c>
      <c r="Y983">
        <v>659</v>
      </c>
      <c r="Z983">
        <v>4</v>
      </c>
      <c r="AA983">
        <v>23</v>
      </c>
      <c r="AD983">
        <v>50</v>
      </c>
      <c r="AE983">
        <v>982</v>
      </c>
      <c r="AF983" s="16" t="s">
        <v>39</v>
      </c>
      <c r="AG983" s="16"/>
      <c r="AH983" s="16"/>
      <c r="AI983" s="16" t="str">
        <f t="shared" si="60"/>
        <v>(17,4,14,61,115,659,23, null, 50, 'L500 2024 USA',2024, '2023-11-17','2023-11-17','".Carbon::now()."','".Carbon::now()."'),</v>
      </c>
      <c r="AJ983" s="16" t="str">
        <f t="shared" si="61"/>
        <v>('".DB::select("SELECT id_status FROM `status` WHERE `element_type` = 'task' AND status_type = 'client' AND name ='CONFIRMED'")[0]-&gt;id_status."',982,1),</v>
      </c>
      <c r="AK983" s="16" t="str">
        <f t="shared" si="62"/>
        <v/>
      </c>
      <c r="AL983" s="16" t="str">
        <f t="shared" si="63"/>
        <v/>
      </c>
    </row>
    <row r="984" spans="1:38" x14ac:dyDescent="0.25">
      <c r="A984" s="16" t="s">
        <v>365</v>
      </c>
      <c r="B984" s="16" t="s">
        <v>3139</v>
      </c>
      <c r="C984" s="16" t="s">
        <v>27</v>
      </c>
      <c r="D984" s="16" t="s">
        <v>28</v>
      </c>
      <c r="E984" s="16" t="s">
        <v>393</v>
      </c>
      <c r="F984" s="16" t="s">
        <v>106</v>
      </c>
      <c r="G984" s="16" t="s">
        <v>106</v>
      </c>
      <c r="H984" s="16" t="s">
        <v>3585</v>
      </c>
      <c r="I984" s="16" t="s">
        <v>73</v>
      </c>
      <c r="J984" s="16" t="s">
        <v>66</v>
      </c>
      <c r="M984" s="16" t="s">
        <v>54</v>
      </c>
      <c r="N984" s="7">
        <v>45247</v>
      </c>
      <c r="O984" s="9">
        <v>45247</v>
      </c>
      <c r="P984" t="s">
        <v>1209</v>
      </c>
      <c r="Q984">
        <v>1</v>
      </c>
      <c r="R984">
        <v>33</v>
      </c>
      <c r="S984">
        <v>4</v>
      </c>
      <c r="T984" t="s">
        <v>3029</v>
      </c>
      <c r="U984">
        <v>17</v>
      </c>
      <c r="V984">
        <v>14</v>
      </c>
      <c r="W984">
        <v>61</v>
      </c>
      <c r="X984">
        <v>115</v>
      </c>
      <c r="Y984">
        <v>660</v>
      </c>
      <c r="Z984">
        <v>4</v>
      </c>
      <c r="AA984">
        <v>23</v>
      </c>
      <c r="AD984">
        <v>50</v>
      </c>
      <c r="AE984">
        <v>983</v>
      </c>
      <c r="AF984" s="16" t="s">
        <v>39</v>
      </c>
      <c r="AG984" s="16"/>
      <c r="AH984" s="16"/>
      <c r="AI984" s="16" t="str">
        <f t="shared" si="60"/>
        <v>(17,4,14,61,115,660,23, null, 50, 'L500 2024 USA',2024, '2023-11-17','2023-11-17','".Carbon::now()."','".Carbon::now()."'),</v>
      </c>
      <c r="AJ984" s="16" t="str">
        <f t="shared" si="61"/>
        <v>('".DB::select("SELECT id_status FROM `status` WHERE `element_type` = 'task' AND status_type = 'client' AND name ='CONFIRMED'")[0]-&gt;id_status."',983,1),</v>
      </c>
      <c r="AK984" s="16" t="str">
        <f t="shared" si="62"/>
        <v/>
      </c>
      <c r="AL984" s="16" t="str">
        <f t="shared" si="63"/>
        <v/>
      </c>
    </row>
    <row r="985" spans="1:38" x14ac:dyDescent="0.25">
      <c r="A985" s="16" t="s">
        <v>365</v>
      </c>
      <c r="B985" s="16" t="s">
        <v>3139</v>
      </c>
      <c r="C985" s="16" t="s">
        <v>27</v>
      </c>
      <c r="D985" s="16" t="s">
        <v>28</v>
      </c>
      <c r="E985" s="16" t="s">
        <v>393</v>
      </c>
      <c r="F985" s="16" t="s">
        <v>106</v>
      </c>
      <c r="G985" s="16" t="s">
        <v>106</v>
      </c>
      <c r="H985" s="16" t="s">
        <v>3587</v>
      </c>
      <c r="I985" s="16" t="s">
        <v>73</v>
      </c>
      <c r="J985" s="16" t="s">
        <v>314</v>
      </c>
      <c r="M985" s="16" t="s">
        <v>54</v>
      </c>
      <c r="N985" s="7">
        <v>45247</v>
      </c>
      <c r="O985" s="9">
        <v>45247</v>
      </c>
      <c r="P985" t="s">
        <v>1209</v>
      </c>
      <c r="Q985">
        <v>1</v>
      </c>
      <c r="R985">
        <v>33</v>
      </c>
      <c r="S985">
        <v>4</v>
      </c>
      <c r="T985" t="s">
        <v>3029</v>
      </c>
      <c r="U985">
        <v>17</v>
      </c>
      <c r="V985">
        <v>14</v>
      </c>
      <c r="W985">
        <v>61</v>
      </c>
      <c r="X985">
        <v>115</v>
      </c>
      <c r="Y985">
        <v>665</v>
      </c>
      <c r="Z985">
        <v>4</v>
      </c>
      <c r="AA985">
        <v>21</v>
      </c>
      <c r="AD985">
        <v>50</v>
      </c>
      <c r="AE985">
        <v>984</v>
      </c>
      <c r="AF985" s="16" t="s">
        <v>24</v>
      </c>
      <c r="AG985" s="16"/>
      <c r="AH985" s="16"/>
      <c r="AI985" s="16" t="str">
        <f t="shared" si="60"/>
        <v>(17,4,14,61,115,665,21, null, 50, 'L500 2024 USA',2024, '2023-11-17','2023-11-17','".Carbon::now()."','".Carbon::now()."'),</v>
      </c>
      <c r="AJ985" s="16" t="str">
        <f t="shared" si="61"/>
        <v>('".DB::select("SELECT id_status FROM `status` WHERE `element_type` = 'task' AND status_type = 'client' AND name ='CANCELLED'")[0]-&gt;id_status."',984,1),</v>
      </c>
      <c r="AK985" s="16" t="str">
        <f t="shared" si="62"/>
        <v/>
      </c>
      <c r="AL985" s="16" t="str">
        <f t="shared" si="63"/>
        <v/>
      </c>
    </row>
    <row r="986" spans="1:38" x14ac:dyDescent="0.25">
      <c r="A986" s="16" t="s">
        <v>365</v>
      </c>
      <c r="B986" s="16" t="s">
        <v>3139</v>
      </c>
      <c r="C986" s="16" t="s">
        <v>27</v>
      </c>
      <c r="D986" s="16" t="s">
        <v>28</v>
      </c>
      <c r="E986" s="16" t="s">
        <v>393</v>
      </c>
      <c r="F986" s="16" t="s">
        <v>106</v>
      </c>
      <c r="G986" s="16" t="s">
        <v>106</v>
      </c>
      <c r="H986" s="16" t="s">
        <v>3589</v>
      </c>
      <c r="I986" s="16" t="s">
        <v>73</v>
      </c>
      <c r="J986" s="16" t="s">
        <v>314</v>
      </c>
      <c r="M986" s="16" t="s">
        <v>54</v>
      </c>
      <c r="N986" s="7">
        <v>45247</v>
      </c>
      <c r="O986" s="9">
        <v>45247</v>
      </c>
      <c r="P986" t="s">
        <v>1209</v>
      </c>
      <c r="Q986">
        <v>1</v>
      </c>
      <c r="R986">
        <v>33</v>
      </c>
      <c r="S986">
        <v>4</v>
      </c>
      <c r="T986" t="s">
        <v>3029</v>
      </c>
      <c r="U986">
        <v>17</v>
      </c>
      <c r="V986">
        <v>14</v>
      </c>
      <c r="W986">
        <v>61</v>
      </c>
      <c r="X986">
        <v>115</v>
      </c>
      <c r="Y986">
        <v>666</v>
      </c>
      <c r="Z986">
        <v>4</v>
      </c>
      <c r="AA986">
        <v>21</v>
      </c>
      <c r="AD986">
        <v>50</v>
      </c>
      <c r="AE986">
        <v>985</v>
      </c>
      <c r="AF986" s="16" t="s">
        <v>24</v>
      </c>
      <c r="AG986" s="16"/>
      <c r="AH986" s="16"/>
      <c r="AI986" s="16" t="str">
        <f t="shared" si="60"/>
        <v>(17,4,14,61,115,666,21, null, 50, 'L500 2024 USA',2024, '2023-11-17','2023-11-17','".Carbon::now()."','".Carbon::now()."'),</v>
      </c>
      <c r="AJ986" s="16" t="str">
        <f t="shared" si="61"/>
        <v>('".DB::select("SELECT id_status FROM `status` WHERE `element_type` = 'task' AND status_type = 'client' AND name ='CANCELLED'")[0]-&gt;id_status."',985,1),</v>
      </c>
      <c r="AK986" s="16" t="str">
        <f t="shared" si="62"/>
        <v/>
      </c>
      <c r="AL986" s="16" t="str">
        <f t="shared" si="63"/>
        <v/>
      </c>
    </row>
    <row r="987" spans="1:38" x14ac:dyDescent="0.25">
      <c r="A987" s="16" t="s">
        <v>365</v>
      </c>
      <c r="B987" s="16" t="s">
        <v>3139</v>
      </c>
      <c r="C987" s="16" t="s">
        <v>27</v>
      </c>
      <c r="D987" s="16" t="s">
        <v>28</v>
      </c>
      <c r="E987" s="16" t="s">
        <v>393</v>
      </c>
      <c r="F987" s="16" t="s">
        <v>106</v>
      </c>
      <c r="G987" s="16" t="s">
        <v>106</v>
      </c>
      <c r="H987" s="16" t="s">
        <v>439</v>
      </c>
      <c r="I987" s="16" t="s">
        <v>73</v>
      </c>
      <c r="J987" s="16" t="s">
        <v>314</v>
      </c>
      <c r="M987" s="16" t="s">
        <v>54</v>
      </c>
      <c r="N987" s="7">
        <v>45247</v>
      </c>
      <c r="O987" s="9">
        <v>45247</v>
      </c>
      <c r="P987" t="s">
        <v>1209</v>
      </c>
      <c r="Q987">
        <v>1</v>
      </c>
      <c r="R987">
        <v>33</v>
      </c>
      <c r="S987">
        <v>4</v>
      </c>
      <c r="T987" t="s">
        <v>3029</v>
      </c>
      <c r="U987">
        <v>17</v>
      </c>
      <c r="V987">
        <v>14</v>
      </c>
      <c r="W987">
        <v>61</v>
      </c>
      <c r="X987">
        <v>115</v>
      </c>
      <c r="Y987">
        <v>671</v>
      </c>
      <c r="Z987">
        <v>4</v>
      </c>
      <c r="AA987">
        <v>21</v>
      </c>
      <c r="AD987">
        <v>50</v>
      </c>
      <c r="AE987">
        <v>986</v>
      </c>
      <c r="AF987" s="16" t="s">
        <v>24</v>
      </c>
      <c r="AG987" s="16"/>
      <c r="AH987" s="16"/>
      <c r="AI987" s="16" t="str">
        <f t="shared" si="60"/>
        <v>(17,4,14,61,115,671,21, null, 50, 'L500 2024 USA',2024, '2023-11-17','2023-11-17','".Carbon::now()."','".Carbon::now()."'),</v>
      </c>
      <c r="AJ987" s="16" t="str">
        <f t="shared" si="61"/>
        <v>('".DB::select("SELECT id_status FROM `status` WHERE `element_type` = 'task' AND status_type = 'client' AND name ='CANCELLED'")[0]-&gt;id_status."',986,1),</v>
      </c>
      <c r="AK987" s="16" t="str">
        <f t="shared" si="62"/>
        <v/>
      </c>
      <c r="AL987" s="16" t="str">
        <f t="shared" si="63"/>
        <v/>
      </c>
    </row>
    <row r="988" spans="1:38" x14ac:dyDescent="0.25">
      <c r="A988" s="16" t="s">
        <v>365</v>
      </c>
      <c r="B988" s="16" t="s">
        <v>3139</v>
      </c>
      <c r="C988" s="16" t="s">
        <v>27</v>
      </c>
      <c r="D988" s="16" t="s">
        <v>28</v>
      </c>
      <c r="E988" s="16" t="s">
        <v>393</v>
      </c>
      <c r="F988" s="16" t="s">
        <v>106</v>
      </c>
      <c r="G988" s="16" t="s">
        <v>106</v>
      </c>
      <c r="H988" s="16" t="s">
        <v>440</v>
      </c>
      <c r="I988" s="16" t="s">
        <v>73</v>
      </c>
      <c r="J988" s="16" t="s">
        <v>314</v>
      </c>
      <c r="M988" s="16" t="s">
        <v>54</v>
      </c>
      <c r="N988" s="7">
        <v>45247</v>
      </c>
      <c r="O988" s="9">
        <v>45247</v>
      </c>
      <c r="P988" t="s">
        <v>1209</v>
      </c>
      <c r="Q988">
        <v>1</v>
      </c>
      <c r="R988">
        <v>33</v>
      </c>
      <c r="S988">
        <v>4</v>
      </c>
      <c r="T988" t="s">
        <v>3029</v>
      </c>
      <c r="U988">
        <v>17</v>
      </c>
      <c r="V988">
        <v>14</v>
      </c>
      <c r="W988">
        <v>61</v>
      </c>
      <c r="X988">
        <v>115</v>
      </c>
      <c r="Y988">
        <v>684</v>
      </c>
      <c r="Z988">
        <v>4</v>
      </c>
      <c r="AA988">
        <v>21</v>
      </c>
      <c r="AD988">
        <v>50</v>
      </c>
      <c r="AE988">
        <v>987</v>
      </c>
      <c r="AF988" s="16" t="s">
        <v>39</v>
      </c>
      <c r="AG988" s="16"/>
      <c r="AH988" s="16"/>
      <c r="AI988" s="16" t="str">
        <f t="shared" si="60"/>
        <v>(17,4,14,61,115,684,21, null, 50, 'L500 2024 USA',2024, '2023-11-17','2023-11-17','".Carbon::now()."','".Carbon::now()."'),</v>
      </c>
      <c r="AJ988" s="16" t="str">
        <f t="shared" si="61"/>
        <v>('".DB::select("SELECT id_status FROM `status` WHERE `element_type` = 'task' AND status_type = 'client' AND name ='CONFIRMED'")[0]-&gt;id_status."',987,1),</v>
      </c>
      <c r="AK988" s="16" t="str">
        <f t="shared" si="62"/>
        <v/>
      </c>
      <c r="AL988" s="16" t="str">
        <f t="shared" si="63"/>
        <v/>
      </c>
    </row>
    <row r="989" spans="1:38" x14ac:dyDescent="0.25">
      <c r="A989" s="16" t="s">
        <v>365</v>
      </c>
      <c r="B989" s="16" t="s">
        <v>3139</v>
      </c>
      <c r="C989" s="16" t="s">
        <v>27</v>
      </c>
      <c r="D989" s="16" t="s">
        <v>28</v>
      </c>
      <c r="E989" s="16" t="s">
        <v>393</v>
      </c>
      <c r="F989" s="16" t="s">
        <v>106</v>
      </c>
      <c r="G989" s="16" t="s">
        <v>106</v>
      </c>
      <c r="H989" s="16" t="s">
        <v>3591</v>
      </c>
      <c r="I989" s="16" t="s">
        <v>73</v>
      </c>
      <c r="J989" s="16" t="s">
        <v>66</v>
      </c>
      <c r="M989" s="16" t="s">
        <v>54</v>
      </c>
      <c r="N989" s="7">
        <v>45247</v>
      </c>
      <c r="O989" s="9">
        <v>45247</v>
      </c>
      <c r="P989" t="s">
        <v>1209</v>
      </c>
      <c r="Q989">
        <v>1</v>
      </c>
      <c r="R989">
        <v>33</v>
      </c>
      <c r="S989">
        <v>4</v>
      </c>
      <c r="T989" t="s">
        <v>3029</v>
      </c>
      <c r="U989">
        <v>17</v>
      </c>
      <c r="V989">
        <v>14</v>
      </c>
      <c r="W989">
        <v>61</v>
      </c>
      <c r="X989">
        <v>115</v>
      </c>
      <c r="Y989">
        <v>685</v>
      </c>
      <c r="Z989">
        <v>4</v>
      </c>
      <c r="AA989">
        <v>23</v>
      </c>
      <c r="AD989">
        <v>50</v>
      </c>
      <c r="AE989">
        <v>988</v>
      </c>
      <c r="AF989" s="16" t="s">
        <v>39</v>
      </c>
      <c r="AG989" s="16"/>
      <c r="AH989" s="16"/>
      <c r="AI989" s="16" t="str">
        <f t="shared" si="60"/>
        <v>(17,4,14,61,115,685,23, null, 50, 'L500 2024 USA',2024, '2023-11-17','2023-11-17','".Carbon::now()."','".Carbon::now()."'),</v>
      </c>
      <c r="AJ989" s="16" t="str">
        <f t="shared" si="61"/>
        <v>('".DB::select("SELECT id_status FROM `status` WHERE `element_type` = 'task' AND status_type = 'client' AND name ='CONFIRMED'")[0]-&gt;id_status."',988,1),</v>
      </c>
      <c r="AK989" s="16" t="str">
        <f t="shared" si="62"/>
        <v/>
      </c>
      <c r="AL989" s="16" t="str">
        <f t="shared" si="63"/>
        <v/>
      </c>
    </row>
    <row r="990" spans="1:38" x14ac:dyDescent="0.25">
      <c r="A990" s="16" t="s">
        <v>365</v>
      </c>
      <c r="B990" s="16" t="s">
        <v>3139</v>
      </c>
      <c r="C990" s="16" t="s">
        <v>27</v>
      </c>
      <c r="D990" s="16" t="s">
        <v>28</v>
      </c>
      <c r="E990" s="16" t="s">
        <v>393</v>
      </c>
      <c r="F990" s="16" t="s">
        <v>106</v>
      </c>
      <c r="G990" s="16" t="s">
        <v>106</v>
      </c>
      <c r="H990" s="16" t="s">
        <v>3593</v>
      </c>
      <c r="I990" s="16" t="s">
        <v>73</v>
      </c>
      <c r="J990" s="16" t="s">
        <v>66</v>
      </c>
      <c r="M990" s="16" t="s">
        <v>54</v>
      </c>
      <c r="N990" s="7">
        <v>45247</v>
      </c>
      <c r="O990" s="9">
        <v>45247</v>
      </c>
      <c r="P990" t="s">
        <v>1209</v>
      </c>
      <c r="Q990">
        <v>1</v>
      </c>
      <c r="R990">
        <v>33</v>
      </c>
      <c r="S990">
        <v>4</v>
      </c>
      <c r="T990" t="s">
        <v>3029</v>
      </c>
      <c r="U990">
        <v>17</v>
      </c>
      <c r="V990">
        <v>14</v>
      </c>
      <c r="W990">
        <v>61</v>
      </c>
      <c r="X990">
        <v>115</v>
      </c>
      <c r="Y990">
        <v>686</v>
      </c>
      <c r="Z990">
        <v>4</v>
      </c>
      <c r="AA990">
        <v>23</v>
      </c>
      <c r="AD990">
        <v>50</v>
      </c>
      <c r="AE990">
        <v>989</v>
      </c>
      <c r="AF990" s="16" t="s">
        <v>39</v>
      </c>
      <c r="AG990" s="16"/>
      <c r="AH990" s="16"/>
      <c r="AI990" s="16" t="str">
        <f t="shared" si="60"/>
        <v>(17,4,14,61,115,686,23, null, 50, 'L500 2024 USA',2024, '2023-11-17','2023-11-17','".Carbon::now()."','".Carbon::now()."'),</v>
      </c>
      <c r="AJ990" s="16" t="str">
        <f t="shared" si="61"/>
        <v>('".DB::select("SELECT id_status FROM `status` WHERE `element_type` = 'task' AND status_type = 'client' AND name ='CONFIRMED'")[0]-&gt;id_status."',989,1),</v>
      </c>
      <c r="AK990" s="16" t="str">
        <f t="shared" si="62"/>
        <v/>
      </c>
      <c r="AL990" s="16" t="str">
        <f t="shared" si="63"/>
        <v/>
      </c>
    </row>
    <row r="991" spans="1:38" x14ac:dyDescent="0.25">
      <c r="A991" s="16" t="s">
        <v>365</v>
      </c>
      <c r="B991" s="16" t="s">
        <v>3139</v>
      </c>
      <c r="C991" s="16" t="s">
        <v>27</v>
      </c>
      <c r="D991" s="16" t="s">
        <v>28</v>
      </c>
      <c r="E991" s="16" t="s">
        <v>393</v>
      </c>
      <c r="F991" s="16" t="s">
        <v>106</v>
      </c>
      <c r="G991" s="16" t="s">
        <v>106</v>
      </c>
      <c r="H991" s="16" t="s">
        <v>825</v>
      </c>
      <c r="I991" s="16" t="s">
        <v>73</v>
      </c>
      <c r="J991" s="16" t="s">
        <v>314</v>
      </c>
      <c r="M991" s="16" t="s">
        <v>54</v>
      </c>
      <c r="N991" s="7">
        <v>45247</v>
      </c>
      <c r="O991" s="9">
        <v>45247</v>
      </c>
      <c r="P991" t="s">
        <v>1209</v>
      </c>
      <c r="Q991">
        <v>1</v>
      </c>
      <c r="R991">
        <v>33</v>
      </c>
      <c r="S991">
        <v>4</v>
      </c>
      <c r="T991" t="s">
        <v>3029</v>
      </c>
      <c r="U991">
        <v>17</v>
      </c>
      <c r="V991">
        <v>14</v>
      </c>
      <c r="W991">
        <v>61</v>
      </c>
      <c r="X991">
        <v>115</v>
      </c>
      <c r="Y991">
        <v>687</v>
      </c>
      <c r="Z991">
        <v>4</v>
      </c>
      <c r="AA991">
        <v>21</v>
      </c>
      <c r="AD991">
        <v>50</v>
      </c>
      <c r="AE991">
        <v>990</v>
      </c>
      <c r="AF991" s="16" t="s">
        <v>39</v>
      </c>
      <c r="AG991" s="16"/>
      <c r="AH991" s="16"/>
      <c r="AI991" s="16" t="str">
        <f t="shared" si="60"/>
        <v>(17,4,14,61,115,687,21, null, 50, 'L500 2024 USA',2024, '2023-11-17','2023-11-17','".Carbon::now()."','".Carbon::now()."'),</v>
      </c>
      <c r="AJ991" s="16" t="str">
        <f t="shared" si="61"/>
        <v>('".DB::select("SELECT id_status FROM `status` WHERE `element_type` = 'task' AND status_type = 'client' AND name ='CONFIRMED'")[0]-&gt;id_status."',990,1),</v>
      </c>
      <c r="AK991" s="16" t="str">
        <f t="shared" si="62"/>
        <v/>
      </c>
      <c r="AL991" s="16" t="str">
        <f t="shared" si="63"/>
        <v/>
      </c>
    </row>
    <row r="992" spans="1:38" x14ac:dyDescent="0.25">
      <c r="A992" s="16" t="s">
        <v>365</v>
      </c>
      <c r="B992" s="16" t="s">
        <v>3139</v>
      </c>
      <c r="C992" s="16" t="s">
        <v>27</v>
      </c>
      <c r="D992" s="16" t="s">
        <v>28</v>
      </c>
      <c r="E992" s="16" t="s">
        <v>393</v>
      </c>
      <c r="F992" s="16" t="s">
        <v>106</v>
      </c>
      <c r="G992" s="16" t="s">
        <v>106</v>
      </c>
      <c r="H992" s="16" t="s">
        <v>441</v>
      </c>
      <c r="I992" s="16" t="s">
        <v>73</v>
      </c>
      <c r="J992" s="16" t="s">
        <v>66</v>
      </c>
      <c r="M992" s="16" t="s">
        <v>54</v>
      </c>
      <c r="N992" s="7">
        <v>45247</v>
      </c>
      <c r="O992" s="9">
        <v>45247</v>
      </c>
      <c r="P992" t="s">
        <v>1209</v>
      </c>
      <c r="Q992">
        <v>1</v>
      </c>
      <c r="R992">
        <v>33</v>
      </c>
      <c r="S992">
        <v>4</v>
      </c>
      <c r="T992" t="s">
        <v>3029</v>
      </c>
      <c r="U992">
        <v>17</v>
      </c>
      <c r="V992">
        <v>14</v>
      </c>
      <c r="W992">
        <v>61</v>
      </c>
      <c r="X992">
        <v>115</v>
      </c>
      <c r="Y992">
        <v>695</v>
      </c>
      <c r="Z992">
        <v>4</v>
      </c>
      <c r="AA992">
        <v>23</v>
      </c>
      <c r="AD992">
        <v>50</v>
      </c>
      <c r="AE992">
        <v>991</v>
      </c>
      <c r="AF992" s="16" t="s">
        <v>39</v>
      </c>
      <c r="AG992" s="16"/>
      <c r="AH992" s="16"/>
      <c r="AI992" s="16" t="str">
        <f t="shared" si="60"/>
        <v>(17,4,14,61,115,695,23, null, 50, 'L500 2024 USA',2024, '2023-11-17','2023-11-17','".Carbon::now()."','".Carbon::now()."'),</v>
      </c>
      <c r="AJ992" s="16" t="str">
        <f t="shared" si="61"/>
        <v>('".DB::select("SELECT id_status FROM `status` WHERE `element_type` = 'task' AND status_type = 'client' AND name ='CONFIRMED'")[0]-&gt;id_status."',991,1),</v>
      </c>
      <c r="AK992" s="16" t="str">
        <f t="shared" si="62"/>
        <v/>
      </c>
      <c r="AL992" s="16" t="str">
        <f t="shared" si="63"/>
        <v/>
      </c>
    </row>
    <row r="993" spans="1:38" x14ac:dyDescent="0.25">
      <c r="A993" s="16" t="s">
        <v>365</v>
      </c>
      <c r="B993" s="16" t="s">
        <v>3139</v>
      </c>
      <c r="C993" s="16" t="s">
        <v>27</v>
      </c>
      <c r="D993" s="16" t="s">
        <v>28</v>
      </c>
      <c r="E993" s="16" t="s">
        <v>393</v>
      </c>
      <c r="F993" s="16" t="s">
        <v>106</v>
      </c>
      <c r="G993" s="16" t="s">
        <v>106</v>
      </c>
      <c r="H993" s="16" t="s">
        <v>736</v>
      </c>
      <c r="I993" s="16" t="s">
        <v>73</v>
      </c>
      <c r="J993" s="16" t="s">
        <v>66</v>
      </c>
      <c r="M993" s="16" t="s">
        <v>54</v>
      </c>
      <c r="N993" s="7">
        <v>45247</v>
      </c>
      <c r="O993" s="9">
        <v>45247</v>
      </c>
      <c r="P993" t="s">
        <v>1209</v>
      </c>
      <c r="Q993">
        <v>1</v>
      </c>
      <c r="R993">
        <v>33</v>
      </c>
      <c r="S993">
        <v>4</v>
      </c>
      <c r="T993" t="s">
        <v>3029</v>
      </c>
      <c r="U993">
        <v>17</v>
      </c>
      <c r="V993">
        <v>14</v>
      </c>
      <c r="W993">
        <v>61</v>
      </c>
      <c r="X993">
        <v>115</v>
      </c>
      <c r="Y993">
        <v>697</v>
      </c>
      <c r="Z993">
        <v>4</v>
      </c>
      <c r="AA993">
        <v>23</v>
      </c>
      <c r="AD993">
        <v>50</v>
      </c>
      <c r="AE993">
        <v>992</v>
      </c>
      <c r="AF993" s="16" t="s">
        <v>39</v>
      </c>
      <c r="AG993" s="16"/>
      <c r="AH993" s="16"/>
      <c r="AI993" s="16" t="str">
        <f t="shared" si="60"/>
        <v>(17,4,14,61,115,697,23, null, 50, 'L500 2024 USA',2024, '2023-11-17','2023-11-17','".Carbon::now()."','".Carbon::now()."'),</v>
      </c>
      <c r="AJ993" s="16" t="str">
        <f t="shared" si="61"/>
        <v>('".DB::select("SELECT id_status FROM `status` WHERE `element_type` = 'task' AND status_type = 'client' AND name ='CONFIRMED'")[0]-&gt;id_status."',992,1),</v>
      </c>
      <c r="AK993" s="16" t="str">
        <f t="shared" si="62"/>
        <v/>
      </c>
      <c r="AL993" s="16" t="str">
        <f t="shared" si="63"/>
        <v/>
      </c>
    </row>
    <row r="994" spans="1:38" x14ac:dyDescent="0.25">
      <c r="A994" s="16" t="s">
        <v>365</v>
      </c>
      <c r="B994" s="16" t="s">
        <v>3139</v>
      </c>
      <c r="C994" s="16" t="s">
        <v>27</v>
      </c>
      <c r="D994" s="16" t="s">
        <v>28</v>
      </c>
      <c r="E994" s="16" t="s">
        <v>393</v>
      </c>
      <c r="F994" s="16" t="s">
        <v>106</v>
      </c>
      <c r="G994" s="16" t="s">
        <v>106</v>
      </c>
      <c r="H994" s="16" t="s">
        <v>3596</v>
      </c>
      <c r="I994" s="16" t="s">
        <v>73</v>
      </c>
      <c r="J994" s="16" t="s">
        <v>314</v>
      </c>
      <c r="M994" s="16" t="s">
        <v>54</v>
      </c>
      <c r="N994" s="7">
        <v>45247</v>
      </c>
      <c r="O994" s="9">
        <v>45247</v>
      </c>
      <c r="P994" t="s">
        <v>1209</v>
      </c>
      <c r="Q994">
        <v>1</v>
      </c>
      <c r="R994">
        <v>33</v>
      </c>
      <c r="S994">
        <v>4</v>
      </c>
      <c r="T994" t="s">
        <v>3029</v>
      </c>
      <c r="U994">
        <v>17</v>
      </c>
      <c r="V994">
        <v>14</v>
      </c>
      <c r="W994">
        <v>61</v>
      </c>
      <c r="X994">
        <v>115</v>
      </c>
      <c r="Y994">
        <v>725</v>
      </c>
      <c r="Z994">
        <v>4</v>
      </c>
      <c r="AA994">
        <v>21</v>
      </c>
      <c r="AD994">
        <v>50</v>
      </c>
      <c r="AE994">
        <v>993</v>
      </c>
      <c r="AF994" s="16" t="s">
        <v>24</v>
      </c>
      <c r="AG994" s="16"/>
      <c r="AH994" s="16"/>
      <c r="AI994" s="16" t="str">
        <f t="shared" si="60"/>
        <v>(17,4,14,61,115,725,21, null, 50, 'L500 2024 USA',2024, '2023-11-17','2023-11-17','".Carbon::now()."','".Carbon::now()."'),</v>
      </c>
      <c r="AJ994" s="16" t="str">
        <f t="shared" si="61"/>
        <v>('".DB::select("SELECT id_status FROM `status` WHERE `element_type` = 'task' AND status_type = 'client' AND name ='CANCELLED'")[0]-&gt;id_status."',993,1),</v>
      </c>
      <c r="AK994" s="16" t="str">
        <f t="shared" si="62"/>
        <v/>
      </c>
      <c r="AL994" s="16" t="str">
        <f t="shared" si="63"/>
        <v/>
      </c>
    </row>
    <row r="995" spans="1:38" x14ac:dyDescent="0.25">
      <c r="A995" s="16" t="s">
        <v>365</v>
      </c>
      <c r="B995" s="16" t="s">
        <v>3139</v>
      </c>
      <c r="C995" s="16" t="s">
        <v>27</v>
      </c>
      <c r="D995" s="16" t="s">
        <v>28</v>
      </c>
      <c r="E995" s="16" t="s">
        <v>393</v>
      </c>
      <c r="F995" s="16" t="s">
        <v>106</v>
      </c>
      <c r="G995" s="16" t="s">
        <v>106</v>
      </c>
      <c r="H995" s="16" t="s">
        <v>465</v>
      </c>
      <c r="I995" s="16" t="s">
        <v>73</v>
      </c>
      <c r="J995" s="16" t="s">
        <v>314</v>
      </c>
      <c r="M995" s="16" t="s">
        <v>54</v>
      </c>
      <c r="N995" s="7">
        <v>45247</v>
      </c>
      <c r="O995" s="9">
        <v>45247</v>
      </c>
      <c r="P995" t="s">
        <v>1209</v>
      </c>
      <c r="Q995">
        <v>1</v>
      </c>
      <c r="R995">
        <v>33</v>
      </c>
      <c r="S995">
        <v>4</v>
      </c>
      <c r="T995" t="s">
        <v>3029</v>
      </c>
      <c r="U995">
        <v>17</v>
      </c>
      <c r="V995">
        <v>14</v>
      </c>
      <c r="W995">
        <v>61</v>
      </c>
      <c r="X995">
        <v>115</v>
      </c>
      <c r="Y995">
        <v>738</v>
      </c>
      <c r="Z995">
        <v>4</v>
      </c>
      <c r="AA995">
        <v>21</v>
      </c>
      <c r="AD995">
        <v>50</v>
      </c>
      <c r="AE995">
        <v>994</v>
      </c>
      <c r="AF995" s="16" t="s">
        <v>39</v>
      </c>
      <c r="AG995" s="16"/>
      <c r="AH995" s="16"/>
      <c r="AI995" s="16" t="str">
        <f t="shared" si="60"/>
        <v>(17,4,14,61,115,738,21, null, 50, 'L500 2024 USA',2024, '2023-11-17','2023-11-17','".Carbon::now()."','".Carbon::now()."'),</v>
      </c>
      <c r="AJ995" s="16" t="str">
        <f t="shared" si="61"/>
        <v>('".DB::select("SELECT id_status FROM `status` WHERE `element_type` = 'task' AND status_type = 'client' AND name ='CONFIRMED'")[0]-&gt;id_status."',994,1),</v>
      </c>
      <c r="AK995" s="16" t="str">
        <f t="shared" si="62"/>
        <v/>
      </c>
      <c r="AL995" s="16" t="str">
        <f t="shared" si="63"/>
        <v/>
      </c>
    </row>
    <row r="996" spans="1:38" x14ac:dyDescent="0.25">
      <c r="A996" s="16" t="s">
        <v>365</v>
      </c>
      <c r="B996" s="16" t="s">
        <v>3139</v>
      </c>
      <c r="C996" s="16" t="s">
        <v>27</v>
      </c>
      <c r="D996" s="16" t="s">
        <v>28</v>
      </c>
      <c r="E996" s="16" t="s">
        <v>393</v>
      </c>
      <c r="F996" s="16" t="s">
        <v>106</v>
      </c>
      <c r="G996" s="16" t="s">
        <v>106</v>
      </c>
      <c r="H996" s="16" t="s">
        <v>3598</v>
      </c>
      <c r="I996" s="16" t="s">
        <v>73</v>
      </c>
      <c r="J996" s="16" t="s">
        <v>314</v>
      </c>
      <c r="M996" s="16" t="s">
        <v>54</v>
      </c>
      <c r="N996" s="7">
        <v>45247</v>
      </c>
      <c r="O996" s="9">
        <v>45247</v>
      </c>
      <c r="P996" t="s">
        <v>1209</v>
      </c>
      <c r="Q996">
        <v>1</v>
      </c>
      <c r="R996">
        <v>33</v>
      </c>
      <c r="S996">
        <v>4</v>
      </c>
      <c r="T996" t="s">
        <v>3029</v>
      </c>
      <c r="U996">
        <v>17</v>
      </c>
      <c r="V996">
        <v>14</v>
      </c>
      <c r="W996">
        <v>61</v>
      </c>
      <c r="X996">
        <v>115</v>
      </c>
      <c r="Y996">
        <v>740</v>
      </c>
      <c r="Z996">
        <v>4</v>
      </c>
      <c r="AA996">
        <v>21</v>
      </c>
      <c r="AD996">
        <v>50</v>
      </c>
      <c r="AE996">
        <v>995</v>
      </c>
      <c r="AF996" s="16" t="s">
        <v>24</v>
      </c>
      <c r="AG996" s="16"/>
      <c r="AH996" s="16"/>
      <c r="AI996" s="16" t="str">
        <f t="shared" si="60"/>
        <v>(17,4,14,61,115,740,21, null, 50, 'L500 2024 USA',2024, '2023-11-17','2023-11-17','".Carbon::now()."','".Carbon::now()."'),</v>
      </c>
      <c r="AJ996" s="16" t="str">
        <f t="shared" si="61"/>
        <v>('".DB::select("SELECT id_status FROM `status` WHERE `element_type` = 'task' AND status_type = 'client' AND name ='CANCELLED'")[0]-&gt;id_status."',995,1),</v>
      </c>
      <c r="AK996" s="16" t="str">
        <f t="shared" si="62"/>
        <v/>
      </c>
      <c r="AL996" s="16" t="str">
        <f t="shared" si="63"/>
        <v/>
      </c>
    </row>
    <row r="997" spans="1:38" x14ac:dyDescent="0.25">
      <c r="A997" s="16" t="s">
        <v>365</v>
      </c>
      <c r="B997" s="16" t="s">
        <v>3139</v>
      </c>
      <c r="C997" s="16" t="s">
        <v>27</v>
      </c>
      <c r="D997" s="16" t="s">
        <v>28</v>
      </c>
      <c r="E997" s="16" t="s">
        <v>393</v>
      </c>
      <c r="F997" s="16" t="s">
        <v>106</v>
      </c>
      <c r="G997" s="16" t="s">
        <v>106</v>
      </c>
      <c r="H997" s="16" t="s">
        <v>443</v>
      </c>
      <c r="I997" s="16" t="s">
        <v>73</v>
      </c>
      <c r="J997" s="16" t="s">
        <v>314</v>
      </c>
      <c r="M997" s="16" t="s">
        <v>54</v>
      </c>
      <c r="N997" s="7">
        <v>45247</v>
      </c>
      <c r="O997" s="9">
        <v>45247</v>
      </c>
      <c r="P997" t="s">
        <v>1209</v>
      </c>
      <c r="Q997">
        <v>1</v>
      </c>
      <c r="R997">
        <v>33</v>
      </c>
      <c r="S997">
        <v>4</v>
      </c>
      <c r="T997" t="s">
        <v>3029</v>
      </c>
      <c r="U997">
        <v>17</v>
      </c>
      <c r="V997">
        <v>14</v>
      </c>
      <c r="W997">
        <v>61</v>
      </c>
      <c r="X997">
        <v>115</v>
      </c>
      <c r="Y997">
        <v>748</v>
      </c>
      <c r="Z997">
        <v>4</v>
      </c>
      <c r="AA997">
        <v>21</v>
      </c>
      <c r="AD997">
        <v>50</v>
      </c>
      <c r="AE997">
        <v>996</v>
      </c>
      <c r="AF997" s="16" t="s">
        <v>39</v>
      </c>
      <c r="AG997" s="16"/>
      <c r="AH997" s="16"/>
      <c r="AI997" s="16" t="str">
        <f t="shared" si="60"/>
        <v>(17,4,14,61,115,748,21, null, 50, 'L500 2024 USA',2024, '2023-11-17','2023-11-17','".Carbon::now()."','".Carbon::now()."'),</v>
      </c>
      <c r="AJ997" s="16" t="str">
        <f t="shared" si="61"/>
        <v>('".DB::select("SELECT id_status FROM `status` WHERE `element_type` = 'task' AND status_type = 'client' AND name ='CONFIRMED'")[0]-&gt;id_status."',996,1),</v>
      </c>
      <c r="AK997" s="16" t="str">
        <f t="shared" si="62"/>
        <v/>
      </c>
      <c r="AL997" s="16" t="str">
        <f t="shared" si="63"/>
        <v/>
      </c>
    </row>
    <row r="998" spans="1:38" x14ac:dyDescent="0.25">
      <c r="A998" s="16" t="s">
        <v>365</v>
      </c>
      <c r="B998" s="16" t="s">
        <v>3139</v>
      </c>
      <c r="C998" s="16" t="s">
        <v>27</v>
      </c>
      <c r="D998" s="16" t="s">
        <v>28</v>
      </c>
      <c r="E998" s="16" t="s">
        <v>393</v>
      </c>
      <c r="F998" s="16" t="s">
        <v>106</v>
      </c>
      <c r="G998" s="16" t="s">
        <v>106</v>
      </c>
      <c r="H998" s="16" t="s">
        <v>444</v>
      </c>
      <c r="I998" s="16" t="s">
        <v>73</v>
      </c>
      <c r="J998" s="16" t="s">
        <v>66</v>
      </c>
      <c r="M998" s="16" t="s">
        <v>54</v>
      </c>
      <c r="N998" s="7">
        <v>45247</v>
      </c>
      <c r="O998" s="9">
        <v>45247</v>
      </c>
      <c r="P998" t="s">
        <v>1209</v>
      </c>
      <c r="Q998">
        <v>1</v>
      </c>
      <c r="R998">
        <v>33</v>
      </c>
      <c r="S998">
        <v>4</v>
      </c>
      <c r="T998" t="s">
        <v>3029</v>
      </c>
      <c r="U998">
        <v>17</v>
      </c>
      <c r="V998">
        <v>14</v>
      </c>
      <c r="W998">
        <v>61</v>
      </c>
      <c r="X998">
        <v>115</v>
      </c>
      <c r="Y998">
        <v>753</v>
      </c>
      <c r="Z998">
        <v>4</v>
      </c>
      <c r="AA998">
        <v>23</v>
      </c>
      <c r="AD998">
        <v>50</v>
      </c>
      <c r="AE998">
        <v>997</v>
      </c>
      <c r="AF998" s="16" t="s">
        <v>39</v>
      </c>
      <c r="AG998" s="16"/>
      <c r="AH998" s="16"/>
      <c r="AI998" s="16" t="str">
        <f t="shared" si="60"/>
        <v>(17,4,14,61,115,753,23, null, 50, 'L500 2024 USA',2024, '2023-11-17','2023-11-17','".Carbon::now()."','".Carbon::now()."'),</v>
      </c>
      <c r="AJ998" s="16" t="str">
        <f t="shared" si="61"/>
        <v>('".DB::select("SELECT id_status FROM `status` WHERE `element_type` = 'task' AND status_type = 'client' AND name ='CONFIRMED'")[0]-&gt;id_status."',997,1),</v>
      </c>
      <c r="AK998" s="16" t="str">
        <f t="shared" si="62"/>
        <v/>
      </c>
      <c r="AL998" s="16" t="str">
        <f t="shared" si="63"/>
        <v/>
      </c>
    </row>
    <row r="999" spans="1:38" x14ac:dyDescent="0.25">
      <c r="A999" s="16" t="s">
        <v>365</v>
      </c>
      <c r="B999" s="16" t="s">
        <v>3139</v>
      </c>
      <c r="C999" s="16" t="s">
        <v>27</v>
      </c>
      <c r="D999" s="16" t="s">
        <v>28</v>
      </c>
      <c r="E999" s="16" t="s">
        <v>393</v>
      </c>
      <c r="F999" s="16" t="s">
        <v>106</v>
      </c>
      <c r="G999" s="16" t="s">
        <v>106</v>
      </c>
      <c r="H999" s="16" t="s">
        <v>445</v>
      </c>
      <c r="I999" s="16" t="s">
        <v>73</v>
      </c>
      <c r="J999" s="16" t="s">
        <v>66</v>
      </c>
      <c r="M999" s="16" t="s">
        <v>54</v>
      </c>
      <c r="N999" s="7">
        <v>45247</v>
      </c>
      <c r="O999" s="9">
        <v>45247</v>
      </c>
      <c r="P999" t="s">
        <v>1209</v>
      </c>
      <c r="Q999">
        <v>1</v>
      </c>
      <c r="R999">
        <v>33</v>
      </c>
      <c r="S999">
        <v>4</v>
      </c>
      <c r="T999" t="s">
        <v>3029</v>
      </c>
      <c r="U999">
        <v>17</v>
      </c>
      <c r="V999">
        <v>14</v>
      </c>
      <c r="W999">
        <v>61</v>
      </c>
      <c r="X999">
        <v>115</v>
      </c>
      <c r="Y999">
        <v>763</v>
      </c>
      <c r="Z999">
        <v>4</v>
      </c>
      <c r="AA999">
        <v>23</v>
      </c>
      <c r="AD999">
        <v>50</v>
      </c>
      <c r="AE999">
        <v>998</v>
      </c>
      <c r="AF999" s="16" t="s">
        <v>39</v>
      </c>
      <c r="AG999" s="16"/>
      <c r="AH999" s="16"/>
      <c r="AI999" s="16" t="str">
        <f t="shared" si="60"/>
        <v>(17,4,14,61,115,763,23, null, 50, 'L500 2024 USA',2024, '2023-11-17','2023-11-17','".Carbon::now()."','".Carbon::now()."'),</v>
      </c>
      <c r="AJ999" s="16" t="str">
        <f t="shared" si="61"/>
        <v>('".DB::select("SELECT id_status FROM `status` WHERE `element_type` = 'task' AND status_type = 'client' AND name ='CONFIRMED'")[0]-&gt;id_status."',998,1),</v>
      </c>
      <c r="AK999" s="16" t="str">
        <f t="shared" si="62"/>
        <v/>
      </c>
      <c r="AL999" s="16" t="str">
        <f t="shared" si="63"/>
        <v/>
      </c>
    </row>
    <row r="1000" spans="1:38" x14ac:dyDescent="0.25">
      <c r="A1000" s="16" t="s">
        <v>365</v>
      </c>
      <c r="B1000" s="16" t="s">
        <v>3139</v>
      </c>
      <c r="C1000" s="16" t="s">
        <v>27</v>
      </c>
      <c r="D1000" s="16" t="s">
        <v>28</v>
      </c>
      <c r="E1000" s="16" t="s">
        <v>393</v>
      </c>
      <c r="F1000" s="16" t="s">
        <v>106</v>
      </c>
      <c r="G1000" s="16" t="s">
        <v>106</v>
      </c>
      <c r="H1000" s="16" t="s">
        <v>446</v>
      </c>
      <c r="I1000" s="16" t="s">
        <v>73</v>
      </c>
      <c r="J1000" s="16" t="s">
        <v>66</v>
      </c>
      <c r="M1000" s="16" t="s">
        <v>54</v>
      </c>
      <c r="N1000" s="7">
        <v>45247</v>
      </c>
      <c r="O1000" s="9">
        <v>45247</v>
      </c>
      <c r="P1000" t="s">
        <v>1209</v>
      </c>
      <c r="Q1000">
        <v>1</v>
      </c>
      <c r="R1000">
        <v>33</v>
      </c>
      <c r="S1000">
        <v>4</v>
      </c>
      <c r="T1000" t="s">
        <v>3029</v>
      </c>
      <c r="U1000">
        <v>17</v>
      </c>
      <c r="V1000">
        <v>14</v>
      </c>
      <c r="W1000">
        <v>61</v>
      </c>
      <c r="X1000">
        <v>115</v>
      </c>
      <c r="Y1000">
        <v>764</v>
      </c>
      <c r="Z1000">
        <v>4</v>
      </c>
      <c r="AA1000">
        <v>23</v>
      </c>
      <c r="AD1000">
        <v>50</v>
      </c>
      <c r="AE1000">
        <v>999</v>
      </c>
      <c r="AF1000" s="16" t="s">
        <v>39</v>
      </c>
      <c r="AG1000" s="16"/>
      <c r="AH1000" s="16"/>
      <c r="AI1000" s="16" t="str">
        <f t="shared" si="60"/>
        <v>(17,4,14,61,115,764,23, null, 50, 'L500 2024 USA',2024, '2023-11-17','2023-11-17','".Carbon::now()."','".Carbon::now()."'),</v>
      </c>
      <c r="AJ1000" s="16" t="str">
        <f t="shared" si="61"/>
        <v>('".DB::select("SELECT id_status FROM `status` WHERE `element_type` = 'task' AND status_type = 'client' AND name ='CONFIRMED'")[0]-&gt;id_status."',999,1),</v>
      </c>
      <c r="AK1000" s="16" t="str">
        <f t="shared" si="62"/>
        <v/>
      </c>
      <c r="AL1000" s="16" t="str">
        <f t="shared" si="63"/>
        <v/>
      </c>
    </row>
    <row r="1001" spans="1:38" x14ac:dyDescent="0.25">
      <c r="A1001" s="16" t="s">
        <v>365</v>
      </c>
      <c r="B1001" s="16" t="s">
        <v>3139</v>
      </c>
      <c r="C1001" s="16" t="s">
        <v>27</v>
      </c>
      <c r="D1001" s="16" t="s">
        <v>28</v>
      </c>
      <c r="E1001" s="16" t="s">
        <v>393</v>
      </c>
      <c r="F1001" s="16" t="s">
        <v>106</v>
      </c>
      <c r="G1001" s="16" t="s">
        <v>106</v>
      </c>
      <c r="H1001" s="16" t="s">
        <v>3600</v>
      </c>
      <c r="I1001" s="16" t="s">
        <v>73</v>
      </c>
      <c r="J1001" s="16" t="s">
        <v>66</v>
      </c>
      <c r="M1001" s="16" t="s">
        <v>54</v>
      </c>
      <c r="N1001" s="7">
        <v>45247</v>
      </c>
      <c r="O1001" s="9">
        <v>45247</v>
      </c>
      <c r="P1001" t="s">
        <v>1209</v>
      </c>
      <c r="Q1001">
        <v>1</v>
      </c>
      <c r="R1001">
        <v>33</v>
      </c>
      <c r="S1001">
        <v>4</v>
      </c>
      <c r="T1001" t="s">
        <v>3029</v>
      </c>
      <c r="U1001">
        <v>17</v>
      </c>
      <c r="V1001">
        <v>14</v>
      </c>
      <c r="W1001">
        <v>61</v>
      </c>
      <c r="X1001">
        <v>115</v>
      </c>
      <c r="Y1001">
        <v>768</v>
      </c>
      <c r="Z1001">
        <v>4</v>
      </c>
      <c r="AA1001">
        <v>23</v>
      </c>
      <c r="AD1001">
        <v>50</v>
      </c>
      <c r="AE1001">
        <v>1000</v>
      </c>
      <c r="AF1001" s="16" t="s">
        <v>39</v>
      </c>
      <c r="AG1001" s="16"/>
      <c r="AH1001" s="16"/>
      <c r="AI1001" s="16" t="str">
        <f t="shared" si="60"/>
        <v>(17,4,14,61,115,768,23, null, 50, 'L500 2024 USA',2024, '2023-11-17','2023-11-17','".Carbon::now()."','".Carbon::now()."'),</v>
      </c>
      <c r="AJ1001" s="16" t="str">
        <f t="shared" si="61"/>
        <v>('".DB::select("SELECT id_status FROM `status` WHERE `element_type` = 'task' AND status_type = 'client' AND name ='CONFIRMED'")[0]-&gt;id_status."',1000,1),</v>
      </c>
      <c r="AK1001" s="16" t="str">
        <f t="shared" si="62"/>
        <v/>
      </c>
      <c r="AL1001" s="16" t="str">
        <f t="shared" si="63"/>
        <v/>
      </c>
    </row>
    <row r="1002" spans="1:38" x14ac:dyDescent="0.25">
      <c r="A1002" s="16" t="s">
        <v>365</v>
      </c>
      <c r="B1002" s="16" t="s">
        <v>3139</v>
      </c>
      <c r="C1002" s="16" t="s">
        <v>27</v>
      </c>
      <c r="D1002" s="16" t="s">
        <v>28</v>
      </c>
      <c r="E1002" s="16" t="s">
        <v>393</v>
      </c>
      <c r="F1002" s="16" t="s">
        <v>106</v>
      </c>
      <c r="G1002" s="16" t="s">
        <v>106</v>
      </c>
      <c r="H1002" s="16" t="s">
        <v>447</v>
      </c>
      <c r="I1002" s="16" t="s">
        <v>73</v>
      </c>
      <c r="J1002" s="16" t="s">
        <v>66</v>
      </c>
      <c r="M1002" s="16" t="s">
        <v>54</v>
      </c>
      <c r="N1002" s="7">
        <v>45247</v>
      </c>
      <c r="O1002" s="9">
        <v>45247</v>
      </c>
      <c r="P1002" t="s">
        <v>1209</v>
      </c>
      <c r="Q1002">
        <v>1</v>
      </c>
      <c r="R1002">
        <v>33</v>
      </c>
      <c r="S1002">
        <v>4</v>
      </c>
      <c r="T1002" t="s">
        <v>3029</v>
      </c>
      <c r="U1002">
        <v>17</v>
      </c>
      <c r="V1002">
        <v>14</v>
      </c>
      <c r="W1002">
        <v>61</v>
      </c>
      <c r="X1002">
        <v>115</v>
      </c>
      <c r="Y1002">
        <v>775</v>
      </c>
      <c r="Z1002">
        <v>4</v>
      </c>
      <c r="AA1002">
        <v>23</v>
      </c>
      <c r="AD1002">
        <v>50</v>
      </c>
      <c r="AE1002">
        <v>1001</v>
      </c>
      <c r="AF1002" s="16" t="s">
        <v>39</v>
      </c>
      <c r="AG1002" s="16"/>
      <c r="AH1002" s="16"/>
      <c r="AI1002" s="16" t="str">
        <f t="shared" si="60"/>
        <v>(17,4,14,61,115,775,23, null, 50, 'L500 2024 USA',2024, '2023-11-17','2023-11-17','".Carbon::now()."','".Carbon::now()."'),</v>
      </c>
      <c r="AJ1002" s="16" t="str">
        <f t="shared" si="61"/>
        <v>('".DB::select("SELECT id_status FROM `status` WHERE `element_type` = 'task' AND status_type = 'client' AND name ='CONFIRMED'")[0]-&gt;id_status."',1001,1),</v>
      </c>
      <c r="AK1002" s="16" t="str">
        <f t="shared" si="62"/>
        <v/>
      </c>
      <c r="AL1002" s="16" t="str">
        <f t="shared" si="63"/>
        <v/>
      </c>
    </row>
    <row r="1003" spans="1:38" x14ac:dyDescent="0.25">
      <c r="A1003" s="16" t="s">
        <v>365</v>
      </c>
      <c r="B1003" s="16" t="s">
        <v>3139</v>
      </c>
      <c r="C1003" s="16" t="s">
        <v>27</v>
      </c>
      <c r="D1003" s="16" t="s">
        <v>28</v>
      </c>
      <c r="E1003" s="16" t="s">
        <v>393</v>
      </c>
      <c r="F1003" s="16" t="s">
        <v>106</v>
      </c>
      <c r="G1003" s="16" t="s">
        <v>106</v>
      </c>
      <c r="H1003" s="16" t="s">
        <v>448</v>
      </c>
      <c r="I1003" s="16" t="s">
        <v>73</v>
      </c>
      <c r="J1003" s="16" t="s">
        <v>314</v>
      </c>
      <c r="M1003" s="16" t="s">
        <v>54</v>
      </c>
      <c r="N1003" s="7">
        <v>45247</v>
      </c>
      <c r="O1003" s="9">
        <v>45247</v>
      </c>
      <c r="P1003" t="s">
        <v>1209</v>
      </c>
      <c r="Q1003">
        <v>1</v>
      </c>
      <c r="R1003">
        <v>33</v>
      </c>
      <c r="S1003">
        <v>4</v>
      </c>
      <c r="T1003" t="s">
        <v>3029</v>
      </c>
      <c r="U1003">
        <v>17</v>
      </c>
      <c r="V1003">
        <v>14</v>
      </c>
      <c r="W1003">
        <v>61</v>
      </c>
      <c r="X1003">
        <v>115</v>
      </c>
      <c r="Y1003">
        <v>787</v>
      </c>
      <c r="Z1003">
        <v>4</v>
      </c>
      <c r="AA1003">
        <v>21</v>
      </c>
      <c r="AD1003">
        <v>50</v>
      </c>
      <c r="AE1003">
        <v>1002</v>
      </c>
      <c r="AF1003" s="16" t="s">
        <v>39</v>
      </c>
      <c r="AG1003" s="16"/>
      <c r="AH1003" s="16"/>
      <c r="AI1003" s="16" t="str">
        <f t="shared" si="60"/>
        <v>(17,4,14,61,115,787,21, null, 50, 'L500 2024 USA',2024, '2023-11-17','2023-11-17','".Carbon::now()."','".Carbon::now()."'),</v>
      </c>
      <c r="AJ1003" s="16" t="str">
        <f t="shared" si="61"/>
        <v>('".DB::select("SELECT id_status FROM `status` WHERE `element_type` = 'task' AND status_type = 'client' AND name ='CONFIRMED'")[0]-&gt;id_status."',1002,1),</v>
      </c>
      <c r="AK1003" s="16" t="str">
        <f t="shared" si="62"/>
        <v/>
      </c>
      <c r="AL1003" s="16" t="str">
        <f t="shared" si="63"/>
        <v/>
      </c>
    </row>
    <row r="1004" spans="1:38" x14ac:dyDescent="0.25">
      <c r="A1004" s="16" t="s">
        <v>365</v>
      </c>
      <c r="B1004" s="16" t="s">
        <v>3139</v>
      </c>
      <c r="C1004" s="16" t="s">
        <v>27</v>
      </c>
      <c r="D1004" s="16" t="s">
        <v>28</v>
      </c>
      <c r="E1004" s="16" t="s">
        <v>393</v>
      </c>
      <c r="F1004" s="16" t="s">
        <v>106</v>
      </c>
      <c r="G1004" s="16" t="s">
        <v>106</v>
      </c>
      <c r="H1004" s="16" t="s">
        <v>828</v>
      </c>
      <c r="I1004" s="16" t="s">
        <v>73</v>
      </c>
      <c r="J1004" s="16" t="s">
        <v>314</v>
      </c>
      <c r="M1004" s="16" t="s">
        <v>54</v>
      </c>
      <c r="N1004" s="7">
        <v>45247</v>
      </c>
      <c r="O1004" s="9">
        <v>45247</v>
      </c>
      <c r="P1004" t="s">
        <v>1209</v>
      </c>
      <c r="Q1004">
        <v>1</v>
      </c>
      <c r="R1004">
        <v>33</v>
      </c>
      <c r="S1004">
        <v>4</v>
      </c>
      <c r="T1004" t="s">
        <v>3029</v>
      </c>
      <c r="U1004">
        <v>17</v>
      </c>
      <c r="V1004">
        <v>14</v>
      </c>
      <c r="W1004">
        <v>61</v>
      </c>
      <c r="X1004">
        <v>115</v>
      </c>
      <c r="Y1004">
        <v>788</v>
      </c>
      <c r="Z1004">
        <v>4</v>
      </c>
      <c r="AA1004">
        <v>21</v>
      </c>
      <c r="AD1004">
        <v>50</v>
      </c>
      <c r="AE1004">
        <v>1003</v>
      </c>
      <c r="AF1004" s="16" t="s">
        <v>39</v>
      </c>
      <c r="AG1004" s="16"/>
      <c r="AH1004" s="16"/>
      <c r="AI1004" s="16" t="str">
        <f t="shared" si="60"/>
        <v>(17,4,14,61,115,788,21, null, 50, 'L500 2024 USA',2024, '2023-11-17','2023-11-17','".Carbon::now()."','".Carbon::now()."'),</v>
      </c>
      <c r="AJ1004" s="16" t="str">
        <f t="shared" si="61"/>
        <v>('".DB::select("SELECT id_status FROM `status` WHERE `element_type` = 'task' AND status_type = 'client' AND name ='CONFIRMED'")[0]-&gt;id_status."',1003,1),</v>
      </c>
      <c r="AK1004" s="16" t="str">
        <f t="shared" si="62"/>
        <v/>
      </c>
      <c r="AL1004" s="16" t="str">
        <f t="shared" si="63"/>
        <v/>
      </c>
    </row>
    <row r="1005" spans="1:38" x14ac:dyDescent="0.25">
      <c r="A1005" s="16" t="s">
        <v>365</v>
      </c>
      <c r="B1005" s="16" t="s">
        <v>3139</v>
      </c>
      <c r="C1005" s="16" t="s">
        <v>27</v>
      </c>
      <c r="D1005" s="16" t="s">
        <v>28</v>
      </c>
      <c r="E1005" s="16" t="s">
        <v>393</v>
      </c>
      <c r="F1005" s="16" t="s">
        <v>106</v>
      </c>
      <c r="G1005" s="16" t="s">
        <v>106</v>
      </c>
      <c r="H1005" s="16" t="s">
        <v>449</v>
      </c>
      <c r="I1005" s="16" t="s">
        <v>73</v>
      </c>
      <c r="J1005" s="16" t="s">
        <v>66</v>
      </c>
      <c r="M1005" s="16" t="s">
        <v>54</v>
      </c>
      <c r="N1005" s="7">
        <v>45247</v>
      </c>
      <c r="O1005" s="9">
        <v>45247</v>
      </c>
      <c r="P1005" t="s">
        <v>1209</v>
      </c>
      <c r="Q1005">
        <v>1</v>
      </c>
      <c r="R1005">
        <v>33</v>
      </c>
      <c r="S1005">
        <v>4</v>
      </c>
      <c r="T1005" t="s">
        <v>3029</v>
      </c>
      <c r="U1005">
        <v>17</v>
      </c>
      <c r="V1005">
        <v>14</v>
      </c>
      <c r="W1005">
        <v>61</v>
      </c>
      <c r="X1005">
        <v>115</v>
      </c>
      <c r="Y1005">
        <v>797</v>
      </c>
      <c r="Z1005">
        <v>4</v>
      </c>
      <c r="AA1005">
        <v>23</v>
      </c>
      <c r="AD1005">
        <v>50</v>
      </c>
      <c r="AE1005">
        <v>1004</v>
      </c>
      <c r="AF1005" s="16" t="s">
        <v>39</v>
      </c>
      <c r="AG1005" s="16"/>
      <c r="AH1005" s="16"/>
      <c r="AI1005" s="16" t="str">
        <f t="shared" si="60"/>
        <v>(17,4,14,61,115,797,23, null, 50, 'L500 2024 USA',2024, '2023-11-17','2023-11-17','".Carbon::now()."','".Carbon::now()."'),</v>
      </c>
      <c r="AJ1005" s="16" t="str">
        <f t="shared" si="61"/>
        <v>('".DB::select("SELECT id_status FROM `status` WHERE `element_type` = 'task' AND status_type = 'client' AND name ='CONFIRMED'")[0]-&gt;id_status."',1004,1),</v>
      </c>
      <c r="AK1005" s="16" t="str">
        <f t="shared" si="62"/>
        <v/>
      </c>
      <c r="AL1005" s="16" t="str">
        <f t="shared" si="63"/>
        <v/>
      </c>
    </row>
    <row r="1006" spans="1:38" x14ac:dyDescent="0.25">
      <c r="A1006" s="16" t="s">
        <v>365</v>
      </c>
      <c r="B1006" s="16" t="s">
        <v>3139</v>
      </c>
      <c r="C1006" s="16" t="s">
        <v>27</v>
      </c>
      <c r="D1006" s="16" t="s">
        <v>28</v>
      </c>
      <c r="E1006" s="16" t="s">
        <v>393</v>
      </c>
      <c r="F1006" s="16" t="s">
        <v>106</v>
      </c>
      <c r="G1006" s="16" t="s">
        <v>106</v>
      </c>
      <c r="H1006" s="16" t="s">
        <v>3602</v>
      </c>
      <c r="I1006" s="16" t="s">
        <v>73</v>
      </c>
      <c r="J1006" s="16" t="s">
        <v>66</v>
      </c>
      <c r="M1006" s="16" t="s">
        <v>54</v>
      </c>
      <c r="N1006" s="7">
        <v>45247</v>
      </c>
      <c r="O1006" s="9">
        <v>45247</v>
      </c>
      <c r="P1006" t="s">
        <v>1209</v>
      </c>
      <c r="Q1006">
        <v>1</v>
      </c>
      <c r="R1006">
        <v>33</v>
      </c>
      <c r="S1006">
        <v>4</v>
      </c>
      <c r="T1006" t="s">
        <v>3029</v>
      </c>
      <c r="U1006">
        <v>17</v>
      </c>
      <c r="V1006">
        <v>14</v>
      </c>
      <c r="W1006">
        <v>61</v>
      </c>
      <c r="X1006">
        <v>115</v>
      </c>
      <c r="Y1006">
        <v>805</v>
      </c>
      <c r="Z1006">
        <v>4</v>
      </c>
      <c r="AA1006">
        <v>23</v>
      </c>
      <c r="AD1006">
        <v>50</v>
      </c>
      <c r="AE1006">
        <v>1005</v>
      </c>
      <c r="AF1006" s="16" t="s">
        <v>39</v>
      </c>
      <c r="AG1006" s="16"/>
      <c r="AH1006" s="16"/>
      <c r="AI1006" s="16" t="str">
        <f t="shared" si="60"/>
        <v>(17,4,14,61,115,805,23, null, 50, 'L500 2024 USA',2024, '2023-11-17','2023-11-17','".Carbon::now()."','".Carbon::now()."'),</v>
      </c>
      <c r="AJ1006" s="16" t="str">
        <f t="shared" si="61"/>
        <v>('".DB::select("SELECT id_status FROM `status` WHERE `element_type` = 'task' AND status_type = 'client' AND name ='CONFIRMED'")[0]-&gt;id_status."',1005,1),</v>
      </c>
      <c r="AK1006" s="16" t="str">
        <f t="shared" si="62"/>
        <v/>
      </c>
      <c r="AL1006" s="16" t="str">
        <f t="shared" si="63"/>
        <v/>
      </c>
    </row>
    <row r="1007" spans="1:38" x14ac:dyDescent="0.25">
      <c r="A1007" s="16" t="s">
        <v>365</v>
      </c>
      <c r="B1007" s="16" t="s">
        <v>3139</v>
      </c>
      <c r="C1007" s="16" t="s">
        <v>27</v>
      </c>
      <c r="D1007" s="16" t="s">
        <v>28</v>
      </c>
      <c r="E1007" s="16" t="s">
        <v>393</v>
      </c>
      <c r="F1007" s="16" t="s">
        <v>106</v>
      </c>
      <c r="G1007" s="16" t="s">
        <v>106</v>
      </c>
      <c r="H1007" s="16" t="s">
        <v>3604</v>
      </c>
      <c r="I1007" s="16" t="s">
        <v>73</v>
      </c>
      <c r="J1007" s="16" t="s">
        <v>314</v>
      </c>
      <c r="M1007" s="16" t="s">
        <v>54</v>
      </c>
      <c r="N1007" s="7">
        <v>45247</v>
      </c>
      <c r="O1007" s="9">
        <v>45247</v>
      </c>
      <c r="P1007" t="s">
        <v>1209</v>
      </c>
      <c r="Q1007">
        <v>1</v>
      </c>
      <c r="R1007">
        <v>33</v>
      </c>
      <c r="S1007">
        <v>4</v>
      </c>
      <c r="T1007" t="s">
        <v>3029</v>
      </c>
      <c r="U1007">
        <v>17</v>
      </c>
      <c r="V1007">
        <v>14</v>
      </c>
      <c r="W1007">
        <v>61</v>
      </c>
      <c r="X1007">
        <v>115</v>
      </c>
      <c r="Y1007">
        <v>807</v>
      </c>
      <c r="Z1007">
        <v>4</v>
      </c>
      <c r="AA1007">
        <v>21</v>
      </c>
      <c r="AD1007">
        <v>50</v>
      </c>
      <c r="AE1007">
        <v>1006</v>
      </c>
      <c r="AF1007" s="16" t="s">
        <v>24</v>
      </c>
      <c r="AG1007" s="16"/>
      <c r="AH1007" s="16"/>
      <c r="AI1007" s="16" t="str">
        <f t="shared" si="60"/>
        <v>(17,4,14,61,115,807,21, null, 50, 'L500 2024 USA',2024, '2023-11-17','2023-11-17','".Carbon::now()."','".Carbon::now()."'),</v>
      </c>
      <c r="AJ1007" s="16" t="str">
        <f t="shared" si="61"/>
        <v>('".DB::select("SELECT id_status FROM `status` WHERE `element_type` = 'task' AND status_type = 'client' AND name ='CANCELLED'")[0]-&gt;id_status."',1006,1),</v>
      </c>
      <c r="AK1007" s="16" t="str">
        <f t="shared" si="62"/>
        <v/>
      </c>
      <c r="AL1007" s="16" t="str">
        <f t="shared" si="63"/>
        <v/>
      </c>
    </row>
    <row r="1008" spans="1:38" x14ac:dyDescent="0.25">
      <c r="A1008" s="16" t="s">
        <v>365</v>
      </c>
      <c r="B1008" s="16" t="s">
        <v>3139</v>
      </c>
      <c r="C1008" s="16" t="s">
        <v>27</v>
      </c>
      <c r="D1008" s="16" t="s">
        <v>28</v>
      </c>
      <c r="E1008" s="16" t="s">
        <v>393</v>
      </c>
      <c r="F1008" s="16" t="s">
        <v>106</v>
      </c>
      <c r="G1008" s="16" t="s">
        <v>106</v>
      </c>
      <c r="H1008" s="16" t="s">
        <v>57</v>
      </c>
      <c r="I1008" s="16" t="s">
        <v>73</v>
      </c>
      <c r="J1008" s="16" t="s">
        <v>66</v>
      </c>
      <c r="M1008" s="16" t="s">
        <v>54</v>
      </c>
      <c r="N1008" s="7">
        <v>45247</v>
      </c>
      <c r="O1008" s="9">
        <v>45247</v>
      </c>
      <c r="P1008" t="s">
        <v>1209</v>
      </c>
      <c r="Q1008">
        <v>1</v>
      </c>
      <c r="R1008">
        <v>33</v>
      </c>
      <c r="S1008">
        <v>4</v>
      </c>
      <c r="T1008" t="s">
        <v>3029</v>
      </c>
      <c r="U1008">
        <v>17</v>
      </c>
      <c r="V1008">
        <v>14</v>
      </c>
      <c r="W1008">
        <v>61</v>
      </c>
      <c r="X1008">
        <v>115</v>
      </c>
      <c r="Y1008">
        <v>828</v>
      </c>
      <c r="Z1008">
        <v>4</v>
      </c>
      <c r="AA1008">
        <v>23</v>
      </c>
      <c r="AD1008">
        <v>50</v>
      </c>
      <c r="AE1008">
        <v>1007</v>
      </c>
      <c r="AF1008" s="16" t="s">
        <v>39</v>
      </c>
      <c r="AG1008" s="16"/>
      <c r="AH1008" s="16"/>
      <c r="AI1008" s="16" t="str">
        <f t="shared" si="60"/>
        <v>(17,4,14,61,115,828,23, null, 50, 'L500 2024 USA',2024, '2023-11-17','2023-11-17','".Carbon::now()."','".Carbon::now()."'),</v>
      </c>
      <c r="AJ1008" s="16" t="str">
        <f t="shared" si="61"/>
        <v>('".DB::select("SELECT id_status FROM `status` WHERE `element_type` = 'task' AND status_type = 'client' AND name ='CONFIRMED'")[0]-&gt;id_status."',1007,1),</v>
      </c>
      <c r="AK1008" s="16" t="str">
        <f t="shared" si="62"/>
        <v/>
      </c>
      <c r="AL1008" s="16" t="str">
        <f t="shared" si="63"/>
        <v/>
      </c>
    </row>
    <row r="1009" spans="1:38" x14ac:dyDescent="0.25">
      <c r="A1009" s="16" t="s">
        <v>365</v>
      </c>
      <c r="B1009" s="16" t="s">
        <v>3139</v>
      </c>
      <c r="C1009" s="16" t="s">
        <v>27</v>
      </c>
      <c r="D1009" s="16" t="s">
        <v>28</v>
      </c>
      <c r="E1009" s="16" t="s">
        <v>393</v>
      </c>
      <c r="F1009" s="16" t="s">
        <v>106</v>
      </c>
      <c r="G1009" s="16" t="s">
        <v>106</v>
      </c>
      <c r="H1009" s="16" t="s">
        <v>829</v>
      </c>
      <c r="I1009" s="16" t="s">
        <v>73</v>
      </c>
      <c r="J1009" s="16" t="s">
        <v>314</v>
      </c>
      <c r="M1009" s="16" t="s">
        <v>54</v>
      </c>
      <c r="N1009" s="7">
        <v>45247</v>
      </c>
      <c r="O1009" s="9">
        <v>45247</v>
      </c>
      <c r="P1009" t="s">
        <v>1209</v>
      </c>
      <c r="Q1009">
        <v>1</v>
      </c>
      <c r="R1009">
        <v>33</v>
      </c>
      <c r="S1009">
        <v>4</v>
      </c>
      <c r="T1009" t="s">
        <v>3029</v>
      </c>
      <c r="U1009">
        <v>17</v>
      </c>
      <c r="V1009">
        <v>14</v>
      </c>
      <c r="W1009">
        <v>61</v>
      </c>
      <c r="X1009">
        <v>115</v>
      </c>
      <c r="Y1009">
        <v>844</v>
      </c>
      <c r="Z1009">
        <v>4</v>
      </c>
      <c r="AA1009">
        <v>21</v>
      </c>
      <c r="AD1009">
        <v>50</v>
      </c>
      <c r="AE1009">
        <v>1008</v>
      </c>
      <c r="AF1009" s="16" t="s">
        <v>39</v>
      </c>
      <c r="AG1009" s="16"/>
      <c r="AH1009" s="16"/>
      <c r="AI1009" s="16" t="str">
        <f t="shared" si="60"/>
        <v>(17,4,14,61,115,844,21, null, 50, 'L500 2024 USA',2024, '2023-11-17','2023-11-17','".Carbon::now()."','".Carbon::now()."'),</v>
      </c>
      <c r="AJ1009" s="16" t="str">
        <f t="shared" si="61"/>
        <v>('".DB::select("SELECT id_status FROM `status` WHERE `element_type` = 'task' AND status_type = 'client' AND name ='CONFIRMED'")[0]-&gt;id_status."',1008,1),</v>
      </c>
      <c r="AK1009" s="16" t="str">
        <f t="shared" si="62"/>
        <v/>
      </c>
      <c r="AL1009" s="16" t="str">
        <f t="shared" si="63"/>
        <v/>
      </c>
    </row>
    <row r="1010" spans="1:38" x14ac:dyDescent="0.25">
      <c r="A1010" s="16" t="s">
        <v>365</v>
      </c>
      <c r="B1010" s="16" t="s">
        <v>3139</v>
      </c>
      <c r="C1010" s="16" t="s">
        <v>27</v>
      </c>
      <c r="D1010" s="16" t="s">
        <v>28</v>
      </c>
      <c r="E1010" s="16" t="s">
        <v>393</v>
      </c>
      <c r="F1010" s="16" t="s">
        <v>106</v>
      </c>
      <c r="G1010" s="16" t="s">
        <v>106</v>
      </c>
      <c r="H1010" s="16" t="s">
        <v>450</v>
      </c>
      <c r="I1010" s="16" t="s">
        <v>73</v>
      </c>
      <c r="J1010" s="16" t="s">
        <v>314</v>
      </c>
      <c r="M1010" s="16" t="s">
        <v>54</v>
      </c>
      <c r="N1010" s="7">
        <v>45247</v>
      </c>
      <c r="O1010" s="9">
        <v>45247</v>
      </c>
      <c r="P1010" t="s">
        <v>1209</v>
      </c>
      <c r="Q1010">
        <v>1</v>
      </c>
      <c r="R1010">
        <v>33</v>
      </c>
      <c r="S1010">
        <v>4</v>
      </c>
      <c r="T1010" t="s">
        <v>3029</v>
      </c>
      <c r="U1010">
        <v>17</v>
      </c>
      <c r="V1010">
        <v>14</v>
      </c>
      <c r="W1010">
        <v>61</v>
      </c>
      <c r="X1010">
        <v>115</v>
      </c>
      <c r="Y1010">
        <v>851</v>
      </c>
      <c r="Z1010">
        <v>4</v>
      </c>
      <c r="AA1010">
        <v>21</v>
      </c>
      <c r="AD1010">
        <v>50</v>
      </c>
      <c r="AE1010">
        <v>1009</v>
      </c>
      <c r="AF1010" s="16" t="s">
        <v>39</v>
      </c>
      <c r="AG1010" s="16"/>
      <c r="AH1010" s="16"/>
      <c r="AI1010" s="16" t="str">
        <f t="shared" si="60"/>
        <v>(17,4,14,61,115,851,21, null, 50, 'L500 2024 USA',2024, '2023-11-17','2023-11-17','".Carbon::now()."','".Carbon::now()."'),</v>
      </c>
      <c r="AJ1010" s="16" t="str">
        <f t="shared" si="61"/>
        <v>('".DB::select("SELECT id_status FROM `status` WHERE `element_type` = 'task' AND status_type = 'client' AND name ='CONFIRMED'")[0]-&gt;id_status."',1009,1),</v>
      </c>
      <c r="AK1010" s="16" t="str">
        <f t="shared" si="62"/>
        <v/>
      </c>
      <c r="AL1010" s="16" t="str">
        <f t="shared" si="63"/>
        <v/>
      </c>
    </row>
    <row r="1011" spans="1:38" x14ac:dyDescent="0.25">
      <c r="A1011" s="16" t="s">
        <v>365</v>
      </c>
      <c r="B1011" s="16" t="s">
        <v>3139</v>
      </c>
      <c r="C1011" s="16" t="s">
        <v>27</v>
      </c>
      <c r="D1011" s="16" t="s">
        <v>28</v>
      </c>
      <c r="E1011" s="16" t="s">
        <v>393</v>
      </c>
      <c r="F1011" s="16" t="s">
        <v>106</v>
      </c>
      <c r="G1011" s="16" t="s">
        <v>106</v>
      </c>
      <c r="H1011" s="16" t="s">
        <v>451</v>
      </c>
      <c r="I1011" s="16" t="s">
        <v>73</v>
      </c>
      <c r="J1011" s="16" t="s">
        <v>314</v>
      </c>
      <c r="M1011" s="16" t="s">
        <v>54</v>
      </c>
      <c r="N1011" s="7">
        <v>45247</v>
      </c>
      <c r="O1011" s="9">
        <v>45247</v>
      </c>
      <c r="P1011" t="s">
        <v>1209</v>
      </c>
      <c r="Q1011">
        <v>1</v>
      </c>
      <c r="R1011">
        <v>33</v>
      </c>
      <c r="S1011">
        <v>4</v>
      </c>
      <c r="T1011" t="s">
        <v>3029</v>
      </c>
      <c r="U1011">
        <v>17</v>
      </c>
      <c r="V1011">
        <v>14</v>
      </c>
      <c r="W1011">
        <v>61</v>
      </c>
      <c r="X1011">
        <v>115</v>
      </c>
      <c r="Y1011">
        <v>854</v>
      </c>
      <c r="Z1011">
        <v>4</v>
      </c>
      <c r="AA1011">
        <v>21</v>
      </c>
      <c r="AD1011">
        <v>50</v>
      </c>
      <c r="AE1011">
        <v>1010</v>
      </c>
      <c r="AF1011" s="16" t="s">
        <v>24</v>
      </c>
      <c r="AG1011" s="16"/>
      <c r="AH1011" s="16"/>
      <c r="AI1011" s="16" t="str">
        <f t="shared" si="60"/>
        <v>(17,4,14,61,115,854,21, null, 50, 'L500 2024 USA',2024, '2023-11-17','2023-11-17','".Carbon::now()."','".Carbon::now()."'),</v>
      </c>
      <c r="AJ1011" s="16" t="str">
        <f t="shared" si="61"/>
        <v>('".DB::select("SELECT id_status FROM `status` WHERE `element_type` = 'task' AND status_type = 'client' AND name ='CANCELLED'")[0]-&gt;id_status."',1010,1),</v>
      </c>
      <c r="AK1011" s="16" t="str">
        <f t="shared" si="62"/>
        <v/>
      </c>
      <c r="AL1011" s="16" t="str">
        <f t="shared" si="63"/>
        <v/>
      </c>
    </row>
    <row r="1012" spans="1:38" x14ac:dyDescent="0.25">
      <c r="A1012" s="16" t="s">
        <v>365</v>
      </c>
      <c r="B1012" s="16" t="s">
        <v>3139</v>
      </c>
      <c r="C1012" s="16" t="s">
        <v>27</v>
      </c>
      <c r="D1012" s="16" t="s">
        <v>28</v>
      </c>
      <c r="E1012" s="16" t="s">
        <v>393</v>
      </c>
      <c r="F1012" s="16" t="s">
        <v>106</v>
      </c>
      <c r="G1012" s="16" t="s">
        <v>106</v>
      </c>
      <c r="H1012" s="16" t="s">
        <v>452</v>
      </c>
      <c r="I1012" s="16" t="s">
        <v>73</v>
      </c>
      <c r="J1012" s="16" t="s">
        <v>66</v>
      </c>
      <c r="M1012" s="16" t="s">
        <v>54</v>
      </c>
      <c r="N1012" s="7">
        <v>45247</v>
      </c>
      <c r="O1012" s="9">
        <v>45247</v>
      </c>
      <c r="P1012" t="s">
        <v>1209</v>
      </c>
      <c r="Q1012">
        <v>1</v>
      </c>
      <c r="R1012">
        <v>33</v>
      </c>
      <c r="S1012">
        <v>4</v>
      </c>
      <c r="T1012" t="s">
        <v>3029</v>
      </c>
      <c r="U1012">
        <v>17</v>
      </c>
      <c r="V1012">
        <v>14</v>
      </c>
      <c r="W1012">
        <v>61</v>
      </c>
      <c r="X1012">
        <v>115</v>
      </c>
      <c r="Y1012">
        <v>878</v>
      </c>
      <c r="Z1012">
        <v>4</v>
      </c>
      <c r="AA1012">
        <v>23</v>
      </c>
      <c r="AD1012">
        <v>50</v>
      </c>
      <c r="AE1012">
        <v>1011</v>
      </c>
      <c r="AF1012" s="16" t="s">
        <v>39</v>
      </c>
      <c r="AG1012" s="16"/>
      <c r="AH1012" s="16"/>
      <c r="AI1012" s="16" t="str">
        <f t="shared" si="60"/>
        <v>(17,4,14,61,115,878,23, null, 50, 'L500 2024 USA',2024, '2023-11-17','2023-11-17','".Carbon::now()."','".Carbon::now()."'),</v>
      </c>
      <c r="AJ1012" s="16" t="str">
        <f t="shared" si="61"/>
        <v>('".DB::select("SELECT id_status FROM `status` WHERE `element_type` = 'task' AND status_type = 'client' AND name ='CONFIRMED'")[0]-&gt;id_status."',1011,1),</v>
      </c>
      <c r="AK1012" s="16" t="str">
        <f t="shared" si="62"/>
        <v/>
      </c>
      <c r="AL1012" s="16" t="str">
        <f t="shared" si="63"/>
        <v/>
      </c>
    </row>
    <row r="1013" spans="1:38" x14ac:dyDescent="0.25">
      <c r="A1013" s="16" t="s">
        <v>365</v>
      </c>
      <c r="B1013" s="16" t="s">
        <v>3139</v>
      </c>
      <c r="C1013" s="16" t="s">
        <v>27</v>
      </c>
      <c r="D1013" s="16" t="s">
        <v>28</v>
      </c>
      <c r="E1013" s="16" t="s">
        <v>393</v>
      </c>
      <c r="F1013" s="16" t="s">
        <v>106</v>
      </c>
      <c r="G1013" s="16" t="s">
        <v>106</v>
      </c>
      <c r="H1013" s="16" t="s">
        <v>3606</v>
      </c>
      <c r="I1013" s="16" t="s">
        <v>73</v>
      </c>
      <c r="J1013" s="16" t="s">
        <v>314</v>
      </c>
      <c r="M1013" s="16" t="s">
        <v>54</v>
      </c>
      <c r="N1013" s="7">
        <v>45247</v>
      </c>
      <c r="O1013" s="9">
        <v>45247</v>
      </c>
      <c r="P1013" t="s">
        <v>1209</v>
      </c>
      <c r="Q1013">
        <v>1</v>
      </c>
      <c r="R1013">
        <v>33</v>
      </c>
      <c r="S1013">
        <v>4</v>
      </c>
      <c r="T1013" t="s">
        <v>3029</v>
      </c>
      <c r="U1013">
        <v>17</v>
      </c>
      <c r="V1013">
        <v>14</v>
      </c>
      <c r="W1013">
        <v>61</v>
      </c>
      <c r="X1013">
        <v>115</v>
      </c>
      <c r="Y1013">
        <v>880</v>
      </c>
      <c r="Z1013">
        <v>4</v>
      </c>
      <c r="AA1013">
        <v>21</v>
      </c>
      <c r="AD1013">
        <v>50</v>
      </c>
      <c r="AE1013">
        <v>1012</v>
      </c>
      <c r="AF1013" s="16" t="s">
        <v>39</v>
      </c>
      <c r="AG1013" s="16"/>
      <c r="AH1013" s="16"/>
      <c r="AI1013" s="16" t="str">
        <f t="shared" si="60"/>
        <v>(17,4,14,61,115,880,21, null, 50, 'L500 2024 USA',2024, '2023-11-17','2023-11-17','".Carbon::now()."','".Carbon::now()."'),</v>
      </c>
      <c r="AJ1013" s="16" t="str">
        <f t="shared" si="61"/>
        <v>('".DB::select("SELECT id_status FROM `status` WHERE `element_type` = 'task' AND status_type = 'client' AND name ='CONFIRMED'")[0]-&gt;id_status."',1012,1),</v>
      </c>
      <c r="AK1013" s="16" t="str">
        <f t="shared" si="62"/>
        <v/>
      </c>
      <c r="AL1013" s="16" t="str">
        <f t="shared" si="63"/>
        <v/>
      </c>
    </row>
    <row r="1014" spans="1:38" x14ac:dyDescent="0.25">
      <c r="A1014" s="16" t="s">
        <v>365</v>
      </c>
      <c r="B1014" s="16" t="s">
        <v>3139</v>
      </c>
      <c r="C1014" s="16" t="s">
        <v>27</v>
      </c>
      <c r="D1014" s="16" t="s">
        <v>28</v>
      </c>
      <c r="E1014" s="16" t="s">
        <v>393</v>
      </c>
      <c r="F1014" s="16" t="s">
        <v>106</v>
      </c>
      <c r="G1014" s="16" t="s">
        <v>106</v>
      </c>
      <c r="H1014" s="16" t="s">
        <v>3608</v>
      </c>
      <c r="I1014" s="16" t="s">
        <v>73</v>
      </c>
      <c r="J1014" s="16" t="s">
        <v>314</v>
      </c>
      <c r="M1014" s="16" t="s">
        <v>54</v>
      </c>
      <c r="N1014" s="7">
        <v>45247</v>
      </c>
      <c r="O1014" s="9">
        <v>45247</v>
      </c>
      <c r="P1014" t="s">
        <v>1209</v>
      </c>
      <c r="Q1014">
        <v>1</v>
      </c>
      <c r="R1014">
        <v>33</v>
      </c>
      <c r="S1014">
        <v>4</v>
      </c>
      <c r="T1014" t="s">
        <v>3029</v>
      </c>
      <c r="U1014">
        <v>17</v>
      </c>
      <c r="V1014">
        <v>14</v>
      </c>
      <c r="W1014">
        <v>61</v>
      </c>
      <c r="X1014">
        <v>115</v>
      </c>
      <c r="Y1014">
        <v>881</v>
      </c>
      <c r="Z1014">
        <v>4</v>
      </c>
      <c r="AA1014">
        <v>21</v>
      </c>
      <c r="AD1014">
        <v>50</v>
      </c>
      <c r="AE1014">
        <v>1013</v>
      </c>
      <c r="AF1014" s="16" t="s">
        <v>39</v>
      </c>
      <c r="AG1014" s="16"/>
      <c r="AH1014" s="16"/>
      <c r="AI1014" s="16" t="str">
        <f t="shared" si="60"/>
        <v>(17,4,14,61,115,881,21, null, 50, 'L500 2024 USA',2024, '2023-11-17','2023-11-17','".Carbon::now()."','".Carbon::now()."'),</v>
      </c>
      <c r="AJ1014" s="16" t="str">
        <f t="shared" si="61"/>
        <v>('".DB::select("SELECT id_status FROM `status` WHERE `element_type` = 'task' AND status_type = 'client' AND name ='CONFIRMED'")[0]-&gt;id_status."',1013,1),</v>
      </c>
      <c r="AK1014" s="16" t="str">
        <f t="shared" si="62"/>
        <v/>
      </c>
      <c r="AL1014" s="16" t="str">
        <f t="shared" si="63"/>
        <v/>
      </c>
    </row>
    <row r="1015" spans="1:38" x14ac:dyDescent="0.25">
      <c r="A1015" s="16" t="s">
        <v>365</v>
      </c>
      <c r="B1015" s="16" t="s">
        <v>3139</v>
      </c>
      <c r="C1015" s="16" t="s">
        <v>27</v>
      </c>
      <c r="D1015" s="16" t="s">
        <v>28</v>
      </c>
      <c r="E1015" s="16" t="s">
        <v>393</v>
      </c>
      <c r="F1015" s="16" t="s">
        <v>106</v>
      </c>
      <c r="G1015" s="16" t="s">
        <v>106</v>
      </c>
      <c r="H1015" s="16" t="s">
        <v>922</v>
      </c>
      <c r="I1015" s="16" t="s">
        <v>73</v>
      </c>
      <c r="J1015" s="16" t="s">
        <v>314</v>
      </c>
      <c r="M1015" s="16" t="s">
        <v>54</v>
      </c>
      <c r="N1015" s="7">
        <v>45247</v>
      </c>
      <c r="O1015" s="9">
        <v>45247</v>
      </c>
      <c r="P1015" t="s">
        <v>1209</v>
      </c>
      <c r="Q1015">
        <v>1</v>
      </c>
      <c r="R1015">
        <v>33</v>
      </c>
      <c r="S1015">
        <v>4</v>
      </c>
      <c r="T1015" t="s">
        <v>3029</v>
      </c>
      <c r="U1015">
        <v>17</v>
      </c>
      <c r="V1015">
        <v>14</v>
      </c>
      <c r="W1015">
        <v>61</v>
      </c>
      <c r="X1015">
        <v>115</v>
      </c>
      <c r="Y1015">
        <v>883</v>
      </c>
      <c r="Z1015">
        <v>4</v>
      </c>
      <c r="AA1015">
        <v>21</v>
      </c>
      <c r="AD1015">
        <v>50</v>
      </c>
      <c r="AE1015">
        <v>1014</v>
      </c>
      <c r="AF1015" s="16" t="s">
        <v>39</v>
      </c>
      <c r="AG1015" s="16"/>
      <c r="AH1015" s="16"/>
      <c r="AI1015" s="16" t="str">
        <f t="shared" si="60"/>
        <v>(17,4,14,61,115,883,21, null, 50, 'L500 2024 USA',2024, '2023-11-17','2023-11-17','".Carbon::now()."','".Carbon::now()."'),</v>
      </c>
      <c r="AJ1015" s="16" t="str">
        <f t="shared" si="61"/>
        <v>('".DB::select("SELECT id_status FROM `status` WHERE `element_type` = 'task' AND status_type = 'client' AND name ='CONFIRMED'")[0]-&gt;id_status."',1014,1),</v>
      </c>
      <c r="AK1015" s="16" t="str">
        <f t="shared" si="62"/>
        <v/>
      </c>
      <c r="AL1015" s="16" t="str">
        <f t="shared" si="63"/>
        <v/>
      </c>
    </row>
    <row r="1016" spans="1:38" x14ac:dyDescent="0.25">
      <c r="A1016" s="16" t="s">
        <v>365</v>
      </c>
      <c r="B1016" s="16" t="s">
        <v>3139</v>
      </c>
      <c r="C1016" s="16" t="s">
        <v>27</v>
      </c>
      <c r="D1016" s="16" t="s">
        <v>28</v>
      </c>
      <c r="E1016" s="16" t="s">
        <v>393</v>
      </c>
      <c r="F1016" s="16" t="s">
        <v>106</v>
      </c>
      <c r="G1016" s="16" t="s">
        <v>106</v>
      </c>
      <c r="H1016" s="16" t="s">
        <v>453</v>
      </c>
      <c r="I1016" s="16" t="s">
        <v>73</v>
      </c>
      <c r="J1016" s="16" t="s">
        <v>314</v>
      </c>
      <c r="M1016" s="16" t="s">
        <v>54</v>
      </c>
      <c r="N1016" s="7">
        <v>45247</v>
      </c>
      <c r="O1016" s="9">
        <v>45247</v>
      </c>
      <c r="P1016" t="s">
        <v>1209</v>
      </c>
      <c r="Q1016">
        <v>1</v>
      </c>
      <c r="R1016">
        <v>33</v>
      </c>
      <c r="S1016">
        <v>4</v>
      </c>
      <c r="T1016" t="s">
        <v>3029</v>
      </c>
      <c r="U1016">
        <v>17</v>
      </c>
      <c r="V1016">
        <v>14</v>
      </c>
      <c r="W1016">
        <v>61</v>
      </c>
      <c r="X1016">
        <v>115</v>
      </c>
      <c r="Y1016">
        <v>884</v>
      </c>
      <c r="Z1016">
        <v>4</v>
      </c>
      <c r="AA1016">
        <v>21</v>
      </c>
      <c r="AD1016">
        <v>50</v>
      </c>
      <c r="AE1016">
        <v>1015</v>
      </c>
      <c r="AF1016" s="16" t="s">
        <v>39</v>
      </c>
      <c r="AG1016" s="16"/>
      <c r="AH1016" s="16"/>
      <c r="AI1016" s="16" t="str">
        <f t="shared" si="60"/>
        <v>(17,4,14,61,115,884,21, null, 50, 'L500 2024 USA',2024, '2023-11-17','2023-11-17','".Carbon::now()."','".Carbon::now()."'),</v>
      </c>
      <c r="AJ1016" s="16" t="str">
        <f t="shared" si="61"/>
        <v>('".DB::select("SELECT id_status FROM `status` WHERE `element_type` = 'task' AND status_type = 'client' AND name ='CONFIRMED'")[0]-&gt;id_status."',1015,1),</v>
      </c>
      <c r="AK1016" s="16" t="str">
        <f t="shared" si="62"/>
        <v/>
      </c>
      <c r="AL1016" s="16" t="str">
        <f t="shared" si="63"/>
        <v/>
      </c>
    </row>
    <row r="1017" spans="1:38" x14ac:dyDescent="0.25">
      <c r="A1017" s="16" t="s">
        <v>365</v>
      </c>
      <c r="B1017" s="16" t="s">
        <v>3139</v>
      </c>
      <c r="C1017" s="16" t="s">
        <v>27</v>
      </c>
      <c r="D1017" s="16" t="s">
        <v>28</v>
      </c>
      <c r="E1017" s="16" t="s">
        <v>393</v>
      </c>
      <c r="F1017" s="16" t="s">
        <v>106</v>
      </c>
      <c r="G1017" s="16" t="s">
        <v>106</v>
      </c>
      <c r="H1017" s="16" t="s">
        <v>454</v>
      </c>
      <c r="I1017" s="16" t="s">
        <v>73</v>
      </c>
      <c r="J1017" s="16" t="s">
        <v>314</v>
      </c>
      <c r="M1017" s="16" t="s">
        <v>54</v>
      </c>
      <c r="N1017" s="7">
        <v>45247</v>
      </c>
      <c r="O1017" s="9">
        <v>45247</v>
      </c>
      <c r="P1017" t="s">
        <v>1209</v>
      </c>
      <c r="Q1017">
        <v>1</v>
      </c>
      <c r="R1017">
        <v>33</v>
      </c>
      <c r="S1017">
        <v>4</v>
      </c>
      <c r="T1017" t="s">
        <v>3029</v>
      </c>
      <c r="U1017">
        <v>17</v>
      </c>
      <c r="V1017">
        <v>14</v>
      </c>
      <c r="W1017">
        <v>61</v>
      </c>
      <c r="X1017">
        <v>115</v>
      </c>
      <c r="Y1017">
        <v>885</v>
      </c>
      <c r="Z1017">
        <v>4</v>
      </c>
      <c r="AA1017">
        <v>21</v>
      </c>
      <c r="AD1017">
        <v>50</v>
      </c>
      <c r="AE1017">
        <v>1016</v>
      </c>
      <c r="AF1017" s="16" t="s">
        <v>39</v>
      </c>
      <c r="AG1017" s="16"/>
      <c r="AH1017" s="16"/>
      <c r="AI1017" s="16" t="str">
        <f t="shared" si="60"/>
        <v>(17,4,14,61,115,885,21, null, 50, 'L500 2024 USA',2024, '2023-11-17','2023-11-17','".Carbon::now()."','".Carbon::now()."'),</v>
      </c>
      <c r="AJ1017" s="16" t="str">
        <f t="shared" si="61"/>
        <v>('".DB::select("SELECT id_status FROM `status` WHERE `element_type` = 'task' AND status_type = 'client' AND name ='CONFIRMED'")[0]-&gt;id_status."',1016,1),</v>
      </c>
      <c r="AK1017" s="16" t="str">
        <f t="shared" si="62"/>
        <v/>
      </c>
      <c r="AL1017" s="16" t="str">
        <f t="shared" si="63"/>
        <v/>
      </c>
    </row>
    <row r="1018" spans="1:38" x14ac:dyDescent="0.25">
      <c r="A1018" s="16" t="s">
        <v>365</v>
      </c>
      <c r="B1018" s="16" t="s">
        <v>3139</v>
      </c>
      <c r="C1018" s="16" t="s">
        <v>27</v>
      </c>
      <c r="D1018" s="16" t="s">
        <v>28</v>
      </c>
      <c r="E1018" s="16" t="s">
        <v>393</v>
      </c>
      <c r="F1018" s="16" t="s">
        <v>106</v>
      </c>
      <c r="G1018" s="16" t="s">
        <v>106</v>
      </c>
      <c r="H1018" s="16" t="s">
        <v>3610</v>
      </c>
      <c r="I1018" s="16" t="s">
        <v>73</v>
      </c>
      <c r="J1018" s="16" t="s">
        <v>314</v>
      </c>
      <c r="M1018" s="16" t="s">
        <v>54</v>
      </c>
      <c r="N1018" s="7">
        <v>45247</v>
      </c>
      <c r="O1018" s="9">
        <v>45247</v>
      </c>
      <c r="P1018" t="s">
        <v>1209</v>
      </c>
      <c r="Q1018">
        <v>1</v>
      </c>
      <c r="R1018">
        <v>33</v>
      </c>
      <c r="S1018">
        <v>4</v>
      </c>
      <c r="T1018" t="s">
        <v>3029</v>
      </c>
      <c r="U1018">
        <v>17</v>
      </c>
      <c r="V1018">
        <v>14</v>
      </c>
      <c r="W1018">
        <v>61</v>
      </c>
      <c r="X1018">
        <v>115</v>
      </c>
      <c r="Y1018">
        <v>888</v>
      </c>
      <c r="Z1018">
        <v>4</v>
      </c>
      <c r="AA1018">
        <v>21</v>
      </c>
      <c r="AD1018">
        <v>50</v>
      </c>
      <c r="AE1018">
        <v>1017</v>
      </c>
      <c r="AF1018" s="16" t="s">
        <v>39</v>
      </c>
      <c r="AG1018" s="16"/>
      <c r="AH1018" s="16"/>
      <c r="AI1018" s="16" t="str">
        <f t="shared" si="60"/>
        <v>(17,4,14,61,115,888,21, null, 50, 'L500 2024 USA',2024, '2023-11-17','2023-11-17','".Carbon::now()."','".Carbon::now()."'),</v>
      </c>
      <c r="AJ1018" s="16" t="str">
        <f t="shared" si="61"/>
        <v>('".DB::select("SELECT id_status FROM `status` WHERE `element_type` = 'task' AND status_type = 'client' AND name ='CONFIRMED'")[0]-&gt;id_status."',1017,1),</v>
      </c>
      <c r="AK1018" s="16" t="str">
        <f t="shared" si="62"/>
        <v/>
      </c>
      <c r="AL1018" s="16" t="str">
        <f t="shared" si="63"/>
        <v/>
      </c>
    </row>
    <row r="1019" spans="1:38" x14ac:dyDescent="0.25">
      <c r="A1019" s="16" t="s">
        <v>365</v>
      </c>
      <c r="B1019" s="16" t="s">
        <v>3139</v>
      </c>
      <c r="C1019" s="16" t="s">
        <v>27</v>
      </c>
      <c r="D1019" s="16" t="s">
        <v>28</v>
      </c>
      <c r="E1019" s="16" t="s">
        <v>393</v>
      </c>
      <c r="F1019" s="16" t="s">
        <v>106</v>
      </c>
      <c r="G1019" s="16" t="s">
        <v>106</v>
      </c>
      <c r="H1019" s="16" t="s">
        <v>3612</v>
      </c>
      <c r="I1019" s="16" t="s">
        <v>73</v>
      </c>
      <c r="J1019" s="16" t="s">
        <v>314</v>
      </c>
      <c r="M1019" s="16" t="s">
        <v>54</v>
      </c>
      <c r="N1019" s="7">
        <v>45247</v>
      </c>
      <c r="O1019" s="9">
        <v>45247</v>
      </c>
      <c r="P1019" t="s">
        <v>1209</v>
      </c>
      <c r="Q1019">
        <v>1</v>
      </c>
      <c r="R1019">
        <v>33</v>
      </c>
      <c r="S1019">
        <v>4</v>
      </c>
      <c r="T1019" t="s">
        <v>3029</v>
      </c>
      <c r="U1019">
        <v>17</v>
      </c>
      <c r="V1019">
        <v>14</v>
      </c>
      <c r="W1019">
        <v>61</v>
      </c>
      <c r="X1019">
        <v>115</v>
      </c>
      <c r="Y1019">
        <v>889</v>
      </c>
      <c r="Z1019">
        <v>4</v>
      </c>
      <c r="AA1019">
        <v>21</v>
      </c>
      <c r="AD1019">
        <v>50</v>
      </c>
      <c r="AE1019">
        <v>1018</v>
      </c>
      <c r="AF1019" s="16" t="s">
        <v>24</v>
      </c>
      <c r="AG1019" s="16"/>
      <c r="AH1019" s="16"/>
      <c r="AI1019" s="16" t="str">
        <f t="shared" si="60"/>
        <v>(17,4,14,61,115,889,21, null, 50, 'L500 2024 USA',2024, '2023-11-17','2023-11-17','".Carbon::now()."','".Carbon::now()."'),</v>
      </c>
      <c r="AJ1019" s="16" t="str">
        <f t="shared" si="61"/>
        <v>('".DB::select("SELECT id_status FROM `status` WHERE `element_type` = 'task' AND status_type = 'client' AND name ='CANCELLED'")[0]-&gt;id_status."',1018,1),</v>
      </c>
      <c r="AK1019" s="16" t="str">
        <f t="shared" si="62"/>
        <v/>
      </c>
      <c r="AL1019" s="16" t="str">
        <f t="shared" si="63"/>
        <v/>
      </c>
    </row>
    <row r="1020" spans="1:38" x14ac:dyDescent="0.25">
      <c r="A1020" s="16" t="s">
        <v>365</v>
      </c>
      <c r="B1020" s="16" t="s">
        <v>3139</v>
      </c>
      <c r="C1020" s="16" t="s">
        <v>27</v>
      </c>
      <c r="D1020" s="16" t="s">
        <v>28</v>
      </c>
      <c r="E1020" s="16" t="s">
        <v>393</v>
      </c>
      <c r="F1020" s="16" t="s">
        <v>106</v>
      </c>
      <c r="G1020" s="16" t="s">
        <v>106</v>
      </c>
      <c r="H1020" s="16" t="s">
        <v>455</v>
      </c>
      <c r="I1020" s="16" t="s">
        <v>73</v>
      </c>
      <c r="J1020" s="16" t="s">
        <v>314</v>
      </c>
      <c r="M1020" s="16" t="s">
        <v>54</v>
      </c>
      <c r="N1020" s="7">
        <v>45247</v>
      </c>
      <c r="O1020" s="9">
        <v>45247</v>
      </c>
      <c r="P1020" t="s">
        <v>1209</v>
      </c>
      <c r="Q1020">
        <v>1</v>
      </c>
      <c r="R1020">
        <v>33</v>
      </c>
      <c r="S1020">
        <v>4</v>
      </c>
      <c r="T1020" t="s">
        <v>3029</v>
      </c>
      <c r="U1020">
        <v>17</v>
      </c>
      <c r="V1020">
        <v>14</v>
      </c>
      <c r="W1020">
        <v>61</v>
      </c>
      <c r="X1020">
        <v>115</v>
      </c>
      <c r="Y1020">
        <v>891</v>
      </c>
      <c r="Z1020">
        <v>4</v>
      </c>
      <c r="AA1020">
        <v>21</v>
      </c>
      <c r="AD1020">
        <v>50</v>
      </c>
      <c r="AE1020">
        <v>1019</v>
      </c>
      <c r="AF1020" s="16" t="s">
        <v>24</v>
      </c>
      <c r="AG1020" s="16"/>
      <c r="AH1020" s="16"/>
      <c r="AI1020" s="16" t="str">
        <f t="shared" si="60"/>
        <v>(17,4,14,61,115,891,21, null, 50, 'L500 2024 USA',2024, '2023-11-17','2023-11-17','".Carbon::now()."','".Carbon::now()."'),</v>
      </c>
      <c r="AJ1020" s="16" t="str">
        <f t="shared" si="61"/>
        <v>('".DB::select("SELECT id_status FROM `status` WHERE `element_type` = 'task' AND status_type = 'client' AND name ='CANCELLED'")[0]-&gt;id_status."',1019,1),</v>
      </c>
      <c r="AK1020" s="16" t="str">
        <f t="shared" si="62"/>
        <v/>
      </c>
      <c r="AL1020" s="16" t="str">
        <f t="shared" si="63"/>
        <v/>
      </c>
    </row>
    <row r="1021" spans="1:38" x14ac:dyDescent="0.25">
      <c r="A1021" s="16" t="s">
        <v>365</v>
      </c>
      <c r="B1021" s="16" t="s">
        <v>3139</v>
      </c>
      <c r="C1021" s="16" t="s">
        <v>27</v>
      </c>
      <c r="D1021" s="16" t="s">
        <v>28</v>
      </c>
      <c r="E1021" s="16" t="s">
        <v>393</v>
      </c>
      <c r="F1021" s="16" t="s">
        <v>106</v>
      </c>
      <c r="G1021" s="16" t="s">
        <v>106</v>
      </c>
      <c r="H1021" s="16" t="s">
        <v>456</v>
      </c>
      <c r="I1021" s="16" t="s">
        <v>73</v>
      </c>
      <c r="J1021" s="16" t="s">
        <v>66</v>
      </c>
      <c r="M1021" s="16" t="s">
        <v>54</v>
      </c>
      <c r="N1021" s="7">
        <v>45247</v>
      </c>
      <c r="O1021" s="9">
        <v>45247</v>
      </c>
      <c r="P1021" t="s">
        <v>1209</v>
      </c>
      <c r="Q1021">
        <v>1</v>
      </c>
      <c r="R1021">
        <v>33</v>
      </c>
      <c r="S1021">
        <v>4</v>
      </c>
      <c r="T1021" t="s">
        <v>3029</v>
      </c>
      <c r="U1021">
        <v>17</v>
      </c>
      <c r="V1021">
        <v>14</v>
      </c>
      <c r="W1021">
        <v>61</v>
      </c>
      <c r="X1021">
        <v>115</v>
      </c>
      <c r="Y1021">
        <v>892</v>
      </c>
      <c r="Z1021">
        <v>4</v>
      </c>
      <c r="AA1021">
        <v>23</v>
      </c>
      <c r="AD1021">
        <v>50</v>
      </c>
      <c r="AE1021">
        <v>1020</v>
      </c>
      <c r="AF1021" s="16" t="s">
        <v>39</v>
      </c>
      <c r="AG1021" s="16"/>
      <c r="AH1021" s="16"/>
      <c r="AI1021" s="16" t="str">
        <f t="shared" si="60"/>
        <v>(17,4,14,61,115,892,23, null, 50, 'L500 2024 USA',2024, '2023-11-17','2023-11-17','".Carbon::now()."','".Carbon::now()."'),</v>
      </c>
      <c r="AJ1021" s="16" t="str">
        <f t="shared" si="61"/>
        <v>('".DB::select("SELECT id_status FROM `status` WHERE `element_type` = 'task' AND status_type = 'client' AND name ='CONFIRMED'")[0]-&gt;id_status."',1020,1),</v>
      </c>
      <c r="AK1021" s="16" t="str">
        <f t="shared" si="62"/>
        <v/>
      </c>
      <c r="AL1021" s="16" t="str">
        <f t="shared" si="63"/>
        <v/>
      </c>
    </row>
    <row r="1022" spans="1:38" x14ac:dyDescent="0.25">
      <c r="A1022" s="16" t="s">
        <v>365</v>
      </c>
      <c r="B1022" s="16" t="s">
        <v>3139</v>
      </c>
      <c r="C1022" s="16" t="s">
        <v>27</v>
      </c>
      <c r="D1022" s="16" t="s">
        <v>28</v>
      </c>
      <c r="E1022" s="16" t="s">
        <v>393</v>
      </c>
      <c r="F1022" s="16" t="s">
        <v>106</v>
      </c>
      <c r="G1022" s="16" t="s">
        <v>106</v>
      </c>
      <c r="H1022" s="16" t="s">
        <v>457</v>
      </c>
      <c r="I1022" s="16" t="s">
        <v>73</v>
      </c>
      <c r="J1022" s="16" t="s">
        <v>66</v>
      </c>
      <c r="M1022" s="16" t="s">
        <v>54</v>
      </c>
      <c r="N1022" s="7">
        <v>45247</v>
      </c>
      <c r="O1022" s="9">
        <v>45247</v>
      </c>
      <c r="P1022" t="s">
        <v>1209</v>
      </c>
      <c r="Q1022">
        <v>1</v>
      </c>
      <c r="R1022">
        <v>33</v>
      </c>
      <c r="S1022">
        <v>4</v>
      </c>
      <c r="T1022" t="s">
        <v>3029</v>
      </c>
      <c r="U1022">
        <v>17</v>
      </c>
      <c r="V1022">
        <v>14</v>
      </c>
      <c r="W1022">
        <v>61</v>
      </c>
      <c r="X1022">
        <v>115</v>
      </c>
      <c r="Y1022">
        <v>894</v>
      </c>
      <c r="Z1022">
        <v>4</v>
      </c>
      <c r="AA1022">
        <v>23</v>
      </c>
      <c r="AD1022">
        <v>50</v>
      </c>
      <c r="AE1022">
        <v>1021</v>
      </c>
      <c r="AF1022" s="16" t="s">
        <v>39</v>
      </c>
      <c r="AG1022" s="16"/>
      <c r="AH1022" s="16"/>
      <c r="AI1022" s="16" t="str">
        <f t="shared" si="60"/>
        <v>(17,4,14,61,115,894,23, null, 50, 'L500 2024 USA',2024, '2023-11-17','2023-11-17','".Carbon::now()."','".Carbon::now()."'),</v>
      </c>
      <c r="AJ1022" s="16" t="str">
        <f t="shared" si="61"/>
        <v>('".DB::select("SELECT id_status FROM `status` WHERE `element_type` = 'task' AND status_type = 'client' AND name ='CONFIRMED'")[0]-&gt;id_status."',1021,1),</v>
      </c>
      <c r="AK1022" s="16" t="str">
        <f t="shared" si="62"/>
        <v/>
      </c>
      <c r="AL1022" s="16" t="str">
        <f t="shared" si="63"/>
        <v/>
      </c>
    </row>
    <row r="1023" spans="1:38" x14ac:dyDescent="0.25">
      <c r="A1023" s="16" t="s">
        <v>365</v>
      </c>
      <c r="B1023" s="16" t="s">
        <v>3139</v>
      </c>
      <c r="C1023" s="16" t="s">
        <v>27</v>
      </c>
      <c r="D1023" s="16" t="s">
        <v>28</v>
      </c>
      <c r="E1023" s="16" t="s">
        <v>393</v>
      </c>
      <c r="F1023" s="16" t="s">
        <v>106</v>
      </c>
      <c r="G1023" s="16" t="s">
        <v>106</v>
      </c>
      <c r="H1023" s="16" t="s">
        <v>458</v>
      </c>
      <c r="I1023" s="16" t="s">
        <v>73</v>
      </c>
      <c r="J1023" s="16" t="s">
        <v>314</v>
      </c>
      <c r="M1023" s="16" t="s">
        <v>54</v>
      </c>
      <c r="N1023" s="7">
        <v>45247</v>
      </c>
      <c r="O1023" s="9">
        <v>45247</v>
      </c>
      <c r="P1023" t="s">
        <v>1209</v>
      </c>
      <c r="Q1023">
        <v>1</v>
      </c>
      <c r="R1023">
        <v>33</v>
      </c>
      <c r="S1023">
        <v>4</v>
      </c>
      <c r="T1023" t="s">
        <v>3029</v>
      </c>
      <c r="U1023">
        <v>17</v>
      </c>
      <c r="V1023">
        <v>14</v>
      </c>
      <c r="W1023">
        <v>61</v>
      </c>
      <c r="X1023">
        <v>115</v>
      </c>
      <c r="Y1023">
        <v>899</v>
      </c>
      <c r="Z1023">
        <v>4</v>
      </c>
      <c r="AA1023">
        <v>21</v>
      </c>
      <c r="AD1023">
        <v>50</v>
      </c>
      <c r="AE1023">
        <v>1022</v>
      </c>
      <c r="AF1023" s="16" t="s">
        <v>39</v>
      </c>
      <c r="AG1023" s="16"/>
      <c r="AH1023" s="16"/>
      <c r="AI1023" s="16" t="str">
        <f t="shared" si="60"/>
        <v>(17,4,14,61,115,899,21, null, 50, 'L500 2024 USA',2024, '2023-11-17','2023-11-17','".Carbon::now()."','".Carbon::now()."'),</v>
      </c>
      <c r="AJ1023" s="16" t="str">
        <f t="shared" si="61"/>
        <v>('".DB::select("SELECT id_status FROM `status` WHERE `element_type` = 'task' AND status_type = 'client' AND name ='CONFIRMED'")[0]-&gt;id_status."',1022,1),</v>
      </c>
      <c r="AK1023" s="16" t="str">
        <f t="shared" si="62"/>
        <v/>
      </c>
      <c r="AL1023" s="16" t="str">
        <f t="shared" si="63"/>
        <v/>
      </c>
    </row>
    <row r="1024" spans="1:38" x14ac:dyDescent="0.25">
      <c r="A1024" s="16" t="s">
        <v>365</v>
      </c>
      <c r="B1024" s="16" t="s">
        <v>62</v>
      </c>
      <c r="C1024" s="16" t="s">
        <v>41</v>
      </c>
      <c r="D1024" s="16" t="s">
        <v>349</v>
      </c>
      <c r="E1024" s="16" t="s">
        <v>3237</v>
      </c>
      <c r="F1024" s="16" t="s">
        <v>155</v>
      </c>
      <c r="G1024" s="16" t="s">
        <v>156</v>
      </c>
      <c r="H1024" s="16" t="s">
        <v>165</v>
      </c>
      <c r="I1024" s="16" t="s">
        <v>73</v>
      </c>
      <c r="J1024" s="16" t="s">
        <v>66</v>
      </c>
      <c r="M1024" s="16" t="s">
        <v>54</v>
      </c>
      <c r="N1024" s="7">
        <v>45361</v>
      </c>
      <c r="O1024" s="9">
        <v>45361</v>
      </c>
      <c r="P1024" t="s">
        <v>5032</v>
      </c>
      <c r="Q1024">
        <v>1</v>
      </c>
      <c r="R1024">
        <v>33</v>
      </c>
      <c r="S1024">
        <v>4</v>
      </c>
      <c r="T1024" t="s">
        <v>4945</v>
      </c>
      <c r="U1024">
        <v>144</v>
      </c>
      <c r="V1024">
        <v>2</v>
      </c>
      <c r="W1024">
        <v>4</v>
      </c>
      <c r="X1024">
        <v>100</v>
      </c>
      <c r="Y1024">
        <v>99</v>
      </c>
      <c r="Z1024">
        <v>4</v>
      </c>
      <c r="AA1024">
        <v>23</v>
      </c>
      <c r="AD1024">
        <v>50</v>
      </c>
      <c r="AE1024">
        <v>1023</v>
      </c>
      <c r="AF1024" s="16" t="s">
        <v>3143</v>
      </c>
      <c r="AG1024" s="16"/>
      <c r="AH1024" s="16"/>
      <c r="AI1024" s="16" t="str">
        <f t="shared" si="60"/>
        <v>(144,4,2,4,100,99,23, null, 50, 'Chambers 2025 Asia Pacific',2025, '2024-03-10','2024-03-10','".Carbon::now()."','".Carbon::now()."'),</v>
      </c>
      <c r="AJ1024" s="16" t="str">
        <f t="shared" si="61"/>
        <v>('".DB::select("SELECT id_status FROM `status` WHERE `element_type` = 'task' AND status_type = 'client' AND name ='PRE-FORECAST'")[0]-&gt;id_status."',1023,1),</v>
      </c>
      <c r="AK1024" s="16" t="str">
        <f t="shared" si="62"/>
        <v/>
      </c>
      <c r="AL1024" s="16" t="str">
        <f t="shared" si="63"/>
        <v/>
      </c>
    </row>
    <row r="1025" spans="1:38" x14ac:dyDescent="0.25">
      <c r="A1025" s="16" t="s">
        <v>365</v>
      </c>
      <c r="B1025" s="16" t="s">
        <v>62</v>
      </c>
      <c r="C1025" s="16" t="s">
        <v>41</v>
      </c>
      <c r="D1025" s="16" t="s">
        <v>349</v>
      </c>
      <c r="E1025" s="16" t="s">
        <v>3237</v>
      </c>
      <c r="F1025" s="16" t="s">
        <v>155</v>
      </c>
      <c r="G1025" s="16" t="s">
        <v>156</v>
      </c>
      <c r="H1025" s="16" t="s">
        <v>183</v>
      </c>
      <c r="I1025" s="16" t="s">
        <v>73</v>
      </c>
      <c r="J1025" s="16" t="s">
        <v>66</v>
      </c>
      <c r="M1025" s="16" t="s">
        <v>54</v>
      </c>
      <c r="N1025" s="7">
        <v>45322</v>
      </c>
      <c r="O1025" s="9">
        <v>45322</v>
      </c>
      <c r="P1025" t="s">
        <v>5035</v>
      </c>
      <c r="Q1025">
        <v>1</v>
      </c>
      <c r="R1025">
        <v>33</v>
      </c>
      <c r="S1025">
        <v>4</v>
      </c>
      <c r="T1025" t="s">
        <v>4945</v>
      </c>
      <c r="U1025">
        <v>144</v>
      </c>
      <c r="V1025">
        <v>2</v>
      </c>
      <c r="W1025">
        <v>4</v>
      </c>
      <c r="X1025">
        <v>100</v>
      </c>
      <c r="Y1025">
        <v>254</v>
      </c>
      <c r="Z1025">
        <v>4</v>
      </c>
      <c r="AA1025">
        <v>23</v>
      </c>
      <c r="AD1025">
        <v>50</v>
      </c>
      <c r="AE1025">
        <v>1024</v>
      </c>
      <c r="AF1025" s="16" t="s">
        <v>3143</v>
      </c>
      <c r="AG1025" s="16"/>
      <c r="AH1025" s="16"/>
      <c r="AI1025" s="16" t="str">
        <f t="shared" si="60"/>
        <v>(144,4,2,4,100,254,23, null, 50, 'Chambers 2025 Asia Pacific',2025, '2024-01-31','2024-01-31','".Carbon::now()."','".Carbon::now()."'),</v>
      </c>
      <c r="AJ1025" s="16" t="str">
        <f t="shared" si="61"/>
        <v>('".DB::select("SELECT id_status FROM `status` WHERE `element_type` = 'task' AND status_type = 'client' AND name ='PRE-FORECAST'")[0]-&gt;id_status."',1024,1),</v>
      </c>
      <c r="AK1025" s="16" t="str">
        <f t="shared" si="62"/>
        <v/>
      </c>
      <c r="AL1025" s="16" t="str">
        <f t="shared" si="63"/>
        <v/>
      </c>
    </row>
    <row r="1026" spans="1:38" x14ac:dyDescent="0.25">
      <c r="A1026" s="16" t="s">
        <v>365</v>
      </c>
      <c r="B1026" s="16" t="s">
        <v>62</v>
      </c>
      <c r="C1026" s="16" t="s">
        <v>41</v>
      </c>
      <c r="D1026" s="16" t="s">
        <v>349</v>
      </c>
      <c r="E1026" s="16" t="s">
        <v>3237</v>
      </c>
      <c r="F1026" s="16" t="s">
        <v>155</v>
      </c>
      <c r="G1026" s="16" t="s">
        <v>156</v>
      </c>
      <c r="H1026" s="16" t="s">
        <v>186</v>
      </c>
      <c r="I1026" s="16" t="s">
        <v>73</v>
      </c>
      <c r="J1026" s="16" t="s">
        <v>66</v>
      </c>
      <c r="M1026" s="16" t="s">
        <v>54</v>
      </c>
      <c r="N1026" s="7">
        <v>45361</v>
      </c>
      <c r="O1026" s="9">
        <v>45361</v>
      </c>
      <c r="P1026" t="s">
        <v>5032</v>
      </c>
      <c r="Q1026">
        <v>1</v>
      </c>
      <c r="R1026">
        <v>33</v>
      </c>
      <c r="S1026">
        <v>4</v>
      </c>
      <c r="T1026" t="s">
        <v>4945</v>
      </c>
      <c r="U1026">
        <v>144</v>
      </c>
      <c r="V1026">
        <v>2</v>
      </c>
      <c r="W1026">
        <v>4</v>
      </c>
      <c r="X1026">
        <v>100</v>
      </c>
      <c r="Y1026">
        <v>363</v>
      </c>
      <c r="Z1026">
        <v>4</v>
      </c>
      <c r="AA1026">
        <v>23</v>
      </c>
      <c r="AD1026">
        <v>50</v>
      </c>
      <c r="AE1026">
        <v>1025</v>
      </c>
      <c r="AF1026" s="16" t="s">
        <v>3143</v>
      </c>
      <c r="AG1026" s="16"/>
      <c r="AH1026" s="16"/>
      <c r="AI1026" s="16" t="str">
        <f t="shared" ref="AI1026:AI1089" si="64">CONCATENATE("(",U1026,",",S1026,",",V1026,",",W1026,",",X1026,",",Y1026,",",IF(AA1026&lt;&gt;"", AA1026, "null"),", ",IF(AC1026&lt;&gt;"", AC1026, "null"),", ",IF(AD1026&lt;&gt;"", AD1026, "null"),", '",SUBSTITUTE(E1026, "'", "´"),"',",D1026,", '",P1026,"','",P1026,"','"".Carbon::now().""','"".Carbon::now().""'),")</f>
        <v>(144,4,2,4,100,363,23, null, 50, 'Chambers 2025 Asia Pacific',2025, '2024-03-10','2024-03-10','".Carbon::now()."','".Carbon::now()."'),</v>
      </c>
      <c r="AJ1026" s="16" t="str">
        <f t="shared" ref="AJ1026:AJ1089" si="65">CONCATENATE("('"".DB::select(""SELECT id_status FROM `status` WHERE `element_type` = 'task' AND status_type = 'client' AND name ='", AF1026, "'"")[0]-&gt;id_status.""',", AE1026, ",1),")</f>
        <v>('".DB::select("SELECT id_status FROM `status` WHERE `element_type` = 'task' AND status_type = 'client' AND name ='PRE-FORECAST'")[0]-&gt;id_status."',1025,1),</v>
      </c>
      <c r="AK1026" s="16" t="str">
        <f t="shared" ref="AK1026:AK1089" si="66">IF(AND(AF1026&lt;&gt;AG1026, AG1026&lt;&gt;""),CONCATENATE("('"".DB::select(""SELECT id_status FROM `status` WHERE `element_type` = 'task' AND status_type = 'client' AND name ='", AG1026, "'"")[0]-&gt;id_status.""',", AE1026, ",1),"),"")</f>
        <v/>
      </c>
      <c r="AL1026" s="16" t="str">
        <f t="shared" ref="AL1026:AL1089" si="67">IF(AND(AF1026&lt;&gt;AG1026,AF1026&lt;&gt;AH1026,AG1026&lt;&gt;AH1026,AH1026&lt;&gt;""), CONCATENATE("('"".DB::select(""SELECT id_status FROM `status` WHERE `element_type` = 'task' AND status_type = 'client' AND name ='", AF1026, "'"")[0]-&gt;id_status.""',", AE1026, ",1),"), "")</f>
        <v/>
      </c>
    </row>
    <row r="1027" spans="1:38" x14ac:dyDescent="0.25">
      <c r="A1027" s="16" t="s">
        <v>365</v>
      </c>
      <c r="B1027" s="16" t="s">
        <v>62</v>
      </c>
      <c r="C1027" s="16" t="s">
        <v>41</v>
      </c>
      <c r="D1027" s="16" t="s">
        <v>349</v>
      </c>
      <c r="E1027" s="16" t="s">
        <v>2909</v>
      </c>
      <c r="F1027" s="16" t="s">
        <v>31</v>
      </c>
      <c r="G1027" s="16" t="s">
        <v>430</v>
      </c>
      <c r="H1027" s="16" t="s">
        <v>431</v>
      </c>
      <c r="I1027" s="16" t="s">
        <v>73</v>
      </c>
      <c r="J1027" s="16" t="s">
        <v>66</v>
      </c>
      <c r="M1027" s="16" t="s">
        <v>54</v>
      </c>
      <c r="N1027" s="7">
        <v>45344</v>
      </c>
      <c r="O1027" s="9">
        <v>45344</v>
      </c>
      <c r="P1027" t="s">
        <v>5033</v>
      </c>
      <c r="Q1027">
        <v>1</v>
      </c>
      <c r="R1027">
        <v>33</v>
      </c>
      <c r="S1027">
        <v>4</v>
      </c>
      <c r="T1027" t="s">
        <v>4945</v>
      </c>
      <c r="U1027">
        <v>144</v>
      </c>
      <c r="V1027">
        <v>2</v>
      </c>
      <c r="W1027">
        <v>12</v>
      </c>
      <c r="X1027">
        <v>11</v>
      </c>
      <c r="Y1027">
        <v>71</v>
      </c>
      <c r="Z1027">
        <v>4</v>
      </c>
      <c r="AA1027">
        <v>23</v>
      </c>
      <c r="AD1027">
        <v>50</v>
      </c>
      <c r="AE1027">
        <v>1026</v>
      </c>
      <c r="AF1027" s="16" t="s">
        <v>3143</v>
      </c>
      <c r="AG1027" s="16"/>
      <c r="AH1027" s="16"/>
      <c r="AI1027" s="16" t="str">
        <f t="shared" si="64"/>
        <v>(144,4,2,12,11,71,23, null, 50, 'Chambers 2025 Europe',2025, '2024-02-22','2024-02-22','".Carbon::now()."','".Carbon::now()."'),</v>
      </c>
      <c r="AJ1027" s="16" t="str">
        <f t="shared" si="65"/>
        <v>('".DB::select("SELECT id_status FROM `status` WHERE `element_type` = 'task' AND status_type = 'client' AND name ='PRE-FORECAST'")[0]-&gt;id_status."',1026,1),</v>
      </c>
      <c r="AK1027" s="16" t="str">
        <f t="shared" si="66"/>
        <v/>
      </c>
      <c r="AL1027" s="16" t="str">
        <f t="shared" si="67"/>
        <v/>
      </c>
    </row>
    <row r="1028" spans="1:38" x14ac:dyDescent="0.25">
      <c r="A1028" s="16" t="s">
        <v>365</v>
      </c>
      <c r="B1028" s="16" t="s">
        <v>62</v>
      </c>
      <c r="C1028" s="16" t="s">
        <v>41</v>
      </c>
      <c r="D1028" s="16" t="s">
        <v>349</v>
      </c>
      <c r="E1028" s="16" t="s">
        <v>2909</v>
      </c>
      <c r="F1028" s="16" t="s">
        <v>31</v>
      </c>
      <c r="G1028" s="16" t="s">
        <v>430</v>
      </c>
      <c r="H1028" s="16" t="s">
        <v>102</v>
      </c>
      <c r="I1028" s="16" t="s">
        <v>73</v>
      </c>
      <c r="J1028" s="16" t="s">
        <v>66</v>
      </c>
      <c r="M1028" s="16" t="s">
        <v>54</v>
      </c>
      <c r="N1028" s="7">
        <v>45428</v>
      </c>
      <c r="O1028" s="9">
        <v>45428</v>
      </c>
      <c r="P1028" t="s">
        <v>5029</v>
      </c>
      <c r="Q1028">
        <v>1</v>
      </c>
      <c r="R1028">
        <v>33</v>
      </c>
      <c r="S1028">
        <v>4</v>
      </c>
      <c r="T1028" t="s">
        <v>4945</v>
      </c>
      <c r="U1028">
        <v>144</v>
      </c>
      <c r="V1028">
        <v>2</v>
      </c>
      <c r="W1028">
        <v>12</v>
      </c>
      <c r="X1028">
        <v>11</v>
      </c>
      <c r="Y1028">
        <v>263</v>
      </c>
      <c r="Z1028">
        <v>4</v>
      </c>
      <c r="AA1028">
        <v>23</v>
      </c>
      <c r="AD1028">
        <v>50</v>
      </c>
      <c r="AE1028">
        <v>1027</v>
      </c>
      <c r="AF1028" s="16" t="s">
        <v>3143</v>
      </c>
      <c r="AG1028" s="16"/>
      <c r="AH1028" s="16"/>
      <c r="AI1028" s="16" t="str">
        <f t="shared" si="64"/>
        <v>(144,4,2,12,11,263,23, null, 50, 'Chambers 2025 Europe',2025, '2024-05-16','2024-05-16','".Carbon::now()."','".Carbon::now()."'),</v>
      </c>
      <c r="AJ1028" s="16" t="str">
        <f t="shared" si="65"/>
        <v>('".DB::select("SELECT id_status FROM `status` WHERE `element_type` = 'task' AND status_type = 'client' AND name ='PRE-FORECAST'")[0]-&gt;id_status."',1027,1),</v>
      </c>
      <c r="AK1028" s="16" t="str">
        <f t="shared" si="66"/>
        <v/>
      </c>
      <c r="AL1028" s="16" t="str">
        <f t="shared" si="67"/>
        <v/>
      </c>
    </row>
    <row r="1029" spans="1:38" x14ac:dyDescent="0.25">
      <c r="A1029" s="16" t="s">
        <v>365</v>
      </c>
      <c r="B1029" s="16" t="s">
        <v>62</v>
      </c>
      <c r="C1029" s="16" t="s">
        <v>41</v>
      </c>
      <c r="D1029" s="16" t="s">
        <v>349</v>
      </c>
      <c r="E1029" s="16" t="s">
        <v>2909</v>
      </c>
      <c r="F1029" s="16" t="s">
        <v>31</v>
      </c>
      <c r="G1029" s="16" t="s">
        <v>430</v>
      </c>
      <c r="H1029" s="16" t="s">
        <v>208</v>
      </c>
      <c r="I1029" s="16" t="s">
        <v>73</v>
      </c>
      <c r="J1029" s="16" t="s">
        <v>66</v>
      </c>
      <c r="M1029" s="16" t="s">
        <v>54</v>
      </c>
      <c r="N1029" s="7">
        <v>45428</v>
      </c>
      <c r="O1029" s="9">
        <v>45428</v>
      </c>
      <c r="P1029" t="s">
        <v>5029</v>
      </c>
      <c r="Q1029">
        <v>1</v>
      </c>
      <c r="R1029">
        <v>33</v>
      </c>
      <c r="S1029">
        <v>4</v>
      </c>
      <c r="T1029" t="s">
        <v>4945</v>
      </c>
      <c r="U1029">
        <v>144</v>
      </c>
      <c r="V1029">
        <v>2</v>
      </c>
      <c r="W1029">
        <v>12</v>
      </c>
      <c r="X1029">
        <v>11</v>
      </c>
      <c r="Y1029">
        <v>366</v>
      </c>
      <c r="Z1029">
        <v>4</v>
      </c>
      <c r="AA1029">
        <v>23</v>
      </c>
      <c r="AD1029">
        <v>50</v>
      </c>
      <c r="AE1029">
        <v>1028</v>
      </c>
      <c r="AF1029" s="16" t="s">
        <v>3143</v>
      </c>
      <c r="AG1029" s="16"/>
      <c r="AH1029" s="16"/>
      <c r="AI1029" s="16" t="str">
        <f t="shared" si="64"/>
        <v>(144,4,2,12,11,366,23, null, 50, 'Chambers 2025 Europe',2025, '2024-05-16','2024-05-16','".Carbon::now()."','".Carbon::now()."'),</v>
      </c>
      <c r="AJ1029" s="16" t="str">
        <f t="shared" si="65"/>
        <v>('".DB::select("SELECT id_status FROM `status` WHERE `element_type` = 'task' AND status_type = 'client' AND name ='PRE-FORECAST'")[0]-&gt;id_status."',1028,1),</v>
      </c>
      <c r="AK1029" s="16" t="str">
        <f t="shared" si="66"/>
        <v/>
      </c>
      <c r="AL1029" s="16" t="str">
        <f t="shared" si="67"/>
        <v/>
      </c>
    </row>
    <row r="1030" spans="1:38" x14ac:dyDescent="0.25">
      <c r="A1030" s="16" t="s">
        <v>365</v>
      </c>
      <c r="B1030" s="16" t="s">
        <v>62</v>
      </c>
      <c r="C1030" s="16" t="s">
        <v>41</v>
      </c>
      <c r="D1030" s="16" t="s">
        <v>349</v>
      </c>
      <c r="E1030" s="16" t="s">
        <v>2909</v>
      </c>
      <c r="F1030" s="16" t="s">
        <v>31</v>
      </c>
      <c r="G1030" s="16" t="s">
        <v>432</v>
      </c>
      <c r="H1030" s="16" t="s">
        <v>206</v>
      </c>
      <c r="I1030" s="16" t="s">
        <v>73</v>
      </c>
      <c r="J1030" s="16" t="s">
        <v>66</v>
      </c>
      <c r="M1030" s="16" t="s">
        <v>54</v>
      </c>
      <c r="N1030" s="7">
        <v>45428</v>
      </c>
      <c r="O1030" s="9">
        <v>45428</v>
      </c>
      <c r="P1030" t="s">
        <v>5029</v>
      </c>
      <c r="Q1030">
        <v>1</v>
      </c>
      <c r="R1030">
        <v>33</v>
      </c>
      <c r="S1030">
        <v>4</v>
      </c>
      <c r="T1030" t="s">
        <v>4945</v>
      </c>
      <c r="U1030">
        <v>144</v>
      </c>
      <c r="V1030">
        <v>2</v>
      </c>
      <c r="W1030">
        <v>12</v>
      </c>
      <c r="X1030">
        <v>39</v>
      </c>
      <c r="Y1030">
        <v>106</v>
      </c>
      <c r="Z1030">
        <v>4</v>
      </c>
      <c r="AA1030">
        <v>23</v>
      </c>
      <c r="AD1030">
        <v>50</v>
      </c>
      <c r="AE1030">
        <v>1029</v>
      </c>
      <c r="AF1030" s="16" t="s">
        <v>3143</v>
      </c>
      <c r="AG1030" s="16"/>
      <c r="AH1030" s="16"/>
      <c r="AI1030" s="16" t="str">
        <f t="shared" si="64"/>
        <v>(144,4,2,12,39,106,23, null, 50, 'Chambers 2025 Europe',2025, '2024-05-16','2024-05-16','".Carbon::now()."','".Carbon::now()."'),</v>
      </c>
      <c r="AJ1030" s="16" t="str">
        <f t="shared" si="65"/>
        <v>('".DB::select("SELECT id_status FROM `status` WHERE `element_type` = 'task' AND status_type = 'client' AND name ='PRE-FORECAST'")[0]-&gt;id_status."',1029,1),</v>
      </c>
      <c r="AK1030" s="16" t="str">
        <f t="shared" si="66"/>
        <v/>
      </c>
      <c r="AL1030" s="16" t="str">
        <f t="shared" si="67"/>
        <v/>
      </c>
    </row>
    <row r="1031" spans="1:38" x14ac:dyDescent="0.25">
      <c r="A1031" s="16" t="s">
        <v>365</v>
      </c>
      <c r="B1031" s="16" t="s">
        <v>62</v>
      </c>
      <c r="C1031" s="16" t="s">
        <v>41</v>
      </c>
      <c r="D1031" s="16" t="s">
        <v>349</v>
      </c>
      <c r="E1031" s="16" t="s">
        <v>2909</v>
      </c>
      <c r="F1031" s="16" t="s">
        <v>31</v>
      </c>
      <c r="G1031" s="16" t="s">
        <v>432</v>
      </c>
      <c r="H1031" s="16" t="s">
        <v>102</v>
      </c>
      <c r="I1031" s="16" t="s">
        <v>73</v>
      </c>
      <c r="J1031" s="16" t="s">
        <v>66</v>
      </c>
      <c r="M1031" s="16" t="s">
        <v>54</v>
      </c>
      <c r="N1031" s="7">
        <v>45428</v>
      </c>
      <c r="O1031" s="9">
        <v>45428</v>
      </c>
      <c r="P1031" t="s">
        <v>5029</v>
      </c>
      <c r="Q1031">
        <v>1</v>
      </c>
      <c r="R1031">
        <v>33</v>
      </c>
      <c r="S1031">
        <v>4</v>
      </c>
      <c r="T1031" t="s">
        <v>4945</v>
      </c>
      <c r="U1031">
        <v>144</v>
      </c>
      <c r="V1031">
        <v>2</v>
      </c>
      <c r="W1031">
        <v>12</v>
      </c>
      <c r="X1031">
        <v>39</v>
      </c>
      <c r="Y1031">
        <v>263</v>
      </c>
      <c r="Z1031">
        <v>4</v>
      </c>
      <c r="AA1031">
        <v>23</v>
      </c>
      <c r="AD1031">
        <v>50</v>
      </c>
      <c r="AE1031">
        <v>1030</v>
      </c>
      <c r="AF1031" s="16" t="s">
        <v>3143</v>
      </c>
      <c r="AG1031" s="16"/>
      <c r="AH1031" s="16"/>
      <c r="AI1031" s="16" t="str">
        <f t="shared" si="64"/>
        <v>(144,4,2,12,39,263,23, null, 50, 'Chambers 2025 Europe',2025, '2024-05-16','2024-05-16','".Carbon::now()."','".Carbon::now()."'),</v>
      </c>
      <c r="AJ1031" s="16" t="str">
        <f t="shared" si="65"/>
        <v>('".DB::select("SELECT id_status FROM `status` WHERE `element_type` = 'task' AND status_type = 'client' AND name ='PRE-FORECAST'")[0]-&gt;id_status."',1030,1),</v>
      </c>
      <c r="AK1031" s="16" t="str">
        <f t="shared" si="66"/>
        <v/>
      </c>
      <c r="AL1031" s="16" t="str">
        <f t="shared" si="67"/>
        <v/>
      </c>
    </row>
    <row r="1032" spans="1:38" x14ac:dyDescent="0.25">
      <c r="A1032" s="16" t="s">
        <v>365</v>
      </c>
      <c r="B1032" s="16" t="s">
        <v>62</v>
      </c>
      <c r="C1032" s="16" t="s">
        <v>41</v>
      </c>
      <c r="D1032" s="16" t="s">
        <v>349</v>
      </c>
      <c r="E1032" s="16" t="s">
        <v>2909</v>
      </c>
      <c r="F1032" s="16" t="s">
        <v>31</v>
      </c>
      <c r="G1032" s="16" t="s">
        <v>432</v>
      </c>
      <c r="H1032" s="16" t="s">
        <v>208</v>
      </c>
      <c r="I1032" s="16" t="s">
        <v>73</v>
      </c>
      <c r="J1032" s="16" t="s">
        <v>66</v>
      </c>
      <c r="M1032" s="16" t="s">
        <v>54</v>
      </c>
      <c r="N1032" s="7">
        <v>45428</v>
      </c>
      <c r="O1032" s="9">
        <v>45428</v>
      </c>
      <c r="P1032" t="s">
        <v>5029</v>
      </c>
      <c r="Q1032">
        <v>1</v>
      </c>
      <c r="R1032">
        <v>33</v>
      </c>
      <c r="S1032">
        <v>4</v>
      </c>
      <c r="T1032" t="s">
        <v>4945</v>
      </c>
      <c r="U1032">
        <v>144</v>
      </c>
      <c r="V1032">
        <v>2</v>
      </c>
      <c r="W1032">
        <v>12</v>
      </c>
      <c r="X1032">
        <v>39</v>
      </c>
      <c r="Y1032">
        <v>366</v>
      </c>
      <c r="Z1032">
        <v>4</v>
      </c>
      <c r="AA1032">
        <v>23</v>
      </c>
      <c r="AD1032">
        <v>50</v>
      </c>
      <c r="AE1032">
        <v>1031</v>
      </c>
      <c r="AF1032" s="16" t="s">
        <v>3143</v>
      </c>
      <c r="AG1032" s="16"/>
      <c r="AH1032" s="16"/>
      <c r="AI1032" s="16" t="str">
        <f t="shared" si="64"/>
        <v>(144,4,2,12,39,366,23, null, 50, 'Chambers 2025 Europe',2025, '2024-05-16','2024-05-16','".Carbon::now()."','".Carbon::now()."'),</v>
      </c>
      <c r="AJ1032" s="16" t="str">
        <f t="shared" si="65"/>
        <v>('".DB::select("SELECT id_status FROM `status` WHERE `element_type` = 'task' AND status_type = 'client' AND name ='PRE-FORECAST'")[0]-&gt;id_status."',1031,1),</v>
      </c>
      <c r="AK1032" s="16" t="str">
        <f t="shared" si="66"/>
        <v/>
      </c>
      <c r="AL1032" s="16" t="str">
        <f t="shared" si="67"/>
        <v/>
      </c>
    </row>
    <row r="1033" spans="1:38" x14ac:dyDescent="0.25">
      <c r="A1033" s="16" t="s">
        <v>365</v>
      </c>
      <c r="B1033" s="16" t="s">
        <v>62</v>
      </c>
      <c r="C1033" s="16" t="s">
        <v>41</v>
      </c>
      <c r="D1033" s="16" t="s">
        <v>349</v>
      </c>
      <c r="E1033" s="16" t="s">
        <v>1105</v>
      </c>
      <c r="F1033" s="16" t="s">
        <v>150</v>
      </c>
      <c r="G1033" s="16" t="s">
        <v>268</v>
      </c>
      <c r="H1033" s="16" t="s">
        <v>217</v>
      </c>
      <c r="I1033" s="16" t="s">
        <v>73</v>
      </c>
      <c r="J1033" s="16" t="s">
        <v>66</v>
      </c>
      <c r="M1033" s="16" t="s">
        <v>54</v>
      </c>
      <c r="N1033" s="7">
        <v>45437</v>
      </c>
      <c r="O1033" s="9">
        <v>45437</v>
      </c>
      <c r="P1033" t="s">
        <v>3126</v>
      </c>
      <c r="Q1033">
        <v>1</v>
      </c>
      <c r="R1033">
        <v>33</v>
      </c>
      <c r="S1033">
        <v>4</v>
      </c>
      <c r="T1033" t="s">
        <v>4945</v>
      </c>
      <c r="U1033">
        <v>144</v>
      </c>
      <c r="V1033">
        <v>2</v>
      </c>
      <c r="W1033">
        <v>13</v>
      </c>
      <c r="X1033">
        <v>64</v>
      </c>
      <c r="Y1033">
        <v>170</v>
      </c>
      <c r="Z1033">
        <v>4</v>
      </c>
      <c r="AA1033">
        <v>23</v>
      </c>
      <c r="AD1033">
        <v>50</v>
      </c>
      <c r="AE1033">
        <v>1032</v>
      </c>
      <c r="AF1033" s="16" t="s">
        <v>3143</v>
      </c>
      <c r="AG1033" s="16"/>
      <c r="AH1033" s="16"/>
      <c r="AI1033" s="16" t="str">
        <f t="shared" si="64"/>
        <v>(144,4,2,13,64,170,23, null, 50, 'Chambers 2025 Fintech',2025, '2024-05-25','2024-05-25','".Carbon::now()."','".Carbon::now()."'),</v>
      </c>
      <c r="AJ1033" s="16" t="str">
        <f t="shared" si="65"/>
        <v>('".DB::select("SELECT id_status FROM `status` WHERE `element_type` = 'task' AND status_type = 'client' AND name ='PRE-FORECAST'")[0]-&gt;id_status."',1032,1),</v>
      </c>
      <c r="AK1033" s="16" t="str">
        <f t="shared" si="66"/>
        <v/>
      </c>
      <c r="AL1033" s="16" t="str">
        <f t="shared" si="67"/>
        <v/>
      </c>
    </row>
    <row r="1034" spans="1:38" x14ac:dyDescent="0.25">
      <c r="A1034" s="16" t="s">
        <v>365</v>
      </c>
      <c r="B1034" s="16" t="s">
        <v>62</v>
      </c>
      <c r="C1034" s="16" t="s">
        <v>41</v>
      </c>
      <c r="D1034" s="16" t="s">
        <v>349</v>
      </c>
      <c r="E1034" s="16" t="s">
        <v>3156</v>
      </c>
      <c r="F1034" s="16" t="s">
        <v>70</v>
      </c>
      <c r="G1034" s="16" t="s">
        <v>480</v>
      </c>
      <c r="H1034" s="16" t="s">
        <v>248</v>
      </c>
      <c r="I1034" s="16" t="s">
        <v>73</v>
      </c>
      <c r="J1034" s="16" t="s">
        <v>66</v>
      </c>
      <c r="M1034" s="16" t="s">
        <v>54</v>
      </c>
      <c r="N1034" s="7">
        <v>45344</v>
      </c>
      <c r="O1034" s="9">
        <v>45344</v>
      </c>
      <c r="P1034" t="s">
        <v>5033</v>
      </c>
      <c r="Q1034">
        <v>1</v>
      </c>
      <c r="R1034">
        <v>33</v>
      </c>
      <c r="S1034">
        <v>4</v>
      </c>
      <c r="T1034" t="s">
        <v>4945</v>
      </c>
      <c r="U1034">
        <v>144</v>
      </c>
      <c r="V1034">
        <v>2</v>
      </c>
      <c r="W1034">
        <v>14</v>
      </c>
      <c r="X1034">
        <v>49</v>
      </c>
      <c r="Y1034">
        <v>8</v>
      </c>
      <c r="Z1034">
        <v>4</v>
      </c>
      <c r="AA1034">
        <v>23</v>
      </c>
      <c r="AD1034">
        <v>50</v>
      </c>
      <c r="AE1034">
        <v>1033</v>
      </c>
      <c r="AF1034" s="16" t="s">
        <v>3143</v>
      </c>
      <c r="AG1034" s="16"/>
      <c r="AH1034" s="16"/>
      <c r="AI1034" s="16" t="str">
        <f t="shared" si="64"/>
        <v>(144,4,2,14,49,8,23, null, 50, 'Chambers 2025 Global',2025, '2024-02-22','2024-02-22','".Carbon::now()."','".Carbon::now()."'),</v>
      </c>
      <c r="AJ1034" s="16" t="str">
        <f t="shared" si="65"/>
        <v>('".DB::select("SELECT id_status FROM `status` WHERE `element_type` = 'task' AND status_type = 'client' AND name ='PRE-FORECAST'")[0]-&gt;id_status."',1033,1),</v>
      </c>
      <c r="AK1034" s="16" t="str">
        <f t="shared" si="66"/>
        <v/>
      </c>
      <c r="AL1034" s="16" t="str">
        <f t="shared" si="67"/>
        <v/>
      </c>
    </row>
    <row r="1035" spans="1:38" x14ac:dyDescent="0.25">
      <c r="A1035" s="16" t="s">
        <v>365</v>
      </c>
      <c r="B1035" s="16" t="s">
        <v>62</v>
      </c>
      <c r="C1035" s="16" t="s">
        <v>41</v>
      </c>
      <c r="D1035" s="16" t="s">
        <v>349</v>
      </c>
      <c r="E1035" s="16" t="s">
        <v>3623</v>
      </c>
      <c r="F1035" s="16" t="s">
        <v>261</v>
      </c>
      <c r="G1035" s="16" t="s">
        <v>262</v>
      </c>
      <c r="H1035" s="16" t="s">
        <v>425</v>
      </c>
      <c r="I1035" s="16" t="s">
        <v>73</v>
      </c>
      <c r="J1035" s="16" t="s">
        <v>66</v>
      </c>
      <c r="M1035" s="16" t="s">
        <v>54</v>
      </c>
      <c r="N1035" s="7">
        <v>45350</v>
      </c>
      <c r="O1035" s="9">
        <v>45350</v>
      </c>
      <c r="P1035" t="s">
        <v>5049</v>
      </c>
      <c r="Q1035">
        <v>1</v>
      </c>
      <c r="R1035">
        <v>33</v>
      </c>
      <c r="S1035">
        <v>4</v>
      </c>
      <c r="T1035" t="s">
        <v>4945</v>
      </c>
      <c r="U1035">
        <v>144</v>
      </c>
      <c r="V1035">
        <v>2</v>
      </c>
      <c r="W1035">
        <v>15</v>
      </c>
      <c r="X1035">
        <v>28</v>
      </c>
      <c r="Y1035">
        <v>95</v>
      </c>
      <c r="Z1035">
        <v>4</v>
      </c>
      <c r="AA1035">
        <v>23</v>
      </c>
      <c r="AD1035">
        <v>50</v>
      </c>
      <c r="AE1035">
        <v>1034</v>
      </c>
      <c r="AF1035" s="16" t="s">
        <v>3143</v>
      </c>
      <c r="AG1035" s="16"/>
      <c r="AH1035" s="16"/>
      <c r="AI1035" s="16" t="str">
        <f t="shared" si="64"/>
        <v>(144,4,2,15,28,95,23, null, 50, 'Chambers 2025 Greater China Region',2025, '2024-02-28','2024-02-28','".Carbon::now()."','".Carbon::now()."'),</v>
      </c>
      <c r="AJ1035" s="16" t="str">
        <f t="shared" si="65"/>
        <v>('".DB::select("SELECT id_status FROM `status` WHERE `element_type` = 'task' AND status_type = 'client' AND name ='PRE-FORECAST'")[0]-&gt;id_status."',1034,1),</v>
      </c>
      <c r="AK1035" s="16" t="str">
        <f t="shared" si="66"/>
        <v/>
      </c>
      <c r="AL1035" s="16" t="str">
        <f t="shared" si="67"/>
        <v/>
      </c>
    </row>
    <row r="1036" spans="1:38" x14ac:dyDescent="0.25">
      <c r="A1036" s="16" t="s">
        <v>365</v>
      </c>
      <c r="B1036" s="16" t="s">
        <v>62</v>
      </c>
      <c r="C1036" s="16" t="s">
        <v>41</v>
      </c>
      <c r="D1036" s="16" t="s">
        <v>349</v>
      </c>
      <c r="E1036" s="16" t="s">
        <v>3623</v>
      </c>
      <c r="F1036" s="16" t="s">
        <v>261</v>
      </c>
      <c r="G1036" s="16" t="s">
        <v>262</v>
      </c>
      <c r="H1036" s="16" t="s">
        <v>426</v>
      </c>
      <c r="I1036" s="16" t="s">
        <v>73</v>
      </c>
      <c r="J1036" s="16" t="s">
        <v>66</v>
      </c>
      <c r="M1036" s="16" t="s">
        <v>54</v>
      </c>
      <c r="N1036" s="7">
        <v>45403</v>
      </c>
      <c r="O1036" s="9">
        <v>45403</v>
      </c>
      <c r="P1036" t="s">
        <v>5050</v>
      </c>
      <c r="Q1036">
        <v>1</v>
      </c>
      <c r="R1036">
        <v>33</v>
      </c>
      <c r="S1036">
        <v>4</v>
      </c>
      <c r="T1036" t="s">
        <v>4945</v>
      </c>
      <c r="U1036">
        <v>144</v>
      </c>
      <c r="V1036">
        <v>2</v>
      </c>
      <c r="W1036">
        <v>15</v>
      </c>
      <c r="X1036">
        <v>28</v>
      </c>
      <c r="Y1036">
        <v>252</v>
      </c>
      <c r="Z1036">
        <v>4</v>
      </c>
      <c r="AA1036">
        <v>23</v>
      </c>
      <c r="AD1036">
        <v>50</v>
      </c>
      <c r="AE1036">
        <v>1035</v>
      </c>
      <c r="AF1036" s="16" t="s">
        <v>3143</v>
      </c>
      <c r="AG1036" s="16"/>
      <c r="AH1036" s="16"/>
      <c r="AI1036" s="16" t="str">
        <f t="shared" si="64"/>
        <v>(144,4,2,15,28,252,23, null, 50, 'Chambers 2025 Greater China Region',2025, '2024-04-21','2024-04-21','".Carbon::now()."','".Carbon::now()."'),</v>
      </c>
      <c r="AJ1036" s="16" t="str">
        <f t="shared" si="65"/>
        <v>('".DB::select("SELECT id_status FROM `status` WHERE `element_type` = 'task' AND status_type = 'client' AND name ='PRE-FORECAST'")[0]-&gt;id_status."',1035,1),</v>
      </c>
      <c r="AK1036" s="16" t="str">
        <f t="shared" si="66"/>
        <v/>
      </c>
      <c r="AL1036" s="16" t="str">
        <f t="shared" si="67"/>
        <v/>
      </c>
    </row>
    <row r="1037" spans="1:38" x14ac:dyDescent="0.25">
      <c r="A1037" s="16" t="s">
        <v>365</v>
      </c>
      <c r="B1037" s="16" t="s">
        <v>62</v>
      </c>
      <c r="C1037" s="16" t="s">
        <v>41</v>
      </c>
      <c r="D1037" s="16" t="s">
        <v>349</v>
      </c>
      <c r="E1037" s="16" t="s">
        <v>3623</v>
      </c>
      <c r="F1037" s="16" t="s">
        <v>261</v>
      </c>
      <c r="G1037" s="16" t="s">
        <v>262</v>
      </c>
      <c r="H1037" s="16" t="s">
        <v>427</v>
      </c>
      <c r="I1037" s="16" t="s">
        <v>73</v>
      </c>
      <c r="J1037" s="16" t="s">
        <v>66</v>
      </c>
      <c r="M1037" s="16" t="s">
        <v>54</v>
      </c>
      <c r="N1037" s="7">
        <v>45466</v>
      </c>
      <c r="O1037" s="9">
        <v>45466</v>
      </c>
      <c r="P1037" t="s">
        <v>5051</v>
      </c>
      <c r="Q1037">
        <v>1</v>
      </c>
      <c r="R1037">
        <v>33</v>
      </c>
      <c r="S1037">
        <v>4</v>
      </c>
      <c r="T1037" t="s">
        <v>4945</v>
      </c>
      <c r="U1037">
        <v>144</v>
      </c>
      <c r="V1037">
        <v>2</v>
      </c>
      <c r="W1037">
        <v>15</v>
      </c>
      <c r="X1037">
        <v>28</v>
      </c>
      <c r="Y1037">
        <v>264</v>
      </c>
      <c r="Z1037">
        <v>4</v>
      </c>
      <c r="AA1037">
        <v>23</v>
      </c>
      <c r="AD1037">
        <v>50</v>
      </c>
      <c r="AE1037">
        <v>1036</v>
      </c>
      <c r="AF1037" s="16" t="s">
        <v>3143</v>
      </c>
      <c r="AG1037" s="16"/>
      <c r="AH1037" s="16"/>
      <c r="AI1037" s="16" t="str">
        <f t="shared" si="64"/>
        <v>(144,4,2,15,28,264,23, null, 50, 'Chambers 2025 Greater China Region',2025, '2024-06-23','2024-06-23','".Carbon::now()."','".Carbon::now()."'),</v>
      </c>
      <c r="AJ1037" s="16" t="str">
        <f t="shared" si="65"/>
        <v>('".DB::select("SELECT id_status FROM `status` WHERE `element_type` = 'task' AND status_type = 'client' AND name ='PRE-FORECAST'")[0]-&gt;id_status."',1036,1),</v>
      </c>
      <c r="AK1037" s="16" t="str">
        <f t="shared" si="66"/>
        <v/>
      </c>
      <c r="AL1037" s="16" t="str">
        <f t="shared" si="67"/>
        <v/>
      </c>
    </row>
    <row r="1038" spans="1:38" x14ac:dyDescent="0.25">
      <c r="A1038" s="16" t="s">
        <v>365</v>
      </c>
      <c r="B1038" s="16" t="s">
        <v>62</v>
      </c>
      <c r="C1038" s="16" t="s">
        <v>41</v>
      </c>
      <c r="D1038" s="16" t="s">
        <v>349</v>
      </c>
      <c r="E1038" s="16" t="s">
        <v>3623</v>
      </c>
      <c r="F1038" s="16" t="s">
        <v>261</v>
      </c>
      <c r="G1038" s="16" t="s">
        <v>262</v>
      </c>
      <c r="H1038" s="16" t="s">
        <v>428</v>
      </c>
      <c r="I1038" s="16" t="s">
        <v>73</v>
      </c>
      <c r="J1038" s="16" t="s">
        <v>66</v>
      </c>
      <c r="M1038" s="16" t="s">
        <v>54</v>
      </c>
      <c r="N1038" s="7">
        <v>45350</v>
      </c>
      <c r="O1038" s="9">
        <v>45350</v>
      </c>
      <c r="P1038" t="s">
        <v>5049</v>
      </c>
      <c r="Q1038">
        <v>1</v>
      </c>
      <c r="R1038">
        <v>33</v>
      </c>
      <c r="S1038">
        <v>4</v>
      </c>
      <c r="T1038" t="s">
        <v>4945</v>
      </c>
      <c r="U1038">
        <v>144</v>
      </c>
      <c r="V1038">
        <v>2</v>
      </c>
      <c r="W1038">
        <v>15</v>
      </c>
      <c r="X1038">
        <v>28</v>
      </c>
      <c r="Y1038">
        <v>299</v>
      </c>
      <c r="Z1038">
        <v>4</v>
      </c>
      <c r="AA1038">
        <v>23</v>
      </c>
      <c r="AD1038">
        <v>50</v>
      </c>
      <c r="AE1038">
        <v>1037</v>
      </c>
      <c r="AF1038" s="16" t="s">
        <v>3143</v>
      </c>
      <c r="AG1038" s="16"/>
      <c r="AH1038" s="16"/>
      <c r="AI1038" s="16" t="str">
        <f t="shared" si="64"/>
        <v>(144,4,2,15,28,299,23, null, 50, 'Chambers 2025 Greater China Region',2025, '2024-02-28','2024-02-28','".Carbon::now()."','".Carbon::now()."'),</v>
      </c>
      <c r="AJ1038" s="16" t="str">
        <f t="shared" si="65"/>
        <v>('".DB::select("SELECT id_status FROM `status` WHERE `element_type` = 'task' AND status_type = 'client' AND name ='PRE-FORECAST'")[0]-&gt;id_status."',1037,1),</v>
      </c>
      <c r="AK1038" s="16" t="str">
        <f t="shared" si="66"/>
        <v/>
      </c>
      <c r="AL1038" s="16" t="str">
        <f t="shared" si="67"/>
        <v/>
      </c>
    </row>
    <row r="1039" spans="1:38" x14ac:dyDescent="0.25">
      <c r="A1039" s="16" t="s">
        <v>365</v>
      </c>
      <c r="B1039" s="16" t="s">
        <v>62</v>
      </c>
      <c r="C1039" s="16" t="s">
        <v>41</v>
      </c>
      <c r="D1039" s="16" t="s">
        <v>349</v>
      </c>
      <c r="E1039" s="16" t="s">
        <v>1274</v>
      </c>
      <c r="F1039" s="16" t="s">
        <v>77</v>
      </c>
      <c r="G1039" s="16" t="s">
        <v>268</v>
      </c>
      <c r="H1039" s="16" t="s">
        <v>337</v>
      </c>
      <c r="I1039" s="16" t="s">
        <v>73</v>
      </c>
      <c r="J1039" s="16" t="s">
        <v>66</v>
      </c>
      <c r="M1039" s="16" t="s">
        <v>54</v>
      </c>
      <c r="N1039" s="7">
        <v>45330</v>
      </c>
      <c r="O1039" s="9">
        <v>45330</v>
      </c>
      <c r="P1039" t="s">
        <v>3129</v>
      </c>
      <c r="Q1039">
        <v>1</v>
      </c>
      <c r="R1039">
        <v>33</v>
      </c>
      <c r="S1039">
        <v>4</v>
      </c>
      <c r="T1039" t="s">
        <v>4945</v>
      </c>
      <c r="U1039">
        <v>144</v>
      </c>
      <c r="V1039">
        <v>2</v>
      </c>
      <c r="W1039">
        <v>19</v>
      </c>
      <c r="X1039">
        <v>64</v>
      </c>
      <c r="Y1039">
        <v>22</v>
      </c>
      <c r="Z1039">
        <v>4</v>
      </c>
      <c r="AA1039">
        <v>23</v>
      </c>
      <c r="AD1039">
        <v>50</v>
      </c>
      <c r="AE1039">
        <v>1038</v>
      </c>
      <c r="AF1039" s="16" t="s">
        <v>3143</v>
      </c>
      <c r="AG1039" s="16"/>
      <c r="AH1039" s="16"/>
      <c r="AI1039" s="16" t="str">
        <f t="shared" si="64"/>
        <v>(144,4,2,19,64,22,23, null, 50, 'Chambers 2025 UK',2025, '2024-02-08','2024-02-08','".Carbon::now()."','".Carbon::now()."'),</v>
      </c>
      <c r="AJ1039" s="16" t="str">
        <f t="shared" si="65"/>
        <v>('".DB::select("SELECT id_status FROM `status` WHERE `element_type` = 'task' AND status_type = 'client' AND name ='PRE-FORECAST'")[0]-&gt;id_status."',1038,1),</v>
      </c>
      <c r="AK1039" s="16" t="str">
        <f t="shared" si="66"/>
        <v/>
      </c>
      <c r="AL1039" s="16" t="str">
        <f t="shared" si="67"/>
        <v/>
      </c>
    </row>
    <row r="1040" spans="1:38" x14ac:dyDescent="0.25">
      <c r="A1040" s="16" t="s">
        <v>365</v>
      </c>
      <c r="B1040" s="16" t="s">
        <v>62</v>
      </c>
      <c r="C1040" s="16" t="s">
        <v>41</v>
      </c>
      <c r="D1040" s="16" t="s">
        <v>349</v>
      </c>
      <c r="E1040" s="16" t="s">
        <v>1274</v>
      </c>
      <c r="F1040" s="16" t="s">
        <v>77</v>
      </c>
      <c r="G1040" s="16" t="s">
        <v>268</v>
      </c>
      <c r="H1040" s="16" t="s">
        <v>413</v>
      </c>
      <c r="I1040" s="16" t="s">
        <v>73</v>
      </c>
      <c r="J1040" s="16" t="s">
        <v>66</v>
      </c>
      <c r="M1040" s="16" t="s">
        <v>54</v>
      </c>
      <c r="N1040" s="7">
        <v>45330</v>
      </c>
      <c r="O1040" s="9">
        <v>45330</v>
      </c>
      <c r="P1040" t="s">
        <v>3129</v>
      </c>
      <c r="Q1040">
        <v>1</v>
      </c>
      <c r="R1040">
        <v>33</v>
      </c>
      <c r="S1040">
        <v>4</v>
      </c>
      <c r="T1040" t="s">
        <v>4945</v>
      </c>
      <c r="U1040">
        <v>144</v>
      </c>
      <c r="V1040">
        <v>2</v>
      </c>
      <c r="W1040">
        <v>19</v>
      </c>
      <c r="X1040">
        <v>64</v>
      </c>
      <c r="Y1040">
        <v>61</v>
      </c>
      <c r="Z1040">
        <v>4</v>
      </c>
      <c r="AA1040">
        <v>23</v>
      </c>
      <c r="AD1040">
        <v>50</v>
      </c>
      <c r="AE1040">
        <v>1039</v>
      </c>
      <c r="AF1040" s="16" t="s">
        <v>3143</v>
      </c>
      <c r="AG1040" s="16"/>
      <c r="AH1040" s="16"/>
      <c r="AI1040" s="16" t="str">
        <f t="shared" si="64"/>
        <v>(144,4,2,19,64,61,23, null, 50, 'Chambers 2025 UK',2025, '2024-02-08','2024-02-08','".Carbon::now()."','".Carbon::now()."'),</v>
      </c>
      <c r="AJ1040" s="16" t="str">
        <f t="shared" si="65"/>
        <v>('".DB::select("SELECT id_status FROM `status` WHERE `element_type` = 'task' AND status_type = 'client' AND name ='PRE-FORECAST'")[0]-&gt;id_status."',1039,1),</v>
      </c>
      <c r="AK1040" s="16" t="str">
        <f t="shared" si="66"/>
        <v/>
      </c>
      <c r="AL1040" s="16" t="str">
        <f t="shared" si="67"/>
        <v/>
      </c>
    </row>
    <row r="1041" spans="1:38" x14ac:dyDescent="0.25">
      <c r="A1041" s="16" t="s">
        <v>365</v>
      </c>
      <c r="B1041" s="16" t="s">
        <v>62</v>
      </c>
      <c r="C1041" s="16" t="s">
        <v>41</v>
      </c>
      <c r="D1041" s="16" t="s">
        <v>349</v>
      </c>
      <c r="E1041" s="16" t="s">
        <v>1274</v>
      </c>
      <c r="F1041" s="16" t="s">
        <v>77</v>
      </c>
      <c r="G1041" s="16" t="s">
        <v>268</v>
      </c>
      <c r="H1041" s="16" t="s">
        <v>324</v>
      </c>
      <c r="I1041" s="16" t="s">
        <v>73</v>
      </c>
      <c r="J1041" s="16" t="s">
        <v>66</v>
      </c>
      <c r="M1041" s="16" t="s">
        <v>54</v>
      </c>
      <c r="N1041" s="7">
        <v>45330</v>
      </c>
      <c r="O1041" s="9">
        <v>45330</v>
      </c>
      <c r="P1041" t="s">
        <v>3129</v>
      </c>
      <c r="Q1041">
        <v>1</v>
      </c>
      <c r="R1041">
        <v>33</v>
      </c>
      <c r="S1041">
        <v>4</v>
      </c>
      <c r="T1041" t="s">
        <v>4945</v>
      </c>
      <c r="U1041">
        <v>144</v>
      </c>
      <c r="V1041">
        <v>2</v>
      </c>
      <c r="W1041">
        <v>19</v>
      </c>
      <c r="X1041">
        <v>64</v>
      </c>
      <c r="Y1041">
        <v>84</v>
      </c>
      <c r="Z1041">
        <v>4</v>
      </c>
      <c r="AA1041">
        <v>23</v>
      </c>
      <c r="AD1041">
        <v>50</v>
      </c>
      <c r="AE1041">
        <v>1040</v>
      </c>
      <c r="AF1041" s="16" t="s">
        <v>3143</v>
      </c>
      <c r="AG1041" s="16"/>
      <c r="AH1041" s="16"/>
      <c r="AI1041" s="16" t="str">
        <f t="shared" si="64"/>
        <v>(144,4,2,19,64,84,23, null, 50, 'Chambers 2025 UK',2025, '2024-02-08','2024-02-08','".Carbon::now()."','".Carbon::now()."'),</v>
      </c>
      <c r="AJ1041" s="16" t="str">
        <f t="shared" si="65"/>
        <v>('".DB::select("SELECT id_status FROM `status` WHERE `element_type` = 'task' AND status_type = 'client' AND name ='PRE-FORECAST'")[0]-&gt;id_status."',1040,1),</v>
      </c>
      <c r="AK1041" s="16" t="str">
        <f t="shared" si="66"/>
        <v/>
      </c>
      <c r="AL1041" s="16" t="str">
        <f t="shared" si="67"/>
        <v/>
      </c>
    </row>
    <row r="1042" spans="1:38" x14ac:dyDescent="0.25">
      <c r="A1042" s="16" t="s">
        <v>365</v>
      </c>
      <c r="B1042" s="16" t="s">
        <v>62</v>
      </c>
      <c r="C1042" s="16" t="s">
        <v>41</v>
      </c>
      <c r="D1042" s="16" t="s">
        <v>349</v>
      </c>
      <c r="E1042" s="16" t="s">
        <v>1274</v>
      </c>
      <c r="F1042" s="16" t="s">
        <v>77</v>
      </c>
      <c r="G1042" s="16" t="s">
        <v>268</v>
      </c>
      <c r="H1042" s="16" t="s">
        <v>64</v>
      </c>
      <c r="I1042" s="16" t="s">
        <v>73</v>
      </c>
      <c r="J1042" s="16" t="s">
        <v>66</v>
      </c>
      <c r="M1042" s="16" t="s">
        <v>54</v>
      </c>
      <c r="N1042" s="7">
        <v>45330</v>
      </c>
      <c r="O1042" s="9">
        <v>45330</v>
      </c>
      <c r="P1042" t="s">
        <v>3129</v>
      </c>
      <c r="Q1042">
        <v>1</v>
      </c>
      <c r="R1042">
        <v>33</v>
      </c>
      <c r="S1042">
        <v>4</v>
      </c>
      <c r="T1042" t="s">
        <v>4945</v>
      </c>
      <c r="U1042">
        <v>144</v>
      </c>
      <c r="V1042">
        <v>2</v>
      </c>
      <c r="W1042">
        <v>19</v>
      </c>
      <c r="X1042">
        <v>64</v>
      </c>
      <c r="Y1042">
        <v>93</v>
      </c>
      <c r="Z1042">
        <v>4</v>
      </c>
      <c r="AA1042">
        <v>23</v>
      </c>
      <c r="AD1042">
        <v>50</v>
      </c>
      <c r="AE1042">
        <v>1041</v>
      </c>
      <c r="AF1042" s="16" t="s">
        <v>3143</v>
      </c>
      <c r="AG1042" s="16"/>
      <c r="AH1042" s="16"/>
      <c r="AI1042" s="16" t="str">
        <f t="shared" si="64"/>
        <v>(144,4,2,19,64,93,23, null, 50, 'Chambers 2025 UK',2025, '2024-02-08','2024-02-08','".Carbon::now()."','".Carbon::now()."'),</v>
      </c>
      <c r="AJ1042" s="16" t="str">
        <f t="shared" si="65"/>
        <v>('".DB::select("SELECT id_status FROM `status` WHERE `element_type` = 'task' AND status_type = 'client' AND name ='PRE-FORECAST'")[0]-&gt;id_status."',1041,1),</v>
      </c>
      <c r="AK1042" s="16" t="str">
        <f t="shared" si="66"/>
        <v/>
      </c>
      <c r="AL1042" s="16" t="str">
        <f t="shared" si="67"/>
        <v/>
      </c>
    </row>
    <row r="1043" spans="1:38" x14ac:dyDescent="0.25">
      <c r="A1043" s="16" t="s">
        <v>365</v>
      </c>
      <c r="B1043" s="16" t="s">
        <v>62</v>
      </c>
      <c r="C1043" s="16" t="s">
        <v>41</v>
      </c>
      <c r="D1043" s="16" t="s">
        <v>349</v>
      </c>
      <c r="E1043" s="16" t="s">
        <v>1274</v>
      </c>
      <c r="F1043" s="16" t="s">
        <v>77</v>
      </c>
      <c r="G1043" s="16" t="s">
        <v>268</v>
      </c>
      <c r="H1043" s="16" t="s">
        <v>414</v>
      </c>
      <c r="I1043" s="16" t="s">
        <v>73</v>
      </c>
      <c r="J1043" s="16" t="s">
        <v>66</v>
      </c>
      <c r="M1043" s="16" t="s">
        <v>54</v>
      </c>
      <c r="N1043" s="7">
        <v>45330</v>
      </c>
      <c r="O1043" s="9">
        <v>45330</v>
      </c>
      <c r="P1043" t="s">
        <v>3129</v>
      </c>
      <c r="Q1043">
        <v>1</v>
      </c>
      <c r="R1043">
        <v>33</v>
      </c>
      <c r="S1043">
        <v>4</v>
      </c>
      <c r="T1043" t="s">
        <v>4945</v>
      </c>
      <c r="U1043">
        <v>144</v>
      </c>
      <c r="V1043">
        <v>2</v>
      </c>
      <c r="W1043">
        <v>19</v>
      </c>
      <c r="X1043">
        <v>64</v>
      </c>
      <c r="Y1043">
        <v>136</v>
      </c>
      <c r="Z1043">
        <v>4</v>
      </c>
      <c r="AA1043">
        <v>23</v>
      </c>
      <c r="AD1043">
        <v>50</v>
      </c>
      <c r="AE1043">
        <v>1042</v>
      </c>
      <c r="AF1043" s="16" t="s">
        <v>3143</v>
      </c>
      <c r="AG1043" s="16"/>
      <c r="AH1043" s="16"/>
      <c r="AI1043" s="16" t="str">
        <f t="shared" si="64"/>
        <v>(144,4,2,19,64,136,23, null, 50, 'Chambers 2025 UK',2025, '2024-02-08','2024-02-08','".Carbon::now()."','".Carbon::now()."'),</v>
      </c>
      <c r="AJ1043" s="16" t="str">
        <f t="shared" si="65"/>
        <v>('".DB::select("SELECT id_status FROM `status` WHERE `element_type` = 'task' AND status_type = 'client' AND name ='PRE-FORECAST'")[0]-&gt;id_status."',1042,1),</v>
      </c>
      <c r="AK1043" s="16" t="str">
        <f t="shared" si="66"/>
        <v/>
      </c>
      <c r="AL1043" s="16" t="str">
        <f t="shared" si="67"/>
        <v/>
      </c>
    </row>
    <row r="1044" spans="1:38" x14ac:dyDescent="0.25">
      <c r="A1044" s="16" t="s">
        <v>365</v>
      </c>
      <c r="B1044" s="16" t="s">
        <v>62</v>
      </c>
      <c r="C1044" s="16" t="s">
        <v>41</v>
      </c>
      <c r="D1044" s="16" t="s">
        <v>349</v>
      </c>
      <c r="E1044" s="16" t="s">
        <v>1274</v>
      </c>
      <c r="F1044" s="16" t="s">
        <v>77</v>
      </c>
      <c r="G1044" s="16" t="s">
        <v>268</v>
      </c>
      <c r="H1044" s="16" t="s">
        <v>415</v>
      </c>
      <c r="I1044" s="16" t="s">
        <v>73</v>
      </c>
      <c r="J1044" s="16" t="s">
        <v>66</v>
      </c>
      <c r="M1044" s="16" t="s">
        <v>54</v>
      </c>
      <c r="N1044" s="7">
        <v>45330</v>
      </c>
      <c r="O1044" s="9">
        <v>45330</v>
      </c>
      <c r="P1044" t="s">
        <v>3129</v>
      </c>
      <c r="Q1044">
        <v>1</v>
      </c>
      <c r="R1044">
        <v>33</v>
      </c>
      <c r="S1044">
        <v>4</v>
      </c>
      <c r="T1044" t="s">
        <v>4945</v>
      </c>
      <c r="U1044">
        <v>144</v>
      </c>
      <c r="V1044">
        <v>2</v>
      </c>
      <c r="W1044">
        <v>19</v>
      </c>
      <c r="X1044">
        <v>64</v>
      </c>
      <c r="Y1044">
        <v>177</v>
      </c>
      <c r="Z1044">
        <v>4</v>
      </c>
      <c r="AA1044">
        <v>23</v>
      </c>
      <c r="AD1044">
        <v>50</v>
      </c>
      <c r="AE1044">
        <v>1043</v>
      </c>
      <c r="AF1044" s="16" t="s">
        <v>3143</v>
      </c>
      <c r="AG1044" s="16"/>
      <c r="AH1044" s="16"/>
      <c r="AI1044" s="16" t="str">
        <f t="shared" si="64"/>
        <v>(144,4,2,19,64,177,23, null, 50, 'Chambers 2025 UK',2025, '2024-02-08','2024-02-08','".Carbon::now()."','".Carbon::now()."'),</v>
      </c>
      <c r="AJ1044" s="16" t="str">
        <f t="shared" si="65"/>
        <v>('".DB::select("SELECT id_status FROM `status` WHERE `element_type` = 'task' AND status_type = 'client' AND name ='PRE-FORECAST'")[0]-&gt;id_status."',1043,1),</v>
      </c>
      <c r="AK1044" s="16" t="str">
        <f t="shared" si="66"/>
        <v/>
      </c>
      <c r="AL1044" s="16" t="str">
        <f t="shared" si="67"/>
        <v/>
      </c>
    </row>
    <row r="1045" spans="1:38" x14ac:dyDescent="0.25">
      <c r="A1045" s="16" t="s">
        <v>365</v>
      </c>
      <c r="B1045" s="16" t="s">
        <v>62</v>
      </c>
      <c r="C1045" s="16" t="s">
        <v>41</v>
      </c>
      <c r="D1045" s="16" t="s">
        <v>349</v>
      </c>
      <c r="E1045" s="16" t="s">
        <v>1274</v>
      </c>
      <c r="F1045" s="16" t="s">
        <v>77</v>
      </c>
      <c r="G1045" s="16" t="s">
        <v>268</v>
      </c>
      <c r="H1045" s="16" t="s">
        <v>97</v>
      </c>
      <c r="I1045" s="16" t="s">
        <v>73</v>
      </c>
      <c r="J1045" s="16" t="s">
        <v>66</v>
      </c>
      <c r="M1045" s="16" t="s">
        <v>54</v>
      </c>
      <c r="N1045" s="7">
        <v>45330</v>
      </c>
      <c r="O1045" s="9">
        <v>45330</v>
      </c>
      <c r="P1045" t="s">
        <v>3129</v>
      </c>
      <c r="Q1045">
        <v>1</v>
      </c>
      <c r="R1045">
        <v>33</v>
      </c>
      <c r="S1045">
        <v>4</v>
      </c>
      <c r="T1045" t="s">
        <v>4945</v>
      </c>
      <c r="U1045">
        <v>144</v>
      </c>
      <c r="V1045">
        <v>2</v>
      </c>
      <c r="W1045">
        <v>19</v>
      </c>
      <c r="X1045">
        <v>64</v>
      </c>
      <c r="Y1045">
        <v>373</v>
      </c>
      <c r="Z1045">
        <v>4</v>
      </c>
      <c r="AA1045">
        <v>23</v>
      </c>
      <c r="AD1045">
        <v>50</v>
      </c>
      <c r="AE1045">
        <v>1044</v>
      </c>
      <c r="AF1045" s="16" t="s">
        <v>3143</v>
      </c>
      <c r="AG1045" s="16"/>
      <c r="AH1045" s="16"/>
      <c r="AI1045" s="16" t="str">
        <f t="shared" si="64"/>
        <v>(144,4,2,19,64,373,23, null, 50, 'Chambers 2025 UK',2025, '2024-02-08','2024-02-08','".Carbon::now()."','".Carbon::now()."'),</v>
      </c>
      <c r="AJ1045" s="16" t="str">
        <f t="shared" si="65"/>
        <v>('".DB::select("SELECT id_status FROM `status` WHERE `element_type` = 'task' AND status_type = 'client' AND name ='PRE-FORECAST'")[0]-&gt;id_status."',1044,1),</v>
      </c>
      <c r="AK1045" s="16" t="str">
        <f t="shared" si="66"/>
        <v/>
      </c>
      <c r="AL1045" s="16" t="str">
        <f t="shared" si="67"/>
        <v/>
      </c>
    </row>
    <row r="1046" spans="1:38" x14ac:dyDescent="0.25">
      <c r="A1046" s="16" t="s">
        <v>365</v>
      </c>
      <c r="B1046" s="16" t="s">
        <v>62</v>
      </c>
      <c r="C1046" s="16" t="s">
        <v>41</v>
      </c>
      <c r="D1046" s="16" t="s">
        <v>349</v>
      </c>
      <c r="E1046" s="16" t="s">
        <v>1274</v>
      </c>
      <c r="F1046" s="16" t="s">
        <v>77</v>
      </c>
      <c r="G1046" s="16" t="s">
        <v>78</v>
      </c>
      <c r="H1046" s="16" t="s">
        <v>238</v>
      </c>
      <c r="I1046" s="16" t="s">
        <v>73</v>
      </c>
      <c r="J1046" s="16" t="s">
        <v>66</v>
      </c>
      <c r="M1046" s="16" t="s">
        <v>54</v>
      </c>
      <c r="N1046" s="7">
        <v>45330</v>
      </c>
      <c r="O1046" s="9">
        <v>45330</v>
      </c>
      <c r="P1046" t="s">
        <v>3129</v>
      </c>
      <c r="Q1046">
        <v>1</v>
      </c>
      <c r="R1046">
        <v>33</v>
      </c>
      <c r="S1046">
        <v>4</v>
      </c>
      <c r="T1046" t="s">
        <v>4945</v>
      </c>
      <c r="U1046">
        <v>144</v>
      </c>
      <c r="V1046">
        <v>2</v>
      </c>
      <c r="W1046">
        <v>19</v>
      </c>
      <c r="X1046">
        <v>114</v>
      </c>
      <c r="Y1046">
        <v>43</v>
      </c>
      <c r="Z1046">
        <v>4</v>
      </c>
      <c r="AA1046">
        <v>23</v>
      </c>
      <c r="AD1046">
        <v>50</v>
      </c>
      <c r="AE1046">
        <v>1045</v>
      </c>
      <c r="AF1046" s="16" t="s">
        <v>3143</v>
      </c>
      <c r="AG1046" s="16"/>
      <c r="AH1046" s="16"/>
      <c r="AI1046" s="16" t="str">
        <f t="shared" si="64"/>
        <v>(144,4,2,19,114,43,23, null, 50, 'Chambers 2025 UK',2025, '2024-02-08','2024-02-08','".Carbon::now()."','".Carbon::now()."'),</v>
      </c>
      <c r="AJ1046" s="16" t="str">
        <f t="shared" si="65"/>
        <v>('".DB::select("SELECT id_status FROM `status` WHERE `element_type` = 'task' AND status_type = 'client' AND name ='PRE-FORECAST'")[0]-&gt;id_status."',1045,1),</v>
      </c>
      <c r="AK1046" s="16" t="str">
        <f t="shared" si="66"/>
        <v/>
      </c>
      <c r="AL1046" s="16" t="str">
        <f t="shared" si="67"/>
        <v/>
      </c>
    </row>
    <row r="1047" spans="1:38" x14ac:dyDescent="0.25">
      <c r="A1047" s="16" t="s">
        <v>365</v>
      </c>
      <c r="B1047" s="16" t="s">
        <v>62</v>
      </c>
      <c r="C1047" s="16" t="s">
        <v>41</v>
      </c>
      <c r="D1047" s="16" t="s">
        <v>349</v>
      </c>
      <c r="E1047" s="16" t="s">
        <v>1274</v>
      </c>
      <c r="F1047" s="16" t="s">
        <v>77</v>
      </c>
      <c r="G1047" s="16" t="s">
        <v>78</v>
      </c>
      <c r="H1047" s="16" t="s">
        <v>276</v>
      </c>
      <c r="I1047" s="16" t="s">
        <v>73</v>
      </c>
      <c r="J1047" s="16" t="s">
        <v>66</v>
      </c>
      <c r="M1047" s="16" t="s">
        <v>54</v>
      </c>
      <c r="N1047" s="7">
        <v>45330</v>
      </c>
      <c r="O1047" s="9">
        <v>45330</v>
      </c>
      <c r="P1047" t="s">
        <v>3129</v>
      </c>
      <c r="Q1047">
        <v>1</v>
      </c>
      <c r="R1047">
        <v>33</v>
      </c>
      <c r="S1047">
        <v>4</v>
      </c>
      <c r="T1047" t="s">
        <v>4945</v>
      </c>
      <c r="U1047">
        <v>144</v>
      </c>
      <c r="V1047">
        <v>2</v>
      </c>
      <c r="W1047">
        <v>19</v>
      </c>
      <c r="X1047">
        <v>114</v>
      </c>
      <c r="Y1047">
        <v>107</v>
      </c>
      <c r="Z1047">
        <v>4</v>
      </c>
      <c r="AA1047">
        <v>23</v>
      </c>
      <c r="AD1047">
        <v>50</v>
      </c>
      <c r="AE1047">
        <v>1046</v>
      </c>
      <c r="AF1047" s="16" t="s">
        <v>3143</v>
      </c>
      <c r="AG1047" s="16"/>
      <c r="AH1047" s="16"/>
      <c r="AI1047" s="16" t="str">
        <f t="shared" si="64"/>
        <v>(144,4,2,19,114,107,23, null, 50, 'Chambers 2025 UK',2025, '2024-02-08','2024-02-08','".Carbon::now()."','".Carbon::now()."'),</v>
      </c>
      <c r="AJ1047" s="16" t="str">
        <f t="shared" si="65"/>
        <v>('".DB::select("SELECT id_status FROM `status` WHERE `element_type` = 'task' AND status_type = 'client' AND name ='PRE-FORECAST'")[0]-&gt;id_status."',1046,1),</v>
      </c>
      <c r="AK1047" s="16" t="str">
        <f t="shared" si="66"/>
        <v/>
      </c>
      <c r="AL1047" s="16" t="str">
        <f t="shared" si="67"/>
        <v/>
      </c>
    </row>
    <row r="1048" spans="1:38" x14ac:dyDescent="0.25">
      <c r="A1048" s="16" t="s">
        <v>365</v>
      </c>
      <c r="B1048" s="16" t="s">
        <v>62</v>
      </c>
      <c r="C1048" s="16" t="s">
        <v>41</v>
      </c>
      <c r="D1048" s="16" t="s">
        <v>349</v>
      </c>
      <c r="E1048" s="16" t="s">
        <v>1274</v>
      </c>
      <c r="F1048" s="16" t="s">
        <v>77</v>
      </c>
      <c r="G1048" s="16" t="s">
        <v>78</v>
      </c>
      <c r="H1048" s="16" t="s">
        <v>418</v>
      </c>
      <c r="I1048" s="16" t="s">
        <v>73</v>
      </c>
      <c r="J1048" s="16" t="s">
        <v>66</v>
      </c>
      <c r="M1048" s="16" t="s">
        <v>54</v>
      </c>
      <c r="N1048" s="7">
        <v>45330</v>
      </c>
      <c r="O1048" s="9">
        <v>45330</v>
      </c>
      <c r="P1048" t="s">
        <v>3129</v>
      </c>
      <c r="Q1048">
        <v>1</v>
      </c>
      <c r="R1048">
        <v>33</v>
      </c>
      <c r="S1048">
        <v>4</v>
      </c>
      <c r="T1048" t="s">
        <v>4945</v>
      </c>
      <c r="U1048">
        <v>144</v>
      </c>
      <c r="V1048">
        <v>2</v>
      </c>
      <c r="W1048">
        <v>19</v>
      </c>
      <c r="X1048">
        <v>114</v>
      </c>
      <c r="Y1048">
        <v>130</v>
      </c>
      <c r="Z1048">
        <v>4</v>
      </c>
      <c r="AA1048">
        <v>23</v>
      </c>
      <c r="AD1048">
        <v>50</v>
      </c>
      <c r="AE1048">
        <v>1047</v>
      </c>
      <c r="AF1048" s="16" t="s">
        <v>3143</v>
      </c>
      <c r="AG1048" s="16"/>
      <c r="AH1048" s="16"/>
      <c r="AI1048" s="16" t="str">
        <f t="shared" si="64"/>
        <v>(144,4,2,19,114,130,23, null, 50, 'Chambers 2025 UK',2025, '2024-02-08','2024-02-08','".Carbon::now()."','".Carbon::now()."'),</v>
      </c>
      <c r="AJ1048" s="16" t="str">
        <f t="shared" si="65"/>
        <v>('".DB::select("SELECT id_status FROM `status` WHERE `element_type` = 'task' AND status_type = 'client' AND name ='PRE-FORECAST'")[0]-&gt;id_status."',1047,1),</v>
      </c>
      <c r="AK1048" s="16" t="str">
        <f t="shared" si="66"/>
        <v/>
      </c>
      <c r="AL1048" s="16" t="str">
        <f t="shared" si="67"/>
        <v/>
      </c>
    </row>
    <row r="1049" spans="1:38" x14ac:dyDescent="0.25">
      <c r="A1049" s="16" t="s">
        <v>365</v>
      </c>
      <c r="B1049" s="16" t="s">
        <v>62</v>
      </c>
      <c r="C1049" s="16" t="s">
        <v>41</v>
      </c>
      <c r="D1049" s="16" t="s">
        <v>349</v>
      </c>
      <c r="E1049" s="16" t="s">
        <v>1274</v>
      </c>
      <c r="F1049" s="16" t="s">
        <v>77</v>
      </c>
      <c r="G1049" s="16" t="s">
        <v>78</v>
      </c>
      <c r="H1049" s="16" t="s">
        <v>278</v>
      </c>
      <c r="I1049" s="16" t="s">
        <v>73</v>
      </c>
      <c r="J1049" s="16" t="s">
        <v>66</v>
      </c>
      <c r="M1049" s="16" t="s">
        <v>54</v>
      </c>
      <c r="N1049" s="7">
        <v>45330</v>
      </c>
      <c r="O1049" s="9">
        <v>45330</v>
      </c>
      <c r="P1049" t="s">
        <v>3129</v>
      </c>
      <c r="Q1049">
        <v>1</v>
      </c>
      <c r="R1049">
        <v>33</v>
      </c>
      <c r="S1049">
        <v>4</v>
      </c>
      <c r="T1049" t="s">
        <v>4945</v>
      </c>
      <c r="U1049">
        <v>144</v>
      </c>
      <c r="V1049">
        <v>2</v>
      </c>
      <c r="W1049">
        <v>19</v>
      </c>
      <c r="X1049">
        <v>114</v>
      </c>
      <c r="Y1049">
        <v>199</v>
      </c>
      <c r="Z1049">
        <v>4</v>
      </c>
      <c r="AA1049">
        <v>23</v>
      </c>
      <c r="AD1049">
        <v>50</v>
      </c>
      <c r="AE1049">
        <v>1048</v>
      </c>
      <c r="AF1049" s="16" t="s">
        <v>3143</v>
      </c>
      <c r="AG1049" s="16"/>
      <c r="AH1049" s="16"/>
      <c r="AI1049" s="16" t="str">
        <f t="shared" si="64"/>
        <v>(144,4,2,19,114,199,23, null, 50, 'Chambers 2025 UK',2025, '2024-02-08','2024-02-08','".Carbon::now()."','".Carbon::now()."'),</v>
      </c>
      <c r="AJ1049" s="16" t="str">
        <f t="shared" si="65"/>
        <v>('".DB::select("SELECT id_status FROM `status` WHERE `element_type` = 'task' AND status_type = 'client' AND name ='PRE-FORECAST'")[0]-&gt;id_status."',1048,1),</v>
      </c>
      <c r="AK1049" s="16" t="str">
        <f t="shared" si="66"/>
        <v/>
      </c>
      <c r="AL1049" s="16" t="str">
        <f t="shared" si="67"/>
        <v/>
      </c>
    </row>
    <row r="1050" spans="1:38" x14ac:dyDescent="0.25">
      <c r="A1050" s="16" t="s">
        <v>365</v>
      </c>
      <c r="B1050" s="16" t="s">
        <v>62</v>
      </c>
      <c r="C1050" s="16" t="s">
        <v>41</v>
      </c>
      <c r="D1050" s="16" t="s">
        <v>349</v>
      </c>
      <c r="E1050" s="16" t="s">
        <v>1274</v>
      </c>
      <c r="F1050" s="16" t="s">
        <v>77</v>
      </c>
      <c r="G1050" s="16" t="s">
        <v>78</v>
      </c>
      <c r="H1050" s="16" t="s">
        <v>342</v>
      </c>
      <c r="I1050" s="16" t="s">
        <v>73</v>
      </c>
      <c r="J1050" s="16" t="s">
        <v>66</v>
      </c>
      <c r="M1050" s="16" t="s">
        <v>54</v>
      </c>
      <c r="N1050" s="7">
        <v>45330</v>
      </c>
      <c r="O1050" s="9">
        <v>45330</v>
      </c>
      <c r="P1050" t="s">
        <v>3129</v>
      </c>
      <c r="Q1050">
        <v>1</v>
      </c>
      <c r="R1050">
        <v>33</v>
      </c>
      <c r="S1050">
        <v>4</v>
      </c>
      <c r="T1050" t="s">
        <v>4945</v>
      </c>
      <c r="U1050">
        <v>144</v>
      </c>
      <c r="V1050">
        <v>2</v>
      </c>
      <c r="W1050">
        <v>19</v>
      </c>
      <c r="X1050">
        <v>114</v>
      </c>
      <c r="Y1050">
        <v>240</v>
      </c>
      <c r="Z1050">
        <v>4</v>
      </c>
      <c r="AA1050">
        <v>23</v>
      </c>
      <c r="AD1050">
        <v>50</v>
      </c>
      <c r="AE1050">
        <v>1049</v>
      </c>
      <c r="AF1050" s="16" t="s">
        <v>3143</v>
      </c>
      <c r="AG1050" s="16"/>
      <c r="AH1050" s="16"/>
      <c r="AI1050" s="16" t="str">
        <f t="shared" si="64"/>
        <v>(144,4,2,19,114,240,23, null, 50, 'Chambers 2025 UK',2025, '2024-02-08','2024-02-08','".Carbon::now()."','".Carbon::now()."'),</v>
      </c>
      <c r="AJ1050" s="16" t="str">
        <f t="shared" si="65"/>
        <v>('".DB::select("SELECT id_status FROM `status` WHERE `element_type` = 'task' AND status_type = 'client' AND name ='PRE-FORECAST'")[0]-&gt;id_status."',1049,1),</v>
      </c>
      <c r="AK1050" s="16" t="str">
        <f t="shared" si="66"/>
        <v/>
      </c>
      <c r="AL1050" s="16" t="str">
        <f t="shared" si="67"/>
        <v/>
      </c>
    </row>
    <row r="1051" spans="1:38" x14ac:dyDescent="0.25">
      <c r="A1051" s="16" t="s">
        <v>365</v>
      </c>
      <c r="B1051" s="16" t="s">
        <v>62</v>
      </c>
      <c r="C1051" s="16" t="s">
        <v>41</v>
      </c>
      <c r="D1051" s="16" t="s">
        <v>349</v>
      </c>
      <c r="E1051" s="16" t="s">
        <v>1274</v>
      </c>
      <c r="F1051" s="16" t="s">
        <v>77</v>
      </c>
      <c r="G1051" s="16" t="s">
        <v>78</v>
      </c>
      <c r="H1051" s="16" t="s">
        <v>421</v>
      </c>
      <c r="I1051" s="16" t="s">
        <v>73</v>
      </c>
      <c r="J1051" s="16" t="s">
        <v>66</v>
      </c>
      <c r="M1051" s="16" t="s">
        <v>54</v>
      </c>
      <c r="N1051" s="7">
        <v>45330</v>
      </c>
      <c r="O1051" s="9">
        <v>45330</v>
      </c>
      <c r="P1051" t="s">
        <v>3129</v>
      </c>
      <c r="Q1051">
        <v>1</v>
      </c>
      <c r="R1051">
        <v>33</v>
      </c>
      <c r="S1051">
        <v>4</v>
      </c>
      <c r="T1051" t="s">
        <v>4945</v>
      </c>
      <c r="U1051">
        <v>144</v>
      </c>
      <c r="V1051">
        <v>2</v>
      </c>
      <c r="W1051">
        <v>19</v>
      </c>
      <c r="X1051">
        <v>114</v>
      </c>
      <c r="Y1051">
        <v>241</v>
      </c>
      <c r="Z1051">
        <v>4</v>
      </c>
      <c r="AA1051">
        <v>23</v>
      </c>
      <c r="AD1051">
        <v>50</v>
      </c>
      <c r="AE1051">
        <v>1050</v>
      </c>
      <c r="AF1051" s="16" t="s">
        <v>3143</v>
      </c>
      <c r="AG1051" s="16"/>
      <c r="AH1051" s="16"/>
      <c r="AI1051" s="16" t="str">
        <f t="shared" si="64"/>
        <v>(144,4,2,19,114,241,23, null, 50, 'Chambers 2025 UK',2025, '2024-02-08','2024-02-08','".Carbon::now()."','".Carbon::now()."'),</v>
      </c>
      <c r="AJ1051" s="16" t="str">
        <f t="shared" si="65"/>
        <v>('".DB::select("SELECT id_status FROM `status` WHERE `element_type` = 'task' AND status_type = 'client' AND name ='PRE-FORECAST'")[0]-&gt;id_status."',1050,1),</v>
      </c>
      <c r="AK1051" s="16" t="str">
        <f t="shared" si="66"/>
        <v/>
      </c>
      <c r="AL1051" s="16" t="str">
        <f t="shared" si="67"/>
        <v/>
      </c>
    </row>
    <row r="1052" spans="1:38" x14ac:dyDescent="0.25">
      <c r="A1052" s="16" t="s">
        <v>365</v>
      </c>
      <c r="B1052" s="16" t="s">
        <v>62</v>
      </c>
      <c r="C1052" s="16" t="s">
        <v>41</v>
      </c>
      <c r="D1052" s="16" t="s">
        <v>349</v>
      </c>
      <c r="E1052" s="16" t="s">
        <v>1274</v>
      </c>
      <c r="F1052" s="16" t="s">
        <v>77</v>
      </c>
      <c r="G1052" s="16" t="s">
        <v>78</v>
      </c>
      <c r="H1052" s="16" t="s">
        <v>102</v>
      </c>
      <c r="I1052" s="16" t="s">
        <v>73</v>
      </c>
      <c r="J1052" s="16" t="s">
        <v>66</v>
      </c>
      <c r="M1052" s="16" t="s">
        <v>54</v>
      </c>
      <c r="N1052" s="7">
        <v>45330</v>
      </c>
      <c r="O1052" s="9">
        <v>45330</v>
      </c>
      <c r="P1052" t="s">
        <v>3129</v>
      </c>
      <c r="Q1052">
        <v>1</v>
      </c>
      <c r="R1052">
        <v>33</v>
      </c>
      <c r="S1052">
        <v>4</v>
      </c>
      <c r="T1052" t="s">
        <v>4945</v>
      </c>
      <c r="U1052">
        <v>144</v>
      </c>
      <c r="V1052">
        <v>2</v>
      </c>
      <c r="W1052">
        <v>19</v>
      </c>
      <c r="X1052">
        <v>114</v>
      </c>
      <c r="Y1052">
        <v>263</v>
      </c>
      <c r="Z1052">
        <v>4</v>
      </c>
      <c r="AA1052">
        <v>23</v>
      </c>
      <c r="AD1052">
        <v>50</v>
      </c>
      <c r="AE1052">
        <v>1051</v>
      </c>
      <c r="AF1052" s="16" t="s">
        <v>3143</v>
      </c>
      <c r="AG1052" s="16"/>
      <c r="AH1052" s="16"/>
      <c r="AI1052" s="16" t="str">
        <f t="shared" si="64"/>
        <v>(144,4,2,19,114,263,23, null, 50, 'Chambers 2025 UK',2025, '2024-02-08','2024-02-08','".Carbon::now()."','".Carbon::now()."'),</v>
      </c>
      <c r="AJ1052" s="16" t="str">
        <f t="shared" si="65"/>
        <v>('".DB::select("SELECT id_status FROM `status` WHERE `element_type` = 'task' AND status_type = 'client' AND name ='PRE-FORECAST'")[0]-&gt;id_status."',1051,1),</v>
      </c>
      <c r="AK1052" s="16" t="str">
        <f t="shared" si="66"/>
        <v/>
      </c>
      <c r="AL1052" s="16" t="str">
        <f t="shared" si="67"/>
        <v/>
      </c>
    </row>
    <row r="1053" spans="1:38" x14ac:dyDescent="0.25">
      <c r="A1053" s="16" t="s">
        <v>365</v>
      </c>
      <c r="B1053" s="16" t="s">
        <v>62</v>
      </c>
      <c r="C1053" s="16" t="s">
        <v>41</v>
      </c>
      <c r="D1053" s="16" t="s">
        <v>349</v>
      </c>
      <c r="E1053" s="16" t="s">
        <v>1274</v>
      </c>
      <c r="F1053" s="16" t="s">
        <v>77</v>
      </c>
      <c r="G1053" s="16" t="s">
        <v>78</v>
      </c>
      <c r="H1053" s="16" t="s">
        <v>317</v>
      </c>
      <c r="I1053" s="16" t="s">
        <v>73</v>
      </c>
      <c r="J1053" s="16" t="s">
        <v>66</v>
      </c>
      <c r="M1053" s="16" t="s">
        <v>54</v>
      </c>
      <c r="N1053" s="7">
        <v>45330</v>
      </c>
      <c r="O1053" s="9">
        <v>45330</v>
      </c>
      <c r="P1053" t="s">
        <v>3129</v>
      </c>
      <c r="Q1053">
        <v>1</v>
      </c>
      <c r="R1053">
        <v>33</v>
      </c>
      <c r="S1053">
        <v>4</v>
      </c>
      <c r="T1053" t="s">
        <v>4945</v>
      </c>
      <c r="U1053">
        <v>144</v>
      </c>
      <c r="V1053">
        <v>2</v>
      </c>
      <c r="W1053">
        <v>19</v>
      </c>
      <c r="X1053">
        <v>114</v>
      </c>
      <c r="Y1053">
        <v>298</v>
      </c>
      <c r="Z1053">
        <v>4</v>
      </c>
      <c r="AA1053">
        <v>23</v>
      </c>
      <c r="AD1053">
        <v>50</v>
      </c>
      <c r="AE1053">
        <v>1052</v>
      </c>
      <c r="AF1053" s="16" t="s">
        <v>3143</v>
      </c>
      <c r="AG1053" s="16"/>
      <c r="AH1053" s="16"/>
      <c r="AI1053" s="16" t="str">
        <f t="shared" si="64"/>
        <v>(144,4,2,19,114,298,23, null, 50, 'Chambers 2025 UK',2025, '2024-02-08','2024-02-08','".Carbon::now()."','".Carbon::now()."'),</v>
      </c>
      <c r="AJ1053" s="16" t="str">
        <f t="shared" si="65"/>
        <v>('".DB::select("SELECT id_status FROM `status` WHERE `element_type` = 'task' AND status_type = 'client' AND name ='PRE-FORECAST'")[0]-&gt;id_status."',1052,1),</v>
      </c>
      <c r="AK1053" s="16" t="str">
        <f t="shared" si="66"/>
        <v/>
      </c>
      <c r="AL1053" s="16" t="str">
        <f t="shared" si="67"/>
        <v/>
      </c>
    </row>
    <row r="1054" spans="1:38" x14ac:dyDescent="0.25">
      <c r="A1054" s="16" t="s">
        <v>365</v>
      </c>
      <c r="B1054" s="16" t="s">
        <v>62</v>
      </c>
      <c r="C1054" s="16" t="s">
        <v>41</v>
      </c>
      <c r="D1054" s="16" t="s">
        <v>349</v>
      </c>
      <c r="E1054" s="16" t="s">
        <v>1274</v>
      </c>
      <c r="F1054" s="16" t="s">
        <v>77</v>
      </c>
      <c r="G1054" s="16" t="s">
        <v>78</v>
      </c>
      <c r="H1054" s="16" t="s">
        <v>396</v>
      </c>
      <c r="I1054" s="16" t="s">
        <v>73</v>
      </c>
      <c r="J1054" s="16" t="s">
        <v>66</v>
      </c>
      <c r="M1054" s="16" t="s">
        <v>54</v>
      </c>
      <c r="N1054" s="7">
        <v>45330</v>
      </c>
      <c r="O1054" s="9">
        <v>45330</v>
      </c>
      <c r="P1054" t="s">
        <v>3129</v>
      </c>
      <c r="Q1054">
        <v>1</v>
      </c>
      <c r="R1054">
        <v>33</v>
      </c>
      <c r="S1054">
        <v>4</v>
      </c>
      <c r="T1054" t="s">
        <v>4945</v>
      </c>
      <c r="U1054">
        <v>144</v>
      </c>
      <c r="V1054">
        <v>2</v>
      </c>
      <c r="W1054">
        <v>19</v>
      </c>
      <c r="X1054">
        <v>114</v>
      </c>
      <c r="Y1054">
        <v>302</v>
      </c>
      <c r="Z1054">
        <v>4</v>
      </c>
      <c r="AA1054">
        <v>23</v>
      </c>
      <c r="AD1054">
        <v>50</v>
      </c>
      <c r="AE1054">
        <v>1053</v>
      </c>
      <c r="AF1054" s="16" t="s">
        <v>3143</v>
      </c>
      <c r="AG1054" s="16"/>
      <c r="AH1054" s="16"/>
      <c r="AI1054" s="16" t="str">
        <f t="shared" si="64"/>
        <v>(144,4,2,19,114,302,23, null, 50, 'Chambers 2025 UK',2025, '2024-02-08','2024-02-08','".Carbon::now()."','".Carbon::now()."'),</v>
      </c>
      <c r="AJ1054" s="16" t="str">
        <f t="shared" si="65"/>
        <v>('".DB::select("SELECT id_status FROM `status` WHERE `element_type` = 'task' AND status_type = 'client' AND name ='PRE-FORECAST'")[0]-&gt;id_status."',1053,1),</v>
      </c>
      <c r="AK1054" s="16" t="str">
        <f t="shared" si="66"/>
        <v/>
      </c>
      <c r="AL1054" s="16" t="str">
        <f t="shared" si="67"/>
        <v/>
      </c>
    </row>
    <row r="1055" spans="1:38" x14ac:dyDescent="0.25">
      <c r="A1055" s="16" t="s">
        <v>365</v>
      </c>
      <c r="B1055" s="16" t="s">
        <v>62</v>
      </c>
      <c r="C1055" s="16" t="s">
        <v>41</v>
      </c>
      <c r="D1055" s="16" t="s">
        <v>349</v>
      </c>
      <c r="E1055" s="16" t="s">
        <v>1274</v>
      </c>
      <c r="F1055" s="16" t="s">
        <v>77</v>
      </c>
      <c r="G1055" s="16" t="s">
        <v>78</v>
      </c>
      <c r="H1055" s="16" t="s">
        <v>422</v>
      </c>
      <c r="I1055" s="16" t="s">
        <v>73</v>
      </c>
      <c r="J1055" s="16" t="s">
        <v>66</v>
      </c>
      <c r="M1055" s="16" t="s">
        <v>54</v>
      </c>
      <c r="N1055" s="7">
        <v>45330</v>
      </c>
      <c r="O1055" s="9">
        <v>45330</v>
      </c>
      <c r="P1055" t="s">
        <v>3129</v>
      </c>
      <c r="Q1055">
        <v>1</v>
      </c>
      <c r="R1055">
        <v>33</v>
      </c>
      <c r="S1055">
        <v>4</v>
      </c>
      <c r="T1055" t="s">
        <v>4945</v>
      </c>
      <c r="U1055">
        <v>144</v>
      </c>
      <c r="V1055">
        <v>2</v>
      </c>
      <c r="W1055">
        <v>19</v>
      </c>
      <c r="X1055">
        <v>114</v>
      </c>
      <c r="Y1055">
        <v>308</v>
      </c>
      <c r="Z1055">
        <v>4</v>
      </c>
      <c r="AA1055">
        <v>23</v>
      </c>
      <c r="AD1055">
        <v>50</v>
      </c>
      <c r="AE1055">
        <v>1054</v>
      </c>
      <c r="AF1055" s="16" t="s">
        <v>3143</v>
      </c>
      <c r="AG1055" s="16"/>
      <c r="AH1055" s="16"/>
      <c r="AI1055" s="16" t="str">
        <f t="shared" si="64"/>
        <v>(144,4,2,19,114,308,23, null, 50, 'Chambers 2025 UK',2025, '2024-02-08','2024-02-08','".Carbon::now()."','".Carbon::now()."'),</v>
      </c>
      <c r="AJ1055" s="16" t="str">
        <f t="shared" si="65"/>
        <v>('".DB::select("SELECT id_status FROM `status` WHERE `element_type` = 'task' AND status_type = 'client' AND name ='PRE-FORECAST'")[0]-&gt;id_status."',1054,1),</v>
      </c>
      <c r="AK1055" s="16" t="str">
        <f t="shared" si="66"/>
        <v/>
      </c>
      <c r="AL1055" s="16" t="str">
        <f t="shared" si="67"/>
        <v/>
      </c>
    </row>
    <row r="1056" spans="1:38" x14ac:dyDescent="0.25">
      <c r="A1056" s="16" t="s">
        <v>365</v>
      </c>
      <c r="B1056" s="16" t="s">
        <v>62</v>
      </c>
      <c r="C1056" s="16" t="s">
        <v>41</v>
      </c>
      <c r="D1056" s="16" t="s">
        <v>349</v>
      </c>
      <c r="E1056" s="16" t="s">
        <v>1274</v>
      </c>
      <c r="F1056" s="16" t="s">
        <v>77</v>
      </c>
      <c r="G1056" s="16" t="s">
        <v>78</v>
      </c>
      <c r="H1056" s="16" t="s">
        <v>423</v>
      </c>
      <c r="I1056" s="16" t="s">
        <v>73</v>
      </c>
      <c r="J1056" s="16" t="s">
        <v>66</v>
      </c>
      <c r="M1056" s="16" t="s">
        <v>54</v>
      </c>
      <c r="N1056" s="7">
        <v>45330</v>
      </c>
      <c r="O1056" s="9">
        <v>45330</v>
      </c>
      <c r="P1056" t="s">
        <v>3129</v>
      </c>
      <c r="Q1056">
        <v>1</v>
      </c>
      <c r="R1056">
        <v>33</v>
      </c>
      <c r="S1056">
        <v>4</v>
      </c>
      <c r="T1056" t="s">
        <v>4945</v>
      </c>
      <c r="U1056">
        <v>144</v>
      </c>
      <c r="V1056">
        <v>2</v>
      </c>
      <c r="W1056">
        <v>19</v>
      </c>
      <c r="X1056">
        <v>114</v>
      </c>
      <c r="Y1056">
        <v>327</v>
      </c>
      <c r="Z1056">
        <v>4</v>
      </c>
      <c r="AA1056">
        <v>23</v>
      </c>
      <c r="AD1056">
        <v>50</v>
      </c>
      <c r="AE1056">
        <v>1055</v>
      </c>
      <c r="AF1056" s="16" t="s">
        <v>3143</v>
      </c>
      <c r="AG1056" s="16"/>
      <c r="AH1056" s="16"/>
      <c r="AI1056" s="16" t="str">
        <f t="shared" si="64"/>
        <v>(144,4,2,19,114,327,23, null, 50, 'Chambers 2025 UK',2025, '2024-02-08','2024-02-08','".Carbon::now()."','".Carbon::now()."'),</v>
      </c>
      <c r="AJ1056" s="16" t="str">
        <f t="shared" si="65"/>
        <v>('".DB::select("SELECT id_status FROM `status` WHERE `element_type` = 'task' AND status_type = 'client' AND name ='PRE-FORECAST'")[0]-&gt;id_status."',1055,1),</v>
      </c>
      <c r="AK1056" s="16" t="str">
        <f t="shared" si="66"/>
        <v/>
      </c>
      <c r="AL1056" s="16" t="str">
        <f t="shared" si="67"/>
        <v/>
      </c>
    </row>
    <row r="1057" spans="1:38" x14ac:dyDescent="0.25">
      <c r="A1057" s="16" t="s">
        <v>365</v>
      </c>
      <c r="B1057" s="16" t="s">
        <v>62</v>
      </c>
      <c r="C1057" s="16" t="s">
        <v>41</v>
      </c>
      <c r="D1057" s="16" t="s">
        <v>349</v>
      </c>
      <c r="E1057" s="16" t="s">
        <v>1274</v>
      </c>
      <c r="F1057" s="16" t="s">
        <v>77</v>
      </c>
      <c r="G1057" s="16" t="s">
        <v>78</v>
      </c>
      <c r="H1057" s="16" t="s">
        <v>424</v>
      </c>
      <c r="I1057" s="16" t="s">
        <v>73</v>
      </c>
      <c r="J1057" s="16" t="s">
        <v>66</v>
      </c>
      <c r="M1057" s="16" t="s">
        <v>54</v>
      </c>
      <c r="N1057" s="7">
        <v>45330</v>
      </c>
      <c r="O1057" s="9">
        <v>45330</v>
      </c>
      <c r="P1057" t="s">
        <v>3129</v>
      </c>
      <c r="Q1057">
        <v>1</v>
      </c>
      <c r="R1057">
        <v>33</v>
      </c>
      <c r="S1057">
        <v>4</v>
      </c>
      <c r="T1057" t="s">
        <v>4945</v>
      </c>
      <c r="U1057">
        <v>144</v>
      </c>
      <c r="V1057">
        <v>2</v>
      </c>
      <c r="W1057">
        <v>19</v>
      </c>
      <c r="X1057">
        <v>114</v>
      </c>
      <c r="Y1057">
        <v>352</v>
      </c>
      <c r="Z1057">
        <v>4</v>
      </c>
      <c r="AA1057">
        <v>23</v>
      </c>
      <c r="AD1057">
        <v>50</v>
      </c>
      <c r="AE1057">
        <v>1056</v>
      </c>
      <c r="AF1057" s="16" t="s">
        <v>3143</v>
      </c>
      <c r="AG1057" s="16"/>
      <c r="AH1057" s="16"/>
      <c r="AI1057" s="16" t="str">
        <f t="shared" si="64"/>
        <v>(144,4,2,19,114,352,23, null, 50, 'Chambers 2025 UK',2025, '2024-02-08','2024-02-08','".Carbon::now()."','".Carbon::now()."'),</v>
      </c>
      <c r="AJ1057" s="16" t="str">
        <f t="shared" si="65"/>
        <v>('".DB::select("SELECT id_status FROM `status` WHERE `element_type` = 'task' AND status_type = 'client' AND name ='PRE-FORECAST'")[0]-&gt;id_status."',1056,1),</v>
      </c>
      <c r="AK1057" s="16" t="str">
        <f t="shared" si="66"/>
        <v/>
      </c>
      <c r="AL1057" s="16" t="str">
        <f t="shared" si="67"/>
        <v/>
      </c>
    </row>
    <row r="1058" spans="1:38" x14ac:dyDescent="0.25">
      <c r="A1058" s="16" t="s">
        <v>365</v>
      </c>
      <c r="B1058" s="16" t="s">
        <v>3139</v>
      </c>
      <c r="C1058" s="16" t="s">
        <v>27</v>
      </c>
      <c r="D1058" s="16" t="s">
        <v>349</v>
      </c>
      <c r="E1058" s="16" t="s">
        <v>3291</v>
      </c>
      <c r="F1058" s="16" t="s">
        <v>155</v>
      </c>
      <c r="G1058" s="16" t="s">
        <v>262</v>
      </c>
      <c r="H1058" s="16" t="s">
        <v>1035</v>
      </c>
      <c r="I1058" s="16" t="s">
        <v>73</v>
      </c>
      <c r="J1058" s="16" t="s">
        <v>66</v>
      </c>
      <c r="M1058" s="16" t="s">
        <v>54</v>
      </c>
      <c r="N1058" s="7">
        <v>45455</v>
      </c>
      <c r="O1058" s="9">
        <v>45455</v>
      </c>
      <c r="P1058" t="s">
        <v>5030</v>
      </c>
      <c r="Q1058">
        <v>1</v>
      </c>
      <c r="R1058">
        <v>33</v>
      </c>
      <c r="S1058">
        <v>4</v>
      </c>
      <c r="T1058" t="s">
        <v>4945</v>
      </c>
      <c r="U1058">
        <v>144</v>
      </c>
      <c r="V1058">
        <v>14</v>
      </c>
      <c r="W1058">
        <v>52</v>
      </c>
      <c r="X1058">
        <v>28</v>
      </c>
      <c r="Y1058">
        <v>579</v>
      </c>
      <c r="Z1058">
        <v>4</v>
      </c>
      <c r="AA1058">
        <v>23</v>
      </c>
      <c r="AD1058">
        <v>50</v>
      </c>
      <c r="AE1058">
        <v>1057</v>
      </c>
      <c r="AF1058" s="16" t="s">
        <v>3143</v>
      </c>
      <c r="AG1058" s="16"/>
      <c r="AH1058" s="16"/>
      <c r="AI1058" s="16" t="str">
        <f t="shared" si="64"/>
        <v>(144,4,14,52,28,579,23, null, 50, 'L500 2025 Asia-Pacific',2025, '2024-06-12','2024-06-12','".Carbon::now()."','".Carbon::now()."'),</v>
      </c>
      <c r="AJ1058" s="16" t="str">
        <f t="shared" si="65"/>
        <v>('".DB::select("SELECT id_status FROM `status` WHERE `element_type` = 'task' AND status_type = 'client' AND name ='PRE-FORECAST'")[0]-&gt;id_status."',1057,1),</v>
      </c>
      <c r="AK1058" s="16" t="str">
        <f t="shared" si="66"/>
        <v/>
      </c>
      <c r="AL1058" s="16" t="str">
        <f t="shared" si="67"/>
        <v/>
      </c>
    </row>
    <row r="1059" spans="1:38" x14ac:dyDescent="0.25">
      <c r="A1059" s="16" t="s">
        <v>365</v>
      </c>
      <c r="B1059" s="16" t="s">
        <v>3139</v>
      </c>
      <c r="C1059" s="16" t="s">
        <v>27</v>
      </c>
      <c r="D1059" s="16" t="s">
        <v>349</v>
      </c>
      <c r="E1059" s="16" t="s">
        <v>3291</v>
      </c>
      <c r="F1059" s="16" t="s">
        <v>155</v>
      </c>
      <c r="G1059" s="16" t="s">
        <v>262</v>
      </c>
      <c r="H1059" s="16" t="s">
        <v>1036</v>
      </c>
      <c r="I1059" s="16" t="s">
        <v>73</v>
      </c>
      <c r="J1059" s="16" t="s">
        <v>66</v>
      </c>
      <c r="M1059" s="16" t="s">
        <v>54</v>
      </c>
      <c r="N1059" s="7">
        <v>45455</v>
      </c>
      <c r="O1059" s="9">
        <v>45455</v>
      </c>
      <c r="P1059" t="s">
        <v>5030</v>
      </c>
      <c r="Q1059">
        <v>1</v>
      </c>
      <c r="R1059">
        <v>33</v>
      </c>
      <c r="S1059">
        <v>4</v>
      </c>
      <c r="T1059" t="s">
        <v>4945</v>
      </c>
      <c r="U1059">
        <v>144</v>
      </c>
      <c r="V1059">
        <v>14</v>
      </c>
      <c r="W1059">
        <v>52</v>
      </c>
      <c r="X1059">
        <v>28</v>
      </c>
      <c r="Y1059">
        <v>746</v>
      </c>
      <c r="Z1059">
        <v>4</v>
      </c>
      <c r="AA1059">
        <v>23</v>
      </c>
      <c r="AD1059">
        <v>50</v>
      </c>
      <c r="AE1059">
        <v>1058</v>
      </c>
      <c r="AF1059" s="16" t="s">
        <v>3143</v>
      </c>
      <c r="AG1059" s="16"/>
      <c r="AH1059" s="16"/>
      <c r="AI1059" s="16" t="str">
        <f t="shared" si="64"/>
        <v>(144,4,14,52,28,746,23, null, 50, 'L500 2025 Asia-Pacific',2025, '2024-06-12','2024-06-12','".Carbon::now()."','".Carbon::now()."'),</v>
      </c>
      <c r="AJ1059" s="16" t="str">
        <f t="shared" si="65"/>
        <v>('".DB::select("SELECT id_status FROM `status` WHERE `element_type` = 'task' AND status_type = 'client' AND name ='PRE-FORECAST'")[0]-&gt;id_status."',1058,1),</v>
      </c>
      <c r="AK1059" s="16" t="str">
        <f t="shared" si="66"/>
        <v/>
      </c>
      <c r="AL1059" s="16" t="str">
        <f t="shared" si="67"/>
        <v/>
      </c>
    </row>
    <row r="1060" spans="1:38" x14ac:dyDescent="0.25">
      <c r="A1060" s="16" t="s">
        <v>365</v>
      </c>
      <c r="B1060" s="16" t="s">
        <v>3139</v>
      </c>
      <c r="C1060" s="16" t="s">
        <v>27</v>
      </c>
      <c r="D1060" s="16" t="s">
        <v>349</v>
      </c>
      <c r="E1060" s="16" t="s">
        <v>3291</v>
      </c>
      <c r="F1060" s="16" t="s">
        <v>155</v>
      </c>
      <c r="G1060" s="16" t="s">
        <v>262</v>
      </c>
      <c r="H1060" s="16" t="s">
        <v>474</v>
      </c>
      <c r="I1060" s="16" t="s">
        <v>73</v>
      </c>
      <c r="J1060" s="16" t="s">
        <v>66</v>
      </c>
      <c r="M1060" s="16" t="s">
        <v>54</v>
      </c>
      <c r="N1060" s="7">
        <v>45455</v>
      </c>
      <c r="O1060" s="9">
        <v>45455</v>
      </c>
      <c r="P1060" t="s">
        <v>5030</v>
      </c>
      <c r="Q1060">
        <v>1</v>
      </c>
      <c r="R1060">
        <v>33</v>
      </c>
      <c r="S1060">
        <v>4</v>
      </c>
      <c r="T1060" t="s">
        <v>4945</v>
      </c>
      <c r="U1060">
        <v>144</v>
      </c>
      <c r="V1060">
        <v>14</v>
      </c>
      <c r="W1060">
        <v>52</v>
      </c>
      <c r="X1060">
        <v>28</v>
      </c>
      <c r="Y1060">
        <v>758</v>
      </c>
      <c r="Z1060">
        <v>4</v>
      </c>
      <c r="AA1060">
        <v>23</v>
      </c>
      <c r="AD1060">
        <v>50</v>
      </c>
      <c r="AE1060">
        <v>1059</v>
      </c>
      <c r="AF1060" s="16" t="s">
        <v>3143</v>
      </c>
      <c r="AG1060" s="16"/>
      <c r="AH1060" s="16"/>
      <c r="AI1060" s="16" t="str">
        <f t="shared" si="64"/>
        <v>(144,4,14,52,28,758,23, null, 50, 'L500 2025 Asia-Pacific',2025, '2024-06-12','2024-06-12','".Carbon::now()."','".Carbon::now()."'),</v>
      </c>
      <c r="AJ1060" s="16" t="str">
        <f t="shared" si="65"/>
        <v>('".DB::select("SELECT id_status FROM `status` WHERE `element_type` = 'task' AND status_type = 'client' AND name ='PRE-FORECAST'")[0]-&gt;id_status."',1059,1),</v>
      </c>
      <c r="AK1060" s="16" t="str">
        <f t="shared" si="66"/>
        <v/>
      </c>
      <c r="AL1060" s="16" t="str">
        <f t="shared" si="67"/>
        <v/>
      </c>
    </row>
    <row r="1061" spans="1:38" x14ac:dyDescent="0.25">
      <c r="A1061" s="16" t="s">
        <v>365</v>
      </c>
      <c r="B1061" s="16" t="s">
        <v>3139</v>
      </c>
      <c r="C1061" s="16" t="s">
        <v>27</v>
      </c>
      <c r="D1061" s="16" t="s">
        <v>349</v>
      </c>
      <c r="E1061" s="16" t="s">
        <v>3291</v>
      </c>
      <c r="F1061" s="16" t="s">
        <v>155</v>
      </c>
      <c r="G1061" s="16" t="s">
        <v>262</v>
      </c>
      <c r="H1061" s="16" t="s">
        <v>1037</v>
      </c>
      <c r="I1061" s="16" t="s">
        <v>73</v>
      </c>
      <c r="J1061" s="16" t="s">
        <v>66</v>
      </c>
      <c r="M1061" s="16" t="s">
        <v>54</v>
      </c>
      <c r="N1061" s="7">
        <v>45455</v>
      </c>
      <c r="O1061" s="9">
        <v>45455</v>
      </c>
      <c r="P1061" t="s">
        <v>5030</v>
      </c>
      <c r="Q1061">
        <v>1</v>
      </c>
      <c r="R1061">
        <v>33</v>
      </c>
      <c r="S1061">
        <v>4</v>
      </c>
      <c r="T1061" t="s">
        <v>4945</v>
      </c>
      <c r="U1061">
        <v>144</v>
      </c>
      <c r="V1061">
        <v>14</v>
      </c>
      <c r="W1061">
        <v>52</v>
      </c>
      <c r="X1061">
        <v>28</v>
      </c>
      <c r="Y1061">
        <v>800</v>
      </c>
      <c r="Z1061">
        <v>4</v>
      </c>
      <c r="AA1061">
        <v>23</v>
      </c>
      <c r="AD1061">
        <v>50</v>
      </c>
      <c r="AE1061">
        <v>1060</v>
      </c>
      <c r="AF1061" s="16" t="s">
        <v>3143</v>
      </c>
      <c r="AG1061" s="16"/>
      <c r="AH1061" s="16"/>
      <c r="AI1061" s="16" t="str">
        <f t="shared" si="64"/>
        <v>(144,4,14,52,28,800,23, null, 50, 'L500 2025 Asia-Pacific',2025, '2024-06-12','2024-06-12','".Carbon::now()."','".Carbon::now()."'),</v>
      </c>
      <c r="AJ1061" s="16" t="str">
        <f t="shared" si="65"/>
        <v>('".DB::select("SELECT id_status FROM `status` WHERE `element_type` = 'task' AND status_type = 'client' AND name ='PRE-FORECAST'")[0]-&gt;id_status."',1060,1),</v>
      </c>
      <c r="AK1061" s="16" t="str">
        <f t="shared" si="66"/>
        <v/>
      </c>
      <c r="AL1061" s="16" t="str">
        <f t="shared" si="67"/>
        <v/>
      </c>
    </row>
    <row r="1062" spans="1:38" x14ac:dyDescent="0.25">
      <c r="A1062" s="16" t="s">
        <v>365</v>
      </c>
      <c r="B1062" s="16" t="s">
        <v>3139</v>
      </c>
      <c r="C1062" s="16" t="s">
        <v>27</v>
      </c>
      <c r="D1062" s="16" t="s">
        <v>349</v>
      </c>
      <c r="E1062" s="16" t="s">
        <v>3291</v>
      </c>
      <c r="F1062" s="16" t="s">
        <v>155</v>
      </c>
      <c r="G1062" s="16" t="s">
        <v>156</v>
      </c>
      <c r="H1062" s="16" t="s">
        <v>472</v>
      </c>
      <c r="I1062" s="16" t="s">
        <v>73</v>
      </c>
      <c r="J1062" s="16" t="s">
        <v>66</v>
      </c>
      <c r="M1062" s="16" t="s">
        <v>54</v>
      </c>
      <c r="N1062" s="7">
        <v>45455</v>
      </c>
      <c r="O1062" s="9">
        <v>45455</v>
      </c>
      <c r="P1062" t="s">
        <v>5030</v>
      </c>
      <c r="Q1062">
        <v>1</v>
      </c>
      <c r="R1062">
        <v>33</v>
      </c>
      <c r="S1062">
        <v>4</v>
      </c>
      <c r="T1062" t="s">
        <v>4945</v>
      </c>
      <c r="U1062">
        <v>144</v>
      </c>
      <c r="V1062">
        <v>14</v>
      </c>
      <c r="W1062">
        <v>52</v>
      </c>
      <c r="X1062">
        <v>100</v>
      </c>
      <c r="Y1062">
        <v>574</v>
      </c>
      <c r="Z1062">
        <v>4</v>
      </c>
      <c r="AA1062">
        <v>23</v>
      </c>
      <c r="AD1062">
        <v>50</v>
      </c>
      <c r="AE1062">
        <v>1061</v>
      </c>
      <c r="AF1062" s="16" t="s">
        <v>3143</v>
      </c>
      <c r="AG1062" s="16"/>
      <c r="AH1062" s="16"/>
      <c r="AI1062" s="16" t="str">
        <f t="shared" si="64"/>
        <v>(144,4,14,52,100,574,23, null, 50, 'L500 2025 Asia-Pacific',2025, '2024-06-12','2024-06-12','".Carbon::now()."','".Carbon::now()."'),</v>
      </c>
      <c r="AJ1062" s="16" t="str">
        <f t="shared" si="65"/>
        <v>('".DB::select("SELECT id_status FROM `status` WHERE `element_type` = 'task' AND status_type = 'client' AND name ='PRE-FORECAST'")[0]-&gt;id_status."',1061,1),</v>
      </c>
      <c r="AK1062" s="16" t="str">
        <f t="shared" si="66"/>
        <v/>
      </c>
      <c r="AL1062" s="16" t="str">
        <f t="shared" si="67"/>
        <v/>
      </c>
    </row>
    <row r="1063" spans="1:38" x14ac:dyDescent="0.25">
      <c r="A1063" s="16" t="s">
        <v>365</v>
      </c>
      <c r="B1063" s="16" t="s">
        <v>3139</v>
      </c>
      <c r="C1063" s="16" t="s">
        <v>27</v>
      </c>
      <c r="D1063" s="16" t="s">
        <v>349</v>
      </c>
      <c r="E1063" s="16" t="s">
        <v>3291</v>
      </c>
      <c r="F1063" s="16" t="s">
        <v>155</v>
      </c>
      <c r="G1063" s="16" t="s">
        <v>156</v>
      </c>
      <c r="H1063" s="16" t="s">
        <v>473</v>
      </c>
      <c r="I1063" s="16" t="s">
        <v>73</v>
      </c>
      <c r="J1063" s="16" t="s">
        <v>66</v>
      </c>
      <c r="M1063" s="16" t="s">
        <v>54</v>
      </c>
      <c r="N1063" s="7">
        <v>45455</v>
      </c>
      <c r="O1063" s="9">
        <v>45455</v>
      </c>
      <c r="P1063" t="s">
        <v>5030</v>
      </c>
      <c r="Q1063">
        <v>1</v>
      </c>
      <c r="R1063">
        <v>33</v>
      </c>
      <c r="S1063">
        <v>4</v>
      </c>
      <c r="T1063" t="s">
        <v>4945</v>
      </c>
      <c r="U1063">
        <v>144</v>
      </c>
      <c r="V1063">
        <v>14</v>
      </c>
      <c r="W1063">
        <v>52</v>
      </c>
      <c r="X1063">
        <v>100</v>
      </c>
      <c r="Y1063">
        <v>744</v>
      </c>
      <c r="Z1063">
        <v>4</v>
      </c>
      <c r="AA1063">
        <v>23</v>
      </c>
      <c r="AD1063">
        <v>50</v>
      </c>
      <c r="AE1063">
        <v>1062</v>
      </c>
      <c r="AF1063" s="16" t="s">
        <v>3143</v>
      </c>
      <c r="AG1063" s="16"/>
      <c r="AH1063" s="16"/>
      <c r="AI1063" s="16" t="str">
        <f t="shared" si="64"/>
        <v>(144,4,14,52,100,744,23, null, 50, 'L500 2025 Asia-Pacific',2025, '2024-06-12','2024-06-12','".Carbon::now()."','".Carbon::now()."'),</v>
      </c>
      <c r="AJ1063" s="16" t="str">
        <f t="shared" si="65"/>
        <v>('".DB::select("SELECT id_status FROM `status` WHERE `element_type` = 'task' AND status_type = 'client' AND name ='PRE-FORECAST'")[0]-&gt;id_status."',1062,1),</v>
      </c>
      <c r="AK1063" s="16" t="str">
        <f t="shared" si="66"/>
        <v/>
      </c>
      <c r="AL1063" s="16" t="str">
        <f t="shared" si="67"/>
        <v/>
      </c>
    </row>
    <row r="1064" spans="1:38" x14ac:dyDescent="0.25">
      <c r="A1064" s="16" t="s">
        <v>365</v>
      </c>
      <c r="B1064" s="16" t="s">
        <v>3139</v>
      </c>
      <c r="C1064" s="16" t="s">
        <v>27</v>
      </c>
      <c r="D1064" s="16" t="s">
        <v>349</v>
      </c>
      <c r="E1064" s="16" t="s">
        <v>3291</v>
      </c>
      <c r="F1064" s="16" t="s">
        <v>155</v>
      </c>
      <c r="G1064" s="16" t="s">
        <v>156</v>
      </c>
      <c r="H1064" s="16" t="s">
        <v>3553</v>
      </c>
      <c r="I1064" s="16" t="s">
        <v>73</v>
      </c>
      <c r="J1064" s="16" t="s">
        <v>66</v>
      </c>
      <c r="M1064" s="16" t="s">
        <v>54</v>
      </c>
      <c r="N1064" s="7">
        <v>45455</v>
      </c>
      <c r="O1064" s="9">
        <v>45455</v>
      </c>
      <c r="P1064" t="s">
        <v>5030</v>
      </c>
      <c r="Q1064">
        <v>1</v>
      </c>
      <c r="R1064">
        <v>33</v>
      </c>
      <c r="S1064">
        <v>4</v>
      </c>
      <c r="T1064" t="s">
        <v>4945</v>
      </c>
      <c r="U1064">
        <v>144</v>
      </c>
      <c r="V1064">
        <v>14</v>
      </c>
      <c r="W1064">
        <v>52</v>
      </c>
      <c r="X1064">
        <v>100</v>
      </c>
      <c r="Y1064">
        <v>862</v>
      </c>
      <c r="Z1064">
        <v>4</v>
      </c>
      <c r="AA1064">
        <v>23</v>
      </c>
      <c r="AD1064">
        <v>50</v>
      </c>
      <c r="AE1064">
        <v>1063</v>
      </c>
      <c r="AF1064" s="16" t="s">
        <v>3143</v>
      </c>
      <c r="AG1064" s="16"/>
      <c r="AH1064" s="16"/>
      <c r="AI1064" s="16" t="str">
        <f t="shared" si="64"/>
        <v>(144,4,14,52,100,862,23, null, 50, 'L500 2025 Asia-Pacific',2025, '2024-06-12','2024-06-12','".Carbon::now()."','".Carbon::now()."'),</v>
      </c>
      <c r="AJ1064" s="16" t="str">
        <f t="shared" si="65"/>
        <v>('".DB::select("SELECT id_status FROM `status` WHERE `element_type` = 'task' AND status_type = 'client' AND name ='PRE-FORECAST'")[0]-&gt;id_status."',1063,1),</v>
      </c>
      <c r="AK1064" s="16" t="str">
        <f t="shared" si="66"/>
        <v/>
      </c>
      <c r="AL1064" s="16" t="str">
        <f t="shared" si="67"/>
        <v/>
      </c>
    </row>
    <row r="1065" spans="1:38" x14ac:dyDescent="0.25">
      <c r="A1065" s="16" t="s">
        <v>365</v>
      </c>
      <c r="B1065" s="16" t="s">
        <v>3139</v>
      </c>
      <c r="C1065" s="16" t="s">
        <v>27</v>
      </c>
      <c r="D1065" s="16" t="s">
        <v>349</v>
      </c>
      <c r="E1065" s="16" t="s">
        <v>2912</v>
      </c>
      <c r="F1065" s="16" t="s">
        <v>30</v>
      </c>
      <c r="G1065" s="16" t="s">
        <v>430</v>
      </c>
      <c r="H1065" s="16" t="s">
        <v>468</v>
      </c>
      <c r="I1065" s="16" t="s">
        <v>73</v>
      </c>
      <c r="J1065" s="16" t="s">
        <v>66</v>
      </c>
      <c r="M1065" s="16" t="s">
        <v>54</v>
      </c>
      <c r="N1065" s="7">
        <v>45510</v>
      </c>
      <c r="O1065" s="9">
        <v>45510</v>
      </c>
      <c r="P1065" t="s">
        <v>5028</v>
      </c>
      <c r="Q1065">
        <v>1</v>
      </c>
      <c r="R1065">
        <v>33</v>
      </c>
      <c r="S1065">
        <v>4</v>
      </c>
      <c r="T1065" t="s">
        <v>4945</v>
      </c>
      <c r="U1065">
        <v>144</v>
      </c>
      <c r="V1065">
        <v>14</v>
      </c>
      <c r="W1065">
        <v>56</v>
      </c>
      <c r="X1065">
        <v>11</v>
      </c>
      <c r="Y1065">
        <v>561</v>
      </c>
      <c r="Z1065">
        <v>4</v>
      </c>
      <c r="AA1065">
        <v>23</v>
      </c>
      <c r="AD1065">
        <v>50</v>
      </c>
      <c r="AE1065">
        <v>1064</v>
      </c>
      <c r="AF1065" s="16" t="s">
        <v>3143</v>
      </c>
      <c r="AG1065" s="16"/>
      <c r="AH1065" s="16"/>
      <c r="AI1065" s="16" t="str">
        <f t="shared" si="64"/>
        <v>(144,4,14,56,11,561,23, null, 50, 'L500 2025 EMEA',2025, '2024-08-06','2024-08-06','".Carbon::now()."','".Carbon::now()."'),</v>
      </c>
      <c r="AJ1065" s="16" t="str">
        <f t="shared" si="65"/>
        <v>('".DB::select("SELECT id_status FROM `status` WHERE `element_type` = 'task' AND status_type = 'client' AND name ='PRE-FORECAST'")[0]-&gt;id_status."',1064,1),</v>
      </c>
      <c r="AK1065" s="16" t="str">
        <f t="shared" si="66"/>
        <v/>
      </c>
      <c r="AL1065" s="16" t="str">
        <f t="shared" si="67"/>
        <v/>
      </c>
    </row>
    <row r="1066" spans="1:38" x14ac:dyDescent="0.25">
      <c r="A1066" s="16" t="s">
        <v>365</v>
      </c>
      <c r="B1066" s="16" t="s">
        <v>3139</v>
      </c>
      <c r="C1066" s="16" t="s">
        <v>27</v>
      </c>
      <c r="D1066" s="16" t="s">
        <v>349</v>
      </c>
      <c r="E1066" s="16" t="s">
        <v>2912</v>
      </c>
      <c r="F1066" s="16" t="s">
        <v>30</v>
      </c>
      <c r="G1066" s="16" t="s">
        <v>430</v>
      </c>
      <c r="H1066" s="16" t="s">
        <v>469</v>
      </c>
      <c r="I1066" s="16" t="s">
        <v>73</v>
      </c>
      <c r="J1066" s="16" t="s">
        <v>66</v>
      </c>
      <c r="M1066" s="16" t="s">
        <v>54</v>
      </c>
      <c r="N1066" s="7">
        <v>45510</v>
      </c>
      <c r="O1066" s="9">
        <v>45510</v>
      </c>
      <c r="P1066" t="s">
        <v>5028</v>
      </c>
      <c r="Q1066">
        <v>1</v>
      </c>
      <c r="R1066">
        <v>33</v>
      </c>
      <c r="S1066">
        <v>4</v>
      </c>
      <c r="T1066" t="s">
        <v>4945</v>
      </c>
      <c r="U1066">
        <v>144</v>
      </c>
      <c r="V1066">
        <v>14</v>
      </c>
      <c r="W1066">
        <v>56</v>
      </c>
      <c r="X1066">
        <v>11</v>
      </c>
      <c r="Y1066">
        <v>623</v>
      </c>
      <c r="Z1066">
        <v>4</v>
      </c>
      <c r="AA1066">
        <v>23</v>
      </c>
      <c r="AD1066">
        <v>50</v>
      </c>
      <c r="AE1066">
        <v>1065</v>
      </c>
      <c r="AF1066" s="16" t="s">
        <v>3143</v>
      </c>
      <c r="AG1066" s="16"/>
      <c r="AH1066" s="16"/>
      <c r="AI1066" s="16" t="str">
        <f t="shared" si="64"/>
        <v>(144,4,14,56,11,623,23, null, 50, 'L500 2025 EMEA',2025, '2024-08-06','2024-08-06','".Carbon::now()."','".Carbon::now()."'),</v>
      </c>
      <c r="AJ1066" s="16" t="str">
        <f t="shared" si="65"/>
        <v>('".DB::select("SELECT id_status FROM `status` WHERE `element_type` = 'task' AND status_type = 'client' AND name ='PRE-FORECAST'")[0]-&gt;id_status."',1065,1),</v>
      </c>
      <c r="AK1066" s="16" t="str">
        <f t="shared" si="66"/>
        <v/>
      </c>
      <c r="AL1066" s="16" t="str">
        <f t="shared" si="67"/>
        <v/>
      </c>
    </row>
    <row r="1067" spans="1:38" x14ac:dyDescent="0.25">
      <c r="A1067" s="16" t="s">
        <v>365</v>
      </c>
      <c r="B1067" s="16" t="s">
        <v>3139</v>
      </c>
      <c r="C1067" s="16" t="s">
        <v>27</v>
      </c>
      <c r="D1067" s="16" t="s">
        <v>349</v>
      </c>
      <c r="E1067" s="16" t="s">
        <v>2912</v>
      </c>
      <c r="F1067" s="16" t="s">
        <v>30</v>
      </c>
      <c r="G1067" s="16" t="s">
        <v>430</v>
      </c>
      <c r="H1067" s="16" t="s">
        <v>470</v>
      </c>
      <c r="I1067" s="16" t="s">
        <v>73</v>
      </c>
      <c r="J1067" s="16" t="s">
        <v>66</v>
      </c>
      <c r="M1067" s="16" t="s">
        <v>54</v>
      </c>
      <c r="N1067" s="7">
        <v>45510</v>
      </c>
      <c r="O1067" s="9">
        <v>45510</v>
      </c>
      <c r="P1067" t="s">
        <v>5028</v>
      </c>
      <c r="Q1067">
        <v>1</v>
      </c>
      <c r="R1067">
        <v>33</v>
      </c>
      <c r="S1067">
        <v>4</v>
      </c>
      <c r="T1067" t="s">
        <v>4945</v>
      </c>
      <c r="U1067">
        <v>144</v>
      </c>
      <c r="V1067">
        <v>14</v>
      </c>
      <c r="W1067">
        <v>56</v>
      </c>
      <c r="X1067">
        <v>11</v>
      </c>
      <c r="Y1067">
        <v>624</v>
      </c>
      <c r="Z1067">
        <v>4</v>
      </c>
      <c r="AA1067">
        <v>23</v>
      </c>
      <c r="AD1067">
        <v>50</v>
      </c>
      <c r="AE1067">
        <v>1066</v>
      </c>
      <c r="AF1067" s="16" t="s">
        <v>3143</v>
      </c>
      <c r="AG1067" s="16"/>
      <c r="AH1067" s="16"/>
      <c r="AI1067" s="16" t="str">
        <f t="shared" si="64"/>
        <v>(144,4,14,56,11,624,23, null, 50, 'L500 2025 EMEA',2025, '2024-08-06','2024-08-06','".Carbon::now()."','".Carbon::now()."'),</v>
      </c>
      <c r="AJ1067" s="16" t="str">
        <f t="shared" si="65"/>
        <v>('".DB::select("SELECT id_status FROM `status` WHERE `element_type` = 'task' AND status_type = 'client' AND name ='PRE-FORECAST'")[0]-&gt;id_status."',1066,1),</v>
      </c>
      <c r="AK1067" s="16" t="str">
        <f t="shared" si="66"/>
        <v/>
      </c>
      <c r="AL1067" s="16" t="str">
        <f t="shared" si="67"/>
        <v/>
      </c>
    </row>
    <row r="1068" spans="1:38" x14ac:dyDescent="0.25">
      <c r="A1068" s="16" t="s">
        <v>365</v>
      </c>
      <c r="B1068" s="16" t="s">
        <v>3139</v>
      </c>
      <c r="C1068" s="16" t="s">
        <v>27</v>
      </c>
      <c r="D1068" s="16" t="s">
        <v>349</v>
      </c>
      <c r="E1068" s="16" t="s">
        <v>2912</v>
      </c>
      <c r="F1068" s="16" t="s">
        <v>30</v>
      </c>
      <c r="G1068" s="16" t="s">
        <v>430</v>
      </c>
      <c r="H1068" s="16" t="s">
        <v>471</v>
      </c>
      <c r="I1068" s="16" t="s">
        <v>73</v>
      </c>
      <c r="J1068" s="16" t="s">
        <v>66</v>
      </c>
      <c r="M1068" s="16" t="s">
        <v>54</v>
      </c>
      <c r="N1068" s="7">
        <v>45510</v>
      </c>
      <c r="O1068" s="9">
        <v>45510</v>
      </c>
      <c r="P1068" t="s">
        <v>5028</v>
      </c>
      <c r="Q1068">
        <v>1</v>
      </c>
      <c r="R1068">
        <v>33</v>
      </c>
      <c r="S1068">
        <v>4</v>
      </c>
      <c r="T1068" t="s">
        <v>4945</v>
      </c>
      <c r="U1068">
        <v>144</v>
      </c>
      <c r="V1068">
        <v>14</v>
      </c>
      <c r="W1068">
        <v>56</v>
      </c>
      <c r="X1068">
        <v>11</v>
      </c>
      <c r="Y1068">
        <v>625</v>
      </c>
      <c r="Z1068">
        <v>4</v>
      </c>
      <c r="AA1068">
        <v>23</v>
      </c>
      <c r="AD1068">
        <v>50</v>
      </c>
      <c r="AE1068">
        <v>1067</v>
      </c>
      <c r="AF1068" s="16" t="s">
        <v>3143</v>
      </c>
      <c r="AG1068" s="16"/>
      <c r="AH1068" s="16"/>
      <c r="AI1068" s="16" t="str">
        <f t="shared" si="64"/>
        <v>(144,4,14,56,11,625,23, null, 50, 'L500 2025 EMEA',2025, '2024-08-06','2024-08-06','".Carbon::now()."','".Carbon::now()."'),</v>
      </c>
      <c r="AJ1068" s="16" t="str">
        <f t="shared" si="65"/>
        <v>('".DB::select("SELECT id_status FROM `status` WHERE `element_type` = 'task' AND status_type = 'client' AND name ='PRE-FORECAST'")[0]-&gt;id_status."',1067,1),</v>
      </c>
      <c r="AK1068" s="16" t="str">
        <f t="shared" si="66"/>
        <v/>
      </c>
      <c r="AL1068" s="16" t="str">
        <f t="shared" si="67"/>
        <v/>
      </c>
    </row>
    <row r="1069" spans="1:38" x14ac:dyDescent="0.25">
      <c r="A1069" s="16" t="s">
        <v>365</v>
      </c>
      <c r="B1069" s="16" t="s">
        <v>3139</v>
      </c>
      <c r="C1069" s="16" t="s">
        <v>27</v>
      </c>
      <c r="D1069" s="16" t="s">
        <v>349</v>
      </c>
      <c r="E1069" s="16" t="s">
        <v>1276</v>
      </c>
      <c r="F1069" s="16" t="s">
        <v>77</v>
      </c>
      <c r="G1069" s="16" t="s">
        <v>82</v>
      </c>
      <c r="H1069" s="16" t="s">
        <v>459</v>
      </c>
      <c r="I1069" s="16" t="s">
        <v>73</v>
      </c>
      <c r="J1069" s="16" t="s">
        <v>66</v>
      </c>
      <c r="M1069" s="16" t="s">
        <v>54</v>
      </c>
      <c r="N1069" s="7">
        <v>45382</v>
      </c>
      <c r="O1069" s="9">
        <v>45382</v>
      </c>
      <c r="P1069" t="s">
        <v>3130</v>
      </c>
      <c r="Q1069">
        <v>1</v>
      </c>
      <c r="R1069">
        <v>33</v>
      </c>
      <c r="S1069">
        <v>4</v>
      </c>
      <c r="T1069" t="s">
        <v>4945</v>
      </c>
      <c r="U1069">
        <v>144</v>
      </c>
      <c r="V1069">
        <v>14</v>
      </c>
      <c r="W1069">
        <v>60</v>
      </c>
      <c r="X1069">
        <v>63</v>
      </c>
      <c r="Y1069">
        <v>506</v>
      </c>
      <c r="Z1069">
        <v>4</v>
      </c>
      <c r="AA1069">
        <v>23</v>
      </c>
      <c r="AD1069">
        <v>50</v>
      </c>
      <c r="AE1069">
        <v>1068</v>
      </c>
      <c r="AF1069" s="16" t="s">
        <v>3143</v>
      </c>
      <c r="AG1069" s="16"/>
      <c r="AH1069" s="16"/>
      <c r="AI1069" s="16" t="str">
        <f t="shared" si="64"/>
        <v>(144,4,14,60,63,506,23, null, 50, 'L500 2025 UK',2025, '2024-03-31','2024-03-31','".Carbon::now()."','".Carbon::now()."'),</v>
      </c>
      <c r="AJ1069" s="16" t="str">
        <f t="shared" si="65"/>
        <v>('".DB::select("SELECT id_status FROM `status` WHERE `element_type` = 'task' AND status_type = 'client' AND name ='PRE-FORECAST'")[0]-&gt;id_status."',1068,1),</v>
      </c>
      <c r="AK1069" s="16" t="str">
        <f t="shared" si="66"/>
        <v/>
      </c>
      <c r="AL1069" s="16" t="str">
        <f t="shared" si="67"/>
        <v/>
      </c>
    </row>
    <row r="1070" spans="1:38" x14ac:dyDescent="0.25">
      <c r="A1070" s="16" t="s">
        <v>365</v>
      </c>
      <c r="B1070" s="16" t="s">
        <v>3139</v>
      </c>
      <c r="C1070" s="16" t="s">
        <v>27</v>
      </c>
      <c r="D1070" s="16" t="s">
        <v>349</v>
      </c>
      <c r="E1070" s="16" t="s">
        <v>1276</v>
      </c>
      <c r="F1070" s="16" t="s">
        <v>77</v>
      </c>
      <c r="G1070" s="16" t="s">
        <v>82</v>
      </c>
      <c r="H1070" s="16" t="s">
        <v>281</v>
      </c>
      <c r="I1070" s="16" t="s">
        <v>73</v>
      </c>
      <c r="J1070" s="16" t="s">
        <v>66</v>
      </c>
      <c r="M1070" s="16" t="s">
        <v>54</v>
      </c>
      <c r="N1070" s="7">
        <v>45382</v>
      </c>
      <c r="O1070" s="9">
        <v>45382</v>
      </c>
      <c r="P1070" t="s">
        <v>3130</v>
      </c>
      <c r="Q1070">
        <v>1</v>
      </c>
      <c r="R1070">
        <v>33</v>
      </c>
      <c r="S1070">
        <v>4</v>
      </c>
      <c r="T1070" t="s">
        <v>4945</v>
      </c>
      <c r="U1070">
        <v>144</v>
      </c>
      <c r="V1070">
        <v>14</v>
      </c>
      <c r="W1070">
        <v>60</v>
      </c>
      <c r="X1070">
        <v>63</v>
      </c>
      <c r="Y1070">
        <v>551</v>
      </c>
      <c r="Z1070">
        <v>4</v>
      </c>
      <c r="AA1070">
        <v>23</v>
      </c>
      <c r="AD1070">
        <v>50</v>
      </c>
      <c r="AE1070">
        <v>1069</v>
      </c>
      <c r="AF1070" s="16" t="s">
        <v>3143</v>
      </c>
      <c r="AG1070" s="16"/>
      <c r="AH1070" s="16"/>
      <c r="AI1070" s="16" t="str">
        <f t="shared" si="64"/>
        <v>(144,4,14,60,63,551,23, null, 50, 'L500 2025 UK',2025, '2024-03-31','2024-03-31','".Carbon::now()."','".Carbon::now()."'),</v>
      </c>
      <c r="AJ1070" s="16" t="str">
        <f t="shared" si="65"/>
        <v>('".DB::select("SELECT id_status FROM `status` WHERE `element_type` = 'task' AND status_type = 'client' AND name ='PRE-FORECAST'")[0]-&gt;id_status."',1069,1),</v>
      </c>
      <c r="AK1070" s="16" t="str">
        <f t="shared" si="66"/>
        <v/>
      </c>
      <c r="AL1070" s="16" t="str">
        <f t="shared" si="67"/>
        <v/>
      </c>
    </row>
    <row r="1071" spans="1:38" x14ac:dyDescent="0.25">
      <c r="A1071" s="16" t="s">
        <v>365</v>
      </c>
      <c r="B1071" s="16" t="s">
        <v>3139</v>
      </c>
      <c r="C1071" s="16" t="s">
        <v>27</v>
      </c>
      <c r="D1071" s="16" t="s">
        <v>349</v>
      </c>
      <c r="E1071" s="16" t="s">
        <v>1276</v>
      </c>
      <c r="F1071" s="16" t="s">
        <v>77</v>
      </c>
      <c r="G1071" s="16" t="s">
        <v>82</v>
      </c>
      <c r="H1071" s="16" t="s">
        <v>460</v>
      </c>
      <c r="I1071" s="16" t="s">
        <v>73</v>
      </c>
      <c r="J1071" s="16" t="s">
        <v>66</v>
      </c>
      <c r="M1071" s="16" t="s">
        <v>54</v>
      </c>
      <c r="N1071" s="7">
        <v>45382</v>
      </c>
      <c r="O1071" s="9">
        <v>45382</v>
      </c>
      <c r="P1071" t="s">
        <v>3130</v>
      </c>
      <c r="Q1071">
        <v>1</v>
      </c>
      <c r="R1071">
        <v>33</v>
      </c>
      <c r="S1071">
        <v>4</v>
      </c>
      <c r="T1071" t="s">
        <v>4945</v>
      </c>
      <c r="U1071">
        <v>144</v>
      </c>
      <c r="V1071">
        <v>14</v>
      </c>
      <c r="W1071">
        <v>60</v>
      </c>
      <c r="X1071">
        <v>63</v>
      </c>
      <c r="Y1071">
        <v>587</v>
      </c>
      <c r="Z1071">
        <v>4</v>
      </c>
      <c r="AA1071">
        <v>23</v>
      </c>
      <c r="AD1071">
        <v>50</v>
      </c>
      <c r="AE1071">
        <v>1070</v>
      </c>
      <c r="AF1071" s="16" t="s">
        <v>3143</v>
      </c>
      <c r="AG1071" s="16"/>
      <c r="AH1071" s="16"/>
      <c r="AI1071" s="16" t="str">
        <f t="shared" si="64"/>
        <v>(144,4,14,60,63,587,23, null, 50, 'L500 2025 UK',2025, '2024-03-31','2024-03-31','".Carbon::now()."','".Carbon::now()."'),</v>
      </c>
      <c r="AJ1071" s="16" t="str">
        <f t="shared" si="65"/>
        <v>('".DB::select("SELECT id_status FROM `status` WHERE `element_type` = 'task' AND status_type = 'client' AND name ='PRE-FORECAST'")[0]-&gt;id_status."',1070,1),</v>
      </c>
      <c r="AK1071" s="16" t="str">
        <f t="shared" si="66"/>
        <v/>
      </c>
      <c r="AL1071" s="16" t="str">
        <f t="shared" si="67"/>
        <v/>
      </c>
    </row>
    <row r="1072" spans="1:38" x14ac:dyDescent="0.25">
      <c r="A1072" s="16" t="s">
        <v>365</v>
      </c>
      <c r="B1072" s="16" t="s">
        <v>3139</v>
      </c>
      <c r="C1072" s="16" t="s">
        <v>27</v>
      </c>
      <c r="D1072" s="16" t="s">
        <v>349</v>
      </c>
      <c r="E1072" s="16" t="s">
        <v>1276</v>
      </c>
      <c r="F1072" s="16" t="s">
        <v>77</v>
      </c>
      <c r="G1072" s="16" t="s">
        <v>82</v>
      </c>
      <c r="H1072" s="16" t="s">
        <v>3432</v>
      </c>
      <c r="I1072" s="16" t="s">
        <v>73</v>
      </c>
      <c r="J1072" s="16" t="s">
        <v>66</v>
      </c>
      <c r="M1072" s="16" t="s">
        <v>54</v>
      </c>
      <c r="N1072" s="7">
        <v>45382</v>
      </c>
      <c r="O1072" s="9">
        <v>45382</v>
      </c>
      <c r="P1072" t="s">
        <v>3130</v>
      </c>
      <c r="Q1072">
        <v>1</v>
      </c>
      <c r="R1072">
        <v>33</v>
      </c>
      <c r="S1072">
        <v>4</v>
      </c>
      <c r="T1072" t="s">
        <v>4945</v>
      </c>
      <c r="U1072">
        <v>144</v>
      </c>
      <c r="V1072">
        <v>14</v>
      </c>
      <c r="W1072">
        <v>60</v>
      </c>
      <c r="X1072">
        <v>63</v>
      </c>
      <c r="Y1072">
        <v>596</v>
      </c>
      <c r="Z1072">
        <v>4</v>
      </c>
      <c r="AA1072">
        <v>23</v>
      </c>
      <c r="AD1072">
        <v>50</v>
      </c>
      <c r="AE1072">
        <v>1071</v>
      </c>
      <c r="AF1072" s="16" t="s">
        <v>3143</v>
      </c>
      <c r="AG1072" s="16"/>
      <c r="AH1072" s="16"/>
      <c r="AI1072" s="16" t="str">
        <f t="shared" si="64"/>
        <v>(144,4,14,60,63,596,23, null, 50, 'L500 2025 UK',2025, '2024-03-31','2024-03-31','".Carbon::now()."','".Carbon::now()."'),</v>
      </c>
      <c r="AJ1072" s="16" t="str">
        <f t="shared" si="65"/>
        <v>('".DB::select("SELECT id_status FROM `status` WHERE `element_type` = 'task' AND status_type = 'client' AND name ='PRE-FORECAST'")[0]-&gt;id_status."',1071,1),</v>
      </c>
      <c r="AK1072" s="16" t="str">
        <f t="shared" si="66"/>
        <v/>
      </c>
      <c r="AL1072" s="16" t="str">
        <f t="shared" si="67"/>
        <v/>
      </c>
    </row>
    <row r="1073" spans="1:38" x14ac:dyDescent="0.25">
      <c r="A1073" s="16" t="s">
        <v>365</v>
      </c>
      <c r="B1073" s="16" t="s">
        <v>3139</v>
      </c>
      <c r="C1073" s="16" t="s">
        <v>27</v>
      </c>
      <c r="D1073" s="16" t="s">
        <v>349</v>
      </c>
      <c r="E1073" s="16" t="s">
        <v>1276</v>
      </c>
      <c r="F1073" s="16" t="s">
        <v>77</v>
      </c>
      <c r="G1073" s="16" t="s">
        <v>82</v>
      </c>
      <c r="H1073" s="16" t="s">
        <v>461</v>
      </c>
      <c r="I1073" s="16" t="s">
        <v>73</v>
      </c>
      <c r="J1073" s="16" t="s">
        <v>66</v>
      </c>
      <c r="M1073" s="16" t="s">
        <v>54</v>
      </c>
      <c r="N1073" s="7">
        <v>45382</v>
      </c>
      <c r="O1073" s="9">
        <v>45382</v>
      </c>
      <c r="P1073" t="s">
        <v>3130</v>
      </c>
      <c r="Q1073">
        <v>1</v>
      </c>
      <c r="R1073">
        <v>33</v>
      </c>
      <c r="S1073">
        <v>4</v>
      </c>
      <c r="T1073" t="s">
        <v>4945</v>
      </c>
      <c r="U1073">
        <v>144</v>
      </c>
      <c r="V1073">
        <v>14</v>
      </c>
      <c r="W1073">
        <v>60</v>
      </c>
      <c r="X1073">
        <v>63</v>
      </c>
      <c r="Y1073">
        <v>634</v>
      </c>
      <c r="Z1073">
        <v>4</v>
      </c>
      <c r="AA1073">
        <v>23</v>
      </c>
      <c r="AD1073">
        <v>50</v>
      </c>
      <c r="AE1073">
        <v>1072</v>
      </c>
      <c r="AF1073" s="16" t="s">
        <v>3143</v>
      </c>
      <c r="AG1073" s="16"/>
      <c r="AH1073" s="16"/>
      <c r="AI1073" s="16" t="str">
        <f t="shared" si="64"/>
        <v>(144,4,14,60,63,634,23, null, 50, 'L500 2025 UK',2025, '2024-03-31','2024-03-31','".Carbon::now()."','".Carbon::now()."'),</v>
      </c>
      <c r="AJ1073" s="16" t="str">
        <f t="shared" si="65"/>
        <v>('".DB::select("SELECT id_status FROM `status` WHERE `element_type` = 'task' AND status_type = 'client' AND name ='PRE-FORECAST'")[0]-&gt;id_status."',1072,1),</v>
      </c>
      <c r="AK1073" s="16" t="str">
        <f t="shared" si="66"/>
        <v/>
      </c>
      <c r="AL1073" s="16" t="str">
        <f t="shared" si="67"/>
        <v/>
      </c>
    </row>
    <row r="1074" spans="1:38" x14ac:dyDescent="0.25">
      <c r="A1074" s="16" t="s">
        <v>365</v>
      </c>
      <c r="B1074" s="16" t="s">
        <v>3139</v>
      </c>
      <c r="C1074" s="16" t="s">
        <v>27</v>
      </c>
      <c r="D1074" s="16" t="s">
        <v>349</v>
      </c>
      <c r="E1074" s="16" t="s">
        <v>1276</v>
      </c>
      <c r="F1074" s="16" t="s">
        <v>77</v>
      </c>
      <c r="G1074" s="16" t="s">
        <v>82</v>
      </c>
      <c r="H1074" s="16" t="s">
        <v>462</v>
      </c>
      <c r="I1074" s="16" t="s">
        <v>73</v>
      </c>
      <c r="J1074" s="16" t="s">
        <v>66</v>
      </c>
      <c r="M1074" s="16" t="s">
        <v>54</v>
      </c>
      <c r="N1074" s="7">
        <v>45382</v>
      </c>
      <c r="O1074" s="9">
        <v>45382</v>
      </c>
      <c r="P1074" t="s">
        <v>3130</v>
      </c>
      <c r="Q1074">
        <v>1</v>
      </c>
      <c r="R1074">
        <v>33</v>
      </c>
      <c r="S1074">
        <v>4</v>
      </c>
      <c r="T1074" t="s">
        <v>4945</v>
      </c>
      <c r="U1074">
        <v>144</v>
      </c>
      <c r="V1074">
        <v>14</v>
      </c>
      <c r="W1074">
        <v>60</v>
      </c>
      <c r="X1074">
        <v>63</v>
      </c>
      <c r="Y1074">
        <v>635</v>
      </c>
      <c r="Z1074">
        <v>4</v>
      </c>
      <c r="AA1074">
        <v>23</v>
      </c>
      <c r="AD1074">
        <v>50</v>
      </c>
      <c r="AE1074">
        <v>1073</v>
      </c>
      <c r="AF1074" s="16" t="s">
        <v>3143</v>
      </c>
      <c r="AG1074" s="16"/>
      <c r="AH1074" s="16"/>
      <c r="AI1074" s="16" t="str">
        <f t="shared" si="64"/>
        <v>(144,4,14,60,63,635,23, null, 50, 'L500 2025 UK',2025, '2024-03-31','2024-03-31','".Carbon::now()."','".Carbon::now()."'),</v>
      </c>
      <c r="AJ1074" s="16" t="str">
        <f t="shared" si="65"/>
        <v>('".DB::select("SELECT id_status FROM `status` WHERE `element_type` = 'task' AND status_type = 'client' AND name ='PRE-FORECAST'")[0]-&gt;id_status."',1073,1),</v>
      </c>
      <c r="AK1074" s="16" t="str">
        <f t="shared" si="66"/>
        <v/>
      </c>
      <c r="AL1074" s="16" t="str">
        <f t="shared" si="67"/>
        <v/>
      </c>
    </row>
    <row r="1075" spans="1:38" x14ac:dyDescent="0.25">
      <c r="A1075" s="16" t="s">
        <v>365</v>
      </c>
      <c r="B1075" s="16" t="s">
        <v>3139</v>
      </c>
      <c r="C1075" s="16" t="s">
        <v>27</v>
      </c>
      <c r="D1075" s="16" t="s">
        <v>349</v>
      </c>
      <c r="E1075" s="16" t="s">
        <v>1276</v>
      </c>
      <c r="F1075" s="16" t="s">
        <v>77</v>
      </c>
      <c r="G1075" s="16" t="s">
        <v>82</v>
      </c>
      <c r="H1075" s="16" t="s">
        <v>611</v>
      </c>
      <c r="I1075" s="16" t="s">
        <v>73</v>
      </c>
      <c r="J1075" s="16" t="s">
        <v>66</v>
      </c>
      <c r="M1075" s="16" t="s">
        <v>54</v>
      </c>
      <c r="N1075" s="7">
        <v>45382</v>
      </c>
      <c r="O1075" s="9">
        <v>45382</v>
      </c>
      <c r="P1075" t="s">
        <v>3130</v>
      </c>
      <c r="Q1075">
        <v>1</v>
      </c>
      <c r="R1075">
        <v>33</v>
      </c>
      <c r="S1075">
        <v>4</v>
      </c>
      <c r="T1075" t="s">
        <v>4945</v>
      </c>
      <c r="U1075">
        <v>144</v>
      </c>
      <c r="V1075">
        <v>14</v>
      </c>
      <c r="W1075">
        <v>60</v>
      </c>
      <c r="X1075">
        <v>63</v>
      </c>
      <c r="Y1075">
        <v>662</v>
      </c>
      <c r="Z1075">
        <v>4</v>
      </c>
      <c r="AA1075">
        <v>23</v>
      </c>
      <c r="AD1075">
        <v>50</v>
      </c>
      <c r="AE1075">
        <v>1074</v>
      </c>
      <c r="AF1075" s="16" t="s">
        <v>3143</v>
      </c>
      <c r="AG1075" s="16"/>
      <c r="AH1075" s="16"/>
      <c r="AI1075" s="16" t="str">
        <f t="shared" si="64"/>
        <v>(144,4,14,60,63,662,23, null, 50, 'L500 2025 UK',2025, '2024-03-31','2024-03-31','".Carbon::now()."','".Carbon::now()."'),</v>
      </c>
      <c r="AJ1075" s="16" t="str">
        <f t="shared" si="65"/>
        <v>('".DB::select("SELECT id_status FROM `status` WHERE `element_type` = 'task' AND status_type = 'client' AND name ='PRE-FORECAST'")[0]-&gt;id_status."',1074,1),</v>
      </c>
      <c r="AK1075" s="16" t="str">
        <f t="shared" si="66"/>
        <v/>
      </c>
      <c r="AL1075" s="16" t="str">
        <f t="shared" si="67"/>
        <v/>
      </c>
    </row>
    <row r="1076" spans="1:38" x14ac:dyDescent="0.25">
      <c r="A1076" s="16" t="s">
        <v>365</v>
      </c>
      <c r="B1076" s="16" t="s">
        <v>3139</v>
      </c>
      <c r="C1076" s="16" t="s">
        <v>27</v>
      </c>
      <c r="D1076" s="16" t="s">
        <v>349</v>
      </c>
      <c r="E1076" s="16" t="s">
        <v>1276</v>
      </c>
      <c r="F1076" s="16" t="s">
        <v>77</v>
      </c>
      <c r="G1076" s="16" t="s">
        <v>82</v>
      </c>
      <c r="H1076" s="16" t="s">
        <v>361</v>
      </c>
      <c r="I1076" s="16" t="s">
        <v>73</v>
      </c>
      <c r="J1076" s="16" t="s">
        <v>66</v>
      </c>
      <c r="M1076" s="16" t="s">
        <v>54</v>
      </c>
      <c r="N1076" s="7">
        <v>45382</v>
      </c>
      <c r="O1076" s="9">
        <v>45382</v>
      </c>
      <c r="P1076" t="s">
        <v>3130</v>
      </c>
      <c r="Q1076">
        <v>1</v>
      </c>
      <c r="R1076">
        <v>33</v>
      </c>
      <c r="S1076">
        <v>4</v>
      </c>
      <c r="T1076" t="s">
        <v>4945</v>
      </c>
      <c r="U1076">
        <v>144</v>
      </c>
      <c r="V1076">
        <v>14</v>
      </c>
      <c r="W1076">
        <v>60</v>
      </c>
      <c r="X1076">
        <v>63</v>
      </c>
      <c r="Y1076">
        <v>621</v>
      </c>
      <c r="Z1076">
        <v>4</v>
      </c>
      <c r="AA1076">
        <v>23</v>
      </c>
      <c r="AD1076">
        <v>50</v>
      </c>
      <c r="AE1076">
        <v>1075</v>
      </c>
      <c r="AF1076" s="16" t="s">
        <v>3143</v>
      </c>
      <c r="AG1076" s="16"/>
      <c r="AH1076" s="16"/>
      <c r="AI1076" s="16" t="str">
        <f t="shared" si="64"/>
        <v>(144,4,14,60,63,621,23, null, 50, 'L500 2025 UK',2025, '2024-03-31','2024-03-31','".Carbon::now()."','".Carbon::now()."'),</v>
      </c>
      <c r="AJ1076" s="16" t="str">
        <f t="shared" si="65"/>
        <v>('".DB::select("SELECT id_status FROM `status` WHERE `element_type` = 'task' AND status_type = 'client' AND name ='PRE-FORECAST'")[0]-&gt;id_status."',1075,1),</v>
      </c>
      <c r="AK1076" s="16" t="str">
        <f t="shared" si="66"/>
        <v/>
      </c>
      <c r="AL1076" s="16" t="str">
        <f t="shared" si="67"/>
        <v/>
      </c>
    </row>
    <row r="1077" spans="1:38" x14ac:dyDescent="0.25">
      <c r="A1077" s="16" t="s">
        <v>365</v>
      </c>
      <c r="B1077" s="16" t="s">
        <v>3139</v>
      </c>
      <c r="C1077" s="16" t="s">
        <v>27</v>
      </c>
      <c r="D1077" s="16" t="s">
        <v>349</v>
      </c>
      <c r="E1077" s="16" t="s">
        <v>1276</v>
      </c>
      <c r="F1077" s="16" t="s">
        <v>77</v>
      </c>
      <c r="G1077" s="16" t="s">
        <v>82</v>
      </c>
      <c r="H1077" s="16" t="s">
        <v>3434</v>
      </c>
      <c r="I1077" s="16" t="s">
        <v>73</v>
      </c>
      <c r="J1077" s="16" t="s">
        <v>66</v>
      </c>
      <c r="M1077" s="16" t="s">
        <v>54</v>
      </c>
      <c r="N1077" s="7">
        <v>45382</v>
      </c>
      <c r="O1077" s="9">
        <v>45382</v>
      </c>
      <c r="P1077" t="s">
        <v>3130</v>
      </c>
      <c r="Q1077">
        <v>1</v>
      </c>
      <c r="R1077">
        <v>33</v>
      </c>
      <c r="S1077">
        <v>4</v>
      </c>
      <c r="T1077" t="s">
        <v>4945</v>
      </c>
      <c r="U1077">
        <v>144</v>
      </c>
      <c r="V1077">
        <v>14</v>
      </c>
      <c r="W1077">
        <v>60</v>
      </c>
      <c r="X1077">
        <v>63</v>
      </c>
      <c r="Y1077">
        <v>680</v>
      </c>
      <c r="Z1077">
        <v>4</v>
      </c>
      <c r="AA1077">
        <v>23</v>
      </c>
      <c r="AD1077">
        <v>50</v>
      </c>
      <c r="AE1077">
        <v>1076</v>
      </c>
      <c r="AF1077" s="16" t="s">
        <v>3143</v>
      </c>
      <c r="AG1077" s="16"/>
      <c r="AH1077" s="16"/>
      <c r="AI1077" s="16" t="str">
        <f t="shared" si="64"/>
        <v>(144,4,14,60,63,680,23, null, 50, 'L500 2025 UK',2025, '2024-03-31','2024-03-31','".Carbon::now()."','".Carbon::now()."'),</v>
      </c>
      <c r="AJ1077" s="16" t="str">
        <f t="shared" si="65"/>
        <v>('".DB::select("SELECT id_status FROM `status` WHERE `element_type` = 'task' AND status_type = 'client' AND name ='PRE-FORECAST'")[0]-&gt;id_status."',1076,1),</v>
      </c>
      <c r="AK1077" s="16" t="str">
        <f t="shared" si="66"/>
        <v/>
      </c>
      <c r="AL1077" s="16" t="str">
        <f t="shared" si="67"/>
        <v/>
      </c>
    </row>
    <row r="1078" spans="1:38" x14ac:dyDescent="0.25">
      <c r="A1078" s="16" t="s">
        <v>365</v>
      </c>
      <c r="B1078" s="16" t="s">
        <v>3139</v>
      </c>
      <c r="C1078" s="16" t="s">
        <v>27</v>
      </c>
      <c r="D1078" s="16" t="s">
        <v>349</v>
      </c>
      <c r="E1078" s="16" t="s">
        <v>1276</v>
      </c>
      <c r="F1078" s="16" t="s">
        <v>77</v>
      </c>
      <c r="G1078" s="16" t="s">
        <v>82</v>
      </c>
      <c r="H1078" s="16" t="s">
        <v>463</v>
      </c>
      <c r="I1078" s="16" t="s">
        <v>73</v>
      </c>
      <c r="J1078" s="16" t="s">
        <v>66</v>
      </c>
      <c r="M1078" s="16" t="s">
        <v>54</v>
      </c>
      <c r="N1078" s="7">
        <v>45382</v>
      </c>
      <c r="O1078" s="9">
        <v>45382</v>
      </c>
      <c r="P1078" t="s">
        <v>3130</v>
      </c>
      <c r="Q1078">
        <v>1</v>
      </c>
      <c r="R1078">
        <v>33</v>
      </c>
      <c r="S1078">
        <v>4</v>
      </c>
      <c r="T1078" t="s">
        <v>4945</v>
      </c>
      <c r="U1078">
        <v>144</v>
      </c>
      <c r="V1078">
        <v>14</v>
      </c>
      <c r="W1078">
        <v>60</v>
      </c>
      <c r="X1078">
        <v>63</v>
      </c>
      <c r="Y1078">
        <v>681</v>
      </c>
      <c r="Z1078">
        <v>4</v>
      </c>
      <c r="AA1078">
        <v>23</v>
      </c>
      <c r="AD1078">
        <v>50</v>
      </c>
      <c r="AE1078">
        <v>1077</v>
      </c>
      <c r="AF1078" s="16" t="s">
        <v>3143</v>
      </c>
      <c r="AG1078" s="16"/>
      <c r="AH1078" s="16"/>
      <c r="AI1078" s="16" t="str">
        <f t="shared" si="64"/>
        <v>(144,4,14,60,63,681,23, null, 50, 'L500 2025 UK',2025, '2024-03-31','2024-03-31','".Carbon::now()."','".Carbon::now()."'),</v>
      </c>
      <c r="AJ1078" s="16" t="str">
        <f t="shared" si="65"/>
        <v>('".DB::select("SELECT id_status FROM `status` WHERE `element_type` = 'task' AND status_type = 'client' AND name ='PRE-FORECAST'")[0]-&gt;id_status."',1077,1),</v>
      </c>
      <c r="AK1078" s="16" t="str">
        <f t="shared" si="66"/>
        <v/>
      </c>
      <c r="AL1078" s="16" t="str">
        <f t="shared" si="67"/>
        <v/>
      </c>
    </row>
    <row r="1079" spans="1:38" x14ac:dyDescent="0.25">
      <c r="A1079" s="16" t="s">
        <v>365</v>
      </c>
      <c r="B1079" s="16" t="s">
        <v>3139</v>
      </c>
      <c r="C1079" s="16" t="s">
        <v>27</v>
      </c>
      <c r="D1079" s="16" t="s">
        <v>349</v>
      </c>
      <c r="E1079" s="16" t="s">
        <v>1276</v>
      </c>
      <c r="F1079" s="16" t="s">
        <v>77</v>
      </c>
      <c r="G1079" s="16" t="s">
        <v>82</v>
      </c>
      <c r="H1079" s="16" t="s">
        <v>465</v>
      </c>
      <c r="I1079" s="16" t="s">
        <v>73</v>
      </c>
      <c r="J1079" s="16" t="s">
        <v>66</v>
      </c>
      <c r="M1079" s="16" t="s">
        <v>54</v>
      </c>
      <c r="N1079" s="7">
        <v>45382</v>
      </c>
      <c r="O1079" s="9">
        <v>45382</v>
      </c>
      <c r="P1079" t="s">
        <v>3130</v>
      </c>
      <c r="Q1079">
        <v>1</v>
      </c>
      <c r="R1079">
        <v>33</v>
      </c>
      <c r="S1079">
        <v>4</v>
      </c>
      <c r="T1079" t="s">
        <v>4945</v>
      </c>
      <c r="U1079">
        <v>144</v>
      </c>
      <c r="V1079">
        <v>14</v>
      </c>
      <c r="W1079">
        <v>60</v>
      </c>
      <c r="X1079">
        <v>63</v>
      </c>
      <c r="Y1079">
        <v>738</v>
      </c>
      <c r="Z1079">
        <v>4</v>
      </c>
      <c r="AA1079">
        <v>23</v>
      </c>
      <c r="AD1079">
        <v>50</v>
      </c>
      <c r="AE1079">
        <v>1078</v>
      </c>
      <c r="AF1079" s="16" t="s">
        <v>3143</v>
      </c>
      <c r="AG1079" s="16"/>
      <c r="AH1079" s="16"/>
      <c r="AI1079" s="16" t="str">
        <f t="shared" si="64"/>
        <v>(144,4,14,60,63,738,23, null, 50, 'L500 2025 UK',2025, '2024-03-31','2024-03-31','".Carbon::now()."','".Carbon::now()."'),</v>
      </c>
      <c r="AJ1079" s="16" t="str">
        <f t="shared" si="65"/>
        <v>('".DB::select("SELECT id_status FROM `status` WHERE `element_type` = 'task' AND status_type = 'client' AND name ='PRE-FORECAST'")[0]-&gt;id_status."',1078,1),</v>
      </c>
      <c r="AK1079" s="16" t="str">
        <f t="shared" si="66"/>
        <v/>
      </c>
      <c r="AL1079" s="16" t="str">
        <f t="shared" si="67"/>
        <v/>
      </c>
    </row>
    <row r="1080" spans="1:38" x14ac:dyDescent="0.25">
      <c r="A1080" s="16" t="s">
        <v>365</v>
      </c>
      <c r="B1080" s="16" t="s">
        <v>3139</v>
      </c>
      <c r="C1080" s="16" t="s">
        <v>27</v>
      </c>
      <c r="D1080" s="16" t="s">
        <v>349</v>
      </c>
      <c r="E1080" s="16" t="s">
        <v>1276</v>
      </c>
      <c r="F1080" s="16" t="s">
        <v>77</v>
      </c>
      <c r="G1080" s="16" t="s">
        <v>82</v>
      </c>
      <c r="H1080" s="16" t="s">
        <v>3436</v>
      </c>
      <c r="I1080" s="16" t="s">
        <v>73</v>
      </c>
      <c r="J1080" s="16" t="s">
        <v>66</v>
      </c>
      <c r="M1080" s="16" t="s">
        <v>54</v>
      </c>
      <c r="N1080" s="7">
        <v>45382</v>
      </c>
      <c r="O1080" s="9">
        <v>45382</v>
      </c>
      <c r="P1080" t="s">
        <v>3130</v>
      </c>
      <c r="Q1080">
        <v>1</v>
      </c>
      <c r="R1080">
        <v>33</v>
      </c>
      <c r="S1080">
        <v>4</v>
      </c>
      <c r="T1080" t="s">
        <v>4945</v>
      </c>
      <c r="U1080">
        <v>144</v>
      </c>
      <c r="V1080">
        <v>14</v>
      </c>
      <c r="W1080">
        <v>60</v>
      </c>
      <c r="X1080">
        <v>63</v>
      </c>
      <c r="Y1080">
        <v>702</v>
      </c>
      <c r="Z1080">
        <v>4</v>
      </c>
      <c r="AA1080">
        <v>23</v>
      </c>
      <c r="AD1080">
        <v>50</v>
      </c>
      <c r="AE1080">
        <v>1079</v>
      </c>
      <c r="AF1080" s="16" t="s">
        <v>3143</v>
      </c>
      <c r="AG1080" s="16"/>
      <c r="AH1080" s="16"/>
      <c r="AI1080" s="16" t="str">
        <f t="shared" si="64"/>
        <v>(144,4,14,60,63,702,23, null, 50, 'L500 2025 UK',2025, '2024-03-31','2024-03-31','".Carbon::now()."','".Carbon::now()."'),</v>
      </c>
      <c r="AJ1080" s="16" t="str">
        <f t="shared" si="65"/>
        <v>('".DB::select("SELECT id_status FROM `status` WHERE `element_type` = 'task' AND status_type = 'client' AND name ='PRE-FORECAST'")[0]-&gt;id_status."',1079,1),</v>
      </c>
      <c r="AK1080" s="16" t="str">
        <f t="shared" si="66"/>
        <v/>
      </c>
      <c r="AL1080" s="16" t="str">
        <f t="shared" si="67"/>
        <v/>
      </c>
    </row>
    <row r="1081" spans="1:38" x14ac:dyDescent="0.25">
      <c r="A1081" s="16" t="s">
        <v>365</v>
      </c>
      <c r="B1081" s="16" t="s">
        <v>3139</v>
      </c>
      <c r="C1081" s="16" t="s">
        <v>27</v>
      </c>
      <c r="D1081" s="16" t="s">
        <v>349</v>
      </c>
      <c r="E1081" s="16" t="s">
        <v>1276</v>
      </c>
      <c r="F1081" s="16" t="s">
        <v>77</v>
      </c>
      <c r="G1081" s="16" t="s">
        <v>82</v>
      </c>
      <c r="H1081" s="16" t="s">
        <v>466</v>
      </c>
      <c r="I1081" s="16" t="s">
        <v>73</v>
      </c>
      <c r="J1081" s="16" t="s">
        <v>66</v>
      </c>
      <c r="M1081" s="16" t="s">
        <v>54</v>
      </c>
      <c r="N1081" s="7">
        <v>45382</v>
      </c>
      <c r="O1081" s="9">
        <v>45382</v>
      </c>
      <c r="P1081" t="s">
        <v>3130</v>
      </c>
      <c r="Q1081">
        <v>1</v>
      </c>
      <c r="R1081">
        <v>33</v>
      </c>
      <c r="S1081">
        <v>4</v>
      </c>
      <c r="T1081" t="s">
        <v>4945</v>
      </c>
      <c r="U1081">
        <v>144</v>
      </c>
      <c r="V1081">
        <v>14</v>
      </c>
      <c r="W1081">
        <v>60</v>
      </c>
      <c r="X1081">
        <v>63</v>
      </c>
      <c r="Y1081">
        <v>757</v>
      </c>
      <c r="Z1081">
        <v>4</v>
      </c>
      <c r="AA1081">
        <v>23</v>
      </c>
      <c r="AD1081">
        <v>50</v>
      </c>
      <c r="AE1081">
        <v>1080</v>
      </c>
      <c r="AF1081" s="16" t="s">
        <v>3143</v>
      </c>
      <c r="AG1081" s="16"/>
      <c r="AH1081" s="16"/>
      <c r="AI1081" s="16" t="str">
        <f t="shared" si="64"/>
        <v>(144,4,14,60,63,757,23, null, 50, 'L500 2025 UK',2025, '2024-03-31','2024-03-31','".Carbon::now()."','".Carbon::now()."'),</v>
      </c>
      <c r="AJ1081" s="16" t="str">
        <f t="shared" si="65"/>
        <v>('".DB::select("SELECT id_status FROM `status` WHERE `element_type` = 'task' AND status_type = 'client' AND name ='PRE-FORECAST'")[0]-&gt;id_status."',1080,1),</v>
      </c>
      <c r="AK1081" s="16" t="str">
        <f t="shared" si="66"/>
        <v/>
      </c>
      <c r="AL1081" s="16" t="str">
        <f t="shared" si="67"/>
        <v/>
      </c>
    </row>
    <row r="1082" spans="1:38" x14ac:dyDescent="0.25">
      <c r="A1082" s="16" t="s">
        <v>365</v>
      </c>
      <c r="B1082" s="16" t="s">
        <v>3139</v>
      </c>
      <c r="C1082" s="16" t="s">
        <v>27</v>
      </c>
      <c r="D1082" s="16" t="s">
        <v>349</v>
      </c>
      <c r="E1082" s="16" t="s">
        <v>1276</v>
      </c>
      <c r="F1082" s="16" t="s">
        <v>77</v>
      </c>
      <c r="G1082" s="16" t="s">
        <v>82</v>
      </c>
      <c r="H1082" s="16" t="s">
        <v>3555</v>
      </c>
      <c r="I1082" s="16" t="s">
        <v>73</v>
      </c>
      <c r="J1082" s="16" t="s">
        <v>66</v>
      </c>
      <c r="M1082" s="16" t="s">
        <v>54</v>
      </c>
      <c r="N1082" s="7">
        <v>45382</v>
      </c>
      <c r="O1082" s="9">
        <v>45382</v>
      </c>
      <c r="P1082" t="s">
        <v>3130</v>
      </c>
      <c r="Q1082">
        <v>1</v>
      </c>
      <c r="R1082">
        <v>33</v>
      </c>
      <c r="S1082">
        <v>4</v>
      </c>
      <c r="T1082" t="s">
        <v>4945</v>
      </c>
      <c r="U1082">
        <v>144</v>
      </c>
      <c r="V1082">
        <v>14</v>
      </c>
      <c r="W1082">
        <v>60</v>
      </c>
      <c r="X1082">
        <v>63</v>
      </c>
      <c r="Y1082">
        <v>761</v>
      </c>
      <c r="Z1082">
        <v>4</v>
      </c>
      <c r="AA1082">
        <v>23</v>
      </c>
      <c r="AD1082">
        <v>50</v>
      </c>
      <c r="AE1082">
        <v>1081</v>
      </c>
      <c r="AF1082" s="16" t="s">
        <v>3143</v>
      </c>
      <c r="AG1082" s="16"/>
      <c r="AH1082" s="16"/>
      <c r="AI1082" s="16" t="str">
        <f t="shared" si="64"/>
        <v>(144,4,14,60,63,761,23, null, 50, 'L500 2025 UK',2025, '2024-03-31','2024-03-31','".Carbon::now()."','".Carbon::now()."'),</v>
      </c>
      <c r="AJ1082" s="16" t="str">
        <f t="shared" si="65"/>
        <v>('".DB::select("SELECT id_status FROM `status` WHERE `element_type` = 'task' AND status_type = 'client' AND name ='PRE-FORECAST'")[0]-&gt;id_status."',1081,1),</v>
      </c>
      <c r="AK1082" s="16" t="str">
        <f t="shared" si="66"/>
        <v/>
      </c>
      <c r="AL1082" s="16" t="str">
        <f t="shared" si="67"/>
        <v/>
      </c>
    </row>
    <row r="1083" spans="1:38" x14ac:dyDescent="0.25">
      <c r="A1083" s="16" t="s">
        <v>365</v>
      </c>
      <c r="B1083" s="16" t="s">
        <v>3139</v>
      </c>
      <c r="C1083" s="16" t="s">
        <v>27</v>
      </c>
      <c r="D1083" s="16" t="s">
        <v>349</v>
      </c>
      <c r="E1083" s="16" t="s">
        <v>1276</v>
      </c>
      <c r="F1083" s="16" t="s">
        <v>77</v>
      </c>
      <c r="G1083" s="16" t="s">
        <v>82</v>
      </c>
      <c r="H1083" s="16" t="s">
        <v>3557</v>
      </c>
      <c r="I1083" s="16" t="s">
        <v>73</v>
      </c>
      <c r="J1083" s="16" t="s">
        <v>66</v>
      </c>
      <c r="M1083" s="16" t="s">
        <v>54</v>
      </c>
      <c r="N1083" s="7">
        <v>45382</v>
      </c>
      <c r="O1083" s="9">
        <v>45382</v>
      </c>
      <c r="P1083" t="s">
        <v>3130</v>
      </c>
      <c r="Q1083">
        <v>1</v>
      </c>
      <c r="R1083">
        <v>33</v>
      </c>
      <c r="S1083">
        <v>4</v>
      </c>
      <c r="T1083" t="s">
        <v>4945</v>
      </c>
      <c r="U1083">
        <v>144</v>
      </c>
      <c r="V1083">
        <v>14</v>
      </c>
      <c r="W1083">
        <v>60</v>
      </c>
      <c r="X1083">
        <v>63</v>
      </c>
      <c r="Y1083">
        <v>801</v>
      </c>
      <c r="Z1083">
        <v>4</v>
      </c>
      <c r="AA1083">
        <v>23</v>
      </c>
      <c r="AD1083">
        <v>50</v>
      </c>
      <c r="AE1083">
        <v>1082</v>
      </c>
      <c r="AF1083" s="16" t="s">
        <v>3143</v>
      </c>
      <c r="AG1083" s="16"/>
      <c r="AH1083" s="16"/>
      <c r="AI1083" s="16" t="str">
        <f t="shared" si="64"/>
        <v>(144,4,14,60,63,801,23, null, 50, 'L500 2025 UK',2025, '2024-03-31','2024-03-31','".Carbon::now()."','".Carbon::now()."'),</v>
      </c>
      <c r="AJ1083" s="16" t="str">
        <f t="shared" si="65"/>
        <v>('".DB::select("SELECT id_status FROM `status` WHERE `element_type` = 'task' AND status_type = 'client' AND name ='PRE-FORECAST'")[0]-&gt;id_status."',1082,1),</v>
      </c>
      <c r="AK1083" s="16" t="str">
        <f t="shared" si="66"/>
        <v/>
      </c>
      <c r="AL1083" s="16" t="str">
        <f t="shared" si="67"/>
        <v/>
      </c>
    </row>
    <row r="1084" spans="1:38" x14ac:dyDescent="0.25">
      <c r="A1084" s="16" t="s">
        <v>365</v>
      </c>
      <c r="B1084" s="16" t="s">
        <v>3139</v>
      </c>
      <c r="C1084" s="16" t="s">
        <v>27</v>
      </c>
      <c r="D1084" s="16" t="s">
        <v>349</v>
      </c>
      <c r="E1084" s="16" t="s">
        <v>1276</v>
      </c>
      <c r="F1084" s="16" t="s">
        <v>77</v>
      </c>
      <c r="G1084" s="16" t="s">
        <v>82</v>
      </c>
      <c r="H1084" s="16" t="s">
        <v>3559</v>
      </c>
      <c r="I1084" s="16" t="s">
        <v>73</v>
      </c>
      <c r="J1084" s="16" t="s">
        <v>66</v>
      </c>
      <c r="M1084" s="16" t="s">
        <v>54</v>
      </c>
      <c r="N1084" s="7">
        <v>45382</v>
      </c>
      <c r="O1084" s="9">
        <v>45382</v>
      </c>
      <c r="P1084" t="s">
        <v>3130</v>
      </c>
      <c r="Q1084">
        <v>1</v>
      </c>
      <c r="R1084">
        <v>33</v>
      </c>
      <c r="S1084">
        <v>4</v>
      </c>
      <c r="T1084" t="s">
        <v>4945</v>
      </c>
      <c r="U1084">
        <v>144</v>
      </c>
      <c r="V1084">
        <v>14</v>
      </c>
      <c r="W1084">
        <v>60</v>
      </c>
      <c r="X1084">
        <v>63</v>
      </c>
      <c r="Y1084">
        <v>809</v>
      </c>
      <c r="Z1084">
        <v>4</v>
      </c>
      <c r="AA1084">
        <v>23</v>
      </c>
      <c r="AD1084">
        <v>50</v>
      </c>
      <c r="AE1084">
        <v>1083</v>
      </c>
      <c r="AF1084" s="16" t="s">
        <v>3143</v>
      </c>
      <c r="AG1084" s="16"/>
      <c r="AH1084" s="16"/>
      <c r="AI1084" s="16" t="str">
        <f t="shared" si="64"/>
        <v>(144,4,14,60,63,809,23, null, 50, 'L500 2025 UK',2025, '2024-03-31','2024-03-31','".Carbon::now()."','".Carbon::now()."'),</v>
      </c>
      <c r="AJ1084" s="16" t="str">
        <f t="shared" si="65"/>
        <v>('".DB::select("SELECT id_status FROM `status` WHERE `element_type` = 'task' AND status_type = 'client' AND name ='PRE-FORECAST'")[0]-&gt;id_status."',1083,1),</v>
      </c>
      <c r="AK1084" s="16" t="str">
        <f t="shared" si="66"/>
        <v/>
      </c>
      <c r="AL1084" s="16" t="str">
        <f t="shared" si="67"/>
        <v/>
      </c>
    </row>
    <row r="1085" spans="1:38" x14ac:dyDescent="0.25">
      <c r="A1085" s="16" t="s">
        <v>365</v>
      </c>
      <c r="B1085" s="16" t="s">
        <v>3139</v>
      </c>
      <c r="C1085" s="16" t="s">
        <v>27</v>
      </c>
      <c r="D1085" s="16" t="s">
        <v>349</v>
      </c>
      <c r="E1085" s="16" t="s">
        <v>1276</v>
      </c>
      <c r="F1085" s="16" t="s">
        <v>77</v>
      </c>
      <c r="G1085" s="16" t="s">
        <v>82</v>
      </c>
      <c r="H1085" s="16" t="s">
        <v>3561</v>
      </c>
      <c r="I1085" s="16" t="s">
        <v>73</v>
      </c>
      <c r="J1085" s="16" t="s">
        <v>66</v>
      </c>
      <c r="M1085" s="16" t="s">
        <v>54</v>
      </c>
      <c r="N1085" s="7">
        <v>45382</v>
      </c>
      <c r="O1085" s="9">
        <v>45382</v>
      </c>
      <c r="P1085" t="s">
        <v>3130</v>
      </c>
      <c r="Q1085">
        <v>1</v>
      </c>
      <c r="R1085">
        <v>33</v>
      </c>
      <c r="S1085">
        <v>4</v>
      </c>
      <c r="T1085" t="s">
        <v>4945</v>
      </c>
      <c r="U1085">
        <v>144</v>
      </c>
      <c r="V1085">
        <v>14</v>
      </c>
      <c r="W1085">
        <v>60</v>
      </c>
      <c r="X1085">
        <v>63</v>
      </c>
      <c r="Y1085">
        <v>823</v>
      </c>
      <c r="Z1085">
        <v>4</v>
      </c>
      <c r="AA1085">
        <v>23</v>
      </c>
      <c r="AD1085">
        <v>50</v>
      </c>
      <c r="AE1085">
        <v>1084</v>
      </c>
      <c r="AF1085" s="16" t="s">
        <v>3143</v>
      </c>
      <c r="AG1085" s="16"/>
      <c r="AH1085" s="16"/>
      <c r="AI1085" s="16" t="str">
        <f t="shared" si="64"/>
        <v>(144,4,14,60,63,823,23, null, 50, 'L500 2025 UK',2025, '2024-03-31','2024-03-31','".Carbon::now()."','".Carbon::now()."'),</v>
      </c>
      <c r="AJ1085" s="16" t="str">
        <f t="shared" si="65"/>
        <v>('".DB::select("SELECT id_status FROM `status` WHERE `element_type` = 'task' AND status_type = 'client' AND name ='PRE-FORECAST'")[0]-&gt;id_status."',1084,1),</v>
      </c>
      <c r="AK1085" s="16" t="str">
        <f t="shared" si="66"/>
        <v/>
      </c>
      <c r="AL1085" s="16" t="str">
        <f t="shared" si="67"/>
        <v/>
      </c>
    </row>
    <row r="1086" spans="1:38" x14ac:dyDescent="0.25">
      <c r="A1086" s="16" t="s">
        <v>365</v>
      </c>
      <c r="B1086" s="16" t="s">
        <v>3139</v>
      </c>
      <c r="C1086" s="16" t="s">
        <v>27</v>
      </c>
      <c r="D1086" s="16" t="s">
        <v>349</v>
      </c>
      <c r="E1086" s="16" t="s">
        <v>1276</v>
      </c>
      <c r="F1086" s="16" t="s">
        <v>77</v>
      </c>
      <c r="G1086" s="16" t="s">
        <v>82</v>
      </c>
      <c r="H1086" s="16" t="s">
        <v>467</v>
      </c>
      <c r="I1086" s="16" t="s">
        <v>73</v>
      </c>
      <c r="J1086" s="16" t="s">
        <v>66</v>
      </c>
      <c r="M1086" s="16" t="s">
        <v>54</v>
      </c>
      <c r="N1086" s="7">
        <v>45382</v>
      </c>
      <c r="O1086" s="9">
        <v>45382</v>
      </c>
      <c r="P1086" t="s">
        <v>3130</v>
      </c>
      <c r="Q1086">
        <v>1</v>
      </c>
      <c r="R1086">
        <v>33</v>
      </c>
      <c r="S1086">
        <v>4</v>
      </c>
      <c r="T1086" t="s">
        <v>4945</v>
      </c>
      <c r="U1086">
        <v>144</v>
      </c>
      <c r="V1086">
        <v>14</v>
      </c>
      <c r="W1086">
        <v>60</v>
      </c>
      <c r="X1086">
        <v>63</v>
      </c>
      <c r="Y1086">
        <v>839</v>
      </c>
      <c r="Z1086">
        <v>4</v>
      </c>
      <c r="AA1086">
        <v>23</v>
      </c>
      <c r="AD1086">
        <v>50</v>
      </c>
      <c r="AE1086">
        <v>1085</v>
      </c>
      <c r="AF1086" s="16" t="s">
        <v>3143</v>
      </c>
      <c r="AG1086" s="16"/>
      <c r="AH1086" s="16"/>
      <c r="AI1086" s="16" t="str">
        <f t="shared" si="64"/>
        <v>(144,4,14,60,63,839,23, null, 50, 'L500 2025 UK',2025, '2024-03-31','2024-03-31','".Carbon::now()."','".Carbon::now()."'),</v>
      </c>
      <c r="AJ1086" s="16" t="str">
        <f t="shared" si="65"/>
        <v>('".DB::select("SELECT id_status FROM `status` WHERE `element_type` = 'task' AND status_type = 'client' AND name ='PRE-FORECAST'")[0]-&gt;id_status."',1085,1),</v>
      </c>
      <c r="AK1086" s="16" t="str">
        <f t="shared" si="66"/>
        <v/>
      </c>
      <c r="AL1086" s="16" t="str">
        <f t="shared" si="67"/>
        <v/>
      </c>
    </row>
    <row r="1087" spans="1:38" x14ac:dyDescent="0.25">
      <c r="A1087" s="16" t="s">
        <v>365</v>
      </c>
      <c r="B1087" s="16" t="s">
        <v>3139</v>
      </c>
      <c r="C1087" s="16" t="s">
        <v>27</v>
      </c>
      <c r="D1087" s="16" t="s">
        <v>349</v>
      </c>
      <c r="E1087" s="16" t="s">
        <v>1276</v>
      </c>
      <c r="F1087" s="16" t="s">
        <v>77</v>
      </c>
      <c r="G1087" s="16" t="s">
        <v>82</v>
      </c>
      <c r="H1087" s="16" t="s">
        <v>3563</v>
      </c>
      <c r="I1087" s="16" t="s">
        <v>73</v>
      </c>
      <c r="J1087" s="16" t="s">
        <v>66</v>
      </c>
      <c r="M1087" s="16" t="s">
        <v>54</v>
      </c>
      <c r="N1087" s="7">
        <v>45382</v>
      </c>
      <c r="O1087" s="9">
        <v>45382</v>
      </c>
      <c r="P1087" t="s">
        <v>3130</v>
      </c>
      <c r="Q1087">
        <v>1</v>
      </c>
      <c r="R1087">
        <v>33</v>
      </c>
      <c r="S1087">
        <v>4</v>
      </c>
      <c r="T1087" t="s">
        <v>4945</v>
      </c>
      <c r="U1087">
        <v>144</v>
      </c>
      <c r="V1087">
        <v>14</v>
      </c>
      <c r="W1087">
        <v>60</v>
      </c>
      <c r="X1087">
        <v>63</v>
      </c>
      <c r="Y1087">
        <v>893</v>
      </c>
      <c r="Z1087">
        <v>4</v>
      </c>
      <c r="AA1087">
        <v>23</v>
      </c>
      <c r="AD1087">
        <v>50</v>
      </c>
      <c r="AE1087">
        <v>1086</v>
      </c>
      <c r="AF1087" s="16" t="s">
        <v>3143</v>
      </c>
      <c r="AG1087" s="16"/>
      <c r="AH1087" s="16"/>
      <c r="AI1087" s="16" t="str">
        <f t="shared" si="64"/>
        <v>(144,4,14,60,63,893,23, null, 50, 'L500 2025 UK',2025, '2024-03-31','2024-03-31','".Carbon::now()."','".Carbon::now()."'),</v>
      </c>
      <c r="AJ1087" s="16" t="str">
        <f t="shared" si="65"/>
        <v>('".DB::select("SELECT id_status FROM `status` WHERE `element_type` = 'task' AND status_type = 'client' AND name ='PRE-FORECAST'")[0]-&gt;id_status."',1086,1),</v>
      </c>
      <c r="AK1087" s="16" t="str">
        <f t="shared" si="66"/>
        <v/>
      </c>
      <c r="AL1087" s="16" t="str">
        <f t="shared" si="67"/>
        <v/>
      </c>
    </row>
    <row r="1088" spans="1:38" x14ac:dyDescent="0.25">
      <c r="A1088" s="16" t="s">
        <v>475</v>
      </c>
      <c r="B1088" s="16" t="s">
        <v>26</v>
      </c>
      <c r="C1088" s="16" t="s">
        <v>41</v>
      </c>
      <c r="D1088" s="16" t="s">
        <v>28</v>
      </c>
      <c r="E1088" s="16" t="s">
        <v>42</v>
      </c>
      <c r="F1088" s="16" t="s">
        <v>43</v>
      </c>
      <c r="G1088" s="16" t="s">
        <v>299</v>
      </c>
      <c r="H1088" s="16" t="s">
        <v>108</v>
      </c>
      <c r="I1088" s="16" t="s">
        <v>35</v>
      </c>
      <c r="J1088" s="16" t="s">
        <v>35</v>
      </c>
      <c r="M1088" s="16" t="s">
        <v>234</v>
      </c>
      <c r="N1088" s="7">
        <v>44932</v>
      </c>
      <c r="O1088" s="9">
        <v>44932</v>
      </c>
      <c r="P1088" t="s">
        <v>1182</v>
      </c>
      <c r="Q1088">
        <v>1</v>
      </c>
      <c r="R1088">
        <v>34</v>
      </c>
      <c r="S1088">
        <v>5</v>
      </c>
      <c r="T1088" t="s">
        <v>3009</v>
      </c>
      <c r="U1088">
        <v>116</v>
      </c>
      <c r="V1088">
        <v>2</v>
      </c>
      <c r="W1088">
        <v>17</v>
      </c>
      <c r="X1088">
        <v>67</v>
      </c>
      <c r="Y1088">
        <v>31</v>
      </c>
      <c r="Z1088">
        <v>20</v>
      </c>
      <c r="AA1088">
        <v>20</v>
      </c>
      <c r="AD1088">
        <v>31</v>
      </c>
      <c r="AE1088">
        <v>1087</v>
      </c>
      <c r="AF1088" s="16" t="s">
        <v>39</v>
      </c>
      <c r="AG1088" s="16"/>
      <c r="AH1088" s="16"/>
      <c r="AI1088" s="16" t="str">
        <f t="shared" si="64"/>
        <v>(116,5,2,17,67,31,20, null, 31, 'Chambers 2024 Latin America',2024, '2023-01-06','2023-01-06','".Carbon::now()."','".Carbon::now()."'),</v>
      </c>
      <c r="AJ1088" s="16" t="str">
        <f t="shared" si="65"/>
        <v>('".DB::select("SELECT id_status FROM `status` WHERE `element_type` = 'task' AND status_type = 'client' AND name ='CONFIRMED'")[0]-&gt;id_status."',1087,1),</v>
      </c>
      <c r="AK1088" s="16" t="str">
        <f t="shared" si="66"/>
        <v/>
      </c>
      <c r="AL1088" s="16" t="str">
        <f t="shared" si="67"/>
        <v/>
      </c>
    </row>
    <row r="1089" spans="1:38" x14ac:dyDescent="0.25">
      <c r="A1089" s="16" t="s">
        <v>475</v>
      </c>
      <c r="B1089" s="16" t="s">
        <v>26</v>
      </c>
      <c r="C1089" s="16" t="s">
        <v>41</v>
      </c>
      <c r="D1089" s="16" t="s">
        <v>28</v>
      </c>
      <c r="E1089" s="16" t="s">
        <v>42</v>
      </c>
      <c r="F1089" s="16" t="s">
        <v>43</v>
      </c>
      <c r="G1089" s="16" t="s">
        <v>299</v>
      </c>
      <c r="H1089" s="16" t="s">
        <v>476</v>
      </c>
      <c r="I1089" s="16" t="s">
        <v>35</v>
      </c>
      <c r="J1089" s="16" t="s">
        <v>35</v>
      </c>
      <c r="M1089" s="16" t="s">
        <v>234</v>
      </c>
      <c r="N1089" s="7">
        <v>44960</v>
      </c>
      <c r="O1089" s="9">
        <v>44960</v>
      </c>
      <c r="P1089" t="s">
        <v>1190</v>
      </c>
      <c r="Q1089">
        <v>1</v>
      </c>
      <c r="R1089">
        <v>34</v>
      </c>
      <c r="S1089">
        <v>5</v>
      </c>
      <c r="T1089" t="s">
        <v>3009</v>
      </c>
      <c r="U1089">
        <v>116</v>
      </c>
      <c r="V1089">
        <v>2</v>
      </c>
      <c r="W1089">
        <v>17</v>
      </c>
      <c r="X1089">
        <v>67</v>
      </c>
      <c r="Y1089">
        <v>115</v>
      </c>
      <c r="Z1089">
        <v>20</v>
      </c>
      <c r="AA1089">
        <v>20</v>
      </c>
      <c r="AD1089">
        <v>31</v>
      </c>
      <c r="AE1089">
        <v>1088</v>
      </c>
      <c r="AF1089" s="16" t="s">
        <v>39</v>
      </c>
      <c r="AG1089" s="16"/>
      <c r="AH1089" s="16"/>
      <c r="AI1089" s="16" t="str">
        <f t="shared" si="64"/>
        <v>(116,5,2,17,67,115,20, null, 31, 'Chambers 2024 Latin America',2024, '2023-02-03','2023-02-03','".Carbon::now()."','".Carbon::now()."'),</v>
      </c>
      <c r="AJ1089" s="16" t="str">
        <f t="shared" si="65"/>
        <v>('".DB::select("SELECT id_status FROM `status` WHERE `element_type` = 'task' AND status_type = 'client' AND name ='CONFIRMED'")[0]-&gt;id_status."',1088,1),</v>
      </c>
      <c r="AK1089" s="16" t="str">
        <f t="shared" si="66"/>
        <v/>
      </c>
      <c r="AL1089" s="16" t="str">
        <f t="shared" si="67"/>
        <v/>
      </c>
    </row>
    <row r="1090" spans="1:38" x14ac:dyDescent="0.25">
      <c r="A1090" s="16" t="s">
        <v>475</v>
      </c>
      <c r="B1090" s="16" t="s">
        <v>3139</v>
      </c>
      <c r="C1090" s="16" t="s">
        <v>27</v>
      </c>
      <c r="D1090" s="16" t="s">
        <v>28</v>
      </c>
      <c r="E1090" s="16" t="s">
        <v>46</v>
      </c>
      <c r="F1090" s="16" t="s">
        <v>43</v>
      </c>
      <c r="G1090" s="16" t="s">
        <v>299</v>
      </c>
      <c r="H1090" s="16" t="s">
        <v>3661</v>
      </c>
      <c r="I1090" s="16" t="s">
        <v>35</v>
      </c>
      <c r="J1090" s="16" t="s">
        <v>35</v>
      </c>
      <c r="M1090" s="16" t="s">
        <v>234</v>
      </c>
      <c r="N1090" s="7">
        <v>44967</v>
      </c>
      <c r="O1090" s="9">
        <v>44967</v>
      </c>
      <c r="P1090" t="s">
        <v>1197</v>
      </c>
      <c r="Q1090">
        <v>1</v>
      </c>
      <c r="R1090">
        <v>34</v>
      </c>
      <c r="S1090">
        <v>5</v>
      </c>
      <c r="T1090" t="s">
        <v>3009</v>
      </c>
      <c r="U1090">
        <v>116</v>
      </c>
      <c r="V1090">
        <v>14</v>
      </c>
      <c r="W1090">
        <v>59</v>
      </c>
      <c r="X1090">
        <v>67</v>
      </c>
      <c r="Y1090">
        <v>526</v>
      </c>
      <c r="Z1090">
        <v>20</v>
      </c>
      <c r="AA1090">
        <v>20</v>
      </c>
      <c r="AD1090">
        <v>31</v>
      </c>
      <c r="AE1090">
        <v>1089</v>
      </c>
      <c r="AF1090" s="16" t="s">
        <v>39</v>
      </c>
      <c r="AG1090" s="16"/>
      <c r="AH1090" s="16"/>
      <c r="AI1090" s="16" t="str">
        <f t="shared" ref="AI1090:AI1153" si="68">CONCATENATE("(",U1090,",",S1090,",",V1090,",",W1090,",",X1090,",",Y1090,",",IF(AA1090&lt;&gt;"", AA1090, "null"),", ",IF(AC1090&lt;&gt;"", AC1090, "null"),", ",IF(AD1090&lt;&gt;"", AD1090, "null"),", '",SUBSTITUTE(E1090, "'", "´"),"',",D1090,", '",P1090,"','",P1090,"','"".Carbon::now().""','"".Carbon::now().""'),")</f>
        <v>(116,5,14,59,67,526,20, null, 31, 'L500 2024 Latin America',2024, '2023-02-10','2023-02-10','".Carbon::now()."','".Carbon::now()."'),</v>
      </c>
      <c r="AJ1090" s="16" t="str">
        <f t="shared" ref="AJ1090:AJ1153" si="69">CONCATENATE("('"".DB::select(""SELECT id_status FROM `status` WHERE `element_type` = 'task' AND status_type = 'client' AND name ='", AF1090, "'"")[0]-&gt;id_status.""',", AE1090, ",1),")</f>
        <v>('".DB::select("SELECT id_status FROM `status` WHERE `element_type` = 'task' AND status_type = 'client' AND name ='CONFIRMED'")[0]-&gt;id_status."',1089,1),</v>
      </c>
      <c r="AK1090" s="16" t="str">
        <f t="shared" ref="AK1090:AK1153" si="70">IF(AND(AF1090&lt;&gt;AG1090, AG1090&lt;&gt;""),CONCATENATE("('"".DB::select(""SELECT id_status FROM `status` WHERE `element_type` = 'task' AND status_type = 'client' AND name ='", AG1090, "'"")[0]-&gt;id_status.""',", AE1090, ",1),"),"")</f>
        <v/>
      </c>
      <c r="AL1090" s="16" t="str">
        <f t="shared" ref="AL1090:AL1153" si="71">IF(AND(AF1090&lt;&gt;AG1090,AF1090&lt;&gt;AH1090,AG1090&lt;&gt;AH1090,AH1090&lt;&gt;""), CONCATENATE("('"".DB::select(""SELECT id_status FROM `status` WHERE `element_type` = 'task' AND status_type = 'client' AND name ='", AF1090, "'"")[0]-&gt;id_status.""',", AE1090, ",1),"), "")</f>
        <v/>
      </c>
    </row>
    <row r="1091" spans="1:38" x14ac:dyDescent="0.25">
      <c r="A1091" s="16" t="s">
        <v>475</v>
      </c>
      <c r="B1091" s="16" t="s">
        <v>3139</v>
      </c>
      <c r="C1091" s="16" t="s">
        <v>27</v>
      </c>
      <c r="D1091" s="16" t="s">
        <v>28</v>
      </c>
      <c r="E1091" s="16" t="s">
        <v>46</v>
      </c>
      <c r="F1091" s="16" t="s">
        <v>43</v>
      </c>
      <c r="G1091" s="16" t="s">
        <v>299</v>
      </c>
      <c r="H1091" s="16" t="s">
        <v>103</v>
      </c>
      <c r="I1091" s="16" t="s">
        <v>35</v>
      </c>
      <c r="J1091" s="16" t="s">
        <v>35</v>
      </c>
      <c r="M1091" s="16" t="s">
        <v>234</v>
      </c>
      <c r="N1091" s="7">
        <v>44967</v>
      </c>
      <c r="O1091" s="9">
        <v>44967</v>
      </c>
      <c r="P1091" t="s">
        <v>1197</v>
      </c>
      <c r="Q1091">
        <v>1</v>
      </c>
      <c r="R1091">
        <v>34</v>
      </c>
      <c r="S1091">
        <v>5</v>
      </c>
      <c r="T1091" t="s">
        <v>3009</v>
      </c>
      <c r="U1091">
        <v>116</v>
      </c>
      <c r="V1091">
        <v>14</v>
      </c>
      <c r="W1091">
        <v>59</v>
      </c>
      <c r="X1091">
        <v>67</v>
      </c>
      <c r="Y1091">
        <v>612</v>
      </c>
      <c r="Z1091">
        <v>20</v>
      </c>
      <c r="AA1091">
        <v>20</v>
      </c>
      <c r="AD1091">
        <v>31</v>
      </c>
      <c r="AE1091">
        <v>1090</v>
      </c>
      <c r="AF1091" s="16" t="s">
        <v>39</v>
      </c>
      <c r="AG1091" s="16"/>
      <c r="AH1091" s="16"/>
      <c r="AI1091" s="16" t="str">
        <f t="shared" si="68"/>
        <v>(116,5,14,59,67,612,20, null, 31, 'L500 2024 Latin America',2024, '2023-02-10','2023-02-10','".Carbon::now()."','".Carbon::now()."'),</v>
      </c>
      <c r="AJ1091" s="16" t="str">
        <f t="shared" si="69"/>
        <v>('".DB::select("SELECT id_status FROM `status` WHERE `element_type` = 'task' AND status_type = 'client' AND name ='CONFIRMED'")[0]-&gt;id_status."',1090,1),</v>
      </c>
      <c r="AK1091" s="16" t="str">
        <f t="shared" si="70"/>
        <v/>
      </c>
      <c r="AL1091" s="16" t="str">
        <f t="shared" si="71"/>
        <v/>
      </c>
    </row>
    <row r="1092" spans="1:38" x14ac:dyDescent="0.25">
      <c r="A1092" s="16" t="s">
        <v>475</v>
      </c>
      <c r="B1092" s="16" t="s">
        <v>26</v>
      </c>
      <c r="C1092" s="16" t="s">
        <v>41</v>
      </c>
      <c r="D1092" s="16" t="s">
        <v>349</v>
      </c>
      <c r="E1092" s="16" t="s">
        <v>350</v>
      </c>
      <c r="F1092" s="16" t="s">
        <v>43</v>
      </c>
      <c r="G1092" s="16" t="s">
        <v>299</v>
      </c>
      <c r="H1092" s="16" t="s">
        <v>108</v>
      </c>
      <c r="I1092" s="16" t="s">
        <v>35</v>
      </c>
      <c r="J1092" s="16" t="s">
        <v>95</v>
      </c>
      <c r="M1092" s="16" t="s">
        <v>234</v>
      </c>
      <c r="N1092" s="7">
        <v>44932</v>
      </c>
      <c r="O1092" s="9">
        <v>45296</v>
      </c>
      <c r="P1092" t="s">
        <v>3108</v>
      </c>
      <c r="Q1092">
        <v>1</v>
      </c>
      <c r="R1092">
        <v>34</v>
      </c>
      <c r="S1092">
        <v>5</v>
      </c>
      <c r="T1092" t="s">
        <v>3062</v>
      </c>
      <c r="U1092">
        <v>228</v>
      </c>
      <c r="V1092">
        <v>2</v>
      </c>
      <c r="W1092">
        <v>17</v>
      </c>
      <c r="X1092">
        <v>67</v>
      </c>
      <c r="Y1092">
        <v>31</v>
      </c>
      <c r="Z1092">
        <v>20</v>
      </c>
      <c r="AA1092">
        <v>8</v>
      </c>
      <c r="AD1092">
        <v>31</v>
      </c>
      <c r="AE1092">
        <v>1091</v>
      </c>
      <c r="AF1092" s="16" t="s">
        <v>39</v>
      </c>
      <c r="AG1092" s="16"/>
      <c r="AH1092" s="16"/>
      <c r="AI1092" s="16" t="str">
        <f t="shared" si="68"/>
        <v>(228,5,2,17,67,31,8, null, 31, 'Chambers 2025 Latin America',2025, '2024-01-05','2024-01-05','".Carbon::now()."','".Carbon::now()."'),</v>
      </c>
      <c r="AJ1092" s="16" t="str">
        <f t="shared" si="69"/>
        <v>('".DB::select("SELECT id_status FROM `status` WHERE `element_type` = 'task' AND status_type = 'client' AND name ='CONFIRMED'")[0]-&gt;id_status."',1091,1),</v>
      </c>
      <c r="AK1092" s="16" t="str">
        <f t="shared" si="70"/>
        <v/>
      </c>
      <c r="AL1092" s="16" t="str">
        <f t="shared" si="71"/>
        <v/>
      </c>
    </row>
    <row r="1093" spans="1:38" x14ac:dyDescent="0.25">
      <c r="A1093" s="16" t="s">
        <v>475</v>
      </c>
      <c r="B1093" s="16" t="s">
        <v>26</v>
      </c>
      <c r="C1093" s="16" t="s">
        <v>41</v>
      </c>
      <c r="D1093" s="16" t="s">
        <v>349</v>
      </c>
      <c r="E1093" s="16" t="s">
        <v>350</v>
      </c>
      <c r="F1093" s="16" t="s">
        <v>43</v>
      </c>
      <c r="G1093" s="16" t="s">
        <v>299</v>
      </c>
      <c r="H1093" s="16" t="s">
        <v>476</v>
      </c>
      <c r="I1093" s="16" t="s">
        <v>35</v>
      </c>
      <c r="J1093" s="16" t="s">
        <v>95</v>
      </c>
      <c r="M1093" s="16" t="s">
        <v>234</v>
      </c>
      <c r="N1093" s="7">
        <v>44960</v>
      </c>
      <c r="O1093" s="9">
        <v>45296</v>
      </c>
      <c r="P1093" t="s">
        <v>3108</v>
      </c>
      <c r="Q1093">
        <v>1</v>
      </c>
      <c r="R1093">
        <v>34</v>
      </c>
      <c r="S1093">
        <v>5</v>
      </c>
      <c r="T1093" t="s">
        <v>3062</v>
      </c>
      <c r="U1093">
        <v>228</v>
      </c>
      <c r="V1093">
        <v>2</v>
      </c>
      <c r="W1093">
        <v>17</v>
      </c>
      <c r="X1093">
        <v>67</v>
      </c>
      <c r="Y1093">
        <v>115</v>
      </c>
      <c r="Z1093">
        <v>20</v>
      </c>
      <c r="AA1093">
        <v>8</v>
      </c>
      <c r="AD1093">
        <v>31</v>
      </c>
      <c r="AE1093">
        <v>1092</v>
      </c>
      <c r="AF1093" s="16" t="s">
        <v>39</v>
      </c>
      <c r="AG1093" s="16"/>
      <c r="AH1093" s="16"/>
      <c r="AI1093" s="16" t="str">
        <f t="shared" si="68"/>
        <v>(228,5,2,17,67,115,8, null, 31, 'Chambers 2025 Latin America',2025, '2024-01-05','2024-01-05','".Carbon::now()."','".Carbon::now()."'),</v>
      </c>
      <c r="AJ1093" s="16" t="str">
        <f t="shared" si="69"/>
        <v>('".DB::select("SELECT id_status FROM `status` WHERE `element_type` = 'task' AND status_type = 'client' AND name ='CONFIRMED'")[0]-&gt;id_status."',1092,1),</v>
      </c>
      <c r="AK1093" s="16" t="str">
        <f t="shared" si="70"/>
        <v/>
      </c>
      <c r="AL1093" s="16" t="str">
        <f t="shared" si="71"/>
        <v/>
      </c>
    </row>
    <row r="1094" spans="1:38" x14ac:dyDescent="0.25">
      <c r="A1094" s="16" t="s">
        <v>475</v>
      </c>
      <c r="B1094" s="16" t="s">
        <v>3139</v>
      </c>
      <c r="C1094" s="16" t="s">
        <v>27</v>
      </c>
      <c r="D1094" s="16" t="s">
        <v>349</v>
      </c>
      <c r="E1094" s="16" t="s">
        <v>1030</v>
      </c>
      <c r="F1094" s="16" t="s">
        <v>43</v>
      </c>
      <c r="G1094" s="16" t="s">
        <v>299</v>
      </c>
      <c r="H1094" s="16" t="s">
        <v>3661</v>
      </c>
      <c r="I1094" s="16" t="s">
        <v>35</v>
      </c>
      <c r="J1094" s="16" t="s">
        <v>95</v>
      </c>
      <c r="M1094" s="16" t="s">
        <v>234</v>
      </c>
      <c r="N1094" s="7">
        <v>44967</v>
      </c>
      <c r="O1094" s="9">
        <v>45332</v>
      </c>
      <c r="P1094" t="s">
        <v>1245</v>
      </c>
      <c r="Q1094">
        <v>1</v>
      </c>
      <c r="R1094">
        <v>34</v>
      </c>
      <c r="S1094">
        <v>5</v>
      </c>
      <c r="T1094" t="s">
        <v>3062</v>
      </c>
      <c r="U1094">
        <v>228</v>
      </c>
      <c r="V1094">
        <v>14</v>
      </c>
      <c r="W1094">
        <v>59</v>
      </c>
      <c r="X1094">
        <v>67</v>
      </c>
      <c r="Y1094">
        <v>526</v>
      </c>
      <c r="Z1094">
        <v>20</v>
      </c>
      <c r="AA1094">
        <v>8</v>
      </c>
      <c r="AD1094">
        <v>31</v>
      </c>
      <c r="AE1094">
        <v>1093</v>
      </c>
      <c r="AF1094" s="16" t="s">
        <v>39</v>
      </c>
      <c r="AG1094" s="16"/>
      <c r="AH1094" s="16"/>
      <c r="AI1094" s="16" t="str">
        <f t="shared" si="68"/>
        <v>(228,5,14,59,67,526,8, null, 31, 'L500 2025 Latin America',2025, '2024-02-10','2024-02-10','".Carbon::now()."','".Carbon::now()."'),</v>
      </c>
      <c r="AJ1094" s="16" t="str">
        <f t="shared" si="69"/>
        <v>('".DB::select("SELECT id_status FROM `status` WHERE `element_type` = 'task' AND status_type = 'client' AND name ='CONFIRMED'")[0]-&gt;id_status."',1093,1),</v>
      </c>
      <c r="AK1094" s="16" t="str">
        <f t="shared" si="70"/>
        <v/>
      </c>
      <c r="AL1094" s="16" t="str">
        <f t="shared" si="71"/>
        <v/>
      </c>
    </row>
    <row r="1095" spans="1:38" x14ac:dyDescent="0.25">
      <c r="A1095" s="16" t="s">
        <v>475</v>
      </c>
      <c r="B1095" s="16" t="s">
        <v>3139</v>
      </c>
      <c r="C1095" s="16" t="s">
        <v>27</v>
      </c>
      <c r="D1095" s="16" t="s">
        <v>349</v>
      </c>
      <c r="E1095" s="16" t="s">
        <v>1030</v>
      </c>
      <c r="F1095" s="16" t="s">
        <v>43</v>
      </c>
      <c r="G1095" s="16" t="s">
        <v>299</v>
      </c>
      <c r="H1095" s="16" t="s">
        <v>103</v>
      </c>
      <c r="I1095" s="16" t="s">
        <v>35</v>
      </c>
      <c r="J1095" s="16" t="s">
        <v>95</v>
      </c>
      <c r="M1095" s="16" t="s">
        <v>234</v>
      </c>
      <c r="N1095" s="7">
        <v>44967</v>
      </c>
      <c r="O1095" s="9">
        <v>45332</v>
      </c>
      <c r="P1095" t="s">
        <v>1245</v>
      </c>
      <c r="Q1095">
        <v>1</v>
      </c>
      <c r="R1095">
        <v>34</v>
      </c>
      <c r="S1095">
        <v>5</v>
      </c>
      <c r="T1095" t="s">
        <v>3062</v>
      </c>
      <c r="U1095">
        <v>228</v>
      </c>
      <c r="V1095">
        <v>14</v>
      </c>
      <c r="W1095">
        <v>59</v>
      </c>
      <c r="X1095">
        <v>67</v>
      </c>
      <c r="Y1095">
        <v>612</v>
      </c>
      <c r="Z1095">
        <v>20</v>
      </c>
      <c r="AA1095">
        <v>8</v>
      </c>
      <c r="AD1095">
        <v>31</v>
      </c>
      <c r="AE1095">
        <v>1094</v>
      </c>
      <c r="AF1095" s="16" t="s">
        <v>39</v>
      </c>
      <c r="AG1095" s="16"/>
      <c r="AH1095" s="16"/>
      <c r="AI1095" s="16" t="str">
        <f t="shared" si="68"/>
        <v>(228,5,14,59,67,612,8, null, 31, 'L500 2025 Latin America',2025, '2024-02-10','2024-02-10','".Carbon::now()."','".Carbon::now()."'),</v>
      </c>
      <c r="AJ1095" s="16" t="str">
        <f t="shared" si="69"/>
        <v>('".DB::select("SELECT id_status FROM `status` WHERE `element_type` = 'task' AND status_type = 'client' AND name ='CONFIRMED'")[0]-&gt;id_status."',1094,1),</v>
      </c>
      <c r="AK1095" s="16" t="str">
        <f t="shared" si="70"/>
        <v/>
      </c>
      <c r="AL1095" s="16" t="str">
        <f t="shared" si="71"/>
        <v/>
      </c>
    </row>
    <row r="1096" spans="1:38" x14ac:dyDescent="0.25">
      <c r="A1096" s="16" t="s">
        <v>2907</v>
      </c>
      <c r="B1096" s="16" t="s">
        <v>62</v>
      </c>
      <c r="C1096" s="16" t="s">
        <v>41</v>
      </c>
      <c r="D1096" s="16" t="s">
        <v>349</v>
      </c>
      <c r="E1096" s="16" t="s">
        <v>350</v>
      </c>
      <c r="F1096" s="16" t="s">
        <v>43</v>
      </c>
      <c r="G1096" s="16" t="s">
        <v>299</v>
      </c>
      <c r="H1096" s="16" t="s">
        <v>404</v>
      </c>
      <c r="I1096" s="16" t="s">
        <v>35</v>
      </c>
      <c r="J1096" s="16" t="s">
        <v>35</v>
      </c>
      <c r="M1096" s="16" t="s">
        <v>315</v>
      </c>
      <c r="N1096" s="7"/>
      <c r="O1096" s="9">
        <v>45264</v>
      </c>
      <c r="P1096" t="s">
        <v>3109</v>
      </c>
      <c r="Q1096">
        <v>1</v>
      </c>
      <c r="R1096">
        <v>35</v>
      </c>
      <c r="S1096">
        <v>4</v>
      </c>
      <c r="T1096" t="s">
        <v>3063</v>
      </c>
      <c r="U1096">
        <v>231</v>
      </c>
      <c r="V1096">
        <v>2</v>
      </c>
      <c r="W1096">
        <v>17</v>
      </c>
      <c r="X1096">
        <v>67</v>
      </c>
      <c r="Y1096">
        <v>374</v>
      </c>
      <c r="Z1096">
        <v>20</v>
      </c>
      <c r="AA1096">
        <v>20</v>
      </c>
      <c r="AD1096">
        <v>39</v>
      </c>
      <c r="AE1096">
        <v>1095</v>
      </c>
      <c r="AF1096" s="16" t="s">
        <v>39</v>
      </c>
      <c r="AG1096" s="16"/>
      <c r="AH1096" s="16"/>
      <c r="AI1096" s="16" t="str">
        <f t="shared" si="68"/>
        <v>(231,4,2,17,67,374,20, null, 39, 'Chambers 2025 Latin America',2025, '2023-12-04','2023-12-04','".Carbon::now()."','".Carbon::now()."'),</v>
      </c>
      <c r="AJ1096" s="16" t="str">
        <f t="shared" si="69"/>
        <v>('".DB::select("SELECT id_status FROM `status` WHERE `element_type` = 'task' AND status_type = 'client' AND name ='CONFIRMED'")[0]-&gt;id_status."',1095,1),</v>
      </c>
      <c r="AK1096" s="16" t="str">
        <f t="shared" si="70"/>
        <v/>
      </c>
      <c r="AL1096" s="16" t="str">
        <f t="shared" si="71"/>
        <v/>
      </c>
    </row>
    <row r="1097" spans="1:38" x14ac:dyDescent="0.25">
      <c r="A1097" s="16" t="s">
        <v>477</v>
      </c>
      <c r="B1097" s="16" t="s">
        <v>26</v>
      </c>
      <c r="C1097" s="16" t="s">
        <v>41</v>
      </c>
      <c r="D1097" s="16" t="s">
        <v>28</v>
      </c>
      <c r="E1097" s="16" t="s">
        <v>51</v>
      </c>
      <c r="F1097" s="16" t="s">
        <v>31</v>
      </c>
      <c r="G1097" s="16" t="s">
        <v>430</v>
      </c>
      <c r="H1097" s="16" t="s">
        <v>431</v>
      </c>
      <c r="I1097" s="16" t="s">
        <v>80</v>
      </c>
      <c r="J1097" s="16" t="s">
        <v>94</v>
      </c>
      <c r="M1097" s="16"/>
      <c r="N1097" s="7">
        <v>45146</v>
      </c>
      <c r="O1097" s="9">
        <v>44979</v>
      </c>
      <c r="P1097" t="s">
        <v>1179</v>
      </c>
      <c r="Q1097">
        <v>1</v>
      </c>
      <c r="R1097">
        <v>36</v>
      </c>
      <c r="S1097">
        <v>5</v>
      </c>
      <c r="T1097" t="s">
        <v>3027</v>
      </c>
      <c r="U1097">
        <v>72</v>
      </c>
      <c r="V1097">
        <v>2</v>
      </c>
      <c r="W1097">
        <v>12</v>
      </c>
      <c r="X1097">
        <v>11</v>
      </c>
      <c r="Y1097">
        <v>71</v>
      </c>
      <c r="Z1097">
        <v>11</v>
      </c>
      <c r="AA1097">
        <v>33</v>
      </c>
      <c r="AE1097">
        <v>1096</v>
      </c>
      <c r="AF1097" s="16" t="s">
        <v>24</v>
      </c>
      <c r="AG1097" s="16"/>
      <c r="AH1097" s="16"/>
      <c r="AI1097" s="16" t="str">
        <f t="shared" si="68"/>
        <v>(72,5,2,12,11,71,33, null, null, 'Chambers 2024 Europe',2024, '2023-02-22','2023-02-22','".Carbon::now()."','".Carbon::now()."'),</v>
      </c>
      <c r="AJ1097" s="16" t="str">
        <f t="shared" si="69"/>
        <v>('".DB::select("SELECT id_status FROM `status` WHERE `element_type` = 'task' AND status_type = 'client' AND name ='CANCELLED'")[0]-&gt;id_status."',1096,1),</v>
      </c>
      <c r="AK1097" s="16" t="str">
        <f t="shared" si="70"/>
        <v/>
      </c>
      <c r="AL1097" s="16" t="str">
        <f t="shared" si="71"/>
        <v/>
      </c>
    </row>
    <row r="1098" spans="1:38" x14ac:dyDescent="0.25">
      <c r="A1098" s="16" t="s">
        <v>477</v>
      </c>
      <c r="B1098" s="16" t="s">
        <v>26</v>
      </c>
      <c r="C1098" s="16" t="s">
        <v>41</v>
      </c>
      <c r="D1098" s="16" t="s">
        <v>28</v>
      </c>
      <c r="E1098" s="16" t="s">
        <v>105</v>
      </c>
      <c r="F1098" s="16" t="s">
        <v>106</v>
      </c>
      <c r="G1098" s="16" t="s">
        <v>113</v>
      </c>
      <c r="H1098" s="16" t="s">
        <v>132</v>
      </c>
      <c r="I1098" s="16" t="s">
        <v>80</v>
      </c>
      <c r="J1098" s="16" t="s">
        <v>109</v>
      </c>
      <c r="M1098" s="16"/>
      <c r="N1098" s="7">
        <v>45205</v>
      </c>
      <c r="O1098" s="9">
        <v>45204</v>
      </c>
      <c r="P1098" t="s">
        <v>1229</v>
      </c>
      <c r="Q1098">
        <v>1</v>
      </c>
      <c r="R1098">
        <v>36</v>
      </c>
      <c r="S1098">
        <v>5</v>
      </c>
      <c r="T1098" t="s">
        <v>3027</v>
      </c>
      <c r="U1098">
        <v>72</v>
      </c>
      <c r="V1098">
        <v>2</v>
      </c>
      <c r="W1098">
        <v>20</v>
      </c>
      <c r="X1098">
        <v>33</v>
      </c>
      <c r="Y1098">
        <v>9</v>
      </c>
      <c r="Z1098">
        <v>11</v>
      </c>
      <c r="AA1098">
        <v>3</v>
      </c>
      <c r="AE1098">
        <v>1097</v>
      </c>
      <c r="AF1098" s="16" t="s">
        <v>24</v>
      </c>
      <c r="AG1098" s="16"/>
      <c r="AH1098" s="16"/>
      <c r="AI1098" s="16" t="str">
        <f t="shared" si="68"/>
        <v>(72,5,2,20,33,9,3, null, null, 'Chambers 2024 USA',2024, '2023-10-05','2023-10-05','".Carbon::now()."','".Carbon::now()."'),</v>
      </c>
      <c r="AJ1098" s="16" t="str">
        <f t="shared" si="69"/>
        <v>('".DB::select("SELECT id_status FROM `status` WHERE `element_type` = 'task' AND status_type = 'client' AND name ='CANCELLED'")[0]-&gt;id_status."',1097,1),</v>
      </c>
      <c r="AK1098" s="16" t="str">
        <f t="shared" si="70"/>
        <v/>
      </c>
      <c r="AL1098" s="16" t="str">
        <f t="shared" si="71"/>
        <v/>
      </c>
    </row>
    <row r="1099" spans="1:38" x14ac:dyDescent="0.25">
      <c r="A1099" s="16" t="s">
        <v>477</v>
      </c>
      <c r="B1099" s="16" t="s">
        <v>26</v>
      </c>
      <c r="C1099" s="16" t="s">
        <v>41</v>
      </c>
      <c r="D1099" s="16" t="s">
        <v>28</v>
      </c>
      <c r="E1099" s="16" t="s">
        <v>105</v>
      </c>
      <c r="F1099" s="16" t="s">
        <v>106</v>
      </c>
      <c r="G1099" s="16" t="s">
        <v>123</v>
      </c>
      <c r="H1099" s="16" t="s">
        <v>97</v>
      </c>
      <c r="I1099" s="16" t="s">
        <v>80</v>
      </c>
      <c r="J1099" s="16" t="s">
        <v>109</v>
      </c>
      <c r="M1099" s="16"/>
      <c r="N1099" s="7">
        <v>45170</v>
      </c>
      <c r="O1099" s="9">
        <v>45176</v>
      </c>
      <c r="P1099" t="s">
        <v>1178</v>
      </c>
      <c r="Q1099">
        <v>1</v>
      </c>
      <c r="R1099">
        <v>36</v>
      </c>
      <c r="S1099">
        <v>5</v>
      </c>
      <c r="T1099" t="s">
        <v>3027</v>
      </c>
      <c r="U1099">
        <v>72</v>
      </c>
      <c r="V1099">
        <v>2</v>
      </c>
      <c r="W1099">
        <v>20</v>
      </c>
      <c r="X1099">
        <v>75</v>
      </c>
      <c r="Y1099">
        <v>373</v>
      </c>
      <c r="Z1099">
        <v>11</v>
      </c>
      <c r="AA1099">
        <v>3</v>
      </c>
      <c r="AE1099">
        <v>1098</v>
      </c>
      <c r="AF1099" s="16" t="s">
        <v>24</v>
      </c>
      <c r="AG1099" s="16"/>
      <c r="AH1099" s="16"/>
      <c r="AI1099" s="16" t="str">
        <f t="shared" si="68"/>
        <v>(72,5,2,20,75,373,3, null, null, 'Chambers 2024 USA',2024, '2023-09-07','2023-09-07','".Carbon::now()."','".Carbon::now()."'),</v>
      </c>
      <c r="AJ1099" s="16" t="str">
        <f t="shared" si="69"/>
        <v>('".DB::select("SELECT id_status FROM `status` WHERE `element_type` = 'task' AND status_type = 'client' AND name ='CANCELLED'")[0]-&gt;id_status."',1098,1),</v>
      </c>
      <c r="AK1099" s="16" t="str">
        <f t="shared" si="70"/>
        <v/>
      </c>
      <c r="AL1099" s="16" t="str">
        <f t="shared" si="71"/>
        <v/>
      </c>
    </row>
    <row r="1100" spans="1:38" x14ac:dyDescent="0.25">
      <c r="A1100" s="16" t="s">
        <v>477</v>
      </c>
      <c r="B1100" s="16" t="s">
        <v>26</v>
      </c>
      <c r="C1100" s="16" t="s">
        <v>41</v>
      </c>
      <c r="D1100" s="16" t="s">
        <v>28</v>
      </c>
      <c r="E1100" s="16" t="s">
        <v>105</v>
      </c>
      <c r="F1100" s="16" t="s">
        <v>106</v>
      </c>
      <c r="G1100" s="16" t="s">
        <v>131</v>
      </c>
      <c r="H1100" s="16" t="s">
        <v>97</v>
      </c>
      <c r="I1100" s="16" t="s">
        <v>80</v>
      </c>
      <c r="J1100" s="16" t="s">
        <v>109</v>
      </c>
      <c r="M1100" s="16"/>
      <c r="N1100" s="7">
        <v>45170</v>
      </c>
      <c r="O1100" s="9">
        <v>45204</v>
      </c>
      <c r="P1100" t="s">
        <v>1229</v>
      </c>
      <c r="Q1100">
        <v>1</v>
      </c>
      <c r="R1100">
        <v>36</v>
      </c>
      <c r="S1100">
        <v>5</v>
      </c>
      <c r="T1100" t="s">
        <v>3027</v>
      </c>
      <c r="U1100">
        <v>72</v>
      </c>
      <c r="V1100">
        <v>2</v>
      </c>
      <c r="W1100">
        <v>20</v>
      </c>
      <c r="X1100">
        <v>89</v>
      </c>
      <c r="Y1100">
        <v>373</v>
      </c>
      <c r="Z1100">
        <v>11</v>
      </c>
      <c r="AA1100">
        <v>3</v>
      </c>
      <c r="AE1100">
        <v>1099</v>
      </c>
      <c r="AF1100" s="16" t="s">
        <v>24</v>
      </c>
      <c r="AG1100" s="16"/>
      <c r="AH1100" s="16"/>
      <c r="AI1100" s="16" t="str">
        <f t="shared" si="68"/>
        <v>(72,5,2,20,89,373,3, null, null, 'Chambers 2024 USA',2024, '2023-10-05','2023-10-05','".Carbon::now()."','".Carbon::now()."'),</v>
      </c>
      <c r="AJ1100" s="16" t="str">
        <f t="shared" si="69"/>
        <v>('".DB::select("SELECT id_status FROM `status` WHERE `element_type` = 'task' AND status_type = 'client' AND name ='CANCELLED'")[0]-&gt;id_status."',1099,1),</v>
      </c>
      <c r="AK1100" s="16" t="str">
        <f t="shared" si="70"/>
        <v/>
      </c>
      <c r="AL1100" s="16" t="str">
        <f t="shared" si="71"/>
        <v/>
      </c>
    </row>
    <row r="1101" spans="1:38" x14ac:dyDescent="0.25">
      <c r="A1101" s="16" t="s">
        <v>477</v>
      </c>
      <c r="B1101" s="16" t="s">
        <v>26</v>
      </c>
      <c r="C1101" s="16" t="s">
        <v>41</v>
      </c>
      <c r="D1101" s="16" t="s">
        <v>28</v>
      </c>
      <c r="E1101" s="16" t="s">
        <v>105</v>
      </c>
      <c r="F1101" s="16" t="s">
        <v>106</v>
      </c>
      <c r="G1101" s="16" t="s">
        <v>134</v>
      </c>
      <c r="H1101" s="16" t="s">
        <v>333</v>
      </c>
      <c r="I1101" s="16" t="s">
        <v>80</v>
      </c>
      <c r="J1101" s="16" t="s">
        <v>109</v>
      </c>
      <c r="M1101" s="16"/>
      <c r="N1101" s="7">
        <v>45170</v>
      </c>
      <c r="O1101" s="9">
        <v>45176</v>
      </c>
      <c r="P1101" t="s">
        <v>1178</v>
      </c>
      <c r="Q1101">
        <v>1</v>
      </c>
      <c r="R1101">
        <v>36</v>
      </c>
      <c r="S1101">
        <v>5</v>
      </c>
      <c r="T1101" t="s">
        <v>3027</v>
      </c>
      <c r="U1101">
        <v>72</v>
      </c>
      <c r="V1101">
        <v>2</v>
      </c>
      <c r="W1101">
        <v>20</v>
      </c>
      <c r="X1101">
        <v>117</v>
      </c>
      <c r="Y1101">
        <v>301</v>
      </c>
      <c r="Z1101">
        <v>11</v>
      </c>
      <c r="AA1101">
        <v>3</v>
      </c>
      <c r="AE1101">
        <v>1100</v>
      </c>
      <c r="AF1101" s="16" t="s">
        <v>24</v>
      </c>
      <c r="AG1101" s="16"/>
      <c r="AH1101" s="16"/>
      <c r="AI1101" s="16" t="str">
        <f t="shared" si="68"/>
        <v>(72,5,2,20,117,301,3, null, null, 'Chambers 2024 USA',2024, '2023-09-07','2023-09-07','".Carbon::now()."','".Carbon::now()."'),</v>
      </c>
      <c r="AJ1101" s="16" t="str">
        <f t="shared" si="69"/>
        <v>('".DB::select("SELECT id_status FROM `status` WHERE `element_type` = 'task' AND status_type = 'client' AND name ='CANCELLED'")[0]-&gt;id_status."',1100,1),</v>
      </c>
      <c r="AK1101" s="16" t="str">
        <f t="shared" si="70"/>
        <v/>
      </c>
      <c r="AL1101" s="16" t="str">
        <f t="shared" si="71"/>
        <v/>
      </c>
    </row>
    <row r="1102" spans="1:38" x14ac:dyDescent="0.25">
      <c r="A1102" s="16" t="s">
        <v>477</v>
      </c>
      <c r="B1102" s="16" t="s">
        <v>26</v>
      </c>
      <c r="C1102" s="16" t="s">
        <v>478</v>
      </c>
      <c r="D1102" s="16" t="s">
        <v>28</v>
      </c>
      <c r="E1102" s="16" t="s">
        <v>479</v>
      </c>
      <c r="F1102" s="16" t="s">
        <v>70</v>
      </c>
      <c r="G1102" s="16" t="s">
        <v>480</v>
      </c>
      <c r="H1102" s="16" t="s">
        <v>481</v>
      </c>
      <c r="I1102" s="16" t="s">
        <v>80</v>
      </c>
      <c r="J1102" s="16" t="s">
        <v>482</v>
      </c>
      <c r="M1102" s="16"/>
      <c r="N1102" s="7">
        <v>45151</v>
      </c>
      <c r="O1102" s="9">
        <v>45151</v>
      </c>
      <c r="P1102" t="s">
        <v>1210</v>
      </c>
      <c r="Q1102">
        <v>1</v>
      </c>
      <c r="R1102">
        <v>36</v>
      </c>
      <c r="S1102">
        <v>5</v>
      </c>
      <c r="T1102" t="s">
        <v>3027</v>
      </c>
      <c r="U1102">
        <v>72</v>
      </c>
      <c r="V1102">
        <v>4</v>
      </c>
      <c r="W1102">
        <v>23</v>
      </c>
      <c r="X1102">
        <v>49</v>
      </c>
      <c r="Y1102">
        <v>403</v>
      </c>
      <c r="Z1102">
        <v>11</v>
      </c>
      <c r="AA1102">
        <v>34</v>
      </c>
      <c r="AE1102">
        <v>1101</v>
      </c>
      <c r="AF1102" s="16" t="s">
        <v>24</v>
      </c>
      <c r="AG1102" s="16"/>
      <c r="AH1102" s="16"/>
      <c r="AI1102" s="16" t="str">
        <f t="shared" si="68"/>
        <v>(72,5,4,23,49,403,34, null, null, 'GCR100 2024 Global',2024, '2023-08-13','2023-08-13','".Carbon::now()."','".Carbon::now()."'),</v>
      </c>
      <c r="AJ1102" s="16" t="str">
        <f t="shared" si="69"/>
        <v>('".DB::select("SELECT id_status FROM `status` WHERE `element_type` = 'task' AND status_type = 'client' AND name ='CANCELLED'")[0]-&gt;id_status."',1101,1),</v>
      </c>
      <c r="AK1102" s="16" t="str">
        <f t="shared" si="70"/>
        <v/>
      </c>
      <c r="AL1102" s="16" t="str">
        <f t="shared" si="71"/>
        <v/>
      </c>
    </row>
    <row r="1103" spans="1:38" x14ac:dyDescent="0.25">
      <c r="A1103" s="16" t="s">
        <v>483</v>
      </c>
      <c r="B1103" s="16" t="s">
        <v>26</v>
      </c>
      <c r="C1103" s="16" t="s">
        <v>41</v>
      </c>
      <c r="D1103" s="16" t="s">
        <v>28</v>
      </c>
      <c r="E1103" s="16" t="s">
        <v>484</v>
      </c>
      <c r="F1103" s="16" t="s">
        <v>490</v>
      </c>
      <c r="G1103" s="16" t="s">
        <v>486</v>
      </c>
      <c r="H1103" s="16" t="s">
        <v>108</v>
      </c>
      <c r="I1103" s="16" t="s">
        <v>35</v>
      </c>
      <c r="J1103" s="16" t="s">
        <v>95</v>
      </c>
      <c r="M1103" s="16" t="s">
        <v>488</v>
      </c>
      <c r="N1103" s="7">
        <v>45157</v>
      </c>
      <c r="O1103" s="9">
        <v>45156</v>
      </c>
      <c r="P1103" t="s">
        <v>1204</v>
      </c>
      <c r="Q1103">
        <v>1</v>
      </c>
      <c r="R1103">
        <v>37</v>
      </c>
      <c r="S1103">
        <v>5</v>
      </c>
      <c r="T1103" t="s">
        <v>2926</v>
      </c>
      <c r="U1103">
        <v>26</v>
      </c>
      <c r="V1103">
        <v>2</v>
      </c>
      <c r="W1103">
        <v>5</v>
      </c>
      <c r="X1103">
        <v>13</v>
      </c>
      <c r="Y1103">
        <v>31</v>
      </c>
      <c r="Z1103">
        <v>20</v>
      </c>
      <c r="AA1103">
        <v>8</v>
      </c>
      <c r="AE1103">
        <v>1102</v>
      </c>
      <c r="AF1103" s="16" t="s">
        <v>39</v>
      </c>
      <c r="AG1103" s="16"/>
      <c r="AH1103" s="16"/>
      <c r="AI1103" s="16" t="str">
        <f t="shared" si="68"/>
        <v>(26,5,2,5,13,31,8, null, null, 'Chambers 2024 Brazil',2024, '2023-08-18','2023-08-18','".Carbon::now()."','".Carbon::now()."'),</v>
      </c>
      <c r="AJ1103" s="16" t="str">
        <f t="shared" si="69"/>
        <v>('".DB::select("SELECT id_status FROM `status` WHERE `element_type` = 'task' AND status_type = 'client' AND name ='CONFIRMED'")[0]-&gt;id_status."',1102,1),</v>
      </c>
      <c r="AK1103" s="16" t="str">
        <f t="shared" si="70"/>
        <v/>
      </c>
      <c r="AL1103" s="16" t="str">
        <f t="shared" si="71"/>
        <v/>
      </c>
    </row>
    <row r="1104" spans="1:38" x14ac:dyDescent="0.25">
      <c r="A1104" s="16" t="s">
        <v>483</v>
      </c>
      <c r="B1104" s="16" t="s">
        <v>26</v>
      </c>
      <c r="C1104" s="16" t="s">
        <v>41</v>
      </c>
      <c r="D1104" s="16" t="s">
        <v>28</v>
      </c>
      <c r="E1104" s="16" t="s">
        <v>484</v>
      </c>
      <c r="F1104" s="16" t="s">
        <v>490</v>
      </c>
      <c r="G1104" s="16" t="s">
        <v>486</v>
      </c>
      <c r="H1104" s="16" t="s">
        <v>168</v>
      </c>
      <c r="I1104" s="16" t="s">
        <v>35</v>
      </c>
      <c r="J1104" s="16" t="s">
        <v>95</v>
      </c>
      <c r="M1104" s="16" t="s">
        <v>488</v>
      </c>
      <c r="N1104" s="7">
        <v>45157</v>
      </c>
      <c r="O1104" s="9">
        <v>45156</v>
      </c>
      <c r="P1104" t="s">
        <v>1204</v>
      </c>
      <c r="Q1104">
        <v>1</v>
      </c>
      <c r="R1104">
        <v>37</v>
      </c>
      <c r="S1104">
        <v>5</v>
      </c>
      <c r="T1104" t="s">
        <v>2926</v>
      </c>
      <c r="U1104">
        <v>26</v>
      </c>
      <c r="V1104">
        <v>2</v>
      </c>
      <c r="W1104">
        <v>5</v>
      </c>
      <c r="X1104">
        <v>13</v>
      </c>
      <c r="Y1104">
        <v>65</v>
      </c>
      <c r="Z1104">
        <v>20</v>
      </c>
      <c r="AA1104">
        <v>8</v>
      </c>
      <c r="AE1104">
        <v>1103</v>
      </c>
      <c r="AF1104" s="16" t="s">
        <v>39</v>
      </c>
      <c r="AG1104" s="16"/>
      <c r="AH1104" s="16"/>
      <c r="AI1104" s="16" t="str">
        <f t="shared" si="68"/>
        <v>(26,5,2,5,13,65,8, null, null, 'Chambers 2024 Brazil',2024, '2023-08-18','2023-08-18','".Carbon::now()."','".Carbon::now()."'),</v>
      </c>
      <c r="AJ1104" s="16" t="str">
        <f t="shared" si="69"/>
        <v>('".DB::select("SELECT id_status FROM `status` WHERE `element_type` = 'task' AND status_type = 'client' AND name ='CONFIRMED'")[0]-&gt;id_status."',1103,1),</v>
      </c>
      <c r="AK1104" s="16" t="str">
        <f t="shared" si="70"/>
        <v/>
      </c>
      <c r="AL1104" s="16" t="str">
        <f t="shared" si="71"/>
        <v/>
      </c>
    </row>
    <row r="1105" spans="1:38" x14ac:dyDescent="0.25">
      <c r="A1105" s="16" t="s">
        <v>483</v>
      </c>
      <c r="B1105" s="16" t="s">
        <v>26</v>
      </c>
      <c r="C1105" s="16" t="s">
        <v>41</v>
      </c>
      <c r="D1105" s="16" t="s">
        <v>28</v>
      </c>
      <c r="E1105" s="16" t="s">
        <v>484</v>
      </c>
      <c r="F1105" s="16" t="s">
        <v>490</v>
      </c>
      <c r="G1105" s="16" t="s">
        <v>486</v>
      </c>
      <c r="H1105" s="16" t="s">
        <v>491</v>
      </c>
      <c r="I1105" s="16" t="s">
        <v>35</v>
      </c>
      <c r="J1105" s="16" t="s">
        <v>95</v>
      </c>
      <c r="M1105" s="16" t="s">
        <v>488</v>
      </c>
      <c r="N1105" s="7">
        <v>45157</v>
      </c>
      <c r="O1105" s="9">
        <v>45156</v>
      </c>
      <c r="P1105" t="s">
        <v>1204</v>
      </c>
      <c r="Q1105">
        <v>1</v>
      </c>
      <c r="R1105">
        <v>37</v>
      </c>
      <c r="S1105">
        <v>5</v>
      </c>
      <c r="T1105" t="s">
        <v>2926</v>
      </c>
      <c r="U1105">
        <v>26</v>
      </c>
      <c r="V1105">
        <v>2</v>
      </c>
      <c r="W1105">
        <v>5</v>
      </c>
      <c r="X1105">
        <v>13</v>
      </c>
      <c r="Y1105">
        <v>72</v>
      </c>
      <c r="Z1105">
        <v>20</v>
      </c>
      <c r="AA1105">
        <v>8</v>
      </c>
      <c r="AE1105">
        <v>1104</v>
      </c>
      <c r="AF1105" s="16" t="s">
        <v>39</v>
      </c>
      <c r="AG1105" s="16"/>
      <c r="AH1105" s="16"/>
      <c r="AI1105" s="16" t="str">
        <f t="shared" si="68"/>
        <v>(26,5,2,5,13,72,8, null, null, 'Chambers 2024 Brazil',2024, '2023-08-18','2023-08-18','".Carbon::now()."','".Carbon::now()."'),</v>
      </c>
      <c r="AJ1105" s="16" t="str">
        <f t="shared" si="69"/>
        <v>('".DB::select("SELECT id_status FROM `status` WHERE `element_type` = 'task' AND status_type = 'client' AND name ='CONFIRMED'")[0]-&gt;id_status."',1104,1),</v>
      </c>
      <c r="AK1105" s="16" t="str">
        <f t="shared" si="70"/>
        <v/>
      </c>
      <c r="AL1105" s="16" t="str">
        <f t="shared" si="71"/>
        <v/>
      </c>
    </row>
    <row r="1106" spans="1:38" x14ac:dyDescent="0.25">
      <c r="A1106" s="16" t="s">
        <v>483</v>
      </c>
      <c r="B1106" s="16" t="s">
        <v>26</v>
      </c>
      <c r="C1106" s="16" t="s">
        <v>41</v>
      </c>
      <c r="D1106" s="16" t="s">
        <v>28</v>
      </c>
      <c r="E1106" s="16" t="s">
        <v>484</v>
      </c>
      <c r="F1106" s="16" t="s">
        <v>490</v>
      </c>
      <c r="G1106" s="16" t="s">
        <v>486</v>
      </c>
      <c r="H1106" s="16" t="s">
        <v>3664</v>
      </c>
      <c r="I1106" s="16" t="s">
        <v>35</v>
      </c>
      <c r="J1106" s="16" t="s">
        <v>95</v>
      </c>
      <c r="M1106" s="16" t="s">
        <v>488</v>
      </c>
      <c r="N1106" s="7">
        <v>45157</v>
      </c>
      <c r="O1106" s="9">
        <v>45156</v>
      </c>
      <c r="P1106" t="s">
        <v>1204</v>
      </c>
      <c r="Q1106">
        <v>1</v>
      </c>
      <c r="R1106">
        <v>37</v>
      </c>
      <c r="S1106">
        <v>5</v>
      </c>
      <c r="T1106" t="s">
        <v>2926</v>
      </c>
      <c r="U1106">
        <v>26</v>
      </c>
      <c r="V1106">
        <v>2</v>
      </c>
      <c r="W1106">
        <v>5</v>
      </c>
      <c r="X1106">
        <v>13</v>
      </c>
      <c r="Y1106">
        <v>77</v>
      </c>
      <c r="Z1106">
        <v>20</v>
      </c>
      <c r="AA1106">
        <v>8</v>
      </c>
      <c r="AE1106">
        <v>1105</v>
      </c>
      <c r="AF1106" s="16" t="s">
        <v>39</v>
      </c>
      <c r="AG1106" s="16"/>
      <c r="AH1106" s="16"/>
      <c r="AI1106" s="16" t="str">
        <f t="shared" si="68"/>
        <v>(26,5,2,5,13,77,8, null, null, 'Chambers 2024 Brazil',2024, '2023-08-18','2023-08-18','".Carbon::now()."','".Carbon::now()."'),</v>
      </c>
      <c r="AJ1106" s="16" t="str">
        <f t="shared" si="69"/>
        <v>('".DB::select("SELECT id_status FROM `status` WHERE `element_type` = 'task' AND status_type = 'client' AND name ='CONFIRMED'")[0]-&gt;id_status."',1105,1),</v>
      </c>
      <c r="AK1106" s="16" t="str">
        <f t="shared" si="70"/>
        <v/>
      </c>
      <c r="AL1106" s="16" t="str">
        <f t="shared" si="71"/>
        <v/>
      </c>
    </row>
    <row r="1107" spans="1:38" x14ac:dyDescent="0.25">
      <c r="A1107" s="16" t="s">
        <v>483</v>
      </c>
      <c r="B1107" s="16" t="s">
        <v>26</v>
      </c>
      <c r="C1107" s="16" t="s">
        <v>41</v>
      </c>
      <c r="D1107" s="16" t="s">
        <v>28</v>
      </c>
      <c r="E1107" s="16" t="s">
        <v>484</v>
      </c>
      <c r="F1107" s="16" t="s">
        <v>490</v>
      </c>
      <c r="G1107" s="16" t="s">
        <v>486</v>
      </c>
      <c r="H1107" s="16" t="s">
        <v>177</v>
      </c>
      <c r="I1107" s="16" t="s">
        <v>35</v>
      </c>
      <c r="J1107" s="16" t="s">
        <v>95</v>
      </c>
      <c r="M1107" s="16" t="s">
        <v>488</v>
      </c>
      <c r="N1107" s="7">
        <v>45156</v>
      </c>
      <c r="O1107" s="9">
        <v>45156</v>
      </c>
      <c r="P1107" t="s">
        <v>1204</v>
      </c>
      <c r="Q1107">
        <v>1</v>
      </c>
      <c r="R1107">
        <v>37</v>
      </c>
      <c r="S1107">
        <v>5</v>
      </c>
      <c r="T1107" t="s">
        <v>2926</v>
      </c>
      <c r="U1107">
        <v>26</v>
      </c>
      <c r="V1107">
        <v>2</v>
      </c>
      <c r="W1107">
        <v>5</v>
      </c>
      <c r="X1107">
        <v>13</v>
      </c>
      <c r="Y1107">
        <v>113</v>
      </c>
      <c r="Z1107">
        <v>20</v>
      </c>
      <c r="AA1107">
        <v>8</v>
      </c>
      <c r="AE1107">
        <v>1106</v>
      </c>
      <c r="AF1107" s="16" t="s">
        <v>39</v>
      </c>
      <c r="AG1107" s="16"/>
      <c r="AH1107" s="16"/>
      <c r="AI1107" s="16" t="str">
        <f t="shared" si="68"/>
        <v>(26,5,2,5,13,113,8, null, null, 'Chambers 2024 Brazil',2024, '2023-08-18','2023-08-18','".Carbon::now()."','".Carbon::now()."'),</v>
      </c>
      <c r="AJ1107" s="16" t="str">
        <f t="shared" si="69"/>
        <v>('".DB::select("SELECT id_status FROM `status` WHERE `element_type` = 'task' AND status_type = 'client' AND name ='CONFIRMED'")[0]-&gt;id_status."',1106,1),</v>
      </c>
      <c r="AK1107" s="16" t="str">
        <f t="shared" si="70"/>
        <v/>
      </c>
      <c r="AL1107" s="16" t="str">
        <f t="shared" si="71"/>
        <v/>
      </c>
    </row>
    <row r="1108" spans="1:38" x14ac:dyDescent="0.25">
      <c r="A1108" s="16" t="s">
        <v>483</v>
      </c>
      <c r="B1108" s="16" t="s">
        <v>26</v>
      </c>
      <c r="C1108" s="16" t="s">
        <v>41</v>
      </c>
      <c r="D1108" s="16" t="s">
        <v>28</v>
      </c>
      <c r="E1108" s="16" t="s">
        <v>484</v>
      </c>
      <c r="F1108" s="16" t="s">
        <v>490</v>
      </c>
      <c r="G1108" s="16" t="s">
        <v>486</v>
      </c>
      <c r="H1108" s="16" t="s">
        <v>493</v>
      </c>
      <c r="I1108" s="16" t="s">
        <v>35</v>
      </c>
      <c r="J1108" s="16" t="s">
        <v>95</v>
      </c>
      <c r="M1108" s="16" t="s">
        <v>488</v>
      </c>
      <c r="N1108" s="7">
        <v>45157</v>
      </c>
      <c r="O1108" s="9">
        <v>45156</v>
      </c>
      <c r="P1108" t="s">
        <v>1204</v>
      </c>
      <c r="Q1108">
        <v>1</v>
      </c>
      <c r="R1108">
        <v>37</v>
      </c>
      <c r="S1108">
        <v>5</v>
      </c>
      <c r="T1108" t="s">
        <v>2926</v>
      </c>
      <c r="U1108">
        <v>26</v>
      </c>
      <c r="V1108">
        <v>2</v>
      </c>
      <c r="W1108">
        <v>5</v>
      </c>
      <c r="X1108">
        <v>13</v>
      </c>
      <c r="Y1108">
        <v>121</v>
      </c>
      <c r="Z1108">
        <v>20</v>
      </c>
      <c r="AA1108">
        <v>8</v>
      </c>
      <c r="AE1108">
        <v>1107</v>
      </c>
      <c r="AF1108" s="16" t="s">
        <v>39</v>
      </c>
      <c r="AG1108" s="16"/>
      <c r="AH1108" s="16"/>
      <c r="AI1108" s="16" t="str">
        <f t="shared" si="68"/>
        <v>(26,5,2,5,13,121,8, null, null, 'Chambers 2024 Brazil',2024, '2023-08-18','2023-08-18','".Carbon::now()."','".Carbon::now()."'),</v>
      </c>
      <c r="AJ1108" s="16" t="str">
        <f t="shared" si="69"/>
        <v>('".DB::select("SELECT id_status FROM `status` WHERE `element_type` = 'task' AND status_type = 'client' AND name ='CONFIRMED'")[0]-&gt;id_status."',1107,1),</v>
      </c>
      <c r="AK1108" s="16" t="str">
        <f t="shared" si="70"/>
        <v/>
      </c>
      <c r="AL1108" s="16" t="str">
        <f t="shared" si="71"/>
        <v/>
      </c>
    </row>
    <row r="1109" spans="1:38" x14ac:dyDescent="0.25">
      <c r="A1109" s="16" t="s">
        <v>483</v>
      </c>
      <c r="B1109" s="16" t="s">
        <v>26</v>
      </c>
      <c r="C1109" s="16" t="s">
        <v>41</v>
      </c>
      <c r="D1109" s="16" t="s">
        <v>28</v>
      </c>
      <c r="E1109" s="16" t="s">
        <v>484</v>
      </c>
      <c r="F1109" s="16" t="s">
        <v>490</v>
      </c>
      <c r="G1109" s="16" t="s">
        <v>486</v>
      </c>
      <c r="H1109" s="16" t="s">
        <v>101</v>
      </c>
      <c r="I1109" s="16" t="s">
        <v>35</v>
      </c>
      <c r="J1109" s="16" t="s">
        <v>95</v>
      </c>
      <c r="M1109" s="16" t="s">
        <v>488</v>
      </c>
      <c r="N1109" s="7">
        <v>45157</v>
      </c>
      <c r="O1109" s="9">
        <v>45156</v>
      </c>
      <c r="P1109" t="s">
        <v>1204</v>
      </c>
      <c r="Q1109">
        <v>1</v>
      </c>
      <c r="R1109">
        <v>37</v>
      </c>
      <c r="S1109">
        <v>5</v>
      </c>
      <c r="T1109" t="s">
        <v>2926</v>
      </c>
      <c r="U1109">
        <v>26</v>
      </c>
      <c r="V1109">
        <v>2</v>
      </c>
      <c r="W1109">
        <v>5</v>
      </c>
      <c r="X1109">
        <v>13</v>
      </c>
      <c r="Y1109">
        <v>124</v>
      </c>
      <c r="Z1109">
        <v>20</v>
      </c>
      <c r="AA1109">
        <v>8</v>
      </c>
      <c r="AE1109">
        <v>1108</v>
      </c>
      <c r="AF1109" s="16" t="s">
        <v>39</v>
      </c>
      <c r="AG1109" s="16"/>
      <c r="AH1109" s="16"/>
      <c r="AI1109" s="16" t="str">
        <f t="shared" si="68"/>
        <v>(26,5,2,5,13,124,8, null, null, 'Chambers 2024 Brazil',2024, '2023-08-18','2023-08-18','".Carbon::now()."','".Carbon::now()."'),</v>
      </c>
      <c r="AJ1109" s="16" t="str">
        <f t="shared" si="69"/>
        <v>('".DB::select("SELECT id_status FROM `status` WHERE `element_type` = 'task' AND status_type = 'client' AND name ='CONFIRMED'")[0]-&gt;id_status."',1108,1),</v>
      </c>
      <c r="AK1109" s="16" t="str">
        <f t="shared" si="70"/>
        <v/>
      </c>
      <c r="AL1109" s="16" t="str">
        <f t="shared" si="71"/>
        <v/>
      </c>
    </row>
    <row r="1110" spans="1:38" x14ac:dyDescent="0.25">
      <c r="A1110" s="16" t="s">
        <v>483</v>
      </c>
      <c r="B1110" s="16" t="s">
        <v>26</v>
      </c>
      <c r="C1110" s="16" t="s">
        <v>41</v>
      </c>
      <c r="D1110" s="16" t="s">
        <v>28</v>
      </c>
      <c r="E1110" s="16" t="s">
        <v>484</v>
      </c>
      <c r="F1110" s="16" t="s">
        <v>490</v>
      </c>
      <c r="G1110" s="16" t="s">
        <v>486</v>
      </c>
      <c r="H1110" s="16" t="s">
        <v>399</v>
      </c>
      <c r="I1110" s="16" t="s">
        <v>35</v>
      </c>
      <c r="J1110" s="16" t="s">
        <v>95</v>
      </c>
      <c r="M1110" s="16" t="s">
        <v>488</v>
      </c>
      <c r="N1110" s="7">
        <v>45157</v>
      </c>
      <c r="O1110" s="9">
        <v>45156</v>
      </c>
      <c r="P1110" t="s">
        <v>1204</v>
      </c>
      <c r="Q1110">
        <v>1</v>
      </c>
      <c r="R1110">
        <v>37</v>
      </c>
      <c r="S1110">
        <v>5</v>
      </c>
      <c r="T1110" t="s">
        <v>2926</v>
      </c>
      <c r="U1110">
        <v>26</v>
      </c>
      <c r="V1110">
        <v>2</v>
      </c>
      <c r="W1110">
        <v>5</v>
      </c>
      <c r="X1110">
        <v>13</v>
      </c>
      <c r="Y1110">
        <v>232</v>
      </c>
      <c r="Z1110">
        <v>20</v>
      </c>
      <c r="AA1110">
        <v>8</v>
      </c>
      <c r="AE1110">
        <v>1109</v>
      </c>
      <c r="AF1110" s="16" t="s">
        <v>39</v>
      </c>
      <c r="AG1110" s="16"/>
      <c r="AH1110" s="16"/>
      <c r="AI1110" s="16" t="str">
        <f t="shared" si="68"/>
        <v>(26,5,2,5,13,232,8, null, null, 'Chambers 2024 Brazil',2024, '2023-08-18','2023-08-18','".Carbon::now()."','".Carbon::now()."'),</v>
      </c>
      <c r="AJ1110" s="16" t="str">
        <f t="shared" si="69"/>
        <v>('".DB::select("SELECT id_status FROM `status` WHERE `element_type` = 'task' AND status_type = 'client' AND name ='CONFIRMED'")[0]-&gt;id_status."',1109,1),</v>
      </c>
      <c r="AK1110" s="16" t="str">
        <f t="shared" si="70"/>
        <v/>
      </c>
      <c r="AL1110" s="16" t="str">
        <f t="shared" si="71"/>
        <v/>
      </c>
    </row>
    <row r="1111" spans="1:38" x14ac:dyDescent="0.25">
      <c r="A1111" s="16" t="s">
        <v>483</v>
      </c>
      <c r="B1111" s="16" t="s">
        <v>26</v>
      </c>
      <c r="C1111" s="16" t="s">
        <v>41</v>
      </c>
      <c r="D1111" s="16" t="s">
        <v>28</v>
      </c>
      <c r="E1111" s="16" t="s">
        <v>484</v>
      </c>
      <c r="F1111" s="16" t="s">
        <v>490</v>
      </c>
      <c r="G1111" s="16" t="s">
        <v>486</v>
      </c>
      <c r="H1111" s="16" t="s">
        <v>367</v>
      </c>
      <c r="I1111" s="16" t="s">
        <v>35</v>
      </c>
      <c r="J1111" s="16" t="s">
        <v>95</v>
      </c>
      <c r="M1111" s="16" t="s">
        <v>488</v>
      </c>
      <c r="N1111" s="7">
        <v>45157</v>
      </c>
      <c r="O1111" s="9">
        <v>45156</v>
      </c>
      <c r="P1111" t="s">
        <v>1204</v>
      </c>
      <c r="Q1111">
        <v>1</v>
      </c>
      <c r="R1111">
        <v>37</v>
      </c>
      <c r="S1111">
        <v>5</v>
      </c>
      <c r="T1111" t="s">
        <v>2926</v>
      </c>
      <c r="U1111">
        <v>26</v>
      </c>
      <c r="V1111">
        <v>2</v>
      </c>
      <c r="W1111">
        <v>5</v>
      </c>
      <c r="X1111">
        <v>13</v>
      </c>
      <c r="Y1111">
        <v>236</v>
      </c>
      <c r="Z1111">
        <v>20</v>
      </c>
      <c r="AA1111">
        <v>8</v>
      </c>
      <c r="AE1111">
        <v>1110</v>
      </c>
      <c r="AF1111" s="16" t="s">
        <v>39</v>
      </c>
      <c r="AG1111" s="16"/>
      <c r="AH1111" s="16"/>
      <c r="AI1111" s="16" t="str">
        <f t="shared" si="68"/>
        <v>(26,5,2,5,13,236,8, null, null, 'Chambers 2024 Brazil',2024, '2023-08-18','2023-08-18','".Carbon::now()."','".Carbon::now()."'),</v>
      </c>
      <c r="AJ1111" s="16" t="str">
        <f t="shared" si="69"/>
        <v>('".DB::select("SELECT id_status FROM `status` WHERE `element_type` = 'task' AND status_type = 'client' AND name ='CONFIRMED'")[0]-&gt;id_status."',1110,1),</v>
      </c>
      <c r="AK1111" s="16" t="str">
        <f t="shared" si="70"/>
        <v/>
      </c>
      <c r="AL1111" s="16" t="str">
        <f t="shared" si="71"/>
        <v/>
      </c>
    </row>
    <row r="1112" spans="1:38" x14ac:dyDescent="0.25">
      <c r="A1112" s="16" t="s">
        <v>483</v>
      </c>
      <c r="B1112" s="16" t="s">
        <v>26</v>
      </c>
      <c r="C1112" s="16" t="s">
        <v>41</v>
      </c>
      <c r="D1112" s="16" t="s">
        <v>28</v>
      </c>
      <c r="E1112" s="16" t="s">
        <v>484</v>
      </c>
      <c r="F1112" s="16" t="s">
        <v>490</v>
      </c>
      <c r="G1112" s="16" t="s">
        <v>486</v>
      </c>
      <c r="H1112" s="16" t="s">
        <v>494</v>
      </c>
      <c r="I1112" s="16" t="s">
        <v>35</v>
      </c>
      <c r="J1112" s="16" t="s">
        <v>95</v>
      </c>
      <c r="M1112" s="16" t="s">
        <v>488</v>
      </c>
      <c r="N1112" s="7">
        <v>45157</v>
      </c>
      <c r="O1112" s="9">
        <v>45156</v>
      </c>
      <c r="P1112" t="s">
        <v>1204</v>
      </c>
      <c r="Q1112">
        <v>1</v>
      </c>
      <c r="R1112">
        <v>37</v>
      </c>
      <c r="S1112">
        <v>5</v>
      </c>
      <c r="T1112" t="s">
        <v>2926</v>
      </c>
      <c r="U1112">
        <v>26</v>
      </c>
      <c r="V1112">
        <v>2</v>
      </c>
      <c r="W1112">
        <v>5</v>
      </c>
      <c r="X1112">
        <v>13</v>
      </c>
      <c r="Y1112">
        <v>250</v>
      </c>
      <c r="Z1112">
        <v>20</v>
      </c>
      <c r="AA1112">
        <v>8</v>
      </c>
      <c r="AE1112">
        <v>1111</v>
      </c>
      <c r="AF1112" s="16" t="s">
        <v>39</v>
      </c>
      <c r="AG1112" s="16"/>
      <c r="AH1112" s="16"/>
      <c r="AI1112" s="16" t="str">
        <f t="shared" si="68"/>
        <v>(26,5,2,5,13,250,8, null, null, 'Chambers 2024 Brazil',2024, '2023-08-18','2023-08-18','".Carbon::now()."','".Carbon::now()."'),</v>
      </c>
      <c r="AJ1112" s="16" t="str">
        <f t="shared" si="69"/>
        <v>('".DB::select("SELECT id_status FROM `status` WHERE `element_type` = 'task' AND status_type = 'client' AND name ='CONFIRMED'")[0]-&gt;id_status."',1111,1),</v>
      </c>
      <c r="AK1112" s="16" t="str">
        <f t="shared" si="70"/>
        <v/>
      </c>
      <c r="AL1112" s="16" t="str">
        <f t="shared" si="71"/>
        <v/>
      </c>
    </row>
    <row r="1113" spans="1:38" x14ac:dyDescent="0.25">
      <c r="A1113" s="16" t="s">
        <v>483</v>
      </c>
      <c r="B1113" s="16" t="s">
        <v>26</v>
      </c>
      <c r="C1113" s="16" t="s">
        <v>41</v>
      </c>
      <c r="D1113" s="16" t="s">
        <v>28</v>
      </c>
      <c r="E1113" s="16" t="s">
        <v>484</v>
      </c>
      <c r="F1113" s="16" t="s">
        <v>490</v>
      </c>
      <c r="G1113" s="16" t="s">
        <v>486</v>
      </c>
      <c r="H1113" s="16" t="s">
        <v>495</v>
      </c>
      <c r="I1113" s="16" t="s">
        <v>35</v>
      </c>
      <c r="J1113" s="16" t="s">
        <v>95</v>
      </c>
      <c r="M1113" s="16" t="s">
        <v>488</v>
      </c>
      <c r="N1113" s="7">
        <v>45157</v>
      </c>
      <c r="O1113" s="9">
        <v>45156</v>
      </c>
      <c r="P1113" t="s">
        <v>1204</v>
      </c>
      <c r="Q1113">
        <v>1</v>
      </c>
      <c r="R1113">
        <v>37</v>
      </c>
      <c r="S1113">
        <v>5</v>
      </c>
      <c r="T1113" t="s">
        <v>2926</v>
      </c>
      <c r="U1113">
        <v>26</v>
      </c>
      <c r="V1113">
        <v>2</v>
      </c>
      <c r="W1113">
        <v>5</v>
      </c>
      <c r="X1113">
        <v>13</v>
      </c>
      <c r="Y1113">
        <v>261</v>
      </c>
      <c r="Z1113">
        <v>20</v>
      </c>
      <c r="AA1113">
        <v>8</v>
      </c>
      <c r="AE1113">
        <v>1112</v>
      </c>
      <c r="AF1113" s="16" t="s">
        <v>39</v>
      </c>
      <c r="AG1113" s="16"/>
      <c r="AH1113" s="16"/>
      <c r="AI1113" s="16" t="str">
        <f t="shared" si="68"/>
        <v>(26,5,2,5,13,261,8, null, null, 'Chambers 2024 Brazil',2024, '2023-08-18','2023-08-18','".Carbon::now()."','".Carbon::now()."'),</v>
      </c>
      <c r="AJ1113" s="16" t="str">
        <f t="shared" si="69"/>
        <v>('".DB::select("SELECT id_status FROM `status` WHERE `element_type` = 'task' AND status_type = 'client' AND name ='CONFIRMED'")[0]-&gt;id_status."',1112,1),</v>
      </c>
      <c r="AK1113" s="16" t="str">
        <f t="shared" si="70"/>
        <v/>
      </c>
      <c r="AL1113" s="16" t="str">
        <f t="shared" si="71"/>
        <v/>
      </c>
    </row>
    <row r="1114" spans="1:38" x14ac:dyDescent="0.25">
      <c r="A1114" s="16" t="s">
        <v>483</v>
      </c>
      <c r="B1114" s="16" t="s">
        <v>26</v>
      </c>
      <c r="C1114" s="16" t="s">
        <v>41</v>
      </c>
      <c r="D1114" s="16" t="s">
        <v>28</v>
      </c>
      <c r="E1114" s="16" t="s">
        <v>484</v>
      </c>
      <c r="F1114" s="16" t="s">
        <v>490</v>
      </c>
      <c r="G1114" s="16" t="s">
        <v>486</v>
      </c>
      <c r="H1114" s="16" t="s">
        <v>496</v>
      </c>
      <c r="I1114" s="16" t="s">
        <v>35</v>
      </c>
      <c r="J1114" s="16" t="s">
        <v>95</v>
      </c>
      <c r="M1114" s="16" t="s">
        <v>488</v>
      </c>
      <c r="N1114" s="7"/>
      <c r="O1114" s="9">
        <v>45156</v>
      </c>
      <c r="P1114" t="s">
        <v>1204</v>
      </c>
      <c r="Q1114">
        <v>1</v>
      </c>
      <c r="R1114">
        <v>37</v>
      </c>
      <c r="S1114">
        <v>5</v>
      </c>
      <c r="T1114" t="s">
        <v>2926</v>
      </c>
      <c r="U1114">
        <v>26</v>
      </c>
      <c r="V1114">
        <v>2</v>
      </c>
      <c r="W1114">
        <v>5</v>
      </c>
      <c r="X1114">
        <v>13</v>
      </c>
      <c r="Y1114">
        <v>361</v>
      </c>
      <c r="Z1114">
        <v>20</v>
      </c>
      <c r="AA1114">
        <v>8</v>
      </c>
      <c r="AE1114">
        <v>1113</v>
      </c>
      <c r="AF1114" s="16" t="s">
        <v>39</v>
      </c>
      <c r="AG1114" s="16"/>
      <c r="AH1114" s="16"/>
      <c r="AI1114" s="16" t="str">
        <f t="shared" si="68"/>
        <v>(26,5,2,5,13,361,8, null, null, 'Chambers 2024 Brazil',2024, '2023-08-18','2023-08-18','".Carbon::now()."','".Carbon::now()."'),</v>
      </c>
      <c r="AJ1114" s="16" t="str">
        <f t="shared" si="69"/>
        <v>('".DB::select("SELECT id_status FROM `status` WHERE `element_type` = 'task' AND status_type = 'client' AND name ='CONFIRMED'")[0]-&gt;id_status."',1113,1),</v>
      </c>
      <c r="AK1114" s="16" t="str">
        <f t="shared" si="70"/>
        <v/>
      </c>
      <c r="AL1114" s="16" t="str">
        <f t="shared" si="71"/>
        <v/>
      </c>
    </row>
    <row r="1115" spans="1:38" x14ac:dyDescent="0.25">
      <c r="A1115" s="16" t="s">
        <v>483</v>
      </c>
      <c r="B1115" s="16" t="s">
        <v>26</v>
      </c>
      <c r="C1115" s="16" t="s">
        <v>41</v>
      </c>
      <c r="D1115" s="16" t="s">
        <v>28</v>
      </c>
      <c r="E1115" s="16" t="s">
        <v>484</v>
      </c>
      <c r="F1115" s="16" t="s">
        <v>490</v>
      </c>
      <c r="G1115" s="16" t="s">
        <v>486</v>
      </c>
      <c r="H1115" s="16" t="s">
        <v>497</v>
      </c>
      <c r="I1115" s="16" t="s">
        <v>35</v>
      </c>
      <c r="J1115" s="16" t="s">
        <v>95</v>
      </c>
      <c r="M1115" s="16" t="s">
        <v>488</v>
      </c>
      <c r="N1115" s="7">
        <v>45157</v>
      </c>
      <c r="O1115" s="9">
        <v>45156</v>
      </c>
      <c r="P1115" t="s">
        <v>1204</v>
      </c>
      <c r="Q1115">
        <v>1</v>
      </c>
      <c r="R1115">
        <v>37</v>
      </c>
      <c r="S1115">
        <v>5</v>
      </c>
      <c r="T1115" t="s">
        <v>2926</v>
      </c>
      <c r="U1115">
        <v>26</v>
      </c>
      <c r="V1115">
        <v>2</v>
      </c>
      <c r="W1115">
        <v>5</v>
      </c>
      <c r="X1115">
        <v>13</v>
      </c>
      <c r="Y1115">
        <v>376</v>
      </c>
      <c r="Z1115">
        <v>20</v>
      </c>
      <c r="AA1115">
        <v>8</v>
      </c>
      <c r="AE1115">
        <v>1114</v>
      </c>
      <c r="AF1115" s="16" t="s">
        <v>39</v>
      </c>
      <c r="AG1115" s="16"/>
      <c r="AH1115" s="16"/>
      <c r="AI1115" s="16" t="str">
        <f t="shared" si="68"/>
        <v>(26,5,2,5,13,376,8, null, null, 'Chambers 2024 Brazil',2024, '2023-08-18','2023-08-18','".Carbon::now()."','".Carbon::now()."'),</v>
      </c>
      <c r="AJ1115" s="16" t="str">
        <f t="shared" si="69"/>
        <v>('".DB::select("SELECT id_status FROM `status` WHERE `element_type` = 'task' AND status_type = 'client' AND name ='CONFIRMED'")[0]-&gt;id_status."',1114,1),</v>
      </c>
      <c r="AK1115" s="16" t="str">
        <f t="shared" si="70"/>
        <v/>
      </c>
      <c r="AL1115" s="16" t="str">
        <f t="shared" si="71"/>
        <v/>
      </c>
    </row>
    <row r="1116" spans="1:38" x14ac:dyDescent="0.25">
      <c r="A1116" s="16" t="s">
        <v>483</v>
      </c>
      <c r="B1116" s="16" t="s">
        <v>26</v>
      </c>
      <c r="C1116" s="16" t="s">
        <v>41</v>
      </c>
      <c r="D1116" s="16" t="s">
        <v>28</v>
      </c>
      <c r="E1116" s="16" t="s">
        <v>484</v>
      </c>
      <c r="F1116" s="16" t="s">
        <v>485</v>
      </c>
      <c r="G1116" s="16" t="s">
        <v>486</v>
      </c>
      <c r="H1116" s="16" t="s">
        <v>248</v>
      </c>
      <c r="I1116" s="16" t="s">
        <v>35</v>
      </c>
      <c r="J1116" s="16" t="s">
        <v>95</v>
      </c>
      <c r="M1116" s="16" t="s">
        <v>488</v>
      </c>
      <c r="N1116" s="7"/>
      <c r="O1116" s="9">
        <v>45275</v>
      </c>
      <c r="P1116" t="s">
        <v>3110</v>
      </c>
      <c r="Q1116">
        <v>1</v>
      </c>
      <c r="R1116">
        <v>37</v>
      </c>
      <c r="S1116">
        <v>5</v>
      </c>
      <c r="T1116" t="s">
        <v>2926</v>
      </c>
      <c r="U1116">
        <v>26</v>
      </c>
      <c r="V1116">
        <v>2</v>
      </c>
      <c r="W1116">
        <v>6</v>
      </c>
      <c r="X1116">
        <v>13</v>
      </c>
      <c r="Y1116">
        <v>8</v>
      </c>
      <c r="Z1116">
        <v>20</v>
      </c>
      <c r="AA1116">
        <v>8</v>
      </c>
      <c r="AE1116">
        <v>1115</v>
      </c>
      <c r="AF1116" s="16" t="s">
        <v>39</v>
      </c>
      <c r="AG1116" s="16"/>
      <c r="AH1116" s="16"/>
      <c r="AI1116" s="16" t="str">
        <f t="shared" si="68"/>
        <v>(26,5,2,6,13,8,8, null, null, 'Chambers 2024 Brazil',2024, '2023-12-15','2023-12-15','".Carbon::now()."','".Carbon::now()."'),</v>
      </c>
      <c r="AJ1116" s="16" t="str">
        <f t="shared" si="69"/>
        <v>('".DB::select("SELECT id_status FROM `status` WHERE `element_type` = 'task' AND status_type = 'client' AND name ='CONFIRMED'")[0]-&gt;id_status."',1115,1),</v>
      </c>
      <c r="AK1116" s="16" t="str">
        <f t="shared" si="70"/>
        <v/>
      </c>
      <c r="AL1116" s="16" t="str">
        <f t="shared" si="71"/>
        <v/>
      </c>
    </row>
    <row r="1117" spans="1:38" x14ac:dyDescent="0.25">
      <c r="A1117" s="16" t="s">
        <v>483</v>
      </c>
      <c r="B1117" s="16" t="s">
        <v>26</v>
      </c>
      <c r="C1117" s="16" t="s">
        <v>41</v>
      </c>
      <c r="D1117" s="16" t="s">
        <v>28</v>
      </c>
      <c r="E1117" s="16" t="s">
        <v>484</v>
      </c>
      <c r="F1117" s="16" t="s">
        <v>485</v>
      </c>
      <c r="G1117" s="16" t="s">
        <v>486</v>
      </c>
      <c r="H1117" s="16" t="s">
        <v>305</v>
      </c>
      <c r="I1117" s="16" t="s">
        <v>35</v>
      </c>
      <c r="J1117" s="16" t="s">
        <v>95</v>
      </c>
      <c r="M1117" s="16" t="s">
        <v>488</v>
      </c>
      <c r="N1117" s="7"/>
      <c r="O1117" s="9">
        <v>45275</v>
      </c>
      <c r="P1117" t="s">
        <v>3110</v>
      </c>
      <c r="Q1117">
        <v>1</v>
      </c>
      <c r="R1117">
        <v>37</v>
      </c>
      <c r="S1117">
        <v>5</v>
      </c>
      <c r="T1117" t="s">
        <v>2926</v>
      </c>
      <c r="U1117">
        <v>26</v>
      </c>
      <c r="V1117">
        <v>2</v>
      </c>
      <c r="W1117">
        <v>6</v>
      </c>
      <c r="X1117">
        <v>13</v>
      </c>
      <c r="Y1117">
        <v>18</v>
      </c>
      <c r="Z1117">
        <v>20</v>
      </c>
      <c r="AA1117">
        <v>8</v>
      </c>
      <c r="AE1117">
        <v>1116</v>
      </c>
      <c r="AF1117" s="16" t="s">
        <v>39</v>
      </c>
      <c r="AG1117" s="16"/>
      <c r="AH1117" s="16"/>
      <c r="AI1117" s="16" t="str">
        <f t="shared" si="68"/>
        <v>(26,5,2,6,13,18,8, null, null, 'Chambers 2024 Brazil',2024, '2023-12-15','2023-12-15','".Carbon::now()."','".Carbon::now()."'),</v>
      </c>
      <c r="AJ1117" s="16" t="str">
        <f t="shared" si="69"/>
        <v>('".DB::select("SELECT id_status FROM `status` WHERE `element_type` = 'task' AND status_type = 'client' AND name ='CONFIRMED'")[0]-&gt;id_status."',1116,1),</v>
      </c>
      <c r="AK1117" s="16" t="str">
        <f t="shared" si="70"/>
        <v/>
      </c>
      <c r="AL1117" s="16" t="str">
        <f t="shared" si="71"/>
        <v/>
      </c>
    </row>
    <row r="1118" spans="1:38" x14ac:dyDescent="0.25">
      <c r="A1118" s="16" t="s">
        <v>483</v>
      </c>
      <c r="B1118" s="16" t="s">
        <v>26</v>
      </c>
      <c r="C1118" s="16" t="s">
        <v>41</v>
      </c>
      <c r="D1118" s="16" t="s">
        <v>28</v>
      </c>
      <c r="E1118" s="16" t="s">
        <v>484</v>
      </c>
      <c r="F1118" s="16" t="s">
        <v>485</v>
      </c>
      <c r="G1118" s="16" t="s">
        <v>486</v>
      </c>
      <c r="H1118" s="16" t="s">
        <v>487</v>
      </c>
      <c r="I1118" s="16" t="s">
        <v>35</v>
      </c>
      <c r="J1118" s="16" t="s">
        <v>95</v>
      </c>
      <c r="M1118" s="16" t="s">
        <v>488</v>
      </c>
      <c r="N1118" s="7">
        <v>45230</v>
      </c>
      <c r="O1118" s="9">
        <v>45275</v>
      </c>
      <c r="P1118" t="s">
        <v>3110</v>
      </c>
      <c r="Q1118">
        <v>1</v>
      </c>
      <c r="R1118">
        <v>37</v>
      </c>
      <c r="S1118">
        <v>5</v>
      </c>
      <c r="T1118" t="s">
        <v>2926</v>
      </c>
      <c r="U1118">
        <v>26</v>
      </c>
      <c r="V1118">
        <v>2</v>
      </c>
      <c r="W1118">
        <v>6</v>
      </c>
      <c r="X1118">
        <v>13</v>
      </c>
      <c r="Y1118">
        <v>108</v>
      </c>
      <c r="Z1118">
        <v>20</v>
      </c>
      <c r="AA1118">
        <v>8</v>
      </c>
      <c r="AE1118">
        <v>1117</v>
      </c>
      <c r="AF1118" s="16" t="s">
        <v>39</v>
      </c>
      <c r="AG1118" s="16"/>
      <c r="AH1118" s="16"/>
      <c r="AI1118" s="16" t="str">
        <f t="shared" si="68"/>
        <v>(26,5,2,6,13,108,8, null, null, 'Chambers 2024 Brazil',2024, '2023-12-15','2023-12-15','".Carbon::now()."','".Carbon::now()."'),</v>
      </c>
      <c r="AJ1118" s="16" t="str">
        <f t="shared" si="69"/>
        <v>('".DB::select("SELECT id_status FROM `status` WHERE `element_type` = 'task' AND status_type = 'client' AND name ='CONFIRMED'")[0]-&gt;id_status."',1117,1),</v>
      </c>
      <c r="AK1118" s="16" t="str">
        <f t="shared" si="70"/>
        <v/>
      </c>
      <c r="AL1118" s="16" t="str">
        <f t="shared" si="71"/>
        <v/>
      </c>
    </row>
    <row r="1119" spans="1:38" x14ac:dyDescent="0.25">
      <c r="A1119" s="16" t="s">
        <v>483</v>
      </c>
      <c r="B1119" s="16" t="s">
        <v>26</v>
      </c>
      <c r="C1119" s="16" t="s">
        <v>41</v>
      </c>
      <c r="D1119" s="16" t="s">
        <v>28</v>
      </c>
      <c r="E1119" s="16" t="s">
        <v>484</v>
      </c>
      <c r="F1119" s="16" t="s">
        <v>485</v>
      </c>
      <c r="G1119" s="16" t="s">
        <v>486</v>
      </c>
      <c r="H1119" s="16" t="s">
        <v>680</v>
      </c>
      <c r="I1119" s="16" t="s">
        <v>35</v>
      </c>
      <c r="J1119" s="16" t="s">
        <v>95</v>
      </c>
      <c r="M1119" s="16" t="s">
        <v>488</v>
      </c>
      <c r="N1119" s="7"/>
      <c r="O1119" s="9">
        <v>45275</v>
      </c>
      <c r="P1119" t="s">
        <v>3110</v>
      </c>
      <c r="Q1119">
        <v>1</v>
      </c>
      <c r="R1119">
        <v>37</v>
      </c>
      <c r="S1119">
        <v>5</v>
      </c>
      <c r="T1119" t="s">
        <v>2926</v>
      </c>
      <c r="U1119">
        <v>26</v>
      </c>
      <c r="V1119">
        <v>2</v>
      </c>
      <c r="W1119">
        <v>6</v>
      </c>
      <c r="X1119">
        <v>13</v>
      </c>
      <c r="Y1119">
        <v>143</v>
      </c>
      <c r="Z1119">
        <v>20</v>
      </c>
      <c r="AA1119">
        <v>8</v>
      </c>
      <c r="AE1119">
        <v>1118</v>
      </c>
      <c r="AF1119" s="16" t="s">
        <v>39</v>
      </c>
      <c r="AG1119" s="16"/>
      <c r="AH1119" s="16"/>
      <c r="AI1119" s="16" t="str">
        <f t="shared" si="68"/>
        <v>(26,5,2,6,13,143,8, null, null, 'Chambers 2024 Brazil',2024, '2023-12-15','2023-12-15','".Carbon::now()."','".Carbon::now()."'),</v>
      </c>
      <c r="AJ1119" s="16" t="str">
        <f t="shared" si="69"/>
        <v>('".DB::select("SELECT id_status FROM `status` WHERE `element_type` = 'task' AND status_type = 'client' AND name ='CONFIRMED'")[0]-&gt;id_status."',1118,1),</v>
      </c>
      <c r="AK1119" s="16" t="str">
        <f t="shared" si="70"/>
        <v/>
      </c>
      <c r="AL1119" s="16" t="str">
        <f t="shared" si="71"/>
        <v/>
      </c>
    </row>
    <row r="1120" spans="1:38" x14ac:dyDescent="0.25">
      <c r="A1120" s="16" t="s">
        <v>483</v>
      </c>
      <c r="B1120" s="16" t="s">
        <v>26</v>
      </c>
      <c r="C1120" s="16" t="s">
        <v>41</v>
      </c>
      <c r="D1120" s="16" t="s">
        <v>28</v>
      </c>
      <c r="E1120" s="16" t="s">
        <v>484</v>
      </c>
      <c r="F1120" s="16" t="s">
        <v>485</v>
      </c>
      <c r="G1120" s="16" t="s">
        <v>486</v>
      </c>
      <c r="H1120" s="16" t="s">
        <v>681</v>
      </c>
      <c r="I1120" s="16" t="s">
        <v>35</v>
      </c>
      <c r="J1120" s="16" t="s">
        <v>95</v>
      </c>
      <c r="M1120" s="16" t="s">
        <v>488</v>
      </c>
      <c r="N1120" s="7"/>
      <c r="O1120" s="9">
        <v>45275</v>
      </c>
      <c r="P1120" t="s">
        <v>3110</v>
      </c>
      <c r="Q1120">
        <v>1</v>
      </c>
      <c r="R1120">
        <v>37</v>
      </c>
      <c r="S1120">
        <v>5</v>
      </c>
      <c r="T1120" t="s">
        <v>2926</v>
      </c>
      <c r="U1120">
        <v>26</v>
      </c>
      <c r="V1120">
        <v>2</v>
      </c>
      <c r="W1120">
        <v>6</v>
      </c>
      <c r="X1120">
        <v>13</v>
      </c>
      <c r="Y1120">
        <v>144</v>
      </c>
      <c r="Z1120">
        <v>20</v>
      </c>
      <c r="AA1120">
        <v>8</v>
      </c>
      <c r="AE1120">
        <v>1119</v>
      </c>
      <c r="AF1120" s="16" t="s">
        <v>39</v>
      </c>
      <c r="AG1120" s="16"/>
      <c r="AH1120" s="16"/>
      <c r="AI1120" s="16" t="str">
        <f t="shared" si="68"/>
        <v>(26,5,2,6,13,144,8, null, null, 'Chambers 2024 Brazil',2024, '2023-12-15','2023-12-15','".Carbon::now()."','".Carbon::now()."'),</v>
      </c>
      <c r="AJ1120" s="16" t="str">
        <f t="shared" si="69"/>
        <v>('".DB::select("SELECT id_status FROM `status` WHERE `element_type` = 'task' AND status_type = 'client' AND name ='CONFIRMED'")[0]-&gt;id_status."',1119,1),</v>
      </c>
      <c r="AK1120" s="16" t="str">
        <f t="shared" si="70"/>
        <v/>
      </c>
      <c r="AL1120" s="16" t="str">
        <f t="shared" si="71"/>
        <v/>
      </c>
    </row>
    <row r="1121" spans="1:38" x14ac:dyDescent="0.25">
      <c r="A1121" s="16" t="s">
        <v>483</v>
      </c>
      <c r="B1121" s="16" t="s">
        <v>26</v>
      </c>
      <c r="C1121" s="16" t="s">
        <v>41</v>
      </c>
      <c r="D1121" s="16" t="s">
        <v>28</v>
      </c>
      <c r="E1121" s="16" t="s">
        <v>484</v>
      </c>
      <c r="F1121" s="16" t="s">
        <v>485</v>
      </c>
      <c r="G1121" s="16" t="s">
        <v>486</v>
      </c>
      <c r="H1121" s="16" t="s">
        <v>489</v>
      </c>
      <c r="I1121" s="16" t="s">
        <v>35</v>
      </c>
      <c r="J1121" s="16" t="s">
        <v>95</v>
      </c>
      <c r="M1121" s="16" t="s">
        <v>488</v>
      </c>
      <c r="N1121" s="7">
        <v>45230</v>
      </c>
      <c r="O1121" s="9">
        <v>45275</v>
      </c>
      <c r="P1121" t="s">
        <v>3110</v>
      </c>
      <c r="Q1121">
        <v>1</v>
      </c>
      <c r="R1121">
        <v>37</v>
      </c>
      <c r="S1121">
        <v>5</v>
      </c>
      <c r="T1121" t="s">
        <v>2926</v>
      </c>
      <c r="U1121">
        <v>26</v>
      </c>
      <c r="V1121">
        <v>2</v>
      </c>
      <c r="W1121">
        <v>6</v>
      </c>
      <c r="X1121">
        <v>13</v>
      </c>
      <c r="Y1121">
        <v>145</v>
      </c>
      <c r="Z1121">
        <v>20</v>
      </c>
      <c r="AA1121">
        <v>8</v>
      </c>
      <c r="AE1121">
        <v>1120</v>
      </c>
      <c r="AF1121" s="16" t="s">
        <v>39</v>
      </c>
      <c r="AG1121" s="16"/>
      <c r="AH1121" s="16"/>
      <c r="AI1121" s="16" t="str">
        <f t="shared" si="68"/>
        <v>(26,5,2,6,13,145,8, null, null, 'Chambers 2024 Brazil',2024, '2023-12-15','2023-12-15','".Carbon::now()."','".Carbon::now()."'),</v>
      </c>
      <c r="AJ1121" s="16" t="str">
        <f t="shared" si="69"/>
        <v>('".DB::select("SELECT id_status FROM `status` WHERE `element_type` = 'task' AND status_type = 'client' AND name ='CONFIRMED'")[0]-&gt;id_status."',1120,1),</v>
      </c>
      <c r="AK1121" s="16" t="str">
        <f t="shared" si="70"/>
        <v/>
      </c>
      <c r="AL1121" s="16" t="str">
        <f t="shared" si="71"/>
        <v/>
      </c>
    </row>
    <row r="1122" spans="1:38" x14ac:dyDescent="0.25">
      <c r="A1122" s="16" t="s">
        <v>483</v>
      </c>
      <c r="B1122" s="16" t="s">
        <v>26</v>
      </c>
      <c r="C1122" s="16" t="s">
        <v>41</v>
      </c>
      <c r="D1122" s="16" t="s">
        <v>28</v>
      </c>
      <c r="E1122" s="16" t="s">
        <v>484</v>
      </c>
      <c r="F1122" s="16" t="s">
        <v>485</v>
      </c>
      <c r="G1122" s="16" t="s">
        <v>486</v>
      </c>
      <c r="H1122" s="16" t="s">
        <v>114</v>
      </c>
      <c r="I1122" s="16" t="s">
        <v>35</v>
      </c>
      <c r="J1122" s="16" t="s">
        <v>95</v>
      </c>
      <c r="M1122" s="16" t="s">
        <v>488</v>
      </c>
      <c r="N1122" s="7">
        <v>45230</v>
      </c>
      <c r="O1122" s="9">
        <v>45275</v>
      </c>
      <c r="P1122" t="s">
        <v>3110</v>
      </c>
      <c r="Q1122">
        <v>1</v>
      </c>
      <c r="R1122">
        <v>37</v>
      </c>
      <c r="S1122">
        <v>5</v>
      </c>
      <c r="T1122" t="s">
        <v>2926</v>
      </c>
      <c r="U1122">
        <v>26</v>
      </c>
      <c r="V1122">
        <v>2</v>
      </c>
      <c r="W1122">
        <v>6</v>
      </c>
      <c r="X1122">
        <v>13</v>
      </c>
      <c r="Y1122">
        <v>160</v>
      </c>
      <c r="Z1122">
        <v>20</v>
      </c>
      <c r="AA1122">
        <v>8</v>
      </c>
      <c r="AE1122">
        <v>1121</v>
      </c>
      <c r="AF1122" s="16" t="s">
        <v>39</v>
      </c>
      <c r="AG1122" s="16"/>
      <c r="AH1122" s="16"/>
      <c r="AI1122" s="16" t="str">
        <f t="shared" si="68"/>
        <v>(26,5,2,6,13,160,8, null, null, 'Chambers 2024 Brazil',2024, '2023-12-15','2023-12-15','".Carbon::now()."','".Carbon::now()."'),</v>
      </c>
      <c r="AJ1122" s="16" t="str">
        <f t="shared" si="69"/>
        <v>('".DB::select("SELECT id_status FROM `status` WHERE `element_type` = 'task' AND status_type = 'client' AND name ='CONFIRMED'")[0]-&gt;id_status."',1121,1),</v>
      </c>
      <c r="AK1122" s="16" t="str">
        <f t="shared" si="70"/>
        <v/>
      </c>
      <c r="AL1122" s="16" t="str">
        <f t="shared" si="71"/>
        <v/>
      </c>
    </row>
    <row r="1123" spans="1:38" x14ac:dyDescent="0.25">
      <c r="A1123" s="16" t="s">
        <v>483</v>
      </c>
      <c r="B1123" s="16" t="s">
        <v>26</v>
      </c>
      <c r="C1123" s="16" t="s">
        <v>41</v>
      </c>
      <c r="D1123" s="16" t="s">
        <v>28</v>
      </c>
      <c r="E1123" s="16" t="s">
        <v>484</v>
      </c>
      <c r="F1123" s="16" t="s">
        <v>485</v>
      </c>
      <c r="G1123" s="16" t="s">
        <v>486</v>
      </c>
      <c r="H1123" s="16" t="s">
        <v>3671</v>
      </c>
      <c r="I1123" s="16" t="s">
        <v>35</v>
      </c>
      <c r="J1123" s="16" t="s">
        <v>95</v>
      </c>
      <c r="M1123" s="16" t="s">
        <v>488</v>
      </c>
      <c r="N1123" s="7"/>
      <c r="O1123" s="9">
        <v>45275</v>
      </c>
      <c r="P1123" t="s">
        <v>3110</v>
      </c>
      <c r="Q1123">
        <v>1</v>
      </c>
      <c r="R1123">
        <v>37</v>
      </c>
      <c r="S1123">
        <v>5</v>
      </c>
      <c r="T1123" t="s">
        <v>2926</v>
      </c>
      <c r="U1123">
        <v>26</v>
      </c>
      <c r="V1123">
        <v>2</v>
      </c>
      <c r="W1123">
        <v>6</v>
      </c>
      <c r="X1123">
        <v>13</v>
      </c>
      <c r="Y1123">
        <v>211</v>
      </c>
      <c r="Z1123">
        <v>20</v>
      </c>
      <c r="AA1123">
        <v>8</v>
      </c>
      <c r="AE1123">
        <v>1122</v>
      </c>
      <c r="AF1123" s="16" t="s">
        <v>39</v>
      </c>
      <c r="AG1123" s="16"/>
      <c r="AH1123" s="16"/>
      <c r="AI1123" s="16" t="str">
        <f t="shared" si="68"/>
        <v>(26,5,2,6,13,211,8, null, null, 'Chambers 2024 Brazil',2024, '2023-12-15','2023-12-15','".Carbon::now()."','".Carbon::now()."'),</v>
      </c>
      <c r="AJ1123" s="16" t="str">
        <f t="shared" si="69"/>
        <v>('".DB::select("SELECT id_status FROM `status` WHERE `element_type` = 'task' AND status_type = 'client' AND name ='CONFIRMED'")[0]-&gt;id_status."',1122,1),</v>
      </c>
      <c r="AK1123" s="16" t="str">
        <f t="shared" si="70"/>
        <v/>
      </c>
      <c r="AL1123" s="16" t="str">
        <f t="shared" si="71"/>
        <v/>
      </c>
    </row>
    <row r="1124" spans="1:38" x14ac:dyDescent="0.25">
      <c r="A1124" s="16" t="s">
        <v>483</v>
      </c>
      <c r="B1124" s="16" t="s">
        <v>26</v>
      </c>
      <c r="C1124" s="16" t="s">
        <v>41</v>
      </c>
      <c r="D1124" s="16" t="s">
        <v>28</v>
      </c>
      <c r="E1124" s="16" t="s">
        <v>484</v>
      </c>
      <c r="F1124" s="16" t="s">
        <v>485</v>
      </c>
      <c r="G1124" s="16" t="s">
        <v>486</v>
      </c>
      <c r="H1124" s="16" t="s">
        <v>181</v>
      </c>
      <c r="I1124" s="16" t="s">
        <v>35</v>
      </c>
      <c r="J1124" s="16" t="s">
        <v>95</v>
      </c>
      <c r="M1124" s="16" t="s">
        <v>488</v>
      </c>
      <c r="N1124" s="7">
        <v>45230</v>
      </c>
      <c r="O1124" s="9">
        <v>45275</v>
      </c>
      <c r="P1124" t="s">
        <v>3110</v>
      </c>
      <c r="Q1124">
        <v>1</v>
      </c>
      <c r="R1124">
        <v>37</v>
      </c>
      <c r="S1124">
        <v>5</v>
      </c>
      <c r="T1124" t="s">
        <v>2926</v>
      </c>
      <c r="U1124">
        <v>26</v>
      </c>
      <c r="V1124">
        <v>2</v>
      </c>
      <c r="W1124">
        <v>6</v>
      </c>
      <c r="X1124">
        <v>13</v>
      </c>
      <c r="Y1124">
        <v>218</v>
      </c>
      <c r="Z1124">
        <v>20</v>
      </c>
      <c r="AA1124">
        <v>8</v>
      </c>
      <c r="AE1124">
        <v>1123</v>
      </c>
      <c r="AF1124" s="16" t="s">
        <v>39</v>
      </c>
      <c r="AG1124" s="16"/>
      <c r="AH1124" s="16"/>
      <c r="AI1124" s="16" t="str">
        <f t="shared" si="68"/>
        <v>(26,5,2,6,13,218,8, null, null, 'Chambers 2024 Brazil',2024, '2023-12-15','2023-12-15','".Carbon::now()."','".Carbon::now()."'),</v>
      </c>
      <c r="AJ1124" s="16" t="str">
        <f t="shared" si="69"/>
        <v>('".DB::select("SELECT id_status FROM `status` WHERE `element_type` = 'task' AND status_type = 'client' AND name ='CONFIRMED'")[0]-&gt;id_status."',1123,1),</v>
      </c>
      <c r="AK1124" s="16" t="str">
        <f t="shared" si="70"/>
        <v/>
      </c>
      <c r="AL1124" s="16" t="str">
        <f t="shared" si="71"/>
        <v/>
      </c>
    </row>
    <row r="1125" spans="1:38" x14ac:dyDescent="0.25">
      <c r="A1125" s="16" t="s">
        <v>483</v>
      </c>
      <c r="B1125" s="16" t="s">
        <v>26</v>
      </c>
      <c r="C1125" s="16" t="s">
        <v>41</v>
      </c>
      <c r="D1125" s="16" t="s">
        <v>28</v>
      </c>
      <c r="E1125" s="16" t="s">
        <v>484</v>
      </c>
      <c r="F1125" s="16" t="s">
        <v>485</v>
      </c>
      <c r="G1125" s="16" t="s">
        <v>486</v>
      </c>
      <c r="H1125" s="16" t="s">
        <v>102</v>
      </c>
      <c r="I1125" s="16" t="s">
        <v>35</v>
      </c>
      <c r="J1125" s="16" t="s">
        <v>95</v>
      </c>
      <c r="M1125" s="16" t="s">
        <v>488</v>
      </c>
      <c r="N1125" s="7">
        <v>45230</v>
      </c>
      <c r="O1125" s="9">
        <v>45275</v>
      </c>
      <c r="P1125" t="s">
        <v>3110</v>
      </c>
      <c r="Q1125">
        <v>1</v>
      </c>
      <c r="R1125">
        <v>37</v>
      </c>
      <c r="S1125">
        <v>5</v>
      </c>
      <c r="T1125" t="s">
        <v>2926</v>
      </c>
      <c r="U1125">
        <v>26</v>
      </c>
      <c r="V1125">
        <v>2</v>
      </c>
      <c r="W1125">
        <v>6</v>
      </c>
      <c r="X1125">
        <v>13</v>
      </c>
      <c r="Y1125">
        <v>263</v>
      </c>
      <c r="Z1125">
        <v>20</v>
      </c>
      <c r="AA1125">
        <v>8</v>
      </c>
      <c r="AE1125">
        <v>1124</v>
      </c>
      <c r="AF1125" s="16" t="s">
        <v>39</v>
      </c>
      <c r="AG1125" s="16"/>
      <c r="AH1125" s="16"/>
      <c r="AI1125" s="16" t="str">
        <f t="shared" si="68"/>
        <v>(26,5,2,6,13,263,8, null, null, 'Chambers 2024 Brazil',2024, '2023-12-15','2023-12-15','".Carbon::now()."','".Carbon::now()."'),</v>
      </c>
      <c r="AJ1125" s="16" t="str">
        <f t="shared" si="69"/>
        <v>('".DB::select("SELECT id_status FROM `status` WHERE `element_type` = 'task' AND status_type = 'client' AND name ='CONFIRMED'")[0]-&gt;id_status."',1124,1),</v>
      </c>
      <c r="AK1125" s="16" t="str">
        <f t="shared" si="70"/>
        <v/>
      </c>
      <c r="AL1125" s="16" t="str">
        <f t="shared" si="71"/>
        <v/>
      </c>
    </row>
    <row r="1126" spans="1:38" x14ac:dyDescent="0.25">
      <c r="A1126" s="16" t="s">
        <v>483</v>
      </c>
      <c r="B1126" s="16" t="s">
        <v>26</v>
      </c>
      <c r="C1126" s="16" t="s">
        <v>41</v>
      </c>
      <c r="D1126" s="16" t="s">
        <v>28</v>
      </c>
      <c r="E1126" s="16" t="s">
        <v>484</v>
      </c>
      <c r="F1126" s="16" t="s">
        <v>485</v>
      </c>
      <c r="G1126" s="16" t="s">
        <v>486</v>
      </c>
      <c r="H1126" s="16" t="s">
        <v>300</v>
      </c>
      <c r="I1126" s="16" t="s">
        <v>35</v>
      </c>
      <c r="J1126" s="16" t="s">
        <v>95</v>
      </c>
      <c r="M1126" s="16" t="s">
        <v>488</v>
      </c>
      <c r="N1126" s="7"/>
      <c r="O1126" s="9">
        <v>45275</v>
      </c>
      <c r="P1126" t="s">
        <v>3110</v>
      </c>
      <c r="Q1126">
        <v>1</v>
      </c>
      <c r="R1126">
        <v>37</v>
      </c>
      <c r="S1126">
        <v>5</v>
      </c>
      <c r="T1126" t="s">
        <v>2926</v>
      </c>
      <c r="U1126">
        <v>26</v>
      </c>
      <c r="V1126">
        <v>2</v>
      </c>
      <c r="W1126">
        <v>6</v>
      </c>
      <c r="X1126">
        <v>13</v>
      </c>
      <c r="Y1126">
        <v>328</v>
      </c>
      <c r="Z1126">
        <v>20</v>
      </c>
      <c r="AA1126">
        <v>8</v>
      </c>
      <c r="AE1126">
        <v>1125</v>
      </c>
      <c r="AF1126" s="16" t="s">
        <v>39</v>
      </c>
      <c r="AG1126" s="16"/>
      <c r="AH1126" s="16"/>
      <c r="AI1126" s="16" t="str">
        <f t="shared" si="68"/>
        <v>(26,5,2,6,13,328,8, null, null, 'Chambers 2024 Brazil',2024, '2023-12-15','2023-12-15','".Carbon::now()."','".Carbon::now()."'),</v>
      </c>
      <c r="AJ1126" s="16" t="str">
        <f t="shared" si="69"/>
        <v>('".DB::select("SELECT id_status FROM `status` WHERE `element_type` = 'task' AND status_type = 'client' AND name ='CONFIRMED'")[0]-&gt;id_status."',1125,1),</v>
      </c>
      <c r="AK1126" s="16" t="str">
        <f t="shared" si="70"/>
        <v/>
      </c>
      <c r="AL1126" s="16" t="str">
        <f t="shared" si="71"/>
        <v/>
      </c>
    </row>
    <row r="1127" spans="1:38" x14ac:dyDescent="0.25">
      <c r="A1127" s="16" t="s">
        <v>483</v>
      </c>
      <c r="B1127" s="16" t="s">
        <v>26</v>
      </c>
      <c r="C1127" s="16" t="s">
        <v>41</v>
      </c>
      <c r="D1127" s="16" t="s">
        <v>28</v>
      </c>
      <c r="E1127" s="16" t="s">
        <v>484</v>
      </c>
      <c r="F1127" s="16" t="s">
        <v>485</v>
      </c>
      <c r="G1127" s="16" t="s">
        <v>486</v>
      </c>
      <c r="H1127" s="16" t="s">
        <v>336</v>
      </c>
      <c r="I1127" s="16" t="s">
        <v>35</v>
      </c>
      <c r="J1127" s="16" t="s">
        <v>95</v>
      </c>
      <c r="M1127" s="16" t="s">
        <v>488</v>
      </c>
      <c r="N1127" s="7"/>
      <c r="O1127" s="9">
        <v>45275</v>
      </c>
      <c r="P1127" t="s">
        <v>3110</v>
      </c>
      <c r="Q1127">
        <v>1</v>
      </c>
      <c r="R1127">
        <v>37</v>
      </c>
      <c r="S1127">
        <v>5</v>
      </c>
      <c r="T1127" t="s">
        <v>2926</v>
      </c>
      <c r="U1127">
        <v>26</v>
      </c>
      <c r="V1127">
        <v>2</v>
      </c>
      <c r="W1127">
        <v>6</v>
      </c>
      <c r="X1127">
        <v>13</v>
      </c>
      <c r="Y1127">
        <v>379</v>
      </c>
      <c r="Z1127">
        <v>20</v>
      </c>
      <c r="AA1127">
        <v>8</v>
      </c>
      <c r="AE1127">
        <v>1126</v>
      </c>
      <c r="AF1127" s="16" t="s">
        <v>39</v>
      </c>
      <c r="AG1127" s="16"/>
      <c r="AH1127" s="16"/>
      <c r="AI1127" s="16" t="str">
        <f t="shared" si="68"/>
        <v>(26,5,2,6,13,379,8, null, null, 'Chambers 2024 Brazil',2024, '2023-12-15','2023-12-15','".Carbon::now()."','".Carbon::now()."'),</v>
      </c>
      <c r="AJ1127" s="16" t="str">
        <f t="shared" si="69"/>
        <v>('".DB::select("SELECT id_status FROM `status` WHERE `element_type` = 'task' AND status_type = 'client' AND name ='CONFIRMED'")[0]-&gt;id_status."',1126,1),</v>
      </c>
      <c r="AK1127" s="16" t="str">
        <f t="shared" si="70"/>
        <v/>
      </c>
      <c r="AL1127" s="16" t="str">
        <f t="shared" si="71"/>
        <v/>
      </c>
    </row>
    <row r="1128" spans="1:38" x14ac:dyDescent="0.25">
      <c r="A1128" s="16" t="s">
        <v>483</v>
      </c>
      <c r="B1128" s="16" t="s">
        <v>26</v>
      </c>
      <c r="C1128" s="16" t="s">
        <v>41</v>
      </c>
      <c r="D1128" s="16" t="s">
        <v>28</v>
      </c>
      <c r="E1128" s="16" t="s">
        <v>484</v>
      </c>
      <c r="F1128" s="16" t="s">
        <v>485</v>
      </c>
      <c r="G1128" s="16" t="s">
        <v>486</v>
      </c>
      <c r="H1128" s="16" t="s">
        <v>226</v>
      </c>
      <c r="I1128" s="16" t="s">
        <v>35</v>
      </c>
      <c r="J1128" s="16" t="s">
        <v>95</v>
      </c>
      <c r="M1128" s="16" t="s">
        <v>488</v>
      </c>
      <c r="N1128" s="7"/>
      <c r="O1128" s="9">
        <v>45275</v>
      </c>
      <c r="P1128" t="s">
        <v>3110</v>
      </c>
      <c r="Q1128">
        <v>1</v>
      </c>
      <c r="R1128">
        <v>37</v>
      </c>
      <c r="S1128">
        <v>5</v>
      </c>
      <c r="T1128" t="s">
        <v>2926</v>
      </c>
      <c r="U1128">
        <v>26</v>
      </c>
      <c r="V1128">
        <v>2</v>
      </c>
      <c r="W1128">
        <v>6</v>
      </c>
      <c r="X1128">
        <v>13</v>
      </c>
      <c r="Y1128">
        <v>387</v>
      </c>
      <c r="Z1128">
        <v>20</v>
      </c>
      <c r="AA1128">
        <v>8</v>
      </c>
      <c r="AE1128">
        <v>1127</v>
      </c>
      <c r="AF1128" s="16" t="s">
        <v>39</v>
      </c>
      <c r="AG1128" s="16"/>
      <c r="AH1128" s="16"/>
      <c r="AI1128" s="16" t="str">
        <f t="shared" si="68"/>
        <v>(26,5,2,6,13,387,8, null, null, 'Chambers 2024 Brazil',2024, '2023-12-15','2023-12-15','".Carbon::now()."','".Carbon::now()."'),</v>
      </c>
      <c r="AJ1128" s="16" t="str">
        <f t="shared" si="69"/>
        <v>('".DB::select("SELECT id_status FROM `status` WHERE `element_type` = 'task' AND status_type = 'client' AND name ='CONFIRMED'")[0]-&gt;id_status."',1127,1),</v>
      </c>
      <c r="AK1128" s="16" t="str">
        <f t="shared" si="70"/>
        <v/>
      </c>
      <c r="AL1128" s="16" t="str">
        <f t="shared" si="71"/>
        <v/>
      </c>
    </row>
    <row r="1129" spans="1:38" x14ac:dyDescent="0.25">
      <c r="A1129" s="16" t="s">
        <v>483</v>
      </c>
      <c r="B1129" s="16" t="s">
        <v>26</v>
      </c>
      <c r="C1129" s="16" t="s">
        <v>41</v>
      </c>
      <c r="D1129" s="16" t="s">
        <v>349</v>
      </c>
      <c r="E1129" s="16" t="s">
        <v>1098</v>
      </c>
      <c r="F1129" s="16" t="s">
        <v>490</v>
      </c>
      <c r="G1129" s="16" t="s">
        <v>486</v>
      </c>
      <c r="H1129" s="16" t="s">
        <v>108</v>
      </c>
      <c r="I1129" s="16" t="s">
        <v>35</v>
      </c>
      <c r="J1129" s="16" t="s">
        <v>95</v>
      </c>
      <c r="M1129" s="16" t="s">
        <v>488</v>
      </c>
      <c r="N1129" s="7">
        <v>45521</v>
      </c>
      <c r="O1129" s="9">
        <v>45521</v>
      </c>
      <c r="P1129" t="s">
        <v>5036</v>
      </c>
      <c r="Q1129">
        <v>1</v>
      </c>
      <c r="R1129">
        <v>37</v>
      </c>
      <c r="S1129">
        <v>5</v>
      </c>
      <c r="T1129" t="s">
        <v>3047</v>
      </c>
      <c r="U1129">
        <v>157</v>
      </c>
      <c r="V1129">
        <v>2</v>
      </c>
      <c r="W1129">
        <v>5</v>
      </c>
      <c r="X1129">
        <v>13</v>
      </c>
      <c r="Y1129">
        <v>31</v>
      </c>
      <c r="Z1129">
        <v>20</v>
      </c>
      <c r="AA1129">
        <v>8</v>
      </c>
      <c r="AE1129">
        <v>1128</v>
      </c>
      <c r="AF1129" s="16" t="s">
        <v>3143</v>
      </c>
      <c r="AG1129" s="16"/>
      <c r="AH1129" s="16"/>
      <c r="AI1129" s="16" t="str">
        <f t="shared" si="68"/>
        <v>(157,5,2,5,13,31,8, null, null, 'Chambers 2025 Brazil',2025, '2024-08-17','2024-08-17','".Carbon::now()."','".Carbon::now()."'),</v>
      </c>
      <c r="AJ1129" s="16" t="str">
        <f t="shared" si="69"/>
        <v>('".DB::select("SELECT id_status FROM `status` WHERE `element_type` = 'task' AND status_type = 'client' AND name ='PRE-FORECAST'")[0]-&gt;id_status."',1128,1),</v>
      </c>
      <c r="AK1129" s="16" t="str">
        <f t="shared" si="70"/>
        <v/>
      </c>
      <c r="AL1129" s="16" t="str">
        <f t="shared" si="71"/>
        <v/>
      </c>
    </row>
    <row r="1130" spans="1:38" x14ac:dyDescent="0.25">
      <c r="A1130" s="16" t="s">
        <v>483</v>
      </c>
      <c r="B1130" s="16" t="s">
        <v>26</v>
      </c>
      <c r="C1130" s="16" t="s">
        <v>41</v>
      </c>
      <c r="D1130" s="16" t="s">
        <v>349</v>
      </c>
      <c r="E1130" s="16" t="s">
        <v>1098</v>
      </c>
      <c r="F1130" s="16" t="s">
        <v>490</v>
      </c>
      <c r="G1130" s="16" t="s">
        <v>486</v>
      </c>
      <c r="H1130" s="16" t="s">
        <v>168</v>
      </c>
      <c r="I1130" s="16" t="s">
        <v>35</v>
      </c>
      <c r="J1130" s="16" t="s">
        <v>95</v>
      </c>
      <c r="M1130" s="16" t="s">
        <v>488</v>
      </c>
      <c r="N1130" s="7">
        <v>45521</v>
      </c>
      <c r="O1130" s="9">
        <v>45521</v>
      </c>
      <c r="P1130" t="s">
        <v>5036</v>
      </c>
      <c r="Q1130">
        <v>1</v>
      </c>
      <c r="R1130">
        <v>37</v>
      </c>
      <c r="S1130">
        <v>5</v>
      </c>
      <c r="T1130" t="s">
        <v>3047</v>
      </c>
      <c r="U1130">
        <v>157</v>
      </c>
      <c r="V1130">
        <v>2</v>
      </c>
      <c r="W1130">
        <v>5</v>
      </c>
      <c r="X1130">
        <v>13</v>
      </c>
      <c r="Y1130">
        <v>65</v>
      </c>
      <c r="Z1130">
        <v>20</v>
      </c>
      <c r="AA1130">
        <v>8</v>
      </c>
      <c r="AE1130">
        <v>1129</v>
      </c>
      <c r="AF1130" s="16" t="s">
        <v>3143</v>
      </c>
      <c r="AG1130" s="16"/>
      <c r="AH1130" s="16"/>
      <c r="AI1130" s="16" t="str">
        <f t="shared" si="68"/>
        <v>(157,5,2,5,13,65,8, null, null, 'Chambers 2025 Brazil',2025, '2024-08-17','2024-08-17','".Carbon::now()."','".Carbon::now()."'),</v>
      </c>
      <c r="AJ1130" s="16" t="str">
        <f t="shared" si="69"/>
        <v>('".DB::select("SELECT id_status FROM `status` WHERE `element_type` = 'task' AND status_type = 'client' AND name ='PRE-FORECAST'")[0]-&gt;id_status."',1129,1),</v>
      </c>
      <c r="AK1130" s="16" t="str">
        <f t="shared" si="70"/>
        <v/>
      </c>
      <c r="AL1130" s="16" t="str">
        <f t="shared" si="71"/>
        <v/>
      </c>
    </row>
    <row r="1131" spans="1:38" x14ac:dyDescent="0.25">
      <c r="A1131" s="16" t="s">
        <v>483</v>
      </c>
      <c r="B1131" s="16" t="s">
        <v>26</v>
      </c>
      <c r="C1131" s="16" t="s">
        <v>41</v>
      </c>
      <c r="D1131" s="16" t="s">
        <v>349</v>
      </c>
      <c r="E1131" s="16" t="s">
        <v>1098</v>
      </c>
      <c r="F1131" s="16" t="s">
        <v>490</v>
      </c>
      <c r="G1131" s="16" t="s">
        <v>486</v>
      </c>
      <c r="H1131" s="16" t="s">
        <v>491</v>
      </c>
      <c r="I1131" s="16" t="s">
        <v>35</v>
      </c>
      <c r="J1131" s="16" t="s">
        <v>95</v>
      </c>
      <c r="M1131" s="16" t="s">
        <v>488</v>
      </c>
      <c r="N1131" s="7">
        <v>45521</v>
      </c>
      <c r="O1131" s="9">
        <v>45521</v>
      </c>
      <c r="P1131" t="s">
        <v>5036</v>
      </c>
      <c r="Q1131">
        <v>1</v>
      </c>
      <c r="R1131">
        <v>37</v>
      </c>
      <c r="S1131">
        <v>5</v>
      </c>
      <c r="T1131" t="s">
        <v>3047</v>
      </c>
      <c r="U1131">
        <v>157</v>
      </c>
      <c r="V1131">
        <v>2</v>
      </c>
      <c r="W1131">
        <v>5</v>
      </c>
      <c r="X1131">
        <v>13</v>
      </c>
      <c r="Y1131">
        <v>72</v>
      </c>
      <c r="Z1131">
        <v>20</v>
      </c>
      <c r="AA1131">
        <v>8</v>
      </c>
      <c r="AE1131">
        <v>1130</v>
      </c>
      <c r="AF1131" s="16" t="s">
        <v>3143</v>
      </c>
      <c r="AG1131" s="16"/>
      <c r="AH1131" s="16"/>
      <c r="AI1131" s="16" t="str">
        <f t="shared" si="68"/>
        <v>(157,5,2,5,13,72,8, null, null, 'Chambers 2025 Brazil',2025, '2024-08-17','2024-08-17','".Carbon::now()."','".Carbon::now()."'),</v>
      </c>
      <c r="AJ1131" s="16" t="str">
        <f t="shared" si="69"/>
        <v>('".DB::select("SELECT id_status FROM `status` WHERE `element_type` = 'task' AND status_type = 'client' AND name ='PRE-FORECAST'")[0]-&gt;id_status."',1130,1),</v>
      </c>
      <c r="AK1131" s="16" t="str">
        <f t="shared" si="70"/>
        <v/>
      </c>
      <c r="AL1131" s="16" t="str">
        <f t="shared" si="71"/>
        <v/>
      </c>
    </row>
    <row r="1132" spans="1:38" x14ac:dyDescent="0.25">
      <c r="A1132" s="16" t="s">
        <v>483</v>
      </c>
      <c r="B1132" s="16" t="s">
        <v>26</v>
      </c>
      <c r="C1132" s="16" t="s">
        <v>41</v>
      </c>
      <c r="D1132" s="16" t="s">
        <v>349</v>
      </c>
      <c r="E1132" s="16" t="s">
        <v>1098</v>
      </c>
      <c r="F1132" s="16" t="s">
        <v>490</v>
      </c>
      <c r="G1132" s="16" t="s">
        <v>486</v>
      </c>
      <c r="H1132" s="16" t="s">
        <v>3664</v>
      </c>
      <c r="I1132" s="16" t="s">
        <v>35</v>
      </c>
      <c r="J1132" s="16" t="s">
        <v>95</v>
      </c>
      <c r="M1132" s="16" t="s">
        <v>488</v>
      </c>
      <c r="N1132" s="7">
        <v>45521</v>
      </c>
      <c r="O1132" s="9">
        <v>45521</v>
      </c>
      <c r="P1132" t="s">
        <v>5036</v>
      </c>
      <c r="Q1132">
        <v>1</v>
      </c>
      <c r="R1132">
        <v>37</v>
      </c>
      <c r="S1132">
        <v>5</v>
      </c>
      <c r="T1132" t="s">
        <v>3047</v>
      </c>
      <c r="U1132">
        <v>157</v>
      </c>
      <c r="V1132">
        <v>2</v>
      </c>
      <c r="W1132">
        <v>5</v>
      </c>
      <c r="X1132">
        <v>13</v>
      </c>
      <c r="Y1132">
        <v>77</v>
      </c>
      <c r="Z1132">
        <v>20</v>
      </c>
      <c r="AA1132">
        <v>8</v>
      </c>
      <c r="AE1132">
        <v>1131</v>
      </c>
      <c r="AF1132" s="16" t="s">
        <v>3143</v>
      </c>
      <c r="AG1132" s="16"/>
      <c r="AH1132" s="16"/>
      <c r="AI1132" s="16" t="str">
        <f t="shared" si="68"/>
        <v>(157,5,2,5,13,77,8, null, null, 'Chambers 2025 Brazil',2025, '2024-08-17','2024-08-17','".Carbon::now()."','".Carbon::now()."'),</v>
      </c>
      <c r="AJ1132" s="16" t="str">
        <f t="shared" si="69"/>
        <v>('".DB::select("SELECT id_status FROM `status` WHERE `element_type` = 'task' AND status_type = 'client' AND name ='PRE-FORECAST'")[0]-&gt;id_status."',1131,1),</v>
      </c>
      <c r="AK1132" s="16" t="str">
        <f t="shared" si="70"/>
        <v/>
      </c>
      <c r="AL1132" s="16" t="str">
        <f t="shared" si="71"/>
        <v/>
      </c>
    </row>
    <row r="1133" spans="1:38" x14ac:dyDescent="0.25">
      <c r="A1133" s="16" t="s">
        <v>483</v>
      </c>
      <c r="B1133" s="16" t="s">
        <v>26</v>
      </c>
      <c r="C1133" s="16" t="s">
        <v>41</v>
      </c>
      <c r="D1133" s="16" t="s">
        <v>349</v>
      </c>
      <c r="E1133" s="16" t="s">
        <v>1098</v>
      </c>
      <c r="F1133" s="16" t="s">
        <v>490</v>
      </c>
      <c r="G1133" s="16" t="s">
        <v>486</v>
      </c>
      <c r="H1133" s="16" t="s">
        <v>177</v>
      </c>
      <c r="I1133" s="16" t="s">
        <v>35</v>
      </c>
      <c r="J1133" s="16" t="s">
        <v>95</v>
      </c>
      <c r="M1133" s="16" t="s">
        <v>488</v>
      </c>
      <c r="N1133" s="7">
        <v>45521</v>
      </c>
      <c r="O1133" s="9">
        <v>45521</v>
      </c>
      <c r="P1133" t="s">
        <v>5036</v>
      </c>
      <c r="Q1133">
        <v>1</v>
      </c>
      <c r="R1133">
        <v>37</v>
      </c>
      <c r="S1133">
        <v>5</v>
      </c>
      <c r="T1133" t="s">
        <v>3047</v>
      </c>
      <c r="U1133">
        <v>157</v>
      </c>
      <c r="V1133">
        <v>2</v>
      </c>
      <c r="W1133">
        <v>5</v>
      </c>
      <c r="X1133">
        <v>13</v>
      </c>
      <c r="Y1133">
        <v>113</v>
      </c>
      <c r="Z1133">
        <v>20</v>
      </c>
      <c r="AA1133">
        <v>8</v>
      </c>
      <c r="AE1133">
        <v>1132</v>
      </c>
      <c r="AF1133" s="16" t="s">
        <v>3143</v>
      </c>
      <c r="AG1133" s="16"/>
      <c r="AH1133" s="16"/>
      <c r="AI1133" s="16" t="str">
        <f t="shared" si="68"/>
        <v>(157,5,2,5,13,113,8, null, null, 'Chambers 2025 Brazil',2025, '2024-08-17','2024-08-17','".Carbon::now()."','".Carbon::now()."'),</v>
      </c>
      <c r="AJ1133" s="16" t="str">
        <f t="shared" si="69"/>
        <v>('".DB::select("SELECT id_status FROM `status` WHERE `element_type` = 'task' AND status_type = 'client' AND name ='PRE-FORECAST'")[0]-&gt;id_status."',1132,1),</v>
      </c>
      <c r="AK1133" s="16" t="str">
        <f t="shared" si="70"/>
        <v/>
      </c>
      <c r="AL1133" s="16" t="str">
        <f t="shared" si="71"/>
        <v/>
      </c>
    </row>
    <row r="1134" spans="1:38" x14ac:dyDescent="0.25">
      <c r="A1134" s="16" t="s">
        <v>483</v>
      </c>
      <c r="B1134" s="16" t="s">
        <v>26</v>
      </c>
      <c r="C1134" s="16" t="s">
        <v>41</v>
      </c>
      <c r="D1134" s="16" t="s">
        <v>349</v>
      </c>
      <c r="E1134" s="16" t="s">
        <v>1098</v>
      </c>
      <c r="F1134" s="16" t="s">
        <v>490</v>
      </c>
      <c r="G1134" s="16" t="s">
        <v>486</v>
      </c>
      <c r="H1134" s="16" t="s">
        <v>493</v>
      </c>
      <c r="I1134" s="16" t="s">
        <v>35</v>
      </c>
      <c r="J1134" s="16" t="s">
        <v>95</v>
      </c>
      <c r="M1134" s="16" t="s">
        <v>488</v>
      </c>
      <c r="N1134" s="7">
        <v>45521</v>
      </c>
      <c r="O1134" s="9">
        <v>45521</v>
      </c>
      <c r="P1134" t="s">
        <v>5036</v>
      </c>
      <c r="Q1134">
        <v>1</v>
      </c>
      <c r="R1134">
        <v>37</v>
      </c>
      <c r="S1134">
        <v>5</v>
      </c>
      <c r="T1134" t="s">
        <v>3047</v>
      </c>
      <c r="U1134">
        <v>157</v>
      </c>
      <c r="V1134">
        <v>2</v>
      </c>
      <c r="W1134">
        <v>5</v>
      </c>
      <c r="X1134">
        <v>13</v>
      </c>
      <c r="Y1134">
        <v>121</v>
      </c>
      <c r="Z1134">
        <v>20</v>
      </c>
      <c r="AA1134">
        <v>8</v>
      </c>
      <c r="AE1134">
        <v>1133</v>
      </c>
      <c r="AF1134" s="16" t="s">
        <v>3143</v>
      </c>
      <c r="AG1134" s="16"/>
      <c r="AH1134" s="16"/>
      <c r="AI1134" s="16" t="str">
        <f t="shared" si="68"/>
        <v>(157,5,2,5,13,121,8, null, null, 'Chambers 2025 Brazil',2025, '2024-08-17','2024-08-17','".Carbon::now()."','".Carbon::now()."'),</v>
      </c>
      <c r="AJ1134" s="16" t="str">
        <f t="shared" si="69"/>
        <v>('".DB::select("SELECT id_status FROM `status` WHERE `element_type` = 'task' AND status_type = 'client' AND name ='PRE-FORECAST'")[0]-&gt;id_status."',1133,1),</v>
      </c>
      <c r="AK1134" s="16" t="str">
        <f t="shared" si="70"/>
        <v/>
      </c>
      <c r="AL1134" s="16" t="str">
        <f t="shared" si="71"/>
        <v/>
      </c>
    </row>
    <row r="1135" spans="1:38" x14ac:dyDescent="0.25">
      <c r="A1135" s="16" t="s">
        <v>483</v>
      </c>
      <c r="B1135" s="16" t="s">
        <v>26</v>
      </c>
      <c r="C1135" s="16" t="s">
        <v>41</v>
      </c>
      <c r="D1135" s="16" t="s">
        <v>349</v>
      </c>
      <c r="E1135" s="16" t="s">
        <v>1098</v>
      </c>
      <c r="F1135" s="16" t="s">
        <v>490</v>
      </c>
      <c r="G1135" s="16" t="s">
        <v>486</v>
      </c>
      <c r="H1135" s="16" t="s">
        <v>101</v>
      </c>
      <c r="I1135" s="16" t="s">
        <v>35</v>
      </c>
      <c r="J1135" s="16" t="s">
        <v>95</v>
      </c>
      <c r="M1135" s="16" t="s">
        <v>488</v>
      </c>
      <c r="N1135" s="7">
        <v>45521</v>
      </c>
      <c r="O1135" s="9">
        <v>45521</v>
      </c>
      <c r="P1135" t="s">
        <v>5036</v>
      </c>
      <c r="Q1135">
        <v>1</v>
      </c>
      <c r="R1135">
        <v>37</v>
      </c>
      <c r="S1135">
        <v>5</v>
      </c>
      <c r="T1135" t="s">
        <v>3047</v>
      </c>
      <c r="U1135">
        <v>157</v>
      </c>
      <c r="V1135">
        <v>2</v>
      </c>
      <c r="W1135">
        <v>5</v>
      </c>
      <c r="X1135">
        <v>13</v>
      </c>
      <c r="Y1135">
        <v>124</v>
      </c>
      <c r="Z1135">
        <v>20</v>
      </c>
      <c r="AA1135">
        <v>8</v>
      </c>
      <c r="AE1135">
        <v>1134</v>
      </c>
      <c r="AF1135" s="16" t="s">
        <v>3143</v>
      </c>
      <c r="AG1135" s="16"/>
      <c r="AH1135" s="16"/>
      <c r="AI1135" s="16" t="str">
        <f t="shared" si="68"/>
        <v>(157,5,2,5,13,124,8, null, null, 'Chambers 2025 Brazil',2025, '2024-08-17','2024-08-17','".Carbon::now()."','".Carbon::now()."'),</v>
      </c>
      <c r="AJ1135" s="16" t="str">
        <f t="shared" si="69"/>
        <v>('".DB::select("SELECT id_status FROM `status` WHERE `element_type` = 'task' AND status_type = 'client' AND name ='PRE-FORECAST'")[0]-&gt;id_status."',1134,1),</v>
      </c>
      <c r="AK1135" s="16" t="str">
        <f t="shared" si="70"/>
        <v/>
      </c>
      <c r="AL1135" s="16" t="str">
        <f t="shared" si="71"/>
        <v/>
      </c>
    </row>
    <row r="1136" spans="1:38" x14ac:dyDescent="0.25">
      <c r="A1136" s="16" t="s">
        <v>483</v>
      </c>
      <c r="B1136" s="16" t="s">
        <v>26</v>
      </c>
      <c r="C1136" s="16" t="s">
        <v>41</v>
      </c>
      <c r="D1136" s="16" t="s">
        <v>349</v>
      </c>
      <c r="E1136" s="16" t="s">
        <v>1098</v>
      </c>
      <c r="F1136" s="16" t="s">
        <v>490</v>
      </c>
      <c r="G1136" s="16" t="s">
        <v>486</v>
      </c>
      <c r="H1136" s="16" t="s">
        <v>399</v>
      </c>
      <c r="I1136" s="16" t="s">
        <v>35</v>
      </c>
      <c r="J1136" s="16" t="s">
        <v>95</v>
      </c>
      <c r="M1136" s="16" t="s">
        <v>488</v>
      </c>
      <c r="N1136" s="7">
        <v>45521</v>
      </c>
      <c r="O1136" s="9">
        <v>45521</v>
      </c>
      <c r="P1136" t="s">
        <v>5036</v>
      </c>
      <c r="Q1136">
        <v>1</v>
      </c>
      <c r="R1136">
        <v>37</v>
      </c>
      <c r="S1136">
        <v>5</v>
      </c>
      <c r="T1136" t="s">
        <v>3047</v>
      </c>
      <c r="U1136">
        <v>157</v>
      </c>
      <c r="V1136">
        <v>2</v>
      </c>
      <c r="W1136">
        <v>5</v>
      </c>
      <c r="X1136">
        <v>13</v>
      </c>
      <c r="Y1136">
        <v>232</v>
      </c>
      <c r="Z1136">
        <v>20</v>
      </c>
      <c r="AA1136">
        <v>8</v>
      </c>
      <c r="AE1136">
        <v>1135</v>
      </c>
      <c r="AF1136" s="16" t="s">
        <v>3143</v>
      </c>
      <c r="AG1136" s="16"/>
      <c r="AH1136" s="16"/>
      <c r="AI1136" s="16" t="str">
        <f t="shared" si="68"/>
        <v>(157,5,2,5,13,232,8, null, null, 'Chambers 2025 Brazil',2025, '2024-08-17','2024-08-17','".Carbon::now()."','".Carbon::now()."'),</v>
      </c>
      <c r="AJ1136" s="16" t="str">
        <f t="shared" si="69"/>
        <v>('".DB::select("SELECT id_status FROM `status` WHERE `element_type` = 'task' AND status_type = 'client' AND name ='PRE-FORECAST'")[0]-&gt;id_status."',1135,1),</v>
      </c>
      <c r="AK1136" s="16" t="str">
        <f t="shared" si="70"/>
        <v/>
      </c>
      <c r="AL1136" s="16" t="str">
        <f t="shared" si="71"/>
        <v/>
      </c>
    </row>
    <row r="1137" spans="1:38" x14ac:dyDescent="0.25">
      <c r="A1137" s="16" t="s">
        <v>483</v>
      </c>
      <c r="B1137" s="16" t="s">
        <v>26</v>
      </c>
      <c r="C1137" s="16" t="s">
        <v>41</v>
      </c>
      <c r="D1137" s="16" t="s">
        <v>349</v>
      </c>
      <c r="E1137" s="16" t="s">
        <v>1098</v>
      </c>
      <c r="F1137" s="16" t="s">
        <v>490</v>
      </c>
      <c r="G1137" s="16" t="s">
        <v>486</v>
      </c>
      <c r="H1137" s="16" t="s">
        <v>367</v>
      </c>
      <c r="I1137" s="16" t="s">
        <v>35</v>
      </c>
      <c r="J1137" s="16" t="s">
        <v>95</v>
      </c>
      <c r="M1137" s="16" t="s">
        <v>488</v>
      </c>
      <c r="N1137" s="7">
        <v>45521</v>
      </c>
      <c r="O1137" s="9">
        <v>45521</v>
      </c>
      <c r="P1137" t="s">
        <v>5036</v>
      </c>
      <c r="Q1137">
        <v>1</v>
      </c>
      <c r="R1137">
        <v>37</v>
      </c>
      <c r="S1137">
        <v>5</v>
      </c>
      <c r="T1137" t="s">
        <v>3047</v>
      </c>
      <c r="U1137">
        <v>157</v>
      </c>
      <c r="V1137">
        <v>2</v>
      </c>
      <c r="W1137">
        <v>5</v>
      </c>
      <c r="X1137">
        <v>13</v>
      </c>
      <c r="Y1137">
        <v>236</v>
      </c>
      <c r="Z1137">
        <v>20</v>
      </c>
      <c r="AA1137">
        <v>8</v>
      </c>
      <c r="AE1137">
        <v>1136</v>
      </c>
      <c r="AF1137" s="16" t="s">
        <v>3143</v>
      </c>
      <c r="AG1137" s="16"/>
      <c r="AH1137" s="16"/>
      <c r="AI1137" s="16" t="str">
        <f t="shared" si="68"/>
        <v>(157,5,2,5,13,236,8, null, null, 'Chambers 2025 Brazil',2025, '2024-08-17','2024-08-17','".Carbon::now()."','".Carbon::now()."'),</v>
      </c>
      <c r="AJ1137" s="16" t="str">
        <f t="shared" si="69"/>
        <v>('".DB::select("SELECT id_status FROM `status` WHERE `element_type` = 'task' AND status_type = 'client' AND name ='PRE-FORECAST'")[0]-&gt;id_status."',1136,1),</v>
      </c>
      <c r="AK1137" s="16" t="str">
        <f t="shared" si="70"/>
        <v/>
      </c>
      <c r="AL1137" s="16" t="str">
        <f t="shared" si="71"/>
        <v/>
      </c>
    </row>
    <row r="1138" spans="1:38" x14ac:dyDescent="0.25">
      <c r="A1138" s="16" t="s">
        <v>483</v>
      </c>
      <c r="B1138" s="16" t="s">
        <v>26</v>
      </c>
      <c r="C1138" s="16" t="s">
        <v>41</v>
      </c>
      <c r="D1138" s="16" t="s">
        <v>349</v>
      </c>
      <c r="E1138" s="16" t="s">
        <v>1098</v>
      </c>
      <c r="F1138" s="16" t="s">
        <v>490</v>
      </c>
      <c r="G1138" s="16" t="s">
        <v>486</v>
      </c>
      <c r="H1138" s="16" t="s">
        <v>494</v>
      </c>
      <c r="I1138" s="16" t="s">
        <v>35</v>
      </c>
      <c r="J1138" s="16" t="s">
        <v>95</v>
      </c>
      <c r="M1138" s="16" t="s">
        <v>488</v>
      </c>
      <c r="N1138" s="7">
        <v>45521</v>
      </c>
      <c r="O1138" s="9">
        <v>45521</v>
      </c>
      <c r="P1138" t="s">
        <v>5036</v>
      </c>
      <c r="Q1138">
        <v>1</v>
      </c>
      <c r="R1138">
        <v>37</v>
      </c>
      <c r="S1138">
        <v>5</v>
      </c>
      <c r="T1138" t="s">
        <v>3047</v>
      </c>
      <c r="U1138">
        <v>157</v>
      </c>
      <c r="V1138">
        <v>2</v>
      </c>
      <c r="W1138">
        <v>5</v>
      </c>
      <c r="X1138">
        <v>13</v>
      </c>
      <c r="Y1138">
        <v>250</v>
      </c>
      <c r="Z1138">
        <v>20</v>
      </c>
      <c r="AA1138">
        <v>8</v>
      </c>
      <c r="AE1138">
        <v>1137</v>
      </c>
      <c r="AF1138" s="16" t="s">
        <v>3143</v>
      </c>
      <c r="AG1138" s="16"/>
      <c r="AH1138" s="16"/>
      <c r="AI1138" s="16" t="str">
        <f t="shared" si="68"/>
        <v>(157,5,2,5,13,250,8, null, null, 'Chambers 2025 Brazil',2025, '2024-08-17','2024-08-17','".Carbon::now()."','".Carbon::now()."'),</v>
      </c>
      <c r="AJ1138" s="16" t="str">
        <f t="shared" si="69"/>
        <v>('".DB::select("SELECT id_status FROM `status` WHERE `element_type` = 'task' AND status_type = 'client' AND name ='PRE-FORECAST'")[0]-&gt;id_status."',1137,1),</v>
      </c>
      <c r="AK1138" s="16" t="str">
        <f t="shared" si="70"/>
        <v/>
      </c>
      <c r="AL1138" s="16" t="str">
        <f t="shared" si="71"/>
        <v/>
      </c>
    </row>
    <row r="1139" spans="1:38" x14ac:dyDescent="0.25">
      <c r="A1139" s="16" t="s">
        <v>483</v>
      </c>
      <c r="B1139" s="16" t="s">
        <v>26</v>
      </c>
      <c r="C1139" s="16" t="s">
        <v>41</v>
      </c>
      <c r="D1139" s="16" t="s">
        <v>349</v>
      </c>
      <c r="E1139" s="16" t="s">
        <v>1098</v>
      </c>
      <c r="F1139" s="16" t="s">
        <v>490</v>
      </c>
      <c r="G1139" s="16" t="s">
        <v>486</v>
      </c>
      <c r="H1139" s="16" t="s">
        <v>495</v>
      </c>
      <c r="I1139" s="16" t="s">
        <v>35</v>
      </c>
      <c r="J1139" s="16" t="s">
        <v>95</v>
      </c>
      <c r="M1139" s="16" t="s">
        <v>488</v>
      </c>
      <c r="N1139" s="7">
        <v>45521</v>
      </c>
      <c r="O1139" s="9">
        <v>45521</v>
      </c>
      <c r="P1139" t="s">
        <v>5036</v>
      </c>
      <c r="Q1139">
        <v>1</v>
      </c>
      <c r="R1139">
        <v>37</v>
      </c>
      <c r="S1139">
        <v>5</v>
      </c>
      <c r="T1139" t="s">
        <v>3047</v>
      </c>
      <c r="U1139">
        <v>157</v>
      </c>
      <c r="V1139">
        <v>2</v>
      </c>
      <c r="W1139">
        <v>5</v>
      </c>
      <c r="X1139">
        <v>13</v>
      </c>
      <c r="Y1139">
        <v>261</v>
      </c>
      <c r="Z1139">
        <v>20</v>
      </c>
      <c r="AA1139">
        <v>8</v>
      </c>
      <c r="AE1139">
        <v>1138</v>
      </c>
      <c r="AF1139" s="16" t="s">
        <v>3143</v>
      </c>
      <c r="AG1139" s="16"/>
      <c r="AH1139" s="16"/>
      <c r="AI1139" s="16" t="str">
        <f t="shared" si="68"/>
        <v>(157,5,2,5,13,261,8, null, null, 'Chambers 2025 Brazil',2025, '2024-08-17','2024-08-17','".Carbon::now()."','".Carbon::now()."'),</v>
      </c>
      <c r="AJ1139" s="16" t="str">
        <f t="shared" si="69"/>
        <v>('".DB::select("SELECT id_status FROM `status` WHERE `element_type` = 'task' AND status_type = 'client' AND name ='PRE-FORECAST'")[0]-&gt;id_status."',1138,1),</v>
      </c>
      <c r="AK1139" s="16" t="str">
        <f t="shared" si="70"/>
        <v/>
      </c>
      <c r="AL1139" s="16" t="str">
        <f t="shared" si="71"/>
        <v/>
      </c>
    </row>
    <row r="1140" spans="1:38" x14ac:dyDescent="0.25">
      <c r="A1140" s="16" t="s">
        <v>483</v>
      </c>
      <c r="B1140" s="16" t="s">
        <v>26</v>
      </c>
      <c r="C1140" s="16" t="s">
        <v>41</v>
      </c>
      <c r="D1140" s="16" t="s">
        <v>349</v>
      </c>
      <c r="E1140" s="16" t="s">
        <v>1098</v>
      </c>
      <c r="F1140" s="16" t="s">
        <v>490</v>
      </c>
      <c r="G1140" s="16" t="s">
        <v>486</v>
      </c>
      <c r="H1140" s="16" t="s">
        <v>496</v>
      </c>
      <c r="I1140" s="16" t="s">
        <v>35</v>
      </c>
      <c r="J1140" s="16" t="s">
        <v>95</v>
      </c>
      <c r="M1140" s="16" t="s">
        <v>488</v>
      </c>
      <c r="N1140" s="7">
        <v>45521</v>
      </c>
      <c r="O1140" s="9">
        <v>45521</v>
      </c>
      <c r="P1140" t="s">
        <v>5036</v>
      </c>
      <c r="Q1140">
        <v>1</v>
      </c>
      <c r="R1140">
        <v>37</v>
      </c>
      <c r="S1140">
        <v>5</v>
      </c>
      <c r="T1140" t="s">
        <v>3047</v>
      </c>
      <c r="U1140">
        <v>157</v>
      </c>
      <c r="V1140">
        <v>2</v>
      </c>
      <c r="W1140">
        <v>5</v>
      </c>
      <c r="X1140">
        <v>13</v>
      </c>
      <c r="Y1140">
        <v>361</v>
      </c>
      <c r="Z1140">
        <v>20</v>
      </c>
      <c r="AA1140">
        <v>8</v>
      </c>
      <c r="AE1140">
        <v>1139</v>
      </c>
      <c r="AF1140" s="16" t="s">
        <v>3143</v>
      </c>
      <c r="AG1140" s="16"/>
      <c r="AH1140" s="16"/>
      <c r="AI1140" s="16" t="str">
        <f t="shared" si="68"/>
        <v>(157,5,2,5,13,361,8, null, null, 'Chambers 2025 Brazil',2025, '2024-08-17','2024-08-17','".Carbon::now()."','".Carbon::now()."'),</v>
      </c>
      <c r="AJ1140" s="16" t="str">
        <f t="shared" si="69"/>
        <v>('".DB::select("SELECT id_status FROM `status` WHERE `element_type` = 'task' AND status_type = 'client' AND name ='PRE-FORECAST'")[0]-&gt;id_status."',1139,1),</v>
      </c>
      <c r="AK1140" s="16" t="str">
        <f t="shared" si="70"/>
        <v/>
      </c>
      <c r="AL1140" s="16" t="str">
        <f t="shared" si="71"/>
        <v/>
      </c>
    </row>
    <row r="1141" spans="1:38" x14ac:dyDescent="0.25">
      <c r="A1141" s="16" t="s">
        <v>483</v>
      </c>
      <c r="B1141" s="16" t="s">
        <v>26</v>
      </c>
      <c r="C1141" s="16" t="s">
        <v>41</v>
      </c>
      <c r="D1141" s="16" t="s">
        <v>349</v>
      </c>
      <c r="E1141" s="16" t="s">
        <v>1098</v>
      </c>
      <c r="F1141" s="16" t="s">
        <v>490</v>
      </c>
      <c r="G1141" s="16" t="s">
        <v>486</v>
      </c>
      <c r="H1141" s="16" t="s">
        <v>497</v>
      </c>
      <c r="I1141" s="16" t="s">
        <v>35</v>
      </c>
      <c r="J1141" s="16" t="s">
        <v>95</v>
      </c>
      <c r="M1141" s="16" t="s">
        <v>488</v>
      </c>
      <c r="N1141" s="7">
        <v>45521</v>
      </c>
      <c r="O1141" s="9">
        <v>45521</v>
      </c>
      <c r="P1141" t="s">
        <v>5036</v>
      </c>
      <c r="Q1141">
        <v>1</v>
      </c>
      <c r="R1141">
        <v>37</v>
      </c>
      <c r="S1141">
        <v>5</v>
      </c>
      <c r="T1141" t="s">
        <v>3047</v>
      </c>
      <c r="U1141">
        <v>157</v>
      </c>
      <c r="V1141">
        <v>2</v>
      </c>
      <c r="W1141">
        <v>5</v>
      </c>
      <c r="X1141">
        <v>13</v>
      </c>
      <c r="Y1141">
        <v>376</v>
      </c>
      <c r="Z1141">
        <v>20</v>
      </c>
      <c r="AA1141">
        <v>8</v>
      </c>
      <c r="AE1141">
        <v>1140</v>
      </c>
      <c r="AF1141" s="16" t="s">
        <v>3143</v>
      </c>
      <c r="AG1141" s="16"/>
      <c r="AH1141" s="16"/>
      <c r="AI1141" s="16" t="str">
        <f t="shared" si="68"/>
        <v>(157,5,2,5,13,376,8, null, null, 'Chambers 2025 Brazil',2025, '2024-08-17','2024-08-17','".Carbon::now()."','".Carbon::now()."'),</v>
      </c>
      <c r="AJ1141" s="16" t="str">
        <f t="shared" si="69"/>
        <v>('".DB::select("SELECT id_status FROM `status` WHERE `element_type` = 'task' AND status_type = 'client' AND name ='PRE-FORECAST'")[0]-&gt;id_status."',1140,1),</v>
      </c>
      <c r="AK1141" s="16" t="str">
        <f t="shared" si="70"/>
        <v/>
      </c>
      <c r="AL1141" s="16" t="str">
        <f t="shared" si="71"/>
        <v/>
      </c>
    </row>
    <row r="1142" spans="1:38" x14ac:dyDescent="0.25">
      <c r="A1142" s="16" t="s">
        <v>483</v>
      </c>
      <c r="B1142" s="16" t="s">
        <v>26</v>
      </c>
      <c r="C1142" s="16" t="s">
        <v>41</v>
      </c>
      <c r="D1142" s="16" t="s">
        <v>349</v>
      </c>
      <c r="E1142" s="16" t="s">
        <v>1098</v>
      </c>
      <c r="F1142" s="16" t="s">
        <v>485</v>
      </c>
      <c r="G1142" s="16" t="s">
        <v>486</v>
      </c>
      <c r="H1142" s="16" t="s">
        <v>248</v>
      </c>
      <c r="I1142" s="16" t="s">
        <v>35</v>
      </c>
      <c r="J1142" s="16" t="s">
        <v>95</v>
      </c>
      <c r="M1142" s="16" t="s">
        <v>488</v>
      </c>
      <c r="N1142" s="7">
        <v>45640</v>
      </c>
      <c r="O1142" s="9">
        <v>45640</v>
      </c>
      <c r="P1142" t="s">
        <v>5052</v>
      </c>
      <c r="Q1142">
        <v>1</v>
      </c>
      <c r="R1142">
        <v>37</v>
      </c>
      <c r="S1142">
        <v>5</v>
      </c>
      <c r="T1142" t="s">
        <v>3047</v>
      </c>
      <c r="U1142">
        <v>157</v>
      </c>
      <c r="V1142">
        <v>2</v>
      </c>
      <c r="W1142">
        <v>6</v>
      </c>
      <c r="X1142">
        <v>13</v>
      </c>
      <c r="Y1142">
        <v>8</v>
      </c>
      <c r="Z1142">
        <v>20</v>
      </c>
      <c r="AA1142">
        <v>8</v>
      </c>
      <c r="AE1142">
        <v>1141</v>
      </c>
      <c r="AF1142" s="16" t="s">
        <v>3143</v>
      </c>
      <c r="AG1142" s="16"/>
      <c r="AH1142" s="16"/>
      <c r="AI1142" s="16" t="str">
        <f t="shared" si="68"/>
        <v>(157,5,2,6,13,8,8, null, null, 'Chambers 2025 Brazil',2025, '2024-12-14','2024-12-14','".Carbon::now()."','".Carbon::now()."'),</v>
      </c>
      <c r="AJ1142" s="16" t="str">
        <f t="shared" si="69"/>
        <v>('".DB::select("SELECT id_status FROM `status` WHERE `element_type` = 'task' AND status_type = 'client' AND name ='PRE-FORECAST'")[0]-&gt;id_status."',1141,1),</v>
      </c>
      <c r="AK1142" s="16" t="str">
        <f t="shared" si="70"/>
        <v/>
      </c>
      <c r="AL1142" s="16" t="str">
        <f t="shared" si="71"/>
        <v/>
      </c>
    </row>
    <row r="1143" spans="1:38" x14ac:dyDescent="0.25">
      <c r="A1143" s="16" t="s">
        <v>483</v>
      </c>
      <c r="B1143" s="16" t="s">
        <v>26</v>
      </c>
      <c r="C1143" s="16" t="s">
        <v>41</v>
      </c>
      <c r="D1143" s="16" t="s">
        <v>349</v>
      </c>
      <c r="E1143" s="16" t="s">
        <v>1098</v>
      </c>
      <c r="F1143" s="16" t="s">
        <v>485</v>
      </c>
      <c r="G1143" s="16" t="s">
        <v>486</v>
      </c>
      <c r="H1143" s="16" t="s">
        <v>305</v>
      </c>
      <c r="I1143" s="16" t="s">
        <v>35</v>
      </c>
      <c r="J1143" s="16" t="s">
        <v>95</v>
      </c>
      <c r="M1143" s="16" t="s">
        <v>488</v>
      </c>
      <c r="N1143" s="7">
        <v>45640</v>
      </c>
      <c r="O1143" s="9">
        <v>45640</v>
      </c>
      <c r="P1143" t="s">
        <v>5052</v>
      </c>
      <c r="Q1143">
        <v>1</v>
      </c>
      <c r="R1143">
        <v>37</v>
      </c>
      <c r="S1143">
        <v>5</v>
      </c>
      <c r="T1143" t="s">
        <v>3047</v>
      </c>
      <c r="U1143">
        <v>157</v>
      </c>
      <c r="V1143">
        <v>2</v>
      </c>
      <c r="W1143">
        <v>6</v>
      </c>
      <c r="X1143">
        <v>13</v>
      </c>
      <c r="Y1143">
        <v>18</v>
      </c>
      <c r="Z1143">
        <v>20</v>
      </c>
      <c r="AA1143">
        <v>8</v>
      </c>
      <c r="AE1143">
        <v>1142</v>
      </c>
      <c r="AF1143" s="16" t="s">
        <v>3143</v>
      </c>
      <c r="AG1143" s="16"/>
      <c r="AH1143" s="16"/>
      <c r="AI1143" s="16" t="str">
        <f t="shared" si="68"/>
        <v>(157,5,2,6,13,18,8, null, null, 'Chambers 2025 Brazil',2025, '2024-12-14','2024-12-14','".Carbon::now()."','".Carbon::now()."'),</v>
      </c>
      <c r="AJ1143" s="16" t="str">
        <f t="shared" si="69"/>
        <v>('".DB::select("SELECT id_status FROM `status` WHERE `element_type` = 'task' AND status_type = 'client' AND name ='PRE-FORECAST'")[0]-&gt;id_status."',1142,1),</v>
      </c>
      <c r="AK1143" s="16" t="str">
        <f t="shared" si="70"/>
        <v/>
      </c>
      <c r="AL1143" s="16" t="str">
        <f t="shared" si="71"/>
        <v/>
      </c>
    </row>
    <row r="1144" spans="1:38" x14ac:dyDescent="0.25">
      <c r="A1144" s="16" t="s">
        <v>483</v>
      </c>
      <c r="B1144" s="16" t="s">
        <v>26</v>
      </c>
      <c r="C1144" s="16" t="s">
        <v>41</v>
      </c>
      <c r="D1144" s="16" t="s">
        <v>349</v>
      </c>
      <c r="E1144" s="16" t="s">
        <v>1098</v>
      </c>
      <c r="F1144" s="16" t="s">
        <v>485</v>
      </c>
      <c r="G1144" s="16" t="s">
        <v>486</v>
      </c>
      <c r="H1144" s="16" t="s">
        <v>487</v>
      </c>
      <c r="I1144" s="16" t="s">
        <v>35</v>
      </c>
      <c r="J1144" s="16" t="s">
        <v>95</v>
      </c>
      <c r="M1144" s="16" t="s">
        <v>488</v>
      </c>
      <c r="N1144" s="7">
        <v>45640</v>
      </c>
      <c r="O1144" s="9">
        <v>45640</v>
      </c>
      <c r="P1144" t="s">
        <v>5052</v>
      </c>
      <c r="Q1144">
        <v>1</v>
      </c>
      <c r="R1144">
        <v>37</v>
      </c>
      <c r="S1144">
        <v>5</v>
      </c>
      <c r="T1144" t="s">
        <v>3047</v>
      </c>
      <c r="U1144">
        <v>157</v>
      </c>
      <c r="V1144">
        <v>2</v>
      </c>
      <c r="W1144">
        <v>6</v>
      </c>
      <c r="X1144">
        <v>13</v>
      </c>
      <c r="Y1144">
        <v>108</v>
      </c>
      <c r="Z1144">
        <v>20</v>
      </c>
      <c r="AA1144">
        <v>8</v>
      </c>
      <c r="AE1144">
        <v>1143</v>
      </c>
      <c r="AF1144" s="16" t="s">
        <v>3143</v>
      </c>
      <c r="AG1144" s="16"/>
      <c r="AH1144" s="16"/>
      <c r="AI1144" s="16" t="str">
        <f t="shared" si="68"/>
        <v>(157,5,2,6,13,108,8, null, null, 'Chambers 2025 Brazil',2025, '2024-12-14','2024-12-14','".Carbon::now()."','".Carbon::now()."'),</v>
      </c>
      <c r="AJ1144" s="16" t="str">
        <f t="shared" si="69"/>
        <v>('".DB::select("SELECT id_status FROM `status` WHERE `element_type` = 'task' AND status_type = 'client' AND name ='PRE-FORECAST'")[0]-&gt;id_status."',1143,1),</v>
      </c>
      <c r="AK1144" s="16" t="str">
        <f t="shared" si="70"/>
        <v/>
      </c>
      <c r="AL1144" s="16" t="str">
        <f t="shared" si="71"/>
        <v/>
      </c>
    </row>
    <row r="1145" spans="1:38" x14ac:dyDescent="0.25">
      <c r="A1145" s="16" t="s">
        <v>483</v>
      </c>
      <c r="B1145" s="16" t="s">
        <v>26</v>
      </c>
      <c r="C1145" s="16" t="s">
        <v>41</v>
      </c>
      <c r="D1145" s="16" t="s">
        <v>349</v>
      </c>
      <c r="E1145" s="16" t="s">
        <v>1098</v>
      </c>
      <c r="F1145" s="16" t="s">
        <v>485</v>
      </c>
      <c r="G1145" s="16" t="s">
        <v>486</v>
      </c>
      <c r="H1145" s="16" t="s">
        <v>680</v>
      </c>
      <c r="I1145" s="16" t="s">
        <v>35</v>
      </c>
      <c r="J1145" s="16" t="s">
        <v>95</v>
      </c>
      <c r="M1145" s="16" t="s">
        <v>488</v>
      </c>
      <c r="N1145" s="7">
        <v>45640</v>
      </c>
      <c r="O1145" s="9">
        <v>45640</v>
      </c>
      <c r="P1145" t="s">
        <v>5052</v>
      </c>
      <c r="Q1145">
        <v>1</v>
      </c>
      <c r="R1145">
        <v>37</v>
      </c>
      <c r="S1145">
        <v>5</v>
      </c>
      <c r="T1145" t="s">
        <v>3047</v>
      </c>
      <c r="U1145">
        <v>157</v>
      </c>
      <c r="V1145">
        <v>2</v>
      </c>
      <c r="W1145">
        <v>6</v>
      </c>
      <c r="X1145">
        <v>13</v>
      </c>
      <c r="Y1145">
        <v>143</v>
      </c>
      <c r="Z1145">
        <v>20</v>
      </c>
      <c r="AA1145">
        <v>8</v>
      </c>
      <c r="AE1145">
        <v>1144</v>
      </c>
      <c r="AF1145" s="16" t="s">
        <v>3143</v>
      </c>
      <c r="AG1145" s="16"/>
      <c r="AH1145" s="16"/>
      <c r="AI1145" s="16" t="str">
        <f t="shared" si="68"/>
        <v>(157,5,2,6,13,143,8, null, null, 'Chambers 2025 Brazil',2025, '2024-12-14','2024-12-14','".Carbon::now()."','".Carbon::now()."'),</v>
      </c>
      <c r="AJ1145" s="16" t="str">
        <f t="shared" si="69"/>
        <v>('".DB::select("SELECT id_status FROM `status` WHERE `element_type` = 'task' AND status_type = 'client' AND name ='PRE-FORECAST'")[0]-&gt;id_status."',1144,1),</v>
      </c>
      <c r="AK1145" s="16" t="str">
        <f t="shared" si="70"/>
        <v/>
      </c>
      <c r="AL1145" s="16" t="str">
        <f t="shared" si="71"/>
        <v/>
      </c>
    </row>
    <row r="1146" spans="1:38" x14ac:dyDescent="0.25">
      <c r="A1146" s="16" t="s">
        <v>483</v>
      </c>
      <c r="B1146" s="16" t="s">
        <v>26</v>
      </c>
      <c r="C1146" s="16" t="s">
        <v>41</v>
      </c>
      <c r="D1146" s="16" t="s">
        <v>349</v>
      </c>
      <c r="E1146" s="16" t="s">
        <v>1098</v>
      </c>
      <c r="F1146" s="16" t="s">
        <v>485</v>
      </c>
      <c r="G1146" s="16" t="s">
        <v>486</v>
      </c>
      <c r="H1146" s="16" t="s">
        <v>681</v>
      </c>
      <c r="I1146" s="16" t="s">
        <v>35</v>
      </c>
      <c r="J1146" s="16" t="s">
        <v>95</v>
      </c>
      <c r="M1146" s="16" t="s">
        <v>488</v>
      </c>
      <c r="N1146" s="7">
        <v>45640</v>
      </c>
      <c r="O1146" s="9">
        <v>45640</v>
      </c>
      <c r="P1146" t="s">
        <v>5052</v>
      </c>
      <c r="Q1146">
        <v>1</v>
      </c>
      <c r="R1146">
        <v>37</v>
      </c>
      <c r="S1146">
        <v>5</v>
      </c>
      <c r="T1146" t="s">
        <v>3047</v>
      </c>
      <c r="U1146">
        <v>157</v>
      </c>
      <c r="V1146">
        <v>2</v>
      </c>
      <c r="W1146">
        <v>6</v>
      </c>
      <c r="X1146">
        <v>13</v>
      </c>
      <c r="Y1146">
        <v>144</v>
      </c>
      <c r="Z1146">
        <v>20</v>
      </c>
      <c r="AA1146">
        <v>8</v>
      </c>
      <c r="AE1146">
        <v>1145</v>
      </c>
      <c r="AF1146" s="16" t="s">
        <v>3143</v>
      </c>
      <c r="AG1146" s="16"/>
      <c r="AH1146" s="16"/>
      <c r="AI1146" s="16" t="str">
        <f t="shared" si="68"/>
        <v>(157,5,2,6,13,144,8, null, null, 'Chambers 2025 Brazil',2025, '2024-12-14','2024-12-14','".Carbon::now()."','".Carbon::now()."'),</v>
      </c>
      <c r="AJ1146" s="16" t="str">
        <f t="shared" si="69"/>
        <v>('".DB::select("SELECT id_status FROM `status` WHERE `element_type` = 'task' AND status_type = 'client' AND name ='PRE-FORECAST'")[0]-&gt;id_status."',1145,1),</v>
      </c>
      <c r="AK1146" s="16" t="str">
        <f t="shared" si="70"/>
        <v/>
      </c>
      <c r="AL1146" s="16" t="str">
        <f t="shared" si="71"/>
        <v/>
      </c>
    </row>
    <row r="1147" spans="1:38" x14ac:dyDescent="0.25">
      <c r="A1147" s="16" t="s">
        <v>483</v>
      </c>
      <c r="B1147" s="16" t="s">
        <v>26</v>
      </c>
      <c r="C1147" s="16" t="s">
        <v>41</v>
      </c>
      <c r="D1147" s="16" t="s">
        <v>349</v>
      </c>
      <c r="E1147" s="16" t="s">
        <v>1098</v>
      </c>
      <c r="F1147" s="16" t="s">
        <v>485</v>
      </c>
      <c r="G1147" s="16" t="s">
        <v>486</v>
      </c>
      <c r="H1147" s="16" t="s">
        <v>489</v>
      </c>
      <c r="I1147" s="16" t="s">
        <v>35</v>
      </c>
      <c r="J1147" s="16" t="s">
        <v>95</v>
      </c>
      <c r="M1147" s="16" t="s">
        <v>488</v>
      </c>
      <c r="N1147" s="7">
        <v>45640</v>
      </c>
      <c r="O1147" s="9">
        <v>45640</v>
      </c>
      <c r="P1147" t="s">
        <v>5052</v>
      </c>
      <c r="Q1147">
        <v>1</v>
      </c>
      <c r="R1147">
        <v>37</v>
      </c>
      <c r="S1147">
        <v>5</v>
      </c>
      <c r="T1147" t="s">
        <v>3047</v>
      </c>
      <c r="U1147">
        <v>157</v>
      </c>
      <c r="V1147">
        <v>2</v>
      </c>
      <c r="W1147">
        <v>6</v>
      </c>
      <c r="X1147">
        <v>13</v>
      </c>
      <c r="Y1147">
        <v>145</v>
      </c>
      <c r="Z1147">
        <v>20</v>
      </c>
      <c r="AA1147">
        <v>8</v>
      </c>
      <c r="AE1147">
        <v>1146</v>
      </c>
      <c r="AF1147" s="16" t="s">
        <v>3143</v>
      </c>
      <c r="AG1147" s="16"/>
      <c r="AH1147" s="16"/>
      <c r="AI1147" s="16" t="str">
        <f t="shared" si="68"/>
        <v>(157,5,2,6,13,145,8, null, null, 'Chambers 2025 Brazil',2025, '2024-12-14','2024-12-14','".Carbon::now()."','".Carbon::now()."'),</v>
      </c>
      <c r="AJ1147" s="16" t="str">
        <f t="shared" si="69"/>
        <v>('".DB::select("SELECT id_status FROM `status` WHERE `element_type` = 'task' AND status_type = 'client' AND name ='PRE-FORECAST'")[0]-&gt;id_status."',1146,1),</v>
      </c>
      <c r="AK1147" s="16" t="str">
        <f t="shared" si="70"/>
        <v/>
      </c>
      <c r="AL1147" s="16" t="str">
        <f t="shared" si="71"/>
        <v/>
      </c>
    </row>
    <row r="1148" spans="1:38" x14ac:dyDescent="0.25">
      <c r="A1148" s="16" t="s">
        <v>483</v>
      </c>
      <c r="B1148" s="16" t="s">
        <v>26</v>
      </c>
      <c r="C1148" s="16" t="s">
        <v>41</v>
      </c>
      <c r="D1148" s="16" t="s">
        <v>349</v>
      </c>
      <c r="E1148" s="16" t="s">
        <v>1098</v>
      </c>
      <c r="F1148" s="16" t="s">
        <v>485</v>
      </c>
      <c r="G1148" s="16" t="s">
        <v>486</v>
      </c>
      <c r="H1148" s="16" t="s">
        <v>114</v>
      </c>
      <c r="I1148" s="16" t="s">
        <v>35</v>
      </c>
      <c r="J1148" s="16" t="s">
        <v>95</v>
      </c>
      <c r="M1148" s="16" t="s">
        <v>488</v>
      </c>
      <c r="N1148" s="7">
        <v>45640</v>
      </c>
      <c r="O1148" s="9">
        <v>45640</v>
      </c>
      <c r="P1148" t="s">
        <v>5052</v>
      </c>
      <c r="Q1148">
        <v>1</v>
      </c>
      <c r="R1148">
        <v>37</v>
      </c>
      <c r="S1148">
        <v>5</v>
      </c>
      <c r="T1148" t="s">
        <v>3047</v>
      </c>
      <c r="U1148">
        <v>157</v>
      </c>
      <c r="V1148">
        <v>2</v>
      </c>
      <c r="W1148">
        <v>6</v>
      </c>
      <c r="X1148">
        <v>13</v>
      </c>
      <c r="Y1148">
        <v>160</v>
      </c>
      <c r="Z1148">
        <v>20</v>
      </c>
      <c r="AA1148">
        <v>8</v>
      </c>
      <c r="AE1148">
        <v>1147</v>
      </c>
      <c r="AF1148" s="16" t="s">
        <v>3143</v>
      </c>
      <c r="AG1148" s="16"/>
      <c r="AH1148" s="16"/>
      <c r="AI1148" s="16" t="str">
        <f t="shared" si="68"/>
        <v>(157,5,2,6,13,160,8, null, null, 'Chambers 2025 Brazil',2025, '2024-12-14','2024-12-14','".Carbon::now()."','".Carbon::now()."'),</v>
      </c>
      <c r="AJ1148" s="16" t="str">
        <f t="shared" si="69"/>
        <v>('".DB::select("SELECT id_status FROM `status` WHERE `element_type` = 'task' AND status_type = 'client' AND name ='PRE-FORECAST'")[0]-&gt;id_status."',1147,1),</v>
      </c>
      <c r="AK1148" s="16" t="str">
        <f t="shared" si="70"/>
        <v/>
      </c>
      <c r="AL1148" s="16" t="str">
        <f t="shared" si="71"/>
        <v/>
      </c>
    </row>
    <row r="1149" spans="1:38" x14ac:dyDescent="0.25">
      <c r="A1149" s="16" t="s">
        <v>483</v>
      </c>
      <c r="B1149" s="16" t="s">
        <v>26</v>
      </c>
      <c r="C1149" s="16" t="s">
        <v>41</v>
      </c>
      <c r="D1149" s="16" t="s">
        <v>349</v>
      </c>
      <c r="E1149" s="16" t="s">
        <v>1098</v>
      </c>
      <c r="F1149" s="16" t="s">
        <v>485</v>
      </c>
      <c r="G1149" s="16" t="s">
        <v>486</v>
      </c>
      <c r="H1149" s="16" t="s">
        <v>3671</v>
      </c>
      <c r="I1149" s="16" t="s">
        <v>35</v>
      </c>
      <c r="J1149" s="16" t="s">
        <v>95</v>
      </c>
      <c r="M1149" s="16" t="s">
        <v>488</v>
      </c>
      <c r="N1149" s="7">
        <v>45640</v>
      </c>
      <c r="O1149" s="9">
        <v>45640</v>
      </c>
      <c r="P1149" t="s">
        <v>5052</v>
      </c>
      <c r="Q1149">
        <v>1</v>
      </c>
      <c r="R1149">
        <v>37</v>
      </c>
      <c r="S1149">
        <v>5</v>
      </c>
      <c r="T1149" t="s">
        <v>3047</v>
      </c>
      <c r="U1149">
        <v>157</v>
      </c>
      <c r="V1149">
        <v>2</v>
      </c>
      <c r="W1149">
        <v>6</v>
      </c>
      <c r="X1149">
        <v>13</v>
      </c>
      <c r="Y1149">
        <v>211</v>
      </c>
      <c r="Z1149">
        <v>20</v>
      </c>
      <c r="AA1149">
        <v>8</v>
      </c>
      <c r="AE1149">
        <v>1148</v>
      </c>
      <c r="AF1149" s="16" t="s">
        <v>3143</v>
      </c>
      <c r="AG1149" s="16"/>
      <c r="AH1149" s="16"/>
      <c r="AI1149" s="16" t="str">
        <f t="shared" si="68"/>
        <v>(157,5,2,6,13,211,8, null, null, 'Chambers 2025 Brazil',2025, '2024-12-14','2024-12-14','".Carbon::now()."','".Carbon::now()."'),</v>
      </c>
      <c r="AJ1149" s="16" t="str">
        <f t="shared" si="69"/>
        <v>('".DB::select("SELECT id_status FROM `status` WHERE `element_type` = 'task' AND status_type = 'client' AND name ='PRE-FORECAST'")[0]-&gt;id_status."',1148,1),</v>
      </c>
      <c r="AK1149" s="16" t="str">
        <f t="shared" si="70"/>
        <v/>
      </c>
      <c r="AL1149" s="16" t="str">
        <f t="shared" si="71"/>
        <v/>
      </c>
    </row>
    <row r="1150" spans="1:38" x14ac:dyDescent="0.25">
      <c r="A1150" s="16" t="s">
        <v>483</v>
      </c>
      <c r="B1150" s="16" t="s">
        <v>26</v>
      </c>
      <c r="C1150" s="16" t="s">
        <v>41</v>
      </c>
      <c r="D1150" s="16" t="s">
        <v>349</v>
      </c>
      <c r="E1150" s="16" t="s">
        <v>1098</v>
      </c>
      <c r="F1150" s="16" t="s">
        <v>485</v>
      </c>
      <c r="G1150" s="16" t="s">
        <v>486</v>
      </c>
      <c r="H1150" s="16" t="s">
        <v>181</v>
      </c>
      <c r="I1150" s="16" t="s">
        <v>35</v>
      </c>
      <c r="J1150" s="16" t="s">
        <v>95</v>
      </c>
      <c r="M1150" s="16" t="s">
        <v>488</v>
      </c>
      <c r="N1150" s="7">
        <v>45640</v>
      </c>
      <c r="O1150" s="9">
        <v>45640</v>
      </c>
      <c r="P1150" t="s">
        <v>5052</v>
      </c>
      <c r="Q1150">
        <v>1</v>
      </c>
      <c r="R1150">
        <v>37</v>
      </c>
      <c r="S1150">
        <v>5</v>
      </c>
      <c r="T1150" t="s">
        <v>3047</v>
      </c>
      <c r="U1150">
        <v>157</v>
      </c>
      <c r="V1150">
        <v>2</v>
      </c>
      <c r="W1150">
        <v>6</v>
      </c>
      <c r="X1150">
        <v>13</v>
      </c>
      <c r="Y1150">
        <v>218</v>
      </c>
      <c r="Z1150">
        <v>20</v>
      </c>
      <c r="AA1150">
        <v>8</v>
      </c>
      <c r="AE1150">
        <v>1149</v>
      </c>
      <c r="AF1150" s="16" t="s">
        <v>3143</v>
      </c>
      <c r="AG1150" s="16"/>
      <c r="AH1150" s="16"/>
      <c r="AI1150" s="16" t="str">
        <f t="shared" si="68"/>
        <v>(157,5,2,6,13,218,8, null, null, 'Chambers 2025 Brazil',2025, '2024-12-14','2024-12-14','".Carbon::now()."','".Carbon::now()."'),</v>
      </c>
      <c r="AJ1150" s="16" t="str">
        <f t="shared" si="69"/>
        <v>('".DB::select("SELECT id_status FROM `status` WHERE `element_type` = 'task' AND status_type = 'client' AND name ='PRE-FORECAST'")[0]-&gt;id_status."',1149,1),</v>
      </c>
      <c r="AK1150" s="16" t="str">
        <f t="shared" si="70"/>
        <v/>
      </c>
      <c r="AL1150" s="16" t="str">
        <f t="shared" si="71"/>
        <v/>
      </c>
    </row>
    <row r="1151" spans="1:38" x14ac:dyDescent="0.25">
      <c r="A1151" s="16" t="s">
        <v>483</v>
      </c>
      <c r="B1151" s="16" t="s">
        <v>26</v>
      </c>
      <c r="C1151" s="16" t="s">
        <v>41</v>
      </c>
      <c r="D1151" s="16" t="s">
        <v>349</v>
      </c>
      <c r="E1151" s="16" t="s">
        <v>1098</v>
      </c>
      <c r="F1151" s="16" t="s">
        <v>485</v>
      </c>
      <c r="G1151" s="16" t="s">
        <v>486</v>
      </c>
      <c r="H1151" s="16" t="s">
        <v>102</v>
      </c>
      <c r="I1151" s="16" t="s">
        <v>35</v>
      </c>
      <c r="J1151" s="16" t="s">
        <v>95</v>
      </c>
      <c r="M1151" s="16" t="s">
        <v>488</v>
      </c>
      <c r="N1151" s="7">
        <v>45640</v>
      </c>
      <c r="O1151" s="9">
        <v>45640</v>
      </c>
      <c r="P1151" t="s">
        <v>5052</v>
      </c>
      <c r="Q1151">
        <v>1</v>
      </c>
      <c r="R1151">
        <v>37</v>
      </c>
      <c r="S1151">
        <v>5</v>
      </c>
      <c r="T1151" t="s">
        <v>3047</v>
      </c>
      <c r="U1151">
        <v>157</v>
      </c>
      <c r="V1151">
        <v>2</v>
      </c>
      <c r="W1151">
        <v>6</v>
      </c>
      <c r="X1151">
        <v>13</v>
      </c>
      <c r="Y1151">
        <v>263</v>
      </c>
      <c r="Z1151">
        <v>20</v>
      </c>
      <c r="AA1151">
        <v>8</v>
      </c>
      <c r="AE1151">
        <v>1150</v>
      </c>
      <c r="AF1151" s="16" t="s">
        <v>3143</v>
      </c>
      <c r="AG1151" s="16"/>
      <c r="AH1151" s="16"/>
      <c r="AI1151" s="16" t="str">
        <f t="shared" si="68"/>
        <v>(157,5,2,6,13,263,8, null, null, 'Chambers 2025 Brazil',2025, '2024-12-14','2024-12-14','".Carbon::now()."','".Carbon::now()."'),</v>
      </c>
      <c r="AJ1151" s="16" t="str">
        <f t="shared" si="69"/>
        <v>('".DB::select("SELECT id_status FROM `status` WHERE `element_type` = 'task' AND status_type = 'client' AND name ='PRE-FORECAST'")[0]-&gt;id_status."',1150,1),</v>
      </c>
      <c r="AK1151" s="16" t="str">
        <f t="shared" si="70"/>
        <v/>
      </c>
      <c r="AL1151" s="16" t="str">
        <f t="shared" si="71"/>
        <v/>
      </c>
    </row>
    <row r="1152" spans="1:38" x14ac:dyDescent="0.25">
      <c r="A1152" s="16" t="s">
        <v>483</v>
      </c>
      <c r="B1152" s="16" t="s">
        <v>26</v>
      </c>
      <c r="C1152" s="16" t="s">
        <v>41</v>
      </c>
      <c r="D1152" s="16" t="s">
        <v>349</v>
      </c>
      <c r="E1152" s="16" t="s">
        <v>1098</v>
      </c>
      <c r="F1152" s="16" t="s">
        <v>485</v>
      </c>
      <c r="G1152" s="16" t="s">
        <v>486</v>
      </c>
      <c r="H1152" s="16" t="s">
        <v>300</v>
      </c>
      <c r="I1152" s="16" t="s">
        <v>35</v>
      </c>
      <c r="J1152" s="16" t="s">
        <v>95</v>
      </c>
      <c r="M1152" s="16" t="s">
        <v>488</v>
      </c>
      <c r="N1152" s="7">
        <v>45640</v>
      </c>
      <c r="O1152" s="9">
        <v>45640</v>
      </c>
      <c r="P1152" t="s">
        <v>5052</v>
      </c>
      <c r="Q1152">
        <v>1</v>
      </c>
      <c r="R1152">
        <v>37</v>
      </c>
      <c r="S1152">
        <v>5</v>
      </c>
      <c r="T1152" t="s">
        <v>3047</v>
      </c>
      <c r="U1152">
        <v>157</v>
      </c>
      <c r="V1152">
        <v>2</v>
      </c>
      <c r="W1152">
        <v>6</v>
      </c>
      <c r="X1152">
        <v>13</v>
      </c>
      <c r="Y1152">
        <v>328</v>
      </c>
      <c r="Z1152">
        <v>20</v>
      </c>
      <c r="AA1152">
        <v>8</v>
      </c>
      <c r="AE1152">
        <v>1151</v>
      </c>
      <c r="AF1152" s="16" t="s">
        <v>3143</v>
      </c>
      <c r="AG1152" s="16"/>
      <c r="AH1152" s="16"/>
      <c r="AI1152" s="16" t="str">
        <f t="shared" si="68"/>
        <v>(157,5,2,6,13,328,8, null, null, 'Chambers 2025 Brazil',2025, '2024-12-14','2024-12-14','".Carbon::now()."','".Carbon::now()."'),</v>
      </c>
      <c r="AJ1152" s="16" t="str">
        <f t="shared" si="69"/>
        <v>('".DB::select("SELECT id_status FROM `status` WHERE `element_type` = 'task' AND status_type = 'client' AND name ='PRE-FORECAST'")[0]-&gt;id_status."',1151,1),</v>
      </c>
      <c r="AK1152" s="16" t="str">
        <f t="shared" si="70"/>
        <v/>
      </c>
      <c r="AL1152" s="16" t="str">
        <f t="shared" si="71"/>
        <v/>
      </c>
    </row>
    <row r="1153" spans="1:38" x14ac:dyDescent="0.25">
      <c r="A1153" s="16" t="s">
        <v>483</v>
      </c>
      <c r="B1153" s="16" t="s">
        <v>26</v>
      </c>
      <c r="C1153" s="16" t="s">
        <v>41</v>
      </c>
      <c r="D1153" s="16" t="s">
        <v>349</v>
      </c>
      <c r="E1153" s="16" t="s">
        <v>1098</v>
      </c>
      <c r="F1153" s="16" t="s">
        <v>485</v>
      </c>
      <c r="G1153" s="16" t="s">
        <v>486</v>
      </c>
      <c r="H1153" s="16" t="s">
        <v>336</v>
      </c>
      <c r="I1153" s="16" t="s">
        <v>35</v>
      </c>
      <c r="J1153" s="16" t="s">
        <v>95</v>
      </c>
      <c r="M1153" s="16" t="s">
        <v>488</v>
      </c>
      <c r="N1153" s="7">
        <v>45640</v>
      </c>
      <c r="O1153" s="9">
        <v>45640</v>
      </c>
      <c r="P1153" t="s">
        <v>5052</v>
      </c>
      <c r="Q1153">
        <v>1</v>
      </c>
      <c r="R1153">
        <v>37</v>
      </c>
      <c r="S1153">
        <v>5</v>
      </c>
      <c r="T1153" t="s">
        <v>3047</v>
      </c>
      <c r="U1153">
        <v>157</v>
      </c>
      <c r="V1153">
        <v>2</v>
      </c>
      <c r="W1153">
        <v>6</v>
      </c>
      <c r="X1153">
        <v>13</v>
      </c>
      <c r="Y1153">
        <v>379</v>
      </c>
      <c r="Z1153">
        <v>20</v>
      </c>
      <c r="AA1153">
        <v>8</v>
      </c>
      <c r="AE1153">
        <v>1152</v>
      </c>
      <c r="AF1153" s="16" t="s">
        <v>3143</v>
      </c>
      <c r="AG1153" s="16"/>
      <c r="AH1153" s="16"/>
      <c r="AI1153" s="16" t="str">
        <f t="shared" si="68"/>
        <v>(157,5,2,6,13,379,8, null, null, 'Chambers 2025 Brazil',2025, '2024-12-14','2024-12-14','".Carbon::now()."','".Carbon::now()."'),</v>
      </c>
      <c r="AJ1153" s="16" t="str">
        <f t="shared" si="69"/>
        <v>('".DB::select("SELECT id_status FROM `status` WHERE `element_type` = 'task' AND status_type = 'client' AND name ='PRE-FORECAST'")[0]-&gt;id_status."',1152,1),</v>
      </c>
      <c r="AK1153" s="16" t="str">
        <f t="shared" si="70"/>
        <v/>
      </c>
      <c r="AL1153" s="16" t="str">
        <f t="shared" si="71"/>
        <v/>
      </c>
    </row>
    <row r="1154" spans="1:38" x14ac:dyDescent="0.25">
      <c r="A1154" s="16" t="s">
        <v>483</v>
      </c>
      <c r="B1154" s="16" t="s">
        <v>26</v>
      </c>
      <c r="C1154" s="16" t="s">
        <v>41</v>
      </c>
      <c r="D1154" s="16" t="s">
        <v>349</v>
      </c>
      <c r="E1154" s="16" t="s">
        <v>1098</v>
      </c>
      <c r="F1154" s="16" t="s">
        <v>485</v>
      </c>
      <c r="G1154" s="16" t="s">
        <v>486</v>
      </c>
      <c r="H1154" s="16" t="s">
        <v>226</v>
      </c>
      <c r="I1154" s="16" t="s">
        <v>35</v>
      </c>
      <c r="J1154" s="16" t="s">
        <v>95</v>
      </c>
      <c r="M1154" s="16" t="s">
        <v>488</v>
      </c>
      <c r="N1154" s="7">
        <v>45640</v>
      </c>
      <c r="O1154" s="9">
        <v>45640</v>
      </c>
      <c r="P1154" t="s">
        <v>5052</v>
      </c>
      <c r="Q1154">
        <v>1</v>
      </c>
      <c r="R1154">
        <v>37</v>
      </c>
      <c r="S1154">
        <v>5</v>
      </c>
      <c r="T1154" t="s">
        <v>3047</v>
      </c>
      <c r="U1154">
        <v>157</v>
      </c>
      <c r="V1154">
        <v>2</v>
      </c>
      <c r="W1154">
        <v>6</v>
      </c>
      <c r="X1154">
        <v>13</v>
      </c>
      <c r="Y1154">
        <v>387</v>
      </c>
      <c r="Z1154">
        <v>20</v>
      </c>
      <c r="AA1154">
        <v>8</v>
      </c>
      <c r="AE1154">
        <v>1153</v>
      </c>
      <c r="AF1154" s="16" t="s">
        <v>3143</v>
      </c>
      <c r="AG1154" s="16"/>
      <c r="AH1154" s="16"/>
      <c r="AI1154" s="16" t="str">
        <f t="shared" ref="AI1154:AI1217" si="72">CONCATENATE("(",U1154,",",S1154,",",V1154,",",W1154,",",X1154,",",Y1154,",",IF(AA1154&lt;&gt;"", AA1154, "null"),", ",IF(AC1154&lt;&gt;"", AC1154, "null"),", ",IF(AD1154&lt;&gt;"", AD1154, "null"),", '",SUBSTITUTE(E1154, "'", "´"),"',",D1154,", '",P1154,"','",P1154,"','"".Carbon::now().""','"".Carbon::now().""'),")</f>
        <v>(157,5,2,6,13,387,8, null, null, 'Chambers 2025 Brazil',2025, '2024-12-14','2024-12-14','".Carbon::now()."','".Carbon::now()."'),</v>
      </c>
      <c r="AJ1154" s="16" t="str">
        <f t="shared" ref="AJ1154:AJ1217" si="73">CONCATENATE("('"".DB::select(""SELECT id_status FROM `status` WHERE `element_type` = 'task' AND status_type = 'client' AND name ='", AF1154, "'"")[0]-&gt;id_status.""',", AE1154, ",1),")</f>
        <v>('".DB::select("SELECT id_status FROM `status` WHERE `element_type` = 'task' AND status_type = 'client' AND name ='PRE-FORECAST'")[0]-&gt;id_status."',1153,1),</v>
      </c>
      <c r="AK1154" s="16" t="str">
        <f t="shared" ref="AK1154:AK1217" si="74">IF(AND(AF1154&lt;&gt;AG1154, AG1154&lt;&gt;""),CONCATENATE("('"".DB::select(""SELECT id_status FROM `status` WHERE `element_type` = 'task' AND status_type = 'client' AND name ='", AG1154, "'"")[0]-&gt;id_status.""',", AE1154, ",1),"),"")</f>
        <v/>
      </c>
      <c r="AL1154" s="16" t="str">
        <f t="shared" ref="AL1154:AL1217" si="75">IF(AND(AF1154&lt;&gt;AG1154,AF1154&lt;&gt;AH1154,AG1154&lt;&gt;AH1154,AH1154&lt;&gt;""), CONCATENATE("('"".DB::select(""SELECT id_status FROM `status` WHERE `element_type` = 'task' AND status_type = 'client' AND name ='", AF1154, "'"")[0]-&gt;id_status.""',", AE1154, ",1),"), "")</f>
        <v/>
      </c>
    </row>
    <row r="1155" spans="1:38" x14ac:dyDescent="0.25">
      <c r="A1155" s="16" t="s">
        <v>498</v>
      </c>
      <c r="B1155" s="16" t="s">
        <v>26</v>
      </c>
      <c r="C1155" s="16" t="s">
        <v>41</v>
      </c>
      <c r="D1155" s="16" t="s">
        <v>28</v>
      </c>
      <c r="E1155" s="16" t="s">
        <v>484</v>
      </c>
      <c r="F1155" s="16" t="s">
        <v>490</v>
      </c>
      <c r="G1155" s="16" t="s">
        <v>486</v>
      </c>
      <c r="H1155" s="16" t="s">
        <v>87</v>
      </c>
      <c r="I1155" s="16" t="s">
        <v>35</v>
      </c>
      <c r="J1155" s="16" t="s">
        <v>95</v>
      </c>
      <c r="M1155" s="16" t="s">
        <v>37</v>
      </c>
      <c r="N1155" s="7">
        <v>45158</v>
      </c>
      <c r="O1155" s="9">
        <v>45158</v>
      </c>
      <c r="P1155" t="s">
        <v>1238</v>
      </c>
      <c r="Q1155">
        <v>1</v>
      </c>
      <c r="R1155">
        <v>38</v>
      </c>
      <c r="S1155">
        <v>5</v>
      </c>
      <c r="T1155" t="s">
        <v>2928</v>
      </c>
      <c r="U1155">
        <v>25</v>
      </c>
      <c r="V1155">
        <v>2</v>
      </c>
      <c r="W1155">
        <v>5</v>
      </c>
      <c r="X1155">
        <v>13</v>
      </c>
      <c r="Y1155">
        <v>227</v>
      </c>
      <c r="Z1155">
        <v>20</v>
      </c>
      <c r="AA1155">
        <v>8</v>
      </c>
      <c r="AD1155">
        <v>42</v>
      </c>
      <c r="AE1155">
        <v>1154</v>
      </c>
      <c r="AF1155" s="16" t="s">
        <v>39</v>
      </c>
      <c r="AG1155" s="16"/>
      <c r="AH1155" s="16"/>
      <c r="AI1155" s="16" t="str">
        <f t="shared" si="72"/>
        <v>(25,5,2,5,13,227,8, null, 42, 'Chambers 2024 Brazil',2024, '2023-08-20','2023-08-20','".Carbon::now()."','".Carbon::now()."'),</v>
      </c>
      <c r="AJ1155" s="16" t="str">
        <f t="shared" si="73"/>
        <v>('".DB::select("SELECT id_status FROM `status` WHERE `element_type` = 'task' AND status_type = 'client' AND name ='CONFIRMED'")[0]-&gt;id_status."',1154,1),</v>
      </c>
      <c r="AK1155" s="16" t="str">
        <f t="shared" si="74"/>
        <v/>
      </c>
      <c r="AL1155" s="16" t="str">
        <f t="shared" si="75"/>
        <v/>
      </c>
    </row>
    <row r="1156" spans="1:38" x14ac:dyDescent="0.25">
      <c r="A1156" s="16" t="s">
        <v>498</v>
      </c>
      <c r="B1156" s="16" t="s">
        <v>26</v>
      </c>
      <c r="C1156" s="16" t="s">
        <v>41</v>
      </c>
      <c r="D1156" s="16" t="s">
        <v>28</v>
      </c>
      <c r="E1156" s="16" t="s">
        <v>484</v>
      </c>
      <c r="F1156" s="16" t="s">
        <v>490</v>
      </c>
      <c r="G1156" s="16" t="s">
        <v>486</v>
      </c>
      <c r="H1156" s="16" t="s">
        <v>399</v>
      </c>
      <c r="I1156" s="16" t="s">
        <v>35</v>
      </c>
      <c r="J1156" s="16" t="s">
        <v>95</v>
      </c>
      <c r="M1156" s="16" t="s">
        <v>37</v>
      </c>
      <c r="N1156" s="7">
        <v>44792</v>
      </c>
      <c r="O1156" s="9">
        <v>45157</v>
      </c>
      <c r="P1156" t="s">
        <v>1180</v>
      </c>
      <c r="Q1156">
        <v>1</v>
      </c>
      <c r="R1156">
        <v>38</v>
      </c>
      <c r="S1156">
        <v>5</v>
      </c>
      <c r="T1156" t="s">
        <v>2928</v>
      </c>
      <c r="U1156">
        <v>25</v>
      </c>
      <c r="V1156">
        <v>2</v>
      </c>
      <c r="W1156">
        <v>5</v>
      </c>
      <c r="X1156">
        <v>13</v>
      </c>
      <c r="Y1156">
        <v>232</v>
      </c>
      <c r="Z1156">
        <v>20</v>
      </c>
      <c r="AA1156">
        <v>8</v>
      </c>
      <c r="AD1156">
        <v>42</v>
      </c>
      <c r="AE1156">
        <v>1155</v>
      </c>
      <c r="AF1156" s="16" t="s">
        <v>39</v>
      </c>
      <c r="AG1156" s="16"/>
      <c r="AH1156" s="16"/>
      <c r="AI1156" s="16" t="str">
        <f t="shared" si="72"/>
        <v>(25,5,2,5,13,232,8, null, 42, 'Chambers 2024 Brazil',2024, '2023-08-19','2023-08-19','".Carbon::now()."','".Carbon::now()."'),</v>
      </c>
      <c r="AJ1156" s="16" t="str">
        <f t="shared" si="73"/>
        <v>('".DB::select("SELECT id_status FROM `status` WHERE `element_type` = 'task' AND status_type = 'client' AND name ='CONFIRMED'")[0]-&gt;id_status."',1155,1),</v>
      </c>
      <c r="AK1156" s="16" t="str">
        <f t="shared" si="74"/>
        <v/>
      </c>
      <c r="AL1156" s="16" t="str">
        <f t="shared" si="75"/>
        <v/>
      </c>
    </row>
    <row r="1157" spans="1:38" x14ac:dyDescent="0.25">
      <c r="A1157" s="16" t="s">
        <v>498</v>
      </c>
      <c r="B1157" s="16" t="s">
        <v>26</v>
      </c>
      <c r="C1157" s="16" t="s">
        <v>41</v>
      </c>
      <c r="D1157" s="16" t="s">
        <v>28</v>
      </c>
      <c r="E1157" s="16" t="s">
        <v>484</v>
      </c>
      <c r="F1157" s="16" t="s">
        <v>490</v>
      </c>
      <c r="G1157" s="16" t="s">
        <v>486</v>
      </c>
      <c r="H1157" s="16" t="s">
        <v>367</v>
      </c>
      <c r="I1157" s="16" t="s">
        <v>35</v>
      </c>
      <c r="J1157" s="16" t="s">
        <v>95</v>
      </c>
      <c r="M1157" s="16" t="s">
        <v>37</v>
      </c>
      <c r="N1157" s="7">
        <v>44792</v>
      </c>
      <c r="O1157" s="9">
        <v>45157</v>
      </c>
      <c r="P1157" t="s">
        <v>1180</v>
      </c>
      <c r="Q1157">
        <v>1</v>
      </c>
      <c r="R1157">
        <v>38</v>
      </c>
      <c r="S1157">
        <v>5</v>
      </c>
      <c r="T1157" t="s">
        <v>2928</v>
      </c>
      <c r="U1157">
        <v>25</v>
      </c>
      <c r="V1157">
        <v>2</v>
      </c>
      <c r="W1157">
        <v>5</v>
      </c>
      <c r="X1157">
        <v>13</v>
      </c>
      <c r="Y1157">
        <v>236</v>
      </c>
      <c r="Z1157">
        <v>20</v>
      </c>
      <c r="AA1157">
        <v>8</v>
      </c>
      <c r="AD1157">
        <v>42</v>
      </c>
      <c r="AE1157">
        <v>1156</v>
      </c>
      <c r="AF1157" s="16" t="s">
        <v>39</v>
      </c>
      <c r="AG1157" s="16"/>
      <c r="AH1157" s="16"/>
      <c r="AI1157" s="16" t="str">
        <f t="shared" si="72"/>
        <v>(25,5,2,5,13,236,8, null, 42, 'Chambers 2024 Brazil',2024, '2023-08-19','2023-08-19','".Carbon::now()."','".Carbon::now()."'),</v>
      </c>
      <c r="AJ1157" s="16" t="str">
        <f t="shared" si="73"/>
        <v>('".DB::select("SELECT id_status FROM `status` WHERE `element_type` = 'task' AND status_type = 'client' AND name ='CONFIRMED'")[0]-&gt;id_status."',1156,1),</v>
      </c>
      <c r="AK1157" s="16" t="str">
        <f t="shared" si="74"/>
        <v/>
      </c>
      <c r="AL1157" s="16" t="str">
        <f t="shared" si="75"/>
        <v/>
      </c>
    </row>
    <row r="1158" spans="1:38" x14ac:dyDescent="0.25">
      <c r="A1158" s="16" t="s">
        <v>498</v>
      </c>
      <c r="B1158" s="16" t="s">
        <v>26</v>
      </c>
      <c r="C1158" s="16" t="s">
        <v>288</v>
      </c>
      <c r="D1158" s="16" t="s">
        <v>28</v>
      </c>
      <c r="E1158" s="16" t="s">
        <v>499</v>
      </c>
      <c r="F1158" s="16" t="s">
        <v>3686</v>
      </c>
      <c r="G1158" s="16" t="s">
        <v>486</v>
      </c>
      <c r="H1158" s="16" t="s">
        <v>399</v>
      </c>
      <c r="I1158" s="16" t="s">
        <v>35</v>
      </c>
      <c r="J1158" s="16" t="s">
        <v>95</v>
      </c>
      <c r="M1158" s="16" t="s">
        <v>37</v>
      </c>
      <c r="N1158" s="7">
        <v>45195</v>
      </c>
      <c r="O1158" s="9">
        <v>45195</v>
      </c>
      <c r="P1158" t="s">
        <v>1211</v>
      </c>
      <c r="Q1158">
        <v>1</v>
      </c>
      <c r="R1158">
        <v>38</v>
      </c>
      <c r="S1158">
        <v>5</v>
      </c>
      <c r="T1158" t="s">
        <v>2928</v>
      </c>
      <c r="U1158">
        <v>25</v>
      </c>
      <c r="V1158">
        <v>8</v>
      </c>
      <c r="W1158">
        <v>29</v>
      </c>
      <c r="X1158">
        <v>13</v>
      </c>
      <c r="Y1158">
        <v>415</v>
      </c>
      <c r="Z1158">
        <v>20</v>
      </c>
      <c r="AA1158">
        <v>8</v>
      </c>
      <c r="AD1158">
        <v>42</v>
      </c>
      <c r="AE1158">
        <v>1157</v>
      </c>
      <c r="AF1158" s="16" t="s">
        <v>39</v>
      </c>
      <c r="AG1158" s="16"/>
      <c r="AH1158" s="16"/>
      <c r="AI1158" s="16" t="str">
        <f t="shared" si="72"/>
        <v>(25,5,8,29,13,415,8, null, 42, 'IAM Patent 2024 Latin America',2024, '2023-09-26','2023-09-26','".Carbon::now()."','".Carbon::now()."'),</v>
      </c>
      <c r="AJ1158" s="16" t="str">
        <f t="shared" si="73"/>
        <v>('".DB::select("SELECT id_status FROM `status` WHERE `element_type` = 'task' AND status_type = 'client' AND name ='CONFIRMED'")[0]-&gt;id_status."',1157,1),</v>
      </c>
      <c r="AK1158" s="16" t="str">
        <f t="shared" si="74"/>
        <v/>
      </c>
      <c r="AL1158" s="16" t="str">
        <f t="shared" si="75"/>
        <v/>
      </c>
    </row>
    <row r="1159" spans="1:38" x14ac:dyDescent="0.25">
      <c r="A1159" s="16" t="s">
        <v>498</v>
      </c>
      <c r="B1159" s="16" t="s">
        <v>26</v>
      </c>
      <c r="C1159" s="16" t="s">
        <v>291</v>
      </c>
      <c r="D1159" s="16" t="s">
        <v>28</v>
      </c>
      <c r="E1159" s="16" t="s">
        <v>500</v>
      </c>
      <c r="F1159" s="16" t="s">
        <v>3688</v>
      </c>
      <c r="G1159" s="16" t="s">
        <v>486</v>
      </c>
      <c r="H1159" s="16" t="s">
        <v>87</v>
      </c>
      <c r="I1159" s="16" t="s">
        <v>35</v>
      </c>
      <c r="J1159" s="16" t="s">
        <v>95</v>
      </c>
      <c r="M1159" s="16" t="s">
        <v>37</v>
      </c>
      <c r="N1159" s="7">
        <v>45230</v>
      </c>
      <c r="O1159" s="9">
        <v>45230</v>
      </c>
      <c r="P1159" t="s">
        <v>1181</v>
      </c>
      <c r="Q1159">
        <v>1</v>
      </c>
      <c r="R1159">
        <v>38</v>
      </c>
      <c r="S1159">
        <v>5</v>
      </c>
      <c r="T1159" t="s">
        <v>2928</v>
      </c>
      <c r="U1159">
        <v>25</v>
      </c>
      <c r="V1159">
        <v>11</v>
      </c>
      <c r="W1159">
        <v>45</v>
      </c>
      <c r="X1159">
        <v>13</v>
      </c>
      <c r="Y1159">
        <v>482</v>
      </c>
      <c r="Z1159">
        <v>20</v>
      </c>
      <c r="AA1159">
        <v>8</v>
      </c>
      <c r="AD1159">
        <v>42</v>
      </c>
      <c r="AE1159">
        <v>1158</v>
      </c>
      <c r="AF1159" s="16" t="s">
        <v>39</v>
      </c>
      <c r="AG1159" s="16"/>
      <c r="AH1159" s="16"/>
      <c r="AI1159" s="16" t="str">
        <f t="shared" si="72"/>
        <v>(25,5,11,45,13,482,8, null, 42, 'IP Stars 2024 Latin America',2024, '2023-10-31','2023-10-31','".Carbon::now()."','".Carbon::now()."'),</v>
      </c>
      <c r="AJ1159" s="16" t="str">
        <f t="shared" si="73"/>
        <v>('".DB::select("SELECT id_status FROM `status` WHERE `element_type` = 'task' AND status_type = 'client' AND name ='CONFIRMED'")[0]-&gt;id_status."',1158,1),</v>
      </c>
      <c r="AK1159" s="16" t="str">
        <f t="shared" si="74"/>
        <v/>
      </c>
      <c r="AL1159" s="16" t="str">
        <f t="shared" si="75"/>
        <v/>
      </c>
    </row>
    <row r="1160" spans="1:38" x14ac:dyDescent="0.25">
      <c r="A1160" s="16" t="s">
        <v>498</v>
      </c>
      <c r="B1160" s="16" t="s">
        <v>3139</v>
      </c>
      <c r="C1160" s="16" t="s">
        <v>27</v>
      </c>
      <c r="D1160" s="16" t="s">
        <v>28</v>
      </c>
      <c r="E1160" s="16" t="s">
        <v>46</v>
      </c>
      <c r="F1160" s="16" t="s">
        <v>43</v>
      </c>
      <c r="G1160" s="16" t="s">
        <v>486</v>
      </c>
      <c r="H1160" s="16" t="s">
        <v>652</v>
      </c>
      <c r="I1160" s="16" t="s">
        <v>35</v>
      </c>
      <c r="J1160" s="16" t="s">
        <v>95</v>
      </c>
      <c r="M1160" s="16" t="s">
        <v>37</v>
      </c>
      <c r="N1160" s="7">
        <v>44967</v>
      </c>
      <c r="O1160" s="9">
        <v>44967</v>
      </c>
      <c r="P1160" t="s">
        <v>1197</v>
      </c>
      <c r="Q1160">
        <v>1</v>
      </c>
      <c r="R1160">
        <v>38</v>
      </c>
      <c r="S1160">
        <v>5</v>
      </c>
      <c r="T1160" t="s">
        <v>2928</v>
      </c>
      <c r="U1160">
        <v>25</v>
      </c>
      <c r="V1160">
        <v>14</v>
      </c>
      <c r="W1160">
        <v>59</v>
      </c>
      <c r="X1160">
        <v>13</v>
      </c>
      <c r="Y1160">
        <v>726</v>
      </c>
      <c r="Z1160">
        <v>20</v>
      </c>
      <c r="AA1160">
        <v>8</v>
      </c>
      <c r="AD1160">
        <v>42</v>
      </c>
      <c r="AE1160">
        <v>1159</v>
      </c>
      <c r="AF1160" s="16" t="s">
        <v>39</v>
      </c>
      <c r="AG1160" s="16"/>
      <c r="AH1160" s="16"/>
      <c r="AI1160" s="16" t="str">
        <f t="shared" si="72"/>
        <v>(25,5,14,59,13,726,8, null, 42, 'L500 2024 Latin America',2024, '2023-02-10','2023-02-10','".Carbon::now()."','".Carbon::now()."'),</v>
      </c>
      <c r="AJ1160" s="16" t="str">
        <f t="shared" si="73"/>
        <v>('".DB::select("SELECT id_status FROM `status` WHERE `element_type` = 'task' AND status_type = 'client' AND name ='CONFIRMED'")[0]-&gt;id_status."',1159,1),</v>
      </c>
      <c r="AK1160" s="16" t="str">
        <f t="shared" si="74"/>
        <v/>
      </c>
      <c r="AL1160" s="16" t="str">
        <f t="shared" si="75"/>
        <v/>
      </c>
    </row>
    <row r="1161" spans="1:38" x14ac:dyDescent="0.25">
      <c r="A1161" s="16" t="s">
        <v>498</v>
      </c>
      <c r="B1161" s="16" t="s">
        <v>26</v>
      </c>
      <c r="C1161" s="16" t="s">
        <v>48</v>
      </c>
      <c r="D1161" s="16" t="s">
        <v>28</v>
      </c>
      <c r="E1161" s="16" t="s">
        <v>3691</v>
      </c>
      <c r="F1161" s="16" t="s">
        <v>43</v>
      </c>
      <c r="G1161" s="16" t="s">
        <v>486</v>
      </c>
      <c r="H1161" s="16" t="s">
        <v>287</v>
      </c>
      <c r="I1161" s="16" t="s">
        <v>35</v>
      </c>
      <c r="J1161" s="16" t="s">
        <v>95</v>
      </c>
      <c r="M1161" s="16" t="s">
        <v>37</v>
      </c>
      <c r="N1161" s="7">
        <v>44970</v>
      </c>
      <c r="O1161" s="9">
        <v>44970</v>
      </c>
      <c r="P1161" t="s">
        <v>1236</v>
      </c>
      <c r="Q1161">
        <v>1</v>
      </c>
      <c r="R1161">
        <v>38</v>
      </c>
      <c r="S1161">
        <v>5</v>
      </c>
      <c r="T1161" t="s">
        <v>2928</v>
      </c>
      <c r="U1161">
        <v>25</v>
      </c>
      <c r="V1161">
        <v>17</v>
      </c>
      <c r="W1161">
        <v>64</v>
      </c>
      <c r="X1161">
        <v>13</v>
      </c>
      <c r="Y1161">
        <v>917</v>
      </c>
      <c r="Z1161">
        <v>20</v>
      </c>
      <c r="AA1161">
        <v>8</v>
      </c>
      <c r="AD1161">
        <v>42</v>
      </c>
      <c r="AE1161">
        <v>1160</v>
      </c>
      <c r="AF1161" s="16" t="s">
        <v>39</v>
      </c>
      <c r="AG1161" s="16"/>
      <c r="AH1161" s="16"/>
      <c r="AI1161" s="16" t="str">
        <f t="shared" si="72"/>
        <v>(25,5,17,64,13,917,8, null, 42, 'Leaders League 2023 Latin America',2024, '2023-02-13','2023-02-13','".Carbon::now()."','".Carbon::now()."'),</v>
      </c>
      <c r="AJ1161" s="16" t="str">
        <f t="shared" si="73"/>
        <v>('".DB::select("SELECT id_status FROM `status` WHERE `element_type` = 'task' AND status_type = 'client' AND name ='CONFIRMED'")[0]-&gt;id_status."',1160,1),</v>
      </c>
      <c r="AK1161" s="16" t="str">
        <f t="shared" si="74"/>
        <v/>
      </c>
      <c r="AL1161" s="16" t="str">
        <f t="shared" si="75"/>
        <v/>
      </c>
    </row>
    <row r="1162" spans="1:38" x14ac:dyDescent="0.25">
      <c r="A1162" s="16" t="s">
        <v>498</v>
      </c>
      <c r="B1162" s="16" t="s">
        <v>26</v>
      </c>
      <c r="C1162" s="16" t="s">
        <v>48</v>
      </c>
      <c r="D1162" s="16" t="s">
        <v>28</v>
      </c>
      <c r="E1162" s="16" t="s">
        <v>3691</v>
      </c>
      <c r="F1162" s="16" t="s">
        <v>43</v>
      </c>
      <c r="G1162" s="16" t="s">
        <v>486</v>
      </c>
      <c r="H1162" s="16" t="s">
        <v>110</v>
      </c>
      <c r="I1162" s="16" t="s">
        <v>35</v>
      </c>
      <c r="J1162" s="16" t="s">
        <v>95</v>
      </c>
      <c r="M1162" s="16" t="s">
        <v>37</v>
      </c>
      <c r="N1162" s="7">
        <v>44970</v>
      </c>
      <c r="O1162" s="9">
        <v>44970</v>
      </c>
      <c r="P1162" t="s">
        <v>1236</v>
      </c>
      <c r="Q1162">
        <v>1</v>
      </c>
      <c r="R1162">
        <v>38</v>
      </c>
      <c r="S1162">
        <v>5</v>
      </c>
      <c r="T1162" t="s">
        <v>2928</v>
      </c>
      <c r="U1162">
        <v>25</v>
      </c>
      <c r="V1162">
        <v>17</v>
      </c>
      <c r="W1162">
        <v>64</v>
      </c>
      <c r="X1162">
        <v>13</v>
      </c>
      <c r="Y1162">
        <v>918</v>
      </c>
      <c r="Z1162">
        <v>20</v>
      </c>
      <c r="AA1162">
        <v>8</v>
      </c>
      <c r="AD1162">
        <v>42</v>
      </c>
      <c r="AE1162">
        <v>1161</v>
      </c>
      <c r="AF1162" s="16" t="s">
        <v>39</v>
      </c>
      <c r="AG1162" s="16"/>
      <c r="AH1162" s="16"/>
      <c r="AI1162" s="16" t="str">
        <f t="shared" si="72"/>
        <v>(25,5,17,64,13,918,8, null, 42, 'Leaders League 2023 Latin America',2024, '2023-02-13','2023-02-13','".Carbon::now()."','".Carbon::now()."'),</v>
      </c>
      <c r="AJ1162" s="16" t="str">
        <f t="shared" si="73"/>
        <v>('".DB::select("SELECT id_status FROM `status` WHERE `element_type` = 'task' AND status_type = 'client' AND name ='CONFIRMED'")[0]-&gt;id_status."',1161,1),</v>
      </c>
      <c r="AK1162" s="16" t="str">
        <f t="shared" si="74"/>
        <v/>
      </c>
      <c r="AL1162" s="16" t="str">
        <f t="shared" si="75"/>
        <v/>
      </c>
    </row>
    <row r="1163" spans="1:38" x14ac:dyDescent="0.25">
      <c r="A1163" s="16" t="s">
        <v>498</v>
      </c>
      <c r="B1163" s="16" t="s">
        <v>26</v>
      </c>
      <c r="C1163" s="16" t="s">
        <v>48</v>
      </c>
      <c r="D1163" s="16" t="s">
        <v>28</v>
      </c>
      <c r="E1163" s="16" t="s">
        <v>3691</v>
      </c>
      <c r="F1163" s="16" t="s">
        <v>43</v>
      </c>
      <c r="G1163" s="16" t="s">
        <v>486</v>
      </c>
      <c r="H1163" s="16" t="s">
        <v>502</v>
      </c>
      <c r="I1163" s="16" t="s">
        <v>35</v>
      </c>
      <c r="J1163" s="16" t="s">
        <v>95</v>
      </c>
      <c r="M1163" s="16" t="s">
        <v>37</v>
      </c>
      <c r="N1163" s="7">
        <v>44970</v>
      </c>
      <c r="O1163" s="9">
        <v>44970</v>
      </c>
      <c r="P1163" t="s">
        <v>1236</v>
      </c>
      <c r="Q1163">
        <v>1</v>
      </c>
      <c r="R1163">
        <v>38</v>
      </c>
      <c r="S1163">
        <v>5</v>
      </c>
      <c r="T1163" t="s">
        <v>2928</v>
      </c>
      <c r="U1163">
        <v>25</v>
      </c>
      <c r="V1163">
        <v>17</v>
      </c>
      <c r="W1163">
        <v>64</v>
      </c>
      <c r="X1163">
        <v>13</v>
      </c>
      <c r="Y1163">
        <v>919</v>
      </c>
      <c r="Z1163">
        <v>20</v>
      </c>
      <c r="AA1163">
        <v>8</v>
      </c>
      <c r="AD1163">
        <v>42</v>
      </c>
      <c r="AE1163">
        <v>1162</v>
      </c>
      <c r="AF1163" s="16" t="s">
        <v>39</v>
      </c>
      <c r="AG1163" s="16"/>
      <c r="AH1163" s="16"/>
      <c r="AI1163" s="16" t="str">
        <f t="shared" si="72"/>
        <v>(25,5,17,64,13,919,8, null, 42, 'Leaders League 2023 Latin America',2024, '2023-02-13','2023-02-13','".Carbon::now()."','".Carbon::now()."'),</v>
      </c>
      <c r="AJ1163" s="16" t="str">
        <f t="shared" si="73"/>
        <v>('".DB::select("SELECT id_status FROM `status` WHERE `element_type` = 'task' AND status_type = 'client' AND name ='CONFIRMED'")[0]-&gt;id_status."',1162,1),</v>
      </c>
      <c r="AK1163" s="16" t="str">
        <f t="shared" si="74"/>
        <v/>
      </c>
      <c r="AL1163" s="16" t="str">
        <f t="shared" si="75"/>
        <v/>
      </c>
    </row>
    <row r="1164" spans="1:38" x14ac:dyDescent="0.25">
      <c r="A1164" s="16" t="s">
        <v>498</v>
      </c>
      <c r="B1164" s="16" t="s">
        <v>26</v>
      </c>
      <c r="C1164" s="16" t="s">
        <v>48</v>
      </c>
      <c r="D1164" s="16" t="s">
        <v>28</v>
      </c>
      <c r="E1164" s="16" t="s">
        <v>3691</v>
      </c>
      <c r="F1164" s="16" t="s">
        <v>43</v>
      </c>
      <c r="G1164" s="16" t="s">
        <v>486</v>
      </c>
      <c r="H1164" s="16" t="s">
        <v>453</v>
      </c>
      <c r="I1164" s="16" t="s">
        <v>35</v>
      </c>
      <c r="J1164" s="16" t="s">
        <v>95</v>
      </c>
      <c r="M1164" s="16" t="s">
        <v>37</v>
      </c>
      <c r="N1164" s="7">
        <v>44970</v>
      </c>
      <c r="O1164" s="9">
        <v>44970</v>
      </c>
      <c r="P1164" t="s">
        <v>1236</v>
      </c>
      <c r="Q1164">
        <v>1</v>
      </c>
      <c r="R1164">
        <v>38</v>
      </c>
      <c r="S1164">
        <v>5</v>
      </c>
      <c r="T1164" t="s">
        <v>2928</v>
      </c>
      <c r="U1164">
        <v>25</v>
      </c>
      <c r="V1164">
        <v>17</v>
      </c>
      <c r="W1164">
        <v>64</v>
      </c>
      <c r="X1164">
        <v>13</v>
      </c>
      <c r="Y1164">
        <v>920</v>
      </c>
      <c r="Z1164">
        <v>20</v>
      </c>
      <c r="AA1164">
        <v>8</v>
      </c>
      <c r="AD1164">
        <v>42</v>
      </c>
      <c r="AE1164">
        <v>1163</v>
      </c>
      <c r="AF1164" s="16" t="s">
        <v>39</v>
      </c>
      <c r="AG1164" s="16"/>
      <c r="AH1164" s="16"/>
      <c r="AI1164" s="16" t="str">
        <f t="shared" si="72"/>
        <v>(25,5,17,64,13,920,8, null, 42, 'Leaders League 2023 Latin America',2024, '2023-02-13','2023-02-13','".Carbon::now()."','".Carbon::now()."'),</v>
      </c>
      <c r="AJ1164" s="16" t="str">
        <f t="shared" si="73"/>
        <v>('".DB::select("SELECT id_status FROM `status` WHERE `element_type` = 'task' AND status_type = 'client' AND name ='CONFIRMED'")[0]-&gt;id_status."',1163,1),</v>
      </c>
      <c r="AK1164" s="16" t="str">
        <f t="shared" si="74"/>
        <v/>
      </c>
      <c r="AL1164" s="16" t="str">
        <f t="shared" si="75"/>
        <v/>
      </c>
    </row>
    <row r="1165" spans="1:38" x14ac:dyDescent="0.25">
      <c r="A1165" s="16" t="s">
        <v>498</v>
      </c>
      <c r="B1165" s="16" t="s">
        <v>26</v>
      </c>
      <c r="C1165" s="16" t="s">
        <v>503</v>
      </c>
      <c r="D1165" s="16" t="s">
        <v>28</v>
      </c>
      <c r="E1165" s="16" t="s">
        <v>504</v>
      </c>
      <c r="F1165" s="16" t="s">
        <v>43</v>
      </c>
      <c r="G1165" s="16" t="s">
        <v>486</v>
      </c>
      <c r="H1165" s="16" t="s">
        <v>87</v>
      </c>
      <c r="I1165" s="16" t="s">
        <v>35</v>
      </c>
      <c r="J1165" s="16" t="s">
        <v>95</v>
      </c>
      <c r="M1165" s="16" t="s">
        <v>37</v>
      </c>
      <c r="N1165" s="7">
        <v>45242</v>
      </c>
      <c r="O1165" s="9">
        <v>45242</v>
      </c>
      <c r="P1165" t="s">
        <v>1219</v>
      </c>
      <c r="Q1165">
        <v>1</v>
      </c>
      <c r="R1165">
        <v>38</v>
      </c>
      <c r="S1165">
        <v>5</v>
      </c>
      <c r="T1165" t="s">
        <v>2928</v>
      </c>
      <c r="U1165">
        <v>25</v>
      </c>
      <c r="V1165">
        <v>15</v>
      </c>
      <c r="W1165">
        <v>62</v>
      </c>
      <c r="X1165">
        <v>13</v>
      </c>
      <c r="Y1165">
        <v>906</v>
      </c>
      <c r="Z1165">
        <v>20</v>
      </c>
      <c r="AA1165">
        <v>8</v>
      </c>
      <c r="AD1165">
        <v>42</v>
      </c>
      <c r="AE1165">
        <v>1164</v>
      </c>
      <c r="AF1165" s="16" t="s">
        <v>39</v>
      </c>
      <c r="AG1165" s="16"/>
      <c r="AH1165" s="16"/>
      <c r="AI1165" s="16" t="str">
        <f t="shared" si="72"/>
        <v>(25,5,15,62,13,906,8, null, 42, 'LL250 2024 Latin America',2024, '2023-11-12','2023-11-12','".Carbon::now()."','".Carbon::now()."'),</v>
      </c>
      <c r="AJ1165" s="16" t="str">
        <f t="shared" si="73"/>
        <v>('".DB::select("SELECT id_status FROM `status` WHERE `element_type` = 'task' AND status_type = 'client' AND name ='CONFIRMED'")[0]-&gt;id_status."',1164,1),</v>
      </c>
      <c r="AK1165" s="16" t="str">
        <f t="shared" si="74"/>
        <v/>
      </c>
      <c r="AL1165" s="16" t="str">
        <f t="shared" si="75"/>
        <v/>
      </c>
    </row>
    <row r="1166" spans="1:38" x14ac:dyDescent="0.25">
      <c r="A1166" s="16" t="s">
        <v>498</v>
      </c>
      <c r="B1166" s="16" t="s">
        <v>26</v>
      </c>
      <c r="C1166" s="16" t="s">
        <v>85</v>
      </c>
      <c r="D1166" s="16" t="s">
        <v>28</v>
      </c>
      <c r="E1166" s="16" t="s">
        <v>505</v>
      </c>
      <c r="F1166" s="16" t="s">
        <v>43</v>
      </c>
      <c r="G1166" s="16" t="s">
        <v>486</v>
      </c>
      <c r="H1166" s="16" t="s">
        <v>87</v>
      </c>
      <c r="I1166" s="16" t="s">
        <v>35</v>
      </c>
      <c r="J1166" s="16" t="s">
        <v>95</v>
      </c>
      <c r="M1166" s="16"/>
      <c r="N1166" s="7">
        <v>45027</v>
      </c>
      <c r="O1166" s="9">
        <v>45026</v>
      </c>
      <c r="P1166" t="s">
        <v>3106</v>
      </c>
      <c r="Q1166">
        <v>1</v>
      </c>
      <c r="R1166">
        <v>38</v>
      </c>
      <c r="S1166">
        <v>5</v>
      </c>
      <c r="T1166" t="s">
        <v>2928</v>
      </c>
      <c r="U1166">
        <v>25</v>
      </c>
      <c r="V1166">
        <v>22</v>
      </c>
      <c r="W1166">
        <v>70</v>
      </c>
      <c r="X1166">
        <v>13</v>
      </c>
      <c r="Y1166">
        <v>930</v>
      </c>
      <c r="Z1166">
        <v>20</v>
      </c>
      <c r="AA1166">
        <v>8</v>
      </c>
      <c r="AE1166">
        <v>1165</v>
      </c>
      <c r="AF1166" s="16" t="s">
        <v>24</v>
      </c>
      <c r="AG1166" s="16"/>
      <c r="AH1166" s="16"/>
      <c r="AI1166" s="16" t="str">
        <f t="shared" si="72"/>
        <v>(25,5,22,70,13,930,8, null, null, 'WTR 1000 Latin America',2024, '2023-04-10','2023-04-10','".Carbon::now()."','".Carbon::now()."'),</v>
      </c>
      <c r="AJ1166" s="16" t="str">
        <f t="shared" si="73"/>
        <v>('".DB::select("SELECT id_status FROM `status` WHERE `element_type` = 'task' AND status_type = 'client' AND name ='CANCELLED'")[0]-&gt;id_status."',1165,1),</v>
      </c>
      <c r="AK1166" s="16" t="str">
        <f t="shared" si="74"/>
        <v/>
      </c>
      <c r="AL1166" s="16" t="str">
        <f t="shared" si="75"/>
        <v/>
      </c>
    </row>
    <row r="1167" spans="1:38" x14ac:dyDescent="0.25">
      <c r="A1167" s="16" t="s">
        <v>498</v>
      </c>
      <c r="B1167" s="16" t="s">
        <v>26</v>
      </c>
      <c r="C1167" s="16" t="s">
        <v>85</v>
      </c>
      <c r="D1167" s="16" t="s">
        <v>28</v>
      </c>
      <c r="E1167" s="16" t="s">
        <v>505</v>
      </c>
      <c r="F1167" s="16" t="s">
        <v>43</v>
      </c>
      <c r="G1167" s="16" t="s">
        <v>486</v>
      </c>
      <c r="H1167" s="16" t="s">
        <v>506</v>
      </c>
      <c r="I1167" s="16" t="s">
        <v>35</v>
      </c>
      <c r="J1167" s="16" t="s">
        <v>95</v>
      </c>
      <c r="M1167" s="16" t="s">
        <v>37</v>
      </c>
      <c r="N1167" s="7">
        <v>45027</v>
      </c>
      <c r="O1167" s="9">
        <v>45026</v>
      </c>
      <c r="P1167" t="s">
        <v>3106</v>
      </c>
      <c r="Q1167">
        <v>1</v>
      </c>
      <c r="R1167">
        <v>38</v>
      </c>
      <c r="S1167">
        <v>5</v>
      </c>
      <c r="T1167" t="s">
        <v>2928</v>
      </c>
      <c r="U1167">
        <v>25</v>
      </c>
      <c r="V1167">
        <v>22</v>
      </c>
      <c r="W1167">
        <v>70</v>
      </c>
      <c r="X1167">
        <v>13</v>
      </c>
      <c r="Y1167">
        <v>931</v>
      </c>
      <c r="Z1167">
        <v>20</v>
      </c>
      <c r="AA1167">
        <v>8</v>
      </c>
      <c r="AD1167">
        <v>42</v>
      </c>
      <c r="AE1167">
        <v>1166</v>
      </c>
      <c r="AF1167" s="16" t="s">
        <v>39</v>
      </c>
      <c r="AG1167" s="16"/>
      <c r="AH1167" s="16"/>
      <c r="AI1167" s="16" t="str">
        <f t="shared" si="72"/>
        <v>(25,5,22,70,13,931,8, null, 42, 'WTR 1000 Latin America',2024, '2023-04-10','2023-04-10','".Carbon::now()."','".Carbon::now()."'),</v>
      </c>
      <c r="AJ1167" s="16" t="str">
        <f t="shared" si="73"/>
        <v>('".DB::select("SELECT id_status FROM `status` WHERE `element_type` = 'task' AND status_type = 'client' AND name ='CONFIRMED'")[0]-&gt;id_status."',1166,1),</v>
      </c>
      <c r="AK1167" s="16" t="str">
        <f t="shared" si="74"/>
        <v/>
      </c>
      <c r="AL1167" s="16" t="str">
        <f t="shared" si="75"/>
        <v/>
      </c>
    </row>
    <row r="1168" spans="1:38" x14ac:dyDescent="0.25">
      <c r="A1168" s="16" t="s">
        <v>498</v>
      </c>
      <c r="B1168" s="16" t="s">
        <v>26</v>
      </c>
      <c r="C1168" s="16" t="s">
        <v>41</v>
      </c>
      <c r="D1168" s="16" t="s">
        <v>349</v>
      </c>
      <c r="E1168" s="16" t="s">
        <v>1098</v>
      </c>
      <c r="F1168" s="16" t="s">
        <v>490</v>
      </c>
      <c r="G1168" s="16" t="s">
        <v>486</v>
      </c>
      <c r="H1168" s="16" t="s">
        <v>87</v>
      </c>
      <c r="I1168" s="16" t="s">
        <v>35</v>
      </c>
      <c r="J1168" s="16" t="s">
        <v>95</v>
      </c>
      <c r="M1168" s="16" t="s">
        <v>37</v>
      </c>
      <c r="N1168" s="7">
        <v>45523</v>
      </c>
      <c r="O1168" s="9">
        <v>45523</v>
      </c>
      <c r="P1168" t="s">
        <v>3118</v>
      </c>
      <c r="Q1168">
        <v>1</v>
      </c>
      <c r="R1168">
        <v>38</v>
      </c>
      <c r="S1168">
        <v>5</v>
      </c>
      <c r="T1168" t="s">
        <v>3046</v>
      </c>
      <c r="U1168">
        <v>159</v>
      </c>
      <c r="V1168">
        <v>2</v>
      </c>
      <c r="W1168">
        <v>5</v>
      </c>
      <c r="X1168">
        <v>13</v>
      </c>
      <c r="Y1168">
        <v>227</v>
      </c>
      <c r="Z1168">
        <v>20</v>
      </c>
      <c r="AA1168">
        <v>8</v>
      </c>
      <c r="AD1168">
        <v>42</v>
      </c>
      <c r="AE1168">
        <v>1167</v>
      </c>
      <c r="AF1168" s="16" t="s">
        <v>3143</v>
      </c>
      <c r="AG1168" s="16"/>
      <c r="AH1168" s="16"/>
      <c r="AI1168" s="16" t="str">
        <f t="shared" si="72"/>
        <v>(159,5,2,5,13,227,8, null, 42, 'Chambers 2025 Brazil',2025, '2024-08-19','2024-08-19','".Carbon::now()."','".Carbon::now()."'),</v>
      </c>
      <c r="AJ1168" s="16" t="str">
        <f t="shared" si="73"/>
        <v>('".DB::select("SELECT id_status FROM `status` WHERE `element_type` = 'task' AND status_type = 'client' AND name ='PRE-FORECAST'")[0]-&gt;id_status."',1167,1),</v>
      </c>
      <c r="AK1168" s="16" t="str">
        <f t="shared" si="74"/>
        <v/>
      </c>
      <c r="AL1168" s="16" t="str">
        <f t="shared" si="75"/>
        <v/>
      </c>
    </row>
    <row r="1169" spans="1:38" x14ac:dyDescent="0.25">
      <c r="A1169" s="16" t="s">
        <v>498</v>
      </c>
      <c r="B1169" s="16" t="s">
        <v>26</v>
      </c>
      <c r="C1169" s="16" t="s">
        <v>41</v>
      </c>
      <c r="D1169" s="16" t="s">
        <v>349</v>
      </c>
      <c r="E1169" s="16" t="s">
        <v>1098</v>
      </c>
      <c r="F1169" s="16" t="s">
        <v>490</v>
      </c>
      <c r="G1169" s="16" t="s">
        <v>486</v>
      </c>
      <c r="H1169" s="16" t="s">
        <v>399</v>
      </c>
      <c r="I1169" s="16" t="s">
        <v>35</v>
      </c>
      <c r="J1169" s="16" t="s">
        <v>95</v>
      </c>
      <c r="M1169" s="16" t="s">
        <v>37</v>
      </c>
      <c r="N1169" s="7">
        <v>45522</v>
      </c>
      <c r="O1169" s="9">
        <v>45522</v>
      </c>
      <c r="P1169" t="s">
        <v>3117</v>
      </c>
      <c r="Q1169">
        <v>1</v>
      </c>
      <c r="R1169">
        <v>38</v>
      </c>
      <c r="S1169">
        <v>5</v>
      </c>
      <c r="T1169" t="s">
        <v>3046</v>
      </c>
      <c r="U1169">
        <v>159</v>
      </c>
      <c r="V1169">
        <v>2</v>
      </c>
      <c r="W1169">
        <v>5</v>
      </c>
      <c r="X1169">
        <v>13</v>
      </c>
      <c r="Y1169">
        <v>232</v>
      </c>
      <c r="Z1169">
        <v>20</v>
      </c>
      <c r="AA1169">
        <v>8</v>
      </c>
      <c r="AD1169">
        <v>42</v>
      </c>
      <c r="AE1169">
        <v>1168</v>
      </c>
      <c r="AF1169" s="16" t="s">
        <v>3143</v>
      </c>
      <c r="AG1169" s="16"/>
      <c r="AH1169" s="16"/>
      <c r="AI1169" s="16" t="str">
        <f t="shared" si="72"/>
        <v>(159,5,2,5,13,232,8, null, 42, 'Chambers 2025 Brazil',2025, '2024-08-18','2024-08-18','".Carbon::now()."','".Carbon::now()."'),</v>
      </c>
      <c r="AJ1169" s="16" t="str">
        <f t="shared" si="73"/>
        <v>('".DB::select("SELECT id_status FROM `status` WHERE `element_type` = 'task' AND status_type = 'client' AND name ='PRE-FORECAST'")[0]-&gt;id_status."',1168,1),</v>
      </c>
      <c r="AK1169" s="16" t="str">
        <f t="shared" si="74"/>
        <v/>
      </c>
      <c r="AL1169" s="16" t="str">
        <f t="shared" si="75"/>
        <v/>
      </c>
    </row>
    <row r="1170" spans="1:38" x14ac:dyDescent="0.25">
      <c r="A1170" s="16" t="s">
        <v>498</v>
      </c>
      <c r="B1170" s="16" t="s">
        <v>26</v>
      </c>
      <c r="C1170" s="16" t="s">
        <v>41</v>
      </c>
      <c r="D1170" s="16" t="s">
        <v>349</v>
      </c>
      <c r="E1170" s="16" t="s">
        <v>1098</v>
      </c>
      <c r="F1170" s="16" t="s">
        <v>490</v>
      </c>
      <c r="G1170" s="16" t="s">
        <v>486</v>
      </c>
      <c r="H1170" s="16" t="s">
        <v>367</v>
      </c>
      <c r="I1170" s="16" t="s">
        <v>35</v>
      </c>
      <c r="J1170" s="16" t="s">
        <v>95</v>
      </c>
      <c r="M1170" s="16" t="s">
        <v>37</v>
      </c>
      <c r="N1170" s="7">
        <v>45522</v>
      </c>
      <c r="O1170" s="9">
        <v>45522</v>
      </c>
      <c r="P1170" t="s">
        <v>3117</v>
      </c>
      <c r="Q1170">
        <v>1</v>
      </c>
      <c r="R1170">
        <v>38</v>
      </c>
      <c r="S1170">
        <v>5</v>
      </c>
      <c r="T1170" t="s">
        <v>3046</v>
      </c>
      <c r="U1170">
        <v>159</v>
      </c>
      <c r="V1170">
        <v>2</v>
      </c>
      <c r="W1170">
        <v>5</v>
      </c>
      <c r="X1170">
        <v>13</v>
      </c>
      <c r="Y1170">
        <v>236</v>
      </c>
      <c r="Z1170">
        <v>20</v>
      </c>
      <c r="AA1170">
        <v>8</v>
      </c>
      <c r="AD1170">
        <v>42</v>
      </c>
      <c r="AE1170">
        <v>1169</v>
      </c>
      <c r="AF1170" s="16" t="s">
        <v>3143</v>
      </c>
      <c r="AG1170" s="16"/>
      <c r="AH1170" s="16"/>
      <c r="AI1170" s="16" t="str">
        <f t="shared" si="72"/>
        <v>(159,5,2,5,13,236,8, null, 42, 'Chambers 2025 Brazil',2025, '2024-08-18','2024-08-18','".Carbon::now()."','".Carbon::now()."'),</v>
      </c>
      <c r="AJ1170" s="16" t="str">
        <f t="shared" si="73"/>
        <v>('".DB::select("SELECT id_status FROM `status` WHERE `element_type` = 'task' AND status_type = 'client' AND name ='PRE-FORECAST'")[0]-&gt;id_status."',1169,1),</v>
      </c>
      <c r="AK1170" s="16" t="str">
        <f t="shared" si="74"/>
        <v/>
      </c>
      <c r="AL1170" s="16" t="str">
        <f t="shared" si="75"/>
        <v/>
      </c>
    </row>
    <row r="1171" spans="1:38" x14ac:dyDescent="0.25">
      <c r="A1171" s="16" t="s">
        <v>498</v>
      </c>
      <c r="B1171" s="16" t="s">
        <v>26</v>
      </c>
      <c r="C1171" s="16" t="s">
        <v>288</v>
      </c>
      <c r="D1171" s="16" t="s">
        <v>349</v>
      </c>
      <c r="E1171" s="16" t="s">
        <v>1099</v>
      </c>
      <c r="F1171" s="16" t="s">
        <v>3686</v>
      </c>
      <c r="G1171" s="16" t="s">
        <v>486</v>
      </c>
      <c r="H1171" s="16" t="s">
        <v>399</v>
      </c>
      <c r="I1171" s="16" t="s">
        <v>35</v>
      </c>
      <c r="J1171" s="16" t="s">
        <v>95</v>
      </c>
      <c r="M1171" s="16" t="s">
        <v>37</v>
      </c>
      <c r="N1171" s="7">
        <v>45560</v>
      </c>
      <c r="O1171" s="9">
        <v>45560</v>
      </c>
      <c r="P1171" t="s">
        <v>5053</v>
      </c>
      <c r="Q1171">
        <v>1</v>
      </c>
      <c r="R1171">
        <v>38</v>
      </c>
      <c r="S1171">
        <v>5</v>
      </c>
      <c r="T1171" t="s">
        <v>3046</v>
      </c>
      <c r="U1171">
        <v>159</v>
      </c>
      <c r="V1171">
        <v>8</v>
      </c>
      <c r="W1171">
        <v>29</v>
      </c>
      <c r="X1171">
        <v>13</v>
      </c>
      <c r="Y1171">
        <v>415</v>
      </c>
      <c r="Z1171">
        <v>20</v>
      </c>
      <c r="AA1171">
        <v>8</v>
      </c>
      <c r="AD1171">
        <v>42</v>
      </c>
      <c r="AE1171">
        <v>1170</v>
      </c>
      <c r="AF1171" s="16" t="s">
        <v>3143</v>
      </c>
      <c r="AG1171" s="16"/>
      <c r="AH1171" s="16"/>
      <c r="AI1171" s="16" t="str">
        <f t="shared" si="72"/>
        <v>(159,5,8,29,13,415,8, null, 42, 'IAM Patent 2025 Latin America',2025, '2024-09-25','2024-09-25','".Carbon::now()."','".Carbon::now()."'),</v>
      </c>
      <c r="AJ1171" s="16" t="str">
        <f t="shared" si="73"/>
        <v>('".DB::select("SELECT id_status FROM `status` WHERE `element_type` = 'task' AND status_type = 'client' AND name ='PRE-FORECAST'")[0]-&gt;id_status."',1170,1),</v>
      </c>
      <c r="AK1171" s="16" t="str">
        <f t="shared" si="74"/>
        <v/>
      </c>
      <c r="AL1171" s="16" t="str">
        <f t="shared" si="75"/>
        <v/>
      </c>
    </row>
    <row r="1172" spans="1:38" x14ac:dyDescent="0.25">
      <c r="A1172" s="16" t="s">
        <v>498</v>
      </c>
      <c r="B1172" s="16" t="s">
        <v>26</v>
      </c>
      <c r="C1172" s="16" t="s">
        <v>291</v>
      </c>
      <c r="D1172" s="16" t="s">
        <v>349</v>
      </c>
      <c r="E1172" s="16" t="s">
        <v>1100</v>
      </c>
      <c r="F1172" s="16" t="s">
        <v>3688</v>
      </c>
      <c r="G1172" s="16" t="s">
        <v>486</v>
      </c>
      <c r="H1172" s="16" t="s">
        <v>87</v>
      </c>
      <c r="I1172" s="16" t="s">
        <v>35</v>
      </c>
      <c r="J1172" s="16" t="s">
        <v>95</v>
      </c>
      <c r="M1172" s="16" t="s">
        <v>37</v>
      </c>
      <c r="N1172" s="7">
        <v>45595</v>
      </c>
      <c r="O1172" s="9">
        <v>45595</v>
      </c>
      <c r="P1172" t="s">
        <v>5054</v>
      </c>
      <c r="Q1172">
        <v>1</v>
      </c>
      <c r="R1172">
        <v>38</v>
      </c>
      <c r="S1172">
        <v>5</v>
      </c>
      <c r="T1172" t="s">
        <v>3046</v>
      </c>
      <c r="U1172">
        <v>159</v>
      </c>
      <c r="V1172">
        <v>11</v>
      </c>
      <c r="W1172">
        <v>45</v>
      </c>
      <c r="X1172">
        <v>13</v>
      </c>
      <c r="Y1172">
        <v>482</v>
      </c>
      <c r="Z1172">
        <v>20</v>
      </c>
      <c r="AA1172">
        <v>8</v>
      </c>
      <c r="AD1172">
        <v>42</v>
      </c>
      <c r="AE1172">
        <v>1171</v>
      </c>
      <c r="AF1172" s="16" t="s">
        <v>3143</v>
      </c>
      <c r="AG1172" s="16"/>
      <c r="AH1172" s="16"/>
      <c r="AI1172" s="16" t="str">
        <f t="shared" si="72"/>
        <v>(159,5,11,45,13,482,8, null, 42, 'IP Stars 2025 Latin America',2025, '2024-10-30','2024-10-30','".Carbon::now()."','".Carbon::now()."'),</v>
      </c>
      <c r="AJ1172" s="16" t="str">
        <f t="shared" si="73"/>
        <v>('".DB::select("SELECT id_status FROM `status` WHERE `element_type` = 'task' AND status_type = 'client' AND name ='PRE-FORECAST'")[0]-&gt;id_status."',1171,1),</v>
      </c>
      <c r="AK1172" s="16" t="str">
        <f t="shared" si="74"/>
        <v/>
      </c>
      <c r="AL1172" s="16" t="str">
        <f t="shared" si="75"/>
        <v/>
      </c>
    </row>
    <row r="1173" spans="1:38" x14ac:dyDescent="0.25">
      <c r="A1173" s="16" t="s">
        <v>498</v>
      </c>
      <c r="B1173" s="16" t="s">
        <v>3139</v>
      </c>
      <c r="C1173" s="16" t="s">
        <v>27</v>
      </c>
      <c r="D1173" s="16" t="s">
        <v>349</v>
      </c>
      <c r="E1173" s="16" t="s">
        <v>1030</v>
      </c>
      <c r="F1173" s="16" t="s">
        <v>43</v>
      </c>
      <c r="G1173" s="16" t="s">
        <v>486</v>
      </c>
      <c r="H1173" s="16" t="s">
        <v>652</v>
      </c>
      <c r="I1173" s="16" t="s">
        <v>35</v>
      </c>
      <c r="J1173" s="16" t="s">
        <v>95</v>
      </c>
      <c r="M1173" s="16" t="s">
        <v>37</v>
      </c>
      <c r="N1173" s="7">
        <v>45332</v>
      </c>
      <c r="O1173" s="9">
        <v>45332</v>
      </c>
      <c r="P1173" t="s">
        <v>1245</v>
      </c>
      <c r="Q1173">
        <v>1</v>
      </c>
      <c r="R1173">
        <v>38</v>
      </c>
      <c r="S1173">
        <v>5</v>
      </c>
      <c r="T1173" t="s">
        <v>3046</v>
      </c>
      <c r="U1173">
        <v>159</v>
      </c>
      <c r="V1173">
        <v>14</v>
      </c>
      <c r="W1173">
        <v>59</v>
      </c>
      <c r="X1173">
        <v>13</v>
      </c>
      <c r="Y1173">
        <v>726</v>
      </c>
      <c r="Z1173">
        <v>20</v>
      </c>
      <c r="AA1173">
        <v>8</v>
      </c>
      <c r="AD1173">
        <v>42</v>
      </c>
      <c r="AE1173">
        <v>1172</v>
      </c>
      <c r="AF1173" s="16" t="s">
        <v>3143</v>
      </c>
      <c r="AG1173" s="16"/>
      <c r="AH1173" s="16"/>
      <c r="AI1173" s="16" t="str">
        <f t="shared" si="72"/>
        <v>(159,5,14,59,13,726,8, null, 42, 'L500 2025 Latin America',2025, '2024-02-10','2024-02-10','".Carbon::now()."','".Carbon::now()."'),</v>
      </c>
      <c r="AJ1173" s="16" t="str">
        <f t="shared" si="73"/>
        <v>('".DB::select("SELECT id_status FROM `status` WHERE `element_type` = 'task' AND status_type = 'client' AND name ='PRE-FORECAST'")[0]-&gt;id_status."',1172,1),</v>
      </c>
      <c r="AK1173" s="16" t="str">
        <f t="shared" si="74"/>
        <v/>
      </c>
      <c r="AL1173" s="16" t="str">
        <f t="shared" si="75"/>
        <v/>
      </c>
    </row>
    <row r="1174" spans="1:38" x14ac:dyDescent="0.25">
      <c r="A1174" s="16" t="s">
        <v>498</v>
      </c>
      <c r="B1174" s="16" t="s">
        <v>26</v>
      </c>
      <c r="C1174" s="16" t="s">
        <v>48</v>
      </c>
      <c r="D1174" s="16" t="s">
        <v>349</v>
      </c>
      <c r="E1174" s="16" t="s">
        <v>3691</v>
      </c>
      <c r="F1174" s="16" t="s">
        <v>43</v>
      </c>
      <c r="G1174" s="16" t="s">
        <v>486</v>
      </c>
      <c r="H1174" s="16" t="s">
        <v>287</v>
      </c>
      <c r="I1174" s="16" t="s">
        <v>35</v>
      </c>
      <c r="J1174" s="16" t="s">
        <v>95</v>
      </c>
      <c r="M1174" s="16" t="s">
        <v>37</v>
      </c>
      <c r="N1174" s="7">
        <v>45335</v>
      </c>
      <c r="O1174" s="9">
        <v>45335</v>
      </c>
      <c r="P1174" t="s">
        <v>3115</v>
      </c>
      <c r="Q1174">
        <v>1</v>
      </c>
      <c r="R1174">
        <v>38</v>
      </c>
      <c r="S1174">
        <v>5</v>
      </c>
      <c r="T1174" t="s">
        <v>3046</v>
      </c>
      <c r="U1174">
        <v>159</v>
      </c>
      <c r="V1174">
        <v>17</v>
      </c>
      <c r="W1174">
        <v>64</v>
      </c>
      <c r="X1174">
        <v>13</v>
      </c>
      <c r="Y1174">
        <v>917</v>
      </c>
      <c r="Z1174">
        <v>20</v>
      </c>
      <c r="AA1174">
        <v>8</v>
      </c>
      <c r="AD1174">
        <v>42</v>
      </c>
      <c r="AE1174">
        <v>1173</v>
      </c>
      <c r="AF1174" s="16" t="s">
        <v>3143</v>
      </c>
      <c r="AG1174" s="16"/>
      <c r="AH1174" s="16"/>
      <c r="AI1174" s="16" t="str">
        <f t="shared" si="72"/>
        <v>(159,5,17,64,13,917,8, null, 42, 'Leaders League 2023 Latin America',2025, '2024-02-13','2024-02-13','".Carbon::now()."','".Carbon::now()."'),</v>
      </c>
      <c r="AJ1174" s="16" t="str">
        <f t="shared" si="73"/>
        <v>('".DB::select("SELECT id_status FROM `status` WHERE `element_type` = 'task' AND status_type = 'client' AND name ='PRE-FORECAST'")[0]-&gt;id_status."',1173,1),</v>
      </c>
      <c r="AK1174" s="16" t="str">
        <f t="shared" si="74"/>
        <v/>
      </c>
      <c r="AL1174" s="16" t="str">
        <f t="shared" si="75"/>
        <v/>
      </c>
    </row>
    <row r="1175" spans="1:38" x14ac:dyDescent="0.25">
      <c r="A1175" s="16" t="s">
        <v>498</v>
      </c>
      <c r="B1175" s="16" t="s">
        <v>26</v>
      </c>
      <c r="C1175" s="16" t="s">
        <v>48</v>
      </c>
      <c r="D1175" s="16" t="s">
        <v>349</v>
      </c>
      <c r="E1175" s="16" t="s">
        <v>3691</v>
      </c>
      <c r="F1175" s="16" t="s">
        <v>43</v>
      </c>
      <c r="G1175" s="16" t="s">
        <v>486</v>
      </c>
      <c r="H1175" s="16" t="s">
        <v>110</v>
      </c>
      <c r="I1175" s="16" t="s">
        <v>35</v>
      </c>
      <c r="J1175" s="16" t="s">
        <v>95</v>
      </c>
      <c r="M1175" s="16" t="s">
        <v>37</v>
      </c>
      <c r="N1175" s="7">
        <v>45335</v>
      </c>
      <c r="O1175" s="9">
        <v>45335</v>
      </c>
      <c r="P1175" t="s">
        <v>3115</v>
      </c>
      <c r="Q1175">
        <v>1</v>
      </c>
      <c r="R1175">
        <v>38</v>
      </c>
      <c r="S1175">
        <v>5</v>
      </c>
      <c r="T1175" t="s">
        <v>3046</v>
      </c>
      <c r="U1175">
        <v>159</v>
      </c>
      <c r="V1175">
        <v>17</v>
      </c>
      <c r="W1175">
        <v>64</v>
      </c>
      <c r="X1175">
        <v>13</v>
      </c>
      <c r="Y1175">
        <v>918</v>
      </c>
      <c r="Z1175">
        <v>20</v>
      </c>
      <c r="AA1175">
        <v>8</v>
      </c>
      <c r="AD1175">
        <v>42</v>
      </c>
      <c r="AE1175">
        <v>1174</v>
      </c>
      <c r="AF1175" s="16" t="s">
        <v>3143</v>
      </c>
      <c r="AG1175" s="16"/>
      <c r="AH1175" s="16"/>
      <c r="AI1175" s="16" t="str">
        <f t="shared" si="72"/>
        <v>(159,5,17,64,13,918,8, null, 42, 'Leaders League 2023 Latin America',2025, '2024-02-13','2024-02-13','".Carbon::now()."','".Carbon::now()."'),</v>
      </c>
      <c r="AJ1175" s="16" t="str">
        <f t="shared" si="73"/>
        <v>('".DB::select("SELECT id_status FROM `status` WHERE `element_type` = 'task' AND status_type = 'client' AND name ='PRE-FORECAST'")[0]-&gt;id_status."',1174,1),</v>
      </c>
      <c r="AK1175" s="16" t="str">
        <f t="shared" si="74"/>
        <v/>
      </c>
      <c r="AL1175" s="16" t="str">
        <f t="shared" si="75"/>
        <v/>
      </c>
    </row>
    <row r="1176" spans="1:38" x14ac:dyDescent="0.25">
      <c r="A1176" s="16" t="s">
        <v>498</v>
      </c>
      <c r="B1176" s="16" t="s">
        <v>26</v>
      </c>
      <c r="C1176" s="16" t="s">
        <v>48</v>
      </c>
      <c r="D1176" s="16" t="s">
        <v>349</v>
      </c>
      <c r="E1176" s="16" t="s">
        <v>3691</v>
      </c>
      <c r="F1176" s="16" t="s">
        <v>43</v>
      </c>
      <c r="G1176" s="16" t="s">
        <v>486</v>
      </c>
      <c r="H1176" s="16" t="s">
        <v>502</v>
      </c>
      <c r="I1176" s="16" t="s">
        <v>35</v>
      </c>
      <c r="J1176" s="16" t="s">
        <v>95</v>
      </c>
      <c r="M1176" s="16" t="s">
        <v>37</v>
      </c>
      <c r="N1176" s="7">
        <v>45335</v>
      </c>
      <c r="O1176" s="9">
        <v>45335</v>
      </c>
      <c r="P1176" t="s">
        <v>3115</v>
      </c>
      <c r="Q1176">
        <v>1</v>
      </c>
      <c r="R1176">
        <v>38</v>
      </c>
      <c r="S1176">
        <v>5</v>
      </c>
      <c r="T1176" t="s">
        <v>3046</v>
      </c>
      <c r="U1176">
        <v>159</v>
      </c>
      <c r="V1176">
        <v>17</v>
      </c>
      <c r="W1176">
        <v>64</v>
      </c>
      <c r="X1176">
        <v>13</v>
      </c>
      <c r="Y1176">
        <v>919</v>
      </c>
      <c r="Z1176">
        <v>20</v>
      </c>
      <c r="AA1176">
        <v>8</v>
      </c>
      <c r="AD1176">
        <v>42</v>
      </c>
      <c r="AE1176">
        <v>1175</v>
      </c>
      <c r="AF1176" s="16" t="s">
        <v>3143</v>
      </c>
      <c r="AG1176" s="16"/>
      <c r="AH1176" s="16"/>
      <c r="AI1176" s="16" t="str">
        <f t="shared" si="72"/>
        <v>(159,5,17,64,13,919,8, null, 42, 'Leaders League 2023 Latin America',2025, '2024-02-13','2024-02-13','".Carbon::now()."','".Carbon::now()."'),</v>
      </c>
      <c r="AJ1176" s="16" t="str">
        <f t="shared" si="73"/>
        <v>('".DB::select("SELECT id_status FROM `status` WHERE `element_type` = 'task' AND status_type = 'client' AND name ='PRE-FORECAST'")[0]-&gt;id_status."',1175,1),</v>
      </c>
      <c r="AK1176" s="16" t="str">
        <f t="shared" si="74"/>
        <v/>
      </c>
      <c r="AL1176" s="16" t="str">
        <f t="shared" si="75"/>
        <v/>
      </c>
    </row>
    <row r="1177" spans="1:38" x14ac:dyDescent="0.25">
      <c r="A1177" s="16" t="s">
        <v>498</v>
      </c>
      <c r="B1177" s="16" t="s">
        <v>26</v>
      </c>
      <c r="C1177" s="16" t="s">
        <v>48</v>
      </c>
      <c r="D1177" s="16" t="s">
        <v>349</v>
      </c>
      <c r="E1177" s="16" t="s">
        <v>3691</v>
      </c>
      <c r="F1177" s="16" t="s">
        <v>43</v>
      </c>
      <c r="G1177" s="16" t="s">
        <v>486</v>
      </c>
      <c r="H1177" s="16" t="s">
        <v>453</v>
      </c>
      <c r="I1177" s="16" t="s">
        <v>35</v>
      </c>
      <c r="J1177" s="16" t="s">
        <v>95</v>
      </c>
      <c r="M1177" s="16" t="s">
        <v>37</v>
      </c>
      <c r="N1177" s="7">
        <v>45335</v>
      </c>
      <c r="O1177" s="9">
        <v>45335</v>
      </c>
      <c r="P1177" t="s">
        <v>3115</v>
      </c>
      <c r="Q1177">
        <v>1</v>
      </c>
      <c r="R1177">
        <v>38</v>
      </c>
      <c r="S1177">
        <v>5</v>
      </c>
      <c r="T1177" t="s">
        <v>3046</v>
      </c>
      <c r="U1177">
        <v>159</v>
      </c>
      <c r="V1177">
        <v>17</v>
      </c>
      <c r="W1177">
        <v>64</v>
      </c>
      <c r="X1177">
        <v>13</v>
      </c>
      <c r="Y1177">
        <v>920</v>
      </c>
      <c r="Z1177">
        <v>20</v>
      </c>
      <c r="AA1177">
        <v>8</v>
      </c>
      <c r="AD1177">
        <v>42</v>
      </c>
      <c r="AE1177">
        <v>1176</v>
      </c>
      <c r="AF1177" s="16" t="s">
        <v>3143</v>
      </c>
      <c r="AG1177" s="16"/>
      <c r="AH1177" s="16"/>
      <c r="AI1177" s="16" t="str">
        <f t="shared" si="72"/>
        <v>(159,5,17,64,13,920,8, null, 42, 'Leaders League 2023 Latin America',2025, '2024-02-13','2024-02-13','".Carbon::now()."','".Carbon::now()."'),</v>
      </c>
      <c r="AJ1177" s="16" t="str">
        <f t="shared" si="73"/>
        <v>('".DB::select("SELECT id_status FROM `status` WHERE `element_type` = 'task' AND status_type = 'client' AND name ='PRE-FORECAST'")[0]-&gt;id_status."',1176,1),</v>
      </c>
      <c r="AK1177" s="16" t="str">
        <f t="shared" si="74"/>
        <v/>
      </c>
      <c r="AL1177" s="16" t="str">
        <f t="shared" si="75"/>
        <v/>
      </c>
    </row>
    <row r="1178" spans="1:38" x14ac:dyDescent="0.25">
      <c r="A1178" s="16" t="s">
        <v>498</v>
      </c>
      <c r="B1178" s="16" t="s">
        <v>26</v>
      </c>
      <c r="C1178" s="16" t="s">
        <v>503</v>
      </c>
      <c r="D1178" s="16" t="s">
        <v>349</v>
      </c>
      <c r="E1178" s="16" t="s">
        <v>1101</v>
      </c>
      <c r="F1178" s="16" t="s">
        <v>43</v>
      </c>
      <c r="G1178" s="16" t="s">
        <v>486</v>
      </c>
      <c r="H1178" s="16" t="s">
        <v>87</v>
      </c>
      <c r="I1178" s="16" t="s">
        <v>35</v>
      </c>
      <c r="J1178" s="16" t="s">
        <v>95</v>
      </c>
      <c r="M1178" s="16" t="s">
        <v>37</v>
      </c>
      <c r="N1178" s="7">
        <v>45607</v>
      </c>
      <c r="O1178" s="9">
        <v>45607</v>
      </c>
      <c r="P1178" t="s">
        <v>5055</v>
      </c>
      <c r="Q1178">
        <v>1</v>
      </c>
      <c r="R1178">
        <v>38</v>
      </c>
      <c r="S1178">
        <v>5</v>
      </c>
      <c r="T1178" t="s">
        <v>3046</v>
      </c>
      <c r="U1178">
        <v>159</v>
      </c>
      <c r="V1178">
        <v>15</v>
      </c>
      <c r="W1178">
        <v>62</v>
      </c>
      <c r="X1178">
        <v>13</v>
      </c>
      <c r="Y1178">
        <v>906</v>
      </c>
      <c r="Z1178">
        <v>20</v>
      </c>
      <c r="AA1178">
        <v>8</v>
      </c>
      <c r="AD1178">
        <v>42</v>
      </c>
      <c r="AE1178">
        <v>1177</v>
      </c>
      <c r="AF1178" s="16" t="s">
        <v>3143</v>
      </c>
      <c r="AG1178" s="16"/>
      <c r="AH1178" s="16"/>
      <c r="AI1178" s="16" t="str">
        <f t="shared" si="72"/>
        <v>(159,5,15,62,13,906,8, null, 42, 'LL250 2025 Latin America',2025, '2024-11-11','2024-11-11','".Carbon::now()."','".Carbon::now()."'),</v>
      </c>
      <c r="AJ1178" s="16" t="str">
        <f t="shared" si="73"/>
        <v>('".DB::select("SELECT id_status FROM `status` WHERE `element_type` = 'task' AND status_type = 'client' AND name ='PRE-FORECAST'")[0]-&gt;id_status."',1177,1),</v>
      </c>
      <c r="AK1178" s="16" t="str">
        <f t="shared" si="74"/>
        <v/>
      </c>
      <c r="AL1178" s="16" t="str">
        <f t="shared" si="75"/>
        <v/>
      </c>
    </row>
    <row r="1179" spans="1:38" x14ac:dyDescent="0.25">
      <c r="A1179" s="16" t="s">
        <v>498</v>
      </c>
      <c r="B1179" s="16" t="s">
        <v>26</v>
      </c>
      <c r="C1179" s="16" t="s">
        <v>85</v>
      </c>
      <c r="D1179" s="16" t="s">
        <v>349</v>
      </c>
      <c r="E1179" s="16" t="s">
        <v>505</v>
      </c>
      <c r="F1179" s="16" t="s">
        <v>43</v>
      </c>
      <c r="G1179" s="16" t="s">
        <v>486</v>
      </c>
      <c r="H1179" s="16" t="s">
        <v>506</v>
      </c>
      <c r="I1179" s="16" t="s">
        <v>35</v>
      </c>
      <c r="J1179" s="16" t="s">
        <v>95</v>
      </c>
      <c r="M1179" s="16" t="s">
        <v>37</v>
      </c>
      <c r="N1179" s="7">
        <v>45391</v>
      </c>
      <c r="O1179" s="9">
        <v>45391</v>
      </c>
      <c r="P1179" t="s">
        <v>5056</v>
      </c>
      <c r="Q1179">
        <v>1</v>
      </c>
      <c r="R1179">
        <v>38</v>
      </c>
      <c r="S1179">
        <v>5</v>
      </c>
      <c r="T1179" t="s">
        <v>3046</v>
      </c>
      <c r="U1179">
        <v>159</v>
      </c>
      <c r="V1179">
        <v>22</v>
      </c>
      <c r="W1179">
        <v>70</v>
      </c>
      <c r="X1179">
        <v>13</v>
      </c>
      <c r="Y1179">
        <v>931</v>
      </c>
      <c r="Z1179">
        <v>20</v>
      </c>
      <c r="AA1179">
        <v>8</v>
      </c>
      <c r="AD1179">
        <v>42</v>
      </c>
      <c r="AE1179">
        <v>1178</v>
      </c>
      <c r="AF1179" s="16" t="s">
        <v>3143</v>
      </c>
      <c r="AG1179" s="16"/>
      <c r="AH1179" s="16"/>
      <c r="AI1179" s="16" t="str">
        <f t="shared" si="72"/>
        <v>(159,5,22,70,13,931,8, null, 42, 'WTR 1000 Latin America',2025, '2024-04-09','2024-04-09','".Carbon::now()."','".Carbon::now()."'),</v>
      </c>
      <c r="AJ1179" s="16" t="str">
        <f t="shared" si="73"/>
        <v>('".DB::select("SELECT id_status FROM `status` WHERE `element_type` = 'task' AND status_type = 'client' AND name ='PRE-FORECAST'")[0]-&gt;id_status."',1178,1),</v>
      </c>
      <c r="AK1179" s="16" t="str">
        <f t="shared" si="74"/>
        <v/>
      </c>
      <c r="AL1179" s="16" t="str">
        <f t="shared" si="75"/>
        <v/>
      </c>
    </row>
    <row r="1180" spans="1:38" x14ac:dyDescent="0.25">
      <c r="A1180" s="16" t="s">
        <v>507</v>
      </c>
      <c r="B1180" s="16" t="s">
        <v>3139</v>
      </c>
      <c r="C1180" s="16" t="s">
        <v>27</v>
      </c>
      <c r="D1180" s="16" t="s">
        <v>28</v>
      </c>
      <c r="E1180" s="16" t="s">
        <v>46</v>
      </c>
      <c r="F1180" s="16" t="s">
        <v>43</v>
      </c>
      <c r="G1180" s="16" t="s">
        <v>299</v>
      </c>
      <c r="H1180" s="16" t="s">
        <v>652</v>
      </c>
      <c r="I1180" s="16" t="s">
        <v>35</v>
      </c>
      <c r="J1180" s="16" t="s">
        <v>36</v>
      </c>
      <c r="M1180" s="16" t="s">
        <v>37</v>
      </c>
      <c r="N1180" s="7">
        <v>44967</v>
      </c>
      <c r="O1180" s="9">
        <v>44967</v>
      </c>
      <c r="P1180" t="s">
        <v>1197</v>
      </c>
      <c r="Q1180">
        <v>1</v>
      </c>
      <c r="R1180">
        <v>39</v>
      </c>
      <c r="S1180">
        <v>1</v>
      </c>
      <c r="T1180" t="s">
        <v>3089</v>
      </c>
      <c r="U1180">
        <v>263</v>
      </c>
      <c r="V1180">
        <v>14</v>
      </c>
      <c r="W1180">
        <v>59</v>
      </c>
      <c r="X1180">
        <v>67</v>
      </c>
      <c r="Y1180">
        <v>726</v>
      </c>
      <c r="Z1180">
        <v>20</v>
      </c>
      <c r="AA1180">
        <v>19</v>
      </c>
      <c r="AD1180">
        <v>42</v>
      </c>
      <c r="AE1180">
        <v>1179</v>
      </c>
      <c r="AF1180" s="16" t="s">
        <v>39</v>
      </c>
      <c r="AG1180" s="16"/>
      <c r="AH1180" s="16"/>
      <c r="AI1180" s="16" t="str">
        <f t="shared" si="72"/>
        <v>(263,1,14,59,67,726,19, null, 42, 'L500 2024 Latin America',2024, '2023-02-10','2023-02-10','".Carbon::now()."','".Carbon::now()."'),</v>
      </c>
      <c r="AJ1180" s="16" t="str">
        <f t="shared" si="73"/>
        <v>('".DB::select("SELECT id_status FROM `status` WHERE `element_type` = 'task' AND status_type = 'client' AND name ='CONFIRMED'")[0]-&gt;id_status."',1179,1),</v>
      </c>
      <c r="AK1180" s="16" t="str">
        <f t="shared" si="74"/>
        <v/>
      </c>
      <c r="AL1180" s="16" t="str">
        <f t="shared" si="75"/>
        <v/>
      </c>
    </row>
    <row r="1181" spans="1:38" x14ac:dyDescent="0.25">
      <c r="A1181" s="16" t="s">
        <v>507</v>
      </c>
      <c r="B1181" s="16" t="s">
        <v>26</v>
      </c>
      <c r="C1181" s="16" t="s">
        <v>85</v>
      </c>
      <c r="D1181" s="16" t="s">
        <v>28</v>
      </c>
      <c r="E1181" s="16" t="s">
        <v>508</v>
      </c>
      <c r="F1181" s="16" t="s">
        <v>43</v>
      </c>
      <c r="G1181" s="16" t="s">
        <v>299</v>
      </c>
      <c r="H1181" s="16" t="s">
        <v>87</v>
      </c>
      <c r="I1181" s="16" t="s">
        <v>35</v>
      </c>
      <c r="J1181" s="16" t="s">
        <v>36</v>
      </c>
      <c r="M1181" s="16" t="s">
        <v>37</v>
      </c>
      <c r="N1181" s="7">
        <v>45027</v>
      </c>
      <c r="O1181" s="9">
        <v>45026</v>
      </c>
      <c r="P1181" t="s">
        <v>3106</v>
      </c>
      <c r="Q1181">
        <v>1</v>
      </c>
      <c r="R1181">
        <v>39</v>
      </c>
      <c r="S1181">
        <v>1</v>
      </c>
      <c r="T1181" t="s">
        <v>3089</v>
      </c>
      <c r="U1181">
        <v>263</v>
      </c>
      <c r="V1181">
        <v>22</v>
      </c>
      <c r="W1181">
        <v>70</v>
      </c>
      <c r="X1181">
        <v>67</v>
      </c>
      <c r="Y1181">
        <v>930</v>
      </c>
      <c r="Z1181">
        <v>20</v>
      </c>
      <c r="AA1181">
        <v>19</v>
      </c>
      <c r="AD1181">
        <v>42</v>
      </c>
      <c r="AE1181">
        <v>1180</v>
      </c>
      <c r="AF1181" s="16" t="s">
        <v>39</v>
      </c>
      <c r="AG1181" s="16"/>
      <c r="AH1181" s="16"/>
      <c r="AI1181" s="16" t="str">
        <f t="shared" si="72"/>
        <v>(263,1,22,70,67,930,19, null, 42, 'WTR1000 2022 Latin America',2024, '2023-04-10','2023-04-10','".Carbon::now()."','".Carbon::now()."'),</v>
      </c>
      <c r="AJ1181" s="16" t="str">
        <f t="shared" si="73"/>
        <v>('".DB::select("SELECT id_status FROM `status` WHERE `element_type` = 'task' AND status_type = 'client' AND name ='CONFIRMED'")[0]-&gt;id_status."',1180,1),</v>
      </c>
      <c r="AK1181" s="16" t="str">
        <f t="shared" si="74"/>
        <v/>
      </c>
      <c r="AL1181" s="16" t="str">
        <f t="shared" si="75"/>
        <v/>
      </c>
    </row>
    <row r="1182" spans="1:38" x14ac:dyDescent="0.25">
      <c r="A1182" s="16" t="s">
        <v>507</v>
      </c>
      <c r="B1182" s="16" t="s">
        <v>3139</v>
      </c>
      <c r="C1182" s="16" t="s">
        <v>27</v>
      </c>
      <c r="D1182" s="16" t="s">
        <v>349</v>
      </c>
      <c r="E1182" s="16" t="s">
        <v>1030</v>
      </c>
      <c r="F1182" s="16" t="s">
        <v>43</v>
      </c>
      <c r="G1182" s="16" t="s">
        <v>299</v>
      </c>
      <c r="H1182" s="16" t="s">
        <v>652</v>
      </c>
      <c r="I1182" s="16" t="s">
        <v>35</v>
      </c>
      <c r="J1182" s="16" t="s">
        <v>36</v>
      </c>
      <c r="M1182" s="16" t="s">
        <v>37</v>
      </c>
      <c r="N1182" s="7">
        <v>44967</v>
      </c>
      <c r="O1182" s="9">
        <v>45332</v>
      </c>
      <c r="P1182" t="s">
        <v>1245</v>
      </c>
      <c r="Q1182">
        <v>1</v>
      </c>
      <c r="R1182">
        <v>39</v>
      </c>
      <c r="S1182">
        <v>1</v>
      </c>
      <c r="T1182" t="s">
        <v>3098</v>
      </c>
      <c r="U1182">
        <v>275</v>
      </c>
      <c r="V1182">
        <v>14</v>
      </c>
      <c r="W1182">
        <v>59</v>
      </c>
      <c r="X1182">
        <v>67</v>
      </c>
      <c r="Y1182">
        <v>726</v>
      </c>
      <c r="Z1182">
        <v>20</v>
      </c>
      <c r="AA1182">
        <v>19</v>
      </c>
      <c r="AD1182">
        <v>42</v>
      </c>
      <c r="AE1182">
        <v>1181</v>
      </c>
      <c r="AF1182" s="16" t="s">
        <v>212</v>
      </c>
      <c r="AG1182" s="16"/>
      <c r="AH1182" s="16"/>
      <c r="AI1182" s="16" t="str">
        <f t="shared" si="72"/>
        <v>(275,1,14,59,67,726,19, null, 42, 'L500 2025 Latin America',2025, '2024-02-10','2024-02-10','".Carbon::now()."','".Carbon::now()."'),</v>
      </c>
      <c r="AJ1182" s="16" t="str">
        <f t="shared" si="73"/>
        <v>('".DB::select("SELECT id_status FROM `status` WHERE `element_type` = 'task' AND status_type = 'client' AND name ='FORECASTED'")[0]-&gt;id_status."',1181,1),</v>
      </c>
      <c r="AK1182" s="16" t="str">
        <f t="shared" si="74"/>
        <v/>
      </c>
      <c r="AL1182" s="16" t="str">
        <f t="shared" si="75"/>
        <v/>
      </c>
    </row>
    <row r="1183" spans="1:38" x14ac:dyDescent="0.25">
      <c r="A1183" s="16" t="s">
        <v>507</v>
      </c>
      <c r="B1183" s="16" t="s">
        <v>26</v>
      </c>
      <c r="C1183" s="16" t="s">
        <v>85</v>
      </c>
      <c r="D1183" s="16" t="s">
        <v>349</v>
      </c>
      <c r="E1183" s="16" t="s">
        <v>508</v>
      </c>
      <c r="F1183" s="16" t="s">
        <v>43</v>
      </c>
      <c r="G1183" s="16" t="s">
        <v>299</v>
      </c>
      <c r="H1183" s="16" t="s">
        <v>87</v>
      </c>
      <c r="I1183" s="16" t="s">
        <v>35</v>
      </c>
      <c r="J1183" s="16" t="s">
        <v>36</v>
      </c>
      <c r="M1183" s="16" t="s">
        <v>37</v>
      </c>
      <c r="N1183" s="7">
        <v>45027</v>
      </c>
      <c r="O1183" s="9">
        <v>45392</v>
      </c>
      <c r="P1183" t="s">
        <v>3122</v>
      </c>
      <c r="Q1183">
        <v>1</v>
      </c>
      <c r="R1183">
        <v>39</v>
      </c>
      <c r="S1183">
        <v>1</v>
      </c>
      <c r="T1183" t="s">
        <v>3098</v>
      </c>
      <c r="U1183">
        <v>275</v>
      </c>
      <c r="V1183">
        <v>22</v>
      </c>
      <c r="W1183">
        <v>70</v>
      </c>
      <c r="X1183">
        <v>67</v>
      </c>
      <c r="Y1183">
        <v>930</v>
      </c>
      <c r="Z1183">
        <v>20</v>
      </c>
      <c r="AA1183">
        <v>19</v>
      </c>
      <c r="AD1183">
        <v>42</v>
      </c>
      <c r="AE1183">
        <v>1182</v>
      </c>
      <c r="AF1183" s="16" t="s">
        <v>212</v>
      </c>
      <c r="AG1183" s="16"/>
      <c r="AH1183" s="16"/>
      <c r="AI1183" s="16" t="str">
        <f t="shared" si="72"/>
        <v>(275,1,22,70,67,930,19, null, 42, 'WTR1000 2022 Latin America',2025, '2024-04-10','2024-04-10','".Carbon::now()."','".Carbon::now()."'),</v>
      </c>
      <c r="AJ1183" s="16" t="str">
        <f t="shared" si="73"/>
        <v>('".DB::select("SELECT id_status FROM `status` WHERE `element_type` = 'task' AND status_type = 'client' AND name ='FORECASTED'")[0]-&gt;id_status."',1182,1),</v>
      </c>
      <c r="AK1183" s="16" t="str">
        <f t="shared" si="74"/>
        <v/>
      </c>
      <c r="AL1183" s="16" t="str">
        <f t="shared" si="75"/>
        <v/>
      </c>
    </row>
    <row r="1184" spans="1:38" x14ac:dyDescent="0.25">
      <c r="A1184" s="16" t="s">
        <v>509</v>
      </c>
      <c r="B1184" s="16" t="s">
        <v>26</v>
      </c>
      <c r="C1184" s="16" t="s">
        <v>41</v>
      </c>
      <c r="D1184" s="16" t="s">
        <v>28</v>
      </c>
      <c r="E1184" s="16" t="s">
        <v>42</v>
      </c>
      <c r="F1184" s="16" t="s">
        <v>70</v>
      </c>
      <c r="G1184" s="16" t="s">
        <v>510</v>
      </c>
      <c r="H1184" s="16" t="s">
        <v>511</v>
      </c>
      <c r="I1184" s="16" t="s">
        <v>35</v>
      </c>
      <c r="J1184" s="16" t="s">
        <v>35</v>
      </c>
      <c r="M1184" s="16" t="s">
        <v>37</v>
      </c>
      <c r="N1184" s="7">
        <v>45110</v>
      </c>
      <c r="O1184" s="9">
        <v>45110</v>
      </c>
      <c r="P1184" t="s">
        <v>1239</v>
      </c>
      <c r="Q1184">
        <v>1</v>
      </c>
      <c r="R1184">
        <v>40</v>
      </c>
      <c r="S1184">
        <v>5</v>
      </c>
      <c r="T1184" t="s">
        <v>3008</v>
      </c>
      <c r="U1184">
        <v>117</v>
      </c>
      <c r="V1184">
        <v>2</v>
      </c>
      <c r="W1184">
        <v>14</v>
      </c>
      <c r="X1184">
        <v>88</v>
      </c>
      <c r="Y1184">
        <v>195</v>
      </c>
      <c r="Z1184">
        <v>20</v>
      </c>
      <c r="AA1184">
        <v>20</v>
      </c>
      <c r="AD1184">
        <v>42</v>
      </c>
      <c r="AE1184">
        <v>1183</v>
      </c>
      <c r="AF1184" s="16" t="s">
        <v>39</v>
      </c>
      <c r="AG1184" s="16"/>
      <c r="AH1184" s="16"/>
      <c r="AI1184" s="16" t="str">
        <f t="shared" si="72"/>
        <v>(117,5,2,14,88,195,20, null, 42, 'Chambers 2024 Latin America',2024, '2023-07-03','2023-07-03','".Carbon::now()."','".Carbon::now()."'),</v>
      </c>
      <c r="AJ1184" s="16" t="str">
        <f t="shared" si="73"/>
        <v>('".DB::select("SELECT id_status FROM `status` WHERE `element_type` = 'task' AND status_type = 'client' AND name ='CONFIRMED'")[0]-&gt;id_status."',1183,1),</v>
      </c>
      <c r="AK1184" s="16" t="str">
        <f t="shared" si="74"/>
        <v/>
      </c>
      <c r="AL1184" s="16" t="str">
        <f t="shared" si="75"/>
        <v/>
      </c>
    </row>
    <row r="1185" spans="1:38" x14ac:dyDescent="0.25">
      <c r="A1185" s="16" t="s">
        <v>509</v>
      </c>
      <c r="B1185" s="16" t="s">
        <v>26</v>
      </c>
      <c r="C1185" s="16" t="s">
        <v>41</v>
      </c>
      <c r="D1185" s="16" t="s">
        <v>28</v>
      </c>
      <c r="E1185" s="16" t="s">
        <v>42</v>
      </c>
      <c r="F1185" s="16" t="s">
        <v>43</v>
      </c>
      <c r="G1185" s="16" t="s">
        <v>510</v>
      </c>
      <c r="H1185" s="16" t="s">
        <v>53</v>
      </c>
      <c r="I1185" s="16" t="s">
        <v>35</v>
      </c>
      <c r="J1185" s="16" t="s">
        <v>35</v>
      </c>
      <c r="M1185" s="16" t="s">
        <v>37</v>
      </c>
      <c r="N1185" s="7">
        <v>44992</v>
      </c>
      <c r="O1185" s="9">
        <v>44992</v>
      </c>
      <c r="P1185" t="s">
        <v>1186</v>
      </c>
      <c r="Q1185">
        <v>1</v>
      </c>
      <c r="R1185">
        <v>40</v>
      </c>
      <c r="S1185">
        <v>5</v>
      </c>
      <c r="T1185" t="s">
        <v>3008</v>
      </c>
      <c r="U1185">
        <v>117</v>
      </c>
      <c r="V1185">
        <v>2</v>
      </c>
      <c r="W1185">
        <v>17</v>
      </c>
      <c r="X1185">
        <v>88</v>
      </c>
      <c r="Y1185">
        <v>20</v>
      </c>
      <c r="Z1185">
        <v>20</v>
      </c>
      <c r="AA1185">
        <v>20</v>
      </c>
      <c r="AD1185">
        <v>42</v>
      </c>
      <c r="AE1185">
        <v>1184</v>
      </c>
      <c r="AF1185" s="16" t="s">
        <v>39</v>
      </c>
      <c r="AG1185" s="16"/>
      <c r="AH1185" s="16"/>
      <c r="AI1185" s="16" t="str">
        <f t="shared" si="72"/>
        <v>(117,5,2,17,88,20,20, null, 42, 'Chambers 2024 Latin America',2024, '2023-03-07','2023-03-07','".Carbon::now()."','".Carbon::now()."'),</v>
      </c>
      <c r="AJ1185" s="16" t="str">
        <f t="shared" si="73"/>
        <v>('".DB::select("SELECT id_status FROM `status` WHERE `element_type` = 'task' AND status_type = 'client' AND name ='CONFIRMED'")[0]-&gt;id_status."',1184,1),</v>
      </c>
      <c r="AK1185" s="16" t="str">
        <f t="shared" si="74"/>
        <v/>
      </c>
      <c r="AL1185" s="16" t="str">
        <f t="shared" si="75"/>
        <v/>
      </c>
    </row>
    <row r="1186" spans="1:38" x14ac:dyDescent="0.25">
      <c r="A1186" s="16" t="s">
        <v>509</v>
      </c>
      <c r="B1186" s="16" t="s">
        <v>26</v>
      </c>
      <c r="C1186" s="16" t="s">
        <v>41</v>
      </c>
      <c r="D1186" s="16" t="s">
        <v>28</v>
      </c>
      <c r="E1186" s="16" t="s">
        <v>42</v>
      </c>
      <c r="F1186" s="16" t="s">
        <v>43</v>
      </c>
      <c r="G1186" s="16" t="s">
        <v>510</v>
      </c>
      <c r="H1186" s="16" t="s">
        <v>56</v>
      </c>
      <c r="I1186" s="16" t="s">
        <v>35</v>
      </c>
      <c r="J1186" s="16" t="s">
        <v>35</v>
      </c>
      <c r="M1186" s="16" t="s">
        <v>37</v>
      </c>
      <c r="N1186" s="7">
        <v>45110</v>
      </c>
      <c r="O1186" s="9">
        <v>44992</v>
      </c>
      <c r="P1186" t="s">
        <v>1186</v>
      </c>
      <c r="Q1186">
        <v>1</v>
      </c>
      <c r="R1186">
        <v>40</v>
      </c>
      <c r="S1186">
        <v>5</v>
      </c>
      <c r="T1186" t="s">
        <v>3008</v>
      </c>
      <c r="U1186">
        <v>117</v>
      </c>
      <c r="V1186">
        <v>2</v>
      </c>
      <c r="W1186">
        <v>17</v>
      </c>
      <c r="X1186">
        <v>88</v>
      </c>
      <c r="Y1186">
        <v>89</v>
      </c>
      <c r="Z1186">
        <v>20</v>
      </c>
      <c r="AA1186">
        <v>20</v>
      </c>
      <c r="AD1186">
        <v>42</v>
      </c>
      <c r="AE1186">
        <v>1185</v>
      </c>
      <c r="AF1186" s="16" t="s">
        <v>39</v>
      </c>
      <c r="AG1186" s="16"/>
      <c r="AH1186" s="16"/>
      <c r="AI1186" s="16" t="str">
        <f t="shared" si="72"/>
        <v>(117,5,2,17,88,89,20, null, 42, 'Chambers 2024 Latin America',2024, '2023-03-07','2023-03-07','".Carbon::now()."','".Carbon::now()."'),</v>
      </c>
      <c r="AJ1186" s="16" t="str">
        <f t="shared" si="73"/>
        <v>('".DB::select("SELECT id_status FROM `status` WHERE `element_type` = 'task' AND status_type = 'client' AND name ='CONFIRMED'")[0]-&gt;id_status."',1185,1),</v>
      </c>
      <c r="AK1186" s="16" t="str">
        <f t="shared" si="74"/>
        <v/>
      </c>
      <c r="AL1186" s="16" t="str">
        <f t="shared" si="75"/>
        <v/>
      </c>
    </row>
    <row r="1187" spans="1:38" x14ac:dyDescent="0.25">
      <c r="A1187" s="16" t="s">
        <v>509</v>
      </c>
      <c r="B1187" s="16" t="s">
        <v>3139</v>
      </c>
      <c r="C1187" s="16" t="s">
        <v>240</v>
      </c>
      <c r="D1187" s="16" t="s">
        <v>28</v>
      </c>
      <c r="E1187" s="16" t="s">
        <v>512</v>
      </c>
      <c r="F1187" s="16" t="s">
        <v>3688</v>
      </c>
      <c r="G1187" s="16" t="s">
        <v>510</v>
      </c>
      <c r="H1187" s="16" t="s">
        <v>513</v>
      </c>
      <c r="I1187" s="16" t="s">
        <v>35</v>
      </c>
      <c r="J1187" s="16" t="s">
        <v>35</v>
      </c>
      <c r="M1187" s="16" t="s">
        <v>37</v>
      </c>
      <c r="N1187" s="7">
        <v>44958</v>
      </c>
      <c r="O1187" s="9">
        <v>44958</v>
      </c>
      <c r="P1187" t="s">
        <v>1213</v>
      </c>
      <c r="Q1187">
        <v>1</v>
      </c>
      <c r="R1187">
        <v>40</v>
      </c>
      <c r="S1187">
        <v>5</v>
      </c>
      <c r="T1187" t="s">
        <v>3008</v>
      </c>
      <c r="U1187">
        <v>117</v>
      </c>
      <c r="V1187">
        <v>9</v>
      </c>
      <c r="W1187">
        <v>36</v>
      </c>
      <c r="X1187">
        <v>88</v>
      </c>
      <c r="Y1187">
        <v>434</v>
      </c>
      <c r="Z1187">
        <v>20</v>
      </c>
      <c r="AA1187">
        <v>20</v>
      </c>
      <c r="AD1187">
        <v>42</v>
      </c>
      <c r="AE1187">
        <v>1186</v>
      </c>
      <c r="AF1187" s="16" t="s">
        <v>39</v>
      </c>
      <c r="AG1187" s="16"/>
      <c r="AH1187" s="16"/>
      <c r="AI1187" s="16" t="str">
        <f t="shared" si="72"/>
        <v>(117,5,9,36,88,434,20, null, 42, 'IFLR 2024 Latin America',2024, '2023-02-01','2023-02-01','".Carbon::now()."','".Carbon::now()."'),</v>
      </c>
      <c r="AJ1187" s="16" t="str">
        <f t="shared" si="73"/>
        <v>('".DB::select("SELECT id_status FROM `status` WHERE `element_type` = 'task' AND status_type = 'client' AND name ='CONFIRMED'")[0]-&gt;id_status."',1186,1),</v>
      </c>
      <c r="AK1187" s="16" t="str">
        <f t="shared" si="74"/>
        <v/>
      </c>
      <c r="AL1187" s="16" t="str">
        <f t="shared" si="75"/>
        <v/>
      </c>
    </row>
    <row r="1188" spans="1:38" x14ac:dyDescent="0.25">
      <c r="A1188" s="16" t="s">
        <v>509</v>
      </c>
      <c r="B1188" s="16" t="s">
        <v>3139</v>
      </c>
      <c r="C1188" s="16" t="s">
        <v>27</v>
      </c>
      <c r="D1188" s="16" t="s">
        <v>28</v>
      </c>
      <c r="E1188" s="16" t="s">
        <v>46</v>
      </c>
      <c r="F1188" s="16" t="s">
        <v>43</v>
      </c>
      <c r="G1188" s="16" t="s">
        <v>510</v>
      </c>
      <c r="H1188" s="16" t="s">
        <v>205</v>
      </c>
      <c r="I1188" s="16" t="s">
        <v>35</v>
      </c>
      <c r="J1188" s="16" t="s">
        <v>35</v>
      </c>
      <c r="M1188" s="16" t="s">
        <v>37</v>
      </c>
      <c r="N1188" s="7">
        <v>44967</v>
      </c>
      <c r="O1188" s="9">
        <v>44967</v>
      </c>
      <c r="P1188" t="s">
        <v>1197</v>
      </c>
      <c r="Q1188">
        <v>1</v>
      </c>
      <c r="R1188">
        <v>40</v>
      </c>
      <c r="S1188">
        <v>5</v>
      </c>
      <c r="T1188" t="s">
        <v>3008</v>
      </c>
      <c r="U1188">
        <v>117</v>
      </c>
      <c r="V1188">
        <v>14</v>
      </c>
      <c r="W1188">
        <v>59</v>
      </c>
      <c r="X1188">
        <v>88</v>
      </c>
      <c r="Y1188">
        <v>508</v>
      </c>
      <c r="Z1188">
        <v>20</v>
      </c>
      <c r="AA1188">
        <v>20</v>
      </c>
      <c r="AD1188">
        <v>42</v>
      </c>
      <c r="AE1188">
        <v>1187</v>
      </c>
      <c r="AF1188" s="16" t="s">
        <v>39</v>
      </c>
      <c r="AG1188" s="16"/>
      <c r="AH1188" s="16"/>
      <c r="AI1188" s="16" t="str">
        <f t="shared" si="72"/>
        <v>(117,5,14,59,88,508,20, null, 42, 'L500 2024 Latin America',2024, '2023-02-10','2023-02-10','".Carbon::now()."','".Carbon::now()."'),</v>
      </c>
      <c r="AJ1188" s="16" t="str">
        <f t="shared" si="73"/>
        <v>('".DB::select("SELECT id_status FROM `status` WHERE `element_type` = 'task' AND status_type = 'client' AND name ='CONFIRMED'")[0]-&gt;id_status."',1187,1),</v>
      </c>
      <c r="AK1188" s="16" t="str">
        <f t="shared" si="74"/>
        <v/>
      </c>
      <c r="AL1188" s="16" t="str">
        <f t="shared" si="75"/>
        <v/>
      </c>
    </row>
    <row r="1189" spans="1:38" x14ac:dyDescent="0.25">
      <c r="A1189" s="16" t="s">
        <v>509</v>
      </c>
      <c r="B1189" s="16" t="s">
        <v>3139</v>
      </c>
      <c r="C1189" s="16" t="s">
        <v>27</v>
      </c>
      <c r="D1189" s="16" t="s">
        <v>28</v>
      </c>
      <c r="E1189" s="16" t="s">
        <v>46</v>
      </c>
      <c r="F1189" s="16" t="s">
        <v>43</v>
      </c>
      <c r="G1189" s="16" t="s">
        <v>510</v>
      </c>
      <c r="H1189" s="16" t="s">
        <v>197</v>
      </c>
      <c r="I1189" s="16" t="s">
        <v>35</v>
      </c>
      <c r="J1189" s="16" t="s">
        <v>35</v>
      </c>
      <c r="M1189" s="16" t="s">
        <v>37</v>
      </c>
      <c r="N1189" s="7">
        <v>44967</v>
      </c>
      <c r="O1189" s="9">
        <v>44967</v>
      </c>
      <c r="P1189" t="s">
        <v>1197</v>
      </c>
      <c r="Q1189">
        <v>1</v>
      </c>
      <c r="R1189">
        <v>40</v>
      </c>
      <c r="S1189">
        <v>5</v>
      </c>
      <c r="T1189" t="s">
        <v>3008</v>
      </c>
      <c r="U1189">
        <v>117</v>
      </c>
      <c r="V1189">
        <v>14</v>
      </c>
      <c r="W1189">
        <v>59</v>
      </c>
      <c r="X1189">
        <v>88</v>
      </c>
      <c r="Y1189">
        <v>573</v>
      </c>
      <c r="Z1189">
        <v>20</v>
      </c>
      <c r="AA1189">
        <v>20</v>
      </c>
      <c r="AD1189">
        <v>42</v>
      </c>
      <c r="AE1189">
        <v>1188</v>
      </c>
      <c r="AF1189" s="16" t="s">
        <v>39</v>
      </c>
      <c r="AG1189" s="16"/>
      <c r="AH1189" s="16"/>
      <c r="AI1189" s="16" t="str">
        <f t="shared" si="72"/>
        <v>(117,5,14,59,88,573,20, null, 42, 'L500 2024 Latin America',2024, '2023-02-10','2023-02-10','".Carbon::now()."','".Carbon::now()."'),</v>
      </c>
      <c r="AJ1189" s="16" t="str">
        <f t="shared" si="73"/>
        <v>('".DB::select("SELECT id_status FROM `status` WHERE `element_type` = 'task' AND status_type = 'client' AND name ='CONFIRMED'")[0]-&gt;id_status."',1188,1),</v>
      </c>
      <c r="AK1189" s="16" t="str">
        <f t="shared" si="74"/>
        <v/>
      </c>
      <c r="AL1189" s="16" t="str">
        <f t="shared" si="75"/>
        <v/>
      </c>
    </row>
    <row r="1190" spans="1:38" x14ac:dyDescent="0.25">
      <c r="A1190" s="16" t="s">
        <v>509</v>
      </c>
      <c r="B1190" s="16" t="s">
        <v>26</v>
      </c>
      <c r="C1190" s="16" t="s">
        <v>41</v>
      </c>
      <c r="D1190" s="16" t="s">
        <v>349</v>
      </c>
      <c r="E1190" s="16" t="s">
        <v>350</v>
      </c>
      <c r="F1190" s="16" t="s">
        <v>70</v>
      </c>
      <c r="G1190" s="16" t="s">
        <v>510</v>
      </c>
      <c r="H1190" s="16" t="s">
        <v>511</v>
      </c>
      <c r="I1190" s="16" t="s">
        <v>35</v>
      </c>
      <c r="J1190" s="16" t="s">
        <v>35</v>
      </c>
      <c r="M1190" s="16" t="s">
        <v>37</v>
      </c>
      <c r="N1190" s="7">
        <v>45110</v>
      </c>
      <c r="O1190" s="9">
        <v>45476</v>
      </c>
      <c r="P1190" t="s">
        <v>3123</v>
      </c>
      <c r="Q1190">
        <v>1</v>
      </c>
      <c r="R1190">
        <v>40</v>
      </c>
      <c r="S1190">
        <v>5</v>
      </c>
      <c r="T1190" t="s">
        <v>3070</v>
      </c>
      <c r="U1190">
        <v>224</v>
      </c>
      <c r="V1190">
        <v>2</v>
      </c>
      <c r="W1190">
        <v>14</v>
      </c>
      <c r="X1190">
        <v>88</v>
      </c>
      <c r="Y1190">
        <v>195</v>
      </c>
      <c r="Z1190">
        <v>20</v>
      </c>
      <c r="AA1190">
        <v>20</v>
      </c>
      <c r="AD1190">
        <v>42</v>
      </c>
      <c r="AE1190">
        <v>1189</v>
      </c>
      <c r="AF1190" s="16" t="s">
        <v>212</v>
      </c>
      <c r="AG1190" s="16"/>
      <c r="AH1190" s="16"/>
      <c r="AI1190" s="16" t="str">
        <f t="shared" si="72"/>
        <v>(224,5,2,14,88,195,20, null, 42, 'Chambers 2025 Latin America',2025, '2024-07-03','2024-07-03','".Carbon::now()."','".Carbon::now()."'),</v>
      </c>
      <c r="AJ1190" s="16" t="str">
        <f t="shared" si="73"/>
        <v>('".DB::select("SELECT id_status FROM `status` WHERE `element_type` = 'task' AND status_type = 'client' AND name ='FORECASTED'")[0]-&gt;id_status."',1189,1),</v>
      </c>
      <c r="AK1190" s="16" t="str">
        <f t="shared" si="74"/>
        <v/>
      </c>
      <c r="AL1190" s="16" t="str">
        <f t="shared" si="75"/>
        <v/>
      </c>
    </row>
    <row r="1191" spans="1:38" x14ac:dyDescent="0.25">
      <c r="A1191" s="16" t="s">
        <v>509</v>
      </c>
      <c r="B1191" s="16" t="s">
        <v>26</v>
      </c>
      <c r="C1191" s="16" t="s">
        <v>41</v>
      </c>
      <c r="D1191" s="16" t="s">
        <v>349</v>
      </c>
      <c r="E1191" s="16" t="s">
        <v>350</v>
      </c>
      <c r="F1191" s="16" t="s">
        <v>43</v>
      </c>
      <c r="G1191" s="16" t="s">
        <v>510</v>
      </c>
      <c r="H1191" s="16" t="s">
        <v>53</v>
      </c>
      <c r="I1191" s="16" t="s">
        <v>35</v>
      </c>
      <c r="J1191" s="16" t="s">
        <v>35</v>
      </c>
      <c r="M1191" s="16" t="s">
        <v>37</v>
      </c>
      <c r="N1191" s="7">
        <v>44992</v>
      </c>
      <c r="O1191" s="9">
        <v>45355</v>
      </c>
      <c r="P1191" t="s">
        <v>3116</v>
      </c>
      <c r="Q1191">
        <v>1</v>
      </c>
      <c r="R1191">
        <v>40</v>
      </c>
      <c r="S1191">
        <v>5</v>
      </c>
      <c r="T1191" t="s">
        <v>3070</v>
      </c>
      <c r="U1191">
        <v>224</v>
      </c>
      <c r="V1191">
        <v>2</v>
      </c>
      <c r="W1191">
        <v>17</v>
      </c>
      <c r="X1191">
        <v>88</v>
      </c>
      <c r="Y1191">
        <v>20</v>
      </c>
      <c r="Z1191">
        <v>20</v>
      </c>
      <c r="AA1191">
        <v>20</v>
      </c>
      <c r="AD1191">
        <v>42</v>
      </c>
      <c r="AE1191">
        <v>1190</v>
      </c>
      <c r="AF1191" s="16" t="s">
        <v>212</v>
      </c>
      <c r="AG1191" s="16"/>
      <c r="AH1191" s="16"/>
      <c r="AI1191" s="16" t="str">
        <f t="shared" si="72"/>
        <v>(224,5,2,17,88,20,20, null, 42, 'Chambers 2025 Latin America',2025, '2024-03-04','2024-03-04','".Carbon::now()."','".Carbon::now()."'),</v>
      </c>
      <c r="AJ1191" s="16" t="str">
        <f t="shared" si="73"/>
        <v>('".DB::select("SELECT id_status FROM `status` WHERE `element_type` = 'task' AND status_type = 'client' AND name ='FORECASTED'")[0]-&gt;id_status."',1190,1),</v>
      </c>
      <c r="AK1191" s="16" t="str">
        <f t="shared" si="74"/>
        <v/>
      </c>
      <c r="AL1191" s="16" t="str">
        <f t="shared" si="75"/>
        <v/>
      </c>
    </row>
    <row r="1192" spans="1:38" x14ac:dyDescent="0.25">
      <c r="A1192" s="16" t="s">
        <v>509</v>
      </c>
      <c r="B1192" s="16" t="s">
        <v>26</v>
      </c>
      <c r="C1192" s="16" t="s">
        <v>41</v>
      </c>
      <c r="D1192" s="16" t="s">
        <v>349</v>
      </c>
      <c r="E1192" s="16" t="s">
        <v>350</v>
      </c>
      <c r="F1192" s="16" t="s">
        <v>43</v>
      </c>
      <c r="G1192" s="16" t="s">
        <v>510</v>
      </c>
      <c r="H1192" s="16" t="s">
        <v>56</v>
      </c>
      <c r="I1192" s="16" t="s">
        <v>35</v>
      </c>
      <c r="J1192" s="16" t="s">
        <v>35</v>
      </c>
      <c r="M1192" s="16" t="s">
        <v>37</v>
      </c>
      <c r="N1192" s="7">
        <v>45110</v>
      </c>
      <c r="O1192" s="9">
        <v>45355</v>
      </c>
      <c r="P1192" t="s">
        <v>3116</v>
      </c>
      <c r="Q1192">
        <v>1</v>
      </c>
      <c r="R1192">
        <v>40</v>
      </c>
      <c r="S1192">
        <v>5</v>
      </c>
      <c r="T1192" t="s">
        <v>3070</v>
      </c>
      <c r="U1192">
        <v>224</v>
      </c>
      <c r="V1192">
        <v>2</v>
      </c>
      <c r="W1192">
        <v>17</v>
      </c>
      <c r="X1192">
        <v>88</v>
      </c>
      <c r="Y1192">
        <v>89</v>
      </c>
      <c r="Z1192">
        <v>20</v>
      </c>
      <c r="AA1192">
        <v>20</v>
      </c>
      <c r="AD1192">
        <v>42</v>
      </c>
      <c r="AE1192">
        <v>1191</v>
      </c>
      <c r="AF1192" s="16" t="s">
        <v>212</v>
      </c>
      <c r="AG1192" s="16"/>
      <c r="AH1192" s="16"/>
      <c r="AI1192" s="16" t="str">
        <f t="shared" si="72"/>
        <v>(224,5,2,17,88,89,20, null, 42, 'Chambers 2025 Latin America',2025, '2024-03-04','2024-03-04','".Carbon::now()."','".Carbon::now()."'),</v>
      </c>
      <c r="AJ1192" s="16" t="str">
        <f t="shared" si="73"/>
        <v>('".DB::select("SELECT id_status FROM `status` WHERE `element_type` = 'task' AND status_type = 'client' AND name ='FORECASTED'")[0]-&gt;id_status."',1191,1),</v>
      </c>
      <c r="AK1192" s="16" t="str">
        <f t="shared" si="74"/>
        <v/>
      </c>
      <c r="AL1192" s="16" t="str">
        <f t="shared" si="75"/>
        <v/>
      </c>
    </row>
    <row r="1193" spans="1:38" x14ac:dyDescent="0.25">
      <c r="A1193" s="16" t="s">
        <v>509</v>
      </c>
      <c r="B1193" s="16" t="s">
        <v>3139</v>
      </c>
      <c r="C1193" s="16" t="s">
        <v>240</v>
      </c>
      <c r="D1193" s="16" t="s">
        <v>349</v>
      </c>
      <c r="E1193" s="16" t="s">
        <v>1102</v>
      </c>
      <c r="F1193" s="16" t="s">
        <v>3688</v>
      </c>
      <c r="G1193" s="16" t="s">
        <v>510</v>
      </c>
      <c r="H1193" s="16" t="s">
        <v>513</v>
      </c>
      <c r="I1193" s="16" t="s">
        <v>35</v>
      </c>
      <c r="J1193" s="16" t="s">
        <v>35</v>
      </c>
      <c r="M1193" s="16" t="s">
        <v>37</v>
      </c>
      <c r="N1193" s="7">
        <v>44958</v>
      </c>
      <c r="O1193" s="9">
        <v>45323</v>
      </c>
      <c r="P1193" t="s">
        <v>3124</v>
      </c>
      <c r="Q1193">
        <v>1</v>
      </c>
      <c r="R1193">
        <v>40</v>
      </c>
      <c r="S1193">
        <v>5</v>
      </c>
      <c r="T1193" t="s">
        <v>3070</v>
      </c>
      <c r="U1193">
        <v>224</v>
      </c>
      <c r="V1193">
        <v>9</v>
      </c>
      <c r="W1193">
        <v>36</v>
      </c>
      <c r="X1193">
        <v>88</v>
      </c>
      <c r="Y1193">
        <v>434</v>
      </c>
      <c r="Z1193">
        <v>20</v>
      </c>
      <c r="AA1193">
        <v>20</v>
      </c>
      <c r="AD1193">
        <v>42</v>
      </c>
      <c r="AE1193">
        <v>1192</v>
      </c>
      <c r="AF1193" s="16" t="s">
        <v>212</v>
      </c>
      <c r="AG1193" s="16"/>
      <c r="AH1193" s="16"/>
      <c r="AI1193" s="16" t="str">
        <f t="shared" si="72"/>
        <v>(224,5,9,36,88,434,20, null, 42, 'IFLR 2025 Latin America',2025, '2024-02-01','2024-02-01','".Carbon::now()."','".Carbon::now()."'),</v>
      </c>
      <c r="AJ1193" s="16" t="str">
        <f t="shared" si="73"/>
        <v>('".DB::select("SELECT id_status FROM `status` WHERE `element_type` = 'task' AND status_type = 'client' AND name ='FORECASTED'")[0]-&gt;id_status."',1192,1),</v>
      </c>
      <c r="AK1193" s="16" t="str">
        <f t="shared" si="74"/>
        <v/>
      </c>
      <c r="AL1193" s="16" t="str">
        <f t="shared" si="75"/>
        <v/>
      </c>
    </row>
    <row r="1194" spans="1:38" x14ac:dyDescent="0.25">
      <c r="A1194" s="16" t="s">
        <v>509</v>
      </c>
      <c r="B1194" s="16" t="s">
        <v>3139</v>
      </c>
      <c r="C1194" s="16" t="s">
        <v>27</v>
      </c>
      <c r="D1194" s="16" t="s">
        <v>349</v>
      </c>
      <c r="E1194" s="16" t="s">
        <v>1030</v>
      </c>
      <c r="F1194" s="16" t="s">
        <v>43</v>
      </c>
      <c r="G1194" s="16" t="s">
        <v>510</v>
      </c>
      <c r="H1194" s="16" t="s">
        <v>205</v>
      </c>
      <c r="I1194" s="16" t="s">
        <v>35</v>
      </c>
      <c r="J1194" s="16" t="s">
        <v>35</v>
      </c>
      <c r="M1194" s="16" t="s">
        <v>37</v>
      </c>
      <c r="N1194" s="7">
        <v>44967</v>
      </c>
      <c r="O1194" s="9">
        <v>45332</v>
      </c>
      <c r="P1194" t="s">
        <v>1245</v>
      </c>
      <c r="Q1194">
        <v>1</v>
      </c>
      <c r="R1194">
        <v>40</v>
      </c>
      <c r="S1194">
        <v>5</v>
      </c>
      <c r="T1194" t="s">
        <v>3070</v>
      </c>
      <c r="U1194">
        <v>224</v>
      </c>
      <c r="V1194">
        <v>14</v>
      </c>
      <c r="W1194">
        <v>59</v>
      </c>
      <c r="X1194">
        <v>88</v>
      </c>
      <c r="Y1194">
        <v>508</v>
      </c>
      <c r="Z1194">
        <v>20</v>
      </c>
      <c r="AA1194">
        <v>20</v>
      </c>
      <c r="AD1194">
        <v>42</v>
      </c>
      <c r="AE1194">
        <v>1193</v>
      </c>
      <c r="AF1194" s="16" t="s">
        <v>212</v>
      </c>
      <c r="AG1194" s="16"/>
      <c r="AH1194" s="16"/>
      <c r="AI1194" s="16" t="str">
        <f t="shared" si="72"/>
        <v>(224,5,14,59,88,508,20, null, 42, 'L500 2025 Latin America',2025, '2024-02-10','2024-02-10','".Carbon::now()."','".Carbon::now()."'),</v>
      </c>
      <c r="AJ1194" s="16" t="str">
        <f t="shared" si="73"/>
        <v>('".DB::select("SELECT id_status FROM `status` WHERE `element_type` = 'task' AND status_type = 'client' AND name ='FORECASTED'")[0]-&gt;id_status."',1193,1),</v>
      </c>
      <c r="AK1194" s="16" t="str">
        <f t="shared" si="74"/>
        <v/>
      </c>
      <c r="AL1194" s="16" t="str">
        <f t="shared" si="75"/>
        <v/>
      </c>
    </row>
    <row r="1195" spans="1:38" x14ac:dyDescent="0.25">
      <c r="A1195" s="16" t="s">
        <v>509</v>
      </c>
      <c r="B1195" s="16" t="s">
        <v>3139</v>
      </c>
      <c r="C1195" s="16" t="s">
        <v>27</v>
      </c>
      <c r="D1195" s="16" t="s">
        <v>349</v>
      </c>
      <c r="E1195" s="16" t="s">
        <v>1030</v>
      </c>
      <c r="F1195" s="16" t="s">
        <v>43</v>
      </c>
      <c r="G1195" s="16" t="s">
        <v>510</v>
      </c>
      <c r="H1195" s="16" t="s">
        <v>197</v>
      </c>
      <c r="I1195" s="16" t="s">
        <v>35</v>
      </c>
      <c r="J1195" s="16" t="s">
        <v>35</v>
      </c>
      <c r="M1195" s="16" t="s">
        <v>37</v>
      </c>
      <c r="N1195" s="7">
        <v>44967</v>
      </c>
      <c r="O1195" s="9">
        <v>45332</v>
      </c>
      <c r="P1195" t="s">
        <v>1245</v>
      </c>
      <c r="Q1195">
        <v>1</v>
      </c>
      <c r="R1195">
        <v>40</v>
      </c>
      <c r="S1195">
        <v>5</v>
      </c>
      <c r="T1195" t="s">
        <v>3070</v>
      </c>
      <c r="U1195">
        <v>224</v>
      </c>
      <c r="V1195">
        <v>14</v>
      </c>
      <c r="W1195">
        <v>59</v>
      </c>
      <c r="X1195">
        <v>88</v>
      </c>
      <c r="Y1195">
        <v>573</v>
      </c>
      <c r="Z1195">
        <v>20</v>
      </c>
      <c r="AA1195">
        <v>20</v>
      </c>
      <c r="AD1195">
        <v>42</v>
      </c>
      <c r="AE1195">
        <v>1194</v>
      </c>
      <c r="AF1195" s="16" t="s">
        <v>212</v>
      </c>
      <c r="AG1195" s="16"/>
      <c r="AH1195" s="16"/>
      <c r="AI1195" s="16" t="str">
        <f t="shared" si="72"/>
        <v>(224,5,14,59,88,573,20, null, 42, 'L500 2025 Latin America',2025, '2024-02-10','2024-02-10','".Carbon::now()."','".Carbon::now()."'),</v>
      </c>
      <c r="AJ1195" s="16" t="str">
        <f t="shared" si="73"/>
        <v>('".DB::select("SELECT id_status FROM `status` WHERE `element_type` = 'task' AND status_type = 'client' AND name ='FORECASTED'")[0]-&gt;id_status."',1194,1),</v>
      </c>
      <c r="AK1195" s="16" t="str">
        <f t="shared" si="74"/>
        <v/>
      </c>
      <c r="AL1195" s="16" t="str">
        <f t="shared" si="75"/>
        <v/>
      </c>
    </row>
    <row r="1196" spans="1:38" x14ac:dyDescent="0.25">
      <c r="A1196" s="16" t="s">
        <v>514</v>
      </c>
      <c r="B1196" s="16" t="s">
        <v>26</v>
      </c>
      <c r="C1196" s="16" t="s">
        <v>41</v>
      </c>
      <c r="D1196" s="16" t="s">
        <v>28</v>
      </c>
      <c r="E1196" s="16" t="s">
        <v>42</v>
      </c>
      <c r="F1196" s="16" t="s">
        <v>43</v>
      </c>
      <c r="G1196" s="16" t="s">
        <v>44</v>
      </c>
      <c r="H1196" s="16" t="s">
        <v>177</v>
      </c>
      <c r="I1196" s="16" t="s">
        <v>35</v>
      </c>
      <c r="J1196" s="16" t="s">
        <v>35</v>
      </c>
      <c r="M1196" s="16" t="s">
        <v>96</v>
      </c>
      <c r="N1196" s="7">
        <v>44845</v>
      </c>
      <c r="O1196" s="9">
        <v>44845</v>
      </c>
      <c r="P1196" t="s">
        <v>1194</v>
      </c>
      <c r="Q1196">
        <v>1</v>
      </c>
      <c r="R1196">
        <v>41</v>
      </c>
      <c r="S1196">
        <v>5</v>
      </c>
      <c r="T1196" t="s">
        <v>3006</v>
      </c>
      <c r="U1196">
        <v>109</v>
      </c>
      <c r="V1196">
        <v>2</v>
      </c>
      <c r="W1196">
        <v>17</v>
      </c>
      <c r="X1196">
        <v>90</v>
      </c>
      <c r="Y1196">
        <v>113</v>
      </c>
      <c r="Z1196">
        <v>20</v>
      </c>
      <c r="AA1196">
        <v>20</v>
      </c>
      <c r="AD1196">
        <v>18</v>
      </c>
      <c r="AE1196">
        <v>1195</v>
      </c>
      <c r="AF1196" s="16" t="s">
        <v>39</v>
      </c>
      <c r="AG1196" s="16"/>
      <c r="AH1196" s="16"/>
      <c r="AI1196" s="16" t="str">
        <f t="shared" si="72"/>
        <v>(109,5,2,17,90,113,20, null, 18, 'Chambers 2024 Latin America',2024, '2022-10-11','2022-10-11','".Carbon::now()."','".Carbon::now()."'),</v>
      </c>
      <c r="AJ1196" s="16" t="str">
        <f t="shared" si="73"/>
        <v>('".DB::select("SELECT id_status FROM `status` WHERE `element_type` = 'task' AND status_type = 'client' AND name ='CONFIRMED'")[0]-&gt;id_status."',1195,1),</v>
      </c>
      <c r="AK1196" s="16" t="str">
        <f t="shared" si="74"/>
        <v/>
      </c>
      <c r="AL1196" s="16" t="str">
        <f t="shared" si="75"/>
        <v/>
      </c>
    </row>
    <row r="1197" spans="1:38" x14ac:dyDescent="0.25">
      <c r="A1197" s="16" t="s">
        <v>514</v>
      </c>
      <c r="B1197" s="16" t="s">
        <v>3139</v>
      </c>
      <c r="C1197" s="16" t="s">
        <v>27</v>
      </c>
      <c r="D1197" s="16" t="s">
        <v>28</v>
      </c>
      <c r="E1197" s="16" t="s">
        <v>46</v>
      </c>
      <c r="F1197" s="16" t="s">
        <v>43</v>
      </c>
      <c r="G1197" s="16" t="s">
        <v>44</v>
      </c>
      <c r="H1197" s="16" t="s">
        <v>708</v>
      </c>
      <c r="I1197" s="16" t="s">
        <v>35</v>
      </c>
      <c r="J1197" s="16" t="s">
        <v>35</v>
      </c>
      <c r="M1197" s="16" t="s">
        <v>96</v>
      </c>
      <c r="N1197" s="7">
        <v>44967</v>
      </c>
      <c r="O1197" s="9">
        <v>44967</v>
      </c>
      <c r="P1197" t="s">
        <v>1197</v>
      </c>
      <c r="Q1197">
        <v>1</v>
      </c>
      <c r="R1197">
        <v>41</v>
      </c>
      <c r="S1197">
        <v>5</v>
      </c>
      <c r="T1197" t="s">
        <v>3006</v>
      </c>
      <c r="U1197">
        <v>109</v>
      </c>
      <c r="V1197">
        <v>14</v>
      </c>
      <c r="W1197">
        <v>59</v>
      </c>
      <c r="X1197">
        <v>90</v>
      </c>
      <c r="Y1197">
        <v>605</v>
      </c>
      <c r="Z1197">
        <v>20</v>
      </c>
      <c r="AA1197">
        <v>20</v>
      </c>
      <c r="AD1197">
        <v>18</v>
      </c>
      <c r="AE1197">
        <v>1196</v>
      </c>
      <c r="AF1197" s="16" t="s">
        <v>39</v>
      </c>
      <c r="AG1197" s="16"/>
      <c r="AH1197" s="16"/>
      <c r="AI1197" s="16" t="str">
        <f t="shared" si="72"/>
        <v>(109,5,14,59,90,605,20, null, 18, 'L500 2024 Latin America',2024, '2023-02-10','2023-02-10','".Carbon::now()."','".Carbon::now()."'),</v>
      </c>
      <c r="AJ1197" s="16" t="str">
        <f t="shared" si="73"/>
        <v>('".DB::select("SELECT id_status FROM `status` WHERE `element_type` = 'task' AND status_type = 'client' AND name ='CONFIRMED'")[0]-&gt;id_status."',1196,1),</v>
      </c>
      <c r="AK1197" s="16" t="str">
        <f t="shared" si="74"/>
        <v/>
      </c>
      <c r="AL1197" s="16" t="str">
        <f t="shared" si="75"/>
        <v/>
      </c>
    </row>
    <row r="1198" spans="1:38" x14ac:dyDescent="0.25">
      <c r="A1198" s="16" t="s">
        <v>514</v>
      </c>
      <c r="B1198" s="16" t="s">
        <v>26</v>
      </c>
      <c r="C1198" s="16" t="s">
        <v>41</v>
      </c>
      <c r="D1198" s="16" t="s">
        <v>349</v>
      </c>
      <c r="E1198" s="16" t="s">
        <v>350</v>
      </c>
      <c r="F1198" s="16" t="s">
        <v>43</v>
      </c>
      <c r="G1198" s="16" t="s">
        <v>44</v>
      </c>
      <c r="H1198" s="16" t="s">
        <v>177</v>
      </c>
      <c r="I1198" s="16" t="s">
        <v>35</v>
      </c>
      <c r="J1198" s="16" t="s">
        <v>35</v>
      </c>
      <c r="M1198" s="16"/>
      <c r="N1198" s="7">
        <v>44845</v>
      </c>
      <c r="O1198" s="9">
        <v>45208</v>
      </c>
      <c r="P1198" t="s">
        <v>3105</v>
      </c>
      <c r="Q1198">
        <v>1</v>
      </c>
      <c r="R1198">
        <v>41</v>
      </c>
      <c r="S1198">
        <v>5</v>
      </c>
      <c r="T1198" t="s">
        <v>3065</v>
      </c>
      <c r="U1198">
        <v>240</v>
      </c>
      <c r="V1198">
        <v>2</v>
      </c>
      <c r="W1198">
        <v>17</v>
      </c>
      <c r="X1198">
        <v>90</v>
      </c>
      <c r="Y1198">
        <v>113</v>
      </c>
      <c r="Z1198">
        <v>20</v>
      </c>
      <c r="AA1198">
        <v>20</v>
      </c>
      <c r="AE1198">
        <v>1197</v>
      </c>
      <c r="AF1198" s="16" t="s">
        <v>24</v>
      </c>
      <c r="AG1198" s="16"/>
      <c r="AH1198" s="16"/>
      <c r="AI1198" s="16" t="str">
        <f t="shared" si="72"/>
        <v>(240,5,2,17,90,113,20, null, null, 'Chambers 2025 Latin America',2025, '2023-10-09','2023-10-09','".Carbon::now()."','".Carbon::now()."'),</v>
      </c>
      <c r="AJ1198" s="16" t="str">
        <f t="shared" si="73"/>
        <v>('".DB::select("SELECT id_status FROM `status` WHERE `element_type` = 'task' AND status_type = 'client' AND name ='CANCELLED'")[0]-&gt;id_status."',1197,1),</v>
      </c>
      <c r="AK1198" s="16" t="str">
        <f t="shared" si="74"/>
        <v/>
      </c>
      <c r="AL1198" s="16" t="str">
        <f t="shared" si="75"/>
        <v/>
      </c>
    </row>
    <row r="1199" spans="1:38" x14ac:dyDescent="0.25">
      <c r="A1199" s="16" t="s">
        <v>514</v>
      </c>
      <c r="B1199" s="16" t="s">
        <v>3139</v>
      </c>
      <c r="C1199" s="16" t="s">
        <v>27</v>
      </c>
      <c r="D1199" s="16" t="s">
        <v>349</v>
      </c>
      <c r="E1199" s="16" t="s">
        <v>1030</v>
      </c>
      <c r="F1199" s="16" t="s">
        <v>43</v>
      </c>
      <c r="G1199" s="16" t="s">
        <v>44</v>
      </c>
      <c r="H1199" s="16" t="s">
        <v>708</v>
      </c>
      <c r="I1199" s="16" t="s">
        <v>35</v>
      </c>
      <c r="J1199" s="16" t="s">
        <v>35</v>
      </c>
      <c r="M1199" s="16"/>
      <c r="N1199" s="7">
        <v>44967</v>
      </c>
      <c r="O1199" s="9">
        <v>45332</v>
      </c>
      <c r="P1199" t="s">
        <v>1245</v>
      </c>
      <c r="Q1199">
        <v>1</v>
      </c>
      <c r="R1199">
        <v>41</v>
      </c>
      <c r="S1199">
        <v>5</v>
      </c>
      <c r="T1199" t="s">
        <v>3065</v>
      </c>
      <c r="U1199">
        <v>240</v>
      </c>
      <c r="V1199">
        <v>14</v>
      </c>
      <c r="W1199">
        <v>59</v>
      </c>
      <c r="X1199">
        <v>90</v>
      </c>
      <c r="Y1199">
        <v>605</v>
      </c>
      <c r="Z1199">
        <v>20</v>
      </c>
      <c r="AA1199">
        <v>20</v>
      </c>
      <c r="AE1199">
        <v>1198</v>
      </c>
      <c r="AF1199" s="16" t="s">
        <v>24</v>
      </c>
      <c r="AG1199" s="16"/>
      <c r="AH1199" s="16"/>
      <c r="AI1199" s="16" t="str">
        <f t="shared" si="72"/>
        <v>(240,5,14,59,90,605,20, null, null, 'L500 2025 Latin America',2025, '2024-02-10','2024-02-10','".Carbon::now()."','".Carbon::now()."'),</v>
      </c>
      <c r="AJ1199" s="16" t="str">
        <f t="shared" si="73"/>
        <v>('".DB::select("SELECT id_status FROM `status` WHERE `element_type` = 'task' AND status_type = 'client' AND name ='CANCELLED'")[0]-&gt;id_status."',1198,1),</v>
      </c>
      <c r="AK1199" s="16" t="str">
        <f t="shared" si="74"/>
        <v/>
      </c>
      <c r="AL1199" s="16" t="str">
        <f t="shared" si="75"/>
        <v/>
      </c>
    </row>
    <row r="1200" spans="1:38" x14ac:dyDescent="0.25">
      <c r="A1200" s="16" t="s">
        <v>515</v>
      </c>
      <c r="B1200" s="16" t="s">
        <v>26</v>
      </c>
      <c r="C1200" s="16" t="s">
        <v>41</v>
      </c>
      <c r="D1200" s="16" t="s">
        <v>28</v>
      </c>
      <c r="E1200" s="16" t="s">
        <v>42</v>
      </c>
      <c r="F1200" s="16" t="s">
        <v>43</v>
      </c>
      <c r="G1200" s="16" t="s">
        <v>251</v>
      </c>
      <c r="H1200" s="16" t="s">
        <v>47</v>
      </c>
      <c r="I1200" s="16" t="s">
        <v>35</v>
      </c>
      <c r="J1200" s="16" t="s">
        <v>35</v>
      </c>
      <c r="M1200" s="16"/>
      <c r="N1200" s="7">
        <v>45240</v>
      </c>
      <c r="O1200" s="9">
        <v>45240</v>
      </c>
      <c r="P1200" t="s">
        <v>1246</v>
      </c>
      <c r="Q1200">
        <v>1</v>
      </c>
      <c r="R1200">
        <v>42</v>
      </c>
      <c r="S1200">
        <v>5</v>
      </c>
      <c r="T1200" t="s">
        <v>3005</v>
      </c>
      <c r="U1200">
        <v>107</v>
      </c>
      <c r="V1200">
        <v>2</v>
      </c>
      <c r="W1200">
        <v>17</v>
      </c>
      <c r="X1200">
        <v>5</v>
      </c>
      <c r="Y1200">
        <v>125</v>
      </c>
      <c r="Z1200">
        <v>20</v>
      </c>
      <c r="AA1200">
        <v>20</v>
      </c>
      <c r="AE1200">
        <v>1199</v>
      </c>
      <c r="AF1200" s="16" t="s">
        <v>24</v>
      </c>
      <c r="AG1200" s="16"/>
      <c r="AH1200" s="16"/>
      <c r="AI1200" s="16" t="str">
        <f t="shared" si="72"/>
        <v>(107,5,2,17,5,125,20, null, null, 'Chambers 2024 Latin America',2024, '2023-11-10','2023-11-10','".Carbon::now()."','".Carbon::now()."'),</v>
      </c>
      <c r="AJ1200" s="16" t="str">
        <f t="shared" si="73"/>
        <v>('".DB::select("SELECT id_status FROM `status` WHERE `element_type` = 'task' AND status_type = 'client' AND name ='CANCELLED'")[0]-&gt;id_status."',1199,1),</v>
      </c>
      <c r="AK1200" s="16" t="str">
        <f t="shared" si="74"/>
        <v/>
      </c>
      <c r="AL1200" s="16" t="str">
        <f t="shared" si="75"/>
        <v/>
      </c>
    </row>
    <row r="1201" spans="1:38" x14ac:dyDescent="0.25">
      <c r="A1201" s="16" t="s">
        <v>515</v>
      </c>
      <c r="B1201" s="16" t="s">
        <v>26</v>
      </c>
      <c r="C1201" s="16" t="s">
        <v>41</v>
      </c>
      <c r="D1201" s="16" t="s">
        <v>28</v>
      </c>
      <c r="E1201" s="16" t="s">
        <v>42</v>
      </c>
      <c r="F1201" s="16" t="s">
        <v>43</v>
      </c>
      <c r="G1201" s="16" t="s">
        <v>251</v>
      </c>
      <c r="H1201" s="16" t="s">
        <v>300</v>
      </c>
      <c r="I1201" s="16" t="s">
        <v>35</v>
      </c>
      <c r="J1201" s="16" t="s">
        <v>35</v>
      </c>
      <c r="M1201" s="16" t="s">
        <v>37</v>
      </c>
      <c r="N1201" s="7">
        <v>44792</v>
      </c>
      <c r="O1201" s="9">
        <v>44792</v>
      </c>
      <c r="P1201" t="s">
        <v>1183</v>
      </c>
      <c r="Q1201">
        <v>1</v>
      </c>
      <c r="R1201">
        <v>42</v>
      </c>
      <c r="S1201">
        <v>5</v>
      </c>
      <c r="T1201" t="s">
        <v>3005</v>
      </c>
      <c r="U1201">
        <v>107</v>
      </c>
      <c r="V1201">
        <v>2</v>
      </c>
      <c r="W1201">
        <v>17</v>
      </c>
      <c r="X1201">
        <v>5</v>
      </c>
      <c r="Y1201">
        <v>328</v>
      </c>
      <c r="Z1201">
        <v>20</v>
      </c>
      <c r="AA1201">
        <v>20</v>
      </c>
      <c r="AD1201">
        <v>42</v>
      </c>
      <c r="AE1201">
        <v>1200</v>
      </c>
      <c r="AF1201" s="16" t="s">
        <v>39</v>
      </c>
      <c r="AG1201" s="16"/>
      <c r="AH1201" s="16"/>
      <c r="AI1201" s="16" t="str">
        <f t="shared" si="72"/>
        <v>(107,5,2,17,5,328,20, null, 42, 'Chambers 2024 Latin America',2024, '2022-08-19','2022-08-19','".Carbon::now()."','".Carbon::now()."'),</v>
      </c>
      <c r="AJ1201" s="16" t="str">
        <f t="shared" si="73"/>
        <v>('".DB::select("SELECT id_status FROM `status` WHERE `element_type` = 'task' AND status_type = 'client' AND name ='CONFIRMED'")[0]-&gt;id_status."',1200,1),</v>
      </c>
      <c r="AK1201" s="16" t="str">
        <f t="shared" si="74"/>
        <v/>
      </c>
      <c r="AL1201" s="16" t="str">
        <f t="shared" si="75"/>
        <v/>
      </c>
    </row>
    <row r="1202" spans="1:38" x14ac:dyDescent="0.25">
      <c r="A1202" s="16" t="s">
        <v>515</v>
      </c>
      <c r="B1202" s="16" t="s">
        <v>3139</v>
      </c>
      <c r="C1202" s="16" t="s">
        <v>27</v>
      </c>
      <c r="D1202" s="16" t="s">
        <v>28</v>
      </c>
      <c r="E1202" s="16" t="s">
        <v>46</v>
      </c>
      <c r="F1202" s="16" t="s">
        <v>43</v>
      </c>
      <c r="G1202" s="16" t="s">
        <v>251</v>
      </c>
      <c r="H1202" s="16" t="s">
        <v>47</v>
      </c>
      <c r="I1202" s="16" t="s">
        <v>35</v>
      </c>
      <c r="J1202" s="16" t="s">
        <v>35</v>
      </c>
      <c r="M1202" s="16" t="s">
        <v>37</v>
      </c>
      <c r="N1202" s="7">
        <v>44967</v>
      </c>
      <c r="O1202" s="9">
        <v>44967</v>
      </c>
      <c r="P1202" t="s">
        <v>1197</v>
      </c>
      <c r="Q1202">
        <v>1</v>
      </c>
      <c r="R1202">
        <v>42</v>
      </c>
      <c r="S1202">
        <v>5</v>
      </c>
      <c r="T1202" t="s">
        <v>3005</v>
      </c>
      <c r="U1202">
        <v>107</v>
      </c>
      <c r="V1202">
        <v>14</v>
      </c>
      <c r="W1202">
        <v>59</v>
      </c>
      <c r="X1202">
        <v>5</v>
      </c>
      <c r="Y1202">
        <v>601</v>
      </c>
      <c r="Z1202">
        <v>20</v>
      </c>
      <c r="AA1202">
        <v>20</v>
      </c>
      <c r="AD1202">
        <v>42</v>
      </c>
      <c r="AE1202">
        <v>1201</v>
      </c>
      <c r="AF1202" s="16" t="s">
        <v>39</v>
      </c>
      <c r="AG1202" s="16"/>
      <c r="AH1202" s="16"/>
      <c r="AI1202" s="16" t="str">
        <f t="shared" si="72"/>
        <v>(107,5,14,59,5,601,20, null, 42, 'L500 2024 Latin America',2024, '2023-02-10','2023-02-10','".Carbon::now()."','".Carbon::now()."'),</v>
      </c>
      <c r="AJ1202" s="16" t="str">
        <f t="shared" si="73"/>
        <v>('".DB::select("SELECT id_status FROM `status` WHERE `element_type` = 'task' AND status_type = 'client' AND name ='CONFIRMED'")[0]-&gt;id_status."',1201,1),</v>
      </c>
      <c r="AK1202" s="16" t="str">
        <f t="shared" si="74"/>
        <v/>
      </c>
      <c r="AL1202" s="16" t="str">
        <f t="shared" si="75"/>
        <v/>
      </c>
    </row>
    <row r="1203" spans="1:38" x14ac:dyDescent="0.25">
      <c r="A1203" s="16" t="s">
        <v>515</v>
      </c>
      <c r="B1203" s="16" t="s">
        <v>3139</v>
      </c>
      <c r="C1203" s="16" t="s">
        <v>27</v>
      </c>
      <c r="D1203" s="16" t="s">
        <v>28</v>
      </c>
      <c r="E1203" s="16" t="s">
        <v>46</v>
      </c>
      <c r="F1203" s="16" t="s">
        <v>43</v>
      </c>
      <c r="G1203" s="16" t="s">
        <v>251</v>
      </c>
      <c r="H1203" s="16" t="s">
        <v>710</v>
      </c>
      <c r="I1203" s="16" t="s">
        <v>35</v>
      </c>
      <c r="J1203" s="16" t="s">
        <v>35</v>
      </c>
      <c r="M1203" s="16" t="s">
        <v>37</v>
      </c>
      <c r="N1203" s="7">
        <v>44967</v>
      </c>
      <c r="O1203" s="9">
        <v>44967</v>
      </c>
      <c r="P1203" t="s">
        <v>1197</v>
      </c>
      <c r="Q1203">
        <v>1</v>
      </c>
      <c r="R1203">
        <v>42</v>
      </c>
      <c r="S1203">
        <v>5</v>
      </c>
      <c r="T1203" t="s">
        <v>3005</v>
      </c>
      <c r="U1203">
        <v>107</v>
      </c>
      <c r="V1203">
        <v>14</v>
      </c>
      <c r="W1203">
        <v>59</v>
      </c>
      <c r="X1203">
        <v>5</v>
      </c>
      <c r="Y1203">
        <v>824</v>
      </c>
      <c r="Z1203">
        <v>20</v>
      </c>
      <c r="AA1203">
        <v>20</v>
      </c>
      <c r="AD1203">
        <v>42</v>
      </c>
      <c r="AE1203">
        <v>1202</v>
      </c>
      <c r="AF1203" s="16" t="s">
        <v>39</v>
      </c>
      <c r="AG1203" s="16"/>
      <c r="AH1203" s="16"/>
      <c r="AI1203" s="16" t="str">
        <f t="shared" si="72"/>
        <v>(107,5,14,59,5,824,20, null, 42, 'L500 2024 Latin America',2024, '2023-02-10','2023-02-10','".Carbon::now()."','".Carbon::now()."'),</v>
      </c>
      <c r="AJ1203" s="16" t="str">
        <f t="shared" si="73"/>
        <v>('".DB::select("SELECT id_status FROM `status` WHERE `element_type` = 'task' AND status_type = 'client' AND name ='CONFIRMED'")[0]-&gt;id_status."',1202,1),</v>
      </c>
      <c r="AK1203" s="16" t="str">
        <f t="shared" si="74"/>
        <v/>
      </c>
      <c r="AL1203" s="16" t="str">
        <f t="shared" si="75"/>
        <v/>
      </c>
    </row>
    <row r="1204" spans="1:38" x14ac:dyDescent="0.25">
      <c r="A1204" s="16" t="s">
        <v>515</v>
      </c>
      <c r="B1204" s="16" t="s">
        <v>26</v>
      </c>
      <c r="C1204" s="16" t="s">
        <v>41</v>
      </c>
      <c r="D1204" s="16" t="s">
        <v>349</v>
      </c>
      <c r="E1204" s="16" t="s">
        <v>350</v>
      </c>
      <c r="F1204" s="16" t="s">
        <v>43</v>
      </c>
      <c r="G1204" s="16" t="s">
        <v>251</v>
      </c>
      <c r="H1204" s="16" t="s">
        <v>47</v>
      </c>
      <c r="I1204" s="16" t="s">
        <v>35</v>
      </c>
      <c r="J1204" s="16" t="s">
        <v>35</v>
      </c>
      <c r="M1204" s="16" t="s">
        <v>37</v>
      </c>
      <c r="N1204" s="7"/>
      <c r="O1204" s="9">
        <v>45208</v>
      </c>
      <c r="P1204" t="s">
        <v>3105</v>
      </c>
      <c r="Q1204">
        <v>1</v>
      </c>
      <c r="R1204">
        <v>42</v>
      </c>
      <c r="S1204">
        <v>5</v>
      </c>
      <c r="T1204" t="s">
        <v>3067</v>
      </c>
      <c r="U1204">
        <v>239</v>
      </c>
      <c r="V1204">
        <v>2</v>
      </c>
      <c r="W1204">
        <v>17</v>
      </c>
      <c r="X1204">
        <v>5</v>
      </c>
      <c r="Y1204">
        <v>125</v>
      </c>
      <c r="Z1204">
        <v>20</v>
      </c>
      <c r="AA1204">
        <v>20</v>
      </c>
      <c r="AD1204">
        <v>42</v>
      </c>
      <c r="AE1204">
        <v>1203</v>
      </c>
      <c r="AF1204" s="16" t="s">
        <v>39</v>
      </c>
      <c r="AG1204" s="16"/>
      <c r="AH1204" s="16"/>
      <c r="AI1204" s="16" t="str">
        <f t="shared" si="72"/>
        <v>(239,5,2,17,5,125,20, null, 42, 'Chambers 2025 Latin America',2025, '2023-10-09','2023-10-09','".Carbon::now()."','".Carbon::now()."'),</v>
      </c>
      <c r="AJ1204" s="16" t="str">
        <f t="shared" si="73"/>
        <v>('".DB::select("SELECT id_status FROM `status` WHERE `element_type` = 'task' AND status_type = 'client' AND name ='CONFIRMED'")[0]-&gt;id_status."',1203,1),</v>
      </c>
      <c r="AK1204" s="16" t="str">
        <f t="shared" si="74"/>
        <v/>
      </c>
      <c r="AL1204" s="16" t="str">
        <f t="shared" si="75"/>
        <v/>
      </c>
    </row>
    <row r="1205" spans="1:38" x14ac:dyDescent="0.25">
      <c r="A1205" s="16" t="s">
        <v>515</v>
      </c>
      <c r="B1205" s="16" t="s">
        <v>26</v>
      </c>
      <c r="C1205" s="16" t="s">
        <v>41</v>
      </c>
      <c r="D1205" s="16" t="s">
        <v>349</v>
      </c>
      <c r="E1205" s="16" t="s">
        <v>350</v>
      </c>
      <c r="F1205" s="16" t="s">
        <v>43</v>
      </c>
      <c r="G1205" s="16" t="s">
        <v>251</v>
      </c>
      <c r="H1205" s="16" t="s">
        <v>300</v>
      </c>
      <c r="I1205" s="16" t="s">
        <v>35</v>
      </c>
      <c r="J1205" s="16" t="s">
        <v>35</v>
      </c>
      <c r="M1205" s="16" t="s">
        <v>37</v>
      </c>
      <c r="N1205" s="7">
        <v>44792</v>
      </c>
      <c r="O1205" s="9">
        <v>45153</v>
      </c>
      <c r="P1205" t="s">
        <v>3125</v>
      </c>
      <c r="Q1205">
        <v>1</v>
      </c>
      <c r="R1205">
        <v>42</v>
      </c>
      <c r="S1205">
        <v>5</v>
      </c>
      <c r="T1205" t="s">
        <v>3067</v>
      </c>
      <c r="U1205">
        <v>239</v>
      </c>
      <c r="V1205">
        <v>2</v>
      </c>
      <c r="W1205">
        <v>17</v>
      </c>
      <c r="X1205">
        <v>5</v>
      </c>
      <c r="Y1205">
        <v>328</v>
      </c>
      <c r="Z1205">
        <v>20</v>
      </c>
      <c r="AA1205">
        <v>20</v>
      </c>
      <c r="AD1205">
        <v>42</v>
      </c>
      <c r="AE1205">
        <v>1204</v>
      </c>
      <c r="AF1205" s="16" t="s">
        <v>39</v>
      </c>
      <c r="AG1205" s="16"/>
      <c r="AH1205" s="16"/>
      <c r="AI1205" s="16" t="str">
        <f t="shared" si="72"/>
        <v>(239,5,2,17,5,328,20, null, 42, 'Chambers 2025 Latin America',2025, '2023-08-15','2023-08-15','".Carbon::now()."','".Carbon::now()."'),</v>
      </c>
      <c r="AJ1205" s="16" t="str">
        <f t="shared" si="73"/>
        <v>('".DB::select("SELECT id_status FROM `status` WHERE `element_type` = 'task' AND status_type = 'client' AND name ='CONFIRMED'")[0]-&gt;id_status."',1204,1),</v>
      </c>
      <c r="AK1205" s="16" t="str">
        <f t="shared" si="74"/>
        <v/>
      </c>
      <c r="AL1205" s="16" t="str">
        <f t="shared" si="75"/>
        <v/>
      </c>
    </row>
    <row r="1206" spans="1:38" x14ac:dyDescent="0.25">
      <c r="A1206" s="16" t="s">
        <v>515</v>
      </c>
      <c r="B1206" s="16" t="s">
        <v>3139</v>
      </c>
      <c r="C1206" s="16" t="s">
        <v>27</v>
      </c>
      <c r="D1206" s="16" t="s">
        <v>349</v>
      </c>
      <c r="E1206" s="16" t="s">
        <v>1030</v>
      </c>
      <c r="F1206" s="16" t="s">
        <v>43</v>
      </c>
      <c r="G1206" s="16" t="s">
        <v>251</v>
      </c>
      <c r="H1206" s="16" t="s">
        <v>47</v>
      </c>
      <c r="I1206" s="16" t="s">
        <v>35</v>
      </c>
      <c r="J1206" s="16" t="s">
        <v>35</v>
      </c>
      <c r="M1206" s="16" t="s">
        <v>37</v>
      </c>
      <c r="N1206" s="7">
        <v>44967</v>
      </c>
      <c r="O1206" s="9">
        <v>45332</v>
      </c>
      <c r="P1206" t="s">
        <v>1245</v>
      </c>
      <c r="Q1206">
        <v>1</v>
      </c>
      <c r="R1206">
        <v>42</v>
      </c>
      <c r="S1206">
        <v>5</v>
      </c>
      <c r="T1206" t="s">
        <v>3067</v>
      </c>
      <c r="U1206">
        <v>239</v>
      </c>
      <c r="V1206">
        <v>14</v>
      </c>
      <c r="W1206">
        <v>59</v>
      </c>
      <c r="X1206">
        <v>5</v>
      </c>
      <c r="Y1206">
        <v>601</v>
      </c>
      <c r="Z1206">
        <v>20</v>
      </c>
      <c r="AA1206">
        <v>20</v>
      </c>
      <c r="AD1206">
        <v>42</v>
      </c>
      <c r="AE1206">
        <v>1205</v>
      </c>
      <c r="AF1206" s="16" t="s">
        <v>39</v>
      </c>
      <c r="AG1206" s="16"/>
      <c r="AH1206" s="16"/>
      <c r="AI1206" s="16" t="str">
        <f t="shared" si="72"/>
        <v>(239,5,14,59,5,601,20, null, 42, 'L500 2025 Latin America',2025, '2024-02-10','2024-02-10','".Carbon::now()."','".Carbon::now()."'),</v>
      </c>
      <c r="AJ1206" s="16" t="str">
        <f t="shared" si="73"/>
        <v>('".DB::select("SELECT id_status FROM `status` WHERE `element_type` = 'task' AND status_type = 'client' AND name ='CONFIRMED'")[0]-&gt;id_status."',1205,1),</v>
      </c>
      <c r="AK1206" s="16" t="str">
        <f t="shared" si="74"/>
        <v/>
      </c>
      <c r="AL1206" s="16" t="str">
        <f t="shared" si="75"/>
        <v/>
      </c>
    </row>
    <row r="1207" spans="1:38" x14ac:dyDescent="0.25">
      <c r="A1207" s="16" t="s">
        <v>515</v>
      </c>
      <c r="B1207" s="16" t="s">
        <v>3139</v>
      </c>
      <c r="C1207" s="16" t="s">
        <v>27</v>
      </c>
      <c r="D1207" s="16" t="s">
        <v>349</v>
      </c>
      <c r="E1207" s="16" t="s">
        <v>1030</v>
      </c>
      <c r="F1207" s="16" t="s">
        <v>43</v>
      </c>
      <c r="G1207" s="16" t="s">
        <v>251</v>
      </c>
      <c r="H1207" s="16" t="s">
        <v>710</v>
      </c>
      <c r="I1207" s="16" t="s">
        <v>35</v>
      </c>
      <c r="J1207" s="16" t="s">
        <v>35</v>
      </c>
      <c r="M1207" s="16" t="s">
        <v>37</v>
      </c>
      <c r="N1207" s="7">
        <v>44967</v>
      </c>
      <c r="O1207" s="9">
        <v>45332</v>
      </c>
      <c r="P1207" t="s">
        <v>1245</v>
      </c>
      <c r="Q1207">
        <v>1</v>
      </c>
      <c r="R1207">
        <v>42</v>
      </c>
      <c r="S1207">
        <v>5</v>
      </c>
      <c r="T1207" t="s">
        <v>3067</v>
      </c>
      <c r="U1207">
        <v>239</v>
      </c>
      <c r="V1207">
        <v>14</v>
      </c>
      <c r="W1207">
        <v>59</v>
      </c>
      <c r="X1207">
        <v>5</v>
      </c>
      <c r="Y1207">
        <v>824</v>
      </c>
      <c r="Z1207">
        <v>20</v>
      </c>
      <c r="AA1207">
        <v>20</v>
      </c>
      <c r="AD1207">
        <v>42</v>
      </c>
      <c r="AE1207">
        <v>1206</v>
      </c>
      <c r="AF1207" s="16" t="s">
        <v>39</v>
      </c>
      <c r="AG1207" s="16"/>
      <c r="AH1207" s="16"/>
      <c r="AI1207" s="16" t="str">
        <f t="shared" si="72"/>
        <v>(239,5,14,59,5,824,20, null, 42, 'L500 2025 Latin America',2025, '2024-02-10','2024-02-10','".Carbon::now()."','".Carbon::now()."'),</v>
      </c>
      <c r="AJ1207" s="16" t="str">
        <f t="shared" si="73"/>
        <v>('".DB::select("SELECT id_status FROM `status` WHERE `element_type` = 'task' AND status_type = 'client' AND name ='CONFIRMED'")[0]-&gt;id_status."',1206,1),</v>
      </c>
      <c r="AK1207" s="16" t="str">
        <f t="shared" si="74"/>
        <v/>
      </c>
      <c r="AL1207" s="16" t="str">
        <f t="shared" si="75"/>
        <v/>
      </c>
    </row>
    <row r="1208" spans="1:38" x14ac:dyDescent="0.25">
      <c r="A1208" s="16" t="s">
        <v>516</v>
      </c>
      <c r="B1208" s="16" t="s">
        <v>62</v>
      </c>
      <c r="C1208" s="16" t="s">
        <v>41</v>
      </c>
      <c r="D1208" s="16" t="s">
        <v>28</v>
      </c>
      <c r="E1208" s="16" t="s">
        <v>245</v>
      </c>
      <c r="F1208" s="16" t="s">
        <v>246</v>
      </c>
      <c r="G1208" s="16" t="s">
        <v>247</v>
      </c>
      <c r="H1208" s="16" t="s">
        <v>168</v>
      </c>
      <c r="I1208" s="16" t="s">
        <v>94</v>
      </c>
      <c r="J1208" s="16" t="s">
        <v>109</v>
      </c>
      <c r="M1208" s="16" t="s">
        <v>96</v>
      </c>
      <c r="N1208" s="7">
        <v>45016</v>
      </c>
      <c r="O1208" s="9">
        <v>45016</v>
      </c>
      <c r="P1208" t="s">
        <v>1201</v>
      </c>
      <c r="Q1208">
        <v>1</v>
      </c>
      <c r="R1208">
        <v>43</v>
      </c>
      <c r="S1208">
        <v>4</v>
      </c>
      <c r="T1208" t="s">
        <v>2933</v>
      </c>
      <c r="U1208">
        <v>31</v>
      </c>
      <c r="V1208">
        <v>2</v>
      </c>
      <c r="W1208">
        <v>9</v>
      </c>
      <c r="X1208">
        <v>72</v>
      </c>
      <c r="Y1208">
        <v>65</v>
      </c>
      <c r="Z1208">
        <v>33</v>
      </c>
      <c r="AA1208">
        <v>3</v>
      </c>
      <c r="AD1208">
        <v>18</v>
      </c>
      <c r="AE1208">
        <v>1207</v>
      </c>
      <c r="AF1208" s="16" t="s">
        <v>39</v>
      </c>
      <c r="AG1208" s="16"/>
      <c r="AH1208" s="16"/>
      <c r="AI1208" s="16" t="str">
        <f t="shared" si="72"/>
        <v>(31,4,2,9,72,65,3, null, 18, 'Chambers 2024 Canada',2024, '2023-03-31','2023-03-31','".Carbon::now()."','".Carbon::now()."'),</v>
      </c>
      <c r="AJ1208" s="16" t="str">
        <f t="shared" si="73"/>
        <v>('".DB::select("SELECT id_status FROM `status` WHERE `element_type` = 'task' AND status_type = 'client' AND name ='CONFIRMED'")[0]-&gt;id_status."',1207,1),</v>
      </c>
      <c r="AK1208" s="16" t="str">
        <f t="shared" si="74"/>
        <v/>
      </c>
      <c r="AL1208" s="16" t="str">
        <f t="shared" si="75"/>
        <v/>
      </c>
    </row>
    <row r="1209" spans="1:38" x14ac:dyDescent="0.25">
      <c r="A1209" s="16" t="s">
        <v>516</v>
      </c>
      <c r="B1209" s="16" t="s">
        <v>62</v>
      </c>
      <c r="C1209" s="16" t="s">
        <v>41</v>
      </c>
      <c r="D1209" s="16" t="s">
        <v>28</v>
      </c>
      <c r="E1209" s="16" t="s">
        <v>245</v>
      </c>
      <c r="F1209" s="16" t="s">
        <v>246</v>
      </c>
      <c r="G1209" s="16" t="s">
        <v>247</v>
      </c>
      <c r="H1209" s="16" t="s">
        <v>177</v>
      </c>
      <c r="I1209" s="16" t="s">
        <v>94</v>
      </c>
      <c r="J1209" s="16" t="s">
        <v>109</v>
      </c>
      <c r="M1209" s="16" t="s">
        <v>96</v>
      </c>
      <c r="N1209" s="7">
        <v>45016</v>
      </c>
      <c r="O1209" s="9">
        <v>45016</v>
      </c>
      <c r="P1209" t="s">
        <v>1201</v>
      </c>
      <c r="Q1209">
        <v>1</v>
      </c>
      <c r="R1209">
        <v>43</v>
      </c>
      <c r="S1209">
        <v>4</v>
      </c>
      <c r="T1209" t="s">
        <v>2933</v>
      </c>
      <c r="U1209">
        <v>31</v>
      </c>
      <c r="V1209">
        <v>2</v>
      </c>
      <c r="W1209">
        <v>9</v>
      </c>
      <c r="X1209">
        <v>72</v>
      </c>
      <c r="Y1209">
        <v>113</v>
      </c>
      <c r="Z1209">
        <v>33</v>
      </c>
      <c r="AA1209">
        <v>3</v>
      </c>
      <c r="AD1209">
        <v>18</v>
      </c>
      <c r="AE1209">
        <v>1208</v>
      </c>
      <c r="AF1209" s="16" t="s">
        <v>39</v>
      </c>
      <c r="AG1209" s="16"/>
      <c r="AH1209" s="16"/>
      <c r="AI1209" s="16" t="str">
        <f t="shared" si="72"/>
        <v>(31,4,2,9,72,113,3, null, 18, 'Chambers 2024 Canada',2024, '2023-03-31','2023-03-31','".Carbon::now()."','".Carbon::now()."'),</v>
      </c>
      <c r="AJ1209" s="16" t="str">
        <f t="shared" si="73"/>
        <v>('".DB::select("SELECT id_status FROM `status` WHERE `element_type` = 'task' AND status_type = 'client' AND name ='CONFIRMED'")[0]-&gt;id_status."',1208,1),</v>
      </c>
      <c r="AK1209" s="16" t="str">
        <f t="shared" si="74"/>
        <v/>
      </c>
      <c r="AL1209" s="16" t="str">
        <f t="shared" si="75"/>
        <v/>
      </c>
    </row>
    <row r="1210" spans="1:38" x14ac:dyDescent="0.25">
      <c r="A1210" s="16" t="s">
        <v>516</v>
      </c>
      <c r="B1210" s="16" t="s">
        <v>62</v>
      </c>
      <c r="C1210" s="16" t="s">
        <v>41</v>
      </c>
      <c r="D1210" s="16" t="s">
        <v>28</v>
      </c>
      <c r="E1210" s="16" t="s">
        <v>245</v>
      </c>
      <c r="F1210" s="16" t="s">
        <v>246</v>
      </c>
      <c r="G1210" s="16" t="s">
        <v>247</v>
      </c>
      <c r="H1210" s="16" t="s">
        <v>517</v>
      </c>
      <c r="I1210" s="16" t="s">
        <v>94</v>
      </c>
      <c r="J1210" s="16" t="s">
        <v>109</v>
      </c>
      <c r="M1210" s="16" t="s">
        <v>488</v>
      </c>
      <c r="N1210" s="7"/>
      <c r="O1210" s="9">
        <v>44953</v>
      </c>
      <c r="P1210" t="s">
        <v>1202</v>
      </c>
      <c r="Q1210">
        <v>1</v>
      </c>
      <c r="R1210">
        <v>43</v>
      </c>
      <c r="S1210">
        <v>4</v>
      </c>
      <c r="T1210" t="s">
        <v>2933</v>
      </c>
      <c r="U1210">
        <v>31</v>
      </c>
      <c r="V1210">
        <v>2</v>
      </c>
      <c r="W1210">
        <v>9</v>
      </c>
      <c r="X1210">
        <v>72</v>
      </c>
      <c r="Y1210">
        <v>116</v>
      </c>
      <c r="Z1210">
        <v>33</v>
      </c>
      <c r="AA1210">
        <v>3</v>
      </c>
      <c r="AE1210">
        <v>1209</v>
      </c>
      <c r="AF1210" s="16" t="s">
        <v>39</v>
      </c>
      <c r="AG1210" s="16"/>
      <c r="AH1210" s="16"/>
      <c r="AI1210" s="16" t="str">
        <f t="shared" si="72"/>
        <v>(31,4,2,9,72,116,3, null, null, 'Chambers 2024 Canada',2024, '2023-01-27','2023-01-27','".Carbon::now()."','".Carbon::now()."'),</v>
      </c>
      <c r="AJ1210" s="16" t="str">
        <f t="shared" si="73"/>
        <v>('".DB::select("SELECT id_status FROM `status` WHERE `element_type` = 'task' AND status_type = 'client' AND name ='CONFIRMED'")[0]-&gt;id_status."',1209,1),</v>
      </c>
      <c r="AK1210" s="16" t="str">
        <f t="shared" si="74"/>
        <v/>
      </c>
      <c r="AL1210" s="16" t="str">
        <f t="shared" si="75"/>
        <v/>
      </c>
    </row>
    <row r="1211" spans="1:38" x14ac:dyDescent="0.25">
      <c r="A1211" s="16" t="s">
        <v>516</v>
      </c>
      <c r="B1211" s="16" t="s">
        <v>62</v>
      </c>
      <c r="C1211" s="16" t="s">
        <v>41</v>
      </c>
      <c r="D1211" s="16" t="s">
        <v>28</v>
      </c>
      <c r="E1211" s="16" t="s">
        <v>245</v>
      </c>
      <c r="F1211" s="16" t="s">
        <v>246</v>
      </c>
      <c r="G1211" s="16" t="s">
        <v>247</v>
      </c>
      <c r="H1211" s="16" t="s">
        <v>518</v>
      </c>
      <c r="I1211" s="16" t="s">
        <v>94</v>
      </c>
      <c r="J1211" s="16" t="s">
        <v>109</v>
      </c>
      <c r="M1211" s="16" t="s">
        <v>96</v>
      </c>
      <c r="N1211" s="7">
        <v>44953</v>
      </c>
      <c r="O1211" s="9">
        <v>44953</v>
      </c>
      <c r="P1211" t="s">
        <v>1202</v>
      </c>
      <c r="Q1211">
        <v>1</v>
      </c>
      <c r="R1211">
        <v>43</v>
      </c>
      <c r="S1211">
        <v>4</v>
      </c>
      <c r="T1211" t="s">
        <v>2933</v>
      </c>
      <c r="U1211">
        <v>31</v>
      </c>
      <c r="V1211">
        <v>2</v>
      </c>
      <c r="W1211">
        <v>9</v>
      </c>
      <c r="X1211">
        <v>72</v>
      </c>
      <c r="Y1211">
        <v>198</v>
      </c>
      <c r="Z1211">
        <v>33</v>
      </c>
      <c r="AA1211">
        <v>3</v>
      </c>
      <c r="AD1211">
        <v>18</v>
      </c>
      <c r="AE1211">
        <v>1210</v>
      </c>
      <c r="AF1211" s="16" t="s">
        <v>39</v>
      </c>
      <c r="AG1211" s="16"/>
      <c r="AH1211" s="16"/>
      <c r="AI1211" s="16" t="str">
        <f t="shared" si="72"/>
        <v>(31,4,2,9,72,198,3, null, 18, 'Chambers 2024 Canada',2024, '2023-01-27','2023-01-27','".Carbon::now()."','".Carbon::now()."'),</v>
      </c>
      <c r="AJ1211" s="16" t="str">
        <f t="shared" si="73"/>
        <v>('".DB::select("SELECT id_status FROM `status` WHERE `element_type` = 'task' AND status_type = 'client' AND name ='CONFIRMED'")[0]-&gt;id_status."',1210,1),</v>
      </c>
      <c r="AK1211" s="16" t="str">
        <f t="shared" si="74"/>
        <v/>
      </c>
      <c r="AL1211" s="16" t="str">
        <f t="shared" si="75"/>
        <v/>
      </c>
    </row>
    <row r="1212" spans="1:38" x14ac:dyDescent="0.25">
      <c r="A1212" s="16" t="s">
        <v>516</v>
      </c>
      <c r="B1212" s="16" t="s">
        <v>62</v>
      </c>
      <c r="C1212" s="16" t="s">
        <v>41</v>
      </c>
      <c r="D1212" s="16" t="s">
        <v>28</v>
      </c>
      <c r="E1212" s="16" t="s">
        <v>245</v>
      </c>
      <c r="F1212" s="16" t="s">
        <v>246</v>
      </c>
      <c r="G1212" s="16" t="s">
        <v>247</v>
      </c>
      <c r="H1212" s="16" t="s">
        <v>181</v>
      </c>
      <c r="I1212" s="16" t="s">
        <v>94</v>
      </c>
      <c r="J1212" s="16" t="s">
        <v>109</v>
      </c>
      <c r="M1212" s="16" t="s">
        <v>96</v>
      </c>
      <c r="N1212" s="7">
        <v>45016</v>
      </c>
      <c r="O1212" s="9">
        <v>45016</v>
      </c>
      <c r="P1212" t="s">
        <v>1201</v>
      </c>
      <c r="Q1212">
        <v>1</v>
      </c>
      <c r="R1212">
        <v>43</v>
      </c>
      <c r="S1212">
        <v>4</v>
      </c>
      <c r="T1212" t="s">
        <v>2933</v>
      </c>
      <c r="U1212">
        <v>31</v>
      </c>
      <c r="V1212">
        <v>2</v>
      </c>
      <c r="W1212">
        <v>9</v>
      </c>
      <c r="X1212">
        <v>72</v>
      </c>
      <c r="Y1212">
        <v>218</v>
      </c>
      <c r="Z1212">
        <v>33</v>
      </c>
      <c r="AA1212">
        <v>3</v>
      </c>
      <c r="AD1212">
        <v>18</v>
      </c>
      <c r="AE1212">
        <v>1211</v>
      </c>
      <c r="AF1212" s="16" t="s">
        <v>39</v>
      </c>
      <c r="AG1212" s="16"/>
      <c r="AH1212" s="16"/>
      <c r="AI1212" s="16" t="str">
        <f t="shared" si="72"/>
        <v>(31,4,2,9,72,218,3, null, 18, 'Chambers 2024 Canada',2024, '2023-03-31','2023-03-31','".Carbon::now()."','".Carbon::now()."'),</v>
      </c>
      <c r="AJ1212" s="16" t="str">
        <f t="shared" si="73"/>
        <v>('".DB::select("SELECT id_status FROM `status` WHERE `element_type` = 'task' AND status_type = 'client' AND name ='CONFIRMED'")[0]-&gt;id_status."',1211,1),</v>
      </c>
      <c r="AK1212" s="16" t="str">
        <f t="shared" si="74"/>
        <v/>
      </c>
      <c r="AL1212" s="16" t="str">
        <f t="shared" si="75"/>
        <v/>
      </c>
    </row>
    <row r="1213" spans="1:38" x14ac:dyDescent="0.25">
      <c r="A1213" s="16" t="s">
        <v>516</v>
      </c>
      <c r="B1213" s="16" t="s">
        <v>62</v>
      </c>
      <c r="C1213" s="16" t="s">
        <v>41</v>
      </c>
      <c r="D1213" s="16" t="s">
        <v>28</v>
      </c>
      <c r="E1213" s="16" t="s">
        <v>245</v>
      </c>
      <c r="F1213" s="16" t="s">
        <v>246</v>
      </c>
      <c r="G1213" s="16" t="s">
        <v>247</v>
      </c>
      <c r="H1213" s="16" t="s">
        <v>519</v>
      </c>
      <c r="I1213" s="16" t="s">
        <v>94</v>
      </c>
      <c r="J1213" s="16" t="s">
        <v>109</v>
      </c>
      <c r="M1213" s="16" t="s">
        <v>96</v>
      </c>
      <c r="N1213" s="7">
        <v>45016</v>
      </c>
      <c r="O1213" s="9">
        <v>45016</v>
      </c>
      <c r="P1213" t="s">
        <v>1201</v>
      </c>
      <c r="Q1213">
        <v>1</v>
      </c>
      <c r="R1213">
        <v>43</v>
      </c>
      <c r="S1213">
        <v>4</v>
      </c>
      <c r="T1213" t="s">
        <v>2933</v>
      </c>
      <c r="U1213">
        <v>31</v>
      </c>
      <c r="V1213">
        <v>2</v>
      </c>
      <c r="W1213">
        <v>9</v>
      </c>
      <c r="X1213">
        <v>72</v>
      </c>
      <c r="Y1213">
        <v>389</v>
      </c>
      <c r="Z1213">
        <v>33</v>
      </c>
      <c r="AA1213">
        <v>3</v>
      </c>
      <c r="AD1213">
        <v>18</v>
      </c>
      <c r="AE1213">
        <v>1212</v>
      </c>
      <c r="AF1213" s="16" t="s">
        <v>39</v>
      </c>
      <c r="AG1213" s="16"/>
      <c r="AH1213" s="16"/>
      <c r="AI1213" s="16" t="str">
        <f t="shared" si="72"/>
        <v>(31,4,2,9,72,389,3, null, 18, 'Chambers 2024 Canada',2024, '2023-03-31','2023-03-31','".Carbon::now()."','".Carbon::now()."'),</v>
      </c>
      <c r="AJ1213" s="16" t="str">
        <f t="shared" si="73"/>
        <v>('".DB::select("SELECT id_status FROM `status` WHERE `element_type` = 'task' AND status_type = 'client' AND name ='CONFIRMED'")[0]-&gt;id_status."',1212,1),</v>
      </c>
      <c r="AK1213" s="16" t="str">
        <f t="shared" si="74"/>
        <v/>
      </c>
      <c r="AL1213" s="16" t="str">
        <f t="shared" si="75"/>
        <v/>
      </c>
    </row>
    <row r="1214" spans="1:38" x14ac:dyDescent="0.25">
      <c r="A1214" s="16" t="s">
        <v>516</v>
      </c>
      <c r="B1214" s="16" t="s">
        <v>62</v>
      </c>
      <c r="C1214" s="16" t="s">
        <v>41</v>
      </c>
      <c r="D1214" s="16" t="s">
        <v>28</v>
      </c>
      <c r="E1214" s="16" t="s">
        <v>245</v>
      </c>
      <c r="F1214" s="16" t="s">
        <v>246</v>
      </c>
      <c r="G1214" s="16" t="s">
        <v>247</v>
      </c>
      <c r="H1214" s="16" t="s">
        <v>520</v>
      </c>
      <c r="I1214" s="16" t="s">
        <v>94</v>
      </c>
      <c r="J1214" s="16" t="s">
        <v>109</v>
      </c>
      <c r="M1214" s="16" t="s">
        <v>96</v>
      </c>
      <c r="N1214" s="7">
        <v>45016</v>
      </c>
      <c r="O1214" s="9">
        <v>45016</v>
      </c>
      <c r="P1214" t="s">
        <v>1201</v>
      </c>
      <c r="Q1214">
        <v>1</v>
      </c>
      <c r="R1214">
        <v>43</v>
      </c>
      <c r="S1214">
        <v>4</v>
      </c>
      <c r="T1214" t="s">
        <v>2933</v>
      </c>
      <c r="U1214">
        <v>31</v>
      </c>
      <c r="V1214">
        <v>2</v>
      </c>
      <c r="W1214">
        <v>9</v>
      </c>
      <c r="X1214">
        <v>72</v>
      </c>
      <c r="Y1214">
        <v>398</v>
      </c>
      <c r="Z1214">
        <v>33</v>
      </c>
      <c r="AA1214">
        <v>3</v>
      </c>
      <c r="AD1214">
        <v>18</v>
      </c>
      <c r="AE1214">
        <v>1213</v>
      </c>
      <c r="AF1214" s="16" t="s">
        <v>39</v>
      </c>
      <c r="AG1214" s="16"/>
      <c r="AH1214" s="16"/>
      <c r="AI1214" s="16" t="str">
        <f t="shared" si="72"/>
        <v>(31,4,2,9,72,398,3, null, 18, 'Chambers 2024 Canada',2024, '2023-03-31','2023-03-31','".Carbon::now()."','".Carbon::now()."'),</v>
      </c>
      <c r="AJ1214" s="16" t="str">
        <f t="shared" si="73"/>
        <v>('".DB::select("SELECT id_status FROM `status` WHERE `element_type` = 'task' AND status_type = 'client' AND name ='CONFIRMED'")[0]-&gt;id_status."',1213,1),</v>
      </c>
      <c r="AK1214" s="16" t="str">
        <f t="shared" si="74"/>
        <v/>
      </c>
      <c r="AL1214" s="16" t="str">
        <f t="shared" si="75"/>
        <v/>
      </c>
    </row>
    <row r="1215" spans="1:38" x14ac:dyDescent="0.25">
      <c r="A1215" s="16" t="s">
        <v>516</v>
      </c>
      <c r="B1215" s="16" t="s">
        <v>62</v>
      </c>
      <c r="C1215" s="16" t="s">
        <v>41</v>
      </c>
      <c r="D1215" s="16" t="s">
        <v>349</v>
      </c>
      <c r="E1215" s="16" t="s">
        <v>3412</v>
      </c>
      <c r="F1215" s="16" t="s">
        <v>246</v>
      </c>
      <c r="G1215" s="16" t="s">
        <v>247</v>
      </c>
      <c r="H1215" s="16" t="s">
        <v>168</v>
      </c>
      <c r="I1215" s="16" t="s">
        <v>94</v>
      </c>
      <c r="J1215" s="16" t="s">
        <v>109</v>
      </c>
      <c r="M1215" s="16" t="s">
        <v>96</v>
      </c>
      <c r="N1215" s="7">
        <v>45382</v>
      </c>
      <c r="O1215" s="9">
        <v>45382</v>
      </c>
      <c r="P1215" t="s">
        <v>3130</v>
      </c>
      <c r="Q1215">
        <v>1</v>
      </c>
      <c r="R1215">
        <v>43</v>
      </c>
      <c r="S1215">
        <v>4</v>
      </c>
      <c r="T1215" t="s">
        <v>4960</v>
      </c>
      <c r="U1215">
        <v>164</v>
      </c>
      <c r="V1215">
        <v>2</v>
      </c>
      <c r="W1215">
        <v>9</v>
      </c>
      <c r="X1215">
        <v>72</v>
      </c>
      <c r="Y1215">
        <v>65</v>
      </c>
      <c r="Z1215">
        <v>33</v>
      </c>
      <c r="AA1215">
        <v>3</v>
      </c>
      <c r="AD1215">
        <v>18</v>
      </c>
      <c r="AE1215">
        <v>1214</v>
      </c>
      <c r="AF1215" s="16" t="s">
        <v>3143</v>
      </c>
      <c r="AG1215" s="16"/>
      <c r="AH1215" s="16"/>
      <c r="AI1215" s="16" t="str">
        <f t="shared" si="72"/>
        <v>(164,4,2,9,72,65,3, null, 18, 'Chambers 2025 Canada',2025, '2024-03-31','2024-03-31','".Carbon::now()."','".Carbon::now()."'),</v>
      </c>
      <c r="AJ1215" s="16" t="str">
        <f t="shared" si="73"/>
        <v>('".DB::select("SELECT id_status FROM `status` WHERE `element_type` = 'task' AND status_type = 'client' AND name ='PRE-FORECAST'")[0]-&gt;id_status."',1214,1),</v>
      </c>
      <c r="AK1215" s="16" t="str">
        <f t="shared" si="74"/>
        <v/>
      </c>
      <c r="AL1215" s="16" t="str">
        <f t="shared" si="75"/>
        <v/>
      </c>
    </row>
    <row r="1216" spans="1:38" x14ac:dyDescent="0.25">
      <c r="A1216" s="16" t="s">
        <v>516</v>
      </c>
      <c r="B1216" s="16" t="s">
        <v>62</v>
      </c>
      <c r="C1216" s="16" t="s">
        <v>41</v>
      </c>
      <c r="D1216" s="16" t="s">
        <v>349</v>
      </c>
      <c r="E1216" s="16" t="s">
        <v>3412</v>
      </c>
      <c r="F1216" s="16" t="s">
        <v>246</v>
      </c>
      <c r="G1216" s="16" t="s">
        <v>247</v>
      </c>
      <c r="H1216" s="16" t="s">
        <v>177</v>
      </c>
      <c r="I1216" s="16" t="s">
        <v>94</v>
      </c>
      <c r="J1216" s="16" t="s">
        <v>109</v>
      </c>
      <c r="M1216" s="16" t="s">
        <v>96</v>
      </c>
      <c r="N1216" s="7">
        <v>45382</v>
      </c>
      <c r="O1216" s="9">
        <v>45382</v>
      </c>
      <c r="P1216" t="s">
        <v>3130</v>
      </c>
      <c r="Q1216">
        <v>1</v>
      </c>
      <c r="R1216">
        <v>43</v>
      </c>
      <c r="S1216">
        <v>4</v>
      </c>
      <c r="T1216" t="s">
        <v>4960</v>
      </c>
      <c r="U1216">
        <v>164</v>
      </c>
      <c r="V1216">
        <v>2</v>
      </c>
      <c r="W1216">
        <v>9</v>
      </c>
      <c r="X1216">
        <v>72</v>
      </c>
      <c r="Y1216">
        <v>113</v>
      </c>
      <c r="Z1216">
        <v>33</v>
      </c>
      <c r="AA1216">
        <v>3</v>
      </c>
      <c r="AD1216">
        <v>18</v>
      </c>
      <c r="AE1216">
        <v>1215</v>
      </c>
      <c r="AF1216" s="16" t="s">
        <v>3143</v>
      </c>
      <c r="AG1216" s="16"/>
      <c r="AH1216" s="16"/>
      <c r="AI1216" s="16" t="str">
        <f t="shared" si="72"/>
        <v>(164,4,2,9,72,113,3, null, 18, 'Chambers 2025 Canada',2025, '2024-03-31','2024-03-31','".Carbon::now()."','".Carbon::now()."'),</v>
      </c>
      <c r="AJ1216" s="16" t="str">
        <f t="shared" si="73"/>
        <v>('".DB::select("SELECT id_status FROM `status` WHERE `element_type` = 'task' AND status_type = 'client' AND name ='PRE-FORECAST'")[0]-&gt;id_status."',1215,1),</v>
      </c>
      <c r="AK1216" s="16" t="str">
        <f t="shared" si="74"/>
        <v/>
      </c>
      <c r="AL1216" s="16" t="str">
        <f t="shared" si="75"/>
        <v/>
      </c>
    </row>
    <row r="1217" spans="1:38" x14ac:dyDescent="0.25">
      <c r="A1217" s="16" t="s">
        <v>516</v>
      </c>
      <c r="B1217" s="16" t="s">
        <v>62</v>
      </c>
      <c r="C1217" s="16" t="s">
        <v>41</v>
      </c>
      <c r="D1217" s="16" t="s">
        <v>349</v>
      </c>
      <c r="E1217" s="16" t="s">
        <v>3412</v>
      </c>
      <c r="F1217" s="16" t="s">
        <v>246</v>
      </c>
      <c r="G1217" s="16" t="s">
        <v>247</v>
      </c>
      <c r="H1217" s="16" t="s">
        <v>517</v>
      </c>
      <c r="I1217" s="16" t="s">
        <v>94</v>
      </c>
      <c r="J1217" s="16" t="s">
        <v>109</v>
      </c>
      <c r="M1217" s="16" t="s">
        <v>488</v>
      </c>
      <c r="N1217" s="7">
        <v>45382</v>
      </c>
      <c r="O1217" s="9">
        <v>45382</v>
      </c>
      <c r="P1217" t="s">
        <v>3130</v>
      </c>
      <c r="Q1217">
        <v>1</v>
      </c>
      <c r="R1217">
        <v>43</v>
      </c>
      <c r="S1217">
        <v>4</v>
      </c>
      <c r="T1217" t="s">
        <v>4960</v>
      </c>
      <c r="U1217">
        <v>164</v>
      </c>
      <c r="V1217">
        <v>2</v>
      </c>
      <c r="W1217">
        <v>9</v>
      </c>
      <c r="X1217">
        <v>72</v>
      </c>
      <c r="Y1217">
        <v>116</v>
      </c>
      <c r="Z1217">
        <v>33</v>
      </c>
      <c r="AA1217">
        <v>3</v>
      </c>
      <c r="AE1217">
        <v>1216</v>
      </c>
      <c r="AF1217" s="16" t="s">
        <v>3143</v>
      </c>
      <c r="AG1217" s="16"/>
      <c r="AH1217" s="16"/>
      <c r="AI1217" s="16" t="str">
        <f t="shared" si="72"/>
        <v>(164,4,2,9,72,116,3, null, null, 'Chambers 2025 Canada',2025, '2024-03-31','2024-03-31','".Carbon::now()."','".Carbon::now()."'),</v>
      </c>
      <c r="AJ1217" s="16" t="str">
        <f t="shared" si="73"/>
        <v>('".DB::select("SELECT id_status FROM `status` WHERE `element_type` = 'task' AND status_type = 'client' AND name ='PRE-FORECAST'")[0]-&gt;id_status."',1216,1),</v>
      </c>
      <c r="AK1217" s="16" t="str">
        <f t="shared" si="74"/>
        <v/>
      </c>
      <c r="AL1217" s="16" t="str">
        <f t="shared" si="75"/>
        <v/>
      </c>
    </row>
    <row r="1218" spans="1:38" x14ac:dyDescent="0.25">
      <c r="A1218" s="16" t="s">
        <v>516</v>
      </c>
      <c r="B1218" s="16" t="s">
        <v>62</v>
      </c>
      <c r="C1218" s="16" t="s">
        <v>41</v>
      </c>
      <c r="D1218" s="16" t="s">
        <v>349</v>
      </c>
      <c r="E1218" s="16" t="s">
        <v>3412</v>
      </c>
      <c r="F1218" s="16" t="s">
        <v>246</v>
      </c>
      <c r="G1218" s="16" t="s">
        <v>247</v>
      </c>
      <c r="H1218" s="16" t="s">
        <v>518</v>
      </c>
      <c r="I1218" s="16" t="s">
        <v>94</v>
      </c>
      <c r="J1218" s="16" t="s">
        <v>109</v>
      </c>
      <c r="M1218" s="16" t="s">
        <v>96</v>
      </c>
      <c r="N1218" s="7">
        <v>45382</v>
      </c>
      <c r="O1218" s="9">
        <v>45382</v>
      </c>
      <c r="P1218" t="s">
        <v>3130</v>
      </c>
      <c r="Q1218">
        <v>1</v>
      </c>
      <c r="R1218">
        <v>43</v>
      </c>
      <c r="S1218">
        <v>4</v>
      </c>
      <c r="T1218" t="s">
        <v>4960</v>
      </c>
      <c r="U1218">
        <v>164</v>
      </c>
      <c r="V1218">
        <v>2</v>
      </c>
      <c r="W1218">
        <v>9</v>
      </c>
      <c r="X1218">
        <v>72</v>
      </c>
      <c r="Y1218">
        <v>198</v>
      </c>
      <c r="Z1218">
        <v>33</v>
      </c>
      <c r="AA1218">
        <v>3</v>
      </c>
      <c r="AD1218">
        <v>18</v>
      </c>
      <c r="AE1218">
        <v>1217</v>
      </c>
      <c r="AF1218" s="16" t="s">
        <v>3143</v>
      </c>
      <c r="AG1218" s="16"/>
      <c r="AH1218" s="16"/>
      <c r="AI1218" s="16" t="str">
        <f t="shared" ref="AI1218:AI1281" si="76">CONCATENATE("(",U1218,",",S1218,",",V1218,",",W1218,",",X1218,",",Y1218,",",IF(AA1218&lt;&gt;"", AA1218, "null"),", ",IF(AC1218&lt;&gt;"", AC1218, "null"),", ",IF(AD1218&lt;&gt;"", AD1218, "null"),", '",SUBSTITUTE(E1218, "'", "´"),"',",D1218,", '",P1218,"','",P1218,"','"".Carbon::now().""','"".Carbon::now().""'),")</f>
        <v>(164,4,2,9,72,198,3, null, 18, 'Chambers 2025 Canada',2025, '2024-03-31','2024-03-31','".Carbon::now()."','".Carbon::now()."'),</v>
      </c>
      <c r="AJ1218" s="16" t="str">
        <f t="shared" ref="AJ1218:AJ1281" si="77">CONCATENATE("('"".DB::select(""SELECT id_status FROM `status` WHERE `element_type` = 'task' AND status_type = 'client' AND name ='", AF1218, "'"")[0]-&gt;id_status.""',", AE1218, ",1),")</f>
        <v>('".DB::select("SELECT id_status FROM `status` WHERE `element_type` = 'task' AND status_type = 'client' AND name ='PRE-FORECAST'")[0]-&gt;id_status."',1217,1),</v>
      </c>
      <c r="AK1218" s="16" t="str">
        <f t="shared" ref="AK1218:AK1281" si="78">IF(AND(AF1218&lt;&gt;AG1218, AG1218&lt;&gt;""),CONCATENATE("('"".DB::select(""SELECT id_status FROM `status` WHERE `element_type` = 'task' AND status_type = 'client' AND name ='", AG1218, "'"")[0]-&gt;id_status.""',", AE1218, ",1),"),"")</f>
        <v/>
      </c>
      <c r="AL1218" s="16" t="str">
        <f t="shared" ref="AL1218:AL1281" si="79">IF(AND(AF1218&lt;&gt;AG1218,AF1218&lt;&gt;AH1218,AG1218&lt;&gt;AH1218,AH1218&lt;&gt;""), CONCATENATE("('"".DB::select(""SELECT id_status FROM `status` WHERE `element_type` = 'task' AND status_type = 'client' AND name ='", AF1218, "'"")[0]-&gt;id_status.""',", AE1218, ",1),"), "")</f>
        <v/>
      </c>
    </row>
    <row r="1219" spans="1:38" x14ac:dyDescent="0.25">
      <c r="A1219" s="16" t="s">
        <v>516</v>
      </c>
      <c r="B1219" s="16" t="s">
        <v>62</v>
      </c>
      <c r="C1219" s="16" t="s">
        <v>41</v>
      </c>
      <c r="D1219" s="16" t="s">
        <v>349</v>
      </c>
      <c r="E1219" s="16" t="s">
        <v>3412</v>
      </c>
      <c r="F1219" s="16" t="s">
        <v>246</v>
      </c>
      <c r="G1219" s="16" t="s">
        <v>247</v>
      </c>
      <c r="H1219" s="16" t="s">
        <v>181</v>
      </c>
      <c r="I1219" s="16" t="s">
        <v>94</v>
      </c>
      <c r="J1219" s="16" t="s">
        <v>109</v>
      </c>
      <c r="M1219" s="16" t="s">
        <v>96</v>
      </c>
      <c r="N1219" s="7">
        <v>45382</v>
      </c>
      <c r="O1219" s="9">
        <v>45382</v>
      </c>
      <c r="P1219" t="s">
        <v>3130</v>
      </c>
      <c r="Q1219">
        <v>1</v>
      </c>
      <c r="R1219">
        <v>43</v>
      </c>
      <c r="S1219">
        <v>4</v>
      </c>
      <c r="T1219" t="s">
        <v>4960</v>
      </c>
      <c r="U1219">
        <v>164</v>
      </c>
      <c r="V1219">
        <v>2</v>
      </c>
      <c r="W1219">
        <v>9</v>
      </c>
      <c r="X1219">
        <v>72</v>
      </c>
      <c r="Y1219">
        <v>218</v>
      </c>
      <c r="Z1219">
        <v>33</v>
      </c>
      <c r="AA1219">
        <v>3</v>
      </c>
      <c r="AD1219">
        <v>18</v>
      </c>
      <c r="AE1219">
        <v>1218</v>
      </c>
      <c r="AF1219" s="16" t="s">
        <v>3143</v>
      </c>
      <c r="AG1219" s="16"/>
      <c r="AH1219" s="16"/>
      <c r="AI1219" s="16" t="str">
        <f t="shared" si="76"/>
        <v>(164,4,2,9,72,218,3, null, 18, 'Chambers 2025 Canada',2025, '2024-03-31','2024-03-31','".Carbon::now()."','".Carbon::now()."'),</v>
      </c>
      <c r="AJ1219" s="16" t="str">
        <f t="shared" si="77"/>
        <v>('".DB::select("SELECT id_status FROM `status` WHERE `element_type` = 'task' AND status_type = 'client' AND name ='PRE-FORECAST'")[0]-&gt;id_status."',1218,1),</v>
      </c>
      <c r="AK1219" s="16" t="str">
        <f t="shared" si="78"/>
        <v/>
      </c>
      <c r="AL1219" s="16" t="str">
        <f t="shared" si="79"/>
        <v/>
      </c>
    </row>
    <row r="1220" spans="1:38" x14ac:dyDescent="0.25">
      <c r="A1220" s="16" t="s">
        <v>516</v>
      </c>
      <c r="B1220" s="16" t="s">
        <v>62</v>
      </c>
      <c r="C1220" s="16" t="s">
        <v>41</v>
      </c>
      <c r="D1220" s="16" t="s">
        <v>349</v>
      </c>
      <c r="E1220" s="16" t="s">
        <v>3412</v>
      </c>
      <c r="F1220" s="16" t="s">
        <v>246</v>
      </c>
      <c r="G1220" s="16" t="s">
        <v>247</v>
      </c>
      <c r="H1220" s="16" t="s">
        <v>519</v>
      </c>
      <c r="I1220" s="16" t="s">
        <v>94</v>
      </c>
      <c r="J1220" s="16" t="s">
        <v>109</v>
      </c>
      <c r="M1220" s="16" t="s">
        <v>96</v>
      </c>
      <c r="N1220" s="7">
        <v>45382</v>
      </c>
      <c r="O1220" s="9">
        <v>45382</v>
      </c>
      <c r="P1220" t="s">
        <v>3130</v>
      </c>
      <c r="Q1220">
        <v>1</v>
      </c>
      <c r="R1220">
        <v>43</v>
      </c>
      <c r="S1220">
        <v>4</v>
      </c>
      <c r="T1220" t="s">
        <v>4960</v>
      </c>
      <c r="U1220">
        <v>164</v>
      </c>
      <c r="V1220">
        <v>2</v>
      </c>
      <c r="W1220">
        <v>9</v>
      </c>
      <c r="X1220">
        <v>72</v>
      </c>
      <c r="Y1220">
        <v>389</v>
      </c>
      <c r="Z1220">
        <v>33</v>
      </c>
      <c r="AA1220">
        <v>3</v>
      </c>
      <c r="AD1220">
        <v>18</v>
      </c>
      <c r="AE1220">
        <v>1219</v>
      </c>
      <c r="AF1220" s="16" t="s">
        <v>3143</v>
      </c>
      <c r="AG1220" s="16"/>
      <c r="AH1220" s="16"/>
      <c r="AI1220" s="16" t="str">
        <f t="shared" si="76"/>
        <v>(164,4,2,9,72,389,3, null, 18, 'Chambers 2025 Canada',2025, '2024-03-31','2024-03-31','".Carbon::now()."','".Carbon::now()."'),</v>
      </c>
      <c r="AJ1220" s="16" t="str">
        <f t="shared" si="77"/>
        <v>('".DB::select("SELECT id_status FROM `status` WHERE `element_type` = 'task' AND status_type = 'client' AND name ='PRE-FORECAST'")[0]-&gt;id_status."',1219,1),</v>
      </c>
      <c r="AK1220" s="16" t="str">
        <f t="shared" si="78"/>
        <v/>
      </c>
      <c r="AL1220" s="16" t="str">
        <f t="shared" si="79"/>
        <v/>
      </c>
    </row>
    <row r="1221" spans="1:38" x14ac:dyDescent="0.25">
      <c r="A1221" s="16" t="s">
        <v>516</v>
      </c>
      <c r="B1221" s="16" t="s">
        <v>62</v>
      </c>
      <c r="C1221" s="16" t="s">
        <v>41</v>
      </c>
      <c r="D1221" s="16" t="s">
        <v>349</v>
      </c>
      <c r="E1221" s="16" t="s">
        <v>3412</v>
      </c>
      <c r="F1221" s="16" t="s">
        <v>246</v>
      </c>
      <c r="G1221" s="16" t="s">
        <v>247</v>
      </c>
      <c r="H1221" s="16" t="s">
        <v>520</v>
      </c>
      <c r="I1221" s="16" t="s">
        <v>94</v>
      </c>
      <c r="J1221" s="16" t="s">
        <v>109</v>
      </c>
      <c r="M1221" s="16" t="s">
        <v>96</v>
      </c>
      <c r="N1221" s="7">
        <v>45382</v>
      </c>
      <c r="O1221" s="9">
        <v>45382</v>
      </c>
      <c r="P1221" t="s">
        <v>3130</v>
      </c>
      <c r="Q1221">
        <v>1</v>
      </c>
      <c r="R1221">
        <v>43</v>
      </c>
      <c r="S1221">
        <v>4</v>
      </c>
      <c r="T1221" t="s">
        <v>4960</v>
      </c>
      <c r="U1221">
        <v>164</v>
      </c>
      <c r="V1221">
        <v>2</v>
      </c>
      <c r="W1221">
        <v>9</v>
      </c>
      <c r="X1221">
        <v>72</v>
      </c>
      <c r="Y1221">
        <v>398</v>
      </c>
      <c r="Z1221">
        <v>33</v>
      </c>
      <c r="AA1221">
        <v>3</v>
      </c>
      <c r="AD1221">
        <v>18</v>
      </c>
      <c r="AE1221">
        <v>1220</v>
      </c>
      <c r="AF1221" s="16" t="s">
        <v>3143</v>
      </c>
      <c r="AG1221" s="16"/>
      <c r="AH1221" s="16"/>
      <c r="AI1221" s="16" t="str">
        <f t="shared" si="76"/>
        <v>(164,4,2,9,72,398,3, null, 18, 'Chambers 2025 Canada',2025, '2024-03-31','2024-03-31','".Carbon::now()."','".Carbon::now()."'),</v>
      </c>
      <c r="AJ1221" s="16" t="str">
        <f t="shared" si="77"/>
        <v>('".DB::select("SELECT id_status FROM `status` WHERE `element_type` = 'task' AND status_type = 'client' AND name ='PRE-FORECAST'")[0]-&gt;id_status."',1220,1),</v>
      </c>
      <c r="AK1221" s="16" t="str">
        <f t="shared" si="78"/>
        <v/>
      </c>
      <c r="AL1221" s="16" t="str">
        <f t="shared" si="79"/>
        <v/>
      </c>
    </row>
    <row r="1222" spans="1:38" x14ac:dyDescent="0.25">
      <c r="A1222" s="16" t="s">
        <v>521</v>
      </c>
      <c r="B1222" s="16" t="s">
        <v>26</v>
      </c>
      <c r="C1222" s="16" t="s">
        <v>41</v>
      </c>
      <c r="D1222" s="16" t="s">
        <v>28</v>
      </c>
      <c r="E1222" s="16" t="s">
        <v>158</v>
      </c>
      <c r="F1222" s="16" t="s">
        <v>150</v>
      </c>
      <c r="G1222" s="16" t="s">
        <v>1269</v>
      </c>
      <c r="H1222" s="16" t="s">
        <v>217</v>
      </c>
      <c r="I1222" s="16" t="s">
        <v>73</v>
      </c>
      <c r="J1222" s="16" t="s">
        <v>73</v>
      </c>
      <c r="M1222" s="16" t="s">
        <v>96</v>
      </c>
      <c r="N1222" s="7">
        <v>45071</v>
      </c>
      <c r="O1222" s="9">
        <v>45071</v>
      </c>
      <c r="P1222" t="s">
        <v>1208</v>
      </c>
      <c r="Q1222">
        <v>1</v>
      </c>
      <c r="R1222">
        <v>44</v>
      </c>
      <c r="S1222">
        <v>5</v>
      </c>
      <c r="T1222" t="s">
        <v>3040</v>
      </c>
      <c r="U1222">
        <v>84</v>
      </c>
      <c r="V1222">
        <v>2</v>
      </c>
      <c r="W1222">
        <v>13</v>
      </c>
      <c r="X1222">
        <v>17</v>
      </c>
      <c r="Y1222">
        <v>170</v>
      </c>
      <c r="Z1222">
        <v>4</v>
      </c>
      <c r="AA1222">
        <v>4</v>
      </c>
      <c r="AD1222">
        <v>18</v>
      </c>
      <c r="AE1222">
        <v>1221</v>
      </c>
      <c r="AF1222" s="16" t="s">
        <v>39</v>
      </c>
      <c r="AG1222" s="16"/>
      <c r="AH1222" s="16"/>
      <c r="AI1222" s="16" t="str">
        <f t="shared" si="76"/>
        <v>(84,5,2,13,17,170,4, null, 18, 'Chambers 2024 Fintech',2024, '2023-05-25','2023-05-25','".Carbon::now()."','".Carbon::now()."'),</v>
      </c>
      <c r="AJ1222" s="16" t="str">
        <f t="shared" si="77"/>
        <v>('".DB::select("SELECT id_status FROM `status` WHERE `element_type` = 'task' AND status_type = 'client' AND name ='CONFIRMED'")[0]-&gt;id_status."',1221,1),</v>
      </c>
      <c r="AK1222" s="16" t="str">
        <f t="shared" si="78"/>
        <v/>
      </c>
      <c r="AL1222" s="16" t="str">
        <f t="shared" si="79"/>
        <v/>
      </c>
    </row>
    <row r="1223" spans="1:38" x14ac:dyDescent="0.25">
      <c r="A1223" s="16" t="s">
        <v>521</v>
      </c>
      <c r="B1223" s="16" t="s">
        <v>26</v>
      </c>
      <c r="C1223" s="16" t="s">
        <v>41</v>
      </c>
      <c r="D1223" s="16" t="s">
        <v>28</v>
      </c>
      <c r="E1223" s="16" t="s">
        <v>69</v>
      </c>
      <c r="F1223" s="16" t="s">
        <v>70</v>
      </c>
      <c r="G1223" s="16" t="s">
        <v>106</v>
      </c>
      <c r="H1223" s="16" t="s">
        <v>64</v>
      </c>
      <c r="I1223" s="16" t="s">
        <v>73</v>
      </c>
      <c r="J1223" s="16" t="s">
        <v>73</v>
      </c>
      <c r="M1223" s="16"/>
      <c r="N1223" s="7">
        <v>45248</v>
      </c>
      <c r="O1223" s="9">
        <v>45248</v>
      </c>
      <c r="P1223" t="s">
        <v>1193</v>
      </c>
      <c r="Q1223">
        <v>1</v>
      </c>
      <c r="R1223">
        <v>44</v>
      </c>
      <c r="S1223">
        <v>5</v>
      </c>
      <c r="T1223" t="s">
        <v>3040</v>
      </c>
      <c r="U1223">
        <v>84</v>
      </c>
      <c r="V1223">
        <v>2</v>
      </c>
      <c r="W1223">
        <v>14</v>
      </c>
      <c r="X1223">
        <v>115</v>
      </c>
      <c r="Y1223">
        <v>93</v>
      </c>
      <c r="Z1223">
        <v>4</v>
      </c>
      <c r="AA1223">
        <v>4</v>
      </c>
      <c r="AE1223">
        <v>1222</v>
      </c>
      <c r="AF1223" s="16" t="s">
        <v>24</v>
      </c>
      <c r="AG1223" s="16"/>
      <c r="AH1223" s="16"/>
      <c r="AI1223" s="16" t="str">
        <f t="shared" si="76"/>
        <v>(84,5,2,14,115,93,4, null, null, 'Chambers 2024 Global',2024, '2023-11-18','2023-11-18','".Carbon::now()."','".Carbon::now()."'),</v>
      </c>
      <c r="AJ1223" s="16" t="str">
        <f t="shared" si="77"/>
        <v>('".DB::select("SELECT id_status FROM `status` WHERE `element_type` = 'task' AND status_type = 'client' AND name ='CANCELLED'")[0]-&gt;id_status."',1222,1),</v>
      </c>
      <c r="AK1223" s="16" t="str">
        <f t="shared" si="78"/>
        <v/>
      </c>
      <c r="AL1223" s="16" t="str">
        <f t="shared" si="79"/>
        <v/>
      </c>
    </row>
    <row r="1224" spans="1:38" x14ac:dyDescent="0.25">
      <c r="A1224" s="16" t="s">
        <v>521</v>
      </c>
      <c r="B1224" s="16" t="s">
        <v>26</v>
      </c>
      <c r="C1224" s="16" t="s">
        <v>41</v>
      </c>
      <c r="D1224" s="16" t="s">
        <v>28</v>
      </c>
      <c r="E1224" s="16" t="s">
        <v>105</v>
      </c>
      <c r="F1224" s="16" t="s">
        <v>106</v>
      </c>
      <c r="G1224" s="16" t="s">
        <v>107</v>
      </c>
      <c r="H1224" s="16" t="s">
        <v>366</v>
      </c>
      <c r="I1224" s="16" t="s">
        <v>73</v>
      </c>
      <c r="J1224" s="16" t="s">
        <v>73</v>
      </c>
      <c r="M1224" s="16"/>
      <c r="N1224" s="7">
        <v>45121</v>
      </c>
      <c r="O1224" s="9">
        <v>45120</v>
      </c>
      <c r="P1224" t="s">
        <v>1221</v>
      </c>
      <c r="Q1224">
        <v>1</v>
      </c>
      <c r="R1224">
        <v>44</v>
      </c>
      <c r="S1224">
        <v>5</v>
      </c>
      <c r="T1224" t="s">
        <v>3040</v>
      </c>
      <c r="U1224">
        <v>84</v>
      </c>
      <c r="V1224">
        <v>2</v>
      </c>
      <c r="W1224">
        <v>20</v>
      </c>
      <c r="X1224">
        <v>16</v>
      </c>
      <c r="Y1224">
        <v>39</v>
      </c>
      <c r="Z1224">
        <v>4</v>
      </c>
      <c r="AA1224">
        <v>4</v>
      </c>
      <c r="AE1224">
        <v>1223</v>
      </c>
      <c r="AF1224" s="16" t="s">
        <v>24</v>
      </c>
      <c r="AG1224" s="16"/>
      <c r="AH1224" s="16"/>
      <c r="AI1224" s="16" t="str">
        <f t="shared" si="76"/>
        <v>(84,5,2,20,16,39,4, null, null, 'Chambers 2024 USA',2024, '2023-07-13','2023-07-13','".Carbon::now()."','".Carbon::now()."'),</v>
      </c>
      <c r="AJ1224" s="16" t="str">
        <f t="shared" si="77"/>
        <v>('".DB::select("SELECT id_status FROM `status` WHERE `element_type` = 'task' AND status_type = 'client' AND name ='CANCELLED'")[0]-&gt;id_status."',1223,1),</v>
      </c>
      <c r="AK1224" s="16" t="str">
        <f t="shared" si="78"/>
        <v/>
      </c>
      <c r="AL1224" s="16" t="str">
        <f t="shared" si="79"/>
        <v/>
      </c>
    </row>
    <row r="1225" spans="1:38" x14ac:dyDescent="0.25">
      <c r="A1225" s="16" t="s">
        <v>521</v>
      </c>
      <c r="B1225" s="16" t="s">
        <v>26</v>
      </c>
      <c r="C1225" s="16" t="s">
        <v>41</v>
      </c>
      <c r="D1225" s="16" t="s">
        <v>28</v>
      </c>
      <c r="E1225" s="16" t="s">
        <v>105</v>
      </c>
      <c r="F1225" s="16" t="s">
        <v>106</v>
      </c>
      <c r="G1225" s="16" t="s">
        <v>107</v>
      </c>
      <c r="H1225" s="16" t="s">
        <v>287</v>
      </c>
      <c r="I1225" s="16" t="s">
        <v>73</v>
      </c>
      <c r="J1225" s="16" t="s">
        <v>73</v>
      </c>
      <c r="M1225" s="16" t="s">
        <v>96</v>
      </c>
      <c r="N1225" s="7"/>
      <c r="O1225" s="9">
        <v>45204</v>
      </c>
      <c r="P1225" t="s">
        <v>1229</v>
      </c>
      <c r="Q1225">
        <v>1</v>
      </c>
      <c r="R1225">
        <v>44</v>
      </c>
      <c r="S1225">
        <v>5</v>
      </c>
      <c r="T1225" t="s">
        <v>3040</v>
      </c>
      <c r="U1225">
        <v>84</v>
      </c>
      <c r="V1225">
        <v>2</v>
      </c>
      <c r="W1225">
        <v>20</v>
      </c>
      <c r="X1225">
        <v>16</v>
      </c>
      <c r="Y1225">
        <v>234</v>
      </c>
      <c r="Z1225">
        <v>4</v>
      </c>
      <c r="AA1225">
        <v>4</v>
      </c>
      <c r="AD1225">
        <v>18</v>
      </c>
      <c r="AE1225">
        <v>1224</v>
      </c>
      <c r="AF1225" s="16" t="s">
        <v>39</v>
      </c>
      <c r="AG1225" s="16"/>
      <c r="AH1225" s="16"/>
      <c r="AI1225" s="16" t="str">
        <f t="shared" si="76"/>
        <v>(84,5,2,20,16,234,4, null, 18, 'Chambers 2024 USA',2024, '2023-10-05','2023-10-05','".Carbon::now()."','".Carbon::now()."'),</v>
      </c>
      <c r="AJ1225" s="16" t="str">
        <f t="shared" si="77"/>
        <v>('".DB::select("SELECT id_status FROM `status` WHERE `element_type` = 'task' AND status_type = 'client' AND name ='CONFIRMED'")[0]-&gt;id_status."',1224,1),</v>
      </c>
      <c r="AK1225" s="16" t="str">
        <f t="shared" si="78"/>
        <v/>
      </c>
      <c r="AL1225" s="16" t="str">
        <f t="shared" si="79"/>
        <v/>
      </c>
    </row>
    <row r="1226" spans="1:38" x14ac:dyDescent="0.25">
      <c r="A1226" s="16" t="s">
        <v>521</v>
      </c>
      <c r="B1226" s="16" t="s">
        <v>26</v>
      </c>
      <c r="C1226" s="16" t="s">
        <v>41</v>
      </c>
      <c r="D1226" s="16" t="s">
        <v>28</v>
      </c>
      <c r="E1226" s="16" t="s">
        <v>105</v>
      </c>
      <c r="F1226" s="16" t="s">
        <v>106</v>
      </c>
      <c r="G1226" s="16" t="s">
        <v>107</v>
      </c>
      <c r="H1226" s="16" t="s">
        <v>110</v>
      </c>
      <c r="I1226" s="16" t="s">
        <v>73</v>
      </c>
      <c r="J1226" s="16" t="s">
        <v>73</v>
      </c>
      <c r="M1226" s="16" t="s">
        <v>96</v>
      </c>
      <c r="N1226" s="7"/>
      <c r="O1226" s="9">
        <v>45204</v>
      </c>
      <c r="P1226" t="s">
        <v>1229</v>
      </c>
      <c r="Q1226">
        <v>1</v>
      </c>
      <c r="R1226">
        <v>44</v>
      </c>
      <c r="S1226">
        <v>5</v>
      </c>
      <c r="T1226" t="s">
        <v>3040</v>
      </c>
      <c r="U1226">
        <v>84</v>
      </c>
      <c r="V1226">
        <v>2</v>
      </c>
      <c r="W1226">
        <v>20</v>
      </c>
      <c r="X1226">
        <v>16</v>
      </c>
      <c r="Y1226">
        <v>235</v>
      </c>
      <c r="Z1226">
        <v>4</v>
      </c>
      <c r="AA1226">
        <v>4</v>
      </c>
      <c r="AD1226">
        <v>18</v>
      </c>
      <c r="AE1226">
        <v>1225</v>
      </c>
      <c r="AF1226" s="16" t="s">
        <v>39</v>
      </c>
      <c r="AG1226" s="16"/>
      <c r="AH1226" s="16"/>
      <c r="AI1226" s="16" t="str">
        <f t="shared" si="76"/>
        <v>(84,5,2,20,16,235,4, null, 18, 'Chambers 2024 USA',2024, '2023-10-05','2023-10-05','".Carbon::now()."','".Carbon::now()."'),</v>
      </c>
      <c r="AJ1226" s="16" t="str">
        <f t="shared" si="77"/>
        <v>('".DB::select("SELECT id_status FROM `status` WHERE `element_type` = 'task' AND status_type = 'client' AND name ='CONFIRMED'")[0]-&gt;id_status."',1225,1),</v>
      </c>
      <c r="AK1226" s="16" t="str">
        <f t="shared" si="78"/>
        <v/>
      </c>
      <c r="AL1226" s="16" t="str">
        <f t="shared" si="79"/>
        <v/>
      </c>
    </row>
    <row r="1227" spans="1:38" x14ac:dyDescent="0.25">
      <c r="A1227" s="16" t="s">
        <v>521</v>
      </c>
      <c r="B1227" s="16" t="s">
        <v>26</v>
      </c>
      <c r="C1227" s="16" t="s">
        <v>41</v>
      </c>
      <c r="D1227" s="16" t="s">
        <v>28</v>
      </c>
      <c r="E1227" s="16" t="s">
        <v>105</v>
      </c>
      <c r="F1227" s="16" t="s">
        <v>106</v>
      </c>
      <c r="G1227" s="16" t="s">
        <v>107</v>
      </c>
      <c r="H1227" s="16" t="s">
        <v>367</v>
      </c>
      <c r="I1227" s="16" t="s">
        <v>73</v>
      </c>
      <c r="J1227" s="16" t="s">
        <v>73</v>
      </c>
      <c r="M1227" s="16" t="s">
        <v>96</v>
      </c>
      <c r="N1227" s="7"/>
      <c r="O1227" s="9">
        <v>45204</v>
      </c>
      <c r="P1227" t="s">
        <v>1229</v>
      </c>
      <c r="Q1227">
        <v>1</v>
      </c>
      <c r="R1227">
        <v>44</v>
      </c>
      <c r="S1227">
        <v>5</v>
      </c>
      <c r="T1227" t="s">
        <v>3040</v>
      </c>
      <c r="U1227">
        <v>84</v>
      </c>
      <c r="V1227">
        <v>2</v>
      </c>
      <c r="W1227">
        <v>20</v>
      </c>
      <c r="X1227">
        <v>16</v>
      </c>
      <c r="Y1227">
        <v>236</v>
      </c>
      <c r="Z1227">
        <v>4</v>
      </c>
      <c r="AA1227">
        <v>4</v>
      </c>
      <c r="AD1227">
        <v>18</v>
      </c>
      <c r="AE1227">
        <v>1226</v>
      </c>
      <c r="AF1227" s="16" t="s">
        <v>39</v>
      </c>
      <c r="AG1227" s="16"/>
      <c r="AH1227" s="16"/>
      <c r="AI1227" s="16" t="str">
        <f t="shared" si="76"/>
        <v>(84,5,2,20,16,236,4, null, 18, 'Chambers 2024 USA',2024, '2023-10-05','2023-10-05','".Carbon::now()."','".Carbon::now()."'),</v>
      </c>
      <c r="AJ1227" s="16" t="str">
        <f t="shared" si="77"/>
        <v>('".DB::select("SELECT id_status FROM `status` WHERE `element_type` = 'task' AND status_type = 'client' AND name ='CONFIRMED'")[0]-&gt;id_status."',1226,1),</v>
      </c>
      <c r="AK1227" s="16" t="str">
        <f t="shared" si="78"/>
        <v/>
      </c>
      <c r="AL1227" s="16" t="str">
        <f t="shared" si="79"/>
        <v/>
      </c>
    </row>
    <row r="1228" spans="1:38" x14ac:dyDescent="0.25">
      <c r="A1228" s="16" t="s">
        <v>521</v>
      </c>
      <c r="B1228" s="16" t="s">
        <v>26</v>
      </c>
      <c r="C1228" s="16" t="s">
        <v>41</v>
      </c>
      <c r="D1228" s="16" t="s">
        <v>28</v>
      </c>
      <c r="E1228" s="16" t="s">
        <v>105</v>
      </c>
      <c r="F1228" s="16" t="s">
        <v>106</v>
      </c>
      <c r="G1228" s="16" t="s">
        <v>107</v>
      </c>
      <c r="H1228" s="16" t="s">
        <v>125</v>
      </c>
      <c r="I1228" s="16" t="s">
        <v>73</v>
      </c>
      <c r="J1228" s="16" t="s">
        <v>73</v>
      </c>
      <c r="M1228" s="16" t="s">
        <v>96</v>
      </c>
      <c r="N1228" s="7"/>
      <c r="O1228" s="9">
        <v>45176</v>
      </c>
      <c r="P1228" t="s">
        <v>1178</v>
      </c>
      <c r="Q1228">
        <v>1</v>
      </c>
      <c r="R1228">
        <v>44</v>
      </c>
      <c r="S1228">
        <v>5</v>
      </c>
      <c r="T1228" t="s">
        <v>3040</v>
      </c>
      <c r="U1228">
        <v>84</v>
      </c>
      <c r="V1228">
        <v>2</v>
      </c>
      <c r="W1228">
        <v>20</v>
      </c>
      <c r="X1228">
        <v>16</v>
      </c>
      <c r="Y1228">
        <v>272</v>
      </c>
      <c r="Z1228">
        <v>4</v>
      </c>
      <c r="AA1228">
        <v>4</v>
      </c>
      <c r="AD1228">
        <v>18</v>
      </c>
      <c r="AE1228">
        <v>1227</v>
      </c>
      <c r="AF1228" s="16" t="s">
        <v>39</v>
      </c>
      <c r="AG1228" s="16"/>
      <c r="AH1228" s="16"/>
      <c r="AI1228" s="16" t="str">
        <f t="shared" si="76"/>
        <v>(84,5,2,20,16,272,4, null, 18, 'Chambers 2024 USA',2024, '2023-09-07','2023-09-07','".Carbon::now()."','".Carbon::now()."'),</v>
      </c>
      <c r="AJ1228" s="16" t="str">
        <f t="shared" si="77"/>
        <v>('".DB::select("SELECT id_status FROM `status` WHERE `element_type` = 'task' AND status_type = 'client' AND name ='CONFIRMED'")[0]-&gt;id_status."',1227,1),</v>
      </c>
      <c r="AK1228" s="16" t="str">
        <f t="shared" si="78"/>
        <v/>
      </c>
      <c r="AL1228" s="16" t="str">
        <f t="shared" si="79"/>
        <v/>
      </c>
    </row>
    <row r="1229" spans="1:38" x14ac:dyDescent="0.25">
      <c r="A1229" s="16" t="s">
        <v>521</v>
      </c>
      <c r="B1229" s="16" t="s">
        <v>26</v>
      </c>
      <c r="C1229" s="16" t="s">
        <v>41</v>
      </c>
      <c r="D1229" s="16" t="s">
        <v>28</v>
      </c>
      <c r="E1229" s="16" t="s">
        <v>105</v>
      </c>
      <c r="F1229" s="16" t="s">
        <v>106</v>
      </c>
      <c r="G1229" s="16" t="s">
        <v>107</v>
      </c>
      <c r="H1229" s="16" t="s">
        <v>117</v>
      </c>
      <c r="I1229" s="16" t="s">
        <v>73</v>
      </c>
      <c r="J1229" s="16" t="s">
        <v>73</v>
      </c>
      <c r="M1229" s="16" t="s">
        <v>96</v>
      </c>
      <c r="N1229" s="7"/>
      <c r="O1229" s="9">
        <v>45204</v>
      </c>
      <c r="P1229" t="s">
        <v>1229</v>
      </c>
      <c r="Q1229">
        <v>1</v>
      </c>
      <c r="R1229">
        <v>44</v>
      </c>
      <c r="S1229">
        <v>5</v>
      </c>
      <c r="T1229" t="s">
        <v>3040</v>
      </c>
      <c r="U1229">
        <v>84</v>
      </c>
      <c r="V1229">
        <v>2</v>
      </c>
      <c r="W1229">
        <v>20</v>
      </c>
      <c r="X1229">
        <v>16</v>
      </c>
      <c r="Y1229">
        <v>273</v>
      </c>
      <c r="Z1229">
        <v>4</v>
      </c>
      <c r="AA1229">
        <v>4</v>
      </c>
      <c r="AD1229">
        <v>18</v>
      </c>
      <c r="AE1229">
        <v>1228</v>
      </c>
      <c r="AF1229" s="16" t="s">
        <v>39</v>
      </c>
      <c r="AG1229" s="16"/>
      <c r="AH1229" s="16"/>
      <c r="AI1229" s="16" t="str">
        <f t="shared" si="76"/>
        <v>(84,5,2,20,16,273,4, null, 18, 'Chambers 2024 USA',2024, '2023-10-05','2023-10-05','".Carbon::now()."','".Carbon::now()."'),</v>
      </c>
      <c r="AJ1229" s="16" t="str">
        <f t="shared" si="77"/>
        <v>('".DB::select("SELECT id_status FROM `status` WHERE `element_type` = 'task' AND status_type = 'client' AND name ='CONFIRMED'")[0]-&gt;id_status."',1228,1),</v>
      </c>
      <c r="AK1229" s="16" t="str">
        <f t="shared" si="78"/>
        <v/>
      </c>
      <c r="AL1229" s="16" t="str">
        <f t="shared" si="79"/>
        <v/>
      </c>
    </row>
    <row r="1230" spans="1:38" x14ac:dyDescent="0.25">
      <c r="A1230" s="16" t="s">
        <v>521</v>
      </c>
      <c r="B1230" s="16" t="s">
        <v>26</v>
      </c>
      <c r="C1230" s="16" t="s">
        <v>41</v>
      </c>
      <c r="D1230" s="16" t="s">
        <v>28</v>
      </c>
      <c r="E1230" s="16" t="s">
        <v>105</v>
      </c>
      <c r="F1230" s="16" t="s">
        <v>106</v>
      </c>
      <c r="G1230" s="16" t="s">
        <v>107</v>
      </c>
      <c r="H1230" s="16" t="s">
        <v>97</v>
      </c>
      <c r="I1230" s="16" t="s">
        <v>73</v>
      </c>
      <c r="J1230" s="16" t="s">
        <v>73</v>
      </c>
      <c r="M1230" s="16" t="s">
        <v>96</v>
      </c>
      <c r="N1230" s="7">
        <v>45233</v>
      </c>
      <c r="O1230" s="9">
        <v>45141</v>
      </c>
      <c r="P1230" t="s">
        <v>1230</v>
      </c>
      <c r="Q1230">
        <v>1</v>
      </c>
      <c r="R1230">
        <v>44</v>
      </c>
      <c r="S1230">
        <v>5</v>
      </c>
      <c r="T1230" t="s">
        <v>3040</v>
      </c>
      <c r="U1230">
        <v>84</v>
      </c>
      <c r="V1230">
        <v>2</v>
      </c>
      <c r="W1230">
        <v>20</v>
      </c>
      <c r="X1230">
        <v>16</v>
      </c>
      <c r="Y1230">
        <v>373</v>
      </c>
      <c r="Z1230">
        <v>4</v>
      </c>
      <c r="AA1230">
        <v>4</v>
      </c>
      <c r="AD1230">
        <v>18</v>
      </c>
      <c r="AE1230">
        <v>1229</v>
      </c>
      <c r="AF1230" s="16" t="s">
        <v>39</v>
      </c>
      <c r="AG1230" s="16"/>
      <c r="AH1230" s="16"/>
      <c r="AI1230" s="16" t="str">
        <f t="shared" si="76"/>
        <v>(84,5,2,20,16,373,4, null, 18, 'Chambers 2024 USA',2024, '2023-08-03','2023-08-03','".Carbon::now()."','".Carbon::now()."'),</v>
      </c>
      <c r="AJ1230" s="16" t="str">
        <f t="shared" si="77"/>
        <v>('".DB::select("SELECT id_status FROM `status` WHERE `element_type` = 'task' AND status_type = 'client' AND name ='CONFIRMED'")[0]-&gt;id_status."',1229,1),</v>
      </c>
      <c r="AK1230" s="16" t="str">
        <f t="shared" si="78"/>
        <v/>
      </c>
      <c r="AL1230" s="16" t="str">
        <f t="shared" si="79"/>
        <v/>
      </c>
    </row>
    <row r="1231" spans="1:38" x14ac:dyDescent="0.25">
      <c r="A1231" s="16" t="s">
        <v>521</v>
      </c>
      <c r="B1231" s="16" t="s">
        <v>26</v>
      </c>
      <c r="C1231" s="16" t="s">
        <v>41</v>
      </c>
      <c r="D1231" s="16" t="s">
        <v>28</v>
      </c>
      <c r="E1231" s="16" t="s">
        <v>105</v>
      </c>
      <c r="F1231" s="16" t="s">
        <v>106</v>
      </c>
      <c r="G1231" s="16" t="s">
        <v>107</v>
      </c>
      <c r="H1231" s="16" t="s">
        <v>336</v>
      </c>
      <c r="I1231" s="16" t="s">
        <v>73</v>
      </c>
      <c r="J1231" s="16" t="s">
        <v>73</v>
      </c>
      <c r="M1231" s="16" t="s">
        <v>96</v>
      </c>
      <c r="N1231" s="7"/>
      <c r="O1231" s="9">
        <v>45120</v>
      </c>
      <c r="P1231" t="s">
        <v>1221</v>
      </c>
      <c r="Q1231">
        <v>1</v>
      </c>
      <c r="R1231">
        <v>44</v>
      </c>
      <c r="S1231">
        <v>5</v>
      </c>
      <c r="T1231" t="s">
        <v>3040</v>
      </c>
      <c r="U1231">
        <v>84</v>
      </c>
      <c r="V1231">
        <v>2</v>
      </c>
      <c r="W1231">
        <v>20</v>
      </c>
      <c r="X1231">
        <v>16</v>
      </c>
      <c r="Y1231">
        <v>379</v>
      </c>
      <c r="Z1231">
        <v>4</v>
      </c>
      <c r="AA1231">
        <v>4</v>
      </c>
      <c r="AD1231">
        <v>18</v>
      </c>
      <c r="AE1231">
        <v>1230</v>
      </c>
      <c r="AF1231" s="16" t="s">
        <v>39</v>
      </c>
      <c r="AG1231" s="16"/>
      <c r="AH1231" s="16"/>
      <c r="AI1231" s="16" t="str">
        <f t="shared" si="76"/>
        <v>(84,5,2,20,16,379,4, null, 18, 'Chambers 2024 USA',2024, '2023-07-13','2023-07-13','".Carbon::now()."','".Carbon::now()."'),</v>
      </c>
      <c r="AJ1231" s="16" t="str">
        <f t="shared" si="77"/>
        <v>('".DB::select("SELECT id_status FROM `status` WHERE `element_type` = 'task' AND status_type = 'client' AND name ='CONFIRMED'")[0]-&gt;id_status."',1230,1),</v>
      </c>
      <c r="AK1231" s="16" t="str">
        <f t="shared" si="78"/>
        <v/>
      </c>
      <c r="AL1231" s="16" t="str">
        <f t="shared" si="79"/>
        <v/>
      </c>
    </row>
    <row r="1232" spans="1:38" x14ac:dyDescent="0.25">
      <c r="A1232" s="16" t="s">
        <v>521</v>
      </c>
      <c r="B1232" s="16" t="s">
        <v>26</v>
      </c>
      <c r="C1232" s="16" t="s">
        <v>41</v>
      </c>
      <c r="D1232" s="16" t="s">
        <v>28</v>
      </c>
      <c r="E1232" s="16" t="s">
        <v>105</v>
      </c>
      <c r="F1232" s="16" t="s">
        <v>106</v>
      </c>
      <c r="G1232" s="16" t="s">
        <v>369</v>
      </c>
      <c r="H1232" s="16" t="s">
        <v>128</v>
      </c>
      <c r="I1232" s="16" t="s">
        <v>73</v>
      </c>
      <c r="J1232" s="16" t="s">
        <v>73</v>
      </c>
      <c r="M1232" s="16"/>
      <c r="N1232" s="7">
        <v>45121</v>
      </c>
      <c r="O1232" s="9">
        <v>45120</v>
      </c>
      <c r="P1232" t="s">
        <v>1221</v>
      </c>
      <c r="Q1232">
        <v>1</v>
      </c>
      <c r="R1232">
        <v>44</v>
      </c>
      <c r="S1232">
        <v>5</v>
      </c>
      <c r="T1232" t="s">
        <v>3040</v>
      </c>
      <c r="U1232">
        <v>84</v>
      </c>
      <c r="V1232">
        <v>2</v>
      </c>
      <c r="W1232">
        <v>20</v>
      </c>
      <c r="X1232">
        <v>18</v>
      </c>
      <c r="Y1232">
        <v>129</v>
      </c>
      <c r="Z1232">
        <v>4</v>
      </c>
      <c r="AA1232">
        <v>4</v>
      </c>
      <c r="AE1232">
        <v>1231</v>
      </c>
      <c r="AF1232" s="16" t="s">
        <v>24</v>
      </c>
      <c r="AG1232" s="16"/>
      <c r="AH1232" s="16"/>
      <c r="AI1232" s="16" t="str">
        <f t="shared" si="76"/>
        <v>(84,5,2,20,18,129,4, null, null, 'Chambers 2024 USA',2024, '2023-07-13','2023-07-13','".Carbon::now()."','".Carbon::now()."'),</v>
      </c>
      <c r="AJ1232" s="16" t="str">
        <f t="shared" si="77"/>
        <v>('".DB::select("SELECT id_status FROM `status` WHERE `element_type` = 'task' AND status_type = 'client' AND name ='CANCELLED'")[0]-&gt;id_status."',1231,1),</v>
      </c>
      <c r="AK1232" s="16" t="str">
        <f t="shared" si="78"/>
        <v/>
      </c>
      <c r="AL1232" s="16" t="str">
        <f t="shared" si="79"/>
        <v/>
      </c>
    </row>
    <row r="1233" spans="1:38" x14ac:dyDescent="0.25">
      <c r="A1233" s="16" t="s">
        <v>521</v>
      </c>
      <c r="B1233" s="16" t="s">
        <v>26</v>
      </c>
      <c r="C1233" s="16" t="s">
        <v>41</v>
      </c>
      <c r="D1233" s="16" t="s">
        <v>28</v>
      </c>
      <c r="E1233" s="16" t="s">
        <v>105</v>
      </c>
      <c r="F1233" s="16" t="s">
        <v>106</v>
      </c>
      <c r="G1233" s="16" t="s">
        <v>371</v>
      </c>
      <c r="H1233" s="16" t="s">
        <v>97</v>
      </c>
      <c r="I1233" s="16" t="s">
        <v>73</v>
      </c>
      <c r="J1233" s="16" t="s">
        <v>73</v>
      </c>
      <c r="M1233" s="16" t="s">
        <v>96</v>
      </c>
      <c r="N1233" s="7"/>
      <c r="O1233" s="9">
        <v>45141</v>
      </c>
      <c r="P1233" t="s">
        <v>1230</v>
      </c>
      <c r="Q1233">
        <v>1</v>
      </c>
      <c r="R1233">
        <v>44</v>
      </c>
      <c r="S1233">
        <v>5</v>
      </c>
      <c r="T1233" t="s">
        <v>3040</v>
      </c>
      <c r="U1233">
        <v>84</v>
      </c>
      <c r="V1233">
        <v>2</v>
      </c>
      <c r="W1233">
        <v>20</v>
      </c>
      <c r="X1233">
        <v>19</v>
      </c>
      <c r="Y1233">
        <v>373</v>
      </c>
      <c r="Z1233">
        <v>4</v>
      </c>
      <c r="AA1233">
        <v>4</v>
      </c>
      <c r="AD1233">
        <v>18</v>
      </c>
      <c r="AE1233">
        <v>1232</v>
      </c>
      <c r="AF1233" s="16" t="s">
        <v>39</v>
      </c>
      <c r="AG1233" s="16"/>
      <c r="AH1233" s="16"/>
      <c r="AI1233" s="16" t="str">
        <f t="shared" si="76"/>
        <v>(84,5,2,20,19,373,4, null, 18, 'Chambers 2024 USA',2024, '2023-08-03','2023-08-03','".Carbon::now()."','".Carbon::now()."'),</v>
      </c>
      <c r="AJ1233" s="16" t="str">
        <f t="shared" si="77"/>
        <v>('".DB::select("SELECT id_status FROM `status` WHERE `element_type` = 'task' AND status_type = 'client' AND name ='CONFIRMED'")[0]-&gt;id_status."',1232,1),</v>
      </c>
      <c r="AK1233" s="16" t="str">
        <f t="shared" si="78"/>
        <v/>
      </c>
      <c r="AL1233" s="16" t="str">
        <f t="shared" si="79"/>
        <v/>
      </c>
    </row>
    <row r="1234" spans="1:38" x14ac:dyDescent="0.25">
      <c r="A1234" s="16" t="s">
        <v>521</v>
      </c>
      <c r="B1234" s="16" t="s">
        <v>26</v>
      </c>
      <c r="C1234" s="16" t="s">
        <v>41</v>
      </c>
      <c r="D1234" s="16" t="s">
        <v>28</v>
      </c>
      <c r="E1234" s="16" t="s">
        <v>105</v>
      </c>
      <c r="F1234" s="16" t="s">
        <v>106</v>
      </c>
      <c r="G1234" s="16" t="s">
        <v>372</v>
      </c>
      <c r="H1234" s="16" t="s">
        <v>128</v>
      </c>
      <c r="I1234" s="16" t="s">
        <v>73</v>
      </c>
      <c r="J1234" s="16" t="s">
        <v>73</v>
      </c>
      <c r="M1234" s="16"/>
      <c r="N1234" s="7">
        <v>45268</v>
      </c>
      <c r="O1234" s="9">
        <v>45120</v>
      </c>
      <c r="P1234" t="s">
        <v>1221</v>
      </c>
      <c r="Q1234">
        <v>1</v>
      </c>
      <c r="R1234">
        <v>44</v>
      </c>
      <c r="S1234">
        <v>5</v>
      </c>
      <c r="T1234" t="s">
        <v>3040</v>
      </c>
      <c r="U1234">
        <v>84</v>
      </c>
      <c r="V1234">
        <v>2</v>
      </c>
      <c r="W1234">
        <v>20</v>
      </c>
      <c r="X1234">
        <v>21</v>
      </c>
      <c r="Y1234">
        <v>129</v>
      </c>
      <c r="Z1234">
        <v>4</v>
      </c>
      <c r="AA1234">
        <v>4</v>
      </c>
      <c r="AE1234">
        <v>1233</v>
      </c>
      <c r="AF1234" s="16" t="s">
        <v>24</v>
      </c>
      <c r="AG1234" s="16"/>
      <c r="AH1234" s="16"/>
      <c r="AI1234" s="16" t="str">
        <f t="shared" si="76"/>
        <v>(84,5,2,20,21,129,4, null, null, 'Chambers 2024 USA',2024, '2023-07-13','2023-07-13','".Carbon::now()."','".Carbon::now()."'),</v>
      </c>
      <c r="AJ1234" s="16" t="str">
        <f t="shared" si="77"/>
        <v>('".DB::select("SELECT id_status FROM `status` WHERE `element_type` = 'task' AND status_type = 'client' AND name ='CANCELLED'")[0]-&gt;id_status."',1233,1),</v>
      </c>
      <c r="AK1234" s="16" t="str">
        <f t="shared" si="78"/>
        <v/>
      </c>
      <c r="AL1234" s="16" t="str">
        <f t="shared" si="79"/>
        <v/>
      </c>
    </row>
    <row r="1235" spans="1:38" x14ac:dyDescent="0.25">
      <c r="A1235" s="16" t="s">
        <v>521</v>
      </c>
      <c r="B1235" s="16" t="s">
        <v>26</v>
      </c>
      <c r="C1235" s="16" t="s">
        <v>41</v>
      </c>
      <c r="D1235" s="16" t="s">
        <v>28</v>
      </c>
      <c r="E1235" s="16" t="s">
        <v>105</v>
      </c>
      <c r="F1235" s="16" t="s">
        <v>106</v>
      </c>
      <c r="G1235" s="16" t="s">
        <v>123</v>
      </c>
      <c r="H1235" s="16" t="s">
        <v>128</v>
      </c>
      <c r="I1235" s="16" t="s">
        <v>73</v>
      </c>
      <c r="J1235" s="16" t="s">
        <v>73</v>
      </c>
      <c r="M1235" s="16"/>
      <c r="N1235" s="7">
        <v>45205</v>
      </c>
      <c r="O1235" s="9">
        <v>45204</v>
      </c>
      <c r="P1235" t="s">
        <v>1229</v>
      </c>
      <c r="Q1235">
        <v>1</v>
      </c>
      <c r="R1235">
        <v>44</v>
      </c>
      <c r="S1235">
        <v>5</v>
      </c>
      <c r="T1235" t="s">
        <v>3040</v>
      </c>
      <c r="U1235">
        <v>84</v>
      </c>
      <c r="V1235">
        <v>2</v>
      </c>
      <c r="W1235">
        <v>20</v>
      </c>
      <c r="X1235">
        <v>75</v>
      </c>
      <c r="Y1235">
        <v>129</v>
      </c>
      <c r="Z1235">
        <v>4</v>
      </c>
      <c r="AA1235">
        <v>4</v>
      </c>
      <c r="AE1235">
        <v>1234</v>
      </c>
      <c r="AF1235" s="16" t="s">
        <v>24</v>
      </c>
      <c r="AG1235" s="16"/>
      <c r="AH1235" s="16"/>
      <c r="AI1235" s="16" t="str">
        <f t="shared" si="76"/>
        <v>(84,5,2,20,75,129,4, null, null, 'Chambers 2024 USA',2024, '2023-10-05','2023-10-05','".Carbon::now()."','".Carbon::now()."'),</v>
      </c>
      <c r="AJ1235" s="16" t="str">
        <f t="shared" si="77"/>
        <v>('".DB::select("SELECT id_status FROM `status` WHERE `element_type` = 'task' AND status_type = 'client' AND name ='CANCELLED'")[0]-&gt;id_status."',1234,1),</v>
      </c>
      <c r="AK1235" s="16" t="str">
        <f t="shared" si="78"/>
        <v/>
      </c>
      <c r="AL1235" s="16" t="str">
        <f t="shared" si="79"/>
        <v/>
      </c>
    </row>
    <row r="1236" spans="1:38" x14ac:dyDescent="0.25">
      <c r="A1236" s="16" t="s">
        <v>521</v>
      </c>
      <c r="B1236" s="16" t="s">
        <v>26</v>
      </c>
      <c r="C1236" s="16" t="s">
        <v>41</v>
      </c>
      <c r="D1236" s="16" t="s">
        <v>28</v>
      </c>
      <c r="E1236" s="16" t="s">
        <v>105</v>
      </c>
      <c r="F1236" s="16" t="s">
        <v>106</v>
      </c>
      <c r="G1236" s="16" t="s">
        <v>123</v>
      </c>
      <c r="H1236" s="16" t="s">
        <v>399</v>
      </c>
      <c r="I1236" s="16" t="s">
        <v>73</v>
      </c>
      <c r="J1236" s="16" t="s">
        <v>73</v>
      </c>
      <c r="M1236" s="16" t="s">
        <v>96</v>
      </c>
      <c r="N1236" s="7"/>
      <c r="O1236" s="9">
        <v>45176</v>
      </c>
      <c r="P1236" t="s">
        <v>1178</v>
      </c>
      <c r="Q1236">
        <v>1</v>
      </c>
      <c r="R1236">
        <v>44</v>
      </c>
      <c r="S1236">
        <v>5</v>
      </c>
      <c r="T1236" t="s">
        <v>3040</v>
      </c>
      <c r="U1236">
        <v>84</v>
      </c>
      <c r="V1236">
        <v>2</v>
      </c>
      <c r="W1236">
        <v>20</v>
      </c>
      <c r="X1236">
        <v>75</v>
      </c>
      <c r="Y1236">
        <v>232</v>
      </c>
      <c r="Z1236">
        <v>4</v>
      </c>
      <c r="AA1236">
        <v>4</v>
      </c>
      <c r="AD1236">
        <v>18</v>
      </c>
      <c r="AE1236">
        <v>1235</v>
      </c>
      <c r="AF1236" s="16" t="s">
        <v>39</v>
      </c>
      <c r="AG1236" s="16"/>
      <c r="AH1236" s="16"/>
      <c r="AI1236" s="16" t="str">
        <f t="shared" si="76"/>
        <v>(84,5,2,20,75,232,4, null, 18, 'Chambers 2024 USA',2024, '2023-09-07','2023-09-07','".Carbon::now()."','".Carbon::now()."'),</v>
      </c>
      <c r="AJ1236" s="16" t="str">
        <f t="shared" si="77"/>
        <v>('".DB::select("SELECT id_status FROM `status` WHERE `element_type` = 'task' AND status_type = 'client' AND name ='CONFIRMED'")[0]-&gt;id_status."',1235,1),</v>
      </c>
      <c r="AK1236" s="16" t="str">
        <f t="shared" si="78"/>
        <v/>
      </c>
      <c r="AL1236" s="16" t="str">
        <f t="shared" si="79"/>
        <v/>
      </c>
    </row>
    <row r="1237" spans="1:38" x14ac:dyDescent="0.25">
      <c r="A1237" s="16" t="s">
        <v>521</v>
      </c>
      <c r="B1237" s="16" t="s">
        <v>26</v>
      </c>
      <c r="C1237" s="16" t="s">
        <v>41</v>
      </c>
      <c r="D1237" s="16" t="s">
        <v>28</v>
      </c>
      <c r="E1237" s="16" t="s">
        <v>105</v>
      </c>
      <c r="F1237" s="16" t="s">
        <v>106</v>
      </c>
      <c r="G1237" s="16" t="s">
        <v>123</v>
      </c>
      <c r="H1237" s="16" t="s">
        <v>367</v>
      </c>
      <c r="I1237" s="16" t="s">
        <v>73</v>
      </c>
      <c r="J1237" s="16" t="s">
        <v>73</v>
      </c>
      <c r="M1237" s="16" t="s">
        <v>96</v>
      </c>
      <c r="N1237" s="7"/>
      <c r="O1237" s="9">
        <v>45176</v>
      </c>
      <c r="P1237" t="s">
        <v>1178</v>
      </c>
      <c r="Q1237">
        <v>1</v>
      </c>
      <c r="R1237">
        <v>44</v>
      </c>
      <c r="S1237">
        <v>5</v>
      </c>
      <c r="T1237" t="s">
        <v>3040</v>
      </c>
      <c r="U1237">
        <v>84</v>
      </c>
      <c r="V1237">
        <v>2</v>
      </c>
      <c r="W1237">
        <v>20</v>
      </c>
      <c r="X1237">
        <v>75</v>
      </c>
      <c r="Y1237">
        <v>236</v>
      </c>
      <c r="Z1237">
        <v>4</v>
      </c>
      <c r="AA1237">
        <v>4</v>
      </c>
      <c r="AD1237">
        <v>18</v>
      </c>
      <c r="AE1237">
        <v>1236</v>
      </c>
      <c r="AF1237" s="16" t="s">
        <v>39</v>
      </c>
      <c r="AG1237" s="16"/>
      <c r="AH1237" s="16"/>
      <c r="AI1237" s="16" t="str">
        <f t="shared" si="76"/>
        <v>(84,5,2,20,75,236,4, null, 18, 'Chambers 2024 USA',2024, '2023-09-07','2023-09-07','".Carbon::now()."','".Carbon::now()."'),</v>
      </c>
      <c r="AJ1237" s="16" t="str">
        <f t="shared" si="77"/>
        <v>('".DB::select("SELECT id_status FROM `status` WHERE `element_type` = 'task' AND status_type = 'client' AND name ='CONFIRMED'")[0]-&gt;id_status."',1236,1),</v>
      </c>
      <c r="AK1237" s="16" t="str">
        <f t="shared" si="78"/>
        <v/>
      </c>
      <c r="AL1237" s="16" t="str">
        <f t="shared" si="79"/>
        <v/>
      </c>
    </row>
    <row r="1238" spans="1:38" x14ac:dyDescent="0.25">
      <c r="A1238" s="16" t="s">
        <v>521</v>
      </c>
      <c r="B1238" s="16" t="s">
        <v>26</v>
      </c>
      <c r="C1238" s="16" t="s">
        <v>41</v>
      </c>
      <c r="D1238" s="16" t="s">
        <v>28</v>
      </c>
      <c r="E1238" s="16" t="s">
        <v>105</v>
      </c>
      <c r="F1238" s="16" t="s">
        <v>106</v>
      </c>
      <c r="G1238" s="16" t="s">
        <v>123</v>
      </c>
      <c r="H1238" s="16" t="s">
        <v>522</v>
      </c>
      <c r="I1238" s="16" t="s">
        <v>73</v>
      </c>
      <c r="J1238" s="16" t="s">
        <v>73</v>
      </c>
      <c r="M1238" s="16" t="s">
        <v>96</v>
      </c>
      <c r="N1238" s="7"/>
      <c r="O1238" s="9">
        <v>45176</v>
      </c>
      <c r="P1238" t="s">
        <v>1178</v>
      </c>
      <c r="Q1238">
        <v>1</v>
      </c>
      <c r="R1238">
        <v>44</v>
      </c>
      <c r="S1238">
        <v>5</v>
      </c>
      <c r="T1238" t="s">
        <v>3040</v>
      </c>
      <c r="U1238">
        <v>84</v>
      </c>
      <c r="V1238">
        <v>2</v>
      </c>
      <c r="W1238">
        <v>20</v>
      </c>
      <c r="X1238">
        <v>75</v>
      </c>
      <c r="Y1238">
        <v>286</v>
      </c>
      <c r="Z1238">
        <v>4</v>
      </c>
      <c r="AA1238">
        <v>4</v>
      </c>
      <c r="AD1238">
        <v>18</v>
      </c>
      <c r="AE1238">
        <v>1237</v>
      </c>
      <c r="AF1238" s="16" t="s">
        <v>39</v>
      </c>
      <c r="AG1238" s="16"/>
      <c r="AH1238" s="16"/>
      <c r="AI1238" s="16" t="str">
        <f t="shared" si="76"/>
        <v>(84,5,2,20,75,286,4, null, 18, 'Chambers 2024 USA',2024, '2023-09-07','2023-09-07','".Carbon::now()."','".Carbon::now()."'),</v>
      </c>
      <c r="AJ1238" s="16" t="str">
        <f t="shared" si="77"/>
        <v>('".DB::select("SELECT id_status FROM `status` WHERE `element_type` = 'task' AND status_type = 'client' AND name ='CONFIRMED'")[0]-&gt;id_status."',1237,1),</v>
      </c>
      <c r="AK1238" s="16" t="str">
        <f t="shared" si="78"/>
        <v/>
      </c>
      <c r="AL1238" s="16" t="str">
        <f t="shared" si="79"/>
        <v/>
      </c>
    </row>
    <row r="1239" spans="1:38" x14ac:dyDescent="0.25">
      <c r="A1239" s="16" t="s">
        <v>521</v>
      </c>
      <c r="B1239" s="16" t="s">
        <v>26</v>
      </c>
      <c r="C1239" s="16" t="s">
        <v>41</v>
      </c>
      <c r="D1239" s="16" t="s">
        <v>28</v>
      </c>
      <c r="E1239" s="16" t="s">
        <v>105</v>
      </c>
      <c r="F1239" s="16" t="s">
        <v>106</v>
      </c>
      <c r="G1239" s="16" t="s">
        <v>123</v>
      </c>
      <c r="H1239" s="16" t="s">
        <v>336</v>
      </c>
      <c r="I1239" s="16" t="s">
        <v>73</v>
      </c>
      <c r="J1239" s="16" t="s">
        <v>73</v>
      </c>
      <c r="M1239" s="16" t="s">
        <v>96</v>
      </c>
      <c r="N1239" s="7"/>
      <c r="O1239" s="9">
        <v>45176</v>
      </c>
      <c r="P1239" t="s">
        <v>1178</v>
      </c>
      <c r="Q1239">
        <v>1</v>
      </c>
      <c r="R1239">
        <v>44</v>
      </c>
      <c r="S1239">
        <v>5</v>
      </c>
      <c r="T1239" t="s">
        <v>3040</v>
      </c>
      <c r="U1239">
        <v>84</v>
      </c>
      <c r="V1239">
        <v>2</v>
      </c>
      <c r="W1239">
        <v>20</v>
      </c>
      <c r="X1239">
        <v>75</v>
      </c>
      <c r="Y1239">
        <v>379</v>
      </c>
      <c r="Z1239">
        <v>4</v>
      </c>
      <c r="AA1239">
        <v>4</v>
      </c>
      <c r="AD1239">
        <v>18</v>
      </c>
      <c r="AE1239">
        <v>1238</v>
      </c>
      <c r="AF1239" s="16" t="s">
        <v>39</v>
      </c>
      <c r="AG1239" s="16"/>
      <c r="AH1239" s="16"/>
      <c r="AI1239" s="16" t="str">
        <f t="shared" si="76"/>
        <v>(84,5,2,20,75,379,4, null, 18, 'Chambers 2024 USA',2024, '2023-09-07','2023-09-07','".Carbon::now()."','".Carbon::now()."'),</v>
      </c>
      <c r="AJ1239" s="16" t="str">
        <f t="shared" si="77"/>
        <v>('".DB::select("SELECT id_status FROM `status` WHERE `element_type` = 'task' AND status_type = 'client' AND name ='CONFIRMED'")[0]-&gt;id_status."',1238,1),</v>
      </c>
      <c r="AK1239" s="16" t="str">
        <f t="shared" si="78"/>
        <v/>
      </c>
      <c r="AL1239" s="16" t="str">
        <f t="shared" si="79"/>
        <v/>
      </c>
    </row>
    <row r="1240" spans="1:38" x14ac:dyDescent="0.25">
      <c r="A1240" s="16" t="s">
        <v>521</v>
      </c>
      <c r="B1240" s="16" t="s">
        <v>26</v>
      </c>
      <c r="C1240" s="16" t="s">
        <v>41</v>
      </c>
      <c r="D1240" s="16" t="s">
        <v>28</v>
      </c>
      <c r="E1240" s="16" t="s">
        <v>105</v>
      </c>
      <c r="F1240" s="16" t="s">
        <v>106</v>
      </c>
      <c r="G1240" s="16" t="s">
        <v>523</v>
      </c>
      <c r="H1240" s="16" t="s">
        <v>97</v>
      </c>
      <c r="I1240" s="16" t="s">
        <v>73</v>
      </c>
      <c r="J1240" s="16" t="s">
        <v>73</v>
      </c>
      <c r="M1240" s="16"/>
      <c r="N1240" s="7">
        <v>45142</v>
      </c>
      <c r="O1240" s="9">
        <v>45239</v>
      </c>
      <c r="P1240" t="s">
        <v>1241</v>
      </c>
      <c r="Q1240">
        <v>1</v>
      </c>
      <c r="R1240">
        <v>44</v>
      </c>
      <c r="S1240">
        <v>5</v>
      </c>
      <c r="T1240" t="s">
        <v>3040</v>
      </c>
      <c r="U1240">
        <v>84</v>
      </c>
      <c r="V1240">
        <v>2</v>
      </c>
      <c r="W1240">
        <v>20</v>
      </c>
      <c r="X1240">
        <v>78</v>
      </c>
      <c r="Y1240">
        <v>373</v>
      </c>
      <c r="Z1240">
        <v>4</v>
      </c>
      <c r="AA1240">
        <v>4</v>
      </c>
      <c r="AE1240">
        <v>1239</v>
      </c>
      <c r="AF1240" s="16" t="s">
        <v>24</v>
      </c>
      <c r="AG1240" s="16"/>
      <c r="AH1240" s="16"/>
      <c r="AI1240" s="16" t="str">
        <f t="shared" si="76"/>
        <v>(84,5,2,20,78,373,4, null, null, 'Chambers 2024 USA',2024, '2023-11-09','2023-11-09','".Carbon::now()."','".Carbon::now()."'),</v>
      </c>
      <c r="AJ1240" s="16" t="str">
        <f t="shared" si="77"/>
        <v>('".DB::select("SELECT id_status FROM `status` WHERE `element_type` = 'task' AND status_type = 'client' AND name ='CANCELLED'")[0]-&gt;id_status."',1239,1),</v>
      </c>
      <c r="AK1240" s="16" t="str">
        <f t="shared" si="78"/>
        <v/>
      </c>
      <c r="AL1240" s="16" t="str">
        <f t="shared" si="79"/>
        <v/>
      </c>
    </row>
    <row r="1241" spans="1:38" x14ac:dyDescent="0.25">
      <c r="A1241" s="16" t="s">
        <v>521</v>
      </c>
      <c r="B1241" s="16" t="s">
        <v>26</v>
      </c>
      <c r="C1241" s="16" t="s">
        <v>41</v>
      </c>
      <c r="D1241" s="16" t="s">
        <v>28</v>
      </c>
      <c r="E1241" s="16" t="s">
        <v>105</v>
      </c>
      <c r="F1241" s="16" t="s">
        <v>106</v>
      </c>
      <c r="G1241" s="16" t="s">
        <v>134</v>
      </c>
      <c r="H1241" s="16" t="s">
        <v>366</v>
      </c>
      <c r="I1241" s="16" t="s">
        <v>73</v>
      </c>
      <c r="J1241" s="16" t="s">
        <v>73</v>
      </c>
      <c r="M1241" s="16"/>
      <c r="N1241" s="7">
        <v>45121</v>
      </c>
      <c r="O1241" s="9">
        <v>45120</v>
      </c>
      <c r="P1241" t="s">
        <v>1221</v>
      </c>
      <c r="Q1241">
        <v>1</v>
      </c>
      <c r="R1241">
        <v>44</v>
      </c>
      <c r="S1241">
        <v>5</v>
      </c>
      <c r="T1241" t="s">
        <v>3040</v>
      </c>
      <c r="U1241">
        <v>84</v>
      </c>
      <c r="V1241">
        <v>2</v>
      </c>
      <c r="W1241">
        <v>20</v>
      </c>
      <c r="X1241">
        <v>117</v>
      </c>
      <c r="Y1241">
        <v>39</v>
      </c>
      <c r="Z1241">
        <v>4</v>
      </c>
      <c r="AA1241">
        <v>4</v>
      </c>
      <c r="AE1241">
        <v>1240</v>
      </c>
      <c r="AF1241" s="16" t="s">
        <v>24</v>
      </c>
      <c r="AG1241" s="16"/>
      <c r="AH1241" s="16"/>
      <c r="AI1241" s="16" t="str">
        <f t="shared" si="76"/>
        <v>(84,5,2,20,117,39,4, null, null, 'Chambers 2024 USA',2024, '2023-07-13','2023-07-13','".Carbon::now()."','".Carbon::now()."'),</v>
      </c>
      <c r="AJ1241" s="16" t="str">
        <f t="shared" si="77"/>
        <v>('".DB::select("SELECT id_status FROM `status` WHERE `element_type` = 'task' AND status_type = 'client' AND name ='CANCELLED'")[0]-&gt;id_status."',1240,1),</v>
      </c>
      <c r="AK1241" s="16" t="str">
        <f t="shared" si="78"/>
        <v/>
      </c>
      <c r="AL1241" s="16" t="str">
        <f t="shared" si="79"/>
        <v/>
      </c>
    </row>
    <row r="1242" spans="1:38" x14ac:dyDescent="0.25">
      <c r="A1242" s="16" t="s">
        <v>521</v>
      </c>
      <c r="B1242" s="16" t="s">
        <v>26</v>
      </c>
      <c r="C1242" s="16" t="s">
        <v>41</v>
      </c>
      <c r="D1242" s="16" t="s">
        <v>28</v>
      </c>
      <c r="E1242" s="16" t="s">
        <v>105</v>
      </c>
      <c r="F1242" s="16" t="s">
        <v>106</v>
      </c>
      <c r="G1242" s="16" t="s">
        <v>134</v>
      </c>
      <c r="H1242" s="16" t="s">
        <v>324</v>
      </c>
      <c r="I1242" s="16" t="s">
        <v>73</v>
      </c>
      <c r="J1242" s="16" t="s">
        <v>73</v>
      </c>
      <c r="M1242" s="16"/>
      <c r="N1242" s="7"/>
      <c r="O1242" s="9">
        <v>45267</v>
      </c>
      <c r="P1242" t="s">
        <v>3102</v>
      </c>
      <c r="Q1242">
        <v>1</v>
      </c>
      <c r="R1242">
        <v>44</v>
      </c>
      <c r="S1242">
        <v>5</v>
      </c>
      <c r="T1242" t="s">
        <v>3040</v>
      </c>
      <c r="U1242">
        <v>84</v>
      </c>
      <c r="V1242">
        <v>2</v>
      </c>
      <c r="W1242">
        <v>20</v>
      </c>
      <c r="X1242">
        <v>117</v>
      </c>
      <c r="Y1242">
        <v>84</v>
      </c>
      <c r="Z1242">
        <v>4</v>
      </c>
      <c r="AA1242">
        <v>4</v>
      </c>
      <c r="AE1242">
        <v>1241</v>
      </c>
      <c r="AF1242" s="16" t="s">
        <v>24</v>
      </c>
      <c r="AG1242" s="16"/>
      <c r="AH1242" s="16"/>
      <c r="AI1242" s="16" t="str">
        <f t="shared" si="76"/>
        <v>(84,5,2,20,117,84,4, null, null, 'Chambers 2024 USA',2024, '2023-12-07','2023-12-07','".Carbon::now()."','".Carbon::now()."'),</v>
      </c>
      <c r="AJ1242" s="16" t="str">
        <f t="shared" si="77"/>
        <v>('".DB::select("SELECT id_status FROM `status` WHERE `element_type` = 'task' AND status_type = 'client' AND name ='CANCELLED'")[0]-&gt;id_status."',1241,1),</v>
      </c>
      <c r="AK1242" s="16" t="str">
        <f t="shared" si="78"/>
        <v/>
      </c>
      <c r="AL1242" s="16" t="str">
        <f t="shared" si="79"/>
        <v/>
      </c>
    </row>
    <row r="1243" spans="1:38" x14ac:dyDescent="0.25">
      <c r="A1243" s="16" t="s">
        <v>521</v>
      </c>
      <c r="B1243" s="16" t="s">
        <v>26</v>
      </c>
      <c r="C1243" s="16" t="s">
        <v>41</v>
      </c>
      <c r="D1243" s="16" t="s">
        <v>28</v>
      </c>
      <c r="E1243" s="16" t="s">
        <v>105</v>
      </c>
      <c r="F1243" s="16" t="s">
        <v>106</v>
      </c>
      <c r="G1243" s="16" t="s">
        <v>134</v>
      </c>
      <c r="H1243" s="16" t="s">
        <v>128</v>
      </c>
      <c r="I1243" s="16" t="s">
        <v>73</v>
      </c>
      <c r="J1243" s="16" t="s">
        <v>73</v>
      </c>
      <c r="M1243" s="16"/>
      <c r="N1243" s="7">
        <v>45233</v>
      </c>
      <c r="O1243" s="9">
        <v>45267</v>
      </c>
      <c r="P1243" t="s">
        <v>3102</v>
      </c>
      <c r="Q1243">
        <v>1</v>
      </c>
      <c r="R1243">
        <v>44</v>
      </c>
      <c r="S1243">
        <v>5</v>
      </c>
      <c r="T1243" t="s">
        <v>3040</v>
      </c>
      <c r="U1243">
        <v>84</v>
      </c>
      <c r="V1243">
        <v>2</v>
      </c>
      <c r="W1243">
        <v>20</v>
      </c>
      <c r="X1243">
        <v>117</v>
      </c>
      <c r="Y1243">
        <v>129</v>
      </c>
      <c r="Z1243">
        <v>4</v>
      </c>
      <c r="AA1243">
        <v>4</v>
      </c>
      <c r="AE1243">
        <v>1242</v>
      </c>
      <c r="AF1243" s="16" t="s">
        <v>24</v>
      </c>
      <c r="AG1243" s="16"/>
      <c r="AH1243" s="16"/>
      <c r="AI1243" s="16" t="str">
        <f t="shared" si="76"/>
        <v>(84,5,2,20,117,129,4, null, null, 'Chambers 2024 USA',2024, '2023-12-07','2023-12-07','".Carbon::now()."','".Carbon::now()."'),</v>
      </c>
      <c r="AJ1243" s="16" t="str">
        <f t="shared" si="77"/>
        <v>('".DB::select("SELECT id_status FROM `status` WHERE `element_type` = 'task' AND status_type = 'client' AND name ='CANCELLED'")[0]-&gt;id_status."',1242,1),</v>
      </c>
      <c r="AK1243" s="16" t="str">
        <f t="shared" si="78"/>
        <v/>
      </c>
      <c r="AL1243" s="16" t="str">
        <f t="shared" si="79"/>
        <v/>
      </c>
    </row>
    <row r="1244" spans="1:38" x14ac:dyDescent="0.25">
      <c r="A1244" s="16" t="s">
        <v>521</v>
      </c>
      <c r="B1244" s="16" t="s">
        <v>26</v>
      </c>
      <c r="C1244" s="16" t="s">
        <v>41</v>
      </c>
      <c r="D1244" s="16" t="s">
        <v>28</v>
      </c>
      <c r="E1244" s="16" t="s">
        <v>105</v>
      </c>
      <c r="F1244" s="16" t="s">
        <v>106</v>
      </c>
      <c r="G1244" s="16" t="s">
        <v>134</v>
      </c>
      <c r="H1244" s="16" t="s">
        <v>137</v>
      </c>
      <c r="I1244" s="16" t="s">
        <v>73</v>
      </c>
      <c r="J1244" s="16" t="s">
        <v>73</v>
      </c>
      <c r="M1244" s="16" t="s">
        <v>96</v>
      </c>
      <c r="N1244" s="7"/>
      <c r="O1244" s="9">
        <v>45120</v>
      </c>
      <c r="P1244" t="s">
        <v>1221</v>
      </c>
      <c r="Q1244">
        <v>1</v>
      </c>
      <c r="R1244">
        <v>44</v>
      </c>
      <c r="S1244">
        <v>5</v>
      </c>
      <c r="T1244" t="s">
        <v>3040</v>
      </c>
      <c r="U1244">
        <v>84</v>
      </c>
      <c r="V1244">
        <v>2</v>
      </c>
      <c r="W1244">
        <v>20</v>
      </c>
      <c r="X1244">
        <v>117</v>
      </c>
      <c r="Y1244">
        <v>206</v>
      </c>
      <c r="Z1244">
        <v>4</v>
      </c>
      <c r="AA1244">
        <v>4</v>
      </c>
      <c r="AD1244">
        <v>18</v>
      </c>
      <c r="AE1244">
        <v>1243</v>
      </c>
      <c r="AF1244" s="16" t="s">
        <v>39</v>
      </c>
      <c r="AG1244" s="16"/>
      <c r="AH1244" s="16"/>
      <c r="AI1244" s="16" t="str">
        <f t="shared" si="76"/>
        <v>(84,5,2,20,117,206,4, null, 18, 'Chambers 2024 USA',2024, '2023-07-13','2023-07-13','".Carbon::now()."','".Carbon::now()."'),</v>
      </c>
      <c r="AJ1244" s="16" t="str">
        <f t="shared" si="77"/>
        <v>('".DB::select("SELECT id_status FROM `status` WHERE `element_type` = 'task' AND status_type = 'client' AND name ='CONFIRMED'")[0]-&gt;id_status."',1243,1),</v>
      </c>
      <c r="AK1244" s="16" t="str">
        <f t="shared" si="78"/>
        <v/>
      </c>
      <c r="AL1244" s="16" t="str">
        <f t="shared" si="79"/>
        <v/>
      </c>
    </row>
    <row r="1245" spans="1:38" x14ac:dyDescent="0.25">
      <c r="A1245" s="16" t="s">
        <v>521</v>
      </c>
      <c r="B1245" s="16" t="s">
        <v>26</v>
      </c>
      <c r="C1245" s="16" t="s">
        <v>41</v>
      </c>
      <c r="D1245" s="16" t="s">
        <v>28</v>
      </c>
      <c r="E1245" s="16" t="s">
        <v>105</v>
      </c>
      <c r="F1245" s="16" t="s">
        <v>106</v>
      </c>
      <c r="G1245" s="16" t="s">
        <v>134</v>
      </c>
      <c r="H1245" s="16" t="s">
        <v>87</v>
      </c>
      <c r="I1245" s="16" t="s">
        <v>73</v>
      </c>
      <c r="J1245" s="16" t="s">
        <v>73</v>
      </c>
      <c r="M1245" s="16" t="s">
        <v>96</v>
      </c>
      <c r="N1245" s="7"/>
      <c r="O1245" s="9">
        <v>45267</v>
      </c>
      <c r="P1245" t="s">
        <v>3102</v>
      </c>
      <c r="Q1245">
        <v>1</v>
      </c>
      <c r="R1245">
        <v>44</v>
      </c>
      <c r="S1245">
        <v>5</v>
      </c>
      <c r="T1245" t="s">
        <v>3040</v>
      </c>
      <c r="U1245">
        <v>84</v>
      </c>
      <c r="V1245">
        <v>2</v>
      </c>
      <c r="W1245">
        <v>20</v>
      </c>
      <c r="X1245">
        <v>117</v>
      </c>
      <c r="Y1245">
        <v>227</v>
      </c>
      <c r="Z1245">
        <v>4</v>
      </c>
      <c r="AA1245">
        <v>4</v>
      </c>
      <c r="AD1245">
        <v>18</v>
      </c>
      <c r="AE1245">
        <v>1244</v>
      </c>
      <c r="AF1245" s="16" t="s">
        <v>39</v>
      </c>
      <c r="AG1245" s="16"/>
      <c r="AH1245" s="16"/>
      <c r="AI1245" s="16" t="str">
        <f t="shared" si="76"/>
        <v>(84,5,2,20,117,227,4, null, 18, 'Chambers 2024 USA',2024, '2023-12-07','2023-12-07','".Carbon::now()."','".Carbon::now()."'),</v>
      </c>
      <c r="AJ1245" s="16" t="str">
        <f t="shared" si="77"/>
        <v>('".DB::select("SELECT id_status FROM `status` WHERE `element_type` = 'task' AND status_type = 'client' AND name ='CONFIRMED'")[0]-&gt;id_status."',1244,1),</v>
      </c>
      <c r="AK1245" s="16" t="str">
        <f t="shared" si="78"/>
        <v/>
      </c>
      <c r="AL1245" s="16" t="str">
        <f t="shared" si="79"/>
        <v/>
      </c>
    </row>
    <row r="1246" spans="1:38" x14ac:dyDescent="0.25">
      <c r="A1246" s="16" t="s">
        <v>521</v>
      </c>
      <c r="B1246" s="16" t="s">
        <v>26</v>
      </c>
      <c r="C1246" s="16" t="s">
        <v>41</v>
      </c>
      <c r="D1246" s="16" t="s">
        <v>28</v>
      </c>
      <c r="E1246" s="16" t="s">
        <v>105</v>
      </c>
      <c r="F1246" s="16" t="s">
        <v>106</v>
      </c>
      <c r="G1246" s="16" t="s">
        <v>134</v>
      </c>
      <c r="H1246" s="16" t="s">
        <v>367</v>
      </c>
      <c r="I1246" s="16" t="s">
        <v>73</v>
      </c>
      <c r="J1246" s="16" t="s">
        <v>73</v>
      </c>
      <c r="M1246" s="16" t="s">
        <v>96</v>
      </c>
      <c r="N1246" s="7"/>
      <c r="O1246" s="9">
        <v>45267</v>
      </c>
      <c r="P1246" t="s">
        <v>3102</v>
      </c>
      <c r="Q1246">
        <v>1</v>
      </c>
      <c r="R1246">
        <v>44</v>
      </c>
      <c r="S1246">
        <v>5</v>
      </c>
      <c r="T1246" t="s">
        <v>3040</v>
      </c>
      <c r="U1246">
        <v>84</v>
      </c>
      <c r="V1246">
        <v>2</v>
      </c>
      <c r="W1246">
        <v>20</v>
      </c>
      <c r="X1246">
        <v>117</v>
      </c>
      <c r="Y1246">
        <v>236</v>
      </c>
      <c r="Z1246">
        <v>4</v>
      </c>
      <c r="AA1246">
        <v>4</v>
      </c>
      <c r="AD1246">
        <v>18</v>
      </c>
      <c r="AE1246">
        <v>1245</v>
      </c>
      <c r="AF1246" s="16" t="s">
        <v>39</v>
      </c>
      <c r="AG1246" s="16"/>
      <c r="AH1246" s="16"/>
      <c r="AI1246" s="16" t="str">
        <f t="shared" si="76"/>
        <v>(84,5,2,20,117,236,4, null, 18, 'Chambers 2024 USA',2024, '2023-12-07','2023-12-07','".Carbon::now()."','".Carbon::now()."'),</v>
      </c>
      <c r="AJ1246" s="16" t="str">
        <f t="shared" si="77"/>
        <v>('".DB::select("SELECT id_status FROM `status` WHERE `element_type` = 'task' AND status_type = 'client' AND name ='CONFIRMED'")[0]-&gt;id_status."',1245,1),</v>
      </c>
      <c r="AK1246" s="16" t="str">
        <f t="shared" si="78"/>
        <v/>
      </c>
      <c r="AL1246" s="16" t="str">
        <f t="shared" si="79"/>
        <v/>
      </c>
    </row>
    <row r="1247" spans="1:38" x14ac:dyDescent="0.25">
      <c r="A1247" s="16" t="s">
        <v>521</v>
      </c>
      <c r="B1247" s="16" t="s">
        <v>26</v>
      </c>
      <c r="C1247" s="16" t="s">
        <v>41</v>
      </c>
      <c r="D1247" s="16" t="s">
        <v>28</v>
      </c>
      <c r="E1247" s="16" t="s">
        <v>105</v>
      </c>
      <c r="F1247" s="16" t="s">
        <v>106</v>
      </c>
      <c r="G1247" s="16" t="s">
        <v>134</v>
      </c>
      <c r="H1247" s="16" t="s">
        <v>140</v>
      </c>
      <c r="I1247" s="16" t="s">
        <v>73</v>
      </c>
      <c r="J1247" s="16" t="s">
        <v>73</v>
      </c>
      <c r="M1247" s="16" t="s">
        <v>96</v>
      </c>
      <c r="N1247" s="7"/>
      <c r="O1247" s="9">
        <v>45120</v>
      </c>
      <c r="P1247" t="s">
        <v>1221</v>
      </c>
      <c r="Q1247">
        <v>1</v>
      </c>
      <c r="R1247">
        <v>44</v>
      </c>
      <c r="S1247">
        <v>5</v>
      </c>
      <c r="T1247" t="s">
        <v>3040</v>
      </c>
      <c r="U1247">
        <v>84</v>
      </c>
      <c r="V1247">
        <v>2</v>
      </c>
      <c r="W1247">
        <v>20</v>
      </c>
      <c r="X1247">
        <v>117</v>
      </c>
      <c r="Y1247">
        <v>244</v>
      </c>
      <c r="Z1247">
        <v>4</v>
      </c>
      <c r="AA1247">
        <v>4</v>
      </c>
      <c r="AD1247">
        <v>18</v>
      </c>
      <c r="AE1247">
        <v>1246</v>
      </c>
      <c r="AF1247" s="16" t="s">
        <v>39</v>
      </c>
      <c r="AG1247" s="16"/>
      <c r="AH1247" s="16"/>
      <c r="AI1247" s="16" t="str">
        <f t="shared" si="76"/>
        <v>(84,5,2,20,117,244,4, null, 18, 'Chambers 2024 USA',2024, '2023-07-13','2023-07-13','".Carbon::now()."','".Carbon::now()."'),</v>
      </c>
      <c r="AJ1247" s="16" t="str">
        <f t="shared" si="77"/>
        <v>('".DB::select("SELECT id_status FROM `status` WHERE `element_type` = 'task' AND status_type = 'client' AND name ='CONFIRMED'")[0]-&gt;id_status."',1246,1),</v>
      </c>
      <c r="AK1247" s="16" t="str">
        <f t="shared" si="78"/>
        <v/>
      </c>
      <c r="AL1247" s="16" t="str">
        <f t="shared" si="79"/>
        <v/>
      </c>
    </row>
    <row r="1248" spans="1:38" x14ac:dyDescent="0.25">
      <c r="A1248" s="16" t="s">
        <v>521</v>
      </c>
      <c r="B1248" s="16" t="s">
        <v>26</v>
      </c>
      <c r="C1248" s="16" t="s">
        <v>41</v>
      </c>
      <c r="D1248" s="16" t="s">
        <v>28</v>
      </c>
      <c r="E1248" s="16" t="s">
        <v>105</v>
      </c>
      <c r="F1248" s="16" t="s">
        <v>106</v>
      </c>
      <c r="G1248" s="16" t="s">
        <v>134</v>
      </c>
      <c r="H1248" s="16" t="s">
        <v>142</v>
      </c>
      <c r="I1248" s="16" t="s">
        <v>73</v>
      </c>
      <c r="J1248" s="16" t="s">
        <v>73</v>
      </c>
      <c r="M1248" s="16" t="s">
        <v>96</v>
      </c>
      <c r="N1248" s="7"/>
      <c r="O1248" s="9">
        <v>45120</v>
      </c>
      <c r="P1248" t="s">
        <v>1221</v>
      </c>
      <c r="Q1248">
        <v>1</v>
      </c>
      <c r="R1248">
        <v>44</v>
      </c>
      <c r="S1248">
        <v>5</v>
      </c>
      <c r="T1248" t="s">
        <v>3040</v>
      </c>
      <c r="U1248">
        <v>84</v>
      </c>
      <c r="V1248">
        <v>2</v>
      </c>
      <c r="W1248">
        <v>20</v>
      </c>
      <c r="X1248">
        <v>117</v>
      </c>
      <c r="Y1248">
        <v>246</v>
      </c>
      <c r="Z1248">
        <v>4</v>
      </c>
      <c r="AA1248">
        <v>4</v>
      </c>
      <c r="AD1248">
        <v>18</v>
      </c>
      <c r="AE1248">
        <v>1247</v>
      </c>
      <c r="AF1248" s="16" t="s">
        <v>39</v>
      </c>
      <c r="AG1248" s="16"/>
      <c r="AH1248" s="16"/>
      <c r="AI1248" s="16" t="str">
        <f t="shared" si="76"/>
        <v>(84,5,2,20,117,246,4, null, 18, 'Chambers 2024 USA',2024, '2023-07-13','2023-07-13','".Carbon::now()."','".Carbon::now()."'),</v>
      </c>
      <c r="AJ1248" s="16" t="str">
        <f t="shared" si="77"/>
        <v>('".DB::select("SELECT id_status FROM `status` WHERE `element_type` = 'task' AND status_type = 'client' AND name ='CONFIRMED'")[0]-&gt;id_status."',1247,1),</v>
      </c>
      <c r="AK1248" s="16" t="str">
        <f t="shared" si="78"/>
        <v/>
      </c>
      <c r="AL1248" s="16" t="str">
        <f t="shared" si="79"/>
        <v/>
      </c>
    </row>
    <row r="1249" spans="1:38" x14ac:dyDescent="0.25">
      <c r="A1249" s="16" t="s">
        <v>521</v>
      </c>
      <c r="B1249" s="16" t="s">
        <v>26</v>
      </c>
      <c r="C1249" s="16" t="s">
        <v>41</v>
      </c>
      <c r="D1249" s="16" t="s">
        <v>28</v>
      </c>
      <c r="E1249" s="16" t="s">
        <v>105</v>
      </c>
      <c r="F1249" s="16" t="s">
        <v>106</v>
      </c>
      <c r="G1249" s="16" t="s">
        <v>134</v>
      </c>
      <c r="H1249" s="16" t="s">
        <v>146</v>
      </c>
      <c r="I1249" s="16" t="s">
        <v>73</v>
      </c>
      <c r="J1249" s="16" t="s">
        <v>73</v>
      </c>
      <c r="M1249" s="16" t="s">
        <v>96</v>
      </c>
      <c r="N1249" s="7"/>
      <c r="O1249" s="9">
        <v>45204</v>
      </c>
      <c r="P1249" t="s">
        <v>1229</v>
      </c>
      <c r="Q1249">
        <v>1</v>
      </c>
      <c r="R1249">
        <v>44</v>
      </c>
      <c r="S1249">
        <v>5</v>
      </c>
      <c r="T1249" t="s">
        <v>3040</v>
      </c>
      <c r="U1249">
        <v>84</v>
      </c>
      <c r="V1249">
        <v>2</v>
      </c>
      <c r="W1249">
        <v>20</v>
      </c>
      <c r="X1249">
        <v>117</v>
      </c>
      <c r="Y1249">
        <v>293</v>
      </c>
      <c r="Z1249">
        <v>4</v>
      </c>
      <c r="AA1249">
        <v>4</v>
      </c>
      <c r="AD1249">
        <v>18</v>
      </c>
      <c r="AE1249">
        <v>1248</v>
      </c>
      <c r="AF1249" s="16" t="s">
        <v>39</v>
      </c>
      <c r="AG1249" s="16"/>
      <c r="AH1249" s="16"/>
      <c r="AI1249" s="16" t="str">
        <f t="shared" si="76"/>
        <v>(84,5,2,20,117,293,4, null, 18, 'Chambers 2024 USA',2024, '2023-10-05','2023-10-05','".Carbon::now()."','".Carbon::now()."'),</v>
      </c>
      <c r="AJ1249" s="16" t="str">
        <f t="shared" si="77"/>
        <v>('".DB::select("SELECT id_status FROM `status` WHERE `element_type` = 'task' AND status_type = 'client' AND name ='CONFIRMED'")[0]-&gt;id_status."',1248,1),</v>
      </c>
      <c r="AK1249" s="16" t="str">
        <f t="shared" si="78"/>
        <v/>
      </c>
      <c r="AL1249" s="16" t="str">
        <f t="shared" si="79"/>
        <v/>
      </c>
    </row>
    <row r="1250" spans="1:38" x14ac:dyDescent="0.25">
      <c r="A1250" s="16" t="s">
        <v>521</v>
      </c>
      <c r="B1250" s="16" t="s">
        <v>26</v>
      </c>
      <c r="C1250" s="16" t="s">
        <v>41</v>
      </c>
      <c r="D1250" s="16" t="s">
        <v>28</v>
      </c>
      <c r="E1250" s="16" t="s">
        <v>105</v>
      </c>
      <c r="F1250" s="16" t="s">
        <v>106</v>
      </c>
      <c r="G1250" s="16" t="s">
        <v>134</v>
      </c>
      <c r="H1250" s="16" t="s">
        <v>334</v>
      </c>
      <c r="I1250" s="16" t="s">
        <v>73</v>
      </c>
      <c r="J1250" s="16" t="s">
        <v>73</v>
      </c>
      <c r="M1250" s="16" t="s">
        <v>96</v>
      </c>
      <c r="N1250" s="7"/>
      <c r="O1250" s="9">
        <v>45239</v>
      </c>
      <c r="P1250" t="s">
        <v>1241</v>
      </c>
      <c r="Q1250">
        <v>1</v>
      </c>
      <c r="R1250">
        <v>44</v>
      </c>
      <c r="S1250">
        <v>5</v>
      </c>
      <c r="T1250" t="s">
        <v>3040</v>
      </c>
      <c r="U1250">
        <v>84</v>
      </c>
      <c r="V1250">
        <v>2</v>
      </c>
      <c r="W1250">
        <v>20</v>
      </c>
      <c r="X1250">
        <v>117</v>
      </c>
      <c r="Y1250">
        <v>353</v>
      </c>
      <c r="Z1250">
        <v>4</v>
      </c>
      <c r="AA1250">
        <v>4</v>
      </c>
      <c r="AD1250">
        <v>18</v>
      </c>
      <c r="AE1250">
        <v>1249</v>
      </c>
      <c r="AF1250" s="16" t="s">
        <v>39</v>
      </c>
      <c r="AG1250" s="16"/>
      <c r="AH1250" s="16"/>
      <c r="AI1250" s="16" t="str">
        <f t="shared" si="76"/>
        <v>(84,5,2,20,117,353,4, null, 18, 'Chambers 2024 USA',2024, '2023-11-09','2023-11-09','".Carbon::now()."','".Carbon::now()."'),</v>
      </c>
      <c r="AJ1250" s="16" t="str">
        <f t="shared" si="77"/>
        <v>('".DB::select("SELECT id_status FROM `status` WHERE `element_type` = 'task' AND status_type = 'client' AND name ='CONFIRMED'")[0]-&gt;id_status."',1249,1),</v>
      </c>
      <c r="AK1250" s="16" t="str">
        <f t="shared" si="78"/>
        <v/>
      </c>
      <c r="AL1250" s="16" t="str">
        <f t="shared" si="79"/>
        <v/>
      </c>
    </row>
    <row r="1251" spans="1:38" x14ac:dyDescent="0.25">
      <c r="A1251" s="16" t="s">
        <v>521</v>
      </c>
      <c r="B1251" s="16" t="s">
        <v>26</v>
      </c>
      <c r="C1251" s="16" t="s">
        <v>41</v>
      </c>
      <c r="D1251" s="16" t="s">
        <v>28</v>
      </c>
      <c r="E1251" s="16" t="s">
        <v>105</v>
      </c>
      <c r="F1251" s="16" t="s">
        <v>106</v>
      </c>
      <c r="G1251" s="16" t="s">
        <v>134</v>
      </c>
      <c r="H1251" s="16" t="s">
        <v>335</v>
      </c>
      <c r="I1251" s="16" t="s">
        <v>73</v>
      </c>
      <c r="J1251" s="16" t="s">
        <v>73</v>
      </c>
      <c r="M1251" s="16" t="s">
        <v>96</v>
      </c>
      <c r="N1251" s="7"/>
      <c r="O1251" s="9">
        <v>45239</v>
      </c>
      <c r="P1251" t="s">
        <v>1241</v>
      </c>
      <c r="Q1251">
        <v>1</v>
      </c>
      <c r="R1251">
        <v>44</v>
      </c>
      <c r="S1251">
        <v>5</v>
      </c>
      <c r="T1251" t="s">
        <v>3040</v>
      </c>
      <c r="U1251">
        <v>84</v>
      </c>
      <c r="V1251">
        <v>2</v>
      </c>
      <c r="W1251">
        <v>20</v>
      </c>
      <c r="X1251">
        <v>117</v>
      </c>
      <c r="Y1251">
        <v>354</v>
      </c>
      <c r="Z1251">
        <v>4</v>
      </c>
      <c r="AA1251">
        <v>4</v>
      </c>
      <c r="AD1251">
        <v>18</v>
      </c>
      <c r="AE1251">
        <v>1250</v>
      </c>
      <c r="AF1251" s="16" t="s">
        <v>39</v>
      </c>
      <c r="AG1251" s="16"/>
      <c r="AH1251" s="16"/>
      <c r="AI1251" s="16" t="str">
        <f t="shared" si="76"/>
        <v>(84,5,2,20,117,354,4, null, 18, 'Chambers 2024 USA',2024, '2023-11-09','2023-11-09','".Carbon::now()."','".Carbon::now()."'),</v>
      </c>
      <c r="AJ1251" s="16" t="str">
        <f t="shared" si="77"/>
        <v>('".DB::select("SELECT id_status FROM `status` WHERE `element_type` = 'task' AND status_type = 'client' AND name ='CONFIRMED'")[0]-&gt;id_status."',1250,1),</v>
      </c>
      <c r="AK1251" s="16" t="str">
        <f t="shared" si="78"/>
        <v/>
      </c>
      <c r="AL1251" s="16" t="str">
        <f t="shared" si="79"/>
        <v/>
      </c>
    </row>
    <row r="1252" spans="1:38" x14ac:dyDescent="0.25">
      <c r="A1252" s="16" t="s">
        <v>521</v>
      </c>
      <c r="B1252" s="16" t="s">
        <v>26</v>
      </c>
      <c r="C1252" s="16" t="s">
        <v>41</v>
      </c>
      <c r="D1252" s="16" t="s">
        <v>28</v>
      </c>
      <c r="E1252" s="16" t="s">
        <v>105</v>
      </c>
      <c r="F1252" s="16" t="s">
        <v>106</v>
      </c>
      <c r="G1252" s="16" t="s">
        <v>134</v>
      </c>
      <c r="H1252" s="16" t="s">
        <v>186</v>
      </c>
      <c r="I1252" s="16" t="s">
        <v>73</v>
      </c>
      <c r="J1252" s="16" t="s">
        <v>73</v>
      </c>
      <c r="M1252" s="16"/>
      <c r="N1252" s="7">
        <v>45121</v>
      </c>
      <c r="O1252" s="9">
        <v>45120</v>
      </c>
      <c r="P1252" t="s">
        <v>1221</v>
      </c>
      <c r="Q1252">
        <v>1</v>
      </c>
      <c r="R1252">
        <v>44</v>
      </c>
      <c r="S1252">
        <v>5</v>
      </c>
      <c r="T1252" t="s">
        <v>3040</v>
      </c>
      <c r="U1252">
        <v>84</v>
      </c>
      <c r="V1252">
        <v>2</v>
      </c>
      <c r="W1252">
        <v>20</v>
      </c>
      <c r="X1252">
        <v>117</v>
      </c>
      <c r="Y1252">
        <v>363</v>
      </c>
      <c r="Z1252">
        <v>4</v>
      </c>
      <c r="AA1252">
        <v>4</v>
      </c>
      <c r="AE1252">
        <v>1251</v>
      </c>
      <c r="AF1252" s="16" t="s">
        <v>24</v>
      </c>
      <c r="AG1252" s="16"/>
      <c r="AH1252" s="16"/>
      <c r="AI1252" s="16" t="str">
        <f t="shared" si="76"/>
        <v>(84,5,2,20,117,363,4, null, null, 'Chambers 2024 USA',2024, '2023-07-13','2023-07-13','".Carbon::now()."','".Carbon::now()."'),</v>
      </c>
      <c r="AJ1252" s="16" t="str">
        <f t="shared" si="77"/>
        <v>('".DB::select("SELECT id_status FROM `status` WHERE `element_type` = 'task' AND status_type = 'client' AND name ='CANCELLED'")[0]-&gt;id_status."',1251,1),</v>
      </c>
      <c r="AK1252" s="16" t="str">
        <f t="shared" si="78"/>
        <v/>
      </c>
      <c r="AL1252" s="16" t="str">
        <f t="shared" si="79"/>
        <v/>
      </c>
    </row>
    <row r="1253" spans="1:38" x14ac:dyDescent="0.25">
      <c r="A1253" s="16" t="s">
        <v>521</v>
      </c>
      <c r="B1253" s="16" t="s">
        <v>26</v>
      </c>
      <c r="C1253" s="16" t="s">
        <v>41</v>
      </c>
      <c r="D1253" s="16" t="s">
        <v>28</v>
      </c>
      <c r="E1253" s="16" t="s">
        <v>105</v>
      </c>
      <c r="F1253" s="16" t="s">
        <v>106</v>
      </c>
      <c r="G1253" s="16" t="s">
        <v>134</v>
      </c>
      <c r="H1253" s="16" t="s">
        <v>404</v>
      </c>
      <c r="I1253" s="16" t="s">
        <v>73</v>
      </c>
      <c r="J1253" s="16" t="s">
        <v>73</v>
      </c>
      <c r="M1253" s="16" t="s">
        <v>96</v>
      </c>
      <c r="N1253" s="7">
        <v>45233</v>
      </c>
      <c r="O1253" s="9">
        <v>45239</v>
      </c>
      <c r="P1253" t="s">
        <v>1241</v>
      </c>
      <c r="Q1253">
        <v>1</v>
      </c>
      <c r="R1253">
        <v>44</v>
      </c>
      <c r="S1253">
        <v>5</v>
      </c>
      <c r="T1253" t="s">
        <v>3040</v>
      </c>
      <c r="U1253">
        <v>84</v>
      </c>
      <c r="V1253">
        <v>2</v>
      </c>
      <c r="W1253">
        <v>20</v>
      </c>
      <c r="X1253">
        <v>117</v>
      </c>
      <c r="Y1253">
        <v>374</v>
      </c>
      <c r="Z1253">
        <v>4</v>
      </c>
      <c r="AA1253">
        <v>4</v>
      </c>
      <c r="AD1253">
        <v>18</v>
      </c>
      <c r="AE1253">
        <v>1252</v>
      </c>
      <c r="AF1253" s="16" t="s">
        <v>39</v>
      </c>
      <c r="AG1253" s="16"/>
      <c r="AH1253" s="16"/>
      <c r="AI1253" s="16" t="str">
        <f t="shared" si="76"/>
        <v>(84,5,2,20,117,374,4, null, 18, 'Chambers 2024 USA',2024, '2023-11-09','2023-11-09','".Carbon::now()."','".Carbon::now()."'),</v>
      </c>
      <c r="AJ1253" s="16" t="str">
        <f t="shared" si="77"/>
        <v>('".DB::select("SELECT id_status FROM `status` WHERE `element_type` = 'task' AND status_type = 'client' AND name ='CONFIRMED'")[0]-&gt;id_status."',1252,1),</v>
      </c>
      <c r="AK1253" s="16" t="str">
        <f t="shared" si="78"/>
        <v/>
      </c>
      <c r="AL1253" s="16" t="str">
        <f t="shared" si="79"/>
        <v/>
      </c>
    </row>
    <row r="1254" spans="1:38" x14ac:dyDescent="0.25">
      <c r="A1254" s="16" t="s">
        <v>521</v>
      </c>
      <c r="B1254" s="16" t="s">
        <v>26</v>
      </c>
      <c r="C1254" s="16" t="s">
        <v>41</v>
      </c>
      <c r="D1254" s="16" t="s">
        <v>28</v>
      </c>
      <c r="E1254" s="16" t="s">
        <v>105</v>
      </c>
      <c r="F1254" s="16" t="s">
        <v>106</v>
      </c>
      <c r="G1254" s="16" t="s">
        <v>134</v>
      </c>
      <c r="H1254" s="16" t="s">
        <v>405</v>
      </c>
      <c r="I1254" s="16" t="s">
        <v>73</v>
      </c>
      <c r="J1254" s="16" t="s">
        <v>73</v>
      </c>
      <c r="M1254" s="16" t="s">
        <v>96</v>
      </c>
      <c r="N1254" s="7">
        <v>45268</v>
      </c>
      <c r="O1254" s="9">
        <v>45267</v>
      </c>
      <c r="P1254" t="s">
        <v>3102</v>
      </c>
      <c r="Q1254">
        <v>1</v>
      </c>
      <c r="R1254">
        <v>44</v>
      </c>
      <c r="S1254">
        <v>5</v>
      </c>
      <c r="T1254" t="s">
        <v>3040</v>
      </c>
      <c r="U1254">
        <v>84</v>
      </c>
      <c r="V1254">
        <v>2</v>
      </c>
      <c r="W1254">
        <v>20</v>
      </c>
      <c r="X1254">
        <v>117</v>
      </c>
      <c r="Y1254">
        <v>375</v>
      </c>
      <c r="Z1254">
        <v>4</v>
      </c>
      <c r="AA1254">
        <v>4</v>
      </c>
      <c r="AD1254">
        <v>18</v>
      </c>
      <c r="AE1254">
        <v>1253</v>
      </c>
      <c r="AF1254" s="16" t="s">
        <v>39</v>
      </c>
      <c r="AG1254" s="16"/>
      <c r="AH1254" s="16"/>
      <c r="AI1254" s="16" t="str">
        <f t="shared" si="76"/>
        <v>(84,5,2,20,117,375,4, null, 18, 'Chambers 2024 USA',2024, '2023-12-07','2023-12-07','".Carbon::now()."','".Carbon::now()."'),</v>
      </c>
      <c r="AJ1254" s="16" t="str">
        <f t="shared" si="77"/>
        <v>('".DB::select("SELECT id_status FROM `status` WHERE `element_type` = 'task' AND status_type = 'client' AND name ='CONFIRMED'")[0]-&gt;id_status."',1253,1),</v>
      </c>
      <c r="AK1254" s="16" t="str">
        <f t="shared" si="78"/>
        <v/>
      </c>
      <c r="AL1254" s="16" t="str">
        <f t="shared" si="79"/>
        <v/>
      </c>
    </row>
    <row r="1255" spans="1:38" x14ac:dyDescent="0.25">
      <c r="A1255" s="16" t="s">
        <v>521</v>
      </c>
      <c r="B1255" s="16" t="s">
        <v>26</v>
      </c>
      <c r="C1255" s="16" t="s">
        <v>41</v>
      </c>
      <c r="D1255" s="16" t="s">
        <v>28</v>
      </c>
      <c r="E1255" s="16" t="s">
        <v>105</v>
      </c>
      <c r="F1255" s="16" t="s">
        <v>106</v>
      </c>
      <c r="G1255" s="16" t="s">
        <v>134</v>
      </c>
      <c r="H1255" s="16" t="s">
        <v>336</v>
      </c>
      <c r="I1255" s="16" t="s">
        <v>73</v>
      </c>
      <c r="J1255" s="16" t="s">
        <v>73</v>
      </c>
      <c r="M1255" s="16" t="s">
        <v>96</v>
      </c>
      <c r="N1255" s="7">
        <v>45205</v>
      </c>
      <c r="O1255" s="9">
        <v>45176</v>
      </c>
      <c r="P1255" t="s">
        <v>1178</v>
      </c>
      <c r="Q1255">
        <v>1</v>
      </c>
      <c r="R1255">
        <v>44</v>
      </c>
      <c r="S1255">
        <v>5</v>
      </c>
      <c r="T1255" t="s">
        <v>3040</v>
      </c>
      <c r="U1255">
        <v>84</v>
      </c>
      <c r="V1255">
        <v>2</v>
      </c>
      <c r="W1255">
        <v>20</v>
      </c>
      <c r="X1255">
        <v>117</v>
      </c>
      <c r="Y1255">
        <v>379</v>
      </c>
      <c r="Z1255">
        <v>4</v>
      </c>
      <c r="AA1255">
        <v>4</v>
      </c>
      <c r="AD1255">
        <v>18</v>
      </c>
      <c r="AE1255">
        <v>1254</v>
      </c>
      <c r="AF1255" s="16" t="s">
        <v>39</v>
      </c>
      <c r="AG1255" s="16"/>
      <c r="AH1255" s="16"/>
      <c r="AI1255" s="16" t="str">
        <f t="shared" si="76"/>
        <v>(84,5,2,20,117,379,4, null, 18, 'Chambers 2024 USA',2024, '2023-09-07','2023-09-07','".Carbon::now()."','".Carbon::now()."'),</v>
      </c>
      <c r="AJ1255" s="16" t="str">
        <f t="shared" si="77"/>
        <v>('".DB::select("SELECT id_status FROM `status` WHERE `element_type` = 'task' AND status_type = 'client' AND name ='CONFIRMED'")[0]-&gt;id_status."',1254,1),</v>
      </c>
      <c r="AK1255" s="16" t="str">
        <f t="shared" si="78"/>
        <v/>
      </c>
      <c r="AL1255" s="16" t="str">
        <f t="shared" si="79"/>
        <v/>
      </c>
    </row>
    <row r="1256" spans="1:38" x14ac:dyDescent="0.25">
      <c r="A1256" s="16" t="s">
        <v>521</v>
      </c>
      <c r="B1256" s="16" t="s">
        <v>26</v>
      </c>
      <c r="C1256" s="16" t="s">
        <v>41</v>
      </c>
      <c r="D1256" s="16" t="s">
        <v>28</v>
      </c>
      <c r="E1256" s="16" t="s">
        <v>105</v>
      </c>
      <c r="F1256" s="16" t="s">
        <v>106</v>
      </c>
      <c r="G1256" s="16" t="s">
        <v>134</v>
      </c>
      <c r="H1256" s="16" t="s">
        <v>407</v>
      </c>
      <c r="I1256" s="16" t="s">
        <v>73</v>
      </c>
      <c r="J1256" s="16" t="s">
        <v>73</v>
      </c>
      <c r="M1256" s="16"/>
      <c r="N1256" s="7">
        <v>45142</v>
      </c>
      <c r="O1256" s="9">
        <v>45176</v>
      </c>
      <c r="P1256" t="s">
        <v>1178</v>
      </c>
      <c r="Q1256">
        <v>1</v>
      </c>
      <c r="R1256">
        <v>44</v>
      </c>
      <c r="S1256">
        <v>5</v>
      </c>
      <c r="T1256" t="s">
        <v>3040</v>
      </c>
      <c r="U1256">
        <v>84</v>
      </c>
      <c r="V1256">
        <v>2</v>
      </c>
      <c r="W1256">
        <v>20</v>
      </c>
      <c r="X1256">
        <v>117</v>
      </c>
      <c r="Y1256">
        <v>395</v>
      </c>
      <c r="Z1256">
        <v>4</v>
      </c>
      <c r="AA1256">
        <v>4</v>
      </c>
      <c r="AE1256">
        <v>1255</v>
      </c>
      <c r="AF1256" s="16" t="s">
        <v>24</v>
      </c>
      <c r="AG1256" s="16"/>
      <c r="AH1256" s="16"/>
      <c r="AI1256" s="16" t="str">
        <f t="shared" si="76"/>
        <v>(84,5,2,20,117,395,4, null, null, 'Chambers 2024 USA',2024, '2023-09-07','2023-09-07','".Carbon::now()."','".Carbon::now()."'),</v>
      </c>
      <c r="AJ1256" s="16" t="str">
        <f t="shared" si="77"/>
        <v>('".DB::select("SELECT id_status FROM `status` WHERE `element_type` = 'task' AND status_type = 'client' AND name ='CANCELLED'")[0]-&gt;id_status."',1255,1),</v>
      </c>
      <c r="AK1256" s="16" t="str">
        <f t="shared" si="78"/>
        <v/>
      </c>
      <c r="AL1256" s="16" t="str">
        <f t="shared" si="79"/>
        <v/>
      </c>
    </row>
    <row r="1257" spans="1:38" x14ac:dyDescent="0.25">
      <c r="A1257" s="16" t="s">
        <v>521</v>
      </c>
      <c r="B1257" s="16" t="s">
        <v>26</v>
      </c>
      <c r="C1257" s="16" t="s">
        <v>41</v>
      </c>
      <c r="D1257" s="16" t="s">
        <v>28</v>
      </c>
      <c r="E1257" s="16" t="s">
        <v>105</v>
      </c>
      <c r="F1257" s="16" t="s">
        <v>106</v>
      </c>
      <c r="G1257" s="16" t="s">
        <v>524</v>
      </c>
      <c r="H1257" s="16" t="s">
        <v>87</v>
      </c>
      <c r="I1257" s="16" t="s">
        <v>73</v>
      </c>
      <c r="J1257" s="16" t="s">
        <v>73</v>
      </c>
      <c r="M1257" s="16" t="s">
        <v>96</v>
      </c>
      <c r="N1257" s="7"/>
      <c r="O1257" s="9">
        <v>45239</v>
      </c>
      <c r="P1257" t="s">
        <v>1241</v>
      </c>
      <c r="Q1257">
        <v>1</v>
      </c>
      <c r="R1257">
        <v>44</v>
      </c>
      <c r="S1257">
        <v>5</v>
      </c>
      <c r="T1257" t="s">
        <v>3040</v>
      </c>
      <c r="U1257">
        <v>84</v>
      </c>
      <c r="V1257">
        <v>2</v>
      </c>
      <c r="W1257">
        <v>20</v>
      </c>
      <c r="X1257">
        <v>124</v>
      </c>
      <c r="Y1257">
        <v>227</v>
      </c>
      <c r="Z1257">
        <v>4</v>
      </c>
      <c r="AA1257">
        <v>4</v>
      </c>
      <c r="AD1257">
        <v>18</v>
      </c>
      <c r="AE1257">
        <v>1256</v>
      </c>
      <c r="AF1257" s="16" t="s">
        <v>39</v>
      </c>
      <c r="AG1257" s="16"/>
      <c r="AH1257" s="16"/>
      <c r="AI1257" s="16" t="str">
        <f t="shared" si="76"/>
        <v>(84,5,2,20,124,227,4, null, 18, 'Chambers 2024 USA',2024, '2023-11-09','2023-11-09','".Carbon::now()."','".Carbon::now()."'),</v>
      </c>
      <c r="AJ1257" s="16" t="str">
        <f t="shared" si="77"/>
        <v>('".DB::select("SELECT id_status FROM `status` WHERE `element_type` = 'task' AND status_type = 'client' AND name ='CONFIRMED'")[0]-&gt;id_status."',1256,1),</v>
      </c>
      <c r="AK1257" s="16" t="str">
        <f t="shared" si="78"/>
        <v/>
      </c>
      <c r="AL1257" s="16" t="str">
        <f t="shared" si="79"/>
        <v/>
      </c>
    </row>
    <row r="1258" spans="1:38" x14ac:dyDescent="0.25">
      <c r="A1258" s="16" t="s">
        <v>521</v>
      </c>
      <c r="B1258" s="16" t="s">
        <v>26</v>
      </c>
      <c r="C1258" s="16" t="s">
        <v>41</v>
      </c>
      <c r="D1258" s="16" t="s">
        <v>28</v>
      </c>
      <c r="E1258" s="16" t="s">
        <v>105</v>
      </c>
      <c r="F1258" s="16" t="s">
        <v>106</v>
      </c>
      <c r="G1258" s="16" t="s">
        <v>412</v>
      </c>
      <c r="H1258" s="16" t="s">
        <v>132</v>
      </c>
      <c r="I1258" s="16" t="s">
        <v>73</v>
      </c>
      <c r="J1258" s="16" t="s">
        <v>73</v>
      </c>
      <c r="M1258" s="16" t="s">
        <v>96</v>
      </c>
      <c r="N1258" s="7"/>
      <c r="O1258" s="9">
        <v>45141</v>
      </c>
      <c r="P1258" t="s">
        <v>1230</v>
      </c>
      <c r="Q1258">
        <v>1</v>
      </c>
      <c r="R1258">
        <v>44</v>
      </c>
      <c r="S1258">
        <v>5</v>
      </c>
      <c r="T1258" t="s">
        <v>3040</v>
      </c>
      <c r="U1258">
        <v>84</v>
      </c>
      <c r="V1258">
        <v>2</v>
      </c>
      <c r="W1258">
        <v>20</v>
      </c>
      <c r="X1258">
        <v>129</v>
      </c>
      <c r="Y1258">
        <v>9</v>
      </c>
      <c r="Z1258">
        <v>4</v>
      </c>
      <c r="AA1258">
        <v>4</v>
      </c>
      <c r="AD1258">
        <v>18</v>
      </c>
      <c r="AE1258">
        <v>1257</v>
      </c>
      <c r="AF1258" s="16" t="s">
        <v>39</v>
      </c>
      <c r="AG1258" s="16"/>
      <c r="AH1258" s="16"/>
      <c r="AI1258" s="16" t="str">
        <f t="shared" si="76"/>
        <v>(84,5,2,20,129,9,4, null, 18, 'Chambers 2024 USA',2024, '2023-08-03','2023-08-03','".Carbon::now()."','".Carbon::now()."'),</v>
      </c>
      <c r="AJ1258" s="16" t="str">
        <f t="shared" si="77"/>
        <v>('".DB::select("SELECT id_status FROM `status` WHERE `element_type` = 'task' AND status_type = 'client' AND name ='CONFIRMED'")[0]-&gt;id_status."',1257,1),</v>
      </c>
      <c r="AK1258" s="16" t="str">
        <f t="shared" si="78"/>
        <v/>
      </c>
      <c r="AL1258" s="16" t="str">
        <f t="shared" si="79"/>
        <v/>
      </c>
    </row>
    <row r="1259" spans="1:38" x14ac:dyDescent="0.25">
      <c r="A1259" s="16" t="s">
        <v>521</v>
      </c>
      <c r="B1259" s="16" t="s">
        <v>26</v>
      </c>
      <c r="C1259" s="16" t="s">
        <v>41</v>
      </c>
      <c r="D1259" s="16" t="s">
        <v>28</v>
      </c>
      <c r="E1259" s="16" t="s">
        <v>105</v>
      </c>
      <c r="F1259" s="16" t="s">
        <v>106</v>
      </c>
      <c r="G1259" s="16" t="s">
        <v>412</v>
      </c>
      <c r="H1259" s="16" t="s">
        <v>87</v>
      </c>
      <c r="I1259" s="16" t="s">
        <v>73</v>
      </c>
      <c r="J1259" s="16" t="s">
        <v>73</v>
      </c>
      <c r="M1259" s="16" t="s">
        <v>96</v>
      </c>
      <c r="N1259" s="7"/>
      <c r="O1259" s="9">
        <v>45120</v>
      </c>
      <c r="P1259" t="s">
        <v>1221</v>
      </c>
      <c r="Q1259">
        <v>1</v>
      </c>
      <c r="R1259">
        <v>44</v>
      </c>
      <c r="S1259">
        <v>5</v>
      </c>
      <c r="T1259" t="s">
        <v>3040</v>
      </c>
      <c r="U1259">
        <v>84</v>
      </c>
      <c r="V1259">
        <v>2</v>
      </c>
      <c r="W1259">
        <v>20</v>
      </c>
      <c r="X1259">
        <v>129</v>
      </c>
      <c r="Y1259">
        <v>227</v>
      </c>
      <c r="Z1259">
        <v>4</v>
      </c>
      <c r="AA1259">
        <v>4</v>
      </c>
      <c r="AD1259">
        <v>18</v>
      </c>
      <c r="AE1259">
        <v>1258</v>
      </c>
      <c r="AF1259" s="16" t="s">
        <v>39</v>
      </c>
      <c r="AG1259" s="16"/>
      <c r="AH1259" s="16"/>
      <c r="AI1259" s="16" t="str">
        <f t="shared" si="76"/>
        <v>(84,5,2,20,129,227,4, null, 18, 'Chambers 2024 USA',2024, '2023-07-13','2023-07-13','".Carbon::now()."','".Carbon::now()."'),</v>
      </c>
      <c r="AJ1259" s="16" t="str">
        <f t="shared" si="77"/>
        <v>('".DB::select("SELECT id_status FROM `status` WHERE `element_type` = 'task' AND status_type = 'client' AND name ='CONFIRMED'")[0]-&gt;id_status."',1258,1),</v>
      </c>
      <c r="AK1259" s="16" t="str">
        <f t="shared" si="78"/>
        <v/>
      </c>
      <c r="AL1259" s="16" t="str">
        <f t="shared" si="79"/>
        <v/>
      </c>
    </row>
    <row r="1260" spans="1:38" x14ac:dyDescent="0.25">
      <c r="A1260" s="16" t="s">
        <v>521</v>
      </c>
      <c r="B1260" s="16" t="s">
        <v>26</v>
      </c>
      <c r="C1260" s="16" t="s">
        <v>288</v>
      </c>
      <c r="D1260" s="16" t="s">
        <v>28</v>
      </c>
      <c r="E1260" s="16" t="s">
        <v>527</v>
      </c>
      <c r="F1260" s="16" t="s">
        <v>3715</v>
      </c>
      <c r="G1260" s="16" t="s">
        <v>351</v>
      </c>
      <c r="H1260" s="16" t="s">
        <v>87</v>
      </c>
      <c r="I1260" s="16" t="s">
        <v>73</v>
      </c>
      <c r="J1260" s="16" t="s">
        <v>73</v>
      </c>
      <c r="M1260" s="16"/>
      <c r="N1260" s="7">
        <v>45195</v>
      </c>
      <c r="O1260" s="9">
        <v>45195</v>
      </c>
      <c r="P1260" t="s">
        <v>1211</v>
      </c>
      <c r="Q1260">
        <v>1</v>
      </c>
      <c r="R1260">
        <v>44</v>
      </c>
      <c r="S1260">
        <v>5</v>
      </c>
      <c r="T1260" t="s">
        <v>3040</v>
      </c>
      <c r="U1260">
        <v>84</v>
      </c>
      <c r="V1260">
        <v>8</v>
      </c>
      <c r="W1260">
        <v>30</v>
      </c>
      <c r="X1260">
        <v>62</v>
      </c>
      <c r="Y1260">
        <v>414</v>
      </c>
      <c r="Z1260">
        <v>4</v>
      </c>
      <c r="AA1260">
        <v>4</v>
      </c>
      <c r="AE1260">
        <v>1259</v>
      </c>
      <c r="AF1260" s="16" t="s">
        <v>24</v>
      </c>
      <c r="AG1260" s="16"/>
      <c r="AH1260" s="16"/>
      <c r="AI1260" s="16" t="str">
        <f t="shared" si="76"/>
        <v>(84,5,8,30,62,414,4, null, null, 'IAM Patent 2024 North America',2024, '2023-09-26','2023-09-26','".Carbon::now()."','".Carbon::now()."'),</v>
      </c>
      <c r="AJ1260" s="16" t="str">
        <f t="shared" si="77"/>
        <v>('".DB::select("SELECT id_status FROM `status` WHERE `element_type` = 'task' AND status_type = 'client' AND name ='CANCELLED'")[0]-&gt;id_status."',1259,1),</v>
      </c>
      <c r="AK1260" s="16" t="str">
        <f t="shared" si="78"/>
        <v/>
      </c>
      <c r="AL1260" s="16" t="str">
        <f t="shared" si="79"/>
        <v/>
      </c>
    </row>
    <row r="1261" spans="1:38" x14ac:dyDescent="0.25">
      <c r="A1261" s="16" t="s">
        <v>521</v>
      </c>
      <c r="B1261" s="16" t="s">
        <v>26</v>
      </c>
      <c r="C1261" s="16" t="s">
        <v>288</v>
      </c>
      <c r="D1261" s="16" t="s">
        <v>28</v>
      </c>
      <c r="E1261" s="16" t="s">
        <v>525</v>
      </c>
      <c r="F1261" s="16" t="s">
        <v>3715</v>
      </c>
      <c r="G1261" s="16" t="s">
        <v>106</v>
      </c>
      <c r="H1261" s="16" t="s">
        <v>526</v>
      </c>
      <c r="I1261" s="16" t="s">
        <v>73</v>
      </c>
      <c r="J1261" s="16" t="s">
        <v>73</v>
      </c>
      <c r="M1261" s="16" t="s">
        <v>96</v>
      </c>
      <c r="N1261" s="7">
        <v>45195</v>
      </c>
      <c r="O1261" s="9">
        <v>45195</v>
      </c>
      <c r="P1261" t="s">
        <v>1211</v>
      </c>
      <c r="Q1261">
        <v>1</v>
      </c>
      <c r="R1261">
        <v>44</v>
      </c>
      <c r="S1261">
        <v>5</v>
      </c>
      <c r="T1261" t="s">
        <v>3040</v>
      </c>
      <c r="U1261">
        <v>84</v>
      </c>
      <c r="V1261">
        <v>8</v>
      </c>
      <c r="W1261">
        <v>30</v>
      </c>
      <c r="X1261">
        <v>115</v>
      </c>
      <c r="Y1261">
        <v>416</v>
      </c>
      <c r="Z1261">
        <v>4</v>
      </c>
      <c r="AA1261">
        <v>4</v>
      </c>
      <c r="AD1261">
        <v>18</v>
      </c>
      <c r="AE1261">
        <v>1260</v>
      </c>
      <c r="AF1261" s="16" t="s">
        <v>39</v>
      </c>
      <c r="AG1261" s="16"/>
      <c r="AH1261" s="16"/>
      <c r="AI1261" s="16" t="str">
        <f t="shared" si="76"/>
        <v>(84,5,8,30,115,416,4, null, 18, 'IAM Patent 2024 USA',2024, '2023-09-26','2023-09-26','".Carbon::now()."','".Carbon::now()."'),</v>
      </c>
      <c r="AJ1261" s="16" t="str">
        <f t="shared" si="77"/>
        <v>('".DB::select("SELECT id_status FROM `status` WHERE `element_type` = 'task' AND status_type = 'client' AND name ='CONFIRMED'")[0]-&gt;id_status."',1260,1),</v>
      </c>
      <c r="AK1261" s="16" t="str">
        <f t="shared" si="78"/>
        <v/>
      </c>
      <c r="AL1261" s="16" t="str">
        <f t="shared" si="79"/>
        <v/>
      </c>
    </row>
    <row r="1262" spans="1:38" x14ac:dyDescent="0.25">
      <c r="A1262" s="16" t="s">
        <v>521</v>
      </c>
      <c r="B1262" s="16" t="s">
        <v>62</v>
      </c>
      <c r="C1262" s="16" t="s">
        <v>528</v>
      </c>
      <c r="D1262" s="16" t="s">
        <v>28</v>
      </c>
      <c r="E1262" s="16" t="s">
        <v>529</v>
      </c>
      <c r="F1262" s="16" t="s">
        <v>528</v>
      </c>
      <c r="G1262" s="16" t="s">
        <v>106</v>
      </c>
      <c r="H1262" s="16" t="s">
        <v>530</v>
      </c>
      <c r="I1262" s="16" t="s">
        <v>73</v>
      </c>
      <c r="J1262" s="16" t="s">
        <v>73</v>
      </c>
      <c r="M1262" s="16" t="s">
        <v>96</v>
      </c>
      <c r="N1262" s="7">
        <v>44995</v>
      </c>
      <c r="O1262" s="9">
        <v>44995</v>
      </c>
      <c r="P1262" t="s">
        <v>1206</v>
      </c>
      <c r="Q1262">
        <v>1</v>
      </c>
      <c r="R1262">
        <v>44</v>
      </c>
      <c r="S1262">
        <v>5</v>
      </c>
      <c r="T1262" t="s">
        <v>3040</v>
      </c>
      <c r="U1262">
        <v>84</v>
      </c>
      <c r="V1262">
        <v>12</v>
      </c>
      <c r="W1262">
        <v>48</v>
      </c>
      <c r="X1262">
        <v>115</v>
      </c>
      <c r="Y1262">
        <v>488</v>
      </c>
      <c r="Z1262">
        <v>4</v>
      </c>
      <c r="AA1262">
        <v>4</v>
      </c>
      <c r="AD1262">
        <v>18</v>
      </c>
      <c r="AE1262">
        <v>1261</v>
      </c>
      <c r="AF1262" s="16" t="s">
        <v>39</v>
      </c>
      <c r="AG1262" s="16"/>
      <c r="AH1262" s="16"/>
      <c r="AI1262" s="16" t="str">
        <f t="shared" si="76"/>
        <v>(84,5,12,48,115,488,4, null, 18, 'International Tax Review 2024 USA',2024, '2023-03-10','2023-03-10','".Carbon::now()."','".Carbon::now()."'),</v>
      </c>
      <c r="AJ1262" s="16" t="str">
        <f t="shared" si="77"/>
        <v>('".DB::select("SELECT id_status FROM `status` WHERE `element_type` = 'task' AND status_type = 'client' AND name ='CONFIRMED'")[0]-&gt;id_status."',1261,1),</v>
      </c>
      <c r="AK1262" s="16" t="str">
        <f t="shared" si="78"/>
        <v/>
      </c>
      <c r="AL1262" s="16" t="str">
        <f t="shared" si="79"/>
        <v/>
      </c>
    </row>
    <row r="1263" spans="1:38" x14ac:dyDescent="0.25">
      <c r="A1263" s="16" t="s">
        <v>521</v>
      </c>
      <c r="B1263" s="16" t="s">
        <v>26</v>
      </c>
      <c r="C1263" s="16" t="s">
        <v>528</v>
      </c>
      <c r="D1263" s="16" t="s">
        <v>28</v>
      </c>
      <c r="E1263" s="16" t="s">
        <v>531</v>
      </c>
      <c r="F1263" s="16" t="s">
        <v>1000</v>
      </c>
      <c r="G1263" s="16" t="s">
        <v>106</v>
      </c>
      <c r="H1263" s="16" t="s">
        <v>97</v>
      </c>
      <c r="I1263" s="16" t="s">
        <v>73</v>
      </c>
      <c r="J1263" s="16" t="s">
        <v>73</v>
      </c>
      <c r="M1263" s="16" t="s">
        <v>96</v>
      </c>
      <c r="N1263" s="7">
        <v>44995</v>
      </c>
      <c r="O1263" s="9">
        <v>44995</v>
      </c>
      <c r="P1263" t="s">
        <v>1206</v>
      </c>
      <c r="Q1263">
        <v>1</v>
      </c>
      <c r="R1263">
        <v>44</v>
      </c>
      <c r="S1263">
        <v>5</v>
      </c>
      <c r="T1263" t="s">
        <v>3040</v>
      </c>
      <c r="U1263">
        <v>84</v>
      </c>
      <c r="V1263">
        <v>12</v>
      </c>
      <c r="W1263">
        <v>49</v>
      </c>
      <c r="X1263">
        <v>115</v>
      </c>
      <c r="Y1263">
        <v>489</v>
      </c>
      <c r="Z1263">
        <v>4</v>
      </c>
      <c r="AA1263">
        <v>4</v>
      </c>
      <c r="AD1263">
        <v>18</v>
      </c>
      <c r="AE1263">
        <v>1262</v>
      </c>
      <c r="AF1263" s="16" t="s">
        <v>39</v>
      </c>
      <c r="AG1263" s="16"/>
      <c r="AH1263" s="16"/>
      <c r="AI1263" s="16" t="str">
        <f t="shared" si="76"/>
        <v>(84,5,12,49,115,489,4, null, 18, 'International Tax Law 2024 USA',2024, '2023-03-10','2023-03-10','".Carbon::now()."','".Carbon::now()."'),</v>
      </c>
      <c r="AJ1263" s="16" t="str">
        <f t="shared" si="77"/>
        <v>('".DB::select("SELECT id_status FROM `status` WHERE `element_type` = 'task' AND status_type = 'client' AND name ='CONFIRMED'")[0]-&gt;id_status."',1262,1),</v>
      </c>
      <c r="AK1263" s="16" t="str">
        <f t="shared" si="78"/>
        <v/>
      </c>
      <c r="AL1263" s="16" t="str">
        <f t="shared" si="79"/>
        <v/>
      </c>
    </row>
    <row r="1264" spans="1:38" x14ac:dyDescent="0.25">
      <c r="A1264" s="16" t="s">
        <v>521</v>
      </c>
      <c r="B1264" s="16" t="s">
        <v>26</v>
      </c>
      <c r="C1264" s="16" t="s">
        <v>291</v>
      </c>
      <c r="D1264" s="16" t="s">
        <v>28</v>
      </c>
      <c r="E1264" s="16" t="s">
        <v>532</v>
      </c>
      <c r="F1264" s="16" t="s">
        <v>1000</v>
      </c>
      <c r="G1264" s="16" t="s">
        <v>106</v>
      </c>
      <c r="H1264" s="16" t="s">
        <v>87</v>
      </c>
      <c r="I1264" s="16" t="s">
        <v>73</v>
      </c>
      <c r="J1264" s="16" t="s">
        <v>73</v>
      </c>
      <c r="M1264" s="16" t="s">
        <v>96</v>
      </c>
      <c r="N1264" s="7">
        <v>45230</v>
      </c>
      <c r="O1264" s="9">
        <v>45230</v>
      </c>
      <c r="P1264" t="s">
        <v>1181</v>
      </c>
      <c r="Q1264">
        <v>1</v>
      </c>
      <c r="R1264">
        <v>44</v>
      </c>
      <c r="S1264">
        <v>5</v>
      </c>
      <c r="T1264" t="s">
        <v>3040</v>
      </c>
      <c r="U1264">
        <v>84</v>
      </c>
      <c r="V1264">
        <v>11</v>
      </c>
      <c r="W1264">
        <v>46</v>
      </c>
      <c r="X1264">
        <v>115</v>
      </c>
      <c r="Y1264">
        <v>482</v>
      </c>
      <c r="Z1264">
        <v>4</v>
      </c>
      <c r="AA1264">
        <v>4</v>
      </c>
      <c r="AD1264">
        <v>18</v>
      </c>
      <c r="AE1264">
        <v>1263</v>
      </c>
      <c r="AF1264" s="16" t="s">
        <v>39</v>
      </c>
      <c r="AG1264" s="16"/>
      <c r="AH1264" s="16"/>
      <c r="AI1264" s="16" t="str">
        <f t="shared" si="76"/>
        <v>(84,5,11,46,115,482,4, null, 18, 'IP Stars 2024 USA',2024, '2023-10-31','2023-10-31','".Carbon::now()."','".Carbon::now()."'),</v>
      </c>
      <c r="AJ1264" s="16" t="str">
        <f t="shared" si="77"/>
        <v>('".DB::select("SELECT id_status FROM `status` WHERE `element_type` = 'task' AND status_type = 'client' AND name ='CONFIRMED'")[0]-&gt;id_status."',1263,1),</v>
      </c>
      <c r="AK1264" s="16" t="str">
        <f t="shared" si="78"/>
        <v/>
      </c>
      <c r="AL1264" s="16" t="str">
        <f t="shared" si="79"/>
        <v/>
      </c>
    </row>
    <row r="1265" spans="1:38" x14ac:dyDescent="0.25">
      <c r="A1265" s="16" t="s">
        <v>521</v>
      </c>
      <c r="B1265" s="16" t="s">
        <v>3139</v>
      </c>
      <c r="C1265" s="16" t="s">
        <v>27</v>
      </c>
      <c r="D1265" s="16" t="s">
        <v>28</v>
      </c>
      <c r="E1265" s="16" t="s">
        <v>393</v>
      </c>
      <c r="F1265" s="16" t="s">
        <v>106</v>
      </c>
      <c r="G1265" s="16" t="s">
        <v>106</v>
      </c>
      <c r="H1265" s="16" t="s">
        <v>912</v>
      </c>
      <c r="I1265" s="16" t="s">
        <v>73</v>
      </c>
      <c r="J1265" s="16" t="s">
        <v>73</v>
      </c>
      <c r="M1265" s="16" t="s">
        <v>96</v>
      </c>
      <c r="N1265" s="7">
        <v>45247</v>
      </c>
      <c r="O1265" s="9">
        <v>45247</v>
      </c>
      <c r="P1265" t="s">
        <v>1209</v>
      </c>
      <c r="Q1265">
        <v>1</v>
      </c>
      <c r="R1265">
        <v>44</v>
      </c>
      <c r="S1265">
        <v>5</v>
      </c>
      <c r="T1265" t="s">
        <v>3040</v>
      </c>
      <c r="U1265">
        <v>84</v>
      </c>
      <c r="V1265">
        <v>14</v>
      </c>
      <c r="W1265">
        <v>61</v>
      </c>
      <c r="X1265">
        <v>115</v>
      </c>
      <c r="Y1265">
        <v>534</v>
      </c>
      <c r="Z1265">
        <v>4</v>
      </c>
      <c r="AA1265">
        <v>4</v>
      </c>
      <c r="AD1265">
        <v>18</v>
      </c>
      <c r="AE1265">
        <v>1264</v>
      </c>
      <c r="AF1265" s="16" t="s">
        <v>39</v>
      </c>
      <c r="AG1265" s="16"/>
      <c r="AH1265" s="16"/>
      <c r="AI1265" s="16" t="str">
        <f t="shared" si="76"/>
        <v>(84,5,14,61,115,534,4, null, 18, 'L500 2024 USA',2024, '2023-11-17','2023-11-17','".Carbon::now()."','".Carbon::now()."'),</v>
      </c>
      <c r="AJ1265" s="16" t="str">
        <f t="shared" si="77"/>
        <v>('".DB::select("SELECT id_status FROM `status` WHERE `element_type` = 'task' AND status_type = 'client' AND name ='CONFIRMED'")[0]-&gt;id_status."',1264,1),</v>
      </c>
      <c r="AK1265" s="16" t="str">
        <f t="shared" si="78"/>
        <v/>
      </c>
      <c r="AL1265" s="16" t="str">
        <f t="shared" si="79"/>
        <v/>
      </c>
    </row>
    <row r="1266" spans="1:38" x14ac:dyDescent="0.25">
      <c r="A1266" s="16" t="s">
        <v>521</v>
      </c>
      <c r="B1266" s="16" t="s">
        <v>3139</v>
      </c>
      <c r="C1266" s="16" t="s">
        <v>27</v>
      </c>
      <c r="D1266" s="16" t="s">
        <v>28</v>
      </c>
      <c r="E1266" s="16" t="s">
        <v>393</v>
      </c>
      <c r="F1266" s="16" t="s">
        <v>106</v>
      </c>
      <c r="G1266" s="16" t="s">
        <v>106</v>
      </c>
      <c r="H1266" s="16" t="s">
        <v>822</v>
      </c>
      <c r="I1266" s="16" t="s">
        <v>73</v>
      </c>
      <c r="J1266" s="16" t="s">
        <v>73</v>
      </c>
      <c r="M1266" s="16" t="s">
        <v>96</v>
      </c>
      <c r="N1266" s="7">
        <v>45247</v>
      </c>
      <c r="O1266" s="9">
        <v>45247</v>
      </c>
      <c r="P1266" t="s">
        <v>1209</v>
      </c>
      <c r="Q1266">
        <v>1</v>
      </c>
      <c r="R1266">
        <v>44</v>
      </c>
      <c r="S1266">
        <v>5</v>
      </c>
      <c r="T1266" t="s">
        <v>3040</v>
      </c>
      <c r="U1266">
        <v>84</v>
      </c>
      <c r="V1266">
        <v>14</v>
      </c>
      <c r="W1266">
        <v>61</v>
      </c>
      <c r="X1266">
        <v>115</v>
      </c>
      <c r="Y1266">
        <v>537</v>
      </c>
      <c r="Z1266">
        <v>4</v>
      </c>
      <c r="AA1266">
        <v>4</v>
      </c>
      <c r="AD1266">
        <v>18</v>
      </c>
      <c r="AE1266">
        <v>1265</v>
      </c>
      <c r="AF1266" s="16" t="s">
        <v>39</v>
      </c>
      <c r="AG1266" s="16"/>
      <c r="AH1266" s="16"/>
      <c r="AI1266" s="16" t="str">
        <f t="shared" si="76"/>
        <v>(84,5,14,61,115,537,4, null, 18, 'L500 2024 USA',2024, '2023-11-17','2023-11-17','".Carbon::now()."','".Carbon::now()."'),</v>
      </c>
      <c r="AJ1266" s="16" t="str">
        <f t="shared" si="77"/>
        <v>('".DB::select("SELECT id_status FROM `status` WHERE `element_type` = 'task' AND status_type = 'client' AND name ='CONFIRMED'")[0]-&gt;id_status."',1265,1),</v>
      </c>
      <c r="AK1266" s="16" t="str">
        <f t="shared" si="78"/>
        <v/>
      </c>
      <c r="AL1266" s="16" t="str">
        <f t="shared" si="79"/>
        <v/>
      </c>
    </row>
    <row r="1267" spans="1:38" x14ac:dyDescent="0.25">
      <c r="A1267" s="16" t="s">
        <v>521</v>
      </c>
      <c r="B1267" s="16" t="s">
        <v>3139</v>
      </c>
      <c r="C1267" s="16" t="s">
        <v>27</v>
      </c>
      <c r="D1267" s="16" t="s">
        <v>28</v>
      </c>
      <c r="E1267" s="16" t="s">
        <v>393</v>
      </c>
      <c r="F1267" s="16" t="s">
        <v>106</v>
      </c>
      <c r="G1267" s="16" t="s">
        <v>106</v>
      </c>
      <c r="H1267" s="16" t="s">
        <v>3565</v>
      </c>
      <c r="I1267" s="16" t="s">
        <v>73</v>
      </c>
      <c r="J1267" s="16" t="s">
        <v>73</v>
      </c>
      <c r="M1267" s="16" t="s">
        <v>96</v>
      </c>
      <c r="N1267" s="7">
        <v>45247</v>
      </c>
      <c r="O1267" s="9">
        <v>45247</v>
      </c>
      <c r="P1267" t="s">
        <v>1209</v>
      </c>
      <c r="Q1267">
        <v>1</v>
      </c>
      <c r="R1267">
        <v>44</v>
      </c>
      <c r="S1267">
        <v>5</v>
      </c>
      <c r="T1267" t="s">
        <v>3040</v>
      </c>
      <c r="U1267">
        <v>84</v>
      </c>
      <c r="V1267">
        <v>14</v>
      </c>
      <c r="W1267">
        <v>61</v>
      </c>
      <c r="X1267">
        <v>115</v>
      </c>
      <c r="Y1267">
        <v>527</v>
      </c>
      <c r="Z1267">
        <v>4</v>
      </c>
      <c r="AA1267">
        <v>4</v>
      </c>
      <c r="AD1267">
        <v>18</v>
      </c>
      <c r="AE1267">
        <v>1266</v>
      </c>
      <c r="AF1267" s="16" t="s">
        <v>39</v>
      </c>
      <c r="AG1267" s="16"/>
      <c r="AH1267" s="16"/>
      <c r="AI1267" s="16" t="str">
        <f t="shared" si="76"/>
        <v>(84,5,14,61,115,527,4, null, 18, 'L500 2024 USA',2024, '2023-11-17','2023-11-17','".Carbon::now()."','".Carbon::now()."'),</v>
      </c>
      <c r="AJ1267" s="16" t="str">
        <f t="shared" si="77"/>
        <v>('".DB::select("SELECT id_status FROM `status` WHERE `element_type` = 'task' AND status_type = 'client' AND name ='CONFIRMED'")[0]-&gt;id_status."',1266,1),</v>
      </c>
      <c r="AK1267" s="16" t="str">
        <f t="shared" si="78"/>
        <v/>
      </c>
      <c r="AL1267" s="16" t="str">
        <f t="shared" si="79"/>
        <v/>
      </c>
    </row>
    <row r="1268" spans="1:38" x14ac:dyDescent="0.25">
      <c r="A1268" s="16" t="s">
        <v>521</v>
      </c>
      <c r="B1268" s="16" t="s">
        <v>26</v>
      </c>
      <c r="C1268" s="16" t="s">
        <v>27</v>
      </c>
      <c r="D1268" s="16" t="s">
        <v>28</v>
      </c>
      <c r="E1268" s="16" t="s">
        <v>393</v>
      </c>
      <c r="F1268" s="16" t="s">
        <v>106</v>
      </c>
      <c r="G1268" s="16" t="s">
        <v>106</v>
      </c>
      <c r="H1268" s="16" t="s">
        <v>533</v>
      </c>
      <c r="I1268" s="16" t="s">
        <v>73</v>
      </c>
      <c r="J1268" s="16" t="s">
        <v>73</v>
      </c>
      <c r="M1268" s="16"/>
      <c r="N1268" s="7">
        <v>45247</v>
      </c>
      <c r="O1268" s="9">
        <v>45247</v>
      </c>
      <c r="P1268" t="s">
        <v>1209</v>
      </c>
      <c r="Q1268">
        <v>1</v>
      </c>
      <c r="R1268">
        <v>44</v>
      </c>
      <c r="S1268">
        <v>5</v>
      </c>
      <c r="T1268" t="s">
        <v>3040</v>
      </c>
      <c r="U1268">
        <v>84</v>
      </c>
      <c r="V1268">
        <v>14</v>
      </c>
      <c r="W1268">
        <v>61</v>
      </c>
      <c r="X1268">
        <v>115</v>
      </c>
      <c r="Y1268">
        <v>571</v>
      </c>
      <c r="Z1268">
        <v>4</v>
      </c>
      <c r="AA1268">
        <v>4</v>
      </c>
      <c r="AE1268">
        <v>1267</v>
      </c>
      <c r="AF1268" s="16" t="s">
        <v>24</v>
      </c>
      <c r="AG1268" s="16"/>
      <c r="AH1268" s="16"/>
      <c r="AI1268" s="16" t="str">
        <f t="shared" si="76"/>
        <v>(84,5,14,61,115,571,4, null, null, 'L500 2024 USA',2024, '2023-11-17','2023-11-17','".Carbon::now()."','".Carbon::now()."'),</v>
      </c>
      <c r="AJ1268" s="16" t="str">
        <f t="shared" si="77"/>
        <v>('".DB::select("SELECT id_status FROM `status` WHERE `element_type` = 'task' AND status_type = 'client' AND name ='CANCELLED'")[0]-&gt;id_status."',1267,1),</v>
      </c>
      <c r="AK1268" s="16" t="str">
        <f t="shared" si="78"/>
        <v/>
      </c>
      <c r="AL1268" s="16" t="str">
        <f t="shared" si="79"/>
        <v/>
      </c>
    </row>
    <row r="1269" spans="1:38" x14ac:dyDescent="0.25">
      <c r="A1269" s="16" t="s">
        <v>521</v>
      </c>
      <c r="B1269" s="16" t="s">
        <v>3139</v>
      </c>
      <c r="C1269" s="16" t="s">
        <v>27</v>
      </c>
      <c r="D1269" s="16" t="s">
        <v>28</v>
      </c>
      <c r="E1269" s="16" t="s">
        <v>393</v>
      </c>
      <c r="F1269" s="16" t="s">
        <v>106</v>
      </c>
      <c r="G1269" s="16" t="s">
        <v>106</v>
      </c>
      <c r="H1269" s="16" t="s">
        <v>533</v>
      </c>
      <c r="I1269" s="16" t="s">
        <v>73</v>
      </c>
      <c r="J1269" s="16" t="s">
        <v>73</v>
      </c>
      <c r="M1269" s="16" t="s">
        <v>96</v>
      </c>
      <c r="N1269" s="7">
        <v>45247</v>
      </c>
      <c r="O1269" s="9">
        <v>45247</v>
      </c>
      <c r="P1269" t="s">
        <v>1209</v>
      </c>
      <c r="Q1269">
        <v>1</v>
      </c>
      <c r="R1269">
        <v>44</v>
      </c>
      <c r="S1269">
        <v>5</v>
      </c>
      <c r="T1269" t="s">
        <v>3040</v>
      </c>
      <c r="U1269">
        <v>84</v>
      </c>
      <c r="V1269">
        <v>14</v>
      </c>
      <c r="W1269">
        <v>61</v>
      </c>
      <c r="X1269">
        <v>115</v>
      </c>
      <c r="Y1269">
        <v>571</v>
      </c>
      <c r="Z1269">
        <v>4</v>
      </c>
      <c r="AA1269">
        <v>4</v>
      </c>
      <c r="AD1269">
        <v>18</v>
      </c>
      <c r="AE1269">
        <v>1268</v>
      </c>
      <c r="AF1269" s="16" t="s">
        <v>39</v>
      </c>
      <c r="AG1269" s="16"/>
      <c r="AH1269" s="16"/>
      <c r="AI1269" s="16" t="str">
        <f t="shared" si="76"/>
        <v>(84,5,14,61,115,571,4, null, 18, 'L500 2024 USA',2024, '2023-11-17','2023-11-17','".Carbon::now()."','".Carbon::now()."'),</v>
      </c>
      <c r="AJ1269" s="16" t="str">
        <f t="shared" si="77"/>
        <v>('".DB::select("SELECT id_status FROM `status` WHERE `element_type` = 'task' AND status_type = 'client' AND name ='CONFIRMED'")[0]-&gt;id_status."',1268,1),</v>
      </c>
      <c r="AK1269" s="16" t="str">
        <f t="shared" si="78"/>
        <v/>
      </c>
      <c r="AL1269" s="16" t="str">
        <f t="shared" si="79"/>
        <v/>
      </c>
    </row>
    <row r="1270" spans="1:38" x14ac:dyDescent="0.25">
      <c r="A1270" s="16" t="s">
        <v>521</v>
      </c>
      <c r="B1270" s="16" t="s">
        <v>26</v>
      </c>
      <c r="C1270" s="16" t="s">
        <v>27</v>
      </c>
      <c r="D1270" s="16" t="s">
        <v>28</v>
      </c>
      <c r="E1270" s="16" t="s">
        <v>393</v>
      </c>
      <c r="F1270" s="16" t="s">
        <v>106</v>
      </c>
      <c r="G1270" s="16" t="s">
        <v>106</v>
      </c>
      <c r="H1270" s="16" t="s">
        <v>436</v>
      </c>
      <c r="I1270" s="16" t="s">
        <v>73</v>
      </c>
      <c r="J1270" s="16" t="s">
        <v>73</v>
      </c>
      <c r="M1270" s="16"/>
      <c r="N1270" s="7">
        <v>45247</v>
      </c>
      <c r="O1270" s="9">
        <v>45247</v>
      </c>
      <c r="P1270" t="s">
        <v>1209</v>
      </c>
      <c r="Q1270">
        <v>1</v>
      </c>
      <c r="R1270">
        <v>44</v>
      </c>
      <c r="S1270">
        <v>5</v>
      </c>
      <c r="T1270" t="s">
        <v>3040</v>
      </c>
      <c r="U1270">
        <v>84</v>
      </c>
      <c r="V1270">
        <v>14</v>
      </c>
      <c r="W1270">
        <v>61</v>
      </c>
      <c r="X1270">
        <v>115</v>
      </c>
      <c r="Y1270">
        <v>583</v>
      </c>
      <c r="Z1270">
        <v>4</v>
      </c>
      <c r="AA1270">
        <v>4</v>
      </c>
      <c r="AE1270">
        <v>1269</v>
      </c>
      <c r="AF1270" s="16" t="s">
        <v>24</v>
      </c>
      <c r="AG1270" s="16"/>
      <c r="AH1270" s="16"/>
      <c r="AI1270" s="16" t="str">
        <f t="shared" si="76"/>
        <v>(84,5,14,61,115,583,4, null, null, 'L500 2024 USA',2024, '2023-11-17','2023-11-17','".Carbon::now()."','".Carbon::now()."'),</v>
      </c>
      <c r="AJ1270" s="16" t="str">
        <f t="shared" si="77"/>
        <v>('".DB::select("SELECT id_status FROM `status` WHERE `element_type` = 'task' AND status_type = 'client' AND name ='CANCELLED'")[0]-&gt;id_status."',1269,1),</v>
      </c>
      <c r="AK1270" s="16" t="str">
        <f t="shared" si="78"/>
        <v/>
      </c>
      <c r="AL1270" s="16" t="str">
        <f t="shared" si="79"/>
        <v/>
      </c>
    </row>
    <row r="1271" spans="1:38" x14ac:dyDescent="0.25">
      <c r="A1271" s="16" t="s">
        <v>521</v>
      </c>
      <c r="B1271" s="16" t="s">
        <v>3139</v>
      </c>
      <c r="C1271" s="16" t="s">
        <v>27</v>
      </c>
      <c r="D1271" s="16" t="s">
        <v>28</v>
      </c>
      <c r="E1271" s="16" t="s">
        <v>393</v>
      </c>
      <c r="F1271" s="16" t="s">
        <v>106</v>
      </c>
      <c r="G1271" s="16" t="s">
        <v>106</v>
      </c>
      <c r="H1271" s="16" t="s">
        <v>3573</v>
      </c>
      <c r="I1271" s="16" t="s">
        <v>73</v>
      </c>
      <c r="J1271" s="16" t="s">
        <v>73</v>
      </c>
      <c r="M1271" s="16" t="s">
        <v>96</v>
      </c>
      <c r="N1271" s="7">
        <v>45247</v>
      </c>
      <c r="O1271" s="9">
        <v>45247</v>
      </c>
      <c r="P1271" t="s">
        <v>1209</v>
      </c>
      <c r="Q1271">
        <v>1</v>
      </c>
      <c r="R1271">
        <v>44</v>
      </c>
      <c r="S1271">
        <v>5</v>
      </c>
      <c r="T1271" t="s">
        <v>3040</v>
      </c>
      <c r="U1271">
        <v>84</v>
      </c>
      <c r="V1271">
        <v>14</v>
      </c>
      <c r="W1271">
        <v>61</v>
      </c>
      <c r="X1271">
        <v>115</v>
      </c>
      <c r="Y1271">
        <v>584</v>
      </c>
      <c r="Z1271">
        <v>4</v>
      </c>
      <c r="AA1271">
        <v>4</v>
      </c>
      <c r="AD1271">
        <v>18</v>
      </c>
      <c r="AE1271">
        <v>1270</v>
      </c>
      <c r="AF1271" s="16" t="s">
        <v>39</v>
      </c>
      <c r="AG1271" s="16"/>
      <c r="AH1271" s="16"/>
      <c r="AI1271" s="16" t="str">
        <f t="shared" si="76"/>
        <v>(84,5,14,61,115,584,4, null, 18, 'L500 2024 USA',2024, '2023-11-17','2023-11-17','".Carbon::now()."','".Carbon::now()."'),</v>
      </c>
      <c r="AJ1271" s="16" t="str">
        <f t="shared" si="77"/>
        <v>('".DB::select("SELECT id_status FROM `status` WHERE `element_type` = 'task' AND status_type = 'client' AND name ='CONFIRMED'")[0]-&gt;id_status."',1270,1),</v>
      </c>
      <c r="AK1271" s="16" t="str">
        <f t="shared" si="78"/>
        <v/>
      </c>
      <c r="AL1271" s="16" t="str">
        <f t="shared" si="79"/>
        <v/>
      </c>
    </row>
    <row r="1272" spans="1:38" x14ac:dyDescent="0.25">
      <c r="A1272" s="16" t="s">
        <v>521</v>
      </c>
      <c r="B1272" s="16" t="s">
        <v>3139</v>
      </c>
      <c r="C1272" s="16" t="s">
        <v>27</v>
      </c>
      <c r="D1272" s="16" t="s">
        <v>28</v>
      </c>
      <c r="E1272" s="16" t="s">
        <v>393</v>
      </c>
      <c r="F1272" s="16" t="s">
        <v>106</v>
      </c>
      <c r="G1272" s="16" t="s">
        <v>106</v>
      </c>
      <c r="H1272" s="16" t="s">
        <v>3575</v>
      </c>
      <c r="I1272" s="16" t="s">
        <v>73</v>
      </c>
      <c r="J1272" s="16" t="s">
        <v>73</v>
      </c>
      <c r="M1272" s="16" t="s">
        <v>96</v>
      </c>
      <c r="N1272" s="7">
        <v>45247</v>
      </c>
      <c r="O1272" s="9">
        <v>45247</v>
      </c>
      <c r="P1272" t="s">
        <v>1209</v>
      </c>
      <c r="Q1272">
        <v>1</v>
      </c>
      <c r="R1272">
        <v>44</v>
      </c>
      <c r="S1272">
        <v>5</v>
      </c>
      <c r="T1272" t="s">
        <v>3040</v>
      </c>
      <c r="U1272">
        <v>84</v>
      </c>
      <c r="V1272">
        <v>14</v>
      </c>
      <c r="W1272">
        <v>61</v>
      </c>
      <c r="X1272">
        <v>115</v>
      </c>
      <c r="Y1272">
        <v>585</v>
      </c>
      <c r="Z1272">
        <v>4</v>
      </c>
      <c r="AA1272">
        <v>4</v>
      </c>
      <c r="AD1272">
        <v>18</v>
      </c>
      <c r="AE1272">
        <v>1271</v>
      </c>
      <c r="AF1272" s="16" t="s">
        <v>39</v>
      </c>
      <c r="AG1272" s="16"/>
      <c r="AH1272" s="16"/>
      <c r="AI1272" s="16" t="str">
        <f t="shared" si="76"/>
        <v>(84,5,14,61,115,585,4, null, 18, 'L500 2024 USA',2024, '2023-11-17','2023-11-17','".Carbon::now()."','".Carbon::now()."'),</v>
      </c>
      <c r="AJ1272" s="16" t="str">
        <f t="shared" si="77"/>
        <v>('".DB::select("SELECT id_status FROM `status` WHERE `element_type` = 'task' AND status_type = 'client' AND name ='CONFIRMED'")[0]-&gt;id_status."',1271,1),</v>
      </c>
      <c r="AK1272" s="16" t="str">
        <f t="shared" si="78"/>
        <v/>
      </c>
      <c r="AL1272" s="16" t="str">
        <f t="shared" si="79"/>
        <v/>
      </c>
    </row>
    <row r="1273" spans="1:38" x14ac:dyDescent="0.25">
      <c r="A1273" s="16" t="s">
        <v>521</v>
      </c>
      <c r="B1273" s="16" t="s">
        <v>3139</v>
      </c>
      <c r="C1273" s="16" t="s">
        <v>27</v>
      </c>
      <c r="D1273" s="16" t="s">
        <v>28</v>
      </c>
      <c r="E1273" s="16" t="s">
        <v>393</v>
      </c>
      <c r="F1273" s="16" t="s">
        <v>106</v>
      </c>
      <c r="G1273" s="16" t="s">
        <v>106</v>
      </c>
      <c r="H1273" s="16" t="s">
        <v>437</v>
      </c>
      <c r="I1273" s="16" t="s">
        <v>73</v>
      </c>
      <c r="J1273" s="16" t="s">
        <v>73</v>
      </c>
      <c r="M1273" s="16" t="s">
        <v>96</v>
      </c>
      <c r="N1273" s="7">
        <v>45247</v>
      </c>
      <c r="O1273" s="9">
        <v>45247</v>
      </c>
      <c r="P1273" t="s">
        <v>1209</v>
      </c>
      <c r="Q1273">
        <v>1</v>
      </c>
      <c r="R1273">
        <v>44</v>
      </c>
      <c r="S1273">
        <v>5</v>
      </c>
      <c r="T1273" t="s">
        <v>3040</v>
      </c>
      <c r="U1273">
        <v>84</v>
      </c>
      <c r="V1273">
        <v>14</v>
      </c>
      <c r="W1273">
        <v>61</v>
      </c>
      <c r="X1273">
        <v>115</v>
      </c>
      <c r="Y1273">
        <v>591</v>
      </c>
      <c r="Z1273">
        <v>4</v>
      </c>
      <c r="AA1273">
        <v>4</v>
      </c>
      <c r="AD1273">
        <v>18</v>
      </c>
      <c r="AE1273">
        <v>1272</v>
      </c>
      <c r="AF1273" s="16" t="s">
        <v>39</v>
      </c>
      <c r="AG1273" s="16"/>
      <c r="AH1273" s="16"/>
      <c r="AI1273" s="16" t="str">
        <f t="shared" si="76"/>
        <v>(84,5,14,61,115,591,4, null, 18, 'L500 2024 USA',2024, '2023-11-17','2023-11-17','".Carbon::now()."','".Carbon::now()."'),</v>
      </c>
      <c r="AJ1273" s="16" t="str">
        <f t="shared" si="77"/>
        <v>('".DB::select("SELECT id_status FROM `status` WHERE `element_type` = 'task' AND status_type = 'client' AND name ='CONFIRMED'")[0]-&gt;id_status."',1272,1),</v>
      </c>
      <c r="AK1273" s="16" t="str">
        <f t="shared" si="78"/>
        <v/>
      </c>
      <c r="AL1273" s="16" t="str">
        <f t="shared" si="79"/>
        <v/>
      </c>
    </row>
    <row r="1274" spans="1:38" x14ac:dyDescent="0.25">
      <c r="A1274" s="16" t="s">
        <v>521</v>
      </c>
      <c r="B1274" s="16" t="s">
        <v>3139</v>
      </c>
      <c r="C1274" s="16" t="s">
        <v>27</v>
      </c>
      <c r="D1274" s="16" t="s">
        <v>28</v>
      </c>
      <c r="E1274" s="16" t="s">
        <v>393</v>
      </c>
      <c r="F1274" s="16" t="s">
        <v>106</v>
      </c>
      <c r="G1274" s="16" t="s">
        <v>106</v>
      </c>
      <c r="H1274" s="16" t="s">
        <v>3720</v>
      </c>
      <c r="I1274" s="16" t="s">
        <v>73</v>
      </c>
      <c r="J1274" s="16" t="s">
        <v>73</v>
      </c>
      <c r="M1274" s="16" t="s">
        <v>96</v>
      </c>
      <c r="N1274" s="7">
        <v>45247</v>
      </c>
      <c r="O1274" s="9">
        <v>45247</v>
      </c>
      <c r="P1274" t="s">
        <v>1209</v>
      </c>
      <c r="Q1274">
        <v>1</v>
      </c>
      <c r="R1274">
        <v>44</v>
      </c>
      <c r="S1274">
        <v>5</v>
      </c>
      <c r="T1274" t="s">
        <v>3040</v>
      </c>
      <c r="U1274">
        <v>84</v>
      </c>
      <c r="V1274">
        <v>14</v>
      </c>
      <c r="W1274">
        <v>61</v>
      </c>
      <c r="X1274">
        <v>115</v>
      </c>
      <c r="Y1274">
        <v>632</v>
      </c>
      <c r="Z1274">
        <v>4</v>
      </c>
      <c r="AA1274">
        <v>4</v>
      </c>
      <c r="AD1274">
        <v>18</v>
      </c>
      <c r="AE1274">
        <v>1273</v>
      </c>
      <c r="AF1274" s="16" t="s">
        <v>39</v>
      </c>
      <c r="AG1274" s="16"/>
      <c r="AH1274" s="16"/>
      <c r="AI1274" s="16" t="str">
        <f t="shared" si="76"/>
        <v>(84,5,14,61,115,632,4, null, 18, 'L500 2024 USA',2024, '2023-11-17','2023-11-17','".Carbon::now()."','".Carbon::now()."'),</v>
      </c>
      <c r="AJ1274" s="16" t="str">
        <f t="shared" si="77"/>
        <v>('".DB::select("SELECT id_status FROM `status` WHERE `element_type` = 'task' AND status_type = 'client' AND name ='CONFIRMED'")[0]-&gt;id_status."',1273,1),</v>
      </c>
      <c r="AK1274" s="16" t="str">
        <f t="shared" si="78"/>
        <v/>
      </c>
      <c r="AL1274" s="16" t="str">
        <f t="shared" si="79"/>
        <v/>
      </c>
    </row>
    <row r="1275" spans="1:38" x14ac:dyDescent="0.25">
      <c r="A1275" s="16" t="s">
        <v>521</v>
      </c>
      <c r="B1275" s="16" t="s">
        <v>3139</v>
      </c>
      <c r="C1275" s="16" t="s">
        <v>27</v>
      </c>
      <c r="D1275" s="16" t="s">
        <v>28</v>
      </c>
      <c r="E1275" s="16" t="s">
        <v>393</v>
      </c>
      <c r="F1275" s="16" t="s">
        <v>106</v>
      </c>
      <c r="G1275" s="16" t="s">
        <v>106</v>
      </c>
      <c r="H1275" s="16" t="s">
        <v>3722</v>
      </c>
      <c r="I1275" s="16" t="s">
        <v>73</v>
      </c>
      <c r="J1275" s="16" t="s">
        <v>73</v>
      </c>
      <c r="M1275" s="16" t="s">
        <v>96</v>
      </c>
      <c r="N1275" s="7">
        <v>45247</v>
      </c>
      <c r="O1275" s="9">
        <v>45247</v>
      </c>
      <c r="P1275" t="s">
        <v>1209</v>
      </c>
      <c r="Q1275">
        <v>1</v>
      </c>
      <c r="R1275">
        <v>44</v>
      </c>
      <c r="S1275">
        <v>5</v>
      </c>
      <c r="T1275" t="s">
        <v>3040</v>
      </c>
      <c r="U1275">
        <v>84</v>
      </c>
      <c r="V1275">
        <v>14</v>
      </c>
      <c r="W1275">
        <v>61</v>
      </c>
      <c r="X1275">
        <v>115</v>
      </c>
      <c r="Y1275">
        <v>633</v>
      </c>
      <c r="Z1275">
        <v>4</v>
      </c>
      <c r="AA1275">
        <v>4</v>
      </c>
      <c r="AD1275">
        <v>18</v>
      </c>
      <c r="AE1275">
        <v>1274</v>
      </c>
      <c r="AF1275" s="16" t="s">
        <v>39</v>
      </c>
      <c r="AG1275" s="16"/>
      <c r="AH1275" s="16"/>
      <c r="AI1275" s="16" t="str">
        <f t="shared" si="76"/>
        <v>(84,5,14,61,115,633,4, null, 18, 'L500 2024 USA',2024, '2023-11-17','2023-11-17','".Carbon::now()."','".Carbon::now()."'),</v>
      </c>
      <c r="AJ1275" s="16" t="str">
        <f t="shared" si="77"/>
        <v>('".DB::select("SELECT id_status FROM `status` WHERE `element_type` = 'task' AND status_type = 'client' AND name ='CONFIRMED'")[0]-&gt;id_status."',1274,1),</v>
      </c>
      <c r="AK1275" s="16" t="str">
        <f t="shared" si="78"/>
        <v/>
      </c>
      <c r="AL1275" s="16" t="str">
        <f t="shared" si="79"/>
        <v/>
      </c>
    </row>
    <row r="1276" spans="1:38" x14ac:dyDescent="0.25">
      <c r="A1276" s="16" t="s">
        <v>521</v>
      </c>
      <c r="B1276" s="16" t="s">
        <v>3139</v>
      </c>
      <c r="C1276" s="16" t="s">
        <v>27</v>
      </c>
      <c r="D1276" s="16" t="s">
        <v>28</v>
      </c>
      <c r="E1276" s="16" t="s">
        <v>393</v>
      </c>
      <c r="F1276" s="16" t="s">
        <v>106</v>
      </c>
      <c r="G1276" s="16" t="s">
        <v>106</v>
      </c>
      <c r="H1276" s="16" t="s">
        <v>439</v>
      </c>
      <c r="I1276" s="16" t="s">
        <v>73</v>
      </c>
      <c r="J1276" s="16" t="s">
        <v>73</v>
      </c>
      <c r="M1276" s="16" t="s">
        <v>96</v>
      </c>
      <c r="N1276" s="7">
        <v>45247</v>
      </c>
      <c r="O1276" s="9">
        <v>45247</v>
      </c>
      <c r="P1276" t="s">
        <v>1209</v>
      </c>
      <c r="Q1276">
        <v>1</v>
      </c>
      <c r="R1276">
        <v>44</v>
      </c>
      <c r="S1276">
        <v>5</v>
      </c>
      <c r="T1276" t="s">
        <v>3040</v>
      </c>
      <c r="U1276">
        <v>84</v>
      </c>
      <c r="V1276">
        <v>14</v>
      </c>
      <c r="W1276">
        <v>61</v>
      </c>
      <c r="X1276">
        <v>115</v>
      </c>
      <c r="Y1276">
        <v>671</v>
      </c>
      <c r="Z1276">
        <v>4</v>
      </c>
      <c r="AA1276">
        <v>4</v>
      </c>
      <c r="AD1276">
        <v>18</v>
      </c>
      <c r="AE1276">
        <v>1275</v>
      </c>
      <c r="AF1276" s="16" t="s">
        <v>39</v>
      </c>
      <c r="AG1276" s="16"/>
      <c r="AH1276" s="16"/>
      <c r="AI1276" s="16" t="str">
        <f t="shared" si="76"/>
        <v>(84,5,14,61,115,671,4, null, 18, 'L500 2024 USA',2024, '2023-11-17','2023-11-17','".Carbon::now()."','".Carbon::now()."'),</v>
      </c>
      <c r="AJ1276" s="16" t="str">
        <f t="shared" si="77"/>
        <v>('".DB::select("SELECT id_status FROM `status` WHERE `element_type` = 'task' AND status_type = 'client' AND name ='CONFIRMED'")[0]-&gt;id_status."',1275,1),</v>
      </c>
      <c r="AK1276" s="16" t="str">
        <f t="shared" si="78"/>
        <v/>
      </c>
      <c r="AL1276" s="16" t="str">
        <f t="shared" si="79"/>
        <v/>
      </c>
    </row>
    <row r="1277" spans="1:38" x14ac:dyDescent="0.25">
      <c r="A1277" s="16" t="s">
        <v>521</v>
      </c>
      <c r="B1277" s="16" t="s">
        <v>3139</v>
      </c>
      <c r="C1277" s="16" t="s">
        <v>27</v>
      </c>
      <c r="D1277" s="16" t="s">
        <v>28</v>
      </c>
      <c r="E1277" s="16" t="s">
        <v>393</v>
      </c>
      <c r="F1277" s="16" t="s">
        <v>106</v>
      </c>
      <c r="G1277" s="16" t="s">
        <v>106</v>
      </c>
      <c r="H1277" s="16" t="s">
        <v>825</v>
      </c>
      <c r="I1277" s="16" t="s">
        <v>73</v>
      </c>
      <c r="J1277" s="16" t="s">
        <v>73</v>
      </c>
      <c r="M1277" s="16" t="s">
        <v>96</v>
      </c>
      <c r="N1277" s="7">
        <v>45247</v>
      </c>
      <c r="O1277" s="9">
        <v>45247</v>
      </c>
      <c r="P1277" t="s">
        <v>1209</v>
      </c>
      <c r="Q1277">
        <v>1</v>
      </c>
      <c r="R1277">
        <v>44</v>
      </c>
      <c r="S1277">
        <v>5</v>
      </c>
      <c r="T1277" t="s">
        <v>3040</v>
      </c>
      <c r="U1277">
        <v>84</v>
      </c>
      <c r="V1277">
        <v>14</v>
      </c>
      <c r="W1277">
        <v>61</v>
      </c>
      <c r="X1277">
        <v>115</v>
      </c>
      <c r="Y1277">
        <v>687</v>
      </c>
      <c r="Z1277">
        <v>4</v>
      </c>
      <c r="AA1277">
        <v>4</v>
      </c>
      <c r="AD1277">
        <v>18</v>
      </c>
      <c r="AE1277">
        <v>1276</v>
      </c>
      <c r="AF1277" s="16" t="s">
        <v>39</v>
      </c>
      <c r="AG1277" s="16"/>
      <c r="AH1277" s="16"/>
      <c r="AI1277" s="16" t="str">
        <f t="shared" si="76"/>
        <v>(84,5,14,61,115,687,4, null, 18, 'L500 2024 USA',2024, '2023-11-17','2023-11-17','".Carbon::now()."','".Carbon::now()."'),</v>
      </c>
      <c r="AJ1277" s="16" t="str">
        <f t="shared" si="77"/>
        <v>('".DB::select("SELECT id_status FROM `status` WHERE `element_type` = 'task' AND status_type = 'client' AND name ='CONFIRMED'")[0]-&gt;id_status."',1276,1),</v>
      </c>
      <c r="AK1277" s="16" t="str">
        <f t="shared" si="78"/>
        <v/>
      </c>
      <c r="AL1277" s="16" t="str">
        <f t="shared" si="79"/>
        <v/>
      </c>
    </row>
    <row r="1278" spans="1:38" x14ac:dyDescent="0.25">
      <c r="A1278" s="16" t="s">
        <v>521</v>
      </c>
      <c r="B1278" s="16" t="s">
        <v>3139</v>
      </c>
      <c r="C1278" s="16" t="s">
        <v>27</v>
      </c>
      <c r="D1278" s="16" t="s">
        <v>28</v>
      </c>
      <c r="E1278" s="16" t="s">
        <v>393</v>
      </c>
      <c r="F1278" s="16" t="s">
        <v>106</v>
      </c>
      <c r="G1278" s="16" t="s">
        <v>106</v>
      </c>
      <c r="H1278" s="16" t="s">
        <v>441</v>
      </c>
      <c r="I1278" s="16" t="s">
        <v>73</v>
      </c>
      <c r="J1278" s="16" t="s">
        <v>73</v>
      </c>
      <c r="M1278" s="16" t="s">
        <v>96</v>
      </c>
      <c r="N1278" s="7">
        <v>45247</v>
      </c>
      <c r="O1278" s="9">
        <v>45247</v>
      </c>
      <c r="P1278" t="s">
        <v>1209</v>
      </c>
      <c r="Q1278">
        <v>1</v>
      </c>
      <c r="R1278">
        <v>44</v>
      </c>
      <c r="S1278">
        <v>5</v>
      </c>
      <c r="T1278" t="s">
        <v>3040</v>
      </c>
      <c r="U1278">
        <v>84</v>
      </c>
      <c r="V1278">
        <v>14</v>
      </c>
      <c r="W1278">
        <v>61</v>
      </c>
      <c r="X1278">
        <v>115</v>
      </c>
      <c r="Y1278">
        <v>695</v>
      </c>
      <c r="Z1278">
        <v>4</v>
      </c>
      <c r="AA1278">
        <v>4</v>
      </c>
      <c r="AD1278">
        <v>18</v>
      </c>
      <c r="AE1278">
        <v>1277</v>
      </c>
      <c r="AF1278" s="16" t="s">
        <v>39</v>
      </c>
      <c r="AG1278" s="16"/>
      <c r="AH1278" s="16"/>
      <c r="AI1278" s="16" t="str">
        <f t="shared" si="76"/>
        <v>(84,5,14,61,115,695,4, null, 18, 'L500 2024 USA',2024, '2023-11-17','2023-11-17','".Carbon::now()."','".Carbon::now()."'),</v>
      </c>
      <c r="AJ1278" s="16" t="str">
        <f t="shared" si="77"/>
        <v>('".DB::select("SELECT id_status FROM `status` WHERE `element_type` = 'task' AND status_type = 'client' AND name ='CONFIRMED'")[0]-&gt;id_status."',1277,1),</v>
      </c>
      <c r="AK1278" s="16" t="str">
        <f t="shared" si="78"/>
        <v/>
      </c>
      <c r="AL1278" s="16" t="str">
        <f t="shared" si="79"/>
        <v/>
      </c>
    </row>
    <row r="1279" spans="1:38" x14ac:dyDescent="0.25">
      <c r="A1279" s="16" t="s">
        <v>521</v>
      </c>
      <c r="B1279" s="16" t="s">
        <v>3139</v>
      </c>
      <c r="C1279" s="16" t="s">
        <v>27</v>
      </c>
      <c r="D1279" s="16" t="s">
        <v>28</v>
      </c>
      <c r="E1279" s="16" t="s">
        <v>393</v>
      </c>
      <c r="F1279" s="16" t="s">
        <v>106</v>
      </c>
      <c r="G1279" s="16" t="s">
        <v>106</v>
      </c>
      <c r="H1279" s="16" t="s">
        <v>881</v>
      </c>
      <c r="I1279" s="16" t="s">
        <v>73</v>
      </c>
      <c r="J1279" s="16" t="s">
        <v>73</v>
      </c>
      <c r="M1279" s="16" t="s">
        <v>96</v>
      </c>
      <c r="N1279" s="7">
        <v>45247</v>
      </c>
      <c r="O1279" s="9">
        <v>45247</v>
      </c>
      <c r="P1279" t="s">
        <v>1209</v>
      </c>
      <c r="Q1279">
        <v>1</v>
      </c>
      <c r="R1279">
        <v>44</v>
      </c>
      <c r="S1279">
        <v>5</v>
      </c>
      <c r="T1279" t="s">
        <v>3040</v>
      </c>
      <c r="U1279">
        <v>84</v>
      </c>
      <c r="V1279">
        <v>14</v>
      </c>
      <c r="W1279">
        <v>61</v>
      </c>
      <c r="X1279">
        <v>115</v>
      </c>
      <c r="Y1279">
        <v>739</v>
      </c>
      <c r="Z1279">
        <v>4</v>
      </c>
      <c r="AA1279">
        <v>4</v>
      </c>
      <c r="AD1279">
        <v>18</v>
      </c>
      <c r="AE1279">
        <v>1278</v>
      </c>
      <c r="AF1279" s="16" t="s">
        <v>39</v>
      </c>
      <c r="AG1279" s="16"/>
      <c r="AH1279" s="16"/>
      <c r="AI1279" s="16" t="str">
        <f t="shared" si="76"/>
        <v>(84,5,14,61,115,739,4, null, 18, 'L500 2024 USA',2024, '2023-11-17','2023-11-17','".Carbon::now()."','".Carbon::now()."'),</v>
      </c>
      <c r="AJ1279" s="16" t="str">
        <f t="shared" si="77"/>
        <v>('".DB::select("SELECT id_status FROM `status` WHERE `element_type` = 'task' AND status_type = 'client' AND name ='CONFIRMED'")[0]-&gt;id_status."',1278,1),</v>
      </c>
      <c r="AK1279" s="16" t="str">
        <f t="shared" si="78"/>
        <v/>
      </c>
      <c r="AL1279" s="16" t="str">
        <f t="shared" si="79"/>
        <v/>
      </c>
    </row>
    <row r="1280" spans="1:38" x14ac:dyDescent="0.25">
      <c r="A1280" s="16" t="s">
        <v>521</v>
      </c>
      <c r="B1280" s="16" t="s">
        <v>3139</v>
      </c>
      <c r="C1280" s="16" t="s">
        <v>27</v>
      </c>
      <c r="D1280" s="16" t="s">
        <v>28</v>
      </c>
      <c r="E1280" s="16" t="s">
        <v>393</v>
      </c>
      <c r="F1280" s="16" t="s">
        <v>106</v>
      </c>
      <c r="G1280" s="16" t="s">
        <v>106</v>
      </c>
      <c r="H1280" s="16" t="s">
        <v>3598</v>
      </c>
      <c r="I1280" s="16" t="s">
        <v>73</v>
      </c>
      <c r="J1280" s="16" t="s">
        <v>73</v>
      </c>
      <c r="M1280" s="16" t="s">
        <v>96</v>
      </c>
      <c r="N1280" s="7">
        <v>45247</v>
      </c>
      <c r="O1280" s="9">
        <v>45247</v>
      </c>
      <c r="P1280" t="s">
        <v>1209</v>
      </c>
      <c r="Q1280">
        <v>1</v>
      </c>
      <c r="R1280">
        <v>44</v>
      </c>
      <c r="S1280">
        <v>5</v>
      </c>
      <c r="T1280" t="s">
        <v>3040</v>
      </c>
      <c r="U1280">
        <v>84</v>
      </c>
      <c r="V1280">
        <v>14</v>
      </c>
      <c r="W1280">
        <v>61</v>
      </c>
      <c r="X1280">
        <v>115</v>
      </c>
      <c r="Y1280">
        <v>740</v>
      </c>
      <c r="Z1280">
        <v>4</v>
      </c>
      <c r="AA1280">
        <v>4</v>
      </c>
      <c r="AD1280">
        <v>18</v>
      </c>
      <c r="AE1280">
        <v>1279</v>
      </c>
      <c r="AF1280" s="16" t="s">
        <v>39</v>
      </c>
      <c r="AG1280" s="16"/>
      <c r="AH1280" s="16"/>
      <c r="AI1280" s="16" t="str">
        <f t="shared" si="76"/>
        <v>(84,5,14,61,115,740,4, null, 18, 'L500 2024 USA',2024, '2023-11-17','2023-11-17','".Carbon::now()."','".Carbon::now()."'),</v>
      </c>
      <c r="AJ1280" s="16" t="str">
        <f t="shared" si="77"/>
        <v>('".DB::select("SELECT id_status FROM `status` WHERE `element_type` = 'task' AND status_type = 'client' AND name ='CONFIRMED'")[0]-&gt;id_status."',1279,1),</v>
      </c>
      <c r="AK1280" s="16" t="str">
        <f t="shared" si="78"/>
        <v/>
      </c>
      <c r="AL1280" s="16" t="str">
        <f t="shared" si="79"/>
        <v/>
      </c>
    </row>
    <row r="1281" spans="1:38" x14ac:dyDescent="0.25">
      <c r="A1281" s="16" t="s">
        <v>521</v>
      </c>
      <c r="B1281" s="16" t="s">
        <v>3139</v>
      </c>
      <c r="C1281" s="16" t="s">
        <v>27</v>
      </c>
      <c r="D1281" s="16" t="s">
        <v>28</v>
      </c>
      <c r="E1281" s="16" t="s">
        <v>393</v>
      </c>
      <c r="F1281" s="16" t="s">
        <v>106</v>
      </c>
      <c r="G1281" s="16" t="s">
        <v>106</v>
      </c>
      <c r="H1281" s="16" t="s">
        <v>446</v>
      </c>
      <c r="I1281" s="16" t="s">
        <v>73</v>
      </c>
      <c r="J1281" s="16" t="s">
        <v>73</v>
      </c>
      <c r="M1281" s="16" t="s">
        <v>96</v>
      </c>
      <c r="N1281" s="7">
        <v>45247</v>
      </c>
      <c r="O1281" s="9">
        <v>45247</v>
      </c>
      <c r="P1281" t="s">
        <v>1209</v>
      </c>
      <c r="Q1281">
        <v>1</v>
      </c>
      <c r="R1281">
        <v>44</v>
      </c>
      <c r="S1281">
        <v>5</v>
      </c>
      <c r="T1281" t="s">
        <v>3040</v>
      </c>
      <c r="U1281">
        <v>84</v>
      </c>
      <c r="V1281">
        <v>14</v>
      </c>
      <c r="W1281">
        <v>61</v>
      </c>
      <c r="X1281">
        <v>115</v>
      </c>
      <c r="Y1281">
        <v>764</v>
      </c>
      <c r="Z1281">
        <v>4</v>
      </c>
      <c r="AA1281">
        <v>4</v>
      </c>
      <c r="AD1281">
        <v>18</v>
      </c>
      <c r="AE1281">
        <v>1280</v>
      </c>
      <c r="AF1281" s="16" t="s">
        <v>39</v>
      </c>
      <c r="AG1281" s="16"/>
      <c r="AH1281" s="16"/>
      <c r="AI1281" s="16" t="str">
        <f t="shared" si="76"/>
        <v>(84,5,14,61,115,764,4, null, 18, 'L500 2024 USA',2024, '2023-11-17','2023-11-17','".Carbon::now()."','".Carbon::now()."'),</v>
      </c>
      <c r="AJ1281" s="16" t="str">
        <f t="shared" si="77"/>
        <v>('".DB::select("SELECT id_status FROM `status` WHERE `element_type` = 'task' AND status_type = 'client' AND name ='CONFIRMED'")[0]-&gt;id_status."',1280,1),</v>
      </c>
      <c r="AK1281" s="16" t="str">
        <f t="shared" si="78"/>
        <v/>
      </c>
      <c r="AL1281" s="16" t="str">
        <f t="shared" si="79"/>
        <v/>
      </c>
    </row>
    <row r="1282" spans="1:38" x14ac:dyDescent="0.25">
      <c r="A1282" s="16" t="s">
        <v>521</v>
      </c>
      <c r="B1282" s="16" t="s">
        <v>3139</v>
      </c>
      <c r="C1282" s="16" t="s">
        <v>27</v>
      </c>
      <c r="D1282" s="16" t="s">
        <v>28</v>
      </c>
      <c r="E1282" s="16" t="s">
        <v>393</v>
      </c>
      <c r="F1282" s="16" t="s">
        <v>106</v>
      </c>
      <c r="G1282" s="16" t="s">
        <v>106</v>
      </c>
      <c r="H1282" s="16" t="s">
        <v>3600</v>
      </c>
      <c r="I1282" s="16" t="s">
        <v>73</v>
      </c>
      <c r="J1282" s="16" t="s">
        <v>73</v>
      </c>
      <c r="M1282" s="16" t="s">
        <v>96</v>
      </c>
      <c r="N1282" s="7">
        <v>45247</v>
      </c>
      <c r="O1282" s="9">
        <v>45247</v>
      </c>
      <c r="P1282" t="s">
        <v>1209</v>
      </c>
      <c r="Q1282">
        <v>1</v>
      </c>
      <c r="R1282">
        <v>44</v>
      </c>
      <c r="S1282">
        <v>5</v>
      </c>
      <c r="T1282" t="s">
        <v>3040</v>
      </c>
      <c r="U1282">
        <v>84</v>
      </c>
      <c r="V1282">
        <v>14</v>
      </c>
      <c r="W1282">
        <v>61</v>
      </c>
      <c r="X1282">
        <v>115</v>
      </c>
      <c r="Y1282">
        <v>768</v>
      </c>
      <c r="Z1282">
        <v>4</v>
      </c>
      <c r="AA1282">
        <v>4</v>
      </c>
      <c r="AD1282">
        <v>18</v>
      </c>
      <c r="AE1282">
        <v>1281</v>
      </c>
      <c r="AF1282" s="16" t="s">
        <v>39</v>
      </c>
      <c r="AG1282" s="16"/>
      <c r="AH1282" s="16"/>
      <c r="AI1282" s="16" t="str">
        <f t="shared" ref="AI1282:AI1345" si="80">CONCATENATE("(",U1282,",",S1282,",",V1282,",",W1282,",",X1282,",",Y1282,",",IF(AA1282&lt;&gt;"", AA1282, "null"),", ",IF(AC1282&lt;&gt;"", AC1282, "null"),", ",IF(AD1282&lt;&gt;"", AD1282, "null"),", '",SUBSTITUTE(E1282, "'", "´"),"',",D1282,", '",P1282,"','",P1282,"','"".Carbon::now().""','"".Carbon::now().""'),")</f>
        <v>(84,5,14,61,115,768,4, null, 18, 'L500 2024 USA',2024, '2023-11-17','2023-11-17','".Carbon::now()."','".Carbon::now()."'),</v>
      </c>
      <c r="AJ1282" s="16" t="str">
        <f t="shared" ref="AJ1282:AJ1345" si="81">CONCATENATE("('"".DB::select(""SELECT id_status FROM `status` WHERE `element_type` = 'task' AND status_type = 'client' AND name ='", AF1282, "'"")[0]-&gt;id_status.""',", AE1282, ",1),")</f>
        <v>('".DB::select("SELECT id_status FROM `status` WHERE `element_type` = 'task' AND status_type = 'client' AND name ='CONFIRMED'")[0]-&gt;id_status."',1281,1),</v>
      </c>
      <c r="AK1282" s="16" t="str">
        <f t="shared" ref="AK1282:AK1345" si="82">IF(AND(AF1282&lt;&gt;AG1282, AG1282&lt;&gt;""),CONCATENATE("('"".DB::select(""SELECT id_status FROM `status` WHERE `element_type` = 'task' AND status_type = 'client' AND name ='", AG1282, "'"")[0]-&gt;id_status.""',", AE1282, ",1),"),"")</f>
        <v/>
      </c>
      <c r="AL1282" s="16" t="str">
        <f t="shared" ref="AL1282:AL1345" si="83">IF(AND(AF1282&lt;&gt;AG1282,AF1282&lt;&gt;AH1282,AG1282&lt;&gt;AH1282,AH1282&lt;&gt;""), CONCATENATE("('"".DB::select(""SELECT id_status FROM `status` WHERE `element_type` = 'task' AND status_type = 'client' AND name ='", AF1282, "'"")[0]-&gt;id_status.""',", AE1282, ",1),"), "")</f>
        <v/>
      </c>
    </row>
    <row r="1283" spans="1:38" x14ac:dyDescent="0.25">
      <c r="A1283" s="16" t="s">
        <v>521</v>
      </c>
      <c r="B1283" s="16" t="s">
        <v>3139</v>
      </c>
      <c r="C1283" s="16" t="s">
        <v>27</v>
      </c>
      <c r="D1283" s="16" t="s">
        <v>28</v>
      </c>
      <c r="E1283" s="16" t="s">
        <v>393</v>
      </c>
      <c r="F1283" s="16" t="s">
        <v>106</v>
      </c>
      <c r="G1283" s="16" t="s">
        <v>106</v>
      </c>
      <c r="H1283" s="16" t="s">
        <v>447</v>
      </c>
      <c r="I1283" s="16" t="s">
        <v>73</v>
      </c>
      <c r="J1283" s="16" t="s">
        <v>73</v>
      </c>
      <c r="M1283" s="16" t="s">
        <v>96</v>
      </c>
      <c r="N1283" s="7">
        <v>45247</v>
      </c>
      <c r="O1283" s="9">
        <v>45247</v>
      </c>
      <c r="P1283" t="s">
        <v>1209</v>
      </c>
      <c r="Q1283">
        <v>1</v>
      </c>
      <c r="R1283">
        <v>44</v>
      </c>
      <c r="S1283">
        <v>5</v>
      </c>
      <c r="T1283" t="s">
        <v>3040</v>
      </c>
      <c r="U1283">
        <v>84</v>
      </c>
      <c r="V1283">
        <v>14</v>
      </c>
      <c r="W1283">
        <v>61</v>
      </c>
      <c r="X1283">
        <v>115</v>
      </c>
      <c r="Y1283">
        <v>775</v>
      </c>
      <c r="Z1283">
        <v>4</v>
      </c>
      <c r="AA1283">
        <v>4</v>
      </c>
      <c r="AD1283">
        <v>18</v>
      </c>
      <c r="AE1283">
        <v>1282</v>
      </c>
      <c r="AF1283" s="16" t="s">
        <v>39</v>
      </c>
      <c r="AG1283" s="16"/>
      <c r="AH1283" s="16"/>
      <c r="AI1283" s="16" t="str">
        <f t="shared" si="80"/>
        <v>(84,5,14,61,115,775,4, null, 18, 'L500 2024 USA',2024, '2023-11-17','2023-11-17','".Carbon::now()."','".Carbon::now()."'),</v>
      </c>
      <c r="AJ1283" s="16" t="str">
        <f t="shared" si="81"/>
        <v>('".DB::select("SELECT id_status FROM `status` WHERE `element_type` = 'task' AND status_type = 'client' AND name ='CONFIRMED'")[0]-&gt;id_status."',1282,1),</v>
      </c>
      <c r="AK1283" s="16" t="str">
        <f t="shared" si="82"/>
        <v/>
      </c>
      <c r="AL1283" s="16" t="str">
        <f t="shared" si="83"/>
        <v/>
      </c>
    </row>
    <row r="1284" spans="1:38" x14ac:dyDescent="0.25">
      <c r="A1284" s="16" t="s">
        <v>521</v>
      </c>
      <c r="B1284" s="16" t="s">
        <v>3139</v>
      </c>
      <c r="C1284" s="16" t="s">
        <v>27</v>
      </c>
      <c r="D1284" s="16" t="s">
        <v>28</v>
      </c>
      <c r="E1284" s="16" t="s">
        <v>393</v>
      </c>
      <c r="F1284" s="16" t="s">
        <v>106</v>
      </c>
      <c r="G1284" s="16" t="s">
        <v>106</v>
      </c>
      <c r="H1284" s="16" t="s">
        <v>522</v>
      </c>
      <c r="I1284" s="16" t="s">
        <v>73</v>
      </c>
      <c r="J1284" s="16" t="s">
        <v>73</v>
      </c>
      <c r="M1284" s="16" t="s">
        <v>96</v>
      </c>
      <c r="N1284" s="7">
        <v>45247</v>
      </c>
      <c r="O1284" s="9">
        <v>45247</v>
      </c>
      <c r="P1284" t="s">
        <v>1209</v>
      </c>
      <c r="Q1284">
        <v>1</v>
      </c>
      <c r="R1284">
        <v>44</v>
      </c>
      <c r="S1284">
        <v>5</v>
      </c>
      <c r="T1284" t="s">
        <v>3040</v>
      </c>
      <c r="U1284">
        <v>84</v>
      </c>
      <c r="V1284">
        <v>14</v>
      </c>
      <c r="W1284">
        <v>61</v>
      </c>
      <c r="X1284">
        <v>115</v>
      </c>
      <c r="Y1284">
        <v>782</v>
      </c>
      <c r="Z1284">
        <v>4</v>
      </c>
      <c r="AA1284">
        <v>4</v>
      </c>
      <c r="AD1284">
        <v>18</v>
      </c>
      <c r="AE1284">
        <v>1283</v>
      </c>
      <c r="AF1284" s="16" t="s">
        <v>39</v>
      </c>
      <c r="AG1284" s="16"/>
      <c r="AH1284" s="16"/>
      <c r="AI1284" s="16" t="str">
        <f t="shared" si="80"/>
        <v>(84,5,14,61,115,782,4, null, 18, 'L500 2024 USA',2024, '2023-11-17','2023-11-17','".Carbon::now()."','".Carbon::now()."'),</v>
      </c>
      <c r="AJ1284" s="16" t="str">
        <f t="shared" si="81"/>
        <v>('".DB::select("SELECT id_status FROM `status` WHERE `element_type` = 'task' AND status_type = 'client' AND name ='CONFIRMED'")[0]-&gt;id_status."',1283,1),</v>
      </c>
      <c r="AK1284" s="16" t="str">
        <f t="shared" si="82"/>
        <v/>
      </c>
      <c r="AL1284" s="16" t="str">
        <f t="shared" si="83"/>
        <v/>
      </c>
    </row>
    <row r="1285" spans="1:38" x14ac:dyDescent="0.25">
      <c r="A1285" s="16" t="s">
        <v>521</v>
      </c>
      <c r="B1285" s="16" t="s">
        <v>26</v>
      </c>
      <c r="C1285" s="16" t="s">
        <v>27</v>
      </c>
      <c r="D1285" s="16" t="s">
        <v>28</v>
      </c>
      <c r="E1285" s="16" t="s">
        <v>393</v>
      </c>
      <c r="F1285" s="16" t="s">
        <v>106</v>
      </c>
      <c r="G1285" s="16" t="s">
        <v>106</v>
      </c>
      <c r="H1285" s="16" t="s">
        <v>534</v>
      </c>
      <c r="I1285" s="16" t="s">
        <v>73</v>
      </c>
      <c r="J1285" s="16" t="s">
        <v>73</v>
      </c>
      <c r="M1285" s="16"/>
      <c r="N1285" s="7">
        <v>45247</v>
      </c>
      <c r="O1285" s="9">
        <v>45247</v>
      </c>
      <c r="P1285" t="s">
        <v>1209</v>
      </c>
      <c r="Q1285">
        <v>1</v>
      </c>
      <c r="R1285">
        <v>44</v>
      </c>
      <c r="S1285">
        <v>5</v>
      </c>
      <c r="T1285" t="s">
        <v>3040</v>
      </c>
      <c r="U1285">
        <v>84</v>
      </c>
      <c r="V1285">
        <v>14</v>
      </c>
      <c r="W1285">
        <v>61</v>
      </c>
      <c r="X1285">
        <v>115</v>
      </c>
      <c r="Y1285">
        <v>785</v>
      </c>
      <c r="Z1285">
        <v>4</v>
      </c>
      <c r="AA1285">
        <v>4</v>
      </c>
      <c r="AE1285">
        <v>1284</v>
      </c>
      <c r="AF1285" s="16" t="s">
        <v>24</v>
      </c>
      <c r="AG1285" s="16"/>
      <c r="AH1285" s="16"/>
      <c r="AI1285" s="16" t="str">
        <f t="shared" si="80"/>
        <v>(84,5,14,61,115,785,4, null, null, 'L500 2024 USA',2024, '2023-11-17','2023-11-17','".Carbon::now()."','".Carbon::now()."'),</v>
      </c>
      <c r="AJ1285" s="16" t="str">
        <f t="shared" si="81"/>
        <v>('".DB::select("SELECT id_status FROM `status` WHERE `element_type` = 'task' AND status_type = 'client' AND name ='CANCELLED'")[0]-&gt;id_status."',1284,1),</v>
      </c>
      <c r="AK1285" s="16" t="str">
        <f t="shared" si="82"/>
        <v/>
      </c>
      <c r="AL1285" s="16" t="str">
        <f t="shared" si="83"/>
        <v/>
      </c>
    </row>
    <row r="1286" spans="1:38" x14ac:dyDescent="0.25">
      <c r="A1286" s="16" t="s">
        <v>521</v>
      </c>
      <c r="B1286" s="16" t="s">
        <v>3139</v>
      </c>
      <c r="C1286" s="16" t="s">
        <v>27</v>
      </c>
      <c r="D1286" s="16" t="s">
        <v>28</v>
      </c>
      <c r="E1286" s="16" t="s">
        <v>393</v>
      </c>
      <c r="F1286" s="16" t="s">
        <v>106</v>
      </c>
      <c r="G1286" s="16" t="s">
        <v>106</v>
      </c>
      <c r="H1286" s="16" t="s">
        <v>534</v>
      </c>
      <c r="I1286" s="16" t="s">
        <v>73</v>
      </c>
      <c r="J1286" s="16" t="s">
        <v>73</v>
      </c>
      <c r="M1286" s="16" t="s">
        <v>96</v>
      </c>
      <c r="N1286" s="7">
        <v>45247</v>
      </c>
      <c r="O1286" s="9">
        <v>45247</v>
      </c>
      <c r="P1286" t="s">
        <v>1209</v>
      </c>
      <c r="Q1286">
        <v>1</v>
      </c>
      <c r="R1286">
        <v>44</v>
      </c>
      <c r="S1286">
        <v>5</v>
      </c>
      <c r="T1286" t="s">
        <v>3040</v>
      </c>
      <c r="U1286">
        <v>84</v>
      </c>
      <c r="V1286">
        <v>14</v>
      </c>
      <c r="W1286">
        <v>61</v>
      </c>
      <c r="X1286">
        <v>115</v>
      </c>
      <c r="Y1286">
        <v>785</v>
      </c>
      <c r="Z1286">
        <v>4</v>
      </c>
      <c r="AA1286">
        <v>4</v>
      </c>
      <c r="AD1286">
        <v>18</v>
      </c>
      <c r="AE1286">
        <v>1285</v>
      </c>
      <c r="AF1286" s="16" t="s">
        <v>39</v>
      </c>
      <c r="AG1286" s="16"/>
      <c r="AH1286" s="16"/>
      <c r="AI1286" s="16" t="str">
        <f t="shared" si="80"/>
        <v>(84,5,14,61,115,785,4, null, 18, 'L500 2024 USA',2024, '2023-11-17','2023-11-17','".Carbon::now()."','".Carbon::now()."'),</v>
      </c>
      <c r="AJ1286" s="16" t="str">
        <f t="shared" si="81"/>
        <v>('".DB::select("SELECT id_status FROM `status` WHERE `element_type` = 'task' AND status_type = 'client' AND name ='CONFIRMED'")[0]-&gt;id_status."',1285,1),</v>
      </c>
      <c r="AK1286" s="16" t="str">
        <f t="shared" si="82"/>
        <v/>
      </c>
      <c r="AL1286" s="16" t="str">
        <f t="shared" si="83"/>
        <v/>
      </c>
    </row>
    <row r="1287" spans="1:38" x14ac:dyDescent="0.25">
      <c r="A1287" s="16" t="s">
        <v>521</v>
      </c>
      <c r="B1287" s="16" t="s">
        <v>3139</v>
      </c>
      <c r="C1287" s="16" t="s">
        <v>27</v>
      </c>
      <c r="D1287" s="16" t="s">
        <v>28</v>
      </c>
      <c r="E1287" s="16" t="s">
        <v>393</v>
      </c>
      <c r="F1287" s="16" t="s">
        <v>106</v>
      </c>
      <c r="G1287" s="16" t="s">
        <v>106</v>
      </c>
      <c r="H1287" s="16" t="s">
        <v>448</v>
      </c>
      <c r="I1287" s="16" t="s">
        <v>73</v>
      </c>
      <c r="J1287" s="16" t="s">
        <v>73</v>
      </c>
      <c r="M1287" s="16" t="s">
        <v>96</v>
      </c>
      <c r="N1287" s="7">
        <v>45247</v>
      </c>
      <c r="O1287" s="9">
        <v>45247</v>
      </c>
      <c r="P1287" t="s">
        <v>1209</v>
      </c>
      <c r="Q1287">
        <v>1</v>
      </c>
      <c r="R1287">
        <v>44</v>
      </c>
      <c r="S1287">
        <v>5</v>
      </c>
      <c r="T1287" t="s">
        <v>3040</v>
      </c>
      <c r="U1287">
        <v>84</v>
      </c>
      <c r="V1287">
        <v>14</v>
      </c>
      <c r="W1287">
        <v>61</v>
      </c>
      <c r="X1287">
        <v>115</v>
      </c>
      <c r="Y1287">
        <v>787</v>
      </c>
      <c r="Z1287">
        <v>4</v>
      </c>
      <c r="AA1287">
        <v>4</v>
      </c>
      <c r="AD1287">
        <v>18</v>
      </c>
      <c r="AE1287">
        <v>1286</v>
      </c>
      <c r="AF1287" s="16" t="s">
        <v>39</v>
      </c>
      <c r="AG1287" s="16"/>
      <c r="AH1287" s="16"/>
      <c r="AI1287" s="16" t="str">
        <f t="shared" si="80"/>
        <v>(84,5,14,61,115,787,4, null, 18, 'L500 2024 USA',2024, '2023-11-17','2023-11-17','".Carbon::now()."','".Carbon::now()."'),</v>
      </c>
      <c r="AJ1287" s="16" t="str">
        <f t="shared" si="81"/>
        <v>('".DB::select("SELECT id_status FROM `status` WHERE `element_type` = 'task' AND status_type = 'client' AND name ='CONFIRMED'")[0]-&gt;id_status."',1286,1),</v>
      </c>
      <c r="AK1287" s="16" t="str">
        <f t="shared" si="82"/>
        <v/>
      </c>
      <c r="AL1287" s="16" t="str">
        <f t="shared" si="83"/>
        <v/>
      </c>
    </row>
    <row r="1288" spans="1:38" x14ac:dyDescent="0.25">
      <c r="A1288" s="16" t="s">
        <v>521</v>
      </c>
      <c r="B1288" s="16" t="s">
        <v>3139</v>
      </c>
      <c r="C1288" s="16" t="s">
        <v>27</v>
      </c>
      <c r="D1288" s="16" t="s">
        <v>28</v>
      </c>
      <c r="E1288" s="16" t="s">
        <v>393</v>
      </c>
      <c r="F1288" s="16" t="s">
        <v>106</v>
      </c>
      <c r="G1288" s="16" t="s">
        <v>106</v>
      </c>
      <c r="H1288" s="16" t="s">
        <v>828</v>
      </c>
      <c r="I1288" s="16" t="s">
        <v>73</v>
      </c>
      <c r="J1288" s="16" t="s">
        <v>73</v>
      </c>
      <c r="M1288" s="16" t="s">
        <v>96</v>
      </c>
      <c r="N1288" s="7">
        <v>45247</v>
      </c>
      <c r="O1288" s="9">
        <v>45247</v>
      </c>
      <c r="P1288" t="s">
        <v>1209</v>
      </c>
      <c r="Q1288">
        <v>1</v>
      </c>
      <c r="R1288">
        <v>44</v>
      </c>
      <c r="S1288">
        <v>5</v>
      </c>
      <c r="T1288" t="s">
        <v>3040</v>
      </c>
      <c r="U1288">
        <v>84</v>
      </c>
      <c r="V1288">
        <v>14</v>
      </c>
      <c r="W1288">
        <v>61</v>
      </c>
      <c r="X1288">
        <v>115</v>
      </c>
      <c r="Y1288">
        <v>788</v>
      </c>
      <c r="Z1288">
        <v>4</v>
      </c>
      <c r="AA1288">
        <v>4</v>
      </c>
      <c r="AD1288">
        <v>18</v>
      </c>
      <c r="AE1288">
        <v>1287</v>
      </c>
      <c r="AF1288" s="16" t="s">
        <v>39</v>
      </c>
      <c r="AG1288" s="16"/>
      <c r="AH1288" s="16"/>
      <c r="AI1288" s="16" t="str">
        <f t="shared" si="80"/>
        <v>(84,5,14,61,115,788,4, null, 18, 'L500 2024 USA',2024, '2023-11-17','2023-11-17','".Carbon::now()."','".Carbon::now()."'),</v>
      </c>
      <c r="AJ1288" s="16" t="str">
        <f t="shared" si="81"/>
        <v>('".DB::select("SELECT id_status FROM `status` WHERE `element_type` = 'task' AND status_type = 'client' AND name ='CONFIRMED'")[0]-&gt;id_status."',1287,1),</v>
      </c>
      <c r="AK1288" s="16" t="str">
        <f t="shared" si="82"/>
        <v/>
      </c>
      <c r="AL1288" s="16" t="str">
        <f t="shared" si="83"/>
        <v/>
      </c>
    </row>
    <row r="1289" spans="1:38" x14ac:dyDescent="0.25">
      <c r="A1289" s="16" t="s">
        <v>521</v>
      </c>
      <c r="B1289" s="16" t="s">
        <v>3139</v>
      </c>
      <c r="C1289" s="16" t="s">
        <v>27</v>
      </c>
      <c r="D1289" s="16" t="s">
        <v>28</v>
      </c>
      <c r="E1289" s="16" t="s">
        <v>393</v>
      </c>
      <c r="F1289" s="16" t="s">
        <v>106</v>
      </c>
      <c r="G1289" s="16" t="s">
        <v>106</v>
      </c>
      <c r="H1289" s="16" t="s">
        <v>450</v>
      </c>
      <c r="I1289" s="16" t="s">
        <v>73</v>
      </c>
      <c r="J1289" s="16" t="s">
        <v>73</v>
      </c>
      <c r="M1289" s="16" t="s">
        <v>96</v>
      </c>
      <c r="N1289" s="7">
        <v>45247</v>
      </c>
      <c r="O1289" s="9">
        <v>45247</v>
      </c>
      <c r="P1289" t="s">
        <v>1209</v>
      </c>
      <c r="Q1289">
        <v>2</v>
      </c>
      <c r="R1289">
        <v>44</v>
      </c>
      <c r="S1289">
        <v>5</v>
      </c>
      <c r="T1289" t="s">
        <v>3040</v>
      </c>
      <c r="U1289">
        <v>84</v>
      </c>
      <c r="V1289">
        <v>14</v>
      </c>
      <c r="W1289">
        <v>61</v>
      </c>
      <c r="X1289">
        <v>115</v>
      </c>
      <c r="Y1289">
        <v>851</v>
      </c>
      <c r="Z1289">
        <v>4</v>
      </c>
      <c r="AA1289">
        <v>4</v>
      </c>
      <c r="AD1289">
        <v>18</v>
      </c>
      <c r="AE1289">
        <v>1288</v>
      </c>
      <c r="AF1289" s="16" t="s">
        <v>39</v>
      </c>
      <c r="AG1289" s="16" t="s">
        <v>39</v>
      </c>
      <c r="AH1289" s="16"/>
      <c r="AI1289" s="16" t="str">
        <f t="shared" si="80"/>
        <v>(84,5,14,61,115,851,4, null, 18, 'L500 2024 USA',2024, '2023-11-17','2023-11-17','".Carbon::now()."','".Carbon::now()."'),</v>
      </c>
      <c r="AJ1289" s="16" t="str">
        <f t="shared" si="81"/>
        <v>('".DB::select("SELECT id_status FROM `status` WHERE `element_type` = 'task' AND status_type = 'client' AND name ='CONFIRMED'")[0]-&gt;id_status."',1288,1),</v>
      </c>
      <c r="AK1289" s="16" t="str">
        <f t="shared" si="82"/>
        <v/>
      </c>
      <c r="AL1289" s="16" t="str">
        <f t="shared" si="83"/>
        <v/>
      </c>
    </row>
    <row r="1290" spans="1:38" x14ac:dyDescent="0.25">
      <c r="A1290" s="16" t="s">
        <v>521</v>
      </c>
      <c r="B1290" s="16" t="s">
        <v>3139</v>
      </c>
      <c r="C1290" s="16" t="s">
        <v>27</v>
      </c>
      <c r="D1290" s="16" t="s">
        <v>28</v>
      </c>
      <c r="E1290" s="16" t="s">
        <v>393</v>
      </c>
      <c r="F1290" s="16" t="s">
        <v>106</v>
      </c>
      <c r="G1290" s="16" t="s">
        <v>106</v>
      </c>
      <c r="H1290" s="16" t="s">
        <v>450</v>
      </c>
      <c r="I1290" s="16" t="s">
        <v>73</v>
      </c>
      <c r="J1290" s="16" t="s">
        <v>73</v>
      </c>
      <c r="M1290" s="16" t="s">
        <v>96</v>
      </c>
      <c r="N1290" s="7">
        <v>45247</v>
      </c>
      <c r="O1290" s="9">
        <v>45247</v>
      </c>
      <c r="P1290" t="s">
        <v>1209</v>
      </c>
      <c r="Q1290">
        <v>2</v>
      </c>
      <c r="R1290">
        <v>44</v>
      </c>
      <c r="S1290">
        <v>5</v>
      </c>
      <c r="T1290" t="s">
        <v>3040</v>
      </c>
      <c r="U1290">
        <v>84</v>
      </c>
      <c r="V1290">
        <v>14</v>
      </c>
      <c r="W1290">
        <v>61</v>
      </c>
      <c r="X1290">
        <v>115</v>
      </c>
      <c r="Y1290">
        <v>851</v>
      </c>
      <c r="Z1290">
        <v>4</v>
      </c>
      <c r="AA1290">
        <v>4</v>
      </c>
      <c r="AD1290">
        <v>18</v>
      </c>
      <c r="AE1290">
        <v>1289</v>
      </c>
      <c r="AF1290" s="16" t="s">
        <v>39</v>
      </c>
      <c r="AG1290" s="16" t="s">
        <v>39</v>
      </c>
      <c r="AH1290" s="16"/>
      <c r="AI1290" s="16" t="str">
        <f t="shared" si="80"/>
        <v>(84,5,14,61,115,851,4, null, 18, 'L500 2024 USA',2024, '2023-11-17','2023-11-17','".Carbon::now()."','".Carbon::now()."'),</v>
      </c>
      <c r="AJ1290" s="16" t="str">
        <f t="shared" si="81"/>
        <v>('".DB::select("SELECT id_status FROM `status` WHERE `element_type` = 'task' AND status_type = 'client' AND name ='CONFIRMED'")[0]-&gt;id_status."',1289,1),</v>
      </c>
      <c r="AK1290" s="16" t="str">
        <f t="shared" si="82"/>
        <v/>
      </c>
      <c r="AL1290" s="16" t="str">
        <f t="shared" si="83"/>
        <v/>
      </c>
    </row>
    <row r="1291" spans="1:38" x14ac:dyDescent="0.25">
      <c r="A1291" s="16" t="s">
        <v>521</v>
      </c>
      <c r="B1291" s="16" t="s">
        <v>3139</v>
      </c>
      <c r="C1291" s="16" t="s">
        <v>27</v>
      </c>
      <c r="D1291" s="16" t="s">
        <v>28</v>
      </c>
      <c r="E1291" s="16" t="s">
        <v>393</v>
      </c>
      <c r="F1291" s="16" t="s">
        <v>106</v>
      </c>
      <c r="G1291" s="16" t="s">
        <v>106</v>
      </c>
      <c r="H1291" s="16" t="s">
        <v>336</v>
      </c>
      <c r="I1291" s="16" t="s">
        <v>73</v>
      </c>
      <c r="J1291" s="16" t="s">
        <v>73</v>
      </c>
      <c r="M1291" s="16" t="s">
        <v>96</v>
      </c>
      <c r="N1291" s="7">
        <v>45247</v>
      </c>
      <c r="O1291" s="9">
        <v>45247</v>
      </c>
      <c r="P1291" t="s">
        <v>1209</v>
      </c>
      <c r="Q1291">
        <v>1</v>
      </c>
      <c r="R1291">
        <v>44</v>
      </c>
      <c r="S1291">
        <v>5</v>
      </c>
      <c r="T1291" t="s">
        <v>3040</v>
      </c>
      <c r="U1291">
        <v>84</v>
      </c>
      <c r="V1291">
        <v>14</v>
      </c>
      <c r="W1291">
        <v>61</v>
      </c>
      <c r="X1291">
        <v>115</v>
      </c>
      <c r="Y1291">
        <v>876</v>
      </c>
      <c r="Z1291">
        <v>4</v>
      </c>
      <c r="AA1291">
        <v>4</v>
      </c>
      <c r="AD1291">
        <v>18</v>
      </c>
      <c r="AE1291">
        <v>1290</v>
      </c>
      <c r="AF1291" s="16" t="s">
        <v>39</v>
      </c>
      <c r="AG1291" s="16"/>
      <c r="AH1291" s="16"/>
      <c r="AI1291" s="16" t="str">
        <f t="shared" si="80"/>
        <v>(84,5,14,61,115,876,4, null, 18, 'L500 2024 USA',2024, '2023-11-17','2023-11-17','".Carbon::now()."','".Carbon::now()."'),</v>
      </c>
      <c r="AJ1291" s="16" t="str">
        <f t="shared" si="81"/>
        <v>('".DB::select("SELECT id_status FROM `status` WHERE `element_type` = 'task' AND status_type = 'client' AND name ='CONFIRMED'")[0]-&gt;id_status."',1290,1),</v>
      </c>
      <c r="AK1291" s="16" t="str">
        <f t="shared" si="82"/>
        <v/>
      </c>
      <c r="AL1291" s="16" t="str">
        <f t="shared" si="83"/>
        <v/>
      </c>
    </row>
    <row r="1292" spans="1:38" x14ac:dyDescent="0.25">
      <c r="A1292" s="16" t="s">
        <v>521</v>
      </c>
      <c r="B1292" s="16" t="s">
        <v>3139</v>
      </c>
      <c r="C1292" s="16" t="s">
        <v>27</v>
      </c>
      <c r="D1292" s="16" t="s">
        <v>28</v>
      </c>
      <c r="E1292" s="16" t="s">
        <v>393</v>
      </c>
      <c r="F1292" s="16" t="s">
        <v>106</v>
      </c>
      <c r="G1292" s="16" t="s">
        <v>106</v>
      </c>
      <c r="H1292" s="16" t="s">
        <v>535</v>
      </c>
      <c r="I1292" s="16" t="s">
        <v>73</v>
      </c>
      <c r="J1292" s="16" t="s">
        <v>73</v>
      </c>
      <c r="M1292" s="16" t="s">
        <v>96</v>
      </c>
      <c r="N1292" s="7">
        <v>45247</v>
      </c>
      <c r="O1292" s="9">
        <v>45247</v>
      </c>
      <c r="P1292" t="s">
        <v>1209</v>
      </c>
      <c r="Q1292">
        <v>1</v>
      </c>
      <c r="R1292">
        <v>44</v>
      </c>
      <c r="S1292">
        <v>5</v>
      </c>
      <c r="T1292" t="s">
        <v>3040</v>
      </c>
      <c r="U1292">
        <v>84</v>
      </c>
      <c r="V1292">
        <v>14</v>
      </c>
      <c r="W1292">
        <v>61</v>
      </c>
      <c r="X1292">
        <v>115</v>
      </c>
      <c r="Y1292">
        <v>877</v>
      </c>
      <c r="Z1292">
        <v>4</v>
      </c>
      <c r="AA1292">
        <v>4</v>
      </c>
      <c r="AD1292">
        <v>18</v>
      </c>
      <c r="AE1292">
        <v>1291</v>
      </c>
      <c r="AF1292" s="16" t="s">
        <v>39</v>
      </c>
      <c r="AG1292" s="16"/>
      <c r="AH1292" s="16"/>
      <c r="AI1292" s="16" t="str">
        <f t="shared" si="80"/>
        <v>(84,5,14,61,115,877,4, null, 18, 'L500 2024 USA',2024, '2023-11-17','2023-11-17','".Carbon::now()."','".Carbon::now()."'),</v>
      </c>
      <c r="AJ1292" s="16" t="str">
        <f t="shared" si="81"/>
        <v>('".DB::select("SELECT id_status FROM `status` WHERE `element_type` = 'task' AND status_type = 'client' AND name ='CONFIRMED'")[0]-&gt;id_status."',1291,1),</v>
      </c>
      <c r="AK1292" s="16" t="str">
        <f t="shared" si="82"/>
        <v/>
      </c>
      <c r="AL1292" s="16" t="str">
        <f t="shared" si="83"/>
        <v/>
      </c>
    </row>
    <row r="1293" spans="1:38" x14ac:dyDescent="0.25">
      <c r="A1293" s="16" t="s">
        <v>521</v>
      </c>
      <c r="B1293" s="16" t="s">
        <v>3139</v>
      </c>
      <c r="C1293" s="16" t="s">
        <v>27</v>
      </c>
      <c r="D1293" s="16" t="s">
        <v>28</v>
      </c>
      <c r="E1293" s="16" t="s">
        <v>393</v>
      </c>
      <c r="F1293" s="16" t="s">
        <v>106</v>
      </c>
      <c r="G1293" s="16" t="s">
        <v>106</v>
      </c>
      <c r="H1293" s="16" t="s">
        <v>922</v>
      </c>
      <c r="I1293" s="16" t="s">
        <v>73</v>
      </c>
      <c r="J1293" s="16" t="s">
        <v>73</v>
      </c>
      <c r="M1293" s="16" t="s">
        <v>96</v>
      </c>
      <c r="N1293" s="7">
        <v>45247</v>
      </c>
      <c r="O1293" s="9">
        <v>45247</v>
      </c>
      <c r="P1293" t="s">
        <v>1209</v>
      </c>
      <c r="Q1293">
        <v>1</v>
      </c>
      <c r="R1293">
        <v>44</v>
      </c>
      <c r="S1293">
        <v>5</v>
      </c>
      <c r="T1293" t="s">
        <v>3040</v>
      </c>
      <c r="U1293">
        <v>84</v>
      </c>
      <c r="V1293">
        <v>14</v>
      </c>
      <c r="W1293">
        <v>61</v>
      </c>
      <c r="X1293">
        <v>115</v>
      </c>
      <c r="Y1293">
        <v>883</v>
      </c>
      <c r="Z1293">
        <v>4</v>
      </c>
      <c r="AA1293">
        <v>4</v>
      </c>
      <c r="AD1293">
        <v>18</v>
      </c>
      <c r="AE1293">
        <v>1292</v>
      </c>
      <c r="AF1293" s="16" t="s">
        <v>39</v>
      </c>
      <c r="AG1293" s="16"/>
      <c r="AH1293" s="16"/>
      <c r="AI1293" s="16" t="str">
        <f t="shared" si="80"/>
        <v>(84,5,14,61,115,883,4, null, 18, 'L500 2024 USA',2024, '2023-11-17','2023-11-17','".Carbon::now()."','".Carbon::now()."'),</v>
      </c>
      <c r="AJ1293" s="16" t="str">
        <f t="shared" si="81"/>
        <v>('".DB::select("SELECT id_status FROM `status` WHERE `element_type` = 'task' AND status_type = 'client' AND name ='CONFIRMED'")[0]-&gt;id_status."',1292,1),</v>
      </c>
      <c r="AK1293" s="16" t="str">
        <f t="shared" si="82"/>
        <v/>
      </c>
      <c r="AL1293" s="16" t="str">
        <f t="shared" si="83"/>
        <v/>
      </c>
    </row>
    <row r="1294" spans="1:38" x14ac:dyDescent="0.25">
      <c r="A1294" s="16" t="s">
        <v>521</v>
      </c>
      <c r="B1294" s="16" t="s">
        <v>3139</v>
      </c>
      <c r="C1294" s="16" t="s">
        <v>27</v>
      </c>
      <c r="D1294" s="16" t="s">
        <v>28</v>
      </c>
      <c r="E1294" s="16" t="s">
        <v>393</v>
      </c>
      <c r="F1294" s="16" t="s">
        <v>106</v>
      </c>
      <c r="G1294" s="16" t="s">
        <v>106</v>
      </c>
      <c r="H1294" s="16" t="s">
        <v>453</v>
      </c>
      <c r="I1294" s="16" t="s">
        <v>73</v>
      </c>
      <c r="J1294" s="16" t="s">
        <v>73</v>
      </c>
      <c r="M1294" s="16" t="s">
        <v>96</v>
      </c>
      <c r="N1294" s="7">
        <v>45247</v>
      </c>
      <c r="O1294" s="9">
        <v>45247</v>
      </c>
      <c r="P1294" t="s">
        <v>1209</v>
      </c>
      <c r="Q1294">
        <v>2</v>
      </c>
      <c r="R1294">
        <v>44</v>
      </c>
      <c r="S1294">
        <v>5</v>
      </c>
      <c r="T1294" t="s">
        <v>3040</v>
      </c>
      <c r="U1294">
        <v>84</v>
      </c>
      <c r="V1294">
        <v>14</v>
      </c>
      <c r="W1294">
        <v>61</v>
      </c>
      <c r="X1294">
        <v>115</v>
      </c>
      <c r="Y1294">
        <v>884</v>
      </c>
      <c r="Z1294">
        <v>4</v>
      </c>
      <c r="AA1294">
        <v>4</v>
      </c>
      <c r="AD1294">
        <v>18</v>
      </c>
      <c r="AE1294">
        <v>1293</v>
      </c>
      <c r="AF1294" s="16" t="s">
        <v>39</v>
      </c>
      <c r="AG1294" s="16" t="s">
        <v>39</v>
      </c>
      <c r="AH1294" s="16"/>
      <c r="AI1294" s="16" t="str">
        <f t="shared" si="80"/>
        <v>(84,5,14,61,115,884,4, null, 18, 'L500 2024 USA',2024, '2023-11-17','2023-11-17','".Carbon::now()."','".Carbon::now()."'),</v>
      </c>
      <c r="AJ1294" s="16" t="str">
        <f t="shared" si="81"/>
        <v>('".DB::select("SELECT id_status FROM `status` WHERE `element_type` = 'task' AND status_type = 'client' AND name ='CONFIRMED'")[0]-&gt;id_status."',1293,1),</v>
      </c>
      <c r="AK1294" s="16" t="str">
        <f t="shared" si="82"/>
        <v/>
      </c>
      <c r="AL1294" s="16" t="str">
        <f t="shared" si="83"/>
        <v/>
      </c>
    </row>
    <row r="1295" spans="1:38" x14ac:dyDescent="0.25">
      <c r="A1295" s="16" t="s">
        <v>521</v>
      </c>
      <c r="B1295" s="16" t="s">
        <v>3139</v>
      </c>
      <c r="C1295" s="16" t="s">
        <v>27</v>
      </c>
      <c r="D1295" s="16" t="s">
        <v>28</v>
      </c>
      <c r="E1295" s="16" t="s">
        <v>393</v>
      </c>
      <c r="F1295" s="16" t="s">
        <v>106</v>
      </c>
      <c r="G1295" s="16" t="s">
        <v>106</v>
      </c>
      <c r="H1295" s="16" t="s">
        <v>453</v>
      </c>
      <c r="I1295" s="16" t="s">
        <v>73</v>
      </c>
      <c r="J1295" s="16" t="s">
        <v>73</v>
      </c>
      <c r="M1295" s="16" t="s">
        <v>96</v>
      </c>
      <c r="N1295" s="7">
        <v>45247</v>
      </c>
      <c r="O1295" s="9">
        <v>45247</v>
      </c>
      <c r="P1295" t="s">
        <v>1209</v>
      </c>
      <c r="Q1295">
        <v>2</v>
      </c>
      <c r="R1295">
        <v>44</v>
      </c>
      <c r="S1295">
        <v>5</v>
      </c>
      <c r="T1295" t="s">
        <v>3040</v>
      </c>
      <c r="U1295">
        <v>84</v>
      </c>
      <c r="V1295">
        <v>14</v>
      </c>
      <c r="W1295">
        <v>61</v>
      </c>
      <c r="X1295">
        <v>115</v>
      </c>
      <c r="Y1295">
        <v>884</v>
      </c>
      <c r="Z1295">
        <v>4</v>
      </c>
      <c r="AA1295">
        <v>4</v>
      </c>
      <c r="AD1295">
        <v>18</v>
      </c>
      <c r="AE1295">
        <v>1294</v>
      </c>
      <c r="AF1295" s="16" t="s">
        <v>39</v>
      </c>
      <c r="AG1295" s="16" t="s">
        <v>39</v>
      </c>
      <c r="AH1295" s="16"/>
      <c r="AI1295" s="16" t="str">
        <f t="shared" si="80"/>
        <v>(84,5,14,61,115,884,4, null, 18, 'L500 2024 USA',2024, '2023-11-17','2023-11-17','".Carbon::now()."','".Carbon::now()."'),</v>
      </c>
      <c r="AJ1295" s="16" t="str">
        <f t="shared" si="81"/>
        <v>('".DB::select("SELECT id_status FROM `status` WHERE `element_type` = 'task' AND status_type = 'client' AND name ='CONFIRMED'")[0]-&gt;id_status."',1294,1),</v>
      </c>
      <c r="AK1295" s="16" t="str">
        <f t="shared" si="82"/>
        <v/>
      </c>
      <c r="AL1295" s="16" t="str">
        <f t="shared" si="83"/>
        <v/>
      </c>
    </row>
    <row r="1296" spans="1:38" x14ac:dyDescent="0.25">
      <c r="A1296" s="16" t="s">
        <v>521</v>
      </c>
      <c r="B1296" s="16" t="s">
        <v>3139</v>
      </c>
      <c r="C1296" s="16" t="s">
        <v>27</v>
      </c>
      <c r="D1296" s="16" t="s">
        <v>28</v>
      </c>
      <c r="E1296" s="16" t="s">
        <v>393</v>
      </c>
      <c r="F1296" s="16" t="s">
        <v>106</v>
      </c>
      <c r="G1296" s="16" t="s">
        <v>106</v>
      </c>
      <c r="H1296" s="16" t="s">
        <v>454</v>
      </c>
      <c r="I1296" s="16" t="s">
        <v>73</v>
      </c>
      <c r="J1296" s="16" t="s">
        <v>73</v>
      </c>
      <c r="M1296" s="16" t="s">
        <v>96</v>
      </c>
      <c r="N1296" s="7">
        <v>45247</v>
      </c>
      <c r="O1296" s="9">
        <v>45247</v>
      </c>
      <c r="P1296" t="s">
        <v>1209</v>
      </c>
      <c r="Q1296">
        <v>2</v>
      </c>
      <c r="R1296">
        <v>44</v>
      </c>
      <c r="S1296">
        <v>5</v>
      </c>
      <c r="T1296" t="s">
        <v>3040</v>
      </c>
      <c r="U1296">
        <v>84</v>
      </c>
      <c r="V1296">
        <v>14</v>
      </c>
      <c r="W1296">
        <v>61</v>
      </c>
      <c r="X1296">
        <v>115</v>
      </c>
      <c r="Y1296">
        <v>885</v>
      </c>
      <c r="Z1296">
        <v>4</v>
      </c>
      <c r="AA1296">
        <v>4</v>
      </c>
      <c r="AD1296">
        <v>18</v>
      </c>
      <c r="AE1296">
        <v>1295</v>
      </c>
      <c r="AF1296" s="16" t="s">
        <v>39</v>
      </c>
      <c r="AG1296" s="16" t="s">
        <v>39</v>
      </c>
      <c r="AH1296" s="16"/>
      <c r="AI1296" s="16" t="str">
        <f t="shared" si="80"/>
        <v>(84,5,14,61,115,885,4, null, 18, 'L500 2024 USA',2024, '2023-11-17','2023-11-17','".Carbon::now()."','".Carbon::now()."'),</v>
      </c>
      <c r="AJ1296" s="16" t="str">
        <f t="shared" si="81"/>
        <v>('".DB::select("SELECT id_status FROM `status` WHERE `element_type` = 'task' AND status_type = 'client' AND name ='CONFIRMED'")[0]-&gt;id_status."',1295,1),</v>
      </c>
      <c r="AK1296" s="16" t="str">
        <f t="shared" si="82"/>
        <v/>
      </c>
      <c r="AL1296" s="16" t="str">
        <f t="shared" si="83"/>
        <v/>
      </c>
    </row>
    <row r="1297" spans="1:38" x14ac:dyDescent="0.25">
      <c r="A1297" s="16" t="s">
        <v>521</v>
      </c>
      <c r="B1297" s="16" t="s">
        <v>3139</v>
      </c>
      <c r="C1297" s="16" t="s">
        <v>27</v>
      </c>
      <c r="D1297" s="16" t="s">
        <v>28</v>
      </c>
      <c r="E1297" s="16" t="s">
        <v>393</v>
      </c>
      <c r="F1297" s="16" t="s">
        <v>106</v>
      </c>
      <c r="G1297" s="16" t="s">
        <v>106</v>
      </c>
      <c r="H1297" s="16" t="s">
        <v>454</v>
      </c>
      <c r="I1297" s="16" t="s">
        <v>73</v>
      </c>
      <c r="J1297" s="16" t="s">
        <v>73</v>
      </c>
      <c r="M1297" s="16" t="s">
        <v>96</v>
      </c>
      <c r="N1297" s="7">
        <v>45247</v>
      </c>
      <c r="O1297" s="9">
        <v>45247</v>
      </c>
      <c r="P1297" t="s">
        <v>1209</v>
      </c>
      <c r="Q1297">
        <v>2</v>
      </c>
      <c r="R1297">
        <v>44</v>
      </c>
      <c r="S1297">
        <v>5</v>
      </c>
      <c r="T1297" t="s">
        <v>3040</v>
      </c>
      <c r="U1297">
        <v>84</v>
      </c>
      <c r="V1297">
        <v>14</v>
      </c>
      <c r="W1297">
        <v>61</v>
      </c>
      <c r="X1297">
        <v>115</v>
      </c>
      <c r="Y1297">
        <v>885</v>
      </c>
      <c r="Z1297">
        <v>4</v>
      </c>
      <c r="AA1297">
        <v>4</v>
      </c>
      <c r="AD1297">
        <v>18</v>
      </c>
      <c r="AE1297">
        <v>1296</v>
      </c>
      <c r="AF1297" s="16" t="s">
        <v>39</v>
      </c>
      <c r="AG1297" s="16" t="s">
        <v>39</v>
      </c>
      <c r="AH1297" s="16"/>
      <c r="AI1297" s="16" t="str">
        <f t="shared" si="80"/>
        <v>(84,5,14,61,115,885,4, null, 18, 'L500 2024 USA',2024, '2023-11-17','2023-11-17','".Carbon::now()."','".Carbon::now()."'),</v>
      </c>
      <c r="AJ1297" s="16" t="str">
        <f t="shared" si="81"/>
        <v>('".DB::select("SELECT id_status FROM `status` WHERE `element_type` = 'task' AND status_type = 'client' AND name ='CONFIRMED'")[0]-&gt;id_status."',1296,1),</v>
      </c>
      <c r="AK1297" s="16" t="str">
        <f t="shared" si="82"/>
        <v/>
      </c>
      <c r="AL1297" s="16" t="str">
        <f t="shared" si="83"/>
        <v/>
      </c>
    </row>
    <row r="1298" spans="1:38" x14ac:dyDescent="0.25">
      <c r="A1298" s="16" t="s">
        <v>521</v>
      </c>
      <c r="B1298" s="16" t="s">
        <v>3139</v>
      </c>
      <c r="C1298" s="16" t="s">
        <v>27</v>
      </c>
      <c r="D1298" s="16" t="s">
        <v>28</v>
      </c>
      <c r="E1298" s="16" t="s">
        <v>393</v>
      </c>
      <c r="F1298" s="16" t="s">
        <v>106</v>
      </c>
      <c r="G1298" s="16" t="s">
        <v>106</v>
      </c>
      <c r="H1298" s="16" t="s">
        <v>455</v>
      </c>
      <c r="I1298" s="16" t="s">
        <v>73</v>
      </c>
      <c r="J1298" s="16" t="s">
        <v>73</v>
      </c>
      <c r="M1298" s="16" t="s">
        <v>96</v>
      </c>
      <c r="N1298" s="7">
        <v>45247</v>
      </c>
      <c r="O1298" s="9">
        <v>45247</v>
      </c>
      <c r="P1298" t="s">
        <v>1209</v>
      </c>
      <c r="Q1298">
        <v>1</v>
      </c>
      <c r="R1298">
        <v>44</v>
      </c>
      <c r="S1298">
        <v>5</v>
      </c>
      <c r="T1298" t="s">
        <v>3040</v>
      </c>
      <c r="U1298">
        <v>84</v>
      </c>
      <c r="V1298">
        <v>14</v>
      </c>
      <c r="W1298">
        <v>61</v>
      </c>
      <c r="X1298">
        <v>115</v>
      </c>
      <c r="Y1298">
        <v>891</v>
      </c>
      <c r="Z1298">
        <v>4</v>
      </c>
      <c r="AA1298">
        <v>4</v>
      </c>
      <c r="AD1298">
        <v>18</v>
      </c>
      <c r="AE1298">
        <v>1297</v>
      </c>
      <c r="AF1298" s="16" t="s">
        <v>39</v>
      </c>
      <c r="AG1298" s="16"/>
      <c r="AH1298" s="16"/>
      <c r="AI1298" s="16" t="str">
        <f t="shared" si="80"/>
        <v>(84,5,14,61,115,891,4, null, 18, 'L500 2024 USA',2024, '2023-11-17','2023-11-17','".Carbon::now()."','".Carbon::now()."'),</v>
      </c>
      <c r="AJ1298" s="16" t="str">
        <f t="shared" si="81"/>
        <v>('".DB::select("SELECT id_status FROM `status` WHERE `element_type` = 'task' AND status_type = 'client' AND name ='CONFIRMED'")[0]-&gt;id_status."',1297,1),</v>
      </c>
      <c r="AK1298" s="16" t="str">
        <f t="shared" si="82"/>
        <v/>
      </c>
      <c r="AL1298" s="16" t="str">
        <f t="shared" si="83"/>
        <v/>
      </c>
    </row>
    <row r="1299" spans="1:38" x14ac:dyDescent="0.25">
      <c r="A1299" s="16" t="s">
        <v>521</v>
      </c>
      <c r="B1299" s="16" t="s">
        <v>3139</v>
      </c>
      <c r="C1299" s="16" t="s">
        <v>27</v>
      </c>
      <c r="D1299" s="16" t="s">
        <v>28</v>
      </c>
      <c r="E1299" s="16" t="s">
        <v>393</v>
      </c>
      <c r="F1299" s="16" t="s">
        <v>106</v>
      </c>
      <c r="G1299" s="16" t="s">
        <v>106</v>
      </c>
      <c r="H1299" s="16" t="s">
        <v>456</v>
      </c>
      <c r="I1299" s="16" t="s">
        <v>73</v>
      </c>
      <c r="J1299" s="16" t="s">
        <v>73</v>
      </c>
      <c r="M1299" s="16" t="s">
        <v>96</v>
      </c>
      <c r="N1299" s="7">
        <v>45247</v>
      </c>
      <c r="O1299" s="9">
        <v>45247</v>
      </c>
      <c r="P1299" t="s">
        <v>1209</v>
      </c>
      <c r="Q1299">
        <v>1</v>
      </c>
      <c r="R1299">
        <v>44</v>
      </c>
      <c r="S1299">
        <v>5</v>
      </c>
      <c r="T1299" t="s">
        <v>3040</v>
      </c>
      <c r="U1299">
        <v>84</v>
      </c>
      <c r="V1299">
        <v>14</v>
      </c>
      <c r="W1299">
        <v>61</v>
      </c>
      <c r="X1299">
        <v>115</v>
      </c>
      <c r="Y1299">
        <v>892</v>
      </c>
      <c r="Z1299">
        <v>4</v>
      </c>
      <c r="AA1299">
        <v>4</v>
      </c>
      <c r="AD1299">
        <v>18</v>
      </c>
      <c r="AE1299">
        <v>1298</v>
      </c>
      <c r="AF1299" s="16" t="s">
        <v>39</v>
      </c>
      <c r="AG1299" s="16"/>
      <c r="AH1299" s="16"/>
      <c r="AI1299" s="16" t="str">
        <f t="shared" si="80"/>
        <v>(84,5,14,61,115,892,4, null, 18, 'L500 2024 USA',2024, '2023-11-17','2023-11-17','".Carbon::now()."','".Carbon::now()."'),</v>
      </c>
      <c r="AJ1299" s="16" t="str">
        <f t="shared" si="81"/>
        <v>('".DB::select("SELECT id_status FROM `status` WHERE `element_type` = 'task' AND status_type = 'client' AND name ='CONFIRMED'")[0]-&gt;id_status."',1298,1),</v>
      </c>
      <c r="AK1299" s="16" t="str">
        <f t="shared" si="82"/>
        <v/>
      </c>
      <c r="AL1299" s="16" t="str">
        <f t="shared" si="83"/>
        <v/>
      </c>
    </row>
    <row r="1300" spans="1:38" x14ac:dyDescent="0.25">
      <c r="A1300" s="16" t="s">
        <v>521</v>
      </c>
      <c r="B1300" s="16" t="s">
        <v>26</v>
      </c>
      <c r="C1300" s="16" t="s">
        <v>27</v>
      </c>
      <c r="D1300" s="16" t="s">
        <v>28</v>
      </c>
      <c r="E1300" s="16" t="s">
        <v>393</v>
      </c>
      <c r="F1300" s="16" t="s">
        <v>106</v>
      </c>
      <c r="G1300" s="16" t="s">
        <v>106</v>
      </c>
      <c r="H1300" s="16" t="s">
        <v>457</v>
      </c>
      <c r="I1300" s="16" t="s">
        <v>73</v>
      </c>
      <c r="J1300" s="16" t="s">
        <v>73</v>
      </c>
      <c r="M1300" s="16"/>
      <c r="N1300" s="7">
        <v>45247</v>
      </c>
      <c r="O1300" s="9">
        <v>45247</v>
      </c>
      <c r="P1300" t="s">
        <v>1209</v>
      </c>
      <c r="Q1300">
        <v>1</v>
      </c>
      <c r="R1300">
        <v>44</v>
      </c>
      <c r="S1300">
        <v>5</v>
      </c>
      <c r="T1300" t="s">
        <v>3040</v>
      </c>
      <c r="U1300">
        <v>84</v>
      </c>
      <c r="V1300">
        <v>14</v>
      </c>
      <c r="W1300">
        <v>61</v>
      </c>
      <c r="X1300">
        <v>115</v>
      </c>
      <c r="Y1300">
        <v>894</v>
      </c>
      <c r="Z1300">
        <v>4</v>
      </c>
      <c r="AA1300">
        <v>4</v>
      </c>
      <c r="AE1300">
        <v>1299</v>
      </c>
      <c r="AF1300" s="16" t="s">
        <v>24</v>
      </c>
      <c r="AG1300" s="16"/>
      <c r="AH1300" s="16"/>
      <c r="AI1300" s="16" t="str">
        <f t="shared" si="80"/>
        <v>(84,5,14,61,115,894,4, null, null, 'L500 2024 USA',2024, '2023-11-17','2023-11-17','".Carbon::now()."','".Carbon::now()."'),</v>
      </c>
      <c r="AJ1300" s="16" t="str">
        <f t="shared" si="81"/>
        <v>('".DB::select("SELECT id_status FROM `status` WHERE `element_type` = 'task' AND status_type = 'client' AND name ='CANCELLED'")[0]-&gt;id_status."',1299,1),</v>
      </c>
      <c r="AK1300" s="16" t="str">
        <f t="shared" si="82"/>
        <v/>
      </c>
      <c r="AL1300" s="16" t="str">
        <f t="shared" si="83"/>
        <v/>
      </c>
    </row>
    <row r="1301" spans="1:38" x14ac:dyDescent="0.25">
      <c r="A1301" s="16" t="s">
        <v>521</v>
      </c>
      <c r="B1301" s="16" t="s">
        <v>3139</v>
      </c>
      <c r="C1301" s="16" t="s">
        <v>27</v>
      </c>
      <c r="D1301" s="16" t="s">
        <v>28</v>
      </c>
      <c r="E1301" s="16" t="s">
        <v>393</v>
      </c>
      <c r="F1301" s="16" t="s">
        <v>106</v>
      </c>
      <c r="G1301" s="16" t="s">
        <v>106</v>
      </c>
      <c r="H1301" s="16" t="s">
        <v>457</v>
      </c>
      <c r="I1301" s="16" t="s">
        <v>73</v>
      </c>
      <c r="J1301" s="16" t="s">
        <v>73</v>
      </c>
      <c r="M1301" s="16" t="s">
        <v>96</v>
      </c>
      <c r="N1301" s="7">
        <v>45247</v>
      </c>
      <c r="O1301" s="9">
        <v>45247</v>
      </c>
      <c r="P1301" t="s">
        <v>1209</v>
      </c>
      <c r="Q1301">
        <v>1</v>
      </c>
      <c r="R1301">
        <v>44</v>
      </c>
      <c r="S1301">
        <v>5</v>
      </c>
      <c r="T1301" t="s">
        <v>3040</v>
      </c>
      <c r="U1301">
        <v>84</v>
      </c>
      <c r="V1301">
        <v>14</v>
      </c>
      <c r="W1301">
        <v>61</v>
      </c>
      <c r="X1301">
        <v>115</v>
      </c>
      <c r="Y1301">
        <v>894</v>
      </c>
      <c r="Z1301">
        <v>4</v>
      </c>
      <c r="AA1301">
        <v>4</v>
      </c>
      <c r="AD1301">
        <v>18</v>
      </c>
      <c r="AE1301">
        <v>1300</v>
      </c>
      <c r="AF1301" s="16" t="s">
        <v>39</v>
      </c>
      <c r="AG1301" s="16"/>
      <c r="AH1301" s="16"/>
      <c r="AI1301" s="16" t="str">
        <f t="shared" si="80"/>
        <v>(84,5,14,61,115,894,4, null, 18, 'L500 2024 USA',2024, '2023-11-17','2023-11-17','".Carbon::now()."','".Carbon::now()."'),</v>
      </c>
      <c r="AJ1301" s="16" t="str">
        <f t="shared" si="81"/>
        <v>('".DB::select("SELECT id_status FROM `status` WHERE `element_type` = 'task' AND status_type = 'client' AND name ='CONFIRMED'")[0]-&gt;id_status."',1300,1),</v>
      </c>
      <c r="AK1301" s="16" t="str">
        <f t="shared" si="82"/>
        <v/>
      </c>
      <c r="AL1301" s="16" t="str">
        <f t="shared" si="83"/>
        <v/>
      </c>
    </row>
    <row r="1302" spans="1:38" x14ac:dyDescent="0.25">
      <c r="A1302" s="16" t="s">
        <v>521</v>
      </c>
      <c r="B1302" s="16" t="s">
        <v>26</v>
      </c>
      <c r="C1302" s="16" t="s">
        <v>536</v>
      </c>
      <c r="D1302" s="16" t="s">
        <v>28</v>
      </c>
      <c r="E1302" s="16" t="s">
        <v>393</v>
      </c>
      <c r="F1302" s="16" t="s">
        <v>106</v>
      </c>
      <c r="G1302" s="16" t="s">
        <v>106</v>
      </c>
      <c r="H1302" s="16" t="s">
        <v>102</v>
      </c>
      <c r="I1302" s="16" t="s">
        <v>73</v>
      </c>
      <c r="J1302" s="16" t="s">
        <v>73</v>
      </c>
      <c r="M1302" s="16" t="s">
        <v>96</v>
      </c>
      <c r="N1302" s="7">
        <v>45061</v>
      </c>
      <c r="O1302" s="9">
        <v>45061</v>
      </c>
      <c r="P1302" t="s">
        <v>1217</v>
      </c>
      <c r="Q1302">
        <v>1</v>
      </c>
      <c r="R1302">
        <v>44</v>
      </c>
      <c r="S1302">
        <v>5</v>
      </c>
      <c r="T1302" t="s">
        <v>3040</v>
      </c>
      <c r="U1302">
        <v>84</v>
      </c>
      <c r="V1302">
        <v>16</v>
      </c>
      <c r="W1302">
        <v>63</v>
      </c>
      <c r="X1302">
        <v>115</v>
      </c>
      <c r="Y1302">
        <v>913</v>
      </c>
      <c r="Z1302">
        <v>4</v>
      </c>
      <c r="AA1302">
        <v>4</v>
      </c>
      <c r="AD1302">
        <v>18</v>
      </c>
      <c r="AE1302">
        <v>1301</v>
      </c>
      <c r="AF1302" s="16" t="s">
        <v>39</v>
      </c>
      <c r="AG1302" s="16"/>
      <c r="AH1302" s="16"/>
      <c r="AI1302" s="16" t="str">
        <f t="shared" si="80"/>
        <v>(84,5,16,63,115,913,4, null, 18, 'L500 2024 USA',2024, '2023-05-15','2023-05-15','".Carbon::now()."','".Carbon::now()."'),</v>
      </c>
      <c r="AJ1302" s="16" t="str">
        <f t="shared" si="81"/>
        <v>('".DB::select("SELECT id_status FROM `status` WHERE `element_type` = 'task' AND status_type = 'client' AND name ='CONFIRMED'")[0]-&gt;id_status."',1301,1),</v>
      </c>
      <c r="AK1302" s="16" t="str">
        <f t="shared" si="82"/>
        <v/>
      </c>
      <c r="AL1302" s="16" t="str">
        <f t="shared" si="83"/>
        <v/>
      </c>
    </row>
    <row r="1303" spans="1:38" x14ac:dyDescent="0.25">
      <c r="A1303" s="16" t="s">
        <v>521</v>
      </c>
      <c r="B1303" s="16" t="s">
        <v>26</v>
      </c>
      <c r="C1303" s="16" t="s">
        <v>85</v>
      </c>
      <c r="D1303" s="16" t="s">
        <v>28</v>
      </c>
      <c r="E1303" s="16" t="s">
        <v>537</v>
      </c>
      <c r="F1303" s="16" t="s">
        <v>106</v>
      </c>
      <c r="G1303" s="16" t="s">
        <v>106</v>
      </c>
      <c r="H1303" s="16" t="s">
        <v>538</v>
      </c>
      <c r="I1303" s="16" t="s">
        <v>73</v>
      </c>
      <c r="J1303" s="16" t="s">
        <v>73</v>
      </c>
      <c r="M1303" s="16" t="s">
        <v>96</v>
      </c>
      <c r="N1303" s="7">
        <v>45027</v>
      </c>
      <c r="O1303" s="9">
        <v>45026</v>
      </c>
      <c r="P1303" t="s">
        <v>3106</v>
      </c>
      <c r="Q1303">
        <v>1</v>
      </c>
      <c r="R1303">
        <v>44</v>
      </c>
      <c r="S1303">
        <v>5</v>
      </c>
      <c r="T1303" t="s">
        <v>3040</v>
      </c>
      <c r="U1303">
        <v>84</v>
      </c>
      <c r="V1303">
        <v>22</v>
      </c>
      <c r="W1303">
        <v>72</v>
      </c>
      <c r="X1303">
        <v>115</v>
      </c>
      <c r="Y1303">
        <v>932</v>
      </c>
      <c r="Z1303">
        <v>4</v>
      </c>
      <c r="AA1303">
        <v>4</v>
      </c>
      <c r="AD1303">
        <v>18</v>
      </c>
      <c r="AE1303">
        <v>1302</v>
      </c>
      <c r="AF1303" s="16" t="s">
        <v>39</v>
      </c>
      <c r="AG1303" s="16"/>
      <c r="AH1303" s="16"/>
      <c r="AI1303" s="16" t="str">
        <f t="shared" si="80"/>
        <v>(84,5,22,72,115,932,4, null, 18, 'WTR1000 2024 North America',2024, '2023-04-10','2023-04-10','".Carbon::now()."','".Carbon::now()."'),</v>
      </c>
      <c r="AJ1303" s="16" t="str">
        <f t="shared" si="81"/>
        <v>('".DB::select("SELECT id_status FROM `status` WHERE `element_type` = 'task' AND status_type = 'client' AND name ='CONFIRMED'")[0]-&gt;id_status."',1302,1),</v>
      </c>
      <c r="AK1303" s="16" t="str">
        <f t="shared" si="82"/>
        <v/>
      </c>
      <c r="AL1303" s="16" t="str">
        <f t="shared" si="83"/>
        <v/>
      </c>
    </row>
    <row r="1304" spans="1:38" x14ac:dyDescent="0.25">
      <c r="A1304" s="16" t="s">
        <v>539</v>
      </c>
      <c r="B1304" s="16" t="s">
        <v>26</v>
      </c>
      <c r="C1304" s="16" t="s">
        <v>41</v>
      </c>
      <c r="D1304" s="16" t="s">
        <v>28</v>
      </c>
      <c r="E1304" s="16" t="s">
        <v>51</v>
      </c>
      <c r="F1304" s="16" t="s">
        <v>31</v>
      </c>
      <c r="G1304" s="16" t="s">
        <v>91</v>
      </c>
      <c r="H1304" s="16" t="s">
        <v>47</v>
      </c>
      <c r="I1304" s="16" t="s">
        <v>35</v>
      </c>
      <c r="J1304" s="16" t="s">
        <v>36</v>
      </c>
      <c r="M1304" s="16" t="s">
        <v>74</v>
      </c>
      <c r="N1304" s="7">
        <v>44614</v>
      </c>
      <c r="O1304" s="9">
        <v>45063</v>
      </c>
      <c r="P1304" t="s">
        <v>1191</v>
      </c>
      <c r="Q1304">
        <v>1</v>
      </c>
      <c r="R1304">
        <v>45</v>
      </c>
      <c r="S1304">
        <v>5</v>
      </c>
      <c r="T1304" t="s">
        <v>2942</v>
      </c>
      <c r="U1304">
        <v>51</v>
      </c>
      <c r="V1304">
        <v>2</v>
      </c>
      <c r="W1304">
        <v>12</v>
      </c>
      <c r="X1304">
        <v>73</v>
      </c>
      <c r="Y1304">
        <v>125</v>
      </c>
      <c r="Z1304">
        <v>20</v>
      </c>
      <c r="AA1304">
        <v>19</v>
      </c>
      <c r="AD1304">
        <v>6</v>
      </c>
      <c r="AE1304">
        <v>1303</v>
      </c>
      <c r="AF1304" s="16" t="s">
        <v>39</v>
      </c>
      <c r="AG1304" s="16"/>
      <c r="AH1304" s="16"/>
      <c r="AI1304" s="16" t="str">
        <f t="shared" si="80"/>
        <v>(51,5,2,12,73,125,19, null, 6, 'Chambers 2024 Europe',2024, '2023-05-17','2023-05-17','".Carbon::now()."','".Carbon::now()."'),</v>
      </c>
      <c r="AJ1304" s="16" t="str">
        <f t="shared" si="81"/>
        <v>('".DB::select("SELECT id_status FROM `status` WHERE `element_type` = 'task' AND status_type = 'client' AND name ='CONFIRMED'")[0]-&gt;id_status."',1303,1),</v>
      </c>
      <c r="AK1304" s="16" t="str">
        <f t="shared" si="82"/>
        <v/>
      </c>
      <c r="AL1304" s="16" t="str">
        <f t="shared" si="83"/>
        <v/>
      </c>
    </row>
    <row r="1305" spans="1:38" x14ac:dyDescent="0.25">
      <c r="A1305" s="16" t="s">
        <v>539</v>
      </c>
      <c r="B1305" s="16" t="s">
        <v>3139</v>
      </c>
      <c r="C1305" s="16" t="s">
        <v>27</v>
      </c>
      <c r="D1305" s="16" t="s">
        <v>28</v>
      </c>
      <c r="E1305" s="16" t="s">
        <v>29</v>
      </c>
      <c r="F1305" s="16" t="s">
        <v>30</v>
      </c>
      <c r="G1305" s="16" t="s">
        <v>91</v>
      </c>
      <c r="H1305" s="16" t="s">
        <v>1268</v>
      </c>
      <c r="I1305" s="16" t="s">
        <v>35</v>
      </c>
      <c r="J1305" s="16" t="s">
        <v>36</v>
      </c>
      <c r="M1305" s="16" t="s">
        <v>74</v>
      </c>
      <c r="N1305" s="7">
        <v>45145</v>
      </c>
      <c r="O1305" s="9">
        <v>45145</v>
      </c>
      <c r="P1305" t="s">
        <v>1198</v>
      </c>
      <c r="Q1305">
        <v>1</v>
      </c>
      <c r="R1305">
        <v>45</v>
      </c>
      <c r="S1305">
        <v>5</v>
      </c>
      <c r="T1305" t="s">
        <v>2942</v>
      </c>
      <c r="U1305">
        <v>51</v>
      </c>
      <c r="V1305">
        <v>14</v>
      </c>
      <c r="W1305">
        <v>56</v>
      </c>
      <c r="X1305">
        <v>73</v>
      </c>
      <c r="Y1305">
        <v>609</v>
      </c>
      <c r="Z1305">
        <v>20</v>
      </c>
      <c r="AA1305">
        <v>19</v>
      </c>
      <c r="AD1305">
        <v>6</v>
      </c>
      <c r="AE1305">
        <v>1304</v>
      </c>
      <c r="AF1305" s="16" t="s">
        <v>39</v>
      </c>
      <c r="AG1305" s="16"/>
      <c r="AH1305" s="16"/>
      <c r="AI1305" s="16" t="str">
        <f t="shared" si="80"/>
        <v>(51,5,14,56,73,609,19, null, 6, 'L500 2024 EMEA',2024, '2023-08-07','2023-08-07','".Carbon::now()."','".Carbon::now()."'),</v>
      </c>
      <c r="AJ1305" s="16" t="str">
        <f t="shared" si="81"/>
        <v>('".DB::select("SELECT id_status FROM `status` WHERE `element_type` = 'task' AND status_type = 'client' AND name ='CONFIRMED'")[0]-&gt;id_status."',1304,1),</v>
      </c>
      <c r="AK1305" s="16" t="str">
        <f t="shared" si="82"/>
        <v/>
      </c>
      <c r="AL1305" s="16" t="str">
        <f t="shared" si="83"/>
        <v/>
      </c>
    </row>
    <row r="1306" spans="1:38" x14ac:dyDescent="0.25">
      <c r="A1306" s="16" t="s">
        <v>539</v>
      </c>
      <c r="B1306" s="16" t="s">
        <v>3139</v>
      </c>
      <c r="C1306" s="16" t="s">
        <v>27</v>
      </c>
      <c r="D1306" s="16" t="s">
        <v>28</v>
      </c>
      <c r="E1306" s="16" t="s">
        <v>29</v>
      </c>
      <c r="F1306" s="16" t="s">
        <v>30</v>
      </c>
      <c r="G1306" s="16" t="s">
        <v>91</v>
      </c>
      <c r="H1306" s="16" t="s">
        <v>540</v>
      </c>
      <c r="I1306" s="16" t="s">
        <v>35</v>
      </c>
      <c r="J1306" s="16" t="s">
        <v>36</v>
      </c>
      <c r="M1306" s="16" t="s">
        <v>74</v>
      </c>
      <c r="N1306" s="7">
        <v>45145</v>
      </c>
      <c r="O1306" s="9">
        <v>45145</v>
      </c>
      <c r="P1306" t="s">
        <v>1198</v>
      </c>
      <c r="Q1306">
        <v>1</v>
      </c>
      <c r="R1306">
        <v>45</v>
      </c>
      <c r="S1306">
        <v>5</v>
      </c>
      <c r="T1306" t="s">
        <v>2942</v>
      </c>
      <c r="U1306">
        <v>51</v>
      </c>
      <c r="V1306">
        <v>14</v>
      </c>
      <c r="W1306">
        <v>56</v>
      </c>
      <c r="X1306">
        <v>73</v>
      </c>
      <c r="Y1306">
        <v>610</v>
      </c>
      <c r="Z1306">
        <v>20</v>
      </c>
      <c r="AA1306">
        <v>19</v>
      </c>
      <c r="AD1306">
        <v>6</v>
      </c>
      <c r="AE1306">
        <v>1305</v>
      </c>
      <c r="AF1306" s="16" t="s">
        <v>39</v>
      </c>
      <c r="AG1306" s="16"/>
      <c r="AH1306" s="16"/>
      <c r="AI1306" s="16" t="str">
        <f t="shared" si="80"/>
        <v>(51,5,14,56,73,610,19, null, 6, 'L500 2024 EMEA',2024, '2023-08-07','2023-08-07','".Carbon::now()."','".Carbon::now()."'),</v>
      </c>
      <c r="AJ1306" s="16" t="str">
        <f t="shared" si="81"/>
        <v>('".DB::select("SELECT id_status FROM `status` WHERE `element_type` = 'task' AND status_type = 'client' AND name ='CONFIRMED'")[0]-&gt;id_status."',1305,1),</v>
      </c>
      <c r="AK1306" s="16" t="str">
        <f t="shared" si="82"/>
        <v/>
      </c>
      <c r="AL1306" s="16" t="str">
        <f t="shared" si="83"/>
        <v/>
      </c>
    </row>
    <row r="1307" spans="1:38" x14ac:dyDescent="0.25">
      <c r="A1307" s="16" t="s">
        <v>539</v>
      </c>
      <c r="B1307" s="16" t="s">
        <v>26</v>
      </c>
      <c r="C1307" s="16" t="s">
        <v>41</v>
      </c>
      <c r="D1307" s="16" t="s">
        <v>349</v>
      </c>
      <c r="E1307" s="16" t="s">
        <v>2909</v>
      </c>
      <c r="F1307" s="16" t="s">
        <v>31</v>
      </c>
      <c r="G1307" s="16" t="s">
        <v>91</v>
      </c>
      <c r="H1307" s="16" t="s">
        <v>47</v>
      </c>
      <c r="I1307" s="16" t="s">
        <v>35</v>
      </c>
      <c r="J1307" s="16" t="s">
        <v>36</v>
      </c>
      <c r="M1307" s="16" t="s">
        <v>74</v>
      </c>
      <c r="N1307" s="7">
        <v>45428</v>
      </c>
      <c r="O1307" s="9">
        <v>45428</v>
      </c>
      <c r="P1307" t="s">
        <v>5029</v>
      </c>
      <c r="Q1307">
        <v>1</v>
      </c>
      <c r="R1307">
        <v>45</v>
      </c>
      <c r="S1307">
        <v>5</v>
      </c>
      <c r="T1307" t="s">
        <v>4971</v>
      </c>
      <c r="U1307">
        <v>197</v>
      </c>
      <c r="V1307">
        <v>2</v>
      </c>
      <c r="W1307">
        <v>12</v>
      </c>
      <c r="X1307">
        <v>73</v>
      </c>
      <c r="Y1307">
        <v>125</v>
      </c>
      <c r="Z1307">
        <v>20</v>
      </c>
      <c r="AA1307">
        <v>19</v>
      </c>
      <c r="AD1307">
        <v>6</v>
      </c>
      <c r="AE1307">
        <v>1306</v>
      </c>
      <c r="AF1307" s="16" t="s">
        <v>3143</v>
      </c>
      <c r="AG1307" s="16"/>
      <c r="AH1307" s="16"/>
      <c r="AI1307" s="16" t="str">
        <f t="shared" si="80"/>
        <v>(197,5,2,12,73,125,19, null, 6, 'Chambers 2025 Europe',2025, '2024-05-16','2024-05-16','".Carbon::now()."','".Carbon::now()."'),</v>
      </c>
      <c r="AJ1307" s="16" t="str">
        <f t="shared" si="81"/>
        <v>('".DB::select("SELECT id_status FROM `status` WHERE `element_type` = 'task' AND status_type = 'client' AND name ='PRE-FORECAST'")[0]-&gt;id_status."',1306,1),</v>
      </c>
      <c r="AK1307" s="16" t="str">
        <f t="shared" si="82"/>
        <v/>
      </c>
      <c r="AL1307" s="16" t="str">
        <f t="shared" si="83"/>
        <v/>
      </c>
    </row>
    <row r="1308" spans="1:38" x14ac:dyDescent="0.25">
      <c r="A1308" s="16" t="s">
        <v>539</v>
      </c>
      <c r="B1308" s="16" t="s">
        <v>3139</v>
      </c>
      <c r="C1308" s="16" t="s">
        <v>27</v>
      </c>
      <c r="D1308" s="16" t="s">
        <v>349</v>
      </c>
      <c r="E1308" s="16" t="s">
        <v>2912</v>
      </c>
      <c r="F1308" s="16" t="s">
        <v>30</v>
      </c>
      <c r="G1308" s="16" t="s">
        <v>91</v>
      </c>
      <c r="H1308" s="16" t="s">
        <v>1268</v>
      </c>
      <c r="I1308" s="16" t="s">
        <v>35</v>
      </c>
      <c r="J1308" s="16" t="s">
        <v>36</v>
      </c>
      <c r="M1308" s="16" t="s">
        <v>74</v>
      </c>
      <c r="N1308" s="7">
        <v>45510</v>
      </c>
      <c r="O1308" s="9">
        <v>45510</v>
      </c>
      <c r="P1308" t="s">
        <v>5028</v>
      </c>
      <c r="Q1308">
        <v>1</v>
      </c>
      <c r="R1308">
        <v>45</v>
      </c>
      <c r="S1308">
        <v>5</v>
      </c>
      <c r="T1308" t="s">
        <v>4971</v>
      </c>
      <c r="U1308">
        <v>197</v>
      </c>
      <c r="V1308">
        <v>14</v>
      </c>
      <c r="W1308">
        <v>56</v>
      </c>
      <c r="X1308">
        <v>73</v>
      </c>
      <c r="Y1308">
        <v>609</v>
      </c>
      <c r="Z1308">
        <v>20</v>
      </c>
      <c r="AA1308">
        <v>19</v>
      </c>
      <c r="AD1308">
        <v>6</v>
      </c>
      <c r="AE1308">
        <v>1307</v>
      </c>
      <c r="AF1308" s="16" t="s">
        <v>3143</v>
      </c>
      <c r="AG1308" s="16"/>
      <c r="AH1308" s="16"/>
      <c r="AI1308" s="16" t="str">
        <f t="shared" si="80"/>
        <v>(197,5,14,56,73,609,19, null, 6, 'L500 2025 EMEA',2025, '2024-08-06','2024-08-06','".Carbon::now()."','".Carbon::now()."'),</v>
      </c>
      <c r="AJ1308" s="16" t="str">
        <f t="shared" si="81"/>
        <v>('".DB::select("SELECT id_status FROM `status` WHERE `element_type` = 'task' AND status_type = 'client' AND name ='PRE-FORECAST'")[0]-&gt;id_status."',1307,1),</v>
      </c>
      <c r="AK1308" s="16" t="str">
        <f t="shared" si="82"/>
        <v/>
      </c>
      <c r="AL1308" s="16" t="str">
        <f t="shared" si="83"/>
        <v/>
      </c>
    </row>
    <row r="1309" spans="1:38" x14ac:dyDescent="0.25">
      <c r="A1309" s="16" t="s">
        <v>539</v>
      </c>
      <c r="B1309" s="16" t="s">
        <v>3139</v>
      </c>
      <c r="C1309" s="16" t="s">
        <v>27</v>
      </c>
      <c r="D1309" s="16" t="s">
        <v>349</v>
      </c>
      <c r="E1309" s="16" t="s">
        <v>2912</v>
      </c>
      <c r="F1309" s="16" t="s">
        <v>30</v>
      </c>
      <c r="G1309" s="16" t="s">
        <v>91</v>
      </c>
      <c r="H1309" s="16" t="s">
        <v>540</v>
      </c>
      <c r="I1309" s="16" t="s">
        <v>35</v>
      </c>
      <c r="J1309" s="16" t="s">
        <v>36</v>
      </c>
      <c r="M1309" s="16" t="s">
        <v>74</v>
      </c>
      <c r="N1309" s="7">
        <v>45510</v>
      </c>
      <c r="O1309" s="9">
        <v>45510</v>
      </c>
      <c r="P1309" t="s">
        <v>5028</v>
      </c>
      <c r="Q1309">
        <v>1</v>
      </c>
      <c r="R1309">
        <v>45</v>
      </c>
      <c r="S1309">
        <v>5</v>
      </c>
      <c r="T1309" t="s">
        <v>4971</v>
      </c>
      <c r="U1309">
        <v>197</v>
      </c>
      <c r="V1309">
        <v>14</v>
      </c>
      <c r="W1309">
        <v>56</v>
      </c>
      <c r="X1309">
        <v>73</v>
      </c>
      <c r="Y1309">
        <v>610</v>
      </c>
      <c r="Z1309">
        <v>20</v>
      </c>
      <c r="AA1309">
        <v>19</v>
      </c>
      <c r="AD1309">
        <v>6</v>
      </c>
      <c r="AE1309">
        <v>1308</v>
      </c>
      <c r="AF1309" s="16" t="s">
        <v>3143</v>
      </c>
      <c r="AG1309" s="16"/>
      <c r="AH1309" s="16"/>
      <c r="AI1309" s="16" t="str">
        <f t="shared" si="80"/>
        <v>(197,5,14,56,73,610,19, null, 6, 'L500 2025 EMEA',2025, '2024-08-06','2024-08-06','".Carbon::now()."','".Carbon::now()."'),</v>
      </c>
      <c r="AJ1309" s="16" t="str">
        <f t="shared" si="81"/>
        <v>('".DB::select("SELECT id_status FROM `status` WHERE `element_type` = 'task' AND status_type = 'client' AND name ='PRE-FORECAST'")[0]-&gt;id_status."',1308,1),</v>
      </c>
      <c r="AK1309" s="16" t="str">
        <f t="shared" si="82"/>
        <v/>
      </c>
      <c r="AL1309" s="16" t="str">
        <f t="shared" si="83"/>
        <v/>
      </c>
    </row>
    <row r="1310" spans="1:38" x14ac:dyDescent="0.25">
      <c r="A1310" s="16" t="s">
        <v>1270</v>
      </c>
      <c r="B1310" s="16" t="s">
        <v>26</v>
      </c>
      <c r="C1310" s="16" t="s">
        <v>41</v>
      </c>
      <c r="D1310" s="16" t="s">
        <v>28</v>
      </c>
      <c r="E1310" s="16" t="s">
        <v>42</v>
      </c>
      <c r="F1310" s="16" t="s">
        <v>43</v>
      </c>
      <c r="G1310" s="16" t="s">
        <v>299</v>
      </c>
      <c r="H1310" s="16" t="s">
        <v>495</v>
      </c>
      <c r="I1310" s="16" t="s">
        <v>35</v>
      </c>
      <c r="J1310" s="16" t="s">
        <v>35</v>
      </c>
      <c r="M1310" s="16" t="s">
        <v>74</v>
      </c>
      <c r="N1310" s="7">
        <v>44967</v>
      </c>
      <c r="O1310" s="9">
        <v>44873</v>
      </c>
      <c r="P1310" t="s">
        <v>1199</v>
      </c>
      <c r="Q1310">
        <v>1</v>
      </c>
      <c r="R1310">
        <v>46</v>
      </c>
      <c r="S1310">
        <v>5</v>
      </c>
      <c r="T1310" t="s">
        <v>3007</v>
      </c>
      <c r="U1310">
        <v>113</v>
      </c>
      <c r="V1310">
        <v>2</v>
      </c>
      <c r="W1310">
        <v>17</v>
      </c>
      <c r="X1310">
        <v>67</v>
      </c>
      <c r="Y1310">
        <v>261</v>
      </c>
      <c r="Z1310">
        <v>20</v>
      </c>
      <c r="AA1310">
        <v>20</v>
      </c>
      <c r="AD1310">
        <v>6</v>
      </c>
      <c r="AE1310">
        <v>1309</v>
      </c>
      <c r="AF1310" s="16" t="s">
        <v>39</v>
      </c>
      <c r="AG1310" s="16"/>
      <c r="AH1310" s="16"/>
      <c r="AI1310" s="16" t="str">
        <f t="shared" si="80"/>
        <v>(113,5,2,17,67,261,20, null, 6, 'Chambers 2024 Latin America',2024, '2022-11-08','2022-11-08','".Carbon::now()."','".Carbon::now()."'),</v>
      </c>
      <c r="AJ1310" s="16" t="str">
        <f t="shared" si="81"/>
        <v>('".DB::select("SELECT id_status FROM `status` WHERE `element_type` = 'task' AND status_type = 'client' AND name ='CONFIRMED'")[0]-&gt;id_status."',1309,1),</v>
      </c>
      <c r="AK1310" s="16" t="str">
        <f t="shared" si="82"/>
        <v/>
      </c>
      <c r="AL1310" s="16" t="str">
        <f t="shared" si="83"/>
        <v/>
      </c>
    </row>
    <row r="1311" spans="1:38" x14ac:dyDescent="0.25">
      <c r="A1311" s="16" t="s">
        <v>1270</v>
      </c>
      <c r="B1311" s="16" t="s">
        <v>3139</v>
      </c>
      <c r="C1311" s="16" t="s">
        <v>27</v>
      </c>
      <c r="D1311" s="16" t="s">
        <v>28</v>
      </c>
      <c r="E1311" s="16" t="s">
        <v>46</v>
      </c>
      <c r="F1311" s="16" t="s">
        <v>43</v>
      </c>
      <c r="G1311" s="16" t="s">
        <v>299</v>
      </c>
      <c r="H1311" s="16" t="s">
        <v>199</v>
      </c>
      <c r="I1311" s="16" t="s">
        <v>35</v>
      </c>
      <c r="J1311" s="16" t="s">
        <v>35</v>
      </c>
      <c r="M1311" s="16" t="s">
        <v>74</v>
      </c>
      <c r="N1311" s="7">
        <v>44967</v>
      </c>
      <c r="O1311" s="9">
        <v>44967</v>
      </c>
      <c r="P1311" t="s">
        <v>1197</v>
      </c>
      <c r="Q1311">
        <v>1</v>
      </c>
      <c r="R1311">
        <v>46</v>
      </c>
      <c r="S1311">
        <v>5</v>
      </c>
      <c r="T1311" t="s">
        <v>3007</v>
      </c>
      <c r="U1311">
        <v>113</v>
      </c>
      <c r="V1311">
        <v>14</v>
      </c>
      <c r="W1311">
        <v>59</v>
      </c>
      <c r="X1311">
        <v>67</v>
      </c>
      <c r="Y1311">
        <v>750</v>
      </c>
      <c r="Z1311">
        <v>20</v>
      </c>
      <c r="AA1311">
        <v>20</v>
      </c>
      <c r="AD1311">
        <v>6</v>
      </c>
      <c r="AE1311">
        <v>1310</v>
      </c>
      <c r="AF1311" s="16" t="s">
        <v>39</v>
      </c>
      <c r="AG1311" s="16"/>
      <c r="AH1311" s="16"/>
      <c r="AI1311" s="16" t="str">
        <f t="shared" si="80"/>
        <v>(113,5,14,59,67,750,20, null, 6, 'L500 2024 Latin America',2024, '2023-02-10','2023-02-10','".Carbon::now()."','".Carbon::now()."'),</v>
      </c>
      <c r="AJ1311" s="16" t="str">
        <f t="shared" si="81"/>
        <v>('".DB::select("SELECT id_status FROM `status` WHERE `element_type` = 'task' AND status_type = 'client' AND name ='CONFIRMED'")[0]-&gt;id_status."',1310,1),</v>
      </c>
      <c r="AK1311" s="16" t="str">
        <f t="shared" si="82"/>
        <v/>
      </c>
      <c r="AL1311" s="16" t="str">
        <f t="shared" si="83"/>
        <v/>
      </c>
    </row>
    <row r="1312" spans="1:38" x14ac:dyDescent="0.25">
      <c r="A1312" s="16" t="s">
        <v>1270</v>
      </c>
      <c r="B1312" s="16" t="s">
        <v>26</v>
      </c>
      <c r="C1312" s="16" t="s">
        <v>41</v>
      </c>
      <c r="D1312" s="16" t="s">
        <v>349</v>
      </c>
      <c r="E1312" s="16" t="s">
        <v>350</v>
      </c>
      <c r="F1312" s="16" t="s">
        <v>43</v>
      </c>
      <c r="G1312" s="16" t="s">
        <v>299</v>
      </c>
      <c r="H1312" s="16" t="s">
        <v>495</v>
      </c>
      <c r="I1312" s="16" t="s">
        <v>35</v>
      </c>
      <c r="J1312" s="16" t="s">
        <v>35</v>
      </c>
      <c r="M1312" s="16" t="s">
        <v>74</v>
      </c>
      <c r="N1312" s="7">
        <v>44967</v>
      </c>
      <c r="O1312" s="9">
        <v>45208</v>
      </c>
      <c r="P1312" t="s">
        <v>3105</v>
      </c>
      <c r="Q1312">
        <v>1</v>
      </c>
      <c r="R1312">
        <v>46</v>
      </c>
      <c r="S1312">
        <v>5</v>
      </c>
      <c r="T1312" t="s">
        <v>3059</v>
      </c>
      <c r="U1312">
        <v>233</v>
      </c>
      <c r="V1312">
        <v>2</v>
      </c>
      <c r="W1312">
        <v>17</v>
      </c>
      <c r="X1312">
        <v>67</v>
      </c>
      <c r="Y1312">
        <v>261</v>
      </c>
      <c r="Z1312">
        <v>20</v>
      </c>
      <c r="AA1312">
        <v>20</v>
      </c>
      <c r="AD1312">
        <v>6</v>
      </c>
      <c r="AE1312">
        <v>1311</v>
      </c>
      <c r="AF1312" s="16" t="s">
        <v>39</v>
      </c>
      <c r="AG1312" s="16"/>
      <c r="AH1312" s="16"/>
      <c r="AI1312" s="16" t="str">
        <f t="shared" si="80"/>
        <v>(233,5,2,17,67,261,20, null, 6, 'Chambers 2025 Latin America',2025, '2023-10-09','2023-10-09','".Carbon::now()."','".Carbon::now()."'),</v>
      </c>
      <c r="AJ1312" s="16" t="str">
        <f t="shared" si="81"/>
        <v>('".DB::select("SELECT id_status FROM `status` WHERE `element_type` = 'task' AND status_type = 'client' AND name ='CONFIRMED'")[0]-&gt;id_status."',1311,1),</v>
      </c>
      <c r="AK1312" s="16" t="str">
        <f t="shared" si="82"/>
        <v/>
      </c>
      <c r="AL1312" s="16" t="str">
        <f t="shared" si="83"/>
        <v/>
      </c>
    </row>
    <row r="1313" spans="1:38" x14ac:dyDescent="0.25">
      <c r="A1313" s="16" t="s">
        <v>1270</v>
      </c>
      <c r="B1313" s="16" t="s">
        <v>3139</v>
      </c>
      <c r="C1313" s="16" t="s">
        <v>27</v>
      </c>
      <c r="D1313" s="16" t="s">
        <v>349</v>
      </c>
      <c r="E1313" s="16" t="s">
        <v>1030</v>
      </c>
      <c r="F1313" s="16" t="s">
        <v>43</v>
      </c>
      <c r="G1313" s="16" t="s">
        <v>299</v>
      </c>
      <c r="H1313" s="16" t="s">
        <v>199</v>
      </c>
      <c r="I1313" s="16" t="s">
        <v>35</v>
      </c>
      <c r="J1313" s="16" t="s">
        <v>35</v>
      </c>
      <c r="M1313" s="16" t="s">
        <v>74</v>
      </c>
      <c r="N1313" s="7">
        <v>44967</v>
      </c>
      <c r="O1313" s="9">
        <v>45332</v>
      </c>
      <c r="P1313" t="s">
        <v>1245</v>
      </c>
      <c r="Q1313">
        <v>1</v>
      </c>
      <c r="R1313">
        <v>46</v>
      </c>
      <c r="S1313">
        <v>5</v>
      </c>
      <c r="T1313" t="s">
        <v>3059</v>
      </c>
      <c r="U1313">
        <v>233</v>
      </c>
      <c r="V1313">
        <v>14</v>
      </c>
      <c r="W1313">
        <v>59</v>
      </c>
      <c r="X1313">
        <v>67</v>
      </c>
      <c r="Y1313">
        <v>750</v>
      </c>
      <c r="Z1313">
        <v>20</v>
      </c>
      <c r="AA1313">
        <v>20</v>
      </c>
      <c r="AD1313">
        <v>6</v>
      </c>
      <c r="AE1313">
        <v>1312</v>
      </c>
      <c r="AF1313" s="16" t="s">
        <v>39</v>
      </c>
      <c r="AG1313" s="16"/>
      <c r="AH1313" s="16"/>
      <c r="AI1313" s="16" t="str">
        <f t="shared" si="80"/>
        <v>(233,5,14,59,67,750,20, null, 6, 'L500 2025 Latin America',2025, '2024-02-10','2024-02-10','".Carbon::now()."','".Carbon::now()."'),</v>
      </c>
      <c r="AJ1313" s="16" t="str">
        <f t="shared" si="81"/>
        <v>('".DB::select("SELECT id_status FROM `status` WHERE `element_type` = 'task' AND status_type = 'client' AND name ='CONFIRMED'")[0]-&gt;id_status."',1312,1),</v>
      </c>
      <c r="AK1313" s="16" t="str">
        <f t="shared" si="82"/>
        <v/>
      </c>
      <c r="AL1313" s="16" t="str">
        <f t="shared" si="83"/>
        <v/>
      </c>
    </row>
    <row r="1314" spans="1:38" x14ac:dyDescent="0.25">
      <c r="A1314" s="16" t="s">
        <v>541</v>
      </c>
      <c r="B1314" s="16" t="s">
        <v>26</v>
      </c>
      <c r="C1314" s="16" t="s">
        <v>41</v>
      </c>
      <c r="D1314" s="16" t="s">
        <v>28</v>
      </c>
      <c r="E1314" s="16" t="s">
        <v>51</v>
      </c>
      <c r="F1314" s="16" t="s">
        <v>31</v>
      </c>
      <c r="G1314" s="16" t="s">
        <v>91</v>
      </c>
      <c r="H1314" s="16" t="s">
        <v>64</v>
      </c>
      <c r="I1314" s="16"/>
      <c r="J1314" s="16" t="s">
        <v>36</v>
      </c>
      <c r="M1314" s="16"/>
      <c r="N1314" s="7">
        <v>44979</v>
      </c>
      <c r="O1314" s="9">
        <v>44979</v>
      </c>
      <c r="P1314" t="s">
        <v>1179</v>
      </c>
      <c r="Q1314">
        <v>1</v>
      </c>
      <c r="R1314">
        <v>47</v>
      </c>
      <c r="S1314">
        <v>5</v>
      </c>
      <c r="T1314" t="s">
        <v>2945</v>
      </c>
      <c r="U1314">
        <v>47</v>
      </c>
      <c r="V1314">
        <v>2</v>
      </c>
      <c r="W1314">
        <v>12</v>
      </c>
      <c r="X1314">
        <v>73</v>
      </c>
      <c r="Y1314">
        <v>93</v>
      </c>
      <c r="AA1314">
        <v>19</v>
      </c>
      <c r="AE1314">
        <v>1313</v>
      </c>
      <c r="AF1314" s="16" t="s">
        <v>24</v>
      </c>
      <c r="AG1314" s="16"/>
      <c r="AH1314" s="16"/>
      <c r="AI1314" s="16" t="str">
        <f t="shared" si="80"/>
        <v>(47,5,2,12,73,93,19, null, null, 'Chambers 2024 Europe',2024, '2023-02-22','2023-02-22','".Carbon::now()."','".Carbon::now()."'),</v>
      </c>
      <c r="AJ1314" s="16" t="str">
        <f t="shared" si="81"/>
        <v>('".DB::select("SELECT id_status FROM `status` WHERE `element_type` = 'task' AND status_type = 'client' AND name ='CANCELLED'")[0]-&gt;id_status."',1313,1),</v>
      </c>
      <c r="AK1314" s="16" t="str">
        <f t="shared" si="82"/>
        <v/>
      </c>
      <c r="AL1314" s="16" t="str">
        <f t="shared" si="83"/>
        <v/>
      </c>
    </row>
    <row r="1315" spans="1:38" x14ac:dyDescent="0.25">
      <c r="A1315" s="16" t="s">
        <v>541</v>
      </c>
      <c r="B1315" s="16" t="s">
        <v>26</v>
      </c>
      <c r="C1315" s="16" t="s">
        <v>41</v>
      </c>
      <c r="D1315" s="16" t="s">
        <v>28</v>
      </c>
      <c r="E1315" s="16" t="s">
        <v>51</v>
      </c>
      <c r="F1315" s="16" t="s">
        <v>31</v>
      </c>
      <c r="G1315" s="16" t="s">
        <v>91</v>
      </c>
      <c r="H1315" s="16" t="s">
        <v>47</v>
      </c>
      <c r="I1315" s="16"/>
      <c r="J1315" s="16" t="s">
        <v>36</v>
      </c>
      <c r="M1315" s="16"/>
      <c r="N1315" s="7">
        <v>44979</v>
      </c>
      <c r="O1315" s="9">
        <v>45063</v>
      </c>
      <c r="P1315" t="s">
        <v>1191</v>
      </c>
      <c r="Q1315">
        <v>1</v>
      </c>
      <c r="R1315">
        <v>47</v>
      </c>
      <c r="S1315">
        <v>5</v>
      </c>
      <c r="T1315" t="s">
        <v>2945</v>
      </c>
      <c r="U1315">
        <v>47</v>
      </c>
      <c r="V1315">
        <v>2</v>
      </c>
      <c r="W1315">
        <v>12</v>
      </c>
      <c r="X1315">
        <v>73</v>
      </c>
      <c r="Y1315">
        <v>125</v>
      </c>
      <c r="AA1315">
        <v>19</v>
      </c>
      <c r="AE1315">
        <v>1314</v>
      </c>
      <c r="AF1315" s="16" t="s">
        <v>24</v>
      </c>
      <c r="AG1315" s="16"/>
      <c r="AH1315" s="16"/>
      <c r="AI1315" s="16" t="str">
        <f t="shared" si="80"/>
        <v>(47,5,2,12,73,125,19, null, null, 'Chambers 2024 Europe',2024, '2023-05-17','2023-05-17','".Carbon::now()."','".Carbon::now()."'),</v>
      </c>
      <c r="AJ1315" s="16" t="str">
        <f t="shared" si="81"/>
        <v>('".DB::select("SELECT id_status FROM `status` WHERE `element_type` = 'task' AND status_type = 'client' AND name ='CANCELLED'")[0]-&gt;id_status."',1314,1),</v>
      </c>
      <c r="AK1315" s="16" t="str">
        <f t="shared" si="82"/>
        <v/>
      </c>
      <c r="AL1315" s="16" t="str">
        <f t="shared" si="83"/>
        <v/>
      </c>
    </row>
    <row r="1316" spans="1:38" x14ac:dyDescent="0.25">
      <c r="A1316" s="16" t="s">
        <v>541</v>
      </c>
      <c r="B1316" s="16" t="s">
        <v>26</v>
      </c>
      <c r="C1316" s="16" t="s">
        <v>41</v>
      </c>
      <c r="D1316" s="16" t="s">
        <v>28</v>
      </c>
      <c r="E1316" s="16" t="s">
        <v>51</v>
      </c>
      <c r="F1316" s="16" t="s">
        <v>31</v>
      </c>
      <c r="G1316" s="16" t="s">
        <v>91</v>
      </c>
      <c r="H1316" s="16" t="s">
        <v>224</v>
      </c>
      <c r="I1316" s="16"/>
      <c r="J1316" s="16" t="s">
        <v>36</v>
      </c>
      <c r="M1316" s="16"/>
      <c r="N1316" s="7">
        <v>45058</v>
      </c>
      <c r="O1316" s="9">
        <v>45063</v>
      </c>
      <c r="P1316" t="s">
        <v>1191</v>
      </c>
      <c r="Q1316">
        <v>1</v>
      </c>
      <c r="R1316">
        <v>47</v>
      </c>
      <c r="S1316">
        <v>5</v>
      </c>
      <c r="T1316" t="s">
        <v>2945</v>
      </c>
      <c r="U1316">
        <v>47</v>
      </c>
      <c r="V1316">
        <v>2</v>
      </c>
      <c r="W1316">
        <v>12</v>
      </c>
      <c r="X1316">
        <v>73</v>
      </c>
      <c r="Y1316">
        <v>346</v>
      </c>
      <c r="AA1316">
        <v>19</v>
      </c>
      <c r="AE1316">
        <v>1315</v>
      </c>
      <c r="AF1316" s="16" t="s">
        <v>24</v>
      </c>
      <c r="AG1316" s="16"/>
      <c r="AH1316" s="16"/>
      <c r="AI1316" s="16" t="str">
        <f t="shared" si="80"/>
        <v>(47,5,2,12,73,346,19, null, null, 'Chambers 2024 Europe',2024, '2023-05-17','2023-05-17','".Carbon::now()."','".Carbon::now()."'),</v>
      </c>
      <c r="AJ1316" s="16" t="str">
        <f t="shared" si="81"/>
        <v>('".DB::select("SELECT id_status FROM `status` WHERE `element_type` = 'task' AND status_type = 'client' AND name ='CANCELLED'")[0]-&gt;id_status."',1315,1),</v>
      </c>
      <c r="AK1316" s="16" t="str">
        <f t="shared" si="82"/>
        <v/>
      </c>
      <c r="AL1316" s="16" t="str">
        <f t="shared" si="83"/>
        <v/>
      </c>
    </row>
    <row r="1317" spans="1:38" x14ac:dyDescent="0.25">
      <c r="A1317" s="16" t="s">
        <v>541</v>
      </c>
      <c r="B1317" s="16" t="s">
        <v>26</v>
      </c>
      <c r="C1317" s="16" t="s">
        <v>27</v>
      </c>
      <c r="D1317" s="16" t="s">
        <v>28</v>
      </c>
      <c r="E1317" s="16" t="s">
        <v>29</v>
      </c>
      <c r="F1317" s="16" t="s">
        <v>30</v>
      </c>
      <c r="G1317" s="16" t="s">
        <v>91</v>
      </c>
      <c r="H1317" s="16" t="s">
        <v>33</v>
      </c>
      <c r="I1317" s="16"/>
      <c r="J1317" s="16" t="s">
        <v>36</v>
      </c>
      <c r="M1317" s="16"/>
      <c r="N1317" s="7">
        <v>45145</v>
      </c>
      <c r="O1317" s="9">
        <v>45145</v>
      </c>
      <c r="P1317" t="s">
        <v>1198</v>
      </c>
      <c r="Q1317">
        <v>1</v>
      </c>
      <c r="R1317">
        <v>47</v>
      </c>
      <c r="S1317">
        <v>5</v>
      </c>
      <c r="T1317" t="s">
        <v>2945</v>
      </c>
      <c r="U1317">
        <v>47</v>
      </c>
      <c r="V1317">
        <v>14</v>
      </c>
      <c r="W1317">
        <v>56</v>
      </c>
      <c r="X1317">
        <v>73</v>
      </c>
      <c r="Y1317">
        <v>556</v>
      </c>
      <c r="AA1317">
        <v>19</v>
      </c>
      <c r="AE1317">
        <v>1316</v>
      </c>
      <c r="AF1317" s="16" t="s">
        <v>24</v>
      </c>
      <c r="AG1317" s="16"/>
      <c r="AH1317" s="16"/>
      <c r="AI1317" s="16" t="str">
        <f t="shared" si="80"/>
        <v>(47,5,14,56,73,556,19, null, null, 'L500 2024 EMEA',2024, '2023-08-07','2023-08-07','".Carbon::now()."','".Carbon::now()."'),</v>
      </c>
      <c r="AJ1317" s="16" t="str">
        <f t="shared" si="81"/>
        <v>('".DB::select("SELECT id_status FROM `status` WHERE `element_type` = 'task' AND status_type = 'client' AND name ='CANCELLED'")[0]-&gt;id_status."',1316,1),</v>
      </c>
      <c r="AK1317" s="16" t="str">
        <f t="shared" si="82"/>
        <v/>
      </c>
      <c r="AL1317" s="16" t="str">
        <f t="shared" si="83"/>
        <v/>
      </c>
    </row>
    <row r="1318" spans="1:38" x14ac:dyDescent="0.25">
      <c r="A1318" s="16" t="s">
        <v>541</v>
      </c>
      <c r="B1318" s="16" t="s">
        <v>26</v>
      </c>
      <c r="C1318" s="16" t="s">
        <v>27</v>
      </c>
      <c r="D1318" s="16" t="s">
        <v>28</v>
      </c>
      <c r="E1318" s="16" t="s">
        <v>29</v>
      </c>
      <c r="F1318" s="16" t="s">
        <v>30</v>
      </c>
      <c r="G1318" s="16" t="s">
        <v>91</v>
      </c>
      <c r="H1318" s="16" t="s">
        <v>540</v>
      </c>
      <c r="I1318" s="16"/>
      <c r="J1318" s="16" t="s">
        <v>36</v>
      </c>
      <c r="M1318" s="16"/>
      <c r="N1318" s="7">
        <v>45145</v>
      </c>
      <c r="O1318" s="9">
        <v>45145</v>
      </c>
      <c r="P1318" t="s">
        <v>1198</v>
      </c>
      <c r="Q1318">
        <v>1</v>
      </c>
      <c r="R1318">
        <v>47</v>
      </c>
      <c r="S1318">
        <v>5</v>
      </c>
      <c r="T1318" t="s">
        <v>2945</v>
      </c>
      <c r="U1318">
        <v>47</v>
      </c>
      <c r="V1318">
        <v>14</v>
      </c>
      <c r="W1318">
        <v>56</v>
      </c>
      <c r="X1318">
        <v>73</v>
      </c>
      <c r="Y1318">
        <v>610</v>
      </c>
      <c r="AA1318">
        <v>19</v>
      </c>
      <c r="AE1318">
        <v>1317</v>
      </c>
      <c r="AF1318" s="16" t="s">
        <v>24</v>
      </c>
      <c r="AG1318" s="16"/>
      <c r="AH1318" s="16"/>
      <c r="AI1318" s="16" t="str">
        <f t="shared" si="80"/>
        <v>(47,5,14,56,73,610,19, null, null, 'L500 2024 EMEA',2024, '2023-08-07','2023-08-07','".Carbon::now()."','".Carbon::now()."'),</v>
      </c>
      <c r="AJ1318" s="16" t="str">
        <f t="shared" si="81"/>
        <v>('".DB::select("SELECT id_status FROM `status` WHERE `element_type` = 'task' AND status_type = 'client' AND name ='CANCELLED'")[0]-&gt;id_status."',1317,1),</v>
      </c>
      <c r="AK1318" s="16" t="str">
        <f t="shared" si="82"/>
        <v/>
      </c>
      <c r="AL1318" s="16" t="str">
        <f t="shared" si="83"/>
        <v/>
      </c>
    </row>
    <row r="1319" spans="1:38" x14ac:dyDescent="0.25">
      <c r="A1319" s="16" t="s">
        <v>541</v>
      </c>
      <c r="B1319" s="16" t="s">
        <v>26</v>
      </c>
      <c r="C1319" s="16" t="s">
        <v>27</v>
      </c>
      <c r="D1319" s="16" t="s">
        <v>28</v>
      </c>
      <c r="E1319" s="16" t="s">
        <v>29</v>
      </c>
      <c r="F1319" s="16" t="s">
        <v>30</v>
      </c>
      <c r="G1319" s="16" t="s">
        <v>91</v>
      </c>
      <c r="H1319" s="16" t="s">
        <v>542</v>
      </c>
      <c r="I1319" s="16"/>
      <c r="J1319" s="16" t="s">
        <v>36</v>
      </c>
      <c r="M1319" s="16"/>
      <c r="N1319" s="7">
        <v>45145</v>
      </c>
      <c r="O1319" s="9">
        <v>45145</v>
      </c>
      <c r="P1319" t="s">
        <v>1198</v>
      </c>
      <c r="Q1319">
        <v>1</v>
      </c>
      <c r="R1319">
        <v>47</v>
      </c>
      <c r="S1319">
        <v>5</v>
      </c>
      <c r="T1319" t="s">
        <v>2945</v>
      </c>
      <c r="U1319">
        <v>47</v>
      </c>
      <c r="V1319">
        <v>14</v>
      </c>
      <c r="W1319">
        <v>56</v>
      </c>
      <c r="X1319">
        <v>73</v>
      </c>
      <c r="Y1319">
        <v>679</v>
      </c>
      <c r="AA1319">
        <v>19</v>
      </c>
      <c r="AE1319">
        <v>1318</v>
      </c>
      <c r="AF1319" s="16" t="s">
        <v>24</v>
      </c>
      <c r="AG1319" s="16"/>
      <c r="AH1319" s="16"/>
      <c r="AI1319" s="16" t="str">
        <f t="shared" si="80"/>
        <v>(47,5,14,56,73,679,19, null, null, 'L500 2024 EMEA',2024, '2023-08-07','2023-08-07','".Carbon::now()."','".Carbon::now()."'),</v>
      </c>
      <c r="AJ1319" s="16" t="str">
        <f t="shared" si="81"/>
        <v>('".DB::select("SELECT id_status FROM `status` WHERE `element_type` = 'task' AND status_type = 'client' AND name ='CANCELLED'")[0]-&gt;id_status."',1318,1),</v>
      </c>
      <c r="AK1319" s="16" t="str">
        <f t="shared" si="82"/>
        <v/>
      </c>
      <c r="AL1319" s="16" t="str">
        <f t="shared" si="83"/>
        <v/>
      </c>
    </row>
    <row r="1320" spans="1:38" x14ac:dyDescent="0.25">
      <c r="A1320" s="16" t="s">
        <v>541</v>
      </c>
      <c r="B1320" s="16" t="s">
        <v>26</v>
      </c>
      <c r="C1320" s="16" t="s">
        <v>27</v>
      </c>
      <c r="D1320" s="16" t="s">
        <v>28</v>
      </c>
      <c r="E1320" s="16" t="s">
        <v>29</v>
      </c>
      <c r="F1320" s="16" t="s">
        <v>30</v>
      </c>
      <c r="G1320" s="16" t="s">
        <v>91</v>
      </c>
      <c r="H1320" s="16" t="s">
        <v>60</v>
      </c>
      <c r="I1320" s="16"/>
      <c r="J1320" s="16" t="s">
        <v>36</v>
      </c>
      <c r="M1320" s="16"/>
      <c r="N1320" s="7">
        <v>45145</v>
      </c>
      <c r="O1320" s="9">
        <v>45145</v>
      </c>
      <c r="P1320" t="s">
        <v>1198</v>
      </c>
      <c r="Q1320">
        <v>1</v>
      </c>
      <c r="R1320">
        <v>47</v>
      </c>
      <c r="S1320">
        <v>5</v>
      </c>
      <c r="T1320" t="s">
        <v>2945</v>
      </c>
      <c r="U1320">
        <v>47</v>
      </c>
      <c r="V1320">
        <v>14</v>
      </c>
      <c r="W1320">
        <v>56</v>
      </c>
      <c r="X1320">
        <v>73</v>
      </c>
      <c r="Y1320">
        <v>847</v>
      </c>
      <c r="AA1320">
        <v>19</v>
      </c>
      <c r="AE1320">
        <v>1319</v>
      </c>
      <c r="AF1320" s="16" t="s">
        <v>24</v>
      </c>
      <c r="AG1320" s="16"/>
      <c r="AH1320" s="16"/>
      <c r="AI1320" s="16" t="str">
        <f t="shared" si="80"/>
        <v>(47,5,14,56,73,847,19, null, null, 'L500 2024 EMEA',2024, '2023-08-07','2023-08-07','".Carbon::now()."','".Carbon::now()."'),</v>
      </c>
      <c r="AJ1320" s="16" t="str">
        <f t="shared" si="81"/>
        <v>('".DB::select("SELECT id_status FROM `status` WHERE `element_type` = 'task' AND status_type = 'client' AND name ='CANCELLED'")[0]-&gt;id_status."',1319,1),</v>
      </c>
      <c r="AK1320" s="16" t="str">
        <f t="shared" si="82"/>
        <v/>
      </c>
      <c r="AL1320" s="16" t="str">
        <f t="shared" si="83"/>
        <v/>
      </c>
    </row>
    <row r="1321" spans="1:38" x14ac:dyDescent="0.25">
      <c r="A1321" s="16" t="s">
        <v>543</v>
      </c>
      <c r="B1321" s="16" t="s">
        <v>26</v>
      </c>
      <c r="C1321" s="16" t="s">
        <v>41</v>
      </c>
      <c r="D1321" s="16" t="s">
        <v>28</v>
      </c>
      <c r="E1321" s="16" t="s">
        <v>160</v>
      </c>
      <c r="F1321" s="16" t="s">
        <v>155</v>
      </c>
      <c r="G1321" s="16" t="s">
        <v>545</v>
      </c>
      <c r="H1321" s="16" t="s">
        <v>47</v>
      </c>
      <c r="I1321" s="16" t="s">
        <v>94</v>
      </c>
      <c r="J1321" s="16" t="s">
        <v>109</v>
      </c>
      <c r="M1321" s="16" t="s">
        <v>54</v>
      </c>
      <c r="N1321" s="7">
        <v>45031</v>
      </c>
      <c r="O1321" s="9">
        <v>44995</v>
      </c>
      <c r="P1321" t="s">
        <v>1206</v>
      </c>
      <c r="Q1321">
        <v>1</v>
      </c>
      <c r="R1321">
        <v>48</v>
      </c>
      <c r="S1321">
        <v>5</v>
      </c>
      <c r="T1321" t="s">
        <v>2962</v>
      </c>
      <c r="U1321">
        <v>15</v>
      </c>
      <c r="V1321">
        <v>2</v>
      </c>
      <c r="W1321">
        <v>4</v>
      </c>
      <c r="X1321">
        <v>110</v>
      </c>
      <c r="Y1321">
        <v>125</v>
      </c>
      <c r="Z1321">
        <v>33</v>
      </c>
      <c r="AA1321">
        <v>3</v>
      </c>
      <c r="AD1321">
        <v>50</v>
      </c>
      <c r="AE1321">
        <v>1320</v>
      </c>
      <c r="AF1321" s="16" t="s">
        <v>39</v>
      </c>
      <c r="AG1321" s="16"/>
      <c r="AH1321" s="16"/>
      <c r="AI1321" s="16" t="str">
        <f t="shared" si="80"/>
        <v>(15,5,2,4,110,125,3, null, 50, 'Chambers 2024 Asia Pacific',2024, '2023-03-10','2023-03-10','".Carbon::now()."','".Carbon::now()."'),</v>
      </c>
      <c r="AJ1321" s="16" t="str">
        <f t="shared" si="81"/>
        <v>('".DB::select("SELECT id_status FROM `status` WHERE `element_type` = 'task' AND status_type = 'client' AND name ='CONFIRMED'")[0]-&gt;id_status."',1320,1),</v>
      </c>
      <c r="AK1321" s="16" t="str">
        <f t="shared" si="82"/>
        <v/>
      </c>
      <c r="AL1321" s="16" t="str">
        <f t="shared" si="83"/>
        <v/>
      </c>
    </row>
    <row r="1322" spans="1:38" x14ac:dyDescent="0.25">
      <c r="A1322" s="16" t="s">
        <v>543</v>
      </c>
      <c r="B1322" s="16" t="s">
        <v>26</v>
      </c>
      <c r="C1322" s="16" t="s">
        <v>41</v>
      </c>
      <c r="D1322" s="16" t="s">
        <v>28</v>
      </c>
      <c r="E1322" s="16" t="s">
        <v>160</v>
      </c>
      <c r="F1322" s="16" t="s">
        <v>155</v>
      </c>
      <c r="G1322" s="16" t="s">
        <v>545</v>
      </c>
      <c r="H1322" s="16" t="s">
        <v>171</v>
      </c>
      <c r="I1322" s="16" t="s">
        <v>94</v>
      </c>
      <c r="J1322" s="16" t="s">
        <v>109</v>
      </c>
      <c r="M1322" s="16" t="s">
        <v>54</v>
      </c>
      <c r="N1322" s="7">
        <v>45087</v>
      </c>
      <c r="O1322" s="9">
        <v>44995</v>
      </c>
      <c r="P1322" t="s">
        <v>1206</v>
      </c>
      <c r="Q1322">
        <v>1</v>
      </c>
      <c r="R1322">
        <v>48</v>
      </c>
      <c r="S1322">
        <v>5</v>
      </c>
      <c r="T1322" t="s">
        <v>2962</v>
      </c>
      <c r="U1322">
        <v>15</v>
      </c>
      <c r="V1322">
        <v>2</v>
      </c>
      <c r="W1322">
        <v>4</v>
      </c>
      <c r="X1322">
        <v>110</v>
      </c>
      <c r="Y1322">
        <v>381</v>
      </c>
      <c r="Z1322">
        <v>33</v>
      </c>
      <c r="AA1322">
        <v>3</v>
      </c>
      <c r="AD1322">
        <v>50</v>
      </c>
      <c r="AE1322">
        <v>1321</v>
      </c>
      <c r="AF1322" s="16" t="s">
        <v>39</v>
      </c>
      <c r="AG1322" s="16"/>
      <c r="AH1322" s="16"/>
      <c r="AI1322" s="16" t="str">
        <f t="shared" si="80"/>
        <v>(15,5,2,4,110,381,3, null, 50, 'Chambers 2024 Asia Pacific',2024, '2023-03-10','2023-03-10','".Carbon::now()."','".Carbon::now()."'),</v>
      </c>
      <c r="AJ1322" s="16" t="str">
        <f t="shared" si="81"/>
        <v>('".DB::select("SELECT id_status FROM `status` WHERE `element_type` = 'task' AND status_type = 'client' AND name ='CONFIRMED'")[0]-&gt;id_status."',1321,1),</v>
      </c>
      <c r="AK1322" s="16" t="str">
        <f t="shared" si="82"/>
        <v/>
      </c>
      <c r="AL1322" s="16" t="str">
        <f t="shared" si="83"/>
        <v/>
      </c>
    </row>
    <row r="1323" spans="1:38" x14ac:dyDescent="0.25">
      <c r="A1323" s="16" t="s">
        <v>543</v>
      </c>
      <c r="B1323" s="16" t="s">
        <v>26</v>
      </c>
      <c r="C1323" s="16" t="s">
        <v>41</v>
      </c>
      <c r="D1323" s="16" t="s">
        <v>28</v>
      </c>
      <c r="E1323" s="16" t="s">
        <v>544</v>
      </c>
      <c r="F1323" s="16" t="s">
        <v>150</v>
      </c>
      <c r="G1323" s="16" t="s">
        <v>545</v>
      </c>
      <c r="H1323" s="16" t="s">
        <v>217</v>
      </c>
      <c r="I1323" s="16" t="s">
        <v>94</v>
      </c>
      <c r="J1323" s="16" t="s">
        <v>109</v>
      </c>
      <c r="M1323" s="16" t="s">
        <v>54</v>
      </c>
      <c r="N1323" s="7"/>
      <c r="O1323" s="9">
        <v>45071</v>
      </c>
      <c r="P1323" t="s">
        <v>1208</v>
      </c>
      <c r="Q1323">
        <v>1</v>
      </c>
      <c r="R1323">
        <v>48</v>
      </c>
      <c r="S1323">
        <v>5</v>
      </c>
      <c r="T1323" t="s">
        <v>2962</v>
      </c>
      <c r="U1323">
        <v>15</v>
      </c>
      <c r="V1323">
        <v>2</v>
      </c>
      <c r="W1323">
        <v>13</v>
      </c>
      <c r="X1323">
        <v>110</v>
      </c>
      <c r="Y1323">
        <v>170</v>
      </c>
      <c r="Z1323">
        <v>33</v>
      </c>
      <c r="AA1323">
        <v>3</v>
      </c>
      <c r="AD1323">
        <v>50</v>
      </c>
      <c r="AE1323">
        <v>1322</v>
      </c>
      <c r="AF1323" s="16" t="s">
        <v>39</v>
      </c>
      <c r="AG1323" s="16"/>
      <c r="AH1323" s="16"/>
      <c r="AI1323" s="16" t="str">
        <f t="shared" si="80"/>
        <v>(15,5,2,13,110,170,3, null, 50, 'Chambers 2024 FinTech',2024, '2023-05-25','2023-05-25','".Carbon::now()."','".Carbon::now()."'),</v>
      </c>
      <c r="AJ1323" s="16" t="str">
        <f t="shared" si="81"/>
        <v>('".DB::select("SELECT id_status FROM `status` WHERE `element_type` = 'task' AND status_type = 'client' AND name ='CONFIRMED'")[0]-&gt;id_status."',1322,1),</v>
      </c>
      <c r="AK1323" s="16" t="str">
        <f t="shared" si="82"/>
        <v/>
      </c>
      <c r="AL1323" s="16" t="str">
        <f t="shared" si="83"/>
        <v/>
      </c>
    </row>
    <row r="1324" spans="1:38" x14ac:dyDescent="0.25">
      <c r="A1324" s="16" t="s">
        <v>543</v>
      </c>
      <c r="B1324" s="16" t="s">
        <v>3139</v>
      </c>
      <c r="C1324" s="16" t="s">
        <v>27</v>
      </c>
      <c r="D1324" s="16" t="s">
        <v>28</v>
      </c>
      <c r="E1324" s="16" t="s">
        <v>192</v>
      </c>
      <c r="F1324" s="16" t="s">
        <v>155</v>
      </c>
      <c r="G1324" s="16" t="s">
        <v>545</v>
      </c>
      <c r="H1324" s="16" t="s">
        <v>47</v>
      </c>
      <c r="I1324" s="16" t="s">
        <v>94</v>
      </c>
      <c r="J1324" s="16" t="s">
        <v>109</v>
      </c>
      <c r="M1324" s="16" t="s">
        <v>54</v>
      </c>
      <c r="N1324" s="7">
        <v>45089</v>
      </c>
      <c r="O1324" s="9">
        <v>45089</v>
      </c>
      <c r="P1324" t="s">
        <v>1195</v>
      </c>
      <c r="Q1324">
        <v>1</v>
      </c>
      <c r="R1324">
        <v>48</v>
      </c>
      <c r="S1324">
        <v>5</v>
      </c>
      <c r="T1324" t="s">
        <v>2962</v>
      </c>
      <c r="U1324">
        <v>15</v>
      </c>
      <c r="V1324">
        <v>14</v>
      </c>
      <c r="W1324">
        <v>52</v>
      </c>
      <c r="X1324">
        <v>110</v>
      </c>
      <c r="Y1324">
        <v>601</v>
      </c>
      <c r="Z1324">
        <v>33</v>
      </c>
      <c r="AA1324">
        <v>3</v>
      </c>
      <c r="AD1324">
        <v>50</v>
      </c>
      <c r="AE1324">
        <v>1323</v>
      </c>
      <c r="AF1324" s="16" t="s">
        <v>39</v>
      </c>
      <c r="AG1324" s="16"/>
      <c r="AH1324" s="16"/>
      <c r="AI1324" s="16" t="str">
        <f t="shared" si="80"/>
        <v>(15,5,14,52,110,601,3, null, 50, 'L500 2024 Asia-Pacific',2024, '2023-06-12','2023-06-12','".Carbon::now()."','".Carbon::now()."'),</v>
      </c>
      <c r="AJ1324" s="16" t="str">
        <f t="shared" si="81"/>
        <v>('".DB::select("SELECT id_status FROM `status` WHERE `element_type` = 'task' AND status_type = 'client' AND name ='CONFIRMED'")[0]-&gt;id_status."',1323,1),</v>
      </c>
      <c r="AK1324" s="16" t="str">
        <f t="shared" si="82"/>
        <v/>
      </c>
      <c r="AL1324" s="16" t="str">
        <f t="shared" si="83"/>
        <v/>
      </c>
    </row>
    <row r="1325" spans="1:38" x14ac:dyDescent="0.25">
      <c r="A1325" s="16" t="s">
        <v>543</v>
      </c>
      <c r="B1325" s="16" t="s">
        <v>3139</v>
      </c>
      <c r="C1325" s="16" t="s">
        <v>27</v>
      </c>
      <c r="D1325" s="16" t="s">
        <v>28</v>
      </c>
      <c r="E1325" s="16" t="s">
        <v>192</v>
      </c>
      <c r="F1325" s="16" t="s">
        <v>155</v>
      </c>
      <c r="G1325" s="16" t="s">
        <v>545</v>
      </c>
      <c r="H1325" s="16" t="s">
        <v>208</v>
      </c>
      <c r="I1325" s="16" t="s">
        <v>94</v>
      </c>
      <c r="J1325" s="16" t="s">
        <v>109</v>
      </c>
      <c r="M1325" s="16" t="s">
        <v>54</v>
      </c>
      <c r="N1325" s="7">
        <v>45089</v>
      </c>
      <c r="O1325" s="9">
        <v>45089</v>
      </c>
      <c r="P1325" t="s">
        <v>1195</v>
      </c>
      <c r="Q1325">
        <v>1</v>
      </c>
      <c r="R1325">
        <v>48</v>
      </c>
      <c r="S1325">
        <v>5</v>
      </c>
      <c r="T1325" t="s">
        <v>2962</v>
      </c>
      <c r="U1325">
        <v>15</v>
      </c>
      <c r="V1325">
        <v>14</v>
      </c>
      <c r="W1325">
        <v>52</v>
      </c>
      <c r="X1325">
        <v>110</v>
      </c>
      <c r="Y1325">
        <v>867</v>
      </c>
      <c r="Z1325">
        <v>33</v>
      </c>
      <c r="AA1325">
        <v>3</v>
      </c>
      <c r="AD1325">
        <v>50</v>
      </c>
      <c r="AE1325">
        <v>1324</v>
      </c>
      <c r="AF1325" s="16" t="s">
        <v>39</v>
      </c>
      <c r="AG1325" s="16"/>
      <c r="AH1325" s="16"/>
      <c r="AI1325" s="16" t="str">
        <f t="shared" si="80"/>
        <v>(15,5,14,52,110,867,3, null, 50, 'L500 2024 Asia-Pacific',2024, '2023-06-12','2023-06-12','".Carbon::now()."','".Carbon::now()."'),</v>
      </c>
      <c r="AJ1325" s="16" t="str">
        <f t="shared" si="81"/>
        <v>('".DB::select("SELECT id_status FROM `status` WHERE `element_type` = 'task' AND status_type = 'client' AND name ='CONFIRMED'")[0]-&gt;id_status."',1324,1),</v>
      </c>
      <c r="AK1325" s="16" t="str">
        <f t="shared" si="82"/>
        <v/>
      </c>
      <c r="AL1325" s="16" t="str">
        <f t="shared" si="83"/>
        <v/>
      </c>
    </row>
    <row r="1326" spans="1:38" x14ac:dyDescent="0.25">
      <c r="A1326" s="16" t="s">
        <v>543</v>
      </c>
      <c r="B1326" s="16" t="s">
        <v>26</v>
      </c>
      <c r="C1326" s="16" t="s">
        <v>41</v>
      </c>
      <c r="D1326" s="16" t="s">
        <v>349</v>
      </c>
      <c r="E1326" s="16" t="s">
        <v>3237</v>
      </c>
      <c r="F1326" s="16" t="s">
        <v>155</v>
      </c>
      <c r="G1326" s="16" t="s">
        <v>545</v>
      </c>
      <c r="H1326" s="16" t="s">
        <v>47</v>
      </c>
      <c r="I1326" s="16" t="s">
        <v>94</v>
      </c>
      <c r="J1326" s="16" t="s">
        <v>109</v>
      </c>
      <c r="M1326" s="16" t="s">
        <v>54</v>
      </c>
      <c r="N1326" s="7">
        <v>45361</v>
      </c>
      <c r="O1326" s="9">
        <v>45361</v>
      </c>
      <c r="P1326" t="s">
        <v>5032</v>
      </c>
      <c r="Q1326">
        <v>1</v>
      </c>
      <c r="R1326">
        <v>48</v>
      </c>
      <c r="S1326">
        <v>5</v>
      </c>
      <c r="T1326" t="s">
        <v>4951</v>
      </c>
      <c r="U1326">
        <v>152</v>
      </c>
      <c r="V1326">
        <v>2</v>
      </c>
      <c r="W1326">
        <v>4</v>
      </c>
      <c r="X1326">
        <v>110</v>
      </c>
      <c r="Y1326">
        <v>125</v>
      </c>
      <c r="Z1326">
        <v>33</v>
      </c>
      <c r="AA1326">
        <v>3</v>
      </c>
      <c r="AD1326">
        <v>50</v>
      </c>
      <c r="AE1326">
        <v>1325</v>
      </c>
      <c r="AF1326" s="16" t="s">
        <v>3143</v>
      </c>
      <c r="AG1326" s="16"/>
      <c r="AH1326" s="16"/>
      <c r="AI1326" s="16" t="str">
        <f t="shared" si="80"/>
        <v>(152,5,2,4,110,125,3, null, 50, 'Chambers 2025 Asia Pacific',2025, '2024-03-10','2024-03-10','".Carbon::now()."','".Carbon::now()."'),</v>
      </c>
      <c r="AJ1326" s="16" t="str">
        <f t="shared" si="81"/>
        <v>('".DB::select("SELECT id_status FROM `status` WHERE `element_type` = 'task' AND status_type = 'client' AND name ='PRE-FORECAST'")[0]-&gt;id_status."',1325,1),</v>
      </c>
      <c r="AK1326" s="16" t="str">
        <f t="shared" si="82"/>
        <v/>
      </c>
      <c r="AL1326" s="16" t="str">
        <f t="shared" si="83"/>
        <v/>
      </c>
    </row>
    <row r="1327" spans="1:38" x14ac:dyDescent="0.25">
      <c r="A1327" s="16" t="s">
        <v>543</v>
      </c>
      <c r="B1327" s="16" t="s">
        <v>26</v>
      </c>
      <c r="C1327" s="16" t="s">
        <v>41</v>
      </c>
      <c r="D1327" s="16" t="s">
        <v>349</v>
      </c>
      <c r="E1327" s="16" t="s">
        <v>3237</v>
      </c>
      <c r="F1327" s="16" t="s">
        <v>155</v>
      </c>
      <c r="G1327" s="16" t="s">
        <v>545</v>
      </c>
      <c r="H1327" s="16" t="s">
        <v>171</v>
      </c>
      <c r="I1327" s="16" t="s">
        <v>94</v>
      </c>
      <c r="J1327" s="16" t="s">
        <v>109</v>
      </c>
      <c r="M1327" s="16" t="s">
        <v>54</v>
      </c>
      <c r="N1327" s="7">
        <v>45361</v>
      </c>
      <c r="O1327" s="9">
        <v>45361</v>
      </c>
      <c r="P1327" t="s">
        <v>5032</v>
      </c>
      <c r="Q1327">
        <v>1</v>
      </c>
      <c r="R1327">
        <v>48</v>
      </c>
      <c r="S1327">
        <v>5</v>
      </c>
      <c r="T1327" t="s">
        <v>4951</v>
      </c>
      <c r="U1327">
        <v>152</v>
      </c>
      <c r="V1327">
        <v>2</v>
      </c>
      <c r="W1327">
        <v>4</v>
      </c>
      <c r="X1327">
        <v>110</v>
      </c>
      <c r="Y1327">
        <v>381</v>
      </c>
      <c r="Z1327">
        <v>33</v>
      </c>
      <c r="AA1327">
        <v>3</v>
      </c>
      <c r="AD1327">
        <v>50</v>
      </c>
      <c r="AE1327">
        <v>1326</v>
      </c>
      <c r="AF1327" s="16" t="s">
        <v>3143</v>
      </c>
      <c r="AG1327" s="16"/>
      <c r="AH1327" s="16"/>
      <c r="AI1327" s="16" t="str">
        <f t="shared" si="80"/>
        <v>(152,5,2,4,110,381,3, null, 50, 'Chambers 2025 Asia Pacific',2025, '2024-03-10','2024-03-10','".Carbon::now()."','".Carbon::now()."'),</v>
      </c>
      <c r="AJ1327" s="16" t="str">
        <f t="shared" si="81"/>
        <v>('".DB::select("SELECT id_status FROM `status` WHERE `element_type` = 'task' AND status_type = 'client' AND name ='PRE-FORECAST'")[0]-&gt;id_status."',1326,1),</v>
      </c>
      <c r="AK1327" s="16" t="str">
        <f t="shared" si="82"/>
        <v/>
      </c>
      <c r="AL1327" s="16" t="str">
        <f t="shared" si="83"/>
        <v/>
      </c>
    </row>
    <row r="1328" spans="1:38" x14ac:dyDescent="0.25">
      <c r="A1328" s="16" t="s">
        <v>543</v>
      </c>
      <c r="B1328" s="16" t="s">
        <v>26</v>
      </c>
      <c r="C1328" s="16" t="s">
        <v>41</v>
      </c>
      <c r="D1328" s="16" t="s">
        <v>349</v>
      </c>
      <c r="E1328" s="16" t="s">
        <v>1105</v>
      </c>
      <c r="F1328" s="16" t="s">
        <v>150</v>
      </c>
      <c r="G1328" s="16" t="s">
        <v>545</v>
      </c>
      <c r="H1328" s="16" t="s">
        <v>217</v>
      </c>
      <c r="I1328" s="16" t="s">
        <v>94</v>
      </c>
      <c r="J1328" s="16" t="s">
        <v>109</v>
      </c>
      <c r="M1328" s="16" t="s">
        <v>54</v>
      </c>
      <c r="N1328" s="7">
        <v>45437</v>
      </c>
      <c r="O1328" s="9">
        <v>45437</v>
      </c>
      <c r="P1328" t="s">
        <v>3126</v>
      </c>
      <c r="Q1328">
        <v>1</v>
      </c>
      <c r="R1328">
        <v>48</v>
      </c>
      <c r="S1328">
        <v>5</v>
      </c>
      <c r="T1328" t="s">
        <v>4951</v>
      </c>
      <c r="U1328">
        <v>152</v>
      </c>
      <c r="V1328">
        <v>2</v>
      </c>
      <c r="W1328">
        <v>13</v>
      </c>
      <c r="X1328">
        <v>110</v>
      </c>
      <c r="Y1328">
        <v>170</v>
      </c>
      <c r="Z1328">
        <v>33</v>
      </c>
      <c r="AA1328">
        <v>3</v>
      </c>
      <c r="AD1328">
        <v>50</v>
      </c>
      <c r="AE1328">
        <v>1327</v>
      </c>
      <c r="AF1328" s="16" t="s">
        <v>3143</v>
      </c>
      <c r="AG1328" s="16"/>
      <c r="AH1328" s="16"/>
      <c r="AI1328" s="16" t="str">
        <f t="shared" si="80"/>
        <v>(152,5,2,13,110,170,3, null, 50, 'Chambers 2025 Fintech',2025, '2024-05-25','2024-05-25','".Carbon::now()."','".Carbon::now()."'),</v>
      </c>
      <c r="AJ1328" s="16" t="str">
        <f t="shared" si="81"/>
        <v>('".DB::select("SELECT id_status FROM `status` WHERE `element_type` = 'task' AND status_type = 'client' AND name ='PRE-FORECAST'")[0]-&gt;id_status."',1327,1),</v>
      </c>
      <c r="AK1328" s="16" t="str">
        <f t="shared" si="82"/>
        <v/>
      </c>
      <c r="AL1328" s="16" t="str">
        <f t="shared" si="83"/>
        <v/>
      </c>
    </row>
    <row r="1329" spans="1:38" x14ac:dyDescent="0.25">
      <c r="A1329" s="16" t="s">
        <v>543</v>
      </c>
      <c r="B1329" s="16" t="s">
        <v>3139</v>
      </c>
      <c r="C1329" s="16" t="s">
        <v>27</v>
      </c>
      <c r="D1329" s="16" t="s">
        <v>349</v>
      </c>
      <c r="E1329" s="16" t="s">
        <v>3291</v>
      </c>
      <c r="F1329" s="16" t="s">
        <v>155</v>
      </c>
      <c r="G1329" s="16" t="s">
        <v>545</v>
      </c>
      <c r="H1329" s="16" t="s">
        <v>47</v>
      </c>
      <c r="I1329" s="16" t="s">
        <v>94</v>
      </c>
      <c r="J1329" s="16" t="s">
        <v>109</v>
      </c>
      <c r="M1329" s="16" t="s">
        <v>54</v>
      </c>
      <c r="N1329" s="7">
        <v>45455</v>
      </c>
      <c r="O1329" s="9">
        <v>45455</v>
      </c>
      <c r="P1329" t="s">
        <v>5030</v>
      </c>
      <c r="Q1329">
        <v>1</v>
      </c>
      <c r="R1329">
        <v>48</v>
      </c>
      <c r="S1329">
        <v>5</v>
      </c>
      <c r="T1329" t="s">
        <v>4951</v>
      </c>
      <c r="U1329">
        <v>152</v>
      </c>
      <c r="V1329">
        <v>14</v>
      </c>
      <c r="W1329">
        <v>52</v>
      </c>
      <c r="X1329">
        <v>110</v>
      </c>
      <c r="Y1329">
        <v>601</v>
      </c>
      <c r="Z1329">
        <v>33</v>
      </c>
      <c r="AA1329">
        <v>3</v>
      </c>
      <c r="AD1329">
        <v>50</v>
      </c>
      <c r="AE1329">
        <v>1328</v>
      </c>
      <c r="AF1329" s="16" t="s">
        <v>3143</v>
      </c>
      <c r="AG1329" s="16"/>
      <c r="AH1329" s="16"/>
      <c r="AI1329" s="16" t="str">
        <f t="shared" si="80"/>
        <v>(152,5,14,52,110,601,3, null, 50, 'L500 2025 Asia-Pacific',2025, '2024-06-12','2024-06-12','".Carbon::now()."','".Carbon::now()."'),</v>
      </c>
      <c r="AJ1329" s="16" t="str">
        <f t="shared" si="81"/>
        <v>('".DB::select("SELECT id_status FROM `status` WHERE `element_type` = 'task' AND status_type = 'client' AND name ='PRE-FORECAST'")[0]-&gt;id_status."',1328,1),</v>
      </c>
      <c r="AK1329" s="16" t="str">
        <f t="shared" si="82"/>
        <v/>
      </c>
      <c r="AL1329" s="16" t="str">
        <f t="shared" si="83"/>
        <v/>
      </c>
    </row>
    <row r="1330" spans="1:38" x14ac:dyDescent="0.25">
      <c r="A1330" s="16" t="s">
        <v>543</v>
      </c>
      <c r="B1330" s="16" t="s">
        <v>3139</v>
      </c>
      <c r="C1330" s="16" t="s">
        <v>27</v>
      </c>
      <c r="D1330" s="16" t="s">
        <v>349</v>
      </c>
      <c r="E1330" s="16" t="s">
        <v>3291</v>
      </c>
      <c r="F1330" s="16" t="s">
        <v>155</v>
      </c>
      <c r="G1330" s="16" t="s">
        <v>545</v>
      </c>
      <c r="H1330" s="16" t="s">
        <v>208</v>
      </c>
      <c r="I1330" s="16" t="s">
        <v>94</v>
      </c>
      <c r="J1330" s="16" t="s">
        <v>109</v>
      </c>
      <c r="M1330" s="16" t="s">
        <v>54</v>
      </c>
      <c r="N1330" s="7">
        <v>45455</v>
      </c>
      <c r="O1330" s="9">
        <v>45455</v>
      </c>
      <c r="P1330" t="s">
        <v>5030</v>
      </c>
      <c r="Q1330">
        <v>1</v>
      </c>
      <c r="R1330">
        <v>48</v>
      </c>
      <c r="S1330">
        <v>5</v>
      </c>
      <c r="T1330" t="s">
        <v>4951</v>
      </c>
      <c r="U1330">
        <v>152</v>
      </c>
      <c r="V1330">
        <v>14</v>
      </c>
      <c r="W1330">
        <v>52</v>
      </c>
      <c r="X1330">
        <v>110</v>
      </c>
      <c r="Y1330">
        <v>867</v>
      </c>
      <c r="Z1330">
        <v>33</v>
      </c>
      <c r="AA1330">
        <v>3</v>
      </c>
      <c r="AD1330">
        <v>50</v>
      </c>
      <c r="AE1330">
        <v>1329</v>
      </c>
      <c r="AF1330" s="16" t="s">
        <v>3143</v>
      </c>
      <c r="AG1330" s="16"/>
      <c r="AH1330" s="16"/>
      <c r="AI1330" s="16" t="str">
        <f t="shared" si="80"/>
        <v>(152,5,14,52,110,867,3, null, 50, 'L500 2025 Asia-Pacific',2025, '2024-06-12','2024-06-12','".Carbon::now()."','".Carbon::now()."'),</v>
      </c>
      <c r="AJ1330" s="16" t="str">
        <f t="shared" si="81"/>
        <v>('".DB::select("SELECT id_status FROM `status` WHERE `element_type` = 'task' AND status_type = 'client' AND name ='PRE-FORECAST'")[0]-&gt;id_status."',1329,1),</v>
      </c>
      <c r="AK1330" s="16" t="str">
        <f t="shared" si="82"/>
        <v/>
      </c>
      <c r="AL1330" s="16" t="str">
        <f t="shared" si="83"/>
        <v/>
      </c>
    </row>
    <row r="1331" spans="1:38" x14ac:dyDescent="0.25">
      <c r="A1331" s="16" t="s">
        <v>546</v>
      </c>
      <c r="B1331" s="16" t="s">
        <v>26</v>
      </c>
      <c r="C1331" s="16" t="s">
        <v>547</v>
      </c>
      <c r="D1331" s="16" t="s">
        <v>28</v>
      </c>
      <c r="E1331" s="16" t="s">
        <v>548</v>
      </c>
      <c r="F1331" s="16" t="s">
        <v>3734</v>
      </c>
      <c r="G1331" s="16" t="s">
        <v>113</v>
      </c>
      <c r="H1331" s="16" t="s">
        <v>386</v>
      </c>
      <c r="I1331" s="16" t="s">
        <v>94</v>
      </c>
      <c r="J1331" s="16" t="s">
        <v>94</v>
      </c>
      <c r="M1331" s="16" t="s">
        <v>96</v>
      </c>
      <c r="N1331" s="7">
        <v>45170</v>
      </c>
      <c r="O1331" s="9">
        <v>45023</v>
      </c>
      <c r="P1331" t="s">
        <v>1248</v>
      </c>
      <c r="Q1331">
        <v>1</v>
      </c>
      <c r="R1331">
        <v>49</v>
      </c>
      <c r="S1331">
        <v>5</v>
      </c>
      <c r="T1331" t="s">
        <v>2914</v>
      </c>
      <c r="U1331">
        <v>1</v>
      </c>
      <c r="V1331">
        <v>1</v>
      </c>
      <c r="W1331">
        <v>3</v>
      </c>
      <c r="X1331">
        <v>33</v>
      </c>
      <c r="Y1331">
        <v>1</v>
      </c>
      <c r="Z1331">
        <v>33</v>
      </c>
      <c r="AA1331">
        <v>33</v>
      </c>
      <c r="AD1331">
        <v>18</v>
      </c>
      <c r="AE1331">
        <v>1330</v>
      </c>
      <c r="AF1331" s="16" t="s">
        <v>39</v>
      </c>
      <c r="AG1331" s="16"/>
      <c r="AH1331" s="16"/>
      <c r="AI1331" s="16" t="str">
        <f t="shared" si="80"/>
        <v>(1,5,1,3,33,1,33, null, 18, 'Benchmark 2024 USA',2024, '2023-04-07','2023-04-07','".Carbon::now()."','".Carbon::now()."'),</v>
      </c>
      <c r="AJ1331" s="16" t="str">
        <f t="shared" si="81"/>
        <v>('".DB::select("SELECT id_status FROM `status` WHERE `element_type` = 'task' AND status_type = 'client' AND name ='CONFIRMED'")[0]-&gt;id_status."',1330,1),</v>
      </c>
      <c r="AK1331" s="16" t="str">
        <f t="shared" si="82"/>
        <v/>
      </c>
      <c r="AL1331" s="16" t="str">
        <f t="shared" si="83"/>
        <v/>
      </c>
    </row>
    <row r="1332" spans="1:38" x14ac:dyDescent="0.25">
      <c r="A1332" s="16" t="s">
        <v>546</v>
      </c>
      <c r="B1332" s="16" t="s">
        <v>26</v>
      </c>
      <c r="C1332" s="16" t="s">
        <v>41</v>
      </c>
      <c r="D1332" s="16" t="s">
        <v>28</v>
      </c>
      <c r="E1332" s="16" t="s">
        <v>105</v>
      </c>
      <c r="F1332" s="16" t="s">
        <v>106</v>
      </c>
      <c r="G1332" s="16" t="s">
        <v>113</v>
      </c>
      <c r="H1332" s="16" t="s">
        <v>132</v>
      </c>
      <c r="I1332" s="16" t="s">
        <v>94</v>
      </c>
      <c r="J1332" s="16" t="s">
        <v>94</v>
      </c>
      <c r="M1332" s="16"/>
      <c r="N1332" s="7">
        <v>45205</v>
      </c>
      <c r="O1332" s="9">
        <v>45204</v>
      </c>
      <c r="P1332" t="s">
        <v>1229</v>
      </c>
      <c r="Q1332">
        <v>1</v>
      </c>
      <c r="R1332">
        <v>49</v>
      </c>
      <c r="S1332">
        <v>5</v>
      </c>
      <c r="T1332" t="s">
        <v>2914</v>
      </c>
      <c r="U1332">
        <v>1</v>
      </c>
      <c r="V1332">
        <v>2</v>
      </c>
      <c r="W1332">
        <v>20</v>
      </c>
      <c r="X1332">
        <v>33</v>
      </c>
      <c r="Y1332">
        <v>9</v>
      </c>
      <c r="Z1332">
        <v>33</v>
      </c>
      <c r="AA1332">
        <v>33</v>
      </c>
      <c r="AE1332">
        <v>1331</v>
      </c>
      <c r="AF1332" s="16" t="s">
        <v>24</v>
      </c>
      <c r="AG1332" s="16"/>
      <c r="AH1332" s="16"/>
      <c r="AI1332" s="16" t="str">
        <f t="shared" si="80"/>
        <v>(1,5,2,20,33,9,33, null, null, 'Chambers 2024 USA',2024, '2023-10-05','2023-10-05','".Carbon::now()."','".Carbon::now()."'),</v>
      </c>
      <c r="AJ1332" s="16" t="str">
        <f t="shared" si="81"/>
        <v>('".DB::select("SELECT id_status FROM `status` WHERE `element_type` = 'task' AND status_type = 'client' AND name ='CANCELLED'")[0]-&gt;id_status."',1331,1),</v>
      </c>
      <c r="AK1332" s="16" t="str">
        <f t="shared" si="82"/>
        <v/>
      </c>
      <c r="AL1332" s="16" t="str">
        <f t="shared" si="83"/>
        <v/>
      </c>
    </row>
    <row r="1333" spans="1:38" x14ac:dyDescent="0.25">
      <c r="A1333" s="16" t="s">
        <v>546</v>
      </c>
      <c r="B1333" s="16" t="s">
        <v>26</v>
      </c>
      <c r="C1333" s="16" t="s">
        <v>41</v>
      </c>
      <c r="D1333" s="16" t="s">
        <v>28</v>
      </c>
      <c r="E1333" s="16" t="s">
        <v>105</v>
      </c>
      <c r="F1333" s="16" t="s">
        <v>106</v>
      </c>
      <c r="G1333" s="16" t="s">
        <v>113</v>
      </c>
      <c r="H1333" s="16" t="s">
        <v>116</v>
      </c>
      <c r="I1333" s="16" t="s">
        <v>94</v>
      </c>
      <c r="J1333" s="16" t="s">
        <v>94</v>
      </c>
      <c r="M1333" s="16" t="s">
        <v>96</v>
      </c>
      <c r="N1333" s="7">
        <v>45121</v>
      </c>
      <c r="O1333" s="9">
        <v>45120</v>
      </c>
      <c r="P1333" t="s">
        <v>1221</v>
      </c>
      <c r="Q1333">
        <v>1</v>
      </c>
      <c r="R1333">
        <v>49</v>
      </c>
      <c r="S1333">
        <v>5</v>
      </c>
      <c r="T1333" t="s">
        <v>2914</v>
      </c>
      <c r="U1333">
        <v>1</v>
      </c>
      <c r="V1333">
        <v>2</v>
      </c>
      <c r="W1333">
        <v>20</v>
      </c>
      <c r="X1333">
        <v>33</v>
      </c>
      <c r="Y1333">
        <v>231</v>
      </c>
      <c r="Z1333">
        <v>33</v>
      </c>
      <c r="AA1333">
        <v>33</v>
      </c>
      <c r="AD1333">
        <v>18</v>
      </c>
      <c r="AE1333">
        <v>1332</v>
      </c>
      <c r="AF1333" s="16" t="s">
        <v>39</v>
      </c>
      <c r="AG1333" s="16"/>
      <c r="AH1333" s="16"/>
      <c r="AI1333" s="16" t="str">
        <f t="shared" si="80"/>
        <v>(1,5,2,20,33,231,33, null, 18, 'Chambers 2024 USA',2024, '2023-07-13','2023-07-13','".Carbon::now()."','".Carbon::now()."'),</v>
      </c>
      <c r="AJ1333" s="16" t="str">
        <f t="shared" si="81"/>
        <v>('".DB::select("SELECT id_status FROM `status` WHERE `element_type` = 'task' AND status_type = 'client' AND name ='CONFIRMED'")[0]-&gt;id_status."',1332,1),</v>
      </c>
      <c r="AK1333" s="16" t="str">
        <f t="shared" si="82"/>
        <v/>
      </c>
      <c r="AL1333" s="16" t="str">
        <f t="shared" si="83"/>
        <v/>
      </c>
    </row>
    <row r="1334" spans="1:38" x14ac:dyDescent="0.25">
      <c r="A1334" s="16" t="s">
        <v>546</v>
      </c>
      <c r="B1334" s="16" t="s">
        <v>26</v>
      </c>
      <c r="C1334" s="16" t="s">
        <v>41</v>
      </c>
      <c r="D1334" s="16" t="s">
        <v>28</v>
      </c>
      <c r="E1334" s="16" t="s">
        <v>105</v>
      </c>
      <c r="F1334" s="16" t="s">
        <v>106</v>
      </c>
      <c r="G1334" s="16" t="s">
        <v>113</v>
      </c>
      <c r="H1334" s="16" t="s">
        <v>124</v>
      </c>
      <c r="I1334" s="16" t="s">
        <v>94</v>
      </c>
      <c r="J1334" s="16" t="s">
        <v>94</v>
      </c>
      <c r="M1334" s="16"/>
      <c r="N1334" s="7">
        <v>45205</v>
      </c>
      <c r="O1334" s="9">
        <v>45204</v>
      </c>
      <c r="P1334" t="s">
        <v>1229</v>
      </c>
      <c r="Q1334">
        <v>1</v>
      </c>
      <c r="R1334">
        <v>49</v>
      </c>
      <c r="S1334">
        <v>5</v>
      </c>
      <c r="T1334" t="s">
        <v>2914</v>
      </c>
      <c r="U1334">
        <v>1</v>
      </c>
      <c r="V1334">
        <v>2</v>
      </c>
      <c r="W1334">
        <v>20</v>
      </c>
      <c r="X1334">
        <v>33</v>
      </c>
      <c r="Y1334">
        <v>269</v>
      </c>
      <c r="Z1334">
        <v>33</v>
      </c>
      <c r="AA1334">
        <v>33</v>
      </c>
      <c r="AE1334">
        <v>1333</v>
      </c>
      <c r="AF1334" s="16" t="s">
        <v>24</v>
      </c>
      <c r="AG1334" s="16"/>
      <c r="AH1334" s="16"/>
      <c r="AI1334" s="16" t="str">
        <f t="shared" si="80"/>
        <v>(1,5,2,20,33,269,33, null, null, 'Chambers 2024 USA',2024, '2023-10-05','2023-10-05','".Carbon::now()."','".Carbon::now()."'),</v>
      </c>
      <c r="AJ1334" s="16" t="str">
        <f t="shared" si="81"/>
        <v>('".DB::select("SELECT id_status FROM `status` WHERE `element_type` = 'task' AND status_type = 'client' AND name ='CANCELLED'")[0]-&gt;id_status."',1333,1),</v>
      </c>
      <c r="AK1334" s="16" t="str">
        <f t="shared" si="82"/>
        <v/>
      </c>
      <c r="AL1334" s="16" t="str">
        <f t="shared" si="83"/>
        <v/>
      </c>
    </row>
    <row r="1335" spans="1:38" x14ac:dyDescent="0.25">
      <c r="A1335" s="16" t="s">
        <v>546</v>
      </c>
      <c r="B1335" s="16" t="s">
        <v>26</v>
      </c>
      <c r="C1335" s="16" t="s">
        <v>41</v>
      </c>
      <c r="D1335" s="16" t="s">
        <v>28</v>
      </c>
      <c r="E1335" s="16" t="s">
        <v>105</v>
      </c>
      <c r="F1335" s="16" t="s">
        <v>106</v>
      </c>
      <c r="G1335" s="16" t="s">
        <v>113</v>
      </c>
      <c r="H1335" s="16" t="s">
        <v>117</v>
      </c>
      <c r="I1335" s="16" t="s">
        <v>94</v>
      </c>
      <c r="J1335" s="16" t="s">
        <v>94</v>
      </c>
      <c r="M1335" s="16" t="s">
        <v>96</v>
      </c>
      <c r="N1335" s="7">
        <v>45170</v>
      </c>
      <c r="O1335" s="9">
        <v>45176</v>
      </c>
      <c r="P1335" t="s">
        <v>1178</v>
      </c>
      <c r="Q1335">
        <v>1</v>
      </c>
      <c r="R1335">
        <v>49</v>
      </c>
      <c r="S1335">
        <v>5</v>
      </c>
      <c r="T1335" t="s">
        <v>2914</v>
      </c>
      <c r="U1335">
        <v>1</v>
      </c>
      <c r="V1335">
        <v>2</v>
      </c>
      <c r="W1335">
        <v>20</v>
      </c>
      <c r="X1335">
        <v>33</v>
      </c>
      <c r="Y1335">
        <v>273</v>
      </c>
      <c r="Z1335">
        <v>33</v>
      </c>
      <c r="AA1335">
        <v>33</v>
      </c>
      <c r="AD1335">
        <v>18</v>
      </c>
      <c r="AE1335">
        <v>1334</v>
      </c>
      <c r="AF1335" s="16" t="s">
        <v>39</v>
      </c>
      <c r="AG1335" s="16"/>
      <c r="AH1335" s="16"/>
      <c r="AI1335" s="16" t="str">
        <f t="shared" si="80"/>
        <v>(1,5,2,20,33,273,33, null, 18, 'Chambers 2024 USA',2024, '2023-09-07','2023-09-07','".Carbon::now()."','".Carbon::now()."'),</v>
      </c>
      <c r="AJ1335" s="16" t="str">
        <f t="shared" si="81"/>
        <v>('".DB::select("SELECT id_status FROM `status` WHERE `element_type` = 'task' AND status_type = 'client' AND name ='CONFIRMED'")[0]-&gt;id_status."',1334,1),</v>
      </c>
      <c r="AK1335" s="16" t="str">
        <f t="shared" si="82"/>
        <v/>
      </c>
      <c r="AL1335" s="16" t="str">
        <f t="shared" si="83"/>
        <v/>
      </c>
    </row>
    <row r="1336" spans="1:38" x14ac:dyDescent="0.25">
      <c r="A1336" s="16" t="s">
        <v>546</v>
      </c>
      <c r="B1336" s="16" t="s">
        <v>26</v>
      </c>
      <c r="C1336" s="16" t="s">
        <v>41</v>
      </c>
      <c r="D1336" s="16" t="s">
        <v>28</v>
      </c>
      <c r="E1336" s="16" t="s">
        <v>105</v>
      </c>
      <c r="F1336" s="16" t="s">
        <v>106</v>
      </c>
      <c r="G1336" s="16" t="s">
        <v>113</v>
      </c>
      <c r="H1336" s="16" t="s">
        <v>57</v>
      </c>
      <c r="I1336" s="16" t="s">
        <v>94</v>
      </c>
      <c r="J1336" s="16" t="s">
        <v>94</v>
      </c>
      <c r="M1336" s="16" t="s">
        <v>96</v>
      </c>
      <c r="N1336" s="7">
        <v>45121</v>
      </c>
      <c r="O1336" s="9">
        <v>45120</v>
      </c>
      <c r="P1336" t="s">
        <v>1221</v>
      </c>
      <c r="Q1336">
        <v>1</v>
      </c>
      <c r="R1336">
        <v>49</v>
      </c>
      <c r="S1336">
        <v>5</v>
      </c>
      <c r="T1336" t="s">
        <v>2914</v>
      </c>
      <c r="U1336">
        <v>1</v>
      </c>
      <c r="V1336">
        <v>2</v>
      </c>
      <c r="W1336">
        <v>20</v>
      </c>
      <c r="X1336">
        <v>33</v>
      </c>
      <c r="Y1336">
        <v>343</v>
      </c>
      <c r="Z1336">
        <v>33</v>
      </c>
      <c r="AA1336">
        <v>33</v>
      </c>
      <c r="AD1336">
        <v>18</v>
      </c>
      <c r="AE1336">
        <v>1335</v>
      </c>
      <c r="AF1336" s="16" t="s">
        <v>39</v>
      </c>
      <c r="AG1336" s="16"/>
      <c r="AH1336" s="16"/>
      <c r="AI1336" s="16" t="str">
        <f t="shared" si="80"/>
        <v>(1,5,2,20,33,343,33, null, 18, 'Chambers 2024 USA',2024, '2023-07-13','2023-07-13','".Carbon::now()."','".Carbon::now()."'),</v>
      </c>
      <c r="AJ1336" s="16" t="str">
        <f t="shared" si="81"/>
        <v>('".DB::select("SELECT id_status FROM `status` WHERE `element_type` = 'task' AND status_type = 'client' AND name ='CONFIRMED'")[0]-&gt;id_status."',1335,1),</v>
      </c>
      <c r="AK1336" s="16" t="str">
        <f t="shared" si="82"/>
        <v/>
      </c>
      <c r="AL1336" s="16" t="str">
        <f t="shared" si="83"/>
        <v/>
      </c>
    </row>
    <row r="1337" spans="1:38" x14ac:dyDescent="0.25">
      <c r="A1337" s="16" t="s">
        <v>546</v>
      </c>
      <c r="B1337" s="16" t="s">
        <v>26</v>
      </c>
      <c r="C1337" s="16" t="s">
        <v>41</v>
      </c>
      <c r="D1337" s="16" t="s">
        <v>28</v>
      </c>
      <c r="E1337" s="16" t="s">
        <v>105</v>
      </c>
      <c r="F1337" s="16" t="s">
        <v>106</v>
      </c>
      <c r="G1337" s="16" t="s">
        <v>113</v>
      </c>
      <c r="H1337" s="16" t="s">
        <v>97</v>
      </c>
      <c r="I1337" s="16" t="s">
        <v>94</v>
      </c>
      <c r="J1337" s="16" t="s">
        <v>94</v>
      </c>
      <c r="M1337" s="16" t="s">
        <v>96</v>
      </c>
      <c r="N1337" s="7">
        <v>45121</v>
      </c>
      <c r="O1337" s="9">
        <v>45120</v>
      </c>
      <c r="P1337" t="s">
        <v>1221</v>
      </c>
      <c r="Q1337">
        <v>1</v>
      </c>
      <c r="R1337">
        <v>49</v>
      </c>
      <c r="S1337">
        <v>5</v>
      </c>
      <c r="T1337" t="s">
        <v>2914</v>
      </c>
      <c r="U1337">
        <v>1</v>
      </c>
      <c r="V1337">
        <v>2</v>
      </c>
      <c r="W1337">
        <v>20</v>
      </c>
      <c r="X1337">
        <v>33</v>
      </c>
      <c r="Y1337">
        <v>373</v>
      </c>
      <c r="Z1337">
        <v>33</v>
      </c>
      <c r="AA1337">
        <v>33</v>
      </c>
      <c r="AD1337">
        <v>18</v>
      </c>
      <c r="AE1337">
        <v>1336</v>
      </c>
      <c r="AF1337" s="16" t="s">
        <v>39</v>
      </c>
      <c r="AG1337" s="16"/>
      <c r="AH1337" s="16"/>
      <c r="AI1337" s="16" t="str">
        <f t="shared" si="80"/>
        <v>(1,5,2,20,33,373,33, null, 18, 'Chambers 2024 USA',2024, '2023-07-13','2023-07-13','".Carbon::now()."','".Carbon::now()."'),</v>
      </c>
      <c r="AJ1337" s="16" t="str">
        <f t="shared" si="81"/>
        <v>('".DB::select("SELECT id_status FROM `status` WHERE `element_type` = 'task' AND status_type = 'client' AND name ='CONFIRMED'")[0]-&gt;id_status."',1336,1),</v>
      </c>
      <c r="AK1337" s="16" t="str">
        <f t="shared" si="82"/>
        <v/>
      </c>
      <c r="AL1337" s="16" t="str">
        <f t="shared" si="83"/>
        <v/>
      </c>
    </row>
    <row r="1338" spans="1:38" x14ac:dyDescent="0.25">
      <c r="A1338" s="16" t="s">
        <v>546</v>
      </c>
      <c r="B1338" s="16" t="s">
        <v>26</v>
      </c>
      <c r="C1338" s="16" t="s">
        <v>41</v>
      </c>
      <c r="D1338" s="16" t="s">
        <v>28</v>
      </c>
      <c r="E1338" s="16" t="s">
        <v>105</v>
      </c>
      <c r="F1338" s="16" t="s">
        <v>106</v>
      </c>
      <c r="G1338" s="16" t="s">
        <v>123</v>
      </c>
      <c r="H1338" s="16" t="s">
        <v>132</v>
      </c>
      <c r="I1338" s="16" t="s">
        <v>94</v>
      </c>
      <c r="J1338" s="16" t="s">
        <v>94</v>
      </c>
      <c r="M1338" s="16" t="s">
        <v>96</v>
      </c>
      <c r="N1338" s="7">
        <v>45170</v>
      </c>
      <c r="O1338" s="9">
        <v>45176</v>
      </c>
      <c r="P1338" t="s">
        <v>1178</v>
      </c>
      <c r="Q1338">
        <v>1</v>
      </c>
      <c r="R1338">
        <v>49</v>
      </c>
      <c r="S1338">
        <v>5</v>
      </c>
      <c r="T1338" t="s">
        <v>2914</v>
      </c>
      <c r="U1338">
        <v>1</v>
      </c>
      <c r="V1338">
        <v>2</v>
      </c>
      <c r="W1338">
        <v>20</v>
      </c>
      <c r="X1338">
        <v>75</v>
      </c>
      <c r="Y1338">
        <v>9</v>
      </c>
      <c r="Z1338">
        <v>33</v>
      </c>
      <c r="AA1338">
        <v>33</v>
      </c>
      <c r="AD1338">
        <v>18</v>
      </c>
      <c r="AE1338">
        <v>1337</v>
      </c>
      <c r="AF1338" s="16" t="s">
        <v>39</v>
      </c>
      <c r="AG1338" s="16"/>
      <c r="AH1338" s="16"/>
      <c r="AI1338" s="16" t="str">
        <f t="shared" si="80"/>
        <v>(1,5,2,20,75,9,33, null, 18, 'Chambers 2024 USA',2024, '2023-09-07','2023-09-07','".Carbon::now()."','".Carbon::now()."'),</v>
      </c>
      <c r="AJ1338" s="16" t="str">
        <f t="shared" si="81"/>
        <v>('".DB::select("SELECT id_status FROM `status` WHERE `element_type` = 'task' AND status_type = 'client' AND name ='CONFIRMED'")[0]-&gt;id_status."',1337,1),</v>
      </c>
      <c r="AK1338" s="16" t="str">
        <f t="shared" si="82"/>
        <v/>
      </c>
      <c r="AL1338" s="16" t="str">
        <f t="shared" si="83"/>
        <v/>
      </c>
    </row>
    <row r="1339" spans="1:38" x14ac:dyDescent="0.25">
      <c r="A1339" s="16" t="s">
        <v>546</v>
      </c>
      <c r="B1339" s="16" t="s">
        <v>26</v>
      </c>
      <c r="C1339" s="16" t="s">
        <v>41</v>
      </c>
      <c r="D1339" s="16" t="s">
        <v>28</v>
      </c>
      <c r="E1339" s="16" t="s">
        <v>105</v>
      </c>
      <c r="F1339" s="16" t="s">
        <v>106</v>
      </c>
      <c r="G1339" s="16" t="s">
        <v>123</v>
      </c>
      <c r="H1339" s="16" t="s">
        <v>53</v>
      </c>
      <c r="I1339" s="16" t="s">
        <v>94</v>
      </c>
      <c r="J1339" s="16" t="s">
        <v>94</v>
      </c>
      <c r="M1339" s="16" t="s">
        <v>96</v>
      </c>
      <c r="N1339" s="7">
        <v>45205</v>
      </c>
      <c r="O1339" s="9">
        <v>45204</v>
      </c>
      <c r="P1339" t="s">
        <v>1229</v>
      </c>
      <c r="Q1339">
        <v>1</v>
      </c>
      <c r="R1339">
        <v>49</v>
      </c>
      <c r="S1339">
        <v>5</v>
      </c>
      <c r="T1339" t="s">
        <v>2914</v>
      </c>
      <c r="U1339">
        <v>1</v>
      </c>
      <c r="V1339">
        <v>2</v>
      </c>
      <c r="W1339">
        <v>20</v>
      </c>
      <c r="X1339">
        <v>75</v>
      </c>
      <c r="Y1339">
        <v>20</v>
      </c>
      <c r="Z1339">
        <v>33</v>
      </c>
      <c r="AA1339">
        <v>33</v>
      </c>
      <c r="AD1339">
        <v>18</v>
      </c>
      <c r="AE1339">
        <v>1338</v>
      </c>
      <c r="AF1339" s="16" t="s">
        <v>39</v>
      </c>
      <c r="AG1339" s="16"/>
      <c r="AH1339" s="16"/>
      <c r="AI1339" s="16" t="str">
        <f t="shared" si="80"/>
        <v>(1,5,2,20,75,20,33, null, 18, 'Chambers 2024 USA',2024, '2023-10-05','2023-10-05','".Carbon::now()."','".Carbon::now()."'),</v>
      </c>
      <c r="AJ1339" s="16" t="str">
        <f t="shared" si="81"/>
        <v>('".DB::select("SELECT id_status FROM `status` WHERE `element_type` = 'task' AND status_type = 'client' AND name ='CONFIRMED'")[0]-&gt;id_status."',1338,1),</v>
      </c>
      <c r="AK1339" s="16" t="str">
        <f t="shared" si="82"/>
        <v/>
      </c>
      <c r="AL1339" s="16" t="str">
        <f t="shared" si="83"/>
        <v/>
      </c>
    </row>
    <row r="1340" spans="1:38" x14ac:dyDescent="0.25">
      <c r="A1340" s="16" t="s">
        <v>546</v>
      </c>
      <c r="B1340" s="16" t="s">
        <v>26</v>
      </c>
      <c r="C1340" s="16" t="s">
        <v>41</v>
      </c>
      <c r="D1340" s="16" t="s">
        <v>28</v>
      </c>
      <c r="E1340" s="16" t="s">
        <v>105</v>
      </c>
      <c r="F1340" s="16" t="s">
        <v>106</v>
      </c>
      <c r="G1340" s="16" t="s">
        <v>123</v>
      </c>
      <c r="H1340" s="16" t="s">
        <v>108</v>
      </c>
      <c r="I1340" s="16" t="s">
        <v>94</v>
      </c>
      <c r="J1340" s="16" t="s">
        <v>94</v>
      </c>
      <c r="M1340" s="16" t="s">
        <v>96</v>
      </c>
      <c r="N1340" s="7">
        <v>45170</v>
      </c>
      <c r="O1340" s="9">
        <v>45204</v>
      </c>
      <c r="P1340" t="s">
        <v>1229</v>
      </c>
      <c r="Q1340">
        <v>1</v>
      </c>
      <c r="R1340">
        <v>49</v>
      </c>
      <c r="S1340">
        <v>5</v>
      </c>
      <c r="T1340" t="s">
        <v>2914</v>
      </c>
      <c r="U1340">
        <v>1</v>
      </c>
      <c r="V1340">
        <v>2</v>
      </c>
      <c r="W1340">
        <v>20</v>
      </c>
      <c r="X1340">
        <v>75</v>
      </c>
      <c r="Y1340">
        <v>31</v>
      </c>
      <c r="Z1340">
        <v>33</v>
      </c>
      <c r="AA1340">
        <v>33</v>
      </c>
      <c r="AD1340">
        <v>18</v>
      </c>
      <c r="AE1340">
        <v>1339</v>
      </c>
      <c r="AF1340" s="16" t="s">
        <v>39</v>
      </c>
      <c r="AG1340" s="16"/>
      <c r="AH1340" s="16"/>
      <c r="AI1340" s="16" t="str">
        <f t="shared" si="80"/>
        <v>(1,5,2,20,75,31,33, null, 18, 'Chambers 2024 USA',2024, '2023-10-05','2023-10-05','".Carbon::now()."','".Carbon::now()."'),</v>
      </c>
      <c r="AJ1340" s="16" t="str">
        <f t="shared" si="81"/>
        <v>('".DB::select("SELECT id_status FROM `status` WHERE `element_type` = 'task' AND status_type = 'client' AND name ='CONFIRMED'")[0]-&gt;id_status."',1339,1),</v>
      </c>
      <c r="AK1340" s="16" t="str">
        <f t="shared" si="82"/>
        <v/>
      </c>
      <c r="AL1340" s="16" t="str">
        <f t="shared" si="83"/>
        <v/>
      </c>
    </row>
    <row r="1341" spans="1:38" x14ac:dyDescent="0.25">
      <c r="A1341" s="16" t="s">
        <v>546</v>
      </c>
      <c r="B1341" s="16" t="s">
        <v>62</v>
      </c>
      <c r="C1341" s="16" t="s">
        <v>41</v>
      </c>
      <c r="D1341" s="16" t="s">
        <v>28</v>
      </c>
      <c r="E1341" s="16" t="s">
        <v>105</v>
      </c>
      <c r="F1341" s="16" t="s">
        <v>106</v>
      </c>
      <c r="G1341" s="16" t="s">
        <v>123</v>
      </c>
      <c r="H1341" s="16" t="s">
        <v>64</v>
      </c>
      <c r="I1341" s="16" t="s">
        <v>94</v>
      </c>
      <c r="J1341" s="16" t="s">
        <v>94</v>
      </c>
      <c r="M1341" s="16" t="s">
        <v>96</v>
      </c>
      <c r="N1341" s="7">
        <v>45170</v>
      </c>
      <c r="O1341" s="9">
        <v>45176</v>
      </c>
      <c r="P1341" t="s">
        <v>1178</v>
      </c>
      <c r="Q1341">
        <v>1</v>
      </c>
      <c r="R1341">
        <v>49</v>
      </c>
      <c r="S1341">
        <v>5</v>
      </c>
      <c r="T1341" t="s">
        <v>2914</v>
      </c>
      <c r="U1341">
        <v>1</v>
      </c>
      <c r="V1341">
        <v>2</v>
      </c>
      <c r="W1341">
        <v>20</v>
      </c>
      <c r="X1341">
        <v>75</v>
      </c>
      <c r="Y1341">
        <v>93</v>
      </c>
      <c r="Z1341">
        <v>33</v>
      </c>
      <c r="AA1341">
        <v>33</v>
      </c>
      <c r="AD1341">
        <v>18</v>
      </c>
      <c r="AE1341">
        <v>1340</v>
      </c>
      <c r="AF1341" s="16" t="s">
        <v>39</v>
      </c>
      <c r="AG1341" s="16"/>
      <c r="AH1341" s="16"/>
      <c r="AI1341" s="16" t="str">
        <f t="shared" si="80"/>
        <v>(1,5,2,20,75,93,33, null, 18, 'Chambers 2024 USA',2024, '2023-09-07','2023-09-07','".Carbon::now()."','".Carbon::now()."'),</v>
      </c>
      <c r="AJ1341" s="16" t="str">
        <f t="shared" si="81"/>
        <v>('".DB::select("SELECT id_status FROM `status` WHERE `element_type` = 'task' AND status_type = 'client' AND name ='CONFIRMED'")[0]-&gt;id_status."',1340,1),</v>
      </c>
      <c r="AK1341" s="16" t="str">
        <f t="shared" si="82"/>
        <v/>
      </c>
      <c r="AL1341" s="16" t="str">
        <f t="shared" si="83"/>
        <v/>
      </c>
    </row>
    <row r="1342" spans="1:38" x14ac:dyDescent="0.25">
      <c r="A1342" s="16" t="s">
        <v>546</v>
      </c>
      <c r="B1342" s="16" t="s">
        <v>26</v>
      </c>
      <c r="C1342" s="16" t="s">
        <v>41</v>
      </c>
      <c r="D1342" s="16" t="s">
        <v>28</v>
      </c>
      <c r="E1342" s="16" t="s">
        <v>105</v>
      </c>
      <c r="F1342" s="16" t="s">
        <v>106</v>
      </c>
      <c r="G1342" s="16" t="s">
        <v>123</v>
      </c>
      <c r="H1342" s="16" t="s">
        <v>128</v>
      </c>
      <c r="I1342" s="16" t="s">
        <v>94</v>
      </c>
      <c r="J1342" s="16" t="s">
        <v>94</v>
      </c>
      <c r="M1342" s="16" t="s">
        <v>96</v>
      </c>
      <c r="N1342" s="7">
        <v>45205</v>
      </c>
      <c r="O1342" s="9">
        <v>45204</v>
      </c>
      <c r="P1342" t="s">
        <v>1229</v>
      </c>
      <c r="Q1342">
        <v>1</v>
      </c>
      <c r="R1342">
        <v>49</v>
      </c>
      <c r="S1342">
        <v>5</v>
      </c>
      <c r="T1342" t="s">
        <v>2914</v>
      </c>
      <c r="U1342">
        <v>1</v>
      </c>
      <c r="V1342">
        <v>2</v>
      </c>
      <c r="W1342">
        <v>20</v>
      </c>
      <c r="X1342">
        <v>75</v>
      </c>
      <c r="Y1342">
        <v>129</v>
      </c>
      <c r="Z1342">
        <v>33</v>
      </c>
      <c r="AA1342">
        <v>33</v>
      </c>
      <c r="AD1342">
        <v>18</v>
      </c>
      <c r="AE1342">
        <v>1341</v>
      </c>
      <c r="AF1342" s="16" t="s">
        <v>39</v>
      </c>
      <c r="AG1342" s="16"/>
      <c r="AH1342" s="16"/>
      <c r="AI1342" s="16" t="str">
        <f t="shared" si="80"/>
        <v>(1,5,2,20,75,129,33, null, 18, 'Chambers 2024 USA',2024, '2023-10-05','2023-10-05','".Carbon::now()."','".Carbon::now()."'),</v>
      </c>
      <c r="AJ1342" s="16" t="str">
        <f t="shared" si="81"/>
        <v>('".DB::select("SELECT id_status FROM `status` WHERE `element_type` = 'task' AND status_type = 'client' AND name ='CONFIRMED'")[0]-&gt;id_status."',1341,1),</v>
      </c>
      <c r="AK1342" s="16" t="str">
        <f t="shared" si="82"/>
        <v/>
      </c>
      <c r="AL1342" s="16" t="str">
        <f t="shared" si="83"/>
        <v/>
      </c>
    </row>
    <row r="1343" spans="1:38" x14ac:dyDescent="0.25">
      <c r="A1343" s="16" t="s">
        <v>546</v>
      </c>
      <c r="B1343" s="16" t="s">
        <v>26</v>
      </c>
      <c r="C1343" s="16" t="s">
        <v>41</v>
      </c>
      <c r="D1343" s="16" t="s">
        <v>28</v>
      </c>
      <c r="E1343" s="16" t="s">
        <v>105</v>
      </c>
      <c r="F1343" s="16" t="s">
        <v>106</v>
      </c>
      <c r="G1343" s="16" t="s">
        <v>123</v>
      </c>
      <c r="H1343" s="16" t="s">
        <v>124</v>
      </c>
      <c r="I1343" s="16" t="s">
        <v>94</v>
      </c>
      <c r="J1343" s="16" t="s">
        <v>94</v>
      </c>
      <c r="M1343" s="16" t="s">
        <v>96</v>
      </c>
      <c r="N1343" s="7">
        <v>45121</v>
      </c>
      <c r="O1343" s="9">
        <v>45120</v>
      </c>
      <c r="P1343" t="s">
        <v>1221</v>
      </c>
      <c r="Q1343">
        <v>1</v>
      </c>
      <c r="R1343">
        <v>49</v>
      </c>
      <c r="S1343">
        <v>5</v>
      </c>
      <c r="T1343" t="s">
        <v>2914</v>
      </c>
      <c r="U1343">
        <v>1</v>
      </c>
      <c r="V1343">
        <v>2</v>
      </c>
      <c r="W1343">
        <v>20</v>
      </c>
      <c r="X1343">
        <v>75</v>
      </c>
      <c r="Y1343">
        <v>269</v>
      </c>
      <c r="Z1343">
        <v>33</v>
      </c>
      <c r="AA1343">
        <v>33</v>
      </c>
      <c r="AD1343">
        <v>18</v>
      </c>
      <c r="AE1343">
        <v>1342</v>
      </c>
      <c r="AF1343" s="16" t="s">
        <v>39</v>
      </c>
      <c r="AG1343" s="16"/>
      <c r="AH1343" s="16"/>
      <c r="AI1343" s="16" t="str">
        <f t="shared" si="80"/>
        <v>(1,5,2,20,75,269,33, null, 18, 'Chambers 2024 USA',2024, '2023-07-13','2023-07-13','".Carbon::now()."','".Carbon::now()."'),</v>
      </c>
      <c r="AJ1343" s="16" t="str">
        <f t="shared" si="81"/>
        <v>('".DB::select("SELECT id_status FROM `status` WHERE `element_type` = 'task' AND status_type = 'client' AND name ='CONFIRMED'")[0]-&gt;id_status."',1342,1),</v>
      </c>
      <c r="AK1343" s="16" t="str">
        <f t="shared" si="82"/>
        <v/>
      </c>
      <c r="AL1343" s="16" t="str">
        <f t="shared" si="83"/>
        <v/>
      </c>
    </row>
    <row r="1344" spans="1:38" x14ac:dyDescent="0.25">
      <c r="A1344" s="16" t="s">
        <v>546</v>
      </c>
      <c r="B1344" s="16" t="s">
        <v>26</v>
      </c>
      <c r="C1344" s="16" t="s">
        <v>41</v>
      </c>
      <c r="D1344" s="16" t="s">
        <v>28</v>
      </c>
      <c r="E1344" s="16" t="s">
        <v>105</v>
      </c>
      <c r="F1344" s="16" t="s">
        <v>106</v>
      </c>
      <c r="G1344" s="16" t="s">
        <v>123</v>
      </c>
      <c r="H1344" s="16" t="s">
        <v>125</v>
      </c>
      <c r="I1344" s="16" t="s">
        <v>94</v>
      </c>
      <c r="J1344" s="16" t="s">
        <v>94</v>
      </c>
      <c r="M1344" s="16" t="s">
        <v>96</v>
      </c>
      <c r="N1344" s="7">
        <v>45121</v>
      </c>
      <c r="O1344" s="9">
        <v>45120</v>
      </c>
      <c r="P1344" t="s">
        <v>1221</v>
      </c>
      <c r="Q1344">
        <v>1</v>
      </c>
      <c r="R1344">
        <v>49</v>
      </c>
      <c r="S1344">
        <v>5</v>
      </c>
      <c r="T1344" t="s">
        <v>2914</v>
      </c>
      <c r="U1344">
        <v>1</v>
      </c>
      <c r="V1344">
        <v>2</v>
      </c>
      <c r="W1344">
        <v>20</v>
      </c>
      <c r="X1344">
        <v>75</v>
      </c>
      <c r="Y1344">
        <v>272</v>
      </c>
      <c r="Z1344">
        <v>33</v>
      </c>
      <c r="AA1344">
        <v>33</v>
      </c>
      <c r="AD1344">
        <v>18</v>
      </c>
      <c r="AE1344">
        <v>1343</v>
      </c>
      <c r="AF1344" s="16" t="s">
        <v>39</v>
      </c>
      <c r="AG1344" s="16"/>
      <c r="AH1344" s="16"/>
      <c r="AI1344" s="16" t="str">
        <f t="shared" si="80"/>
        <v>(1,5,2,20,75,272,33, null, 18, 'Chambers 2024 USA',2024, '2023-07-13','2023-07-13','".Carbon::now()."','".Carbon::now()."'),</v>
      </c>
      <c r="AJ1344" s="16" t="str">
        <f t="shared" si="81"/>
        <v>('".DB::select("SELECT id_status FROM `status` WHERE `element_type` = 'task' AND status_type = 'client' AND name ='CONFIRMED'")[0]-&gt;id_status."',1343,1),</v>
      </c>
      <c r="AK1344" s="16" t="str">
        <f t="shared" si="82"/>
        <v/>
      </c>
      <c r="AL1344" s="16" t="str">
        <f t="shared" si="83"/>
        <v/>
      </c>
    </row>
    <row r="1345" spans="1:38" x14ac:dyDescent="0.25">
      <c r="A1345" s="16" t="s">
        <v>546</v>
      </c>
      <c r="B1345" s="16" t="s">
        <v>26</v>
      </c>
      <c r="C1345" s="16" t="s">
        <v>41</v>
      </c>
      <c r="D1345" s="16" t="s">
        <v>28</v>
      </c>
      <c r="E1345" s="16" t="s">
        <v>105</v>
      </c>
      <c r="F1345" s="16" t="s">
        <v>106</v>
      </c>
      <c r="G1345" s="16" t="s">
        <v>123</v>
      </c>
      <c r="H1345" s="16" t="s">
        <v>117</v>
      </c>
      <c r="I1345" s="16" t="s">
        <v>94</v>
      </c>
      <c r="J1345" s="16" t="s">
        <v>94</v>
      </c>
      <c r="M1345" s="16" t="s">
        <v>96</v>
      </c>
      <c r="N1345" s="7">
        <v>45121</v>
      </c>
      <c r="O1345" s="9">
        <v>45120</v>
      </c>
      <c r="P1345" t="s">
        <v>1221</v>
      </c>
      <c r="Q1345">
        <v>1</v>
      </c>
      <c r="R1345">
        <v>49</v>
      </c>
      <c r="S1345">
        <v>5</v>
      </c>
      <c r="T1345" t="s">
        <v>2914</v>
      </c>
      <c r="U1345">
        <v>1</v>
      </c>
      <c r="V1345">
        <v>2</v>
      </c>
      <c r="W1345">
        <v>20</v>
      </c>
      <c r="X1345">
        <v>75</v>
      </c>
      <c r="Y1345">
        <v>273</v>
      </c>
      <c r="Z1345">
        <v>33</v>
      </c>
      <c r="AA1345">
        <v>33</v>
      </c>
      <c r="AD1345">
        <v>18</v>
      </c>
      <c r="AE1345">
        <v>1344</v>
      </c>
      <c r="AF1345" s="16" t="s">
        <v>39</v>
      </c>
      <c r="AG1345" s="16"/>
      <c r="AH1345" s="16"/>
      <c r="AI1345" s="16" t="str">
        <f t="shared" si="80"/>
        <v>(1,5,2,20,75,273,33, null, 18, 'Chambers 2024 USA',2024, '2023-07-13','2023-07-13','".Carbon::now()."','".Carbon::now()."'),</v>
      </c>
      <c r="AJ1345" s="16" t="str">
        <f t="shared" si="81"/>
        <v>('".DB::select("SELECT id_status FROM `status` WHERE `element_type` = 'task' AND status_type = 'client' AND name ='CONFIRMED'")[0]-&gt;id_status."',1344,1),</v>
      </c>
      <c r="AK1345" s="16" t="str">
        <f t="shared" si="82"/>
        <v/>
      </c>
      <c r="AL1345" s="16" t="str">
        <f t="shared" si="83"/>
        <v/>
      </c>
    </row>
    <row r="1346" spans="1:38" x14ac:dyDescent="0.25">
      <c r="A1346" s="16" t="s">
        <v>546</v>
      </c>
      <c r="B1346" s="16" t="s">
        <v>26</v>
      </c>
      <c r="C1346" s="16" t="s">
        <v>41</v>
      </c>
      <c r="D1346" s="16" t="s">
        <v>28</v>
      </c>
      <c r="E1346" s="16" t="s">
        <v>105</v>
      </c>
      <c r="F1346" s="16" t="s">
        <v>106</v>
      </c>
      <c r="G1346" s="16" t="s">
        <v>123</v>
      </c>
      <c r="H1346" s="16" t="s">
        <v>317</v>
      </c>
      <c r="I1346" s="16" t="s">
        <v>94</v>
      </c>
      <c r="J1346" s="16" t="s">
        <v>94</v>
      </c>
      <c r="M1346" s="16" t="s">
        <v>96</v>
      </c>
      <c r="N1346" s="7">
        <v>45205</v>
      </c>
      <c r="O1346" s="9">
        <v>45204</v>
      </c>
      <c r="P1346" t="s">
        <v>1229</v>
      </c>
      <c r="Q1346">
        <v>1</v>
      </c>
      <c r="R1346">
        <v>49</v>
      </c>
      <c r="S1346">
        <v>5</v>
      </c>
      <c r="T1346" t="s">
        <v>2914</v>
      </c>
      <c r="U1346">
        <v>1</v>
      </c>
      <c r="V1346">
        <v>2</v>
      </c>
      <c r="W1346">
        <v>20</v>
      </c>
      <c r="X1346">
        <v>75</v>
      </c>
      <c r="Y1346">
        <v>298</v>
      </c>
      <c r="Z1346">
        <v>33</v>
      </c>
      <c r="AA1346">
        <v>33</v>
      </c>
      <c r="AD1346">
        <v>18</v>
      </c>
      <c r="AE1346">
        <v>1345</v>
      </c>
      <c r="AF1346" s="16" t="s">
        <v>39</v>
      </c>
      <c r="AG1346" s="16"/>
      <c r="AH1346" s="16"/>
      <c r="AI1346" s="16" t="str">
        <f t="shared" ref="AI1346:AI1409" si="84">CONCATENATE("(",U1346,",",S1346,",",V1346,",",W1346,",",X1346,",",Y1346,",",IF(AA1346&lt;&gt;"", AA1346, "null"),", ",IF(AC1346&lt;&gt;"", AC1346, "null"),", ",IF(AD1346&lt;&gt;"", AD1346, "null"),", '",SUBSTITUTE(E1346, "'", "´"),"',",D1346,", '",P1346,"','",P1346,"','"".Carbon::now().""','"".Carbon::now().""'),")</f>
        <v>(1,5,2,20,75,298,33, null, 18, 'Chambers 2024 USA',2024, '2023-10-05','2023-10-05','".Carbon::now()."','".Carbon::now()."'),</v>
      </c>
      <c r="AJ1346" s="16" t="str">
        <f t="shared" ref="AJ1346:AJ1409" si="85">CONCATENATE("('"".DB::select(""SELECT id_status FROM `status` WHERE `element_type` = 'task' AND status_type = 'client' AND name ='", AF1346, "'"")[0]-&gt;id_status.""',", AE1346, ",1),")</f>
        <v>('".DB::select("SELECT id_status FROM `status` WHERE `element_type` = 'task' AND status_type = 'client' AND name ='CONFIRMED'")[0]-&gt;id_status."',1345,1),</v>
      </c>
      <c r="AK1346" s="16" t="str">
        <f t="shared" ref="AK1346:AK1409" si="86">IF(AND(AF1346&lt;&gt;AG1346, AG1346&lt;&gt;""),CONCATENATE("('"".DB::select(""SELECT id_status FROM `status` WHERE `element_type` = 'task' AND status_type = 'client' AND name ='", AG1346, "'"")[0]-&gt;id_status.""',", AE1346, ",1),"),"")</f>
        <v/>
      </c>
      <c r="AL1346" s="16" t="str">
        <f t="shared" ref="AL1346:AL1409" si="87">IF(AND(AF1346&lt;&gt;AG1346,AF1346&lt;&gt;AH1346,AG1346&lt;&gt;AH1346,AH1346&lt;&gt;""), CONCATENATE("('"".DB::select(""SELECT id_status FROM `status` WHERE `element_type` = 'task' AND status_type = 'client' AND name ='", AF1346, "'"")[0]-&gt;id_status.""',", AE1346, ",1),"), "")</f>
        <v/>
      </c>
    </row>
    <row r="1347" spans="1:38" x14ac:dyDescent="0.25">
      <c r="A1347" s="16" t="s">
        <v>546</v>
      </c>
      <c r="B1347" s="16" t="s">
        <v>26</v>
      </c>
      <c r="C1347" s="16" t="s">
        <v>41</v>
      </c>
      <c r="D1347" s="16" t="s">
        <v>28</v>
      </c>
      <c r="E1347" s="16" t="s">
        <v>105</v>
      </c>
      <c r="F1347" s="16" t="s">
        <v>106</v>
      </c>
      <c r="G1347" s="16" t="s">
        <v>123</v>
      </c>
      <c r="H1347" s="16" t="s">
        <v>549</v>
      </c>
      <c r="I1347" s="16" t="s">
        <v>94</v>
      </c>
      <c r="J1347" s="16" t="s">
        <v>94</v>
      </c>
      <c r="M1347" s="16" t="s">
        <v>96</v>
      </c>
      <c r="N1347" s="7"/>
      <c r="O1347" s="9">
        <v>45120</v>
      </c>
      <c r="P1347" t="s">
        <v>1221</v>
      </c>
      <c r="Q1347">
        <v>1</v>
      </c>
      <c r="R1347">
        <v>49</v>
      </c>
      <c r="S1347">
        <v>5</v>
      </c>
      <c r="T1347" t="s">
        <v>2914</v>
      </c>
      <c r="U1347">
        <v>1</v>
      </c>
      <c r="V1347">
        <v>2</v>
      </c>
      <c r="W1347">
        <v>20</v>
      </c>
      <c r="X1347">
        <v>75</v>
      </c>
      <c r="Y1347">
        <v>339</v>
      </c>
      <c r="Z1347">
        <v>33</v>
      </c>
      <c r="AA1347">
        <v>33</v>
      </c>
      <c r="AD1347">
        <v>18</v>
      </c>
      <c r="AE1347">
        <v>1346</v>
      </c>
      <c r="AF1347" s="16" t="s">
        <v>39</v>
      </c>
      <c r="AG1347" s="16"/>
      <c r="AH1347" s="16"/>
      <c r="AI1347" s="16" t="str">
        <f t="shared" si="84"/>
        <v>(1,5,2,20,75,339,33, null, 18, 'Chambers 2024 USA',2024, '2023-07-13','2023-07-13','".Carbon::now()."','".Carbon::now()."'),</v>
      </c>
      <c r="AJ1347" s="16" t="str">
        <f t="shared" si="85"/>
        <v>('".DB::select("SELECT id_status FROM `status` WHERE `element_type` = 'task' AND status_type = 'client' AND name ='CONFIRMED'")[0]-&gt;id_status."',1346,1),</v>
      </c>
      <c r="AK1347" s="16" t="str">
        <f t="shared" si="86"/>
        <v/>
      </c>
      <c r="AL1347" s="16" t="str">
        <f t="shared" si="87"/>
        <v/>
      </c>
    </row>
    <row r="1348" spans="1:38" x14ac:dyDescent="0.25">
      <c r="A1348" s="16" t="s">
        <v>546</v>
      </c>
      <c r="B1348" s="16" t="s">
        <v>26</v>
      </c>
      <c r="C1348" s="16" t="s">
        <v>41</v>
      </c>
      <c r="D1348" s="16" t="s">
        <v>28</v>
      </c>
      <c r="E1348" s="16" t="s">
        <v>105</v>
      </c>
      <c r="F1348" s="16" t="s">
        <v>106</v>
      </c>
      <c r="G1348" s="16" t="s">
        <v>123</v>
      </c>
      <c r="H1348" s="16" t="s">
        <v>126</v>
      </c>
      <c r="I1348" s="16" t="s">
        <v>94</v>
      </c>
      <c r="J1348" s="16" t="s">
        <v>94</v>
      </c>
      <c r="M1348" s="16" t="s">
        <v>96</v>
      </c>
      <c r="N1348" s="7">
        <v>45121</v>
      </c>
      <c r="O1348" s="9">
        <v>45120</v>
      </c>
      <c r="P1348" t="s">
        <v>1221</v>
      </c>
      <c r="Q1348">
        <v>1</v>
      </c>
      <c r="R1348">
        <v>49</v>
      </c>
      <c r="S1348">
        <v>5</v>
      </c>
      <c r="T1348" t="s">
        <v>2914</v>
      </c>
      <c r="U1348">
        <v>1</v>
      </c>
      <c r="V1348">
        <v>2</v>
      </c>
      <c r="W1348">
        <v>20</v>
      </c>
      <c r="X1348">
        <v>75</v>
      </c>
      <c r="Y1348">
        <v>340</v>
      </c>
      <c r="Z1348">
        <v>33</v>
      </c>
      <c r="AA1348">
        <v>33</v>
      </c>
      <c r="AD1348">
        <v>18</v>
      </c>
      <c r="AE1348">
        <v>1347</v>
      </c>
      <c r="AF1348" s="16" t="s">
        <v>39</v>
      </c>
      <c r="AG1348" s="16"/>
      <c r="AH1348" s="16"/>
      <c r="AI1348" s="16" t="str">
        <f t="shared" si="84"/>
        <v>(1,5,2,20,75,340,33, null, 18, 'Chambers 2024 USA',2024, '2023-07-13','2023-07-13','".Carbon::now()."','".Carbon::now()."'),</v>
      </c>
      <c r="AJ1348" s="16" t="str">
        <f t="shared" si="85"/>
        <v>('".DB::select("SELECT id_status FROM `status` WHERE `element_type` = 'task' AND status_type = 'client' AND name ='CONFIRMED'")[0]-&gt;id_status."',1347,1),</v>
      </c>
      <c r="AK1348" s="16" t="str">
        <f t="shared" si="86"/>
        <v/>
      </c>
      <c r="AL1348" s="16" t="str">
        <f t="shared" si="87"/>
        <v/>
      </c>
    </row>
    <row r="1349" spans="1:38" x14ac:dyDescent="0.25">
      <c r="A1349" s="16" t="s">
        <v>546</v>
      </c>
      <c r="B1349" s="16" t="s">
        <v>26</v>
      </c>
      <c r="C1349" s="16" t="s">
        <v>41</v>
      </c>
      <c r="D1349" s="16" t="s">
        <v>28</v>
      </c>
      <c r="E1349" s="16" t="s">
        <v>105</v>
      </c>
      <c r="F1349" s="16" t="s">
        <v>106</v>
      </c>
      <c r="G1349" s="16" t="s">
        <v>123</v>
      </c>
      <c r="H1349" s="16" t="s">
        <v>550</v>
      </c>
      <c r="I1349" s="16" t="s">
        <v>94</v>
      </c>
      <c r="J1349" s="16" t="s">
        <v>94</v>
      </c>
      <c r="M1349" s="16" t="s">
        <v>96</v>
      </c>
      <c r="N1349" s="7">
        <v>45121</v>
      </c>
      <c r="O1349" s="9">
        <v>45120</v>
      </c>
      <c r="P1349" t="s">
        <v>1221</v>
      </c>
      <c r="Q1349">
        <v>1</v>
      </c>
      <c r="R1349">
        <v>49</v>
      </c>
      <c r="S1349">
        <v>5</v>
      </c>
      <c r="T1349" t="s">
        <v>2914</v>
      </c>
      <c r="U1349">
        <v>1</v>
      </c>
      <c r="V1349">
        <v>2</v>
      </c>
      <c r="W1349">
        <v>20</v>
      </c>
      <c r="X1349">
        <v>75</v>
      </c>
      <c r="Y1349">
        <v>341</v>
      </c>
      <c r="Z1349">
        <v>33</v>
      </c>
      <c r="AA1349">
        <v>33</v>
      </c>
      <c r="AD1349">
        <v>18</v>
      </c>
      <c r="AE1349">
        <v>1348</v>
      </c>
      <c r="AF1349" s="16" t="s">
        <v>39</v>
      </c>
      <c r="AG1349" s="16"/>
      <c r="AH1349" s="16"/>
      <c r="AI1349" s="16" t="str">
        <f t="shared" si="84"/>
        <v>(1,5,2,20,75,341,33, null, 18, 'Chambers 2024 USA',2024, '2023-07-13','2023-07-13','".Carbon::now()."','".Carbon::now()."'),</v>
      </c>
      <c r="AJ1349" s="16" t="str">
        <f t="shared" si="85"/>
        <v>('".DB::select("SELECT id_status FROM `status` WHERE `element_type` = 'task' AND status_type = 'client' AND name ='CONFIRMED'")[0]-&gt;id_status."',1348,1),</v>
      </c>
      <c r="AK1349" s="16" t="str">
        <f t="shared" si="86"/>
        <v/>
      </c>
      <c r="AL1349" s="16" t="str">
        <f t="shared" si="87"/>
        <v/>
      </c>
    </row>
    <row r="1350" spans="1:38" x14ac:dyDescent="0.25">
      <c r="A1350" s="16" t="s">
        <v>546</v>
      </c>
      <c r="B1350" s="16" t="s">
        <v>26</v>
      </c>
      <c r="C1350" s="16" t="s">
        <v>41</v>
      </c>
      <c r="D1350" s="16" t="s">
        <v>28</v>
      </c>
      <c r="E1350" s="16" t="s">
        <v>105</v>
      </c>
      <c r="F1350" s="16" t="s">
        <v>106</v>
      </c>
      <c r="G1350" s="16" t="s">
        <v>123</v>
      </c>
      <c r="H1350" s="16" t="s">
        <v>411</v>
      </c>
      <c r="I1350" s="16" t="s">
        <v>94</v>
      </c>
      <c r="J1350" s="16" t="s">
        <v>94</v>
      </c>
      <c r="M1350" s="16" t="s">
        <v>96</v>
      </c>
      <c r="N1350" s="7">
        <v>45121</v>
      </c>
      <c r="O1350" s="9">
        <v>45120</v>
      </c>
      <c r="P1350" t="s">
        <v>1221</v>
      </c>
      <c r="Q1350">
        <v>1</v>
      </c>
      <c r="R1350">
        <v>49</v>
      </c>
      <c r="S1350">
        <v>5</v>
      </c>
      <c r="T1350" t="s">
        <v>2914</v>
      </c>
      <c r="U1350">
        <v>1</v>
      </c>
      <c r="V1350">
        <v>2</v>
      </c>
      <c r="W1350">
        <v>20</v>
      </c>
      <c r="X1350">
        <v>75</v>
      </c>
      <c r="Y1350">
        <v>342</v>
      </c>
      <c r="Z1350">
        <v>33</v>
      </c>
      <c r="AA1350">
        <v>33</v>
      </c>
      <c r="AD1350">
        <v>18</v>
      </c>
      <c r="AE1350">
        <v>1349</v>
      </c>
      <c r="AF1350" s="16" t="s">
        <v>39</v>
      </c>
      <c r="AG1350" s="16"/>
      <c r="AH1350" s="16"/>
      <c r="AI1350" s="16" t="str">
        <f t="shared" si="84"/>
        <v>(1,5,2,20,75,342,33, null, 18, 'Chambers 2024 USA',2024, '2023-07-13','2023-07-13','".Carbon::now()."','".Carbon::now()."'),</v>
      </c>
      <c r="AJ1350" s="16" t="str">
        <f t="shared" si="85"/>
        <v>('".DB::select("SELECT id_status FROM `status` WHERE `element_type` = 'task' AND status_type = 'client' AND name ='CONFIRMED'")[0]-&gt;id_status."',1349,1),</v>
      </c>
      <c r="AK1350" s="16" t="str">
        <f t="shared" si="86"/>
        <v/>
      </c>
      <c r="AL1350" s="16" t="str">
        <f t="shared" si="87"/>
        <v/>
      </c>
    </row>
    <row r="1351" spans="1:38" x14ac:dyDescent="0.25">
      <c r="A1351" s="16" t="s">
        <v>546</v>
      </c>
      <c r="B1351" s="16" t="s">
        <v>26</v>
      </c>
      <c r="C1351" s="16" t="s">
        <v>41</v>
      </c>
      <c r="D1351" s="16" t="s">
        <v>28</v>
      </c>
      <c r="E1351" s="16" t="s">
        <v>105</v>
      </c>
      <c r="F1351" s="16" t="s">
        <v>106</v>
      </c>
      <c r="G1351" s="16" t="s">
        <v>123</v>
      </c>
      <c r="H1351" s="16" t="s">
        <v>97</v>
      </c>
      <c r="I1351" s="16" t="s">
        <v>94</v>
      </c>
      <c r="J1351" s="16" t="s">
        <v>94</v>
      </c>
      <c r="M1351" s="16" t="s">
        <v>96</v>
      </c>
      <c r="N1351" s="7">
        <v>45170</v>
      </c>
      <c r="O1351" s="9">
        <v>45176</v>
      </c>
      <c r="P1351" t="s">
        <v>1178</v>
      </c>
      <c r="Q1351">
        <v>1</v>
      </c>
      <c r="R1351">
        <v>49</v>
      </c>
      <c r="S1351">
        <v>5</v>
      </c>
      <c r="T1351" t="s">
        <v>2914</v>
      </c>
      <c r="U1351">
        <v>1</v>
      </c>
      <c r="V1351">
        <v>2</v>
      </c>
      <c r="W1351">
        <v>20</v>
      </c>
      <c r="X1351">
        <v>75</v>
      </c>
      <c r="Y1351">
        <v>373</v>
      </c>
      <c r="Z1351">
        <v>33</v>
      </c>
      <c r="AA1351">
        <v>33</v>
      </c>
      <c r="AD1351">
        <v>18</v>
      </c>
      <c r="AE1351">
        <v>1350</v>
      </c>
      <c r="AF1351" s="16" t="s">
        <v>39</v>
      </c>
      <c r="AG1351" s="16"/>
      <c r="AH1351" s="16"/>
      <c r="AI1351" s="16" t="str">
        <f t="shared" si="84"/>
        <v>(1,5,2,20,75,373,33, null, 18, 'Chambers 2024 USA',2024, '2023-09-07','2023-09-07','".Carbon::now()."','".Carbon::now()."'),</v>
      </c>
      <c r="AJ1351" s="16" t="str">
        <f t="shared" si="85"/>
        <v>('".DB::select("SELECT id_status FROM `status` WHERE `element_type` = 'task' AND status_type = 'client' AND name ='CONFIRMED'")[0]-&gt;id_status."',1350,1),</v>
      </c>
      <c r="AK1351" s="16" t="str">
        <f t="shared" si="86"/>
        <v/>
      </c>
      <c r="AL1351" s="16" t="str">
        <f t="shared" si="87"/>
        <v/>
      </c>
    </row>
    <row r="1352" spans="1:38" x14ac:dyDescent="0.25">
      <c r="A1352" s="16" t="s">
        <v>546</v>
      </c>
      <c r="B1352" s="16" t="s">
        <v>26</v>
      </c>
      <c r="C1352" s="16" t="s">
        <v>41</v>
      </c>
      <c r="D1352" s="16" t="s">
        <v>28</v>
      </c>
      <c r="E1352" s="16" t="s">
        <v>105</v>
      </c>
      <c r="F1352" s="16" t="s">
        <v>106</v>
      </c>
      <c r="G1352" s="16" t="s">
        <v>123</v>
      </c>
      <c r="H1352" s="16" t="s">
        <v>336</v>
      </c>
      <c r="I1352" s="16" t="s">
        <v>94</v>
      </c>
      <c r="J1352" s="16" t="s">
        <v>94</v>
      </c>
      <c r="M1352" s="16" t="s">
        <v>96</v>
      </c>
      <c r="N1352" s="7">
        <v>45170</v>
      </c>
      <c r="O1352" s="9">
        <v>45176</v>
      </c>
      <c r="P1352" t="s">
        <v>1178</v>
      </c>
      <c r="Q1352">
        <v>1</v>
      </c>
      <c r="R1352">
        <v>49</v>
      </c>
      <c r="S1352">
        <v>5</v>
      </c>
      <c r="T1352" t="s">
        <v>2914</v>
      </c>
      <c r="U1352">
        <v>1</v>
      </c>
      <c r="V1352">
        <v>2</v>
      </c>
      <c r="W1352">
        <v>20</v>
      </c>
      <c r="X1352">
        <v>75</v>
      </c>
      <c r="Y1352">
        <v>379</v>
      </c>
      <c r="Z1352">
        <v>33</v>
      </c>
      <c r="AA1352">
        <v>33</v>
      </c>
      <c r="AD1352">
        <v>18</v>
      </c>
      <c r="AE1352">
        <v>1351</v>
      </c>
      <c r="AF1352" s="16" t="s">
        <v>39</v>
      </c>
      <c r="AG1352" s="16"/>
      <c r="AH1352" s="16"/>
      <c r="AI1352" s="16" t="str">
        <f t="shared" si="84"/>
        <v>(1,5,2,20,75,379,33, null, 18, 'Chambers 2024 USA',2024, '2023-09-07','2023-09-07','".Carbon::now()."','".Carbon::now()."'),</v>
      </c>
      <c r="AJ1352" s="16" t="str">
        <f t="shared" si="85"/>
        <v>('".DB::select("SELECT id_status FROM `status` WHERE `element_type` = 'task' AND status_type = 'client' AND name ='CONFIRMED'")[0]-&gt;id_status."',1351,1),</v>
      </c>
      <c r="AK1352" s="16" t="str">
        <f t="shared" si="86"/>
        <v/>
      </c>
      <c r="AL1352" s="16" t="str">
        <f t="shared" si="87"/>
        <v/>
      </c>
    </row>
    <row r="1353" spans="1:38" x14ac:dyDescent="0.25">
      <c r="A1353" s="16" t="s">
        <v>546</v>
      </c>
      <c r="B1353" s="16" t="s">
        <v>26</v>
      </c>
      <c r="C1353" s="16" t="s">
        <v>41</v>
      </c>
      <c r="D1353" s="16" t="s">
        <v>28</v>
      </c>
      <c r="E1353" s="16" t="s">
        <v>105</v>
      </c>
      <c r="F1353" s="16" t="s">
        <v>106</v>
      </c>
      <c r="G1353" s="16" t="s">
        <v>134</v>
      </c>
      <c r="H1353" s="16" t="s">
        <v>320</v>
      </c>
      <c r="I1353" s="16" t="s">
        <v>94</v>
      </c>
      <c r="J1353" s="16" t="s">
        <v>94</v>
      </c>
      <c r="M1353" s="16"/>
      <c r="N1353" s="7">
        <v>45120</v>
      </c>
      <c r="O1353" s="9">
        <v>45120</v>
      </c>
      <c r="P1353" t="s">
        <v>1221</v>
      </c>
      <c r="Q1353">
        <v>1</v>
      </c>
      <c r="R1353">
        <v>49</v>
      </c>
      <c r="S1353">
        <v>5</v>
      </c>
      <c r="T1353" t="s">
        <v>2914</v>
      </c>
      <c r="U1353">
        <v>1</v>
      </c>
      <c r="V1353">
        <v>2</v>
      </c>
      <c r="W1353">
        <v>20</v>
      </c>
      <c r="X1353">
        <v>117</v>
      </c>
      <c r="Y1353">
        <v>45</v>
      </c>
      <c r="Z1353">
        <v>33</v>
      </c>
      <c r="AA1353">
        <v>33</v>
      </c>
      <c r="AE1353">
        <v>1352</v>
      </c>
      <c r="AF1353" s="16" t="s">
        <v>24</v>
      </c>
      <c r="AG1353" s="16"/>
      <c r="AH1353" s="16"/>
      <c r="AI1353" s="16" t="str">
        <f t="shared" si="84"/>
        <v>(1,5,2,20,117,45,33, null, null, 'Chambers 2024 USA',2024, '2023-07-13','2023-07-13','".Carbon::now()."','".Carbon::now()."'),</v>
      </c>
      <c r="AJ1353" s="16" t="str">
        <f t="shared" si="85"/>
        <v>('".DB::select("SELECT id_status FROM `status` WHERE `element_type` = 'task' AND status_type = 'client' AND name ='CANCELLED'")[0]-&gt;id_status."',1352,1),</v>
      </c>
      <c r="AK1353" s="16" t="str">
        <f t="shared" si="86"/>
        <v/>
      </c>
      <c r="AL1353" s="16" t="str">
        <f t="shared" si="87"/>
        <v/>
      </c>
    </row>
    <row r="1354" spans="1:38" x14ac:dyDescent="0.25">
      <c r="A1354" s="16" t="s">
        <v>546</v>
      </c>
      <c r="B1354" s="16" t="s">
        <v>26</v>
      </c>
      <c r="C1354" s="16" t="s">
        <v>41</v>
      </c>
      <c r="D1354" s="16" t="s">
        <v>28</v>
      </c>
      <c r="E1354" s="16" t="s">
        <v>105</v>
      </c>
      <c r="F1354" s="16" t="s">
        <v>106</v>
      </c>
      <c r="G1354" s="16" t="s">
        <v>134</v>
      </c>
      <c r="H1354" s="16" t="s">
        <v>338</v>
      </c>
      <c r="I1354" s="16" t="s">
        <v>94</v>
      </c>
      <c r="J1354" s="16" t="s">
        <v>94</v>
      </c>
      <c r="M1354" s="16" t="s">
        <v>96</v>
      </c>
      <c r="N1354" s="7">
        <v>45121</v>
      </c>
      <c r="O1354" s="9">
        <v>45120</v>
      </c>
      <c r="P1354" t="s">
        <v>1221</v>
      </c>
      <c r="Q1354">
        <v>1</v>
      </c>
      <c r="R1354">
        <v>49</v>
      </c>
      <c r="S1354">
        <v>5</v>
      </c>
      <c r="T1354" t="s">
        <v>2914</v>
      </c>
      <c r="U1354">
        <v>1</v>
      </c>
      <c r="V1354">
        <v>2</v>
      </c>
      <c r="W1354">
        <v>20</v>
      </c>
      <c r="X1354">
        <v>117</v>
      </c>
      <c r="Y1354">
        <v>57</v>
      </c>
      <c r="Z1354">
        <v>33</v>
      </c>
      <c r="AA1354">
        <v>33</v>
      </c>
      <c r="AD1354">
        <v>18</v>
      </c>
      <c r="AE1354">
        <v>1353</v>
      </c>
      <c r="AF1354" s="16" t="s">
        <v>39</v>
      </c>
      <c r="AG1354" s="16"/>
      <c r="AH1354" s="16"/>
      <c r="AI1354" s="16" t="str">
        <f t="shared" si="84"/>
        <v>(1,5,2,20,117,57,33, null, 18, 'Chambers 2024 USA',2024, '2023-07-13','2023-07-13','".Carbon::now()."','".Carbon::now()."'),</v>
      </c>
      <c r="AJ1354" s="16" t="str">
        <f t="shared" si="85"/>
        <v>('".DB::select("SELECT id_status FROM `status` WHERE `element_type` = 'task' AND status_type = 'client' AND name ='CONFIRMED'")[0]-&gt;id_status."',1353,1),</v>
      </c>
      <c r="AK1354" s="16" t="str">
        <f t="shared" si="86"/>
        <v/>
      </c>
      <c r="AL1354" s="16" t="str">
        <f t="shared" si="87"/>
        <v/>
      </c>
    </row>
    <row r="1355" spans="1:38" x14ac:dyDescent="0.25">
      <c r="A1355" s="16" t="s">
        <v>546</v>
      </c>
      <c r="B1355" s="16" t="s">
        <v>26</v>
      </c>
      <c r="C1355" s="16" t="s">
        <v>41</v>
      </c>
      <c r="D1355" s="16" t="s">
        <v>28</v>
      </c>
      <c r="E1355" s="16" t="s">
        <v>105</v>
      </c>
      <c r="F1355" s="16" t="s">
        <v>106</v>
      </c>
      <c r="G1355" s="16" t="s">
        <v>134</v>
      </c>
      <c r="H1355" s="16" t="s">
        <v>238</v>
      </c>
      <c r="I1355" s="16" t="s">
        <v>94</v>
      </c>
      <c r="J1355" s="16" t="s">
        <v>94</v>
      </c>
      <c r="M1355" s="16" t="s">
        <v>96</v>
      </c>
      <c r="N1355" s="7"/>
      <c r="O1355" s="9">
        <v>45120</v>
      </c>
      <c r="P1355" t="s">
        <v>1221</v>
      </c>
      <c r="Q1355">
        <v>1</v>
      </c>
      <c r="R1355">
        <v>49</v>
      </c>
      <c r="S1355">
        <v>5</v>
      </c>
      <c r="T1355" t="s">
        <v>2914</v>
      </c>
      <c r="U1355">
        <v>1</v>
      </c>
      <c r="V1355">
        <v>2</v>
      </c>
      <c r="W1355">
        <v>20</v>
      </c>
      <c r="X1355">
        <v>117</v>
      </c>
      <c r="Y1355">
        <v>43</v>
      </c>
      <c r="Z1355">
        <v>33</v>
      </c>
      <c r="AA1355">
        <v>33</v>
      </c>
      <c r="AD1355">
        <v>18</v>
      </c>
      <c r="AE1355">
        <v>1354</v>
      </c>
      <c r="AF1355" s="16" t="s">
        <v>39</v>
      </c>
      <c r="AG1355" s="16"/>
      <c r="AH1355" s="16"/>
      <c r="AI1355" s="16" t="str">
        <f t="shared" si="84"/>
        <v>(1,5,2,20,117,43,33, null, 18, 'Chambers 2024 USA',2024, '2023-07-13','2023-07-13','".Carbon::now()."','".Carbon::now()."'),</v>
      </c>
      <c r="AJ1355" s="16" t="str">
        <f t="shared" si="85"/>
        <v>('".DB::select("SELECT id_status FROM `status` WHERE `element_type` = 'task' AND status_type = 'client' AND name ='CONFIRMED'")[0]-&gt;id_status."',1354,1),</v>
      </c>
      <c r="AK1355" s="16" t="str">
        <f t="shared" si="86"/>
        <v/>
      </c>
      <c r="AL1355" s="16" t="str">
        <f t="shared" si="87"/>
        <v/>
      </c>
    </row>
    <row r="1356" spans="1:38" x14ac:dyDescent="0.25">
      <c r="A1356" s="16" t="s">
        <v>546</v>
      </c>
      <c r="B1356" s="16" t="s">
        <v>26</v>
      </c>
      <c r="C1356" s="16" t="s">
        <v>41</v>
      </c>
      <c r="D1356" s="16" t="s">
        <v>28</v>
      </c>
      <c r="E1356" s="16" t="s">
        <v>105</v>
      </c>
      <c r="F1356" s="16" t="s">
        <v>106</v>
      </c>
      <c r="G1356" s="16" t="s">
        <v>134</v>
      </c>
      <c r="H1356" s="16" t="s">
        <v>323</v>
      </c>
      <c r="I1356" s="16" t="s">
        <v>94</v>
      </c>
      <c r="J1356" s="16" t="s">
        <v>94</v>
      </c>
      <c r="M1356" s="16" t="s">
        <v>96</v>
      </c>
      <c r="N1356" s="7">
        <v>45205</v>
      </c>
      <c r="O1356" s="9">
        <v>45204</v>
      </c>
      <c r="P1356" t="s">
        <v>1229</v>
      </c>
      <c r="Q1356">
        <v>1</v>
      </c>
      <c r="R1356">
        <v>49</v>
      </c>
      <c r="S1356">
        <v>5</v>
      </c>
      <c r="T1356" t="s">
        <v>2914</v>
      </c>
      <c r="U1356">
        <v>1</v>
      </c>
      <c r="V1356">
        <v>2</v>
      </c>
      <c r="W1356">
        <v>20</v>
      </c>
      <c r="X1356">
        <v>117</v>
      </c>
      <c r="Y1356">
        <v>55</v>
      </c>
      <c r="Z1356">
        <v>33</v>
      </c>
      <c r="AA1356">
        <v>33</v>
      </c>
      <c r="AD1356">
        <v>18</v>
      </c>
      <c r="AE1356">
        <v>1355</v>
      </c>
      <c r="AF1356" s="16" t="s">
        <v>39</v>
      </c>
      <c r="AG1356" s="16"/>
      <c r="AH1356" s="16"/>
      <c r="AI1356" s="16" t="str">
        <f t="shared" si="84"/>
        <v>(1,5,2,20,117,55,33, null, 18, 'Chambers 2024 USA',2024, '2023-10-05','2023-10-05','".Carbon::now()."','".Carbon::now()."'),</v>
      </c>
      <c r="AJ1356" s="16" t="str">
        <f t="shared" si="85"/>
        <v>('".DB::select("SELECT id_status FROM `status` WHERE `element_type` = 'task' AND status_type = 'client' AND name ='CONFIRMED'")[0]-&gt;id_status."',1355,1),</v>
      </c>
      <c r="AK1356" s="16" t="str">
        <f t="shared" si="86"/>
        <v/>
      </c>
      <c r="AL1356" s="16" t="str">
        <f t="shared" si="87"/>
        <v/>
      </c>
    </row>
    <row r="1357" spans="1:38" x14ac:dyDescent="0.25">
      <c r="A1357" s="16" t="s">
        <v>546</v>
      </c>
      <c r="B1357" s="16" t="s">
        <v>26</v>
      </c>
      <c r="C1357" s="16" t="s">
        <v>41</v>
      </c>
      <c r="D1357" s="16" t="s">
        <v>28</v>
      </c>
      <c r="E1357" s="16" t="s">
        <v>105</v>
      </c>
      <c r="F1357" s="16" t="s">
        <v>106</v>
      </c>
      <c r="G1357" s="16" t="s">
        <v>134</v>
      </c>
      <c r="H1357" s="16" t="s">
        <v>325</v>
      </c>
      <c r="I1357" s="16" t="s">
        <v>94</v>
      </c>
      <c r="J1357" s="16" t="s">
        <v>94</v>
      </c>
      <c r="M1357" s="16" t="s">
        <v>96</v>
      </c>
      <c r="N1357" s="7">
        <v>45205</v>
      </c>
      <c r="O1357" s="9">
        <v>45204</v>
      </c>
      <c r="P1357" t="s">
        <v>1229</v>
      </c>
      <c r="Q1357">
        <v>1</v>
      </c>
      <c r="R1357">
        <v>49</v>
      </c>
      <c r="S1357">
        <v>5</v>
      </c>
      <c r="T1357" t="s">
        <v>2914</v>
      </c>
      <c r="U1357">
        <v>1</v>
      </c>
      <c r="V1357">
        <v>2</v>
      </c>
      <c r="W1357">
        <v>20</v>
      </c>
      <c r="X1357">
        <v>117</v>
      </c>
      <c r="Y1357">
        <v>110</v>
      </c>
      <c r="Z1357">
        <v>33</v>
      </c>
      <c r="AA1357">
        <v>33</v>
      </c>
      <c r="AD1357">
        <v>18</v>
      </c>
      <c r="AE1357">
        <v>1356</v>
      </c>
      <c r="AF1357" s="16" t="s">
        <v>39</v>
      </c>
      <c r="AG1357" s="16"/>
      <c r="AH1357" s="16"/>
      <c r="AI1357" s="16" t="str">
        <f t="shared" si="84"/>
        <v>(1,5,2,20,117,110,33, null, 18, 'Chambers 2024 USA',2024, '2023-10-05','2023-10-05','".Carbon::now()."','".Carbon::now()."'),</v>
      </c>
      <c r="AJ1357" s="16" t="str">
        <f t="shared" si="85"/>
        <v>('".DB::select("SELECT id_status FROM `status` WHERE `element_type` = 'task' AND status_type = 'client' AND name ='CONFIRMED'")[0]-&gt;id_status."',1356,1),</v>
      </c>
      <c r="AK1357" s="16" t="str">
        <f t="shared" si="86"/>
        <v/>
      </c>
      <c r="AL1357" s="16" t="str">
        <f t="shared" si="87"/>
        <v/>
      </c>
    </row>
    <row r="1358" spans="1:38" x14ac:dyDescent="0.25">
      <c r="A1358" s="16" t="s">
        <v>546</v>
      </c>
      <c r="B1358" s="16" t="s">
        <v>26</v>
      </c>
      <c r="C1358" s="16" t="s">
        <v>41</v>
      </c>
      <c r="D1358" s="16" t="s">
        <v>28</v>
      </c>
      <c r="E1358" s="16" t="s">
        <v>105</v>
      </c>
      <c r="F1358" s="16" t="s">
        <v>106</v>
      </c>
      <c r="G1358" s="16" t="s">
        <v>134</v>
      </c>
      <c r="H1358" s="16" t="s">
        <v>328</v>
      </c>
      <c r="I1358" s="16" t="s">
        <v>94</v>
      </c>
      <c r="J1358" s="16" t="s">
        <v>94</v>
      </c>
      <c r="M1358" s="16" t="s">
        <v>96</v>
      </c>
      <c r="N1358" s="7">
        <v>45121</v>
      </c>
      <c r="O1358" s="9">
        <v>45120</v>
      </c>
      <c r="P1358" t="s">
        <v>1221</v>
      </c>
      <c r="Q1358">
        <v>1</v>
      </c>
      <c r="R1358">
        <v>49</v>
      </c>
      <c r="S1358">
        <v>5</v>
      </c>
      <c r="T1358" t="s">
        <v>2914</v>
      </c>
      <c r="U1358">
        <v>1</v>
      </c>
      <c r="V1358">
        <v>2</v>
      </c>
      <c r="W1358">
        <v>20</v>
      </c>
      <c r="X1358">
        <v>117</v>
      </c>
      <c r="Y1358">
        <v>180</v>
      </c>
      <c r="Z1358">
        <v>33</v>
      </c>
      <c r="AA1358">
        <v>33</v>
      </c>
      <c r="AD1358">
        <v>18</v>
      </c>
      <c r="AE1358">
        <v>1357</v>
      </c>
      <c r="AF1358" s="16" t="s">
        <v>39</v>
      </c>
      <c r="AG1358" s="16"/>
      <c r="AH1358" s="16"/>
      <c r="AI1358" s="16" t="str">
        <f t="shared" si="84"/>
        <v>(1,5,2,20,117,180,33, null, 18, 'Chambers 2024 USA',2024, '2023-07-13','2023-07-13','".Carbon::now()."','".Carbon::now()."'),</v>
      </c>
      <c r="AJ1358" s="16" t="str">
        <f t="shared" si="85"/>
        <v>('".DB::select("SELECT id_status FROM `status` WHERE `element_type` = 'task' AND status_type = 'client' AND name ='CONFIRMED'")[0]-&gt;id_status."',1357,1),</v>
      </c>
      <c r="AK1358" s="16" t="str">
        <f t="shared" si="86"/>
        <v/>
      </c>
      <c r="AL1358" s="16" t="str">
        <f t="shared" si="87"/>
        <v/>
      </c>
    </row>
    <row r="1359" spans="1:38" x14ac:dyDescent="0.25">
      <c r="A1359" s="16" t="s">
        <v>546</v>
      </c>
      <c r="B1359" s="16" t="s">
        <v>26</v>
      </c>
      <c r="C1359" s="16" t="s">
        <v>41</v>
      </c>
      <c r="D1359" s="16" t="s">
        <v>28</v>
      </c>
      <c r="E1359" s="16" t="s">
        <v>105</v>
      </c>
      <c r="F1359" s="16" t="s">
        <v>106</v>
      </c>
      <c r="G1359" s="16" t="s">
        <v>134</v>
      </c>
      <c r="H1359" s="16" t="s">
        <v>330</v>
      </c>
      <c r="I1359" s="16" t="s">
        <v>94</v>
      </c>
      <c r="J1359" s="16" t="s">
        <v>94</v>
      </c>
      <c r="M1359" s="16" t="s">
        <v>96</v>
      </c>
      <c r="N1359" s="7">
        <v>45121</v>
      </c>
      <c r="O1359" s="9">
        <v>45120</v>
      </c>
      <c r="P1359" t="s">
        <v>1221</v>
      </c>
      <c r="Q1359">
        <v>1</v>
      </c>
      <c r="R1359">
        <v>49</v>
      </c>
      <c r="S1359">
        <v>5</v>
      </c>
      <c r="T1359" t="s">
        <v>2914</v>
      </c>
      <c r="U1359">
        <v>1</v>
      </c>
      <c r="V1359">
        <v>2</v>
      </c>
      <c r="W1359">
        <v>20</v>
      </c>
      <c r="X1359">
        <v>117</v>
      </c>
      <c r="Y1359">
        <v>182</v>
      </c>
      <c r="Z1359">
        <v>33</v>
      </c>
      <c r="AA1359">
        <v>33</v>
      </c>
      <c r="AD1359">
        <v>18</v>
      </c>
      <c r="AE1359">
        <v>1358</v>
      </c>
      <c r="AF1359" s="16" t="s">
        <v>39</v>
      </c>
      <c r="AG1359" s="16"/>
      <c r="AH1359" s="16"/>
      <c r="AI1359" s="16" t="str">
        <f t="shared" si="84"/>
        <v>(1,5,2,20,117,182,33, null, 18, 'Chambers 2024 USA',2024, '2023-07-13','2023-07-13','".Carbon::now()."','".Carbon::now()."'),</v>
      </c>
      <c r="AJ1359" s="16" t="str">
        <f t="shared" si="85"/>
        <v>('".DB::select("SELECT id_status FROM `status` WHERE `element_type` = 'task' AND status_type = 'client' AND name ='CONFIRMED'")[0]-&gt;id_status."',1358,1),</v>
      </c>
      <c r="AK1359" s="16" t="str">
        <f t="shared" si="86"/>
        <v/>
      </c>
      <c r="AL1359" s="16" t="str">
        <f t="shared" si="87"/>
        <v/>
      </c>
    </row>
    <row r="1360" spans="1:38" x14ac:dyDescent="0.25">
      <c r="A1360" s="16" t="s">
        <v>546</v>
      </c>
      <c r="B1360" s="16" t="s">
        <v>26</v>
      </c>
      <c r="C1360" s="16" t="s">
        <v>41</v>
      </c>
      <c r="D1360" s="16" t="s">
        <v>28</v>
      </c>
      <c r="E1360" s="16" t="s">
        <v>105</v>
      </c>
      <c r="F1360" s="16" t="s">
        <v>106</v>
      </c>
      <c r="G1360" s="16" t="s">
        <v>134</v>
      </c>
      <c r="H1360" s="16" t="s">
        <v>331</v>
      </c>
      <c r="I1360" s="16" t="s">
        <v>94</v>
      </c>
      <c r="J1360" s="16" t="s">
        <v>94</v>
      </c>
      <c r="M1360" s="16" t="s">
        <v>96</v>
      </c>
      <c r="N1360" s="7">
        <v>45121</v>
      </c>
      <c r="O1360" s="9">
        <v>45120</v>
      </c>
      <c r="P1360" t="s">
        <v>1221</v>
      </c>
      <c r="Q1360">
        <v>1</v>
      </c>
      <c r="R1360">
        <v>49</v>
      </c>
      <c r="S1360">
        <v>5</v>
      </c>
      <c r="T1360" t="s">
        <v>2914</v>
      </c>
      <c r="U1360">
        <v>1</v>
      </c>
      <c r="V1360">
        <v>2</v>
      </c>
      <c r="W1360">
        <v>20</v>
      </c>
      <c r="X1360">
        <v>117</v>
      </c>
      <c r="Y1360">
        <v>186</v>
      </c>
      <c r="Z1360">
        <v>33</v>
      </c>
      <c r="AA1360">
        <v>33</v>
      </c>
      <c r="AD1360">
        <v>18</v>
      </c>
      <c r="AE1360">
        <v>1359</v>
      </c>
      <c r="AF1360" s="16" t="s">
        <v>39</v>
      </c>
      <c r="AG1360" s="16"/>
      <c r="AH1360" s="16"/>
      <c r="AI1360" s="16" t="str">
        <f t="shared" si="84"/>
        <v>(1,5,2,20,117,186,33, null, 18, 'Chambers 2024 USA',2024, '2023-07-13','2023-07-13','".Carbon::now()."','".Carbon::now()."'),</v>
      </c>
      <c r="AJ1360" s="16" t="str">
        <f t="shared" si="85"/>
        <v>('".DB::select("SELECT id_status FROM `status` WHERE `element_type` = 'task' AND status_type = 'client' AND name ='CONFIRMED'")[0]-&gt;id_status."',1359,1),</v>
      </c>
      <c r="AK1360" s="16" t="str">
        <f t="shared" si="86"/>
        <v/>
      </c>
      <c r="AL1360" s="16" t="str">
        <f t="shared" si="87"/>
        <v/>
      </c>
    </row>
    <row r="1361" spans="1:38" x14ac:dyDescent="0.25">
      <c r="A1361" s="16" t="s">
        <v>546</v>
      </c>
      <c r="B1361" s="16" t="s">
        <v>26</v>
      </c>
      <c r="C1361" s="16" t="s">
        <v>41</v>
      </c>
      <c r="D1361" s="16" t="s">
        <v>28</v>
      </c>
      <c r="E1361" s="16" t="s">
        <v>105</v>
      </c>
      <c r="F1361" s="16" t="s">
        <v>106</v>
      </c>
      <c r="G1361" s="16" t="s">
        <v>134</v>
      </c>
      <c r="H1361" s="16" t="s">
        <v>137</v>
      </c>
      <c r="I1361" s="16" t="s">
        <v>94</v>
      </c>
      <c r="J1361" s="16" t="s">
        <v>94</v>
      </c>
      <c r="M1361" s="16"/>
      <c r="N1361" s="7">
        <v>45121</v>
      </c>
      <c r="O1361" s="9">
        <v>45120</v>
      </c>
      <c r="P1361" t="s">
        <v>1221</v>
      </c>
      <c r="Q1361">
        <v>1</v>
      </c>
      <c r="R1361">
        <v>49</v>
      </c>
      <c r="S1361">
        <v>5</v>
      </c>
      <c r="T1361" t="s">
        <v>2914</v>
      </c>
      <c r="U1361">
        <v>1</v>
      </c>
      <c r="V1361">
        <v>2</v>
      </c>
      <c r="W1361">
        <v>20</v>
      </c>
      <c r="X1361">
        <v>117</v>
      </c>
      <c r="Y1361">
        <v>206</v>
      </c>
      <c r="Z1361">
        <v>33</v>
      </c>
      <c r="AA1361">
        <v>33</v>
      </c>
      <c r="AE1361">
        <v>1360</v>
      </c>
      <c r="AF1361" s="16" t="s">
        <v>24</v>
      </c>
      <c r="AG1361" s="16"/>
      <c r="AH1361" s="16"/>
      <c r="AI1361" s="16" t="str">
        <f t="shared" si="84"/>
        <v>(1,5,2,20,117,206,33, null, null, 'Chambers 2024 USA',2024, '2023-07-13','2023-07-13','".Carbon::now()."','".Carbon::now()."'),</v>
      </c>
      <c r="AJ1361" s="16" t="str">
        <f t="shared" si="85"/>
        <v>('".DB::select("SELECT id_status FROM `status` WHERE `element_type` = 'task' AND status_type = 'client' AND name ='CANCELLED'")[0]-&gt;id_status."',1360,1),</v>
      </c>
      <c r="AK1361" s="16" t="str">
        <f t="shared" si="86"/>
        <v/>
      </c>
      <c r="AL1361" s="16" t="str">
        <f t="shared" si="87"/>
        <v/>
      </c>
    </row>
    <row r="1362" spans="1:38" x14ac:dyDescent="0.25">
      <c r="A1362" s="16" t="s">
        <v>546</v>
      </c>
      <c r="B1362" s="16" t="s">
        <v>26</v>
      </c>
      <c r="C1362" s="16" t="s">
        <v>41</v>
      </c>
      <c r="D1362" s="16" t="s">
        <v>28</v>
      </c>
      <c r="E1362" s="16" t="s">
        <v>105</v>
      </c>
      <c r="F1362" s="16" t="s">
        <v>106</v>
      </c>
      <c r="G1362" s="16" t="s">
        <v>134</v>
      </c>
      <c r="H1362" s="16" t="s">
        <v>551</v>
      </c>
      <c r="I1362" s="16" t="s">
        <v>94</v>
      </c>
      <c r="J1362" s="16" t="s">
        <v>94</v>
      </c>
      <c r="M1362" s="16"/>
      <c r="N1362" s="7">
        <v>45170</v>
      </c>
      <c r="O1362" s="9">
        <v>45176</v>
      </c>
      <c r="P1362" t="s">
        <v>1178</v>
      </c>
      <c r="Q1362">
        <v>1</v>
      </c>
      <c r="R1362">
        <v>49</v>
      </c>
      <c r="S1362">
        <v>5</v>
      </c>
      <c r="T1362" t="s">
        <v>2914</v>
      </c>
      <c r="U1362">
        <v>1</v>
      </c>
      <c r="V1362">
        <v>2</v>
      </c>
      <c r="W1362">
        <v>20</v>
      </c>
      <c r="X1362">
        <v>117</v>
      </c>
      <c r="Y1362">
        <v>212</v>
      </c>
      <c r="Z1362">
        <v>33</v>
      </c>
      <c r="AA1362">
        <v>33</v>
      </c>
      <c r="AE1362">
        <v>1361</v>
      </c>
      <c r="AF1362" s="16" t="s">
        <v>24</v>
      </c>
      <c r="AG1362" s="16"/>
      <c r="AH1362" s="16"/>
      <c r="AI1362" s="16" t="str">
        <f t="shared" si="84"/>
        <v>(1,5,2,20,117,212,33, null, null, 'Chambers 2024 USA',2024, '2023-09-07','2023-09-07','".Carbon::now()."','".Carbon::now()."'),</v>
      </c>
      <c r="AJ1362" s="16" t="str">
        <f t="shared" si="85"/>
        <v>('".DB::select("SELECT id_status FROM `status` WHERE `element_type` = 'task' AND status_type = 'client' AND name ='CANCELLED'")[0]-&gt;id_status."',1361,1),</v>
      </c>
      <c r="AK1362" s="16" t="str">
        <f t="shared" si="86"/>
        <v/>
      </c>
      <c r="AL1362" s="16" t="str">
        <f t="shared" si="87"/>
        <v/>
      </c>
    </row>
    <row r="1363" spans="1:38" x14ac:dyDescent="0.25">
      <c r="A1363" s="16" t="s">
        <v>546</v>
      </c>
      <c r="B1363" s="16" t="s">
        <v>26</v>
      </c>
      <c r="C1363" s="16" t="s">
        <v>41</v>
      </c>
      <c r="D1363" s="16" t="s">
        <v>28</v>
      </c>
      <c r="E1363" s="16" t="s">
        <v>105</v>
      </c>
      <c r="F1363" s="16" t="s">
        <v>106</v>
      </c>
      <c r="G1363" s="16" t="s">
        <v>134</v>
      </c>
      <c r="H1363" s="16" t="s">
        <v>140</v>
      </c>
      <c r="I1363" s="16" t="s">
        <v>94</v>
      </c>
      <c r="J1363" s="16" t="s">
        <v>94</v>
      </c>
      <c r="M1363" s="16"/>
      <c r="N1363" s="7">
        <v>45121</v>
      </c>
      <c r="O1363" s="9">
        <v>45120</v>
      </c>
      <c r="P1363" t="s">
        <v>1221</v>
      </c>
      <c r="Q1363">
        <v>1</v>
      </c>
      <c r="R1363">
        <v>49</v>
      </c>
      <c r="S1363">
        <v>5</v>
      </c>
      <c r="T1363" t="s">
        <v>2914</v>
      </c>
      <c r="U1363">
        <v>1</v>
      </c>
      <c r="V1363">
        <v>2</v>
      </c>
      <c r="W1363">
        <v>20</v>
      </c>
      <c r="X1363">
        <v>117</v>
      </c>
      <c r="Y1363">
        <v>244</v>
      </c>
      <c r="Z1363">
        <v>33</v>
      </c>
      <c r="AA1363">
        <v>33</v>
      </c>
      <c r="AE1363">
        <v>1362</v>
      </c>
      <c r="AF1363" s="16" t="s">
        <v>24</v>
      </c>
      <c r="AG1363" s="16"/>
      <c r="AH1363" s="16"/>
      <c r="AI1363" s="16" t="str">
        <f t="shared" si="84"/>
        <v>(1,5,2,20,117,244,33, null, null, 'Chambers 2024 USA',2024, '2023-07-13','2023-07-13','".Carbon::now()."','".Carbon::now()."'),</v>
      </c>
      <c r="AJ1363" s="16" t="str">
        <f t="shared" si="85"/>
        <v>('".DB::select("SELECT id_status FROM `status` WHERE `element_type` = 'task' AND status_type = 'client' AND name ='CANCELLED'")[0]-&gt;id_status."',1362,1),</v>
      </c>
      <c r="AK1363" s="16" t="str">
        <f t="shared" si="86"/>
        <v/>
      </c>
      <c r="AL1363" s="16" t="str">
        <f t="shared" si="87"/>
        <v/>
      </c>
    </row>
    <row r="1364" spans="1:38" x14ac:dyDescent="0.25">
      <c r="A1364" s="16" t="s">
        <v>546</v>
      </c>
      <c r="B1364" s="16" t="s">
        <v>26</v>
      </c>
      <c r="C1364" s="16" t="s">
        <v>41</v>
      </c>
      <c r="D1364" s="16" t="s">
        <v>28</v>
      </c>
      <c r="E1364" s="16" t="s">
        <v>105</v>
      </c>
      <c r="F1364" s="16" t="s">
        <v>106</v>
      </c>
      <c r="G1364" s="16" t="s">
        <v>134</v>
      </c>
      <c r="H1364" s="16" t="s">
        <v>142</v>
      </c>
      <c r="I1364" s="16" t="s">
        <v>94</v>
      </c>
      <c r="J1364" s="16" t="s">
        <v>94</v>
      </c>
      <c r="M1364" s="16"/>
      <c r="N1364" s="7">
        <v>45121</v>
      </c>
      <c r="O1364" s="9">
        <v>45120</v>
      </c>
      <c r="P1364" t="s">
        <v>1221</v>
      </c>
      <c r="Q1364">
        <v>1</v>
      </c>
      <c r="R1364">
        <v>49</v>
      </c>
      <c r="S1364">
        <v>5</v>
      </c>
      <c r="T1364" t="s">
        <v>2914</v>
      </c>
      <c r="U1364">
        <v>1</v>
      </c>
      <c r="V1364">
        <v>2</v>
      </c>
      <c r="W1364">
        <v>20</v>
      </c>
      <c r="X1364">
        <v>117</v>
      </c>
      <c r="Y1364">
        <v>246</v>
      </c>
      <c r="Z1364">
        <v>33</v>
      </c>
      <c r="AA1364">
        <v>33</v>
      </c>
      <c r="AE1364">
        <v>1363</v>
      </c>
      <c r="AF1364" s="16" t="s">
        <v>24</v>
      </c>
      <c r="AG1364" s="16"/>
      <c r="AH1364" s="16"/>
      <c r="AI1364" s="16" t="str">
        <f t="shared" si="84"/>
        <v>(1,5,2,20,117,246,33, null, null, 'Chambers 2024 USA',2024, '2023-07-13','2023-07-13','".Carbon::now()."','".Carbon::now()."'),</v>
      </c>
      <c r="AJ1364" s="16" t="str">
        <f t="shared" si="85"/>
        <v>('".DB::select("SELECT id_status FROM `status` WHERE `element_type` = 'task' AND status_type = 'client' AND name ='CANCELLED'")[0]-&gt;id_status."',1363,1),</v>
      </c>
      <c r="AK1364" s="16" t="str">
        <f t="shared" si="86"/>
        <v/>
      </c>
      <c r="AL1364" s="16" t="str">
        <f t="shared" si="87"/>
        <v/>
      </c>
    </row>
    <row r="1365" spans="1:38" x14ac:dyDescent="0.25">
      <c r="A1365" s="16" t="s">
        <v>546</v>
      </c>
      <c r="B1365" s="16" t="s">
        <v>26</v>
      </c>
      <c r="C1365" s="16" t="s">
        <v>41</v>
      </c>
      <c r="D1365" s="16" t="s">
        <v>28</v>
      </c>
      <c r="E1365" s="16" t="s">
        <v>105</v>
      </c>
      <c r="F1365" s="16" t="s">
        <v>106</v>
      </c>
      <c r="G1365" s="16" t="s">
        <v>134</v>
      </c>
      <c r="H1365" s="16" t="s">
        <v>552</v>
      </c>
      <c r="I1365" s="16" t="s">
        <v>94</v>
      </c>
      <c r="J1365" s="16" t="s">
        <v>94</v>
      </c>
      <c r="M1365" s="16" t="s">
        <v>96</v>
      </c>
      <c r="N1365" s="7">
        <v>45170</v>
      </c>
      <c r="O1365" s="9">
        <v>45176</v>
      </c>
      <c r="P1365" t="s">
        <v>1178</v>
      </c>
      <c r="Q1365">
        <v>1</v>
      </c>
      <c r="R1365">
        <v>49</v>
      </c>
      <c r="S1365">
        <v>5</v>
      </c>
      <c r="T1365" t="s">
        <v>2914</v>
      </c>
      <c r="U1365">
        <v>1</v>
      </c>
      <c r="V1365">
        <v>2</v>
      </c>
      <c r="W1365">
        <v>20</v>
      </c>
      <c r="X1365">
        <v>117</v>
      </c>
      <c r="Y1365">
        <v>258</v>
      </c>
      <c r="Z1365">
        <v>33</v>
      </c>
      <c r="AA1365">
        <v>33</v>
      </c>
      <c r="AD1365">
        <v>18</v>
      </c>
      <c r="AE1365">
        <v>1364</v>
      </c>
      <c r="AF1365" s="16" t="s">
        <v>39</v>
      </c>
      <c r="AG1365" s="16"/>
      <c r="AH1365" s="16"/>
      <c r="AI1365" s="16" t="str">
        <f t="shared" si="84"/>
        <v>(1,5,2,20,117,258,33, null, 18, 'Chambers 2024 USA',2024, '2023-09-07','2023-09-07','".Carbon::now()."','".Carbon::now()."'),</v>
      </c>
      <c r="AJ1365" s="16" t="str">
        <f t="shared" si="85"/>
        <v>('".DB::select("SELECT id_status FROM `status` WHERE `element_type` = 'task' AND status_type = 'client' AND name ='CONFIRMED'")[0]-&gt;id_status."',1364,1),</v>
      </c>
      <c r="AK1365" s="16" t="str">
        <f t="shared" si="86"/>
        <v/>
      </c>
      <c r="AL1365" s="16" t="str">
        <f t="shared" si="87"/>
        <v/>
      </c>
    </row>
    <row r="1366" spans="1:38" x14ac:dyDescent="0.25">
      <c r="A1366" s="16" t="s">
        <v>546</v>
      </c>
      <c r="B1366" s="16" t="s">
        <v>62</v>
      </c>
      <c r="C1366" s="16" t="s">
        <v>41</v>
      </c>
      <c r="D1366" s="16" t="s">
        <v>28</v>
      </c>
      <c r="E1366" s="16" t="s">
        <v>105</v>
      </c>
      <c r="F1366" s="16" t="s">
        <v>106</v>
      </c>
      <c r="G1366" s="16" t="s">
        <v>134</v>
      </c>
      <c r="H1366" s="16" t="s">
        <v>333</v>
      </c>
      <c r="I1366" s="16" t="s">
        <v>94</v>
      </c>
      <c r="J1366" s="16" t="s">
        <v>94</v>
      </c>
      <c r="M1366" s="16" t="s">
        <v>96</v>
      </c>
      <c r="N1366" s="7">
        <v>45170</v>
      </c>
      <c r="O1366" s="9">
        <v>45176</v>
      </c>
      <c r="P1366" t="s">
        <v>1178</v>
      </c>
      <c r="Q1366">
        <v>1</v>
      </c>
      <c r="R1366">
        <v>49</v>
      </c>
      <c r="S1366">
        <v>5</v>
      </c>
      <c r="T1366" t="s">
        <v>2914</v>
      </c>
      <c r="U1366">
        <v>1</v>
      </c>
      <c r="V1366">
        <v>2</v>
      </c>
      <c r="W1366">
        <v>20</v>
      </c>
      <c r="X1366">
        <v>117</v>
      </c>
      <c r="Y1366">
        <v>301</v>
      </c>
      <c r="Z1366">
        <v>33</v>
      </c>
      <c r="AA1366">
        <v>33</v>
      </c>
      <c r="AD1366">
        <v>18</v>
      </c>
      <c r="AE1366">
        <v>1365</v>
      </c>
      <c r="AF1366" s="16" t="s">
        <v>39</v>
      </c>
      <c r="AG1366" s="16"/>
      <c r="AH1366" s="16"/>
      <c r="AI1366" s="16" t="str">
        <f t="shared" si="84"/>
        <v>(1,5,2,20,117,301,33, null, 18, 'Chambers 2024 USA',2024, '2023-09-07','2023-09-07','".Carbon::now()."','".Carbon::now()."'),</v>
      </c>
      <c r="AJ1366" s="16" t="str">
        <f t="shared" si="85"/>
        <v>('".DB::select("SELECT id_status FROM `status` WHERE `element_type` = 'task' AND status_type = 'client' AND name ='CONFIRMED'")[0]-&gt;id_status."',1365,1),</v>
      </c>
      <c r="AK1366" s="16" t="str">
        <f t="shared" si="86"/>
        <v/>
      </c>
      <c r="AL1366" s="16" t="str">
        <f t="shared" si="87"/>
        <v/>
      </c>
    </row>
    <row r="1367" spans="1:38" x14ac:dyDescent="0.25">
      <c r="A1367" s="16" t="s">
        <v>546</v>
      </c>
      <c r="B1367" s="16" t="s">
        <v>26</v>
      </c>
      <c r="C1367" s="16" t="s">
        <v>41</v>
      </c>
      <c r="D1367" s="16" t="s">
        <v>28</v>
      </c>
      <c r="E1367" s="16" t="s">
        <v>105</v>
      </c>
      <c r="F1367" s="16" t="s">
        <v>106</v>
      </c>
      <c r="G1367" s="16" t="s">
        <v>134</v>
      </c>
      <c r="H1367" s="16" t="s">
        <v>553</v>
      </c>
      <c r="I1367" s="16" t="s">
        <v>94</v>
      </c>
      <c r="J1367" s="16" t="s">
        <v>94</v>
      </c>
      <c r="M1367" s="16" t="s">
        <v>96</v>
      </c>
      <c r="N1367" s="7">
        <v>45121</v>
      </c>
      <c r="O1367" s="9">
        <v>45120</v>
      </c>
      <c r="P1367" t="s">
        <v>1221</v>
      </c>
      <c r="Q1367">
        <v>1</v>
      </c>
      <c r="R1367">
        <v>49</v>
      </c>
      <c r="S1367">
        <v>5</v>
      </c>
      <c r="T1367" t="s">
        <v>2914</v>
      </c>
      <c r="U1367">
        <v>1</v>
      </c>
      <c r="V1367">
        <v>2</v>
      </c>
      <c r="W1367">
        <v>20</v>
      </c>
      <c r="X1367">
        <v>117</v>
      </c>
      <c r="Y1367">
        <v>332</v>
      </c>
      <c r="Z1367">
        <v>33</v>
      </c>
      <c r="AA1367">
        <v>33</v>
      </c>
      <c r="AD1367">
        <v>18</v>
      </c>
      <c r="AE1367">
        <v>1366</v>
      </c>
      <c r="AF1367" s="16" t="s">
        <v>39</v>
      </c>
      <c r="AG1367" s="16"/>
      <c r="AH1367" s="16"/>
      <c r="AI1367" s="16" t="str">
        <f t="shared" si="84"/>
        <v>(1,5,2,20,117,332,33, null, 18, 'Chambers 2024 USA',2024, '2023-07-13','2023-07-13','".Carbon::now()."','".Carbon::now()."'),</v>
      </c>
      <c r="AJ1367" s="16" t="str">
        <f t="shared" si="85"/>
        <v>('".DB::select("SELECT id_status FROM `status` WHERE `element_type` = 'task' AND status_type = 'client' AND name ='CONFIRMED'")[0]-&gt;id_status."',1366,1),</v>
      </c>
      <c r="AK1367" s="16" t="str">
        <f t="shared" si="86"/>
        <v/>
      </c>
      <c r="AL1367" s="16" t="str">
        <f t="shared" si="87"/>
        <v/>
      </c>
    </row>
    <row r="1368" spans="1:38" x14ac:dyDescent="0.25">
      <c r="A1368" s="16" t="s">
        <v>546</v>
      </c>
      <c r="B1368" s="16" t="s">
        <v>26</v>
      </c>
      <c r="C1368" s="16" t="s">
        <v>41</v>
      </c>
      <c r="D1368" s="16" t="s">
        <v>28</v>
      </c>
      <c r="E1368" s="16" t="s">
        <v>105</v>
      </c>
      <c r="F1368" s="16" t="s">
        <v>106</v>
      </c>
      <c r="G1368" s="16" t="s">
        <v>134</v>
      </c>
      <c r="H1368" s="16" t="s">
        <v>335</v>
      </c>
      <c r="I1368" s="16" t="s">
        <v>94</v>
      </c>
      <c r="J1368" s="16" t="s">
        <v>94</v>
      </c>
      <c r="M1368" s="16"/>
      <c r="N1368" s="7">
        <v>45233</v>
      </c>
      <c r="O1368" s="9">
        <v>45239</v>
      </c>
      <c r="P1368" t="s">
        <v>1241</v>
      </c>
      <c r="Q1368">
        <v>1</v>
      </c>
      <c r="R1368">
        <v>49</v>
      </c>
      <c r="S1368">
        <v>5</v>
      </c>
      <c r="T1368" t="s">
        <v>2914</v>
      </c>
      <c r="U1368">
        <v>1</v>
      </c>
      <c r="V1368">
        <v>2</v>
      </c>
      <c r="W1368">
        <v>20</v>
      </c>
      <c r="X1368">
        <v>117</v>
      </c>
      <c r="Y1368">
        <v>354</v>
      </c>
      <c r="Z1368">
        <v>33</v>
      </c>
      <c r="AA1368">
        <v>33</v>
      </c>
      <c r="AE1368">
        <v>1367</v>
      </c>
      <c r="AF1368" s="16" t="s">
        <v>24</v>
      </c>
      <c r="AG1368" s="16"/>
      <c r="AH1368" s="16"/>
      <c r="AI1368" s="16" t="str">
        <f t="shared" si="84"/>
        <v>(1,5,2,20,117,354,33, null, null, 'Chambers 2024 USA',2024, '2023-11-09','2023-11-09','".Carbon::now()."','".Carbon::now()."'),</v>
      </c>
      <c r="AJ1368" s="16" t="str">
        <f t="shared" si="85"/>
        <v>('".DB::select("SELECT id_status FROM `status` WHERE `element_type` = 'task' AND status_type = 'client' AND name ='CANCELLED'")[0]-&gt;id_status."',1367,1),</v>
      </c>
      <c r="AK1368" s="16" t="str">
        <f t="shared" si="86"/>
        <v/>
      </c>
      <c r="AL1368" s="16" t="str">
        <f t="shared" si="87"/>
        <v/>
      </c>
    </row>
    <row r="1369" spans="1:38" x14ac:dyDescent="0.25">
      <c r="A1369" s="16" t="s">
        <v>546</v>
      </c>
      <c r="B1369" s="16" t="s">
        <v>26</v>
      </c>
      <c r="C1369" s="16" t="s">
        <v>41</v>
      </c>
      <c r="D1369" s="16" t="s">
        <v>28</v>
      </c>
      <c r="E1369" s="16" t="s">
        <v>105</v>
      </c>
      <c r="F1369" s="16" t="s">
        <v>106</v>
      </c>
      <c r="G1369" s="16" t="s">
        <v>134</v>
      </c>
      <c r="H1369" s="16" t="s">
        <v>405</v>
      </c>
      <c r="I1369" s="16" t="s">
        <v>94</v>
      </c>
      <c r="J1369" s="16" t="s">
        <v>94</v>
      </c>
      <c r="M1369" s="16"/>
      <c r="N1369" s="7">
        <v>45268</v>
      </c>
      <c r="O1369" s="9">
        <v>45267</v>
      </c>
      <c r="P1369" t="s">
        <v>3102</v>
      </c>
      <c r="Q1369">
        <v>1</v>
      </c>
      <c r="R1369">
        <v>49</v>
      </c>
      <c r="S1369">
        <v>5</v>
      </c>
      <c r="T1369" t="s">
        <v>2914</v>
      </c>
      <c r="U1369">
        <v>1</v>
      </c>
      <c r="V1369">
        <v>2</v>
      </c>
      <c r="W1369">
        <v>20</v>
      </c>
      <c r="X1369">
        <v>117</v>
      </c>
      <c r="Y1369">
        <v>375</v>
      </c>
      <c r="Z1369">
        <v>33</v>
      </c>
      <c r="AA1369">
        <v>33</v>
      </c>
      <c r="AE1369">
        <v>1368</v>
      </c>
      <c r="AF1369" s="16" t="s">
        <v>24</v>
      </c>
      <c r="AG1369" s="16"/>
      <c r="AH1369" s="16"/>
      <c r="AI1369" s="16" t="str">
        <f t="shared" si="84"/>
        <v>(1,5,2,20,117,375,33, null, null, 'Chambers 2024 USA',2024, '2023-12-07','2023-12-07','".Carbon::now()."','".Carbon::now()."'),</v>
      </c>
      <c r="AJ1369" s="16" t="str">
        <f t="shared" si="85"/>
        <v>('".DB::select("SELECT id_status FROM `status` WHERE `element_type` = 'task' AND status_type = 'client' AND name ='CANCELLED'")[0]-&gt;id_status."',1368,1),</v>
      </c>
      <c r="AK1369" s="16" t="str">
        <f t="shared" si="86"/>
        <v/>
      </c>
      <c r="AL1369" s="16" t="str">
        <f t="shared" si="87"/>
        <v/>
      </c>
    </row>
    <row r="1370" spans="1:38" x14ac:dyDescent="0.25">
      <c r="A1370" s="16" t="s">
        <v>554</v>
      </c>
      <c r="B1370" s="16" t="s">
        <v>26</v>
      </c>
      <c r="C1370" s="16" t="s">
        <v>41</v>
      </c>
      <c r="D1370" s="16" t="s">
        <v>28</v>
      </c>
      <c r="E1370" s="16" t="s">
        <v>42</v>
      </c>
      <c r="F1370" s="16" t="s">
        <v>43</v>
      </c>
      <c r="G1370" s="16" t="s">
        <v>555</v>
      </c>
      <c r="H1370" s="16" t="s">
        <v>53</v>
      </c>
      <c r="I1370" s="16" t="s">
        <v>35</v>
      </c>
      <c r="J1370" s="16" t="s">
        <v>35</v>
      </c>
      <c r="M1370" s="16" t="s">
        <v>37</v>
      </c>
      <c r="N1370" s="7">
        <v>44900</v>
      </c>
      <c r="O1370" s="9">
        <v>44900</v>
      </c>
      <c r="P1370" t="s">
        <v>1187</v>
      </c>
      <c r="Q1370">
        <v>1</v>
      </c>
      <c r="R1370">
        <v>51</v>
      </c>
      <c r="S1370">
        <v>5</v>
      </c>
      <c r="T1370" t="s">
        <v>3004</v>
      </c>
      <c r="U1370">
        <v>112</v>
      </c>
      <c r="V1370">
        <v>2</v>
      </c>
      <c r="W1370">
        <v>17</v>
      </c>
      <c r="X1370">
        <v>87</v>
      </c>
      <c r="Y1370">
        <v>20</v>
      </c>
      <c r="Z1370">
        <v>20</v>
      </c>
      <c r="AA1370">
        <v>20</v>
      </c>
      <c r="AD1370">
        <v>42</v>
      </c>
      <c r="AE1370">
        <v>1369</v>
      </c>
      <c r="AF1370" s="16" t="s">
        <v>39</v>
      </c>
      <c r="AG1370" s="16"/>
      <c r="AH1370" s="16"/>
      <c r="AI1370" s="16" t="str">
        <f t="shared" si="84"/>
        <v>(112,5,2,17,87,20,20, null, 42, 'Chambers 2024 Latin America',2024, '2022-12-05','2022-12-05','".Carbon::now()."','".Carbon::now()."'),</v>
      </c>
      <c r="AJ1370" s="16" t="str">
        <f t="shared" si="85"/>
        <v>('".DB::select("SELECT id_status FROM `status` WHERE `element_type` = 'task' AND status_type = 'client' AND name ='CONFIRMED'")[0]-&gt;id_status."',1369,1),</v>
      </c>
      <c r="AK1370" s="16" t="str">
        <f t="shared" si="86"/>
        <v/>
      </c>
      <c r="AL1370" s="16" t="str">
        <f t="shared" si="87"/>
        <v/>
      </c>
    </row>
    <row r="1371" spans="1:38" x14ac:dyDescent="0.25">
      <c r="A1371" s="16" t="s">
        <v>554</v>
      </c>
      <c r="B1371" s="16" t="s">
        <v>26</v>
      </c>
      <c r="C1371" s="16" t="s">
        <v>41</v>
      </c>
      <c r="D1371" s="16" t="s">
        <v>28</v>
      </c>
      <c r="E1371" s="16" t="s">
        <v>42</v>
      </c>
      <c r="F1371" s="16" t="s">
        <v>43</v>
      </c>
      <c r="G1371" s="16" t="s">
        <v>555</v>
      </c>
      <c r="H1371" s="16" t="s">
        <v>196</v>
      </c>
      <c r="I1371" s="16" t="s">
        <v>35</v>
      </c>
      <c r="J1371" s="16" t="s">
        <v>35</v>
      </c>
      <c r="M1371" s="16" t="s">
        <v>37</v>
      </c>
      <c r="N1371" s="7">
        <v>44900</v>
      </c>
      <c r="O1371" s="9">
        <v>44900</v>
      </c>
      <c r="P1371" t="s">
        <v>1187</v>
      </c>
      <c r="Q1371">
        <v>1</v>
      </c>
      <c r="R1371">
        <v>51</v>
      </c>
      <c r="S1371">
        <v>5</v>
      </c>
      <c r="T1371" t="s">
        <v>3004</v>
      </c>
      <c r="U1371">
        <v>112</v>
      </c>
      <c r="V1371">
        <v>2</v>
      </c>
      <c r="W1371">
        <v>17</v>
      </c>
      <c r="X1371">
        <v>87</v>
      </c>
      <c r="Y1371">
        <v>34</v>
      </c>
      <c r="Z1371">
        <v>20</v>
      </c>
      <c r="AA1371">
        <v>20</v>
      </c>
      <c r="AD1371">
        <v>42</v>
      </c>
      <c r="AE1371">
        <v>1370</v>
      </c>
      <c r="AF1371" s="16" t="s">
        <v>39</v>
      </c>
      <c r="AG1371" s="16"/>
      <c r="AH1371" s="16"/>
      <c r="AI1371" s="16" t="str">
        <f t="shared" si="84"/>
        <v>(112,5,2,17,87,34,20, null, 42, 'Chambers 2024 Latin America',2024, '2022-12-05','2022-12-05','".Carbon::now()."','".Carbon::now()."'),</v>
      </c>
      <c r="AJ1371" s="16" t="str">
        <f t="shared" si="85"/>
        <v>('".DB::select("SELECT id_status FROM `status` WHERE `element_type` = 'task' AND status_type = 'client' AND name ='CONFIRMED'")[0]-&gt;id_status."',1370,1),</v>
      </c>
      <c r="AK1371" s="16" t="str">
        <f t="shared" si="86"/>
        <v/>
      </c>
      <c r="AL1371" s="16" t="str">
        <f t="shared" si="87"/>
        <v/>
      </c>
    </row>
    <row r="1372" spans="1:38" x14ac:dyDescent="0.25">
      <c r="A1372" s="16" t="s">
        <v>554</v>
      </c>
      <c r="B1372" s="16" t="s">
        <v>26</v>
      </c>
      <c r="C1372" s="16" t="s">
        <v>41</v>
      </c>
      <c r="D1372" s="16" t="s">
        <v>28</v>
      </c>
      <c r="E1372" s="16" t="s">
        <v>42</v>
      </c>
      <c r="F1372" s="16" t="s">
        <v>43</v>
      </c>
      <c r="G1372" s="16" t="s">
        <v>555</v>
      </c>
      <c r="H1372" s="16" t="s">
        <v>64</v>
      </c>
      <c r="I1372" s="16" t="s">
        <v>35</v>
      </c>
      <c r="J1372" s="16" t="s">
        <v>35</v>
      </c>
      <c r="M1372" s="16" t="s">
        <v>37</v>
      </c>
      <c r="N1372" s="7">
        <v>44873</v>
      </c>
      <c r="O1372" s="9">
        <v>44873</v>
      </c>
      <c r="P1372" t="s">
        <v>1199</v>
      </c>
      <c r="Q1372">
        <v>1</v>
      </c>
      <c r="R1372">
        <v>51</v>
      </c>
      <c r="S1372">
        <v>5</v>
      </c>
      <c r="T1372" t="s">
        <v>3004</v>
      </c>
      <c r="U1372">
        <v>112</v>
      </c>
      <c r="V1372">
        <v>2</v>
      </c>
      <c r="W1372">
        <v>17</v>
      </c>
      <c r="X1372">
        <v>87</v>
      </c>
      <c r="Y1372">
        <v>93</v>
      </c>
      <c r="Z1372">
        <v>20</v>
      </c>
      <c r="AA1372">
        <v>20</v>
      </c>
      <c r="AD1372">
        <v>42</v>
      </c>
      <c r="AE1372">
        <v>1371</v>
      </c>
      <c r="AF1372" s="16" t="s">
        <v>39</v>
      </c>
      <c r="AG1372" s="16"/>
      <c r="AH1372" s="16"/>
      <c r="AI1372" s="16" t="str">
        <f t="shared" si="84"/>
        <v>(112,5,2,17,87,93,20, null, 42, 'Chambers 2024 Latin America',2024, '2022-11-08','2022-11-08','".Carbon::now()."','".Carbon::now()."'),</v>
      </c>
      <c r="AJ1372" s="16" t="str">
        <f t="shared" si="85"/>
        <v>('".DB::select("SELECT id_status FROM `status` WHERE `element_type` = 'task' AND status_type = 'client' AND name ='CONFIRMED'")[0]-&gt;id_status."',1371,1),</v>
      </c>
      <c r="AK1372" s="16" t="str">
        <f t="shared" si="86"/>
        <v/>
      </c>
      <c r="AL1372" s="16" t="str">
        <f t="shared" si="87"/>
        <v/>
      </c>
    </row>
    <row r="1373" spans="1:38" x14ac:dyDescent="0.25">
      <c r="A1373" s="16" t="s">
        <v>554</v>
      </c>
      <c r="B1373" s="16" t="s">
        <v>26</v>
      </c>
      <c r="C1373" s="16" t="s">
        <v>41</v>
      </c>
      <c r="D1373" s="16" t="s">
        <v>28</v>
      </c>
      <c r="E1373" s="16" t="s">
        <v>42</v>
      </c>
      <c r="F1373" s="16" t="s">
        <v>43</v>
      </c>
      <c r="G1373" s="16" t="s">
        <v>555</v>
      </c>
      <c r="H1373" s="16" t="s">
        <v>47</v>
      </c>
      <c r="I1373" s="16" t="s">
        <v>35</v>
      </c>
      <c r="J1373" s="16" t="s">
        <v>35</v>
      </c>
      <c r="M1373" s="16" t="s">
        <v>37</v>
      </c>
      <c r="N1373" s="7">
        <v>44873</v>
      </c>
      <c r="O1373" s="9">
        <v>44873</v>
      </c>
      <c r="P1373" t="s">
        <v>1199</v>
      </c>
      <c r="Q1373">
        <v>1</v>
      </c>
      <c r="R1373">
        <v>51</v>
      </c>
      <c r="S1373">
        <v>5</v>
      </c>
      <c r="T1373" t="s">
        <v>3004</v>
      </c>
      <c r="U1373">
        <v>112</v>
      </c>
      <c r="V1373">
        <v>2</v>
      </c>
      <c r="W1373">
        <v>17</v>
      </c>
      <c r="X1373">
        <v>87</v>
      </c>
      <c r="Y1373">
        <v>125</v>
      </c>
      <c r="Z1373">
        <v>20</v>
      </c>
      <c r="AA1373">
        <v>20</v>
      </c>
      <c r="AD1373">
        <v>42</v>
      </c>
      <c r="AE1373">
        <v>1372</v>
      </c>
      <c r="AF1373" s="16" t="s">
        <v>39</v>
      </c>
      <c r="AG1373" s="16"/>
      <c r="AH1373" s="16"/>
      <c r="AI1373" s="16" t="str">
        <f t="shared" si="84"/>
        <v>(112,5,2,17,87,125,20, null, 42, 'Chambers 2024 Latin America',2024, '2022-11-08','2022-11-08','".Carbon::now()."','".Carbon::now()."'),</v>
      </c>
      <c r="AJ1373" s="16" t="str">
        <f t="shared" si="85"/>
        <v>('".DB::select("SELECT id_status FROM `status` WHERE `element_type` = 'task' AND status_type = 'client' AND name ='CONFIRMED'")[0]-&gt;id_status."',1372,1),</v>
      </c>
      <c r="AK1373" s="16" t="str">
        <f t="shared" si="86"/>
        <v/>
      </c>
      <c r="AL1373" s="16" t="str">
        <f t="shared" si="87"/>
        <v/>
      </c>
    </row>
    <row r="1374" spans="1:38" x14ac:dyDescent="0.25">
      <c r="A1374" s="16" t="s">
        <v>554</v>
      </c>
      <c r="B1374" s="16" t="s">
        <v>26</v>
      </c>
      <c r="C1374" s="16" t="s">
        <v>41</v>
      </c>
      <c r="D1374" s="16" t="s">
        <v>28</v>
      </c>
      <c r="E1374" s="16" t="s">
        <v>42</v>
      </c>
      <c r="F1374" s="16" t="s">
        <v>43</v>
      </c>
      <c r="G1374" s="16" t="s">
        <v>555</v>
      </c>
      <c r="H1374" s="16" t="s">
        <v>556</v>
      </c>
      <c r="I1374" s="16" t="s">
        <v>35</v>
      </c>
      <c r="J1374" s="16" t="s">
        <v>35</v>
      </c>
      <c r="M1374" s="16" t="s">
        <v>37</v>
      </c>
      <c r="N1374" s="7">
        <v>44900</v>
      </c>
      <c r="O1374" s="9">
        <v>44900</v>
      </c>
      <c r="P1374" t="s">
        <v>1187</v>
      </c>
      <c r="Q1374">
        <v>1</v>
      </c>
      <c r="R1374">
        <v>51</v>
      </c>
      <c r="S1374">
        <v>5</v>
      </c>
      <c r="T1374" t="s">
        <v>3004</v>
      </c>
      <c r="U1374">
        <v>112</v>
      </c>
      <c r="V1374">
        <v>2</v>
      </c>
      <c r="W1374">
        <v>17</v>
      </c>
      <c r="X1374">
        <v>87</v>
      </c>
      <c r="Y1374">
        <v>315</v>
      </c>
      <c r="Z1374">
        <v>20</v>
      </c>
      <c r="AA1374">
        <v>20</v>
      </c>
      <c r="AD1374">
        <v>42</v>
      </c>
      <c r="AE1374">
        <v>1373</v>
      </c>
      <c r="AF1374" s="16" t="s">
        <v>39</v>
      </c>
      <c r="AG1374" s="16"/>
      <c r="AH1374" s="16"/>
      <c r="AI1374" s="16" t="str">
        <f t="shared" si="84"/>
        <v>(112,5,2,17,87,315,20, null, 42, 'Chambers 2024 Latin America',2024, '2022-12-05','2022-12-05','".Carbon::now()."','".Carbon::now()."'),</v>
      </c>
      <c r="AJ1374" s="16" t="str">
        <f t="shared" si="85"/>
        <v>('".DB::select("SELECT id_status FROM `status` WHERE `element_type` = 'task' AND status_type = 'client' AND name ='CONFIRMED'")[0]-&gt;id_status."',1373,1),</v>
      </c>
      <c r="AK1374" s="16" t="str">
        <f t="shared" si="86"/>
        <v/>
      </c>
      <c r="AL1374" s="16" t="str">
        <f t="shared" si="87"/>
        <v/>
      </c>
    </row>
    <row r="1375" spans="1:38" x14ac:dyDescent="0.25">
      <c r="A1375" s="16" t="s">
        <v>554</v>
      </c>
      <c r="B1375" s="16" t="s">
        <v>26</v>
      </c>
      <c r="C1375" s="16" t="s">
        <v>41</v>
      </c>
      <c r="D1375" s="16" t="s">
        <v>349</v>
      </c>
      <c r="E1375" s="16" t="s">
        <v>1106</v>
      </c>
      <c r="F1375" s="16" t="s">
        <v>90</v>
      </c>
      <c r="G1375" s="16" t="s">
        <v>555</v>
      </c>
      <c r="H1375" s="16" t="s">
        <v>92</v>
      </c>
      <c r="I1375" s="16" t="s">
        <v>35</v>
      </c>
      <c r="J1375" s="16" t="s">
        <v>35</v>
      </c>
      <c r="M1375" s="16" t="s">
        <v>37</v>
      </c>
      <c r="N1375" s="7"/>
      <c r="O1375" s="9">
        <v>45550</v>
      </c>
      <c r="P1375" t="s">
        <v>5057</v>
      </c>
      <c r="Q1375">
        <v>1</v>
      </c>
      <c r="R1375">
        <v>51</v>
      </c>
      <c r="S1375">
        <v>5</v>
      </c>
      <c r="T1375" t="s">
        <v>3071</v>
      </c>
      <c r="U1375">
        <v>211</v>
      </c>
      <c r="V1375">
        <v>2</v>
      </c>
      <c r="W1375">
        <v>16</v>
      </c>
      <c r="X1375">
        <v>87</v>
      </c>
      <c r="Y1375">
        <v>304</v>
      </c>
      <c r="Z1375">
        <v>20</v>
      </c>
      <c r="AA1375">
        <v>20</v>
      </c>
      <c r="AD1375">
        <v>42</v>
      </c>
      <c r="AE1375">
        <v>1374</v>
      </c>
      <c r="AF1375" s="16" t="s">
        <v>39</v>
      </c>
      <c r="AG1375" s="16"/>
      <c r="AH1375" s="16"/>
      <c r="AI1375" s="16" t="str">
        <f t="shared" si="84"/>
        <v>(211,5,2,16,87,304,20, null, 42, 'Chambers 2025 High Net Worth',2025, '2024-09-15','2024-09-15','".Carbon::now()."','".Carbon::now()."'),</v>
      </c>
      <c r="AJ1375" s="16" t="str">
        <f t="shared" si="85"/>
        <v>('".DB::select("SELECT id_status FROM `status` WHERE `element_type` = 'task' AND status_type = 'client' AND name ='CONFIRMED'")[0]-&gt;id_status."',1374,1),</v>
      </c>
      <c r="AK1375" s="16" t="str">
        <f t="shared" si="86"/>
        <v/>
      </c>
      <c r="AL1375" s="16" t="str">
        <f t="shared" si="87"/>
        <v/>
      </c>
    </row>
    <row r="1376" spans="1:38" x14ac:dyDescent="0.25">
      <c r="A1376" s="16" t="s">
        <v>554</v>
      </c>
      <c r="B1376" s="16" t="s">
        <v>26</v>
      </c>
      <c r="C1376" s="16" t="s">
        <v>41</v>
      </c>
      <c r="D1376" s="16" t="s">
        <v>349</v>
      </c>
      <c r="E1376" s="16" t="s">
        <v>350</v>
      </c>
      <c r="F1376" s="16" t="s">
        <v>43</v>
      </c>
      <c r="G1376" s="16" t="s">
        <v>555</v>
      </c>
      <c r="H1376" s="16" t="s">
        <v>53</v>
      </c>
      <c r="I1376" s="16" t="s">
        <v>35</v>
      </c>
      <c r="J1376" s="16" t="s">
        <v>35</v>
      </c>
      <c r="M1376" s="16" t="s">
        <v>37</v>
      </c>
      <c r="N1376" s="7">
        <v>44900</v>
      </c>
      <c r="O1376" s="9">
        <v>45264</v>
      </c>
      <c r="P1376" t="s">
        <v>3109</v>
      </c>
      <c r="Q1376">
        <v>1</v>
      </c>
      <c r="R1376">
        <v>51</v>
      </c>
      <c r="S1376">
        <v>5</v>
      </c>
      <c r="T1376" t="s">
        <v>3071</v>
      </c>
      <c r="U1376">
        <v>211</v>
      </c>
      <c r="V1376">
        <v>2</v>
      </c>
      <c r="W1376">
        <v>17</v>
      </c>
      <c r="X1376">
        <v>87</v>
      </c>
      <c r="Y1376">
        <v>20</v>
      </c>
      <c r="Z1376">
        <v>20</v>
      </c>
      <c r="AA1376">
        <v>20</v>
      </c>
      <c r="AD1376">
        <v>42</v>
      </c>
      <c r="AE1376">
        <v>1375</v>
      </c>
      <c r="AF1376" s="16" t="s">
        <v>39</v>
      </c>
      <c r="AG1376" s="16"/>
      <c r="AH1376" s="16"/>
      <c r="AI1376" s="16" t="str">
        <f t="shared" si="84"/>
        <v>(211,5,2,17,87,20,20, null, 42, 'Chambers 2025 Latin America',2025, '2023-12-04','2023-12-04','".Carbon::now()."','".Carbon::now()."'),</v>
      </c>
      <c r="AJ1376" s="16" t="str">
        <f t="shared" si="85"/>
        <v>('".DB::select("SELECT id_status FROM `status` WHERE `element_type` = 'task' AND status_type = 'client' AND name ='CONFIRMED'")[0]-&gt;id_status."',1375,1),</v>
      </c>
      <c r="AK1376" s="16" t="str">
        <f t="shared" si="86"/>
        <v/>
      </c>
      <c r="AL1376" s="16" t="str">
        <f t="shared" si="87"/>
        <v/>
      </c>
    </row>
    <row r="1377" spans="1:38" x14ac:dyDescent="0.25">
      <c r="A1377" s="16" t="s">
        <v>554</v>
      </c>
      <c r="B1377" s="16" t="s">
        <v>26</v>
      </c>
      <c r="C1377" s="16" t="s">
        <v>41</v>
      </c>
      <c r="D1377" s="16" t="s">
        <v>349</v>
      </c>
      <c r="E1377" s="16" t="s">
        <v>350</v>
      </c>
      <c r="F1377" s="16" t="s">
        <v>43</v>
      </c>
      <c r="G1377" s="16" t="s">
        <v>555</v>
      </c>
      <c r="H1377" s="16" t="s">
        <v>196</v>
      </c>
      <c r="I1377" s="16" t="s">
        <v>35</v>
      </c>
      <c r="J1377" s="16" t="s">
        <v>35</v>
      </c>
      <c r="M1377" s="16" t="s">
        <v>37</v>
      </c>
      <c r="N1377" s="7">
        <v>44900</v>
      </c>
      <c r="O1377" s="9">
        <v>45264</v>
      </c>
      <c r="P1377" t="s">
        <v>3109</v>
      </c>
      <c r="Q1377">
        <v>1</v>
      </c>
      <c r="R1377">
        <v>51</v>
      </c>
      <c r="S1377">
        <v>5</v>
      </c>
      <c r="T1377" t="s">
        <v>3071</v>
      </c>
      <c r="U1377">
        <v>211</v>
      </c>
      <c r="V1377">
        <v>2</v>
      </c>
      <c r="W1377">
        <v>17</v>
      </c>
      <c r="X1377">
        <v>87</v>
      </c>
      <c r="Y1377">
        <v>34</v>
      </c>
      <c r="Z1377">
        <v>20</v>
      </c>
      <c r="AA1377">
        <v>20</v>
      </c>
      <c r="AD1377">
        <v>42</v>
      </c>
      <c r="AE1377">
        <v>1376</v>
      </c>
      <c r="AF1377" s="16" t="s">
        <v>39</v>
      </c>
      <c r="AG1377" s="16"/>
      <c r="AH1377" s="16"/>
      <c r="AI1377" s="16" t="str">
        <f t="shared" si="84"/>
        <v>(211,5,2,17,87,34,20, null, 42, 'Chambers 2025 Latin America',2025, '2023-12-04','2023-12-04','".Carbon::now()."','".Carbon::now()."'),</v>
      </c>
      <c r="AJ1377" s="16" t="str">
        <f t="shared" si="85"/>
        <v>('".DB::select("SELECT id_status FROM `status` WHERE `element_type` = 'task' AND status_type = 'client' AND name ='CONFIRMED'")[0]-&gt;id_status."',1376,1),</v>
      </c>
      <c r="AK1377" s="16" t="str">
        <f t="shared" si="86"/>
        <v/>
      </c>
      <c r="AL1377" s="16" t="str">
        <f t="shared" si="87"/>
        <v/>
      </c>
    </row>
    <row r="1378" spans="1:38" x14ac:dyDescent="0.25">
      <c r="A1378" s="16" t="s">
        <v>554</v>
      </c>
      <c r="B1378" s="16" t="s">
        <v>26</v>
      </c>
      <c r="C1378" s="16" t="s">
        <v>41</v>
      </c>
      <c r="D1378" s="16" t="s">
        <v>349</v>
      </c>
      <c r="E1378" s="16" t="s">
        <v>350</v>
      </c>
      <c r="F1378" s="16" t="s">
        <v>43</v>
      </c>
      <c r="G1378" s="16" t="s">
        <v>555</v>
      </c>
      <c r="H1378" s="16" t="s">
        <v>64</v>
      </c>
      <c r="I1378" s="16" t="s">
        <v>35</v>
      </c>
      <c r="J1378" s="16" t="s">
        <v>35</v>
      </c>
      <c r="M1378" s="16" t="s">
        <v>37</v>
      </c>
      <c r="N1378" s="7">
        <v>44873</v>
      </c>
      <c r="O1378" s="9">
        <v>45236</v>
      </c>
      <c r="P1378" t="s">
        <v>3107</v>
      </c>
      <c r="Q1378">
        <v>1</v>
      </c>
      <c r="R1378">
        <v>51</v>
      </c>
      <c r="S1378">
        <v>5</v>
      </c>
      <c r="T1378" t="s">
        <v>3071</v>
      </c>
      <c r="U1378">
        <v>211</v>
      </c>
      <c r="V1378">
        <v>2</v>
      </c>
      <c r="W1378">
        <v>17</v>
      </c>
      <c r="X1378">
        <v>87</v>
      </c>
      <c r="Y1378">
        <v>93</v>
      </c>
      <c r="Z1378">
        <v>20</v>
      </c>
      <c r="AA1378">
        <v>20</v>
      </c>
      <c r="AD1378">
        <v>42</v>
      </c>
      <c r="AE1378">
        <v>1377</v>
      </c>
      <c r="AF1378" s="16" t="s">
        <v>39</v>
      </c>
      <c r="AG1378" s="16"/>
      <c r="AH1378" s="16"/>
      <c r="AI1378" s="16" t="str">
        <f t="shared" si="84"/>
        <v>(211,5,2,17,87,93,20, null, 42, 'Chambers 2025 Latin America',2025, '2023-11-06','2023-11-06','".Carbon::now()."','".Carbon::now()."'),</v>
      </c>
      <c r="AJ1378" s="16" t="str">
        <f t="shared" si="85"/>
        <v>('".DB::select("SELECT id_status FROM `status` WHERE `element_type` = 'task' AND status_type = 'client' AND name ='CONFIRMED'")[0]-&gt;id_status."',1377,1),</v>
      </c>
      <c r="AK1378" s="16" t="str">
        <f t="shared" si="86"/>
        <v/>
      </c>
      <c r="AL1378" s="16" t="str">
        <f t="shared" si="87"/>
        <v/>
      </c>
    </row>
    <row r="1379" spans="1:38" x14ac:dyDescent="0.25">
      <c r="A1379" s="16" t="s">
        <v>554</v>
      </c>
      <c r="B1379" s="16" t="s">
        <v>26</v>
      </c>
      <c r="C1379" s="16" t="s">
        <v>41</v>
      </c>
      <c r="D1379" s="16" t="s">
        <v>349</v>
      </c>
      <c r="E1379" s="16" t="s">
        <v>350</v>
      </c>
      <c r="F1379" s="16" t="s">
        <v>43</v>
      </c>
      <c r="G1379" s="16" t="s">
        <v>555</v>
      </c>
      <c r="H1379" s="16" t="s">
        <v>47</v>
      </c>
      <c r="I1379" s="16" t="s">
        <v>35</v>
      </c>
      <c r="J1379" s="16" t="s">
        <v>35</v>
      </c>
      <c r="M1379" s="16" t="s">
        <v>37</v>
      </c>
      <c r="N1379" s="7">
        <v>44873</v>
      </c>
      <c r="O1379" s="9">
        <v>45236</v>
      </c>
      <c r="P1379" t="s">
        <v>3107</v>
      </c>
      <c r="Q1379">
        <v>1</v>
      </c>
      <c r="R1379">
        <v>51</v>
      </c>
      <c r="S1379">
        <v>5</v>
      </c>
      <c r="T1379" t="s">
        <v>3071</v>
      </c>
      <c r="U1379">
        <v>211</v>
      </c>
      <c r="V1379">
        <v>2</v>
      </c>
      <c r="W1379">
        <v>17</v>
      </c>
      <c r="X1379">
        <v>87</v>
      </c>
      <c r="Y1379">
        <v>125</v>
      </c>
      <c r="Z1379">
        <v>20</v>
      </c>
      <c r="AA1379">
        <v>20</v>
      </c>
      <c r="AD1379">
        <v>42</v>
      </c>
      <c r="AE1379">
        <v>1378</v>
      </c>
      <c r="AF1379" s="16" t="s">
        <v>39</v>
      </c>
      <c r="AG1379" s="16"/>
      <c r="AH1379" s="16"/>
      <c r="AI1379" s="16" t="str">
        <f t="shared" si="84"/>
        <v>(211,5,2,17,87,125,20, null, 42, 'Chambers 2025 Latin America',2025, '2023-11-06','2023-11-06','".Carbon::now()."','".Carbon::now()."'),</v>
      </c>
      <c r="AJ1379" s="16" t="str">
        <f t="shared" si="85"/>
        <v>('".DB::select("SELECT id_status FROM `status` WHERE `element_type` = 'task' AND status_type = 'client' AND name ='CONFIRMED'")[0]-&gt;id_status."',1378,1),</v>
      </c>
      <c r="AK1379" s="16" t="str">
        <f t="shared" si="86"/>
        <v/>
      </c>
      <c r="AL1379" s="16" t="str">
        <f t="shared" si="87"/>
        <v/>
      </c>
    </row>
    <row r="1380" spans="1:38" x14ac:dyDescent="0.25">
      <c r="A1380" s="16" t="s">
        <v>554</v>
      </c>
      <c r="B1380" s="16" t="s">
        <v>26</v>
      </c>
      <c r="C1380" s="16" t="s">
        <v>41</v>
      </c>
      <c r="D1380" s="16" t="s">
        <v>349</v>
      </c>
      <c r="E1380" s="16" t="s">
        <v>350</v>
      </c>
      <c r="F1380" s="16" t="s">
        <v>43</v>
      </c>
      <c r="G1380" s="16" t="s">
        <v>555</v>
      </c>
      <c r="H1380" s="16" t="s">
        <v>556</v>
      </c>
      <c r="I1380" s="16" t="s">
        <v>35</v>
      </c>
      <c r="J1380" s="16" t="s">
        <v>35</v>
      </c>
      <c r="M1380" s="16" t="s">
        <v>37</v>
      </c>
      <c r="N1380" s="7">
        <v>44900</v>
      </c>
      <c r="O1380" s="9">
        <v>45264</v>
      </c>
      <c r="P1380" t="s">
        <v>3109</v>
      </c>
      <c r="Q1380">
        <v>1</v>
      </c>
      <c r="R1380">
        <v>51</v>
      </c>
      <c r="S1380">
        <v>5</v>
      </c>
      <c r="T1380" t="s">
        <v>3071</v>
      </c>
      <c r="U1380">
        <v>211</v>
      </c>
      <c r="V1380">
        <v>2</v>
      </c>
      <c r="W1380">
        <v>17</v>
      </c>
      <c r="X1380">
        <v>87</v>
      </c>
      <c r="Y1380">
        <v>315</v>
      </c>
      <c r="Z1380">
        <v>20</v>
      </c>
      <c r="AA1380">
        <v>20</v>
      </c>
      <c r="AD1380">
        <v>42</v>
      </c>
      <c r="AE1380">
        <v>1379</v>
      </c>
      <c r="AF1380" s="16" t="s">
        <v>39</v>
      </c>
      <c r="AG1380" s="16"/>
      <c r="AH1380" s="16"/>
      <c r="AI1380" s="16" t="str">
        <f t="shared" si="84"/>
        <v>(211,5,2,17,87,315,20, null, 42, 'Chambers 2025 Latin America',2025, '2023-12-04','2023-12-04','".Carbon::now()."','".Carbon::now()."'),</v>
      </c>
      <c r="AJ1380" s="16" t="str">
        <f t="shared" si="85"/>
        <v>('".DB::select("SELECT id_status FROM `status` WHERE `element_type` = 'task' AND status_type = 'client' AND name ='CONFIRMED'")[0]-&gt;id_status."',1379,1),</v>
      </c>
      <c r="AK1380" s="16" t="str">
        <f t="shared" si="86"/>
        <v/>
      </c>
      <c r="AL1380" s="16" t="str">
        <f t="shared" si="87"/>
        <v/>
      </c>
    </row>
    <row r="1381" spans="1:38" x14ac:dyDescent="0.25">
      <c r="A1381" s="16" t="s">
        <v>557</v>
      </c>
      <c r="B1381" s="16" t="s">
        <v>26</v>
      </c>
      <c r="C1381" s="16" t="s">
        <v>41</v>
      </c>
      <c r="D1381" s="16" t="s">
        <v>28</v>
      </c>
      <c r="E1381" s="16" t="s">
        <v>105</v>
      </c>
      <c r="F1381" s="16" t="s">
        <v>106</v>
      </c>
      <c r="G1381" s="16" t="s">
        <v>118</v>
      </c>
      <c r="H1381" s="16" t="s">
        <v>124</v>
      </c>
      <c r="I1381" s="16" t="s">
        <v>65</v>
      </c>
      <c r="J1381" s="16" t="s">
        <v>218</v>
      </c>
      <c r="M1381" s="16" t="s">
        <v>234</v>
      </c>
      <c r="N1381" s="7">
        <v>45121</v>
      </c>
      <c r="O1381" s="9">
        <v>45120</v>
      </c>
      <c r="P1381" t="s">
        <v>1221</v>
      </c>
      <c r="Q1381">
        <v>1</v>
      </c>
      <c r="R1381">
        <v>52</v>
      </c>
      <c r="S1381">
        <v>5</v>
      </c>
      <c r="T1381" t="s">
        <v>3043</v>
      </c>
      <c r="U1381">
        <v>140</v>
      </c>
      <c r="V1381">
        <v>2</v>
      </c>
      <c r="W1381">
        <v>20</v>
      </c>
      <c r="X1381">
        <v>41</v>
      </c>
      <c r="Y1381">
        <v>269</v>
      </c>
      <c r="Z1381">
        <v>30</v>
      </c>
      <c r="AA1381">
        <v>13</v>
      </c>
      <c r="AD1381">
        <v>31</v>
      </c>
      <c r="AE1381">
        <v>1380</v>
      </c>
      <c r="AF1381" s="16" t="s">
        <v>39</v>
      </c>
      <c r="AG1381" s="16"/>
      <c r="AH1381" s="16"/>
      <c r="AI1381" s="16" t="str">
        <f t="shared" si="84"/>
        <v>(140,5,2,20,41,269,13, null, 31, 'Chambers 2024 USA',2024, '2023-07-13','2023-07-13','".Carbon::now()."','".Carbon::now()."'),</v>
      </c>
      <c r="AJ1381" s="16" t="str">
        <f t="shared" si="85"/>
        <v>('".DB::select("SELECT id_status FROM `status` WHERE `element_type` = 'task' AND status_type = 'client' AND name ='CONFIRMED'")[0]-&gt;id_status."',1380,1),</v>
      </c>
      <c r="AK1381" s="16" t="str">
        <f t="shared" si="86"/>
        <v/>
      </c>
      <c r="AL1381" s="16" t="str">
        <f t="shared" si="87"/>
        <v/>
      </c>
    </row>
    <row r="1382" spans="1:38" x14ac:dyDescent="0.25">
      <c r="A1382" s="16" t="s">
        <v>557</v>
      </c>
      <c r="B1382" s="16" t="s">
        <v>26</v>
      </c>
      <c r="C1382" s="16" t="s">
        <v>41</v>
      </c>
      <c r="D1382" s="16" t="s">
        <v>28</v>
      </c>
      <c r="E1382" s="16" t="s">
        <v>105</v>
      </c>
      <c r="F1382" s="16" t="s">
        <v>106</v>
      </c>
      <c r="G1382" s="16" t="s">
        <v>118</v>
      </c>
      <c r="H1382" s="16" t="s">
        <v>117</v>
      </c>
      <c r="I1382" s="16" t="s">
        <v>65</v>
      </c>
      <c r="J1382" s="16" t="s">
        <v>218</v>
      </c>
      <c r="M1382" s="16" t="s">
        <v>234</v>
      </c>
      <c r="N1382" s="7">
        <v>45170</v>
      </c>
      <c r="O1382" s="9">
        <v>45176</v>
      </c>
      <c r="P1382" t="s">
        <v>1178</v>
      </c>
      <c r="Q1382">
        <v>1</v>
      </c>
      <c r="R1382">
        <v>52</v>
      </c>
      <c r="S1382">
        <v>5</v>
      </c>
      <c r="T1382" t="s">
        <v>3043</v>
      </c>
      <c r="U1382">
        <v>140</v>
      </c>
      <c r="V1382">
        <v>2</v>
      </c>
      <c r="W1382">
        <v>20</v>
      </c>
      <c r="X1382">
        <v>41</v>
      </c>
      <c r="Y1382">
        <v>273</v>
      </c>
      <c r="Z1382">
        <v>30</v>
      </c>
      <c r="AA1382">
        <v>13</v>
      </c>
      <c r="AD1382">
        <v>31</v>
      </c>
      <c r="AE1382">
        <v>1381</v>
      </c>
      <c r="AF1382" s="16" t="s">
        <v>39</v>
      </c>
      <c r="AG1382" s="16"/>
      <c r="AH1382" s="16"/>
      <c r="AI1382" s="16" t="str">
        <f t="shared" si="84"/>
        <v>(140,5,2,20,41,273,13, null, 31, 'Chambers 2024 USA',2024, '2023-09-07','2023-09-07','".Carbon::now()."','".Carbon::now()."'),</v>
      </c>
      <c r="AJ1382" s="16" t="str">
        <f t="shared" si="85"/>
        <v>('".DB::select("SELECT id_status FROM `status` WHERE `element_type` = 'task' AND status_type = 'client' AND name ='CONFIRMED'")[0]-&gt;id_status."',1381,1),</v>
      </c>
      <c r="AK1382" s="16" t="str">
        <f t="shared" si="86"/>
        <v/>
      </c>
      <c r="AL1382" s="16" t="str">
        <f t="shared" si="87"/>
        <v/>
      </c>
    </row>
    <row r="1383" spans="1:38" x14ac:dyDescent="0.25">
      <c r="A1383" s="16" t="s">
        <v>558</v>
      </c>
      <c r="B1383" s="16" t="s">
        <v>26</v>
      </c>
      <c r="C1383" s="16" t="s">
        <v>41</v>
      </c>
      <c r="D1383" s="16" t="s">
        <v>28</v>
      </c>
      <c r="E1383" s="16" t="s">
        <v>51</v>
      </c>
      <c r="F1383" s="16" t="s">
        <v>31</v>
      </c>
      <c r="G1383" s="16" t="s">
        <v>237</v>
      </c>
      <c r="H1383" s="16" t="s">
        <v>53</v>
      </c>
      <c r="I1383" s="16" t="s">
        <v>35</v>
      </c>
      <c r="J1383" s="16" t="s">
        <v>35</v>
      </c>
      <c r="M1383" s="16" t="s">
        <v>234</v>
      </c>
      <c r="N1383" s="7">
        <v>44979</v>
      </c>
      <c r="O1383" s="9">
        <v>44979</v>
      </c>
      <c r="P1383" t="s">
        <v>1179</v>
      </c>
      <c r="Q1383">
        <v>1</v>
      </c>
      <c r="R1383">
        <v>53</v>
      </c>
      <c r="S1383">
        <v>5</v>
      </c>
      <c r="T1383" t="s">
        <v>2964</v>
      </c>
      <c r="U1383">
        <v>43</v>
      </c>
      <c r="V1383">
        <v>2</v>
      </c>
      <c r="W1383">
        <v>12</v>
      </c>
      <c r="X1383">
        <v>106</v>
      </c>
      <c r="Y1383">
        <v>20</v>
      </c>
      <c r="Z1383">
        <v>20</v>
      </c>
      <c r="AA1383">
        <v>20</v>
      </c>
      <c r="AD1383">
        <v>31</v>
      </c>
      <c r="AE1383">
        <v>1382</v>
      </c>
      <c r="AF1383" s="16" t="s">
        <v>39</v>
      </c>
      <c r="AG1383" s="16"/>
      <c r="AH1383" s="16"/>
      <c r="AI1383" s="16" t="str">
        <f t="shared" si="84"/>
        <v>(43,5,2,12,106,20,20, null, 31, 'Chambers 2024 Europe',2024, '2023-02-22','2023-02-22','".Carbon::now()."','".Carbon::now()."'),</v>
      </c>
      <c r="AJ1383" s="16" t="str">
        <f t="shared" si="85"/>
        <v>('".DB::select("SELECT id_status FROM `status` WHERE `element_type` = 'task' AND status_type = 'client' AND name ='CONFIRMED'")[0]-&gt;id_status."',1382,1),</v>
      </c>
      <c r="AK1383" s="16" t="str">
        <f t="shared" si="86"/>
        <v/>
      </c>
      <c r="AL1383" s="16" t="str">
        <f t="shared" si="87"/>
        <v/>
      </c>
    </row>
    <row r="1384" spans="1:38" x14ac:dyDescent="0.25">
      <c r="A1384" s="16" t="s">
        <v>558</v>
      </c>
      <c r="B1384" s="16" t="s">
        <v>26</v>
      </c>
      <c r="C1384" s="16" t="s">
        <v>41</v>
      </c>
      <c r="D1384" s="16" t="s">
        <v>28</v>
      </c>
      <c r="E1384" s="16" t="s">
        <v>51</v>
      </c>
      <c r="F1384" s="16" t="s">
        <v>31</v>
      </c>
      <c r="G1384" s="16" t="s">
        <v>237</v>
      </c>
      <c r="H1384" s="16" t="s">
        <v>559</v>
      </c>
      <c r="I1384" s="16" t="s">
        <v>35</v>
      </c>
      <c r="J1384" s="16" t="s">
        <v>35</v>
      </c>
      <c r="M1384" s="16"/>
      <c r="N1384" s="7">
        <v>44979</v>
      </c>
      <c r="O1384" s="9">
        <v>44979</v>
      </c>
      <c r="P1384" t="s">
        <v>1179</v>
      </c>
      <c r="Q1384">
        <v>1</v>
      </c>
      <c r="R1384">
        <v>53</v>
      </c>
      <c r="S1384">
        <v>5</v>
      </c>
      <c r="T1384" t="s">
        <v>2964</v>
      </c>
      <c r="U1384">
        <v>43</v>
      </c>
      <c r="V1384">
        <v>2</v>
      </c>
      <c r="W1384">
        <v>12</v>
      </c>
      <c r="X1384">
        <v>106</v>
      </c>
      <c r="Y1384">
        <v>24</v>
      </c>
      <c r="Z1384">
        <v>20</v>
      </c>
      <c r="AA1384">
        <v>20</v>
      </c>
      <c r="AE1384">
        <v>1383</v>
      </c>
      <c r="AF1384" s="16" t="s">
        <v>24</v>
      </c>
      <c r="AG1384" s="16"/>
      <c r="AH1384" s="16"/>
      <c r="AI1384" s="16" t="str">
        <f t="shared" si="84"/>
        <v>(43,5,2,12,106,24,20, null, null, 'Chambers 2024 Europe',2024, '2023-02-22','2023-02-22','".Carbon::now()."','".Carbon::now()."'),</v>
      </c>
      <c r="AJ1384" s="16" t="str">
        <f t="shared" si="85"/>
        <v>('".DB::select("SELECT id_status FROM `status` WHERE `element_type` = 'task' AND status_type = 'client' AND name ='CANCELLED'")[0]-&gt;id_status."',1383,1),</v>
      </c>
      <c r="AK1384" s="16" t="str">
        <f t="shared" si="86"/>
        <v/>
      </c>
      <c r="AL1384" s="16" t="str">
        <f t="shared" si="87"/>
        <v/>
      </c>
    </row>
    <row r="1385" spans="1:38" x14ac:dyDescent="0.25">
      <c r="A1385" s="16" t="s">
        <v>558</v>
      </c>
      <c r="B1385" s="16" t="s">
        <v>26</v>
      </c>
      <c r="C1385" s="16" t="s">
        <v>41</v>
      </c>
      <c r="D1385" s="16" t="s">
        <v>28</v>
      </c>
      <c r="E1385" s="16" t="s">
        <v>51</v>
      </c>
      <c r="F1385" s="16" t="s">
        <v>31</v>
      </c>
      <c r="G1385" s="16" t="s">
        <v>237</v>
      </c>
      <c r="H1385" s="16" t="s">
        <v>319</v>
      </c>
      <c r="I1385" s="16" t="s">
        <v>35</v>
      </c>
      <c r="J1385" s="16" t="s">
        <v>35</v>
      </c>
      <c r="M1385" s="16" t="s">
        <v>234</v>
      </c>
      <c r="N1385" s="7">
        <v>44979</v>
      </c>
      <c r="O1385" s="9">
        <v>44979</v>
      </c>
      <c r="P1385" t="s">
        <v>1179</v>
      </c>
      <c r="Q1385">
        <v>1</v>
      </c>
      <c r="R1385">
        <v>53</v>
      </c>
      <c r="S1385">
        <v>5</v>
      </c>
      <c r="T1385" t="s">
        <v>2964</v>
      </c>
      <c r="U1385">
        <v>43</v>
      </c>
      <c r="V1385">
        <v>2</v>
      </c>
      <c r="W1385">
        <v>12</v>
      </c>
      <c r="X1385">
        <v>106</v>
      </c>
      <c r="Y1385">
        <v>38</v>
      </c>
      <c r="Z1385">
        <v>20</v>
      </c>
      <c r="AA1385">
        <v>20</v>
      </c>
      <c r="AD1385">
        <v>31</v>
      </c>
      <c r="AE1385">
        <v>1384</v>
      </c>
      <c r="AF1385" s="16" t="s">
        <v>39</v>
      </c>
      <c r="AG1385" s="16"/>
      <c r="AH1385" s="16"/>
      <c r="AI1385" s="16" t="str">
        <f t="shared" si="84"/>
        <v>(43,5,2,12,106,38,20, null, 31, 'Chambers 2024 Europe',2024, '2023-02-22','2023-02-22','".Carbon::now()."','".Carbon::now()."'),</v>
      </c>
      <c r="AJ1385" s="16" t="str">
        <f t="shared" si="85"/>
        <v>('".DB::select("SELECT id_status FROM `status` WHERE `element_type` = 'task' AND status_type = 'client' AND name ='CONFIRMED'")[0]-&gt;id_status."',1384,1),</v>
      </c>
      <c r="AK1385" s="16" t="str">
        <f t="shared" si="86"/>
        <v/>
      </c>
      <c r="AL1385" s="16" t="str">
        <f t="shared" si="87"/>
        <v/>
      </c>
    </row>
    <row r="1386" spans="1:38" x14ac:dyDescent="0.25">
      <c r="A1386" s="16" t="s">
        <v>558</v>
      </c>
      <c r="B1386" s="16" t="s">
        <v>26</v>
      </c>
      <c r="C1386" s="16" t="s">
        <v>41</v>
      </c>
      <c r="D1386" s="16" t="s">
        <v>28</v>
      </c>
      <c r="E1386" s="16" t="s">
        <v>51</v>
      </c>
      <c r="F1386" s="16" t="s">
        <v>31</v>
      </c>
      <c r="G1386" s="16" t="s">
        <v>237</v>
      </c>
      <c r="H1386" s="16" t="s">
        <v>238</v>
      </c>
      <c r="I1386" s="16" t="s">
        <v>35</v>
      </c>
      <c r="J1386" s="16" t="s">
        <v>35</v>
      </c>
      <c r="M1386" s="16" t="s">
        <v>234</v>
      </c>
      <c r="N1386" s="7">
        <v>44979</v>
      </c>
      <c r="O1386" s="9">
        <v>44979</v>
      </c>
      <c r="P1386" t="s">
        <v>1179</v>
      </c>
      <c r="Q1386">
        <v>1</v>
      </c>
      <c r="R1386">
        <v>53</v>
      </c>
      <c r="S1386">
        <v>5</v>
      </c>
      <c r="T1386" t="s">
        <v>2964</v>
      </c>
      <c r="U1386">
        <v>43</v>
      </c>
      <c r="V1386">
        <v>2</v>
      </c>
      <c r="W1386">
        <v>12</v>
      </c>
      <c r="X1386">
        <v>106</v>
      </c>
      <c r="Y1386">
        <v>43</v>
      </c>
      <c r="Z1386">
        <v>20</v>
      </c>
      <c r="AA1386">
        <v>20</v>
      </c>
      <c r="AD1386">
        <v>31</v>
      </c>
      <c r="AE1386">
        <v>1385</v>
      </c>
      <c r="AF1386" s="16" t="s">
        <v>39</v>
      </c>
      <c r="AG1386" s="16"/>
      <c r="AH1386" s="16"/>
      <c r="AI1386" s="16" t="str">
        <f t="shared" si="84"/>
        <v>(43,5,2,12,106,43,20, null, 31, 'Chambers 2024 Europe',2024, '2023-02-22','2023-02-22','".Carbon::now()."','".Carbon::now()."'),</v>
      </c>
      <c r="AJ1386" s="16" t="str">
        <f t="shared" si="85"/>
        <v>('".DB::select("SELECT id_status FROM `status` WHERE `element_type` = 'task' AND status_type = 'client' AND name ='CONFIRMED'")[0]-&gt;id_status."',1385,1),</v>
      </c>
      <c r="AK1386" s="16" t="str">
        <f t="shared" si="86"/>
        <v/>
      </c>
      <c r="AL1386" s="16" t="str">
        <f t="shared" si="87"/>
        <v/>
      </c>
    </row>
    <row r="1387" spans="1:38" x14ac:dyDescent="0.25">
      <c r="A1387" s="16" t="s">
        <v>558</v>
      </c>
      <c r="B1387" s="16" t="s">
        <v>26</v>
      </c>
      <c r="C1387" s="16" t="s">
        <v>41</v>
      </c>
      <c r="D1387" s="16" t="s">
        <v>28</v>
      </c>
      <c r="E1387" s="16" t="s">
        <v>51</v>
      </c>
      <c r="F1387" s="16" t="s">
        <v>31</v>
      </c>
      <c r="G1387" s="16" t="s">
        <v>237</v>
      </c>
      <c r="H1387" s="16" t="s">
        <v>219</v>
      </c>
      <c r="I1387" s="16" t="s">
        <v>35</v>
      </c>
      <c r="J1387" s="16" t="s">
        <v>35</v>
      </c>
      <c r="M1387" s="16" t="s">
        <v>234</v>
      </c>
      <c r="N1387" s="7">
        <v>45176</v>
      </c>
      <c r="O1387" s="9">
        <v>45063</v>
      </c>
      <c r="P1387" t="s">
        <v>1191</v>
      </c>
      <c r="Q1387">
        <v>1</v>
      </c>
      <c r="R1387">
        <v>53</v>
      </c>
      <c r="S1387">
        <v>5</v>
      </c>
      <c r="T1387" t="s">
        <v>2964</v>
      </c>
      <c r="U1387">
        <v>43</v>
      </c>
      <c r="V1387">
        <v>2</v>
      </c>
      <c r="W1387">
        <v>12</v>
      </c>
      <c r="X1387">
        <v>106</v>
      </c>
      <c r="Y1387">
        <v>67</v>
      </c>
      <c r="Z1387">
        <v>20</v>
      </c>
      <c r="AA1387">
        <v>20</v>
      </c>
      <c r="AD1387">
        <v>31</v>
      </c>
      <c r="AE1387">
        <v>1386</v>
      </c>
      <c r="AF1387" s="16" t="s">
        <v>39</v>
      </c>
      <c r="AG1387" s="16"/>
      <c r="AH1387" s="16"/>
      <c r="AI1387" s="16" t="str">
        <f t="shared" si="84"/>
        <v>(43,5,2,12,106,67,20, null, 31, 'Chambers 2024 Europe',2024, '2023-05-17','2023-05-17','".Carbon::now()."','".Carbon::now()."'),</v>
      </c>
      <c r="AJ1387" s="16" t="str">
        <f t="shared" si="85"/>
        <v>('".DB::select("SELECT id_status FROM `status` WHERE `element_type` = 'task' AND status_type = 'client' AND name ='CONFIRMED'")[0]-&gt;id_status."',1386,1),</v>
      </c>
      <c r="AK1387" s="16" t="str">
        <f t="shared" si="86"/>
        <v/>
      </c>
      <c r="AL1387" s="16" t="str">
        <f t="shared" si="87"/>
        <v/>
      </c>
    </row>
    <row r="1388" spans="1:38" x14ac:dyDescent="0.25">
      <c r="A1388" s="16" t="s">
        <v>558</v>
      </c>
      <c r="B1388" s="16" t="s">
        <v>26</v>
      </c>
      <c r="C1388" s="16" t="s">
        <v>41</v>
      </c>
      <c r="D1388" s="16" t="s">
        <v>28</v>
      </c>
      <c r="E1388" s="16" t="s">
        <v>51</v>
      </c>
      <c r="F1388" s="16" t="s">
        <v>31</v>
      </c>
      <c r="G1388" s="16" t="s">
        <v>237</v>
      </c>
      <c r="H1388" s="16" t="s">
        <v>560</v>
      </c>
      <c r="I1388" s="16" t="s">
        <v>35</v>
      </c>
      <c r="J1388" s="16" t="s">
        <v>35</v>
      </c>
      <c r="M1388" s="16" t="s">
        <v>234</v>
      </c>
      <c r="N1388" s="7">
        <v>44979</v>
      </c>
      <c r="O1388" s="9">
        <v>44979</v>
      </c>
      <c r="P1388" t="s">
        <v>1179</v>
      </c>
      <c r="Q1388">
        <v>1</v>
      </c>
      <c r="R1388">
        <v>53</v>
      </c>
      <c r="S1388">
        <v>5</v>
      </c>
      <c r="T1388" t="s">
        <v>2964</v>
      </c>
      <c r="U1388">
        <v>43</v>
      </c>
      <c r="V1388">
        <v>2</v>
      </c>
      <c r="W1388">
        <v>12</v>
      </c>
      <c r="X1388">
        <v>106</v>
      </c>
      <c r="Y1388">
        <v>85</v>
      </c>
      <c r="Z1388">
        <v>20</v>
      </c>
      <c r="AA1388">
        <v>20</v>
      </c>
      <c r="AD1388">
        <v>31</v>
      </c>
      <c r="AE1388">
        <v>1387</v>
      </c>
      <c r="AF1388" s="16" t="s">
        <v>39</v>
      </c>
      <c r="AG1388" s="16"/>
      <c r="AH1388" s="16"/>
      <c r="AI1388" s="16" t="str">
        <f t="shared" si="84"/>
        <v>(43,5,2,12,106,85,20, null, 31, 'Chambers 2024 Europe',2024, '2023-02-22','2023-02-22','".Carbon::now()."','".Carbon::now()."'),</v>
      </c>
      <c r="AJ1388" s="16" t="str">
        <f t="shared" si="85"/>
        <v>('".DB::select("SELECT id_status FROM `status` WHERE `element_type` = 'task' AND status_type = 'client' AND name ='CONFIRMED'")[0]-&gt;id_status."',1387,1),</v>
      </c>
      <c r="AK1388" s="16" t="str">
        <f t="shared" si="86"/>
        <v/>
      </c>
      <c r="AL1388" s="16" t="str">
        <f t="shared" si="87"/>
        <v/>
      </c>
    </row>
    <row r="1389" spans="1:38" x14ac:dyDescent="0.25">
      <c r="A1389" s="16" t="s">
        <v>558</v>
      </c>
      <c r="B1389" s="16" t="s">
        <v>26</v>
      </c>
      <c r="C1389" s="16" t="s">
        <v>41</v>
      </c>
      <c r="D1389" s="16" t="s">
        <v>28</v>
      </c>
      <c r="E1389" s="16" t="s">
        <v>51</v>
      </c>
      <c r="F1389" s="16" t="s">
        <v>31</v>
      </c>
      <c r="G1389" s="16" t="s">
        <v>237</v>
      </c>
      <c r="H1389" s="16" t="s">
        <v>64</v>
      </c>
      <c r="I1389" s="16" t="s">
        <v>35</v>
      </c>
      <c r="J1389" s="16" t="s">
        <v>35</v>
      </c>
      <c r="M1389" s="16" t="s">
        <v>234</v>
      </c>
      <c r="N1389" s="7">
        <v>44979</v>
      </c>
      <c r="O1389" s="9">
        <v>44979</v>
      </c>
      <c r="P1389" t="s">
        <v>1179</v>
      </c>
      <c r="Q1389">
        <v>1</v>
      </c>
      <c r="R1389">
        <v>53</v>
      </c>
      <c r="S1389">
        <v>5</v>
      </c>
      <c r="T1389" t="s">
        <v>2964</v>
      </c>
      <c r="U1389">
        <v>43</v>
      </c>
      <c r="V1389">
        <v>2</v>
      </c>
      <c r="W1389">
        <v>12</v>
      </c>
      <c r="X1389">
        <v>106</v>
      </c>
      <c r="Y1389">
        <v>93</v>
      </c>
      <c r="Z1389">
        <v>20</v>
      </c>
      <c r="AA1389">
        <v>20</v>
      </c>
      <c r="AD1389">
        <v>31</v>
      </c>
      <c r="AE1389">
        <v>1388</v>
      </c>
      <c r="AF1389" s="16" t="s">
        <v>39</v>
      </c>
      <c r="AG1389" s="16"/>
      <c r="AH1389" s="16"/>
      <c r="AI1389" s="16" t="str">
        <f t="shared" si="84"/>
        <v>(43,5,2,12,106,93,20, null, 31, 'Chambers 2024 Europe',2024, '2023-02-22','2023-02-22','".Carbon::now()."','".Carbon::now()."'),</v>
      </c>
      <c r="AJ1389" s="16" t="str">
        <f t="shared" si="85"/>
        <v>('".DB::select("SELECT id_status FROM `status` WHERE `element_type` = 'task' AND status_type = 'client' AND name ='CONFIRMED'")[0]-&gt;id_status."',1388,1),</v>
      </c>
      <c r="AK1389" s="16" t="str">
        <f t="shared" si="86"/>
        <v/>
      </c>
      <c r="AL1389" s="16" t="str">
        <f t="shared" si="87"/>
        <v/>
      </c>
    </row>
    <row r="1390" spans="1:38" x14ac:dyDescent="0.25">
      <c r="A1390" s="16" t="s">
        <v>558</v>
      </c>
      <c r="B1390" s="16" t="s">
        <v>26</v>
      </c>
      <c r="C1390" s="16" t="s">
        <v>41</v>
      </c>
      <c r="D1390" s="16" t="s">
        <v>28</v>
      </c>
      <c r="E1390" s="16" t="s">
        <v>51</v>
      </c>
      <c r="F1390" s="16" t="s">
        <v>31</v>
      </c>
      <c r="G1390" s="16" t="s">
        <v>237</v>
      </c>
      <c r="H1390" s="16" t="s">
        <v>561</v>
      </c>
      <c r="I1390" s="16" t="s">
        <v>35</v>
      </c>
      <c r="J1390" s="16" t="s">
        <v>35</v>
      </c>
      <c r="M1390" s="16"/>
      <c r="N1390" s="7">
        <v>44979</v>
      </c>
      <c r="O1390" s="9">
        <v>44979</v>
      </c>
      <c r="P1390" t="s">
        <v>1179</v>
      </c>
      <c r="Q1390">
        <v>1</v>
      </c>
      <c r="R1390">
        <v>53</v>
      </c>
      <c r="S1390">
        <v>5</v>
      </c>
      <c r="T1390" t="s">
        <v>2964</v>
      </c>
      <c r="U1390">
        <v>43</v>
      </c>
      <c r="V1390">
        <v>2</v>
      </c>
      <c r="W1390">
        <v>12</v>
      </c>
      <c r="X1390">
        <v>106</v>
      </c>
      <c r="Y1390">
        <v>97</v>
      </c>
      <c r="Z1390">
        <v>20</v>
      </c>
      <c r="AA1390">
        <v>20</v>
      </c>
      <c r="AE1390">
        <v>1389</v>
      </c>
      <c r="AF1390" s="16" t="s">
        <v>24</v>
      </c>
      <c r="AG1390" s="16"/>
      <c r="AH1390" s="16"/>
      <c r="AI1390" s="16" t="str">
        <f t="shared" si="84"/>
        <v>(43,5,2,12,106,97,20, null, null, 'Chambers 2024 Europe',2024, '2023-02-22','2023-02-22','".Carbon::now()."','".Carbon::now()."'),</v>
      </c>
      <c r="AJ1390" s="16" t="str">
        <f t="shared" si="85"/>
        <v>('".DB::select("SELECT id_status FROM `status` WHERE `element_type` = 'task' AND status_type = 'client' AND name ='CANCELLED'")[0]-&gt;id_status."',1389,1),</v>
      </c>
      <c r="AK1390" s="16" t="str">
        <f t="shared" si="86"/>
        <v/>
      </c>
      <c r="AL1390" s="16" t="str">
        <f t="shared" si="87"/>
        <v/>
      </c>
    </row>
    <row r="1391" spans="1:38" x14ac:dyDescent="0.25">
      <c r="A1391" s="16" t="s">
        <v>558</v>
      </c>
      <c r="B1391" s="16" t="s">
        <v>26</v>
      </c>
      <c r="C1391" s="16" t="s">
        <v>41</v>
      </c>
      <c r="D1391" s="16" t="s">
        <v>28</v>
      </c>
      <c r="E1391" s="16" t="s">
        <v>51</v>
      </c>
      <c r="F1391" s="16" t="s">
        <v>31</v>
      </c>
      <c r="G1391" s="16" t="s">
        <v>237</v>
      </c>
      <c r="H1391" s="16" t="s">
        <v>206</v>
      </c>
      <c r="I1391" s="16" t="s">
        <v>35</v>
      </c>
      <c r="J1391" s="16" t="s">
        <v>35</v>
      </c>
      <c r="M1391" s="16" t="s">
        <v>234</v>
      </c>
      <c r="N1391" s="7">
        <v>45058</v>
      </c>
      <c r="O1391" s="9">
        <v>45063</v>
      </c>
      <c r="P1391" t="s">
        <v>1191</v>
      </c>
      <c r="Q1391">
        <v>1</v>
      </c>
      <c r="R1391">
        <v>53</v>
      </c>
      <c r="S1391">
        <v>5</v>
      </c>
      <c r="T1391" t="s">
        <v>2964</v>
      </c>
      <c r="U1391">
        <v>43</v>
      </c>
      <c r="V1391">
        <v>2</v>
      </c>
      <c r="W1391">
        <v>12</v>
      </c>
      <c r="X1391">
        <v>106</v>
      </c>
      <c r="Y1391">
        <v>106</v>
      </c>
      <c r="Z1391">
        <v>20</v>
      </c>
      <c r="AA1391">
        <v>20</v>
      </c>
      <c r="AD1391">
        <v>31</v>
      </c>
      <c r="AE1391">
        <v>1390</v>
      </c>
      <c r="AF1391" s="16" t="s">
        <v>39</v>
      </c>
      <c r="AG1391" s="16"/>
      <c r="AH1391" s="16"/>
      <c r="AI1391" s="16" t="str">
        <f t="shared" si="84"/>
        <v>(43,5,2,12,106,106,20, null, 31, 'Chambers 2024 Europe',2024, '2023-05-17','2023-05-17','".Carbon::now()."','".Carbon::now()."'),</v>
      </c>
      <c r="AJ1391" s="16" t="str">
        <f t="shared" si="85"/>
        <v>('".DB::select("SELECT id_status FROM `status` WHERE `element_type` = 'task' AND status_type = 'client' AND name ='CONFIRMED'")[0]-&gt;id_status."',1390,1),</v>
      </c>
      <c r="AK1391" s="16" t="str">
        <f t="shared" si="86"/>
        <v/>
      </c>
      <c r="AL1391" s="16" t="str">
        <f t="shared" si="87"/>
        <v/>
      </c>
    </row>
    <row r="1392" spans="1:38" x14ac:dyDescent="0.25">
      <c r="A1392" s="16" t="s">
        <v>558</v>
      </c>
      <c r="B1392" s="16" t="s">
        <v>26</v>
      </c>
      <c r="C1392" s="16" t="s">
        <v>41</v>
      </c>
      <c r="D1392" s="16" t="s">
        <v>28</v>
      </c>
      <c r="E1392" s="16" t="s">
        <v>51</v>
      </c>
      <c r="F1392" s="16" t="s">
        <v>31</v>
      </c>
      <c r="G1392" s="16" t="s">
        <v>237</v>
      </c>
      <c r="H1392" s="16" t="s">
        <v>47</v>
      </c>
      <c r="I1392" s="16" t="s">
        <v>35</v>
      </c>
      <c r="J1392" s="16" t="s">
        <v>35</v>
      </c>
      <c r="M1392" s="16" t="s">
        <v>234</v>
      </c>
      <c r="N1392" s="7">
        <v>44979</v>
      </c>
      <c r="O1392" s="9">
        <v>44979</v>
      </c>
      <c r="P1392" t="s">
        <v>1179</v>
      </c>
      <c r="Q1392">
        <v>1</v>
      </c>
      <c r="R1392">
        <v>53</v>
      </c>
      <c r="S1392">
        <v>5</v>
      </c>
      <c r="T1392" t="s">
        <v>2964</v>
      </c>
      <c r="U1392">
        <v>43</v>
      </c>
      <c r="V1392">
        <v>2</v>
      </c>
      <c r="W1392">
        <v>12</v>
      </c>
      <c r="X1392">
        <v>106</v>
      </c>
      <c r="Y1392">
        <v>125</v>
      </c>
      <c r="Z1392">
        <v>20</v>
      </c>
      <c r="AA1392">
        <v>20</v>
      </c>
      <c r="AD1392">
        <v>31</v>
      </c>
      <c r="AE1392">
        <v>1391</v>
      </c>
      <c r="AF1392" s="16" t="s">
        <v>39</v>
      </c>
      <c r="AG1392" s="16"/>
      <c r="AH1392" s="16"/>
      <c r="AI1392" s="16" t="str">
        <f t="shared" si="84"/>
        <v>(43,5,2,12,106,125,20, null, 31, 'Chambers 2024 Europe',2024, '2023-02-22','2023-02-22','".Carbon::now()."','".Carbon::now()."'),</v>
      </c>
      <c r="AJ1392" s="16" t="str">
        <f t="shared" si="85"/>
        <v>('".DB::select("SELECT id_status FROM `status` WHERE `element_type` = 'task' AND status_type = 'client' AND name ='CONFIRMED'")[0]-&gt;id_status."',1391,1),</v>
      </c>
      <c r="AK1392" s="16" t="str">
        <f t="shared" si="86"/>
        <v/>
      </c>
      <c r="AL1392" s="16" t="str">
        <f t="shared" si="87"/>
        <v/>
      </c>
    </row>
    <row r="1393" spans="1:38" x14ac:dyDescent="0.25">
      <c r="A1393" s="16" t="s">
        <v>558</v>
      </c>
      <c r="B1393" s="16" t="s">
        <v>26</v>
      </c>
      <c r="C1393" s="16" t="s">
        <v>41</v>
      </c>
      <c r="D1393" s="16" t="s">
        <v>28</v>
      </c>
      <c r="E1393" s="16" t="s">
        <v>51</v>
      </c>
      <c r="F1393" s="16" t="s">
        <v>31</v>
      </c>
      <c r="G1393" s="16" t="s">
        <v>237</v>
      </c>
      <c r="H1393" s="16" t="s">
        <v>191</v>
      </c>
      <c r="I1393" s="16" t="s">
        <v>35</v>
      </c>
      <c r="J1393" s="16" t="s">
        <v>35</v>
      </c>
      <c r="M1393" s="16" t="s">
        <v>234</v>
      </c>
      <c r="N1393" s="7"/>
      <c r="O1393" s="9">
        <v>45063</v>
      </c>
      <c r="P1393" t="s">
        <v>1191</v>
      </c>
      <c r="Q1393">
        <v>1</v>
      </c>
      <c r="R1393">
        <v>53</v>
      </c>
      <c r="S1393">
        <v>5</v>
      </c>
      <c r="T1393" t="s">
        <v>2964</v>
      </c>
      <c r="U1393">
        <v>43</v>
      </c>
      <c r="V1393">
        <v>2</v>
      </c>
      <c r="W1393">
        <v>12</v>
      </c>
      <c r="X1393">
        <v>106</v>
      </c>
      <c r="Y1393">
        <v>131</v>
      </c>
      <c r="Z1393">
        <v>20</v>
      </c>
      <c r="AA1393">
        <v>20</v>
      </c>
      <c r="AD1393">
        <v>31</v>
      </c>
      <c r="AE1393">
        <v>1392</v>
      </c>
      <c r="AF1393" s="16" t="s">
        <v>39</v>
      </c>
      <c r="AG1393" s="16"/>
      <c r="AH1393" s="16"/>
      <c r="AI1393" s="16" t="str">
        <f t="shared" si="84"/>
        <v>(43,5,2,12,106,131,20, null, 31, 'Chambers 2024 Europe',2024, '2023-05-17','2023-05-17','".Carbon::now()."','".Carbon::now()."'),</v>
      </c>
      <c r="AJ1393" s="16" t="str">
        <f t="shared" si="85"/>
        <v>('".DB::select("SELECT id_status FROM `status` WHERE `element_type` = 'task' AND status_type = 'client' AND name ='CONFIRMED'")[0]-&gt;id_status."',1392,1),</v>
      </c>
      <c r="AK1393" s="16" t="str">
        <f t="shared" si="86"/>
        <v/>
      </c>
      <c r="AL1393" s="16" t="str">
        <f t="shared" si="87"/>
        <v/>
      </c>
    </row>
    <row r="1394" spans="1:38" x14ac:dyDescent="0.25">
      <c r="A1394" s="16" t="s">
        <v>558</v>
      </c>
      <c r="B1394" s="16" t="s">
        <v>26</v>
      </c>
      <c r="C1394" s="16" t="s">
        <v>41</v>
      </c>
      <c r="D1394" s="16" t="s">
        <v>28</v>
      </c>
      <c r="E1394" s="16" t="s">
        <v>51</v>
      </c>
      <c r="F1394" s="16" t="s">
        <v>31</v>
      </c>
      <c r="G1394" s="16" t="s">
        <v>237</v>
      </c>
      <c r="H1394" s="16" t="s">
        <v>239</v>
      </c>
      <c r="I1394" s="16" t="s">
        <v>35</v>
      </c>
      <c r="J1394" s="16" t="s">
        <v>35</v>
      </c>
      <c r="M1394" s="16" t="s">
        <v>234</v>
      </c>
      <c r="N1394" s="7">
        <v>44979</v>
      </c>
      <c r="O1394" s="9">
        <v>44979</v>
      </c>
      <c r="P1394" t="s">
        <v>1179</v>
      </c>
      <c r="Q1394">
        <v>1</v>
      </c>
      <c r="R1394">
        <v>53</v>
      </c>
      <c r="S1394">
        <v>5</v>
      </c>
      <c r="T1394" t="s">
        <v>2964</v>
      </c>
      <c r="U1394">
        <v>43</v>
      </c>
      <c r="V1394">
        <v>2</v>
      </c>
      <c r="W1394">
        <v>12</v>
      </c>
      <c r="X1394">
        <v>106</v>
      </c>
      <c r="Y1394">
        <v>297</v>
      </c>
      <c r="Z1394">
        <v>20</v>
      </c>
      <c r="AA1394">
        <v>20</v>
      </c>
      <c r="AD1394">
        <v>31</v>
      </c>
      <c r="AE1394">
        <v>1393</v>
      </c>
      <c r="AF1394" s="16" t="s">
        <v>39</v>
      </c>
      <c r="AG1394" s="16"/>
      <c r="AH1394" s="16"/>
      <c r="AI1394" s="16" t="str">
        <f t="shared" si="84"/>
        <v>(43,5,2,12,106,297,20, null, 31, 'Chambers 2024 Europe',2024, '2023-02-22','2023-02-22','".Carbon::now()."','".Carbon::now()."'),</v>
      </c>
      <c r="AJ1394" s="16" t="str">
        <f t="shared" si="85"/>
        <v>('".DB::select("SELECT id_status FROM `status` WHERE `element_type` = 'task' AND status_type = 'client' AND name ='CONFIRMED'")[0]-&gt;id_status."',1393,1),</v>
      </c>
      <c r="AK1394" s="16" t="str">
        <f t="shared" si="86"/>
        <v/>
      </c>
      <c r="AL1394" s="16" t="str">
        <f t="shared" si="87"/>
        <v/>
      </c>
    </row>
    <row r="1395" spans="1:38" x14ac:dyDescent="0.25">
      <c r="A1395" s="16" t="s">
        <v>558</v>
      </c>
      <c r="B1395" s="16" t="s">
        <v>26</v>
      </c>
      <c r="C1395" s="16" t="s">
        <v>41</v>
      </c>
      <c r="D1395" s="16" t="s">
        <v>28</v>
      </c>
      <c r="E1395" s="16" t="s">
        <v>51</v>
      </c>
      <c r="F1395" s="16" t="s">
        <v>31</v>
      </c>
      <c r="G1395" s="16" t="s">
        <v>237</v>
      </c>
      <c r="H1395" s="16" t="s">
        <v>364</v>
      </c>
      <c r="I1395" s="16" t="s">
        <v>35</v>
      </c>
      <c r="J1395" s="16" t="s">
        <v>35</v>
      </c>
      <c r="M1395" s="16"/>
      <c r="N1395" s="7">
        <v>45176</v>
      </c>
      <c r="O1395" s="9">
        <v>45063</v>
      </c>
      <c r="P1395" t="s">
        <v>1191</v>
      </c>
      <c r="Q1395">
        <v>1</v>
      </c>
      <c r="R1395">
        <v>53</v>
      </c>
      <c r="S1395">
        <v>5</v>
      </c>
      <c r="T1395" t="s">
        <v>2964</v>
      </c>
      <c r="U1395">
        <v>43</v>
      </c>
      <c r="V1395">
        <v>2</v>
      </c>
      <c r="W1395">
        <v>12</v>
      </c>
      <c r="X1395">
        <v>106</v>
      </c>
      <c r="Y1395">
        <v>331</v>
      </c>
      <c r="Z1395">
        <v>20</v>
      </c>
      <c r="AA1395">
        <v>20</v>
      </c>
      <c r="AE1395">
        <v>1394</v>
      </c>
      <c r="AF1395" s="16" t="s">
        <v>24</v>
      </c>
      <c r="AG1395" s="16"/>
      <c r="AH1395" s="16"/>
      <c r="AI1395" s="16" t="str">
        <f t="shared" si="84"/>
        <v>(43,5,2,12,106,331,20, null, null, 'Chambers 2024 Europe',2024, '2023-05-17','2023-05-17','".Carbon::now()."','".Carbon::now()."'),</v>
      </c>
      <c r="AJ1395" s="16" t="str">
        <f t="shared" si="85"/>
        <v>('".DB::select("SELECT id_status FROM `status` WHERE `element_type` = 'task' AND status_type = 'client' AND name ='CANCELLED'")[0]-&gt;id_status."',1394,1),</v>
      </c>
      <c r="AK1395" s="16" t="str">
        <f t="shared" si="86"/>
        <v/>
      </c>
      <c r="AL1395" s="16" t="str">
        <f t="shared" si="87"/>
        <v/>
      </c>
    </row>
    <row r="1396" spans="1:38" x14ac:dyDescent="0.25">
      <c r="A1396" s="16" t="s">
        <v>558</v>
      </c>
      <c r="B1396" s="16" t="s">
        <v>26</v>
      </c>
      <c r="C1396" s="16" t="s">
        <v>41</v>
      </c>
      <c r="D1396" s="16" t="s">
        <v>28</v>
      </c>
      <c r="E1396" s="16" t="s">
        <v>51</v>
      </c>
      <c r="F1396" s="16" t="s">
        <v>31</v>
      </c>
      <c r="G1396" s="16" t="s">
        <v>237</v>
      </c>
      <c r="H1396" s="16" t="s">
        <v>57</v>
      </c>
      <c r="I1396" s="16" t="s">
        <v>35</v>
      </c>
      <c r="J1396" s="16" t="s">
        <v>35</v>
      </c>
      <c r="M1396" s="16" t="s">
        <v>234</v>
      </c>
      <c r="N1396" s="7">
        <v>45176</v>
      </c>
      <c r="O1396" s="9">
        <v>45063</v>
      </c>
      <c r="P1396" t="s">
        <v>1191</v>
      </c>
      <c r="Q1396">
        <v>1</v>
      </c>
      <c r="R1396">
        <v>53</v>
      </c>
      <c r="S1396">
        <v>5</v>
      </c>
      <c r="T1396" t="s">
        <v>2964</v>
      </c>
      <c r="U1396">
        <v>43</v>
      </c>
      <c r="V1396">
        <v>2</v>
      </c>
      <c r="W1396">
        <v>12</v>
      </c>
      <c r="X1396">
        <v>106</v>
      </c>
      <c r="Y1396">
        <v>343</v>
      </c>
      <c r="Z1396">
        <v>20</v>
      </c>
      <c r="AA1396">
        <v>20</v>
      </c>
      <c r="AD1396">
        <v>31</v>
      </c>
      <c r="AE1396">
        <v>1395</v>
      </c>
      <c r="AF1396" s="16" t="s">
        <v>39</v>
      </c>
      <c r="AG1396" s="16"/>
      <c r="AH1396" s="16"/>
      <c r="AI1396" s="16" t="str">
        <f t="shared" si="84"/>
        <v>(43,5,2,12,106,343,20, null, 31, 'Chambers 2024 Europe',2024, '2023-05-17','2023-05-17','".Carbon::now()."','".Carbon::now()."'),</v>
      </c>
      <c r="AJ1396" s="16" t="str">
        <f t="shared" si="85"/>
        <v>('".DB::select("SELECT id_status FROM `status` WHERE `element_type` = 'task' AND status_type = 'client' AND name ='CONFIRMED'")[0]-&gt;id_status."',1395,1),</v>
      </c>
      <c r="AK1396" s="16" t="str">
        <f t="shared" si="86"/>
        <v/>
      </c>
      <c r="AL1396" s="16" t="str">
        <f t="shared" si="87"/>
        <v/>
      </c>
    </row>
    <row r="1397" spans="1:38" x14ac:dyDescent="0.25">
      <c r="A1397" s="16" t="s">
        <v>558</v>
      </c>
      <c r="B1397" s="16" t="s">
        <v>26</v>
      </c>
      <c r="C1397" s="16" t="s">
        <v>41</v>
      </c>
      <c r="D1397" s="16" t="s">
        <v>28</v>
      </c>
      <c r="E1397" s="16" t="s">
        <v>51</v>
      </c>
      <c r="F1397" s="16" t="s">
        <v>31</v>
      </c>
      <c r="G1397" s="16" t="s">
        <v>237</v>
      </c>
      <c r="H1397" s="16" t="s">
        <v>224</v>
      </c>
      <c r="I1397" s="16" t="s">
        <v>35</v>
      </c>
      <c r="J1397" s="16" t="s">
        <v>35</v>
      </c>
      <c r="M1397" s="16" t="s">
        <v>234</v>
      </c>
      <c r="N1397" s="7">
        <v>45058</v>
      </c>
      <c r="O1397" s="9">
        <v>45063</v>
      </c>
      <c r="P1397" t="s">
        <v>1191</v>
      </c>
      <c r="Q1397">
        <v>1</v>
      </c>
      <c r="R1397">
        <v>53</v>
      </c>
      <c r="S1397">
        <v>5</v>
      </c>
      <c r="T1397" t="s">
        <v>2964</v>
      </c>
      <c r="U1397">
        <v>43</v>
      </c>
      <c r="V1397">
        <v>2</v>
      </c>
      <c r="W1397">
        <v>12</v>
      </c>
      <c r="X1397">
        <v>106</v>
      </c>
      <c r="Y1397">
        <v>346</v>
      </c>
      <c r="Z1397">
        <v>20</v>
      </c>
      <c r="AA1397">
        <v>20</v>
      </c>
      <c r="AD1397">
        <v>31</v>
      </c>
      <c r="AE1397">
        <v>1396</v>
      </c>
      <c r="AF1397" s="16" t="s">
        <v>39</v>
      </c>
      <c r="AG1397" s="16"/>
      <c r="AH1397" s="16"/>
      <c r="AI1397" s="16" t="str">
        <f t="shared" si="84"/>
        <v>(43,5,2,12,106,346,20, null, 31, 'Chambers 2024 Europe',2024, '2023-05-17','2023-05-17','".Carbon::now()."','".Carbon::now()."'),</v>
      </c>
      <c r="AJ1397" s="16" t="str">
        <f t="shared" si="85"/>
        <v>('".DB::select("SELECT id_status FROM `status` WHERE `element_type` = 'task' AND status_type = 'client' AND name ='CONFIRMED'")[0]-&gt;id_status."',1396,1),</v>
      </c>
      <c r="AK1397" s="16" t="str">
        <f t="shared" si="86"/>
        <v/>
      </c>
      <c r="AL1397" s="16" t="str">
        <f t="shared" si="87"/>
        <v/>
      </c>
    </row>
    <row r="1398" spans="1:38" x14ac:dyDescent="0.25">
      <c r="A1398" s="16" t="s">
        <v>558</v>
      </c>
      <c r="B1398" s="16" t="s">
        <v>26</v>
      </c>
      <c r="C1398" s="16" t="s">
        <v>41</v>
      </c>
      <c r="D1398" s="16" t="s">
        <v>28</v>
      </c>
      <c r="E1398" s="16" t="s">
        <v>158</v>
      </c>
      <c r="F1398" s="16" t="s">
        <v>150</v>
      </c>
      <c r="G1398" s="16" t="s">
        <v>237</v>
      </c>
      <c r="H1398" s="16" t="s">
        <v>217</v>
      </c>
      <c r="I1398" s="16" t="s">
        <v>35</v>
      </c>
      <c r="J1398" s="16" t="s">
        <v>35</v>
      </c>
      <c r="M1398" s="16" t="s">
        <v>234</v>
      </c>
      <c r="N1398" s="7">
        <v>45071</v>
      </c>
      <c r="O1398" s="9">
        <v>45071</v>
      </c>
      <c r="P1398" t="s">
        <v>1208</v>
      </c>
      <c r="Q1398">
        <v>1</v>
      </c>
      <c r="R1398">
        <v>53</v>
      </c>
      <c r="S1398">
        <v>5</v>
      </c>
      <c r="T1398" t="s">
        <v>2964</v>
      </c>
      <c r="U1398">
        <v>43</v>
      </c>
      <c r="V1398">
        <v>2</v>
      </c>
      <c r="W1398">
        <v>13</v>
      </c>
      <c r="X1398">
        <v>106</v>
      </c>
      <c r="Y1398">
        <v>170</v>
      </c>
      <c r="Z1398">
        <v>20</v>
      </c>
      <c r="AA1398">
        <v>20</v>
      </c>
      <c r="AD1398">
        <v>31</v>
      </c>
      <c r="AE1398">
        <v>1397</v>
      </c>
      <c r="AF1398" s="16" t="s">
        <v>39</v>
      </c>
      <c r="AG1398" s="16"/>
      <c r="AH1398" s="16"/>
      <c r="AI1398" s="16" t="str">
        <f t="shared" si="84"/>
        <v>(43,5,2,13,106,170,20, null, 31, 'Chambers 2024 Fintech',2024, '2023-05-25','2023-05-25','".Carbon::now()."','".Carbon::now()."'),</v>
      </c>
      <c r="AJ1398" s="16" t="str">
        <f t="shared" si="85"/>
        <v>('".DB::select("SELECT id_status FROM `status` WHERE `element_type` = 'task' AND status_type = 'client' AND name ='CONFIRMED'")[0]-&gt;id_status."',1397,1),</v>
      </c>
      <c r="AK1398" s="16" t="str">
        <f t="shared" si="86"/>
        <v/>
      </c>
      <c r="AL1398" s="16" t="str">
        <f t="shared" si="87"/>
        <v/>
      </c>
    </row>
    <row r="1399" spans="1:38" x14ac:dyDescent="0.25">
      <c r="A1399" s="16" t="s">
        <v>558</v>
      </c>
      <c r="B1399" s="16" t="s">
        <v>26</v>
      </c>
      <c r="C1399" s="16" t="s">
        <v>572</v>
      </c>
      <c r="D1399" s="16" t="s">
        <v>28</v>
      </c>
      <c r="E1399" s="16" t="s">
        <v>573</v>
      </c>
      <c r="F1399" s="16" t="s">
        <v>31</v>
      </c>
      <c r="G1399" s="16" t="s">
        <v>237</v>
      </c>
      <c r="H1399" s="16" t="s">
        <v>100</v>
      </c>
      <c r="I1399" s="16" t="s">
        <v>35</v>
      </c>
      <c r="J1399" s="16" t="s">
        <v>35</v>
      </c>
      <c r="M1399" s="16" t="s">
        <v>234</v>
      </c>
      <c r="N1399" s="7"/>
      <c r="O1399" s="9">
        <v>45222</v>
      </c>
      <c r="P1399" t="s">
        <v>5058</v>
      </c>
      <c r="Q1399">
        <v>1</v>
      </c>
      <c r="R1399">
        <v>53</v>
      </c>
      <c r="S1399">
        <v>5</v>
      </c>
      <c r="T1399" t="s">
        <v>2964</v>
      </c>
      <c r="U1399">
        <v>43</v>
      </c>
      <c r="V1399">
        <v>3</v>
      </c>
      <c r="W1399">
        <v>21</v>
      </c>
      <c r="X1399">
        <v>106</v>
      </c>
      <c r="Y1399">
        <v>402</v>
      </c>
      <c r="Z1399">
        <v>20</v>
      </c>
      <c r="AA1399">
        <v>20</v>
      </c>
      <c r="AD1399">
        <v>31</v>
      </c>
      <c r="AE1399">
        <v>1398</v>
      </c>
      <c r="AF1399" s="16" t="s">
        <v>39</v>
      </c>
      <c r="AG1399" s="16"/>
      <c r="AH1399" s="16"/>
      <c r="AI1399" s="16" t="str">
        <f t="shared" si="84"/>
        <v>(43,5,3,21,106,402,20, null, 31, 'GAR 100 2024 Europe',2024, '2023-10-23','2023-10-23','".Carbon::now()."','".Carbon::now()."'),</v>
      </c>
      <c r="AJ1399" s="16" t="str">
        <f t="shared" si="85"/>
        <v>('".DB::select("SELECT id_status FROM `status` WHERE `element_type` = 'task' AND status_type = 'client' AND name ='CONFIRMED'")[0]-&gt;id_status."',1398,1),</v>
      </c>
      <c r="AK1399" s="16" t="str">
        <f t="shared" si="86"/>
        <v/>
      </c>
      <c r="AL1399" s="16" t="str">
        <f t="shared" si="87"/>
        <v/>
      </c>
    </row>
    <row r="1400" spans="1:38" x14ac:dyDescent="0.25">
      <c r="A1400" s="16" t="s">
        <v>558</v>
      </c>
      <c r="B1400" s="16" t="s">
        <v>3139</v>
      </c>
      <c r="C1400" s="16" t="s">
        <v>240</v>
      </c>
      <c r="D1400" s="16" t="s">
        <v>28</v>
      </c>
      <c r="E1400" s="16" t="s">
        <v>562</v>
      </c>
      <c r="F1400" s="16" t="s">
        <v>242</v>
      </c>
      <c r="G1400" s="16" t="s">
        <v>237</v>
      </c>
      <c r="H1400" s="16" t="s">
        <v>205</v>
      </c>
      <c r="I1400" s="16" t="s">
        <v>35</v>
      </c>
      <c r="J1400" s="16" t="s">
        <v>35</v>
      </c>
      <c r="M1400" s="16" t="s">
        <v>234</v>
      </c>
      <c r="N1400" s="7">
        <v>44958</v>
      </c>
      <c r="O1400" s="9">
        <v>44958</v>
      </c>
      <c r="P1400" t="s">
        <v>1213</v>
      </c>
      <c r="Q1400">
        <v>1</v>
      </c>
      <c r="R1400">
        <v>53</v>
      </c>
      <c r="S1400">
        <v>5</v>
      </c>
      <c r="T1400" t="s">
        <v>2964</v>
      </c>
      <c r="U1400">
        <v>43</v>
      </c>
      <c r="V1400">
        <v>9</v>
      </c>
      <c r="W1400">
        <v>40</v>
      </c>
      <c r="X1400">
        <v>106</v>
      </c>
      <c r="Y1400">
        <v>422</v>
      </c>
      <c r="Z1400">
        <v>20</v>
      </c>
      <c r="AA1400">
        <v>20</v>
      </c>
      <c r="AD1400">
        <v>31</v>
      </c>
      <c r="AE1400">
        <v>1399</v>
      </c>
      <c r="AF1400" s="16" t="s">
        <v>39</v>
      </c>
      <c r="AG1400" s="16"/>
      <c r="AH1400" s="16"/>
      <c r="AI1400" s="16" t="str">
        <f t="shared" si="84"/>
        <v>(43,5,9,40,106,422,20, null, 31, 'IFLR 2024 Europe',2024, '2023-02-01','2023-02-01','".Carbon::now()."','".Carbon::now()."'),</v>
      </c>
      <c r="AJ1400" s="16" t="str">
        <f t="shared" si="85"/>
        <v>('".DB::select("SELECT id_status FROM `status` WHERE `element_type` = 'task' AND status_type = 'client' AND name ='CONFIRMED'")[0]-&gt;id_status."',1399,1),</v>
      </c>
      <c r="AK1400" s="16" t="str">
        <f t="shared" si="86"/>
        <v/>
      </c>
      <c r="AL1400" s="16" t="str">
        <f t="shared" si="87"/>
        <v/>
      </c>
    </row>
    <row r="1401" spans="1:38" x14ac:dyDescent="0.25">
      <c r="A1401" s="16" t="s">
        <v>558</v>
      </c>
      <c r="B1401" s="16" t="s">
        <v>3139</v>
      </c>
      <c r="C1401" s="16" t="s">
        <v>240</v>
      </c>
      <c r="D1401" s="16" t="s">
        <v>28</v>
      </c>
      <c r="E1401" s="16" t="s">
        <v>562</v>
      </c>
      <c r="F1401" s="16" t="s">
        <v>242</v>
      </c>
      <c r="G1401" s="16" t="s">
        <v>237</v>
      </c>
      <c r="H1401" s="16" t="s">
        <v>772</v>
      </c>
      <c r="I1401" s="16" t="s">
        <v>35</v>
      </c>
      <c r="J1401" s="16" t="s">
        <v>35</v>
      </c>
      <c r="M1401" s="16" t="s">
        <v>234</v>
      </c>
      <c r="N1401" s="7">
        <v>44958</v>
      </c>
      <c r="O1401" s="9">
        <v>44958</v>
      </c>
      <c r="P1401" t="s">
        <v>1213</v>
      </c>
      <c r="Q1401">
        <v>1</v>
      </c>
      <c r="R1401">
        <v>53</v>
      </c>
      <c r="S1401">
        <v>5</v>
      </c>
      <c r="T1401" t="s">
        <v>2964</v>
      </c>
      <c r="U1401">
        <v>43</v>
      </c>
      <c r="V1401">
        <v>9</v>
      </c>
      <c r="W1401">
        <v>40</v>
      </c>
      <c r="X1401">
        <v>106</v>
      </c>
      <c r="Y1401">
        <v>426</v>
      </c>
      <c r="Z1401">
        <v>20</v>
      </c>
      <c r="AA1401">
        <v>20</v>
      </c>
      <c r="AD1401">
        <v>31</v>
      </c>
      <c r="AE1401">
        <v>1400</v>
      </c>
      <c r="AF1401" s="16" t="s">
        <v>39</v>
      </c>
      <c r="AG1401" s="16"/>
      <c r="AH1401" s="16"/>
      <c r="AI1401" s="16" t="str">
        <f t="shared" si="84"/>
        <v>(43,5,9,40,106,426,20, null, 31, 'IFLR 2024 Europe',2024, '2023-02-01','2023-02-01','".Carbon::now()."','".Carbon::now()."'),</v>
      </c>
      <c r="AJ1401" s="16" t="str">
        <f t="shared" si="85"/>
        <v>('".DB::select("SELECT id_status FROM `status` WHERE `element_type` = 'task' AND status_type = 'client' AND name ='CONFIRMED'")[0]-&gt;id_status."',1400,1),</v>
      </c>
      <c r="AK1401" s="16" t="str">
        <f t="shared" si="86"/>
        <v/>
      </c>
      <c r="AL1401" s="16" t="str">
        <f t="shared" si="87"/>
        <v/>
      </c>
    </row>
    <row r="1402" spans="1:38" x14ac:dyDescent="0.25">
      <c r="A1402" s="16" t="s">
        <v>558</v>
      </c>
      <c r="B1402" s="16" t="s">
        <v>3139</v>
      </c>
      <c r="C1402" s="16" t="s">
        <v>240</v>
      </c>
      <c r="D1402" s="16" t="s">
        <v>28</v>
      </c>
      <c r="E1402" s="16" t="s">
        <v>562</v>
      </c>
      <c r="F1402" s="16" t="s">
        <v>242</v>
      </c>
      <c r="G1402" s="16" t="s">
        <v>237</v>
      </c>
      <c r="H1402" s="16" t="s">
        <v>773</v>
      </c>
      <c r="I1402" s="16" t="s">
        <v>35</v>
      </c>
      <c r="J1402" s="16" t="s">
        <v>35</v>
      </c>
      <c r="M1402" s="16" t="s">
        <v>234</v>
      </c>
      <c r="N1402" s="7">
        <v>44958</v>
      </c>
      <c r="O1402" s="9">
        <v>44958</v>
      </c>
      <c r="P1402" t="s">
        <v>1213</v>
      </c>
      <c r="Q1402">
        <v>1</v>
      </c>
      <c r="R1402">
        <v>53</v>
      </c>
      <c r="S1402">
        <v>5</v>
      </c>
      <c r="T1402" t="s">
        <v>2964</v>
      </c>
      <c r="U1402">
        <v>43</v>
      </c>
      <c r="V1402">
        <v>9</v>
      </c>
      <c r="W1402">
        <v>40</v>
      </c>
      <c r="X1402">
        <v>106</v>
      </c>
      <c r="Y1402">
        <v>428</v>
      </c>
      <c r="Z1402">
        <v>20</v>
      </c>
      <c r="AA1402">
        <v>20</v>
      </c>
      <c r="AD1402">
        <v>31</v>
      </c>
      <c r="AE1402">
        <v>1401</v>
      </c>
      <c r="AF1402" s="16" t="s">
        <v>39</v>
      </c>
      <c r="AG1402" s="16"/>
      <c r="AH1402" s="16"/>
      <c r="AI1402" s="16" t="str">
        <f t="shared" si="84"/>
        <v>(43,5,9,40,106,428,20, null, 31, 'IFLR 2024 Europe',2024, '2023-02-01','2023-02-01','".Carbon::now()."','".Carbon::now()."'),</v>
      </c>
      <c r="AJ1402" s="16" t="str">
        <f t="shared" si="85"/>
        <v>('".DB::select("SELECT id_status FROM `status` WHERE `element_type` = 'task' AND status_type = 'client' AND name ='CONFIRMED'")[0]-&gt;id_status."',1401,1),</v>
      </c>
      <c r="AK1402" s="16" t="str">
        <f t="shared" si="86"/>
        <v/>
      </c>
      <c r="AL1402" s="16" t="str">
        <f t="shared" si="87"/>
        <v/>
      </c>
    </row>
    <row r="1403" spans="1:38" x14ac:dyDescent="0.25">
      <c r="A1403" s="16" t="s">
        <v>558</v>
      </c>
      <c r="B1403" s="16" t="s">
        <v>3139</v>
      </c>
      <c r="C1403" s="16" t="s">
        <v>240</v>
      </c>
      <c r="D1403" s="16" t="s">
        <v>28</v>
      </c>
      <c r="E1403" s="16" t="s">
        <v>562</v>
      </c>
      <c r="F1403" s="16" t="s">
        <v>242</v>
      </c>
      <c r="G1403" s="16" t="s">
        <v>237</v>
      </c>
      <c r="H1403" s="16" t="s">
        <v>243</v>
      </c>
      <c r="I1403" s="16" t="s">
        <v>35</v>
      </c>
      <c r="J1403" s="16" t="s">
        <v>35</v>
      </c>
      <c r="M1403" s="16" t="s">
        <v>234</v>
      </c>
      <c r="N1403" s="7">
        <v>44958</v>
      </c>
      <c r="O1403" s="9">
        <v>44958</v>
      </c>
      <c r="P1403" t="s">
        <v>1213</v>
      </c>
      <c r="Q1403">
        <v>1</v>
      </c>
      <c r="R1403">
        <v>53</v>
      </c>
      <c r="S1403">
        <v>5</v>
      </c>
      <c r="T1403" t="s">
        <v>2964</v>
      </c>
      <c r="U1403">
        <v>43</v>
      </c>
      <c r="V1403">
        <v>9</v>
      </c>
      <c r="W1403">
        <v>40</v>
      </c>
      <c r="X1403">
        <v>106</v>
      </c>
      <c r="Y1403">
        <v>440</v>
      </c>
      <c r="Z1403">
        <v>20</v>
      </c>
      <c r="AA1403">
        <v>20</v>
      </c>
      <c r="AD1403">
        <v>31</v>
      </c>
      <c r="AE1403">
        <v>1402</v>
      </c>
      <c r="AF1403" s="16" t="s">
        <v>39</v>
      </c>
      <c r="AG1403" s="16"/>
      <c r="AH1403" s="16"/>
      <c r="AI1403" s="16" t="str">
        <f t="shared" si="84"/>
        <v>(43,5,9,40,106,440,20, null, 31, 'IFLR 2024 Europe',2024, '2023-02-01','2023-02-01','".Carbon::now()."','".Carbon::now()."'),</v>
      </c>
      <c r="AJ1403" s="16" t="str">
        <f t="shared" si="85"/>
        <v>('".DB::select("SELECT id_status FROM `status` WHERE `element_type` = 'task' AND status_type = 'client' AND name ='CONFIRMED'")[0]-&gt;id_status."',1402,1),</v>
      </c>
      <c r="AK1403" s="16" t="str">
        <f t="shared" si="86"/>
        <v/>
      </c>
      <c r="AL1403" s="16" t="str">
        <f t="shared" si="87"/>
        <v/>
      </c>
    </row>
    <row r="1404" spans="1:38" x14ac:dyDescent="0.25">
      <c r="A1404" s="16" t="s">
        <v>558</v>
      </c>
      <c r="B1404" s="16" t="s">
        <v>3139</v>
      </c>
      <c r="C1404" s="16" t="s">
        <v>240</v>
      </c>
      <c r="D1404" s="16" t="s">
        <v>28</v>
      </c>
      <c r="E1404" s="16" t="s">
        <v>562</v>
      </c>
      <c r="F1404" s="16" t="s">
        <v>242</v>
      </c>
      <c r="G1404" s="16" t="s">
        <v>237</v>
      </c>
      <c r="H1404" s="16" t="s">
        <v>60</v>
      </c>
      <c r="I1404" s="16" t="s">
        <v>35</v>
      </c>
      <c r="J1404" s="16" t="s">
        <v>35</v>
      </c>
      <c r="M1404" s="16" t="s">
        <v>234</v>
      </c>
      <c r="N1404" s="7">
        <v>44958</v>
      </c>
      <c r="O1404" s="9">
        <v>44958</v>
      </c>
      <c r="P1404" t="s">
        <v>1213</v>
      </c>
      <c r="Q1404">
        <v>1</v>
      </c>
      <c r="R1404">
        <v>53</v>
      </c>
      <c r="S1404">
        <v>5</v>
      </c>
      <c r="T1404" t="s">
        <v>2964</v>
      </c>
      <c r="U1404">
        <v>43</v>
      </c>
      <c r="V1404">
        <v>9</v>
      </c>
      <c r="W1404">
        <v>40</v>
      </c>
      <c r="X1404">
        <v>106</v>
      </c>
      <c r="Y1404">
        <v>455</v>
      </c>
      <c r="Z1404">
        <v>20</v>
      </c>
      <c r="AA1404">
        <v>20</v>
      </c>
      <c r="AD1404">
        <v>31</v>
      </c>
      <c r="AE1404">
        <v>1403</v>
      </c>
      <c r="AF1404" s="16" t="s">
        <v>39</v>
      </c>
      <c r="AG1404" s="16"/>
      <c r="AH1404" s="16"/>
      <c r="AI1404" s="16" t="str">
        <f t="shared" si="84"/>
        <v>(43,5,9,40,106,455,20, null, 31, 'IFLR 2024 Europe',2024, '2023-02-01','2023-02-01','".Carbon::now()."','".Carbon::now()."'),</v>
      </c>
      <c r="AJ1404" s="16" t="str">
        <f t="shared" si="85"/>
        <v>('".DB::select("SELECT id_status FROM `status` WHERE `element_type` = 'task' AND status_type = 'client' AND name ='CONFIRMED'")[0]-&gt;id_status."',1403,1),</v>
      </c>
      <c r="AK1404" s="16" t="str">
        <f t="shared" si="86"/>
        <v/>
      </c>
      <c r="AL1404" s="16" t="str">
        <f t="shared" si="87"/>
        <v/>
      </c>
    </row>
    <row r="1405" spans="1:38" x14ac:dyDescent="0.25">
      <c r="A1405" s="16" t="s">
        <v>558</v>
      </c>
      <c r="B1405" s="16" t="s">
        <v>3139</v>
      </c>
      <c r="C1405" s="16" t="s">
        <v>27</v>
      </c>
      <c r="D1405" s="16" t="s">
        <v>28</v>
      </c>
      <c r="E1405" s="16" t="s">
        <v>29</v>
      </c>
      <c r="F1405" s="16" t="s">
        <v>30</v>
      </c>
      <c r="G1405" s="16" t="s">
        <v>237</v>
      </c>
      <c r="H1405" s="16" t="s">
        <v>205</v>
      </c>
      <c r="I1405" s="16" t="s">
        <v>35</v>
      </c>
      <c r="J1405" s="16" t="s">
        <v>35</v>
      </c>
      <c r="M1405" s="16" t="s">
        <v>234</v>
      </c>
      <c r="N1405" s="7">
        <v>45163</v>
      </c>
      <c r="O1405" s="9">
        <v>45163</v>
      </c>
      <c r="P1405" t="s">
        <v>1196</v>
      </c>
      <c r="Q1405">
        <v>1</v>
      </c>
      <c r="R1405">
        <v>53</v>
      </c>
      <c r="S1405">
        <v>5</v>
      </c>
      <c r="T1405" t="s">
        <v>2964</v>
      </c>
      <c r="U1405">
        <v>43</v>
      </c>
      <c r="V1405">
        <v>14</v>
      </c>
      <c r="W1405">
        <v>56</v>
      </c>
      <c r="X1405">
        <v>106</v>
      </c>
      <c r="Y1405">
        <v>508</v>
      </c>
      <c r="Z1405">
        <v>20</v>
      </c>
      <c r="AA1405">
        <v>20</v>
      </c>
      <c r="AD1405">
        <v>31</v>
      </c>
      <c r="AE1405">
        <v>1404</v>
      </c>
      <c r="AF1405" s="16" t="s">
        <v>39</v>
      </c>
      <c r="AG1405" s="16"/>
      <c r="AH1405" s="16"/>
      <c r="AI1405" s="16" t="str">
        <f t="shared" si="84"/>
        <v>(43,5,14,56,106,508,20, null, 31, 'L500 2024 EMEA',2024, '2023-08-25','2023-08-25','".Carbon::now()."','".Carbon::now()."'),</v>
      </c>
      <c r="AJ1405" s="16" t="str">
        <f t="shared" si="85"/>
        <v>('".DB::select("SELECT id_status FROM `status` WHERE `element_type` = 'task' AND status_type = 'client' AND name ='CONFIRMED'")[0]-&gt;id_status."',1404,1),</v>
      </c>
      <c r="AK1405" s="16" t="str">
        <f t="shared" si="86"/>
        <v/>
      </c>
      <c r="AL1405" s="16" t="str">
        <f t="shared" si="87"/>
        <v/>
      </c>
    </row>
    <row r="1406" spans="1:38" x14ac:dyDescent="0.25">
      <c r="A1406" s="16" t="s">
        <v>558</v>
      </c>
      <c r="B1406" s="16" t="s">
        <v>3139</v>
      </c>
      <c r="C1406" s="16" t="s">
        <v>27</v>
      </c>
      <c r="D1406" s="16" t="s">
        <v>28</v>
      </c>
      <c r="E1406" s="16" t="s">
        <v>29</v>
      </c>
      <c r="F1406" s="16" t="s">
        <v>30</v>
      </c>
      <c r="G1406" s="16" t="s">
        <v>237</v>
      </c>
      <c r="H1406" s="16" t="s">
        <v>707</v>
      </c>
      <c r="I1406" s="16" t="s">
        <v>35</v>
      </c>
      <c r="J1406" s="16" t="s">
        <v>35</v>
      </c>
      <c r="M1406" s="16" t="s">
        <v>234</v>
      </c>
      <c r="N1406" s="7">
        <v>45163</v>
      </c>
      <c r="O1406" s="9">
        <v>45163</v>
      </c>
      <c r="P1406" t="s">
        <v>1196</v>
      </c>
      <c r="Q1406">
        <v>1</v>
      </c>
      <c r="R1406">
        <v>53</v>
      </c>
      <c r="S1406">
        <v>5</v>
      </c>
      <c r="T1406" t="s">
        <v>2964</v>
      </c>
      <c r="U1406">
        <v>43</v>
      </c>
      <c r="V1406">
        <v>14</v>
      </c>
      <c r="W1406">
        <v>56</v>
      </c>
      <c r="X1406">
        <v>106</v>
      </c>
      <c r="Y1406">
        <v>528</v>
      </c>
      <c r="Z1406">
        <v>20</v>
      </c>
      <c r="AA1406">
        <v>20</v>
      </c>
      <c r="AD1406">
        <v>31</v>
      </c>
      <c r="AE1406">
        <v>1405</v>
      </c>
      <c r="AF1406" s="16" t="s">
        <v>39</v>
      </c>
      <c r="AG1406" s="16"/>
      <c r="AH1406" s="16"/>
      <c r="AI1406" s="16" t="str">
        <f t="shared" si="84"/>
        <v>(43,5,14,56,106,528,20, null, 31, 'L500 2024 EMEA',2024, '2023-08-25','2023-08-25','".Carbon::now()."','".Carbon::now()."'),</v>
      </c>
      <c r="AJ1406" s="16" t="str">
        <f t="shared" si="85"/>
        <v>('".DB::select("SELECT id_status FROM `status` WHERE `element_type` = 'task' AND status_type = 'client' AND name ='CONFIRMED'")[0]-&gt;id_status."',1405,1),</v>
      </c>
      <c r="AK1406" s="16" t="str">
        <f t="shared" si="86"/>
        <v/>
      </c>
      <c r="AL1406" s="16" t="str">
        <f t="shared" si="87"/>
        <v/>
      </c>
    </row>
    <row r="1407" spans="1:38" x14ac:dyDescent="0.25">
      <c r="A1407" s="16" t="s">
        <v>558</v>
      </c>
      <c r="B1407" s="16" t="s">
        <v>3139</v>
      </c>
      <c r="C1407" s="16" t="s">
        <v>27</v>
      </c>
      <c r="D1407" s="16" t="s">
        <v>28</v>
      </c>
      <c r="E1407" s="16" t="s">
        <v>29</v>
      </c>
      <c r="F1407" s="16" t="s">
        <v>30</v>
      </c>
      <c r="G1407" s="16" t="s">
        <v>237</v>
      </c>
      <c r="H1407" s="16" t="s">
        <v>33</v>
      </c>
      <c r="I1407" s="16" t="s">
        <v>35</v>
      </c>
      <c r="J1407" s="16" t="s">
        <v>35</v>
      </c>
      <c r="M1407" s="16" t="s">
        <v>234</v>
      </c>
      <c r="N1407" s="7">
        <v>45163</v>
      </c>
      <c r="O1407" s="9">
        <v>45163</v>
      </c>
      <c r="P1407" t="s">
        <v>1196</v>
      </c>
      <c r="Q1407">
        <v>1</v>
      </c>
      <c r="R1407">
        <v>53</v>
      </c>
      <c r="S1407">
        <v>5</v>
      </c>
      <c r="T1407" t="s">
        <v>2964</v>
      </c>
      <c r="U1407">
        <v>43</v>
      </c>
      <c r="V1407">
        <v>14</v>
      </c>
      <c r="W1407">
        <v>56</v>
      </c>
      <c r="X1407">
        <v>106</v>
      </c>
      <c r="Y1407">
        <v>556</v>
      </c>
      <c r="Z1407">
        <v>20</v>
      </c>
      <c r="AA1407">
        <v>20</v>
      </c>
      <c r="AD1407">
        <v>31</v>
      </c>
      <c r="AE1407">
        <v>1406</v>
      </c>
      <c r="AF1407" s="16" t="s">
        <v>39</v>
      </c>
      <c r="AG1407" s="16"/>
      <c r="AH1407" s="16"/>
      <c r="AI1407" s="16" t="str">
        <f t="shared" si="84"/>
        <v>(43,5,14,56,106,556,20, null, 31, 'L500 2024 EMEA',2024, '2023-08-25','2023-08-25','".Carbon::now()."','".Carbon::now()."'),</v>
      </c>
      <c r="AJ1407" s="16" t="str">
        <f t="shared" si="85"/>
        <v>('".DB::select("SELECT id_status FROM `status` WHERE `element_type` = 'task' AND status_type = 'client' AND name ='CONFIRMED'")[0]-&gt;id_status."',1406,1),</v>
      </c>
      <c r="AK1407" s="16" t="str">
        <f t="shared" si="86"/>
        <v/>
      </c>
      <c r="AL1407" s="16" t="str">
        <f t="shared" si="87"/>
        <v/>
      </c>
    </row>
    <row r="1408" spans="1:38" x14ac:dyDescent="0.25">
      <c r="A1408" s="16" t="s">
        <v>558</v>
      </c>
      <c r="B1408" s="16" t="s">
        <v>3139</v>
      </c>
      <c r="C1408" s="16" t="s">
        <v>27</v>
      </c>
      <c r="D1408" s="16" t="s">
        <v>28</v>
      </c>
      <c r="E1408" s="16" t="s">
        <v>29</v>
      </c>
      <c r="F1408" s="16" t="s">
        <v>30</v>
      </c>
      <c r="G1408" s="16" t="s">
        <v>237</v>
      </c>
      <c r="H1408" s="16" t="s">
        <v>227</v>
      </c>
      <c r="I1408" s="16" t="s">
        <v>35</v>
      </c>
      <c r="J1408" s="16" t="s">
        <v>35</v>
      </c>
      <c r="M1408" s="16" t="s">
        <v>234</v>
      </c>
      <c r="N1408" s="7">
        <v>45163</v>
      </c>
      <c r="O1408" s="9">
        <v>45163</v>
      </c>
      <c r="P1408" t="s">
        <v>1196</v>
      </c>
      <c r="Q1408">
        <v>1</v>
      </c>
      <c r="R1408">
        <v>53</v>
      </c>
      <c r="S1408">
        <v>5</v>
      </c>
      <c r="T1408" t="s">
        <v>2964</v>
      </c>
      <c r="U1408">
        <v>43</v>
      </c>
      <c r="V1408">
        <v>14</v>
      </c>
      <c r="W1408">
        <v>56</v>
      </c>
      <c r="X1408">
        <v>106</v>
      </c>
      <c r="Y1408">
        <v>593</v>
      </c>
      <c r="Z1408">
        <v>20</v>
      </c>
      <c r="AA1408">
        <v>20</v>
      </c>
      <c r="AD1408">
        <v>31</v>
      </c>
      <c r="AE1408">
        <v>1407</v>
      </c>
      <c r="AF1408" s="16" t="s">
        <v>39</v>
      </c>
      <c r="AG1408" s="16"/>
      <c r="AH1408" s="16"/>
      <c r="AI1408" s="16" t="str">
        <f t="shared" si="84"/>
        <v>(43,5,14,56,106,593,20, null, 31, 'L500 2024 EMEA',2024, '2023-08-25','2023-08-25','".Carbon::now()."','".Carbon::now()."'),</v>
      </c>
      <c r="AJ1408" s="16" t="str">
        <f t="shared" si="85"/>
        <v>('".DB::select("SELECT id_status FROM `status` WHERE `element_type` = 'task' AND status_type = 'client' AND name ='CONFIRMED'")[0]-&gt;id_status."',1407,1),</v>
      </c>
      <c r="AK1408" s="16" t="str">
        <f t="shared" si="86"/>
        <v/>
      </c>
      <c r="AL1408" s="16" t="str">
        <f t="shared" si="87"/>
        <v/>
      </c>
    </row>
    <row r="1409" spans="1:38" x14ac:dyDescent="0.25">
      <c r="A1409" s="16" t="s">
        <v>558</v>
      </c>
      <c r="B1409" s="16" t="s">
        <v>3139</v>
      </c>
      <c r="C1409" s="16" t="s">
        <v>27</v>
      </c>
      <c r="D1409" s="16" t="s">
        <v>28</v>
      </c>
      <c r="E1409" s="16" t="s">
        <v>29</v>
      </c>
      <c r="F1409" s="16" t="s">
        <v>30</v>
      </c>
      <c r="G1409" s="16" t="s">
        <v>237</v>
      </c>
      <c r="H1409" s="16" t="s">
        <v>47</v>
      </c>
      <c r="I1409" s="16" t="s">
        <v>35</v>
      </c>
      <c r="J1409" s="16" t="s">
        <v>35</v>
      </c>
      <c r="M1409" s="16" t="s">
        <v>234</v>
      </c>
      <c r="N1409" s="7">
        <v>45163</v>
      </c>
      <c r="O1409" s="9">
        <v>45163</v>
      </c>
      <c r="P1409" t="s">
        <v>1196</v>
      </c>
      <c r="Q1409">
        <v>1</v>
      </c>
      <c r="R1409">
        <v>53</v>
      </c>
      <c r="S1409">
        <v>5</v>
      </c>
      <c r="T1409" t="s">
        <v>2964</v>
      </c>
      <c r="U1409">
        <v>43</v>
      </c>
      <c r="V1409">
        <v>14</v>
      </c>
      <c r="W1409">
        <v>56</v>
      </c>
      <c r="X1409">
        <v>106</v>
      </c>
      <c r="Y1409">
        <v>601</v>
      </c>
      <c r="Z1409">
        <v>20</v>
      </c>
      <c r="AA1409">
        <v>20</v>
      </c>
      <c r="AD1409">
        <v>31</v>
      </c>
      <c r="AE1409">
        <v>1408</v>
      </c>
      <c r="AF1409" s="16" t="s">
        <v>39</v>
      </c>
      <c r="AG1409" s="16"/>
      <c r="AH1409" s="16"/>
      <c r="AI1409" s="16" t="str">
        <f t="shared" si="84"/>
        <v>(43,5,14,56,106,601,20, null, 31, 'L500 2024 EMEA',2024, '2023-08-25','2023-08-25','".Carbon::now()."','".Carbon::now()."'),</v>
      </c>
      <c r="AJ1409" s="16" t="str">
        <f t="shared" si="85"/>
        <v>('".DB::select("SELECT id_status FROM `status` WHERE `element_type` = 'task' AND status_type = 'client' AND name ='CONFIRMED'")[0]-&gt;id_status."',1408,1),</v>
      </c>
      <c r="AK1409" s="16" t="str">
        <f t="shared" si="86"/>
        <v/>
      </c>
      <c r="AL1409" s="16" t="str">
        <f t="shared" si="87"/>
        <v/>
      </c>
    </row>
    <row r="1410" spans="1:38" x14ac:dyDescent="0.25">
      <c r="A1410" s="16" t="s">
        <v>558</v>
      </c>
      <c r="B1410" s="16" t="s">
        <v>3139</v>
      </c>
      <c r="C1410" s="16" t="s">
        <v>27</v>
      </c>
      <c r="D1410" s="16" t="s">
        <v>28</v>
      </c>
      <c r="E1410" s="16" t="s">
        <v>29</v>
      </c>
      <c r="F1410" s="16" t="s">
        <v>30</v>
      </c>
      <c r="G1410" s="16" t="s">
        <v>237</v>
      </c>
      <c r="H1410" s="16" t="s">
        <v>361</v>
      </c>
      <c r="I1410" s="16" t="s">
        <v>35</v>
      </c>
      <c r="J1410" s="16" t="s">
        <v>35</v>
      </c>
      <c r="M1410" s="16" t="s">
        <v>234</v>
      </c>
      <c r="N1410" s="7">
        <v>45163</v>
      </c>
      <c r="O1410" s="9">
        <v>45163</v>
      </c>
      <c r="P1410" t="s">
        <v>1196</v>
      </c>
      <c r="Q1410">
        <v>1</v>
      </c>
      <c r="R1410">
        <v>53</v>
      </c>
      <c r="S1410">
        <v>5</v>
      </c>
      <c r="T1410" t="s">
        <v>2964</v>
      </c>
      <c r="U1410">
        <v>43</v>
      </c>
      <c r="V1410">
        <v>14</v>
      </c>
      <c r="W1410">
        <v>56</v>
      </c>
      <c r="X1410">
        <v>106</v>
      </c>
      <c r="Y1410">
        <v>621</v>
      </c>
      <c r="Z1410">
        <v>20</v>
      </c>
      <c r="AA1410">
        <v>20</v>
      </c>
      <c r="AD1410">
        <v>31</v>
      </c>
      <c r="AE1410">
        <v>1409</v>
      </c>
      <c r="AF1410" s="16" t="s">
        <v>39</v>
      </c>
      <c r="AG1410" s="16"/>
      <c r="AH1410" s="16"/>
      <c r="AI1410" s="16" t="str">
        <f t="shared" ref="AI1410:AI1473" si="88">CONCATENATE("(",U1410,",",S1410,",",V1410,",",W1410,",",X1410,",",Y1410,",",IF(AA1410&lt;&gt;"", AA1410, "null"),", ",IF(AC1410&lt;&gt;"", AC1410, "null"),", ",IF(AD1410&lt;&gt;"", AD1410, "null"),", '",SUBSTITUTE(E1410, "'", "´"),"',",D1410,", '",P1410,"','",P1410,"','"".Carbon::now().""','"".Carbon::now().""'),")</f>
        <v>(43,5,14,56,106,621,20, null, 31, 'L500 2024 EMEA',2024, '2023-08-25','2023-08-25','".Carbon::now()."','".Carbon::now()."'),</v>
      </c>
      <c r="AJ1410" s="16" t="str">
        <f t="shared" ref="AJ1410:AJ1473" si="89">CONCATENATE("('"".DB::select(""SELECT id_status FROM `status` WHERE `element_type` = 'task' AND status_type = 'client' AND name ='", AF1410, "'"")[0]-&gt;id_status.""',", AE1410, ",1),")</f>
        <v>('".DB::select("SELECT id_status FROM `status` WHERE `element_type` = 'task' AND status_type = 'client' AND name ='CONFIRMED'")[0]-&gt;id_status."',1409,1),</v>
      </c>
      <c r="AK1410" s="16" t="str">
        <f t="shared" ref="AK1410:AK1473" si="90">IF(AND(AF1410&lt;&gt;AG1410, AG1410&lt;&gt;""),CONCATENATE("('"".DB::select(""SELECT id_status FROM `status` WHERE `element_type` = 'task' AND status_type = 'client' AND name ='", AG1410, "'"")[0]-&gt;id_status.""',", AE1410, ",1),"),"")</f>
        <v/>
      </c>
      <c r="AL1410" s="16" t="str">
        <f t="shared" ref="AL1410:AL1473" si="91">IF(AND(AF1410&lt;&gt;AG1410,AF1410&lt;&gt;AH1410,AG1410&lt;&gt;AH1410,AH1410&lt;&gt;""), CONCATENATE("('"".DB::select(""SELECT id_status FROM `status` WHERE `element_type` = 'task' AND status_type = 'client' AND name ='", AF1410, "'"")[0]-&gt;id_status.""',", AE1410, ",1),"), "")</f>
        <v/>
      </c>
    </row>
    <row r="1411" spans="1:38" x14ac:dyDescent="0.25">
      <c r="A1411" s="16" t="s">
        <v>558</v>
      </c>
      <c r="B1411" s="16" t="s">
        <v>3139</v>
      </c>
      <c r="C1411" s="16" t="s">
        <v>27</v>
      </c>
      <c r="D1411" s="16" t="s">
        <v>28</v>
      </c>
      <c r="E1411" s="16" t="s">
        <v>29</v>
      </c>
      <c r="F1411" s="16" t="s">
        <v>30</v>
      </c>
      <c r="G1411" s="16" t="s">
        <v>237</v>
      </c>
      <c r="H1411" s="16" t="s">
        <v>439</v>
      </c>
      <c r="I1411" s="16" t="s">
        <v>35</v>
      </c>
      <c r="J1411" s="16" t="s">
        <v>35</v>
      </c>
      <c r="M1411" s="16" t="s">
        <v>234</v>
      </c>
      <c r="N1411" s="7">
        <v>45163</v>
      </c>
      <c r="O1411" s="9">
        <v>45163</v>
      </c>
      <c r="P1411" t="s">
        <v>1196</v>
      </c>
      <c r="Q1411">
        <v>1</v>
      </c>
      <c r="R1411">
        <v>53</v>
      </c>
      <c r="S1411">
        <v>5</v>
      </c>
      <c r="T1411" t="s">
        <v>2964</v>
      </c>
      <c r="U1411">
        <v>43</v>
      </c>
      <c r="V1411">
        <v>14</v>
      </c>
      <c r="W1411">
        <v>56</v>
      </c>
      <c r="X1411">
        <v>106</v>
      </c>
      <c r="Y1411">
        <v>671</v>
      </c>
      <c r="Z1411">
        <v>20</v>
      </c>
      <c r="AA1411">
        <v>20</v>
      </c>
      <c r="AD1411">
        <v>31</v>
      </c>
      <c r="AE1411">
        <v>1410</v>
      </c>
      <c r="AF1411" s="16" t="s">
        <v>39</v>
      </c>
      <c r="AG1411" s="16"/>
      <c r="AH1411" s="16"/>
      <c r="AI1411" s="16" t="str">
        <f t="shared" si="88"/>
        <v>(43,5,14,56,106,671,20, null, 31, 'L500 2024 EMEA',2024, '2023-08-25','2023-08-25','".Carbon::now()."','".Carbon::now()."'),</v>
      </c>
      <c r="AJ1411" s="16" t="str">
        <f t="shared" si="89"/>
        <v>('".DB::select("SELECT id_status FROM `status` WHERE `element_type` = 'task' AND status_type = 'client' AND name ='CONFIRMED'")[0]-&gt;id_status."',1410,1),</v>
      </c>
      <c r="AK1411" s="16" t="str">
        <f t="shared" si="90"/>
        <v/>
      </c>
      <c r="AL1411" s="16" t="str">
        <f t="shared" si="91"/>
        <v/>
      </c>
    </row>
    <row r="1412" spans="1:38" x14ac:dyDescent="0.25">
      <c r="A1412" s="16" t="s">
        <v>558</v>
      </c>
      <c r="B1412" s="16" t="s">
        <v>3139</v>
      </c>
      <c r="C1412" s="16" t="s">
        <v>27</v>
      </c>
      <c r="D1412" s="16" t="s">
        <v>28</v>
      </c>
      <c r="E1412" s="16" t="s">
        <v>29</v>
      </c>
      <c r="F1412" s="16" t="s">
        <v>30</v>
      </c>
      <c r="G1412" s="16" t="s">
        <v>237</v>
      </c>
      <c r="H1412" s="16" t="s">
        <v>229</v>
      </c>
      <c r="I1412" s="16" t="s">
        <v>35</v>
      </c>
      <c r="J1412" s="16" t="s">
        <v>35</v>
      </c>
      <c r="M1412" s="16" t="s">
        <v>234</v>
      </c>
      <c r="N1412" s="7">
        <v>45163</v>
      </c>
      <c r="O1412" s="9">
        <v>45163</v>
      </c>
      <c r="P1412" t="s">
        <v>1196</v>
      </c>
      <c r="Q1412">
        <v>1</v>
      </c>
      <c r="R1412">
        <v>53</v>
      </c>
      <c r="S1412">
        <v>5</v>
      </c>
      <c r="T1412" t="s">
        <v>2964</v>
      </c>
      <c r="U1412">
        <v>43</v>
      </c>
      <c r="V1412">
        <v>14</v>
      </c>
      <c r="W1412">
        <v>56</v>
      </c>
      <c r="X1412">
        <v>106</v>
      </c>
      <c r="Y1412">
        <v>716</v>
      </c>
      <c r="Z1412">
        <v>20</v>
      </c>
      <c r="AA1412">
        <v>20</v>
      </c>
      <c r="AD1412">
        <v>31</v>
      </c>
      <c r="AE1412">
        <v>1411</v>
      </c>
      <c r="AF1412" s="16" t="s">
        <v>39</v>
      </c>
      <c r="AG1412" s="16"/>
      <c r="AH1412" s="16"/>
      <c r="AI1412" s="16" t="str">
        <f t="shared" si="88"/>
        <v>(43,5,14,56,106,716,20, null, 31, 'L500 2024 EMEA',2024, '2023-08-25','2023-08-25','".Carbon::now()."','".Carbon::now()."'),</v>
      </c>
      <c r="AJ1412" s="16" t="str">
        <f t="shared" si="89"/>
        <v>('".DB::select("SELECT id_status FROM `status` WHERE `element_type` = 'task' AND status_type = 'client' AND name ='CONFIRMED'")[0]-&gt;id_status."',1411,1),</v>
      </c>
      <c r="AK1412" s="16" t="str">
        <f t="shared" si="90"/>
        <v/>
      </c>
      <c r="AL1412" s="16" t="str">
        <f t="shared" si="91"/>
        <v/>
      </c>
    </row>
    <row r="1413" spans="1:38" x14ac:dyDescent="0.25">
      <c r="A1413" s="16" t="s">
        <v>558</v>
      </c>
      <c r="B1413" s="16" t="s">
        <v>26</v>
      </c>
      <c r="C1413" s="16" t="s">
        <v>27</v>
      </c>
      <c r="D1413" s="16" t="s">
        <v>28</v>
      </c>
      <c r="E1413" s="16" t="s">
        <v>29</v>
      </c>
      <c r="F1413" s="16" t="s">
        <v>30</v>
      </c>
      <c r="G1413" s="16" t="s">
        <v>237</v>
      </c>
      <c r="H1413" s="16" t="s">
        <v>3517</v>
      </c>
      <c r="I1413" s="16" t="s">
        <v>35</v>
      </c>
      <c r="J1413" s="16" t="s">
        <v>35</v>
      </c>
      <c r="M1413" s="16"/>
      <c r="N1413" s="7">
        <v>45163</v>
      </c>
      <c r="O1413" s="9">
        <v>45163</v>
      </c>
      <c r="P1413" t="s">
        <v>1196</v>
      </c>
      <c r="Q1413">
        <v>1</v>
      </c>
      <c r="R1413">
        <v>53</v>
      </c>
      <c r="S1413">
        <v>5</v>
      </c>
      <c r="T1413" t="s">
        <v>2964</v>
      </c>
      <c r="U1413">
        <v>43</v>
      </c>
      <c r="V1413">
        <v>14</v>
      </c>
      <c r="W1413">
        <v>56</v>
      </c>
      <c r="X1413">
        <v>106</v>
      </c>
      <c r="Y1413">
        <v>826</v>
      </c>
      <c r="Z1413">
        <v>20</v>
      </c>
      <c r="AA1413">
        <v>20</v>
      </c>
      <c r="AE1413">
        <v>1412</v>
      </c>
      <c r="AF1413" s="16" t="s">
        <v>24</v>
      </c>
      <c r="AG1413" s="16"/>
      <c r="AH1413" s="16"/>
      <c r="AI1413" s="16" t="str">
        <f t="shared" si="88"/>
        <v>(43,5,14,56,106,826,20, null, null, 'L500 2024 EMEA',2024, '2023-08-25','2023-08-25','".Carbon::now()."','".Carbon::now()."'),</v>
      </c>
      <c r="AJ1413" s="16" t="str">
        <f t="shared" si="89"/>
        <v>('".DB::select("SELECT id_status FROM `status` WHERE `element_type` = 'task' AND status_type = 'client' AND name ='CANCELLED'")[0]-&gt;id_status."',1412,1),</v>
      </c>
      <c r="AK1413" s="16" t="str">
        <f t="shared" si="90"/>
        <v/>
      </c>
      <c r="AL1413" s="16" t="str">
        <f t="shared" si="91"/>
        <v/>
      </c>
    </row>
    <row r="1414" spans="1:38" x14ac:dyDescent="0.25">
      <c r="A1414" s="16" t="s">
        <v>558</v>
      </c>
      <c r="B1414" s="16" t="s">
        <v>3139</v>
      </c>
      <c r="C1414" s="16" t="s">
        <v>27</v>
      </c>
      <c r="D1414" s="16" t="s">
        <v>28</v>
      </c>
      <c r="E1414" s="16" t="s">
        <v>29</v>
      </c>
      <c r="F1414" s="16" t="s">
        <v>30</v>
      </c>
      <c r="G1414" s="16" t="s">
        <v>237</v>
      </c>
      <c r="H1414" s="16" t="s">
        <v>57</v>
      </c>
      <c r="I1414" s="16" t="s">
        <v>35</v>
      </c>
      <c r="J1414" s="16" t="s">
        <v>35</v>
      </c>
      <c r="M1414" s="16" t="s">
        <v>234</v>
      </c>
      <c r="N1414" s="7">
        <v>45163</v>
      </c>
      <c r="O1414" s="9">
        <v>45163</v>
      </c>
      <c r="P1414" t="s">
        <v>1196</v>
      </c>
      <c r="Q1414">
        <v>1</v>
      </c>
      <c r="R1414">
        <v>53</v>
      </c>
      <c r="S1414">
        <v>5</v>
      </c>
      <c r="T1414" t="s">
        <v>2964</v>
      </c>
      <c r="U1414">
        <v>43</v>
      </c>
      <c r="V1414">
        <v>14</v>
      </c>
      <c r="W1414">
        <v>56</v>
      </c>
      <c r="X1414">
        <v>106</v>
      </c>
      <c r="Y1414">
        <v>828</v>
      </c>
      <c r="Z1414">
        <v>20</v>
      </c>
      <c r="AA1414">
        <v>20</v>
      </c>
      <c r="AD1414">
        <v>31</v>
      </c>
      <c r="AE1414">
        <v>1413</v>
      </c>
      <c r="AF1414" s="16" t="s">
        <v>39</v>
      </c>
      <c r="AG1414" s="16"/>
      <c r="AH1414" s="16"/>
      <c r="AI1414" s="16" t="str">
        <f t="shared" si="88"/>
        <v>(43,5,14,56,106,828,20, null, 31, 'L500 2024 EMEA',2024, '2023-08-25','2023-08-25','".Carbon::now()."','".Carbon::now()."'),</v>
      </c>
      <c r="AJ1414" s="16" t="str">
        <f t="shared" si="89"/>
        <v>('".DB::select("SELECT id_status FROM `status` WHERE `element_type` = 'task' AND status_type = 'client' AND name ='CONFIRMED'")[0]-&gt;id_status."',1413,1),</v>
      </c>
      <c r="AK1414" s="16" t="str">
        <f t="shared" si="90"/>
        <v/>
      </c>
      <c r="AL1414" s="16" t="str">
        <f t="shared" si="91"/>
        <v/>
      </c>
    </row>
    <row r="1415" spans="1:38" x14ac:dyDescent="0.25">
      <c r="A1415" s="16" t="s">
        <v>558</v>
      </c>
      <c r="B1415" s="16" t="s">
        <v>26</v>
      </c>
      <c r="C1415" s="16" t="s">
        <v>27</v>
      </c>
      <c r="D1415" s="16" t="s">
        <v>28</v>
      </c>
      <c r="E1415" s="16" t="s">
        <v>29</v>
      </c>
      <c r="F1415" s="16" t="s">
        <v>30</v>
      </c>
      <c r="G1415" s="16" t="s">
        <v>237</v>
      </c>
      <c r="H1415" s="16" t="s">
        <v>567</v>
      </c>
      <c r="I1415" s="16" t="s">
        <v>35</v>
      </c>
      <c r="J1415" s="16" t="s">
        <v>35</v>
      </c>
      <c r="M1415" s="16"/>
      <c r="N1415" s="7">
        <v>45163</v>
      </c>
      <c r="O1415" s="9">
        <v>45163</v>
      </c>
      <c r="P1415" t="s">
        <v>1196</v>
      </c>
      <c r="Q1415">
        <v>1</v>
      </c>
      <c r="R1415">
        <v>53</v>
      </c>
      <c r="S1415">
        <v>5</v>
      </c>
      <c r="T1415" t="s">
        <v>2964</v>
      </c>
      <c r="U1415">
        <v>43</v>
      </c>
      <c r="V1415">
        <v>14</v>
      </c>
      <c r="W1415">
        <v>56</v>
      </c>
      <c r="X1415">
        <v>106</v>
      </c>
      <c r="Y1415">
        <v>852</v>
      </c>
      <c r="Z1415">
        <v>20</v>
      </c>
      <c r="AA1415">
        <v>20</v>
      </c>
      <c r="AE1415">
        <v>1414</v>
      </c>
      <c r="AF1415" s="16" t="s">
        <v>24</v>
      </c>
      <c r="AG1415" s="16"/>
      <c r="AH1415" s="16"/>
      <c r="AI1415" s="16" t="str">
        <f t="shared" si="88"/>
        <v>(43,5,14,56,106,852,20, null, null, 'L500 2024 EMEA',2024, '2023-08-25','2023-08-25','".Carbon::now()."','".Carbon::now()."'),</v>
      </c>
      <c r="AJ1415" s="16" t="str">
        <f t="shared" si="89"/>
        <v>('".DB::select("SELECT id_status FROM `status` WHERE `element_type` = 'task' AND status_type = 'client' AND name ='CANCELLED'")[0]-&gt;id_status."',1414,1),</v>
      </c>
      <c r="AK1415" s="16" t="str">
        <f t="shared" si="90"/>
        <v/>
      </c>
      <c r="AL1415" s="16" t="str">
        <f t="shared" si="91"/>
        <v/>
      </c>
    </row>
    <row r="1416" spans="1:38" x14ac:dyDescent="0.25">
      <c r="A1416" s="16" t="s">
        <v>558</v>
      </c>
      <c r="B1416" s="16" t="s">
        <v>26</v>
      </c>
      <c r="C1416" s="16" t="s">
        <v>41</v>
      </c>
      <c r="D1416" s="16" t="s">
        <v>349</v>
      </c>
      <c r="E1416" s="16" t="s">
        <v>2909</v>
      </c>
      <c r="F1416" s="16" t="s">
        <v>31</v>
      </c>
      <c r="G1416" s="16" t="s">
        <v>237</v>
      </c>
      <c r="H1416" s="16" t="s">
        <v>53</v>
      </c>
      <c r="I1416" s="16" t="s">
        <v>35</v>
      </c>
      <c r="J1416" s="16" t="s">
        <v>35</v>
      </c>
      <c r="M1416" s="16" t="s">
        <v>234</v>
      </c>
      <c r="N1416" s="7">
        <v>45344</v>
      </c>
      <c r="O1416" s="9">
        <v>45344</v>
      </c>
      <c r="P1416" t="s">
        <v>5033</v>
      </c>
      <c r="Q1416">
        <v>1</v>
      </c>
      <c r="R1416">
        <v>53</v>
      </c>
      <c r="S1416">
        <v>5</v>
      </c>
      <c r="T1416" t="s">
        <v>4993</v>
      </c>
      <c r="U1416">
        <v>180</v>
      </c>
      <c r="V1416">
        <v>2</v>
      </c>
      <c r="W1416">
        <v>12</v>
      </c>
      <c r="X1416">
        <v>106</v>
      </c>
      <c r="Y1416">
        <v>20</v>
      </c>
      <c r="Z1416">
        <v>20</v>
      </c>
      <c r="AA1416">
        <v>20</v>
      </c>
      <c r="AD1416">
        <v>31</v>
      </c>
      <c r="AE1416">
        <v>1415</v>
      </c>
      <c r="AF1416" s="16" t="s">
        <v>3143</v>
      </c>
      <c r="AG1416" s="16"/>
      <c r="AH1416" s="16"/>
      <c r="AI1416" s="16" t="str">
        <f t="shared" si="88"/>
        <v>(180,5,2,12,106,20,20, null, 31, 'Chambers 2025 Europe',2025, '2024-02-22','2024-02-22','".Carbon::now()."','".Carbon::now()."'),</v>
      </c>
      <c r="AJ1416" s="16" t="str">
        <f t="shared" si="89"/>
        <v>('".DB::select("SELECT id_status FROM `status` WHERE `element_type` = 'task' AND status_type = 'client' AND name ='PRE-FORECAST'")[0]-&gt;id_status."',1415,1),</v>
      </c>
      <c r="AK1416" s="16" t="str">
        <f t="shared" si="90"/>
        <v/>
      </c>
      <c r="AL1416" s="16" t="str">
        <f t="shared" si="91"/>
        <v/>
      </c>
    </row>
    <row r="1417" spans="1:38" x14ac:dyDescent="0.25">
      <c r="A1417" s="16" t="s">
        <v>558</v>
      </c>
      <c r="B1417" s="16" t="s">
        <v>26</v>
      </c>
      <c r="C1417" s="16" t="s">
        <v>41</v>
      </c>
      <c r="D1417" s="16" t="s">
        <v>349</v>
      </c>
      <c r="E1417" s="16" t="s">
        <v>2909</v>
      </c>
      <c r="F1417" s="16" t="s">
        <v>31</v>
      </c>
      <c r="G1417" s="16" t="s">
        <v>237</v>
      </c>
      <c r="H1417" s="16" t="s">
        <v>319</v>
      </c>
      <c r="I1417" s="16" t="s">
        <v>35</v>
      </c>
      <c r="J1417" s="16" t="s">
        <v>35</v>
      </c>
      <c r="M1417" s="16" t="s">
        <v>234</v>
      </c>
      <c r="N1417" s="7">
        <v>45344</v>
      </c>
      <c r="O1417" s="9">
        <v>45344</v>
      </c>
      <c r="P1417" t="s">
        <v>5033</v>
      </c>
      <c r="Q1417">
        <v>1</v>
      </c>
      <c r="R1417">
        <v>53</v>
      </c>
      <c r="S1417">
        <v>5</v>
      </c>
      <c r="T1417" t="s">
        <v>4993</v>
      </c>
      <c r="U1417">
        <v>180</v>
      </c>
      <c r="V1417">
        <v>2</v>
      </c>
      <c r="W1417">
        <v>12</v>
      </c>
      <c r="X1417">
        <v>106</v>
      </c>
      <c r="Y1417">
        <v>38</v>
      </c>
      <c r="Z1417">
        <v>20</v>
      </c>
      <c r="AA1417">
        <v>20</v>
      </c>
      <c r="AD1417">
        <v>31</v>
      </c>
      <c r="AE1417">
        <v>1416</v>
      </c>
      <c r="AF1417" s="16" t="s">
        <v>3143</v>
      </c>
      <c r="AG1417" s="16"/>
      <c r="AH1417" s="16"/>
      <c r="AI1417" s="16" t="str">
        <f t="shared" si="88"/>
        <v>(180,5,2,12,106,38,20, null, 31, 'Chambers 2025 Europe',2025, '2024-02-22','2024-02-22','".Carbon::now()."','".Carbon::now()."'),</v>
      </c>
      <c r="AJ1417" s="16" t="str">
        <f t="shared" si="89"/>
        <v>('".DB::select("SELECT id_status FROM `status` WHERE `element_type` = 'task' AND status_type = 'client' AND name ='PRE-FORECAST'")[0]-&gt;id_status."',1416,1),</v>
      </c>
      <c r="AK1417" s="16" t="str">
        <f t="shared" si="90"/>
        <v/>
      </c>
      <c r="AL1417" s="16" t="str">
        <f t="shared" si="91"/>
        <v/>
      </c>
    </row>
    <row r="1418" spans="1:38" x14ac:dyDescent="0.25">
      <c r="A1418" s="16" t="s">
        <v>558</v>
      </c>
      <c r="B1418" s="16" t="s">
        <v>26</v>
      </c>
      <c r="C1418" s="16" t="s">
        <v>41</v>
      </c>
      <c r="D1418" s="16" t="s">
        <v>349</v>
      </c>
      <c r="E1418" s="16" t="s">
        <v>2909</v>
      </c>
      <c r="F1418" s="16" t="s">
        <v>31</v>
      </c>
      <c r="G1418" s="16" t="s">
        <v>237</v>
      </c>
      <c r="H1418" s="16" t="s">
        <v>238</v>
      </c>
      <c r="I1418" s="16" t="s">
        <v>35</v>
      </c>
      <c r="J1418" s="16" t="s">
        <v>35</v>
      </c>
      <c r="M1418" s="16" t="s">
        <v>234</v>
      </c>
      <c r="N1418" s="7">
        <v>45344</v>
      </c>
      <c r="O1418" s="9">
        <v>45344</v>
      </c>
      <c r="P1418" t="s">
        <v>5033</v>
      </c>
      <c r="Q1418">
        <v>1</v>
      </c>
      <c r="R1418">
        <v>53</v>
      </c>
      <c r="S1418">
        <v>5</v>
      </c>
      <c r="T1418" t="s">
        <v>4993</v>
      </c>
      <c r="U1418">
        <v>180</v>
      </c>
      <c r="V1418">
        <v>2</v>
      </c>
      <c r="W1418">
        <v>12</v>
      </c>
      <c r="X1418">
        <v>106</v>
      </c>
      <c r="Y1418">
        <v>43</v>
      </c>
      <c r="Z1418">
        <v>20</v>
      </c>
      <c r="AA1418">
        <v>20</v>
      </c>
      <c r="AD1418">
        <v>31</v>
      </c>
      <c r="AE1418">
        <v>1417</v>
      </c>
      <c r="AF1418" s="16" t="s">
        <v>3143</v>
      </c>
      <c r="AG1418" s="16"/>
      <c r="AH1418" s="16"/>
      <c r="AI1418" s="16" t="str">
        <f t="shared" si="88"/>
        <v>(180,5,2,12,106,43,20, null, 31, 'Chambers 2025 Europe',2025, '2024-02-22','2024-02-22','".Carbon::now()."','".Carbon::now()."'),</v>
      </c>
      <c r="AJ1418" s="16" t="str">
        <f t="shared" si="89"/>
        <v>('".DB::select("SELECT id_status FROM `status` WHERE `element_type` = 'task' AND status_type = 'client' AND name ='PRE-FORECAST'")[0]-&gt;id_status."',1417,1),</v>
      </c>
      <c r="AK1418" s="16" t="str">
        <f t="shared" si="90"/>
        <v/>
      </c>
      <c r="AL1418" s="16" t="str">
        <f t="shared" si="91"/>
        <v/>
      </c>
    </row>
    <row r="1419" spans="1:38" x14ac:dyDescent="0.25">
      <c r="A1419" s="16" t="s">
        <v>558</v>
      </c>
      <c r="B1419" s="16" t="s">
        <v>26</v>
      </c>
      <c r="C1419" s="16" t="s">
        <v>41</v>
      </c>
      <c r="D1419" s="16" t="s">
        <v>349</v>
      </c>
      <c r="E1419" s="16" t="s">
        <v>2909</v>
      </c>
      <c r="F1419" s="16" t="s">
        <v>31</v>
      </c>
      <c r="G1419" s="16" t="s">
        <v>237</v>
      </c>
      <c r="H1419" s="16" t="s">
        <v>219</v>
      </c>
      <c r="I1419" s="16" t="s">
        <v>35</v>
      </c>
      <c r="J1419" s="16" t="s">
        <v>35</v>
      </c>
      <c r="M1419" s="16" t="s">
        <v>234</v>
      </c>
      <c r="N1419" s="7">
        <v>45428</v>
      </c>
      <c r="O1419" s="9">
        <v>45428</v>
      </c>
      <c r="P1419" t="s">
        <v>5029</v>
      </c>
      <c r="Q1419">
        <v>1</v>
      </c>
      <c r="R1419">
        <v>53</v>
      </c>
      <c r="S1419">
        <v>5</v>
      </c>
      <c r="T1419" t="s">
        <v>4993</v>
      </c>
      <c r="U1419">
        <v>180</v>
      </c>
      <c r="V1419">
        <v>2</v>
      </c>
      <c r="W1419">
        <v>12</v>
      </c>
      <c r="X1419">
        <v>106</v>
      </c>
      <c r="Y1419">
        <v>67</v>
      </c>
      <c r="Z1419">
        <v>20</v>
      </c>
      <c r="AA1419">
        <v>20</v>
      </c>
      <c r="AD1419">
        <v>31</v>
      </c>
      <c r="AE1419">
        <v>1418</v>
      </c>
      <c r="AF1419" s="16" t="s">
        <v>3143</v>
      </c>
      <c r="AG1419" s="16"/>
      <c r="AH1419" s="16"/>
      <c r="AI1419" s="16" t="str">
        <f t="shared" si="88"/>
        <v>(180,5,2,12,106,67,20, null, 31, 'Chambers 2025 Europe',2025, '2024-05-16','2024-05-16','".Carbon::now()."','".Carbon::now()."'),</v>
      </c>
      <c r="AJ1419" s="16" t="str">
        <f t="shared" si="89"/>
        <v>('".DB::select("SELECT id_status FROM `status` WHERE `element_type` = 'task' AND status_type = 'client' AND name ='PRE-FORECAST'")[0]-&gt;id_status."',1418,1),</v>
      </c>
      <c r="AK1419" s="16" t="str">
        <f t="shared" si="90"/>
        <v/>
      </c>
      <c r="AL1419" s="16" t="str">
        <f t="shared" si="91"/>
        <v/>
      </c>
    </row>
    <row r="1420" spans="1:38" x14ac:dyDescent="0.25">
      <c r="A1420" s="16" t="s">
        <v>558</v>
      </c>
      <c r="B1420" s="16" t="s">
        <v>26</v>
      </c>
      <c r="C1420" s="16" t="s">
        <v>41</v>
      </c>
      <c r="D1420" s="16" t="s">
        <v>349</v>
      </c>
      <c r="E1420" s="16" t="s">
        <v>2909</v>
      </c>
      <c r="F1420" s="16" t="s">
        <v>31</v>
      </c>
      <c r="G1420" s="16" t="s">
        <v>237</v>
      </c>
      <c r="H1420" s="16" t="s">
        <v>560</v>
      </c>
      <c r="I1420" s="16" t="s">
        <v>35</v>
      </c>
      <c r="J1420" s="16" t="s">
        <v>35</v>
      </c>
      <c r="M1420" s="16" t="s">
        <v>234</v>
      </c>
      <c r="N1420" s="7">
        <v>45344</v>
      </c>
      <c r="O1420" s="9">
        <v>45344</v>
      </c>
      <c r="P1420" t="s">
        <v>5033</v>
      </c>
      <c r="Q1420">
        <v>1</v>
      </c>
      <c r="R1420">
        <v>53</v>
      </c>
      <c r="S1420">
        <v>5</v>
      </c>
      <c r="T1420" t="s">
        <v>4993</v>
      </c>
      <c r="U1420">
        <v>180</v>
      </c>
      <c r="V1420">
        <v>2</v>
      </c>
      <c r="W1420">
        <v>12</v>
      </c>
      <c r="X1420">
        <v>106</v>
      </c>
      <c r="Y1420">
        <v>85</v>
      </c>
      <c r="Z1420">
        <v>20</v>
      </c>
      <c r="AA1420">
        <v>20</v>
      </c>
      <c r="AD1420">
        <v>31</v>
      </c>
      <c r="AE1420">
        <v>1419</v>
      </c>
      <c r="AF1420" s="16" t="s">
        <v>3143</v>
      </c>
      <c r="AG1420" s="16"/>
      <c r="AH1420" s="16"/>
      <c r="AI1420" s="16" t="str">
        <f t="shared" si="88"/>
        <v>(180,5,2,12,106,85,20, null, 31, 'Chambers 2025 Europe',2025, '2024-02-22','2024-02-22','".Carbon::now()."','".Carbon::now()."'),</v>
      </c>
      <c r="AJ1420" s="16" t="str">
        <f t="shared" si="89"/>
        <v>('".DB::select("SELECT id_status FROM `status` WHERE `element_type` = 'task' AND status_type = 'client' AND name ='PRE-FORECAST'")[0]-&gt;id_status."',1419,1),</v>
      </c>
      <c r="AK1420" s="16" t="str">
        <f t="shared" si="90"/>
        <v/>
      </c>
      <c r="AL1420" s="16" t="str">
        <f t="shared" si="91"/>
        <v/>
      </c>
    </row>
    <row r="1421" spans="1:38" x14ac:dyDescent="0.25">
      <c r="A1421" s="16" t="s">
        <v>558</v>
      </c>
      <c r="B1421" s="16" t="s">
        <v>26</v>
      </c>
      <c r="C1421" s="16" t="s">
        <v>41</v>
      </c>
      <c r="D1421" s="16" t="s">
        <v>349</v>
      </c>
      <c r="E1421" s="16" t="s">
        <v>2909</v>
      </c>
      <c r="F1421" s="16" t="s">
        <v>31</v>
      </c>
      <c r="G1421" s="16" t="s">
        <v>237</v>
      </c>
      <c r="H1421" s="16" t="s">
        <v>64</v>
      </c>
      <c r="I1421" s="16" t="s">
        <v>35</v>
      </c>
      <c r="J1421" s="16" t="s">
        <v>35</v>
      </c>
      <c r="M1421" s="16" t="s">
        <v>234</v>
      </c>
      <c r="N1421" s="7">
        <v>45344</v>
      </c>
      <c r="O1421" s="9">
        <v>45344</v>
      </c>
      <c r="P1421" t="s">
        <v>5033</v>
      </c>
      <c r="Q1421">
        <v>1</v>
      </c>
      <c r="R1421">
        <v>53</v>
      </c>
      <c r="S1421">
        <v>5</v>
      </c>
      <c r="T1421" t="s">
        <v>4993</v>
      </c>
      <c r="U1421">
        <v>180</v>
      </c>
      <c r="V1421">
        <v>2</v>
      </c>
      <c r="W1421">
        <v>12</v>
      </c>
      <c r="X1421">
        <v>106</v>
      </c>
      <c r="Y1421">
        <v>93</v>
      </c>
      <c r="Z1421">
        <v>20</v>
      </c>
      <c r="AA1421">
        <v>20</v>
      </c>
      <c r="AD1421">
        <v>31</v>
      </c>
      <c r="AE1421">
        <v>1420</v>
      </c>
      <c r="AF1421" s="16" t="s">
        <v>3143</v>
      </c>
      <c r="AG1421" s="16"/>
      <c r="AH1421" s="16"/>
      <c r="AI1421" s="16" t="str">
        <f t="shared" si="88"/>
        <v>(180,5,2,12,106,93,20, null, 31, 'Chambers 2025 Europe',2025, '2024-02-22','2024-02-22','".Carbon::now()."','".Carbon::now()."'),</v>
      </c>
      <c r="AJ1421" s="16" t="str">
        <f t="shared" si="89"/>
        <v>('".DB::select("SELECT id_status FROM `status` WHERE `element_type` = 'task' AND status_type = 'client' AND name ='PRE-FORECAST'")[0]-&gt;id_status."',1420,1),</v>
      </c>
      <c r="AK1421" s="16" t="str">
        <f t="shared" si="90"/>
        <v/>
      </c>
      <c r="AL1421" s="16" t="str">
        <f t="shared" si="91"/>
        <v/>
      </c>
    </row>
    <row r="1422" spans="1:38" x14ac:dyDescent="0.25">
      <c r="A1422" s="16" t="s">
        <v>558</v>
      </c>
      <c r="B1422" s="16" t="s">
        <v>26</v>
      </c>
      <c r="C1422" s="16" t="s">
        <v>41</v>
      </c>
      <c r="D1422" s="16" t="s">
        <v>349</v>
      </c>
      <c r="E1422" s="16" t="s">
        <v>2909</v>
      </c>
      <c r="F1422" s="16" t="s">
        <v>31</v>
      </c>
      <c r="G1422" s="16" t="s">
        <v>237</v>
      </c>
      <c r="H1422" s="16" t="s">
        <v>206</v>
      </c>
      <c r="I1422" s="16" t="s">
        <v>35</v>
      </c>
      <c r="J1422" s="16" t="s">
        <v>35</v>
      </c>
      <c r="M1422" s="16" t="s">
        <v>234</v>
      </c>
      <c r="N1422" s="7">
        <v>45428</v>
      </c>
      <c r="O1422" s="9">
        <v>45428</v>
      </c>
      <c r="P1422" t="s">
        <v>5029</v>
      </c>
      <c r="Q1422">
        <v>1</v>
      </c>
      <c r="R1422">
        <v>53</v>
      </c>
      <c r="S1422">
        <v>5</v>
      </c>
      <c r="T1422" t="s">
        <v>4993</v>
      </c>
      <c r="U1422">
        <v>180</v>
      </c>
      <c r="V1422">
        <v>2</v>
      </c>
      <c r="W1422">
        <v>12</v>
      </c>
      <c r="X1422">
        <v>106</v>
      </c>
      <c r="Y1422">
        <v>106</v>
      </c>
      <c r="Z1422">
        <v>20</v>
      </c>
      <c r="AA1422">
        <v>20</v>
      </c>
      <c r="AD1422">
        <v>31</v>
      </c>
      <c r="AE1422">
        <v>1421</v>
      </c>
      <c r="AF1422" s="16" t="s">
        <v>3143</v>
      </c>
      <c r="AG1422" s="16"/>
      <c r="AH1422" s="16"/>
      <c r="AI1422" s="16" t="str">
        <f t="shared" si="88"/>
        <v>(180,5,2,12,106,106,20, null, 31, 'Chambers 2025 Europe',2025, '2024-05-16','2024-05-16','".Carbon::now()."','".Carbon::now()."'),</v>
      </c>
      <c r="AJ1422" s="16" t="str">
        <f t="shared" si="89"/>
        <v>('".DB::select("SELECT id_status FROM `status` WHERE `element_type` = 'task' AND status_type = 'client' AND name ='PRE-FORECAST'")[0]-&gt;id_status."',1421,1),</v>
      </c>
      <c r="AK1422" s="16" t="str">
        <f t="shared" si="90"/>
        <v/>
      </c>
      <c r="AL1422" s="16" t="str">
        <f t="shared" si="91"/>
        <v/>
      </c>
    </row>
    <row r="1423" spans="1:38" x14ac:dyDescent="0.25">
      <c r="A1423" s="16" t="s">
        <v>558</v>
      </c>
      <c r="B1423" s="16" t="s">
        <v>26</v>
      </c>
      <c r="C1423" s="16" t="s">
        <v>41</v>
      </c>
      <c r="D1423" s="16" t="s">
        <v>349</v>
      </c>
      <c r="E1423" s="16" t="s">
        <v>2909</v>
      </c>
      <c r="F1423" s="16" t="s">
        <v>31</v>
      </c>
      <c r="G1423" s="16" t="s">
        <v>237</v>
      </c>
      <c r="H1423" s="16" t="s">
        <v>47</v>
      </c>
      <c r="I1423" s="16" t="s">
        <v>35</v>
      </c>
      <c r="J1423" s="16" t="s">
        <v>35</v>
      </c>
      <c r="M1423" s="16" t="s">
        <v>234</v>
      </c>
      <c r="N1423" s="7">
        <v>45344</v>
      </c>
      <c r="O1423" s="9">
        <v>45344</v>
      </c>
      <c r="P1423" t="s">
        <v>5033</v>
      </c>
      <c r="Q1423">
        <v>1</v>
      </c>
      <c r="R1423">
        <v>53</v>
      </c>
      <c r="S1423">
        <v>5</v>
      </c>
      <c r="T1423" t="s">
        <v>4993</v>
      </c>
      <c r="U1423">
        <v>180</v>
      </c>
      <c r="V1423">
        <v>2</v>
      </c>
      <c r="W1423">
        <v>12</v>
      </c>
      <c r="X1423">
        <v>106</v>
      </c>
      <c r="Y1423">
        <v>125</v>
      </c>
      <c r="Z1423">
        <v>20</v>
      </c>
      <c r="AA1423">
        <v>20</v>
      </c>
      <c r="AD1423">
        <v>31</v>
      </c>
      <c r="AE1423">
        <v>1422</v>
      </c>
      <c r="AF1423" s="16" t="s">
        <v>3143</v>
      </c>
      <c r="AG1423" s="16"/>
      <c r="AH1423" s="16"/>
      <c r="AI1423" s="16" t="str">
        <f t="shared" si="88"/>
        <v>(180,5,2,12,106,125,20, null, 31, 'Chambers 2025 Europe',2025, '2024-02-22','2024-02-22','".Carbon::now()."','".Carbon::now()."'),</v>
      </c>
      <c r="AJ1423" s="16" t="str">
        <f t="shared" si="89"/>
        <v>('".DB::select("SELECT id_status FROM `status` WHERE `element_type` = 'task' AND status_type = 'client' AND name ='PRE-FORECAST'")[0]-&gt;id_status."',1422,1),</v>
      </c>
      <c r="AK1423" s="16" t="str">
        <f t="shared" si="90"/>
        <v/>
      </c>
      <c r="AL1423" s="16" t="str">
        <f t="shared" si="91"/>
        <v/>
      </c>
    </row>
    <row r="1424" spans="1:38" x14ac:dyDescent="0.25">
      <c r="A1424" s="16" t="s">
        <v>558</v>
      </c>
      <c r="B1424" s="16" t="s">
        <v>26</v>
      </c>
      <c r="C1424" s="16" t="s">
        <v>41</v>
      </c>
      <c r="D1424" s="16" t="s">
        <v>349</v>
      </c>
      <c r="E1424" s="16" t="s">
        <v>2909</v>
      </c>
      <c r="F1424" s="16" t="s">
        <v>31</v>
      </c>
      <c r="G1424" s="16" t="s">
        <v>237</v>
      </c>
      <c r="H1424" s="16" t="s">
        <v>191</v>
      </c>
      <c r="I1424" s="16" t="s">
        <v>35</v>
      </c>
      <c r="J1424" s="16" t="s">
        <v>35</v>
      </c>
      <c r="M1424" s="16" t="s">
        <v>234</v>
      </c>
      <c r="N1424" s="7">
        <v>45428</v>
      </c>
      <c r="O1424" s="9">
        <v>45428</v>
      </c>
      <c r="P1424" t="s">
        <v>5029</v>
      </c>
      <c r="Q1424">
        <v>1</v>
      </c>
      <c r="R1424">
        <v>53</v>
      </c>
      <c r="S1424">
        <v>5</v>
      </c>
      <c r="T1424" t="s">
        <v>4993</v>
      </c>
      <c r="U1424">
        <v>180</v>
      </c>
      <c r="V1424">
        <v>2</v>
      </c>
      <c r="W1424">
        <v>12</v>
      </c>
      <c r="X1424">
        <v>106</v>
      </c>
      <c r="Y1424">
        <v>131</v>
      </c>
      <c r="Z1424">
        <v>20</v>
      </c>
      <c r="AA1424">
        <v>20</v>
      </c>
      <c r="AD1424">
        <v>31</v>
      </c>
      <c r="AE1424">
        <v>1423</v>
      </c>
      <c r="AF1424" s="16" t="s">
        <v>3143</v>
      </c>
      <c r="AG1424" s="16"/>
      <c r="AH1424" s="16"/>
      <c r="AI1424" s="16" t="str">
        <f t="shared" si="88"/>
        <v>(180,5,2,12,106,131,20, null, 31, 'Chambers 2025 Europe',2025, '2024-05-16','2024-05-16','".Carbon::now()."','".Carbon::now()."'),</v>
      </c>
      <c r="AJ1424" s="16" t="str">
        <f t="shared" si="89"/>
        <v>('".DB::select("SELECT id_status FROM `status` WHERE `element_type` = 'task' AND status_type = 'client' AND name ='PRE-FORECAST'")[0]-&gt;id_status."',1423,1),</v>
      </c>
      <c r="AK1424" s="16" t="str">
        <f t="shared" si="90"/>
        <v/>
      </c>
      <c r="AL1424" s="16" t="str">
        <f t="shared" si="91"/>
        <v/>
      </c>
    </row>
    <row r="1425" spans="1:38" x14ac:dyDescent="0.25">
      <c r="A1425" s="16" t="s">
        <v>558</v>
      </c>
      <c r="B1425" s="16" t="s">
        <v>26</v>
      </c>
      <c r="C1425" s="16" t="s">
        <v>41</v>
      </c>
      <c r="D1425" s="16" t="s">
        <v>349</v>
      </c>
      <c r="E1425" s="16" t="s">
        <v>2909</v>
      </c>
      <c r="F1425" s="16" t="s">
        <v>31</v>
      </c>
      <c r="G1425" s="16" t="s">
        <v>237</v>
      </c>
      <c r="H1425" s="16" t="s">
        <v>239</v>
      </c>
      <c r="I1425" s="16" t="s">
        <v>35</v>
      </c>
      <c r="J1425" s="16" t="s">
        <v>35</v>
      </c>
      <c r="M1425" s="16" t="s">
        <v>234</v>
      </c>
      <c r="N1425" s="7">
        <v>45344</v>
      </c>
      <c r="O1425" s="9">
        <v>45344</v>
      </c>
      <c r="P1425" t="s">
        <v>5033</v>
      </c>
      <c r="Q1425">
        <v>1</v>
      </c>
      <c r="R1425">
        <v>53</v>
      </c>
      <c r="S1425">
        <v>5</v>
      </c>
      <c r="T1425" t="s">
        <v>4993</v>
      </c>
      <c r="U1425">
        <v>180</v>
      </c>
      <c r="V1425">
        <v>2</v>
      </c>
      <c r="W1425">
        <v>12</v>
      </c>
      <c r="X1425">
        <v>106</v>
      </c>
      <c r="Y1425">
        <v>297</v>
      </c>
      <c r="Z1425">
        <v>20</v>
      </c>
      <c r="AA1425">
        <v>20</v>
      </c>
      <c r="AD1425">
        <v>31</v>
      </c>
      <c r="AE1425">
        <v>1424</v>
      </c>
      <c r="AF1425" s="16" t="s">
        <v>3143</v>
      </c>
      <c r="AG1425" s="16"/>
      <c r="AH1425" s="16"/>
      <c r="AI1425" s="16" t="str">
        <f t="shared" si="88"/>
        <v>(180,5,2,12,106,297,20, null, 31, 'Chambers 2025 Europe',2025, '2024-02-22','2024-02-22','".Carbon::now()."','".Carbon::now()."'),</v>
      </c>
      <c r="AJ1425" s="16" t="str">
        <f t="shared" si="89"/>
        <v>('".DB::select("SELECT id_status FROM `status` WHERE `element_type` = 'task' AND status_type = 'client' AND name ='PRE-FORECAST'")[0]-&gt;id_status."',1424,1),</v>
      </c>
      <c r="AK1425" s="16" t="str">
        <f t="shared" si="90"/>
        <v/>
      </c>
      <c r="AL1425" s="16" t="str">
        <f t="shared" si="91"/>
        <v/>
      </c>
    </row>
    <row r="1426" spans="1:38" x14ac:dyDescent="0.25">
      <c r="A1426" s="16" t="s">
        <v>558</v>
      </c>
      <c r="B1426" s="16" t="s">
        <v>26</v>
      </c>
      <c r="C1426" s="16" t="s">
        <v>41</v>
      </c>
      <c r="D1426" s="16" t="s">
        <v>349</v>
      </c>
      <c r="E1426" s="16" t="s">
        <v>2909</v>
      </c>
      <c r="F1426" s="16" t="s">
        <v>31</v>
      </c>
      <c r="G1426" s="16" t="s">
        <v>237</v>
      </c>
      <c r="H1426" s="16" t="s">
        <v>57</v>
      </c>
      <c r="I1426" s="16" t="s">
        <v>35</v>
      </c>
      <c r="J1426" s="16" t="s">
        <v>35</v>
      </c>
      <c r="M1426" s="16" t="s">
        <v>234</v>
      </c>
      <c r="N1426" s="7">
        <v>45428</v>
      </c>
      <c r="O1426" s="9">
        <v>45428</v>
      </c>
      <c r="P1426" t="s">
        <v>5029</v>
      </c>
      <c r="Q1426">
        <v>1</v>
      </c>
      <c r="R1426">
        <v>53</v>
      </c>
      <c r="S1426">
        <v>5</v>
      </c>
      <c r="T1426" t="s">
        <v>4993</v>
      </c>
      <c r="U1426">
        <v>180</v>
      </c>
      <c r="V1426">
        <v>2</v>
      </c>
      <c r="W1426">
        <v>12</v>
      </c>
      <c r="X1426">
        <v>106</v>
      </c>
      <c r="Y1426">
        <v>343</v>
      </c>
      <c r="Z1426">
        <v>20</v>
      </c>
      <c r="AA1426">
        <v>20</v>
      </c>
      <c r="AD1426">
        <v>31</v>
      </c>
      <c r="AE1426">
        <v>1425</v>
      </c>
      <c r="AF1426" s="16" t="s">
        <v>3143</v>
      </c>
      <c r="AG1426" s="16"/>
      <c r="AH1426" s="16"/>
      <c r="AI1426" s="16" t="str">
        <f t="shared" si="88"/>
        <v>(180,5,2,12,106,343,20, null, 31, 'Chambers 2025 Europe',2025, '2024-05-16','2024-05-16','".Carbon::now()."','".Carbon::now()."'),</v>
      </c>
      <c r="AJ1426" s="16" t="str">
        <f t="shared" si="89"/>
        <v>('".DB::select("SELECT id_status FROM `status` WHERE `element_type` = 'task' AND status_type = 'client' AND name ='PRE-FORECAST'")[0]-&gt;id_status."',1425,1),</v>
      </c>
      <c r="AK1426" s="16" t="str">
        <f t="shared" si="90"/>
        <v/>
      </c>
      <c r="AL1426" s="16" t="str">
        <f t="shared" si="91"/>
        <v/>
      </c>
    </row>
    <row r="1427" spans="1:38" x14ac:dyDescent="0.25">
      <c r="A1427" s="16" t="s">
        <v>558</v>
      </c>
      <c r="B1427" s="16" t="s">
        <v>26</v>
      </c>
      <c r="C1427" s="16" t="s">
        <v>41</v>
      </c>
      <c r="D1427" s="16" t="s">
        <v>349</v>
      </c>
      <c r="E1427" s="16" t="s">
        <v>2909</v>
      </c>
      <c r="F1427" s="16" t="s">
        <v>31</v>
      </c>
      <c r="G1427" s="16" t="s">
        <v>237</v>
      </c>
      <c r="H1427" s="16" t="s">
        <v>224</v>
      </c>
      <c r="I1427" s="16" t="s">
        <v>35</v>
      </c>
      <c r="J1427" s="16" t="s">
        <v>35</v>
      </c>
      <c r="M1427" s="16" t="s">
        <v>234</v>
      </c>
      <c r="N1427" s="7">
        <v>45428</v>
      </c>
      <c r="O1427" s="9">
        <v>45428</v>
      </c>
      <c r="P1427" t="s">
        <v>5029</v>
      </c>
      <c r="Q1427">
        <v>1</v>
      </c>
      <c r="R1427">
        <v>53</v>
      </c>
      <c r="S1427">
        <v>5</v>
      </c>
      <c r="T1427" t="s">
        <v>4993</v>
      </c>
      <c r="U1427">
        <v>180</v>
      </c>
      <c r="V1427">
        <v>2</v>
      </c>
      <c r="W1427">
        <v>12</v>
      </c>
      <c r="X1427">
        <v>106</v>
      </c>
      <c r="Y1427">
        <v>346</v>
      </c>
      <c r="Z1427">
        <v>20</v>
      </c>
      <c r="AA1427">
        <v>20</v>
      </c>
      <c r="AD1427">
        <v>31</v>
      </c>
      <c r="AE1427">
        <v>1426</v>
      </c>
      <c r="AF1427" s="16" t="s">
        <v>3143</v>
      </c>
      <c r="AG1427" s="16"/>
      <c r="AH1427" s="16"/>
      <c r="AI1427" s="16" t="str">
        <f t="shared" si="88"/>
        <v>(180,5,2,12,106,346,20, null, 31, 'Chambers 2025 Europe',2025, '2024-05-16','2024-05-16','".Carbon::now()."','".Carbon::now()."'),</v>
      </c>
      <c r="AJ1427" s="16" t="str">
        <f t="shared" si="89"/>
        <v>('".DB::select("SELECT id_status FROM `status` WHERE `element_type` = 'task' AND status_type = 'client' AND name ='PRE-FORECAST'")[0]-&gt;id_status."',1426,1),</v>
      </c>
      <c r="AK1427" s="16" t="str">
        <f t="shared" si="90"/>
        <v/>
      </c>
      <c r="AL1427" s="16" t="str">
        <f t="shared" si="91"/>
        <v/>
      </c>
    </row>
    <row r="1428" spans="1:38" x14ac:dyDescent="0.25">
      <c r="A1428" s="16" t="s">
        <v>558</v>
      </c>
      <c r="B1428" s="16" t="s">
        <v>26</v>
      </c>
      <c r="C1428" s="16" t="s">
        <v>41</v>
      </c>
      <c r="D1428" s="16" t="s">
        <v>349</v>
      </c>
      <c r="E1428" s="16" t="s">
        <v>1105</v>
      </c>
      <c r="F1428" s="16" t="s">
        <v>150</v>
      </c>
      <c r="G1428" s="16" t="s">
        <v>237</v>
      </c>
      <c r="H1428" s="16" t="s">
        <v>217</v>
      </c>
      <c r="I1428" s="16" t="s">
        <v>35</v>
      </c>
      <c r="J1428" s="16" t="s">
        <v>35</v>
      </c>
      <c r="M1428" s="16" t="s">
        <v>234</v>
      </c>
      <c r="N1428" s="7">
        <v>45436</v>
      </c>
      <c r="O1428" s="9">
        <v>45436</v>
      </c>
      <c r="P1428" t="s">
        <v>5039</v>
      </c>
      <c r="Q1428">
        <v>1</v>
      </c>
      <c r="R1428">
        <v>53</v>
      </c>
      <c r="S1428">
        <v>5</v>
      </c>
      <c r="T1428" t="s">
        <v>4993</v>
      </c>
      <c r="U1428">
        <v>180</v>
      </c>
      <c r="V1428">
        <v>2</v>
      </c>
      <c r="W1428">
        <v>13</v>
      </c>
      <c r="X1428">
        <v>106</v>
      </c>
      <c r="Y1428">
        <v>170</v>
      </c>
      <c r="Z1428">
        <v>20</v>
      </c>
      <c r="AA1428">
        <v>20</v>
      </c>
      <c r="AD1428">
        <v>31</v>
      </c>
      <c r="AE1428">
        <v>1427</v>
      </c>
      <c r="AF1428" s="16" t="s">
        <v>3143</v>
      </c>
      <c r="AG1428" s="16"/>
      <c r="AH1428" s="16"/>
      <c r="AI1428" s="16" t="str">
        <f t="shared" si="88"/>
        <v>(180,5,2,13,106,170,20, null, 31, 'Chambers 2025 Fintech',2025, '2024-05-24','2024-05-24','".Carbon::now()."','".Carbon::now()."'),</v>
      </c>
      <c r="AJ1428" s="16" t="str">
        <f t="shared" si="89"/>
        <v>('".DB::select("SELECT id_status FROM `status` WHERE `element_type` = 'task' AND status_type = 'client' AND name ='PRE-FORECAST'")[0]-&gt;id_status."',1427,1),</v>
      </c>
      <c r="AK1428" s="16" t="str">
        <f t="shared" si="90"/>
        <v/>
      </c>
      <c r="AL1428" s="16" t="str">
        <f t="shared" si="91"/>
        <v/>
      </c>
    </row>
    <row r="1429" spans="1:38" x14ac:dyDescent="0.25">
      <c r="A1429" s="16" t="s">
        <v>558</v>
      </c>
      <c r="B1429" s="16" t="s">
        <v>26</v>
      </c>
      <c r="C1429" s="16" t="s">
        <v>572</v>
      </c>
      <c r="D1429" s="16" t="s">
        <v>349</v>
      </c>
      <c r="E1429" s="16" t="s">
        <v>3752</v>
      </c>
      <c r="F1429" s="16" t="s">
        <v>31</v>
      </c>
      <c r="G1429" s="16" t="s">
        <v>237</v>
      </c>
      <c r="H1429" s="16" t="s">
        <v>100</v>
      </c>
      <c r="I1429" s="16" t="s">
        <v>35</v>
      </c>
      <c r="J1429" s="16" t="s">
        <v>35</v>
      </c>
      <c r="M1429" s="16" t="s">
        <v>234</v>
      </c>
      <c r="N1429" s="7">
        <v>45587</v>
      </c>
      <c r="O1429" s="9">
        <v>45587</v>
      </c>
      <c r="P1429" t="s">
        <v>5059</v>
      </c>
      <c r="Q1429">
        <v>1</v>
      </c>
      <c r="R1429">
        <v>53</v>
      </c>
      <c r="S1429">
        <v>5</v>
      </c>
      <c r="T1429" t="s">
        <v>4993</v>
      </c>
      <c r="U1429">
        <v>180</v>
      </c>
      <c r="V1429">
        <v>3</v>
      </c>
      <c r="W1429">
        <v>21</v>
      </c>
      <c r="X1429">
        <v>106</v>
      </c>
      <c r="Y1429">
        <v>402</v>
      </c>
      <c r="Z1429">
        <v>20</v>
      </c>
      <c r="AA1429">
        <v>20</v>
      </c>
      <c r="AD1429">
        <v>31</v>
      </c>
      <c r="AE1429">
        <v>1428</v>
      </c>
      <c r="AF1429" s="16" t="s">
        <v>3143</v>
      </c>
      <c r="AG1429" s="16"/>
      <c r="AH1429" s="16"/>
      <c r="AI1429" s="16" t="str">
        <f t="shared" si="88"/>
        <v>(180,5,3,21,106,402,20, null, 31, 'GAR 100 2025 Europe',2025, '2024-10-22','2024-10-22','".Carbon::now()."','".Carbon::now()."'),</v>
      </c>
      <c r="AJ1429" s="16" t="str">
        <f t="shared" si="89"/>
        <v>('".DB::select("SELECT id_status FROM `status` WHERE `element_type` = 'task' AND status_type = 'client' AND name ='PRE-FORECAST'")[0]-&gt;id_status."',1428,1),</v>
      </c>
      <c r="AK1429" s="16" t="str">
        <f t="shared" si="90"/>
        <v/>
      </c>
      <c r="AL1429" s="16" t="str">
        <f t="shared" si="91"/>
        <v/>
      </c>
    </row>
    <row r="1430" spans="1:38" x14ac:dyDescent="0.25">
      <c r="A1430" s="16" t="s">
        <v>558</v>
      </c>
      <c r="B1430" s="16" t="s">
        <v>3139</v>
      </c>
      <c r="C1430" s="16" t="s">
        <v>240</v>
      </c>
      <c r="D1430" s="16" t="s">
        <v>349</v>
      </c>
      <c r="E1430" s="16" t="s">
        <v>3754</v>
      </c>
      <c r="F1430" s="16" t="s">
        <v>242</v>
      </c>
      <c r="G1430" s="16" t="s">
        <v>237</v>
      </c>
      <c r="H1430" s="16" t="s">
        <v>205</v>
      </c>
      <c r="I1430" s="16" t="s">
        <v>35</v>
      </c>
      <c r="J1430" s="16" t="s">
        <v>35</v>
      </c>
      <c r="M1430" s="16" t="s">
        <v>234</v>
      </c>
      <c r="N1430" s="7">
        <v>45323</v>
      </c>
      <c r="O1430" s="9">
        <v>45323</v>
      </c>
      <c r="P1430" t="s">
        <v>3124</v>
      </c>
      <c r="Q1430">
        <v>1</v>
      </c>
      <c r="R1430">
        <v>53</v>
      </c>
      <c r="S1430">
        <v>5</v>
      </c>
      <c r="T1430" t="s">
        <v>4993</v>
      </c>
      <c r="U1430">
        <v>180</v>
      </c>
      <c r="V1430">
        <v>9</v>
      </c>
      <c r="W1430">
        <v>40</v>
      </c>
      <c r="X1430">
        <v>106</v>
      </c>
      <c r="Y1430">
        <v>422</v>
      </c>
      <c r="Z1430">
        <v>20</v>
      </c>
      <c r="AA1430">
        <v>20</v>
      </c>
      <c r="AD1430">
        <v>31</v>
      </c>
      <c r="AE1430">
        <v>1429</v>
      </c>
      <c r="AF1430" s="16" t="s">
        <v>3143</v>
      </c>
      <c r="AG1430" s="16"/>
      <c r="AH1430" s="16"/>
      <c r="AI1430" s="16" t="str">
        <f t="shared" si="88"/>
        <v>(180,5,9,40,106,422,20, null, 31, 'IFLR 2025 Europe',2025, '2024-02-01','2024-02-01','".Carbon::now()."','".Carbon::now()."'),</v>
      </c>
      <c r="AJ1430" s="16" t="str">
        <f t="shared" si="89"/>
        <v>('".DB::select("SELECT id_status FROM `status` WHERE `element_type` = 'task' AND status_type = 'client' AND name ='PRE-FORECAST'")[0]-&gt;id_status."',1429,1),</v>
      </c>
      <c r="AK1430" s="16" t="str">
        <f t="shared" si="90"/>
        <v/>
      </c>
      <c r="AL1430" s="16" t="str">
        <f t="shared" si="91"/>
        <v/>
      </c>
    </row>
    <row r="1431" spans="1:38" x14ac:dyDescent="0.25">
      <c r="A1431" s="16" t="s">
        <v>558</v>
      </c>
      <c r="B1431" s="16" t="s">
        <v>3139</v>
      </c>
      <c r="C1431" s="16" t="s">
        <v>240</v>
      </c>
      <c r="D1431" s="16" t="s">
        <v>349</v>
      </c>
      <c r="E1431" s="16" t="s">
        <v>3754</v>
      </c>
      <c r="F1431" s="16" t="s">
        <v>242</v>
      </c>
      <c r="G1431" s="16" t="s">
        <v>237</v>
      </c>
      <c r="H1431" s="16" t="s">
        <v>772</v>
      </c>
      <c r="I1431" s="16" t="s">
        <v>35</v>
      </c>
      <c r="J1431" s="16" t="s">
        <v>35</v>
      </c>
      <c r="M1431" s="16" t="s">
        <v>234</v>
      </c>
      <c r="N1431" s="7">
        <v>45323</v>
      </c>
      <c r="O1431" s="9">
        <v>45323</v>
      </c>
      <c r="P1431" t="s">
        <v>3124</v>
      </c>
      <c r="Q1431">
        <v>1</v>
      </c>
      <c r="R1431">
        <v>53</v>
      </c>
      <c r="S1431">
        <v>5</v>
      </c>
      <c r="T1431" t="s">
        <v>4993</v>
      </c>
      <c r="U1431">
        <v>180</v>
      </c>
      <c r="V1431">
        <v>9</v>
      </c>
      <c r="W1431">
        <v>40</v>
      </c>
      <c r="X1431">
        <v>106</v>
      </c>
      <c r="Y1431">
        <v>426</v>
      </c>
      <c r="Z1431">
        <v>20</v>
      </c>
      <c r="AA1431">
        <v>20</v>
      </c>
      <c r="AD1431">
        <v>31</v>
      </c>
      <c r="AE1431">
        <v>1430</v>
      </c>
      <c r="AF1431" s="16" t="s">
        <v>3143</v>
      </c>
      <c r="AG1431" s="16"/>
      <c r="AH1431" s="16"/>
      <c r="AI1431" s="16" t="str">
        <f t="shared" si="88"/>
        <v>(180,5,9,40,106,426,20, null, 31, 'IFLR 2025 Europe',2025, '2024-02-01','2024-02-01','".Carbon::now()."','".Carbon::now()."'),</v>
      </c>
      <c r="AJ1431" s="16" t="str">
        <f t="shared" si="89"/>
        <v>('".DB::select("SELECT id_status FROM `status` WHERE `element_type` = 'task' AND status_type = 'client' AND name ='PRE-FORECAST'")[0]-&gt;id_status."',1430,1),</v>
      </c>
      <c r="AK1431" s="16" t="str">
        <f t="shared" si="90"/>
        <v/>
      </c>
      <c r="AL1431" s="16" t="str">
        <f t="shared" si="91"/>
        <v/>
      </c>
    </row>
    <row r="1432" spans="1:38" x14ac:dyDescent="0.25">
      <c r="A1432" s="16" t="s">
        <v>558</v>
      </c>
      <c r="B1432" s="16" t="s">
        <v>3139</v>
      </c>
      <c r="C1432" s="16" t="s">
        <v>240</v>
      </c>
      <c r="D1432" s="16" t="s">
        <v>349</v>
      </c>
      <c r="E1432" s="16" t="s">
        <v>3754</v>
      </c>
      <c r="F1432" s="16" t="s">
        <v>242</v>
      </c>
      <c r="G1432" s="16" t="s">
        <v>237</v>
      </c>
      <c r="H1432" s="16" t="s">
        <v>773</v>
      </c>
      <c r="I1432" s="16" t="s">
        <v>35</v>
      </c>
      <c r="J1432" s="16" t="s">
        <v>35</v>
      </c>
      <c r="M1432" s="16" t="s">
        <v>234</v>
      </c>
      <c r="N1432" s="7">
        <v>45323</v>
      </c>
      <c r="O1432" s="9">
        <v>45323</v>
      </c>
      <c r="P1432" t="s">
        <v>3124</v>
      </c>
      <c r="Q1432">
        <v>1</v>
      </c>
      <c r="R1432">
        <v>53</v>
      </c>
      <c r="S1432">
        <v>5</v>
      </c>
      <c r="T1432" t="s">
        <v>4993</v>
      </c>
      <c r="U1432">
        <v>180</v>
      </c>
      <c r="V1432">
        <v>9</v>
      </c>
      <c r="W1432">
        <v>40</v>
      </c>
      <c r="X1432">
        <v>106</v>
      </c>
      <c r="Y1432">
        <v>428</v>
      </c>
      <c r="Z1432">
        <v>20</v>
      </c>
      <c r="AA1432">
        <v>20</v>
      </c>
      <c r="AD1432">
        <v>31</v>
      </c>
      <c r="AE1432">
        <v>1431</v>
      </c>
      <c r="AF1432" s="16" t="s">
        <v>3143</v>
      </c>
      <c r="AG1432" s="16"/>
      <c r="AH1432" s="16"/>
      <c r="AI1432" s="16" t="str">
        <f t="shared" si="88"/>
        <v>(180,5,9,40,106,428,20, null, 31, 'IFLR 2025 Europe',2025, '2024-02-01','2024-02-01','".Carbon::now()."','".Carbon::now()."'),</v>
      </c>
      <c r="AJ1432" s="16" t="str">
        <f t="shared" si="89"/>
        <v>('".DB::select("SELECT id_status FROM `status` WHERE `element_type` = 'task' AND status_type = 'client' AND name ='PRE-FORECAST'")[0]-&gt;id_status."',1431,1),</v>
      </c>
      <c r="AK1432" s="16" t="str">
        <f t="shared" si="90"/>
        <v/>
      </c>
      <c r="AL1432" s="16" t="str">
        <f t="shared" si="91"/>
        <v/>
      </c>
    </row>
    <row r="1433" spans="1:38" x14ac:dyDescent="0.25">
      <c r="A1433" s="16" t="s">
        <v>558</v>
      </c>
      <c r="B1433" s="16" t="s">
        <v>3139</v>
      </c>
      <c r="C1433" s="16" t="s">
        <v>240</v>
      </c>
      <c r="D1433" s="16" t="s">
        <v>349</v>
      </c>
      <c r="E1433" s="16" t="s">
        <v>3754</v>
      </c>
      <c r="F1433" s="16" t="s">
        <v>242</v>
      </c>
      <c r="G1433" s="16" t="s">
        <v>237</v>
      </c>
      <c r="H1433" s="16" t="s">
        <v>243</v>
      </c>
      <c r="I1433" s="16" t="s">
        <v>35</v>
      </c>
      <c r="J1433" s="16" t="s">
        <v>35</v>
      </c>
      <c r="M1433" s="16" t="s">
        <v>234</v>
      </c>
      <c r="N1433" s="7">
        <v>45323</v>
      </c>
      <c r="O1433" s="9">
        <v>45323</v>
      </c>
      <c r="P1433" t="s">
        <v>3124</v>
      </c>
      <c r="Q1433">
        <v>1</v>
      </c>
      <c r="R1433">
        <v>53</v>
      </c>
      <c r="S1433">
        <v>5</v>
      </c>
      <c r="T1433" t="s">
        <v>4993</v>
      </c>
      <c r="U1433">
        <v>180</v>
      </c>
      <c r="V1433">
        <v>9</v>
      </c>
      <c r="W1433">
        <v>40</v>
      </c>
      <c r="X1433">
        <v>106</v>
      </c>
      <c r="Y1433">
        <v>440</v>
      </c>
      <c r="Z1433">
        <v>20</v>
      </c>
      <c r="AA1433">
        <v>20</v>
      </c>
      <c r="AD1433">
        <v>31</v>
      </c>
      <c r="AE1433">
        <v>1432</v>
      </c>
      <c r="AF1433" s="16" t="s">
        <v>3143</v>
      </c>
      <c r="AG1433" s="16"/>
      <c r="AH1433" s="16"/>
      <c r="AI1433" s="16" t="str">
        <f t="shared" si="88"/>
        <v>(180,5,9,40,106,440,20, null, 31, 'IFLR 2025 Europe',2025, '2024-02-01','2024-02-01','".Carbon::now()."','".Carbon::now()."'),</v>
      </c>
      <c r="AJ1433" s="16" t="str">
        <f t="shared" si="89"/>
        <v>('".DB::select("SELECT id_status FROM `status` WHERE `element_type` = 'task' AND status_type = 'client' AND name ='PRE-FORECAST'")[0]-&gt;id_status."',1432,1),</v>
      </c>
      <c r="AK1433" s="16" t="str">
        <f t="shared" si="90"/>
        <v/>
      </c>
      <c r="AL1433" s="16" t="str">
        <f t="shared" si="91"/>
        <v/>
      </c>
    </row>
    <row r="1434" spans="1:38" x14ac:dyDescent="0.25">
      <c r="A1434" s="16" t="s">
        <v>558</v>
      </c>
      <c r="B1434" s="16" t="s">
        <v>3139</v>
      </c>
      <c r="C1434" s="16" t="s">
        <v>240</v>
      </c>
      <c r="D1434" s="16" t="s">
        <v>349</v>
      </c>
      <c r="E1434" s="16" t="s">
        <v>3754</v>
      </c>
      <c r="F1434" s="16" t="s">
        <v>242</v>
      </c>
      <c r="G1434" s="16" t="s">
        <v>237</v>
      </c>
      <c r="H1434" s="16" t="s">
        <v>60</v>
      </c>
      <c r="I1434" s="16" t="s">
        <v>35</v>
      </c>
      <c r="J1434" s="16" t="s">
        <v>35</v>
      </c>
      <c r="M1434" s="16" t="s">
        <v>234</v>
      </c>
      <c r="N1434" s="7">
        <v>45323</v>
      </c>
      <c r="O1434" s="9">
        <v>45323</v>
      </c>
      <c r="P1434" t="s">
        <v>3124</v>
      </c>
      <c r="Q1434">
        <v>1</v>
      </c>
      <c r="R1434">
        <v>53</v>
      </c>
      <c r="S1434">
        <v>5</v>
      </c>
      <c r="T1434" t="s">
        <v>4993</v>
      </c>
      <c r="U1434">
        <v>180</v>
      </c>
      <c r="V1434">
        <v>9</v>
      </c>
      <c r="W1434">
        <v>40</v>
      </c>
      <c r="X1434">
        <v>106</v>
      </c>
      <c r="Y1434">
        <v>455</v>
      </c>
      <c r="Z1434">
        <v>20</v>
      </c>
      <c r="AA1434">
        <v>20</v>
      </c>
      <c r="AD1434">
        <v>31</v>
      </c>
      <c r="AE1434">
        <v>1433</v>
      </c>
      <c r="AF1434" s="16" t="s">
        <v>3143</v>
      </c>
      <c r="AG1434" s="16"/>
      <c r="AH1434" s="16"/>
      <c r="AI1434" s="16" t="str">
        <f t="shared" si="88"/>
        <v>(180,5,9,40,106,455,20, null, 31, 'IFLR 2025 Europe',2025, '2024-02-01','2024-02-01','".Carbon::now()."','".Carbon::now()."'),</v>
      </c>
      <c r="AJ1434" s="16" t="str">
        <f t="shared" si="89"/>
        <v>('".DB::select("SELECT id_status FROM `status` WHERE `element_type` = 'task' AND status_type = 'client' AND name ='PRE-FORECAST'")[0]-&gt;id_status."',1433,1),</v>
      </c>
      <c r="AK1434" s="16" t="str">
        <f t="shared" si="90"/>
        <v/>
      </c>
      <c r="AL1434" s="16" t="str">
        <f t="shared" si="91"/>
        <v/>
      </c>
    </row>
    <row r="1435" spans="1:38" x14ac:dyDescent="0.25">
      <c r="A1435" s="16" t="s">
        <v>558</v>
      </c>
      <c r="B1435" s="16" t="s">
        <v>3139</v>
      </c>
      <c r="C1435" s="16" t="s">
        <v>27</v>
      </c>
      <c r="D1435" s="16" t="s">
        <v>349</v>
      </c>
      <c r="E1435" s="16" t="s">
        <v>2912</v>
      </c>
      <c r="F1435" s="16" t="s">
        <v>30</v>
      </c>
      <c r="G1435" s="16" t="s">
        <v>237</v>
      </c>
      <c r="H1435" s="16" t="s">
        <v>205</v>
      </c>
      <c r="I1435" s="16" t="s">
        <v>35</v>
      </c>
      <c r="J1435" s="16" t="s">
        <v>35</v>
      </c>
      <c r="M1435" s="16" t="s">
        <v>234</v>
      </c>
      <c r="N1435" s="7">
        <v>45528</v>
      </c>
      <c r="O1435" s="9">
        <v>45528</v>
      </c>
      <c r="P1435" t="s">
        <v>5027</v>
      </c>
      <c r="Q1435">
        <v>1</v>
      </c>
      <c r="R1435">
        <v>53</v>
      </c>
      <c r="S1435">
        <v>5</v>
      </c>
      <c r="T1435" t="s">
        <v>4993</v>
      </c>
      <c r="U1435">
        <v>180</v>
      </c>
      <c r="V1435">
        <v>14</v>
      </c>
      <c r="W1435">
        <v>56</v>
      </c>
      <c r="X1435">
        <v>106</v>
      </c>
      <c r="Y1435">
        <v>508</v>
      </c>
      <c r="Z1435">
        <v>20</v>
      </c>
      <c r="AA1435">
        <v>20</v>
      </c>
      <c r="AD1435">
        <v>31</v>
      </c>
      <c r="AE1435">
        <v>1434</v>
      </c>
      <c r="AF1435" s="16" t="s">
        <v>3143</v>
      </c>
      <c r="AG1435" s="16"/>
      <c r="AH1435" s="16"/>
      <c r="AI1435" s="16" t="str">
        <f t="shared" si="88"/>
        <v>(180,5,14,56,106,508,20, null, 31, 'L500 2025 EMEA',2025, '2024-08-24','2024-08-24','".Carbon::now()."','".Carbon::now()."'),</v>
      </c>
      <c r="AJ1435" s="16" t="str">
        <f t="shared" si="89"/>
        <v>('".DB::select("SELECT id_status FROM `status` WHERE `element_type` = 'task' AND status_type = 'client' AND name ='PRE-FORECAST'")[0]-&gt;id_status."',1434,1),</v>
      </c>
      <c r="AK1435" s="16" t="str">
        <f t="shared" si="90"/>
        <v/>
      </c>
      <c r="AL1435" s="16" t="str">
        <f t="shared" si="91"/>
        <v/>
      </c>
    </row>
    <row r="1436" spans="1:38" x14ac:dyDescent="0.25">
      <c r="A1436" s="16" t="s">
        <v>558</v>
      </c>
      <c r="B1436" s="16" t="s">
        <v>3139</v>
      </c>
      <c r="C1436" s="16" t="s">
        <v>27</v>
      </c>
      <c r="D1436" s="16" t="s">
        <v>349</v>
      </c>
      <c r="E1436" s="16" t="s">
        <v>2912</v>
      </c>
      <c r="F1436" s="16" t="s">
        <v>30</v>
      </c>
      <c r="G1436" s="16" t="s">
        <v>237</v>
      </c>
      <c r="H1436" s="16" t="s">
        <v>707</v>
      </c>
      <c r="I1436" s="16" t="s">
        <v>35</v>
      </c>
      <c r="J1436" s="16" t="s">
        <v>35</v>
      </c>
      <c r="M1436" s="16" t="s">
        <v>234</v>
      </c>
      <c r="N1436" s="7">
        <v>45528</v>
      </c>
      <c r="O1436" s="9">
        <v>45528</v>
      </c>
      <c r="P1436" t="s">
        <v>5027</v>
      </c>
      <c r="Q1436">
        <v>1</v>
      </c>
      <c r="R1436">
        <v>53</v>
      </c>
      <c r="S1436">
        <v>5</v>
      </c>
      <c r="T1436" t="s">
        <v>4993</v>
      </c>
      <c r="U1436">
        <v>180</v>
      </c>
      <c r="V1436">
        <v>14</v>
      </c>
      <c r="W1436">
        <v>56</v>
      </c>
      <c r="X1436">
        <v>106</v>
      </c>
      <c r="Y1436">
        <v>528</v>
      </c>
      <c r="Z1436">
        <v>20</v>
      </c>
      <c r="AA1436">
        <v>20</v>
      </c>
      <c r="AD1436">
        <v>31</v>
      </c>
      <c r="AE1436">
        <v>1435</v>
      </c>
      <c r="AF1436" s="16" t="s">
        <v>3143</v>
      </c>
      <c r="AG1436" s="16"/>
      <c r="AH1436" s="16"/>
      <c r="AI1436" s="16" t="str">
        <f t="shared" si="88"/>
        <v>(180,5,14,56,106,528,20, null, 31, 'L500 2025 EMEA',2025, '2024-08-24','2024-08-24','".Carbon::now()."','".Carbon::now()."'),</v>
      </c>
      <c r="AJ1436" s="16" t="str">
        <f t="shared" si="89"/>
        <v>('".DB::select("SELECT id_status FROM `status` WHERE `element_type` = 'task' AND status_type = 'client' AND name ='PRE-FORECAST'")[0]-&gt;id_status."',1435,1),</v>
      </c>
      <c r="AK1436" s="16" t="str">
        <f t="shared" si="90"/>
        <v/>
      </c>
      <c r="AL1436" s="16" t="str">
        <f t="shared" si="91"/>
        <v/>
      </c>
    </row>
    <row r="1437" spans="1:38" x14ac:dyDescent="0.25">
      <c r="A1437" s="16" t="s">
        <v>558</v>
      </c>
      <c r="B1437" s="16" t="s">
        <v>3139</v>
      </c>
      <c r="C1437" s="16" t="s">
        <v>27</v>
      </c>
      <c r="D1437" s="16" t="s">
        <v>349</v>
      </c>
      <c r="E1437" s="16" t="s">
        <v>2912</v>
      </c>
      <c r="F1437" s="16" t="s">
        <v>30</v>
      </c>
      <c r="G1437" s="16" t="s">
        <v>237</v>
      </c>
      <c r="H1437" s="16" t="s">
        <v>33</v>
      </c>
      <c r="I1437" s="16" t="s">
        <v>35</v>
      </c>
      <c r="J1437" s="16" t="s">
        <v>35</v>
      </c>
      <c r="M1437" s="16" t="s">
        <v>234</v>
      </c>
      <c r="N1437" s="7">
        <v>45528</v>
      </c>
      <c r="O1437" s="9">
        <v>45528</v>
      </c>
      <c r="P1437" t="s">
        <v>5027</v>
      </c>
      <c r="Q1437">
        <v>1</v>
      </c>
      <c r="R1437">
        <v>53</v>
      </c>
      <c r="S1437">
        <v>5</v>
      </c>
      <c r="T1437" t="s">
        <v>4993</v>
      </c>
      <c r="U1437">
        <v>180</v>
      </c>
      <c r="V1437">
        <v>14</v>
      </c>
      <c r="W1437">
        <v>56</v>
      </c>
      <c r="X1437">
        <v>106</v>
      </c>
      <c r="Y1437">
        <v>556</v>
      </c>
      <c r="Z1437">
        <v>20</v>
      </c>
      <c r="AA1437">
        <v>20</v>
      </c>
      <c r="AD1437">
        <v>31</v>
      </c>
      <c r="AE1437">
        <v>1436</v>
      </c>
      <c r="AF1437" s="16" t="s">
        <v>3143</v>
      </c>
      <c r="AG1437" s="16"/>
      <c r="AH1437" s="16"/>
      <c r="AI1437" s="16" t="str">
        <f t="shared" si="88"/>
        <v>(180,5,14,56,106,556,20, null, 31, 'L500 2025 EMEA',2025, '2024-08-24','2024-08-24','".Carbon::now()."','".Carbon::now()."'),</v>
      </c>
      <c r="AJ1437" s="16" t="str">
        <f t="shared" si="89"/>
        <v>('".DB::select("SELECT id_status FROM `status` WHERE `element_type` = 'task' AND status_type = 'client' AND name ='PRE-FORECAST'")[0]-&gt;id_status."',1436,1),</v>
      </c>
      <c r="AK1437" s="16" t="str">
        <f t="shared" si="90"/>
        <v/>
      </c>
      <c r="AL1437" s="16" t="str">
        <f t="shared" si="91"/>
        <v/>
      </c>
    </row>
    <row r="1438" spans="1:38" x14ac:dyDescent="0.25">
      <c r="A1438" s="16" t="s">
        <v>558</v>
      </c>
      <c r="B1438" s="16" t="s">
        <v>3139</v>
      </c>
      <c r="C1438" s="16" t="s">
        <v>27</v>
      </c>
      <c r="D1438" s="16" t="s">
        <v>349</v>
      </c>
      <c r="E1438" s="16" t="s">
        <v>2912</v>
      </c>
      <c r="F1438" s="16" t="s">
        <v>30</v>
      </c>
      <c r="G1438" s="16" t="s">
        <v>237</v>
      </c>
      <c r="H1438" s="16" t="s">
        <v>227</v>
      </c>
      <c r="I1438" s="16" t="s">
        <v>35</v>
      </c>
      <c r="J1438" s="16" t="s">
        <v>35</v>
      </c>
      <c r="M1438" s="16" t="s">
        <v>234</v>
      </c>
      <c r="N1438" s="7">
        <v>45528</v>
      </c>
      <c r="O1438" s="9">
        <v>45528</v>
      </c>
      <c r="P1438" t="s">
        <v>5027</v>
      </c>
      <c r="Q1438">
        <v>1</v>
      </c>
      <c r="R1438">
        <v>53</v>
      </c>
      <c r="S1438">
        <v>5</v>
      </c>
      <c r="T1438" t="s">
        <v>4993</v>
      </c>
      <c r="U1438">
        <v>180</v>
      </c>
      <c r="V1438">
        <v>14</v>
      </c>
      <c r="W1438">
        <v>56</v>
      </c>
      <c r="X1438">
        <v>106</v>
      </c>
      <c r="Y1438">
        <v>593</v>
      </c>
      <c r="Z1438">
        <v>20</v>
      </c>
      <c r="AA1438">
        <v>20</v>
      </c>
      <c r="AD1438">
        <v>31</v>
      </c>
      <c r="AE1438">
        <v>1437</v>
      </c>
      <c r="AF1438" s="16" t="s">
        <v>3143</v>
      </c>
      <c r="AG1438" s="16"/>
      <c r="AH1438" s="16"/>
      <c r="AI1438" s="16" t="str">
        <f t="shared" si="88"/>
        <v>(180,5,14,56,106,593,20, null, 31, 'L500 2025 EMEA',2025, '2024-08-24','2024-08-24','".Carbon::now()."','".Carbon::now()."'),</v>
      </c>
      <c r="AJ1438" s="16" t="str">
        <f t="shared" si="89"/>
        <v>('".DB::select("SELECT id_status FROM `status` WHERE `element_type` = 'task' AND status_type = 'client' AND name ='PRE-FORECAST'")[0]-&gt;id_status."',1437,1),</v>
      </c>
      <c r="AK1438" s="16" t="str">
        <f t="shared" si="90"/>
        <v/>
      </c>
      <c r="AL1438" s="16" t="str">
        <f t="shared" si="91"/>
        <v/>
      </c>
    </row>
    <row r="1439" spans="1:38" x14ac:dyDescent="0.25">
      <c r="A1439" s="16" t="s">
        <v>558</v>
      </c>
      <c r="B1439" s="16" t="s">
        <v>3139</v>
      </c>
      <c r="C1439" s="16" t="s">
        <v>27</v>
      </c>
      <c r="D1439" s="16" t="s">
        <v>349</v>
      </c>
      <c r="E1439" s="16" t="s">
        <v>2912</v>
      </c>
      <c r="F1439" s="16" t="s">
        <v>30</v>
      </c>
      <c r="G1439" s="16" t="s">
        <v>237</v>
      </c>
      <c r="H1439" s="16" t="s">
        <v>47</v>
      </c>
      <c r="I1439" s="16" t="s">
        <v>35</v>
      </c>
      <c r="J1439" s="16" t="s">
        <v>35</v>
      </c>
      <c r="M1439" s="16" t="s">
        <v>234</v>
      </c>
      <c r="N1439" s="7">
        <v>45528</v>
      </c>
      <c r="O1439" s="9">
        <v>45528</v>
      </c>
      <c r="P1439" t="s">
        <v>5027</v>
      </c>
      <c r="Q1439">
        <v>1</v>
      </c>
      <c r="R1439">
        <v>53</v>
      </c>
      <c r="S1439">
        <v>5</v>
      </c>
      <c r="T1439" t="s">
        <v>4993</v>
      </c>
      <c r="U1439">
        <v>180</v>
      </c>
      <c r="V1439">
        <v>14</v>
      </c>
      <c r="W1439">
        <v>56</v>
      </c>
      <c r="X1439">
        <v>106</v>
      </c>
      <c r="Y1439">
        <v>601</v>
      </c>
      <c r="Z1439">
        <v>20</v>
      </c>
      <c r="AA1439">
        <v>20</v>
      </c>
      <c r="AD1439">
        <v>31</v>
      </c>
      <c r="AE1439">
        <v>1438</v>
      </c>
      <c r="AF1439" s="16" t="s">
        <v>3143</v>
      </c>
      <c r="AG1439" s="16"/>
      <c r="AH1439" s="16"/>
      <c r="AI1439" s="16" t="str">
        <f t="shared" si="88"/>
        <v>(180,5,14,56,106,601,20, null, 31, 'L500 2025 EMEA',2025, '2024-08-24','2024-08-24','".Carbon::now()."','".Carbon::now()."'),</v>
      </c>
      <c r="AJ1439" s="16" t="str">
        <f t="shared" si="89"/>
        <v>('".DB::select("SELECT id_status FROM `status` WHERE `element_type` = 'task' AND status_type = 'client' AND name ='PRE-FORECAST'")[0]-&gt;id_status."',1438,1),</v>
      </c>
      <c r="AK1439" s="16" t="str">
        <f t="shared" si="90"/>
        <v/>
      </c>
      <c r="AL1439" s="16" t="str">
        <f t="shared" si="91"/>
        <v/>
      </c>
    </row>
    <row r="1440" spans="1:38" x14ac:dyDescent="0.25">
      <c r="A1440" s="16" t="s">
        <v>558</v>
      </c>
      <c r="B1440" s="16" t="s">
        <v>3139</v>
      </c>
      <c r="C1440" s="16" t="s">
        <v>27</v>
      </c>
      <c r="D1440" s="16" t="s">
        <v>349</v>
      </c>
      <c r="E1440" s="16" t="s">
        <v>2912</v>
      </c>
      <c r="F1440" s="16" t="s">
        <v>30</v>
      </c>
      <c r="G1440" s="16" t="s">
        <v>237</v>
      </c>
      <c r="H1440" s="16" t="s">
        <v>361</v>
      </c>
      <c r="I1440" s="16" t="s">
        <v>35</v>
      </c>
      <c r="J1440" s="16" t="s">
        <v>35</v>
      </c>
      <c r="M1440" s="16" t="s">
        <v>234</v>
      </c>
      <c r="N1440" s="7">
        <v>45528</v>
      </c>
      <c r="O1440" s="9">
        <v>45528</v>
      </c>
      <c r="P1440" t="s">
        <v>5027</v>
      </c>
      <c r="Q1440">
        <v>1</v>
      </c>
      <c r="R1440">
        <v>53</v>
      </c>
      <c r="S1440">
        <v>5</v>
      </c>
      <c r="T1440" t="s">
        <v>4993</v>
      </c>
      <c r="U1440">
        <v>180</v>
      </c>
      <c r="V1440">
        <v>14</v>
      </c>
      <c r="W1440">
        <v>56</v>
      </c>
      <c r="X1440">
        <v>106</v>
      </c>
      <c r="Y1440">
        <v>621</v>
      </c>
      <c r="Z1440">
        <v>20</v>
      </c>
      <c r="AA1440">
        <v>20</v>
      </c>
      <c r="AD1440">
        <v>31</v>
      </c>
      <c r="AE1440">
        <v>1439</v>
      </c>
      <c r="AF1440" s="16" t="s">
        <v>3143</v>
      </c>
      <c r="AG1440" s="16"/>
      <c r="AH1440" s="16"/>
      <c r="AI1440" s="16" t="str">
        <f t="shared" si="88"/>
        <v>(180,5,14,56,106,621,20, null, 31, 'L500 2025 EMEA',2025, '2024-08-24','2024-08-24','".Carbon::now()."','".Carbon::now()."'),</v>
      </c>
      <c r="AJ1440" s="16" t="str">
        <f t="shared" si="89"/>
        <v>('".DB::select("SELECT id_status FROM `status` WHERE `element_type` = 'task' AND status_type = 'client' AND name ='PRE-FORECAST'")[0]-&gt;id_status."',1439,1),</v>
      </c>
      <c r="AK1440" s="16" t="str">
        <f t="shared" si="90"/>
        <v/>
      </c>
      <c r="AL1440" s="16" t="str">
        <f t="shared" si="91"/>
        <v/>
      </c>
    </row>
    <row r="1441" spans="1:38" x14ac:dyDescent="0.25">
      <c r="A1441" s="16" t="s">
        <v>558</v>
      </c>
      <c r="B1441" s="16" t="s">
        <v>3139</v>
      </c>
      <c r="C1441" s="16" t="s">
        <v>27</v>
      </c>
      <c r="D1441" s="16" t="s">
        <v>349</v>
      </c>
      <c r="E1441" s="16" t="s">
        <v>2912</v>
      </c>
      <c r="F1441" s="16" t="s">
        <v>30</v>
      </c>
      <c r="G1441" s="16" t="s">
        <v>237</v>
      </c>
      <c r="H1441" s="16" t="s">
        <v>439</v>
      </c>
      <c r="I1441" s="16" t="s">
        <v>35</v>
      </c>
      <c r="J1441" s="16" t="s">
        <v>35</v>
      </c>
      <c r="M1441" s="16" t="s">
        <v>234</v>
      </c>
      <c r="N1441" s="7">
        <v>45528</v>
      </c>
      <c r="O1441" s="9">
        <v>45528</v>
      </c>
      <c r="P1441" t="s">
        <v>5027</v>
      </c>
      <c r="Q1441">
        <v>1</v>
      </c>
      <c r="R1441">
        <v>53</v>
      </c>
      <c r="S1441">
        <v>5</v>
      </c>
      <c r="T1441" t="s">
        <v>4993</v>
      </c>
      <c r="U1441">
        <v>180</v>
      </c>
      <c r="V1441">
        <v>14</v>
      </c>
      <c r="W1441">
        <v>56</v>
      </c>
      <c r="X1441">
        <v>106</v>
      </c>
      <c r="Y1441">
        <v>671</v>
      </c>
      <c r="Z1441">
        <v>20</v>
      </c>
      <c r="AA1441">
        <v>20</v>
      </c>
      <c r="AD1441">
        <v>31</v>
      </c>
      <c r="AE1441">
        <v>1440</v>
      </c>
      <c r="AF1441" s="16" t="s">
        <v>3143</v>
      </c>
      <c r="AG1441" s="16"/>
      <c r="AH1441" s="16"/>
      <c r="AI1441" s="16" t="str">
        <f t="shared" si="88"/>
        <v>(180,5,14,56,106,671,20, null, 31, 'L500 2025 EMEA',2025, '2024-08-24','2024-08-24','".Carbon::now()."','".Carbon::now()."'),</v>
      </c>
      <c r="AJ1441" s="16" t="str">
        <f t="shared" si="89"/>
        <v>('".DB::select("SELECT id_status FROM `status` WHERE `element_type` = 'task' AND status_type = 'client' AND name ='PRE-FORECAST'")[0]-&gt;id_status."',1440,1),</v>
      </c>
      <c r="AK1441" s="16" t="str">
        <f t="shared" si="90"/>
        <v/>
      </c>
      <c r="AL1441" s="16" t="str">
        <f t="shared" si="91"/>
        <v/>
      </c>
    </row>
    <row r="1442" spans="1:38" x14ac:dyDescent="0.25">
      <c r="A1442" s="16" t="s">
        <v>558</v>
      </c>
      <c r="B1442" s="16" t="s">
        <v>3139</v>
      </c>
      <c r="C1442" s="16" t="s">
        <v>27</v>
      </c>
      <c r="D1442" s="16" t="s">
        <v>349</v>
      </c>
      <c r="E1442" s="16" t="s">
        <v>2912</v>
      </c>
      <c r="F1442" s="16" t="s">
        <v>30</v>
      </c>
      <c r="G1442" s="16" t="s">
        <v>237</v>
      </c>
      <c r="H1442" s="16" t="s">
        <v>229</v>
      </c>
      <c r="I1442" s="16" t="s">
        <v>35</v>
      </c>
      <c r="J1442" s="16" t="s">
        <v>35</v>
      </c>
      <c r="M1442" s="16" t="s">
        <v>234</v>
      </c>
      <c r="N1442" s="7">
        <v>45528</v>
      </c>
      <c r="O1442" s="9">
        <v>45528</v>
      </c>
      <c r="P1442" t="s">
        <v>5027</v>
      </c>
      <c r="Q1442">
        <v>1</v>
      </c>
      <c r="R1442">
        <v>53</v>
      </c>
      <c r="S1442">
        <v>5</v>
      </c>
      <c r="T1442" t="s">
        <v>4993</v>
      </c>
      <c r="U1442">
        <v>180</v>
      </c>
      <c r="V1442">
        <v>14</v>
      </c>
      <c r="W1442">
        <v>56</v>
      </c>
      <c r="X1442">
        <v>106</v>
      </c>
      <c r="Y1442">
        <v>716</v>
      </c>
      <c r="Z1442">
        <v>20</v>
      </c>
      <c r="AA1442">
        <v>20</v>
      </c>
      <c r="AD1442">
        <v>31</v>
      </c>
      <c r="AE1442">
        <v>1441</v>
      </c>
      <c r="AF1442" s="16" t="s">
        <v>3143</v>
      </c>
      <c r="AG1442" s="16"/>
      <c r="AH1442" s="16"/>
      <c r="AI1442" s="16" t="str">
        <f t="shared" si="88"/>
        <v>(180,5,14,56,106,716,20, null, 31, 'L500 2025 EMEA',2025, '2024-08-24','2024-08-24','".Carbon::now()."','".Carbon::now()."'),</v>
      </c>
      <c r="AJ1442" s="16" t="str">
        <f t="shared" si="89"/>
        <v>('".DB::select("SELECT id_status FROM `status` WHERE `element_type` = 'task' AND status_type = 'client' AND name ='PRE-FORECAST'")[0]-&gt;id_status."',1441,1),</v>
      </c>
      <c r="AK1442" s="16" t="str">
        <f t="shared" si="90"/>
        <v/>
      </c>
      <c r="AL1442" s="16" t="str">
        <f t="shared" si="91"/>
        <v/>
      </c>
    </row>
    <row r="1443" spans="1:38" x14ac:dyDescent="0.25">
      <c r="A1443" s="16" t="s">
        <v>558</v>
      </c>
      <c r="B1443" s="16" t="s">
        <v>3139</v>
      </c>
      <c r="C1443" s="16" t="s">
        <v>27</v>
      </c>
      <c r="D1443" s="16" t="s">
        <v>349</v>
      </c>
      <c r="E1443" s="16" t="s">
        <v>2912</v>
      </c>
      <c r="F1443" s="16" t="s">
        <v>30</v>
      </c>
      <c r="G1443" s="16" t="s">
        <v>237</v>
      </c>
      <c r="H1443" s="16" t="s">
        <v>57</v>
      </c>
      <c r="I1443" s="16" t="s">
        <v>35</v>
      </c>
      <c r="J1443" s="16" t="s">
        <v>35</v>
      </c>
      <c r="M1443" s="16" t="s">
        <v>234</v>
      </c>
      <c r="N1443" s="7">
        <v>45528</v>
      </c>
      <c r="O1443" s="9">
        <v>45528</v>
      </c>
      <c r="P1443" t="s">
        <v>5027</v>
      </c>
      <c r="Q1443">
        <v>1</v>
      </c>
      <c r="R1443">
        <v>53</v>
      </c>
      <c r="S1443">
        <v>5</v>
      </c>
      <c r="T1443" t="s">
        <v>4993</v>
      </c>
      <c r="U1443">
        <v>180</v>
      </c>
      <c r="V1443">
        <v>14</v>
      </c>
      <c r="W1443">
        <v>56</v>
      </c>
      <c r="X1443">
        <v>106</v>
      </c>
      <c r="Y1443">
        <v>828</v>
      </c>
      <c r="Z1443">
        <v>20</v>
      </c>
      <c r="AA1443">
        <v>20</v>
      </c>
      <c r="AD1443">
        <v>31</v>
      </c>
      <c r="AE1443">
        <v>1442</v>
      </c>
      <c r="AF1443" s="16" t="s">
        <v>3143</v>
      </c>
      <c r="AG1443" s="16"/>
      <c r="AH1443" s="16"/>
      <c r="AI1443" s="16" t="str">
        <f t="shared" si="88"/>
        <v>(180,5,14,56,106,828,20, null, 31, 'L500 2025 EMEA',2025, '2024-08-24','2024-08-24','".Carbon::now()."','".Carbon::now()."'),</v>
      </c>
      <c r="AJ1443" s="16" t="str">
        <f t="shared" si="89"/>
        <v>('".DB::select("SELECT id_status FROM `status` WHERE `element_type` = 'task' AND status_type = 'client' AND name ='PRE-FORECAST'")[0]-&gt;id_status."',1442,1),</v>
      </c>
      <c r="AK1443" s="16" t="str">
        <f t="shared" si="90"/>
        <v/>
      </c>
      <c r="AL1443" s="16" t="str">
        <f t="shared" si="91"/>
        <v/>
      </c>
    </row>
    <row r="1444" spans="1:38" x14ac:dyDescent="0.25">
      <c r="A1444" s="16" t="s">
        <v>568</v>
      </c>
      <c r="B1444" s="16" t="s">
        <v>26</v>
      </c>
      <c r="C1444" s="16" t="s">
        <v>41</v>
      </c>
      <c r="D1444" s="16" t="s">
        <v>28</v>
      </c>
      <c r="E1444" s="16" t="s">
        <v>105</v>
      </c>
      <c r="F1444" s="16" t="s">
        <v>106</v>
      </c>
      <c r="G1444" s="16" t="s">
        <v>107</v>
      </c>
      <c r="H1444" s="16" t="s">
        <v>271</v>
      </c>
      <c r="I1444" s="16" t="s">
        <v>73</v>
      </c>
      <c r="J1444" s="16" t="s">
        <v>109</v>
      </c>
      <c r="M1444" s="16"/>
      <c r="N1444" s="7">
        <v>45170</v>
      </c>
      <c r="O1444" s="9">
        <v>45176</v>
      </c>
      <c r="P1444" t="s">
        <v>1178</v>
      </c>
      <c r="Q1444">
        <v>1</v>
      </c>
      <c r="R1444">
        <v>54</v>
      </c>
      <c r="S1444">
        <v>5</v>
      </c>
      <c r="T1444" t="s">
        <v>3038</v>
      </c>
      <c r="U1444">
        <v>136</v>
      </c>
      <c r="V1444">
        <v>2</v>
      </c>
      <c r="W1444">
        <v>20</v>
      </c>
      <c r="X1444">
        <v>16</v>
      </c>
      <c r="Y1444">
        <v>73</v>
      </c>
      <c r="Z1444">
        <v>4</v>
      </c>
      <c r="AA1444">
        <v>3</v>
      </c>
      <c r="AE1444">
        <v>1443</v>
      </c>
      <c r="AF1444" s="16" t="s">
        <v>24</v>
      </c>
      <c r="AG1444" s="16"/>
      <c r="AH1444" s="16"/>
      <c r="AI1444" s="16" t="str">
        <f t="shared" si="88"/>
        <v>(136,5,2,20,16,73,3, null, null, 'Chambers 2024 USA',2024, '2023-09-07','2023-09-07','".Carbon::now()."','".Carbon::now()."'),</v>
      </c>
      <c r="AJ1444" s="16" t="str">
        <f t="shared" si="89"/>
        <v>('".DB::select("SELECT id_status FROM `status` WHERE `element_type` = 'task' AND status_type = 'client' AND name ='CANCELLED'")[0]-&gt;id_status."',1443,1),</v>
      </c>
      <c r="AK1444" s="16" t="str">
        <f t="shared" si="90"/>
        <v/>
      </c>
      <c r="AL1444" s="16" t="str">
        <f t="shared" si="91"/>
        <v/>
      </c>
    </row>
    <row r="1445" spans="1:38" x14ac:dyDescent="0.25">
      <c r="A1445" s="16" t="s">
        <v>568</v>
      </c>
      <c r="B1445" s="16" t="s">
        <v>26</v>
      </c>
      <c r="C1445" s="16" t="s">
        <v>41</v>
      </c>
      <c r="D1445" s="16" t="s">
        <v>28</v>
      </c>
      <c r="E1445" s="16" t="s">
        <v>105</v>
      </c>
      <c r="F1445" s="16" t="s">
        <v>106</v>
      </c>
      <c r="G1445" s="16" t="s">
        <v>107</v>
      </c>
      <c r="H1445" s="16" t="s">
        <v>119</v>
      </c>
      <c r="I1445" s="16" t="s">
        <v>73</v>
      </c>
      <c r="J1445" s="16" t="s">
        <v>109</v>
      </c>
      <c r="M1445" s="16"/>
      <c r="N1445" s="7">
        <v>45205</v>
      </c>
      <c r="O1445" s="9">
        <v>45141</v>
      </c>
      <c r="P1445" t="s">
        <v>1230</v>
      </c>
      <c r="Q1445">
        <v>1</v>
      </c>
      <c r="R1445">
        <v>54</v>
      </c>
      <c r="S1445">
        <v>5</v>
      </c>
      <c r="T1445" t="s">
        <v>3038</v>
      </c>
      <c r="U1445">
        <v>136</v>
      </c>
      <c r="V1445">
        <v>2</v>
      </c>
      <c r="W1445">
        <v>20</v>
      </c>
      <c r="X1445">
        <v>16</v>
      </c>
      <c r="Y1445">
        <v>260</v>
      </c>
      <c r="Z1445">
        <v>4</v>
      </c>
      <c r="AA1445">
        <v>3</v>
      </c>
      <c r="AE1445">
        <v>1444</v>
      </c>
      <c r="AF1445" s="16" t="s">
        <v>24</v>
      </c>
      <c r="AG1445" s="16"/>
      <c r="AH1445" s="16"/>
      <c r="AI1445" s="16" t="str">
        <f t="shared" si="88"/>
        <v>(136,5,2,20,16,260,3, null, null, 'Chambers 2024 USA',2024, '2023-08-03','2023-08-03','".Carbon::now()."','".Carbon::now()."'),</v>
      </c>
      <c r="AJ1445" s="16" t="str">
        <f t="shared" si="89"/>
        <v>('".DB::select("SELECT id_status FROM `status` WHERE `element_type` = 'task' AND status_type = 'client' AND name ='CANCELLED'")[0]-&gt;id_status."',1444,1),</v>
      </c>
      <c r="AK1445" s="16" t="str">
        <f t="shared" si="90"/>
        <v/>
      </c>
      <c r="AL1445" s="16" t="str">
        <f t="shared" si="91"/>
        <v/>
      </c>
    </row>
    <row r="1446" spans="1:38" x14ac:dyDescent="0.25">
      <c r="A1446" s="16" t="s">
        <v>568</v>
      </c>
      <c r="B1446" s="16" t="s">
        <v>26</v>
      </c>
      <c r="C1446" s="16" t="s">
        <v>41</v>
      </c>
      <c r="D1446" s="16" t="s">
        <v>28</v>
      </c>
      <c r="E1446" s="16" t="s">
        <v>105</v>
      </c>
      <c r="F1446" s="16" t="s">
        <v>106</v>
      </c>
      <c r="G1446" s="16" t="s">
        <v>107</v>
      </c>
      <c r="H1446" s="16" t="s">
        <v>124</v>
      </c>
      <c r="I1446" s="16" t="s">
        <v>73</v>
      </c>
      <c r="J1446" s="16" t="s">
        <v>109</v>
      </c>
      <c r="M1446" s="16"/>
      <c r="N1446" s="7">
        <v>45205</v>
      </c>
      <c r="O1446" s="9">
        <v>45176</v>
      </c>
      <c r="P1446" t="s">
        <v>1178</v>
      </c>
      <c r="Q1446">
        <v>1</v>
      </c>
      <c r="R1446">
        <v>54</v>
      </c>
      <c r="S1446">
        <v>5</v>
      </c>
      <c r="T1446" t="s">
        <v>3038</v>
      </c>
      <c r="U1446">
        <v>136</v>
      </c>
      <c r="V1446">
        <v>2</v>
      </c>
      <c r="W1446">
        <v>20</v>
      </c>
      <c r="X1446">
        <v>16</v>
      </c>
      <c r="Y1446">
        <v>269</v>
      </c>
      <c r="Z1446">
        <v>4</v>
      </c>
      <c r="AA1446">
        <v>3</v>
      </c>
      <c r="AE1446">
        <v>1445</v>
      </c>
      <c r="AF1446" s="16" t="s">
        <v>24</v>
      </c>
      <c r="AG1446" s="16"/>
      <c r="AH1446" s="16"/>
      <c r="AI1446" s="16" t="str">
        <f t="shared" si="88"/>
        <v>(136,5,2,20,16,269,3, null, null, 'Chambers 2024 USA',2024, '2023-09-07','2023-09-07','".Carbon::now()."','".Carbon::now()."'),</v>
      </c>
      <c r="AJ1446" s="16" t="str">
        <f t="shared" si="89"/>
        <v>('".DB::select("SELECT id_status FROM `status` WHERE `element_type` = 'task' AND status_type = 'client' AND name ='CANCELLED'")[0]-&gt;id_status."',1445,1),</v>
      </c>
      <c r="AK1446" s="16" t="str">
        <f t="shared" si="90"/>
        <v/>
      </c>
      <c r="AL1446" s="16" t="str">
        <f t="shared" si="91"/>
        <v/>
      </c>
    </row>
    <row r="1447" spans="1:38" x14ac:dyDescent="0.25">
      <c r="A1447" s="16" t="s">
        <v>568</v>
      </c>
      <c r="B1447" s="16" t="s">
        <v>26</v>
      </c>
      <c r="C1447" s="16" t="s">
        <v>41</v>
      </c>
      <c r="D1447" s="16" t="s">
        <v>28</v>
      </c>
      <c r="E1447" s="16" t="s">
        <v>105</v>
      </c>
      <c r="F1447" s="16" t="s">
        <v>106</v>
      </c>
      <c r="G1447" s="16" t="s">
        <v>107</v>
      </c>
      <c r="H1447" s="16" t="s">
        <v>57</v>
      </c>
      <c r="I1447" s="16" t="s">
        <v>73</v>
      </c>
      <c r="J1447" s="16" t="s">
        <v>109</v>
      </c>
      <c r="M1447" s="16"/>
      <c r="N1447" s="7">
        <v>45205</v>
      </c>
      <c r="O1447" s="9">
        <v>45204</v>
      </c>
      <c r="P1447" t="s">
        <v>1229</v>
      </c>
      <c r="Q1447">
        <v>1</v>
      </c>
      <c r="R1447">
        <v>54</v>
      </c>
      <c r="S1447">
        <v>5</v>
      </c>
      <c r="T1447" t="s">
        <v>3038</v>
      </c>
      <c r="U1447">
        <v>136</v>
      </c>
      <c r="V1447">
        <v>2</v>
      </c>
      <c r="W1447">
        <v>20</v>
      </c>
      <c r="X1447">
        <v>16</v>
      </c>
      <c r="Y1447">
        <v>343</v>
      </c>
      <c r="Z1447">
        <v>4</v>
      </c>
      <c r="AA1447">
        <v>3</v>
      </c>
      <c r="AE1447">
        <v>1446</v>
      </c>
      <c r="AF1447" s="16" t="s">
        <v>24</v>
      </c>
      <c r="AG1447" s="16"/>
      <c r="AH1447" s="16"/>
      <c r="AI1447" s="16" t="str">
        <f t="shared" si="88"/>
        <v>(136,5,2,20,16,343,3, null, null, 'Chambers 2024 USA',2024, '2023-10-05','2023-10-05','".Carbon::now()."','".Carbon::now()."'),</v>
      </c>
      <c r="AJ1447" s="16" t="str">
        <f t="shared" si="89"/>
        <v>('".DB::select("SELECT id_status FROM `status` WHERE `element_type` = 'task' AND status_type = 'client' AND name ='CANCELLED'")[0]-&gt;id_status."',1446,1),</v>
      </c>
      <c r="AK1447" s="16" t="str">
        <f t="shared" si="90"/>
        <v/>
      </c>
      <c r="AL1447" s="16" t="str">
        <f t="shared" si="91"/>
        <v/>
      </c>
    </row>
    <row r="1448" spans="1:38" x14ac:dyDescent="0.25">
      <c r="A1448" s="16" t="s">
        <v>569</v>
      </c>
      <c r="B1448" s="16" t="s">
        <v>62</v>
      </c>
      <c r="C1448" s="16" t="s">
        <v>547</v>
      </c>
      <c r="D1448" s="16" t="s">
        <v>28</v>
      </c>
      <c r="E1448" s="16" t="s">
        <v>570</v>
      </c>
      <c r="F1448" s="16" t="s">
        <v>31</v>
      </c>
      <c r="G1448" s="16" t="s">
        <v>216</v>
      </c>
      <c r="H1448" s="16" t="s">
        <v>47</v>
      </c>
      <c r="I1448" s="16" t="s">
        <v>94</v>
      </c>
      <c r="J1448" s="16" t="s">
        <v>66</v>
      </c>
      <c r="M1448" s="16"/>
      <c r="N1448" s="7">
        <v>44679</v>
      </c>
      <c r="O1448" s="9">
        <v>45023</v>
      </c>
      <c r="P1448" t="s">
        <v>1248</v>
      </c>
      <c r="Q1448">
        <v>1</v>
      </c>
      <c r="R1448">
        <v>55</v>
      </c>
      <c r="S1448">
        <v>4</v>
      </c>
      <c r="T1448" t="s">
        <v>2917</v>
      </c>
      <c r="U1448">
        <v>4</v>
      </c>
      <c r="V1448">
        <v>1</v>
      </c>
      <c r="W1448">
        <v>2</v>
      </c>
      <c r="X1448">
        <v>32</v>
      </c>
      <c r="Y1448">
        <v>2</v>
      </c>
      <c r="Z1448">
        <v>33</v>
      </c>
      <c r="AA1448">
        <v>23</v>
      </c>
      <c r="AE1448">
        <v>1447</v>
      </c>
      <c r="AF1448" s="16" t="s">
        <v>24</v>
      </c>
      <c r="AG1448" s="16"/>
      <c r="AH1448" s="16"/>
      <c r="AI1448" s="16" t="str">
        <f t="shared" si="88"/>
        <v>(4,4,1,2,32,2,23, null, null, 'Benchmark Litigation 2024 Europe',2024, '2023-04-07','2023-04-07','".Carbon::now()."','".Carbon::now()."'),</v>
      </c>
      <c r="AJ1448" s="16" t="str">
        <f t="shared" si="89"/>
        <v>('".DB::select("SELECT id_status FROM `status` WHERE `element_type` = 'task' AND status_type = 'client' AND name ='CANCELLED'")[0]-&gt;id_status."',1447,1),</v>
      </c>
      <c r="AK1448" s="16" t="str">
        <f t="shared" si="90"/>
        <v/>
      </c>
      <c r="AL1448" s="16" t="str">
        <f t="shared" si="91"/>
        <v/>
      </c>
    </row>
    <row r="1449" spans="1:38" x14ac:dyDescent="0.25">
      <c r="A1449" s="16" t="s">
        <v>569</v>
      </c>
      <c r="B1449" s="16" t="s">
        <v>62</v>
      </c>
      <c r="C1449" s="16" t="s">
        <v>41</v>
      </c>
      <c r="D1449" s="16" t="s">
        <v>28</v>
      </c>
      <c r="E1449" s="16" t="s">
        <v>51</v>
      </c>
      <c r="F1449" s="16" t="s">
        <v>31</v>
      </c>
      <c r="G1449" s="16" t="s">
        <v>216</v>
      </c>
      <c r="H1449" s="16" t="s">
        <v>53</v>
      </c>
      <c r="I1449" s="16" t="s">
        <v>94</v>
      </c>
      <c r="J1449" s="16" t="s">
        <v>66</v>
      </c>
      <c r="M1449" s="16" t="s">
        <v>54</v>
      </c>
      <c r="N1449" s="7">
        <v>44979</v>
      </c>
      <c r="O1449" s="9">
        <v>44979</v>
      </c>
      <c r="P1449" t="s">
        <v>1179</v>
      </c>
      <c r="Q1449">
        <v>1</v>
      </c>
      <c r="R1449">
        <v>55</v>
      </c>
      <c r="S1449">
        <v>4</v>
      </c>
      <c r="T1449" t="s">
        <v>2917</v>
      </c>
      <c r="U1449">
        <v>4</v>
      </c>
      <c r="V1449">
        <v>2</v>
      </c>
      <c r="W1449">
        <v>12</v>
      </c>
      <c r="X1449">
        <v>32</v>
      </c>
      <c r="Y1449">
        <v>20</v>
      </c>
      <c r="Z1449">
        <v>33</v>
      </c>
      <c r="AA1449">
        <v>23</v>
      </c>
      <c r="AD1449">
        <v>50</v>
      </c>
      <c r="AE1449">
        <v>1448</v>
      </c>
      <c r="AF1449" s="16" t="s">
        <v>39</v>
      </c>
      <c r="AG1449" s="16"/>
      <c r="AH1449" s="16"/>
      <c r="AI1449" s="16" t="str">
        <f t="shared" si="88"/>
        <v>(4,4,2,12,32,20,23, null, 50, 'Chambers 2024 Europe',2024, '2023-02-22','2023-02-22','".Carbon::now()."','".Carbon::now()."'),</v>
      </c>
      <c r="AJ1449" s="16" t="str">
        <f t="shared" si="89"/>
        <v>('".DB::select("SELECT id_status FROM `status` WHERE `element_type` = 'task' AND status_type = 'client' AND name ='CONFIRMED'")[0]-&gt;id_status."',1448,1),</v>
      </c>
      <c r="AK1449" s="16" t="str">
        <f t="shared" si="90"/>
        <v/>
      </c>
      <c r="AL1449" s="16" t="str">
        <f t="shared" si="91"/>
        <v/>
      </c>
    </row>
    <row r="1450" spans="1:38" x14ac:dyDescent="0.25">
      <c r="A1450" s="16" t="s">
        <v>569</v>
      </c>
      <c r="B1450" s="16" t="s">
        <v>62</v>
      </c>
      <c r="C1450" s="16" t="s">
        <v>41</v>
      </c>
      <c r="D1450" s="16" t="s">
        <v>28</v>
      </c>
      <c r="E1450" s="16" t="s">
        <v>51</v>
      </c>
      <c r="F1450" s="16" t="s">
        <v>31</v>
      </c>
      <c r="G1450" s="16" t="s">
        <v>216</v>
      </c>
      <c r="H1450" s="16" t="s">
        <v>219</v>
      </c>
      <c r="I1450" s="16" t="s">
        <v>94</v>
      </c>
      <c r="J1450" s="16" t="s">
        <v>66</v>
      </c>
      <c r="M1450" s="16" t="s">
        <v>54</v>
      </c>
      <c r="N1450" s="7">
        <v>45058</v>
      </c>
      <c r="O1450" s="9">
        <v>45063</v>
      </c>
      <c r="P1450" t="s">
        <v>1191</v>
      </c>
      <c r="Q1450">
        <v>1</v>
      </c>
      <c r="R1450">
        <v>55</v>
      </c>
      <c r="S1450">
        <v>4</v>
      </c>
      <c r="T1450" t="s">
        <v>2917</v>
      </c>
      <c r="U1450">
        <v>4</v>
      </c>
      <c r="V1450">
        <v>2</v>
      </c>
      <c r="W1450">
        <v>12</v>
      </c>
      <c r="X1450">
        <v>32</v>
      </c>
      <c r="Y1450">
        <v>67</v>
      </c>
      <c r="Z1450">
        <v>33</v>
      </c>
      <c r="AA1450">
        <v>23</v>
      </c>
      <c r="AD1450">
        <v>50</v>
      </c>
      <c r="AE1450">
        <v>1449</v>
      </c>
      <c r="AF1450" s="16" t="s">
        <v>39</v>
      </c>
      <c r="AG1450" s="16"/>
      <c r="AH1450" s="16"/>
      <c r="AI1450" s="16" t="str">
        <f t="shared" si="88"/>
        <v>(4,4,2,12,32,67,23, null, 50, 'Chambers 2024 Europe',2024, '2023-05-17','2023-05-17','".Carbon::now()."','".Carbon::now()."'),</v>
      </c>
      <c r="AJ1450" s="16" t="str">
        <f t="shared" si="89"/>
        <v>('".DB::select("SELECT id_status FROM `status` WHERE `element_type` = 'task' AND status_type = 'client' AND name ='CONFIRMED'")[0]-&gt;id_status."',1449,1),</v>
      </c>
      <c r="AK1450" s="16" t="str">
        <f t="shared" si="90"/>
        <v/>
      </c>
      <c r="AL1450" s="16" t="str">
        <f t="shared" si="91"/>
        <v/>
      </c>
    </row>
    <row r="1451" spans="1:38" x14ac:dyDescent="0.25">
      <c r="A1451" s="16" t="s">
        <v>569</v>
      </c>
      <c r="B1451" s="16" t="s">
        <v>62</v>
      </c>
      <c r="C1451" s="16" t="s">
        <v>41</v>
      </c>
      <c r="D1451" s="16" t="s">
        <v>28</v>
      </c>
      <c r="E1451" s="16" t="s">
        <v>51</v>
      </c>
      <c r="F1451" s="16" t="s">
        <v>31</v>
      </c>
      <c r="G1451" s="16" t="s">
        <v>216</v>
      </c>
      <c r="H1451" s="16" t="s">
        <v>64</v>
      </c>
      <c r="I1451" s="16" t="s">
        <v>94</v>
      </c>
      <c r="J1451" s="16" t="s">
        <v>66</v>
      </c>
      <c r="M1451" s="16" t="s">
        <v>54</v>
      </c>
      <c r="N1451" s="7">
        <v>44979</v>
      </c>
      <c r="O1451" s="9">
        <v>44979</v>
      </c>
      <c r="P1451" t="s">
        <v>1179</v>
      </c>
      <c r="Q1451">
        <v>1</v>
      </c>
      <c r="R1451">
        <v>55</v>
      </c>
      <c r="S1451">
        <v>4</v>
      </c>
      <c r="T1451" t="s">
        <v>2917</v>
      </c>
      <c r="U1451">
        <v>4</v>
      </c>
      <c r="V1451">
        <v>2</v>
      </c>
      <c r="W1451">
        <v>12</v>
      </c>
      <c r="X1451">
        <v>32</v>
      </c>
      <c r="Y1451">
        <v>93</v>
      </c>
      <c r="Z1451">
        <v>33</v>
      </c>
      <c r="AA1451">
        <v>23</v>
      </c>
      <c r="AD1451">
        <v>50</v>
      </c>
      <c r="AE1451">
        <v>1450</v>
      </c>
      <c r="AF1451" s="16" t="s">
        <v>39</v>
      </c>
      <c r="AG1451" s="16"/>
      <c r="AH1451" s="16"/>
      <c r="AI1451" s="16" t="str">
        <f t="shared" si="88"/>
        <v>(4,4,2,12,32,93,23, null, 50, 'Chambers 2024 Europe',2024, '2023-02-22','2023-02-22','".Carbon::now()."','".Carbon::now()."'),</v>
      </c>
      <c r="AJ1451" s="16" t="str">
        <f t="shared" si="89"/>
        <v>('".DB::select("SELECT id_status FROM `status` WHERE `element_type` = 'task' AND status_type = 'client' AND name ='CONFIRMED'")[0]-&gt;id_status."',1450,1),</v>
      </c>
      <c r="AK1451" s="16" t="str">
        <f t="shared" si="90"/>
        <v/>
      </c>
      <c r="AL1451" s="16" t="str">
        <f t="shared" si="91"/>
        <v/>
      </c>
    </row>
    <row r="1452" spans="1:38" x14ac:dyDescent="0.25">
      <c r="A1452" s="16" t="s">
        <v>569</v>
      </c>
      <c r="B1452" s="16" t="s">
        <v>62</v>
      </c>
      <c r="C1452" s="16" t="s">
        <v>41</v>
      </c>
      <c r="D1452" s="16" t="s">
        <v>28</v>
      </c>
      <c r="E1452" s="16" t="s">
        <v>51</v>
      </c>
      <c r="F1452" s="16" t="s">
        <v>31</v>
      </c>
      <c r="G1452" s="16" t="s">
        <v>216</v>
      </c>
      <c r="H1452" s="16" t="s">
        <v>206</v>
      </c>
      <c r="I1452" s="16" t="s">
        <v>94</v>
      </c>
      <c r="J1452" s="16" t="s">
        <v>66</v>
      </c>
      <c r="M1452" s="16" t="s">
        <v>54</v>
      </c>
      <c r="N1452" s="7">
        <v>45063</v>
      </c>
      <c r="O1452" s="9">
        <v>45063</v>
      </c>
      <c r="P1452" t="s">
        <v>1191</v>
      </c>
      <c r="Q1452">
        <v>1</v>
      </c>
      <c r="R1452">
        <v>55</v>
      </c>
      <c r="S1452">
        <v>4</v>
      </c>
      <c r="T1452" t="s">
        <v>2917</v>
      </c>
      <c r="U1452">
        <v>4</v>
      </c>
      <c r="V1452">
        <v>2</v>
      </c>
      <c r="W1452">
        <v>12</v>
      </c>
      <c r="X1452">
        <v>32</v>
      </c>
      <c r="Y1452">
        <v>106</v>
      </c>
      <c r="Z1452">
        <v>33</v>
      </c>
      <c r="AA1452">
        <v>23</v>
      </c>
      <c r="AD1452">
        <v>50</v>
      </c>
      <c r="AE1452">
        <v>1451</v>
      </c>
      <c r="AF1452" s="16" t="s">
        <v>39</v>
      </c>
      <c r="AG1452" s="16"/>
      <c r="AH1452" s="16"/>
      <c r="AI1452" s="16" t="str">
        <f t="shared" si="88"/>
        <v>(4,4,2,12,32,106,23, null, 50, 'Chambers 2024 Europe',2024, '2023-05-17','2023-05-17','".Carbon::now()."','".Carbon::now()."'),</v>
      </c>
      <c r="AJ1452" s="16" t="str">
        <f t="shared" si="89"/>
        <v>('".DB::select("SELECT id_status FROM `status` WHERE `element_type` = 'task' AND status_type = 'client' AND name ='CONFIRMED'")[0]-&gt;id_status."',1451,1),</v>
      </c>
      <c r="AK1452" s="16" t="str">
        <f t="shared" si="90"/>
        <v/>
      </c>
      <c r="AL1452" s="16" t="str">
        <f t="shared" si="91"/>
        <v/>
      </c>
    </row>
    <row r="1453" spans="1:38" x14ac:dyDescent="0.25">
      <c r="A1453" s="16" t="s">
        <v>569</v>
      </c>
      <c r="B1453" s="16" t="s">
        <v>62</v>
      </c>
      <c r="C1453" s="16" t="s">
        <v>41</v>
      </c>
      <c r="D1453" s="16" t="s">
        <v>28</v>
      </c>
      <c r="E1453" s="16" t="s">
        <v>51</v>
      </c>
      <c r="F1453" s="16" t="s">
        <v>31</v>
      </c>
      <c r="G1453" s="16" t="s">
        <v>216</v>
      </c>
      <c r="H1453" s="16" t="s">
        <v>47</v>
      </c>
      <c r="I1453" s="16" t="s">
        <v>94</v>
      </c>
      <c r="J1453" s="16" t="s">
        <v>66</v>
      </c>
      <c r="M1453" s="16" t="s">
        <v>54</v>
      </c>
      <c r="N1453" s="7">
        <v>44979</v>
      </c>
      <c r="O1453" s="9">
        <v>44979</v>
      </c>
      <c r="P1453" t="s">
        <v>1179</v>
      </c>
      <c r="Q1453">
        <v>1</v>
      </c>
      <c r="R1453">
        <v>55</v>
      </c>
      <c r="S1453">
        <v>4</v>
      </c>
      <c r="T1453" t="s">
        <v>2917</v>
      </c>
      <c r="U1453">
        <v>4</v>
      </c>
      <c r="V1453">
        <v>2</v>
      </c>
      <c r="W1453">
        <v>12</v>
      </c>
      <c r="X1453">
        <v>32</v>
      </c>
      <c r="Y1453">
        <v>125</v>
      </c>
      <c r="Z1453">
        <v>33</v>
      </c>
      <c r="AA1453">
        <v>23</v>
      </c>
      <c r="AD1453">
        <v>50</v>
      </c>
      <c r="AE1453">
        <v>1452</v>
      </c>
      <c r="AF1453" s="16" t="s">
        <v>39</v>
      </c>
      <c r="AG1453" s="16"/>
      <c r="AH1453" s="16"/>
      <c r="AI1453" s="16" t="str">
        <f t="shared" si="88"/>
        <v>(4,4,2,12,32,125,23, null, 50, 'Chambers 2024 Europe',2024, '2023-02-22','2023-02-22','".Carbon::now()."','".Carbon::now()."'),</v>
      </c>
      <c r="AJ1453" s="16" t="str">
        <f t="shared" si="89"/>
        <v>('".DB::select("SELECT id_status FROM `status` WHERE `element_type` = 'task' AND status_type = 'client' AND name ='CONFIRMED'")[0]-&gt;id_status."',1452,1),</v>
      </c>
      <c r="AK1453" s="16" t="str">
        <f t="shared" si="90"/>
        <v/>
      </c>
      <c r="AL1453" s="16" t="str">
        <f t="shared" si="91"/>
        <v/>
      </c>
    </row>
    <row r="1454" spans="1:38" x14ac:dyDescent="0.25">
      <c r="A1454" s="16" t="s">
        <v>569</v>
      </c>
      <c r="B1454" s="16" t="s">
        <v>62</v>
      </c>
      <c r="C1454" s="16" t="s">
        <v>41</v>
      </c>
      <c r="D1454" s="16" t="s">
        <v>28</v>
      </c>
      <c r="E1454" s="16" t="s">
        <v>51</v>
      </c>
      <c r="F1454" s="16" t="s">
        <v>31</v>
      </c>
      <c r="G1454" s="16" t="s">
        <v>216</v>
      </c>
      <c r="H1454" s="16" t="s">
        <v>191</v>
      </c>
      <c r="I1454" s="16" t="s">
        <v>94</v>
      </c>
      <c r="J1454" s="16" t="s">
        <v>66</v>
      </c>
      <c r="M1454" s="16" t="s">
        <v>54</v>
      </c>
      <c r="N1454" s="7">
        <v>45058</v>
      </c>
      <c r="O1454" s="9">
        <v>45063</v>
      </c>
      <c r="P1454" t="s">
        <v>1191</v>
      </c>
      <c r="Q1454">
        <v>1</v>
      </c>
      <c r="R1454">
        <v>55</v>
      </c>
      <c r="S1454">
        <v>4</v>
      </c>
      <c r="T1454" t="s">
        <v>2917</v>
      </c>
      <c r="U1454">
        <v>4</v>
      </c>
      <c r="V1454">
        <v>2</v>
      </c>
      <c r="W1454">
        <v>12</v>
      </c>
      <c r="X1454">
        <v>32</v>
      </c>
      <c r="Y1454">
        <v>131</v>
      </c>
      <c r="Z1454">
        <v>33</v>
      </c>
      <c r="AA1454">
        <v>23</v>
      </c>
      <c r="AD1454">
        <v>50</v>
      </c>
      <c r="AE1454">
        <v>1453</v>
      </c>
      <c r="AF1454" s="16" t="s">
        <v>39</v>
      </c>
      <c r="AG1454" s="16"/>
      <c r="AH1454" s="16"/>
      <c r="AI1454" s="16" t="str">
        <f t="shared" si="88"/>
        <v>(4,4,2,12,32,131,23, null, 50, 'Chambers 2024 Europe',2024, '2023-05-17','2023-05-17','".Carbon::now()."','".Carbon::now()."'),</v>
      </c>
      <c r="AJ1454" s="16" t="str">
        <f t="shared" si="89"/>
        <v>('".DB::select("SELECT id_status FROM `status` WHERE `element_type` = 'task' AND status_type = 'client' AND name ='CONFIRMED'")[0]-&gt;id_status."',1453,1),</v>
      </c>
      <c r="AK1454" s="16" t="str">
        <f t="shared" si="90"/>
        <v/>
      </c>
      <c r="AL1454" s="16" t="str">
        <f t="shared" si="91"/>
        <v/>
      </c>
    </row>
    <row r="1455" spans="1:38" x14ac:dyDescent="0.25">
      <c r="A1455" s="16" t="s">
        <v>569</v>
      </c>
      <c r="B1455" s="16" t="s">
        <v>62</v>
      </c>
      <c r="C1455" s="16" t="s">
        <v>41</v>
      </c>
      <c r="D1455" s="16" t="s">
        <v>28</v>
      </c>
      <c r="E1455" s="16" t="s">
        <v>51</v>
      </c>
      <c r="F1455" s="16" t="s">
        <v>31</v>
      </c>
      <c r="G1455" s="16" t="s">
        <v>216</v>
      </c>
      <c r="H1455" s="16" t="s">
        <v>221</v>
      </c>
      <c r="I1455" s="16" t="s">
        <v>94</v>
      </c>
      <c r="J1455" s="16" t="s">
        <v>66</v>
      </c>
      <c r="M1455" s="16" t="s">
        <v>54</v>
      </c>
      <c r="N1455" s="7">
        <v>45058</v>
      </c>
      <c r="O1455" s="9">
        <v>45063</v>
      </c>
      <c r="P1455" t="s">
        <v>1191</v>
      </c>
      <c r="Q1455">
        <v>1</v>
      </c>
      <c r="R1455">
        <v>55</v>
      </c>
      <c r="S1455">
        <v>4</v>
      </c>
      <c r="T1455" t="s">
        <v>2917</v>
      </c>
      <c r="U1455">
        <v>4</v>
      </c>
      <c r="V1455">
        <v>2</v>
      </c>
      <c r="W1455">
        <v>12</v>
      </c>
      <c r="X1455">
        <v>32</v>
      </c>
      <c r="Y1455">
        <v>138</v>
      </c>
      <c r="Z1455">
        <v>33</v>
      </c>
      <c r="AA1455">
        <v>23</v>
      </c>
      <c r="AD1455">
        <v>50</v>
      </c>
      <c r="AE1455">
        <v>1454</v>
      </c>
      <c r="AF1455" s="16" t="s">
        <v>39</v>
      </c>
      <c r="AG1455" s="16"/>
      <c r="AH1455" s="16"/>
      <c r="AI1455" s="16" t="str">
        <f t="shared" si="88"/>
        <v>(4,4,2,12,32,138,23, null, 50, 'Chambers 2024 Europe',2024, '2023-05-17','2023-05-17','".Carbon::now()."','".Carbon::now()."'),</v>
      </c>
      <c r="AJ1455" s="16" t="str">
        <f t="shared" si="89"/>
        <v>('".DB::select("SELECT id_status FROM `status` WHERE `element_type` = 'task' AND status_type = 'client' AND name ='CONFIRMED'")[0]-&gt;id_status."',1454,1),</v>
      </c>
      <c r="AK1455" s="16" t="str">
        <f t="shared" si="90"/>
        <v/>
      </c>
      <c r="AL1455" s="16" t="str">
        <f t="shared" si="91"/>
        <v/>
      </c>
    </row>
    <row r="1456" spans="1:38" x14ac:dyDescent="0.25">
      <c r="A1456" s="16" t="s">
        <v>569</v>
      </c>
      <c r="B1456" s="16" t="s">
        <v>62</v>
      </c>
      <c r="C1456" s="16" t="s">
        <v>41</v>
      </c>
      <c r="D1456" s="16" t="s">
        <v>28</v>
      </c>
      <c r="E1456" s="16" t="s">
        <v>51</v>
      </c>
      <c r="F1456" s="16" t="s">
        <v>31</v>
      </c>
      <c r="G1456" s="16" t="s">
        <v>216</v>
      </c>
      <c r="H1456" s="16" t="s">
        <v>222</v>
      </c>
      <c r="I1456" s="16" t="s">
        <v>94</v>
      </c>
      <c r="J1456" s="16" t="s">
        <v>66</v>
      </c>
      <c r="M1456" s="16" t="s">
        <v>54</v>
      </c>
      <c r="N1456" s="7">
        <v>45058</v>
      </c>
      <c r="O1456" s="9">
        <v>45063</v>
      </c>
      <c r="P1456" t="s">
        <v>1191</v>
      </c>
      <c r="Q1456">
        <v>1</v>
      </c>
      <c r="R1456">
        <v>55</v>
      </c>
      <c r="S1456">
        <v>4</v>
      </c>
      <c r="T1456" t="s">
        <v>2917</v>
      </c>
      <c r="U1456">
        <v>4</v>
      </c>
      <c r="V1456">
        <v>2</v>
      </c>
      <c r="W1456">
        <v>12</v>
      </c>
      <c r="X1456">
        <v>32</v>
      </c>
      <c r="Y1456">
        <v>215</v>
      </c>
      <c r="Z1456">
        <v>33</v>
      </c>
      <c r="AA1456">
        <v>23</v>
      </c>
      <c r="AD1456">
        <v>50</v>
      </c>
      <c r="AE1456">
        <v>1455</v>
      </c>
      <c r="AF1456" s="16" t="s">
        <v>39</v>
      </c>
      <c r="AG1456" s="16"/>
      <c r="AH1456" s="16"/>
      <c r="AI1456" s="16" t="str">
        <f t="shared" si="88"/>
        <v>(4,4,2,12,32,215,23, null, 50, 'Chambers 2024 Europe',2024, '2023-05-17','2023-05-17','".Carbon::now()."','".Carbon::now()."'),</v>
      </c>
      <c r="AJ1456" s="16" t="str">
        <f t="shared" si="89"/>
        <v>('".DB::select("SELECT id_status FROM `status` WHERE `element_type` = 'task' AND status_type = 'client' AND name ='CONFIRMED'")[0]-&gt;id_status."',1455,1),</v>
      </c>
      <c r="AK1456" s="16" t="str">
        <f t="shared" si="90"/>
        <v/>
      </c>
      <c r="AL1456" s="16" t="str">
        <f t="shared" si="91"/>
        <v/>
      </c>
    </row>
    <row r="1457" spans="1:38" x14ac:dyDescent="0.25">
      <c r="A1457" s="16" t="s">
        <v>569</v>
      </c>
      <c r="B1457" s="16" t="s">
        <v>62</v>
      </c>
      <c r="C1457" s="16" t="s">
        <v>41</v>
      </c>
      <c r="D1457" s="16" t="s">
        <v>28</v>
      </c>
      <c r="E1457" s="16" t="s">
        <v>51</v>
      </c>
      <c r="F1457" s="16" t="s">
        <v>31</v>
      </c>
      <c r="G1457" s="16" t="s">
        <v>216</v>
      </c>
      <c r="H1457" s="16" t="s">
        <v>87</v>
      </c>
      <c r="I1457" s="16" t="s">
        <v>94</v>
      </c>
      <c r="J1457" s="16" t="s">
        <v>66</v>
      </c>
      <c r="M1457" s="16" t="s">
        <v>54</v>
      </c>
      <c r="N1457" s="7">
        <v>45176</v>
      </c>
      <c r="O1457" s="9">
        <v>44979</v>
      </c>
      <c r="P1457" t="s">
        <v>1179</v>
      </c>
      <c r="Q1457">
        <v>1</v>
      </c>
      <c r="R1457">
        <v>55</v>
      </c>
      <c r="S1457">
        <v>4</v>
      </c>
      <c r="T1457" t="s">
        <v>2917</v>
      </c>
      <c r="U1457">
        <v>4</v>
      </c>
      <c r="V1457">
        <v>2</v>
      </c>
      <c r="W1457">
        <v>12</v>
      </c>
      <c r="X1457">
        <v>32</v>
      </c>
      <c r="Y1457">
        <v>227</v>
      </c>
      <c r="Z1457">
        <v>33</v>
      </c>
      <c r="AA1457">
        <v>23</v>
      </c>
      <c r="AD1457">
        <v>50</v>
      </c>
      <c r="AE1457">
        <v>1456</v>
      </c>
      <c r="AF1457" s="16" t="s">
        <v>39</v>
      </c>
      <c r="AG1457" s="16"/>
      <c r="AH1457" s="16"/>
      <c r="AI1457" s="16" t="str">
        <f t="shared" si="88"/>
        <v>(4,4,2,12,32,227,23, null, 50, 'Chambers 2024 Europe',2024, '2023-02-22','2023-02-22','".Carbon::now()."','".Carbon::now()."'),</v>
      </c>
      <c r="AJ1457" s="16" t="str">
        <f t="shared" si="89"/>
        <v>('".DB::select("SELECT id_status FROM `status` WHERE `element_type` = 'task' AND status_type = 'client' AND name ='CONFIRMED'")[0]-&gt;id_status."',1456,1),</v>
      </c>
      <c r="AK1457" s="16" t="str">
        <f t="shared" si="90"/>
        <v/>
      </c>
      <c r="AL1457" s="16" t="str">
        <f t="shared" si="91"/>
        <v/>
      </c>
    </row>
    <row r="1458" spans="1:38" x14ac:dyDescent="0.25">
      <c r="A1458" s="16" t="s">
        <v>569</v>
      </c>
      <c r="B1458" s="16" t="s">
        <v>62</v>
      </c>
      <c r="C1458" s="16" t="s">
        <v>41</v>
      </c>
      <c r="D1458" s="16" t="s">
        <v>28</v>
      </c>
      <c r="E1458" s="16" t="s">
        <v>51</v>
      </c>
      <c r="F1458" s="16" t="s">
        <v>31</v>
      </c>
      <c r="G1458" s="16" t="s">
        <v>216</v>
      </c>
      <c r="H1458" s="16" t="s">
        <v>223</v>
      </c>
      <c r="I1458" s="16" t="s">
        <v>94</v>
      </c>
      <c r="J1458" s="16" t="s">
        <v>66</v>
      </c>
      <c r="M1458" s="16" t="s">
        <v>54</v>
      </c>
      <c r="N1458" s="7">
        <v>45058</v>
      </c>
      <c r="O1458" s="9">
        <v>45063</v>
      </c>
      <c r="P1458" t="s">
        <v>1191</v>
      </c>
      <c r="Q1458">
        <v>1</v>
      </c>
      <c r="R1458">
        <v>55</v>
      </c>
      <c r="S1458">
        <v>4</v>
      </c>
      <c r="T1458" t="s">
        <v>2917</v>
      </c>
      <c r="U1458">
        <v>4</v>
      </c>
      <c r="V1458">
        <v>2</v>
      </c>
      <c r="W1458">
        <v>12</v>
      </c>
      <c r="X1458">
        <v>32</v>
      </c>
      <c r="Y1458">
        <v>337</v>
      </c>
      <c r="Z1458">
        <v>33</v>
      </c>
      <c r="AA1458">
        <v>23</v>
      </c>
      <c r="AD1458">
        <v>50</v>
      </c>
      <c r="AE1458">
        <v>1457</v>
      </c>
      <c r="AF1458" s="16" t="s">
        <v>39</v>
      </c>
      <c r="AG1458" s="16"/>
      <c r="AH1458" s="16"/>
      <c r="AI1458" s="16" t="str">
        <f t="shared" si="88"/>
        <v>(4,4,2,12,32,337,23, null, 50, 'Chambers 2024 Europe',2024, '2023-05-17','2023-05-17','".Carbon::now()."','".Carbon::now()."'),</v>
      </c>
      <c r="AJ1458" s="16" t="str">
        <f t="shared" si="89"/>
        <v>('".DB::select("SELECT id_status FROM `status` WHERE `element_type` = 'task' AND status_type = 'client' AND name ='CONFIRMED'")[0]-&gt;id_status."',1457,1),</v>
      </c>
      <c r="AK1458" s="16" t="str">
        <f t="shared" si="90"/>
        <v/>
      </c>
      <c r="AL1458" s="16" t="str">
        <f t="shared" si="91"/>
        <v/>
      </c>
    </row>
    <row r="1459" spans="1:38" x14ac:dyDescent="0.25">
      <c r="A1459" s="16" t="s">
        <v>569</v>
      </c>
      <c r="B1459" s="16" t="s">
        <v>62</v>
      </c>
      <c r="C1459" s="16" t="s">
        <v>41</v>
      </c>
      <c r="D1459" s="16" t="s">
        <v>28</v>
      </c>
      <c r="E1459" s="16" t="s">
        <v>51</v>
      </c>
      <c r="F1459" s="16" t="s">
        <v>31</v>
      </c>
      <c r="G1459" s="16" t="s">
        <v>216</v>
      </c>
      <c r="H1459" s="16" t="s">
        <v>224</v>
      </c>
      <c r="I1459" s="16" t="s">
        <v>94</v>
      </c>
      <c r="J1459" s="16" t="s">
        <v>66</v>
      </c>
      <c r="M1459" s="16" t="s">
        <v>54</v>
      </c>
      <c r="N1459" s="7">
        <v>45058</v>
      </c>
      <c r="O1459" s="9">
        <v>45175</v>
      </c>
      <c r="P1459" t="s">
        <v>1203</v>
      </c>
      <c r="Q1459">
        <v>1</v>
      </c>
      <c r="R1459">
        <v>55</v>
      </c>
      <c r="S1459">
        <v>4</v>
      </c>
      <c r="T1459" t="s">
        <v>2917</v>
      </c>
      <c r="U1459">
        <v>4</v>
      </c>
      <c r="V1459">
        <v>2</v>
      </c>
      <c r="W1459">
        <v>12</v>
      </c>
      <c r="X1459">
        <v>32</v>
      </c>
      <c r="Y1459">
        <v>346</v>
      </c>
      <c r="Z1459">
        <v>33</v>
      </c>
      <c r="AA1459">
        <v>23</v>
      </c>
      <c r="AD1459">
        <v>50</v>
      </c>
      <c r="AE1459">
        <v>1458</v>
      </c>
      <c r="AF1459" s="16" t="s">
        <v>39</v>
      </c>
      <c r="AG1459" s="16"/>
      <c r="AH1459" s="16"/>
      <c r="AI1459" s="16" t="str">
        <f t="shared" si="88"/>
        <v>(4,4,2,12,32,346,23, null, 50, 'Chambers 2024 Europe',2024, '2023-09-06','2023-09-06','".Carbon::now()."','".Carbon::now()."'),</v>
      </c>
      <c r="AJ1459" s="16" t="str">
        <f t="shared" si="89"/>
        <v>('".DB::select("SELECT id_status FROM `status` WHERE `element_type` = 'task' AND status_type = 'client' AND name ='CONFIRMED'")[0]-&gt;id_status."',1458,1),</v>
      </c>
      <c r="AK1459" s="16" t="str">
        <f t="shared" si="90"/>
        <v/>
      </c>
      <c r="AL1459" s="16" t="str">
        <f t="shared" si="91"/>
        <v/>
      </c>
    </row>
    <row r="1460" spans="1:38" x14ac:dyDescent="0.25">
      <c r="A1460" s="16" t="s">
        <v>569</v>
      </c>
      <c r="B1460" s="16" t="s">
        <v>62</v>
      </c>
      <c r="C1460" s="16" t="s">
        <v>41</v>
      </c>
      <c r="D1460" s="16" t="s">
        <v>28</v>
      </c>
      <c r="E1460" s="16" t="s">
        <v>51</v>
      </c>
      <c r="F1460" s="16" t="s">
        <v>31</v>
      </c>
      <c r="G1460" s="16" t="s">
        <v>216</v>
      </c>
      <c r="H1460" s="16" t="s">
        <v>225</v>
      </c>
      <c r="I1460" s="16" t="s">
        <v>94</v>
      </c>
      <c r="J1460" s="16" t="s">
        <v>66</v>
      </c>
      <c r="M1460" s="16" t="s">
        <v>54</v>
      </c>
      <c r="N1460" s="7">
        <v>45058</v>
      </c>
      <c r="O1460" s="9">
        <v>45063</v>
      </c>
      <c r="P1460" t="s">
        <v>1191</v>
      </c>
      <c r="Q1460">
        <v>1</v>
      </c>
      <c r="R1460">
        <v>55</v>
      </c>
      <c r="S1460">
        <v>4</v>
      </c>
      <c r="T1460" t="s">
        <v>2917</v>
      </c>
      <c r="U1460">
        <v>4</v>
      </c>
      <c r="V1460">
        <v>2</v>
      </c>
      <c r="W1460">
        <v>12</v>
      </c>
      <c r="X1460">
        <v>32</v>
      </c>
      <c r="Y1460">
        <v>356</v>
      </c>
      <c r="Z1460">
        <v>33</v>
      </c>
      <c r="AA1460">
        <v>23</v>
      </c>
      <c r="AD1460">
        <v>50</v>
      </c>
      <c r="AE1460">
        <v>1459</v>
      </c>
      <c r="AF1460" s="16" t="s">
        <v>39</v>
      </c>
      <c r="AG1460" s="16"/>
      <c r="AH1460" s="16"/>
      <c r="AI1460" s="16" t="str">
        <f t="shared" si="88"/>
        <v>(4,4,2,12,32,356,23, null, 50, 'Chambers 2024 Europe',2024, '2023-05-17','2023-05-17','".Carbon::now()."','".Carbon::now()."'),</v>
      </c>
      <c r="AJ1460" s="16" t="str">
        <f t="shared" si="89"/>
        <v>('".DB::select("SELECT id_status FROM `status` WHERE `element_type` = 'task' AND status_type = 'client' AND name ='CONFIRMED'")[0]-&gt;id_status."',1459,1),</v>
      </c>
      <c r="AK1460" s="16" t="str">
        <f t="shared" si="90"/>
        <v/>
      </c>
      <c r="AL1460" s="16" t="str">
        <f t="shared" si="91"/>
        <v/>
      </c>
    </row>
    <row r="1461" spans="1:38" x14ac:dyDescent="0.25">
      <c r="A1461" s="16" t="s">
        <v>569</v>
      </c>
      <c r="B1461" s="16" t="s">
        <v>62</v>
      </c>
      <c r="C1461" s="16" t="s">
        <v>41</v>
      </c>
      <c r="D1461" s="16" t="s">
        <v>28</v>
      </c>
      <c r="E1461" s="16" t="s">
        <v>51</v>
      </c>
      <c r="F1461" s="16" t="s">
        <v>31</v>
      </c>
      <c r="G1461" s="16" t="s">
        <v>216</v>
      </c>
      <c r="H1461" s="16" t="s">
        <v>97</v>
      </c>
      <c r="I1461" s="16" t="s">
        <v>94</v>
      </c>
      <c r="J1461" s="16" t="s">
        <v>66</v>
      </c>
      <c r="M1461" s="16" t="s">
        <v>54</v>
      </c>
      <c r="N1461" s="7">
        <v>44979</v>
      </c>
      <c r="O1461" s="9">
        <v>45063</v>
      </c>
      <c r="P1461" t="s">
        <v>1191</v>
      </c>
      <c r="Q1461">
        <v>1</v>
      </c>
      <c r="R1461">
        <v>55</v>
      </c>
      <c r="S1461">
        <v>4</v>
      </c>
      <c r="T1461" t="s">
        <v>2917</v>
      </c>
      <c r="U1461">
        <v>4</v>
      </c>
      <c r="V1461">
        <v>2</v>
      </c>
      <c r="W1461">
        <v>12</v>
      </c>
      <c r="X1461">
        <v>32</v>
      </c>
      <c r="Y1461">
        <v>373</v>
      </c>
      <c r="Z1461">
        <v>33</v>
      </c>
      <c r="AA1461">
        <v>23</v>
      </c>
      <c r="AD1461">
        <v>50</v>
      </c>
      <c r="AE1461">
        <v>1460</v>
      </c>
      <c r="AF1461" s="16" t="s">
        <v>39</v>
      </c>
      <c r="AG1461" s="16"/>
      <c r="AH1461" s="16"/>
      <c r="AI1461" s="16" t="str">
        <f t="shared" si="88"/>
        <v>(4,4,2,12,32,373,23, null, 50, 'Chambers 2024 Europe',2024, '2023-05-17','2023-05-17','".Carbon::now()."','".Carbon::now()."'),</v>
      </c>
      <c r="AJ1461" s="16" t="str">
        <f t="shared" si="89"/>
        <v>('".DB::select("SELECT id_status FROM `status` WHERE `element_type` = 'task' AND status_type = 'client' AND name ='CONFIRMED'")[0]-&gt;id_status."',1460,1),</v>
      </c>
      <c r="AK1461" s="16" t="str">
        <f t="shared" si="90"/>
        <v/>
      </c>
      <c r="AL1461" s="16" t="str">
        <f t="shared" si="91"/>
        <v/>
      </c>
    </row>
    <row r="1462" spans="1:38" x14ac:dyDescent="0.25">
      <c r="A1462" s="16" t="s">
        <v>569</v>
      </c>
      <c r="B1462" s="16" t="s">
        <v>62</v>
      </c>
      <c r="C1462" s="16" t="s">
        <v>41</v>
      </c>
      <c r="D1462" s="16" t="s">
        <v>28</v>
      </c>
      <c r="E1462" s="16" t="s">
        <v>51</v>
      </c>
      <c r="F1462" s="16" t="s">
        <v>31</v>
      </c>
      <c r="G1462" s="16" t="s">
        <v>216</v>
      </c>
      <c r="H1462" s="16" t="s">
        <v>226</v>
      </c>
      <c r="I1462" s="16" t="s">
        <v>94</v>
      </c>
      <c r="J1462" s="16" t="s">
        <v>66</v>
      </c>
      <c r="M1462" s="16" t="s">
        <v>54</v>
      </c>
      <c r="N1462" s="7">
        <v>45063</v>
      </c>
      <c r="O1462" s="9">
        <v>45063</v>
      </c>
      <c r="P1462" t="s">
        <v>1191</v>
      </c>
      <c r="Q1462">
        <v>1</v>
      </c>
      <c r="R1462">
        <v>55</v>
      </c>
      <c r="S1462">
        <v>4</v>
      </c>
      <c r="T1462" t="s">
        <v>2917</v>
      </c>
      <c r="U1462">
        <v>4</v>
      </c>
      <c r="V1462">
        <v>2</v>
      </c>
      <c r="W1462">
        <v>12</v>
      </c>
      <c r="X1462">
        <v>32</v>
      </c>
      <c r="Y1462">
        <v>387</v>
      </c>
      <c r="Z1462">
        <v>33</v>
      </c>
      <c r="AA1462">
        <v>23</v>
      </c>
      <c r="AD1462">
        <v>50</v>
      </c>
      <c r="AE1462">
        <v>1461</v>
      </c>
      <c r="AF1462" s="16" t="s">
        <v>39</v>
      </c>
      <c r="AG1462" s="16"/>
      <c r="AH1462" s="16"/>
      <c r="AI1462" s="16" t="str">
        <f t="shared" si="88"/>
        <v>(4,4,2,12,32,387,23, null, 50, 'Chambers 2024 Europe',2024, '2023-05-17','2023-05-17','".Carbon::now()."','".Carbon::now()."'),</v>
      </c>
      <c r="AJ1462" s="16" t="str">
        <f t="shared" si="89"/>
        <v>('".DB::select("SELECT id_status FROM `status` WHERE `element_type` = 'task' AND status_type = 'client' AND name ='CONFIRMED'")[0]-&gt;id_status."',1461,1),</v>
      </c>
      <c r="AK1462" s="16" t="str">
        <f t="shared" si="90"/>
        <v/>
      </c>
      <c r="AL1462" s="16" t="str">
        <f t="shared" si="91"/>
        <v/>
      </c>
    </row>
    <row r="1463" spans="1:38" x14ac:dyDescent="0.25">
      <c r="A1463" s="16" t="s">
        <v>569</v>
      </c>
      <c r="B1463" s="16" t="s">
        <v>62</v>
      </c>
      <c r="C1463" s="16" t="s">
        <v>41</v>
      </c>
      <c r="D1463" s="16" t="s">
        <v>28</v>
      </c>
      <c r="E1463" s="16" t="s">
        <v>69</v>
      </c>
      <c r="F1463" s="16" t="s">
        <v>70</v>
      </c>
      <c r="G1463" s="16" t="s">
        <v>216</v>
      </c>
      <c r="H1463" s="16" t="s">
        <v>571</v>
      </c>
      <c r="I1463" s="16" t="s">
        <v>94</v>
      </c>
      <c r="J1463" s="16" t="s">
        <v>66</v>
      </c>
      <c r="M1463" s="16" t="s">
        <v>54</v>
      </c>
      <c r="N1463" s="7"/>
      <c r="O1463" s="9">
        <v>45107</v>
      </c>
      <c r="P1463" t="s">
        <v>1212</v>
      </c>
      <c r="Q1463">
        <v>1</v>
      </c>
      <c r="R1463">
        <v>55</v>
      </c>
      <c r="S1463">
        <v>4</v>
      </c>
      <c r="T1463" t="s">
        <v>2917</v>
      </c>
      <c r="U1463">
        <v>4</v>
      </c>
      <c r="V1463">
        <v>2</v>
      </c>
      <c r="W1463">
        <v>14</v>
      </c>
      <c r="X1463">
        <v>32</v>
      </c>
      <c r="Y1463">
        <v>194</v>
      </c>
      <c r="Z1463">
        <v>33</v>
      </c>
      <c r="AA1463">
        <v>23</v>
      </c>
      <c r="AD1463">
        <v>50</v>
      </c>
      <c r="AE1463">
        <v>1462</v>
      </c>
      <c r="AF1463" s="16" t="s">
        <v>39</v>
      </c>
      <c r="AG1463" s="16"/>
      <c r="AH1463" s="16"/>
      <c r="AI1463" s="16" t="str">
        <f t="shared" si="88"/>
        <v>(4,4,2,14,32,194,23, null, 50, 'Chambers 2024 Global',2024, '2023-06-30','2023-06-30','".Carbon::now()."','".Carbon::now()."'),</v>
      </c>
      <c r="AJ1463" s="16" t="str">
        <f t="shared" si="89"/>
        <v>('".DB::select("SELECT id_status FROM `status` WHERE `element_type` = 'task' AND status_type = 'client' AND name ='CONFIRMED'")[0]-&gt;id_status."',1462,1),</v>
      </c>
      <c r="AK1463" s="16" t="str">
        <f t="shared" si="90"/>
        <v/>
      </c>
      <c r="AL1463" s="16" t="str">
        <f t="shared" si="91"/>
        <v/>
      </c>
    </row>
    <row r="1464" spans="1:38" x14ac:dyDescent="0.25">
      <c r="A1464" s="16" t="s">
        <v>569</v>
      </c>
      <c r="B1464" s="16" t="s">
        <v>62</v>
      </c>
      <c r="C1464" s="16" t="s">
        <v>572</v>
      </c>
      <c r="D1464" s="16" t="s">
        <v>28</v>
      </c>
      <c r="E1464" s="16" t="s">
        <v>573</v>
      </c>
      <c r="F1464" s="16" t="s">
        <v>31</v>
      </c>
      <c r="G1464" s="16" t="s">
        <v>216</v>
      </c>
      <c r="H1464" s="16" t="s">
        <v>100</v>
      </c>
      <c r="I1464" s="16" t="s">
        <v>94</v>
      </c>
      <c r="J1464" s="16" t="s">
        <v>66</v>
      </c>
      <c r="M1464" s="16" t="s">
        <v>54</v>
      </c>
      <c r="N1464" s="7">
        <v>45238</v>
      </c>
      <c r="O1464" s="9">
        <v>45238</v>
      </c>
      <c r="P1464" t="s">
        <v>1243</v>
      </c>
      <c r="Q1464">
        <v>1</v>
      </c>
      <c r="R1464">
        <v>55</v>
      </c>
      <c r="S1464">
        <v>4</v>
      </c>
      <c r="T1464" t="s">
        <v>2917</v>
      </c>
      <c r="U1464">
        <v>4</v>
      </c>
      <c r="V1464">
        <v>3</v>
      </c>
      <c r="W1464">
        <v>21</v>
      </c>
      <c r="X1464">
        <v>32</v>
      </c>
      <c r="Y1464">
        <v>402</v>
      </c>
      <c r="Z1464">
        <v>33</v>
      </c>
      <c r="AA1464">
        <v>23</v>
      </c>
      <c r="AD1464">
        <v>50</v>
      </c>
      <c r="AE1464">
        <v>1463</v>
      </c>
      <c r="AF1464" s="16" t="s">
        <v>39</v>
      </c>
      <c r="AG1464" s="16"/>
      <c r="AH1464" s="16"/>
      <c r="AI1464" s="16" t="str">
        <f t="shared" si="88"/>
        <v>(4,4,3,21,32,402,23, null, 50, 'GAR 100 2024 Europe',2024, '2023-11-08','2023-11-08','".Carbon::now()."','".Carbon::now()."'),</v>
      </c>
      <c r="AJ1464" s="16" t="str">
        <f t="shared" si="89"/>
        <v>('".DB::select("SELECT id_status FROM `status` WHERE `element_type` = 'task' AND status_type = 'client' AND name ='CONFIRMED'")[0]-&gt;id_status."',1463,1),</v>
      </c>
      <c r="AK1464" s="16" t="str">
        <f t="shared" si="90"/>
        <v/>
      </c>
      <c r="AL1464" s="16" t="str">
        <f t="shared" si="91"/>
        <v/>
      </c>
    </row>
    <row r="1465" spans="1:38" x14ac:dyDescent="0.25">
      <c r="A1465" s="16" t="s">
        <v>569</v>
      </c>
      <c r="B1465" s="16" t="s">
        <v>62</v>
      </c>
      <c r="C1465" s="16" t="s">
        <v>478</v>
      </c>
      <c r="D1465" s="16" t="s">
        <v>28</v>
      </c>
      <c r="E1465" s="16" t="s">
        <v>574</v>
      </c>
      <c r="F1465" s="16" t="s">
        <v>31</v>
      </c>
      <c r="G1465" s="16" t="s">
        <v>216</v>
      </c>
      <c r="H1465" s="16" t="s">
        <v>481</v>
      </c>
      <c r="I1465" s="16" t="s">
        <v>94</v>
      </c>
      <c r="J1465" s="16" t="s">
        <v>66</v>
      </c>
      <c r="M1465" s="16" t="s">
        <v>54</v>
      </c>
      <c r="N1465" s="7">
        <v>45151</v>
      </c>
      <c r="O1465" s="9">
        <v>45151</v>
      </c>
      <c r="P1465" t="s">
        <v>1210</v>
      </c>
      <c r="Q1465">
        <v>1</v>
      </c>
      <c r="R1465">
        <v>55</v>
      </c>
      <c r="S1465">
        <v>4</v>
      </c>
      <c r="T1465" t="s">
        <v>2917</v>
      </c>
      <c r="U1465">
        <v>4</v>
      </c>
      <c r="V1465">
        <v>4</v>
      </c>
      <c r="W1465">
        <v>22</v>
      </c>
      <c r="X1465">
        <v>32</v>
      </c>
      <c r="Y1465">
        <v>403</v>
      </c>
      <c r="Z1465">
        <v>33</v>
      </c>
      <c r="AA1465">
        <v>23</v>
      </c>
      <c r="AD1465">
        <v>50</v>
      </c>
      <c r="AE1465">
        <v>1464</v>
      </c>
      <c r="AF1465" s="16" t="s">
        <v>39</v>
      </c>
      <c r="AG1465" s="16"/>
      <c r="AH1465" s="16"/>
      <c r="AI1465" s="16" t="str">
        <f t="shared" si="88"/>
        <v>(4,4,4,22,32,403,23, null, 50, 'GCR 2024 Global',2024, '2023-08-13','2023-08-13','".Carbon::now()."','".Carbon::now()."'),</v>
      </c>
      <c r="AJ1465" s="16" t="str">
        <f t="shared" si="89"/>
        <v>('".DB::select("SELECT id_status FROM `status` WHERE `element_type` = 'task' AND status_type = 'client' AND name ='CONFIRMED'")[0]-&gt;id_status."',1464,1),</v>
      </c>
      <c r="AK1465" s="16" t="str">
        <f t="shared" si="90"/>
        <v/>
      </c>
      <c r="AL1465" s="16" t="str">
        <f t="shared" si="91"/>
        <v/>
      </c>
    </row>
    <row r="1466" spans="1:38" x14ac:dyDescent="0.25">
      <c r="A1466" s="16" t="s">
        <v>569</v>
      </c>
      <c r="B1466" s="16" t="s">
        <v>62</v>
      </c>
      <c r="C1466" s="16" t="s">
        <v>575</v>
      </c>
      <c r="D1466" s="16" t="s">
        <v>28</v>
      </c>
      <c r="E1466" s="16" t="s">
        <v>576</v>
      </c>
      <c r="F1466" s="16" t="s">
        <v>31</v>
      </c>
      <c r="G1466" s="16" t="s">
        <v>216</v>
      </c>
      <c r="H1466" s="16" t="s">
        <v>206</v>
      </c>
      <c r="I1466" s="16" t="s">
        <v>94</v>
      </c>
      <c r="J1466" s="16" t="s">
        <v>66</v>
      </c>
      <c r="M1466" s="16" t="s">
        <v>54</v>
      </c>
      <c r="N1466" s="7">
        <v>45154</v>
      </c>
      <c r="O1466" s="9">
        <v>45154</v>
      </c>
      <c r="P1466" t="s">
        <v>1244</v>
      </c>
      <c r="Q1466">
        <v>1</v>
      </c>
      <c r="R1466">
        <v>55</v>
      </c>
      <c r="S1466">
        <v>4</v>
      </c>
      <c r="T1466" t="s">
        <v>2917</v>
      </c>
      <c r="U1466">
        <v>4</v>
      </c>
      <c r="V1466">
        <v>5</v>
      </c>
      <c r="W1466">
        <v>24</v>
      </c>
      <c r="X1466">
        <v>32</v>
      </c>
      <c r="Y1466">
        <v>404</v>
      </c>
      <c r="Z1466">
        <v>33</v>
      </c>
      <c r="AA1466">
        <v>23</v>
      </c>
      <c r="AD1466">
        <v>50</v>
      </c>
      <c r="AE1466">
        <v>1465</v>
      </c>
      <c r="AF1466" s="16" t="s">
        <v>39</v>
      </c>
      <c r="AG1466" s="16"/>
      <c r="AH1466" s="16"/>
      <c r="AI1466" s="16" t="str">
        <f t="shared" si="88"/>
        <v>(4,4,5,24,32,404,23, null, 50, 'GDR 100 2024 Europe',2024, '2023-08-16','2023-08-16','".Carbon::now()."','".Carbon::now()."'),</v>
      </c>
      <c r="AJ1466" s="16" t="str">
        <f t="shared" si="89"/>
        <v>('".DB::select("SELECT id_status FROM `status` WHERE `element_type` = 'task' AND status_type = 'client' AND name ='CONFIRMED'")[0]-&gt;id_status."',1465,1),</v>
      </c>
      <c r="AK1466" s="16" t="str">
        <f t="shared" si="90"/>
        <v/>
      </c>
      <c r="AL1466" s="16" t="str">
        <f t="shared" si="91"/>
        <v/>
      </c>
    </row>
    <row r="1467" spans="1:38" x14ac:dyDescent="0.25">
      <c r="A1467" s="16" t="s">
        <v>569</v>
      </c>
      <c r="B1467" s="16" t="s">
        <v>62</v>
      </c>
      <c r="C1467" s="16" t="s">
        <v>288</v>
      </c>
      <c r="D1467" s="16" t="s">
        <v>28</v>
      </c>
      <c r="E1467" s="16" t="s">
        <v>577</v>
      </c>
      <c r="F1467" s="16" t="s">
        <v>3469</v>
      </c>
      <c r="G1467" s="16" t="s">
        <v>216</v>
      </c>
      <c r="H1467" s="16" t="s">
        <v>578</v>
      </c>
      <c r="I1467" s="16" t="s">
        <v>94</v>
      </c>
      <c r="J1467" s="16" t="s">
        <v>66</v>
      </c>
      <c r="M1467" s="16" t="s">
        <v>54</v>
      </c>
      <c r="N1467" s="7">
        <v>45195</v>
      </c>
      <c r="O1467" s="9">
        <v>45195</v>
      </c>
      <c r="P1467" t="s">
        <v>1211</v>
      </c>
      <c r="Q1467">
        <v>1</v>
      </c>
      <c r="R1467">
        <v>55</v>
      </c>
      <c r="S1467">
        <v>4</v>
      </c>
      <c r="T1467" t="s">
        <v>2917</v>
      </c>
      <c r="U1467">
        <v>4</v>
      </c>
      <c r="V1467">
        <v>8</v>
      </c>
      <c r="W1467">
        <v>28</v>
      </c>
      <c r="X1467">
        <v>32</v>
      </c>
      <c r="Y1467">
        <v>411</v>
      </c>
      <c r="Z1467">
        <v>33</v>
      </c>
      <c r="AA1467">
        <v>23</v>
      </c>
      <c r="AD1467">
        <v>50</v>
      </c>
      <c r="AE1467">
        <v>1466</v>
      </c>
      <c r="AF1467" s="16" t="s">
        <v>39</v>
      </c>
      <c r="AG1467" s="16"/>
      <c r="AH1467" s="16"/>
      <c r="AI1467" s="16" t="str">
        <f t="shared" si="88"/>
        <v>(4,4,8,28,32,411,23, null, 50, 'IAM Patent 2024 Europe',2024, '2023-09-26','2023-09-26','".Carbon::now()."','".Carbon::now()."'),</v>
      </c>
      <c r="AJ1467" s="16" t="str">
        <f t="shared" si="89"/>
        <v>('".DB::select("SELECT id_status FROM `status` WHERE `element_type` = 'task' AND status_type = 'client' AND name ='CONFIRMED'")[0]-&gt;id_status."',1466,1),</v>
      </c>
      <c r="AK1467" s="16" t="str">
        <f t="shared" si="90"/>
        <v/>
      </c>
      <c r="AL1467" s="16" t="str">
        <f t="shared" si="91"/>
        <v/>
      </c>
    </row>
    <row r="1468" spans="1:38" x14ac:dyDescent="0.25">
      <c r="A1468" s="16" t="s">
        <v>569</v>
      </c>
      <c r="B1468" s="16" t="s">
        <v>3139</v>
      </c>
      <c r="C1468" s="16" t="s">
        <v>240</v>
      </c>
      <c r="D1468" s="16" t="s">
        <v>28</v>
      </c>
      <c r="E1468" s="16" t="s">
        <v>241</v>
      </c>
      <c r="F1468" s="16" t="s">
        <v>242</v>
      </c>
      <c r="G1468" s="16" t="s">
        <v>216</v>
      </c>
      <c r="H1468" s="16" t="s">
        <v>205</v>
      </c>
      <c r="I1468" s="16" t="s">
        <v>94</v>
      </c>
      <c r="J1468" s="16" t="s">
        <v>66</v>
      </c>
      <c r="M1468" s="16" t="s">
        <v>54</v>
      </c>
      <c r="N1468" s="7">
        <v>44958</v>
      </c>
      <c r="O1468" s="9">
        <v>44958</v>
      </c>
      <c r="P1468" t="s">
        <v>1213</v>
      </c>
      <c r="Q1468">
        <v>1</v>
      </c>
      <c r="R1468">
        <v>55</v>
      </c>
      <c r="S1468">
        <v>4</v>
      </c>
      <c r="T1468" t="s">
        <v>2917</v>
      </c>
      <c r="U1468">
        <v>4</v>
      </c>
      <c r="V1468">
        <v>9</v>
      </c>
      <c r="W1468">
        <v>40</v>
      </c>
      <c r="X1468">
        <v>32</v>
      </c>
      <c r="Y1468">
        <v>422</v>
      </c>
      <c r="Z1468">
        <v>33</v>
      </c>
      <c r="AA1468">
        <v>23</v>
      </c>
      <c r="AD1468">
        <v>50</v>
      </c>
      <c r="AE1468">
        <v>1467</v>
      </c>
      <c r="AF1468" s="16" t="s">
        <v>39</v>
      </c>
      <c r="AG1468" s="16"/>
      <c r="AH1468" s="16"/>
      <c r="AI1468" s="16" t="str">
        <f t="shared" si="88"/>
        <v>(4,4,9,40,32,422,23, null, 50, 'IFLR 2024 Western Europe',2024, '2023-02-01','2023-02-01','".Carbon::now()."','".Carbon::now()."'),</v>
      </c>
      <c r="AJ1468" s="16" t="str">
        <f t="shared" si="89"/>
        <v>('".DB::select("SELECT id_status FROM `status` WHERE `element_type` = 'task' AND status_type = 'client' AND name ='CONFIRMED'")[0]-&gt;id_status."',1467,1),</v>
      </c>
      <c r="AK1468" s="16" t="str">
        <f t="shared" si="90"/>
        <v/>
      </c>
      <c r="AL1468" s="16" t="str">
        <f t="shared" si="91"/>
        <v/>
      </c>
    </row>
    <row r="1469" spans="1:38" x14ac:dyDescent="0.25">
      <c r="A1469" s="16" t="s">
        <v>569</v>
      </c>
      <c r="B1469" s="16" t="s">
        <v>3139</v>
      </c>
      <c r="C1469" s="16" t="s">
        <v>240</v>
      </c>
      <c r="D1469" s="16" t="s">
        <v>28</v>
      </c>
      <c r="E1469" s="16" t="s">
        <v>241</v>
      </c>
      <c r="F1469" s="16" t="s">
        <v>242</v>
      </c>
      <c r="G1469" s="16" t="s">
        <v>216</v>
      </c>
      <c r="H1469" s="16" t="s">
        <v>772</v>
      </c>
      <c r="I1469" s="16" t="s">
        <v>94</v>
      </c>
      <c r="J1469" s="16" t="s">
        <v>66</v>
      </c>
      <c r="M1469" s="16" t="s">
        <v>54</v>
      </c>
      <c r="N1469" s="7">
        <v>44958</v>
      </c>
      <c r="O1469" s="9">
        <v>44958</v>
      </c>
      <c r="P1469" t="s">
        <v>1213</v>
      </c>
      <c r="Q1469">
        <v>1</v>
      </c>
      <c r="R1469">
        <v>55</v>
      </c>
      <c r="S1469">
        <v>4</v>
      </c>
      <c r="T1469" t="s">
        <v>2917</v>
      </c>
      <c r="U1469">
        <v>4</v>
      </c>
      <c r="V1469">
        <v>9</v>
      </c>
      <c r="W1469">
        <v>40</v>
      </c>
      <c r="X1469">
        <v>32</v>
      </c>
      <c r="Y1469">
        <v>426</v>
      </c>
      <c r="Z1469">
        <v>33</v>
      </c>
      <c r="AA1469">
        <v>23</v>
      </c>
      <c r="AD1469">
        <v>50</v>
      </c>
      <c r="AE1469">
        <v>1468</v>
      </c>
      <c r="AF1469" s="16" t="s">
        <v>39</v>
      </c>
      <c r="AG1469" s="16"/>
      <c r="AH1469" s="16"/>
      <c r="AI1469" s="16" t="str">
        <f t="shared" si="88"/>
        <v>(4,4,9,40,32,426,23, null, 50, 'IFLR 2024 Western Europe',2024, '2023-02-01','2023-02-01','".Carbon::now()."','".Carbon::now()."'),</v>
      </c>
      <c r="AJ1469" s="16" t="str">
        <f t="shared" si="89"/>
        <v>('".DB::select("SELECT id_status FROM `status` WHERE `element_type` = 'task' AND status_type = 'client' AND name ='CONFIRMED'")[0]-&gt;id_status."',1468,1),</v>
      </c>
      <c r="AK1469" s="16" t="str">
        <f t="shared" si="90"/>
        <v/>
      </c>
      <c r="AL1469" s="16" t="str">
        <f t="shared" si="91"/>
        <v/>
      </c>
    </row>
    <row r="1470" spans="1:38" x14ac:dyDescent="0.25">
      <c r="A1470" s="16" t="s">
        <v>569</v>
      </c>
      <c r="B1470" s="16" t="s">
        <v>3139</v>
      </c>
      <c r="C1470" s="16" t="s">
        <v>240</v>
      </c>
      <c r="D1470" s="16" t="s">
        <v>28</v>
      </c>
      <c r="E1470" s="16" t="s">
        <v>241</v>
      </c>
      <c r="F1470" s="16" t="s">
        <v>242</v>
      </c>
      <c r="G1470" s="16" t="s">
        <v>216</v>
      </c>
      <c r="H1470" s="16" t="s">
        <v>773</v>
      </c>
      <c r="I1470" s="16" t="s">
        <v>94</v>
      </c>
      <c r="J1470" s="16" t="s">
        <v>66</v>
      </c>
      <c r="M1470" s="16" t="s">
        <v>54</v>
      </c>
      <c r="N1470" s="7">
        <v>44958</v>
      </c>
      <c r="O1470" s="9">
        <v>44958</v>
      </c>
      <c r="P1470" t="s">
        <v>1213</v>
      </c>
      <c r="Q1470">
        <v>1</v>
      </c>
      <c r="R1470">
        <v>55</v>
      </c>
      <c r="S1470">
        <v>4</v>
      </c>
      <c r="T1470" t="s">
        <v>2917</v>
      </c>
      <c r="U1470">
        <v>4</v>
      </c>
      <c r="V1470">
        <v>9</v>
      </c>
      <c r="W1470">
        <v>40</v>
      </c>
      <c r="X1470">
        <v>32</v>
      </c>
      <c r="Y1470">
        <v>428</v>
      </c>
      <c r="Z1470">
        <v>33</v>
      </c>
      <c r="AA1470">
        <v>23</v>
      </c>
      <c r="AD1470">
        <v>50</v>
      </c>
      <c r="AE1470">
        <v>1469</v>
      </c>
      <c r="AF1470" s="16" t="s">
        <v>39</v>
      </c>
      <c r="AG1470" s="16"/>
      <c r="AH1470" s="16"/>
      <c r="AI1470" s="16" t="str">
        <f t="shared" si="88"/>
        <v>(4,4,9,40,32,428,23, null, 50, 'IFLR 2024 Western Europe',2024, '2023-02-01','2023-02-01','".Carbon::now()."','".Carbon::now()."'),</v>
      </c>
      <c r="AJ1470" s="16" t="str">
        <f t="shared" si="89"/>
        <v>('".DB::select("SELECT id_status FROM `status` WHERE `element_type` = 'task' AND status_type = 'client' AND name ='CONFIRMED'")[0]-&gt;id_status."',1469,1),</v>
      </c>
      <c r="AK1470" s="16" t="str">
        <f t="shared" si="90"/>
        <v/>
      </c>
      <c r="AL1470" s="16" t="str">
        <f t="shared" si="91"/>
        <v/>
      </c>
    </row>
    <row r="1471" spans="1:38" x14ac:dyDescent="0.25">
      <c r="A1471" s="16" t="s">
        <v>569</v>
      </c>
      <c r="B1471" s="16" t="s">
        <v>3139</v>
      </c>
      <c r="C1471" s="16" t="s">
        <v>240</v>
      </c>
      <c r="D1471" s="16" t="s">
        <v>28</v>
      </c>
      <c r="E1471" s="16" t="s">
        <v>241</v>
      </c>
      <c r="F1471" s="16" t="s">
        <v>242</v>
      </c>
      <c r="G1471" s="16" t="s">
        <v>216</v>
      </c>
      <c r="H1471" s="16" t="s">
        <v>243</v>
      </c>
      <c r="I1471" s="16" t="s">
        <v>94</v>
      </c>
      <c r="J1471" s="16" t="s">
        <v>66</v>
      </c>
      <c r="M1471" s="16" t="s">
        <v>54</v>
      </c>
      <c r="N1471" s="7">
        <v>44958</v>
      </c>
      <c r="O1471" s="9">
        <v>44958</v>
      </c>
      <c r="P1471" t="s">
        <v>1213</v>
      </c>
      <c r="Q1471">
        <v>1</v>
      </c>
      <c r="R1471">
        <v>55</v>
      </c>
      <c r="S1471">
        <v>4</v>
      </c>
      <c r="T1471" t="s">
        <v>2917</v>
      </c>
      <c r="U1471">
        <v>4</v>
      </c>
      <c r="V1471">
        <v>9</v>
      </c>
      <c r="W1471">
        <v>40</v>
      </c>
      <c r="X1471">
        <v>32</v>
      </c>
      <c r="Y1471">
        <v>440</v>
      </c>
      <c r="Z1471">
        <v>33</v>
      </c>
      <c r="AA1471">
        <v>23</v>
      </c>
      <c r="AD1471">
        <v>50</v>
      </c>
      <c r="AE1471">
        <v>1470</v>
      </c>
      <c r="AF1471" s="16" t="s">
        <v>39</v>
      </c>
      <c r="AG1471" s="16"/>
      <c r="AH1471" s="16"/>
      <c r="AI1471" s="16" t="str">
        <f t="shared" si="88"/>
        <v>(4,4,9,40,32,440,23, null, 50, 'IFLR 2024 Western Europe',2024, '2023-02-01','2023-02-01','".Carbon::now()."','".Carbon::now()."'),</v>
      </c>
      <c r="AJ1471" s="16" t="str">
        <f t="shared" si="89"/>
        <v>('".DB::select("SELECT id_status FROM `status` WHERE `element_type` = 'task' AND status_type = 'client' AND name ='CONFIRMED'")[0]-&gt;id_status."',1470,1),</v>
      </c>
      <c r="AK1471" s="16" t="str">
        <f t="shared" si="90"/>
        <v/>
      </c>
      <c r="AL1471" s="16" t="str">
        <f t="shared" si="91"/>
        <v/>
      </c>
    </row>
    <row r="1472" spans="1:38" x14ac:dyDescent="0.25">
      <c r="A1472" s="16" t="s">
        <v>569</v>
      </c>
      <c r="B1472" s="16" t="s">
        <v>3139</v>
      </c>
      <c r="C1472" s="16" t="s">
        <v>240</v>
      </c>
      <c r="D1472" s="16" t="s">
        <v>28</v>
      </c>
      <c r="E1472" s="16" t="s">
        <v>241</v>
      </c>
      <c r="F1472" s="16" t="s">
        <v>242</v>
      </c>
      <c r="G1472" s="16" t="s">
        <v>216</v>
      </c>
      <c r="H1472" s="16" t="s">
        <v>774</v>
      </c>
      <c r="I1472" s="16" t="s">
        <v>94</v>
      </c>
      <c r="J1472" s="16" t="s">
        <v>66</v>
      </c>
      <c r="M1472" s="16" t="s">
        <v>54</v>
      </c>
      <c r="N1472" s="7">
        <v>44958</v>
      </c>
      <c r="O1472" s="9">
        <v>44958</v>
      </c>
      <c r="P1472" t="s">
        <v>1213</v>
      </c>
      <c r="Q1472">
        <v>1</v>
      </c>
      <c r="R1472">
        <v>55</v>
      </c>
      <c r="S1472">
        <v>4</v>
      </c>
      <c r="T1472" t="s">
        <v>2917</v>
      </c>
      <c r="U1472">
        <v>4</v>
      </c>
      <c r="V1472">
        <v>9</v>
      </c>
      <c r="W1472">
        <v>40</v>
      </c>
      <c r="X1472">
        <v>32</v>
      </c>
      <c r="Y1472">
        <v>447</v>
      </c>
      <c r="Z1472">
        <v>33</v>
      </c>
      <c r="AA1472">
        <v>23</v>
      </c>
      <c r="AD1472">
        <v>50</v>
      </c>
      <c r="AE1472">
        <v>1471</v>
      </c>
      <c r="AF1472" s="16" t="s">
        <v>39</v>
      </c>
      <c r="AG1472" s="16"/>
      <c r="AH1472" s="16"/>
      <c r="AI1472" s="16" t="str">
        <f t="shared" si="88"/>
        <v>(4,4,9,40,32,447,23, null, 50, 'IFLR 2024 Western Europe',2024, '2023-02-01','2023-02-01','".Carbon::now()."','".Carbon::now()."'),</v>
      </c>
      <c r="AJ1472" s="16" t="str">
        <f t="shared" si="89"/>
        <v>('".DB::select("SELECT id_status FROM `status` WHERE `element_type` = 'task' AND status_type = 'client' AND name ='CONFIRMED'")[0]-&gt;id_status."',1471,1),</v>
      </c>
      <c r="AK1472" s="16" t="str">
        <f t="shared" si="90"/>
        <v/>
      </c>
      <c r="AL1472" s="16" t="str">
        <f t="shared" si="91"/>
        <v/>
      </c>
    </row>
    <row r="1473" spans="1:38" x14ac:dyDescent="0.25">
      <c r="A1473" s="16" t="s">
        <v>569</v>
      </c>
      <c r="B1473" s="16" t="s">
        <v>3139</v>
      </c>
      <c r="C1473" s="16" t="s">
        <v>240</v>
      </c>
      <c r="D1473" s="16" t="s">
        <v>28</v>
      </c>
      <c r="E1473" s="16" t="s">
        <v>241</v>
      </c>
      <c r="F1473" s="16" t="s">
        <v>242</v>
      </c>
      <c r="G1473" s="16" t="s">
        <v>216</v>
      </c>
      <c r="H1473" s="16" t="s">
        <v>60</v>
      </c>
      <c r="I1473" s="16" t="s">
        <v>94</v>
      </c>
      <c r="J1473" s="16" t="s">
        <v>66</v>
      </c>
      <c r="M1473" s="16" t="s">
        <v>54</v>
      </c>
      <c r="N1473" s="7">
        <v>44958</v>
      </c>
      <c r="O1473" s="9">
        <v>44958</v>
      </c>
      <c r="P1473" t="s">
        <v>1213</v>
      </c>
      <c r="Q1473">
        <v>1</v>
      </c>
      <c r="R1473">
        <v>55</v>
      </c>
      <c r="S1473">
        <v>4</v>
      </c>
      <c r="T1473" t="s">
        <v>2917</v>
      </c>
      <c r="U1473">
        <v>4</v>
      </c>
      <c r="V1473">
        <v>9</v>
      </c>
      <c r="W1473">
        <v>40</v>
      </c>
      <c r="X1473">
        <v>32</v>
      </c>
      <c r="Y1473">
        <v>455</v>
      </c>
      <c r="Z1473">
        <v>33</v>
      </c>
      <c r="AA1473">
        <v>23</v>
      </c>
      <c r="AD1473">
        <v>50</v>
      </c>
      <c r="AE1473">
        <v>1472</v>
      </c>
      <c r="AF1473" s="16" t="s">
        <v>39</v>
      </c>
      <c r="AG1473" s="16"/>
      <c r="AH1473" s="16"/>
      <c r="AI1473" s="16" t="str">
        <f t="shared" si="88"/>
        <v>(4,4,9,40,32,455,23, null, 50, 'IFLR 2024 Western Europe',2024, '2023-02-01','2023-02-01','".Carbon::now()."','".Carbon::now()."'),</v>
      </c>
      <c r="AJ1473" s="16" t="str">
        <f t="shared" si="89"/>
        <v>('".DB::select("SELECT id_status FROM `status` WHERE `element_type` = 'task' AND status_type = 'client' AND name ='CONFIRMED'")[0]-&gt;id_status."',1472,1),</v>
      </c>
      <c r="AK1473" s="16" t="str">
        <f t="shared" si="90"/>
        <v/>
      </c>
      <c r="AL1473" s="16" t="str">
        <f t="shared" si="91"/>
        <v/>
      </c>
    </row>
    <row r="1474" spans="1:38" x14ac:dyDescent="0.25">
      <c r="A1474" s="16" t="s">
        <v>569</v>
      </c>
      <c r="B1474" s="16" t="s">
        <v>62</v>
      </c>
      <c r="C1474" s="16" t="s">
        <v>291</v>
      </c>
      <c r="D1474" s="16" t="s">
        <v>28</v>
      </c>
      <c r="E1474" s="16" t="s">
        <v>581</v>
      </c>
      <c r="F1474" s="16" t="s">
        <v>242</v>
      </c>
      <c r="G1474" s="16" t="s">
        <v>216</v>
      </c>
      <c r="H1474" s="16" t="s">
        <v>87</v>
      </c>
      <c r="I1474" s="16" t="s">
        <v>94</v>
      </c>
      <c r="J1474" s="16" t="s">
        <v>66</v>
      </c>
      <c r="M1474" s="16" t="s">
        <v>54</v>
      </c>
      <c r="N1474" s="7">
        <v>45230</v>
      </c>
      <c r="O1474" s="9">
        <v>45230</v>
      </c>
      <c r="P1474" t="s">
        <v>1181</v>
      </c>
      <c r="Q1474">
        <v>1</v>
      </c>
      <c r="R1474">
        <v>55</v>
      </c>
      <c r="S1474">
        <v>4</v>
      </c>
      <c r="T1474" t="s">
        <v>2917</v>
      </c>
      <c r="U1474">
        <v>4</v>
      </c>
      <c r="V1474">
        <v>11</v>
      </c>
      <c r="W1474">
        <v>47</v>
      </c>
      <c r="X1474">
        <v>32</v>
      </c>
      <c r="Y1474">
        <v>482</v>
      </c>
      <c r="Z1474">
        <v>33</v>
      </c>
      <c r="AA1474">
        <v>23</v>
      </c>
      <c r="AD1474">
        <v>50</v>
      </c>
      <c r="AE1474">
        <v>1473</v>
      </c>
      <c r="AF1474" s="16" t="s">
        <v>39</v>
      </c>
      <c r="AG1474" s="16"/>
      <c r="AH1474" s="16"/>
      <c r="AI1474" s="16" t="str">
        <f t="shared" ref="AI1474:AI1537" si="92">CONCATENATE("(",U1474,",",S1474,",",V1474,",",W1474,",",X1474,",",Y1474,",",IF(AA1474&lt;&gt;"", AA1474, "null"),", ",IF(AC1474&lt;&gt;"", AC1474, "null"),", ",IF(AD1474&lt;&gt;"", AD1474, "null"),", '",SUBSTITUTE(E1474, "'", "´"),"',",D1474,", '",P1474,"','",P1474,"','"".Carbon::now().""','"".Carbon::now().""'),")</f>
        <v>(4,4,11,47,32,482,23, null, 50, 'IP Stars 2024 Western Europe',2024, '2023-10-31','2023-10-31','".Carbon::now()."','".Carbon::now()."'),</v>
      </c>
      <c r="AJ1474" s="16" t="str">
        <f t="shared" ref="AJ1474:AJ1537" si="93">CONCATENATE("('"".DB::select(""SELECT id_status FROM `status` WHERE `element_type` = 'task' AND status_type = 'client' AND name ='", AF1474, "'"")[0]-&gt;id_status.""',", AE1474, ",1),")</f>
        <v>('".DB::select("SELECT id_status FROM `status` WHERE `element_type` = 'task' AND status_type = 'client' AND name ='CONFIRMED'")[0]-&gt;id_status."',1473,1),</v>
      </c>
      <c r="AK1474" s="16" t="str">
        <f t="shared" ref="AK1474:AK1537" si="94">IF(AND(AF1474&lt;&gt;AG1474, AG1474&lt;&gt;""),CONCATENATE("('"".DB::select(""SELECT id_status FROM `status` WHERE `element_type` = 'task' AND status_type = 'client' AND name ='", AG1474, "'"")[0]-&gt;id_status.""',", AE1474, ",1),"),"")</f>
        <v/>
      </c>
      <c r="AL1474" s="16" t="str">
        <f t="shared" ref="AL1474:AL1537" si="95">IF(AND(AF1474&lt;&gt;AG1474,AF1474&lt;&gt;AH1474,AG1474&lt;&gt;AH1474,AH1474&lt;&gt;""), CONCATENATE("('"".DB::select(""SELECT id_status FROM `status` WHERE `element_type` = 'task' AND status_type = 'client' AND name ='", AF1474, "'"")[0]-&gt;id_status.""',", AE1474, ",1),"), "")</f>
        <v/>
      </c>
    </row>
    <row r="1475" spans="1:38" x14ac:dyDescent="0.25">
      <c r="A1475" s="16" t="s">
        <v>569</v>
      </c>
      <c r="B1475" s="16" t="s">
        <v>3139</v>
      </c>
      <c r="C1475" s="16" t="s">
        <v>27</v>
      </c>
      <c r="D1475" s="16" t="s">
        <v>28</v>
      </c>
      <c r="E1475" s="16" t="s">
        <v>29</v>
      </c>
      <c r="F1475" s="16" t="s">
        <v>30</v>
      </c>
      <c r="G1475" s="16" t="s">
        <v>216</v>
      </c>
      <c r="H1475" s="16" t="s">
        <v>205</v>
      </c>
      <c r="I1475" s="16" t="s">
        <v>94</v>
      </c>
      <c r="J1475" s="16" t="s">
        <v>66</v>
      </c>
      <c r="M1475" s="16" t="s">
        <v>54</v>
      </c>
      <c r="N1475" s="7">
        <v>45163</v>
      </c>
      <c r="O1475" s="9">
        <v>45163</v>
      </c>
      <c r="P1475" t="s">
        <v>1196</v>
      </c>
      <c r="Q1475">
        <v>1</v>
      </c>
      <c r="R1475">
        <v>55</v>
      </c>
      <c r="S1475">
        <v>4</v>
      </c>
      <c r="T1475" t="s">
        <v>2917</v>
      </c>
      <c r="U1475">
        <v>4</v>
      </c>
      <c r="V1475">
        <v>14</v>
      </c>
      <c r="W1475">
        <v>56</v>
      </c>
      <c r="X1475">
        <v>32</v>
      </c>
      <c r="Y1475">
        <v>508</v>
      </c>
      <c r="Z1475">
        <v>33</v>
      </c>
      <c r="AA1475">
        <v>23</v>
      </c>
      <c r="AD1475">
        <v>50</v>
      </c>
      <c r="AE1475">
        <v>1474</v>
      </c>
      <c r="AF1475" s="16" t="s">
        <v>39</v>
      </c>
      <c r="AG1475" s="16"/>
      <c r="AH1475" s="16"/>
      <c r="AI1475" s="16" t="str">
        <f t="shared" si="92"/>
        <v>(4,4,14,56,32,508,23, null, 50, 'L500 2024 EMEA',2024, '2023-08-25','2023-08-25','".Carbon::now()."','".Carbon::now()."'),</v>
      </c>
      <c r="AJ1475" s="16" t="str">
        <f t="shared" si="93"/>
        <v>('".DB::select("SELECT id_status FROM `status` WHERE `element_type` = 'task' AND status_type = 'client' AND name ='CONFIRMED'")[0]-&gt;id_status."',1474,1),</v>
      </c>
      <c r="AK1475" s="16" t="str">
        <f t="shared" si="94"/>
        <v/>
      </c>
      <c r="AL1475" s="16" t="str">
        <f t="shared" si="95"/>
        <v/>
      </c>
    </row>
    <row r="1476" spans="1:38" x14ac:dyDescent="0.25">
      <c r="A1476" s="16" t="s">
        <v>569</v>
      </c>
      <c r="B1476" s="16" t="s">
        <v>3139</v>
      </c>
      <c r="C1476" s="16" t="s">
        <v>27</v>
      </c>
      <c r="D1476" s="16" t="s">
        <v>28</v>
      </c>
      <c r="E1476" s="16" t="s">
        <v>29</v>
      </c>
      <c r="F1476" s="16" t="s">
        <v>30</v>
      </c>
      <c r="G1476" s="16" t="s">
        <v>216</v>
      </c>
      <c r="H1476" s="16" t="s">
        <v>707</v>
      </c>
      <c r="I1476" s="16" t="s">
        <v>94</v>
      </c>
      <c r="J1476" s="16" t="s">
        <v>66</v>
      </c>
      <c r="M1476" s="16" t="s">
        <v>54</v>
      </c>
      <c r="N1476" s="7">
        <v>45163</v>
      </c>
      <c r="O1476" s="9">
        <v>45163</v>
      </c>
      <c r="P1476" t="s">
        <v>1196</v>
      </c>
      <c r="Q1476">
        <v>1</v>
      </c>
      <c r="R1476">
        <v>55</v>
      </c>
      <c r="S1476">
        <v>4</v>
      </c>
      <c r="T1476" t="s">
        <v>2917</v>
      </c>
      <c r="U1476">
        <v>4</v>
      </c>
      <c r="V1476">
        <v>14</v>
      </c>
      <c r="W1476">
        <v>56</v>
      </c>
      <c r="X1476">
        <v>32</v>
      </c>
      <c r="Y1476">
        <v>528</v>
      </c>
      <c r="Z1476">
        <v>33</v>
      </c>
      <c r="AA1476">
        <v>23</v>
      </c>
      <c r="AD1476">
        <v>50</v>
      </c>
      <c r="AE1476">
        <v>1475</v>
      </c>
      <c r="AF1476" s="16" t="s">
        <v>39</v>
      </c>
      <c r="AG1476" s="16"/>
      <c r="AH1476" s="16"/>
      <c r="AI1476" s="16" t="str">
        <f t="shared" si="92"/>
        <v>(4,4,14,56,32,528,23, null, 50, 'L500 2024 EMEA',2024, '2023-08-25','2023-08-25','".Carbon::now()."','".Carbon::now()."'),</v>
      </c>
      <c r="AJ1476" s="16" t="str">
        <f t="shared" si="93"/>
        <v>('".DB::select("SELECT id_status FROM `status` WHERE `element_type` = 'task' AND status_type = 'client' AND name ='CONFIRMED'")[0]-&gt;id_status."',1475,1),</v>
      </c>
      <c r="AK1476" s="16" t="str">
        <f t="shared" si="94"/>
        <v/>
      </c>
      <c r="AL1476" s="16" t="str">
        <f t="shared" si="95"/>
        <v/>
      </c>
    </row>
    <row r="1477" spans="1:38" x14ac:dyDescent="0.25">
      <c r="A1477" s="16" t="s">
        <v>569</v>
      </c>
      <c r="B1477" s="16" t="s">
        <v>3139</v>
      </c>
      <c r="C1477" s="16" t="s">
        <v>27</v>
      </c>
      <c r="D1477" s="16" t="s">
        <v>28</v>
      </c>
      <c r="E1477" s="16" t="s">
        <v>29</v>
      </c>
      <c r="F1477" s="16" t="s">
        <v>30</v>
      </c>
      <c r="G1477" s="16" t="s">
        <v>216</v>
      </c>
      <c r="H1477" s="16" t="s">
        <v>33</v>
      </c>
      <c r="I1477" s="16" t="s">
        <v>94</v>
      </c>
      <c r="J1477" s="16" t="s">
        <v>66</v>
      </c>
      <c r="M1477" s="16" t="s">
        <v>54</v>
      </c>
      <c r="N1477" s="7">
        <v>45163</v>
      </c>
      <c r="O1477" s="9">
        <v>45163</v>
      </c>
      <c r="P1477" t="s">
        <v>1196</v>
      </c>
      <c r="Q1477">
        <v>1</v>
      </c>
      <c r="R1477">
        <v>55</v>
      </c>
      <c r="S1477">
        <v>4</v>
      </c>
      <c r="T1477" t="s">
        <v>2917</v>
      </c>
      <c r="U1477">
        <v>4</v>
      </c>
      <c r="V1477">
        <v>14</v>
      </c>
      <c r="W1477">
        <v>56</v>
      </c>
      <c r="X1477">
        <v>32</v>
      </c>
      <c r="Y1477">
        <v>556</v>
      </c>
      <c r="Z1477">
        <v>33</v>
      </c>
      <c r="AA1477">
        <v>23</v>
      </c>
      <c r="AD1477">
        <v>50</v>
      </c>
      <c r="AE1477">
        <v>1476</v>
      </c>
      <c r="AF1477" s="16" t="s">
        <v>39</v>
      </c>
      <c r="AG1477" s="16"/>
      <c r="AH1477" s="16"/>
      <c r="AI1477" s="16" t="str">
        <f t="shared" si="92"/>
        <v>(4,4,14,56,32,556,23, null, 50, 'L500 2024 EMEA',2024, '2023-08-25','2023-08-25','".Carbon::now()."','".Carbon::now()."'),</v>
      </c>
      <c r="AJ1477" s="16" t="str">
        <f t="shared" si="93"/>
        <v>('".DB::select("SELECT id_status FROM `status` WHERE `element_type` = 'task' AND status_type = 'client' AND name ='CONFIRMED'")[0]-&gt;id_status."',1476,1),</v>
      </c>
      <c r="AK1477" s="16" t="str">
        <f t="shared" si="94"/>
        <v/>
      </c>
      <c r="AL1477" s="16" t="str">
        <f t="shared" si="95"/>
        <v/>
      </c>
    </row>
    <row r="1478" spans="1:38" x14ac:dyDescent="0.25">
      <c r="A1478" s="16" t="s">
        <v>569</v>
      </c>
      <c r="B1478" s="16" t="s">
        <v>3139</v>
      </c>
      <c r="C1478" s="16" t="s">
        <v>27</v>
      </c>
      <c r="D1478" s="16" t="s">
        <v>28</v>
      </c>
      <c r="E1478" s="16" t="s">
        <v>29</v>
      </c>
      <c r="F1478" s="16" t="s">
        <v>30</v>
      </c>
      <c r="G1478" s="16" t="s">
        <v>216</v>
      </c>
      <c r="H1478" s="16" t="s">
        <v>227</v>
      </c>
      <c r="I1478" s="16" t="s">
        <v>94</v>
      </c>
      <c r="J1478" s="16" t="s">
        <v>66</v>
      </c>
      <c r="M1478" s="16" t="s">
        <v>54</v>
      </c>
      <c r="N1478" s="7">
        <v>45163</v>
      </c>
      <c r="O1478" s="9">
        <v>45163</v>
      </c>
      <c r="P1478" t="s">
        <v>1196</v>
      </c>
      <c r="Q1478">
        <v>1</v>
      </c>
      <c r="R1478">
        <v>55</v>
      </c>
      <c r="S1478">
        <v>4</v>
      </c>
      <c r="T1478" t="s">
        <v>2917</v>
      </c>
      <c r="U1478">
        <v>4</v>
      </c>
      <c r="V1478">
        <v>14</v>
      </c>
      <c r="W1478">
        <v>56</v>
      </c>
      <c r="X1478">
        <v>32</v>
      </c>
      <c r="Y1478">
        <v>593</v>
      </c>
      <c r="Z1478">
        <v>33</v>
      </c>
      <c r="AA1478">
        <v>23</v>
      </c>
      <c r="AD1478">
        <v>50</v>
      </c>
      <c r="AE1478">
        <v>1477</v>
      </c>
      <c r="AF1478" s="16" t="s">
        <v>39</v>
      </c>
      <c r="AG1478" s="16"/>
      <c r="AH1478" s="16"/>
      <c r="AI1478" s="16" t="str">
        <f t="shared" si="92"/>
        <v>(4,4,14,56,32,593,23, null, 50, 'L500 2024 EMEA',2024, '2023-08-25','2023-08-25','".Carbon::now()."','".Carbon::now()."'),</v>
      </c>
      <c r="AJ1478" s="16" t="str">
        <f t="shared" si="93"/>
        <v>('".DB::select("SELECT id_status FROM `status` WHERE `element_type` = 'task' AND status_type = 'client' AND name ='CONFIRMED'")[0]-&gt;id_status."',1477,1),</v>
      </c>
      <c r="AK1478" s="16" t="str">
        <f t="shared" si="94"/>
        <v/>
      </c>
      <c r="AL1478" s="16" t="str">
        <f t="shared" si="95"/>
        <v/>
      </c>
    </row>
    <row r="1479" spans="1:38" x14ac:dyDescent="0.25">
      <c r="A1479" s="16" t="s">
        <v>569</v>
      </c>
      <c r="B1479" s="16" t="s">
        <v>3139</v>
      </c>
      <c r="C1479" s="16" t="s">
        <v>27</v>
      </c>
      <c r="D1479" s="16" t="s">
        <v>28</v>
      </c>
      <c r="E1479" s="16" t="s">
        <v>29</v>
      </c>
      <c r="F1479" s="16" t="s">
        <v>30</v>
      </c>
      <c r="G1479" s="16" t="s">
        <v>216</v>
      </c>
      <c r="H1479" s="16" t="s">
        <v>47</v>
      </c>
      <c r="I1479" s="16" t="s">
        <v>94</v>
      </c>
      <c r="J1479" s="16" t="s">
        <v>66</v>
      </c>
      <c r="M1479" s="16" t="s">
        <v>54</v>
      </c>
      <c r="N1479" s="7">
        <v>45163</v>
      </c>
      <c r="O1479" s="9">
        <v>45163</v>
      </c>
      <c r="P1479" t="s">
        <v>1196</v>
      </c>
      <c r="Q1479">
        <v>1</v>
      </c>
      <c r="R1479">
        <v>55</v>
      </c>
      <c r="S1479">
        <v>4</v>
      </c>
      <c r="T1479" t="s">
        <v>2917</v>
      </c>
      <c r="U1479">
        <v>4</v>
      </c>
      <c r="V1479">
        <v>14</v>
      </c>
      <c r="W1479">
        <v>56</v>
      </c>
      <c r="X1479">
        <v>32</v>
      </c>
      <c r="Y1479">
        <v>601</v>
      </c>
      <c r="Z1479">
        <v>33</v>
      </c>
      <c r="AA1479">
        <v>23</v>
      </c>
      <c r="AD1479">
        <v>50</v>
      </c>
      <c r="AE1479">
        <v>1478</v>
      </c>
      <c r="AF1479" s="16" t="s">
        <v>39</v>
      </c>
      <c r="AG1479" s="16"/>
      <c r="AH1479" s="16"/>
      <c r="AI1479" s="16" t="str">
        <f t="shared" si="92"/>
        <v>(4,4,14,56,32,601,23, null, 50, 'L500 2024 EMEA',2024, '2023-08-25','2023-08-25','".Carbon::now()."','".Carbon::now()."'),</v>
      </c>
      <c r="AJ1479" s="16" t="str">
        <f t="shared" si="93"/>
        <v>('".DB::select("SELECT id_status FROM `status` WHERE `element_type` = 'task' AND status_type = 'client' AND name ='CONFIRMED'")[0]-&gt;id_status."',1478,1),</v>
      </c>
      <c r="AK1479" s="16" t="str">
        <f t="shared" si="94"/>
        <v/>
      </c>
      <c r="AL1479" s="16" t="str">
        <f t="shared" si="95"/>
        <v/>
      </c>
    </row>
    <row r="1480" spans="1:38" x14ac:dyDescent="0.25">
      <c r="A1480" s="16" t="s">
        <v>569</v>
      </c>
      <c r="B1480" s="16" t="s">
        <v>3139</v>
      </c>
      <c r="C1480" s="16" t="s">
        <v>27</v>
      </c>
      <c r="D1480" s="16" t="s">
        <v>28</v>
      </c>
      <c r="E1480" s="16" t="s">
        <v>29</v>
      </c>
      <c r="F1480" s="16" t="s">
        <v>30</v>
      </c>
      <c r="G1480" s="16" t="s">
        <v>216</v>
      </c>
      <c r="H1480" s="16" t="s">
        <v>191</v>
      </c>
      <c r="I1480" s="16" t="s">
        <v>94</v>
      </c>
      <c r="J1480" s="16" t="s">
        <v>66</v>
      </c>
      <c r="M1480" s="16" t="s">
        <v>54</v>
      </c>
      <c r="N1480" s="7">
        <v>45163</v>
      </c>
      <c r="O1480" s="9">
        <v>45163</v>
      </c>
      <c r="P1480" t="s">
        <v>1196</v>
      </c>
      <c r="Q1480">
        <v>1</v>
      </c>
      <c r="R1480">
        <v>55</v>
      </c>
      <c r="S1480">
        <v>4</v>
      </c>
      <c r="T1480" t="s">
        <v>2917</v>
      </c>
      <c r="U1480">
        <v>4</v>
      </c>
      <c r="V1480">
        <v>14</v>
      </c>
      <c r="W1480">
        <v>56</v>
      </c>
      <c r="X1480">
        <v>32</v>
      </c>
      <c r="Y1480">
        <v>636</v>
      </c>
      <c r="Z1480">
        <v>33</v>
      </c>
      <c r="AA1480">
        <v>23</v>
      </c>
      <c r="AD1480">
        <v>50</v>
      </c>
      <c r="AE1480">
        <v>1479</v>
      </c>
      <c r="AF1480" s="16" t="s">
        <v>39</v>
      </c>
      <c r="AG1480" s="16"/>
      <c r="AH1480" s="16"/>
      <c r="AI1480" s="16" t="str">
        <f t="shared" si="92"/>
        <v>(4,4,14,56,32,636,23, null, 50, 'L500 2024 EMEA',2024, '2023-08-25','2023-08-25','".Carbon::now()."','".Carbon::now()."'),</v>
      </c>
      <c r="AJ1480" s="16" t="str">
        <f t="shared" si="93"/>
        <v>('".DB::select("SELECT id_status FROM `status` WHERE `element_type` = 'task' AND status_type = 'client' AND name ='CONFIRMED'")[0]-&gt;id_status."',1479,1),</v>
      </c>
      <c r="AK1480" s="16" t="str">
        <f t="shared" si="94"/>
        <v/>
      </c>
      <c r="AL1480" s="16" t="str">
        <f t="shared" si="95"/>
        <v/>
      </c>
    </row>
    <row r="1481" spans="1:38" x14ac:dyDescent="0.25">
      <c r="A1481" s="16" t="s">
        <v>569</v>
      </c>
      <c r="B1481" s="16" t="s">
        <v>3139</v>
      </c>
      <c r="C1481" s="16" t="s">
        <v>27</v>
      </c>
      <c r="D1481" s="16" t="s">
        <v>28</v>
      </c>
      <c r="E1481" s="16" t="s">
        <v>29</v>
      </c>
      <c r="F1481" s="16" t="s">
        <v>30</v>
      </c>
      <c r="G1481" s="16" t="s">
        <v>216</v>
      </c>
      <c r="H1481" s="16" t="s">
        <v>221</v>
      </c>
      <c r="I1481" s="16" t="s">
        <v>94</v>
      </c>
      <c r="J1481" s="16" t="s">
        <v>66</v>
      </c>
      <c r="M1481" s="16" t="s">
        <v>54</v>
      </c>
      <c r="N1481" s="7">
        <v>45163</v>
      </c>
      <c r="O1481" s="9">
        <v>45163</v>
      </c>
      <c r="P1481" t="s">
        <v>1196</v>
      </c>
      <c r="Q1481">
        <v>1</v>
      </c>
      <c r="R1481">
        <v>55</v>
      </c>
      <c r="S1481">
        <v>4</v>
      </c>
      <c r="T1481" t="s">
        <v>2917</v>
      </c>
      <c r="U1481">
        <v>4</v>
      </c>
      <c r="V1481">
        <v>14</v>
      </c>
      <c r="W1481">
        <v>56</v>
      </c>
      <c r="X1481">
        <v>32</v>
      </c>
      <c r="Y1481">
        <v>637</v>
      </c>
      <c r="Z1481">
        <v>33</v>
      </c>
      <c r="AA1481">
        <v>23</v>
      </c>
      <c r="AD1481">
        <v>50</v>
      </c>
      <c r="AE1481">
        <v>1480</v>
      </c>
      <c r="AF1481" s="16" t="s">
        <v>39</v>
      </c>
      <c r="AG1481" s="16"/>
      <c r="AH1481" s="16"/>
      <c r="AI1481" s="16" t="str">
        <f t="shared" si="92"/>
        <v>(4,4,14,56,32,637,23, null, 50, 'L500 2024 EMEA',2024, '2023-08-25','2023-08-25','".Carbon::now()."','".Carbon::now()."'),</v>
      </c>
      <c r="AJ1481" s="16" t="str">
        <f t="shared" si="93"/>
        <v>('".DB::select("SELECT id_status FROM `status` WHERE `element_type` = 'task' AND status_type = 'client' AND name ='CONFIRMED'")[0]-&gt;id_status."',1480,1),</v>
      </c>
      <c r="AK1481" s="16" t="str">
        <f t="shared" si="94"/>
        <v/>
      </c>
      <c r="AL1481" s="16" t="str">
        <f t="shared" si="95"/>
        <v/>
      </c>
    </row>
    <row r="1482" spans="1:38" x14ac:dyDescent="0.25">
      <c r="A1482" s="16" t="s">
        <v>569</v>
      </c>
      <c r="B1482" s="16" t="s">
        <v>3139</v>
      </c>
      <c r="C1482" s="16" t="s">
        <v>27</v>
      </c>
      <c r="D1482" s="16" t="s">
        <v>28</v>
      </c>
      <c r="E1482" s="16" t="s">
        <v>29</v>
      </c>
      <c r="F1482" s="16" t="s">
        <v>30</v>
      </c>
      <c r="G1482" s="16" t="s">
        <v>216</v>
      </c>
      <c r="H1482" s="16" t="s">
        <v>114</v>
      </c>
      <c r="I1482" s="16" t="s">
        <v>94</v>
      </c>
      <c r="J1482" s="16" t="s">
        <v>66</v>
      </c>
      <c r="M1482" s="16" t="s">
        <v>54</v>
      </c>
      <c r="N1482" s="7">
        <v>45163</v>
      </c>
      <c r="O1482" s="9">
        <v>45163</v>
      </c>
      <c r="P1482" t="s">
        <v>1196</v>
      </c>
      <c r="Q1482">
        <v>1</v>
      </c>
      <c r="R1482">
        <v>55</v>
      </c>
      <c r="S1482">
        <v>4</v>
      </c>
      <c r="T1482" t="s">
        <v>2917</v>
      </c>
      <c r="U1482">
        <v>4</v>
      </c>
      <c r="V1482">
        <v>14</v>
      </c>
      <c r="W1482">
        <v>56</v>
      </c>
      <c r="X1482">
        <v>32</v>
      </c>
      <c r="Y1482">
        <v>654</v>
      </c>
      <c r="Z1482">
        <v>33</v>
      </c>
      <c r="AA1482">
        <v>23</v>
      </c>
      <c r="AD1482">
        <v>50</v>
      </c>
      <c r="AE1482">
        <v>1481</v>
      </c>
      <c r="AF1482" s="16" t="s">
        <v>39</v>
      </c>
      <c r="AG1482" s="16"/>
      <c r="AH1482" s="16"/>
      <c r="AI1482" s="16" t="str">
        <f t="shared" si="92"/>
        <v>(4,4,14,56,32,654,23, null, 50, 'L500 2024 EMEA',2024, '2023-08-25','2023-08-25','".Carbon::now()."','".Carbon::now()."'),</v>
      </c>
      <c r="AJ1482" s="16" t="str">
        <f t="shared" si="93"/>
        <v>('".DB::select("SELECT id_status FROM `status` WHERE `element_type` = 'task' AND status_type = 'client' AND name ='CONFIRMED'")[0]-&gt;id_status."',1481,1),</v>
      </c>
      <c r="AK1482" s="16" t="str">
        <f t="shared" si="94"/>
        <v/>
      </c>
      <c r="AL1482" s="16" t="str">
        <f t="shared" si="95"/>
        <v/>
      </c>
    </row>
    <row r="1483" spans="1:38" x14ac:dyDescent="0.25">
      <c r="A1483" s="16" t="s">
        <v>569</v>
      </c>
      <c r="B1483" s="16" t="s">
        <v>3139</v>
      </c>
      <c r="C1483" s="16" t="s">
        <v>27</v>
      </c>
      <c r="D1483" s="16" t="s">
        <v>28</v>
      </c>
      <c r="E1483" s="16" t="s">
        <v>29</v>
      </c>
      <c r="F1483" s="16" t="s">
        <v>30</v>
      </c>
      <c r="G1483" s="16" t="s">
        <v>216</v>
      </c>
      <c r="H1483" s="16" t="s">
        <v>228</v>
      </c>
      <c r="I1483" s="16" t="s">
        <v>94</v>
      </c>
      <c r="J1483" s="16" t="s">
        <v>66</v>
      </c>
      <c r="M1483" s="16" t="s">
        <v>54</v>
      </c>
      <c r="N1483" s="7">
        <v>45163</v>
      </c>
      <c r="O1483" s="9">
        <v>45163</v>
      </c>
      <c r="P1483" t="s">
        <v>1196</v>
      </c>
      <c r="Q1483">
        <v>1</v>
      </c>
      <c r="R1483">
        <v>55</v>
      </c>
      <c r="S1483">
        <v>4</v>
      </c>
      <c r="T1483" t="s">
        <v>2917</v>
      </c>
      <c r="U1483">
        <v>4</v>
      </c>
      <c r="V1483">
        <v>14</v>
      </c>
      <c r="W1483">
        <v>56</v>
      </c>
      <c r="X1483">
        <v>32</v>
      </c>
      <c r="Y1483">
        <v>627</v>
      </c>
      <c r="Z1483">
        <v>33</v>
      </c>
      <c r="AA1483">
        <v>23</v>
      </c>
      <c r="AD1483">
        <v>50</v>
      </c>
      <c r="AE1483">
        <v>1482</v>
      </c>
      <c r="AF1483" s="16" t="s">
        <v>39</v>
      </c>
      <c r="AG1483" s="16"/>
      <c r="AH1483" s="16"/>
      <c r="AI1483" s="16" t="str">
        <f t="shared" si="92"/>
        <v>(4,4,14,56,32,627,23, null, 50, 'L500 2024 EMEA',2024, '2023-08-25','2023-08-25','".Carbon::now()."','".Carbon::now()."'),</v>
      </c>
      <c r="AJ1483" s="16" t="str">
        <f t="shared" si="93"/>
        <v>('".DB::select("SELECT id_status FROM `status` WHERE `element_type` = 'task' AND status_type = 'client' AND name ='CONFIRMED'")[0]-&gt;id_status."',1482,1),</v>
      </c>
      <c r="AK1483" s="16" t="str">
        <f t="shared" si="94"/>
        <v/>
      </c>
      <c r="AL1483" s="16" t="str">
        <f t="shared" si="95"/>
        <v/>
      </c>
    </row>
    <row r="1484" spans="1:38" x14ac:dyDescent="0.25">
      <c r="A1484" s="16" t="s">
        <v>569</v>
      </c>
      <c r="B1484" s="16" t="s">
        <v>3139</v>
      </c>
      <c r="C1484" s="16" t="s">
        <v>27</v>
      </c>
      <c r="D1484" s="16" t="s">
        <v>28</v>
      </c>
      <c r="E1484" s="16" t="s">
        <v>29</v>
      </c>
      <c r="F1484" s="16" t="s">
        <v>30</v>
      </c>
      <c r="G1484" s="16" t="s">
        <v>216</v>
      </c>
      <c r="H1484" s="16" t="s">
        <v>3353</v>
      </c>
      <c r="I1484" s="16" t="s">
        <v>94</v>
      </c>
      <c r="J1484" s="16" t="s">
        <v>66</v>
      </c>
      <c r="M1484" s="16" t="s">
        <v>54</v>
      </c>
      <c r="N1484" s="7">
        <v>45163</v>
      </c>
      <c r="O1484" s="9">
        <v>45163</v>
      </c>
      <c r="P1484" t="s">
        <v>1196</v>
      </c>
      <c r="Q1484">
        <v>1</v>
      </c>
      <c r="R1484">
        <v>55</v>
      </c>
      <c r="S1484">
        <v>4</v>
      </c>
      <c r="T1484" t="s">
        <v>2917</v>
      </c>
      <c r="U1484">
        <v>4</v>
      </c>
      <c r="V1484">
        <v>14</v>
      </c>
      <c r="W1484">
        <v>56</v>
      </c>
      <c r="X1484">
        <v>32</v>
      </c>
      <c r="Y1484">
        <v>711</v>
      </c>
      <c r="Z1484">
        <v>33</v>
      </c>
      <c r="AA1484">
        <v>23</v>
      </c>
      <c r="AD1484">
        <v>50</v>
      </c>
      <c r="AE1484">
        <v>1483</v>
      </c>
      <c r="AF1484" s="16" t="s">
        <v>39</v>
      </c>
      <c r="AG1484" s="16"/>
      <c r="AH1484" s="16"/>
      <c r="AI1484" s="16" t="str">
        <f t="shared" si="92"/>
        <v>(4,4,14,56,32,711,23, null, 50, 'L500 2024 EMEA',2024, '2023-08-25','2023-08-25','".Carbon::now()."','".Carbon::now()."'),</v>
      </c>
      <c r="AJ1484" s="16" t="str">
        <f t="shared" si="93"/>
        <v>('".DB::select("SELECT id_status FROM `status` WHERE `element_type` = 'task' AND status_type = 'client' AND name ='CONFIRMED'")[0]-&gt;id_status."',1483,1),</v>
      </c>
      <c r="AK1484" s="16" t="str">
        <f t="shared" si="94"/>
        <v/>
      </c>
      <c r="AL1484" s="16" t="str">
        <f t="shared" si="95"/>
        <v/>
      </c>
    </row>
    <row r="1485" spans="1:38" x14ac:dyDescent="0.25">
      <c r="A1485" s="16" t="s">
        <v>569</v>
      </c>
      <c r="B1485" s="16" t="s">
        <v>3139</v>
      </c>
      <c r="C1485" s="16" t="s">
        <v>27</v>
      </c>
      <c r="D1485" s="16" t="s">
        <v>28</v>
      </c>
      <c r="E1485" s="16" t="s">
        <v>29</v>
      </c>
      <c r="F1485" s="16" t="s">
        <v>30</v>
      </c>
      <c r="G1485" s="16" t="s">
        <v>216</v>
      </c>
      <c r="H1485" s="16" t="s">
        <v>229</v>
      </c>
      <c r="I1485" s="16" t="s">
        <v>94</v>
      </c>
      <c r="J1485" s="16" t="s">
        <v>66</v>
      </c>
      <c r="M1485" s="16" t="s">
        <v>54</v>
      </c>
      <c r="N1485" s="7">
        <v>45163</v>
      </c>
      <c r="O1485" s="9">
        <v>45163</v>
      </c>
      <c r="P1485" t="s">
        <v>1196</v>
      </c>
      <c r="Q1485">
        <v>1</v>
      </c>
      <c r="R1485">
        <v>55</v>
      </c>
      <c r="S1485">
        <v>4</v>
      </c>
      <c r="T1485" t="s">
        <v>2917</v>
      </c>
      <c r="U1485">
        <v>4</v>
      </c>
      <c r="V1485">
        <v>14</v>
      </c>
      <c r="W1485">
        <v>56</v>
      </c>
      <c r="X1485">
        <v>32</v>
      </c>
      <c r="Y1485">
        <v>716</v>
      </c>
      <c r="Z1485">
        <v>33</v>
      </c>
      <c r="AA1485">
        <v>23</v>
      </c>
      <c r="AD1485">
        <v>50</v>
      </c>
      <c r="AE1485">
        <v>1484</v>
      </c>
      <c r="AF1485" s="16" t="s">
        <v>39</v>
      </c>
      <c r="AG1485" s="16"/>
      <c r="AH1485" s="16"/>
      <c r="AI1485" s="16" t="str">
        <f t="shared" si="92"/>
        <v>(4,4,14,56,32,716,23, null, 50, 'L500 2024 EMEA',2024, '2023-08-25','2023-08-25','".Carbon::now()."','".Carbon::now()."'),</v>
      </c>
      <c r="AJ1485" s="16" t="str">
        <f t="shared" si="93"/>
        <v>('".DB::select("SELECT id_status FROM `status` WHERE `element_type` = 'task' AND status_type = 'client' AND name ='CONFIRMED'")[0]-&gt;id_status."',1484,1),</v>
      </c>
      <c r="AK1485" s="16" t="str">
        <f t="shared" si="94"/>
        <v/>
      </c>
      <c r="AL1485" s="16" t="str">
        <f t="shared" si="95"/>
        <v/>
      </c>
    </row>
    <row r="1486" spans="1:38" x14ac:dyDescent="0.25">
      <c r="A1486" s="16" t="s">
        <v>569</v>
      </c>
      <c r="B1486" s="16" t="s">
        <v>3139</v>
      </c>
      <c r="C1486" s="16" t="s">
        <v>27</v>
      </c>
      <c r="D1486" s="16" t="s">
        <v>28</v>
      </c>
      <c r="E1486" s="16" t="s">
        <v>29</v>
      </c>
      <c r="F1486" s="16" t="s">
        <v>30</v>
      </c>
      <c r="G1486" s="16" t="s">
        <v>216</v>
      </c>
      <c r="H1486" s="16" t="s">
        <v>181</v>
      </c>
      <c r="I1486" s="16" t="s">
        <v>94</v>
      </c>
      <c r="J1486" s="16" t="s">
        <v>66</v>
      </c>
      <c r="M1486" s="16" t="s">
        <v>54</v>
      </c>
      <c r="N1486" s="7">
        <v>45163</v>
      </c>
      <c r="O1486" s="9">
        <v>45163</v>
      </c>
      <c r="P1486" t="s">
        <v>1196</v>
      </c>
      <c r="Q1486">
        <v>1</v>
      </c>
      <c r="R1486">
        <v>55</v>
      </c>
      <c r="S1486">
        <v>4</v>
      </c>
      <c r="T1486" t="s">
        <v>2917</v>
      </c>
      <c r="U1486">
        <v>4</v>
      </c>
      <c r="V1486">
        <v>14</v>
      </c>
      <c r="W1486">
        <v>56</v>
      </c>
      <c r="X1486">
        <v>32</v>
      </c>
      <c r="Y1486">
        <v>718</v>
      </c>
      <c r="Z1486">
        <v>33</v>
      </c>
      <c r="AA1486">
        <v>23</v>
      </c>
      <c r="AD1486">
        <v>50</v>
      </c>
      <c r="AE1486">
        <v>1485</v>
      </c>
      <c r="AF1486" s="16" t="s">
        <v>39</v>
      </c>
      <c r="AG1486" s="16"/>
      <c r="AH1486" s="16"/>
      <c r="AI1486" s="16" t="str">
        <f t="shared" si="92"/>
        <v>(4,4,14,56,32,718,23, null, 50, 'L500 2024 EMEA',2024, '2023-08-25','2023-08-25','".Carbon::now()."','".Carbon::now()."'),</v>
      </c>
      <c r="AJ1486" s="16" t="str">
        <f t="shared" si="93"/>
        <v>('".DB::select("SELECT id_status FROM `status` WHERE `element_type` = 'task' AND status_type = 'client' AND name ='CONFIRMED'")[0]-&gt;id_status."',1485,1),</v>
      </c>
      <c r="AK1486" s="16" t="str">
        <f t="shared" si="94"/>
        <v/>
      </c>
      <c r="AL1486" s="16" t="str">
        <f t="shared" si="95"/>
        <v/>
      </c>
    </row>
    <row r="1487" spans="1:38" x14ac:dyDescent="0.25">
      <c r="A1487" s="16" t="s">
        <v>569</v>
      </c>
      <c r="B1487" s="16" t="s">
        <v>3139</v>
      </c>
      <c r="C1487" s="16" t="s">
        <v>27</v>
      </c>
      <c r="D1487" s="16" t="s">
        <v>28</v>
      </c>
      <c r="E1487" s="16" t="s">
        <v>29</v>
      </c>
      <c r="F1487" s="16" t="s">
        <v>30</v>
      </c>
      <c r="G1487" s="16" t="s">
        <v>216</v>
      </c>
      <c r="H1487" s="16" t="s">
        <v>652</v>
      </c>
      <c r="I1487" s="16" t="s">
        <v>94</v>
      </c>
      <c r="J1487" s="16" t="s">
        <v>66</v>
      </c>
      <c r="M1487" s="16" t="s">
        <v>54</v>
      </c>
      <c r="N1487" s="7">
        <v>45163</v>
      </c>
      <c r="O1487" s="9">
        <v>45163</v>
      </c>
      <c r="P1487" t="s">
        <v>1196</v>
      </c>
      <c r="Q1487">
        <v>1</v>
      </c>
      <c r="R1487">
        <v>55</v>
      </c>
      <c r="S1487">
        <v>4</v>
      </c>
      <c r="T1487" t="s">
        <v>2917</v>
      </c>
      <c r="U1487">
        <v>4</v>
      </c>
      <c r="V1487">
        <v>14</v>
      </c>
      <c r="W1487">
        <v>56</v>
      </c>
      <c r="X1487">
        <v>32</v>
      </c>
      <c r="Y1487">
        <v>726</v>
      </c>
      <c r="Z1487">
        <v>33</v>
      </c>
      <c r="AA1487">
        <v>23</v>
      </c>
      <c r="AD1487">
        <v>50</v>
      </c>
      <c r="AE1487">
        <v>1486</v>
      </c>
      <c r="AF1487" s="16" t="s">
        <v>39</v>
      </c>
      <c r="AG1487" s="16"/>
      <c r="AH1487" s="16"/>
      <c r="AI1487" s="16" t="str">
        <f t="shared" si="92"/>
        <v>(4,4,14,56,32,726,23, null, 50, 'L500 2024 EMEA',2024, '2023-08-25','2023-08-25','".Carbon::now()."','".Carbon::now()."'),</v>
      </c>
      <c r="AJ1487" s="16" t="str">
        <f t="shared" si="93"/>
        <v>('".DB::select("SELECT id_status FROM `status` WHERE `element_type` = 'task' AND status_type = 'client' AND name ='CONFIRMED'")[0]-&gt;id_status."',1486,1),</v>
      </c>
      <c r="AK1487" s="16" t="str">
        <f t="shared" si="94"/>
        <v/>
      </c>
      <c r="AL1487" s="16" t="str">
        <f t="shared" si="95"/>
        <v/>
      </c>
    </row>
    <row r="1488" spans="1:38" x14ac:dyDescent="0.25">
      <c r="A1488" s="16" t="s">
        <v>569</v>
      </c>
      <c r="B1488" s="16" t="s">
        <v>3139</v>
      </c>
      <c r="C1488" s="16" t="s">
        <v>27</v>
      </c>
      <c r="D1488" s="16" t="s">
        <v>28</v>
      </c>
      <c r="E1488" s="16" t="s">
        <v>29</v>
      </c>
      <c r="F1488" s="16" t="s">
        <v>30</v>
      </c>
      <c r="G1488" s="16" t="s">
        <v>216</v>
      </c>
      <c r="H1488" s="16" t="s">
        <v>230</v>
      </c>
      <c r="I1488" s="16" t="s">
        <v>94</v>
      </c>
      <c r="J1488" s="16" t="s">
        <v>66</v>
      </c>
      <c r="M1488" s="16" t="s">
        <v>54</v>
      </c>
      <c r="N1488" s="7">
        <v>45163</v>
      </c>
      <c r="O1488" s="9">
        <v>45163</v>
      </c>
      <c r="P1488" t="s">
        <v>1196</v>
      </c>
      <c r="Q1488">
        <v>1</v>
      </c>
      <c r="R1488">
        <v>55</v>
      </c>
      <c r="S1488">
        <v>4</v>
      </c>
      <c r="T1488" t="s">
        <v>2917</v>
      </c>
      <c r="U1488">
        <v>4</v>
      </c>
      <c r="V1488">
        <v>14</v>
      </c>
      <c r="W1488">
        <v>56</v>
      </c>
      <c r="X1488">
        <v>32</v>
      </c>
      <c r="Y1488">
        <v>766</v>
      </c>
      <c r="Z1488">
        <v>33</v>
      </c>
      <c r="AA1488">
        <v>23</v>
      </c>
      <c r="AD1488">
        <v>50</v>
      </c>
      <c r="AE1488">
        <v>1487</v>
      </c>
      <c r="AF1488" s="16" t="s">
        <v>39</v>
      </c>
      <c r="AG1488" s="16"/>
      <c r="AH1488" s="16"/>
      <c r="AI1488" s="16" t="str">
        <f t="shared" si="92"/>
        <v>(4,4,14,56,32,766,23, null, 50, 'L500 2024 EMEA',2024, '2023-08-25','2023-08-25','".Carbon::now()."','".Carbon::now()."'),</v>
      </c>
      <c r="AJ1488" s="16" t="str">
        <f t="shared" si="93"/>
        <v>('".DB::select("SELECT id_status FROM `status` WHERE `element_type` = 'task' AND status_type = 'client' AND name ='CONFIRMED'")[0]-&gt;id_status."',1487,1),</v>
      </c>
      <c r="AK1488" s="16" t="str">
        <f t="shared" si="94"/>
        <v/>
      </c>
      <c r="AL1488" s="16" t="str">
        <f t="shared" si="95"/>
        <v/>
      </c>
    </row>
    <row r="1489" spans="1:38" x14ac:dyDescent="0.25">
      <c r="A1489" s="16" t="s">
        <v>569</v>
      </c>
      <c r="B1489" s="16" t="s">
        <v>3139</v>
      </c>
      <c r="C1489" s="16" t="s">
        <v>27</v>
      </c>
      <c r="D1489" s="16" t="s">
        <v>28</v>
      </c>
      <c r="E1489" s="16" t="s">
        <v>29</v>
      </c>
      <c r="F1489" s="16" t="s">
        <v>30</v>
      </c>
      <c r="G1489" s="16" t="s">
        <v>216</v>
      </c>
      <c r="H1489" s="16" t="s">
        <v>711</v>
      </c>
      <c r="I1489" s="16" t="s">
        <v>94</v>
      </c>
      <c r="J1489" s="16" t="s">
        <v>66</v>
      </c>
      <c r="M1489" s="16" t="s">
        <v>54</v>
      </c>
      <c r="N1489" s="7">
        <v>45163</v>
      </c>
      <c r="O1489" s="9">
        <v>45163</v>
      </c>
      <c r="P1489" t="s">
        <v>1196</v>
      </c>
      <c r="Q1489">
        <v>1</v>
      </c>
      <c r="R1489">
        <v>55</v>
      </c>
      <c r="S1489">
        <v>4</v>
      </c>
      <c r="T1489" t="s">
        <v>2917</v>
      </c>
      <c r="U1489">
        <v>4</v>
      </c>
      <c r="V1489">
        <v>14</v>
      </c>
      <c r="W1489">
        <v>56</v>
      </c>
      <c r="X1489">
        <v>32</v>
      </c>
      <c r="Y1489">
        <v>829</v>
      </c>
      <c r="Z1489">
        <v>33</v>
      </c>
      <c r="AA1489">
        <v>23</v>
      </c>
      <c r="AD1489">
        <v>50</v>
      </c>
      <c r="AE1489">
        <v>1488</v>
      </c>
      <c r="AF1489" s="16" t="s">
        <v>39</v>
      </c>
      <c r="AG1489" s="16"/>
      <c r="AH1489" s="16"/>
      <c r="AI1489" s="16" t="str">
        <f t="shared" si="92"/>
        <v>(4,4,14,56,32,829,23, null, 50, 'L500 2024 EMEA',2024, '2023-08-25','2023-08-25','".Carbon::now()."','".Carbon::now()."'),</v>
      </c>
      <c r="AJ1489" s="16" t="str">
        <f t="shared" si="93"/>
        <v>('".DB::select("SELECT id_status FROM `status` WHERE `element_type` = 'task' AND status_type = 'client' AND name ='CONFIRMED'")[0]-&gt;id_status."',1488,1),</v>
      </c>
      <c r="AK1489" s="16" t="str">
        <f t="shared" si="94"/>
        <v/>
      </c>
      <c r="AL1489" s="16" t="str">
        <f t="shared" si="95"/>
        <v/>
      </c>
    </row>
    <row r="1490" spans="1:38" x14ac:dyDescent="0.25">
      <c r="A1490" s="16" t="s">
        <v>569</v>
      </c>
      <c r="B1490" s="16" t="s">
        <v>3139</v>
      </c>
      <c r="C1490" s="16" t="s">
        <v>27</v>
      </c>
      <c r="D1490" s="16" t="s">
        <v>28</v>
      </c>
      <c r="E1490" s="16" t="s">
        <v>29</v>
      </c>
      <c r="F1490" s="16" t="s">
        <v>30</v>
      </c>
      <c r="G1490" s="16" t="s">
        <v>216</v>
      </c>
      <c r="H1490" s="16" t="s">
        <v>231</v>
      </c>
      <c r="I1490" s="16" t="s">
        <v>94</v>
      </c>
      <c r="J1490" s="16" t="s">
        <v>66</v>
      </c>
      <c r="M1490" s="16" t="s">
        <v>54</v>
      </c>
      <c r="N1490" s="7">
        <v>45163</v>
      </c>
      <c r="O1490" s="9">
        <v>45163</v>
      </c>
      <c r="P1490" t="s">
        <v>1196</v>
      </c>
      <c r="Q1490">
        <v>1</v>
      </c>
      <c r="R1490">
        <v>55</v>
      </c>
      <c r="S1490">
        <v>4</v>
      </c>
      <c r="T1490" t="s">
        <v>2917</v>
      </c>
      <c r="U1490">
        <v>4</v>
      </c>
      <c r="V1490">
        <v>14</v>
      </c>
      <c r="W1490">
        <v>56</v>
      </c>
      <c r="X1490">
        <v>32</v>
      </c>
      <c r="Y1490">
        <v>856</v>
      </c>
      <c r="Z1490">
        <v>33</v>
      </c>
      <c r="AA1490">
        <v>23</v>
      </c>
      <c r="AD1490">
        <v>50</v>
      </c>
      <c r="AE1490">
        <v>1489</v>
      </c>
      <c r="AF1490" s="16" t="s">
        <v>39</v>
      </c>
      <c r="AG1490" s="16"/>
      <c r="AH1490" s="16"/>
      <c r="AI1490" s="16" t="str">
        <f t="shared" si="92"/>
        <v>(4,4,14,56,32,856,23, null, 50, 'L500 2024 EMEA',2024, '2023-08-25','2023-08-25','".Carbon::now()."','".Carbon::now()."'),</v>
      </c>
      <c r="AJ1490" s="16" t="str">
        <f t="shared" si="93"/>
        <v>('".DB::select("SELECT id_status FROM `status` WHERE `element_type` = 'task' AND status_type = 'client' AND name ='CONFIRMED'")[0]-&gt;id_status."',1489,1),</v>
      </c>
      <c r="AK1490" s="16" t="str">
        <f t="shared" si="94"/>
        <v/>
      </c>
      <c r="AL1490" s="16" t="str">
        <f t="shared" si="95"/>
        <v/>
      </c>
    </row>
    <row r="1491" spans="1:38" x14ac:dyDescent="0.25">
      <c r="A1491" s="16" t="s">
        <v>569</v>
      </c>
      <c r="B1491" s="16" t="s">
        <v>3139</v>
      </c>
      <c r="C1491" s="16" t="s">
        <v>27</v>
      </c>
      <c r="D1491" s="16" t="s">
        <v>28</v>
      </c>
      <c r="E1491" s="16" t="s">
        <v>29</v>
      </c>
      <c r="F1491" s="16" t="s">
        <v>30</v>
      </c>
      <c r="G1491" s="16" t="s">
        <v>216</v>
      </c>
      <c r="H1491" s="16" t="s">
        <v>97</v>
      </c>
      <c r="I1491" s="16" t="s">
        <v>94</v>
      </c>
      <c r="J1491" s="16" t="s">
        <v>66</v>
      </c>
      <c r="M1491" s="16" t="s">
        <v>54</v>
      </c>
      <c r="N1491" s="7">
        <v>45163</v>
      </c>
      <c r="O1491" s="9">
        <v>45163</v>
      </c>
      <c r="P1491" t="s">
        <v>1196</v>
      </c>
      <c r="Q1491">
        <v>1</v>
      </c>
      <c r="R1491">
        <v>55</v>
      </c>
      <c r="S1491">
        <v>4</v>
      </c>
      <c r="T1491" t="s">
        <v>2917</v>
      </c>
      <c r="U1491">
        <v>4</v>
      </c>
      <c r="V1491">
        <v>14</v>
      </c>
      <c r="W1491">
        <v>56</v>
      </c>
      <c r="X1491">
        <v>32</v>
      </c>
      <c r="Y1491">
        <v>874</v>
      </c>
      <c r="Z1491">
        <v>33</v>
      </c>
      <c r="AA1491">
        <v>23</v>
      </c>
      <c r="AD1491">
        <v>50</v>
      </c>
      <c r="AE1491">
        <v>1490</v>
      </c>
      <c r="AF1491" s="16" t="s">
        <v>39</v>
      </c>
      <c r="AG1491" s="16"/>
      <c r="AH1491" s="16"/>
      <c r="AI1491" s="16" t="str">
        <f t="shared" si="92"/>
        <v>(4,4,14,56,32,874,23, null, 50, 'L500 2024 EMEA',2024, '2023-08-25','2023-08-25','".Carbon::now()."','".Carbon::now()."'),</v>
      </c>
      <c r="AJ1491" s="16" t="str">
        <f t="shared" si="93"/>
        <v>('".DB::select("SELECT id_status FROM `status` WHERE `element_type` = 'task' AND status_type = 'client' AND name ='CONFIRMED'")[0]-&gt;id_status."',1490,1),</v>
      </c>
      <c r="AK1491" s="16" t="str">
        <f t="shared" si="94"/>
        <v/>
      </c>
      <c r="AL1491" s="16" t="str">
        <f t="shared" si="95"/>
        <v/>
      </c>
    </row>
    <row r="1492" spans="1:38" x14ac:dyDescent="0.25">
      <c r="A1492" s="16" t="s">
        <v>569</v>
      </c>
      <c r="B1492" s="16" t="s">
        <v>3139</v>
      </c>
      <c r="C1492" s="16" t="s">
        <v>27</v>
      </c>
      <c r="D1492" s="16" t="s">
        <v>28</v>
      </c>
      <c r="E1492" s="16" t="s">
        <v>29</v>
      </c>
      <c r="F1492" s="16" t="s">
        <v>30</v>
      </c>
      <c r="G1492" s="16" t="s">
        <v>216</v>
      </c>
      <c r="H1492" s="16" t="s">
        <v>232</v>
      </c>
      <c r="I1492" s="16" t="s">
        <v>94</v>
      </c>
      <c r="J1492" s="16" t="s">
        <v>66</v>
      </c>
      <c r="M1492" s="16" t="s">
        <v>54</v>
      </c>
      <c r="N1492" s="7">
        <v>45163</v>
      </c>
      <c r="O1492" s="9">
        <v>45163</v>
      </c>
      <c r="P1492" t="s">
        <v>1196</v>
      </c>
      <c r="Q1492">
        <v>1</v>
      </c>
      <c r="R1492">
        <v>55</v>
      </c>
      <c r="S1492">
        <v>4</v>
      </c>
      <c r="T1492" t="s">
        <v>2917</v>
      </c>
      <c r="U1492">
        <v>4</v>
      </c>
      <c r="V1492">
        <v>14</v>
      </c>
      <c r="W1492">
        <v>56</v>
      </c>
      <c r="X1492">
        <v>32</v>
      </c>
      <c r="Y1492">
        <v>879</v>
      </c>
      <c r="Z1492">
        <v>33</v>
      </c>
      <c r="AA1492">
        <v>23</v>
      </c>
      <c r="AD1492">
        <v>50</v>
      </c>
      <c r="AE1492">
        <v>1491</v>
      </c>
      <c r="AF1492" s="16" t="s">
        <v>39</v>
      </c>
      <c r="AG1492" s="16"/>
      <c r="AH1492" s="16"/>
      <c r="AI1492" s="16" t="str">
        <f t="shared" si="92"/>
        <v>(4,4,14,56,32,879,23, null, 50, 'L500 2024 EMEA',2024, '2023-08-25','2023-08-25','".Carbon::now()."','".Carbon::now()."'),</v>
      </c>
      <c r="AJ1492" s="16" t="str">
        <f t="shared" si="93"/>
        <v>('".DB::select("SELECT id_status FROM `status` WHERE `element_type` = 'task' AND status_type = 'client' AND name ='CONFIRMED'")[0]-&gt;id_status."',1491,1),</v>
      </c>
      <c r="AK1492" s="16" t="str">
        <f t="shared" si="94"/>
        <v/>
      </c>
      <c r="AL1492" s="16" t="str">
        <f t="shared" si="95"/>
        <v/>
      </c>
    </row>
    <row r="1493" spans="1:38" x14ac:dyDescent="0.25">
      <c r="A1493" s="16" t="s">
        <v>569</v>
      </c>
      <c r="B1493" s="16" t="s">
        <v>3139</v>
      </c>
      <c r="C1493" s="16" t="s">
        <v>27</v>
      </c>
      <c r="D1493" s="16" t="s">
        <v>28</v>
      </c>
      <c r="E1493" s="16" t="s">
        <v>29</v>
      </c>
      <c r="F1493" s="16" t="s">
        <v>30</v>
      </c>
      <c r="G1493" s="16" t="s">
        <v>585</v>
      </c>
      <c r="H1493" s="16" t="s">
        <v>3775</v>
      </c>
      <c r="I1493" s="16" t="s">
        <v>94</v>
      </c>
      <c r="J1493" s="16" t="s">
        <v>66</v>
      </c>
      <c r="M1493" s="16" t="s">
        <v>54</v>
      </c>
      <c r="N1493" s="7">
        <v>45145</v>
      </c>
      <c r="O1493" s="9">
        <v>45145</v>
      </c>
      <c r="P1493" t="s">
        <v>1198</v>
      </c>
      <c r="Q1493">
        <v>1</v>
      </c>
      <c r="R1493">
        <v>55</v>
      </c>
      <c r="S1493">
        <v>4</v>
      </c>
      <c r="T1493" t="s">
        <v>2917</v>
      </c>
      <c r="U1493">
        <v>4</v>
      </c>
      <c r="V1493">
        <v>14</v>
      </c>
      <c r="W1493">
        <v>56</v>
      </c>
      <c r="X1493">
        <v>51</v>
      </c>
      <c r="Y1493">
        <v>754</v>
      </c>
      <c r="Z1493">
        <v>33</v>
      </c>
      <c r="AA1493">
        <v>23</v>
      </c>
      <c r="AD1493">
        <v>50</v>
      </c>
      <c r="AE1493">
        <v>1492</v>
      </c>
      <c r="AF1493" s="16" t="s">
        <v>39</v>
      </c>
      <c r="AG1493" s="16"/>
      <c r="AH1493" s="16"/>
      <c r="AI1493" s="16" t="str">
        <f t="shared" si="92"/>
        <v>(4,4,14,56,51,754,23, null, 50, 'L500 2024 EMEA',2024, '2023-08-07','2023-08-07','".Carbon::now()."','".Carbon::now()."'),</v>
      </c>
      <c r="AJ1493" s="16" t="str">
        <f t="shared" si="93"/>
        <v>('".DB::select("SELECT id_status FROM `status` WHERE `element_type` = 'task' AND status_type = 'client' AND name ='CONFIRMED'")[0]-&gt;id_status."',1492,1),</v>
      </c>
      <c r="AK1493" s="16" t="str">
        <f t="shared" si="94"/>
        <v/>
      </c>
      <c r="AL1493" s="16" t="str">
        <f t="shared" si="95"/>
        <v/>
      </c>
    </row>
    <row r="1494" spans="1:38" x14ac:dyDescent="0.25">
      <c r="A1494" s="16" t="s">
        <v>569</v>
      </c>
      <c r="B1494" s="16" t="s">
        <v>3139</v>
      </c>
      <c r="C1494" s="16" t="s">
        <v>27</v>
      </c>
      <c r="D1494" s="16" t="s">
        <v>28</v>
      </c>
      <c r="E1494" s="16" t="s">
        <v>582</v>
      </c>
      <c r="F1494" s="16" t="s">
        <v>583</v>
      </c>
      <c r="G1494" s="16" t="s">
        <v>30</v>
      </c>
      <c r="H1494" s="16" t="s">
        <v>584</v>
      </c>
      <c r="I1494" s="16" t="s">
        <v>94</v>
      </c>
      <c r="J1494" s="16" t="s">
        <v>66</v>
      </c>
      <c r="M1494" s="16" t="s">
        <v>54</v>
      </c>
      <c r="N1494" s="7">
        <v>45170</v>
      </c>
      <c r="O1494" s="9">
        <v>45170</v>
      </c>
      <c r="P1494" t="s">
        <v>1184</v>
      </c>
      <c r="Q1494">
        <v>1</v>
      </c>
      <c r="R1494">
        <v>55</v>
      </c>
      <c r="S1494">
        <v>4</v>
      </c>
      <c r="T1494" t="s">
        <v>2917</v>
      </c>
      <c r="U1494">
        <v>4</v>
      </c>
      <c r="V1494">
        <v>14</v>
      </c>
      <c r="W1494">
        <v>57</v>
      </c>
      <c r="X1494">
        <v>36</v>
      </c>
      <c r="Y1494">
        <v>689</v>
      </c>
      <c r="Z1494">
        <v>33</v>
      </c>
      <c r="AA1494">
        <v>23</v>
      </c>
      <c r="AD1494">
        <v>50</v>
      </c>
      <c r="AE1494">
        <v>1493</v>
      </c>
      <c r="AF1494" s="16" t="s">
        <v>39</v>
      </c>
      <c r="AG1494" s="16"/>
      <c r="AH1494" s="16"/>
      <c r="AI1494" s="16" t="str">
        <f t="shared" si="92"/>
        <v>(4,4,14,57,36,689,23, null, 50, 'L500 2024 Green Guide EMEA',2024, '2023-09-01','2023-09-01','".Carbon::now()."','".Carbon::now()."'),</v>
      </c>
      <c r="AJ1494" s="16" t="str">
        <f t="shared" si="93"/>
        <v>('".DB::select("SELECT id_status FROM `status` WHERE `element_type` = 'task' AND status_type = 'client' AND name ='CONFIRMED'")[0]-&gt;id_status."',1493,1),</v>
      </c>
      <c r="AK1494" s="16" t="str">
        <f t="shared" si="94"/>
        <v/>
      </c>
      <c r="AL1494" s="16" t="str">
        <f t="shared" si="95"/>
        <v/>
      </c>
    </row>
    <row r="1495" spans="1:38" x14ac:dyDescent="0.25">
      <c r="A1495" s="16" t="s">
        <v>569</v>
      </c>
      <c r="B1495" s="16" t="s">
        <v>62</v>
      </c>
      <c r="C1495" s="16" t="s">
        <v>255</v>
      </c>
      <c r="D1495" s="16" t="s">
        <v>28</v>
      </c>
      <c r="E1495" s="16" t="s">
        <v>586</v>
      </c>
      <c r="F1495" s="16" t="s">
        <v>242</v>
      </c>
      <c r="G1495" s="16" t="s">
        <v>216</v>
      </c>
      <c r="H1495" s="16" t="s">
        <v>97</v>
      </c>
      <c r="I1495" s="16" t="s">
        <v>94</v>
      </c>
      <c r="J1495" s="16" t="s">
        <v>66</v>
      </c>
      <c r="M1495" s="16" t="s">
        <v>54</v>
      </c>
      <c r="N1495" s="7">
        <v>45014</v>
      </c>
      <c r="O1495" s="9">
        <v>45014</v>
      </c>
      <c r="P1495" t="s">
        <v>1215</v>
      </c>
      <c r="Q1495">
        <v>1</v>
      </c>
      <c r="R1495">
        <v>55</v>
      </c>
      <c r="S1495">
        <v>4</v>
      </c>
      <c r="T1495" t="s">
        <v>2917</v>
      </c>
      <c r="U1495">
        <v>4</v>
      </c>
      <c r="V1495">
        <v>24</v>
      </c>
      <c r="W1495">
        <v>76</v>
      </c>
      <c r="X1495">
        <v>32</v>
      </c>
      <c r="Y1495">
        <v>936</v>
      </c>
      <c r="Z1495">
        <v>33</v>
      </c>
      <c r="AA1495">
        <v>23</v>
      </c>
      <c r="AD1495">
        <v>50</v>
      </c>
      <c r="AE1495">
        <v>1494</v>
      </c>
      <c r="AF1495" s="16" t="s">
        <v>39</v>
      </c>
      <c r="AG1495" s="16"/>
      <c r="AH1495" s="16"/>
      <c r="AI1495" s="16" t="str">
        <f t="shared" si="92"/>
        <v>(4,4,24,76,32,936,23, null, 50, 'World Tax 2024 Western Europe',2024, '2023-03-29','2023-03-29','".Carbon::now()."','".Carbon::now()."'),</v>
      </c>
      <c r="AJ1495" s="16" t="str">
        <f t="shared" si="93"/>
        <v>('".DB::select("SELECT id_status FROM `status` WHERE `element_type` = 'task' AND status_type = 'client' AND name ='CONFIRMED'")[0]-&gt;id_status."',1494,1),</v>
      </c>
      <c r="AK1495" s="16" t="str">
        <f t="shared" si="94"/>
        <v/>
      </c>
      <c r="AL1495" s="16" t="str">
        <f t="shared" si="95"/>
        <v/>
      </c>
    </row>
    <row r="1496" spans="1:38" x14ac:dyDescent="0.25">
      <c r="A1496" s="16" t="s">
        <v>569</v>
      </c>
      <c r="B1496" s="16" t="s">
        <v>62</v>
      </c>
      <c r="C1496" s="16" t="s">
        <v>85</v>
      </c>
      <c r="D1496" s="16" t="s">
        <v>28</v>
      </c>
      <c r="E1496" s="16" t="s">
        <v>587</v>
      </c>
      <c r="F1496" s="16" t="s">
        <v>31</v>
      </c>
      <c r="G1496" s="16" t="s">
        <v>216</v>
      </c>
      <c r="H1496" s="16" t="s">
        <v>87</v>
      </c>
      <c r="I1496" s="16" t="s">
        <v>94</v>
      </c>
      <c r="J1496" s="16" t="s">
        <v>66</v>
      </c>
      <c r="M1496" s="16" t="s">
        <v>54</v>
      </c>
      <c r="N1496" s="7">
        <v>45027</v>
      </c>
      <c r="O1496" s="9">
        <v>45026</v>
      </c>
      <c r="P1496" t="s">
        <v>3106</v>
      </c>
      <c r="Q1496">
        <v>1</v>
      </c>
      <c r="R1496">
        <v>55</v>
      </c>
      <c r="S1496">
        <v>4</v>
      </c>
      <c r="T1496" t="s">
        <v>2917</v>
      </c>
      <c r="U1496">
        <v>4</v>
      </c>
      <c r="V1496">
        <v>22</v>
      </c>
      <c r="W1496">
        <v>69</v>
      </c>
      <c r="X1496">
        <v>32</v>
      </c>
      <c r="Y1496">
        <v>930</v>
      </c>
      <c r="Z1496">
        <v>33</v>
      </c>
      <c r="AA1496">
        <v>23</v>
      </c>
      <c r="AD1496">
        <v>50</v>
      </c>
      <c r="AE1496">
        <v>1495</v>
      </c>
      <c r="AF1496" s="16" t="s">
        <v>39</v>
      </c>
      <c r="AG1496" s="16"/>
      <c r="AH1496" s="16"/>
      <c r="AI1496" s="16" t="str">
        <f t="shared" si="92"/>
        <v>(4,4,22,69,32,930,23, null, 50, 'WTR1000 2024 Europe',2024, '2023-04-10','2023-04-10','".Carbon::now()."','".Carbon::now()."'),</v>
      </c>
      <c r="AJ1496" s="16" t="str">
        <f t="shared" si="93"/>
        <v>('".DB::select("SELECT id_status FROM `status` WHERE `element_type` = 'task' AND status_type = 'client' AND name ='CONFIRMED'")[0]-&gt;id_status."',1495,1),</v>
      </c>
      <c r="AK1496" s="16" t="str">
        <f t="shared" si="94"/>
        <v/>
      </c>
      <c r="AL1496" s="16" t="str">
        <f t="shared" si="95"/>
        <v/>
      </c>
    </row>
    <row r="1497" spans="1:38" x14ac:dyDescent="0.25">
      <c r="A1497" s="16" t="s">
        <v>569</v>
      </c>
      <c r="B1497" s="16" t="s">
        <v>62</v>
      </c>
      <c r="C1497" s="16" t="s">
        <v>41</v>
      </c>
      <c r="D1497" s="16" t="s">
        <v>349</v>
      </c>
      <c r="E1497" s="16" t="s">
        <v>2909</v>
      </c>
      <c r="F1497" s="16" t="s">
        <v>31</v>
      </c>
      <c r="G1497" s="16" t="s">
        <v>216</v>
      </c>
      <c r="H1497" s="16" t="s">
        <v>53</v>
      </c>
      <c r="I1497" s="16" t="s">
        <v>94</v>
      </c>
      <c r="J1497" s="16" t="s">
        <v>109</v>
      </c>
      <c r="M1497" s="16" t="s">
        <v>54</v>
      </c>
      <c r="N1497" s="7">
        <v>45344</v>
      </c>
      <c r="O1497" s="9">
        <v>45344</v>
      </c>
      <c r="P1497" t="s">
        <v>5033</v>
      </c>
      <c r="Q1497">
        <v>1</v>
      </c>
      <c r="R1497">
        <v>55</v>
      </c>
      <c r="S1497">
        <v>4</v>
      </c>
      <c r="T1497" t="s">
        <v>4985</v>
      </c>
      <c r="U1497">
        <v>186</v>
      </c>
      <c r="V1497">
        <v>2</v>
      </c>
      <c r="W1497">
        <v>12</v>
      </c>
      <c r="X1497">
        <v>32</v>
      </c>
      <c r="Y1497">
        <v>20</v>
      </c>
      <c r="Z1497">
        <v>33</v>
      </c>
      <c r="AA1497">
        <v>3</v>
      </c>
      <c r="AD1497">
        <v>50</v>
      </c>
      <c r="AE1497">
        <v>1496</v>
      </c>
      <c r="AF1497" s="16" t="s">
        <v>3143</v>
      </c>
      <c r="AG1497" s="16"/>
      <c r="AH1497" s="16"/>
      <c r="AI1497" s="16" t="str">
        <f t="shared" si="92"/>
        <v>(186,4,2,12,32,20,3, null, 50, 'Chambers 2025 Europe',2025, '2024-02-22','2024-02-22','".Carbon::now()."','".Carbon::now()."'),</v>
      </c>
      <c r="AJ1497" s="16" t="str">
        <f t="shared" si="93"/>
        <v>('".DB::select("SELECT id_status FROM `status` WHERE `element_type` = 'task' AND status_type = 'client' AND name ='PRE-FORECAST'")[0]-&gt;id_status."',1496,1),</v>
      </c>
      <c r="AK1497" s="16" t="str">
        <f t="shared" si="94"/>
        <v/>
      </c>
      <c r="AL1497" s="16" t="str">
        <f t="shared" si="95"/>
        <v/>
      </c>
    </row>
    <row r="1498" spans="1:38" x14ac:dyDescent="0.25">
      <c r="A1498" s="16" t="s">
        <v>569</v>
      </c>
      <c r="B1498" s="16" t="s">
        <v>62</v>
      </c>
      <c r="C1498" s="16" t="s">
        <v>41</v>
      </c>
      <c r="D1498" s="16" t="s">
        <v>349</v>
      </c>
      <c r="E1498" s="16" t="s">
        <v>2909</v>
      </c>
      <c r="F1498" s="16" t="s">
        <v>31</v>
      </c>
      <c r="G1498" s="16" t="s">
        <v>216</v>
      </c>
      <c r="H1498" s="16" t="s">
        <v>219</v>
      </c>
      <c r="I1498" s="16" t="s">
        <v>94</v>
      </c>
      <c r="J1498" s="16" t="s">
        <v>109</v>
      </c>
      <c r="M1498" s="16" t="s">
        <v>54</v>
      </c>
      <c r="N1498" s="7">
        <v>45428</v>
      </c>
      <c r="O1498" s="9">
        <v>45428</v>
      </c>
      <c r="P1498" t="s">
        <v>5029</v>
      </c>
      <c r="Q1498">
        <v>1</v>
      </c>
      <c r="R1498">
        <v>55</v>
      </c>
      <c r="S1498">
        <v>4</v>
      </c>
      <c r="T1498" t="s">
        <v>4985</v>
      </c>
      <c r="U1498">
        <v>186</v>
      </c>
      <c r="V1498">
        <v>2</v>
      </c>
      <c r="W1498">
        <v>12</v>
      </c>
      <c r="X1498">
        <v>32</v>
      </c>
      <c r="Y1498">
        <v>67</v>
      </c>
      <c r="Z1498">
        <v>33</v>
      </c>
      <c r="AA1498">
        <v>3</v>
      </c>
      <c r="AD1498">
        <v>50</v>
      </c>
      <c r="AE1498">
        <v>1497</v>
      </c>
      <c r="AF1498" s="16" t="s">
        <v>3143</v>
      </c>
      <c r="AG1498" s="16"/>
      <c r="AH1498" s="16"/>
      <c r="AI1498" s="16" t="str">
        <f t="shared" si="92"/>
        <v>(186,4,2,12,32,67,3, null, 50, 'Chambers 2025 Europe',2025, '2024-05-16','2024-05-16','".Carbon::now()."','".Carbon::now()."'),</v>
      </c>
      <c r="AJ1498" s="16" t="str">
        <f t="shared" si="93"/>
        <v>('".DB::select("SELECT id_status FROM `status` WHERE `element_type` = 'task' AND status_type = 'client' AND name ='PRE-FORECAST'")[0]-&gt;id_status."',1497,1),</v>
      </c>
      <c r="AK1498" s="16" t="str">
        <f t="shared" si="94"/>
        <v/>
      </c>
      <c r="AL1498" s="16" t="str">
        <f t="shared" si="95"/>
        <v/>
      </c>
    </row>
    <row r="1499" spans="1:38" x14ac:dyDescent="0.25">
      <c r="A1499" s="16" t="s">
        <v>569</v>
      </c>
      <c r="B1499" s="16" t="s">
        <v>62</v>
      </c>
      <c r="C1499" s="16" t="s">
        <v>41</v>
      </c>
      <c r="D1499" s="16" t="s">
        <v>349</v>
      </c>
      <c r="E1499" s="16" t="s">
        <v>2909</v>
      </c>
      <c r="F1499" s="16" t="s">
        <v>31</v>
      </c>
      <c r="G1499" s="16" t="s">
        <v>216</v>
      </c>
      <c r="H1499" s="16" t="s">
        <v>64</v>
      </c>
      <c r="I1499" s="16" t="s">
        <v>94</v>
      </c>
      <c r="J1499" s="16" t="s">
        <v>109</v>
      </c>
      <c r="M1499" s="16" t="s">
        <v>54</v>
      </c>
      <c r="N1499" s="7">
        <v>45344</v>
      </c>
      <c r="O1499" s="9">
        <v>45344</v>
      </c>
      <c r="P1499" t="s">
        <v>5033</v>
      </c>
      <c r="Q1499">
        <v>1</v>
      </c>
      <c r="R1499">
        <v>55</v>
      </c>
      <c r="S1499">
        <v>4</v>
      </c>
      <c r="T1499" t="s">
        <v>4985</v>
      </c>
      <c r="U1499">
        <v>186</v>
      </c>
      <c r="V1499">
        <v>2</v>
      </c>
      <c r="W1499">
        <v>12</v>
      </c>
      <c r="X1499">
        <v>32</v>
      </c>
      <c r="Y1499">
        <v>93</v>
      </c>
      <c r="Z1499">
        <v>33</v>
      </c>
      <c r="AA1499">
        <v>3</v>
      </c>
      <c r="AD1499">
        <v>50</v>
      </c>
      <c r="AE1499">
        <v>1498</v>
      </c>
      <c r="AF1499" s="16" t="s">
        <v>3143</v>
      </c>
      <c r="AG1499" s="16"/>
      <c r="AH1499" s="16"/>
      <c r="AI1499" s="16" t="str">
        <f t="shared" si="92"/>
        <v>(186,4,2,12,32,93,3, null, 50, 'Chambers 2025 Europe',2025, '2024-02-22','2024-02-22','".Carbon::now()."','".Carbon::now()."'),</v>
      </c>
      <c r="AJ1499" s="16" t="str">
        <f t="shared" si="93"/>
        <v>('".DB::select("SELECT id_status FROM `status` WHERE `element_type` = 'task' AND status_type = 'client' AND name ='PRE-FORECAST'")[0]-&gt;id_status."',1498,1),</v>
      </c>
      <c r="AK1499" s="16" t="str">
        <f t="shared" si="94"/>
        <v/>
      </c>
      <c r="AL1499" s="16" t="str">
        <f t="shared" si="95"/>
        <v/>
      </c>
    </row>
    <row r="1500" spans="1:38" x14ac:dyDescent="0.25">
      <c r="A1500" s="16" t="s">
        <v>569</v>
      </c>
      <c r="B1500" s="16" t="s">
        <v>62</v>
      </c>
      <c r="C1500" s="16" t="s">
        <v>41</v>
      </c>
      <c r="D1500" s="16" t="s">
        <v>349</v>
      </c>
      <c r="E1500" s="16" t="s">
        <v>2909</v>
      </c>
      <c r="F1500" s="16" t="s">
        <v>31</v>
      </c>
      <c r="G1500" s="16" t="s">
        <v>216</v>
      </c>
      <c r="H1500" s="16" t="s">
        <v>206</v>
      </c>
      <c r="I1500" s="16" t="s">
        <v>94</v>
      </c>
      <c r="J1500" s="16" t="s">
        <v>109</v>
      </c>
      <c r="M1500" s="16" t="s">
        <v>54</v>
      </c>
      <c r="N1500" s="7">
        <v>45428</v>
      </c>
      <c r="O1500" s="9">
        <v>45428</v>
      </c>
      <c r="P1500" t="s">
        <v>5029</v>
      </c>
      <c r="Q1500">
        <v>1</v>
      </c>
      <c r="R1500">
        <v>55</v>
      </c>
      <c r="S1500">
        <v>4</v>
      </c>
      <c r="T1500" t="s">
        <v>4985</v>
      </c>
      <c r="U1500">
        <v>186</v>
      </c>
      <c r="V1500">
        <v>2</v>
      </c>
      <c r="W1500">
        <v>12</v>
      </c>
      <c r="X1500">
        <v>32</v>
      </c>
      <c r="Y1500">
        <v>106</v>
      </c>
      <c r="Z1500">
        <v>33</v>
      </c>
      <c r="AA1500">
        <v>3</v>
      </c>
      <c r="AD1500">
        <v>50</v>
      </c>
      <c r="AE1500">
        <v>1499</v>
      </c>
      <c r="AF1500" s="16" t="s">
        <v>3143</v>
      </c>
      <c r="AG1500" s="16"/>
      <c r="AH1500" s="16"/>
      <c r="AI1500" s="16" t="str">
        <f t="shared" si="92"/>
        <v>(186,4,2,12,32,106,3, null, 50, 'Chambers 2025 Europe',2025, '2024-05-16','2024-05-16','".Carbon::now()."','".Carbon::now()."'),</v>
      </c>
      <c r="AJ1500" s="16" t="str">
        <f t="shared" si="93"/>
        <v>('".DB::select("SELECT id_status FROM `status` WHERE `element_type` = 'task' AND status_type = 'client' AND name ='PRE-FORECAST'")[0]-&gt;id_status."',1499,1),</v>
      </c>
      <c r="AK1500" s="16" t="str">
        <f t="shared" si="94"/>
        <v/>
      </c>
      <c r="AL1500" s="16" t="str">
        <f t="shared" si="95"/>
        <v/>
      </c>
    </row>
    <row r="1501" spans="1:38" x14ac:dyDescent="0.25">
      <c r="A1501" s="16" t="s">
        <v>569</v>
      </c>
      <c r="B1501" s="16" t="s">
        <v>62</v>
      </c>
      <c r="C1501" s="16" t="s">
        <v>41</v>
      </c>
      <c r="D1501" s="16" t="s">
        <v>349</v>
      </c>
      <c r="E1501" s="16" t="s">
        <v>2909</v>
      </c>
      <c r="F1501" s="16" t="s">
        <v>31</v>
      </c>
      <c r="G1501" s="16" t="s">
        <v>216</v>
      </c>
      <c r="H1501" s="16" t="s">
        <v>47</v>
      </c>
      <c r="I1501" s="16" t="s">
        <v>94</v>
      </c>
      <c r="J1501" s="16" t="s">
        <v>109</v>
      </c>
      <c r="M1501" s="16" t="s">
        <v>54</v>
      </c>
      <c r="N1501" s="7">
        <v>45344</v>
      </c>
      <c r="O1501" s="9">
        <v>45344</v>
      </c>
      <c r="P1501" t="s">
        <v>5033</v>
      </c>
      <c r="Q1501">
        <v>1</v>
      </c>
      <c r="R1501">
        <v>55</v>
      </c>
      <c r="S1501">
        <v>4</v>
      </c>
      <c r="T1501" t="s">
        <v>4985</v>
      </c>
      <c r="U1501">
        <v>186</v>
      </c>
      <c r="V1501">
        <v>2</v>
      </c>
      <c r="W1501">
        <v>12</v>
      </c>
      <c r="X1501">
        <v>32</v>
      </c>
      <c r="Y1501">
        <v>125</v>
      </c>
      <c r="Z1501">
        <v>33</v>
      </c>
      <c r="AA1501">
        <v>3</v>
      </c>
      <c r="AD1501">
        <v>50</v>
      </c>
      <c r="AE1501">
        <v>1500</v>
      </c>
      <c r="AF1501" s="16" t="s">
        <v>3143</v>
      </c>
      <c r="AG1501" s="16"/>
      <c r="AH1501" s="16"/>
      <c r="AI1501" s="16" t="str">
        <f t="shared" si="92"/>
        <v>(186,4,2,12,32,125,3, null, 50, 'Chambers 2025 Europe',2025, '2024-02-22','2024-02-22','".Carbon::now()."','".Carbon::now()."'),</v>
      </c>
      <c r="AJ1501" s="16" t="str">
        <f t="shared" si="93"/>
        <v>('".DB::select("SELECT id_status FROM `status` WHERE `element_type` = 'task' AND status_type = 'client' AND name ='PRE-FORECAST'")[0]-&gt;id_status."',1500,1),</v>
      </c>
      <c r="AK1501" s="16" t="str">
        <f t="shared" si="94"/>
        <v/>
      </c>
      <c r="AL1501" s="16" t="str">
        <f t="shared" si="95"/>
        <v/>
      </c>
    </row>
    <row r="1502" spans="1:38" x14ac:dyDescent="0.25">
      <c r="A1502" s="16" t="s">
        <v>569</v>
      </c>
      <c r="B1502" s="16" t="s">
        <v>62</v>
      </c>
      <c r="C1502" s="16" t="s">
        <v>41</v>
      </c>
      <c r="D1502" s="16" t="s">
        <v>349</v>
      </c>
      <c r="E1502" s="16" t="s">
        <v>2909</v>
      </c>
      <c r="F1502" s="16" t="s">
        <v>31</v>
      </c>
      <c r="G1502" s="16" t="s">
        <v>216</v>
      </c>
      <c r="H1502" s="16" t="s">
        <v>191</v>
      </c>
      <c r="I1502" s="16" t="s">
        <v>94</v>
      </c>
      <c r="J1502" s="16" t="s">
        <v>109</v>
      </c>
      <c r="M1502" s="16" t="s">
        <v>54</v>
      </c>
      <c r="N1502" s="7">
        <v>45428</v>
      </c>
      <c r="O1502" s="9">
        <v>45428</v>
      </c>
      <c r="P1502" t="s">
        <v>5029</v>
      </c>
      <c r="Q1502">
        <v>1</v>
      </c>
      <c r="R1502">
        <v>55</v>
      </c>
      <c r="S1502">
        <v>4</v>
      </c>
      <c r="T1502" t="s">
        <v>4985</v>
      </c>
      <c r="U1502">
        <v>186</v>
      </c>
      <c r="V1502">
        <v>2</v>
      </c>
      <c r="W1502">
        <v>12</v>
      </c>
      <c r="X1502">
        <v>32</v>
      </c>
      <c r="Y1502">
        <v>131</v>
      </c>
      <c r="Z1502">
        <v>33</v>
      </c>
      <c r="AA1502">
        <v>3</v>
      </c>
      <c r="AD1502">
        <v>50</v>
      </c>
      <c r="AE1502">
        <v>1501</v>
      </c>
      <c r="AF1502" s="16" t="s">
        <v>3143</v>
      </c>
      <c r="AG1502" s="16"/>
      <c r="AH1502" s="16"/>
      <c r="AI1502" s="16" t="str">
        <f t="shared" si="92"/>
        <v>(186,4,2,12,32,131,3, null, 50, 'Chambers 2025 Europe',2025, '2024-05-16','2024-05-16','".Carbon::now()."','".Carbon::now()."'),</v>
      </c>
      <c r="AJ1502" s="16" t="str">
        <f t="shared" si="93"/>
        <v>('".DB::select("SELECT id_status FROM `status` WHERE `element_type` = 'task' AND status_type = 'client' AND name ='PRE-FORECAST'")[0]-&gt;id_status."',1501,1),</v>
      </c>
      <c r="AK1502" s="16" t="str">
        <f t="shared" si="94"/>
        <v/>
      </c>
      <c r="AL1502" s="16" t="str">
        <f t="shared" si="95"/>
        <v/>
      </c>
    </row>
    <row r="1503" spans="1:38" x14ac:dyDescent="0.25">
      <c r="A1503" s="16" t="s">
        <v>569</v>
      </c>
      <c r="B1503" s="16" t="s">
        <v>62</v>
      </c>
      <c r="C1503" s="16" t="s">
        <v>41</v>
      </c>
      <c r="D1503" s="16" t="s">
        <v>349</v>
      </c>
      <c r="E1503" s="16" t="s">
        <v>2909</v>
      </c>
      <c r="F1503" s="16" t="s">
        <v>31</v>
      </c>
      <c r="G1503" s="16" t="s">
        <v>216</v>
      </c>
      <c r="H1503" s="16" t="s">
        <v>221</v>
      </c>
      <c r="I1503" s="16" t="s">
        <v>94</v>
      </c>
      <c r="J1503" s="16" t="s">
        <v>109</v>
      </c>
      <c r="M1503" s="16" t="s">
        <v>54</v>
      </c>
      <c r="N1503" s="7">
        <v>45428</v>
      </c>
      <c r="O1503" s="9">
        <v>45428</v>
      </c>
      <c r="P1503" t="s">
        <v>5029</v>
      </c>
      <c r="Q1503">
        <v>1</v>
      </c>
      <c r="R1503">
        <v>55</v>
      </c>
      <c r="S1503">
        <v>4</v>
      </c>
      <c r="T1503" t="s">
        <v>4985</v>
      </c>
      <c r="U1503">
        <v>186</v>
      </c>
      <c r="V1503">
        <v>2</v>
      </c>
      <c r="W1503">
        <v>12</v>
      </c>
      <c r="X1503">
        <v>32</v>
      </c>
      <c r="Y1503">
        <v>138</v>
      </c>
      <c r="Z1503">
        <v>33</v>
      </c>
      <c r="AA1503">
        <v>3</v>
      </c>
      <c r="AD1503">
        <v>50</v>
      </c>
      <c r="AE1503">
        <v>1502</v>
      </c>
      <c r="AF1503" s="16" t="s">
        <v>3143</v>
      </c>
      <c r="AG1503" s="16"/>
      <c r="AH1503" s="16"/>
      <c r="AI1503" s="16" t="str">
        <f t="shared" si="92"/>
        <v>(186,4,2,12,32,138,3, null, 50, 'Chambers 2025 Europe',2025, '2024-05-16','2024-05-16','".Carbon::now()."','".Carbon::now()."'),</v>
      </c>
      <c r="AJ1503" s="16" t="str">
        <f t="shared" si="93"/>
        <v>('".DB::select("SELECT id_status FROM `status` WHERE `element_type` = 'task' AND status_type = 'client' AND name ='PRE-FORECAST'")[0]-&gt;id_status."',1502,1),</v>
      </c>
      <c r="AK1503" s="16" t="str">
        <f t="shared" si="94"/>
        <v/>
      </c>
      <c r="AL1503" s="16" t="str">
        <f t="shared" si="95"/>
        <v/>
      </c>
    </row>
    <row r="1504" spans="1:38" x14ac:dyDescent="0.25">
      <c r="A1504" s="16" t="s">
        <v>569</v>
      </c>
      <c r="B1504" s="16" t="s">
        <v>62</v>
      </c>
      <c r="C1504" s="16" t="s">
        <v>41</v>
      </c>
      <c r="D1504" s="16" t="s">
        <v>349</v>
      </c>
      <c r="E1504" s="16" t="s">
        <v>2909</v>
      </c>
      <c r="F1504" s="16" t="s">
        <v>31</v>
      </c>
      <c r="G1504" s="16" t="s">
        <v>216</v>
      </c>
      <c r="H1504" s="16" t="s">
        <v>222</v>
      </c>
      <c r="I1504" s="16" t="s">
        <v>94</v>
      </c>
      <c r="J1504" s="16" t="s">
        <v>109</v>
      </c>
      <c r="M1504" s="16" t="s">
        <v>54</v>
      </c>
      <c r="N1504" s="7">
        <v>45428</v>
      </c>
      <c r="O1504" s="9">
        <v>45428</v>
      </c>
      <c r="P1504" t="s">
        <v>5029</v>
      </c>
      <c r="Q1504">
        <v>1</v>
      </c>
      <c r="R1504">
        <v>55</v>
      </c>
      <c r="S1504">
        <v>4</v>
      </c>
      <c r="T1504" t="s">
        <v>4985</v>
      </c>
      <c r="U1504">
        <v>186</v>
      </c>
      <c r="V1504">
        <v>2</v>
      </c>
      <c r="W1504">
        <v>12</v>
      </c>
      <c r="X1504">
        <v>32</v>
      </c>
      <c r="Y1504">
        <v>215</v>
      </c>
      <c r="Z1504">
        <v>33</v>
      </c>
      <c r="AA1504">
        <v>3</v>
      </c>
      <c r="AD1504">
        <v>50</v>
      </c>
      <c r="AE1504">
        <v>1503</v>
      </c>
      <c r="AF1504" s="16" t="s">
        <v>3143</v>
      </c>
      <c r="AG1504" s="16"/>
      <c r="AH1504" s="16"/>
      <c r="AI1504" s="16" t="str">
        <f t="shared" si="92"/>
        <v>(186,4,2,12,32,215,3, null, 50, 'Chambers 2025 Europe',2025, '2024-05-16','2024-05-16','".Carbon::now()."','".Carbon::now()."'),</v>
      </c>
      <c r="AJ1504" s="16" t="str">
        <f t="shared" si="93"/>
        <v>('".DB::select("SELECT id_status FROM `status` WHERE `element_type` = 'task' AND status_type = 'client' AND name ='PRE-FORECAST'")[0]-&gt;id_status."',1503,1),</v>
      </c>
      <c r="AK1504" s="16" t="str">
        <f t="shared" si="94"/>
        <v/>
      </c>
      <c r="AL1504" s="16" t="str">
        <f t="shared" si="95"/>
        <v/>
      </c>
    </row>
    <row r="1505" spans="1:38" x14ac:dyDescent="0.25">
      <c r="A1505" s="16" t="s">
        <v>569</v>
      </c>
      <c r="B1505" s="16" t="s">
        <v>62</v>
      </c>
      <c r="C1505" s="16" t="s">
        <v>41</v>
      </c>
      <c r="D1505" s="16" t="s">
        <v>349</v>
      </c>
      <c r="E1505" s="16" t="s">
        <v>2909</v>
      </c>
      <c r="F1505" s="16" t="s">
        <v>31</v>
      </c>
      <c r="G1505" s="16" t="s">
        <v>216</v>
      </c>
      <c r="H1505" s="16" t="s">
        <v>87</v>
      </c>
      <c r="I1505" s="16" t="s">
        <v>94</v>
      </c>
      <c r="J1505" s="16" t="s">
        <v>109</v>
      </c>
      <c r="M1505" s="16" t="s">
        <v>54</v>
      </c>
      <c r="N1505" s="7">
        <v>45344</v>
      </c>
      <c r="O1505" s="9">
        <v>45344</v>
      </c>
      <c r="P1505" t="s">
        <v>5033</v>
      </c>
      <c r="Q1505">
        <v>1</v>
      </c>
      <c r="R1505">
        <v>55</v>
      </c>
      <c r="S1505">
        <v>4</v>
      </c>
      <c r="T1505" t="s">
        <v>4985</v>
      </c>
      <c r="U1505">
        <v>186</v>
      </c>
      <c r="V1505">
        <v>2</v>
      </c>
      <c r="W1505">
        <v>12</v>
      </c>
      <c r="X1505">
        <v>32</v>
      </c>
      <c r="Y1505">
        <v>227</v>
      </c>
      <c r="Z1505">
        <v>33</v>
      </c>
      <c r="AA1505">
        <v>3</v>
      </c>
      <c r="AD1505">
        <v>50</v>
      </c>
      <c r="AE1505">
        <v>1504</v>
      </c>
      <c r="AF1505" s="16" t="s">
        <v>3143</v>
      </c>
      <c r="AG1505" s="16"/>
      <c r="AH1505" s="16"/>
      <c r="AI1505" s="16" t="str">
        <f t="shared" si="92"/>
        <v>(186,4,2,12,32,227,3, null, 50, 'Chambers 2025 Europe',2025, '2024-02-22','2024-02-22','".Carbon::now()."','".Carbon::now()."'),</v>
      </c>
      <c r="AJ1505" s="16" t="str">
        <f t="shared" si="93"/>
        <v>('".DB::select("SELECT id_status FROM `status` WHERE `element_type` = 'task' AND status_type = 'client' AND name ='PRE-FORECAST'")[0]-&gt;id_status."',1504,1),</v>
      </c>
      <c r="AK1505" s="16" t="str">
        <f t="shared" si="94"/>
        <v/>
      </c>
      <c r="AL1505" s="16" t="str">
        <f t="shared" si="95"/>
        <v/>
      </c>
    </row>
    <row r="1506" spans="1:38" x14ac:dyDescent="0.25">
      <c r="A1506" s="16" t="s">
        <v>569</v>
      </c>
      <c r="B1506" s="16" t="s">
        <v>62</v>
      </c>
      <c r="C1506" s="16" t="s">
        <v>41</v>
      </c>
      <c r="D1506" s="16" t="s">
        <v>349</v>
      </c>
      <c r="E1506" s="16" t="s">
        <v>2909</v>
      </c>
      <c r="F1506" s="16" t="s">
        <v>31</v>
      </c>
      <c r="G1506" s="16" t="s">
        <v>216</v>
      </c>
      <c r="H1506" s="16" t="s">
        <v>223</v>
      </c>
      <c r="I1506" s="16" t="s">
        <v>94</v>
      </c>
      <c r="J1506" s="16" t="s">
        <v>109</v>
      </c>
      <c r="M1506" s="16" t="s">
        <v>54</v>
      </c>
      <c r="N1506" s="7">
        <v>45428</v>
      </c>
      <c r="O1506" s="9">
        <v>45428</v>
      </c>
      <c r="P1506" t="s">
        <v>5029</v>
      </c>
      <c r="Q1506">
        <v>1</v>
      </c>
      <c r="R1506">
        <v>55</v>
      </c>
      <c r="S1506">
        <v>4</v>
      </c>
      <c r="T1506" t="s">
        <v>4985</v>
      </c>
      <c r="U1506">
        <v>186</v>
      </c>
      <c r="V1506">
        <v>2</v>
      </c>
      <c r="W1506">
        <v>12</v>
      </c>
      <c r="X1506">
        <v>32</v>
      </c>
      <c r="Y1506">
        <v>337</v>
      </c>
      <c r="Z1506">
        <v>33</v>
      </c>
      <c r="AA1506">
        <v>3</v>
      </c>
      <c r="AD1506">
        <v>50</v>
      </c>
      <c r="AE1506">
        <v>1505</v>
      </c>
      <c r="AF1506" s="16" t="s">
        <v>3143</v>
      </c>
      <c r="AG1506" s="16"/>
      <c r="AH1506" s="16"/>
      <c r="AI1506" s="16" t="str">
        <f t="shared" si="92"/>
        <v>(186,4,2,12,32,337,3, null, 50, 'Chambers 2025 Europe',2025, '2024-05-16','2024-05-16','".Carbon::now()."','".Carbon::now()."'),</v>
      </c>
      <c r="AJ1506" s="16" t="str">
        <f t="shared" si="93"/>
        <v>('".DB::select("SELECT id_status FROM `status` WHERE `element_type` = 'task' AND status_type = 'client' AND name ='PRE-FORECAST'")[0]-&gt;id_status."',1505,1),</v>
      </c>
      <c r="AK1506" s="16" t="str">
        <f t="shared" si="94"/>
        <v/>
      </c>
      <c r="AL1506" s="16" t="str">
        <f t="shared" si="95"/>
        <v/>
      </c>
    </row>
    <row r="1507" spans="1:38" x14ac:dyDescent="0.25">
      <c r="A1507" s="16" t="s">
        <v>569</v>
      </c>
      <c r="B1507" s="16" t="s">
        <v>62</v>
      </c>
      <c r="C1507" s="16" t="s">
        <v>41</v>
      </c>
      <c r="D1507" s="16" t="s">
        <v>349</v>
      </c>
      <c r="E1507" s="16" t="s">
        <v>2909</v>
      </c>
      <c r="F1507" s="16" t="s">
        <v>31</v>
      </c>
      <c r="G1507" s="16" t="s">
        <v>216</v>
      </c>
      <c r="H1507" s="16" t="s">
        <v>224</v>
      </c>
      <c r="I1507" s="16" t="s">
        <v>94</v>
      </c>
      <c r="J1507" s="16" t="s">
        <v>109</v>
      </c>
      <c r="M1507" s="16" t="s">
        <v>54</v>
      </c>
      <c r="N1507" s="7">
        <v>45540</v>
      </c>
      <c r="O1507" s="9">
        <v>45540</v>
      </c>
      <c r="P1507" t="s">
        <v>5034</v>
      </c>
      <c r="Q1507">
        <v>1</v>
      </c>
      <c r="R1507">
        <v>55</v>
      </c>
      <c r="S1507">
        <v>4</v>
      </c>
      <c r="T1507" t="s">
        <v>4985</v>
      </c>
      <c r="U1507">
        <v>186</v>
      </c>
      <c r="V1507">
        <v>2</v>
      </c>
      <c r="W1507">
        <v>12</v>
      </c>
      <c r="X1507">
        <v>32</v>
      </c>
      <c r="Y1507">
        <v>346</v>
      </c>
      <c r="Z1507">
        <v>33</v>
      </c>
      <c r="AA1507">
        <v>3</v>
      </c>
      <c r="AD1507">
        <v>50</v>
      </c>
      <c r="AE1507">
        <v>1506</v>
      </c>
      <c r="AF1507" s="16" t="s">
        <v>3143</v>
      </c>
      <c r="AG1507" s="16"/>
      <c r="AH1507" s="16"/>
      <c r="AI1507" s="16" t="str">
        <f t="shared" si="92"/>
        <v>(186,4,2,12,32,346,3, null, 50, 'Chambers 2025 Europe',2025, '2024-09-05','2024-09-05','".Carbon::now()."','".Carbon::now()."'),</v>
      </c>
      <c r="AJ1507" s="16" t="str">
        <f t="shared" si="93"/>
        <v>('".DB::select("SELECT id_status FROM `status` WHERE `element_type` = 'task' AND status_type = 'client' AND name ='PRE-FORECAST'")[0]-&gt;id_status."',1506,1),</v>
      </c>
      <c r="AK1507" s="16" t="str">
        <f t="shared" si="94"/>
        <v/>
      </c>
      <c r="AL1507" s="16" t="str">
        <f t="shared" si="95"/>
        <v/>
      </c>
    </row>
    <row r="1508" spans="1:38" x14ac:dyDescent="0.25">
      <c r="A1508" s="16" t="s">
        <v>569</v>
      </c>
      <c r="B1508" s="16" t="s">
        <v>62</v>
      </c>
      <c r="C1508" s="16" t="s">
        <v>41</v>
      </c>
      <c r="D1508" s="16" t="s">
        <v>349</v>
      </c>
      <c r="E1508" s="16" t="s">
        <v>2909</v>
      </c>
      <c r="F1508" s="16" t="s">
        <v>31</v>
      </c>
      <c r="G1508" s="16" t="s">
        <v>216</v>
      </c>
      <c r="H1508" s="16" t="s">
        <v>225</v>
      </c>
      <c r="I1508" s="16" t="s">
        <v>94</v>
      </c>
      <c r="J1508" s="16" t="s">
        <v>109</v>
      </c>
      <c r="M1508" s="16" t="s">
        <v>54</v>
      </c>
      <c r="N1508" s="7">
        <v>45428</v>
      </c>
      <c r="O1508" s="9">
        <v>45428</v>
      </c>
      <c r="P1508" t="s">
        <v>5029</v>
      </c>
      <c r="Q1508">
        <v>1</v>
      </c>
      <c r="R1508">
        <v>55</v>
      </c>
      <c r="S1508">
        <v>4</v>
      </c>
      <c r="T1508" t="s">
        <v>4985</v>
      </c>
      <c r="U1508">
        <v>186</v>
      </c>
      <c r="V1508">
        <v>2</v>
      </c>
      <c r="W1508">
        <v>12</v>
      </c>
      <c r="X1508">
        <v>32</v>
      </c>
      <c r="Y1508">
        <v>356</v>
      </c>
      <c r="Z1508">
        <v>33</v>
      </c>
      <c r="AA1508">
        <v>3</v>
      </c>
      <c r="AD1508">
        <v>50</v>
      </c>
      <c r="AE1508">
        <v>1507</v>
      </c>
      <c r="AF1508" s="16" t="s">
        <v>3143</v>
      </c>
      <c r="AG1508" s="16"/>
      <c r="AH1508" s="16"/>
      <c r="AI1508" s="16" t="str">
        <f t="shared" si="92"/>
        <v>(186,4,2,12,32,356,3, null, 50, 'Chambers 2025 Europe',2025, '2024-05-16','2024-05-16','".Carbon::now()."','".Carbon::now()."'),</v>
      </c>
      <c r="AJ1508" s="16" t="str">
        <f t="shared" si="93"/>
        <v>('".DB::select("SELECT id_status FROM `status` WHERE `element_type` = 'task' AND status_type = 'client' AND name ='PRE-FORECAST'")[0]-&gt;id_status."',1507,1),</v>
      </c>
      <c r="AK1508" s="16" t="str">
        <f t="shared" si="94"/>
        <v/>
      </c>
      <c r="AL1508" s="16" t="str">
        <f t="shared" si="95"/>
        <v/>
      </c>
    </row>
    <row r="1509" spans="1:38" x14ac:dyDescent="0.25">
      <c r="A1509" s="16" t="s">
        <v>569</v>
      </c>
      <c r="B1509" s="16" t="s">
        <v>62</v>
      </c>
      <c r="C1509" s="16" t="s">
        <v>41</v>
      </c>
      <c r="D1509" s="16" t="s">
        <v>349</v>
      </c>
      <c r="E1509" s="16" t="s">
        <v>2909</v>
      </c>
      <c r="F1509" s="16" t="s">
        <v>31</v>
      </c>
      <c r="G1509" s="16" t="s">
        <v>216</v>
      </c>
      <c r="H1509" s="16" t="s">
        <v>97</v>
      </c>
      <c r="I1509" s="16" t="s">
        <v>94</v>
      </c>
      <c r="J1509" s="16" t="s">
        <v>109</v>
      </c>
      <c r="M1509" s="16" t="s">
        <v>54</v>
      </c>
      <c r="N1509" s="7">
        <v>45428</v>
      </c>
      <c r="O1509" s="9">
        <v>45428</v>
      </c>
      <c r="P1509" t="s">
        <v>5029</v>
      </c>
      <c r="Q1509">
        <v>1</v>
      </c>
      <c r="R1509">
        <v>55</v>
      </c>
      <c r="S1509">
        <v>4</v>
      </c>
      <c r="T1509" t="s">
        <v>4985</v>
      </c>
      <c r="U1509">
        <v>186</v>
      </c>
      <c r="V1509">
        <v>2</v>
      </c>
      <c r="W1509">
        <v>12</v>
      </c>
      <c r="X1509">
        <v>32</v>
      </c>
      <c r="Y1509">
        <v>373</v>
      </c>
      <c r="Z1509">
        <v>33</v>
      </c>
      <c r="AA1509">
        <v>3</v>
      </c>
      <c r="AD1509">
        <v>50</v>
      </c>
      <c r="AE1509">
        <v>1508</v>
      </c>
      <c r="AF1509" s="16" t="s">
        <v>3143</v>
      </c>
      <c r="AG1509" s="16"/>
      <c r="AH1509" s="16"/>
      <c r="AI1509" s="16" t="str">
        <f t="shared" si="92"/>
        <v>(186,4,2,12,32,373,3, null, 50, 'Chambers 2025 Europe',2025, '2024-05-16','2024-05-16','".Carbon::now()."','".Carbon::now()."'),</v>
      </c>
      <c r="AJ1509" s="16" t="str">
        <f t="shared" si="93"/>
        <v>('".DB::select("SELECT id_status FROM `status` WHERE `element_type` = 'task' AND status_type = 'client' AND name ='PRE-FORECAST'")[0]-&gt;id_status."',1508,1),</v>
      </c>
      <c r="AK1509" s="16" t="str">
        <f t="shared" si="94"/>
        <v/>
      </c>
      <c r="AL1509" s="16" t="str">
        <f t="shared" si="95"/>
        <v/>
      </c>
    </row>
    <row r="1510" spans="1:38" x14ac:dyDescent="0.25">
      <c r="A1510" s="16" t="s">
        <v>569</v>
      </c>
      <c r="B1510" s="16" t="s">
        <v>62</v>
      </c>
      <c r="C1510" s="16" t="s">
        <v>41</v>
      </c>
      <c r="D1510" s="16" t="s">
        <v>349</v>
      </c>
      <c r="E1510" s="16" t="s">
        <v>2909</v>
      </c>
      <c r="F1510" s="16" t="s">
        <v>31</v>
      </c>
      <c r="G1510" s="16" t="s">
        <v>216</v>
      </c>
      <c r="H1510" s="16" t="s">
        <v>226</v>
      </c>
      <c r="I1510" s="16" t="s">
        <v>94</v>
      </c>
      <c r="J1510" s="16" t="s">
        <v>109</v>
      </c>
      <c r="M1510" s="16" t="s">
        <v>54</v>
      </c>
      <c r="N1510" s="7">
        <v>45428</v>
      </c>
      <c r="O1510" s="9">
        <v>45428</v>
      </c>
      <c r="P1510" t="s">
        <v>5029</v>
      </c>
      <c r="Q1510">
        <v>1</v>
      </c>
      <c r="R1510">
        <v>55</v>
      </c>
      <c r="S1510">
        <v>4</v>
      </c>
      <c r="T1510" t="s">
        <v>4985</v>
      </c>
      <c r="U1510">
        <v>186</v>
      </c>
      <c r="V1510">
        <v>2</v>
      </c>
      <c r="W1510">
        <v>12</v>
      </c>
      <c r="X1510">
        <v>32</v>
      </c>
      <c r="Y1510">
        <v>387</v>
      </c>
      <c r="Z1510">
        <v>33</v>
      </c>
      <c r="AA1510">
        <v>3</v>
      </c>
      <c r="AD1510">
        <v>50</v>
      </c>
      <c r="AE1510">
        <v>1509</v>
      </c>
      <c r="AF1510" s="16" t="s">
        <v>3143</v>
      </c>
      <c r="AG1510" s="16"/>
      <c r="AH1510" s="16"/>
      <c r="AI1510" s="16" t="str">
        <f t="shared" si="92"/>
        <v>(186,4,2,12,32,387,3, null, 50, 'Chambers 2025 Europe',2025, '2024-05-16','2024-05-16','".Carbon::now()."','".Carbon::now()."'),</v>
      </c>
      <c r="AJ1510" s="16" t="str">
        <f t="shared" si="93"/>
        <v>('".DB::select("SELECT id_status FROM `status` WHERE `element_type` = 'task' AND status_type = 'client' AND name ='PRE-FORECAST'")[0]-&gt;id_status."',1509,1),</v>
      </c>
      <c r="AK1510" s="16" t="str">
        <f t="shared" si="94"/>
        <v/>
      </c>
      <c r="AL1510" s="16" t="str">
        <f t="shared" si="95"/>
        <v/>
      </c>
    </row>
    <row r="1511" spans="1:38" x14ac:dyDescent="0.25">
      <c r="A1511" s="16" t="s">
        <v>569</v>
      </c>
      <c r="B1511" s="16" t="s">
        <v>62</v>
      </c>
      <c r="C1511" s="16" t="s">
        <v>41</v>
      </c>
      <c r="D1511" s="16" t="s">
        <v>349</v>
      </c>
      <c r="E1511" s="16" t="s">
        <v>3156</v>
      </c>
      <c r="F1511" s="16" t="s">
        <v>70</v>
      </c>
      <c r="G1511" s="16" t="s">
        <v>216</v>
      </c>
      <c r="H1511" s="16" t="s">
        <v>571</v>
      </c>
      <c r="I1511" s="16" t="s">
        <v>94</v>
      </c>
      <c r="J1511" s="16" t="s">
        <v>109</v>
      </c>
      <c r="M1511" s="16" t="s">
        <v>54</v>
      </c>
      <c r="N1511" s="7">
        <v>45472</v>
      </c>
      <c r="O1511" s="9">
        <v>45472</v>
      </c>
      <c r="P1511" t="s">
        <v>5060</v>
      </c>
      <c r="Q1511">
        <v>1</v>
      </c>
      <c r="R1511">
        <v>55</v>
      </c>
      <c r="S1511">
        <v>4</v>
      </c>
      <c r="T1511" t="s">
        <v>4985</v>
      </c>
      <c r="U1511">
        <v>186</v>
      </c>
      <c r="V1511">
        <v>2</v>
      </c>
      <c r="W1511">
        <v>14</v>
      </c>
      <c r="X1511">
        <v>32</v>
      </c>
      <c r="Y1511">
        <v>194</v>
      </c>
      <c r="Z1511">
        <v>33</v>
      </c>
      <c r="AA1511">
        <v>3</v>
      </c>
      <c r="AD1511">
        <v>50</v>
      </c>
      <c r="AE1511">
        <v>1510</v>
      </c>
      <c r="AF1511" s="16" t="s">
        <v>3143</v>
      </c>
      <c r="AG1511" s="16"/>
      <c r="AH1511" s="16"/>
      <c r="AI1511" s="16" t="str">
        <f t="shared" si="92"/>
        <v>(186,4,2,14,32,194,3, null, 50, 'Chambers 2025 Global',2025, '2024-06-29','2024-06-29','".Carbon::now()."','".Carbon::now()."'),</v>
      </c>
      <c r="AJ1511" s="16" t="str">
        <f t="shared" si="93"/>
        <v>('".DB::select("SELECT id_status FROM `status` WHERE `element_type` = 'task' AND status_type = 'client' AND name ='PRE-FORECAST'")[0]-&gt;id_status."',1510,1),</v>
      </c>
      <c r="AK1511" s="16" t="str">
        <f t="shared" si="94"/>
        <v/>
      </c>
      <c r="AL1511" s="16" t="str">
        <f t="shared" si="95"/>
        <v/>
      </c>
    </row>
    <row r="1512" spans="1:38" x14ac:dyDescent="0.25">
      <c r="A1512" s="16" t="s">
        <v>569</v>
      </c>
      <c r="B1512" s="16" t="s">
        <v>62</v>
      </c>
      <c r="C1512" s="16" t="s">
        <v>572</v>
      </c>
      <c r="D1512" s="16" t="s">
        <v>349</v>
      </c>
      <c r="E1512" s="16" t="s">
        <v>3752</v>
      </c>
      <c r="F1512" s="16" t="s">
        <v>31</v>
      </c>
      <c r="G1512" s="16" t="s">
        <v>216</v>
      </c>
      <c r="H1512" s="16" t="s">
        <v>100</v>
      </c>
      <c r="I1512" s="16" t="s">
        <v>94</v>
      </c>
      <c r="J1512" s="16" t="s">
        <v>109</v>
      </c>
      <c r="M1512" s="16" t="s">
        <v>54</v>
      </c>
      <c r="N1512" s="7">
        <v>45603</v>
      </c>
      <c r="O1512" s="9">
        <v>45603</v>
      </c>
      <c r="P1512" t="s">
        <v>5061</v>
      </c>
      <c r="Q1512">
        <v>1</v>
      </c>
      <c r="R1512">
        <v>55</v>
      </c>
      <c r="S1512">
        <v>4</v>
      </c>
      <c r="T1512" t="s">
        <v>4985</v>
      </c>
      <c r="U1512">
        <v>186</v>
      </c>
      <c r="V1512">
        <v>3</v>
      </c>
      <c r="W1512">
        <v>21</v>
      </c>
      <c r="X1512">
        <v>32</v>
      </c>
      <c r="Y1512">
        <v>402</v>
      </c>
      <c r="Z1512">
        <v>33</v>
      </c>
      <c r="AA1512">
        <v>3</v>
      </c>
      <c r="AD1512">
        <v>50</v>
      </c>
      <c r="AE1512">
        <v>1511</v>
      </c>
      <c r="AF1512" s="16" t="s">
        <v>3143</v>
      </c>
      <c r="AG1512" s="16"/>
      <c r="AH1512" s="16"/>
      <c r="AI1512" s="16" t="str">
        <f t="shared" si="92"/>
        <v>(186,4,3,21,32,402,3, null, 50, 'GAR 100 2025 Europe',2025, '2024-11-07','2024-11-07','".Carbon::now()."','".Carbon::now()."'),</v>
      </c>
      <c r="AJ1512" s="16" t="str">
        <f t="shared" si="93"/>
        <v>('".DB::select("SELECT id_status FROM `status` WHERE `element_type` = 'task' AND status_type = 'client' AND name ='PRE-FORECAST'")[0]-&gt;id_status."',1511,1),</v>
      </c>
      <c r="AK1512" s="16" t="str">
        <f t="shared" si="94"/>
        <v/>
      </c>
      <c r="AL1512" s="16" t="str">
        <f t="shared" si="95"/>
        <v/>
      </c>
    </row>
    <row r="1513" spans="1:38" x14ac:dyDescent="0.25">
      <c r="A1513" s="16" t="s">
        <v>569</v>
      </c>
      <c r="B1513" s="16" t="s">
        <v>62</v>
      </c>
      <c r="C1513" s="16" t="s">
        <v>478</v>
      </c>
      <c r="D1513" s="16" t="s">
        <v>349</v>
      </c>
      <c r="E1513" s="16" t="s">
        <v>3780</v>
      </c>
      <c r="F1513" s="16" t="s">
        <v>31</v>
      </c>
      <c r="G1513" s="16" t="s">
        <v>216</v>
      </c>
      <c r="H1513" s="16" t="s">
        <v>481</v>
      </c>
      <c r="I1513" s="16" t="s">
        <v>94</v>
      </c>
      <c r="J1513" s="16" t="s">
        <v>109</v>
      </c>
      <c r="M1513" s="16" t="s">
        <v>54</v>
      </c>
      <c r="N1513" s="7">
        <v>45516</v>
      </c>
      <c r="O1513" s="9">
        <v>45516</v>
      </c>
      <c r="P1513" t="s">
        <v>5062</v>
      </c>
      <c r="Q1513">
        <v>1</v>
      </c>
      <c r="R1513">
        <v>55</v>
      </c>
      <c r="S1513">
        <v>4</v>
      </c>
      <c r="T1513" t="s">
        <v>4985</v>
      </c>
      <c r="U1513">
        <v>186</v>
      </c>
      <c r="V1513">
        <v>4</v>
      </c>
      <c r="W1513">
        <v>22</v>
      </c>
      <c r="X1513">
        <v>32</v>
      </c>
      <c r="Y1513">
        <v>403</v>
      </c>
      <c r="Z1513">
        <v>33</v>
      </c>
      <c r="AA1513">
        <v>3</v>
      </c>
      <c r="AD1513">
        <v>50</v>
      </c>
      <c r="AE1513">
        <v>1512</v>
      </c>
      <c r="AF1513" s="16" t="s">
        <v>3143</v>
      </c>
      <c r="AG1513" s="16"/>
      <c r="AH1513" s="16"/>
      <c r="AI1513" s="16" t="str">
        <f t="shared" si="92"/>
        <v>(186,4,4,22,32,403,3, null, 50, 'GCR 2025 Global',2025, '2024-08-12','2024-08-12','".Carbon::now()."','".Carbon::now()."'),</v>
      </c>
      <c r="AJ1513" s="16" t="str">
        <f t="shared" si="93"/>
        <v>('".DB::select("SELECT id_status FROM `status` WHERE `element_type` = 'task' AND status_type = 'client' AND name ='PRE-FORECAST'")[0]-&gt;id_status."',1512,1),</v>
      </c>
      <c r="AK1513" s="16" t="str">
        <f t="shared" si="94"/>
        <v/>
      </c>
      <c r="AL1513" s="16" t="str">
        <f t="shared" si="95"/>
        <v/>
      </c>
    </row>
    <row r="1514" spans="1:38" x14ac:dyDescent="0.25">
      <c r="A1514" s="16" t="s">
        <v>569</v>
      </c>
      <c r="B1514" s="16" t="s">
        <v>62</v>
      </c>
      <c r="C1514" s="16" t="s">
        <v>575</v>
      </c>
      <c r="D1514" s="16" t="s">
        <v>349</v>
      </c>
      <c r="E1514" s="16" t="s">
        <v>3782</v>
      </c>
      <c r="F1514" s="16" t="s">
        <v>31</v>
      </c>
      <c r="G1514" s="16" t="s">
        <v>216</v>
      </c>
      <c r="H1514" s="16" t="s">
        <v>206</v>
      </c>
      <c r="I1514" s="16" t="s">
        <v>94</v>
      </c>
      <c r="J1514" s="16" t="s">
        <v>109</v>
      </c>
      <c r="M1514" s="16" t="s">
        <v>54</v>
      </c>
      <c r="N1514" s="7">
        <v>45519</v>
      </c>
      <c r="O1514" s="9">
        <v>45519</v>
      </c>
      <c r="P1514" t="s">
        <v>5063</v>
      </c>
      <c r="Q1514">
        <v>1</v>
      </c>
      <c r="R1514">
        <v>55</v>
      </c>
      <c r="S1514">
        <v>4</v>
      </c>
      <c r="T1514" t="s">
        <v>4985</v>
      </c>
      <c r="U1514">
        <v>186</v>
      </c>
      <c r="V1514">
        <v>5</v>
      </c>
      <c r="W1514">
        <v>24</v>
      </c>
      <c r="X1514">
        <v>32</v>
      </c>
      <c r="Y1514">
        <v>404</v>
      </c>
      <c r="Z1514">
        <v>33</v>
      </c>
      <c r="AA1514">
        <v>3</v>
      </c>
      <c r="AD1514">
        <v>50</v>
      </c>
      <c r="AE1514">
        <v>1513</v>
      </c>
      <c r="AF1514" s="16" t="s">
        <v>3143</v>
      </c>
      <c r="AG1514" s="16"/>
      <c r="AH1514" s="16"/>
      <c r="AI1514" s="16" t="str">
        <f t="shared" si="92"/>
        <v>(186,4,5,24,32,404,3, null, 50, 'GDR 100 2025 Europe',2025, '2024-08-15','2024-08-15','".Carbon::now()."','".Carbon::now()."'),</v>
      </c>
      <c r="AJ1514" s="16" t="str">
        <f t="shared" si="93"/>
        <v>('".DB::select("SELECT id_status FROM `status` WHERE `element_type` = 'task' AND status_type = 'client' AND name ='PRE-FORECAST'")[0]-&gt;id_status."',1513,1),</v>
      </c>
      <c r="AK1514" s="16" t="str">
        <f t="shared" si="94"/>
        <v/>
      </c>
      <c r="AL1514" s="16" t="str">
        <f t="shared" si="95"/>
        <v/>
      </c>
    </row>
    <row r="1515" spans="1:38" x14ac:dyDescent="0.25">
      <c r="A1515" s="16" t="s">
        <v>569</v>
      </c>
      <c r="B1515" s="16" t="s">
        <v>62</v>
      </c>
      <c r="C1515" s="16" t="s">
        <v>288</v>
      </c>
      <c r="D1515" s="16" t="s">
        <v>349</v>
      </c>
      <c r="E1515" s="16" t="s">
        <v>2911</v>
      </c>
      <c r="F1515" s="16" t="s">
        <v>3469</v>
      </c>
      <c r="G1515" s="16" t="s">
        <v>216</v>
      </c>
      <c r="H1515" s="16" t="s">
        <v>578</v>
      </c>
      <c r="I1515" s="16" t="s">
        <v>94</v>
      </c>
      <c r="J1515" s="16" t="s">
        <v>109</v>
      </c>
      <c r="M1515" s="16" t="s">
        <v>54</v>
      </c>
      <c r="N1515" s="7">
        <v>45560</v>
      </c>
      <c r="O1515" s="9">
        <v>45560</v>
      </c>
      <c r="P1515" t="s">
        <v>5053</v>
      </c>
      <c r="Q1515">
        <v>1</v>
      </c>
      <c r="R1515">
        <v>55</v>
      </c>
      <c r="S1515">
        <v>4</v>
      </c>
      <c r="T1515" t="s">
        <v>4985</v>
      </c>
      <c r="U1515">
        <v>186</v>
      </c>
      <c r="V1515">
        <v>8</v>
      </c>
      <c r="W1515">
        <v>28</v>
      </c>
      <c r="X1515">
        <v>32</v>
      </c>
      <c r="Y1515">
        <v>411</v>
      </c>
      <c r="Z1515">
        <v>33</v>
      </c>
      <c r="AA1515">
        <v>3</v>
      </c>
      <c r="AD1515">
        <v>50</v>
      </c>
      <c r="AE1515">
        <v>1514</v>
      </c>
      <c r="AF1515" s="16" t="s">
        <v>3143</v>
      </c>
      <c r="AG1515" s="16"/>
      <c r="AH1515" s="16"/>
      <c r="AI1515" s="16" t="str">
        <f t="shared" si="92"/>
        <v>(186,4,8,28,32,411,3, null, 50, 'IAM Patent 2025 Europe',2025, '2024-09-25','2024-09-25','".Carbon::now()."','".Carbon::now()."'),</v>
      </c>
      <c r="AJ1515" s="16" t="str">
        <f t="shared" si="93"/>
        <v>('".DB::select("SELECT id_status FROM `status` WHERE `element_type` = 'task' AND status_type = 'client' AND name ='PRE-FORECAST'")[0]-&gt;id_status."',1514,1),</v>
      </c>
      <c r="AK1515" s="16" t="str">
        <f t="shared" si="94"/>
        <v/>
      </c>
      <c r="AL1515" s="16" t="str">
        <f t="shared" si="95"/>
        <v/>
      </c>
    </row>
    <row r="1516" spans="1:38" x14ac:dyDescent="0.25">
      <c r="A1516" s="16" t="s">
        <v>569</v>
      </c>
      <c r="B1516" s="16" t="s">
        <v>3139</v>
      </c>
      <c r="C1516" s="16" t="s">
        <v>240</v>
      </c>
      <c r="D1516" s="16" t="s">
        <v>349</v>
      </c>
      <c r="E1516" s="16" t="s">
        <v>3375</v>
      </c>
      <c r="F1516" s="16" t="s">
        <v>242</v>
      </c>
      <c r="G1516" s="16" t="s">
        <v>216</v>
      </c>
      <c r="H1516" s="16" t="s">
        <v>205</v>
      </c>
      <c r="I1516" s="16" t="s">
        <v>94</v>
      </c>
      <c r="J1516" s="16" t="s">
        <v>109</v>
      </c>
      <c r="M1516" s="16" t="s">
        <v>54</v>
      </c>
      <c r="N1516" s="7">
        <v>45323</v>
      </c>
      <c r="O1516" s="9">
        <v>45323</v>
      </c>
      <c r="P1516" t="s">
        <v>3124</v>
      </c>
      <c r="Q1516">
        <v>1</v>
      </c>
      <c r="R1516">
        <v>55</v>
      </c>
      <c r="S1516">
        <v>4</v>
      </c>
      <c r="T1516" t="s">
        <v>4985</v>
      </c>
      <c r="U1516">
        <v>186</v>
      </c>
      <c r="V1516">
        <v>9</v>
      </c>
      <c r="W1516">
        <v>40</v>
      </c>
      <c r="X1516">
        <v>32</v>
      </c>
      <c r="Y1516">
        <v>422</v>
      </c>
      <c r="Z1516">
        <v>33</v>
      </c>
      <c r="AA1516">
        <v>3</v>
      </c>
      <c r="AD1516">
        <v>50</v>
      </c>
      <c r="AE1516">
        <v>1515</v>
      </c>
      <c r="AF1516" s="16" t="s">
        <v>3143</v>
      </c>
      <c r="AG1516" s="16"/>
      <c r="AH1516" s="16"/>
      <c r="AI1516" s="16" t="str">
        <f t="shared" si="92"/>
        <v>(186,4,9,40,32,422,3, null, 50, 'IFLR 2025 Western Europe',2025, '2024-02-01','2024-02-01','".Carbon::now()."','".Carbon::now()."'),</v>
      </c>
      <c r="AJ1516" s="16" t="str">
        <f t="shared" si="93"/>
        <v>('".DB::select("SELECT id_status FROM `status` WHERE `element_type` = 'task' AND status_type = 'client' AND name ='PRE-FORECAST'")[0]-&gt;id_status."',1515,1),</v>
      </c>
      <c r="AK1516" s="16" t="str">
        <f t="shared" si="94"/>
        <v/>
      </c>
      <c r="AL1516" s="16" t="str">
        <f t="shared" si="95"/>
        <v/>
      </c>
    </row>
    <row r="1517" spans="1:38" x14ac:dyDescent="0.25">
      <c r="A1517" s="16" t="s">
        <v>569</v>
      </c>
      <c r="B1517" s="16" t="s">
        <v>3139</v>
      </c>
      <c r="C1517" s="16" t="s">
        <v>240</v>
      </c>
      <c r="D1517" s="16" t="s">
        <v>349</v>
      </c>
      <c r="E1517" s="16" t="s">
        <v>3375</v>
      </c>
      <c r="F1517" s="16" t="s">
        <v>242</v>
      </c>
      <c r="G1517" s="16" t="s">
        <v>216</v>
      </c>
      <c r="H1517" s="16" t="s">
        <v>772</v>
      </c>
      <c r="I1517" s="16" t="s">
        <v>94</v>
      </c>
      <c r="J1517" s="16" t="s">
        <v>109</v>
      </c>
      <c r="M1517" s="16" t="s">
        <v>54</v>
      </c>
      <c r="N1517" s="7">
        <v>45323</v>
      </c>
      <c r="O1517" s="9">
        <v>45323</v>
      </c>
      <c r="P1517" t="s">
        <v>3124</v>
      </c>
      <c r="Q1517">
        <v>1</v>
      </c>
      <c r="R1517">
        <v>55</v>
      </c>
      <c r="S1517">
        <v>4</v>
      </c>
      <c r="T1517" t="s">
        <v>4985</v>
      </c>
      <c r="U1517">
        <v>186</v>
      </c>
      <c r="V1517">
        <v>9</v>
      </c>
      <c r="W1517">
        <v>40</v>
      </c>
      <c r="X1517">
        <v>32</v>
      </c>
      <c r="Y1517">
        <v>426</v>
      </c>
      <c r="Z1517">
        <v>33</v>
      </c>
      <c r="AA1517">
        <v>3</v>
      </c>
      <c r="AD1517">
        <v>50</v>
      </c>
      <c r="AE1517">
        <v>1516</v>
      </c>
      <c r="AF1517" s="16" t="s">
        <v>3143</v>
      </c>
      <c r="AG1517" s="16"/>
      <c r="AH1517" s="16"/>
      <c r="AI1517" s="16" t="str">
        <f t="shared" si="92"/>
        <v>(186,4,9,40,32,426,3, null, 50, 'IFLR 2025 Western Europe',2025, '2024-02-01','2024-02-01','".Carbon::now()."','".Carbon::now()."'),</v>
      </c>
      <c r="AJ1517" s="16" t="str">
        <f t="shared" si="93"/>
        <v>('".DB::select("SELECT id_status FROM `status` WHERE `element_type` = 'task' AND status_type = 'client' AND name ='PRE-FORECAST'")[0]-&gt;id_status."',1516,1),</v>
      </c>
      <c r="AK1517" s="16" t="str">
        <f t="shared" si="94"/>
        <v/>
      </c>
      <c r="AL1517" s="16" t="str">
        <f t="shared" si="95"/>
        <v/>
      </c>
    </row>
    <row r="1518" spans="1:38" x14ac:dyDescent="0.25">
      <c r="A1518" s="16" t="s">
        <v>569</v>
      </c>
      <c r="B1518" s="16" t="s">
        <v>3139</v>
      </c>
      <c r="C1518" s="16" t="s">
        <v>240</v>
      </c>
      <c r="D1518" s="16" t="s">
        <v>349</v>
      </c>
      <c r="E1518" s="16" t="s">
        <v>3375</v>
      </c>
      <c r="F1518" s="16" t="s">
        <v>242</v>
      </c>
      <c r="G1518" s="16" t="s">
        <v>216</v>
      </c>
      <c r="H1518" s="16" t="s">
        <v>773</v>
      </c>
      <c r="I1518" s="16" t="s">
        <v>94</v>
      </c>
      <c r="J1518" s="16" t="s">
        <v>109</v>
      </c>
      <c r="M1518" s="16" t="s">
        <v>54</v>
      </c>
      <c r="N1518" s="7">
        <v>45323</v>
      </c>
      <c r="O1518" s="9">
        <v>45323</v>
      </c>
      <c r="P1518" t="s">
        <v>3124</v>
      </c>
      <c r="Q1518">
        <v>1</v>
      </c>
      <c r="R1518">
        <v>55</v>
      </c>
      <c r="S1518">
        <v>4</v>
      </c>
      <c r="T1518" t="s">
        <v>4985</v>
      </c>
      <c r="U1518">
        <v>186</v>
      </c>
      <c r="V1518">
        <v>9</v>
      </c>
      <c r="W1518">
        <v>40</v>
      </c>
      <c r="X1518">
        <v>32</v>
      </c>
      <c r="Y1518">
        <v>428</v>
      </c>
      <c r="Z1518">
        <v>33</v>
      </c>
      <c r="AA1518">
        <v>3</v>
      </c>
      <c r="AD1518">
        <v>50</v>
      </c>
      <c r="AE1518">
        <v>1517</v>
      </c>
      <c r="AF1518" s="16" t="s">
        <v>3143</v>
      </c>
      <c r="AG1518" s="16"/>
      <c r="AH1518" s="16"/>
      <c r="AI1518" s="16" t="str">
        <f t="shared" si="92"/>
        <v>(186,4,9,40,32,428,3, null, 50, 'IFLR 2025 Western Europe',2025, '2024-02-01','2024-02-01','".Carbon::now()."','".Carbon::now()."'),</v>
      </c>
      <c r="AJ1518" s="16" t="str">
        <f t="shared" si="93"/>
        <v>('".DB::select("SELECT id_status FROM `status` WHERE `element_type` = 'task' AND status_type = 'client' AND name ='PRE-FORECAST'")[0]-&gt;id_status."',1517,1),</v>
      </c>
      <c r="AK1518" s="16" t="str">
        <f t="shared" si="94"/>
        <v/>
      </c>
      <c r="AL1518" s="16" t="str">
        <f t="shared" si="95"/>
        <v/>
      </c>
    </row>
    <row r="1519" spans="1:38" x14ac:dyDescent="0.25">
      <c r="A1519" s="16" t="s">
        <v>569</v>
      </c>
      <c r="B1519" s="16" t="s">
        <v>3139</v>
      </c>
      <c r="C1519" s="16" t="s">
        <v>240</v>
      </c>
      <c r="D1519" s="16" t="s">
        <v>349</v>
      </c>
      <c r="E1519" s="16" t="s">
        <v>3375</v>
      </c>
      <c r="F1519" s="16" t="s">
        <v>242</v>
      </c>
      <c r="G1519" s="16" t="s">
        <v>216</v>
      </c>
      <c r="H1519" s="16" t="s">
        <v>243</v>
      </c>
      <c r="I1519" s="16" t="s">
        <v>94</v>
      </c>
      <c r="J1519" s="16" t="s">
        <v>109</v>
      </c>
      <c r="M1519" s="16" t="s">
        <v>54</v>
      </c>
      <c r="N1519" s="7">
        <v>45323</v>
      </c>
      <c r="O1519" s="9">
        <v>45323</v>
      </c>
      <c r="P1519" t="s">
        <v>3124</v>
      </c>
      <c r="Q1519">
        <v>1</v>
      </c>
      <c r="R1519">
        <v>55</v>
      </c>
      <c r="S1519">
        <v>4</v>
      </c>
      <c r="T1519" t="s">
        <v>4985</v>
      </c>
      <c r="U1519">
        <v>186</v>
      </c>
      <c r="V1519">
        <v>9</v>
      </c>
      <c r="W1519">
        <v>40</v>
      </c>
      <c r="X1519">
        <v>32</v>
      </c>
      <c r="Y1519">
        <v>440</v>
      </c>
      <c r="Z1519">
        <v>33</v>
      </c>
      <c r="AA1519">
        <v>3</v>
      </c>
      <c r="AD1519">
        <v>50</v>
      </c>
      <c r="AE1519">
        <v>1518</v>
      </c>
      <c r="AF1519" s="16" t="s">
        <v>3143</v>
      </c>
      <c r="AG1519" s="16"/>
      <c r="AH1519" s="16"/>
      <c r="AI1519" s="16" t="str">
        <f t="shared" si="92"/>
        <v>(186,4,9,40,32,440,3, null, 50, 'IFLR 2025 Western Europe',2025, '2024-02-01','2024-02-01','".Carbon::now()."','".Carbon::now()."'),</v>
      </c>
      <c r="AJ1519" s="16" t="str">
        <f t="shared" si="93"/>
        <v>('".DB::select("SELECT id_status FROM `status` WHERE `element_type` = 'task' AND status_type = 'client' AND name ='PRE-FORECAST'")[0]-&gt;id_status."',1518,1),</v>
      </c>
      <c r="AK1519" s="16" t="str">
        <f t="shared" si="94"/>
        <v/>
      </c>
      <c r="AL1519" s="16" t="str">
        <f t="shared" si="95"/>
        <v/>
      </c>
    </row>
    <row r="1520" spans="1:38" x14ac:dyDescent="0.25">
      <c r="A1520" s="16" t="s">
        <v>569</v>
      </c>
      <c r="B1520" s="16" t="s">
        <v>3139</v>
      </c>
      <c r="C1520" s="16" t="s">
        <v>240</v>
      </c>
      <c r="D1520" s="16" t="s">
        <v>349</v>
      </c>
      <c r="E1520" s="16" t="s">
        <v>3375</v>
      </c>
      <c r="F1520" s="16" t="s">
        <v>242</v>
      </c>
      <c r="G1520" s="16" t="s">
        <v>216</v>
      </c>
      <c r="H1520" s="16" t="s">
        <v>774</v>
      </c>
      <c r="I1520" s="16" t="s">
        <v>94</v>
      </c>
      <c r="J1520" s="16" t="s">
        <v>109</v>
      </c>
      <c r="M1520" s="16" t="s">
        <v>54</v>
      </c>
      <c r="N1520" s="7">
        <v>45323</v>
      </c>
      <c r="O1520" s="9">
        <v>45323</v>
      </c>
      <c r="P1520" t="s">
        <v>3124</v>
      </c>
      <c r="Q1520">
        <v>1</v>
      </c>
      <c r="R1520">
        <v>55</v>
      </c>
      <c r="S1520">
        <v>4</v>
      </c>
      <c r="T1520" t="s">
        <v>4985</v>
      </c>
      <c r="U1520">
        <v>186</v>
      </c>
      <c r="V1520">
        <v>9</v>
      </c>
      <c r="W1520">
        <v>40</v>
      </c>
      <c r="X1520">
        <v>32</v>
      </c>
      <c r="Y1520">
        <v>447</v>
      </c>
      <c r="Z1520">
        <v>33</v>
      </c>
      <c r="AA1520">
        <v>3</v>
      </c>
      <c r="AD1520">
        <v>50</v>
      </c>
      <c r="AE1520">
        <v>1519</v>
      </c>
      <c r="AF1520" s="16" t="s">
        <v>3143</v>
      </c>
      <c r="AG1520" s="16"/>
      <c r="AH1520" s="16"/>
      <c r="AI1520" s="16" t="str">
        <f t="shared" si="92"/>
        <v>(186,4,9,40,32,447,3, null, 50, 'IFLR 2025 Western Europe',2025, '2024-02-01','2024-02-01','".Carbon::now()."','".Carbon::now()."'),</v>
      </c>
      <c r="AJ1520" s="16" t="str">
        <f t="shared" si="93"/>
        <v>('".DB::select("SELECT id_status FROM `status` WHERE `element_type` = 'task' AND status_type = 'client' AND name ='PRE-FORECAST'")[0]-&gt;id_status."',1519,1),</v>
      </c>
      <c r="AK1520" s="16" t="str">
        <f t="shared" si="94"/>
        <v/>
      </c>
      <c r="AL1520" s="16" t="str">
        <f t="shared" si="95"/>
        <v/>
      </c>
    </row>
    <row r="1521" spans="1:38" x14ac:dyDescent="0.25">
      <c r="A1521" s="16" t="s">
        <v>569</v>
      </c>
      <c r="B1521" s="16" t="s">
        <v>3139</v>
      </c>
      <c r="C1521" s="16" t="s">
        <v>240</v>
      </c>
      <c r="D1521" s="16" t="s">
        <v>349</v>
      </c>
      <c r="E1521" s="16" t="s">
        <v>3375</v>
      </c>
      <c r="F1521" s="16" t="s">
        <v>242</v>
      </c>
      <c r="G1521" s="16" t="s">
        <v>216</v>
      </c>
      <c r="H1521" s="16" t="s">
        <v>60</v>
      </c>
      <c r="I1521" s="16" t="s">
        <v>94</v>
      </c>
      <c r="J1521" s="16" t="s">
        <v>109</v>
      </c>
      <c r="M1521" s="16" t="s">
        <v>54</v>
      </c>
      <c r="N1521" s="7">
        <v>45323</v>
      </c>
      <c r="O1521" s="9">
        <v>45323</v>
      </c>
      <c r="P1521" t="s">
        <v>3124</v>
      </c>
      <c r="Q1521">
        <v>1</v>
      </c>
      <c r="R1521">
        <v>55</v>
      </c>
      <c r="S1521">
        <v>4</v>
      </c>
      <c r="T1521" t="s">
        <v>4985</v>
      </c>
      <c r="U1521">
        <v>186</v>
      </c>
      <c r="V1521">
        <v>9</v>
      </c>
      <c r="W1521">
        <v>40</v>
      </c>
      <c r="X1521">
        <v>32</v>
      </c>
      <c r="Y1521">
        <v>455</v>
      </c>
      <c r="Z1521">
        <v>33</v>
      </c>
      <c r="AA1521">
        <v>3</v>
      </c>
      <c r="AD1521">
        <v>50</v>
      </c>
      <c r="AE1521">
        <v>1520</v>
      </c>
      <c r="AF1521" s="16" t="s">
        <v>3143</v>
      </c>
      <c r="AG1521" s="16"/>
      <c r="AH1521" s="16"/>
      <c r="AI1521" s="16" t="str">
        <f t="shared" si="92"/>
        <v>(186,4,9,40,32,455,3, null, 50, 'IFLR 2025 Western Europe',2025, '2024-02-01','2024-02-01','".Carbon::now()."','".Carbon::now()."'),</v>
      </c>
      <c r="AJ1521" s="16" t="str">
        <f t="shared" si="93"/>
        <v>('".DB::select("SELECT id_status FROM `status` WHERE `element_type` = 'task' AND status_type = 'client' AND name ='PRE-FORECAST'")[0]-&gt;id_status."',1520,1),</v>
      </c>
      <c r="AK1521" s="16" t="str">
        <f t="shared" si="94"/>
        <v/>
      </c>
      <c r="AL1521" s="16" t="str">
        <f t="shared" si="95"/>
        <v/>
      </c>
    </row>
    <row r="1522" spans="1:38" x14ac:dyDescent="0.25">
      <c r="A1522" s="16" t="s">
        <v>569</v>
      </c>
      <c r="B1522" s="16" t="s">
        <v>62</v>
      </c>
      <c r="C1522" s="16" t="s">
        <v>291</v>
      </c>
      <c r="D1522" s="16" t="s">
        <v>349</v>
      </c>
      <c r="E1522" s="16" t="s">
        <v>3790</v>
      </c>
      <c r="F1522" s="16" t="s">
        <v>242</v>
      </c>
      <c r="G1522" s="16" t="s">
        <v>216</v>
      </c>
      <c r="H1522" s="16" t="s">
        <v>87</v>
      </c>
      <c r="I1522" s="16" t="s">
        <v>94</v>
      </c>
      <c r="J1522" s="16" t="s">
        <v>109</v>
      </c>
      <c r="M1522" s="16" t="s">
        <v>54</v>
      </c>
      <c r="N1522" s="7">
        <v>45595</v>
      </c>
      <c r="O1522" s="9">
        <v>45595</v>
      </c>
      <c r="P1522" t="s">
        <v>5054</v>
      </c>
      <c r="Q1522">
        <v>1</v>
      </c>
      <c r="R1522">
        <v>55</v>
      </c>
      <c r="S1522">
        <v>4</v>
      </c>
      <c r="T1522" t="s">
        <v>4985</v>
      </c>
      <c r="U1522">
        <v>186</v>
      </c>
      <c r="V1522">
        <v>11</v>
      </c>
      <c r="W1522">
        <v>47</v>
      </c>
      <c r="X1522">
        <v>32</v>
      </c>
      <c r="Y1522">
        <v>482</v>
      </c>
      <c r="Z1522">
        <v>33</v>
      </c>
      <c r="AA1522">
        <v>3</v>
      </c>
      <c r="AD1522">
        <v>50</v>
      </c>
      <c r="AE1522">
        <v>1521</v>
      </c>
      <c r="AF1522" s="16" t="s">
        <v>3143</v>
      </c>
      <c r="AG1522" s="16"/>
      <c r="AH1522" s="16"/>
      <c r="AI1522" s="16" t="str">
        <f t="shared" si="92"/>
        <v>(186,4,11,47,32,482,3, null, 50, 'IP Stars 2025 Western Europe',2025, '2024-10-30','2024-10-30','".Carbon::now()."','".Carbon::now()."'),</v>
      </c>
      <c r="AJ1522" s="16" t="str">
        <f t="shared" si="93"/>
        <v>('".DB::select("SELECT id_status FROM `status` WHERE `element_type` = 'task' AND status_type = 'client' AND name ='PRE-FORECAST'")[0]-&gt;id_status."',1521,1),</v>
      </c>
      <c r="AK1522" s="16" t="str">
        <f t="shared" si="94"/>
        <v/>
      </c>
      <c r="AL1522" s="16" t="str">
        <f t="shared" si="95"/>
        <v/>
      </c>
    </row>
    <row r="1523" spans="1:38" x14ac:dyDescent="0.25">
      <c r="A1523" s="16" t="s">
        <v>569</v>
      </c>
      <c r="B1523" s="16" t="s">
        <v>3139</v>
      </c>
      <c r="C1523" s="16" t="s">
        <v>27</v>
      </c>
      <c r="D1523" s="16" t="s">
        <v>349</v>
      </c>
      <c r="E1523" s="16" t="s">
        <v>2912</v>
      </c>
      <c r="F1523" s="16" t="s">
        <v>30</v>
      </c>
      <c r="G1523" s="16" t="s">
        <v>216</v>
      </c>
      <c r="H1523" s="16" t="s">
        <v>205</v>
      </c>
      <c r="I1523" s="16" t="s">
        <v>94</v>
      </c>
      <c r="J1523" s="16" t="s">
        <v>109</v>
      </c>
      <c r="M1523" s="16" t="s">
        <v>54</v>
      </c>
      <c r="N1523" s="7">
        <v>45528</v>
      </c>
      <c r="O1523" s="9">
        <v>45528</v>
      </c>
      <c r="P1523" t="s">
        <v>5027</v>
      </c>
      <c r="Q1523">
        <v>1</v>
      </c>
      <c r="R1523">
        <v>55</v>
      </c>
      <c r="S1523">
        <v>4</v>
      </c>
      <c r="T1523" t="s">
        <v>4985</v>
      </c>
      <c r="U1523">
        <v>186</v>
      </c>
      <c r="V1523">
        <v>14</v>
      </c>
      <c r="W1523">
        <v>56</v>
      </c>
      <c r="X1523">
        <v>32</v>
      </c>
      <c r="Y1523">
        <v>508</v>
      </c>
      <c r="Z1523">
        <v>33</v>
      </c>
      <c r="AA1523">
        <v>3</v>
      </c>
      <c r="AD1523">
        <v>50</v>
      </c>
      <c r="AE1523">
        <v>1522</v>
      </c>
      <c r="AF1523" s="16" t="s">
        <v>3143</v>
      </c>
      <c r="AG1523" s="16"/>
      <c r="AH1523" s="16"/>
      <c r="AI1523" s="16" t="str">
        <f t="shared" si="92"/>
        <v>(186,4,14,56,32,508,3, null, 50, 'L500 2025 EMEA',2025, '2024-08-24','2024-08-24','".Carbon::now()."','".Carbon::now()."'),</v>
      </c>
      <c r="AJ1523" s="16" t="str">
        <f t="shared" si="93"/>
        <v>('".DB::select("SELECT id_status FROM `status` WHERE `element_type` = 'task' AND status_type = 'client' AND name ='PRE-FORECAST'")[0]-&gt;id_status."',1522,1),</v>
      </c>
      <c r="AK1523" s="16" t="str">
        <f t="shared" si="94"/>
        <v/>
      </c>
      <c r="AL1523" s="16" t="str">
        <f t="shared" si="95"/>
        <v/>
      </c>
    </row>
    <row r="1524" spans="1:38" x14ac:dyDescent="0.25">
      <c r="A1524" s="16" t="s">
        <v>569</v>
      </c>
      <c r="B1524" s="16" t="s">
        <v>3139</v>
      </c>
      <c r="C1524" s="16" t="s">
        <v>27</v>
      </c>
      <c r="D1524" s="16" t="s">
        <v>349</v>
      </c>
      <c r="E1524" s="16" t="s">
        <v>2912</v>
      </c>
      <c r="F1524" s="16" t="s">
        <v>30</v>
      </c>
      <c r="G1524" s="16" t="s">
        <v>216</v>
      </c>
      <c r="H1524" s="16" t="s">
        <v>707</v>
      </c>
      <c r="I1524" s="16" t="s">
        <v>94</v>
      </c>
      <c r="J1524" s="16" t="s">
        <v>109</v>
      </c>
      <c r="M1524" s="16" t="s">
        <v>54</v>
      </c>
      <c r="N1524" s="7">
        <v>45528</v>
      </c>
      <c r="O1524" s="9">
        <v>45528</v>
      </c>
      <c r="P1524" t="s">
        <v>5027</v>
      </c>
      <c r="Q1524">
        <v>1</v>
      </c>
      <c r="R1524">
        <v>55</v>
      </c>
      <c r="S1524">
        <v>4</v>
      </c>
      <c r="T1524" t="s">
        <v>4985</v>
      </c>
      <c r="U1524">
        <v>186</v>
      </c>
      <c r="V1524">
        <v>14</v>
      </c>
      <c r="W1524">
        <v>56</v>
      </c>
      <c r="X1524">
        <v>32</v>
      </c>
      <c r="Y1524">
        <v>528</v>
      </c>
      <c r="Z1524">
        <v>33</v>
      </c>
      <c r="AA1524">
        <v>3</v>
      </c>
      <c r="AD1524">
        <v>50</v>
      </c>
      <c r="AE1524">
        <v>1523</v>
      </c>
      <c r="AF1524" s="16" t="s">
        <v>3143</v>
      </c>
      <c r="AG1524" s="16"/>
      <c r="AH1524" s="16"/>
      <c r="AI1524" s="16" t="str">
        <f t="shared" si="92"/>
        <v>(186,4,14,56,32,528,3, null, 50, 'L500 2025 EMEA',2025, '2024-08-24','2024-08-24','".Carbon::now()."','".Carbon::now()."'),</v>
      </c>
      <c r="AJ1524" s="16" t="str">
        <f t="shared" si="93"/>
        <v>('".DB::select("SELECT id_status FROM `status` WHERE `element_type` = 'task' AND status_type = 'client' AND name ='PRE-FORECAST'")[0]-&gt;id_status."',1523,1),</v>
      </c>
      <c r="AK1524" s="16" t="str">
        <f t="shared" si="94"/>
        <v/>
      </c>
      <c r="AL1524" s="16" t="str">
        <f t="shared" si="95"/>
        <v/>
      </c>
    </row>
    <row r="1525" spans="1:38" x14ac:dyDescent="0.25">
      <c r="A1525" s="16" t="s">
        <v>569</v>
      </c>
      <c r="B1525" s="16" t="s">
        <v>3139</v>
      </c>
      <c r="C1525" s="16" t="s">
        <v>27</v>
      </c>
      <c r="D1525" s="16" t="s">
        <v>349</v>
      </c>
      <c r="E1525" s="16" t="s">
        <v>2912</v>
      </c>
      <c r="F1525" s="16" t="s">
        <v>30</v>
      </c>
      <c r="G1525" s="16" t="s">
        <v>216</v>
      </c>
      <c r="H1525" s="16" t="s">
        <v>33</v>
      </c>
      <c r="I1525" s="16" t="s">
        <v>94</v>
      </c>
      <c r="J1525" s="16" t="s">
        <v>109</v>
      </c>
      <c r="M1525" s="16" t="s">
        <v>54</v>
      </c>
      <c r="N1525" s="7">
        <v>45528</v>
      </c>
      <c r="O1525" s="9">
        <v>45528</v>
      </c>
      <c r="P1525" t="s">
        <v>5027</v>
      </c>
      <c r="Q1525">
        <v>1</v>
      </c>
      <c r="R1525">
        <v>55</v>
      </c>
      <c r="S1525">
        <v>4</v>
      </c>
      <c r="T1525" t="s">
        <v>4985</v>
      </c>
      <c r="U1525">
        <v>186</v>
      </c>
      <c r="V1525">
        <v>14</v>
      </c>
      <c r="W1525">
        <v>56</v>
      </c>
      <c r="X1525">
        <v>32</v>
      </c>
      <c r="Y1525">
        <v>556</v>
      </c>
      <c r="Z1525">
        <v>33</v>
      </c>
      <c r="AA1525">
        <v>3</v>
      </c>
      <c r="AD1525">
        <v>50</v>
      </c>
      <c r="AE1525">
        <v>1524</v>
      </c>
      <c r="AF1525" s="16" t="s">
        <v>3143</v>
      </c>
      <c r="AG1525" s="16"/>
      <c r="AH1525" s="16"/>
      <c r="AI1525" s="16" t="str">
        <f t="shared" si="92"/>
        <v>(186,4,14,56,32,556,3, null, 50, 'L500 2025 EMEA',2025, '2024-08-24','2024-08-24','".Carbon::now()."','".Carbon::now()."'),</v>
      </c>
      <c r="AJ1525" s="16" t="str">
        <f t="shared" si="93"/>
        <v>('".DB::select("SELECT id_status FROM `status` WHERE `element_type` = 'task' AND status_type = 'client' AND name ='PRE-FORECAST'")[0]-&gt;id_status."',1524,1),</v>
      </c>
      <c r="AK1525" s="16" t="str">
        <f t="shared" si="94"/>
        <v/>
      </c>
      <c r="AL1525" s="16" t="str">
        <f t="shared" si="95"/>
        <v/>
      </c>
    </row>
    <row r="1526" spans="1:38" x14ac:dyDescent="0.25">
      <c r="A1526" s="16" t="s">
        <v>569</v>
      </c>
      <c r="B1526" s="16" t="s">
        <v>3139</v>
      </c>
      <c r="C1526" s="16" t="s">
        <v>27</v>
      </c>
      <c r="D1526" s="16" t="s">
        <v>349</v>
      </c>
      <c r="E1526" s="16" t="s">
        <v>2912</v>
      </c>
      <c r="F1526" s="16" t="s">
        <v>30</v>
      </c>
      <c r="G1526" s="16" t="s">
        <v>216</v>
      </c>
      <c r="H1526" s="16" t="s">
        <v>227</v>
      </c>
      <c r="I1526" s="16" t="s">
        <v>94</v>
      </c>
      <c r="J1526" s="16" t="s">
        <v>109</v>
      </c>
      <c r="M1526" s="16" t="s">
        <v>54</v>
      </c>
      <c r="N1526" s="7">
        <v>45528</v>
      </c>
      <c r="O1526" s="9">
        <v>45528</v>
      </c>
      <c r="P1526" t="s">
        <v>5027</v>
      </c>
      <c r="Q1526">
        <v>1</v>
      </c>
      <c r="R1526">
        <v>55</v>
      </c>
      <c r="S1526">
        <v>4</v>
      </c>
      <c r="T1526" t="s">
        <v>4985</v>
      </c>
      <c r="U1526">
        <v>186</v>
      </c>
      <c r="V1526">
        <v>14</v>
      </c>
      <c r="W1526">
        <v>56</v>
      </c>
      <c r="X1526">
        <v>32</v>
      </c>
      <c r="Y1526">
        <v>593</v>
      </c>
      <c r="Z1526">
        <v>33</v>
      </c>
      <c r="AA1526">
        <v>3</v>
      </c>
      <c r="AD1526">
        <v>50</v>
      </c>
      <c r="AE1526">
        <v>1525</v>
      </c>
      <c r="AF1526" s="16" t="s">
        <v>3143</v>
      </c>
      <c r="AG1526" s="16"/>
      <c r="AH1526" s="16"/>
      <c r="AI1526" s="16" t="str">
        <f t="shared" si="92"/>
        <v>(186,4,14,56,32,593,3, null, 50, 'L500 2025 EMEA',2025, '2024-08-24','2024-08-24','".Carbon::now()."','".Carbon::now()."'),</v>
      </c>
      <c r="AJ1526" s="16" t="str">
        <f t="shared" si="93"/>
        <v>('".DB::select("SELECT id_status FROM `status` WHERE `element_type` = 'task' AND status_type = 'client' AND name ='PRE-FORECAST'")[0]-&gt;id_status."',1525,1),</v>
      </c>
      <c r="AK1526" s="16" t="str">
        <f t="shared" si="94"/>
        <v/>
      </c>
      <c r="AL1526" s="16" t="str">
        <f t="shared" si="95"/>
        <v/>
      </c>
    </row>
    <row r="1527" spans="1:38" x14ac:dyDescent="0.25">
      <c r="A1527" s="16" t="s">
        <v>569</v>
      </c>
      <c r="B1527" s="16" t="s">
        <v>3139</v>
      </c>
      <c r="C1527" s="16" t="s">
        <v>27</v>
      </c>
      <c r="D1527" s="16" t="s">
        <v>349</v>
      </c>
      <c r="E1527" s="16" t="s">
        <v>2912</v>
      </c>
      <c r="F1527" s="16" t="s">
        <v>30</v>
      </c>
      <c r="G1527" s="16" t="s">
        <v>216</v>
      </c>
      <c r="H1527" s="16" t="s">
        <v>47</v>
      </c>
      <c r="I1527" s="16" t="s">
        <v>94</v>
      </c>
      <c r="J1527" s="16" t="s">
        <v>109</v>
      </c>
      <c r="M1527" s="16" t="s">
        <v>54</v>
      </c>
      <c r="N1527" s="7">
        <v>45528</v>
      </c>
      <c r="O1527" s="9">
        <v>45528</v>
      </c>
      <c r="P1527" t="s">
        <v>5027</v>
      </c>
      <c r="Q1527">
        <v>1</v>
      </c>
      <c r="R1527">
        <v>55</v>
      </c>
      <c r="S1527">
        <v>4</v>
      </c>
      <c r="T1527" t="s">
        <v>4985</v>
      </c>
      <c r="U1527">
        <v>186</v>
      </c>
      <c r="V1527">
        <v>14</v>
      </c>
      <c r="W1527">
        <v>56</v>
      </c>
      <c r="X1527">
        <v>32</v>
      </c>
      <c r="Y1527">
        <v>601</v>
      </c>
      <c r="Z1527">
        <v>33</v>
      </c>
      <c r="AA1527">
        <v>3</v>
      </c>
      <c r="AD1527">
        <v>50</v>
      </c>
      <c r="AE1527">
        <v>1526</v>
      </c>
      <c r="AF1527" s="16" t="s">
        <v>3143</v>
      </c>
      <c r="AG1527" s="16"/>
      <c r="AH1527" s="16"/>
      <c r="AI1527" s="16" t="str">
        <f t="shared" si="92"/>
        <v>(186,4,14,56,32,601,3, null, 50, 'L500 2025 EMEA',2025, '2024-08-24','2024-08-24','".Carbon::now()."','".Carbon::now()."'),</v>
      </c>
      <c r="AJ1527" s="16" t="str">
        <f t="shared" si="93"/>
        <v>('".DB::select("SELECT id_status FROM `status` WHERE `element_type` = 'task' AND status_type = 'client' AND name ='PRE-FORECAST'")[0]-&gt;id_status."',1526,1),</v>
      </c>
      <c r="AK1527" s="16" t="str">
        <f t="shared" si="94"/>
        <v/>
      </c>
      <c r="AL1527" s="16" t="str">
        <f t="shared" si="95"/>
        <v/>
      </c>
    </row>
    <row r="1528" spans="1:38" x14ac:dyDescent="0.25">
      <c r="A1528" s="16" t="s">
        <v>569</v>
      </c>
      <c r="B1528" s="16" t="s">
        <v>3139</v>
      </c>
      <c r="C1528" s="16" t="s">
        <v>27</v>
      </c>
      <c r="D1528" s="16" t="s">
        <v>349</v>
      </c>
      <c r="E1528" s="16" t="s">
        <v>2912</v>
      </c>
      <c r="F1528" s="16" t="s">
        <v>30</v>
      </c>
      <c r="G1528" s="16" t="s">
        <v>216</v>
      </c>
      <c r="H1528" s="16" t="s">
        <v>191</v>
      </c>
      <c r="I1528" s="16" t="s">
        <v>94</v>
      </c>
      <c r="J1528" s="16" t="s">
        <v>109</v>
      </c>
      <c r="M1528" s="16" t="s">
        <v>54</v>
      </c>
      <c r="N1528" s="7">
        <v>45528</v>
      </c>
      <c r="O1528" s="9">
        <v>45528</v>
      </c>
      <c r="P1528" t="s">
        <v>5027</v>
      </c>
      <c r="Q1528">
        <v>1</v>
      </c>
      <c r="R1528">
        <v>55</v>
      </c>
      <c r="S1528">
        <v>4</v>
      </c>
      <c r="T1528" t="s">
        <v>4985</v>
      </c>
      <c r="U1528">
        <v>186</v>
      </c>
      <c r="V1528">
        <v>14</v>
      </c>
      <c r="W1528">
        <v>56</v>
      </c>
      <c r="X1528">
        <v>32</v>
      </c>
      <c r="Y1528">
        <v>636</v>
      </c>
      <c r="Z1528">
        <v>33</v>
      </c>
      <c r="AA1528">
        <v>3</v>
      </c>
      <c r="AD1528">
        <v>50</v>
      </c>
      <c r="AE1528">
        <v>1527</v>
      </c>
      <c r="AF1528" s="16" t="s">
        <v>3143</v>
      </c>
      <c r="AG1528" s="16"/>
      <c r="AH1528" s="16"/>
      <c r="AI1528" s="16" t="str">
        <f t="shared" si="92"/>
        <v>(186,4,14,56,32,636,3, null, 50, 'L500 2025 EMEA',2025, '2024-08-24','2024-08-24','".Carbon::now()."','".Carbon::now()."'),</v>
      </c>
      <c r="AJ1528" s="16" t="str">
        <f t="shared" si="93"/>
        <v>('".DB::select("SELECT id_status FROM `status` WHERE `element_type` = 'task' AND status_type = 'client' AND name ='PRE-FORECAST'")[0]-&gt;id_status."',1527,1),</v>
      </c>
      <c r="AK1528" s="16" t="str">
        <f t="shared" si="94"/>
        <v/>
      </c>
      <c r="AL1528" s="16" t="str">
        <f t="shared" si="95"/>
        <v/>
      </c>
    </row>
    <row r="1529" spans="1:38" x14ac:dyDescent="0.25">
      <c r="A1529" s="16" t="s">
        <v>569</v>
      </c>
      <c r="B1529" s="16" t="s">
        <v>3139</v>
      </c>
      <c r="C1529" s="16" t="s">
        <v>27</v>
      </c>
      <c r="D1529" s="16" t="s">
        <v>349</v>
      </c>
      <c r="E1529" s="16" t="s">
        <v>2912</v>
      </c>
      <c r="F1529" s="16" t="s">
        <v>30</v>
      </c>
      <c r="G1529" s="16" t="s">
        <v>216</v>
      </c>
      <c r="H1529" s="16" t="s">
        <v>221</v>
      </c>
      <c r="I1529" s="16" t="s">
        <v>94</v>
      </c>
      <c r="J1529" s="16" t="s">
        <v>109</v>
      </c>
      <c r="M1529" s="16" t="s">
        <v>54</v>
      </c>
      <c r="N1529" s="7">
        <v>45528</v>
      </c>
      <c r="O1529" s="9">
        <v>45528</v>
      </c>
      <c r="P1529" t="s">
        <v>5027</v>
      </c>
      <c r="Q1529">
        <v>1</v>
      </c>
      <c r="R1529">
        <v>55</v>
      </c>
      <c r="S1529">
        <v>4</v>
      </c>
      <c r="T1529" t="s">
        <v>4985</v>
      </c>
      <c r="U1529">
        <v>186</v>
      </c>
      <c r="V1529">
        <v>14</v>
      </c>
      <c r="W1529">
        <v>56</v>
      </c>
      <c r="X1529">
        <v>32</v>
      </c>
      <c r="Y1529">
        <v>637</v>
      </c>
      <c r="Z1529">
        <v>33</v>
      </c>
      <c r="AA1529">
        <v>3</v>
      </c>
      <c r="AD1529">
        <v>50</v>
      </c>
      <c r="AE1529">
        <v>1528</v>
      </c>
      <c r="AF1529" s="16" t="s">
        <v>3143</v>
      </c>
      <c r="AG1529" s="16"/>
      <c r="AH1529" s="16"/>
      <c r="AI1529" s="16" t="str">
        <f t="shared" si="92"/>
        <v>(186,4,14,56,32,637,3, null, 50, 'L500 2025 EMEA',2025, '2024-08-24','2024-08-24','".Carbon::now()."','".Carbon::now()."'),</v>
      </c>
      <c r="AJ1529" s="16" t="str">
        <f t="shared" si="93"/>
        <v>('".DB::select("SELECT id_status FROM `status` WHERE `element_type` = 'task' AND status_type = 'client' AND name ='PRE-FORECAST'")[0]-&gt;id_status."',1528,1),</v>
      </c>
      <c r="AK1529" s="16" t="str">
        <f t="shared" si="94"/>
        <v/>
      </c>
      <c r="AL1529" s="16" t="str">
        <f t="shared" si="95"/>
        <v/>
      </c>
    </row>
    <row r="1530" spans="1:38" x14ac:dyDescent="0.25">
      <c r="A1530" s="16" t="s">
        <v>569</v>
      </c>
      <c r="B1530" s="16" t="s">
        <v>3139</v>
      </c>
      <c r="C1530" s="16" t="s">
        <v>27</v>
      </c>
      <c r="D1530" s="16" t="s">
        <v>349</v>
      </c>
      <c r="E1530" s="16" t="s">
        <v>2912</v>
      </c>
      <c r="F1530" s="16" t="s">
        <v>30</v>
      </c>
      <c r="G1530" s="16" t="s">
        <v>216</v>
      </c>
      <c r="H1530" s="16" t="s">
        <v>114</v>
      </c>
      <c r="I1530" s="16" t="s">
        <v>94</v>
      </c>
      <c r="J1530" s="16" t="s">
        <v>109</v>
      </c>
      <c r="M1530" s="16" t="s">
        <v>54</v>
      </c>
      <c r="N1530" s="7">
        <v>45528</v>
      </c>
      <c r="O1530" s="9">
        <v>45528</v>
      </c>
      <c r="P1530" t="s">
        <v>5027</v>
      </c>
      <c r="Q1530">
        <v>1</v>
      </c>
      <c r="R1530">
        <v>55</v>
      </c>
      <c r="S1530">
        <v>4</v>
      </c>
      <c r="T1530" t="s">
        <v>4985</v>
      </c>
      <c r="U1530">
        <v>186</v>
      </c>
      <c r="V1530">
        <v>14</v>
      </c>
      <c r="W1530">
        <v>56</v>
      </c>
      <c r="X1530">
        <v>32</v>
      </c>
      <c r="Y1530">
        <v>654</v>
      </c>
      <c r="Z1530">
        <v>33</v>
      </c>
      <c r="AA1530">
        <v>3</v>
      </c>
      <c r="AD1530">
        <v>50</v>
      </c>
      <c r="AE1530">
        <v>1529</v>
      </c>
      <c r="AF1530" s="16" t="s">
        <v>3143</v>
      </c>
      <c r="AG1530" s="16"/>
      <c r="AH1530" s="16"/>
      <c r="AI1530" s="16" t="str">
        <f t="shared" si="92"/>
        <v>(186,4,14,56,32,654,3, null, 50, 'L500 2025 EMEA',2025, '2024-08-24','2024-08-24','".Carbon::now()."','".Carbon::now()."'),</v>
      </c>
      <c r="AJ1530" s="16" t="str">
        <f t="shared" si="93"/>
        <v>('".DB::select("SELECT id_status FROM `status` WHERE `element_type` = 'task' AND status_type = 'client' AND name ='PRE-FORECAST'")[0]-&gt;id_status."',1529,1),</v>
      </c>
      <c r="AK1530" s="16" t="str">
        <f t="shared" si="94"/>
        <v/>
      </c>
      <c r="AL1530" s="16" t="str">
        <f t="shared" si="95"/>
        <v/>
      </c>
    </row>
    <row r="1531" spans="1:38" x14ac:dyDescent="0.25">
      <c r="A1531" s="16" t="s">
        <v>569</v>
      </c>
      <c r="B1531" s="16" t="s">
        <v>3139</v>
      </c>
      <c r="C1531" s="16" t="s">
        <v>27</v>
      </c>
      <c r="D1531" s="16" t="s">
        <v>349</v>
      </c>
      <c r="E1531" s="16" t="s">
        <v>2912</v>
      </c>
      <c r="F1531" s="16" t="s">
        <v>30</v>
      </c>
      <c r="G1531" s="16" t="s">
        <v>216</v>
      </c>
      <c r="H1531" s="16" t="s">
        <v>228</v>
      </c>
      <c r="I1531" s="16" t="s">
        <v>94</v>
      </c>
      <c r="J1531" s="16" t="s">
        <v>109</v>
      </c>
      <c r="M1531" s="16" t="s">
        <v>54</v>
      </c>
      <c r="N1531" s="7">
        <v>45528</v>
      </c>
      <c r="O1531" s="9">
        <v>45528</v>
      </c>
      <c r="P1531" t="s">
        <v>5027</v>
      </c>
      <c r="Q1531">
        <v>1</v>
      </c>
      <c r="R1531">
        <v>55</v>
      </c>
      <c r="S1531">
        <v>4</v>
      </c>
      <c r="T1531" t="s">
        <v>4985</v>
      </c>
      <c r="U1531">
        <v>186</v>
      </c>
      <c r="V1531">
        <v>14</v>
      </c>
      <c r="W1531">
        <v>56</v>
      </c>
      <c r="X1531">
        <v>32</v>
      </c>
      <c r="Y1531">
        <v>627</v>
      </c>
      <c r="Z1531">
        <v>33</v>
      </c>
      <c r="AA1531">
        <v>3</v>
      </c>
      <c r="AD1531">
        <v>50</v>
      </c>
      <c r="AE1531">
        <v>1530</v>
      </c>
      <c r="AF1531" s="16" t="s">
        <v>3143</v>
      </c>
      <c r="AG1531" s="16"/>
      <c r="AH1531" s="16"/>
      <c r="AI1531" s="16" t="str">
        <f t="shared" si="92"/>
        <v>(186,4,14,56,32,627,3, null, 50, 'L500 2025 EMEA',2025, '2024-08-24','2024-08-24','".Carbon::now()."','".Carbon::now()."'),</v>
      </c>
      <c r="AJ1531" s="16" t="str">
        <f t="shared" si="93"/>
        <v>('".DB::select("SELECT id_status FROM `status` WHERE `element_type` = 'task' AND status_type = 'client' AND name ='PRE-FORECAST'")[0]-&gt;id_status."',1530,1),</v>
      </c>
      <c r="AK1531" s="16" t="str">
        <f t="shared" si="94"/>
        <v/>
      </c>
      <c r="AL1531" s="16" t="str">
        <f t="shared" si="95"/>
        <v/>
      </c>
    </row>
    <row r="1532" spans="1:38" x14ac:dyDescent="0.25">
      <c r="A1532" s="16" t="s">
        <v>569</v>
      </c>
      <c r="B1532" s="16" t="s">
        <v>3139</v>
      </c>
      <c r="C1532" s="16" t="s">
        <v>27</v>
      </c>
      <c r="D1532" s="16" t="s">
        <v>349</v>
      </c>
      <c r="E1532" s="16" t="s">
        <v>2912</v>
      </c>
      <c r="F1532" s="16" t="s">
        <v>30</v>
      </c>
      <c r="G1532" s="16" t="s">
        <v>216</v>
      </c>
      <c r="H1532" s="16" t="s">
        <v>3353</v>
      </c>
      <c r="I1532" s="16" t="s">
        <v>94</v>
      </c>
      <c r="J1532" s="16" t="s">
        <v>109</v>
      </c>
      <c r="M1532" s="16" t="s">
        <v>54</v>
      </c>
      <c r="N1532" s="7">
        <v>45528</v>
      </c>
      <c r="O1532" s="9">
        <v>45528</v>
      </c>
      <c r="P1532" t="s">
        <v>5027</v>
      </c>
      <c r="Q1532">
        <v>1</v>
      </c>
      <c r="R1532">
        <v>55</v>
      </c>
      <c r="S1532">
        <v>4</v>
      </c>
      <c r="T1532" t="s">
        <v>4985</v>
      </c>
      <c r="U1532">
        <v>186</v>
      </c>
      <c r="V1532">
        <v>14</v>
      </c>
      <c r="W1532">
        <v>56</v>
      </c>
      <c r="X1532">
        <v>32</v>
      </c>
      <c r="Y1532">
        <v>711</v>
      </c>
      <c r="Z1532">
        <v>33</v>
      </c>
      <c r="AA1532">
        <v>3</v>
      </c>
      <c r="AD1532">
        <v>50</v>
      </c>
      <c r="AE1532">
        <v>1531</v>
      </c>
      <c r="AF1532" s="16" t="s">
        <v>3143</v>
      </c>
      <c r="AG1532" s="16"/>
      <c r="AH1532" s="16"/>
      <c r="AI1532" s="16" t="str">
        <f t="shared" si="92"/>
        <v>(186,4,14,56,32,711,3, null, 50, 'L500 2025 EMEA',2025, '2024-08-24','2024-08-24','".Carbon::now()."','".Carbon::now()."'),</v>
      </c>
      <c r="AJ1532" s="16" t="str">
        <f t="shared" si="93"/>
        <v>('".DB::select("SELECT id_status FROM `status` WHERE `element_type` = 'task' AND status_type = 'client' AND name ='PRE-FORECAST'")[0]-&gt;id_status."',1531,1),</v>
      </c>
      <c r="AK1532" s="16" t="str">
        <f t="shared" si="94"/>
        <v/>
      </c>
      <c r="AL1532" s="16" t="str">
        <f t="shared" si="95"/>
        <v/>
      </c>
    </row>
    <row r="1533" spans="1:38" x14ac:dyDescent="0.25">
      <c r="A1533" s="16" t="s">
        <v>569</v>
      </c>
      <c r="B1533" s="16" t="s">
        <v>3139</v>
      </c>
      <c r="C1533" s="16" t="s">
        <v>27</v>
      </c>
      <c r="D1533" s="16" t="s">
        <v>349</v>
      </c>
      <c r="E1533" s="16" t="s">
        <v>2912</v>
      </c>
      <c r="F1533" s="16" t="s">
        <v>30</v>
      </c>
      <c r="G1533" s="16" t="s">
        <v>216</v>
      </c>
      <c r="H1533" s="16" t="s">
        <v>229</v>
      </c>
      <c r="I1533" s="16" t="s">
        <v>94</v>
      </c>
      <c r="J1533" s="16" t="s">
        <v>109</v>
      </c>
      <c r="M1533" s="16" t="s">
        <v>54</v>
      </c>
      <c r="N1533" s="7">
        <v>45528</v>
      </c>
      <c r="O1533" s="9">
        <v>45528</v>
      </c>
      <c r="P1533" t="s">
        <v>5027</v>
      </c>
      <c r="Q1533">
        <v>1</v>
      </c>
      <c r="R1533">
        <v>55</v>
      </c>
      <c r="S1533">
        <v>4</v>
      </c>
      <c r="T1533" t="s">
        <v>4985</v>
      </c>
      <c r="U1533">
        <v>186</v>
      </c>
      <c r="V1533">
        <v>14</v>
      </c>
      <c r="W1533">
        <v>56</v>
      </c>
      <c r="X1533">
        <v>32</v>
      </c>
      <c r="Y1533">
        <v>716</v>
      </c>
      <c r="Z1533">
        <v>33</v>
      </c>
      <c r="AA1533">
        <v>3</v>
      </c>
      <c r="AD1533">
        <v>50</v>
      </c>
      <c r="AE1533">
        <v>1532</v>
      </c>
      <c r="AF1533" s="16" t="s">
        <v>3143</v>
      </c>
      <c r="AG1533" s="16"/>
      <c r="AH1533" s="16"/>
      <c r="AI1533" s="16" t="str">
        <f t="shared" si="92"/>
        <v>(186,4,14,56,32,716,3, null, 50, 'L500 2025 EMEA',2025, '2024-08-24','2024-08-24','".Carbon::now()."','".Carbon::now()."'),</v>
      </c>
      <c r="AJ1533" s="16" t="str">
        <f t="shared" si="93"/>
        <v>('".DB::select("SELECT id_status FROM `status` WHERE `element_type` = 'task' AND status_type = 'client' AND name ='PRE-FORECAST'")[0]-&gt;id_status."',1532,1),</v>
      </c>
      <c r="AK1533" s="16" t="str">
        <f t="shared" si="94"/>
        <v/>
      </c>
      <c r="AL1533" s="16" t="str">
        <f t="shared" si="95"/>
        <v/>
      </c>
    </row>
    <row r="1534" spans="1:38" x14ac:dyDescent="0.25">
      <c r="A1534" s="16" t="s">
        <v>569</v>
      </c>
      <c r="B1534" s="16" t="s">
        <v>3139</v>
      </c>
      <c r="C1534" s="16" t="s">
        <v>27</v>
      </c>
      <c r="D1534" s="16" t="s">
        <v>349</v>
      </c>
      <c r="E1534" s="16" t="s">
        <v>2912</v>
      </c>
      <c r="F1534" s="16" t="s">
        <v>30</v>
      </c>
      <c r="G1534" s="16" t="s">
        <v>216</v>
      </c>
      <c r="H1534" s="16" t="s">
        <v>181</v>
      </c>
      <c r="I1534" s="16" t="s">
        <v>94</v>
      </c>
      <c r="J1534" s="16" t="s">
        <v>109</v>
      </c>
      <c r="M1534" s="16" t="s">
        <v>54</v>
      </c>
      <c r="N1534" s="7">
        <v>45528</v>
      </c>
      <c r="O1534" s="9">
        <v>45528</v>
      </c>
      <c r="P1534" t="s">
        <v>5027</v>
      </c>
      <c r="Q1534">
        <v>1</v>
      </c>
      <c r="R1534">
        <v>55</v>
      </c>
      <c r="S1534">
        <v>4</v>
      </c>
      <c r="T1534" t="s">
        <v>4985</v>
      </c>
      <c r="U1534">
        <v>186</v>
      </c>
      <c r="V1534">
        <v>14</v>
      </c>
      <c r="W1534">
        <v>56</v>
      </c>
      <c r="X1534">
        <v>32</v>
      </c>
      <c r="Y1534">
        <v>718</v>
      </c>
      <c r="Z1534">
        <v>33</v>
      </c>
      <c r="AA1534">
        <v>3</v>
      </c>
      <c r="AD1534">
        <v>50</v>
      </c>
      <c r="AE1534">
        <v>1533</v>
      </c>
      <c r="AF1534" s="16" t="s">
        <v>3143</v>
      </c>
      <c r="AG1534" s="16"/>
      <c r="AH1534" s="16"/>
      <c r="AI1534" s="16" t="str">
        <f t="shared" si="92"/>
        <v>(186,4,14,56,32,718,3, null, 50, 'L500 2025 EMEA',2025, '2024-08-24','2024-08-24','".Carbon::now()."','".Carbon::now()."'),</v>
      </c>
      <c r="AJ1534" s="16" t="str">
        <f t="shared" si="93"/>
        <v>('".DB::select("SELECT id_status FROM `status` WHERE `element_type` = 'task' AND status_type = 'client' AND name ='PRE-FORECAST'")[0]-&gt;id_status."',1533,1),</v>
      </c>
      <c r="AK1534" s="16" t="str">
        <f t="shared" si="94"/>
        <v/>
      </c>
      <c r="AL1534" s="16" t="str">
        <f t="shared" si="95"/>
        <v/>
      </c>
    </row>
    <row r="1535" spans="1:38" x14ac:dyDescent="0.25">
      <c r="A1535" s="16" t="s">
        <v>569</v>
      </c>
      <c r="B1535" s="16" t="s">
        <v>3139</v>
      </c>
      <c r="C1535" s="16" t="s">
        <v>27</v>
      </c>
      <c r="D1535" s="16" t="s">
        <v>349</v>
      </c>
      <c r="E1535" s="16" t="s">
        <v>2912</v>
      </c>
      <c r="F1535" s="16" t="s">
        <v>30</v>
      </c>
      <c r="G1535" s="16" t="s">
        <v>216</v>
      </c>
      <c r="H1535" s="16" t="s">
        <v>652</v>
      </c>
      <c r="I1535" s="16" t="s">
        <v>94</v>
      </c>
      <c r="J1535" s="16" t="s">
        <v>109</v>
      </c>
      <c r="M1535" s="16" t="s">
        <v>54</v>
      </c>
      <c r="N1535" s="7">
        <v>45528</v>
      </c>
      <c r="O1535" s="9">
        <v>45528</v>
      </c>
      <c r="P1535" t="s">
        <v>5027</v>
      </c>
      <c r="Q1535">
        <v>1</v>
      </c>
      <c r="R1535">
        <v>55</v>
      </c>
      <c r="S1535">
        <v>4</v>
      </c>
      <c r="T1535" t="s">
        <v>4985</v>
      </c>
      <c r="U1535">
        <v>186</v>
      </c>
      <c r="V1535">
        <v>14</v>
      </c>
      <c r="W1535">
        <v>56</v>
      </c>
      <c r="X1535">
        <v>32</v>
      </c>
      <c r="Y1535">
        <v>726</v>
      </c>
      <c r="Z1535">
        <v>33</v>
      </c>
      <c r="AA1535">
        <v>3</v>
      </c>
      <c r="AD1535">
        <v>50</v>
      </c>
      <c r="AE1535">
        <v>1534</v>
      </c>
      <c r="AF1535" s="16" t="s">
        <v>3143</v>
      </c>
      <c r="AG1535" s="16"/>
      <c r="AH1535" s="16"/>
      <c r="AI1535" s="16" t="str">
        <f t="shared" si="92"/>
        <v>(186,4,14,56,32,726,3, null, 50, 'L500 2025 EMEA',2025, '2024-08-24','2024-08-24','".Carbon::now()."','".Carbon::now()."'),</v>
      </c>
      <c r="AJ1535" s="16" t="str">
        <f t="shared" si="93"/>
        <v>('".DB::select("SELECT id_status FROM `status` WHERE `element_type` = 'task' AND status_type = 'client' AND name ='PRE-FORECAST'")[0]-&gt;id_status."',1534,1),</v>
      </c>
      <c r="AK1535" s="16" t="str">
        <f t="shared" si="94"/>
        <v/>
      </c>
      <c r="AL1535" s="16" t="str">
        <f t="shared" si="95"/>
        <v/>
      </c>
    </row>
    <row r="1536" spans="1:38" x14ac:dyDescent="0.25">
      <c r="A1536" s="16" t="s">
        <v>569</v>
      </c>
      <c r="B1536" s="16" t="s">
        <v>3139</v>
      </c>
      <c r="C1536" s="16" t="s">
        <v>27</v>
      </c>
      <c r="D1536" s="16" t="s">
        <v>349</v>
      </c>
      <c r="E1536" s="16" t="s">
        <v>2912</v>
      </c>
      <c r="F1536" s="16" t="s">
        <v>30</v>
      </c>
      <c r="G1536" s="16" t="s">
        <v>216</v>
      </c>
      <c r="H1536" s="16" t="s">
        <v>230</v>
      </c>
      <c r="I1536" s="16" t="s">
        <v>94</v>
      </c>
      <c r="J1536" s="16" t="s">
        <v>109</v>
      </c>
      <c r="M1536" s="16" t="s">
        <v>54</v>
      </c>
      <c r="N1536" s="7">
        <v>45528</v>
      </c>
      <c r="O1536" s="9">
        <v>45528</v>
      </c>
      <c r="P1536" t="s">
        <v>5027</v>
      </c>
      <c r="Q1536">
        <v>1</v>
      </c>
      <c r="R1536">
        <v>55</v>
      </c>
      <c r="S1536">
        <v>4</v>
      </c>
      <c r="T1536" t="s">
        <v>4985</v>
      </c>
      <c r="U1536">
        <v>186</v>
      </c>
      <c r="V1536">
        <v>14</v>
      </c>
      <c r="W1536">
        <v>56</v>
      </c>
      <c r="X1536">
        <v>32</v>
      </c>
      <c r="Y1536">
        <v>766</v>
      </c>
      <c r="Z1536">
        <v>33</v>
      </c>
      <c r="AA1536">
        <v>3</v>
      </c>
      <c r="AD1536">
        <v>50</v>
      </c>
      <c r="AE1536">
        <v>1535</v>
      </c>
      <c r="AF1536" s="16" t="s">
        <v>3143</v>
      </c>
      <c r="AG1536" s="16"/>
      <c r="AH1536" s="16"/>
      <c r="AI1536" s="16" t="str">
        <f t="shared" si="92"/>
        <v>(186,4,14,56,32,766,3, null, 50, 'L500 2025 EMEA',2025, '2024-08-24','2024-08-24','".Carbon::now()."','".Carbon::now()."'),</v>
      </c>
      <c r="AJ1536" s="16" t="str">
        <f t="shared" si="93"/>
        <v>('".DB::select("SELECT id_status FROM `status` WHERE `element_type` = 'task' AND status_type = 'client' AND name ='PRE-FORECAST'")[0]-&gt;id_status."',1535,1),</v>
      </c>
      <c r="AK1536" s="16" t="str">
        <f t="shared" si="94"/>
        <v/>
      </c>
      <c r="AL1536" s="16" t="str">
        <f t="shared" si="95"/>
        <v/>
      </c>
    </row>
    <row r="1537" spans="1:38" x14ac:dyDescent="0.25">
      <c r="A1537" s="16" t="s">
        <v>569</v>
      </c>
      <c r="B1537" s="16" t="s">
        <v>3139</v>
      </c>
      <c r="C1537" s="16" t="s">
        <v>27</v>
      </c>
      <c r="D1537" s="16" t="s">
        <v>349</v>
      </c>
      <c r="E1537" s="16" t="s">
        <v>2912</v>
      </c>
      <c r="F1537" s="16" t="s">
        <v>30</v>
      </c>
      <c r="G1537" s="16" t="s">
        <v>216</v>
      </c>
      <c r="H1537" s="16" t="s">
        <v>711</v>
      </c>
      <c r="I1537" s="16" t="s">
        <v>94</v>
      </c>
      <c r="J1537" s="16" t="s">
        <v>109</v>
      </c>
      <c r="M1537" s="16" t="s">
        <v>54</v>
      </c>
      <c r="N1537" s="7">
        <v>45528</v>
      </c>
      <c r="O1537" s="9">
        <v>45528</v>
      </c>
      <c r="P1537" t="s">
        <v>5027</v>
      </c>
      <c r="Q1537">
        <v>1</v>
      </c>
      <c r="R1537">
        <v>55</v>
      </c>
      <c r="S1537">
        <v>4</v>
      </c>
      <c r="T1537" t="s">
        <v>4985</v>
      </c>
      <c r="U1537">
        <v>186</v>
      </c>
      <c r="V1537">
        <v>14</v>
      </c>
      <c r="W1537">
        <v>56</v>
      </c>
      <c r="X1537">
        <v>32</v>
      </c>
      <c r="Y1537">
        <v>829</v>
      </c>
      <c r="Z1537">
        <v>33</v>
      </c>
      <c r="AA1537">
        <v>3</v>
      </c>
      <c r="AD1537">
        <v>50</v>
      </c>
      <c r="AE1537">
        <v>1536</v>
      </c>
      <c r="AF1537" s="16" t="s">
        <v>3143</v>
      </c>
      <c r="AG1537" s="16"/>
      <c r="AH1537" s="16"/>
      <c r="AI1537" s="16" t="str">
        <f t="shared" si="92"/>
        <v>(186,4,14,56,32,829,3, null, 50, 'L500 2025 EMEA',2025, '2024-08-24','2024-08-24','".Carbon::now()."','".Carbon::now()."'),</v>
      </c>
      <c r="AJ1537" s="16" t="str">
        <f t="shared" si="93"/>
        <v>('".DB::select("SELECT id_status FROM `status` WHERE `element_type` = 'task' AND status_type = 'client' AND name ='PRE-FORECAST'")[0]-&gt;id_status."',1536,1),</v>
      </c>
      <c r="AK1537" s="16" t="str">
        <f t="shared" si="94"/>
        <v/>
      </c>
      <c r="AL1537" s="16" t="str">
        <f t="shared" si="95"/>
        <v/>
      </c>
    </row>
    <row r="1538" spans="1:38" x14ac:dyDescent="0.25">
      <c r="A1538" s="16" t="s">
        <v>569</v>
      </c>
      <c r="B1538" s="16" t="s">
        <v>3139</v>
      </c>
      <c r="C1538" s="16" t="s">
        <v>27</v>
      </c>
      <c r="D1538" s="16" t="s">
        <v>349</v>
      </c>
      <c r="E1538" s="16" t="s">
        <v>2912</v>
      </c>
      <c r="F1538" s="16" t="s">
        <v>30</v>
      </c>
      <c r="G1538" s="16" t="s">
        <v>216</v>
      </c>
      <c r="H1538" s="16" t="s">
        <v>231</v>
      </c>
      <c r="I1538" s="16" t="s">
        <v>94</v>
      </c>
      <c r="J1538" s="16" t="s">
        <v>109</v>
      </c>
      <c r="M1538" s="16" t="s">
        <v>54</v>
      </c>
      <c r="N1538" s="7">
        <v>45528</v>
      </c>
      <c r="O1538" s="9">
        <v>45528</v>
      </c>
      <c r="P1538" t="s">
        <v>5027</v>
      </c>
      <c r="Q1538">
        <v>1</v>
      </c>
      <c r="R1538">
        <v>55</v>
      </c>
      <c r="S1538">
        <v>4</v>
      </c>
      <c r="T1538" t="s">
        <v>4985</v>
      </c>
      <c r="U1538">
        <v>186</v>
      </c>
      <c r="V1538">
        <v>14</v>
      </c>
      <c r="W1538">
        <v>56</v>
      </c>
      <c r="X1538">
        <v>32</v>
      </c>
      <c r="Y1538">
        <v>856</v>
      </c>
      <c r="Z1538">
        <v>33</v>
      </c>
      <c r="AA1538">
        <v>3</v>
      </c>
      <c r="AD1538">
        <v>50</v>
      </c>
      <c r="AE1538">
        <v>1537</v>
      </c>
      <c r="AF1538" s="16" t="s">
        <v>3143</v>
      </c>
      <c r="AG1538" s="16"/>
      <c r="AH1538" s="16"/>
      <c r="AI1538" s="16" t="str">
        <f t="shared" ref="AI1538:AI1601" si="96">CONCATENATE("(",U1538,",",S1538,",",V1538,",",W1538,",",X1538,",",Y1538,",",IF(AA1538&lt;&gt;"", AA1538, "null"),", ",IF(AC1538&lt;&gt;"", AC1538, "null"),", ",IF(AD1538&lt;&gt;"", AD1538, "null"),", '",SUBSTITUTE(E1538, "'", "´"),"',",D1538,", '",P1538,"','",P1538,"','"".Carbon::now().""','"".Carbon::now().""'),")</f>
        <v>(186,4,14,56,32,856,3, null, 50, 'L500 2025 EMEA',2025, '2024-08-24','2024-08-24','".Carbon::now()."','".Carbon::now()."'),</v>
      </c>
      <c r="AJ1538" s="16" t="str">
        <f t="shared" ref="AJ1538:AJ1601" si="97">CONCATENATE("('"".DB::select(""SELECT id_status FROM `status` WHERE `element_type` = 'task' AND status_type = 'client' AND name ='", AF1538, "'"")[0]-&gt;id_status.""',", AE1538, ",1),")</f>
        <v>('".DB::select("SELECT id_status FROM `status` WHERE `element_type` = 'task' AND status_type = 'client' AND name ='PRE-FORECAST'")[0]-&gt;id_status."',1537,1),</v>
      </c>
      <c r="AK1538" s="16" t="str">
        <f t="shared" ref="AK1538:AK1601" si="98">IF(AND(AF1538&lt;&gt;AG1538, AG1538&lt;&gt;""),CONCATENATE("('"".DB::select(""SELECT id_status FROM `status` WHERE `element_type` = 'task' AND status_type = 'client' AND name ='", AG1538, "'"")[0]-&gt;id_status.""',", AE1538, ",1),"),"")</f>
        <v/>
      </c>
      <c r="AL1538" s="16" t="str">
        <f t="shared" ref="AL1538:AL1601" si="99">IF(AND(AF1538&lt;&gt;AG1538,AF1538&lt;&gt;AH1538,AG1538&lt;&gt;AH1538,AH1538&lt;&gt;""), CONCATENATE("('"".DB::select(""SELECT id_status FROM `status` WHERE `element_type` = 'task' AND status_type = 'client' AND name ='", AF1538, "'"")[0]-&gt;id_status.""',", AE1538, ",1),"), "")</f>
        <v/>
      </c>
    </row>
    <row r="1539" spans="1:38" x14ac:dyDescent="0.25">
      <c r="A1539" s="16" t="s">
        <v>569</v>
      </c>
      <c r="B1539" s="16" t="s">
        <v>3139</v>
      </c>
      <c r="C1539" s="16" t="s">
        <v>27</v>
      </c>
      <c r="D1539" s="16" t="s">
        <v>349</v>
      </c>
      <c r="E1539" s="16" t="s">
        <v>2912</v>
      </c>
      <c r="F1539" s="16" t="s">
        <v>30</v>
      </c>
      <c r="G1539" s="16" t="s">
        <v>216</v>
      </c>
      <c r="H1539" s="16" t="s">
        <v>97</v>
      </c>
      <c r="I1539" s="16" t="s">
        <v>94</v>
      </c>
      <c r="J1539" s="16" t="s">
        <v>109</v>
      </c>
      <c r="M1539" s="16" t="s">
        <v>54</v>
      </c>
      <c r="N1539" s="7">
        <v>45528</v>
      </c>
      <c r="O1539" s="9">
        <v>45528</v>
      </c>
      <c r="P1539" t="s">
        <v>5027</v>
      </c>
      <c r="Q1539">
        <v>1</v>
      </c>
      <c r="R1539">
        <v>55</v>
      </c>
      <c r="S1539">
        <v>4</v>
      </c>
      <c r="T1539" t="s">
        <v>4985</v>
      </c>
      <c r="U1539">
        <v>186</v>
      </c>
      <c r="V1539">
        <v>14</v>
      </c>
      <c r="W1539">
        <v>56</v>
      </c>
      <c r="X1539">
        <v>32</v>
      </c>
      <c r="Y1539">
        <v>874</v>
      </c>
      <c r="Z1539">
        <v>33</v>
      </c>
      <c r="AA1539">
        <v>3</v>
      </c>
      <c r="AD1539">
        <v>50</v>
      </c>
      <c r="AE1539">
        <v>1538</v>
      </c>
      <c r="AF1539" s="16" t="s">
        <v>3143</v>
      </c>
      <c r="AG1539" s="16"/>
      <c r="AH1539" s="16"/>
      <c r="AI1539" s="16" t="str">
        <f t="shared" si="96"/>
        <v>(186,4,14,56,32,874,3, null, 50, 'L500 2025 EMEA',2025, '2024-08-24','2024-08-24','".Carbon::now()."','".Carbon::now()."'),</v>
      </c>
      <c r="AJ1539" s="16" t="str">
        <f t="shared" si="97"/>
        <v>('".DB::select("SELECT id_status FROM `status` WHERE `element_type` = 'task' AND status_type = 'client' AND name ='PRE-FORECAST'")[0]-&gt;id_status."',1538,1),</v>
      </c>
      <c r="AK1539" s="16" t="str">
        <f t="shared" si="98"/>
        <v/>
      </c>
      <c r="AL1539" s="16" t="str">
        <f t="shared" si="99"/>
        <v/>
      </c>
    </row>
    <row r="1540" spans="1:38" x14ac:dyDescent="0.25">
      <c r="A1540" s="16" t="s">
        <v>569</v>
      </c>
      <c r="B1540" s="16" t="s">
        <v>3139</v>
      </c>
      <c r="C1540" s="16" t="s">
        <v>27</v>
      </c>
      <c r="D1540" s="16" t="s">
        <v>349</v>
      </c>
      <c r="E1540" s="16" t="s">
        <v>2912</v>
      </c>
      <c r="F1540" s="16" t="s">
        <v>30</v>
      </c>
      <c r="G1540" s="16" t="s">
        <v>216</v>
      </c>
      <c r="H1540" s="16" t="s">
        <v>232</v>
      </c>
      <c r="I1540" s="16" t="s">
        <v>94</v>
      </c>
      <c r="J1540" s="16" t="s">
        <v>109</v>
      </c>
      <c r="M1540" s="16" t="s">
        <v>54</v>
      </c>
      <c r="N1540" s="7">
        <v>45528</v>
      </c>
      <c r="O1540" s="9">
        <v>45528</v>
      </c>
      <c r="P1540" t="s">
        <v>5027</v>
      </c>
      <c r="Q1540">
        <v>1</v>
      </c>
      <c r="R1540">
        <v>55</v>
      </c>
      <c r="S1540">
        <v>4</v>
      </c>
      <c r="T1540" t="s">
        <v>4985</v>
      </c>
      <c r="U1540">
        <v>186</v>
      </c>
      <c r="V1540">
        <v>14</v>
      </c>
      <c r="W1540">
        <v>56</v>
      </c>
      <c r="X1540">
        <v>32</v>
      </c>
      <c r="Y1540">
        <v>879</v>
      </c>
      <c r="Z1540">
        <v>33</v>
      </c>
      <c r="AA1540">
        <v>3</v>
      </c>
      <c r="AD1540">
        <v>50</v>
      </c>
      <c r="AE1540">
        <v>1539</v>
      </c>
      <c r="AF1540" s="16" t="s">
        <v>3143</v>
      </c>
      <c r="AG1540" s="16"/>
      <c r="AH1540" s="16"/>
      <c r="AI1540" s="16" t="str">
        <f t="shared" si="96"/>
        <v>(186,4,14,56,32,879,3, null, 50, 'L500 2025 EMEA',2025, '2024-08-24','2024-08-24','".Carbon::now()."','".Carbon::now()."'),</v>
      </c>
      <c r="AJ1540" s="16" t="str">
        <f t="shared" si="97"/>
        <v>('".DB::select("SELECT id_status FROM `status` WHERE `element_type` = 'task' AND status_type = 'client' AND name ='PRE-FORECAST'")[0]-&gt;id_status."',1539,1),</v>
      </c>
      <c r="AK1540" s="16" t="str">
        <f t="shared" si="98"/>
        <v/>
      </c>
      <c r="AL1540" s="16" t="str">
        <f t="shared" si="99"/>
        <v/>
      </c>
    </row>
    <row r="1541" spans="1:38" x14ac:dyDescent="0.25">
      <c r="A1541" s="16" t="s">
        <v>569</v>
      </c>
      <c r="B1541" s="16" t="s">
        <v>3139</v>
      </c>
      <c r="C1541" s="16" t="s">
        <v>27</v>
      </c>
      <c r="D1541" s="16" t="s">
        <v>349</v>
      </c>
      <c r="E1541" s="16" t="s">
        <v>2912</v>
      </c>
      <c r="F1541" s="16" t="s">
        <v>30</v>
      </c>
      <c r="G1541" s="16" t="s">
        <v>585</v>
      </c>
      <c r="H1541" s="16" t="s">
        <v>3775</v>
      </c>
      <c r="I1541" s="16" t="s">
        <v>94</v>
      </c>
      <c r="J1541" s="16" t="s">
        <v>109</v>
      </c>
      <c r="M1541" s="16" t="s">
        <v>54</v>
      </c>
      <c r="N1541" s="7">
        <v>45510</v>
      </c>
      <c r="O1541" s="9">
        <v>45510</v>
      </c>
      <c r="P1541" t="s">
        <v>5028</v>
      </c>
      <c r="Q1541">
        <v>1</v>
      </c>
      <c r="R1541">
        <v>55</v>
      </c>
      <c r="S1541">
        <v>4</v>
      </c>
      <c r="T1541" t="s">
        <v>4985</v>
      </c>
      <c r="U1541">
        <v>186</v>
      </c>
      <c r="V1541">
        <v>14</v>
      </c>
      <c r="W1541">
        <v>56</v>
      </c>
      <c r="X1541">
        <v>51</v>
      </c>
      <c r="Y1541">
        <v>754</v>
      </c>
      <c r="Z1541">
        <v>33</v>
      </c>
      <c r="AA1541">
        <v>3</v>
      </c>
      <c r="AD1541">
        <v>50</v>
      </c>
      <c r="AE1541">
        <v>1540</v>
      </c>
      <c r="AF1541" s="16" t="s">
        <v>3143</v>
      </c>
      <c r="AG1541" s="16"/>
      <c r="AH1541" s="16"/>
      <c r="AI1541" s="16" t="str">
        <f t="shared" si="96"/>
        <v>(186,4,14,56,51,754,3, null, 50, 'L500 2025 EMEA',2025, '2024-08-06','2024-08-06','".Carbon::now()."','".Carbon::now()."'),</v>
      </c>
      <c r="AJ1541" s="16" t="str">
        <f t="shared" si="97"/>
        <v>('".DB::select("SELECT id_status FROM `status` WHERE `element_type` = 'task' AND status_type = 'client' AND name ='PRE-FORECAST'")[0]-&gt;id_status."',1540,1),</v>
      </c>
      <c r="AK1541" s="16" t="str">
        <f t="shared" si="98"/>
        <v/>
      </c>
      <c r="AL1541" s="16" t="str">
        <f t="shared" si="99"/>
        <v/>
      </c>
    </row>
    <row r="1542" spans="1:38" x14ac:dyDescent="0.25">
      <c r="A1542" s="16" t="s">
        <v>569</v>
      </c>
      <c r="B1542" s="16" t="s">
        <v>3139</v>
      </c>
      <c r="C1542" s="16" t="s">
        <v>27</v>
      </c>
      <c r="D1542" s="16" t="s">
        <v>349</v>
      </c>
      <c r="E1542" s="16" t="s">
        <v>3793</v>
      </c>
      <c r="F1542" s="16" t="s">
        <v>583</v>
      </c>
      <c r="G1542" s="16" t="s">
        <v>30</v>
      </c>
      <c r="H1542" s="16" t="s">
        <v>584</v>
      </c>
      <c r="I1542" s="16" t="s">
        <v>94</v>
      </c>
      <c r="J1542" s="16" t="s">
        <v>109</v>
      </c>
      <c r="M1542" s="16" t="s">
        <v>54</v>
      </c>
      <c r="N1542" s="7">
        <v>45535</v>
      </c>
      <c r="O1542" s="9">
        <v>45535</v>
      </c>
      <c r="P1542" t="s">
        <v>5064</v>
      </c>
      <c r="Q1542">
        <v>1</v>
      </c>
      <c r="R1542">
        <v>55</v>
      </c>
      <c r="S1542">
        <v>4</v>
      </c>
      <c r="T1542" t="s">
        <v>4985</v>
      </c>
      <c r="U1542">
        <v>186</v>
      </c>
      <c r="V1542">
        <v>14</v>
      </c>
      <c r="W1542">
        <v>57</v>
      </c>
      <c r="X1542">
        <v>36</v>
      </c>
      <c r="Y1542">
        <v>689</v>
      </c>
      <c r="Z1542">
        <v>33</v>
      </c>
      <c r="AA1542">
        <v>3</v>
      </c>
      <c r="AD1542">
        <v>50</v>
      </c>
      <c r="AE1542">
        <v>1541</v>
      </c>
      <c r="AF1542" s="16" t="s">
        <v>3143</v>
      </c>
      <c r="AG1542" s="16"/>
      <c r="AH1542" s="16"/>
      <c r="AI1542" s="16" t="str">
        <f t="shared" si="96"/>
        <v>(186,4,14,57,36,689,3, null, 50, 'L500 2025 Green Guide EMEA',2025, '2024-08-31','2024-08-31','".Carbon::now()."','".Carbon::now()."'),</v>
      </c>
      <c r="AJ1542" s="16" t="str">
        <f t="shared" si="97"/>
        <v>('".DB::select("SELECT id_status FROM `status` WHERE `element_type` = 'task' AND status_type = 'client' AND name ='PRE-FORECAST'")[0]-&gt;id_status."',1541,1),</v>
      </c>
      <c r="AK1542" s="16" t="str">
        <f t="shared" si="98"/>
        <v/>
      </c>
      <c r="AL1542" s="16" t="str">
        <f t="shared" si="99"/>
        <v/>
      </c>
    </row>
    <row r="1543" spans="1:38" x14ac:dyDescent="0.25">
      <c r="A1543" s="16" t="s">
        <v>569</v>
      </c>
      <c r="B1543" s="16" t="s">
        <v>62</v>
      </c>
      <c r="C1543" s="16" t="s">
        <v>255</v>
      </c>
      <c r="D1543" s="16" t="s">
        <v>349</v>
      </c>
      <c r="E1543" s="16" t="s">
        <v>3795</v>
      </c>
      <c r="F1543" s="16" t="s">
        <v>242</v>
      </c>
      <c r="G1543" s="16" t="s">
        <v>216</v>
      </c>
      <c r="H1543" s="16" t="s">
        <v>97</v>
      </c>
      <c r="I1543" s="16" t="s">
        <v>94</v>
      </c>
      <c r="J1543" s="16" t="s">
        <v>109</v>
      </c>
      <c r="M1543" s="16" t="s">
        <v>54</v>
      </c>
      <c r="N1543" s="7">
        <v>45379</v>
      </c>
      <c r="O1543" s="9">
        <v>45379</v>
      </c>
      <c r="P1543" t="s">
        <v>5038</v>
      </c>
      <c r="Q1543">
        <v>1</v>
      </c>
      <c r="R1543">
        <v>55</v>
      </c>
      <c r="S1543">
        <v>4</v>
      </c>
      <c r="T1543" t="s">
        <v>4985</v>
      </c>
      <c r="U1543">
        <v>186</v>
      </c>
      <c r="V1543">
        <v>24</v>
      </c>
      <c r="W1543">
        <v>76</v>
      </c>
      <c r="X1543">
        <v>32</v>
      </c>
      <c r="Y1543">
        <v>936</v>
      </c>
      <c r="Z1543">
        <v>33</v>
      </c>
      <c r="AA1543">
        <v>3</v>
      </c>
      <c r="AD1543">
        <v>50</v>
      </c>
      <c r="AE1543">
        <v>1542</v>
      </c>
      <c r="AF1543" s="16" t="s">
        <v>3143</v>
      </c>
      <c r="AG1543" s="16"/>
      <c r="AH1543" s="16"/>
      <c r="AI1543" s="16" t="str">
        <f t="shared" si="96"/>
        <v>(186,4,24,76,32,936,3, null, 50, 'World Tax 2025 Western Europe',2025, '2024-03-28','2024-03-28','".Carbon::now()."','".Carbon::now()."'),</v>
      </c>
      <c r="AJ1543" s="16" t="str">
        <f t="shared" si="97"/>
        <v>('".DB::select("SELECT id_status FROM `status` WHERE `element_type` = 'task' AND status_type = 'client' AND name ='PRE-FORECAST'")[0]-&gt;id_status."',1542,1),</v>
      </c>
      <c r="AK1543" s="16" t="str">
        <f t="shared" si="98"/>
        <v/>
      </c>
      <c r="AL1543" s="16" t="str">
        <f t="shared" si="99"/>
        <v/>
      </c>
    </row>
    <row r="1544" spans="1:38" x14ac:dyDescent="0.25">
      <c r="A1544" s="16" t="s">
        <v>569</v>
      </c>
      <c r="B1544" s="16" t="s">
        <v>62</v>
      </c>
      <c r="C1544" s="16" t="s">
        <v>85</v>
      </c>
      <c r="D1544" s="16" t="s">
        <v>349</v>
      </c>
      <c r="E1544" s="16" t="s">
        <v>2910</v>
      </c>
      <c r="F1544" s="16" t="s">
        <v>31</v>
      </c>
      <c r="G1544" s="16" t="s">
        <v>216</v>
      </c>
      <c r="H1544" s="16" t="s">
        <v>87</v>
      </c>
      <c r="I1544" s="16" t="s">
        <v>94</v>
      </c>
      <c r="J1544" s="16" t="s">
        <v>109</v>
      </c>
      <c r="M1544" s="16" t="s">
        <v>54</v>
      </c>
      <c r="N1544" s="7">
        <v>45391</v>
      </c>
      <c r="O1544" s="9">
        <v>45391</v>
      </c>
      <c r="P1544" t="s">
        <v>5056</v>
      </c>
      <c r="Q1544">
        <v>1</v>
      </c>
      <c r="R1544">
        <v>55</v>
      </c>
      <c r="S1544">
        <v>4</v>
      </c>
      <c r="T1544" t="s">
        <v>4985</v>
      </c>
      <c r="U1544">
        <v>186</v>
      </c>
      <c r="V1544">
        <v>22</v>
      </c>
      <c r="W1544">
        <v>69</v>
      </c>
      <c r="X1544">
        <v>32</v>
      </c>
      <c r="Y1544">
        <v>930</v>
      </c>
      <c r="Z1544">
        <v>33</v>
      </c>
      <c r="AA1544">
        <v>3</v>
      </c>
      <c r="AD1544">
        <v>50</v>
      </c>
      <c r="AE1544">
        <v>1543</v>
      </c>
      <c r="AF1544" s="16" t="s">
        <v>3143</v>
      </c>
      <c r="AG1544" s="16"/>
      <c r="AH1544" s="16"/>
      <c r="AI1544" s="16" t="str">
        <f t="shared" si="96"/>
        <v>(186,4,22,69,32,930,3, null, 50, 'WTR1000 2025 Europe',2025, '2024-04-09','2024-04-09','".Carbon::now()."','".Carbon::now()."'),</v>
      </c>
      <c r="AJ1544" s="16" t="str">
        <f t="shared" si="97"/>
        <v>('".DB::select("SELECT id_status FROM `status` WHERE `element_type` = 'task' AND status_type = 'client' AND name ='PRE-FORECAST'")[0]-&gt;id_status."',1543,1),</v>
      </c>
      <c r="AK1544" s="16" t="str">
        <f t="shared" si="98"/>
        <v/>
      </c>
      <c r="AL1544" s="16" t="str">
        <f t="shared" si="99"/>
        <v/>
      </c>
    </row>
    <row r="1545" spans="1:38" x14ac:dyDescent="0.25">
      <c r="A1545" s="16" t="s">
        <v>588</v>
      </c>
      <c r="B1545" s="16" t="s">
        <v>62</v>
      </c>
      <c r="C1545" s="16" t="s">
        <v>41</v>
      </c>
      <c r="D1545" s="16" t="s">
        <v>28</v>
      </c>
      <c r="E1545" s="16" t="s">
        <v>51</v>
      </c>
      <c r="F1545" s="16" t="s">
        <v>31</v>
      </c>
      <c r="G1545" s="16" t="s">
        <v>604</v>
      </c>
      <c r="H1545" s="16" t="s">
        <v>64</v>
      </c>
      <c r="I1545" s="16" t="s">
        <v>94</v>
      </c>
      <c r="J1545" s="16" t="s">
        <v>314</v>
      </c>
      <c r="M1545" s="16"/>
      <c r="N1545" s="7">
        <v>45058</v>
      </c>
      <c r="O1545" s="9">
        <v>45063</v>
      </c>
      <c r="P1545" t="s">
        <v>1191</v>
      </c>
      <c r="Q1545">
        <v>1</v>
      </c>
      <c r="R1545">
        <v>56</v>
      </c>
      <c r="S1545">
        <v>4</v>
      </c>
      <c r="T1545" t="s">
        <v>3036</v>
      </c>
      <c r="U1545">
        <v>54</v>
      </c>
      <c r="V1545">
        <v>2</v>
      </c>
      <c r="W1545">
        <v>12</v>
      </c>
      <c r="X1545">
        <v>26</v>
      </c>
      <c r="Y1545">
        <v>93</v>
      </c>
      <c r="Z1545">
        <v>33</v>
      </c>
      <c r="AA1545">
        <v>21</v>
      </c>
      <c r="AE1545">
        <v>1544</v>
      </c>
      <c r="AF1545" s="16" t="s">
        <v>24</v>
      </c>
      <c r="AG1545" s="16"/>
      <c r="AH1545" s="16"/>
      <c r="AI1545" s="16" t="str">
        <f t="shared" si="96"/>
        <v>(54,4,2,12,26,93,21, null, null, 'Chambers 2024 Europe',2024, '2023-05-17','2023-05-17','".Carbon::now()."','".Carbon::now()."'),</v>
      </c>
      <c r="AJ1545" s="16" t="str">
        <f t="shared" si="97"/>
        <v>('".DB::select("SELECT id_status FROM `status` WHERE `element_type` = 'task' AND status_type = 'client' AND name ='CANCELLED'")[0]-&gt;id_status."',1544,1),</v>
      </c>
      <c r="AK1545" s="16" t="str">
        <f t="shared" si="98"/>
        <v/>
      </c>
      <c r="AL1545" s="16" t="str">
        <f t="shared" si="99"/>
        <v/>
      </c>
    </row>
    <row r="1546" spans="1:38" x14ac:dyDescent="0.25">
      <c r="A1546" s="16" t="s">
        <v>588</v>
      </c>
      <c r="B1546" s="16" t="s">
        <v>62</v>
      </c>
      <c r="C1546" s="16" t="s">
        <v>41</v>
      </c>
      <c r="D1546" s="16" t="s">
        <v>28</v>
      </c>
      <c r="E1546" s="16" t="s">
        <v>51</v>
      </c>
      <c r="F1546" s="16" t="s">
        <v>31</v>
      </c>
      <c r="G1546" s="16" t="s">
        <v>604</v>
      </c>
      <c r="H1546" s="16" t="s">
        <v>57</v>
      </c>
      <c r="I1546" s="16" t="s">
        <v>94</v>
      </c>
      <c r="J1546" s="16" t="s">
        <v>314</v>
      </c>
      <c r="M1546" s="16"/>
      <c r="N1546" s="7">
        <v>45058</v>
      </c>
      <c r="O1546" s="9">
        <v>45063</v>
      </c>
      <c r="P1546" t="s">
        <v>1191</v>
      </c>
      <c r="Q1546">
        <v>1</v>
      </c>
      <c r="R1546">
        <v>56</v>
      </c>
      <c r="S1546">
        <v>4</v>
      </c>
      <c r="T1546" t="s">
        <v>3036</v>
      </c>
      <c r="U1546">
        <v>54</v>
      </c>
      <c r="V1546">
        <v>2</v>
      </c>
      <c r="W1546">
        <v>12</v>
      </c>
      <c r="X1546">
        <v>26</v>
      </c>
      <c r="Y1546">
        <v>343</v>
      </c>
      <c r="Z1546">
        <v>33</v>
      </c>
      <c r="AA1546">
        <v>21</v>
      </c>
      <c r="AE1546">
        <v>1545</v>
      </c>
      <c r="AF1546" s="16" t="s">
        <v>24</v>
      </c>
      <c r="AG1546" s="16"/>
      <c r="AH1546" s="16"/>
      <c r="AI1546" s="16" t="str">
        <f t="shared" si="96"/>
        <v>(54,4,2,12,26,343,21, null, null, 'Chambers 2024 Europe',2024, '2023-05-17','2023-05-17','".Carbon::now()."','".Carbon::now()."'),</v>
      </c>
      <c r="AJ1546" s="16" t="str">
        <f t="shared" si="97"/>
        <v>('".DB::select("SELECT id_status FROM `status` WHERE `element_type` = 'task' AND status_type = 'client' AND name ='CANCELLED'")[0]-&gt;id_status."',1545,1),</v>
      </c>
      <c r="AK1546" s="16" t="str">
        <f t="shared" si="98"/>
        <v/>
      </c>
      <c r="AL1546" s="16" t="str">
        <f t="shared" si="99"/>
        <v/>
      </c>
    </row>
    <row r="1547" spans="1:38" x14ac:dyDescent="0.25">
      <c r="A1547" s="16" t="s">
        <v>588</v>
      </c>
      <c r="B1547" s="16" t="s">
        <v>62</v>
      </c>
      <c r="C1547" s="16" t="s">
        <v>41</v>
      </c>
      <c r="D1547" s="16" t="s">
        <v>28</v>
      </c>
      <c r="E1547" s="16" t="s">
        <v>51</v>
      </c>
      <c r="F1547" s="16" t="s">
        <v>31</v>
      </c>
      <c r="G1547" s="16" t="s">
        <v>432</v>
      </c>
      <c r="H1547" s="16" t="s">
        <v>53</v>
      </c>
      <c r="I1547" s="16" t="s">
        <v>94</v>
      </c>
      <c r="J1547" s="16" t="s">
        <v>314</v>
      </c>
      <c r="M1547" s="16"/>
      <c r="N1547" s="7">
        <v>45058</v>
      </c>
      <c r="O1547" s="9">
        <v>45063</v>
      </c>
      <c r="P1547" t="s">
        <v>1191</v>
      </c>
      <c r="Q1547">
        <v>1</v>
      </c>
      <c r="R1547">
        <v>56</v>
      </c>
      <c r="S1547">
        <v>4</v>
      </c>
      <c r="T1547" t="s">
        <v>3036</v>
      </c>
      <c r="U1547">
        <v>54</v>
      </c>
      <c r="V1547">
        <v>2</v>
      </c>
      <c r="W1547">
        <v>12</v>
      </c>
      <c r="X1547">
        <v>39</v>
      </c>
      <c r="Y1547">
        <v>20</v>
      </c>
      <c r="Z1547">
        <v>33</v>
      </c>
      <c r="AA1547">
        <v>21</v>
      </c>
      <c r="AE1547">
        <v>1546</v>
      </c>
      <c r="AF1547" s="16" t="s">
        <v>24</v>
      </c>
      <c r="AG1547" s="16"/>
      <c r="AH1547" s="16"/>
      <c r="AI1547" s="16" t="str">
        <f t="shared" si="96"/>
        <v>(54,4,2,12,39,20,21, null, null, 'Chambers 2024 Europe',2024, '2023-05-17','2023-05-17','".Carbon::now()."','".Carbon::now()."'),</v>
      </c>
      <c r="AJ1547" s="16" t="str">
        <f t="shared" si="97"/>
        <v>('".DB::select("SELECT id_status FROM `status` WHERE `element_type` = 'task' AND status_type = 'client' AND name ='CANCELLED'")[0]-&gt;id_status."',1546,1),</v>
      </c>
      <c r="AK1547" s="16" t="str">
        <f t="shared" si="98"/>
        <v/>
      </c>
      <c r="AL1547" s="16" t="str">
        <f t="shared" si="99"/>
        <v/>
      </c>
    </row>
    <row r="1548" spans="1:38" x14ac:dyDescent="0.25">
      <c r="A1548" s="16" t="s">
        <v>588</v>
      </c>
      <c r="B1548" s="16" t="s">
        <v>62</v>
      </c>
      <c r="C1548" s="16" t="s">
        <v>41</v>
      </c>
      <c r="D1548" s="16" t="s">
        <v>28</v>
      </c>
      <c r="E1548" s="16" t="s">
        <v>51</v>
      </c>
      <c r="F1548" s="16" t="s">
        <v>31</v>
      </c>
      <c r="G1548" s="16" t="s">
        <v>432</v>
      </c>
      <c r="H1548" s="16" t="s">
        <v>64</v>
      </c>
      <c r="I1548" s="16" t="s">
        <v>94</v>
      </c>
      <c r="J1548" s="16" t="s">
        <v>314</v>
      </c>
      <c r="M1548" s="16"/>
      <c r="N1548" s="7">
        <v>45058</v>
      </c>
      <c r="O1548" s="9">
        <v>45063</v>
      </c>
      <c r="P1548" t="s">
        <v>1191</v>
      </c>
      <c r="Q1548">
        <v>1</v>
      </c>
      <c r="R1548">
        <v>56</v>
      </c>
      <c r="S1548">
        <v>4</v>
      </c>
      <c r="T1548" t="s">
        <v>3036</v>
      </c>
      <c r="U1548">
        <v>54</v>
      </c>
      <c r="V1548">
        <v>2</v>
      </c>
      <c r="W1548">
        <v>12</v>
      </c>
      <c r="X1548">
        <v>39</v>
      </c>
      <c r="Y1548">
        <v>93</v>
      </c>
      <c r="Z1548">
        <v>33</v>
      </c>
      <c r="AA1548">
        <v>21</v>
      </c>
      <c r="AE1548">
        <v>1547</v>
      </c>
      <c r="AF1548" s="16" t="s">
        <v>24</v>
      </c>
      <c r="AG1548" s="16"/>
      <c r="AH1548" s="16"/>
      <c r="AI1548" s="16" t="str">
        <f t="shared" si="96"/>
        <v>(54,4,2,12,39,93,21, null, null, 'Chambers 2024 Europe',2024, '2023-05-17','2023-05-17','".Carbon::now()."','".Carbon::now()."'),</v>
      </c>
      <c r="AJ1548" s="16" t="str">
        <f t="shared" si="97"/>
        <v>('".DB::select("SELECT id_status FROM `status` WHERE `element_type` = 'task' AND status_type = 'client' AND name ='CANCELLED'")[0]-&gt;id_status."',1547,1),</v>
      </c>
      <c r="AK1548" s="16" t="str">
        <f t="shared" si="98"/>
        <v/>
      </c>
      <c r="AL1548" s="16" t="str">
        <f t="shared" si="99"/>
        <v/>
      </c>
    </row>
    <row r="1549" spans="1:38" x14ac:dyDescent="0.25">
      <c r="A1549" s="16" t="s">
        <v>588</v>
      </c>
      <c r="B1549" s="16" t="s">
        <v>62</v>
      </c>
      <c r="C1549" s="16" t="s">
        <v>41</v>
      </c>
      <c r="D1549" s="16" t="s">
        <v>28</v>
      </c>
      <c r="E1549" s="16" t="s">
        <v>51</v>
      </c>
      <c r="F1549" s="16" t="s">
        <v>31</v>
      </c>
      <c r="G1549" s="16" t="s">
        <v>432</v>
      </c>
      <c r="H1549" s="16" t="s">
        <v>57</v>
      </c>
      <c r="I1549" s="16" t="s">
        <v>94</v>
      </c>
      <c r="J1549" s="16" t="s">
        <v>314</v>
      </c>
      <c r="M1549" s="16"/>
      <c r="N1549" s="7">
        <v>45058</v>
      </c>
      <c r="O1549" s="9">
        <v>45063</v>
      </c>
      <c r="P1549" t="s">
        <v>1191</v>
      </c>
      <c r="Q1549">
        <v>1</v>
      </c>
      <c r="R1549">
        <v>56</v>
      </c>
      <c r="S1549">
        <v>4</v>
      </c>
      <c r="T1549" t="s">
        <v>3036</v>
      </c>
      <c r="U1549">
        <v>54</v>
      </c>
      <c r="V1549">
        <v>2</v>
      </c>
      <c r="W1549">
        <v>12</v>
      </c>
      <c r="X1549">
        <v>39</v>
      </c>
      <c r="Y1549">
        <v>343</v>
      </c>
      <c r="Z1549">
        <v>33</v>
      </c>
      <c r="AA1549">
        <v>21</v>
      </c>
      <c r="AE1549">
        <v>1548</v>
      </c>
      <c r="AF1549" s="16" t="s">
        <v>24</v>
      </c>
      <c r="AG1549" s="16"/>
      <c r="AH1549" s="16"/>
      <c r="AI1549" s="16" t="str">
        <f t="shared" si="96"/>
        <v>(54,4,2,12,39,343,21, null, null, 'Chambers 2024 Europe',2024, '2023-05-17','2023-05-17','".Carbon::now()."','".Carbon::now()."'),</v>
      </c>
      <c r="AJ1549" s="16" t="str">
        <f t="shared" si="97"/>
        <v>('".DB::select("SELECT id_status FROM `status` WHERE `element_type` = 'task' AND status_type = 'client' AND name ='CANCELLED'")[0]-&gt;id_status."',1548,1),</v>
      </c>
      <c r="AK1549" s="16" t="str">
        <f t="shared" si="98"/>
        <v/>
      </c>
      <c r="AL1549" s="16" t="str">
        <f t="shared" si="99"/>
        <v/>
      </c>
    </row>
    <row r="1550" spans="1:38" x14ac:dyDescent="0.25">
      <c r="A1550" s="16" t="s">
        <v>588</v>
      </c>
      <c r="B1550" s="16" t="s">
        <v>62</v>
      </c>
      <c r="C1550" s="16" t="s">
        <v>41</v>
      </c>
      <c r="D1550" s="16" t="s">
        <v>28</v>
      </c>
      <c r="E1550" s="16" t="s">
        <v>51</v>
      </c>
      <c r="F1550" s="16" t="s">
        <v>31</v>
      </c>
      <c r="G1550" s="16" t="s">
        <v>603</v>
      </c>
      <c r="H1550" s="16" t="s">
        <v>605</v>
      </c>
      <c r="I1550" s="16" t="s">
        <v>94</v>
      </c>
      <c r="J1550" s="16" t="s">
        <v>109</v>
      </c>
      <c r="M1550" s="16" t="s">
        <v>234</v>
      </c>
      <c r="N1550" s="7">
        <v>44979</v>
      </c>
      <c r="O1550" s="9">
        <v>44979</v>
      </c>
      <c r="P1550" t="s">
        <v>1179</v>
      </c>
      <c r="Q1550">
        <v>1</v>
      </c>
      <c r="R1550">
        <v>56</v>
      </c>
      <c r="S1550">
        <v>4</v>
      </c>
      <c r="T1550" t="s">
        <v>3036</v>
      </c>
      <c r="U1550">
        <v>54</v>
      </c>
      <c r="V1550">
        <v>2</v>
      </c>
      <c r="W1550">
        <v>12</v>
      </c>
      <c r="X1550">
        <v>45</v>
      </c>
      <c r="Y1550">
        <v>101</v>
      </c>
      <c r="Z1550">
        <v>33</v>
      </c>
      <c r="AA1550">
        <v>3</v>
      </c>
      <c r="AD1550">
        <v>31</v>
      </c>
      <c r="AE1550">
        <v>1549</v>
      </c>
      <c r="AF1550" s="16" t="s">
        <v>39</v>
      </c>
      <c r="AG1550" s="16"/>
      <c r="AH1550" s="16"/>
      <c r="AI1550" s="16" t="str">
        <f t="shared" si="96"/>
        <v>(54,4,2,12,45,101,3, null, 31, 'Chambers 2024 Europe',2024, '2023-02-22','2023-02-22','".Carbon::now()."','".Carbon::now()."'),</v>
      </c>
      <c r="AJ1550" s="16" t="str">
        <f t="shared" si="97"/>
        <v>('".DB::select("SELECT id_status FROM `status` WHERE `element_type` = 'task' AND status_type = 'client' AND name ='CONFIRMED'")[0]-&gt;id_status."',1549,1),</v>
      </c>
      <c r="AK1550" s="16" t="str">
        <f t="shared" si="98"/>
        <v/>
      </c>
      <c r="AL1550" s="16" t="str">
        <f t="shared" si="99"/>
        <v/>
      </c>
    </row>
    <row r="1551" spans="1:38" x14ac:dyDescent="0.25">
      <c r="A1551" s="16" t="s">
        <v>588</v>
      </c>
      <c r="B1551" s="16" t="s">
        <v>62</v>
      </c>
      <c r="C1551" s="16" t="s">
        <v>41</v>
      </c>
      <c r="D1551" s="16" t="s">
        <v>28</v>
      </c>
      <c r="E1551" s="16" t="s">
        <v>51</v>
      </c>
      <c r="F1551" s="16" t="s">
        <v>31</v>
      </c>
      <c r="G1551" s="16" t="s">
        <v>603</v>
      </c>
      <c r="H1551" s="16" t="s">
        <v>47</v>
      </c>
      <c r="I1551" s="16" t="s">
        <v>94</v>
      </c>
      <c r="J1551" s="16" t="s">
        <v>109</v>
      </c>
      <c r="M1551" s="16" t="s">
        <v>234</v>
      </c>
      <c r="N1551" s="7">
        <v>45058</v>
      </c>
      <c r="O1551" s="9">
        <v>44979</v>
      </c>
      <c r="P1551" t="s">
        <v>1179</v>
      </c>
      <c r="Q1551">
        <v>1</v>
      </c>
      <c r="R1551">
        <v>56</v>
      </c>
      <c r="S1551">
        <v>4</v>
      </c>
      <c r="T1551" t="s">
        <v>3036</v>
      </c>
      <c r="U1551">
        <v>54</v>
      </c>
      <c r="V1551">
        <v>2</v>
      </c>
      <c r="W1551">
        <v>12</v>
      </c>
      <c r="X1551">
        <v>45</v>
      </c>
      <c r="Y1551">
        <v>125</v>
      </c>
      <c r="Z1551">
        <v>33</v>
      </c>
      <c r="AA1551">
        <v>3</v>
      </c>
      <c r="AD1551">
        <v>31</v>
      </c>
      <c r="AE1551">
        <v>1550</v>
      </c>
      <c r="AF1551" s="16" t="s">
        <v>39</v>
      </c>
      <c r="AG1551" s="16"/>
      <c r="AH1551" s="16"/>
      <c r="AI1551" s="16" t="str">
        <f t="shared" si="96"/>
        <v>(54,4,2,12,45,125,3, null, 31, 'Chambers 2024 Europe',2024, '2023-02-22','2023-02-22','".Carbon::now()."','".Carbon::now()."'),</v>
      </c>
      <c r="AJ1551" s="16" t="str">
        <f t="shared" si="97"/>
        <v>('".DB::select("SELECT id_status FROM `status` WHERE `element_type` = 'task' AND status_type = 'client' AND name ='CONFIRMED'")[0]-&gt;id_status."',1550,1),</v>
      </c>
      <c r="AK1551" s="16" t="str">
        <f t="shared" si="98"/>
        <v/>
      </c>
      <c r="AL1551" s="16" t="str">
        <f t="shared" si="99"/>
        <v/>
      </c>
    </row>
    <row r="1552" spans="1:38" x14ac:dyDescent="0.25">
      <c r="A1552" s="16" t="s">
        <v>588</v>
      </c>
      <c r="B1552" s="16" t="s">
        <v>62</v>
      </c>
      <c r="C1552" s="16" t="s">
        <v>41</v>
      </c>
      <c r="D1552" s="16" t="s">
        <v>28</v>
      </c>
      <c r="E1552" s="16" t="s">
        <v>51</v>
      </c>
      <c r="F1552" s="16" t="s">
        <v>31</v>
      </c>
      <c r="G1552" s="16" t="s">
        <v>603</v>
      </c>
      <c r="H1552" s="16" t="s">
        <v>191</v>
      </c>
      <c r="I1552" s="16" t="s">
        <v>94</v>
      </c>
      <c r="J1552" s="16" t="s">
        <v>314</v>
      </c>
      <c r="M1552" s="16"/>
      <c r="N1552" s="7">
        <v>45058</v>
      </c>
      <c r="O1552" s="9">
        <v>45063</v>
      </c>
      <c r="P1552" t="s">
        <v>1191</v>
      </c>
      <c r="Q1552">
        <v>1</v>
      </c>
      <c r="R1552">
        <v>56</v>
      </c>
      <c r="S1552">
        <v>4</v>
      </c>
      <c r="T1552" t="s">
        <v>3036</v>
      </c>
      <c r="U1552">
        <v>54</v>
      </c>
      <c r="V1552">
        <v>2</v>
      </c>
      <c r="W1552">
        <v>12</v>
      </c>
      <c r="X1552">
        <v>45</v>
      </c>
      <c r="Y1552">
        <v>131</v>
      </c>
      <c r="Z1552">
        <v>33</v>
      </c>
      <c r="AA1552">
        <v>21</v>
      </c>
      <c r="AE1552">
        <v>1551</v>
      </c>
      <c r="AF1552" s="16" t="s">
        <v>24</v>
      </c>
      <c r="AG1552" s="16"/>
      <c r="AH1552" s="16"/>
      <c r="AI1552" s="16" t="str">
        <f t="shared" si="96"/>
        <v>(54,4,2,12,45,131,21, null, null, 'Chambers 2024 Europe',2024, '2023-05-17','2023-05-17','".Carbon::now()."','".Carbon::now()."'),</v>
      </c>
      <c r="AJ1552" s="16" t="str">
        <f t="shared" si="97"/>
        <v>('".DB::select("SELECT id_status FROM `status` WHERE `element_type` = 'task' AND status_type = 'client' AND name ='CANCELLED'")[0]-&gt;id_status."',1551,1),</v>
      </c>
      <c r="AK1552" s="16" t="str">
        <f t="shared" si="98"/>
        <v/>
      </c>
      <c r="AL1552" s="16" t="str">
        <f t="shared" si="99"/>
        <v/>
      </c>
    </row>
    <row r="1553" spans="1:38" x14ac:dyDescent="0.25">
      <c r="A1553" s="16" t="s">
        <v>588</v>
      </c>
      <c r="B1553" s="16" t="s">
        <v>321</v>
      </c>
      <c r="C1553" s="16" t="s">
        <v>41</v>
      </c>
      <c r="D1553" s="16" t="s">
        <v>28</v>
      </c>
      <c r="E1553" s="16" t="s">
        <v>51</v>
      </c>
      <c r="F1553" s="16" t="s">
        <v>31</v>
      </c>
      <c r="G1553" s="16" t="s">
        <v>603</v>
      </c>
      <c r="H1553" s="16" t="s">
        <v>221</v>
      </c>
      <c r="I1553" s="16" t="s">
        <v>94</v>
      </c>
      <c r="J1553" s="16" t="s">
        <v>314</v>
      </c>
      <c r="M1553" s="16"/>
      <c r="N1553" s="7">
        <v>45058</v>
      </c>
      <c r="O1553" s="9">
        <v>45063</v>
      </c>
      <c r="P1553" t="s">
        <v>1191</v>
      </c>
      <c r="Q1553">
        <v>1</v>
      </c>
      <c r="R1553">
        <v>56</v>
      </c>
      <c r="S1553">
        <v>4</v>
      </c>
      <c r="T1553" t="s">
        <v>3036</v>
      </c>
      <c r="U1553">
        <v>54</v>
      </c>
      <c r="V1553">
        <v>2</v>
      </c>
      <c r="W1553">
        <v>12</v>
      </c>
      <c r="X1553">
        <v>45</v>
      </c>
      <c r="Y1553">
        <v>138</v>
      </c>
      <c r="Z1553">
        <v>33</v>
      </c>
      <c r="AA1553">
        <v>21</v>
      </c>
      <c r="AE1553">
        <v>1552</v>
      </c>
      <c r="AF1553" s="16" t="s">
        <v>24</v>
      </c>
      <c r="AG1553" s="16"/>
      <c r="AH1553" s="16"/>
      <c r="AI1553" s="16" t="str">
        <f t="shared" si="96"/>
        <v>(54,4,2,12,45,138,21, null, null, 'Chambers 2024 Europe',2024, '2023-05-17','2023-05-17','".Carbon::now()."','".Carbon::now()."'),</v>
      </c>
      <c r="AJ1553" s="16" t="str">
        <f t="shared" si="97"/>
        <v>('".DB::select("SELECT id_status FROM `status` WHERE `element_type` = 'task' AND status_type = 'client' AND name ='CANCELLED'")[0]-&gt;id_status."',1552,1),</v>
      </c>
      <c r="AK1553" s="16" t="str">
        <f t="shared" si="98"/>
        <v/>
      </c>
      <c r="AL1553" s="16" t="str">
        <f t="shared" si="99"/>
        <v/>
      </c>
    </row>
    <row r="1554" spans="1:38" x14ac:dyDescent="0.25">
      <c r="A1554" s="16" t="s">
        <v>588</v>
      </c>
      <c r="B1554" s="16" t="s">
        <v>62</v>
      </c>
      <c r="C1554" s="16" t="s">
        <v>41</v>
      </c>
      <c r="D1554" s="16" t="s">
        <v>28</v>
      </c>
      <c r="E1554" s="16" t="s">
        <v>51</v>
      </c>
      <c r="F1554" s="16" t="s">
        <v>31</v>
      </c>
      <c r="G1554" s="16" t="s">
        <v>603</v>
      </c>
      <c r="H1554" s="16" t="s">
        <v>606</v>
      </c>
      <c r="I1554" s="16" t="s">
        <v>94</v>
      </c>
      <c r="J1554" s="16" t="s">
        <v>314</v>
      </c>
      <c r="M1554" s="16"/>
      <c r="N1554" s="7">
        <v>45176</v>
      </c>
      <c r="O1554" s="9">
        <v>45175</v>
      </c>
      <c r="P1554" t="s">
        <v>1203</v>
      </c>
      <c r="Q1554">
        <v>1</v>
      </c>
      <c r="R1554">
        <v>56</v>
      </c>
      <c r="S1554">
        <v>4</v>
      </c>
      <c r="T1554" t="s">
        <v>3036</v>
      </c>
      <c r="U1554">
        <v>54</v>
      </c>
      <c r="V1554">
        <v>2</v>
      </c>
      <c r="W1554">
        <v>12</v>
      </c>
      <c r="X1554">
        <v>45</v>
      </c>
      <c r="Y1554">
        <v>251</v>
      </c>
      <c r="Z1554">
        <v>33</v>
      </c>
      <c r="AA1554">
        <v>21</v>
      </c>
      <c r="AE1554">
        <v>1553</v>
      </c>
      <c r="AF1554" s="16" t="s">
        <v>24</v>
      </c>
      <c r="AG1554" s="16"/>
      <c r="AH1554" s="16"/>
      <c r="AI1554" s="16" t="str">
        <f t="shared" si="96"/>
        <v>(54,4,2,12,45,251,21, null, null, 'Chambers 2024 Europe',2024, '2023-09-06','2023-09-06','".Carbon::now()."','".Carbon::now()."'),</v>
      </c>
      <c r="AJ1554" s="16" t="str">
        <f t="shared" si="97"/>
        <v>('".DB::select("SELECT id_status FROM `status` WHERE `element_type` = 'task' AND status_type = 'client' AND name ='CANCELLED'")[0]-&gt;id_status."',1553,1),</v>
      </c>
      <c r="AK1554" s="16" t="str">
        <f t="shared" si="98"/>
        <v/>
      </c>
      <c r="AL1554" s="16" t="str">
        <f t="shared" si="99"/>
        <v/>
      </c>
    </row>
    <row r="1555" spans="1:38" x14ac:dyDescent="0.25">
      <c r="A1555" s="16" t="s">
        <v>588</v>
      </c>
      <c r="B1555" s="16" t="s">
        <v>62</v>
      </c>
      <c r="C1555" s="16" t="s">
        <v>41</v>
      </c>
      <c r="D1555" s="16" t="s">
        <v>28</v>
      </c>
      <c r="E1555" s="16" t="s">
        <v>51</v>
      </c>
      <c r="F1555" s="16" t="s">
        <v>31</v>
      </c>
      <c r="G1555" s="16" t="s">
        <v>603</v>
      </c>
      <c r="H1555" s="16" t="s">
        <v>239</v>
      </c>
      <c r="I1555" s="16" t="s">
        <v>94</v>
      </c>
      <c r="J1555" s="16" t="s">
        <v>109</v>
      </c>
      <c r="M1555" s="16" t="s">
        <v>234</v>
      </c>
      <c r="N1555" s="7">
        <v>45176</v>
      </c>
      <c r="O1555" s="9">
        <v>45063</v>
      </c>
      <c r="P1555" t="s">
        <v>1191</v>
      </c>
      <c r="Q1555">
        <v>1</v>
      </c>
      <c r="R1555">
        <v>56</v>
      </c>
      <c r="S1555">
        <v>4</v>
      </c>
      <c r="T1555" t="s">
        <v>3036</v>
      </c>
      <c r="U1555">
        <v>54</v>
      </c>
      <c r="V1555">
        <v>2</v>
      </c>
      <c r="W1555">
        <v>12</v>
      </c>
      <c r="X1555">
        <v>45</v>
      </c>
      <c r="Y1555">
        <v>297</v>
      </c>
      <c r="Z1555">
        <v>33</v>
      </c>
      <c r="AA1555">
        <v>3</v>
      </c>
      <c r="AD1555">
        <v>31</v>
      </c>
      <c r="AE1555">
        <v>1554</v>
      </c>
      <c r="AF1555" s="16" t="s">
        <v>39</v>
      </c>
      <c r="AG1555" s="16"/>
      <c r="AH1555" s="16"/>
      <c r="AI1555" s="16" t="str">
        <f t="shared" si="96"/>
        <v>(54,4,2,12,45,297,3, null, 31, 'Chambers 2024 Europe',2024, '2023-05-17','2023-05-17','".Carbon::now()."','".Carbon::now()."'),</v>
      </c>
      <c r="AJ1555" s="16" t="str">
        <f t="shared" si="97"/>
        <v>('".DB::select("SELECT id_status FROM `status` WHERE `element_type` = 'task' AND status_type = 'client' AND name ='CONFIRMED'")[0]-&gt;id_status."',1554,1),</v>
      </c>
      <c r="AK1555" s="16" t="str">
        <f t="shared" si="98"/>
        <v/>
      </c>
      <c r="AL1555" s="16" t="str">
        <f t="shared" si="99"/>
        <v/>
      </c>
    </row>
    <row r="1556" spans="1:38" x14ac:dyDescent="0.25">
      <c r="A1556" s="16" t="s">
        <v>588</v>
      </c>
      <c r="B1556" s="16" t="s">
        <v>62</v>
      </c>
      <c r="C1556" s="16" t="s">
        <v>41</v>
      </c>
      <c r="D1556" s="16" t="s">
        <v>28</v>
      </c>
      <c r="E1556" s="16" t="s">
        <v>51</v>
      </c>
      <c r="F1556" s="16" t="s">
        <v>31</v>
      </c>
      <c r="G1556" s="16" t="s">
        <v>603</v>
      </c>
      <c r="H1556" s="16" t="s">
        <v>3798</v>
      </c>
      <c r="I1556" s="16" t="s">
        <v>94</v>
      </c>
      <c r="J1556" s="16" t="s">
        <v>314</v>
      </c>
      <c r="M1556" s="16"/>
      <c r="N1556" s="7">
        <v>45176</v>
      </c>
      <c r="O1556" s="9">
        <v>45176</v>
      </c>
      <c r="P1556" t="s">
        <v>1178</v>
      </c>
      <c r="Q1556">
        <v>1</v>
      </c>
      <c r="R1556">
        <v>56</v>
      </c>
      <c r="S1556">
        <v>4</v>
      </c>
      <c r="T1556" t="s">
        <v>3036</v>
      </c>
      <c r="U1556">
        <v>54</v>
      </c>
      <c r="V1556">
        <v>2</v>
      </c>
      <c r="W1556">
        <v>12</v>
      </c>
      <c r="X1556">
        <v>45</v>
      </c>
      <c r="Y1556">
        <v>329</v>
      </c>
      <c r="Z1556">
        <v>33</v>
      </c>
      <c r="AA1556">
        <v>21</v>
      </c>
      <c r="AE1556">
        <v>1555</v>
      </c>
      <c r="AF1556" s="16" t="s">
        <v>24</v>
      </c>
      <c r="AG1556" s="16"/>
      <c r="AH1556" s="16"/>
      <c r="AI1556" s="16" t="str">
        <f t="shared" si="96"/>
        <v>(54,4,2,12,45,329,21, null, null, 'Chambers 2024 Europe',2024, '2023-09-07','2023-09-07','".Carbon::now()."','".Carbon::now()."'),</v>
      </c>
      <c r="AJ1556" s="16" t="str">
        <f t="shared" si="97"/>
        <v>('".DB::select("SELECT id_status FROM `status` WHERE `element_type` = 'task' AND status_type = 'client' AND name ='CANCELLED'")[0]-&gt;id_status."',1555,1),</v>
      </c>
      <c r="AK1556" s="16" t="str">
        <f t="shared" si="98"/>
        <v/>
      </c>
      <c r="AL1556" s="16" t="str">
        <f t="shared" si="99"/>
        <v/>
      </c>
    </row>
    <row r="1557" spans="1:38" x14ac:dyDescent="0.25">
      <c r="A1557" s="16" t="s">
        <v>588</v>
      </c>
      <c r="B1557" s="16" t="s">
        <v>26</v>
      </c>
      <c r="C1557" s="16" t="s">
        <v>41</v>
      </c>
      <c r="D1557" s="16" t="s">
        <v>28</v>
      </c>
      <c r="E1557" s="16" t="s">
        <v>51</v>
      </c>
      <c r="F1557" s="16" t="s">
        <v>31</v>
      </c>
      <c r="G1557" s="16" t="s">
        <v>603</v>
      </c>
      <c r="H1557" s="16" t="s">
        <v>3798</v>
      </c>
      <c r="I1557" s="16" t="s">
        <v>94</v>
      </c>
      <c r="J1557" s="16" t="s">
        <v>314</v>
      </c>
      <c r="M1557" s="16"/>
      <c r="N1557" s="7">
        <v>45176</v>
      </c>
      <c r="O1557" s="9">
        <v>45176</v>
      </c>
      <c r="P1557" t="s">
        <v>1178</v>
      </c>
      <c r="Q1557">
        <v>1</v>
      </c>
      <c r="R1557">
        <v>56</v>
      </c>
      <c r="S1557">
        <v>4</v>
      </c>
      <c r="T1557" t="s">
        <v>3036</v>
      </c>
      <c r="U1557">
        <v>54</v>
      </c>
      <c r="V1557">
        <v>2</v>
      </c>
      <c r="W1557">
        <v>12</v>
      </c>
      <c r="X1557">
        <v>45</v>
      </c>
      <c r="Y1557">
        <v>329</v>
      </c>
      <c r="Z1557">
        <v>33</v>
      </c>
      <c r="AA1557">
        <v>21</v>
      </c>
      <c r="AE1557">
        <v>1556</v>
      </c>
      <c r="AF1557" s="16" t="s">
        <v>24</v>
      </c>
      <c r="AG1557" s="16"/>
      <c r="AH1557" s="16"/>
      <c r="AI1557" s="16" t="str">
        <f t="shared" si="96"/>
        <v>(54,4,2,12,45,329,21, null, null, 'Chambers 2024 Europe',2024, '2023-09-07','2023-09-07','".Carbon::now()."','".Carbon::now()."'),</v>
      </c>
      <c r="AJ1557" s="16" t="str">
        <f t="shared" si="97"/>
        <v>('".DB::select("SELECT id_status FROM `status` WHERE `element_type` = 'task' AND status_type = 'client' AND name ='CANCELLED'")[0]-&gt;id_status."',1556,1),</v>
      </c>
      <c r="AK1557" s="16" t="str">
        <f t="shared" si="98"/>
        <v/>
      </c>
      <c r="AL1557" s="16" t="str">
        <f t="shared" si="99"/>
        <v/>
      </c>
    </row>
    <row r="1558" spans="1:38" x14ac:dyDescent="0.25">
      <c r="A1558" s="16" t="s">
        <v>588</v>
      </c>
      <c r="B1558" s="16" t="s">
        <v>62</v>
      </c>
      <c r="C1558" s="16" t="s">
        <v>41</v>
      </c>
      <c r="D1558" s="16" t="s">
        <v>28</v>
      </c>
      <c r="E1558" s="16" t="s">
        <v>51</v>
      </c>
      <c r="F1558" s="16" t="s">
        <v>31</v>
      </c>
      <c r="G1558" s="16" t="s">
        <v>603</v>
      </c>
      <c r="H1558" s="16" t="s">
        <v>3800</v>
      </c>
      <c r="I1558" s="16" t="s">
        <v>94</v>
      </c>
      <c r="J1558" s="16" t="s">
        <v>314</v>
      </c>
      <c r="M1558" s="16"/>
      <c r="N1558" s="7">
        <v>45176</v>
      </c>
      <c r="O1558" s="9">
        <v>45063</v>
      </c>
      <c r="P1558" t="s">
        <v>1191</v>
      </c>
      <c r="Q1558">
        <v>1</v>
      </c>
      <c r="R1558">
        <v>56</v>
      </c>
      <c r="S1558">
        <v>4</v>
      </c>
      <c r="T1558" t="s">
        <v>3036</v>
      </c>
      <c r="U1558">
        <v>54</v>
      </c>
      <c r="V1558">
        <v>2</v>
      </c>
      <c r="W1558">
        <v>12</v>
      </c>
      <c r="X1558">
        <v>45</v>
      </c>
      <c r="Y1558">
        <v>330</v>
      </c>
      <c r="Z1558">
        <v>33</v>
      </c>
      <c r="AA1558">
        <v>21</v>
      </c>
      <c r="AE1558">
        <v>1557</v>
      </c>
      <c r="AF1558" s="16" t="s">
        <v>24</v>
      </c>
      <c r="AG1558" s="16"/>
      <c r="AH1558" s="16"/>
      <c r="AI1558" s="16" t="str">
        <f t="shared" si="96"/>
        <v>(54,4,2,12,45,330,21, null, null, 'Chambers 2024 Europe',2024, '2023-05-17','2023-05-17','".Carbon::now()."','".Carbon::now()."'),</v>
      </c>
      <c r="AJ1558" s="16" t="str">
        <f t="shared" si="97"/>
        <v>('".DB::select("SELECT id_status FROM `status` WHERE `element_type` = 'task' AND status_type = 'client' AND name ='CANCELLED'")[0]-&gt;id_status."',1557,1),</v>
      </c>
      <c r="AK1558" s="16" t="str">
        <f t="shared" si="98"/>
        <v/>
      </c>
      <c r="AL1558" s="16" t="str">
        <f t="shared" si="99"/>
        <v/>
      </c>
    </row>
    <row r="1559" spans="1:38" x14ac:dyDescent="0.25">
      <c r="A1559" s="16" t="s">
        <v>588</v>
      </c>
      <c r="B1559" s="16" t="s">
        <v>26</v>
      </c>
      <c r="C1559" s="16" t="s">
        <v>41</v>
      </c>
      <c r="D1559" s="16" t="s">
        <v>28</v>
      </c>
      <c r="E1559" s="16" t="s">
        <v>51</v>
      </c>
      <c r="F1559" s="16" t="s">
        <v>31</v>
      </c>
      <c r="G1559" s="16" t="s">
        <v>603</v>
      </c>
      <c r="H1559" s="16" t="s">
        <v>3800</v>
      </c>
      <c r="I1559" s="16" t="s">
        <v>94</v>
      </c>
      <c r="J1559" s="16" t="s">
        <v>314</v>
      </c>
      <c r="M1559" s="16"/>
      <c r="N1559" s="7">
        <v>45176</v>
      </c>
      <c r="O1559" s="9">
        <v>45063</v>
      </c>
      <c r="P1559" t="s">
        <v>1191</v>
      </c>
      <c r="Q1559">
        <v>1</v>
      </c>
      <c r="R1559">
        <v>56</v>
      </c>
      <c r="S1559">
        <v>4</v>
      </c>
      <c r="T1559" t="s">
        <v>3036</v>
      </c>
      <c r="U1559">
        <v>54</v>
      </c>
      <c r="V1559">
        <v>2</v>
      </c>
      <c r="W1559">
        <v>12</v>
      </c>
      <c r="X1559">
        <v>45</v>
      </c>
      <c r="Y1559">
        <v>330</v>
      </c>
      <c r="Z1559">
        <v>33</v>
      </c>
      <c r="AA1559">
        <v>21</v>
      </c>
      <c r="AE1559">
        <v>1558</v>
      </c>
      <c r="AF1559" s="16" t="s">
        <v>24</v>
      </c>
      <c r="AG1559" s="16"/>
      <c r="AH1559" s="16"/>
      <c r="AI1559" s="16" t="str">
        <f t="shared" si="96"/>
        <v>(54,4,2,12,45,330,21, null, null, 'Chambers 2024 Europe',2024, '2023-05-17','2023-05-17','".Carbon::now()."','".Carbon::now()."'),</v>
      </c>
      <c r="AJ1559" s="16" t="str">
        <f t="shared" si="97"/>
        <v>('".DB::select("SELECT id_status FROM `status` WHERE `element_type` = 'task' AND status_type = 'client' AND name ='CANCELLED'")[0]-&gt;id_status."',1558,1),</v>
      </c>
      <c r="AK1559" s="16" t="str">
        <f t="shared" si="98"/>
        <v/>
      </c>
      <c r="AL1559" s="16" t="str">
        <f t="shared" si="99"/>
        <v/>
      </c>
    </row>
    <row r="1560" spans="1:38" x14ac:dyDescent="0.25">
      <c r="A1560" s="16" t="s">
        <v>588</v>
      </c>
      <c r="B1560" s="16" t="s">
        <v>62</v>
      </c>
      <c r="C1560" s="16" t="s">
        <v>41</v>
      </c>
      <c r="D1560" s="16" t="s">
        <v>28</v>
      </c>
      <c r="E1560" s="16" t="s">
        <v>51</v>
      </c>
      <c r="F1560" s="16" t="s">
        <v>31</v>
      </c>
      <c r="G1560" s="16" t="s">
        <v>603</v>
      </c>
      <c r="H1560" s="16" t="s">
        <v>57</v>
      </c>
      <c r="I1560" s="16" t="s">
        <v>94</v>
      </c>
      <c r="J1560" s="16" t="s">
        <v>314</v>
      </c>
      <c r="M1560" s="16"/>
      <c r="N1560" s="7">
        <v>45058</v>
      </c>
      <c r="O1560" s="9">
        <v>45063</v>
      </c>
      <c r="P1560" t="s">
        <v>1191</v>
      </c>
      <c r="Q1560">
        <v>1</v>
      </c>
      <c r="R1560">
        <v>56</v>
      </c>
      <c r="S1560">
        <v>4</v>
      </c>
      <c r="T1560" t="s">
        <v>3036</v>
      </c>
      <c r="U1560">
        <v>54</v>
      </c>
      <c r="V1560">
        <v>2</v>
      </c>
      <c r="W1560">
        <v>12</v>
      </c>
      <c r="X1560">
        <v>45</v>
      </c>
      <c r="Y1560">
        <v>343</v>
      </c>
      <c r="Z1560">
        <v>33</v>
      </c>
      <c r="AA1560">
        <v>21</v>
      </c>
      <c r="AE1560">
        <v>1559</v>
      </c>
      <c r="AF1560" s="16" t="s">
        <v>24</v>
      </c>
      <c r="AG1560" s="16"/>
      <c r="AH1560" s="16"/>
      <c r="AI1560" s="16" t="str">
        <f t="shared" si="96"/>
        <v>(54,4,2,12,45,343,21, null, null, 'Chambers 2024 Europe',2024, '2023-05-17','2023-05-17','".Carbon::now()."','".Carbon::now()."'),</v>
      </c>
      <c r="AJ1560" s="16" t="str">
        <f t="shared" si="97"/>
        <v>('".DB::select("SELECT id_status FROM `status` WHERE `element_type` = 'task' AND status_type = 'client' AND name ='CANCELLED'")[0]-&gt;id_status."',1559,1),</v>
      </c>
      <c r="AK1560" s="16" t="str">
        <f t="shared" si="98"/>
        <v/>
      </c>
      <c r="AL1560" s="16" t="str">
        <f t="shared" si="99"/>
        <v/>
      </c>
    </row>
    <row r="1561" spans="1:38" x14ac:dyDescent="0.25">
      <c r="A1561" s="16" t="s">
        <v>588</v>
      </c>
      <c r="B1561" s="16" t="s">
        <v>62</v>
      </c>
      <c r="C1561" s="16" t="s">
        <v>41</v>
      </c>
      <c r="D1561" s="16" t="s">
        <v>28</v>
      </c>
      <c r="E1561" s="16" t="s">
        <v>51</v>
      </c>
      <c r="F1561" s="16" t="s">
        <v>31</v>
      </c>
      <c r="G1561" s="16" t="s">
        <v>603</v>
      </c>
      <c r="H1561" s="16" t="s">
        <v>607</v>
      </c>
      <c r="I1561" s="16" t="s">
        <v>94</v>
      </c>
      <c r="J1561" s="16" t="s">
        <v>314</v>
      </c>
      <c r="M1561" s="16"/>
      <c r="N1561" s="7">
        <v>45058</v>
      </c>
      <c r="O1561" s="9">
        <v>45058</v>
      </c>
      <c r="P1561" t="s">
        <v>1177</v>
      </c>
      <c r="Q1561">
        <v>1</v>
      </c>
      <c r="R1561">
        <v>56</v>
      </c>
      <c r="S1561">
        <v>4</v>
      </c>
      <c r="T1561" t="s">
        <v>3036</v>
      </c>
      <c r="U1561">
        <v>54</v>
      </c>
      <c r="V1561">
        <v>2</v>
      </c>
      <c r="W1561">
        <v>12</v>
      </c>
      <c r="X1561">
        <v>45</v>
      </c>
      <c r="Y1561">
        <v>335</v>
      </c>
      <c r="Z1561">
        <v>33</v>
      </c>
      <c r="AA1561">
        <v>21</v>
      </c>
      <c r="AE1561">
        <v>1560</v>
      </c>
      <c r="AF1561" s="16" t="s">
        <v>24</v>
      </c>
      <c r="AG1561" s="16"/>
      <c r="AH1561" s="16"/>
      <c r="AI1561" s="16" t="str">
        <f t="shared" si="96"/>
        <v>(54,4,2,12,45,335,21, null, null, 'Chambers 2024 Europe',2024, '2023-05-12','2023-05-12','".Carbon::now()."','".Carbon::now()."'),</v>
      </c>
      <c r="AJ1561" s="16" t="str">
        <f t="shared" si="97"/>
        <v>('".DB::select("SELECT id_status FROM `status` WHERE `element_type` = 'task' AND status_type = 'client' AND name ='CANCELLED'")[0]-&gt;id_status."',1560,1),</v>
      </c>
      <c r="AK1561" s="16" t="str">
        <f t="shared" si="98"/>
        <v/>
      </c>
      <c r="AL1561" s="16" t="str">
        <f t="shared" si="99"/>
        <v/>
      </c>
    </row>
    <row r="1562" spans="1:38" x14ac:dyDescent="0.25">
      <c r="A1562" s="16" t="s">
        <v>588</v>
      </c>
      <c r="B1562" s="16" t="s">
        <v>62</v>
      </c>
      <c r="C1562" s="16" t="s">
        <v>41</v>
      </c>
      <c r="D1562" s="16" t="s">
        <v>28</v>
      </c>
      <c r="E1562" s="16" t="s">
        <v>51</v>
      </c>
      <c r="F1562" s="16" t="s">
        <v>31</v>
      </c>
      <c r="G1562" s="16" t="s">
        <v>603</v>
      </c>
      <c r="H1562" s="16" t="s">
        <v>224</v>
      </c>
      <c r="I1562" s="16" t="s">
        <v>94</v>
      </c>
      <c r="J1562" s="16" t="s">
        <v>109</v>
      </c>
      <c r="M1562" s="16" t="s">
        <v>234</v>
      </c>
      <c r="N1562" s="7">
        <v>45058</v>
      </c>
      <c r="O1562" s="9">
        <v>45063</v>
      </c>
      <c r="P1562" t="s">
        <v>1191</v>
      </c>
      <c r="Q1562">
        <v>1</v>
      </c>
      <c r="R1562">
        <v>56</v>
      </c>
      <c r="S1562">
        <v>4</v>
      </c>
      <c r="T1562" t="s">
        <v>3036</v>
      </c>
      <c r="U1562">
        <v>54</v>
      </c>
      <c r="V1562">
        <v>2</v>
      </c>
      <c r="W1562">
        <v>12</v>
      </c>
      <c r="X1562">
        <v>45</v>
      </c>
      <c r="Y1562">
        <v>346</v>
      </c>
      <c r="Z1562">
        <v>33</v>
      </c>
      <c r="AA1562">
        <v>3</v>
      </c>
      <c r="AD1562">
        <v>31</v>
      </c>
      <c r="AE1562">
        <v>1561</v>
      </c>
      <c r="AF1562" s="16" t="s">
        <v>39</v>
      </c>
      <c r="AG1562" s="16"/>
      <c r="AH1562" s="16"/>
      <c r="AI1562" s="16" t="str">
        <f t="shared" si="96"/>
        <v>(54,4,2,12,45,346,3, null, 31, 'Chambers 2024 Europe',2024, '2023-05-17','2023-05-17','".Carbon::now()."','".Carbon::now()."'),</v>
      </c>
      <c r="AJ1562" s="16" t="str">
        <f t="shared" si="97"/>
        <v>('".DB::select("SELECT id_status FROM `status` WHERE `element_type` = 'task' AND status_type = 'client' AND name ='CONFIRMED'")[0]-&gt;id_status."',1561,1),</v>
      </c>
      <c r="AK1562" s="16" t="str">
        <f t="shared" si="98"/>
        <v/>
      </c>
      <c r="AL1562" s="16" t="str">
        <f t="shared" si="99"/>
        <v/>
      </c>
    </row>
    <row r="1563" spans="1:38" x14ac:dyDescent="0.25">
      <c r="A1563" s="16" t="s">
        <v>588</v>
      </c>
      <c r="B1563" s="16" t="s">
        <v>62</v>
      </c>
      <c r="C1563" s="16" t="s">
        <v>41</v>
      </c>
      <c r="D1563" s="16" t="s">
        <v>28</v>
      </c>
      <c r="E1563" s="16" t="s">
        <v>51</v>
      </c>
      <c r="F1563" s="16" t="s">
        <v>31</v>
      </c>
      <c r="G1563" s="16" t="s">
        <v>603</v>
      </c>
      <c r="H1563" s="16" t="s">
        <v>97</v>
      </c>
      <c r="I1563" s="16" t="s">
        <v>94</v>
      </c>
      <c r="J1563" s="16" t="s">
        <v>314</v>
      </c>
      <c r="M1563" s="16"/>
      <c r="N1563" s="7">
        <v>45176</v>
      </c>
      <c r="O1563" s="9">
        <v>45175</v>
      </c>
      <c r="P1563" t="s">
        <v>1203</v>
      </c>
      <c r="Q1563">
        <v>1</v>
      </c>
      <c r="R1563">
        <v>56</v>
      </c>
      <c r="S1563">
        <v>4</v>
      </c>
      <c r="T1563" t="s">
        <v>3036</v>
      </c>
      <c r="U1563">
        <v>54</v>
      </c>
      <c r="V1563">
        <v>2</v>
      </c>
      <c r="W1563">
        <v>12</v>
      </c>
      <c r="X1563">
        <v>45</v>
      </c>
      <c r="Y1563">
        <v>373</v>
      </c>
      <c r="Z1563">
        <v>33</v>
      </c>
      <c r="AA1563">
        <v>21</v>
      </c>
      <c r="AE1563">
        <v>1562</v>
      </c>
      <c r="AF1563" s="16" t="s">
        <v>24</v>
      </c>
      <c r="AG1563" s="16"/>
      <c r="AH1563" s="16"/>
      <c r="AI1563" s="16" t="str">
        <f t="shared" si="96"/>
        <v>(54,4,2,12,45,373,21, null, null, 'Chambers 2024 Europe',2024, '2023-09-06','2023-09-06','".Carbon::now()."','".Carbon::now()."'),</v>
      </c>
      <c r="AJ1563" s="16" t="str">
        <f t="shared" si="97"/>
        <v>('".DB::select("SELECT id_status FROM `status` WHERE `element_type` = 'task' AND status_type = 'client' AND name ='CANCELLED'")[0]-&gt;id_status."',1562,1),</v>
      </c>
      <c r="AK1563" s="16" t="str">
        <f t="shared" si="98"/>
        <v/>
      </c>
      <c r="AL1563" s="16" t="str">
        <f t="shared" si="99"/>
        <v/>
      </c>
    </row>
    <row r="1564" spans="1:38" x14ac:dyDescent="0.25">
      <c r="A1564" s="16" t="s">
        <v>588</v>
      </c>
      <c r="B1564" s="16" t="s">
        <v>62</v>
      </c>
      <c r="C1564" s="16" t="s">
        <v>41</v>
      </c>
      <c r="D1564" s="16" t="s">
        <v>28</v>
      </c>
      <c r="E1564" s="16" t="s">
        <v>51</v>
      </c>
      <c r="F1564" s="16" t="s">
        <v>31</v>
      </c>
      <c r="G1564" s="16" t="s">
        <v>603</v>
      </c>
      <c r="H1564" s="16" t="s">
        <v>208</v>
      </c>
      <c r="I1564" s="16" t="s">
        <v>94</v>
      </c>
      <c r="J1564" s="16" t="s">
        <v>314</v>
      </c>
      <c r="M1564" s="16"/>
      <c r="N1564" s="7">
        <v>45058</v>
      </c>
      <c r="O1564" s="9">
        <v>45063</v>
      </c>
      <c r="P1564" t="s">
        <v>1191</v>
      </c>
      <c r="Q1564">
        <v>1</v>
      </c>
      <c r="R1564">
        <v>56</v>
      </c>
      <c r="S1564">
        <v>4</v>
      </c>
      <c r="T1564" t="s">
        <v>3036</v>
      </c>
      <c r="U1564">
        <v>54</v>
      </c>
      <c r="V1564">
        <v>2</v>
      </c>
      <c r="W1564">
        <v>12</v>
      </c>
      <c r="X1564">
        <v>45</v>
      </c>
      <c r="Y1564">
        <v>366</v>
      </c>
      <c r="Z1564">
        <v>33</v>
      </c>
      <c r="AA1564">
        <v>21</v>
      </c>
      <c r="AE1564">
        <v>1563</v>
      </c>
      <c r="AF1564" s="16" t="s">
        <v>24</v>
      </c>
      <c r="AG1564" s="16"/>
      <c r="AH1564" s="16"/>
      <c r="AI1564" s="16" t="str">
        <f t="shared" si="96"/>
        <v>(54,4,2,12,45,366,21, null, null, 'Chambers 2024 Europe',2024, '2023-05-17','2023-05-17','".Carbon::now()."','".Carbon::now()."'),</v>
      </c>
      <c r="AJ1564" s="16" t="str">
        <f t="shared" si="97"/>
        <v>('".DB::select("SELECT id_status FROM `status` WHERE `element_type` = 'task' AND status_type = 'client' AND name ='CANCELLED'")[0]-&gt;id_status."',1563,1),</v>
      </c>
      <c r="AK1564" s="16" t="str">
        <f t="shared" si="98"/>
        <v/>
      </c>
      <c r="AL1564" s="16" t="str">
        <f t="shared" si="99"/>
        <v/>
      </c>
    </row>
    <row r="1565" spans="1:38" x14ac:dyDescent="0.25">
      <c r="A1565" s="16" t="s">
        <v>588</v>
      </c>
      <c r="B1565" s="16" t="s">
        <v>62</v>
      </c>
      <c r="C1565" s="16" t="s">
        <v>41</v>
      </c>
      <c r="D1565" s="16" t="s">
        <v>28</v>
      </c>
      <c r="E1565" s="16" t="s">
        <v>51</v>
      </c>
      <c r="F1565" s="16" t="s">
        <v>31</v>
      </c>
      <c r="G1565" s="16" t="s">
        <v>348</v>
      </c>
      <c r="H1565" s="16" t="s">
        <v>196</v>
      </c>
      <c r="I1565" s="16" t="s">
        <v>94</v>
      </c>
      <c r="J1565" s="16" t="s">
        <v>314</v>
      </c>
      <c r="M1565" s="16"/>
      <c r="N1565" s="7">
        <v>44979</v>
      </c>
      <c r="O1565" s="9">
        <v>44979</v>
      </c>
      <c r="P1565" t="s">
        <v>1179</v>
      </c>
      <c r="Q1565">
        <v>1</v>
      </c>
      <c r="R1565">
        <v>56</v>
      </c>
      <c r="S1565">
        <v>4</v>
      </c>
      <c r="T1565" t="s">
        <v>3036</v>
      </c>
      <c r="U1565">
        <v>54</v>
      </c>
      <c r="V1565">
        <v>2</v>
      </c>
      <c r="W1565">
        <v>12</v>
      </c>
      <c r="X1565">
        <v>58</v>
      </c>
      <c r="Y1565">
        <v>34</v>
      </c>
      <c r="Z1565">
        <v>33</v>
      </c>
      <c r="AA1565">
        <v>21</v>
      </c>
      <c r="AE1565">
        <v>1564</v>
      </c>
      <c r="AF1565" s="16" t="s">
        <v>24</v>
      </c>
      <c r="AG1565" s="16"/>
      <c r="AH1565" s="16"/>
      <c r="AI1565" s="16" t="str">
        <f t="shared" si="96"/>
        <v>(54,4,2,12,58,34,21, null, null, 'Chambers 2024 Europe',2024, '2023-02-22','2023-02-22','".Carbon::now()."','".Carbon::now()."'),</v>
      </c>
      <c r="AJ1565" s="16" t="str">
        <f t="shared" si="97"/>
        <v>('".DB::select("SELECT id_status FROM `status` WHERE `element_type` = 'task' AND status_type = 'client' AND name ='CANCELLED'")[0]-&gt;id_status."',1564,1),</v>
      </c>
      <c r="AK1565" s="16" t="str">
        <f t="shared" si="98"/>
        <v/>
      </c>
      <c r="AL1565" s="16" t="str">
        <f t="shared" si="99"/>
        <v/>
      </c>
    </row>
    <row r="1566" spans="1:38" x14ac:dyDescent="0.25">
      <c r="A1566" s="16" t="s">
        <v>588</v>
      </c>
      <c r="B1566" s="16" t="s">
        <v>62</v>
      </c>
      <c r="C1566" s="16" t="s">
        <v>41</v>
      </c>
      <c r="D1566" s="16" t="s">
        <v>28</v>
      </c>
      <c r="E1566" s="16" t="s">
        <v>51</v>
      </c>
      <c r="F1566" s="16" t="s">
        <v>31</v>
      </c>
      <c r="G1566" s="16" t="s">
        <v>348</v>
      </c>
      <c r="H1566" s="16" t="s">
        <v>64</v>
      </c>
      <c r="I1566" s="16" t="s">
        <v>94</v>
      </c>
      <c r="J1566" s="16" t="s">
        <v>314</v>
      </c>
      <c r="M1566" s="16"/>
      <c r="N1566" s="7">
        <v>44979</v>
      </c>
      <c r="O1566" s="9">
        <v>44979</v>
      </c>
      <c r="P1566" t="s">
        <v>1179</v>
      </c>
      <c r="Q1566">
        <v>1</v>
      </c>
      <c r="R1566">
        <v>56</v>
      </c>
      <c r="S1566">
        <v>4</v>
      </c>
      <c r="T1566" t="s">
        <v>3036</v>
      </c>
      <c r="U1566">
        <v>54</v>
      </c>
      <c r="V1566">
        <v>2</v>
      </c>
      <c r="W1566">
        <v>12</v>
      </c>
      <c r="X1566">
        <v>58</v>
      </c>
      <c r="Y1566">
        <v>93</v>
      </c>
      <c r="Z1566">
        <v>33</v>
      </c>
      <c r="AA1566">
        <v>21</v>
      </c>
      <c r="AE1566">
        <v>1565</v>
      </c>
      <c r="AF1566" s="16" t="s">
        <v>24</v>
      </c>
      <c r="AG1566" s="16"/>
      <c r="AH1566" s="16"/>
      <c r="AI1566" s="16" t="str">
        <f t="shared" si="96"/>
        <v>(54,4,2,12,58,93,21, null, null, 'Chambers 2024 Europe',2024, '2023-02-22','2023-02-22','".Carbon::now()."','".Carbon::now()."'),</v>
      </c>
      <c r="AJ1566" s="16" t="str">
        <f t="shared" si="97"/>
        <v>('".DB::select("SELECT id_status FROM `status` WHERE `element_type` = 'task' AND status_type = 'client' AND name ='CANCELLED'")[0]-&gt;id_status."',1565,1),</v>
      </c>
      <c r="AK1566" s="16" t="str">
        <f t="shared" si="98"/>
        <v/>
      </c>
      <c r="AL1566" s="16" t="str">
        <f t="shared" si="99"/>
        <v/>
      </c>
    </row>
    <row r="1567" spans="1:38" x14ac:dyDescent="0.25">
      <c r="A1567" s="16" t="s">
        <v>588</v>
      </c>
      <c r="B1567" s="16" t="s">
        <v>62</v>
      </c>
      <c r="C1567" s="16" t="s">
        <v>41</v>
      </c>
      <c r="D1567" s="16" t="s">
        <v>28</v>
      </c>
      <c r="E1567" s="16" t="s">
        <v>51</v>
      </c>
      <c r="F1567" s="16" t="s">
        <v>31</v>
      </c>
      <c r="G1567" s="16" t="s">
        <v>348</v>
      </c>
      <c r="H1567" s="16" t="s">
        <v>47</v>
      </c>
      <c r="I1567" s="16" t="s">
        <v>94</v>
      </c>
      <c r="J1567" s="16" t="s">
        <v>314</v>
      </c>
      <c r="M1567" s="16"/>
      <c r="N1567" s="7">
        <v>44979</v>
      </c>
      <c r="O1567" s="9">
        <v>44979</v>
      </c>
      <c r="P1567" t="s">
        <v>1179</v>
      </c>
      <c r="Q1567">
        <v>1</v>
      </c>
      <c r="R1567">
        <v>56</v>
      </c>
      <c r="S1567">
        <v>4</v>
      </c>
      <c r="T1567" t="s">
        <v>3036</v>
      </c>
      <c r="U1567">
        <v>54</v>
      </c>
      <c r="V1567">
        <v>2</v>
      </c>
      <c r="W1567">
        <v>12</v>
      </c>
      <c r="X1567">
        <v>58</v>
      </c>
      <c r="Y1567">
        <v>125</v>
      </c>
      <c r="Z1567">
        <v>33</v>
      </c>
      <c r="AA1567">
        <v>21</v>
      </c>
      <c r="AE1567">
        <v>1566</v>
      </c>
      <c r="AF1567" s="16" t="s">
        <v>24</v>
      </c>
      <c r="AG1567" s="16"/>
      <c r="AH1567" s="16"/>
      <c r="AI1567" s="16" t="str">
        <f t="shared" si="96"/>
        <v>(54,4,2,12,58,125,21, null, null, 'Chambers 2024 Europe',2024, '2023-02-22','2023-02-22','".Carbon::now()."','".Carbon::now()."'),</v>
      </c>
      <c r="AJ1567" s="16" t="str">
        <f t="shared" si="97"/>
        <v>('".DB::select("SELECT id_status FROM `status` WHERE `element_type` = 'task' AND status_type = 'client' AND name ='CANCELLED'")[0]-&gt;id_status."',1566,1),</v>
      </c>
      <c r="AK1567" s="16" t="str">
        <f t="shared" si="98"/>
        <v/>
      </c>
      <c r="AL1567" s="16" t="str">
        <f t="shared" si="99"/>
        <v/>
      </c>
    </row>
    <row r="1568" spans="1:38" x14ac:dyDescent="0.25">
      <c r="A1568" s="16" t="s">
        <v>588</v>
      </c>
      <c r="B1568" s="16" t="s">
        <v>62</v>
      </c>
      <c r="C1568" s="16" t="s">
        <v>41</v>
      </c>
      <c r="D1568" s="16" t="s">
        <v>28</v>
      </c>
      <c r="E1568" s="16" t="s">
        <v>51</v>
      </c>
      <c r="F1568" s="16" t="s">
        <v>31</v>
      </c>
      <c r="G1568" s="16" t="s">
        <v>348</v>
      </c>
      <c r="H1568" s="16" t="s">
        <v>87</v>
      </c>
      <c r="I1568" s="16" t="s">
        <v>94</v>
      </c>
      <c r="J1568" s="16" t="s">
        <v>314</v>
      </c>
      <c r="M1568" s="16"/>
      <c r="N1568" s="7">
        <v>45058</v>
      </c>
      <c r="O1568" s="9">
        <v>44979</v>
      </c>
      <c r="P1568" t="s">
        <v>1179</v>
      </c>
      <c r="Q1568">
        <v>1</v>
      </c>
      <c r="R1568">
        <v>56</v>
      </c>
      <c r="S1568">
        <v>4</v>
      </c>
      <c r="T1568" t="s">
        <v>3036</v>
      </c>
      <c r="U1568">
        <v>54</v>
      </c>
      <c r="V1568">
        <v>2</v>
      </c>
      <c r="W1568">
        <v>12</v>
      </c>
      <c r="X1568">
        <v>58</v>
      </c>
      <c r="Y1568">
        <v>227</v>
      </c>
      <c r="Z1568">
        <v>33</v>
      </c>
      <c r="AA1568">
        <v>21</v>
      </c>
      <c r="AE1568">
        <v>1567</v>
      </c>
      <c r="AF1568" s="16" t="s">
        <v>24</v>
      </c>
      <c r="AG1568" s="16"/>
      <c r="AH1568" s="16"/>
      <c r="AI1568" s="16" t="str">
        <f t="shared" si="96"/>
        <v>(54,4,2,12,58,227,21, null, null, 'Chambers 2024 Europe',2024, '2023-02-22','2023-02-22','".Carbon::now()."','".Carbon::now()."'),</v>
      </c>
      <c r="AJ1568" s="16" t="str">
        <f t="shared" si="97"/>
        <v>('".DB::select("SELECT id_status FROM `status` WHERE `element_type` = 'task' AND status_type = 'client' AND name ='CANCELLED'")[0]-&gt;id_status."',1567,1),</v>
      </c>
      <c r="AK1568" s="16" t="str">
        <f t="shared" si="98"/>
        <v/>
      </c>
      <c r="AL1568" s="16" t="str">
        <f t="shared" si="99"/>
        <v/>
      </c>
    </row>
    <row r="1569" spans="1:38" x14ac:dyDescent="0.25">
      <c r="A1569" s="16" t="s">
        <v>588</v>
      </c>
      <c r="B1569" s="16" t="s">
        <v>62</v>
      </c>
      <c r="C1569" s="16" t="s">
        <v>41</v>
      </c>
      <c r="D1569" s="16" t="s">
        <v>28</v>
      </c>
      <c r="E1569" s="16" t="s">
        <v>51</v>
      </c>
      <c r="F1569" s="16" t="s">
        <v>31</v>
      </c>
      <c r="G1569" s="16" t="s">
        <v>348</v>
      </c>
      <c r="H1569" s="16" t="s">
        <v>102</v>
      </c>
      <c r="I1569" s="16" t="s">
        <v>94</v>
      </c>
      <c r="J1569" s="16" t="s">
        <v>314</v>
      </c>
      <c r="M1569" s="16"/>
      <c r="N1569" s="7">
        <v>45058</v>
      </c>
      <c r="O1569" s="9">
        <v>45175</v>
      </c>
      <c r="P1569" t="s">
        <v>1203</v>
      </c>
      <c r="Q1569">
        <v>1</v>
      </c>
      <c r="R1569">
        <v>56</v>
      </c>
      <c r="S1569">
        <v>4</v>
      </c>
      <c r="T1569" t="s">
        <v>3036</v>
      </c>
      <c r="U1569">
        <v>54</v>
      </c>
      <c r="V1569">
        <v>2</v>
      </c>
      <c r="W1569">
        <v>12</v>
      </c>
      <c r="X1569">
        <v>58</v>
      </c>
      <c r="Y1569">
        <v>263</v>
      </c>
      <c r="Z1569">
        <v>33</v>
      </c>
      <c r="AA1569">
        <v>21</v>
      </c>
      <c r="AE1569">
        <v>1568</v>
      </c>
      <c r="AF1569" s="16" t="s">
        <v>24</v>
      </c>
      <c r="AG1569" s="16"/>
      <c r="AH1569" s="16"/>
      <c r="AI1569" s="16" t="str">
        <f t="shared" si="96"/>
        <v>(54,4,2,12,58,263,21, null, null, 'Chambers 2024 Europe',2024, '2023-09-06','2023-09-06','".Carbon::now()."','".Carbon::now()."'),</v>
      </c>
      <c r="AJ1569" s="16" t="str">
        <f t="shared" si="97"/>
        <v>('".DB::select("SELECT id_status FROM `status` WHERE `element_type` = 'task' AND status_type = 'client' AND name ='CANCELLED'")[0]-&gt;id_status."',1568,1),</v>
      </c>
      <c r="AK1569" s="16" t="str">
        <f t="shared" si="98"/>
        <v/>
      </c>
      <c r="AL1569" s="16" t="str">
        <f t="shared" si="99"/>
        <v/>
      </c>
    </row>
    <row r="1570" spans="1:38" x14ac:dyDescent="0.25">
      <c r="A1570" s="16" t="s">
        <v>588</v>
      </c>
      <c r="B1570" s="16" t="s">
        <v>62</v>
      </c>
      <c r="C1570" s="16" t="s">
        <v>41</v>
      </c>
      <c r="D1570" s="16" t="s">
        <v>28</v>
      </c>
      <c r="E1570" s="16" t="s">
        <v>51</v>
      </c>
      <c r="F1570" s="16" t="s">
        <v>31</v>
      </c>
      <c r="G1570" s="16" t="s">
        <v>348</v>
      </c>
      <c r="H1570" s="16" t="s">
        <v>57</v>
      </c>
      <c r="I1570" s="16" t="s">
        <v>94</v>
      </c>
      <c r="J1570" s="16" t="s">
        <v>314</v>
      </c>
      <c r="M1570" s="16"/>
      <c r="N1570" s="7">
        <v>45176</v>
      </c>
      <c r="O1570" s="9">
        <v>45063</v>
      </c>
      <c r="P1570" t="s">
        <v>1191</v>
      </c>
      <c r="Q1570">
        <v>1</v>
      </c>
      <c r="R1570">
        <v>56</v>
      </c>
      <c r="S1570">
        <v>4</v>
      </c>
      <c r="T1570" t="s">
        <v>3036</v>
      </c>
      <c r="U1570">
        <v>54</v>
      </c>
      <c r="V1570">
        <v>2</v>
      </c>
      <c r="W1570">
        <v>12</v>
      </c>
      <c r="X1570">
        <v>58</v>
      </c>
      <c r="Y1570">
        <v>343</v>
      </c>
      <c r="Z1570">
        <v>33</v>
      </c>
      <c r="AA1570">
        <v>21</v>
      </c>
      <c r="AE1570">
        <v>1569</v>
      </c>
      <c r="AF1570" s="16" t="s">
        <v>24</v>
      </c>
      <c r="AG1570" s="16"/>
      <c r="AH1570" s="16"/>
      <c r="AI1570" s="16" t="str">
        <f t="shared" si="96"/>
        <v>(54,4,2,12,58,343,21, null, null, 'Chambers 2024 Europe',2024, '2023-05-17','2023-05-17','".Carbon::now()."','".Carbon::now()."'),</v>
      </c>
      <c r="AJ1570" s="16" t="str">
        <f t="shared" si="97"/>
        <v>('".DB::select("SELECT id_status FROM `status` WHERE `element_type` = 'task' AND status_type = 'client' AND name ='CANCELLED'")[0]-&gt;id_status."',1569,1),</v>
      </c>
      <c r="AK1570" s="16" t="str">
        <f t="shared" si="98"/>
        <v/>
      </c>
      <c r="AL1570" s="16" t="str">
        <f t="shared" si="99"/>
        <v/>
      </c>
    </row>
    <row r="1571" spans="1:38" x14ac:dyDescent="0.25">
      <c r="A1571" s="16" t="s">
        <v>588</v>
      </c>
      <c r="B1571" s="16" t="s">
        <v>26</v>
      </c>
      <c r="C1571" s="16" t="s">
        <v>41</v>
      </c>
      <c r="D1571" s="16" t="s">
        <v>28</v>
      </c>
      <c r="E1571" s="16" t="s">
        <v>51</v>
      </c>
      <c r="F1571" s="16" t="s">
        <v>31</v>
      </c>
      <c r="G1571" s="16" t="s">
        <v>348</v>
      </c>
      <c r="H1571" s="16" t="s">
        <v>224</v>
      </c>
      <c r="I1571" s="16" t="s">
        <v>94</v>
      </c>
      <c r="J1571" s="16" t="s">
        <v>314</v>
      </c>
      <c r="M1571" s="16"/>
      <c r="N1571" s="7">
        <v>45058</v>
      </c>
      <c r="O1571" s="9">
        <v>45175</v>
      </c>
      <c r="P1571" t="s">
        <v>1203</v>
      </c>
      <c r="Q1571">
        <v>1</v>
      </c>
      <c r="R1571">
        <v>56</v>
      </c>
      <c r="S1571">
        <v>4</v>
      </c>
      <c r="T1571" t="s">
        <v>3036</v>
      </c>
      <c r="U1571">
        <v>54</v>
      </c>
      <c r="V1571">
        <v>2</v>
      </c>
      <c r="W1571">
        <v>12</v>
      </c>
      <c r="X1571">
        <v>58</v>
      </c>
      <c r="Y1571">
        <v>346</v>
      </c>
      <c r="Z1571">
        <v>33</v>
      </c>
      <c r="AA1571">
        <v>21</v>
      </c>
      <c r="AE1571">
        <v>1570</v>
      </c>
      <c r="AF1571" s="16" t="s">
        <v>24</v>
      </c>
      <c r="AG1571" s="16"/>
      <c r="AH1571" s="16"/>
      <c r="AI1571" s="16" t="str">
        <f t="shared" si="96"/>
        <v>(54,4,2,12,58,346,21, null, null, 'Chambers 2024 Europe',2024, '2023-09-06','2023-09-06','".Carbon::now()."','".Carbon::now()."'),</v>
      </c>
      <c r="AJ1571" s="16" t="str">
        <f t="shared" si="97"/>
        <v>('".DB::select("SELECT id_status FROM `status` WHERE `element_type` = 'task' AND status_type = 'client' AND name ='CANCELLED'")[0]-&gt;id_status."',1570,1),</v>
      </c>
      <c r="AK1571" s="16" t="str">
        <f t="shared" si="98"/>
        <v/>
      </c>
      <c r="AL1571" s="16" t="str">
        <f t="shared" si="99"/>
        <v/>
      </c>
    </row>
    <row r="1572" spans="1:38" x14ac:dyDescent="0.25">
      <c r="A1572" s="16" t="s">
        <v>588</v>
      </c>
      <c r="B1572" s="16" t="s">
        <v>62</v>
      </c>
      <c r="C1572" s="16" t="s">
        <v>41</v>
      </c>
      <c r="D1572" s="16" t="s">
        <v>28</v>
      </c>
      <c r="E1572" s="16" t="s">
        <v>51</v>
      </c>
      <c r="F1572" s="16" t="s">
        <v>31</v>
      </c>
      <c r="G1572" s="16" t="s">
        <v>348</v>
      </c>
      <c r="H1572" s="16" t="s">
        <v>567</v>
      </c>
      <c r="I1572" s="16" t="s">
        <v>94</v>
      </c>
      <c r="J1572" s="16" t="s">
        <v>314</v>
      </c>
      <c r="M1572" s="16"/>
      <c r="N1572" s="7">
        <v>45058</v>
      </c>
      <c r="O1572" s="9">
        <v>45058</v>
      </c>
      <c r="P1572" t="s">
        <v>1177</v>
      </c>
      <c r="Q1572">
        <v>1</v>
      </c>
      <c r="R1572">
        <v>56</v>
      </c>
      <c r="S1572">
        <v>4</v>
      </c>
      <c r="T1572" t="s">
        <v>3036</v>
      </c>
      <c r="U1572">
        <v>54</v>
      </c>
      <c r="V1572">
        <v>2</v>
      </c>
      <c r="W1572">
        <v>12</v>
      </c>
      <c r="X1572">
        <v>58</v>
      </c>
      <c r="Y1572">
        <v>355</v>
      </c>
      <c r="Z1572">
        <v>33</v>
      </c>
      <c r="AA1572">
        <v>21</v>
      </c>
      <c r="AE1572">
        <v>1571</v>
      </c>
      <c r="AF1572" s="16" t="s">
        <v>24</v>
      </c>
      <c r="AG1572" s="16"/>
      <c r="AH1572" s="16"/>
      <c r="AI1572" s="16" t="str">
        <f t="shared" si="96"/>
        <v>(54,4,2,12,58,355,21, null, null, 'Chambers 2024 Europe',2024, '2023-05-12','2023-05-12','".Carbon::now()."','".Carbon::now()."'),</v>
      </c>
      <c r="AJ1572" s="16" t="str">
        <f t="shared" si="97"/>
        <v>('".DB::select("SELECT id_status FROM `status` WHERE `element_type` = 'task' AND status_type = 'client' AND name ='CANCELLED'")[0]-&gt;id_status."',1571,1),</v>
      </c>
      <c r="AK1572" s="16" t="str">
        <f t="shared" si="98"/>
        <v/>
      </c>
      <c r="AL1572" s="16" t="str">
        <f t="shared" si="99"/>
        <v/>
      </c>
    </row>
    <row r="1573" spans="1:38" x14ac:dyDescent="0.25">
      <c r="A1573" s="16" t="s">
        <v>588</v>
      </c>
      <c r="B1573" s="16" t="s">
        <v>26</v>
      </c>
      <c r="C1573" s="16" t="s">
        <v>41</v>
      </c>
      <c r="D1573" s="16" t="s">
        <v>28</v>
      </c>
      <c r="E1573" s="16" t="s">
        <v>51</v>
      </c>
      <c r="F1573" s="16" t="s">
        <v>31</v>
      </c>
      <c r="G1573" s="16" t="s">
        <v>91</v>
      </c>
      <c r="H1573" s="16" t="s">
        <v>196</v>
      </c>
      <c r="I1573" s="16" t="s">
        <v>94</v>
      </c>
      <c r="J1573" s="16" t="s">
        <v>314</v>
      </c>
      <c r="M1573" s="16"/>
      <c r="N1573" s="7">
        <v>45058</v>
      </c>
      <c r="O1573" s="9">
        <v>44979</v>
      </c>
      <c r="P1573" t="s">
        <v>1179</v>
      </c>
      <c r="Q1573">
        <v>1</v>
      </c>
      <c r="R1573">
        <v>56</v>
      </c>
      <c r="S1573">
        <v>4</v>
      </c>
      <c r="T1573" t="s">
        <v>3036</v>
      </c>
      <c r="U1573">
        <v>54</v>
      </c>
      <c r="V1573">
        <v>2</v>
      </c>
      <c r="W1573">
        <v>12</v>
      </c>
      <c r="X1573">
        <v>73</v>
      </c>
      <c r="Y1573">
        <v>34</v>
      </c>
      <c r="Z1573">
        <v>33</v>
      </c>
      <c r="AA1573">
        <v>21</v>
      </c>
      <c r="AE1573">
        <v>1572</v>
      </c>
      <c r="AF1573" s="16" t="s">
        <v>24</v>
      </c>
      <c r="AG1573" s="16"/>
      <c r="AH1573" s="16"/>
      <c r="AI1573" s="16" t="str">
        <f t="shared" si="96"/>
        <v>(54,4,2,12,73,34,21, null, null, 'Chambers 2024 Europe',2024, '2023-02-22','2023-02-22','".Carbon::now()."','".Carbon::now()."'),</v>
      </c>
      <c r="AJ1573" s="16" t="str">
        <f t="shared" si="97"/>
        <v>('".DB::select("SELECT id_status FROM `status` WHERE `element_type` = 'task' AND status_type = 'client' AND name ='CANCELLED'")[0]-&gt;id_status."',1572,1),</v>
      </c>
      <c r="AK1573" s="16" t="str">
        <f t="shared" si="98"/>
        <v/>
      </c>
      <c r="AL1573" s="16" t="str">
        <f t="shared" si="99"/>
        <v/>
      </c>
    </row>
    <row r="1574" spans="1:38" x14ac:dyDescent="0.25">
      <c r="A1574" s="16" t="s">
        <v>588</v>
      </c>
      <c r="B1574" s="16" t="s">
        <v>26</v>
      </c>
      <c r="C1574" s="16" t="s">
        <v>41</v>
      </c>
      <c r="D1574" s="16" t="s">
        <v>28</v>
      </c>
      <c r="E1574" s="16" t="s">
        <v>51</v>
      </c>
      <c r="F1574" s="16" t="s">
        <v>31</v>
      </c>
      <c r="G1574" s="16" t="s">
        <v>91</v>
      </c>
      <c r="H1574" s="16" t="s">
        <v>219</v>
      </c>
      <c r="I1574" s="16" t="s">
        <v>94</v>
      </c>
      <c r="J1574" s="16" t="s">
        <v>314</v>
      </c>
      <c r="M1574" s="16"/>
      <c r="N1574" s="7">
        <v>45058</v>
      </c>
      <c r="O1574" s="9">
        <v>45175</v>
      </c>
      <c r="P1574" t="s">
        <v>1203</v>
      </c>
      <c r="Q1574">
        <v>1</v>
      </c>
      <c r="R1574">
        <v>56</v>
      </c>
      <c r="S1574">
        <v>4</v>
      </c>
      <c r="T1574" t="s">
        <v>3036</v>
      </c>
      <c r="U1574">
        <v>54</v>
      </c>
      <c r="V1574">
        <v>2</v>
      </c>
      <c r="W1574">
        <v>12</v>
      </c>
      <c r="X1574">
        <v>73</v>
      </c>
      <c r="Y1574">
        <v>67</v>
      </c>
      <c r="Z1574">
        <v>33</v>
      </c>
      <c r="AA1574">
        <v>21</v>
      </c>
      <c r="AE1574">
        <v>1573</v>
      </c>
      <c r="AF1574" s="16" t="s">
        <v>24</v>
      </c>
      <c r="AG1574" s="16"/>
      <c r="AH1574" s="16"/>
      <c r="AI1574" s="16" t="str">
        <f t="shared" si="96"/>
        <v>(54,4,2,12,73,67,21, null, null, 'Chambers 2024 Europe',2024, '2023-09-06','2023-09-06','".Carbon::now()."','".Carbon::now()."'),</v>
      </c>
      <c r="AJ1574" s="16" t="str">
        <f t="shared" si="97"/>
        <v>('".DB::select("SELECT id_status FROM `status` WHERE `element_type` = 'task' AND status_type = 'client' AND name ='CANCELLED'")[0]-&gt;id_status."',1573,1),</v>
      </c>
      <c r="AK1574" s="16" t="str">
        <f t="shared" si="98"/>
        <v/>
      </c>
      <c r="AL1574" s="16" t="str">
        <f t="shared" si="99"/>
        <v/>
      </c>
    </row>
    <row r="1575" spans="1:38" x14ac:dyDescent="0.25">
      <c r="A1575" s="16" t="s">
        <v>588</v>
      </c>
      <c r="B1575" s="16" t="s">
        <v>26</v>
      </c>
      <c r="C1575" s="16" t="s">
        <v>41</v>
      </c>
      <c r="D1575" s="16" t="s">
        <v>28</v>
      </c>
      <c r="E1575" s="16" t="s">
        <v>51</v>
      </c>
      <c r="F1575" s="16" t="s">
        <v>31</v>
      </c>
      <c r="G1575" s="16" t="s">
        <v>91</v>
      </c>
      <c r="H1575" s="16" t="s">
        <v>64</v>
      </c>
      <c r="I1575" s="16" t="s">
        <v>94</v>
      </c>
      <c r="J1575" s="16" t="s">
        <v>314</v>
      </c>
      <c r="M1575" s="16"/>
      <c r="N1575" s="7">
        <v>44979</v>
      </c>
      <c r="O1575" s="9">
        <v>44979</v>
      </c>
      <c r="P1575" t="s">
        <v>1179</v>
      </c>
      <c r="Q1575">
        <v>1</v>
      </c>
      <c r="R1575">
        <v>56</v>
      </c>
      <c r="S1575">
        <v>4</v>
      </c>
      <c r="T1575" t="s">
        <v>3036</v>
      </c>
      <c r="U1575">
        <v>54</v>
      </c>
      <c r="V1575">
        <v>2</v>
      </c>
      <c r="W1575">
        <v>12</v>
      </c>
      <c r="X1575">
        <v>73</v>
      </c>
      <c r="Y1575">
        <v>93</v>
      </c>
      <c r="Z1575">
        <v>33</v>
      </c>
      <c r="AA1575">
        <v>21</v>
      </c>
      <c r="AE1575">
        <v>1574</v>
      </c>
      <c r="AF1575" s="16" t="s">
        <v>24</v>
      </c>
      <c r="AG1575" s="16"/>
      <c r="AH1575" s="16"/>
      <c r="AI1575" s="16" t="str">
        <f t="shared" si="96"/>
        <v>(54,4,2,12,73,93,21, null, null, 'Chambers 2024 Europe',2024, '2023-02-22','2023-02-22','".Carbon::now()."','".Carbon::now()."'),</v>
      </c>
      <c r="AJ1575" s="16" t="str">
        <f t="shared" si="97"/>
        <v>('".DB::select("SELECT id_status FROM `status` WHERE `element_type` = 'task' AND status_type = 'client' AND name ='CANCELLED'")[0]-&gt;id_status."',1574,1),</v>
      </c>
      <c r="AK1575" s="16" t="str">
        <f t="shared" si="98"/>
        <v/>
      </c>
      <c r="AL1575" s="16" t="str">
        <f t="shared" si="99"/>
        <v/>
      </c>
    </row>
    <row r="1576" spans="1:38" x14ac:dyDescent="0.25">
      <c r="A1576" s="16" t="s">
        <v>588</v>
      </c>
      <c r="B1576" s="16" t="s">
        <v>26</v>
      </c>
      <c r="C1576" s="16" t="s">
        <v>41</v>
      </c>
      <c r="D1576" s="16" t="s">
        <v>28</v>
      </c>
      <c r="E1576" s="16" t="s">
        <v>51</v>
      </c>
      <c r="F1576" s="16" t="s">
        <v>31</v>
      </c>
      <c r="G1576" s="16" t="s">
        <v>91</v>
      </c>
      <c r="H1576" s="16" t="s">
        <v>47</v>
      </c>
      <c r="I1576" s="16" t="s">
        <v>94</v>
      </c>
      <c r="J1576" s="16" t="s">
        <v>314</v>
      </c>
      <c r="M1576" s="16"/>
      <c r="N1576" s="7">
        <v>44979</v>
      </c>
      <c r="O1576" s="9">
        <v>45063</v>
      </c>
      <c r="P1576" t="s">
        <v>1191</v>
      </c>
      <c r="Q1576">
        <v>1</v>
      </c>
      <c r="R1576">
        <v>56</v>
      </c>
      <c r="S1576">
        <v>4</v>
      </c>
      <c r="T1576" t="s">
        <v>3036</v>
      </c>
      <c r="U1576">
        <v>54</v>
      </c>
      <c r="V1576">
        <v>2</v>
      </c>
      <c r="W1576">
        <v>12</v>
      </c>
      <c r="X1576">
        <v>73</v>
      </c>
      <c r="Y1576">
        <v>125</v>
      </c>
      <c r="Z1576">
        <v>33</v>
      </c>
      <c r="AA1576">
        <v>21</v>
      </c>
      <c r="AE1576">
        <v>1575</v>
      </c>
      <c r="AF1576" s="16" t="s">
        <v>24</v>
      </c>
      <c r="AG1576" s="16"/>
      <c r="AH1576" s="16"/>
      <c r="AI1576" s="16" t="str">
        <f t="shared" si="96"/>
        <v>(54,4,2,12,73,125,21, null, null, 'Chambers 2024 Europe',2024, '2023-05-17','2023-05-17','".Carbon::now()."','".Carbon::now()."'),</v>
      </c>
      <c r="AJ1576" s="16" t="str">
        <f t="shared" si="97"/>
        <v>('".DB::select("SELECT id_status FROM `status` WHERE `element_type` = 'task' AND status_type = 'client' AND name ='CANCELLED'")[0]-&gt;id_status."',1575,1),</v>
      </c>
      <c r="AK1576" s="16" t="str">
        <f t="shared" si="98"/>
        <v/>
      </c>
      <c r="AL1576" s="16" t="str">
        <f t="shared" si="99"/>
        <v/>
      </c>
    </row>
    <row r="1577" spans="1:38" x14ac:dyDescent="0.25">
      <c r="A1577" s="16" t="s">
        <v>588</v>
      </c>
      <c r="B1577" s="16" t="s">
        <v>26</v>
      </c>
      <c r="C1577" s="16" t="s">
        <v>41</v>
      </c>
      <c r="D1577" s="16" t="s">
        <v>28</v>
      </c>
      <c r="E1577" s="16" t="s">
        <v>51</v>
      </c>
      <c r="F1577" s="16" t="s">
        <v>31</v>
      </c>
      <c r="G1577" s="16" t="s">
        <v>91</v>
      </c>
      <c r="H1577" s="16" t="s">
        <v>191</v>
      </c>
      <c r="I1577" s="16" t="s">
        <v>94</v>
      </c>
      <c r="J1577" s="16" t="s">
        <v>314</v>
      </c>
      <c r="M1577" s="16"/>
      <c r="N1577" s="7">
        <v>45058</v>
      </c>
      <c r="O1577" s="9">
        <v>45063</v>
      </c>
      <c r="P1577" t="s">
        <v>1191</v>
      </c>
      <c r="Q1577">
        <v>1</v>
      </c>
      <c r="R1577">
        <v>56</v>
      </c>
      <c r="S1577">
        <v>4</v>
      </c>
      <c r="T1577" t="s">
        <v>3036</v>
      </c>
      <c r="U1577">
        <v>54</v>
      </c>
      <c r="V1577">
        <v>2</v>
      </c>
      <c r="W1577">
        <v>12</v>
      </c>
      <c r="X1577">
        <v>73</v>
      </c>
      <c r="Y1577">
        <v>131</v>
      </c>
      <c r="Z1577">
        <v>33</v>
      </c>
      <c r="AA1577">
        <v>21</v>
      </c>
      <c r="AE1577">
        <v>1576</v>
      </c>
      <c r="AF1577" s="16" t="s">
        <v>24</v>
      </c>
      <c r="AG1577" s="16"/>
      <c r="AH1577" s="16"/>
      <c r="AI1577" s="16" t="str">
        <f t="shared" si="96"/>
        <v>(54,4,2,12,73,131,21, null, null, 'Chambers 2024 Europe',2024, '2023-05-17','2023-05-17','".Carbon::now()."','".Carbon::now()."'),</v>
      </c>
      <c r="AJ1577" s="16" t="str">
        <f t="shared" si="97"/>
        <v>('".DB::select("SELECT id_status FROM `status` WHERE `element_type` = 'task' AND status_type = 'client' AND name ='CANCELLED'")[0]-&gt;id_status."',1576,1),</v>
      </c>
      <c r="AK1577" s="16" t="str">
        <f t="shared" si="98"/>
        <v/>
      </c>
      <c r="AL1577" s="16" t="str">
        <f t="shared" si="99"/>
        <v/>
      </c>
    </row>
    <row r="1578" spans="1:38" x14ac:dyDescent="0.25">
      <c r="A1578" s="16" t="s">
        <v>588</v>
      </c>
      <c r="B1578" s="16" t="s">
        <v>26</v>
      </c>
      <c r="C1578" s="16" t="s">
        <v>41</v>
      </c>
      <c r="D1578" s="16" t="s">
        <v>28</v>
      </c>
      <c r="E1578" s="16" t="s">
        <v>51</v>
      </c>
      <c r="F1578" s="16" t="s">
        <v>31</v>
      </c>
      <c r="G1578" s="16" t="s">
        <v>91</v>
      </c>
      <c r="H1578" s="16" t="s">
        <v>87</v>
      </c>
      <c r="I1578" s="16" t="s">
        <v>94</v>
      </c>
      <c r="J1578" s="16" t="s">
        <v>314</v>
      </c>
      <c r="M1578" s="16"/>
      <c r="N1578" s="7">
        <v>44979</v>
      </c>
      <c r="O1578" s="9">
        <v>44979</v>
      </c>
      <c r="P1578" t="s">
        <v>1179</v>
      </c>
      <c r="Q1578">
        <v>1</v>
      </c>
      <c r="R1578">
        <v>56</v>
      </c>
      <c r="S1578">
        <v>4</v>
      </c>
      <c r="T1578" t="s">
        <v>3036</v>
      </c>
      <c r="U1578">
        <v>54</v>
      </c>
      <c r="V1578">
        <v>2</v>
      </c>
      <c r="W1578">
        <v>12</v>
      </c>
      <c r="X1578">
        <v>73</v>
      </c>
      <c r="Y1578">
        <v>227</v>
      </c>
      <c r="Z1578">
        <v>33</v>
      </c>
      <c r="AA1578">
        <v>21</v>
      </c>
      <c r="AE1578">
        <v>1577</v>
      </c>
      <c r="AF1578" s="16" t="s">
        <v>24</v>
      </c>
      <c r="AG1578" s="16"/>
      <c r="AH1578" s="16"/>
      <c r="AI1578" s="16" t="str">
        <f t="shared" si="96"/>
        <v>(54,4,2,12,73,227,21, null, null, 'Chambers 2024 Europe',2024, '2023-02-22','2023-02-22','".Carbon::now()."','".Carbon::now()."'),</v>
      </c>
      <c r="AJ1578" s="16" t="str">
        <f t="shared" si="97"/>
        <v>('".DB::select("SELECT id_status FROM `status` WHERE `element_type` = 'task' AND status_type = 'client' AND name ='CANCELLED'")[0]-&gt;id_status."',1577,1),</v>
      </c>
      <c r="AK1578" s="16" t="str">
        <f t="shared" si="98"/>
        <v/>
      </c>
      <c r="AL1578" s="16" t="str">
        <f t="shared" si="99"/>
        <v/>
      </c>
    </row>
    <row r="1579" spans="1:38" x14ac:dyDescent="0.25">
      <c r="A1579" s="16" t="s">
        <v>588</v>
      </c>
      <c r="B1579" s="16" t="s">
        <v>26</v>
      </c>
      <c r="C1579" s="16" t="s">
        <v>41</v>
      </c>
      <c r="D1579" s="16" t="s">
        <v>28</v>
      </c>
      <c r="E1579" s="16" t="s">
        <v>51</v>
      </c>
      <c r="F1579" s="16" t="s">
        <v>31</v>
      </c>
      <c r="G1579" s="16" t="s">
        <v>91</v>
      </c>
      <c r="H1579" s="16" t="s">
        <v>300</v>
      </c>
      <c r="I1579" s="16" t="s">
        <v>94</v>
      </c>
      <c r="J1579" s="16" t="s">
        <v>314</v>
      </c>
      <c r="M1579" s="16"/>
      <c r="N1579" s="7">
        <v>45058</v>
      </c>
      <c r="O1579" s="9">
        <v>45063</v>
      </c>
      <c r="P1579" t="s">
        <v>1191</v>
      </c>
      <c r="Q1579">
        <v>1</v>
      </c>
      <c r="R1579">
        <v>56</v>
      </c>
      <c r="S1579">
        <v>4</v>
      </c>
      <c r="T1579" t="s">
        <v>3036</v>
      </c>
      <c r="U1579">
        <v>54</v>
      </c>
      <c r="V1579">
        <v>2</v>
      </c>
      <c r="W1579">
        <v>12</v>
      </c>
      <c r="X1579">
        <v>73</v>
      </c>
      <c r="Y1579">
        <v>328</v>
      </c>
      <c r="Z1579">
        <v>33</v>
      </c>
      <c r="AA1579">
        <v>21</v>
      </c>
      <c r="AE1579">
        <v>1578</v>
      </c>
      <c r="AF1579" s="16" t="s">
        <v>24</v>
      </c>
      <c r="AG1579" s="16"/>
      <c r="AH1579" s="16"/>
      <c r="AI1579" s="16" t="str">
        <f t="shared" si="96"/>
        <v>(54,4,2,12,73,328,21, null, null, 'Chambers 2024 Europe',2024, '2023-05-17','2023-05-17','".Carbon::now()."','".Carbon::now()."'),</v>
      </c>
      <c r="AJ1579" s="16" t="str">
        <f t="shared" si="97"/>
        <v>('".DB::select("SELECT id_status FROM `status` WHERE `element_type` = 'task' AND status_type = 'client' AND name ='CANCELLED'")[0]-&gt;id_status."',1578,1),</v>
      </c>
      <c r="AK1579" s="16" t="str">
        <f t="shared" si="98"/>
        <v/>
      </c>
      <c r="AL1579" s="16" t="str">
        <f t="shared" si="99"/>
        <v/>
      </c>
    </row>
    <row r="1580" spans="1:38" x14ac:dyDescent="0.25">
      <c r="A1580" s="16" t="s">
        <v>588</v>
      </c>
      <c r="B1580" s="16" t="s">
        <v>26</v>
      </c>
      <c r="C1580" s="16" t="s">
        <v>41</v>
      </c>
      <c r="D1580" s="16" t="s">
        <v>28</v>
      </c>
      <c r="E1580" s="16" t="s">
        <v>51</v>
      </c>
      <c r="F1580" s="16" t="s">
        <v>31</v>
      </c>
      <c r="G1580" s="16" t="s">
        <v>91</v>
      </c>
      <c r="H1580" s="16" t="s">
        <v>57</v>
      </c>
      <c r="I1580" s="16" t="s">
        <v>94</v>
      </c>
      <c r="J1580" s="16" t="s">
        <v>314</v>
      </c>
      <c r="M1580" s="16"/>
      <c r="N1580" s="7">
        <v>45058</v>
      </c>
      <c r="O1580" s="9">
        <v>45175</v>
      </c>
      <c r="P1580" t="s">
        <v>1203</v>
      </c>
      <c r="Q1580">
        <v>1</v>
      </c>
      <c r="R1580">
        <v>56</v>
      </c>
      <c r="S1580">
        <v>4</v>
      </c>
      <c r="T1580" t="s">
        <v>3036</v>
      </c>
      <c r="U1580">
        <v>54</v>
      </c>
      <c r="V1580">
        <v>2</v>
      </c>
      <c r="W1580">
        <v>12</v>
      </c>
      <c r="X1580">
        <v>73</v>
      </c>
      <c r="Y1580">
        <v>343</v>
      </c>
      <c r="Z1580">
        <v>33</v>
      </c>
      <c r="AA1580">
        <v>21</v>
      </c>
      <c r="AE1580">
        <v>1579</v>
      </c>
      <c r="AF1580" s="16" t="s">
        <v>24</v>
      </c>
      <c r="AG1580" s="16"/>
      <c r="AH1580" s="16"/>
      <c r="AI1580" s="16" t="str">
        <f t="shared" si="96"/>
        <v>(54,4,2,12,73,343,21, null, null, 'Chambers 2024 Europe',2024, '2023-09-06','2023-09-06','".Carbon::now()."','".Carbon::now()."'),</v>
      </c>
      <c r="AJ1580" s="16" t="str">
        <f t="shared" si="97"/>
        <v>('".DB::select("SELECT id_status FROM `status` WHERE `element_type` = 'task' AND status_type = 'client' AND name ='CANCELLED'")[0]-&gt;id_status."',1579,1),</v>
      </c>
      <c r="AK1580" s="16" t="str">
        <f t="shared" si="98"/>
        <v/>
      </c>
      <c r="AL1580" s="16" t="str">
        <f t="shared" si="99"/>
        <v/>
      </c>
    </row>
    <row r="1581" spans="1:38" x14ac:dyDescent="0.25">
      <c r="A1581" s="16" t="s">
        <v>588</v>
      </c>
      <c r="B1581" s="16" t="s">
        <v>26</v>
      </c>
      <c r="C1581" s="16" t="s">
        <v>41</v>
      </c>
      <c r="D1581" s="16" t="s">
        <v>28</v>
      </c>
      <c r="E1581" s="16" t="s">
        <v>51</v>
      </c>
      <c r="F1581" s="16" t="s">
        <v>31</v>
      </c>
      <c r="G1581" s="16" t="s">
        <v>91</v>
      </c>
      <c r="H1581" s="16" t="s">
        <v>567</v>
      </c>
      <c r="I1581" s="16" t="s">
        <v>94</v>
      </c>
      <c r="J1581" s="16" t="s">
        <v>314</v>
      </c>
      <c r="M1581" s="16"/>
      <c r="N1581" s="7">
        <v>44979</v>
      </c>
      <c r="O1581" s="9">
        <v>44979</v>
      </c>
      <c r="P1581" t="s">
        <v>1179</v>
      </c>
      <c r="Q1581">
        <v>1</v>
      </c>
      <c r="R1581">
        <v>56</v>
      </c>
      <c r="S1581">
        <v>4</v>
      </c>
      <c r="T1581" t="s">
        <v>3036</v>
      </c>
      <c r="U1581">
        <v>54</v>
      </c>
      <c r="V1581">
        <v>2</v>
      </c>
      <c r="W1581">
        <v>12</v>
      </c>
      <c r="X1581">
        <v>73</v>
      </c>
      <c r="Y1581">
        <v>355</v>
      </c>
      <c r="Z1581">
        <v>33</v>
      </c>
      <c r="AA1581">
        <v>21</v>
      </c>
      <c r="AE1581">
        <v>1580</v>
      </c>
      <c r="AF1581" s="16" t="s">
        <v>24</v>
      </c>
      <c r="AG1581" s="16"/>
      <c r="AH1581" s="16"/>
      <c r="AI1581" s="16" t="str">
        <f t="shared" si="96"/>
        <v>(54,4,2,12,73,355,21, null, null, 'Chambers 2024 Europe',2024, '2023-02-22','2023-02-22','".Carbon::now()."','".Carbon::now()."'),</v>
      </c>
      <c r="AJ1581" s="16" t="str">
        <f t="shared" si="97"/>
        <v>('".DB::select("SELECT id_status FROM `status` WHERE `element_type` = 'task' AND status_type = 'client' AND name ='CANCELLED'")[0]-&gt;id_status."',1580,1),</v>
      </c>
      <c r="AK1581" s="16" t="str">
        <f t="shared" si="98"/>
        <v/>
      </c>
      <c r="AL1581" s="16" t="str">
        <f t="shared" si="99"/>
        <v/>
      </c>
    </row>
    <row r="1582" spans="1:38" x14ac:dyDescent="0.25">
      <c r="A1582" s="16" t="s">
        <v>588</v>
      </c>
      <c r="B1582" s="16" t="s">
        <v>26</v>
      </c>
      <c r="C1582" s="16" t="s">
        <v>41</v>
      </c>
      <c r="D1582" s="16" t="s">
        <v>28</v>
      </c>
      <c r="E1582" s="16" t="s">
        <v>51</v>
      </c>
      <c r="F1582" s="16" t="s">
        <v>31</v>
      </c>
      <c r="G1582" s="16" t="s">
        <v>91</v>
      </c>
      <c r="H1582" s="16" t="s">
        <v>97</v>
      </c>
      <c r="I1582" s="16" t="s">
        <v>94</v>
      </c>
      <c r="J1582" s="16" t="s">
        <v>314</v>
      </c>
      <c r="M1582" s="16"/>
      <c r="N1582" s="7">
        <v>45058</v>
      </c>
      <c r="O1582" s="9">
        <v>45063</v>
      </c>
      <c r="P1582" t="s">
        <v>1191</v>
      </c>
      <c r="Q1582">
        <v>1</v>
      </c>
      <c r="R1582">
        <v>56</v>
      </c>
      <c r="S1582">
        <v>4</v>
      </c>
      <c r="T1582" t="s">
        <v>3036</v>
      </c>
      <c r="U1582">
        <v>54</v>
      </c>
      <c r="V1582">
        <v>2</v>
      </c>
      <c r="W1582">
        <v>12</v>
      </c>
      <c r="X1582">
        <v>73</v>
      </c>
      <c r="Y1582">
        <v>373</v>
      </c>
      <c r="Z1582">
        <v>33</v>
      </c>
      <c r="AA1582">
        <v>21</v>
      </c>
      <c r="AE1582">
        <v>1581</v>
      </c>
      <c r="AF1582" s="16" t="s">
        <v>24</v>
      </c>
      <c r="AG1582" s="16"/>
      <c r="AH1582" s="16"/>
      <c r="AI1582" s="16" t="str">
        <f t="shared" si="96"/>
        <v>(54,4,2,12,73,373,21, null, null, 'Chambers 2024 Europe',2024, '2023-05-17','2023-05-17','".Carbon::now()."','".Carbon::now()."'),</v>
      </c>
      <c r="AJ1582" s="16" t="str">
        <f t="shared" si="97"/>
        <v>('".DB::select("SELECT id_status FROM `status` WHERE `element_type` = 'task' AND status_type = 'client' AND name ='CANCELLED'")[0]-&gt;id_status."',1581,1),</v>
      </c>
      <c r="AK1582" s="16" t="str">
        <f t="shared" si="98"/>
        <v/>
      </c>
      <c r="AL1582" s="16" t="str">
        <f t="shared" si="99"/>
        <v/>
      </c>
    </row>
    <row r="1583" spans="1:38" x14ac:dyDescent="0.25">
      <c r="A1583" s="16" t="s">
        <v>588</v>
      </c>
      <c r="B1583" s="16" t="s">
        <v>26</v>
      </c>
      <c r="C1583" s="16" t="s">
        <v>41</v>
      </c>
      <c r="D1583" s="16" t="s">
        <v>28</v>
      </c>
      <c r="E1583" s="16" t="s">
        <v>51</v>
      </c>
      <c r="F1583" s="16" t="s">
        <v>31</v>
      </c>
      <c r="G1583" s="16" t="s">
        <v>91</v>
      </c>
      <c r="H1583" s="16" t="s">
        <v>208</v>
      </c>
      <c r="I1583" s="16" t="s">
        <v>94</v>
      </c>
      <c r="J1583" s="16" t="s">
        <v>314</v>
      </c>
      <c r="M1583" s="16"/>
      <c r="N1583" s="7">
        <v>45058</v>
      </c>
      <c r="O1583" s="9">
        <v>45175</v>
      </c>
      <c r="P1583" t="s">
        <v>1203</v>
      </c>
      <c r="Q1583">
        <v>1</v>
      </c>
      <c r="R1583">
        <v>56</v>
      </c>
      <c r="S1583">
        <v>4</v>
      </c>
      <c r="T1583" t="s">
        <v>3036</v>
      </c>
      <c r="U1583">
        <v>54</v>
      </c>
      <c r="V1583">
        <v>2</v>
      </c>
      <c r="W1583">
        <v>12</v>
      </c>
      <c r="X1583">
        <v>73</v>
      </c>
      <c r="Y1583">
        <v>366</v>
      </c>
      <c r="Z1583">
        <v>33</v>
      </c>
      <c r="AA1583">
        <v>21</v>
      </c>
      <c r="AE1583">
        <v>1582</v>
      </c>
      <c r="AF1583" s="16" t="s">
        <v>24</v>
      </c>
      <c r="AG1583" s="16"/>
      <c r="AH1583" s="16"/>
      <c r="AI1583" s="16" t="str">
        <f t="shared" si="96"/>
        <v>(54,4,2,12,73,366,21, null, null, 'Chambers 2024 Europe',2024, '2023-09-06','2023-09-06','".Carbon::now()."','".Carbon::now()."'),</v>
      </c>
      <c r="AJ1583" s="16" t="str">
        <f t="shared" si="97"/>
        <v>('".DB::select("SELECT id_status FROM `status` WHERE `element_type` = 'task' AND status_type = 'client' AND name ='CANCELLED'")[0]-&gt;id_status."',1582,1),</v>
      </c>
      <c r="AK1583" s="16" t="str">
        <f t="shared" si="98"/>
        <v/>
      </c>
      <c r="AL1583" s="16" t="str">
        <f t="shared" si="99"/>
        <v/>
      </c>
    </row>
    <row r="1584" spans="1:38" x14ac:dyDescent="0.25">
      <c r="A1584" s="16" t="s">
        <v>588</v>
      </c>
      <c r="B1584" s="16" t="s">
        <v>62</v>
      </c>
      <c r="C1584" s="16" t="s">
        <v>41</v>
      </c>
      <c r="D1584" s="16" t="s">
        <v>28</v>
      </c>
      <c r="E1584" s="16" t="s">
        <v>158</v>
      </c>
      <c r="F1584" s="16" t="s">
        <v>150</v>
      </c>
      <c r="G1584" s="16" t="s">
        <v>603</v>
      </c>
      <c r="H1584" s="16" t="s">
        <v>217</v>
      </c>
      <c r="I1584" s="16" t="s">
        <v>94</v>
      </c>
      <c r="J1584" s="16" t="s">
        <v>314</v>
      </c>
      <c r="M1584" s="16"/>
      <c r="N1584" s="7">
        <v>45071</v>
      </c>
      <c r="O1584" s="9">
        <v>45071</v>
      </c>
      <c r="P1584" t="s">
        <v>1208</v>
      </c>
      <c r="Q1584">
        <v>1</v>
      </c>
      <c r="R1584">
        <v>56</v>
      </c>
      <c r="S1584">
        <v>4</v>
      </c>
      <c r="T1584" t="s">
        <v>3036</v>
      </c>
      <c r="U1584">
        <v>54</v>
      </c>
      <c r="V1584">
        <v>2</v>
      </c>
      <c r="W1584">
        <v>13</v>
      </c>
      <c r="X1584">
        <v>45</v>
      </c>
      <c r="Y1584">
        <v>170</v>
      </c>
      <c r="Z1584">
        <v>33</v>
      </c>
      <c r="AA1584">
        <v>21</v>
      </c>
      <c r="AE1584">
        <v>1583</v>
      </c>
      <c r="AF1584" s="16" t="s">
        <v>24</v>
      </c>
      <c r="AG1584" s="16"/>
      <c r="AH1584" s="16"/>
      <c r="AI1584" s="16" t="str">
        <f t="shared" si="96"/>
        <v>(54,4,2,13,45,170,21, null, null, 'Chambers 2024 Fintech',2024, '2023-05-25','2023-05-25','".Carbon::now()."','".Carbon::now()."'),</v>
      </c>
      <c r="AJ1584" s="16" t="str">
        <f t="shared" si="97"/>
        <v>('".DB::select("SELECT id_status FROM `status` WHERE `element_type` = 'task' AND status_type = 'client' AND name ='CANCELLED'")[0]-&gt;id_status."',1583,1),</v>
      </c>
      <c r="AK1584" s="16" t="str">
        <f t="shared" si="98"/>
        <v/>
      </c>
      <c r="AL1584" s="16" t="str">
        <f t="shared" si="99"/>
        <v/>
      </c>
    </row>
    <row r="1585" spans="1:38" x14ac:dyDescent="0.25">
      <c r="A1585" s="16" t="s">
        <v>588</v>
      </c>
      <c r="B1585" s="16" t="s">
        <v>62</v>
      </c>
      <c r="C1585" s="16" t="s">
        <v>41</v>
      </c>
      <c r="D1585" s="16" t="s">
        <v>28</v>
      </c>
      <c r="E1585" s="16" t="s">
        <v>51</v>
      </c>
      <c r="F1585" s="16" t="s">
        <v>150</v>
      </c>
      <c r="G1585" s="16" t="s">
        <v>603</v>
      </c>
      <c r="H1585" s="16" t="s">
        <v>217</v>
      </c>
      <c r="I1585" s="16" t="s">
        <v>94</v>
      </c>
      <c r="J1585" s="16" t="s">
        <v>314</v>
      </c>
      <c r="M1585" s="16"/>
      <c r="N1585" s="7">
        <v>45071</v>
      </c>
      <c r="O1585" s="9">
        <v>45071</v>
      </c>
      <c r="P1585" t="s">
        <v>1208</v>
      </c>
      <c r="Q1585">
        <v>1</v>
      </c>
      <c r="R1585">
        <v>56</v>
      </c>
      <c r="S1585">
        <v>4</v>
      </c>
      <c r="T1585" t="s">
        <v>3036</v>
      </c>
      <c r="U1585">
        <v>54</v>
      </c>
      <c r="V1585">
        <v>2</v>
      </c>
      <c r="W1585">
        <v>13</v>
      </c>
      <c r="X1585">
        <v>45</v>
      </c>
      <c r="Y1585">
        <v>170</v>
      </c>
      <c r="Z1585">
        <v>33</v>
      </c>
      <c r="AA1585">
        <v>21</v>
      </c>
      <c r="AE1585">
        <v>1584</v>
      </c>
      <c r="AF1585" s="16" t="s">
        <v>24</v>
      </c>
      <c r="AG1585" s="16"/>
      <c r="AH1585" s="16"/>
      <c r="AI1585" s="16" t="str">
        <f t="shared" si="96"/>
        <v>(54,4,2,13,45,170,21, null, null, 'Chambers 2024 Europe',2024, '2023-05-25','2023-05-25','".Carbon::now()."','".Carbon::now()."'),</v>
      </c>
      <c r="AJ1585" s="16" t="str">
        <f t="shared" si="97"/>
        <v>('".DB::select("SELECT id_status FROM `status` WHERE `element_type` = 'task' AND status_type = 'client' AND name ='CANCELLED'")[0]-&gt;id_status."',1584,1),</v>
      </c>
      <c r="AK1585" s="16" t="str">
        <f t="shared" si="98"/>
        <v/>
      </c>
      <c r="AL1585" s="16" t="str">
        <f t="shared" si="99"/>
        <v/>
      </c>
    </row>
    <row r="1586" spans="1:38" x14ac:dyDescent="0.25">
      <c r="A1586" s="16" t="s">
        <v>588</v>
      </c>
      <c r="B1586" s="16" t="s">
        <v>62</v>
      </c>
      <c r="C1586" s="16" t="s">
        <v>41</v>
      </c>
      <c r="D1586" s="16" t="s">
        <v>28</v>
      </c>
      <c r="E1586" s="16" t="s">
        <v>158</v>
      </c>
      <c r="F1586" s="16" t="s">
        <v>150</v>
      </c>
      <c r="G1586" s="16" t="s">
        <v>348</v>
      </c>
      <c r="H1586" s="16" t="s">
        <v>217</v>
      </c>
      <c r="I1586" s="16" t="s">
        <v>94</v>
      </c>
      <c r="J1586" s="16" t="s">
        <v>314</v>
      </c>
      <c r="M1586" s="16"/>
      <c r="N1586" s="7">
        <v>45071</v>
      </c>
      <c r="O1586" s="9">
        <v>45071</v>
      </c>
      <c r="P1586" t="s">
        <v>1208</v>
      </c>
      <c r="Q1586">
        <v>1</v>
      </c>
      <c r="R1586">
        <v>56</v>
      </c>
      <c r="S1586">
        <v>4</v>
      </c>
      <c r="T1586" t="s">
        <v>3036</v>
      </c>
      <c r="U1586">
        <v>54</v>
      </c>
      <c r="V1586">
        <v>2</v>
      </c>
      <c r="W1586">
        <v>13</v>
      </c>
      <c r="X1586">
        <v>58</v>
      </c>
      <c r="Y1586">
        <v>170</v>
      </c>
      <c r="Z1586">
        <v>33</v>
      </c>
      <c r="AA1586">
        <v>21</v>
      </c>
      <c r="AE1586">
        <v>1585</v>
      </c>
      <c r="AF1586" s="16" t="s">
        <v>24</v>
      </c>
      <c r="AG1586" s="16"/>
      <c r="AH1586" s="16"/>
      <c r="AI1586" s="16" t="str">
        <f t="shared" si="96"/>
        <v>(54,4,2,13,58,170,21, null, null, 'Chambers 2024 Fintech',2024, '2023-05-25','2023-05-25','".Carbon::now()."','".Carbon::now()."'),</v>
      </c>
      <c r="AJ1586" s="16" t="str">
        <f t="shared" si="97"/>
        <v>('".DB::select("SELECT id_status FROM `status` WHERE `element_type` = 'task' AND status_type = 'client' AND name ='CANCELLED'")[0]-&gt;id_status."',1585,1),</v>
      </c>
      <c r="AK1586" s="16" t="str">
        <f t="shared" si="98"/>
        <v/>
      </c>
      <c r="AL1586" s="16" t="str">
        <f t="shared" si="99"/>
        <v/>
      </c>
    </row>
    <row r="1587" spans="1:38" x14ac:dyDescent="0.25">
      <c r="A1587" s="16" t="s">
        <v>588</v>
      </c>
      <c r="B1587" s="16" t="s">
        <v>62</v>
      </c>
      <c r="C1587" s="16" t="s">
        <v>41</v>
      </c>
      <c r="D1587" s="16" t="s">
        <v>28</v>
      </c>
      <c r="E1587" s="16" t="s">
        <v>76</v>
      </c>
      <c r="F1587" s="16" t="s">
        <v>77</v>
      </c>
      <c r="G1587" s="16" t="s">
        <v>268</v>
      </c>
      <c r="H1587" s="16" t="s">
        <v>337</v>
      </c>
      <c r="I1587" s="16" t="s">
        <v>94</v>
      </c>
      <c r="J1587" s="16" t="s">
        <v>314</v>
      </c>
      <c r="M1587" s="16"/>
      <c r="N1587" s="7">
        <v>44966</v>
      </c>
      <c r="O1587" s="9">
        <v>44965</v>
      </c>
      <c r="P1587" t="s">
        <v>1207</v>
      </c>
      <c r="Q1587">
        <v>1</v>
      </c>
      <c r="R1587">
        <v>56</v>
      </c>
      <c r="S1587">
        <v>4</v>
      </c>
      <c r="T1587" t="s">
        <v>3036</v>
      </c>
      <c r="U1587">
        <v>54</v>
      </c>
      <c r="V1587">
        <v>2</v>
      </c>
      <c r="W1587">
        <v>19</v>
      </c>
      <c r="X1587">
        <v>64</v>
      </c>
      <c r="Y1587">
        <v>22</v>
      </c>
      <c r="Z1587">
        <v>33</v>
      </c>
      <c r="AA1587">
        <v>21</v>
      </c>
      <c r="AE1587">
        <v>1586</v>
      </c>
      <c r="AF1587" s="16" t="s">
        <v>24</v>
      </c>
      <c r="AG1587" s="16"/>
      <c r="AH1587" s="16"/>
      <c r="AI1587" s="16" t="str">
        <f t="shared" si="96"/>
        <v>(54,4,2,19,64,22,21, null, null, 'Chambers 2024 UK',2024, '2023-02-08','2023-02-08','".Carbon::now()."','".Carbon::now()."'),</v>
      </c>
      <c r="AJ1587" s="16" t="str">
        <f t="shared" si="97"/>
        <v>('".DB::select("SELECT id_status FROM `status` WHERE `element_type` = 'task' AND status_type = 'client' AND name ='CANCELLED'")[0]-&gt;id_status."',1586,1),</v>
      </c>
      <c r="AK1587" s="16" t="str">
        <f t="shared" si="98"/>
        <v/>
      </c>
      <c r="AL1587" s="16" t="str">
        <f t="shared" si="99"/>
        <v/>
      </c>
    </row>
    <row r="1588" spans="1:38" x14ac:dyDescent="0.25">
      <c r="A1588" s="16" t="s">
        <v>588</v>
      </c>
      <c r="B1588" s="16" t="s">
        <v>62</v>
      </c>
      <c r="C1588" s="16" t="s">
        <v>41</v>
      </c>
      <c r="D1588" s="16" t="s">
        <v>28</v>
      </c>
      <c r="E1588" s="16" t="s">
        <v>76</v>
      </c>
      <c r="F1588" s="16" t="s">
        <v>77</v>
      </c>
      <c r="G1588" s="16" t="s">
        <v>268</v>
      </c>
      <c r="H1588" s="16" t="s">
        <v>238</v>
      </c>
      <c r="I1588" s="16" t="s">
        <v>94</v>
      </c>
      <c r="J1588" s="16" t="s">
        <v>314</v>
      </c>
      <c r="M1588" s="16"/>
      <c r="N1588" s="7">
        <v>44966</v>
      </c>
      <c r="O1588" s="9">
        <v>44965</v>
      </c>
      <c r="P1588" t="s">
        <v>1207</v>
      </c>
      <c r="Q1588">
        <v>1</v>
      </c>
      <c r="R1588">
        <v>56</v>
      </c>
      <c r="S1588">
        <v>4</v>
      </c>
      <c r="T1588" t="s">
        <v>3036</v>
      </c>
      <c r="U1588">
        <v>54</v>
      </c>
      <c r="V1588">
        <v>2</v>
      </c>
      <c r="W1588">
        <v>19</v>
      </c>
      <c r="X1588">
        <v>64</v>
      </c>
      <c r="Y1588">
        <v>43</v>
      </c>
      <c r="Z1588">
        <v>33</v>
      </c>
      <c r="AA1588">
        <v>21</v>
      </c>
      <c r="AE1588">
        <v>1587</v>
      </c>
      <c r="AF1588" s="16" t="s">
        <v>24</v>
      </c>
      <c r="AG1588" s="16"/>
      <c r="AH1588" s="16"/>
      <c r="AI1588" s="16" t="str">
        <f t="shared" si="96"/>
        <v>(54,4,2,19,64,43,21, null, null, 'Chambers 2024 UK',2024, '2023-02-08','2023-02-08','".Carbon::now()."','".Carbon::now()."'),</v>
      </c>
      <c r="AJ1588" s="16" t="str">
        <f t="shared" si="97"/>
        <v>('".DB::select("SELECT id_status FROM `status` WHERE `element_type` = 'task' AND status_type = 'client' AND name ='CANCELLED'")[0]-&gt;id_status."',1587,1),</v>
      </c>
      <c r="AK1588" s="16" t="str">
        <f t="shared" si="98"/>
        <v/>
      </c>
      <c r="AL1588" s="16" t="str">
        <f t="shared" si="99"/>
        <v/>
      </c>
    </row>
    <row r="1589" spans="1:38" x14ac:dyDescent="0.25">
      <c r="A1589" s="16" t="s">
        <v>588</v>
      </c>
      <c r="B1589" s="16" t="s">
        <v>62</v>
      </c>
      <c r="C1589" s="16" t="s">
        <v>41</v>
      </c>
      <c r="D1589" s="16" t="s">
        <v>28</v>
      </c>
      <c r="E1589" s="16" t="s">
        <v>76</v>
      </c>
      <c r="F1589" s="16" t="s">
        <v>77</v>
      </c>
      <c r="G1589" s="16" t="s">
        <v>268</v>
      </c>
      <c r="H1589" s="16" t="s">
        <v>413</v>
      </c>
      <c r="I1589" s="16" t="s">
        <v>94</v>
      </c>
      <c r="J1589" s="16" t="s">
        <v>314</v>
      </c>
      <c r="M1589" s="16"/>
      <c r="N1589" s="7">
        <v>44966</v>
      </c>
      <c r="O1589" s="9">
        <v>44965</v>
      </c>
      <c r="P1589" t="s">
        <v>1207</v>
      </c>
      <c r="Q1589">
        <v>1</v>
      </c>
      <c r="R1589">
        <v>56</v>
      </c>
      <c r="S1589">
        <v>4</v>
      </c>
      <c r="T1589" t="s">
        <v>3036</v>
      </c>
      <c r="U1589">
        <v>54</v>
      </c>
      <c r="V1589">
        <v>2</v>
      </c>
      <c r="W1589">
        <v>19</v>
      </c>
      <c r="X1589">
        <v>64</v>
      </c>
      <c r="Y1589">
        <v>61</v>
      </c>
      <c r="Z1589">
        <v>33</v>
      </c>
      <c r="AA1589">
        <v>21</v>
      </c>
      <c r="AE1589">
        <v>1588</v>
      </c>
      <c r="AF1589" s="16" t="s">
        <v>24</v>
      </c>
      <c r="AG1589" s="16"/>
      <c r="AH1589" s="16"/>
      <c r="AI1589" s="16" t="str">
        <f t="shared" si="96"/>
        <v>(54,4,2,19,64,61,21, null, null, 'Chambers 2024 UK',2024, '2023-02-08','2023-02-08','".Carbon::now()."','".Carbon::now()."'),</v>
      </c>
      <c r="AJ1589" s="16" t="str">
        <f t="shared" si="97"/>
        <v>('".DB::select("SELECT id_status FROM `status` WHERE `element_type` = 'task' AND status_type = 'client' AND name ='CANCELLED'")[0]-&gt;id_status."',1588,1),</v>
      </c>
      <c r="AK1589" s="16" t="str">
        <f t="shared" si="98"/>
        <v/>
      </c>
      <c r="AL1589" s="16" t="str">
        <f t="shared" si="99"/>
        <v/>
      </c>
    </row>
    <row r="1590" spans="1:38" x14ac:dyDescent="0.25">
      <c r="A1590" s="16" t="s">
        <v>588</v>
      </c>
      <c r="B1590" s="16" t="s">
        <v>62</v>
      </c>
      <c r="C1590" s="16" t="s">
        <v>41</v>
      </c>
      <c r="D1590" s="16" t="s">
        <v>28</v>
      </c>
      <c r="E1590" s="16" t="s">
        <v>76</v>
      </c>
      <c r="F1590" s="16" t="s">
        <v>77</v>
      </c>
      <c r="G1590" s="16" t="s">
        <v>268</v>
      </c>
      <c r="H1590" s="16" t="s">
        <v>64</v>
      </c>
      <c r="I1590" s="16" t="s">
        <v>94</v>
      </c>
      <c r="J1590" s="16" t="s">
        <v>314</v>
      </c>
      <c r="M1590" s="16"/>
      <c r="N1590" s="7">
        <v>44979</v>
      </c>
      <c r="O1590" s="9">
        <v>44965</v>
      </c>
      <c r="P1590" t="s">
        <v>1207</v>
      </c>
      <c r="Q1590">
        <v>1</v>
      </c>
      <c r="R1590">
        <v>56</v>
      </c>
      <c r="S1590">
        <v>4</v>
      </c>
      <c r="T1590" t="s">
        <v>3036</v>
      </c>
      <c r="U1590">
        <v>54</v>
      </c>
      <c r="V1590">
        <v>2</v>
      </c>
      <c r="W1590">
        <v>19</v>
      </c>
      <c r="X1590">
        <v>64</v>
      </c>
      <c r="Y1590">
        <v>93</v>
      </c>
      <c r="Z1590">
        <v>33</v>
      </c>
      <c r="AA1590">
        <v>21</v>
      </c>
      <c r="AE1590">
        <v>1589</v>
      </c>
      <c r="AF1590" s="16" t="s">
        <v>24</v>
      </c>
      <c r="AG1590" s="16"/>
      <c r="AH1590" s="16"/>
      <c r="AI1590" s="16" t="str">
        <f t="shared" si="96"/>
        <v>(54,4,2,19,64,93,21, null, null, 'Chambers 2024 UK',2024, '2023-02-08','2023-02-08','".Carbon::now()."','".Carbon::now()."'),</v>
      </c>
      <c r="AJ1590" s="16" t="str">
        <f t="shared" si="97"/>
        <v>('".DB::select("SELECT id_status FROM `status` WHERE `element_type` = 'task' AND status_type = 'client' AND name ='CANCELLED'")[0]-&gt;id_status."',1589,1),</v>
      </c>
      <c r="AK1590" s="16" t="str">
        <f t="shared" si="98"/>
        <v/>
      </c>
      <c r="AL1590" s="16" t="str">
        <f t="shared" si="99"/>
        <v/>
      </c>
    </row>
    <row r="1591" spans="1:38" x14ac:dyDescent="0.25">
      <c r="A1591" s="16" t="s">
        <v>588</v>
      </c>
      <c r="B1591" s="16" t="s">
        <v>62</v>
      </c>
      <c r="C1591" s="16" t="s">
        <v>41</v>
      </c>
      <c r="D1591" s="16" t="s">
        <v>28</v>
      </c>
      <c r="E1591" s="16" t="s">
        <v>76</v>
      </c>
      <c r="F1591" s="16" t="s">
        <v>77</v>
      </c>
      <c r="G1591" s="16" t="s">
        <v>268</v>
      </c>
      <c r="H1591" s="16" t="s">
        <v>414</v>
      </c>
      <c r="I1591" s="16" t="s">
        <v>94</v>
      </c>
      <c r="J1591" s="16" t="s">
        <v>314</v>
      </c>
      <c r="M1591" s="16"/>
      <c r="N1591" s="7">
        <v>44966</v>
      </c>
      <c r="O1591" s="9">
        <v>44965</v>
      </c>
      <c r="P1591" t="s">
        <v>1207</v>
      </c>
      <c r="Q1591">
        <v>1</v>
      </c>
      <c r="R1591">
        <v>56</v>
      </c>
      <c r="S1591">
        <v>4</v>
      </c>
      <c r="T1591" t="s">
        <v>3036</v>
      </c>
      <c r="U1591">
        <v>54</v>
      </c>
      <c r="V1591">
        <v>2</v>
      </c>
      <c r="W1591">
        <v>19</v>
      </c>
      <c r="X1591">
        <v>64</v>
      </c>
      <c r="Y1591">
        <v>136</v>
      </c>
      <c r="Z1591">
        <v>33</v>
      </c>
      <c r="AA1591">
        <v>21</v>
      </c>
      <c r="AE1591">
        <v>1590</v>
      </c>
      <c r="AF1591" s="16" t="s">
        <v>24</v>
      </c>
      <c r="AG1591" s="16"/>
      <c r="AH1591" s="16"/>
      <c r="AI1591" s="16" t="str">
        <f t="shared" si="96"/>
        <v>(54,4,2,19,64,136,21, null, null, 'Chambers 2024 UK',2024, '2023-02-08','2023-02-08','".Carbon::now()."','".Carbon::now()."'),</v>
      </c>
      <c r="AJ1591" s="16" t="str">
        <f t="shared" si="97"/>
        <v>('".DB::select("SELECT id_status FROM `status` WHERE `element_type` = 'task' AND status_type = 'client' AND name ='CANCELLED'")[0]-&gt;id_status."',1590,1),</v>
      </c>
      <c r="AK1591" s="16" t="str">
        <f t="shared" si="98"/>
        <v/>
      </c>
      <c r="AL1591" s="16" t="str">
        <f t="shared" si="99"/>
        <v/>
      </c>
    </row>
    <row r="1592" spans="1:38" x14ac:dyDescent="0.25">
      <c r="A1592" s="16" t="s">
        <v>588</v>
      </c>
      <c r="B1592" s="16" t="s">
        <v>62</v>
      </c>
      <c r="C1592" s="16" t="s">
        <v>41</v>
      </c>
      <c r="D1592" s="16" t="s">
        <v>28</v>
      </c>
      <c r="E1592" s="16" t="s">
        <v>76</v>
      </c>
      <c r="F1592" s="16" t="s">
        <v>77</v>
      </c>
      <c r="G1592" s="16" t="s">
        <v>268</v>
      </c>
      <c r="H1592" s="16" t="s">
        <v>269</v>
      </c>
      <c r="I1592" s="16" t="s">
        <v>94</v>
      </c>
      <c r="J1592" s="16" t="s">
        <v>314</v>
      </c>
      <c r="M1592" s="16"/>
      <c r="N1592" s="7">
        <v>44966</v>
      </c>
      <c r="O1592" s="9">
        <v>44965</v>
      </c>
      <c r="P1592" t="s">
        <v>1207</v>
      </c>
      <c r="Q1592">
        <v>1</v>
      </c>
      <c r="R1592">
        <v>56</v>
      </c>
      <c r="S1592">
        <v>4</v>
      </c>
      <c r="T1592" t="s">
        <v>3036</v>
      </c>
      <c r="U1592">
        <v>54</v>
      </c>
      <c r="V1592">
        <v>2</v>
      </c>
      <c r="W1592">
        <v>19</v>
      </c>
      <c r="X1592">
        <v>64</v>
      </c>
      <c r="Y1592">
        <v>175</v>
      </c>
      <c r="Z1592">
        <v>33</v>
      </c>
      <c r="AA1592">
        <v>21</v>
      </c>
      <c r="AE1592">
        <v>1591</v>
      </c>
      <c r="AF1592" s="16" t="s">
        <v>24</v>
      </c>
      <c r="AG1592" s="16"/>
      <c r="AH1592" s="16"/>
      <c r="AI1592" s="16" t="str">
        <f t="shared" si="96"/>
        <v>(54,4,2,19,64,175,21, null, null, 'Chambers 2024 UK',2024, '2023-02-08','2023-02-08','".Carbon::now()."','".Carbon::now()."'),</v>
      </c>
      <c r="AJ1592" s="16" t="str">
        <f t="shared" si="97"/>
        <v>('".DB::select("SELECT id_status FROM `status` WHERE `element_type` = 'task' AND status_type = 'client' AND name ='CANCELLED'")[0]-&gt;id_status."',1591,1),</v>
      </c>
      <c r="AK1592" s="16" t="str">
        <f t="shared" si="98"/>
        <v/>
      </c>
      <c r="AL1592" s="16" t="str">
        <f t="shared" si="99"/>
        <v/>
      </c>
    </row>
    <row r="1593" spans="1:38" x14ac:dyDescent="0.25">
      <c r="A1593" s="16" t="s">
        <v>588</v>
      </c>
      <c r="B1593" s="16" t="s">
        <v>62</v>
      </c>
      <c r="C1593" s="16" t="s">
        <v>41</v>
      </c>
      <c r="D1593" s="16" t="s">
        <v>28</v>
      </c>
      <c r="E1593" s="16" t="s">
        <v>76</v>
      </c>
      <c r="F1593" s="16" t="s">
        <v>77</v>
      </c>
      <c r="G1593" s="16" t="s">
        <v>268</v>
      </c>
      <c r="H1593" s="16" t="s">
        <v>415</v>
      </c>
      <c r="I1593" s="16" t="s">
        <v>94</v>
      </c>
      <c r="J1593" s="16" t="s">
        <v>314</v>
      </c>
      <c r="M1593" s="16"/>
      <c r="N1593" s="7">
        <v>44966</v>
      </c>
      <c r="O1593" s="9">
        <v>44965</v>
      </c>
      <c r="P1593" t="s">
        <v>1207</v>
      </c>
      <c r="Q1593">
        <v>1</v>
      </c>
      <c r="R1593">
        <v>56</v>
      </c>
      <c r="S1593">
        <v>4</v>
      </c>
      <c r="T1593" t="s">
        <v>3036</v>
      </c>
      <c r="U1593">
        <v>54</v>
      </c>
      <c r="V1593">
        <v>2</v>
      </c>
      <c r="W1593">
        <v>19</v>
      </c>
      <c r="X1593">
        <v>64</v>
      </c>
      <c r="Y1593">
        <v>177</v>
      </c>
      <c r="Z1593">
        <v>33</v>
      </c>
      <c r="AA1593">
        <v>21</v>
      </c>
      <c r="AE1593">
        <v>1592</v>
      </c>
      <c r="AF1593" s="16" t="s">
        <v>24</v>
      </c>
      <c r="AG1593" s="16"/>
      <c r="AH1593" s="16"/>
      <c r="AI1593" s="16" t="str">
        <f t="shared" si="96"/>
        <v>(54,4,2,19,64,177,21, null, null, 'Chambers 2024 UK',2024, '2023-02-08','2023-02-08','".Carbon::now()."','".Carbon::now()."'),</v>
      </c>
      <c r="AJ1593" s="16" t="str">
        <f t="shared" si="97"/>
        <v>('".DB::select("SELECT id_status FROM `status` WHERE `element_type` = 'task' AND status_type = 'client' AND name ='CANCELLED'")[0]-&gt;id_status."',1592,1),</v>
      </c>
      <c r="AK1593" s="16" t="str">
        <f t="shared" si="98"/>
        <v/>
      </c>
      <c r="AL1593" s="16" t="str">
        <f t="shared" si="99"/>
        <v/>
      </c>
    </row>
    <row r="1594" spans="1:38" x14ac:dyDescent="0.25">
      <c r="A1594" s="16" t="s">
        <v>588</v>
      </c>
      <c r="B1594" s="16" t="s">
        <v>62</v>
      </c>
      <c r="C1594" s="16" t="s">
        <v>41</v>
      </c>
      <c r="D1594" s="16" t="s">
        <v>28</v>
      </c>
      <c r="E1594" s="16" t="s">
        <v>76</v>
      </c>
      <c r="F1594" s="16" t="s">
        <v>77</v>
      </c>
      <c r="G1594" s="16" t="s">
        <v>268</v>
      </c>
      <c r="H1594" s="16" t="s">
        <v>57</v>
      </c>
      <c r="I1594" s="16" t="s">
        <v>94</v>
      </c>
      <c r="J1594" s="16" t="s">
        <v>314</v>
      </c>
      <c r="M1594" s="16"/>
      <c r="N1594" s="7">
        <v>44965</v>
      </c>
      <c r="O1594" s="9">
        <v>44965</v>
      </c>
      <c r="P1594" t="s">
        <v>1207</v>
      </c>
      <c r="Q1594">
        <v>1</v>
      </c>
      <c r="R1594">
        <v>56</v>
      </c>
      <c r="S1594">
        <v>4</v>
      </c>
      <c r="T1594" t="s">
        <v>3036</v>
      </c>
      <c r="U1594">
        <v>54</v>
      </c>
      <c r="V1594">
        <v>2</v>
      </c>
      <c r="W1594">
        <v>19</v>
      </c>
      <c r="X1594">
        <v>64</v>
      </c>
      <c r="Y1594">
        <v>343</v>
      </c>
      <c r="Z1594">
        <v>33</v>
      </c>
      <c r="AA1594">
        <v>21</v>
      </c>
      <c r="AE1594">
        <v>1593</v>
      </c>
      <c r="AF1594" s="16" t="s">
        <v>24</v>
      </c>
      <c r="AG1594" s="16"/>
      <c r="AH1594" s="16"/>
      <c r="AI1594" s="16" t="str">
        <f t="shared" si="96"/>
        <v>(54,4,2,19,64,343,21, null, null, 'Chambers 2024 UK',2024, '2023-02-08','2023-02-08','".Carbon::now()."','".Carbon::now()."'),</v>
      </c>
      <c r="AJ1594" s="16" t="str">
        <f t="shared" si="97"/>
        <v>('".DB::select("SELECT id_status FROM `status` WHERE `element_type` = 'task' AND status_type = 'client' AND name ='CANCELLED'")[0]-&gt;id_status."',1593,1),</v>
      </c>
      <c r="AK1594" s="16" t="str">
        <f t="shared" si="98"/>
        <v/>
      </c>
      <c r="AL1594" s="16" t="str">
        <f t="shared" si="99"/>
        <v/>
      </c>
    </row>
    <row r="1595" spans="1:38" x14ac:dyDescent="0.25">
      <c r="A1595" s="16" t="s">
        <v>588</v>
      </c>
      <c r="B1595" s="16" t="s">
        <v>62</v>
      </c>
      <c r="C1595" s="16" t="s">
        <v>41</v>
      </c>
      <c r="D1595" s="16" t="s">
        <v>28</v>
      </c>
      <c r="E1595" s="16" t="s">
        <v>76</v>
      </c>
      <c r="F1595" s="16" t="s">
        <v>77</v>
      </c>
      <c r="G1595" s="16" t="s">
        <v>268</v>
      </c>
      <c r="H1595" s="16" t="s">
        <v>596</v>
      </c>
      <c r="I1595" s="16" t="s">
        <v>94</v>
      </c>
      <c r="J1595" s="16" t="s">
        <v>314</v>
      </c>
      <c r="M1595" s="16"/>
      <c r="N1595" s="7">
        <v>45022</v>
      </c>
      <c r="O1595" s="9">
        <v>44965</v>
      </c>
      <c r="P1595" t="s">
        <v>1207</v>
      </c>
      <c r="Q1595">
        <v>1</v>
      </c>
      <c r="R1595">
        <v>56</v>
      </c>
      <c r="S1595">
        <v>4</v>
      </c>
      <c r="T1595" t="s">
        <v>3036</v>
      </c>
      <c r="U1595">
        <v>54</v>
      </c>
      <c r="V1595">
        <v>2</v>
      </c>
      <c r="W1595">
        <v>19</v>
      </c>
      <c r="X1595">
        <v>64</v>
      </c>
      <c r="Y1595">
        <v>344</v>
      </c>
      <c r="Z1595">
        <v>33</v>
      </c>
      <c r="AA1595">
        <v>21</v>
      </c>
      <c r="AE1595">
        <v>1594</v>
      </c>
      <c r="AF1595" s="16" t="s">
        <v>24</v>
      </c>
      <c r="AG1595" s="16"/>
      <c r="AH1595" s="16"/>
      <c r="AI1595" s="16" t="str">
        <f t="shared" si="96"/>
        <v>(54,4,2,19,64,344,21, null, null, 'Chambers 2024 UK',2024, '2023-02-08','2023-02-08','".Carbon::now()."','".Carbon::now()."'),</v>
      </c>
      <c r="AJ1595" s="16" t="str">
        <f t="shared" si="97"/>
        <v>('".DB::select("SELECT id_status FROM `status` WHERE `element_type` = 'task' AND status_type = 'client' AND name ='CANCELLED'")[0]-&gt;id_status."',1594,1),</v>
      </c>
      <c r="AK1595" s="16" t="str">
        <f t="shared" si="98"/>
        <v/>
      </c>
      <c r="AL1595" s="16" t="str">
        <f t="shared" si="99"/>
        <v/>
      </c>
    </row>
    <row r="1596" spans="1:38" x14ac:dyDescent="0.25">
      <c r="A1596" s="16" t="s">
        <v>588</v>
      </c>
      <c r="B1596" s="16" t="s">
        <v>62</v>
      </c>
      <c r="C1596" s="16" t="s">
        <v>41</v>
      </c>
      <c r="D1596" s="16" t="s">
        <v>28</v>
      </c>
      <c r="E1596" s="16" t="s">
        <v>76</v>
      </c>
      <c r="F1596" s="16" t="s">
        <v>77</v>
      </c>
      <c r="G1596" s="16" t="s">
        <v>268</v>
      </c>
      <c r="H1596" s="16" t="s">
        <v>597</v>
      </c>
      <c r="I1596" s="16" t="s">
        <v>94</v>
      </c>
      <c r="J1596" s="16" t="s">
        <v>314</v>
      </c>
      <c r="M1596" s="16"/>
      <c r="N1596" s="7">
        <v>44966</v>
      </c>
      <c r="O1596" s="9">
        <v>44965</v>
      </c>
      <c r="P1596" t="s">
        <v>1207</v>
      </c>
      <c r="Q1596">
        <v>1</v>
      </c>
      <c r="R1596">
        <v>56</v>
      </c>
      <c r="S1596">
        <v>4</v>
      </c>
      <c r="T1596" t="s">
        <v>3036</v>
      </c>
      <c r="U1596">
        <v>54</v>
      </c>
      <c r="V1596">
        <v>2</v>
      </c>
      <c r="W1596">
        <v>19</v>
      </c>
      <c r="X1596">
        <v>64</v>
      </c>
      <c r="Y1596">
        <v>336</v>
      </c>
      <c r="Z1596">
        <v>33</v>
      </c>
      <c r="AA1596">
        <v>21</v>
      </c>
      <c r="AE1596">
        <v>1595</v>
      </c>
      <c r="AF1596" s="16" t="s">
        <v>24</v>
      </c>
      <c r="AG1596" s="16"/>
      <c r="AH1596" s="16"/>
      <c r="AI1596" s="16" t="str">
        <f t="shared" si="96"/>
        <v>(54,4,2,19,64,336,21, null, null, 'Chambers 2024 UK',2024, '2023-02-08','2023-02-08','".Carbon::now()."','".Carbon::now()."'),</v>
      </c>
      <c r="AJ1596" s="16" t="str">
        <f t="shared" si="97"/>
        <v>('".DB::select("SELECT id_status FROM `status` WHERE `element_type` = 'task' AND status_type = 'client' AND name ='CANCELLED'")[0]-&gt;id_status."',1595,1),</v>
      </c>
      <c r="AK1596" s="16" t="str">
        <f t="shared" si="98"/>
        <v/>
      </c>
      <c r="AL1596" s="16" t="str">
        <f t="shared" si="99"/>
        <v/>
      </c>
    </row>
    <row r="1597" spans="1:38" x14ac:dyDescent="0.25">
      <c r="A1597" s="16" t="s">
        <v>588</v>
      </c>
      <c r="B1597" s="16" t="s">
        <v>62</v>
      </c>
      <c r="C1597" s="16" t="s">
        <v>41</v>
      </c>
      <c r="D1597" s="16" t="s">
        <v>28</v>
      </c>
      <c r="E1597" s="16" t="s">
        <v>76</v>
      </c>
      <c r="F1597" s="16" t="s">
        <v>77</v>
      </c>
      <c r="G1597" s="16" t="s">
        <v>268</v>
      </c>
      <c r="H1597" s="16" t="s">
        <v>224</v>
      </c>
      <c r="I1597" s="16" t="s">
        <v>94</v>
      </c>
      <c r="J1597" s="16" t="s">
        <v>314</v>
      </c>
      <c r="M1597" s="16"/>
      <c r="N1597" s="7">
        <v>45022</v>
      </c>
      <c r="O1597" s="9">
        <v>44965</v>
      </c>
      <c r="P1597" t="s">
        <v>1207</v>
      </c>
      <c r="Q1597">
        <v>1</v>
      </c>
      <c r="R1597">
        <v>56</v>
      </c>
      <c r="S1597">
        <v>4</v>
      </c>
      <c r="T1597" t="s">
        <v>3036</v>
      </c>
      <c r="U1597">
        <v>54</v>
      </c>
      <c r="V1597">
        <v>2</v>
      </c>
      <c r="W1597">
        <v>19</v>
      </c>
      <c r="X1597">
        <v>64</v>
      </c>
      <c r="Y1597">
        <v>346</v>
      </c>
      <c r="Z1597">
        <v>33</v>
      </c>
      <c r="AA1597">
        <v>21</v>
      </c>
      <c r="AE1597">
        <v>1596</v>
      </c>
      <c r="AF1597" s="16" t="s">
        <v>24</v>
      </c>
      <c r="AG1597" s="16"/>
      <c r="AH1597" s="16"/>
      <c r="AI1597" s="16" t="str">
        <f t="shared" si="96"/>
        <v>(54,4,2,19,64,346,21, null, null, 'Chambers 2024 UK',2024, '2023-02-08','2023-02-08','".Carbon::now()."','".Carbon::now()."'),</v>
      </c>
      <c r="AJ1597" s="16" t="str">
        <f t="shared" si="97"/>
        <v>('".DB::select("SELECT id_status FROM `status` WHERE `element_type` = 'task' AND status_type = 'client' AND name ='CANCELLED'")[0]-&gt;id_status."',1596,1),</v>
      </c>
      <c r="AK1597" s="16" t="str">
        <f t="shared" si="98"/>
        <v/>
      </c>
      <c r="AL1597" s="16" t="str">
        <f t="shared" si="99"/>
        <v/>
      </c>
    </row>
    <row r="1598" spans="1:38" x14ac:dyDescent="0.25">
      <c r="A1598" s="16" t="s">
        <v>588</v>
      </c>
      <c r="B1598" s="16" t="s">
        <v>62</v>
      </c>
      <c r="C1598" s="16" t="s">
        <v>41</v>
      </c>
      <c r="D1598" s="16" t="s">
        <v>28</v>
      </c>
      <c r="E1598" s="16" t="s">
        <v>76</v>
      </c>
      <c r="F1598" s="16" t="s">
        <v>77</v>
      </c>
      <c r="G1598" s="16" t="s">
        <v>268</v>
      </c>
      <c r="H1598" s="16" t="s">
        <v>97</v>
      </c>
      <c r="I1598" s="16" t="s">
        <v>94</v>
      </c>
      <c r="J1598" s="16" t="s">
        <v>314</v>
      </c>
      <c r="M1598" s="16"/>
      <c r="N1598" s="7">
        <v>44965</v>
      </c>
      <c r="O1598" s="9">
        <v>44965</v>
      </c>
      <c r="P1598" t="s">
        <v>1207</v>
      </c>
      <c r="Q1598">
        <v>1</v>
      </c>
      <c r="R1598">
        <v>56</v>
      </c>
      <c r="S1598">
        <v>4</v>
      </c>
      <c r="T1598" t="s">
        <v>3036</v>
      </c>
      <c r="U1598">
        <v>54</v>
      </c>
      <c r="V1598">
        <v>2</v>
      </c>
      <c r="W1598">
        <v>19</v>
      </c>
      <c r="X1598">
        <v>64</v>
      </c>
      <c r="Y1598">
        <v>373</v>
      </c>
      <c r="Z1598">
        <v>33</v>
      </c>
      <c r="AA1598">
        <v>21</v>
      </c>
      <c r="AE1598">
        <v>1597</v>
      </c>
      <c r="AF1598" s="16" t="s">
        <v>24</v>
      </c>
      <c r="AG1598" s="16"/>
      <c r="AH1598" s="16"/>
      <c r="AI1598" s="16" t="str">
        <f t="shared" si="96"/>
        <v>(54,4,2,19,64,373,21, null, null, 'Chambers 2024 UK',2024, '2023-02-08','2023-02-08','".Carbon::now()."','".Carbon::now()."'),</v>
      </c>
      <c r="AJ1598" s="16" t="str">
        <f t="shared" si="97"/>
        <v>('".DB::select("SELECT id_status FROM `status` WHERE `element_type` = 'task' AND status_type = 'client' AND name ='CANCELLED'")[0]-&gt;id_status."',1597,1),</v>
      </c>
      <c r="AK1598" s="16" t="str">
        <f t="shared" si="98"/>
        <v/>
      </c>
      <c r="AL1598" s="16" t="str">
        <f t="shared" si="99"/>
        <v/>
      </c>
    </row>
    <row r="1599" spans="1:38" x14ac:dyDescent="0.25">
      <c r="A1599" s="16" t="s">
        <v>588</v>
      </c>
      <c r="B1599" s="16" t="s">
        <v>62</v>
      </c>
      <c r="C1599" s="16" t="s">
        <v>41</v>
      </c>
      <c r="D1599" s="16" t="s">
        <v>28</v>
      </c>
      <c r="E1599" s="16" t="s">
        <v>76</v>
      </c>
      <c r="F1599" s="16" t="s">
        <v>77</v>
      </c>
      <c r="G1599" s="16" t="s">
        <v>78</v>
      </c>
      <c r="H1599" s="16" t="s">
        <v>598</v>
      </c>
      <c r="I1599" s="16" t="s">
        <v>94</v>
      </c>
      <c r="J1599" s="16" t="s">
        <v>314</v>
      </c>
      <c r="M1599" s="16"/>
      <c r="N1599" s="7">
        <v>45022</v>
      </c>
      <c r="O1599" s="9">
        <v>44965</v>
      </c>
      <c r="P1599" t="s">
        <v>1207</v>
      </c>
      <c r="Q1599">
        <v>1</v>
      </c>
      <c r="R1599">
        <v>56</v>
      </c>
      <c r="S1599">
        <v>4</v>
      </c>
      <c r="T1599" t="s">
        <v>3036</v>
      </c>
      <c r="U1599">
        <v>54</v>
      </c>
      <c r="V1599">
        <v>2</v>
      </c>
      <c r="W1599">
        <v>19</v>
      </c>
      <c r="X1599">
        <v>114</v>
      </c>
      <c r="Y1599">
        <v>16</v>
      </c>
      <c r="Z1599">
        <v>33</v>
      </c>
      <c r="AA1599">
        <v>21</v>
      </c>
      <c r="AE1599">
        <v>1598</v>
      </c>
      <c r="AF1599" s="16" t="s">
        <v>24</v>
      </c>
      <c r="AG1599" s="16"/>
      <c r="AH1599" s="16"/>
      <c r="AI1599" s="16" t="str">
        <f t="shared" si="96"/>
        <v>(54,4,2,19,114,16,21, null, null, 'Chambers 2024 UK',2024, '2023-02-08','2023-02-08','".Carbon::now()."','".Carbon::now()."'),</v>
      </c>
      <c r="AJ1599" s="16" t="str">
        <f t="shared" si="97"/>
        <v>('".DB::select("SELECT id_status FROM `status` WHERE `element_type` = 'task' AND status_type = 'client' AND name ='CANCELLED'")[0]-&gt;id_status."',1598,1),</v>
      </c>
      <c r="AK1599" s="16" t="str">
        <f t="shared" si="98"/>
        <v/>
      </c>
      <c r="AL1599" s="16" t="str">
        <f t="shared" si="99"/>
        <v/>
      </c>
    </row>
    <row r="1600" spans="1:38" x14ac:dyDescent="0.25">
      <c r="A1600" s="16" t="s">
        <v>588</v>
      </c>
      <c r="B1600" s="16" t="s">
        <v>62</v>
      </c>
      <c r="C1600" s="16" t="s">
        <v>41</v>
      </c>
      <c r="D1600" s="16" t="s">
        <v>28</v>
      </c>
      <c r="E1600" s="16" t="s">
        <v>76</v>
      </c>
      <c r="F1600" s="16" t="s">
        <v>77</v>
      </c>
      <c r="G1600" s="16" t="s">
        <v>78</v>
      </c>
      <c r="H1600" s="16" t="s">
        <v>341</v>
      </c>
      <c r="I1600" s="16" t="s">
        <v>94</v>
      </c>
      <c r="J1600" s="16" t="s">
        <v>314</v>
      </c>
      <c r="M1600" s="16"/>
      <c r="N1600" s="7">
        <v>44966</v>
      </c>
      <c r="O1600" s="9">
        <v>44965</v>
      </c>
      <c r="P1600" t="s">
        <v>1207</v>
      </c>
      <c r="Q1600">
        <v>1</v>
      </c>
      <c r="R1600">
        <v>56</v>
      </c>
      <c r="S1600">
        <v>4</v>
      </c>
      <c r="T1600" t="s">
        <v>3036</v>
      </c>
      <c r="U1600">
        <v>54</v>
      </c>
      <c r="V1600">
        <v>2</v>
      </c>
      <c r="W1600">
        <v>19</v>
      </c>
      <c r="X1600">
        <v>114</v>
      </c>
      <c r="Y1600">
        <v>30</v>
      </c>
      <c r="Z1600">
        <v>33</v>
      </c>
      <c r="AA1600">
        <v>21</v>
      </c>
      <c r="AE1600">
        <v>1599</v>
      </c>
      <c r="AF1600" s="16" t="s">
        <v>24</v>
      </c>
      <c r="AG1600" s="16"/>
      <c r="AH1600" s="16"/>
      <c r="AI1600" s="16" t="str">
        <f t="shared" si="96"/>
        <v>(54,4,2,19,114,30,21, null, null, 'Chambers 2024 UK',2024, '2023-02-08','2023-02-08','".Carbon::now()."','".Carbon::now()."'),</v>
      </c>
      <c r="AJ1600" s="16" t="str">
        <f t="shared" si="97"/>
        <v>('".DB::select("SELECT id_status FROM `status` WHERE `element_type` = 'task' AND status_type = 'client' AND name ='CANCELLED'")[0]-&gt;id_status."',1599,1),</v>
      </c>
      <c r="AK1600" s="16" t="str">
        <f t="shared" si="98"/>
        <v/>
      </c>
      <c r="AL1600" s="16" t="str">
        <f t="shared" si="99"/>
        <v/>
      </c>
    </row>
    <row r="1601" spans="1:38" x14ac:dyDescent="0.25">
      <c r="A1601" s="16" t="s">
        <v>588</v>
      </c>
      <c r="B1601" s="16" t="s">
        <v>62</v>
      </c>
      <c r="C1601" s="16" t="s">
        <v>41</v>
      </c>
      <c r="D1601" s="16" t="s">
        <v>28</v>
      </c>
      <c r="E1601" s="16" t="s">
        <v>76</v>
      </c>
      <c r="F1601" s="16" t="s">
        <v>77</v>
      </c>
      <c r="G1601" s="16" t="s">
        <v>78</v>
      </c>
      <c r="H1601" s="16" t="s">
        <v>599</v>
      </c>
      <c r="I1601" s="16" t="s">
        <v>94</v>
      </c>
      <c r="J1601" s="16" t="s">
        <v>314</v>
      </c>
      <c r="M1601" s="16"/>
      <c r="N1601" s="7">
        <v>44966</v>
      </c>
      <c r="O1601" s="9">
        <v>44965</v>
      </c>
      <c r="P1601" t="s">
        <v>1207</v>
      </c>
      <c r="Q1601">
        <v>1</v>
      </c>
      <c r="R1601">
        <v>56</v>
      </c>
      <c r="S1601">
        <v>4</v>
      </c>
      <c r="T1601" t="s">
        <v>3036</v>
      </c>
      <c r="U1601">
        <v>54</v>
      </c>
      <c r="V1601">
        <v>2</v>
      </c>
      <c r="W1601">
        <v>19</v>
      </c>
      <c r="X1601">
        <v>114</v>
      </c>
      <c r="Y1601">
        <v>187</v>
      </c>
      <c r="Z1601">
        <v>33</v>
      </c>
      <c r="AA1601">
        <v>21</v>
      </c>
      <c r="AE1601">
        <v>1600</v>
      </c>
      <c r="AF1601" s="16" t="s">
        <v>24</v>
      </c>
      <c r="AG1601" s="16"/>
      <c r="AH1601" s="16"/>
      <c r="AI1601" s="16" t="str">
        <f t="shared" si="96"/>
        <v>(54,4,2,19,114,187,21, null, null, 'Chambers 2024 UK',2024, '2023-02-08','2023-02-08','".Carbon::now()."','".Carbon::now()."'),</v>
      </c>
      <c r="AJ1601" s="16" t="str">
        <f t="shared" si="97"/>
        <v>('".DB::select("SELECT id_status FROM `status` WHERE `element_type` = 'task' AND status_type = 'client' AND name ='CANCELLED'")[0]-&gt;id_status."',1600,1),</v>
      </c>
      <c r="AK1601" s="16" t="str">
        <f t="shared" si="98"/>
        <v/>
      </c>
      <c r="AL1601" s="16" t="str">
        <f t="shared" si="99"/>
        <v/>
      </c>
    </row>
    <row r="1602" spans="1:38" x14ac:dyDescent="0.25">
      <c r="A1602" s="16" t="s">
        <v>588</v>
      </c>
      <c r="B1602" s="16" t="s">
        <v>62</v>
      </c>
      <c r="C1602" s="16" t="s">
        <v>41</v>
      </c>
      <c r="D1602" s="16" t="s">
        <v>28</v>
      </c>
      <c r="E1602" s="16" t="s">
        <v>76</v>
      </c>
      <c r="F1602" s="16" t="s">
        <v>77</v>
      </c>
      <c r="G1602" s="16" t="s">
        <v>78</v>
      </c>
      <c r="H1602" s="16" t="s">
        <v>278</v>
      </c>
      <c r="I1602" s="16" t="s">
        <v>94</v>
      </c>
      <c r="J1602" s="16" t="s">
        <v>314</v>
      </c>
      <c r="M1602" s="16"/>
      <c r="N1602" s="7">
        <v>45016</v>
      </c>
      <c r="O1602" s="9">
        <v>44965</v>
      </c>
      <c r="P1602" t="s">
        <v>1207</v>
      </c>
      <c r="Q1602">
        <v>1</v>
      </c>
      <c r="R1602">
        <v>56</v>
      </c>
      <c r="S1602">
        <v>4</v>
      </c>
      <c r="T1602" t="s">
        <v>3036</v>
      </c>
      <c r="U1602">
        <v>54</v>
      </c>
      <c r="V1602">
        <v>2</v>
      </c>
      <c r="W1602">
        <v>19</v>
      </c>
      <c r="X1602">
        <v>114</v>
      </c>
      <c r="Y1602">
        <v>199</v>
      </c>
      <c r="Z1602">
        <v>33</v>
      </c>
      <c r="AA1602">
        <v>21</v>
      </c>
      <c r="AE1602">
        <v>1601</v>
      </c>
      <c r="AF1602" s="16" t="s">
        <v>24</v>
      </c>
      <c r="AG1602" s="16"/>
      <c r="AH1602" s="16"/>
      <c r="AI1602" s="16" t="str">
        <f t="shared" ref="AI1602:AI1665" si="100">CONCATENATE("(",U1602,",",S1602,",",V1602,",",W1602,",",X1602,",",Y1602,",",IF(AA1602&lt;&gt;"", AA1602, "null"),", ",IF(AC1602&lt;&gt;"", AC1602, "null"),", ",IF(AD1602&lt;&gt;"", AD1602, "null"),", '",SUBSTITUTE(E1602, "'", "´"),"',",D1602,", '",P1602,"','",P1602,"','"".Carbon::now().""','"".Carbon::now().""'),")</f>
        <v>(54,4,2,19,114,199,21, null, null, 'Chambers 2024 UK',2024, '2023-02-08','2023-02-08','".Carbon::now()."','".Carbon::now()."'),</v>
      </c>
      <c r="AJ1602" s="16" t="str">
        <f t="shared" ref="AJ1602:AJ1665" si="101">CONCATENATE("('"".DB::select(""SELECT id_status FROM `status` WHERE `element_type` = 'task' AND status_type = 'client' AND name ='", AF1602, "'"")[0]-&gt;id_status.""',", AE1602, ",1),")</f>
        <v>('".DB::select("SELECT id_status FROM `status` WHERE `element_type` = 'task' AND status_type = 'client' AND name ='CANCELLED'")[0]-&gt;id_status."',1601,1),</v>
      </c>
      <c r="AK1602" s="16" t="str">
        <f t="shared" ref="AK1602:AK1665" si="102">IF(AND(AF1602&lt;&gt;AG1602, AG1602&lt;&gt;""),CONCATENATE("('"".DB::select(""SELECT id_status FROM `status` WHERE `element_type` = 'task' AND status_type = 'client' AND name ='", AG1602, "'"")[0]-&gt;id_status.""',", AE1602, ",1),"),"")</f>
        <v/>
      </c>
      <c r="AL1602" s="16" t="str">
        <f t="shared" ref="AL1602:AL1665" si="103">IF(AND(AF1602&lt;&gt;AG1602,AF1602&lt;&gt;AH1602,AG1602&lt;&gt;AH1602,AH1602&lt;&gt;""), CONCATENATE("('"".DB::select(""SELECT id_status FROM `status` WHERE `element_type` = 'task' AND status_type = 'client' AND name ='", AF1602, "'"")[0]-&gt;id_status.""',", AE1602, ",1),"), "")</f>
        <v/>
      </c>
    </row>
    <row r="1603" spans="1:38" x14ac:dyDescent="0.25">
      <c r="A1603" s="16" t="s">
        <v>588</v>
      </c>
      <c r="B1603" s="16" t="s">
        <v>62</v>
      </c>
      <c r="C1603" s="16" t="s">
        <v>41</v>
      </c>
      <c r="D1603" s="16" t="s">
        <v>28</v>
      </c>
      <c r="E1603" s="16" t="s">
        <v>76</v>
      </c>
      <c r="F1603" s="16" t="s">
        <v>77</v>
      </c>
      <c r="G1603" s="16" t="s">
        <v>78</v>
      </c>
      <c r="H1603" s="16" t="s">
        <v>342</v>
      </c>
      <c r="I1603" s="16" t="s">
        <v>94</v>
      </c>
      <c r="J1603" s="16" t="s">
        <v>314</v>
      </c>
      <c r="M1603" s="16"/>
      <c r="N1603" s="7">
        <v>44966</v>
      </c>
      <c r="O1603" s="9">
        <v>44965</v>
      </c>
      <c r="P1603" t="s">
        <v>1207</v>
      </c>
      <c r="Q1603">
        <v>1</v>
      </c>
      <c r="R1603">
        <v>56</v>
      </c>
      <c r="S1603">
        <v>4</v>
      </c>
      <c r="T1603" t="s">
        <v>3036</v>
      </c>
      <c r="U1603">
        <v>54</v>
      </c>
      <c r="V1603">
        <v>2</v>
      </c>
      <c r="W1603">
        <v>19</v>
      </c>
      <c r="X1603">
        <v>114</v>
      </c>
      <c r="Y1603">
        <v>240</v>
      </c>
      <c r="Z1603">
        <v>33</v>
      </c>
      <c r="AA1603">
        <v>21</v>
      </c>
      <c r="AE1603">
        <v>1602</v>
      </c>
      <c r="AF1603" s="16" t="s">
        <v>24</v>
      </c>
      <c r="AG1603" s="16"/>
      <c r="AH1603" s="16"/>
      <c r="AI1603" s="16" t="str">
        <f t="shared" si="100"/>
        <v>(54,4,2,19,114,240,21, null, null, 'Chambers 2024 UK',2024, '2023-02-08','2023-02-08','".Carbon::now()."','".Carbon::now()."'),</v>
      </c>
      <c r="AJ1603" s="16" t="str">
        <f t="shared" si="101"/>
        <v>('".DB::select("SELECT id_status FROM `status` WHERE `element_type` = 'task' AND status_type = 'client' AND name ='CANCELLED'")[0]-&gt;id_status."',1602,1),</v>
      </c>
      <c r="AK1603" s="16" t="str">
        <f t="shared" si="102"/>
        <v/>
      </c>
      <c r="AL1603" s="16" t="str">
        <f t="shared" si="103"/>
        <v/>
      </c>
    </row>
    <row r="1604" spans="1:38" x14ac:dyDescent="0.25">
      <c r="A1604" s="16" t="s">
        <v>588</v>
      </c>
      <c r="B1604" s="16" t="s">
        <v>62</v>
      </c>
      <c r="C1604" s="16" t="s">
        <v>41</v>
      </c>
      <c r="D1604" s="16" t="s">
        <v>28</v>
      </c>
      <c r="E1604" s="16" t="s">
        <v>76</v>
      </c>
      <c r="F1604" s="16" t="s">
        <v>77</v>
      </c>
      <c r="G1604" s="16" t="s">
        <v>78</v>
      </c>
      <c r="H1604" s="16" t="s">
        <v>600</v>
      </c>
      <c r="I1604" s="16" t="s">
        <v>94</v>
      </c>
      <c r="J1604" s="16" t="s">
        <v>314</v>
      </c>
      <c r="M1604" s="16"/>
      <c r="N1604" s="7">
        <v>45022</v>
      </c>
      <c r="O1604" s="9">
        <v>44965</v>
      </c>
      <c r="P1604" t="s">
        <v>1207</v>
      </c>
      <c r="Q1604">
        <v>1</v>
      </c>
      <c r="R1604">
        <v>56</v>
      </c>
      <c r="S1604">
        <v>4</v>
      </c>
      <c r="T1604" t="s">
        <v>3036</v>
      </c>
      <c r="U1604">
        <v>54</v>
      </c>
      <c r="V1604">
        <v>2</v>
      </c>
      <c r="W1604">
        <v>19</v>
      </c>
      <c r="X1604">
        <v>114</v>
      </c>
      <c r="Y1604">
        <v>257</v>
      </c>
      <c r="Z1604">
        <v>33</v>
      </c>
      <c r="AA1604">
        <v>21</v>
      </c>
      <c r="AE1604">
        <v>1603</v>
      </c>
      <c r="AF1604" s="16" t="s">
        <v>24</v>
      </c>
      <c r="AG1604" s="16"/>
      <c r="AH1604" s="16"/>
      <c r="AI1604" s="16" t="str">
        <f t="shared" si="100"/>
        <v>(54,4,2,19,114,257,21, null, null, 'Chambers 2024 UK',2024, '2023-02-08','2023-02-08','".Carbon::now()."','".Carbon::now()."'),</v>
      </c>
      <c r="AJ1604" s="16" t="str">
        <f t="shared" si="101"/>
        <v>('".DB::select("SELECT id_status FROM `status` WHERE `element_type` = 'task' AND status_type = 'client' AND name ='CANCELLED'")[0]-&gt;id_status."',1603,1),</v>
      </c>
      <c r="AK1604" s="16" t="str">
        <f t="shared" si="102"/>
        <v/>
      </c>
      <c r="AL1604" s="16" t="str">
        <f t="shared" si="103"/>
        <v/>
      </c>
    </row>
    <row r="1605" spans="1:38" x14ac:dyDescent="0.25">
      <c r="A1605" s="16" t="s">
        <v>588</v>
      </c>
      <c r="B1605" s="16" t="s">
        <v>62</v>
      </c>
      <c r="C1605" s="16" t="s">
        <v>41</v>
      </c>
      <c r="D1605" s="16" t="s">
        <v>28</v>
      </c>
      <c r="E1605" s="16" t="s">
        <v>76</v>
      </c>
      <c r="F1605" s="16" t="s">
        <v>77</v>
      </c>
      <c r="G1605" s="16" t="s">
        <v>78</v>
      </c>
      <c r="H1605" s="16" t="s">
        <v>102</v>
      </c>
      <c r="I1605" s="16" t="s">
        <v>94</v>
      </c>
      <c r="J1605" s="16" t="s">
        <v>314</v>
      </c>
      <c r="M1605" s="16"/>
      <c r="N1605" s="7">
        <v>44965</v>
      </c>
      <c r="O1605" s="9">
        <v>44965</v>
      </c>
      <c r="P1605" t="s">
        <v>1207</v>
      </c>
      <c r="Q1605">
        <v>1</v>
      </c>
      <c r="R1605">
        <v>56</v>
      </c>
      <c r="S1605">
        <v>4</v>
      </c>
      <c r="T1605" t="s">
        <v>3036</v>
      </c>
      <c r="U1605">
        <v>54</v>
      </c>
      <c r="V1605">
        <v>2</v>
      </c>
      <c r="W1605">
        <v>19</v>
      </c>
      <c r="X1605">
        <v>114</v>
      </c>
      <c r="Y1605">
        <v>263</v>
      </c>
      <c r="Z1605">
        <v>33</v>
      </c>
      <c r="AA1605">
        <v>21</v>
      </c>
      <c r="AE1605">
        <v>1604</v>
      </c>
      <c r="AF1605" s="16" t="s">
        <v>24</v>
      </c>
      <c r="AG1605" s="16"/>
      <c r="AH1605" s="16"/>
      <c r="AI1605" s="16" t="str">
        <f t="shared" si="100"/>
        <v>(54,4,2,19,114,263,21, null, null, 'Chambers 2024 UK',2024, '2023-02-08','2023-02-08','".Carbon::now()."','".Carbon::now()."'),</v>
      </c>
      <c r="AJ1605" s="16" t="str">
        <f t="shared" si="101"/>
        <v>('".DB::select("SELECT id_status FROM `status` WHERE `element_type` = 'task' AND status_type = 'client' AND name ='CANCELLED'")[0]-&gt;id_status."',1604,1),</v>
      </c>
      <c r="AK1605" s="16" t="str">
        <f t="shared" si="102"/>
        <v/>
      </c>
      <c r="AL1605" s="16" t="str">
        <f t="shared" si="103"/>
        <v/>
      </c>
    </row>
    <row r="1606" spans="1:38" x14ac:dyDescent="0.25">
      <c r="A1606" s="16" t="s">
        <v>588</v>
      </c>
      <c r="B1606" s="16" t="s">
        <v>62</v>
      </c>
      <c r="C1606" s="16" t="s">
        <v>41</v>
      </c>
      <c r="D1606" s="16" t="s">
        <v>28</v>
      </c>
      <c r="E1606" s="16" t="s">
        <v>76</v>
      </c>
      <c r="F1606" s="16" t="s">
        <v>77</v>
      </c>
      <c r="G1606" s="16" t="s">
        <v>78</v>
      </c>
      <c r="H1606" s="16" t="s">
        <v>601</v>
      </c>
      <c r="I1606" s="16" t="s">
        <v>94</v>
      </c>
      <c r="J1606" s="16" t="s">
        <v>314</v>
      </c>
      <c r="M1606" s="16"/>
      <c r="N1606" s="7">
        <v>44966</v>
      </c>
      <c r="O1606" s="9">
        <v>44965</v>
      </c>
      <c r="P1606" t="s">
        <v>1207</v>
      </c>
      <c r="Q1606">
        <v>1</v>
      </c>
      <c r="R1606">
        <v>56</v>
      </c>
      <c r="S1606">
        <v>4</v>
      </c>
      <c r="T1606" t="s">
        <v>3036</v>
      </c>
      <c r="U1606">
        <v>54</v>
      </c>
      <c r="V1606">
        <v>2</v>
      </c>
      <c r="W1606">
        <v>19</v>
      </c>
      <c r="X1606">
        <v>114</v>
      </c>
      <c r="Y1606">
        <v>274</v>
      </c>
      <c r="Z1606">
        <v>33</v>
      </c>
      <c r="AA1606">
        <v>21</v>
      </c>
      <c r="AE1606">
        <v>1605</v>
      </c>
      <c r="AF1606" s="16" t="s">
        <v>24</v>
      </c>
      <c r="AG1606" s="16"/>
      <c r="AH1606" s="16"/>
      <c r="AI1606" s="16" t="str">
        <f t="shared" si="100"/>
        <v>(54,4,2,19,114,274,21, null, null, 'Chambers 2024 UK',2024, '2023-02-08','2023-02-08','".Carbon::now()."','".Carbon::now()."'),</v>
      </c>
      <c r="AJ1606" s="16" t="str">
        <f t="shared" si="101"/>
        <v>('".DB::select("SELECT id_status FROM `status` WHERE `element_type` = 'task' AND status_type = 'client' AND name ='CANCELLED'")[0]-&gt;id_status."',1605,1),</v>
      </c>
      <c r="AK1606" s="16" t="str">
        <f t="shared" si="102"/>
        <v/>
      </c>
      <c r="AL1606" s="16" t="str">
        <f t="shared" si="103"/>
        <v/>
      </c>
    </row>
    <row r="1607" spans="1:38" x14ac:dyDescent="0.25">
      <c r="A1607" s="16" t="s">
        <v>588</v>
      </c>
      <c r="B1607" s="16" t="s">
        <v>62</v>
      </c>
      <c r="C1607" s="16" t="s">
        <v>41</v>
      </c>
      <c r="D1607" s="16" t="s">
        <v>28</v>
      </c>
      <c r="E1607" s="16" t="s">
        <v>76</v>
      </c>
      <c r="F1607" s="16" t="s">
        <v>77</v>
      </c>
      <c r="G1607" s="16" t="s">
        <v>78</v>
      </c>
      <c r="H1607" s="16" t="s">
        <v>602</v>
      </c>
      <c r="I1607" s="16" t="s">
        <v>94</v>
      </c>
      <c r="J1607" s="16" t="s">
        <v>314</v>
      </c>
      <c r="M1607" s="16"/>
      <c r="N1607" s="7">
        <v>45022</v>
      </c>
      <c r="O1607" s="9">
        <v>44965</v>
      </c>
      <c r="P1607" t="s">
        <v>1207</v>
      </c>
      <c r="Q1607">
        <v>1</v>
      </c>
      <c r="R1607">
        <v>56</v>
      </c>
      <c r="S1607">
        <v>4</v>
      </c>
      <c r="T1607" t="s">
        <v>3036</v>
      </c>
      <c r="U1607">
        <v>54</v>
      </c>
      <c r="V1607">
        <v>2</v>
      </c>
      <c r="W1607">
        <v>19</v>
      </c>
      <c r="X1607">
        <v>114</v>
      </c>
      <c r="Y1607">
        <v>388</v>
      </c>
      <c r="Z1607">
        <v>33</v>
      </c>
      <c r="AA1607">
        <v>21</v>
      </c>
      <c r="AE1607">
        <v>1606</v>
      </c>
      <c r="AF1607" s="16" t="s">
        <v>24</v>
      </c>
      <c r="AG1607" s="16"/>
      <c r="AH1607" s="16"/>
      <c r="AI1607" s="16" t="str">
        <f t="shared" si="100"/>
        <v>(54,4,2,19,114,388,21, null, null, 'Chambers 2024 UK',2024, '2023-02-08','2023-02-08','".Carbon::now()."','".Carbon::now()."'),</v>
      </c>
      <c r="AJ1607" s="16" t="str">
        <f t="shared" si="101"/>
        <v>('".DB::select("SELECT id_status FROM `status` WHERE `element_type` = 'task' AND status_type = 'client' AND name ='CANCELLED'")[0]-&gt;id_status."',1606,1),</v>
      </c>
      <c r="AK1607" s="16" t="str">
        <f t="shared" si="102"/>
        <v/>
      </c>
      <c r="AL1607" s="16" t="str">
        <f t="shared" si="103"/>
        <v/>
      </c>
    </row>
    <row r="1608" spans="1:38" x14ac:dyDescent="0.25">
      <c r="A1608" s="16" t="s">
        <v>588</v>
      </c>
      <c r="B1608" s="16" t="s">
        <v>62</v>
      </c>
      <c r="C1608" s="16" t="s">
        <v>41</v>
      </c>
      <c r="D1608" s="16" t="s">
        <v>28</v>
      </c>
      <c r="E1608" s="16" t="s">
        <v>105</v>
      </c>
      <c r="F1608" s="16" t="s">
        <v>106</v>
      </c>
      <c r="G1608" s="16" t="s">
        <v>589</v>
      </c>
      <c r="H1608" s="16" t="s">
        <v>119</v>
      </c>
      <c r="I1608" s="16" t="s">
        <v>94</v>
      </c>
      <c r="J1608" s="16" t="s">
        <v>109</v>
      </c>
      <c r="M1608" s="16"/>
      <c r="N1608" s="7">
        <v>45170</v>
      </c>
      <c r="O1608" s="9">
        <v>45204</v>
      </c>
      <c r="P1608" t="s">
        <v>1229</v>
      </c>
      <c r="Q1608">
        <v>1</v>
      </c>
      <c r="R1608">
        <v>56</v>
      </c>
      <c r="S1608">
        <v>4</v>
      </c>
      <c r="T1608" t="s">
        <v>3036</v>
      </c>
      <c r="U1608">
        <v>54</v>
      </c>
      <c r="V1608">
        <v>2</v>
      </c>
      <c r="W1608">
        <v>20</v>
      </c>
      <c r="X1608">
        <v>6</v>
      </c>
      <c r="Y1608">
        <v>260</v>
      </c>
      <c r="Z1608">
        <v>33</v>
      </c>
      <c r="AA1608">
        <v>3</v>
      </c>
      <c r="AE1608">
        <v>1607</v>
      </c>
      <c r="AF1608" s="16" t="s">
        <v>24</v>
      </c>
      <c r="AG1608" s="16"/>
      <c r="AH1608" s="16"/>
      <c r="AI1608" s="16" t="str">
        <f t="shared" si="100"/>
        <v>(54,4,2,20,6,260,3, null, null, 'Chambers 2024 USA',2024, '2023-10-05','2023-10-05','".Carbon::now()."','".Carbon::now()."'),</v>
      </c>
      <c r="AJ1608" s="16" t="str">
        <f t="shared" si="101"/>
        <v>('".DB::select("SELECT id_status FROM `status` WHERE `element_type` = 'task' AND status_type = 'client' AND name ='CANCELLED'")[0]-&gt;id_status."',1607,1),</v>
      </c>
      <c r="AK1608" s="16" t="str">
        <f t="shared" si="102"/>
        <v/>
      </c>
      <c r="AL1608" s="16" t="str">
        <f t="shared" si="103"/>
        <v/>
      </c>
    </row>
    <row r="1609" spans="1:38" x14ac:dyDescent="0.25">
      <c r="A1609" s="16" t="s">
        <v>588</v>
      </c>
      <c r="B1609" s="16" t="s">
        <v>62</v>
      </c>
      <c r="C1609" s="16" t="s">
        <v>41</v>
      </c>
      <c r="D1609" s="16" t="s">
        <v>28</v>
      </c>
      <c r="E1609" s="16" t="s">
        <v>105</v>
      </c>
      <c r="F1609" s="16" t="s">
        <v>106</v>
      </c>
      <c r="G1609" s="16" t="s">
        <v>107</v>
      </c>
      <c r="H1609" s="16" t="s">
        <v>121</v>
      </c>
      <c r="I1609" s="16" t="s">
        <v>94</v>
      </c>
      <c r="J1609" s="16" t="s">
        <v>109</v>
      </c>
      <c r="M1609" s="16"/>
      <c r="N1609" s="7">
        <v>45205</v>
      </c>
      <c r="O1609" s="9">
        <v>45204</v>
      </c>
      <c r="P1609" t="s">
        <v>1229</v>
      </c>
      <c r="Q1609">
        <v>1</v>
      </c>
      <c r="R1609">
        <v>56</v>
      </c>
      <c r="S1609">
        <v>4</v>
      </c>
      <c r="T1609" t="s">
        <v>3036</v>
      </c>
      <c r="U1609">
        <v>54</v>
      </c>
      <c r="V1609">
        <v>2</v>
      </c>
      <c r="W1609">
        <v>20</v>
      </c>
      <c r="X1609">
        <v>16</v>
      </c>
      <c r="Y1609">
        <v>208</v>
      </c>
      <c r="Z1609">
        <v>33</v>
      </c>
      <c r="AA1609">
        <v>3</v>
      </c>
      <c r="AE1609">
        <v>1608</v>
      </c>
      <c r="AF1609" s="16" t="s">
        <v>24</v>
      </c>
      <c r="AG1609" s="16"/>
      <c r="AH1609" s="16"/>
      <c r="AI1609" s="16" t="str">
        <f t="shared" si="100"/>
        <v>(54,4,2,20,16,208,3, null, null, 'Chambers 2024 USA',2024, '2023-10-05','2023-10-05','".Carbon::now()."','".Carbon::now()."'),</v>
      </c>
      <c r="AJ1609" s="16" t="str">
        <f t="shared" si="101"/>
        <v>('".DB::select("SELECT id_status FROM `status` WHERE `element_type` = 'task' AND status_type = 'client' AND name ='CANCELLED'")[0]-&gt;id_status."',1608,1),</v>
      </c>
      <c r="AK1609" s="16" t="str">
        <f t="shared" si="102"/>
        <v/>
      </c>
      <c r="AL1609" s="16" t="str">
        <f t="shared" si="103"/>
        <v/>
      </c>
    </row>
    <row r="1610" spans="1:38" x14ac:dyDescent="0.25">
      <c r="A1610" s="16" t="s">
        <v>588</v>
      </c>
      <c r="B1610" s="16" t="s">
        <v>62</v>
      </c>
      <c r="C1610" s="16" t="s">
        <v>41</v>
      </c>
      <c r="D1610" s="16" t="s">
        <v>28</v>
      </c>
      <c r="E1610" s="16" t="s">
        <v>105</v>
      </c>
      <c r="F1610" s="16" t="s">
        <v>106</v>
      </c>
      <c r="G1610" s="16" t="s">
        <v>107</v>
      </c>
      <c r="H1610" s="16" t="s">
        <v>119</v>
      </c>
      <c r="I1610" s="16" t="s">
        <v>94</v>
      </c>
      <c r="J1610" s="16" t="s">
        <v>109</v>
      </c>
      <c r="M1610" s="16"/>
      <c r="N1610" s="7">
        <v>45205</v>
      </c>
      <c r="O1610" s="9">
        <v>45141</v>
      </c>
      <c r="P1610" t="s">
        <v>1230</v>
      </c>
      <c r="Q1610">
        <v>1</v>
      </c>
      <c r="R1610">
        <v>56</v>
      </c>
      <c r="S1610">
        <v>4</v>
      </c>
      <c r="T1610" t="s">
        <v>3036</v>
      </c>
      <c r="U1610">
        <v>54</v>
      </c>
      <c r="V1610">
        <v>2</v>
      </c>
      <c r="W1610">
        <v>20</v>
      </c>
      <c r="X1610">
        <v>16</v>
      </c>
      <c r="Y1610">
        <v>260</v>
      </c>
      <c r="Z1610">
        <v>33</v>
      </c>
      <c r="AA1610">
        <v>3</v>
      </c>
      <c r="AE1610">
        <v>1609</v>
      </c>
      <c r="AF1610" s="16" t="s">
        <v>24</v>
      </c>
      <c r="AG1610" s="16"/>
      <c r="AH1610" s="16"/>
      <c r="AI1610" s="16" t="str">
        <f t="shared" si="100"/>
        <v>(54,4,2,20,16,260,3, null, null, 'Chambers 2024 USA',2024, '2023-08-03','2023-08-03','".Carbon::now()."','".Carbon::now()."'),</v>
      </c>
      <c r="AJ1610" s="16" t="str">
        <f t="shared" si="101"/>
        <v>('".DB::select("SELECT id_status FROM `status` WHERE `element_type` = 'task' AND status_type = 'client' AND name ='CANCELLED'")[0]-&gt;id_status."',1609,1),</v>
      </c>
      <c r="AK1610" s="16" t="str">
        <f t="shared" si="102"/>
        <v/>
      </c>
      <c r="AL1610" s="16" t="str">
        <f t="shared" si="103"/>
        <v/>
      </c>
    </row>
    <row r="1611" spans="1:38" x14ac:dyDescent="0.25">
      <c r="A1611" s="16" t="s">
        <v>588</v>
      </c>
      <c r="B1611" s="16" t="s">
        <v>62</v>
      </c>
      <c r="C1611" s="16" t="s">
        <v>41</v>
      </c>
      <c r="D1611" s="16" t="s">
        <v>28</v>
      </c>
      <c r="E1611" s="16" t="s">
        <v>105</v>
      </c>
      <c r="F1611" s="16" t="s">
        <v>106</v>
      </c>
      <c r="G1611" s="16" t="s">
        <v>113</v>
      </c>
      <c r="H1611" s="16" t="s">
        <v>121</v>
      </c>
      <c r="I1611" s="16" t="s">
        <v>94</v>
      </c>
      <c r="J1611" s="16" t="s">
        <v>109</v>
      </c>
      <c r="M1611" s="16"/>
      <c r="N1611" s="7">
        <v>45170</v>
      </c>
      <c r="O1611" s="9">
        <v>45176</v>
      </c>
      <c r="P1611" t="s">
        <v>1178</v>
      </c>
      <c r="Q1611">
        <v>1</v>
      </c>
      <c r="R1611">
        <v>56</v>
      </c>
      <c r="S1611">
        <v>4</v>
      </c>
      <c r="T1611" t="s">
        <v>3036</v>
      </c>
      <c r="U1611">
        <v>54</v>
      </c>
      <c r="V1611">
        <v>2</v>
      </c>
      <c r="W1611">
        <v>20</v>
      </c>
      <c r="X1611">
        <v>33</v>
      </c>
      <c r="Y1611">
        <v>208</v>
      </c>
      <c r="Z1611">
        <v>33</v>
      </c>
      <c r="AA1611">
        <v>3</v>
      </c>
      <c r="AE1611">
        <v>1610</v>
      </c>
      <c r="AF1611" s="16" t="s">
        <v>24</v>
      </c>
      <c r="AG1611" s="16"/>
      <c r="AH1611" s="16"/>
      <c r="AI1611" s="16" t="str">
        <f t="shared" si="100"/>
        <v>(54,4,2,20,33,208,3, null, null, 'Chambers 2024 USA',2024, '2023-09-07','2023-09-07','".Carbon::now()."','".Carbon::now()."'),</v>
      </c>
      <c r="AJ1611" s="16" t="str">
        <f t="shared" si="101"/>
        <v>('".DB::select("SELECT id_status FROM `status` WHERE `element_type` = 'task' AND status_type = 'client' AND name ='CANCELLED'")[0]-&gt;id_status."',1610,1),</v>
      </c>
      <c r="AK1611" s="16" t="str">
        <f t="shared" si="102"/>
        <v/>
      </c>
      <c r="AL1611" s="16" t="str">
        <f t="shared" si="103"/>
        <v/>
      </c>
    </row>
    <row r="1612" spans="1:38" x14ac:dyDescent="0.25">
      <c r="A1612" s="16" t="s">
        <v>588</v>
      </c>
      <c r="B1612" s="16" t="s">
        <v>62</v>
      </c>
      <c r="C1612" s="16" t="s">
        <v>41</v>
      </c>
      <c r="D1612" s="16" t="s">
        <v>28</v>
      </c>
      <c r="E1612" s="16" t="s">
        <v>105</v>
      </c>
      <c r="F1612" s="16" t="s">
        <v>106</v>
      </c>
      <c r="G1612" s="16" t="s">
        <v>113</v>
      </c>
      <c r="H1612" s="16" t="s">
        <v>119</v>
      </c>
      <c r="I1612" s="16" t="s">
        <v>94</v>
      </c>
      <c r="J1612" s="16" t="s">
        <v>109</v>
      </c>
      <c r="M1612" s="16"/>
      <c r="N1612" s="7">
        <v>45233</v>
      </c>
      <c r="O1612" s="9">
        <v>45239</v>
      </c>
      <c r="P1612" t="s">
        <v>1241</v>
      </c>
      <c r="Q1612">
        <v>1</v>
      </c>
      <c r="R1612">
        <v>56</v>
      </c>
      <c r="S1612">
        <v>4</v>
      </c>
      <c r="T1612" t="s">
        <v>3036</v>
      </c>
      <c r="U1612">
        <v>54</v>
      </c>
      <c r="V1612">
        <v>2</v>
      </c>
      <c r="W1612">
        <v>20</v>
      </c>
      <c r="X1612">
        <v>33</v>
      </c>
      <c r="Y1612">
        <v>260</v>
      </c>
      <c r="Z1612">
        <v>33</v>
      </c>
      <c r="AA1612">
        <v>3</v>
      </c>
      <c r="AE1612">
        <v>1611</v>
      </c>
      <c r="AF1612" s="16" t="s">
        <v>24</v>
      </c>
      <c r="AG1612" s="16"/>
      <c r="AH1612" s="16"/>
      <c r="AI1612" s="16" t="str">
        <f t="shared" si="100"/>
        <v>(54,4,2,20,33,260,3, null, null, 'Chambers 2024 USA',2024, '2023-11-09','2023-11-09','".Carbon::now()."','".Carbon::now()."'),</v>
      </c>
      <c r="AJ1612" s="16" t="str">
        <f t="shared" si="101"/>
        <v>('".DB::select("SELECT id_status FROM `status` WHERE `element_type` = 'task' AND status_type = 'client' AND name ='CANCELLED'")[0]-&gt;id_status."',1611,1),</v>
      </c>
      <c r="AK1612" s="16" t="str">
        <f t="shared" si="102"/>
        <v/>
      </c>
      <c r="AL1612" s="16" t="str">
        <f t="shared" si="103"/>
        <v/>
      </c>
    </row>
    <row r="1613" spans="1:38" x14ac:dyDescent="0.25">
      <c r="A1613" s="16" t="s">
        <v>588</v>
      </c>
      <c r="B1613" s="16" t="s">
        <v>62</v>
      </c>
      <c r="C1613" s="16" t="s">
        <v>41</v>
      </c>
      <c r="D1613" s="16" t="s">
        <v>28</v>
      </c>
      <c r="E1613" s="16" t="s">
        <v>105</v>
      </c>
      <c r="F1613" s="16" t="s">
        <v>106</v>
      </c>
      <c r="G1613" s="16" t="s">
        <v>590</v>
      </c>
      <c r="H1613" s="16" t="s">
        <v>386</v>
      </c>
      <c r="I1613" s="16" t="s">
        <v>94</v>
      </c>
      <c r="J1613" s="16" t="s">
        <v>109</v>
      </c>
      <c r="M1613" s="16"/>
      <c r="N1613" s="7">
        <v>45233</v>
      </c>
      <c r="O1613" s="9">
        <v>45176</v>
      </c>
      <c r="P1613" t="s">
        <v>1178</v>
      </c>
      <c r="Q1613">
        <v>1</v>
      </c>
      <c r="R1613">
        <v>56</v>
      </c>
      <c r="S1613">
        <v>4</v>
      </c>
      <c r="T1613" t="s">
        <v>3036</v>
      </c>
      <c r="U1613">
        <v>54</v>
      </c>
      <c r="V1613">
        <v>2</v>
      </c>
      <c r="W1613">
        <v>20</v>
      </c>
      <c r="X1613">
        <v>42</v>
      </c>
      <c r="Y1613">
        <v>94</v>
      </c>
      <c r="Z1613">
        <v>33</v>
      </c>
      <c r="AA1613">
        <v>3</v>
      </c>
      <c r="AE1613">
        <v>1612</v>
      </c>
      <c r="AF1613" s="16" t="s">
        <v>24</v>
      </c>
      <c r="AG1613" s="16"/>
      <c r="AH1613" s="16"/>
      <c r="AI1613" s="16" t="str">
        <f t="shared" si="100"/>
        <v>(54,4,2,20,42,94,3, null, null, 'Chambers 2024 USA',2024, '2023-09-07','2023-09-07','".Carbon::now()."','".Carbon::now()."'),</v>
      </c>
      <c r="AJ1613" s="16" t="str">
        <f t="shared" si="101"/>
        <v>('".DB::select("SELECT id_status FROM `status` WHERE `element_type` = 'task' AND status_type = 'client' AND name ='CANCELLED'")[0]-&gt;id_status."',1612,1),</v>
      </c>
      <c r="AK1613" s="16" t="str">
        <f t="shared" si="102"/>
        <v/>
      </c>
      <c r="AL1613" s="16" t="str">
        <f t="shared" si="103"/>
        <v/>
      </c>
    </row>
    <row r="1614" spans="1:38" x14ac:dyDescent="0.25">
      <c r="A1614" s="16" t="s">
        <v>588</v>
      </c>
      <c r="B1614" s="16" t="s">
        <v>62</v>
      </c>
      <c r="C1614" s="16" t="s">
        <v>41</v>
      </c>
      <c r="D1614" s="16" t="s">
        <v>28</v>
      </c>
      <c r="E1614" s="16" t="s">
        <v>105</v>
      </c>
      <c r="F1614" s="16" t="s">
        <v>106</v>
      </c>
      <c r="G1614" s="16" t="s">
        <v>122</v>
      </c>
      <c r="H1614" s="16" t="s">
        <v>119</v>
      </c>
      <c r="I1614" s="16" t="s">
        <v>94</v>
      </c>
      <c r="J1614" s="16" t="s">
        <v>109</v>
      </c>
      <c r="M1614" s="16"/>
      <c r="N1614" s="7">
        <v>45205</v>
      </c>
      <c r="O1614" s="9">
        <v>45204</v>
      </c>
      <c r="P1614" t="s">
        <v>1229</v>
      </c>
      <c r="Q1614">
        <v>1</v>
      </c>
      <c r="R1614">
        <v>56</v>
      </c>
      <c r="S1614">
        <v>4</v>
      </c>
      <c r="T1614" t="s">
        <v>3036</v>
      </c>
      <c r="U1614">
        <v>54</v>
      </c>
      <c r="V1614">
        <v>2</v>
      </c>
      <c r="W1614">
        <v>20</v>
      </c>
      <c r="X1614">
        <v>53</v>
      </c>
      <c r="Y1614">
        <v>260</v>
      </c>
      <c r="Z1614">
        <v>33</v>
      </c>
      <c r="AA1614">
        <v>3</v>
      </c>
      <c r="AE1614">
        <v>1613</v>
      </c>
      <c r="AF1614" s="16" t="s">
        <v>24</v>
      </c>
      <c r="AG1614" s="16"/>
      <c r="AH1614" s="16"/>
      <c r="AI1614" s="16" t="str">
        <f t="shared" si="100"/>
        <v>(54,4,2,20,53,260,3, null, null, 'Chambers 2024 USA',2024, '2023-10-05','2023-10-05','".Carbon::now()."','".Carbon::now()."'),</v>
      </c>
      <c r="AJ1614" s="16" t="str">
        <f t="shared" si="101"/>
        <v>('".DB::select("SELECT id_status FROM `status` WHERE `element_type` = 'task' AND status_type = 'client' AND name ='CANCELLED'")[0]-&gt;id_status."',1613,1),</v>
      </c>
      <c r="AK1614" s="16" t="str">
        <f t="shared" si="102"/>
        <v/>
      </c>
      <c r="AL1614" s="16" t="str">
        <f t="shared" si="103"/>
        <v/>
      </c>
    </row>
    <row r="1615" spans="1:38" x14ac:dyDescent="0.25">
      <c r="A1615" s="16" t="s">
        <v>588</v>
      </c>
      <c r="B1615" s="16" t="s">
        <v>62</v>
      </c>
      <c r="C1615" s="16" t="s">
        <v>41</v>
      </c>
      <c r="D1615" s="16" t="s">
        <v>28</v>
      </c>
      <c r="E1615" s="16" t="s">
        <v>105</v>
      </c>
      <c r="F1615" s="16" t="s">
        <v>106</v>
      </c>
      <c r="G1615" s="16" t="s">
        <v>122</v>
      </c>
      <c r="H1615" s="16" t="s">
        <v>57</v>
      </c>
      <c r="I1615" s="16" t="s">
        <v>94</v>
      </c>
      <c r="J1615" s="16" t="s">
        <v>109</v>
      </c>
      <c r="M1615" s="16"/>
      <c r="N1615" s="7">
        <v>45233</v>
      </c>
      <c r="O1615" s="9">
        <v>45239</v>
      </c>
      <c r="P1615" t="s">
        <v>1241</v>
      </c>
      <c r="Q1615">
        <v>1</v>
      </c>
      <c r="R1615">
        <v>56</v>
      </c>
      <c r="S1615">
        <v>4</v>
      </c>
      <c r="T1615" t="s">
        <v>3036</v>
      </c>
      <c r="U1615">
        <v>54</v>
      </c>
      <c r="V1615">
        <v>2</v>
      </c>
      <c r="W1615">
        <v>20</v>
      </c>
      <c r="X1615">
        <v>53</v>
      </c>
      <c r="Y1615">
        <v>343</v>
      </c>
      <c r="Z1615">
        <v>33</v>
      </c>
      <c r="AA1615">
        <v>3</v>
      </c>
      <c r="AE1615">
        <v>1614</v>
      </c>
      <c r="AF1615" s="16" t="s">
        <v>24</v>
      </c>
      <c r="AG1615" s="16"/>
      <c r="AH1615" s="16"/>
      <c r="AI1615" s="16" t="str">
        <f t="shared" si="100"/>
        <v>(54,4,2,20,53,343,3, null, null, 'Chambers 2024 USA',2024, '2023-11-09','2023-11-09','".Carbon::now()."','".Carbon::now()."'),</v>
      </c>
      <c r="AJ1615" s="16" t="str">
        <f t="shared" si="101"/>
        <v>('".DB::select("SELECT id_status FROM `status` WHERE `element_type` = 'task' AND status_type = 'client' AND name ='CANCELLED'")[0]-&gt;id_status."',1614,1),</v>
      </c>
      <c r="AK1615" s="16" t="str">
        <f t="shared" si="102"/>
        <v/>
      </c>
      <c r="AL1615" s="16" t="str">
        <f t="shared" si="103"/>
        <v/>
      </c>
    </row>
    <row r="1616" spans="1:38" x14ac:dyDescent="0.25">
      <c r="A1616" s="16" t="s">
        <v>588</v>
      </c>
      <c r="B1616" s="16" t="s">
        <v>62</v>
      </c>
      <c r="C1616" s="16" t="s">
        <v>41</v>
      </c>
      <c r="D1616" s="16" t="s">
        <v>28</v>
      </c>
      <c r="E1616" s="16" t="s">
        <v>105</v>
      </c>
      <c r="F1616" s="16" t="s">
        <v>106</v>
      </c>
      <c r="G1616" s="16" t="s">
        <v>394</v>
      </c>
      <c r="H1616" s="16" t="s">
        <v>119</v>
      </c>
      <c r="I1616" s="16" t="s">
        <v>94</v>
      </c>
      <c r="J1616" s="16" t="s">
        <v>109</v>
      </c>
      <c r="M1616" s="16"/>
      <c r="N1616" s="7">
        <v>45233</v>
      </c>
      <c r="O1616" s="9">
        <v>45176</v>
      </c>
      <c r="P1616" t="s">
        <v>1178</v>
      </c>
      <c r="Q1616">
        <v>1</v>
      </c>
      <c r="R1616">
        <v>56</v>
      </c>
      <c r="S1616">
        <v>4</v>
      </c>
      <c r="T1616" t="s">
        <v>3036</v>
      </c>
      <c r="U1616">
        <v>54</v>
      </c>
      <c r="V1616">
        <v>2</v>
      </c>
      <c r="W1616">
        <v>20</v>
      </c>
      <c r="X1616">
        <v>66</v>
      </c>
      <c r="Y1616">
        <v>260</v>
      </c>
      <c r="Z1616">
        <v>33</v>
      </c>
      <c r="AA1616">
        <v>3</v>
      </c>
      <c r="AE1616">
        <v>1615</v>
      </c>
      <c r="AF1616" s="16" t="s">
        <v>24</v>
      </c>
      <c r="AG1616" s="16"/>
      <c r="AH1616" s="16"/>
      <c r="AI1616" s="16" t="str">
        <f t="shared" si="100"/>
        <v>(54,4,2,20,66,260,3, null, null, 'Chambers 2024 USA',2024, '2023-09-07','2023-09-07','".Carbon::now()."','".Carbon::now()."'),</v>
      </c>
      <c r="AJ1616" s="16" t="str">
        <f t="shared" si="101"/>
        <v>('".DB::select("SELECT id_status FROM `status` WHERE `element_type` = 'task' AND status_type = 'client' AND name ='CANCELLED'")[0]-&gt;id_status."',1615,1),</v>
      </c>
      <c r="AK1616" s="16" t="str">
        <f t="shared" si="102"/>
        <v/>
      </c>
      <c r="AL1616" s="16" t="str">
        <f t="shared" si="103"/>
        <v/>
      </c>
    </row>
    <row r="1617" spans="1:38" x14ac:dyDescent="0.25">
      <c r="A1617" s="16" t="s">
        <v>588</v>
      </c>
      <c r="B1617" s="16" t="s">
        <v>62</v>
      </c>
      <c r="C1617" s="16" t="s">
        <v>41</v>
      </c>
      <c r="D1617" s="16" t="s">
        <v>28</v>
      </c>
      <c r="E1617" s="16" t="s">
        <v>105</v>
      </c>
      <c r="F1617" s="16" t="s">
        <v>106</v>
      </c>
      <c r="G1617" s="16" t="s">
        <v>591</v>
      </c>
      <c r="H1617" s="16" t="s">
        <v>119</v>
      </c>
      <c r="I1617" s="16" t="s">
        <v>94</v>
      </c>
      <c r="J1617" s="16" t="s">
        <v>109</v>
      </c>
      <c r="M1617" s="16"/>
      <c r="N1617" s="7">
        <v>45205</v>
      </c>
      <c r="O1617" s="9">
        <v>45239</v>
      </c>
      <c r="P1617" t="s">
        <v>1241</v>
      </c>
      <c r="Q1617">
        <v>1</v>
      </c>
      <c r="R1617">
        <v>56</v>
      </c>
      <c r="S1617">
        <v>4</v>
      </c>
      <c r="T1617" t="s">
        <v>3036</v>
      </c>
      <c r="U1617">
        <v>54</v>
      </c>
      <c r="V1617">
        <v>2</v>
      </c>
      <c r="W1617">
        <v>20</v>
      </c>
      <c r="X1617">
        <v>74</v>
      </c>
      <c r="Y1617">
        <v>260</v>
      </c>
      <c r="Z1617">
        <v>33</v>
      </c>
      <c r="AA1617">
        <v>3</v>
      </c>
      <c r="AE1617">
        <v>1616</v>
      </c>
      <c r="AF1617" s="16" t="s">
        <v>24</v>
      </c>
      <c r="AG1617" s="16"/>
      <c r="AH1617" s="16"/>
      <c r="AI1617" s="16" t="str">
        <f t="shared" si="100"/>
        <v>(54,4,2,20,74,260,3, null, null, 'Chambers 2024 USA',2024, '2023-11-09','2023-11-09','".Carbon::now()."','".Carbon::now()."'),</v>
      </c>
      <c r="AJ1617" s="16" t="str">
        <f t="shared" si="101"/>
        <v>('".DB::select("SELECT id_status FROM `status` WHERE `element_type` = 'task' AND status_type = 'client' AND name ='CANCELLED'")[0]-&gt;id_status."',1616,1),</v>
      </c>
      <c r="AK1617" s="16" t="str">
        <f t="shared" si="102"/>
        <v/>
      </c>
      <c r="AL1617" s="16" t="str">
        <f t="shared" si="103"/>
        <v/>
      </c>
    </row>
    <row r="1618" spans="1:38" x14ac:dyDescent="0.25">
      <c r="A1618" s="16" t="s">
        <v>588</v>
      </c>
      <c r="B1618" s="16" t="s">
        <v>62</v>
      </c>
      <c r="C1618" s="16" t="s">
        <v>41</v>
      </c>
      <c r="D1618" s="16" t="s">
        <v>28</v>
      </c>
      <c r="E1618" s="16" t="s">
        <v>105</v>
      </c>
      <c r="F1618" s="16" t="s">
        <v>106</v>
      </c>
      <c r="G1618" s="16" t="s">
        <v>123</v>
      </c>
      <c r="H1618" s="16" t="s">
        <v>53</v>
      </c>
      <c r="I1618" s="16" t="s">
        <v>94</v>
      </c>
      <c r="J1618" s="16" t="s">
        <v>109</v>
      </c>
      <c r="M1618" s="16"/>
      <c r="N1618" s="7">
        <v>45205</v>
      </c>
      <c r="O1618" s="9">
        <v>45204</v>
      </c>
      <c r="P1618" t="s">
        <v>1229</v>
      </c>
      <c r="Q1618">
        <v>1</v>
      </c>
      <c r="R1618">
        <v>56</v>
      </c>
      <c r="S1618">
        <v>4</v>
      </c>
      <c r="T1618" t="s">
        <v>3036</v>
      </c>
      <c r="U1618">
        <v>54</v>
      </c>
      <c r="V1618">
        <v>2</v>
      </c>
      <c r="W1618">
        <v>20</v>
      </c>
      <c r="X1618">
        <v>75</v>
      </c>
      <c r="Y1618">
        <v>20</v>
      </c>
      <c r="Z1618">
        <v>33</v>
      </c>
      <c r="AA1618">
        <v>3</v>
      </c>
      <c r="AE1618">
        <v>1617</v>
      </c>
      <c r="AF1618" s="16" t="s">
        <v>24</v>
      </c>
      <c r="AG1618" s="16"/>
      <c r="AH1618" s="16"/>
      <c r="AI1618" s="16" t="str">
        <f t="shared" si="100"/>
        <v>(54,4,2,20,75,20,3, null, null, 'Chambers 2024 USA',2024, '2023-10-05','2023-10-05','".Carbon::now()."','".Carbon::now()."'),</v>
      </c>
      <c r="AJ1618" s="16" t="str">
        <f t="shared" si="101"/>
        <v>('".DB::select("SELECT id_status FROM `status` WHERE `element_type` = 'task' AND status_type = 'client' AND name ='CANCELLED'")[0]-&gt;id_status."',1617,1),</v>
      </c>
      <c r="AK1618" s="16" t="str">
        <f t="shared" si="102"/>
        <v/>
      </c>
      <c r="AL1618" s="16" t="str">
        <f t="shared" si="103"/>
        <v/>
      </c>
    </row>
    <row r="1619" spans="1:38" x14ac:dyDescent="0.25">
      <c r="A1619" s="16" t="s">
        <v>588</v>
      </c>
      <c r="B1619" s="16" t="s">
        <v>62</v>
      </c>
      <c r="C1619" s="16" t="s">
        <v>41</v>
      </c>
      <c r="D1619" s="16" t="s">
        <v>28</v>
      </c>
      <c r="E1619" s="16" t="s">
        <v>105</v>
      </c>
      <c r="F1619" s="16" t="s">
        <v>106</v>
      </c>
      <c r="G1619" s="16" t="s">
        <v>123</v>
      </c>
      <c r="H1619" s="16" t="s">
        <v>64</v>
      </c>
      <c r="I1619" s="16" t="s">
        <v>94</v>
      </c>
      <c r="J1619" s="16" t="s">
        <v>109</v>
      </c>
      <c r="M1619" s="16"/>
      <c r="N1619" s="7">
        <v>45170</v>
      </c>
      <c r="O1619" s="9">
        <v>45176</v>
      </c>
      <c r="P1619" t="s">
        <v>1178</v>
      </c>
      <c r="Q1619">
        <v>1</v>
      </c>
      <c r="R1619">
        <v>56</v>
      </c>
      <c r="S1619">
        <v>4</v>
      </c>
      <c r="T1619" t="s">
        <v>3036</v>
      </c>
      <c r="U1619">
        <v>54</v>
      </c>
      <c r="V1619">
        <v>2</v>
      </c>
      <c r="W1619">
        <v>20</v>
      </c>
      <c r="X1619">
        <v>75</v>
      </c>
      <c r="Y1619">
        <v>93</v>
      </c>
      <c r="Z1619">
        <v>33</v>
      </c>
      <c r="AA1619">
        <v>3</v>
      </c>
      <c r="AE1619">
        <v>1618</v>
      </c>
      <c r="AF1619" s="16" t="s">
        <v>24</v>
      </c>
      <c r="AG1619" s="16"/>
      <c r="AH1619" s="16"/>
      <c r="AI1619" s="16" t="str">
        <f t="shared" si="100"/>
        <v>(54,4,2,20,75,93,3, null, null, 'Chambers 2024 USA',2024, '2023-09-07','2023-09-07','".Carbon::now()."','".Carbon::now()."'),</v>
      </c>
      <c r="AJ1619" s="16" t="str">
        <f t="shared" si="101"/>
        <v>('".DB::select("SELECT id_status FROM `status` WHERE `element_type` = 'task' AND status_type = 'client' AND name ='CANCELLED'")[0]-&gt;id_status."',1618,1),</v>
      </c>
      <c r="AK1619" s="16" t="str">
        <f t="shared" si="102"/>
        <v/>
      </c>
      <c r="AL1619" s="16" t="str">
        <f t="shared" si="103"/>
        <v/>
      </c>
    </row>
    <row r="1620" spans="1:38" x14ac:dyDescent="0.25">
      <c r="A1620" s="16" t="s">
        <v>588</v>
      </c>
      <c r="B1620" s="16" t="s">
        <v>62</v>
      </c>
      <c r="C1620" s="16" t="s">
        <v>41</v>
      </c>
      <c r="D1620" s="16" t="s">
        <v>28</v>
      </c>
      <c r="E1620" s="16" t="s">
        <v>105</v>
      </c>
      <c r="F1620" s="16" t="s">
        <v>106</v>
      </c>
      <c r="G1620" s="16" t="s">
        <v>123</v>
      </c>
      <c r="H1620" s="16" t="s">
        <v>119</v>
      </c>
      <c r="I1620" s="16" t="s">
        <v>94</v>
      </c>
      <c r="J1620" s="16" t="s">
        <v>109</v>
      </c>
      <c r="M1620" s="16"/>
      <c r="N1620" s="7">
        <v>45233</v>
      </c>
      <c r="O1620" s="9">
        <v>45176</v>
      </c>
      <c r="P1620" t="s">
        <v>1178</v>
      </c>
      <c r="Q1620">
        <v>1</v>
      </c>
      <c r="R1620">
        <v>56</v>
      </c>
      <c r="S1620">
        <v>4</v>
      </c>
      <c r="T1620" t="s">
        <v>3036</v>
      </c>
      <c r="U1620">
        <v>54</v>
      </c>
      <c r="V1620">
        <v>2</v>
      </c>
      <c r="W1620">
        <v>20</v>
      </c>
      <c r="X1620">
        <v>75</v>
      </c>
      <c r="Y1620">
        <v>260</v>
      </c>
      <c r="Z1620">
        <v>33</v>
      </c>
      <c r="AA1620">
        <v>3</v>
      </c>
      <c r="AE1620">
        <v>1619</v>
      </c>
      <c r="AF1620" s="16" t="s">
        <v>24</v>
      </c>
      <c r="AG1620" s="16"/>
      <c r="AH1620" s="16"/>
      <c r="AI1620" s="16" t="str">
        <f t="shared" si="100"/>
        <v>(54,4,2,20,75,260,3, null, null, 'Chambers 2024 USA',2024, '2023-09-07','2023-09-07','".Carbon::now()."','".Carbon::now()."'),</v>
      </c>
      <c r="AJ1620" s="16" t="str">
        <f t="shared" si="101"/>
        <v>('".DB::select("SELECT id_status FROM `status` WHERE `element_type` = 'task' AND status_type = 'client' AND name ='CANCELLED'")[0]-&gt;id_status."',1619,1),</v>
      </c>
      <c r="AK1620" s="16" t="str">
        <f t="shared" si="102"/>
        <v/>
      </c>
      <c r="AL1620" s="16" t="str">
        <f t="shared" si="103"/>
        <v/>
      </c>
    </row>
    <row r="1621" spans="1:38" x14ac:dyDescent="0.25">
      <c r="A1621" s="16" t="s">
        <v>588</v>
      </c>
      <c r="B1621" s="16" t="s">
        <v>62</v>
      </c>
      <c r="C1621" s="16" t="s">
        <v>41</v>
      </c>
      <c r="D1621" s="16" t="s">
        <v>28</v>
      </c>
      <c r="E1621" s="16" t="s">
        <v>105</v>
      </c>
      <c r="F1621" s="16" t="s">
        <v>106</v>
      </c>
      <c r="G1621" s="16" t="s">
        <v>3802</v>
      </c>
      <c r="H1621" s="16" t="s">
        <v>317</v>
      </c>
      <c r="I1621" s="16" t="s">
        <v>94</v>
      </c>
      <c r="J1621" s="16" t="s">
        <v>314</v>
      </c>
      <c r="M1621" s="16"/>
      <c r="N1621" s="7">
        <v>45176</v>
      </c>
      <c r="O1621" s="9">
        <v>45204</v>
      </c>
      <c r="P1621" t="s">
        <v>1229</v>
      </c>
      <c r="Q1621">
        <v>1</v>
      </c>
      <c r="R1621">
        <v>56</v>
      </c>
      <c r="S1621">
        <v>4</v>
      </c>
      <c r="T1621" t="s">
        <v>3036</v>
      </c>
      <c r="U1621">
        <v>54</v>
      </c>
      <c r="V1621">
        <v>2</v>
      </c>
      <c r="W1621">
        <v>20</v>
      </c>
      <c r="X1621">
        <v>76</v>
      </c>
      <c r="Y1621">
        <v>298</v>
      </c>
      <c r="Z1621">
        <v>33</v>
      </c>
      <c r="AA1621">
        <v>21</v>
      </c>
      <c r="AE1621">
        <v>1620</v>
      </c>
      <c r="AF1621" s="16" t="s">
        <v>24</v>
      </c>
      <c r="AG1621" s="16"/>
      <c r="AH1621" s="16"/>
      <c r="AI1621" s="16" t="str">
        <f t="shared" si="100"/>
        <v>(54,4,2,20,76,298,21, null, null, 'Chambers 2024 USA',2024, '2023-10-05','2023-10-05','".Carbon::now()."','".Carbon::now()."'),</v>
      </c>
      <c r="AJ1621" s="16" t="str">
        <f t="shared" si="101"/>
        <v>('".DB::select("SELECT id_status FROM `status` WHERE `element_type` = 'task' AND status_type = 'client' AND name ='CANCELLED'")[0]-&gt;id_status."',1620,1),</v>
      </c>
      <c r="AK1621" s="16" t="str">
        <f t="shared" si="102"/>
        <v/>
      </c>
      <c r="AL1621" s="16" t="str">
        <f t="shared" si="103"/>
        <v/>
      </c>
    </row>
    <row r="1622" spans="1:38" x14ac:dyDescent="0.25">
      <c r="A1622" s="16" t="s">
        <v>588</v>
      </c>
      <c r="B1622" s="16" t="s">
        <v>62</v>
      </c>
      <c r="C1622" s="16" t="s">
        <v>41</v>
      </c>
      <c r="D1622" s="16" t="s">
        <v>28</v>
      </c>
      <c r="E1622" s="16" t="s">
        <v>105</v>
      </c>
      <c r="F1622" s="16" t="s">
        <v>106</v>
      </c>
      <c r="G1622" s="16" t="s">
        <v>131</v>
      </c>
      <c r="H1622" s="16" t="s">
        <v>119</v>
      </c>
      <c r="I1622" s="16" t="s">
        <v>94</v>
      </c>
      <c r="J1622" s="16" t="s">
        <v>109</v>
      </c>
      <c r="M1622" s="16"/>
      <c r="N1622" s="7">
        <v>45233</v>
      </c>
      <c r="O1622" s="9">
        <v>45239</v>
      </c>
      <c r="P1622" t="s">
        <v>1241</v>
      </c>
      <c r="Q1622">
        <v>1</v>
      </c>
      <c r="R1622">
        <v>56</v>
      </c>
      <c r="S1622">
        <v>4</v>
      </c>
      <c r="T1622" t="s">
        <v>3036</v>
      </c>
      <c r="U1622">
        <v>54</v>
      </c>
      <c r="V1622">
        <v>2</v>
      </c>
      <c r="W1622">
        <v>20</v>
      </c>
      <c r="X1622">
        <v>89</v>
      </c>
      <c r="Y1622">
        <v>260</v>
      </c>
      <c r="Z1622">
        <v>33</v>
      </c>
      <c r="AA1622">
        <v>3</v>
      </c>
      <c r="AE1622">
        <v>1621</v>
      </c>
      <c r="AF1622" s="16" t="s">
        <v>24</v>
      </c>
      <c r="AG1622" s="16"/>
      <c r="AH1622" s="16"/>
      <c r="AI1622" s="16" t="str">
        <f t="shared" si="100"/>
        <v>(54,4,2,20,89,260,3, null, null, 'Chambers 2024 USA',2024, '2023-11-09','2023-11-09','".Carbon::now()."','".Carbon::now()."'),</v>
      </c>
      <c r="AJ1622" s="16" t="str">
        <f t="shared" si="101"/>
        <v>('".DB::select("SELECT id_status FROM `status` WHERE `element_type` = 'task' AND status_type = 'client' AND name ='CANCELLED'")[0]-&gt;id_status."',1621,1),</v>
      </c>
      <c r="AK1622" s="16" t="str">
        <f t="shared" si="102"/>
        <v/>
      </c>
      <c r="AL1622" s="16" t="str">
        <f t="shared" si="103"/>
        <v/>
      </c>
    </row>
    <row r="1623" spans="1:38" x14ac:dyDescent="0.25">
      <c r="A1623" s="16" t="s">
        <v>588</v>
      </c>
      <c r="B1623" s="16" t="s">
        <v>62</v>
      </c>
      <c r="C1623" s="16" t="s">
        <v>41</v>
      </c>
      <c r="D1623" s="16" t="s">
        <v>28</v>
      </c>
      <c r="E1623" s="16" t="s">
        <v>105</v>
      </c>
      <c r="F1623" s="16" t="s">
        <v>106</v>
      </c>
      <c r="G1623" s="16" t="s">
        <v>134</v>
      </c>
      <c r="H1623" s="16" t="s">
        <v>53</v>
      </c>
      <c r="I1623" s="16" t="s">
        <v>94</v>
      </c>
      <c r="J1623" s="16" t="s">
        <v>109</v>
      </c>
      <c r="M1623" s="16"/>
      <c r="N1623" s="7">
        <v>45268</v>
      </c>
      <c r="O1623" s="9">
        <v>45267</v>
      </c>
      <c r="P1623" t="s">
        <v>3102</v>
      </c>
      <c r="Q1623">
        <v>1</v>
      </c>
      <c r="R1623">
        <v>56</v>
      </c>
      <c r="S1623">
        <v>4</v>
      </c>
      <c r="T1623" t="s">
        <v>3036</v>
      </c>
      <c r="U1623">
        <v>54</v>
      </c>
      <c r="V1623">
        <v>2</v>
      </c>
      <c r="W1623">
        <v>20</v>
      </c>
      <c r="X1623">
        <v>117</v>
      </c>
      <c r="Y1623">
        <v>20</v>
      </c>
      <c r="Z1623">
        <v>33</v>
      </c>
      <c r="AA1623">
        <v>3</v>
      </c>
      <c r="AE1623">
        <v>1622</v>
      </c>
      <c r="AF1623" s="16" t="s">
        <v>24</v>
      </c>
      <c r="AG1623" s="16"/>
      <c r="AH1623" s="16"/>
      <c r="AI1623" s="16" t="str">
        <f t="shared" si="100"/>
        <v>(54,4,2,20,117,20,3, null, null, 'Chambers 2024 USA',2024, '2023-12-07','2023-12-07','".Carbon::now()."','".Carbon::now()."'),</v>
      </c>
      <c r="AJ1623" s="16" t="str">
        <f t="shared" si="101"/>
        <v>('".DB::select("SELECT id_status FROM `status` WHERE `element_type` = 'task' AND status_type = 'client' AND name ='CANCELLED'")[0]-&gt;id_status."',1622,1),</v>
      </c>
      <c r="AK1623" s="16" t="str">
        <f t="shared" si="102"/>
        <v/>
      </c>
      <c r="AL1623" s="16" t="str">
        <f t="shared" si="103"/>
        <v/>
      </c>
    </row>
    <row r="1624" spans="1:38" x14ac:dyDescent="0.25">
      <c r="A1624" s="16" t="s">
        <v>588</v>
      </c>
      <c r="B1624" s="16" t="s">
        <v>62</v>
      </c>
      <c r="C1624" s="16" t="s">
        <v>41</v>
      </c>
      <c r="D1624" s="16" t="s">
        <v>28</v>
      </c>
      <c r="E1624" s="16" t="s">
        <v>105</v>
      </c>
      <c r="F1624" s="16" t="s">
        <v>106</v>
      </c>
      <c r="G1624" s="16" t="s">
        <v>134</v>
      </c>
      <c r="H1624" s="16" t="s">
        <v>64</v>
      </c>
      <c r="I1624" s="16" t="s">
        <v>94</v>
      </c>
      <c r="J1624" s="16" t="s">
        <v>109</v>
      </c>
      <c r="M1624" s="16"/>
      <c r="N1624" s="7">
        <v>45268</v>
      </c>
      <c r="O1624" s="9">
        <v>45267</v>
      </c>
      <c r="P1624" t="s">
        <v>3102</v>
      </c>
      <c r="Q1624">
        <v>1</v>
      </c>
      <c r="R1624">
        <v>56</v>
      </c>
      <c r="S1624">
        <v>4</v>
      </c>
      <c r="T1624" t="s">
        <v>3036</v>
      </c>
      <c r="U1624">
        <v>54</v>
      </c>
      <c r="V1624">
        <v>2</v>
      </c>
      <c r="W1624">
        <v>20</v>
      </c>
      <c r="X1624">
        <v>117</v>
      </c>
      <c r="Y1624">
        <v>93</v>
      </c>
      <c r="Z1624">
        <v>33</v>
      </c>
      <c r="AA1624">
        <v>3</v>
      </c>
      <c r="AE1624">
        <v>1623</v>
      </c>
      <c r="AF1624" s="16" t="s">
        <v>24</v>
      </c>
      <c r="AG1624" s="16"/>
      <c r="AH1624" s="16"/>
      <c r="AI1624" s="16" t="str">
        <f t="shared" si="100"/>
        <v>(54,4,2,20,117,93,3, null, null, 'Chambers 2024 USA',2024, '2023-12-07','2023-12-07','".Carbon::now()."','".Carbon::now()."'),</v>
      </c>
      <c r="AJ1624" s="16" t="str">
        <f t="shared" si="101"/>
        <v>('".DB::select("SELECT id_status FROM `status` WHERE `element_type` = 'task' AND status_type = 'client' AND name ='CANCELLED'")[0]-&gt;id_status."',1623,1),</v>
      </c>
      <c r="AK1624" s="16" t="str">
        <f t="shared" si="102"/>
        <v/>
      </c>
      <c r="AL1624" s="16" t="str">
        <f t="shared" si="103"/>
        <v/>
      </c>
    </row>
    <row r="1625" spans="1:38" x14ac:dyDescent="0.25">
      <c r="A1625" s="16" t="s">
        <v>588</v>
      </c>
      <c r="B1625" s="16" t="s">
        <v>62</v>
      </c>
      <c r="C1625" s="16" t="s">
        <v>41</v>
      </c>
      <c r="D1625" s="16" t="s">
        <v>28</v>
      </c>
      <c r="E1625" s="16" t="s">
        <v>105</v>
      </c>
      <c r="F1625" s="16" t="s">
        <v>106</v>
      </c>
      <c r="G1625" s="16" t="s">
        <v>134</v>
      </c>
      <c r="H1625" s="16" t="s">
        <v>121</v>
      </c>
      <c r="I1625" s="16" t="s">
        <v>94</v>
      </c>
      <c r="J1625" s="16" t="s">
        <v>109</v>
      </c>
      <c r="M1625" s="16"/>
      <c r="N1625" s="7">
        <v>45233</v>
      </c>
      <c r="O1625" s="9">
        <v>45267</v>
      </c>
      <c r="P1625" t="s">
        <v>3102</v>
      </c>
      <c r="Q1625">
        <v>1</v>
      </c>
      <c r="R1625">
        <v>56</v>
      </c>
      <c r="S1625">
        <v>4</v>
      </c>
      <c r="T1625" t="s">
        <v>3036</v>
      </c>
      <c r="U1625">
        <v>54</v>
      </c>
      <c r="V1625">
        <v>2</v>
      </c>
      <c r="W1625">
        <v>20</v>
      </c>
      <c r="X1625">
        <v>117</v>
      </c>
      <c r="Y1625">
        <v>208</v>
      </c>
      <c r="Z1625">
        <v>33</v>
      </c>
      <c r="AA1625">
        <v>3</v>
      </c>
      <c r="AE1625">
        <v>1624</v>
      </c>
      <c r="AF1625" s="16" t="s">
        <v>24</v>
      </c>
      <c r="AG1625" s="16"/>
      <c r="AH1625" s="16"/>
      <c r="AI1625" s="16" t="str">
        <f t="shared" si="100"/>
        <v>(54,4,2,20,117,208,3, null, null, 'Chambers 2024 USA',2024, '2023-12-07','2023-12-07','".Carbon::now()."','".Carbon::now()."'),</v>
      </c>
      <c r="AJ1625" s="16" t="str">
        <f t="shared" si="101"/>
        <v>('".DB::select("SELECT id_status FROM `status` WHERE `element_type` = 'task' AND status_type = 'client' AND name ='CANCELLED'")[0]-&gt;id_status."',1624,1),</v>
      </c>
      <c r="AK1625" s="16" t="str">
        <f t="shared" si="102"/>
        <v/>
      </c>
      <c r="AL1625" s="16" t="str">
        <f t="shared" si="103"/>
        <v/>
      </c>
    </row>
    <row r="1626" spans="1:38" x14ac:dyDescent="0.25">
      <c r="A1626" s="16" t="s">
        <v>588</v>
      </c>
      <c r="B1626" s="16" t="s">
        <v>62</v>
      </c>
      <c r="C1626" s="16" t="s">
        <v>41</v>
      </c>
      <c r="D1626" s="16" t="s">
        <v>28</v>
      </c>
      <c r="E1626" s="16" t="s">
        <v>105</v>
      </c>
      <c r="F1626" s="16" t="s">
        <v>106</v>
      </c>
      <c r="G1626" s="16" t="s">
        <v>134</v>
      </c>
      <c r="H1626" s="16" t="s">
        <v>119</v>
      </c>
      <c r="I1626" s="16" t="s">
        <v>94</v>
      </c>
      <c r="J1626" s="16" t="s">
        <v>109</v>
      </c>
      <c r="M1626" s="16"/>
      <c r="N1626" s="7">
        <v>45268</v>
      </c>
      <c r="O1626" s="9">
        <v>45267</v>
      </c>
      <c r="P1626" t="s">
        <v>3102</v>
      </c>
      <c r="Q1626">
        <v>1</v>
      </c>
      <c r="R1626">
        <v>56</v>
      </c>
      <c r="S1626">
        <v>4</v>
      </c>
      <c r="T1626" t="s">
        <v>3036</v>
      </c>
      <c r="U1626">
        <v>54</v>
      </c>
      <c r="V1626">
        <v>2</v>
      </c>
      <c r="W1626">
        <v>20</v>
      </c>
      <c r="X1626">
        <v>117</v>
      </c>
      <c r="Y1626">
        <v>260</v>
      </c>
      <c r="Z1626">
        <v>33</v>
      </c>
      <c r="AA1626">
        <v>3</v>
      </c>
      <c r="AE1626">
        <v>1625</v>
      </c>
      <c r="AF1626" s="16" t="s">
        <v>24</v>
      </c>
      <c r="AG1626" s="16"/>
      <c r="AH1626" s="16"/>
      <c r="AI1626" s="16" t="str">
        <f t="shared" si="100"/>
        <v>(54,4,2,20,117,260,3, null, null, 'Chambers 2024 USA',2024, '2023-12-07','2023-12-07','".Carbon::now()."','".Carbon::now()."'),</v>
      </c>
      <c r="AJ1626" s="16" t="str">
        <f t="shared" si="101"/>
        <v>('".DB::select("SELECT id_status FROM `status` WHERE `element_type` = 'task' AND status_type = 'client' AND name ='CANCELLED'")[0]-&gt;id_status."',1625,1),</v>
      </c>
      <c r="AK1626" s="16" t="str">
        <f t="shared" si="102"/>
        <v/>
      </c>
      <c r="AL1626" s="16" t="str">
        <f t="shared" si="103"/>
        <v/>
      </c>
    </row>
    <row r="1627" spans="1:38" x14ac:dyDescent="0.25">
      <c r="A1627" s="16" t="s">
        <v>588</v>
      </c>
      <c r="B1627" s="16" t="s">
        <v>62</v>
      </c>
      <c r="C1627" s="16" t="s">
        <v>41</v>
      </c>
      <c r="D1627" s="16" t="s">
        <v>28</v>
      </c>
      <c r="E1627" s="16" t="s">
        <v>105</v>
      </c>
      <c r="F1627" s="16" t="s">
        <v>106</v>
      </c>
      <c r="G1627" s="16" t="s">
        <v>134</v>
      </c>
      <c r="H1627" s="16" t="s">
        <v>317</v>
      </c>
      <c r="I1627" s="16" t="s">
        <v>94</v>
      </c>
      <c r="J1627" s="16" t="s">
        <v>109</v>
      </c>
      <c r="M1627" s="16"/>
      <c r="N1627" s="7">
        <v>45268</v>
      </c>
      <c r="O1627" s="9">
        <v>45267</v>
      </c>
      <c r="P1627" t="s">
        <v>3102</v>
      </c>
      <c r="Q1627">
        <v>1</v>
      </c>
      <c r="R1627">
        <v>56</v>
      </c>
      <c r="S1627">
        <v>4</v>
      </c>
      <c r="T1627" t="s">
        <v>3036</v>
      </c>
      <c r="U1627">
        <v>54</v>
      </c>
      <c r="V1627">
        <v>2</v>
      </c>
      <c r="W1627">
        <v>20</v>
      </c>
      <c r="X1627">
        <v>117</v>
      </c>
      <c r="Y1627">
        <v>298</v>
      </c>
      <c r="Z1627">
        <v>33</v>
      </c>
      <c r="AA1627">
        <v>3</v>
      </c>
      <c r="AE1627">
        <v>1626</v>
      </c>
      <c r="AF1627" s="16" t="s">
        <v>24</v>
      </c>
      <c r="AG1627" s="16"/>
      <c r="AH1627" s="16"/>
      <c r="AI1627" s="16" t="str">
        <f t="shared" si="100"/>
        <v>(54,4,2,20,117,298,3, null, null, 'Chambers 2024 USA',2024, '2023-12-07','2023-12-07','".Carbon::now()."','".Carbon::now()."'),</v>
      </c>
      <c r="AJ1627" s="16" t="str">
        <f t="shared" si="101"/>
        <v>('".DB::select("SELECT id_status FROM `status` WHERE `element_type` = 'task' AND status_type = 'client' AND name ='CANCELLED'")[0]-&gt;id_status."',1626,1),</v>
      </c>
      <c r="AK1627" s="16" t="str">
        <f t="shared" si="102"/>
        <v/>
      </c>
      <c r="AL1627" s="16" t="str">
        <f t="shared" si="103"/>
        <v/>
      </c>
    </row>
    <row r="1628" spans="1:38" x14ac:dyDescent="0.25">
      <c r="A1628" s="16" t="s">
        <v>588</v>
      </c>
      <c r="B1628" s="16" t="s">
        <v>62</v>
      </c>
      <c r="C1628" s="16" t="s">
        <v>41</v>
      </c>
      <c r="D1628" s="16" t="s">
        <v>28</v>
      </c>
      <c r="E1628" s="16" t="s">
        <v>105</v>
      </c>
      <c r="F1628" s="16" t="s">
        <v>106</v>
      </c>
      <c r="G1628" s="16" t="s">
        <v>134</v>
      </c>
      <c r="H1628" s="16" t="s">
        <v>592</v>
      </c>
      <c r="I1628" s="16" t="s">
        <v>94</v>
      </c>
      <c r="J1628" s="16" t="s">
        <v>109</v>
      </c>
      <c r="M1628" s="16"/>
      <c r="N1628" s="7">
        <v>45170</v>
      </c>
      <c r="O1628" s="9">
        <v>45176</v>
      </c>
      <c r="P1628" t="s">
        <v>1178</v>
      </c>
      <c r="Q1628">
        <v>1</v>
      </c>
      <c r="R1628">
        <v>56</v>
      </c>
      <c r="S1628">
        <v>4</v>
      </c>
      <c r="T1628" t="s">
        <v>3036</v>
      </c>
      <c r="U1628">
        <v>54</v>
      </c>
      <c r="V1628">
        <v>2</v>
      </c>
      <c r="W1628">
        <v>20</v>
      </c>
      <c r="X1628">
        <v>117</v>
      </c>
      <c r="Y1628">
        <v>320</v>
      </c>
      <c r="Z1628">
        <v>33</v>
      </c>
      <c r="AA1628">
        <v>3</v>
      </c>
      <c r="AE1628">
        <v>1627</v>
      </c>
      <c r="AF1628" s="16" t="s">
        <v>24</v>
      </c>
      <c r="AG1628" s="16"/>
      <c r="AH1628" s="16"/>
      <c r="AI1628" s="16" t="str">
        <f t="shared" si="100"/>
        <v>(54,4,2,20,117,320,3, null, null, 'Chambers 2024 USA',2024, '2023-09-07','2023-09-07','".Carbon::now()."','".Carbon::now()."'),</v>
      </c>
      <c r="AJ1628" s="16" t="str">
        <f t="shared" si="101"/>
        <v>('".DB::select("SELECT id_status FROM `status` WHERE `element_type` = 'task' AND status_type = 'client' AND name ='CANCELLED'")[0]-&gt;id_status."',1627,1),</v>
      </c>
      <c r="AK1628" s="16" t="str">
        <f t="shared" si="102"/>
        <v/>
      </c>
      <c r="AL1628" s="16" t="str">
        <f t="shared" si="103"/>
        <v/>
      </c>
    </row>
    <row r="1629" spans="1:38" x14ac:dyDescent="0.25">
      <c r="A1629" s="16" t="s">
        <v>588</v>
      </c>
      <c r="B1629" s="16" t="s">
        <v>62</v>
      </c>
      <c r="C1629" s="16" t="s">
        <v>41</v>
      </c>
      <c r="D1629" s="16" t="s">
        <v>28</v>
      </c>
      <c r="E1629" s="16" t="s">
        <v>105</v>
      </c>
      <c r="F1629" s="16" t="s">
        <v>106</v>
      </c>
      <c r="G1629" s="16" t="s">
        <v>134</v>
      </c>
      <c r="H1629" s="16" t="s">
        <v>593</v>
      </c>
      <c r="I1629" s="16" t="s">
        <v>94</v>
      </c>
      <c r="J1629" s="16" t="s">
        <v>109</v>
      </c>
      <c r="M1629" s="16"/>
      <c r="N1629" s="7">
        <v>45170</v>
      </c>
      <c r="O1629" s="9">
        <v>45176</v>
      </c>
      <c r="P1629" t="s">
        <v>1178</v>
      </c>
      <c r="Q1629">
        <v>1</v>
      </c>
      <c r="R1629">
        <v>56</v>
      </c>
      <c r="S1629">
        <v>4</v>
      </c>
      <c r="T1629" t="s">
        <v>3036</v>
      </c>
      <c r="U1629">
        <v>54</v>
      </c>
      <c r="V1629">
        <v>2</v>
      </c>
      <c r="W1629">
        <v>20</v>
      </c>
      <c r="X1629">
        <v>117</v>
      </c>
      <c r="Y1629">
        <v>324</v>
      </c>
      <c r="Z1629">
        <v>33</v>
      </c>
      <c r="AA1629">
        <v>3</v>
      </c>
      <c r="AE1629">
        <v>1628</v>
      </c>
      <c r="AF1629" s="16" t="s">
        <v>24</v>
      </c>
      <c r="AG1629" s="16"/>
      <c r="AH1629" s="16"/>
      <c r="AI1629" s="16" t="str">
        <f t="shared" si="100"/>
        <v>(54,4,2,20,117,324,3, null, null, 'Chambers 2024 USA',2024, '2023-09-07','2023-09-07','".Carbon::now()."','".Carbon::now()."'),</v>
      </c>
      <c r="AJ1629" s="16" t="str">
        <f t="shared" si="101"/>
        <v>('".DB::select("SELECT id_status FROM `status` WHERE `element_type` = 'task' AND status_type = 'client' AND name ='CANCELLED'")[0]-&gt;id_status."',1628,1),</v>
      </c>
      <c r="AK1629" s="16" t="str">
        <f t="shared" si="102"/>
        <v/>
      </c>
      <c r="AL1629" s="16" t="str">
        <f t="shared" si="103"/>
        <v/>
      </c>
    </row>
    <row r="1630" spans="1:38" x14ac:dyDescent="0.25">
      <c r="A1630" s="16" t="s">
        <v>588</v>
      </c>
      <c r="B1630" s="16" t="s">
        <v>62</v>
      </c>
      <c r="C1630" s="16" t="s">
        <v>41</v>
      </c>
      <c r="D1630" s="16" t="s">
        <v>28</v>
      </c>
      <c r="E1630" s="16" t="s">
        <v>105</v>
      </c>
      <c r="F1630" s="16" t="s">
        <v>106</v>
      </c>
      <c r="G1630" s="16" t="s">
        <v>134</v>
      </c>
      <c r="H1630" s="16" t="s">
        <v>594</v>
      </c>
      <c r="I1630" s="16" t="s">
        <v>94</v>
      </c>
      <c r="J1630" s="16" t="s">
        <v>109</v>
      </c>
      <c r="M1630" s="16"/>
      <c r="N1630" s="7">
        <v>45170</v>
      </c>
      <c r="O1630" s="9">
        <v>45176</v>
      </c>
      <c r="P1630" t="s">
        <v>1178</v>
      </c>
      <c r="Q1630">
        <v>1</v>
      </c>
      <c r="R1630">
        <v>56</v>
      </c>
      <c r="S1630">
        <v>4</v>
      </c>
      <c r="T1630" t="s">
        <v>3036</v>
      </c>
      <c r="U1630">
        <v>54</v>
      </c>
      <c r="V1630">
        <v>2</v>
      </c>
      <c r="W1630">
        <v>20</v>
      </c>
      <c r="X1630">
        <v>117</v>
      </c>
      <c r="Y1630">
        <v>325</v>
      </c>
      <c r="Z1630">
        <v>33</v>
      </c>
      <c r="AA1630">
        <v>3</v>
      </c>
      <c r="AE1630">
        <v>1629</v>
      </c>
      <c r="AF1630" s="16" t="s">
        <v>24</v>
      </c>
      <c r="AG1630" s="16"/>
      <c r="AH1630" s="16"/>
      <c r="AI1630" s="16" t="str">
        <f t="shared" si="100"/>
        <v>(54,4,2,20,117,325,3, null, null, 'Chambers 2024 USA',2024, '2023-09-07','2023-09-07','".Carbon::now()."','".Carbon::now()."'),</v>
      </c>
      <c r="AJ1630" s="16" t="str">
        <f t="shared" si="101"/>
        <v>('".DB::select("SELECT id_status FROM `status` WHERE `element_type` = 'task' AND status_type = 'client' AND name ='CANCELLED'")[0]-&gt;id_status."',1629,1),</v>
      </c>
      <c r="AK1630" s="16" t="str">
        <f t="shared" si="102"/>
        <v/>
      </c>
      <c r="AL1630" s="16" t="str">
        <f t="shared" si="103"/>
        <v/>
      </c>
    </row>
    <row r="1631" spans="1:38" x14ac:dyDescent="0.25">
      <c r="A1631" s="16" t="s">
        <v>588</v>
      </c>
      <c r="B1631" s="16" t="s">
        <v>62</v>
      </c>
      <c r="C1631" s="16" t="s">
        <v>240</v>
      </c>
      <c r="D1631" s="16" t="s">
        <v>28</v>
      </c>
      <c r="E1631" s="16" t="s">
        <v>241</v>
      </c>
      <c r="F1631" s="16" t="s">
        <v>242</v>
      </c>
      <c r="G1631" s="16" t="s">
        <v>348</v>
      </c>
      <c r="H1631" s="16" t="s">
        <v>563</v>
      </c>
      <c r="I1631" s="16" t="s">
        <v>94</v>
      </c>
      <c r="J1631" s="16" t="s">
        <v>314</v>
      </c>
      <c r="M1631" s="16"/>
      <c r="N1631" s="7">
        <v>44958</v>
      </c>
      <c r="O1631" s="9">
        <v>44958</v>
      </c>
      <c r="P1631" t="s">
        <v>1213</v>
      </c>
      <c r="Q1631">
        <v>1</v>
      </c>
      <c r="R1631">
        <v>56</v>
      </c>
      <c r="S1631">
        <v>4</v>
      </c>
      <c r="T1631" t="s">
        <v>3036</v>
      </c>
      <c r="U1631">
        <v>54</v>
      </c>
      <c r="V1631">
        <v>9</v>
      </c>
      <c r="W1631">
        <v>40</v>
      </c>
      <c r="X1631">
        <v>58</v>
      </c>
      <c r="Y1631">
        <v>420</v>
      </c>
      <c r="Z1631">
        <v>33</v>
      </c>
      <c r="AA1631">
        <v>21</v>
      </c>
      <c r="AE1631">
        <v>1630</v>
      </c>
      <c r="AF1631" s="16" t="s">
        <v>24</v>
      </c>
      <c r="AG1631" s="16"/>
      <c r="AH1631" s="16"/>
      <c r="AI1631" s="16" t="str">
        <f t="shared" si="100"/>
        <v>(54,4,9,40,58,420,21, null, null, 'IFLR 2024 Western Europe',2024, '2023-02-01','2023-02-01','".Carbon::now()."','".Carbon::now()."'),</v>
      </c>
      <c r="AJ1631" s="16" t="str">
        <f t="shared" si="101"/>
        <v>('".DB::select("SELECT id_status FROM `status` WHERE `element_type` = 'task' AND status_type = 'client' AND name ='CANCELLED'")[0]-&gt;id_status."',1630,1),</v>
      </c>
      <c r="AK1631" s="16" t="str">
        <f t="shared" si="102"/>
        <v/>
      </c>
      <c r="AL1631" s="16" t="str">
        <f t="shared" si="103"/>
        <v/>
      </c>
    </row>
    <row r="1632" spans="1:38" x14ac:dyDescent="0.25">
      <c r="A1632" s="16" t="s">
        <v>588</v>
      </c>
      <c r="B1632" s="16" t="s">
        <v>62</v>
      </c>
      <c r="C1632" s="16" t="s">
        <v>240</v>
      </c>
      <c r="D1632" s="16" t="s">
        <v>28</v>
      </c>
      <c r="E1632" s="16" t="s">
        <v>241</v>
      </c>
      <c r="F1632" s="16" t="s">
        <v>242</v>
      </c>
      <c r="G1632" s="16" t="s">
        <v>348</v>
      </c>
      <c r="H1632" s="16" t="s">
        <v>196</v>
      </c>
      <c r="I1632" s="16" t="s">
        <v>94</v>
      </c>
      <c r="J1632" s="16" t="s">
        <v>314</v>
      </c>
      <c r="M1632" s="16"/>
      <c r="N1632" s="7">
        <v>44958</v>
      </c>
      <c r="O1632" s="9">
        <v>44958</v>
      </c>
      <c r="P1632" t="s">
        <v>1213</v>
      </c>
      <c r="Q1632">
        <v>1</v>
      </c>
      <c r="R1632">
        <v>56</v>
      </c>
      <c r="S1632">
        <v>4</v>
      </c>
      <c r="T1632" t="s">
        <v>3036</v>
      </c>
      <c r="U1632">
        <v>54</v>
      </c>
      <c r="V1632">
        <v>9</v>
      </c>
      <c r="W1632">
        <v>40</v>
      </c>
      <c r="X1632">
        <v>58</v>
      </c>
      <c r="Y1632">
        <v>423</v>
      </c>
      <c r="Z1632">
        <v>33</v>
      </c>
      <c r="AA1632">
        <v>21</v>
      </c>
      <c r="AE1632">
        <v>1631</v>
      </c>
      <c r="AF1632" s="16" t="s">
        <v>24</v>
      </c>
      <c r="AG1632" s="16"/>
      <c r="AH1632" s="16"/>
      <c r="AI1632" s="16" t="str">
        <f t="shared" si="100"/>
        <v>(54,4,9,40,58,423,21, null, null, 'IFLR 2024 Western Europe',2024, '2023-02-01','2023-02-01','".Carbon::now()."','".Carbon::now()."'),</v>
      </c>
      <c r="AJ1632" s="16" t="str">
        <f t="shared" si="101"/>
        <v>('".DB::select("SELECT id_status FROM `status` WHERE `element_type` = 'task' AND status_type = 'client' AND name ='CANCELLED'")[0]-&gt;id_status."',1631,1),</v>
      </c>
      <c r="AK1632" s="16" t="str">
        <f t="shared" si="102"/>
        <v/>
      </c>
      <c r="AL1632" s="16" t="str">
        <f t="shared" si="103"/>
        <v/>
      </c>
    </row>
    <row r="1633" spans="1:38" x14ac:dyDescent="0.25">
      <c r="A1633" s="16" t="s">
        <v>588</v>
      </c>
      <c r="B1633" s="16" t="s">
        <v>62</v>
      </c>
      <c r="C1633" s="16" t="s">
        <v>240</v>
      </c>
      <c r="D1633" s="16" t="s">
        <v>28</v>
      </c>
      <c r="E1633" s="16" t="s">
        <v>241</v>
      </c>
      <c r="F1633" s="16" t="s">
        <v>242</v>
      </c>
      <c r="G1633" s="16" t="s">
        <v>348</v>
      </c>
      <c r="H1633" s="16" t="s">
        <v>243</v>
      </c>
      <c r="I1633" s="16" t="s">
        <v>94</v>
      </c>
      <c r="J1633" s="16" t="s">
        <v>314</v>
      </c>
      <c r="M1633" s="16"/>
      <c r="N1633" s="7">
        <v>44958</v>
      </c>
      <c r="O1633" s="9">
        <v>44958</v>
      </c>
      <c r="P1633" t="s">
        <v>1213</v>
      </c>
      <c r="Q1633">
        <v>1</v>
      </c>
      <c r="R1633">
        <v>56</v>
      </c>
      <c r="S1633">
        <v>4</v>
      </c>
      <c r="T1633" t="s">
        <v>3036</v>
      </c>
      <c r="U1633">
        <v>54</v>
      </c>
      <c r="V1633">
        <v>9</v>
      </c>
      <c r="W1633">
        <v>40</v>
      </c>
      <c r="X1633">
        <v>58</v>
      </c>
      <c r="Y1633">
        <v>440</v>
      </c>
      <c r="Z1633">
        <v>33</v>
      </c>
      <c r="AA1633">
        <v>21</v>
      </c>
      <c r="AE1633">
        <v>1632</v>
      </c>
      <c r="AF1633" s="16" t="s">
        <v>24</v>
      </c>
      <c r="AG1633" s="16"/>
      <c r="AH1633" s="16"/>
      <c r="AI1633" s="16" t="str">
        <f t="shared" si="100"/>
        <v>(54,4,9,40,58,440,21, null, null, 'IFLR 2024 Western Europe',2024, '2023-02-01','2023-02-01','".Carbon::now()."','".Carbon::now()."'),</v>
      </c>
      <c r="AJ1633" s="16" t="str">
        <f t="shared" si="101"/>
        <v>('".DB::select("SELECT id_status FROM `status` WHERE `element_type` = 'task' AND status_type = 'client' AND name ='CANCELLED'")[0]-&gt;id_status."',1632,1),</v>
      </c>
      <c r="AK1633" s="16" t="str">
        <f t="shared" si="102"/>
        <v/>
      </c>
      <c r="AL1633" s="16" t="str">
        <f t="shared" si="103"/>
        <v/>
      </c>
    </row>
    <row r="1634" spans="1:38" x14ac:dyDescent="0.25">
      <c r="A1634" s="16" t="s">
        <v>588</v>
      </c>
      <c r="B1634" s="16" t="s">
        <v>62</v>
      </c>
      <c r="C1634" s="16" t="s">
        <v>27</v>
      </c>
      <c r="D1634" s="16" t="s">
        <v>28</v>
      </c>
      <c r="E1634" s="16" t="s">
        <v>29</v>
      </c>
      <c r="F1634" s="16" t="s">
        <v>30</v>
      </c>
      <c r="G1634" s="16" t="s">
        <v>348</v>
      </c>
      <c r="H1634" s="16" t="s">
        <v>616</v>
      </c>
      <c r="I1634" s="16" t="s">
        <v>94</v>
      </c>
      <c r="J1634" s="16" t="s">
        <v>314</v>
      </c>
      <c r="M1634" s="16"/>
      <c r="N1634" s="7">
        <v>45145</v>
      </c>
      <c r="O1634" s="9">
        <v>45145</v>
      </c>
      <c r="P1634" t="s">
        <v>1198</v>
      </c>
      <c r="Q1634">
        <v>1</v>
      </c>
      <c r="R1634">
        <v>56</v>
      </c>
      <c r="S1634">
        <v>4</v>
      </c>
      <c r="T1634" t="s">
        <v>3036</v>
      </c>
      <c r="U1634">
        <v>54</v>
      </c>
      <c r="V1634">
        <v>14</v>
      </c>
      <c r="W1634">
        <v>56</v>
      </c>
      <c r="X1634">
        <v>58</v>
      </c>
      <c r="Y1634">
        <v>515</v>
      </c>
      <c r="Z1634">
        <v>33</v>
      </c>
      <c r="AA1634">
        <v>21</v>
      </c>
      <c r="AE1634">
        <v>1633</v>
      </c>
      <c r="AF1634" s="16" t="s">
        <v>24</v>
      </c>
      <c r="AG1634" s="16"/>
      <c r="AH1634" s="16"/>
      <c r="AI1634" s="16" t="str">
        <f t="shared" si="100"/>
        <v>(54,4,14,56,58,515,21, null, null, 'L500 2024 EMEA',2024, '2023-08-07','2023-08-07','".Carbon::now()."','".Carbon::now()."'),</v>
      </c>
      <c r="AJ1634" s="16" t="str">
        <f t="shared" si="101"/>
        <v>('".DB::select("SELECT id_status FROM `status` WHERE `element_type` = 'task' AND status_type = 'client' AND name ='CANCELLED'")[0]-&gt;id_status."',1633,1),</v>
      </c>
      <c r="AK1634" s="16" t="str">
        <f t="shared" si="102"/>
        <v/>
      </c>
      <c r="AL1634" s="16" t="str">
        <f t="shared" si="103"/>
        <v/>
      </c>
    </row>
    <row r="1635" spans="1:38" x14ac:dyDescent="0.25">
      <c r="A1635" s="16" t="s">
        <v>588</v>
      </c>
      <c r="B1635" s="16" t="s">
        <v>62</v>
      </c>
      <c r="C1635" s="16" t="s">
        <v>27</v>
      </c>
      <c r="D1635" s="16" t="s">
        <v>28</v>
      </c>
      <c r="E1635" s="16" t="s">
        <v>29</v>
      </c>
      <c r="F1635" s="16" t="s">
        <v>30</v>
      </c>
      <c r="G1635" s="16" t="s">
        <v>348</v>
      </c>
      <c r="H1635" s="16" t="s">
        <v>617</v>
      </c>
      <c r="I1635" s="16" t="s">
        <v>94</v>
      </c>
      <c r="J1635" s="16" t="s">
        <v>314</v>
      </c>
      <c r="M1635" s="16"/>
      <c r="N1635" s="7">
        <v>45145</v>
      </c>
      <c r="O1635" s="9">
        <v>45145</v>
      </c>
      <c r="P1635" t="s">
        <v>1198</v>
      </c>
      <c r="Q1635">
        <v>1</v>
      </c>
      <c r="R1635">
        <v>56</v>
      </c>
      <c r="S1635">
        <v>4</v>
      </c>
      <c r="T1635" t="s">
        <v>3036</v>
      </c>
      <c r="U1635">
        <v>54</v>
      </c>
      <c r="V1635">
        <v>14</v>
      </c>
      <c r="W1635">
        <v>56</v>
      </c>
      <c r="X1635">
        <v>58</v>
      </c>
      <c r="Y1635">
        <v>520</v>
      </c>
      <c r="Z1635">
        <v>33</v>
      </c>
      <c r="AA1635">
        <v>21</v>
      </c>
      <c r="AE1635">
        <v>1634</v>
      </c>
      <c r="AF1635" s="16" t="s">
        <v>24</v>
      </c>
      <c r="AG1635" s="16"/>
      <c r="AH1635" s="16"/>
      <c r="AI1635" s="16" t="str">
        <f t="shared" si="100"/>
        <v>(54,4,14,56,58,520,21, null, null, 'L500 2024 EMEA',2024, '2023-08-07','2023-08-07','".Carbon::now()."','".Carbon::now()."'),</v>
      </c>
      <c r="AJ1635" s="16" t="str">
        <f t="shared" si="101"/>
        <v>('".DB::select("SELECT id_status FROM `status` WHERE `element_type` = 'task' AND status_type = 'client' AND name ='CANCELLED'")[0]-&gt;id_status."',1634,1),</v>
      </c>
      <c r="AK1635" s="16" t="str">
        <f t="shared" si="102"/>
        <v/>
      </c>
      <c r="AL1635" s="16" t="str">
        <f t="shared" si="103"/>
        <v/>
      </c>
    </row>
    <row r="1636" spans="1:38" x14ac:dyDescent="0.25">
      <c r="A1636" s="16" t="s">
        <v>588</v>
      </c>
      <c r="B1636" s="16" t="s">
        <v>62</v>
      </c>
      <c r="C1636" s="16" t="s">
        <v>27</v>
      </c>
      <c r="D1636" s="16" t="s">
        <v>28</v>
      </c>
      <c r="E1636" s="16" t="s">
        <v>29</v>
      </c>
      <c r="F1636" s="16" t="s">
        <v>30</v>
      </c>
      <c r="G1636" s="16" t="s">
        <v>348</v>
      </c>
      <c r="H1636" s="16" t="s">
        <v>338</v>
      </c>
      <c r="I1636" s="16" t="s">
        <v>94</v>
      </c>
      <c r="J1636" s="16" t="s">
        <v>314</v>
      </c>
      <c r="M1636" s="16"/>
      <c r="N1636" s="7">
        <v>45145</v>
      </c>
      <c r="O1636" s="9">
        <v>45145</v>
      </c>
      <c r="P1636" t="s">
        <v>1198</v>
      </c>
      <c r="Q1636">
        <v>1</v>
      </c>
      <c r="R1636">
        <v>56</v>
      </c>
      <c r="S1636">
        <v>4</v>
      </c>
      <c r="T1636" t="s">
        <v>3036</v>
      </c>
      <c r="U1636">
        <v>54</v>
      </c>
      <c r="V1636">
        <v>14</v>
      </c>
      <c r="W1636">
        <v>56</v>
      </c>
      <c r="X1636">
        <v>58</v>
      </c>
      <c r="Y1636">
        <v>532</v>
      </c>
      <c r="Z1636">
        <v>33</v>
      </c>
      <c r="AA1636">
        <v>21</v>
      </c>
      <c r="AE1636">
        <v>1635</v>
      </c>
      <c r="AF1636" s="16" t="s">
        <v>24</v>
      </c>
      <c r="AG1636" s="16"/>
      <c r="AH1636" s="16"/>
      <c r="AI1636" s="16" t="str">
        <f t="shared" si="100"/>
        <v>(54,4,14,56,58,532,21, null, null, 'L500 2024 EMEA',2024, '2023-08-07','2023-08-07','".Carbon::now()."','".Carbon::now()."'),</v>
      </c>
      <c r="AJ1636" s="16" t="str">
        <f t="shared" si="101"/>
        <v>('".DB::select("SELECT id_status FROM `status` WHERE `element_type` = 'task' AND status_type = 'client' AND name ='CANCELLED'")[0]-&gt;id_status."',1635,1),</v>
      </c>
      <c r="AK1636" s="16" t="str">
        <f t="shared" si="102"/>
        <v/>
      </c>
      <c r="AL1636" s="16" t="str">
        <f t="shared" si="103"/>
        <v/>
      </c>
    </row>
    <row r="1637" spans="1:38" x14ac:dyDescent="0.25">
      <c r="A1637" s="16" t="s">
        <v>588</v>
      </c>
      <c r="B1637" s="16" t="s">
        <v>62</v>
      </c>
      <c r="C1637" s="16" t="s">
        <v>27</v>
      </c>
      <c r="D1637" s="16" t="s">
        <v>28</v>
      </c>
      <c r="E1637" s="16" t="s">
        <v>29</v>
      </c>
      <c r="F1637" s="16" t="s">
        <v>30</v>
      </c>
      <c r="G1637" s="16" t="s">
        <v>348</v>
      </c>
      <c r="H1637" s="16" t="s">
        <v>33</v>
      </c>
      <c r="I1637" s="16" t="s">
        <v>94</v>
      </c>
      <c r="J1637" s="16" t="s">
        <v>314</v>
      </c>
      <c r="M1637" s="16"/>
      <c r="N1637" s="7">
        <v>45145</v>
      </c>
      <c r="O1637" s="9">
        <v>45145</v>
      </c>
      <c r="P1637" t="s">
        <v>1198</v>
      </c>
      <c r="Q1637">
        <v>1</v>
      </c>
      <c r="R1637">
        <v>56</v>
      </c>
      <c r="S1637">
        <v>4</v>
      </c>
      <c r="T1637" t="s">
        <v>3036</v>
      </c>
      <c r="U1637">
        <v>54</v>
      </c>
      <c r="V1637">
        <v>14</v>
      </c>
      <c r="W1637">
        <v>56</v>
      </c>
      <c r="X1637">
        <v>58</v>
      </c>
      <c r="Y1637">
        <v>556</v>
      </c>
      <c r="Z1637">
        <v>33</v>
      </c>
      <c r="AA1637">
        <v>21</v>
      </c>
      <c r="AE1637">
        <v>1636</v>
      </c>
      <c r="AF1637" s="16" t="s">
        <v>24</v>
      </c>
      <c r="AG1637" s="16"/>
      <c r="AH1637" s="16"/>
      <c r="AI1637" s="16" t="str">
        <f t="shared" si="100"/>
        <v>(54,4,14,56,58,556,21, null, null, 'L500 2024 EMEA',2024, '2023-08-07','2023-08-07','".Carbon::now()."','".Carbon::now()."'),</v>
      </c>
      <c r="AJ1637" s="16" t="str">
        <f t="shared" si="101"/>
        <v>('".DB::select("SELECT id_status FROM `status` WHERE `element_type` = 'task' AND status_type = 'client' AND name ='CANCELLED'")[0]-&gt;id_status."',1636,1),</v>
      </c>
      <c r="AK1637" s="16" t="str">
        <f t="shared" si="102"/>
        <v/>
      </c>
      <c r="AL1637" s="16" t="str">
        <f t="shared" si="103"/>
        <v/>
      </c>
    </row>
    <row r="1638" spans="1:38" x14ac:dyDescent="0.25">
      <c r="A1638" s="16" t="s">
        <v>588</v>
      </c>
      <c r="B1638" s="16" t="s">
        <v>62</v>
      </c>
      <c r="C1638" s="16" t="s">
        <v>27</v>
      </c>
      <c r="D1638" s="16" t="s">
        <v>28</v>
      </c>
      <c r="E1638" s="16" t="s">
        <v>29</v>
      </c>
      <c r="F1638" s="16" t="s">
        <v>30</v>
      </c>
      <c r="G1638" s="16" t="s">
        <v>348</v>
      </c>
      <c r="H1638" s="16" t="s">
        <v>47</v>
      </c>
      <c r="I1638" s="16" t="s">
        <v>94</v>
      </c>
      <c r="J1638" s="16" t="s">
        <v>314</v>
      </c>
      <c r="M1638" s="16"/>
      <c r="N1638" s="7">
        <v>45145</v>
      </c>
      <c r="O1638" s="9">
        <v>45145</v>
      </c>
      <c r="P1638" t="s">
        <v>1198</v>
      </c>
      <c r="Q1638">
        <v>1</v>
      </c>
      <c r="R1638">
        <v>56</v>
      </c>
      <c r="S1638">
        <v>4</v>
      </c>
      <c r="T1638" t="s">
        <v>3036</v>
      </c>
      <c r="U1638">
        <v>54</v>
      </c>
      <c r="V1638">
        <v>14</v>
      </c>
      <c r="W1638">
        <v>56</v>
      </c>
      <c r="X1638">
        <v>58</v>
      </c>
      <c r="Y1638">
        <v>601</v>
      </c>
      <c r="Z1638">
        <v>33</v>
      </c>
      <c r="AA1638">
        <v>21</v>
      </c>
      <c r="AE1638">
        <v>1637</v>
      </c>
      <c r="AF1638" s="16" t="s">
        <v>24</v>
      </c>
      <c r="AG1638" s="16"/>
      <c r="AH1638" s="16"/>
      <c r="AI1638" s="16" t="str">
        <f t="shared" si="100"/>
        <v>(54,4,14,56,58,601,21, null, null, 'L500 2024 EMEA',2024, '2023-08-07','2023-08-07','".Carbon::now()."','".Carbon::now()."'),</v>
      </c>
      <c r="AJ1638" s="16" t="str">
        <f t="shared" si="101"/>
        <v>('".DB::select("SELECT id_status FROM `status` WHERE `element_type` = 'task' AND status_type = 'client' AND name ='CANCELLED'")[0]-&gt;id_status."',1637,1),</v>
      </c>
      <c r="AK1638" s="16" t="str">
        <f t="shared" si="102"/>
        <v/>
      </c>
      <c r="AL1638" s="16" t="str">
        <f t="shared" si="103"/>
        <v/>
      </c>
    </row>
    <row r="1639" spans="1:38" x14ac:dyDescent="0.25">
      <c r="A1639" s="16" t="s">
        <v>588</v>
      </c>
      <c r="B1639" s="16" t="s">
        <v>62</v>
      </c>
      <c r="C1639" s="16" t="s">
        <v>27</v>
      </c>
      <c r="D1639" s="16" t="s">
        <v>28</v>
      </c>
      <c r="E1639" s="16" t="s">
        <v>29</v>
      </c>
      <c r="F1639" s="16" t="s">
        <v>30</v>
      </c>
      <c r="G1639" s="16" t="s">
        <v>348</v>
      </c>
      <c r="H1639" s="16" t="s">
        <v>618</v>
      </c>
      <c r="I1639" s="16" t="s">
        <v>94</v>
      </c>
      <c r="J1639" s="16" t="s">
        <v>314</v>
      </c>
      <c r="M1639" s="16"/>
      <c r="N1639" s="7">
        <v>45145</v>
      </c>
      <c r="O1639" s="9">
        <v>45145</v>
      </c>
      <c r="P1639" t="s">
        <v>1198</v>
      </c>
      <c r="Q1639">
        <v>1</v>
      </c>
      <c r="R1639">
        <v>56</v>
      </c>
      <c r="S1639">
        <v>4</v>
      </c>
      <c r="T1639" t="s">
        <v>3036</v>
      </c>
      <c r="U1639">
        <v>54</v>
      </c>
      <c r="V1639">
        <v>14</v>
      </c>
      <c r="W1639">
        <v>56</v>
      </c>
      <c r="X1639">
        <v>58</v>
      </c>
      <c r="Y1639">
        <v>622</v>
      </c>
      <c r="Z1639">
        <v>33</v>
      </c>
      <c r="AA1639">
        <v>21</v>
      </c>
      <c r="AE1639">
        <v>1638</v>
      </c>
      <c r="AF1639" s="16" t="s">
        <v>24</v>
      </c>
      <c r="AG1639" s="16"/>
      <c r="AH1639" s="16"/>
      <c r="AI1639" s="16" t="str">
        <f t="shared" si="100"/>
        <v>(54,4,14,56,58,622,21, null, null, 'L500 2024 EMEA',2024, '2023-08-07','2023-08-07','".Carbon::now()."','".Carbon::now()."'),</v>
      </c>
      <c r="AJ1639" s="16" t="str">
        <f t="shared" si="101"/>
        <v>('".DB::select("SELECT id_status FROM `status` WHERE `element_type` = 'task' AND status_type = 'client' AND name ='CANCELLED'")[0]-&gt;id_status."',1638,1),</v>
      </c>
      <c r="AK1639" s="16" t="str">
        <f t="shared" si="102"/>
        <v/>
      </c>
      <c r="AL1639" s="16" t="str">
        <f t="shared" si="103"/>
        <v/>
      </c>
    </row>
    <row r="1640" spans="1:38" x14ac:dyDescent="0.25">
      <c r="A1640" s="16" t="s">
        <v>588</v>
      </c>
      <c r="B1640" s="16" t="s">
        <v>62</v>
      </c>
      <c r="C1640" s="16" t="s">
        <v>27</v>
      </c>
      <c r="D1640" s="16" t="s">
        <v>28</v>
      </c>
      <c r="E1640" s="16" t="s">
        <v>29</v>
      </c>
      <c r="F1640" s="16" t="s">
        <v>30</v>
      </c>
      <c r="G1640" s="16" t="s">
        <v>348</v>
      </c>
      <c r="H1640" s="16" t="s">
        <v>295</v>
      </c>
      <c r="I1640" s="16" t="s">
        <v>94</v>
      </c>
      <c r="J1640" s="16" t="s">
        <v>314</v>
      </c>
      <c r="M1640" s="16"/>
      <c r="N1640" s="7">
        <v>45145</v>
      </c>
      <c r="O1640" s="9">
        <v>45145</v>
      </c>
      <c r="P1640" t="s">
        <v>1198</v>
      </c>
      <c r="Q1640">
        <v>1</v>
      </c>
      <c r="R1640">
        <v>56</v>
      </c>
      <c r="S1640">
        <v>4</v>
      </c>
      <c r="T1640" t="s">
        <v>3036</v>
      </c>
      <c r="U1640">
        <v>54</v>
      </c>
      <c r="V1640">
        <v>14</v>
      </c>
      <c r="W1640">
        <v>56</v>
      </c>
      <c r="X1640">
        <v>58</v>
      </c>
      <c r="Y1640">
        <v>704</v>
      </c>
      <c r="Z1640">
        <v>33</v>
      </c>
      <c r="AA1640">
        <v>21</v>
      </c>
      <c r="AE1640">
        <v>1639</v>
      </c>
      <c r="AF1640" s="16" t="s">
        <v>24</v>
      </c>
      <c r="AG1640" s="16"/>
      <c r="AH1640" s="16"/>
      <c r="AI1640" s="16" t="str">
        <f t="shared" si="100"/>
        <v>(54,4,14,56,58,704,21, null, null, 'L500 2024 EMEA',2024, '2023-08-07','2023-08-07','".Carbon::now()."','".Carbon::now()."'),</v>
      </c>
      <c r="AJ1640" s="16" t="str">
        <f t="shared" si="101"/>
        <v>('".DB::select("SELECT id_status FROM `status` WHERE `element_type` = 'task' AND status_type = 'client' AND name ='CANCELLED'")[0]-&gt;id_status."',1639,1),</v>
      </c>
      <c r="AK1640" s="16" t="str">
        <f t="shared" si="102"/>
        <v/>
      </c>
      <c r="AL1640" s="16" t="str">
        <f t="shared" si="103"/>
        <v/>
      </c>
    </row>
    <row r="1641" spans="1:38" x14ac:dyDescent="0.25">
      <c r="A1641" s="16" t="s">
        <v>588</v>
      </c>
      <c r="B1641" s="16" t="s">
        <v>62</v>
      </c>
      <c r="C1641" s="16" t="s">
        <v>27</v>
      </c>
      <c r="D1641" s="16" t="s">
        <v>28</v>
      </c>
      <c r="E1641" s="16" t="s">
        <v>29</v>
      </c>
      <c r="F1641" s="16" t="s">
        <v>30</v>
      </c>
      <c r="G1641" s="16" t="s">
        <v>348</v>
      </c>
      <c r="H1641" s="16" t="s">
        <v>3805</v>
      </c>
      <c r="I1641" s="16" t="s">
        <v>94</v>
      </c>
      <c r="J1641" s="16" t="s">
        <v>314</v>
      </c>
      <c r="M1641" s="16"/>
      <c r="N1641" s="7">
        <v>45145</v>
      </c>
      <c r="O1641" s="9">
        <v>45145</v>
      </c>
      <c r="P1641" t="s">
        <v>1198</v>
      </c>
      <c r="Q1641">
        <v>1</v>
      </c>
      <c r="R1641">
        <v>56</v>
      </c>
      <c r="S1641">
        <v>4</v>
      </c>
      <c r="T1641" t="s">
        <v>3036</v>
      </c>
      <c r="U1641">
        <v>54</v>
      </c>
      <c r="V1641">
        <v>14</v>
      </c>
      <c r="W1641">
        <v>56</v>
      </c>
      <c r="X1641">
        <v>58</v>
      </c>
      <c r="Y1641">
        <v>708</v>
      </c>
      <c r="Z1641">
        <v>33</v>
      </c>
      <c r="AA1641">
        <v>21</v>
      </c>
      <c r="AE1641">
        <v>1640</v>
      </c>
      <c r="AF1641" s="16" t="s">
        <v>24</v>
      </c>
      <c r="AG1641" s="16"/>
      <c r="AH1641" s="16"/>
      <c r="AI1641" s="16" t="str">
        <f t="shared" si="100"/>
        <v>(54,4,14,56,58,708,21, null, null, 'L500 2024 EMEA',2024, '2023-08-07','2023-08-07','".Carbon::now()."','".Carbon::now()."'),</v>
      </c>
      <c r="AJ1641" s="16" t="str">
        <f t="shared" si="101"/>
        <v>('".DB::select("SELECT id_status FROM `status` WHERE `element_type` = 'task' AND status_type = 'client' AND name ='CANCELLED'")[0]-&gt;id_status."',1640,1),</v>
      </c>
      <c r="AK1641" s="16" t="str">
        <f t="shared" si="102"/>
        <v/>
      </c>
      <c r="AL1641" s="16" t="str">
        <f t="shared" si="103"/>
        <v/>
      </c>
    </row>
    <row r="1642" spans="1:38" x14ac:dyDescent="0.25">
      <c r="A1642" s="16" t="s">
        <v>588</v>
      </c>
      <c r="B1642" s="16" t="s">
        <v>62</v>
      </c>
      <c r="C1642" s="16" t="s">
        <v>27</v>
      </c>
      <c r="D1642" s="16" t="s">
        <v>28</v>
      </c>
      <c r="E1642" s="16" t="s">
        <v>29</v>
      </c>
      <c r="F1642" s="16" t="s">
        <v>30</v>
      </c>
      <c r="G1642" s="16" t="s">
        <v>348</v>
      </c>
      <c r="H1642" s="16" t="s">
        <v>652</v>
      </c>
      <c r="I1642" s="16" t="s">
        <v>94</v>
      </c>
      <c r="J1642" s="16" t="s">
        <v>314</v>
      </c>
      <c r="M1642" s="16"/>
      <c r="N1642" s="7">
        <v>45145</v>
      </c>
      <c r="O1642" s="9">
        <v>45145</v>
      </c>
      <c r="P1642" t="s">
        <v>1198</v>
      </c>
      <c r="Q1642">
        <v>1</v>
      </c>
      <c r="R1642">
        <v>56</v>
      </c>
      <c r="S1642">
        <v>4</v>
      </c>
      <c r="T1642" t="s">
        <v>3036</v>
      </c>
      <c r="U1642">
        <v>54</v>
      </c>
      <c r="V1642">
        <v>14</v>
      </c>
      <c r="W1642">
        <v>56</v>
      </c>
      <c r="X1642">
        <v>58</v>
      </c>
      <c r="Y1642">
        <v>726</v>
      </c>
      <c r="Z1642">
        <v>33</v>
      </c>
      <c r="AA1642">
        <v>21</v>
      </c>
      <c r="AE1642">
        <v>1641</v>
      </c>
      <c r="AF1642" s="16" t="s">
        <v>24</v>
      </c>
      <c r="AG1642" s="16"/>
      <c r="AH1642" s="16"/>
      <c r="AI1642" s="16" t="str">
        <f t="shared" si="100"/>
        <v>(54,4,14,56,58,726,21, null, null, 'L500 2024 EMEA',2024, '2023-08-07','2023-08-07','".Carbon::now()."','".Carbon::now()."'),</v>
      </c>
      <c r="AJ1642" s="16" t="str">
        <f t="shared" si="101"/>
        <v>('".DB::select("SELECT id_status FROM `status` WHERE `element_type` = 'task' AND status_type = 'client' AND name ='CANCELLED'")[0]-&gt;id_status."',1641,1),</v>
      </c>
      <c r="AK1642" s="16" t="str">
        <f t="shared" si="102"/>
        <v/>
      </c>
      <c r="AL1642" s="16" t="str">
        <f t="shared" si="103"/>
        <v/>
      </c>
    </row>
    <row r="1643" spans="1:38" x14ac:dyDescent="0.25">
      <c r="A1643" s="16" t="s">
        <v>588</v>
      </c>
      <c r="B1643" s="16" t="s">
        <v>62</v>
      </c>
      <c r="C1643" s="16" t="s">
        <v>27</v>
      </c>
      <c r="D1643" s="16" t="s">
        <v>28</v>
      </c>
      <c r="E1643" s="16" t="s">
        <v>29</v>
      </c>
      <c r="F1643" s="16" t="s">
        <v>30</v>
      </c>
      <c r="G1643" s="16" t="s">
        <v>348</v>
      </c>
      <c r="H1643" s="16" t="s">
        <v>711</v>
      </c>
      <c r="I1643" s="16" t="s">
        <v>94</v>
      </c>
      <c r="J1643" s="16" t="s">
        <v>314</v>
      </c>
      <c r="M1643" s="16"/>
      <c r="N1643" s="7">
        <v>45145</v>
      </c>
      <c r="O1643" s="9">
        <v>45145</v>
      </c>
      <c r="P1643" t="s">
        <v>1198</v>
      </c>
      <c r="Q1643">
        <v>1</v>
      </c>
      <c r="R1643">
        <v>56</v>
      </c>
      <c r="S1643">
        <v>4</v>
      </c>
      <c r="T1643" t="s">
        <v>3036</v>
      </c>
      <c r="U1643">
        <v>54</v>
      </c>
      <c r="V1643">
        <v>14</v>
      </c>
      <c r="W1643">
        <v>56</v>
      </c>
      <c r="X1643">
        <v>58</v>
      </c>
      <c r="Y1643">
        <v>829</v>
      </c>
      <c r="Z1643">
        <v>33</v>
      </c>
      <c r="AA1643">
        <v>21</v>
      </c>
      <c r="AE1643">
        <v>1642</v>
      </c>
      <c r="AF1643" s="16" t="s">
        <v>24</v>
      </c>
      <c r="AG1643" s="16"/>
      <c r="AH1643" s="16"/>
      <c r="AI1643" s="16" t="str">
        <f t="shared" si="100"/>
        <v>(54,4,14,56,58,829,21, null, null, 'L500 2024 EMEA',2024, '2023-08-07','2023-08-07','".Carbon::now()."','".Carbon::now()."'),</v>
      </c>
      <c r="AJ1643" s="16" t="str">
        <f t="shared" si="101"/>
        <v>('".DB::select("SELECT id_status FROM `status` WHERE `element_type` = 'task' AND status_type = 'client' AND name ='CANCELLED'")[0]-&gt;id_status."',1642,1),</v>
      </c>
      <c r="AK1643" s="16" t="str">
        <f t="shared" si="102"/>
        <v/>
      </c>
      <c r="AL1643" s="16" t="str">
        <f t="shared" si="103"/>
        <v/>
      </c>
    </row>
    <row r="1644" spans="1:38" x14ac:dyDescent="0.25">
      <c r="A1644" s="16" t="s">
        <v>588</v>
      </c>
      <c r="B1644" s="16" t="s">
        <v>62</v>
      </c>
      <c r="C1644" s="16" t="s">
        <v>27</v>
      </c>
      <c r="D1644" s="16" t="s">
        <v>28</v>
      </c>
      <c r="E1644" s="16" t="s">
        <v>29</v>
      </c>
      <c r="F1644" s="16" t="s">
        <v>30</v>
      </c>
      <c r="G1644" s="16" t="s">
        <v>348</v>
      </c>
      <c r="H1644" s="16" t="s">
        <v>60</v>
      </c>
      <c r="I1644" s="16" t="s">
        <v>94</v>
      </c>
      <c r="J1644" s="16" t="s">
        <v>314</v>
      </c>
      <c r="M1644" s="16"/>
      <c r="N1644" s="7">
        <v>45145</v>
      </c>
      <c r="O1644" s="9">
        <v>45145</v>
      </c>
      <c r="P1644" t="s">
        <v>1198</v>
      </c>
      <c r="Q1644">
        <v>1</v>
      </c>
      <c r="R1644">
        <v>56</v>
      </c>
      <c r="S1644">
        <v>4</v>
      </c>
      <c r="T1644" t="s">
        <v>3036</v>
      </c>
      <c r="U1644">
        <v>54</v>
      </c>
      <c r="V1644">
        <v>14</v>
      </c>
      <c r="W1644">
        <v>56</v>
      </c>
      <c r="X1644">
        <v>58</v>
      </c>
      <c r="Y1644">
        <v>847</v>
      </c>
      <c r="Z1644">
        <v>33</v>
      </c>
      <c r="AA1644">
        <v>21</v>
      </c>
      <c r="AE1644">
        <v>1643</v>
      </c>
      <c r="AF1644" s="16" t="s">
        <v>24</v>
      </c>
      <c r="AG1644" s="16"/>
      <c r="AH1644" s="16"/>
      <c r="AI1644" s="16" t="str">
        <f t="shared" si="100"/>
        <v>(54,4,14,56,58,847,21, null, null, 'L500 2024 EMEA',2024, '2023-08-07','2023-08-07','".Carbon::now()."','".Carbon::now()."'),</v>
      </c>
      <c r="AJ1644" s="16" t="str">
        <f t="shared" si="101"/>
        <v>('".DB::select("SELECT id_status FROM `status` WHERE `element_type` = 'task' AND status_type = 'client' AND name ='CANCELLED'")[0]-&gt;id_status."',1643,1),</v>
      </c>
      <c r="AK1644" s="16" t="str">
        <f t="shared" si="102"/>
        <v/>
      </c>
      <c r="AL1644" s="16" t="str">
        <f t="shared" si="103"/>
        <v/>
      </c>
    </row>
    <row r="1645" spans="1:38" x14ac:dyDescent="0.25">
      <c r="A1645" s="16" t="s">
        <v>588</v>
      </c>
      <c r="B1645" s="16" t="s">
        <v>62</v>
      </c>
      <c r="C1645" s="16" t="s">
        <v>27</v>
      </c>
      <c r="D1645" s="16" t="s">
        <v>28</v>
      </c>
      <c r="E1645" s="16" t="s">
        <v>29</v>
      </c>
      <c r="F1645" s="16" t="s">
        <v>30</v>
      </c>
      <c r="G1645" s="16" t="s">
        <v>91</v>
      </c>
      <c r="H1645" s="16" t="s">
        <v>1038</v>
      </c>
      <c r="I1645" s="16" t="s">
        <v>94</v>
      </c>
      <c r="J1645" s="16" t="s">
        <v>314</v>
      </c>
      <c r="M1645" s="16"/>
      <c r="N1645" s="7">
        <v>45145</v>
      </c>
      <c r="O1645" s="9">
        <v>45145</v>
      </c>
      <c r="P1645" t="s">
        <v>1198</v>
      </c>
      <c r="Q1645">
        <v>1</v>
      </c>
      <c r="R1645">
        <v>56</v>
      </c>
      <c r="S1645">
        <v>4</v>
      </c>
      <c r="T1645" t="s">
        <v>3036</v>
      </c>
      <c r="U1645">
        <v>54</v>
      </c>
      <c r="V1645">
        <v>14</v>
      </c>
      <c r="W1645">
        <v>56</v>
      </c>
      <c r="X1645">
        <v>73</v>
      </c>
      <c r="Y1645">
        <v>533</v>
      </c>
      <c r="Z1645">
        <v>33</v>
      </c>
      <c r="AA1645">
        <v>21</v>
      </c>
      <c r="AE1645">
        <v>1644</v>
      </c>
      <c r="AF1645" s="16" t="s">
        <v>24</v>
      </c>
      <c r="AG1645" s="16"/>
      <c r="AH1645" s="16"/>
      <c r="AI1645" s="16" t="str">
        <f t="shared" si="100"/>
        <v>(54,4,14,56,73,533,21, null, null, 'L500 2024 EMEA',2024, '2023-08-07','2023-08-07','".Carbon::now()."','".Carbon::now()."'),</v>
      </c>
      <c r="AJ1645" s="16" t="str">
        <f t="shared" si="101"/>
        <v>('".DB::select("SELECT id_status FROM `status` WHERE `element_type` = 'task' AND status_type = 'client' AND name ='CANCELLED'")[0]-&gt;id_status."',1644,1),</v>
      </c>
      <c r="AK1645" s="16" t="str">
        <f t="shared" si="102"/>
        <v/>
      </c>
      <c r="AL1645" s="16" t="str">
        <f t="shared" si="103"/>
        <v/>
      </c>
    </row>
    <row r="1646" spans="1:38" x14ac:dyDescent="0.25">
      <c r="A1646" s="16" t="s">
        <v>588</v>
      </c>
      <c r="B1646" s="16" t="s">
        <v>62</v>
      </c>
      <c r="C1646" s="16" t="s">
        <v>27</v>
      </c>
      <c r="D1646" s="16" t="s">
        <v>28</v>
      </c>
      <c r="E1646" s="16" t="s">
        <v>29</v>
      </c>
      <c r="F1646" s="16" t="s">
        <v>30</v>
      </c>
      <c r="G1646" s="16" t="s">
        <v>91</v>
      </c>
      <c r="H1646" s="16" t="s">
        <v>33</v>
      </c>
      <c r="I1646" s="16" t="s">
        <v>94</v>
      </c>
      <c r="J1646" s="16" t="s">
        <v>314</v>
      </c>
      <c r="M1646" s="16"/>
      <c r="N1646" s="7">
        <v>45145</v>
      </c>
      <c r="O1646" s="9">
        <v>45145</v>
      </c>
      <c r="P1646" t="s">
        <v>1198</v>
      </c>
      <c r="Q1646">
        <v>1</v>
      </c>
      <c r="R1646">
        <v>56</v>
      </c>
      <c r="S1646">
        <v>4</v>
      </c>
      <c r="T1646" t="s">
        <v>3036</v>
      </c>
      <c r="U1646">
        <v>54</v>
      </c>
      <c r="V1646">
        <v>14</v>
      </c>
      <c r="W1646">
        <v>56</v>
      </c>
      <c r="X1646">
        <v>73</v>
      </c>
      <c r="Y1646">
        <v>556</v>
      </c>
      <c r="Z1646">
        <v>33</v>
      </c>
      <c r="AA1646">
        <v>21</v>
      </c>
      <c r="AE1646">
        <v>1645</v>
      </c>
      <c r="AF1646" s="16" t="s">
        <v>24</v>
      </c>
      <c r="AG1646" s="16"/>
      <c r="AH1646" s="16"/>
      <c r="AI1646" s="16" t="str">
        <f t="shared" si="100"/>
        <v>(54,4,14,56,73,556,21, null, null, 'L500 2024 EMEA',2024, '2023-08-07','2023-08-07','".Carbon::now()."','".Carbon::now()."'),</v>
      </c>
      <c r="AJ1646" s="16" t="str">
        <f t="shared" si="101"/>
        <v>('".DB::select("SELECT id_status FROM `status` WHERE `element_type` = 'task' AND status_type = 'client' AND name ='CANCELLED'")[0]-&gt;id_status."',1645,1),</v>
      </c>
      <c r="AK1646" s="16" t="str">
        <f t="shared" si="102"/>
        <v/>
      </c>
      <c r="AL1646" s="16" t="str">
        <f t="shared" si="103"/>
        <v/>
      </c>
    </row>
    <row r="1647" spans="1:38" x14ac:dyDescent="0.25">
      <c r="A1647" s="16" t="s">
        <v>588</v>
      </c>
      <c r="B1647" s="16" t="s">
        <v>62</v>
      </c>
      <c r="C1647" s="16" t="s">
        <v>27</v>
      </c>
      <c r="D1647" s="16" t="s">
        <v>28</v>
      </c>
      <c r="E1647" s="16" t="s">
        <v>29</v>
      </c>
      <c r="F1647" s="16" t="s">
        <v>30</v>
      </c>
      <c r="G1647" s="16" t="s">
        <v>91</v>
      </c>
      <c r="H1647" s="16" t="s">
        <v>227</v>
      </c>
      <c r="I1647" s="16" t="s">
        <v>94</v>
      </c>
      <c r="J1647" s="16" t="s">
        <v>314</v>
      </c>
      <c r="M1647" s="16"/>
      <c r="N1647" s="7">
        <v>45145</v>
      </c>
      <c r="O1647" s="9">
        <v>45145</v>
      </c>
      <c r="P1647" t="s">
        <v>1198</v>
      </c>
      <c r="Q1647">
        <v>1</v>
      </c>
      <c r="R1647">
        <v>56</v>
      </c>
      <c r="S1647">
        <v>4</v>
      </c>
      <c r="T1647" t="s">
        <v>3036</v>
      </c>
      <c r="U1647">
        <v>54</v>
      </c>
      <c r="V1647">
        <v>14</v>
      </c>
      <c r="W1647">
        <v>56</v>
      </c>
      <c r="X1647">
        <v>73</v>
      </c>
      <c r="Y1647">
        <v>593</v>
      </c>
      <c r="Z1647">
        <v>33</v>
      </c>
      <c r="AA1647">
        <v>21</v>
      </c>
      <c r="AE1647">
        <v>1646</v>
      </c>
      <c r="AF1647" s="16" t="s">
        <v>24</v>
      </c>
      <c r="AG1647" s="16"/>
      <c r="AH1647" s="16"/>
      <c r="AI1647" s="16" t="str">
        <f t="shared" si="100"/>
        <v>(54,4,14,56,73,593,21, null, null, 'L500 2024 EMEA',2024, '2023-08-07','2023-08-07','".Carbon::now()."','".Carbon::now()."'),</v>
      </c>
      <c r="AJ1647" s="16" t="str">
        <f t="shared" si="101"/>
        <v>('".DB::select("SELECT id_status FROM `status` WHERE `element_type` = 'task' AND status_type = 'client' AND name ='CANCELLED'")[0]-&gt;id_status."',1646,1),</v>
      </c>
      <c r="AK1647" s="16" t="str">
        <f t="shared" si="102"/>
        <v/>
      </c>
      <c r="AL1647" s="16" t="str">
        <f t="shared" si="103"/>
        <v/>
      </c>
    </row>
    <row r="1648" spans="1:38" x14ac:dyDescent="0.25">
      <c r="A1648" s="16" t="s">
        <v>588</v>
      </c>
      <c r="B1648" s="16" t="s">
        <v>62</v>
      </c>
      <c r="C1648" s="16" t="s">
        <v>27</v>
      </c>
      <c r="D1648" s="16" t="s">
        <v>28</v>
      </c>
      <c r="E1648" s="16" t="s">
        <v>29</v>
      </c>
      <c r="F1648" s="16" t="s">
        <v>30</v>
      </c>
      <c r="G1648" s="16" t="s">
        <v>91</v>
      </c>
      <c r="H1648" s="16" t="s">
        <v>540</v>
      </c>
      <c r="I1648" s="16" t="s">
        <v>94</v>
      </c>
      <c r="J1648" s="16" t="s">
        <v>314</v>
      </c>
      <c r="M1648" s="16"/>
      <c r="N1648" s="7">
        <v>45145</v>
      </c>
      <c r="O1648" s="9">
        <v>45145</v>
      </c>
      <c r="P1648" t="s">
        <v>1198</v>
      </c>
      <c r="Q1648">
        <v>1</v>
      </c>
      <c r="R1648">
        <v>56</v>
      </c>
      <c r="S1648">
        <v>4</v>
      </c>
      <c r="T1648" t="s">
        <v>3036</v>
      </c>
      <c r="U1648">
        <v>54</v>
      </c>
      <c r="V1648">
        <v>14</v>
      </c>
      <c r="W1648">
        <v>56</v>
      </c>
      <c r="X1648">
        <v>73</v>
      </c>
      <c r="Y1648">
        <v>610</v>
      </c>
      <c r="Z1648">
        <v>33</v>
      </c>
      <c r="AA1648">
        <v>21</v>
      </c>
      <c r="AE1648">
        <v>1647</v>
      </c>
      <c r="AF1648" s="16" t="s">
        <v>24</v>
      </c>
      <c r="AG1648" s="16"/>
      <c r="AH1648" s="16"/>
      <c r="AI1648" s="16" t="str">
        <f t="shared" si="100"/>
        <v>(54,4,14,56,73,610,21, null, null, 'L500 2024 EMEA',2024, '2023-08-07','2023-08-07','".Carbon::now()."','".Carbon::now()."'),</v>
      </c>
      <c r="AJ1648" s="16" t="str">
        <f t="shared" si="101"/>
        <v>('".DB::select("SELECT id_status FROM `status` WHERE `element_type` = 'task' AND status_type = 'client' AND name ='CANCELLED'")[0]-&gt;id_status."',1647,1),</v>
      </c>
      <c r="AK1648" s="16" t="str">
        <f t="shared" si="102"/>
        <v/>
      </c>
      <c r="AL1648" s="16" t="str">
        <f t="shared" si="103"/>
        <v/>
      </c>
    </row>
    <row r="1649" spans="1:38" x14ac:dyDescent="0.25">
      <c r="A1649" s="16" t="s">
        <v>588</v>
      </c>
      <c r="B1649" s="16" t="s">
        <v>62</v>
      </c>
      <c r="C1649" s="16" t="s">
        <v>27</v>
      </c>
      <c r="D1649" s="16" t="s">
        <v>28</v>
      </c>
      <c r="E1649" s="16" t="s">
        <v>29</v>
      </c>
      <c r="F1649" s="16" t="s">
        <v>30</v>
      </c>
      <c r="G1649" s="16" t="s">
        <v>91</v>
      </c>
      <c r="H1649" s="16" t="s">
        <v>191</v>
      </c>
      <c r="I1649" s="16" t="s">
        <v>94</v>
      </c>
      <c r="J1649" s="16" t="s">
        <v>314</v>
      </c>
      <c r="M1649" s="16"/>
      <c r="N1649" s="7">
        <v>45145</v>
      </c>
      <c r="O1649" s="9">
        <v>45145</v>
      </c>
      <c r="P1649" t="s">
        <v>1198</v>
      </c>
      <c r="Q1649">
        <v>1</v>
      </c>
      <c r="R1649">
        <v>56</v>
      </c>
      <c r="S1649">
        <v>4</v>
      </c>
      <c r="T1649" t="s">
        <v>3036</v>
      </c>
      <c r="U1649">
        <v>54</v>
      </c>
      <c r="V1649">
        <v>14</v>
      </c>
      <c r="W1649">
        <v>56</v>
      </c>
      <c r="X1649">
        <v>73</v>
      </c>
      <c r="Y1649">
        <v>636</v>
      </c>
      <c r="Z1649">
        <v>33</v>
      </c>
      <c r="AA1649">
        <v>21</v>
      </c>
      <c r="AE1649">
        <v>1648</v>
      </c>
      <c r="AF1649" s="16" t="s">
        <v>24</v>
      </c>
      <c r="AG1649" s="16"/>
      <c r="AH1649" s="16"/>
      <c r="AI1649" s="16" t="str">
        <f t="shared" si="100"/>
        <v>(54,4,14,56,73,636,21, null, null, 'L500 2024 EMEA',2024, '2023-08-07','2023-08-07','".Carbon::now()."','".Carbon::now()."'),</v>
      </c>
      <c r="AJ1649" s="16" t="str">
        <f t="shared" si="101"/>
        <v>('".DB::select("SELECT id_status FROM `status` WHERE `element_type` = 'task' AND status_type = 'client' AND name ='CANCELLED'")[0]-&gt;id_status."',1648,1),</v>
      </c>
      <c r="AK1649" s="16" t="str">
        <f t="shared" si="102"/>
        <v/>
      </c>
      <c r="AL1649" s="16" t="str">
        <f t="shared" si="103"/>
        <v/>
      </c>
    </row>
    <row r="1650" spans="1:38" x14ac:dyDescent="0.25">
      <c r="A1650" s="16" t="s">
        <v>588</v>
      </c>
      <c r="B1650" s="16" t="s">
        <v>62</v>
      </c>
      <c r="C1650" s="16" t="s">
        <v>27</v>
      </c>
      <c r="D1650" s="16" t="s">
        <v>28</v>
      </c>
      <c r="E1650" s="16" t="s">
        <v>29</v>
      </c>
      <c r="F1650" s="16" t="s">
        <v>30</v>
      </c>
      <c r="G1650" s="16" t="s">
        <v>91</v>
      </c>
      <c r="H1650" s="16" t="s">
        <v>311</v>
      </c>
      <c r="I1650" s="16" t="s">
        <v>94</v>
      </c>
      <c r="J1650" s="16" t="s">
        <v>314</v>
      </c>
      <c r="M1650" s="16"/>
      <c r="N1650" s="7">
        <v>45145</v>
      </c>
      <c r="O1650" s="9">
        <v>45145</v>
      </c>
      <c r="P1650" t="s">
        <v>1198</v>
      </c>
      <c r="Q1650">
        <v>1</v>
      </c>
      <c r="R1650">
        <v>56</v>
      </c>
      <c r="S1650">
        <v>4</v>
      </c>
      <c r="T1650" t="s">
        <v>3036</v>
      </c>
      <c r="U1650">
        <v>54</v>
      </c>
      <c r="V1650">
        <v>14</v>
      </c>
      <c r="W1650">
        <v>56</v>
      </c>
      <c r="X1650">
        <v>73</v>
      </c>
      <c r="Y1650">
        <v>655</v>
      </c>
      <c r="Z1650">
        <v>33</v>
      </c>
      <c r="AA1650">
        <v>21</v>
      </c>
      <c r="AE1650">
        <v>1649</v>
      </c>
      <c r="AF1650" s="16" t="s">
        <v>24</v>
      </c>
      <c r="AG1650" s="16"/>
      <c r="AH1650" s="16"/>
      <c r="AI1650" s="16" t="str">
        <f t="shared" si="100"/>
        <v>(54,4,14,56,73,655,21, null, null, 'L500 2024 EMEA',2024, '2023-08-07','2023-08-07','".Carbon::now()."','".Carbon::now()."'),</v>
      </c>
      <c r="AJ1650" s="16" t="str">
        <f t="shared" si="101"/>
        <v>('".DB::select("SELECT id_status FROM `status` WHERE `element_type` = 'task' AND status_type = 'client' AND name ='CANCELLED'")[0]-&gt;id_status."',1649,1),</v>
      </c>
      <c r="AK1650" s="16" t="str">
        <f t="shared" si="102"/>
        <v/>
      </c>
      <c r="AL1650" s="16" t="str">
        <f t="shared" si="103"/>
        <v/>
      </c>
    </row>
    <row r="1651" spans="1:38" x14ac:dyDescent="0.25">
      <c r="A1651" s="16" t="s">
        <v>588</v>
      </c>
      <c r="B1651" s="16" t="s">
        <v>62</v>
      </c>
      <c r="C1651" s="16" t="s">
        <v>27</v>
      </c>
      <c r="D1651" s="16" t="s">
        <v>28</v>
      </c>
      <c r="E1651" s="16" t="s">
        <v>29</v>
      </c>
      <c r="F1651" s="16" t="s">
        <v>30</v>
      </c>
      <c r="G1651" s="16" t="s">
        <v>91</v>
      </c>
      <c r="H1651" s="16" t="s">
        <v>619</v>
      </c>
      <c r="I1651" s="16" t="s">
        <v>94</v>
      </c>
      <c r="J1651" s="16" t="s">
        <v>314</v>
      </c>
      <c r="M1651" s="16"/>
      <c r="N1651" s="7">
        <v>45145</v>
      </c>
      <c r="O1651" s="9">
        <v>45145</v>
      </c>
      <c r="P1651" t="s">
        <v>1198</v>
      </c>
      <c r="Q1651">
        <v>1</v>
      </c>
      <c r="R1651">
        <v>56</v>
      </c>
      <c r="S1651">
        <v>4</v>
      </c>
      <c r="T1651" t="s">
        <v>3036</v>
      </c>
      <c r="U1651">
        <v>54</v>
      </c>
      <c r="V1651">
        <v>14</v>
      </c>
      <c r="W1651">
        <v>56</v>
      </c>
      <c r="X1651">
        <v>73</v>
      </c>
      <c r="Y1651">
        <v>706</v>
      </c>
      <c r="Z1651">
        <v>33</v>
      </c>
      <c r="AA1651">
        <v>21</v>
      </c>
      <c r="AE1651">
        <v>1650</v>
      </c>
      <c r="AF1651" s="16" t="s">
        <v>24</v>
      </c>
      <c r="AG1651" s="16"/>
      <c r="AH1651" s="16"/>
      <c r="AI1651" s="16" t="str">
        <f t="shared" si="100"/>
        <v>(54,4,14,56,73,706,21, null, null, 'L500 2024 EMEA',2024, '2023-08-07','2023-08-07','".Carbon::now()."','".Carbon::now()."'),</v>
      </c>
      <c r="AJ1651" s="16" t="str">
        <f t="shared" si="101"/>
        <v>('".DB::select("SELECT id_status FROM `status` WHERE `element_type` = 'task' AND status_type = 'client' AND name ='CANCELLED'")[0]-&gt;id_status."',1650,1),</v>
      </c>
      <c r="AK1651" s="16" t="str">
        <f t="shared" si="102"/>
        <v/>
      </c>
      <c r="AL1651" s="16" t="str">
        <f t="shared" si="103"/>
        <v/>
      </c>
    </row>
    <row r="1652" spans="1:38" x14ac:dyDescent="0.25">
      <c r="A1652" s="16" t="s">
        <v>588</v>
      </c>
      <c r="B1652" s="16" t="s">
        <v>62</v>
      </c>
      <c r="C1652" s="16" t="s">
        <v>27</v>
      </c>
      <c r="D1652" s="16" t="s">
        <v>28</v>
      </c>
      <c r="E1652" s="16" t="s">
        <v>29</v>
      </c>
      <c r="F1652" s="16" t="s">
        <v>30</v>
      </c>
      <c r="G1652" s="16" t="s">
        <v>91</v>
      </c>
      <c r="H1652" s="16" t="s">
        <v>620</v>
      </c>
      <c r="I1652" s="16" t="s">
        <v>94</v>
      </c>
      <c r="J1652" s="16" t="s">
        <v>314</v>
      </c>
      <c r="M1652" s="16"/>
      <c r="N1652" s="7">
        <v>45145</v>
      </c>
      <c r="O1652" s="9">
        <v>45145</v>
      </c>
      <c r="P1652" t="s">
        <v>1198</v>
      </c>
      <c r="Q1652">
        <v>1</v>
      </c>
      <c r="R1652">
        <v>56</v>
      </c>
      <c r="S1652">
        <v>4</v>
      </c>
      <c r="T1652" t="s">
        <v>3036</v>
      </c>
      <c r="U1652">
        <v>54</v>
      </c>
      <c r="V1652">
        <v>14</v>
      </c>
      <c r="W1652">
        <v>56</v>
      </c>
      <c r="X1652">
        <v>73</v>
      </c>
      <c r="Y1652">
        <v>707</v>
      </c>
      <c r="Z1652">
        <v>33</v>
      </c>
      <c r="AA1652">
        <v>21</v>
      </c>
      <c r="AE1652">
        <v>1651</v>
      </c>
      <c r="AF1652" s="16" t="s">
        <v>24</v>
      </c>
      <c r="AG1652" s="16"/>
      <c r="AH1652" s="16"/>
      <c r="AI1652" s="16" t="str">
        <f t="shared" si="100"/>
        <v>(54,4,14,56,73,707,21, null, null, 'L500 2024 EMEA',2024, '2023-08-07','2023-08-07','".Carbon::now()."','".Carbon::now()."'),</v>
      </c>
      <c r="AJ1652" s="16" t="str">
        <f t="shared" si="101"/>
        <v>('".DB::select("SELECT id_status FROM `status` WHERE `element_type` = 'task' AND status_type = 'client' AND name ='CANCELLED'")[0]-&gt;id_status."',1651,1),</v>
      </c>
      <c r="AK1652" s="16" t="str">
        <f t="shared" si="102"/>
        <v/>
      </c>
      <c r="AL1652" s="16" t="str">
        <f t="shared" si="103"/>
        <v/>
      </c>
    </row>
    <row r="1653" spans="1:38" x14ac:dyDescent="0.25">
      <c r="A1653" s="16" t="s">
        <v>588</v>
      </c>
      <c r="B1653" s="16" t="s">
        <v>62</v>
      </c>
      <c r="C1653" s="16" t="s">
        <v>27</v>
      </c>
      <c r="D1653" s="16" t="s">
        <v>28</v>
      </c>
      <c r="E1653" s="16" t="s">
        <v>29</v>
      </c>
      <c r="F1653" s="16" t="s">
        <v>30</v>
      </c>
      <c r="G1653" s="16" t="s">
        <v>91</v>
      </c>
      <c r="H1653" s="16" t="s">
        <v>621</v>
      </c>
      <c r="I1653" s="16" t="s">
        <v>94</v>
      </c>
      <c r="J1653" s="16" t="s">
        <v>314</v>
      </c>
      <c r="M1653" s="16"/>
      <c r="N1653" s="7">
        <v>45145</v>
      </c>
      <c r="O1653" s="9">
        <v>45145</v>
      </c>
      <c r="P1653" t="s">
        <v>1198</v>
      </c>
      <c r="Q1653">
        <v>1</v>
      </c>
      <c r="R1653">
        <v>56</v>
      </c>
      <c r="S1653">
        <v>4</v>
      </c>
      <c r="T1653" t="s">
        <v>3036</v>
      </c>
      <c r="U1653">
        <v>54</v>
      </c>
      <c r="V1653">
        <v>14</v>
      </c>
      <c r="W1653">
        <v>56</v>
      </c>
      <c r="X1653">
        <v>73</v>
      </c>
      <c r="Y1653">
        <v>734</v>
      </c>
      <c r="Z1653">
        <v>33</v>
      </c>
      <c r="AA1653">
        <v>21</v>
      </c>
      <c r="AE1653">
        <v>1652</v>
      </c>
      <c r="AF1653" s="16" t="s">
        <v>24</v>
      </c>
      <c r="AG1653" s="16"/>
      <c r="AH1653" s="16"/>
      <c r="AI1653" s="16" t="str">
        <f t="shared" si="100"/>
        <v>(54,4,14,56,73,734,21, null, null, 'L500 2024 EMEA',2024, '2023-08-07','2023-08-07','".Carbon::now()."','".Carbon::now()."'),</v>
      </c>
      <c r="AJ1653" s="16" t="str">
        <f t="shared" si="101"/>
        <v>('".DB::select("SELECT id_status FROM `status` WHERE `element_type` = 'task' AND status_type = 'client' AND name ='CANCELLED'")[0]-&gt;id_status."',1652,1),</v>
      </c>
      <c r="AK1653" s="16" t="str">
        <f t="shared" si="102"/>
        <v/>
      </c>
      <c r="AL1653" s="16" t="str">
        <f t="shared" si="103"/>
        <v/>
      </c>
    </row>
    <row r="1654" spans="1:38" x14ac:dyDescent="0.25">
      <c r="A1654" s="16" t="s">
        <v>588</v>
      </c>
      <c r="B1654" s="16" t="s">
        <v>62</v>
      </c>
      <c r="C1654" s="16" t="s">
        <v>27</v>
      </c>
      <c r="D1654" s="16" t="s">
        <v>28</v>
      </c>
      <c r="E1654" s="16" t="s">
        <v>29</v>
      </c>
      <c r="F1654" s="16" t="s">
        <v>30</v>
      </c>
      <c r="G1654" s="16" t="s">
        <v>91</v>
      </c>
      <c r="H1654" s="16" t="s">
        <v>933</v>
      </c>
      <c r="I1654" s="16" t="s">
        <v>94</v>
      </c>
      <c r="J1654" s="16" t="s">
        <v>314</v>
      </c>
      <c r="M1654" s="16"/>
      <c r="N1654" s="7">
        <v>45145</v>
      </c>
      <c r="O1654" s="9">
        <v>45145</v>
      </c>
      <c r="P1654" t="s">
        <v>1198</v>
      </c>
      <c r="Q1654">
        <v>1</v>
      </c>
      <c r="R1654">
        <v>56</v>
      </c>
      <c r="S1654">
        <v>4</v>
      </c>
      <c r="T1654" t="s">
        <v>3036</v>
      </c>
      <c r="U1654">
        <v>54</v>
      </c>
      <c r="V1654">
        <v>14</v>
      </c>
      <c r="W1654">
        <v>56</v>
      </c>
      <c r="X1654">
        <v>73</v>
      </c>
      <c r="Y1654">
        <v>793</v>
      </c>
      <c r="Z1654">
        <v>33</v>
      </c>
      <c r="AA1654">
        <v>21</v>
      </c>
      <c r="AE1654">
        <v>1653</v>
      </c>
      <c r="AF1654" s="16" t="s">
        <v>24</v>
      </c>
      <c r="AG1654" s="16"/>
      <c r="AH1654" s="16"/>
      <c r="AI1654" s="16" t="str">
        <f t="shared" si="100"/>
        <v>(54,4,14,56,73,793,21, null, null, 'L500 2024 EMEA',2024, '2023-08-07','2023-08-07','".Carbon::now()."','".Carbon::now()."'),</v>
      </c>
      <c r="AJ1654" s="16" t="str">
        <f t="shared" si="101"/>
        <v>('".DB::select("SELECT id_status FROM `status` WHERE `element_type` = 'task' AND status_type = 'client' AND name ='CANCELLED'")[0]-&gt;id_status."',1653,1),</v>
      </c>
      <c r="AK1654" s="16" t="str">
        <f t="shared" si="102"/>
        <v/>
      </c>
      <c r="AL1654" s="16" t="str">
        <f t="shared" si="103"/>
        <v/>
      </c>
    </row>
    <row r="1655" spans="1:38" x14ac:dyDescent="0.25">
      <c r="A1655" s="16" t="s">
        <v>588</v>
      </c>
      <c r="B1655" s="16" t="s">
        <v>62</v>
      </c>
      <c r="C1655" s="16" t="s">
        <v>27</v>
      </c>
      <c r="D1655" s="16" t="s">
        <v>28</v>
      </c>
      <c r="E1655" s="16" t="s">
        <v>29</v>
      </c>
      <c r="F1655" s="16" t="s">
        <v>30</v>
      </c>
      <c r="G1655" s="16" t="s">
        <v>91</v>
      </c>
      <c r="H1655" s="16" t="s">
        <v>57</v>
      </c>
      <c r="I1655" s="16" t="s">
        <v>94</v>
      </c>
      <c r="J1655" s="16" t="s">
        <v>314</v>
      </c>
      <c r="M1655" s="16"/>
      <c r="N1655" s="7">
        <v>45145</v>
      </c>
      <c r="O1655" s="9">
        <v>45145</v>
      </c>
      <c r="P1655" t="s">
        <v>1198</v>
      </c>
      <c r="Q1655">
        <v>1</v>
      </c>
      <c r="R1655">
        <v>56</v>
      </c>
      <c r="S1655">
        <v>4</v>
      </c>
      <c r="T1655" t="s">
        <v>3036</v>
      </c>
      <c r="U1655">
        <v>54</v>
      </c>
      <c r="V1655">
        <v>14</v>
      </c>
      <c r="W1655">
        <v>56</v>
      </c>
      <c r="X1655">
        <v>73</v>
      </c>
      <c r="Y1655">
        <v>828</v>
      </c>
      <c r="Z1655">
        <v>33</v>
      </c>
      <c r="AA1655">
        <v>21</v>
      </c>
      <c r="AE1655">
        <v>1654</v>
      </c>
      <c r="AF1655" s="16" t="s">
        <v>24</v>
      </c>
      <c r="AG1655" s="16"/>
      <c r="AH1655" s="16"/>
      <c r="AI1655" s="16" t="str">
        <f t="shared" si="100"/>
        <v>(54,4,14,56,73,828,21, null, null, 'L500 2024 EMEA',2024, '2023-08-07','2023-08-07','".Carbon::now()."','".Carbon::now()."'),</v>
      </c>
      <c r="AJ1655" s="16" t="str">
        <f t="shared" si="101"/>
        <v>('".DB::select("SELECT id_status FROM `status` WHERE `element_type` = 'task' AND status_type = 'client' AND name ='CANCELLED'")[0]-&gt;id_status."',1654,1),</v>
      </c>
      <c r="AK1655" s="16" t="str">
        <f t="shared" si="102"/>
        <v/>
      </c>
      <c r="AL1655" s="16" t="str">
        <f t="shared" si="103"/>
        <v/>
      </c>
    </row>
    <row r="1656" spans="1:38" x14ac:dyDescent="0.25">
      <c r="A1656" s="16" t="s">
        <v>588</v>
      </c>
      <c r="B1656" s="16" t="s">
        <v>62</v>
      </c>
      <c r="C1656" s="16" t="s">
        <v>27</v>
      </c>
      <c r="D1656" s="16" t="s">
        <v>28</v>
      </c>
      <c r="E1656" s="16" t="s">
        <v>29</v>
      </c>
      <c r="F1656" s="16" t="s">
        <v>30</v>
      </c>
      <c r="G1656" s="16" t="s">
        <v>91</v>
      </c>
      <c r="H1656" s="16" t="s">
        <v>567</v>
      </c>
      <c r="I1656" s="16" t="s">
        <v>94</v>
      </c>
      <c r="J1656" s="16" t="s">
        <v>314</v>
      </c>
      <c r="M1656" s="16"/>
      <c r="N1656" s="7">
        <v>45145</v>
      </c>
      <c r="O1656" s="9">
        <v>45145</v>
      </c>
      <c r="P1656" t="s">
        <v>1198</v>
      </c>
      <c r="Q1656">
        <v>1</v>
      </c>
      <c r="R1656">
        <v>56</v>
      </c>
      <c r="S1656">
        <v>4</v>
      </c>
      <c r="T1656" t="s">
        <v>3036</v>
      </c>
      <c r="U1656">
        <v>54</v>
      </c>
      <c r="V1656">
        <v>14</v>
      </c>
      <c r="W1656">
        <v>56</v>
      </c>
      <c r="X1656">
        <v>73</v>
      </c>
      <c r="Y1656">
        <v>852</v>
      </c>
      <c r="Z1656">
        <v>33</v>
      </c>
      <c r="AA1656">
        <v>21</v>
      </c>
      <c r="AE1656">
        <v>1655</v>
      </c>
      <c r="AF1656" s="16" t="s">
        <v>24</v>
      </c>
      <c r="AG1656" s="16"/>
      <c r="AH1656" s="16"/>
      <c r="AI1656" s="16" t="str">
        <f t="shared" si="100"/>
        <v>(54,4,14,56,73,852,21, null, null, 'L500 2024 EMEA',2024, '2023-08-07','2023-08-07','".Carbon::now()."','".Carbon::now()."'),</v>
      </c>
      <c r="AJ1656" s="16" t="str">
        <f t="shared" si="101"/>
        <v>('".DB::select("SELECT id_status FROM `status` WHERE `element_type` = 'task' AND status_type = 'client' AND name ='CANCELLED'")[0]-&gt;id_status."',1655,1),</v>
      </c>
      <c r="AK1656" s="16" t="str">
        <f t="shared" si="102"/>
        <v/>
      </c>
      <c r="AL1656" s="16" t="str">
        <f t="shared" si="103"/>
        <v/>
      </c>
    </row>
    <row r="1657" spans="1:38" x14ac:dyDescent="0.25">
      <c r="A1657" s="16" t="s">
        <v>588</v>
      </c>
      <c r="B1657" s="16" t="s">
        <v>62</v>
      </c>
      <c r="C1657" s="16" t="s">
        <v>27</v>
      </c>
      <c r="D1657" s="16" t="s">
        <v>28</v>
      </c>
      <c r="E1657" s="16" t="s">
        <v>29</v>
      </c>
      <c r="F1657" s="16" t="s">
        <v>30</v>
      </c>
      <c r="G1657" s="16" t="s">
        <v>91</v>
      </c>
      <c r="H1657" s="16" t="s">
        <v>97</v>
      </c>
      <c r="I1657" s="16" t="s">
        <v>94</v>
      </c>
      <c r="J1657" s="16" t="s">
        <v>314</v>
      </c>
      <c r="M1657" s="16"/>
      <c r="N1657" s="7">
        <v>45145</v>
      </c>
      <c r="O1657" s="9">
        <v>45145</v>
      </c>
      <c r="P1657" t="s">
        <v>1198</v>
      </c>
      <c r="Q1657">
        <v>1</v>
      </c>
      <c r="R1657">
        <v>56</v>
      </c>
      <c r="S1657">
        <v>4</v>
      </c>
      <c r="T1657" t="s">
        <v>3036</v>
      </c>
      <c r="U1657">
        <v>54</v>
      </c>
      <c r="V1657">
        <v>14</v>
      </c>
      <c r="W1657">
        <v>56</v>
      </c>
      <c r="X1657">
        <v>73</v>
      </c>
      <c r="Y1657">
        <v>874</v>
      </c>
      <c r="Z1657">
        <v>33</v>
      </c>
      <c r="AA1657">
        <v>21</v>
      </c>
      <c r="AE1657">
        <v>1656</v>
      </c>
      <c r="AF1657" s="16" t="s">
        <v>24</v>
      </c>
      <c r="AG1657" s="16"/>
      <c r="AH1657" s="16"/>
      <c r="AI1657" s="16" t="str">
        <f t="shared" si="100"/>
        <v>(54,4,14,56,73,874,21, null, null, 'L500 2024 EMEA',2024, '2023-08-07','2023-08-07','".Carbon::now()."','".Carbon::now()."'),</v>
      </c>
      <c r="AJ1657" s="16" t="str">
        <f t="shared" si="101"/>
        <v>('".DB::select("SELECT id_status FROM `status` WHERE `element_type` = 'task' AND status_type = 'client' AND name ='CANCELLED'")[0]-&gt;id_status."',1656,1),</v>
      </c>
      <c r="AK1657" s="16" t="str">
        <f t="shared" si="102"/>
        <v/>
      </c>
      <c r="AL1657" s="16" t="str">
        <f t="shared" si="103"/>
        <v/>
      </c>
    </row>
    <row r="1658" spans="1:38" x14ac:dyDescent="0.25">
      <c r="A1658" s="16" t="s">
        <v>588</v>
      </c>
      <c r="B1658" s="16" t="s">
        <v>62</v>
      </c>
      <c r="C1658" s="16" t="s">
        <v>27</v>
      </c>
      <c r="D1658" s="16" t="s">
        <v>28</v>
      </c>
      <c r="E1658" s="16" t="s">
        <v>81</v>
      </c>
      <c r="F1658" s="16" t="s">
        <v>77</v>
      </c>
      <c r="G1658" s="16" t="s">
        <v>82</v>
      </c>
      <c r="H1658" s="16" t="s">
        <v>459</v>
      </c>
      <c r="I1658" s="16" t="s">
        <v>94</v>
      </c>
      <c r="J1658" s="16" t="s">
        <v>314</v>
      </c>
      <c r="M1658" s="16"/>
      <c r="N1658" s="7">
        <v>45016</v>
      </c>
      <c r="O1658" s="9">
        <v>45016</v>
      </c>
      <c r="P1658" t="s">
        <v>1201</v>
      </c>
      <c r="Q1658">
        <v>1</v>
      </c>
      <c r="R1658">
        <v>56</v>
      </c>
      <c r="S1658">
        <v>4</v>
      </c>
      <c r="T1658" t="s">
        <v>3036</v>
      </c>
      <c r="U1658">
        <v>54</v>
      </c>
      <c r="V1658">
        <v>14</v>
      </c>
      <c r="W1658">
        <v>60</v>
      </c>
      <c r="X1658">
        <v>63</v>
      </c>
      <c r="Y1658">
        <v>506</v>
      </c>
      <c r="Z1658">
        <v>33</v>
      </c>
      <c r="AA1658">
        <v>21</v>
      </c>
      <c r="AE1658">
        <v>1657</v>
      </c>
      <c r="AF1658" s="16" t="s">
        <v>24</v>
      </c>
      <c r="AG1658" s="16"/>
      <c r="AH1658" s="16"/>
      <c r="AI1658" s="16" t="str">
        <f t="shared" si="100"/>
        <v>(54,4,14,60,63,506,21, null, null, 'L500 2024 UK',2024, '2023-03-31','2023-03-31','".Carbon::now()."','".Carbon::now()."'),</v>
      </c>
      <c r="AJ1658" s="16" t="str">
        <f t="shared" si="101"/>
        <v>('".DB::select("SELECT id_status FROM `status` WHERE `element_type` = 'task' AND status_type = 'client' AND name ='CANCELLED'")[0]-&gt;id_status."',1657,1),</v>
      </c>
      <c r="AK1658" s="16" t="str">
        <f t="shared" si="102"/>
        <v/>
      </c>
      <c r="AL1658" s="16" t="str">
        <f t="shared" si="103"/>
        <v/>
      </c>
    </row>
    <row r="1659" spans="1:38" x14ac:dyDescent="0.25">
      <c r="A1659" s="16" t="s">
        <v>588</v>
      </c>
      <c r="B1659" s="16" t="s">
        <v>62</v>
      </c>
      <c r="C1659" s="16" t="s">
        <v>27</v>
      </c>
      <c r="D1659" s="16" t="s">
        <v>28</v>
      </c>
      <c r="E1659" s="16" t="s">
        <v>81</v>
      </c>
      <c r="F1659" s="16" t="s">
        <v>77</v>
      </c>
      <c r="G1659" s="16" t="s">
        <v>82</v>
      </c>
      <c r="H1659" s="16" t="s">
        <v>608</v>
      </c>
      <c r="I1659" s="16" t="s">
        <v>94</v>
      </c>
      <c r="J1659" s="16" t="s">
        <v>314</v>
      </c>
      <c r="M1659" s="16"/>
      <c r="N1659" s="7">
        <v>45016</v>
      </c>
      <c r="O1659" s="9">
        <v>45016</v>
      </c>
      <c r="P1659" t="s">
        <v>1201</v>
      </c>
      <c r="Q1659">
        <v>1</v>
      </c>
      <c r="R1659">
        <v>56</v>
      </c>
      <c r="S1659">
        <v>4</v>
      </c>
      <c r="T1659" t="s">
        <v>3036</v>
      </c>
      <c r="U1659">
        <v>54</v>
      </c>
      <c r="V1659">
        <v>14</v>
      </c>
      <c r="W1659">
        <v>60</v>
      </c>
      <c r="X1659">
        <v>63</v>
      </c>
      <c r="Y1659">
        <v>524</v>
      </c>
      <c r="Z1659">
        <v>33</v>
      </c>
      <c r="AA1659">
        <v>21</v>
      </c>
      <c r="AE1659">
        <v>1658</v>
      </c>
      <c r="AF1659" s="16" t="s">
        <v>24</v>
      </c>
      <c r="AG1659" s="16"/>
      <c r="AH1659" s="16"/>
      <c r="AI1659" s="16" t="str">
        <f t="shared" si="100"/>
        <v>(54,4,14,60,63,524,21, null, null, 'L500 2024 UK',2024, '2023-03-31','2023-03-31','".Carbon::now()."','".Carbon::now()."'),</v>
      </c>
      <c r="AJ1659" s="16" t="str">
        <f t="shared" si="101"/>
        <v>('".DB::select("SELECT id_status FROM `status` WHERE `element_type` = 'task' AND status_type = 'client' AND name ='CANCELLED'")[0]-&gt;id_status."',1658,1),</v>
      </c>
      <c r="AK1659" s="16" t="str">
        <f t="shared" si="102"/>
        <v/>
      </c>
      <c r="AL1659" s="16" t="str">
        <f t="shared" si="103"/>
        <v/>
      </c>
    </row>
    <row r="1660" spans="1:38" x14ac:dyDescent="0.25">
      <c r="A1660" s="16" t="s">
        <v>588</v>
      </c>
      <c r="B1660" s="16" t="s">
        <v>62</v>
      </c>
      <c r="C1660" s="16" t="s">
        <v>27</v>
      </c>
      <c r="D1660" s="16" t="s">
        <v>28</v>
      </c>
      <c r="E1660" s="16" t="s">
        <v>81</v>
      </c>
      <c r="F1660" s="16" t="s">
        <v>77</v>
      </c>
      <c r="G1660" s="16" t="s">
        <v>82</v>
      </c>
      <c r="H1660" s="16" t="s">
        <v>609</v>
      </c>
      <c r="I1660" s="16" t="s">
        <v>94</v>
      </c>
      <c r="J1660" s="16" t="s">
        <v>314</v>
      </c>
      <c r="M1660" s="16"/>
      <c r="N1660" s="7">
        <v>45016</v>
      </c>
      <c r="O1660" s="9">
        <v>45016</v>
      </c>
      <c r="P1660" t="s">
        <v>1201</v>
      </c>
      <c r="Q1660">
        <v>1</v>
      </c>
      <c r="R1660">
        <v>56</v>
      </c>
      <c r="S1660">
        <v>4</v>
      </c>
      <c r="T1660" t="s">
        <v>3036</v>
      </c>
      <c r="U1660">
        <v>54</v>
      </c>
      <c r="V1660">
        <v>14</v>
      </c>
      <c r="W1660">
        <v>60</v>
      </c>
      <c r="X1660">
        <v>63</v>
      </c>
      <c r="Y1660">
        <v>552</v>
      </c>
      <c r="Z1660">
        <v>33</v>
      </c>
      <c r="AA1660">
        <v>21</v>
      </c>
      <c r="AE1660">
        <v>1659</v>
      </c>
      <c r="AF1660" s="16" t="s">
        <v>24</v>
      </c>
      <c r="AG1660" s="16"/>
      <c r="AH1660" s="16"/>
      <c r="AI1660" s="16" t="str">
        <f t="shared" si="100"/>
        <v>(54,4,14,60,63,552,21, null, null, 'L500 2024 UK',2024, '2023-03-31','2023-03-31','".Carbon::now()."','".Carbon::now()."'),</v>
      </c>
      <c r="AJ1660" s="16" t="str">
        <f t="shared" si="101"/>
        <v>('".DB::select("SELECT id_status FROM `status` WHERE `element_type` = 'task' AND status_type = 'client' AND name ='CANCELLED'")[0]-&gt;id_status."',1659,1),</v>
      </c>
      <c r="AK1660" s="16" t="str">
        <f t="shared" si="102"/>
        <v/>
      </c>
      <c r="AL1660" s="16" t="str">
        <f t="shared" si="103"/>
        <v/>
      </c>
    </row>
    <row r="1661" spans="1:38" x14ac:dyDescent="0.25">
      <c r="A1661" s="16" t="s">
        <v>588</v>
      </c>
      <c r="B1661" s="16" t="s">
        <v>62</v>
      </c>
      <c r="C1661" s="16" t="s">
        <v>27</v>
      </c>
      <c r="D1661" s="16" t="s">
        <v>28</v>
      </c>
      <c r="E1661" s="16" t="s">
        <v>81</v>
      </c>
      <c r="F1661" s="16" t="s">
        <v>77</v>
      </c>
      <c r="G1661" s="16" t="s">
        <v>82</v>
      </c>
      <c r="H1661" s="16" t="s">
        <v>3811</v>
      </c>
      <c r="I1661" s="16" t="s">
        <v>94</v>
      </c>
      <c r="J1661" s="16" t="s">
        <v>314</v>
      </c>
      <c r="M1661" s="16"/>
      <c r="N1661" s="7">
        <v>45016</v>
      </c>
      <c r="O1661" s="9">
        <v>45016</v>
      </c>
      <c r="P1661" t="s">
        <v>1201</v>
      </c>
      <c r="Q1661">
        <v>1</v>
      </c>
      <c r="R1661">
        <v>56</v>
      </c>
      <c r="S1661">
        <v>4</v>
      </c>
      <c r="T1661" t="s">
        <v>3036</v>
      </c>
      <c r="U1661">
        <v>54</v>
      </c>
      <c r="V1661">
        <v>14</v>
      </c>
      <c r="W1661">
        <v>60</v>
      </c>
      <c r="X1661">
        <v>63</v>
      </c>
      <c r="Y1661">
        <v>553</v>
      </c>
      <c r="Z1661">
        <v>33</v>
      </c>
      <c r="AA1661">
        <v>21</v>
      </c>
      <c r="AE1661">
        <v>1660</v>
      </c>
      <c r="AF1661" s="16" t="s">
        <v>24</v>
      </c>
      <c r="AG1661" s="16"/>
      <c r="AH1661" s="16"/>
      <c r="AI1661" s="16" t="str">
        <f t="shared" si="100"/>
        <v>(54,4,14,60,63,553,21, null, null, 'L500 2024 UK',2024, '2023-03-31','2023-03-31','".Carbon::now()."','".Carbon::now()."'),</v>
      </c>
      <c r="AJ1661" s="16" t="str">
        <f t="shared" si="101"/>
        <v>('".DB::select("SELECT id_status FROM `status` WHERE `element_type` = 'task' AND status_type = 'client' AND name ='CANCELLED'")[0]-&gt;id_status."',1660,1),</v>
      </c>
      <c r="AK1661" s="16" t="str">
        <f t="shared" si="102"/>
        <v/>
      </c>
      <c r="AL1661" s="16" t="str">
        <f t="shared" si="103"/>
        <v/>
      </c>
    </row>
    <row r="1662" spans="1:38" x14ac:dyDescent="0.25">
      <c r="A1662" s="16" t="s">
        <v>588</v>
      </c>
      <c r="B1662" s="16" t="s">
        <v>62</v>
      </c>
      <c r="C1662" s="16" t="s">
        <v>27</v>
      </c>
      <c r="D1662" s="16" t="s">
        <v>28</v>
      </c>
      <c r="E1662" s="16" t="s">
        <v>81</v>
      </c>
      <c r="F1662" s="16" t="s">
        <v>77</v>
      </c>
      <c r="G1662" s="16" t="s">
        <v>82</v>
      </c>
      <c r="H1662" s="16" t="s">
        <v>3813</v>
      </c>
      <c r="I1662" s="16" t="s">
        <v>94</v>
      </c>
      <c r="J1662" s="16" t="s">
        <v>314</v>
      </c>
      <c r="M1662" s="16"/>
      <c r="N1662" s="7">
        <v>45016</v>
      </c>
      <c r="O1662" s="9">
        <v>45016</v>
      </c>
      <c r="P1662" t="s">
        <v>1201</v>
      </c>
      <c r="Q1662">
        <v>1</v>
      </c>
      <c r="R1662">
        <v>56</v>
      </c>
      <c r="S1662">
        <v>4</v>
      </c>
      <c r="T1662" t="s">
        <v>3036</v>
      </c>
      <c r="U1662">
        <v>54</v>
      </c>
      <c r="V1662">
        <v>14</v>
      </c>
      <c r="W1662">
        <v>60</v>
      </c>
      <c r="X1662">
        <v>63</v>
      </c>
      <c r="Y1662">
        <v>554</v>
      </c>
      <c r="Z1662">
        <v>33</v>
      </c>
      <c r="AA1662">
        <v>21</v>
      </c>
      <c r="AE1662">
        <v>1661</v>
      </c>
      <c r="AF1662" s="16" t="s">
        <v>24</v>
      </c>
      <c r="AG1662" s="16"/>
      <c r="AH1662" s="16"/>
      <c r="AI1662" s="16" t="str">
        <f t="shared" si="100"/>
        <v>(54,4,14,60,63,554,21, null, null, 'L500 2024 UK',2024, '2023-03-31','2023-03-31','".Carbon::now()."','".Carbon::now()."'),</v>
      </c>
      <c r="AJ1662" s="16" t="str">
        <f t="shared" si="101"/>
        <v>('".DB::select("SELECT id_status FROM `status` WHERE `element_type` = 'task' AND status_type = 'client' AND name ='CANCELLED'")[0]-&gt;id_status."',1661,1),</v>
      </c>
      <c r="AK1662" s="16" t="str">
        <f t="shared" si="102"/>
        <v/>
      </c>
      <c r="AL1662" s="16" t="str">
        <f t="shared" si="103"/>
        <v/>
      </c>
    </row>
    <row r="1663" spans="1:38" x14ac:dyDescent="0.25">
      <c r="A1663" s="16" t="s">
        <v>588</v>
      </c>
      <c r="B1663" s="16" t="s">
        <v>62</v>
      </c>
      <c r="C1663" s="16" t="s">
        <v>27</v>
      </c>
      <c r="D1663" s="16" t="s">
        <v>28</v>
      </c>
      <c r="E1663" s="16" t="s">
        <v>81</v>
      </c>
      <c r="F1663" s="16" t="s">
        <v>77</v>
      </c>
      <c r="G1663" s="16" t="s">
        <v>82</v>
      </c>
      <c r="H1663" s="16" t="s">
        <v>3815</v>
      </c>
      <c r="I1663" s="16" t="s">
        <v>94</v>
      </c>
      <c r="J1663" s="16" t="s">
        <v>314</v>
      </c>
      <c r="M1663" s="16"/>
      <c r="N1663" s="7">
        <v>45016</v>
      </c>
      <c r="O1663" s="9">
        <v>45016</v>
      </c>
      <c r="P1663" t="s">
        <v>1201</v>
      </c>
      <c r="Q1663">
        <v>1</v>
      </c>
      <c r="R1663">
        <v>56</v>
      </c>
      <c r="S1663">
        <v>4</v>
      </c>
      <c r="T1663" t="s">
        <v>3036</v>
      </c>
      <c r="U1663">
        <v>54</v>
      </c>
      <c r="V1663">
        <v>14</v>
      </c>
      <c r="W1663">
        <v>60</v>
      </c>
      <c r="X1663">
        <v>63</v>
      </c>
      <c r="Y1663">
        <v>555</v>
      </c>
      <c r="Z1663">
        <v>33</v>
      </c>
      <c r="AA1663">
        <v>21</v>
      </c>
      <c r="AE1663">
        <v>1662</v>
      </c>
      <c r="AF1663" s="16" t="s">
        <v>24</v>
      </c>
      <c r="AG1663" s="16"/>
      <c r="AH1663" s="16"/>
      <c r="AI1663" s="16" t="str">
        <f t="shared" si="100"/>
        <v>(54,4,14,60,63,555,21, null, null, 'L500 2024 UK',2024, '2023-03-31','2023-03-31','".Carbon::now()."','".Carbon::now()."'),</v>
      </c>
      <c r="AJ1663" s="16" t="str">
        <f t="shared" si="101"/>
        <v>('".DB::select("SELECT id_status FROM `status` WHERE `element_type` = 'task' AND status_type = 'client' AND name ='CANCELLED'")[0]-&gt;id_status."',1662,1),</v>
      </c>
      <c r="AK1663" s="16" t="str">
        <f t="shared" si="102"/>
        <v/>
      </c>
      <c r="AL1663" s="16" t="str">
        <f t="shared" si="103"/>
        <v/>
      </c>
    </row>
    <row r="1664" spans="1:38" x14ac:dyDescent="0.25">
      <c r="A1664" s="16" t="s">
        <v>588</v>
      </c>
      <c r="B1664" s="16" t="s">
        <v>62</v>
      </c>
      <c r="C1664" s="16" t="s">
        <v>27</v>
      </c>
      <c r="D1664" s="16" t="s">
        <v>28</v>
      </c>
      <c r="E1664" s="16" t="s">
        <v>81</v>
      </c>
      <c r="F1664" s="16" t="s">
        <v>77</v>
      </c>
      <c r="G1664" s="16" t="s">
        <v>82</v>
      </c>
      <c r="H1664" s="16" t="s">
        <v>3817</v>
      </c>
      <c r="I1664" s="16" t="s">
        <v>94</v>
      </c>
      <c r="J1664" s="16" t="s">
        <v>314</v>
      </c>
      <c r="M1664" s="16"/>
      <c r="N1664" s="7">
        <v>45016</v>
      </c>
      <c r="O1664" s="9">
        <v>45016</v>
      </c>
      <c r="P1664" t="s">
        <v>1201</v>
      </c>
      <c r="Q1664">
        <v>1</v>
      </c>
      <c r="R1664">
        <v>56</v>
      </c>
      <c r="S1664">
        <v>4</v>
      </c>
      <c r="T1664" t="s">
        <v>3036</v>
      </c>
      <c r="U1664">
        <v>54</v>
      </c>
      <c r="V1664">
        <v>14</v>
      </c>
      <c r="W1664">
        <v>60</v>
      </c>
      <c r="X1664">
        <v>63</v>
      </c>
      <c r="Y1664">
        <v>586</v>
      </c>
      <c r="Z1664">
        <v>33</v>
      </c>
      <c r="AA1664">
        <v>21</v>
      </c>
      <c r="AE1664">
        <v>1663</v>
      </c>
      <c r="AF1664" s="16" t="s">
        <v>24</v>
      </c>
      <c r="AG1664" s="16"/>
      <c r="AH1664" s="16"/>
      <c r="AI1664" s="16" t="str">
        <f t="shared" si="100"/>
        <v>(54,4,14,60,63,586,21, null, null, 'L500 2024 UK',2024, '2023-03-31','2023-03-31','".Carbon::now()."','".Carbon::now()."'),</v>
      </c>
      <c r="AJ1664" s="16" t="str">
        <f t="shared" si="101"/>
        <v>('".DB::select("SELECT id_status FROM `status` WHERE `element_type` = 'task' AND status_type = 'client' AND name ='CANCELLED'")[0]-&gt;id_status."',1663,1),</v>
      </c>
      <c r="AK1664" s="16" t="str">
        <f t="shared" si="102"/>
        <v/>
      </c>
      <c r="AL1664" s="16" t="str">
        <f t="shared" si="103"/>
        <v/>
      </c>
    </row>
    <row r="1665" spans="1:38" x14ac:dyDescent="0.25">
      <c r="A1665" s="16" t="s">
        <v>588</v>
      </c>
      <c r="B1665" s="16" t="s">
        <v>62</v>
      </c>
      <c r="C1665" s="16" t="s">
        <v>27</v>
      </c>
      <c r="D1665" s="16" t="s">
        <v>28</v>
      </c>
      <c r="E1665" s="16" t="s">
        <v>81</v>
      </c>
      <c r="F1665" s="16" t="s">
        <v>77</v>
      </c>
      <c r="G1665" s="16" t="s">
        <v>82</v>
      </c>
      <c r="H1665" s="16" t="s">
        <v>460</v>
      </c>
      <c r="I1665" s="16" t="s">
        <v>94</v>
      </c>
      <c r="J1665" s="16" t="s">
        <v>314</v>
      </c>
      <c r="M1665" s="16"/>
      <c r="N1665" s="7">
        <v>45016</v>
      </c>
      <c r="O1665" s="9">
        <v>45016</v>
      </c>
      <c r="P1665" t="s">
        <v>1201</v>
      </c>
      <c r="Q1665">
        <v>1</v>
      </c>
      <c r="R1665">
        <v>56</v>
      </c>
      <c r="S1665">
        <v>4</v>
      </c>
      <c r="T1665" t="s">
        <v>3036</v>
      </c>
      <c r="U1665">
        <v>54</v>
      </c>
      <c r="V1665">
        <v>14</v>
      </c>
      <c r="W1665">
        <v>60</v>
      </c>
      <c r="X1665">
        <v>63</v>
      </c>
      <c r="Y1665">
        <v>587</v>
      </c>
      <c r="Z1665">
        <v>33</v>
      </c>
      <c r="AA1665">
        <v>21</v>
      </c>
      <c r="AE1665">
        <v>1664</v>
      </c>
      <c r="AF1665" s="16" t="s">
        <v>24</v>
      </c>
      <c r="AG1665" s="16"/>
      <c r="AH1665" s="16"/>
      <c r="AI1665" s="16" t="str">
        <f t="shared" si="100"/>
        <v>(54,4,14,60,63,587,21, null, null, 'L500 2024 UK',2024, '2023-03-31','2023-03-31','".Carbon::now()."','".Carbon::now()."'),</v>
      </c>
      <c r="AJ1665" s="16" t="str">
        <f t="shared" si="101"/>
        <v>('".DB::select("SELECT id_status FROM `status` WHERE `element_type` = 'task' AND status_type = 'client' AND name ='CANCELLED'")[0]-&gt;id_status."',1664,1),</v>
      </c>
      <c r="AK1665" s="16" t="str">
        <f t="shared" si="102"/>
        <v/>
      </c>
      <c r="AL1665" s="16" t="str">
        <f t="shared" si="103"/>
        <v/>
      </c>
    </row>
    <row r="1666" spans="1:38" x14ac:dyDescent="0.25">
      <c r="A1666" s="16" t="s">
        <v>588</v>
      </c>
      <c r="B1666" s="16" t="s">
        <v>62</v>
      </c>
      <c r="C1666" s="16" t="s">
        <v>27</v>
      </c>
      <c r="D1666" s="16" t="s">
        <v>28</v>
      </c>
      <c r="E1666" s="16" t="s">
        <v>81</v>
      </c>
      <c r="F1666" s="16" t="s">
        <v>77</v>
      </c>
      <c r="G1666" s="16" t="s">
        <v>82</v>
      </c>
      <c r="H1666" s="16" t="s">
        <v>610</v>
      </c>
      <c r="I1666" s="16" t="s">
        <v>94</v>
      </c>
      <c r="J1666" s="16" t="s">
        <v>314</v>
      </c>
      <c r="M1666" s="16"/>
      <c r="N1666" s="7">
        <v>45016</v>
      </c>
      <c r="O1666" s="9">
        <v>45016</v>
      </c>
      <c r="P1666" t="s">
        <v>1201</v>
      </c>
      <c r="Q1666">
        <v>1</v>
      </c>
      <c r="R1666">
        <v>56</v>
      </c>
      <c r="S1666">
        <v>4</v>
      </c>
      <c r="T1666" t="s">
        <v>3036</v>
      </c>
      <c r="U1666">
        <v>54</v>
      </c>
      <c r="V1666">
        <v>14</v>
      </c>
      <c r="W1666">
        <v>60</v>
      </c>
      <c r="X1666">
        <v>63</v>
      </c>
      <c r="Y1666">
        <v>599</v>
      </c>
      <c r="Z1666">
        <v>33</v>
      </c>
      <c r="AA1666">
        <v>21</v>
      </c>
      <c r="AE1666">
        <v>1665</v>
      </c>
      <c r="AF1666" s="16" t="s">
        <v>24</v>
      </c>
      <c r="AG1666" s="16"/>
      <c r="AH1666" s="16"/>
      <c r="AI1666" s="16" t="str">
        <f t="shared" ref="AI1666:AI1729" si="104">CONCATENATE("(",U1666,",",S1666,",",V1666,",",W1666,",",X1666,",",Y1666,",",IF(AA1666&lt;&gt;"", AA1666, "null"),", ",IF(AC1666&lt;&gt;"", AC1666, "null"),", ",IF(AD1666&lt;&gt;"", AD1666, "null"),", '",SUBSTITUTE(E1666, "'", "´"),"',",D1666,", '",P1666,"','",P1666,"','"".Carbon::now().""','"".Carbon::now().""'),")</f>
        <v>(54,4,14,60,63,599,21, null, null, 'L500 2024 UK',2024, '2023-03-31','2023-03-31','".Carbon::now()."','".Carbon::now()."'),</v>
      </c>
      <c r="AJ1666" s="16" t="str">
        <f t="shared" ref="AJ1666:AJ1729" si="105">CONCATENATE("('"".DB::select(""SELECT id_status FROM `status` WHERE `element_type` = 'task' AND status_type = 'client' AND name ='", AF1666, "'"")[0]-&gt;id_status.""',", AE1666, ",1),")</f>
        <v>('".DB::select("SELECT id_status FROM `status` WHERE `element_type` = 'task' AND status_type = 'client' AND name ='CANCELLED'")[0]-&gt;id_status."',1665,1),</v>
      </c>
      <c r="AK1666" s="16" t="str">
        <f t="shared" ref="AK1666:AK1729" si="106">IF(AND(AF1666&lt;&gt;AG1666, AG1666&lt;&gt;""),CONCATENATE("('"".DB::select(""SELECT id_status FROM `status` WHERE `element_type` = 'task' AND status_type = 'client' AND name ='", AG1666, "'"")[0]-&gt;id_status.""',", AE1666, ",1),"),"")</f>
        <v/>
      </c>
      <c r="AL1666" s="16" t="str">
        <f t="shared" ref="AL1666:AL1729" si="107">IF(AND(AF1666&lt;&gt;AG1666,AF1666&lt;&gt;AH1666,AG1666&lt;&gt;AH1666,AH1666&lt;&gt;""), CONCATENATE("('"".DB::select(""SELECT id_status FROM `status` WHERE `element_type` = 'task' AND status_type = 'client' AND name ='", AF1666, "'"")[0]-&gt;id_status.""',", AE1666, ",1),"), "")</f>
        <v/>
      </c>
    </row>
    <row r="1667" spans="1:38" x14ac:dyDescent="0.25">
      <c r="A1667" s="16" t="s">
        <v>588</v>
      </c>
      <c r="B1667" s="16" t="s">
        <v>62</v>
      </c>
      <c r="C1667" s="16" t="s">
        <v>27</v>
      </c>
      <c r="D1667" s="16" t="s">
        <v>28</v>
      </c>
      <c r="E1667" s="16" t="s">
        <v>81</v>
      </c>
      <c r="F1667" s="16" t="s">
        <v>77</v>
      </c>
      <c r="G1667" s="16" t="s">
        <v>82</v>
      </c>
      <c r="H1667" s="16" t="s">
        <v>462</v>
      </c>
      <c r="I1667" s="16" t="s">
        <v>94</v>
      </c>
      <c r="J1667" s="16" t="s">
        <v>314</v>
      </c>
      <c r="M1667" s="16"/>
      <c r="N1667" s="7">
        <v>45016</v>
      </c>
      <c r="O1667" s="9">
        <v>45016</v>
      </c>
      <c r="P1667" t="s">
        <v>1201</v>
      </c>
      <c r="Q1667">
        <v>1</v>
      </c>
      <c r="R1667">
        <v>56</v>
      </c>
      <c r="S1667">
        <v>4</v>
      </c>
      <c r="T1667" t="s">
        <v>3036</v>
      </c>
      <c r="U1667">
        <v>54</v>
      </c>
      <c r="V1667">
        <v>14</v>
      </c>
      <c r="W1667">
        <v>60</v>
      </c>
      <c r="X1667">
        <v>63</v>
      </c>
      <c r="Y1667">
        <v>635</v>
      </c>
      <c r="Z1667">
        <v>33</v>
      </c>
      <c r="AA1667">
        <v>21</v>
      </c>
      <c r="AE1667">
        <v>1666</v>
      </c>
      <c r="AF1667" s="16" t="s">
        <v>24</v>
      </c>
      <c r="AG1667" s="16"/>
      <c r="AH1667" s="16"/>
      <c r="AI1667" s="16" t="str">
        <f t="shared" si="104"/>
        <v>(54,4,14,60,63,635,21, null, null, 'L500 2024 UK',2024, '2023-03-31','2023-03-31','".Carbon::now()."','".Carbon::now()."'),</v>
      </c>
      <c r="AJ1667" s="16" t="str">
        <f t="shared" si="105"/>
        <v>('".DB::select("SELECT id_status FROM `status` WHERE `element_type` = 'task' AND status_type = 'client' AND name ='CANCELLED'")[0]-&gt;id_status."',1666,1),</v>
      </c>
      <c r="AK1667" s="16" t="str">
        <f t="shared" si="106"/>
        <v/>
      </c>
      <c r="AL1667" s="16" t="str">
        <f t="shared" si="107"/>
        <v/>
      </c>
    </row>
    <row r="1668" spans="1:38" x14ac:dyDescent="0.25">
      <c r="A1668" s="16" t="s">
        <v>588</v>
      </c>
      <c r="B1668" s="16" t="s">
        <v>62</v>
      </c>
      <c r="C1668" s="16" t="s">
        <v>27</v>
      </c>
      <c r="D1668" s="16" t="s">
        <v>28</v>
      </c>
      <c r="E1668" s="16" t="s">
        <v>81</v>
      </c>
      <c r="F1668" s="16" t="s">
        <v>77</v>
      </c>
      <c r="G1668" s="16" t="s">
        <v>82</v>
      </c>
      <c r="H1668" s="16" t="s">
        <v>611</v>
      </c>
      <c r="I1668" s="16" t="s">
        <v>94</v>
      </c>
      <c r="J1668" s="16" t="s">
        <v>314</v>
      </c>
      <c r="M1668" s="16"/>
      <c r="N1668" s="7">
        <v>45016</v>
      </c>
      <c r="O1668" s="9">
        <v>45016</v>
      </c>
      <c r="P1668" t="s">
        <v>1201</v>
      </c>
      <c r="Q1668">
        <v>1</v>
      </c>
      <c r="R1668">
        <v>56</v>
      </c>
      <c r="S1668">
        <v>4</v>
      </c>
      <c r="T1668" t="s">
        <v>3036</v>
      </c>
      <c r="U1668">
        <v>54</v>
      </c>
      <c r="V1668">
        <v>14</v>
      </c>
      <c r="W1668">
        <v>60</v>
      </c>
      <c r="X1668">
        <v>63</v>
      </c>
      <c r="Y1668">
        <v>662</v>
      </c>
      <c r="Z1668">
        <v>33</v>
      </c>
      <c r="AA1668">
        <v>21</v>
      </c>
      <c r="AE1668">
        <v>1667</v>
      </c>
      <c r="AF1668" s="16" t="s">
        <v>24</v>
      </c>
      <c r="AG1668" s="16"/>
      <c r="AH1668" s="16"/>
      <c r="AI1668" s="16" t="str">
        <f t="shared" si="104"/>
        <v>(54,4,14,60,63,662,21, null, null, 'L500 2024 UK',2024, '2023-03-31','2023-03-31','".Carbon::now()."','".Carbon::now()."'),</v>
      </c>
      <c r="AJ1668" s="16" t="str">
        <f t="shared" si="105"/>
        <v>('".DB::select("SELECT id_status FROM `status` WHERE `element_type` = 'task' AND status_type = 'client' AND name ='CANCELLED'")[0]-&gt;id_status."',1667,1),</v>
      </c>
      <c r="AK1668" s="16" t="str">
        <f t="shared" si="106"/>
        <v/>
      </c>
      <c r="AL1668" s="16" t="str">
        <f t="shared" si="107"/>
        <v/>
      </c>
    </row>
    <row r="1669" spans="1:38" x14ac:dyDescent="0.25">
      <c r="A1669" s="16" t="s">
        <v>588</v>
      </c>
      <c r="B1669" s="16" t="s">
        <v>62</v>
      </c>
      <c r="C1669" s="16" t="s">
        <v>27</v>
      </c>
      <c r="D1669" s="16" t="s">
        <v>28</v>
      </c>
      <c r="E1669" s="16" t="s">
        <v>81</v>
      </c>
      <c r="F1669" s="16" t="s">
        <v>77</v>
      </c>
      <c r="G1669" s="16" t="s">
        <v>82</v>
      </c>
      <c r="H1669" s="16" t="s">
        <v>361</v>
      </c>
      <c r="I1669" s="16" t="s">
        <v>94</v>
      </c>
      <c r="J1669" s="16" t="s">
        <v>314</v>
      </c>
      <c r="M1669" s="16"/>
      <c r="N1669" s="7">
        <v>45016</v>
      </c>
      <c r="O1669" s="9">
        <v>45016</v>
      </c>
      <c r="P1669" t="s">
        <v>1201</v>
      </c>
      <c r="Q1669">
        <v>1</v>
      </c>
      <c r="R1669">
        <v>56</v>
      </c>
      <c r="S1669">
        <v>4</v>
      </c>
      <c r="T1669" t="s">
        <v>3036</v>
      </c>
      <c r="U1669">
        <v>54</v>
      </c>
      <c r="V1669">
        <v>14</v>
      </c>
      <c r="W1669">
        <v>60</v>
      </c>
      <c r="X1669">
        <v>63</v>
      </c>
      <c r="Y1669">
        <v>621</v>
      </c>
      <c r="Z1669">
        <v>33</v>
      </c>
      <c r="AA1669">
        <v>21</v>
      </c>
      <c r="AE1669">
        <v>1668</v>
      </c>
      <c r="AF1669" s="16" t="s">
        <v>24</v>
      </c>
      <c r="AG1669" s="16"/>
      <c r="AH1669" s="16"/>
      <c r="AI1669" s="16" t="str">
        <f t="shared" si="104"/>
        <v>(54,4,14,60,63,621,21, null, null, 'L500 2024 UK',2024, '2023-03-31','2023-03-31','".Carbon::now()."','".Carbon::now()."'),</v>
      </c>
      <c r="AJ1669" s="16" t="str">
        <f t="shared" si="105"/>
        <v>('".DB::select("SELECT id_status FROM `status` WHERE `element_type` = 'task' AND status_type = 'client' AND name ='CANCELLED'")[0]-&gt;id_status."',1668,1),</v>
      </c>
      <c r="AK1669" s="16" t="str">
        <f t="shared" si="106"/>
        <v/>
      </c>
      <c r="AL1669" s="16" t="str">
        <f t="shared" si="107"/>
        <v/>
      </c>
    </row>
    <row r="1670" spans="1:38" x14ac:dyDescent="0.25">
      <c r="A1670" s="16" t="s">
        <v>588</v>
      </c>
      <c r="B1670" s="16" t="s">
        <v>62</v>
      </c>
      <c r="C1670" s="16" t="s">
        <v>27</v>
      </c>
      <c r="D1670" s="16" t="s">
        <v>28</v>
      </c>
      <c r="E1670" s="16" t="s">
        <v>81</v>
      </c>
      <c r="F1670" s="16" t="s">
        <v>77</v>
      </c>
      <c r="G1670" s="16" t="s">
        <v>82</v>
      </c>
      <c r="H1670" s="16" t="s">
        <v>612</v>
      </c>
      <c r="I1670" s="16" t="s">
        <v>94</v>
      </c>
      <c r="J1670" s="16" t="s">
        <v>314</v>
      </c>
      <c r="M1670" s="16"/>
      <c r="N1670" s="7">
        <v>45016</v>
      </c>
      <c r="O1670" s="9">
        <v>45016</v>
      </c>
      <c r="P1670" t="s">
        <v>1201</v>
      </c>
      <c r="Q1670">
        <v>1</v>
      </c>
      <c r="R1670">
        <v>56</v>
      </c>
      <c r="S1670">
        <v>4</v>
      </c>
      <c r="T1670" t="s">
        <v>3036</v>
      </c>
      <c r="U1670">
        <v>54</v>
      </c>
      <c r="V1670">
        <v>14</v>
      </c>
      <c r="W1670">
        <v>60</v>
      </c>
      <c r="X1670">
        <v>63</v>
      </c>
      <c r="Y1670">
        <v>668</v>
      </c>
      <c r="Z1670">
        <v>33</v>
      </c>
      <c r="AA1670">
        <v>21</v>
      </c>
      <c r="AE1670">
        <v>1669</v>
      </c>
      <c r="AF1670" s="16" t="s">
        <v>24</v>
      </c>
      <c r="AG1670" s="16"/>
      <c r="AH1670" s="16"/>
      <c r="AI1670" s="16" t="str">
        <f t="shared" si="104"/>
        <v>(54,4,14,60,63,668,21, null, null, 'L500 2024 UK',2024, '2023-03-31','2023-03-31','".Carbon::now()."','".Carbon::now()."'),</v>
      </c>
      <c r="AJ1670" s="16" t="str">
        <f t="shared" si="105"/>
        <v>('".DB::select("SELECT id_status FROM `status` WHERE `element_type` = 'task' AND status_type = 'client' AND name ='CANCELLED'")[0]-&gt;id_status."',1669,1),</v>
      </c>
      <c r="AK1670" s="16" t="str">
        <f t="shared" si="106"/>
        <v/>
      </c>
      <c r="AL1670" s="16" t="str">
        <f t="shared" si="107"/>
        <v/>
      </c>
    </row>
    <row r="1671" spans="1:38" x14ac:dyDescent="0.25">
      <c r="A1671" s="16" t="s">
        <v>588</v>
      </c>
      <c r="B1671" s="16" t="s">
        <v>62</v>
      </c>
      <c r="C1671" s="16" t="s">
        <v>27</v>
      </c>
      <c r="D1671" s="16" t="s">
        <v>28</v>
      </c>
      <c r="E1671" s="16" t="s">
        <v>81</v>
      </c>
      <c r="F1671" s="16" t="s">
        <v>77</v>
      </c>
      <c r="G1671" s="16" t="s">
        <v>82</v>
      </c>
      <c r="H1671" s="16" t="s">
        <v>3434</v>
      </c>
      <c r="I1671" s="16" t="s">
        <v>94</v>
      </c>
      <c r="J1671" s="16" t="s">
        <v>314</v>
      </c>
      <c r="M1671" s="16"/>
      <c r="N1671" s="7">
        <v>45016</v>
      </c>
      <c r="O1671" s="9">
        <v>45016</v>
      </c>
      <c r="P1671" t="s">
        <v>1201</v>
      </c>
      <c r="Q1671">
        <v>1</v>
      </c>
      <c r="R1671">
        <v>56</v>
      </c>
      <c r="S1671">
        <v>4</v>
      </c>
      <c r="T1671" t="s">
        <v>3036</v>
      </c>
      <c r="U1671">
        <v>54</v>
      </c>
      <c r="V1671">
        <v>14</v>
      </c>
      <c r="W1671">
        <v>60</v>
      </c>
      <c r="X1671">
        <v>63</v>
      </c>
      <c r="Y1671">
        <v>680</v>
      </c>
      <c r="Z1671">
        <v>33</v>
      </c>
      <c r="AA1671">
        <v>21</v>
      </c>
      <c r="AE1671">
        <v>1670</v>
      </c>
      <c r="AF1671" s="16" t="s">
        <v>24</v>
      </c>
      <c r="AG1671" s="16"/>
      <c r="AH1671" s="16"/>
      <c r="AI1671" s="16" t="str">
        <f t="shared" si="104"/>
        <v>(54,4,14,60,63,680,21, null, null, 'L500 2024 UK',2024, '2023-03-31','2023-03-31','".Carbon::now()."','".Carbon::now()."'),</v>
      </c>
      <c r="AJ1671" s="16" t="str">
        <f t="shared" si="105"/>
        <v>('".DB::select("SELECT id_status FROM `status` WHERE `element_type` = 'task' AND status_type = 'client' AND name ='CANCELLED'")[0]-&gt;id_status."',1670,1),</v>
      </c>
      <c r="AK1671" s="16" t="str">
        <f t="shared" si="106"/>
        <v/>
      </c>
      <c r="AL1671" s="16" t="str">
        <f t="shared" si="107"/>
        <v/>
      </c>
    </row>
    <row r="1672" spans="1:38" x14ac:dyDescent="0.25">
      <c r="A1672" s="16" t="s">
        <v>588</v>
      </c>
      <c r="B1672" s="16" t="s">
        <v>62</v>
      </c>
      <c r="C1672" s="16" t="s">
        <v>27</v>
      </c>
      <c r="D1672" s="16" t="s">
        <v>28</v>
      </c>
      <c r="E1672" s="16" t="s">
        <v>81</v>
      </c>
      <c r="F1672" s="16" t="s">
        <v>77</v>
      </c>
      <c r="G1672" s="16" t="s">
        <v>82</v>
      </c>
      <c r="H1672" s="16" t="s">
        <v>463</v>
      </c>
      <c r="I1672" s="16" t="s">
        <v>94</v>
      </c>
      <c r="J1672" s="16" t="s">
        <v>314</v>
      </c>
      <c r="M1672" s="16"/>
      <c r="N1672" s="7">
        <v>45016</v>
      </c>
      <c r="O1672" s="9">
        <v>45016</v>
      </c>
      <c r="P1672" t="s">
        <v>1201</v>
      </c>
      <c r="Q1672">
        <v>1</v>
      </c>
      <c r="R1672">
        <v>56</v>
      </c>
      <c r="S1672">
        <v>4</v>
      </c>
      <c r="T1672" t="s">
        <v>3036</v>
      </c>
      <c r="U1672">
        <v>54</v>
      </c>
      <c r="V1672">
        <v>14</v>
      </c>
      <c r="W1672">
        <v>60</v>
      </c>
      <c r="X1672">
        <v>63</v>
      </c>
      <c r="Y1672">
        <v>681</v>
      </c>
      <c r="Z1672">
        <v>33</v>
      </c>
      <c r="AA1672">
        <v>21</v>
      </c>
      <c r="AE1672">
        <v>1671</v>
      </c>
      <c r="AF1672" s="16" t="s">
        <v>24</v>
      </c>
      <c r="AG1672" s="16"/>
      <c r="AH1672" s="16"/>
      <c r="AI1672" s="16" t="str">
        <f t="shared" si="104"/>
        <v>(54,4,14,60,63,681,21, null, null, 'L500 2024 UK',2024, '2023-03-31','2023-03-31','".Carbon::now()."','".Carbon::now()."'),</v>
      </c>
      <c r="AJ1672" s="16" t="str">
        <f t="shared" si="105"/>
        <v>('".DB::select("SELECT id_status FROM `status` WHERE `element_type` = 'task' AND status_type = 'client' AND name ='CANCELLED'")[0]-&gt;id_status."',1671,1),</v>
      </c>
      <c r="AK1672" s="16" t="str">
        <f t="shared" si="106"/>
        <v/>
      </c>
      <c r="AL1672" s="16" t="str">
        <f t="shared" si="107"/>
        <v/>
      </c>
    </row>
    <row r="1673" spans="1:38" x14ac:dyDescent="0.25">
      <c r="A1673" s="16" t="s">
        <v>588</v>
      </c>
      <c r="B1673" s="16" t="s">
        <v>62</v>
      </c>
      <c r="C1673" s="16" t="s">
        <v>27</v>
      </c>
      <c r="D1673" s="16" t="s">
        <v>28</v>
      </c>
      <c r="E1673" s="16" t="s">
        <v>81</v>
      </c>
      <c r="F1673" s="16" t="s">
        <v>77</v>
      </c>
      <c r="G1673" s="16" t="s">
        <v>82</v>
      </c>
      <c r="H1673" s="16" t="s">
        <v>465</v>
      </c>
      <c r="I1673" s="16" t="s">
        <v>94</v>
      </c>
      <c r="J1673" s="16" t="s">
        <v>314</v>
      </c>
      <c r="M1673" s="16"/>
      <c r="N1673" s="7">
        <v>45016</v>
      </c>
      <c r="O1673" s="9">
        <v>45016</v>
      </c>
      <c r="P1673" t="s">
        <v>1201</v>
      </c>
      <c r="Q1673">
        <v>1</v>
      </c>
      <c r="R1673">
        <v>56</v>
      </c>
      <c r="S1673">
        <v>4</v>
      </c>
      <c r="T1673" t="s">
        <v>3036</v>
      </c>
      <c r="U1673">
        <v>54</v>
      </c>
      <c r="V1673">
        <v>14</v>
      </c>
      <c r="W1673">
        <v>60</v>
      </c>
      <c r="X1673">
        <v>63</v>
      </c>
      <c r="Y1673">
        <v>738</v>
      </c>
      <c r="Z1673">
        <v>33</v>
      </c>
      <c r="AA1673">
        <v>21</v>
      </c>
      <c r="AE1673">
        <v>1672</v>
      </c>
      <c r="AF1673" s="16" t="s">
        <v>24</v>
      </c>
      <c r="AG1673" s="16"/>
      <c r="AH1673" s="16"/>
      <c r="AI1673" s="16" t="str">
        <f t="shared" si="104"/>
        <v>(54,4,14,60,63,738,21, null, null, 'L500 2024 UK',2024, '2023-03-31','2023-03-31','".Carbon::now()."','".Carbon::now()."'),</v>
      </c>
      <c r="AJ1673" s="16" t="str">
        <f t="shared" si="105"/>
        <v>('".DB::select("SELECT id_status FROM `status` WHERE `element_type` = 'task' AND status_type = 'client' AND name ='CANCELLED'")[0]-&gt;id_status."',1672,1),</v>
      </c>
      <c r="AK1673" s="16" t="str">
        <f t="shared" si="106"/>
        <v/>
      </c>
      <c r="AL1673" s="16" t="str">
        <f t="shared" si="107"/>
        <v/>
      </c>
    </row>
    <row r="1674" spans="1:38" x14ac:dyDescent="0.25">
      <c r="A1674" s="16" t="s">
        <v>588</v>
      </c>
      <c r="B1674" s="16" t="s">
        <v>62</v>
      </c>
      <c r="C1674" s="16" t="s">
        <v>27</v>
      </c>
      <c r="D1674" s="16" t="s">
        <v>28</v>
      </c>
      <c r="E1674" s="16" t="s">
        <v>81</v>
      </c>
      <c r="F1674" s="16" t="s">
        <v>77</v>
      </c>
      <c r="G1674" s="16" t="s">
        <v>82</v>
      </c>
      <c r="H1674" s="16" t="s">
        <v>466</v>
      </c>
      <c r="I1674" s="16" t="s">
        <v>94</v>
      </c>
      <c r="J1674" s="16" t="s">
        <v>314</v>
      </c>
      <c r="M1674" s="16"/>
      <c r="N1674" s="7">
        <v>45016</v>
      </c>
      <c r="O1674" s="9">
        <v>45016</v>
      </c>
      <c r="P1674" t="s">
        <v>1201</v>
      </c>
      <c r="Q1674">
        <v>1</v>
      </c>
      <c r="R1674">
        <v>56</v>
      </c>
      <c r="S1674">
        <v>4</v>
      </c>
      <c r="T1674" t="s">
        <v>3036</v>
      </c>
      <c r="U1674">
        <v>54</v>
      </c>
      <c r="V1674">
        <v>14</v>
      </c>
      <c r="W1674">
        <v>60</v>
      </c>
      <c r="X1674">
        <v>63</v>
      </c>
      <c r="Y1674">
        <v>757</v>
      </c>
      <c r="Z1674">
        <v>33</v>
      </c>
      <c r="AA1674">
        <v>21</v>
      </c>
      <c r="AE1674">
        <v>1673</v>
      </c>
      <c r="AF1674" s="16" t="s">
        <v>24</v>
      </c>
      <c r="AG1674" s="16"/>
      <c r="AH1674" s="16"/>
      <c r="AI1674" s="16" t="str">
        <f t="shared" si="104"/>
        <v>(54,4,14,60,63,757,21, null, null, 'L500 2024 UK',2024, '2023-03-31','2023-03-31','".Carbon::now()."','".Carbon::now()."'),</v>
      </c>
      <c r="AJ1674" s="16" t="str">
        <f t="shared" si="105"/>
        <v>('".DB::select("SELECT id_status FROM `status` WHERE `element_type` = 'task' AND status_type = 'client' AND name ='CANCELLED'")[0]-&gt;id_status."',1673,1),</v>
      </c>
      <c r="AK1674" s="16" t="str">
        <f t="shared" si="106"/>
        <v/>
      </c>
      <c r="AL1674" s="16" t="str">
        <f t="shared" si="107"/>
        <v/>
      </c>
    </row>
    <row r="1675" spans="1:38" x14ac:dyDescent="0.25">
      <c r="A1675" s="16" t="s">
        <v>588</v>
      </c>
      <c r="B1675" s="16" t="s">
        <v>62</v>
      </c>
      <c r="C1675" s="16" t="s">
        <v>27</v>
      </c>
      <c r="D1675" s="16" t="s">
        <v>28</v>
      </c>
      <c r="E1675" s="16" t="s">
        <v>81</v>
      </c>
      <c r="F1675" s="16" t="s">
        <v>77</v>
      </c>
      <c r="G1675" s="16" t="s">
        <v>82</v>
      </c>
      <c r="H1675" s="16" t="s">
        <v>3819</v>
      </c>
      <c r="I1675" s="16" t="s">
        <v>94</v>
      </c>
      <c r="J1675" s="16" t="s">
        <v>314</v>
      </c>
      <c r="M1675" s="16"/>
      <c r="N1675" s="7">
        <v>45016</v>
      </c>
      <c r="O1675" s="9">
        <v>45016</v>
      </c>
      <c r="P1675" t="s">
        <v>1201</v>
      </c>
      <c r="Q1675">
        <v>1</v>
      </c>
      <c r="R1675">
        <v>56</v>
      </c>
      <c r="S1675">
        <v>4</v>
      </c>
      <c r="T1675" t="s">
        <v>3036</v>
      </c>
      <c r="U1675">
        <v>54</v>
      </c>
      <c r="V1675">
        <v>14</v>
      </c>
      <c r="W1675">
        <v>60</v>
      </c>
      <c r="X1675">
        <v>63</v>
      </c>
      <c r="Y1675">
        <v>762</v>
      </c>
      <c r="Z1675">
        <v>33</v>
      </c>
      <c r="AA1675">
        <v>21</v>
      </c>
      <c r="AE1675">
        <v>1674</v>
      </c>
      <c r="AF1675" s="16" t="s">
        <v>24</v>
      </c>
      <c r="AG1675" s="16"/>
      <c r="AH1675" s="16"/>
      <c r="AI1675" s="16" t="str">
        <f t="shared" si="104"/>
        <v>(54,4,14,60,63,762,21, null, null, 'L500 2024 UK',2024, '2023-03-31','2023-03-31','".Carbon::now()."','".Carbon::now()."'),</v>
      </c>
      <c r="AJ1675" s="16" t="str">
        <f t="shared" si="105"/>
        <v>('".DB::select("SELECT id_status FROM `status` WHERE `element_type` = 'task' AND status_type = 'client' AND name ='CANCELLED'")[0]-&gt;id_status."',1674,1),</v>
      </c>
      <c r="AK1675" s="16" t="str">
        <f t="shared" si="106"/>
        <v/>
      </c>
      <c r="AL1675" s="16" t="str">
        <f t="shared" si="107"/>
        <v/>
      </c>
    </row>
    <row r="1676" spans="1:38" x14ac:dyDescent="0.25">
      <c r="A1676" s="16" t="s">
        <v>588</v>
      </c>
      <c r="B1676" s="16" t="s">
        <v>62</v>
      </c>
      <c r="C1676" s="16" t="s">
        <v>27</v>
      </c>
      <c r="D1676" s="16" t="s">
        <v>28</v>
      </c>
      <c r="E1676" s="16" t="s">
        <v>81</v>
      </c>
      <c r="F1676" s="16" t="s">
        <v>77</v>
      </c>
      <c r="G1676" s="16" t="s">
        <v>82</v>
      </c>
      <c r="H1676" s="16" t="s">
        <v>613</v>
      </c>
      <c r="I1676" s="16" t="s">
        <v>94</v>
      </c>
      <c r="J1676" s="16" t="s">
        <v>314</v>
      </c>
      <c r="M1676" s="16"/>
      <c r="N1676" s="7">
        <v>45016</v>
      </c>
      <c r="O1676" s="9">
        <v>45016</v>
      </c>
      <c r="P1676" t="s">
        <v>1201</v>
      </c>
      <c r="Q1676">
        <v>1</v>
      </c>
      <c r="R1676">
        <v>56</v>
      </c>
      <c r="S1676">
        <v>4</v>
      </c>
      <c r="T1676" t="s">
        <v>3036</v>
      </c>
      <c r="U1676">
        <v>54</v>
      </c>
      <c r="V1676">
        <v>14</v>
      </c>
      <c r="W1676">
        <v>60</v>
      </c>
      <c r="X1676">
        <v>63</v>
      </c>
      <c r="Y1676">
        <v>767</v>
      </c>
      <c r="Z1676">
        <v>33</v>
      </c>
      <c r="AA1676">
        <v>21</v>
      </c>
      <c r="AE1676">
        <v>1675</v>
      </c>
      <c r="AF1676" s="16" t="s">
        <v>24</v>
      </c>
      <c r="AG1676" s="16"/>
      <c r="AH1676" s="16"/>
      <c r="AI1676" s="16" t="str">
        <f t="shared" si="104"/>
        <v>(54,4,14,60,63,767,21, null, null, 'L500 2024 UK',2024, '2023-03-31','2023-03-31','".Carbon::now()."','".Carbon::now()."'),</v>
      </c>
      <c r="AJ1676" s="16" t="str">
        <f t="shared" si="105"/>
        <v>('".DB::select("SELECT id_status FROM `status` WHERE `element_type` = 'task' AND status_type = 'client' AND name ='CANCELLED'")[0]-&gt;id_status."',1675,1),</v>
      </c>
      <c r="AK1676" s="16" t="str">
        <f t="shared" si="106"/>
        <v/>
      </c>
      <c r="AL1676" s="16" t="str">
        <f t="shared" si="107"/>
        <v/>
      </c>
    </row>
    <row r="1677" spans="1:38" x14ac:dyDescent="0.25">
      <c r="A1677" s="16" t="s">
        <v>588</v>
      </c>
      <c r="B1677" s="16" t="s">
        <v>62</v>
      </c>
      <c r="C1677" s="16" t="s">
        <v>27</v>
      </c>
      <c r="D1677" s="16" t="s">
        <v>28</v>
      </c>
      <c r="E1677" s="16" t="s">
        <v>81</v>
      </c>
      <c r="F1677" s="16" t="s">
        <v>77</v>
      </c>
      <c r="G1677" s="16" t="s">
        <v>82</v>
      </c>
      <c r="H1677" s="16" t="s">
        <v>3821</v>
      </c>
      <c r="I1677" s="16" t="s">
        <v>94</v>
      </c>
      <c r="J1677" s="16" t="s">
        <v>314</v>
      </c>
      <c r="M1677" s="16"/>
      <c r="N1677" s="7">
        <v>45016</v>
      </c>
      <c r="O1677" s="9">
        <v>45016</v>
      </c>
      <c r="P1677" t="s">
        <v>1201</v>
      </c>
      <c r="Q1677">
        <v>1</v>
      </c>
      <c r="R1677">
        <v>56</v>
      </c>
      <c r="S1677">
        <v>4</v>
      </c>
      <c r="T1677" t="s">
        <v>3036</v>
      </c>
      <c r="U1677">
        <v>54</v>
      </c>
      <c r="V1677">
        <v>14</v>
      </c>
      <c r="W1677">
        <v>60</v>
      </c>
      <c r="X1677">
        <v>63</v>
      </c>
      <c r="Y1677">
        <v>821</v>
      </c>
      <c r="Z1677">
        <v>33</v>
      </c>
      <c r="AA1677">
        <v>21</v>
      </c>
      <c r="AE1677">
        <v>1676</v>
      </c>
      <c r="AF1677" s="16" t="s">
        <v>24</v>
      </c>
      <c r="AG1677" s="16"/>
      <c r="AH1677" s="16"/>
      <c r="AI1677" s="16" t="str">
        <f t="shared" si="104"/>
        <v>(54,4,14,60,63,821,21, null, null, 'L500 2024 UK',2024, '2023-03-31','2023-03-31','".Carbon::now()."','".Carbon::now()."'),</v>
      </c>
      <c r="AJ1677" s="16" t="str">
        <f t="shared" si="105"/>
        <v>('".DB::select("SELECT id_status FROM `status` WHERE `element_type` = 'task' AND status_type = 'client' AND name ='CANCELLED'")[0]-&gt;id_status."',1676,1),</v>
      </c>
      <c r="AK1677" s="16" t="str">
        <f t="shared" si="106"/>
        <v/>
      </c>
      <c r="AL1677" s="16" t="str">
        <f t="shared" si="107"/>
        <v/>
      </c>
    </row>
    <row r="1678" spans="1:38" x14ac:dyDescent="0.25">
      <c r="A1678" s="16" t="s">
        <v>588</v>
      </c>
      <c r="B1678" s="16" t="s">
        <v>62</v>
      </c>
      <c r="C1678" s="16" t="s">
        <v>27</v>
      </c>
      <c r="D1678" s="16" t="s">
        <v>28</v>
      </c>
      <c r="E1678" s="16" t="s">
        <v>81</v>
      </c>
      <c r="F1678" s="16" t="s">
        <v>77</v>
      </c>
      <c r="G1678" s="16" t="s">
        <v>82</v>
      </c>
      <c r="H1678" s="16" t="s">
        <v>614</v>
      </c>
      <c r="I1678" s="16" t="s">
        <v>94</v>
      </c>
      <c r="J1678" s="16" t="s">
        <v>314</v>
      </c>
      <c r="M1678" s="16"/>
      <c r="N1678" s="7">
        <v>45016</v>
      </c>
      <c r="O1678" s="9">
        <v>45016</v>
      </c>
      <c r="P1678" t="s">
        <v>1201</v>
      </c>
      <c r="Q1678">
        <v>1</v>
      </c>
      <c r="R1678">
        <v>56</v>
      </c>
      <c r="S1678">
        <v>4</v>
      </c>
      <c r="T1678" t="s">
        <v>3036</v>
      </c>
      <c r="U1678">
        <v>54</v>
      </c>
      <c r="V1678">
        <v>14</v>
      </c>
      <c r="W1678">
        <v>60</v>
      </c>
      <c r="X1678">
        <v>63</v>
      </c>
      <c r="Y1678">
        <v>827</v>
      </c>
      <c r="Z1678">
        <v>33</v>
      </c>
      <c r="AA1678">
        <v>21</v>
      </c>
      <c r="AE1678">
        <v>1677</v>
      </c>
      <c r="AF1678" s="16" t="s">
        <v>24</v>
      </c>
      <c r="AG1678" s="16"/>
      <c r="AH1678" s="16"/>
      <c r="AI1678" s="16" t="str">
        <f t="shared" si="104"/>
        <v>(54,4,14,60,63,827,21, null, null, 'L500 2024 UK',2024, '2023-03-31','2023-03-31','".Carbon::now()."','".Carbon::now()."'),</v>
      </c>
      <c r="AJ1678" s="16" t="str">
        <f t="shared" si="105"/>
        <v>('".DB::select("SELECT id_status FROM `status` WHERE `element_type` = 'task' AND status_type = 'client' AND name ='CANCELLED'")[0]-&gt;id_status."',1677,1),</v>
      </c>
      <c r="AK1678" s="16" t="str">
        <f t="shared" si="106"/>
        <v/>
      </c>
      <c r="AL1678" s="16" t="str">
        <f t="shared" si="107"/>
        <v/>
      </c>
    </row>
    <row r="1679" spans="1:38" x14ac:dyDescent="0.25">
      <c r="A1679" s="16" t="s">
        <v>588</v>
      </c>
      <c r="B1679" s="16" t="s">
        <v>62</v>
      </c>
      <c r="C1679" s="16" t="s">
        <v>27</v>
      </c>
      <c r="D1679" s="16" t="s">
        <v>28</v>
      </c>
      <c r="E1679" s="16" t="s">
        <v>81</v>
      </c>
      <c r="F1679" s="16" t="s">
        <v>77</v>
      </c>
      <c r="G1679" s="16" t="s">
        <v>82</v>
      </c>
      <c r="H1679" s="16" t="s">
        <v>3823</v>
      </c>
      <c r="I1679" s="16" t="s">
        <v>94</v>
      </c>
      <c r="J1679" s="16" t="s">
        <v>314</v>
      </c>
      <c r="M1679" s="16"/>
      <c r="N1679" s="7">
        <v>45016</v>
      </c>
      <c r="O1679" s="9">
        <v>45016</v>
      </c>
      <c r="P1679" t="s">
        <v>1201</v>
      </c>
      <c r="Q1679">
        <v>1</v>
      </c>
      <c r="R1679">
        <v>56</v>
      </c>
      <c r="S1679">
        <v>4</v>
      </c>
      <c r="T1679" t="s">
        <v>3036</v>
      </c>
      <c r="U1679">
        <v>54</v>
      </c>
      <c r="V1679">
        <v>14</v>
      </c>
      <c r="W1679">
        <v>60</v>
      </c>
      <c r="X1679">
        <v>63</v>
      </c>
      <c r="Y1679">
        <v>831</v>
      </c>
      <c r="Z1679">
        <v>33</v>
      </c>
      <c r="AA1679">
        <v>21</v>
      </c>
      <c r="AE1679">
        <v>1678</v>
      </c>
      <c r="AF1679" s="16" t="s">
        <v>24</v>
      </c>
      <c r="AG1679" s="16"/>
      <c r="AH1679" s="16"/>
      <c r="AI1679" s="16" t="str">
        <f t="shared" si="104"/>
        <v>(54,4,14,60,63,831,21, null, null, 'L500 2024 UK',2024, '2023-03-31','2023-03-31','".Carbon::now()."','".Carbon::now()."'),</v>
      </c>
      <c r="AJ1679" s="16" t="str">
        <f t="shared" si="105"/>
        <v>('".DB::select("SELECT id_status FROM `status` WHERE `element_type` = 'task' AND status_type = 'client' AND name ='CANCELLED'")[0]-&gt;id_status."',1678,1),</v>
      </c>
      <c r="AK1679" s="16" t="str">
        <f t="shared" si="106"/>
        <v/>
      </c>
      <c r="AL1679" s="16" t="str">
        <f t="shared" si="107"/>
        <v/>
      </c>
    </row>
    <row r="1680" spans="1:38" x14ac:dyDescent="0.25">
      <c r="A1680" s="16" t="s">
        <v>588</v>
      </c>
      <c r="B1680" s="16" t="s">
        <v>62</v>
      </c>
      <c r="C1680" s="16" t="s">
        <v>27</v>
      </c>
      <c r="D1680" s="16" t="s">
        <v>28</v>
      </c>
      <c r="E1680" s="16" t="s">
        <v>81</v>
      </c>
      <c r="F1680" s="16" t="s">
        <v>77</v>
      </c>
      <c r="G1680" s="16" t="s">
        <v>82</v>
      </c>
      <c r="H1680" s="16" t="s">
        <v>467</v>
      </c>
      <c r="I1680" s="16" t="s">
        <v>94</v>
      </c>
      <c r="J1680" s="16" t="s">
        <v>314</v>
      </c>
      <c r="M1680" s="16"/>
      <c r="N1680" s="7">
        <v>45016</v>
      </c>
      <c r="O1680" s="9">
        <v>45016</v>
      </c>
      <c r="P1680" t="s">
        <v>1201</v>
      </c>
      <c r="Q1680">
        <v>1</v>
      </c>
      <c r="R1680">
        <v>56</v>
      </c>
      <c r="S1680">
        <v>4</v>
      </c>
      <c r="T1680" t="s">
        <v>3036</v>
      </c>
      <c r="U1680">
        <v>54</v>
      </c>
      <c r="V1680">
        <v>14</v>
      </c>
      <c r="W1680">
        <v>60</v>
      </c>
      <c r="X1680">
        <v>63</v>
      </c>
      <c r="Y1680">
        <v>839</v>
      </c>
      <c r="Z1680">
        <v>33</v>
      </c>
      <c r="AA1680">
        <v>21</v>
      </c>
      <c r="AE1680">
        <v>1679</v>
      </c>
      <c r="AF1680" s="16" t="s">
        <v>24</v>
      </c>
      <c r="AG1680" s="16"/>
      <c r="AH1680" s="16"/>
      <c r="AI1680" s="16" t="str">
        <f t="shared" si="104"/>
        <v>(54,4,14,60,63,839,21, null, null, 'L500 2024 UK',2024, '2023-03-31','2023-03-31','".Carbon::now()."','".Carbon::now()."'),</v>
      </c>
      <c r="AJ1680" s="16" t="str">
        <f t="shared" si="105"/>
        <v>('".DB::select("SELECT id_status FROM `status` WHERE `element_type` = 'task' AND status_type = 'client' AND name ='CANCELLED'")[0]-&gt;id_status."',1679,1),</v>
      </c>
      <c r="AK1680" s="16" t="str">
        <f t="shared" si="106"/>
        <v/>
      </c>
      <c r="AL1680" s="16" t="str">
        <f t="shared" si="107"/>
        <v/>
      </c>
    </row>
    <row r="1681" spans="1:38" x14ac:dyDescent="0.25">
      <c r="A1681" s="16" t="s">
        <v>588</v>
      </c>
      <c r="B1681" s="16" t="s">
        <v>62</v>
      </c>
      <c r="C1681" s="16" t="s">
        <v>27</v>
      </c>
      <c r="D1681" s="16" t="s">
        <v>28</v>
      </c>
      <c r="E1681" s="16" t="s">
        <v>81</v>
      </c>
      <c r="F1681" s="16" t="s">
        <v>77</v>
      </c>
      <c r="G1681" s="16" t="s">
        <v>82</v>
      </c>
      <c r="H1681" s="16" t="s">
        <v>615</v>
      </c>
      <c r="I1681" s="16" t="s">
        <v>94</v>
      </c>
      <c r="J1681" s="16" t="s">
        <v>314</v>
      </c>
      <c r="M1681" s="16"/>
      <c r="N1681" s="7">
        <v>45016</v>
      </c>
      <c r="O1681" s="9">
        <v>45016</v>
      </c>
      <c r="P1681" t="s">
        <v>1201</v>
      </c>
      <c r="Q1681">
        <v>1</v>
      </c>
      <c r="R1681">
        <v>56</v>
      </c>
      <c r="S1681">
        <v>4</v>
      </c>
      <c r="T1681" t="s">
        <v>3036</v>
      </c>
      <c r="U1681">
        <v>54</v>
      </c>
      <c r="V1681">
        <v>14</v>
      </c>
      <c r="W1681">
        <v>60</v>
      </c>
      <c r="X1681">
        <v>63</v>
      </c>
      <c r="Y1681">
        <v>886</v>
      </c>
      <c r="Z1681">
        <v>33</v>
      </c>
      <c r="AA1681">
        <v>21</v>
      </c>
      <c r="AE1681">
        <v>1680</v>
      </c>
      <c r="AF1681" s="16" t="s">
        <v>24</v>
      </c>
      <c r="AG1681" s="16"/>
      <c r="AH1681" s="16"/>
      <c r="AI1681" s="16" t="str">
        <f t="shared" si="104"/>
        <v>(54,4,14,60,63,886,21, null, null, 'L500 2024 UK',2024, '2023-03-31','2023-03-31','".Carbon::now()."','".Carbon::now()."'),</v>
      </c>
      <c r="AJ1681" s="16" t="str">
        <f t="shared" si="105"/>
        <v>('".DB::select("SELECT id_status FROM `status` WHERE `element_type` = 'task' AND status_type = 'client' AND name ='CANCELLED'")[0]-&gt;id_status."',1680,1),</v>
      </c>
      <c r="AK1681" s="16" t="str">
        <f t="shared" si="106"/>
        <v/>
      </c>
      <c r="AL1681" s="16" t="str">
        <f t="shared" si="107"/>
        <v/>
      </c>
    </row>
    <row r="1682" spans="1:38" x14ac:dyDescent="0.25">
      <c r="A1682" s="16" t="s">
        <v>588</v>
      </c>
      <c r="B1682" s="16" t="s">
        <v>62</v>
      </c>
      <c r="C1682" s="16" t="s">
        <v>41</v>
      </c>
      <c r="D1682" s="16" t="s">
        <v>349</v>
      </c>
      <c r="E1682" s="16" t="s">
        <v>2909</v>
      </c>
      <c r="F1682" s="16" t="s">
        <v>31</v>
      </c>
      <c r="G1682" s="16" t="s">
        <v>603</v>
      </c>
      <c r="H1682" s="16" t="s">
        <v>605</v>
      </c>
      <c r="I1682" s="16" t="s">
        <v>94</v>
      </c>
      <c r="J1682" s="16" t="s">
        <v>109</v>
      </c>
      <c r="M1682" s="16" t="s">
        <v>234</v>
      </c>
      <c r="N1682" s="7">
        <v>45344</v>
      </c>
      <c r="O1682" s="9">
        <v>45344</v>
      </c>
      <c r="P1682" t="s">
        <v>5033</v>
      </c>
      <c r="Q1682">
        <v>1</v>
      </c>
      <c r="R1682">
        <v>56</v>
      </c>
      <c r="S1682">
        <v>4</v>
      </c>
      <c r="T1682" t="s">
        <v>4982</v>
      </c>
      <c r="U1682">
        <v>187</v>
      </c>
      <c r="V1682">
        <v>2</v>
      </c>
      <c r="W1682">
        <v>12</v>
      </c>
      <c r="X1682">
        <v>45</v>
      </c>
      <c r="Y1682">
        <v>101</v>
      </c>
      <c r="Z1682">
        <v>33</v>
      </c>
      <c r="AA1682">
        <v>3</v>
      </c>
      <c r="AD1682">
        <v>31</v>
      </c>
      <c r="AE1682">
        <v>1681</v>
      </c>
      <c r="AF1682" s="16" t="s">
        <v>3143</v>
      </c>
      <c r="AG1682" s="16"/>
      <c r="AH1682" s="16"/>
      <c r="AI1682" s="16" t="str">
        <f t="shared" si="104"/>
        <v>(187,4,2,12,45,101,3, null, 31, 'Chambers 2025 Europe',2025, '2024-02-22','2024-02-22','".Carbon::now()."','".Carbon::now()."'),</v>
      </c>
      <c r="AJ1682" s="16" t="str">
        <f t="shared" si="105"/>
        <v>('".DB::select("SELECT id_status FROM `status` WHERE `element_type` = 'task' AND status_type = 'client' AND name ='PRE-FORECAST'")[0]-&gt;id_status."',1681,1),</v>
      </c>
      <c r="AK1682" s="16" t="str">
        <f t="shared" si="106"/>
        <v/>
      </c>
      <c r="AL1682" s="16" t="str">
        <f t="shared" si="107"/>
        <v/>
      </c>
    </row>
    <row r="1683" spans="1:38" x14ac:dyDescent="0.25">
      <c r="A1683" s="16" t="s">
        <v>588</v>
      </c>
      <c r="B1683" s="16" t="s">
        <v>62</v>
      </c>
      <c r="C1683" s="16" t="s">
        <v>41</v>
      </c>
      <c r="D1683" s="16" t="s">
        <v>349</v>
      </c>
      <c r="E1683" s="16" t="s">
        <v>2909</v>
      </c>
      <c r="F1683" s="16" t="s">
        <v>31</v>
      </c>
      <c r="G1683" s="16" t="s">
        <v>603</v>
      </c>
      <c r="H1683" s="16" t="s">
        <v>47</v>
      </c>
      <c r="I1683" s="16" t="s">
        <v>94</v>
      </c>
      <c r="J1683" s="16" t="s">
        <v>109</v>
      </c>
      <c r="M1683" s="16" t="s">
        <v>234</v>
      </c>
      <c r="N1683" s="7">
        <v>45344</v>
      </c>
      <c r="O1683" s="9">
        <v>45344</v>
      </c>
      <c r="P1683" t="s">
        <v>5033</v>
      </c>
      <c r="Q1683">
        <v>1</v>
      </c>
      <c r="R1683">
        <v>56</v>
      </c>
      <c r="S1683">
        <v>4</v>
      </c>
      <c r="T1683" t="s">
        <v>4982</v>
      </c>
      <c r="U1683">
        <v>187</v>
      </c>
      <c r="V1683">
        <v>2</v>
      </c>
      <c r="W1683">
        <v>12</v>
      </c>
      <c r="X1683">
        <v>45</v>
      </c>
      <c r="Y1683">
        <v>125</v>
      </c>
      <c r="Z1683">
        <v>33</v>
      </c>
      <c r="AA1683">
        <v>3</v>
      </c>
      <c r="AD1683">
        <v>31</v>
      </c>
      <c r="AE1683">
        <v>1682</v>
      </c>
      <c r="AF1683" s="16" t="s">
        <v>3143</v>
      </c>
      <c r="AG1683" s="16"/>
      <c r="AH1683" s="16"/>
      <c r="AI1683" s="16" t="str">
        <f t="shared" si="104"/>
        <v>(187,4,2,12,45,125,3, null, 31, 'Chambers 2025 Europe',2025, '2024-02-22','2024-02-22','".Carbon::now()."','".Carbon::now()."'),</v>
      </c>
      <c r="AJ1683" s="16" t="str">
        <f t="shared" si="105"/>
        <v>('".DB::select("SELECT id_status FROM `status` WHERE `element_type` = 'task' AND status_type = 'client' AND name ='PRE-FORECAST'")[0]-&gt;id_status."',1682,1),</v>
      </c>
      <c r="AK1683" s="16" t="str">
        <f t="shared" si="106"/>
        <v/>
      </c>
      <c r="AL1683" s="16" t="str">
        <f t="shared" si="107"/>
        <v/>
      </c>
    </row>
    <row r="1684" spans="1:38" x14ac:dyDescent="0.25">
      <c r="A1684" s="16" t="s">
        <v>588</v>
      </c>
      <c r="B1684" s="16" t="s">
        <v>62</v>
      </c>
      <c r="C1684" s="16" t="s">
        <v>41</v>
      </c>
      <c r="D1684" s="16" t="s">
        <v>349</v>
      </c>
      <c r="E1684" s="16" t="s">
        <v>2909</v>
      </c>
      <c r="F1684" s="16" t="s">
        <v>31</v>
      </c>
      <c r="G1684" s="16" t="s">
        <v>603</v>
      </c>
      <c r="H1684" s="16" t="s">
        <v>239</v>
      </c>
      <c r="I1684" s="16" t="s">
        <v>94</v>
      </c>
      <c r="J1684" s="16" t="s">
        <v>109</v>
      </c>
      <c r="M1684" s="16" t="s">
        <v>234</v>
      </c>
      <c r="N1684" s="7">
        <v>45428</v>
      </c>
      <c r="O1684" s="9">
        <v>45428</v>
      </c>
      <c r="P1684" t="s">
        <v>5029</v>
      </c>
      <c r="Q1684">
        <v>1</v>
      </c>
      <c r="R1684">
        <v>56</v>
      </c>
      <c r="S1684">
        <v>4</v>
      </c>
      <c r="T1684" t="s">
        <v>4982</v>
      </c>
      <c r="U1684">
        <v>187</v>
      </c>
      <c r="V1684">
        <v>2</v>
      </c>
      <c r="W1684">
        <v>12</v>
      </c>
      <c r="X1684">
        <v>45</v>
      </c>
      <c r="Y1684">
        <v>297</v>
      </c>
      <c r="Z1684">
        <v>33</v>
      </c>
      <c r="AA1684">
        <v>3</v>
      </c>
      <c r="AD1684">
        <v>31</v>
      </c>
      <c r="AE1684">
        <v>1683</v>
      </c>
      <c r="AF1684" s="16" t="s">
        <v>3143</v>
      </c>
      <c r="AG1684" s="16"/>
      <c r="AH1684" s="16"/>
      <c r="AI1684" s="16" t="str">
        <f t="shared" si="104"/>
        <v>(187,4,2,12,45,297,3, null, 31, 'Chambers 2025 Europe',2025, '2024-05-16','2024-05-16','".Carbon::now()."','".Carbon::now()."'),</v>
      </c>
      <c r="AJ1684" s="16" t="str">
        <f t="shared" si="105"/>
        <v>('".DB::select("SELECT id_status FROM `status` WHERE `element_type` = 'task' AND status_type = 'client' AND name ='PRE-FORECAST'")[0]-&gt;id_status."',1683,1),</v>
      </c>
      <c r="AK1684" s="16" t="str">
        <f t="shared" si="106"/>
        <v/>
      </c>
      <c r="AL1684" s="16" t="str">
        <f t="shared" si="107"/>
        <v/>
      </c>
    </row>
    <row r="1685" spans="1:38" x14ac:dyDescent="0.25">
      <c r="A1685" s="16" t="s">
        <v>588</v>
      </c>
      <c r="B1685" s="16" t="s">
        <v>62</v>
      </c>
      <c r="C1685" s="16" t="s">
        <v>41</v>
      </c>
      <c r="D1685" s="16" t="s">
        <v>349</v>
      </c>
      <c r="E1685" s="16" t="s">
        <v>2909</v>
      </c>
      <c r="F1685" s="16" t="s">
        <v>31</v>
      </c>
      <c r="G1685" s="16" t="s">
        <v>603</v>
      </c>
      <c r="H1685" s="16" t="s">
        <v>224</v>
      </c>
      <c r="I1685" s="16" t="s">
        <v>94</v>
      </c>
      <c r="J1685" s="16" t="s">
        <v>109</v>
      </c>
      <c r="M1685" s="16" t="s">
        <v>234</v>
      </c>
      <c r="N1685" s="7">
        <v>45428</v>
      </c>
      <c r="O1685" s="9">
        <v>45428</v>
      </c>
      <c r="P1685" t="s">
        <v>5029</v>
      </c>
      <c r="Q1685">
        <v>1</v>
      </c>
      <c r="R1685">
        <v>56</v>
      </c>
      <c r="S1685">
        <v>4</v>
      </c>
      <c r="T1685" t="s">
        <v>4982</v>
      </c>
      <c r="U1685">
        <v>187</v>
      </c>
      <c r="V1685">
        <v>2</v>
      </c>
      <c r="W1685">
        <v>12</v>
      </c>
      <c r="X1685">
        <v>45</v>
      </c>
      <c r="Y1685">
        <v>346</v>
      </c>
      <c r="Z1685">
        <v>33</v>
      </c>
      <c r="AA1685">
        <v>3</v>
      </c>
      <c r="AD1685">
        <v>31</v>
      </c>
      <c r="AE1685">
        <v>1684</v>
      </c>
      <c r="AF1685" s="16" t="s">
        <v>3143</v>
      </c>
      <c r="AG1685" s="16"/>
      <c r="AH1685" s="16"/>
      <c r="AI1685" s="16" t="str">
        <f t="shared" si="104"/>
        <v>(187,4,2,12,45,346,3, null, 31, 'Chambers 2025 Europe',2025, '2024-05-16','2024-05-16','".Carbon::now()."','".Carbon::now()."'),</v>
      </c>
      <c r="AJ1685" s="16" t="str">
        <f t="shared" si="105"/>
        <v>('".DB::select("SELECT id_status FROM `status` WHERE `element_type` = 'task' AND status_type = 'client' AND name ='PRE-FORECAST'")[0]-&gt;id_status."',1684,1),</v>
      </c>
      <c r="AK1685" s="16" t="str">
        <f t="shared" si="106"/>
        <v/>
      </c>
      <c r="AL1685" s="16" t="str">
        <f t="shared" si="107"/>
        <v/>
      </c>
    </row>
    <row r="1686" spans="1:38" x14ac:dyDescent="0.25">
      <c r="A1686" s="16" t="s">
        <v>622</v>
      </c>
      <c r="B1686" s="16" t="s">
        <v>3139</v>
      </c>
      <c r="C1686" s="16" t="s">
        <v>27</v>
      </c>
      <c r="D1686" s="16" t="s">
        <v>28</v>
      </c>
      <c r="E1686" s="16" t="s">
        <v>29</v>
      </c>
      <c r="F1686" s="16" t="s">
        <v>30</v>
      </c>
      <c r="G1686" s="16" t="s">
        <v>623</v>
      </c>
      <c r="H1686" s="16" t="s">
        <v>33</v>
      </c>
      <c r="I1686" s="16" t="s">
        <v>35</v>
      </c>
      <c r="J1686" s="16" t="s">
        <v>95</v>
      </c>
      <c r="M1686" s="16" t="s">
        <v>234</v>
      </c>
      <c r="N1686" s="7">
        <v>45145</v>
      </c>
      <c r="O1686" s="9">
        <v>45145</v>
      </c>
      <c r="P1686" t="s">
        <v>1198</v>
      </c>
      <c r="Q1686">
        <v>1</v>
      </c>
      <c r="R1686">
        <v>50</v>
      </c>
      <c r="S1686">
        <v>1</v>
      </c>
      <c r="T1686" t="s">
        <v>3084</v>
      </c>
      <c r="U1686">
        <v>258</v>
      </c>
      <c r="V1686">
        <v>14</v>
      </c>
      <c r="W1686">
        <v>56</v>
      </c>
      <c r="X1686">
        <v>92</v>
      </c>
      <c r="Y1686">
        <v>556</v>
      </c>
      <c r="Z1686">
        <v>20</v>
      </c>
      <c r="AA1686">
        <v>8</v>
      </c>
      <c r="AD1686">
        <v>31</v>
      </c>
      <c r="AE1686">
        <v>1685</v>
      </c>
      <c r="AF1686" s="16" t="s">
        <v>39</v>
      </c>
      <c r="AG1686" s="16"/>
      <c r="AH1686" s="16"/>
      <c r="AI1686" s="16" t="str">
        <f t="shared" si="104"/>
        <v>(258,1,14,56,92,556,8, null, 31, 'L500 2024 EMEA',2024, '2023-08-07','2023-08-07','".Carbon::now()."','".Carbon::now()."'),</v>
      </c>
      <c r="AJ1686" s="16" t="str">
        <f t="shared" si="105"/>
        <v>('".DB::select("SELECT id_status FROM `status` WHERE `element_type` = 'task' AND status_type = 'client' AND name ='CONFIRMED'")[0]-&gt;id_status."',1685,1),</v>
      </c>
      <c r="AK1686" s="16" t="str">
        <f t="shared" si="106"/>
        <v/>
      </c>
      <c r="AL1686" s="16" t="str">
        <f t="shared" si="107"/>
        <v/>
      </c>
    </row>
    <row r="1687" spans="1:38" x14ac:dyDescent="0.25">
      <c r="A1687" s="16" t="s">
        <v>622</v>
      </c>
      <c r="B1687" s="16" t="s">
        <v>3139</v>
      </c>
      <c r="C1687" s="16" t="s">
        <v>27</v>
      </c>
      <c r="D1687" s="16" t="s">
        <v>349</v>
      </c>
      <c r="E1687" s="16" t="s">
        <v>2912</v>
      </c>
      <c r="F1687" s="16" t="s">
        <v>30</v>
      </c>
      <c r="G1687" s="16" t="s">
        <v>623</v>
      </c>
      <c r="H1687" s="16" t="s">
        <v>33</v>
      </c>
      <c r="I1687" s="16" t="s">
        <v>35</v>
      </c>
      <c r="J1687" s="16" t="s">
        <v>95</v>
      </c>
      <c r="M1687" s="16" t="s">
        <v>234</v>
      </c>
      <c r="N1687" s="7">
        <v>45510</v>
      </c>
      <c r="O1687" s="9">
        <v>45510</v>
      </c>
      <c r="P1687" t="s">
        <v>5028</v>
      </c>
      <c r="Q1687">
        <v>1</v>
      </c>
      <c r="R1687">
        <v>50</v>
      </c>
      <c r="S1687">
        <v>1</v>
      </c>
      <c r="T1687" t="s">
        <v>5022</v>
      </c>
      <c r="U1687">
        <v>273</v>
      </c>
      <c r="V1687">
        <v>14</v>
      </c>
      <c r="W1687">
        <v>56</v>
      </c>
      <c r="X1687">
        <v>92</v>
      </c>
      <c r="Y1687">
        <v>556</v>
      </c>
      <c r="Z1687">
        <v>20</v>
      </c>
      <c r="AA1687">
        <v>8</v>
      </c>
      <c r="AD1687">
        <v>31</v>
      </c>
      <c r="AE1687">
        <v>1686</v>
      </c>
      <c r="AF1687" s="16" t="s">
        <v>3143</v>
      </c>
      <c r="AG1687" s="16"/>
      <c r="AH1687" s="16"/>
      <c r="AI1687" s="16" t="str">
        <f t="shared" si="104"/>
        <v>(273,1,14,56,92,556,8, null, 31, 'L500 2025 EMEA',2025, '2024-08-06','2024-08-06','".Carbon::now()."','".Carbon::now()."'),</v>
      </c>
      <c r="AJ1687" s="16" t="str">
        <f t="shared" si="105"/>
        <v>('".DB::select("SELECT id_status FROM `status` WHERE `element_type` = 'task' AND status_type = 'client' AND name ='PRE-FORECAST'")[0]-&gt;id_status."',1686,1),</v>
      </c>
      <c r="AK1687" s="16" t="str">
        <f t="shared" si="106"/>
        <v/>
      </c>
      <c r="AL1687" s="16" t="str">
        <f t="shared" si="107"/>
        <v/>
      </c>
    </row>
    <row r="1688" spans="1:38" x14ac:dyDescent="0.25">
      <c r="A1688" s="16" t="s">
        <v>624</v>
      </c>
      <c r="B1688" s="16" t="s">
        <v>68</v>
      </c>
      <c r="C1688" s="16" t="s">
        <v>41</v>
      </c>
      <c r="D1688" s="16" t="s">
        <v>28</v>
      </c>
      <c r="E1688" s="16" t="s">
        <v>51</v>
      </c>
      <c r="F1688" s="16" t="s">
        <v>31</v>
      </c>
      <c r="G1688" s="16" t="s">
        <v>625</v>
      </c>
      <c r="H1688" s="16" t="s">
        <v>626</v>
      </c>
      <c r="I1688" s="16" t="s">
        <v>35</v>
      </c>
      <c r="J1688" s="16" t="s">
        <v>218</v>
      </c>
      <c r="M1688" s="16" t="s">
        <v>488</v>
      </c>
      <c r="N1688" s="7"/>
      <c r="O1688" s="9">
        <v>45097</v>
      </c>
      <c r="P1688" t="s">
        <v>3113</v>
      </c>
      <c r="Q1688">
        <v>3</v>
      </c>
      <c r="R1688">
        <v>57</v>
      </c>
      <c r="S1688">
        <v>6</v>
      </c>
      <c r="T1688" t="s">
        <v>2953</v>
      </c>
      <c r="U1688">
        <v>53</v>
      </c>
      <c r="V1688">
        <v>2</v>
      </c>
      <c r="W1688">
        <v>12</v>
      </c>
      <c r="X1688">
        <v>112</v>
      </c>
      <c r="Y1688">
        <v>365</v>
      </c>
      <c r="Z1688">
        <v>20</v>
      </c>
      <c r="AA1688">
        <v>13</v>
      </c>
      <c r="AE1688">
        <v>1687</v>
      </c>
      <c r="AF1688" s="16" t="s">
        <v>39</v>
      </c>
      <c r="AG1688" s="16" t="s">
        <v>39</v>
      </c>
      <c r="AH1688" s="16" t="s">
        <v>39</v>
      </c>
      <c r="AI1688" s="16" t="str">
        <f t="shared" si="104"/>
        <v>(53,6,2,12,112,365,13, null, null, 'Chambers 2024 Europe',2024, '2023-06-20','2023-06-20','".Carbon::now()."','".Carbon::now()."'),</v>
      </c>
      <c r="AJ1688" s="16" t="str">
        <f t="shared" si="105"/>
        <v>('".DB::select("SELECT id_status FROM `status` WHERE `element_type` = 'task' AND status_type = 'client' AND name ='CONFIRMED'")[0]-&gt;id_status."',1687,1),</v>
      </c>
      <c r="AK1688" s="16" t="str">
        <f t="shared" si="106"/>
        <v/>
      </c>
      <c r="AL1688" s="16" t="str">
        <f t="shared" si="107"/>
        <v/>
      </c>
    </row>
    <row r="1689" spans="1:38" x14ac:dyDescent="0.25">
      <c r="A1689" s="16" t="s">
        <v>624</v>
      </c>
      <c r="B1689" s="16" t="s">
        <v>68</v>
      </c>
      <c r="C1689" s="16" t="s">
        <v>41</v>
      </c>
      <c r="D1689" s="16" t="s">
        <v>28</v>
      </c>
      <c r="E1689" s="16" t="s">
        <v>51</v>
      </c>
      <c r="F1689" s="16" t="s">
        <v>31</v>
      </c>
      <c r="G1689" s="16" t="s">
        <v>625</v>
      </c>
      <c r="H1689" s="16" t="s">
        <v>626</v>
      </c>
      <c r="I1689" s="16" t="s">
        <v>35</v>
      </c>
      <c r="J1689" s="16" t="s">
        <v>218</v>
      </c>
      <c r="M1689" s="16" t="s">
        <v>488</v>
      </c>
      <c r="N1689" s="7"/>
      <c r="O1689" s="9">
        <v>45097</v>
      </c>
      <c r="P1689" t="s">
        <v>3113</v>
      </c>
      <c r="Q1689">
        <v>3</v>
      </c>
      <c r="R1689">
        <v>57</v>
      </c>
      <c r="S1689">
        <v>6</v>
      </c>
      <c r="T1689" t="s">
        <v>2953</v>
      </c>
      <c r="U1689">
        <v>53</v>
      </c>
      <c r="V1689">
        <v>2</v>
      </c>
      <c r="W1689">
        <v>12</v>
      </c>
      <c r="X1689">
        <v>112</v>
      </c>
      <c r="Y1689">
        <v>365</v>
      </c>
      <c r="Z1689">
        <v>20</v>
      </c>
      <c r="AA1689">
        <v>13</v>
      </c>
      <c r="AE1689">
        <v>1688</v>
      </c>
      <c r="AF1689" s="16" t="s">
        <v>39</v>
      </c>
      <c r="AG1689" s="16" t="s">
        <v>39</v>
      </c>
      <c r="AH1689" s="16" t="s">
        <v>39</v>
      </c>
      <c r="AI1689" s="16" t="str">
        <f t="shared" si="104"/>
        <v>(53,6,2,12,112,365,13, null, null, 'Chambers 2024 Europe',2024, '2023-06-20','2023-06-20','".Carbon::now()."','".Carbon::now()."'),</v>
      </c>
      <c r="AJ1689" s="16" t="str">
        <f t="shared" si="105"/>
        <v>('".DB::select("SELECT id_status FROM `status` WHERE `element_type` = 'task' AND status_type = 'client' AND name ='CONFIRMED'")[0]-&gt;id_status."',1688,1),</v>
      </c>
      <c r="AK1689" s="16" t="str">
        <f t="shared" si="106"/>
        <v/>
      </c>
      <c r="AL1689" s="16" t="str">
        <f t="shared" si="107"/>
        <v/>
      </c>
    </row>
    <row r="1690" spans="1:38" x14ac:dyDescent="0.25">
      <c r="A1690" s="16" t="s">
        <v>624</v>
      </c>
      <c r="B1690" s="16" t="s">
        <v>68</v>
      </c>
      <c r="C1690" s="16" t="s">
        <v>41</v>
      </c>
      <c r="D1690" s="16" t="s">
        <v>28</v>
      </c>
      <c r="E1690" s="16" t="s">
        <v>51</v>
      </c>
      <c r="F1690" s="16" t="s">
        <v>31</v>
      </c>
      <c r="G1690" s="16" t="s">
        <v>625</v>
      </c>
      <c r="H1690" s="16" t="s">
        <v>626</v>
      </c>
      <c r="I1690" s="16" t="s">
        <v>35</v>
      </c>
      <c r="J1690" s="16" t="s">
        <v>218</v>
      </c>
      <c r="M1690" s="16" t="s">
        <v>488</v>
      </c>
      <c r="N1690" s="7"/>
      <c r="O1690" s="9">
        <v>45097</v>
      </c>
      <c r="P1690" t="s">
        <v>3113</v>
      </c>
      <c r="Q1690">
        <v>3</v>
      </c>
      <c r="R1690">
        <v>57</v>
      </c>
      <c r="S1690">
        <v>6</v>
      </c>
      <c r="T1690" t="s">
        <v>2953</v>
      </c>
      <c r="U1690">
        <v>53</v>
      </c>
      <c r="V1690">
        <v>2</v>
      </c>
      <c r="W1690">
        <v>12</v>
      </c>
      <c r="X1690">
        <v>112</v>
      </c>
      <c r="Y1690">
        <v>365</v>
      </c>
      <c r="Z1690">
        <v>20</v>
      </c>
      <c r="AA1690">
        <v>13</v>
      </c>
      <c r="AE1690">
        <v>1689</v>
      </c>
      <c r="AF1690" s="16" t="s">
        <v>39</v>
      </c>
      <c r="AG1690" s="16" t="s">
        <v>39</v>
      </c>
      <c r="AH1690" s="16" t="s">
        <v>39</v>
      </c>
      <c r="AI1690" s="16" t="str">
        <f t="shared" si="104"/>
        <v>(53,6,2,12,112,365,13, null, null, 'Chambers 2024 Europe',2024, '2023-06-20','2023-06-20','".Carbon::now()."','".Carbon::now()."'),</v>
      </c>
      <c r="AJ1690" s="16" t="str">
        <f t="shared" si="105"/>
        <v>('".DB::select("SELECT id_status FROM `status` WHERE `element_type` = 'task' AND status_type = 'client' AND name ='CONFIRMED'")[0]-&gt;id_status."',1689,1),</v>
      </c>
      <c r="AK1690" s="16" t="str">
        <f t="shared" si="106"/>
        <v/>
      </c>
      <c r="AL1690" s="16" t="str">
        <f t="shared" si="107"/>
        <v/>
      </c>
    </row>
    <row r="1691" spans="1:38" x14ac:dyDescent="0.25">
      <c r="A1691" s="16" t="s">
        <v>624</v>
      </c>
      <c r="B1691" s="16" t="s">
        <v>68</v>
      </c>
      <c r="C1691" s="16" t="s">
        <v>41</v>
      </c>
      <c r="D1691" s="16" t="s">
        <v>349</v>
      </c>
      <c r="E1691" s="16" t="s">
        <v>2909</v>
      </c>
      <c r="F1691" s="16" t="s">
        <v>31</v>
      </c>
      <c r="G1691" s="16" t="s">
        <v>625</v>
      </c>
      <c r="H1691" s="16" t="s">
        <v>626</v>
      </c>
      <c r="I1691" s="16" t="s">
        <v>35</v>
      </c>
      <c r="J1691" s="16" t="s">
        <v>218</v>
      </c>
      <c r="M1691" s="16" t="s">
        <v>488</v>
      </c>
      <c r="N1691" s="7">
        <v>45462</v>
      </c>
      <c r="O1691" s="9">
        <v>45462</v>
      </c>
      <c r="P1691" t="s">
        <v>5065</v>
      </c>
      <c r="Q1691">
        <v>3</v>
      </c>
      <c r="R1691">
        <v>57</v>
      </c>
      <c r="S1691">
        <v>6</v>
      </c>
      <c r="T1691" t="s">
        <v>4988</v>
      </c>
      <c r="U1691">
        <v>194</v>
      </c>
      <c r="V1691">
        <v>2</v>
      </c>
      <c r="W1691">
        <v>12</v>
      </c>
      <c r="X1691">
        <v>112</v>
      </c>
      <c r="Y1691">
        <v>365</v>
      </c>
      <c r="Z1691">
        <v>20</v>
      </c>
      <c r="AA1691">
        <v>13</v>
      </c>
      <c r="AE1691">
        <v>1690</v>
      </c>
      <c r="AF1691" s="16" t="s">
        <v>3143</v>
      </c>
      <c r="AG1691" s="16" t="s">
        <v>3143</v>
      </c>
      <c r="AH1691" s="16" t="s">
        <v>3143</v>
      </c>
      <c r="AI1691" s="16" t="str">
        <f t="shared" si="104"/>
        <v>(194,6,2,12,112,365,13, null, null, 'Chambers 2025 Europe',2025, '2024-06-19','2024-06-19','".Carbon::now()."','".Carbon::now()."'),</v>
      </c>
      <c r="AJ1691" s="16" t="str">
        <f t="shared" si="105"/>
        <v>('".DB::select("SELECT id_status FROM `status` WHERE `element_type` = 'task' AND status_type = 'client' AND name ='PRE-FORECAST'")[0]-&gt;id_status."',1690,1),</v>
      </c>
      <c r="AK1691" s="16" t="str">
        <f t="shared" si="106"/>
        <v/>
      </c>
      <c r="AL1691" s="16" t="str">
        <f t="shared" si="107"/>
        <v/>
      </c>
    </row>
    <row r="1692" spans="1:38" x14ac:dyDescent="0.25">
      <c r="A1692" s="16" t="s">
        <v>624</v>
      </c>
      <c r="B1692" s="16" t="s">
        <v>68</v>
      </c>
      <c r="C1692" s="16" t="s">
        <v>41</v>
      </c>
      <c r="D1692" s="16" t="s">
        <v>349</v>
      </c>
      <c r="E1692" s="16" t="s">
        <v>2909</v>
      </c>
      <c r="F1692" s="16" t="s">
        <v>31</v>
      </c>
      <c r="G1692" s="16" t="s">
        <v>625</v>
      </c>
      <c r="H1692" s="16" t="s">
        <v>626</v>
      </c>
      <c r="I1692" s="16" t="s">
        <v>35</v>
      </c>
      <c r="J1692" s="16" t="s">
        <v>218</v>
      </c>
      <c r="M1692" s="16" t="s">
        <v>488</v>
      </c>
      <c r="N1692" s="7">
        <v>45462</v>
      </c>
      <c r="O1692" s="9">
        <v>45462</v>
      </c>
      <c r="P1692" t="s">
        <v>5065</v>
      </c>
      <c r="Q1692">
        <v>3</v>
      </c>
      <c r="R1692">
        <v>57</v>
      </c>
      <c r="S1692">
        <v>6</v>
      </c>
      <c r="T1692" t="s">
        <v>4988</v>
      </c>
      <c r="U1692">
        <v>194</v>
      </c>
      <c r="V1692">
        <v>2</v>
      </c>
      <c r="W1692">
        <v>12</v>
      </c>
      <c r="X1692">
        <v>112</v>
      </c>
      <c r="Y1692">
        <v>365</v>
      </c>
      <c r="Z1692">
        <v>20</v>
      </c>
      <c r="AA1692">
        <v>13</v>
      </c>
      <c r="AE1692">
        <v>1691</v>
      </c>
      <c r="AF1692" s="16" t="s">
        <v>3143</v>
      </c>
      <c r="AG1692" s="16" t="s">
        <v>3143</v>
      </c>
      <c r="AH1692" s="16" t="s">
        <v>3143</v>
      </c>
      <c r="AI1692" s="16" t="str">
        <f t="shared" si="104"/>
        <v>(194,6,2,12,112,365,13, null, null, 'Chambers 2025 Europe',2025, '2024-06-19','2024-06-19','".Carbon::now()."','".Carbon::now()."'),</v>
      </c>
      <c r="AJ1692" s="16" t="str">
        <f t="shared" si="105"/>
        <v>('".DB::select("SELECT id_status FROM `status` WHERE `element_type` = 'task' AND status_type = 'client' AND name ='PRE-FORECAST'")[0]-&gt;id_status."',1691,1),</v>
      </c>
      <c r="AK1692" s="16" t="str">
        <f t="shared" si="106"/>
        <v/>
      </c>
      <c r="AL1692" s="16" t="str">
        <f t="shared" si="107"/>
        <v/>
      </c>
    </row>
    <row r="1693" spans="1:38" x14ac:dyDescent="0.25">
      <c r="A1693" s="16" t="s">
        <v>624</v>
      </c>
      <c r="B1693" s="16" t="s">
        <v>68</v>
      </c>
      <c r="C1693" s="16" t="s">
        <v>41</v>
      </c>
      <c r="D1693" s="16" t="s">
        <v>349</v>
      </c>
      <c r="E1693" s="16" t="s">
        <v>2909</v>
      </c>
      <c r="F1693" s="16" t="s">
        <v>31</v>
      </c>
      <c r="G1693" s="16" t="s">
        <v>625</v>
      </c>
      <c r="H1693" s="16" t="s">
        <v>626</v>
      </c>
      <c r="I1693" s="16" t="s">
        <v>35</v>
      </c>
      <c r="J1693" s="16" t="s">
        <v>218</v>
      </c>
      <c r="M1693" s="16" t="s">
        <v>488</v>
      </c>
      <c r="N1693" s="7">
        <v>45462</v>
      </c>
      <c r="O1693" s="9">
        <v>45462</v>
      </c>
      <c r="P1693" t="s">
        <v>5065</v>
      </c>
      <c r="Q1693">
        <v>3</v>
      </c>
      <c r="R1693">
        <v>57</v>
      </c>
      <c r="S1693">
        <v>6</v>
      </c>
      <c r="T1693" t="s">
        <v>4988</v>
      </c>
      <c r="U1693">
        <v>194</v>
      </c>
      <c r="V1693">
        <v>2</v>
      </c>
      <c r="W1693">
        <v>12</v>
      </c>
      <c r="X1693">
        <v>112</v>
      </c>
      <c r="Y1693">
        <v>365</v>
      </c>
      <c r="Z1693">
        <v>20</v>
      </c>
      <c r="AA1693">
        <v>13</v>
      </c>
      <c r="AE1693">
        <v>1692</v>
      </c>
      <c r="AF1693" s="16" t="s">
        <v>3143</v>
      </c>
      <c r="AG1693" s="16" t="s">
        <v>3143</v>
      </c>
      <c r="AH1693" s="16" t="s">
        <v>3143</v>
      </c>
      <c r="AI1693" s="16" t="str">
        <f t="shared" si="104"/>
        <v>(194,6,2,12,112,365,13, null, null, 'Chambers 2025 Europe',2025, '2024-06-19','2024-06-19','".Carbon::now()."','".Carbon::now()."'),</v>
      </c>
      <c r="AJ1693" s="16" t="str">
        <f t="shared" si="105"/>
        <v>('".DB::select("SELECT id_status FROM `status` WHERE `element_type` = 'task' AND status_type = 'client' AND name ='PRE-FORECAST'")[0]-&gt;id_status."',1692,1),</v>
      </c>
      <c r="AK1693" s="16" t="str">
        <f t="shared" si="106"/>
        <v/>
      </c>
      <c r="AL1693" s="16" t="str">
        <f t="shared" si="107"/>
        <v/>
      </c>
    </row>
    <row r="1694" spans="1:38" x14ac:dyDescent="0.25">
      <c r="A1694" s="16" t="s">
        <v>627</v>
      </c>
      <c r="B1694" s="16" t="s">
        <v>26</v>
      </c>
      <c r="C1694" s="16" t="s">
        <v>41</v>
      </c>
      <c r="D1694" s="16" t="s">
        <v>28</v>
      </c>
      <c r="E1694" s="16" t="s">
        <v>160</v>
      </c>
      <c r="F1694" s="16" t="s">
        <v>155</v>
      </c>
      <c r="G1694" s="16" t="s">
        <v>628</v>
      </c>
      <c r="H1694" s="16" t="s">
        <v>629</v>
      </c>
      <c r="I1694" s="16" t="s">
        <v>73</v>
      </c>
      <c r="J1694" s="16" t="s">
        <v>314</v>
      </c>
      <c r="M1694" s="16" t="s">
        <v>96</v>
      </c>
      <c r="N1694" s="7"/>
      <c r="O1694" s="9">
        <v>45058</v>
      </c>
      <c r="P1694" t="s">
        <v>1177</v>
      </c>
      <c r="Q1694">
        <v>1</v>
      </c>
      <c r="R1694">
        <v>58</v>
      </c>
      <c r="S1694">
        <v>5</v>
      </c>
      <c r="T1694" t="s">
        <v>2922</v>
      </c>
      <c r="U1694">
        <v>23</v>
      </c>
      <c r="V1694">
        <v>2</v>
      </c>
      <c r="W1694">
        <v>4</v>
      </c>
      <c r="X1694">
        <v>60</v>
      </c>
      <c r="Y1694">
        <v>79</v>
      </c>
      <c r="Z1694">
        <v>4</v>
      </c>
      <c r="AA1694">
        <v>21</v>
      </c>
      <c r="AD1694">
        <v>18</v>
      </c>
      <c r="AE1694">
        <v>1693</v>
      </c>
      <c r="AF1694" s="16" t="s">
        <v>39</v>
      </c>
      <c r="AG1694" s="16"/>
      <c r="AH1694" s="16"/>
      <c r="AI1694" s="16" t="str">
        <f t="shared" si="104"/>
        <v>(23,5,2,4,60,79,21, null, 18, 'Chambers 2024 Asia Pacific',2024, '2023-05-12','2023-05-12','".Carbon::now()."','".Carbon::now()."'),</v>
      </c>
      <c r="AJ1694" s="16" t="str">
        <f t="shared" si="105"/>
        <v>('".DB::select("SELECT id_status FROM `status` WHERE `element_type` = 'task' AND status_type = 'client' AND name ='CONFIRMED'")[0]-&gt;id_status."',1693,1),</v>
      </c>
      <c r="AK1694" s="16" t="str">
        <f t="shared" si="106"/>
        <v/>
      </c>
      <c r="AL1694" s="16" t="str">
        <f t="shared" si="107"/>
        <v/>
      </c>
    </row>
    <row r="1695" spans="1:38" x14ac:dyDescent="0.25">
      <c r="A1695" s="16" t="s">
        <v>627</v>
      </c>
      <c r="B1695" s="16" t="s">
        <v>26</v>
      </c>
      <c r="C1695" s="16" t="s">
        <v>41</v>
      </c>
      <c r="D1695" s="16" t="s">
        <v>28</v>
      </c>
      <c r="E1695" s="16" t="s">
        <v>160</v>
      </c>
      <c r="F1695" s="16" t="s">
        <v>155</v>
      </c>
      <c r="G1695" s="16" t="s">
        <v>628</v>
      </c>
      <c r="H1695" s="16" t="s">
        <v>112</v>
      </c>
      <c r="I1695" s="16" t="s">
        <v>73</v>
      </c>
      <c r="J1695" s="16" t="s">
        <v>314</v>
      </c>
      <c r="M1695" s="16" t="s">
        <v>96</v>
      </c>
      <c r="N1695" s="7"/>
      <c r="O1695" s="9">
        <v>45058</v>
      </c>
      <c r="P1695" t="s">
        <v>1177</v>
      </c>
      <c r="Q1695">
        <v>1</v>
      </c>
      <c r="R1695">
        <v>58</v>
      </c>
      <c r="S1695">
        <v>5</v>
      </c>
      <c r="T1695" t="s">
        <v>2922</v>
      </c>
      <c r="U1695">
        <v>23</v>
      </c>
      <c r="V1695">
        <v>2</v>
      </c>
      <c r="W1695">
        <v>4</v>
      </c>
      <c r="X1695">
        <v>60</v>
      </c>
      <c r="Y1695">
        <v>139</v>
      </c>
      <c r="Z1695">
        <v>4</v>
      </c>
      <c r="AA1695">
        <v>21</v>
      </c>
      <c r="AD1695">
        <v>18</v>
      </c>
      <c r="AE1695">
        <v>1694</v>
      </c>
      <c r="AF1695" s="16" t="s">
        <v>39</v>
      </c>
      <c r="AG1695" s="16"/>
      <c r="AH1695" s="16"/>
      <c r="AI1695" s="16" t="str">
        <f t="shared" si="104"/>
        <v>(23,5,2,4,60,139,21, null, 18, 'Chambers 2024 Asia Pacific',2024, '2023-05-12','2023-05-12','".Carbon::now()."','".Carbon::now()."'),</v>
      </c>
      <c r="AJ1695" s="16" t="str">
        <f t="shared" si="105"/>
        <v>('".DB::select("SELECT id_status FROM `status` WHERE `element_type` = 'task' AND status_type = 'client' AND name ='CONFIRMED'")[0]-&gt;id_status."',1694,1),</v>
      </c>
      <c r="AK1695" s="16" t="str">
        <f t="shared" si="106"/>
        <v/>
      </c>
      <c r="AL1695" s="16" t="str">
        <f t="shared" si="107"/>
        <v/>
      </c>
    </row>
    <row r="1696" spans="1:38" x14ac:dyDescent="0.25">
      <c r="A1696" s="16" t="s">
        <v>627</v>
      </c>
      <c r="B1696" s="16" t="s">
        <v>3139</v>
      </c>
      <c r="C1696" s="16" t="s">
        <v>27</v>
      </c>
      <c r="D1696" s="16" t="s">
        <v>28</v>
      </c>
      <c r="E1696" s="16" t="s">
        <v>29</v>
      </c>
      <c r="F1696" s="16" t="s">
        <v>30</v>
      </c>
      <c r="G1696" s="16" t="s">
        <v>628</v>
      </c>
      <c r="H1696" s="16" t="s">
        <v>33</v>
      </c>
      <c r="I1696" s="16" t="s">
        <v>73</v>
      </c>
      <c r="J1696" s="16" t="s">
        <v>314</v>
      </c>
      <c r="M1696" s="16" t="s">
        <v>96</v>
      </c>
      <c r="N1696" s="7">
        <v>45145</v>
      </c>
      <c r="O1696" s="9">
        <v>45145</v>
      </c>
      <c r="P1696" t="s">
        <v>1198</v>
      </c>
      <c r="Q1696">
        <v>1</v>
      </c>
      <c r="R1696">
        <v>58</v>
      </c>
      <c r="S1696">
        <v>5</v>
      </c>
      <c r="T1696" t="s">
        <v>2922</v>
      </c>
      <c r="U1696">
        <v>23</v>
      </c>
      <c r="V1696">
        <v>14</v>
      </c>
      <c r="W1696">
        <v>56</v>
      </c>
      <c r="X1696">
        <v>60</v>
      </c>
      <c r="Y1696">
        <v>556</v>
      </c>
      <c r="Z1696">
        <v>4</v>
      </c>
      <c r="AA1696">
        <v>21</v>
      </c>
      <c r="AD1696">
        <v>18</v>
      </c>
      <c r="AE1696">
        <v>1695</v>
      </c>
      <c r="AF1696" s="16" t="s">
        <v>39</v>
      </c>
      <c r="AG1696" s="16"/>
      <c r="AH1696" s="16"/>
      <c r="AI1696" s="16" t="str">
        <f t="shared" si="104"/>
        <v>(23,5,14,56,60,556,21, null, 18, 'L500 2024 EMEA',2024, '2023-08-07','2023-08-07','".Carbon::now()."','".Carbon::now()."'),</v>
      </c>
      <c r="AJ1696" s="16" t="str">
        <f t="shared" si="105"/>
        <v>('".DB::select("SELECT id_status FROM `status` WHERE `element_type` = 'task' AND status_type = 'client' AND name ='CONFIRMED'")[0]-&gt;id_status."',1695,1),</v>
      </c>
      <c r="AK1696" s="16" t="str">
        <f t="shared" si="106"/>
        <v/>
      </c>
      <c r="AL1696" s="16" t="str">
        <f t="shared" si="107"/>
        <v/>
      </c>
    </row>
    <row r="1697" spans="1:38" x14ac:dyDescent="0.25">
      <c r="A1697" s="16" t="s">
        <v>627</v>
      </c>
      <c r="B1697" s="16" t="s">
        <v>3139</v>
      </c>
      <c r="C1697" s="16" t="s">
        <v>27</v>
      </c>
      <c r="D1697" s="16" t="s">
        <v>28</v>
      </c>
      <c r="E1697" s="16" t="s">
        <v>29</v>
      </c>
      <c r="F1697" s="16" t="s">
        <v>30</v>
      </c>
      <c r="G1697" s="16" t="s">
        <v>628</v>
      </c>
      <c r="H1697" s="16" t="s">
        <v>630</v>
      </c>
      <c r="I1697" s="16" t="s">
        <v>73</v>
      </c>
      <c r="J1697" s="16" t="s">
        <v>314</v>
      </c>
      <c r="M1697" s="16" t="s">
        <v>96</v>
      </c>
      <c r="N1697" s="7">
        <v>45145</v>
      </c>
      <c r="O1697" s="9">
        <v>45145</v>
      </c>
      <c r="P1697" t="s">
        <v>1198</v>
      </c>
      <c r="Q1697">
        <v>1</v>
      </c>
      <c r="R1697">
        <v>58</v>
      </c>
      <c r="S1697">
        <v>5</v>
      </c>
      <c r="T1697" t="s">
        <v>2922</v>
      </c>
      <c r="U1697">
        <v>23</v>
      </c>
      <c r="V1697">
        <v>14</v>
      </c>
      <c r="W1697">
        <v>56</v>
      </c>
      <c r="X1697">
        <v>60</v>
      </c>
      <c r="Y1697">
        <v>639</v>
      </c>
      <c r="Z1697">
        <v>4</v>
      </c>
      <c r="AA1697">
        <v>21</v>
      </c>
      <c r="AD1697">
        <v>18</v>
      </c>
      <c r="AE1697">
        <v>1696</v>
      </c>
      <c r="AF1697" s="16" t="s">
        <v>39</v>
      </c>
      <c r="AG1697" s="16"/>
      <c r="AH1697" s="16"/>
      <c r="AI1697" s="16" t="str">
        <f t="shared" si="104"/>
        <v>(23,5,14,56,60,639,21, null, 18, 'L500 2024 EMEA',2024, '2023-08-07','2023-08-07','".Carbon::now()."','".Carbon::now()."'),</v>
      </c>
      <c r="AJ1697" s="16" t="str">
        <f t="shared" si="105"/>
        <v>('".DB::select("SELECT id_status FROM `status` WHERE `element_type` = 'task' AND status_type = 'client' AND name ='CONFIRMED'")[0]-&gt;id_status."',1696,1),</v>
      </c>
      <c r="AK1697" s="16" t="str">
        <f t="shared" si="106"/>
        <v/>
      </c>
      <c r="AL1697" s="16" t="str">
        <f t="shared" si="107"/>
        <v/>
      </c>
    </row>
    <row r="1698" spans="1:38" x14ac:dyDescent="0.25">
      <c r="A1698" s="16" t="s">
        <v>627</v>
      </c>
      <c r="B1698" s="16" t="s">
        <v>26</v>
      </c>
      <c r="C1698" s="16" t="s">
        <v>41</v>
      </c>
      <c r="D1698" s="16" t="s">
        <v>349</v>
      </c>
      <c r="E1698" s="16" t="s">
        <v>3237</v>
      </c>
      <c r="F1698" s="16" t="s">
        <v>155</v>
      </c>
      <c r="G1698" s="16" t="s">
        <v>628</v>
      </c>
      <c r="H1698" s="16" t="s">
        <v>629</v>
      </c>
      <c r="I1698" s="16" t="s">
        <v>73</v>
      </c>
      <c r="J1698" s="16" t="s">
        <v>314</v>
      </c>
      <c r="M1698" s="16" t="s">
        <v>96</v>
      </c>
      <c r="N1698" s="7">
        <v>45424</v>
      </c>
      <c r="O1698" s="9">
        <v>45424</v>
      </c>
      <c r="P1698" t="s">
        <v>5031</v>
      </c>
      <c r="Q1698">
        <v>1</v>
      </c>
      <c r="R1698">
        <v>58</v>
      </c>
      <c r="S1698">
        <v>5</v>
      </c>
      <c r="T1698" t="s">
        <v>4948</v>
      </c>
      <c r="U1698">
        <v>145</v>
      </c>
      <c r="V1698">
        <v>2</v>
      </c>
      <c r="W1698">
        <v>4</v>
      </c>
      <c r="X1698">
        <v>60</v>
      </c>
      <c r="Y1698">
        <v>79</v>
      </c>
      <c r="Z1698">
        <v>4</v>
      </c>
      <c r="AA1698">
        <v>21</v>
      </c>
      <c r="AD1698">
        <v>18</v>
      </c>
      <c r="AE1698">
        <v>1697</v>
      </c>
      <c r="AF1698" s="16" t="s">
        <v>39</v>
      </c>
      <c r="AG1698" s="16"/>
      <c r="AH1698" s="16"/>
      <c r="AI1698" s="16" t="str">
        <f t="shared" si="104"/>
        <v>(145,5,2,4,60,79,21, null, 18, 'Chambers 2025 Asia Pacific',2025, '2024-05-12','2024-05-12','".Carbon::now()."','".Carbon::now()."'),</v>
      </c>
      <c r="AJ1698" s="16" t="str">
        <f t="shared" si="105"/>
        <v>('".DB::select("SELECT id_status FROM `status` WHERE `element_type` = 'task' AND status_type = 'client' AND name ='CONFIRMED'")[0]-&gt;id_status."',1697,1),</v>
      </c>
      <c r="AK1698" s="16" t="str">
        <f t="shared" si="106"/>
        <v/>
      </c>
      <c r="AL1698" s="16" t="str">
        <f t="shared" si="107"/>
        <v/>
      </c>
    </row>
    <row r="1699" spans="1:38" x14ac:dyDescent="0.25">
      <c r="A1699" s="16" t="s">
        <v>627</v>
      </c>
      <c r="B1699" s="16" t="s">
        <v>26</v>
      </c>
      <c r="C1699" s="16" t="s">
        <v>41</v>
      </c>
      <c r="D1699" s="16" t="s">
        <v>349</v>
      </c>
      <c r="E1699" s="16" t="s">
        <v>3237</v>
      </c>
      <c r="F1699" s="16" t="s">
        <v>155</v>
      </c>
      <c r="G1699" s="16" t="s">
        <v>628</v>
      </c>
      <c r="H1699" s="16" t="s">
        <v>112</v>
      </c>
      <c r="I1699" s="16" t="s">
        <v>73</v>
      </c>
      <c r="J1699" s="16" t="s">
        <v>314</v>
      </c>
      <c r="M1699" s="16" t="s">
        <v>96</v>
      </c>
      <c r="N1699" s="7">
        <v>45424</v>
      </c>
      <c r="O1699" s="9">
        <v>45424</v>
      </c>
      <c r="P1699" t="s">
        <v>5031</v>
      </c>
      <c r="Q1699">
        <v>1</v>
      </c>
      <c r="R1699">
        <v>58</v>
      </c>
      <c r="S1699">
        <v>5</v>
      </c>
      <c r="T1699" t="s">
        <v>4948</v>
      </c>
      <c r="U1699">
        <v>145</v>
      </c>
      <c r="V1699">
        <v>2</v>
      </c>
      <c r="W1699">
        <v>4</v>
      </c>
      <c r="X1699">
        <v>60</v>
      </c>
      <c r="Y1699">
        <v>139</v>
      </c>
      <c r="Z1699">
        <v>4</v>
      </c>
      <c r="AA1699">
        <v>21</v>
      </c>
      <c r="AD1699">
        <v>18</v>
      </c>
      <c r="AE1699">
        <v>1698</v>
      </c>
      <c r="AF1699" s="16" t="s">
        <v>39</v>
      </c>
      <c r="AG1699" s="16"/>
      <c r="AH1699" s="16"/>
      <c r="AI1699" s="16" t="str">
        <f t="shared" si="104"/>
        <v>(145,5,2,4,60,139,21, null, 18, 'Chambers 2025 Asia Pacific',2025, '2024-05-12','2024-05-12','".Carbon::now()."','".Carbon::now()."'),</v>
      </c>
      <c r="AJ1699" s="16" t="str">
        <f t="shared" si="105"/>
        <v>('".DB::select("SELECT id_status FROM `status` WHERE `element_type` = 'task' AND status_type = 'client' AND name ='CONFIRMED'")[0]-&gt;id_status."',1698,1),</v>
      </c>
      <c r="AK1699" s="16" t="str">
        <f t="shared" si="106"/>
        <v/>
      </c>
      <c r="AL1699" s="16" t="str">
        <f t="shared" si="107"/>
        <v/>
      </c>
    </row>
    <row r="1700" spans="1:38" x14ac:dyDescent="0.25">
      <c r="A1700" s="16" t="s">
        <v>627</v>
      </c>
      <c r="B1700" s="16" t="s">
        <v>3139</v>
      </c>
      <c r="C1700" s="16" t="s">
        <v>27</v>
      </c>
      <c r="D1700" s="16" t="s">
        <v>349</v>
      </c>
      <c r="E1700" s="16" t="s">
        <v>2912</v>
      </c>
      <c r="F1700" s="16" t="s">
        <v>30</v>
      </c>
      <c r="G1700" s="16" t="s">
        <v>628</v>
      </c>
      <c r="H1700" s="16" t="s">
        <v>33</v>
      </c>
      <c r="I1700" s="16" t="s">
        <v>73</v>
      </c>
      <c r="J1700" s="16" t="s">
        <v>314</v>
      </c>
      <c r="M1700" s="16" t="s">
        <v>96</v>
      </c>
      <c r="N1700" s="7">
        <v>45511</v>
      </c>
      <c r="O1700" s="9">
        <v>45511</v>
      </c>
      <c r="P1700" t="s">
        <v>3132</v>
      </c>
      <c r="Q1700">
        <v>1</v>
      </c>
      <c r="R1700">
        <v>58</v>
      </c>
      <c r="S1700">
        <v>5</v>
      </c>
      <c r="T1700" t="s">
        <v>4948</v>
      </c>
      <c r="U1700">
        <v>145</v>
      </c>
      <c r="V1700">
        <v>14</v>
      </c>
      <c r="W1700">
        <v>56</v>
      </c>
      <c r="X1700">
        <v>60</v>
      </c>
      <c r="Y1700">
        <v>556</v>
      </c>
      <c r="Z1700">
        <v>4</v>
      </c>
      <c r="AA1700">
        <v>21</v>
      </c>
      <c r="AD1700">
        <v>18</v>
      </c>
      <c r="AE1700">
        <v>1699</v>
      </c>
      <c r="AF1700" s="16" t="s">
        <v>39</v>
      </c>
      <c r="AG1700" s="16"/>
      <c r="AH1700" s="16"/>
      <c r="AI1700" s="16" t="str">
        <f t="shared" si="104"/>
        <v>(145,5,14,56,60,556,21, null, 18, 'L500 2025 EMEA',2025, '2024-08-07','2024-08-07','".Carbon::now()."','".Carbon::now()."'),</v>
      </c>
      <c r="AJ1700" s="16" t="str">
        <f t="shared" si="105"/>
        <v>('".DB::select("SELECT id_status FROM `status` WHERE `element_type` = 'task' AND status_type = 'client' AND name ='CONFIRMED'")[0]-&gt;id_status."',1699,1),</v>
      </c>
      <c r="AK1700" s="16" t="str">
        <f t="shared" si="106"/>
        <v/>
      </c>
      <c r="AL1700" s="16" t="str">
        <f t="shared" si="107"/>
        <v/>
      </c>
    </row>
    <row r="1701" spans="1:38" x14ac:dyDescent="0.25">
      <c r="A1701" s="16" t="s">
        <v>627</v>
      </c>
      <c r="B1701" s="16" t="s">
        <v>3139</v>
      </c>
      <c r="C1701" s="16" t="s">
        <v>27</v>
      </c>
      <c r="D1701" s="16" t="s">
        <v>349</v>
      </c>
      <c r="E1701" s="16" t="s">
        <v>2912</v>
      </c>
      <c r="F1701" s="16" t="s">
        <v>30</v>
      </c>
      <c r="G1701" s="16" t="s">
        <v>628</v>
      </c>
      <c r="H1701" s="16" t="s">
        <v>630</v>
      </c>
      <c r="I1701" s="16" t="s">
        <v>73</v>
      </c>
      <c r="J1701" s="16" t="s">
        <v>314</v>
      </c>
      <c r="M1701" s="16" t="s">
        <v>96</v>
      </c>
      <c r="N1701" s="7">
        <v>45511</v>
      </c>
      <c r="O1701" s="9">
        <v>45511</v>
      </c>
      <c r="P1701" t="s">
        <v>3132</v>
      </c>
      <c r="Q1701">
        <v>1</v>
      </c>
      <c r="R1701">
        <v>58</v>
      </c>
      <c r="S1701">
        <v>5</v>
      </c>
      <c r="T1701" t="s">
        <v>4948</v>
      </c>
      <c r="U1701">
        <v>145</v>
      </c>
      <c r="V1701">
        <v>14</v>
      </c>
      <c r="W1701">
        <v>56</v>
      </c>
      <c r="X1701">
        <v>60</v>
      </c>
      <c r="Y1701">
        <v>639</v>
      </c>
      <c r="Z1701">
        <v>4</v>
      </c>
      <c r="AA1701">
        <v>21</v>
      </c>
      <c r="AD1701">
        <v>18</v>
      </c>
      <c r="AE1701">
        <v>1700</v>
      </c>
      <c r="AF1701" s="16" t="s">
        <v>39</v>
      </c>
      <c r="AG1701" s="16"/>
      <c r="AH1701" s="16"/>
      <c r="AI1701" s="16" t="str">
        <f t="shared" si="104"/>
        <v>(145,5,14,56,60,639,21, null, 18, 'L500 2025 EMEA',2025, '2024-08-07','2024-08-07','".Carbon::now()."','".Carbon::now()."'),</v>
      </c>
      <c r="AJ1701" s="16" t="str">
        <f t="shared" si="105"/>
        <v>('".DB::select("SELECT id_status FROM `status` WHERE `element_type` = 'task' AND status_type = 'client' AND name ='CONFIRMED'")[0]-&gt;id_status."',1700,1),</v>
      </c>
      <c r="AK1701" s="16" t="str">
        <f t="shared" si="106"/>
        <v/>
      </c>
      <c r="AL1701" s="16" t="str">
        <f t="shared" si="107"/>
        <v/>
      </c>
    </row>
    <row r="1702" spans="1:38" x14ac:dyDescent="0.25">
      <c r="A1702" s="16" t="s">
        <v>3835</v>
      </c>
      <c r="B1702" s="16" t="s">
        <v>26</v>
      </c>
      <c r="C1702" s="16" t="s">
        <v>41</v>
      </c>
      <c r="D1702" s="16" t="s">
        <v>349</v>
      </c>
      <c r="E1702" s="16" t="s">
        <v>1274</v>
      </c>
      <c r="F1702" s="16" t="s">
        <v>77</v>
      </c>
      <c r="G1702" s="16" t="s">
        <v>268</v>
      </c>
      <c r="H1702" s="16" t="s">
        <v>3836</v>
      </c>
      <c r="I1702" s="16" t="s">
        <v>65</v>
      </c>
      <c r="J1702" s="16" t="s">
        <v>218</v>
      </c>
      <c r="M1702" s="16" t="s">
        <v>96</v>
      </c>
      <c r="N1702" s="7"/>
      <c r="O1702" s="9">
        <v>45266</v>
      </c>
      <c r="P1702" t="s">
        <v>5037</v>
      </c>
      <c r="Q1702">
        <v>1</v>
      </c>
      <c r="R1702">
        <v>59</v>
      </c>
      <c r="S1702">
        <v>5</v>
      </c>
      <c r="T1702" t="s">
        <v>5014</v>
      </c>
      <c r="U1702">
        <v>247</v>
      </c>
      <c r="V1702">
        <v>2</v>
      </c>
      <c r="W1702">
        <v>19</v>
      </c>
      <c r="X1702">
        <v>64</v>
      </c>
      <c r="Y1702">
        <v>169</v>
      </c>
      <c r="Z1702">
        <v>30</v>
      </c>
      <c r="AA1702">
        <v>13</v>
      </c>
      <c r="AD1702">
        <v>18</v>
      </c>
      <c r="AE1702">
        <v>1701</v>
      </c>
      <c r="AF1702" s="16" t="s">
        <v>39</v>
      </c>
      <c r="AG1702" s="16"/>
      <c r="AH1702" s="16"/>
      <c r="AI1702" s="16" t="str">
        <f t="shared" si="104"/>
        <v>(247,5,2,19,64,169,13, null, 18, 'Chambers 2025 UK',2025, '2023-12-06','2023-12-06','".Carbon::now()."','".Carbon::now()."'),</v>
      </c>
      <c r="AJ1702" s="16" t="str">
        <f t="shared" si="105"/>
        <v>('".DB::select("SELECT id_status FROM `status` WHERE `element_type` = 'task' AND status_type = 'client' AND name ='CONFIRMED'")[0]-&gt;id_status."',1701,1),</v>
      </c>
      <c r="AK1702" s="16" t="str">
        <f t="shared" si="106"/>
        <v/>
      </c>
      <c r="AL1702" s="16" t="str">
        <f t="shared" si="107"/>
        <v/>
      </c>
    </row>
    <row r="1703" spans="1:38" x14ac:dyDescent="0.25">
      <c r="A1703" s="16" t="s">
        <v>3835</v>
      </c>
      <c r="B1703" s="16" t="s">
        <v>26</v>
      </c>
      <c r="C1703" s="16" t="s">
        <v>27</v>
      </c>
      <c r="D1703" s="16" t="s">
        <v>349</v>
      </c>
      <c r="E1703" s="16" t="s">
        <v>1276</v>
      </c>
      <c r="F1703" s="16" t="s">
        <v>77</v>
      </c>
      <c r="G1703" s="16" t="s">
        <v>82</v>
      </c>
      <c r="H1703" s="16" t="s">
        <v>1071</v>
      </c>
      <c r="I1703" s="16" t="s">
        <v>65</v>
      </c>
      <c r="J1703" s="16" t="s">
        <v>218</v>
      </c>
      <c r="M1703" s="16" t="s">
        <v>96</v>
      </c>
      <c r="N1703" s="7">
        <v>45382</v>
      </c>
      <c r="O1703" s="9">
        <v>45382</v>
      </c>
      <c r="P1703" t="s">
        <v>3130</v>
      </c>
      <c r="Q1703">
        <v>1</v>
      </c>
      <c r="R1703">
        <v>59</v>
      </c>
      <c r="S1703">
        <v>5</v>
      </c>
      <c r="T1703" t="s">
        <v>5014</v>
      </c>
      <c r="U1703">
        <v>247</v>
      </c>
      <c r="V1703">
        <v>14</v>
      </c>
      <c r="W1703">
        <v>60</v>
      </c>
      <c r="X1703">
        <v>63</v>
      </c>
      <c r="Y1703">
        <v>663</v>
      </c>
      <c r="Z1703">
        <v>30</v>
      </c>
      <c r="AA1703">
        <v>13</v>
      </c>
      <c r="AD1703">
        <v>18</v>
      </c>
      <c r="AE1703">
        <v>1702</v>
      </c>
      <c r="AF1703" s="16" t="s">
        <v>39</v>
      </c>
      <c r="AG1703" s="16"/>
      <c r="AH1703" s="16"/>
      <c r="AI1703" s="16" t="str">
        <f t="shared" si="104"/>
        <v>(247,5,14,60,63,663,13, null, 18, 'L500 2025 UK',2025, '2024-03-31','2024-03-31','".Carbon::now()."','".Carbon::now()."'),</v>
      </c>
      <c r="AJ1703" s="16" t="str">
        <f t="shared" si="105"/>
        <v>('".DB::select("SELECT id_status FROM `status` WHERE `element_type` = 'task' AND status_type = 'client' AND name ='CONFIRMED'")[0]-&gt;id_status."',1702,1),</v>
      </c>
      <c r="AK1703" s="16" t="str">
        <f t="shared" si="106"/>
        <v/>
      </c>
      <c r="AL1703" s="16" t="str">
        <f t="shared" si="107"/>
        <v/>
      </c>
    </row>
    <row r="1704" spans="1:38" x14ac:dyDescent="0.25">
      <c r="A1704" s="16" t="s">
        <v>3835</v>
      </c>
      <c r="B1704" s="16" t="s">
        <v>26</v>
      </c>
      <c r="C1704" s="16" t="s">
        <v>3839</v>
      </c>
      <c r="D1704" s="16" t="s">
        <v>349</v>
      </c>
      <c r="E1704" s="16" t="s">
        <v>3840</v>
      </c>
      <c r="F1704" s="16" t="s">
        <v>77</v>
      </c>
      <c r="G1704" s="16" t="s">
        <v>82</v>
      </c>
      <c r="H1704" s="16" t="s">
        <v>3841</v>
      </c>
      <c r="I1704" s="16" t="s">
        <v>65</v>
      </c>
      <c r="J1704" s="16" t="s">
        <v>218</v>
      </c>
      <c r="M1704" s="16" t="s">
        <v>96</v>
      </c>
      <c r="N1704" s="7">
        <v>45352</v>
      </c>
      <c r="O1704" s="9">
        <v>45352</v>
      </c>
      <c r="P1704" t="s">
        <v>5066</v>
      </c>
      <c r="Q1704">
        <v>1</v>
      </c>
      <c r="R1704">
        <v>59</v>
      </c>
      <c r="S1704">
        <v>5</v>
      </c>
      <c r="T1704" t="s">
        <v>5014</v>
      </c>
      <c r="U1704">
        <v>247</v>
      </c>
      <c r="V1704">
        <v>20</v>
      </c>
      <c r="W1704">
        <v>67</v>
      </c>
      <c r="X1704">
        <v>63</v>
      </c>
      <c r="Y1704">
        <v>928</v>
      </c>
      <c r="Z1704">
        <v>30</v>
      </c>
      <c r="AA1704">
        <v>13</v>
      </c>
      <c r="AD1704">
        <v>18</v>
      </c>
      <c r="AE1704">
        <v>1703</v>
      </c>
      <c r="AF1704" s="16" t="s">
        <v>39</v>
      </c>
      <c r="AG1704" s="16"/>
      <c r="AH1704" s="16"/>
      <c r="AI1704" s="16" t="str">
        <f t="shared" si="104"/>
        <v>(247,5,20,67,63,928,13, null, 18, 'Spears 500 2025 UK',2025, '2024-03-01','2024-03-01','".Carbon::now()."','".Carbon::now()."'),</v>
      </c>
      <c r="AJ1704" s="16" t="str">
        <f t="shared" si="105"/>
        <v>('".DB::select("SELECT id_status FROM `status` WHERE `element_type` = 'task' AND status_type = 'client' AND name ='CONFIRMED'")[0]-&gt;id_status."',1703,1),</v>
      </c>
      <c r="AK1704" s="16" t="str">
        <f t="shared" si="106"/>
        <v/>
      </c>
      <c r="AL1704" s="16" t="str">
        <f t="shared" si="107"/>
        <v/>
      </c>
    </row>
    <row r="1705" spans="1:38" x14ac:dyDescent="0.25">
      <c r="A1705" s="16" t="s">
        <v>631</v>
      </c>
      <c r="B1705" s="16" t="s">
        <v>26</v>
      </c>
      <c r="C1705" s="16" t="s">
        <v>41</v>
      </c>
      <c r="D1705" s="16" t="s">
        <v>28</v>
      </c>
      <c r="E1705" s="16" t="s">
        <v>69</v>
      </c>
      <c r="F1705" s="16" t="s">
        <v>70</v>
      </c>
      <c r="G1705" s="16" t="s">
        <v>32</v>
      </c>
      <c r="H1705" s="16" t="s">
        <v>56</v>
      </c>
      <c r="I1705" s="16" t="s">
        <v>35</v>
      </c>
      <c r="J1705" s="16" t="s">
        <v>95</v>
      </c>
      <c r="M1705" s="16" t="s">
        <v>96</v>
      </c>
      <c r="N1705" s="7">
        <v>44981</v>
      </c>
      <c r="O1705" s="9">
        <v>45063</v>
      </c>
      <c r="P1705" t="s">
        <v>1191</v>
      </c>
      <c r="Q1705">
        <v>1</v>
      </c>
      <c r="R1705">
        <v>60</v>
      </c>
      <c r="S1705">
        <v>5</v>
      </c>
      <c r="T1705" t="s">
        <v>2970</v>
      </c>
      <c r="U1705">
        <v>90</v>
      </c>
      <c r="V1705">
        <v>2</v>
      </c>
      <c r="W1705">
        <v>14</v>
      </c>
      <c r="X1705">
        <v>96</v>
      </c>
      <c r="Y1705">
        <v>89</v>
      </c>
      <c r="Z1705">
        <v>20</v>
      </c>
      <c r="AA1705">
        <v>8</v>
      </c>
      <c r="AD1705">
        <v>18</v>
      </c>
      <c r="AE1705">
        <v>1704</v>
      </c>
      <c r="AF1705" s="16" t="s">
        <v>39</v>
      </c>
      <c r="AG1705" s="16"/>
      <c r="AH1705" s="16"/>
      <c r="AI1705" s="16" t="str">
        <f t="shared" si="104"/>
        <v>(90,5,2,14,96,89,8, null, 18, 'Chambers 2024 Global',2024, '2023-05-17','2023-05-17','".Carbon::now()."','".Carbon::now()."'),</v>
      </c>
      <c r="AJ1705" s="16" t="str">
        <f t="shared" si="105"/>
        <v>('".DB::select("SELECT id_status FROM `status` WHERE `element_type` = 'task' AND status_type = 'client' AND name ='CONFIRMED'")[0]-&gt;id_status."',1704,1),</v>
      </c>
      <c r="AK1705" s="16" t="str">
        <f t="shared" si="106"/>
        <v/>
      </c>
      <c r="AL1705" s="16" t="str">
        <f t="shared" si="107"/>
        <v/>
      </c>
    </row>
    <row r="1706" spans="1:38" x14ac:dyDescent="0.25">
      <c r="A1706" s="16" t="s">
        <v>631</v>
      </c>
      <c r="B1706" s="16" t="s">
        <v>26</v>
      </c>
      <c r="C1706" s="16" t="s">
        <v>41</v>
      </c>
      <c r="D1706" s="16" t="s">
        <v>28</v>
      </c>
      <c r="E1706" s="16" t="s">
        <v>69</v>
      </c>
      <c r="F1706" s="16" t="s">
        <v>70</v>
      </c>
      <c r="G1706" s="16" t="s">
        <v>32</v>
      </c>
      <c r="H1706" s="16" t="s">
        <v>72</v>
      </c>
      <c r="I1706" s="16" t="s">
        <v>35</v>
      </c>
      <c r="J1706" s="16" t="s">
        <v>95</v>
      </c>
      <c r="M1706" s="16" t="s">
        <v>96</v>
      </c>
      <c r="N1706" s="7">
        <v>44979</v>
      </c>
      <c r="O1706" s="9">
        <v>44979</v>
      </c>
      <c r="P1706" t="s">
        <v>1179</v>
      </c>
      <c r="Q1706">
        <v>1</v>
      </c>
      <c r="R1706">
        <v>60</v>
      </c>
      <c r="S1706">
        <v>5</v>
      </c>
      <c r="T1706" t="s">
        <v>2970</v>
      </c>
      <c r="U1706">
        <v>90</v>
      </c>
      <c r="V1706">
        <v>2</v>
      </c>
      <c r="W1706">
        <v>14</v>
      </c>
      <c r="X1706">
        <v>96</v>
      </c>
      <c r="Y1706">
        <v>111</v>
      </c>
      <c r="Z1706">
        <v>20</v>
      </c>
      <c r="AA1706">
        <v>8</v>
      </c>
      <c r="AD1706">
        <v>18</v>
      </c>
      <c r="AE1706">
        <v>1705</v>
      </c>
      <c r="AF1706" s="16" t="s">
        <v>39</v>
      </c>
      <c r="AG1706" s="16"/>
      <c r="AH1706" s="16"/>
      <c r="AI1706" s="16" t="str">
        <f t="shared" si="104"/>
        <v>(90,5,2,14,96,111,8, null, 18, 'Chambers 2024 Global',2024, '2023-02-22','2023-02-22','".Carbon::now()."','".Carbon::now()."'),</v>
      </c>
      <c r="AJ1706" s="16" t="str">
        <f t="shared" si="105"/>
        <v>('".DB::select("SELECT id_status FROM `status` WHERE `element_type` = 'task' AND status_type = 'client' AND name ='CONFIRMED'")[0]-&gt;id_status."',1705,1),</v>
      </c>
      <c r="AK1706" s="16" t="str">
        <f t="shared" si="106"/>
        <v/>
      </c>
      <c r="AL1706" s="16" t="str">
        <f t="shared" si="107"/>
        <v/>
      </c>
    </row>
    <row r="1707" spans="1:38" x14ac:dyDescent="0.25">
      <c r="A1707" s="16" t="s">
        <v>631</v>
      </c>
      <c r="B1707" s="16" t="s">
        <v>3139</v>
      </c>
      <c r="C1707" s="16" t="s">
        <v>240</v>
      </c>
      <c r="D1707" s="16" t="s">
        <v>28</v>
      </c>
      <c r="E1707" s="16" t="s">
        <v>639</v>
      </c>
      <c r="F1707" s="16" t="s">
        <v>730</v>
      </c>
      <c r="G1707" s="16" t="s">
        <v>32</v>
      </c>
      <c r="H1707" s="16" t="s">
        <v>243</v>
      </c>
      <c r="I1707" s="16" t="s">
        <v>35</v>
      </c>
      <c r="J1707" s="16" t="s">
        <v>95</v>
      </c>
      <c r="M1707" s="16" t="s">
        <v>96</v>
      </c>
      <c r="N1707" s="7">
        <v>44958</v>
      </c>
      <c r="O1707" s="9">
        <v>44958</v>
      </c>
      <c r="P1707" t="s">
        <v>1213</v>
      </c>
      <c r="Q1707">
        <v>1</v>
      </c>
      <c r="R1707">
        <v>60</v>
      </c>
      <c r="S1707">
        <v>5</v>
      </c>
      <c r="T1707" t="s">
        <v>2970</v>
      </c>
      <c r="U1707">
        <v>90</v>
      </c>
      <c r="V1707">
        <v>9</v>
      </c>
      <c r="W1707">
        <v>37</v>
      </c>
      <c r="X1707">
        <v>96</v>
      </c>
      <c r="Y1707">
        <v>440</v>
      </c>
      <c r="Z1707">
        <v>20</v>
      </c>
      <c r="AA1707">
        <v>8</v>
      </c>
      <c r="AD1707">
        <v>18</v>
      </c>
      <c r="AE1707">
        <v>1706</v>
      </c>
      <c r="AF1707" s="16" t="s">
        <v>39</v>
      </c>
      <c r="AG1707" s="16"/>
      <c r="AH1707" s="16"/>
      <c r="AI1707" s="16" t="str">
        <f t="shared" si="104"/>
        <v>(90,5,9,37,96,440,8, null, 18, 'IFLR 2024 Global',2024, '2023-02-01','2023-02-01','".Carbon::now()."','".Carbon::now()."'),</v>
      </c>
      <c r="AJ1707" s="16" t="str">
        <f t="shared" si="105"/>
        <v>('".DB::select("SELECT id_status FROM `status` WHERE `element_type` = 'task' AND status_type = 'client' AND name ='CONFIRMED'")[0]-&gt;id_status."',1706,1),</v>
      </c>
      <c r="AK1707" s="16" t="str">
        <f t="shared" si="106"/>
        <v/>
      </c>
      <c r="AL1707" s="16" t="str">
        <f t="shared" si="107"/>
        <v/>
      </c>
    </row>
    <row r="1708" spans="1:38" x14ac:dyDescent="0.25">
      <c r="A1708" s="16" t="s">
        <v>631</v>
      </c>
      <c r="B1708" s="16" t="s">
        <v>26</v>
      </c>
      <c r="C1708" s="16" t="s">
        <v>690</v>
      </c>
      <c r="D1708" s="16" t="s">
        <v>28</v>
      </c>
      <c r="E1708" s="16" t="s">
        <v>632</v>
      </c>
      <c r="F1708" s="16" t="s">
        <v>70</v>
      </c>
      <c r="G1708" s="16" t="s">
        <v>32</v>
      </c>
      <c r="H1708" s="16" t="s">
        <v>633</v>
      </c>
      <c r="I1708" s="16" t="s">
        <v>35</v>
      </c>
      <c r="J1708" s="16" t="s">
        <v>95</v>
      </c>
      <c r="M1708" s="16"/>
      <c r="N1708" s="7">
        <v>45107</v>
      </c>
      <c r="O1708" s="9">
        <v>45107</v>
      </c>
      <c r="P1708" t="s">
        <v>1212</v>
      </c>
      <c r="Q1708">
        <v>1</v>
      </c>
      <c r="R1708">
        <v>60</v>
      </c>
      <c r="S1708">
        <v>5</v>
      </c>
      <c r="T1708" t="s">
        <v>2970</v>
      </c>
      <c r="U1708">
        <v>90</v>
      </c>
      <c r="V1708">
        <v>10</v>
      </c>
      <c r="W1708">
        <v>41</v>
      </c>
      <c r="X1708">
        <v>96</v>
      </c>
      <c r="Y1708">
        <v>461</v>
      </c>
      <c r="Z1708">
        <v>20</v>
      </c>
      <c r="AA1708">
        <v>8</v>
      </c>
      <c r="AE1708">
        <v>1707</v>
      </c>
      <c r="AF1708" s="16" t="s">
        <v>24</v>
      </c>
      <c r="AG1708" s="16"/>
      <c r="AH1708" s="16"/>
      <c r="AI1708" s="16" t="str">
        <f t="shared" si="104"/>
        <v>(90,5,10,41,96,461,8, null, null, 'IFLR awards 2024 Global',2024, '2023-06-30','2023-06-30','".Carbon::now()."','".Carbon::now()."'),</v>
      </c>
      <c r="AJ1708" s="16" t="str">
        <f t="shared" si="105"/>
        <v>('".DB::select("SELECT id_status FROM `status` WHERE `element_type` = 'task' AND status_type = 'client' AND name ='CANCELLED'")[0]-&gt;id_status."',1707,1),</v>
      </c>
      <c r="AK1708" s="16" t="str">
        <f t="shared" si="106"/>
        <v/>
      </c>
      <c r="AL1708" s="16" t="str">
        <f t="shared" si="107"/>
        <v/>
      </c>
    </row>
    <row r="1709" spans="1:38" x14ac:dyDescent="0.25">
      <c r="A1709" s="16" t="s">
        <v>631</v>
      </c>
      <c r="B1709" s="16" t="s">
        <v>3139</v>
      </c>
      <c r="C1709" s="16" t="s">
        <v>690</v>
      </c>
      <c r="D1709" s="16" t="s">
        <v>28</v>
      </c>
      <c r="E1709" s="16" t="s">
        <v>632</v>
      </c>
      <c r="F1709" s="16" t="s">
        <v>70</v>
      </c>
      <c r="G1709" s="16" t="s">
        <v>32</v>
      </c>
      <c r="H1709" s="16" t="s">
        <v>634</v>
      </c>
      <c r="I1709" s="16" t="s">
        <v>35</v>
      </c>
      <c r="J1709" s="16" t="s">
        <v>95</v>
      </c>
      <c r="M1709" s="16" t="s">
        <v>96</v>
      </c>
      <c r="N1709" s="7">
        <v>45107</v>
      </c>
      <c r="O1709" s="9">
        <v>45107</v>
      </c>
      <c r="P1709" t="s">
        <v>1212</v>
      </c>
      <c r="Q1709">
        <v>1</v>
      </c>
      <c r="R1709">
        <v>60</v>
      </c>
      <c r="S1709">
        <v>5</v>
      </c>
      <c r="T1709" t="s">
        <v>2970</v>
      </c>
      <c r="U1709">
        <v>90</v>
      </c>
      <c r="V1709">
        <v>10</v>
      </c>
      <c r="W1709">
        <v>41</v>
      </c>
      <c r="X1709">
        <v>96</v>
      </c>
      <c r="Y1709">
        <v>462</v>
      </c>
      <c r="Z1709">
        <v>20</v>
      </c>
      <c r="AA1709">
        <v>8</v>
      </c>
      <c r="AD1709">
        <v>18</v>
      </c>
      <c r="AE1709">
        <v>1708</v>
      </c>
      <c r="AF1709" s="16" t="s">
        <v>39</v>
      </c>
      <c r="AG1709" s="16"/>
      <c r="AH1709" s="16"/>
      <c r="AI1709" s="16" t="str">
        <f t="shared" si="104"/>
        <v>(90,5,10,41,96,462,8, null, 18, 'IFLR awards 2024 Global',2024, '2023-06-30','2023-06-30','".Carbon::now()."','".Carbon::now()."'),</v>
      </c>
      <c r="AJ1709" s="16" t="str">
        <f t="shared" si="105"/>
        <v>('".DB::select("SELECT id_status FROM `status` WHERE `element_type` = 'task' AND status_type = 'client' AND name ='CONFIRMED'")[0]-&gt;id_status."',1708,1),</v>
      </c>
      <c r="AK1709" s="16" t="str">
        <f t="shared" si="106"/>
        <v/>
      </c>
      <c r="AL1709" s="16" t="str">
        <f t="shared" si="107"/>
        <v/>
      </c>
    </row>
    <row r="1710" spans="1:38" x14ac:dyDescent="0.25">
      <c r="A1710" s="16" t="s">
        <v>631</v>
      </c>
      <c r="B1710" s="16" t="s">
        <v>26</v>
      </c>
      <c r="C1710" s="16" t="s">
        <v>690</v>
      </c>
      <c r="D1710" s="16" t="s">
        <v>28</v>
      </c>
      <c r="E1710" s="16" t="s">
        <v>632</v>
      </c>
      <c r="F1710" s="16" t="s">
        <v>70</v>
      </c>
      <c r="G1710" s="16" t="s">
        <v>32</v>
      </c>
      <c r="H1710" s="16" t="s">
        <v>72</v>
      </c>
      <c r="I1710" s="16" t="s">
        <v>35</v>
      </c>
      <c r="J1710" s="16" t="s">
        <v>95</v>
      </c>
      <c r="M1710" s="16"/>
      <c r="N1710" s="7">
        <v>45107</v>
      </c>
      <c r="O1710" s="9">
        <v>45107</v>
      </c>
      <c r="P1710" t="s">
        <v>1212</v>
      </c>
      <c r="Q1710">
        <v>1</v>
      </c>
      <c r="R1710">
        <v>60</v>
      </c>
      <c r="S1710">
        <v>5</v>
      </c>
      <c r="T1710" t="s">
        <v>2970</v>
      </c>
      <c r="U1710">
        <v>90</v>
      </c>
      <c r="V1710">
        <v>10</v>
      </c>
      <c r="W1710">
        <v>41</v>
      </c>
      <c r="X1710">
        <v>96</v>
      </c>
      <c r="Y1710">
        <v>465</v>
      </c>
      <c r="Z1710">
        <v>20</v>
      </c>
      <c r="AA1710">
        <v>8</v>
      </c>
      <c r="AE1710">
        <v>1709</v>
      </c>
      <c r="AF1710" s="16" t="s">
        <v>24</v>
      </c>
      <c r="AG1710" s="16"/>
      <c r="AH1710" s="16"/>
      <c r="AI1710" s="16" t="str">
        <f t="shared" si="104"/>
        <v>(90,5,10,41,96,465,8, null, null, 'IFLR awards 2024 Global',2024, '2023-06-30','2023-06-30','".Carbon::now()."','".Carbon::now()."'),</v>
      </c>
      <c r="AJ1710" s="16" t="str">
        <f t="shared" si="105"/>
        <v>('".DB::select("SELECT id_status FROM `status` WHERE `element_type` = 'task' AND status_type = 'client' AND name ='CANCELLED'")[0]-&gt;id_status."',1709,1),</v>
      </c>
      <c r="AK1710" s="16" t="str">
        <f t="shared" si="106"/>
        <v/>
      </c>
      <c r="AL1710" s="16" t="str">
        <f t="shared" si="107"/>
        <v/>
      </c>
    </row>
    <row r="1711" spans="1:38" x14ac:dyDescent="0.25">
      <c r="A1711" s="16" t="s">
        <v>631</v>
      </c>
      <c r="B1711" s="16" t="s">
        <v>26</v>
      </c>
      <c r="C1711" s="16" t="s">
        <v>690</v>
      </c>
      <c r="D1711" s="16" t="s">
        <v>28</v>
      </c>
      <c r="E1711" s="16" t="s">
        <v>632</v>
      </c>
      <c r="F1711" s="16" t="s">
        <v>70</v>
      </c>
      <c r="G1711" s="16" t="s">
        <v>32</v>
      </c>
      <c r="H1711" s="16" t="s">
        <v>635</v>
      </c>
      <c r="I1711" s="16" t="s">
        <v>35</v>
      </c>
      <c r="J1711" s="16" t="s">
        <v>95</v>
      </c>
      <c r="M1711" s="16"/>
      <c r="N1711" s="7">
        <v>45107</v>
      </c>
      <c r="O1711" s="9">
        <v>45107</v>
      </c>
      <c r="P1711" t="s">
        <v>1212</v>
      </c>
      <c r="Q1711">
        <v>1</v>
      </c>
      <c r="R1711">
        <v>60</v>
      </c>
      <c r="S1711">
        <v>5</v>
      </c>
      <c r="T1711" t="s">
        <v>2970</v>
      </c>
      <c r="U1711">
        <v>90</v>
      </c>
      <c r="V1711">
        <v>10</v>
      </c>
      <c r="W1711">
        <v>41</v>
      </c>
      <c r="X1711">
        <v>96</v>
      </c>
      <c r="Y1711">
        <v>470</v>
      </c>
      <c r="Z1711">
        <v>20</v>
      </c>
      <c r="AA1711">
        <v>8</v>
      </c>
      <c r="AE1711">
        <v>1710</v>
      </c>
      <c r="AF1711" s="16" t="s">
        <v>24</v>
      </c>
      <c r="AG1711" s="16"/>
      <c r="AH1711" s="16"/>
      <c r="AI1711" s="16" t="str">
        <f t="shared" si="104"/>
        <v>(90,5,10,41,96,470,8, null, null, 'IFLR awards 2024 Global',2024, '2023-06-30','2023-06-30','".Carbon::now()."','".Carbon::now()."'),</v>
      </c>
      <c r="AJ1711" s="16" t="str">
        <f t="shared" si="105"/>
        <v>('".DB::select("SELECT id_status FROM `status` WHERE `element_type` = 'task' AND status_type = 'client' AND name ='CANCELLED'")[0]-&gt;id_status."',1710,1),</v>
      </c>
      <c r="AK1711" s="16" t="str">
        <f t="shared" si="106"/>
        <v/>
      </c>
      <c r="AL1711" s="16" t="str">
        <f t="shared" si="107"/>
        <v/>
      </c>
    </row>
    <row r="1712" spans="1:38" x14ac:dyDescent="0.25">
      <c r="A1712" s="16" t="s">
        <v>631</v>
      </c>
      <c r="B1712" s="16" t="s">
        <v>3139</v>
      </c>
      <c r="C1712" s="16" t="s">
        <v>690</v>
      </c>
      <c r="D1712" s="16" t="s">
        <v>28</v>
      </c>
      <c r="E1712" s="16" t="s">
        <v>632</v>
      </c>
      <c r="F1712" s="16" t="s">
        <v>70</v>
      </c>
      <c r="G1712" s="16" t="s">
        <v>32</v>
      </c>
      <c r="H1712" s="16" t="s">
        <v>636</v>
      </c>
      <c r="I1712" s="16" t="s">
        <v>35</v>
      </c>
      <c r="J1712" s="16" t="s">
        <v>95</v>
      </c>
      <c r="M1712" s="16" t="s">
        <v>96</v>
      </c>
      <c r="N1712" s="7">
        <v>45107</v>
      </c>
      <c r="O1712" s="9">
        <v>45107</v>
      </c>
      <c r="P1712" t="s">
        <v>1212</v>
      </c>
      <c r="Q1712">
        <v>1</v>
      </c>
      <c r="R1712">
        <v>60</v>
      </c>
      <c r="S1712">
        <v>5</v>
      </c>
      <c r="T1712" t="s">
        <v>2970</v>
      </c>
      <c r="U1712">
        <v>90</v>
      </c>
      <c r="V1712">
        <v>10</v>
      </c>
      <c r="W1712">
        <v>41</v>
      </c>
      <c r="X1712">
        <v>96</v>
      </c>
      <c r="Y1712">
        <v>471</v>
      </c>
      <c r="Z1712">
        <v>20</v>
      </c>
      <c r="AA1712">
        <v>8</v>
      </c>
      <c r="AD1712">
        <v>18</v>
      </c>
      <c r="AE1712">
        <v>1711</v>
      </c>
      <c r="AF1712" s="16" t="s">
        <v>39</v>
      </c>
      <c r="AG1712" s="16"/>
      <c r="AH1712" s="16"/>
      <c r="AI1712" s="16" t="str">
        <f t="shared" si="104"/>
        <v>(90,5,10,41,96,471,8, null, 18, 'IFLR awards 2024 Global',2024, '2023-06-30','2023-06-30','".Carbon::now()."','".Carbon::now()."'),</v>
      </c>
      <c r="AJ1712" s="16" t="str">
        <f t="shared" si="105"/>
        <v>('".DB::select("SELECT id_status FROM `status` WHERE `element_type` = 'task' AND status_type = 'client' AND name ='CONFIRMED'")[0]-&gt;id_status."',1711,1),</v>
      </c>
      <c r="AK1712" s="16" t="str">
        <f t="shared" si="106"/>
        <v/>
      </c>
      <c r="AL1712" s="16" t="str">
        <f t="shared" si="107"/>
        <v/>
      </c>
    </row>
    <row r="1713" spans="1:38" x14ac:dyDescent="0.25">
      <c r="A1713" s="16" t="s">
        <v>631</v>
      </c>
      <c r="B1713" s="16" t="s">
        <v>3139</v>
      </c>
      <c r="C1713" s="16" t="s">
        <v>690</v>
      </c>
      <c r="D1713" s="16" t="s">
        <v>28</v>
      </c>
      <c r="E1713" s="16" t="s">
        <v>632</v>
      </c>
      <c r="F1713" s="16" t="s">
        <v>70</v>
      </c>
      <c r="G1713" s="16" t="s">
        <v>32</v>
      </c>
      <c r="H1713" s="16" t="s">
        <v>637</v>
      </c>
      <c r="I1713" s="16" t="s">
        <v>35</v>
      </c>
      <c r="J1713" s="16" t="s">
        <v>95</v>
      </c>
      <c r="M1713" s="16" t="s">
        <v>96</v>
      </c>
      <c r="N1713" s="7">
        <v>45107</v>
      </c>
      <c r="O1713" s="9">
        <v>45107</v>
      </c>
      <c r="P1713" t="s">
        <v>1212</v>
      </c>
      <c r="Q1713">
        <v>1</v>
      </c>
      <c r="R1713">
        <v>60</v>
      </c>
      <c r="S1713">
        <v>5</v>
      </c>
      <c r="T1713" t="s">
        <v>2970</v>
      </c>
      <c r="U1713">
        <v>90</v>
      </c>
      <c r="V1713">
        <v>10</v>
      </c>
      <c r="W1713">
        <v>41</v>
      </c>
      <c r="X1713">
        <v>96</v>
      </c>
      <c r="Y1713">
        <v>477</v>
      </c>
      <c r="Z1713">
        <v>20</v>
      </c>
      <c r="AA1713">
        <v>8</v>
      </c>
      <c r="AD1713">
        <v>18</v>
      </c>
      <c r="AE1713">
        <v>1712</v>
      </c>
      <c r="AF1713" s="16" t="s">
        <v>39</v>
      </c>
      <c r="AG1713" s="16"/>
      <c r="AH1713" s="16"/>
      <c r="AI1713" s="16" t="str">
        <f t="shared" si="104"/>
        <v>(90,5,10,41,96,477,8, null, 18, 'IFLR awards 2024 Global',2024, '2023-06-30','2023-06-30','".Carbon::now()."','".Carbon::now()."'),</v>
      </c>
      <c r="AJ1713" s="16" t="str">
        <f t="shared" si="105"/>
        <v>('".DB::select("SELECT id_status FROM `status` WHERE `element_type` = 'task' AND status_type = 'client' AND name ='CONFIRMED'")[0]-&gt;id_status."',1712,1),</v>
      </c>
      <c r="AK1713" s="16" t="str">
        <f t="shared" si="106"/>
        <v/>
      </c>
      <c r="AL1713" s="16" t="str">
        <f t="shared" si="107"/>
        <v/>
      </c>
    </row>
    <row r="1714" spans="1:38" x14ac:dyDescent="0.25">
      <c r="A1714" s="16" t="s">
        <v>631</v>
      </c>
      <c r="B1714" s="16" t="s">
        <v>3139</v>
      </c>
      <c r="C1714" s="16" t="s">
        <v>690</v>
      </c>
      <c r="D1714" s="16" t="s">
        <v>28</v>
      </c>
      <c r="E1714" s="16" t="s">
        <v>632</v>
      </c>
      <c r="F1714" s="16" t="s">
        <v>70</v>
      </c>
      <c r="G1714" s="16" t="s">
        <v>32</v>
      </c>
      <c r="H1714" s="16" t="s">
        <v>638</v>
      </c>
      <c r="I1714" s="16" t="s">
        <v>35</v>
      </c>
      <c r="J1714" s="16" t="s">
        <v>95</v>
      </c>
      <c r="M1714" s="16" t="s">
        <v>96</v>
      </c>
      <c r="N1714" s="7">
        <v>45107</v>
      </c>
      <c r="O1714" s="9">
        <v>45107</v>
      </c>
      <c r="P1714" t="s">
        <v>1212</v>
      </c>
      <c r="Q1714">
        <v>1</v>
      </c>
      <c r="R1714">
        <v>60</v>
      </c>
      <c r="S1714">
        <v>5</v>
      </c>
      <c r="T1714" t="s">
        <v>2970</v>
      </c>
      <c r="U1714">
        <v>90</v>
      </c>
      <c r="V1714">
        <v>10</v>
      </c>
      <c r="W1714">
        <v>41</v>
      </c>
      <c r="X1714">
        <v>96</v>
      </c>
      <c r="Y1714">
        <v>479</v>
      </c>
      <c r="Z1714">
        <v>20</v>
      </c>
      <c r="AA1714">
        <v>8</v>
      </c>
      <c r="AD1714">
        <v>18</v>
      </c>
      <c r="AE1714">
        <v>1713</v>
      </c>
      <c r="AF1714" s="16" t="s">
        <v>39</v>
      </c>
      <c r="AG1714" s="16"/>
      <c r="AH1714" s="16"/>
      <c r="AI1714" s="16" t="str">
        <f t="shared" si="104"/>
        <v>(90,5,10,41,96,479,8, null, 18, 'IFLR awards 2024 Global',2024, '2023-06-30','2023-06-30','".Carbon::now()."','".Carbon::now()."'),</v>
      </c>
      <c r="AJ1714" s="16" t="str">
        <f t="shared" si="105"/>
        <v>('".DB::select("SELECT id_status FROM `status` WHERE `element_type` = 'task' AND status_type = 'client' AND name ='CONFIRMED'")[0]-&gt;id_status."',1713,1),</v>
      </c>
      <c r="AK1714" s="16" t="str">
        <f t="shared" si="106"/>
        <v/>
      </c>
      <c r="AL1714" s="16" t="str">
        <f t="shared" si="107"/>
        <v/>
      </c>
    </row>
    <row r="1715" spans="1:38" x14ac:dyDescent="0.25">
      <c r="A1715" s="16" t="s">
        <v>631</v>
      </c>
      <c r="B1715" s="16" t="s">
        <v>3139</v>
      </c>
      <c r="C1715" s="16" t="s">
        <v>27</v>
      </c>
      <c r="D1715" s="16" t="s">
        <v>28</v>
      </c>
      <c r="E1715" s="16" t="s">
        <v>29</v>
      </c>
      <c r="F1715" s="16" t="s">
        <v>30</v>
      </c>
      <c r="G1715" s="16" t="s">
        <v>32</v>
      </c>
      <c r="H1715" s="16" t="s">
        <v>33</v>
      </c>
      <c r="I1715" s="16" t="s">
        <v>35</v>
      </c>
      <c r="J1715" s="16" t="s">
        <v>95</v>
      </c>
      <c r="M1715" s="16" t="s">
        <v>96</v>
      </c>
      <c r="N1715" s="7">
        <v>45145</v>
      </c>
      <c r="O1715" s="9">
        <v>45145</v>
      </c>
      <c r="P1715" t="s">
        <v>1198</v>
      </c>
      <c r="Q1715">
        <v>1</v>
      </c>
      <c r="R1715">
        <v>60</v>
      </c>
      <c r="S1715">
        <v>5</v>
      </c>
      <c r="T1715" t="s">
        <v>2970</v>
      </c>
      <c r="U1715">
        <v>90</v>
      </c>
      <c r="V1715">
        <v>14</v>
      </c>
      <c r="W1715">
        <v>56</v>
      </c>
      <c r="X1715">
        <v>96</v>
      </c>
      <c r="Y1715">
        <v>556</v>
      </c>
      <c r="Z1715">
        <v>20</v>
      </c>
      <c r="AA1715">
        <v>8</v>
      </c>
      <c r="AD1715">
        <v>18</v>
      </c>
      <c r="AE1715">
        <v>1714</v>
      </c>
      <c r="AF1715" s="16" t="s">
        <v>39</v>
      </c>
      <c r="AG1715" s="16"/>
      <c r="AH1715" s="16"/>
      <c r="AI1715" s="16" t="str">
        <f t="shared" si="104"/>
        <v>(90,5,14,56,96,556,8, null, 18, 'L500 2024 EMEA',2024, '2023-08-07','2023-08-07','".Carbon::now()."','".Carbon::now()."'),</v>
      </c>
      <c r="AJ1715" s="16" t="str">
        <f t="shared" si="105"/>
        <v>('".DB::select("SELECT id_status FROM `status` WHERE `element_type` = 'task' AND status_type = 'client' AND name ='CONFIRMED'")[0]-&gt;id_status."',1714,1),</v>
      </c>
      <c r="AK1715" s="16" t="str">
        <f t="shared" si="106"/>
        <v/>
      </c>
      <c r="AL1715" s="16" t="str">
        <f t="shared" si="107"/>
        <v/>
      </c>
    </row>
    <row r="1716" spans="1:38" x14ac:dyDescent="0.25">
      <c r="A1716" s="16" t="s">
        <v>631</v>
      </c>
      <c r="B1716" s="16" t="s">
        <v>3139</v>
      </c>
      <c r="C1716" s="16" t="s">
        <v>27</v>
      </c>
      <c r="D1716" s="16" t="s">
        <v>28</v>
      </c>
      <c r="E1716" s="16" t="s">
        <v>29</v>
      </c>
      <c r="F1716" s="16" t="s">
        <v>30</v>
      </c>
      <c r="G1716" s="16" t="s">
        <v>32</v>
      </c>
      <c r="H1716" s="16" t="s">
        <v>47</v>
      </c>
      <c r="I1716" s="16" t="s">
        <v>35</v>
      </c>
      <c r="J1716" s="16" t="s">
        <v>95</v>
      </c>
      <c r="M1716" s="16" t="s">
        <v>96</v>
      </c>
      <c r="N1716" s="7">
        <v>45145</v>
      </c>
      <c r="O1716" s="9">
        <v>45145</v>
      </c>
      <c r="P1716" t="s">
        <v>1198</v>
      </c>
      <c r="Q1716">
        <v>1</v>
      </c>
      <c r="R1716">
        <v>60</v>
      </c>
      <c r="S1716">
        <v>5</v>
      </c>
      <c r="T1716" t="s">
        <v>2970</v>
      </c>
      <c r="U1716">
        <v>90</v>
      </c>
      <c r="V1716">
        <v>14</v>
      </c>
      <c r="W1716">
        <v>56</v>
      </c>
      <c r="X1716">
        <v>96</v>
      </c>
      <c r="Y1716">
        <v>601</v>
      </c>
      <c r="Z1716">
        <v>20</v>
      </c>
      <c r="AA1716">
        <v>8</v>
      </c>
      <c r="AD1716">
        <v>18</v>
      </c>
      <c r="AE1716">
        <v>1715</v>
      </c>
      <c r="AF1716" s="16" t="s">
        <v>39</v>
      </c>
      <c r="AG1716" s="16"/>
      <c r="AH1716" s="16"/>
      <c r="AI1716" s="16" t="str">
        <f t="shared" si="104"/>
        <v>(90,5,14,56,96,601,8, null, 18, 'L500 2024 EMEA',2024, '2023-08-07','2023-08-07','".Carbon::now()."','".Carbon::now()."'),</v>
      </c>
      <c r="AJ1716" s="16" t="str">
        <f t="shared" si="105"/>
        <v>('".DB::select("SELECT id_status FROM `status` WHERE `element_type` = 'task' AND status_type = 'client' AND name ='CONFIRMED'")[0]-&gt;id_status."',1715,1),</v>
      </c>
      <c r="AK1716" s="16" t="str">
        <f t="shared" si="106"/>
        <v/>
      </c>
      <c r="AL1716" s="16" t="str">
        <f t="shared" si="107"/>
        <v/>
      </c>
    </row>
    <row r="1717" spans="1:38" x14ac:dyDescent="0.25">
      <c r="A1717" s="16" t="s">
        <v>631</v>
      </c>
      <c r="B1717" s="16" t="s">
        <v>26</v>
      </c>
      <c r="C1717" s="16" t="s">
        <v>640</v>
      </c>
      <c r="D1717" s="16" t="s">
        <v>28</v>
      </c>
      <c r="E1717" s="16" t="s">
        <v>640</v>
      </c>
      <c r="F1717" s="16" t="s">
        <v>70</v>
      </c>
      <c r="G1717" s="16" t="s">
        <v>32</v>
      </c>
      <c r="H1717" s="16" t="s">
        <v>641</v>
      </c>
      <c r="I1717" s="16" t="s">
        <v>35</v>
      </c>
      <c r="J1717" s="16" t="s">
        <v>95</v>
      </c>
      <c r="M1717" s="16" t="s">
        <v>96</v>
      </c>
      <c r="N1717" s="7">
        <v>44952</v>
      </c>
      <c r="O1717" s="9">
        <v>44952</v>
      </c>
      <c r="P1717" t="s">
        <v>1218</v>
      </c>
      <c r="Q1717">
        <v>1</v>
      </c>
      <c r="R1717">
        <v>60</v>
      </c>
      <c r="S1717">
        <v>5</v>
      </c>
      <c r="T1717" t="s">
        <v>2970</v>
      </c>
      <c r="U1717">
        <v>90</v>
      </c>
      <c r="V1717">
        <v>19</v>
      </c>
      <c r="W1717">
        <v>66</v>
      </c>
      <c r="X1717">
        <v>96</v>
      </c>
      <c r="Y1717">
        <v>923</v>
      </c>
      <c r="Z1717">
        <v>20</v>
      </c>
      <c r="AA1717">
        <v>8</v>
      </c>
      <c r="AD1717">
        <v>18</v>
      </c>
      <c r="AE1717">
        <v>1716</v>
      </c>
      <c r="AF1717" s="16" t="s">
        <v>39</v>
      </c>
      <c r="AG1717" s="16"/>
      <c r="AH1717" s="16"/>
      <c r="AI1717" s="16" t="str">
        <f t="shared" si="104"/>
        <v>(90,5,19,66,96,923,8, null, 18, 'Middle East Legal Awards',2024, '2023-01-26','2023-01-26','".Carbon::now()."','".Carbon::now()."'),</v>
      </c>
      <c r="AJ1717" s="16" t="str">
        <f t="shared" si="105"/>
        <v>('".DB::select("SELECT id_status FROM `status` WHERE `element_type` = 'task' AND status_type = 'client' AND name ='CONFIRMED'")[0]-&gt;id_status."',1716,1),</v>
      </c>
      <c r="AK1717" s="16" t="str">
        <f t="shared" si="106"/>
        <v/>
      </c>
      <c r="AL1717" s="16" t="str">
        <f t="shared" si="107"/>
        <v/>
      </c>
    </row>
    <row r="1718" spans="1:38" x14ac:dyDescent="0.25">
      <c r="A1718" s="16" t="s">
        <v>631</v>
      </c>
      <c r="B1718" s="16" t="s">
        <v>26</v>
      </c>
      <c r="C1718" s="16" t="s">
        <v>640</v>
      </c>
      <c r="D1718" s="16" t="s">
        <v>28</v>
      </c>
      <c r="E1718" s="16" t="s">
        <v>640</v>
      </c>
      <c r="F1718" s="16" t="s">
        <v>70</v>
      </c>
      <c r="G1718" s="16" t="s">
        <v>32</v>
      </c>
      <c r="H1718" s="16" t="s">
        <v>642</v>
      </c>
      <c r="I1718" s="16" t="s">
        <v>35</v>
      </c>
      <c r="J1718" s="16" t="s">
        <v>95</v>
      </c>
      <c r="M1718" s="16" t="s">
        <v>96</v>
      </c>
      <c r="N1718" s="7">
        <v>44952</v>
      </c>
      <c r="O1718" s="9">
        <v>44952</v>
      </c>
      <c r="P1718" t="s">
        <v>1218</v>
      </c>
      <c r="Q1718">
        <v>1</v>
      </c>
      <c r="R1718">
        <v>60</v>
      </c>
      <c r="S1718">
        <v>5</v>
      </c>
      <c r="T1718" t="s">
        <v>2970</v>
      </c>
      <c r="U1718">
        <v>90</v>
      </c>
      <c r="V1718">
        <v>19</v>
      </c>
      <c r="W1718">
        <v>66</v>
      </c>
      <c r="X1718">
        <v>96</v>
      </c>
      <c r="Y1718">
        <v>924</v>
      </c>
      <c r="Z1718">
        <v>20</v>
      </c>
      <c r="AA1718">
        <v>8</v>
      </c>
      <c r="AD1718">
        <v>18</v>
      </c>
      <c r="AE1718">
        <v>1717</v>
      </c>
      <c r="AF1718" s="16" t="s">
        <v>39</v>
      </c>
      <c r="AG1718" s="16"/>
      <c r="AH1718" s="16"/>
      <c r="AI1718" s="16" t="str">
        <f t="shared" si="104"/>
        <v>(90,5,19,66,96,924,8, null, 18, 'Middle East Legal Awards',2024, '2023-01-26','2023-01-26','".Carbon::now()."','".Carbon::now()."'),</v>
      </c>
      <c r="AJ1718" s="16" t="str">
        <f t="shared" si="105"/>
        <v>('".DB::select("SELECT id_status FROM `status` WHERE `element_type` = 'task' AND status_type = 'client' AND name ='CONFIRMED'")[0]-&gt;id_status."',1717,1),</v>
      </c>
      <c r="AK1718" s="16" t="str">
        <f t="shared" si="106"/>
        <v/>
      </c>
      <c r="AL1718" s="16" t="str">
        <f t="shared" si="107"/>
        <v/>
      </c>
    </row>
    <row r="1719" spans="1:38" x14ac:dyDescent="0.25">
      <c r="A1719" s="16" t="s">
        <v>631</v>
      </c>
      <c r="B1719" s="16" t="s">
        <v>26</v>
      </c>
      <c r="C1719" s="16" t="s">
        <v>640</v>
      </c>
      <c r="D1719" s="16" t="s">
        <v>28</v>
      </c>
      <c r="E1719" s="16" t="s">
        <v>640</v>
      </c>
      <c r="F1719" s="16" t="s">
        <v>70</v>
      </c>
      <c r="G1719" s="16" t="s">
        <v>32</v>
      </c>
      <c r="H1719" s="16" t="s">
        <v>643</v>
      </c>
      <c r="I1719" s="16" t="s">
        <v>35</v>
      </c>
      <c r="J1719" s="16" t="s">
        <v>95</v>
      </c>
      <c r="M1719" s="16" t="s">
        <v>96</v>
      </c>
      <c r="N1719" s="7">
        <v>44952</v>
      </c>
      <c r="O1719" s="9">
        <v>44952</v>
      </c>
      <c r="P1719" t="s">
        <v>1218</v>
      </c>
      <c r="Q1719">
        <v>1</v>
      </c>
      <c r="R1719">
        <v>60</v>
      </c>
      <c r="S1719">
        <v>5</v>
      </c>
      <c r="T1719" t="s">
        <v>2970</v>
      </c>
      <c r="U1719">
        <v>90</v>
      </c>
      <c r="V1719">
        <v>19</v>
      </c>
      <c r="W1719">
        <v>66</v>
      </c>
      <c r="X1719">
        <v>96</v>
      </c>
      <c r="Y1719">
        <v>925</v>
      </c>
      <c r="Z1719">
        <v>20</v>
      </c>
      <c r="AA1719">
        <v>8</v>
      </c>
      <c r="AD1719">
        <v>18</v>
      </c>
      <c r="AE1719">
        <v>1718</v>
      </c>
      <c r="AF1719" s="16" t="s">
        <v>39</v>
      </c>
      <c r="AG1719" s="16"/>
      <c r="AH1719" s="16"/>
      <c r="AI1719" s="16" t="str">
        <f t="shared" si="104"/>
        <v>(90,5,19,66,96,925,8, null, 18, 'Middle East Legal Awards',2024, '2023-01-26','2023-01-26','".Carbon::now()."','".Carbon::now()."'),</v>
      </c>
      <c r="AJ1719" s="16" t="str">
        <f t="shared" si="105"/>
        <v>('".DB::select("SELECT id_status FROM `status` WHERE `element_type` = 'task' AND status_type = 'client' AND name ='CONFIRMED'")[0]-&gt;id_status."',1718,1),</v>
      </c>
      <c r="AK1719" s="16" t="str">
        <f t="shared" si="106"/>
        <v/>
      </c>
      <c r="AL1719" s="16" t="str">
        <f t="shared" si="107"/>
        <v/>
      </c>
    </row>
    <row r="1720" spans="1:38" x14ac:dyDescent="0.25">
      <c r="A1720" s="16" t="s">
        <v>631</v>
      </c>
      <c r="B1720" s="16" t="s">
        <v>26</v>
      </c>
      <c r="C1720" s="16" t="s">
        <v>640</v>
      </c>
      <c r="D1720" s="16" t="s">
        <v>28</v>
      </c>
      <c r="E1720" s="16" t="s">
        <v>640</v>
      </c>
      <c r="F1720" s="16" t="s">
        <v>70</v>
      </c>
      <c r="G1720" s="16" t="s">
        <v>32</v>
      </c>
      <c r="H1720" s="16" t="s">
        <v>644</v>
      </c>
      <c r="I1720" s="16" t="s">
        <v>35</v>
      </c>
      <c r="J1720" s="16" t="s">
        <v>95</v>
      </c>
      <c r="M1720" s="16" t="s">
        <v>96</v>
      </c>
      <c r="N1720" s="7">
        <v>44952</v>
      </c>
      <c r="O1720" s="9">
        <v>44952</v>
      </c>
      <c r="P1720" t="s">
        <v>1218</v>
      </c>
      <c r="Q1720">
        <v>1</v>
      </c>
      <c r="R1720">
        <v>60</v>
      </c>
      <c r="S1720">
        <v>5</v>
      </c>
      <c r="T1720" t="s">
        <v>2970</v>
      </c>
      <c r="U1720">
        <v>90</v>
      </c>
      <c r="V1720">
        <v>19</v>
      </c>
      <c r="W1720">
        <v>66</v>
      </c>
      <c r="X1720">
        <v>96</v>
      </c>
      <c r="Y1720">
        <v>926</v>
      </c>
      <c r="Z1720">
        <v>20</v>
      </c>
      <c r="AA1720">
        <v>8</v>
      </c>
      <c r="AD1720">
        <v>18</v>
      </c>
      <c r="AE1720">
        <v>1719</v>
      </c>
      <c r="AF1720" s="16" t="s">
        <v>39</v>
      </c>
      <c r="AG1720" s="16"/>
      <c r="AH1720" s="16"/>
      <c r="AI1720" s="16" t="str">
        <f t="shared" si="104"/>
        <v>(90,5,19,66,96,926,8, null, 18, 'Middle East Legal Awards',2024, '2023-01-26','2023-01-26','".Carbon::now()."','".Carbon::now()."'),</v>
      </c>
      <c r="AJ1720" s="16" t="str">
        <f t="shared" si="105"/>
        <v>('".DB::select("SELECT id_status FROM `status` WHERE `element_type` = 'task' AND status_type = 'client' AND name ='CONFIRMED'")[0]-&gt;id_status."',1719,1),</v>
      </c>
      <c r="AK1720" s="16" t="str">
        <f t="shared" si="106"/>
        <v/>
      </c>
      <c r="AL1720" s="16" t="str">
        <f t="shared" si="107"/>
        <v/>
      </c>
    </row>
    <row r="1721" spans="1:38" x14ac:dyDescent="0.25">
      <c r="A1721" s="16" t="s">
        <v>631</v>
      </c>
      <c r="B1721" s="16" t="s">
        <v>26</v>
      </c>
      <c r="C1721" s="16" t="s">
        <v>640</v>
      </c>
      <c r="D1721" s="16" t="s">
        <v>28</v>
      </c>
      <c r="E1721" s="16" t="s">
        <v>640</v>
      </c>
      <c r="F1721" s="16" t="s">
        <v>70</v>
      </c>
      <c r="G1721" s="16" t="s">
        <v>32</v>
      </c>
      <c r="H1721" s="16" t="s">
        <v>645</v>
      </c>
      <c r="I1721" s="16" t="s">
        <v>35</v>
      </c>
      <c r="J1721" s="16" t="s">
        <v>95</v>
      </c>
      <c r="M1721" s="16" t="s">
        <v>96</v>
      </c>
      <c r="N1721" s="7">
        <v>44952</v>
      </c>
      <c r="O1721" s="9">
        <v>44952</v>
      </c>
      <c r="P1721" t="s">
        <v>1218</v>
      </c>
      <c r="Q1721">
        <v>1</v>
      </c>
      <c r="R1721">
        <v>60</v>
      </c>
      <c r="S1721">
        <v>5</v>
      </c>
      <c r="T1721" t="s">
        <v>2970</v>
      </c>
      <c r="U1721">
        <v>90</v>
      </c>
      <c r="V1721">
        <v>19</v>
      </c>
      <c r="W1721">
        <v>66</v>
      </c>
      <c r="X1721">
        <v>96</v>
      </c>
      <c r="Y1721">
        <v>927</v>
      </c>
      <c r="Z1721">
        <v>20</v>
      </c>
      <c r="AA1721">
        <v>8</v>
      </c>
      <c r="AD1721">
        <v>18</v>
      </c>
      <c r="AE1721">
        <v>1720</v>
      </c>
      <c r="AF1721" s="16" t="s">
        <v>39</v>
      </c>
      <c r="AG1721" s="16"/>
      <c r="AH1721" s="16"/>
      <c r="AI1721" s="16" t="str">
        <f t="shared" si="104"/>
        <v>(90,5,19,66,96,927,8, null, 18, 'Middle East Legal Awards',2024, '2023-01-26','2023-01-26','".Carbon::now()."','".Carbon::now()."'),</v>
      </c>
      <c r="AJ1721" s="16" t="str">
        <f t="shared" si="105"/>
        <v>('".DB::select("SELECT id_status FROM `status` WHERE `element_type` = 'task' AND status_type = 'client' AND name ='CONFIRMED'")[0]-&gt;id_status."',1720,1),</v>
      </c>
      <c r="AK1721" s="16" t="str">
        <f t="shared" si="106"/>
        <v/>
      </c>
      <c r="AL1721" s="16" t="str">
        <f t="shared" si="107"/>
        <v/>
      </c>
    </row>
    <row r="1722" spans="1:38" x14ac:dyDescent="0.25">
      <c r="A1722" s="16" t="s">
        <v>631</v>
      </c>
      <c r="B1722" s="16" t="s">
        <v>26</v>
      </c>
      <c r="C1722" s="16" t="s">
        <v>41</v>
      </c>
      <c r="D1722" s="16" t="s">
        <v>349</v>
      </c>
      <c r="E1722" s="16" t="s">
        <v>3156</v>
      </c>
      <c r="F1722" s="16" t="s">
        <v>70</v>
      </c>
      <c r="G1722" s="16" t="s">
        <v>32</v>
      </c>
      <c r="H1722" s="16" t="s">
        <v>56</v>
      </c>
      <c r="I1722" s="16" t="s">
        <v>35</v>
      </c>
      <c r="J1722" s="16" t="s">
        <v>95</v>
      </c>
      <c r="M1722" s="16" t="s">
        <v>96</v>
      </c>
      <c r="N1722" s="7">
        <v>45428</v>
      </c>
      <c r="O1722" s="9">
        <v>45428</v>
      </c>
      <c r="P1722" t="s">
        <v>5029</v>
      </c>
      <c r="Q1722">
        <v>1</v>
      </c>
      <c r="R1722">
        <v>60</v>
      </c>
      <c r="S1722">
        <v>5</v>
      </c>
      <c r="T1722" t="s">
        <v>5001</v>
      </c>
      <c r="U1722">
        <v>204</v>
      </c>
      <c r="V1722">
        <v>2</v>
      </c>
      <c r="W1722">
        <v>14</v>
      </c>
      <c r="X1722">
        <v>96</v>
      </c>
      <c r="Y1722">
        <v>89</v>
      </c>
      <c r="Z1722">
        <v>20</v>
      </c>
      <c r="AA1722">
        <v>8</v>
      </c>
      <c r="AD1722">
        <v>18</v>
      </c>
      <c r="AE1722">
        <v>1721</v>
      </c>
      <c r="AF1722" s="16" t="s">
        <v>3143</v>
      </c>
      <c r="AG1722" s="16"/>
      <c r="AH1722" s="16"/>
      <c r="AI1722" s="16" t="str">
        <f t="shared" si="104"/>
        <v>(204,5,2,14,96,89,8, null, 18, 'Chambers 2025 Global',2025, '2024-05-16','2024-05-16','".Carbon::now()."','".Carbon::now()."'),</v>
      </c>
      <c r="AJ1722" s="16" t="str">
        <f t="shared" si="105"/>
        <v>('".DB::select("SELECT id_status FROM `status` WHERE `element_type` = 'task' AND status_type = 'client' AND name ='PRE-FORECAST'")[0]-&gt;id_status."',1721,1),</v>
      </c>
      <c r="AK1722" s="16" t="str">
        <f t="shared" si="106"/>
        <v/>
      </c>
      <c r="AL1722" s="16" t="str">
        <f t="shared" si="107"/>
        <v/>
      </c>
    </row>
    <row r="1723" spans="1:38" x14ac:dyDescent="0.25">
      <c r="A1723" s="16" t="s">
        <v>631</v>
      </c>
      <c r="B1723" s="16" t="s">
        <v>26</v>
      </c>
      <c r="C1723" s="16" t="s">
        <v>41</v>
      </c>
      <c r="D1723" s="16" t="s">
        <v>349</v>
      </c>
      <c r="E1723" s="16" t="s">
        <v>3156</v>
      </c>
      <c r="F1723" s="16" t="s">
        <v>70</v>
      </c>
      <c r="G1723" s="16" t="s">
        <v>32</v>
      </c>
      <c r="H1723" s="16" t="s">
        <v>72</v>
      </c>
      <c r="I1723" s="16" t="s">
        <v>35</v>
      </c>
      <c r="J1723" s="16" t="s">
        <v>95</v>
      </c>
      <c r="M1723" s="16" t="s">
        <v>96</v>
      </c>
      <c r="N1723" s="7">
        <v>45344</v>
      </c>
      <c r="O1723" s="9">
        <v>45344</v>
      </c>
      <c r="P1723" t="s">
        <v>5033</v>
      </c>
      <c r="Q1723">
        <v>1</v>
      </c>
      <c r="R1723">
        <v>60</v>
      </c>
      <c r="S1723">
        <v>5</v>
      </c>
      <c r="T1723" t="s">
        <v>5001</v>
      </c>
      <c r="U1723">
        <v>204</v>
      </c>
      <c r="V1723">
        <v>2</v>
      </c>
      <c r="W1723">
        <v>14</v>
      </c>
      <c r="X1723">
        <v>96</v>
      </c>
      <c r="Y1723">
        <v>111</v>
      </c>
      <c r="Z1723">
        <v>20</v>
      </c>
      <c r="AA1723">
        <v>8</v>
      </c>
      <c r="AD1723">
        <v>18</v>
      </c>
      <c r="AE1723">
        <v>1722</v>
      </c>
      <c r="AF1723" s="16" t="s">
        <v>3143</v>
      </c>
      <c r="AG1723" s="16"/>
      <c r="AH1723" s="16"/>
      <c r="AI1723" s="16" t="str">
        <f t="shared" si="104"/>
        <v>(204,5,2,14,96,111,8, null, 18, 'Chambers 2025 Global',2025, '2024-02-22','2024-02-22','".Carbon::now()."','".Carbon::now()."'),</v>
      </c>
      <c r="AJ1723" s="16" t="str">
        <f t="shared" si="105"/>
        <v>('".DB::select("SELECT id_status FROM `status` WHERE `element_type` = 'task' AND status_type = 'client' AND name ='PRE-FORECAST'")[0]-&gt;id_status."',1722,1),</v>
      </c>
      <c r="AK1723" s="16" t="str">
        <f t="shared" si="106"/>
        <v/>
      </c>
      <c r="AL1723" s="16" t="str">
        <f t="shared" si="107"/>
        <v/>
      </c>
    </row>
    <row r="1724" spans="1:38" x14ac:dyDescent="0.25">
      <c r="A1724" s="16" t="s">
        <v>631</v>
      </c>
      <c r="B1724" s="16" t="s">
        <v>3139</v>
      </c>
      <c r="C1724" s="16" t="s">
        <v>240</v>
      </c>
      <c r="D1724" s="16" t="s">
        <v>349</v>
      </c>
      <c r="E1724" s="16" t="s">
        <v>3854</v>
      </c>
      <c r="F1724" s="16" t="s">
        <v>730</v>
      </c>
      <c r="G1724" s="16" t="s">
        <v>32</v>
      </c>
      <c r="H1724" s="16" t="s">
        <v>243</v>
      </c>
      <c r="I1724" s="16" t="s">
        <v>35</v>
      </c>
      <c r="J1724" s="16" t="s">
        <v>95</v>
      </c>
      <c r="M1724" s="16" t="s">
        <v>96</v>
      </c>
      <c r="N1724" s="7">
        <v>45323</v>
      </c>
      <c r="O1724" s="9">
        <v>45323</v>
      </c>
      <c r="P1724" t="s">
        <v>3124</v>
      </c>
      <c r="Q1724">
        <v>1</v>
      </c>
      <c r="R1724">
        <v>60</v>
      </c>
      <c r="S1724">
        <v>5</v>
      </c>
      <c r="T1724" t="s">
        <v>5001</v>
      </c>
      <c r="U1724">
        <v>204</v>
      </c>
      <c r="V1724">
        <v>9</v>
      </c>
      <c r="W1724">
        <v>37</v>
      </c>
      <c r="X1724">
        <v>96</v>
      </c>
      <c r="Y1724">
        <v>440</v>
      </c>
      <c r="Z1724">
        <v>20</v>
      </c>
      <c r="AA1724">
        <v>8</v>
      </c>
      <c r="AD1724">
        <v>18</v>
      </c>
      <c r="AE1724">
        <v>1723</v>
      </c>
      <c r="AF1724" s="16" t="s">
        <v>3143</v>
      </c>
      <c r="AG1724" s="16"/>
      <c r="AH1724" s="16"/>
      <c r="AI1724" s="16" t="str">
        <f t="shared" si="104"/>
        <v>(204,5,9,37,96,440,8, null, 18, 'IFLR 2025 Global',2025, '2024-02-01','2024-02-01','".Carbon::now()."','".Carbon::now()."'),</v>
      </c>
      <c r="AJ1724" s="16" t="str">
        <f t="shared" si="105"/>
        <v>('".DB::select("SELECT id_status FROM `status` WHERE `element_type` = 'task' AND status_type = 'client' AND name ='PRE-FORECAST'")[0]-&gt;id_status."',1723,1),</v>
      </c>
      <c r="AK1724" s="16" t="str">
        <f t="shared" si="106"/>
        <v/>
      </c>
      <c r="AL1724" s="16" t="str">
        <f t="shared" si="107"/>
        <v/>
      </c>
    </row>
    <row r="1725" spans="1:38" x14ac:dyDescent="0.25">
      <c r="A1725" s="16" t="s">
        <v>631</v>
      </c>
      <c r="B1725" s="16" t="s">
        <v>3139</v>
      </c>
      <c r="C1725" s="16" t="s">
        <v>690</v>
      </c>
      <c r="D1725" s="16" t="s">
        <v>349</v>
      </c>
      <c r="E1725" s="16" t="s">
        <v>3856</v>
      </c>
      <c r="F1725" s="16" t="s">
        <v>70</v>
      </c>
      <c r="G1725" s="16" t="s">
        <v>32</v>
      </c>
      <c r="H1725" s="16" t="s">
        <v>634</v>
      </c>
      <c r="I1725" s="16" t="s">
        <v>35</v>
      </c>
      <c r="J1725" s="16" t="s">
        <v>95</v>
      </c>
      <c r="M1725" s="16" t="s">
        <v>96</v>
      </c>
      <c r="N1725" s="7">
        <v>45472</v>
      </c>
      <c r="O1725" s="9">
        <v>45472</v>
      </c>
      <c r="P1725" t="s">
        <v>5060</v>
      </c>
      <c r="Q1725">
        <v>1</v>
      </c>
      <c r="R1725">
        <v>60</v>
      </c>
      <c r="S1725">
        <v>5</v>
      </c>
      <c r="T1725" t="s">
        <v>5001</v>
      </c>
      <c r="U1725">
        <v>204</v>
      </c>
      <c r="V1725">
        <v>10</v>
      </c>
      <c r="W1725">
        <v>41</v>
      </c>
      <c r="X1725">
        <v>96</v>
      </c>
      <c r="Y1725">
        <v>462</v>
      </c>
      <c r="Z1725">
        <v>20</v>
      </c>
      <c r="AA1725">
        <v>8</v>
      </c>
      <c r="AD1725">
        <v>18</v>
      </c>
      <c r="AE1725">
        <v>1724</v>
      </c>
      <c r="AF1725" s="16" t="s">
        <v>3143</v>
      </c>
      <c r="AG1725" s="16"/>
      <c r="AH1725" s="16"/>
      <c r="AI1725" s="16" t="str">
        <f t="shared" si="104"/>
        <v>(204,5,10,41,96,462,8, null, 18, 'IFLR awards 2025 Global',2025, '2024-06-29','2024-06-29','".Carbon::now()."','".Carbon::now()."'),</v>
      </c>
      <c r="AJ1725" s="16" t="str">
        <f t="shared" si="105"/>
        <v>('".DB::select("SELECT id_status FROM `status` WHERE `element_type` = 'task' AND status_type = 'client' AND name ='PRE-FORECAST'")[0]-&gt;id_status."',1724,1),</v>
      </c>
      <c r="AK1725" s="16" t="str">
        <f t="shared" si="106"/>
        <v/>
      </c>
      <c r="AL1725" s="16" t="str">
        <f t="shared" si="107"/>
        <v/>
      </c>
    </row>
    <row r="1726" spans="1:38" x14ac:dyDescent="0.25">
      <c r="A1726" s="16" t="s">
        <v>631</v>
      </c>
      <c r="B1726" s="16" t="s">
        <v>3139</v>
      </c>
      <c r="C1726" s="16" t="s">
        <v>690</v>
      </c>
      <c r="D1726" s="16" t="s">
        <v>349</v>
      </c>
      <c r="E1726" s="16" t="s">
        <v>3856</v>
      </c>
      <c r="F1726" s="16" t="s">
        <v>70</v>
      </c>
      <c r="G1726" s="16" t="s">
        <v>32</v>
      </c>
      <c r="H1726" s="16" t="s">
        <v>636</v>
      </c>
      <c r="I1726" s="16" t="s">
        <v>35</v>
      </c>
      <c r="J1726" s="16" t="s">
        <v>95</v>
      </c>
      <c r="M1726" s="16" t="s">
        <v>96</v>
      </c>
      <c r="N1726" s="7">
        <v>45472</v>
      </c>
      <c r="O1726" s="9">
        <v>45472</v>
      </c>
      <c r="P1726" t="s">
        <v>5060</v>
      </c>
      <c r="Q1726">
        <v>1</v>
      </c>
      <c r="R1726">
        <v>60</v>
      </c>
      <c r="S1726">
        <v>5</v>
      </c>
      <c r="T1726" t="s">
        <v>5001</v>
      </c>
      <c r="U1726">
        <v>204</v>
      </c>
      <c r="V1726">
        <v>10</v>
      </c>
      <c r="W1726">
        <v>41</v>
      </c>
      <c r="X1726">
        <v>96</v>
      </c>
      <c r="Y1726">
        <v>471</v>
      </c>
      <c r="Z1726">
        <v>20</v>
      </c>
      <c r="AA1726">
        <v>8</v>
      </c>
      <c r="AD1726">
        <v>18</v>
      </c>
      <c r="AE1726">
        <v>1725</v>
      </c>
      <c r="AF1726" s="16" t="s">
        <v>3143</v>
      </c>
      <c r="AG1726" s="16"/>
      <c r="AH1726" s="16"/>
      <c r="AI1726" s="16" t="str">
        <f t="shared" si="104"/>
        <v>(204,5,10,41,96,471,8, null, 18, 'IFLR awards 2025 Global',2025, '2024-06-29','2024-06-29','".Carbon::now()."','".Carbon::now()."'),</v>
      </c>
      <c r="AJ1726" s="16" t="str">
        <f t="shared" si="105"/>
        <v>('".DB::select("SELECT id_status FROM `status` WHERE `element_type` = 'task' AND status_type = 'client' AND name ='PRE-FORECAST'")[0]-&gt;id_status."',1725,1),</v>
      </c>
      <c r="AK1726" s="16" t="str">
        <f t="shared" si="106"/>
        <v/>
      </c>
      <c r="AL1726" s="16" t="str">
        <f t="shared" si="107"/>
        <v/>
      </c>
    </row>
    <row r="1727" spans="1:38" x14ac:dyDescent="0.25">
      <c r="A1727" s="16" t="s">
        <v>631</v>
      </c>
      <c r="B1727" s="16" t="s">
        <v>3139</v>
      </c>
      <c r="C1727" s="16" t="s">
        <v>690</v>
      </c>
      <c r="D1727" s="16" t="s">
        <v>349</v>
      </c>
      <c r="E1727" s="16" t="s">
        <v>3856</v>
      </c>
      <c r="F1727" s="16" t="s">
        <v>70</v>
      </c>
      <c r="G1727" s="16" t="s">
        <v>32</v>
      </c>
      <c r="H1727" s="16" t="s">
        <v>637</v>
      </c>
      <c r="I1727" s="16" t="s">
        <v>35</v>
      </c>
      <c r="J1727" s="16" t="s">
        <v>95</v>
      </c>
      <c r="M1727" s="16" t="s">
        <v>96</v>
      </c>
      <c r="N1727" s="7">
        <v>45472</v>
      </c>
      <c r="O1727" s="9">
        <v>45472</v>
      </c>
      <c r="P1727" t="s">
        <v>5060</v>
      </c>
      <c r="Q1727">
        <v>1</v>
      </c>
      <c r="R1727">
        <v>60</v>
      </c>
      <c r="S1727">
        <v>5</v>
      </c>
      <c r="T1727" t="s">
        <v>5001</v>
      </c>
      <c r="U1727">
        <v>204</v>
      </c>
      <c r="V1727">
        <v>10</v>
      </c>
      <c r="W1727">
        <v>41</v>
      </c>
      <c r="X1727">
        <v>96</v>
      </c>
      <c r="Y1727">
        <v>477</v>
      </c>
      <c r="Z1727">
        <v>20</v>
      </c>
      <c r="AA1727">
        <v>8</v>
      </c>
      <c r="AD1727">
        <v>18</v>
      </c>
      <c r="AE1727">
        <v>1726</v>
      </c>
      <c r="AF1727" s="16" t="s">
        <v>3143</v>
      </c>
      <c r="AG1727" s="16"/>
      <c r="AH1727" s="16"/>
      <c r="AI1727" s="16" t="str">
        <f t="shared" si="104"/>
        <v>(204,5,10,41,96,477,8, null, 18, 'IFLR awards 2025 Global',2025, '2024-06-29','2024-06-29','".Carbon::now()."','".Carbon::now()."'),</v>
      </c>
      <c r="AJ1727" s="16" t="str">
        <f t="shared" si="105"/>
        <v>('".DB::select("SELECT id_status FROM `status` WHERE `element_type` = 'task' AND status_type = 'client' AND name ='PRE-FORECAST'")[0]-&gt;id_status."',1726,1),</v>
      </c>
      <c r="AK1727" s="16" t="str">
        <f t="shared" si="106"/>
        <v/>
      </c>
      <c r="AL1727" s="16" t="str">
        <f t="shared" si="107"/>
        <v/>
      </c>
    </row>
    <row r="1728" spans="1:38" x14ac:dyDescent="0.25">
      <c r="A1728" s="16" t="s">
        <v>631</v>
      </c>
      <c r="B1728" s="16" t="s">
        <v>3139</v>
      </c>
      <c r="C1728" s="16" t="s">
        <v>690</v>
      </c>
      <c r="D1728" s="16" t="s">
        <v>349</v>
      </c>
      <c r="E1728" s="16" t="s">
        <v>3856</v>
      </c>
      <c r="F1728" s="16" t="s">
        <v>70</v>
      </c>
      <c r="G1728" s="16" t="s">
        <v>32</v>
      </c>
      <c r="H1728" s="16" t="s">
        <v>638</v>
      </c>
      <c r="I1728" s="16" t="s">
        <v>35</v>
      </c>
      <c r="J1728" s="16" t="s">
        <v>95</v>
      </c>
      <c r="M1728" s="16" t="s">
        <v>96</v>
      </c>
      <c r="N1728" s="7">
        <v>45472</v>
      </c>
      <c r="O1728" s="9">
        <v>45472</v>
      </c>
      <c r="P1728" t="s">
        <v>5060</v>
      </c>
      <c r="Q1728">
        <v>1</v>
      </c>
      <c r="R1728">
        <v>60</v>
      </c>
      <c r="S1728">
        <v>5</v>
      </c>
      <c r="T1728" t="s">
        <v>5001</v>
      </c>
      <c r="U1728">
        <v>204</v>
      </c>
      <c r="V1728">
        <v>10</v>
      </c>
      <c r="W1728">
        <v>41</v>
      </c>
      <c r="X1728">
        <v>96</v>
      </c>
      <c r="Y1728">
        <v>479</v>
      </c>
      <c r="Z1728">
        <v>20</v>
      </c>
      <c r="AA1728">
        <v>8</v>
      </c>
      <c r="AD1728">
        <v>18</v>
      </c>
      <c r="AE1728">
        <v>1727</v>
      </c>
      <c r="AF1728" s="16" t="s">
        <v>3143</v>
      </c>
      <c r="AG1728" s="16"/>
      <c r="AH1728" s="16"/>
      <c r="AI1728" s="16" t="str">
        <f t="shared" si="104"/>
        <v>(204,5,10,41,96,479,8, null, 18, 'IFLR awards 2025 Global',2025, '2024-06-29','2024-06-29','".Carbon::now()."','".Carbon::now()."'),</v>
      </c>
      <c r="AJ1728" s="16" t="str">
        <f t="shared" si="105"/>
        <v>('".DB::select("SELECT id_status FROM `status` WHERE `element_type` = 'task' AND status_type = 'client' AND name ='PRE-FORECAST'")[0]-&gt;id_status."',1727,1),</v>
      </c>
      <c r="AK1728" s="16" t="str">
        <f t="shared" si="106"/>
        <v/>
      </c>
      <c r="AL1728" s="16" t="str">
        <f t="shared" si="107"/>
        <v/>
      </c>
    </row>
    <row r="1729" spans="1:38" x14ac:dyDescent="0.25">
      <c r="A1729" s="16" t="s">
        <v>631</v>
      </c>
      <c r="B1729" s="16" t="s">
        <v>3139</v>
      </c>
      <c r="C1729" s="16" t="s">
        <v>27</v>
      </c>
      <c r="D1729" s="16" t="s">
        <v>349</v>
      </c>
      <c r="E1729" s="16" t="s">
        <v>2912</v>
      </c>
      <c r="F1729" s="16" t="s">
        <v>30</v>
      </c>
      <c r="G1729" s="16" t="s">
        <v>32</v>
      </c>
      <c r="H1729" s="16" t="s">
        <v>33</v>
      </c>
      <c r="I1729" s="16" t="s">
        <v>35</v>
      </c>
      <c r="J1729" s="16" t="s">
        <v>95</v>
      </c>
      <c r="M1729" s="16" t="s">
        <v>96</v>
      </c>
      <c r="N1729" s="7">
        <v>45510</v>
      </c>
      <c r="O1729" s="9">
        <v>45510</v>
      </c>
      <c r="P1729" t="s">
        <v>5028</v>
      </c>
      <c r="Q1729">
        <v>1</v>
      </c>
      <c r="R1729">
        <v>60</v>
      </c>
      <c r="S1729">
        <v>5</v>
      </c>
      <c r="T1729" t="s">
        <v>5001</v>
      </c>
      <c r="U1729">
        <v>204</v>
      </c>
      <c r="V1729">
        <v>14</v>
      </c>
      <c r="W1729">
        <v>56</v>
      </c>
      <c r="X1729">
        <v>96</v>
      </c>
      <c r="Y1729">
        <v>556</v>
      </c>
      <c r="Z1729">
        <v>20</v>
      </c>
      <c r="AA1729">
        <v>8</v>
      </c>
      <c r="AD1729">
        <v>18</v>
      </c>
      <c r="AE1729">
        <v>1728</v>
      </c>
      <c r="AF1729" s="16" t="s">
        <v>3143</v>
      </c>
      <c r="AG1729" s="16"/>
      <c r="AH1729" s="16"/>
      <c r="AI1729" s="16" t="str">
        <f t="shared" si="104"/>
        <v>(204,5,14,56,96,556,8, null, 18, 'L500 2025 EMEA',2025, '2024-08-06','2024-08-06','".Carbon::now()."','".Carbon::now()."'),</v>
      </c>
      <c r="AJ1729" s="16" t="str">
        <f t="shared" si="105"/>
        <v>('".DB::select("SELECT id_status FROM `status` WHERE `element_type` = 'task' AND status_type = 'client' AND name ='PRE-FORECAST'")[0]-&gt;id_status."',1728,1),</v>
      </c>
      <c r="AK1729" s="16" t="str">
        <f t="shared" si="106"/>
        <v/>
      </c>
      <c r="AL1729" s="16" t="str">
        <f t="shared" si="107"/>
        <v/>
      </c>
    </row>
    <row r="1730" spans="1:38" x14ac:dyDescent="0.25">
      <c r="A1730" s="16" t="s">
        <v>631</v>
      </c>
      <c r="B1730" s="16" t="s">
        <v>3139</v>
      </c>
      <c r="C1730" s="16" t="s">
        <v>27</v>
      </c>
      <c r="D1730" s="16" t="s">
        <v>349</v>
      </c>
      <c r="E1730" s="16" t="s">
        <v>2912</v>
      </c>
      <c r="F1730" s="16" t="s">
        <v>30</v>
      </c>
      <c r="G1730" s="16" t="s">
        <v>32</v>
      </c>
      <c r="H1730" s="16" t="s">
        <v>47</v>
      </c>
      <c r="I1730" s="16" t="s">
        <v>35</v>
      </c>
      <c r="J1730" s="16" t="s">
        <v>95</v>
      </c>
      <c r="M1730" s="16" t="s">
        <v>96</v>
      </c>
      <c r="N1730" s="7">
        <v>45510</v>
      </c>
      <c r="O1730" s="9">
        <v>45510</v>
      </c>
      <c r="P1730" t="s">
        <v>5028</v>
      </c>
      <c r="Q1730">
        <v>1</v>
      </c>
      <c r="R1730">
        <v>60</v>
      </c>
      <c r="S1730">
        <v>5</v>
      </c>
      <c r="T1730" t="s">
        <v>5001</v>
      </c>
      <c r="U1730">
        <v>204</v>
      </c>
      <c r="V1730">
        <v>14</v>
      </c>
      <c r="W1730">
        <v>56</v>
      </c>
      <c r="X1730">
        <v>96</v>
      </c>
      <c r="Y1730">
        <v>601</v>
      </c>
      <c r="Z1730">
        <v>20</v>
      </c>
      <c r="AA1730">
        <v>8</v>
      </c>
      <c r="AD1730">
        <v>18</v>
      </c>
      <c r="AE1730">
        <v>1729</v>
      </c>
      <c r="AF1730" s="16" t="s">
        <v>3143</v>
      </c>
      <c r="AG1730" s="16"/>
      <c r="AH1730" s="16"/>
      <c r="AI1730" s="16" t="str">
        <f t="shared" ref="AI1730:AI1793" si="108">CONCATENATE("(",U1730,",",S1730,",",V1730,",",W1730,",",X1730,",",Y1730,",",IF(AA1730&lt;&gt;"", AA1730, "null"),", ",IF(AC1730&lt;&gt;"", AC1730, "null"),", ",IF(AD1730&lt;&gt;"", AD1730, "null"),", '",SUBSTITUTE(E1730, "'", "´"),"',",D1730,", '",P1730,"','",P1730,"','"".Carbon::now().""','"".Carbon::now().""'),")</f>
        <v>(204,5,14,56,96,601,8, null, 18, 'L500 2025 EMEA',2025, '2024-08-06','2024-08-06','".Carbon::now()."','".Carbon::now()."'),</v>
      </c>
      <c r="AJ1730" s="16" t="str">
        <f t="shared" ref="AJ1730:AJ1793" si="109">CONCATENATE("('"".DB::select(""SELECT id_status FROM `status` WHERE `element_type` = 'task' AND status_type = 'client' AND name ='", AF1730, "'"")[0]-&gt;id_status.""',", AE1730, ",1),")</f>
        <v>('".DB::select("SELECT id_status FROM `status` WHERE `element_type` = 'task' AND status_type = 'client' AND name ='PRE-FORECAST'")[0]-&gt;id_status."',1729,1),</v>
      </c>
      <c r="AK1730" s="16" t="str">
        <f t="shared" ref="AK1730:AK1793" si="110">IF(AND(AF1730&lt;&gt;AG1730, AG1730&lt;&gt;""),CONCATENATE("('"".DB::select(""SELECT id_status FROM `status` WHERE `element_type` = 'task' AND status_type = 'client' AND name ='", AG1730, "'"")[0]-&gt;id_status.""',", AE1730, ",1),"),"")</f>
        <v/>
      </c>
      <c r="AL1730" s="16" t="str">
        <f t="shared" ref="AL1730:AL1793" si="111">IF(AND(AF1730&lt;&gt;AG1730,AF1730&lt;&gt;AH1730,AG1730&lt;&gt;AH1730,AH1730&lt;&gt;""), CONCATENATE("('"".DB::select(""SELECT id_status FROM `status` WHERE `element_type` = 'task' AND status_type = 'client' AND name ='", AF1730, "'"")[0]-&gt;id_status.""',", AE1730, ",1),"), "")</f>
        <v/>
      </c>
    </row>
    <row r="1731" spans="1:38" x14ac:dyDescent="0.25">
      <c r="A1731" s="16" t="s">
        <v>631</v>
      </c>
      <c r="B1731" s="16" t="s">
        <v>26</v>
      </c>
      <c r="C1731" s="16" t="s">
        <v>640</v>
      </c>
      <c r="D1731" s="16" t="s">
        <v>349</v>
      </c>
      <c r="E1731" s="16" t="s">
        <v>640</v>
      </c>
      <c r="F1731" s="16" t="s">
        <v>70</v>
      </c>
      <c r="G1731" s="16" t="s">
        <v>32</v>
      </c>
      <c r="H1731" s="16" t="s">
        <v>641</v>
      </c>
      <c r="I1731" s="16" t="s">
        <v>35</v>
      </c>
      <c r="J1731" s="16" t="s">
        <v>95</v>
      </c>
      <c r="M1731" s="16" t="s">
        <v>96</v>
      </c>
      <c r="N1731" s="7">
        <v>45317</v>
      </c>
      <c r="O1731" s="9">
        <v>45317</v>
      </c>
      <c r="P1731" t="s">
        <v>5067</v>
      </c>
      <c r="Q1731">
        <v>1</v>
      </c>
      <c r="R1731">
        <v>60</v>
      </c>
      <c r="S1731">
        <v>5</v>
      </c>
      <c r="T1731" t="s">
        <v>5001</v>
      </c>
      <c r="U1731">
        <v>204</v>
      </c>
      <c r="V1731">
        <v>19</v>
      </c>
      <c r="W1731">
        <v>66</v>
      </c>
      <c r="X1731">
        <v>96</v>
      </c>
      <c r="Y1731">
        <v>923</v>
      </c>
      <c r="Z1731">
        <v>20</v>
      </c>
      <c r="AA1731">
        <v>8</v>
      </c>
      <c r="AD1731">
        <v>18</v>
      </c>
      <c r="AE1731">
        <v>1730</v>
      </c>
      <c r="AF1731" s="16" t="s">
        <v>3143</v>
      </c>
      <c r="AG1731" s="16"/>
      <c r="AH1731" s="16"/>
      <c r="AI1731" s="16" t="str">
        <f t="shared" si="108"/>
        <v>(204,5,19,66,96,923,8, null, 18, 'Middle East Legal Awards',2025, '2024-01-26','2024-01-26','".Carbon::now()."','".Carbon::now()."'),</v>
      </c>
      <c r="AJ1731" s="16" t="str">
        <f t="shared" si="109"/>
        <v>('".DB::select("SELECT id_status FROM `status` WHERE `element_type` = 'task' AND status_type = 'client' AND name ='PRE-FORECAST'")[0]-&gt;id_status."',1730,1),</v>
      </c>
      <c r="AK1731" s="16" t="str">
        <f t="shared" si="110"/>
        <v/>
      </c>
      <c r="AL1731" s="16" t="str">
        <f t="shared" si="111"/>
        <v/>
      </c>
    </row>
    <row r="1732" spans="1:38" x14ac:dyDescent="0.25">
      <c r="A1732" s="16" t="s">
        <v>631</v>
      </c>
      <c r="B1732" s="16" t="s">
        <v>26</v>
      </c>
      <c r="C1732" s="16" t="s">
        <v>640</v>
      </c>
      <c r="D1732" s="16" t="s">
        <v>349</v>
      </c>
      <c r="E1732" s="16" t="s">
        <v>640</v>
      </c>
      <c r="F1732" s="16" t="s">
        <v>70</v>
      </c>
      <c r="G1732" s="16" t="s">
        <v>32</v>
      </c>
      <c r="H1732" s="16" t="s">
        <v>642</v>
      </c>
      <c r="I1732" s="16" t="s">
        <v>35</v>
      </c>
      <c r="J1732" s="16" t="s">
        <v>95</v>
      </c>
      <c r="M1732" s="16" t="s">
        <v>96</v>
      </c>
      <c r="N1732" s="7">
        <v>45317</v>
      </c>
      <c r="O1732" s="9">
        <v>45317</v>
      </c>
      <c r="P1732" t="s">
        <v>5067</v>
      </c>
      <c r="Q1732">
        <v>1</v>
      </c>
      <c r="R1732">
        <v>60</v>
      </c>
      <c r="S1732">
        <v>5</v>
      </c>
      <c r="T1732" t="s">
        <v>5001</v>
      </c>
      <c r="U1732">
        <v>204</v>
      </c>
      <c r="V1732">
        <v>19</v>
      </c>
      <c r="W1732">
        <v>66</v>
      </c>
      <c r="X1732">
        <v>96</v>
      </c>
      <c r="Y1732">
        <v>924</v>
      </c>
      <c r="Z1732">
        <v>20</v>
      </c>
      <c r="AA1732">
        <v>8</v>
      </c>
      <c r="AD1732">
        <v>18</v>
      </c>
      <c r="AE1732">
        <v>1731</v>
      </c>
      <c r="AF1732" s="16" t="s">
        <v>3143</v>
      </c>
      <c r="AG1732" s="16"/>
      <c r="AH1732" s="16"/>
      <c r="AI1732" s="16" t="str">
        <f t="shared" si="108"/>
        <v>(204,5,19,66,96,924,8, null, 18, 'Middle East Legal Awards',2025, '2024-01-26','2024-01-26','".Carbon::now()."','".Carbon::now()."'),</v>
      </c>
      <c r="AJ1732" s="16" t="str">
        <f t="shared" si="109"/>
        <v>('".DB::select("SELECT id_status FROM `status` WHERE `element_type` = 'task' AND status_type = 'client' AND name ='PRE-FORECAST'")[0]-&gt;id_status."',1731,1),</v>
      </c>
      <c r="AK1732" s="16" t="str">
        <f t="shared" si="110"/>
        <v/>
      </c>
      <c r="AL1732" s="16" t="str">
        <f t="shared" si="111"/>
        <v/>
      </c>
    </row>
    <row r="1733" spans="1:38" x14ac:dyDescent="0.25">
      <c r="A1733" s="16" t="s">
        <v>631</v>
      </c>
      <c r="B1733" s="16" t="s">
        <v>26</v>
      </c>
      <c r="C1733" s="16" t="s">
        <v>640</v>
      </c>
      <c r="D1733" s="16" t="s">
        <v>349</v>
      </c>
      <c r="E1733" s="16" t="s">
        <v>640</v>
      </c>
      <c r="F1733" s="16" t="s">
        <v>70</v>
      </c>
      <c r="G1733" s="16" t="s">
        <v>32</v>
      </c>
      <c r="H1733" s="16" t="s">
        <v>643</v>
      </c>
      <c r="I1733" s="16" t="s">
        <v>35</v>
      </c>
      <c r="J1733" s="16" t="s">
        <v>95</v>
      </c>
      <c r="M1733" s="16" t="s">
        <v>96</v>
      </c>
      <c r="N1733" s="7">
        <v>45317</v>
      </c>
      <c r="O1733" s="9">
        <v>45317</v>
      </c>
      <c r="P1733" t="s">
        <v>5067</v>
      </c>
      <c r="Q1733">
        <v>1</v>
      </c>
      <c r="R1733">
        <v>60</v>
      </c>
      <c r="S1733">
        <v>5</v>
      </c>
      <c r="T1733" t="s">
        <v>5001</v>
      </c>
      <c r="U1733">
        <v>204</v>
      </c>
      <c r="V1733">
        <v>19</v>
      </c>
      <c r="W1733">
        <v>66</v>
      </c>
      <c r="X1733">
        <v>96</v>
      </c>
      <c r="Y1733">
        <v>925</v>
      </c>
      <c r="Z1733">
        <v>20</v>
      </c>
      <c r="AA1733">
        <v>8</v>
      </c>
      <c r="AD1733">
        <v>18</v>
      </c>
      <c r="AE1733">
        <v>1732</v>
      </c>
      <c r="AF1733" s="16" t="s">
        <v>3143</v>
      </c>
      <c r="AG1733" s="16"/>
      <c r="AH1733" s="16"/>
      <c r="AI1733" s="16" t="str">
        <f t="shared" si="108"/>
        <v>(204,5,19,66,96,925,8, null, 18, 'Middle East Legal Awards',2025, '2024-01-26','2024-01-26','".Carbon::now()."','".Carbon::now()."'),</v>
      </c>
      <c r="AJ1733" s="16" t="str">
        <f t="shared" si="109"/>
        <v>('".DB::select("SELECT id_status FROM `status` WHERE `element_type` = 'task' AND status_type = 'client' AND name ='PRE-FORECAST'")[0]-&gt;id_status."',1732,1),</v>
      </c>
      <c r="AK1733" s="16" t="str">
        <f t="shared" si="110"/>
        <v/>
      </c>
      <c r="AL1733" s="16" t="str">
        <f t="shared" si="111"/>
        <v/>
      </c>
    </row>
    <row r="1734" spans="1:38" x14ac:dyDescent="0.25">
      <c r="A1734" s="16" t="s">
        <v>631</v>
      </c>
      <c r="B1734" s="16" t="s">
        <v>26</v>
      </c>
      <c r="C1734" s="16" t="s">
        <v>640</v>
      </c>
      <c r="D1734" s="16" t="s">
        <v>349</v>
      </c>
      <c r="E1734" s="16" t="s">
        <v>640</v>
      </c>
      <c r="F1734" s="16" t="s">
        <v>70</v>
      </c>
      <c r="G1734" s="16" t="s">
        <v>32</v>
      </c>
      <c r="H1734" s="16" t="s">
        <v>644</v>
      </c>
      <c r="I1734" s="16" t="s">
        <v>35</v>
      </c>
      <c r="J1734" s="16" t="s">
        <v>95</v>
      </c>
      <c r="M1734" s="16" t="s">
        <v>96</v>
      </c>
      <c r="N1734" s="7">
        <v>45317</v>
      </c>
      <c r="O1734" s="9">
        <v>45317</v>
      </c>
      <c r="P1734" t="s">
        <v>5067</v>
      </c>
      <c r="Q1734">
        <v>1</v>
      </c>
      <c r="R1734">
        <v>60</v>
      </c>
      <c r="S1734">
        <v>5</v>
      </c>
      <c r="T1734" t="s">
        <v>5001</v>
      </c>
      <c r="U1734">
        <v>204</v>
      </c>
      <c r="V1734">
        <v>19</v>
      </c>
      <c r="W1734">
        <v>66</v>
      </c>
      <c r="X1734">
        <v>96</v>
      </c>
      <c r="Y1734">
        <v>926</v>
      </c>
      <c r="Z1734">
        <v>20</v>
      </c>
      <c r="AA1734">
        <v>8</v>
      </c>
      <c r="AD1734">
        <v>18</v>
      </c>
      <c r="AE1734">
        <v>1733</v>
      </c>
      <c r="AF1734" s="16" t="s">
        <v>3143</v>
      </c>
      <c r="AG1734" s="16"/>
      <c r="AH1734" s="16"/>
      <c r="AI1734" s="16" t="str">
        <f t="shared" si="108"/>
        <v>(204,5,19,66,96,926,8, null, 18, 'Middle East Legal Awards',2025, '2024-01-26','2024-01-26','".Carbon::now()."','".Carbon::now()."'),</v>
      </c>
      <c r="AJ1734" s="16" t="str">
        <f t="shared" si="109"/>
        <v>('".DB::select("SELECT id_status FROM `status` WHERE `element_type` = 'task' AND status_type = 'client' AND name ='PRE-FORECAST'")[0]-&gt;id_status."',1733,1),</v>
      </c>
      <c r="AK1734" s="16" t="str">
        <f t="shared" si="110"/>
        <v/>
      </c>
      <c r="AL1734" s="16" t="str">
        <f t="shared" si="111"/>
        <v/>
      </c>
    </row>
    <row r="1735" spans="1:38" x14ac:dyDescent="0.25">
      <c r="A1735" s="16" t="s">
        <v>631</v>
      </c>
      <c r="B1735" s="16" t="s">
        <v>26</v>
      </c>
      <c r="C1735" s="16" t="s">
        <v>640</v>
      </c>
      <c r="D1735" s="16" t="s">
        <v>349</v>
      </c>
      <c r="E1735" s="16" t="s">
        <v>640</v>
      </c>
      <c r="F1735" s="16" t="s">
        <v>70</v>
      </c>
      <c r="G1735" s="16" t="s">
        <v>32</v>
      </c>
      <c r="H1735" s="16" t="s">
        <v>645</v>
      </c>
      <c r="I1735" s="16" t="s">
        <v>35</v>
      </c>
      <c r="J1735" s="16" t="s">
        <v>95</v>
      </c>
      <c r="M1735" s="16" t="s">
        <v>96</v>
      </c>
      <c r="N1735" s="7">
        <v>45317</v>
      </c>
      <c r="O1735" s="9">
        <v>45317</v>
      </c>
      <c r="P1735" t="s">
        <v>5067</v>
      </c>
      <c r="Q1735">
        <v>1</v>
      </c>
      <c r="R1735">
        <v>60</v>
      </c>
      <c r="S1735">
        <v>5</v>
      </c>
      <c r="T1735" t="s">
        <v>5001</v>
      </c>
      <c r="U1735">
        <v>204</v>
      </c>
      <c r="V1735">
        <v>19</v>
      </c>
      <c r="W1735">
        <v>66</v>
      </c>
      <c r="X1735">
        <v>96</v>
      </c>
      <c r="Y1735">
        <v>927</v>
      </c>
      <c r="Z1735">
        <v>20</v>
      </c>
      <c r="AA1735">
        <v>8</v>
      </c>
      <c r="AD1735">
        <v>18</v>
      </c>
      <c r="AE1735">
        <v>1734</v>
      </c>
      <c r="AF1735" s="16" t="s">
        <v>3143</v>
      </c>
      <c r="AG1735" s="16"/>
      <c r="AH1735" s="16"/>
      <c r="AI1735" s="16" t="str">
        <f t="shared" si="108"/>
        <v>(204,5,19,66,96,927,8, null, 18, 'Middle East Legal Awards',2025, '2024-01-26','2024-01-26','".Carbon::now()."','".Carbon::now()."'),</v>
      </c>
      <c r="AJ1735" s="16" t="str">
        <f t="shared" si="109"/>
        <v>('".DB::select("SELECT id_status FROM `status` WHERE `element_type` = 'task' AND status_type = 'client' AND name ='PRE-FORECAST'")[0]-&gt;id_status."',1734,1),</v>
      </c>
      <c r="AK1735" s="16" t="str">
        <f t="shared" si="110"/>
        <v/>
      </c>
      <c r="AL1735" s="16" t="str">
        <f t="shared" si="111"/>
        <v/>
      </c>
    </row>
    <row r="1736" spans="1:38" x14ac:dyDescent="0.25">
      <c r="A1736" s="16" t="s">
        <v>646</v>
      </c>
      <c r="B1736" s="16" t="s">
        <v>62</v>
      </c>
      <c r="C1736" s="16" t="s">
        <v>547</v>
      </c>
      <c r="D1736" s="16" t="s">
        <v>28</v>
      </c>
      <c r="E1736" s="16" t="s">
        <v>647</v>
      </c>
      <c r="F1736" s="16" t="s">
        <v>3868</v>
      </c>
      <c r="G1736" s="16" t="s">
        <v>648</v>
      </c>
      <c r="H1736" s="16" t="s">
        <v>346</v>
      </c>
      <c r="I1736" s="16" t="s">
        <v>94</v>
      </c>
      <c r="J1736" s="16" t="s">
        <v>153</v>
      </c>
      <c r="M1736" s="16" t="s">
        <v>37</v>
      </c>
      <c r="N1736" s="7">
        <v>44904</v>
      </c>
      <c r="O1736" s="9">
        <v>44904</v>
      </c>
      <c r="P1736" t="s">
        <v>1240</v>
      </c>
      <c r="Q1736">
        <v>1</v>
      </c>
      <c r="R1736">
        <v>61</v>
      </c>
      <c r="S1736">
        <v>4</v>
      </c>
      <c r="T1736" t="s">
        <v>2916</v>
      </c>
      <c r="U1736">
        <v>3</v>
      </c>
      <c r="V1736">
        <v>1</v>
      </c>
      <c r="W1736">
        <v>1</v>
      </c>
      <c r="X1736">
        <v>14</v>
      </c>
      <c r="Y1736">
        <v>3</v>
      </c>
      <c r="Z1736">
        <v>33</v>
      </c>
      <c r="AA1736">
        <v>16</v>
      </c>
      <c r="AD1736">
        <v>42</v>
      </c>
      <c r="AE1736">
        <v>1735</v>
      </c>
      <c r="AF1736" s="16" t="s">
        <v>39</v>
      </c>
      <c r="AG1736" s="16"/>
      <c r="AH1736" s="16"/>
      <c r="AI1736" s="16" t="str">
        <f t="shared" si="108"/>
        <v>(3,4,1,1,14,3,16, null, 42, 'Benchmark Litigation 2024 Canada',2024, '2022-12-09','2022-12-09','".Carbon::now()."','".Carbon::now()."'),</v>
      </c>
      <c r="AJ1736" s="16" t="str">
        <f t="shared" si="109"/>
        <v>('".DB::select("SELECT id_status FROM `status` WHERE `element_type` = 'task' AND status_type = 'client' AND name ='CONFIRMED'")[0]-&gt;id_status."',1735,1),</v>
      </c>
      <c r="AK1736" s="16" t="str">
        <f t="shared" si="110"/>
        <v/>
      </c>
      <c r="AL1736" s="16" t="str">
        <f t="shared" si="111"/>
        <v/>
      </c>
    </row>
    <row r="1737" spans="1:38" x14ac:dyDescent="0.25">
      <c r="A1737" s="16" t="s">
        <v>646</v>
      </c>
      <c r="B1737" s="16" t="s">
        <v>62</v>
      </c>
      <c r="C1737" s="16" t="s">
        <v>41</v>
      </c>
      <c r="D1737" s="16" t="s">
        <v>28</v>
      </c>
      <c r="E1737" s="16" t="s">
        <v>245</v>
      </c>
      <c r="F1737" s="16" t="s">
        <v>246</v>
      </c>
      <c r="G1737" s="16" t="s">
        <v>648</v>
      </c>
      <c r="H1737" s="16" t="s">
        <v>124</v>
      </c>
      <c r="I1737" s="16" t="s">
        <v>94</v>
      </c>
      <c r="J1737" s="16" t="s">
        <v>153</v>
      </c>
      <c r="M1737" s="16" t="s">
        <v>37</v>
      </c>
      <c r="N1737" s="7">
        <v>45016</v>
      </c>
      <c r="O1737" s="9">
        <v>45016</v>
      </c>
      <c r="P1737" t="s">
        <v>1201</v>
      </c>
      <c r="Q1737">
        <v>1</v>
      </c>
      <c r="R1737">
        <v>61</v>
      </c>
      <c r="S1737">
        <v>4</v>
      </c>
      <c r="T1737" t="s">
        <v>2916</v>
      </c>
      <c r="U1737">
        <v>3</v>
      </c>
      <c r="V1737">
        <v>2</v>
      </c>
      <c r="W1737">
        <v>9</v>
      </c>
      <c r="X1737">
        <v>14</v>
      </c>
      <c r="Y1737">
        <v>269</v>
      </c>
      <c r="Z1737">
        <v>33</v>
      </c>
      <c r="AA1737">
        <v>16</v>
      </c>
      <c r="AD1737">
        <v>42</v>
      </c>
      <c r="AE1737">
        <v>1736</v>
      </c>
      <c r="AF1737" s="16" t="s">
        <v>39</v>
      </c>
      <c r="AG1737" s="16"/>
      <c r="AH1737" s="16"/>
      <c r="AI1737" s="16" t="str">
        <f t="shared" si="108"/>
        <v>(3,4,2,9,14,269,16, null, 42, 'Chambers 2024 Canada',2024, '2023-03-31','2023-03-31','".Carbon::now()."','".Carbon::now()."'),</v>
      </c>
      <c r="AJ1737" s="16" t="str">
        <f t="shared" si="109"/>
        <v>('".DB::select("SELECT id_status FROM `status` WHERE `element_type` = 'task' AND status_type = 'client' AND name ='CONFIRMED'")[0]-&gt;id_status."',1736,1),</v>
      </c>
      <c r="AK1737" s="16" t="str">
        <f t="shared" si="110"/>
        <v/>
      </c>
      <c r="AL1737" s="16" t="str">
        <f t="shared" si="111"/>
        <v/>
      </c>
    </row>
    <row r="1738" spans="1:38" x14ac:dyDescent="0.25">
      <c r="A1738" s="16" t="s">
        <v>646</v>
      </c>
      <c r="B1738" s="16" t="s">
        <v>62</v>
      </c>
      <c r="C1738" s="16" t="s">
        <v>41</v>
      </c>
      <c r="D1738" s="16" t="s">
        <v>28</v>
      </c>
      <c r="E1738" s="16" t="s">
        <v>245</v>
      </c>
      <c r="F1738" s="16" t="s">
        <v>246</v>
      </c>
      <c r="G1738" s="16" t="s">
        <v>247</v>
      </c>
      <c r="H1738" s="16" t="s">
        <v>114</v>
      </c>
      <c r="I1738" s="16" t="s">
        <v>94</v>
      </c>
      <c r="J1738" s="16" t="s">
        <v>153</v>
      </c>
      <c r="M1738" s="16" t="s">
        <v>37</v>
      </c>
      <c r="N1738" s="7">
        <v>44953</v>
      </c>
      <c r="O1738" s="9">
        <v>44953</v>
      </c>
      <c r="P1738" t="s">
        <v>1202</v>
      </c>
      <c r="Q1738">
        <v>1</v>
      </c>
      <c r="R1738">
        <v>61</v>
      </c>
      <c r="S1738">
        <v>4</v>
      </c>
      <c r="T1738" t="s">
        <v>2916</v>
      </c>
      <c r="U1738">
        <v>3</v>
      </c>
      <c r="V1738">
        <v>2</v>
      </c>
      <c r="W1738">
        <v>9</v>
      </c>
      <c r="X1738">
        <v>72</v>
      </c>
      <c r="Y1738">
        <v>160</v>
      </c>
      <c r="Z1738">
        <v>33</v>
      </c>
      <c r="AA1738">
        <v>16</v>
      </c>
      <c r="AD1738">
        <v>42</v>
      </c>
      <c r="AE1738">
        <v>1737</v>
      </c>
      <c r="AF1738" s="16" t="s">
        <v>39</v>
      </c>
      <c r="AG1738" s="16"/>
      <c r="AH1738" s="16"/>
      <c r="AI1738" s="16" t="str">
        <f t="shared" si="108"/>
        <v>(3,4,2,9,72,160,16, null, 42, 'Chambers 2024 Canada',2024, '2023-01-27','2023-01-27','".Carbon::now()."','".Carbon::now()."'),</v>
      </c>
      <c r="AJ1738" s="16" t="str">
        <f t="shared" si="109"/>
        <v>('".DB::select("SELECT id_status FROM `status` WHERE `element_type` = 'task' AND status_type = 'client' AND name ='CONFIRMED'")[0]-&gt;id_status."',1737,1),</v>
      </c>
      <c r="AK1738" s="16" t="str">
        <f t="shared" si="110"/>
        <v/>
      </c>
      <c r="AL1738" s="16" t="str">
        <f t="shared" si="111"/>
        <v/>
      </c>
    </row>
    <row r="1739" spans="1:38" x14ac:dyDescent="0.25">
      <c r="A1739" s="16" t="s">
        <v>646</v>
      </c>
      <c r="B1739" s="16" t="s">
        <v>62</v>
      </c>
      <c r="C1739" s="16" t="s">
        <v>41</v>
      </c>
      <c r="D1739" s="16" t="s">
        <v>28</v>
      </c>
      <c r="E1739" s="16" t="s">
        <v>245</v>
      </c>
      <c r="F1739" s="16" t="s">
        <v>246</v>
      </c>
      <c r="G1739" s="16" t="s">
        <v>247</v>
      </c>
      <c r="H1739" s="16" t="s">
        <v>121</v>
      </c>
      <c r="I1739" s="16" t="s">
        <v>94</v>
      </c>
      <c r="J1739" s="16" t="s">
        <v>153</v>
      </c>
      <c r="M1739" s="16" t="s">
        <v>37</v>
      </c>
      <c r="N1739" s="7">
        <v>44953</v>
      </c>
      <c r="O1739" s="9">
        <v>44953</v>
      </c>
      <c r="P1739" t="s">
        <v>1202</v>
      </c>
      <c r="Q1739">
        <v>1</v>
      </c>
      <c r="R1739">
        <v>61</v>
      </c>
      <c r="S1739">
        <v>4</v>
      </c>
      <c r="T1739" t="s">
        <v>2916</v>
      </c>
      <c r="U1739">
        <v>3</v>
      </c>
      <c r="V1739">
        <v>2</v>
      </c>
      <c r="W1739">
        <v>9</v>
      </c>
      <c r="X1739">
        <v>72</v>
      </c>
      <c r="Y1739">
        <v>208</v>
      </c>
      <c r="Z1739">
        <v>33</v>
      </c>
      <c r="AA1739">
        <v>16</v>
      </c>
      <c r="AD1739">
        <v>42</v>
      </c>
      <c r="AE1739">
        <v>1738</v>
      </c>
      <c r="AF1739" s="16" t="s">
        <v>39</v>
      </c>
      <c r="AG1739" s="16"/>
      <c r="AH1739" s="16"/>
      <c r="AI1739" s="16" t="str">
        <f t="shared" si="108"/>
        <v>(3,4,2,9,72,208,16, null, 42, 'Chambers 2024 Canada',2024, '2023-01-27','2023-01-27','".Carbon::now()."','".Carbon::now()."'),</v>
      </c>
      <c r="AJ1739" s="16" t="str">
        <f t="shared" si="109"/>
        <v>('".DB::select("SELECT id_status FROM `status` WHERE `element_type` = 'task' AND status_type = 'client' AND name ='CONFIRMED'")[0]-&gt;id_status."',1738,1),</v>
      </c>
      <c r="AK1739" s="16" t="str">
        <f t="shared" si="110"/>
        <v/>
      </c>
      <c r="AL1739" s="16" t="str">
        <f t="shared" si="111"/>
        <v/>
      </c>
    </row>
    <row r="1740" spans="1:38" x14ac:dyDescent="0.25">
      <c r="A1740" s="16" t="s">
        <v>646</v>
      </c>
      <c r="B1740" s="16" t="s">
        <v>62</v>
      </c>
      <c r="C1740" s="16" t="s">
        <v>41</v>
      </c>
      <c r="D1740" s="16" t="s">
        <v>28</v>
      </c>
      <c r="E1740" s="16" t="s">
        <v>245</v>
      </c>
      <c r="F1740" s="16" t="s">
        <v>246</v>
      </c>
      <c r="G1740" s="16" t="s">
        <v>247</v>
      </c>
      <c r="H1740" s="16" t="s">
        <v>181</v>
      </c>
      <c r="I1740" s="16" t="s">
        <v>94</v>
      </c>
      <c r="J1740" s="16" t="s">
        <v>153</v>
      </c>
      <c r="M1740" s="16" t="s">
        <v>37</v>
      </c>
      <c r="N1740" s="7">
        <v>45016</v>
      </c>
      <c r="O1740" s="9">
        <v>45016</v>
      </c>
      <c r="P1740" t="s">
        <v>1201</v>
      </c>
      <c r="Q1740">
        <v>1</v>
      </c>
      <c r="R1740">
        <v>61</v>
      </c>
      <c r="S1740">
        <v>4</v>
      </c>
      <c r="T1740" t="s">
        <v>2916</v>
      </c>
      <c r="U1740">
        <v>3</v>
      </c>
      <c r="V1740">
        <v>2</v>
      </c>
      <c r="W1740">
        <v>9</v>
      </c>
      <c r="X1740">
        <v>72</v>
      </c>
      <c r="Y1740">
        <v>218</v>
      </c>
      <c r="Z1740">
        <v>33</v>
      </c>
      <c r="AA1740">
        <v>16</v>
      </c>
      <c r="AD1740">
        <v>42</v>
      </c>
      <c r="AE1740">
        <v>1739</v>
      </c>
      <c r="AF1740" s="16" t="s">
        <v>39</v>
      </c>
      <c r="AG1740" s="16"/>
      <c r="AH1740" s="16"/>
      <c r="AI1740" s="16" t="str">
        <f t="shared" si="108"/>
        <v>(3,4,2,9,72,218,16, null, 42, 'Chambers 2024 Canada',2024, '2023-03-31','2023-03-31','".Carbon::now()."','".Carbon::now()."'),</v>
      </c>
      <c r="AJ1740" s="16" t="str">
        <f t="shared" si="109"/>
        <v>('".DB::select("SELECT id_status FROM `status` WHERE `element_type` = 'task' AND status_type = 'client' AND name ='CONFIRMED'")[0]-&gt;id_status."',1739,1),</v>
      </c>
      <c r="AK1740" s="16" t="str">
        <f t="shared" si="110"/>
        <v/>
      </c>
      <c r="AL1740" s="16" t="str">
        <f t="shared" si="111"/>
        <v/>
      </c>
    </row>
    <row r="1741" spans="1:38" x14ac:dyDescent="0.25">
      <c r="A1741" s="16" t="s">
        <v>646</v>
      </c>
      <c r="B1741" s="16" t="s">
        <v>62</v>
      </c>
      <c r="C1741" s="16" t="s">
        <v>547</v>
      </c>
      <c r="D1741" s="16" t="s">
        <v>349</v>
      </c>
      <c r="E1741" s="16" t="s">
        <v>3870</v>
      </c>
      <c r="F1741" s="16" t="s">
        <v>3868</v>
      </c>
      <c r="G1741" s="16" t="s">
        <v>648</v>
      </c>
      <c r="H1741" s="16" t="s">
        <v>346</v>
      </c>
      <c r="I1741" s="16" t="s">
        <v>94</v>
      </c>
      <c r="J1741" s="16" t="s">
        <v>153</v>
      </c>
      <c r="M1741" s="16" t="s">
        <v>37</v>
      </c>
      <c r="N1741" s="7">
        <v>45269</v>
      </c>
      <c r="O1741" s="9">
        <v>45269</v>
      </c>
      <c r="P1741" t="s">
        <v>1214</v>
      </c>
      <c r="Q1741">
        <v>1</v>
      </c>
      <c r="R1741">
        <v>61</v>
      </c>
      <c r="S1741">
        <v>4</v>
      </c>
      <c r="T1741" t="s">
        <v>4938</v>
      </c>
      <c r="U1741">
        <v>5</v>
      </c>
      <c r="V1741">
        <v>1</v>
      </c>
      <c r="W1741">
        <v>1</v>
      </c>
      <c r="X1741">
        <v>14</v>
      </c>
      <c r="Y1741">
        <v>3</v>
      </c>
      <c r="Z1741">
        <v>33</v>
      </c>
      <c r="AA1741">
        <v>16</v>
      </c>
      <c r="AD1741">
        <v>42</v>
      </c>
      <c r="AE1741">
        <v>1740</v>
      </c>
      <c r="AF1741" s="16" t="s">
        <v>24</v>
      </c>
      <c r="AG1741" s="16"/>
      <c r="AH1741" s="16"/>
      <c r="AI1741" s="16" t="str">
        <f t="shared" si="108"/>
        <v>(5,4,1,1,14,3,16, null, 42, 'Benchmark Litigation 2025 Canada',2025, '2023-12-09','2023-12-09','".Carbon::now()."','".Carbon::now()."'),</v>
      </c>
      <c r="AJ1741" s="16" t="str">
        <f t="shared" si="109"/>
        <v>('".DB::select("SELECT id_status FROM `status` WHERE `element_type` = 'task' AND status_type = 'client' AND name ='CANCELLED'")[0]-&gt;id_status."',1740,1),</v>
      </c>
      <c r="AK1741" s="16" t="str">
        <f t="shared" si="110"/>
        <v/>
      </c>
      <c r="AL1741" s="16" t="str">
        <f t="shared" si="111"/>
        <v/>
      </c>
    </row>
    <row r="1742" spans="1:38" x14ac:dyDescent="0.25">
      <c r="A1742" s="16" t="s">
        <v>646</v>
      </c>
      <c r="B1742" s="16" t="s">
        <v>62</v>
      </c>
      <c r="C1742" s="16" t="s">
        <v>41</v>
      </c>
      <c r="D1742" s="16" t="s">
        <v>349</v>
      </c>
      <c r="E1742" s="16" t="s">
        <v>3412</v>
      </c>
      <c r="F1742" s="16" t="s">
        <v>246</v>
      </c>
      <c r="G1742" s="16" t="s">
        <v>648</v>
      </c>
      <c r="H1742" s="16" t="s">
        <v>124</v>
      </c>
      <c r="I1742" s="16" t="s">
        <v>94</v>
      </c>
      <c r="J1742" s="16" t="s">
        <v>153</v>
      </c>
      <c r="M1742" s="16" t="s">
        <v>37</v>
      </c>
      <c r="N1742" s="7">
        <v>45382</v>
      </c>
      <c r="O1742" s="9">
        <v>45382</v>
      </c>
      <c r="P1742" t="s">
        <v>3130</v>
      </c>
      <c r="Q1742">
        <v>1</v>
      </c>
      <c r="R1742">
        <v>61</v>
      </c>
      <c r="S1742">
        <v>4</v>
      </c>
      <c r="T1742" t="s">
        <v>4938</v>
      </c>
      <c r="U1742">
        <v>5</v>
      </c>
      <c r="V1742">
        <v>2</v>
      </c>
      <c r="W1742">
        <v>9</v>
      </c>
      <c r="X1742">
        <v>14</v>
      </c>
      <c r="Y1742">
        <v>269</v>
      </c>
      <c r="Z1742">
        <v>33</v>
      </c>
      <c r="AA1742">
        <v>16</v>
      </c>
      <c r="AD1742">
        <v>42</v>
      </c>
      <c r="AE1742">
        <v>1741</v>
      </c>
      <c r="AF1742" s="16" t="s">
        <v>24</v>
      </c>
      <c r="AG1742" s="16"/>
      <c r="AH1742" s="16"/>
      <c r="AI1742" s="16" t="str">
        <f t="shared" si="108"/>
        <v>(5,4,2,9,14,269,16, null, 42, 'Chambers 2025 Canada',2025, '2024-03-31','2024-03-31','".Carbon::now()."','".Carbon::now()."'),</v>
      </c>
      <c r="AJ1742" s="16" t="str">
        <f t="shared" si="109"/>
        <v>('".DB::select("SELECT id_status FROM `status` WHERE `element_type` = 'task' AND status_type = 'client' AND name ='CANCELLED'")[0]-&gt;id_status."',1741,1),</v>
      </c>
      <c r="AK1742" s="16" t="str">
        <f t="shared" si="110"/>
        <v/>
      </c>
      <c r="AL1742" s="16" t="str">
        <f t="shared" si="111"/>
        <v/>
      </c>
    </row>
    <row r="1743" spans="1:38" x14ac:dyDescent="0.25">
      <c r="A1743" s="16" t="s">
        <v>646</v>
      </c>
      <c r="B1743" s="16" t="s">
        <v>62</v>
      </c>
      <c r="C1743" s="16" t="s">
        <v>41</v>
      </c>
      <c r="D1743" s="16" t="s">
        <v>349</v>
      </c>
      <c r="E1743" s="16" t="s">
        <v>3412</v>
      </c>
      <c r="F1743" s="16" t="s">
        <v>246</v>
      </c>
      <c r="G1743" s="16" t="s">
        <v>247</v>
      </c>
      <c r="H1743" s="16" t="s">
        <v>114</v>
      </c>
      <c r="I1743" s="16" t="s">
        <v>94</v>
      </c>
      <c r="J1743" s="16" t="s">
        <v>153</v>
      </c>
      <c r="M1743" s="16" t="s">
        <v>37</v>
      </c>
      <c r="N1743" s="7">
        <v>45318</v>
      </c>
      <c r="O1743" s="9">
        <v>45318</v>
      </c>
      <c r="P1743" t="s">
        <v>5068</v>
      </c>
      <c r="Q1743">
        <v>1</v>
      </c>
      <c r="R1743">
        <v>61</v>
      </c>
      <c r="S1743">
        <v>4</v>
      </c>
      <c r="T1743" t="s">
        <v>4938</v>
      </c>
      <c r="U1743">
        <v>5</v>
      </c>
      <c r="V1743">
        <v>2</v>
      </c>
      <c r="W1743">
        <v>9</v>
      </c>
      <c r="X1743">
        <v>72</v>
      </c>
      <c r="Y1743">
        <v>160</v>
      </c>
      <c r="Z1743">
        <v>33</v>
      </c>
      <c r="AA1743">
        <v>16</v>
      </c>
      <c r="AD1743">
        <v>42</v>
      </c>
      <c r="AE1743">
        <v>1742</v>
      </c>
      <c r="AF1743" s="16" t="s">
        <v>24</v>
      </c>
      <c r="AG1743" s="16"/>
      <c r="AH1743" s="16"/>
      <c r="AI1743" s="16" t="str">
        <f t="shared" si="108"/>
        <v>(5,4,2,9,72,160,16, null, 42, 'Chambers 2025 Canada',2025, '2024-01-27','2024-01-27','".Carbon::now()."','".Carbon::now()."'),</v>
      </c>
      <c r="AJ1743" s="16" t="str">
        <f t="shared" si="109"/>
        <v>('".DB::select("SELECT id_status FROM `status` WHERE `element_type` = 'task' AND status_type = 'client' AND name ='CANCELLED'")[0]-&gt;id_status."',1742,1),</v>
      </c>
      <c r="AK1743" s="16" t="str">
        <f t="shared" si="110"/>
        <v/>
      </c>
      <c r="AL1743" s="16" t="str">
        <f t="shared" si="111"/>
        <v/>
      </c>
    </row>
    <row r="1744" spans="1:38" x14ac:dyDescent="0.25">
      <c r="A1744" s="16" t="s">
        <v>646</v>
      </c>
      <c r="B1744" s="16" t="s">
        <v>62</v>
      </c>
      <c r="C1744" s="16" t="s">
        <v>41</v>
      </c>
      <c r="D1744" s="16" t="s">
        <v>349</v>
      </c>
      <c r="E1744" s="16" t="s">
        <v>3412</v>
      </c>
      <c r="F1744" s="16" t="s">
        <v>246</v>
      </c>
      <c r="G1744" s="16" t="s">
        <v>247</v>
      </c>
      <c r="H1744" s="16" t="s">
        <v>121</v>
      </c>
      <c r="I1744" s="16" t="s">
        <v>94</v>
      </c>
      <c r="J1744" s="16" t="s">
        <v>153</v>
      </c>
      <c r="M1744" s="16" t="s">
        <v>37</v>
      </c>
      <c r="N1744" s="7">
        <v>45318</v>
      </c>
      <c r="O1744" s="9">
        <v>45318</v>
      </c>
      <c r="P1744" t="s">
        <v>5068</v>
      </c>
      <c r="Q1744">
        <v>1</v>
      </c>
      <c r="R1744">
        <v>61</v>
      </c>
      <c r="S1744">
        <v>4</v>
      </c>
      <c r="T1744" t="s">
        <v>4938</v>
      </c>
      <c r="U1744">
        <v>5</v>
      </c>
      <c r="V1744">
        <v>2</v>
      </c>
      <c r="W1744">
        <v>9</v>
      </c>
      <c r="X1744">
        <v>72</v>
      </c>
      <c r="Y1744">
        <v>208</v>
      </c>
      <c r="Z1744">
        <v>33</v>
      </c>
      <c r="AA1744">
        <v>16</v>
      </c>
      <c r="AD1744">
        <v>42</v>
      </c>
      <c r="AE1744">
        <v>1743</v>
      </c>
      <c r="AF1744" s="16" t="s">
        <v>24</v>
      </c>
      <c r="AG1744" s="16"/>
      <c r="AH1744" s="16"/>
      <c r="AI1744" s="16" t="str">
        <f t="shared" si="108"/>
        <v>(5,4,2,9,72,208,16, null, 42, 'Chambers 2025 Canada',2025, '2024-01-27','2024-01-27','".Carbon::now()."','".Carbon::now()."'),</v>
      </c>
      <c r="AJ1744" s="16" t="str">
        <f t="shared" si="109"/>
        <v>('".DB::select("SELECT id_status FROM `status` WHERE `element_type` = 'task' AND status_type = 'client' AND name ='CANCELLED'")[0]-&gt;id_status."',1743,1),</v>
      </c>
      <c r="AK1744" s="16" t="str">
        <f t="shared" si="110"/>
        <v/>
      </c>
      <c r="AL1744" s="16" t="str">
        <f t="shared" si="111"/>
        <v/>
      </c>
    </row>
    <row r="1745" spans="1:38" x14ac:dyDescent="0.25">
      <c r="A1745" s="16" t="s">
        <v>646</v>
      </c>
      <c r="B1745" s="16" t="s">
        <v>62</v>
      </c>
      <c r="C1745" s="16" t="s">
        <v>41</v>
      </c>
      <c r="D1745" s="16" t="s">
        <v>349</v>
      </c>
      <c r="E1745" s="16" t="s">
        <v>3412</v>
      </c>
      <c r="F1745" s="16" t="s">
        <v>246</v>
      </c>
      <c r="G1745" s="16" t="s">
        <v>247</v>
      </c>
      <c r="H1745" s="16" t="s">
        <v>181</v>
      </c>
      <c r="I1745" s="16" t="s">
        <v>94</v>
      </c>
      <c r="J1745" s="16" t="s">
        <v>153</v>
      </c>
      <c r="M1745" s="16" t="s">
        <v>37</v>
      </c>
      <c r="N1745" s="7">
        <v>45382</v>
      </c>
      <c r="O1745" s="9">
        <v>45382</v>
      </c>
      <c r="P1745" t="s">
        <v>3130</v>
      </c>
      <c r="Q1745">
        <v>1</v>
      </c>
      <c r="R1745">
        <v>61</v>
      </c>
      <c r="S1745">
        <v>4</v>
      </c>
      <c r="T1745" t="s">
        <v>4938</v>
      </c>
      <c r="U1745">
        <v>5</v>
      </c>
      <c r="V1745">
        <v>2</v>
      </c>
      <c r="W1745">
        <v>9</v>
      </c>
      <c r="X1745">
        <v>72</v>
      </c>
      <c r="Y1745">
        <v>218</v>
      </c>
      <c r="Z1745">
        <v>33</v>
      </c>
      <c r="AA1745">
        <v>16</v>
      </c>
      <c r="AD1745">
        <v>42</v>
      </c>
      <c r="AE1745">
        <v>1744</v>
      </c>
      <c r="AF1745" s="16" t="s">
        <v>24</v>
      </c>
      <c r="AG1745" s="16"/>
      <c r="AH1745" s="16"/>
      <c r="AI1745" s="16" t="str">
        <f t="shared" si="108"/>
        <v>(5,4,2,9,72,218,16, null, 42, 'Chambers 2025 Canada',2025, '2024-03-31','2024-03-31','".Carbon::now()."','".Carbon::now()."'),</v>
      </c>
      <c r="AJ1745" s="16" t="str">
        <f t="shared" si="109"/>
        <v>('".DB::select("SELECT id_status FROM `status` WHERE `element_type` = 'task' AND status_type = 'client' AND name ='CANCELLED'")[0]-&gt;id_status."',1744,1),</v>
      </c>
      <c r="AK1745" s="16" t="str">
        <f t="shared" si="110"/>
        <v/>
      </c>
      <c r="AL1745" s="16" t="str">
        <f t="shared" si="111"/>
        <v/>
      </c>
    </row>
    <row r="1746" spans="1:38" x14ac:dyDescent="0.25">
      <c r="A1746" s="16" t="s">
        <v>649</v>
      </c>
      <c r="B1746" s="16" t="s">
        <v>26</v>
      </c>
      <c r="C1746" s="16" t="s">
        <v>41</v>
      </c>
      <c r="D1746" s="16" t="s">
        <v>28</v>
      </c>
      <c r="E1746" s="16" t="s">
        <v>51</v>
      </c>
      <c r="F1746" s="16" t="s">
        <v>31</v>
      </c>
      <c r="G1746" s="16" t="s">
        <v>91</v>
      </c>
      <c r="H1746" s="16" t="s">
        <v>47</v>
      </c>
      <c r="I1746" s="16" t="s">
        <v>35</v>
      </c>
      <c r="J1746" s="16" t="s">
        <v>35</v>
      </c>
      <c r="M1746" s="16"/>
      <c r="N1746" s="7">
        <v>44979</v>
      </c>
      <c r="O1746" s="9">
        <v>45063</v>
      </c>
      <c r="P1746" t="s">
        <v>1191</v>
      </c>
      <c r="Q1746">
        <v>1</v>
      </c>
      <c r="R1746">
        <v>69</v>
      </c>
      <c r="S1746">
        <v>5</v>
      </c>
      <c r="T1746" t="s">
        <v>2938</v>
      </c>
      <c r="U1746">
        <v>45</v>
      </c>
      <c r="V1746">
        <v>2</v>
      </c>
      <c r="W1746">
        <v>12</v>
      </c>
      <c r="X1746">
        <v>73</v>
      </c>
      <c r="Y1746">
        <v>125</v>
      </c>
      <c r="Z1746">
        <v>20</v>
      </c>
      <c r="AA1746">
        <v>20</v>
      </c>
      <c r="AE1746">
        <v>1745</v>
      </c>
      <c r="AF1746" s="16" t="s">
        <v>24</v>
      </c>
      <c r="AG1746" s="16"/>
      <c r="AH1746" s="16"/>
      <c r="AI1746" s="16" t="str">
        <f t="shared" si="108"/>
        <v>(45,5,2,12,73,125,20, null, null, 'Chambers 2024 Europe',2024, '2023-05-17','2023-05-17','".Carbon::now()."','".Carbon::now()."'),</v>
      </c>
      <c r="AJ1746" s="16" t="str">
        <f t="shared" si="109"/>
        <v>('".DB::select("SELECT id_status FROM `status` WHERE `element_type` = 'task' AND status_type = 'client' AND name ='CANCELLED'")[0]-&gt;id_status."',1745,1),</v>
      </c>
      <c r="AK1746" s="16" t="str">
        <f t="shared" si="110"/>
        <v/>
      </c>
      <c r="AL1746" s="16" t="str">
        <f t="shared" si="111"/>
        <v/>
      </c>
    </row>
    <row r="1747" spans="1:38" x14ac:dyDescent="0.25">
      <c r="A1747" s="16" t="s">
        <v>649</v>
      </c>
      <c r="B1747" s="16" t="s">
        <v>26</v>
      </c>
      <c r="C1747" s="16" t="s">
        <v>41</v>
      </c>
      <c r="D1747" s="16" t="s">
        <v>28</v>
      </c>
      <c r="E1747" s="16" t="s">
        <v>51</v>
      </c>
      <c r="F1747" s="16" t="s">
        <v>31</v>
      </c>
      <c r="G1747" s="16" t="s">
        <v>91</v>
      </c>
      <c r="H1747" s="16" t="s">
        <v>191</v>
      </c>
      <c r="I1747" s="16" t="s">
        <v>35</v>
      </c>
      <c r="J1747" s="16" t="s">
        <v>35</v>
      </c>
      <c r="M1747" s="16"/>
      <c r="N1747" s="7">
        <v>45058</v>
      </c>
      <c r="O1747" s="9">
        <v>45063</v>
      </c>
      <c r="P1747" t="s">
        <v>1191</v>
      </c>
      <c r="Q1747">
        <v>1</v>
      </c>
      <c r="R1747">
        <v>69</v>
      </c>
      <c r="S1747">
        <v>5</v>
      </c>
      <c r="T1747" t="s">
        <v>2938</v>
      </c>
      <c r="U1747">
        <v>45</v>
      </c>
      <c r="V1747">
        <v>2</v>
      </c>
      <c r="W1747">
        <v>12</v>
      </c>
      <c r="X1747">
        <v>73</v>
      </c>
      <c r="Y1747">
        <v>131</v>
      </c>
      <c r="Z1747">
        <v>20</v>
      </c>
      <c r="AA1747">
        <v>20</v>
      </c>
      <c r="AE1747">
        <v>1746</v>
      </c>
      <c r="AF1747" s="16" t="s">
        <v>24</v>
      </c>
      <c r="AG1747" s="16"/>
      <c r="AH1747" s="16"/>
      <c r="AI1747" s="16" t="str">
        <f t="shared" si="108"/>
        <v>(45,5,2,12,73,131,20, null, null, 'Chambers 2024 Europe',2024, '2023-05-17','2023-05-17','".Carbon::now()."','".Carbon::now()."'),</v>
      </c>
      <c r="AJ1747" s="16" t="str">
        <f t="shared" si="109"/>
        <v>('".DB::select("SELECT id_status FROM `status` WHERE `element_type` = 'task' AND status_type = 'client' AND name ='CANCELLED'")[0]-&gt;id_status."',1746,1),</v>
      </c>
      <c r="AK1747" s="16" t="str">
        <f t="shared" si="110"/>
        <v/>
      </c>
      <c r="AL1747" s="16" t="str">
        <f t="shared" si="111"/>
        <v/>
      </c>
    </row>
    <row r="1748" spans="1:38" x14ac:dyDescent="0.25">
      <c r="A1748" s="16" t="s">
        <v>649</v>
      </c>
      <c r="B1748" s="16" t="s">
        <v>26</v>
      </c>
      <c r="C1748" s="16" t="s">
        <v>41</v>
      </c>
      <c r="D1748" s="16" t="s">
        <v>28</v>
      </c>
      <c r="E1748" s="16" t="s">
        <v>51</v>
      </c>
      <c r="F1748" s="16" t="s">
        <v>31</v>
      </c>
      <c r="G1748" s="16" t="s">
        <v>91</v>
      </c>
      <c r="H1748" s="16" t="s">
        <v>87</v>
      </c>
      <c r="I1748" s="16" t="s">
        <v>35</v>
      </c>
      <c r="J1748" s="16" t="s">
        <v>35</v>
      </c>
      <c r="M1748" s="16"/>
      <c r="N1748" s="7">
        <v>44979</v>
      </c>
      <c r="O1748" s="9">
        <v>44979</v>
      </c>
      <c r="P1748" t="s">
        <v>1179</v>
      </c>
      <c r="Q1748">
        <v>1</v>
      </c>
      <c r="R1748">
        <v>69</v>
      </c>
      <c r="S1748">
        <v>5</v>
      </c>
      <c r="T1748" t="s">
        <v>2938</v>
      </c>
      <c r="U1748">
        <v>45</v>
      </c>
      <c r="V1748">
        <v>2</v>
      </c>
      <c r="W1748">
        <v>12</v>
      </c>
      <c r="X1748">
        <v>73</v>
      </c>
      <c r="Y1748">
        <v>227</v>
      </c>
      <c r="Z1748">
        <v>20</v>
      </c>
      <c r="AA1748">
        <v>20</v>
      </c>
      <c r="AE1748">
        <v>1747</v>
      </c>
      <c r="AF1748" s="16" t="s">
        <v>24</v>
      </c>
      <c r="AG1748" s="16"/>
      <c r="AH1748" s="16"/>
      <c r="AI1748" s="16" t="str">
        <f t="shared" si="108"/>
        <v>(45,5,2,12,73,227,20, null, null, 'Chambers 2024 Europe',2024, '2023-02-22','2023-02-22','".Carbon::now()."','".Carbon::now()."'),</v>
      </c>
      <c r="AJ1748" s="16" t="str">
        <f t="shared" si="109"/>
        <v>('".DB::select("SELECT id_status FROM `status` WHERE `element_type` = 'task' AND status_type = 'client' AND name ='CANCELLED'")[0]-&gt;id_status."',1747,1),</v>
      </c>
      <c r="AK1748" s="16" t="str">
        <f t="shared" si="110"/>
        <v/>
      </c>
      <c r="AL1748" s="16" t="str">
        <f t="shared" si="111"/>
        <v/>
      </c>
    </row>
    <row r="1749" spans="1:38" x14ac:dyDescent="0.25">
      <c r="A1749" s="16" t="s">
        <v>649</v>
      </c>
      <c r="B1749" s="16" t="s">
        <v>26</v>
      </c>
      <c r="C1749" s="16" t="s">
        <v>27</v>
      </c>
      <c r="D1749" s="16" t="s">
        <v>28</v>
      </c>
      <c r="E1749" s="16" t="s">
        <v>29</v>
      </c>
      <c r="F1749" s="16" t="s">
        <v>30</v>
      </c>
      <c r="G1749" s="16" t="s">
        <v>91</v>
      </c>
      <c r="H1749" s="16" t="s">
        <v>540</v>
      </c>
      <c r="I1749" s="16"/>
      <c r="J1749" s="16" t="s">
        <v>35</v>
      </c>
      <c r="M1749" s="16"/>
      <c r="N1749" s="7">
        <v>45145</v>
      </c>
      <c r="O1749" s="9">
        <v>45145</v>
      </c>
      <c r="P1749" t="s">
        <v>1198</v>
      </c>
      <c r="Q1749">
        <v>1</v>
      </c>
      <c r="R1749">
        <v>69</v>
      </c>
      <c r="S1749">
        <v>5</v>
      </c>
      <c r="T1749" t="s">
        <v>2938</v>
      </c>
      <c r="U1749">
        <v>45</v>
      </c>
      <c r="V1749">
        <v>14</v>
      </c>
      <c r="W1749">
        <v>56</v>
      </c>
      <c r="X1749">
        <v>73</v>
      </c>
      <c r="Y1749">
        <v>610</v>
      </c>
      <c r="Z1749">
        <v>20</v>
      </c>
      <c r="AA1749">
        <v>20</v>
      </c>
      <c r="AE1749">
        <v>1748</v>
      </c>
      <c r="AF1749" s="16" t="s">
        <v>24</v>
      </c>
      <c r="AG1749" s="16"/>
      <c r="AH1749" s="16"/>
      <c r="AI1749" s="16" t="str">
        <f t="shared" si="108"/>
        <v>(45,5,14,56,73,610,20, null, null, 'L500 2024 EMEA',2024, '2023-08-07','2023-08-07','".Carbon::now()."','".Carbon::now()."'),</v>
      </c>
      <c r="AJ1749" s="16" t="str">
        <f t="shared" si="109"/>
        <v>('".DB::select("SELECT id_status FROM `status` WHERE `element_type` = 'task' AND status_type = 'client' AND name ='CANCELLED'")[0]-&gt;id_status."',1748,1),</v>
      </c>
      <c r="AK1749" s="16" t="str">
        <f t="shared" si="110"/>
        <v/>
      </c>
      <c r="AL1749" s="16" t="str">
        <f t="shared" si="111"/>
        <v/>
      </c>
    </row>
    <row r="1750" spans="1:38" x14ac:dyDescent="0.25">
      <c r="A1750" s="16" t="s">
        <v>649</v>
      </c>
      <c r="B1750" s="16" t="s">
        <v>26</v>
      </c>
      <c r="C1750" s="16" t="s">
        <v>27</v>
      </c>
      <c r="D1750" s="16" t="s">
        <v>28</v>
      </c>
      <c r="E1750" s="16" t="s">
        <v>29</v>
      </c>
      <c r="F1750" s="16" t="s">
        <v>30</v>
      </c>
      <c r="G1750" s="16" t="s">
        <v>91</v>
      </c>
      <c r="H1750" s="16" t="s">
        <v>191</v>
      </c>
      <c r="I1750" s="16"/>
      <c r="J1750" s="16" t="s">
        <v>35</v>
      </c>
      <c r="M1750" s="16"/>
      <c r="N1750" s="7">
        <v>45145</v>
      </c>
      <c r="O1750" s="9">
        <v>45145</v>
      </c>
      <c r="P1750" t="s">
        <v>1198</v>
      </c>
      <c r="Q1750">
        <v>1</v>
      </c>
      <c r="R1750">
        <v>69</v>
      </c>
      <c r="S1750">
        <v>5</v>
      </c>
      <c r="T1750" t="s">
        <v>2938</v>
      </c>
      <c r="U1750">
        <v>45</v>
      </c>
      <c r="V1750">
        <v>14</v>
      </c>
      <c r="W1750">
        <v>56</v>
      </c>
      <c r="X1750">
        <v>73</v>
      </c>
      <c r="Y1750">
        <v>636</v>
      </c>
      <c r="Z1750">
        <v>20</v>
      </c>
      <c r="AA1750">
        <v>20</v>
      </c>
      <c r="AE1750">
        <v>1749</v>
      </c>
      <c r="AF1750" s="16" t="s">
        <v>24</v>
      </c>
      <c r="AG1750" s="16"/>
      <c r="AH1750" s="16"/>
      <c r="AI1750" s="16" t="str">
        <f t="shared" si="108"/>
        <v>(45,5,14,56,73,636,20, null, null, 'L500 2024 EMEA',2024, '2023-08-07','2023-08-07','".Carbon::now()."','".Carbon::now()."'),</v>
      </c>
      <c r="AJ1750" s="16" t="str">
        <f t="shared" si="109"/>
        <v>('".DB::select("SELECT id_status FROM `status` WHERE `element_type` = 'task' AND status_type = 'client' AND name ='CANCELLED'")[0]-&gt;id_status."',1749,1),</v>
      </c>
      <c r="AK1750" s="16" t="str">
        <f t="shared" si="110"/>
        <v/>
      </c>
      <c r="AL1750" s="16" t="str">
        <f t="shared" si="111"/>
        <v/>
      </c>
    </row>
    <row r="1751" spans="1:38" x14ac:dyDescent="0.25">
      <c r="A1751" s="16" t="s">
        <v>649</v>
      </c>
      <c r="B1751" s="16" t="s">
        <v>26</v>
      </c>
      <c r="C1751" s="16" t="s">
        <v>27</v>
      </c>
      <c r="D1751" s="16" t="s">
        <v>28</v>
      </c>
      <c r="E1751" s="16" t="s">
        <v>29</v>
      </c>
      <c r="F1751" s="16" t="s">
        <v>30</v>
      </c>
      <c r="G1751" s="16" t="s">
        <v>91</v>
      </c>
      <c r="H1751" s="16" t="s">
        <v>620</v>
      </c>
      <c r="I1751" s="16"/>
      <c r="J1751" s="16" t="s">
        <v>35</v>
      </c>
      <c r="M1751" s="16"/>
      <c r="N1751" s="7">
        <v>45145</v>
      </c>
      <c r="O1751" s="9">
        <v>45145</v>
      </c>
      <c r="P1751" t="s">
        <v>1198</v>
      </c>
      <c r="Q1751">
        <v>1</v>
      </c>
      <c r="R1751">
        <v>69</v>
      </c>
      <c r="S1751">
        <v>5</v>
      </c>
      <c r="T1751" t="s">
        <v>2938</v>
      </c>
      <c r="U1751">
        <v>45</v>
      </c>
      <c r="V1751">
        <v>14</v>
      </c>
      <c r="W1751">
        <v>56</v>
      </c>
      <c r="X1751">
        <v>73</v>
      </c>
      <c r="Y1751">
        <v>707</v>
      </c>
      <c r="Z1751">
        <v>20</v>
      </c>
      <c r="AA1751">
        <v>20</v>
      </c>
      <c r="AE1751">
        <v>1750</v>
      </c>
      <c r="AF1751" s="16" t="s">
        <v>24</v>
      </c>
      <c r="AG1751" s="16"/>
      <c r="AH1751" s="16"/>
      <c r="AI1751" s="16" t="str">
        <f t="shared" si="108"/>
        <v>(45,5,14,56,73,707,20, null, null, 'L500 2024 EMEA',2024, '2023-08-07','2023-08-07','".Carbon::now()."','".Carbon::now()."'),</v>
      </c>
      <c r="AJ1751" s="16" t="str">
        <f t="shared" si="109"/>
        <v>('".DB::select("SELECT id_status FROM `status` WHERE `element_type` = 'task' AND status_type = 'client' AND name ='CANCELLED'")[0]-&gt;id_status."',1750,1),</v>
      </c>
      <c r="AK1751" s="16" t="str">
        <f t="shared" si="110"/>
        <v/>
      </c>
      <c r="AL1751" s="16" t="str">
        <f t="shared" si="111"/>
        <v/>
      </c>
    </row>
    <row r="1752" spans="1:38" x14ac:dyDescent="0.25">
      <c r="A1752" s="16" t="s">
        <v>649</v>
      </c>
      <c r="B1752" s="16" t="s">
        <v>26</v>
      </c>
      <c r="C1752" s="16" t="s">
        <v>27</v>
      </c>
      <c r="D1752" s="16" t="s">
        <v>28</v>
      </c>
      <c r="E1752" s="16" t="s">
        <v>29</v>
      </c>
      <c r="F1752" s="16" t="s">
        <v>30</v>
      </c>
      <c r="G1752" s="16" t="s">
        <v>91</v>
      </c>
      <c r="H1752" s="16" t="s">
        <v>621</v>
      </c>
      <c r="I1752" s="16"/>
      <c r="J1752" s="16" t="s">
        <v>35</v>
      </c>
      <c r="M1752" s="16"/>
      <c r="N1752" s="7">
        <v>45145</v>
      </c>
      <c r="O1752" s="9">
        <v>45145</v>
      </c>
      <c r="P1752" t="s">
        <v>1198</v>
      </c>
      <c r="Q1752">
        <v>1</v>
      </c>
      <c r="R1752">
        <v>69</v>
      </c>
      <c r="S1752">
        <v>5</v>
      </c>
      <c r="T1752" t="s">
        <v>2938</v>
      </c>
      <c r="U1752">
        <v>45</v>
      </c>
      <c r="V1752">
        <v>14</v>
      </c>
      <c r="W1752">
        <v>56</v>
      </c>
      <c r="X1752">
        <v>73</v>
      </c>
      <c r="Y1752">
        <v>734</v>
      </c>
      <c r="Z1752">
        <v>20</v>
      </c>
      <c r="AA1752">
        <v>20</v>
      </c>
      <c r="AE1752">
        <v>1751</v>
      </c>
      <c r="AF1752" s="16" t="s">
        <v>24</v>
      </c>
      <c r="AG1752" s="16"/>
      <c r="AH1752" s="16"/>
      <c r="AI1752" s="16" t="str">
        <f t="shared" si="108"/>
        <v>(45,5,14,56,73,734,20, null, null, 'L500 2024 EMEA',2024, '2023-08-07','2023-08-07','".Carbon::now()."','".Carbon::now()."'),</v>
      </c>
      <c r="AJ1752" s="16" t="str">
        <f t="shared" si="109"/>
        <v>('".DB::select("SELECT id_status FROM `status` WHERE `element_type` = 'task' AND status_type = 'client' AND name ='CANCELLED'")[0]-&gt;id_status."',1751,1),</v>
      </c>
      <c r="AK1752" s="16" t="str">
        <f t="shared" si="110"/>
        <v/>
      </c>
      <c r="AL1752" s="16" t="str">
        <f t="shared" si="111"/>
        <v/>
      </c>
    </row>
    <row r="1753" spans="1:38" x14ac:dyDescent="0.25">
      <c r="A1753" s="16" t="s">
        <v>650</v>
      </c>
      <c r="B1753" s="16" t="s">
        <v>26</v>
      </c>
      <c r="C1753" s="16" t="s">
        <v>41</v>
      </c>
      <c r="D1753" s="16" t="s">
        <v>28</v>
      </c>
      <c r="E1753" s="16" t="s">
        <v>51</v>
      </c>
      <c r="F1753" s="16" t="s">
        <v>31</v>
      </c>
      <c r="G1753" s="16" t="s">
        <v>430</v>
      </c>
      <c r="H1753" s="16" t="s">
        <v>53</v>
      </c>
      <c r="I1753" s="16" t="s">
        <v>73</v>
      </c>
      <c r="J1753" s="16" t="s">
        <v>218</v>
      </c>
      <c r="M1753" s="16" t="s">
        <v>54</v>
      </c>
      <c r="N1753" s="7">
        <v>44979</v>
      </c>
      <c r="O1753" s="9">
        <v>44979</v>
      </c>
      <c r="P1753" t="s">
        <v>1179</v>
      </c>
      <c r="Q1753">
        <v>1</v>
      </c>
      <c r="R1753">
        <v>62</v>
      </c>
      <c r="S1753">
        <v>5</v>
      </c>
      <c r="T1753" t="s">
        <v>2943</v>
      </c>
      <c r="U1753">
        <v>40</v>
      </c>
      <c r="V1753">
        <v>2</v>
      </c>
      <c r="W1753">
        <v>12</v>
      </c>
      <c r="X1753">
        <v>11</v>
      </c>
      <c r="Y1753">
        <v>20</v>
      </c>
      <c r="Z1753">
        <v>4</v>
      </c>
      <c r="AA1753">
        <v>13</v>
      </c>
      <c r="AD1753">
        <v>50</v>
      </c>
      <c r="AE1753">
        <v>1752</v>
      </c>
      <c r="AF1753" s="16" t="s">
        <v>39</v>
      </c>
      <c r="AG1753" s="16"/>
      <c r="AH1753" s="16"/>
      <c r="AI1753" s="16" t="str">
        <f t="shared" si="108"/>
        <v>(40,5,2,12,11,20,13, null, 50, 'Chambers 2024 Europe',2024, '2023-02-22','2023-02-22','".Carbon::now()."','".Carbon::now()."'),</v>
      </c>
      <c r="AJ1753" s="16" t="str">
        <f t="shared" si="109"/>
        <v>('".DB::select("SELECT id_status FROM `status` WHERE `element_type` = 'task' AND status_type = 'client' AND name ='CONFIRMED'")[0]-&gt;id_status."',1752,1),</v>
      </c>
      <c r="AK1753" s="16" t="str">
        <f t="shared" si="110"/>
        <v/>
      </c>
      <c r="AL1753" s="16" t="str">
        <f t="shared" si="111"/>
        <v/>
      </c>
    </row>
    <row r="1754" spans="1:38" x14ac:dyDescent="0.25">
      <c r="A1754" s="16" t="s">
        <v>650</v>
      </c>
      <c r="B1754" s="16" t="s">
        <v>26</v>
      </c>
      <c r="C1754" s="16" t="s">
        <v>41</v>
      </c>
      <c r="D1754" s="16" t="s">
        <v>28</v>
      </c>
      <c r="E1754" s="16" t="s">
        <v>51</v>
      </c>
      <c r="F1754" s="16" t="s">
        <v>31</v>
      </c>
      <c r="G1754" s="16" t="s">
        <v>430</v>
      </c>
      <c r="H1754" s="16" t="s">
        <v>196</v>
      </c>
      <c r="I1754" s="16" t="s">
        <v>73</v>
      </c>
      <c r="J1754" s="16" t="s">
        <v>218</v>
      </c>
      <c r="M1754" s="16" t="s">
        <v>54</v>
      </c>
      <c r="N1754" s="7">
        <v>44979</v>
      </c>
      <c r="O1754" s="9">
        <v>44979</v>
      </c>
      <c r="P1754" t="s">
        <v>1179</v>
      </c>
      <c r="Q1754">
        <v>1</v>
      </c>
      <c r="R1754">
        <v>62</v>
      </c>
      <c r="S1754">
        <v>5</v>
      </c>
      <c r="T1754" t="s">
        <v>2943</v>
      </c>
      <c r="U1754">
        <v>40</v>
      </c>
      <c r="V1754">
        <v>2</v>
      </c>
      <c r="W1754">
        <v>12</v>
      </c>
      <c r="X1754">
        <v>11</v>
      </c>
      <c r="Y1754">
        <v>34</v>
      </c>
      <c r="Z1754">
        <v>4</v>
      </c>
      <c r="AA1754">
        <v>13</v>
      </c>
      <c r="AD1754">
        <v>50</v>
      </c>
      <c r="AE1754">
        <v>1753</v>
      </c>
      <c r="AF1754" s="16" t="s">
        <v>39</v>
      </c>
      <c r="AG1754" s="16"/>
      <c r="AH1754" s="16"/>
      <c r="AI1754" s="16" t="str">
        <f t="shared" si="108"/>
        <v>(40,5,2,12,11,34,13, null, 50, 'Chambers 2024 Europe',2024, '2023-02-22','2023-02-22','".Carbon::now()."','".Carbon::now()."'),</v>
      </c>
      <c r="AJ1754" s="16" t="str">
        <f t="shared" si="109"/>
        <v>('".DB::select("SELECT id_status FROM `status` WHERE `element_type` = 'task' AND status_type = 'client' AND name ='CONFIRMED'")[0]-&gt;id_status."',1753,1),</v>
      </c>
      <c r="AK1754" s="16" t="str">
        <f t="shared" si="110"/>
        <v/>
      </c>
      <c r="AL1754" s="16" t="str">
        <f t="shared" si="111"/>
        <v/>
      </c>
    </row>
    <row r="1755" spans="1:38" x14ac:dyDescent="0.25">
      <c r="A1755" s="16" t="s">
        <v>650</v>
      </c>
      <c r="B1755" s="16" t="s">
        <v>26</v>
      </c>
      <c r="C1755" s="16" t="s">
        <v>41</v>
      </c>
      <c r="D1755" s="16" t="s">
        <v>28</v>
      </c>
      <c r="E1755" s="16" t="s">
        <v>51</v>
      </c>
      <c r="F1755" s="16" t="s">
        <v>31</v>
      </c>
      <c r="G1755" s="16" t="s">
        <v>430</v>
      </c>
      <c r="H1755" s="16" t="s">
        <v>651</v>
      </c>
      <c r="I1755" s="16" t="s">
        <v>73</v>
      </c>
      <c r="J1755" s="16" t="s">
        <v>218</v>
      </c>
      <c r="M1755" s="16" t="s">
        <v>54</v>
      </c>
      <c r="N1755" s="7">
        <v>44979</v>
      </c>
      <c r="O1755" s="9">
        <v>44979</v>
      </c>
      <c r="P1755" t="s">
        <v>1179</v>
      </c>
      <c r="Q1755">
        <v>1</v>
      </c>
      <c r="R1755">
        <v>62</v>
      </c>
      <c r="S1755">
        <v>5</v>
      </c>
      <c r="T1755" t="s">
        <v>2943</v>
      </c>
      <c r="U1755">
        <v>40</v>
      </c>
      <c r="V1755">
        <v>2</v>
      </c>
      <c r="W1755">
        <v>12</v>
      </c>
      <c r="X1755">
        <v>11</v>
      </c>
      <c r="Y1755">
        <v>69</v>
      </c>
      <c r="Z1755">
        <v>4</v>
      </c>
      <c r="AA1755">
        <v>13</v>
      </c>
      <c r="AD1755">
        <v>50</v>
      </c>
      <c r="AE1755">
        <v>1754</v>
      </c>
      <c r="AF1755" s="16" t="s">
        <v>39</v>
      </c>
      <c r="AG1755" s="16"/>
      <c r="AH1755" s="16"/>
      <c r="AI1755" s="16" t="str">
        <f t="shared" si="108"/>
        <v>(40,5,2,12,11,69,13, null, 50, 'Chambers 2024 Europe',2024, '2023-02-22','2023-02-22','".Carbon::now()."','".Carbon::now()."'),</v>
      </c>
      <c r="AJ1755" s="16" t="str">
        <f t="shared" si="109"/>
        <v>('".DB::select("SELECT id_status FROM `status` WHERE `element_type` = 'task' AND status_type = 'client' AND name ='CONFIRMED'")[0]-&gt;id_status."',1754,1),</v>
      </c>
      <c r="AK1755" s="16" t="str">
        <f t="shared" si="110"/>
        <v/>
      </c>
      <c r="AL1755" s="16" t="str">
        <f t="shared" si="111"/>
        <v/>
      </c>
    </row>
    <row r="1756" spans="1:38" x14ac:dyDescent="0.25">
      <c r="A1756" s="16" t="s">
        <v>650</v>
      </c>
      <c r="B1756" s="16" t="s">
        <v>26</v>
      </c>
      <c r="C1756" s="16" t="s">
        <v>41</v>
      </c>
      <c r="D1756" s="16" t="s">
        <v>28</v>
      </c>
      <c r="E1756" s="16" t="s">
        <v>51</v>
      </c>
      <c r="F1756" s="16" t="s">
        <v>31</v>
      </c>
      <c r="G1756" s="16" t="s">
        <v>430</v>
      </c>
      <c r="H1756" s="16" t="s">
        <v>431</v>
      </c>
      <c r="I1756" s="16" t="s">
        <v>73</v>
      </c>
      <c r="J1756" s="16" t="s">
        <v>218</v>
      </c>
      <c r="M1756" s="16" t="s">
        <v>54</v>
      </c>
      <c r="N1756" s="7">
        <v>44979</v>
      </c>
      <c r="O1756" s="9">
        <v>44979</v>
      </c>
      <c r="P1756" t="s">
        <v>1179</v>
      </c>
      <c r="Q1756">
        <v>1</v>
      </c>
      <c r="R1756">
        <v>62</v>
      </c>
      <c r="S1756">
        <v>5</v>
      </c>
      <c r="T1756" t="s">
        <v>2943</v>
      </c>
      <c r="U1756">
        <v>40</v>
      </c>
      <c r="V1756">
        <v>2</v>
      </c>
      <c r="W1756">
        <v>12</v>
      </c>
      <c r="X1756">
        <v>11</v>
      </c>
      <c r="Y1756">
        <v>71</v>
      </c>
      <c r="Z1756">
        <v>4</v>
      </c>
      <c r="AA1756">
        <v>13</v>
      </c>
      <c r="AD1756">
        <v>50</v>
      </c>
      <c r="AE1756">
        <v>1755</v>
      </c>
      <c r="AF1756" s="16" t="s">
        <v>39</v>
      </c>
      <c r="AG1756" s="16"/>
      <c r="AH1756" s="16"/>
      <c r="AI1756" s="16" t="str">
        <f t="shared" si="108"/>
        <v>(40,5,2,12,11,71,13, null, 50, 'Chambers 2024 Europe',2024, '2023-02-22','2023-02-22','".Carbon::now()."','".Carbon::now()."'),</v>
      </c>
      <c r="AJ1756" s="16" t="str">
        <f t="shared" si="109"/>
        <v>('".DB::select("SELECT id_status FROM `status` WHERE `element_type` = 'task' AND status_type = 'client' AND name ='CONFIRMED'")[0]-&gt;id_status."',1755,1),</v>
      </c>
      <c r="AK1756" s="16" t="str">
        <f t="shared" si="110"/>
        <v/>
      </c>
      <c r="AL1756" s="16" t="str">
        <f t="shared" si="111"/>
        <v/>
      </c>
    </row>
    <row r="1757" spans="1:38" x14ac:dyDescent="0.25">
      <c r="A1757" s="16" t="s">
        <v>650</v>
      </c>
      <c r="B1757" s="16" t="s">
        <v>26</v>
      </c>
      <c r="C1757" s="16" t="s">
        <v>41</v>
      </c>
      <c r="D1757" s="16" t="s">
        <v>28</v>
      </c>
      <c r="E1757" s="16" t="s">
        <v>51</v>
      </c>
      <c r="F1757" s="16" t="s">
        <v>31</v>
      </c>
      <c r="G1757" s="16" t="s">
        <v>345</v>
      </c>
      <c r="H1757" s="16" t="s">
        <v>64</v>
      </c>
      <c r="I1757" s="16" t="s">
        <v>73</v>
      </c>
      <c r="J1757" s="16" t="s">
        <v>218</v>
      </c>
      <c r="M1757" s="16"/>
      <c r="N1757" s="7">
        <v>44979</v>
      </c>
      <c r="O1757" s="9">
        <v>44979</v>
      </c>
      <c r="P1757" t="s">
        <v>1179</v>
      </c>
      <c r="Q1757">
        <v>1</v>
      </c>
      <c r="R1757">
        <v>62</v>
      </c>
      <c r="S1757">
        <v>5</v>
      </c>
      <c r="T1757" t="s">
        <v>2943</v>
      </c>
      <c r="U1757">
        <v>40</v>
      </c>
      <c r="V1757">
        <v>2</v>
      </c>
      <c r="W1757">
        <v>12</v>
      </c>
      <c r="X1757">
        <v>43</v>
      </c>
      <c r="Y1757">
        <v>93</v>
      </c>
      <c r="Z1757">
        <v>4</v>
      </c>
      <c r="AA1757">
        <v>13</v>
      </c>
      <c r="AE1757">
        <v>1756</v>
      </c>
      <c r="AF1757" s="16" t="s">
        <v>24</v>
      </c>
      <c r="AG1757" s="16"/>
      <c r="AH1757" s="16"/>
      <c r="AI1757" s="16" t="str">
        <f t="shared" si="108"/>
        <v>(40,5,2,12,43,93,13, null, null, 'Chambers 2024 Europe',2024, '2023-02-22','2023-02-22','".Carbon::now()."','".Carbon::now()."'),</v>
      </c>
      <c r="AJ1757" s="16" t="str">
        <f t="shared" si="109"/>
        <v>('".DB::select("SELECT id_status FROM `status` WHERE `element_type` = 'task' AND status_type = 'client' AND name ='CANCELLED'")[0]-&gt;id_status."',1756,1),</v>
      </c>
      <c r="AK1757" s="16" t="str">
        <f t="shared" si="110"/>
        <v/>
      </c>
      <c r="AL1757" s="16" t="str">
        <f t="shared" si="111"/>
        <v/>
      </c>
    </row>
    <row r="1758" spans="1:38" x14ac:dyDescent="0.25">
      <c r="A1758" s="16" t="s">
        <v>650</v>
      </c>
      <c r="B1758" s="16" t="s">
        <v>321</v>
      </c>
      <c r="C1758" s="16" t="s">
        <v>41</v>
      </c>
      <c r="D1758" s="16" t="s">
        <v>28</v>
      </c>
      <c r="E1758" s="16" t="s">
        <v>51</v>
      </c>
      <c r="F1758" s="16" t="s">
        <v>31</v>
      </c>
      <c r="G1758" s="16" t="s">
        <v>345</v>
      </c>
      <c r="H1758" s="16" t="s">
        <v>114</v>
      </c>
      <c r="I1758" s="16" t="s">
        <v>73</v>
      </c>
      <c r="J1758" s="16" t="s">
        <v>218</v>
      </c>
      <c r="M1758" s="16"/>
      <c r="N1758" s="7"/>
      <c r="O1758" s="9">
        <v>45175</v>
      </c>
      <c r="P1758" t="s">
        <v>1203</v>
      </c>
      <c r="Q1758">
        <v>1</v>
      </c>
      <c r="R1758">
        <v>62</v>
      </c>
      <c r="S1758">
        <v>5</v>
      </c>
      <c r="T1758" t="s">
        <v>2943</v>
      </c>
      <c r="U1758">
        <v>40</v>
      </c>
      <c r="V1758">
        <v>2</v>
      </c>
      <c r="W1758">
        <v>12</v>
      </c>
      <c r="X1758">
        <v>43</v>
      </c>
      <c r="Y1758">
        <v>160</v>
      </c>
      <c r="Z1758">
        <v>4</v>
      </c>
      <c r="AA1758">
        <v>13</v>
      </c>
      <c r="AE1758">
        <v>1757</v>
      </c>
      <c r="AF1758" s="16" t="s">
        <v>24</v>
      </c>
      <c r="AG1758" s="16"/>
      <c r="AH1758" s="16"/>
      <c r="AI1758" s="16" t="str">
        <f t="shared" si="108"/>
        <v>(40,5,2,12,43,160,13, null, null, 'Chambers 2024 Europe',2024, '2023-09-06','2023-09-06','".Carbon::now()."','".Carbon::now()."'),</v>
      </c>
      <c r="AJ1758" s="16" t="str">
        <f t="shared" si="109"/>
        <v>('".DB::select("SELECT id_status FROM `status` WHERE `element_type` = 'task' AND status_type = 'client' AND name ='CANCELLED'")[0]-&gt;id_status."',1757,1),</v>
      </c>
      <c r="AK1758" s="16" t="str">
        <f t="shared" si="110"/>
        <v/>
      </c>
      <c r="AL1758" s="16" t="str">
        <f t="shared" si="111"/>
        <v/>
      </c>
    </row>
    <row r="1759" spans="1:38" x14ac:dyDescent="0.25">
      <c r="A1759" s="16" t="s">
        <v>650</v>
      </c>
      <c r="B1759" s="16" t="s">
        <v>26</v>
      </c>
      <c r="C1759" s="16" t="s">
        <v>41</v>
      </c>
      <c r="D1759" s="16" t="s">
        <v>28</v>
      </c>
      <c r="E1759" s="16" t="s">
        <v>51</v>
      </c>
      <c r="F1759" s="16" t="s">
        <v>31</v>
      </c>
      <c r="G1759" s="16" t="s">
        <v>345</v>
      </c>
      <c r="H1759" s="16" t="s">
        <v>652</v>
      </c>
      <c r="I1759" s="16" t="s">
        <v>73</v>
      </c>
      <c r="J1759" s="16" t="s">
        <v>218</v>
      </c>
      <c r="M1759" s="16"/>
      <c r="N1759" s="7">
        <v>45058</v>
      </c>
      <c r="O1759" s="9">
        <v>44979</v>
      </c>
      <c r="P1759" t="s">
        <v>1179</v>
      </c>
      <c r="Q1759">
        <v>1</v>
      </c>
      <c r="R1759">
        <v>62</v>
      </c>
      <c r="S1759">
        <v>5</v>
      </c>
      <c r="T1759" t="s">
        <v>2943</v>
      </c>
      <c r="U1759">
        <v>40</v>
      </c>
      <c r="V1759">
        <v>2</v>
      </c>
      <c r="W1759">
        <v>12</v>
      </c>
      <c r="X1759">
        <v>43</v>
      </c>
      <c r="Y1759">
        <v>237</v>
      </c>
      <c r="Z1759">
        <v>4</v>
      </c>
      <c r="AA1759">
        <v>13</v>
      </c>
      <c r="AE1759">
        <v>1758</v>
      </c>
      <c r="AF1759" s="16" t="s">
        <v>24</v>
      </c>
      <c r="AG1759" s="16"/>
      <c r="AH1759" s="16"/>
      <c r="AI1759" s="16" t="str">
        <f t="shared" si="108"/>
        <v>(40,5,2,12,43,237,13, null, null, 'Chambers 2024 Europe',2024, '2023-02-22','2023-02-22','".Carbon::now()."','".Carbon::now()."'),</v>
      </c>
      <c r="AJ1759" s="16" t="str">
        <f t="shared" si="109"/>
        <v>('".DB::select("SELECT id_status FROM `status` WHERE `element_type` = 'task' AND status_type = 'client' AND name ='CANCELLED'")[0]-&gt;id_status."',1758,1),</v>
      </c>
      <c r="AK1759" s="16" t="str">
        <f t="shared" si="110"/>
        <v/>
      </c>
      <c r="AL1759" s="16" t="str">
        <f t="shared" si="111"/>
        <v/>
      </c>
    </row>
    <row r="1760" spans="1:38" x14ac:dyDescent="0.25">
      <c r="A1760" s="16" t="s">
        <v>650</v>
      </c>
      <c r="B1760" s="16" t="s">
        <v>26</v>
      </c>
      <c r="C1760" s="16" t="s">
        <v>41</v>
      </c>
      <c r="D1760" s="16" t="s">
        <v>28</v>
      </c>
      <c r="E1760" s="16" t="s">
        <v>51</v>
      </c>
      <c r="F1760" s="16" t="s">
        <v>31</v>
      </c>
      <c r="G1760" s="16" t="s">
        <v>345</v>
      </c>
      <c r="H1760" s="16" t="s">
        <v>87</v>
      </c>
      <c r="I1760" s="16" t="s">
        <v>73</v>
      </c>
      <c r="J1760" s="16" t="s">
        <v>218</v>
      </c>
      <c r="M1760" s="16"/>
      <c r="N1760" s="7">
        <v>45058</v>
      </c>
      <c r="O1760" s="9">
        <v>44979</v>
      </c>
      <c r="P1760" t="s">
        <v>1179</v>
      </c>
      <c r="Q1760">
        <v>1</v>
      </c>
      <c r="R1760">
        <v>62</v>
      </c>
      <c r="S1760">
        <v>5</v>
      </c>
      <c r="T1760" t="s">
        <v>2943</v>
      </c>
      <c r="U1760">
        <v>40</v>
      </c>
      <c r="V1760">
        <v>2</v>
      </c>
      <c r="W1760">
        <v>12</v>
      </c>
      <c r="X1760">
        <v>43</v>
      </c>
      <c r="Y1760">
        <v>227</v>
      </c>
      <c r="Z1760">
        <v>4</v>
      </c>
      <c r="AA1760">
        <v>13</v>
      </c>
      <c r="AE1760">
        <v>1759</v>
      </c>
      <c r="AF1760" s="16" t="s">
        <v>24</v>
      </c>
      <c r="AG1760" s="16"/>
      <c r="AH1760" s="16"/>
      <c r="AI1760" s="16" t="str">
        <f t="shared" si="108"/>
        <v>(40,5,2,12,43,227,13, null, null, 'Chambers 2024 Europe',2024, '2023-02-22','2023-02-22','".Carbon::now()."','".Carbon::now()."'),</v>
      </c>
      <c r="AJ1760" s="16" t="str">
        <f t="shared" si="109"/>
        <v>('".DB::select("SELECT id_status FROM `status` WHERE `element_type` = 'task' AND status_type = 'client' AND name ='CANCELLED'")[0]-&gt;id_status."',1759,1),</v>
      </c>
      <c r="AK1760" s="16" t="str">
        <f t="shared" si="110"/>
        <v/>
      </c>
      <c r="AL1760" s="16" t="str">
        <f t="shared" si="111"/>
        <v/>
      </c>
    </row>
    <row r="1761" spans="1:38" x14ac:dyDescent="0.25">
      <c r="A1761" s="16" t="s">
        <v>650</v>
      </c>
      <c r="B1761" s="16" t="s">
        <v>26</v>
      </c>
      <c r="C1761" s="16" t="s">
        <v>41</v>
      </c>
      <c r="D1761" s="16" t="s">
        <v>28</v>
      </c>
      <c r="E1761" s="16" t="s">
        <v>51</v>
      </c>
      <c r="F1761" s="16" t="s">
        <v>31</v>
      </c>
      <c r="G1761" s="16" t="s">
        <v>345</v>
      </c>
      <c r="H1761" s="16" t="s">
        <v>346</v>
      </c>
      <c r="I1761" s="16" t="s">
        <v>73</v>
      </c>
      <c r="J1761" s="16" t="s">
        <v>218</v>
      </c>
      <c r="M1761" s="16"/>
      <c r="N1761" s="7">
        <v>44979</v>
      </c>
      <c r="O1761" s="9">
        <v>44979</v>
      </c>
      <c r="P1761" t="s">
        <v>1179</v>
      </c>
      <c r="Q1761">
        <v>1</v>
      </c>
      <c r="R1761">
        <v>62</v>
      </c>
      <c r="S1761">
        <v>5</v>
      </c>
      <c r="T1761" t="s">
        <v>2943</v>
      </c>
      <c r="U1761">
        <v>40</v>
      </c>
      <c r="V1761">
        <v>2</v>
      </c>
      <c r="W1761">
        <v>12</v>
      </c>
      <c r="X1761">
        <v>43</v>
      </c>
      <c r="Y1761">
        <v>267</v>
      </c>
      <c r="Z1761">
        <v>4</v>
      </c>
      <c r="AA1761">
        <v>13</v>
      </c>
      <c r="AE1761">
        <v>1760</v>
      </c>
      <c r="AF1761" s="16" t="s">
        <v>24</v>
      </c>
      <c r="AG1761" s="16"/>
      <c r="AH1761" s="16"/>
      <c r="AI1761" s="16" t="str">
        <f t="shared" si="108"/>
        <v>(40,5,2,12,43,267,13, null, null, 'Chambers 2024 Europe',2024, '2023-02-22','2023-02-22','".Carbon::now()."','".Carbon::now()."'),</v>
      </c>
      <c r="AJ1761" s="16" t="str">
        <f t="shared" si="109"/>
        <v>('".DB::select("SELECT id_status FROM `status` WHERE `element_type` = 'task' AND status_type = 'client' AND name ='CANCELLED'")[0]-&gt;id_status."',1760,1),</v>
      </c>
      <c r="AK1761" s="16" t="str">
        <f t="shared" si="110"/>
        <v/>
      </c>
      <c r="AL1761" s="16" t="str">
        <f t="shared" si="111"/>
        <v/>
      </c>
    </row>
    <row r="1762" spans="1:38" x14ac:dyDescent="0.25">
      <c r="A1762" s="16" t="s">
        <v>650</v>
      </c>
      <c r="B1762" s="16" t="s">
        <v>26</v>
      </c>
      <c r="C1762" s="16" t="s">
        <v>41</v>
      </c>
      <c r="D1762" s="16" t="s">
        <v>28</v>
      </c>
      <c r="E1762" s="16" t="s">
        <v>51</v>
      </c>
      <c r="F1762" s="16" t="s">
        <v>31</v>
      </c>
      <c r="G1762" s="16" t="s">
        <v>345</v>
      </c>
      <c r="H1762" s="16" t="s">
        <v>657</v>
      </c>
      <c r="I1762" s="16" t="s">
        <v>73</v>
      </c>
      <c r="J1762" s="16" t="s">
        <v>218</v>
      </c>
      <c r="M1762" s="16" t="s">
        <v>54</v>
      </c>
      <c r="N1762" s="7">
        <v>45145</v>
      </c>
      <c r="O1762" s="9">
        <v>45175</v>
      </c>
      <c r="P1762" t="s">
        <v>1203</v>
      </c>
      <c r="Q1762">
        <v>1</v>
      </c>
      <c r="R1762">
        <v>62</v>
      </c>
      <c r="S1762">
        <v>5</v>
      </c>
      <c r="T1762" t="s">
        <v>2943</v>
      </c>
      <c r="U1762">
        <v>40</v>
      </c>
      <c r="V1762">
        <v>2</v>
      </c>
      <c r="W1762">
        <v>12</v>
      </c>
      <c r="X1762">
        <v>43</v>
      </c>
      <c r="Y1762">
        <v>290</v>
      </c>
      <c r="Z1762">
        <v>4</v>
      </c>
      <c r="AA1762">
        <v>13</v>
      </c>
      <c r="AD1762">
        <v>50</v>
      </c>
      <c r="AE1762">
        <v>1761</v>
      </c>
      <c r="AF1762" s="16" t="s">
        <v>39</v>
      </c>
      <c r="AG1762" s="16"/>
      <c r="AH1762" s="16"/>
      <c r="AI1762" s="16" t="str">
        <f t="shared" si="108"/>
        <v>(40,5,2,12,43,290,13, null, 50, 'Chambers 2024 Europe',2024, '2023-09-06','2023-09-06','".Carbon::now()."','".Carbon::now()."'),</v>
      </c>
      <c r="AJ1762" s="16" t="str">
        <f t="shared" si="109"/>
        <v>('".DB::select("SELECT id_status FROM `status` WHERE `element_type` = 'task' AND status_type = 'client' AND name ='CONFIRMED'")[0]-&gt;id_status."',1761,1),</v>
      </c>
      <c r="AK1762" s="16" t="str">
        <f t="shared" si="110"/>
        <v/>
      </c>
      <c r="AL1762" s="16" t="str">
        <f t="shared" si="111"/>
        <v/>
      </c>
    </row>
    <row r="1763" spans="1:38" x14ac:dyDescent="0.25">
      <c r="A1763" s="16" t="s">
        <v>650</v>
      </c>
      <c r="B1763" s="16" t="s">
        <v>26</v>
      </c>
      <c r="C1763" s="16" t="s">
        <v>41</v>
      </c>
      <c r="D1763" s="16" t="s">
        <v>28</v>
      </c>
      <c r="E1763" s="16" t="s">
        <v>51</v>
      </c>
      <c r="F1763" s="16" t="s">
        <v>31</v>
      </c>
      <c r="G1763" s="16" t="s">
        <v>345</v>
      </c>
      <c r="H1763" s="16" t="s">
        <v>239</v>
      </c>
      <c r="I1763" s="16" t="s">
        <v>73</v>
      </c>
      <c r="J1763" s="16" t="s">
        <v>218</v>
      </c>
      <c r="M1763" s="16"/>
      <c r="N1763" s="7">
        <v>45058</v>
      </c>
      <c r="O1763" s="9">
        <v>45063</v>
      </c>
      <c r="P1763" t="s">
        <v>1191</v>
      </c>
      <c r="Q1763">
        <v>1</v>
      </c>
      <c r="R1763">
        <v>62</v>
      </c>
      <c r="S1763">
        <v>5</v>
      </c>
      <c r="T1763" t="s">
        <v>2943</v>
      </c>
      <c r="U1763">
        <v>40</v>
      </c>
      <c r="V1763">
        <v>2</v>
      </c>
      <c r="W1763">
        <v>12</v>
      </c>
      <c r="X1763">
        <v>43</v>
      </c>
      <c r="Y1763">
        <v>297</v>
      </c>
      <c r="Z1763">
        <v>4</v>
      </c>
      <c r="AA1763">
        <v>13</v>
      </c>
      <c r="AE1763">
        <v>1762</v>
      </c>
      <c r="AF1763" s="16" t="s">
        <v>24</v>
      </c>
      <c r="AG1763" s="16"/>
      <c r="AH1763" s="16"/>
      <c r="AI1763" s="16" t="str">
        <f t="shared" si="108"/>
        <v>(40,5,2,12,43,297,13, null, null, 'Chambers 2024 Europe',2024, '2023-05-17','2023-05-17','".Carbon::now()."','".Carbon::now()."'),</v>
      </c>
      <c r="AJ1763" s="16" t="str">
        <f t="shared" si="109"/>
        <v>('".DB::select("SELECT id_status FROM `status` WHERE `element_type` = 'task' AND status_type = 'client' AND name ='CANCELLED'")[0]-&gt;id_status."',1762,1),</v>
      </c>
      <c r="AK1763" s="16" t="str">
        <f t="shared" si="110"/>
        <v/>
      </c>
      <c r="AL1763" s="16" t="str">
        <f t="shared" si="111"/>
        <v/>
      </c>
    </row>
    <row r="1764" spans="1:38" x14ac:dyDescent="0.25">
      <c r="A1764" s="16" t="s">
        <v>650</v>
      </c>
      <c r="B1764" s="16" t="s">
        <v>26</v>
      </c>
      <c r="C1764" s="16" t="s">
        <v>41</v>
      </c>
      <c r="D1764" s="16" t="s">
        <v>28</v>
      </c>
      <c r="E1764" s="16" t="s">
        <v>51</v>
      </c>
      <c r="F1764" s="16" t="s">
        <v>31</v>
      </c>
      <c r="G1764" s="16" t="s">
        <v>345</v>
      </c>
      <c r="H1764" s="16" t="s">
        <v>224</v>
      </c>
      <c r="I1764" s="16" t="s">
        <v>73</v>
      </c>
      <c r="J1764" s="16" t="s">
        <v>218</v>
      </c>
      <c r="M1764" s="16" t="s">
        <v>54</v>
      </c>
      <c r="N1764" s="7">
        <v>45145</v>
      </c>
      <c r="O1764" s="9">
        <v>45175</v>
      </c>
      <c r="P1764" t="s">
        <v>1203</v>
      </c>
      <c r="Q1764">
        <v>1</v>
      </c>
      <c r="R1764">
        <v>62</v>
      </c>
      <c r="S1764">
        <v>5</v>
      </c>
      <c r="T1764" t="s">
        <v>2943</v>
      </c>
      <c r="U1764">
        <v>40</v>
      </c>
      <c r="V1764">
        <v>2</v>
      </c>
      <c r="W1764">
        <v>12</v>
      </c>
      <c r="X1764">
        <v>43</v>
      </c>
      <c r="Y1764">
        <v>346</v>
      </c>
      <c r="Z1764">
        <v>4</v>
      </c>
      <c r="AA1764">
        <v>13</v>
      </c>
      <c r="AD1764">
        <v>50</v>
      </c>
      <c r="AE1764">
        <v>1763</v>
      </c>
      <c r="AF1764" s="16" t="s">
        <v>39</v>
      </c>
      <c r="AG1764" s="16"/>
      <c r="AH1764" s="16"/>
      <c r="AI1764" s="16" t="str">
        <f t="shared" si="108"/>
        <v>(40,5,2,12,43,346,13, null, 50, 'Chambers 2024 Europe',2024, '2023-09-06','2023-09-06','".Carbon::now()."','".Carbon::now()."'),</v>
      </c>
      <c r="AJ1764" s="16" t="str">
        <f t="shared" si="109"/>
        <v>('".DB::select("SELECT id_status FROM `status` WHERE `element_type` = 'task' AND status_type = 'client' AND name ='CONFIRMED'")[0]-&gt;id_status."',1763,1),</v>
      </c>
      <c r="AK1764" s="16" t="str">
        <f t="shared" si="110"/>
        <v/>
      </c>
      <c r="AL1764" s="16" t="str">
        <f t="shared" si="111"/>
        <v/>
      </c>
    </row>
    <row r="1765" spans="1:38" x14ac:dyDescent="0.25">
      <c r="A1765" s="16" t="s">
        <v>650</v>
      </c>
      <c r="B1765" s="16" t="s">
        <v>26</v>
      </c>
      <c r="C1765" s="16" t="s">
        <v>41</v>
      </c>
      <c r="D1765" s="16" t="s">
        <v>28</v>
      </c>
      <c r="E1765" s="16" t="s">
        <v>51</v>
      </c>
      <c r="F1765" s="16" t="s">
        <v>31</v>
      </c>
      <c r="G1765" s="16" t="s">
        <v>345</v>
      </c>
      <c r="H1765" s="16" t="s">
        <v>97</v>
      </c>
      <c r="I1765" s="16" t="s">
        <v>73</v>
      </c>
      <c r="J1765" s="16" t="s">
        <v>218</v>
      </c>
      <c r="M1765" s="16"/>
      <c r="N1765" s="7">
        <v>45058</v>
      </c>
      <c r="O1765" s="9">
        <v>45063</v>
      </c>
      <c r="P1765" t="s">
        <v>1191</v>
      </c>
      <c r="Q1765">
        <v>1</v>
      </c>
      <c r="R1765">
        <v>62</v>
      </c>
      <c r="S1765">
        <v>5</v>
      </c>
      <c r="T1765" t="s">
        <v>2943</v>
      </c>
      <c r="U1765">
        <v>40</v>
      </c>
      <c r="V1765">
        <v>2</v>
      </c>
      <c r="W1765">
        <v>12</v>
      </c>
      <c r="X1765">
        <v>43</v>
      </c>
      <c r="Y1765">
        <v>373</v>
      </c>
      <c r="Z1765">
        <v>4</v>
      </c>
      <c r="AA1765">
        <v>13</v>
      </c>
      <c r="AE1765">
        <v>1764</v>
      </c>
      <c r="AF1765" s="16" t="s">
        <v>24</v>
      </c>
      <c r="AG1765" s="16"/>
      <c r="AH1765" s="16"/>
      <c r="AI1765" s="16" t="str">
        <f t="shared" si="108"/>
        <v>(40,5,2,12,43,373,13, null, null, 'Chambers 2024 Europe',2024, '2023-05-17','2023-05-17','".Carbon::now()."','".Carbon::now()."'),</v>
      </c>
      <c r="AJ1765" s="16" t="str">
        <f t="shared" si="109"/>
        <v>('".DB::select("SELECT id_status FROM `status` WHERE `element_type` = 'task' AND status_type = 'client' AND name ='CANCELLED'")[0]-&gt;id_status."',1764,1),</v>
      </c>
      <c r="AK1765" s="16" t="str">
        <f t="shared" si="110"/>
        <v/>
      </c>
      <c r="AL1765" s="16" t="str">
        <f t="shared" si="111"/>
        <v/>
      </c>
    </row>
    <row r="1766" spans="1:38" x14ac:dyDescent="0.25">
      <c r="A1766" s="16" t="s">
        <v>650</v>
      </c>
      <c r="B1766" s="16" t="s">
        <v>26</v>
      </c>
      <c r="C1766" s="16" t="s">
        <v>41</v>
      </c>
      <c r="D1766" s="16" t="s">
        <v>28</v>
      </c>
      <c r="E1766" s="16" t="s">
        <v>51</v>
      </c>
      <c r="F1766" s="16" t="s">
        <v>31</v>
      </c>
      <c r="G1766" s="16" t="s">
        <v>345</v>
      </c>
      <c r="H1766" s="16" t="s">
        <v>208</v>
      </c>
      <c r="I1766" s="16" t="s">
        <v>73</v>
      </c>
      <c r="J1766" s="16" t="s">
        <v>218</v>
      </c>
      <c r="M1766" s="16"/>
      <c r="N1766" s="7">
        <v>45058</v>
      </c>
      <c r="O1766" s="9">
        <v>45063</v>
      </c>
      <c r="P1766" t="s">
        <v>1191</v>
      </c>
      <c r="Q1766">
        <v>1</v>
      </c>
      <c r="R1766">
        <v>62</v>
      </c>
      <c r="S1766">
        <v>5</v>
      </c>
      <c r="T1766" t="s">
        <v>2943</v>
      </c>
      <c r="U1766">
        <v>40</v>
      </c>
      <c r="V1766">
        <v>2</v>
      </c>
      <c r="W1766">
        <v>12</v>
      </c>
      <c r="X1766">
        <v>43</v>
      </c>
      <c r="Y1766">
        <v>366</v>
      </c>
      <c r="Z1766">
        <v>4</v>
      </c>
      <c r="AA1766">
        <v>13</v>
      </c>
      <c r="AE1766">
        <v>1765</v>
      </c>
      <c r="AF1766" s="16" t="s">
        <v>24</v>
      </c>
      <c r="AG1766" s="16"/>
      <c r="AH1766" s="16"/>
      <c r="AI1766" s="16" t="str">
        <f t="shared" si="108"/>
        <v>(40,5,2,12,43,366,13, null, null, 'Chambers 2024 Europe',2024, '2023-05-17','2023-05-17','".Carbon::now()."','".Carbon::now()."'),</v>
      </c>
      <c r="AJ1766" s="16" t="str">
        <f t="shared" si="109"/>
        <v>('".DB::select("SELECT id_status FROM `status` WHERE `element_type` = 'task' AND status_type = 'client' AND name ='CANCELLED'")[0]-&gt;id_status."',1765,1),</v>
      </c>
      <c r="AK1766" s="16" t="str">
        <f t="shared" si="110"/>
        <v/>
      </c>
      <c r="AL1766" s="16" t="str">
        <f t="shared" si="111"/>
        <v/>
      </c>
    </row>
    <row r="1767" spans="1:38" x14ac:dyDescent="0.25">
      <c r="A1767" s="16" t="s">
        <v>650</v>
      </c>
      <c r="B1767" s="16" t="s">
        <v>26</v>
      </c>
      <c r="C1767" s="16" t="s">
        <v>41</v>
      </c>
      <c r="D1767" s="16" t="s">
        <v>28</v>
      </c>
      <c r="E1767" s="16" t="s">
        <v>51</v>
      </c>
      <c r="F1767" s="16" t="s">
        <v>31</v>
      </c>
      <c r="G1767" s="16" t="s">
        <v>345</v>
      </c>
      <c r="H1767" s="16" t="s">
        <v>519</v>
      </c>
      <c r="I1767" s="16" t="s">
        <v>73</v>
      </c>
      <c r="J1767" s="16" t="s">
        <v>218</v>
      </c>
      <c r="M1767" s="16" t="s">
        <v>54</v>
      </c>
      <c r="N1767" s="7"/>
      <c r="O1767" s="9">
        <v>45175</v>
      </c>
      <c r="P1767" t="s">
        <v>1203</v>
      </c>
      <c r="Q1767">
        <v>1</v>
      </c>
      <c r="R1767">
        <v>62</v>
      </c>
      <c r="S1767">
        <v>5</v>
      </c>
      <c r="T1767" t="s">
        <v>2943</v>
      </c>
      <c r="U1767">
        <v>40</v>
      </c>
      <c r="V1767">
        <v>2</v>
      </c>
      <c r="W1767">
        <v>12</v>
      </c>
      <c r="X1767">
        <v>43</v>
      </c>
      <c r="Y1767">
        <v>389</v>
      </c>
      <c r="Z1767">
        <v>4</v>
      </c>
      <c r="AA1767">
        <v>13</v>
      </c>
      <c r="AD1767">
        <v>50</v>
      </c>
      <c r="AE1767">
        <v>1766</v>
      </c>
      <c r="AF1767" s="16" t="s">
        <v>39</v>
      </c>
      <c r="AG1767" s="16"/>
      <c r="AH1767" s="16"/>
      <c r="AI1767" s="16" t="str">
        <f t="shared" si="108"/>
        <v>(40,5,2,12,43,389,13, null, 50, 'Chambers 2024 Europe',2024, '2023-09-06','2023-09-06','".Carbon::now()."','".Carbon::now()."'),</v>
      </c>
      <c r="AJ1767" s="16" t="str">
        <f t="shared" si="109"/>
        <v>('".DB::select("SELECT id_status FROM `status` WHERE `element_type` = 'task' AND status_type = 'client' AND name ='CONFIRMED'")[0]-&gt;id_status."',1766,1),</v>
      </c>
      <c r="AK1767" s="16" t="str">
        <f t="shared" si="110"/>
        <v/>
      </c>
      <c r="AL1767" s="16" t="str">
        <f t="shared" si="111"/>
        <v/>
      </c>
    </row>
    <row r="1768" spans="1:38" x14ac:dyDescent="0.25">
      <c r="A1768" s="16" t="s">
        <v>650</v>
      </c>
      <c r="B1768" s="16" t="s">
        <v>26</v>
      </c>
      <c r="C1768" s="16" t="s">
        <v>41</v>
      </c>
      <c r="D1768" s="16" t="s">
        <v>28</v>
      </c>
      <c r="E1768" s="16" t="s">
        <v>51</v>
      </c>
      <c r="F1768" s="16" t="s">
        <v>31</v>
      </c>
      <c r="G1768" s="16" t="s">
        <v>345</v>
      </c>
      <c r="H1768" s="16" t="s">
        <v>347</v>
      </c>
      <c r="I1768" s="16" t="s">
        <v>73</v>
      </c>
      <c r="J1768" s="16" t="s">
        <v>218</v>
      </c>
      <c r="M1768" s="16"/>
      <c r="N1768" s="7">
        <v>44979</v>
      </c>
      <c r="O1768" s="9">
        <v>44979</v>
      </c>
      <c r="P1768" t="s">
        <v>1179</v>
      </c>
      <c r="Q1768">
        <v>1</v>
      </c>
      <c r="R1768">
        <v>62</v>
      </c>
      <c r="S1768">
        <v>5</v>
      </c>
      <c r="T1768" t="s">
        <v>2943</v>
      </c>
      <c r="U1768">
        <v>40</v>
      </c>
      <c r="V1768">
        <v>2</v>
      </c>
      <c r="W1768">
        <v>12</v>
      </c>
      <c r="X1768">
        <v>43</v>
      </c>
      <c r="Y1768">
        <v>396</v>
      </c>
      <c r="Z1768">
        <v>4</v>
      </c>
      <c r="AA1768">
        <v>13</v>
      </c>
      <c r="AE1768">
        <v>1767</v>
      </c>
      <c r="AF1768" s="16" t="s">
        <v>24</v>
      </c>
      <c r="AG1768" s="16"/>
      <c r="AH1768" s="16"/>
      <c r="AI1768" s="16" t="str">
        <f t="shared" si="108"/>
        <v>(40,5,2,12,43,396,13, null, null, 'Chambers 2024 Europe',2024, '2023-02-22','2023-02-22','".Carbon::now()."','".Carbon::now()."'),</v>
      </c>
      <c r="AJ1768" s="16" t="str">
        <f t="shared" si="109"/>
        <v>('".DB::select("SELECT id_status FROM `status` WHERE `element_type` = 'task' AND status_type = 'client' AND name ='CANCELLED'")[0]-&gt;id_status."',1767,1),</v>
      </c>
      <c r="AK1768" s="16" t="str">
        <f t="shared" si="110"/>
        <v/>
      </c>
      <c r="AL1768" s="16" t="str">
        <f t="shared" si="111"/>
        <v/>
      </c>
    </row>
    <row r="1769" spans="1:38" x14ac:dyDescent="0.25">
      <c r="A1769" s="16" t="s">
        <v>650</v>
      </c>
      <c r="B1769" s="16" t="s">
        <v>3139</v>
      </c>
      <c r="C1769" s="16" t="s">
        <v>27</v>
      </c>
      <c r="D1769" s="16" t="s">
        <v>28</v>
      </c>
      <c r="E1769" s="16" t="s">
        <v>29</v>
      </c>
      <c r="F1769" s="16" t="s">
        <v>30</v>
      </c>
      <c r="G1769" s="16" t="s">
        <v>345</v>
      </c>
      <c r="H1769" s="16" t="s">
        <v>3875</v>
      </c>
      <c r="I1769" s="16" t="s">
        <v>73</v>
      </c>
      <c r="J1769" s="16" t="s">
        <v>218</v>
      </c>
      <c r="M1769" s="16" t="s">
        <v>54</v>
      </c>
      <c r="N1769" s="7">
        <v>45145</v>
      </c>
      <c r="O1769" s="9">
        <v>45145</v>
      </c>
      <c r="P1769" t="s">
        <v>1198</v>
      </c>
      <c r="Q1769">
        <v>1</v>
      </c>
      <c r="R1769">
        <v>62</v>
      </c>
      <c r="S1769">
        <v>5</v>
      </c>
      <c r="T1769" t="s">
        <v>2943</v>
      </c>
      <c r="U1769">
        <v>40</v>
      </c>
      <c r="V1769">
        <v>14</v>
      </c>
      <c r="W1769">
        <v>56</v>
      </c>
      <c r="X1769">
        <v>43</v>
      </c>
      <c r="Y1769">
        <v>505</v>
      </c>
      <c r="Z1769">
        <v>4</v>
      </c>
      <c r="AA1769">
        <v>13</v>
      </c>
      <c r="AD1769">
        <v>50</v>
      </c>
      <c r="AE1769">
        <v>1768</v>
      </c>
      <c r="AF1769" s="16" t="s">
        <v>39</v>
      </c>
      <c r="AG1769" s="16"/>
      <c r="AH1769" s="16"/>
      <c r="AI1769" s="16" t="str">
        <f t="shared" si="108"/>
        <v>(40,5,14,56,43,505,13, null, 50, 'L500 2024 EMEA',2024, '2023-08-07','2023-08-07','".Carbon::now()."','".Carbon::now()."'),</v>
      </c>
      <c r="AJ1769" s="16" t="str">
        <f t="shared" si="109"/>
        <v>('".DB::select("SELECT id_status FROM `status` WHERE `element_type` = 'task' AND status_type = 'client' AND name ='CONFIRMED'")[0]-&gt;id_status."',1768,1),</v>
      </c>
      <c r="AK1769" s="16" t="str">
        <f t="shared" si="110"/>
        <v/>
      </c>
      <c r="AL1769" s="16" t="str">
        <f t="shared" si="111"/>
        <v/>
      </c>
    </row>
    <row r="1770" spans="1:38" x14ac:dyDescent="0.25">
      <c r="A1770" s="16" t="s">
        <v>650</v>
      </c>
      <c r="B1770" s="16" t="s">
        <v>3139</v>
      </c>
      <c r="C1770" s="16" t="s">
        <v>27</v>
      </c>
      <c r="D1770" s="16" t="s">
        <v>28</v>
      </c>
      <c r="E1770" s="16" t="s">
        <v>29</v>
      </c>
      <c r="F1770" s="16" t="s">
        <v>30</v>
      </c>
      <c r="G1770" s="16" t="s">
        <v>345</v>
      </c>
      <c r="H1770" s="16" t="s">
        <v>191</v>
      </c>
      <c r="I1770" s="16" t="s">
        <v>73</v>
      </c>
      <c r="J1770" s="16" t="s">
        <v>218</v>
      </c>
      <c r="M1770" s="16" t="s">
        <v>54</v>
      </c>
      <c r="N1770" s="7">
        <v>45145</v>
      </c>
      <c r="O1770" s="9">
        <v>45145</v>
      </c>
      <c r="P1770" t="s">
        <v>1198</v>
      </c>
      <c r="Q1770">
        <v>1</v>
      </c>
      <c r="R1770">
        <v>62</v>
      </c>
      <c r="S1770">
        <v>5</v>
      </c>
      <c r="T1770" t="s">
        <v>2943</v>
      </c>
      <c r="U1770">
        <v>40</v>
      </c>
      <c r="V1770">
        <v>14</v>
      </c>
      <c r="W1770">
        <v>56</v>
      </c>
      <c r="X1770">
        <v>43</v>
      </c>
      <c r="Y1770">
        <v>636</v>
      </c>
      <c r="Z1770">
        <v>4</v>
      </c>
      <c r="AA1770">
        <v>13</v>
      </c>
      <c r="AD1770">
        <v>50</v>
      </c>
      <c r="AE1770">
        <v>1769</v>
      </c>
      <c r="AF1770" s="16" t="s">
        <v>39</v>
      </c>
      <c r="AG1770" s="16"/>
      <c r="AH1770" s="16"/>
      <c r="AI1770" s="16" t="str">
        <f t="shared" si="108"/>
        <v>(40,5,14,56,43,636,13, null, 50, 'L500 2024 EMEA',2024, '2023-08-07','2023-08-07','".Carbon::now()."','".Carbon::now()."'),</v>
      </c>
      <c r="AJ1770" s="16" t="str">
        <f t="shared" si="109"/>
        <v>('".DB::select("SELECT id_status FROM `status` WHERE `element_type` = 'task' AND status_type = 'client' AND name ='CONFIRMED'")[0]-&gt;id_status."',1769,1),</v>
      </c>
      <c r="AK1770" s="16" t="str">
        <f t="shared" si="110"/>
        <v/>
      </c>
      <c r="AL1770" s="16" t="str">
        <f t="shared" si="111"/>
        <v/>
      </c>
    </row>
    <row r="1771" spans="1:38" x14ac:dyDescent="0.25">
      <c r="A1771" s="16" t="s">
        <v>650</v>
      </c>
      <c r="B1771" s="16" t="s">
        <v>321</v>
      </c>
      <c r="C1771" s="16" t="s">
        <v>27</v>
      </c>
      <c r="D1771" s="16" t="s">
        <v>28</v>
      </c>
      <c r="E1771" s="16" t="s">
        <v>29</v>
      </c>
      <c r="F1771" s="16" t="s">
        <v>30</v>
      </c>
      <c r="G1771" s="16" t="s">
        <v>345</v>
      </c>
      <c r="H1771" s="16" t="s">
        <v>114</v>
      </c>
      <c r="I1771" s="16" t="s">
        <v>73</v>
      </c>
      <c r="J1771" s="16" t="s">
        <v>218</v>
      </c>
      <c r="M1771" s="16" t="s">
        <v>54</v>
      </c>
      <c r="N1771" s="7">
        <v>45145</v>
      </c>
      <c r="O1771" s="9">
        <v>45145</v>
      </c>
      <c r="P1771" t="s">
        <v>1198</v>
      </c>
      <c r="Q1771">
        <v>1</v>
      </c>
      <c r="R1771">
        <v>62</v>
      </c>
      <c r="S1771">
        <v>5</v>
      </c>
      <c r="T1771" t="s">
        <v>2943</v>
      </c>
      <c r="U1771">
        <v>40</v>
      </c>
      <c r="V1771">
        <v>14</v>
      </c>
      <c r="W1771">
        <v>56</v>
      </c>
      <c r="X1771">
        <v>43</v>
      </c>
      <c r="Y1771">
        <v>654</v>
      </c>
      <c r="Z1771">
        <v>4</v>
      </c>
      <c r="AA1771">
        <v>13</v>
      </c>
      <c r="AD1771">
        <v>50</v>
      </c>
      <c r="AE1771">
        <v>1770</v>
      </c>
      <c r="AF1771" s="16" t="s">
        <v>39</v>
      </c>
      <c r="AG1771" s="16"/>
      <c r="AH1771" s="16"/>
      <c r="AI1771" s="16" t="str">
        <f t="shared" si="108"/>
        <v>(40,5,14,56,43,654,13, null, 50, 'L500 2024 EMEA',2024, '2023-08-07','2023-08-07','".Carbon::now()."','".Carbon::now()."'),</v>
      </c>
      <c r="AJ1771" s="16" t="str">
        <f t="shared" si="109"/>
        <v>('".DB::select("SELECT id_status FROM `status` WHERE `element_type` = 'task' AND status_type = 'client' AND name ='CONFIRMED'")[0]-&gt;id_status."',1770,1),</v>
      </c>
      <c r="AK1771" s="16" t="str">
        <f t="shared" si="110"/>
        <v/>
      </c>
      <c r="AL1771" s="16" t="str">
        <f t="shared" si="111"/>
        <v/>
      </c>
    </row>
    <row r="1772" spans="1:38" x14ac:dyDescent="0.25">
      <c r="A1772" s="16" t="s">
        <v>650</v>
      </c>
      <c r="B1772" s="16" t="s">
        <v>3139</v>
      </c>
      <c r="C1772" s="16" t="s">
        <v>27</v>
      </c>
      <c r="D1772" s="16" t="s">
        <v>28</v>
      </c>
      <c r="E1772" s="16" t="s">
        <v>29</v>
      </c>
      <c r="F1772" s="16" t="s">
        <v>30</v>
      </c>
      <c r="G1772" s="16" t="s">
        <v>345</v>
      </c>
      <c r="H1772" s="16" t="s">
        <v>654</v>
      </c>
      <c r="I1772" s="16" t="s">
        <v>73</v>
      </c>
      <c r="J1772" s="16" t="s">
        <v>218</v>
      </c>
      <c r="M1772" s="16" t="s">
        <v>54</v>
      </c>
      <c r="N1772" s="7">
        <v>45145</v>
      </c>
      <c r="O1772" s="9">
        <v>45145</v>
      </c>
      <c r="P1772" t="s">
        <v>1198</v>
      </c>
      <c r="Q1772">
        <v>1</v>
      </c>
      <c r="R1772">
        <v>62</v>
      </c>
      <c r="S1772">
        <v>5</v>
      </c>
      <c r="T1772" t="s">
        <v>2943</v>
      </c>
      <c r="U1772">
        <v>40</v>
      </c>
      <c r="V1772">
        <v>14</v>
      </c>
      <c r="W1772">
        <v>56</v>
      </c>
      <c r="X1772">
        <v>43</v>
      </c>
      <c r="Y1772">
        <v>692</v>
      </c>
      <c r="Z1772">
        <v>4</v>
      </c>
      <c r="AA1772">
        <v>13</v>
      </c>
      <c r="AD1772">
        <v>50</v>
      </c>
      <c r="AE1772">
        <v>1771</v>
      </c>
      <c r="AF1772" s="16" t="s">
        <v>39</v>
      </c>
      <c r="AG1772" s="16"/>
      <c r="AH1772" s="16"/>
      <c r="AI1772" s="16" t="str">
        <f t="shared" si="108"/>
        <v>(40,5,14,56,43,692,13, null, 50, 'L500 2024 EMEA',2024, '2023-08-07','2023-08-07','".Carbon::now()."','".Carbon::now()."'),</v>
      </c>
      <c r="AJ1772" s="16" t="str">
        <f t="shared" si="109"/>
        <v>('".DB::select("SELECT id_status FROM `status` WHERE `element_type` = 'task' AND status_type = 'client' AND name ='CONFIRMED'")[0]-&gt;id_status."',1771,1),</v>
      </c>
      <c r="AK1772" s="16" t="str">
        <f t="shared" si="110"/>
        <v/>
      </c>
      <c r="AL1772" s="16" t="str">
        <f t="shared" si="111"/>
        <v/>
      </c>
    </row>
    <row r="1773" spans="1:38" x14ac:dyDescent="0.25">
      <c r="A1773" s="16" t="s">
        <v>650</v>
      </c>
      <c r="B1773" s="16" t="s">
        <v>3139</v>
      </c>
      <c r="C1773" s="16" t="s">
        <v>27</v>
      </c>
      <c r="D1773" s="16" t="s">
        <v>28</v>
      </c>
      <c r="E1773" s="16" t="s">
        <v>29</v>
      </c>
      <c r="F1773" s="16" t="s">
        <v>30</v>
      </c>
      <c r="G1773" s="16" t="s">
        <v>345</v>
      </c>
      <c r="H1773" s="16" t="s">
        <v>1013</v>
      </c>
      <c r="I1773" s="16" t="s">
        <v>73</v>
      </c>
      <c r="J1773" s="16" t="s">
        <v>218</v>
      </c>
      <c r="M1773" s="16" t="s">
        <v>54</v>
      </c>
      <c r="N1773" s="7">
        <v>45145</v>
      </c>
      <c r="O1773" s="9">
        <v>45145</v>
      </c>
      <c r="P1773" t="s">
        <v>1198</v>
      </c>
      <c r="Q1773">
        <v>1</v>
      </c>
      <c r="R1773">
        <v>62</v>
      </c>
      <c r="S1773">
        <v>5</v>
      </c>
      <c r="T1773" t="s">
        <v>2943</v>
      </c>
      <c r="U1773">
        <v>40</v>
      </c>
      <c r="V1773">
        <v>14</v>
      </c>
      <c r="W1773">
        <v>56</v>
      </c>
      <c r="X1773">
        <v>43</v>
      </c>
      <c r="Y1773">
        <v>703</v>
      </c>
      <c r="Z1773">
        <v>4</v>
      </c>
      <c r="AA1773">
        <v>13</v>
      </c>
      <c r="AD1773">
        <v>50</v>
      </c>
      <c r="AE1773">
        <v>1772</v>
      </c>
      <c r="AF1773" s="16" t="s">
        <v>39</v>
      </c>
      <c r="AG1773" s="16"/>
      <c r="AH1773" s="16"/>
      <c r="AI1773" s="16" t="str">
        <f t="shared" si="108"/>
        <v>(40,5,14,56,43,703,13, null, 50, 'L500 2024 EMEA',2024, '2023-08-07','2023-08-07','".Carbon::now()."','".Carbon::now()."'),</v>
      </c>
      <c r="AJ1773" s="16" t="str">
        <f t="shared" si="109"/>
        <v>('".DB::select("SELECT id_status FROM `status` WHERE `element_type` = 'task' AND status_type = 'client' AND name ='CONFIRMED'")[0]-&gt;id_status."',1772,1),</v>
      </c>
      <c r="AK1773" s="16" t="str">
        <f t="shared" si="110"/>
        <v/>
      </c>
      <c r="AL1773" s="16" t="str">
        <f t="shared" si="111"/>
        <v/>
      </c>
    </row>
    <row r="1774" spans="1:38" x14ac:dyDescent="0.25">
      <c r="A1774" s="16" t="s">
        <v>650</v>
      </c>
      <c r="B1774" s="16" t="s">
        <v>3139</v>
      </c>
      <c r="C1774" s="16" t="s">
        <v>27</v>
      </c>
      <c r="D1774" s="16" t="s">
        <v>28</v>
      </c>
      <c r="E1774" s="16" t="s">
        <v>29</v>
      </c>
      <c r="F1774" s="16" t="s">
        <v>30</v>
      </c>
      <c r="G1774" s="16" t="s">
        <v>345</v>
      </c>
      <c r="H1774" s="16" t="s">
        <v>229</v>
      </c>
      <c r="I1774" s="16" t="s">
        <v>73</v>
      </c>
      <c r="J1774" s="16" t="s">
        <v>218</v>
      </c>
      <c r="M1774" s="16" t="s">
        <v>54</v>
      </c>
      <c r="N1774" s="7">
        <v>45145</v>
      </c>
      <c r="O1774" s="9">
        <v>45145</v>
      </c>
      <c r="P1774" t="s">
        <v>1198</v>
      </c>
      <c r="Q1774">
        <v>1</v>
      </c>
      <c r="R1774">
        <v>62</v>
      </c>
      <c r="S1774">
        <v>5</v>
      </c>
      <c r="T1774" t="s">
        <v>2943</v>
      </c>
      <c r="U1774">
        <v>40</v>
      </c>
      <c r="V1774">
        <v>14</v>
      </c>
      <c r="W1774">
        <v>56</v>
      </c>
      <c r="X1774">
        <v>43</v>
      </c>
      <c r="Y1774">
        <v>716</v>
      </c>
      <c r="Z1774">
        <v>4</v>
      </c>
      <c r="AA1774">
        <v>13</v>
      </c>
      <c r="AD1774">
        <v>50</v>
      </c>
      <c r="AE1774">
        <v>1773</v>
      </c>
      <c r="AF1774" s="16" t="s">
        <v>39</v>
      </c>
      <c r="AG1774" s="16"/>
      <c r="AH1774" s="16"/>
      <c r="AI1774" s="16" t="str">
        <f t="shared" si="108"/>
        <v>(40,5,14,56,43,716,13, null, 50, 'L500 2024 EMEA',2024, '2023-08-07','2023-08-07','".Carbon::now()."','".Carbon::now()."'),</v>
      </c>
      <c r="AJ1774" s="16" t="str">
        <f t="shared" si="109"/>
        <v>('".DB::select("SELECT id_status FROM `status` WHERE `element_type` = 'task' AND status_type = 'client' AND name ='CONFIRMED'")[0]-&gt;id_status."',1773,1),</v>
      </c>
      <c r="AK1774" s="16" t="str">
        <f t="shared" si="110"/>
        <v/>
      </c>
      <c r="AL1774" s="16" t="str">
        <f t="shared" si="111"/>
        <v/>
      </c>
    </row>
    <row r="1775" spans="1:38" x14ac:dyDescent="0.25">
      <c r="A1775" s="16" t="s">
        <v>650</v>
      </c>
      <c r="B1775" s="16" t="s">
        <v>3139</v>
      </c>
      <c r="C1775" s="16" t="s">
        <v>27</v>
      </c>
      <c r="D1775" s="16" t="s">
        <v>28</v>
      </c>
      <c r="E1775" s="16" t="s">
        <v>29</v>
      </c>
      <c r="F1775" s="16" t="s">
        <v>30</v>
      </c>
      <c r="G1775" s="16" t="s">
        <v>345</v>
      </c>
      <c r="H1775" s="16" t="s">
        <v>655</v>
      </c>
      <c r="I1775" s="16" t="s">
        <v>73</v>
      </c>
      <c r="J1775" s="16" t="s">
        <v>218</v>
      </c>
      <c r="M1775" s="16" t="s">
        <v>54</v>
      </c>
      <c r="N1775" s="7">
        <v>45145</v>
      </c>
      <c r="O1775" s="9">
        <v>45145</v>
      </c>
      <c r="P1775" t="s">
        <v>1198</v>
      </c>
      <c r="Q1775">
        <v>1</v>
      </c>
      <c r="R1775">
        <v>62</v>
      </c>
      <c r="S1775">
        <v>5</v>
      </c>
      <c r="T1775" t="s">
        <v>2943</v>
      </c>
      <c r="U1775">
        <v>40</v>
      </c>
      <c r="V1775">
        <v>14</v>
      </c>
      <c r="W1775">
        <v>56</v>
      </c>
      <c r="X1775">
        <v>43</v>
      </c>
      <c r="Y1775">
        <v>732</v>
      </c>
      <c r="Z1775">
        <v>4</v>
      </c>
      <c r="AA1775">
        <v>13</v>
      </c>
      <c r="AD1775">
        <v>50</v>
      </c>
      <c r="AE1775">
        <v>1774</v>
      </c>
      <c r="AF1775" s="16" t="s">
        <v>39</v>
      </c>
      <c r="AG1775" s="16"/>
      <c r="AH1775" s="16"/>
      <c r="AI1775" s="16" t="str">
        <f t="shared" si="108"/>
        <v>(40,5,14,56,43,732,13, null, 50, 'L500 2024 EMEA',2024, '2023-08-07','2023-08-07','".Carbon::now()."','".Carbon::now()."'),</v>
      </c>
      <c r="AJ1775" s="16" t="str">
        <f t="shared" si="109"/>
        <v>('".DB::select("SELECT id_status FROM `status` WHERE `element_type` = 'task' AND status_type = 'client' AND name ='CONFIRMED'")[0]-&gt;id_status."',1774,1),</v>
      </c>
      <c r="AK1775" s="16" t="str">
        <f t="shared" si="110"/>
        <v/>
      </c>
      <c r="AL1775" s="16" t="str">
        <f t="shared" si="111"/>
        <v/>
      </c>
    </row>
    <row r="1776" spans="1:38" x14ac:dyDescent="0.25">
      <c r="A1776" s="16" t="s">
        <v>650</v>
      </c>
      <c r="B1776" s="16" t="s">
        <v>3139</v>
      </c>
      <c r="C1776" s="16" t="s">
        <v>27</v>
      </c>
      <c r="D1776" s="16" t="s">
        <v>28</v>
      </c>
      <c r="E1776" s="16" t="s">
        <v>29</v>
      </c>
      <c r="F1776" s="16" t="s">
        <v>30</v>
      </c>
      <c r="G1776" s="16" t="s">
        <v>345</v>
      </c>
      <c r="H1776" s="16" t="s">
        <v>656</v>
      </c>
      <c r="I1776" s="16" t="s">
        <v>73</v>
      </c>
      <c r="J1776" s="16" t="s">
        <v>218</v>
      </c>
      <c r="M1776" s="16" t="s">
        <v>54</v>
      </c>
      <c r="N1776" s="7">
        <v>45145</v>
      </c>
      <c r="O1776" s="9">
        <v>45145</v>
      </c>
      <c r="P1776" t="s">
        <v>1198</v>
      </c>
      <c r="Q1776">
        <v>1</v>
      </c>
      <c r="R1776">
        <v>62</v>
      </c>
      <c r="S1776">
        <v>5</v>
      </c>
      <c r="T1776" t="s">
        <v>2943</v>
      </c>
      <c r="U1776">
        <v>40</v>
      </c>
      <c r="V1776">
        <v>14</v>
      </c>
      <c r="W1776">
        <v>56</v>
      </c>
      <c r="X1776">
        <v>43</v>
      </c>
      <c r="Y1776">
        <v>735</v>
      </c>
      <c r="Z1776">
        <v>4</v>
      </c>
      <c r="AA1776">
        <v>13</v>
      </c>
      <c r="AD1776">
        <v>50</v>
      </c>
      <c r="AE1776">
        <v>1775</v>
      </c>
      <c r="AF1776" s="16" t="s">
        <v>39</v>
      </c>
      <c r="AG1776" s="16"/>
      <c r="AH1776" s="16"/>
      <c r="AI1776" s="16" t="str">
        <f t="shared" si="108"/>
        <v>(40,5,14,56,43,735,13, null, 50, 'L500 2024 EMEA',2024, '2023-08-07','2023-08-07','".Carbon::now()."','".Carbon::now()."'),</v>
      </c>
      <c r="AJ1776" s="16" t="str">
        <f t="shared" si="109"/>
        <v>('".DB::select("SELECT id_status FROM `status` WHERE `element_type` = 'task' AND status_type = 'client' AND name ='CONFIRMED'")[0]-&gt;id_status."',1775,1),</v>
      </c>
      <c r="AK1776" s="16" t="str">
        <f t="shared" si="110"/>
        <v/>
      </c>
      <c r="AL1776" s="16" t="str">
        <f t="shared" si="111"/>
        <v/>
      </c>
    </row>
    <row r="1777" spans="1:38" x14ac:dyDescent="0.25">
      <c r="A1777" s="16" t="s">
        <v>650</v>
      </c>
      <c r="B1777" s="16" t="s">
        <v>3139</v>
      </c>
      <c r="C1777" s="16" t="s">
        <v>27</v>
      </c>
      <c r="D1777" s="16" t="s">
        <v>28</v>
      </c>
      <c r="E1777" s="16" t="s">
        <v>29</v>
      </c>
      <c r="F1777" s="16" t="s">
        <v>30</v>
      </c>
      <c r="G1777" s="16" t="s">
        <v>345</v>
      </c>
      <c r="H1777" s="16" t="s">
        <v>57</v>
      </c>
      <c r="I1777" s="16" t="s">
        <v>73</v>
      </c>
      <c r="J1777" s="16" t="s">
        <v>218</v>
      </c>
      <c r="M1777" s="16"/>
      <c r="N1777" s="7">
        <v>45145</v>
      </c>
      <c r="O1777" s="9">
        <v>45145</v>
      </c>
      <c r="P1777" t="s">
        <v>1198</v>
      </c>
      <c r="Q1777">
        <v>1</v>
      </c>
      <c r="R1777">
        <v>62</v>
      </c>
      <c r="S1777">
        <v>5</v>
      </c>
      <c r="T1777" t="s">
        <v>2943</v>
      </c>
      <c r="U1777">
        <v>40</v>
      </c>
      <c r="V1777">
        <v>14</v>
      </c>
      <c r="W1777">
        <v>56</v>
      </c>
      <c r="X1777">
        <v>43</v>
      </c>
      <c r="Y1777">
        <v>828</v>
      </c>
      <c r="Z1777">
        <v>4</v>
      </c>
      <c r="AA1777">
        <v>13</v>
      </c>
      <c r="AE1777">
        <v>1776</v>
      </c>
      <c r="AF1777" s="16" t="s">
        <v>24</v>
      </c>
      <c r="AG1777" s="16"/>
      <c r="AH1777" s="16"/>
      <c r="AI1777" s="16" t="str">
        <f t="shared" si="108"/>
        <v>(40,5,14,56,43,828,13, null, null, 'L500 2024 EMEA',2024, '2023-08-07','2023-08-07','".Carbon::now()."','".Carbon::now()."'),</v>
      </c>
      <c r="AJ1777" s="16" t="str">
        <f t="shared" si="109"/>
        <v>('".DB::select("SELECT id_status FROM `status` WHERE `element_type` = 'task' AND status_type = 'client' AND name ='CANCELLED'")[0]-&gt;id_status."',1776,1),</v>
      </c>
      <c r="AK1777" s="16" t="str">
        <f t="shared" si="110"/>
        <v/>
      </c>
      <c r="AL1777" s="16" t="str">
        <f t="shared" si="111"/>
        <v/>
      </c>
    </row>
    <row r="1778" spans="1:38" x14ac:dyDescent="0.25">
      <c r="A1778" s="16" t="s">
        <v>650</v>
      </c>
      <c r="B1778" s="16" t="s">
        <v>3139</v>
      </c>
      <c r="C1778" s="16" t="s">
        <v>27</v>
      </c>
      <c r="D1778" s="16" t="s">
        <v>28</v>
      </c>
      <c r="E1778" s="16" t="s">
        <v>29</v>
      </c>
      <c r="F1778" s="16" t="s">
        <v>30</v>
      </c>
      <c r="G1778" s="16" t="s">
        <v>345</v>
      </c>
      <c r="H1778" s="16" t="s">
        <v>658</v>
      </c>
      <c r="I1778" s="16" t="s">
        <v>73</v>
      </c>
      <c r="J1778" s="16" t="s">
        <v>218</v>
      </c>
      <c r="M1778" s="16" t="s">
        <v>54</v>
      </c>
      <c r="N1778" s="7">
        <v>45145</v>
      </c>
      <c r="O1778" s="9">
        <v>45145</v>
      </c>
      <c r="P1778" t="s">
        <v>1198</v>
      </c>
      <c r="Q1778">
        <v>1</v>
      </c>
      <c r="R1778">
        <v>62</v>
      </c>
      <c r="S1778">
        <v>5</v>
      </c>
      <c r="T1778" t="s">
        <v>2943</v>
      </c>
      <c r="U1778">
        <v>40</v>
      </c>
      <c r="V1778">
        <v>14</v>
      </c>
      <c r="W1778">
        <v>56</v>
      </c>
      <c r="X1778">
        <v>43</v>
      </c>
      <c r="Y1778">
        <v>857</v>
      </c>
      <c r="Z1778">
        <v>4</v>
      </c>
      <c r="AA1778">
        <v>13</v>
      </c>
      <c r="AD1778">
        <v>50</v>
      </c>
      <c r="AE1778">
        <v>1777</v>
      </c>
      <c r="AF1778" s="16" t="s">
        <v>39</v>
      </c>
      <c r="AG1778" s="16"/>
      <c r="AH1778" s="16"/>
      <c r="AI1778" s="16" t="str">
        <f t="shared" si="108"/>
        <v>(40,5,14,56,43,857,13, null, 50, 'L500 2024 EMEA',2024, '2023-08-07','2023-08-07','".Carbon::now()."','".Carbon::now()."'),</v>
      </c>
      <c r="AJ1778" s="16" t="str">
        <f t="shared" si="109"/>
        <v>('".DB::select("SELECT id_status FROM `status` WHERE `element_type` = 'task' AND status_type = 'client' AND name ='CONFIRMED'")[0]-&gt;id_status."',1777,1),</v>
      </c>
      <c r="AK1778" s="16" t="str">
        <f t="shared" si="110"/>
        <v/>
      </c>
      <c r="AL1778" s="16" t="str">
        <f t="shared" si="111"/>
        <v/>
      </c>
    </row>
    <row r="1779" spans="1:38" x14ac:dyDescent="0.25">
      <c r="A1779" s="16" t="s">
        <v>650</v>
      </c>
      <c r="B1779" s="16" t="s">
        <v>26</v>
      </c>
      <c r="C1779" s="16" t="s">
        <v>41</v>
      </c>
      <c r="D1779" s="16" t="s">
        <v>349</v>
      </c>
      <c r="E1779" s="16" t="s">
        <v>2909</v>
      </c>
      <c r="F1779" s="16" t="s">
        <v>31</v>
      </c>
      <c r="G1779" s="16" t="s">
        <v>430</v>
      </c>
      <c r="H1779" s="16" t="s">
        <v>53</v>
      </c>
      <c r="I1779" s="16" t="s">
        <v>73</v>
      </c>
      <c r="J1779" s="16" t="s">
        <v>218</v>
      </c>
      <c r="M1779" s="16" t="s">
        <v>54</v>
      </c>
      <c r="N1779" s="7">
        <v>45344</v>
      </c>
      <c r="O1779" s="9">
        <v>45344</v>
      </c>
      <c r="P1779" t="s">
        <v>5033</v>
      </c>
      <c r="Q1779">
        <v>1</v>
      </c>
      <c r="R1779">
        <v>62</v>
      </c>
      <c r="S1779">
        <v>5</v>
      </c>
      <c r="T1779" t="s">
        <v>4991</v>
      </c>
      <c r="U1779">
        <v>182</v>
      </c>
      <c r="V1779">
        <v>2</v>
      </c>
      <c r="W1779">
        <v>12</v>
      </c>
      <c r="X1779">
        <v>11</v>
      </c>
      <c r="Y1779">
        <v>20</v>
      </c>
      <c r="Z1779">
        <v>4</v>
      </c>
      <c r="AA1779">
        <v>13</v>
      </c>
      <c r="AD1779">
        <v>50</v>
      </c>
      <c r="AE1779">
        <v>1778</v>
      </c>
      <c r="AF1779" s="16" t="s">
        <v>3143</v>
      </c>
      <c r="AG1779" s="16"/>
      <c r="AH1779" s="16"/>
      <c r="AI1779" s="16" t="str">
        <f t="shared" si="108"/>
        <v>(182,5,2,12,11,20,13, null, 50, 'Chambers 2025 Europe',2025, '2024-02-22','2024-02-22','".Carbon::now()."','".Carbon::now()."'),</v>
      </c>
      <c r="AJ1779" s="16" t="str">
        <f t="shared" si="109"/>
        <v>('".DB::select("SELECT id_status FROM `status` WHERE `element_type` = 'task' AND status_type = 'client' AND name ='PRE-FORECAST'")[0]-&gt;id_status."',1778,1),</v>
      </c>
      <c r="AK1779" s="16" t="str">
        <f t="shared" si="110"/>
        <v/>
      </c>
      <c r="AL1779" s="16" t="str">
        <f t="shared" si="111"/>
        <v/>
      </c>
    </row>
    <row r="1780" spans="1:38" x14ac:dyDescent="0.25">
      <c r="A1780" s="16" t="s">
        <v>650</v>
      </c>
      <c r="B1780" s="16" t="s">
        <v>26</v>
      </c>
      <c r="C1780" s="16" t="s">
        <v>41</v>
      </c>
      <c r="D1780" s="16" t="s">
        <v>349</v>
      </c>
      <c r="E1780" s="16" t="s">
        <v>2909</v>
      </c>
      <c r="F1780" s="16" t="s">
        <v>31</v>
      </c>
      <c r="G1780" s="16" t="s">
        <v>430</v>
      </c>
      <c r="H1780" s="16" t="s">
        <v>196</v>
      </c>
      <c r="I1780" s="16" t="s">
        <v>73</v>
      </c>
      <c r="J1780" s="16" t="s">
        <v>218</v>
      </c>
      <c r="M1780" s="16" t="s">
        <v>54</v>
      </c>
      <c r="N1780" s="7">
        <v>45344</v>
      </c>
      <c r="O1780" s="9">
        <v>45344</v>
      </c>
      <c r="P1780" t="s">
        <v>5033</v>
      </c>
      <c r="Q1780">
        <v>1</v>
      </c>
      <c r="R1780">
        <v>62</v>
      </c>
      <c r="S1780">
        <v>5</v>
      </c>
      <c r="T1780" t="s">
        <v>4991</v>
      </c>
      <c r="U1780">
        <v>182</v>
      </c>
      <c r="V1780">
        <v>2</v>
      </c>
      <c r="W1780">
        <v>12</v>
      </c>
      <c r="X1780">
        <v>11</v>
      </c>
      <c r="Y1780">
        <v>34</v>
      </c>
      <c r="Z1780">
        <v>4</v>
      </c>
      <c r="AA1780">
        <v>13</v>
      </c>
      <c r="AD1780">
        <v>50</v>
      </c>
      <c r="AE1780">
        <v>1779</v>
      </c>
      <c r="AF1780" s="16" t="s">
        <v>3143</v>
      </c>
      <c r="AG1780" s="16"/>
      <c r="AH1780" s="16"/>
      <c r="AI1780" s="16" t="str">
        <f t="shared" si="108"/>
        <v>(182,5,2,12,11,34,13, null, 50, 'Chambers 2025 Europe',2025, '2024-02-22','2024-02-22','".Carbon::now()."','".Carbon::now()."'),</v>
      </c>
      <c r="AJ1780" s="16" t="str">
        <f t="shared" si="109"/>
        <v>('".DB::select("SELECT id_status FROM `status` WHERE `element_type` = 'task' AND status_type = 'client' AND name ='PRE-FORECAST'")[0]-&gt;id_status."',1779,1),</v>
      </c>
      <c r="AK1780" s="16" t="str">
        <f t="shared" si="110"/>
        <v/>
      </c>
      <c r="AL1780" s="16" t="str">
        <f t="shared" si="111"/>
        <v/>
      </c>
    </row>
    <row r="1781" spans="1:38" x14ac:dyDescent="0.25">
      <c r="A1781" s="16" t="s">
        <v>650</v>
      </c>
      <c r="B1781" s="16" t="s">
        <v>26</v>
      </c>
      <c r="C1781" s="16" t="s">
        <v>41</v>
      </c>
      <c r="D1781" s="16" t="s">
        <v>349</v>
      </c>
      <c r="E1781" s="16" t="s">
        <v>2909</v>
      </c>
      <c r="F1781" s="16" t="s">
        <v>31</v>
      </c>
      <c r="G1781" s="16" t="s">
        <v>430</v>
      </c>
      <c r="H1781" s="16" t="s">
        <v>651</v>
      </c>
      <c r="I1781" s="16" t="s">
        <v>73</v>
      </c>
      <c r="J1781" s="16" t="s">
        <v>218</v>
      </c>
      <c r="M1781" s="16" t="s">
        <v>54</v>
      </c>
      <c r="N1781" s="7">
        <v>45344</v>
      </c>
      <c r="O1781" s="9">
        <v>45344</v>
      </c>
      <c r="P1781" t="s">
        <v>5033</v>
      </c>
      <c r="Q1781">
        <v>1</v>
      </c>
      <c r="R1781">
        <v>62</v>
      </c>
      <c r="S1781">
        <v>5</v>
      </c>
      <c r="T1781" t="s">
        <v>4991</v>
      </c>
      <c r="U1781">
        <v>182</v>
      </c>
      <c r="V1781">
        <v>2</v>
      </c>
      <c r="W1781">
        <v>12</v>
      </c>
      <c r="X1781">
        <v>11</v>
      </c>
      <c r="Y1781">
        <v>69</v>
      </c>
      <c r="Z1781">
        <v>4</v>
      </c>
      <c r="AA1781">
        <v>13</v>
      </c>
      <c r="AD1781">
        <v>50</v>
      </c>
      <c r="AE1781">
        <v>1780</v>
      </c>
      <c r="AF1781" s="16" t="s">
        <v>3143</v>
      </c>
      <c r="AG1781" s="16"/>
      <c r="AH1781" s="16"/>
      <c r="AI1781" s="16" t="str">
        <f t="shared" si="108"/>
        <v>(182,5,2,12,11,69,13, null, 50, 'Chambers 2025 Europe',2025, '2024-02-22','2024-02-22','".Carbon::now()."','".Carbon::now()."'),</v>
      </c>
      <c r="AJ1781" s="16" t="str">
        <f t="shared" si="109"/>
        <v>('".DB::select("SELECT id_status FROM `status` WHERE `element_type` = 'task' AND status_type = 'client' AND name ='PRE-FORECAST'")[0]-&gt;id_status."',1780,1),</v>
      </c>
      <c r="AK1781" s="16" t="str">
        <f t="shared" si="110"/>
        <v/>
      </c>
      <c r="AL1781" s="16" t="str">
        <f t="shared" si="111"/>
        <v/>
      </c>
    </row>
    <row r="1782" spans="1:38" x14ac:dyDescent="0.25">
      <c r="A1782" s="16" t="s">
        <v>650</v>
      </c>
      <c r="B1782" s="16" t="s">
        <v>26</v>
      </c>
      <c r="C1782" s="16" t="s">
        <v>41</v>
      </c>
      <c r="D1782" s="16" t="s">
        <v>349</v>
      </c>
      <c r="E1782" s="16" t="s">
        <v>2909</v>
      </c>
      <c r="F1782" s="16" t="s">
        <v>31</v>
      </c>
      <c r="G1782" s="16" t="s">
        <v>430</v>
      </c>
      <c r="H1782" s="16" t="s">
        <v>431</v>
      </c>
      <c r="I1782" s="16" t="s">
        <v>73</v>
      </c>
      <c r="J1782" s="16" t="s">
        <v>218</v>
      </c>
      <c r="M1782" s="16" t="s">
        <v>54</v>
      </c>
      <c r="N1782" s="7">
        <v>45344</v>
      </c>
      <c r="O1782" s="9">
        <v>45344</v>
      </c>
      <c r="P1782" t="s">
        <v>5033</v>
      </c>
      <c r="Q1782">
        <v>1</v>
      </c>
      <c r="R1782">
        <v>62</v>
      </c>
      <c r="S1782">
        <v>5</v>
      </c>
      <c r="T1782" t="s">
        <v>4991</v>
      </c>
      <c r="U1782">
        <v>182</v>
      </c>
      <c r="V1782">
        <v>2</v>
      </c>
      <c r="W1782">
        <v>12</v>
      </c>
      <c r="X1782">
        <v>11</v>
      </c>
      <c r="Y1782">
        <v>71</v>
      </c>
      <c r="Z1782">
        <v>4</v>
      </c>
      <c r="AA1782">
        <v>13</v>
      </c>
      <c r="AD1782">
        <v>50</v>
      </c>
      <c r="AE1782">
        <v>1781</v>
      </c>
      <c r="AF1782" s="16" t="s">
        <v>3143</v>
      </c>
      <c r="AG1782" s="16"/>
      <c r="AH1782" s="16"/>
      <c r="AI1782" s="16" t="str">
        <f t="shared" si="108"/>
        <v>(182,5,2,12,11,71,13, null, 50, 'Chambers 2025 Europe',2025, '2024-02-22','2024-02-22','".Carbon::now()."','".Carbon::now()."'),</v>
      </c>
      <c r="AJ1782" s="16" t="str">
        <f t="shared" si="109"/>
        <v>('".DB::select("SELECT id_status FROM `status` WHERE `element_type` = 'task' AND status_type = 'client' AND name ='PRE-FORECAST'")[0]-&gt;id_status."',1781,1),</v>
      </c>
      <c r="AK1782" s="16" t="str">
        <f t="shared" si="110"/>
        <v/>
      </c>
      <c r="AL1782" s="16" t="str">
        <f t="shared" si="111"/>
        <v/>
      </c>
    </row>
    <row r="1783" spans="1:38" x14ac:dyDescent="0.25">
      <c r="A1783" s="16" t="s">
        <v>650</v>
      </c>
      <c r="B1783" s="16" t="s">
        <v>26</v>
      </c>
      <c r="C1783" s="16" t="s">
        <v>41</v>
      </c>
      <c r="D1783" s="16" t="s">
        <v>349</v>
      </c>
      <c r="E1783" s="16" t="s">
        <v>2909</v>
      </c>
      <c r="F1783" s="16" t="s">
        <v>31</v>
      </c>
      <c r="G1783" s="16" t="s">
        <v>345</v>
      </c>
      <c r="H1783" s="16" t="s">
        <v>657</v>
      </c>
      <c r="I1783" s="16" t="s">
        <v>73</v>
      </c>
      <c r="J1783" s="16" t="s">
        <v>218</v>
      </c>
      <c r="M1783" s="16" t="s">
        <v>54</v>
      </c>
      <c r="N1783" s="7">
        <v>45540</v>
      </c>
      <c r="O1783" s="9">
        <v>45540</v>
      </c>
      <c r="P1783" t="s">
        <v>5034</v>
      </c>
      <c r="Q1783">
        <v>1</v>
      </c>
      <c r="R1783">
        <v>62</v>
      </c>
      <c r="S1783">
        <v>5</v>
      </c>
      <c r="T1783" t="s">
        <v>4991</v>
      </c>
      <c r="U1783">
        <v>182</v>
      </c>
      <c r="V1783">
        <v>2</v>
      </c>
      <c r="W1783">
        <v>12</v>
      </c>
      <c r="X1783">
        <v>43</v>
      </c>
      <c r="Y1783">
        <v>290</v>
      </c>
      <c r="Z1783">
        <v>4</v>
      </c>
      <c r="AA1783">
        <v>13</v>
      </c>
      <c r="AD1783">
        <v>50</v>
      </c>
      <c r="AE1783">
        <v>1782</v>
      </c>
      <c r="AF1783" s="16" t="s">
        <v>3143</v>
      </c>
      <c r="AG1783" s="16"/>
      <c r="AH1783" s="16"/>
      <c r="AI1783" s="16" t="str">
        <f t="shared" si="108"/>
        <v>(182,5,2,12,43,290,13, null, 50, 'Chambers 2025 Europe',2025, '2024-09-05','2024-09-05','".Carbon::now()."','".Carbon::now()."'),</v>
      </c>
      <c r="AJ1783" s="16" t="str">
        <f t="shared" si="109"/>
        <v>('".DB::select("SELECT id_status FROM `status` WHERE `element_type` = 'task' AND status_type = 'client' AND name ='PRE-FORECAST'")[0]-&gt;id_status."',1782,1),</v>
      </c>
      <c r="AK1783" s="16" t="str">
        <f t="shared" si="110"/>
        <v/>
      </c>
      <c r="AL1783" s="16" t="str">
        <f t="shared" si="111"/>
        <v/>
      </c>
    </row>
    <row r="1784" spans="1:38" x14ac:dyDescent="0.25">
      <c r="A1784" s="16" t="s">
        <v>650</v>
      </c>
      <c r="B1784" s="16" t="s">
        <v>26</v>
      </c>
      <c r="C1784" s="16" t="s">
        <v>41</v>
      </c>
      <c r="D1784" s="16" t="s">
        <v>349</v>
      </c>
      <c r="E1784" s="16" t="s">
        <v>2909</v>
      </c>
      <c r="F1784" s="16" t="s">
        <v>31</v>
      </c>
      <c r="G1784" s="16" t="s">
        <v>345</v>
      </c>
      <c r="H1784" s="16" t="s">
        <v>224</v>
      </c>
      <c r="I1784" s="16" t="s">
        <v>73</v>
      </c>
      <c r="J1784" s="16" t="s">
        <v>218</v>
      </c>
      <c r="M1784" s="16" t="s">
        <v>54</v>
      </c>
      <c r="N1784" s="7">
        <v>45540</v>
      </c>
      <c r="O1784" s="9">
        <v>45540</v>
      </c>
      <c r="P1784" t="s">
        <v>5034</v>
      </c>
      <c r="Q1784">
        <v>1</v>
      </c>
      <c r="R1784">
        <v>62</v>
      </c>
      <c r="S1784">
        <v>5</v>
      </c>
      <c r="T1784" t="s">
        <v>4991</v>
      </c>
      <c r="U1784">
        <v>182</v>
      </c>
      <c r="V1784">
        <v>2</v>
      </c>
      <c r="W1784">
        <v>12</v>
      </c>
      <c r="X1784">
        <v>43</v>
      </c>
      <c r="Y1784">
        <v>346</v>
      </c>
      <c r="Z1784">
        <v>4</v>
      </c>
      <c r="AA1784">
        <v>13</v>
      </c>
      <c r="AD1784">
        <v>50</v>
      </c>
      <c r="AE1784">
        <v>1783</v>
      </c>
      <c r="AF1784" s="16" t="s">
        <v>3143</v>
      </c>
      <c r="AG1784" s="16"/>
      <c r="AH1784" s="16"/>
      <c r="AI1784" s="16" t="str">
        <f t="shared" si="108"/>
        <v>(182,5,2,12,43,346,13, null, 50, 'Chambers 2025 Europe',2025, '2024-09-05','2024-09-05','".Carbon::now()."','".Carbon::now()."'),</v>
      </c>
      <c r="AJ1784" s="16" t="str">
        <f t="shared" si="109"/>
        <v>('".DB::select("SELECT id_status FROM `status` WHERE `element_type` = 'task' AND status_type = 'client' AND name ='PRE-FORECAST'")[0]-&gt;id_status."',1783,1),</v>
      </c>
      <c r="AK1784" s="16" t="str">
        <f t="shared" si="110"/>
        <v/>
      </c>
      <c r="AL1784" s="16" t="str">
        <f t="shared" si="111"/>
        <v/>
      </c>
    </row>
    <row r="1785" spans="1:38" x14ac:dyDescent="0.25">
      <c r="A1785" s="16" t="s">
        <v>650</v>
      </c>
      <c r="B1785" s="16" t="s">
        <v>26</v>
      </c>
      <c r="C1785" s="16" t="s">
        <v>41</v>
      </c>
      <c r="D1785" s="16" t="s">
        <v>349</v>
      </c>
      <c r="E1785" s="16" t="s">
        <v>2909</v>
      </c>
      <c r="F1785" s="16" t="s">
        <v>31</v>
      </c>
      <c r="G1785" s="16" t="s">
        <v>345</v>
      </c>
      <c r="H1785" s="16" t="s">
        <v>519</v>
      </c>
      <c r="I1785" s="16" t="s">
        <v>73</v>
      </c>
      <c r="J1785" s="16" t="s">
        <v>218</v>
      </c>
      <c r="M1785" s="16" t="s">
        <v>54</v>
      </c>
      <c r="N1785" s="7">
        <v>45540</v>
      </c>
      <c r="O1785" s="9">
        <v>45540</v>
      </c>
      <c r="P1785" t="s">
        <v>5034</v>
      </c>
      <c r="Q1785">
        <v>1</v>
      </c>
      <c r="R1785">
        <v>62</v>
      </c>
      <c r="S1785">
        <v>5</v>
      </c>
      <c r="T1785" t="s">
        <v>4991</v>
      </c>
      <c r="U1785">
        <v>182</v>
      </c>
      <c r="V1785">
        <v>2</v>
      </c>
      <c r="W1785">
        <v>12</v>
      </c>
      <c r="X1785">
        <v>43</v>
      </c>
      <c r="Y1785">
        <v>389</v>
      </c>
      <c r="Z1785">
        <v>4</v>
      </c>
      <c r="AA1785">
        <v>13</v>
      </c>
      <c r="AD1785">
        <v>50</v>
      </c>
      <c r="AE1785">
        <v>1784</v>
      </c>
      <c r="AF1785" s="16" t="s">
        <v>3143</v>
      </c>
      <c r="AG1785" s="16"/>
      <c r="AH1785" s="16"/>
      <c r="AI1785" s="16" t="str">
        <f t="shared" si="108"/>
        <v>(182,5,2,12,43,389,13, null, 50, 'Chambers 2025 Europe',2025, '2024-09-05','2024-09-05','".Carbon::now()."','".Carbon::now()."'),</v>
      </c>
      <c r="AJ1785" s="16" t="str">
        <f t="shared" si="109"/>
        <v>('".DB::select("SELECT id_status FROM `status` WHERE `element_type` = 'task' AND status_type = 'client' AND name ='PRE-FORECAST'")[0]-&gt;id_status."',1784,1),</v>
      </c>
      <c r="AK1785" s="16" t="str">
        <f t="shared" si="110"/>
        <v/>
      </c>
      <c r="AL1785" s="16" t="str">
        <f t="shared" si="111"/>
        <v/>
      </c>
    </row>
    <row r="1786" spans="1:38" x14ac:dyDescent="0.25">
      <c r="A1786" s="16" t="s">
        <v>650</v>
      </c>
      <c r="B1786" s="16" t="s">
        <v>3139</v>
      </c>
      <c r="C1786" s="16" t="s">
        <v>27</v>
      </c>
      <c r="D1786" s="16" t="s">
        <v>349</v>
      </c>
      <c r="E1786" s="16" t="s">
        <v>2912</v>
      </c>
      <c r="F1786" s="16" t="s">
        <v>30</v>
      </c>
      <c r="G1786" s="16" t="s">
        <v>345</v>
      </c>
      <c r="H1786" s="16" t="s">
        <v>3875</v>
      </c>
      <c r="I1786" s="16" t="s">
        <v>73</v>
      </c>
      <c r="J1786" s="16" t="s">
        <v>218</v>
      </c>
      <c r="M1786" s="16" t="s">
        <v>54</v>
      </c>
      <c r="N1786" s="7">
        <v>45510</v>
      </c>
      <c r="O1786" s="9">
        <v>45510</v>
      </c>
      <c r="P1786" t="s">
        <v>5028</v>
      </c>
      <c r="Q1786">
        <v>1</v>
      </c>
      <c r="R1786">
        <v>62</v>
      </c>
      <c r="S1786">
        <v>5</v>
      </c>
      <c r="T1786" t="s">
        <v>4991</v>
      </c>
      <c r="U1786">
        <v>182</v>
      </c>
      <c r="V1786">
        <v>14</v>
      </c>
      <c r="W1786">
        <v>56</v>
      </c>
      <c r="X1786">
        <v>43</v>
      </c>
      <c r="Y1786">
        <v>505</v>
      </c>
      <c r="Z1786">
        <v>4</v>
      </c>
      <c r="AA1786">
        <v>13</v>
      </c>
      <c r="AD1786">
        <v>50</v>
      </c>
      <c r="AE1786">
        <v>1785</v>
      </c>
      <c r="AF1786" s="16" t="s">
        <v>3143</v>
      </c>
      <c r="AG1786" s="16"/>
      <c r="AH1786" s="16"/>
      <c r="AI1786" s="16" t="str">
        <f t="shared" si="108"/>
        <v>(182,5,14,56,43,505,13, null, 50, 'L500 2025 EMEA',2025, '2024-08-06','2024-08-06','".Carbon::now()."','".Carbon::now()."'),</v>
      </c>
      <c r="AJ1786" s="16" t="str">
        <f t="shared" si="109"/>
        <v>('".DB::select("SELECT id_status FROM `status` WHERE `element_type` = 'task' AND status_type = 'client' AND name ='PRE-FORECAST'")[0]-&gt;id_status."',1785,1),</v>
      </c>
      <c r="AK1786" s="16" t="str">
        <f t="shared" si="110"/>
        <v/>
      </c>
      <c r="AL1786" s="16" t="str">
        <f t="shared" si="111"/>
        <v/>
      </c>
    </row>
    <row r="1787" spans="1:38" x14ac:dyDescent="0.25">
      <c r="A1787" s="16" t="s">
        <v>650</v>
      </c>
      <c r="B1787" s="16" t="s">
        <v>3139</v>
      </c>
      <c r="C1787" s="16" t="s">
        <v>27</v>
      </c>
      <c r="D1787" s="16" t="s">
        <v>349</v>
      </c>
      <c r="E1787" s="16" t="s">
        <v>2912</v>
      </c>
      <c r="F1787" s="16" t="s">
        <v>30</v>
      </c>
      <c r="G1787" s="16" t="s">
        <v>345</v>
      </c>
      <c r="H1787" s="16" t="s">
        <v>191</v>
      </c>
      <c r="I1787" s="16" t="s">
        <v>73</v>
      </c>
      <c r="J1787" s="16" t="s">
        <v>218</v>
      </c>
      <c r="M1787" s="16" t="s">
        <v>54</v>
      </c>
      <c r="N1787" s="7">
        <v>45510</v>
      </c>
      <c r="O1787" s="9">
        <v>45510</v>
      </c>
      <c r="P1787" t="s">
        <v>5028</v>
      </c>
      <c r="Q1787">
        <v>1</v>
      </c>
      <c r="R1787">
        <v>62</v>
      </c>
      <c r="S1787">
        <v>5</v>
      </c>
      <c r="T1787" t="s">
        <v>4991</v>
      </c>
      <c r="U1787">
        <v>182</v>
      </c>
      <c r="V1787">
        <v>14</v>
      </c>
      <c r="W1787">
        <v>56</v>
      </c>
      <c r="X1787">
        <v>43</v>
      </c>
      <c r="Y1787">
        <v>636</v>
      </c>
      <c r="Z1787">
        <v>4</v>
      </c>
      <c r="AA1787">
        <v>13</v>
      </c>
      <c r="AD1787">
        <v>50</v>
      </c>
      <c r="AE1787">
        <v>1786</v>
      </c>
      <c r="AF1787" s="16" t="s">
        <v>3143</v>
      </c>
      <c r="AG1787" s="16"/>
      <c r="AH1787" s="16"/>
      <c r="AI1787" s="16" t="str">
        <f t="shared" si="108"/>
        <v>(182,5,14,56,43,636,13, null, 50, 'L500 2025 EMEA',2025, '2024-08-06','2024-08-06','".Carbon::now()."','".Carbon::now()."'),</v>
      </c>
      <c r="AJ1787" s="16" t="str">
        <f t="shared" si="109"/>
        <v>('".DB::select("SELECT id_status FROM `status` WHERE `element_type` = 'task' AND status_type = 'client' AND name ='PRE-FORECAST'")[0]-&gt;id_status."',1786,1),</v>
      </c>
      <c r="AK1787" s="16" t="str">
        <f t="shared" si="110"/>
        <v/>
      </c>
      <c r="AL1787" s="16" t="str">
        <f t="shared" si="111"/>
        <v/>
      </c>
    </row>
    <row r="1788" spans="1:38" x14ac:dyDescent="0.25">
      <c r="A1788" s="16" t="s">
        <v>650</v>
      </c>
      <c r="B1788" s="16" t="s">
        <v>321</v>
      </c>
      <c r="C1788" s="16" t="s">
        <v>27</v>
      </c>
      <c r="D1788" s="16" t="s">
        <v>349</v>
      </c>
      <c r="E1788" s="16" t="s">
        <v>2912</v>
      </c>
      <c r="F1788" s="16" t="s">
        <v>30</v>
      </c>
      <c r="G1788" s="16" t="s">
        <v>345</v>
      </c>
      <c r="H1788" s="16" t="s">
        <v>114</v>
      </c>
      <c r="I1788" s="16" t="s">
        <v>73</v>
      </c>
      <c r="J1788" s="16" t="s">
        <v>218</v>
      </c>
      <c r="M1788" s="16" t="s">
        <v>54</v>
      </c>
      <c r="N1788" s="7">
        <v>45510</v>
      </c>
      <c r="O1788" s="9">
        <v>45510</v>
      </c>
      <c r="P1788" t="s">
        <v>5028</v>
      </c>
      <c r="Q1788">
        <v>1</v>
      </c>
      <c r="R1788">
        <v>62</v>
      </c>
      <c r="S1788">
        <v>5</v>
      </c>
      <c r="T1788" t="s">
        <v>4991</v>
      </c>
      <c r="U1788">
        <v>182</v>
      </c>
      <c r="V1788">
        <v>14</v>
      </c>
      <c r="W1788">
        <v>56</v>
      </c>
      <c r="X1788">
        <v>43</v>
      </c>
      <c r="Y1788">
        <v>654</v>
      </c>
      <c r="Z1788">
        <v>4</v>
      </c>
      <c r="AA1788">
        <v>13</v>
      </c>
      <c r="AD1788">
        <v>50</v>
      </c>
      <c r="AE1788">
        <v>1787</v>
      </c>
      <c r="AF1788" s="16" t="s">
        <v>3143</v>
      </c>
      <c r="AG1788" s="16"/>
      <c r="AH1788" s="16"/>
      <c r="AI1788" s="16" t="str">
        <f t="shared" si="108"/>
        <v>(182,5,14,56,43,654,13, null, 50, 'L500 2025 EMEA',2025, '2024-08-06','2024-08-06','".Carbon::now()."','".Carbon::now()."'),</v>
      </c>
      <c r="AJ1788" s="16" t="str">
        <f t="shared" si="109"/>
        <v>('".DB::select("SELECT id_status FROM `status` WHERE `element_type` = 'task' AND status_type = 'client' AND name ='PRE-FORECAST'")[0]-&gt;id_status."',1787,1),</v>
      </c>
      <c r="AK1788" s="16" t="str">
        <f t="shared" si="110"/>
        <v/>
      </c>
      <c r="AL1788" s="16" t="str">
        <f t="shared" si="111"/>
        <v/>
      </c>
    </row>
    <row r="1789" spans="1:38" x14ac:dyDescent="0.25">
      <c r="A1789" s="16" t="s">
        <v>650</v>
      </c>
      <c r="B1789" s="16" t="s">
        <v>3139</v>
      </c>
      <c r="C1789" s="16" t="s">
        <v>27</v>
      </c>
      <c r="D1789" s="16" t="s">
        <v>349</v>
      </c>
      <c r="E1789" s="16" t="s">
        <v>2912</v>
      </c>
      <c r="F1789" s="16" t="s">
        <v>30</v>
      </c>
      <c r="G1789" s="16" t="s">
        <v>345</v>
      </c>
      <c r="H1789" s="16" t="s">
        <v>654</v>
      </c>
      <c r="I1789" s="16" t="s">
        <v>73</v>
      </c>
      <c r="J1789" s="16" t="s">
        <v>218</v>
      </c>
      <c r="M1789" s="16" t="s">
        <v>54</v>
      </c>
      <c r="N1789" s="7">
        <v>45510</v>
      </c>
      <c r="O1789" s="9">
        <v>45510</v>
      </c>
      <c r="P1789" t="s">
        <v>5028</v>
      </c>
      <c r="Q1789">
        <v>1</v>
      </c>
      <c r="R1789">
        <v>62</v>
      </c>
      <c r="S1789">
        <v>5</v>
      </c>
      <c r="T1789" t="s">
        <v>4991</v>
      </c>
      <c r="U1789">
        <v>182</v>
      </c>
      <c r="V1789">
        <v>14</v>
      </c>
      <c r="W1789">
        <v>56</v>
      </c>
      <c r="X1789">
        <v>43</v>
      </c>
      <c r="Y1789">
        <v>692</v>
      </c>
      <c r="Z1789">
        <v>4</v>
      </c>
      <c r="AA1789">
        <v>13</v>
      </c>
      <c r="AD1789">
        <v>50</v>
      </c>
      <c r="AE1789">
        <v>1788</v>
      </c>
      <c r="AF1789" s="16" t="s">
        <v>3143</v>
      </c>
      <c r="AG1789" s="16"/>
      <c r="AH1789" s="16"/>
      <c r="AI1789" s="16" t="str">
        <f t="shared" si="108"/>
        <v>(182,5,14,56,43,692,13, null, 50, 'L500 2025 EMEA',2025, '2024-08-06','2024-08-06','".Carbon::now()."','".Carbon::now()."'),</v>
      </c>
      <c r="AJ1789" s="16" t="str">
        <f t="shared" si="109"/>
        <v>('".DB::select("SELECT id_status FROM `status` WHERE `element_type` = 'task' AND status_type = 'client' AND name ='PRE-FORECAST'")[0]-&gt;id_status."',1788,1),</v>
      </c>
      <c r="AK1789" s="16" t="str">
        <f t="shared" si="110"/>
        <v/>
      </c>
      <c r="AL1789" s="16" t="str">
        <f t="shared" si="111"/>
        <v/>
      </c>
    </row>
    <row r="1790" spans="1:38" x14ac:dyDescent="0.25">
      <c r="A1790" s="16" t="s">
        <v>650</v>
      </c>
      <c r="B1790" s="16" t="s">
        <v>3139</v>
      </c>
      <c r="C1790" s="16" t="s">
        <v>27</v>
      </c>
      <c r="D1790" s="16" t="s">
        <v>349</v>
      </c>
      <c r="E1790" s="16" t="s">
        <v>2912</v>
      </c>
      <c r="F1790" s="16" t="s">
        <v>30</v>
      </c>
      <c r="G1790" s="16" t="s">
        <v>345</v>
      </c>
      <c r="H1790" s="16" t="s">
        <v>1013</v>
      </c>
      <c r="I1790" s="16" t="s">
        <v>73</v>
      </c>
      <c r="J1790" s="16" t="s">
        <v>218</v>
      </c>
      <c r="M1790" s="16" t="s">
        <v>54</v>
      </c>
      <c r="N1790" s="7">
        <v>45510</v>
      </c>
      <c r="O1790" s="9">
        <v>45510</v>
      </c>
      <c r="P1790" t="s">
        <v>5028</v>
      </c>
      <c r="Q1790">
        <v>1</v>
      </c>
      <c r="R1790">
        <v>62</v>
      </c>
      <c r="S1790">
        <v>5</v>
      </c>
      <c r="T1790" t="s">
        <v>4991</v>
      </c>
      <c r="U1790">
        <v>182</v>
      </c>
      <c r="V1790">
        <v>14</v>
      </c>
      <c r="W1790">
        <v>56</v>
      </c>
      <c r="X1790">
        <v>43</v>
      </c>
      <c r="Y1790">
        <v>703</v>
      </c>
      <c r="Z1790">
        <v>4</v>
      </c>
      <c r="AA1790">
        <v>13</v>
      </c>
      <c r="AD1790">
        <v>50</v>
      </c>
      <c r="AE1790">
        <v>1789</v>
      </c>
      <c r="AF1790" s="16" t="s">
        <v>3143</v>
      </c>
      <c r="AG1790" s="16"/>
      <c r="AH1790" s="16"/>
      <c r="AI1790" s="16" t="str">
        <f t="shared" si="108"/>
        <v>(182,5,14,56,43,703,13, null, 50, 'L500 2025 EMEA',2025, '2024-08-06','2024-08-06','".Carbon::now()."','".Carbon::now()."'),</v>
      </c>
      <c r="AJ1790" s="16" t="str">
        <f t="shared" si="109"/>
        <v>('".DB::select("SELECT id_status FROM `status` WHERE `element_type` = 'task' AND status_type = 'client' AND name ='PRE-FORECAST'")[0]-&gt;id_status."',1789,1),</v>
      </c>
      <c r="AK1790" s="16" t="str">
        <f t="shared" si="110"/>
        <v/>
      </c>
      <c r="AL1790" s="16" t="str">
        <f t="shared" si="111"/>
        <v/>
      </c>
    </row>
    <row r="1791" spans="1:38" x14ac:dyDescent="0.25">
      <c r="A1791" s="16" t="s">
        <v>650</v>
      </c>
      <c r="B1791" s="16" t="s">
        <v>3139</v>
      </c>
      <c r="C1791" s="16" t="s">
        <v>27</v>
      </c>
      <c r="D1791" s="16" t="s">
        <v>349</v>
      </c>
      <c r="E1791" s="16" t="s">
        <v>2912</v>
      </c>
      <c r="F1791" s="16" t="s">
        <v>30</v>
      </c>
      <c r="G1791" s="16" t="s">
        <v>345</v>
      </c>
      <c r="H1791" s="16" t="s">
        <v>229</v>
      </c>
      <c r="I1791" s="16" t="s">
        <v>73</v>
      </c>
      <c r="J1791" s="16" t="s">
        <v>218</v>
      </c>
      <c r="M1791" s="16" t="s">
        <v>54</v>
      </c>
      <c r="N1791" s="7">
        <v>45510</v>
      </c>
      <c r="O1791" s="9">
        <v>45510</v>
      </c>
      <c r="P1791" t="s">
        <v>5028</v>
      </c>
      <c r="Q1791">
        <v>1</v>
      </c>
      <c r="R1791">
        <v>62</v>
      </c>
      <c r="S1791">
        <v>5</v>
      </c>
      <c r="T1791" t="s">
        <v>4991</v>
      </c>
      <c r="U1791">
        <v>182</v>
      </c>
      <c r="V1791">
        <v>14</v>
      </c>
      <c r="W1791">
        <v>56</v>
      </c>
      <c r="X1791">
        <v>43</v>
      </c>
      <c r="Y1791">
        <v>716</v>
      </c>
      <c r="Z1791">
        <v>4</v>
      </c>
      <c r="AA1791">
        <v>13</v>
      </c>
      <c r="AD1791">
        <v>50</v>
      </c>
      <c r="AE1791">
        <v>1790</v>
      </c>
      <c r="AF1791" s="16" t="s">
        <v>3143</v>
      </c>
      <c r="AG1791" s="16"/>
      <c r="AH1791" s="16"/>
      <c r="AI1791" s="16" t="str">
        <f t="shared" si="108"/>
        <v>(182,5,14,56,43,716,13, null, 50, 'L500 2025 EMEA',2025, '2024-08-06','2024-08-06','".Carbon::now()."','".Carbon::now()."'),</v>
      </c>
      <c r="AJ1791" s="16" t="str">
        <f t="shared" si="109"/>
        <v>('".DB::select("SELECT id_status FROM `status` WHERE `element_type` = 'task' AND status_type = 'client' AND name ='PRE-FORECAST'")[0]-&gt;id_status."',1790,1),</v>
      </c>
      <c r="AK1791" s="16" t="str">
        <f t="shared" si="110"/>
        <v/>
      </c>
      <c r="AL1791" s="16" t="str">
        <f t="shared" si="111"/>
        <v/>
      </c>
    </row>
    <row r="1792" spans="1:38" x14ac:dyDescent="0.25">
      <c r="A1792" s="16" t="s">
        <v>650</v>
      </c>
      <c r="B1792" s="16" t="s">
        <v>3139</v>
      </c>
      <c r="C1792" s="16" t="s">
        <v>27</v>
      </c>
      <c r="D1792" s="16" t="s">
        <v>349</v>
      </c>
      <c r="E1792" s="16" t="s">
        <v>2912</v>
      </c>
      <c r="F1792" s="16" t="s">
        <v>30</v>
      </c>
      <c r="G1792" s="16" t="s">
        <v>345</v>
      </c>
      <c r="H1792" s="16" t="s">
        <v>655</v>
      </c>
      <c r="I1792" s="16" t="s">
        <v>73</v>
      </c>
      <c r="J1792" s="16" t="s">
        <v>218</v>
      </c>
      <c r="M1792" s="16" t="s">
        <v>54</v>
      </c>
      <c r="N1792" s="7">
        <v>45510</v>
      </c>
      <c r="O1792" s="9">
        <v>45510</v>
      </c>
      <c r="P1792" t="s">
        <v>5028</v>
      </c>
      <c r="Q1792">
        <v>1</v>
      </c>
      <c r="R1792">
        <v>62</v>
      </c>
      <c r="S1792">
        <v>5</v>
      </c>
      <c r="T1792" t="s">
        <v>4991</v>
      </c>
      <c r="U1792">
        <v>182</v>
      </c>
      <c r="V1792">
        <v>14</v>
      </c>
      <c r="W1792">
        <v>56</v>
      </c>
      <c r="X1792">
        <v>43</v>
      </c>
      <c r="Y1792">
        <v>732</v>
      </c>
      <c r="Z1792">
        <v>4</v>
      </c>
      <c r="AA1792">
        <v>13</v>
      </c>
      <c r="AD1792">
        <v>50</v>
      </c>
      <c r="AE1792">
        <v>1791</v>
      </c>
      <c r="AF1792" s="16" t="s">
        <v>3143</v>
      </c>
      <c r="AG1792" s="16"/>
      <c r="AH1792" s="16"/>
      <c r="AI1792" s="16" t="str">
        <f t="shared" si="108"/>
        <v>(182,5,14,56,43,732,13, null, 50, 'L500 2025 EMEA',2025, '2024-08-06','2024-08-06','".Carbon::now()."','".Carbon::now()."'),</v>
      </c>
      <c r="AJ1792" s="16" t="str">
        <f t="shared" si="109"/>
        <v>('".DB::select("SELECT id_status FROM `status` WHERE `element_type` = 'task' AND status_type = 'client' AND name ='PRE-FORECAST'")[0]-&gt;id_status."',1791,1),</v>
      </c>
      <c r="AK1792" s="16" t="str">
        <f t="shared" si="110"/>
        <v/>
      </c>
      <c r="AL1792" s="16" t="str">
        <f t="shared" si="111"/>
        <v/>
      </c>
    </row>
    <row r="1793" spans="1:38" x14ac:dyDescent="0.25">
      <c r="A1793" s="16" t="s">
        <v>650</v>
      </c>
      <c r="B1793" s="16" t="s">
        <v>3139</v>
      </c>
      <c r="C1793" s="16" t="s">
        <v>27</v>
      </c>
      <c r="D1793" s="16" t="s">
        <v>349</v>
      </c>
      <c r="E1793" s="16" t="s">
        <v>2912</v>
      </c>
      <c r="F1793" s="16" t="s">
        <v>30</v>
      </c>
      <c r="G1793" s="16" t="s">
        <v>345</v>
      </c>
      <c r="H1793" s="16" t="s">
        <v>656</v>
      </c>
      <c r="I1793" s="16" t="s">
        <v>73</v>
      </c>
      <c r="J1793" s="16" t="s">
        <v>218</v>
      </c>
      <c r="M1793" s="16" t="s">
        <v>54</v>
      </c>
      <c r="N1793" s="7">
        <v>45510</v>
      </c>
      <c r="O1793" s="9">
        <v>45510</v>
      </c>
      <c r="P1793" t="s">
        <v>5028</v>
      </c>
      <c r="Q1793">
        <v>1</v>
      </c>
      <c r="R1793">
        <v>62</v>
      </c>
      <c r="S1793">
        <v>5</v>
      </c>
      <c r="T1793" t="s">
        <v>4991</v>
      </c>
      <c r="U1793">
        <v>182</v>
      </c>
      <c r="V1793">
        <v>14</v>
      </c>
      <c r="W1793">
        <v>56</v>
      </c>
      <c r="X1793">
        <v>43</v>
      </c>
      <c r="Y1793">
        <v>735</v>
      </c>
      <c r="Z1793">
        <v>4</v>
      </c>
      <c r="AA1793">
        <v>13</v>
      </c>
      <c r="AD1793">
        <v>50</v>
      </c>
      <c r="AE1793">
        <v>1792</v>
      </c>
      <c r="AF1793" s="16" t="s">
        <v>3143</v>
      </c>
      <c r="AG1793" s="16"/>
      <c r="AH1793" s="16"/>
      <c r="AI1793" s="16" t="str">
        <f t="shared" si="108"/>
        <v>(182,5,14,56,43,735,13, null, 50, 'L500 2025 EMEA',2025, '2024-08-06','2024-08-06','".Carbon::now()."','".Carbon::now()."'),</v>
      </c>
      <c r="AJ1793" s="16" t="str">
        <f t="shared" si="109"/>
        <v>('".DB::select("SELECT id_status FROM `status` WHERE `element_type` = 'task' AND status_type = 'client' AND name ='PRE-FORECAST'")[0]-&gt;id_status."',1792,1),</v>
      </c>
      <c r="AK1793" s="16" t="str">
        <f t="shared" si="110"/>
        <v/>
      </c>
      <c r="AL1793" s="16" t="str">
        <f t="shared" si="111"/>
        <v/>
      </c>
    </row>
    <row r="1794" spans="1:38" x14ac:dyDescent="0.25">
      <c r="A1794" s="16" t="s">
        <v>650</v>
      </c>
      <c r="B1794" s="16" t="s">
        <v>3139</v>
      </c>
      <c r="C1794" s="16" t="s">
        <v>27</v>
      </c>
      <c r="D1794" s="16" t="s">
        <v>349</v>
      </c>
      <c r="E1794" s="16" t="s">
        <v>2912</v>
      </c>
      <c r="F1794" s="16" t="s">
        <v>30</v>
      </c>
      <c r="G1794" s="16" t="s">
        <v>345</v>
      </c>
      <c r="H1794" s="16" t="s">
        <v>658</v>
      </c>
      <c r="I1794" s="16" t="s">
        <v>73</v>
      </c>
      <c r="J1794" s="16" t="s">
        <v>218</v>
      </c>
      <c r="M1794" s="16" t="s">
        <v>54</v>
      </c>
      <c r="N1794" s="7">
        <v>45510</v>
      </c>
      <c r="O1794" s="9">
        <v>45510</v>
      </c>
      <c r="P1794" t="s">
        <v>5028</v>
      </c>
      <c r="Q1794">
        <v>1</v>
      </c>
      <c r="R1794">
        <v>62</v>
      </c>
      <c r="S1794">
        <v>5</v>
      </c>
      <c r="T1794" t="s">
        <v>4991</v>
      </c>
      <c r="U1794">
        <v>182</v>
      </c>
      <c r="V1794">
        <v>14</v>
      </c>
      <c r="W1794">
        <v>56</v>
      </c>
      <c r="X1794">
        <v>43</v>
      </c>
      <c r="Y1794">
        <v>857</v>
      </c>
      <c r="Z1794">
        <v>4</v>
      </c>
      <c r="AA1794">
        <v>13</v>
      </c>
      <c r="AD1794">
        <v>50</v>
      </c>
      <c r="AE1794">
        <v>1793</v>
      </c>
      <c r="AF1794" s="16" t="s">
        <v>3143</v>
      </c>
      <c r="AG1794" s="16"/>
      <c r="AH1794" s="16"/>
      <c r="AI1794" s="16" t="str">
        <f t="shared" ref="AI1794:AI1857" si="112">CONCATENATE("(",U1794,",",S1794,",",V1794,",",W1794,",",X1794,",",Y1794,",",IF(AA1794&lt;&gt;"", AA1794, "null"),", ",IF(AC1794&lt;&gt;"", AC1794, "null"),", ",IF(AD1794&lt;&gt;"", AD1794, "null"),", '",SUBSTITUTE(E1794, "'", "´"),"',",D1794,", '",P1794,"','",P1794,"','"".Carbon::now().""','"".Carbon::now().""'),")</f>
        <v>(182,5,14,56,43,857,13, null, 50, 'L500 2025 EMEA',2025, '2024-08-06','2024-08-06','".Carbon::now()."','".Carbon::now()."'),</v>
      </c>
      <c r="AJ1794" s="16" t="str">
        <f t="shared" ref="AJ1794:AJ1857" si="113">CONCATENATE("('"".DB::select(""SELECT id_status FROM `status` WHERE `element_type` = 'task' AND status_type = 'client' AND name ='", AF1794, "'"")[0]-&gt;id_status.""',", AE1794, ",1),")</f>
        <v>('".DB::select("SELECT id_status FROM `status` WHERE `element_type` = 'task' AND status_type = 'client' AND name ='PRE-FORECAST'")[0]-&gt;id_status."',1793,1),</v>
      </c>
      <c r="AK1794" s="16" t="str">
        <f t="shared" ref="AK1794:AK1857" si="114">IF(AND(AF1794&lt;&gt;AG1794, AG1794&lt;&gt;""),CONCATENATE("('"".DB::select(""SELECT id_status FROM `status` WHERE `element_type` = 'task' AND status_type = 'client' AND name ='", AG1794, "'"")[0]-&gt;id_status.""',", AE1794, ",1),"),"")</f>
        <v/>
      </c>
      <c r="AL1794" s="16" t="str">
        <f t="shared" ref="AL1794:AL1857" si="115">IF(AND(AF1794&lt;&gt;AG1794,AF1794&lt;&gt;AH1794,AG1794&lt;&gt;AH1794,AH1794&lt;&gt;""), CONCATENATE("('"".DB::select(""SELECT id_status FROM `status` WHERE `element_type` = 'task' AND status_type = 'client' AND name ='", AF1794, "'"")[0]-&gt;id_status.""',", AE1794, ",1),"), "")</f>
        <v/>
      </c>
    </row>
    <row r="1795" spans="1:38" x14ac:dyDescent="0.25">
      <c r="A1795" s="16" t="s">
        <v>659</v>
      </c>
      <c r="B1795" s="16" t="s">
        <v>62</v>
      </c>
      <c r="C1795" s="16" t="s">
        <v>41</v>
      </c>
      <c r="D1795" s="16" t="s">
        <v>28</v>
      </c>
      <c r="E1795" s="16" t="s">
        <v>105</v>
      </c>
      <c r="F1795" s="16" t="s">
        <v>106</v>
      </c>
      <c r="G1795" s="16" t="s">
        <v>122</v>
      </c>
      <c r="H1795" s="16" t="s">
        <v>87</v>
      </c>
      <c r="I1795" s="16" t="s">
        <v>65</v>
      </c>
      <c r="J1795" s="16" t="s">
        <v>109</v>
      </c>
      <c r="M1795" s="16" t="s">
        <v>74</v>
      </c>
      <c r="N1795" s="7"/>
      <c r="O1795" s="9">
        <v>45120</v>
      </c>
      <c r="P1795" t="s">
        <v>1221</v>
      </c>
      <c r="Q1795">
        <v>1</v>
      </c>
      <c r="R1795">
        <v>63</v>
      </c>
      <c r="S1795">
        <v>4</v>
      </c>
      <c r="T1795" t="s">
        <v>3034</v>
      </c>
      <c r="U1795">
        <v>134</v>
      </c>
      <c r="V1795">
        <v>2</v>
      </c>
      <c r="W1795">
        <v>20</v>
      </c>
      <c r="X1795">
        <v>53</v>
      </c>
      <c r="Y1795">
        <v>227</v>
      </c>
      <c r="Z1795">
        <v>30</v>
      </c>
      <c r="AA1795">
        <v>3</v>
      </c>
      <c r="AD1795">
        <v>6</v>
      </c>
      <c r="AE1795">
        <v>1794</v>
      </c>
      <c r="AF1795" s="16" t="s">
        <v>39</v>
      </c>
      <c r="AG1795" s="16"/>
      <c r="AH1795" s="16"/>
      <c r="AI1795" s="16" t="str">
        <f t="shared" si="112"/>
        <v>(134,4,2,20,53,227,3, null, 6, 'Chambers 2024 USA',2024, '2023-07-13','2023-07-13','".Carbon::now()."','".Carbon::now()."'),</v>
      </c>
      <c r="AJ1795" s="16" t="str">
        <f t="shared" si="113"/>
        <v>('".DB::select("SELECT id_status FROM `status` WHERE `element_type` = 'task' AND status_type = 'client' AND name ='CONFIRMED'")[0]-&gt;id_status."',1794,1),</v>
      </c>
      <c r="AK1795" s="16" t="str">
        <f t="shared" si="114"/>
        <v/>
      </c>
      <c r="AL1795" s="16" t="str">
        <f t="shared" si="115"/>
        <v/>
      </c>
    </row>
    <row r="1796" spans="1:38" x14ac:dyDescent="0.25">
      <c r="A1796" s="16" t="s">
        <v>659</v>
      </c>
      <c r="B1796" s="16" t="s">
        <v>62</v>
      </c>
      <c r="C1796" s="16" t="s">
        <v>41</v>
      </c>
      <c r="D1796" s="16" t="s">
        <v>28</v>
      </c>
      <c r="E1796" s="16" t="s">
        <v>105</v>
      </c>
      <c r="F1796" s="16" t="s">
        <v>106</v>
      </c>
      <c r="G1796" s="16" t="s">
        <v>122</v>
      </c>
      <c r="H1796" s="16" t="s">
        <v>124</v>
      </c>
      <c r="I1796" s="16" t="s">
        <v>65</v>
      </c>
      <c r="J1796" s="16" t="s">
        <v>109</v>
      </c>
      <c r="M1796" s="16" t="s">
        <v>74</v>
      </c>
      <c r="N1796" s="7">
        <v>45142</v>
      </c>
      <c r="O1796" s="9">
        <v>45120</v>
      </c>
      <c r="P1796" t="s">
        <v>1221</v>
      </c>
      <c r="Q1796">
        <v>1</v>
      </c>
      <c r="R1796">
        <v>63</v>
      </c>
      <c r="S1796">
        <v>4</v>
      </c>
      <c r="T1796" t="s">
        <v>3034</v>
      </c>
      <c r="U1796">
        <v>134</v>
      </c>
      <c r="V1796">
        <v>2</v>
      </c>
      <c r="W1796">
        <v>20</v>
      </c>
      <c r="X1796">
        <v>53</v>
      </c>
      <c r="Y1796">
        <v>269</v>
      </c>
      <c r="Z1796">
        <v>30</v>
      </c>
      <c r="AA1796">
        <v>3</v>
      </c>
      <c r="AD1796">
        <v>6</v>
      </c>
      <c r="AE1796">
        <v>1795</v>
      </c>
      <c r="AF1796" s="16" t="s">
        <v>39</v>
      </c>
      <c r="AG1796" s="16"/>
      <c r="AH1796" s="16"/>
      <c r="AI1796" s="16" t="str">
        <f t="shared" si="112"/>
        <v>(134,4,2,20,53,269,3, null, 6, 'Chambers 2024 USA',2024, '2023-07-13','2023-07-13','".Carbon::now()."','".Carbon::now()."'),</v>
      </c>
      <c r="AJ1796" s="16" t="str">
        <f t="shared" si="113"/>
        <v>('".DB::select("SELECT id_status FROM `status` WHERE `element_type` = 'task' AND status_type = 'client' AND name ='CONFIRMED'")[0]-&gt;id_status."',1795,1),</v>
      </c>
      <c r="AK1796" s="16" t="str">
        <f t="shared" si="114"/>
        <v/>
      </c>
      <c r="AL1796" s="16" t="str">
        <f t="shared" si="115"/>
        <v/>
      </c>
    </row>
    <row r="1797" spans="1:38" x14ac:dyDescent="0.25">
      <c r="A1797" s="16" t="s">
        <v>659</v>
      </c>
      <c r="B1797" s="16" t="s">
        <v>62</v>
      </c>
      <c r="C1797" s="16" t="s">
        <v>41</v>
      </c>
      <c r="D1797" s="16" t="s">
        <v>28</v>
      </c>
      <c r="E1797" s="16" t="s">
        <v>105</v>
      </c>
      <c r="F1797" s="16" t="s">
        <v>106</v>
      </c>
      <c r="G1797" s="16" t="s">
        <v>122</v>
      </c>
      <c r="H1797" s="16" t="s">
        <v>660</v>
      </c>
      <c r="I1797" s="16" t="s">
        <v>65</v>
      </c>
      <c r="J1797" s="16" t="s">
        <v>109</v>
      </c>
      <c r="M1797" s="16" t="s">
        <v>74</v>
      </c>
      <c r="N1797" s="7"/>
      <c r="O1797" s="9">
        <v>45239</v>
      </c>
      <c r="P1797" t="s">
        <v>1241</v>
      </c>
      <c r="Q1797">
        <v>1</v>
      </c>
      <c r="R1797">
        <v>63</v>
      </c>
      <c r="S1797">
        <v>4</v>
      </c>
      <c r="T1797" t="s">
        <v>3034</v>
      </c>
      <c r="U1797">
        <v>134</v>
      </c>
      <c r="V1797">
        <v>2</v>
      </c>
      <c r="W1797">
        <v>20</v>
      </c>
      <c r="X1797">
        <v>53</v>
      </c>
      <c r="Y1797">
        <v>333</v>
      </c>
      <c r="Z1797">
        <v>30</v>
      </c>
      <c r="AA1797">
        <v>3</v>
      </c>
      <c r="AD1797">
        <v>6</v>
      </c>
      <c r="AE1797">
        <v>1796</v>
      </c>
      <c r="AF1797" s="16" t="s">
        <v>39</v>
      </c>
      <c r="AG1797" s="16"/>
      <c r="AH1797" s="16"/>
      <c r="AI1797" s="16" t="str">
        <f t="shared" si="112"/>
        <v>(134,4,2,20,53,333,3, null, 6, 'Chambers 2024 USA',2024, '2023-11-09','2023-11-09','".Carbon::now()."','".Carbon::now()."'),</v>
      </c>
      <c r="AJ1797" s="16" t="str">
        <f t="shared" si="113"/>
        <v>('".DB::select("SELECT id_status FROM `status` WHERE `element_type` = 'task' AND status_type = 'client' AND name ='CONFIRMED'")[0]-&gt;id_status."',1796,1),</v>
      </c>
      <c r="AK1797" s="16" t="str">
        <f t="shared" si="114"/>
        <v/>
      </c>
      <c r="AL1797" s="16" t="str">
        <f t="shared" si="115"/>
        <v/>
      </c>
    </row>
    <row r="1798" spans="1:38" x14ac:dyDescent="0.25">
      <c r="A1798" s="16" t="s">
        <v>659</v>
      </c>
      <c r="B1798" s="16" t="s">
        <v>62</v>
      </c>
      <c r="C1798" s="16" t="s">
        <v>41</v>
      </c>
      <c r="D1798" s="16" t="s">
        <v>28</v>
      </c>
      <c r="E1798" s="16" t="s">
        <v>105</v>
      </c>
      <c r="F1798" s="16" t="s">
        <v>106</v>
      </c>
      <c r="G1798" s="16" t="s">
        <v>661</v>
      </c>
      <c r="H1798" s="16" t="s">
        <v>117</v>
      </c>
      <c r="I1798" s="16" t="s">
        <v>65</v>
      </c>
      <c r="J1798" s="16" t="s">
        <v>109</v>
      </c>
      <c r="M1798" s="16" t="s">
        <v>74</v>
      </c>
      <c r="N1798" s="7">
        <v>45205</v>
      </c>
      <c r="O1798" s="9">
        <v>45239</v>
      </c>
      <c r="P1798" t="s">
        <v>1241</v>
      </c>
      <c r="Q1798">
        <v>1</v>
      </c>
      <c r="R1798">
        <v>63</v>
      </c>
      <c r="S1798">
        <v>4</v>
      </c>
      <c r="T1798" t="s">
        <v>3034</v>
      </c>
      <c r="U1798">
        <v>134</v>
      </c>
      <c r="V1798">
        <v>2</v>
      </c>
      <c r="W1798">
        <v>20</v>
      </c>
      <c r="X1798">
        <v>68</v>
      </c>
      <c r="Y1798">
        <v>273</v>
      </c>
      <c r="Z1798">
        <v>30</v>
      </c>
      <c r="AA1798">
        <v>3</v>
      </c>
      <c r="AD1798">
        <v>6</v>
      </c>
      <c r="AE1798">
        <v>1797</v>
      </c>
      <c r="AF1798" s="16" t="s">
        <v>39</v>
      </c>
      <c r="AG1798" s="16"/>
      <c r="AH1798" s="16"/>
      <c r="AI1798" s="16" t="str">
        <f t="shared" si="112"/>
        <v>(134,4,2,20,68,273,3, null, 6, 'Chambers 2024 USA',2024, '2023-11-09','2023-11-09','".Carbon::now()."','".Carbon::now()."'),</v>
      </c>
      <c r="AJ1798" s="16" t="str">
        <f t="shared" si="113"/>
        <v>('".DB::select("SELECT id_status FROM `status` WHERE `element_type` = 'task' AND status_type = 'client' AND name ='CONFIRMED'")[0]-&gt;id_status."',1797,1),</v>
      </c>
      <c r="AK1798" s="16" t="str">
        <f t="shared" si="114"/>
        <v/>
      </c>
      <c r="AL1798" s="16" t="str">
        <f t="shared" si="115"/>
        <v/>
      </c>
    </row>
    <row r="1799" spans="1:38" x14ac:dyDescent="0.25">
      <c r="A1799" s="16" t="s">
        <v>662</v>
      </c>
      <c r="B1799" s="16" t="s">
        <v>26</v>
      </c>
      <c r="C1799" s="16" t="s">
        <v>41</v>
      </c>
      <c r="D1799" s="16" t="s">
        <v>28</v>
      </c>
      <c r="E1799" s="16" t="s">
        <v>51</v>
      </c>
      <c r="F1799" s="16" t="s">
        <v>31</v>
      </c>
      <c r="G1799" s="16" t="s">
        <v>216</v>
      </c>
      <c r="H1799" s="16" t="s">
        <v>53</v>
      </c>
      <c r="I1799" s="16" t="s">
        <v>35</v>
      </c>
      <c r="J1799" s="16" t="s">
        <v>95</v>
      </c>
      <c r="M1799" s="16" t="s">
        <v>234</v>
      </c>
      <c r="N1799" s="7">
        <v>44979</v>
      </c>
      <c r="O1799" s="9">
        <v>44979</v>
      </c>
      <c r="P1799" t="s">
        <v>1179</v>
      </c>
      <c r="Q1799">
        <v>1</v>
      </c>
      <c r="R1799">
        <v>64</v>
      </c>
      <c r="S1799">
        <v>5</v>
      </c>
      <c r="T1799" t="s">
        <v>2963</v>
      </c>
      <c r="U1799">
        <v>44</v>
      </c>
      <c r="V1799">
        <v>2</v>
      </c>
      <c r="W1799">
        <v>12</v>
      </c>
      <c r="X1799">
        <v>32</v>
      </c>
      <c r="Y1799">
        <v>20</v>
      </c>
      <c r="Z1799">
        <v>20</v>
      </c>
      <c r="AA1799">
        <v>8</v>
      </c>
      <c r="AD1799">
        <v>31</v>
      </c>
      <c r="AE1799">
        <v>1798</v>
      </c>
      <c r="AF1799" s="16" t="s">
        <v>39</v>
      </c>
      <c r="AG1799" s="16"/>
      <c r="AH1799" s="16"/>
      <c r="AI1799" s="16" t="str">
        <f t="shared" si="112"/>
        <v>(44,5,2,12,32,20,8, null, 31, 'Chambers 2024 Europe',2024, '2023-02-22','2023-02-22','".Carbon::now()."','".Carbon::now()."'),</v>
      </c>
      <c r="AJ1799" s="16" t="str">
        <f t="shared" si="113"/>
        <v>('".DB::select("SELECT id_status FROM `status` WHERE `element_type` = 'task' AND status_type = 'client' AND name ='CONFIRMED'")[0]-&gt;id_status."',1798,1),</v>
      </c>
      <c r="AK1799" s="16" t="str">
        <f t="shared" si="114"/>
        <v/>
      </c>
      <c r="AL1799" s="16" t="str">
        <f t="shared" si="115"/>
        <v/>
      </c>
    </row>
    <row r="1800" spans="1:38" x14ac:dyDescent="0.25">
      <c r="A1800" s="16" t="s">
        <v>662</v>
      </c>
      <c r="B1800" s="16" t="s">
        <v>26</v>
      </c>
      <c r="C1800" s="16" t="s">
        <v>41</v>
      </c>
      <c r="D1800" s="16" t="s">
        <v>28</v>
      </c>
      <c r="E1800" s="16" t="s">
        <v>51</v>
      </c>
      <c r="F1800" s="16" t="s">
        <v>31</v>
      </c>
      <c r="G1800" s="16" t="s">
        <v>216</v>
      </c>
      <c r="H1800" s="16" t="s">
        <v>64</v>
      </c>
      <c r="I1800" s="16" t="s">
        <v>35</v>
      </c>
      <c r="J1800" s="16" t="s">
        <v>95</v>
      </c>
      <c r="M1800" s="16" t="s">
        <v>234</v>
      </c>
      <c r="N1800" s="7">
        <v>44979</v>
      </c>
      <c r="O1800" s="9">
        <v>44979</v>
      </c>
      <c r="P1800" t="s">
        <v>1179</v>
      </c>
      <c r="Q1800">
        <v>1</v>
      </c>
      <c r="R1800">
        <v>64</v>
      </c>
      <c r="S1800">
        <v>5</v>
      </c>
      <c r="T1800" t="s">
        <v>2963</v>
      </c>
      <c r="U1800">
        <v>44</v>
      </c>
      <c r="V1800">
        <v>2</v>
      </c>
      <c r="W1800">
        <v>12</v>
      </c>
      <c r="X1800">
        <v>32</v>
      </c>
      <c r="Y1800">
        <v>93</v>
      </c>
      <c r="Z1800">
        <v>20</v>
      </c>
      <c r="AA1800">
        <v>8</v>
      </c>
      <c r="AD1800">
        <v>31</v>
      </c>
      <c r="AE1800">
        <v>1799</v>
      </c>
      <c r="AF1800" s="16" t="s">
        <v>39</v>
      </c>
      <c r="AG1800" s="16"/>
      <c r="AH1800" s="16"/>
      <c r="AI1800" s="16" t="str">
        <f t="shared" si="112"/>
        <v>(44,5,2,12,32,93,8, null, 31, 'Chambers 2024 Europe',2024, '2023-02-22','2023-02-22','".Carbon::now()."','".Carbon::now()."'),</v>
      </c>
      <c r="AJ1800" s="16" t="str">
        <f t="shared" si="113"/>
        <v>('".DB::select("SELECT id_status FROM `status` WHERE `element_type` = 'task' AND status_type = 'client' AND name ='CONFIRMED'")[0]-&gt;id_status."',1799,1),</v>
      </c>
      <c r="AK1800" s="16" t="str">
        <f t="shared" si="114"/>
        <v/>
      </c>
      <c r="AL1800" s="16" t="str">
        <f t="shared" si="115"/>
        <v/>
      </c>
    </row>
    <row r="1801" spans="1:38" x14ac:dyDescent="0.25">
      <c r="A1801" s="16" t="s">
        <v>662</v>
      </c>
      <c r="B1801" s="16" t="s">
        <v>26</v>
      </c>
      <c r="C1801" s="16" t="s">
        <v>41</v>
      </c>
      <c r="D1801" s="16" t="s">
        <v>28</v>
      </c>
      <c r="E1801" s="16" t="s">
        <v>51</v>
      </c>
      <c r="F1801" s="16" t="s">
        <v>31</v>
      </c>
      <c r="G1801" s="16" t="s">
        <v>216</v>
      </c>
      <c r="H1801" s="16" t="s">
        <v>47</v>
      </c>
      <c r="I1801" s="16" t="s">
        <v>35</v>
      </c>
      <c r="J1801" s="16" t="s">
        <v>95</v>
      </c>
      <c r="M1801" s="16" t="s">
        <v>234</v>
      </c>
      <c r="N1801" s="7">
        <v>44979</v>
      </c>
      <c r="O1801" s="9">
        <v>44979</v>
      </c>
      <c r="P1801" t="s">
        <v>1179</v>
      </c>
      <c r="Q1801">
        <v>1</v>
      </c>
      <c r="R1801">
        <v>64</v>
      </c>
      <c r="S1801">
        <v>5</v>
      </c>
      <c r="T1801" t="s">
        <v>2963</v>
      </c>
      <c r="U1801">
        <v>44</v>
      </c>
      <c r="V1801">
        <v>2</v>
      </c>
      <c r="W1801">
        <v>12</v>
      </c>
      <c r="X1801">
        <v>32</v>
      </c>
      <c r="Y1801">
        <v>125</v>
      </c>
      <c r="Z1801">
        <v>20</v>
      </c>
      <c r="AA1801">
        <v>8</v>
      </c>
      <c r="AD1801">
        <v>31</v>
      </c>
      <c r="AE1801">
        <v>1800</v>
      </c>
      <c r="AF1801" s="16" t="s">
        <v>39</v>
      </c>
      <c r="AG1801" s="16"/>
      <c r="AH1801" s="16"/>
      <c r="AI1801" s="16" t="str">
        <f t="shared" si="112"/>
        <v>(44,5,2,12,32,125,8, null, 31, 'Chambers 2024 Europe',2024, '2023-02-22','2023-02-22','".Carbon::now()."','".Carbon::now()."'),</v>
      </c>
      <c r="AJ1801" s="16" t="str">
        <f t="shared" si="113"/>
        <v>('".DB::select("SELECT id_status FROM `status` WHERE `element_type` = 'task' AND status_type = 'client' AND name ='CONFIRMED'")[0]-&gt;id_status."',1800,1),</v>
      </c>
      <c r="AK1801" s="16" t="str">
        <f t="shared" si="114"/>
        <v/>
      </c>
      <c r="AL1801" s="16" t="str">
        <f t="shared" si="115"/>
        <v/>
      </c>
    </row>
    <row r="1802" spans="1:38" x14ac:dyDescent="0.25">
      <c r="A1802" s="16" t="s">
        <v>662</v>
      </c>
      <c r="B1802" s="16" t="s">
        <v>26</v>
      </c>
      <c r="C1802" s="16" t="s">
        <v>41</v>
      </c>
      <c r="D1802" s="16" t="s">
        <v>28</v>
      </c>
      <c r="E1802" s="16" t="s">
        <v>51</v>
      </c>
      <c r="F1802" s="16" t="s">
        <v>31</v>
      </c>
      <c r="G1802" s="16" t="s">
        <v>216</v>
      </c>
      <c r="H1802" s="16" t="s">
        <v>221</v>
      </c>
      <c r="I1802" s="16" t="s">
        <v>35</v>
      </c>
      <c r="J1802" s="16" t="s">
        <v>95</v>
      </c>
      <c r="M1802" s="16" t="s">
        <v>234</v>
      </c>
      <c r="N1802" s="7">
        <v>45063</v>
      </c>
      <c r="O1802" s="9">
        <v>45063</v>
      </c>
      <c r="P1802" t="s">
        <v>1191</v>
      </c>
      <c r="Q1802">
        <v>1</v>
      </c>
      <c r="R1802">
        <v>64</v>
      </c>
      <c r="S1802">
        <v>5</v>
      </c>
      <c r="T1802" t="s">
        <v>2963</v>
      </c>
      <c r="U1802">
        <v>44</v>
      </c>
      <c r="V1802">
        <v>2</v>
      </c>
      <c r="W1802">
        <v>12</v>
      </c>
      <c r="X1802">
        <v>32</v>
      </c>
      <c r="Y1802">
        <v>138</v>
      </c>
      <c r="Z1802">
        <v>20</v>
      </c>
      <c r="AA1802">
        <v>8</v>
      </c>
      <c r="AD1802">
        <v>31</v>
      </c>
      <c r="AE1802">
        <v>1801</v>
      </c>
      <c r="AF1802" s="16" t="s">
        <v>39</v>
      </c>
      <c r="AG1802" s="16"/>
      <c r="AH1802" s="16"/>
      <c r="AI1802" s="16" t="str">
        <f t="shared" si="112"/>
        <v>(44,5,2,12,32,138,8, null, 31, 'Chambers 2024 Europe',2024, '2023-05-17','2023-05-17','".Carbon::now()."','".Carbon::now()."'),</v>
      </c>
      <c r="AJ1802" s="16" t="str">
        <f t="shared" si="113"/>
        <v>('".DB::select("SELECT id_status FROM `status` WHERE `element_type` = 'task' AND status_type = 'client' AND name ='CONFIRMED'")[0]-&gt;id_status."',1801,1),</v>
      </c>
      <c r="AK1802" s="16" t="str">
        <f t="shared" si="114"/>
        <v/>
      </c>
      <c r="AL1802" s="16" t="str">
        <f t="shared" si="115"/>
        <v/>
      </c>
    </row>
    <row r="1803" spans="1:38" x14ac:dyDescent="0.25">
      <c r="A1803" s="16" t="s">
        <v>662</v>
      </c>
      <c r="B1803" s="16" t="s">
        <v>26</v>
      </c>
      <c r="C1803" s="16" t="s">
        <v>41</v>
      </c>
      <c r="D1803" s="16" t="s">
        <v>28</v>
      </c>
      <c r="E1803" s="16" t="s">
        <v>51</v>
      </c>
      <c r="F1803" s="16" t="s">
        <v>31</v>
      </c>
      <c r="G1803" s="16" t="s">
        <v>216</v>
      </c>
      <c r="H1803" s="16" t="s">
        <v>222</v>
      </c>
      <c r="I1803" s="16" t="s">
        <v>35</v>
      </c>
      <c r="J1803" s="16" t="s">
        <v>95</v>
      </c>
      <c r="M1803" s="16"/>
      <c r="N1803" s="7">
        <v>45058</v>
      </c>
      <c r="O1803" s="9">
        <v>45063</v>
      </c>
      <c r="P1803" t="s">
        <v>1191</v>
      </c>
      <c r="Q1803">
        <v>1</v>
      </c>
      <c r="R1803">
        <v>64</v>
      </c>
      <c r="S1803">
        <v>5</v>
      </c>
      <c r="T1803" t="s">
        <v>2963</v>
      </c>
      <c r="U1803">
        <v>44</v>
      </c>
      <c r="V1803">
        <v>2</v>
      </c>
      <c r="W1803">
        <v>12</v>
      </c>
      <c r="X1803">
        <v>32</v>
      </c>
      <c r="Y1803">
        <v>215</v>
      </c>
      <c r="Z1803">
        <v>20</v>
      </c>
      <c r="AA1803">
        <v>8</v>
      </c>
      <c r="AE1803">
        <v>1802</v>
      </c>
      <c r="AF1803" s="16" t="s">
        <v>24</v>
      </c>
      <c r="AG1803" s="16"/>
      <c r="AH1803" s="16"/>
      <c r="AI1803" s="16" t="str">
        <f t="shared" si="112"/>
        <v>(44,5,2,12,32,215,8, null, null, 'Chambers 2024 Europe',2024, '2023-05-17','2023-05-17','".Carbon::now()."','".Carbon::now()."'),</v>
      </c>
      <c r="AJ1803" s="16" t="str">
        <f t="shared" si="113"/>
        <v>('".DB::select("SELECT id_status FROM `status` WHERE `element_type` = 'task' AND status_type = 'client' AND name ='CANCELLED'")[0]-&gt;id_status."',1802,1),</v>
      </c>
      <c r="AK1803" s="16" t="str">
        <f t="shared" si="114"/>
        <v/>
      </c>
      <c r="AL1803" s="16" t="str">
        <f t="shared" si="115"/>
        <v/>
      </c>
    </row>
    <row r="1804" spans="1:38" x14ac:dyDescent="0.25">
      <c r="A1804" s="16" t="s">
        <v>662</v>
      </c>
      <c r="B1804" s="16" t="s">
        <v>26</v>
      </c>
      <c r="C1804" s="16" t="s">
        <v>41</v>
      </c>
      <c r="D1804" s="16" t="s">
        <v>28</v>
      </c>
      <c r="E1804" s="16" t="s">
        <v>51</v>
      </c>
      <c r="F1804" s="16" t="s">
        <v>31</v>
      </c>
      <c r="G1804" s="16" t="s">
        <v>216</v>
      </c>
      <c r="H1804" s="16" t="s">
        <v>87</v>
      </c>
      <c r="I1804" s="16" t="s">
        <v>35</v>
      </c>
      <c r="J1804" s="16" t="s">
        <v>95</v>
      </c>
      <c r="M1804" s="16"/>
      <c r="N1804" s="7">
        <v>44979</v>
      </c>
      <c r="O1804" s="9">
        <v>44979</v>
      </c>
      <c r="P1804" t="s">
        <v>1179</v>
      </c>
      <c r="Q1804">
        <v>1</v>
      </c>
      <c r="R1804">
        <v>64</v>
      </c>
      <c r="S1804">
        <v>5</v>
      </c>
      <c r="T1804" t="s">
        <v>2963</v>
      </c>
      <c r="U1804">
        <v>44</v>
      </c>
      <c r="V1804">
        <v>2</v>
      </c>
      <c r="W1804">
        <v>12</v>
      </c>
      <c r="X1804">
        <v>32</v>
      </c>
      <c r="Y1804">
        <v>227</v>
      </c>
      <c r="Z1804">
        <v>20</v>
      </c>
      <c r="AA1804">
        <v>8</v>
      </c>
      <c r="AE1804">
        <v>1803</v>
      </c>
      <c r="AF1804" s="16" t="s">
        <v>24</v>
      </c>
      <c r="AG1804" s="16"/>
      <c r="AH1804" s="16"/>
      <c r="AI1804" s="16" t="str">
        <f t="shared" si="112"/>
        <v>(44,5,2,12,32,227,8, null, null, 'Chambers 2024 Europe',2024, '2023-02-22','2023-02-22','".Carbon::now()."','".Carbon::now()."'),</v>
      </c>
      <c r="AJ1804" s="16" t="str">
        <f t="shared" si="113"/>
        <v>('".DB::select("SELECT id_status FROM `status` WHERE `element_type` = 'task' AND status_type = 'client' AND name ='CANCELLED'")[0]-&gt;id_status."',1803,1),</v>
      </c>
      <c r="AK1804" s="16" t="str">
        <f t="shared" si="114"/>
        <v/>
      </c>
      <c r="AL1804" s="16" t="str">
        <f t="shared" si="115"/>
        <v/>
      </c>
    </row>
    <row r="1805" spans="1:38" x14ac:dyDescent="0.25">
      <c r="A1805" s="16" t="s">
        <v>662</v>
      </c>
      <c r="B1805" s="16" t="s">
        <v>26</v>
      </c>
      <c r="C1805" s="16" t="s">
        <v>41</v>
      </c>
      <c r="D1805" s="16" t="s">
        <v>28</v>
      </c>
      <c r="E1805" s="16" t="s">
        <v>51</v>
      </c>
      <c r="F1805" s="16" t="s">
        <v>31</v>
      </c>
      <c r="G1805" s="16" t="s">
        <v>216</v>
      </c>
      <c r="H1805" s="16" t="s">
        <v>57</v>
      </c>
      <c r="I1805" s="16" t="s">
        <v>35</v>
      </c>
      <c r="J1805" s="16" t="s">
        <v>95</v>
      </c>
      <c r="M1805" s="16" t="s">
        <v>234</v>
      </c>
      <c r="N1805" s="7">
        <v>45058</v>
      </c>
      <c r="O1805" s="9">
        <v>45063</v>
      </c>
      <c r="P1805" t="s">
        <v>1191</v>
      </c>
      <c r="Q1805">
        <v>1</v>
      </c>
      <c r="R1805">
        <v>64</v>
      </c>
      <c r="S1805">
        <v>5</v>
      </c>
      <c r="T1805" t="s">
        <v>2963</v>
      </c>
      <c r="U1805">
        <v>44</v>
      </c>
      <c r="V1805">
        <v>2</v>
      </c>
      <c r="W1805">
        <v>12</v>
      </c>
      <c r="X1805">
        <v>32</v>
      </c>
      <c r="Y1805">
        <v>343</v>
      </c>
      <c r="Z1805">
        <v>20</v>
      </c>
      <c r="AA1805">
        <v>8</v>
      </c>
      <c r="AD1805">
        <v>31</v>
      </c>
      <c r="AE1805">
        <v>1804</v>
      </c>
      <c r="AF1805" s="16" t="s">
        <v>39</v>
      </c>
      <c r="AG1805" s="16"/>
      <c r="AH1805" s="16"/>
      <c r="AI1805" s="16" t="str">
        <f t="shared" si="112"/>
        <v>(44,5,2,12,32,343,8, null, 31, 'Chambers 2024 Europe',2024, '2023-05-17','2023-05-17','".Carbon::now()."','".Carbon::now()."'),</v>
      </c>
      <c r="AJ1805" s="16" t="str">
        <f t="shared" si="113"/>
        <v>('".DB::select("SELECT id_status FROM `status` WHERE `element_type` = 'task' AND status_type = 'client' AND name ='CONFIRMED'")[0]-&gt;id_status."',1804,1),</v>
      </c>
      <c r="AK1805" s="16" t="str">
        <f t="shared" si="114"/>
        <v/>
      </c>
      <c r="AL1805" s="16" t="str">
        <f t="shared" si="115"/>
        <v/>
      </c>
    </row>
    <row r="1806" spans="1:38" x14ac:dyDescent="0.25">
      <c r="A1806" s="16" t="s">
        <v>662</v>
      </c>
      <c r="B1806" s="16" t="s">
        <v>26</v>
      </c>
      <c r="C1806" s="16" t="s">
        <v>41</v>
      </c>
      <c r="D1806" s="16" t="s">
        <v>28</v>
      </c>
      <c r="E1806" s="16" t="s">
        <v>51</v>
      </c>
      <c r="F1806" s="16" t="s">
        <v>31</v>
      </c>
      <c r="G1806" s="16" t="s">
        <v>216</v>
      </c>
      <c r="H1806" s="16" t="s">
        <v>97</v>
      </c>
      <c r="I1806" s="16" t="s">
        <v>35</v>
      </c>
      <c r="J1806" s="16" t="s">
        <v>95</v>
      </c>
      <c r="M1806" s="16" t="s">
        <v>234</v>
      </c>
      <c r="N1806" s="7">
        <v>44979</v>
      </c>
      <c r="O1806" s="9">
        <v>45063</v>
      </c>
      <c r="P1806" t="s">
        <v>1191</v>
      </c>
      <c r="Q1806">
        <v>1</v>
      </c>
      <c r="R1806">
        <v>64</v>
      </c>
      <c r="S1806">
        <v>5</v>
      </c>
      <c r="T1806" t="s">
        <v>2963</v>
      </c>
      <c r="U1806">
        <v>44</v>
      </c>
      <c r="V1806">
        <v>2</v>
      </c>
      <c r="W1806">
        <v>12</v>
      </c>
      <c r="X1806">
        <v>32</v>
      </c>
      <c r="Y1806">
        <v>373</v>
      </c>
      <c r="Z1806">
        <v>20</v>
      </c>
      <c r="AA1806">
        <v>8</v>
      </c>
      <c r="AD1806">
        <v>31</v>
      </c>
      <c r="AE1806">
        <v>1805</v>
      </c>
      <c r="AF1806" s="16" t="s">
        <v>39</v>
      </c>
      <c r="AG1806" s="16"/>
      <c r="AH1806" s="16"/>
      <c r="AI1806" s="16" t="str">
        <f t="shared" si="112"/>
        <v>(44,5,2,12,32,373,8, null, 31, 'Chambers 2024 Europe',2024, '2023-05-17','2023-05-17','".Carbon::now()."','".Carbon::now()."'),</v>
      </c>
      <c r="AJ1806" s="16" t="str">
        <f t="shared" si="113"/>
        <v>('".DB::select("SELECT id_status FROM `status` WHERE `element_type` = 'task' AND status_type = 'client' AND name ='CONFIRMED'")[0]-&gt;id_status."',1805,1),</v>
      </c>
      <c r="AK1806" s="16" t="str">
        <f t="shared" si="114"/>
        <v/>
      </c>
      <c r="AL1806" s="16" t="str">
        <f t="shared" si="115"/>
        <v/>
      </c>
    </row>
    <row r="1807" spans="1:38" x14ac:dyDescent="0.25">
      <c r="A1807" s="16" t="s">
        <v>662</v>
      </c>
      <c r="B1807" s="16" t="s">
        <v>26</v>
      </c>
      <c r="C1807" s="16" t="s">
        <v>41</v>
      </c>
      <c r="D1807" s="16" t="s">
        <v>28</v>
      </c>
      <c r="E1807" s="16" t="s">
        <v>544</v>
      </c>
      <c r="F1807" s="16" t="s">
        <v>150</v>
      </c>
      <c r="G1807" s="16" t="s">
        <v>216</v>
      </c>
      <c r="H1807" s="16" t="s">
        <v>217</v>
      </c>
      <c r="I1807" s="16" t="s">
        <v>35</v>
      </c>
      <c r="J1807" s="16" t="s">
        <v>95</v>
      </c>
      <c r="M1807" s="16" t="s">
        <v>234</v>
      </c>
      <c r="N1807" s="7">
        <v>45071</v>
      </c>
      <c r="O1807" s="9">
        <v>44705</v>
      </c>
      <c r="P1807" t="s">
        <v>5069</v>
      </c>
      <c r="Q1807">
        <v>1</v>
      </c>
      <c r="R1807">
        <v>64</v>
      </c>
      <c r="S1807">
        <v>5</v>
      </c>
      <c r="T1807" t="s">
        <v>2963</v>
      </c>
      <c r="U1807">
        <v>44</v>
      </c>
      <c r="V1807">
        <v>2</v>
      </c>
      <c r="W1807">
        <v>13</v>
      </c>
      <c r="X1807">
        <v>32</v>
      </c>
      <c r="Y1807">
        <v>170</v>
      </c>
      <c r="Z1807">
        <v>20</v>
      </c>
      <c r="AA1807">
        <v>8</v>
      </c>
      <c r="AD1807">
        <v>31</v>
      </c>
      <c r="AE1807">
        <v>1806</v>
      </c>
      <c r="AF1807" s="16" t="s">
        <v>39</v>
      </c>
      <c r="AG1807" s="16"/>
      <c r="AH1807" s="16"/>
      <c r="AI1807" s="16" t="str">
        <f t="shared" si="112"/>
        <v>(44,5,2,13,32,170,8, null, 31, 'Chambers 2024 FinTech',2024, '2022-05-24','2022-05-24','".Carbon::now()."','".Carbon::now()."'),</v>
      </c>
      <c r="AJ1807" s="16" t="str">
        <f t="shared" si="113"/>
        <v>('".DB::select("SELECT id_status FROM `status` WHERE `element_type` = 'task' AND status_type = 'client' AND name ='CONFIRMED'")[0]-&gt;id_status."',1806,1),</v>
      </c>
      <c r="AK1807" s="16" t="str">
        <f t="shared" si="114"/>
        <v/>
      </c>
      <c r="AL1807" s="16" t="str">
        <f t="shared" si="115"/>
        <v/>
      </c>
    </row>
    <row r="1808" spans="1:38" x14ac:dyDescent="0.25">
      <c r="A1808" s="16" t="s">
        <v>662</v>
      </c>
      <c r="B1808" s="16" t="s">
        <v>26</v>
      </c>
      <c r="C1808" s="16" t="s">
        <v>41</v>
      </c>
      <c r="D1808" s="16" t="s">
        <v>349</v>
      </c>
      <c r="E1808" s="16" t="s">
        <v>2909</v>
      </c>
      <c r="F1808" s="16" t="s">
        <v>31</v>
      </c>
      <c r="G1808" s="16" t="s">
        <v>216</v>
      </c>
      <c r="H1808" s="16" t="s">
        <v>53</v>
      </c>
      <c r="I1808" s="16" t="s">
        <v>35</v>
      </c>
      <c r="J1808" s="16" t="s">
        <v>95</v>
      </c>
      <c r="M1808" s="16" t="s">
        <v>234</v>
      </c>
      <c r="N1808" s="7">
        <v>45344</v>
      </c>
      <c r="O1808" s="9">
        <v>45344</v>
      </c>
      <c r="P1808" t="s">
        <v>5033</v>
      </c>
      <c r="Q1808">
        <v>1</v>
      </c>
      <c r="R1808">
        <v>64</v>
      </c>
      <c r="S1808">
        <v>5</v>
      </c>
      <c r="T1808" t="s">
        <v>4995</v>
      </c>
      <c r="U1808">
        <v>199</v>
      </c>
      <c r="V1808">
        <v>2</v>
      </c>
      <c r="W1808">
        <v>12</v>
      </c>
      <c r="X1808">
        <v>32</v>
      </c>
      <c r="Y1808">
        <v>20</v>
      </c>
      <c r="Z1808">
        <v>20</v>
      </c>
      <c r="AA1808">
        <v>8</v>
      </c>
      <c r="AD1808">
        <v>31</v>
      </c>
      <c r="AE1808">
        <v>1807</v>
      </c>
      <c r="AF1808" s="16" t="s">
        <v>3143</v>
      </c>
      <c r="AG1808" s="16"/>
      <c r="AH1808" s="16"/>
      <c r="AI1808" s="16" t="str">
        <f t="shared" si="112"/>
        <v>(199,5,2,12,32,20,8, null, 31, 'Chambers 2025 Europe',2025, '2024-02-22','2024-02-22','".Carbon::now()."','".Carbon::now()."'),</v>
      </c>
      <c r="AJ1808" s="16" t="str">
        <f t="shared" si="113"/>
        <v>('".DB::select("SELECT id_status FROM `status` WHERE `element_type` = 'task' AND status_type = 'client' AND name ='PRE-FORECAST'")[0]-&gt;id_status."',1807,1),</v>
      </c>
      <c r="AK1808" s="16" t="str">
        <f t="shared" si="114"/>
        <v/>
      </c>
      <c r="AL1808" s="16" t="str">
        <f t="shared" si="115"/>
        <v/>
      </c>
    </row>
    <row r="1809" spans="1:38" x14ac:dyDescent="0.25">
      <c r="A1809" s="16" t="s">
        <v>662</v>
      </c>
      <c r="B1809" s="16" t="s">
        <v>26</v>
      </c>
      <c r="C1809" s="16" t="s">
        <v>41</v>
      </c>
      <c r="D1809" s="16" t="s">
        <v>349</v>
      </c>
      <c r="E1809" s="16" t="s">
        <v>2909</v>
      </c>
      <c r="F1809" s="16" t="s">
        <v>31</v>
      </c>
      <c r="G1809" s="16" t="s">
        <v>216</v>
      </c>
      <c r="H1809" s="16" t="s">
        <v>64</v>
      </c>
      <c r="I1809" s="16" t="s">
        <v>35</v>
      </c>
      <c r="J1809" s="16" t="s">
        <v>95</v>
      </c>
      <c r="M1809" s="16" t="s">
        <v>234</v>
      </c>
      <c r="N1809" s="7">
        <v>45344</v>
      </c>
      <c r="O1809" s="9">
        <v>45344</v>
      </c>
      <c r="P1809" t="s">
        <v>5033</v>
      </c>
      <c r="Q1809">
        <v>1</v>
      </c>
      <c r="R1809">
        <v>64</v>
      </c>
      <c r="S1809">
        <v>5</v>
      </c>
      <c r="T1809" t="s">
        <v>4995</v>
      </c>
      <c r="U1809">
        <v>199</v>
      </c>
      <c r="V1809">
        <v>2</v>
      </c>
      <c r="W1809">
        <v>12</v>
      </c>
      <c r="X1809">
        <v>32</v>
      </c>
      <c r="Y1809">
        <v>93</v>
      </c>
      <c r="Z1809">
        <v>20</v>
      </c>
      <c r="AA1809">
        <v>8</v>
      </c>
      <c r="AD1809">
        <v>31</v>
      </c>
      <c r="AE1809">
        <v>1808</v>
      </c>
      <c r="AF1809" s="16" t="s">
        <v>3143</v>
      </c>
      <c r="AG1809" s="16"/>
      <c r="AH1809" s="16"/>
      <c r="AI1809" s="16" t="str">
        <f t="shared" si="112"/>
        <v>(199,5,2,12,32,93,8, null, 31, 'Chambers 2025 Europe',2025, '2024-02-22','2024-02-22','".Carbon::now()."','".Carbon::now()."'),</v>
      </c>
      <c r="AJ1809" s="16" t="str">
        <f t="shared" si="113"/>
        <v>('".DB::select("SELECT id_status FROM `status` WHERE `element_type` = 'task' AND status_type = 'client' AND name ='PRE-FORECAST'")[0]-&gt;id_status."',1808,1),</v>
      </c>
      <c r="AK1809" s="16" t="str">
        <f t="shared" si="114"/>
        <v/>
      </c>
      <c r="AL1809" s="16" t="str">
        <f t="shared" si="115"/>
        <v/>
      </c>
    </row>
    <row r="1810" spans="1:38" x14ac:dyDescent="0.25">
      <c r="A1810" s="16" t="s">
        <v>662</v>
      </c>
      <c r="B1810" s="16" t="s">
        <v>26</v>
      </c>
      <c r="C1810" s="16" t="s">
        <v>41</v>
      </c>
      <c r="D1810" s="16" t="s">
        <v>349</v>
      </c>
      <c r="E1810" s="16" t="s">
        <v>2909</v>
      </c>
      <c r="F1810" s="16" t="s">
        <v>31</v>
      </c>
      <c r="G1810" s="16" t="s">
        <v>216</v>
      </c>
      <c r="H1810" s="16" t="s">
        <v>47</v>
      </c>
      <c r="I1810" s="16" t="s">
        <v>35</v>
      </c>
      <c r="J1810" s="16" t="s">
        <v>95</v>
      </c>
      <c r="M1810" s="16" t="s">
        <v>234</v>
      </c>
      <c r="N1810" s="7">
        <v>45344</v>
      </c>
      <c r="O1810" s="9">
        <v>45344</v>
      </c>
      <c r="P1810" t="s">
        <v>5033</v>
      </c>
      <c r="Q1810">
        <v>1</v>
      </c>
      <c r="R1810">
        <v>64</v>
      </c>
      <c r="S1810">
        <v>5</v>
      </c>
      <c r="T1810" t="s">
        <v>4995</v>
      </c>
      <c r="U1810">
        <v>199</v>
      </c>
      <c r="V1810">
        <v>2</v>
      </c>
      <c r="W1810">
        <v>12</v>
      </c>
      <c r="X1810">
        <v>32</v>
      </c>
      <c r="Y1810">
        <v>125</v>
      </c>
      <c r="Z1810">
        <v>20</v>
      </c>
      <c r="AA1810">
        <v>8</v>
      </c>
      <c r="AD1810">
        <v>31</v>
      </c>
      <c r="AE1810">
        <v>1809</v>
      </c>
      <c r="AF1810" s="16" t="s">
        <v>3143</v>
      </c>
      <c r="AG1810" s="16"/>
      <c r="AH1810" s="16"/>
      <c r="AI1810" s="16" t="str">
        <f t="shared" si="112"/>
        <v>(199,5,2,12,32,125,8, null, 31, 'Chambers 2025 Europe',2025, '2024-02-22','2024-02-22','".Carbon::now()."','".Carbon::now()."'),</v>
      </c>
      <c r="AJ1810" s="16" t="str">
        <f t="shared" si="113"/>
        <v>('".DB::select("SELECT id_status FROM `status` WHERE `element_type` = 'task' AND status_type = 'client' AND name ='PRE-FORECAST'")[0]-&gt;id_status."',1809,1),</v>
      </c>
      <c r="AK1810" s="16" t="str">
        <f t="shared" si="114"/>
        <v/>
      </c>
      <c r="AL1810" s="16" t="str">
        <f t="shared" si="115"/>
        <v/>
      </c>
    </row>
    <row r="1811" spans="1:38" x14ac:dyDescent="0.25">
      <c r="A1811" s="16" t="s">
        <v>662</v>
      </c>
      <c r="B1811" s="16" t="s">
        <v>26</v>
      </c>
      <c r="C1811" s="16" t="s">
        <v>41</v>
      </c>
      <c r="D1811" s="16" t="s">
        <v>349</v>
      </c>
      <c r="E1811" s="16" t="s">
        <v>2909</v>
      </c>
      <c r="F1811" s="16" t="s">
        <v>31</v>
      </c>
      <c r="G1811" s="16" t="s">
        <v>216</v>
      </c>
      <c r="H1811" s="16" t="s">
        <v>221</v>
      </c>
      <c r="I1811" s="16" t="s">
        <v>35</v>
      </c>
      <c r="J1811" s="16" t="s">
        <v>95</v>
      </c>
      <c r="M1811" s="16" t="s">
        <v>234</v>
      </c>
      <c r="N1811" s="7">
        <v>45428</v>
      </c>
      <c r="O1811" s="9">
        <v>45428</v>
      </c>
      <c r="P1811" t="s">
        <v>5029</v>
      </c>
      <c r="Q1811">
        <v>1</v>
      </c>
      <c r="R1811">
        <v>64</v>
      </c>
      <c r="S1811">
        <v>5</v>
      </c>
      <c r="T1811" t="s">
        <v>4995</v>
      </c>
      <c r="U1811">
        <v>199</v>
      </c>
      <c r="V1811">
        <v>2</v>
      </c>
      <c r="W1811">
        <v>12</v>
      </c>
      <c r="X1811">
        <v>32</v>
      </c>
      <c r="Y1811">
        <v>138</v>
      </c>
      <c r="Z1811">
        <v>20</v>
      </c>
      <c r="AA1811">
        <v>8</v>
      </c>
      <c r="AD1811">
        <v>31</v>
      </c>
      <c r="AE1811">
        <v>1810</v>
      </c>
      <c r="AF1811" s="16" t="s">
        <v>3143</v>
      </c>
      <c r="AG1811" s="16"/>
      <c r="AH1811" s="16"/>
      <c r="AI1811" s="16" t="str">
        <f t="shared" si="112"/>
        <v>(199,5,2,12,32,138,8, null, 31, 'Chambers 2025 Europe',2025, '2024-05-16','2024-05-16','".Carbon::now()."','".Carbon::now()."'),</v>
      </c>
      <c r="AJ1811" s="16" t="str">
        <f t="shared" si="113"/>
        <v>('".DB::select("SELECT id_status FROM `status` WHERE `element_type` = 'task' AND status_type = 'client' AND name ='PRE-FORECAST'")[0]-&gt;id_status."',1810,1),</v>
      </c>
      <c r="AK1811" s="16" t="str">
        <f t="shared" si="114"/>
        <v/>
      </c>
      <c r="AL1811" s="16" t="str">
        <f t="shared" si="115"/>
        <v/>
      </c>
    </row>
    <row r="1812" spans="1:38" x14ac:dyDescent="0.25">
      <c r="A1812" s="16" t="s">
        <v>662</v>
      </c>
      <c r="B1812" s="16" t="s">
        <v>26</v>
      </c>
      <c r="C1812" s="16" t="s">
        <v>41</v>
      </c>
      <c r="D1812" s="16" t="s">
        <v>349</v>
      </c>
      <c r="E1812" s="16" t="s">
        <v>2909</v>
      </c>
      <c r="F1812" s="16" t="s">
        <v>31</v>
      </c>
      <c r="G1812" s="16" t="s">
        <v>216</v>
      </c>
      <c r="H1812" s="16" t="s">
        <v>57</v>
      </c>
      <c r="I1812" s="16" t="s">
        <v>35</v>
      </c>
      <c r="J1812" s="16" t="s">
        <v>95</v>
      </c>
      <c r="M1812" s="16" t="s">
        <v>234</v>
      </c>
      <c r="N1812" s="7">
        <v>45428</v>
      </c>
      <c r="O1812" s="9">
        <v>45428</v>
      </c>
      <c r="P1812" t="s">
        <v>5029</v>
      </c>
      <c r="Q1812">
        <v>1</v>
      </c>
      <c r="R1812">
        <v>64</v>
      </c>
      <c r="S1812">
        <v>5</v>
      </c>
      <c r="T1812" t="s">
        <v>4995</v>
      </c>
      <c r="U1812">
        <v>199</v>
      </c>
      <c r="V1812">
        <v>2</v>
      </c>
      <c r="W1812">
        <v>12</v>
      </c>
      <c r="X1812">
        <v>32</v>
      </c>
      <c r="Y1812">
        <v>343</v>
      </c>
      <c r="Z1812">
        <v>20</v>
      </c>
      <c r="AA1812">
        <v>8</v>
      </c>
      <c r="AD1812">
        <v>31</v>
      </c>
      <c r="AE1812">
        <v>1811</v>
      </c>
      <c r="AF1812" s="16" t="s">
        <v>3143</v>
      </c>
      <c r="AG1812" s="16"/>
      <c r="AH1812" s="16"/>
      <c r="AI1812" s="16" t="str">
        <f t="shared" si="112"/>
        <v>(199,5,2,12,32,343,8, null, 31, 'Chambers 2025 Europe',2025, '2024-05-16','2024-05-16','".Carbon::now()."','".Carbon::now()."'),</v>
      </c>
      <c r="AJ1812" s="16" t="str">
        <f t="shared" si="113"/>
        <v>('".DB::select("SELECT id_status FROM `status` WHERE `element_type` = 'task' AND status_type = 'client' AND name ='PRE-FORECAST'")[0]-&gt;id_status."',1811,1),</v>
      </c>
      <c r="AK1812" s="16" t="str">
        <f t="shared" si="114"/>
        <v/>
      </c>
      <c r="AL1812" s="16" t="str">
        <f t="shared" si="115"/>
        <v/>
      </c>
    </row>
    <row r="1813" spans="1:38" x14ac:dyDescent="0.25">
      <c r="A1813" s="16" t="s">
        <v>662</v>
      </c>
      <c r="B1813" s="16" t="s">
        <v>26</v>
      </c>
      <c r="C1813" s="16" t="s">
        <v>41</v>
      </c>
      <c r="D1813" s="16" t="s">
        <v>349</v>
      </c>
      <c r="E1813" s="16" t="s">
        <v>2909</v>
      </c>
      <c r="F1813" s="16" t="s">
        <v>31</v>
      </c>
      <c r="G1813" s="16" t="s">
        <v>216</v>
      </c>
      <c r="H1813" s="16" t="s">
        <v>97</v>
      </c>
      <c r="I1813" s="16" t="s">
        <v>35</v>
      </c>
      <c r="J1813" s="16" t="s">
        <v>95</v>
      </c>
      <c r="M1813" s="16" t="s">
        <v>234</v>
      </c>
      <c r="N1813" s="7">
        <v>45428</v>
      </c>
      <c r="O1813" s="9">
        <v>45428</v>
      </c>
      <c r="P1813" t="s">
        <v>5029</v>
      </c>
      <c r="Q1813">
        <v>1</v>
      </c>
      <c r="R1813">
        <v>64</v>
      </c>
      <c r="S1813">
        <v>5</v>
      </c>
      <c r="T1813" t="s">
        <v>4995</v>
      </c>
      <c r="U1813">
        <v>199</v>
      </c>
      <c r="V1813">
        <v>2</v>
      </c>
      <c r="W1813">
        <v>12</v>
      </c>
      <c r="X1813">
        <v>32</v>
      </c>
      <c r="Y1813">
        <v>373</v>
      </c>
      <c r="Z1813">
        <v>20</v>
      </c>
      <c r="AA1813">
        <v>8</v>
      </c>
      <c r="AD1813">
        <v>31</v>
      </c>
      <c r="AE1813">
        <v>1812</v>
      </c>
      <c r="AF1813" s="16" t="s">
        <v>3143</v>
      </c>
      <c r="AG1813" s="16"/>
      <c r="AH1813" s="16"/>
      <c r="AI1813" s="16" t="str">
        <f t="shared" si="112"/>
        <v>(199,5,2,12,32,373,8, null, 31, 'Chambers 2025 Europe',2025, '2024-05-16','2024-05-16','".Carbon::now()."','".Carbon::now()."'),</v>
      </c>
      <c r="AJ1813" s="16" t="str">
        <f t="shared" si="113"/>
        <v>('".DB::select("SELECT id_status FROM `status` WHERE `element_type` = 'task' AND status_type = 'client' AND name ='PRE-FORECAST'")[0]-&gt;id_status."',1812,1),</v>
      </c>
      <c r="AK1813" s="16" t="str">
        <f t="shared" si="114"/>
        <v/>
      </c>
      <c r="AL1813" s="16" t="str">
        <f t="shared" si="115"/>
        <v/>
      </c>
    </row>
    <row r="1814" spans="1:38" x14ac:dyDescent="0.25">
      <c r="A1814" s="16" t="s">
        <v>662</v>
      </c>
      <c r="B1814" s="16" t="s">
        <v>26</v>
      </c>
      <c r="C1814" s="16" t="s">
        <v>41</v>
      </c>
      <c r="D1814" s="16" t="s">
        <v>349</v>
      </c>
      <c r="E1814" s="16" t="s">
        <v>3893</v>
      </c>
      <c r="F1814" s="16" t="s">
        <v>150</v>
      </c>
      <c r="G1814" s="16" t="s">
        <v>216</v>
      </c>
      <c r="H1814" s="16" t="s">
        <v>217</v>
      </c>
      <c r="I1814" s="16" t="s">
        <v>35</v>
      </c>
      <c r="J1814" s="16" t="s">
        <v>95</v>
      </c>
      <c r="M1814" s="16" t="s">
        <v>234</v>
      </c>
      <c r="N1814" s="7">
        <v>45436</v>
      </c>
      <c r="O1814" s="9">
        <v>45436</v>
      </c>
      <c r="P1814" t="s">
        <v>5039</v>
      </c>
      <c r="Q1814">
        <v>1</v>
      </c>
      <c r="R1814">
        <v>64</v>
      </c>
      <c r="S1814">
        <v>5</v>
      </c>
      <c r="T1814" t="s">
        <v>4995</v>
      </c>
      <c r="U1814">
        <v>199</v>
      </c>
      <c r="V1814">
        <v>2</v>
      </c>
      <c r="W1814">
        <v>13</v>
      </c>
      <c r="X1814">
        <v>32</v>
      </c>
      <c r="Y1814">
        <v>170</v>
      </c>
      <c r="Z1814">
        <v>20</v>
      </c>
      <c r="AA1814">
        <v>8</v>
      </c>
      <c r="AD1814">
        <v>31</v>
      </c>
      <c r="AE1814">
        <v>1813</v>
      </c>
      <c r="AF1814" s="16" t="s">
        <v>3143</v>
      </c>
      <c r="AG1814" s="16"/>
      <c r="AH1814" s="16"/>
      <c r="AI1814" s="16" t="str">
        <f t="shared" si="112"/>
        <v>(199,5,2,13,32,170,8, null, 31, 'Chambers 2025 FinTech',2025, '2024-05-24','2024-05-24','".Carbon::now()."','".Carbon::now()."'),</v>
      </c>
      <c r="AJ1814" s="16" t="str">
        <f t="shared" si="113"/>
        <v>('".DB::select("SELECT id_status FROM `status` WHERE `element_type` = 'task' AND status_type = 'client' AND name ='PRE-FORECAST'")[0]-&gt;id_status."',1813,1),</v>
      </c>
      <c r="AK1814" s="16" t="str">
        <f t="shared" si="114"/>
        <v/>
      </c>
      <c r="AL1814" s="16" t="str">
        <f t="shared" si="115"/>
        <v/>
      </c>
    </row>
    <row r="1815" spans="1:38" x14ac:dyDescent="0.25">
      <c r="A1815" s="16" t="s">
        <v>663</v>
      </c>
      <c r="B1815" s="16" t="s">
        <v>26</v>
      </c>
      <c r="C1815" s="16" t="s">
        <v>41</v>
      </c>
      <c r="D1815" s="16" t="s">
        <v>28</v>
      </c>
      <c r="E1815" s="16" t="s">
        <v>51</v>
      </c>
      <c r="F1815" s="16" t="s">
        <v>31</v>
      </c>
      <c r="G1815" s="16" t="s">
        <v>91</v>
      </c>
      <c r="H1815" s="16" t="s">
        <v>53</v>
      </c>
      <c r="I1815" s="16" t="s">
        <v>35</v>
      </c>
      <c r="J1815" s="16"/>
      <c r="M1815" s="16"/>
      <c r="N1815" s="7">
        <v>45058</v>
      </c>
      <c r="O1815" s="9">
        <v>44979</v>
      </c>
      <c r="P1815" t="s">
        <v>1179</v>
      </c>
      <c r="Q1815">
        <v>1</v>
      </c>
      <c r="R1815">
        <v>66</v>
      </c>
      <c r="S1815">
        <v>5</v>
      </c>
      <c r="T1815" t="s">
        <v>2982</v>
      </c>
      <c r="U1815">
        <v>42</v>
      </c>
      <c r="V1815">
        <v>2</v>
      </c>
      <c r="W1815">
        <v>12</v>
      </c>
      <c r="X1815">
        <v>73</v>
      </c>
      <c r="Y1815">
        <v>20</v>
      </c>
      <c r="Z1815">
        <v>20</v>
      </c>
      <c r="AE1815">
        <v>1814</v>
      </c>
      <c r="AF1815" s="16" t="s">
        <v>24</v>
      </c>
      <c r="AG1815" s="16"/>
      <c r="AH1815" s="16"/>
      <c r="AI1815" s="16" t="str">
        <f t="shared" si="112"/>
        <v>(42,5,2,12,73,20,null, null, null, 'Chambers 2024 Europe',2024, '2023-02-22','2023-02-22','".Carbon::now()."','".Carbon::now()."'),</v>
      </c>
      <c r="AJ1815" s="16" t="str">
        <f t="shared" si="113"/>
        <v>('".DB::select("SELECT id_status FROM `status` WHERE `element_type` = 'task' AND status_type = 'client' AND name ='CANCELLED'")[0]-&gt;id_status."',1814,1),</v>
      </c>
      <c r="AK1815" s="16" t="str">
        <f t="shared" si="114"/>
        <v/>
      </c>
      <c r="AL1815" s="16" t="str">
        <f t="shared" si="115"/>
        <v/>
      </c>
    </row>
    <row r="1816" spans="1:38" x14ac:dyDescent="0.25">
      <c r="A1816" s="16" t="s">
        <v>663</v>
      </c>
      <c r="B1816" s="16" t="s">
        <v>26</v>
      </c>
      <c r="C1816" s="16" t="s">
        <v>41</v>
      </c>
      <c r="D1816" s="16" t="s">
        <v>28</v>
      </c>
      <c r="E1816" s="16" t="s">
        <v>51</v>
      </c>
      <c r="F1816" s="16" t="s">
        <v>31</v>
      </c>
      <c r="G1816" s="16" t="s">
        <v>91</v>
      </c>
      <c r="H1816" s="16" t="s">
        <v>196</v>
      </c>
      <c r="I1816" s="16" t="s">
        <v>35</v>
      </c>
      <c r="J1816" s="16" t="s">
        <v>218</v>
      </c>
      <c r="M1816" s="16"/>
      <c r="N1816" s="7">
        <v>45058</v>
      </c>
      <c r="O1816" s="9">
        <v>44979</v>
      </c>
      <c r="P1816" t="s">
        <v>1179</v>
      </c>
      <c r="Q1816">
        <v>1</v>
      </c>
      <c r="R1816">
        <v>66</v>
      </c>
      <c r="S1816">
        <v>5</v>
      </c>
      <c r="T1816" t="s">
        <v>2982</v>
      </c>
      <c r="U1816">
        <v>42</v>
      </c>
      <c r="V1816">
        <v>2</v>
      </c>
      <c r="W1816">
        <v>12</v>
      </c>
      <c r="X1816">
        <v>73</v>
      </c>
      <c r="Y1816">
        <v>34</v>
      </c>
      <c r="Z1816">
        <v>20</v>
      </c>
      <c r="AA1816">
        <v>13</v>
      </c>
      <c r="AE1816">
        <v>1815</v>
      </c>
      <c r="AF1816" s="16" t="s">
        <v>24</v>
      </c>
      <c r="AG1816" s="16"/>
      <c r="AH1816" s="16"/>
      <c r="AI1816" s="16" t="str">
        <f t="shared" si="112"/>
        <v>(42,5,2,12,73,34,13, null, null, 'Chambers 2024 Europe',2024, '2023-02-22','2023-02-22','".Carbon::now()."','".Carbon::now()."'),</v>
      </c>
      <c r="AJ1816" s="16" t="str">
        <f t="shared" si="113"/>
        <v>('".DB::select("SELECT id_status FROM `status` WHERE `element_type` = 'task' AND status_type = 'client' AND name ='CANCELLED'")[0]-&gt;id_status."',1815,1),</v>
      </c>
      <c r="AK1816" s="16" t="str">
        <f t="shared" si="114"/>
        <v/>
      </c>
      <c r="AL1816" s="16" t="str">
        <f t="shared" si="115"/>
        <v/>
      </c>
    </row>
    <row r="1817" spans="1:38" x14ac:dyDescent="0.25">
      <c r="A1817" s="16" t="s">
        <v>663</v>
      </c>
      <c r="B1817" s="16" t="s">
        <v>26</v>
      </c>
      <c r="C1817" s="16" t="s">
        <v>41</v>
      </c>
      <c r="D1817" s="16" t="s">
        <v>28</v>
      </c>
      <c r="E1817" s="16" t="s">
        <v>51</v>
      </c>
      <c r="F1817" s="16" t="s">
        <v>31</v>
      </c>
      <c r="G1817" s="16" t="s">
        <v>91</v>
      </c>
      <c r="H1817" s="16" t="s">
        <v>219</v>
      </c>
      <c r="I1817" s="16" t="s">
        <v>35</v>
      </c>
      <c r="J1817" s="16"/>
      <c r="M1817" s="16"/>
      <c r="N1817" s="7">
        <v>45058</v>
      </c>
      <c r="O1817" s="9">
        <v>45175</v>
      </c>
      <c r="P1817" t="s">
        <v>1203</v>
      </c>
      <c r="Q1817">
        <v>1</v>
      </c>
      <c r="R1817">
        <v>66</v>
      </c>
      <c r="S1817">
        <v>5</v>
      </c>
      <c r="T1817" t="s">
        <v>2982</v>
      </c>
      <c r="U1817">
        <v>42</v>
      </c>
      <c r="V1817">
        <v>2</v>
      </c>
      <c r="W1817">
        <v>12</v>
      </c>
      <c r="X1817">
        <v>73</v>
      </c>
      <c r="Y1817">
        <v>67</v>
      </c>
      <c r="Z1817">
        <v>20</v>
      </c>
      <c r="AE1817">
        <v>1816</v>
      </c>
      <c r="AF1817" s="16" t="s">
        <v>24</v>
      </c>
      <c r="AG1817" s="16"/>
      <c r="AH1817" s="16"/>
      <c r="AI1817" s="16" t="str">
        <f t="shared" si="112"/>
        <v>(42,5,2,12,73,67,null, null, null, 'Chambers 2024 Europe',2024, '2023-09-06','2023-09-06','".Carbon::now()."','".Carbon::now()."'),</v>
      </c>
      <c r="AJ1817" s="16" t="str">
        <f t="shared" si="113"/>
        <v>('".DB::select("SELECT id_status FROM `status` WHERE `element_type` = 'task' AND status_type = 'client' AND name ='CANCELLED'")[0]-&gt;id_status."',1816,1),</v>
      </c>
      <c r="AK1817" s="16" t="str">
        <f t="shared" si="114"/>
        <v/>
      </c>
      <c r="AL1817" s="16" t="str">
        <f t="shared" si="115"/>
        <v/>
      </c>
    </row>
    <row r="1818" spans="1:38" x14ac:dyDescent="0.25">
      <c r="A1818" s="16" t="s">
        <v>663</v>
      </c>
      <c r="B1818" s="16" t="s">
        <v>26</v>
      </c>
      <c r="C1818" s="16" t="s">
        <v>41</v>
      </c>
      <c r="D1818" s="16" t="s">
        <v>28</v>
      </c>
      <c r="E1818" s="16" t="s">
        <v>51</v>
      </c>
      <c r="F1818" s="16" t="s">
        <v>31</v>
      </c>
      <c r="G1818" s="16" t="s">
        <v>91</v>
      </c>
      <c r="H1818" s="16" t="s">
        <v>64</v>
      </c>
      <c r="I1818" s="16" t="s">
        <v>35</v>
      </c>
      <c r="J1818" s="16" t="s">
        <v>218</v>
      </c>
      <c r="M1818" s="16"/>
      <c r="N1818" s="7">
        <v>44979</v>
      </c>
      <c r="O1818" s="9">
        <v>44979</v>
      </c>
      <c r="P1818" t="s">
        <v>1179</v>
      </c>
      <c r="Q1818">
        <v>1</v>
      </c>
      <c r="R1818">
        <v>66</v>
      </c>
      <c r="S1818">
        <v>5</v>
      </c>
      <c r="T1818" t="s">
        <v>2982</v>
      </c>
      <c r="U1818">
        <v>42</v>
      </c>
      <c r="V1818">
        <v>2</v>
      </c>
      <c r="W1818">
        <v>12</v>
      </c>
      <c r="X1818">
        <v>73</v>
      </c>
      <c r="Y1818">
        <v>93</v>
      </c>
      <c r="Z1818">
        <v>20</v>
      </c>
      <c r="AA1818">
        <v>13</v>
      </c>
      <c r="AE1818">
        <v>1817</v>
      </c>
      <c r="AF1818" s="16" t="s">
        <v>24</v>
      </c>
      <c r="AG1818" s="16"/>
      <c r="AH1818" s="16"/>
      <c r="AI1818" s="16" t="str">
        <f t="shared" si="112"/>
        <v>(42,5,2,12,73,93,13, null, null, 'Chambers 2024 Europe',2024, '2023-02-22','2023-02-22','".Carbon::now()."','".Carbon::now()."'),</v>
      </c>
      <c r="AJ1818" s="16" t="str">
        <f t="shared" si="113"/>
        <v>('".DB::select("SELECT id_status FROM `status` WHERE `element_type` = 'task' AND status_type = 'client' AND name ='CANCELLED'")[0]-&gt;id_status."',1817,1),</v>
      </c>
      <c r="AK1818" s="16" t="str">
        <f t="shared" si="114"/>
        <v/>
      </c>
      <c r="AL1818" s="16" t="str">
        <f t="shared" si="115"/>
        <v/>
      </c>
    </row>
    <row r="1819" spans="1:38" x14ac:dyDescent="0.25">
      <c r="A1819" s="16" t="s">
        <v>663</v>
      </c>
      <c r="B1819" s="16" t="s">
        <v>26</v>
      </c>
      <c r="C1819" s="16" t="s">
        <v>41</v>
      </c>
      <c r="D1819" s="16" t="s">
        <v>28</v>
      </c>
      <c r="E1819" s="16" t="s">
        <v>51</v>
      </c>
      <c r="F1819" s="16" t="s">
        <v>31</v>
      </c>
      <c r="G1819" s="16" t="s">
        <v>91</v>
      </c>
      <c r="H1819" s="16" t="s">
        <v>47</v>
      </c>
      <c r="I1819" s="16" t="s">
        <v>35</v>
      </c>
      <c r="J1819" s="16" t="s">
        <v>218</v>
      </c>
      <c r="M1819" s="16"/>
      <c r="N1819" s="7">
        <v>44979</v>
      </c>
      <c r="O1819" s="9">
        <v>45063</v>
      </c>
      <c r="P1819" t="s">
        <v>1191</v>
      </c>
      <c r="Q1819">
        <v>1</v>
      </c>
      <c r="R1819">
        <v>66</v>
      </c>
      <c r="S1819">
        <v>5</v>
      </c>
      <c r="T1819" t="s">
        <v>2982</v>
      </c>
      <c r="U1819">
        <v>42</v>
      </c>
      <c r="V1819">
        <v>2</v>
      </c>
      <c r="W1819">
        <v>12</v>
      </c>
      <c r="X1819">
        <v>73</v>
      </c>
      <c r="Y1819">
        <v>125</v>
      </c>
      <c r="Z1819">
        <v>20</v>
      </c>
      <c r="AA1819">
        <v>13</v>
      </c>
      <c r="AE1819">
        <v>1818</v>
      </c>
      <c r="AF1819" s="16" t="s">
        <v>24</v>
      </c>
      <c r="AG1819" s="16"/>
      <c r="AH1819" s="16"/>
      <c r="AI1819" s="16" t="str">
        <f t="shared" si="112"/>
        <v>(42,5,2,12,73,125,13, null, null, 'Chambers 2024 Europe',2024, '2023-05-17','2023-05-17','".Carbon::now()."','".Carbon::now()."'),</v>
      </c>
      <c r="AJ1819" s="16" t="str">
        <f t="shared" si="113"/>
        <v>('".DB::select("SELECT id_status FROM `status` WHERE `element_type` = 'task' AND status_type = 'client' AND name ='CANCELLED'")[0]-&gt;id_status."',1818,1),</v>
      </c>
      <c r="AK1819" s="16" t="str">
        <f t="shared" si="114"/>
        <v/>
      </c>
      <c r="AL1819" s="16" t="str">
        <f t="shared" si="115"/>
        <v/>
      </c>
    </row>
    <row r="1820" spans="1:38" x14ac:dyDescent="0.25">
      <c r="A1820" s="16" t="s">
        <v>663</v>
      </c>
      <c r="B1820" s="16" t="s">
        <v>26</v>
      </c>
      <c r="C1820" s="16" t="s">
        <v>41</v>
      </c>
      <c r="D1820" s="16" t="s">
        <v>28</v>
      </c>
      <c r="E1820" s="16" t="s">
        <v>51</v>
      </c>
      <c r="F1820" s="16" t="s">
        <v>31</v>
      </c>
      <c r="G1820" s="16" t="s">
        <v>91</v>
      </c>
      <c r="H1820" s="16" t="s">
        <v>191</v>
      </c>
      <c r="I1820" s="16" t="s">
        <v>35</v>
      </c>
      <c r="J1820" s="16"/>
      <c r="M1820" s="16"/>
      <c r="N1820" s="7">
        <v>45058</v>
      </c>
      <c r="O1820" s="9">
        <v>45063</v>
      </c>
      <c r="P1820" t="s">
        <v>1191</v>
      </c>
      <c r="Q1820">
        <v>1</v>
      </c>
      <c r="R1820">
        <v>66</v>
      </c>
      <c r="S1820">
        <v>5</v>
      </c>
      <c r="T1820" t="s">
        <v>2982</v>
      </c>
      <c r="U1820">
        <v>42</v>
      </c>
      <c r="V1820">
        <v>2</v>
      </c>
      <c r="W1820">
        <v>12</v>
      </c>
      <c r="X1820">
        <v>73</v>
      </c>
      <c r="Y1820">
        <v>131</v>
      </c>
      <c r="Z1820">
        <v>20</v>
      </c>
      <c r="AE1820">
        <v>1819</v>
      </c>
      <c r="AF1820" s="16" t="s">
        <v>24</v>
      </c>
      <c r="AG1820" s="16"/>
      <c r="AH1820" s="16"/>
      <c r="AI1820" s="16" t="str">
        <f t="shared" si="112"/>
        <v>(42,5,2,12,73,131,null, null, null, 'Chambers 2024 Europe',2024, '2023-05-17','2023-05-17','".Carbon::now()."','".Carbon::now()."'),</v>
      </c>
      <c r="AJ1820" s="16" t="str">
        <f t="shared" si="113"/>
        <v>('".DB::select("SELECT id_status FROM `status` WHERE `element_type` = 'task' AND status_type = 'client' AND name ='CANCELLED'")[0]-&gt;id_status."',1819,1),</v>
      </c>
      <c r="AK1820" s="16" t="str">
        <f t="shared" si="114"/>
        <v/>
      </c>
      <c r="AL1820" s="16" t="str">
        <f t="shared" si="115"/>
        <v/>
      </c>
    </row>
    <row r="1821" spans="1:38" x14ac:dyDescent="0.25">
      <c r="A1821" s="16" t="s">
        <v>663</v>
      </c>
      <c r="B1821" s="16" t="s">
        <v>26</v>
      </c>
      <c r="C1821" s="16" t="s">
        <v>41</v>
      </c>
      <c r="D1821" s="16" t="s">
        <v>28</v>
      </c>
      <c r="E1821" s="16" t="s">
        <v>51</v>
      </c>
      <c r="F1821" s="16" t="s">
        <v>31</v>
      </c>
      <c r="G1821" s="16" t="s">
        <v>91</v>
      </c>
      <c r="H1821" s="16" t="s">
        <v>112</v>
      </c>
      <c r="I1821" s="16" t="s">
        <v>35</v>
      </c>
      <c r="J1821" s="16" t="s">
        <v>218</v>
      </c>
      <c r="M1821" s="16"/>
      <c r="N1821" s="7">
        <v>45058</v>
      </c>
      <c r="O1821" s="9">
        <v>45063</v>
      </c>
      <c r="P1821" t="s">
        <v>1191</v>
      </c>
      <c r="Q1821">
        <v>1</v>
      </c>
      <c r="R1821">
        <v>66</v>
      </c>
      <c r="S1821">
        <v>5</v>
      </c>
      <c r="T1821" t="s">
        <v>2982</v>
      </c>
      <c r="U1821">
        <v>42</v>
      </c>
      <c r="V1821">
        <v>2</v>
      </c>
      <c r="W1821">
        <v>12</v>
      </c>
      <c r="X1821">
        <v>73</v>
      </c>
      <c r="Y1821">
        <v>139</v>
      </c>
      <c r="Z1821">
        <v>20</v>
      </c>
      <c r="AA1821">
        <v>13</v>
      </c>
      <c r="AE1821">
        <v>1820</v>
      </c>
      <c r="AF1821" s="16" t="s">
        <v>24</v>
      </c>
      <c r="AG1821" s="16"/>
      <c r="AH1821" s="16"/>
      <c r="AI1821" s="16" t="str">
        <f t="shared" si="112"/>
        <v>(42,5,2,12,73,139,13, null, null, 'Chambers 2024 Europe',2024, '2023-05-17','2023-05-17','".Carbon::now()."','".Carbon::now()."'),</v>
      </c>
      <c r="AJ1821" s="16" t="str">
        <f t="shared" si="113"/>
        <v>('".DB::select("SELECT id_status FROM `status` WHERE `element_type` = 'task' AND status_type = 'client' AND name ='CANCELLED'")[0]-&gt;id_status."',1820,1),</v>
      </c>
      <c r="AK1821" s="16" t="str">
        <f t="shared" si="114"/>
        <v/>
      </c>
      <c r="AL1821" s="16" t="str">
        <f t="shared" si="115"/>
        <v/>
      </c>
    </row>
    <row r="1822" spans="1:38" x14ac:dyDescent="0.25">
      <c r="A1822" s="16" t="s">
        <v>663</v>
      </c>
      <c r="B1822" s="16" t="s">
        <v>26</v>
      </c>
      <c r="C1822" s="16" t="s">
        <v>41</v>
      </c>
      <c r="D1822" s="16" t="s">
        <v>28</v>
      </c>
      <c r="E1822" s="16" t="s">
        <v>51</v>
      </c>
      <c r="F1822" s="16" t="s">
        <v>31</v>
      </c>
      <c r="G1822" s="16" t="s">
        <v>91</v>
      </c>
      <c r="H1822" s="16" t="s">
        <v>121</v>
      </c>
      <c r="I1822" s="16" t="s">
        <v>35</v>
      </c>
      <c r="J1822" s="16" t="s">
        <v>218</v>
      </c>
      <c r="M1822" s="16"/>
      <c r="N1822" s="7">
        <v>45176</v>
      </c>
      <c r="O1822" s="9">
        <v>45063</v>
      </c>
      <c r="P1822" t="s">
        <v>1191</v>
      </c>
      <c r="Q1822">
        <v>1</v>
      </c>
      <c r="R1822">
        <v>66</v>
      </c>
      <c r="S1822">
        <v>5</v>
      </c>
      <c r="T1822" t="s">
        <v>2982</v>
      </c>
      <c r="U1822">
        <v>42</v>
      </c>
      <c r="V1822">
        <v>2</v>
      </c>
      <c r="W1822">
        <v>12</v>
      </c>
      <c r="X1822">
        <v>73</v>
      </c>
      <c r="Y1822">
        <v>208</v>
      </c>
      <c r="Z1822">
        <v>20</v>
      </c>
      <c r="AA1822">
        <v>13</v>
      </c>
      <c r="AE1822">
        <v>1821</v>
      </c>
      <c r="AF1822" s="16" t="s">
        <v>24</v>
      </c>
      <c r="AG1822" s="16"/>
      <c r="AH1822" s="16"/>
      <c r="AI1822" s="16" t="str">
        <f t="shared" si="112"/>
        <v>(42,5,2,12,73,208,13, null, null, 'Chambers 2024 Europe',2024, '2023-05-17','2023-05-17','".Carbon::now()."','".Carbon::now()."'),</v>
      </c>
      <c r="AJ1822" s="16" t="str">
        <f t="shared" si="113"/>
        <v>('".DB::select("SELECT id_status FROM `status` WHERE `element_type` = 'task' AND status_type = 'client' AND name ='CANCELLED'")[0]-&gt;id_status."',1821,1),</v>
      </c>
      <c r="AK1822" s="16" t="str">
        <f t="shared" si="114"/>
        <v/>
      </c>
      <c r="AL1822" s="16" t="str">
        <f t="shared" si="115"/>
        <v/>
      </c>
    </row>
    <row r="1823" spans="1:38" x14ac:dyDescent="0.25">
      <c r="A1823" s="16" t="s">
        <v>663</v>
      </c>
      <c r="B1823" s="16" t="s">
        <v>26</v>
      </c>
      <c r="C1823" s="16" t="s">
        <v>41</v>
      </c>
      <c r="D1823" s="16" t="s">
        <v>28</v>
      </c>
      <c r="E1823" s="16" t="s">
        <v>51</v>
      </c>
      <c r="F1823" s="16" t="s">
        <v>31</v>
      </c>
      <c r="G1823" s="16" t="s">
        <v>91</v>
      </c>
      <c r="H1823" s="16" t="s">
        <v>181</v>
      </c>
      <c r="I1823" s="16" t="s">
        <v>35</v>
      </c>
      <c r="J1823" s="16"/>
      <c r="M1823" s="16"/>
      <c r="N1823" s="7">
        <v>45176</v>
      </c>
      <c r="O1823" s="9">
        <v>45063</v>
      </c>
      <c r="P1823" t="s">
        <v>1191</v>
      </c>
      <c r="Q1823">
        <v>1</v>
      </c>
      <c r="R1823">
        <v>66</v>
      </c>
      <c r="S1823">
        <v>5</v>
      </c>
      <c r="T1823" t="s">
        <v>2982</v>
      </c>
      <c r="U1823">
        <v>42</v>
      </c>
      <c r="V1823">
        <v>2</v>
      </c>
      <c r="W1823">
        <v>12</v>
      </c>
      <c r="X1823">
        <v>73</v>
      </c>
      <c r="Y1823">
        <v>218</v>
      </c>
      <c r="Z1823">
        <v>20</v>
      </c>
      <c r="AE1823">
        <v>1822</v>
      </c>
      <c r="AF1823" s="16" t="s">
        <v>24</v>
      </c>
      <c r="AG1823" s="16"/>
      <c r="AH1823" s="16"/>
      <c r="AI1823" s="16" t="str">
        <f t="shared" si="112"/>
        <v>(42,5,2,12,73,218,null, null, null, 'Chambers 2024 Europe',2024, '2023-05-17','2023-05-17','".Carbon::now()."','".Carbon::now()."'),</v>
      </c>
      <c r="AJ1823" s="16" t="str">
        <f t="shared" si="113"/>
        <v>('".DB::select("SELECT id_status FROM `status` WHERE `element_type` = 'task' AND status_type = 'client' AND name ='CANCELLED'")[0]-&gt;id_status."',1822,1),</v>
      </c>
      <c r="AK1823" s="16" t="str">
        <f t="shared" si="114"/>
        <v/>
      </c>
      <c r="AL1823" s="16" t="str">
        <f t="shared" si="115"/>
        <v/>
      </c>
    </row>
    <row r="1824" spans="1:38" x14ac:dyDescent="0.25">
      <c r="A1824" s="16" t="s">
        <v>663</v>
      </c>
      <c r="B1824" s="16" t="s">
        <v>26</v>
      </c>
      <c r="C1824" s="16" t="s">
        <v>41</v>
      </c>
      <c r="D1824" s="16" t="s">
        <v>28</v>
      </c>
      <c r="E1824" s="16" t="s">
        <v>51</v>
      </c>
      <c r="F1824" s="16" t="s">
        <v>31</v>
      </c>
      <c r="G1824" s="16" t="s">
        <v>91</v>
      </c>
      <c r="H1824" s="16" t="s">
        <v>87</v>
      </c>
      <c r="I1824" s="16" t="s">
        <v>35</v>
      </c>
      <c r="J1824" s="16"/>
      <c r="M1824" s="16"/>
      <c r="N1824" s="7">
        <v>44979</v>
      </c>
      <c r="O1824" s="9">
        <v>44979</v>
      </c>
      <c r="P1824" t="s">
        <v>1179</v>
      </c>
      <c r="Q1824">
        <v>1</v>
      </c>
      <c r="R1824">
        <v>66</v>
      </c>
      <c r="S1824">
        <v>5</v>
      </c>
      <c r="T1824" t="s">
        <v>2982</v>
      </c>
      <c r="U1824">
        <v>42</v>
      </c>
      <c r="V1824">
        <v>2</v>
      </c>
      <c r="W1824">
        <v>12</v>
      </c>
      <c r="X1824">
        <v>73</v>
      </c>
      <c r="Y1824">
        <v>227</v>
      </c>
      <c r="Z1824">
        <v>20</v>
      </c>
      <c r="AE1824">
        <v>1823</v>
      </c>
      <c r="AF1824" s="16" t="s">
        <v>24</v>
      </c>
      <c r="AG1824" s="16"/>
      <c r="AH1824" s="16"/>
      <c r="AI1824" s="16" t="str">
        <f t="shared" si="112"/>
        <v>(42,5,2,12,73,227,null, null, null, 'Chambers 2024 Europe',2024, '2023-02-22','2023-02-22','".Carbon::now()."','".Carbon::now()."'),</v>
      </c>
      <c r="AJ1824" s="16" t="str">
        <f t="shared" si="113"/>
        <v>('".DB::select("SELECT id_status FROM `status` WHERE `element_type` = 'task' AND status_type = 'client' AND name ='CANCELLED'")[0]-&gt;id_status."',1823,1),</v>
      </c>
      <c r="AK1824" s="16" t="str">
        <f t="shared" si="114"/>
        <v/>
      </c>
      <c r="AL1824" s="16" t="str">
        <f t="shared" si="115"/>
        <v/>
      </c>
    </row>
    <row r="1825" spans="1:38" x14ac:dyDescent="0.25">
      <c r="A1825" s="16" t="s">
        <v>663</v>
      </c>
      <c r="B1825" s="16" t="s">
        <v>26</v>
      </c>
      <c r="C1825" s="16" t="s">
        <v>41</v>
      </c>
      <c r="D1825" s="16" t="s">
        <v>28</v>
      </c>
      <c r="E1825" s="16" t="s">
        <v>51</v>
      </c>
      <c r="F1825" s="16" t="s">
        <v>31</v>
      </c>
      <c r="G1825" s="16" t="s">
        <v>91</v>
      </c>
      <c r="H1825" s="16" t="s">
        <v>606</v>
      </c>
      <c r="I1825" s="16" t="s">
        <v>35</v>
      </c>
      <c r="J1825" s="16" t="s">
        <v>218</v>
      </c>
      <c r="M1825" s="16"/>
      <c r="N1825" s="7">
        <v>45058</v>
      </c>
      <c r="O1825" s="9">
        <v>45175</v>
      </c>
      <c r="P1825" t="s">
        <v>1203</v>
      </c>
      <c r="Q1825">
        <v>1</v>
      </c>
      <c r="R1825">
        <v>66</v>
      </c>
      <c r="S1825">
        <v>5</v>
      </c>
      <c r="T1825" t="s">
        <v>2982</v>
      </c>
      <c r="U1825">
        <v>42</v>
      </c>
      <c r="V1825">
        <v>2</v>
      </c>
      <c r="W1825">
        <v>12</v>
      </c>
      <c r="X1825">
        <v>73</v>
      </c>
      <c r="Y1825">
        <v>251</v>
      </c>
      <c r="Z1825">
        <v>20</v>
      </c>
      <c r="AA1825">
        <v>13</v>
      </c>
      <c r="AE1825">
        <v>1824</v>
      </c>
      <c r="AF1825" s="16" t="s">
        <v>24</v>
      </c>
      <c r="AG1825" s="16"/>
      <c r="AH1825" s="16"/>
      <c r="AI1825" s="16" t="str">
        <f t="shared" si="112"/>
        <v>(42,5,2,12,73,251,13, null, null, 'Chambers 2024 Europe',2024, '2023-09-06','2023-09-06','".Carbon::now()."','".Carbon::now()."'),</v>
      </c>
      <c r="AJ1825" s="16" t="str">
        <f t="shared" si="113"/>
        <v>('".DB::select("SELECT id_status FROM `status` WHERE `element_type` = 'task' AND status_type = 'client' AND name ='CANCELLED'")[0]-&gt;id_status."',1824,1),</v>
      </c>
      <c r="AK1825" s="16" t="str">
        <f t="shared" si="114"/>
        <v/>
      </c>
      <c r="AL1825" s="16" t="str">
        <f t="shared" si="115"/>
        <v/>
      </c>
    </row>
    <row r="1826" spans="1:38" x14ac:dyDescent="0.25">
      <c r="A1826" s="16" t="s">
        <v>663</v>
      </c>
      <c r="B1826" s="16" t="s">
        <v>26</v>
      </c>
      <c r="C1826" s="16" t="s">
        <v>41</v>
      </c>
      <c r="D1826" s="16" t="s">
        <v>28</v>
      </c>
      <c r="E1826" s="16" t="s">
        <v>51</v>
      </c>
      <c r="F1826" s="16" t="s">
        <v>31</v>
      </c>
      <c r="G1826" s="16" t="s">
        <v>91</v>
      </c>
      <c r="H1826" s="16" t="s">
        <v>300</v>
      </c>
      <c r="I1826" s="16" t="s">
        <v>35</v>
      </c>
      <c r="J1826" s="16"/>
      <c r="M1826" s="16"/>
      <c r="N1826" s="7">
        <v>45058</v>
      </c>
      <c r="O1826" s="9">
        <v>45063</v>
      </c>
      <c r="P1826" t="s">
        <v>1191</v>
      </c>
      <c r="Q1826">
        <v>1</v>
      </c>
      <c r="R1826">
        <v>66</v>
      </c>
      <c r="S1826">
        <v>5</v>
      </c>
      <c r="T1826" t="s">
        <v>2982</v>
      </c>
      <c r="U1826">
        <v>42</v>
      </c>
      <c r="V1826">
        <v>2</v>
      </c>
      <c r="W1826">
        <v>12</v>
      </c>
      <c r="X1826">
        <v>73</v>
      </c>
      <c r="Y1826">
        <v>328</v>
      </c>
      <c r="Z1826">
        <v>20</v>
      </c>
      <c r="AE1826">
        <v>1825</v>
      </c>
      <c r="AF1826" s="16" t="s">
        <v>24</v>
      </c>
      <c r="AG1826" s="16"/>
      <c r="AH1826" s="16"/>
      <c r="AI1826" s="16" t="str">
        <f t="shared" si="112"/>
        <v>(42,5,2,12,73,328,null, null, null, 'Chambers 2024 Europe',2024, '2023-05-17','2023-05-17','".Carbon::now()."','".Carbon::now()."'),</v>
      </c>
      <c r="AJ1826" s="16" t="str">
        <f t="shared" si="113"/>
        <v>('".DB::select("SELECT id_status FROM `status` WHERE `element_type` = 'task' AND status_type = 'client' AND name ='CANCELLED'")[0]-&gt;id_status."',1825,1),</v>
      </c>
      <c r="AK1826" s="16" t="str">
        <f t="shared" si="114"/>
        <v/>
      </c>
      <c r="AL1826" s="16" t="str">
        <f t="shared" si="115"/>
        <v/>
      </c>
    </row>
    <row r="1827" spans="1:38" x14ac:dyDescent="0.25">
      <c r="A1827" s="16" t="s">
        <v>663</v>
      </c>
      <c r="B1827" s="16" t="s">
        <v>26</v>
      </c>
      <c r="C1827" s="16" t="s">
        <v>41</v>
      </c>
      <c r="D1827" s="16" t="s">
        <v>28</v>
      </c>
      <c r="E1827" s="16" t="s">
        <v>51</v>
      </c>
      <c r="F1827" s="16" t="s">
        <v>31</v>
      </c>
      <c r="G1827" s="16" t="s">
        <v>91</v>
      </c>
      <c r="H1827" s="16" t="s">
        <v>57</v>
      </c>
      <c r="I1827" s="16" t="s">
        <v>35</v>
      </c>
      <c r="J1827" s="16" t="s">
        <v>218</v>
      </c>
      <c r="M1827" s="16"/>
      <c r="N1827" s="7">
        <v>45058</v>
      </c>
      <c r="O1827" s="9">
        <v>45175</v>
      </c>
      <c r="P1827" t="s">
        <v>1203</v>
      </c>
      <c r="Q1827">
        <v>1</v>
      </c>
      <c r="R1827">
        <v>66</v>
      </c>
      <c r="S1827">
        <v>5</v>
      </c>
      <c r="T1827" t="s">
        <v>2982</v>
      </c>
      <c r="U1827">
        <v>42</v>
      </c>
      <c r="V1827">
        <v>2</v>
      </c>
      <c r="W1827">
        <v>12</v>
      </c>
      <c r="X1827">
        <v>73</v>
      </c>
      <c r="Y1827">
        <v>343</v>
      </c>
      <c r="Z1827">
        <v>20</v>
      </c>
      <c r="AA1827">
        <v>13</v>
      </c>
      <c r="AE1827">
        <v>1826</v>
      </c>
      <c r="AF1827" s="16" t="s">
        <v>24</v>
      </c>
      <c r="AG1827" s="16"/>
      <c r="AH1827" s="16"/>
      <c r="AI1827" s="16" t="str">
        <f t="shared" si="112"/>
        <v>(42,5,2,12,73,343,13, null, null, 'Chambers 2024 Europe',2024, '2023-09-06','2023-09-06','".Carbon::now()."','".Carbon::now()."'),</v>
      </c>
      <c r="AJ1827" s="16" t="str">
        <f t="shared" si="113"/>
        <v>('".DB::select("SELECT id_status FROM `status` WHERE `element_type` = 'task' AND status_type = 'client' AND name ='CANCELLED'")[0]-&gt;id_status."',1826,1),</v>
      </c>
      <c r="AK1827" s="16" t="str">
        <f t="shared" si="114"/>
        <v/>
      </c>
      <c r="AL1827" s="16" t="str">
        <f t="shared" si="115"/>
        <v/>
      </c>
    </row>
    <row r="1828" spans="1:38" x14ac:dyDescent="0.25">
      <c r="A1828" s="16" t="s">
        <v>663</v>
      </c>
      <c r="B1828" s="16" t="s">
        <v>26</v>
      </c>
      <c r="C1828" s="16" t="s">
        <v>41</v>
      </c>
      <c r="D1828" s="16" t="s">
        <v>28</v>
      </c>
      <c r="E1828" s="16" t="s">
        <v>51</v>
      </c>
      <c r="F1828" s="16" t="s">
        <v>31</v>
      </c>
      <c r="G1828" s="16" t="s">
        <v>91</v>
      </c>
      <c r="H1828" s="16" t="s">
        <v>224</v>
      </c>
      <c r="I1828" s="16" t="s">
        <v>35</v>
      </c>
      <c r="J1828" s="16" t="s">
        <v>218</v>
      </c>
      <c r="M1828" s="16"/>
      <c r="N1828" s="7">
        <v>45058</v>
      </c>
      <c r="O1828" s="9">
        <v>45063</v>
      </c>
      <c r="P1828" t="s">
        <v>1191</v>
      </c>
      <c r="Q1828">
        <v>1</v>
      </c>
      <c r="R1828">
        <v>66</v>
      </c>
      <c r="S1828">
        <v>5</v>
      </c>
      <c r="T1828" t="s">
        <v>2982</v>
      </c>
      <c r="U1828">
        <v>42</v>
      </c>
      <c r="V1828">
        <v>2</v>
      </c>
      <c r="W1828">
        <v>12</v>
      </c>
      <c r="X1828">
        <v>73</v>
      </c>
      <c r="Y1828">
        <v>346</v>
      </c>
      <c r="Z1828">
        <v>20</v>
      </c>
      <c r="AA1828">
        <v>13</v>
      </c>
      <c r="AE1828">
        <v>1827</v>
      </c>
      <c r="AF1828" s="16" t="s">
        <v>24</v>
      </c>
      <c r="AG1828" s="16"/>
      <c r="AH1828" s="16"/>
      <c r="AI1828" s="16" t="str">
        <f t="shared" si="112"/>
        <v>(42,5,2,12,73,346,13, null, null, 'Chambers 2024 Europe',2024, '2023-05-17','2023-05-17','".Carbon::now()."','".Carbon::now()."'),</v>
      </c>
      <c r="AJ1828" s="16" t="str">
        <f t="shared" si="113"/>
        <v>('".DB::select("SELECT id_status FROM `status` WHERE `element_type` = 'task' AND status_type = 'client' AND name ='CANCELLED'")[0]-&gt;id_status."',1827,1),</v>
      </c>
      <c r="AK1828" s="16" t="str">
        <f t="shared" si="114"/>
        <v/>
      </c>
      <c r="AL1828" s="16" t="str">
        <f t="shared" si="115"/>
        <v/>
      </c>
    </row>
    <row r="1829" spans="1:38" x14ac:dyDescent="0.25">
      <c r="A1829" s="16" t="s">
        <v>663</v>
      </c>
      <c r="B1829" s="16" t="s">
        <v>26</v>
      </c>
      <c r="C1829" s="16" t="s">
        <v>41</v>
      </c>
      <c r="D1829" s="16" t="s">
        <v>28</v>
      </c>
      <c r="E1829" s="16" t="s">
        <v>51</v>
      </c>
      <c r="F1829" s="16" t="s">
        <v>31</v>
      </c>
      <c r="G1829" s="16" t="s">
        <v>91</v>
      </c>
      <c r="H1829" s="16" t="s">
        <v>97</v>
      </c>
      <c r="I1829" s="16" t="s">
        <v>35</v>
      </c>
      <c r="J1829" s="16" t="s">
        <v>218</v>
      </c>
      <c r="M1829" s="16"/>
      <c r="N1829" s="7">
        <v>45058</v>
      </c>
      <c r="O1829" s="9">
        <v>45063</v>
      </c>
      <c r="P1829" t="s">
        <v>1191</v>
      </c>
      <c r="Q1829">
        <v>1</v>
      </c>
      <c r="R1829">
        <v>66</v>
      </c>
      <c r="S1829">
        <v>5</v>
      </c>
      <c r="T1829" t="s">
        <v>2982</v>
      </c>
      <c r="U1829">
        <v>42</v>
      </c>
      <c r="V1829">
        <v>2</v>
      </c>
      <c r="W1829">
        <v>12</v>
      </c>
      <c r="X1829">
        <v>73</v>
      </c>
      <c r="Y1829">
        <v>373</v>
      </c>
      <c r="Z1829">
        <v>20</v>
      </c>
      <c r="AA1829">
        <v>13</v>
      </c>
      <c r="AE1829">
        <v>1828</v>
      </c>
      <c r="AF1829" s="16" t="s">
        <v>24</v>
      </c>
      <c r="AG1829" s="16"/>
      <c r="AH1829" s="16"/>
      <c r="AI1829" s="16" t="str">
        <f t="shared" si="112"/>
        <v>(42,5,2,12,73,373,13, null, null, 'Chambers 2024 Europe',2024, '2023-05-17','2023-05-17','".Carbon::now()."','".Carbon::now()."'),</v>
      </c>
      <c r="AJ1829" s="16" t="str">
        <f t="shared" si="113"/>
        <v>('".DB::select("SELECT id_status FROM `status` WHERE `element_type` = 'task' AND status_type = 'client' AND name ='CANCELLED'")[0]-&gt;id_status."',1828,1),</v>
      </c>
      <c r="AK1829" s="16" t="str">
        <f t="shared" si="114"/>
        <v/>
      </c>
      <c r="AL1829" s="16" t="str">
        <f t="shared" si="115"/>
        <v/>
      </c>
    </row>
    <row r="1830" spans="1:38" x14ac:dyDescent="0.25">
      <c r="A1830" s="16" t="s">
        <v>663</v>
      </c>
      <c r="B1830" s="16" t="s">
        <v>26</v>
      </c>
      <c r="C1830" s="16" t="s">
        <v>41</v>
      </c>
      <c r="D1830" s="16" t="s">
        <v>28</v>
      </c>
      <c r="E1830" s="16" t="s">
        <v>51</v>
      </c>
      <c r="F1830" s="16" t="s">
        <v>31</v>
      </c>
      <c r="G1830" s="16" t="s">
        <v>91</v>
      </c>
      <c r="H1830" s="16" t="s">
        <v>208</v>
      </c>
      <c r="I1830" s="16" t="s">
        <v>35</v>
      </c>
      <c r="J1830" s="16"/>
      <c r="M1830" s="16"/>
      <c r="N1830" s="7">
        <v>45058</v>
      </c>
      <c r="O1830" s="9">
        <v>45175</v>
      </c>
      <c r="P1830" t="s">
        <v>1203</v>
      </c>
      <c r="Q1830">
        <v>1</v>
      </c>
      <c r="R1830">
        <v>66</v>
      </c>
      <c r="S1830">
        <v>5</v>
      </c>
      <c r="T1830" t="s">
        <v>2982</v>
      </c>
      <c r="U1830">
        <v>42</v>
      </c>
      <c r="V1830">
        <v>2</v>
      </c>
      <c r="W1830">
        <v>12</v>
      </c>
      <c r="X1830">
        <v>73</v>
      </c>
      <c r="Y1830">
        <v>366</v>
      </c>
      <c r="Z1830">
        <v>20</v>
      </c>
      <c r="AE1830">
        <v>1829</v>
      </c>
      <c r="AF1830" s="16" t="s">
        <v>24</v>
      </c>
      <c r="AG1830" s="16"/>
      <c r="AH1830" s="16"/>
      <c r="AI1830" s="16" t="str">
        <f t="shared" si="112"/>
        <v>(42,5,2,12,73,366,null, null, null, 'Chambers 2024 Europe',2024, '2023-09-06','2023-09-06','".Carbon::now()."','".Carbon::now()."'),</v>
      </c>
      <c r="AJ1830" s="16" t="str">
        <f t="shared" si="113"/>
        <v>('".DB::select("SELECT id_status FROM `status` WHERE `element_type` = 'task' AND status_type = 'client' AND name ='CANCELLED'")[0]-&gt;id_status."',1829,1),</v>
      </c>
      <c r="AK1830" s="16" t="str">
        <f t="shared" si="114"/>
        <v/>
      </c>
      <c r="AL1830" s="16" t="str">
        <f t="shared" si="115"/>
        <v/>
      </c>
    </row>
    <row r="1831" spans="1:38" x14ac:dyDescent="0.25">
      <c r="A1831" s="16" t="s">
        <v>663</v>
      </c>
      <c r="B1831" s="16" t="s">
        <v>26</v>
      </c>
      <c r="C1831" s="16" t="s">
        <v>41</v>
      </c>
      <c r="D1831" s="16" t="s">
        <v>28</v>
      </c>
      <c r="E1831" s="16" t="s">
        <v>51</v>
      </c>
      <c r="F1831" s="16" t="s">
        <v>31</v>
      </c>
      <c r="G1831" s="16" t="s">
        <v>91</v>
      </c>
      <c r="H1831" s="16" t="s">
        <v>668</v>
      </c>
      <c r="I1831" s="16" t="s">
        <v>35</v>
      </c>
      <c r="J1831" s="16" t="s">
        <v>218</v>
      </c>
      <c r="M1831" s="16"/>
      <c r="N1831" s="7">
        <v>44979</v>
      </c>
      <c r="O1831" s="9">
        <v>44979</v>
      </c>
      <c r="P1831" t="s">
        <v>1179</v>
      </c>
      <c r="Q1831">
        <v>1</v>
      </c>
      <c r="R1831">
        <v>66</v>
      </c>
      <c r="S1831">
        <v>5</v>
      </c>
      <c r="T1831" t="s">
        <v>2982</v>
      </c>
      <c r="U1831">
        <v>42</v>
      </c>
      <c r="V1831">
        <v>2</v>
      </c>
      <c r="W1831">
        <v>12</v>
      </c>
      <c r="X1831">
        <v>73</v>
      </c>
      <c r="Y1831">
        <v>397</v>
      </c>
      <c r="Z1831">
        <v>20</v>
      </c>
      <c r="AA1831">
        <v>13</v>
      </c>
      <c r="AE1831">
        <v>1830</v>
      </c>
      <c r="AF1831" s="16" t="s">
        <v>24</v>
      </c>
      <c r="AG1831" s="16"/>
      <c r="AH1831" s="16"/>
      <c r="AI1831" s="16" t="str">
        <f t="shared" si="112"/>
        <v>(42,5,2,12,73,397,13, null, null, 'Chambers 2024 Europe',2024, '2023-02-22','2023-02-22','".Carbon::now()."','".Carbon::now()."'),</v>
      </c>
      <c r="AJ1831" s="16" t="str">
        <f t="shared" si="113"/>
        <v>('".DB::select("SELECT id_status FROM `status` WHERE `element_type` = 'task' AND status_type = 'client' AND name ='CANCELLED'")[0]-&gt;id_status."',1830,1),</v>
      </c>
      <c r="AK1831" s="16" t="str">
        <f t="shared" si="114"/>
        <v/>
      </c>
      <c r="AL1831" s="16" t="str">
        <f t="shared" si="115"/>
        <v/>
      </c>
    </row>
    <row r="1832" spans="1:38" x14ac:dyDescent="0.25">
      <c r="A1832" s="16" t="s">
        <v>663</v>
      </c>
      <c r="B1832" s="16" t="s">
        <v>26</v>
      </c>
      <c r="C1832" s="16" t="s">
        <v>41</v>
      </c>
      <c r="D1832" s="16" t="s">
        <v>28</v>
      </c>
      <c r="E1832" s="16" t="s">
        <v>158</v>
      </c>
      <c r="F1832" s="16" t="s">
        <v>150</v>
      </c>
      <c r="G1832" s="16" t="s">
        <v>91</v>
      </c>
      <c r="H1832" s="16" t="s">
        <v>217</v>
      </c>
      <c r="I1832" s="16" t="s">
        <v>35</v>
      </c>
      <c r="J1832" s="16" t="s">
        <v>218</v>
      </c>
      <c r="M1832" s="16"/>
      <c r="N1832" s="7">
        <v>45071</v>
      </c>
      <c r="O1832" s="9">
        <v>45071</v>
      </c>
      <c r="P1832" t="s">
        <v>1208</v>
      </c>
      <c r="Q1832">
        <v>1</v>
      </c>
      <c r="R1832">
        <v>66</v>
      </c>
      <c r="S1832">
        <v>5</v>
      </c>
      <c r="T1832" t="s">
        <v>2982</v>
      </c>
      <c r="U1832">
        <v>42</v>
      </c>
      <c r="V1832">
        <v>2</v>
      </c>
      <c r="W1832">
        <v>13</v>
      </c>
      <c r="X1832">
        <v>73</v>
      </c>
      <c r="Y1832">
        <v>170</v>
      </c>
      <c r="Z1832">
        <v>20</v>
      </c>
      <c r="AA1832">
        <v>13</v>
      </c>
      <c r="AE1832">
        <v>1831</v>
      </c>
      <c r="AF1832" s="16" t="s">
        <v>24</v>
      </c>
      <c r="AG1832" s="16"/>
      <c r="AH1832" s="16"/>
      <c r="AI1832" s="16" t="str">
        <f t="shared" si="112"/>
        <v>(42,5,2,13,73,170,13, null, null, 'Chambers 2024 Fintech',2024, '2023-05-25','2023-05-25','".Carbon::now()."','".Carbon::now()."'),</v>
      </c>
      <c r="AJ1832" s="16" t="str">
        <f t="shared" si="113"/>
        <v>('".DB::select("SELECT id_status FROM `status` WHERE `element_type` = 'task' AND status_type = 'client' AND name ='CANCELLED'")[0]-&gt;id_status."',1831,1),</v>
      </c>
      <c r="AK1832" s="16" t="str">
        <f t="shared" si="114"/>
        <v/>
      </c>
      <c r="AL1832" s="16" t="str">
        <f t="shared" si="115"/>
        <v/>
      </c>
    </row>
    <row r="1833" spans="1:38" x14ac:dyDescent="0.25">
      <c r="A1833" s="16" t="s">
        <v>663</v>
      </c>
      <c r="B1833" s="16" t="s">
        <v>26</v>
      </c>
      <c r="C1833" s="16" t="s">
        <v>41</v>
      </c>
      <c r="D1833" s="16" t="s">
        <v>28</v>
      </c>
      <c r="E1833" s="16" t="s">
        <v>69</v>
      </c>
      <c r="F1833" s="16" t="s">
        <v>70</v>
      </c>
      <c r="G1833" s="16" t="s">
        <v>665</v>
      </c>
      <c r="H1833" s="16" t="s">
        <v>266</v>
      </c>
      <c r="I1833" s="16" t="s">
        <v>35</v>
      </c>
      <c r="J1833" s="16"/>
      <c r="M1833" s="16"/>
      <c r="N1833" s="7">
        <v>44981</v>
      </c>
      <c r="O1833" s="9">
        <v>44979</v>
      </c>
      <c r="P1833" t="s">
        <v>1179</v>
      </c>
      <c r="Q1833">
        <v>1</v>
      </c>
      <c r="R1833">
        <v>66</v>
      </c>
      <c r="S1833">
        <v>5</v>
      </c>
      <c r="T1833" t="s">
        <v>2982</v>
      </c>
      <c r="U1833">
        <v>42</v>
      </c>
      <c r="V1833">
        <v>2</v>
      </c>
      <c r="W1833">
        <v>14</v>
      </c>
      <c r="X1833">
        <v>35</v>
      </c>
      <c r="Y1833">
        <v>203</v>
      </c>
      <c r="Z1833">
        <v>20</v>
      </c>
      <c r="AE1833">
        <v>1832</v>
      </c>
      <c r="AF1833" s="16" t="s">
        <v>24</v>
      </c>
      <c r="AG1833" s="16"/>
      <c r="AH1833" s="16"/>
      <c r="AI1833" s="16" t="str">
        <f t="shared" si="112"/>
        <v>(42,5,2,14,35,203,null, null, null, 'Chambers 2024 Global',2024, '2023-02-22','2023-02-22','".Carbon::now()."','".Carbon::now()."'),</v>
      </c>
      <c r="AJ1833" s="16" t="str">
        <f t="shared" si="113"/>
        <v>('".DB::select("SELECT id_status FROM `status` WHERE `element_type` = 'task' AND status_type = 'client' AND name ='CANCELLED'")[0]-&gt;id_status."',1832,1),</v>
      </c>
      <c r="AK1833" s="16" t="str">
        <f t="shared" si="114"/>
        <v/>
      </c>
      <c r="AL1833" s="16" t="str">
        <f t="shared" si="115"/>
        <v/>
      </c>
    </row>
    <row r="1834" spans="1:38" x14ac:dyDescent="0.25">
      <c r="A1834" s="16" t="s">
        <v>663</v>
      </c>
      <c r="B1834" s="16" t="s">
        <v>26</v>
      </c>
      <c r="C1834" s="16" t="s">
        <v>41</v>
      </c>
      <c r="D1834" s="16" t="s">
        <v>28</v>
      </c>
      <c r="E1834" s="16" t="s">
        <v>69</v>
      </c>
      <c r="F1834" s="16" t="s">
        <v>70</v>
      </c>
      <c r="G1834" s="16" t="s">
        <v>429</v>
      </c>
      <c r="H1834" s="16" t="s">
        <v>666</v>
      </c>
      <c r="I1834" s="16" t="s">
        <v>35</v>
      </c>
      <c r="J1834" s="16" t="s">
        <v>218</v>
      </c>
      <c r="M1834" s="16"/>
      <c r="N1834" s="7">
        <v>45020</v>
      </c>
      <c r="O1834" s="9">
        <v>45028</v>
      </c>
      <c r="P1834" t="s">
        <v>1222</v>
      </c>
      <c r="Q1834">
        <v>1</v>
      </c>
      <c r="R1834">
        <v>66</v>
      </c>
      <c r="S1834">
        <v>5</v>
      </c>
      <c r="T1834" t="s">
        <v>2982</v>
      </c>
      <c r="U1834">
        <v>42</v>
      </c>
      <c r="V1834">
        <v>2</v>
      </c>
      <c r="W1834">
        <v>14</v>
      </c>
      <c r="X1834">
        <v>47</v>
      </c>
      <c r="Y1834">
        <v>59</v>
      </c>
      <c r="Z1834">
        <v>20</v>
      </c>
      <c r="AA1834">
        <v>13</v>
      </c>
      <c r="AE1834">
        <v>1833</v>
      </c>
      <c r="AF1834" s="16" t="s">
        <v>24</v>
      </c>
      <c r="AG1834" s="16"/>
      <c r="AH1834" s="16"/>
      <c r="AI1834" s="16" t="str">
        <f t="shared" si="112"/>
        <v>(42,5,2,14,47,59,13, null, null, 'Chambers 2024 Global',2024, '2023-04-12','2023-04-12','".Carbon::now()."','".Carbon::now()."'),</v>
      </c>
      <c r="AJ1834" s="16" t="str">
        <f t="shared" si="113"/>
        <v>('".DB::select("SELECT id_status FROM `status` WHERE `element_type` = 'task' AND status_type = 'client' AND name ='CANCELLED'")[0]-&gt;id_status."',1833,1),</v>
      </c>
      <c r="AK1834" s="16" t="str">
        <f t="shared" si="114"/>
        <v/>
      </c>
      <c r="AL1834" s="16" t="str">
        <f t="shared" si="115"/>
        <v/>
      </c>
    </row>
    <row r="1835" spans="1:38" x14ac:dyDescent="0.25">
      <c r="A1835" s="16" t="s">
        <v>663</v>
      </c>
      <c r="B1835" s="16" t="s">
        <v>26</v>
      </c>
      <c r="C1835" s="16" t="s">
        <v>41</v>
      </c>
      <c r="D1835" s="16" t="s">
        <v>28</v>
      </c>
      <c r="E1835" s="16" t="s">
        <v>69</v>
      </c>
      <c r="F1835" s="16" t="s">
        <v>70</v>
      </c>
      <c r="G1835" s="16" t="s">
        <v>480</v>
      </c>
      <c r="H1835" s="16" t="s">
        <v>667</v>
      </c>
      <c r="I1835" s="16" t="s">
        <v>35</v>
      </c>
      <c r="J1835" s="16" t="s">
        <v>218</v>
      </c>
      <c r="M1835" s="16"/>
      <c r="N1835" s="7">
        <v>45108</v>
      </c>
      <c r="O1835" s="9">
        <v>45108</v>
      </c>
      <c r="P1835" t="s">
        <v>1247</v>
      </c>
      <c r="Q1835">
        <v>1</v>
      </c>
      <c r="R1835">
        <v>66</v>
      </c>
      <c r="S1835">
        <v>5</v>
      </c>
      <c r="T1835" t="s">
        <v>2982</v>
      </c>
      <c r="U1835">
        <v>42</v>
      </c>
      <c r="V1835">
        <v>2</v>
      </c>
      <c r="W1835">
        <v>14</v>
      </c>
      <c r="X1835">
        <v>49</v>
      </c>
      <c r="Y1835">
        <v>196</v>
      </c>
      <c r="Z1835">
        <v>20</v>
      </c>
      <c r="AA1835">
        <v>13</v>
      </c>
      <c r="AE1835">
        <v>1834</v>
      </c>
      <c r="AF1835" s="16" t="s">
        <v>24</v>
      </c>
      <c r="AG1835" s="16"/>
      <c r="AH1835" s="16"/>
      <c r="AI1835" s="16" t="str">
        <f t="shared" si="112"/>
        <v>(42,5,2,14,49,196,13, null, null, 'Chambers 2024 Global',2024, '2023-07-01','2023-07-01','".Carbon::now()."','".Carbon::now()."'),</v>
      </c>
      <c r="AJ1835" s="16" t="str">
        <f t="shared" si="113"/>
        <v>('".DB::select("SELECT id_status FROM `status` WHERE `element_type` = 'task' AND status_type = 'client' AND name ='CANCELLED'")[0]-&gt;id_status."',1834,1),</v>
      </c>
      <c r="AK1835" s="16" t="str">
        <f t="shared" si="114"/>
        <v/>
      </c>
      <c r="AL1835" s="16" t="str">
        <f t="shared" si="115"/>
        <v/>
      </c>
    </row>
    <row r="1836" spans="1:38" x14ac:dyDescent="0.25">
      <c r="A1836" s="16" t="s">
        <v>663</v>
      </c>
      <c r="B1836" s="16" t="s">
        <v>26</v>
      </c>
      <c r="C1836" s="16" t="s">
        <v>41</v>
      </c>
      <c r="D1836" s="16" t="s">
        <v>28</v>
      </c>
      <c r="E1836" s="16" t="s">
        <v>89</v>
      </c>
      <c r="F1836" s="16" t="s">
        <v>90</v>
      </c>
      <c r="G1836" s="16" t="s">
        <v>480</v>
      </c>
      <c r="H1836" s="16" t="s">
        <v>664</v>
      </c>
      <c r="I1836" s="16" t="s">
        <v>94</v>
      </c>
      <c r="J1836" s="16" t="s">
        <v>109</v>
      </c>
      <c r="M1836" s="16" t="s">
        <v>74</v>
      </c>
      <c r="N1836" s="7">
        <v>45240</v>
      </c>
      <c r="O1836" s="9">
        <v>45240</v>
      </c>
      <c r="P1836" t="s">
        <v>1246</v>
      </c>
      <c r="Q1836">
        <v>1</v>
      </c>
      <c r="R1836">
        <v>66</v>
      </c>
      <c r="S1836">
        <v>5</v>
      </c>
      <c r="T1836" t="s">
        <v>2982</v>
      </c>
      <c r="U1836">
        <v>42</v>
      </c>
      <c r="V1836">
        <v>2</v>
      </c>
      <c r="W1836">
        <v>16</v>
      </c>
      <c r="X1836">
        <v>49</v>
      </c>
      <c r="Y1836">
        <v>400</v>
      </c>
      <c r="Z1836">
        <v>20</v>
      </c>
      <c r="AA1836">
        <v>3</v>
      </c>
      <c r="AD1836">
        <v>6</v>
      </c>
      <c r="AE1836">
        <v>1835</v>
      </c>
      <c r="AF1836" s="16" t="s">
        <v>39</v>
      </c>
      <c r="AG1836" s="16"/>
      <c r="AH1836" s="16"/>
      <c r="AI1836" s="16" t="str">
        <f t="shared" si="112"/>
        <v>(42,5,2,16,49,400,3, null, 6, 'Chambers 2024 High Net Worth',2024, '2023-11-10','2023-11-10','".Carbon::now()."','".Carbon::now()."'),</v>
      </c>
      <c r="AJ1836" s="16" t="str">
        <f t="shared" si="113"/>
        <v>('".DB::select("SELECT id_status FROM `status` WHERE `element_type` = 'task' AND status_type = 'client' AND name ='CONFIRMED'")[0]-&gt;id_status."',1835,1),</v>
      </c>
      <c r="AK1836" s="16" t="str">
        <f t="shared" si="114"/>
        <v/>
      </c>
      <c r="AL1836" s="16" t="str">
        <f t="shared" si="115"/>
        <v/>
      </c>
    </row>
    <row r="1837" spans="1:38" x14ac:dyDescent="0.25">
      <c r="A1837" s="16" t="s">
        <v>663</v>
      </c>
      <c r="B1837" s="16" t="s">
        <v>26</v>
      </c>
      <c r="C1837" s="16" t="s">
        <v>572</v>
      </c>
      <c r="D1837" s="16" t="s">
        <v>28</v>
      </c>
      <c r="E1837" s="16" t="s">
        <v>573</v>
      </c>
      <c r="F1837" s="16" t="s">
        <v>31</v>
      </c>
      <c r="G1837" s="16" t="s">
        <v>91</v>
      </c>
      <c r="H1837" s="16" t="s">
        <v>100</v>
      </c>
      <c r="I1837" s="16" t="s">
        <v>35</v>
      </c>
      <c r="J1837" s="16" t="s">
        <v>218</v>
      </c>
      <c r="M1837" s="16"/>
      <c r="N1837" s="7">
        <v>45238</v>
      </c>
      <c r="O1837" s="9">
        <v>45238</v>
      </c>
      <c r="P1837" t="s">
        <v>1243</v>
      </c>
      <c r="Q1837">
        <v>1</v>
      </c>
      <c r="R1837">
        <v>66</v>
      </c>
      <c r="S1837">
        <v>5</v>
      </c>
      <c r="T1837" t="s">
        <v>2982</v>
      </c>
      <c r="U1837">
        <v>42</v>
      </c>
      <c r="V1837">
        <v>3</v>
      </c>
      <c r="W1837">
        <v>21</v>
      </c>
      <c r="X1837">
        <v>73</v>
      </c>
      <c r="Y1837">
        <v>402</v>
      </c>
      <c r="Z1837">
        <v>20</v>
      </c>
      <c r="AA1837">
        <v>13</v>
      </c>
      <c r="AE1837">
        <v>1836</v>
      </c>
      <c r="AF1837" s="16" t="s">
        <v>24</v>
      </c>
      <c r="AG1837" s="16"/>
      <c r="AH1837" s="16"/>
      <c r="AI1837" s="16" t="str">
        <f t="shared" si="112"/>
        <v>(42,5,3,21,73,402,13, null, null, 'GAR 100 2024 Europe',2024, '2023-11-08','2023-11-08','".Carbon::now()."','".Carbon::now()."'),</v>
      </c>
      <c r="AJ1837" s="16" t="str">
        <f t="shared" si="113"/>
        <v>('".DB::select("SELECT id_status FROM `status` WHERE `element_type` = 'task' AND status_type = 'client' AND name ='CANCELLED'")[0]-&gt;id_status."',1836,1),</v>
      </c>
      <c r="AK1837" s="16" t="str">
        <f t="shared" si="114"/>
        <v/>
      </c>
      <c r="AL1837" s="16" t="str">
        <f t="shared" si="115"/>
        <v/>
      </c>
    </row>
    <row r="1838" spans="1:38" x14ac:dyDescent="0.25">
      <c r="A1838" s="16" t="s">
        <v>663</v>
      </c>
      <c r="B1838" s="16" t="s">
        <v>26</v>
      </c>
      <c r="C1838" s="16" t="s">
        <v>288</v>
      </c>
      <c r="D1838" s="16" t="s">
        <v>28</v>
      </c>
      <c r="E1838" s="16" t="s">
        <v>577</v>
      </c>
      <c r="F1838" s="16" t="s">
        <v>3469</v>
      </c>
      <c r="G1838" s="16" t="s">
        <v>91</v>
      </c>
      <c r="H1838" s="16" t="s">
        <v>87</v>
      </c>
      <c r="I1838" s="16" t="s">
        <v>35</v>
      </c>
      <c r="J1838" s="16" t="s">
        <v>218</v>
      </c>
      <c r="M1838" s="16"/>
      <c r="N1838" s="7">
        <v>45195</v>
      </c>
      <c r="O1838" s="9">
        <v>45195</v>
      </c>
      <c r="P1838" t="s">
        <v>1211</v>
      </c>
      <c r="Q1838">
        <v>1</v>
      </c>
      <c r="R1838">
        <v>66</v>
      </c>
      <c r="S1838">
        <v>5</v>
      </c>
      <c r="T1838" t="s">
        <v>2982</v>
      </c>
      <c r="U1838">
        <v>42</v>
      </c>
      <c r="V1838">
        <v>8</v>
      </c>
      <c r="W1838">
        <v>28</v>
      </c>
      <c r="X1838">
        <v>73</v>
      </c>
      <c r="Y1838">
        <v>414</v>
      </c>
      <c r="Z1838">
        <v>20</v>
      </c>
      <c r="AA1838">
        <v>13</v>
      </c>
      <c r="AE1838">
        <v>1837</v>
      </c>
      <c r="AF1838" s="16" t="s">
        <v>24</v>
      </c>
      <c r="AG1838" s="16"/>
      <c r="AH1838" s="16"/>
      <c r="AI1838" s="16" t="str">
        <f t="shared" si="112"/>
        <v>(42,5,8,28,73,414,13, null, null, 'IAM Patent 2024 Europe',2024, '2023-09-26','2023-09-26','".Carbon::now()."','".Carbon::now()."'),</v>
      </c>
      <c r="AJ1838" s="16" t="str">
        <f t="shared" si="113"/>
        <v>('".DB::select("SELECT id_status FROM `status` WHERE `element_type` = 'task' AND status_type = 'client' AND name ='CANCELLED'")[0]-&gt;id_status."',1837,1),</v>
      </c>
      <c r="AK1838" s="16" t="str">
        <f t="shared" si="114"/>
        <v/>
      </c>
      <c r="AL1838" s="16" t="str">
        <f t="shared" si="115"/>
        <v/>
      </c>
    </row>
    <row r="1839" spans="1:38" x14ac:dyDescent="0.25">
      <c r="A1839" s="16" t="s">
        <v>663</v>
      </c>
      <c r="B1839" s="16" t="s">
        <v>26</v>
      </c>
      <c r="C1839" s="16" t="s">
        <v>291</v>
      </c>
      <c r="D1839" s="16" t="s">
        <v>28</v>
      </c>
      <c r="E1839" s="16" t="s">
        <v>581</v>
      </c>
      <c r="F1839" s="16" t="s">
        <v>242</v>
      </c>
      <c r="G1839" s="16" t="s">
        <v>91</v>
      </c>
      <c r="H1839" s="16" t="s">
        <v>87</v>
      </c>
      <c r="I1839" s="16" t="s">
        <v>35</v>
      </c>
      <c r="J1839" s="16" t="s">
        <v>218</v>
      </c>
      <c r="M1839" s="16"/>
      <c r="N1839" s="7">
        <v>45230</v>
      </c>
      <c r="O1839" s="9">
        <v>45230</v>
      </c>
      <c r="P1839" t="s">
        <v>1181</v>
      </c>
      <c r="Q1839">
        <v>1</v>
      </c>
      <c r="R1839">
        <v>66</v>
      </c>
      <c r="S1839">
        <v>5</v>
      </c>
      <c r="T1839" t="s">
        <v>2982</v>
      </c>
      <c r="U1839">
        <v>42</v>
      </c>
      <c r="V1839">
        <v>11</v>
      </c>
      <c r="W1839">
        <v>47</v>
      </c>
      <c r="X1839">
        <v>73</v>
      </c>
      <c r="Y1839">
        <v>482</v>
      </c>
      <c r="Z1839">
        <v>20</v>
      </c>
      <c r="AA1839">
        <v>13</v>
      </c>
      <c r="AE1839">
        <v>1838</v>
      </c>
      <c r="AF1839" s="16" t="s">
        <v>24</v>
      </c>
      <c r="AG1839" s="16"/>
      <c r="AH1839" s="16"/>
      <c r="AI1839" s="16" t="str">
        <f t="shared" si="112"/>
        <v>(42,5,11,47,73,482,13, null, null, 'IP Stars 2024 Western Europe',2024, '2023-10-31','2023-10-31','".Carbon::now()."','".Carbon::now()."'),</v>
      </c>
      <c r="AJ1839" s="16" t="str">
        <f t="shared" si="113"/>
        <v>('".DB::select("SELECT id_status FROM `status` WHERE `element_type` = 'task' AND status_type = 'client' AND name ='CANCELLED'")[0]-&gt;id_status."',1838,1),</v>
      </c>
      <c r="AK1839" s="16" t="str">
        <f t="shared" si="114"/>
        <v/>
      </c>
      <c r="AL1839" s="16" t="str">
        <f t="shared" si="115"/>
        <v/>
      </c>
    </row>
    <row r="1840" spans="1:38" x14ac:dyDescent="0.25">
      <c r="A1840" s="16" t="s">
        <v>663</v>
      </c>
      <c r="B1840" s="16" t="s">
        <v>26</v>
      </c>
      <c r="C1840" s="16" t="s">
        <v>27</v>
      </c>
      <c r="D1840" s="16" t="s">
        <v>28</v>
      </c>
      <c r="E1840" s="16" t="s">
        <v>29</v>
      </c>
      <c r="F1840" s="16" t="s">
        <v>30</v>
      </c>
      <c r="G1840" s="16" t="s">
        <v>91</v>
      </c>
      <c r="H1840" s="16" t="s">
        <v>669</v>
      </c>
      <c r="I1840" s="16" t="s">
        <v>35</v>
      </c>
      <c r="J1840" s="16" t="s">
        <v>218</v>
      </c>
      <c r="M1840" s="16"/>
      <c r="N1840" s="7">
        <v>45145</v>
      </c>
      <c r="O1840" s="9">
        <v>45145</v>
      </c>
      <c r="P1840" t="s">
        <v>1198</v>
      </c>
      <c r="Q1840">
        <v>1</v>
      </c>
      <c r="R1840">
        <v>66</v>
      </c>
      <c r="S1840">
        <v>5</v>
      </c>
      <c r="T1840" t="s">
        <v>2982</v>
      </c>
      <c r="U1840">
        <v>42</v>
      </c>
      <c r="V1840">
        <v>14</v>
      </c>
      <c r="W1840">
        <v>56</v>
      </c>
      <c r="X1840">
        <v>73</v>
      </c>
      <c r="Y1840">
        <v>514</v>
      </c>
      <c r="Z1840">
        <v>20</v>
      </c>
      <c r="AA1840">
        <v>13</v>
      </c>
      <c r="AE1840">
        <v>1839</v>
      </c>
      <c r="AF1840" s="16" t="s">
        <v>24</v>
      </c>
      <c r="AG1840" s="16"/>
      <c r="AH1840" s="16"/>
      <c r="AI1840" s="16" t="str">
        <f t="shared" si="112"/>
        <v>(42,5,14,56,73,514,13, null, null, 'L500 2024 EMEA',2024, '2023-08-07','2023-08-07','".Carbon::now()."','".Carbon::now()."'),</v>
      </c>
      <c r="AJ1840" s="16" t="str">
        <f t="shared" si="113"/>
        <v>('".DB::select("SELECT id_status FROM `status` WHERE `element_type` = 'task' AND status_type = 'client' AND name ='CANCELLED'")[0]-&gt;id_status."',1839,1),</v>
      </c>
      <c r="AK1840" s="16" t="str">
        <f t="shared" si="114"/>
        <v/>
      </c>
      <c r="AL1840" s="16" t="str">
        <f t="shared" si="115"/>
        <v/>
      </c>
    </row>
    <row r="1841" spans="1:38" x14ac:dyDescent="0.25">
      <c r="A1841" s="16" t="s">
        <v>663</v>
      </c>
      <c r="B1841" s="16" t="s">
        <v>26</v>
      </c>
      <c r="C1841" s="16" t="s">
        <v>27</v>
      </c>
      <c r="D1841" s="16" t="s">
        <v>28</v>
      </c>
      <c r="E1841" s="16" t="s">
        <v>29</v>
      </c>
      <c r="F1841" s="16" t="s">
        <v>30</v>
      </c>
      <c r="G1841" s="16" t="s">
        <v>91</v>
      </c>
      <c r="H1841" s="16" t="s">
        <v>616</v>
      </c>
      <c r="I1841" s="16" t="s">
        <v>35</v>
      </c>
      <c r="J1841" s="16" t="s">
        <v>218</v>
      </c>
      <c r="M1841" s="16"/>
      <c r="N1841" s="7">
        <v>45145</v>
      </c>
      <c r="O1841" s="9">
        <v>45145</v>
      </c>
      <c r="P1841" t="s">
        <v>1198</v>
      </c>
      <c r="Q1841">
        <v>1</v>
      </c>
      <c r="R1841">
        <v>66</v>
      </c>
      <c r="S1841">
        <v>5</v>
      </c>
      <c r="T1841" t="s">
        <v>2982</v>
      </c>
      <c r="U1841">
        <v>42</v>
      </c>
      <c r="V1841">
        <v>14</v>
      </c>
      <c r="W1841">
        <v>56</v>
      </c>
      <c r="X1841">
        <v>73</v>
      </c>
      <c r="Y1841">
        <v>515</v>
      </c>
      <c r="Z1841">
        <v>20</v>
      </c>
      <c r="AA1841">
        <v>13</v>
      </c>
      <c r="AE1841">
        <v>1840</v>
      </c>
      <c r="AF1841" s="16" t="s">
        <v>24</v>
      </c>
      <c r="AG1841" s="16"/>
      <c r="AH1841" s="16"/>
      <c r="AI1841" s="16" t="str">
        <f t="shared" si="112"/>
        <v>(42,5,14,56,73,515,13, null, null, 'L500 2024 EMEA',2024, '2023-08-07','2023-08-07','".Carbon::now()."','".Carbon::now()."'),</v>
      </c>
      <c r="AJ1841" s="16" t="str">
        <f t="shared" si="113"/>
        <v>('".DB::select("SELECT id_status FROM `status` WHERE `element_type` = 'task' AND status_type = 'client' AND name ='CANCELLED'")[0]-&gt;id_status."',1840,1),</v>
      </c>
      <c r="AK1841" s="16" t="str">
        <f t="shared" si="114"/>
        <v/>
      </c>
      <c r="AL1841" s="16" t="str">
        <f t="shared" si="115"/>
        <v/>
      </c>
    </row>
    <row r="1842" spans="1:38" x14ac:dyDescent="0.25">
      <c r="A1842" s="16" t="s">
        <v>663</v>
      </c>
      <c r="B1842" s="16" t="s">
        <v>26</v>
      </c>
      <c r="C1842" s="16" t="s">
        <v>27</v>
      </c>
      <c r="D1842" s="16" t="s">
        <v>28</v>
      </c>
      <c r="E1842" s="16" t="s">
        <v>29</v>
      </c>
      <c r="F1842" s="16" t="s">
        <v>30</v>
      </c>
      <c r="G1842" s="16" t="s">
        <v>91</v>
      </c>
      <c r="H1842" s="16" t="s">
        <v>670</v>
      </c>
      <c r="I1842" s="16" t="s">
        <v>35</v>
      </c>
      <c r="J1842" s="16" t="s">
        <v>218</v>
      </c>
      <c r="M1842" s="16"/>
      <c r="N1842" s="7">
        <v>45145</v>
      </c>
      <c r="O1842" s="9">
        <v>45145</v>
      </c>
      <c r="P1842" t="s">
        <v>1198</v>
      </c>
      <c r="Q1842">
        <v>1</v>
      </c>
      <c r="R1842">
        <v>66</v>
      </c>
      <c r="S1842">
        <v>5</v>
      </c>
      <c r="T1842" t="s">
        <v>2982</v>
      </c>
      <c r="U1842">
        <v>42</v>
      </c>
      <c r="V1842">
        <v>14</v>
      </c>
      <c r="W1842">
        <v>56</v>
      </c>
      <c r="X1842">
        <v>73</v>
      </c>
      <c r="Y1842">
        <v>517</v>
      </c>
      <c r="Z1842">
        <v>20</v>
      </c>
      <c r="AA1842">
        <v>13</v>
      </c>
      <c r="AE1842">
        <v>1841</v>
      </c>
      <c r="AF1842" s="16" t="s">
        <v>24</v>
      </c>
      <c r="AG1842" s="16"/>
      <c r="AH1842" s="16"/>
      <c r="AI1842" s="16" t="str">
        <f t="shared" si="112"/>
        <v>(42,5,14,56,73,517,13, null, null, 'L500 2024 EMEA',2024, '2023-08-07','2023-08-07','".Carbon::now()."','".Carbon::now()."'),</v>
      </c>
      <c r="AJ1842" s="16" t="str">
        <f t="shared" si="113"/>
        <v>('".DB::select("SELECT id_status FROM `status` WHERE `element_type` = 'task' AND status_type = 'client' AND name ='CANCELLED'")[0]-&gt;id_status."',1841,1),</v>
      </c>
      <c r="AK1842" s="16" t="str">
        <f t="shared" si="114"/>
        <v/>
      </c>
      <c r="AL1842" s="16" t="str">
        <f t="shared" si="115"/>
        <v/>
      </c>
    </row>
    <row r="1843" spans="1:38" x14ac:dyDescent="0.25">
      <c r="A1843" s="16" t="s">
        <v>663</v>
      </c>
      <c r="B1843" s="16" t="s">
        <v>26</v>
      </c>
      <c r="C1843" s="16" t="s">
        <v>27</v>
      </c>
      <c r="D1843" s="16" t="s">
        <v>28</v>
      </c>
      <c r="E1843" s="16" t="s">
        <v>29</v>
      </c>
      <c r="F1843" s="16" t="s">
        <v>30</v>
      </c>
      <c r="G1843" s="16" t="s">
        <v>91</v>
      </c>
      <c r="H1843" s="16" t="s">
        <v>617</v>
      </c>
      <c r="I1843" s="16" t="s">
        <v>35</v>
      </c>
      <c r="J1843" s="16" t="s">
        <v>218</v>
      </c>
      <c r="M1843" s="16"/>
      <c r="N1843" s="7">
        <v>45145</v>
      </c>
      <c r="O1843" s="9">
        <v>45145</v>
      </c>
      <c r="P1843" t="s">
        <v>1198</v>
      </c>
      <c r="Q1843">
        <v>1</v>
      </c>
      <c r="R1843">
        <v>66</v>
      </c>
      <c r="S1843">
        <v>5</v>
      </c>
      <c r="T1843" t="s">
        <v>2982</v>
      </c>
      <c r="U1843">
        <v>42</v>
      </c>
      <c r="V1843">
        <v>14</v>
      </c>
      <c r="W1843">
        <v>56</v>
      </c>
      <c r="X1843">
        <v>73</v>
      </c>
      <c r="Y1843">
        <v>520</v>
      </c>
      <c r="Z1843">
        <v>20</v>
      </c>
      <c r="AA1843">
        <v>13</v>
      </c>
      <c r="AE1843">
        <v>1842</v>
      </c>
      <c r="AF1843" s="16" t="s">
        <v>24</v>
      </c>
      <c r="AG1843" s="16"/>
      <c r="AH1843" s="16"/>
      <c r="AI1843" s="16" t="str">
        <f t="shared" si="112"/>
        <v>(42,5,14,56,73,520,13, null, null, 'L500 2024 EMEA',2024, '2023-08-07','2023-08-07','".Carbon::now()."','".Carbon::now()."'),</v>
      </c>
      <c r="AJ1843" s="16" t="str">
        <f t="shared" si="113"/>
        <v>('".DB::select("SELECT id_status FROM `status` WHERE `element_type` = 'task' AND status_type = 'client' AND name ='CANCELLED'")[0]-&gt;id_status."',1842,1),</v>
      </c>
      <c r="AK1843" s="16" t="str">
        <f t="shared" si="114"/>
        <v/>
      </c>
      <c r="AL1843" s="16" t="str">
        <f t="shared" si="115"/>
        <v/>
      </c>
    </row>
    <row r="1844" spans="1:38" x14ac:dyDescent="0.25">
      <c r="A1844" s="16" t="s">
        <v>663</v>
      </c>
      <c r="B1844" s="16" t="s">
        <v>26</v>
      </c>
      <c r="C1844" s="16" t="s">
        <v>27</v>
      </c>
      <c r="D1844" s="16" t="s">
        <v>28</v>
      </c>
      <c r="E1844" s="16" t="s">
        <v>29</v>
      </c>
      <c r="F1844" s="16" t="s">
        <v>30</v>
      </c>
      <c r="G1844" s="16" t="s">
        <v>91</v>
      </c>
      <c r="H1844" s="16" t="s">
        <v>338</v>
      </c>
      <c r="I1844" s="16" t="s">
        <v>35</v>
      </c>
      <c r="J1844" s="16" t="s">
        <v>218</v>
      </c>
      <c r="M1844" s="16"/>
      <c r="N1844" s="7">
        <v>45145</v>
      </c>
      <c r="O1844" s="9">
        <v>45145</v>
      </c>
      <c r="P1844" t="s">
        <v>1198</v>
      </c>
      <c r="Q1844">
        <v>1</v>
      </c>
      <c r="R1844">
        <v>66</v>
      </c>
      <c r="S1844">
        <v>5</v>
      </c>
      <c r="T1844" t="s">
        <v>2982</v>
      </c>
      <c r="U1844">
        <v>42</v>
      </c>
      <c r="V1844">
        <v>14</v>
      </c>
      <c r="W1844">
        <v>56</v>
      </c>
      <c r="X1844">
        <v>73</v>
      </c>
      <c r="Y1844">
        <v>532</v>
      </c>
      <c r="Z1844">
        <v>20</v>
      </c>
      <c r="AA1844">
        <v>13</v>
      </c>
      <c r="AE1844">
        <v>1843</v>
      </c>
      <c r="AF1844" s="16" t="s">
        <v>24</v>
      </c>
      <c r="AG1844" s="16"/>
      <c r="AH1844" s="16"/>
      <c r="AI1844" s="16" t="str">
        <f t="shared" si="112"/>
        <v>(42,5,14,56,73,532,13, null, null, 'L500 2024 EMEA',2024, '2023-08-07','2023-08-07','".Carbon::now()."','".Carbon::now()."'),</v>
      </c>
      <c r="AJ1844" s="16" t="str">
        <f t="shared" si="113"/>
        <v>('".DB::select("SELECT id_status FROM `status` WHERE `element_type` = 'task' AND status_type = 'client' AND name ='CANCELLED'")[0]-&gt;id_status."',1843,1),</v>
      </c>
      <c r="AK1844" s="16" t="str">
        <f t="shared" si="114"/>
        <v/>
      </c>
      <c r="AL1844" s="16" t="str">
        <f t="shared" si="115"/>
        <v/>
      </c>
    </row>
    <row r="1845" spans="1:38" x14ac:dyDescent="0.25">
      <c r="A1845" s="16" t="s">
        <v>663</v>
      </c>
      <c r="B1845" s="16" t="s">
        <v>26</v>
      </c>
      <c r="C1845" s="16" t="s">
        <v>27</v>
      </c>
      <c r="D1845" s="16" t="s">
        <v>28</v>
      </c>
      <c r="E1845" s="16" t="s">
        <v>29</v>
      </c>
      <c r="F1845" s="16" t="s">
        <v>30</v>
      </c>
      <c r="G1845" s="16" t="s">
        <v>91</v>
      </c>
      <c r="H1845" s="16" t="s">
        <v>1038</v>
      </c>
      <c r="I1845" s="16" t="s">
        <v>35</v>
      </c>
      <c r="J1845" s="16" t="s">
        <v>218</v>
      </c>
      <c r="M1845" s="16"/>
      <c r="N1845" s="7">
        <v>45145</v>
      </c>
      <c r="O1845" s="9">
        <v>45145</v>
      </c>
      <c r="P1845" t="s">
        <v>1198</v>
      </c>
      <c r="Q1845">
        <v>1</v>
      </c>
      <c r="R1845">
        <v>66</v>
      </c>
      <c r="S1845">
        <v>5</v>
      </c>
      <c r="T1845" t="s">
        <v>2982</v>
      </c>
      <c r="U1845">
        <v>42</v>
      </c>
      <c r="V1845">
        <v>14</v>
      </c>
      <c r="W1845">
        <v>56</v>
      </c>
      <c r="X1845">
        <v>73</v>
      </c>
      <c r="Y1845">
        <v>533</v>
      </c>
      <c r="Z1845">
        <v>20</v>
      </c>
      <c r="AA1845">
        <v>13</v>
      </c>
      <c r="AE1845">
        <v>1844</v>
      </c>
      <c r="AF1845" s="16" t="s">
        <v>24</v>
      </c>
      <c r="AG1845" s="16"/>
      <c r="AH1845" s="16"/>
      <c r="AI1845" s="16" t="str">
        <f t="shared" si="112"/>
        <v>(42,5,14,56,73,533,13, null, null, 'L500 2024 EMEA',2024, '2023-08-07','2023-08-07','".Carbon::now()."','".Carbon::now()."'),</v>
      </c>
      <c r="AJ1845" s="16" t="str">
        <f t="shared" si="113"/>
        <v>('".DB::select("SELECT id_status FROM `status` WHERE `element_type` = 'task' AND status_type = 'client' AND name ='CANCELLED'")[0]-&gt;id_status."',1844,1),</v>
      </c>
      <c r="AK1845" s="16" t="str">
        <f t="shared" si="114"/>
        <v/>
      </c>
      <c r="AL1845" s="16" t="str">
        <f t="shared" si="115"/>
        <v/>
      </c>
    </row>
    <row r="1846" spans="1:38" x14ac:dyDescent="0.25">
      <c r="A1846" s="16" t="s">
        <v>663</v>
      </c>
      <c r="B1846" s="16" t="s">
        <v>26</v>
      </c>
      <c r="C1846" s="16" t="s">
        <v>27</v>
      </c>
      <c r="D1846" s="16" t="s">
        <v>28</v>
      </c>
      <c r="E1846" s="16" t="s">
        <v>29</v>
      </c>
      <c r="F1846" s="16" t="s">
        <v>30</v>
      </c>
      <c r="G1846" s="16" t="s">
        <v>91</v>
      </c>
      <c r="H1846" s="16" t="s">
        <v>33</v>
      </c>
      <c r="I1846" s="16" t="s">
        <v>35</v>
      </c>
      <c r="J1846" s="16" t="s">
        <v>218</v>
      </c>
      <c r="M1846" s="16"/>
      <c r="N1846" s="7">
        <v>45145</v>
      </c>
      <c r="O1846" s="9">
        <v>45145</v>
      </c>
      <c r="P1846" t="s">
        <v>1198</v>
      </c>
      <c r="Q1846">
        <v>1</v>
      </c>
      <c r="R1846">
        <v>66</v>
      </c>
      <c r="S1846">
        <v>5</v>
      </c>
      <c r="T1846" t="s">
        <v>2982</v>
      </c>
      <c r="U1846">
        <v>42</v>
      </c>
      <c r="V1846">
        <v>14</v>
      </c>
      <c r="W1846">
        <v>56</v>
      </c>
      <c r="X1846">
        <v>73</v>
      </c>
      <c r="Y1846">
        <v>556</v>
      </c>
      <c r="Z1846">
        <v>20</v>
      </c>
      <c r="AA1846">
        <v>13</v>
      </c>
      <c r="AE1846">
        <v>1845</v>
      </c>
      <c r="AF1846" s="16" t="s">
        <v>24</v>
      </c>
      <c r="AG1846" s="16"/>
      <c r="AH1846" s="16"/>
      <c r="AI1846" s="16" t="str">
        <f t="shared" si="112"/>
        <v>(42,5,14,56,73,556,13, null, null, 'L500 2024 EMEA',2024, '2023-08-07','2023-08-07','".Carbon::now()."','".Carbon::now()."'),</v>
      </c>
      <c r="AJ1846" s="16" t="str">
        <f t="shared" si="113"/>
        <v>('".DB::select("SELECT id_status FROM `status` WHERE `element_type` = 'task' AND status_type = 'client' AND name ='CANCELLED'")[0]-&gt;id_status."',1845,1),</v>
      </c>
      <c r="AK1846" s="16" t="str">
        <f t="shared" si="114"/>
        <v/>
      </c>
      <c r="AL1846" s="16" t="str">
        <f t="shared" si="115"/>
        <v/>
      </c>
    </row>
    <row r="1847" spans="1:38" x14ac:dyDescent="0.25">
      <c r="A1847" s="16" t="s">
        <v>663</v>
      </c>
      <c r="B1847" s="16" t="s">
        <v>26</v>
      </c>
      <c r="C1847" s="16" t="s">
        <v>27</v>
      </c>
      <c r="D1847" s="16" t="s">
        <v>28</v>
      </c>
      <c r="E1847" s="16" t="s">
        <v>29</v>
      </c>
      <c r="F1847" s="16" t="s">
        <v>30</v>
      </c>
      <c r="G1847" s="16" t="s">
        <v>91</v>
      </c>
      <c r="H1847" s="16" t="s">
        <v>271</v>
      </c>
      <c r="I1847" s="16" t="s">
        <v>35</v>
      </c>
      <c r="J1847" s="16" t="s">
        <v>218</v>
      </c>
      <c r="M1847" s="16"/>
      <c r="N1847" s="7">
        <v>45145</v>
      </c>
      <c r="O1847" s="9">
        <v>45145</v>
      </c>
      <c r="P1847" t="s">
        <v>1198</v>
      </c>
      <c r="Q1847">
        <v>1</v>
      </c>
      <c r="R1847">
        <v>66</v>
      </c>
      <c r="S1847">
        <v>5</v>
      </c>
      <c r="T1847" t="s">
        <v>2982</v>
      </c>
      <c r="U1847">
        <v>42</v>
      </c>
      <c r="V1847">
        <v>14</v>
      </c>
      <c r="W1847">
        <v>56</v>
      </c>
      <c r="X1847">
        <v>73</v>
      </c>
      <c r="Y1847">
        <v>566</v>
      </c>
      <c r="Z1847">
        <v>20</v>
      </c>
      <c r="AA1847">
        <v>13</v>
      </c>
      <c r="AE1847">
        <v>1846</v>
      </c>
      <c r="AF1847" s="16" t="s">
        <v>24</v>
      </c>
      <c r="AG1847" s="16"/>
      <c r="AH1847" s="16"/>
      <c r="AI1847" s="16" t="str">
        <f t="shared" si="112"/>
        <v>(42,5,14,56,73,566,13, null, null, 'L500 2024 EMEA',2024, '2023-08-07','2023-08-07','".Carbon::now()."','".Carbon::now()."'),</v>
      </c>
      <c r="AJ1847" s="16" t="str">
        <f t="shared" si="113"/>
        <v>('".DB::select("SELECT id_status FROM `status` WHERE `element_type` = 'task' AND status_type = 'client' AND name ='CANCELLED'")[0]-&gt;id_status."',1846,1),</v>
      </c>
      <c r="AK1847" s="16" t="str">
        <f t="shared" si="114"/>
        <v/>
      </c>
      <c r="AL1847" s="16" t="str">
        <f t="shared" si="115"/>
        <v/>
      </c>
    </row>
    <row r="1848" spans="1:38" x14ac:dyDescent="0.25">
      <c r="A1848" s="16" t="s">
        <v>663</v>
      </c>
      <c r="B1848" s="16" t="s">
        <v>26</v>
      </c>
      <c r="C1848" s="16" t="s">
        <v>27</v>
      </c>
      <c r="D1848" s="16" t="s">
        <v>28</v>
      </c>
      <c r="E1848" s="16" t="s">
        <v>29</v>
      </c>
      <c r="F1848" s="16" t="s">
        <v>30</v>
      </c>
      <c r="G1848" s="16" t="s">
        <v>91</v>
      </c>
      <c r="H1848" s="16" t="s">
        <v>227</v>
      </c>
      <c r="I1848" s="16" t="s">
        <v>35</v>
      </c>
      <c r="J1848" s="16" t="s">
        <v>218</v>
      </c>
      <c r="M1848" s="16"/>
      <c r="N1848" s="7">
        <v>45145</v>
      </c>
      <c r="O1848" s="9">
        <v>45145</v>
      </c>
      <c r="P1848" t="s">
        <v>1198</v>
      </c>
      <c r="Q1848">
        <v>1</v>
      </c>
      <c r="R1848">
        <v>66</v>
      </c>
      <c r="S1848">
        <v>5</v>
      </c>
      <c r="T1848" t="s">
        <v>2982</v>
      </c>
      <c r="U1848">
        <v>42</v>
      </c>
      <c r="V1848">
        <v>14</v>
      </c>
      <c r="W1848">
        <v>56</v>
      </c>
      <c r="X1848">
        <v>73</v>
      </c>
      <c r="Y1848">
        <v>593</v>
      </c>
      <c r="Z1848">
        <v>20</v>
      </c>
      <c r="AA1848">
        <v>13</v>
      </c>
      <c r="AE1848">
        <v>1847</v>
      </c>
      <c r="AF1848" s="16" t="s">
        <v>24</v>
      </c>
      <c r="AG1848" s="16"/>
      <c r="AH1848" s="16"/>
      <c r="AI1848" s="16" t="str">
        <f t="shared" si="112"/>
        <v>(42,5,14,56,73,593,13, null, null, 'L500 2024 EMEA',2024, '2023-08-07','2023-08-07','".Carbon::now()."','".Carbon::now()."'),</v>
      </c>
      <c r="AJ1848" s="16" t="str">
        <f t="shared" si="113"/>
        <v>('".DB::select("SELECT id_status FROM `status` WHERE `element_type` = 'task' AND status_type = 'client' AND name ='CANCELLED'")[0]-&gt;id_status."',1847,1),</v>
      </c>
      <c r="AK1848" s="16" t="str">
        <f t="shared" si="114"/>
        <v/>
      </c>
      <c r="AL1848" s="16" t="str">
        <f t="shared" si="115"/>
        <v/>
      </c>
    </row>
    <row r="1849" spans="1:38" x14ac:dyDescent="0.25">
      <c r="A1849" s="16" t="s">
        <v>663</v>
      </c>
      <c r="B1849" s="16" t="s">
        <v>26</v>
      </c>
      <c r="C1849" s="16" t="s">
        <v>27</v>
      </c>
      <c r="D1849" s="16" t="s">
        <v>28</v>
      </c>
      <c r="E1849" s="16" t="s">
        <v>29</v>
      </c>
      <c r="F1849" s="16" t="s">
        <v>30</v>
      </c>
      <c r="G1849" s="16" t="s">
        <v>91</v>
      </c>
      <c r="H1849" s="16" t="s">
        <v>708</v>
      </c>
      <c r="I1849" s="16" t="s">
        <v>35</v>
      </c>
      <c r="J1849" s="16" t="s">
        <v>218</v>
      </c>
      <c r="M1849" s="16"/>
      <c r="N1849" s="7">
        <v>45145</v>
      </c>
      <c r="O1849" s="9">
        <v>45145</v>
      </c>
      <c r="P1849" t="s">
        <v>1198</v>
      </c>
      <c r="Q1849">
        <v>1</v>
      </c>
      <c r="R1849">
        <v>66</v>
      </c>
      <c r="S1849">
        <v>5</v>
      </c>
      <c r="T1849" t="s">
        <v>2982</v>
      </c>
      <c r="U1849">
        <v>42</v>
      </c>
      <c r="V1849">
        <v>14</v>
      </c>
      <c r="W1849">
        <v>56</v>
      </c>
      <c r="X1849">
        <v>73</v>
      </c>
      <c r="Y1849">
        <v>605</v>
      </c>
      <c r="Z1849">
        <v>20</v>
      </c>
      <c r="AA1849">
        <v>13</v>
      </c>
      <c r="AE1849">
        <v>1848</v>
      </c>
      <c r="AF1849" s="16" t="s">
        <v>24</v>
      </c>
      <c r="AG1849" s="16"/>
      <c r="AH1849" s="16"/>
      <c r="AI1849" s="16" t="str">
        <f t="shared" si="112"/>
        <v>(42,5,14,56,73,605,13, null, null, 'L500 2024 EMEA',2024, '2023-08-07','2023-08-07','".Carbon::now()."','".Carbon::now()."'),</v>
      </c>
      <c r="AJ1849" s="16" t="str">
        <f t="shared" si="113"/>
        <v>('".DB::select("SELECT id_status FROM `status` WHERE `element_type` = 'task' AND status_type = 'client' AND name ='CANCELLED'")[0]-&gt;id_status."',1848,1),</v>
      </c>
      <c r="AK1849" s="16" t="str">
        <f t="shared" si="114"/>
        <v/>
      </c>
      <c r="AL1849" s="16" t="str">
        <f t="shared" si="115"/>
        <v/>
      </c>
    </row>
    <row r="1850" spans="1:38" x14ac:dyDescent="0.25">
      <c r="A1850" s="16" t="s">
        <v>663</v>
      </c>
      <c r="B1850" s="16" t="s">
        <v>26</v>
      </c>
      <c r="C1850" s="16" t="s">
        <v>27</v>
      </c>
      <c r="D1850" s="16" t="s">
        <v>28</v>
      </c>
      <c r="E1850" s="16" t="s">
        <v>29</v>
      </c>
      <c r="F1850" s="16" t="s">
        <v>30</v>
      </c>
      <c r="G1850" s="16" t="s">
        <v>91</v>
      </c>
      <c r="H1850" s="16" t="s">
        <v>540</v>
      </c>
      <c r="I1850" s="16" t="s">
        <v>35</v>
      </c>
      <c r="J1850" s="16" t="s">
        <v>218</v>
      </c>
      <c r="M1850" s="16"/>
      <c r="N1850" s="7">
        <v>45145</v>
      </c>
      <c r="O1850" s="9">
        <v>45145</v>
      </c>
      <c r="P1850" t="s">
        <v>1198</v>
      </c>
      <c r="Q1850">
        <v>1</v>
      </c>
      <c r="R1850">
        <v>66</v>
      </c>
      <c r="S1850">
        <v>5</v>
      </c>
      <c r="T1850" t="s">
        <v>2982</v>
      </c>
      <c r="U1850">
        <v>42</v>
      </c>
      <c r="V1850">
        <v>14</v>
      </c>
      <c r="W1850">
        <v>56</v>
      </c>
      <c r="X1850">
        <v>73</v>
      </c>
      <c r="Y1850">
        <v>610</v>
      </c>
      <c r="Z1850">
        <v>20</v>
      </c>
      <c r="AA1850">
        <v>13</v>
      </c>
      <c r="AE1850">
        <v>1849</v>
      </c>
      <c r="AF1850" s="16" t="s">
        <v>24</v>
      </c>
      <c r="AG1850" s="16"/>
      <c r="AH1850" s="16"/>
      <c r="AI1850" s="16" t="str">
        <f t="shared" si="112"/>
        <v>(42,5,14,56,73,610,13, null, null, 'L500 2024 EMEA',2024, '2023-08-07','2023-08-07','".Carbon::now()."','".Carbon::now()."'),</v>
      </c>
      <c r="AJ1850" s="16" t="str">
        <f t="shared" si="113"/>
        <v>('".DB::select("SELECT id_status FROM `status` WHERE `element_type` = 'task' AND status_type = 'client' AND name ='CANCELLED'")[0]-&gt;id_status."',1849,1),</v>
      </c>
      <c r="AK1850" s="16" t="str">
        <f t="shared" si="114"/>
        <v/>
      </c>
      <c r="AL1850" s="16" t="str">
        <f t="shared" si="115"/>
        <v/>
      </c>
    </row>
    <row r="1851" spans="1:38" x14ac:dyDescent="0.25">
      <c r="A1851" s="16" t="s">
        <v>663</v>
      </c>
      <c r="B1851" s="16" t="s">
        <v>26</v>
      </c>
      <c r="C1851" s="16" t="s">
        <v>27</v>
      </c>
      <c r="D1851" s="16" t="s">
        <v>28</v>
      </c>
      <c r="E1851" s="16" t="s">
        <v>29</v>
      </c>
      <c r="F1851" s="16" t="s">
        <v>30</v>
      </c>
      <c r="G1851" s="16" t="s">
        <v>91</v>
      </c>
      <c r="H1851" s="16" t="s">
        <v>191</v>
      </c>
      <c r="I1851" s="16" t="s">
        <v>35</v>
      </c>
      <c r="J1851" s="16" t="s">
        <v>218</v>
      </c>
      <c r="M1851" s="16"/>
      <c r="N1851" s="7">
        <v>45145</v>
      </c>
      <c r="O1851" s="9">
        <v>45145</v>
      </c>
      <c r="P1851" t="s">
        <v>1198</v>
      </c>
      <c r="Q1851">
        <v>1</v>
      </c>
      <c r="R1851">
        <v>66</v>
      </c>
      <c r="S1851">
        <v>5</v>
      </c>
      <c r="T1851" t="s">
        <v>2982</v>
      </c>
      <c r="U1851">
        <v>42</v>
      </c>
      <c r="V1851">
        <v>14</v>
      </c>
      <c r="W1851">
        <v>56</v>
      </c>
      <c r="X1851">
        <v>73</v>
      </c>
      <c r="Y1851">
        <v>636</v>
      </c>
      <c r="Z1851">
        <v>20</v>
      </c>
      <c r="AA1851">
        <v>13</v>
      </c>
      <c r="AE1851">
        <v>1850</v>
      </c>
      <c r="AF1851" s="16" t="s">
        <v>24</v>
      </c>
      <c r="AG1851" s="16"/>
      <c r="AH1851" s="16"/>
      <c r="AI1851" s="16" t="str">
        <f t="shared" si="112"/>
        <v>(42,5,14,56,73,636,13, null, null, 'L500 2024 EMEA',2024, '2023-08-07','2023-08-07','".Carbon::now()."','".Carbon::now()."'),</v>
      </c>
      <c r="AJ1851" s="16" t="str">
        <f t="shared" si="113"/>
        <v>('".DB::select("SELECT id_status FROM `status` WHERE `element_type` = 'task' AND status_type = 'client' AND name ='CANCELLED'")[0]-&gt;id_status."',1850,1),</v>
      </c>
      <c r="AK1851" s="16" t="str">
        <f t="shared" si="114"/>
        <v/>
      </c>
      <c r="AL1851" s="16" t="str">
        <f t="shared" si="115"/>
        <v/>
      </c>
    </row>
    <row r="1852" spans="1:38" x14ac:dyDescent="0.25">
      <c r="A1852" s="16" t="s">
        <v>663</v>
      </c>
      <c r="B1852" s="16" t="s">
        <v>26</v>
      </c>
      <c r="C1852" s="16" t="s">
        <v>27</v>
      </c>
      <c r="D1852" s="16" t="s">
        <v>28</v>
      </c>
      <c r="E1852" s="16" t="s">
        <v>29</v>
      </c>
      <c r="F1852" s="16" t="s">
        <v>30</v>
      </c>
      <c r="G1852" s="16" t="s">
        <v>91</v>
      </c>
      <c r="H1852" s="16" t="s">
        <v>671</v>
      </c>
      <c r="I1852" s="16" t="s">
        <v>35</v>
      </c>
      <c r="J1852" s="16" t="s">
        <v>218</v>
      </c>
      <c r="M1852" s="16"/>
      <c r="N1852" s="7">
        <v>45145</v>
      </c>
      <c r="O1852" s="9">
        <v>45145</v>
      </c>
      <c r="P1852" t="s">
        <v>1198</v>
      </c>
      <c r="Q1852">
        <v>1</v>
      </c>
      <c r="R1852">
        <v>66</v>
      </c>
      <c r="S1852">
        <v>5</v>
      </c>
      <c r="T1852" t="s">
        <v>2982</v>
      </c>
      <c r="U1852">
        <v>42</v>
      </c>
      <c r="V1852">
        <v>14</v>
      </c>
      <c r="W1852">
        <v>56</v>
      </c>
      <c r="X1852">
        <v>73</v>
      </c>
      <c r="Y1852">
        <v>651</v>
      </c>
      <c r="Z1852">
        <v>20</v>
      </c>
      <c r="AA1852">
        <v>13</v>
      </c>
      <c r="AE1852">
        <v>1851</v>
      </c>
      <c r="AF1852" s="16" t="s">
        <v>24</v>
      </c>
      <c r="AG1852" s="16"/>
      <c r="AH1852" s="16"/>
      <c r="AI1852" s="16" t="str">
        <f t="shared" si="112"/>
        <v>(42,5,14,56,73,651,13, null, null, 'L500 2024 EMEA',2024, '2023-08-07','2023-08-07','".Carbon::now()."','".Carbon::now()."'),</v>
      </c>
      <c r="AJ1852" s="16" t="str">
        <f t="shared" si="113"/>
        <v>('".DB::select("SELECT id_status FROM `status` WHERE `element_type` = 'task' AND status_type = 'client' AND name ='CANCELLED'")[0]-&gt;id_status."',1851,1),</v>
      </c>
      <c r="AK1852" s="16" t="str">
        <f t="shared" si="114"/>
        <v/>
      </c>
      <c r="AL1852" s="16" t="str">
        <f t="shared" si="115"/>
        <v/>
      </c>
    </row>
    <row r="1853" spans="1:38" x14ac:dyDescent="0.25">
      <c r="A1853" s="16" t="s">
        <v>663</v>
      </c>
      <c r="B1853" s="16" t="s">
        <v>26</v>
      </c>
      <c r="C1853" s="16" t="s">
        <v>27</v>
      </c>
      <c r="D1853" s="16" t="s">
        <v>28</v>
      </c>
      <c r="E1853" s="16" t="s">
        <v>29</v>
      </c>
      <c r="F1853" s="16" t="s">
        <v>30</v>
      </c>
      <c r="G1853" s="16" t="s">
        <v>91</v>
      </c>
      <c r="H1853" s="16" t="s">
        <v>672</v>
      </c>
      <c r="I1853" s="16" t="s">
        <v>35</v>
      </c>
      <c r="J1853" s="16" t="s">
        <v>218</v>
      </c>
      <c r="M1853" s="16"/>
      <c r="N1853" s="7">
        <v>45145</v>
      </c>
      <c r="O1853" s="9">
        <v>45145</v>
      </c>
      <c r="P1853" t="s">
        <v>1198</v>
      </c>
      <c r="Q1853">
        <v>1</v>
      </c>
      <c r="R1853">
        <v>66</v>
      </c>
      <c r="S1853">
        <v>5</v>
      </c>
      <c r="T1853" t="s">
        <v>2982</v>
      </c>
      <c r="U1853">
        <v>42</v>
      </c>
      <c r="V1853">
        <v>14</v>
      </c>
      <c r="W1853">
        <v>56</v>
      </c>
      <c r="X1853">
        <v>73</v>
      </c>
      <c r="Y1853">
        <v>653</v>
      </c>
      <c r="Z1853">
        <v>20</v>
      </c>
      <c r="AA1853">
        <v>13</v>
      </c>
      <c r="AE1853">
        <v>1852</v>
      </c>
      <c r="AF1853" s="16" t="s">
        <v>24</v>
      </c>
      <c r="AG1853" s="16"/>
      <c r="AH1853" s="16"/>
      <c r="AI1853" s="16" t="str">
        <f t="shared" si="112"/>
        <v>(42,5,14,56,73,653,13, null, null, 'L500 2024 EMEA',2024, '2023-08-07','2023-08-07','".Carbon::now()."','".Carbon::now()."'),</v>
      </c>
      <c r="AJ1853" s="16" t="str">
        <f t="shared" si="113"/>
        <v>('".DB::select("SELECT id_status FROM `status` WHERE `element_type` = 'task' AND status_type = 'client' AND name ='CANCELLED'")[0]-&gt;id_status."',1852,1),</v>
      </c>
      <c r="AK1853" s="16" t="str">
        <f t="shared" si="114"/>
        <v/>
      </c>
      <c r="AL1853" s="16" t="str">
        <f t="shared" si="115"/>
        <v/>
      </c>
    </row>
    <row r="1854" spans="1:38" x14ac:dyDescent="0.25">
      <c r="A1854" s="16" t="s">
        <v>663</v>
      </c>
      <c r="B1854" s="16" t="s">
        <v>26</v>
      </c>
      <c r="C1854" s="16" t="s">
        <v>27</v>
      </c>
      <c r="D1854" s="16" t="s">
        <v>28</v>
      </c>
      <c r="E1854" s="16" t="s">
        <v>29</v>
      </c>
      <c r="F1854" s="16" t="s">
        <v>30</v>
      </c>
      <c r="G1854" s="16" t="s">
        <v>91</v>
      </c>
      <c r="H1854" s="16" t="s">
        <v>311</v>
      </c>
      <c r="I1854" s="16" t="s">
        <v>35</v>
      </c>
      <c r="J1854" s="16" t="s">
        <v>218</v>
      </c>
      <c r="M1854" s="16"/>
      <c r="N1854" s="7">
        <v>45145</v>
      </c>
      <c r="O1854" s="9">
        <v>45145</v>
      </c>
      <c r="P1854" t="s">
        <v>1198</v>
      </c>
      <c r="Q1854">
        <v>1</v>
      </c>
      <c r="R1854">
        <v>66</v>
      </c>
      <c r="S1854">
        <v>5</v>
      </c>
      <c r="T1854" t="s">
        <v>2982</v>
      </c>
      <c r="U1854">
        <v>42</v>
      </c>
      <c r="V1854">
        <v>14</v>
      </c>
      <c r="W1854">
        <v>56</v>
      </c>
      <c r="X1854">
        <v>73</v>
      </c>
      <c r="Y1854">
        <v>655</v>
      </c>
      <c r="Z1854">
        <v>20</v>
      </c>
      <c r="AA1854">
        <v>13</v>
      </c>
      <c r="AE1854">
        <v>1853</v>
      </c>
      <c r="AF1854" s="16" t="s">
        <v>24</v>
      </c>
      <c r="AG1854" s="16"/>
      <c r="AH1854" s="16"/>
      <c r="AI1854" s="16" t="str">
        <f t="shared" si="112"/>
        <v>(42,5,14,56,73,655,13, null, null, 'L500 2024 EMEA',2024, '2023-08-07','2023-08-07','".Carbon::now()."','".Carbon::now()."'),</v>
      </c>
      <c r="AJ1854" s="16" t="str">
        <f t="shared" si="113"/>
        <v>('".DB::select("SELECT id_status FROM `status` WHERE `element_type` = 'task' AND status_type = 'client' AND name ='CANCELLED'")[0]-&gt;id_status."',1853,1),</v>
      </c>
      <c r="AK1854" s="16" t="str">
        <f t="shared" si="114"/>
        <v/>
      </c>
      <c r="AL1854" s="16" t="str">
        <f t="shared" si="115"/>
        <v/>
      </c>
    </row>
    <row r="1855" spans="1:38" x14ac:dyDescent="0.25">
      <c r="A1855" s="16" t="s">
        <v>663</v>
      </c>
      <c r="B1855" s="16" t="s">
        <v>26</v>
      </c>
      <c r="C1855" s="16" t="s">
        <v>27</v>
      </c>
      <c r="D1855" s="16" t="s">
        <v>28</v>
      </c>
      <c r="E1855" s="16" t="s">
        <v>29</v>
      </c>
      <c r="F1855" s="16" t="s">
        <v>30</v>
      </c>
      <c r="G1855" s="16" t="s">
        <v>91</v>
      </c>
      <c r="H1855" s="16" t="s">
        <v>361</v>
      </c>
      <c r="I1855" s="16" t="s">
        <v>35</v>
      </c>
      <c r="J1855" s="16" t="s">
        <v>218</v>
      </c>
      <c r="M1855" s="16"/>
      <c r="N1855" s="7">
        <v>45145</v>
      </c>
      <c r="O1855" s="9">
        <v>45145</v>
      </c>
      <c r="P1855" t="s">
        <v>1198</v>
      </c>
      <c r="Q1855">
        <v>1</v>
      </c>
      <c r="R1855">
        <v>66</v>
      </c>
      <c r="S1855">
        <v>5</v>
      </c>
      <c r="T1855" t="s">
        <v>2982</v>
      </c>
      <c r="U1855">
        <v>42</v>
      </c>
      <c r="V1855">
        <v>14</v>
      </c>
      <c r="W1855">
        <v>56</v>
      </c>
      <c r="X1855">
        <v>73</v>
      </c>
      <c r="Y1855">
        <v>621</v>
      </c>
      <c r="Z1855">
        <v>20</v>
      </c>
      <c r="AA1855">
        <v>13</v>
      </c>
      <c r="AE1855">
        <v>1854</v>
      </c>
      <c r="AF1855" s="16" t="s">
        <v>24</v>
      </c>
      <c r="AG1855" s="16"/>
      <c r="AH1855" s="16"/>
      <c r="AI1855" s="16" t="str">
        <f t="shared" si="112"/>
        <v>(42,5,14,56,73,621,13, null, null, 'L500 2024 EMEA',2024, '2023-08-07','2023-08-07','".Carbon::now()."','".Carbon::now()."'),</v>
      </c>
      <c r="AJ1855" s="16" t="str">
        <f t="shared" si="113"/>
        <v>('".DB::select("SELECT id_status FROM `status` WHERE `element_type` = 'task' AND status_type = 'client' AND name ='CANCELLED'")[0]-&gt;id_status."',1854,1),</v>
      </c>
      <c r="AK1855" s="16" t="str">
        <f t="shared" si="114"/>
        <v/>
      </c>
      <c r="AL1855" s="16" t="str">
        <f t="shared" si="115"/>
        <v/>
      </c>
    </row>
    <row r="1856" spans="1:38" x14ac:dyDescent="0.25">
      <c r="A1856" s="16" t="s">
        <v>663</v>
      </c>
      <c r="B1856" s="16" t="s">
        <v>26</v>
      </c>
      <c r="C1856" s="16" t="s">
        <v>27</v>
      </c>
      <c r="D1856" s="16" t="s">
        <v>28</v>
      </c>
      <c r="E1856" s="16" t="s">
        <v>29</v>
      </c>
      <c r="F1856" s="16" t="s">
        <v>30</v>
      </c>
      <c r="G1856" s="16" t="s">
        <v>91</v>
      </c>
      <c r="H1856" s="16" t="s">
        <v>542</v>
      </c>
      <c r="I1856" s="16" t="s">
        <v>35</v>
      </c>
      <c r="J1856" s="16" t="s">
        <v>218</v>
      </c>
      <c r="M1856" s="16"/>
      <c r="N1856" s="7">
        <v>45145</v>
      </c>
      <c r="O1856" s="9">
        <v>45145</v>
      </c>
      <c r="P1856" t="s">
        <v>1198</v>
      </c>
      <c r="Q1856">
        <v>1</v>
      </c>
      <c r="R1856">
        <v>66</v>
      </c>
      <c r="S1856">
        <v>5</v>
      </c>
      <c r="T1856" t="s">
        <v>2982</v>
      </c>
      <c r="U1856">
        <v>42</v>
      </c>
      <c r="V1856">
        <v>14</v>
      </c>
      <c r="W1856">
        <v>56</v>
      </c>
      <c r="X1856">
        <v>73</v>
      </c>
      <c r="Y1856">
        <v>679</v>
      </c>
      <c r="Z1856">
        <v>20</v>
      </c>
      <c r="AA1856">
        <v>13</v>
      </c>
      <c r="AE1856">
        <v>1855</v>
      </c>
      <c r="AF1856" s="16" t="s">
        <v>24</v>
      </c>
      <c r="AG1856" s="16"/>
      <c r="AH1856" s="16"/>
      <c r="AI1856" s="16" t="str">
        <f t="shared" si="112"/>
        <v>(42,5,14,56,73,679,13, null, null, 'L500 2024 EMEA',2024, '2023-08-07','2023-08-07','".Carbon::now()."','".Carbon::now()."'),</v>
      </c>
      <c r="AJ1856" s="16" t="str">
        <f t="shared" si="113"/>
        <v>('".DB::select("SELECT id_status FROM `status` WHERE `element_type` = 'task' AND status_type = 'client' AND name ='CANCELLED'")[0]-&gt;id_status."',1855,1),</v>
      </c>
      <c r="AK1856" s="16" t="str">
        <f t="shared" si="114"/>
        <v/>
      </c>
      <c r="AL1856" s="16" t="str">
        <f t="shared" si="115"/>
        <v/>
      </c>
    </row>
    <row r="1857" spans="1:38" x14ac:dyDescent="0.25">
      <c r="A1857" s="16" t="s">
        <v>663</v>
      </c>
      <c r="B1857" s="16" t="s">
        <v>26</v>
      </c>
      <c r="C1857" s="16" t="s">
        <v>27</v>
      </c>
      <c r="D1857" s="16" t="s">
        <v>28</v>
      </c>
      <c r="E1857" s="16" t="s">
        <v>29</v>
      </c>
      <c r="F1857" s="16" t="s">
        <v>30</v>
      </c>
      <c r="G1857" s="16" t="s">
        <v>91</v>
      </c>
      <c r="H1857" s="16" t="s">
        <v>295</v>
      </c>
      <c r="I1857" s="16" t="s">
        <v>35</v>
      </c>
      <c r="J1857" s="16" t="s">
        <v>218</v>
      </c>
      <c r="M1857" s="16"/>
      <c r="N1857" s="7">
        <v>45145</v>
      </c>
      <c r="O1857" s="9">
        <v>45145</v>
      </c>
      <c r="P1857" t="s">
        <v>1198</v>
      </c>
      <c r="Q1857">
        <v>1</v>
      </c>
      <c r="R1857">
        <v>66</v>
      </c>
      <c r="S1857">
        <v>5</v>
      </c>
      <c r="T1857" t="s">
        <v>2982</v>
      </c>
      <c r="U1857">
        <v>42</v>
      </c>
      <c r="V1857">
        <v>14</v>
      </c>
      <c r="W1857">
        <v>56</v>
      </c>
      <c r="X1857">
        <v>73</v>
      </c>
      <c r="Y1857">
        <v>704</v>
      </c>
      <c r="Z1857">
        <v>20</v>
      </c>
      <c r="AA1857">
        <v>13</v>
      </c>
      <c r="AE1857">
        <v>1856</v>
      </c>
      <c r="AF1857" s="16" t="s">
        <v>24</v>
      </c>
      <c r="AG1857" s="16"/>
      <c r="AH1857" s="16"/>
      <c r="AI1857" s="16" t="str">
        <f t="shared" si="112"/>
        <v>(42,5,14,56,73,704,13, null, null, 'L500 2024 EMEA',2024, '2023-08-07','2023-08-07','".Carbon::now()."','".Carbon::now()."'),</v>
      </c>
      <c r="AJ1857" s="16" t="str">
        <f t="shared" si="113"/>
        <v>('".DB::select("SELECT id_status FROM `status` WHERE `element_type` = 'task' AND status_type = 'client' AND name ='CANCELLED'")[0]-&gt;id_status."',1856,1),</v>
      </c>
      <c r="AK1857" s="16" t="str">
        <f t="shared" si="114"/>
        <v/>
      </c>
      <c r="AL1857" s="16" t="str">
        <f t="shared" si="115"/>
        <v/>
      </c>
    </row>
    <row r="1858" spans="1:38" x14ac:dyDescent="0.25">
      <c r="A1858" s="16" t="s">
        <v>663</v>
      </c>
      <c r="B1858" s="16" t="s">
        <v>26</v>
      </c>
      <c r="C1858" s="16" t="s">
        <v>27</v>
      </c>
      <c r="D1858" s="16" t="s">
        <v>28</v>
      </c>
      <c r="E1858" s="16" t="s">
        <v>29</v>
      </c>
      <c r="F1858" s="16" t="s">
        <v>30</v>
      </c>
      <c r="G1858" s="16" t="s">
        <v>91</v>
      </c>
      <c r="H1858" s="16" t="s">
        <v>619</v>
      </c>
      <c r="I1858" s="16" t="s">
        <v>35</v>
      </c>
      <c r="J1858" s="16" t="s">
        <v>218</v>
      </c>
      <c r="M1858" s="16"/>
      <c r="N1858" s="7">
        <v>45145</v>
      </c>
      <c r="O1858" s="9">
        <v>45145</v>
      </c>
      <c r="P1858" t="s">
        <v>1198</v>
      </c>
      <c r="Q1858">
        <v>1</v>
      </c>
      <c r="R1858">
        <v>66</v>
      </c>
      <c r="S1858">
        <v>5</v>
      </c>
      <c r="T1858" t="s">
        <v>2982</v>
      </c>
      <c r="U1858">
        <v>42</v>
      </c>
      <c r="V1858">
        <v>14</v>
      </c>
      <c r="W1858">
        <v>56</v>
      </c>
      <c r="X1858">
        <v>73</v>
      </c>
      <c r="Y1858">
        <v>706</v>
      </c>
      <c r="Z1858">
        <v>20</v>
      </c>
      <c r="AA1858">
        <v>13</v>
      </c>
      <c r="AE1858">
        <v>1857</v>
      </c>
      <c r="AF1858" s="16" t="s">
        <v>24</v>
      </c>
      <c r="AG1858" s="16"/>
      <c r="AH1858" s="16"/>
      <c r="AI1858" s="16" t="str">
        <f t="shared" ref="AI1858:AI1921" si="116">CONCATENATE("(",U1858,",",S1858,",",V1858,",",W1858,",",X1858,",",Y1858,",",IF(AA1858&lt;&gt;"", AA1858, "null"),", ",IF(AC1858&lt;&gt;"", AC1858, "null"),", ",IF(AD1858&lt;&gt;"", AD1858, "null"),", '",SUBSTITUTE(E1858, "'", "´"),"',",D1858,", '",P1858,"','",P1858,"','"".Carbon::now().""','"".Carbon::now().""'),")</f>
        <v>(42,5,14,56,73,706,13, null, null, 'L500 2024 EMEA',2024, '2023-08-07','2023-08-07','".Carbon::now()."','".Carbon::now()."'),</v>
      </c>
      <c r="AJ1858" s="16" t="str">
        <f t="shared" ref="AJ1858:AJ1921" si="117">CONCATENATE("('"".DB::select(""SELECT id_status FROM `status` WHERE `element_type` = 'task' AND status_type = 'client' AND name ='", AF1858, "'"")[0]-&gt;id_status.""',", AE1858, ",1),")</f>
        <v>('".DB::select("SELECT id_status FROM `status` WHERE `element_type` = 'task' AND status_type = 'client' AND name ='CANCELLED'")[0]-&gt;id_status."',1857,1),</v>
      </c>
      <c r="AK1858" s="16" t="str">
        <f t="shared" ref="AK1858:AK1921" si="118">IF(AND(AF1858&lt;&gt;AG1858, AG1858&lt;&gt;""),CONCATENATE("('"".DB::select(""SELECT id_status FROM `status` WHERE `element_type` = 'task' AND status_type = 'client' AND name ='", AG1858, "'"")[0]-&gt;id_status.""',", AE1858, ",1),"),"")</f>
        <v/>
      </c>
      <c r="AL1858" s="16" t="str">
        <f t="shared" ref="AL1858:AL1921" si="119">IF(AND(AF1858&lt;&gt;AG1858,AF1858&lt;&gt;AH1858,AG1858&lt;&gt;AH1858,AH1858&lt;&gt;""), CONCATENATE("('"".DB::select(""SELECT id_status FROM `status` WHERE `element_type` = 'task' AND status_type = 'client' AND name ='", AF1858, "'"")[0]-&gt;id_status.""',", AE1858, ",1),"), "")</f>
        <v/>
      </c>
    </row>
    <row r="1859" spans="1:38" x14ac:dyDescent="0.25">
      <c r="A1859" s="16" t="s">
        <v>663</v>
      </c>
      <c r="B1859" s="16" t="s">
        <v>26</v>
      </c>
      <c r="C1859" s="16" t="s">
        <v>27</v>
      </c>
      <c r="D1859" s="16" t="s">
        <v>28</v>
      </c>
      <c r="E1859" s="16" t="s">
        <v>29</v>
      </c>
      <c r="F1859" s="16" t="s">
        <v>30</v>
      </c>
      <c r="G1859" s="16" t="s">
        <v>91</v>
      </c>
      <c r="H1859" s="16" t="s">
        <v>620</v>
      </c>
      <c r="I1859" s="16" t="s">
        <v>35</v>
      </c>
      <c r="J1859" s="16" t="s">
        <v>218</v>
      </c>
      <c r="M1859" s="16"/>
      <c r="N1859" s="7">
        <v>45145</v>
      </c>
      <c r="O1859" s="9">
        <v>45145</v>
      </c>
      <c r="P1859" t="s">
        <v>1198</v>
      </c>
      <c r="Q1859">
        <v>1</v>
      </c>
      <c r="R1859">
        <v>66</v>
      </c>
      <c r="S1859">
        <v>5</v>
      </c>
      <c r="T1859" t="s">
        <v>2982</v>
      </c>
      <c r="U1859">
        <v>42</v>
      </c>
      <c r="V1859">
        <v>14</v>
      </c>
      <c r="W1859">
        <v>56</v>
      </c>
      <c r="X1859">
        <v>73</v>
      </c>
      <c r="Y1859">
        <v>707</v>
      </c>
      <c r="Z1859">
        <v>20</v>
      </c>
      <c r="AA1859">
        <v>13</v>
      </c>
      <c r="AE1859">
        <v>1858</v>
      </c>
      <c r="AF1859" s="16" t="s">
        <v>24</v>
      </c>
      <c r="AG1859" s="16"/>
      <c r="AH1859" s="16"/>
      <c r="AI1859" s="16" t="str">
        <f t="shared" si="116"/>
        <v>(42,5,14,56,73,707,13, null, null, 'L500 2024 EMEA',2024, '2023-08-07','2023-08-07','".Carbon::now()."','".Carbon::now()."'),</v>
      </c>
      <c r="AJ1859" s="16" t="str">
        <f t="shared" si="117"/>
        <v>('".DB::select("SELECT id_status FROM `status` WHERE `element_type` = 'task' AND status_type = 'client' AND name ='CANCELLED'")[0]-&gt;id_status."',1858,1),</v>
      </c>
      <c r="AK1859" s="16" t="str">
        <f t="shared" si="118"/>
        <v/>
      </c>
      <c r="AL1859" s="16" t="str">
        <f t="shared" si="119"/>
        <v/>
      </c>
    </row>
    <row r="1860" spans="1:38" x14ac:dyDescent="0.25">
      <c r="A1860" s="16" t="s">
        <v>663</v>
      </c>
      <c r="B1860" s="16" t="s">
        <v>26</v>
      </c>
      <c r="C1860" s="16" t="s">
        <v>27</v>
      </c>
      <c r="D1860" s="16" t="s">
        <v>28</v>
      </c>
      <c r="E1860" s="16" t="s">
        <v>29</v>
      </c>
      <c r="F1860" s="16" t="s">
        <v>30</v>
      </c>
      <c r="G1860" s="16" t="s">
        <v>91</v>
      </c>
      <c r="H1860" s="16" t="s">
        <v>673</v>
      </c>
      <c r="I1860" s="16" t="s">
        <v>35</v>
      </c>
      <c r="J1860" s="16" t="s">
        <v>218</v>
      </c>
      <c r="M1860" s="16"/>
      <c r="N1860" s="7">
        <v>45145</v>
      </c>
      <c r="O1860" s="9">
        <v>45145</v>
      </c>
      <c r="P1860" t="s">
        <v>1198</v>
      </c>
      <c r="Q1860">
        <v>1</v>
      </c>
      <c r="R1860">
        <v>66</v>
      </c>
      <c r="S1860">
        <v>5</v>
      </c>
      <c r="T1860" t="s">
        <v>2982</v>
      </c>
      <c r="U1860">
        <v>42</v>
      </c>
      <c r="V1860">
        <v>14</v>
      </c>
      <c r="W1860">
        <v>56</v>
      </c>
      <c r="X1860">
        <v>73</v>
      </c>
      <c r="Y1860">
        <v>709</v>
      </c>
      <c r="Z1860">
        <v>20</v>
      </c>
      <c r="AA1860">
        <v>13</v>
      </c>
      <c r="AE1860">
        <v>1859</v>
      </c>
      <c r="AF1860" s="16" t="s">
        <v>24</v>
      </c>
      <c r="AG1860" s="16"/>
      <c r="AH1860" s="16"/>
      <c r="AI1860" s="16" t="str">
        <f t="shared" si="116"/>
        <v>(42,5,14,56,73,709,13, null, null, 'L500 2024 EMEA',2024, '2023-08-07','2023-08-07','".Carbon::now()."','".Carbon::now()."'),</v>
      </c>
      <c r="AJ1860" s="16" t="str">
        <f t="shared" si="117"/>
        <v>('".DB::select("SELECT id_status FROM `status` WHERE `element_type` = 'task' AND status_type = 'client' AND name ='CANCELLED'")[0]-&gt;id_status."',1859,1),</v>
      </c>
      <c r="AK1860" s="16" t="str">
        <f t="shared" si="118"/>
        <v/>
      </c>
      <c r="AL1860" s="16" t="str">
        <f t="shared" si="119"/>
        <v/>
      </c>
    </row>
    <row r="1861" spans="1:38" x14ac:dyDescent="0.25">
      <c r="A1861" s="16" t="s">
        <v>663</v>
      </c>
      <c r="B1861" s="16" t="s">
        <v>26</v>
      </c>
      <c r="C1861" s="16" t="s">
        <v>27</v>
      </c>
      <c r="D1861" s="16" t="s">
        <v>28</v>
      </c>
      <c r="E1861" s="16" t="s">
        <v>29</v>
      </c>
      <c r="F1861" s="16" t="s">
        <v>30</v>
      </c>
      <c r="G1861" s="16" t="s">
        <v>91</v>
      </c>
      <c r="H1861" s="16" t="s">
        <v>181</v>
      </c>
      <c r="I1861" s="16" t="s">
        <v>35</v>
      </c>
      <c r="J1861" s="16" t="s">
        <v>218</v>
      </c>
      <c r="M1861" s="16"/>
      <c r="N1861" s="7">
        <v>45145</v>
      </c>
      <c r="O1861" s="9">
        <v>45145</v>
      </c>
      <c r="P1861" t="s">
        <v>1198</v>
      </c>
      <c r="Q1861">
        <v>1</v>
      </c>
      <c r="R1861">
        <v>66</v>
      </c>
      <c r="S1861">
        <v>5</v>
      </c>
      <c r="T1861" t="s">
        <v>2982</v>
      </c>
      <c r="U1861">
        <v>42</v>
      </c>
      <c r="V1861">
        <v>14</v>
      </c>
      <c r="W1861">
        <v>56</v>
      </c>
      <c r="X1861">
        <v>73</v>
      </c>
      <c r="Y1861">
        <v>718</v>
      </c>
      <c r="Z1861">
        <v>20</v>
      </c>
      <c r="AA1861">
        <v>13</v>
      </c>
      <c r="AE1861">
        <v>1860</v>
      </c>
      <c r="AF1861" s="16" t="s">
        <v>24</v>
      </c>
      <c r="AG1861" s="16"/>
      <c r="AH1861" s="16"/>
      <c r="AI1861" s="16" t="str">
        <f t="shared" si="116"/>
        <v>(42,5,14,56,73,718,13, null, null, 'L500 2024 EMEA',2024, '2023-08-07','2023-08-07','".Carbon::now()."','".Carbon::now()."'),</v>
      </c>
      <c r="AJ1861" s="16" t="str">
        <f t="shared" si="117"/>
        <v>('".DB::select("SELECT id_status FROM `status` WHERE `element_type` = 'task' AND status_type = 'client' AND name ='CANCELLED'")[0]-&gt;id_status."',1860,1),</v>
      </c>
      <c r="AK1861" s="16" t="str">
        <f t="shared" si="118"/>
        <v/>
      </c>
      <c r="AL1861" s="16" t="str">
        <f t="shared" si="119"/>
        <v/>
      </c>
    </row>
    <row r="1862" spans="1:38" x14ac:dyDescent="0.25">
      <c r="A1862" s="16" t="s">
        <v>663</v>
      </c>
      <c r="B1862" s="16" t="s">
        <v>26</v>
      </c>
      <c r="C1862" s="16" t="s">
        <v>27</v>
      </c>
      <c r="D1862" s="16" t="s">
        <v>28</v>
      </c>
      <c r="E1862" s="16" t="s">
        <v>29</v>
      </c>
      <c r="F1862" s="16" t="s">
        <v>30</v>
      </c>
      <c r="G1862" s="16" t="s">
        <v>91</v>
      </c>
      <c r="H1862" s="16" t="s">
        <v>674</v>
      </c>
      <c r="I1862" s="16" t="s">
        <v>35</v>
      </c>
      <c r="J1862" s="16" t="s">
        <v>218</v>
      </c>
      <c r="M1862" s="16"/>
      <c r="N1862" s="7">
        <v>45145</v>
      </c>
      <c r="O1862" s="9">
        <v>45145</v>
      </c>
      <c r="P1862" t="s">
        <v>1198</v>
      </c>
      <c r="Q1862">
        <v>1</v>
      </c>
      <c r="R1862">
        <v>66</v>
      </c>
      <c r="S1862">
        <v>5</v>
      </c>
      <c r="T1862" t="s">
        <v>2982</v>
      </c>
      <c r="U1862">
        <v>42</v>
      </c>
      <c r="V1862">
        <v>14</v>
      </c>
      <c r="W1862">
        <v>56</v>
      </c>
      <c r="X1862">
        <v>73</v>
      </c>
      <c r="Y1862">
        <v>733</v>
      </c>
      <c r="Z1862">
        <v>20</v>
      </c>
      <c r="AA1862">
        <v>13</v>
      </c>
      <c r="AE1862">
        <v>1861</v>
      </c>
      <c r="AF1862" s="16" t="s">
        <v>24</v>
      </c>
      <c r="AG1862" s="16"/>
      <c r="AH1862" s="16"/>
      <c r="AI1862" s="16" t="str">
        <f t="shared" si="116"/>
        <v>(42,5,14,56,73,733,13, null, null, 'L500 2024 EMEA',2024, '2023-08-07','2023-08-07','".Carbon::now()."','".Carbon::now()."'),</v>
      </c>
      <c r="AJ1862" s="16" t="str">
        <f t="shared" si="117"/>
        <v>('".DB::select("SELECT id_status FROM `status` WHERE `element_type` = 'task' AND status_type = 'client' AND name ='CANCELLED'")[0]-&gt;id_status."',1861,1),</v>
      </c>
      <c r="AK1862" s="16" t="str">
        <f t="shared" si="118"/>
        <v/>
      </c>
      <c r="AL1862" s="16" t="str">
        <f t="shared" si="119"/>
        <v/>
      </c>
    </row>
    <row r="1863" spans="1:38" x14ac:dyDescent="0.25">
      <c r="A1863" s="16" t="s">
        <v>663</v>
      </c>
      <c r="B1863" s="16" t="s">
        <v>26</v>
      </c>
      <c r="C1863" s="16" t="s">
        <v>27</v>
      </c>
      <c r="D1863" s="16" t="s">
        <v>28</v>
      </c>
      <c r="E1863" s="16" t="s">
        <v>29</v>
      </c>
      <c r="F1863" s="16" t="s">
        <v>30</v>
      </c>
      <c r="G1863" s="16" t="s">
        <v>91</v>
      </c>
      <c r="H1863" s="16" t="s">
        <v>621</v>
      </c>
      <c r="I1863" s="16" t="s">
        <v>35</v>
      </c>
      <c r="J1863" s="16" t="s">
        <v>218</v>
      </c>
      <c r="M1863" s="16"/>
      <c r="N1863" s="7">
        <v>45145</v>
      </c>
      <c r="O1863" s="9">
        <v>45145</v>
      </c>
      <c r="P1863" t="s">
        <v>1198</v>
      </c>
      <c r="Q1863">
        <v>1</v>
      </c>
      <c r="R1863">
        <v>66</v>
      </c>
      <c r="S1863">
        <v>5</v>
      </c>
      <c r="T1863" t="s">
        <v>2982</v>
      </c>
      <c r="U1863">
        <v>42</v>
      </c>
      <c r="V1863">
        <v>14</v>
      </c>
      <c r="W1863">
        <v>56</v>
      </c>
      <c r="X1863">
        <v>73</v>
      </c>
      <c r="Y1863">
        <v>734</v>
      </c>
      <c r="Z1863">
        <v>20</v>
      </c>
      <c r="AA1863">
        <v>13</v>
      </c>
      <c r="AE1863">
        <v>1862</v>
      </c>
      <c r="AF1863" s="16" t="s">
        <v>24</v>
      </c>
      <c r="AG1863" s="16"/>
      <c r="AH1863" s="16"/>
      <c r="AI1863" s="16" t="str">
        <f t="shared" si="116"/>
        <v>(42,5,14,56,73,734,13, null, null, 'L500 2024 EMEA',2024, '2023-08-07','2023-08-07','".Carbon::now()."','".Carbon::now()."'),</v>
      </c>
      <c r="AJ1863" s="16" t="str">
        <f t="shared" si="117"/>
        <v>('".DB::select("SELECT id_status FROM `status` WHERE `element_type` = 'task' AND status_type = 'client' AND name ='CANCELLED'")[0]-&gt;id_status."',1862,1),</v>
      </c>
      <c r="AK1863" s="16" t="str">
        <f t="shared" si="118"/>
        <v/>
      </c>
      <c r="AL1863" s="16" t="str">
        <f t="shared" si="119"/>
        <v/>
      </c>
    </row>
    <row r="1864" spans="1:38" x14ac:dyDescent="0.25">
      <c r="A1864" s="16" t="s">
        <v>663</v>
      </c>
      <c r="B1864" s="16" t="s">
        <v>26</v>
      </c>
      <c r="C1864" s="16" t="s">
        <v>27</v>
      </c>
      <c r="D1864" s="16" t="s">
        <v>28</v>
      </c>
      <c r="E1864" s="16" t="s">
        <v>29</v>
      </c>
      <c r="F1864" s="16" t="s">
        <v>30</v>
      </c>
      <c r="G1864" s="16" t="s">
        <v>91</v>
      </c>
      <c r="H1864" s="16" t="s">
        <v>1039</v>
      </c>
      <c r="I1864" s="16" t="s">
        <v>35</v>
      </c>
      <c r="J1864" s="16" t="s">
        <v>218</v>
      </c>
      <c r="M1864" s="16"/>
      <c r="N1864" s="7">
        <v>45145</v>
      </c>
      <c r="O1864" s="9">
        <v>45145</v>
      </c>
      <c r="P1864" t="s">
        <v>1198</v>
      </c>
      <c r="Q1864">
        <v>1</v>
      </c>
      <c r="R1864">
        <v>66</v>
      </c>
      <c r="S1864">
        <v>5</v>
      </c>
      <c r="T1864" t="s">
        <v>2982</v>
      </c>
      <c r="U1864">
        <v>42</v>
      </c>
      <c r="V1864">
        <v>14</v>
      </c>
      <c r="W1864">
        <v>56</v>
      </c>
      <c r="X1864">
        <v>73</v>
      </c>
      <c r="Y1864">
        <v>743</v>
      </c>
      <c r="Z1864">
        <v>20</v>
      </c>
      <c r="AA1864">
        <v>13</v>
      </c>
      <c r="AE1864">
        <v>1863</v>
      </c>
      <c r="AF1864" s="16" t="s">
        <v>24</v>
      </c>
      <c r="AG1864" s="16"/>
      <c r="AH1864" s="16"/>
      <c r="AI1864" s="16" t="str">
        <f t="shared" si="116"/>
        <v>(42,5,14,56,73,743,13, null, null, 'L500 2024 EMEA',2024, '2023-08-07','2023-08-07','".Carbon::now()."','".Carbon::now()."'),</v>
      </c>
      <c r="AJ1864" s="16" t="str">
        <f t="shared" si="117"/>
        <v>('".DB::select("SELECT id_status FROM `status` WHERE `element_type` = 'task' AND status_type = 'client' AND name ='CANCELLED'")[0]-&gt;id_status."',1863,1),</v>
      </c>
      <c r="AK1864" s="16" t="str">
        <f t="shared" si="118"/>
        <v/>
      </c>
      <c r="AL1864" s="16" t="str">
        <f t="shared" si="119"/>
        <v/>
      </c>
    </row>
    <row r="1865" spans="1:38" x14ac:dyDescent="0.25">
      <c r="A1865" s="16" t="s">
        <v>663</v>
      </c>
      <c r="B1865" s="16" t="s">
        <v>26</v>
      </c>
      <c r="C1865" s="16" t="s">
        <v>27</v>
      </c>
      <c r="D1865" s="16" t="s">
        <v>28</v>
      </c>
      <c r="E1865" s="16" t="s">
        <v>29</v>
      </c>
      <c r="F1865" s="16" t="s">
        <v>30</v>
      </c>
      <c r="G1865" s="16" t="s">
        <v>91</v>
      </c>
      <c r="H1865" s="16" t="s">
        <v>933</v>
      </c>
      <c r="I1865" s="16" t="s">
        <v>35</v>
      </c>
      <c r="J1865" s="16" t="s">
        <v>218</v>
      </c>
      <c r="M1865" s="16"/>
      <c r="N1865" s="7">
        <v>45145</v>
      </c>
      <c r="O1865" s="9">
        <v>45145</v>
      </c>
      <c r="P1865" t="s">
        <v>1198</v>
      </c>
      <c r="Q1865">
        <v>1</v>
      </c>
      <c r="R1865">
        <v>66</v>
      </c>
      <c r="S1865">
        <v>5</v>
      </c>
      <c r="T1865" t="s">
        <v>2982</v>
      </c>
      <c r="U1865">
        <v>42</v>
      </c>
      <c r="V1865">
        <v>14</v>
      </c>
      <c r="W1865">
        <v>56</v>
      </c>
      <c r="X1865">
        <v>73</v>
      </c>
      <c r="Y1865">
        <v>793</v>
      </c>
      <c r="Z1865">
        <v>20</v>
      </c>
      <c r="AA1865">
        <v>13</v>
      </c>
      <c r="AE1865">
        <v>1864</v>
      </c>
      <c r="AF1865" s="16" t="s">
        <v>24</v>
      </c>
      <c r="AG1865" s="16"/>
      <c r="AH1865" s="16"/>
      <c r="AI1865" s="16" t="str">
        <f t="shared" si="116"/>
        <v>(42,5,14,56,73,793,13, null, null, 'L500 2024 EMEA',2024, '2023-08-07','2023-08-07','".Carbon::now()."','".Carbon::now()."'),</v>
      </c>
      <c r="AJ1865" s="16" t="str">
        <f t="shared" si="117"/>
        <v>('".DB::select("SELECT id_status FROM `status` WHERE `element_type` = 'task' AND status_type = 'client' AND name ='CANCELLED'")[0]-&gt;id_status."',1864,1),</v>
      </c>
      <c r="AK1865" s="16" t="str">
        <f t="shared" si="118"/>
        <v/>
      </c>
      <c r="AL1865" s="16" t="str">
        <f t="shared" si="119"/>
        <v/>
      </c>
    </row>
    <row r="1866" spans="1:38" x14ac:dyDescent="0.25">
      <c r="A1866" s="16" t="s">
        <v>663</v>
      </c>
      <c r="B1866" s="16" t="s">
        <v>26</v>
      </c>
      <c r="C1866" s="16" t="s">
        <v>27</v>
      </c>
      <c r="D1866" s="16" t="s">
        <v>28</v>
      </c>
      <c r="E1866" s="16" t="s">
        <v>29</v>
      </c>
      <c r="F1866" s="16" t="s">
        <v>30</v>
      </c>
      <c r="G1866" s="16" t="s">
        <v>91</v>
      </c>
      <c r="H1866" s="16" t="s">
        <v>675</v>
      </c>
      <c r="I1866" s="16" t="s">
        <v>35</v>
      </c>
      <c r="J1866" s="16" t="s">
        <v>218</v>
      </c>
      <c r="M1866" s="16"/>
      <c r="N1866" s="7">
        <v>45145</v>
      </c>
      <c r="O1866" s="9">
        <v>45145</v>
      </c>
      <c r="P1866" t="s">
        <v>1198</v>
      </c>
      <c r="Q1866">
        <v>1</v>
      </c>
      <c r="R1866">
        <v>66</v>
      </c>
      <c r="S1866">
        <v>5</v>
      </c>
      <c r="T1866" t="s">
        <v>2982</v>
      </c>
      <c r="U1866">
        <v>42</v>
      </c>
      <c r="V1866">
        <v>14</v>
      </c>
      <c r="W1866">
        <v>56</v>
      </c>
      <c r="X1866">
        <v>73</v>
      </c>
      <c r="Y1866">
        <v>812</v>
      </c>
      <c r="Z1866">
        <v>20</v>
      </c>
      <c r="AA1866">
        <v>13</v>
      </c>
      <c r="AE1866">
        <v>1865</v>
      </c>
      <c r="AF1866" s="16" t="s">
        <v>24</v>
      </c>
      <c r="AG1866" s="16"/>
      <c r="AH1866" s="16"/>
      <c r="AI1866" s="16" t="str">
        <f t="shared" si="116"/>
        <v>(42,5,14,56,73,812,13, null, null, 'L500 2024 EMEA',2024, '2023-08-07','2023-08-07','".Carbon::now()."','".Carbon::now()."'),</v>
      </c>
      <c r="AJ1866" s="16" t="str">
        <f t="shared" si="117"/>
        <v>('".DB::select("SELECT id_status FROM `status` WHERE `element_type` = 'task' AND status_type = 'client' AND name ='CANCELLED'")[0]-&gt;id_status."',1865,1),</v>
      </c>
      <c r="AK1866" s="16" t="str">
        <f t="shared" si="118"/>
        <v/>
      </c>
      <c r="AL1866" s="16" t="str">
        <f t="shared" si="119"/>
        <v/>
      </c>
    </row>
    <row r="1867" spans="1:38" x14ac:dyDescent="0.25">
      <c r="A1867" s="16" t="s">
        <v>663</v>
      </c>
      <c r="B1867" s="16" t="s">
        <v>26</v>
      </c>
      <c r="C1867" s="16" t="s">
        <v>27</v>
      </c>
      <c r="D1867" s="16" t="s">
        <v>28</v>
      </c>
      <c r="E1867" s="16" t="s">
        <v>29</v>
      </c>
      <c r="F1867" s="16" t="s">
        <v>30</v>
      </c>
      <c r="G1867" s="16" t="s">
        <v>91</v>
      </c>
      <c r="H1867" s="16" t="s">
        <v>57</v>
      </c>
      <c r="I1867" s="16" t="s">
        <v>35</v>
      </c>
      <c r="J1867" s="16" t="s">
        <v>218</v>
      </c>
      <c r="M1867" s="16"/>
      <c r="N1867" s="7">
        <v>45145</v>
      </c>
      <c r="O1867" s="9">
        <v>45145</v>
      </c>
      <c r="P1867" t="s">
        <v>1198</v>
      </c>
      <c r="Q1867">
        <v>1</v>
      </c>
      <c r="R1867">
        <v>66</v>
      </c>
      <c r="S1867">
        <v>5</v>
      </c>
      <c r="T1867" t="s">
        <v>2982</v>
      </c>
      <c r="U1867">
        <v>42</v>
      </c>
      <c r="V1867">
        <v>14</v>
      </c>
      <c r="W1867">
        <v>56</v>
      </c>
      <c r="X1867">
        <v>73</v>
      </c>
      <c r="Y1867">
        <v>828</v>
      </c>
      <c r="Z1867">
        <v>20</v>
      </c>
      <c r="AA1867">
        <v>13</v>
      </c>
      <c r="AE1867">
        <v>1866</v>
      </c>
      <c r="AF1867" s="16" t="s">
        <v>24</v>
      </c>
      <c r="AG1867" s="16"/>
      <c r="AH1867" s="16"/>
      <c r="AI1867" s="16" t="str">
        <f t="shared" si="116"/>
        <v>(42,5,14,56,73,828,13, null, null, 'L500 2024 EMEA',2024, '2023-08-07','2023-08-07','".Carbon::now()."','".Carbon::now()."'),</v>
      </c>
      <c r="AJ1867" s="16" t="str">
        <f t="shared" si="117"/>
        <v>('".DB::select("SELECT id_status FROM `status` WHERE `element_type` = 'task' AND status_type = 'client' AND name ='CANCELLED'")[0]-&gt;id_status."',1866,1),</v>
      </c>
      <c r="AK1867" s="16" t="str">
        <f t="shared" si="118"/>
        <v/>
      </c>
      <c r="AL1867" s="16" t="str">
        <f t="shared" si="119"/>
        <v/>
      </c>
    </row>
    <row r="1868" spans="1:38" x14ac:dyDescent="0.25">
      <c r="A1868" s="16" t="s">
        <v>663</v>
      </c>
      <c r="B1868" s="16" t="s">
        <v>26</v>
      </c>
      <c r="C1868" s="16" t="s">
        <v>27</v>
      </c>
      <c r="D1868" s="16" t="s">
        <v>28</v>
      </c>
      <c r="E1868" s="16" t="s">
        <v>29</v>
      </c>
      <c r="F1868" s="16" t="s">
        <v>30</v>
      </c>
      <c r="G1868" s="16" t="s">
        <v>91</v>
      </c>
      <c r="H1868" s="16" t="s">
        <v>60</v>
      </c>
      <c r="I1868" s="16" t="s">
        <v>35</v>
      </c>
      <c r="J1868" s="16" t="s">
        <v>218</v>
      </c>
      <c r="M1868" s="16"/>
      <c r="N1868" s="7">
        <v>45145</v>
      </c>
      <c r="O1868" s="9">
        <v>45145</v>
      </c>
      <c r="P1868" t="s">
        <v>1198</v>
      </c>
      <c r="Q1868">
        <v>1</v>
      </c>
      <c r="R1868">
        <v>66</v>
      </c>
      <c r="S1868">
        <v>5</v>
      </c>
      <c r="T1868" t="s">
        <v>2982</v>
      </c>
      <c r="U1868">
        <v>42</v>
      </c>
      <c r="V1868">
        <v>14</v>
      </c>
      <c r="W1868">
        <v>56</v>
      </c>
      <c r="X1868">
        <v>73</v>
      </c>
      <c r="Y1868">
        <v>847</v>
      </c>
      <c r="Z1868">
        <v>20</v>
      </c>
      <c r="AA1868">
        <v>13</v>
      </c>
      <c r="AE1868">
        <v>1867</v>
      </c>
      <c r="AF1868" s="16" t="s">
        <v>24</v>
      </c>
      <c r="AG1868" s="16"/>
      <c r="AH1868" s="16"/>
      <c r="AI1868" s="16" t="str">
        <f t="shared" si="116"/>
        <v>(42,5,14,56,73,847,13, null, null, 'L500 2024 EMEA',2024, '2023-08-07','2023-08-07','".Carbon::now()."','".Carbon::now()."'),</v>
      </c>
      <c r="AJ1868" s="16" t="str">
        <f t="shared" si="117"/>
        <v>('".DB::select("SELECT id_status FROM `status` WHERE `element_type` = 'task' AND status_type = 'client' AND name ='CANCELLED'")[0]-&gt;id_status."',1867,1),</v>
      </c>
      <c r="AK1868" s="16" t="str">
        <f t="shared" si="118"/>
        <v/>
      </c>
      <c r="AL1868" s="16" t="str">
        <f t="shared" si="119"/>
        <v/>
      </c>
    </row>
    <row r="1869" spans="1:38" x14ac:dyDescent="0.25">
      <c r="A1869" s="16" t="s">
        <v>663</v>
      </c>
      <c r="B1869" s="16" t="s">
        <v>26</v>
      </c>
      <c r="C1869" s="16" t="s">
        <v>27</v>
      </c>
      <c r="D1869" s="16" t="s">
        <v>28</v>
      </c>
      <c r="E1869" s="16" t="s">
        <v>29</v>
      </c>
      <c r="F1869" s="16" t="s">
        <v>30</v>
      </c>
      <c r="G1869" s="16" t="s">
        <v>91</v>
      </c>
      <c r="H1869" s="16" t="s">
        <v>97</v>
      </c>
      <c r="I1869" s="16" t="s">
        <v>35</v>
      </c>
      <c r="J1869" s="16" t="s">
        <v>218</v>
      </c>
      <c r="M1869" s="16"/>
      <c r="N1869" s="7">
        <v>45145</v>
      </c>
      <c r="O1869" s="9">
        <v>45145</v>
      </c>
      <c r="P1869" t="s">
        <v>1198</v>
      </c>
      <c r="Q1869">
        <v>1</v>
      </c>
      <c r="R1869">
        <v>66</v>
      </c>
      <c r="S1869">
        <v>5</v>
      </c>
      <c r="T1869" t="s">
        <v>2982</v>
      </c>
      <c r="U1869">
        <v>42</v>
      </c>
      <c r="V1869">
        <v>14</v>
      </c>
      <c r="W1869">
        <v>56</v>
      </c>
      <c r="X1869">
        <v>73</v>
      </c>
      <c r="Y1869">
        <v>874</v>
      </c>
      <c r="Z1869">
        <v>20</v>
      </c>
      <c r="AA1869">
        <v>13</v>
      </c>
      <c r="AE1869">
        <v>1868</v>
      </c>
      <c r="AF1869" s="16" t="s">
        <v>24</v>
      </c>
      <c r="AG1869" s="16"/>
      <c r="AH1869" s="16"/>
      <c r="AI1869" s="16" t="str">
        <f t="shared" si="116"/>
        <v>(42,5,14,56,73,874,13, null, null, 'L500 2024 EMEA',2024, '2023-08-07','2023-08-07','".Carbon::now()."','".Carbon::now()."'),</v>
      </c>
      <c r="AJ1869" s="16" t="str">
        <f t="shared" si="117"/>
        <v>('".DB::select("SELECT id_status FROM `status` WHERE `element_type` = 'task' AND status_type = 'client' AND name ='CANCELLED'")[0]-&gt;id_status."',1868,1),</v>
      </c>
      <c r="AK1869" s="16" t="str">
        <f t="shared" si="118"/>
        <v/>
      </c>
      <c r="AL1869" s="16" t="str">
        <f t="shared" si="119"/>
        <v/>
      </c>
    </row>
    <row r="1870" spans="1:38" x14ac:dyDescent="0.25">
      <c r="A1870" s="16" t="s">
        <v>663</v>
      </c>
      <c r="B1870" s="16" t="s">
        <v>26</v>
      </c>
      <c r="C1870" s="16" t="s">
        <v>255</v>
      </c>
      <c r="D1870" s="16" t="s">
        <v>28</v>
      </c>
      <c r="E1870" s="16" t="s">
        <v>676</v>
      </c>
      <c r="F1870" s="16" t="s">
        <v>242</v>
      </c>
      <c r="G1870" s="16" t="s">
        <v>91</v>
      </c>
      <c r="H1870" s="16" t="s">
        <v>97</v>
      </c>
      <c r="I1870" s="16" t="s">
        <v>35</v>
      </c>
      <c r="J1870" s="16" t="s">
        <v>218</v>
      </c>
      <c r="M1870" s="16"/>
      <c r="N1870" s="7">
        <v>45014</v>
      </c>
      <c r="O1870" s="9">
        <v>45014</v>
      </c>
      <c r="P1870" t="s">
        <v>1215</v>
      </c>
      <c r="Q1870">
        <v>1</v>
      </c>
      <c r="R1870">
        <v>66</v>
      </c>
      <c r="S1870">
        <v>5</v>
      </c>
      <c r="T1870" t="s">
        <v>2982</v>
      </c>
      <c r="U1870">
        <v>42</v>
      </c>
      <c r="V1870">
        <v>24</v>
      </c>
      <c r="W1870">
        <v>76</v>
      </c>
      <c r="X1870">
        <v>73</v>
      </c>
      <c r="Y1870">
        <v>936</v>
      </c>
      <c r="Z1870">
        <v>20</v>
      </c>
      <c r="AA1870">
        <v>13</v>
      </c>
      <c r="AE1870">
        <v>1869</v>
      </c>
      <c r="AF1870" s="16" t="s">
        <v>24</v>
      </c>
      <c r="AG1870" s="16"/>
      <c r="AH1870" s="16"/>
      <c r="AI1870" s="16" t="str">
        <f t="shared" si="116"/>
        <v>(42,5,24,76,73,936,13, null, null, 'World Tax 2022 Western Europe',2024, '2023-03-29','2023-03-29','".Carbon::now()."','".Carbon::now()."'),</v>
      </c>
      <c r="AJ1870" s="16" t="str">
        <f t="shared" si="117"/>
        <v>('".DB::select("SELECT id_status FROM `status` WHERE `element_type` = 'task' AND status_type = 'client' AND name ='CANCELLED'")[0]-&gt;id_status."',1869,1),</v>
      </c>
      <c r="AK1870" s="16" t="str">
        <f t="shared" si="118"/>
        <v/>
      </c>
      <c r="AL1870" s="16" t="str">
        <f t="shared" si="119"/>
        <v/>
      </c>
    </row>
    <row r="1871" spans="1:38" x14ac:dyDescent="0.25">
      <c r="A1871" s="16" t="s">
        <v>663</v>
      </c>
      <c r="B1871" s="16" t="s">
        <v>26</v>
      </c>
      <c r="C1871" s="16" t="s">
        <v>85</v>
      </c>
      <c r="D1871" s="16" t="s">
        <v>28</v>
      </c>
      <c r="E1871" s="16" t="s">
        <v>297</v>
      </c>
      <c r="F1871" s="16" t="s">
        <v>31</v>
      </c>
      <c r="G1871" s="16" t="s">
        <v>91</v>
      </c>
      <c r="H1871" s="16" t="s">
        <v>87</v>
      </c>
      <c r="I1871" s="16" t="s">
        <v>35</v>
      </c>
      <c r="J1871" s="16" t="s">
        <v>218</v>
      </c>
      <c r="M1871" s="16"/>
      <c r="N1871" s="7">
        <v>45027</v>
      </c>
      <c r="O1871" s="9">
        <v>45026</v>
      </c>
      <c r="P1871" t="s">
        <v>3106</v>
      </c>
      <c r="Q1871">
        <v>1</v>
      </c>
      <c r="R1871">
        <v>66</v>
      </c>
      <c r="S1871">
        <v>5</v>
      </c>
      <c r="T1871" t="s">
        <v>2982</v>
      </c>
      <c r="U1871">
        <v>42</v>
      </c>
      <c r="V1871">
        <v>22</v>
      </c>
      <c r="W1871">
        <v>69</v>
      </c>
      <c r="X1871">
        <v>73</v>
      </c>
      <c r="Y1871">
        <v>930</v>
      </c>
      <c r="Z1871">
        <v>20</v>
      </c>
      <c r="AA1871">
        <v>13</v>
      </c>
      <c r="AE1871">
        <v>1870</v>
      </c>
      <c r="AF1871" s="16" t="s">
        <v>24</v>
      </c>
      <c r="AG1871" s="16"/>
      <c r="AH1871" s="16"/>
      <c r="AI1871" s="16" t="str">
        <f t="shared" si="116"/>
        <v>(42,5,22,69,73,930,13, null, null, 'WTR1000 2022 Europe',2024, '2023-04-10','2023-04-10','".Carbon::now()."','".Carbon::now()."'),</v>
      </c>
      <c r="AJ1871" s="16" t="str">
        <f t="shared" si="117"/>
        <v>('".DB::select("SELECT id_status FROM `status` WHERE `element_type` = 'task' AND status_type = 'client' AND name ='CANCELLED'")[0]-&gt;id_status."',1870,1),</v>
      </c>
      <c r="AK1871" s="16" t="str">
        <f t="shared" si="118"/>
        <v/>
      </c>
      <c r="AL1871" s="16" t="str">
        <f t="shared" si="119"/>
        <v/>
      </c>
    </row>
    <row r="1872" spans="1:38" x14ac:dyDescent="0.25">
      <c r="A1872" s="16" t="s">
        <v>663</v>
      </c>
      <c r="B1872" s="16" t="s">
        <v>26</v>
      </c>
      <c r="C1872" s="16" t="s">
        <v>41</v>
      </c>
      <c r="D1872" s="16" t="s">
        <v>349</v>
      </c>
      <c r="E1872" s="16" t="s">
        <v>1106</v>
      </c>
      <c r="F1872" s="16" t="s">
        <v>90</v>
      </c>
      <c r="G1872" s="16" t="s">
        <v>480</v>
      </c>
      <c r="H1872" s="16" t="s">
        <v>664</v>
      </c>
      <c r="I1872" s="16" t="s">
        <v>94</v>
      </c>
      <c r="J1872" s="16" t="s">
        <v>109</v>
      </c>
      <c r="M1872" s="16" t="s">
        <v>74</v>
      </c>
      <c r="N1872" s="7">
        <v>45605</v>
      </c>
      <c r="O1872" s="9">
        <v>45605</v>
      </c>
      <c r="P1872" t="s">
        <v>5070</v>
      </c>
      <c r="Q1872">
        <v>1</v>
      </c>
      <c r="R1872">
        <v>65</v>
      </c>
      <c r="S1872">
        <v>5</v>
      </c>
      <c r="T1872" t="s">
        <v>5005</v>
      </c>
      <c r="U1872">
        <v>210</v>
      </c>
      <c r="V1872">
        <v>2</v>
      </c>
      <c r="W1872">
        <v>16</v>
      </c>
      <c r="X1872">
        <v>49</v>
      </c>
      <c r="Y1872">
        <v>400</v>
      </c>
      <c r="Z1872">
        <v>33</v>
      </c>
      <c r="AA1872">
        <v>3</v>
      </c>
      <c r="AD1872">
        <v>6</v>
      </c>
      <c r="AE1872">
        <v>1871</v>
      </c>
      <c r="AF1872" s="16" t="s">
        <v>3143</v>
      </c>
      <c r="AG1872" s="16"/>
      <c r="AH1872" s="16"/>
      <c r="AI1872" s="16" t="str">
        <f t="shared" si="116"/>
        <v>(210,5,2,16,49,400,3, null, 6, 'Chambers 2025 High Net Worth',2025, '2024-11-09','2024-11-09','".Carbon::now()."','".Carbon::now()."'),</v>
      </c>
      <c r="AJ1872" s="16" t="str">
        <f t="shared" si="117"/>
        <v>('".DB::select("SELECT id_status FROM `status` WHERE `element_type` = 'task' AND status_type = 'client' AND name ='PRE-FORECAST'")[0]-&gt;id_status."',1871,1),</v>
      </c>
      <c r="AK1872" s="16" t="str">
        <f t="shared" si="118"/>
        <v/>
      </c>
      <c r="AL1872" s="16" t="str">
        <f t="shared" si="119"/>
        <v/>
      </c>
    </row>
    <row r="1873" spans="1:38" x14ac:dyDescent="0.25">
      <c r="A1873" s="16" t="s">
        <v>677</v>
      </c>
      <c r="B1873" s="16" t="s">
        <v>26</v>
      </c>
      <c r="C1873" s="16" t="s">
        <v>41</v>
      </c>
      <c r="D1873" s="16" t="s">
        <v>28</v>
      </c>
      <c r="E1873" s="16" t="s">
        <v>76</v>
      </c>
      <c r="F1873" s="16" t="s">
        <v>77</v>
      </c>
      <c r="G1873" s="16" t="s">
        <v>268</v>
      </c>
      <c r="H1873" s="16" t="s">
        <v>271</v>
      </c>
      <c r="I1873" s="16" t="s">
        <v>94</v>
      </c>
      <c r="J1873" s="16" t="s">
        <v>109</v>
      </c>
      <c r="M1873" s="16" t="s">
        <v>37</v>
      </c>
      <c r="N1873" s="7">
        <v>44965</v>
      </c>
      <c r="O1873" s="9">
        <v>44965</v>
      </c>
      <c r="P1873" t="s">
        <v>1207</v>
      </c>
      <c r="Q1873">
        <v>1</v>
      </c>
      <c r="R1873">
        <v>67</v>
      </c>
      <c r="S1873">
        <v>5</v>
      </c>
      <c r="T1873" t="s">
        <v>3021</v>
      </c>
      <c r="U1873">
        <v>122</v>
      </c>
      <c r="V1873">
        <v>2</v>
      </c>
      <c r="W1873">
        <v>19</v>
      </c>
      <c r="X1873">
        <v>64</v>
      </c>
      <c r="Y1873">
        <v>73</v>
      </c>
      <c r="Z1873">
        <v>33</v>
      </c>
      <c r="AA1873">
        <v>3</v>
      </c>
      <c r="AD1873">
        <v>42</v>
      </c>
      <c r="AE1873">
        <v>1872</v>
      </c>
      <c r="AF1873" s="16" t="s">
        <v>39</v>
      </c>
      <c r="AG1873" s="16"/>
      <c r="AH1873" s="16"/>
      <c r="AI1873" s="16" t="str">
        <f t="shared" si="116"/>
        <v>(122,5,2,19,64,73,3, null, 42, 'Chambers 2024 UK',2024, '2023-02-08','2023-02-08','".Carbon::now()."','".Carbon::now()."'),</v>
      </c>
      <c r="AJ1873" s="16" t="str">
        <f t="shared" si="117"/>
        <v>('".DB::select("SELECT id_status FROM `status` WHERE `element_type` = 'task' AND status_type = 'client' AND name ='CONFIRMED'")[0]-&gt;id_status."',1872,1),</v>
      </c>
      <c r="AK1873" s="16" t="str">
        <f t="shared" si="118"/>
        <v/>
      </c>
      <c r="AL1873" s="16" t="str">
        <f t="shared" si="119"/>
        <v/>
      </c>
    </row>
    <row r="1874" spans="1:38" x14ac:dyDescent="0.25">
      <c r="A1874" s="16" t="s">
        <v>677</v>
      </c>
      <c r="B1874" s="16" t="s">
        <v>26</v>
      </c>
      <c r="C1874" s="16" t="s">
        <v>41</v>
      </c>
      <c r="D1874" s="16" t="s">
        <v>28</v>
      </c>
      <c r="E1874" s="16" t="s">
        <v>76</v>
      </c>
      <c r="F1874" s="16" t="s">
        <v>77</v>
      </c>
      <c r="G1874" s="16" t="s">
        <v>268</v>
      </c>
      <c r="H1874" s="16" t="s">
        <v>678</v>
      </c>
      <c r="I1874" s="16" t="s">
        <v>94</v>
      </c>
      <c r="J1874" s="16" t="s">
        <v>109</v>
      </c>
      <c r="M1874" s="16"/>
      <c r="N1874" s="7">
        <v>44965</v>
      </c>
      <c r="O1874" s="9">
        <v>44965</v>
      </c>
      <c r="P1874" t="s">
        <v>1207</v>
      </c>
      <c r="Q1874">
        <v>1</v>
      </c>
      <c r="R1874">
        <v>67</v>
      </c>
      <c r="S1874">
        <v>5</v>
      </c>
      <c r="T1874" t="s">
        <v>3021</v>
      </c>
      <c r="U1874">
        <v>122</v>
      </c>
      <c r="V1874">
        <v>2</v>
      </c>
      <c r="W1874">
        <v>19</v>
      </c>
      <c r="X1874">
        <v>64</v>
      </c>
      <c r="Y1874">
        <v>103</v>
      </c>
      <c r="Z1874">
        <v>33</v>
      </c>
      <c r="AA1874">
        <v>3</v>
      </c>
      <c r="AE1874">
        <v>1873</v>
      </c>
      <c r="AF1874" s="16" t="s">
        <v>24</v>
      </c>
      <c r="AG1874" s="16"/>
      <c r="AH1874" s="16"/>
      <c r="AI1874" s="16" t="str">
        <f t="shared" si="116"/>
        <v>(122,5,2,19,64,103,3, null, null, 'Chambers 2024 UK',2024, '2023-02-08','2023-02-08','".Carbon::now()."','".Carbon::now()."'),</v>
      </c>
      <c r="AJ1874" s="16" t="str">
        <f t="shared" si="117"/>
        <v>('".DB::select("SELECT id_status FROM `status` WHERE `element_type` = 'task' AND status_type = 'client' AND name ='CANCELLED'")[0]-&gt;id_status."',1873,1),</v>
      </c>
      <c r="AK1874" s="16" t="str">
        <f t="shared" si="118"/>
        <v/>
      </c>
      <c r="AL1874" s="16" t="str">
        <f t="shared" si="119"/>
        <v/>
      </c>
    </row>
    <row r="1875" spans="1:38" x14ac:dyDescent="0.25">
      <c r="A1875" s="16" t="s">
        <v>677</v>
      </c>
      <c r="B1875" s="16" t="s">
        <v>26</v>
      </c>
      <c r="C1875" s="16" t="s">
        <v>41</v>
      </c>
      <c r="D1875" s="16" t="s">
        <v>28</v>
      </c>
      <c r="E1875" s="16" t="s">
        <v>76</v>
      </c>
      <c r="F1875" s="16" t="s">
        <v>77</v>
      </c>
      <c r="G1875" s="16" t="s">
        <v>268</v>
      </c>
      <c r="H1875" s="16" t="s">
        <v>679</v>
      </c>
      <c r="I1875" s="16" t="s">
        <v>94</v>
      </c>
      <c r="J1875" s="16" t="s">
        <v>109</v>
      </c>
      <c r="M1875" s="16" t="s">
        <v>37</v>
      </c>
      <c r="N1875" s="7">
        <v>44965</v>
      </c>
      <c r="O1875" s="9">
        <v>44965</v>
      </c>
      <c r="P1875" t="s">
        <v>1207</v>
      </c>
      <c r="Q1875">
        <v>1</v>
      </c>
      <c r="R1875">
        <v>67</v>
      </c>
      <c r="S1875">
        <v>5</v>
      </c>
      <c r="T1875" t="s">
        <v>3021</v>
      </c>
      <c r="U1875">
        <v>122</v>
      </c>
      <c r="V1875">
        <v>2</v>
      </c>
      <c r="W1875">
        <v>19</v>
      </c>
      <c r="X1875">
        <v>64</v>
      </c>
      <c r="Y1875">
        <v>291</v>
      </c>
      <c r="Z1875">
        <v>33</v>
      </c>
      <c r="AA1875">
        <v>3</v>
      </c>
      <c r="AD1875">
        <v>42</v>
      </c>
      <c r="AE1875">
        <v>1874</v>
      </c>
      <c r="AF1875" s="16" t="s">
        <v>39</v>
      </c>
      <c r="AG1875" s="16"/>
      <c r="AH1875" s="16"/>
      <c r="AI1875" s="16" t="str">
        <f t="shared" si="116"/>
        <v>(122,5,2,19,64,291,3, null, 42, 'Chambers 2024 UK',2024, '2023-02-08','2023-02-08','".Carbon::now()."','".Carbon::now()."'),</v>
      </c>
      <c r="AJ1875" s="16" t="str">
        <f t="shared" si="117"/>
        <v>('".DB::select("SELECT id_status FROM `status` WHERE `element_type` = 'task' AND status_type = 'client' AND name ='CONFIRMED'")[0]-&gt;id_status."',1874,1),</v>
      </c>
      <c r="AK1875" s="16" t="str">
        <f t="shared" si="118"/>
        <v/>
      </c>
      <c r="AL1875" s="16" t="str">
        <f t="shared" si="119"/>
        <v/>
      </c>
    </row>
    <row r="1876" spans="1:38" x14ac:dyDescent="0.25">
      <c r="A1876" s="16" t="s">
        <v>677</v>
      </c>
      <c r="B1876" s="16" t="s">
        <v>26</v>
      </c>
      <c r="C1876" s="16" t="s">
        <v>41</v>
      </c>
      <c r="D1876" s="16" t="s">
        <v>28</v>
      </c>
      <c r="E1876" s="16" t="s">
        <v>76</v>
      </c>
      <c r="F1876" s="16" t="s">
        <v>77</v>
      </c>
      <c r="G1876" s="16" t="s">
        <v>78</v>
      </c>
      <c r="H1876" s="16" t="s">
        <v>680</v>
      </c>
      <c r="I1876" s="16" t="s">
        <v>94</v>
      </c>
      <c r="J1876" s="16" t="s">
        <v>109</v>
      </c>
      <c r="M1876" s="16" t="s">
        <v>37</v>
      </c>
      <c r="N1876" s="7">
        <v>44965</v>
      </c>
      <c r="O1876" s="9">
        <v>44965</v>
      </c>
      <c r="P1876" t="s">
        <v>1207</v>
      </c>
      <c r="Q1876">
        <v>1</v>
      </c>
      <c r="R1876">
        <v>67</v>
      </c>
      <c r="S1876">
        <v>5</v>
      </c>
      <c r="T1876" t="s">
        <v>3021</v>
      </c>
      <c r="U1876">
        <v>122</v>
      </c>
      <c r="V1876">
        <v>2</v>
      </c>
      <c r="W1876">
        <v>19</v>
      </c>
      <c r="X1876">
        <v>114</v>
      </c>
      <c r="Y1876">
        <v>143</v>
      </c>
      <c r="Z1876">
        <v>33</v>
      </c>
      <c r="AA1876">
        <v>3</v>
      </c>
      <c r="AD1876">
        <v>42</v>
      </c>
      <c r="AE1876">
        <v>1875</v>
      </c>
      <c r="AF1876" s="16" t="s">
        <v>39</v>
      </c>
      <c r="AG1876" s="16"/>
      <c r="AH1876" s="16"/>
      <c r="AI1876" s="16" t="str">
        <f t="shared" si="116"/>
        <v>(122,5,2,19,114,143,3, null, 42, 'Chambers 2024 UK',2024, '2023-02-08','2023-02-08','".Carbon::now()."','".Carbon::now()."'),</v>
      </c>
      <c r="AJ1876" s="16" t="str">
        <f t="shared" si="117"/>
        <v>('".DB::select("SELECT id_status FROM `status` WHERE `element_type` = 'task' AND status_type = 'client' AND name ='CONFIRMED'")[0]-&gt;id_status."',1875,1),</v>
      </c>
      <c r="AK1876" s="16" t="str">
        <f t="shared" si="118"/>
        <v/>
      </c>
      <c r="AL1876" s="16" t="str">
        <f t="shared" si="119"/>
        <v/>
      </c>
    </row>
    <row r="1877" spans="1:38" x14ac:dyDescent="0.25">
      <c r="A1877" s="16" t="s">
        <v>677</v>
      </c>
      <c r="B1877" s="16" t="s">
        <v>26</v>
      </c>
      <c r="C1877" s="16" t="s">
        <v>41</v>
      </c>
      <c r="D1877" s="16" t="s">
        <v>28</v>
      </c>
      <c r="E1877" s="16" t="s">
        <v>76</v>
      </c>
      <c r="F1877" s="16" t="s">
        <v>77</v>
      </c>
      <c r="G1877" s="16" t="s">
        <v>78</v>
      </c>
      <c r="H1877" s="16" t="s">
        <v>681</v>
      </c>
      <c r="I1877" s="16" t="s">
        <v>94</v>
      </c>
      <c r="J1877" s="16" t="s">
        <v>109</v>
      </c>
      <c r="M1877" s="16" t="s">
        <v>37</v>
      </c>
      <c r="N1877" s="7">
        <v>44965</v>
      </c>
      <c r="O1877" s="9">
        <v>44965</v>
      </c>
      <c r="P1877" t="s">
        <v>1207</v>
      </c>
      <c r="Q1877">
        <v>1</v>
      </c>
      <c r="R1877">
        <v>67</v>
      </c>
      <c r="S1877">
        <v>5</v>
      </c>
      <c r="T1877" t="s">
        <v>3021</v>
      </c>
      <c r="U1877">
        <v>122</v>
      </c>
      <c r="V1877">
        <v>2</v>
      </c>
      <c r="W1877">
        <v>19</v>
      </c>
      <c r="X1877">
        <v>114</v>
      </c>
      <c r="Y1877">
        <v>144</v>
      </c>
      <c r="Z1877">
        <v>33</v>
      </c>
      <c r="AA1877">
        <v>3</v>
      </c>
      <c r="AD1877">
        <v>42</v>
      </c>
      <c r="AE1877">
        <v>1876</v>
      </c>
      <c r="AF1877" s="16" t="s">
        <v>39</v>
      </c>
      <c r="AG1877" s="16"/>
      <c r="AH1877" s="16"/>
      <c r="AI1877" s="16" t="str">
        <f t="shared" si="116"/>
        <v>(122,5,2,19,114,144,3, null, 42, 'Chambers 2024 UK',2024, '2023-02-08','2023-02-08','".Carbon::now()."','".Carbon::now()."'),</v>
      </c>
      <c r="AJ1877" s="16" t="str">
        <f t="shared" si="117"/>
        <v>('".DB::select("SELECT id_status FROM `status` WHERE `element_type` = 'task' AND status_type = 'client' AND name ='CONFIRMED'")[0]-&gt;id_status."',1876,1),</v>
      </c>
      <c r="AK1877" s="16" t="str">
        <f t="shared" si="118"/>
        <v/>
      </c>
      <c r="AL1877" s="16" t="str">
        <f t="shared" si="119"/>
        <v/>
      </c>
    </row>
    <row r="1878" spans="1:38" x14ac:dyDescent="0.25">
      <c r="A1878" s="16" t="s">
        <v>677</v>
      </c>
      <c r="B1878" s="16" t="s">
        <v>26</v>
      </c>
      <c r="C1878" s="16" t="s">
        <v>41</v>
      </c>
      <c r="D1878" s="16" t="s">
        <v>28</v>
      </c>
      <c r="E1878" s="16" t="s">
        <v>76</v>
      </c>
      <c r="F1878" s="16" t="s">
        <v>77</v>
      </c>
      <c r="G1878" s="16" t="s">
        <v>78</v>
      </c>
      <c r="H1878" s="16" t="s">
        <v>682</v>
      </c>
      <c r="I1878" s="16" t="s">
        <v>94</v>
      </c>
      <c r="J1878" s="16" t="s">
        <v>109</v>
      </c>
      <c r="M1878" s="16" t="s">
        <v>37</v>
      </c>
      <c r="N1878" s="7">
        <v>44965</v>
      </c>
      <c r="O1878" s="9">
        <v>44965</v>
      </c>
      <c r="P1878" t="s">
        <v>1207</v>
      </c>
      <c r="Q1878">
        <v>1</v>
      </c>
      <c r="R1878">
        <v>67</v>
      </c>
      <c r="S1878">
        <v>5</v>
      </c>
      <c r="T1878" t="s">
        <v>3021</v>
      </c>
      <c r="U1878">
        <v>122</v>
      </c>
      <c r="V1878">
        <v>2</v>
      </c>
      <c r="W1878">
        <v>19</v>
      </c>
      <c r="X1878">
        <v>114</v>
      </c>
      <c r="Y1878">
        <v>146</v>
      </c>
      <c r="Z1878">
        <v>33</v>
      </c>
      <c r="AA1878">
        <v>3</v>
      </c>
      <c r="AD1878">
        <v>42</v>
      </c>
      <c r="AE1878">
        <v>1877</v>
      </c>
      <c r="AF1878" s="16" t="s">
        <v>39</v>
      </c>
      <c r="AG1878" s="16"/>
      <c r="AH1878" s="16"/>
      <c r="AI1878" s="16" t="str">
        <f t="shared" si="116"/>
        <v>(122,5,2,19,114,146,3, null, 42, 'Chambers 2024 UK',2024, '2023-02-08','2023-02-08','".Carbon::now()."','".Carbon::now()."'),</v>
      </c>
      <c r="AJ1878" s="16" t="str">
        <f t="shared" si="117"/>
        <v>('".DB::select("SELECT id_status FROM `status` WHERE `element_type` = 'task' AND status_type = 'client' AND name ='CONFIRMED'")[0]-&gt;id_status."',1877,1),</v>
      </c>
      <c r="AK1878" s="16" t="str">
        <f t="shared" si="118"/>
        <v/>
      </c>
      <c r="AL1878" s="16" t="str">
        <f t="shared" si="119"/>
        <v/>
      </c>
    </row>
    <row r="1879" spans="1:38" x14ac:dyDescent="0.25">
      <c r="A1879" s="16" t="s">
        <v>677</v>
      </c>
      <c r="B1879" s="16" t="s">
        <v>62</v>
      </c>
      <c r="C1879" s="16" t="s">
        <v>41</v>
      </c>
      <c r="D1879" s="16" t="s">
        <v>28</v>
      </c>
      <c r="E1879" s="16" t="s">
        <v>76</v>
      </c>
      <c r="F1879" s="16" t="s">
        <v>77</v>
      </c>
      <c r="G1879" s="16" t="s">
        <v>78</v>
      </c>
      <c r="H1879" s="16" t="s">
        <v>601</v>
      </c>
      <c r="I1879" s="16" t="s">
        <v>94</v>
      </c>
      <c r="J1879" s="16" t="s">
        <v>109</v>
      </c>
      <c r="M1879" s="16" t="s">
        <v>37</v>
      </c>
      <c r="N1879" s="7"/>
      <c r="O1879" s="9">
        <v>44965</v>
      </c>
      <c r="P1879" t="s">
        <v>1207</v>
      </c>
      <c r="Q1879">
        <v>1</v>
      </c>
      <c r="R1879">
        <v>67</v>
      </c>
      <c r="S1879">
        <v>5</v>
      </c>
      <c r="T1879" t="s">
        <v>3021</v>
      </c>
      <c r="U1879">
        <v>122</v>
      </c>
      <c r="V1879">
        <v>2</v>
      </c>
      <c r="W1879">
        <v>19</v>
      </c>
      <c r="X1879">
        <v>114</v>
      </c>
      <c r="Y1879">
        <v>274</v>
      </c>
      <c r="Z1879">
        <v>33</v>
      </c>
      <c r="AA1879">
        <v>3</v>
      </c>
      <c r="AD1879">
        <v>42</v>
      </c>
      <c r="AE1879">
        <v>1878</v>
      </c>
      <c r="AF1879" s="16" t="s">
        <v>39</v>
      </c>
      <c r="AG1879" s="16"/>
      <c r="AH1879" s="16"/>
      <c r="AI1879" s="16" t="str">
        <f t="shared" si="116"/>
        <v>(122,5,2,19,114,274,3, null, 42, 'Chambers 2024 UK',2024, '2023-02-08','2023-02-08','".Carbon::now()."','".Carbon::now()."'),</v>
      </c>
      <c r="AJ1879" s="16" t="str">
        <f t="shared" si="117"/>
        <v>('".DB::select("SELECT id_status FROM `status` WHERE `element_type` = 'task' AND status_type = 'client' AND name ='CONFIRMED'")[0]-&gt;id_status."',1878,1),</v>
      </c>
      <c r="AK1879" s="16" t="str">
        <f t="shared" si="118"/>
        <v/>
      </c>
      <c r="AL1879" s="16" t="str">
        <f t="shared" si="119"/>
        <v/>
      </c>
    </row>
    <row r="1880" spans="1:38" x14ac:dyDescent="0.25">
      <c r="A1880" s="16" t="s">
        <v>677</v>
      </c>
      <c r="B1880" s="16" t="s">
        <v>26</v>
      </c>
      <c r="C1880" s="16" t="s">
        <v>41</v>
      </c>
      <c r="D1880" s="16" t="s">
        <v>28</v>
      </c>
      <c r="E1880" s="16" t="s">
        <v>76</v>
      </c>
      <c r="F1880" s="16" t="s">
        <v>77</v>
      </c>
      <c r="G1880" s="16" t="s">
        <v>78</v>
      </c>
      <c r="H1880" s="16" t="s">
        <v>683</v>
      </c>
      <c r="I1880" s="16" t="s">
        <v>94</v>
      </c>
      <c r="J1880" s="16" t="s">
        <v>109</v>
      </c>
      <c r="M1880" s="16" t="s">
        <v>37</v>
      </c>
      <c r="N1880" s="7">
        <v>44965</v>
      </c>
      <c r="O1880" s="9">
        <v>44965</v>
      </c>
      <c r="P1880" t="s">
        <v>1207</v>
      </c>
      <c r="Q1880">
        <v>1</v>
      </c>
      <c r="R1880">
        <v>67</v>
      </c>
      <c r="S1880">
        <v>5</v>
      </c>
      <c r="T1880" t="s">
        <v>3021</v>
      </c>
      <c r="U1880">
        <v>122</v>
      </c>
      <c r="V1880">
        <v>2</v>
      </c>
      <c r="W1880">
        <v>19</v>
      </c>
      <c r="X1880">
        <v>114</v>
      </c>
      <c r="Y1880">
        <v>287</v>
      </c>
      <c r="Z1880">
        <v>33</v>
      </c>
      <c r="AA1880">
        <v>3</v>
      </c>
      <c r="AD1880">
        <v>42</v>
      </c>
      <c r="AE1880">
        <v>1879</v>
      </c>
      <c r="AF1880" s="16" t="s">
        <v>39</v>
      </c>
      <c r="AG1880" s="16"/>
      <c r="AH1880" s="16"/>
      <c r="AI1880" s="16" t="str">
        <f t="shared" si="116"/>
        <v>(122,5,2,19,114,287,3, null, 42, 'Chambers 2024 UK',2024, '2023-02-08','2023-02-08','".Carbon::now()."','".Carbon::now()."'),</v>
      </c>
      <c r="AJ1880" s="16" t="str">
        <f t="shared" si="117"/>
        <v>('".DB::select("SELECT id_status FROM `status` WHERE `element_type` = 'task' AND status_type = 'client' AND name ='CONFIRMED'")[0]-&gt;id_status."',1879,1),</v>
      </c>
      <c r="AK1880" s="16" t="str">
        <f t="shared" si="118"/>
        <v/>
      </c>
      <c r="AL1880" s="16" t="str">
        <f t="shared" si="119"/>
        <v/>
      </c>
    </row>
    <row r="1881" spans="1:38" x14ac:dyDescent="0.25">
      <c r="A1881" s="16" t="s">
        <v>677</v>
      </c>
      <c r="B1881" s="16" t="s">
        <v>26</v>
      </c>
      <c r="C1881" s="16" t="s">
        <v>41</v>
      </c>
      <c r="D1881" s="16" t="s">
        <v>28</v>
      </c>
      <c r="E1881" s="16" t="s">
        <v>76</v>
      </c>
      <c r="F1881" s="16" t="s">
        <v>77</v>
      </c>
      <c r="G1881" s="16" t="s">
        <v>78</v>
      </c>
      <c r="H1881" s="16" t="s">
        <v>684</v>
      </c>
      <c r="I1881" s="16" t="s">
        <v>94</v>
      </c>
      <c r="J1881" s="16" t="s">
        <v>109</v>
      </c>
      <c r="M1881" s="16" t="s">
        <v>37</v>
      </c>
      <c r="N1881" s="7">
        <v>44965</v>
      </c>
      <c r="O1881" s="9">
        <v>44965</v>
      </c>
      <c r="P1881" t="s">
        <v>1207</v>
      </c>
      <c r="Q1881">
        <v>1</v>
      </c>
      <c r="R1881">
        <v>67</v>
      </c>
      <c r="S1881">
        <v>5</v>
      </c>
      <c r="T1881" t="s">
        <v>3021</v>
      </c>
      <c r="U1881">
        <v>122</v>
      </c>
      <c r="V1881">
        <v>2</v>
      </c>
      <c r="W1881">
        <v>19</v>
      </c>
      <c r="X1881">
        <v>114</v>
      </c>
      <c r="Y1881">
        <v>288</v>
      </c>
      <c r="Z1881">
        <v>33</v>
      </c>
      <c r="AA1881">
        <v>3</v>
      </c>
      <c r="AD1881">
        <v>42</v>
      </c>
      <c r="AE1881">
        <v>1880</v>
      </c>
      <c r="AF1881" s="16" t="s">
        <v>39</v>
      </c>
      <c r="AG1881" s="16"/>
      <c r="AH1881" s="16"/>
      <c r="AI1881" s="16" t="str">
        <f t="shared" si="116"/>
        <v>(122,5,2,19,114,288,3, null, 42, 'Chambers 2024 UK',2024, '2023-02-08','2023-02-08','".Carbon::now()."','".Carbon::now()."'),</v>
      </c>
      <c r="AJ1881" s="16" t="str">
        <f t="shared" si="117"/>
        <v>('".DB::select("SELECT id_status FROM `status` WHERE `element_type` = 'task' AND status_type = 'client' AND name ='CONFIRMED'")[0]-&gt;id_status."',1880,1),</v>
      </c>
      <c r="AK1881" s="16" t="str">
        <f t="shared" si="118"/>
        <v/>
      </c>
      <c r="AL1881" s="16" t="str">
        <f t="shared" si="119"/>
        <v/>
      </c>
    </row>
    <row r="1882" spans="1:38" x14ac:dyDescent="0.25">
      <c r="A1882" s="16" t="s">
        <v>677</v>
      </c>
      <c r="B1882" s="16" t="s">
        <v>26</v>
      </c>
      <c r="C1882" s="16" t="s">
        <v>41</v>
      </c>
      <c r="D1882" s="16" t="s">
        <v>349</v>
      </c>
      <c r="E1882" s="16" t="s">
        <v>1274</v>
      </c>
      <c r="F1882" s="16" t="s">
        <v>77</v>
      </c>
      <c r="G1882" s="16" t="s">
        <v>268</v>
      </c>
      <c r="H1882" s="16" t="s">
        <v>271</v>
      </c>
      <c r="I1882" s="16" t="s">
        <v>94</v>
      </c>
      <c r="J1882" s="16" t="s">
        <v>109</v>
      </c>
      <c r="M1882" s="16"/>
      <c r="N1882" s="7">
        <v>45330</v>
      </c>
      <c r="O1882" s="9">
        <v>45330</v>
      </c>
      <c r="P1882" t="s">
        <v>3129</v>
      </c>
      <c r="Q1882">
        <v>1</v>
      </c>
      <c r="R1882">
        <v>67</v>
      </c>
      <c r="S1882">
        <v>5</v>
      </c>
      <c r="T1882" t="s">
        <v>5012</v>
      </c>
      <c r="U1882">
        <v>243</v>
      </c>
      <c r="V1882">
        <v>2</v>
      </c>
      <c r="W1882">
        <v>19</v>
      </c>
      <c r="X1882">
        <v>64</v>
      </c>
      <c r="Y1882">
        <v>73</v>
      </c>
      <c r="Z1882">
        <v>33</v>
      </c>
      <c r="AA1882">
        <v>3</v>
      </c>
      <c r="AE1882">
        <v>1881</v>
      </c>
      <c r="AF1882" s="16" t="s">
        <v>24</v>
      </c>
      <c r="AG1882" s="16"/>
      <c r="AH1882" s="16"/>
      <c r="AI1882" s="16" t="str">
        <f t="shared" si="116"/>
        <v>(243,5,2,19,64,73,3, null, null, 'Chambers 2025 UK',2025, '2024-02-08','2024-02-08','".Carbon::now()."','".Carbon::now()."'),</v>
      </c>
      <c r="AJ1882" s="16" t="str">
        <f t="shared" si="117"/>
        <v>('".DB::select("SELECT id_status FROM `status` WHERE `element_type` = 'task' AND status_type = 'client' AND name ='CANCELLED'")[0]-&gt;id_status."',1881,1),</v>
      </c>
      <c r="AK1882" s="16" t="str">
        <f t="shared" si="118"/>
        <v/>
      </c>
      <c r="AL1882" s="16" t="str">
        <f t="shared" si="119"/>
        <v/>
      </c>
    </row>
    <row r="1883" spans="1:38" x14ac:dyDescent="0.25">
      <c r="A1883" s="16" t="s">
        <v>677</v>
      </c>
      <c r="B1883" s="16" t="s">
        <v>26</v>
      </c>
      <c r="C1883" s="16" t="s">
        <v>41</v>
      </c>
      <c r="D1883" s="16" t="s">
        <v>349</v>
      </c>
      <c r="E1883" s="16" t="s">
        <v>1274</v>
      </c>
      <c r="F1883" s="16" t="s">
        <v>77</v>
      </c>
      <c r="G1883" s="16" t="s">
        <v>268</v>
      </c>
      <c r="H1883" s="16" t="s">
        <v>679</v>
      </c>
      <c r="I1883" s="16" t="s">
        <v>94</v>
      </c>
      <c r="J1883" s="16" t="s">
        <v>109</v>
      </c>
      <c r="M1883" s="16"/>
      <c r="N1883" s="7">
        <v>45330</v>
      </c>
      <c r="O1883" s="9">
        <v>45330</v>
      </c>
      <c r="P1883" t="s">
        <v>3129</v>
      </c>
      <c r="Q1883">
        <v>1</v>
      </c>
      <c r="R1883">
        <v>67</v>
      </c>
      <c r="S1883">
        <v>5</v>
      </c>
      <c r="T1883" t="s">
        <v>5012</v>
      </c>
      <c r="U1883">
        <v>243</v>
      </c>
      <c r="V1883">
        <v>2</v>
      </c>
      <c r="W1883">
        <v>19</v>
      </c>
      <c r="X1883">
        <v>64</v>
      </c>
      <c r="Y1883">
        <v>291</v>
      </c>
      <c r="Z1883">
        <v>33</v>
      </c>
      <c r="AA1883">
        <v>3</v>
      </c>
      <c r="AE1883">
        <v>1882</v>
      </c>
      <c r="AF1883" s="16" t="s">
        <v>24</v>
      </c>
      <c r="AG1883" s="16"/>
      <c r="AH1883" s="16"/>
      <c r="AI1883" s="16" t="str">
        <f t="shared" si="116"/>
        <v>(243,5,2,19,64,291,3, null, null, 'Chambers 2025 UK',2025, '2024-02-08','2024-02-08','".Carbon::now()."','".Carbon::now()."'),</v>
      </c>
      <c r="AJ1883" s="16" t="str">
        <f t="shared" si="117"/>
        <v>('".DB::select("SELECT id_status FROM `status` WHERE `element_type` = 'task' AND status_type = 'client' AND name ='CANCELLED'")[0]-&gt;id_status."',1882,1),</v>
      </c>
      <c r="AK1883" s="16" t="str">
        <f t="shared" si="118"/>
        <v/>
      </c>
      <c r="AL1883" s="16" t="str">
        <f t="shared" si="119"/>
        <v/>
      </c>
    </row>
    <row r="1884" spans="1:38" x14ac:dyDescent="0.25">
      <c r="A1884" s="16" t="s">
        <v>677</v>
      </c>
      <c r="B1884" s="16" t="s">
        <v>26</v>
      </c>
      <c r="C1884" s="16" t="s">
        <v>41</v>
      </c>
      <c r="D1884" s="16" t="s">
        <v>349</v>
      </c>
      <c r="E1884" s="16" t="s">
        <v>1274</v>
      </c>
      <c r="F1884" s="16" t="s">
        <v>77</v>
      </c>
      <c r="G1884" s="16" t="s">
        <v>78</v>
      </c>
      <c r="H1884" s="16" t="s">
        <v>680</v>
      </c>
      <c r="I1884" s="16" t="s">
        <v>94</v>
      </c>
      <c r="J1884" s="16" t="s">
        <v>109</v>
      </c>
      <c r="M1884" s="16"/>
      <c r="N1884" s="7">
        <v>45330</v>
      </c>
      <c r="O1884" s="9">
        <v>45330</v>
      </c>
      <c r="P1884" t="s">
        <v>3129</v>
      </c>
      <c r="Q1884">
        <v>1</v>
      </c>
      <c r="R1884">
        <v>67</v>
      </c>
      <c r="S1884">
        <v>5</v>
      </c>
      <c r="T1884" t="s">
        <v>5012</v>
      </c>
      <c r="U1884">
        <v>243</v>
      </c>
      <c r="V1884">
        <v>2</v>
      </c>
      <c r="W1884">
        <v>19</v>
      </c>
      <c r="X1884">
        <v>114</v>
      </c>
      <c r="Y1884">
        <v>143</v>
      </c>
      <c r="Z1884">
        <v>33</v>
      </c>
      <c r="AA1884">
        <v>3</v>
      </c>
      <c r="AE1884">
        <v>1883</v>
      </c>
      <c r="AF1884" s="16" t="s">
        <v>24</v>
      </c>
      <c r="AG1884" s="16"/>
      <c r="AH1884" s="16"/>
      <c r="AI1884" s="16" t="str">
        <f t="shared" si="116"/>
        <v>(243,5,2,19,114,143,3, null, null, 'Chambers 2025 UK',2025, '2024-02-08','2024-02-08','".Carbon::now()."','".Carbon::now()."'),</v>
      </c>
      <c r="AJ1884" s="16" t="str">
        <f t="shared" si="117"/>
        <v>('".DB::select("SELECT id_status FROM `status` WHERE `element_type` = 'task' AND status_type = 'client' AND name ='CANCELLED'")[0]-&gt;id_status."',1883,1),</v>
      </c>
      <c r="AK1884" s="16" t="str">
        <f t="shared" si="118"/>
        <v/>
      </c>
      <c r="AL1884" s="16" t="str">
        <f t="shared" si="119"/>
        <v/>
      </c>
    </row>
    <row r="1885" spans="1:38" x14ac:dyDescent="0.25">
      <c r="A1885" s="16" t="s">
        <v>677</v>
      </c>
      <c r="B1885" s="16" t="s">
        <v>26</v>
      </c>
      <c r="C1885" s="16" t="s">
        <v>41</v>
      </c>
      <c r="D1885" s="16" t="s">
        <v>349</v>
      </c>
      <c r="E1885" s="16" t="s">
        <v>1274</v>
      </c>
      <c r="F1885" s="16" t="s">
        <v>77</v>
      </c>
      <c r="G1885" s="16" t="s">
        <v>78</v>
      </c>
      <c r="H1885" s="16" t="s">
        <v>681</v>
      </c>
      <c r="I1885" s="16" t="s">
        <v>94</v>
      </c>
      <c r="J1885" s="16" t="s">
        <v>109</v>
      </c>
      <c r="M1885" s="16"/>
      <c r="N1885" s="7">
        <v>45330</v>
      </c>
      <c r="O1885" s="9">
        <v>45330</v>
      </c>
      <c r="P1885" t="s">
        <v>3129</v>
      </c>
      <c r="Q1885">
        <v>1</v>
      </c>
      <c r="R1885">
        <v>67</v>
      </c>
      <c r="S1885">
        <v>5</v>
      </c>
      <c r="T1885" t="s">
        <v>5012</v>
      </c>
      <c r="U1885">
        <v>243</v>
      </c>
      <c r="V1885">
        <v>2</v>
      </c>
      <c r="W1885">
        <v>19</v>
      </c>
      <c r="X1885">
        <v>114</v>
      </c>
      <c r="Y1885">
        <v>144</v>
      </c>
      <c r="Z1885">
        <v>33</v>
      </c>
      <c r="AA1885">
        <v>3</v>
      </c>
      <c r="AE1885">
        <v>1884</v>
      </c>
      <c r="AF1885" s="16" t="s">
        <v>24</v>
      </c>
      <c r="AG1885" s="16"/>
      <c r="AH1885" s="16"/>
      <c r="AI1885" s="16" t="str">
        <f t="shared" si="116"/>
        <v>(243,5,2,19,114,144,3, null, null, 'Chambers 2025 UK',2025, '2024-02-08','2024-02-08','".Carbon::now()."','".Carbon::now()."'),</v>
      </c>
      <c r="AJ1885" s="16" t="str">
        <f t="shared" si="117"/>
        <v>('".DB::select("SELECT id_status FROM `status` WHERE `element_type` = 'task' AND status_type = 'client' AND name ='CANCELLED'")[0]-&gt;id_status."',1884,1),</v>
      </c>
      <c r="AK1885" s="16" t="str">
        <f t="shared" si="118"/>
        <v/>
      </c>
      <c r="AL1885" s="16" t="str">
        <f t="shared" si="119"/>
        <v/>
      </c>
    </row>
    <row r="1886" spans="1:38" x14ac:dyDescent="0.25">
      <c r="A1886" s="16" t="s">
        <v>677</v>
      </c>
      <c r="B1886" s="16" t="s">
        <v>26</v>
      </c>
      <c r="C1886" s="16" t="s">
        <v>41</v>
      </c>
      <c r="D1886" s="16" t="s">
        <v>349</v>
      </c>
      <c r="E1886" s="16" t="s">
        <v>1274</v>
      </c>
      <c r="F1886" s="16" t="s">
        <v>77</v>
      </c>
      <c r="G1886" s="16" t="s">
        <v>78</v>
      </c>
      <c r="H1886" s="16" t="s">
        <v>682</v>
      </c>
      <c r="I1886" s="16" t="s">
        <v>94</v>
      </c>
      <c r="J1886" s="16" t="s">
        <v>109</v>
      </c>
      <c r="M1886" s="16"/>
      <c r="N1886" s="7">
        <v>45330</v>
      </c>
      <c r="O1886" s="9">
        <v>45330</v>
      </c>
      <c r="P1886" t="s">
        <v>3129</v>
      </c>
      <c r="Q1886">
        <v>1</v>
      </c>
      <c r="R1886">
        <v>67</v>
      </c>
      <c r="S1886">
        <v>5</v>
      </c>
      <c r="T1886" t="s">
        <v>5012</v>
      </c>
      <c r="U1886">
        <v>243</v>
      </c>
      <c r="V1886">
        <v>2</v>
      </c>
      <c r="W1886">
        <v>19</v>
      </c>
      <c r="X1886">
        <v>114</v>
      </c>
      <c r="Y1886">
        <v>146</v>
      </c>
      <c r="Z1886">
        <v>33</v>
      </c>
      <c r="AA1886">
        <v>3</v>
      </c>
      <c r="AE1886">
        <v>1885</v>
      </c>
      <c r="AF1886" s="16" t="s">
        <v>24</v>
      </c>
      <c r="AG1886" s="16"/>
      <c r="AH1886" s="16"/>
      <c r="AI1886" s="16" t="str">
        <f t="shared" si="116"/>
        <v>(243,5,2,19,114,146,3, null, null, 'Chambers 2025 UK',2025, '2024-02-08','2024-02-08','".Carbon::now()."','".Carbon::now()."'),</v>
      </c>
      <c r="AJ1886" s="16" t="str">
        <f t="shared" si="117"/>
        <v>('".DB::select("SELECT id_status FROM `status` WHERE `element_type` = 'task' AND status_type = 'client' AND name ='CANCELLED'")[0]-&gt;id_status."',1885,1),</v>
      </c>
      <c r="AK1886" s="16" t="str">
        <f t="shared" si="118"/>
        <v/>
      </c>
      <c r="AL1886" s="16" t="str">
        <f t="shared" si="119"/>
        <v/>
      </c>
    </row>
    <row r="1887" spans="1:38" x14ac:dyDescent="0.25">
      <c r="A1887" s="16" t="s">
        <v>677</v>
      </c>
      <c r="B1887" s="16" t="s">
        <v>62</v>
      </c>
      <c r="C1887" s="16" t="s">
        <v>41</v>
      </c>
      <c r="D1887" s="16" t="s">
        <v>349</v>
      </c>
      <c r="E1887" s="16" t="s">
        <v>1274</v>
      </c>
      <c r="F1887" s="16" t="s">
        <v>77</v>
      </c>
      <c r="G1887" s="16" t="s">
        <v>78</v>
      </c>
      <c r="H1887" s="16" t="s">
        <v>601</v>
      </c>
      <c r="I1887" s="16" t="s">
        <v>94</v>
      </c>
      <c r="J1887" s="16" t="s">
        <v>109</v>
      </c>
      <c r="M1887" s="16"/>
      <c r="N1887" s="7">
        <v>45330</v>
      </c>
      <c r="O1887" s="9">
        <v>45330</v>
      </c>
      <c r="P1887" t="s">
        <v>3129</v>
      </c>
      <c r="Q1887">
        <v>1</v>
      </c>
      <c r="R1887">
        <v>67</v>
      </c>
      <c r="S1887">
        <v>5</v>
      </c>
      <c r="T1887" t="s">
        <v>5012</v>
      </c>
      <c r="U1887">
        <v>243</v>
      </c>
      <c r="V1887">
        <v>2</v>
      </c>
      <c r="W1887">
        <v>19</v>
      </c>
      <c r="X1887">
        <v>114</v>
      </c>
      <c r="Y1887">
        <v>274</v>
      </c>
      <c r="Z1887">
        <v>33</v>
      </c>
      <c r="AA1887">
        <v>3</v>
      </c>
      <c r="AE1887">
        <v>1886</v>
      </c>
      <c r="AF1887" s="16" t="s">
        <v>24</v>
      </c>
      <c r="AG1887" s="16"/>
      <c r="AH1887" s="16"/>
      <c r="AI1887" s="16" t="str">
        <f t="shared" si="116"/>
        <v>(243,5,2,19,114,274,3, null, null, 'Chambers 2025 UK',2025, '2024-02-08','2024-02-08','".Carbon::now()."','".Carbon::now()."'),</v>
      </c>
      <c r="AJ1887" s="16" t="str">
        <f t="shared" si="117"/>
        <v>('".DB::select("SELECT id_status FROM `status` WHERE `element_type` = 'task' AND status_type = 'client' AND name ='CANCELLED'")[0]-&gt;id_status."',1886,1),</v>
      </c>
      <c r="AK1887" s="16" t="str">
        <f t="shared" si="118"/>
        <v/>
      </c>
      <c r="AL1887" s="16" t="str">
        <f t="shared" si="119"/>
        <v/>
      </c>
    </row>
    <row r="1888" spans="1:38" x14ac:dyDescent="0.25">
      <c r="A1888" s="16" t="s">
        <v>677</v>
      </c>
      <c r="B1888" s="16" t="s">
        <v>26</v>
      </c>
      <c r="C1888" s="16" t="s">
        <v>41</v>
      </c>
      <c r="D1888" s="16" t="s">
        <v>349</v>
      </c>
      <c r="E1888" s="16" t="s">
        <v>1274</v>
      </c>
      <c r="F1888" s="16" t="s">
        <v>77</v>
      </c>
      <c r="G1888" s="16" t="s">
        <v>78</v>
      </c>
      <c r="H1888" s="16" t="s">
        <v>683</v>
      </c>
      <c r="I1888" s="16" t="s">
        <v>94</v>
      </c>
      <c r="J1888" s="16" t="s">
        <v>109</v>
      </c>
      <c r="M1888" s="16"/>
      <c r="N1888" s="7">
        <v>45330</v>
      </c>
      <c r="O1888" s="9">
        <v>45330</v>
      </c>
      <c r="P1888" t="s">
        <v>3129</v>
      </c>
      <c r="Q1888">
        <v>1</v>
      </c>
      <c r="R1888">
        <v>67</v>
      </c>
      <c r="S1888">
        <v>5</v>
      </c>
      <c r="T1888" t="s">
        <v>5012</v>
      </c>
      <c r="U1888">
        <v>243</v>
      </c>
      <c r="V1888">
        <v>2</v>
      </c>
      <c r="W1888">
        <v>19</v>
      </c>
      <c r="X1888">
        <v>114</v>
      </c>
      <c r="Y1888">
        <v>287</v>
      </c>
      <c r="Z1888">
        <v>33</v>
      </c>
      <c r="AA1888">
        <v>3</v>
      </c>
      <c r="AE1888">
        <v>1887</v>
      </c>
      <c r="AF1888" s="16" t="s">
        <v>24</v>
      </c>
      <c r="AG1888" s="16"/>
      <c r="AH1888" s="16"/>
      <c r="AI1888" s="16" t="str">
        <f t="shared" si="116"/>
        <v>(243,5,2,19,114,287,3, null, null, 'Chambers 2025 UK',2025, '2024-02-08','2024-02-08','".Carbon::now()."','".Carbon::now()."'),</v>
      </c>
      <c r="AJ1888" s="16" t="str">
        <f t="shared" si="117"/>
        <v>('".DB::select("SELECT id_status FROM `status` WHERE `element_type` = 'task' AND status_type = 'client' AND name ='CANCELLED'")[0]-&gt;id_status."',1887,1),</v>
      </c>
      <c r="AK1888" s="16" t="str">
        <f t="shared" si="118"/>
        <v/>
      </c>
      <c r="AL1888" s="16" t="str">
        <f t="shared" si="119"/>
        <v/>
      </c>
    </row>
    <row r="1889" spans="1:38" x14ac:dyDescent="0.25">
      <c r="A1889" s="16" t="s">
        <v>677</v>
      </c>
      <c r="B1889" s="16" t="s">
        <v>26</v>
      </c>
      <c r="C1889" s="16" t="s">
        <v>41</v>
      </c>
      <c r="D1889" s="16" t="s">
        <v>349</v>
      </c>
      <c r="E1889" s="16" t="s">
        <v>1274</v>
      </c>
      <c r="F1889" s="16" t="s">
        <v>77</v>
      </c>
      <c r="G1889" s="16" t="s">
        <v>78</v>
      </c>
      <c r="H1889" s="16" t="s">
        <v>684</v>
      </c>
      <c r="I1889" s="16" t="s">
        <v>94</v>
      </c>
      <c r="J1889" s="16" t="s">
        <v>109</v>
      </c>
      <c r="M1889" s="16"/>
      <c r="N1889" s="7">
        <v>45330</v>
      </c>
      <c r="O1889" s="9">
        <v>45330</v>
      </c>
      <c r="P1889" t="s">
        <v>3129</v>
      </c>
      <c r="Q1889">
        <v>1</v>
      </c>
      <c r="R1889">
        <v>67</v>
      </c>
      <c r="S1889">
        <v>5</v>
      </c>
      <c r="T1889" t="s">
        <v>5012</v>
      </c>
      <c r="U1889">
        <v>243</v>
      </c>
      <c r="V1889">
        <v>2</v>
      </c>
      <c r="W1889">
        <v>19</v>
      </c>
      <c r="X1889">
        <v>114</v>
      </c>
      <c r="Y1889">
        <v>288</v>
      </c>
      <c r="Z1889">
        <v>33</v>
      </c>
      <c r="AA1889">
        <v>3</v>
      </c>
      <c r="AE1889">
        <v>1888</v>
      </c>
      <c r="AF1889" s="16" t="s">
        <v>24</v>
      </c>
      <c r="AG1889" s="16"/>
      <c r="AH1889" s="16"/>
      <c r="AI1889" s="16" t="str">
        <f t="shared" si="116"/>
        <v>(243,5,2,19,114,288,3, null, null, 'Chambers 2025 UK',2025, '2024-02-08','2024-02-08','".Carbon::now()."','".Carbon::now()."'),</v>
      </c>
      <c r="AJ1889" s="16" t="str">
        <f t="shared" si="117"/>
        <v>('".DB::select("SELECT id_status FROM `status` WHERE `element_type` = 'task' AND status_type = 'client' AND name ='CANCELLED'")[0]-&gt;id_status."',1888,1),</v>
      </c>
      <c r="AK1889" s="16" t="str">
        <f t="shared" si="118"/>
        <v/>
      </c>
      <c r="AL1889" s="16" t="str">
        <f t="shared" si="119"/>
        <v/>
      </c>
    </row>
    <row r="1890" spans="1:38" x14ac:dyDescent="0.25">
      <c r="A1890" s="16" t="s">
        <v>685</v>
      </c>
      <c r="B1890" s="16" t="s">
        <v>26</v>
      </c>
      <c r="C1890" s="16" t="s">
        <v>41</v>
      </c>
      <c r="D1890" s="16" t="s">
        <v>28</v>
      </c>
      <c r="E1890" s="16" t="s">
        <v>51</v>
      </c>
      <c r="F1890" s="16" t="s">
        <v>31</v>
      </c>
      <c r="G1890" s="16" t="s">
        <v>686</v>
      </c>
      <c r="H1890" s="16" t="s">
        <v>168</v>
      </c>
      <c r="I1890" s="16" t="s">
        <v>35</v>
      </c>
      <c r="J1890" s="16" t="s">
        <v>36</v>
      </c>
      <c r="M1890" s="16"/>
      <c r="N1890" s="7">
        <v>45058</v>
      </c>
      <c r="O1890" s="9">
        <v>45063</v>
      </c>
      <c r="P1890" t="s">
        <v>1191</v>
      </c>
      <c r="Q1890">
        <v>1</v>
      </c>
      <c r="R1890">
        <v>70</v>
      </c>
      <c r="S1890">
        <v>5</v>
      </c>
      <c r="T1890" t="s">
        <v>2937</v>
      </c>
      <c r="U1890">
        <v>38</v>
      </c>
      <c r="V1890">
        <v>2</v>
      </c>
      <c r="W1890">
        <v>12</v>
      </c>
      <c r="X1890">
        <v>99</v>
      </c>
      <c r="Y1890">
        <v>65</v>
      </c>
      <c r="Z1890">
        <v>20</v>
      </c>
      <c r="AA1890">
        <v>19</v>
      </c>
      <c r="AE1890">
        <v>1889</v>
      </c>
      <c r="AF1890" s="16" t="s">
        <v>24</v>
      </c>
      <c r="AG1890" s="16"/>
      <c r="AH1890" s="16"/>
      <c r="AI1890" s="16" t="str">
        <f t="shared" si="116"/>
        <v>(38,5,2,12,99,65,19, null, null, 'Chambers 2024 Europe',2024, '2023-05-17','2023-05-17','".Carbon::now()."','".Carbon::now()."'),</v>
      </c>
      <c r="AJ1890" s="16" t="str">
        <f t="shared" si="117"/>
        <v>('".DB::select("SELECT id_status FROM `status` WHERE `element_type` = 'task' AND status_type = 'client' AND name ='CANCELLED'")[0]-&gt;id_status."',1889,1),</v>
      </c>
      <c r="AK1890" s="16" t="str">
        <f t="shared" si="118"/>
        <v/>
      </c>
      <c r="AL1890" s="16" t="str">
        <f t="shared" si="119"/>
        <v/>
      </c>
    </row>
    <row r="1891" spans="1:38" x14ac:dyDescent="0.25">
      <c r="A1891" s="16" t="s">
        <v>685</v>
      </c>
      <c r="B1891" s="16" t="s">
        <v>26</v>
      </c>
      <c r="C1891" s="16" t="s">
        <v>41</v>
      </c>
      <c r="D1891" s="16" t="s">
        <v>28</v>
      </c>
      <c r="E1891" s="16" t="s">
        <v>51</v>
      </c>
      <c r="F1891" s="16" t="s">
        <v>31</v>
      </c>
      <c r="G1891" s="16" t="s">
        <v>686</v>
      </c>
      <c r="H1891" s="16" t="s">
        <v>56</v>
      </c>
      <c r="I1891" s="16" t="s">
        <v>35</v>
      </c>
      <c r="J1891" s="16" t="s">
        <v>36</v>
      </c>
      <c r="M1891" s="16"/>
      <c r="N1891" s="7">
        <v>45058</v>
      </c>
      <c r="O1891" s="9">
        <v>45063</v>
      </c>
      <c r="P1891" t="s">
        <v>1191</v>
      </c>
      <c r="Q1891">
        <v>1</v>
      </c>
      <c r="R1891">
        <v>70</v>
      </c>
      <c r="S1891">
        <v>5</v>
      </c>
      <c r="T1891" t="s">
        <v>2937</v>
      </c>
      <c r="U1891">
        <v>38</v>
      </c>
      <c r="V1891">
        <v>2</v>
      </c>
      <c r="W1891">
        <v>12</v>
      </c>
      <c r="X1891">
        <v>99</v>
      </c>
      <c r="Y1891">
        <v>89</v>
      </c>
      <c r="Z1891">
        <v>20</v>
      </c>
      <c r="AA1891">
        <v>19</v>
      </c>
      <c r="AE1891">
        <v>1890</v>
      </c>
      <c r="AF1891" s="16" t="s">
        <v>24</v>
      </c>
      <c r="AG1891" s="16"/>
      <c r="AH1891" s="16"/>
      <c r="AI1891" s="16" t="str">
        <f t="shared" si="116"/>
        <v>(38,5,2,12,99,89,19, null, null, 'Chambers 2024 Europe',2024, '2023-05-17','2023-05-17','".Carbon::now()."','".Carbon::now()."'),</v>
      </c>
      <c r="AJ1891" s="16" t="str">
        <f t="shared" si="117"/>
        <v>('".DB::select("SELECT id_status FROM `status` WHERE `element_type` = 'task' AND status_type = 'client' AND name ='CANCELLED'")[0]-&gt;id_status."',1890,1),</v>
      </c>
      <c r="AK1891" s="16" t="str">
        <f t="shared" si="118"/>
        <v/>
      </c>
      <c r="AL1891" s="16" t="str">
        <f t="shared" si="119"/>
        <v/>
      </c>
    </row>
    <row r="1892" spans="1:38" x14ac:dyDescent="0.25">
      <c r="A1892" s="16" t="s">
        <v>685</v>
      </c>
      <c r="B1892" s="16" t="s">
        <v>26</v>
      </c>
      <c r="C1892" s="16" t="s">
        <v>41</v>
      </c>
      <c r="D1892" s="16" t="s">
        <v>28</v>
      </c>
      <c r="E1892" s="16" t="s">
        <v>51</v>
      </c>
      <c r="F1892" s="16" t="s">
        <v>31</v>
      </c>
      <c r="G1892" s="16" t="s">
        <v>686</v>
      </c>
      <c r="H1892" s="16" t="s">
        <v>47</v>
      </c>
      <c r="I1892" s="16" t="s">
        <v>35</v>
      </c>
      <c r="J1892" s="16" t="s">
        <v>36</v>
      </c>
      <c r="M1892" s="16"/>
      <c r="N1892" s="7">
        <v>45058</v>
      </c>
      <c r="O1892" s="9">
        <v>45063</v>
      </c>
      <c r="P1892" t="s">
        <v>1191</v>
      </c>
      <c r="Q1892">
        <v>1</v>
      </c>
      <c r="R1892">
        <v>70</v>
      </c>
      <c r="S1892">
        <v>5</v>
      </c>
      <c r="T1892" t="s">
        <v>2937</v>
      </c>
      <c r="U1892">
        <v>38</v>
      </c>
      <c r="V1892">
        <v>2</v>
      </c>
      <c r="W1892">
        <v>12</v>
      </c>
      <c r="X1892">
        <v>99</v>
      </c>
      <c r="Y1892">
        <v>125</v>
      </c>
      <c r="Z1892">
        <v>20</v>
      </c>
      <c r="AA1892">
        <v>19</v>
      </c>
      <c r="AE1892">
        <v>1891</v>
      </c>
      <c r="AF1892" s="16" t="s">
        <v>24</v>
      </c>
      <c r="AG1892" s="16"/>
      <c r="AH1892" s="16"/>
      <c r="AI1892" s="16" t="str">
        <f t="shared" si="116"/>
        <v>(38,5,2,12,99,125,19, null, null, 'Chambers 2024 Europe',2024, '2023-05-17','2023-05-17','".Carbon::now()."','".Carbon::now()."'),</v>
      </c>
      <c r="AJ1892" s="16" t="str">
        <f t="shared" si="117"/>
        <v>('".DB::select("SELECT id_status FROM `status` WHERE `element_type` = 'task' AND status_type = 'client' AND name ='CANCELLED'")[0]-&gt;id_status."',1891,1),</v>
      </c>
      <c r="AK1892" s="16" t="str">
        <f t="shared" si="118"/>
        <v/>
      </c>
      <c r="AL1892" s="16" t="str">
        <f t="shared" si="119"/>
        <v/>
      </c>
    </row>
    <row r="1893" spans="1:38" x14ac:dyDescent="0.25">
      <c r="A1893" s="16" t="s">
        <v>685</v>
      </c>
      <c r="B1893" s="16" t="s">
        <v>26</v>
      </c>
      <c r="C1893" s="16" t="s">
        <v>41</v>
      </c>
      <c r="D1893" s="16" t="s">
        <v>28</v>
      </c>
      <c r="E1893" s="16" t="s">
        <v>51</v>
      </c>
      <c r="F1893" s="16" t="s">
        <v>31</v>
      </c>
      <c r="G1893" s="16" t="s">
        <v>686</v>
      </c>
      <c r="H1893" s="16" t="s">
        <v>170</v>
      </c>
      <c r="I1893" s="16" t="s">
        <v>35</v>
      </c>
      <c r="J1893" s="16" t="s">
        <v>36</v>
      </c>
      <c r="M1893" s="16"/>
      <c r="N1893" s="7">
        <v>45176</v>
      </c>
      <c r="O1893" s="9">
        <v>45063</v>
      </c>
      <c r="P1893" t="s">
        <v>1191</v>
      </c>
      <c r="Q1893">
        <v>1</v>
      </c>
      <c r="R1893">
        <v>70</v>
      </c>
      <c r="S1893">
        <v>5</v>
      </c>
      <c r="T1893" t="s">
        <v>2937</v>
      </c>
      <c r="U1893">
        <v>38</v>
      </c>
      <c r="V1893">
        <v>2</v>
      </c>
      <c r="W1893">
        <v>12</v>
      </c>
      <c r="X1893">
        <v>99</v>
      </c>
      <c r="Y1893">
        <v>319</v>
      </c>
      <c r="Z1893">
        <v>20</v>
      </c>
      <c r="AA1893">
        <v>19</v>
      </c>
      <c r="AE1893">
        <v>1892</v>
      </c>
      <c r="AF1893" s="16" t="s">
        <v>24</v>
      </c>
      <c r="AG1893" s="16"/>
      <c r="AH1893" s="16"/>
      <c r="AI1893" s="16" t="str">
        <f t="shared" si="116"/>
        <v>(38,5,2,12,99,319,19, null, null, 'Chambers 2024 Europe',2024, '2023-05-17','2023-05-17','".Carbon::now()."','".Carbon::now()."'),</v>
      </c>
      <c r="AJ1893" s="16" t="str">
        <f t="shared" si="117"/>
        <v>('".DB::select("SELECT id_status FROM `status` WHERE `element_type` = 'task' AND status_type = 'client' AND name ='CANCELLED'")[0]-&gt;id_status."',1892,1),</v>
      </c>
      <c r="AK1893" s="16" t="str">
        <f t="shared" si="118"/>
        <v/>
      </c>
      <c r="AL1893" s="16" t="str">
        <f t="shared" si="119"/>
        <v/>
      </c>
    </row>
    <row r="1894" spans="1:38" x14ac:dyDescent="0.25">
      <c r="A1894" s="16" t="s">
        <v>687</v>
      </c>
      <c r="B1894" s="16" t="s">
        <v>62</v>
      </c>
      <c r="C1894" s="16" t="s">
        <v>41</v>
      </c>
      <c r="D1894" s="16" t="s">
        <v>28</v>
      </c>
      <c r="E1894" s="16" t="s">
        <v>51</v>
      </c>
      <c r="F1894" s="16" t="s">
        <v>31</v>
      </c>
      <c r="G1894" s="16" t="s">
        <v>625</v>
      </c>
      <c r="H1894" s="16" t="s">
        <v>64</v>
      </c>
      <c r="I1894" s="16" t="s">
        <v>35</v>
      </c>
      <c r="J1894" s="16" t="s">
        <v>95</v>
      </c>
      <c r="M1894" s="16" t="s">
        <v>96</v>
      </c>
      <c r="N1894" s="7">
        <v>45058</v>
      </c>
      <c r="O1894" s="9">
        <v>44979</v>
      </c>
      <c r="P1894" t="s">
        <v>1179</v>
      </c>
      <c r="Q1894">
        <v>1</v>
      </c>
      <c r="R1894">
        <v>72</v>
      </c>
      <c r="S1894">
        <v>4</v>
      </c>
      <c r="T1894" t="s">
        <v>2956</v>
      </c>
      <c r="U1894">
        <v>36</v>
      </c>
      <c r="V1894">
        <v>2</v>
      </c>
      <c r="W1894">
        <v>12</v>
      </c>
      <c r="X1894">
        <v>112</v>
      </c>
      <c r="Y1894">
        <v>93</v>
      </c>
      <c r="Z1894">
        <v>20</v>
      </c>
      <c r="AA1894">
        <v>8</v>
      </c>
      <c r="AD1894">
        <v>18</v>
      </c>
      <c r="AE1894">
        <v>1893</v>
      </c>
      <c r="AF1894" s="16" t="s">
        <v>39</v>
      </c>
      <c r="AG1894" s="16"/>
      <c r="AH1894" s="16"/>
      <c r="AI1894" s="16" t="str">
        <f t="shared" si="116"/>
        <v>(36,4,2,12,112,93,8, null, 18, 'Chambers 2024 Europe',2024, '2023-02-22','2023-02-22','".Carbon::now()."','".Carbon::now()."'),</v>
      </c>
      <c r="AJ1894" s="16" t="str">
        <f t="shared" si="117"/>
        <v>('".DB::select("SELECT id_status FROM `status` WHERE `element_type` = 'task' AND status_type = 'client' AND name ='CONFIRMED'")[0]-&gt;id_status."',1893,1),</v>
      </c>
      <c r="AK1894" s="16" t="str">
        <f t="shared" si="118"/>
        <v/>
      </c>
      <c r="AL1894" s="16" t="str">
        <f t="shared" si="119"/>
        <v/>
      </c>
    </row>
    <row r="1895" spans="1:38" x14ac:dyDescent="0.25">
      <c r="A1895" s="16" t="s">
        <v>687</v>
      </c>
      <c r="B1895" s="16" t="s">
        <v>62</v>
      </c>
      <c r="C1895" s="16" t="s">
        <v>41</v>
      </c>
      <c r="D1895" s="16" t="s">
        <v>28</v>
      </c>
      <c r="E1895" s="16" t="s">
        <v>51</v>
      </c>
      <c r="F1895" s="16" t="s">
        <v>31</v>
      </c>
      <c r="G1895" s="16" t="s">
        <v>625</v>
      </c>
      <c r="H1895" s="16" t="s">
        <v>72</v>
      </c>
      <c r="I1895" s="16" t="s">
        <v>35</v>
      </c>
      <c r="J1895" s="16" t="s">
        <v>95</v>
      </c>
      <c r="M1895" s="16" t="s">
        <v>96</v>
      </c>
      <c r="N1895" s="7">
        <v>45058</v>
      </c>
      <c r="O1895" s="9">
        <v>44979</v>
      </c>
      <c r="P1895" t="s">
        <v>1179</v>
      </c>
      <c r="Q1895">
        <v>1</v>
      </c>
      <c r="R1895">
        <v>72</v>
      </c>
      <c r="S1895">
        <v>4</v>
      </c>
      <c r="T1895" t="s">
        <v>2956</v>
      </c>
      <c r="U1895">
        <v>36</v>
      </c>
      <c r="V1895">
        <v>2</v>
      </c>
      <c r="W1895">
        <v>12</v>
      </c>
      <c r="X1895">
        <v>112</v>
      </c>
      <c r="Y1895">
        <v>111</v>
      </c>
      <c r="Z1895">
        <v>20</v>
      </c>
      <c r="AA1895">
        <v>8</v>
      </c>
      <c r="AD1895">
        <v>18</v>
      </c>
      <c r="AE1895">
        <v>1894</v>
      </c>
      <c r="AF1895" s="16" t="s">
        <v>39</v>
      </c>
      <c r="AG1895" s="16"/>
      <c r="AH1895" s="16"/>
      <c r="AI1895" s="16" t="str">
        <f t="shared" si="116"/>
        <v>(36,4,2,12,112,111,8, null, 18, 'Chambers 2024 Europe',2024, '2023-02-22','2023-02-22','".Carbon::now()."','".Carbon::now()."'),</v>
      </c>
      <c r="AJ1895" s="16" t="str">
        <f t="shared" si="117"/>
        <v>('".DB::select("SELECT id_status FROM `status` WHERE `element_type` = 'task' AND status_type = 'client' AND name ='CONFIRMED'")[0]-&gt;id_status."',1894,1),</v>
      </c>
      <c r="AK1895" s="16" t="str">
        <f t="shared" si="118"/>
        <v/>
      </c>
      <c r="AL1895" s="16" t="str">
        <f t="shared" si="119"/>
        <v/>
      </c>
    </row>
    <row r="1896" spans="1:38" x14ac:dyDescent="0.25">
      <c r="A1896" s="16" t="s">
        <v>687</v>
      </c>
      <c r="B1896" s="16" t="s">
        <v>3139</v>
      </c>
      <c r="C1896" s="16" t="s">
        <v>27</v>
      </c>
      <c r="D1896" s="16" t="s">
        <v>28</v>
      </c>
      <c r="E1896" s="16" t="s">
        <v>688</v>
      </c>
      <c r="F1896" s="16" t="s">
        <v>30</v>
      </c>
      <c r="G1896" s="16" t="s">
        <v>625</v>
      </c>
      <c r="H1896" s="16" t="s">
        <v>33</v>
      </c>
      <c r="I1896" s="16" t="s">
        <v>35</v>
      </c>
      <c r="J1896" s="16" t="s">
        <v>95</v>
      </c>
      <c r="M1896" s="16" t="s">
        <v>96</v>
      </c>
      <c r="N1896" s="7">
        <v>45145</v>
      </c>
      <c r="O1896" s="9">
        <v>45145</v>
      </c>
      <c r="P1896" t="s">
        <v>1198</v>
      </c>
      <c r="Q1896">
        <v>1</v>
      </c>
      <c r="R1896">
        <v>72</v>
      </c>
      <c r="S1896">
        <v>4</v>
      </c>
      <c r="T1896" t="s">
        <v>2956</v>
      </c>
      <c r="U1896">
        <v>36</v>
      </c>
      <c r="V1896">
        <v>14</v>
      </c>
      <c r="W1896">
        <v>56</v>
      </c>
      <c r="X1896">
        <v>112</v>
      </c>
      <c r="Y1896">
        <v>556</v>
      </c>
      <c r="Z1896">
        <v>20</v>
      </c>
      <c r="AA1896">
        <v>8</v>
      </c>
      <c r="AD1896">
        <v>18</v>
      </c>
      <c r="AE1896">
        <v>1895</v>
      </c>
      <c r="AF1896" s="16" t="s">
        <v>39</v>
      </c>
      <c r="AG1896" s="16"/>
      <c r="AH1896" s="16"/>
      <c r="AI1896" s="16" t="str">
        <f t="shared" si="116"/>
        <v>(36,4,14,56,112,556,8, null, 18, 'L500 2024 Europe',2024, '2023-08-07','2023-08-07','".Carbon::now()."','".Carbon::now()."'),</v>
      </c>
      <c r="AJ1896" s="16" t="str">
        <f t="shared" si="117"/>
        <v>('".DB::select("SELECT id_status FROM `status` WHERE `element_type` = 'task' AND status_type = 'client' AND name ='CONFIRMED'")[0]-&gt;id_status."',1895,1),</v>
      </c>
      <c r="AK1896" s="16" t="str">
        <f t="shared" si="118"/>
        <v/>
      </c>
      <c r="AL1896" s="16" t="str">
        <f t="shared" si="119"/>
        <v/>
      </c>
    </row>
    <row r="1897" spans="1:38" x14ac:dyDescent="0.25">
      <c r="A1897" s="16" t="s">
        <v>687</v>
      </c>
      <c r="B1897" s="16" t="s">
        <v>3139</v>
      </c>
      <c r="C1897" s="16" t="s">
        <v>27</v>
      </c>
      <c r="D1897" s="16" t="s">
        <v>28</v>
      </c>
      <c r="E1897" s="16" t="s">
        <v>688</v>
      </c>
      <c r="F1897" s="16" t="s">
        <v>30</v>
      </c>
      <c r="G1897" s="16" t="s">
        <v>625</v>
      </c>
      <c r="H1897" s="16" t="s">
        <v>491</v>
      </c>
      <c r="I1897" s="16" t="s">
        <v>35</v>
      </c>
      <c r="J1897" s="16" t="s">
        <v>95</v>
      </c>
      <c r="M1897" s="16" t="s">
        <v>96</v>
      </c>
      <c r="N1897" s="7">
        <v>45145</v>
      </c>
      <c r="O1897" s="9">
        <v>45145</v>
      </c>
      <c r="P1897" t="s">
        <v>1198</v>
      </c>
      <c r="Q1897">
        <v>1</v>
      </c>
      <c r="R1897">
        <v>72</v>
      </c>
      <c r="S1897">
        <v>4</v>
      </c>
      <c r="T1897" t="s">
        <v>2956</v>
      </c>
      <c r="U1897">
        <v>36</v>
      </c>
      <c r="V1897">
        <v>14</v>
      </c>
      <c r="W1897">
        <v>56</v>
      </c>
      <c r="X1897">
        <v>112</v>
      </c>
      <c r="Y1897">
        <v>562</v>
      </c>
      <c r="Z1897">
        <v>20</v>
      </c>
      <c r="AA1897">
        <v>8</v>
      </c>
      <c r="AD1897">
        <v>18</v>
      </c>
      <c r="AE1897">
        <v>1896</v>
      </c>
      <c r="AF1897" s="16" t="s">
        <v>39</v>
      </c>
      <c r="AG1897" s="16"/>
      <c r="AH1897" s="16"/>
      <c r="AI1897" s="16" t="str">
        <f t="shared" si="116"/>
        <v>(36,4,14,56,112,562,8, null, 18, 'L500 2024 Europe',2024, '2023-08-07','2023-08-07','".Carbon::now()."','".Carbon::now()."'),</v>
      </c>
      <c r="AJ1897" s="16" t="str">
        <f t="shared" si="117"/>
        <v>('".DB::select("SELECT id_status FROM `status` WHERE `element_type` = 'task' AND status_type = 'client' AND name ='CONFIRMED'")[0]-&gt;id_status."',1896,1),</v>
      </c>
      <c r="AK1897" s="16" t="str">
        <f t="shared" si="118"/>
        <v/>
      </c>
      <c r="AL1897" s="16" t="str">
        <f t="shared" si="119"/>
        <v/>
      </c>
    </row>
    <row r="1898" spans="1:38" x14ac:dyDescent="0.25">
      <c r="A1898" s="16" t="s">
        <v>687</v>
      </c>
      <c r="B1898" s="16" t="s">
        <v>3139</v>
      </c>
      <c r="C1898" s="16" t="s">
        <v>27</v>
      </c>
      <c r="D1898" s="16" t="s">
        <v>28</v>
      </c>
      <c r="E1898" s="16" t="s">
        <v>688</v>
      </c>
      <c r="F1898" s="16" t="s">
        <v>30</v>
      </c>
      <c r="G1898" s="16" t="s">
        <v>625</v>
      </c>
      <c r="H1898" s="16" t="s">
        <v>47</v>
      </c>
      <c r="I1898" s="16" t="s">
        <v>35</v>
      </c>
      <c r="J1898" s="16" t="s">
        <v>95</v>
      </c>
      <c r="M1898" s="16" t="s">
        <v>96</v>
      </c>
      <c r="N1898" s="7">
        <v>45145</v>
      </c>
      <c r="O1898" s="9">
        <v>45145</v>
      </c>
      <c r="P1898" t="s">
        <v>1198</v>
      </c>
      <c r="Q1898">
        <v>1</v>
      </c>
      <c r="R1898">
        <v>72</v>
      </c>
      <c r="S1898">
        <v>4</v>
      </c>
      <c r="T1898" t="s">
        <v>2956</v>
      </c>
      <c r="U1898">
        <v>36</v>
      </c>
      <c r="V1898">
        <v>14</v>
      </c>
      <c r="W1898">
        <v>56</v>
      </c>
      <c r="X1898">
        <v>112</v>
      </c>
      <c r="Y1898">
        <v>601</v>
      </c>
      <c r="Z1898">
        <v>20</v>
      </c>
      <c r="AA1898">
        <v>8</v>
      </c>
      <c r="AD1898">
        <v>18</v>
      </c>
      <c r="AE1898">
        <v>1897</v>
      </c>
      <c r="AF1898" s="16" t="s">
        <v>39</v>
      </c>
      <c r="AG1898" s="16"/>
      <c r="AH1898" s="16"/>
      <c r="AI1898" s="16" t="str">
        <f t="shared" si="116"/>
        <v>(36,4,14,56,112,601,8, null, 18, 'L500 2024 Europe',2024, '2023-08-07','2023-08-07','".Carbon::now()."','".Carbon::now()."'),</v>
      </c>
      <c r="AJ1898" s="16" t="str">
        <f t="shared" si="117"/>
        <v>('".DB::select("SELECT id_status FROM `status` WHERE `element_type` = 'task' AND status_type = 'client' AND name ='CONFIRMED'")[0]-&gt;id_status."',1897,1),</v>
      </c>
      <c r="AK1898" s="16" t="str">
        <f t="shared" si="118"/>
        <v/>
      </c>
      <c r="AL1898" s="16" t="str">
        <f t="shared" si="119"/>
        <v/>
      </c>
    </row>
    <row r="1899" spans="1:38" x14ac:dyDescent="0.25">
      <c r="A1899" s="16" t="s">
        <v>687</v>
      </c>
      <c r="B1899" s="16" t="s">
        <v>62</v>
      </c>
      <c r="C1899" s="16" t="s">
        <v>41</v>
      </c>
      <c r="D1899" s="16" t="s">
        <v>349</v>
      </c>
      <c r="E1899" s="16" t="s">
        <v>2909</v>
      </c>
      <c r="F1899" s="16" t="s">
        <v>31</v>
      </c>
      <c r="G1899" s="16" t="s">
        <v>625</v>
      </c>
      <c r="H1899" s="16" t="s">
        <v>64</v>
      </c>
      <c r="I1899" s="16" t="s">
        <v>35</v>
      </c>
      <c r="J1899" s="16" t="s">
        <v>95</v>
      </c>
      <c r="M1899" s="16" t="s">
        <v>96</v>
      </c>
      <c r="N1899" s="7">
        <v>45344</v>
      </c>
      <c r="O1899" s="9">
        <v>45344</v>
      </c>
      <c r="P1899" t="s">
        <v>5033</v>
      </c>
      <c r="Q1899">
        <v>1</v>
      </c>
      <c r="R1899">
        <v>72</v>
      </c>
      <c r="S1899">
        <v>4</v>
      </c>
      <c r="T1899" t="s">
        <v>4973</v>
      </c>
      <c r="U1899">
        <v>196</v>
      </c>
      <c r="V1899">
        <v>2</v>
      </c>
      <c r="W1899">
        <v>12</v>
      </c>
      <c r="X1899">
        <v>112</v>
      </c>
      <c r="Y1899">
        <v>93</v>
      </c>
      <c r="Z1899">
        <v>20</v>
      </c>
      <c r="AA1899">
        <v>8</v>
      </c>
      <c r="AD1899">
        <v>18</v>
      </c>
      <c r="AE1899">
        <v>1898</v>
      </c>
      <c r="AF1899" s="16" t="s">
        <v>3143</v>
      </c>
      <c r="AG1899" s="16"/>
      <c r="AH1899" s="16"/>
      <c r="AI1899" s="16" t="str">
        <f t="shared" si="116"/>
        <v>(196,4,2,12,112,93,8, null, 18, 'Chambers 2025 Europe',2025, '2024-02-22','2024-02-22','".Carbon::now()."','".Carbon::now()."'),</v>
      </c>
      <c r="AJ1899" s="16" t="str">
        <f t="shared" si="117"/>
        <v>('".DB::select("SELECT id_status FROM `status` WHERE `element_type` = 'task' AND status_type = 'client' AND name ='PRE-FORECAST'")[0]-&gt;id_status."',1898,1),</v>
      </c>
      <c r="AK1899" s="16" t="str">
        <f t="shared" si="118"/>
        <v/>
      </c>
      <c r="AL1899" s="16" t="str">
        <f t="shared" si="119"/>
        <v/>
      </c>
    </row>
    <row r="1900" spans="1:38" x14ac:dyDescent="0.25">
      <c r="A1900" s="16" t="s">
        <v>687</v>
      </c>
      <c r="B1900" s="16" t="s">
        <v>62</v>
      </c>
      <c r="C1900" s="16" t="s">
        <v>41</v>
      </c>
      <c r="D1900" s="16" t="s">
        <v>349</v>
      </c>
      <c r="E1900" s="16" t="s">
        <v>2909</v>
      </c>
      <c r="F1900" s="16" t="s">
        <v>31</v>
      </c>
      <c r="G1900" s="16" t="s">
        <v>625</v>
      </c>
      <c r="H1900" s="16" t="s">
        <v>72</v>
      </c>
      <c r="I1900" s="16" t="s">
        <v>35</v>
      </c>
      <c r="J1900" s="16" t="s">
        <v>95</v>
      </c>
      <c r="M1900" s="16" t="s">
        <v>96</v>
      </c>
      <c r="N1900" s="7">
        <v>45344</v>
      </c>
      <c r="O1900" s="9">
        <v>45344</v>
      </c>
      <c r="P1900" t="s">
        <v>5033</v>
      </c>
      <c r="Q1900">
        <v>1</v>
      </c>
      <c r="R1900">
        <v>72</v>
      </c>
      <c r="S1900">
        <v>4</v>
      </c>
      <c r="T1900" t="s">
        <v>4973</v>
      </c>
      <c r="U1900">
        <v>196</v>
      </c>
      <c r="V1900">
        <v>2</v>
      </c>
      <c r="W1900">
        <v>12</v>
      </c>
      <c r="X1900">
        <v>112</v>
      </c>
      <c r="Y1900">
        <v>111</v>
      </c>
      <c r="Z1900">
        <v>20</v>
      </c>
      <c r="AA1900">
        <v>8</v>
      </c>
      <c r="AD1900">
        <v>18</v>
      </c>
      <c r="AE1900">
        <v>1899</v>
      </c>
      <c r="AF1900" s="16" t="s">
        <v>3143</v>
      </c>
      <c r="AG1900" s="16"/>
      <c r="AH1900" s="16"/>
      <c r="AI1900" s="16" t="str">
        <f t="shared" si="116"/>
        <v>(196,4,2,12,112,111,8, null, 18, 'Chambers 2025 Europe',2025, '2024-02-22','2024-02-22','".Carbon::now()."','".Carbon::now()."'),</v>
      </c>
      <c r="AJ1900" s="16" t="str">
        <f t="shared" si="117"/>
        <v>('".DB::select("SELECT id_status FROM `status` WHERE `element_type` = 'task' AND status_type = 'client' AND name ='PRE-FORECAST'")[0]-&gt;id_status."',1899,1),</v>
      </c>
      <c r="AK1900" s="16" t="str">
        <f t="shared" si="118"/>
        <v/>
      </c>
      <c r="AL1900" s="16" t="str">
        <f t="shared" si="119"/>
        <v/>
      </c>
    </row>
    <row r="1901" spans="1:38" x14ac:dyDescent="0.25">
      <c r="A1901" s="16" t="s">
        <v>687</v>
      </c>
      <c r="B1901" s="16" t="s">
        <v>3139</v>
      </c>
      <c r="C1901" s="16" t="s">
        <v>27</v>
      </c>
      <c r="D1901" s="16" t="s">
        <v>349</v>
      </c>
      <c r="E1901" s="16" t="s">
        <v>3909</v>
      </c>
      <c r="F1901" s="16" t="s">
        <v>30</v>
      </c>
      <c r="G1901" s="16" t="s">
        <v>625</v>
      </c>
      <c r="H1901" s="16" t="s">
        <v>33</v>
      </c>
      <c r="I1901" s="16" t="s">
        <v>35</v>
      </c>
      <c r="J1901" s="16" t="s">
        <v>95</v>
      </c>
      <c r="M1901" s="16" t="s">
        <v>96</v>
      </c>
      <c r="N1901" s="7">
        <v>45510</v>
      </c>
      <c r="O1901" s="9">
        <v>45510</v>
      </c>
      <c r="P1901" t="s">
        <v>5028</v>
      </c>
      <c r="Q1901">
        <v>1</v>
      </c>
      <c r="R1901">
        <v>72</v>
      </c>
      <c r="S1901">
        <v>4</v>
      </c>
      <c r="T1901" t="s">
        <v>4973</v>
      </c>
      <c r="U1901">
        <v>196</v>
      </c>
      <c r="V1901">
        <v>14</v>
      </c>
      <c r="W1901">
        <v>56</v>
      </c>
      <c r="X1901">
        <v>112</v>
      </c>
      <c r="Y1901">
        <v>556</v>
      </c>
      <c r="Z1901">
        <v>20</v>
      </c>
      <c r="AA1901">
        <v>8</v>
      </c>
      <c r="AD1901">
        <v>18</v>
      </c>
      <c r="AE1901">
        <v>1900</v>
      </c>
      <c r="AF1901" s="16" t="s">
        <v>3143</v>
      </c>
      <c r="AG1901" s="16"/>
      <c r="AH1901" s="16"/>
      <c r="AI1901" s="16" t="str">
        <f t="shared" si="116"/>
        <v>(196,4,14,56,112,556,8, null, 18, 'L500 2025 Europe',2025, '2024-08-06','2024-08-06','".Carbon::now()."','".Carbon::now()."'),</v>
      </c>
      <c r="AJ1901" s="16" t="str">
        <f t="shared" si="117"/>
        <v>('".DB::select("SELECT id_status FROM `status` WHERE `element_type` = 'task' AND status_type = 'client' AND name ='PRE-FORECAST'")[0]-&gt;id_status."',1900,1),</v>
      </c>
      <c r="AK1901" s="16" t="str">
        <f t="shared" si="118"/>
        <v/>
      </c>
      <c r="AL1901" s="16" t="str">
        <f t="shared" si="119"/>
        <v/>
      </c>
    </row>
    <row r="1902" spans="1:38" x14ac:dyDescent="0.25">
      <c r="A1902" s="16" t="s">
        <v>687</v>
      </c>
      <c r="B1902" s="16" t="s">
        <v>3139</v>
      </c>
      <c r="C1902" s="16" t="s">
        <v>27</v>
      </c>
      <c r="D1902" s="16" t="s">
        <v>349</v>
      </c>
      <c r="E1902" s="16" t="s">
        <v>3909</v>
      </c>
      <c r="F1902" s="16" t="s">
        <v>30</v>
      </c>
      <c r="G1902" s="16" t="s">
        <v>625</v>
      </c>
      <c r="H1902" s="16" t="s">
        <v>491</v>
      </c>
      <c r="I1902" s="16" t="s">
        <v>35</v>
      </c>
      <c r="J1902" s="16" t="s">
        <v>95</v>
      </c>
      <c r="M1902" s="16" t="s">
        <v>96</v>
      </c>
      <c r="N1902" s="7">
        <v>45510</v>
      </c>
      <c r="O1902" s="9">
        <v>45510</v>
      </c>
      <c r="P1902" t="s">
        <v>5028</v>
      </c>
      <c r="Q1902">
        <v>1</v>
      </c>
      <c r="R1902">
        <v>72</v>
      </c>
      <c r="S1902">
        <v>4</v>
      </c>
      <c r="T1902" t="s">
        <v>4973</v>
      </c>
      <c r="U1902">
        <v>196</v>
      </c>
      <c r="V1902">
        <v>14</v>
      </c>
      <c r="W1902">
        <v>56</v>
      </c>
      <c r="X1902">
        <v>112</v>
      </c>
      <c r="Y1902">
        <v>562</v>
      </c>
      <c r="Z1902">
        <v>20</v>
      </c>
      <c r="AA1902">
        <v>8</v>
      </c>
      <c r="AD1902">
        <v>18</v>
      </c>
      <c r="AE1902">
        <v>1901</v>
      </c>
      <c r="AF1902" s="16" t="s">
        <v>3143</v>
      </c>
      <c r="AG1902" s="16"/>
      <c r="AH1902" s="16"/>
      <c r="AI1902" s="16" t="str">
        <f t="shared" si="116"/>
        <v>(196,4,14,56,112,562,8, null, 18, 'L500 2025 Europe',2025, '2024-08-06','2024-08-06','".Carbon::now()."','".Carbon::now()."'),</v>
      </c>
      <c r="AJ1902" s="16" t="str">
        <f t="shared" si="117"/>
        <v>('".DB::select("SELECT id_status FROM `status` WHERE `element_type` = 'task' AND status_type = 'client' AND name ='PRE-FORECAST'")[0]-&gt;id_status."',1901,1),</v>
      </c>
      <c r="AK1902" s="16" t="str">
        <f t="shared" si="118"/>
        <v/>
      </c>
      <c r="AL1902" s="16" t="str">
        <f t="shared" si="119"/>
        <v/>
      </c>
    </row>
    <row r="1903" spans="1:38" x14ac:dyDescent="0.25">
      <c r="A1903" s="16" t="s">
        <v>687</v>
      </c>
      <c r="B1903" s="16" t="s">
        <v>3139</v>
      </c>
      <c r="C1903" s="16" t="s">
        <v>27</v>
      </c>
      <c r="D1903" s="16" t="s">
        <v>349</v>
      </c>
      <c r="E1903" s="16" t="s">
        <v>3909</v>
      </c>
      <c r="F1903" s="16" t="s">
        <v>30</v>
      </c>
      <c r="G1903" s="16" t="s">
        <v>625</v>
      </c>
      <c r="H1903" s="16" t="s">
        <v>47</v>
      </c>
      <c r="I1903" s="16" t="s">
        <v>35</v>
      </c>
      <c r="J1903" s="16" t="s">
        <v>95</v>
      </c>
      <c r="M1903" s="16" t="s">
        <v>96</v>
      </c>
      <c r="N1903" s="7">
        <v>45510</v>
      </c>
      <c r="O1903" s="9">
        <v>45510</v>
      </c>
      <c r="P1903" t="s">
        <v>5028</v>
      </c>
      <c r="Q1903">
        <v>1</v>
      </c>
      <c r="R1903">
        <v>72</v>
      </c>
      <c r="S1903">
        <v>4</v>
      </c>
      <c r="T1903" t="s">
        <v>4973</v>
      </c>
      <c r="U1903">
        <v>196</v>
      </c>
      <c r="V1903">
        <v>14</v>
      </c>
      <c r="W1903">
        <v>56</v>
      </c>
      <c r="X1903">
        <v>112</v>
      </c>
      <c r="Y1903">
        <v>601</v>
      </c>
      <c r="Z1903">
        <v>20</v>
      </c>
      <c r="AA1903">
        <v>8</v>
      </c>
      <c r="AD1903">
        <v>18</v>
      </c>
      <c r="AE1903">
        <v>1902</v>
      </c>
      <c r="AF1903" s="16" t="s">
        <v>3143</v>
      </c>
      <c r="AG1903" s="16"/>
      <c r="AH1903" s="16"/>
      <c r="AI1903" s="16" t="str">
        <f t="shared" si="116"/>
        <v>(196,4,14,56,112,601,8, null, 18, 'L500 2025 Europe',2025, '2024-08-06','2024-08-06','".Carbon::now()."','".Carbon::now()."'),</v>
      </c>
      <c r="AJ1903" s="16" t="str">
        <f t="shared" si="117"/>
        <v>('".DB::select("SELECT id_status FROM `status` WHERE `element_type` = 'task' AND status_type = 'client' AND name ='PRE-FORECAST'")[0]-&gt;id_status."',1902,1),</v>
      </c>
      <c r="AK1903" s="16" t="str">
        <f t="shared" si="118"/>
        <v/>
      </c>
      <c r="AL1903" s="16" t="str">
        <f t="shared" si="119"/>
        <v/>
      </c>
    </row>
    <row r="1904" spans="1:38" x14ac:dyDescent="0.25">
      <c r="A1904" s="16" t="s">
        <v>689</v>
      </c>
      <c r="B1904" s="16" t="s">
        <v>26</v>
      </c>
      <c r="C1904" s="16" t="s">
        <v>41</v>
      </c>
      <c r="D1904" s="16" t="s">
        <v>28</v>
      </c>
      <c r="E1904" s="16" t="s">
        <v>51</v>
      </c>
      <c r="F1904" s="16" t="s">
        <v>31</v>
      </c>
      <c r="G1904" s="16" t="s">
        <v>52</v>
      </c>
      <c r="H1904" s="16" t="s">
        <v>53</v>
      </c>
      <c r="I1904" s="16" t="s">
        <v>35</v>
      </c>
      <c r="J1904" s="16" t="s">
        <v>95</v>
      </c>
      <c r="M1904" s="16" t="s">
        <v>96</v>
      </c>
      <c r="N1904" s="7">
        <v>45058</v>
      </c>
      <c r="O1904" s="9">
        <v>45063</v>
      </c>
      <c r="P1904" t="s">
        <v>1191</v>
      </c>
      <c r="Q1904">
        <v>1</v>
      </c>
      <c r="R1904">
        <v>73</v>
      </c>
      <c r="S1904">
        <v>5</v>
      </c>
      <c r="T1904" t="s">
        <v>2961</v>
      </c>
      <c r="U1904">
        <v>39</v>
      </c>
      <c r="V1904">
        <v>2</v>
      </c>
      <c r="W1904">
        <v>12</v>
      </c>
      <c r="X1904">
        <v>50</v>
      </c>
      <c r="Y1904">
        <v>20</v>
      </c>
      <c r="Z1904">
        <v>20</v>
      </c>
      <c r="AA1904">
        <v>8</v>
      </c>
      <c r="AD1904">
        <v>18</v>
      </c>
      <c r="AE1904">
        <v>1903</v>
      </c>
      <c r="AF1904" s="16" t="s">
        <v>39</v>
      </c>
      <c r="AG1904" s="16"/>
      <c r="AH1904" s="16"/>
      <c r="AI1904" s="16" t="str">
        <f t="shared" si="116"/>
        <v>(39,5,2,12,50,20,8, null, 18, 'Chambers 2024 Europe',2024, '2023-05-17','2023-05-17','".Carbon::now()."','".Carbon::now()."'),</v>
      </c>
      <c r="AJ1904" s="16" t="str">
        <f t="shared" si="117"/>
        <v>('".DB::select("SELECT id_status FROM `status` WHERE `element_type` = 'task' AND status_type = 'client' AND name ='CONFIRMED'")[0]-&gt;id_status."',1903,1),</v>
      </c>
      <c r="AK1904" s="16" t="str">
        <f t="shared" si="118"/>
        <v/>
      </c>
      <c r="AL1904" s="16" t="str">
        <f t="shared" si="119"/>
        <v/>
      </c>
    </row>
    <row r="1905" spans="1:38" x14ac:dyDescent="0.25">
      <c r="A1905" s="16" t="s">
        <v>689</v>
      </c>
      <c r="B1905" s="16" t="s">
        <v>26</v>
      </c>
      <c r="C1905" s="16" t="s">
        <v>41</v>
      </c>
      <c r="D1905" s="16" t="s">
        <v>28</v>
      </c>
      <c r="E1905" s="16" t="s">
        <v>51</v>
      </c>
      <c r="F1905" s="16" t="s">
        <v>31</v>
      </c>
      <c r="G1905" s="16" t="s">
        <v>52</v>
      </c>
      <c r="H1905" s="16" t="s">
        <v>219</v>
      </c>
      <c r="I1905" s="16" t="s">
        <v>35</v>
      </c>
      <c r="J1905" s="16" t="s">
        <v>95</v>
      </c>
      <c r="M1905" s="16" t="s">
        <v>96</v>
      </c>
      <c r="N1905" s="7">
        <v>45176</v>
      </c>
      <c r="O1905" s="9">
        <v>45175</v>
      </c>
      <c r="P1905" t="s">
        <v>1203</v>
      </c>
      <c r="Q1905">
        <v>1</v>
      </c>
      <c r="R1905">
        <v>73</v>
      </c>
      <c r="S1905">
        <v>5</v>
      </c>
      <c r="T1905" t="s">
        <v>2961</v>
      </c>
      <c r="U1905">
        <v>39</v>
      </c>
      <c r="V1905">
        <v>2</v>
      </c>
      <c r="W1905">
        <v>12</v>
      </c>
      <c r="X1905">
        <v>50</v>
      </c>
      <c r="Y1905">
        <v>67</v>
      </c>
      <c r="Z1905">
        <v>20</v>
      </c>
      <c r="AA1905">
        <v>8</v>
      </c>
      <c r="AD1905">
        <v>18</v>
      </c>
      <c r="AE1905">
        <v>1904</v>
      </c>
      <c r="AF1905" s="16" t="s">
        <v>39</v>
      </c>
      <c r="AG1905" s="16"/>
      <c r="AH1905" s="16"/>
      <c r="AI1905" s="16" t="str">
        <f t="shared" si="116"/>
        <v>(39,5,2,12,50,67,8, null, 18, 'Chambers 2024 Europe',2024, '2023-09-06','2023-09-06','".Carbon::now()."','".Carbon::now()."'),</v>
      </c>
      <c r="AJ1905" s="16" t="str">
        <f t="shared" si="117"/>
        <v>('".DB::select("SELECT id_status FROM `status` WHERE `element_type` = 'task' AND status_type = 'client' AND name ='CONFIRMED'")[0]-&gt;id_status."',1904,1),</v>
      </c>
      <c r="AK1905" s="16" t="str">
        <f t="shared" si="118"/>
        <v/>
      </c>
      <c r="AL1905" s="16" t="str">
        <f t="shared" si="119"/>
        <v/>
      </c>
    </row>
    <row r="1906" spans="1:38" x14ac:dyDescent="0.25">
      <c r="A1906" s="16" t="s">
        <v>689</v>
      </c>
      <c r="B1906" s="16" t="s">
        <v>26</v>
      </c>
      <c r="C1906" s="16" t="s">
        <v>41</v>
      </c>
      <c r="D1906" s="16" t="s">
        <v>28</v>
      </c>
      <c r="E1906" s="16" t="s">
        <v>51</v>
      </c>
      <c r="F1906" s="16" t="s">
        <v>31</v>
      </c>
      <c r="G1906" s="16" t="s">
        <v>52</v>
      </c>
      <c r="H1906" s="16" t="s">
        <v>56</v>
      </c>
      <c r="I1906" s="16" t="s">
        <v>35</v>
      </c>
      <c r="J1906" s="16" t="s">
        <v>95</v>
      </c>
      <c r="M1906" s="16" t="s">
        <v>96</v>
      </c>
      <c r="N1906" s="7">
        <v>45058</v>
      </c>
      <c r="O1906" s="9">
        <v>45063</v>
      </c>
      <c r="P1906" t="s">
        <v>1191</v>
      </c>
      <c r="Q1906">
        <v>1</v>
      </c>
      <c r="R1906">
        <v>73</v>
      </c>
      <c r="S1906">
        <v>5</v>
      </c>
      <c r="T1906" t="s">
        <v>2961</v>
      </c>
      <c r="U1906">
        <v>39</v>
      </c>
      <c r="V1906">
        <v>2</v>
      </c>
      <c r="W1906">
        <v>12</v>
      </c>
      <c r="X1906">
        <v>50</v>
      </c>
      <c r="Y1906">
        <v>89</v>
      </c>
      <c r="Z1906">
        <v>20</v>
      </c>
      <c r="AA1906">
        <v>8</v>
      </c>
      <c r="AD1906">
        <v>18</v>
      </c>
      <c r="AE1906">
        <v>1905</v>
      </c>
      <c r="AF1906" s="16" t="s">
        <v>39</v>
      </c>
      <c r="AG1906" s="16"/>
      <c r="AH1906" s="16"/>
      <c r="AI1906" s="16" t="str">
        <f t="shared" si="116"/>
        <v>(39,5,2,12,50,89,8, null, 18, 'Chambers 2024 Europe',2024, '2023-05-17','2023-05-17','".Carbon::now()."','".Carbon::now()."'),</v>
      </c>
      <c r="AJ1906" s="16" t="str">
        <f t="shared" si="117"/>
        <v>('".DB::select("SELECT id_status FROM `status` WHERE `element_type` = 'task' AND status_type = 'client' AND name ='CONFIRMED'")[0]-&gt;id_status."',1905,1),</v>
      </c>
      <c r="AK1906" s="16" t="str">
        <f t="shared" si="118"/>
        <v/>
      </c>
      <c r="AL1906" s="16" t="str">
        <f t="shared" si="119"/>
        <v/>
      </c>
    </row>
    <row r="1907" spans="1:38" x14ac:dyDescent="0.25">
      <c r="A1907" s="16" t="s">
        <v>689</v>
      </c>
      <c r="B1907" s="16" t="s">
        <v>26</v>
      </c>
      <c r="C1907" s="16" t="s">
        <v>41</v>
      </c>
      <c r="D1907" s="16" t="s">
        <v>28</v>
      </c>
      <c r="E1907" s="16" t="s">
        <v>51</v>
      </c>
      <c r="F1907" s="16" t="s">
        <v>31</v>
      </c>
      <c r="G1907" s="16" t="s">
        <v>52</v>
      </c>
      <c r="H1907" s="16" t="s">
        <v>47</v>
      </c>
      <c r="I1907" s="16" t="s">
        <v>35</v>
      </c>
      <c r="J1907" s="16" t="s">
        <v>95</v>
      </c>
      <c r="M1907" s="16" t="s">
        <v>96</v>
      </c>
      <c r="N1907" s="7">
        <v>45058</v>
      </c>
      <c r="O1907" s="9">
        <v>45063</v>
      </c>
      <c r="P1907" t="s">
        <v>1191</v>
      </c>
      <c r="Q1907">
        <v>1</v>
      </c>
      <c r="R1907">
        <v>73</v>
      </c>
      <c r="S1907">
        <v>5</v>
      </c>
      <c r="T1907" t="s">
        <v>2961</v>
      </c>
      <c r="U1907">
        <v>39</v>
      </c>
      <c r="V1907">
        <v>2</v>
      </c>
      <c r="W1907">
        <v>12</v>
      </c>
      <c r="X1907">
        <v>50</v>
      </c>
      <c r="Y1907">
        <v>125</v>
      </c>
      <c r="Z1907">
        <v>20</v>
      </c>
      <c r="AA1907">
        <v>8</v>
      </c>
      <c r="AD1907">
        <v>18</v>
      </c>
      <c r="AE1907">
        <v>1906</v>
      </c>
      <c r="AF1907" s="16" t="s">
        <v>39</v>
      </c>
      <c r="AG1907" s="16"/>
      <c r="AH1907" s="16"/>
      <c r="AI1907" s="16" t="str">
        <f t="shared" si="116"/>
        <v>(39,5,2,12,50,125,8, null, 18, 'Chambers 2024 Europe',2024, '2023-05-17','2023-05-17','".Carbon::now()."','".Carbon::now()."'),</v>
      </c>
      <c r="AJ1907" s="16" t="str">
        <f t="shared" si="117"/>
        <v>('".DB::select("SELECT id_status FROM `status` WHERE `element_type` = 'task' AND status_type = 'client' AND name ='CONFIRMED'")[0]-&gt;id_status."',1906,1),</v>
      </c>
      <c r="AK1907" s="16" t="str">
        <f t="shared" si="118"/>
        <v/>
      </c>
      <c r="AL1907" s="16" t="str">
        <f t="shared" si="119"/>
        <v/>
      </c>
    </row>
    <row r="1908" spans="1:38" x14ac:dyDescent="0.25">
      <c r="A1908" s="16" t="s">
        <v>689</v>
      </c>
      <c r="B1908" s="16" t="s">
        <v>26</v>
      </c>
      <c r="C1908" s="16" t="s">
        <v>41</v>
      </c>
      <c r="D1908" s="16" t="s">
        <v>28</v>
      </c>
      <c r="E1908" s="16" t="s">
        <v>51</v>
      </c>
      <c r="F1908" s="16" t="s">
        <v>31</v>
      </c>
      <c r="G1908" s="16" t="s">
        <v>52</v>
      </c>
      <c r="H1908" s="16" t="s">
        <v>191</v>
      </c>
      <c r="I1908" s="16" t="s">
        <v>35</v>
      </c>
      <c r="J1908" s="16" t="s">
        <v>95</v>
      </c>
      <c r="M1908" s="16" t="s">
        <v>96</v>
      </c>
      <c r="N1908" s="7">
        <v>45176</v>
      </c>
      <c r="O1908" s="9">
        <v>45175</v>
      </c>
      <c r="P1908" t="s">
        <v>1203</v>
      </c>
      <c r="Q1908">
        <v>1</v>
      </c>
      <c r="R1908">
        <v>73</v>
      </c>
      <c r="S1908">
        <v>5</v>
      </c>
      <c r="T1908" t="s">
        <v>2961</v>
      </c>
      <c r="U1908">
        <v>39</v>
      </c>
      <c r="V1908">
        <v>2</v>
      </c>
      <c r="W1908">
        <v>12</v>
      </c>
      <c r="X1908">
        <v>50</v>
      </c>
      <c r="Y1908">
        <v>131</v>
      </c>
      <c r="Z1908">
        <v>20</v>
      </c>
      <c r="AA1908">
        <v>8</v>
      </c>
      <c r="AD1908">
        <v>18</v>
      </c>
      <c r="AE1908">
        <v>1907</v>
      </c>
      <c r="AF1908" s="16" t="s">
        <v>39</v>
      </c>
      <c r="AG1908" s="16"/>
      <c r="AH1908" s="16"/>
      <c r="AI1908" s="16" t="str">
        <f t="shared" si="116"/>
        <v>(39,5,2,12,50,131,8, null, 18, 'Chambers 2024 Europe',2024, '2023-09-06','2023-09-06','".Carbon::now()."','".Carbon::now()."'),</v>
      </c>
      <c r="AJ1908" s="16" t="str">
        <f t="shared" si="117"/>
        <v>('".DB::select("SELECT id_status FROM `status` WHERE `element_type` = 'task' AND status_type = 'client' AND name ='CONFIRMED'")[0]-&gt;id_status."',1907,1),</v>
      </c>
      <c r="AK1908" s="16" t="str">
        <f t="shared" si="118"/>
        <v/>
      </c>
      <c r="AL1908" s="16" t="str">
        <f t="shared" si="119"/>
        <v/>
      </c>
    </row>
    <row r="1909" spans="1:38" x14ac:dyDescent="0.25">
      <c r="A1909" s="16" t="s">
        <v>689</v>
      </c>
      <c r="B1909" s="16" t="s">
        <v>26</v>
      </c>
      <c r="C1909" s="16" t="s">
        <v>41</v>
      </c>
      <c r="D1909" s="16" t="s">
        <v>28</v>
      </c>
      <c r="E1909" s="16" t="s">
        <v>51</v>
      </c>
      <c r="F1909" s="16" t="s">
        <v>31</v>
      </c>
      <c r="G1909" s="16" t="s">
        <v>52</v>
      </c>
      <c r="H1909" s="16" t="s">
        <v>221</v>
      </c>
      <c r="I1909" s="16" t="s">
        <v>35</v>
      </c>
      <c r="J1909" s="16" t="s">
        <v>95</v>
      </c>
      <c r="M1909" s="16" t="s">
        <v>96</v>
      </c>
      <c r="N1909" s="7">
        <v>45176</v>
      </c>
      <c r="O1909" s="9">
        <v>45175</v>
      </c>
      <c r="P1909" t="s">
        <v>1203</v>
      </c>
      <c r="Q1909">
        <v>1</v>
      </c>
      <c r="R1909">
        <v>73</v>
      </c>
      <c r="S1909">
        <v>5</v>
      </c>
      <c r="T1909" t="s">
        <v>2961</v>
      </c>
      <c r="U1909">
        <v>39</v>
      </c>
      <c r="V1909">
        <v>2</v>
      </c>
      <c r="W1909">
        <v>12</v>
      </c>
      <c r="X1909">
        <v>50</v>
      </c>
      <c r="Y1909">
        <v>138</v>
      </c>
      <c r="Z1909">
        <v>20</v>
      </c>
      <c r="AA1909">
        <v>8</v>
      </c>
      <c r="AD1909">
        <v>18</v>
      </c>
      <c r="AE1909">
        <v>1908</v>
      </c>
      <c r="AF1909" s="16" t="s">
        <v>39</v>
      </c>
      <c r="AG1909" s="16"/>
      <c r="AH1909" s="16"/>
      <c r="AI1909" s="16" t="str">
        <f t="shared" si="116"/>
        <v>(39,5,2,12,50,138,8, null, 18, 'Chambers 2024 Europe',2024, '2023-09-06','2023-09-06','".Carbon::now()."','".Carbon::now()."'),</v>
      </c>
      <c r="AJ1909" s="16" t="str">
        <f t="shared" si="117"/>
        <v>('".DB::select("SELECT id_status FROM `status` WHERE `element_type` = 'task' AND status_type = 'client' AND name ='CONFIRMED'")[0]-&gt;id_status."',1908,1),</v>
      </c>
      <c r="AK1909" s="16" t="str">
        <f t="shared" si="118"/>
        <v/>
      </c>
      <c r="AL1909" s="16" t="str">
        <f t="shared" si="119"/>
        <v/>
      </c>
    </row>
    <row r="1910" spans="1:38" x14ac:dyDescent="0.25">
      <c r="A1910" s="16" t="s">
        <v>689</v>
      </c>
      <c r="B1910" s="16" t="s">
        <v>26</v>
      </c>
      <c r="C1910" s="16" t="s">
        <v>41</v>
      </c>
      <c r="D1910" s="16" t="s">
        <v>28</v>
      </c>
      <c r="E1910" s="16" t="s">
        <v>51</v>
      </c>
      <c r="F1910" s="16" t="s">
        <v>31</v>
      </c>
      <c r="G1910" s="16" t="s">
        <v>52</v>
      </c>
      <c r="H1910" s="16" t="s">
        <v>57</v>
      </c>
      <c r="I1910" s="16" t="s">
        <v>35</v>
      </c>
      <c r="J1910" s="16" t="s">
        <v>95</v>
      </c>
      <c r="M1910" s="16" t="s">
        <v>96</v>
      </c>
      <c r="N1910" s="7">
        <v>45176</v>
      </c>
      <c r="O1910" s="9">
        <v>45175</v>
      </c>
      <c r="P1910" t="s">
        <v>1203</v>
      </c>
      <c r="Q1910">
        <v>1</v>
      </c>
      <c r="R1910">
        <v>73</v>
      </c>
      <c r="S1910">
        <v>5</v>
      </c>
      <c r="T1910" t="s">
        <v>2961</v>
      </c>
      <c r="U1910">
        <v>39</v>
      </c>
      <c r="V1910">
        <v>2</v>
      </c>
      <c r="W1910">
        <v>12</v>
      </c>
      <c r="X1910">
        <v>50</v>
      </c>
      <c r="Y1910">
        <v>343</v>
      </c>
      <c r="Z1910">
        <v>20</v>
      </c>
      <c r="AA1910">
        <v>8</v>
      </c>
      <c r="AD1910">
        <v>18</v>
      </c>
      <c r="AE1910">
        <v>1909</v>
      </c>
      <c r="AF1910" s="16" t="s">
        <v>39</v>
      </c>
      <c r="AG1910" s="16"/>
      <c r="AH1910" s="16"/>
      <c r="AI1910" s="16" t="str">
        <f t="shared" si="116"/>
        <v>(39,5,2,12,50,343,8, null, 18, 'Chambers 2024 Europe',2024, '2023-09-06','2023-09-06','".Carbon::now()."','".Carbon::now()."'),</v>
      </c>
      <c r="AJ1910" s="16" t="str">
        <f t="shared" si="117"/>
        <v>('".DB::select("SELECT id_status FROM `status` WHERE `element_type` = 'task' AND status_type = 'client' AND name ='CONFIRMED'")[0]-&gt;id_status."',1909,1),</v>
      </c>
      <c r="AK1910" s="16" t="str">
        <f t="shared" si="118"/>
        <v/>
      </c>
      <c r="AL1910" s="16" t="str">
        <f t="shared" si="119"/>
        <v/>
      </c>
    </row>
    <row r="1911" spans="1:38" x14ac:dyDescent="0.25">
      <c r="A1911" s="16" t="s">
        <v>689</v>
      </c>
      <c r="B1911" s="16" t="s">
        <v>26</v>
      </c>
      <c r="C1911" s="16" t="s">
        <v>41</v>
      </c>
      <c r="D1911" s="16" t="s">
        <v>28</v>
      </c>
      <c r="E1911" s="16" t="s">
        <v>51</v>
      </c>
      <c r="F1911" s="16" t="s">
        <v>31</v>
      </c>
      <c r="G1911" s="16" t="s">
        <v>52</v>
      </c>
      <c r="H1911" s="16" t="s">
        <v>208</v>
      </c>
      <c r="I1911" s="16" t="s">
        <v>35</v>
      </c>
      <c r="J1911" s="16" t="s">
        <v>95</v>
      </c>
      <c r="M1911" s="16" t="s">
        <v>96</v>
      </c>
      <c r="N1911" s="7">
        <v>45176</v>
      </c>
      <c r="O1911" s="9">
        <v>45175</v>
      </c>
      <c r="P1911" t="s">
        <v>1203</v>
      </c>
      <c r="Q1911">
        <v>1</v>
      </c>
      <c r="R1911">
        <v>73</v>
      </c>
      <c r="S1911">
        <v>5</v>
      </c>
      <c r="T1911" t="s">
        <v>2961</v>
      </c>
      <c r="U1911">
        <v>39</v>
      </c>
      <c r="V1911">
        <v>2</v>
      </c>
      <c r="W1911">
        <v>12</v>
      </c>
      <c r="X1911">
        <v>50</v>
      </c>
      <c r="Y1911">
        <v>366</v>
      </c>
      <c r="Z1911">
        <v>20</v>
      </c>
      <c r="AA1911">
        <v>8</v>
      </c>
      <c r="AD1911">
        <v>18</v>
      </c>
      <c r="AE1911">
        <v>1910</v>
      </c>
      <c r="AF1911" s="16" t="s">
        <v>39</v>
      </c>
      <c r="AG1911" s="16"/>
      <c r="AH1911" s="16"/>
      <c r="AI1911" s="16" t="str">
        <f t="shared" si="116"/>
        <v>(39,5,2,12,50,366,8, null, 18, 'Chambers 2024 Europe',2024, '2023-09-06','2023-09-06','".Carbon::now()."','".Carbon::now()."'),</v>
      </c>
      <c r="AJ1911" s="16" t="str">
        <f t="shared" si="117"/>
        <v>('".DB::select("SELECT id_status FROM `status` WHERE `element_type` = 'task' AND status_type = 'client' AND name ='CONFIRMED'")[0]-&gt;id_status."',1910,1),</v>
      </c>
      <c r="AK1911" s="16" t="str">
        <f t="shared" si="118"/>
        <v/>
      </c>
      <c r="AL1911" s="16" t="str">
        <f t="shared" si="119"/>
        <v/>
      </c>
    </row>
    <row r="1912" spans="1:38" x14ac:dyDescent="0.25">
      <c r="A1912" s="16" t="s">
        <v>689</v>
      </c>
      <c r="B1912" s="16" t="s">
        <v>3139</v>
      </c>
      <c r="C1912" s="16" t="s">
        <v>240</v>
      </c>
      <c r="D1912" s="16" t="s">
        <v>28</v>
      </c>
      <c r="E1912" s="16" t="s">
        <v>241</v>
      </c>
      <c r="F1912" s="16" t="s">
        <v>242</v>
      </c>
      <c r="G1912" s="16" t="s">
        <v>52</v>
      </c>
      <c r="H1912" s="16" t="s">
        <v>205</v>
      </c>
      <c r="I1912" s="16" t="s">
        <v>35</v>
      </c>
      <c r="J1912" s="16" t="s">
        <v>95</v>
      </c>
      <c r="M1912" s="16" t="s">
        <v>96</v>
      </c>
      <c r="N1912" s="7">
        <v>44958</v>
      </c>
      <c r="O1912" s="9">
        <v>44958</v>
      </c>
      <c r="P1912" t="s">
        <v>1213</v>
      </c>
      <c r="Q1912">
        <v>1</v>
      </c>
      <c r="R1912">
        <v>73</v>
      </c>
      <c r="S1912">
        <v>5</v>
      </c>
      <c r="T1912" t="s">
        <v>2961</v>
      </c>
      <c r="U1912">
        <v>39</v>
      </c>
      <c r="V1912">
        <v>9</v>
      </c>
      <c r="W1912">
        <v>40</v>
      </c>
      <c r="X1912">
        <v>50</v>
      </c>
      <c r="Y1912">
        <v>422</v>
      </c>
      <c r="Z1912">
        <v>20</v>
      </c>
      <c r="AA1912">
        <v>8</v>
      </c>
      <c r="AD1912">
        <v>18</v>
      </c>
      <c r="AE1912">
        <v>1911</v>
      </c>
      <c r="AF1912" s="16" t="s">
        <v>39</v>
      </c>
      <c r="AG1912" s="16"/>
      <c r="AH1912" s="16"/>
      <c r="AI1912" s="16" t="str">
        <f t="shared" si="116"/>
        <v>(39,5,9,40,50,422,8, null, 18, 'IFLR 2024 Western Europe',2024, '2023-02-01','2023-02-01','".Carbon::now()."','".Carbon::now()."'),</v>
      </c>
      <c r="AJ1912" s="16" t="str">
        <f t="shared" si="117"/>
        <v>('".DB::select("SELECT id_status FROM `status` WHERE `element_type` = 'task' AND status_type = 'client' AND name ='CONFIRMED'")[0]-&gt;id_status."',1911,1),</v>
      </c>
      <c r="AK1912" s="16" t="str">
        <f t="shared" si="118"/>
        <v/>
      </c>
      <c r="AL1912" s="16" t="str">
        <f t="shared" si="119"/>
        <v/>
      </c>
    </row>
    <row r="1913" spans="1:38" x14ac:dyDescent="0.25">
      <c r="A1913" s="16" t="s">
        <v>689</v>
      </c>
      <c r="B1913" s="16" t="s">
        <v>3139</v>
      </c>
      <c r="C1913" s="16" t="s">
        <v>240</v>
      </c>
      <c r="D1913" s="16" t="s">
        <v>28</v>
      </c>
      <c r="E1913" s="16" t="s">
        <v>241</v>
      </c>
      <c r="F1913" s="16" t="s">
        <v>242</v>
      </c>
      <c r="G1913" s="16" t="s">
        <v>52</v>
      </c>
      <c r="H1913" s="16" t="s">
        <v>196</v>
      </c>
      <c r="I1913" s="16" t="s">
        <v>35</v>
      </c>
      <c r="J1913" s="16" t="s">
        <v>95</v>
      </c>
      <c r="M1913" s="16" t="s">
        <v>96</v>
      </c>
      <c r="N1913" s="7">
        <v>44958</v>
      </c>
      <c r="O1913" s="9">
        <v>44958</v>
      </c>
      <c r="P1913" t="s">
        <v>1213</v>
      </c>
      <c r="Q1913">
        <v>1</v>
      </c>
      <c r="R1913">
        <v>73</v>
      </c>
      <c r="S1913">
        <v>5</v>
      </c>
      <c r="T1913" t="s">
        <v>2961</v>
      </c>
      <c r="U1913">
        <v>39</v>
      </c>
      <c r="V1913">
        <v>9</v>
      </c>
      <c r="W1913">
        <v>40</v>
      </c>
      <c r="X1913">
        <v>50</v>
      </c>
      <c r="Y1913">
        <v>423</v>
      </c>
      <c r="Z1913">
        <v>20</v>
      </c>
      <c r="AA1913">
        <v>8</v>
      </c>
      <c r="AD1913">
        <v>18</v>
      </c>
      <c r="AE1913">
        <v>1912</v>
      </c>
      <c r="AF1913" s="16" t="s">
        <v>39</v>
      </c>
      <c r="AG1913" s="16"/>
      <c r="AH1913" s="16"/>
      <c r="AI1913" s="16" t="str">
        <f t="shared" si="116"/>
        <v>(39,5,9,40,50,423,8, null, 18, 'IFLR 2024 Western Europe',2024, '2023-02-01','2023-02-01','".Carbon::now()."','".Carbon::now()."'),</v>
      </c>
      <c r="AJ1913" s="16" t="str">
        <f t="shared" si="117"/>
        <v>('".DB::select("SELECT id_status FROM `status` WHERE `element_type` = 'task' AND status_type = 'client' AND name ='CONFIRMED'")[0]-&gt;id_status."',1912,1),</v>
      </c>
      <c r="AK1913" s="16" t="str">
        <f t="shared" si="118"/>
        <v/>
      </c>
      <c r="AL1913" s="16" t="str">
        <f t="shared" si="119"/>
        <v/>
      </c>
    </row>
    <row r="1914" spans="1:38" x14ac:dyDescent="0.25">
      <c r="A1914" s="16" t="s">
        <v>689</v>
      </c>
      <c r="B1914" s="16" t="s">
        <v>3139</v>
      </c>
      <c r="C1914" s="16" t="s">
        <v>240</v>
      </c>
      <c r="D1914" s="16" t="s">
        <v>28</v>
      </c>
      <c r="E1914" s="16" t="s">
        <v>241</v>
      </c>
      <c r="F1914" s="16" t="s">
        <v>242</v>
      </c>
      <c r="G1914" s="16" t="s">
        <v>52</v>
      </c>
      <c r="H1914" s="16" t="s">
        <v>564</v>
      </c>
      <c r="I1914" s="16" t="s">
        <v>35</v>
      </c>
      <c r="J1914" s="16" t="s">
        <v>95</v>
      </c>
      <c r="M1914" s="16" t="s">
        <v>96</v>
      </c>
      <c r="N1914" s="7">
        <v>44958</v>
      </c>
      <c r="O1914" s="9">
        <v>44958</v>
      </c>
      <c r="P1914" t="s">
        <v>1213</v>
      </c>
      <c r="Q1914">
        <v>1</v>
      </c>
      <c r="R1914">
        <v>73</v>
      </c>
      <c r="S1914">
        <v>5</v>
      </c>
      <c r="T1914" t="s">
        <v>2961</v>
      </c>
      <c r="U1914">
        <v>39</v>
      </c>
      <c r="V1914">
        <v>9</v>
      </c>
      <c r="W1914">
        <v>40</v>
      </c>
      <c r="X1914">
        <v>50</v>
      </c>
      <c r="Y1914">
        <v>431</v>
      </c>
      <c r="Z1914">
        <v>20</v>
      </c>
      <c r="AA1914">
        <v>8</v>
      </c>
      <c r="AD1914">
        <v>18</v>
      </c>
      <c r="AE1914">
        <v>1913</v>
      </c>
      <c r="AF1914" s="16" t="s">
        <v>39</v>
      </c>
      <c r="AG1914" s="16"/>
      <c r="AH1914" s="16"/>
      <c r="AI1914" s="16" t="str">
        <f t="shared" si="116"/>
        <v>(39,5,9,40,50,431,8, null, 18, 'IFLR 2024 Western Europe',2024, '2023-02-01','2023-02-01','".Carbon::now()."','".Carbon::now()."'),</v>
      </c>
      <c r="AJ1914" s="16" t="str">
        <f t="shared" si="117"/>
        <v>('".DB::select("SELECT id_status FROM `status` WHERE `element_type` = 'task' AND status_type = 'client' AND name ='CONFIRMED'")[0]-&gt;id_status."',1913,1),</v>
      </c>
      <c r="AK1914" s="16" t="str">
        <f t="shared" si="118"/>
        <v/>
      </c>
      <c r="AL1914" s="16" t="str">
        <f t="shared" si="119"/>
        <v/>
      </c>
    </row>
    <row r="1915" spans="1:38" x14ac:dyDescent="0.25">
      <c r="A1915" s="16" t="s">
        <v>689</v>
      </c>
      <c r="B1915" s="16" t="s">
        <v>3139</v>
      </c>
      <c r="C1915" s="16" t="s">
        <v>240</v>
      </c>
      <c r="D1915" s="16" t="s">
        <v>28</v>
      </c>
      <c r="E1915" s="16" t="s">
        <v>241</v>
      </c>
      <c r="F1915" s="16" t="s">
        <v>242</v>
      </c>
      <c r="G1915" s="16" t="s">
        <v>52</v>
      </c>
      <c r="H1915" s="16" t="s">
        <v>691</v>
      </c>
      <c r="I1915" s="16" t="s">
        <v>35</v>
      </c>
      <c r="J1915" s="16" t="s">
        <v>95</v>
      </c>
      <c r="M1915" s="16" t="s">
        <v>96</v>
      </c>
      <c r="N1915" s="7">
        <v>44958</v>
      </c>
      <c r="O1915" s="9">
        <v>44958</v>
      </c>
      <c r="P1915" t="s">
        <v>1213</v>
      </c>
      <c r="Q1915">
        <v>1</v>
      </c>
      <c r="R1915">
        <v>73</v>
      </c>
      <c r="S1915">
        <v>5</v>
      </c>
      <c r="T1915" t="s">
        <v>2961</v>
      </c>
      <c r="U1915">
        <v>39</v>
      </c>
      <c r="V1915">
        <v>9</v>
      </c>
      <c r="W1915">
        <v>40</v>
      </c>
      <c r="X1915">
        <v>50</v>
      </c>
      <c r="Y1915">
        <v>432</v>
      </c>
      <c r="Z1915">
        <v>20</v>
      </c>
      <c r="AA1915">
        <v>8</v>
      </c>
      <c r="AD1915">
        <v>18</v>
      </c>
      <c r="AE1915">
        <v>1914</v>
      </c>
      <c r="AF1915" s="16" t="s">
        <v>39</v>
      </c>
      <c r="AG1915" s="16"/>
      <c r="AH1915" s="16"/>
      <c r="AI1915" s="16" t="str">
        <f t="shared" si="116"/>
        <v>(39,5,9,40,50,432,8, null, 18, 'IFLR 2024 Western Europe',2024, '2023-02-01','2023-02-01','".Carbon::now()."','".Carbon::now()."'),</v>
      </c>
      <c r="AJ1915" s="16" t="str">
        <f t="shared" si="117"/>
        <v>('".DB::select("SELECT id_status FROM `status` WHERE `element_type` = 'task' AND status_type = 'client' AND name ='CONFIRMED'")[0]-&gt;id_status."',1914,1),</v>
      </c>
      <c r="AK1915" s="16" t="str">
        <f t="shared" si="118"/>
        <v/>
      </c>
      <c r="AL1915" s="16" t="str">
        <f t="shared" si="119"/>
        <v/>
      </c>
    </row>
    <row r="1916" spans="1:38" x14ac:dyDescent="0.25">
      <c r="A1916" s="16" t="s">
        <v>689</v>
      </c>
      <c r="B1916" s="16" t="s">
        <v>3139</v>
      </c>
      <c r="C1916" s="16" t="s">
        <v>240</v>
      </c>
      <c r="D1916" s="16" t="s">
        <v>28</v>
      </c>
      <c r="E1916" s="16" t="s">
        <v>241</v>
      </c>
      <c r="F1916" s="16" t="s">
        <v>242</v>
      </c>
      <c r="G1916" s="16" t="s">
        <v>52</v>
      </c>
      <c r="H1916" s="16" t="s">
        <v>692</v>
      </c>
      <c r="I1916" s="16" t="s">
        <v>35</v>
      </c>
      <c r="J1916" s="16" t="s">
        <v>95</v>
      </c>
      <c r="M1916" s="16" t="s">
        <v>96</v>
      </c>
      <c r="N1916" s="7">
        <v>44958</v>
      </c>
      <c r="O1916" s="9">
        <v>44958</v>
      </c>
      <c r="P1916" t="s">
        <v>1213</v>
      </c>
      <c r="Q1916">
        <v>1</v>
      </c>
      <c r="R1916">
        <v>73</v>
      </c>
      <c r="S1916">
        <v>5</v>
      </c>
      <c r="T1916" t="s">
        <v>2961</v>
      </c>
      <c r="U1916">
        <v>39</v>
      </c>
      <c r="V1916">
        <v>9</v>
      </c>
      <c r="W1916">
        <v>40</v>
      </c>
      <c r="X1916">
        <v>50</v>
      </c>
      <c r="Y1916">
        <v>433</v>
      </c>
      <c r="Z1916">
        <v>20</v>
      </c>
      <c r="AA1916">
        <v>8</v>
      </c>
      <c r="AD1916">
        <v>18</v>
      </c>
      <c r="AE1916">
        <v>1915</v>
      </c>
      <c r="AF1916" s="16" t="s">
        <v>39</v>
      </c>
      <c r="AG1916" s="16"/>
      <c r="AH1916" s="16"/>
      <c r="AI1916" s="16" t="str">
        <f t="shared" si="116"/>
        <v>(39,5,9,40,50,433,8, null, 18, 'IFLR 2024 Western Europe',2024, '2023-02-01','2023-02-01','".Carbon::now()."','".Carbon::now()."'),</v>
      </c>
      <c r="AJ1916" s="16" t="str">
        <f t="shared" si="117"/>
        <v>('".DB::select("SELECT id_status FROM `status` WHERE `element_type` = 'task' AND status_type = 'client' AND name ='CONFIRMED'")[0]-&gt;id_status."',1915,1),</v>
      </c>
      <c r="AK1916" s="16" t="str">
        <f t="shared" si="118"/>
        <v/>
      </c>
      <c r="AL1916" s="16" t="str">
        <f t="shared" si="119"/>
        <v/>
      </c>
    </row>
    <row r="1917" spans="1:38" x14ac:dyDescent="0.25">
      <c r="A1917" s="16" t="s">
        <v>689</v>
      </c>
      <c r="B1917" s="16" t="s">
        <v>3139</v>
      </c>
      <c r="C1917" s="16" t="s">
        <v>240</v>
      </c>
      <c r="D1917" s="16" t="s">
        <v>28</v>
      </c>
      <c r="E1917" s="16" t="s">
        <v>241</v>
      </c>
      <c r="F1917" s="16" t="s">
        <v>242</v>
      </c>
      <c r="G1917" s="16" t="s">
        <v>52</v>
      </c>
      <c r="H1917" s="16" t="s">
        <v>693</v>
      </c>
      <c r="I1917" s="16" t="s">
        <v>35</v>
      </c>
      <c r="J1917" s="16" t="s">
        <v>95</v>
      </c>
      <c r="M1917" s="16" t="s">
        <v>96</v>
      </c>
      <c r="N1917" s="7">
        <v>44958</v>
      </c>
      <c r="O1917" s="9">
        <v>44958</v>
      </c>
      <c r="P1917" t="s">
        <v>1213</v>
      </c>
      <c r="Q1917">
        <v>1</v>
      </c>
      <c r="R1917">
        <v>73</v>
      </c>
      <c r="S1917">
        <v>5</v>
      </c>
      <c r="T1917" t="s">
        <v>2961</v>
      </c>
      <c r="U1917">
        <v>39</v>
      </c>
      <c r="V1917">
        <v>9</v>
      </c>
      <c r="W1917">
        <v>40</v>
      </c>
      <c r="X1917">
        <v>50</v>
      </c>
      <c r="Y1917">
        <v>437</v>
      </c>
      <c r="Z1917">
        <v>20</v>
      </c>
      <c r="AA1917">
        <v>8</v>
      </c>
      <c r="AD1917">
        <v>18</v>
      </c>
      <c r="AE1917">
        <v>1916</v>
      </c>
      <c r="AF1917" s="16" t="s">
        <v>39</v>
      </c>
      <c r="AG1917" s="16"/>
      <c r="AH1917" s="16"/>
      <c r="AI1917" s="16" t="str">
        <f t="shared" si="116"/>
        <v>(39,5,9,40,50,437,8, null, 18, 'IFLR 2024 Western Europe',2024, '2023-02-01','2023-02-01','".Carbon::now()."','".Carbon::now()."'),</v>
      </c>
      <c r="AJ1917" s="16" t="str">
        <f t="shared" si="117"/>
        <v>('".DB::select("SELECT id_status FROM `status` WHERE `element_type` = 'task' AND status_type = 'client' AND name ='CONFIRMED'")[0]-&gt;id_status."',1916,1),</v>
      </c>
      <c r="AK1917" s="16" t="str">
        <f t="shared" si="118"/>
        <v/>
      </c>
      <c r="AL1917" s="16" t="str">
        <f t="shared" si="119"/>
        <v/>
      </c>
    </row>
    <row r="1918" spans="1:38" x14ac:dyDescent="0.25">
      <c r="A1918" s="16" t="s">
        <v>689</v>
      </c>
      <c r="B1918" s="16" t="s">
        <v>3139</v>
      </c>
      <c r="C1918" s="16" t="s">
        <v>240</v>
      </c>
      <c r="D1918" s="16" t="s">
        <v>28</v>
      </c>
      <c r="E1918" s="16" t="s">
        <v>241</v>
      </c>
      <c r="F1918" s="16" t="s">
        <v>242</v>
      </c>
      <c r="G1918" s="16" t="s">
        <v>52</v>
      </c>
      <c r="H1918" s="16" t="s">
        <v>243</v>
      </c>
      <c r="I1918" s="16" t="s">
        <v>35</v>
      </c>
      <c r="J1918" s="16" t="s">
        <v>95</v>
      </c>
      <c r="M1918" s="16" t="s">
        <v>96</v>
      </c>
      <c r="N1918" s="7">
        <v>44958</v>
      </c>
      <c r="O1918" s="9">
        <v>44958</v>
      </c>
      <c r="P1918" t="s">
        <v>1213</v>
      </c>
      <c r="Q1918">
        <v>1</v>
      </c>
      <c r="R1918">
        <v>73</v>
      </c>
      <c r="S1918">
        <v>5</v>
      </c>
      <c r="T1918" t="s">
        <v>2961</v>
      </c>
      <c r="U1918">
        <v>39</v>
      </c>
      <c r="V1918">
        <v>9</v>
      </c>
      <c r="W1918">
        <v>40</v>
      </c>
      <c r="X1918">
        <v>50</v>
      </c>
      <c r="Y1918">
        <v>440</v>
      </c>
      <c r="Z1918">
        <v>20</v>
      </c>
      <c r="AA1918">
        <v>8</v>
      </c>
      <c r="AD1918">
        <v>18</v>
      </c>
      <c r="AE1918">
        <v>1917</v>
      </c>
      <c r="AF1918" s="16" t="s">
        <v>39</v>
      </c>
      <c r="AG1918" s="16"/>
      <c r="AH1918" s="16"/>
      <c r="AI1918" s="16" t="str">
        <f t="shared" si="116"/>
        <v>(39,5,9,40,50,440,8, null, 18, 'IFLR 2024 Western Europe',2024, '2023-02-01','2023-02-01','".Carbon::now()."','".Carbon::now()."'),</v>
      </c>
      <c r="AJ1918" s="16" t="str">
        <f t="shared" si="117"/>
        <v>('".DB::select("SELECT id_status FROM `status` WHERE `element_type` = 'task' AND status_type = 'client' AND name ='CONFIRMED'")[0]-&gt;id_status."',1917,1),</v>
      </c>
      <c r="AK1918" s="16" t="str">
        <f t="shared" si="118"/>
        <v/>
      </c>
      <c r="AL1918" s="16" t="str">
        <f t="shared" si="119"/>
        <v/>
      </c>
    </row>
    <row r="1919" spans="1:38" x14ac:dyDescent="0.25">
      <c r="A1919" s="16" t="s">
        <v>689</v>
      </c>
      <c r="B1919" s="16" t="s">
        <v>3139</v>
      </c>
      <c r="C1919" s="16" t="s">
        <v>240</v>
      </c>
      <c r="D1919" s="16" t="s">
        <v>28</v>
      </c>
      <c r="E1919" s="16" t="s">
        <v>241</v>
      </c>
      <c r="F1919" s="16" t="s">
        <v>242</v>
      </c>
      <c r="G1919" s="16" t="s">
        <v>52</v>
      </c>
      <c r="H1919" s="16" t="s">
        <v>694</v>
      </c>
      <c r="I1919" s="16" t="s">
        <v>35</v>
      </c>
      <c r="J1919" s="16" t="s">
        <v>95</v>
      </c>
      <c r="M1919" s="16" t="s">
        <v>96</v>
      </c>
      <c r="N1919" s="7">
        <v>44958</v>
      </c>
      <c r="O1919" s="9">
        <v>44958</v>
      </c>
      <c r="P1919" t="s">
        <v>1213</v>
      </c>
      <c r="Q1919">
        <v>1</v>
      </c>
      <c r="R1919">
        <v>73</v>
      </c>
      <c r="S1919">
        <v>5</v>
      </c>
      <c r="T1919" t="s">
        <v>2961</v>
      </c>
      <c r="U1919">
        <v>39</v>
      </c>
      <c r="V1919">
        <v>9</v>
      </c>
      <c r="W1919">
        <v>40</v>
      </c>
      <c r="X1919">
        <v>50</v>
      </c>
      <c r="Y1919">
        <v>442</v>
      </c>
      <c r="Z1919">
        <v>20</v>
      </c>
      <c r="AA1919">
        <v>8</v>
      </c>
      <c r="AD1919">
        <v>18</v>
      </c>
      <c r="AE1919">
        <v>1918</v>
      </c>
      <c r="AF1919" s="16" t="s">
        <v>39</v>
      </c>
      <c r="AG1919" s="16"/>
      <c r="AH1919" s="16"/>
      <c r="AI1919" s="16" t="str">
        <f t="shared" si="116"/>
        <v>(39,5,9,40,50,442,8, null, 18, 'IFLR 2024 Western Europe',2024, '2023-02-01','2023-02-01','".Carbon::now()."','".Carbon::now()."'),</v>
      </c>
      <c r="AJ1919" s="16" t="str">
        <f t="shared" si="117"/>
        <v>('".DB::select("SELECT id_status FROM `status` WHERE `element_type` = 'task' AND status_type = 'client' AND name ='CONFIRMED'")[0]-&gt;id_status."',1918,1),</v>
      </c>
      <c r="AK1919" s="16" t="str">
        <f t="shared" si="118"/>
        <v/>
      </c>
      <c r="AL1919" s="16" t="str">
        <f t="shared" si="119"/>
        <v/>
      </c>
    </row>
    <row r="1920" spans="1:38" x14ac:dyDescent="0.25">
      <c r="A1920" s="16" t="s">
        <v>689</v>
      </c>
      <c r="B1920" s="16" t="s">
        <v>3139</v>
      </c>
      <c r="C1920" s="16" t="s">
        <v>240</v>
      </c>
      <c r="D1920" s="16" t="s">
        <v>28</v>
      </c>
      <c r="E1920" s="16" t="s">
        <v>241</v>
      </c>
      <c r="F1920" s="16" t="s">
        <v>242</v>
      </c>
      <c r="G1920" s="16" t="s">
        <v>52</v>
      </c>
      <c r="H1920" s="16" t="s">
        <v>774</v>
      </c>
      <c r="I1920" s="16" t="s">
        <v>35</v>
      </c>
      <c r="J1920" s="16" t="s">
        <v>95</v>
      </c>
      <c r="M1920" s="16" t="s">
        <v>96</v>
      </c>
      <c r="N1920" s="7">
        <v>44958</v>
      </c>
      <c r="O1920" s="9">
        <v>44958</v>
      </c>
      <c r="P1920" t="s">
        <v>1213</v>
      </c>
      <c r="Q1920">
        <v>1</v>
      </c>
      <c r="R1920">
        <v>73</v>
      </c>
      <c r="S1920">
        <v>5</v>
      </c>
      <c r="T1920" t="s">
        <v>2961</v>
      </c>
      <c r="U1920">
        <v>39</v>
      </c>
      <c r="V1920">
        <v>9</v>
      </c>
      <c r="W1920">
        <v>40</v>
      </c>
      <c r="X1920">
        <v>50</v>
      </c>
      <c r="Y1920">
        <v>447</v>
      </c>
      <c r="Z1920">
        <v>20</v>
      </c>
      <c r="AA1920">
        <v>8</v>
      </c>
      <c r="AD1920">
        <v>18</v>
      </c>
      <c r="AE1920">
        <v>1919</v>
      </c>
      <c r="AF1920" s="16" t="s">
        <v>39</v>
      </c>
      <c r="AG1920" s="16"/>
      <c r="AH1920" s="16"/>
      <c r="AI1920" s="16" t="str">
        <f t="shared" si="116"/>
        <v>(39,5,9,40,50,447,8, null, 18, 'IFLR 2024 Western Europe',2024, '2023-02-01','2023-02-01','".Carbon::now()."','".Carbon::now()."'),</v>
      </c>
      <c r="AJ1920" s="16" t="str">
        <f t="shared" si="117"/>
        <v>('".DB::select("SELECT id_status FROM `status` WHERE `element_type` = 'task' AND status_type = 'client' AND name ='CONFIRMED'")[0]-&gt;id_status."',1919,1),</v>
      </c>
      <c r="AK1920" s="16" t="str">
        <f t="shared" si="118"/>
        <v/>
      </c>
      <c r="AL1920" s="16" t="str">
        <f t="shared" si="119"/>
        <v/>
      </c>
    </row>
    <row r="1921" spans="1:38" x14ac:dyDescent="0.25">
      <c r="A1921" s="16" t="s">
        <v>689</v>
      </c>
      <c r="B1921" s="16" t="s">
        <v>3139</v>
      </c>
      <c r="C1921" s="16" t="s">
        <v>240</v>
      </c>
      <c r="D1921" s="16" t="s">
        <v>28</v>
      </c>
      <c r="E1921" s="16" t="s">
        <v>241</v>
      </c>
      <c r="F1921" s="16" t="s">
        <v>242</v>
      </c>
      <c r="G1921" s="16" t="s">
        <v>52</v>
      </c>
      <c r="H1921" s="16" t="s">
        <v>695</v>
      </c>
      <c r="I1921" s="16" t="s">
        <v>35</v>
      </c>
      <c r="J1921" s="16" t="s">
        <v>95</v>
      </c>
      <c r="M1921" s="16" t="s">
        <v>96</v>
      </c>
      <c r="N1921" s="7">
        <v>44958</v>
      </c>
      <c r="O1921" s="9">
        <v>44958</v>
      </c>
      <c r="P1921" t="s">
        <v>1213</v>
      </c>
      <c r="Q1921">
        <v>1</v>
      </c>
      <c r="R1921">
        <v>73</v>
      </c>
      <c r="S1921">
        <v>5</v>
      </c>
      <c r="T1921" t="s">
        <v>2961</v>
      </c>
      <c r="U1921">
        <v>39</v>
      </c>
      <c r="V1921">
        <v>9</v>
      </c>
      <c r="W1921">
        <v>40</v>
      </c>
      <c r="X1921">
        <v>50</v>
      </c>
      <c r="Y1921">
        <v>446</v>
      </c>
      <c r="Z1921">
        <v>20</v>
      </c>
      <c r="AA1921">
        <v>8</v>
      </c>
      <c r="AD1921">
        <v>18</v>
      </c>
      <c r="AE1921">
        <v>1920</v>
      </c>
      <c r="AF1921" s="16" t="s">
        <v>39</v>
      </c>
      <c r="AG1921" s="16"/>
      <c r="AH1921" s="16"/>
      <c r="AI1921" s="16" t="str">
        <f t="shared" si="116"/>
        <v>(39,5,9,40,50,446,8, null, 18, 'IFLR 2024 Western Europe',2024, '2023-02-01','2023-02-01','".Carbon::now()."','".Carbon::now()."'),</v>
      </c>
      <c r="AJ1921" s="16" t="str">
        <f t="shared" si="117"/>
        <v>('".DB::select("SELECT id_status FROM `status` WHERE `element_type` = 'task' AND status_type = 'client' AND name ='CONFIRMED'")[0]-&gt;id_status."',1920,1),</v>
      </c>
      <c r="AK1921" s="16" t="str">
        <f t="shared" si="118"/>
        <v/>
      </c>
      <c r="AL1921" s="16" t="str">
        <f t="shared" si="119"/>
        <v/>
      </c>
    </row>
    <row r="1922" spans="1:38" x14ac:dyDescent="0.25">
      <c r="A1922" s="16" t="s">
        <v>689</v>
      </c>
      <c r="B1922" s="16" t="s">
        <v>3139</v>
      </c>
      <c r="C1922" s="16" t="s">
        <v>240</v>
      </c>
      <c r="D1922" s="16" t="s">
        <v>28</v>
      </c>
      <c r="E1922" s="16" t="s">
        <v>241</v>
      </c>
      <c r="F1922" s="16" t="s">
        <v>242</v>
      </c>
      <c r="G1922" s="16" t="s">
        <v>52</v>
      </c>
      <c r="H1922" s="16" t="s">
        <v>565</v>
      </c>
      <c r="I1922" s="16" t="s">
        <v>35</v>
      </c>
      <c r="J1922" s="16" t="s">
        <v>95</v>
      </c>
      <c r="M1922" s="16" t="s">
        <v>96</v>
      </c>
      <c r="N1922" s="7">
        <v>44958</v>
      </c>
      <c r="O1922" s="9">
        <v>44958</v>
      </c>
      <c r="P1922" t="s">
        <v>1213</v>
      </c>
      <c r="Q1922">
        <v>1</v>
      </c>
      <c r="R1922">
        <v>73</v>
      </c>
      <c r="S1922">
        <v>5</v>
      </c>
      <c r="T1922" t="s">
        <v>2961</v>
      </c>
      <c r="U1922">
        <v>39</v>
      </c>
      <c r="V1922">
        <v>9</v>
      </c>
      <c r="W1922">
        <v>40</v>
      </c>
      <c r="X1922">
        <v>50</v>
      </c>
      <c r="Y1922">
        <v>453</v>
      </c>
      <c r="Z1922">
        <v>20</v>
      </c>
      <c r="AA1922">
        <v>8</v>
      </c>
      <c r="AD1922">
        <v>18</v>
      </c>
      <c r="AE1922">
        <v>1921</v>
      </c>
      <c r="AF1922" s="16" t="s">
        <v>39</v>
      </c>
      <c r="AG1922" s="16"/>
      <c r="AH1922" s="16"/>
      <c r="AI1922" s="16" t="str">
        <f t="shared" ref="AI1922:AI1985" si="120">CONCATENATE("(",U1922,",",S1922,",",V1922,",",W1922,",",X1922,",",Y1922,",",IF(AA1922&lt;&gt;"", AA1922, "null"),", ",IF(AC1922&lt;&gt;"", AC1922, "null"),", ",IF(AD1922&lt;&gt;"", AD1922, "null"),", '",SUBSTITUTE(E1922, "'", "´"),"',",D1922,", '",P1922,"','",P1922,"','"".Carbon::now().""','"".Carbon::now().""'),")</f>
        <v>(39,5,9,40,50,453,8, null, 18, 'IFLR 2024 Western Europe',2024, '2023-02-01','2023-02-01','".Carbon::now()."','".Carbon::now()."'),</v>
      </c>
      <c r="AJ1922" s="16" t="str">
        <f t="shared" ref="AJ1922:AJ1985" si="121">CONCATENATE("('"".DB::select(""SELECT id_status FROM `status` WHERE `element_type` = 'task' AND status_type = 'client' AND name ='", AF1922, "'"")[0]-&gt;id_status.""',", AE1922, ",1),")</f>
        <v>('".DB::select("SELECT id_status FROM `status` WHERE `element_type` = 'task' AND status_type = 'client' AND name ='CONFIRMED'")[0]-&gt;id_status."',1921,1),</v>
      </c>
      <c r="AK1922" s="16" t="str">
        <f t="shared" ref="AK1922:AK1985" si="122">IF(AND(AF1922&lt;&gt;AG1922, AG1922&lt;&gt;""),CONCATENATE("('"".DB::select(""SELECT id_status FROM `status` WHERE `element_type` = 'task' AND status_type = 'client' AND name ='", AG1922, "'"")[0]-&gt;id_status.""',", AE1922, ",1),"),"")</f>
        <v/>
      </c>
      <c r="AL1922" s="16" t="str">
        <f t="shared" ref="AL1922:AL1985" si="123">IF(AND(AF1922&lt;&gt;AG1922,AF1922&lt;&gt;AH1922,AG1922&lt;&gt;AH1922,AH1922&lt;&gt;""), CONCATENATE("('"".DB::select(""SELECT id_status FROM `status` WHERE `element_type` = 'task' AND status_type = 'client' AND name ='", AF1922, "'"")[0]-&gt;id_status.""',", AE1922, ",1),"), "")</f>
        <v/>
      </c>
    </row>
    <row r="1923" spans="1:38" x14ac:dyDescent="0.25">
      <c r="A1923" s="16" t="s">
        <v>689</v>
      </c>
      <c r="B1923" s="16" t="s">
        <v>3139</v>
      </c>
      <c r="C1923" s="16" t="s">
        <v>240</v>
      </c>
      <c r="D1923" s="16" t="s">
        <v>28</v>
      </c>
      <c r="E1923" s="16" t="s">
        <v>241</v>
      </c>
      <c r="F1923" s="16" t="s">
        <v>242</v>
      </c>
      <c r="G1923" s="16" t="s">
        <v>52</v>
      </c>
      <c r="H1923" s="16" t="s">
        <v>696</v>
      </c>
      <c r="I1923" s="16" t="s">
        <v>35</v>
      </c>
      <c r="J1923" s="16" t="s">
        <v>95</v>
      </c>
      <c r="M1923" s="16" t="s">
        <v>96</v>
      </c>
      <c r="N1923" s="7">
        <v>44958</v>
      </c>
      <c r="O1923" s="9">
        <v>44958</v>
      </c>
      <c r="P1923" t="s">
        <v>1213</v>
      </c>
      <c r="Q1923">
        <v>1</v>
      </c>
      <c r="R1923">
        <v>73</v>
      </c>
      <c r="S1923">
        <v>5</v>
      </c>
      <c r="T1923" t="s">
        <v>2961</v>
      </c>
      <c r="U1923">
        <v>39</v>
      </c>
      <c r="V1923">
        <v>9</v>
      </c>
      <c r="W1923">
        <v>40</v>
      </c>
      <c r="X1923">
        <v>50</v>
      </c>
      <c r="Y1923">
        <v>456</v>
      </c>
      <c r="Z1923">
        <v>20</v>
      </c>
      <c r="AA1923">
        <v>8</v>
      </c>
      <c r="AD1923">
        <v>18</v>
      </c>
      <c r="AE1923">
        <v>1922</v>
      </c>
      <c r="AF1923" s="16" t="s">
        <v>39</v>
      </c>
      <c r="AG1923" s="16"/>
      <c r="AH1923" s="16"/>
      <c r="AI1923" s="16" t="str">
        <f t="shared" si="120"/>
        <v>(39,5,9,40,50,456,8, null, 18, 'IFLR 2024 Western Europe',2024, '2023-02-01','2023-02-01','".Carbon::now()."','".Carbon::now()."'),</v>
      </c>
      <c r="AJ1923" s="16" t="str">
        <f t="shared" si="121"/>
        <v>('".DB::select("SELECT id_status FROM `status` WHERE `element_type` = 'task' AND status_type = 'client' AND name ='CONFIRMED'")[0]-&gt;id_status."',1922,1),</v>
      </c>
      <c r="AK1923" s="16" t="str">
        <f t="shared" si="122"/>
        <v/>
      </c>
      <c r="AL1923" s="16" t="str">
        <f t="shared" si="123"/>
        <v/>
      </c>
    </row>
    <row r="1924" spans="1:38" x14ac:dyDescent="0.25">
      <c r="A1924" s="16" t="s">
        <v>689</v>
      </c>
      <c r="B1924" s="16" t="s">
        <v>3139</v>
      </c>
      <c r="C1924" s="16" t="s">
        <v>240</v>
      </c>
      <c r="D1924" s="16" t="s">
        <v>28</v>
      </c>
      <c r="E1924" s="16" t="s">
        <v>241</v>
      </c>
      <c r="F1924" s="16" t="s">
        <v>242</v>
      </c>
      <c r="G1924" s="16" t="s">
        <v>52</v>
      </c>
      <c r="H1924" s="16" t="s">
        <v>697</v>
      </c>
      <c r="I1924" s="16" t="s">
        <v>35</v>
      </c>
      <c r="J1924" s="16" t="s">
        <v>95</v>
      </c>
      <c r="M1924" s="16" t="s">
        <v>96</v>
      </c>
      <c r="N1924" s="7">
        <v>44958</v>
      </c>
      <c r="O1924" s="9">
        <v>44958</v>
      </c>
      <c r="P1924" t="s">
        <v>1213</v>
      </c>
      <c r="Q1924">
        <v>1</v>
      </c>
      <c r="R1924">
        <v>73</v>
      </c>
      <c r="S1924">
        <v>5</v>
      </c>
      <c r="T1924" t="s">
        <v>2961</v>
      </c>
      <c r="U1924">
        <v>39</v>
      </c>
      <c r="V1924">
        <v>9</v>
      </c>
      <c r="W1924">
        <v>40</v>
      </c>
      <c r="X1924">
        <v>50</v>
      </c>
      <c r="Y1924">
        <v>458</v>
      </c>
      <c r="Z1924">
        <v>20</v>
      </c>
      <c r="AA1924">
        <v>8</v>
      </c>
      <c r="AD1924">
        <v>18</v>
      </c>
      <c r="AE1924">
        <v>1923</v>
      </c>
      <c r="AF1924" s="16" t="s">
        <v>39</v>
      </c>
      <c r="AG1924" s="16"/>
      <c r="AH1924" s="16"/>
      <c r="AI1924" s="16" t="str">
        <f t="shared" si="120"/>
        <v>(39,5,9,40,50,458,8, null, 18, 'IFLR 2024 Western Europe',2024, '2023-02-01','2023-02-01','".Carbon::now()."','".Carbon::now()."'),</v>
      </c>
      <c r="AJ1924" s="16" t="str">
        <f t="shared" si="121"/>
        <v>('".DB::select("SELECT id_status FROM `status` WHERE `element_type` = 'task' AND status_type = 'client' AND name ='CONFIRMED'")[0]-&gt;id_status."',1923,1),</v>
      </c>
      <c r="AK1924" s="16" t="str">
        <f t="shared" si="122"/>
        <v/>
      </c>
      <c r="AL1924" s="16" t="str">
        <f t="shared" si="123"/>
        <v/>
      </c>
    </row>
    <row r="1925" spans="1:38" x14ac:dyDescent="0.25">
      <c r="A1925" s="16" t="s">
        <v>689</v>
      </c>
      <c r="B1925" s="16" t="s">
        <v>3139</v>
      </c>
      <c r="C1925" s="16" t="s">
        <v>690</v>
      </c>
      <c r="D1925" s="16" t="s">
        <v>28</v>
      </c>
      <c r="E1925" s="16" t="s">
        <v>698</v>
      </c>
      <c r="F1925" s="16" t="s">
        <v>242</v>
      </c>
      <c r="G1925" s="16" t="s">
        <v>52</v>
      </c>
      <c r="H1925" s="16" t="s">
        <v>699</v>
      </c>
      <c r="I1925" s="16" t="s">
        <v>35</v>
      </c>
      <c r="J1925" s="16" t="s">
        <v>95</v>
      </c>
      <c r="M1925" s="16" t="s">
        <v>96</v>
      </c>
      <c r="N1925" s="7">
        <v>45260</v>
      </c>
      <c r="O1925" s="9">
        <v>45260</v>
      </c>
      <c r="P1925" t="s">
        <v>5071</v>
      </c>
      <c r="Q1925">
        <v>1</v>
      </c>
      <c r="R1925">
        <v>73</v>
      </c>
      <c r="S1925">
        <v>5</v>
      </c>
      <c r="T1925" t="s">
        <v>2961</v>
      </c>
      <c r="U1925">
        <v>39</v>
      </c>
      <c r="V1925">
        <v>10</v>
      </c>
      <c r="W1925">
        <v>43</v>
      </c>
      <c r="X1925">
        <v>50</v>
      </c>
      <c r="Y1925">
        <v>464</v>
      </c>
      <c r="Z1925">
        <v>20</v>
      </c>
      <c r="AA1925">
        <v>8</v>
      </c>
      <c r="AD1925">
        <v>18</v>
      </c>
      <c r="AE1925">
        <v>1924</v>
      </c>
      <c r="AF1925" s="16" t="s">
        <v>39</v>
      </c>
      <c r="AG1925" s="16"/>
      <c r="AH1925" s="16"/>
      <c r="AI1925" s="16" t="str">
        <f t="shared" si="120"/>
        <v>(39,5,10,43,50,464,8, null, 18, 'IFLR 2024 Awards',2024, '2023-11-30','2023-11-30','".Carbon::now()."','".Carbon::now()."'),</v>
      </c>
      <c r="AJ1925" s="16" t="str">
        <f t="shared" si="121"/>
        <v>('".DB::select("SELECT id_status FROM `status` WHERE `element_type` = 'task' AND status_type = 'client' AND name ='CONFIRMED'")[0]-&gt;id_status."',1924,1),</v>
      </c>
      <c r="AK1925" s="16" t="str">
        <f t="shared" si="122"/>
        <v/>
      </c>
      <c r="AL1925" s="16" t="str">
        <f t="shared" si="123"/>
        <v/>
      </c>
    </row>
    <row r="1926" spans="1:38" x14ac:dyDescent="0.25">
      <c r="A1926" s="16" t="s">
        <v>689</v>
      </c>
      <c r="B1926" s="16" t="s">
        <v>3139</v>
      </c>
      <c r="C1926" s="16" t="s">
        <v>690</v>
      </c>
      <c r="D1926" s="16" t="s">
        <v>28</v>
      </c>
      <c r="E1926" s="16" t="s">
        <v>698</v>
      </c>
      <c r="F1926" s="16" t="s">
        <v>242</v>
      </c>
      <c r="G1926" s="16" t="s">
        <v>52</v>
      </c>
      <c r="H1926" s="16" t="s">
        <v>700</v>
      </c>
      <c r="I1926" s="16" t="s">
        <v>35</v>
      </c>
      <c r="J1926" s="16" t="s">
        <v>95</v>
      </c>
      <c r="M1926" s="16" t="s">
        <v>96</v>
      </c>
      <c r="N1926" s="7">
        <v>45260</v>
      </c>
      <c r="O1926" s="9">
        <v>45260</v>
      </c>
      <c r="P1926" t="s">
        <v>5071</v>
      </c>
      <c r="Q1926">
        <v>1</v>
      </c>
      <c r="R1926">
        <v>73</v>
      </c>
      <c r="S1926">
        <v>5</v>
      </c>
      <c r="T1926" t="s">
        <v>2961</v>
      </c>
      <c r="U1926">
        <v>39</v>
      </c>
      <c r="V1926">
        <v>10</v>
      </c>
      <c r="W1926">
        <v>43</v>
      </c>
      <c r="X1926">
        <v>50</v>
      </c>
      <c r="Y1926">
        <v>466</v>
      </c>
      <c r="Z1926">
        <v>20</v>
      </c>
      <c r="AA1926">
        <v>8</v>
      </c>
      <c r="AD1926">
        <v>18</v>
      </c>
      <c r="AE1926">
        <v>1925</v>
      </c>
      <c r="AF1926" s="16" t="s">
        <v>39</v>
      </c>
      <c r="AG1926" s="16"/>
      <c r="AH1926" s="16"/>
      <c r="AI1926" s="16" t="str">
        <f t="shared" si="120"/>
        <v>(39,5,10,43,50,466,8, null, 18, 'IFLR 2024 Awards',2024, '2023-11-30','2023-11-30','".Carbon::now()."','".Carbon::now()."'),</v>
      </c>
      <c r="AJ1926" s="16" t="str">
        <f t="shared" si="121"/>
        <v>('".DB::select("SELECT id_status FROM `status` WHERE `element_type` = 'task' AND status_type = 'client' AND name ='CONFIRMED'")[0]-&gt;id_status."',1925,1),</v>
      </c>
      <c r="AK1926" s="16" t="str">
        <f t="shared" si="122"/>
        <v/>
      </c>
      <c r="AL1926" s="16" t="str">
        <f t="shared" si="123"/>
        <v/>
      </c>
    </row>
    <row r="1927" spans="1:38" x14ac:dyDescent="0.25">
      <c r="A1927" s="16" t="s">
        <v>689</v>
      </c>
      <c r="B1927" s="16" t="s">
        <v>3139</v>
      </c>
      <c r="C1927" s="16" t="s">
        <v>690</v>
      </c>
      <c r="D1927" s="16" t="s">
        <v>28</v>
      </c>
      <c r="E1927" s="16" t="s">
        <v>698</v>
      </c>
      <c r="F1927" s="16" t="s">
        <v>242</v>
      </c>
      <c r="G1927" s="16" t="s">
        <v>52</v>
      </c>
      <c r="H1927" s="16" t="s">
        <v>693</v>
      </c>
      <c r="I1927" s="16" t="s">
        <v>35</v>
      </c>
      <c r="J1927" s="16" t="s">
        <v>95</v>
      </c>
      <c r="M1927" s="16" t="s">
        <v>96</v>
      </c>
      <c r="N1927" s="7">
        <v>45260</v>
      </c>
      <c r="O1927" s="9">
        <v>45260</v>
      </c>
      <c r="P1927" t="s">
        <v>5071</v>
      </c>
      <c r="Q1927">
        <v>1</v>
      </c>
      <c r="R1927">
        <v>73</v>
      </c>
      <c r="S1927">
        <v>5</v>
      </c>
      <c r="T1927" t="s">
        <v>2961</v>
      </c>
      <c r="U1927">
        <v>39</v>
      </c>
      <c r="V1927">
        <v>10</v>
      </c>
      <c r="W1927">
        <v>43</v>
      </c>
      <c r="X1927">
        <v>50</v>
      </c>
      <c r="Y1927">
        <v>467</v>
      </c>
      <c r="Z1927">
        <v>20</v>
      </c>
      <c r="AA1927">
        <v>8</v>
      </c>
      <c r="AD1927">
        <v>18</v>
      </c>
      <c r="AE1927">
        <v>1926</v>
      </c>
      <c r="AF1927" s="16" t="s">
        <v>39</v>
      </c>
      <c r="AG1927" s="16"/>
      <c r="AH1927" s="16"/>
      <c r="AI1927" s="16" t="str">
        <f t="shared" si="120"/>
        <v>(39,5,10,43,50,467,8, null, 18, 'IFLR 2024 Awards',2024, '2023-11-30','2023-11-30','".Carbon::now()."','".Carbon::now()."'),</v>
      </c>
      <c r="AJ1927" s="16" t="str">
        <f t="shared" si="121"/>
        <v>('".DB::select("SELECT id_status FROM `status` WHERE `element_type` = 'task' AND status_type = 'client' AND name ='CONFIRMED'")[0]-&gt;id_status."',1926,1),</v>
      </c>
      <c r="AK1927" s="16" t="str">
        <f t="shared" si="122"/>
        <v/>
      </c>
      <c r="AL1927" s="16" t="str">
        <f t="shared" si="123"/>
        <v/>
      </c>
    </row>
    <row r="1928" spans="1:38" x14ac:dyDescent="0.25">
      <c r="A1928" s="16" t="s">
        <v>689</v>
      </c>
      <c r="B1928" s="16" t="s">
        <v>3139</v>
      </c>
      <c r="C1928" s="16" t="s">
        <v>690</v>
      </c>
      <c r="D1928" s="16" t="s">
        <v>28</v>
      </c>
      <c r="E1928" s="16" t="s">
        <v>698</v>
      </c>
      <c r="F1928" s="16" t="s">
        <v>242</v>
      </c>
      <c r="G1928" s="16" t="s">
        <v>52</v>
      </c>
      <c r="H1928" s="16" t="s">
        <v>701</v>
      </c>
      <c r="I1928" s="16" t="s">
        <v>35</v>
      </c>
      <c r="J1928" s="16" t="s">
        <v>95</v>
      </c>
      <c r="M1928" s="16" t="s">
        <v>96</v>
      </c>
      <c r="N1928" s="7">
        <v>45260</v>
      </c>
      <c r="O1928" s="9">
        <v>45260</v>
      </c>
      <c r="P1928" t="s">
        <v>5071</v>
      </c>
      <c r="Q1928">
        <v>1</v>
      </c>
      <c r="R1928">
        <v>73</v>
      </c>
      <c r="S1928">
        <v>5</v>
      </c>
      <c r="T1928" t="s">
        <v>2961</v>
      </c>
      <c r="U1928">
        <v>39</v>
      </c>
      <c r="V1928">
        <v>10</v>
      </c>
      <c r="W1928">
        <v>43</v>
      </c>
      <c r="X1928">
        <v>50</v>
      </c>
      <c r="Y1928">
        <v>468</v>
      </c>
      <c r="Z1928">
        <v>20</v>
      </c>
      <c r="AA1928">
        <v>8</v>
      </c>
      <c r="AD1928">
        <v>18</v>
      </c>
      <c r="AE1928">
        <v>1927</v>
      </c>
      <c r="AF1928" s="16" t="s">
        <v>39</v>
      </c>
      <c r="AG1928" s="16"/>
      <c r="AH1928" s="16"/>
      <c r="AI1928" s="16" t="str">
        <f t="shared" si="120"/>
        <v>(39,5,10,43,50,468,8, null, 18, 'IFLR 2024 Awards',2024, '2023-11-30','2023-11-30','".Carbon::now()."','".Carbon::now()."'),</v>
      </c>
      <c r="AJ1928" s="16" t="str">
        <f t="shared" si="121"/>
        <v>('".DB::select("SELECT id_status FROM `status` WHERE `element_type` = 'task' AND status_type = 'client' AND name ='CONFIRMED'")[0]-&gt;id_status."',1927,1),</v>
      </c>
      <c r="AK1928" s="16" t="str">
        <f t="shared" si="122"/>
        <v/>
      </c>
      <c r="AL1928" s="16" t="str">
        <f t="shared" si="123"/>
        <v/>
      </c>
    </row>
    <row r="1929" spans="1:38" x14ac:dyDescent="0.25">
      <c r="A1929" s="16" t="s">
        <v>689</v>
      </c>
      <c r="B1929" s="16" t="s">
        <v>3139</v>
      </c>
      <c r="C1929" s="16" t="s">
        <v>690</v>
      </c>
      <c r="D1929" s="16" t="s">
        <v>28</v>
      </c>
      <c r="E1929" s="16" t="s">
        <v>698</v>
      </c>
      <c r="F1929" s="16" t="s">
        <v>242</v>
      </c>
      <c r="G1929" s="16" t="s">
        <v>52</v>
      </c>
      <c r="H1929" s="16" t="s">
        <v>243</v>
      </c>
      <c r="I1929" s="16" t="s">
        <v>35</v>
      </c>
      <c r="J1929" s="16" t="s">
        <v>95</v>
      </c>
      <c r="M1929" s="16" t="s">
        <v>96</v>
      </c>
      <c r="N1929" s="7">
        <v>45260</v>
      </c>
      <c r="O1929" s="9">
        <v>45260</v>
      </c>
      <c r="P1929" t="s">
        <v>5071</v>
      </c>
      <c r="Q1929">
        <v>1</v>
      </c>
      <c r="R1929">
        <v>73</v>
      </c>
      <c r="S1929">
        <v>5</v>
      </c>
      <c r="T1929" t="s">
        <v>2961</v>
      </c>
      <c r="U1929">
        <v>39</v>
      </c>
      <c r="V1929">
        <v>10</v>
      </c>
      <c r="W1929">
        <v>43</v>
      </c>
      <c r="X1929">
        <v>50</v>
      </c>
      <c r="Y1929">
        <v>469</v>
      </c>
      <c r="Z1929">
        <v>20</v>
      </c>
      <c r="AA1929">
        <v>8</v>
      </c>
      <c r="AD1929">
        <v>18</v>
      </c>
      <c r="AE1929">
        <v>1928</v>
      </c>
      <c r="AF1929" s="16" t="s">
        <v>39</v>
      </c>
      <c r="AG1929" s="16"/>
      <c r="AH1929" s="16"/>
      <c r="AI1929" s="16" t="str">
        <f t="shared" si="120"/>
        <v>(39,5,10,43,50,469,8, null, 18, 'IFLR 2024 Awards',2024, '2023-11-30','2023-11-30','".Carbon::now()."','".Carbon::now()."'),</v>
      </c>
      <c r="AJ1929" s="16" t="str">
        <f t="shared" si="121"/>
        <v>('".DB::select("SELECT id_status FROM `status` WHERE `element_type` = 'task' AND status_type = 'client' AND name ='CONFIRMED'")[0]-&gt;id_status."',1928,1),</v>
      </c>
      <c r="AK1929" s="16" t="str">
        <f t="shared" si="122"/>
        <v/>
      </c>
      <c r="AL1929" s="16" t="str">
        <f t="shared" si="123"/>
        <v/>
      </c>
    </row>
    <row r="1930" spans="1:38" x14ac:dyDescent="0.25">
      <c r="A1930" s="16" t="s">
        <v>689</v>
      </c>
      <c r="B1930" s="16" t="s">
        <v>3139</v>
      </c>
      <c r="C1930" s="16" t="s">
        <v>690</v>
      </c>
      <c r="D1930" s="16" t="s">
        <v>28</v>
      </c>
      <c r="E1930" s="16" t="s">
        <v>698</v>
      </c>
      <c r="F1930" s="16" t="s">
        <v>242</v>
      </c>
      <c r="G1930" s="16" t="s">
        <v>52</v>
      </c>
      <c r="H1930" s="16" t="s">
        <v>694</v>
      </c>
      <c r="I1930" s="16" t="s">
        <v>35</v>
      </c>
      <c r="J1930" s="16" t="s">
        <v>95</v>
      </c>
      <c r="M1930" s="16" t="s">
        <v>96</v>
      </c>
      <c r="N1930" s="7">
        <v>45260</v>
      </c>
      <c r="O1930" s="9">
        <v>45260</v>
      </c>
      <c r="P1930" t="s">
        <v>5071</v>
      </c>
      <c r="Q1930">
        <v>1</v>
      </c>
      <c r="R1930">
        <v>73</v>
      </c>
      <c r="S1930">
        <v>5</v>
      </c>
      <c r="T1930" t="s">
        <v>2961</v>
      </c>
      <c r="U1930">
        <v>39</v>
      </c>
      <c r="V1930">
        <v>10</v>
      </c>
      <c r="W1930">
        <v>43</v>
      </c>
      <c r="X1930">
        <v>50</v>
      </c>
      <c r="Y1930">
        <v>472</v>
      </c>
      <c r="Z1930">
        <v>20</v>
      </c>
      <c r="AA1930">
        <v>8</v>
      </c>
      <c r="AD1930">
        <v>18</v>
      </c>
      <c r="AE1930">
        <v>1929</v>
      </c>
      <c r="AF1930" s="16" t="s">
        <v>39</v>
      </c>
      <c r="AG1930" s="16"/>
      <c r="AH1930" s="16"/>
      <c r="AI1930" s="16" t="str">
        <f t="shared" si="120"/>
        <v>(39,5,10,43,50,472,8, null, 18, 'IFLR 2024 Awards',2024, '2023-11-30','2023-11-30','".Carbon::now()."','".Carbon::now()."'),</v>
      </c>
      <c r="AJ1930" s="16" t="str">
        <f t="shared" si="121"/>
        <v>('".DB::select("SELECT id_status FROM `status` WHERE `element_type` = 'task' AND status_type = 'client' AND name ='CONFIRMED'")[0]-&gt;id_status."',1929,1),</v>
      </c>
      <c r="AK1930" s="16" t="str">
        <f t="shared" si="122"/>
        <v/>
      </c>
      <c r="AL1930" s="16" t="str">
        <f t="shared" si="123"/>
        <v/>
      </c>
    </row>
    <row r="1931" spans="1:38" x14ac:dyDescent="0.25">
      <c r="A1931" s="16" t="s">
        <v>689</v>
      </c>
      <c r="B1931" s="16" t="s">
        <v>3139</v>
      </c>
      <c r="C1931" s="16" t="s">
        <v>690</v>
      </c>
      <c r="D1931" s="16" t="s">
        <v>28</v>
      </c>
      <c r="E1931" s="16" t="s">
        <v>698</v>
      </c>
      <c r="F1931" s="16" t="s">
        <v>242</v>
      </c>
      <c r="G1931" s="16" t="s">
        <v>52</v>
      </c>
      <c r="H1931" s="16" t="s">
        <v>239</v>
      </c>
      <c r="I1931" s="16" t="s">
        <v>35</v>
      </c>
      <c r="J1931" s="16" t="s">
        <v>95</v>
      </c>
      <c r="M1931" s="16" t="s">
        <v>96</v>
      </c>
      <c r="N1931" s="7">
        <v>45260</v>
      </c>
      <c r="O1931" s="9">
        <v>45260</v>
      </c>
      <c r="P1931" t="s">
        <v>5071</v>
      </c>
      <c r="Q1931">
        <v>1</v>
      </c>
      <c r="R1931">
        <v>73</v>
      </c>
      <c r="S1931">
        <v>5</v>
      </c>
      <c r="T1931" t="s">
        <v>2961</v>
      </c>
      <c r="U1931">
        <v>39</v>
      </c>
      <c r="V1931">
        <v>10</v>
      </c>
      <c r="W1931">
        <v>43</v>
      </c>
      <c r="X1931">
        <v>50</v>
      </c>
      <c r="Y1931">
        <v>473</v>
      </c>
      <c r="Z1931">
        <v>20</v>
      </c>
      <c r="AA1931">
        <v>8</v>
      </c>
      <c r="AD1931">
        <v>18</v>
      </c>
      <c r="AE1931">
        <v>1930</v>
      </c>
      <c r="AF1931" s="16" t="s">
        <v>39</v>
      </c>
      <c r="AG1931" s="16"/>
      <c r="AH1931" s="16"/>
      <c r="AI1931" s="16" t="str">
        <f t="shared" si="120"/>
        <v>(39,5,10,43,50,473,8, null, 18, 'IFLR 2024 Awards',2024, '2023-11-30','2023-11-30','".Carbon::now()."','".Carbon::now()."'),</v>
      </c>
      <c r="AJ1931" s="16" t="str">
        <f t="shared" si="121"/>
        <v>('".DB::select("SELECT id_status FROM `status` WHERE `element_type` = 'task' AND status_type = 'client' AND name ='CONFIRMED'")[0]-&gt;id_status."',1930,1),</v>
      </c>
      <c r="AK1931" s="16" t="str">
        <f t="shared" si="122"/>
        <v/>
      </c>
      <c r="AL1931" s="16" t="str">
        <f t="shared" si="123"/>
        <v/>
      </c>
    </row>
    <row r="1932" spans="1:38" x14ac:dyDescent="0.25">
      <c r="A1932" s="16" t="s">
        <v>689</v>
      </c>
      <c r="B1932" s="16" t="s">
        <v>3139</v>
      </c>
      <c r="C1932" s="16" t="s">
        <v>690</v>
      </c>
      <c r="D1932" s="16" t="s">
        <v>28</v>
      </c>
      <c r="E1932" s="16" t="s">
        <v>698</v>
      </c>
      <c r="F1932" s="16" t="s">
        <v>242</v>
      </c>
      <c r="G1932" s="16" t="s">
        <v>52</v>
      </c>
      <c r="H1932" s="16" t="s">
        <v>695</v>
      </c>
      <c r="I1932" s="16" t="s">
        <v>35</v>
      </c>
      <c r="J1932" s="16" t="s">
        <v>95</v>
      </c>
      <c r="M1932" s="16" t="s">
        <v>96</v>
      </c>
      <c r="N1932" s="7">
        <v>45260</v>
      </c>
      <c r="O1932" s="9">
        <v>45260</v>
      </c>
      <c r="P1932" t="s">
        <v>5071</v>
      </c>
      <c r="Q1932">
        <v>1</v>
      </c>
      <c r="R1932">
        <v>73</v>
      </c>
      <c r="S1932">
        <v>5</v>
      </c>
      <c r="T1932" t="s">
        <v>2961</v>
      </c>
      <c r="U1932">
        <v>39</v>
      </c>
      <c r="V1932">
        <v>10</v>
      </c>
      <c r="W1932">
        <v>43</v>
      </c>
      <c r="X1932">
        <v>50</v>
      </c>
      <c r="Y1932">
        <v>474</v>
      </c>
      <c r="Z1932">
        <v>20</v>
      </c>
      <c r="AA1932">
        <v>8</v>
      </c>
      <c r="AD1932">
        <v>18</v>
      </c>
      <c r="AE1932">
        <v>1931</v>
      </c>
      <c r="AF1932" s="16" t="s">
        <v>39</v>
      </c>
      <c r="AG1932" s="16"/>
      <c r="AH1932" s="16"/>
      <c r="AI1932" s="16" t="str">
        <f t="shared" si="120"/>
        <v>(39,5,10,43,50,474,8, null, 18, 'IFLR 2024 Awards',2024, '2023-11-30','2023-11-30','".Carbon::now()."','".Carbon::now()."'),</v>
      </c>
      <c r="AJ1932" s="16" t="str">
        <f t="shared" si="121"/>
        <v>('".DB::select("SELECT id_status FROM `status` WHERE `element_type` = 'task' AND status_type = 'client' AND name ='CONFIRMED'")[0]-&gt;id_status."',1931,1),</v>
      </c>
      <c r="AK1932" s="16" t="str">
        <f t="shared" si="122"/>
        <v/>
      </c>
      <c r="AL1932" s="16" t="str">
        <f t="shared" si="123"/>
        <v/>
      </c>
    </row>
    <row r="1933" spans="1:38" x14ac:dyDescent="0.25">
      <c r="A1933" s="16" t="s">
        <v>689</v>
      </c>
      <c r="B1933" s="16" t="s">
        <v>3139</v>
      </c>
      <c r="C1933" s="16" t="s">
        <v>690</v>
      </c>
      <c r="D1933" s="16" t="s">
        <v>28</v>
      </c>
      <c r="E1933" s="16" t="s">
        <v>698</v>
      </c>
      <c r="F1933" s="16" t="s">
        <v>242</v>
      </c>
      <c r="G1933" s="16" t="s">
        <v>52</v>
      </c>
      <c r="H1933" s="16" t="s">
        <v>565</v>
      </c>
      <c r="I1933" s="16" t="s">
        <v>35</v>
      </c>
      <c r="J1933" s="16" t="s">
        <v>95</v>
      </c>
      <c r="M1933" s="16" t="s">
        <v>96</v>
      </c>
      <c r="N1933" s="7">
        <v>45260</v>
      </c>
      <c r="O1933" s="9">
        <v>45260</v>
      </c>
      <c r="P1933" t="s">
        <v>5071</v>
      </c>
      <c r="Q1933">
        <v>1</v>
      </c>
      <c r="R1933">
        <v>73</v>
      </c>
      <c r="S1933">
        <v>5</v>
      </c>
      <c r="T1933" t="s">
        <v>2961</v>
      </c>
      <c r="U1933">
        <v>39</v>
      </c>
      <c r="V1933">
        <v>10</v>
      </c>
      <c r="W1933">
        <v>43</v>
      </c>
      <c r="X1933">
        <v>50</v>
      </c>
      <c r="Y1933">
        <v>475</v>
      </c>
      <c r="Z1933">
        <v>20</v>
      </c>
      <c r="AA1933">
        <v>8</v>
      </c>
      <c r="AD1933">
        <v>18</v>
      </c>
      <c r="AE1933">
        <v>1932</v>
      </c>
      <c r="AF1933" s="16" t="s">
        <v>39</v>
      </c>
      <c r="AG1933" s="16"/>
      <c r="AH1933" s="16"/>
      <c r="AI1933" s="16" t="str">
        <f t="shared" si="120"/>
        <v>(39,5,10,43,50,475,8, null, 18, 'IFLR 2024 Awards',2024, '2023-11-30','2023-11-30','".Carbon::now()."','".Carbon::now()."'),</v>
      </c>
      <c r="AJ1933" s="16" t="str">
        <f t="shared" si="121"/>
        <v>('".DB::select("SELECT id_status FROM `status` WHERE `element_type` = 'task' AND status_type = 'client' AND name ='CONFIRMED'")[0]-&gt;id_status."',1932,1),</v>
      </c>
      <c r="AK1933" s="16" t="str">
        <f t="shared" si="122"/>
        <v/>
      </c>
      <c r="AL1933" s="16" t="str">
        <f t="shared" si="123"/>
        <v/>
      </c>
    </row>
    <row r="1934" spans="1:38" x14ac:dyDescent="0.25">
      <c r="A1934" s="16" t="s">
        <v>689</v>
      </c>
      <c r="B1934" s="16" t="s">
        <v>3139</v>
      </c>
      <c r="C1934" s="16" t="s">
        <v>690</v>
      </c>
      <c r="D1934" s="16" t="s">
        <v>28</v>
      </c>
      <c r="E1934" s="16" t="s">
        <v>698</v>
      </c>
      <c r="F1934" s="16" t="s">
        <v>242</v>
      </c>
      <c r="G1934" s="16" t="s">
        <v>52</v>
      </c>
      <c r="H1934" s="16" t="s">
        <v>702</v>
      </c>
      <c r="I1934" s="16" t="s">
        <v>35</v>
      </c>
      <c r="J1934" s="16" t="s">
        <v>95</v>
      </c>
      <c r="M1934" s="16" t="s">
        <v>96</v>
      </c>
      <c r="N1934" s="7">
        <v>45260</v>
      </c>
      <c r="O1934" s="9">
        <v>45260</v>
      </c>
      <c r="P1934" t="s">
        <v>5071</v>
      </c>
      <c r="Q1934">
        <v>1</v>
      </c>
      <c r="R1934">
        <v>73</v>
      </c>
      <c r="S1934">
        <v>5</v>
      </c>
      <c r="T1934" t="s">
        <v>2961</v>
      </c>
      <c r="U1934">
        <v>39</v>
      </c>
      <c r="V1934">
        <v>10</v>
      </c>
      <c r="W1934">
        <v>43</v>
      </c>
      <c r="X1934">
        <v>50</v>
      </c>
      <c r="Y1934">
        <v>476</v>
      </c>
      <c r="Z1934">
        <v>20</v>
      </c>
      <c r="AA1934">
        <v>8</v>
      </c>
      <c r="AD1934">
        <v>18</v>
      </c>
      <c r="AE1934">
        <v>1933</v>
      </c>
      <c r="AF1934" s="16" t="s">
        <v>39</v>
      </c>
      <c r="AG1934" s="16"/>
      <c r="AH1934" s="16"/>
      <c r="AI1934" s="16" t="str">
        <f t="shared" si="120"/>
        <v>(39,5,10,43,50,476,8, null, 18, 'IFLR 2024 Awards',2024, '2023-11-30','2023-11-30','".Carbon::now()."','".Carbon::now()."'),</v>
      </c>
      <c r="AJ1934" s="16" t="str">
        <f t="shared" si="121"/>
        <v>('".DB::select("SELECT id_status FROM `status` WHERE `element_type` = 'task' AND status_type = 'client' AND name ='CONFIRMED'")[0]-&gt;id_status."',1933,1),</v>
      </c>
      <c r="AK1934" s="16" t="str">
        <f t="shared" si="122"/>
        <v/>
      </c>
      <c r="AL1934" s="16" t="str">
        <f t="shared" si="123"/>
        <v/>
      </c>
    </row>
    <row r="1935" spans="1:38" x14ac:dyDescent="0.25">
      <c r="A1935" s="16" t="s">
        <v>689</v>
      </c>
      <c r="B1935" s="16" t="s">
        <v>3139</v>
      </c>
      <c r="C1935" s="16" t="s">
        <v>690</v>
      </c>
      <c r="D1935" s="16" t="s">
        <v>28</v>
      </c>
      <c r="E1935" s="16" t="s">
        <v>698</v>
      </c>
      <c r="F1935" s="16" t="s">
        <v>242</v>
      </c>
      <c r="G1935" s="16" t="s">
        <v>52</v>
      </c>
      <c r="H1935" s="16" t="s">
        <v>697</v>
      </c>
      <c r="I1935" s="16" t="s">
        <v>35</v>
      </c>
      <c r="J1935" s="16" t="s">
        <v>95</v>
      </c>
      <c r="M1935" s="16" t="s">
        <v>96</v>
      </c>
      <c r="N1935" s="7">
        <v>45260</v>
      </c>
      <c r="O1935" s="9">
        <v>45260</v>
      </c>
      <c r="P1935" t="s">
        <v>5071</v>
      </c>
      <c r="Q1935">
        <v>1</v>
      </c>
      <c r="R1935">
        <v>73</v>
      </c>
      <c r="S1935">
        <v>5</v>
      </c>
      <c r="T1935" t="s">
        <v>2961</v>
      </c>
      <c r="U1935">
        <v>39</v>
      </c>
      <c r="V1935">
        <v>10</v>
      </c>
      <c r="W1935">
        <v>43</v>
      </c>
      <c r="X1935">
        <v>50</v>
      </c>
      <c r="Y1935">
        <v>480</v>
      </c>
      <c r="Z1935">
        <v>20</v>
      </c>
      <c r="AA1935">
        <v>8</v>
      </c>
      <c r="AD1935">
        <v>18</v>
      </c>
      <c r="AE1935">
        <v>1934</v>
      </c>
      <c r="AF1935" s="16" t="s">
        <v>39</v>
      </c>
      <c r="AG1935" s="16"/>
      <c r="AH1935" s="16"/>
      <c r="AI1935" s="16" t="str">
        <f t="shared" si="120"/>
        <v>(39,5,10,43,50,480,8, null, 18, 'IFLR 2024 Awards',2024, '2023-11-30','2023-11-30','".Carbon::now()."','".Carbon::now()."'),</v>
      </c>
      <c r="AJ1935" s="16" t="str">
        <f t="shared" si="121"/>
        <v>('".DB::select("SELECT id_status FROM `status` WHERE `element_type` = 'task' AND status_type = 'client' AND name ='CONFIRMED'")[0]-&gt;id_status."',1934,1),</v>
      </c>
      <c r="AK1935" s="16" t="str">
        <f t="shared" si="122"/>
        <v/>
      </c>
      <c r="AL1935" s="16" t="str">
        <f t="shared" si="123"/>
        <v/>
      </c>
    </row>
    <row r="1936" spans="1:38" x14ac:dyDescent="0.25">
      <c r="A1936" s="16" t="s">
        <v>689</v>
      </c>
      <c r="B1936" s="16" t="s">
        <v>3139</v>
      </c>
      <c r="C1936" s="16" t="s">
        <v>690</v>
      </c>
      <c r="D1936" s="16" t="s">
        <v>28</v>
      </c>
      <c r="E1936" s="16" t="s">
        <v>698</v>
      </c>
      <c r="F1936" s="16" t="s">
        <v>242</v>
      </c>
      <c r="G1936" s="16" t="s">
        <v>52</v>
      </c>
      <c r="H1936" s="16" t="s">
        <v>703</v>
      </c>
      <c r="I1936" s="16" t="s">
        <v>35</v>
      </c>
      <c r="J1936" s="16" t="s">
        <v>95</v>
      </c>
      <c r="M1936" s="16" t="s">
        <v>96</v>
      </c>
      <c r="N1936" s="7">
        <v>44988</v>
      </c>
      <c r="O1936" s="9">
        <v>44988</v>
      </c>
      <c r="P1936" t="s">
        <v>1216</v>
      </c>
      <c r="Q1936">
        <v>1</v>
      </c>
      <c r="R1936">
        <v>73</v>
      </c>
      <c r="S1936">
        <v>5</v>
      </c>
      <c r="T1936" t="s">
        <v>2961</v>
      </c>
      <c r="U1936">
        <v>39</v>
      </c>
      <c r="V1936">
        <v>10</v>
      </c>
      <c r="W1936">
        <v>43</v>
      </c>
      <c r="X1936">
        <v>50</v>
      </c>
      <c r="Y1936">
        <v>481</v>
      </c>
      <c r="Z1936">
        <v>20</v>
      </c>
      <c r="AA1936">
        <v>8</v>
      </c>
      <c r="AD1936">
        <v>18</v>
      </c>
      <c r="AE1936">
        <v>1935</v>
      </c>
      <c r="AF1936" s="16" t="s">
        <v>39</v>
      </c>
      <c r="AG1936" s="16"/>
      <c r="AH1936" s="16"/>
      <c r="AI1936" s="16" t="str">
        <f t="shared" si="120"/>
        <v>(39,5,10,43,50,481,8, null, 18, 'IFLR 2024 Awards',2024, '2023-03-03','2023-03-03','".Carbon::now()."','".Carbon::now()."'),</v>
      </c>
      <c r="AJ1936" s="16" t="str">
        <f t="shared" si="121"/>
        <v>('".DB::select("SELECT id_status FROM `status` WHERE `element_type` = 'task' AND status_type = 'client' AND name ='CONFIRMED'")[0]-&gt;id_status."',1935,1),</v>
      </c>
      <c r="AK1936" s="16" t="str">
        <f t="shared" si="122"/>
        <v/>
      </c>
      <c r="AL1936" s="16" t="str">
        <f t="shared" si="123"/>
        <v/>
      </c>
    </row>
    <row r="1937" spans="1:38" x14ac:dyDescent="0.25">
      <c r="A1937" s="16" t="s">
        <v>689</v>
      </c>
      <c r="B1937" s="16" t="s">
        <v>3139</v>
      </c>
      <c r="C1937" s="16" t="s">
        <v>27</v>
      </c>
      <c r="D1937" s="16" t="s">
        <v>28</v>
      </c>
      <c r="E1937" s="16" t="s">
        <v>29</v>
      </c>
      <c r="F1937" s="16" t="s">
        <v>30</v>
      </c>
      <c r="G1937" s="16" t="s">
        <v>52</v>
      </c>
      <c r="H1937" s="16" t="s">
        <v>58</v>
      </c>
      <c r="I1937" s="16" t="s">
        <v>35</v>
      </c>
      <c r="J1937" s="16" t="s">
        <v>95</v>
      </c>
      <c r="M1937" s="16" t="s">
        <v>96</v>
      </c>
      <c r="N1937" s="7">
        <v>45145</v>
      </c>
      <c r="O1937" s="9">
        <v>45145</v>
      </c>
      <c r="P1937" t="s">
        <v>1198</v>
      </c>
      <c r="Q1937">
        <v>1</v>
      </c>
      <c r="R1937">
        <v>73</v>
      </c>
      <c r="S1937">
        <v>5</v>
      </c>
      <c r="T1937" t="s">
        <v>2961</v>
      </c>
      <c r="U1937">
        <v>39</v>
      </c>
      <c r="V1937">
        <v>14</v>
      </c>
      <c r="W1937">
        <v>56</v>
      </c>
      <c r="X1937">
        <v>50</v>
      </c>
      <c r="Y1937">
        <v>525</v>
      </c>
      <c r="Z1937">
        <v>20</v>
      </c>
      <c r="AA1937">
        <v>8</v>
      </c>
      <c r="AD1937">
        <v>18</v>
      </c>
      <c r="AE1937">
        <v>1936</v>
      </c>
      <c r="AF1937" s="16" t="s">
        <v>39</v>
      </c>
      <c r="AG1937" s="16"/>
      <c r="AH1937" s="16"/>
      <c r="AI1937" s="16" t="str">
        <f t="shared" si="120"/>
        <v>(39,5,14,56,50,525,8, null, 18, 'L500 2024 EMEA',2024, '2023-08-07','2023-08-07','".Carbon::now()."','".Carbon::now()."'),</v>
      </c>
      <c r="AJ1937" s="16" t="str">
        <f t="shared" si="121"/>
        <v>('".DB::select("SELECT id_status FROM `status` WHERE `element_type` = 'task' AND status_type = 'client' AND name ='CONFIRMED'")[0]-&gt;id_status."',1936,1),</v>
      </c>
      <c r="AK1937" s="16" t="str">
        <f t="shared" si="122"/>
        <v/>
      </c>
      <c r="AL1937" s="16" t="str">
        <f t="shared" si="123"/>
        <v/>
      </c>
    </row>
    <row r="1938" spans="1:38" x14ac:dyDescent="0.25">
      <c r="A1938" s="16" t="s">
        <v>689</v>
      </c>
      <c r="B1938" s="16" t="s">
        <v>3139</v>
      </c>
      <c r="C1938" s="16" t="s">
        <v>27</v>
      </c>
      <c r="D1938" s="16" t="s">
        <v>28</v>
      </c>
      <c r="E1938" s="16" t="s">
        <v>29</v>
      </c>
      <c r="F1938" s="16" t="s">
        <v>30</v>
      </c>
      <c r="G1938" s="16" t="s">
        <v>52</v>
      </c>
      <c r="H1938" s="16" t="s">
        <v>33</v>
      </c>
      <c r="I1938" s="16" t="s">
        <v>35</v>
      </c>
      <c r="J1938" s="16" t="s">
        <v>95</v>
      </c>
      <c r="M1938" s="16" t="s">
        <v>96</v>
      </c>
      <c r="N1938" s="7">
        <v>45145</v>
      </c>
      <c r="O1938" s="9">
        <v>45145</v>
      </c>
      <c r="P1938" t="s">
        <v>1198</v>
      </c>
      <c r="Q1938">
        <v>1</v>
      </c>
      <c r="R1938">
        <v>73</v>
      </c>
      <c r="S1938">
        <v>5</v>
      </c>
      <c r="T1938" t="s">
        <v>2961</v>
      </c>
      <c r="U1938">
        <v>39</v>
      </c>
      <c r="V1938">
        <v>14</v>
      </c>
      <c r="W1938">
        <v>56</v>
      </c>
      <c r="X1938">
        <v>50</v>
      </c>
      <c r="Y1938">
        <v>556</v>
      </c>
      <c r="Z1938">
        <v>20</v>
      </c>
      <c r="AA1938">
        <v>8</v>
      </c>
      <c r="AD1938">
        <v>18</v>
      </c>
      <c r="AE1938">
        <v>1937</v>
      </c>
      <c r="AF1938" s="16" t="s">
        <v>39</v>
      </c>
      <c r="AG1938" s="16"/>
      <c r="AH1938" s="16"/>
      <c r="AI1938" s="16" t="str">
        <f t="shared" si="120"/>
        <v>(39,5,14,56,50,556,8, null, 18, 'L500 2024 EMEA',2024, '2023-08-07','2023-08-07','".Carbon::now()."','".Carbon::now()."'),</v>
      </c>
      <c r="AJ1938" s="16" t="str">
        <f t="shared" si="121"/>
        <v>('".DB::select("SELECT id_status FROM `status` WHERE `element_type` = 'task' AND status_type = 'client' AND name ='CONFIRMED'")[0]-&gt;id_status."',1937,1),</v>
      </c>
      <c r="AK1938" s="16" t="str">
        <f t="shared" si="122"/>
        <v/>
      </c>
      <c r="AL1938" s="16" t="str">
        <f t="shared" si="123"/>
        <v/>
      </c>
    </row>
    <row r="1939" spans="1:38" x14ac:dyDescent="0.25">
      <c r="A1939" s="16" t="s">
        <v>689</v>
      </c>
      <c r="B1939" s="16" t="s">
        <v>3139</v>
      </c>
      <c r="C1939" s="16" t="s">
        <v>27</v>
      </c>
      <c r="D1939" s="16" t="s">
        <v>28</v>
      </c>
      <c r="E1939" s="16" t="s">
        <v>29</v>
      </c>
      <c r="F1939" s="16" t="s">
        <v>30</v>
      </c>
      <c r="G1939" s="16" t="s">
        <v>52</v>
      </c>
      <c r="H1939" s="16" t="s">
        <v>47</v>
      </c>
      <c r="I1939" s="16" t="s">
        <v>35</v>
      </c>
      <c r="J1939" s="16" t="s">
        <v>95</v>
      </c>
      <c r="M1939" s="16" t="s">
        <v>96</v>
      </c>
      <c r="N1939" s="7">
        <v>45145</v>
      </c>
      <c r="O1939" s="9">
        <v>45145</v>
      </c>
      <c r="P1939" t="s">
        <v>1198</v>
      </c>
      <c r="Q1939">
        <v>1</v>
      </c>
      <c r="R1939">
        <v>73</v>
      </c>
      <c r="S1939">
        <v>5</v>
      </c>
      <c r="T1939" t="s">
        <v>2961</v>
      </c>
      <c r="U1939">
        <v>39</v>
      </c>
      <c r="V1939">
        <v>14</v>
      </c>
      <c r="W1939">
        <v>56</v>
      </c>
      <c r="X1939">
        <v>50</v>
      </c>
      <c r="Y1939">
        <v>601</v>
      </c>
      <c r="Z1939">
        <v>20</v>
      </c>
      <c r="AA1939">
        <v>8</v>
      </c>
      <c r="AD1939">
        <v>18</v>
      </c>
      <c r="AE1939">
        <v>1938</v>
      </c>
      <c r="AF1939" s="16" t="s">
        <v>39</v>
      </c>
      <c r="AG1939" s="16"/>
      <c r="AH1939" s="16"/>
      <c r="AI1939" s="16" t="str">
        <f t="shared" si="120"/>
        <v>(39,5,14,56,50,601,8, null, 18, 'L500 2024 EMEA',2024, '2023-08-07','2023-08-07','".Carbon::now()."','".Carbon::now()."'),</v>
      </c>
      <c r="AJ1939" s="16" t="str">
        <f t="shared" si="121"/>
        <v>('".DB::select("SELECT id_status FROM `status` WHERE `element_type` = 'task' AND status_type = 'client' AND name ='CONFIRMED'")[0]-&gt;id_status."',1938,1),</v>
      </c>
      <c r="AK1939" s="16" t="str">
        <f t="shared" si="122"/>
        <v/>
      </c>
      <c r="AL1939" s="16" t="str">
        <f t="shared" si="123"/>
        <v/>
      </c>
    </row>
    <row r="1940" spans="1:38" x14ac:dyDescent="0.25">
      <c r="A1940" s="16" t="s">
        <v>689</v>
      </c>
      <c r="B1940" s="16" t="s">
        <v>3139</v>
      </c>
      <c r="C1940" s="16" t="s">
        <v>27</v>
      </c>
      <c r="D1940" s="16" t="s">
        <v>28</v>
      </c>
      <c r="E1940" s="16" t="s">
        <v>29</v>
      </c>
      <c r="F1940" s="16" t="s">
        <v>30</v>
      </c>
      <c r="G1940" s="16" t="s">
        <v>52</v>
      </c>
      <c r="H1940" s="16" t="s">
        <v>191</v>
      </c>
      <c r="I1940" s="16" t="s">
        <v>35</v>
      </c>
      <c r="J1940" s="16" t="s">
        <v>95</v>
      </c>
      <c r="M1940" s="16" t="s">
        <v>96</v>
      </c>
      <c r="N1940" s="7">
        <v>45145</v>
      </c>
      <c r="O1940" s="9">
        <v>45145</v>
      </c>
      <c r="P1940" t="s">
        <v>1198</v>
      </c>
      <c r="Q1940">
        <v>1</v>
      </c>
      <c r="R1940">
        <v>73</v>
      </c>
      <c r="S1940">
        <v>5</v>
      </c>
      <c r="T1940" t="s">
        <v>2961</v>
      </c>
      <c r="U1940">
        <v>39</v>
      </c>
      <c r="V1940">
        <v>14</v>
      </c>
      <c r="W1940">
        <v>56</v>
      </c>
      <c r="X1940">
        <v>50</v>
      </c>
      <c r="Y1940">
        <v>636</v>
      </c>
      <c r="Z1940">
        <v>20</v>
      </c>
      <c r="AA1940">
        <v>8</v>
      </c>
      <c r="AD1940">
        <v>18</v>
      </c>
      <c r="AE1940">
        <v>1939</v>
      </c>
      <c r="AF1940" s="16" t="s">
        <v>39</v>
      </c>
      <c r="AG1940" s="16"/>
      <c r="AH1940" s="16"/>
      <c r="AI1940" s="16" t="str">
        <f t="shared" si="120"/>
        <v>(39,5,14,56,50,636,8, null, 18, 'L500 2024 EMEA',2024, '2023-08-07','2023-08-07','".Carbon::now()."','".Carbon::now()."'),</v>
      </c>
      <c r="AJ1940" s="16" t="str">
        <f t="shared" si="121"/>
        <v>('".DB::select("SELECT id_status FROM `status` WHERE `element_type` = 'task' AND status_type = 'client' AND name ='CONFIRMED'")[0]-&gt;id_status."',1939,1),</v>
      </c>
      <c r="AK1940" s="16" t="str">
        <f t="shared" si="122"/>
        <v/>
      </c>
      <c r="AL1940" s="16" t="str">
        <f t="shared" si="123"/>
        <v/>
      </c>
    </row>
    <row r="1941" spans="1:38" x14ac:dyDescent="0.25">
      <c r="A1941" s="16" t="s">
        <v>689</v>
      </c>
      <c r="B1941" s="16" t="s">
        <v>3139</v>
      </c>
      <c r="C1941" s="16" t="s">
        <v>27</v>
      </c>
      <c r="D1941" s="16" t="s">
        <v>28</v>
      </c>
      <c r="E1941" s="16" t="s">
        <v>29</v>
      </c>
      <c r="F1941" s="16" t="s">
        <v>30</v>
      </c>
      <c r="G1941" s="16" t="s">
        <v>52</v>
      </c>
      <c r="H1941" s="16" t="s">
        <v>221</v>
      </c>
      <c r="I1941" s="16" t="s">
        <v>35</v>
      </c>
      <c r="J1941" s="16" t="s">
        <v>95</v>
      </c>
      <c r="M1941" s="16" t="s">
        <v>96</v>
      </c>
      <c r="N1941" s="7">
        <v>45145</v>
      </c>
      <c r="O1941" s="9">
        <v>45145</v>
      </c>
      <c r="P1941" t="s">
        <v>1198</v>
      </c>
      <c r="Q1941">
        <v>1</v>
      </c>
      <c r="R1941">
        <v>73</v>
      </c>
      <c r="S1941">
        <v>5</v>
      </c>
      <c r="T1941" t="s">
        <v>2961</v>
      </c>
      <c r="U1941">
        <v>39</v>
      </c>
      <c r="V1941">
        <v>14</v>
      </c>
      <c r="W1941">
        <v>56</v>
      </c>
      <c r="X1941">
        <v>50</v>
      </c>
      <c r="Y1941">
        <v>637</v>
      </c>
      <c r="Z1941">
        <v>20</v>
      </c>
      <c r="AA1941">
        <v>8</v>
      </c>
      <c r="AD1941">
        <v>18</v>
      </c>
      <c r="AE1941">
        <v>1940</v>
      </c>
      <c r="AF1941" s="16" t="s">
        <v>39</v>
      </c>
      <c r="AG1941" s="16"/>
      <c r="AH1941" s="16"/>
      <c r="AI1941" s="16" t="str">
        <f t="shared" si="120"/>
        <v>(39,5,14,56,50,637,8, null, 18, 'L500 2024 EMEA',2024, '2023-08-07','2023-08-07','".Carbon::now()."','".Carbon::now()."'),</v>
      </c>
      <c r="AJ1941" s="16" t="str">
        <f t="shared" si="121"/>
        <v>('".DB::select("SELECT id_status FROM `status` WHERE `element_type` = 'task' AND status_type = 'client' AND name ='CONFIRMED'")[0]-&gt;id_status."',1940,1),</v>
      </c>
      <c r="AK1941" s="16" t="str">
        <f t="shared" si="122"/>
        <v/>
      </c>
      <c r="AL1941" s="16" t="str">
        <f t="shared" si="123"/>
        <v/>
      </c>
    </row>
    <row r="1942" spans="1:38" x14ac:dyDescent="0.25">
      <c r="A1942" s="16" t="s">
        <v>689</v>
      </c>
      <c r="B1942" s="16" t="s">
        <v>3139</v>
      </c>
      <c r="C1942" s="16" t="s">
        <v>27</v>
      </c>
      <c r="D1942" s="16" t="s">
        <v>28</v>
      </c>
      <c r="E1942" s="16" t="s">
        <v>29</v>
      </c>
      <c r="F1942" s="16" t="s">
        <v>30</v>
      </c>
      <c r="G1942" s="16" t="s">
        <v>52</v>
      </c>
      <c r="H1942" s="16" t="s">
        <v>361</v>
      </c>
      <c r="I1942" s="16" t="s">
        <v>35</v>
      </c>
      <c r="J1942" s="16" t="s">
        <v>95</v>
      </c>
      <c r="M1942" s="16" t="s">
        <v>96</v>
      </c>
      <c r="N1942" s="7">
        <v>45145</v>
      </c>
      <c r="O1942" s="9">
        <v>45145</v>
      </c>
      <c r="P1942" t="s">
        <v>1198</v>
      </c>
      <c r="Q1942">
        <v>1</v>
      </c>
      <c r="R1942">
        <v>73</v>
      </c>
      <c r="S1942">
        <v>5</v>
      </c>
      <c r="T1942" t="s">
        <v>2961</v>
      </c>
      <c r="U1942">
        <v>39</v>
      </c>
      <c r="V1942">
        <v>14</v>
      </c>
      <c r="W1942">
        <v>56</v>
      </c>
      <c r="X1942">
        <v>50</v>
      </c>
      <c r="Y1942">
        <v>621</v>
      </c>
      <c r="Z1942">
        <v>20</v>
      </c>
      <c r="AA1942">
        <v>8</v>
      </c>
      <c r="AD1942">
        <v>18</v>
      </c>
      <c r="AE1942">
        <v>1941</v>
      </c>
      <c r="AF1942" s="16" t="s">
        <v>39</v>
      </c>
      <c r="AG1942" s="16"/>
      <c r="AH1942" s="16"/>
      <c r="AI1942" s="16" t="str">
        <f t="shared" si="120"/>
        <v>(39,5,14,56,50,621,8, null, 18, 'L500 2024 EMEA',2024, '2023-08-07','2023-08-07','".Carbon::now()."','".Carbon::now()."'),</v>
      </c>
      <c r="AJ1942" s="16" t="str">
        <f t="shared" si="121"/>
        <v>('".DB::select("SELECT id_status FROM `status` WHERE `element_type` = 'task' AND status_type = 'client' AND name ='CONFIRMED'")[0]-&gt;id_status."',1941,1),</v>
      </c>
      <c r="AK1942" s="16" t="str">
        <f t="shared" si="122"/>
        <v/>
      </c>
      <c r="AL1942" s="16" t="str">
        <f t="shared" si="123"/>
        <v/>
      </c>
    </row>
    <row r="1943" spans="1:38" x14ac:dyDescent="0.25">
      <c r="A1943" s="16" t="s">
        <v>689</v>
      </c>
      <c r="B1943" s="16" t="s">
        <v>3139</v>
      </c>
      <c r="C1943" s="16" t="s">
        <v>27</v>
      </c>
      <c r="D1943" s="16" t="s">
        <v>28</v>
      </c>
      <c r="E1943" s="16" t="s">
        <v>29</v>
      </c>
      <c r="F1943" s="16" t="s">
        <v>30</v>
      </c>
      <c r="G1943" s="16" t="s">
        <v>52</v>
      </c>
      <c r="H1943" s="16" t="s">
        <v>59</v>
      </c>
      <c r="I1943" s="16" t="s">
        <v>35</v>
      </c>
      <c r="J1943" s="16" t="s">
        <v>95</v>
      </c>
      <c r="M1943" s="16" t="s">
        <v>96</v>
      </c>
      <c r="N1943" s="7">
        <v>45145</v>
      </c>
      <c r="O1943" s="9">
        <v>45145</v>
      </c>
      <c r="P1943" t="s">
        <v>1198</v>
      </c>
      <c r="Q1943">
        <v>1</v>
      </c>
      <c r="R1943">
        <v>73</v>
      </c>
      <c r="S1943">
        <v>5</v>
      </c>
      <c r="T1943" t="s">
        <v>2961</v>
      </c>
      <c r="U1943">
        <v>39</v>
      </c>
      <c r="V1943">
        <v>14</v>
      </c>
      <c r="W1943">
        <v>56</v>
      </c>
      <c r="X1943">
        <v>50</v>
      </c>
      <c r="Y1943">
        <v>819</v>
      </c>
      <c r="Z1943">
        <v>20</v>
      </c>
      <c r="AA1943">
        <v>8</v>
      </c>
      <c r="AD1943">
        <v>18</v>
      </c>
      <c r="AE1943">
        <v>1942</v>
      </c>
      <c r="AF1943" s="16" t="s">
        <v>39</v>
      </c>
      <c r="AG1943" s="16"/>
      <c r="AH1943" s="16"/>
      <c r="AI1943" s="16" t="str">
        <f t="shared" si="120"/>
        <v>(39,5,14,56,50,819,8, null, 18, 'L500 2024 EMEA',2024, '2023-08-07','2023-08-07','".Carbon::now()."','".Carbon::now()."'),</v>
      </c>
      <c r="AJ1943" s="16" t="str">
        <f t="shared" si="121"/>
        <v>('".DB::select("SELECT id_status FROM `status` WHERE `element_type` = 'task' AND status_type = 'client' AND name ='CONFIRMED'")[0]-&gt;id_status."',1942,1),</v>
      </c>
      <c r="AK1943" s="16" t="str">
        <f t="shared" si="122"/>
        <v/>
      </c>
      <c r="AL1943" s="16" t="str">
        <f t="shared" si="123"/>
        <v/>
      </c>
    </row>
    <row r="1944" spans="1:38" x14ac:dyDescent="0.25">
      <c r="A1944" s="16" t="s">
        <v>689</v>
      </c>
      <c r="B1944" s="16" t="s">
        <v>3139</v>
      </c>
      <c r="C1944" s="16" t="s">
        <v>27</v>
      </c>
      <c r="D1944" s="16" t="s">
        <v>28</v>
      </c>
      <c r="E1944" s="16" t="s">
        <v>29</v>
      </c>
      <c r="F1944" s="16" t="s">
        <v>30</v>
      </c>
      <c r="G1944" s="16" t="s">
        <v>52</v>
      </c>
      <c r="H1944" s="16" t="s">
        <v>711</v>
      </c>
      <c r="I1944" s="16" t="s">
        <v>35</v>
      </c>
      <c r="J1944" s="16" t="s">
        <v>95</v>
      </c>
      <c r="M1944" s="16" t="s">
        <v>96</v>
      </c>
      <c r="N1944" s="7">
        <v>45145</v>
      </c>
      <c r="O1944" s="9">
        <v>45145</v>
      </c>
      <c r="P1944" t="s">
        <v>1198</v>
      </c>
      <c r="Q1944">
        <v>1</v>
      </c>
      <c r="R1944">
        <v>73</v>
      </c>
      <c r="S1944">
        <v>5</v>
      </c>
      <c r="T1944" t="s">
        <v>2961</v>
      </c>
      <c r="U1944">
        <v>39</v>
      </c>
      <c r="V1944">
        <v>14</v>
      </c>
      <c r="W1944">
        <v>56</v>
      </c>
      <c r="X1944">
        <v>50</v>
      </c>
      <c r="Y1944">
        <v>829</v>
      </c>
      <c r="Z1944">
        <v>20</v>
      </c>
      <c r="AA1944">
        <v>8</v>
      </c>
      <c r="AD1944">
        <v>18</v>
      </c>
      <c r="AE1944">
        <v>1943</v>
      </c>
      <c r="AF1944" s="16" t="s">
        <v>39</v>
      </c>
      <c r="AG1944" s="16"/>
      <c r="AH1944" s="16"/>
      <c r="AI1944" s="16" t="str">
        <f t="shared" si="120"/>
        <v>(39,5,14,56,50,829,8, null, 18, 'L500 2024 EMEA',2024, '2023-08-07','2023-08-07','".Carbon::now()."','".Carbon::now()."'),</v>
      </c>
      <c r="AJ1944" s="16" t="str">
        <f t="shared" si="121"/>
        <v>('".DB::select("SELECT id_status FROM `status` WHERE `element_type` = 'task' AND status_type = 'client' AND name ='CONFIRMED'")[0]-&gt;id_status."',1943,1),</v>
      </c>
      <c r="AK1944" s="16" t="str">
        <f t="shared" si="122"/>
        <v/>
      </c>
      <c r="AL1944" s="16" t="str">
        <f t="shared" si="123"/>
        <v/>
      </c>
    </row>
    <row r="1945" spans="1:38" x14ac:dyDescent="0.25">
      <c r="A1945" s="16" t="s">
        <v>689</v>
      </c>
      <c r="B1945" s="16" t="s">
        <v>3139</v>
      </c>
      <c r="C1945" s="16" t="s">
        <v>27</v>
      </c>
      <c r="D1945" s="16" t="s">
        <v>28</v>
      </c>
      <c r="E1945" s="16" t="s">
        <v>29</v>
      </c>
      <c r="F1945" s="16" t="s">
        <v>30</v>
      </c>
      <c r="G1945" s="16" t="s">
        <v>52</v>
      </c>
      <c r="H1945" s="16" t="s">
        <v>60</v>
      </c>
      <c r="I1945" s="16" t="s">
        <v>35</v>
      </c>
      <c r="J1945" s="16" t="s">
        <v>95</v>
      </c>
      <c r="M1945" s="16" t="s">
        <v>96</v>
      </c>
      <c r="N1945" s="7">
        <v>45145</v>
      </c>
      <c r="O1945" s="9">
        <v>45145</v>
      </c>
      <c r="P1945" t="s">
        <v>1198</v>
      </c>
      <c r="Q1945">
        <v>1</v>
      </c>
      <c r="R1945">
        <v>73</v>
      </c>
      <c r="S1945">
        <v>5</v>
      </c>
      <c r="T1945" t="s">
        <v>2961</v>
      </c>
      <c r="U1945">
        <v>39</v>
      </c>
      <c r="V1945">
        <v>14</v>
      </c>
      <c r="W1945">
        <v>56</v>
      </c>
      <c r="X1945">
        <v>50</v>
      </c>
      <c r="Y1945">
        <v>847</v>
      </c>
      <c r="Z1945">
        <v>20</v>
      </c>
      <c r="AA1945">
        <v>8</v>
      </c>
      <c r="AD1945">
        <v>18</v>
      </c>
      <c r="AE1945">
        <v>1944</v>
      </c>
      <c r="AF1945" s="16" t="s">
        <v>39</v>
      </c>
      <c r="AG1945" s="16"/>
      <c r="AH1945" s="16"/>
      <c r="AI1945" s="16" t="str">
        <f t="shared" si="120"/>
        <v>(39,5,14,56,50,847,8, null, 18, 'L500 2024 EMEA',2024, '2023-08-07','2023-08-07','".Carbon::now()."','".Carbon::now()."'),</v>
      </c>
      <c r="AJ1945" s="16" t="str">
        <f t="shared" si="121"/>
        <v>('".DB::select("SELECT id_status FROM `status` WHERE `element_type` = 'task' AND status_type = 'client' AND name ='CONFIRMED'")[0]-&gt;id_status."',1944,1),</v>
      </c>
      <c r="AK1945" s="16" t="str">
        <f t="shared" si="122"/>
        <v/>
      </c>
      <c r="AL1945" s="16" t="str">
        <f t="shared" si="123"/>
        <v/>
      </c>
    </row>
    <row r="1946" spans="1:38" x14ac:dyDescent="0.25">
      <c r="A1946" s="16" t="s">
        <v>689</v>
      </c>
      <c r="B1946" s="16" t="s">
        <v>3139</v>
      </c>
      <c r="C1946" s="16" t="s">
        <v>27</v>
      </c>
      <c r="D1946" s="16" t="s">
        <v>28</v>
      </c>
      <c r="E1946" s="16" t="s">
        <v>29</v>
      </c>
      <c r="F1946" s="16" t="s">
        <v>30</v>
      </c>
      <c r="G1946" s="16" t="s">
        <v>52</v>
      </c>
      <c r="H1946" s="16" t="s">
        <v>208</v>
      </c>
      <c r="I1946" s="16" t="s">
        <v>35</v>
      </c>
      <c r="J1946" s="16" t="s">
        <v>95</v>
      </c>
      <c r="M1946" s="16" t="s">
        <v>96</v>
      </c>
      <c r="N1946" s="7">
        <v>45145</v>
      </c>
      <c r="O1946" s="9">
        <v>45145</v>
      </c>
      <c r="P1946" t="s">
        <v>1198</v>
      </c>
      <c r="Q1946">
        <v>1</v>
      </c>
      <c r="R1946">
        <v>73</v>
      </c>
      <c r="S1946">
        <v>5</v>
      </c>
      <c r="T1946" t="s">
        <v>2961</v>
      </c>
      <c r="U1946">
        <v>39</v>
      </c>
      <c r="V1946">
        <v>14</v>
      </c>
      <c r="W1946">
        <v>56</v>
      </c>
      <c r="X1946">
        <v>50</v>
      </c>
      <c r="Y1946">
        <v>867</v>
      </c>
      <c r="Z1946">
        <v>20</v>
      </c>
      <c r="AA1946">
        <v>8</v>
      </c>
      <c r="AD1946">
        <v>18</v>
      </c>
      <c r="AE1946">
        <v>1945</v>
      </c>
      <c r="AF1946" s="16" t="s">
        <v>39</v>
      </c>
      <c r="AG1946" s="16"/>
      <c r="AH1946" s="16"/>
      <c r="AI1946" s="16" t="str">
        <f t="shared" si="120"/>
        <v>(39,5,14,56,50,867,8, null, 18, 'L500 2024 EMEA',2024, '2023-08-07','2023-08-07','".Carbon::now()."','".Carbon::now()."'),</v>
      </c>
      <c r="AJ1946" s="16" t="str">
        <f t="shared" si="121"/>
        <v>('".DB::select("SELECT id_status FROM `status` WHERE `element_type` = 'task' AND status_type = 'client' AND name ='CONFIRMED'")[0]-&gt;id_status."',1945,1),</v>
      </c>
      <c r="AK1946" s="16" t="str">
        <f t="shared" si="122"/>
        <v/>
      </c>
      <c r="AL1946" s="16" t="str">
        <f t="shared" si="123"/>
        <v/>
      </c>
    </row>
    <row r="1947" spans="1:38" x14ac:dyDescent="0.25">
      <c r="A1947" s="16" t="s">
        <v>689</v>
      </c>
      <c r="B1947" s="16" t="s">
        <v>3139</v>
      </c>
      <c r="C1947" s="16" t="s">
        <v>27</v>
      </c>
      <c r="D1947" s="16" t="s">
        <v>28</v>
      </c>
      <c r="E1947" s="16" t="s">
        <v>582</v>
      </c>
      <c r="F1947" s="16" t="s">
        <v>583</v>
      </c>
      <c r="G1947" s="16" t="s">
        <v>30</v>
      </c>
      <c r="H1947" s="16" t="s">
        <v>584</v>
      </c>
      <c r="I1947" s="16" t="s">
        <v>35</v>
      </c>
      <c r="J1947" s="16" t="s">
        <v>95</v>
      </c>
      <c r="M1947" s="16" t="s">
        <v>96</v>
      </c>
      <c r="N1947" s="7">
        <v>45170</v>
      </c>
      <c r="O1947" s="9">
        <v>45170</v>
      </c>
      <c r="P1947" t="s">
        <v>1184</v>
      </c>
      <c r="Q1947">
        <v>1</v>
      </c>
      <c r="R1947">
        <v>73</v>
      </c>
      <c r="S1947">
        <v>5</v>
      </c>
      <c r="T1947" t="s">
        <v>2961</v>
      </c>
      <c r="U1947">
        <v>39</v>
      </c>
      <c r="V1947">
        <v>14</v>
      </c>
      <c r="W1947">
        <v>57</v>
      </c>
      <c r="X1947">
        <v>36</v>
      </c>
      <c r="Y1947">
        <v>689</v>
      </c>
      <c r="Z1947">
        <v>20</v>
      </c>
      <c r="AA1947">
        <v>8</v>
      </c>
      <c r="AD1947">
        <v>18</v>
      </c>
      <c r="AE1947">
        <v>1946</v>
      </c>
      <c r="AF1947" s="16" t="s">
        <v>39</v>
      </c>
      <c r="AG1947" s="16"/>
      <c r="AH1947" s="16"/>
      <c r="AI1947" s="16" t="str">
        <f t="shared" si="120"/>
        <v>(39,5,14,57,36,689,8, null, 18, 'L500 2024 Green Guide EMEA',2024, '2023-09-01','2023-09-01','".Carbon::now()."','".Carbon::now()."'),</v>
      </c>
      <c r="AJ1947" s="16" t="str">
        <f t="shared" si="121"/>
        <v>('".DB::select("SELECT id_status FROM `status` WHERE `element_type` = 'task' AND status_type = 'client' AND name ='CONFIRMED'")[0]-&gt;id_status."',1946,1),</v>
      </c>
      <c r="AK1947" s="16" t="str">
        <f t="shared" si="122"/>
        <v/>
      </c>
      <c r="AL1947" s="16" t="str">
        <f t="shared" si="123"/>
        <v/>
      </c>
    </row>
    <row r="1948" spans="1:38" x14ac:dyDescent="0.25">
      <c r="A1948" s="16" t="s">
        <v>689</v>
      </c>
      <c r="B1948" s="16" t="s">
        <v>26</v>
      </c>
      <c r="C1948" s="16" t="s">
        <v>41</v>
      </c>
      <c r="D1948" s="16" t="s">
        <v>349</v>
      </c>
      <c r="E1948" s="16" t="s">
        <v>2909</v>
      </c>
      <c r="F1948" s="16" t="s">
        <v>31</v>
      </c>
      <c r="G1948" s="16" t="s">
        <v>52</v>
      </c>
      <c r="H1948" s="16" t="s">
        <v>53</v>
      </c>
      <c r="I1948" s="16" t="s">
        <v>35</v>
      </c>
      <c r="J1948" s="16" t="s">
        <v>95</v>
      </c>
      <c r="M1948" s="16" t="s">
        <v>96</v>
      </c>
      <c r="N1948" s="7">
        <v>45428</v>
      </c>
      <c r="O1948" s="9">
        <v>45428</v>
      </c>
      <c r="P1948" t="s">
        <v>5029</v>
      </c>
      <c r="Q1948">
        <v>1</v>
      </c>
      <c r="R1948">
        <v>73</v>
      </c>
      <c r="S1948">
        <v>5</v>
      </c>
      <c r="T1948" t="s">
        <v>4980</v>
      </c>
      <c r="U1948">
        <v>189</v>
      </c>
      <c r="V1948">
        <v>2</v>
      </c>
      <c r="W1948">
        <v>12</v>
      </c>
      <c r="X1948">
        <v>50</v>
      </c>
      <c r="Y1948">
        <v>20</v>
      </c>
      <c r="Z1948">
        <v>20</v>
      </c>
      <c r="AA1948">
        <v>8</v>
      </c>
      <c r="AD1948">
        <v>18</v>
      </c>
      <c r="AE1948">
        <v>1947</v>
      </c>
      <c r="AF1948" s="16" t="s">
        <v>3143</v>
      </c>
      <c r="AG1948" s="16"/>
      <c r="AH1948" s="16"/>
      <c r="AI1948" s="16" t="str">
        <f t="shared" si="120"/>
        <v>(189,5,2,12,50,20,8, null, 18, 'Chambers 2025 Europe',2025, '2024-05-16','2024-05-16','".Carbon::now()."','".Carbon::now()."'),</v>
      </c>
      <c r="AJ1948" s="16" t="str">
        <f t="shared" si="121"/>
        <v>('".DB::select("SELECT id_status FROM `status` WHERE `element_type` = 'task' AND status_type = 'client' AND name ='PRE-FORECAST'")[0]-&gt;id_status."',1947,1),</v>
      </c>
      <c r="AK1948" s="16" t="str">
        <f t="shared" si="122"/>
        <v/>
      </c>
      <c r="AL1948" s="16" t="str">
        <f t="shared" si="123"/>
        <v/>
      </c>
    </row>
    <row r="1949" spans="1:38" x14ac:dyDescent="0.25">
      <c r="A1949" s="16" t="s">
        <v>689</v>
      </c>
      <c r="B1949" s="16" t="s">
        <v>26</v>
      </c>
      <c r="C1949" s="16" t="s">
        <v>41</v>
      </c>
      <c r="D1949" s="16" t="s">
        <v>349</v>
      </c>
      <c r="E1949" s="16" t="s">
        <v>2909</v>
      </c>
      <c r="F1949" s="16" t="s">
        <v>31</v>
      </c>
      <c r="G1949" s="16" t="s">
        <v>52</v>
      </c>
      <c r="H1949" s="16" t="s">
        <v>219</v>
      </c>
      <c r="I1949" s="16" t="s">
        <v>35</v>
      </c>
      <c r="J1949" s="16" t="s">
        <v>95</v>
      </c>
      <c r="M1949" s="16" t="s">
        <v>96</v>
      </c>
      <c r="N1949" s="7">
        <v>45540</v>
      </c>
      <c r="O1949" s="9">
        <v>45540</v>
      </c>
      <c r="P1949" t="s">
        <v>5034</v>
      </c>
      <c r="Q1949">
        <v>1</v>
      </c>
      <c r="R1949">
        <v>73</v>
      </c>
      <c r="S1949">
        <v>5</v>
      </c>
      <c r="T1949" t="s">
        <v>4980</v>
      </c>
      <c r="U1949">
        <v>189</v>
      </c>
      <c r="V1949">
        <v>2</v>
      </c>
      <c r="W1949">
        <v>12</v>
      </c>
      <c r="X1949">
        <v>50</v>
      </c>
      <c r="Y1949">
        <v>67</v>
      </c>
      <c r="Z1949">
        <v>20</v>
      </c>
      <c r="AA1949">
        <v>8</v>
      </c>
      <c r="AD1949">
        <v>18</v>
      </c>
      <c r="AE1949">
        <v>1948</v>
      </c>
      <c r="AF1949" s="16" t="s">
        <v>3143</v>
      </c>
      <c r="AG1949" s="16"/>
      <c r="AH1949" s="16"/>
      <c r="AI1949" s="16" t="str">
        <f t="shared" si="120"/>
        <v>(189,5,2,12,50,67,8, null, 18, 'Chambers 2025 Europe',2025, '2024-09-05','2024-09-05','".Carbon::now()."','".Carbon::now()."'),</v>
      </c>
      <c r="AJ1949" s="16" t="str">
        <f t="shared" si="121"/>
        <v>('".DB::select("SELECT id_status FROM `status` WHERE `element_type` = 'task' AND status_type = 'client' AND name ='PRE-FORECAST'")[0]-&gt;id_status."',1948,1),</v>
      </c>
      <c r="AK1949" s="16" t="str">
        <f t="shared" si="122"/>
        <v/>
      </c>
      <c r="AL1949" s="16" t="str">
        <f t="shared" si="123"/>
        <v/>
      </c>
    </row>
    <row r="1950" spans="1:38" x14ac:dyDescent="0.25">
      <c r="A1950" s="16" t="s">
        <v>689</v>
      </c>
      <c r="B1950" s="16" t="s">
        <v>26</v>
      </c>
      <c r="C1950" s="16" t="s">
        <v>41</v>
      </c>
      <c r="D1950" s="16" t="s">
        <v>349</v>
      </c>
      <c r="E1950" s="16" t="s">
        <v>2909</v>
      </c>
      <c r="F1950" s="16" t="s">
        <v>31</v>
      </c>
      <c r="G1950" s="16" t="s">
        <v>52</v>
      </c>
      <c r="H1950" s="16" t="s">
        <v>56</v>
      </c>
      <c r="I1950" s="16" t="s">
        <v>35</v>
      </c>
      <c r="J1950" s="16" t="s">
        <v>95</v>
      </c>
      <c r="M1950" s="16" t="s">
        <v>96</v>
      </c>
      <c r="N1950" s="7">
        <v>45428</v>
      </c>
      <c r="O1950" s="9">
        <v>45428</v>
      </c>
      <c r="P1950" t="s">
        <v>5029</v>
      </c>
      <c r="Q1950">
        <v>1</v>
      </c>
      <c r="R1950">
        <v>73</v>
      </c>
      <c r="S1950">
        <v>5</v>
      </c>
      <c r="T1950" t="s">
        <v>4980</v>
      </c>
      <c r="U1950">
        <v>189</v>
      </c>
      <c r="V1950">
        <v>2</v>
      </c>
      <c r="W1950">
        <v>12</v>
      </c>
      <c r="X1950">
        <v>50</v>
      </c>
      <c r="Y1950">
        <v>89</v>
      </c>
      <c r="Z1950">
        <v>20</v>
      </c>
      <c r="AA1950">
        <v>8</v>
      </c>
      <c r="AD1950">
        <v>18</v>
      </c>
      <c r="AE1950">
        <v>1949</v>
      </c>
      <c r="AF1950" s="16" t="s">
        <v>3143</v>
      </c>
      <c r="AG1950" s="16"/>
      <c r="AH1950" s="16"/>
      <c r="AI1950" s="16" t="str">
        <f t="shared" si="120"/>
        <v>(189,5,2,12,50,89,8, null, 18, 'Chambers 2025 Europe',2025, '2024-05-16','2024-05-16','".Carbon::now()."','".Carbon::now()."'),</v>
      </c>
      <c r="AJ1950" s="16" t="str">
        <f t="shared" si="121"/>
        <v>('".DB::select("SELECT id_status FROM `status` WHERE `element_type` = 'task' AND status_type = 'client' AND name ='PRE-FORECAST'")[0]-&gt;id_status."',1949,1),</v>
      </c>
      <c r="AK1950" s="16" t="str">
        <f t="shared" si="122"/>
        <v/>
      </c>
      <c r="AL1950" s="16" t="str">
        <f t="shared" si="123"/>
        <v/>
      </c>
    </row>
    <row r="1951" spans="1:38" x14ac:dyDescent="0.25">
      <c r="A1951" s="16" t="s">
        <v>689</v>
      </c>
      <c r="B1951" s="16" t="s">
        <v>26</v>
      </c>
      <c r="C1951" s="16" t="s">
        <v>41</v>
      </c>
      <c r="D1951" s="16" t="s">
        <v>349</v>
      </c>
      <c r="E1951" s="16" t="s">
        <v>2909</v>
      </c>
      <c r="F1951" s="16" t="s">
        <v>31</v>
      </c>
      <c r="G1951" s="16" t="s">
        <v>52</v>
      </c>
      <c r="H1951" s="16" t="s">
        <v>47</v>
      </c>
      <c r="I1951" s="16" t="s">
        <v>35</v>
      </c>
      <c r="J1951" s="16" t="s">
        <v>95</v>
      </c>
      <c r="M1951" s="16" t="s">
        <v>96</v>
      </c>
      <c r="N1951" s="7">
        <v>45428</v>
      </c>
      <c r="O1951" s="9">
        <v>45428</v>
      </c>
      <c r="P1951" t="s">
        <v>5029</v>
      </c>
      <c r="Q1951">
        <v>1</v>
      </c>
      <c r="R1951">
        <v>73</v>
      </c>
      <c r="S1951">
        <v>5</v>
      </c>
      <c r="T1951" t="s">
        <v>4980</v>
      </c>
      <c r="U1951">
        <v>189</v>
      </c>
      <c r="V1951">
        <v>2</v>
      </c>
      <c r="W1951">
        <v>12</v>
      </c>
      <c r="X1951">
        <v>50</v>
      </c>
      <c r="Y1951">
        <v>125</v>
      </c>
      <c r="Z1951">
        <v>20</v>
      </c>
      <c r="AA1951">
        <v>8</v>
      </c>
      <c r="AD1951">
        <v>18</v>
      </c>
      <c r="AE1951">
        <v>1950</v>
      </c>
      <c r="AF1951" s="16" t="s">
        <v>3143</v>
      </c>
      <c r="AG1951" s="16"/>
      <c r="AH1951" s="16"/>
      <c r="AI1951" s="16" t="str">
        <f t="shared" si="120"/>
        <v>(189,5,2,12,50,125,8, null, 18, 'Chambers 2025 Europe',2025, '2024-05-16','2024-05-16','".Carbon::now()."','".Carbon::now()."'),</v>
      </c>
      <c r="AJ1951" s="16" t="str">
        <f t="shared" si="121"/>
        <v>('".DB::select("SELECT id_status FROM `status` WHERE `element_type` = 'task' AND status_type = 'client' AND name ='PRE-FORECAST'")[0]-&gt;id_status."',1950,1),</v>
      </c>
      <c r="AK1951" s="16" t="str">
        <f t="shared" si="122"/>
        <v/>
      </c>
      <c r="AL1951" s="16" t="str">
        <f t="shared" si="123"/>
        <v/>
      </c>
    </row>
    <row r="1952" spans="1:38" x14ac:dyDescent="0.25">
      <c r="A1952" s="16" t="s">
        <v>689</v>
      </c>
      <c r="B1952" s="16" t="s">
        <v>26</v>
      </c>
      <c r="C1952" s="16" t="s">
        <v>41</v>
      </c>
      <c r="D1952" s="16" t="s">
        <v>349</v>
      </c>
      <c r="E1952" s="16" t="s">
        <v>2909</v>
      </c>
      <c r="F1952" s="16" t="s">
        <v>31</v>
      </c>
      <c r="G1952" s="16" t="s">
        <v>52</v>
      </c>
      <c r="H1952" s="16" t="s">
        <v>191</v>
      </c>
      <c r="I1952" s="16" t="s">
        <v>35</v>
      </c>
      <c r="J1952" s="16" t="s">
        <v>95</v>
      </c>
      <c r="M1952" s="16" t="s">
        <v>96</v>
      </c>
      <c r="N1952" s="7">
        <v>45540</v>
      </c>
      <c r="O1952" s="9">
        <v>45540</v>
      </c>
      <c r="P1952" t="s">
        <v>5034</v>
      </c>
      <c r="Q1952">
        <v>1</v>
      </c>
      <c r="R1952">
        <v>73</v>
      </c>
      <c r="S1952">
        <v>5</v>
      </c>
      <c r="T1952" t="s">
        <v>4980</v>
      </c>
      <c r="U1952">
        <v>189</v>
      </c>
      <c r="V1952">
        <v>2</v>
      </c>
      <c r="W1952">
        <v>12</v>
      </c>
      <c r="X1952">
        <v>50</v>
      </c>
      <c r="Y1952">
        <v>131</v>
      </c>
      <c r="Z1952">
        <v>20</v>
      </c>
      <c r="AA1952">
        <v>8</v>
      </c>
      <c r="AD1952">
        <v>18</v>
      </c>
      <c r="AE1952">
        <v>1951</v>
      </c>
      <c r="AF1952" s="16" t="s">
        <v>3143</v>
      </c>
      <c r="AG1952" s="16"/>
      <c r="AH1952" s="16"/>
      <c r="AI1952" s="16" t="str">
        <f t="shared" si="120"/>
        <v>(189,5,2,12,50,131,8, null, 18, 'Chambers 2025 Europe',2025, '2024-09-05','2024-09-05','".Carbon::now()."','".Carbon::now()."'),</v>
      </c>
      <c r="AJ1952" s="16" t="str">
        <f t="shared" si="121"/>
        <v>('".DB::select("SELECT id_status FROM `status` WHERE `element_type` = 'task' AND status_type = 'client' AND name ='PRE-FORECAST'")[0]-&gt;id_status."',1951,1),</v>
      </c>
      <c r="AK1952" s="16" t="str">
        <f t="shared" si="122"/>
        <v/>
      </c>
      <c r="AL1952" s="16" t="str">
        <f t="shared" si="123"/>
        <v/>
      </c>
    </row>
    <row r="1953" spans="1:38" x14ac:dyDescent="0.25">
      <c r="A1953" s="16" t="s">
        <v>689</v>
      </c>
      <c r="B1953" s="16" t="s">
        <v>26</v>
      </c>
      <c r="C1953" s="16" t="s">
        <v>41</v>
      </c>
      <c r="D1953" s="16" t="s">
        <v>349</v>
      </c>
      <c r="E1953" s="16" t="s">
        <v>2909</v>
      </c>
      <c r="F1953" s="16" t="s">
        <v>31</v>
      </c>
      <c r="G1953" s="16" t="s">
        <v>52</v>
      </c>
      <c r="H1953" s="16" t="s">
        <v>221</v>
      </c>
      <c r="I1953" s="16" t="s">
        <v>35</v>
      </c>
      <c r="J1953" s="16" t="s">
        <v>95</v>
      </c>
      <c r="M1953" s="16" t="s">
        <v>96</v>
      </c>
      <c r="N1953" s="7">
        <v>45540</v>
      </c>
      <c r="O1953" s="9">
        <v>45540</v>
      </c>
      <c r="P1953" t="s">
        <v>5034</v>
      </c>
      <c r="Q1953">
        <v>1</v>
      </c>
      <c r="R1953">
        <v>73</v>
      </c>
      <c r="S1953">
        <v>5</v>
      </c>
      <c r="T1953" t="s">
        <v>4980</v>
      </c>
      <c r="U1953">
        <v>189</v>
      </c>
      <c r="V1953">
        <v>2</v>
      </c>
      <c r="W1953">
        <v>12</v>
      </c>
      <c r="X1953">
        <v>50</v>
      </c>
      <c r="Y1953">
        <v>138</v>
      </c>
      <c r="Z1953">
        <v>20</v>
      </c>
      <c r="AA1953">
        <v>8</v>
      </c>
      <c r="AD1953">
        <v>18</v>
      </c>
      <c r="AE1953">
        <v>1952</v>
      </c>
      <c r="AF1953" s="16" t="s">
        <v>3143</v>
      </c>
      <c r="AG1953" s="16"/>
      <c r="AH1953" s="16"/>
      <c r="AI1953" s="16" t="str">
        <f t="shared" si="120"/>
        <v>(189,5,2,12,50,138,8, null, 18, 'Chambers 2025 Europe',2025, '2024-09-05','2024-09-05','".Carbon::now()."','".Carbon::now()."'),</v>
      </c>
      <c r="AJ1953" s="16" t="str">
        <f t="shared" si="121"/>
        <v>('".DB::select("SELECT id_status FROM `status` WHERE `element_type` = 'task' AND status_type = 'client' AND name ='PRE-FORECAST'")[0]-&gt;id_status."',1952,1),</v>
      </c>
      <c r="AK1953" s="16" t="str">
        <f t="shared" si="122"/>
        <v/>
      </c>
      <c r="AL1953" s="16" t="str">
        <f t="shared" si="123"/>
        <v/>
      </c>
    </row>
    <row r="1954" spans="1:38" x14ac:dyDescent="0.25">
      <c r="A1954" s="16" t="s">
        <v>689</v>
      </c>
      <c r="B1954" s="16" t="s">
        <v>26</v>
      </c>
      <c r="C1954" s="16" t="s">
        <v>41</v>
      </c>
      <c r="D1954" s="16" t="s">
        <v>349</v>
      </c>
      <c r="E1954" s="16" t="s">
        <v>2909</v>
      </c>
      <c r="F1954" s="16" t="s">
        <v>31</v>
      </c>
      <c r="G1954" s="16" t="s">
        <v>52</v>
      </c>
      <c r="H1954" s="16" t="s">
        <v>57</v>
      </c>
      <c r="I1954" s="16" t="s">
        <v>35</v>
      </c>
      <c r="J1954" s="16" t="s">
        <v>95</v>
      </c>
      <c r="M1954" s="16" t="s">
        <v>96</v>
      </c>
      <c r="N1954" s="7">
        <v>45540</v>
      </c>
      <c r="O1954" s="9">
        <v>45540</v>
      </c>
      <c r="P1954" t="s">
        <v>5034</v>
      </c>
      <c r="Q1954">
        <v>1</v>
      </c>
      <c r="R1954">
        <v>73</v>
      </c>
      <c r="S1954">
        <v>5</v>
      </c>
      <c r="T1954" t="s">
        <v>4980</v>
      </c>
      <c r="U1954">
        <v>189</v>
      </c>
      <c r="V1954">
        <v>2</v>
      </c>
      <c r="W1954">
        <v>12</v>
      </c>
      <c r="X1954">
        <v>50</v>
      </c>
      <c r="Y1954">
        <v>343</v>
      </c>
      <c r="Z1954">
        <v>20</v>
      </c>
      <c r="AA1954">
        <v>8</v>
      </c>
      <c r="AD1954">
        <v>18</v>
      </c>
      <c r="AE1954">
        <v>1953</v>
      </c>
      <c r="AF1954" s="16" t="s">
        <v>3143</v>
      </c>
      <c r="AG1954" s="16"/>
      <c r="AH1954" s="16"/>
      <c r="AI1954" s="16" t="str">
        <f t="shared" si="120"/>
        <v>(189,5,2,12,50,343,8, null, 18, 'Chambers 2025 Europe',2025, '2024-09-05','2024-09-05','".Carbon::now()."','".Carbon::now()."'),</v>
      </c>
      <c r="AJ1954" s="16" t="str">
        <f t="shared" si="121"/>
        <v>('".DB::select("SELECT id_status FROM `status` WHERE `element_type` = 'task' AND status_type = 'client' AND name ='PRE-FORECAST'")[0]-&gt;id_status."',1953,1),</v>
      </c>
      <c r="AK1954" s="16" t="str">
        <f t="shared" si="122"/>
        <v/>
      </c>
      <c r="AL1954" s="16" t="str">
        <f t="shared" si="123"/>
        <v/>
      </c>
    </row>
    <row r="1955" spans="1:38" x14ac:dyDescent="0.25">
      <c r="A1955" s="16" t="s">
        <v>689</v>
      </c>
      <c r="B1955" s="16" t="s">
        <v>26</v>
      </c>
      <c r="C1955" s="16" t="s">
        <v>41</v>
      </c>
      <c r="D1955" s="16" t="s">
        <v>349</v>
      </c>
      <c r="E1955" s="16" t="s">
        <v>2909</v>
      </c>
      <c r="F1955" s="16" t="s">
        <v>31</v>
      </c>
      <c r="G1955" s="16" t="s">
        <v>52</v>
      </c>
      <c r="H1955" s="16" t="s">
        <v>208</v>
      </c>
      <c r="I1955" s="16" t="s">
        <v>35</v>
      </c>
      <c r="J1955" s="16" t="s">
        <v>95</v>
      </c>
      <c r="M1955" s="16" t="s">
        <v>96</v>
      </c>
      <c r="N1955" s="7">
        <v>45540</v>
      </c>
      <c r="O1955" s="9">
        <v>45540</v>
      </c>
      <c r="P1955" t="s">
        <v>5034</v>
      </c>
      <c r="Q1955">
        <v>1</v>
      </c>
      <c r="R1955">
        <v>73</v>
      </c>
      <c r="S1955">
        <v>5</v>
      </c>
      <c r="T1955" t="s">
        <v>4980</v>
      </c>
      <c r="U1955">
        <v>189</v>
      </c>
      <c r="V1955">
        <v>2</v>
      </c>
      <c r="W1955">
        <v>12</v>
      </c>
      <c r="X1955">
        <v>50</v>
      </c>
      <c r="Y1955">
        <v>366</v>
      </c>
      <c r="Z1955">
        <v>20</v>
      </c>
      <c r="AA1955">
        <v>8</v>
      </c>
      <c r="AD1955">
        <v>18</v>
      </c>
      <c r="AE1955">
        <v>1954</v>
      </c>
      <c r="AF1955" s="16" t="s">
        <v>3143</v>
      </c>
      <c r="AG1955" s="16"/>
      <c r="AH1955" s="16"/>
      <c r="AI1955" s="16" t="str">
        <f t="shared" si="120"/>
        <v>(189,5,2,12,50,366,8, null, 18, 'Chambers 2025 Europe',2025, '2024-09-05','2024-09-05','".Carbon::now()."','".Carbon::now()."'),</v>
      </c>
      <c r="AJ1955" s="16" t="str">
        <f t="shared" si="121"/>
        <v>('".DB::select("SELECT id_status FROM `status` WHERE `element_type` = 'task' AND status_type = 'client' AND name ='PRE-FORECAST'")[0]-&gt;id_status."',1954,1),</v>
      </c>
      <c r="AK1955" s="16" t="str">
        <f t="shared" si="122"/>
        <v/>
      </c>
      <c r="AL1955" s="16" t="str">
        <f t="shared" si="123"/>
        <v/>
      </c>
    </row>
    <row r="1956" spans="1:38" x14ac:dyDescent="0.25">
      <c r="A1956" s="16" t="s">
        <v>689</v>
      </c>
      <c r="B1956" s="16" t="s">
        <v>3139</v>
      </c>
      <c r="C1956" s="16" t="s">
        <v>240</v>
      </c>
      <c r="D1956" s="16" t="s">
        <v>349</v>
      </c>
      <c r="E1956" s="16" t="s">
        <v>3375</v>
      </c>
      <c r="F1956" s="16" t="s">
        <v>242</v>
      </c>
      <c r="G1956" s="16" t="s">
        <v>52</v>
      </c>
      <c r="H1956" s="16" t="s">
        <v>205</v>
      </c>
      <c r="I1956" s="16" t="s">
        <v>35</v>
      </c>
      <c r="J1956" s="16" t="s">
        <v>95</v>
      </c>
      <c r="M1956" s="16" t="s">
        <v>96</v>
      </c>
      <c r="N1956" s="7">
        <v>45323</v>
      </c>
      <c r="O1956" s="9">
        <v>45323</v>
      </c>
      <c r="P1956" t="s">
        <v>3124</v>
      </c>
      <c r="Q1956">
        <v>1</v>
      </c>
      <c r="R1956">
        <v>73</v>
      </c>
      <c r="S1956">
        <v>5</v>
      </c>
      <c r="T1956" t="s">
        <v>4980</v>
      </c>
      <c r="U1956">
        <v>189</v>
      </c>
      <c r="V1956">
        <v>9</v>
      </c>
      <c r="W1956">
        <v>40</v>
      </c>
      <c r="X1956">
        <v>50</v>
      </c>
      <c r="Y1956">
        <v>422</v>
      </c>
      <c r="Z1956">
        <v>20</v>
      </c>
      <c r="AA1956">
        <v>8</v>
      </c>
      <c r="AD1956">
        <v>18</v>
      </c>
      <c r="AE1956">
        <v>1955</v>
      </c>
      <c r="AF1956" s="16" t="s">
        <v>3143</v>
      </c>
      <c r="AG1956" s="16"/>
      <c r="AH1956" s="16"/>
      <c r="AI1956" s="16" t="str">
        <f t="shared" si="120"/>
        <v>(189,5,9,40,50,422,8, null, 18, 'IFLR 2025 Western Europe',2025, '2024-02-01','2024-02-01','".Carbon::now()."','".Carbon::now()."'),</v>
      </c>
      <c r="AJ1956" s="16" t="str">
        <f t="shared" si="121"/>
        <v>('".DB::select("SELECT id_status FROM `status` WHERE `element_type` = 'task' AND status_type = 'client' AND name ='PRE-FORECAST'")[0]-&gt;id_status."',1955,1),</v>
      </c>
      <c r="AK1956" s="16" t="str">
        <f t="shared" si="122"/>
        <v/>
      </c>
      <c r="AL1956" s="16" t="str">
        <f t="shared" si="123"/>
        <v/>
      </c>
    </row>
    <row r="1957" spans="1:38" x14ac:dyDescent="0.25">
      <c r="A1957" s="16" t="s">
        <v>689</v>
      </c>
      <c r="B1957" s="16" t="s">
        <v>3139</v>
      </c>
      <c r="C1957" s="16" t="s">
        <v>240</v>
      </c>
      <c r="D1957" s="16" t="s">
        <v>349</v>
      </c>
      <c r="E1957" s="16" t="s">
        <v>3375</v>
      </c>
      <c r="F1957" s="16" t="s">
        <v>242</v>
      </c>
      <c r="G1957" s="16" t="s">
        <v>52</v>
      </c>
      <c r="H1957" s="16" t="s">
        <v>196</v>
      </c>
      <c r="I1957" s="16" t="s">
        <v>35</v>
      </c>
      <c r="J1957" s="16" t="s">
        <v>95</v>
      </c>
      <c r="M1957" s="16" t="s">
        <v>96</v>
      </c>
      <c r="N1957" s="7">
        <v>45323</v>
      </c>
      <c r="O1957" s="9">
        <v>45323</v>
      </c>
      <c r="P1957" t="s">
        <v>3124</v>
      </c>
      <c r="Q1957">
        <v>1</v>
      </c>
      <c r="R1957">
        <v>73</v>
      </c>
      <c r="S1957">
        <v>5</v>
      </c>
      <c r="T1957" t="s">
        <v>4980</v>
      </c>
      <c r="U1957">
        <v>189</v>
      </c>
      <c r="V1957">
        <v>9</v>
      </c>
      <c r="W1957">
        <v>40</v>
      </c>
      <c r="X1957">
        <v>50</v>
      </c>
      <c r="Y1957">
        <v>423</v>
      </c>
      <c r="Z1957">
        <v>20</v>
      </c>
      <c r="AA1957">
        <v>8</v>
      </c>
      <c r="AD1957">
        <v>18</v>
      </c>
      <c r="AE1957">
        <v>1956</v>
      </c>
      <c r="AF1957" s="16" t="s">
        <v>3143</v>
      </c>
      <c r="AG1957" s="16"/>
      <c r="AH1957" s="16"/>
      <c r="AI1957" s="16" t="str">
        <f t="shared" si="120"/>
        <v>(189,5,9,40,50,423,8, null, 18, 'IFLR 2025 Western Europe',2025, '2024-02-01','2024-02-01','".Carbon::now()."','".Carbon::now()."'),</v>
      </c>
      <c r="AJ1957" s="16" t="str">
        <f t="shared" si="121"/>
        <v>('".DB::select("SELECT id_status FROM `status` WHERE `element_type` = 'task' AND status_type = 'client' AND name ='PRE-FORECAST'")[0]-&gt;id_status."',1956,1),</v>
      </c>
      <c r="AK1957" s="16" t="str">
        <f t="shared" si="122"/>
        <v/>
      </c>
      <c r="AL1957" s="16" t="str">
        <f t="shared" si="123"/>
        <v/>
      </c>
    </row>
    <row r="1958" spans="1:38" x14ac:dyDescent="0.25">
      <c r="A1958" s="16" t="s">
        <v>689</v>
      </c>
      <c r="B1958" s="16" t="s">
        <v>3139</v>
      </c>
      <c r="C1958" s="16" t="s">
        <v>240</v>
      </c>
      <c r="D1958" s="16" t="s">
        <v>349</v>
      </c>
      <c r="E1958" s="16" t="s">
        <v>3375</v>
      </c>
      <c r="F1958" s="16" t="s">
        <v>242</v>
      </c>
      <c r="G1958" s="16" t="s">
        <v>52</v>
      </c>
      <c r="H1958" s="16" t="s">
        <v>564</v>
      </c>
      <c r="I1958" s="16" t="s">
        <v>35</v>
      </c>
      <c r="J1958" s="16" t="s">
        <v>95</v>
      </c>
      <c r="M1958" s="16" t="s">
        <v>96</v>
      </c>
      <c r="N1958" s="7">
        <v>45323</v>
      </c>
      <c r="O1958" s="9">
        <v>45323</v>
      </c>
      <c r="P1958" t="s">
        <v>3124</v>
      </c>
      <c r="Q1958">
        <v>1</v>
      </c>
      <c r="R1958">
        <v>73</v>
      </c>
      <c r="S1958">
        <v>5</v>
      </c>
      <c r="T1958" t="s">
        <v>4980</v>
      </c>
      <c r="U1958">
        <v>189</v>
      </c>
      <c r="V1958">
        <v>9</v>
      </c>
      <c r="W1958">
        <v>40</v>
      </c>
      <c r="X1958">
        <v>50</v>
      </c>
      <c r="Y1958">
        <v>431</v>
      </c>
      <c r="Z1958">
        <v>20</v>
      </c>
      <c r="AA1958">
        <v>8</v>
      </c>
      <c r="AD1958">
        <v>18</v>
      </c>
      <c r="AE1958">
        <v>1957</v>
      </c>
      <c r="AF1958" s="16" t="s">
        <v>3143</v>
      </c>
      <c r="AG1958" s="16"/>
      <c r="AH1958" s="16"/>
      <c r="AI1958" s="16" t="str">
        <f t="shared" si="120"/>
        <v>(189,5,9,40,50,431,8, null, 18, 'IFLR 2025 Western Europe',2025, '2024-02-01','2024-02-01','".Carbon::now()."','".Carbon::now()."'),</v>
      </c>
      <c r="AJ1958" s="16" t="str">
        <f t="shared" si="121"/>
        <v>('".DB::select("SELECT id_status FROM `status` WHERE `element_type` = 'task' AND status_type = 'client' AND name ='PRE-FORECAST'")[0]-&gt;id_status."',1957,1),</v>
      </c>
      <c r="AK1958" s="16" t="str">
        <f t="shared" si="122"/>
        <v/>
      </c>
      <c r="AL1958" s="16" t="str">
        <f t="shared" si="123"/>
        <v/>
      </c>
    </row>
    <row r="1959" spans="1:38" x14ac:dyDescent="0.25">
      <c r="A1959" s="16" t="s">
        <v>689</v>
      </c>
      <c r="B1959" s="16" t="s">
        <v>3139</v>
      </c>
      <c r="C1959" s="16" t="s">
        <v>240</v>
      </c>
      <c r="D1959" s="16" t="s">
        <v>349</v>
      </c>
      <c r="E1959" s="16" t="s">
        <v>3375</v>
      </c>
      <c r="F1959" s="16" t="s">
        <v>242</v>
      </c>
      <c r="G1959" s="16" t="s">
        <v>52</v>
      </c>
      <c r="H1959" s="16" t="s">
        <v>691</v>
      </c>
      <c r="I1959" s="16" t="s">
        <v>35</v>
      </c>
      <c r="J1959" s="16" t="s">
        <v>95</v>
      </c>
      <c r="M1959" s="16" t="s">
        <v>96</v>
      </c>
      <c r="N1959" s="7">
        <v>45323</v>
      </c>
      <c r="O1959" s="9">
        <v>45323</v>
      </c>
      <c r="P1959" t="s">
        <v>3124</v>
      </c>
      <c r="Q1959">
        <v>1</v>
      </c>
      <c r="R1959">
        <v>73</v>
      </c>
      <c r="S1959">
        <v>5</v>
      </c>
      <c r="T1959" t="s">
        <v>4980</v>
      </c>
      <c r="U1959">
        <v>189</v>
      </c>
      <c r="V1959">
        <v>9</v>
      </c>
      <c r="W1959">
        <v>40</v>
      </c>
      <c r="X1959">
        <v>50</v>
      </c>
      <c r="Y1959">
        <v>432</v>
      </c>
      <c r="Z1959">
        <v>20</v>
      </c>
      <c r="AA1959">
        <v>8</v>
      </c>
      <c r="AD1959">
        <v>18</v>
      </c>
      <c r="AE1959">
        <v>1958</v>
      </c>
      <c r="AF1959" s="16" t="s">
        <v>3143</v>
      </c>
      <c r="AG1959" s="16"/>
      <c r="AH1959" s="16"/>
      <c r="AI1959" s="16" t="str">
        <f t="shared" si="120"/>
        <v>(189,5,9,40,50,432,8, null, 18, 'IFLR 2025 Western Europe',2025, '2024-02-01','2024-02-01','".Carbon::now()."','".Carbon::now()."'),</v>
      </c>
      <c r="AJ1959" s="16" t="str">
        <f t="shared" si="121"/>
        <v>('".DB::select("SELECT id_status FROM `status` WHERE `element_type` = 'task' AND status_type = 'client' AND name ='PRE-FORECAST'")[0]-&gt;id_status."',1958,1),</v>
      </c>
      <c r="AK1959" s="16" t="str">
        <f t="shared" si="122"/>
        <v/>
      </c>
      <c r="AL1959" s="16" t="str">
        <f t="shared" si="123"/>
        <v/>
      </c>
    </row>
    <row r="1960" spans="1:38" x14ac:dyDescent="0.25">
      <c r="A1960" s="16" t="s">
        <v>689</v>
      </c>
      <c r="B1960" s="16" t="s">
        <v>3139</v>
      </c>
      <c r="C1960" s="16" t="s">
        <v>240</v>
      </c>
      <c r="D1960" s="16" t="s">
        <v>349</v>
      </c>
      <c r="E1960" s="16" t="s">
        <v>3375</v>
      </c>
      <c r="F1960" s="16" t="s">
        <v>242</v>
      </c>
      <c r="G1960" s="16" t="s">
        <v>52</v>
      </c>
      <c r="H1960" s="16" t="s">
        <v>692</v>
      </c>
      <c r="I1960" s="16" t="s">
        <v>35</v>
      </c>
      <c r="J1960" s="16" t="s">
        <v>95</v>
      </c>
      <c r="M1960" s="16" t="s">
        <v>96</v>
      </c>
      <c r="N1960" s="7">
        <v>45323</v>
      </c>
      <c r="O1960" s="9">
        <v>45323</v>
      </c>
      <c r="P1960" t="s">
        <v>3124</v>
      </c>
      <c r="Q1960">
        <v>1</v>
      </c>
      <c r="R1960">
        <v>73</v>
      </c>
      <c r="S1960">
        <v>5</v>
      </c>
      <c r="T1960" t="s">
        <v>4980</v>
      </c>
      <c r="U1960">
        <v>189</v>
      </c>
      <c r="V1960">
        <v>9</v>
      </c>
      <c r="W1960">
        <v>40</v>
      </c>
      <c r="X1960">
        <v>50</v>
      </c>
      <c r="Y1960">
        <v>433</v>
      </c>
      <c r="Z1960">
        <v>20</v>
      </c>
      <c r="AA1960">
        <v>8</v>
      </c>
      <c r="AD1960">
        <v>18</v>
      </c>
      <c r="AE1960">
        <v>1959</v>
      </c>
      <c r="AF1960" s="16" t="s">
        <v>3143</v>
      </c>
      <c r="AG1960" s="16"/>
      <c r="AH1960" s="16"/>
      <c r="AI1960" s="16" t="str">
        <f t="shared" si="120"/>
        <v>(189,5,9,40,50,433,8, null, 18, 'IFLR 2025 Western Europe',2025, '2024-02-01','2024-02-01','".Carbon::now()."','".Carbon::now()."'),</v>
      </c>
      <c r="AJ1960" s="16" t="str">
        <f t="shared" si="121"/>
        <v>('".DB::select("SELECT id_status FROM `status` WHERE `element_type` = 'task' AND status_type = 'client' AND name ='PRE-FORECAST'")[0]-&gt;id_status."',1959,1),</v>
      </c>
      <c r="AK1960" s="16" t="str">
        <f t="shared" si="122"/>
        <v/>
      </c>
      <c r="AL1960" s="16" t="str">
        <f t="shared" si="123"/>
        <v/>
      </c>
    </row>
    <row r="1961" spans="1:38" x14ac:dyDescent="0.25">
      <c r="A1961" s="16" t="s">
        <v>689</v>
      </c>
      <c r="B1961" s="16" t="s">
        <v>3139</v>
      </c>
      <c r="C1961" s="16" t="s">
        <v>240</v>
      </c>
      <c r="D1961" s="16" t="s">
        <v>349</v>
      </c>
      <c r="E1961" s="16" t="s">
        <v>3375</v>
      </c>
      <c r="F1961" s="16" t="s">
        <v>242</v>
      </c>
      <c r="G1961" s="16" t="s">
        <v>52</v>
      </c>
      <c r="H1961" s="16" t="s">
        <v>693</v>
      </c>
      <c r="I1961" s="16" t="s">
        <v>35</v>
      </c>
      <c r="J1961" s="16" t="s">
        <v>95</v>
      </c>
      <c r="M1961" s="16" t="s">
        <v>96</v>
      </c>
      <c r="N1961" s="7">
        <v>45323</v>
      </c>
      <c r="O1961" s="9">
        <v>45323</v>
      </c>
      <c r="P1961" t="s">
        <v>3124</v>
      </c>
      <c r="Q1961">
        <v>1</v>
      </c>
      <c r="R1961">
        <v>73</v>
      </c>
      <c r="S1961">
        <v>5</v>
      </c>
      <c r="T1961" t="s">
        <v>4980</v>
      </c>
      <c r="U1961">
        <v>189</v>
      </c>
      <c r="V1961">
        <v>9</v>
      </c>
      <c r="W1961">
        <v>40</v>
      </c>
      <c r="X1961">
        <v>50</v>
      </c>
      <c r="Y1961">
        <v>437</v>
      </c>
      <c r="Z1961">
        <v>20</v>
      </c>
      <c r="AA1961">
        <v>8</v>
      </c>
      <c r="AD1961">
        <v>18</v>
      </c>
      <c r="AE1961">
        <v>1960</v>
      </c>
      <c r="AF1961" s="16" t="s">
        <v>3143</v>
      </c>
      <c r="AG1961" s="16"/>
      <c r="AH1961" s="16"/>
      <c r="AI1961" s="16" t="str">
        <f t="shared" si="120"/>
        <v>(189,5,9,40,50,437,8, null, 18, 'IFLR 2025 Western Europe',2025, '2024-02-01','2024-02-01','".Carbon::now()."','".Carbon::now()."'),</v>
      </c>
      <c r="AJ1961" s="16" t="str">
        <f t="shared" si="121"/>
        <v>('".DB::select("SELECT id_status FROM `status` WHERE `element_type` = 'task' AND status_type = 'client' AND name ='PRE-FORECAST'")[0]-&gt;id_status."',1960,1),</v>
      </c>
      <c r="AK1961" s="16" t="str">
        <f t="shared" si="122"/>
        <v/>
      </c>
      <c r="AL1961" s="16" t="str">
        <f t="shared" si="123"/>
        <v/>
      </c>
    </row>
    <row r="1962" spans="1:38" x14ac:dyDescent="0.25">
      <c r="A1962" s="16" t="s">
        <v>689</v>
      </c>
      <c r="B1962" s="16" t="s">
        <v>3139</v>
      </c>
      <c r="C1962" s="16" t="s">
        <v>240</v>
      </c>
      <c r="D1962" s="16" t="s">
        <v>349</v>
      </c>
      <c r="E1962" s="16" t="s">
        <v>3375</v>
      </c>
      <c r="F1962" s="16" t="s">
        <v>242</v>
      </c>
      <c r="G1962" s="16" t="s">
        <v>52</v>
      </c>
      <c r="H1962" s="16" t="s">
        <v>243</v>
      </c>
      <c r="I1962" s="16" t="s">
        <v>35</v>
      </c>
      <c r="J1962" s="16" t="s">
        <v>95</v>
      </c>
      <c r="M1962" s="16" t="s">
        <v>96</v>
      </c>
      <c r="N1962" s="7">
        <v>45323</v>
      </c>
      <c r="O1962" s="9">
        <v>45323</v>
      </c>
      <c r="P1962" t="s">
        <v>3124</v>
      </c>
      <c r="Q1962">
        <v>1</v>
      </c>
      <c r="R1962">
        <v>73</v>
      </c>
      <c r="S1962">
        <v>5</v>
      </c>
      <c r="T1962" t="s">
        <v>4980</v>
      </c>
      <c r="U1962">
        <v>189</v>
      </c>
      <c r="V1962">
        <v>9</v>
      </c>
      <c r="W1962">
        <v>40</v>
      </c>
      <c r="X1962">
        <v>50</v>
      </c>
      <c r="Y1962">
        <v>440</v>
      </c>
      <c r="Z1962">
        <v>20</v>
      </c>
      <c r="AA1962">
        <v>8</v>
      </c>
      <c r="AD1962">
        <v>18</v>
      </c>
      <c r="AE1962">
        <v>1961</v>
      </c>
      <c r="AF1962" s="16" t="s">
        <v>3143</v>
      </c>
      <c r="AG1962" s="16"/>
      <c r="AH1962" s="16"/>
      <c r="AI1962" s="16" t="str">
        <f t="shared" si="120"/>
        <v>(189,5,9,40,50,440,8, null, 18, 'IFLR 2025 Western Europe',2025, '2024-02-01','2024-02-01','".Carbon::now()."','".Carbon::now()."'),</v>
      </c>
      <c r="AJ1962" s="16" t="str">
        <f t="shared" si="121"/>
        <v>('".DB::select("SELECT id_status FROM `status` WHERE `element_type` = 'task' AND status_type = 'client' AND name ='PRE-FORECAST'")[0]-&gt;id_status."',1961,1),</v>
      </c>
      <c r="AK1962" s="16" t="str">
        <f t="shared" si="122"/>
        <v/>
      </c>
      <c r="AL1962" s="16" t="str">
        <f t="shared" si="123"/>
        <v/>
      </c>
    </row>
    <row r="1963" spans="1:38" x14ac:dyDescent="0.25">
      <c r="A1963" s="16" t="s">
        <v>689</v>
      </c>
      <c r="B1963" s="16" t="s">
        <v>3139</v>
      </c>
      <c r="C1963" s="16" t="s">
        <v>240</v>
      </c>
      <c r="D1963" s="16" t="s">
        <v>349</v>
      </c>
      <c r="E1963" s="16" t="s">
        <v>3375</v>
      </c>
      <c r="F1963" s="16" t="s">
        <v>242</v>
      </c>
      <c r="G1963" s="16" t="s">
        <v>52</v>
      </c>
      <c r="H1963" s="16" t="s">
        <v>694</v>
      </c>
      <c r="I1963" s="16" t="s">
        <v>35</v>
      </c>
      <c r="J1963" s="16" t="s">
        <v>95</v>
      </c>
      <c r="M1963" s="16" t="s">
        <v>96</v>
      </c>
      <c r="N1963" s="7">
        <v>45323</v>
      </c>
      <c r="O1963" s="9">
        <v>45323</v>
      </c>
      <c r="P1963" t="s">
        <v>3124</v>
      </c>
      <c r="Q1963">
        <v>1</v>
      </c>
      <c r="R1963">
        <v>73</v>
      </c>
      <c r="S1963">
        <v>5</v>
      </c>
      <c r="T1963" t="s">
        <v>4980</v>
      </c>
      <c r="U1963">
        <v>189</v>
      </c>
      <c r="V1963">
        <v>9</v>
      </c>
      <c r="W1963">
        <v>40</v>
      </c>
      <c r="X1963">
        <v>50</v>
      </c>
      <c r="Y1963">
        <v>442</v>
      </c>
      <c r="Z1963">
        <v>20</v>
      </c>
      <c r="AA1963">
        <v>8</v>
      </c>
      <c r="AD1963">
        <v>18</v>
      </c>
      <c r="AE1963">
        <v>1962</v>
      </c>
      <c r="AF1963" s="16" t="s">
        <v>3143</v>
      </c>
      <c r="AG1963" s="16"/>
      <c r="AH1963" s="16"/>
      <c r="AI1963" s="16" t="str">
        <f t="shared" si="120"/>
        <v>(189,5,9,40,50,442,8, null, 18, 'IFLR 2025 Western Europe',2025, '2024-02-01','2024-02-01','".Carbon::now()."','".Carbon::now()."'),</v>
      </c>
      <c r="AJ1963" s="16" t="str">
        <f t="shared" si="121"/>
        <v>('".DB::select("SELECT id_status FROM `status` WHERE `element_type` = 'task' AND status_type = 'client' AND name ='PRE-FORECAST'")[0]-&gt;id_status."',1962,1),</v>
      </c>
      <c r="AK1963" s="16" t="str">
        <f t="shared" si="122"/>
        <v/>
      </c>
      <c r="AL1963" s="16" t="str">
        <f t="shared" si="123"/>
        <v/>
      </c>
    </row>
    <row r="1964" spans="1:38" x14ac:dyDescent="0.25">
      <c r="A1964" s="16" t="s">
        <v>689</v>
      </c>
      <c r="B1964" s="16" t="s">
        <v>3139</v>
      </c>
      <c r="C1964" s="16" t="s">
        <v>240</v>
      </c>
      <c r="D1964" s="16" t="s">
        <v>349</v>
      </c>
      <c r="E1964" s="16" t="s">
        <v>3375</v>
      </c>
      <c r="F1964" s="16" t="s">
        <v>242</v>
      </c>
      <c r="G1964" s="16" t="s">
        <v>52</v>
      </c>
      <c r="H1964" s="16" t="s">
        <v>774</v>
      </c>
      <c r="I1964" s="16" t="s">
        <v>35</v>
      </c>
      <c r="J1964" s="16" t="s">
        <v>95</v>
      </c>
      <c r="M1964" s="16" t="s">
        <v>96</v>
      </c>
      <c r="N1964" s="7">
        <v>45323</v>
      </c>
      <c r="O1964" s="9">
        <v>45323</v>
      </c>
      <c r="P1964" t="s">
        <v>3124</v>
      </c>
      <c r="Q1964">
        <v>1</v>
      </c>
      <c r="R1964">
        <v>73</v>
      </c>
      <c r="S1964">
        <v>5</v>
      </c>
      <c r="T1964" t="s">
        <v>4980</v>
      </c>
      <c r="U1964">
        <v>189</v>
      </c>
      <c r="V1964">
        <v>9</v>
      </c>
      <c r="W1964">
        <v>40</v>
      </c>
      <c r="X1964">
        <v>50</v>
      </c>
      <c r="Y1964">
        <v>447</v>
      </c>
      <c r="Z1964">
        <v>20</v>
      </c>
      <c r="AA1964">
        <v>8</v>
      </c>
      <c r="AD1964">
        <v>18</v>
      </c>
      <c r="AE1964">
        <v>1963</v>
      </c>
      <c r="AF1964" s="16" t="s">
        <v>3143</v>
      </c>
      <c r="AG1964" s="16"/>
      <c r="AH1964" s="16"/>
      <c r="AI1964" s="16" t="str">
        <f t="shared" si="120"/>
        <v>(189,5,9,40,50,447,8, null, 18, 'IFLR 2025 Western Europe',2025, '2024-02-01','2024-02-01','".Carbon::now()."','".Carbon::now()."'),</v>
      </c>
      <c r="AJ1964" s="16" t="str">
        <f t="shared" si="121"/>
        <v>('".DB::select("SELECT id_status FROM `status` WHERE `element_type` = 'task' AND status_type = 'client' AND name ='PRE-FORECAST'")[0]-&gt;id_status."',1963,1),</v>
      </c>
      <c r="AK1964" s="16" t="str">
        <f t="shared" si="122"/>
        <v/>
      </c>
      <c r="AL1964" s="16" t="str">
        <f t="shared" si="123"/>
        <v/>
      </c>
    </row>
    <row r="1965" spans="1:38" x14ac:dyDescent="0.25">
      <c r="A1965" s="16" t="s">
        <v>689</v>
      </c>
      <c r="B1965" s="16" t="s">
        <v>3139</v>
      </c>
      <c r="C1965" s="16" t="s">
        <v>240</v>
      </c>
      <c r="D1965" s="16" t="s">
        <v>349</v>
      </c>
      <c r="E1965" s="16" t="s">
        <v>3375</v>
      </c>
      <c r="F1965" s="16" t="s">
        <v>242</v>
      </c>
      <c r="G1965" s="16" t="s">
        <v>52</v>
      </c>
      <c r="H1965" s="16" t="s">
        <v>695</v>
      </c>
      <c r="I1965" s="16" t="s">
        <v>35</v>
      </c>
      <c r="J1965" s="16" t="s">
        <v>95</v>
      </c>
      <c r="M1965" s="16" t="s">
        <v>96</v>
      </c>
      <c r="N1965" s="7">
        <v>45323</v>
      </c>
      <c r="O1965" s="9">
        <v>45323</v>
      </c>
      <c r="P1965" t="s">
        <v>3124</v>
      </c>
      <c r="Q1965">
        <v>1</v>
      </c>
      <c r="R1965">
        <v>73</v>
      </c>
      <c r="S1965">
        <v>5</v>
      </c>
      <c r="T1965" t="s">
        <v>4980</v>
      </c>
      <c r="U1965">
        <v>189</v>
      </c>
      <c r="V1965">
        <v>9</v>
      </c>
      <c r="W1965">
        <v>40</v>
      </c>
      <c r="X1965">
        <v>50</v>
      </c>
      <c r="Y1965">
        <v>446</v>
      </c>
      <c r="Z1965">
        <v>20</v>
      </c>
      <c r="AA1965">
        <v>8</v>
      </c>
      <c r="AD1965">
        <v>18</v>
      </c>
      <c r="AE1965">
        <v>1964</v>
      </c>
      <c r="AF1965" s="16" t="s">
        <v>3143</v>
      </c>
      <c r="AG1965" s="16"/>
      <c r="AH1965" s="16"/>
      <c r="AI1965" s="16" t="str">
        <f t="shared" si="120"/>
        <v>(189,5,9,40,50,446,8, null, 18, 'IFLR 2025 Western Europe',2025, '2024-02-01','2024-02-01','".Carbon::now()."','".Carbon::now()."'),</v>
      </c>
      <c r="AJ1965" s="16" t="str">
        <f t="shared" si="121"/>
        <v>('".DB::select("SELECT id_status FROM `status` WHERE `element_type` = 'task' AND status_type = 'client' AND name ='PRE-FORECAST'")[0]-&gt;id_status."',1964,1),</v>
      </c>
      <c r="AK1965" s="16" t="str">
        <f t="shared" si="122"/>
        <v/>
      </c>
      <c r="AL1965" s="16" t="str">
        <f t="shared" si="123"/>
        <v/>
      </c>
    </row>
    <row r="1966" spans="1:38" x14ac:dyDescent="0.25">
      <c r="A1966" s="16" t="s">
        <v>689</v>
      </c>
      <c r="B1966" s="16" t="s">
        <v>3139</v>
      </c>
      <c r="C1966" s="16" t="s">
        <v>240</v>
      </c>
      <c r="D1966" s="16" t="s">
        <v>349</v>
      </c>
      <c r="E1966" s="16" t="s">
        <v>3375</v>
      </c>
      <c r="F1966" s="16" t="s">
        <v>242</v>
      </c>
      <c r="G1966" s="16" t="s">
        <v>52</v>
      </c>
      <c r="H1966" s="16" t="s">
        <v>565</v>
      </c>
      <c r="I1966" s="16" t="s">
        <v>35</v>
      </c>
      <c r="J1966" s="16" t="s">
        <v>95</v>
      </c>
      <c r="M1966" s="16" t="s">
        <v>96</v>
      </c>
      <c r="N1966" s="7">
        <v>45323</v>
      </c>
      <c r="O1966" s="9">
        <v>45323</v>
      </c>
      <c r="P1966" t="s">
        <v>3124</v>
      </c>
      <c r="Q1966">
        <v>1</v>
      </c>
      <c r="R1966">
        <v>73</v>
      </c>
      <c r="S1966">
        <v>5</v>
      </c>
      <c r="T1966" t="s">
        <v>4980</v>
      </c>
      <c r="U1966">
        <v>189</v>
      </c>
      <c r="V1966">
        <v>9</v>
      </c>
      <c r="W1966">
        <v>40</v>
      </c>
      <c r="X1966">
        <v>50</v>
      </c>
      <c r="Y1966">
        <v>453</v>
      </c>
      <c r="Z1966">
        <v>20</v>
      </c>
      <c r="AA1966">
        <v>8</v>
      </c>
      <c r="AD1966">
        <v>18</v>
      </c>
      <c r="AE1966">
        <v>1965</v>
      </c>
      <c r="AF1966" s="16" t="s">
        <v>3143</v>
      </c>
      <c r="AG1966" s="16"/>
      <c r="AH1966" s="16"/>
      <c r="AI1966" s="16" t="str">
        <f t="shared" si="120"/>
        <v>(189,5,9,40,50,453,8, null, 18, 'IFLR 2025 Western Europe',2025, '2024-02-01','2024-02-01','".Carbon::now()."','".Carbon::now()."'),</v>
      </c>
      <c r="AJ1966" s="16" t="str">
        <f t="shared" si="121"/>
        <v>('".DB::select("SELECT id_status FROM `status` WHERE `element_type` = 'task' AND status_type = 'client' AND name ='PRE-FORECAST'")[0]-&gt;id_status."',1965,1),</v>
      </c>
      <c r="AK1966" s="16" t="str">
        <f t="shared" si="122"/>
        <v/>
      </c>
      <c r="AL1966" s="16" t="str">
        <f t="shared" si="123"/>
        <v/>
      </c>
    </row>
    <row r="1967" spans="1:38" x14ac:dyDescent="0.25">
      <c r="A1967" s="16" t="s">
        <v>689</v>
      </c>
      <c r="B1967" s="16" t="s">
        <v>3139</v>
      </c>
      <c r="C1967" s="16" t="s">
        <v>240</v>
      </c>
      <c r="D1967" s="16" t="s">
        <v>349</v>
      </c>
      <c r="E1967" s="16" t="s">
        <v>3375</v>
      </c>
      <c r="F1967" s="16" t="s">
        <v>242</v>
      </c>
      <c r="G1967" s="16" t="s">
        <v>52</v>
      </c>
      <c r="H1967" s="16" t="s">
        <v>696</v>
      </c>
      <c r="I1967" s="16" t="s">
        <v>35</v>
      </c>
      <c r="J1967" s="16" t="s">
        <v>95</v>
      </c>
      <c r="M1967" s="16" t="s">
        <v>96</v>
      </c>
      <c r="N1967" s="7">
        <v>45323</v>
      </c>
      <c r="O1967" s="9">
        <v>45323</v>
      </c>
      <c r="P1967" t="s">
        <v>3124</v>
      </c>
      <c r="Q1967">
        <v>1</v>
      </c>
      <c r="R1967">
        <v>73</v>
      </c>
      <c r="S1967">
        <v>5</v>
      </c>
      <c r="T1967" t="s">
        <v>4980</v>
      </c>
      <c r="U1967">
        <v>189</v>
      </c>
      <c r="V1967">
        <v>9</v>
      </c>
      <c r="W1967">
        <v>40</v>
      </c>
      <c r="X1967">
        <v>50</v>
      </c>
      <c r="Y1967">
        <v>456</v>
      </c>
      <c r="Z1967">
        <v>20</v>
      </c>
      <c r="AA1967">
        <v>8</v>
      </c>
      <c r="AD1967">
        <v>18</v>
      </c>
      <c r="AE1967">
        <v>1966</v>
      </c>
      <c r="AF1967" s="16" t="s">
        <v>3143</v>
      </c>
      <c r="AG1967" s="16"/>
      <c r="AH1967" s="16"/>
      <c r="AI1967" s="16" t="str">
        <f t="shared" si="120"/>
        <v>(189,5,9,40,50,456,8, null, 18, 'IFLR 2025 Western Europe',2025, '2024-02-01','2024-02-01','".Carbon::now()."','".Carbon::now()."'),</v>
      </c>
      <c r="AJ1967" s="16" t="str">
        <f t="shared" si="121"/>
        <v>('".DB::select("SELECT id_status FROM `status` WHERE `element_type` = 'task' AND status_type = 'client' AND name ='PRE-FORECAST'")[0]-&gt;id_status."',1966,1),</v>
      </c>
      <c r="AK1967" s="16" t="str">
        <f t="shared" si="122"/>
        <v/>
      </c>
      <c r="AL1967" s="16" t="str">
        <f t="shared" si="123"/>
        <v/>
      </c>
    </row>
    <row r="1968" spans="1:38" x14ac:dyDescent="0.25">
      <c r="A1968" s="16" t="s">
        <v>689</v>
      </c>
      <c r="B1968" s="16" t="s">
        <v>3139</v>
      </c>
      <c r="C1968" s="16" t="s">
        <v>240</v>
      </c>
      <c r="D1968" s="16" t="s">
        <v>349</v>
      </c>
      <c r="E1968" s="16" t="s">
        <v>3375</v>
      </c>
      <c r="F1968" s="16" t="s">
        <v>242</v>
      </c>
      <c r="G1968" s="16" t="s">
        <v>52</v>
      </c>
      <c r="H1968" s="16" t="s">
        <v>697</v>
      </c>
      <c r="I1968" s="16" t="s">
        <v>35</v>
      </c>
      <c r="J1968" s="16" t="s">
        <v>95</v>
      </c>
      <c r="M1968" s="16" t="s">
        <v>96</v>
      </c>
      <c r="N1968" s="7">
        <v>45323</v>
      </c>
      <c r="O1968" s="9">
        <v>45323</v>
      </c>
      <c r="P1968" t="s">
        <v>3124</v>
      </c>
      <c r="Q1968">
        <v>1</v>
      </c>
      <c r="R1968">
        <v>73</v>
      </c>
      <c r="S1968">
        <v>5</v>
      </c>
      <c r="T1968" t="s">
        <v>4980</v>
      </c>
      <c r="U1968">
        <v>189</v>
      </c>
      <c r="V1968">
        <v>9</v>
      </c>
      <c r="W1968">
        <v>40</v>
      </c>
      <c r="X1968">
        <v>50</v>
      </c>
      <c r="Y1968">
        <v>458</v>
      </c>
      <c r="Z1968">
        <v>20</v>
      </c>
      <c r="AA1968">
        <v>8</v>
      </c>
      <c r="AD1968">
        <v>18</v>
      </c>
      <c r="AE1968">
        <v>1967</v>
      </c>
      <c r="AF1968" s="16" t="s">
        <v>3143</v>
      </c>
      <c r="AG1968" s="16"/>
      <c r="AH1968" s="16"/>
      <c r="AI1968" s="16" t="str">
        <f t="shared" si="120"/>
        <v>(189,5,9,40,50,458,8, null, 18, 'IFLR 2025 Western Europe',2025, '2024-02-01','2024-02-01','".Carbon::now()."','".Carbon::now()."'),</v>
      </c>
      <c r="AJ1968" s="16" t="str">
        <f t="shared" si="121"/>
        <v>('".DB::select("SELECT id_status FROM `status` WHERE `element_type` = 'task' AND status_type = 'client' AND name ='PRE-FORECAST'")[0]-&gt;id_status."',1967,1),</v>
      </c>
      <c r="AK1968" s="16" t="str">
        <f t="shared" si="122"/>
        <v/>
      </c>
      <c r="AL1968" s="16" t="str">
        <f t="shared" si="123"/>
        <v/>
      </c>
    </row>
    <row r="1969" spans="1:38" x14ac:dyDescent="0.25">
      <c r="A1969" s="16" t="s">
        <v>689</v>
      </c>
      <c r="B1969" s="16" t="s">
        <v>3139</v>
      </c>
      <c r="C1969" s="16" t="s">
        <v>690</v>
      </c>
      <c r="D1969" s="16" t="s">
        <v>349</v>
      </c>
      <c r="E1969" s="16" t="s">
        <v>3941</v>
      </c>
      <c r="F1969" s="16" t="s">
        <v>242</v>
      </c>
      <c r="G1969" s="16" t="s">
        <v>52</v>
      </c>
      <c r="H1969" s="16" t="s">
        <v>699</v>
      </c>
      <c r="I1969" s="16" t="s">
        <v>35</v>
      </c>
      <c r="J1969" s="16" t="s">
        <v>95</v>
      </c>
      <c r="M1969" s="16" t="s">
        <v>96</v>
      </c>
      <c r="N1969" s="7">
        <v>45625</v>
      </c>
      <c r="O1969" s="9">
        <v>45625</v>
      </c>
      <c r="P1969" t="s">
        <v>5072</v>
      </c>
      <c r="Q1969">
        <v>1</v>
      </c>
      <c r="R1969">
        <v>73</v>
      </c>
      <c r="S1969">
        <v>5</v>
      </c>
      <c r="T1969" t="s">
        <v>4980</v>
      </c>
      <c r="U1969">
        <v>189</v>
      </c>
      <c r="V1969">
        <v>10</v>
      </c>
      <c r="W1969">
        <v>43</v>
      </c>
      <c r="X1969">
        <v>50</v>
      </c>
      <c r="Y1969">
        <v>464</v>
      </c>
      <c r="Z1969">
        <v>20</v>
      </c>
      <c r="AA1969">
        <v>8</v>
      </c>
      <c r="AD1969">
        <v>18</v>
      </c>
      <c r="AE1969">
        <v>1968</v>
      </c>
      <c r="AF1969" s="16" t="s">
        <v>3143</v>
      </c>
      <c r="AG1969" s="16"/>
      <c r="AH1969" s="16"/>
      <c r="AI1969" s="16" t="str">
        <f t="shared" si="120"/>
        <v>(189,5,10,43,50,464,8, null, 18, 'IFLR 2025 Awards',2025, '2024-11-29','2024-11-29','".Carbon::now()."','".Carbon::now()."'),</v>
      </c>
      <c r="AJ1969" s="16" t="str">
        <f t="shared" si="121"/>
        <v>('".DB::select("SELECT id_status FROM `status` WHERE `element_type` = 'task' AND status_type = 'client' AND name ='PRE-FORECAST'")[0]-&gt;id_status."',1968,1),</v>
      </c>
      <c r="AK1969" s="16" t="str">
        <f t="shared" si="122"/>
        <v/>
      </c>
      <c r="AL1969" s="16" t="str">
        <f t="shared" si="123"/>
        <v/>
      </c>
    </row>
    <row r="1970" spans="1:38" x14ac:dyDescent="0.25">
      <c r="A1970" s="16" t="s">
        <v>689</v>
      </c>
      <c r="B1970" s="16" t="s">
        <v>3139</v>
      </c>
      <c r="C1970" s="16" t="s">
        <v>690</v>
      </c>
      <c r="D1970" s="16" t="s">
        <v>349</v>
      </c>
      <c r="E1970" s="16" t="s">
        <v>3941</v>
      </c>
      <c r="F1970" s="16" t="s">
        <v>242</v>
      </c>
      <c r="G1970" s="16" t="s">
        <v>52</v>
      </c>
      <c r="H1970" s="16" t="s">
        <v>700</v>
      </c>
      <c r="I1970" s="16" t="s">
        <v>35</v>
      </c>
      <c r="J1970" s="16" t="s">
        <v>95</v>
      </c>
      <c r="M1970" s="16" t="s">
        <v>96</v>
      </c>
      <c r="N1970" s="7">
        <v>45625</v>
      </c>
      <c r="O1970" s="9">
        <v>45625</v>
      </c>
      <c r="P1970" t="s">
        <v>5072</v>
      </c>
      <c r="Q1970">
        <v>1</v>
      </c>
      <c r="R1970">
        <v>73</v>
      </c>
      <c r="S1970">
        <v>5</v>
      </c>
      <c r="T1970" t="s">
        <v>4980</v>
      </c>
      <c r="U1970">
        <v>189</v>
      </c>
      <c r="V1970">
        <v>10</v>
      </c>
      <c r="W1970">
        <v>43</v>
      </c>
      <c r="X1970">
        <v>50</v>
      </c>
      <c r="Y1970">
        <v>466</v>
      </c>
      <c r="Z1970">
        <v>20</v>
      </c>
      <c r="AA1970">
        <v>8</v>
      </c>
      <c r="AD1970">
        <v>18</v>
      </c>
      <c r="AE1970">
        <v>1969</v>
      </c>
      <c r="AF1970" s="16" t="s">
        <v>3143</v>
      </c>
      <c r="AG1970" s="16"/>
      <c r="AH1970" s="16"/>
      <c r="AI1970" s="16" t="str">
        <f t="shared" si="120"/>
        <v>(189,5,10,43,50,466,8, null, 18, 'IFLR 2025 Awards',2025, '2024-11-29','2024-11-29','".Carbon::now()."','".Carbon::now()."'),</v>
      </c>
      <c r="AJ1970" s="16" t="str">
        <f t="shared" si="121"/>
        <v>('".DB::select("SELECT id_status FROM `status` WHERE `element_type` = 'task' AND status_type = 'client' AND name ='PRE-FORECAST'")[0]-&gt;id_status."',1969,1),</v>
      </c>
      <c r="AK1970" s="16" t="str">
        <f t="shared" si="122"/>
        <v/>
      </c>
      <c r="AL1970" s="16" t="str">
        <f t="shared" si="123"/>
        <v/>
      </c>
    </row>
    <row r="1971" spans="1:38" x14ac:dyDescent="0.25">
      <c r="A1971" s="16" t="s">
        <v>689</v>
      </c>
      <c r="B1971" s="16" t="s">
        <v>3139</v>
      </c>
      <c r="C1971" s="16" t="s">
        <v>690</v>
      </c>
      <c r="D1971" s="16" t="s">
        <v>349</v>
      </c>
      <c r="E1971" s="16" t="s">
        <v>3941</v>
      </c>
      <c r="F1971" s="16" t="s">
        <v>242</v>
      </c>
      <c r="G1971" s="16" t="s">
        <v>52</v>
      </c>
      <c r="H1971" s="16" t="s">
        <v>693</v>
      </c>
      <c r="I1971" s="16" t="s">
        <v>35</v>
      </c>
      <c r="J1971" s="16" t="s">
        <v>95</v>
      </c>
      <c r="M1971" s="16" t="s">
        <v>96</v>
      </c>
      <c r="N1971" s="7">
        <v>45625</v>
      </c>
      <c r="O1971" s="9">
        <v>45625</v>
      </c>
      <c r="P1971" t="s">
        <v>5072</v>
      </c>
      <c r="Q1971">
        <v>1</v>
      </c>
      <c r="R1971">
        <v>73</v>
      </c>
      <c r="S1971">
        <v>5</v>
      </c>
      <c r="T1971" t="s">
        <v>4980</v>
      </c>
      <c r="U1971">
        <v>189</v>
      </c>
      <c r="V1971">
        <v>10</v>
      </c>
      <c r="W1971">
        <v>43</v>
      </c>
      <c r="X1971">
        <v>50</v>
      </c>
      <c r="Y1971">
        <v>467</v>
      </c>
      <c r="Z1971">
        <v>20</v>
      </c>
      <c r="AA1971">
        <v>8</v>
      </c>
      <c r="AD1971">
        <v>18</v>
      </c>
      <c r="AE1971">
        <v>1970</v>
      </c>
      <c r="AF1971" s="16" t="s">
        <v>3143</v>
      </c>
      <c r="AG1971" s="16"/>
      <c r="AH1971" s="16"/>
      <c r="AI1971" s="16" t="str">
        <f t="shared" si="120"/>
        <v>(189,5,10,43,50,467,8, null, 18, 'IFLR 2025 Awards',2025, '2024-11-29','2024-11-29','".Carbon::now()."','".Carbon::now()."'),</v>
      </c>
      <c r="AJ1971" s="16" t="str">
        <f t="shared" si="121"/>
        <v>('".DB::select("SELECT id_status FROM `status` WHERE `element_type` = 'task' AND status_type = 'client' AND name ='PRE-FORECAST'")[0]-&gt;id_status."',1970,1),</v>
      </c>
      <c r="AK1971" s="16" t="str">
        <f t="shared" si="122"/>
        <v/>
      </c>
      <c r="AL1971" s="16" t="str">
        <f t="shared" si="123"/>
        <v/>
      </c>
    </row>
    <row r="1972" spans="1:38" x14ac:dyDescent="0.25">
      <c r="A1972" s="16" t="s">
        <v>689</v>
      </c>
      <c r="B1972" s="16" t="s">
        <v>3139</v>
      </c>
      <c r="C1972" s="16" t="s">
        <v>690</v>
      </c>
      <c r="D1972" s="16" t="s">
        <v>349</v>
      </c>
      <c r="E1972" s="16" t="s">
        <v>3941</v>
      </c>
      <c r="F1972" s="16" t="s">
        <v>242</v>
      </c>
      <c r="G1972" s="16" t="s">
        <v>52</v>
      </c>
      <c r="H1972" s="16" t="s">
        <v>701</v>
      </c>
      <c r="I1972" s="16" t="s">
        <v>35</v>
      </c>
      <c r="J1972" s="16" t="s">
        <v>95</v>
      </c>
      <c r="M1972" s="16" t="s">
        <v>96</v>
      </c>
      <c r="N1972" s="7">
        <v>45625</v>
      </c>
      <c r="O1972" s="9">
        <v>45625</v>
      </c>
      <c r="P1972" t="s">
        <v>5072</v>
      </c>
      <c r="Q1972">
        <v>1</v>
      </c>
      <c r="R1972">
        <v>73</v>
      </c>
      <c r="S1972">
        <v>5</v>
      </c>
      <c r="T1972" t="s">
        <v>4980</v>
      </c>
      <c r="U1972">
        <v>189</v>
      </c>
      <c r="V1972">
        <v>10</v>
      </c>
      <c r="W1972">
        <v>43</v>
      </c>
      <c r="X1972">
        <v>50</v>
      </c>
      <c r="Y1972">
        <v>468</v>
      </c>
      <c r="Z1972">
        <v>20</v>
      </c>
      <c r="AA1972">
        <v>8</v>
      </c>
      <c r="AD1972">
        <v>18</v>
      </c>
      <c r="AE1972">
        <v>1971</v>
      </c>
      <c r="AF1972" s="16" t="s">
        <v>3143</v>
      </c>
      <c r="AG1972" s="16"/>
      <c r="AH1972" s="16"/>
      <c r="AI1972" s="16" t="str">
        <f t="shared" si="120"/>
        <v>(189,5,10,43,50,468,8, null, 18, 'IFLR 2025 Awards',2025, '2024-11-29','2024-11-29','".Carbon::now()."','".Carbon::now()."'),</v>
      </c>
      <c r="AJ1972" s="16" t="str">
        <f t="shared" si="121"/>
        <v>('".DB::select("SELECT id_status FROM `status` WHERE `element_type` = 'task' AND status_type = 'client' AND name ='PRE-FORECAST'")[0]-&gt;id_status."',1971,1),</v>
      </c>
      <c r="AK1972" s="16" t="str">
        <f t="shared" si="122"/>
        <v/>
      </c>
      <c r="AL1972" s="16" t="str">
        <f t="shared" si="123"/>
        <v/>
      </c>
    </row>
    <row r="1973" spans="1:38" x14ac:dyDescent="0.25">
      <c r="A1973" s="16" t="s">
        <v>689</v>
      </c>
      <c r="B1973" s="16" t="s">
        <v>3139</v>
      </c>
      <c r="C1973" s="16" t="s">
        <v>690</v>
      </c>
      <c r="D1973" s="16" t="s">
        <v>349</v>
      </c>
      <c r="E1973" s="16" t="s">
        <v>3941</v>
      </c>
      <c r="F1973" s="16" t="s">
        <v>242</v>
      </c>
      <c r="G1973" s="16" t="s">
        <v>52</v>
      </c>
      <c r="H1973" s="16" t="s">
        <v>243</v>
      </c>
      <c r="I1973" s="16" t="s">
        <v>35</v>
      </c>
      <c r="J1973" s="16" t="s">
        <v>95</v>
      </c>
      <c r="M1973" s="16" t="s">
        <v>96</v>
      </c>
      <c r="N1973" s="7">
        <v>45625</v>
      </c>
      <c r="O1973" s="9">
        <v>45625</v>
      </c>
      <c r="P1973" t="s">
        <v>5072</v>
      </c>
      <c r="Q1973">
        <v>1</v>
      </c>
      <c r="R1973">
        <v>73</v>
      </c>
      <c r="S1973">
        <v>5</v>
      </c>
      <c r="T1973" t="s">
        <v>4980</v>
      </c>
      <c r="U1973">
        <v>189</v>
      </c>
      <c r="V1973">
        <v>10</v>
      </c>
      <c r="W1973">
        <v>43</v>
      </c>
      <c r="X1973">
        <v>50</v>
      </c>
      <c r="Y1973">
        <v>469</v>
      </c>
      <c r="Z1973">
        <v>20</v>
      </c>
      <c r="AA1973">
        <v>8</v>
      </c>
      <c r="AD1973">
        <v>18</v>
      </c>
      <c r="AE1973">
        <v>1972</v>
      </c>
      <c r="AF1973" s="16" t="s">
        <v>3143</v>
      </c>
      <c r="AG1973" s="16"/>
      <c r="AH1973" s="16"/>
      <c r="AI1973" s="16" t="str">
        <f t="shared" si="120"/>
        <v>(189,5,10,43,50,469,8, null, 18, 'IFLR 2025 Awards',2025, '2024-11-29','2024-11-29','".Carbon::now()."','".Carbon::now()."'),</v>
      </c>
      <c r="AJ1973" s="16" t="str">
        <f t="shared" si="121"/>
        <v>('".DB::select("SELECT id_status FROM `status` WHERE `element_type` = 'task' AND status_type = 'client' AND name ='PRE-FORECAST'")[0]-&gt;id_status."',1972,1),</v>
      </c>
      <c r="AK1973" s="16" t="str">
        <f t="shared" si="122"/>
        <v/>
      </c>
      <c r="AL1973" s="16" t="str">
        <f t="shared" si="123"/>
        <v/>
      </c>
    </row>
    <row r="1974" spans="1:38" x14ac:dyDescent="0.25">
      <c r="A1974" s="16" t="s">
        <v>689</v>
      </c>
      <c r="B1974" s="16" t="s">
        <v>3139</v>
      </c>
      <c r="C1974" s="16" t="s">
        <v>690</v>
      </c>
      <c r="D1974" s="16" t="s">
        <v>349</v>
      </c>
      <c r="E1974" s="16" t="s">
        <v>3941</v>
      </c>
      <c r="F1974" s="16" t="s">
        <v>242</v>
      </c>
      <c r="G1974" s="16" t="s">
        <v>52</v>
      </c>
      <c r="H1974" s="16" t="s">
        <v>694</v>
      </c>
      <c r="I1974" s="16" t="s">
        <v>35</v>
      </c>
      <c r="J1974" s="16" t="s">
        <v>95</v>
      </c>
      <c r="M1974" s="16" t="s">
        <v>96</v>
      </c>
      <c r="N1974" s="7">
        <v>45625</v>
      </c>
      <c r="O1974" s="9">
        <v>45625</v>
      </c>
      <c r="P1974" t="s">
        <v>5072</v>
      </c>
      <c r="Q1974">
        <v>1</v>
      </c>
      <c r="R1974">
        <v>73</v>
      </c>
      <c r="S1974">
        <v>5</v>
      </c>
      <c r="T1974" t="s">
        <v>4980</v>
      </c>
      <c r="U1974">
        <v>189</v>
      </c>
      <c r="V1974">
        <v>10</v>
      </c>
      <c r="W1974">
        <v>43</v>
      </c>
      <c r="X1974">
        <v>50</v>
      </c>
      <c r="Y1974">
        <v>472</v>
      </c>
      <c r="Z1974">
        <v>20</v>
      </c>
      <c r="AA1974">
        <v>8</v>
      </c>
      <c r="AD1974">
        <v>18</v>
      </c>
      <c r="AE1974">
        <v>1973</v>
      </c>
      <c r="AF1974" s="16" t="s">
        <v>3143</v>
      </c>
      <c r="AG1974" s="16"/>
      <c r="AH1974" s="16"/>
      <c r="AI1974" s="16" t="str">
        <f t="shared" si="120"/>
        <v>(189,5,10,43,50,472,8, null, 18, 'IFLR 2025 Awards',2025, '2024-11-29','2024-11-29','".Carbon::now()."','".Carbon::now()."'),</v>
      </c>
      <c r="AJ1974" s="16" t="str">
        <f t="shared" si="121"/>
        <v>('".DB::select("SELECT id_status FROM `status` WHERE `element_type` = 'task' AND status_type = 'client' AND name ='PRE-FORECAST'")[0]-&gt;id_status."',1973,1),</v>
      </c>
      <c r="AK1974" s="16" t="str">
        <f t="shared" si="122"/>
        <v/>
      </c>
      <c r="AL1974" s="16" t="str">
        <f t="shared" si="123"/>
        <v/>
      </c>
    </row>
    <row r="1975" spans="1:38" x14ac:dyDescent="0.25">
      <c r="A1975" s="16" t="s">
        <v>689</v>
      </c>
      <c r="B1975" s="16" t="s">
        <v>3139</v>
      </c>
      <c r="C1975" s="16" t="s">
        <v>690</v>
      </c>
      <c r="D1975" s="16" t="s">
        <v>349</v>
      </c>
      <c r="E1975" s="16" t="s">
        <v>3941</v>
      </c>
      <c r="F1975" s="16" t="s">
        <v>242</v>
      </c>
      <c r="G1975" s="16" t="s">
        <v>52</v>
      </c>
      <c r="H1975" s="16" t="s">
        <v>239</v>
      </c>
      <c r="I1975" s="16" t="s">
        <v>35</v>
      </c>
      <c r="J1975" s="16" t="s">
        <v>95</v>
      </c>
      <c r="M1975" s="16" t="s">
        <v>96</v>
      </c>
      <c r="N1975" s="7">
        <v>45625</v>
      </c>
      <c r="O1975" s="9">
        <v>45625</v>
      </c>
      <c r="P1975" t="s">
        <v>5072</v>
      </c>
      <c r="Q1975">
        <v>1</v>
      </c>
      <c r="R1975">
        <v>73</v>
      </c>
      <c r="S1975">
        <v>5</v>
      </c>
      <c r="T1975" t="s">
        <v>4980</v>
      </c>
      <c r="U1975">
        <v>189</v>
      </c>
      <c r="V1975">
        <v>10</v>
      </c>
      <c r="W1975">
        <v>43</v>
      </c>
      <c r="X1975">
        <v>50</v>
      </c>
      <c r="Y1975">
        <v>473</v>
      </c>
      <c r="Z1975">
        <v>20</v>
      </c>
      <c r="AA1975">
        <v>8</v>
      </c>
      <c r="AD1975">
        <v>18</v>
      </c>
      <c r="AE1975">
        <v>1974</v>
      </c>
      <c r="AF1975" s="16" t="s">
        <v>3143</v>
      </c>
      <c r="AG1975" s="16"/>
      <c r="AH1975" s="16"/>
      <c r="AI1975" s="16" t="str">
        <f t="shared" si="120"/>
        <v>(189,5,10,43,50,473,8, null, 18, 'IFLR 2025 Awards',2025, '2024-11-29','2024-11-29','".Carbon::now()."','".Carbon::now()."'),</v>
      </c>
      <c r="AJ1975" s="16" t="str">
        <f t="shared" si="121"/>
        <v>('".DB::select("SELECT id_status FROM `status` WHERE `element_type` = 'task' AND status_type = 'client' AND name ='PRE-FORECAST'")[0]-&gt;id_status."',1974,1),</v>
      </c>
      <c r="AK1975" s="16" t="str">
        <f t="shared" si="122"/>
        <v/>
      </c>
      <c r="AL1975" s="16" t="str">
        <f t="shared" si="123"/>
        <v/>
      </c>
    </row>
    <row r="1976" spans="1:38" x14ac:dyDescent="0.25">
      <c r="A1976" s="16" t="s">
        <v>689</v>
      </c>
      <c r="B1976" s="16" t="s">
        <v>3139</v>
      </c>
      <c r="C1976" s="16" t="s">
        <v>690</v>
      </c>
      <c r="D1976" s="16" t="s">
        <v>349</v>
      </c>
      <c r="E1976" s="16" t="s">
        <v>3941</v>
      </c>
      <c r="F1976" s="16" t="s">
        <v>242</v>
      </c>
      <c r="G1976" s="16" t="s">
        <v>52</v>
      </c>
      <c r="H1976" s="16" t="s">
        <v>695</v>
      </c>
      <c r="I1976" s="16" t="s">
        <v>35</v>
      </c>
      <c r="J1976" s="16" t="s">
        <v>95</v>
      </c>
      <c r="M1976" s="16" t="s">
        <v>96</v>
      </c>
      <c r="N1976" s="7">
        <v>45625</v>
      </c>
      <c r="O1976" s="9">
        <v>45625</v>
      </c>
      <c r="P1976" t="s">
        <v>5072</v>
      </c>
      <c r="Q1976">
        <v>1</v>
      </c>
      <c r="R1976">
        <v>73</v>
      </c>
      <c r="S1976">
        <v>5</v>
      </c>
      <c r="T1976" t="s">
        <v>4980</v>
      </c>
      <c r="U1976">
        <v>189</v>
      </c>
      <c r="V1976">
        <v>10</v>
      </c>
      <c r="W1976">
        <v>43</v>
      </c>
      <c r="X1976">
        <v>50</v>
      </c>
      <c r="Y1976">
        <v>474</v>
      </c>
      <c r="Z1976">
        <v>20</v>
      </c>
      <c r="AA1976">
        <v>8</v>
      </c>
      <c r="AD1976">
        <v>18</v>
      </c>
      <c r="AE1976">
        <v>1975</v>
      </c>
      <c r="AF1976" s="16" t="s">
        <v>3143</v>
      </c>
      <c r="AG1976" s="16"/>
      <c r="AH1976" s="16"/>
      <c r="AI1976" s="16" t="str">
        <f t="shared" si="120"/>
        <v>(189,5,10,43,50,474,8, null, 18, 'IFLR 2025 Awards',2025, '2024-11-29','2024-11-29','".Carbon::now()."','".Carbon::now()."'),</v>
      </c>
      <c r="AJ1976" s="16" t="str">
        <f t="shared" si="121"/>
        <v>('".DB::select("SELECT id_status FROM `status` WHERE `element_type` = 'task' AND status_type = 'client' AND name ='PRE-FORECAST'")[0]-&gt;id_status."',1975,1),</v>
      </c>
      <c r="AK1976" s="16" t="str">
        <f t="shared" si="122"/>
        <v/>
      </c>
      <c r="AL1976" s="16" t="str">
        <f t="shared" si="123"/>
        <v/>
      </c>
    </row>
    <row r="1977" spans="1:38" x14ac:dyDescent="0.25">
      <c r="A1977" s="16" t="s">
        <v>689</v>
      </c>
      <c r="B1977" s="16" t="s">
        <v>3139</v>
      </c>
      <c r="C1977" s="16" t="s">
        <v>690</v>
      </c>
      <c r="D1977" s="16" t="s">
        <v>349</v>
      </c>
      <c r="E1977" s="16" t="s">
        <v>3941</v>
      </c>
      <c r="F1977" s="16" t="s">
        <v>242</v>
      </c>
      <c r="G1977" s="16" t="s">
        <v>52</v>
      </c>
      <c r="H1977" s="16" t="s">
        <v>565</v>
      </c>
      <c r="I1977" s="16" t="s">
        <v>35</v>
      </c>
      <c r="J1977" s="16" t="s">
        <v>95</v>
      </c>
      <c r="M1977" s="16" t="s">
        <v>96</v>
      </c>
      <c r="N1977" s="7">
        <v>45625</v>
      </c>
      <c r="O1977" s="9">
        <v>45625</v>
      </c>
      <c r="P1977" t="s">
        <v>5072</v>
      </c>
      <c r="Q1977">
        <v>1</v>
      </c>
      <c r="R1977">
        <v>73</v>
      </c>
      <c r="S1977">
        <v>5</v>
      </c>
      <c r="T1977" t="s">
        <v>4980</v>
      </c>
      <c r="U1977">
        <v>189</v>
      </c>
      <c r="V1977">
        <v>10</v>
      </c>
      <c r="W1977">
        <v>43</v>
      </c>
      <c r="X1977">
        <v>50</v>
      </c>
      <c r="Y1977">
        <v>475</v>
      </c>
      <c r="Z1977">
        <v>20</v>
      </c>
      <c r="AA1977">
        <v>8</v>
      </c>
      <c r="AD1977">
        <v>18</v>
      </c>
      <c r="AE1977">
        <v>1976</v>
      </c>
      <c r="AF1977" s="16" t="s">
        <v>3143</v>
      </c>
      <c r="AG1977" s="16"/>
      <c r="AH1977" s="16"/>
      <c r="AI1977" s="16" t="str">
        <f t="shared" si="120"/>
        <v>(189,5,10,43,50,475,8, null, 18, 'IFLR 2025 Awards',2025, '2024-11-29','2024-11-29','".Carbon::now()."','".Carbon::now()."'),</v>
      </c>
      <c r="AJ1977" s="16" t="str">
        <f t="shared" si="121"/>
        <v>('".DB::select("SELECT id_status FROM `status` WHERE `element_type` = 'task' AND status_type = 'client' AND name ='PRE-FORECAST'")[0]-&gt;id_status."',1976,1),</v>
      </c>
      <c r="AK1977" s="16" t="str">
        <f t="shared" si="122"/>
        <v/>
      </c>
      <c r="AL1977" s="16" t="str">
        <f t="shared" si="123"/>
        <v/>
      </c>
    </row>
    <row r="1978" spans="1:38" x14ac:dyDescent="0.25">
      <c r="A1978" s="16" t="s">
        <v>689</v>
      </c>
      <c r="B1978" s="16" t="s">
        <v>3139</v>
      </c>
      <c r="C1978" s="16" t="s">
        <v>690</v>
      </c>
      <c r="D1978" s="16" t="s">
        <v>349</v>
      </c>
      <c r="E1978" s="16" t="s">
        <v>3941</v>
      </c>
      <c r="F1978" s="16" t="s">
        <v>242</v>
      </c>
      <c r="G1978" s="16" t="s">
        <v>52</v>
      </c>
      <c r="H1978" s="16" t="s">
        <v>702</v>
      </c>
      <c r="I1978" s="16" t="s">
        <v>35</v>
      </c>
      <c r="J1978" s="16" t="s">
        <v>95</v>
      </c>
      <c r="M1978" s="16" t="s">
        <v>96</v>
      </c>
      <c r="N1978" s="7">
        <v>45625</v>
      </c>
      <c r="O1978" s="9">
        <v>45625</v>
      </c>
      <c r="P1978" t="s">
        <v>5072</v>
      </c>
      <c r="Q1978">
        <v>1</v>
      </c>
      <c r="R1978">
        <v>73</v>
      </c>
      <c r="S1978">
        <v>5</v>
      </c>
      <c r="T1978" t="s">
        <v>4980</v>
      </c>
      <c r="U1978">
        <v>189</v>
      </c>
      <c r="V1978">
        <v>10</v>
      </c>
      <c r="W1978">
        <v>43</v>
      </c>
      <c r="X1978">
        <v>50</v>
      </c>
      <c r="Y1978">
        <v>476</v>
      </c>
      <c r="Z1978">
        <v>20</v>
      </c>
      <c r="AA1978">
        <v>8</v>
      </c>
      <c r="AD1978">
        <v>18</v>
      </c>
      <c r="AE1978">
        <v>1977</v>
      </c>
      <c r="AF1978" s="16" t="s">
        <v>3143</v>
      </c>
      <c r="AG1978" s="16"/>
      <c r="AH1978" s="16"/>
      <c r="AI1978" s="16" t="str">
        <f t="shared" si="120"/>
        <v>(189,5,10,43,50,476,8, null, 18, 'IFLR 2025 Awards',2025, '2024-11-29','2024-11-29','".Carbon::now()."','".Carbon::now()."'),</v>
      </c>
      <c r="AJ1978" s="16" t="str">
        <f t="shared" si="121"/>
        <v>('".DB::select("SELECT id_status FROM `status` WHERE `element_type` = 'task' AND status_type = 'client' AND name ='PRE-FORECAST'")[0]-&gt;id_status."',1977,1),</v>
      </c>
      <c r="AK1978" s="16" t="str">
        <f t="shared" si="122"/>
        <v/>
      </c>
      <c r="AL1978" s="16" t="str">
        <f t="shared" si="123"/>
        <v/>
      </c>
    </row>
    <row r="1979" spans="1:38" x14ac:dyDescent="0.25">
      <c r="A1979" s="16" t="s">
        <v>689</v>
      </c>
      <c r="B1979" s="16" t="s">
        <v>3139</v>
      </c>
      <c r="C1979" s="16" t="s">
        <v>690</v>
      </c>
      <c r="D1979" s="16" t="s">
        <v>349</v>
      </c>
      <c r="E1979" s="16" t="s">
        <v>3941</v>
      </c>
      <c r="F1979" s="16" t="s">
        <v>242</v>
      </c>
      <c r="G1979" s="16" t="s">
        <v>52</v>
      </c>
      <c r="H1979" s="16" t="s">
        <v>697</v>
      </c>
      <c r="I1979" s="16" t="s">
        <v>35</v>
      </c>
      <c r="J1979" s="16" t="s">
        <v>95</v>
      </c>
      <c r="M1979" s="16" t="s">
        <v>96</v>
      </c>
      <c r="N1979" s="7">
        <v>45625</v>
      </c>
      <c r="O1979" s="9">
        <v>45625</v>
      </c>
      <c r="P1979" t="s">
        <v>5072</v>
      </c>
      <c r="Q1979">
        <v>1</v>
      </c>
      <c r="R1979">
        <v>73</v>
      </c>
      <c r="S1979">
        <v>5</v>
      </c>
      <c r="T1979" t="s">
        <v>4980</v>
      </c>
      <c r="U1979">
        <v>189</v>
      </c>
      <c r="V1979">
        <v>10</v>
      </c>
      <c r="W1979">
        <v>43</v>
      </c>
      <c r="X1979">
        <v>50</v>
      </c>
      <c r="Y1979">
        <v>480</v>
      </c>
      <c r="Z1979">
        <v>20</v>
      </c>
      <c r="AA1979">
        <v>8</v>
      </c>
      <c r="AD1979">
        <v>18</v>
      </c>
      <c r="AE1979">
        <v>1978</v>
      </c>
      <c r="AF1979" s="16" t="s">
        <v>3143</v>
      </c>
      <c r="AG1979" s="16"/>
      <c r="AH1979" s="16"/>
      <c r="AI1979" s="16" t="str">
        <f t="shared" si="120"/>
        <v>(189,5,10,43,50,480,8, null, 18, 'IFLR 2025 Awards',2025, '2024-11-29','2024-11-29','".Carbon::now()."','".Carbon::now()."'),</v>
      </c>
      <c r="AJ1979" s="16" t="str">
        <f t="shared" si="121"/>
        <v>('".DB::select("SELECT id_status FROM `status` WHERE `element_type` = 'task' AND status_type = 'client' AND name ='PRE-FORECAST'")[0]-&gt;id_status."',1978,1),</v>
      </c>
      <c r="AK1979" s="16" t="str">
        <f t="shared" si="122"/>
        <v/>
      </c>
      <c r="AL1979" s="16" t="str">
        <f t="shared" si="123"/>
        <v/>
      </c>
    </row>
    <row r="1980" spans="1:38" x14ac:dyDescent="0.25">
      <c r="A1980" s="16" t="s">
        <v>689</v>
      </c>
      <c r="B1980" s="16" t="s">
        <v>3139</v>
      </c>
      <c r="C1980" s="16" t="s">
        <v>690</v>
      </c>
      <c r="D1980" s="16" t="s">
        <v>349</v>
      </c>
      <c r="E1980" s="16" t="s">
        <v>3941</v>
      </c>
      <c r="F1980" s="16" t="s">
        <v>242</v>
      </c>
      <c r="G1980" s="16" t="s">
        <v>52</v>
      </c>
      <c r="H1980" s="16" t="s">
        <v>703</v>
      </c>
      <c r="I1980" s="16" t="s">
        <v>35</v>
      </c>
      <c r="J1980" s="16" t="s">
        <v>95</v>
      </c>
      <c r="M1980" s="16" t="s">
        <v>96</v>
      </c>
      <c r="N1980" s="7">
        <v>45353</v>
      </c>
      <c r="O1980" s="9">
        <v>45353</v>
      </c>
      <c r="P1980" t="s">
        <v>5073</v>
      </c>
      <c r="Q1980">
        <v>1</v>
      </c>
      <c r="R1980">
        <v>73</v>
      </c>
      <c r="S1980">
        <v>5</v>
      </c>
      <c r="T1980" t="s">
        <v>4980</v>
      </c>
      <c r="U1980">
        <v>189</v>
      </c>
      <c r="V1980">
        <v>10</v>
      </c>
      <c r="W1980">
        <v>43</v>
      </c>
      <c r="X1980">
        <v>50</v>
      </c>
      <c r="Y1980">
        <v>481</v>
      </c>
      <c r="Z1980">
        <v>20</v>
      </c>
      <c r="AA1980">
        <v>8</v>
      </c>
      <c r="AD1980">
        <v>18</v>
      </c>
      <c r="AE1980">
        <v>1979</v>
      </c>
      <c r="AF1980" s="16" t="s">
        <v>3143</v>
      </c>
      <c r="AG1980" s="16"/>
      <c r="AH1980" s="16"/>
      <c r="AI1980" s="16" t="str">
        <f t="shared" si="120"/>
        <v>(189,5,10,43,50,481,8, null, 18, 'IFLR 2025 Awards',2025, '2024-03-02','2024-03-02','".Carbon::now()."','".Carbon::now()."'),</v>
      </c>
      <c r="AJ1980" s="16" t="str">
        <f t="shared" si="121"/>
        <v>('".DB::select("SELECT id_status FROM `status` WHERE `element_type` = 'task' AND status_type = 'client' AND name ='PRE-FORECAST'")[0]-&gt;id_status."',1979,1),</v>
      </c>
      <c r="AK1980" s="16" t="str">
        <f t="shared" si="122"/>
        <v/>
      </c>
      <c r="AL1980" s="16" t="str">
        <f t="shared" si="123"/>
        <v/>
      </c>
    </row>
    <row r="1981" spans="1:38" x14ac:dyDescent="0.25">
      <c r="A1981" s="16" t="s">
        <v>689</v>
      </c>
      <c r="B1981" s="16" t="s">
        <v>3139</v>
      </c>
      <c r="C1981" s="16" t="s">
        <v>27</v>
      </c>
      <c r="D1981" s="16" t="s">
        <v>349</v>
      </c>
      <c r="E1981" s="16" t="s">
        <v>2912</v>
      </c>
      <c r="F1981" s="16" t="s">
        <v>30</v>
      </c>
      <c r="G1981" s="16" t="s">
        <v>52</v>
      </c>
      <c r="H1981" s="16" t="s">
        <v>58</v>
      </c>
      <c r="I1981" s="16" t="s">
        <v>35</v>
      </c>
      <c r="J1981" s="16" t="s">
        <v>95</v>
      </c>
      <c r="M1981" s="16" t="s">
        <v>96</v>
      </c>
      <c r="N1981" s="7">
        <v>45510</v>
      </c>
      <c r="O1981" s="9">
        <v>45510</v>
      </c>
      <c r="P1981" t="s">
        <v>5028</v>
      </c>
      <c r="Q1981">
        <v>1</v>
      </c>
      <c r="R1981">
        <v>73</v>
      </c>
      <c r="S1981">
        <v>5</v>
      </c>
      <c r="T1981" t="s">
        <v>4980</v>
      </c>
      <c r="U1981">
        <v>189</v>
      </c>
      <c r="V1981">
        <v>14</v>
      </c>
      <c r="W1981">
        <v>56</v>
      </c>
      <c r="X1981">
        <v>50</v>
      </c>
      <c r="Y1981">
        <v>525</v>
      </c>
      <c r="Z1981">
        <v>20</v>
      </c>
      <c r="AA1981">
        <v>8</v>
      </c>
      <c r="AD1981">
        <v>18</v>
      </c>
      <c r="AE1981">
        <v>1980</v>
      </c>
      <c r="AF1981" s="16" t="s">
        <v>3143</v>
      </c>
      <c r="AG1981" s="16"/>
      <c r="AH1981" s="16"/>
      <c r="AI1981" s="16" t="str">
        <f t="shared" si="120"/>
        <v>(189,5,14,56,50,525,8, null, 18, 'L500 2025 EMEA',2025, '2024-08-06','2024-08-06','".Carbon::now()."','".Carbon::now()."'),</v>
      </c>
      <c r="AJ1981" s="16" t="str">
        <f t="shared" si="121"/>
        <v>('".DB::select("SELECT id_status FROM `status` WHERE `element_type` = 'task' AND status_type = 'client' AND name ='PRE-FORECAST'")[0]-&gt;id_status."',1980,1),</v>
      </c>
      <c r="AK1981" s="16" t="str">
        <f t="shared" si="122"/>
        <v/>
      </c>
      <c r="AL1981" s="16" t="str">
        <f t="shared" si="123"/>
        <v/>
      </c>
    </row>
    <row r="1982" spans="1:38" x14ac:dyDescent="0.25">
      <c r="A1982" s="16" t="s">
        <v>689</v>
      </c>
      <c r="B1982" s="16" t="s">
        <v>3139</v>
      </c>
      <c r="C1982" s="16" t="s">
        <v>27</v>
      </c>
      <c r="D1982" s="16" t="s">
        <v>349</v>
      </c>
      <c r="E1982" s="16" t="s">
        <v>2912</v>
      </c>
      <c r="F1982" s="16" t="s">
        <v>30</v>
      </c>
      <c r="G1982" s="16" t="s">
        <v>52</v>
      </c>
      <c r="H1982" s="16" t="s">
        <v>33</v>
      </c>
      <c r="I1982" s="16" t="s">
        <v>35</v>
      </c>
      <c r="J1982" s="16" t="s">
        <v>95</v>
      </c>
      <c r="M1982" s="16" t="s">
        <v>96</v>
      </c>
      <c r="N1982" s="7">
        <v>45510</v>
      </c>
      <c r="O1982" s="9">
        <v>45510</v>
      </c>
      <c r="P1982" t="s">
        <v>5028</v>
      </c>
      <c r="Q1982">
        <v>1</v>
      </c>
      <c r="R1982">
        <v>73</v>
      </c>
      <c r="S1982">
        <v>5</v>
      </c>
      <c r="T1982" t="s">
        <v>4980</v>
      </c>
      <c r="U1982">
        <v>189</v>
      </c>
      <c r="V1982">
        <v>14</v>
      </c>
      <c r="W1982">
        <v>56</v>
      </c>
      <c r="X1982">
        <v>50</v>
      </c>
      <c r="Y1982">
        <v>556</v>
      </c>
      <c r="Z1982">
        <v>20</v>
      </c>
      <c r="AA1982">
        <v>8</v>
      </c>
      <c r="AD1982">
        <v>18</v>
      </c>
      <c r="AE1982">
        <v>1981</v>
      </c>
      <c r="AF1982" s="16" t="s">
        <v>3143</v>
      </c>
      <c r="AG1982" s="16"/>
      <c r="AH1982" s="16"/>
      <c r="AI1982" s="16" t="str">
        <f t="shared" si="120"/>
        <v>(189,5,14,56,50,556,8, null, 18, 'L500 2025 EMEA',2025, '2024-08-06','2024-08-06','".Carbon::now()."','".Carbon::now()."'),</v>
      </c>
      <c r="AJ1982" s="16" t="str">
        <f t="shared" si="121"/>
        <v>('".DB::select("SELECT id_status FROM `status` WHERE `element_type` = 'task' AND status_type = 'client' AND name ='PRE-FORECAST'")[0]-&gt;id_status."',1981,1),</v>
      </c>
      <c r="AK1982" s="16" t="str">
        <f t="shared" si="122"/>
        <v/>
      </c>
      <c r="AL1982" s="16" t="str">
        <f t="shared" si="123"/>
        <v/>
      </c>
    </row>
    <row r="1983" spans="1:38" x14ac:dyDescent="0.25">
      <c r="A1983" s="16" t="s">
        <v>689</v>
      </c>
      <c r="B1983" s="16" t="s">
        <v>3139</v>
      </c>
      <c r="C1983" s="16" t="s">
        <v>27</v>
      </c>
      <c r="D1983" s="16" t="s">
        <v>349</v>
      </c>
      <c r="E1983" s="16" t="s">
        <v>2912</v>
      </c>
      <c r="F1983" s="16" t="s">
        <v>30</v>
      </c>
      <c r="G1983" s="16" t="s">
        <v>52</v>
      </c>
      <c r="H1983" s="16" t="s">
        <v>47</v>
      </c>
      <c r="I1983" s="16" t="s">
        <v>35</v>
      </c>
      <c r="J1983" s="16" t="s">
        <v>95</v>
      </c>
      <c r="M1983" s="16" t="s">
        <v>96</v>
      </c>
      <c r="N1983" s="7">
        <v>45510</v>
      </c>
      <c r="O1983" s="9">
        <v>45510</v>
      </c>
      <c r="P1983" t="s">
        <v>5028</v>
      </c>
      <c r="Q1983">
        <v>1</v>
      </c>
      <c r="R1983">
        <v>73</v>
      </c>
      <c r="S1983">
        <v>5</v>
      </c>
      <c r="T1983" t="s">
        <v>4980</v>
      </c>
      <c r="U1983">
        <v>189</v>
      </c>
      <c r="V1983">
        <v>14</v>
      </c>
      <c r="W1983">
        <v>56</v>
      </c>
      <c r="X1983">
        <v>50</v>
      </c>
      <c r="Y1983">
        <v>601</v>
      </c>
      <c r="Z1983">
        <v>20</v>
      </c>
      <c r="AA1983">
        <v>8</v>
      </c>
      <c r="AD1983">
        <v>18</v>
      </c>
      <c r="AE1983">
        <v>1982</v>
      </c>
      <c r="AF1983" s="16" t="s">
        <v>3143</v>
      </c>
      <c r="AG1983" s="16"/>
      <c r="AH1983" s="16"/>
      <c r="AI1983" s="16" t="str">
        <f t="shared" si="120"/>
        <v>(189,5,14,56,50,601,8, null, 18, 'L500 2025 EMEA',2025, '2024-08-06','2024-08-06','".Carbon::now()."','".Carbon::now()."'),</v>
      </c>
      <c r="AJ1983" s="16" t="str">
        <f t="shared" si="121"/>
        <v>('".DB::select("SELECT id_status FROM `status` WHERE `element_type` = 'task' AND status_type = 'client' AND name ='PRE-FORECAST'")[0]-&gt;id_status."',1982,1),</v>
      </c>
      <c r="AK1983" s="16" t="str">
        <f t="shared" si="122"/>
        <v/>
      </c>
      <c r="AL1983" s="16" t="str">
        <f t="shared" si="123"/>
        <v/>
      </c>
    </row>
    <row r="1984" spans="1:38" x14ac:dyDescent="0.25">
      <c r="A1984" s="16" t="s">
        <v>689</v>
      </c>
      <c r="B1984" s="16" t="s">
        <v>3139</v>
      </c>
      <c r="C1984" s="16" t="s">
        <v>27</v>
      </c>
      <c r="D1984" s="16" t="s">
        <v>349</v>
      </c>
      <c r="E1984" s="16" t="s">
        <v>2912</v>
      </c>
      <c r="F1984" s="16" t="s">
        <v>30</v>
      </c>
      <c r="G1984" s="16" t="s">
        <v>52</v>
      </c>
      <c r="H1984" s="16" t="s">
        <v>191</v>
      </c>
      <c r="I1984" s="16" t="s">
        <v>35</v>
      </c>
      <c r="J1984" s="16" t="s">
        <v>95</v>
      </c>
      <c r="M1984" s="16" t="s">
        <v>96</v>
      </c>
      <c r="N1984" s="7">
        <v>45510</v>
      </c>
      <c r="O1984" s="9">
        <v>45510</v>
      </c>
      <c r="P1984" t="s">
        <v>5028</v>
      </c>
      <c r="Q1984">
        <v>1</v>
      </c>
      <c r="R1984">
        <v>73</v>
      </c>
      <c r="S1984">
        <v>5</v>
      </c>
      <c r="T1984" t="s">
        <v>4980</v>
      </c>
      <c r="U1984">
        <v>189</v>
      </c>
      <c r="V1984">
        <v>14</v>
      </c>
      <c r="W1984">
        <v>56</v>
      </c>
      <c r="X1984">
        <v>50</v>
      </c>
      <c r="Y1984">
        <v>636</v>
      </c>
      <c r="Z1984">
        <v>20</v>
      </c>
      <c r="AA1984">
        <v>8</v>
      </c>
      <c r="AD1984">
        <v>18</v>
      </c>
      <c r="AE1984">
        <v>1983</v>
      </c>
      <c r="AF1984" s="16" t="s">
        <v>3143</v>
      </c>
      <c r="AG1984" s="16"/>
      <c r="AH1984" s="16"/>
      <c r="AI1984" s="16" t="str">
        <f t="shared" si="120"/>
        <v>(189,5,14,56,50,636,8, null, 18, 'L500 2025 EMEA',2025, '2024-08-06','2024-08-06','".Carbon::now()."','".Carbon::now()."'),</v>
      </c>
      <c r="AJ1984" s="16" t="str">
        <f t="shared" si="121"/>
        <v>('".DB::select("SELECT id_status FROM `status` WHERE `element_type` = 'task' AND status_type = 'client' AND name ='PRE-FORECAST'")[0]-&gt;id_status."',1983,1),</v>
      </c>
      <c r="AK1984" s="16" t="str">
        <f t="shared" si="122"/>
        <v/>
      </c>
      <c r="AL1984" s="16" t="str">
        <f t="shared" si="123"/>
        <v/>
      </c>
    </row>
    <row r="1985" spans="1:38" x14ac:dyDescent="0.25">
      <c r="A1985" s="16" t="s">
        <v>689</v>
      </c>
      <c r="B1985" s="16" t="s">
        <v>3139</v>
      </c>
      <c r="C1985" s="16" t="s">
        <v>27</v>
      </c>
      <c r="D1985" s="16" t="s">
        <v>349</v>
      </c>
      <c r="E1985" s="16" t="s">
        <v>2912</v>
      </c>
      <c r="F1985" s="16" t="s">
        <v>30</v>
      </c>
      <c r="G1985" s="16" t="s">
        <v>52</v>
      </c>
      <c r="H1985" s="16" t="s">
        <v>221</v>
      </c>
      <c r="I1985" s="16" t="s">
        <v>35</v>
      </c>
      <c r="J1985" s="16" t="s">
        <v>95</v>
      </c>
      <c r="M1985" s="16" t="s">
        <v>96</v>
      </c>
      <c r="N1985" s="7">
        <v>45510</v>
      </c>
      <c r="O1985" s="9">
        <v>45510</v>
      </c>
      <c r="P1985" t="s">
        <v>5028</v>
      </c>
      <c r="Q1985">
        <v>1</v>
      </c>
      <c r="R1985">
        <v>73</v>
      </c>
      <c r="S1985">
        <v>5</v>
      </c>
      <c r="T1985" t="s">
        <v>4980</v>
      </c>
      <c r="U1985">
        <v>189</v>
      </c>
      <c r="V1985">
        <v>14</v>
      </c>
      <c r="W1985">
        <v>56</v>
      </c>
      <c r="X1985">
        <v>50</v>
      </c>
      <c r="Y1985">
        <v>637</v>
      </c>
      <c r="Z1985">
        <v>20</v>
      </c>
      <c r="AA1985">
        <v>8</v>
      </c>
      <c r="AD1985">
        <v>18</v>
      </c>
      <c r="AE1985">
        <v>1984</v>
      </c>
      <c r="AF1985" s="16" t="s">
        <v>3143</v>
      </c>
      <c r="AG1985" s="16"/>
      <c r="AH1985" s="16"/>
      <c r="AI1985" s="16" t="str">
        <f t="shared" si="120"/>
        <v>(189,5,14,56,50,637,8, null, 18, 'L500 2025 EMEA',2025, '2024-08-06','2024-08-06','".Carbon::now()."','".Carbon::now()."'),</v>
      </c>
      <c r="AJ1985" s="16" t="str">
        <f t="shared" si="121"/>
        <v>('".DB::select("SELECT id_status FROM `status` WHERE `element_type` = 'task' AND status_type = 'client' AND name ='PRE-FORECAST'")[0]-&gt;id_status."',1984,1),</v>
      </c>
      <c r="AK1985" s="16" t="str">
        <f t="shared" si="122"/>
        <v/>
      </c>
      <c r="AL1985" s="16" t="str">
        <f t="shared" si="123"/>
        <v/>
      </c>
    </row>
    <row r="1986" spans="1:38" x14ac:dyDescent="0.25">
      <c r="A1986" s="16" t="s">
        <v>689</v>
      </c>
      <c r="B1986" s="16" t="s">
        <v>3139</v>
      </c>
      <c r="C1986" s="16" t="s">
        <v>27</v>
      </c>
      <c r="D1986" s="16" t="s">
        <v>349</v>
      </c>
      <c r="E1986" s="16" t="s">
        <v>2912</v>
      </c>
      <c r="F1986" s="16" t="s">
        <v>30</v>
      </c>
      <c r="G1986" s="16" t="s">
        <v>52</v>
      </c>
      <c r="H1986" s="16" t="s">
        <v>361</v>
      </c>
      <c r="I1986" s="16" t="s">
        <v>35</v>
      </c>
      <c r="J1986" s="16" t="s">
        <v>95</v>
      </c>
      <c r="M1986" s="16" t="s">
        <v>96</v>
      </c>
      <c r="N1986" s="7">
        <v>45510</v>
      </c>
      <c r="O1986" s="9">
        <v>45510</v>
      </c>
      <c r="P1986" t="s">
        <v>5028</v>
      </c>
      <c r="Q1986">
        <v>1</v>
      </c>
      <c r="R1986">
        <v>73</v>
      </c>
      <c r="S1986">
        <v>5</v>
      </c>
      <c r="T1986" t="s">
        <v>4980</v>
      </c>
      <c r="U1986">
        <v>189</v>
      </c>
      <c r="V1986">
        <v>14</v>
      </c>
      <c r="W1986">
        <v>56</v>
      </c>
      <c r="X1986">
        <v>50</v>
      </c>
      <c r="Y1986">
        <v>621</v>
      </c>
      <c r="Z1986">
        <v>20</v>
      </c>
      <c r="AA1986">
        <v>8</v>
      </c>
      <c r="AD1986">
        <v>18</v>
      </c>
      <c r="AE1986">
        <v>1985</v>
      </c>
      <c r="AF1986" s="16" t="s">
        <v>3143</v>
      </c>
      <c r="AG1986" s="16"/>
      <c r="AH1986" s="16"/>
      <c r="AI1986" s="16" t="str">
        <f t="shared" ref="AI1986:AI2049" si="124">CONCATENATE("(",U1986,",",S1986,",",V1986,",",W1986,",",X1986,",",Y1986,",",IF(AA1986&lt;&gt;"", AA1986, "null"),", ",IF(AC1986&lt;&gt;"", AC1986, "null"),", ",IF(AD1986&lt;&gt;"", AD1986, "null"),", '",SUBSTITUTE(E1986, "'", "´"),"',",D1986,", '",P1986,"','",P1986,"','"".Carbon::now().""','"".Carbon::now().""'),")</f>
        <v>(189,5,14,56,50,621,8, null, 18, 'L500 2025 EMEA',2025, '2024-08-06','2024-08-06','".Carbon::now()."','".Carbon::now()."'),</v>
      </c>
      <c r="AJ1986" s="16" t="str">
        <f t="shared" ref="AJ1986:AJ2049" si="125">CONCATENATE("('"".DB::select(""SELECT id_status FROM `status` WHERE `element_type` = 'task' AND status_type = 'client' AND name ='", AF1986, "'"")[0]-&gt;id_status.""',", AE1986, ",1),")</f>
        <v>('".DB::select("SELECT id_status FROM `status` WHERE `element_type` = 'task' AND status_type = 'client' AND name ='PRE-FORECAST'")[0]-&gt;id_status."',1985,1),</v>
      </c>
      <c r="AK1986" s="16" t="str">
        <f t="shared" ref="AK1986:AK2049" si="126">IF(AND(AF1986&lt;&gt;AG1986, AG1986&lt;&gt;""),CONCATENATE("('"".DB::select(""SELECT id_status FROM `status` WHERE `element_type` = 'task' AND status_type = 'client' AND name ='", AG1986, "'"")[0]-&gt;id_status.""',", AE1986, ",1),"),"")</f>
        <v/>
      </c>
      <c r="AL1986" s="16" t="str">
        <f t="shared" ref="AL1986:AL2049" si="127">IF(AND(AF1986&lt;&gt;AG1986,AF1986&lt;&gt;AH1986,AG1986&lt;&gt;AH1986,AH1986&lt;&gt;""), CONCATENATE("('"".DB::select(""SELECT id_status FROM `status` WHERE `element_type` = 'task' AND status_type = 'client' AND name ='", AF1986, "'"")[0]-&gt;id_status.""',", AE1986, ",1),"), "")</f>
        <v/>
      </c>
    </row>
    <row r="1987" spans="1:38" x14ac:dyDescent="0.25">
      <c r="A1987" s="16" t="s">
        <v>689</v>
      </c>
      <c r="B1987" s="16" t="s">
        <v>3139</v>
      </c>
      <c r="C1987" s="16" t="s">
        <v>27</v>
      </c>
      <c r="D1987" s="16" t="s">
        <v>349</v>
      </c>
      <c r="E1987" s="16" t="s">
        <v>2912</v>
      </c>
      <c r="F1987" s="16" t="s">
        <v>30</v>
      </c>
      <c r="G1987" s="16" t="s">
        <v>52</v>
      </c>
      <c r="H1987" s="16" t="s">
        <v>59</v>
      </c>
      <c r="I1987" s="16" t="s">
        <v>35</v>
      </c>
      <c r="J1987" s="16" t="s">
        <v>95</v>
      </c>
      <c r="M1987" s="16" t="s">
        <v>96</v>
      </c>
      <c r="N1987" s="7">
        <v>45510</v>
      </c>
      <c r="O1987" s="9">
        <v>45510</v>
      </c>
      <c r="P1987" t="s">
        <v>5028</v>
      </c>
      <c r="Q1987">
        <v>1</v>
      </c>
      <c r="R1987">
        <v>73</v>
      </c>
      <c r="S1987">
        <v>5</v>
      </c>
      <c r="T1987" t="s">
        <v>4980</v>
      </c>
      <c r="U1987">
        <v>189</v>
      </c>
      <c r="V1987">
        <v>14</v>
      </c>
      <c r="W1987">
        <v>56</v>
      </c>
      <c r="X1987">
        <v>50</v>
      </c>
      <c r="Y1987">
        <v>819</v>
      </c>
      <c r="Z1987">
        <v>20</v>
      </c>
      <c r="AA1987">
        <v>8</v>
      </c>
      <c r="AD1987">
        <v>18</v>
      </c>
      <c r="AE1987">
        <v>1986</v>
      </c>
      <c r="AF1987" s="16" t="s">
        <v>3143</v>
      </c>
      <c r="AG1987" s="16"/>
      <c r="AH1987" s="16"/>
      <c r="AI1987" s="16" t="str">
        <f t="shared" si="124"/>
        <v>(189,5,14,56,50,819,8, null, 18, 'L500 2025 EMEA',2025, '2024-08-06','2024-08-06','".Carbon::now()."','".Carbon::now()."'),</v>
      </c>
      <c r="AJ1987" s="16" t="str">
        <f t="shared" si="125"/>
        <v>('".DB::select("SELECT id_status FROM `status` WHERE `element_type` = 'task' AND status_type = 'client' AND name ='PRE-FORECAST'")[0]-&gt;id_status."',1986,1),</v>
      </c>
      <c r="AK1987" s="16" t="str">
        <f t="shared" si="126"/>
        <v/>
      </c>
      <c r="AL1987" s="16" t="str">
        <f t="shared" si="127"/>
        <v/>
      </c>
    </row>
    <row r="1988" spans="1:38" x14ac:dyDescent="0.25">
      <c r="A1988" s="16" t="s">
        <v>689</v>
      </c>
      <c r="B1988" s="16" t="s">
        <v>3139</v>
      </c>
      <c r="C1988" s="16" t="s">
        <v>27</v>
      </c>
      <c r="D1988" s="16" t="s">
        <v>349</v>
      </c>
      <c r="E1988" s="16" t="s">
        <v>2912</v>
      </c>
      <c r="F1988" s="16" t="s">
        <v>30</v>
      </c>
      <c r="G1988" s="16" t="s">
        <v>52</v>
      </c>
      <c r="H1988" s="16" t="s">
        <v>711</v>
      </c>
      <c r="I1988" s="16" t="s">
        <v>35</v>
      </c>
      <c r="J1988" s="16" t="s">
        <v>95</v>
      </c>
      <c r="M1988" s="16" t="s">
        <v>96</v>
      </c>
      <c r="N1988" s="7">
        <v>45510</v>
      </c>
      <c r="O1988" s="9">
        <v>45510</v>
      </c>
      <c r="P1988" t="s">
        <v>5028</v>
      </c>
      <c r="Q1988">
        <v>1</v>
      </c>
      <c r="R1988">
        <v>73</v>
      </c>
      <c r="S1988">
        <v>5</v>
      </c>
      <c r="T1988" t="s">
        <v>4980</v>
      </c>
      <c r="U1988">
        <v>189</v>
      </c>
      <c r="V1988">
        <v>14</v>
      </c>
      <c r="W1988">
        <v>56</v>
      </c>
      <c r="X1988">
        <v>50</v>
      </c>
      <c r="Y1988">
        <v>829</v>
      </c>
      <c r="Z1988">
        <v>20</v>
      </c>
      <c r="AA1988">
        <v>8</v>
      </c>
      <c r="AD1988">
        <v>18</v>
      </c>
      <c r="AE1988">
        <v>1987</v>
      </c>
      <c r="AF1988" s="16" t="s">
        <v>3143</v>
      </c>
      <c r="AG1988" s="16"/>
      <c r="AH1988" s="16"/>
      <c r="AI1988" s="16" t="str">
        <f t="shared" si="124"/>
        <v>(189,5,14,56,50,829,8, null, 18, 'L500 2025 EMEA',2025, '2024-08-06','2024-08-06','".Carbon::now()."','".Carbon::now()."'),</v>
      </c>
      <c r="AJ1988" s="16" t="str">
        <f t="shared" si="125"/>
        <v>('".DB::select("SELECT id_status FROM `status` WHERE `element_type` = 'task' AND status_type = 'client' AND name ='PRE-FORECAST'")[0]-&gt;id_status."',1987,1),</v>
      </c>
      <c r="AK1988" s="16" t="str">
        <f t="shared" si="126"/>
        <v/>
      </c>
      <c r="AL1988" s="16" t="str">
        <f t="shared" si="127"/>
        <v/>
      </c>
    </row>
    <row r="1989" spans="1:38" x14ac:dyDescent="0.25">
      <c r="A1989" s="16" t="s">
        <v>689</v>
      </c>
      <c r="B1989" s="16" t="s">
        <v>3139</v>
      </c>
      <c r="C1989" s="16" t="s">
        <v>27</v>
      </c>
      <c r="D1989" s="16" t="s">
        <v>349</v>
      </c>
      <c r="E1989" s="16" t="s">
        <v>2912</v>
      </c>
      <c r="F1989" s="16" t="s">
        <v>30</v>
      </c>
      <c r="G1989" s="16" t="s">
        <v>52</v>
      </c>
      <c r="H1989" s="16" t="s">
        <v>60</v>
      </c>
      <c r="I1989" s="16" t="s">
        <v>35</v>
      </c>
      <c r="J1989" s="16" t="s">
        <v>95</v>
      </c>
      <c r="M1989" s="16" t="s">
        <v>96</v>
      </c>
      <c r="N1989" s="7">
        <v>45510</v>
      </c>
      <c r="O1989" s="9">
        <v>45510</v>
      </c>
      <c r="P1989" t="s">
        <v>5028</v>
      </c>
      <c r="Q1989">
        <v>1</v>
      </c>
      <c r="R1989">
        <v>73</v>
      </c>
      <c r="S1989">
        <v>5</v>
      </c>
      <c r="T1989" t="s">
        <v>4980</v>
      </c>
      <c r="U1989">
        <v>189</v>
      </c>
      <c r="V1989">
        <v>14</v>
      </c>
      <c r="W1989">
        <v>56</v>
      </c>
      <c r="X1989">
        <v>50</v>
      </c>
      <c r="Y1989">
        <v>847</v>
      </c>
      <c r="Z1989">
        <v>20</v>
      </c>
      <c r="AA1989">
        <v>8</v>
      </c>
      <c r="AD1989">
        <v>18</v>
      </c>
      <c r="AE1989">
        <v>1988</v>
      </c>
      <c r="AF1989" s="16" t="s">
        <v>3143</v>
      </c>
      <c r="AG1989" s="16"/>
      <c r="AH1989" s="16"/>
      <c r="AI1989" s="16" t="str">
        <f t="shared" si="124"/>
        <v>(189,5,14,56,50,847,8, null, 18, 'L500 2025 EMEA',2025, '2024-08-06','2024-08-06','".Carbon::now()."','".Carbon::now()."'),</v>
      </c>
      <c r="AJ1989" s="16" t="str">
        <f t="shared" si="125"/>
        <v>('".DB::select("SELECT id_status FROM `status` WHERE `element_type` = 'task' AND status_type = 'client' AND name ='PRE-FORECAST'")[0]-&gt;id_status."',1988,1),</v>
      </c>
      <c r="AK1989" s="16" t="str">
        <f t="shared" si="126"/>
        <v/>
      </c>
      <c r="AL1989" s="16" t="str">
        <f t="shared" si="127"/>
        <v/>
      </c>
    </row>
    <row r="1990" spans="1:38" x14ac:dyDescent="0.25">
      <c r="A1990" s="16" t="s">
        <v>689</v>
      </c>
      <c r="B1990" s="16" t="s">
        <v>3139</v>
      </c>
      <c r="C1990" s="16" t="s">
        <v>27</v>
      </c>
      <c r="D1990" s="16" t="s">
        <v>349</v>
      </c>
      <c r="E1990" s="16" t="s">
        <v>2912</v>
      </c>
      <c r="F1990" s="16" t="s">
        <v>30</v>
      </c>
      <c r="G1990" s="16" t="s">
        <v>52</v>
      </c>
      <c r="H1990" s="16" t="s">
        <v>208</v>
      </c>
      <c r="I1990" s="16" t="s">
        <v>35</v>
      </c>
      <c r="J1990" s="16" t="s">
        <v>95</v>
      </c>
      <c r="M1990" s="16" t="s">
        <v>96</v>
      </c>
      <c r="N1990" s="7">
        <v>45510</v>
      </c>
      <c r="O1990" s="9">
        <v>45510</v>
      </c>
      <c r="P1990" t="s">
        <v>5028</v>
      </c>
      <c r="Q1990">
        <v>1</v>
      </c>
      <c r="R1990">
        <v>73</v>
      </c>
      <c r="S1990">
        <v>5</v>
      </c>
      <c r="T1990" t="s">
        <v>4980</v>
      </c>
      <c r="U1990">
        <v>189</v>
      </c>
      <c r="V1990">
        <v>14</v>
      </c>
      <c r="W1990">
        <v>56</v>
      </c>
      <c r="X1990">
        <v>50</v>
      </c>
      <c r="Y1990">
        <v>867</v>
      </c>
      <c r="Z1990">
        <v>20</v>
      </c>
      <c r="AA1990">
        <v>8</v>
      </c>
      <c r="AD1990">
        <v>18</v>
      </c>
      <c r="AE1990">
        <v>1989</v>
      </c>
      <c r="AF1990" s="16" t="s">
        <v>3143</v>
      </c>
      <c r="AG1990" s="16"/>
      <c r="AH1990" s="16"/>
      <c r="AI1990" s="16" t="str">
        <f t="shared" si="124"/>
        <v>(189,5,14,56,50,867,8, null, 18, 'L500 2025 EMEA',2025, '2024-08-06','2024-08-06','".Carbon::now()."','".Carbon::now()."'),</v>
      </c>
      <c r="AJ1990" s="16" t="str">
        <f t="shared" si="125"/>
        <v>('".DB::select("SELECT id_status FROM `status` WHERE `element_type` = 'task' AND status_type = 'client' AND name ='PRE-FORECAST'")[0]-&gt;id_status."',1989,1),</v>
      </c>
      <c r="AK1990" s="16" t="str">
        <f t="shared" si="126"/>
        <v/>
      </c>
      <c r="AL1990" s="16" t="str">
        <f t="shared" si="127"/>
        <v/>
      </c>
    </row>
    <row r="1991" spans="1:38" x14ac:dyDescent="0.25">
      <c r="A1991" s="16" t="s">
        <v>689</v>
      </c>
      <c r="B1991" s="16" t="s">
        <v>3139</v>
      </c>
      <c r="C1991" s="16" t="s">
        <v>27</v>
      </c>
      <c r="D1991" s="16" t="s">
        <v>349</v>
      </c>
      <c r="E1991" s="16" t="s">
        <v>3793</v>
      </c>
      <c r="F1991" s="16" t="s">
        <v>583</v>
      </c>
      <c r="G1991" s="16" t="s">
        <v>30</v>
      </c>
      <c r="H1991" s="16" t="s">
        <v>584</v>
      </c>
      <c r="I1991" s="16" t="s">
        <v>35</v>
      </c>
      <c r="J1991" s="16" t="s">
        <v>95</v>
      </c>
      <c r="M1991" s="16" t="s">
        <v>96</v>
      </c>
      <c r="N1991" s="7">
        <v>45535</v>
      </c>
      <c r="O1991" s="9">
        <v>45535</v>
      </c>
      <c r="P1991" t="s">
        <v>5064</v>
      </c>
      <c r="Q1991">
        <v>1</v>
      </c>
      <c r="R1991">
        <v>73</v>
      </c>
      <c r="S1991">
        <v>5</v>
      </c>
      <c r="T1991" t="s">
        <v>4980</v>
      </c>
      <c r="U1991">
        <v>189</v>
      </c>
      <c r="V1991">
        <v>14</v>
      </c>
      <c r="W1991">
        <v>57</v>
      </c>
      <c r="X1991">
        <v>36</v>
      </c>
      <c r="Y1991">
        <v>689</v>
      </c>
      <c r="Z1991">
        <v>20</v>
      </c>
      <c r="AA1991">
        <v>8</v>
      </c>
      <c r="AD1991">
        <v>18</v>
      </c>
      <c r="AE1991">
        <v>1990</v>
      </c>
      <c r="AF1991" s="16" t="s">
        <v>3143</v>
      </c>
      <c r="AG1991" s="16"/>
      <c r="AH1991" s="16"/>
      <c r="AI1991" s="16" t="str">
        <f t="shared" si="124"/>
        <v>(189,5,14,57,36,689,8, null, 18, 'L500 2025 Green Guide EMEA',2025, '2024-08-31','2024-08-31','".Carbon::now()."','".Carbon::now()."'),</v>
      </c>
      <c r="AJ1991" s="16" t="str">
        <f t="shared" si="125"/>
        <v>('".DB::select("SELECT id_status FROM `status` WHERE `element_type` = 'task' AND status_type = 'client' AND name ='PRE-FORECAST'")[0]-&gt;id_status."',1990,1),</v>
      </c>
      <c r="AK1991" s="16" t="str">
        <f t="shared" si="126"/>
        <v/>
      </c>
      <c r="AL1991" s="16" t="str">
        <f t="shared" si="127"/>
        <v/>
      </c>
    </row>
    <row r="1992" spans="1:38" x14ac:dyDescent="0.25">
      <c r="A1992" s="16" t="s">
        <v>714</v>
      </c>
      <c r="B1992" s="16" t="s">
        <v>62</v>
      </c>
      <c r="C1992" s="16" t="s">
        <v>41</v>
      </c>
      <c r="D1992" s="16" t="s">
        <v>28</v>
      </c>
      <c r="E1992" s="16" t="s">
        <v>544</v>
      </c>
      <c r="F1992" s="16" t="s">
        <v>150</v>
      </c>
      <c r="G1992" s="16" t="s">
        <v>134</v>
      </c>
      <c r="H1992" s="16" t="s">
        <v>726</v>
      </c>
      <c r="I1992" s="16" t="s">
        <v>94</v>
      </c>
      <c r="J1992" s="16" t="s">
        <v>80</v>
      </c>
      <c r="M1992" s="16" t="s">
        <v>37</v>
      </c>
      <c r="N1992" s="7"/>
      <c r="O1992" s="9">
        <v>45071</v>
      </c>
      <c r="P1992" t="s">
        <v>1208</v>
      </c>
      <c r="Q1992">
        <v>1</v>
      </c>
      <c r="R1992">
        <v>74</v>
      </c>
      <c r="S1992">
        <v>4</v>
      </c>
      <c r="T1992" t="s">
        <v>3032</v>
      </c>
      <c r="U1992">
        <v>80</v>
      </c>
      <c r="V1992">
        <v>2</v>
      </c>
      <c r="W1992">
        <v>13</v>
      </c>
      <c r="X1992">
        <v>117</v>
      </c>
      <c r="Y1992">
        <v>105</v>
      </c>
      <c r="Z1992">
        <v>33</v>
      </c>
      <c r="AA1992">
        <v>11</v>
      </c>
      <c r="AD1992">
        <v>42</v>
      </c>
      <c r="AE1992">
        <v>1991</v>
      </c>
      <c r="AF1992" s="16" t="s">
        <v>39</v>
      </c>
      <c r="AG1992" s="16"/>
      <c r="AH1992" s="16"/>
      <c r="AI1992" s="16" t="str">
        <f t="shared" si="124"/>
        <v>(80,4,2,13,117,105,11, null, 42, 'Chambers 2024 FinTech',2024, '2023-05-25','2023-05-25','".Carbon::now()."','".Carbon::now()."'),</v>
      </c>
      <c r="AJ1992" s="16" t="str">
        <f t="shared" si="125"/>
        <v>('".DB::select("SELECT id_status FROM `status` WHERE `element_type` = 'task' AND status_type = 'client' AND name ='CONFIRMED'")[0]-&gt;id_status."',1991,1),</v>
      </c>
      <c r="AK1992" s="16" t="str">
        <f t="shared" si="126"/>
        <v/>
      </c>
      <c r="AL1992" s="16" t="str">
        <f t="shared" si="127"/>
        <v/>
      </c>
    </row>
    <row r="1993" spans="1:38" x14ac:dyDescent="0.25">
      <c r="A1993" s="16" t="s">
        <v>714</v>
      </c>
      <c r="B1993" s="16" t="s">
        <v>62</v>
      </c>
      <c r="C1993" s="16" t="s">
        <v>41</v>
      </c>
      <c r="D1993" s="16" t="s">
        <v>28</v>
      </c>
      <c r="E1993" s="16" t="s">
        <v>105</v>
      </c>
      <c r="F1993" s="16" t="s">
        <v>106</v>
      </c>
      <c r="G1993" s="16" t="s">
        <v>107</v>
      </c>
      <c r="H1993" s="16" t="s">
        <v>53</v>
      </c>
      <c r="I1993" s="16" t="s">
        <v>94</v>
      </c>
      <c r="J1993" s="16" t="s">
        <v>3174</v>
      </c>
      <c r="M1993" s="16" t="s">
        <v>37</v>
      </c>
      <c r="N1993" s="7">
        <v>45205</v>
      </c>
      <c r="O1993" s="9">
        <v>45141</v>
      </c>
      <c r="P1993" t="s">
        <v>1230</v>
      </c>
      <c r="Q1993">
        <v>1</v>
      </c>
      <c r="R1993">
        <v>74</v>
      </c>
      <c r="S1993">
        <v>4</v>
      </c>
      <c r="T1993" t="s">
        <v>3032</v>
      </c>
      <c r="U1993">
        <v>80</v>
      </c>
      <c r="V1993">
        <v>2</v>
      </c>
      <c r="W1993">
        <v>20</v>
      </c>
      <c r="X1993">
        <v>16</v>
      </c>
      <c r="Y1993">
        <v>20</v>
      </c>
      <c r="Z1993">
        <v>33</v>
      </c>
      <c r="AA1993">
        <v>45</v>
      </c>
      <c r="AD1993">
        <v>42</v>
      </c>
      <c r="AE1993">
        <v>1992</v>
      </c>
      <c r="AF1993" s="16" t="s">
        <v>39</v>
      </c>
      <c r="AG1993" s="16"/>
      <c r="AH1993" s="16"/>
      <c r="AI1993" s="16" t="str">
        <f t="shared" si="124"/>
        <v>(80,4,2,20,16,20,45, null, 42, 'Chambers 2024 USA',2024, '2023-08-03','2023-08-03','".Carbon::now()."','".Carbon::now()."'),</v>
      </c>
      <c r="AJ1993" s="16" t="str">
        <f t="shared" si="125"/>
        <v>('".DB::select("SELECT id_status FROM `status` WHERE `element_type` = 'task' AND status_type = 'client' AND name ='CONFIRMED'")[0]-&gt;id_status."',1992,1),</v>
      </c>
      <c r="AK1993" s="16" t="str">
        <f t="shared" si="126"/>
        <v/>
      </c>
      <c r="AL1993" s="16" t="str">
        <f t="shared" si="127"/>
        <v/>
      </c>
    </row>
    <row r="1994" spans="1:38" x14ac:dyDescent="0.25">
      <c r="A1994" s="16" t="s">
        <v>714</v>
      </c>
      <c r="B1994" s="16" t="s">
        <v>62</v>
      </c>
      <c r="C1994" s="16" t="s">
        <v>41</v>
      </c>
      <c r="D1994" s="16" t="s">
        <v>28</v>
      </c>
      <c r="E1994" s="16" t="s">
        <v>105</v>
      </c>
      <c r="F1994" s="16" t="s">
        <v>106</v>
      </c>
      <c r="G1994" s="16" t="s">
        <v>107</v>
      </c>
      <c r="H1994" s="16" t="s">
        <v>108</v>
      </c>
      <c r="I1994" s="16" t="s">
        <v>94</v>
      </c>
      <c r="J1994" s="16" t="s">
        <v>3174</v>
      </c>
      <c r="M1994" s="16" t="s">
        <v>37</v>
      </c>
      <c r="N1994" s="7">
        <v>45170</v>
      </c>
      <c r="O1994" s="9">
        <v>45141</v>
      </c>
      <c r="P1994" t="s">
        <v>1230</v>
      </c>
      <c r="Q1994">
        <v>1</v>
      </c>
      <c r="R1994">
        <v>74</v>
      </c>
      <c r="S1994">
        <v>4</v>
      </c>
      <c r="T1994" t="s">
        <v>3032</v>
      </c>
      <c r="U1994">
        <v>80</v>
      </c>
      <c r="V1994">
        <v>2</v>
      </c>
      <c r="W1994">
        <v>20</v>
      </c>
      <c r="X1994">
        <v>16</v>
      </c>
      <c r="Y1994">
        <v>31</v>
      </c>
      <c r="Z1994">
        <v>33</v>
      </c>
      <c r="AA1994">
        <v>45</v>
      </c>
      <c r="AD1994">
        <v>42</v>
      </c>
      <c r="AE1994">
        <v>1993</v>
      </c>
      <c r="AF1994" s="16" t="s">
        <v>39</v>
      </c>
      <c r="AG1994" s="16"/>
      <c r="AH1994" s="16"/>
      <c r="AI1994" s="16" t="str">
        <f t="shared" si="124"/>
        <v>(80,4,2,20,16,31,45, null, 42, 'Chambers 2024 USA',2024, '2023-08-03','2023-08-03','".Carbon::now()."','".Carbon::now()."'),</v>
      </c>
      <c r="AJ1994" s="16" t="str">
        <f t="shared" si="125"/>
        <v>('".DB::select("SELECT id_status FROM `status` WHERE `element_type` = 'task' AND status_type = 'client' AND name ='CONFIRMED'")[0]-&gt;id_status."',1993,1),</v>
      </c>
      <c r="AK1994" s="16" t="str">
        <f t="shared" si="126"/>
        <v/>
      </c>
      <c r="AL1994" s="16" t="str">
        <f t="shared" si="127"/>
        <v/>
      </c>
    </row>
    <row r="1995" spans="1:38" x14ac:dyDescent="0.25">
      <c r="A1995" s="16" t="s">
        <v>714</v>
      </c>
      <c r="B1995" s="16" t="s">
        <v>62</v>
      </c>
      <c r="C1995" s="16" t="s">
        <v>41</v>
      </c>
      <c r="D1995" s="16" t="s">
        <v>28</v>
      </c>
      <c r="E1995" s="16" t="s">
        <v>105</v>
      </c>
      <c r="F1995" s="16" t="s">
        <v>106</v>
      </c>
      <c r="G1995" s="16" t="s">
        <v>107</v>
      </c>
      <c r="H1995" s="16" t="s">
        <v>125</v>
      </c>
      <c r="I1995" s="16" t="s">
        <v>94</v>
      </c>
      <c r="J1995" s="16" t="s">
        <v>3174</v>
      </c>
      <c r="M1995" s="16" t="s">
        <v>37</v>
      </c>
      <c r="N1995" s="7">
        <v>45205</v>
      </c>
      <c r="O1995" s="9">
        <v>45176</v>
      </c>
      <c r="P1995" t="s">
        <v>1178</v>
      </c>
      <c r="Q1995">
        <v>1</v>
      </c>
      <c r="R1995">
        <v>74</v>
      </c>
      <c r="S1995">
        <v>4</v>
      </c>
      <c r="T1995" t="s">
        <v>3032</v>
      </c>
      <c r="U1995">
        <v>80</v>
      </c>
      <c r="V1995">
        <v>2</v>
      </c>
      <c r="W1995">
        <v>20</v>
      </c>
      <c r="X1995">
        <v>16</v>
      </c>
      <c r="Y1995">
        <v>272</v>
      </c>
      <c r="Z1995">
        <v>33</v>
      </c>
      <c r="AA1995">
        <v>45</v>
      </c>
      <c r="AD1995">
        <v>42</v>
      </c>
      <c r="AE1995">
        <v>1994</v>
      </c>
      <c r="AF1995" s="16" t="s">
        <v>39</v>
      </c>
      <c r="AG1995" s="16"/>
      <c r="AH1995" s="16"/>
      <c r="AI1995" s="16" t="str">
        <f t="shared" si="124"/>
        <v>(80,4,2,20,16,272,45, null, 42, 'Chambers 2024 USA',2024, '2023-09-07','2023-09-07','".Carbon::now()."','".Carbon::now()."'),</v>
      </c>
      <c r="AJ1995" s="16" t="str">
        <f t="shared" si="125"/>
        <v>('".DB::select("SELECT id_status FROM `status` WHERE `element_type` = 'task' AND status_type = 'client' AND name ='CONFIRMED'")[0]-&gt;id_status."',1994,1),</v>
      </c>
      <c r="AK1995" s="16" t="str">
        <f t="shared" si="126"/>
        <v/>
      </c>
      <c r="AL1995" s="16" t="str">
        <f t="shared" si="127"/>
        <v/>
      </c>
    </row>
    <row r="1996" spans="1:38" x14ac:dyDescent="0.25">
      <c r="A1996" s="16" t="s">
        <v>714</v>
      </c>
      <c r="B1996" s="16" t="s">
        <v>62</v>
      </c>
      <c r="C1996" s="16" t="s">
        <v>41</v>
      </c>
      <c r="D1996" s="16" t="s">
        <v>28</v>
      </c>
      <c r="E1996" s="16" t="s">
        <v>105</v>
      </c>
      <c r="F1996" s="16" t="s">
        <v>106</v>
      </c>
      <c r="G1996" s="16" t="s">
        <v>107</v>
      </c>
      <c r="H1996" s="16" t="s">
        <v>715</v>
      </c>
      <c r="I1996" s="16" t="s">
        <v>94</v>
      </c>
      <c r="J1996" s="16" t="s">
        <v>3174</v>
      </c>
      <c r="M1996" s="16" t="s">
        <v>37</v>
      </c>
      <c r="N1996" s="7">
        <v>45142</v>
      </c>
      <c r="O1996" s="9">
        <v>45141</v>
      </c>
      <c r="P1996" t="s">
        <v>1230</v>
      </c>
      <c r="Q1996">
        <v>1</v>
      </c>
      <c r="R1996">
        <v>74</v>
      </c>
      <c r="S1996">
        <v>4</v>
      </c>
      <c r="T1996" t="s">
        <v>3032</v>
      </c>
      <c r="U1996">
        <v>80</v>
      </c>
      <c r="V1996">
        <v>2</v>
      </c>
      <c r="W1996">
        <v>20</v>
      </c>
      <c r="X1996">
        <v>16</v>
      </c>
      <c r="Y1996">
        <v>277</v>
      </c>
      <c r="Z1996">
        <v>33</v>
      </c>
      <c r="AA1996">
        <v>45</v>
      </c>
      <c r="AD1996">
        <v>42</v>
      </c>
      <c r="AE1996">
        <v>1995</v>
      </c>
      <c r="AF1996" s="16" t="s">
        <v>39</v>
      </c>
      <c r="AG1996" s="16"/>
      <c r="AH1996" s="16"/>
      <c r="AI1996" s="16" t="str">
        <f t="shared" si="124"/>
        <v>(80,4,2,20,16,277,45, null, 42, 'Chambers 2024 USA',2024, '2023-08-03','2023-08-03','".Carbon::now()."','".Carbon::now()."'),</v>
      </c>
      <c r="AJ1996" s="16" t="str">
        <f t="shared" si="125"/>
        <v>('".DB::select("SELECT id_status FROM `status` WHERE `element_type` = 'task' AND status_type = 'client' AND name ='CONFIRMED'")[0]-&gt;id_status."',1995,1),</v>
      </c>
      <c r="AK1996" s="16" t="str">
        <f t="shared" si="126"/>
        <v/>
      </c>
      <c r="AL1996" s="16" t="str">
        <f t="shared" si="127"/>
        <v/>
      </c>
    </row>
    <row r="1997" spans="1:38" x14ac:dyDescent="0.25">
      <c r="A1997" s="16" t="s">
        <v>714</v>
      </c>
      <c r="B1997" s="16" t="s">
        <v>62</v>
      </c>
      <c r="C1997" s="16" t="s">
        <v>41</v>
      </c>
      <c r="D1997" s="16" t="s">
        <v>28</v>
      </c>
      <c r="E1997" s="16" t="s">
        <v>105</v>
      </c>
      <c r="F1997" s="16" t="s">
        <v>106</v>
      </c>
      <c r="G1997" s="16" t="s">
        <v>107</v>
      </c>
      <c r="H1997" s="16" t="s">
        <v>716</v>
      </c>
      <c r="I1997" s="16" t="s">
        <v>94</v>
      </c>
      <c r="J1997" s="16" t="s">
        <v>3174</v>
      </c>
      <c r="M1997" s="16" t="s">
        <v>37</v>
      </c>
      <c r="N1997" s="7">
        <v>45142</v>
      </c>
      <c r="O1997" s="9">
        <v>45141</v>
      </c>
      <c r="P1997" t="s">
        <v>1230</v>
      </c>
      <c r="Q1997">
        <v>1</v>
      </c>
      <c r="R1997">
        <v>74</v>
      </c>
      <c r="S1997">
        <v>4</v>
      </c>
      <c r="T1997" t="s">
        <v>3032</v>
      </c>
      <c r="U1997">
        <v>80</v>
      </c>
      <c r="V1997">
        <v>2</v>
      </c>
      <c r="W1997">
        <v>20</v>
      </c>
      <c r="X1997">
        <v>16</v>
      </c>
      <c r="Y1997">
        <v>279</v>
      </c>
      <c r="Z1997">
        <v>33</v>
      </c>
      <c r="AA1997">
        <v>45</v>
      </c>
      <c r="AD1997">
        <v>42</v>
      </c>
      <c r="AE1997">
        <v>1996</v>
      </c>
      <c r="AF1997" s="16" t="s">
        <v>39</v>
      </c>
      <c r="AG1997" s="16"/>
      <c r="AH1997" s="16"/>
      <c r="AI1997" s="16" t="str">
        <f t="shared" si="124"/>
        <v>(80,4,2,20,16,279,45, null, 42, 'Chambers 2024 USA',2024, '2023-08-03','2023-08-03','".Carbon::now()."','".Carbon::now()."'),</v>
      </c>
      <c r="AJ1997" s="16" t="str">
        <f t="shared" si="125"/>
        <v>('".DB::select("SELECT id_status FROM `status` WHERE `element_type` = 'task' AND status_type = 'client' AND name ='CONFIRMED'")[0]-&gt;id_status."',1996,1),</v>
      </c>
      <c r="AK1997" s="16" t="str">
        <f t="shared" si="126"/>
        <v/>
      </c>
      <c r="AL1997" s="16" t="str">
        <f t="shared" si="127"/>
        <v/>
      </c>
    </row>
    <row r="1998" spans="1:38" x14ac:dyDescent="0.25">
      <c r="A1998" s="16" t="s">
        <v>714</v>
      </c>
      <c r="B1998" s="16" t="s">
        <v>62</v>
      </c>
      <c r="C1998" s="16" t="s">
        <v>41</v>
      </c>
      <c r="D1998" s="16" t="s">
        <v>28</v>
      </c>
      <c r="E1998" s="16" t="s">
        <v>105</v>
      </c>
      <c r="F1998" s="16" t="s">
        <v>106</v>
      </c>
      <c r="G1998" s="16" t="s">
        <v>113</v>
      </c>
      <c r="H1998" s="16" t="s">
        <v>271</v>
      </c>
      <c r="I1998" s="16" t="s">
        <v>94</v>
      </c>
      <c r="J1998" s="16" t="s">
        <v>3174</v>
      </c>
      <c r="M1998" s="16" t="s">
        <v>37</v>
      </c>
      <c r="N1998" s="7">
        <v>45142</v>
      </c>
      <c r="O1998" s="9">
        <v>45141</v>
      </c>
      <c r="P1998" t="s">
        <v>1230</v>
      </c>
      <c r="Q1998">
        <v>1</v>
      </c>
      <c r="R1998">
        <v>74</v>
      </c>
      <c r="S1998">
        <v>4</v>
      </c>
      <c r="T1998" t="s">
        <v>3032</v>
      </c>
      <c r="U1998">
        <v>80</v>
      </c>
      <c r="V1998">
        <v>2</v>
      </c>
      <c r="W1998">
        <v>20</v>
      </c>
      <c r="X1998">
        <v>33</v>
      </c>
      <c r="Y1998">
        <v>73</v>
      </c>
      <c r="Z1998">
        <v>33</v>
      </c>
      <c r="AA1998">
        <v>45</v>
      </c>
      <c r="AD1998">
        <v>42</v>
      </c>
      <c r="AE1998">
        <v>1997</v>
      </c>
      <c r="AF1998" s="16" t="s">
        <v>39</v>
      </c>
      <c r="AG1998" s="16"/>
      <c r="AH1998" s="16"/>
      <c r="AI1998" s="16" t="str">
        <f t="shared" si="124"/>
        <v>(80,4,2,20,33,73,45, null, 42, 'Chambers 2024 USA',2024, '2023-08-03','2023-08-03','".Carbon::now()."','".Carbon::now()."'),</v>
      </c>
      <c r="AJ1998" s="16" t="str">
        <f t="shared" si="125"/>
        <v>('".DB::select("SELECT id_status FROM `status` WHERE `element_type` = 'task' AND status_type = 'client' AND name ='CONFIRMED'")[0]-&gt;id_status."',1997,1),</v>
      </c>
      <c r="AK1998" s="16" t="str">
        <f t="shared" si="126"/>
        <v/>
      </c>
      <c r="AL1998" s="16" t="str">
        <f t="shared" si="127"/>
        <v/>
      </c>
    </row>
    <row r="1999" spans="1:38" x14ac:dyDescent="0.25">
      <c r="A1999" s="16" t="s">
        <v>714</v>
      </c>
      <c r="B1999" s="16" t="s">
        <v>62</v>
      </c>
      <c r="C1999" s="16" t="s">
        <v>41</v>
      </c>
      <c r="D1999" s="16" t="s">
        <v>28</v>
      </c>
      <c r="E1999" s="16" t="s">
        <v>105</v>
      </c>
      <c r="F1999" s="16" t="s">
        <v>106</v>
      </c>
      <c r="G1999" s="16" t="s">
        <v>113</v>
      </c>
      <c r="H1999" s="16" t="s">
        <v>121</v>
      </c>
      <c r="I1999" s="16" t="s">
        <v>94</v>
      </c>
      <c r="J1999" s="16" t="s">
        <v>3174</v>
      </c>
      <c r="M1999" s="16"/>
      <c r="N1999" s="7"/>
      <c r="O1999" s="9">
        <v>45176</v>
      </c>
      <c r="P1999" t="s">
        <v>1178</v>
      </c>
      <c r="Q1999">
        <v>1</v>
      </c>
      <c r="R1999">
        <v>74</v>
      </c>
      <c r="S1999">
        <v>4</v>
      </c>
      <c r="T1999" t="s">
        <v>3032</v>
      </c>
      <c r="U1999">
        <v>80</v>
      </c>
      <c r="V1999">
        <v>2</v>
      </c>
      <c r="W1999">
        <v>20</v>
      </c>
      <c r="X1999">
        <v>33</v>
      </c>
      <c r="Y1999">
        <v>208</v>
      </c>
      <c r="Z1999">
        <v>33</v>
      </c>
      <c r="AA1999">
        <v>45</v>
      </c>
      <c r="AE1999">
        <v>1998</v>
      </c>
      <c r="AF1999" s="16" t="s">
        <v>24</v>
      </c>
      <c r="AG1999" s="16"/>
      <c r="AH1999" s="16"/>
      <c r="AI1999" s="16" t="str">
        <f t="shared" si="124"/>
        <v>(80,4,2,20,33,208,45, null, null, 'Chambers 2024 USA',2024, '2023-09-07','2023-09-07','".Carbon::now()."','".Carbon::now()."'),</v>
      </c>
      <c r="AJ1999" s="16" t="str">
        <f t="shared" si="125"/>
        <v>('".DB::select("SELECT id_status FROM `status` WHERE `element_type` = 'task' AND status_type = 'client' AND name ='CANCELLED'")[0]-&gt;id_status."',1998,1),</v>
      </c>
      <c r="AK1999" s="16" t="str">
        <f t="shared" si="126"/>
        <v/>
      </c>
      <c r="AL1999" s="16" t="str">
        <f t="shared" si="127"/>
        <v/>
      </c>
    </row>
    <row r="2000" spans="1:38" x14ac:dyDescent="0.25">
      <c r="A2000" s="16" t="s">
        <v>714</v>
      </c>
      <c r="B2000" s="16" t="s">
        <v>62</v>
      </c>
      <c r="C2000" s="16" t="s">
        <v>41</v>
      </c>
      <c r="D2000" s="16" t="s">
        <v>28</v>
      </c>
      <c r="E2000" s="16" t="s">
        <v>105</v>
      </c>
      <c r="F2000" s="16" t="s">
        <v>106</v>
      </c>
      <c r="G2000" s="16" t="s">
        <v>113</v>
      </c>
      <c r="H2000" s="16" t="s">
        <v>116</v>
      </c>
      <c r="I2000" s="16" t="s">
        <v>94</v>
      </c>
      <c r="J2000" s="16" t="s">
        <v>3174</v>
      </c>
      <c r="M2000" s="16" t="s">
        <v>37</v>
      </c>
      <c r="N2000" s="7">
        <v>45121</v>
      </c>
      <c r="O2000" s="9">
        <v>45120</v>
      </c>
      <c r="P2000" t="s">
        <v>1221</v>
      </c>
      <c r="Q2000">
        <v>1</v>
      </c>
      <c r="R2000">
        <v>74</v>
      </c>
      <c r="S2000">
        <v>4</v>
      </c>
      <c r="T2000" t="s">
        <v>3032</v>
      </c>
      <c r="U2000">
        <v>80</v>
      </c>
      <c r="V2000">
        <v>2</v>
      </c>
      <c r="W2000">
        <v>20</v>
      </c>
      <c r="X2000">
        <v>33</v>
      </c>
      <c r="Y2000">
        <v>231</v>
      </c>
      <c r="Z2000">
        <v>33</v>
      </c>
      <c r="AA2000">
        <v>45</v>
      </c>
      <c r="AD2000">
        <v>42</v>
      </c>
      <c r="AE2000">
        <v>1999</v>
      </c>
      <c r="AF2000" s="16" t="s">
        <v>39</v>
      </c>
      <c r="AG2000" s="16"/>
      <c r="AH2000" s="16"/>
      <c r="AI2000" s="16" t="str">
        <f t="shared" si="124"/>
        <v>(80,4,2,20,33,231,45, null, 42, 'Chambers 2024 USA',2024, '2023-07-13','2023-07-13','".Carbon::now()."','".Carbon::now()."'),</v>
      </c>
      <c r="AJ2000" s="16" t="str">
        <f t="shared" si="125"/>
        <v>('".DB::select("SELECT id_status FROM `status` WHERE `element_type` = 'task' AND status_type = 'client' AND name ='CONFIRMED'")[0]-&gt;id_status."',1999,1),</v>
      </c>
      <c r="AK2000" s="16" t="str">
        <f t="shared" si="126"/>
        <v/>
      </c>
      <c r="AL2000" s="16" t="str">
        <f t="shared" si="127"/>
        <v/>
      </c>
    </row>
    <row r="2001" spans="1:38" x14ac:dyDescent="0.25">
      <c r="A2001" s="16" t="s">
        <v>714</v>
      </c>
      <c r="B2001" s="16" t="s">
        <v>62</v>
      </c>
      <c r="C2001" s="16" t="s">
        <v>41</v>
      </c>
      <c r="D2001" s="16" t="s">
        <v>28</v>
      </c>
      <c r="E2001" s="16" t="s">
        <v>105</v>
      </c>
      <c r="F2001" s="16" t="s">
        <v>106</v>
      </c>
      <c r="G2001" s="16" t="s">
        <v>113</v>
      </c>
      <c r="H2001" s="16" t="s">
        <v>57</v>
      </c>
      <c r="I2001" s="16" t="s">
        <v>94</v>
      </c>
      <c r="J2001" s="16" t="s">
        <v>3174</v>
      </c>
      <c r="M2001" s="16" t="s">
        <v>37</v>
      </c>
      <c r="N2001" s="7">
        <v>45121</v>
      </c>
      <c r="O2001" s="9">
        <v>45120</v>
      </c>
      <c r="P2001" t="s">
        <v>1221</v>
      </c>
      <c r="Q2001">
        <v>1</v>
      </c>
      <c r="R2001">
        <v>74</v>
      </c>
      <c r="S2001">
        <v>4</v>
      </c>
      <c r="T2001" t="s">
        <v>3032</v>
      </c>
      <c r="U2001">
        <v>80</v>
      </c>
      <c r="V2001">
        <v>2</v>
      </c>
      <c r="W2001">
        <v>20</v>
      </c>
      <c r="X2001">
        <v>33</v>
      </c>
      <c r="Y2001">
        <v>343</v>
      </c>
      <c r="Z2001">
        <v>33</v>
      </c>
      <c r="AA2001">
        <v>45</v>
      </c>
      <c r="AD2001">
        <v>42</v>
      </c>
      <c r="AE2001">
        <v>2000</v>
      </c>
      <c r="AF2001" s="16" t="s">
        <v>39</v>
      </c>
      <c r="AG2001" s="16"/>
      <c r="AH2001" s="16"/>
      <c r="AI2001" s="16" t="str">
        <f t="shared" si="124"/>
        <v>(80,4,2,20,33,343,45, null, 42, 'Chambers 2024 USA',2024, '2023-07-13','2023-07-13','".Carbon::now()."','".Carbon::now()."'),</v>
      </c>
      <c r="AJ2001" s="16" t="str">
        <f t="shared" si="125"/>
        <v>('".DB::select("SELECT id_status FROM `status` WHERE `element_type` = 'task' AND status_type = 'client' AND name ='CONFIRMED'")[0]-&gt;id_status."',2000,1),</v>
      </c>
      <c r="AK2001" s="16" t="str">
        <f t="shared" si="126"/>
        <v/>
      </c>
      <c r="AL2001" s="16" t="str">
        <f t="shared" si="127"/>
        <v/>
      </c>
    </row>
    <row r="2002" spans="1:38" x14ac:dyDescent="0.25">
      <c r="A2002" s="16" t="s">
        <v>714</v>
      </c>
      <c r="B2002" s="16" t="s">
        <v>62</v>
      </c>
      <c r="C2002" s="16" t="s">
        <v>41</v>
      </c>
      <c r="D2002" s="16" t="s">
        <v>28</v>
      </c>
      <c r="E2002" s="16" t="s">
        <v>105</v>
      </c>
      <c r="F2002" s="16" t="s">
        <v>106</v>
      </c>
      <c r="G2002" s="16" t="s">
        <v>122</v>
      </c>
      <c r="H2002" s="16" t="s">
        <v>53</v>
      </c>
      <c r="I2002" s="16" t="s">
        <v>94</v>
      </c>
      <c r="J2002" s="16" t="s">
        <v>3174</v>
      </c>
      <c r="M2002" s="16" t="s">
        <v>37</v>
      </c>
      <c r="N2002" s="7">
        <v>45142</v>
      </c>
      <c r="O2002" s="9">
        <v>45141</v>
      </c>
      <c r="P2002" t="s">
        <v>1230</v>
      </c>
      <c r="Q2002">
        <v>1</v>
      </c>
      <c r="R2002">
        <v>74</v>
      </c>
      <c r="S2002">
        <v>4</v>
      </c>
      <c r="T2002" t="s">
        <v>3032</v>
      </c>
      <c r="U2002">
        <v>80</v>
      </c>
      <c r="V2002">
        <v>2</v>
      </c>
      <c r="W2002">
        <v>20</v>
      </c>
      <c r="X2002">
        <v>53</v>
      </c>
      <c r="Y2002">
        <v>20</v>
      </c>
      <c r="Z2002">
        <v>33</v>
      </c>
      <c r="AA2002">
        <v>45</v>
      </c>
      <c r="AD2002">
        <v>42</v>
      </c>
      <c r="AE2002">
        <v>2001</v>
      </c>
      <c r="AF2002" s="16" t="s">
        <v>39</v>
      </c>
      <c r="AG2002" s="16"/>
      <c r="AH2002" s="16"/>
      <c r="AI2002" s="16" t="str">
        <f t="shared" si="124"/>
        <v>(80,4,2,20,53,20,45, null, 42, 'Chambers 2024 USA',2024, '2023-08-03','2023-08-03','".Carbon::now()."','".Carbon::now()."'),</v>
      </c>
      <c r="AJ2002" s="16" t="str">
        <f t="shared" si="125"/>
        <v>('".DB::select("SELECT id_status FROM `status` WHERE `element_type` = 'task' AND status_type = 'client' AND name ='CONFIRMED'")[0]-&gt;id_status."',2001,1),</v>
      </c>
      <c r="AK2002" s="16" t="str">
        <f t="shared" si="126"/>
        <v/>
      </c>
      <c r="AL2002" s="16" t="str">
        <f t="shared" si="127"/>
        <v/>
      </c>
    </row>
    <row r="2003" spans="1:38" x14ac:dyDescent="0.25">
      <c r="A2003" s="16" t="s">
        <v>714</v>
      </c>
      <c r="B2003" s="16" t="s">
        <v>62</v>
      </c>
      <c r="C2003" s="16" t="s">
        <v>41</v>
      </c>
      <c r="D2003" s="16" t="s">
        <v>28</v>
      </c>
      <c r="E2003" s="16" t="s">
        <v>105</v>
      </c>
      <c r="F2003" s="16" t="s">
        <v>106</v>
      </c>
      <c r="G2003" s="16" t="s">
        <v>122</v>
      </c>
      <c r="H2003" s="16" t="s">
        <v>108</v>
      </c>
      <c r="I2003" s="16" t="s">
        <v>94</v>
      </c>
      <c r="J2003" s="16" t="s">
        <v>3174</v>
      </c>
      <c r="M2003" s="16" t="s">
        <v>37</v>
      </c>
      <c r="N2003" s="7">
        <v>45142</v>
      </c>
      <c r="O2003" s="9">
        <v>45120</v>
      </c>
      <c r="P2003" t="s">
        <v>1221</v>
      </c>
      <c r="Q2003">
        <v>1</v>
      </c>
      <c r="R2003">
        <v>74</v>
      </c>
      <c r="S2003">
        <v>4</v>
      </c>
      <c r="T2003" t="s">
        <v>3032</v>
      </c>
      <c r="U2003">
        <v>80</v>
      </c>
      <c r="V2003">
        <v>2</v>
      </c>
      <c r="W2003">
        <v>20</v>
      </c>
      <c r="X2003">
        <v>53</v>
      </c>
      <c r="Y2003">
        <v>31</v>
      </c>
      <c r="Z2003">
        <v>33</v>
      </c>
      <c r="AA2003">
        <v>45</v>
      </c>
      <c r="AD2003">
        <v>42</v>
      </c>
      <c r="AE2003">
        <v>2002</v>
      </c>
      <c r="AF2003" s="16" t="s">
        <v>39</v>
      </c>
      <c r="AG2003" s="16"/>
      <c r="AH2003" s="16"/>
      <c r="AI2003" s="16" t="str">
        <f t="shared" si="124"/>
        <v>(80,4,2,20,53,31,45, null, 42, 'Chambers 2024 USA',2024, '2023-07-13','2023-07-13','".Carbon::now()."','".Carbon::now()."'),</v>
      </c>
      <c r="AJ2003" s="16" t="str">
        <f t="shared" si="125"/>
        <v>('".DB::select("SELECT id_status FROM `status` WHERE `element_type` = 'task' AND status_type = 'client' AND name ='CONFIRMED'")[0]-&gt;id_status."',2002,1),</v>
      </c>
      <c r="AK2003" s="16" t="str">
        <f t="shared" si="126"/>
        <v/>
      </c>
      <c r="AL2003" s="16" t="str">
        <f t="shared" si="127"/>
        <v/>
      </c>
    </row>
    <row r="2004" spans="1:38" x14ac:dyDescent="0.25">
      <c r="A2004" s="16" t="s">
        <v>714</v>
      </c>
      <c r="B2004" s="16" t="s">
        <v>62</v>
      </c>
      <c r="C2004" s="16" t="s">
        <v>41</v>
      </c>
      <c r="D2004" s="16" t="s">
        <v>28</v>
      </c>
      <c r="E2004" s="16" t="s">
        <v>105</v>
      </c>
      <c r="F2004" s="16" t="s">
        <v>106</v>
      </c>
      <c r="G2004" s="16" t="s">
        <v>122</v>
      </c>
      <c r="H2004" s="16" t="s">
        <v>121</v>
      </c>
      <c r="I2004" s="16" t="s">
        <v>94</v>
      </c>
      <c r="J2004" s="16" t="s">
        <v>3174</v>
      </c>
      <c r="M2004" s="16" t="s">
        <v>37</v>
      </c>
      <c r="N2004" s="7">
        <v>45121</v>
      </c>
      <c r="O2004" s="9">
        <v>45120</v>
      </c>
      <c r="P2004" t="s">
        <v>1221</v>
      </c>
      <c r="Q2004">
        <v>1</v>
      </c>
      <c r="R2004">
        <v>74</v>
      </c>
      <c r="S2004">
        <v>4</v>
      </c>
      <c r="T2004" t="s">
        <v>3032</v>
      </c>
      <c r="U2004">
        <v>80</v>
      </c>
      <c r="V2004">
        <v>2</v>
      </c>
      <c r="W2004">
        <v>20</v>
      </c>
      <c r="X2004">
        <v>53</v>
      </c>
      <c r="Y2004">
        <v>208</v>
      </c>
      <c r="Z2004">
        <v>33</v>
      </c>
      <c r="AA2004">
        <v>45</v>
      </c>
      <c r="AD2004">
        <v>42</v>
      </c>
      <c r="AE2004">
        <v>2003</v>
      </c>
      <c r="AF2004" s="16" t="s">
        <v>39</v>
      </c>
      <c r="AG2004" s="16"/>
      <c r="AH2004" s="16"/>
      <c r="AI2004" s="16" t="str">
        <f t="shared" si="124"/>
        <v>(80,4,2,20,53,208,45, null, 42, 'Chambers 2024 USA',2024, '2023-07-13','2023-07-13','".Carbon::now()."','".Carbon::now()."'),</v>
      </c>
      <c r="AJ2004" s="16" t="str">
        <f t="shared" si="125"/>
        <v>('".DB::select("SELECT id_status FROM `status` WHERE `element_type` = 'task' AND status_type = 'client' AND name ='CONFIRMED'")[0]-&gt;id_status."',2003,1),</v>
      </c>
      <c r="AK2004" s="16" t="str">
        <f t="shared" si="126"/>
        <v/>
      </c>
      <c r="AL2004" s="16" t="str">
        <f t="shared" si="127"/>
        <v/>
      </c>
    </row>
    <row r="2005" spans="1:38" x14ac:dyDescent="0.25">
      <c r="A2005" s="16" t="s">
        <v>714</v>
      </c>
      <c r="B2005" s="16" t="s">
        <v>62</v>
      </c>
      <c r="C2005" s="16" t="s">
        <v>41</v>
      </c>
      <c r="D2005" s="16" t="s">
        <v>28</v>
      </c>
      <c r="E2005" s="16" t="s">
        <v>105</v>
      </c>
      <c r="F2005" s="16" t="s">
        <v>106</v>
      </c>
      <c r="G2005" s="16" t="s">
        <v>122</v>
      </c>
      <c r="H2005" s="16" t="s">
        <v>87</v>
      </c>
      <c r="I2005" s="16" t="s">
        <v>94</v>
      </c>
      <c r="J2005" s="16" t="s">
        <v>3174</v>
      </c>
      <c r="M2005" s="16" t="s">
        <v>37</v>
      </c>
      <c r="N2005" s="7">
        <v>45142</v>
      </c>
      <c r="O2005" s="9">
        <v>45120</v>
      </c>
      <c r="P2005" t="s">
        <v>1221</v>
      </c>
      <c r="Q2005">
        <v>1</v>
      </c>
      <c r="R2005">
        <v>74</v>
      </c>
      <c r="S2005">
        <v>4</v>
      </c>
      <c r="T2005" t="s">
        <v>3032</v>
      </c>
      <c r="U2005">
        <v>80</v>
      </c>
      <c r="V2005">
        <v>2</v>
      </c>
      <c r="W2005">
        <v>20</v>
      </c>
      <c r="X2005">
        <v>53</v>
      </c>
      <c r="Y2005">
        <v>227</v>
      </c>
      <c r="Z2005">
        <v>33</v>
      </c>
      <c r="AA2005">
        <v>45</v>
      </c>
      <c r="AD2005">
        <v>42</v>
      </c>
      <c r="AE2005">
        <v>2004</v>
      </c>
      <c r="AF2005" s="16" t="s">
        <v>39</v>
      </c>
      <c r="AG2005" s="16"/>
      <c r="AH2005" s="16"/>
      <c r="AI2005" s="16" t="str">
        <f t="shared" si="124"/>
        <v>(80,4,2,20,53,227,45, null, 42, 'Chambers 2024 USA',2024, '2023-07-13','2023-07-13','".Carbon::now()."','".Carbon::now()."'),</v>
      </c>
      <c r="AJ2005" s="16" t="str">
        <f t="shared" si="125"/>
        <v>('".DB::select("SELECT id_status FROM `status` WHERE `element_type` = 'task' AND status_type = 'client' AND name ='CONFIRMED'")[0]-&gt;id_status."',2004,1),</v>
      </c>
      <c r="AK2005" s="16" t="str">
        <f t="shared" si="126"/>
        <v/>
      </c>
      <c r="AL2005" s="16" t="str">
        <f t="shared" si="127"/>
        <v/>
      </c>
    </row>
    <row r="2006" spans="1:38" x14ac:dyDescent="0.25">
      <c r="A2006" s="16" t="s">
        <v>714</v>
      </c>
      <c r="B2006" s="16" t="s">
        <v>62</v>
      </c>
      <c r="C2006" s="16" t="s">
        <v>41</v>
      </c>
      <c r="D2006" s="16" t="s">
        <v>28</v>
      </c>
      <c r="E2006" s="16" t="s">
        <v>105</v>
      </c>
      <c r="F2006" s="16" t="s">
        <v>106</v>
      </c>
      <c r="G2006" s="16" t="s">
        <v>122</v>
      </c>
      <c r="H2006" s="16" t="s">
        <v>367</v>
      </c>
      <c r="I2006" s="16" t="s">
        <v>94</v>
      </c>
      <c r="J2006" s="16" t="s">
        <v>3174</v>
      </c>
      <c r="M2006" s="16" t="s">
        <v>37</v>
      </c>
      <c r="N2006" s="7">
        <v>45121</v>
      </c>
      <c r="O2006" s="9">
        <v>45120</v>
      </c>
      <c r="P2006" t="s">
        <v>1221</v>
      </c>
      <c r="Q2006">
        <v>1</v>
      </c>
      <c r="R2006">
        <v>74</v>
      </c>
      <c r="S2006">
        <v>4</v>
      </c>
      <c r="T2006" t="s">
        <v>3032</v>
      </c>
      <c r="U2006">
        <v>80</v>
      </c>
      <c r="V2006">
        <v>2</v>
      </c>
      <c r="W2006">
        <v>20</v>
      </c>
      <c r="X2006">
        <v>53</v>
      </c>
      <c r="Y2006">
        <v>236</v>
      </c>
      <c r="Z2006">
        <v>33</v>
      </c>
      <c r="AA2006">
        <v>45</v>
      </c>
      <c r="AD2006">
        <v>42</v>
      </c>
      <c r="AE2006">
        <v>2005</v>
      </c>
      <c r="AF2006" s="16" t="s">
        <v>39</v>
      </c>
      <c r="AG2006" s="16"/>
      <c r="AH2006" s="16"/>
      <c r="AI2006" s="16" t="str">
        <f t="shared" si="124"/>
        <v>(80,4,2,20,53,236,45, null, 42, 'Chambers 2024 USA',2024, '2023-07-13','2023-07-13','".Carbon::now()."','".Carbon::now()."'),</v>
      </c>
      <c r="AJ2006" s="16" t="str">
        <f t="shared" si="125"/>
        <v>('".DB::select("SELECT id_status FROM `status` WHERE `element_type` = 'task' AND status_type = 'client' AND name ='CONFIRMED'")[0]-&gt;id_status."',2005,1),</v>
      </c>
      <c r="AK2006" s="16" t="str">
        <f t="shared" si="126"/>
        <v/>
      </c>
      <c r="AL2006" s="16" t="str">
        <f t="shared" si="127"/>
        <v/>
      </c>
    </row>
    <row r="2007" spans="1:38" x14ac:dyDescent="0.25">
      <c r="A2007" s="16" t="s">
        <v>714</v>
      </c>
      <c r="B2007" s="16" t="s">
        <v>62</v>
      </c>
      <c r="C2007" s="16" t="s">
        <v>41</v>
      </c>
      <c r="D2007" s="16" t="s">
        <v>28</v>
      </c>
      <c r="E2007" s="16" t="s">
        <v>105</v>
      </c>
      <c r="F2007" s="16" t="s">
        <v>106</v>
      </c>
      <c r="G2007" s="16" t="s">
        <v>122</v>
      </c>
      <c r="H2007" s="16" t="s">
        <v>124</v>
      </c>
      <c r="I2007" s="16" t="s">
        <v>94</v>
      </c>
      <c r="J2007" s="16" t="s">
        <v>3174</v>
      </c>
      <c r="M2007" s="16" t="s">
        <v>37</v>
      </c>
      <c r="N2007" s="7">
        <v>45121</v>
      </c>
      <c r="O2007" s="9">
        <v>45120</v>
      </c>
      <c r="P2007" t="s">
        <v>1221</v>
      </c>
      <c r="Q2007">
        <v>1</v>
      </c>
      <c r="R2007">
        <v>74</v>
      </c>
      <c r="S2007">
        <v>4</v>
      </c>
      <c r="T2007" t="s">
        <v>3032</v>
      </c>
      <c r="U2007">
        <v>80</v>
      </c>
      <c r="V2007">
        <v>2</v>
      </c>
      <c r="W2007">
        <v>20</v>
      </c>
      <c r="X2007">
        <v>53</v>
      </c>
      <c r="Y2007">
        <v>269</v>
      </c>
      <c r="Z2007">
        <v>33</v>
      </c>
      <c r="AA2007">
        <v>45</v>
      </c>
      <c r="AD2007">
        <v>42</v>
      </c>
      <c r="AE2007">
        <v>2006</v>
      </c>
      <c r="AF2007" s="16" t="s">
        <v>39</v>
      </c>
      <c r="AG2007" s="16"/>
      <c r="AH2007" s="16"/>
      <c r="AI2007" s="16" t="str">
        <f t="shared" si="124"/>
        <v>(80,4,2,20,53,269,45, null, 42, 'Chambers 2024 USA',2024, '2023-07-13','2023-07-13','".Carbon::now()."','".Carbon::now()."'),</v>
      </c>
      <c r="AJ2007" s="16" t="str">
        <f t="shared" si="125"/>
        <v>('".DB::select("SELECT id_status FROM `status` WHERE `element_type` = 'task' AND status_type = 'client' AND name ='CONFIRMED'")[0]-&gt;id_status."',2006,1),</v>
      </c>
      <c r="AK2007" s="16" t="str">
        <f t="shared" si="126"/>
        <v/>
      </c>
      <c r="AL2007" s="16" t="str">
        <f t="shared" si="127"/>
        <v/>
      </c>
    </row>
    <row r="2008" spans="1:38" x14ac:dyDescent="0.25">
      <c r="A2008" s="16" t="s">
        <v>714</v>
      </c>
      <c r="B2008" s="16" t="s">
        <v>62</v>
      </c>
      <c r="C2008" s="16" t="s">
        <v>41</v>
      </c>
      <c r="D2008" s="16" t="s">
        <v>28</v>
      </c>
      <c r="E2008" s="16" t="s">
        <v>105</v>
      </c>
      <c r="F2008" s="16" t="s">
        <v>106</v>
      </c>
      <c r="G2008" s="16" t="s">
        <v>122</v>
      </c>
      <c r="H2008" s="16" t="s">
        <v>125</v>
      </c>
      <c r="I2008" s="16" t="s">
        <v>94</v>
      </c>
      <c r="J2008" s="16" t="s">
        <v>3174</v>
      </c>
      <c r="M2008" s="16" t="s">
        <v>37</v>
      </c>
      <c r="N2008" s="7"/>
      <c r="O2008" s="9">
        <v>45120</v>
      </c>
      <c r="P2008" t="s">
        <v>1221</v>
      </c>
      <c r="Q2008">
        <v>1</v>
      </c>
      <c r="R2008">
        <v>74</v>
      </c>
      <c r="S2008">
        <v>4</v>
      </c>
      <c r="T2008" t="s">
        <v>3032</v>
      </c>
      <c r="U2008">
        <v>80</v>
      </c>
      <c r="V2008">
        <v>2</v>
      </c>
      <c r="W2008">
        <v>20</v>
      </c>
      <c r="X2008">
        <v>53</v>
      </c>
      <c r="Y2008">
        <v>272</v>
      </c>
      <c r="Z2008">
        <v>33</v>
      </c>
      <c r="AA2008">
        <v>45</v>
      </c>
      <c r="AD2008">
        <v>42</v>
      </c>
      <c r="AE2008">
        <v>2007</v>
      </c>
      <c r="AF2008" s="16" t="s">
        <v>39</v>
      </c>
      <c r="AG2008" s="16"/>
      <c r="AH2008" s="16"/>
      <c r="AI2008" s="16" t="str">
        <f t="shared" si="124"/>
        <v>(80,4,2,20,53,272,45, null, 42, 'Chambers 2024 USA',2024, '2023-07-13','2023-07-13','".Carbon::now()."','".Carbon::now()."'),</v>
      </c>
      <c r="AJ2008" s="16" t="str">
        <f t="shared" si="125"/>
        <v>('".DB::select("SELECT id_status FROM `status` WHERE `element_type` = 'task' AND status_type = 'client' AND name ='CONFIRMED'")[0]-&gt;id_status."',2007,1),</v>
      </c>
      <c r="AK2008" s="16" t="str">
        <f t="shared" si="126"/>
        <v/>
      </c>
      <c r="AL2008" s="16" t="str">
        <f t="shared" si="127"/>
        <v/>
      </c>
    </row>
    <row r="2009" spans="1:38" x14ac:dyDescent="0.25">
      <c r="A2009" s="16" t="s">
        <v>714</v>
      </c>
      <c r="B2009" s="16" t="s">
        <v>62</v>
      </c>
      <c r="C2009" s="16" t="s">
        <v>41</v>
      </c>
      <c r="D2009" s="16" t="s">
        <v>28</v>
      </c>
      <c r="E2009" s="16" t="s">
        <v>105</v>
      </c>
      <c r="F2009" s="16" t="s">
        <v>106</v>
      </c>
      <c r="G2009" s="16" t="s">
        <v>122</v>
      </c>
      <c r="H2009" s="16" t="s">
        <v>117</v>
      </c>
      <c r="I2009" s="16" t="s">
        <v>94</v>
      </c>
      <c r="J2009" s="16" t="s">
        <v>3174</v>
      </c>
      <c r="M2009" s="16" t="s">
        <v>37</v>
      </c>
      <c r="N2009" s="7">
        <v>45170</v>
      </c>
      <c r="O2009" s="9">
        <v>45204</v>
      </c>
      <c r="P2009" t="s">
        <v>1229</v>
      </c>
      <c r="Q2009">
        <v>1</v>
      </c>
      <c r="R2009">
        <v>74</v>
      </c>
      <c r="S2009">
        <v>4</v>
      </c>
      <c r="T2009" t="s">
        <v>3032</v>
      </c>
      <c r="U2009">
        <v>80</v>
      </c>
      <c r="V2009">
        <v>2</v>
      </c>
      <c r="W2009">
        <v>20</v>
      </c>
      <c r="X2009">
        <v>53</v>
      </c>
      <c r="Y2009">
        <v>273</v>
      </c>
      <c r="Z2009">
        <v>33</v>
      </c>
      <c r="AA2009">
        <v>45</v>
      </c>
      <c r="AD2009">
        <v>42</v>
      </c>
      <c r="AE2009">
        <v>2008</v>
      </c>
      <c r="AF2009" s="16" t="s">
        <v>39</v>
      </c>
      <c r="AG2009" s="16"/>
      <c r="AH2009" s="16"/>
      <c r="AI2009" s="16" t="str">
        <f t="shared" si="124"/>
        <v>(80,4,2,20,53,273,45, null, 42, 'Chambers 2024 USA',2024, '2023-10-05','2023-10-05','".Carbon::now()."','".Carbon::now()."'),</v>
      </c>
      <c r="AJ2009" s="16" t="str">
        <f t="shared" si="125"/>
        <v>('".DB::select("SELECT id_status FROM `status` WHERE `element_type` = 'task' AND status_type = 'client' AND name ='CONFIRMED'")[0]-&gt;id_status."',2008,1),</v>
      </c>
      <c r="AK2009" s="16" t="str">
        <f t="shared" si="126"/>
        <v/>
      </c>
      <c r="AL2009" s="16" t="str">
        <f t="shared" si="127"/>
        <v/>
      </c>
    </row>
    <row r="2010" spans="1:38" x14ac:dyDescent="0.25">
      <c r="A2010" s="16" t="s">
        <v>714</v>
      </c>
      <c r="B2010" s="16" t="s">
        <v>62</v>
      </c>
      <c r="C2010" s="16" t="s">
        <v>41</v>
      </c>
      <c r="D2010" s="16" t="s">
        <v>28</v>
      </c>
      <c r="E2010" s="16" t="s">
        <v>105</v>
      </c>
      <c r="F2010" s="16" t="s">
        <v>106</v>
      </c>
      <c r="G2010" s="16" t="s">
        <v>122</v>
      </c>
      <c r="H2010" s="16" t="s">
        <v>317</v>
      </c>
      <c r="I2010" s="16" t="s">
        <v>94</v>
      </c>
      <c r="J2010" s="16" t="s">
        <v>109</v>
      </c>
      <c r="M2010" s="16" t="s">
        <v>37</v>
      </c>
      <c r="N2010" s="7"/>
      <c r="O2010" s="9">
        <v>45239</v>
      </c>
      <c r="P2010" t="s">
        <v>1241</v>
      </c>
      <c r="Q2010">
        <v>1</v>
      </c>
      <c r="R2010">
        <v>74</v>
      </c>
      <c r="S2010">
        <v>4</v>
      </c>
      <c r="T2010" t="s">
        <v>3032</v>
      </c>
      <c r="U2010">
        <v>80</v>
      </c>
      <c r="V2010">
        <v>2</v>
      </c>
      <c r="W2010">
        <v>20</v>
      </c>
      <c r="X2010">
        <v>53</v>
      </c>
      <c r="Y2010">
        <v>298</v>
      </c>
      <c r="Z2010">
        <v>33</v>
      </c>
      <c r="AA2010">
        <v>3</v>
      </c>
      <c r="AD2010">
        <v>42</v>
      </c>
      <c r="AE2010">
        <v>2009</v>
      </c>
      <c r="AF2010" s="16" t="s">
        <v>39</v>
      </c>
      <c r="AG2010" s="16"/>
      <c r="AH2010" s="16"/>
      <c r="AI2010" s="16" t="str">
        <f t="shared" si="124"/>
        <v>(80,4,2,20,53,298,3, null, 42, 'Chambers 2024 USA',2024, '2023-11-09','2023-11-09','".Carbon::now()."','".Carbon::now()."'),</v>
      </c>
      <c r="AJ2010" s="16" t="str">
        <f t="shared" si="125"/>
        <v>('".DB::select("SELECT id_status FROM `status` WHERE `element_type` = 'task' AND status_type = 'client' AND name ='CONFIRMED'")[0]-&gt;id_status."',2009,1),</v>
      </c>
      <c r="AK2010" s="16" t="str">
        <f t="shared" si="126"/>
        <v/>
      </c>
      <c r="AL2010" s="16" t="str">
        <f t="shared" si="127"/>
        <v/>
      </c>
    </row>
    <row r="2011" spans="1:38" x14ac:dyDescent="0.25">
      <c r="A2011" s="16" t="s">
        <v>714</v>
      </c>
      <c r="B2011" s="16" t="s">
        <v>62</v>
      </c>
      <c r="C2011" s="16" t="s">
        <v>41</v>
      </c>
      <c r="D2011" s="16" t="s">
        <v>28</v>
      </c>
      <c r="E2011" s="16" t="s">
        <v>105</v>
      </c>
      <c r="F2011" s="16" t="s">
        <v>106</v>
      </c>
      <c r="G2011" s="16" t="s">
        <v>122</v>
      </c>
      <c r="H2011" s="16" t="s">
        <v>717</v>
      </c>
      <c r="I2011" s="16" t="s">
        <v>94</v>
      </c>
      <c r="J2011" s="16" t="s">
        <v>3174</v>
      </c>
      <c r="M2011" s="16" t="s">
        <v>37</v>
      </c>
      <c r="N2011" s="7"/>
      <c r="O2011" s="9">
        <v>45120</v>
      </c>
      <c r="P2011" t="s">
        <v>1221</v>
      </c>
      <c r="Q2011">
        <v>1</v>
      </c>
      <c r="R2011">
        <v>74</v>
      </c>
      <c r="S2011">
        <v>4</v>
      </c>
      <c r="T2011" t="s">
        <v>3032</v>
      </c>
      <c r="U2011">
        <v>80</v>
      </c>
      <c r="V2011">
        <v>2</v>
      </c>
      <c r="W2011">
        <v>20</v>
      </c>
      <c r="X2011">
        <v>53</v>
      </c>
      <c r="Y2011">
        <v>326</v>
      </c>
      <c r="Z2011">
        <v>33</v>
      </c>
      <c r="AA2011">
        <v>45</v>
      </c>
      <c r="AD2011">
        <v>42</v>
      </c>
      <c r="AE2011">
        <v>2010</v>
      </c>
      <c r="AF2011" s="16" t="s">
        <v>39</v>
      </c>
      <c r="AG2011" s="16"/>
      <c r="AH2011" s="16"/>
      <c r="AI2011" s="16" t="str">
        <f t="shared" si="124"/>
        <v>(80,4,2,20,53,326,45, null, 42, 'Chambers 2024 USA',2024, '2023-07-13','2023-07-13','".Carbon::now()."','".Carbon::now()."'),</v>
      </c>
      <c r="AJ2011" s="16" t="str">
        <f t="shared" si="125"/>
        <v>('".DB::select("SELECT id_status FROM `status` WHERE `element_type` = 'task' AND status_type = 'client' AND name ='CONFIRMED'")[0]-&gt;id_status."',2010,1),</v>
      </c>
      <c r="AK2011" s="16" t="str">
        <f t="shared" si="126"/>
        <v/>
      </c>
      <c r="AL2011" s="16" t="str">
        <f t="shared" si="127"/>
        <v/>
      </c>
    </row>
    <row r="2012" spans="1:38" x14ac:dyDescent="0.25">
      <c r="A2012" s="16" t="s">
        <v>714</v>
      </c>
      <c r="B2012" s="16" t="s">
        <v>62</v>
      </c>
      <c r="C2012" s="16" t="s">
        <v>41</v>
      </c>
      <c r="D2012" s="16" t="s">
        <v>28</v>
      </c>
      <c r="E2012" s="16" t="s">
        <v>105</v>
      </c>
      <c r="F2012" s="16" t="s">
        <v>106</v>
      </c>
      <c r="G2012" s="16" t="s">
        <v>122</v>
      </c>
      <c r="H2012" s="16" t="s">
        <v>57</v>
      </c>
      <c r="I2012" s="16" t="s">
        <v>94</v>
      </c>
      <c r="J2012" s="16" t="s">
        <v>109</v>
      </c>
      <c r="M2012" s="16" t="s">
        <v>37</v>
      </c>
      <c r="N2012" s="7">
        <v>45233</v>
      </c>
      <c r="O2012" s="9">
        <v>45239</v>
      </c>
      <c r="P2012" t="s">
        <v>1241</v>
      </c>
      <c r="Q2012">
        <v>1</v>
      </c>
      <c r="R2012">
        <v>74</v>
      </c>
      <c r="S2012">
        <v>4</v>
      </c>
      <c r="T2012" t="s">
        <v>3032</v>
      </c>
      <c r="U2012">
        <v>80</v>
      </c>
      <c r="V2012">
        <v>2</v>
      </c>
      <c r="W2012">
        <v>20</v>
      </c>
      <c r="X2012">
        <v>53</v>
      </c>
      <c r="Y2012">
        <v>343</v>
      </c>
      <c r="Z2012">
        <v>33</v>
      </c>
      <c r="AA2012">
        <v>3</v>
      </c>
      <c r="AD2012">
        <v>42</v>
      </c>
      <c r="AE2012">
        <v>2011</v>
      </c>
      <c r="AF2012" s="16" t="s">
        <v>39</v>
      </c>
      <c r="AG2012" s="16"/>
      <c r="AH2012" s="16"/>
      <c r="AI2012" s="16" t="str">
        <f t="shared" si="124"/>
        <v>(80,4,2,20,53,343,3, null, 42, 'Chambers 2024 USA',2024, '2023-11-09','2023-11-09','".Carbon::now()."','".Carbon::now()."'),</v>
      </c>
      <c r="AJ2012" s="16" t="str">
        <f t="shared" si="125"/>
        <v>('".DB::select("SELECT id_status FROM `status` WHERE `element_type` = 'task' AND status_type = 'client' AND name ='CONFIRMED'")[0]-&gt;id_status."',2011,1),</v>
      </c>
      <c r="AK2012" s="16" t="str">
        <f t="shared" si="126"/>
        <v/>
      </c>
      <c r="AL2012" s="16" t="str">
        <f t="shared" si="127"/>
        <v/>
      </c>
    </row>
    <row r="2013" spans="1:38" x14ac:dyDescent="0.25">
      <c r="A2013" s="16" t="s">
        <v>714</v>
      </c>
      <c r="B2013" s="16" t="s">
        <v>62</v>
      </c>
      <c r="C2013" s="16" t="s">
        <v>41</v>
      </c>
      <c r="D2013" s="16" t="s">
        <v>28</v>
      </c>
      <c r="E2013" s="16" t="s">
        <v>105</v>
      </c>
      <c r="F2013" s="16" t="s">
        <v>106</v>
      </c>
      <c r="G2013" s="16" t="s">
        <v>122</v>
      </c>
      <c r="H2013" s="16" t="s">
        <v>97</v>
      </c>
      <c r="I2013" s="16" t="s">
        <v>94</v>
      </c>
      <c r="J2013" s="16" t="s">
        <v>3174</v>
      </c>
      <c r="M2013" s="16" t="s">
        <v>37</v>
      </c>
      <c r="N2013" s="7">
        <v>45170</v>
      </c>
      <c r="O2013" s="9">
        <v>45204</v>
      </c>
      <c r="P2013" t="s">
        <v>1229</v>
      </c>
      <c r="Q2013">
        <v>1</v>
      </c>
      <c r="R2013">
        <v>74</v>
      </c>
      <c r="S2013">
        <v>4</v>
      </c>
      <c r="T2013" t="s">
        <v>3032</v>
      </c>
      <c r="U2013">
        <v>80</v>
      </c>
      <c r="V2013">
        <v>2</v>
      </c>
      <c r="W2013">
        <v>20</v>
      </c>
      <c r="X2013">
        <v>53</v>
      </c>
      <c r="Y2013">
        <v>373</v>
      </c>
      <c r="Z2013">
        <v>33</v>
      </c>
      <c r="AA2013">
        <v>45</v>
      </c>
      <c r="AD2013">
        <v>42</v>
      </c>
      <c r="AE2013">
        <v>2012</v>
      </c>
      <c r="AF2013" s="16" t="s">
        <v>39</v>
      </c>
      <c r="AG2013" s="16"/>
      <c r="AH2013" s="16"/>
      <c r="AI2013" s="16" t="str">
        <f t="shared" si="124"/>
        <v>(80,4,2,20,53,373,45, null, 42, 'Chambers 2024 USA',2024, '2023-10-05','2023-10-05','".Carbon::now()."','".Carbon::now()."'),</v>
      </c>
      <c r="AJ2013" s="16" t="str">
        <f t="shared" si="125"/>
        <v>('".DB::select("SELECT id_status FROM `status` WHERE `element_type` = 'task' AND status_type = 'client' AND name ='CONFIRMED'")[0]-&gt;id_status."',2012,1),</v>
      </c>
      <c r="AK2013" s="16" t="str">
        <f t="shared" si="126"/>
        <v/>
      </c>
      <c r="AL2013" s="16" t="str">
        <f t="shared" si="127"/>
        <v/>
      </c>
    </row>
    <row r="2014" spans="1:38" x14ac:dyDescent="0.25">
      <c r="A2014" s="16" t="s">
        <v>714</v>
      </c>
      <c r="B2014" s="16" t="s">
        <v>62</v>
      </c>
      <c r="C2014" s="16" t="s">
        <v>41</v>
      </c>
      <c r="D2014" s="16" t="s">
        <v>28</v>
      </c>
      <c r="E2014" s="16" t="s">
        <v>105</v>
      </c>
      <c r="F2014" s="16" t="s">
        <v>106</v>
      </c>
      <c r="G2014" s="16" t="s">
        <v>123</v>
      </c>
      <c r="H2014" s="16" t="s">
        <v>108</v>
      </c>
      <c r="I2014" s="16" t="s">
        <v>94</v>
      </c>
      <c r="J2014" s="16" t="s">
        <v>3174</v>
      </c>
      <c r="M2014" s="16" t="s">
        <v>37</v>
      </c>
      <c r="N2014" s="7">
        <v>45170</v>
      </c>
      <c r="O2014" s="9">
        <v>45204</v>
      </c>
      <c r="P2014" t="s">
        <v>1229</v>
      </c>
      <c r="Q2014">
        <v>1</v>
      </c>
      <c r="R2014">
        <v>74</v>
      </c>
      <c r="S2014">
        <v>4</v>
      </c>
      <c r="T2014" t="s">
        <v>3032</v>
      </c>
      <c r="U2014">
        <v>80</v>
      </c>
      <c r="V2014">
        <v>2</v>
      </c>
      <c r="W2014">
        <v>20</v>
      </c>
      <c r="X2014">
        <v>75</v>
      </c>
      <c r="Y2014">
        <v>31</v>
      </c>
      <c r="Z2014">
        <v>33</v>
      </c>
      <c r="AA2014">
        <v>45</v>
      </c>
      <c r="AD2014">
        <v>42</v>
      </c>
      <c r="AE2014">
        <v>2013</v>
      </c>
      <c r="AF2014" s="16" t="s">
        <v>39</v>
      </c>
      <c r="AG2014" s="16"/>
      <c r="AH2014" s="16"/>
      <c r="AI2014" s="16" t="str">
        <f t="shared" si="124"/>
        <v>(80,4,2,20,75,31,45, null, 42, 'Chambers 2024 USA',2024, '2023-10-05','2023-10-05','".Carbon::now()."','".Carbon::now()."'),</v>
      </c>
      <c r="AJ2014" s="16" t="str">
        <f t="shared" si="125"/>
        <v>('".DB::select("SELECT id_status FROM `status` WHERE `element_type` = 'task' AND status_type = 'client' AND name ='CONFIRMED'")[0]-&gt;id_status."',2013,1),</v>
      </c>
      <c r="AK2014" s="16" t="str">
        <f t="shared" si="126"/>
        <v/>
      </c>
      <c r="AL2014" s="16" t="str">
        <f t="shared" si="127"/>
        <v/>
      </c>
    </row>
    <row r="2015" spans="1:38" x14ac:dyDescent="0.25">
      <c r="A2015" s="16" t="s">
        <v>714</v>
      </c>
      <c r="B2015" s="16" t="s">
        <v>62</v>
      </c>
      <c r="C2015" s="16" t="s">
        <v>41</v>
      </c>
      <c r="D2015" s="16" t="s">
        <v>28</v>
      </c>
      <c r="E2015" s="16" t="s">
        <v>105</v>
      </c>
      <c r="F2015" s="16" t="s">
        <v>106</v>
      </c>
      <c r="G2015" s="16" t="s">
        <v>123</v>
      </c>
      <c r="H2015" s="16" t="s">
        <v>121</v>
      </c>
      <c r="I2015" s="16" t="s">
        <v>94</v>
      </c>
      <c r="J2015" s="16" t="s">
        <v>3174</v>
      </c>
      <c r="M2015" s="16" t="s">
        <v>37</v>
      </c>
      <c r="N2015" s="7">
        <v>45205</v>
      </c>
      <c r="O2015" s="9">
        <v>45204</v>
      </c>
      <c r="P2015" t="s">
        <v>1229</v>
      </c>
      <c r="Q2015">
        <v>1</v>
      </c>
      <c r="R2015">
        <v>74</v>
      </c>
      <c r="S2015">
        <v>4</v>
      </c>
      <c r="T2015" t="s">
        <v>3032</v>
      </c>
      <c r="U2015">
        <v>80</v>
      </c>
      <c r="V2015">
        <v>2</v>
      </c>
      <c r="W2015">
        <v>20</v>
      </c>
      <c r="X2015">
        <v>75</v>
      </c>
      <c r="Y2015">
        <v>208</v>
      </c>
      <c r="Z2015">
        <v>33</v>
      </c>
      <c r="AA2015">
        <v>45</v>
      </c>
      <c r="AD2015">
        <v>42</v>
      </c>
      <c r="AE2015">
        <v>2014</v>
      </c>
      <c r="AF2015" s="16" t="s">
        <v>39</v>
      </c>
      <c r="AG2015" s="16"/>
      <c r="AH2015" s="16"/>
      <c r="AI2015" s="16" t="str">
        <f t="shared" si="124"/>
        <v>(80,4,2,20,75,208,45, null, 42, 'Chambers 2024 USA',2024, '2023-10-05','2023-10-05','".Carbon::now()."','".Carbon::now()."'),</v>
      </c>
      <c r="AJ2015" s="16" t="str">
        <f t="shared" si="125"/>
        <v>('".DB::select("SELECT id_status FROM `status` WHERE `element_type` = 'task' AND status_type = 'client' AND name ='CONFIRMED'")[0]-&gt;id_status."',2014,1),</v>
      </c>
      <c r="AK2015" s="16" t="str">
        <f t="shared" si="126"/>
        <v/>
      </c>
      <c r="AL2015" s="16" t="str">
        <f t="shared" si="127"/>
        <v/>
      </c>
    </row>
    <row r="2016" spans="1:38" x14ac:dyDescent="0.25">
      <c r="A2016" s="16" t="s">
        <v>714</v>
      </c>
      <c r="B2016" s="16" t="s">
        <v>62</v>
      </c>
      <c r="C2016" s="16" t="s">
        <v>41</v>
      </c>
      <c r="D2016" s="16" t="s">
        <v>28</v>
      </c>
      <c r="E2016" s="16" t="s">
        <v>105</v>
      </c>
      <c r="F2016" s="16" t="s">
        <v>106</v>
      </c>
      <c r="G2016" s="16" t="s">
        <v>123</v>
      </c>
      <c r="H2016" s="16" t="s">
        <v>399</v>
      </c>
      <c r="I2016" s="16" t="s">
        <v>94</v>
      </c>
      <c r="J2016" s="16" t="s">
        <v>3174</v>
      </c>
      <c r="M2016" s="16" t="s">
        <v>37</v>
      </c>
      <c r="N2016" s="7">
        <v>45170</v>
      </c>
      <c r="O2016" s="9">
        <v>45176</v>
      </c>
      <c r="P2016" t="s">
        <v>1178</v>
      </c>
      <c r="Q2016">
        <v>1</v>
      </c>
      <c r="R2016">
        <v>74</v>
      </c>
      <c r="S2016">
        <v>4</v>
      </c>
      <c r="T2016" t="s">
        <v>3032</v>
      </c>
      <c r="U2016">
        <v>80</v>
      </c>
      <c r="V2016">
        <v>2</v>
      </c>
      <c r="W2016">
        <v>20</v>
      </c>
      <c r="X2016">
        <v>75</v>
      </c>
      <c r="Y2016">
        <v>232</v>
      </c>
      <c r="Z2016">
        <v>33</v>
      </c>
      <c r="AA2016">
        <v>45</v>
      </c>
      <c r="AD2016">
        <v>42</v>
      </c>
      <c r="AE2016">
        <v>2015</v>
      </c>
      <c r="AF2016" s="16" t="s">
        <v>39</v>
      </c>
      <c r="AG2016" s="16"/>
      <c r="AH2016" s="16"/>
      <c r="AI2016" s="16" t="str">
        <f t="shared" si="124"/>
        <v>(80,4,2,20,75,232,45, null, 42, 'Chambers 2024 USA',2024, '2023-09-07','2023-09-07','".Carbon::now()."','".Carbon::now()."'),</v>
      </c>
      <c r="AJ2016" s="16" t="str">
        <f t="shared" si="125"/>
        <v>('".DB::select("SELECT id_status FROM `status` WHERE `element_type` = 'task' AND status_type = 'client' AND name ='CONFIRMED'")[0]-&gt;id_status."',2015,1),</v>
      </c>
      <c r="AK2016" s="16" t="str">
        <f t="shared" si="126"/>
        <v/>
      </c>
      <c r="AL2016" s="16" t="str">
        <f t="shared" si="127"/>
        <v/>
      </c>
    </row>
    <row r="2017" spans="1:38" x14ac:dyDescent="0.25">
      <c r="A2017" s="16" t="s">
        <v>714</v>
      </c>
      <c r="B2017" s="16" t="s">
        <v>62</v>
      </c>
      <c r="C2017" s="16" t="s">
        <v>41</v>
      </c>
      <c r="D2017" s="16" t="s">
        <v>28</v>
      </c>
      <c r="E2017" s="16" t="s">
        <v>105</v>
      </c>
      <c r="F2017" s="16" t="s">
        <v>106</v>
      </c>
      <c r="G2017" s="16" t="s">
        <v>123</v>
      </c>
      <c r="H2017" s="16" t="s">
        <v>367</v>
      </c>
      <c r="I2017" s="16" t="s">
        <v>94</v>
      </c>
      <c r="J2017" s="16" t="s">
        <v>3174</v>
      </c>
      <c r="M2017" s="16" t="s">
        <v>37</v>
      </c>
      <c r="N2017" s="7">
        <v>45205</v>
      </c>
      <c r="O2017" s="9">
        <v>45176</v>
      </c>
      <c r="P2017" t="s">
        <v>1178</v>
      </c>
      <c r="Q2017">
        <v>1</v>
      </c>
      <c r="R2017">
        <v>74</v>
      </c>
      <c r="S2017">
        <v>4</v>
      </c>
      <c r="T2017" t="s">
        <v>3032</v>
      </c>
      <c r="U2017">
        <v>80</v>
      </c>
      <c r="V2017">
        <v>2</v>
      </c>
      <c r="W2017">
        <v>20</v>
      </c>
      <c r="X2017">
        <v>75</v>
      </c>
      <c r="Y2017">
        <v>236</v>
      </c>
      <c r="Z2017">
        <v>33</v>
      </c>
      <c r="AA2017">
        <v>45</v>
      </c>
      <c r="AD2017">
        <v>42</v>
      </c>
      <c r="AE2017">
        <v>2016</v>
      </c>
      <c r="AF2017" s="16" t="s">
        <v>39</v>
      </c>
      <c r="AG2017" s="16"/>
      <c r="AH2017" s="16"/>
      <c r="AI2017" s="16" t="str">
        <f t="shared" si="124"/>
        <v>(80,4,2,20,75,236,45, null, 42, 'Chambers 2024 USA',2024, '2023-09-07','2023-09-07','".Carbon::now()."','".Carbon::now()."'),</v>
      </c>
      <c r="AJ2017" s="16" t="str">
        <f t="shared" si="125"/>
        <v>('".DB::select("SELECT id_status FROM `status` WHERE `element_type` = 'task' AND status_type = 'client' AND name ='CONFIRMED'")[0]-&gt;id_status."',2016,1),</v>
      </c>
      <c r="AK2017" s="16" t="str">
        <f t="shared" si="126"/>
        <v/>
      </c>
      <c r="AL2017" s="16" t="str">
        <f t="shared" si="127"/>
        <v/>
      </c>
    </row>
    <row r="2018" spans="1:38" x14ac:dyDescent="0.25">
      <c r="A2018" s="16" t="s">
        <v>714</v>
      </c>
      <c r="B2018" s="16" t="s">
        <v>62</v>
      </c>
      <c r="C2018" s="16" t="s">
        <v>41</v>
      </c>
      <c r="D2018" s="16" t="s">
        <v>28</v>
      </c>
      <c r="E2018" s="16" t="s">
        <v>105</v>
      </c>
      <c r="F2018" s="16" t="s">
        <v>106</v>
      </c>
      <c r="G2018" s="16" t="s">
        <v>123</v>
      </c>
      <c r="H2018" s="16" t="s">
        <v>124</v>
      </c>
      <c r="I2018" s="16" t="s">
        <v>94</v>
      </c>
      <c r="J2018" s="16" t="s">
        <v>3174</v>
      </c>
      <c r="M2018" s="16" t="s">
        <v>37</v>
      </c>
      <c r="N2018" s="7">
        <v>45121</v>
      </c>
      <c r="O2018" s="9">
        <v>45120</v>
      </c>
      <c r="P2018" t="s">
        <v>1221</v>
      </c>
      <c r="Q2018">
        <v>1</v>
      </c>
      <c r="R2018">
        <v>74</v>
      </c>
      <c r="S2018">
        <v>4</v>
      </c>
      <c r="T2018" t="s">
        <v>3032</v>
      </c>
      <c r="U2018">
        <v>80</v>
      </c>
      <c r="V2018">
        <v>2</v>
      </c>
      <c r="W2018">
        <v>20</v>
      </c>
      <c r="X2018">
        <v>75</v>
      </c>
      <c r="Y2018">
        <v>269</v>
      </c>
      <c r="Z2018">
        <v>33</v>
      </c>
      <c r="AA2018">
        <v>45</v>
      </c>
      <c r="AD2018">
        <v>42</v>
      </c>
      <c r="AE2018">
        <v>2017</v>
      </c>
      <c r="AF2018" s="16" t="s">
        <v>39</v>
      </c>
      <c r="AG2018" s="16"/>
      <c r="AH2018" s="16"/>
      <c r="AI2018" s="16" t="str">
        <f t="shared" si="124"/>
        <v>(80,4,2,20,75,269,45, null, 42, 'Chambers 2024 USA',2024, '2023-07-13','2023-07-13','".Carbon::now()."','".Carbon::now()."'),</v>
      </c>
      <c r="AJ2018" s="16" t="str">
        <f t="shared" si="125"/>
        <v>('".DB::select("SELECT id_status FROM `status` WHERE `element_type` = 'task' AND status_type = 'client' AND name ='CONFIRMED'")[0]-&gt;id_status."',2017,1),</v>
      </c>
      <c r="AK2018" s="16" t="str">
        <f t="shared" si="126"/>
        <v/>
      </c>
      <c r="AL2018" s="16" t="str">
        <f t="shared" si="127"/>
        <v/>
      </c>
    </row>
    <row r="2019" spans="1:38" x14ac:dyDescent="0.25">
      <c r="A2019" s="16" t="s">
        <v>714</v>
      </c>
      <c r="B2019" s="16" t="s">
        <v>62</v>
      </c>
      <c r="C2019" s="16" t="s">
        <v>41</v>
      </c>
      <c r="D2019" s="16" t="s">
        <v>28</v>
      </c>
      <c r="E2019" s="16" t="s">
        <v>105</v>
      </c>
      <c r="F2019" s="16" t="s">
        <v>106</v>
      </c>
      <c r="G2019" s="16" t="s">
        <v>123</v>
      </c>
      <c r="H2019" s="16" t="s">
        <v>125</v>
      </c>
      <c r="I2019" s="16" t="s">
        <v>94</v>
      </c>
      <c r="J2019" s="16" t="s">
        <v>3174</v>
      </c>
      <c r="M2019" s="16" t="s">
        <v>37</v>
      </c>
      <c r="N2019" s="7">
        <v>45121</v>
      </c>
      <c r="O2019" s="9">
        <v>45120</v>
      </c>
      <c r="P2019" t="s">
        <v>1221</v>
      </c>
      <c r="Q2019">
        <v>1</v>
      </c>
      <c r="R2019">
        <v>74</v>
      </c>
      <c r="S2019">
        <v>4</v>
      </c>
      <c r="T2019" t="s">
        <v>3032</v>
      </c>
      <c r="U2019">
        <v>80</v>
      </c>
      <c r="V2019">
        <v>2</v>
      </c>
      <c r="W2019">
        <v>20</v>
      </c>
      <c r="X2019">
        <v>75</v>
      </c>
      <c r="Y2019">
        <v>272</v>
      </c>
      <c r="Z2019">
        <v>33</v>
      </c>
      <c r="AA2019">
        <v>45</v>
      </c>
      <c r="AD2019">
        <v>42</v>
      </c>
      <c r="AE2019">
        <v>2018</v>
      </c>
      <c r="AF2019" s="16" t="s">
        <v>39</v>
      </c>
      <c r="AG2019" s="16"/>
      <c r="AH2019" s="16"/>
      <c r="AI2019" s="16" t="str">
        <f t="shared" si="124"/>
        <v>(80,4,2,20,75,272,45, null, 42, 'Chambers 2024 USA',2024, '2023-07-13','2023-07-13','".Carbon::now()."','".Carbon::now()."'),</v>
      </c>
      <c r="AJ2019" s="16" t="str">
        <f t="shared" si="125"/>
        <v>('".DB::select("SELECT id_status FROM `status` WHERE `element_type` = 'task' AND status_type = 'client' AND name ='CONFIRMED'")[0]-&gt;id_status."',2018,1),</v>
      </c>
      <c r="AK2019" s="16" t="str">
        <f t="shared" si="126"/>
        <v/>
      </c>
      <c r="AL2019" s="16" t="str">
        <f t="shared" si="127"/>
        <v/>
      </c>
    </row>
    <row r="2020" spans="1:38" x14ac:dyDescent="0.25">
      <c r="A2020" s="16" t="s">
        <v>714</v>
      </c>
      <c r="B2020" s="16" t="s">
        <v>62</v>
      </c>
      <c r="C2020" s="16" t="s">
        <v>41</v>
      </c>
      <c r="D2020" s="16" t="s">
        <v>28</v>
      </c>
      <c r="E2020" s="16" t="s">
        <v>105</v>
      </c>
      <c r="F2020" s="16" t="s">
        <v>106</v>
      </c>
      <c r="G2020" s="16" t="s">
        <v>123</v>
      </c>
      <c r="H2020" s="16" t="s">
        <v>117</v>
      </c>
      <c r="I2020" s="16" t="s">
        <v>94</v>
      </c>
      <c r="J2020" s="16" t="s">
        <v>3174</v>
      </c>
      <c r="M2020" s="16" t="s">
        <v>37</v>
      </c>
      <c r="N2020" s="7">
        <v>45121</v>
      </c>
      <c r="O2020" s="9">
        <v>45120</v>
      </c>
      <c r="P2020" t="s">
        <v>1221</v>
      </c>
      <c r="Q2020">
        <v>1</v>
      </c>
      <c r="R2020">
        <v>74</v>
      </c>
      <c r="S2020">
        <v>4</v>
      </c>
      <c r="T2020" t="s">
        <v>3032</v>
      </c>
      <c r="U2020">
        <v>80</v>
      </c>
      <c r="V2020">
        <v>2</v>
      </c>
      <c r="W2020">
        <v>20</v>
      </c>
      <c r="X2020">
        <v>75</v>
      </c>
      <c r="Y2020">
        <v>273</v>
      </c>
      <c r="Z2020">
        <v>33</v>
      </c>
      <c r="AA2020">
        <v>45</v>
      </c>
      <c r="AD2020">
        <v>42</v>
      </c>
      <c r="AE2020">
        <v>2019</v>
      </c>
      <c r="AF2020" s="16" t="s">
        <v>39</v>
      </c>
      <c r="AG2020" s="16"/>
      <c r="AH2020" s="16"/>
      <c r="AI2020" s="16" t="str">
        <f t="shared" si="124"/>
        <v>(80,4,2,20,75,273,45, null, 42, 'Chambers 2024 USA',2024, '2023-07-13','2023-07-13','".Carbon::now()."','".Carbon::now()."'),</v>
      </c>
      <c r="AJ2020" s="16" t="str">
        <f t="shared" si="125"/>
        <v>('".DB::select("SELECT id_status FROM `status` WHERE `element_type` = 'task' AND status_type = 'client' AND name ='CONFIRMED'")[0]-&gt;id_status."',2019,1),</v>
      </c>
      <c r="AK2020" s="16" t="str">
        <f t="shared" si="126"/>
        <v/>
      </c>
      <c r="AL2020" s="16" t="str">
        <f t="shared" si="127"/>
        <v/>
      </c>
    </row>
    <row r="2021" spans="1:38" x14ac:dyDescent="0.25">
      <c r="A2021" s="16" t="s">
        <v>714</v>
      </c>
      <c r="B2021" s="16" t="s">
        <v>62</v>
      </c>
      <c r="C2021" s="16" t="s">
        <v>41</v>
      </c>
      <c r="D2021" s="16" t="s">
        <v>28</v>
      </c>
      <c r="E2021" s="16" t="s">
        <v>105</v>
      </c>
      <c r="F2021" s="16" t="s">
        <v>106</v>
      </c>
      <c r="G2021" s="16" t="s">
        <v>123</v>
      </c>
      <c r="H2021" s="16" t="s">
        <v>717</v>
      </c>
      <c r="I2021" s="16" t="s">
        <v>94</v>
      </c>
      <c r="J2021" s="16" t="s">
        <v>3174</v>
      </c>
      <c r="M2021" s="16" t="s">
        <v>37</v>
      </c>
      <c r="N2021" s="7"/>
      <c r="O2021" s="9">
        <v>45120</v>
      </c>
      <c r="P2021" t="s">
        <v>1221</v>
      </c>
      <c r="Q2021">
        <v>1</v>
      </c>
      <c r="R2021">
        <v>74</v>
      </c>
      <c r="S2021">
        <v>4</v>
      </c>
      <c r="T2021" t="s">
        <v>3032</v>
      </c>
      <c r="U2021">
        <v>80</v>
      </c>
      <c r="V2021">
        <v>2</v>
      </c>
      <c r="W2021">
        <v>20</v>
      </c>
      <c r="X2021">
        <v>75</v>
      </c>
      <c r="Y2021">
        <v>326</v>
      </c>
      <c r="Z2021">
        <v>33</v>
      </c>
      <c r="AA2021">
        <v>45</v>
      </c>
      <c r="AD2021">
        <v>42</v>
      </c>
      <c r="AE2021">
        <v>2020</v>
      </c>
      <c r="AF2021" s="16" t="s">
        <v>39</v>
      </c>
      <c r="AG2021" s="16"/>
      <c r="AH2021" s="16"/>
      <c r="AI2021" s="16" t="str">
        <f t="shared" si="124"/>
        <v>(80,4,2,20,75,326,45, null, 42, 'Chambers 2024 USA',2024, '2023-07-13','2023-07-13','".Carbon::now()."','".Carbon::now()."'),</v>
      </c>
      <c r="AJ2021" s="16" t="str">
        <f t="shared" si="125"/>
        <v>('".DB::select("SELECT id_status FROM `status` WHERE `element_type` = 'task' AND status_type = 'client' AND name ='CONFIRMED'")[0]-&gt;id_status."',2020,1),</v>
      </c>
      <c r="AK2021" s="16" t="str">
        <f t="shared" si="126"/>
        <v/>
      </c>
      <c r="AL2021" s="16" t="str">
        <f t="shared" si="127"/>
        <v/>
      </c>
    </row>
    <row r="2022" spans="1:38" x14ac:dyDescent="0.25">
      <c r="A2022" s="16" t="s">
        <v>714</v>
      </c>
      <c r="B2022" s="16" t="s">
        <v>62</v>
      </c>
      <c r="C2022" s="16" t="s">
        <v>41</v>
      </c>
      <c r="D2022" s="16" t="s">
        <v>28</v>
      </c>
      <c r="E2022" s="16" t="s">
        <v>105</v>
      </c>
      <c r="F2022" s="16" t="s">
        <v>106</v>
      </c>
      <c r="G2022" s="16" t="s">
        <v>123</v>
      </c>
      <c r="H2022" s="16" t="s">
        <v>126</v>
      </c>
      <c r="I2022" s="16" t="s">
        <v>94</v>
      </c>
      <c r="J2022" s="16" t="s">
        <v>3174</v>
      </c>
      <c r="M2022" s="16"/>
      <c r="N2022" s="7">
        <v>45121</v>
      </c>
      <c r="O2022" s="9">
        <v>45120</v>
      </c>
      <c r="P2022" t="s">
        <v>1221</v>
      </c>
      <c r="Q2022">
        <v>1</v>
      </c>
      <c r="R2022">
        <v>74</v>
      </c>
      <c r="S2022">
        <v>4</v>
      </c>
      <c r="T2022" t="s">
        <v>3032</v>
      </c>
      <c r="U2022">
        <v>80</v>
      </c>
      <c r="V2022">
        <v>2</v>
      </c>
      <c r="W2022">
        <v>20</v>
      </c>
      <c r="X2022">
        <v>75</v>
      </c>
      <c r="Y2022">
        <v>340</v>
      </c>
      <c r="Z2022">
        <v>33</v>
      </c>
      <c r="AA2022">
        <v>45</v>
      </c>
      <c r="AE2022">
        <v>2021</v>
      </c>
      <c r="AF2022" s="16" t="s">
        <v>24</v>
      </c>
      <c r="AG2022" s="16"/>
      <c r="AH2022" s="16"/>
      <c r="AI2022" s="16" t="str">
        <f t="shared" si="124"/>
        <v>(80,4,2,20,75,340,45, null, null, 'Chambers 2024 USA',2024, '2023-07-13','2023-07-13','".Carbon::now()."','".Carbon::now()."'),</v>
      </c>
      <c r="AJ2022" s="16" t="str">
        <f t="shared" si="125"/>
        <v>('".DB::select("SELECT id_status FROM `status` WHERE `element_type` = 'task' AND status_type = 'client' AND name ='CANCELLED'")[0]-&gt;id_status."',2021,1),</v>
      </c>
      <c r="AK2022" s="16" t="str">
        <f t="shared" si="126"/>
        <v/>
      </c>
      <c r="AL2022" s="16" t="str">
        <f t="shared" si="127"/>
        <v/>
      </c>
    </row>
    <row r="2023" spans="1:38" x14ac:dyDescent="0.25">
      <c r="A2023" s="16" t="s">
        <v>714</v>
      </c>
      <c r="B2023" s="16" t="s">
        <v>62</v>
      </c>
      <c r="C2023" s="16" t="s">
        <v>41</v>
      </c>
      <c r="D2023" s="16" t="s">
        <v>28</v>
      </c>
      <c r="E2023" s="16" t="s">
        <v>105</v>
      </c>
      <c r="F2023" s="16" t="s">
        <v>106</v>
      </c>
      <c r="G2023" s="16" t="s">
        <v>123</v>
      </c>
      <c r="H2023" s="16" t="s">
        <v>550</v>
      </c>
      <c r="I2023" s="16" t="s">
        <v>94</v>
      </c>
      <c r="J2023" s="16" t="s">
        <v>3174</v>
      </c>
      <c r="M2023" s="16" t="s">
        <v>37</v>
      </c>
      <c r="N2023" s="7"/>
      <c r="O2023" s="9">
        <v>45120</v>
      </c>
      <c r="P2023" t="s">
        <v>1221</v>
      </c>
      <c r="Q2023">
        <v>1</v>
      </c>
      <c r="R2023">
        <v>74</v>
      </c>
      <c r="S2023">
        <v>4</v>
      </c>
      <c r="T2023" t="s">
        <v>3032</v>
      </c>
      <c r="U2023">
        <v>80</v>
      </c>
      <c r="V2023">
        <v>2</v>
      </c>
      <c r="W2023">
        <v>20</v>
      </c>
      <c r="X2023">
        <v>75</v>
      </c>
      <c r="Y2023">
        <v>341</v>
      </c>
      <c r="Z2023">
        <v>33</v>
      </c>
      <c r="AA2023">
        <v>45</v>
      </c>
      <c r="AD2023">
        <v>42</v>
      </c>
      <c r="AE2023">
        <v>2022</v>
      </c>
      <c r="AF2023" s="16" t="s">
        <v>39</v>
      </c>
      <c r="AG2023" s="16"/>
      <c r="AH2023" s="16"/>
      <c r="AI2023" s="16" t="str">
        <f t="shared" si="124"/>
        <v>(80,4,2,20,75,341,45, null, 42, 'Chambers 2024 USA',2024, '2023-07-13','2023-07-13','".Carbon::now()."','".Carbon::now()."'),</v>
      </c>
      <c r="AJ2023" s="16" t="str">
        <f t="shared" si="125"/>
        <v>('".DB::select("SELECT id_status FROM `status` WHERE `element_type` = 'task' AND status_type = 'client' AND name ='CONFIRMED'")[0]-&gt;id_status."',2022,1),</v>
      </c>
      <c r="AK2023" s="16" t="str">
        <f t="shared" si="126"/>
        <v/>
      </c>
      <c r="AL2023" s="16" t="str">
        <f t="shared" si="127"/>
        <v/>
      </c>
    </row>
    <row r="2024" spans="1:38" x14ac:dyDescent="0.25">
      <c r="A2024" s="16" t="s">
        <v>714</v>
      </c>
      <c r="B2024" s="16" t="s">
        <v>62</v>
      </c>
      <c r="C2024" s="16" t="s">
        <v>41</v>
      </c>
      <c r="D2024" s="16" t="s">
        <v>28</v>
      </c>
      <c r="E2024" s="16" t="s">
        <v>105</v>
      </c>
      <c r="F2024" s="16" t="s">
        <v>106</v>
      </c>
      <c r="G2024" s="16" t="s">
        <v>523</v>
      </c>
      <c r="H2024" s="16" t="s">
        <v>718</v>
      </c>
      <c r="I2024" s="16" t="s">
        <v>94</v>
      </c>
      <c r="J2024" s="16" t="s">
        <v>109</v>
      </c>
      <c r="M2024" s="16" t="s">
        <v>37</v>
      </c>
      <c r="N2024" s="7">
        <v>45205</v>
      </c>
      <c r="O2024" s="9">
        <v>45239</v>
      </c>
      <c r="P2024" t="s">
        <v>1241</v>
      </c>
      <c r="Q2024">
        <v>1</v>
      </c>
      <c r="R2024">
        <v>74</v>
      </c>
      <c r="S2024">
        <v>4</v>
      </c>
      <c r="T2024" t="s">
        <v>3032</v>
      </c>
      <c r="U2024">
        <v>80</v>
      </c>
      <c r="V2024">
        <v>2</v>
      </c>
      <c r="W2024">
        <v>20</v>
      </c>
      <c r="X2024">
        <v>78</v>
      </c>
      <c r="Y2024">
        <v>338</v>
      </c>
      <c r="Z2024">
        <v>33</v>
      </c>
      <c r="AA2024">
        <v>3</v>
      </c>
      <c r="AD2024">
        <v>42</v>
      </c>
      <c r="AE2024">
        <v>2023</v>
      </c>
      <c r="AF2024" s="16" t="s">
        <v>39</v>
      </c>
      <c r="AG2024" s="16"/>
      <c r="AH2024" s="16"/>
      <c r="AI2024" s="16" t="str">
        <f t="shared" si="124"/>
        <v>(80,4,2,20,78,338,3, null, 42, 'Chambers 2024 USA',2024, '2023-11-09','2023-11-09','".Carbon::now()."','".Carbon::now()."'),</v>
      </c>
      <c r="AJ2024" s="16" t="str">
        <f t="shared" si="125"/>
        <v>('".DB::select("SELECT id_status FROM `status` WHERE `element_type` = 'task' AND status_type = 'client' AND name ='CONFIRMED'")[0]-&gt;id_status."',2023,1),</v>
      </c>
      <c r="AK2024" s="16" t="str">
        <f t="shared" si="126"/>
        <v/>
      </c>
      <c r="AL2024" s="16" t="str">
        <f t="shared" si="127"/>
        <v/>
      </c>
    </row>
    <row r="2025" spans="1:38" x14ac:dyDescent="0.25">
      <c r="A2025" s="16" t="s">
        <v>714</v>
      </c>
      <c r="B2025" s="16" t="s">
        <v>62</v>
      </c>
      <c r="C2025" s="16" t="s">
        <v>41</v>
      </c>
      <c r="D2025" s="16" t="s">
        <v>28</v>
      </c>
      <c r="E2025" s="16" t="s">
        <v>105</v>
      </c>
      <c r="F2025" s="16" t="s">
        <v>106</v>
      </c>
      <c r="G2025" s="16" t="s">
        <v>133</v>
      </c>
      <c r="H2025" s="16" t="s">
        <v>108</v>
      </c>
      <c r="I2025" s="16" t="s">
        <v>94</v>
      </c>
      <c r="J2025" s="16" t="s">
        <v>3174</v>
      </c>
      <c r="M2025" s="16" t="s">
        <v>37</v>
      </c>
      <c r="N2025" s="7">
        <v>45268</v>
      </c>
      <c r="O2025" s="9">
        <v>45204</v>
      </c>
      <c r="P2025" t="s">
        <v>1229</v>
      </c>
      <c r="Q2025">
        <v>1</v>
      </c>
      <c r="R2025">
        <v>74</v>
      </c>
      <c r="S2025">
        <v>4</v>
      </c>
      <c r="T2025" t="s">
        <v>3032</v>
      </c>
      <c r="U2025">
        <v>80</v>
      </c>
      <c r="V2025">
        <v>2</v>
      </c>
      <c r="W2025">
        <v>20</v>
      </c>
      <c r="X2025">
        <v>109</v>
      </c>
      <c r="Y2025">
        <v>31</v>
      </c>
      <c r="Z2025">
        <v>33</v>
      </c>
      <c r="AA2025">
        <v>45</v>
      </c>
      <c r="AD2025">
        <v>42</v>
      </c>
      <c r="AE2025">
        <v>2024</v>
      </c>
      <c r="AF2025" s="16" t="s">
        <v>39</v>
      </c>
      <c r="AG2025" s="16"/>
      <c r="AH2025" s="16"/>
      <c r="AI2025" s="16" t="str">
        <f t="shared" si="124"/>
        <v>(80,4,2,20,109,31,45, null, 42, 'Chambers 2024 USA',2024, '2023-10-05','2023-10-05','".Carbon::now()."','".Carbon::now()."'),</v>
      </c>
      <c r="AJ2025" s="16" t="str">
        <f t="shared" si="125"/>
        <v>('".DB::select("SELECT id_status FROM `status` WHERE `element_type` = 'task' AND status_type = 'client' AND name ='CONFIRMED'")[0]-&gt;id_status."',2024,1),</v>
      </c>
      <c r="AK2025" s="16" t="str">
        <f t="shared" si="126"/>
        <v/>
      </c>
      <c r="AL2025" s="16" t="str">
        <f t="shared" si="127"/>
        <v/>
      </c>
    </row>
    <row r="2026" spans="1:38" x14ac:dyDescent="0.25">
      <c r="A2026" s="16" t="s">
        <v>714</v>
      </c>
      <c r="B2026" s="16" t="s">
        <v>62</v>
      </c>
      <c r="C2026" s="16" t="s">
        <v>41</v>
      </c>
      <c r="D2026" s="16" t="s">
        <v>28</v>
      </c>
      <c r="E2026" s="16" t="s">
        <v>105</v>
      </c>
      <c r="F2026" s="16" t="s">
        <v>106</v>
      </c>
      <c r="G2026" s="16" t="s">
        <v>133</v>
      </c>
      <c r="H2026" s="16" t="s">
        <v>64</v>
      </c>
      <c r="I2026" s="16" t="s">
        <v>94</v>
      </c>
      <c r="J2026" s="16" t="s">
        <v>3174</v>
      </c>
      <c r="M2026" s="16" t="s">
        <v>37</v>
      </c>
      <c r="N2026" s="7">
        <v>45121</v>
      </c>
      <c r="O2026" s="9">
        <v>45120</v>
      </c>
      <c r="P2026" t="s">
        <v>1221</v>
      </c>
      <c r="Q2026">
        <v>1</v>
      </c>
      <c r="R2026">
        <v>74</v>
      </c>
      <c r="S2026">
        <v>4</v>
      </c>
      <c r="T2026" t="s">
        <v>3032</v>
      </c>
      <c r="U2026">
        <v>80</v>
      </c>
      <c r="V2026">
        <v>2</v>
      </c>
      <c r="W2026">
        <v>20</v>
      </c>
      <c r="X2026">
        <v>109</v>
      </c>
      <c r="Y2026">
        <v>93</v>
      </c>
      <c r="Z2026">
        <v>33</v>
      </c>
      <c r="AA2026">
        <v>45</v>
      </c>
      <c r="AD2026">
        <v>42</v>
      </c>
      <c r="AE2026">
        <v>2025</v>
      </c>
      <c r="AF2026" s="16" t="s">
        <v>39</v>
      </c>
      <c r="AG2026" s="16"/>
      <c r="AH2026" s="16"/>
      <c r="AI2026" s="16" t="str">
        <f t="shared" si="124"/>
        <v>(80,4,2,20,109,93,45, null, 42, 'Chambers 2024 USA',2024, '2023-07-13','2023-07-13','".Carbon::now()."','".Carbon::now()."'),</v>
      </c>
      <c r="AJ2026" s="16" t="str">
        <f t="shared" si="125"/>
        <v>('".DB::select("SELECT id_status FROM `status` WHERE `element_type` = 'task' AND status_type = 'client' AND name ='CONFIRMED'")[0]-&gt;id_status."',2025,1),</v>
      </c>
      <c r="AK2026" s="16" t="str">
        <f t="shared" si="126"/>
        <v/>
      </c>
      <c r="AL2026" s="16" t="str">
        <f t="shared" si="127"/>
        <v/>
      </c>
    </row>
    <row r="2027" spans="1:38" x14ac:dyDescent="0.25">
      <c r="A2027" s="16" t="s">
        <v>714</v>
      </c>
      <c r="B2027" s="16" t="s">
        <v>62</v>
      </c>
      <c r="C2027" s="16" t="s">
        <v>41</v>
      </c>
      <c r="D2027" s="16" t="s">
        <v>28</v>
      </c>
      <c r="E2027" s="16" t="s">
        <v>105</v>
      </c>
      <c r="F2027" s="16" t="s">
        <v>106</v>
      </c>
      <c r="G2027" s="16" t="s">
        <v>133</v>
      </c>
      <c r="H2027" s="16" t="s">
        <v>121</v>
      </c>
      <c r="I2027" s="16" t="s">
        <v>94</v>
      </c>
      <c r="J2027" s="16" t="s">
        <v>3174</v>
      </c>
      <c r="M2027" s="16" t="s">
        <v>37</v>
      </c>
      <c r="N2027" s="7">
        <v>45142</v>
      </c>
      <c r="O2027" s="9">
        <v>45141</v>
      </c>
      <c r="P2027" t="s">
        <v>1230</v>
      </c>
      <c r="Q2027">
        <v>1</v>
      </c>
      <c r="R2027">
        <v>74</v>
      </c>
      <c r="S2027">
        <v>4</v>
      </c>
      <c r="T2027" t="s">
        <v>3032</v>
      </c>
      <c r="U2027">
        <v>80</v>
      </c>
      <c r="V2027">
        <v>2</v>
      </c>
      <c r="W2027">
        <v>20</v>
      </c>
      <c r="X2027">
        <v>109</v>
      </c>
      <c r="Y2027">
        <v>208</v>
      </c>
      <c r="Z2027">
        <v>33</v>
      </c>
      <c r="AA2027">
        <v>45</v>
      </c>
      <c r="AD2027">
        <v>42</v>
      </c>
      <c r="AE2027">
        <v>2026</v>
      </c>
      <c r="AF2027" s="16" t="s">
        <v>39</v>
      </c>
      <c r="AG2027" s="16"/>
      <c r="AH2027" s="16"/>
      <c r="AI2027" s="16" t="str">
        <f t="shared" si="124"/>
        <v>(80,4,2,20,109,208,45, null, 42, 'Chambers 2024 USA',2024, '2023-08-03','2023-08-03','".Carbon::now()."','".Carbon::now()."'),</v>
      </c>
      <c r="AJ2027" s="16" t="str">
        <f t="shared" si="125"/>
        <v>('".DB::select("SELECT id_status FROM `status` WHERE `element_type` = 'task' AND status_type = 'client' AND name ='CONFIRMED'")[0]-&gt;id_status."',2026,1),</v>
      </c>
      <c r="AK2027" s="16" t="str">
        <f t="shared" si="126"/>
        <v/>
      </c>
      <c r="AL2027" s="16" t="str">
        <f t="shared" si="127"/>
        <v/>
      </c>
    </row>
    <row r="2028" spans="1:38" x14ac:dyDescent="0.25">
      <c r="A2028" s="16" t="s">
        <v>714</v>
      </c>
      <c r="B2028" s="16" t="s">
        <v>62</v>
      </c>
      <c r="C2028" s="16" t="s">
        <v>41</v>
      </c>
      <c r="D2028" s="16" t="s">
        <v>28</v>
      </c>
      <c r="E2028" s="16" t="s">
        <v>105</v>
      </c>
      <c r="F2028" s="16" t="s">
        <v>106</v>
      </c>
      <c r="G2028" s="16" t="s">
        <v>133</v>
      </c>
      <c r="H2028" s="16" t="s">
        <v>117</v>
      </c>
      <c r="I2028" s="16" t="s">
        <v>94</v>
      </c>
      <c r="J2028" s="16" t="s">
        <v>3174</v>
      </c>
      <c r="M2028" s="16" t="s">
        <v>37</v>
      </c>
      <c r="N2028" s="7">
        <v>45170</v>
      </c>
      <c r="O2028" s="9">
        <v>45176</v>
      </c>
      <c r="P2028" t="s">
        <v>1178</v>
      </c>
      <c r="Q2028">
        <v>1</v>
      </c>
      <c r="R2028">
        <v>74</v>
      </c>
      <c r="S2028">
        <v>4</v>
      </c>
      <c r="T2028" t="s">
        <v>3032</v>
      </c>
      <c r="U2028">
        <v>80</v>
      </c>
      <c r="V2028">
        <v>2</v>
      </c>
      <c r="W2028">
        <v>20</v>
      </c>
      <c r="X2028">
        <v>109</v>
      </c>
      <c r="Y2028">
        <v>273</v>
      </c>
      <c r="Z2028">
        <v>33</v>
      </c>
      <c r="AA2028">
        <v>45</v>
      </c>
      <c r="AD2028">
        <v>42</v>
      </c>
      <c r="AE2028">
        <v>2027</v>
      </c>
      <c r="AF2028" s="16" t="s">
        <v>39</v>
      </c>
      <c r="AG2028" s="16"/>
      <c r="AH2028" s="16"/>
      <c r="AI2028" s="16" t="str">
        <f t="shared" si="124"/>
        <v>(80,4,2,20,109,273,45, null, 42, 'Chambers 2024 USA',2024, '2023-09-07','2023-09-07','".Carbon::now()."','".Carbon::now()."'),</v>
      </c>
      <c r="AJ2028" s="16" t="str">
        <f t="shared" si="125"/>
        <v>('".DB::select("SELECT id_status FROM `status` WHERE `element_type` = 'task' AND status_type = 'client' AND name ='CONFIRMED'")[0]-&gt;id_status."',2027,1),</v>
      </c>
      <c r="AK2028" s="16" t="str">
        <f t="shared" si="126"/>
        <v/>
      </c>
      <c r="AL2028" s="16" t="str">
        <f t="shared" si="127"/>
        <v/>
      </c>
    </row>
    <row r="2029" spans="1:38" x14ac:dyDescent="0.25">
      <c r="A2029" s="16" t="s">
        <v>714</v>
      </c>
      <c r="B2029" s="16" t="s">
        <v>62</v>
      </c>
      <c r="C2029" s="16" t="s">
        <v>41</v>
      </c>
      <c r="D2029" s="16" t="s">
        <v>28</v>
      </c>
      <c r="E2029" s="16" t="s">
        <v>105</v>
      </c>
      <c r="F2029" s="16" t="s">
        <v>106</v>
      </c>
      <c r="G2029" s="16" t="s">
        <v>134</v>
      </c>
      <c r="H2029" s="16" t="s">
        <v>135</v>
      </c>
      <c r="I2029" s="16" t="s">
        <v>94</v>
      </c>
      <c r="J2029" s="16" t="s">
        <v>109</v>
      </c>
      <c r="M2029" s="16" t="s">
        <v>37</v>
      </c>
      <c r="N2029" s="7">
        <v>45247</v>
      </c>
      <c r="O2029" s="9">
        <v>45239</v>
      </c>
      <c r="P2029" t="s">
        <v>1241</v>
      </c>
      <c r="Q2029">
        <v>1</v>
      </c>
      <c r="R2029">
        <v>74</v>
      </c>
      <c r="S2029">
        <v>4</v>
      </c>
      <c r="T2029" t="s">
        <v>3032</v>
      </c>
      <c r="U2029">
        <v>80</v>
      </c>
      <c r="V2029">
        <v>2</v>
      </c>
      <c r="W2029">
        <v>20</v>
      </c>
      <c r="X2029">
        <v>117</v>
      </c>
      <c r="Y2029">
        <v>5</v>
      </c>
      <c r="Z2029">
        <v>33</v>
      </c>
      <c r="AA2029">
        <v>3</v>
      </c>
      <c r="AD2029">
        <v>42</v>
      </c>
      <c r="AE2029">
        <v>2028</v>
      </c>
      <c r="AF2029" s="16" t="s">
        <v>39</v>
      </c>
      <c r="AG2029" s="16"/>
      <c r="AH2029" s="16"/>
      <c r="AI2029" s="16" t="str">
        <f t="shared" si="124"/>
        <v>(80,4,2,20,117,5,3, null, 42, 'Chambers 2024 USA',2024, '2023-11-09','2023-11-09','".Carbon::now()."','".Carbon::now()."'),</v>
      </c>
      <c r="AJ2029" s="16" t="str">
        <f t="shared" si="125"/>
        <v>('".DB::select("SELECT id_status FROM `status` WHERE `element_type` = 'task' AND status_type = 'client' AND name ='CONFIRMED'")[0]-&gt;id_status."',2028,1),</v>
      </c>
      <c r="AK2029" s="16" t="str">
        <f t="shared" si="126"/>
        <v/>
      </c>
      <c r="AL2029" s="16" t="str">
        <f t="shared" si="127"/>
        <v/>
      </c>
    </row>
    <row r="2030" spans="1:38" x14ac:dyDescent="0.25">
      <c r="A2030" s="16" t="s">
        <v>714</v>
      </c>
      <c r="B2030" s="16" t="s">
        <v>62</v>
      </c>
      <c r="C2030" s="16" t="s">
        <v>41</v>
      </c>
      <c r="D2030" s="16" t="s">
        <v>28</v>
      </c>
      <c r="E2030" s="16" t="s">
        <v>105</v>
      </c>
      <c r="F2030" s="16" t="s">
        <v>106</v>
      </c>
      <c r="G2030" s="16" t="s">
        <v>134</v>
      </c>
      <c r="H2030" s="16" t="s">
        <v>3958</v>
      </c>
      <c r="I2030" s="16" t="s">
        <v>94</v>
      </c>
      <c r="J2030" s="16" t="s">
        <v>109</v>
      </c>
      <c r="M2030" s="16" t="s">
        <v>37</v>
      </c>
      <c r="N2030" s="7">
        <v>45239</v>
      </c>
      <c r="O2030" s="9">
        <v>45239</v>
      </c>
      <c r="P2030" t="s">
        <v>1241</v>
      </c>
      <c r="Q2030">
        <v>1</v>
      </c>
      <c r="R2030">
        <v>74</v>
      </c>
      <c r="S2030">
        <v>4</v>
      </c>
      <c r="T2030" t="s">
        <v>3032</v>
      </c>
      <c r="U2030">
        <v>80</v>
      </c>
      <c r="V2030">
        <v>2</v>
      </c>
      <c r="W2030">
        <v>20</v>
      </c>
      <c r="X2030">
        <v>117</v>
      </c>
      <c r="Y2030">
        <v>6</v>
      </c>
      <c r="Z2030">
        <v>33</v>
      </c>
      <c r="AA2030">
        <v>3</v>
      </c>
      <c r="AD2030">
        <v>42</v>
      </c>
      <c r="AE2030">
        <v>2029</v>
      </c>
      <c r="AF2030" s="16" t="s">
        <v>39</v>
      </c>
      <c r="AG2030" s="16"/>
      <c r="AH2030" s="16"/>
      <c r="AI2030" s="16" t="str">
        <f t="shared" si="124"/>
        <v>(80,4,2,20,117,6,3, null, 42, 'Chambers 2024 USA',2024, '2023-11-09','2023-11-09','".Carbon::now()."','".Carbon::now()."'),</v>
      </c>
      <c r="AJ2030" s="16" t="str">
        <f t="shared" si="125"/>
        <v>('".DB::select("SELECT id_status FROM `status` WHERE `element_type` = 'task' AND status_type = 'client' AND name ='CONFIRMED'")[0]-&gt;id_status."',2029,1),</v>
      </c>
      <c r="AK2030" s="16" t="str">
        <f t="shared" si="126"/>
        <v/>
      </c>
      <c r="AL2030" s="16" t="str">
        <f t="shared" si="127"/>
        <v/>
      </c>
    </row>
    <row r="2031" spans="1:38" x14ac:dyDescent="0.25">
      <c r="A2031" s="16" t="s">
        <v>714</v>
      </c>
      <c r="B2031" s="16" t="s">
        <v>62</v>
      </c>
      <c r="C2031" s="16" t="s">
        <v>41</v>
      </c>
      <c r="D2031" s="16" t="s">
        <v>28</v>
      </c>
      <c r="E2031" s="16" t="s">
        <v>105</v>
      </c>
      <c r="F2031" s="16" t="s">
        <v>106</v>
      </c>
      <c r="G2031" s="16" t="s">
        <v>134</v>
      </c>
      <c r="H2031" s="16" t="s">
        <v>136</v>
      </c>
      <c r="I2031" s="16" t="s">
        <v>94</v>
      </c>
      <c r="J2031" s="16" t="s">
        <v>109</v>
      </c>
      <c r="M2031" s="16" t="s">
        <v>37</v>
      </c>
      <c r="N2031" s="7"/>
      <c r="O2031" s="9">
        <v>45239</v>
      </c>
      <c r="P2031" t="s">
        <v>1241</v>
      </c>
      <c r="Q2031">
        <v>1</v>
      </c>
      <c r="R2031">
        <v>74</v>
      </c>
      <c r="S2031">
        <v>4</v>
      </c>
      <c r="T2031" t="s">
        <v>3032</v>
      </c>
      <c r="U2031">
        <v>80</v>
      </c>
      <c r="V2031">
        <v>2</v>
      </c>
      <c r="W2031">
        <v>20</v>
      </c>
      <c r="X2031">
        <v>117</v>
      </c>
      <c r="Y2031">
        <v>7</v>
      </c>
      <c r="Z2031">
        <v>33</v>
      </c>
      <c r="AA2031">
        <v>3</v>
      </c>
      <c r="AD2031">
        <v>42</v>
      </c>
      <c r="AE2031">
        <v>2030</v>
      </c>
      <c r="AF2031" s="16" t="s">
        <v>39</v>
      </c>
      <c r="AG2031" s="16"/>
      <c r="AH2031" s="16"/>
      <c r="AI2031" s="16" t="str">
        <f t="shared" si="124"/>
        <v>(80,4,2,20,117,7,3, null, 42, 'Chambers 2024 USA',2024, '2023-11-09','2023-11-09','".Carbon::now()."','".Carbon::now()."'),</v>
      </c>
      <c r="AJ2031" s="16" t="str">
        <f t="shared" si="125"/>
        <v>('".DB::select("SELECT id_status FROM `status` WHERE `element_type` = 'task' AND status_type = 'client' AND name ='CONFIRMED'")[0]-&gt;id_status."',2030,1),</v>
      </c>
      <c r="AK2031" s="16" t="str">
        <f t="shared" si="126"/>
        <v/>
      </c>
      <c r="AL2031" s="16" t="str">
        <f t="shared" si="127"/>
        <v/>
      </c>
    </row>
    <row r="2032" spans="1:38" x14ac:dyDescent="0.25">
      <c r="A2032" s="16" t="s">
        <v>714</v>
      </c>
      <c r="B2032" s="16" t="s">
        <v>62</v>
      </c>
      <c r="C2032" s="16" t="s">
        <v>41</v>
      </c>
      <c r="D2032" s="16" t="s">
        <v>28</v>
      </c>
      <c r="E2032" s="16" t="s">
        <v>105</v>
      </c>
      <c r="F2032" s="16" t="s">
        <v>106</v>
      </c>
      <c r="G2032" s="16" t="s">
        <v>134</v>
      </c>
      <c r="H2032" s="16" t="s">
        <v>53</v>
      </c>
      <c r="I2032" s="16" t="s">
        <v>94</v>
      </c>
      <c r="J2032" s="16" t="s">
        <v>109</v>
      </c>
      <c r="M2032" s="16" t="s">
        <v>37</v>
      </c>
      <c r="N2032" s="7">
        <v>45268</v>
      </c>
      <c r="O2032" s="9">
        <v>45267</v>
      </c>
      <c r="P2032" t="s">
        <v>3102</v>
      </c>
      <c r="Q2032">
        <v>1</v>
      </c>
      <c r="R2032">
        <v>74</v>
      </c>
      <c r="S2032">
        <v>4</v>
      </c>
      <c r="T2032" t="s">
        <v>3032</v>
      </c>
      <c r="U2032">
        <v>80</v>
      </c>
      <c r="V2032">
        <v>2</v>
      </c>
      <c r="W2032">
        <v>20</v>
      </c>
      <c r="X2032">
        <v>117</v>
      </c>
      <c r="Y2032">
        <v>20</v>
      </c>
      <c r="Z2032">
        <v>33</v>
      </c>
      <c r="AA2032">
        <v>3</v>
      </c>
      <c r="AD2032">
        <v>42</v>
      </c>
      <c r="AE2032">
        <v>2031</v>
      </c>
      <c r="AF2032" s="16" t="s">
        <v>39</v>
      </c>
      <c r="AG2032" s="16"/>
      <c r="AH2032" s="16"/>
      <c r="AI2032" s="16" t="str">
        <f t="shared" si="124"/>
        <v>(80,4,2,20,117,20,3, null, 42, 'Chambers 2024 USA',2024, '2023-12-07','2023-12-07','".Carbon::now()."','".Carbon::now()."'),</v>
      </c>
      <c r="AJ2032" s="16" t="str">
        <f t="shared" si="125"/>
        <v>('".DB::select("SELECT id_status FROM `status` WHERE `element_type` = 'task' AND status_type = 'client' AND name ='CONFIRMED'")[0]-&gt;id_status."',2031,1),</v>
      </c>
      <c r="AK2032" s="16" t="str">
        <f t="shared" si="126"/>
        <v/>
      </c>
      <c r="AL2032" s="16" t="str">
        <f t="shared" si="127"/>
        <v/>
      </c>
    </row>
    <row r="2033" spans="1:38" x14ac:dyDescent="0.25">
      <c r="A2033" s="16" t="s">
        <v>714</v>
      </c>
      <c r="B2033" s="16" t="s">
        <v>62</v>
      </c>
      <c r="C2033" s="16" t="s">
        <v>41</v>
      </c>
      <c r="D2033" s="16" t="s">
        <v>28</v>
      </c>
      <c r="E2033" s="16" t="s">
        <v>105</v>
      </c>
      <c r="F2033" s="16" t="s">
        <v>106</v>
      </c>
      <c r="G2033" s="16" t="s">
        <v>134</v>
      </c>
      <c r="H2033" s="16" t="s">
        <v>108</v>
      </c>
      <c r="I2033" s="16" t="s">
        <v>94</v>
      </c>
      <c r="J2033" s="16" t="s">
        <v>109</v>
      </c>
      <c r="M2033" s="16" t="s">
        <v>37</v>
      </c>
      <c r="N2033" s="7">
        <v>45268</v>
      </c>
      <c r="O2033" s="9">
        <v>45267</v>
      </c>
      <c r="P2033" t="s">
        <v>3102</v>
      </c>
      <c r="Q2033">
        <v>1</v>
      </c>
      <c r="R2033">
        <v>74</v>
      </c>
      <c r="S2033">
        <v>4</v>
      </c>
      <c r="T2033" t="s">
        <v>3032</v>
      </c>
      <c r="U2033">
        <v>80</v>
      </c>
      <c r="V2033">
        <v>2</v>
      </c>
      <c r="W2033">
        <v>20</v>
      </c>
      <c r="X2033">
        <v>117</v>
      </c>
      <c r="Y2033">
        <v>31</v>
      </c>
      <c r="Z2033">
        <v>33</v>
      </c>
      <c r="AA2033">
        <v>3</v>
      </c>
      <c r="AD2033">
        <v>42</v>
      </c>
      <c r="AE2033">
        <v>2032</v>
      </c>
      <c r="AF2033" s="16" t="s">
        <v>39</v>
      </c>
      <c r="AG2033" s="16"/>
      <c r="AH2033" s="16"/>
      <c r="AI2033" s="16" t="str">
        <f t="shared" si="124"/>
        <v>(80,4,2,20,117,31,3, null, 42, 'Chambers 2024 USA',2024, '2023-12-07','2023-12-07','".Carbon::now()."','".Carbon::now()."'),</v>
      </c>
      <c r="AJ2033" s="16" t="str">
        <f t="shared" si="125"/>
        <v>('".DB::select("SELECT id_status FROM `status` WHERE `element_type` = 'task' AND status_type = 'client' AND name ='CONFIRMED'")[0]-&gt;id_status."',2032,1),</v>
      </c>
      <c r="AK2033" s="16" t="str">
        <f t="shared" si="126"/>
        <v/>
      </c>
      <c r="AL2033" s="16" t="str">
        <f t="shared" si="127"/>
        <v/>
      </c>
    </row>
    <row r="2034" spans="1:38" x14ac:dyDescent="0.25">
      <c r="A2034" s="16" t="s">
        <v>714</v>
      </c>
      <c r="B2034" s="16" t="s">
        <v>62</v>
      </c>
      <c r="C2034" s="16" t="s">
        <v>41</v>
      </c>
      <c r="D2034" s="16" t="s">
        <v>28</v>
      </c>
      <c r="E2034" s="16" t="s">
        <v>105</v>
      </c>
      <c r="F2034" s="16" t="s">
        <v>106</v>
      </c>
      <c r="G2034" s="16" t="s">
        <v>134</v>
      </c>
      <c r="H2034" s="16" t="s">
        <v>719</v>
      </c>
      <c r="I2034" s="16" t="s">
        <v>94</v>
      </c>
      <c r="J2034" s="16" t="s">
        <v>3174</v>
      </c>
      <c r="M2034" s="16" t="s">
        <v>37</v>
      </c>
      <c r="N2034" s="7">
        <v>45205</v>
      </c>
      <c r="O2034" s="9">
        <v>45204</v>
      </c>
      <c r="P2034" t="s">
        <v>1229</v>
      </c>
      <c r="Q2034">
        <v>1</v>
      </c>
      <c r="R2034">
        <v>74</v>
      </c>
      <c r="S2034">
        <v>4</v>
      </c>
      <c r="T2034" t="s">
        <v>3032</v>
      </c>
      <c r="U2034">
        <v>80</v>
      </c>
      <c r="V2034">
        <v>2</v>
      </c>
      <c r="W2034">
        <v>20</v>
      </c>
      <c r="X2034">
        <v>117</v>
      </c>
      <c r="Y2034">
        <v>51</v>
      </c>
      <c r="Z2034">
        <v>33</v>
      </c>
      <c r="AA2034">
        <v>45</v>
      </c>
      <c r="AD2034">
        <v>42</v>
      </c>
      <c r="AE2034">
        <v>2033</v>
      </c>
      <c r="AF2034" s="16" t="s">
        <v>39</v>
      </c>
      <c r="AG2034" s="16"/>
      <c r="AH2034" s="16"/>
      <c r="AI2034" s="16" t="str">
        <f t="shared" si="124"/>
        <v>(80,4,2,20,117,51,45, null, 42, 'Chambers 2024 USA',2024, '2023-10-05','2023-10-05','".Carbon::now()."','".Carbon::now()."'),</v>
      </c>
      <c r="AJ2034" s="16" t="str">
        <f t="shared" si="125"/>
        <v>('".DB::select("SELECT id_status FROM `status` WHERE `element_type` = 'task' AND status_type = 'client' AND name ='CONFIRMED'")[0]-&gt;id_status."',2033,1),</v>
      </c>
      <c r="AK2034" s="16" t="str">
        <f t="shared" si="126"/>
        <v/>
      </c>
      <c r="AL2034" s="16" t="str">
        <f t="shared" si="127"/>
        <v/>
      </c>
    </row>
    <row r="2035" spans="1:38" x14ac:dyDescent="0.25">
      <c r="A2035" s="16" t="s">
        <v>714</v>
      </c>
      <c r="B2035" s="16" t="s">
        <v>62</v>
      </c>
      <c r="C2035" s="16" t="s">
        <v>41</v>
      </c>
      <c r="D2035" s="16" t="s">
        <v>28</v>
      </c>
      <c r="E2035" s="16" t="s">
        <v>105</v>
      </c>
      <c r="F2035" s="16" t="s">
        <v>106</v>
      </c>
      <c r="G2035" s="16" t="s">
        <v>134</v>
      </c>
      <c r="H2035" s="16" t="s">
        <v>720</v>
      </c>
      <c r="I2035" s="16" t="s">
        <v>94</v>
      </c>
      <c r="J2035" s="16" t="s">
        <v>3174</v>
      </c>
      <c r="M2035" s="16"/>
      <c r="N2035" s="7">
        <v>45205</v>
      </c>
      <c r="O2035" s="9">
        <v>45204</v>
      </c>
      <c r="P2035" t="s">
        <v>1229</v>
      </c>
      <c r="Q2035">
        <v>1</v>
      </c>
      <c r="R2035">
        <v>74</v>
      </c>
      <c r="S2035">
        <v>4</v>
      </c>
      <c r="T2035" t="s">
        <v>3032</v>
      </c>
      <c r="U2035">
        <v>80</v>
      </c>
      <c r="V2035">
        <v>2</v>
      </c>
      <c r="W2035">
        <v>20</v>
      </c>
      <c r="X2035">
        <v>117</v>
      </c>
      <c r="Y2035">
        <v>53</v>
      </c>
      <c r="Z2035">
        <v>33</v>
      </c>
      <c r="AA2035">
        <v>45</v>
      </c>
      <c r="AE2035">
        <v>2034</v>
      </c>
      <c r="AF2035" s="16" t="s">
        <v>24</v>
      </c>
      <c r="AG2035" s="16"/>
      <c r="AH2035" s="16"/>
      <c r="AI2035" s="16" t="str">
        <f t="shared" si="124"/>
        <v>(80,4,2,20,117,53,45, null, null, 'Chambers 2024 USA',2024, '2023-10-05','2023-10-05','".Carbon::now()."','".Carbon::now()."'),</v>
      </c>
      <c r="AJ2035" s="16" t="str">
        <f t="shared" si="125"/>
        <v>('".DB::select("SELECT id_status FROM `status` WHERE `element_type` = 'task' AND status_type = 'client' AND name ='CANCELLED'")[0]-&gt;id_status."',2034,1),</v>
      </c>
      <c r="AK2035" s="16" t="str">
        <f t="shared" si="126"/>
        <v/>
      </c>
      <c r="AL2035" s="16" t="str">
        <f t="shared" si="127"/>
        <v/>
      </c>
    </row>
    <row r="2036" spans="1:38" x14ac:dyDescent="0.25">
      <c r="A2036" s="16" t="s">
        <v>714</v>
      </c>
      <c r="B2036" s="16" t="s">
        <v>62</v>
      </c>
      <c r="C2036" s="16" t="s">
        <v>41</v>
      </c>
      <c r="D2036" s="16" t="s">
        <v>28</v>
      </c>
      <c r="E2036" s="16" t="s">
        <v>105</v>
      </c>
      <c r="F2036" s="16" t="s">
        <v>106</v>
      </c>
      <c r="G2036" s="16" t="s">
        <v>134</v>
      </c>
      <c r="H2036" s="16" t="s">
        <v>721</v>
      </c>
      <c r="I2036" s="16" t="s">
        <v>94</v>
      </c>
      <c r="J2036" s="16" t="s">
        <v>3174</v>
      </c>
      <c r="M2036" s="16" t="s">
        <v>37</v>
      </c>
      <c r="N2036" s="7">
        <v>45205</v>
      </c>
      <c r="O2036" s="9">
        <v>45204</v>
      </c>
      <c r="P2036" t="s">
        <v>1229</v>
      </c>
      <c r="Q2036">
        <v>1</v>
      </c>
      <c r="R2036">
        <v>74</v>
      </c>
      <c r="S2036">
        <v>4</v>
      </c>
      <c r="T2036" t="s">
        <v>3032</v>
      </c>
      <c r="U2036">
        <v>80</v>
      </c>
      <c r="V2036">
        <v>2</v>
      </c>
      <c r="W2036">
        <v>20</v>
      </c>
      <c r="X2036">
        <v>117</v>
      </c>
      <c r="Y2036">
        <v>54</v>
      </c>
      <c r="Z2036">
        <v>33</v>
      </c>
      <c r="AA2036">
        <v>45</v>
      </c>
      <c r="AD2036">
        <v>42</v>
      </c>
      <c r="AE2036">
        <v>2035</v>
      </c>
      <c r="AF2036" s="16" t="s">
        <v>39</v>
      </c>
      <c r="AG2036" s="16"/>
      <c r="AH2036" s="16"/>
      <c r="AI2036" s="16" t="str">
        <f t="shared" si="124"/>
        <v>(80,4,2,20,117,54,45, null, 42, 'Chambers 2024 USA',2024, '2023-10-05','2023-10-05','".Carbon::now()."','".Carbon::now()."'),</v>
      </c>
      <c r="AJ2036" s="16" t="str">
        <f t="shared" si="125"/>
        <v>('".DB::select("SELECT id_status FROM `status` WHERE `element_type` = 'task' AND status_type = 'client' AND name ='CONFIRMED'")[0]-&gt;id_status."',2035,1),</v>
      </c>
      <c r="AK2036" s="16" t="str">
        <f t="shared" si="126"/>
        <v/>
      </c>
      <c r="AL2036" s="16" t="str">
        <f t="shared" si="127"/>
        <v/>
      </c>
    </row>
    <row r="2037" spans="1:38" x14ac:dyDescent="0.25">
      <c r="A2037" s="16" t="s">
        <v>714</v>
      </c>
      <c r="B2037" s="16" t="s">
        <v>62</v>
      </c>
      <c r="C2037" s="16" t="s">
        <v>41</v>
      </c>
      <c r="D2037" s="16" t="s">
        <v>28</v>
      </c>
      <c r="E2037" s="16" t="s">
        <v>105</v>
      </c>
      <c r="F2037" s="16" t="s">
        <v>106</v>
      </c>
      <c r="G2037" s="16" t="s">
        <v>134</v>
      </c>
      <c r="H2037" s="16" t="s">
        <v>324</v>
      </c>
      <c r="I2037" s="16" t="s">
        <v>94</v>
      </c>
      <c r="J2037" s="16" t="s">
        <v>109</v>
      </c>
      <c r="M2037" s="16" t="s">
        <v>37</v>
      </c>
      <c r="N2037" s="7">
        <v>45268</v>
      </c>
      <c r="O2037" s="9">
        <v>45267</v>
      </c>
      <c r="P2037" t="s">
        <v>3102</v>
      </c>
      <c r="Q2037">
        <v>1</v>
      </c>
      <c r="R2037">
        <v>74</v>
      </c>
      <c r="S2037">
        <v>4</v>
      </c>
      <c r="T2037" t="s">
        <v>3032</v>
      </c>
      <c r="U2037">
        <v>80</v>
      </c>
      <c r="V2037">
        <v>2</v>
      </c>
      <c r="W2037">
        <v>20</v>
      </c>
      <c r="X2037">
        <v>117</v>
      </c>
      <c r="Y2037">
        <v>84</v>
      </c>
      <c r="Z2037">
        <v>33</v>
      </c>
      <c r="AA2037">
        <v>3</v>
      </c>
      <c r="AD2037">
        <v>42</v>
      </c>
      <c r="AE2037">
        <v>2036</v>
      </c>
      <c r="AF2037" s="16" t="s">
        <v>39</v>
      </c>
      <c r="AG2037" s="16"/>
      <c r="AH2037" s="16"/>
      <c r="AI2037" s="16" t="str">
        <f t="shared" si="124"/>
        <v>(80,4,2,20,117,84,3, null, 42, 'Chambers 2024 USA',2024, '2023-12-07','2023-12-07','".Carbon::now()."','".Carbon::now()."'),</v>
      </c>
      <c r="AJ2037" s="16" t="str">
        <f t="shared" si="125"/>
        <v>('".DB::select("SELECT id_status FROM `status` WHERE `element_type` = 'task' AND status_type = 'client' AND name ='CONFIRMED'")[0]-&gt;id_status."',2036,1),</v>
      </c>
      <c r="AK2037" s="16" t="str">
        <f t="shared" si="126"/>
        <v/>
      </c>
      <c r="AL2037" s="16" t="str">
        <f t="shared" si="127"/>
        <v/>
      </c>
    </row>
    <row r="2038" spans="1:38" x14ac:dyDescent="0.25">
      <c r="A2038" s="16" t="s">
        <v>714</v>
      </c>
      <c r="B2038" s="16" t="s">
        <v>62</v>
      </c>
      <c r="C2038" s="16" t="s">
        <v>41</v>
      </c>
      <c r="D2038" s="16" t="s">
        <v>28</v>
      </c>
      <c r="E2038" s="16" t="s">
        <v>105</v>
      </c>
      <c r="F2038" s="16" t="s">
        <v>106</v>
      </c>
      <c r="G2038" s="16" t="s">
        <v>134</v>
      </c>
      <c r="H2038" s="16" t="s">
        <v>325</v>
      </c>
      <c r="I2038" s="16" t="s">
        <v>94</v>
      </c>
      <c r="J2038" s="16" t="s">
        <v>3174</v>
      </c>
      <c r="M2038" s="16" t="s">
        <v>37</v>
      </c>
      <c r="N2038" s="7">
        <v>45205</v>
      </c>
      <c r="O2038" s="9">
        <v>45204</v>
      </c>
      <c r="P2038" t="s">
        <v>1229</v>
      </c>
      <c r="Q2038">
        <v>1</v>
      </c>
      <c r="R2038">
        <v>74</v>
      </c>
      <c r="S2038">
        <v>4</v>
      </c>
      <c r="T2038" t="s">
        <v>3032</v>
      </c>
      <c r="U2038">
        <v>80</v>
      </c>
      <c r="V2038">
        <v>2</v>
      </c>
      <c r="W2038">
        <v>20</v>
      </c>
      <c r="X2038">
        <v>117</v>
      </c>
      <c r="Y2038">
        <v>110</v>
      </c>
      <c r="Z2038">
        <v>33</v>
      </c>
      <c r="AA2038">
        <v>45</v>
      </c>
      <c r="AD2038">
        <v>42</v>
      </c>
      <c r="AE2038">
        <v>2037</v>
      </c>
      <c r="AF2038" s="16" t="s">
        <v>39</v>
      </c>
      <c r="AG2038" s="16"/>
      <c r="AH2038" s="16"/>
      <c r="AI2038" s="16" t="str">
        <f t="shared" si="124"/>
        <v>(80,4,2,20,117,110,45, null, 42, 'Chambers 2024 USA',2024, '2023-10-05','2023-10-05','".Carbon::now()."','".Carbon::now()."'),</v>
      </c>
      <c r="AJ2038" s="16" t="str">
        <f t="shared" si="125"/>
        <v>('".DB::select("SELECT id_status FROM `status` WHERE `element_type` = 'task' AND status_type = 'client' AND name ='CONFIRMED'")[0]-&gt;id_status."',2037,1),</v>
      </c>
      <c r="AK2038" s="16" t="str">
        <f t="shared" si="126"/>
        <v/>
      </c>
      <c r="AL2038" s="16" t="str">
        <f t="shared" si="127"/>
        <v/>
      </c>
    </row>
    <row r="2039" spans="1:38" x14ac:dyDescent="0.25">
      <c r="A2039" s="16" t="s">
        <v>714</v>
      </c>
      <c r="B2039" s="16" t="s">
        <v>62</v>
      </c>
      <c r="C2039" s="16" t="s">
        <v>41</v>
      </c>
      <c r="D2039" s="16" t="s">
        <v>28</v>
      </c>
      <c r="E2039" s="16" t="s">
        <v>105</v>
      </c>
      <c r="F2039" s="16" t="s">
        <v>106</v>
      </c>
      <c r="G2039" s="16" t="s">
        <v>134</v>
      </c>
      <c r="H2039" s="16" t="s">
        <v>330</v>
      </c>
      <c r="I2039" s="16" t="s">
        <v>94</v>
      </c>
      <c r="J2039" s="16" t="s">
        <v>3174</v>
      </c>
      <c r="M2039" s="16" t="s">
        <v>37</v>
      </c>
      <c r="N2039" s="7"/>
      <c r="O2039" s="9">
        <v>45120</v>
      </c>
      <c r="P2039" t="s">
        <v>1221</v>
      </c>
      <c r="Q2039">
        <v>1</v>
      </c>
      <c r="R2039">
        <v>74</v>
      </c>
      <c r="S2039">
        <v>4</v>
      </c>
      <c r="T2039" t="s">
        <v>3032</v>
      </c>
      <c r="U2039">
        <v>80</v>
      </c>
      <c r="V2039">
        <v>2</v>
      </c>
      <c r="W2039">
        <v>20</v>
      </c>
      <c r="X2039">
        <v>117</v>
      </c>
      <c r="Y2039">
        <v>182</v>
      </c>
      <c r="Z2039">
        <v>33</v>
      </c>
      <c r="AA2039">
        <v>45</v>
      </c>
      <c r="AD2039">
        <v>42</v>
      </c>
      <c r="AE2039">
        <v>2038</v>
      </c>
      <c r="AF2039" s="16" t="s">
        <v>39</v>
      </c>
      <c r="AG2039" s="16"/>
      <c r="AH2039" s="16"/>
      <c r="AI2039" s="16" t="str">
        <f t="shared" si="124"/>
        <v>(80,4,2,20,117,182,45, null, 42, 'Chambers 2024 USA',2024, '2023-07-13','2023-07-13','".Carbon::now()."','".Carbon::now()."'),</v>
      </c>
      <c r="AJ2039" s="16" t="str">
        <f t="shared" si="125"/>
        <v>('".DB::select("SELECT id_status FROM `status` WHERE `element_type` = 'task' AND status_type = 'client' AND name ='CONFIRMED'")[0]-&gt;id_status."',2038,1),</v>
      </c>
      <c r="AK2039" s="16" t="str">
        <f t="shared" si="126"/>
        <v/>
      </c>
      <c r="AL2039" s="16" t="str">
        <f t="shared" si="127"/>
        <v/>
      </c>
    </row>
    <row r="2040" spans="1:38" x14ac:dyDescent="0.25">
      <c r="A2040" s="16" t="s">
        <v>714</v>
      </c>
      <c r="B2040" s="16" t="s">
        <v>62</v>
      </c>
      <c r="C2040" s="16" t="s">
        <v>41</v>
      </c>
      <c r="D2040" s="16" t="s">
        <v>28</v>
      </c>
      <c r="E2040" s="16" t="s">
        <v>105</v>
      </c>
      <c r="F2040" s="16" t="s">
        <v>106</v>
      </c>
      <c r="G2040" s="16" t="s">
        <v>134</v>
      </c>
      <c r="H2040" s="16" t="s">
        <v>722</v>
      </c>
      <c r="I2040" s="16" t="s">
        <v>94</v>
      </c>
      <c r="J2040" s="16" t="s">
        <v>3174</v>
      </c>
      <c r="M2040" s="16" t="s">
        <v>37</v>
      </c>
      <c r="N2040" s="7">
        <v>45121</v>
      </c>
      <c r="O2040" s="9">
        <v>45120</v>
      </c>
      <c r="P2040" t="s">
        <v>1221</v>
      </c>
      <c r="Q2040">
        <v>1</v>
      </c>
      <c r="R2040">
        <v>74</v>
      </c>
      <c r="S2040">
        <v>4</v>
      </c>
      <c r="T2040" t="s">
        <v>3032</v>
      </c>
      <c r="U2040">
        <v>80</v>
      </c>
      <c r="V2040">
        <v>2</v>
      </c>
      <c r="W2040">
        <v>20</v>
      </c>
      <c r="X2040">
        <v>117</v>
      </c>
      <c r="Y2040">
        <v>185</v>
      </c>
      <c r="Z2040">
        <v>33</v>
      </c>
      <c r="AA2040">
        <v>45</v>
      </c>
      <c r="AD2040">
        <v>42</v>
      </c>
      <c r="AE2040">
        <v>2039</v>
      </c>
      <c r="AF2040" s="16" t="s">
        <v>39</v>
      </c>
      <c r="AG2040" s="16"/>
      <c r="AH2040" s="16"/>
      <c r="AI2040" s="16" t="str">
        <f t="shared" si="124"/>
        <v>(80,4,2,20,117,185,45, null, 42, 'Chambers 2024 USA',2024, '2023-07-13','2023-07-13','".Carbon::now()."','".Carbon::now()."'),</v>
      </c>
      <c r="AJ2040" s="16" t="str">
        <f t="shared" si="125"/>
        <v>('".DB::select("SELECT id_status FROM `status` WHERE `element_type` = 'task' AND status_type = 'client' AND name ='CONFIRMED'")[0]-&gt;id_status."',2039,1),</v>
      </c>
      <c r="AK2040" s="16" t="str">
        <f t="shared" si="126"/>
        <v/>
      </c>
      <c r="AL2040" s="16" t="str">
        <f t="shared" si="127"/>
        <v/>
      </c>
    </row>
    <row r="2041" spans="1:38" x14ac:dyDescent="0.25">
      <c r="A2041" s="16" t="s">
        <v>714</v>
      </c>
      <c r="B2041" s="16" t="s">
        <v>62</v>
      </c>
      <c r="C2041" s="16" t="s">
        <v>41</v>
      </c>
      <c r="D2041" s="16" t="s">
        <v>28</v>
      </c>
      <c r="E2041" s="16" t="s">
        <v>105</v>
      </c>
      <c r="F2041" s="16" t="s">
        <v>106</v>
      </c>
      <c r="G2041" s="16" t="s">
        <v>134</v>
      </c>
      <c r="H2041" s="16" t="s">
        <v>121</v>
      </c>
      <c r="I2041" s="16" t="s">
        <v>94</v>
      </c>
      <c r="J2041" s="16" t="s">
        <v>109</v>
      </c>
      <c r="M2041" s="16" t="s">
        <v>37</v>
      </c>
      <c r="N2041" s="7">
        <v>45233</v>
      </c>
      <c r="O2041" s="9">
        <v>45267</v>
      </c>
      <c r="P2041" t="s">
        <v>3102</v>
      </c>
      <c r="Q2041">
        <v>1</v>
      </c>
      <c r="R2041">
        <v>74</v>
      </c>
      <c r="S2041">
        <v>4</v>
      </c>
      <c r="T2041" t="s">
        <v>3032</v>
      </c>
      <c r="U2041">
        <v>80</v>
      </c>
      <c r="V2041">
        <v>2</v>
      </c>
      <c r="W2041">
        <v>20</v>
      </c>
      <c r="X2041">
        <v>117</v>
      </c>
      <c r="Y2041">
        <v>208</v>
      </c>
      <c r="Z2041">
        <v>33</v>
      </c>
      <c r="AA2041">
        <v>3</v>
      </c>
      <c r="AD2041">
        <v>42</v>
      </c>
      <c r="AE2041">
        <v>2040</v>
      </c>
      <c r="AF2041" s="16" t="s">
        <v>39</v>
      </c>
      <c r="AG2041" s="16"/>
      <c r="AH2041" s="16"/>
      <c r="AI2041" s="16" t="str">
        <f t="shared" si="124"/>
        <v>(80,4,2,20,117,208,3, null, 42, 'Chambers 2024 USA',2024, '2023-12-07','2023-12-07','".Carbon::now()."','".Carbon::now()."'),</v>
      </c>
      <c r="AJ2041" s="16" t="str">
        <f t="shared" si="125"/>
        <v>('".DB::select("SELECT id_status FROM `status` WHERE `element_type` = 'task' AND status_type = 'client' AND name ='CONFIRMED'")[0]-&gt;id_status."',2040,1),</v>
      </c>
      <c r="AK2041" s="16" t="str">
        <f t="shared" si="126"/>
        <v/>
      </c>
      <c r="AL2041" s="16" t="str">
        <f t="shared" si="127"/>
        <v/>
      </c>
    </row>
    <row r="2042" spans="1:38" x14ac:dyDescent="0.25">
      <c r="A2042" s="16" t="s">
        <v>714</v>
      </c>
      <c r="B2042" s="16" t="s">
        <v>62</v>
      </c>
      <c r="C2042" s="16" t="s">
        <v>41</v>
      </c>
      <c r="D2042" s="16" t="s">
        <v>28</v>
      </c>
      <c r="E2042" s="16" t="s">
        <v>105</v>
      </c>
      <c r="F2042" s="16" t="s">
        <v>106</v>
      </c>
      <c r="G2042" s="16" t="s">
        <v>134</v>
      </c>
      <c r="H2042" s="16" t="s">
        <v>551</v>
      </c>
      <c r="I2042" s="16" t="s">
        <v>94</v>
      </c>
      <c r="J2042" s="16" t="s">
        <v>3174</v>
      </c>
      <c r="M2042" s="16" t="s">
        <v>37</v>
      </c>
      <c r="N2042" s="7">
        <v>45170</v>
      </c>
      <c r="O2042" s="9">
        <v>45176</v>
      </c>
      <c r="P2042" t="s">
        <v>1178</v>
      </c>
      <c r="Q2042">
        <v>1</v>
      </c>
      <c r="R2042">
        <v>74</v>
      </c>
      <c r="S2042">
        <v>4</v>
      </c>
      <c r="T2042" t="s">
        <v>3032</v>
      </c>
      <c r="U2042">
        <v>80</v>
      </c>
      <c r="V2042">
        <v>2</v>
      </c>
      <c r="W2042">
        <v>20</v>
      </c>
      <c r="X2042">
        <v>117</v>
      </c>
      <c r="Y2042">
        <v>212</v>
      </c>
      <c r="Z2042">
        <v>33</v>
      </c>
      <c r="AA2042">
        <v>45</v>
      </c>
      <c r="AD2042">
        <v>42</v>
      </c>
      <c r="AE2042">
        <v>2041</v>
      </c>
      <c r="AF2042" s="16" t="s">
        <v>39</v>
      </c>
      <c r="AG2042" s="16"/>
      <c r="AH2042" s="16"/>
      <c r="AI2042" s="16" t="str">
        <f t="shared" si="124"/>
        <v>(80,4,2,20,117,212,45, null, 42, 'Chambers 2024 USA',2024, '2023-09-07','2023-09-07','".Carbon::now()."','".Carbon::now()."'),</v>
      </c>
      <c r="AJ2042" s="16" t="str">
        <f t="shared" si="125"/>
        <v>('".DB::select("SELECT id_status FROM `status` WHERE `element_type` = 'task' AND status_type = 'client' AND name ='CONFIRMED'")[0]-&gt;id_status."',2041,1),</v>
      </c>
      <c r="AK2042" s="16" t="str">
        <f t="shared" si="126"/>
        <v/>
      </c>
      <c r="AL2042" s="16" t="str">
        <f t="shared" si="127"/>
        <v/>
      </c>
    </row>
    <row r="2043" spans="1:38" x14ac:dyDescent="0.25">
      <c r="A2043" s="16" t="s">
        <v>714</v>
      </c>
      <c r="B2043" s="16" t="s">
        <v>62</v>
      </c>
      <c r="C2043" s="16" t="s">
        <v>41</v>
      </c>
      <c r="D2043" s="16" t="s">
        <v>28</v>
      </c>
      <c r="E2043" s="16" t="s">
        <v>105</v>
      </c>
      <c r="F2043" s="16" t="s">
        <v>106</v>
      </c>
      <c r="G2043" s="16" t="s">
        <v>134</v>
      </c>
      <c r="H2043" s="16" t="s">
        <v>87</v>
      </c>
      <c r="I2043" s="16" t="s">
        <v>94</v>
      </c>
      <c r="J2043" s="16" t="s">
        <v>109</v>
      </c>
      <c r="M2043" s="16" t="s">
        <v>37</v>
      </c>
      <c r="N2043" s="7"/>
      <c r="O2043" s="9">
        <v>45267</v>
      </c>
      <c r="P2043" t="s">
        <v>3102</v>
      </c>
      <c r="Q2043">
        <v>1</v>
      </c>
      <c r="R2043">
        <v>74</v>
      </c>
      <c r="S2043">
        <v>4</v>
      </c>
      <c r="T2043" t="s">
        <v>3032</v>
      </c>
      <c r="U2043">
        <v>80</v>
      </c>
      <c r="V2043">
        <v>2</v>
      </c>
      <c r="W2043">
        <v>20</v>
      </c>
      <c r="X2043">
        <v>117</v>
      </c>
      <c r="Y2043">
        <v>227</v>
      </c>
      <c r="Z2043">
        <v>33</v>
      </c>
      <c r="AA2043">
        <v>3</v>
      </c>
      <c r="AD2043">
        <v>42</v>
      </c>
      <c r="AE2043">
        <v>2042</v>
      </c>
      <c r="AF2043" s="16" t="s">
        <v>39</v>
      </c>
      <c r="AG2043" s="16"/>
      <c r="AH2043" s="16"/>
      <c r="AI2043" s="16" t="str">
        <f t="shared" si="124"/>
        <v>(80,4,2,20,117,227,3, null, 42, 'Chambers 2024 USA',2024, '2023-12-07','2023-12-07','".Carbon::now()."','".Carbon::now()."'),</v>
      </c>
      <c r="AJ2043" s="16" t="str">
        <f t="shared" si="125"/>
        <v>('".DB::select("SELECT id_status FROM `status` WHERE `element_type` = 'task' AND status_type = 'client' AND name ='CONFIRMED'")[0]-&gt;id_status."',2042,1),</v>
      </c>
      <c r="AK2043" s="16" t="str">
        <f t="shared" si="126"/>
        <v/>
      </c>
      <c r="AL2043" s="16" t="str">
        <f t="shared" si="127"/>
        <v/>
      </c>
    </row>
    <row r="2044" spans="1:38" x14ac:dyDescent="0.25">
      <c r="A2044" s="16" t="s">
        <v>714</v>
      </c>
      <c r="B2044" s="16" t="s">
        <v>62</v>
      </c>
      <c r="C2044" s="16" t="s">
        <v>41</v>
      </c>
      <c r="D2044" s="16" t="s">
        <v>28</v>
      </c>
      <c r="E2044" s="16" t="s">
        <v>105</v>
      </c>
      <c r="F2044" s="16" t="s">
        <v>106</v>
      </c>
      <c r="G2044" s="16" t="s">
        <v>134</v>
      </c>
      <c r="H2044" s="16" t="s">
        <v>367</v>
      </c>
      <c r="I2044" s="16" t="s">
        <v>94</v>
      </c>
      <c r="J2044" s="16" t="s">
        <v>109</v>
      </c>
      <c r="M2044" s="16" t="s">
        <v>37</v>
      </c>
      <c r="N2044" s="7"/>
      <c r="O2044" s="9">
        <v>45267</v>
      </c>
      <c r="P2044" t="s">
        <v>3102</v>
      </c>
      <c r="Q2044">
        <v>1</v>
      </c>
      <c r="R2044">
        <v>74</v>
      </c>
      <c r="S2044">
        <v>4</v>
      </c>
      <c r="T2044" t="s">
        <v>3032</v>
      </c>
      <c r="U2044">
        <v>80</v>
      </c>
      <c r="V2044">
        <v>2</v>
      </c>
      <c r="W2044">
        <v>20</v>
      </c>
      <c r="X2044">
        <v>117</v>
      </c>
      <c r="Y2044">
        <v>236</v>
      </c>
      <c r="Z2044">
        <v>33</v>
      </c>
      <c r="AA2044">
        <v>3</v>
      </c>
      <c r="AD2044">
        <v>42</v>
      </c>
      <c r="AE2044">
        <v>2043</v>
      </c>
      <c r="AF2044" s="16" t="s">
        <v>39</v>
      </c>
      <c r="AG2044" s="16"/>
      <c r="AH2044" s="16"/>
      <c r="AI2044" s="16" t="str">
        <f t="shared" si="124"/>
        <v>(80,4,2,20,117,236,3, null, 42, 'Chambers 2024 USA',2024, '2023-12-07','2023-12-07','".Carbon::now()."','".Carbon::now()."'),</v>
      </c>
      <c r="AJ2044" s="16" t="str">
        <f t="shared" si="125"/>
        <v>('".DB::select("SELECT id_status FROM `status` WHERE `element_type` = 'task' AND status_type = 'client' AND name ='CONFIRMED'")[0]-&gt;id_status."',2043,1),</v>
      </c>
      <c r="AK2044" s="16" t="str">
        <f t="shared" si="126"/>
        <v/>
      </c>
      <c r="AL2044" s="16" t="str">
        <f t="shared" si="127"/>
        <v/>
      </c>
    </row>
    <row r="2045" spans="1:38" x14ac:dyDescent="0.25">
      <c r="A2045" s="16" t="s">
        <v>714</v>
      </c>
      <c r="B2045" s="16" t="s">
        <v>62</v>
      </c>
      <c r="C2045" s="16" t="s">
        <v>41</v>
      </c>
      <c r="D2045" s="16" t="s">
        <v>28</v>
      </c>
      <c r="E2045" s="16" t="s">
        <v>105</v>
      </c>
      <c r="F2045" s="16" t="s">
        <v>106</v>
      </c>
      <c r="G2045" s="16" t="s">
        <v>134</v>
      </c>
      <c r="H2045" s="16" t="s">
        <v>317</v>
      </c>
      <c r="I2045" s="16" t="s">
        <v>94</v>
      </c>
      <c r="J2045" s="16" t="s">
        <v>109</v>
      </c>
      <c r="M2045" s="16" t="s">
        <v>37</v>
      </c>
      <c r="N2045" s="7">
        <v>45268</v>
      </c>
      <c r="O2045" s="9">
        <v>45267</v>
      </c>
      <c r="P2045" t="s">
        <v>3102</v>
      </c>
      <c r="Q2045">
        <v>1</v>
      </c>
      <c r="R2045">
        <v>74</v>
      </c>
      <c r="S2045">
        <v>4</v>
      </c>
      <c r="T2045" t="s">
        <v>3032</v>
      </c>
      <c r="U2045">
        <v>80</v>
      </c>
      <c r="V2045">
        <v>2</v>
      </c>
      <c r="W2045">
        <v>20</v>
      </c>
      <c r="X2045">
        <v>117</v>
      </c>
      <c r="Y2045">
        <v>298</v>
      </c>
      <c r="Z2045">
        <v>33</v>
      </c>
      <c r="AA2045">
        <v>3</v>
      </c>
      <c r="AD2045">
        <v>42</v>
      </c>
      <c r="AE2045">
        <v>2044</v>
      </c>
      <c r="AF2045" s="16" t="s">
        <v>39</v>
      </c>
      <c r="AG2045" s="16"/>
      <c r="AH2045" s="16"/>
      <c r="AI2045" s="16" t="str">
        <f t="shared" si="124"/>
        <v>(80,4,2,20,117,298,3, null, 42, 'Chambers 2024 USA',2024, '2023-12-07','2023-12-07','".Carbon::now()."','".Carbon::now()."'),</v>
      </c>
      <c r="AJ2045" s="16" t="str">
        <f t="shared" si="125"/>
        <v>('".DB::select("SELECT id_status FROM `status` WHERE `element_type` = 'task' AND status_type = 'client' AND name ='CONFIRMED'")[0]-&gt;id_status."',2044,1),</v>
      </c>
      <c r="AK2045" s="16" t="str">
        <f t="shared" si="126"/>
        <v/>
      </c>
      <c r="AL2045" s="16" t="str">
        <f t="shared" si="127"/>
        <v/>
      </c>
    </row>
    <row r="2046" spans="1:38" x14ac:dyDescent="0.25">
      <c r="A2046" s="16" t="s">
        <v>714</v>
      </c>
      <c r="B2046" s="16" t="s">
        <v>62</v>
      </c>
      <c r="C2046" s="16" t="s">
        <v>41</v>
      </c>
      <c r="D2046" s="16" t="s">
        <v>28</v>
      </c>
      <c r="E2046" s="16" t="s">
        <v>105</v>
      </c>
      <c r="F2046" s="16" t="s">
        <v>106</v>
      </c>
      <c r="G2046" s="16" t="s">
        <v>134</v>
      </c>
      <c r="H2046" s="16" t="s">
        <v>723</v>
      </c>
      <c r="I2046" s="16" t="s">
        <v>94</v>
      </c>
      <c r="J2046" s="16" t="s">
        <v>3174</v>
      </c>
      <c r="M2046" s="16" t="s">
        <v>37</v>
      </c>
      <c r="N2046" s="7"/>
      <c r="O2046" s="9">
        <v>45176</v>
      </c>
      <c r="P2046" t="s">
        <v>1178</v>
      </c>
      <c r="Q2046">
        <v>1</v>
      </c>
      <c r="R2046">
        <v>74</v>
      </c>
      <c r="S2046">
        <v>4</v>
      </c>
      <c r="T2046" t="s">
        <v>3032</v>
      </c>
      <c r="U2046">
        <v>80</v>
      </c>
      <c r="V2046">
        <v>2</v>
      </c>
      <c r="W2046">
        <v>20</v>
      </c>
      <c r="X2046">
        <v>117</v>
      </c>
      <c r="Y2046">
        <v>321</v>
      </c>
      <c r="Z2046">
        <v>33</v>
      </c>
      <c r="AA2046">
        <v>45</v>
      </c>
      <c r="AD2046">
        <v>42</v>
      </c>
      <c r="AE2046">
        <v>2045</v>
      </c>
      <c r="AF2046" s="16" t="s">
        <v>39</v>
      </c>
      <c r="AG2046" s="16"/>
      <c r="AH2046" s="16"/>
      <c r="AI2046" s="16" t="str">
        <f t="shared" si="124"/>
        <v>(80,4,2,20,117,321,45, null, 42, 'Chambers 2024 USA',2024, '2023-09-07','2023-09-07','".Carbon::now()."','".Carbon::now()."'),</v>
      </c>
      <c r="AJ2046" s="16" t="str">
        <f t="shared" si="125"/>
        <v>('".DB::select("SELECT id_status FROM `status` WHERE `element_type` = 'task' AND status_type = 'client' AND name ='CONFIRMED'")[0]-&gt;id_status."',2045,1),</v>
      </c>
      <c r="AK2046" s="16" t="str">
        <f t="shared" si="126"/>
        <v/>
      </c>
      <c r="AL2046" s="16" t="str">
        <f t="shared" si="127"/>
        <v/>
      </c>
    </row>
    <row r="2047" spans="1:38" x14ac:dyDescent="0.25">
      <c r="A2047" s="16" t="s">
        <v>714</v>
      </c>
      <c r="B2047" s="16" t="s">
        <v>62</v>
      </c>
      <c r="C2047" s="16" t="s">
        <v>41</v>
      </c>
      <c r="D2047" s="16" t="s">
        <v>28</v>
      </c>
      <c r="E2047" s="16" t="s">
        <v>105</v>
      </c>
      <c r="F2047" s="16" t="s">
        <v>106</v>
      </c>
      <c r="G2047" s="16" t="s">
        <v>134</v>
      </c>
      <c r="H2047" s="16" t="s">
        <v>57</v>
      </c>
      <c r="I2047" s="16" t="s">
        <v>94</v>
      </c>
      <c r="J2047" s="16" t="s">
        <v>109</v>
      </c>
      <c r="M2047" s="16" t="s">
        <v>37</v>
      </c>
      <c r="N2047" s="7">
        <v>45268</v>
      </c>
      <c r="O2047" s="9">
        <v>45267</v>
      </c>
      <c r="P2047" t="s">
        <v>3102</v>
      </c>
      <c r="Q2047">
        <v>1</v>
      </c>
      <c r="R2047">
        <v>74</v>
      </c>
      <c r="S2047">
        <v>4</v>
      </c>
      <c r="T2047" t="s">
        <v>3032</v>
      </c>
      <c r="U2047">
        <v>80</v>
      </c>
      <c r="V2047">
        <v>2</v>
      </c>
      <c r="W2047">
        <v>20</v>
      </c>
      <c r="X2047">
        <v>117</v>
      </c>
      <c r="Y2047">
        <v>343</v>
      </c>
      <c r="Z2047">
        <v>33</v>
      </c>
      <c r="AA2047">
        <v>3</v>
      </c>
      <c r="AD2047">
        <v>42</v>
      </c>
      <c r="AE2047">
        <v>2046</v>
      </c>
      <c r="AF2047" s="16" t="s">
        <v>39</v>
      </c>
      <c r="AG2047" s="16"/>
      <c r="AH2047" s="16"/>
      <c r="AI2047" s="16" t="str">
        <f t="shared" si="124"/>
        <v>(80,4,2,20,117,343,3, null, 42, 'Chambers 2024 USA',2024, '2023-12-07','2023-12-07','".Carbon::now()."','".Carbon::now()."'),</v>
      </c>
      <c r="AJ2047" s="16" t="str">
        <f t="shared" si="125"/>
        <v>('".DB::select("SELECT id_status FROM `status` WHERE `element_type` = 'task' AND status_type = 'client' AND name ='CONFIRMED'")[0]-&gt;id_status."',2046,1),</v>
      </c>
      <c r="AK2047" s="16" t="str">
        <f t="shared" si="126"/>
        <v/>
      </c>
      <c r="AL2047" s="16" t="str">
        <f t="shared" si="127"/>
        <v/>
      </c>
    </row>
    <row r="2048" spans="1:38" x14ac:dyDescent="0.25">
      <c r="A2048" s="16" t="s">
        <v>714</v>
      </c>
      <c r="B2048" s="16" t="s">
        <v>62</v>
      </c>
      <c r="C2048" s="16" t="s">
        <v>41</v>
      </c>
      <c r="D2048" s="16" t="s">
        <v>28</v>
      </c>
      <c r="E2048" s="16" t="s">
        <v>105</v>
      </c>
      <c r="F2048" s="16" t="s">
        <v>106</v>
      </c>
      <c r="G2048" s="16" t="s">
        <v>134</v>
      </c>
      <c r="H2048" s="16" t="s">
        <v>334</v>
      </c>
      <c r="I2048" s="16" t="s">
        <v>94</v>
      </c>
      <c r="J2048" s="16" t="s">
        <v>109</v>
      </c>
      <c r="M2048" s="16" t="s">
        <v>37</v>
      </c>
      <c r="N2048" s="7"/>
      <c r="O2048" s="9">
        <v>45239</v>
      </c>
      <c r="P2048" t="s">
        <v>1241</v>
      </c>
      <c r="Q2048">
        <v>1</v>
      </c>
      <c r="R2048">
        <v>74</v>
      </c>
      <c r="S2048">
        <v>4</v>
      </c>
      <c r="T2048" t="s">
        <v>3032</v>
      </c>
      <c r="U2048">
        <v>80</v>
      </c>
      <c r="V2048">
        <v>2</v>
      </c>
      <c r="W2048">
        <v>20</v>
      </c>
      <c r="X2048">
        <v>117</v>
      </c>
      <c r="Y2048">
        <v>353</v>
      </c>
      <c r="Z2048">
        <v>33</v>
      </c>
      <c r="AA2048">
        <v>3</v>
      </c>
      <c r="AD2048">
        <v>42</v>
      </c>
      <c r="AE2048">
        <v>2047</v>
      </c>
      <c r="AF2048" s="16" t="s">
        <v>39</v>
      </c>
      <c r="AG2048" s="16"/>
      <c r="AH2048" s="16"/>
      <c r="AI2048" s="16" t="str">
        <f t="shared" si="124"/>
        <v>(80,4,2,20,117,353,3, null, 42, 'Chambers 2024 USA',2024, '2023-11-09','2023-11-09','".Carbon::now()."','".Carbon::now()."'),</v>
      </c>
      <c r="AJ2048" s="16" t="str">
        <f t="shared" si="125"/>
        <v>('".DB::select("SELECT id_status FROM `status` WHERE `element_type` = 'task' AND status_type = 'client' AND name ='CONFIRMED'")[0]-&gt;id_status."',2047,1),</v>
      </c>
      <c r="AK2048" s="16" t="str">
        <f t="shared" si="126"/>
        <v/>
      </c>
      <c r="AL2048" s="16" t="str">
        <f t="shared" si="127"/>
        <v/>
      </c>
    </row>
    <row r="2049" spans="1:38" x14ac:dyDescent="0.25">
      <c r="A2049" s="16" t="s">
        <v>714</v>
      </c>
      <c r="B2049" s="16" t="s">
        <v>62</v>
      </c>
      <c r="C2049" s="16" t="s">
        <v>41</v>
      </c>
      <c r="D2049" s="16" t="s">
        <v>28</v>
      </c>
      <c r="E2049" s="16" t="s">
        <v>105</v>
      </c>
      <c r="F2049" s="16" t="s">
        <v>106</v>
      </c>
      <c r="G2049" s="16" t="s">
        <v>134</v>
      </c>
      <c r="H2049" s="16" t="s">
        <v>335</v>
      </c>
      <c r="I2049" s="16" t="s">
        <v>94</v>
      </c>
      <c r="J2049" s="16" t="s">
        <v>109</v>
      </c>
      <c r="M2049" s="16" t="s">
        <v>37</v>
      </c>
      <c r="N2049" s="7">
        <v>45233</v>
      </c>
      <c r="O2049" s="9">
        <v>45239</v>
      </c>
      <c r="P2049" t="s">
        <v>1241</v>
      </c>
      <c r="Q2049">
        <v>1</v>
      </c>
      <c r="R2049">
        <v>74</v>
      </c>
      <c r="S2049">
        <v>4</v>
      </c>
      <c r="T2049" t="s">
        <v>3032</v>
      </c>
      <c r="U2049">
        <v>80</v>
      </c>
      <c r="V2049">
        <v>2</v>
      </c>
      <c r="W2049">
        <v>20</v>
      </c>
      <c r="X2049">
        <v>117</v>
      </c>
      <c r="Y2049">
        <v>354</v>
      </c>
      <c r="Z2049">
        <v>33</v>
      </c>
      <c r="AA2049">
        <v>3</v>
      </c>
      <c r="AD2049">
        <v>42</v>
      </c>
      <c r="AE2049">
        <v>2048</v>
      </c>
      <c r="AF2049" s="16" t="s">
        <v>39</v>
      </c>
      <c r="AG2049" s="16"/>
      <c r="AH2049" s="16"/>
      <c r="AI2049" s="16" t="str">
        <f t="shared" si="124"/>
        <v>(80,4,2,20,117,354,3, null, 42, 'Chambers 2024 USA',2024, '2023-11-09','2023-11-09','".Carbon::now()."','".Carbon::now()."'),</v>
      </c>
      <c r="AJ2049" s="16" t="str">
        <f t="shared" si="125"/>
        <v>('".DB::select("SELECT id_status FROM `status` WHERE `element_type` = 'task' AND status_type = 'client' AND name ='CONFIRMED'")[0]-&gt;id_status."',2048,1),</v>
      </c>
      <c r="AK2049" s="16" t="str">
        <f t="shared" si="126"/>
        <v/>
      </c>
      <c r="AL2049" s="16" t="str">
        <f t="shared" si="127"/>
        <v/>
      </c>
    </row>
    <row r="2050" spans="1:38" x14ac:dyDescent="0.25">
      <c r="A2050" s="16" t="s">
        <v>714</v>
      </c>
      <c r="B2050" s="16" t="s">
        <v>62</v>
      </c>
      <c r="C2050" s="16" t="s">
        <v>41</v>
      </c>
      <c r="D2050" s="16" t="s">
        <v>28</v>
      </c>
      <c r="E2050" s="16" t="s">
        <v>105</v>
      </c>
      <c r="F2050" s="16" t="s">
        <v>106</v>
      </c>
      <c r="G2050" s="16" t="s">
        <v>134</v>
      </c>
      <c r="H2050" s="16" t="s">
        <v>724</v>
      </c>
      <c r="I2050" s="16" t="s">
        <v>94</v>
      </c>
      <c r="J2050" s="16" t="s">
        <v>109</v>
      </c>
      <c r="M2050" s="16" t="s">
        <v>37</v>
      </c>
      <c r="N2050" s="7">
        <v>45233</v>
      </c>
      <c r="O2050" s="9">
        <v>45239</v>
      </c>
      <c r="P2050" t="s">
        <v>1241</v>
      </c>
      <c r="Q2050">
        <v>1</v>
      </c>
      <c r="R2050">
        <v>74</v>
      </c>
      <c r="S2050">
        <v>4</v>
      </c>
      <c r="T2050" t="s">
        <v>3032</v>
      </c>
      <c r="U2050">
        <v>80</v>
      </c>
      <c r="V2050">
        <v>2</v>
      </c>
      <c r="W2050">
        <v>20</v>
      </c>
      <c r="X2050">
        <v>117</v>
      </c>
      <c r="Y2050">
        <v>362</v>
      </c>
      <c r="Z2050">
        <v>33</v>
      </c>
      <c r="AA2050">
        <v>3</v>
      </c>
      <c r="AD2050">
        <v>42</v>
      </c>
      <c r="AE2050">
        <v>2049</v>
      </c>
      <c r="AF2050" s="16" t="s">
        <v>39</v>
      </c>
      <c r="AG2050" s="16"/>
      <c r="AH2050" s="16"/>
      <c r="AI2050" s="16" t="str">
        <f t="shared" ref="AI2050:AI2113" si="128">CONCATENATE("(",U2050,",",S2050,",",V2050,",",W2050,",",X2050,",",Y2050,",",IF(AA2050&lt;&gt;"", AA2050, "null"),", ",IF(AC2050&lt;&gt;"", AC2050, "null"),", ",IF(AD2050&lt;&gt;"", AD2050, "null"),", '",SUBSTITUTE(E2050, "'", "´"),"',",D2050,", '",P2050,"','",P2050,"','"".Carbon::now().""','"".Carbon::now().""'),")</f>
        <v>(80,4,2,20,117,362,3, null, 42, 'Chambers 2024 USA',2024, '2023-11-09','2023-11-09','".Carbon::now()."','".Carbon::now()."'),</v>
      </c>
      <c r="AJ2050" s="16" t="str">
        <f t="shared" ref="AJ2050:AJ2113" si="129">CONCATENATE("('"".DB::select(""SELECT id_status FROM `status` WHERE `element_type` = 'task' AND status_type = 'client' AND name ='", AF2050, "'"")[0]-&gt;id_status.""',", AE2050, ",1),")</f>
        <v>('".DB::select("SELECT id_status FROM `status` WHERE `element_type` = 'task' AND status_type = 'client' AND name ='CONFIRMED'")[0]-&gt;id_status."',2049,1),</v>
      </c>
      <c r="AK2050" s="16" t="str">
        <f t="shared" ref="AK2050:AK2113" si="130">IF(AND(AF2050&lt;&gt;AG2050, AG2050&lt;&gt;""),CONCATENATE("('"".DB::select(""SELECT id_status FROM `status` WHERE `element_type` = 'task' AND status_type = 'client' AND name ='", AG2050, "'"")[0]-&gt;id_status.""',", AE2050, ",1),"),"")</f>
        <v/>
      </c>
      <c r="AL2050" s="16" t="str">
        <f t="shared" ref="AL2050:AL2113" si="131">IF(AND(AF2050&lt;&gt;AG2050,AF2050&lt;&gt;AH2050,AG2050&lt;&gt;AH2050,AH2050&lt;&gt;""), CONCATENATE("('"".DB::select(""SELECT id_status FROM `status` WHERE `element_type` = 'task' AND status_type = 'client' AND name ='", AF2050, "'"")[0]-&gt;id_status.""',", AE2050, ",1),"), "")</f>
        <v/>
      </c>
    </row>
    <row r="2051" spans="1:38" x14ac:dyDescent="0.25">
      <c r="A2051" s="16" t="s">
        <v>714</v>
      </c>
      <c r="B2051" s="16" t="s">
        <v>62</v>
      </c>
      <c r="C2051" s="16" t="s">
        <v>41</v>
      </c>
      <c r="D2051" s="16" t="s">
        <v>28</v>
      </c>
      <c r="E2051" s="16" t="s">
        <v>105</v>
      </c>
      <c r="F2051" s="16" t="s">
        <v>106</v>
      </c>
      <c r="G2051" s="16" t="s">
        <v>134</v>
      </c>
      <c r="H2051" s="16" t="s">
        <v>186</v>
      </c>
      <c r="I2051" s="16" t="s">
        <v>94</v>
      </c>
      <c r="J2051" s="16" t="s">
        <v>3174</v>
      </c>
      <c r="M2051" s="16"/>
      <c r="N2051" s="7">
        <v>45121</v>
      </c>
      <c r="O2051" s="9">
        <v>45120</v>
      </c>
      <c r="P2051" t="s">
        <v>1221</v>
      </c>
      <c r="Q2051">
        <v>1</v>
      </c>
      <c r="R2051">
        <v>74</v>
      </c>
      <c r="S2051">
        <v>4</v>
      </c>
      <c r="T2051" t="s">
        <v>3032</v>
      </c>
      <c r="U2051">
        <v>80</v>
      </c>
      <c r="V2051">
        <v>2</v>
      </c>
      <c r="W2051">
        <v>20</v>
      </c>
      <c r="X2051">
        <v>117</v>
      </c>
      <c r="Y2051">
        <v>363</v>
      </c>
      <c r="Z2051">
        <v>33</v>
      </c>
      <c r="AA2051">
        <v>45</v>
      </c>
      <c r="AE2051">
        <v>2050</v>
      </c>
      <c r="AF2051" s="16" t="s">
        <v>24</v>
      </c>
      <c r="AG2051" s="16"/>
      <c r="AH2051" s="16"/>
      <c r="AI2051" s="16" t="str">
        <f t="shared" si="128"/>
        <v>(80,4,2,20,117,363,45, null, null, 'Chambers 2024 USA',2024, '2023-07-13','2023-07-13','".Carbon::now()."','".Carbon::now()."'),</v>
      </c>
      <c r="AJ2051" s="16" t="str">
        <f t="shared" si="129"/>
        <v>('".DB::select("SELECT id_status FROM `status` WHERE `element_type` = 'task' AND status_type = 'client' AND name ='CANCELLED'")[0]-&gt;id_status."',2050,1),</v>
      </c>
      <c r="AK2051" s="16" t="str">
        <f t="shared" si="130"/>
        <v/>
      </c>
      <c r="AL2051" s="16" t="str">
        <f t="shared" si="131"/>
        <v/>
      </c>
    </row>
    <row r="2052" spans="1:38" x14ac:dyDescent="0.25">
      <c r="A2052" s="16" t="s">
        <v>714</v>
      </c>
      <c r="B2052" s="16" t="s">
        <v>62</v>
      </c>
      <c r="C2052" s="16" t="s">
        <v>41</v>
      </c>
      <c r="D2052" s="16" t="s">
        <v>28</v>
      </c>
      <c r="E2052" s="16" t="s">
        <v>105</v>
      </c>
      <c r="F2052" s="16" t="s">
        <v>106</v>
      </c>
      <c r="G2052" s="16" t="s">
        <v>134</v>
      </c>
      <c r="H2052" s="16" t="s">
        <v>725</v>
      </c>
      <c r="I2052" s="16" t="s">
        <v>94</v>
      </c>
      <c r="J2052" s="16" t="s">
        <v>3174</v>
      </c>
      <c r="M2052" s="16" t="s">
        <v>37</v>
      </c>
      <c r="N2052" s="7">
        <v>45205</v>
      </c>
      <c r="O2052" s="9">
        <v>45204</v>
      </c>
      <c r="P2052" t="s">
        <v>1229</v>
      </c>
      <c r="Q2052">
        <v>1</v>
      </c>
      <c r="R2052">
        <v>74</v>
      </c>
      <c r="S2052">
        <v>4</v>
      </c>
      <c r="T2052" t="s">
        <v>3032</v>
      </c>
      <c r="U2052">
        <v>80</v>
      </c>
      <c r="V2052">
        <v>2</v>
      </c>
      <c r="W2052">
        <v>20</v>
      </c>
      <c r="X2052">
        <v>117</v>
      </c>
      <c r="Y2052">
        <v>391</v>
      </c>
      <c r="Z2052">
        <v>33</v>
      </c>
      <c r="AA2052">
        <v>45</v>
      </c>
      <c r="AD2052">
        <v>42</v>
      </c>
      <c r="AE2052">
        <v>2051</v>
      </c>
      <c r="AF2052" s="16" t="s">
        <v>39</v>
      </c>
      <c r="AG2052" s="16"/>
      <c r="AH2052" s="16"/>
      <c r="AI2052" s="16" t="str">
        <f t="shared" si="128"/>
        <v>(80,4,2,20,117,391,45, null, 42, 'Chambers 2024 USA',2024, '2023-10-05','2023-10-05','".Carbon::now()."','".Carbon::now()."'),</v>
      </c>
      <c r="AJ2052" s="16" t="str">
        <f t="shared" si="129"/>
        <v>('".DB::select("SELECT id_status FROM `status` WHERE `element_type` = 'task' AND status_type = 'client' AND name ='CONFIRMED'")[0]-&gt;id_status."',2051,1),</v>
      </c>
      <c r="AK2052" s="16" t="str">
        <f t="shared" si="130"/>
        <v/>
      </c>
      <c r="AL2052" s="16" t="str">
        <f t="shared" si="131"/>
        <v/>
      </c>
    </row>
    <row r="2053" spans="1:38" x14ac:dyDescent="0.25">
      <c r="A2053" s="16" t="s">
        <v>727</v>
      </c>
      <c r="B2053" s="16" t="s">
        <v>62</v>
      </c>
      <c r="C2053" s="16" t="s">
        <v>547</v>
      </c>
      <c r="D2053" s="16" t="s">
        <v>28</v>
      </c>
      <c r="E2053" s="16" t="s">
        <v>548</v>
      </c>
      <c r="F2053" s="16" t="s">
        <v>3734</v>
      </c>
      <c r="G2053" s="16" t="s">
        <v>107</v>
      </c>
      <c r="H2053" s="16" t="s">
        <v>47</v>
      </c>
      <c r="I2053" s="16" t="s">
        <v>80</v>
      </c>
      <c r="J2053" s="16" t="s">
        <v>482</v>
      </c>
      <c r="M2053" s="16"/>
      <c r="N2053" s="7">
        <v>45044</v>
      </c>
      <c r="O2053" s="9">
        <v>45023</v>
      </c>
      <c r="P2053" t="s">
        <v>1248</v>
      </c>
      <c r="Q2053">
        <v>1</v>
      </c>
      <c r="R2053">
        <v>75</v>
      </c>
      <c r="S2053">
        <v>4</v>
      </c>
      <c r="T2053" t="s">
        <v>2915</v>
      </c>
      <c r="U2053">
        <v>2</v>
      </c>
      <c r="V2053">
        <v>1</v>
      </c>
      <c r="W2053">
        <v>3</v>
      </c>
      <c r="X2053">
        <v>16</v>
      </c>
      <c r="Y2053">
        <v>2</v>
      </c>
      <c r="Z2053">
        <v>11</v>
      </c>
      <c r="AA2053">
        <v>34</v>
      </c>
      <c r="AE2053">
        <v>2052</v>
      </c>
      <c r="AF2053" s="16" t="s">
        <v>24</v>
      </c>
      <c r="AG2053" s="16"/>
      <c r="AH2053" s="16"/>
      <c r="AI2053" s="16" t="str">
        <f t="shared" si="128"/>
        <v>(2,4,1,3,16,2,34, null, null, 'Benchmark 2024 USA',2024, '2023-04-07','2023-04-07','".Carbon::now()."','".Carbon::now()."'),</v>
      </c>
      <c r="AJ2053" s="16" t="str">
        <f t="shared" si="129"/>
        <v>('".DB::select("SELECT id_status FROM `status` WHERE `element_type` = 'task' AND status_type = 'client' AND name ='CANCELLED'")[0]-&gt;id_status."',2052,1),</v>
      </c>
      <c r="AK2053" s="16" t="str">
        <f t="shared" si="130"/>
        <v/>
      </c>
      <c r="AL2053" s="16" t="str">
        <f t="shared" si="131"/>
        <v/>
      </c>
    </row>
    <row r="2054" spans="1:38" x14ac:dyDescent="0.25">
      <c r="A2054" s="16" t="s">
        <v>727</v>
      </c>
      <c r="B2054" s="16" t="s">
        <v>26</v>
      </c>
      <c r="C2054" s="16" t="s">
        <v>41</v>
      </c>
      <c r="D2054" s="16" t="s">
        <v>28</v>
      </c>
      <c r="E2054" s="16" t="s">
        <v>105</v>
      </c>
      <c r="F2054" s="16" t="s">
        <v>106</v>
      </c>
      <c r="G2054" s="16" t="s">
        <v>107</v>
      </c>
      <c r="H2054" s="16" t="s">
        <v>124</v>
      </c>
      <c r="I2054" s="16" t="s">
        <v>80</v>
      </c>
      <c r="J2054" s="16" t="s">
        <v>482</v>
      </c>
      <c r="M2054" s="16"/>
      <c r="N2054" s="7">
        <v>45205</v>
      </c>
      <c r="O2054" s="9">
        <v>45176</v>
      </c>
      <c r="P2054" t="s">
        <v>1178</v>
      </c>
      <c r="Q2054">
        <v>1</v>
      </c>
      <c r="R2054">
        <v>75</v>
      </c>
      <c r="S2054">
        <v>4</v>
      </c>
      <c r="T2054" t="s">
        <v>2915</v>
      </c>
      <c r="U2054">
        <v>2</v>
      </c>
      <c r="V2054">
        <v>2</v>
      </c>
      <c r="W2054">
        <v>20</v>
      </c>
      <c r="X2054">
        <v>16</v>
      </c>
      <c r="Y2054">
        <v>269</v>
      </c>
      <c r="Z2054">
        <v>11</v>
      </c>
      <c r="AA2054">
        <v>34</v>
      </c>
      <c r="AE2054">
        <v>2053</v>
      </c>
      <c r="AF2054" s="16" t="s">
        <v>24</v>
      </c>
      <c r="AG2054" s="16"/>
      <c r="AH2054" s="16"/>
      <c r="AI2054" s="16" t="str">
        <f t="shared" si="128"/>
        <v>(2,4,2,20,16,269,34, null, null, 'Chambers 2024 USA',2024, '2023-09-07','2023-09-07','".Carbon::now()."','".Carbon::now()."'),</v>
      </c>
      <c r="AJ2054" s="16" t="str">
        <f t="shared" si="129"/>
        <v>('".DB::select("SELECT id_status FROM `status` WHERE `element_type` = 'task' AND status_type = 'client' AND name ='CANCELLED'")[0]-&gt;id_status."',2053,1),</v>
      </c>
      <c r="AK2054" s="16" t="str">
        <f t="shared" si="130"/>
        <v/>
      </c>
      <c r="AL2054" s="16" t="str">
        <f t="shared" si="131"/>
        <v/>
      </c>
    </row>
    <row r="2055" spans="1:38" x14ac:dyDescent="0.25">
      <c r="A2055" s="16" t="s">
        <v>727</v>
      </c>
      <c r="B2055" s="16" t="s">
        <v>62</v>
      </c>
      <c r="C2055" s="16" t="s">
        <v>41</v>
      </c>
      <c r="D2055" s="16" t="s">
        <v>28</v>
      </c>
      <c r="E2055" s="16" t="s">
        <v>105</v>
      </c>
      <c r="F2055" s="16" t="s">
        <v>106</v>
      </c>
      <c r="G2055" s="16" t="s">
        <v>107</v>
      </c>
      <c r="H2055" s="16" t="s">
        <v>124</v>
      </c>
      <c r="I2055" s="16" t="s">
        <v>80</v>
      </c>
      <c r="J2055" s="16" t="s">
        <v>482</v>
      </c>
      <c r="M2055" s="16"/>
      <c r="N2055" s="7">
        <v>45142</v>
      </c>
      <c r="O2055" s="9">
        <v>45176</v>
      </c>
      <c r="P2055" t="s">
        <v>1178</v>
      </c>
      <c r="Q2055">
        <v>1</v>
      </c>
      <c r="R2055">
        <v>75</v>
      </c>
      <c r="S2055">
        <v>4</v>
      </c>
      <c r="T2055" t="s">
        <v>2915</v>
      </c>
      <c r="U2055">
        <v>2</v>
      </c>
      <c r="V2055">
        <v>2</v>
      </c>
      <c r="W2055">
        <v>20</v>
      </c>
      <c r="X2055">
        <v>16</v>
      </c>
      <c r="Y2055">
        <v>269</v>
      </c>
      <c r="Z2055">
        <v>11</v>
      </c>
      <c r="AA2055">
        <v>34</v>
      </c>
      <c r="AE2055">
        <v>2054</v>
      </c>
      <c r="AF2055" s="16" t="s">
        <v>24</v>
      </c>
      <c r="AG2055" s="16"/>
      <c r="AH2055" s="16"/>
      <c r="AI2055" s="16" t="str">
        <f t="shared" si="128"/>
        <v>(2,4,2,20,16,269,34, null, null, 'Chambers 2024 USA',2024, '2023-09-07','2023-09-07','".Carbon::now()."','".Carbon::now()."'),</v>
      </c>
      <c r="AJ2055" s="16" t="str">
        <f t="shared" si="129"/>
        <v>('".DB::select("SELECT id_status FROM `status` WHERE `element_type` = 'task' AND status_type = 'client' AND name ='CANCELLED'")[0]-&gt;id_status."',2054,1),</v>
      </c>
      <c r="AK2055" s="16" t="str">
        <f t="shared" si="130"/>
        <v/>
      </c>
      <c r="AL2055" s="16" t="str">
        <f t="shared" si="131"/>
        <v/>
      </c>
    </row>
    <row r="2056" spans="1:38" x14ac:dyDescent="0.25">
      <c r="A2056" s="16" t="s">
        <v>727</v>
      </c>
      <c r="B2056" s="16" t="s">
        <v>62</v>
      </c>
      <c r="C2056" s="16" t="s">
        <v>27</v>
      </c>
      <c r="D2056" s="16" t="s">
        <v>28</v>
      </c>
      <c r="E2056" s="16" t="s">
        <v>393</v>
      </c>
      <c r="F2056" s="16" t="s">
        <v>106</v>
      </c>
      <c r="G2056" s="16" t="s">
        <v>106</v>
      </c>
      <c r="H2056" s="16" t="s">
        <v>440</v>
      </c>
      <c r="I2056" s="16" t="s">
        <v>80</v>
      </c>
      <c r="J2056" s="16" t="s">
        <v>482</v>
      </c>
      <c r="M2056" s="16"/>
      <c r="N2056" s="7">
        <v>45247</v>
      </c>
      <c r="O2056" s="9">
        <v>45247</v>
      </c>
      <c r="P2056" t="s">
        <v>1209</v>
      </c>
      <c r="Q2056">
        <v>1</v>
      </c>
      <c r="R2056">
        <v>75</v>
      </c>
      <c r="S2056">
        <v>4</v>
      </c>
      <c r="T2056" t="s">
        <v>2915</v>
      </c>
      <c r="U2056">
        <v>2</v>
      </c>
      <c r="V2056">
        <v>14</v>
      </c>
      <c r="W2056">
        <v>61</v>
      </c>
      <c r="X2056">
        <v>115</v>
      </c>
      <c r="Y2056">
        <v>684</v>
      </c>
      <c r="Z2056">
        <v>11</v>
      </c>
      <c r="AA2056">
        <v>34</v>
      </c>
      <c r="AE2056">
        <v>2055</v>
      </c>
      <c r="AF2056" s="16" t="s">
        <v>24</v>
      </c>
      <c r="AG2056" s="16"/>
      <c r="AH2056" s="16"/>
      <c r="AI2056" s="16" t="str">
        <f t="shared" si="128"/>
        <v>(2,4,14,61,115,684,34, null, null, 'L500 2024 USA',2024, '2023-11-17','2023-11-17','".Carbon::now()."','".Carbon::now()."'),</v>
      </c>
      <c r="AJ2056" s="16" t="str">
        <f t="shared" si="129"/>
        <v>('".DB::select("SELECT id_status FROM `status` WHERE `element_type` = 'task' AND status_type = 'client' AND name ='CANCELLED'")[0]-&gt;id_status."',2055,1),</v>
      </c>
      <c r="AK2056" s="16" t="str">
        <f t="shared" si="130"/>
        <v/>
      </c>
      <c r="AL2056" s="16" t="str">
        <f t="shared" si="131"/>
        <v/>
      </c>
    </row>
    <row r="2057" spans="1:38" x14ac:dyDescent="0.25">
      <c r="A2057" s="16" t="s">
        <v>728</v>
      </c>
      <c r="B2057" s="16" t="s">
        <v>26</v>
      </c>
      <c r="C2057" s="16" t="s">
        <v>41</v>
      </c>
      <c r="D2057" s="16" t="s">
        <v>28</v>
      </c>
      <c r="E2057" s="16" t="s">
        <v>69</v>
      </c>
      <c r="F2057" s="16" t="s">
        <v>70</v>
      </c>
      <c r="G2057" s="16" t="s">
        <v>32</v>
      </c>
      <c r="H2057" s="16" t="s">
        <v>196</v>
      </c>
      <c r="I2057" s="16" t="s">
        <v>73</v>
      </c>
      <c r="J2057" s="16" t="s">
        <v>3174</v>
      </c>
      <c r="M2057" s="16"/>
      <c r="N2057" s="7">
        <v>44981</v>
      </c>
      <c r="O2057" s="9">
        <v>45063</v>
      </c>
      <c r="P2057" t="s">
        <v>1191</v>
      </c>
      <c r="Q2057">
        <v>1</v>
      </c>
      <c r="R2057">
        <v>76</v>
      </c>
      <c r="S2057">
        <v>5</v>
      </c>
      <c r="T2057" t="s">
        <v>2972</v>
      </c>
      <c r="U2057">
        <v>86</v>
      </c>
      <c r="V2057">
        <v>2</v>
      </c>
      <c r="W2057">
        <v>14</v>
      </c>
      <c r="X2057">
        <v>96</v>
      </c>
      <c r="Y2057">
        <v>34</v>
      </c>
      <c r="Z2057">
        <v>4</v>
      </c>
      <c r="AA2057">
        <v>45</v>
      </c>
      <c r="AE2057">
        <v>2056</v>
      </c>
      <c r="AF2057" s="16" t="s">
        <v>24</v>
      </c>
      <c r="AG2057" s="16"/>
      <c r="AH2057" s="16"/>
      <c r="AI2057" s="16" t="str">
        <f t="shared" si="128"/>
        <v>(86,5,2,14,96,34,45, null, null, 'Chambers 2024 Global',2024, '2023-05-17','2023-05-17','".Carbon::now()."','".Carbon::now()."'),</v>
      </c>
      <c r="AJ2057" s="16" t="str">
        <f t="shared" si="129"/>
        <v>('".DB::select("SELECT id_status FROM `status` WHERE `element_type` = 'task' AND status_type = 'client' AND name ='CANCELLED'")[0]-&gt;id_status."',2056,1),</v>
      </c>
      <c r="AK2057" s="16" t="str">
        <f t="shared" si="130"/>
        <v/>
      </c>
      <c r="AL2057" s="16" t="str">
        <f t="shared" si="131"/>
        <v/>
      </c>
    </row>
    <row r="2058" spans="1:38" x14ac:dyDescent="0.25">
      <c r="A2058" s="16" t="s">
        <v>728</v>
      </c>
      <c r="B2058" s="16" t="s">
        <v>26</v>
      </c>
      <c r="C2058" s="16" t="s">
        <v>41</v>
      </c>
      <c r="D2058" s="16" t="s">
        <v>28</v>
      </c>
      <c r="E2058" s="16" t="s">
        <v>69</v>
      </c>
      <c r="F2058" s="16" t="s">
        <v>70</v>
      </c>
      <c r="G2058" s="16" t="s">
        <v>32</v>
      </c>
      <c r="H2058" s="16" t="s">
        <v>56</v>
      </c>
      <c r="I2058" s="16" t="s">
        <v>73</v>
      </c>
      <c r="J2058" s="16" t="s">
        <v>3174</v>
      </c>
      <c r="M2058" s="16"/>
      <c r="N2058" s="7">
        <v>44981</v>
      </c>
      <c r="O2058" s="9">
        <v>45063</v>
      </c>
      <c r="P2058" t="s">
        <v>1191</v>
      </c>
      <c r="Q2058">
        <v>1</v>
      </c>
      <c r="R2058">
        <v>76</v>
      </c>
      <c r="S2058">
        <v>5</v>
      </c>
      <c r="T2058" t="s">
        <v>2972</v>
      </c>
      <c r="U2058">
        <v>86</v>
      </c>
      <c r="V2058">
        <v>2</v>
      </c>
      <c r="W2058">
        <v>14</v>
      </c>
      <c r="X2058">
        <v>96</v>
      </c>
      <c r="Y2058">
        <v>89</v>
      </c>
      <c r="Z2058">
        <v>4</v>
      </c>
      <c r="AA2058">
        <v>45</v>
      </c>
      <c r="AE2058">
        <v>2057</v>
      </c>
      <c r="AF2058" s="16" t="s">
        <v>24</v>
      </c>
      <c r="AG2058" s="16"/>
      <c r="AH2058" s="16"/>
      <c r="AI2058" s="16" t="str">
        <f t="shared" si="128"/>
        <v>(86,5,2,14,96,89,45, null, null, 'Chambers 2024 Global',2024, '2023-05-17','2023-05-17','".Carbon::now()."','".Carbon::now()."'),</v>
      </c>
      <c r="AJ2058" s="16" t="str">
        <f t="shared" si="129"/>
        <v>('".DB::select("SELECT id_status FROM `status` WHERE `element_type` = 'task' AND status_type = 'client' AND name ='CANCELLED'")[0]-&gt;id_status."',2057,1),</v>
      </c>
      <c r="AK2058" s="16" t="str">
        <f t="shared" si="130"/>
        <v/>
      </c>
      <c r="AL2058" s="16" t="str">
        <f t="shared" si="131"/>
        <v/>
      </c>
    </row>
    <row r="2059" spans="1:38" x14ac:dyDescent="0.25">
      <c r="A2059" s="16" t="s">
        <v>728</v>
      </c>
      <c r="B2059" s="16" t="s">
        <v>26</v>
      </c>
      <c r="C2059" s="16" t="s">
        <v>240</v>
      </c>
      <c r="D2059" s="16" t="s">
        <v>28</v>
      </c>
      <c r="E2059" s="16" t="s">
        <v>729</v>
      </c>
      <c r="F2059" s="16" t="s">
        <v>730</v>
      </c>
      <c r="G2059" s="16" t="s">
        <v>32</v>
      </c>
      <c r="H2059" s="16" t="s">
        <v>196</v>
      </c>
      <c r="I2059" s="16" t="s">
        <v>73</v>
      </c>
      <c r="J2059" s="16" t="s">
        <v>3174</v>
      </c>
      <c r="M2059" s="16"/>
      <c r="N2059" s="7">
        <v>44958</v>
      </c>
      <c r="O2059" s="9">
        <v>44958</v>
      </c>
      <c r="P2059" t="s">
        <v>1213</v>
      </c>
      <c r="Q2059">
        <v>1</v>
      </c>
      <c r="R2059">
        <v>76</v>
      </c>
      <c r="S2059">
        <v>5</v>
      </c>
      <c r="T2059" t="s">
        <v>2972</v>
      </c>
      <c r="U2059">
        <v>86</v>
      </c>
      <c r="V2059">
        <v>9</v>
      </c>
      <c r="W2059">
        <v>37</v>
      </c>
      <c r="X2059">
        <v>96</v>
      </c>
      <c r="Y2059">
        <v>423</v>
      </c>
      <c r="Z2059">
        <v>4</v>
      </c>
      <c r="AA2059">
        <v>45</v>
      </c>
      <c r="AE2059">
        <v>2058</v>
      </c>
      <c r="AF2059" s="16" t="s">
        <v>24</v>
      </c>
      <c r="AG2059" s="16"/>
      <c r="AH2059" s="16"/>
      <c r="AI2059" s="16" t="str">
        <f t="shared" si="128"/>
        <v>(86,5,9,37,96,423,45, null, null, 'IFLR 2024 Middle East',2024, '2023-02-01','2023-02-01','".Carbon::now()."','".Carbon::now()."'),</v>
      </c>
      <c r="AJ2059" s="16" t="str">
        <f t="shared" si="129"/>
        <v>('".DB::select("SELECT id_status FROM `status` WHERE `element_type` = 'task' AND status_type = 'client' AND name ='CANCELLED'")[0]-&gt;id_status."',2058,1),</v>
      </c>
      <c r="AK2059" s="16" t="str">
        <f t="shared" si="130"/>
        <v/>
      </c>
      <c r="AL2059" s="16" t="str">
        <f t="shared" si="131"/>
        <v/>
      </c>
    </row>
    <row r="2060" spans="1:38" x14ac:dyDescent="0.25">
      <c r="A2060" s="16" t="s">
        <v>728</v>
      </c>
      <c r="B2060" s="16" t="s">
        <v>26</v>
      </c>
      <c r="C2060" s="16" t="s">
        <v>240</v>
      </c>
      <c r="D2060" s="16" t="s">
        <v>28</v>
      </c>
      <c r="E2060" s="16" t="s">
        <v>729</v>
      </c>
      <c r="F2060" s="16" t="s">
        <v>730</v>
      </c>
      <c r="G2060" s="16" t="s">
        <v>32</v>
      </c>
      <c r="H2060" s="16" t="s">
        <v>243</v>
      </c>
      <c r="I2060" s="16" t="s">
        <v>73</v>
      </c>
      <c r="J2060" s="16" t="s">
        <v>3174</v>
      </c>
      <c r="M2060" s="16"/>
      <c r="N2060" s="7">
        <v>44958</v>
      </c>
      <c r="O2060" s="9">
        <v>44958</v>
      </c>
      <c r="P2060" t="s">
        <v>1213</v>
      </c>
      <c r="Q2060">
        <v>1</v>
      </c>
      <c r="R2060">
        <v>76</v>
      </c>
      <c r="S2060">
        <v>5</v>
      </c>
      <c r="T2060" t="s">
        <v>2972</v>
      </c>
      <c r="U2060">
        <v>86</v>
      </c>
      <c r="V2060">
        <v>9</v>
      </c>
      <c r="W2060">
        <v>37</v>
      </c>
      <c r="X2060">
        <v>96</v>
      </c>
      <c r="Y2060">
        <v>440</v>
      </c>
      <c r="Z2060">
        <v>4</v>
      </c>
      <c r="AA2060">
        <v>45</v>
      </c>
      <c r="AE2060">
        <v>2059</v>
      </c>
      <c r="AF2060" s="16" t="s">
        <v>24</v>
      </c>
      <c r="AG2060" s="16"/>
      <c r="AH2060" s="16"/>
      <c r="AI2060" s="16" t="str">
        <f t="shared" si="128"/>
        <v>(86,5,9,37,96,440,45, null, null, 'IFLR 2024 Middle East',2024, '2023-02-01','2023-02-01','".Carbon::now()."','".Carbon::now()."'),</v>
      </c>
      <c r="AJ2060" s="16" t="str">
        <f t="shared" si="129"/>
        <v>('".DB::select("SELECT id_status FROM `status` WHERE `element_type` = 'task' AND status_type = 'client' AND name ='CANCELLED'")[0]-&gt;id_status."',2059,1),</v>
      </c>
      <c r="AK2060" s="16" t="str">
        <f t="shared" si="130"/>
        <v/>
      </c>
      <c r="AL2060" s="16" t="str">
        <f t="shared" si="131"/>
        <v/>
      </c>
    </row>
    <row r="2061" spans="1:38" x14ac:dyDescent="0.25">
      <c r="A2061" s="16" t="s">
        <v>728</v>
      </c>
      <c r="B2061" s="16" t="s">
        <v>26</v>
      </c>
      <c r="C2061" s="16" t="s">
        <v>240</v>
      </c>
      <c r="D2061" s="16" t="s">
        <v>28</v>
      </c>
      <c r="E2061" s="16" t="s">
        <v>729</v>
      </c>
      <c r="F2061" s="16" t="s">
        <v>730</v>
      </c>
      <c r="G2061" s="16" t="s">
        <v>32</v>
      </c>
      <c r="H2061" s="16" t="s">
        <v>57</v>
      </c>
      <c r="I2061" s="16" t="s">
        <v>73</v>
      </c>
      <c r="J2061" s="16" t="s">
        <v>3174</v>
      </c>
      <c r="M2061" s="16"/>
      <c r="N2061" s="7">
        <v>44958</v>
      </c>
      <c r="O2061" s="9">
        <v>44958</v>
      </c>
      <c r="P2061" t="s">
        <v>1213</v>
      </c>
      <c r="Q2061">
        <v>1</v>
      </c>
      <c r="R2061">
        <v>76</v>
      </c>
      <c r="S2061">
        <v>5</v>
      </c>
      <c r="T2061" t="s">
        <v>2972</v>
      </c>
      <c r="U2061">
        <v>86</v>
      </c>
      <c r="V2061">
        <v>9</v>
      </c>
      <c r="W2061">
        <v>37</v>
      </c>
      <c r="X2061">
        <v>96</v>
      </c>
      <c r="Y2061">
        <v>452</v>
      </c>
      <c r="Z2061">
        <v>4</v>
      </c>
      <c r="AA2061">
        <v>45</v>
      </c>
      <c r="AE2061">
        <v>2060</v>
      </c>
      <c r="AF2061" s="16" t="s">
        <v>24</v>
      </c>
      <c r="AG2061" s="16"/>
      <c r="AH2061" s="16"/>
      <c r="AI2061" s="16" t="str">
        <f t="shared" si="128"/>
        <v>(86,5,9,37,96,452,45, null, null, 'IFLR 2024 Middle East',2024, '2023-02-01','2023-02-01','".Carbon::now()."','".Carbon::now()."'),</v>
      </c>
      <c r="AJ2061" s="16" t="str">
        <f t="shared" si="129"/>
        <v>('".DB::select("SELECT id_status FROM `status` WHERE `element_type` = 'task' AND status_type = 'client' AND name ='CANCELLED'")[0]-&gt;id_status."',2060,1),</v>
      </c>
      <c r="AK2061" s="16" t="str">
        <f t="shared" si="130"/>
        <v/>
      </c>
      <c r="AL2061" s="16" t="str">
        <f t="shared" si="131"/>
        <v/>
      </c>
    </row>
    <row r="2062" spans="1:38" x14ac:dyDescent="0.25">
      <c r="A2062" s="16" t="s">
        <v>728</v>
      </c>
      <c r="B2062" s="16" t="s">
        <v>3139</v>
      </c>
      <c r="C2062" s="16" t="s">
        <v>27</v>
      </c>
      <c r="D2062" s="16" t="s">
        <v>28</v>
      </c>
      <c r="E2062" s="16" t="s">
        <v>29</v>
      </c>
      <c r="F2062" s="16" t="s">
        <v>30</v>
      </c>
      <c r="G2062" s="16" t="s">
        <v>32</v>
      </c>
      <c r="H2062" s="16" t="s">
        <v>707</v>
      </c>
      <c r="I2062" s="16" t="s">
        <v>73</v>
      </c>
      <c r="J2062" s="16" t="s">
        <v>3174</v>
      </c>
      <c r="M2062" s="16"/>
      <c r="N2062" s="7">
        <v>45145</v>
      </c>
      <c r="O2062" s="9">
        <v>45145</v>
      </c>
      <c r="P2062" t="s">
        <v>1198</v>
      </c>
      <c r="Q2062">
        <v>1</v>
      </c>
      <c r="R2062">
        <v>76</v>
      </c>
      <c r="S2062">
        <v>5</v>
      </c>
      <c r="T2062" t="s">
        <v>2972</v>
      </c>
      <c r="U2062">
        <v>86</v>
      </c>
      <c r="V2062">
        <v>14</v>
      </c>
      <c r="W2062">
        <v>56</v>
      </c>
      <c r="X2062">
        <v>96</v>
      </c>
      <c r="Y2062">
        <v>528</v>
      </c>
      <c r="Z2062">
        <v>4</v>
      </c>
      <c r="AA2062">
        <v>45</v>
      </c>
      <c r="AE2062">
        <v>2061</v>
      </c>
      <c r="AF2062" s="16" t="s">
        <v>24</v>
      </c>
      <c r="AG2062" s="16"/>
      <c r="AH2062" s="16"/>
      <c r="AI2062" s="16" t="str">
        <f t="shared" si="128"/>
        <v>(86,5,14,56,96,528,45, null, null, 'L500 2024 EMEA',2024, '2023-08-07','2023-08-07','".Carbon::now()."','".Carbon::now()."'),</v>
      </c>
      <c r="AJ2062" s="16" t="str">
        <f t="shared" si="129"/>
        <v>('".DB::select("SELECT id_status FROM `status` WHERE `element_type` = 'task' AND status_type = 'client' AND name ='CANCELLED'")[0]-&gt;id_status."',2061,1),</v>
      </c>
      <c r="AK2062" s="16" t="str">
        <f t="shared" si="130"/>
        <v/>
      </c>
      <c r="AL2062" s="16" t="str">
        <f t="shared" si="131"/>
        <v/>
      </c>
    </row>
    <row r="2063" spans="1:38" x14ac:dyDescent="0.25">
      <c r="A2063" s="16" t="s">
        <v>728</v>
      </c>
      <c r="B2063" s="16" t="s">
        <v>3139</v>
      </c>
      <c r="C2063" s="16" t="s">
        <v>27</v>
      </c>
      <c r="D2063" s="16" t="s">
        <v>28</v>
      </c>
      <c r="E2063" s="16" t="s">
        <v>29</v>
      </c>
      <c r="F2063" s="16" t="s">
        <v>30</v>
      </c>
      <c r="G2063" s="16" t="s">
        <v>32</v>
      </c>
      <c r="H2063" s="16" t="s">
        <v>33</v>
      </c>
      <c r="I2063" s="16" t="s">
        <v>73</v>
      </c>
      <c r="J2063" s="16" t="s">
        <v>3174</v>
      </c>
      <c r="M2063" s="16"/>
      <c r="N2063" s="7">
        <v>45145</v>
      </c>
      <c r="O2063" s="9">
        <v>45145</v>
      </c>
      <c r="P2063" t="s">
        <v>1198</v>
      </c>
      <c r="Q2063">
        <v>1</v>
      </c>
      <c r="R2063">
        <v>76</v>
      </c>
      <c r="S2063">
        <v>5</v>
      </c>
      <c r="T2063" t="s">
        <v>2972</v>
      </c>
      <c r="U2063">
        <v>86</v>
      </c>
      <c r="V2063">
        <v>14</v>
      </c>
      <c r="W2063">
        <v>56</v>
      </c>
      <c r="X2063">
        <v>96</v>
      </c>
      <c r="Y2063">
        <v>556</v>
      </c>
      <c r="Z2063">
        <v>4</v>
      </c>
      <c r="AA2063">
        <v>45</v>
      </c>
      <c r="AE2063">
        <v>2062</v>
      </c>
      <c r="AF2063" s="16" t="s">
        <v>24</v>
      </c>
      <c r="AG2063" s="16"/>
      <c r="AH2063" s="16"/>
      <c r="AI2063" s="16" t="str">
        <f t="shared" si="128"/>
        <v>(86,5,14,56,96,556,45, null, null, 'L500 2024 EMEA',2024, '2023-08-07','2023-08-07','".Carbon::now()."','".Carbon::now()."'),</v>
      </c>
      <c r="AJ2063" s="16" t="str">
        <f t="shared" si="129"/>
        <v>('".DB::select("SELECT id_status FROM `status` WHERE `element_type` = 'task' AND status_type = 'client' AND name ='CANCELLED'")[0]-&gt;id_status."',2062,1),</v>
      </c>
      <c r="AK2063" s="16" t="str">
        <f t="shared" si="130"/>
        <v/>
      </c>
      <c r="AL2063" s="16" t="str">
        <f t="shared" si="131"/>
        <v/>
      </c>
    </row>
    <row r="2064" spans="1:38" x14ac:dyDescent="0.25">
      <c r="A2064" s="16" t="s">
        <v>728</v>
      </c>
      <c r="B2064" s="16" t="s">
        <v>3139</v>
      </c>
      <c r="C2064" s="16" t="s">
        <v>27</v>
      </c>
      <c r="D2064" s="16" t="s">
        <v>28</v>
      </c>
      <c r="E2064" s="16" t="s">
        <v>29</v>
      </c>
      <c r="F2064" s="16" t="s">
        <v>30</v>
      </c>
      <c r="G2064" s="16" t="s">
        <v>32</v>
      </c>
      <c r="H2064" s="16" t="s">
        <v>711</v>
      </c>
      <c r="I2064" s="16" t="s">
        <v>73</v>
      </c>
      <c r="J2064" s="16" t="s">
        <v>3174</v>
      </c>
      <c r="M2064" s="16"/>
      <c r="N2064" s="7">
        <v>45145</v>
      </c>
      <c r="O2064" s="9">
        <v>45145</v>
      </c>
      <c r="P2064" t="s">
        <v>1198</v>
      </c>
      <c r="Q2064">
        <v>1</v>
      </c>
      <c r="R2064">
        <v>76</v>
      </c>
      <c r="S2064">
        <v>5</v>
      </c>
      <c r="T2064" t="s">
        <v>2972</v>
      </c>
      <c r="U2064">
        <v>86</v>
      </c>
      <c r="V2064">
        <v>14</v>
      </c>
      <c r="W2064">
        <v>56</v>
      </c>
      <c r="X2064">
        <v>96</v>
      </c>
      <c r="Y2064">
        <v>829</v>
      </c>
      <c r="Z2064">
        <v>4</v>
      </c>
      <c r="AA2064">
        <v>45</v>
      </c>
      <c r="AE2064">
        <v>2063</v>
      </c>
      <c r="AF2064" s="16" t="s">
        <v>24</v>
      </c>
      <c r="AG2064" s="16"/>
      <c r="AH2064" s="16"/>
      <c r="AI2064" s="16" t="str">
        <f t="shared" si="128"/>
        <v>(86,5,14,56,96,829,45, null, null, 'L500 2024 EMEA',2024, '2023-08-07','2023-08-07','".Carbon::now()."','".Carbon::now()."'),</v>
      </c>
      <c r="AJ2064" s="16" t="str">
        <f t="shared" si="129"/>
        <v>('".DB::select("SELECT id_status FROM `status` WHERE `element_type` = 'task' AND status_type = 'client' AND name ='CANCELLED'")[0]-&gt;id_status."',2063,1),</v>
      </c>
      <c r="AK2064" s="16" t="str">
        <f t="shared" si="130"/>
        <v/>
      </c>
      <c r="AL2064" s="16" t="str">
        <f t="shared" si="131"/>
        <v/>
      </c>
    </row>
    <row r="2065" spans="1:38" x14ac:dyDescent="0.25">
      <c r="A2065" s="16" t="s">
        <v>731</v>
      </c>
      <c r="B2065" s="16" t="s">
        <v>62</v>
      </c>
      <c r="C2065" s="16" t="s">
        <v>41</v>
      </c>
      <c r="D2065" s="16" t="s">
        <v>28</v>
      </c>
      <c r="E2065" s="16" t="s">
        <v>51</v>
      </c>
      <c r="F2065" s="16" t="s">
        <v>31</v>
      </c>
      <c r="G2065" s="16" t="s">
        <v>430</v>
      </c>
      <c r="H2065" s="16" t="s">
        <v>431</v>
      </c>
      <c r="I2065" s="16" t="s">
        <v>38</v>
      </c>
      <c r="J2065" s="16" t="s">
        <v>3174</v>
      </c>
      <c r="M2065" s="16" t="s">
        <v>234</v>
      </c>
      <c r="N2065" s="7">
        <v>44932</v>
      </c>
      <c r="O2065" s="9">
        <v>44979</v>
      </c>
      <c r="P2065" t="s">
        <v>1179</v>
      </c>
      <c r="Q2065">
        <v>1</v>
      </c>
      <c r="R2065">
        <v>77</v>
      </c>
      <c r="S2065">
        <v>4</v>
      </c>
      <c r="T2065" t="s">
        <v>3035</v>
      </c>
      <c r="U2065">
        <v>55</v>
      </c>
      <c r="V2065">
        <v>2</v>
      </c>
      <c r="W2065">
        <v>12</v>
      </c>
      <c r="X2065">
        <v>11</v>
      </c>
      <c r="Y2065">
        <v>71</v>
      </c>
      <c r="Z2065">
        <v>15</v>
      </c>
      <c r="AA2065">
        <v>45</v>
      </c>
      <c r="AD2065">
        <v>31</v>
      </c>
      <c r="AE2065">
        <v>2064</v>
      </c>
      <c r="AF2065" s="16" t="s">
        <v>39</v>
      </c>
      <c r="AG2065" s="16"/>
      <c r="AH2065" s="16"/>
      <c r="AI2065" s="16" t="str">
        <f t="shared" si="128"/>
        <v>(55,4,2,12,11,71,45, null, 31, 'Chambers 2024 Europe',2024, '2023-02-22','2023-02-22','".Carbon::now()."','".Carbon::now()."'),</v>
      </c>
      <c r="AJ2065" s="16" t="str">
        <f t="shared" si="129"/>
        <v>('".DB::select("SELECT id_status FROM `status` WHERE `element_type` = 'task' AND status_type = 'client' AND name ='CONFIRMED'")[0]-&gt;id_status."',2064,1),</v>
      </c>
      <c r="AK2065" s="16" t="str">
        <f t="shared" si="130"/>
        <v/>
      </c>
      <c r="AL2065" s="16" t="str">
        <f t="shared" si="131"/>
        <v/>
      </c>
    </row>
    <row r="2066" spans="1:38" x14ac:dyDescent="0.25">
      <c r="A2066" s="16" t="s">
        <v>731</v>
      </c>
      <c r="B2066" s="16" t="s">
        <v>62</v>
      </c>
      <c r="C2066" s="16" t="s">
        <v>41</v>
      </c>
      <c r="D2066" s="16" t="s">
        <v>28</v>
      </c>
      <c r="E2066" s="16" t="s">
        <v>51</v>
      </c>
      <c r="F2066" s="16" t="s">
        <v>31</v>
      </c>
      <c r="G2066" s="16" t="s">
        <v>345</v>
      </c>
      <c r="H2066" s="16" t="s">
        <v>53</v>
      </c>
      <c r="I2066" s="16" t="s">
        <v>38</v>
      </c>
      <c r="J2066" s="16" t="s">
        <v>3174</v>
      </c>
      <c r="M2066" s="16" t="s">
        <v>234</v>
      </c>
      <c r="N2066" s="7"/>
      <c r="O2066" s="9">
        <v>44979</v>
      </c>
      <c r="P2066" t="s">
        <v>1179</v>
      </c>
      <c r="Q2066">
        <v>1</v>
      </c>
      <c r="R2066">
        <v>77</v>
      </c>
      <c r="S2066">
        <v>4</v>
      </c>
      <c r="T2066" t="s">
        <v>3035</v>
      </c>
      <c r="U2066">
        <v>55</v>
      </c>
      <c r="V2066">
        <v>2</v>
      </c>
      <c r="W2066">
        <v>12</v>
      </c>
      <c r="X2066">
        <v>43</v>
      </c>
      <c r="Y2066">
        <v>20</v>
      </c>
      <c r="Z2066">
        <v>15</v>
      </c>
      <c r="AA2066">
        <v>45</v>
      </c>
      <c r="AD2066">
        <v>31</v>
      </c>
      <c r="AE2066">
        <v>2065</v>
      </c>
      <c r="AF2066" s="16" t="s">
        <v>39</v>
      </c>
      <c r="AG2066" s="16"/>
      <c r="AH2066" s="16"/>
      <c r="AI2066" s="16" t="str">
        <f t="shared" si="128"/>
        <v>(55,4,2,12,43,20,45, null, 31, 'Chambers 2024 Europe',2024, '2023-02-22','2023-02-22','".Carbon::now()."','".Carbon::now()."'),</v>
      </c>
      <c r="AJ2066" s="16" t="str">
        <f t="shared" si="129"/>
        <v>('".DB::select("SELECT id_status FROM `status` WHERE `element_type` = 'task' AND status_type = 'client' AND name ='CONFIRMED'")[0]-&gt;id_status."',2065,1),</v>
      </c>
      <c r="AK2066" s="16" t="str">
        <f t="shared" si="130"/>
        <v/>
      </c>
      <c r="AL2066" s="16" t="str">
        <f t="shared" si="131"/>
        <v/>
      </c>
    </row>
    <row r="2067" spans="1:38" x14ac:dyDescent="0.25">
      <c r="A2067" s="16" t="s">
        <v>731</v>
      </c>
      <c r="B2067" s="16" t="s">
        <v>62</v>
      </c>
      <c r="C2067" s="16" t="s">
        <v>41</v>
      </c>
      <c r="D2067" s="16" t="s">
        <v>28</v>
      </c>
      <c r="E2067" s="16" t="s">
        <v>51</v>
      </c>
      <c r="F2067" s="16" t="s">
        <v>31</v>
      </c>
      <c r="G2067" s="16" t="s">
        <v>345</v>
      </c>
      <c r="H2067" s="16" t="s">
        <v>239</v>
      </c>
      <c r="I2067" s="16" t="s">
        <v>38</v>
      </c>
      <c r="J2067" s="16" t="s">
        <v>3174</v>
      </c>
      <c r="M2067" s="16" t="s">
        <v>234</v>
      </c>
      <c r="N2067" s="7">
        <v>44932</v>
      </c>
      <c r="O2067" s="9">
        <v>45063</v>
      </c>
      <c r="P2067" t="s">
        <v>1191</v>
      </c>
      <c r="Q2067">
        <v>1</v>
      </c>
      <c r="R2067">
        <v>77</v>
      </c>
      <c r="S2067">
        <v>4</v>
      </c>
      <c r="T2067" t="s">
        <v>3035</v>
      </c>
      <c r="U2067">
        <v>55</v>
      </c>
      <c r="V2067">
        <v>2</v>
      </c>
      <c r="W2067">
        <v>12</v>
      </c>
      <c r="X2067">
        <v>43</v>
      </c>
      <c r="Y2067">
        <v>297</v>
      </c>
      <c r="Z2067">
        <v>15</v>
      </c>
      <c r="AA2067">
        <v>45</v>
      </c>
      <c r="AD2067">
        <v>31</v>
      </c>
      <c r="AE2067">
        <v>2066</v>
      </c>
      <c r="AF2067" s="16" t="s">
        <v>39</v>
      </c>
      <c r="AG2067" s="16"/>
      <c r="AH2067" s="16"/>
      <c r="AI2067" s="16" t="str">
        <f t="shared" si="128"/>
        <v>(55,4,2,12,43,297,45, null, 31, 'Chambers 2024 Europe',2024, '2023-05-17','2023-05-17','".Carbon::now()."','".Carbon::now()."'),</v>
      </c>
      <c r="AJ2067" s="16" t="str">
        <f t="shared" si="129"/>
        <v>('".DB::select("SELECT id_status FROM `status` WHERE `element_type` = 'task' AND status_type = 'client' AND name ='CONFIRMED'")[0]-&gt;id_status."',2066,1),</v>
      </c>
      <c r="AK2067" s="16" t="str">
        <f t="shared" si="130"/>
        <v/>
      </c>
      <c r="AL2067" s="16" t="str">
        <f t="shared" si="131"/>
        <v/>
      </c>
    </row>
    <row r="2068" spans="1:38" x14ac:dyDescent="0.25">
      <c r="A2068" s="16" t="s">
        <v>731</v>
      </c>
      <c r="B2068" s="16" t="s">
        <v>62</v>
      </c>
      <c r="C2068" s="16" t="s">
        <v>41</v>
      </c>
      <c r="D2068" s="16" t="s">
        <v>28</v>
      </c>
      <c r="E2068" s="16" t="s">
        <v>51</v>
      </c>
      <c r="F2068" s="16" t="s">
        <v>31</v>
      </c>
      <c r="G2068" s="16" t="s">
        <v>345</v>
      </c>
      <c r="H2068" s="16" t="s">
        <v>97</v>
      </c>
      <c r="I2068" s="16" t="s">
        <v>38</v>
      </c>
      <c r="J2068" s="16" t="s">
        <v>3174</v>
      </c>
      <c r="M2068" s="16" t="s">
        <v>234</v>
      </c>
      <c r="N2068" s="7">
        <v>44693</v>
      </c>
      <c r="O2068" s="9">
        <v>45063</v>
      </c>
      <c r="P2068" t="s">
        <v>1191</v>
      </c>
      <c r="Q2068">
        <v>1</v>
      </c>
      <c r="R2068">
        <v>77</v>
      </c>
      <c r="S2068">
        <v>4</v>
      </c>
      <c r="T2068" t="s">
        <v>3035</v>
      </c>
      <c r="U2068">
        <v>55</v>
      </c>
      <c r="V2068">
        <v>2</v>
      </c>
      <c r="W2068">
        <v>12</v>
      </c>
      <c r="X2068">
        <v>43</v>
      </c>
      <c r="Y2068">
        <v>373</v>
      </c>
      <c r="Z2068">
        <v>15</v>
      </c>
      <c r="AA2068">
        <v>45</v>
      </c>
      <c r="AD2068">
        <v>31</v>
      </c>
      <c r="AE2068">
        <v>2067</v>
      </c>
      <c r="AF2068" s="16" t="s">
        <v>39</v>
      </c>
      <c r="AG2068" s="16"/>
      <c r="AH2068" s="16"/>
      <c r="AI2068" s="16" t="str">
        <f t="shared" si="128"/>
        <v>(55,4,2,12,43,373,45, null, 31, 'Chambers 2024 Europe',2024, '2023-05-17','2023-05-17','".Carbon::now()."','".Carbon::now()."'),</v>
      </c>
      <c r="AJ2068" s="16" t="str">
        <f t="shared" si="129"/>
        <v>('".DB::select("SELECT id_status FROM `status` WHERE `element_type` = 'task' AND status_type = 'client' AND name ='CONFIRMED'")[0]-&gt;id_status."',2067,1),</v>
      </c>
      <c r="AK2068" s="16" t="str">
        <f t="shared" si="130"/>
        <v/>
      </c>
      <c r="AL2068" s="16" t="str">
        <f t="shared" si="131"/>
        <v/>
      </c>
    </row>
    <row r="2069" spans="1:38" x14ac:dyDescent="0.25">
      <c r="A2069" s="16" t="s">
        <v>731</v>
      </c>
      <c r="B2069" s="16" t="s">
        <v>62</v>
      </c>
      <c r="C2069" s="16" t="s">
        <v>41</v>
      </c>
      <c r="D2069" s="16" t="s">
        <v>28</v>
      </c>
      <c r="E2069" s="16" t="s">
        <v>76</v>
      </c>
      <c r="F2069" s="16" t="s">
        <v>77</v>
      </c>
      <c r="G2069" s="16" t="s">
        <v>268</v>
      </c>
      <c r="H2069" s="16" t="s">
        <v>238</v>
      </c>
      <c r="I2069" s="16" t="s">
        <v>38</v>
      </c>
      <c r="J2069" s="16" t="s">
        <v>3174</v>
      </c>
      <c r="M2069" s="16"/>
      <c r="N2069" s="7">
        <v>44965</v>
      </c>
      <c r="O2069" s="9">
        <v>44965</v>
      </c>
      <c r="P2069" t="s">
        <v>1207</v>
      </c>
      <c r="Q2069">
        <v>1</v>
      </c>
      <c r="R2069">
        <v>77</v>
      </c>
      <c r="S2069">
        <v>4</v>
      </c>
      <c r="T2069" t="s">
        <v>3035</v>
      </c>
      <c r="U2069">
        <v>55</v>
      </c>
      <c r="V2069">
        <v>2</v>
      </c>
      <c r="W2069">
        <v>19</v>
      </c>
      <c r="X2069">
        <v>64</v>
      </c>
      <c r="Y2069">
        <v>43</v>
      </c>
      <c r="Z2069">
        <v>15</v>
      </c>
      <c r="AA2069">
        <v>45</v>
      </c>
      <c r="AE2069">
        <v>2068</v>
      </c>
      <c r="AF2069" s="16" t="s">
        <v>24</v>
      </c>
      <c r="AG2069" s="16"/>
      <c r="AH2069" s="16"/>
      <c r="AI2069" s="16" t="str">
        <f t="shared" si="128"/>
        <v>(55,4,2,19,64,43,45, null, null, 'Chambers 2024 UK',2024, '2023-02-08','2023-02-08','".Carbon::now()."','".Carbon::now()."'),</v>
      </c>
      <c r="AJ2069" s="16" t="str">
        <f t="shared" si="129"/>
        <v>('".DB::select("SELECT id_status FROM `status` WHERE `element_type` = 'task' AND status_type = 'client' AND name ='CANCELLED'")[0]-&gt;id_status."',2068,1),</v>
      </c>
      <c r="AK2069" s="16" t="str">
        <f t="shared" si="130"/>
        <v/>
      </c>
      <c r="AL2069" s="16" t="str">
        <f t="shared" si="131"/>
        <v/>
      </c>
    </row>
    <row r="2070" spans="1:38" x14ac:dyDescent="0.25">
      <c r="A2070" s="16" t="s">
        <v>731</v>
      </c>
      <c r="B2070" s="16" t="s">
        <v>62</v>
      </c>
      <c r="C2070" s="16" t="s">
        <v>41</v>
      </c>
      <c r="D2070" s="16" t="s">
        <v>28</v>
      </c>
      <c r="E2070" s="16" t="s">
        <v>76</v>
      </c>
      <c r="F2070" s="16" t="s">
        <v>77</v>
      </c>
      <c r="G2070" s="16" t="s">
        <v>268</v>
      </c>
      <c r="H2070" s="16" t="s">
        <v>732</v>
      </c>
      <c r="I2070" s="16" t="s">
        <v>38</v>
      </c>
      <c r="J2070" s="16" t="s">
        <v>3174</v>
      </c>
      <c r="M2070" s="16" t="s">
        <v>234</v>
      </c>
      <c r="N2070" s="7">
        <v>44965</v>
      </c>
      <c r="O2070" s="9">
        <v>44965</v>
      </c>
      <c r="P2070" t="s">
        <v>1207</v>
      </c>
      <c r="Q2070">
        <v>1</v>
      </c>
      <c r="R2070">
        <v>77</v>
      </c>
      <c r="S2070">
        <v>4</v>
      </c>
      <c r="T2070" t="s">
        <v>3035</v>
      </c>
      <c r="U2070">
        <v>55</v>
      </c>
      <c r="V2070">
        <v>2</v>
      </c>
      <c r="W2070">
        <v>19</v>
      </c>
      <c r="X2070">
        <v>64</v>
      </c>
      <c r="Y2070">
        <v>46</v>
      </c>
      <c r="Z2070">
        <v>15</v>
      </c>
      <c r="AA2070">
        <v>45</v>
      </c>
      <c r="AD2070">
        <v>31</v>
      </c>
      <c r="AE2070">
        <v>2069</v>
      </c>
      <c r="AF2070" s="16" t="s">
        <v>39</v>
      </c>
      <c r="AG2070" s="16"/>
      <c r="AH2070" s="16"/>
      <c r="AI2070" s="16" t="str">
        <f t="shared" si="128"/>
        <v>(55,4,2,19,64,46,45, null, 31, 'Chambers 2024 UK',2024, '2023-02-08','2023-02-08','".Carbon::now()."','".Carbon::now()."'),</v>
      </c>
      <c r="AJ2070" s="16" t="str">
        <f t="shared" si="129"/>
        <v>('".DB::select("SELECT id_status FROM `status` WHERE `element_type` = 'task' AND status_type = 'client' AND name ='CONFIRMED'")[0]-&gt;id_status."',2069,1),</v>
      </c>
      <c r="AK2070" s="16" t="str">
        <f t="shared" si="130"/>
        <v/>
      </c>
      <c r="AL2070" s="16" t="str">
        <f t="shared" si="131"/>
        <v/>
      </c>
    </row>
    <row r="2071" spans="1:38" x14ac:dyDescent="0.25">
      <c r="A2071" s="16" t="s">
        <v>731</v>
      </c>
      <c r="B2071" s="16" t="s">
        <v>62</v>
      </c>
      <c r="C2071" s="16" t="s">
        <v>41</v>
      </c>
      <c r="D2071" s="16" t="s">
        <v>28</v>
      </c>
      <c r="E2071" s="16" t="s">
        <v>76</v>
      </c>
      <c r="F2071" s="16" t="s">
        <v>77</v>
      </c>
      <c r="G2071" s="16" t="s">
        <v>268</v>
      </c>
      <c r="H2071" s="16" t="s">
        <v>413</v>
      </c>
      <c r="I2071" s="16" t="s">
        <v>38</v>
      </c>
      <c r="J2071" s="16" t="s">
        <v>3174</v>
      </c>
      <c r="M2071" s="16" t="s">
        <v>234</v>
      </c>
      <c r="N2071" s="7">
        <v>44965</v>
      </c>
      <c r="O2071" s="9">
        <v>44965</v>
      </c>
      <c r="P2071" t="s">
        <v>1207</v>
      </c>
      <c r="Q2071">
        <v>1</v>
      </c>
      <c r="R2071">
        <v>77</v>
      </c>
      <c r="S2071">
        <v>4</v>
      </c>
      <c r="T2071" t="s">
        <v>3035</v>
      </c>
      <c r="U2071">
        <v>55</v>
      </c>
      <c r="V2071">
        <v>2</v>
      </c>
      <c r="W2071">
        <v>19</v>
      </c>
      <c r="X2071">
        <v>64</v>
      </c>
      <c r="Y2071">
        <v>61</v>
      </c>
      <c r="Z2071">
        <v>15</v>
      </c>
      <c r="AA2071">
        <v>45</v>
      </c>
      <c r="AD2071">
        <v>31</v>
      </c>
      <c r="AE2071">
        <v>2070</v>
      </c>
      <c r="AF2071" s="16" t="s">
        <v>39</v>
      </c>
      <c r="AG2071" s="16"/>
      <c r="AH2071" s="16"/>
      <c r="AI2071" s="16" t="str">
        <f t="shared" si="128"/>
        <v>(55,4,2,19,64,61,45, null, 31, 'Chambers 2024 UK',2024, '2023-02-08','2023-02-08','".Carbon::now()."','".Carbon::now()."'),</v>
      </c>
      <c r="AJ2071" s="16" t="str">
        <f t="shared" si="129"/>
        <v>('".DB::select("SELECT id_status FROM `status` WHERE `element_type` = 'task' AND status_type = 'client' AND name ='CONFIRMED'")[0]-&gt;id_status."',2070,1),</v>
      </c>
      <c r="AK2071" s="16" t="str">
        <f t="shared" si="130"/>
        <v/>
      </c>
      <c r="AL2071" s="16" t="str">
        <f t="shared" si="131"/>
        <v/>
      </c>
    </row>
    <row r="2072" spans="1:38" x14ac:dyDescent="0.25">
      <c r="A2072" s="16" t="s">
        <v>731</v>
      </c>
      <c r="B2072" s="16" t="s">
        <v>62</v>
      </c>
      <c r="C2072" s="16" t="s">
        <v>41</v>
      </c>
      <c r="D2072" s="16" t="s">
        <v>28</v>
      </c>
      <c r="E2072" s="16" t="s">
        <v>76</v>
      </c>
      <c r="F2072" s="16" t="s">
        <v>77</v>
      </c>
      <c r="G2072" s="16" t="s">
        <v>268</v>
      </c>
      <c r="H2072" s="16" t="s">
        <v>340</v>
      </c>
      <c r="I2072" s="16" t="s">
        <v>38</v>
      </c>
      <c r="J2072" s="16" t="s">
        <v>3174</v>
      </c>
      <c r="M2072" s="16" t="s">
        <v>234</v>
      </c>
      <c r="N2072" s="7">
        <v>44965</v>
      </c>
      <c r="O2072" s="9">
        <v>44901</v>
      </c>
      <c r="P2072" t="s">
        <v>1205</v>
      </c>
      <c r="Q2072">
        <v>1</v>
      </c>
      <c r="R2072">
        <v>77</v>
      </c>
      <c r="S2072">
        <v>4</v>
      </c>
      <c r="T2072" t="s">
        <v>3035</v>
      </c>
      <c r="U2072">
        <v>55</v>
      </c>
      <c r="V2072">
        <v>2</v>
      </c>
      <c r="W2072">
        <v>19</v>
      </c>
      <c r="X2072">
        <v>64</v>
      </c>
      <c r="Y2072">
        <v>64</v>
      </c>
      <c r="Z2072">
        <v>15</v>
      </c>
      <c r="AA2072">
        <v>45</v>
      </c>
      <c r="AD2072">
        <v>31</v>
      </c>
      <c r="AE2072">
        <v>2071</v>
      </c>
      <c r="AF2072" s="16" t="s">
        <v>39</v>
      </c>
      <c r="AG2072" s="16"/>
      <c r="AH2072" s="16"/>
      <c r="AI2072" s="16" t="str">
        <f t="shared" si="128"/>
        <v>(55,4,2,19,64,64,45, null, 31, 'Chambers 2024 UK',2024, '2022-12-06','2022-12-06','".Carbon::now()."','".Carbon::now()."'),</v>
      </c>
      <c r="AJ2072" s="16" t="str">
        <f t="shared" si="129"/>
        <v>('".DB::select("SELECT id_status FROM `status` WHERE `element_type` = 'task' AND status_type = 'client' AND name ='CONFIRMED'")[0]-&gt;id_status."',2071,1),</v>
      </c>
      <c r="AK2072" s="16" t="str">
        <f t="shared" si="130"/>
        <v/>
      </c>
      <c r="AL2072" s="16" t="str">
        <f t="shared" si="131"/>
        <v/>
      </c>
    </row>
    <row r="2073" spans="1:38" x14ac:dyDescent="0.25">
      <c r="A2073" s="16" t="s">
        <v>731</v>
      </c>
      <c r="B2073" s="16" t="s">
        <v>62</v>
      </c>
      <c r="C2073" s="16" t="s">
        <v>41</v>
      </c>
      <c r="D2073" s="16" t="s">
        <v>28</v>
      </c>
      <c r="E2073" s="16" t="s">
        <v>76</v>
      </c>
      <c r="F2073" s="16" t="s">
        <v>77</v>
      </c>
      <c r="G2073" s="16" t="s">
        <v>268</v>
      </c>
      <c r="H2073" s="16" t="s">
        <v>269</v>
      </c>
      <c r="I2073" s="16" t="s">
        <v>38</v>
      </c>
      <c r="J2073" s="16" t="s">
        <v>3174</v>
      </c>
      <c r="M2073" s="16" t="s">
        <v>234</v>
      </c>
      <c r="N2073" s="7">
        <v>44965</v>
      </c>
      <c r="O2073" s="9">
        <v>44965</v>
      </c>
      <c r="P2073" t="s">
        <v>1207</v>
      </c>
      <c r="Q2073">
        <v>1</v>
      </c>
      <c r="R2073">
        <v>77</v>
      </c>
      <c r="S2073">
        <v>4</v>
      </c>
      <c r="T2073" t="s">
        <v>3035</v>
      </c>
      <c r="U2073">
        <v>55</v>
      </c>
      <c r="V2073">
        <v>2</v>
      </c>
      <c r="W2073">
        <v>19</v>
      </c>
      <c r="X2073">
        <v>64</v>
      </c>
      <c r="Y2073">
        <v>175</v>
      </c>
      <c r="Z2073">
        <v>15</v>
      </c>
      <c r="AA2073">
        <v>45</v>
      </c>
      <c r="AD2073">
        <v>31</v>
      </c>
      <c r="AE2073">
        <v>2072</v>
      </c>
      <c r="AF2073" s="16" t="s">
        <v>39</v>
      </c>
      <c r="AG2073" s="16"/>
      <c r="AH2073" s="16"/>
      <c r="AI2073" s="16" t="str">
        <f t="shared" si="128"/>
        <v>(55,4,2,19,64,175,45, null, 31, 'Chambers 2024 UK',2024, '2023-02-08','2023-02-08','".Carbon::now()."','".Carbon::now()."'),</v>
      </c>
      <c r="AJ2073" s="16" t="str">
        <f t="shared" si="129"/>
        <v>('".DB::select("SELECT id_status FROM `status` WHERE `element_type` = 'task' AND status_type = 'client' AND name ='CONFIRMED'")[0]-&gt;id_status."',2072,1),</v>
      </c>
      <c r="AK2073" s="16" t="str">
        <f t="shared" si="130"/>
        <v/>
      </c>
      <c r="AL2073" s="16" t="str">
        <f t="shared" si="131"/>
        <v/>
      </c>
    </row>
    <row r="2074" spans="1:38" x14ac:dyDescent="0.25">
      <c r="A2074" s="16" t="s">
        <v>731</v>
      </c>
      <c r="B2074" s="16" t="s">
        <v>62</v>
      </c>
      <c r="C2074" s="16" t="s">
        <v>41</v>
      </c>
      <c r="D2074" s="16" t="s">
        <v>28</v>
      </c>
      <c r="E2074" s="16" t="s">
        <v>76</v>
      </c>
      <c r="F2074" s="16" t="s">
        <v>77</v>
      </c>
      <c r="G2074" s="16" t="s">
        <v>268</v>
      </c>
      <c r="H2074" s="16" t="s">
        <v>607</v>
      </c>
      <c r="I2074" s="16" t="s">
        <v>38</v>
      </c>
      <c r="J2074" s="16" t="s">
        <v>3174</v>
      </c>
      <c r="M2074" s="16" t="s">
        <v>234</v>
      </c>
      <c r="N2074" s="7">
        <v>44965</v>
      </c>
      <c r="O2074" s="9">
        <v>44965</v>
      </c>
      <c r="P2074" t="s">
        <v>1207</v>
      </c>
      <c r="Q2074">
        <v>1</v>
      </c>
      <c r="R2074">
        <v>77</v>
      </c>
      <c r="S2074">
        <v>4</v>
      </c>
      <c r="T2074" t="s">
        <v>3035</v>
      </c>
      <c r="U2074">
        <v>55</v>
      </c>
      <c r="V2074">
        <v>2</v>
      </c>
      <c r="W2074">
        <v>19</v>
      </c>
      <c r="X2074">
        <v>64</v>
      </c>
      <c r="Y2074">
        <v>335</v>
      </c>
      <c r="Z2074">
        <v>15</v>
      </c>
      <c r="AA2074">
        <v>45</v>
      </c>
      <c r="AD2074">
        <v>31</v>
      </c>
      <c r="AE2074">
        <v>2073</v>
      </c>
      <c r="AF2074" s="16" t="s">
        <v>39</v>
      </c>
      <c r="AG2074" s="16"/>
      <c r="AH2074" s="16"/>
      <c r="AI2074" s="16" t="str">
        <f t="shared" si="128"/>
        <v>(55,4,2,19,64,335,45, null, 31, 'Chambers 2024 UK',2024, '2023-02-08','2023-02-08','".Carbon::now()."','".Carbon::now()."'),</v>
      </c>
      <c r="AJ2074" s="16" t="str">
        <f t="shared" si="129"/>
        <v>('".DB::select("SELECT id_status FROM `status` WHERE `element_type` = 'task' AND status_type = 'client' AND name ='CONFIRMED'")[0]-&gt;id_status."',2073,1),</v>
      </c>
      <c r="AK2074" s="16" t="str">
        <f t="shared" si="130"/>
        <v/>
      </c>
      <c r="AL2074" s="16" t="str">
        <f t="shared" si="131"/>
        <v/>
      </c>
    </row>
    <row r="2075" spans="1:38" x14ac:dyDescent="0.25">
      <c r="A2075" s="16" t="s">
        <v>731</v>
      </c>
      <c r="B2075" s="16" t="s">
        <v>62</v>
      </c>
      <c r="C2075" s="16" t="s">
        <v>41</v>
      </c>
      <c r="D2075" s="16" t="s">
        <v>28</v>
      </c>
      <c r="E2075" s="16" t="s">
        <v>76</v>
      </c>
      <c r="F2075" s="16" t="s">
        <v>77</v>
      </c>
      <c r="G2075" s="16" t="s">
        <v>268</v>
      </c>
      <c r="H2075" s="16" t="s">
        <v>97</v>
      </c>
      <c r="I2075" s="16" t="s">
        <v>38</v>
      </c>
      <c r="J2075" s="16" t="s">
        <v>3174</v>
      </c>
      <c r="M2075" s="16" t="s">
        <v>234</v>
      </c>
      <c r="N2075" s="7">
        <v>44965</v>
      </c>
      <c r="O2075" s="9">
        <v>44965</v>
      </c>
      <c r="P2075" t="s">
        <v>1207</v>
      </c>
      <c r="Q2075">
        <v>1</v>
      </c>
      <c r="R2075">
        <v>77</v>
      </c>
      <c r="S2075">
        <v>4</v>
      </c>
      <c r="T2075" t="s">
        <v>3035</v>
      </c>
      <c r="U2075">
        <v>55</v>
      </c>
      <c r="V2075">
        <v>2</v>
      </c>
      <c r="W2075">
        <v>19</v>
      </c>
      <c r="X2075">
        <v>64</v>
      </c>
      <c r="Y2075">
        <v>373</v>
      </c>
      <c r="Z2075">
        <v>15</v>
      </c>
      <c r="AA2075">
        <v>45</v>
      </c>
      <c r="AD2075">
        <v>31</v>
      </c>
      <c r="AE2075">
        <v>2074</v>
      </c>
      <c r="AF2075" s="16" t="s">
        <v>39</v>
      </c>
      <c r="AG2075" s="16"/>
      <c r="AH2075" s="16"/>
      <c r="AI2075" s="16" t="str">
        <f t="shared" si="128"/>
        <v>(55,4,2,19,64,373,45, null, 31, 'Chambers 2024 UK',2024, '2023-02-08','2023-02-08','".Carbon::now()."','".Carbon::now()."'),</v>
      </c>
      <c r="AJ2075" s="16" t="str">
        <f t="shared" si="129"/>
        <v>('".DB::select("SELECT id_status FROM `status` WHERE `element_type` = 'task' AND status_type = 'client' AND name ='CONFIRMED'")[0]-&gt;id_status."',2074,1),</v>
      </c>
      <c r="AK2075" s="16" t="str">
        <f t="shared" si="130"/>
        <v/>
      </c>
      <c r="AL2075" s="16" t="str">
        <f t="shared" si="131"/>
        <v/>
      </c>
    </row>
    <row r="2076" spans="1:38" x14ac:dyDescent="0.25">
      <c r="A2076" s="16" t="s">
        <v>731</v>
      </c>
      <c r="B2076" s="16" t="s">
        <v>62</v>
      </c>
      <c r="C2076" s="16" t="s">
        <v>41</v>
      </c>
      <c r="D2076" s="16" t="s">
        <v>28</v>
      </c>
      <c r="E2076" s="16" t="s">
        <v>76</v>
      </c>
      <c r="F2076" s="16" t="s">
        <v>77</v>
      </c>
      <c r="G2076" s="16" t="s">
        <v>78</v>
      </c>
      <c r="H2076" s="16" t="s">
        <v>599</v>
      </c>
      <c r="I2076" s="16" t="s">
        <v>38</v>
      </c>
      <c r="J2076" s="16" t="s">
        <v>3174</v>
      </c>
      <c r="M2076" s="16" t="s">
        <v>234</v>
      </c>
      <c r="N2076" s="7">
        <v>44965</v>
      </c>
      <c r="O2076" s="9">
        <v>44965</v>
      </c>
      <c r="P2076" t="s">
        <v>1207</v>
      </c>
      <c r="Q2076">
        <v>1</v>
      </c>
      <c r="R2076">
        <v>77</v>
      </c>
      <c r="S2076">
        <v>4</v>
      </c>
      <c r="T2076" t="s">
        <v>3035</v>
      </c>
      <c r="U2076">
        <v>55</v>
      </c>
      <c r="V2076">
        <v>2</v>
      </c>
      <c r="W2076">
        <v>19</v>
      </c>
      <c r="X2076">
        <v>114</v>
      </c>
      <c r="Y2076">
        <v>187</v>
      </c>
      <c r="Z2076">
        <v>15</v>
      </c>
      <c r="AA2076">
        <v>45</v>
      </c>
      <c r="AD2076">
        <v>31</v>
      </c>
      <c r="AE2076">
        <v>2075</v>
      </c>
      <c r="AF2076" s="16" t="s">
        <v>39</v>
      </c>
      <c r="AG2076" s="16"/>
      <c r="AH2076" s="16"/>
      <c r="AI2076" s="16" t="str">
        <f t="shared" si="128"/>
        <v>(55,4,2,19,114,187,45, null, 31, 'Chambers 2024 UK',2024, '2023-02-08','2023-02-08','".Carbon::now()."','".Carbon::now()."'),</v>
      </c>
      <c r="AJ2076" s="16" t="str">
        <f t="shared" si="129"/>
        <v>('".DB::select("SELECT id_status FROM `status` WHERE `element_type` = 'task' AND status_type = 'client' AND name ='CONFIRMED'")[0]-&gt;id_status."',2075,1),</v>
      </c>
      <c r="AK2076" s="16" t="str">
        <f t="shared" si="130"/>
        <v/>
      </c>
      <c r="AL2076" s="16" t="str">
        <f t="shared" si="131"/>
        <v/>
      </c>
    </row>
    <row r="2077" spans="1:38" x14ac:dyDescent="0.25">
      <c r="A2077" s="16" t="s">
        <v>731</v>
      </c>
      <c r="B2077" s="16" t="s">
        <v>62</v>
      </c>
      <c r="C2077" s="16" t="s">
        <v>41</v>
      </c>
      <c r="D2077" s="16" t="s">
        <v>28</v>
      </c>
      <c r="E2077" s="16" t="s">
        <v>76</v>
      </c>
      <c r="F2077" s="16" t="s">
        <v>77</v>
      </c>
      <c r="G2077" s="16" t="s">
        <v>78</v>
      </c>
      <c r="H2077" s="16" t="s">
        <v>733</v>
      </c>
      <c r="I2077" s="16" t="s">
        <v>38</v>
      </c>
      <c r="J2077" s="16" t="s">
        <v>3174</v>
      </c>
      <c r="M2077" s="16" t="s">
        <v>234</v>
      </c>
      <c r="N2077" s="7">
        <v>44965</v>
      </c>
      <c r="O2077" s="9">
        <v>44965</v>
      </c>
      <c r="P2077" t="s">
        <v>1207</v>
      </c>
      <c r="Q2077">
        <v>1</v>
      </c>
      <c r="R2077">
        <v>77</v>
      </c>
      <c r="S2077">
        <v>4</v>
      </c>
      <c r="T2077" t="s">
        <v>3035</v>
      </c>
      <c r="U2077">
        <v>55</v>
      </c>
      <c r="V2077">
        <v>2</v>
      </c>
      <c r="W2077">
        <v>19</v>
      </c>
      <c r="X2077">
        <v>114</v>
      </c>
      <c r="Y2077">
        <v>189</v>
      </c>
      <c r="Z2077">
        <v>15</v>
      </c>
      <c r="AA2077">
        <v>45</v>
      </c>
      <c r="AD2077">
        <v>31</v>
      </c>
      <c r="AE2077">
        <v>2076</v>
      </c>
      <c r="AF2077" s="16" t="s">
        <v>39</v>
      </c>
      <c r="AG2077" s="16"/>
      <c r="AH2077" s="16"/>
      <c r="AI2077" s="16" t="str">
        <f t="shared" si="128"/>
        <v>(55,4,2,19,114,189,45, null, 31, 'Chambers 2024 UK',2024, '2023-02-08','2023-02-08','".Carbon::now()."','".Carbon::now()."'),</v>
      </c>
      <c r="AJ2077" s="16" t="str">
        <f t="shared" si="129"/>
        <v>('".DB::select("SELECT id_status FROM `status` WHERE `element_type` = 'task' AND status_type = 'client' AND name ='CONFIRMED'")[0]-&gt;id_status."',2076,1),</v>
      </c>
      <c r="AK2077" s="16" t="str">
        <f t="shared" si="130"/>
        <v/>
      </c>
      <c r="AL2077" s="16" t="str">
        <f t="shared" si="131"/>
        <v/>
      </c>
    </row>
    <row r="2078" spans="1:38" x14ac:dyDescent="0.25">
      <c r="A2078" s="16" t="s">
        <v>731</v>
      </c>
      <c r="B2078" s="16" t="s">
        <v>62</v>
      </c>
      <c r="C2078" s="16" t="s">
        <v>41</v>
      </c>
      <c r="D2078" s="16" t="s">
        <v>28</v>
      </c>
      <c r="E2078" s="16" t="s">
        <v>76</v>
      </c>
      <c r="F2078" s="16" t="s">
        <v>77</v>
      </c>
      <c r="G2078" s="16" t="s">
        <v>78</v>
      </c>
      <c r="H2078" s="16" t="s">
        <v>734</v>
      </c>
      <c r="I2078" s="16" t="s">
        <v>38</v>
      </c>
      <c r="J2078" s="16" t="s">
        <v>3174</v>
      </c>
      <c r="M2078" s="16" t="s">
        <v>234</v>
      </c>
      <c r="N2078" s="7">
        <v>44965</v>
      </c>
      <c r="O2078" s="9">
        <v>44965</v>
      </c>
      <c r="P2078" t="s">
        <v>1207</v>
      </c>
      <c r="Q2078">
        <v>1</v>
      </c>
      <c r="R2078">
        <v>77</v>
      </c>
      <c r="S2078">
        <v>4</v>
      </c>
      <c r="T2078" t="s">
        <v>3035</v>
      </c>
      <c r="U2078">
        <v>55</v>
      </c>
      <c r="V2078">
        <v>2</v>
      </c>
      <c r="W2078">
        <v>19</v>
      </c>
      <c r="X2078">
        <v>114</v>
      </c>
      <c r="Y2078">
        <v>217</v>
      </c>
      <c r="Z2078">
        <v>15</v>
      </c>
      <c r="AA2078">
        <v>45</v>
      </c>
      <c r="AD2078">
        <v>31</v>
      </c>
      <c r="AE2078">
        <v>2077</v>
      </c>
      <c r="AF2078" s="16" t="s">
        <v>39</v>
      </c>
      <c r="AG2078" s="16"/>
      <c r="AH2078" s="16"/>
      <c r="AI2078" s="16" t="str">
        <f t="shared" si="128"/>
        <v>(55,4,2,19,114,217,45, null, 31, 'Chambers 2024 UK',2024, '2023-02-08','2023-02-08','".Carbon::now()."','".Carbon::now()."'),</v>
      </c>
      <c r="AJ2078" s="16" t="str">
        <f t="shared" si="129"/>
        <v>('".DB::select("SELECT id_status FROM `status` WHERE `element_type` = 'task' AND status_type = 'client' AND name ='CONFIRMED'")[0]-&gt;id_status."',2077,1),</v>
      </c>
      <c r="AK2078" s="16" t="str">
        <f t="shared" si="130"/>
        <v/>
      </c>
      <c r="AL2078" s="16" t="str">
        <f t="shared" si="131"/>
        <v/>
      </c>
    </row>
    <row r="2079" spans="1:38" x14ac:dyDescent="0.25">
      <c r="A2079" s="16" t="s">
        <v>731</v>
      </c>
      <c r="B2079" s="16" t="s">
        <v>62</v>
      </c>
      <c r="C2079" s="16" t="s">
        <v>41</v>
      </c>
      <c r="D2079" s="16" t="s">
        <v>28</v>
      </c>
      <c r="E2079" s="16" t="s">
        <v>76</v>
      </c>
      <c r="F2079" s="16" t="s">
        <v>77</v>
      </c>
      <c r="G2079" s="16" t="s">
        <v>78</v>
      </c>
      <c r="H2079" s="16" t="s">
        <v>342</v>
      </c>
      <c r="I2079" s="16" t="s">
        <v>38</v>
      </c>
      <c r="J2079" s="16" t="s">
        <v>3174</v>
      </c>
      <c r="M2079" s="16" t="s">
        <v>234</v>
      </c>
      <c r="N2079" s="7">
        <v>44965</v>
      </c>
      <c r="O2079" s="9">
        <v>44965</v>
      </c>
      <c r="P2079" t="s">
        <v>1207</v>
      </c>
      <c r="Q2079">
        <v>1</v>
      </c>
      <c r="R2079">
        <v>77</v>
      </c>
      <c r="S2079">
        <v>4</v>
      </c>
      <c r="T2079" t="s">
        <v>3035</v>
      </c>
      <c r="U2079">
        <v>55</v>
      </c>
      <c r="V2079">
        <v>2</v>
      </c>
      <c r="W2079">
        <v>19</v>
      </c>
      <c r="X2079">
        <v>114</v>
      </c>
      <c r="Y2079">
        <v>240</v>
      </c>
      <c r="Z2079">
        <v>15</v>
      </c>
      <c r="AA2079">
        <v>45</v>
      </c>
      <c r="AD2079">
        <v>31</v>
      </c>
      <c r="AE2079">
        <v>2078</v>
      </c>
      <c r="AF2079" s="16" t="s">
        <v>39</v>
      </c>
      <c r="AG2079" s="16"/>
      <c r="AH2079" s="16"/>
      <c r="AI2079" s="16" t="str">
        <f t="shared" si="128"/>
        <v>(55,4,2,19,114,240,45, null, 31, 'Chambers 2024 UK',2024, '2023-02-08','2023-02-08','".Carbon::now()."','".Carbon::now()."'),</v>
      </c>
      <c r="AJ2079" s="16" t="str">
        <f t="shared" si="129"/>
        <v>('".DB::select("SELECT id_status FROM `status` WHERE `element_type` = 'task' AND status_type = 'client' AND name ='CONFIRMED'")[0]-&gt;id_status."',2078,1),</v>
      </c>
      <c r="AK2079" s="16" t="str">
        <f t="shared" si="130"/>
        <v/>
      </c>
      <c r="AL2079" s="16" t="str">
        <f t="shared" si="131"/>
        <v/>
      </c>
    </row>
    <row r="2080" spans="1:38" x14ac:dyDescent="0.25">
      <c r="A2080" s="16" t="s">
        <v>731</v>
      </c>
      <c r="B2080" s="16" t="s">
        <v>62</v>
      </c>
      <c r="C2080" s="16" t="s">
        <v>41</v>
      </c>
      <c r="D2080" s="16" t="s">
        <v>28</v>
      </c>
      <c r="E2080" s="16" t="s">
        <v>76</v>
      </c>
      <c r="F2080" s="16" t="s">
        <v>77</v>
      </c>
      <c r="G2080" s="16" t="s">
        <v>78</v>
      </c>
      <c r="H2080" s="16" t="s">
        <v>421</v>
      </c>
      <c r="I2080" s="16" t="s">
        <v>38</v>
      </c>
      <c r="J2080" s="16" t="s">
        <v>3174</v>
      </c>
      <c r="M2080" s="16" t="s">
        <v>234</v>
      </c>
      <c r="N2080" s="7">
        <v>44965</v>
      </c>
      <c r="O2080" s="9">
        <v>44965</v>
      </c>
      <c r="P2080" t="s">
        <v>1207</v>
      </c>
      <c r="Q2080">
        <v>1</v>
      </c>
      <c r="R2080">
        <v>77</v>
      </c>
      <c r="S2080">
        <v>4</v>
      </c>
      <c r="T2080" t="s">
        <v>3035</v>
      </c>
      <c r="U2080">
        <v>55</v>
      </c>
      <c r="V2080">
        <v>2</v>
      </c>
      <c r="W2080">
        <v>19</v>
      </c>
      <c r="X2080">
        <v>114</v>
      </c>
      <c r="Y2080">
        <v>241</v>
      </c>
      <c r="Z2080">
        <v>15</v>
      </c>
      <c r="AA2080">
        <v>45</v>
      </c>
      <c r="AD2080">
        <v>31</v>
      </c>
      <c r="AE2080">
        <v>2079</v>
      </c>
      <c r="AF2080" s="16" t="s">
        <v>39</v>
      </c>
      <c r="AG2080" s="16"/>
      <c r="AH2080" s="16"/>
      <c r="AI2080" s="16" t="str">
        <f t="shared" si="128"/>
        <v>(55,4,2,19,114,241,45, null, 31, 'Chambers 2024 UK',2024, '2023-02-08','2023-02-08','".Carbon::now()."','".Carbon::now()."'),</v>
      </c>
      <c r="AJ2080" s="16" t="str">
        <f t="shared" si="129"/>
        <v>('".DB::select("SELECT id_status FROM `status` WHERE `element_type` = 'task' AND status_type = 'client' AND name ='CONFIRMED'")[0]-&gt;id_status."',2079,1),</v>
      </c>
      <c r="AK2080" s="16" t="str">
        <f t="shared" si="130"/>
        <v/>
      </c>
      <c r="AL2080" s="16" t="str">
        <f t="shared" si="131"/>
        <v/>
      </c>
    </row>
    <row r="2081" spans="1:38" x14ac:dyDescent="0.25">
      <c r="A2081" s="16" t="s">
        <v>731</v>
      </c>
      <c r="B2081" s="16" t="s">
        <v>62</v>
      </c>
      <c r="C2081" s="16" t="s">
        <v>41</v>
      </c>
      <c r="D2081" s="16" t="s">
        <v>28</v>
      </c>
      <c r="E2081" s="16" t="s">
        <v>76</v>
      </c>
      <c r="F2081" s="16" t="s">
        <v>77</v>
      </c>
      <c r="G2081" s="16" t="s">
        <v>78</v>
      </c>
      <c r="H2081" s="16" t="s">
        <v>343</v>
      </c>
      <c r="I2081" s="16" t="s">
        <v>38</v>
      </c>
      <c r="J2081" s="16" t="s">
        <v>3174</v>
      </c>
      <c r="M2081" s="16" t="s">
        <v>234</v>
      </c>
      <c r="N2081" s="7">
        <v>44965</v>
      </c>
      <c r="O2081" s="9">
        <v>44965</v>
      </c>
      <c r="P2081" t="s">
        <v>1207</v>
      </c>
      <c r="Q2081">
        <v>1</v>
      </c>
      <c r="R2081">
        <v>77</v>
      </c>
      <c r="S2081">
        <v>4</v>
      </c>
      <c r="T2081" t="s">
        <v>3035</v>
      </c>
      <c r="U2081">
        <v>55</v>
      </c>
      <c r="V2081">
        <v>2</v>
      </c>
      <c r="W2081">
        <v>19</v>
      </c>
      <c r="X2081">
        <v>114</v>
      </c>
      <c r="Y2081">
        <v>256</v>
      </c>
      <c r="Z2081">
        <v>15</v>
      </c>
      <c r="AA2081">
        <v>45</v>
      </c>
      <c r="AD2081">
        <v>31</v>
      </c>
      <c r="AE2081">
        <v>2080</v>
      </c>
      <c r="AF2081" s="16" t="s">
        <v>39</v>
      </c>
      <c r="AG2081" s="16"/>
      <c r="AH2081" s="16"/>
      <c r="AI2081" s="16" t="str">
        <f t="shared" si="128"/>
        <v>(55,4,2,19,114,256,45, null, 31, 'Chambers 2024 UK',2024, '2023-02-08','2023-02-08','".Carbon::now()."','".Carbon::now()."'),</v>
      </c>
      <c r="AJ2081" s="16" t="str">
        <f t="shared" si="129"/>
        <v>('".DB::select("SELECT id_status FROM `status` WHERE `element_type` = 'task' AND status_type = 'client' AND name ='CONFIRMED'")[0]-&gt;id_status."',2080,1),</v>
      </c>
      <c r="AK2081" s="16" t="str">
        <f t="shared" si="130"/>
        <v/>
      </c>
      <c r="AL2081" s="16" t="str">
        <f t="shared" si="131"/>
        <v/>
      </c>
    </row>
    <row r="2082" spans="1:38" x14ac:dyDescent="0.25">
      <c r="A2082" s="16" t="s">
        <v>731</v>
      </c>
      <c r="B2082" s="16" t="s">
        <v>62</v>
      </c>
      <c r="C2082" s="16" t="s">
        <v>41</v>
      </c>
      <c r="D2082" s="16" t="s">
        <v>28</v>
      </c>
      <c r="E2082" s="16" t="s">
        <v>76</v>
      </c>
      <c r="F2082" s="16" t="s">
        <v>77</v>
      </c>
      <c r="G2082" s="16" t="s">
        <v>78</v>
      </c>
      <c r="H2082" s="16" t="s">
        <v>600</v>
      </c>
      <c r="I2082" s="16" t="s">
        <v>38</v>
      </c>
      <c r="J2082" s="16" t="s">
        <v>3174</v>
      </c>
      <c r="M2082" s="16" t="s">
        <v>234</v>
      </c>
      <c r="N2082" s="7">
        <v>44965</v>
      </c>
      <c r="O2082" s="9">
        <v>44965</v>
      </c>
      <c r="P2082" t="s">
        <v>1207</v>
      </c>
      <c r="Q2082">
        <v>1</v>
      </c>
      <c r="R2082">
        <v>77</v>
      </c>
      <c r="S2082">
        <v>4</v>
      </c>
      <c r="T2082" t="s">
        <v>3035</v>
      </c>
      <c r="U2082">
        <v>55</v>
      </c>
      <c r="V2082">
        <v>2</v>
      </c>
      <c r="W2082">
        <v>19</v>
      </c>
      <c r="X2082">
        <v>114</v>
      </c>
      <c r="Y2082">
        <v>257</v>
      </c>
      <c r="Z2082">
        <v>15</v>
      </c>
      <c r="AA2082">
        <v>45</v>
      </c>
      <c r="AD2082">
        <v>31</v>
      </c>
      <c r="AE2082">
        <v>2081</v>
      </c>
      <c r="AF2082" s="16" t="s">
        <v>39</v>
      </c>
      <c r="AG2082" s="16"/>
      <c r="AH2082" s="16"/>
      <c r="AI2082" s="16" t="str">
        <f t="shared" si="128"/>
        <v>(55,4,2,19,114,257,45, null, 31, 'Chambers 2024 UK',2024, '2023-02-08','2023-02-08','".Carbon::now()."','".Carbon::now()."'),</v>
      </c>
      <c r="AJ2082" s="16" t="str">
        <f t="shared" si="129"/>
        <v>('".DB::select("SELECT id_status FROM `status` WHERE `element_type` = 'task' AND status_type = 'client' AND name ='CONFIRMED'")[0]-&gt;id_status."',2081,1),</v>
      </c>
      <c r="AK2082" s="16" t="str">
        <f t="shared" si="130"/>
        <v/>
      </c>
      <c r="AL2082" s="16" t="str">
        <f t="shared" si="131"/>
        <v/>
      </c>
    </row>
    <row r="2083" spans="1:38" x14ac:dyDescent="0.25">
      <c r="A2083" s="16" t="s">
        <v>731</v>
      </c>
      <c r="B2083" s="16" t="s">
        <v>62</v>
      </c>
      <c r="C2083" s="16" t="s">
        <v>41</v>
      </c>
      <c r="D2083" s="16" t="s">
        <v>28</v>
      </c>
      <c r="E2083" s="16" t="s">
        <v>105</v>
      </c>
      <c r="F2083" s="16" t="s">
        <v>106</v>
      </c>
      <c r="G2083" s="16" t="s">
        <v>107</v>
      </c>
      <c r="H2083" s="16" t="s">
        <v>114</v>
      </c>
      <c r="I2083" s="16" t="s">
        <v>38</v>
      </c>
      <c r="J2083" s="16" t="s">
        <v>3174</v>
      </c>
      <c r="M2083" s="16"/>
      <c r="N2083" s="7">
        <v>45170</v>
      </c>
      <c r="O2083" s="9">
        <v>45176</v>
      </c>
      <c r="P2083" t="s">
        <v>1178</v>
      </c>
      <c r="Q2083">
        <v>1</v>
      </c>
      <c r="R2083">
        <v>77</v>
      </c>
      <c r="S2083">
        <v>4</v>
      </c>
      <c r="T2083" t="s">
        <v>3035</v>
      </c>
      <c r="U2083">
        <v>55</v>
      </c>
      <c r="V2083">
        <v>2</v>
      </c>
      <c r="W2083">
        <v>20</v>
      </c>
      <c r="X2083">
        <v>16</v>
      </c>
      <c r="Y2083">
        <v>160</v>
      </c>
      <c r="Z2083">
        <v>15</v>
      </c>
      <c r="AA2083">
        <v>45</v>
      </c>
      <c r="AE2083">
        <v>2082</v>
      </c>
      <c r="AF2083" s="16" t="s">
        <v>24</v>
      </c>
      <c r="AG2083" s="16"/>
      <c r="AH2083" s="16"/>
      <c r="AI2083" s="16" t="str">
        <f t="shared" si="128"/>
        <v>(55,4,2,20,16,160,45, null, null, 'Chambers 2024 USA',2024, '2023-09-07','2023-09-07','".Carbon::now()."','".Carbon::now()."'),</v>
      </c>
      <c r="AJ2083" s="16" t="str">
        <f t="shared" si="129"/>
        <v>('".DB::select("SELECT id_status FROM `status` WHERE `element_type` = 'task' AND status_type = 'client' AND name ='CANCELLED'")[0]-&gt;id_status."',2082,1),</v>
      </c>
      <c r="AK2083" s="16" t="str">
        <f t="shared" si="130"/>
        <v/>
      </c>
      <c r="AL2083" s="16" t="str">
        <f t="shared" si="131"/>
        <v/>
      </c>
    </row>
    <row r="2084" spans="1:38" x14ac:dyDescent="0.25">
      <c r="A2084" s="16" t="s">
        <v>731</v>
      </c>
      <c r="B2084" s="16" t="s">
        <v>62</v>
      </c>
      <c r="C2084" s="16" t="s">
        <v>41</v>
      </c>
      <c r="D2084" s="16" t="s">
        <v>28</v>
      </c>
      <c r="E2084" s="16" t="s">
        <v>105</v>
      </c>
      <c r="F2084" s="16" t="s">
        <v>106</v>
      </c>
      <c r="G2084" s="16" t="s">
        <v>107</v>
      </c>
      <c r="H2084" s="16" t="s">
        <v>336</v>
      </c>
      <c r="I2084" s="16" t="s">
        <v>38</v>
      </c>
      <c r="J2084" s="16" t="s">
        <v>3174</v>
      </c>
      <c r="M2084" s="16"/>
      <c r="N2084" s="7">
        <v>45121</v>
      </c>
      <c r="O2084" s="9">
        <v>45120</v>
      </c>
      <c r="P2084" t="s">
        <v>1221</v>
      </c>
      <c r="Q2084">
        <v>1</v>
      </c>
      <c r="R2084">
        <v>77</v>
      </c>
      <c r="S2084">
        <v>4</v>
      </c>
      <c r="T2084" t="s">
        <v>3035</v>
      </c>
      <c r="U2084">
        <v>55</v>
      </c>
      <c r="V2084">
        <v>2</v>
      </c>
      <c r="W2084">
        <v>20</v>
      </c>
      <c r="X2084">
        <v>16</v>
      </c>
      <c r="Y2084">
        <v>379</v>
      </c>
      <c r="Z2084">
        <v>15</v>
      </c>
      <c r="AA2084">
        <v>45</v>
      </c>
      <c r="AE2084">
        <v>2083</v>
      </c>
      <c r="AF2084" s="16" t="s">
        <v>24</v>
      </c>
      <c r="AG2084" s="16"/>
      <c r="AH2084" s="16"/>
      <c r="AI2084" s="16" t="str">
        <f t="shared" si="128"/>
        <v>(55,4,2,20,16,379,45, null, null, 'Chambers 2024 USA',2024, '2023-07-13','2023-07-13','".Carbon::now()."','".Carbon::now()."'),</v>
      </c>
      <c r="AJ2084" s="16" t="str">
        <f t="shared" si="129"/>
        <v>('".DB::select("SELECT id_status FROM `status` WHERE `element_type` = 'task' AND status_type = 'client' AND name ='CANCELLED'")[0]-&gt;id_status."',2083,1),</v>
      </c>
      <c r="AK2084" s="16" t="str">
        <f t="shared" si="130"/>
        <v/>
      </c>
      <c r="AL2084" s="16" t="str">
        <f t="shared" si="131"/>
        <v/>
      </c>
    </row>
    <row r="2085" spans="1:38" x14ac:dyDescent="0.25">
      <c r="A2085" s="16" t="s">
        <v>731</v>
      </c>
      <c r="B2085" s="16" t="s">
        <v>62</v>
      </c>
      <c r="C2085" s="16" t="s">
        <v>41</v>
      </c>
      <c r="D2085" s="16" t="s">
        <v>28</v>
      </c>
      <c r="E2085" s="16" t="s">
        <v>105</v>
      </c>
      <c r="F2085" s="16" t="s">
        <v>106</v>
      </c>
      <c r="G2085" s="16" t="s">
        <v>371</v>
      </c>
      <c r="H2085" s="16" t="s">
        <v>97</v>
      </c>
      <c r="I2085" s="16" t="s">
        <v>38</v>
      </c>
      <c r="J2085" s="16" t="s">
        <v>3174</v>
      </c>
      <c r="M2085" s="16"/>
      <c r="N2085" s="7">
        <v>45121</v>
      </c>
      <c r="O2085" s="9">
        <v>45141</v>
      </c>
      <c r="P2085" t="s">
        <v>1230</v>
      </c>
      <c r="Q2085">
        <v>1</v>
      </c>
      <c r="R2085">
        <v>77</v>
      </c>
      <c r="S2085">
        <v>4</v>
      </c>
      <c r="T2085" t="s">
        <v>3035</v>
      </c>
      <c r="U2085">
        <v>55</v>
      </c>
      <c r="V2085">
        <v>2</v>
      </c>
      <c r="W2085">
        <v>20</v>
      </c>
      <c r="X2085">
        <v>19</v>
      </c>
      <c r="Y2085">
        <v>373</v>
      </c>
      <c r="Z2085">
        <v>15</v>
      </c>
      <c r="AA2085">
        <v>45</v>
      </c>
      <c r="AE2085">
        <v>2084</v>
      </c>
      <c r="AF2085" s="16" t="s">
        <v>24</v>
      </c>
      <c r="AG2085" s="16"/>
      <c r="AH2085" s="16"/>
      <c r="AI2085" s="16" t="str">
        <f t="shared" si="128"/>
        <v>(55,4,2,20,19,373,45, null, null, 'Chambers 2024 USA',2024, '2023-08-03','2023-08-03','".Carbon::now()."','".Carbon::now()."'),</v>
      </c>
      <c r="AJ2085" s="16" t="str">
        <f t="shared" si="129"/>
        <v>('".DB::select("SELECT id_status FROM `status` WHERE `element_type` = 'task' AND status_type = 'client' AND name ='CANCELLED'")[0]-&gt;id_status."',2084,1),</v>
      </c>
      <c r="AK2085" s="16" t="str">
        <f t="shared" si="130"/>
        <v/>
      </c>
      <c r="AL2085" s="16" t="str">
        <f t="shared" si="131"/>
        <v/>
      </c>
    </row>
    <row r="2086" spans="1:38" x14ac:dyDescent="0.25">
      <c r="A2086" s="16" t="s">
        <v>731</v>
      </c>
      <c r="B2086" s="16" t="s">
        <v>62</v>
      </c>
      <c r="C2086" s="16" t="s">
        <v>41</v>
      </c>
      <c r="D2086" s="16" t="s">
        <v>28</v>
      </c>
      <c r="E2086" s="16" t="s">
        <v>105</v>
      </c>
      <c r="F2086" s="16" t="s">
        <v>106</v>
      </c>
      <c r="G2086" s="16" t="s">
        <v>122</v>
      </c>
      <c r="H2086" s="16" t="s">
        <v>387</v>
      </c>
      <c r="I2086" s="16" t="s">
        <v>38</v>
      </c>
      <c r="J2086" s="16" t="s">
        <v>3174</v>
      </c>
      <c r="M2086" s="16"/>
      <c r="N2086" s="7">
        <v>45142</v>
      </c>
      <c r="O2086" s="9">
        <v>45141</v>
      </c>
      <c r="P2086" t="s">
        <v>1230</v>
      </c>
      <c r="Q2086">
        <v>1</v>
      </c>
      <c r="R2086">
        <v>77</v>
      </c>
      <c r="S2086">
        <v>4</v>
      </c>
      <c r="T2086" t="s">
        <v>3035</v>
      </c>
      <c r="U2086">
        <v>55</v>
      </c>
      <c r="V2086">
        <v>2</v>
      </c>
      <c r="W2086">
        <v>20</v>
      </c>
      <c r="X2086">
        <v>53</v>
      </c>
      <c r="Y2086">
        <v>380</v>
      </c>
      <c r="Z2086">
        <v>15</v>
      </c>
      <c r="AA2086">
        <v>45</v>
      </c>
      <c r="AE2086">
        <v>2085</v>
      </c>
      <c r="AF2086" s="16" t="s">
        <v>24</v>
      </c>
      <c r="AG2086" s="16"/>
      <c r="AH2086" s="16"/>
      <c r="AI2086" s="16" t="str">
        <f t="shared" si="128"/>
        <v>(55,4,2,20,53,380,45, null, null, 'Chambers 2024 USA',2024, '2023-08-03','2023-08-03','".Carbon::now()."','".Carbon::now()."'),</v>
      </c>
      <c r="AJ2086" s="16" t="str">
        <f t="shared" si="129"/>
        <v>('".DB::select("SELECT id_status FROM `status` WHERE `element_type` = 'task' AND status_type = 'client' AND name ='CANCELLED'")[0]-&gt;id_status."',2085,1),</v>
      </c>
      <c r="AK2086" s="16" t="str">
        <f t="shared" si="130"/>
        <v/>
      </c>
      <c r="AL2086" s="16" t="str">
        <f t="shared" si="131"/>
        <v/>
      </c>
    </row>
    <row r="2087" spans="1:38" x14ac:dyDescent="0.25">
      <c r="A2087" s="16" t="s">
        <v>731</v>
      </c>
      <c r="B2087" s="16" t="s">
        <v>62</v>
      </c>
      <c r="C2087" s="16" t="s">
        <v>41</v>
      </c>
      <c r="D2087" s="16" t="s">
        <v>28</v>
      </c>
      <c r="E2087" s="16" t="s">
        <v>105</v>
      </c>
      <c r="F2087" s="16" t="s">
        <v>106</v>
      </c>
      <c r="G2087" s="16" t="s">
        <v>123</v>
      </c>
      <c r="H2087" s="16" t="s">
        <v>336</v>
      </c>
      <c r="I2087" s="16" t="s">
        <v>38</v>
      </c>
      <c r="J2087" s="16" t="s">
        <v>3174</v>
      </c>
      <c r="M2087" s="16"/>
      <c r="N2087" s="7">
        <v>45170</v>
      </c>
      <c r="O2087" s="9">
        <v>45176</v>
      </c>
      <c r="P2087" t="s">
        <v>1178</v>
      </c>
      <c r="Q2087">
        <v>1</v>
      </c>
      <c r="R2087">
        <v>77</v>
      </c>
      <c r="S2087">
        <v>4</v>
      </c>
      <c r="T2087" t="s">
        <v>3035</v>
      </c>
      <c r="U2087">
        <v>55</v>
      </c>
      <c r="V2087">
        <v>2</v>
      </c>
      <c r="W2087">
        <v>20</v>
      </c>
      <c r="X2087">
        <v>75</v>
      </c>
      <c r="Y2087">
        <v>379</v>
      </c>
      <c r="Z2087">
        <v>15</v>
      </c>
      <c r="AA2087">
        <v>45</v>
      </c>
      <c r="AE2087">
        <v>2086</v>
      </c>
      <c r="AF2087" s="16" t="s">
        <v>24</v>
      </c>
      <c r="AG2087" s="16"/>
      <c r="AH2087" s="16"/>
      <c r="AI2087" s="16" t="str">
        <f t="shared" si="128"/>
        <v>(55,4,2,20,75,379,45, null, null, 'Chambers 2024 USA',2024, '2023-09-07','2023-09-07','".Carbon::now()."','".Carbon::now()."'),</v>
      </c>
      <c r="AJ2087" s="16" t="str">
        <f t="shared" si="129"/>
        <v>('".DB::select("SELECT id_status FROM `status` WHERE `element_type` = 'task' AND status_type = 'client' AND name ='CANCELLED'")[0]-&gt;id_status."',2086,1),</v>
      </c>
      <c r="AK2087" s="16" t="str">
        <f t="shared" si="130"/>
        <v/>
      </c>
      <c r="AL2087" s="16" t="str">
        <f t="shared" si="131"/>
        <v/>
      </c>
    </row>
    <row r="2088" spans="1:38" x14ac:dyDescent="0.25">
      <c r="A2088" s="16" t="s">
        <v>731</v>
      </c>
      <c r="B2088" s="16" t="s">
        <v>62</v>
      </c>
      <c r="C2088" s="16" t="s">
        <v>41</v>
      </c>
      <c r="D2088" s="16" t="s">
        <v>28</v>
      </c>
      <c r="E2088" s="16" t="s">
        <v>105</v>
      </c>
      <c r="F2088" s="16" t="s">
        <v>106</v>
      </c>
      <c r="G2088" s="16" t="s">
        <v>134</v>
      </c>
      <c r="H2088" s="16" t="s">
        <v>522</v>
      </c>
      <c r="I2088" s="16" t="s">
        <v>38</v>
      </c>
      <c r="J2088" s="16" t="s">
        <v>3174</v>
      </c>
      <c r="M2088" s="16"/>
      <c r="N2088" s="7">
        <v>45170</v>
      </c>
      <c r="O2088" s="9">
        <v>45176</v>
      </c>
      <c r="P2088" t="s">
        <v>1178</v>
      </c>
      <c r="Q2088">
        <v>1</v>
      </c>
      <c r="R2088">
        <v>77</v>
      </c>
      <c r="S2088">
        <v>4</v>
      </c>
      <c r="T2088" t="s">
        <v>3035</v>
      </c>
      <c r="U2088">
        <v>55</v>
      </c>
      <c r="V2088">
        <v>2</v>
      </c>
      <c r="W2088">
        <v>20</v>
      </c>
      <c r="X2088">
        <v>117</v>
      </c>
      <c r="Y2088">
        <v>286</v>
      </c>
      <c r="Z2088">
        <v>15</v>
      </c>
      <c r="AA2088">
        <v>45</v>
      </c>
      <c r="AE2088">
        <v>2087</v>
      </c>
      <c r="AF2088" s="16" t="s">
        <v>24</v>
      </c>
      <c r="AG2088" s="16"/>
      <c r="AH2088" s="16"/>
      <c r="AI2088" s="16" t="str">
        <f t="shared" si="128"/>
        <v>(55,4,2,20,117,286,45, null, null, 'Chambers 2024 USA',2024, '2023-09-07','2023-09-07','".Carbon::now()."','".Carbon::now()."'),</v>
      </c>
      <c r="AJ2088" s="16" t="str">
        <f t="shared" si="129"/>
        <v>('".DB::select("SELECT id_status FROM `status` WHERE `element_type` = 'task' AND status_type = 'client' AND name ='CANCELLED'")[0]-&gt;id_status."',2087,1),</v>
      </c>
      <c r="AK2088" s="16" t="str">
        <f t="shared" si="130"/>
        <v/>
      </c>
      <c r="AL2088" s="16" t="str">
        <f t="shared" si="131"/>
        <v/>
      </c>
    </row>
    <row r="2089" spans="1:38" x14ac:dyDescent="0.25">
      <c r="A2089" s="16" t="s">
        <v>731</v>
      </c>
      <c r="B2089" s="16" t="s">
        <v>3139</v>
      </c>
      <c r="C2089" s="16" t="s">
        <v>27</v>
      </c>
      <c r="D2089" s="16" t="s">
        <v>28</v>
      </c>
      <c r="E2089" s="16" t="s">
        <v>29</v>
      </c>
      <c r="F2089" s="16" t="s">
        <v>30</v>
      </c>
      <c r="G2089" s="16" t="s">
        <v>430</v>
      </c>
      <c r="H2089" s="16" t="s">
        <v>468</v>
      </c>
      <c r="I2089" s="16" t="s">
        <v>38</v>
      </c>
      <c r="J2089" s="16" t="s">
        <v>3174</v>
      </c>
      <c r="M2089" s="16" t="s">
        <v>234</v>
      </c>
      <c r="N2089" s="7">
        <v>45145</v>
      </c>
      <c r="O2089" s="9">
        <v>45145</v>
      </c>
      <c r="P2089" t="s">
        <v>1198</v>
      </c>
      <c r="Q2089">
        <v>1</v>
      </c>
      <c r="R2089">
        <v>77</v>
      </c>
      <c r="S2089">
        <v>4</v>
      </c>
      <c r="T2089" t="s">
        <v>3035</v>
      </c>
      <c r="U2089">
        <v>55</v>
      </c>
      <c r="V2089">
        <v>14</v>
      </c>
      <c r="W2089">
        <v>56</v>
      </c>
      <c r="X2089">
        <v>11</v>
      </c>
      <c r="Y2089">
        <v>561</v>
      </c>
      <c r="Z2089">
        <v>15</v>
      </c>
      <c r="AA2089">
        <v>45</v>
      </c>
      <c r="AD2089">
        <v>31</v>
      </c>
      <c r="AE2089">
        <v>2088</v>
      </c>
      <c r="AF2089" s="16" t="s">
        <v>39</v>
      </c>
      <c r="AG2089" s="16"/>
      <c r="AH2089" s="16"/>
      <c r="AI2089" s="16" t="str">
        <f t="shared" si="128"/>
        <v>(55,4,14,56,11,561,45, null, 31, 'L500 2024 EMEA',2024, '2023-08-07','2023-08-07','".Carbon::now()."','".Carbon::now()."'),</v>
      </c>
      <c r="AJ2089" s="16" t="str">
        <f t="shared" si="129"/>
        <v>('".DB::select("SELECT id_status FROM `status` WHERE `element_type` = 'task' AND status_type = 'client' AND name ='CONFIRMED'")[0]-&gt;id_status."',2088,1),</v>
      </c>
      <c r="AK2089" s="16" t="str">
        <f t="shared" si="130"/>
        <v/>
      </c>
      <c r="AL2089" s="16" t="str">
        <f t="shared" si="131"/>
        <v/>
      </c>
    </row>
    <row r="2090" spans="1:38" x14ac:dyDescent="0.25">
      <c r="A2090" s="16" t="s">
        <v>731</v>
      </c>
      <c r="B2090" s="16" t="s">
        <v>3139</v>
      </c>
      <c r="C2090" s="16" t="s">
        <v>27</v>
      </c>
      <c r="D2090" s="16" t="s">
        <v>28</v>
      </c>
      <c r="E2090" s="16" t="s">
        <v>29</v>
      </c>
      <c r="F2090" s="16" t="s">
        <v>30</v>
      </c>
      <c r="G2090" s="16" t="s">
        <v>345</v>
      </c>
      <c r="H2090" s="16" t="s">
        <v>737</v>
      </c>
      <c r="I2090" s="16" t="s">
        <v>38</v>
      </c>
      <c r="J2090" s="16" t="s">
        <v>3174</v>
      </c>
      <c r="M2090" s="16" t="s">
        <v>234</v>
      </c>
      <c r="N2090" s="7">
        <v>45145</v>
      </c>
      <c r="O2090" s="9">
        <v>45145</v>
      </c>
      <c r="P2090" t="s">
        <v>1198</v>
      </c>
      <c r="Q2090">
        <v>1</v>
      </c>
      <c r="R2090">
        <v>77</v>
      </c>
      <c r="S2090">
        <v>4</v>
      </c>
      <c r="T2090" t="s">
        <v>3035</v>
      </c>
      <c r="U2090">
        <v>55</v>
      </c>
      <c r="V2090">
        <v>14</v>
      </c>
      <c r="W2090">
        <v>56</v>
      </c>
      <c r="X2090">
        <v>43</v>
      </c>
      <c r="Y2090">
        <v>523</v>
      </c>
      <c r="Z2090">
        <v>15</v>
      </c>
      <c r="AA2090">
        <v>45</v>
      </c>
      <c r="AD2090">
        <v>31</v>
      </c>
      <c r="AE2090">
        <v>2089</v>
      </c>
      <c r="AF2090" s="16" t="s">
        <v>39</v>
      </c>
      <c r="AG2090" s="16"/>
      <c r="AH2090" s="16"/>
      <c r="AI2090" s="16" t="str">
        <f t="shared" si="128"/>
        <v>(55,4,14,56,43,523,45, null, 31, 'L500 2024 EMEA',2024, '2023-08-07','2023-08-07','".Carbon::now()."','".Carbon::now()."'),</v>
      </c>
      <c r="AJ2090" s="16" t="str">
        <f t="shared" si="129"/>
        <v>('".DB::select("SELECT id_status FROM `status` WHERE `element_type` = 'task' AND status_type = 'client' AND name ='CONFIRMED'")[0]-&gt;id_status."',2089,1),</v>
      </c>
      <c r="AK2090" s="16" t="str">
        <f t="shared" si="130"/>
        <v/>
      </c>
      <c r="AL2090" s="16" t="str">
        <f t="shared" si="131"/>
        <v/>
      </c>
    </row>
    <row r="2091" spans="1:38" x14ac:dyDescent="0.25">
      <c r="A2091" s="16" t="s">
        <v>731</v>
      </c>
      <c r="B2091" s="16" t="s">
        <v>62</v>
      </c>
      <c r="C2091" s="16" t="s">
        <v>27</v>
      </c>
      <c r="D2091" s="16" t="s">
        <v>28</v>
      </c>
      <c r="E2091" s="16" t="s">
        <v>29</v>
      </c>
      <c r="F2091" s="16" t="s">
        <v>30</v>
      </c>
      <c r="G2091" s="16" t="s">
        <v>345</v>
      </c>
      <c r="H2091" s="16" t="s">
        <v>3963</v>
      </c>
      <c r="I2091" s="16" t="s">
        <v>38</v>
      </c>
      <c r="J2091" s="16" t="s">
        <v>3174</v>
      </c>
      <c r="M2091" s="16"/>
      <c r="N2091" s="7">
        <v>45145</v>
      </c>
      <c r="O2091" s="9">
        <v>45145</v>
      </c>
      <c r="P2091" t="s">
        <v>1198</v>
      </c>
      <c r="Q2091">
        <v>1</v>
      </c>
      <c r="R2091">
        <v>77</v>
      </c>
      <c r="S2091">
        <v>4</v>
      </c>
      <c r="T2091" t="s">
        <v>3035</v>
      </c>
      <c r="U2091">
        <v>55</v>
      </c>
      <c r="V2091">
        <v>14</v>
      </c>
      <c r="W2091">
        <v>56</v>
      </c>
      <c r="X2091">
        <v>43</v>
      </c>
      <c r="Y2091">
        <v>798</v>
      </c>
      <c r="Z2091">
        <v>15</v>
      </c>
      <c r="AA2091">
        <v>45</v>
      </c>
      <c r="AE2091">
        <v>2090</v>
      </c>
      <c r="AF2091" s="16" t="s">
        <v>24</v>
      </c>
      <c r="AG2091" s="16"/>
      <c r="AH2091" s="16"/>
      <c r="AI2091" s="16" t="str">
        <f t="shared" si="128"/>
        <v>(55,4,14,56,43,798,45, null, null, 'L500 2024 EMEA',2024, '2023-08-07','2023-08-07','".Carbon::now()."','".Carbon::now()."'),</v>
      </c>
      <c r="AJ2091" s="16" t="str">
        <f t="shared" si="129"/>
        <v>('".DB::select("SELECT id_status FROM `status` WHERE `element_type` = 'task' AND status_type = 'client' AND name ='CANCELLED'")[0]-&gt;id_status."',2090,1),</v>
      </c>
      <c r="AK2091" s="16" t="str">
        <f t="shared" si="130"/>
        <v/>
      </c>
      <c r="AL2091" s="16" t="str">
        <f t="shared" si="131"/>
        <v/>
      </c>
    </row>
    <row r="2092" spans="1:38" x14ac:dyDescent="0.25">
      <c r="A2092" s="16" t="s">
        <v>731</v>
      </c>
      <c r="B2092" s="16" t="s">
        <v>3139</v>
      </c>
      <c r="C2092" s="16" t="s">
        <v>27</v>
      </c>
      <c r="D2092" s="16" t="s">
        <v>28</v>
      </c>
      <c r="E2092" s="16" t="s">
        <v>29</v>
      </c>
      <c r="F2092" s="16" t="s">
        <v>30</v>
      </c>
      <c r="G2092" s="16" t="s">
        <v>345</v>
      </c>
      <c r="H2092" s="16" t="s">
        <v>738</v>
      </c>
      <c r="I2092" s="16" t="s">
        <v>38</v>
      </c>
      <c r="J2092" s="16" t="s">
        <v>3174</v>
      </c>
      <c r="M2092" s="16" t="s">
        <v>234</v>
      </c>
      <c r="N2092" s="7">
        <v>45145</v>
      </c>
      <c r="O2092" s="9">
        <v>45145</v>
      </c>
      <c r="P2092" t="s">
        <v>1198</v>
      </c>
      <c r="Q2092">
        <v>1</v>
      </c>
      <c r="R2092">
        <v>77</v>
      </c>
      <c r="S2092">
        <v>4</v>
      </c>
      <c r="T2092" t="s">
        <v>3035</v>
      </c>
      <c r="U2092">
        <v>55</v>
      </c>
      <c r="V2092">
        <v>14</v>
      </c>
      <c r="W2092">
        <v>56</v>
      </c>
      <c r="X2092">
        <v>43</v>
      </c>
      <c r="Y2092">
        <v>799</v>
      </c>
      <c r="Z2092">
        <v>15</v>
      </c>
      <c r="AA2092">
        <v>45</v>
      </c>
      <c r="AD2092">
        <v>31</v>
      </c>
      <c r="AE2092">
        <v>2091</v>
      </c>
      <c r="AF2092" s="16" t="s">
        <v>39</v>
      </c>
      <c r="AG2092" s="16"/>
      <c r="AH2092" s="16"/>
      <c r="AI2092" s="16" t="str">
        <f t="shared" si="128"/>
        <v>(55,4,14,56,43,799,45, null, 31, 'L500 2024 EMEA',2024, '2023-08-07','2023-08-07','".Carbon::now()."','".Carbon::now()."'),</v>
      </c>
      <c r="AJ2092" s="16" t="str">
        <f t="shared" si="129"/>
        <v>('".DB::select("SELECT id_status FROM `status` WHERE `element_type` = 'task' AND status_type = 'client' AND name ='CONFIRMED'")[0]-&gt;id_status."',2091,1),</v>
      </c>
      <c r="AK2092" s="16" t="str">
        <f t="shared" si="130"/>
        <v/>
      </c>
      <c r="AL2092" s="16" t="str">
        <f t="shared" si="131"/>
        <v/>
      </c>
    </row>
    <row r="2093" spans="1:38" x14ac:dyDescent="0.25">
      <c r="A2093" s="16" t="s">
        <v>731</v>
      </c>
      <c r="B2093" s="16" t="s">
        <v>3139</v>
      </c>
      <c r="C2093" s="16" t="s">
        <v>27</v>
      </c>
      <c r="D2093" s="16" t="s">
        <v>28</v>
      </c>
      <c r="E2093" s="16" t="s">
        <v>29</v>
      </c>
      <c r="F2093" s="16" t="s">
        <v>30</v>
      </c>
      <c r="G2093" s="16" t="s">
        <v>345</v>
      </c>
      <c r="H2093" s="16" t="s">
        <v>97</v>
      </c>
      <c r="I2093" s="16" t="s">
        <v>38</v>
      </c>
      <c r="J2093" s="16" t="s">
        <v>3174</v>
      </c>
      <c r="M2093" s="16" t="s">
        <v>234</v>
      </c>
      <c r="N2093" s="7">
        <v>45145</v>
      </c>
      <c r="O2093" s="9">
        <v>45145</v>
      </c>
      <c r="P2093" t="s">
        <v>1198</v>
      </c>
      <c r="Q2093">
        <v>1</v>
      </c>
      <c r="R2093">
        <v>77</v>
      </c>
      <c r="S2093">
        <v>4</v>
      </c>
      <c r="T2093" t="s">
        <v>3035</v>
      </c>
      <c r="U2093">
        <v>55</v>
      </c>
      <c r="V2093">
        <v>14</v>
      </c>
      <c r="W2093">
        <v>56</v>
      </c>
      <c r="X2093">
        <v>43</v>
      </c>
      <c r="Y2093">
        <v>874</v>
      </c>
      <c r="Z2093">
        <v>15</v>
      </c>
      <c r="AA2093">
        <v>45</v>
      </c>
      <c r="AD2093">
        <v>31</v>
      </c>
      <c r="AE2093">
        <v>2092</v>
      </c>
      <c r="AF2093" s="16" t="s">
        <v>39</v>
      </c>
      <c r="AG2093" s="16"/>
      <c r="AH2093" s="16"/>
      <c r="AI2093" s="16" t="str">
        <f t="shared" si="128"/>
        <v>(55,4,14,56,43,874,45, null, 31, 'L500 2024 EMEA',2024, '2023-08-07','2023-08-07','".Carbon::now()."','".Carbon::now()."'),</v>
      </c>
      <c r="AJ2093" s="16" t="str">
        <f t="shared" si="129"/>
        <v>('".DB::select("SELECT id_status FROM `status` WHERE `element_type` = 'task' AND status_type = 'client' AND name ='CONFIRMED'")[0]-&gt;id_status."',2092,1),</v>
      </c>
      <c r="AK2093" s="16" t="str">
        <f t="shared" si="130"/>
        <v/>
      </c>
      <c r="AL2093" s="16" t="str">
        <f t="shared" si="131"/>
        <v/>
      </c>
    </row>
    <row r="2094" spans="1:38" x14ac:dyDescent="0.25">
      <c r="A2094" s="16" t="s">
        <v>731</v>
      </c>
      <c r="B2094" s="16" t="s">
        <v>3139</v>
      </c>
      <c r="C2094" s="16" t="s">
        <v>27</v>
      </c>
      <c r="D2094" s="16" t="s">
        <v>28</v>
      </c>
      <c r="E2094" s="16" t="s">
        <v>81</v>
      </c>
      <c r="F2094" s="16" t="s">
        <v>77</v>
      </c>
      <c r="G2094" s="16" t="s">
        <v>82</v>
      </c>
      <c r="H2094" s="16" t="s">
        <v>609</v>
      </c>
      <c r="I2094" s="16" t="s">
        <v>38</v>
      </c>
      <c r="J2094" s="16" t="s">
        <v>3174</v>
      </c>
      <c r="M2094" s="16" t="s">
        <v>234</v>
      </c>
      <c r="N2094" s="7">
        <v>45016</v>
      </c>
      <c r="O2094" s="9">
        <v>45016</v>
      </c>
      <c r="P2094" t="s">
        <v>1201</v>
      </c>
      <c r="Q2094">
        <v>1</v>
      </c>
      <c r="R2094">
        <v>77</v>
      </c>
      <c r="S2094">
        <v>4</v>
      </c>
      <c r="T2094" t="s">
        <v>3035</v>
      </c>
      <c r="U2094">
        <v>55</v>
      </c>
      <c r="V2094">
        <v>14</v>
      </c>
      <c r="W2094">
        <v>60</v>
      </c>
      <c r="X2094">
        <v>63</v>
      </c>
      <c r="Y2094">
        <v>552</v>
      </c>
      <c r="Z2094">
        <v>15</v>
      </c>
      <c r="AA2094">
        <v>45</v>
      </c>
      <c r="AD2094">
        <v>31</v>
      </c>
      <c r="AE2094">
        <v>2093</v>
      </c>
      <c r="AF2094" s="16" t="s">
        <v>39</v>
      </c>
      <c r="AG2094" s="16"/>
      <c r="AH2094" s="16"/>
      <c r="AI2094" s="16" t="str">
        <f t="shared" si="128"/>
        <v>(55,4,14,60,63,552,45, null, 31, 'L500 2024 UK',2024, '2023-03-31','2023-03-31','".Carbon::now()."','".Carbon::now()."'),</v>
      </c>
      <c r="AJ2094" s="16" t="str">
        <f t="shared" si="129"/>
        <v>('".DB::select("SELECT id_status FROM `status` WHERE `element_type` = 'task' AND status_type = 'client' AND name ='CONFIRMED'")[0]-&gt;id_status."',2093,1),</v>
      </c>
      <c r="AK2094" s="16" t="str">
        <f t="shared" si="130"/>
        <v/>
      </c>
      <c r="AL2094" s="16" t="str">
        <f t="shared" si="131"/>
        <v/>
      </c>
    </row>
    <row r="2095" spans="1:38" x14ac:dyDescent="0.25">
      <c r="A2095" s="16" t="s">
        <v>731</v>
      </c>
      <c r="B2095" s="16" t="s">
        <v>3139</v>
      </c>
      <c r="C2095" s="16" t="s">
        <v>27</v>
      </c>
      <c r="D2095" s="16" t="s">
        <v>28</v>
      </c>
      <c r="E2095" s="16" t="s">
        <v>81</v>
      </c>
      <c r="F2095" s="16" t="s">
        <v>77</v>
      </c>
      <c r="G2095" s="16" t="s">
        <v>82</v>
      </c>
      <c r="H2095" s="16" t="s">
        <v>460</v>
      </c>
      <c r="I2095" s="16" t="s">
        <v>38</v>
      </c>
      <c r="J2095" s="16" t="s">
        <v>3174</v>
      </c>
      <c r="M2095" s="16" t="s">
        <v>234</v>
      </c>
      <c r="N2095" s="7">
        <v>45016</v>
      </c>
      <c r="O2095" s="9">
        <v>45016</v>
      </c>
      <c r="P2095" t="s">
        <v>1201</v>
      </c>
      <c r="Q2095">
        <v>1</v>
      </c>
      <c r="R2095">
        <v>77</v>
      </c>
      <c r="S2095">
        <v>4</v>
      </c>
      <c r="T2095" t="s">
        <v>3035</v>
      </c>
      <c r="U2095">
        <v>55</v>
      </c>
      <c r="V2095">
        <v>14</v>
      </c>
      <c r="W2095">
        <v>60</v>
      </c>
      <c r="X2095">
        <v>63</v>
      </c>
      <c r="Y2095">
        <v>587</v>
      </c>
      <c r="Z2095">
        <v>15</v>
      </c>
      <c r="AA2095">
        <v>45</v>
      </c>
      <c r="AD2095">
        <v>31</v>
      </c>
      <c r="AE2095">
        <v>2094</v>
      </c>
      <c r="AF2095" s="16" t="s">
        <v>39</v>
      </c>
      <c r="AG2095" s="16"/>
      <c r="AH2095" s="16"/>
      <c r="AI2095" s="16" t="str">
        <f t="shared" si="128"/>
        <v>(55,4,14,60,63,587,45, null, 31, 'L500 2024 UK',2024, '2023-03-31','2023-03-31','".Carbon::now()."','".Carbon::now()."'),</v>
      </c>
      <c r="AJ2095" s="16" t="str">
        <f t="shared" si="129"/>
        <v>('".DB::select("SELECT id_status FROM `status` WHERE `element_type` = 'task' AND status_type = 'client' AND name ='CONFIRMED'")[0]-&gt;id_status."',2094,1),</v>
      </c>
      <c r="AK2095" s="16" t="str">
        <f t="shared" si="130"/>
        <v/>
      </c>
      <c r="AL2095" s="16" t="str">
        <f t="shared" si="131"/>
        <v/>
      </c>
    </row>
    <row r="2096" spans="1:38" x14ac:dyDescent="0.25">
      <c r="A2096" s="16" t="s">
        <v>731</v>
      </c>
      <c r="B2096" s="16" t="s">
        <v>3139</v>
      </c>
      <c r="C2096" s="16" t="s">
        <v>27</v>
      </c>
      <c r="D2096" s="16" t="s">
        <v>28</v>
      </c>
      <c r="E2096" s="16" t="s">
        <v>81</v>
      </c>
      <c r="F2096" s="16" t="s">
        <v>77</v>
      </c>
      <c r="G2096" s="16" t="s">
        <v>82</v>
      </c>
      <c r="H2096" s="16" t="s">
        <v>3432</v>
      </c>
      <c r="I2096" s="16" t="s">
        <v>38</v>
      </c>
      <c r="J2096" s="16" t="s">
        <v>3174</v>
      </c>
      <c r="M2096" s="16" t="s">
        <v>234</v>
      </c>
      <c r="N2096" s="7">
        <v>45016</v>
      </c>
      <c r="O2096" s="9">
        <v>45016</v>
      </c>
      <c r="P2096" t="s">
        <v>1201</v>
      </c>
      <c r="Q2096">
        <v>1</v>
      </c>
      <c r="R2096">
        <v>77</v>
      </c>
      <c r="S2096">
        <v>4</v>
      </c>
      <c r="T2096" t="s">
        <v>3035</v>
      </c>
      <c r="U2096">
        <v>55</v>
      </c>
      <c r="V2096">
        <v>14</v>
      </c>
      <c r="W2096">
        <v>60</v>
      </c>
      <c r="X2096">
        <v>63</v>
      </c>
      <c r="Y2096">
        <v>596</v>
      </c>
      <c r="Z2096">
        <v>15</v>
      </c>
      <c r="AA2096">
        <v>45</v>
      </c>
      <c r="AD2096">
        <v>31</v>
      </c>
      <c r="AE2096">
        <v>2095</v>
      </c>
      <c r="AF2096" s="16" t="s">
        <v>39</v>
      </c>
      <c r="AG2096" s="16"/>
      <c r="AH2096" s="16"/>
      <c r="AI2096" s="16" t="str">
        <f t="shared" si="128"/>
        <v>(55,4,14,60,63,596,45, null, 31, 'L500 2024 UK',2024, '2023-03-31','2023-03-31','".Carbon::now()."','".Carbon::now()."'),</v>
      </c>
      <c r="AJ2096" s="16" t="str">
        <f t="shared" si="129"/>
        <v>('".DB::select("SELECT id_status FROM `status` WHERE `element_type` = 'task' AND status_type = 'client' AND name ='CONFIRMED'")[0]-&gt;id_status."',2095,1),</v>
      </c>
      <c r="AK2096" s="16" t="str">
        <f t="shared" si="130"/>
        <v/>
      </c>
      <c r="AL2096" s="16" t="str">
        <f t="shared" si="131"/>
        <v/>
      </c>
    </row>
    <row r="2097" spans="1:38" x14ac:dyDescent="0.25">
      <c r="A2097" s="16" t="s">
        <v>731</v>
      </c>
      <c r="B2097" s="16" t="s">
        <v>62</v>
      </c>
      <c r="C2097" s="16" t="s">
        <v>27</v>
      </c>
      <c r="D2097" s="16" t="s">
        <v>28</v>
      </c>
      <c r="E2097" s="16" t="s">
        <v>81</v>
      </c>
      <c r="F2097" s="16" t="s">
        <v>77</v>
      </c>
      <c r="G2097" s="16" t="s">
        <v>82</v>
      </c>
      <c r="H2097" s="16" t="s">
        <v>611</v>
      </c>
      <c r="I2097" s="16" t="s">
        <v>38</v>
      </c>
      <c r="J2097" s="16" t="s">
        <v>3174</v>
      </c>
      <c r="M2097" s="16"/>
      <c r="N2097" s="7">
        <v>45016</v>
      </c>
      <c r="O2097" s="9">
        <v>45016</v>
      </c>
      <c r="P2097" t="s">
        <v>1201</v>
      </c>
      <c r="Q2097">
        <v>1</v>
      </c>
      <c r="R2097">
        <v>77</v>
      </c>
      <c r="S2097">
        <v>4</v>
      </c>
      <c r="T2097" t="s">
        <v>3035</v>
      </c>
      <c r="U2097">
        <v>55</v>
      </c>
      <c r="V2097">
        <v>14</v>
      </c>
      <c r="W2097">
        <v>60</v>
      </c>
      <c r="X2097">
        <v>63</v>
      </c>
      <c r="Y2097">
        <v>662</v>
      </c>
      <c r="Z2097">
        <v>15</v>
      </c>
      <c r="AA2097">
        <v>45</v>
      </c>
      <c r="AE2097">
        <v>2096</v>
      </c>
      <c r="AF2097" s="16" t="s">
        <v>24</v>
      </c>
      <c r="AG2097" s="16"/>
      <c r="AH2097" s="16"/>
      <c r="AI2097" s="16" t="str">
        <f t="shared" si="128"/>
        <v>(55,4,14,60,63,662,45, null, null, 'L500 2024 UK',2024, '2023-03-31','2023-03-31','".Carbon::now()."','".Carbon::now()."'),</v>
      </c>
      <c r="AJ2097" s="16" t="str">
        <f t="shared" si="129"/>
        <v>('".DB::select("SELECT id_status FROM `status` WHERE `element_type` = 'task' AND status_type = 'client' AND name ='CANCELLED'")[0]-&gt;id_status."',2096,1),</v>
      </c>
      <c r="AK2097" s="16" t="str">
        <f t="shared" si="130"/>
        <v/>
      </c>
      <c r="AL2097" s="16" t="str">
        <f t="shared" si="131"/>
        <v/>
      </c>
    </row>
    <row r="2098" spans="1:38" x14ac:dyDescent="0.25">
      <c r="A2098" s="16" t="s">
        <v>731</v>
      </c>
      <c r="B2098" s="16" t="s">
        <v>3139</v>
      </c>
      <c r="C2098" s="16" t="s">
        <v>27</v>
      </c>
      <c r="D2098" s="16" t="s">
        <v>28</v>
      </c>
      <c r="E2098" s="16" t="s">
        <v>81</v>
      </c>
      <c r="F2098" s="16" t="s">
        <v>77</v>
      </c>
      <c r="G2098" s="16" t="s">
        <v>82</v>
      </c>
      <c r="H2098" s="16" t="s">
        <v>361</v>
      </c>
      <c r="I2098" s="16" t="s">
        <v>38</v>
      </c>
      <c r="J2098" s="16" t="s">
        <v>3174</v>
      </c>
      <c r="M2098" s="16" t="s">
        <v>234</v>
      </c>
      <c r="N2098" s="7">
        <v>45016</v>
      </c>
      <c r="O2098" s="9">
        <v>45016</v>
      </c>
      <c r="P2098" t="s">
        <v>1201</v>
      </c>
      <c r="Q2098">
        <v>1</v>
      </c>
      <c r="R2098">
        <v>77</v>
      </c>
      <c r="S2098">
        <v>4</v>
      </c>
      <c r="T2098" t="s">
        <v>3035</v>
      </c>
      <c r="U2098">
        <v>55</v>
      </c>
      <c r="V2098">
        <v>14</v>
      </c>
      <c r="W2098">
        <v>60</v>
      </c>
      <c r="X2098">
        <v>63</v>
      </c>
      <c r="Y2098">
        <v>621</v>
      </c>
      <c r="Z2098">
        <v>15</v>
      </c>
      <c r="AA2098">
        <v>45</v>
      </c>
      <c r="AD2098">
        <v>31</v>
      </c>
      <c r="AE2098">
        <v>2097</v>
      </c>
      <c r="AF2098" s="16" t="s">
        <v>39</v>
      </c>
      <c r="AG2098" s="16"/>
      <c r="AH2098" s="16"/>
      <c r="AI2098" s="16" t="str">
        <f t="shared" si="128"/>
        <v>(55,4,14,60,63,621,45, null, 31, 'L500 2024 UK',2024, '2023-03-31','2023-03-31','".Carbon::now()."','".Carbon::now()."'),</v>
      </c>
      <c r="AJ2098" s="16" t="str">
        <f t="shared" si="129"/>
        <v>('".DB::select("SELECT id_status FROM `status` WHERE `element_type` = 'task' AND status_type = 'client' AND name ='CONFIRMED'")[0]-&gt;id_status."',2097,1),</v>
      </c>
      <c r="AK2098" s="16" t="str">
        <f t="shared" si="130"/>
        <v/>
      </c>
      <c r="AL2098" s="16" t="str">
        <f t="shared" si="131"/>
        <v/>
      </c>
    </row>
    <row r="2099" spans="1:38" x14ac:dyDescent="0.25">
      <c r="A2099" s="16" t="s">
        <v>731</v>
      </c>
      <c r="B2099" s="16" t="s">
        <v>3139</v>
      </c>
      <c r="C2099" s="16" t="s">
        <v>27</v>
      </c>
      <c r="D2099" s="16" t="s">
        <v>28</v>
      </c>
      <c r="E2099" s="16" t="s">
        <v>81</v>
      </c>
      <c r="F2099" s="16" t="s">
        <v>77</v>
      </c>
      <c r="G2099" s="16" t="s">
        <v>82</v>
      </c>
      <c r="H2099" s="16" t="s">
        <v>612</v>
      </c>
      <c r="I2099" s="16" t="s">
        <v>38</v>
      </c>
      <c r="J2099" s="16" t="s">
        <v>3174</v>
      </c>
      <c r="M2099" s="16" t="s">
        <v>234</v>
      </c>
      <c r="N2099" s="7">
        <v>45016</v>
      </c>
      <c r="O2099" s="9">
        <v>45016</v>
      </c>
      <c r="P2099" t="s">
        <v>1201</v>
      </c>
      <c r="Q2099">
        <v>1</v>
      </c>
      <c r="R2099">
        <v>77</v>
      </c>
      <c r="S2099">
        <v>4</v>
      </c>
      <c r="T2099" t="s">
        <v>3035</v>
      </c>
      <c r="U2099">
        <v>55</v>
      </c>
      <c r="V2099">
        <v>14</v>
      </c>
      <c r="W2099">
        <v>60</v>
      </c>
      <c r="X2099">
        <v>63</v>
      </c>
      <c r="Y2099">
        <v>668</v>
      </c>
      <c r="Z2099">
        <v>15</v>
      </c>
      <c r="AA2099">
        <v>45</v>
      </c>
      <c r="AD2099">
        <v>31</v>
      </c>
      <c r="AE2099">
        <v>2098</v>
      </c>
      <c r="AF2099" s="16" t="s">
        <v>39</v>
      </c>
      <c r="AG2099" s="16"/>
      <c r="AH2099" s="16"/>
      <c r="AI2099" s="16" t="str">
        <f t="shared" si="128"/>
        <v>(55,4,14,60,63,668,45, null, 31, 'L500 2024 UK',2024, '2023-03-31','2023-03-31','".Carbon::now()."','".Carbon::now()."'),</v>
      </c>
      <c r="AJ2099" s="16" t="str">
        <f t="shared" si="129"/>
        <v>('".DB::select("SELECT id_status FROM `status` WHERE `element_type` = 'task' AND status_type = 'client' AND name ='CONFIRMED'")[0]-&gt;id_status."',2098,1),</v>
      </c>
      <c r="AK2099" s="16" t="str">
        <f t="shared" si="130"/>
        <v/>
      </c>
      <c r="AL2099" s="16" t="str">
        <f t="shared" si="131"/>
        <v/>
      </c>
    </row>
    <row r="2100" spans="1:38" x14ac:dyDescent="0.25">
      <c r="A2100" s="16" t="s">
        <v>731</v>
      </c>
      <c r="B2100" s="16" t="s">
        <v>3139</v>
      </c>
      <c r="C2100" s="16" t="s">
        <v>27</v>
      </c>
      <c r="D2100" s="16" t="s">
        <v>28</v>
      </c>
      <c r="E2100" s="16" t="s">
        <v>81</v>
      </c>
      <c r="F2100" s="16" t="s">
        <v>77</v>
      </c>
      <c r="G2100" s="16" t="s">
        <v>82</v>
      </c>
      <c r="H2100" s="16" t="s">
        <v>282</v>
      </c>
      <c r="I2100" s="16" t="s">
        <v>38</v>
      </c>
      <c r="J2100" s="16" t="s">
        <v>3174</v>
      </c>
      <c r="M2100" s="16" t="s">
        <v>234</v>
      </c>
      <c r="N2100" s="7">
        <v>45016</v>
      </c>
      <c r="O2100" s="9">
        <v>45016</v>
      </c>
      <c r="P2100" t="s">
        <v>1201</v>
      </c>
      <c r="Q2100">
        <v>1</v>
      </c>
      <c r="R2100">
        <v>77</v>
      </c>
      <c r="S2100">
        <v>4</v>
      </c>
      <c r="T2100" t="s">
        <v>3035</v>
      </c>
      <c r="U2100">
        <v>55</v>
      </c>
      <c r="V2100">
        <v>14</v>
      </c>
      <c r="W2100">
        <v>60</v>
      </c>
      <c r="X2100">
        <v>63</v>
      </c>
      <c r="Y2100">
        <v>669</v>
      </c>
      <c r="Z2100">
        <v>15</v>
      </c>
      <c r="AA2100">
        <v>45</v>
      </c>
      <c r="AD2100">
        <v>31</v>
      </c>
      <c r="AE2100">
        <v>2099</v>
      </c>
      <c r="AF2100" s="16" t="s">
        <v>39</v>
      </c>
      <c r="AG2100" s="16"/>
      <c r="AH2100" s="16"/>
      <c r="AI2100" s="16" t="str">
        <f t="shared" si="128"/>
        <v>(55,4,14,60,63,669,45, null, 31, 'L500 2024 UK',2024, '2023-03-31','2023-03-31','".Carbon::now()."','".Carbon::now()."'),</v>
      </c>
      <c r="AJ2100" s="16" t="str">
        <f t="shared" si="129"/>
        <v>('".DB::select("SELECT id_status FROM `status` WHERE `element_type` = 'task' AND status_type = 'client' AND name ='CONFIRMED'")[0]-&gt;id_status."',2099,1),</v>
      </c>
      <c r="AK2100" s="16" t="str">
        <f t="shared" si="130"/>
        <v/>
      </c>
      <c r="AL2100" s="16" t="str">
        <f t="shared" si="131"/>
        <v/>
      </c>
    </row>
    <row r="2101" spans="1:38" x14ac:dyDescent="0.25">
      <c r="A2101" s="16" t="s">
        <v>731</v>
      </c>
      <c r="B2101" s="16" t="s">
        <v>3139</v>
      </c>
      <c r="C2101" s="16" t="s">
        <v>27</v>
      </c>
      <c r="D2101" s="16" t="s">
        <v>28</v>
      </c>
      <c r="E2101" s="16" t="s">
        <v>81</v>
      </c>
      <c r="F2101" s="16" t="s">
        <v>77</v>
      </c>
      <c r="G2101" s="16" t="s">
        <v>82</v>
      </c>
      <c r="H2101" s="16" t="s">
        <v>735</v>
      </c>
      <c r="I2101" s="16" t="s">
        <v>38</v>
      </c>
      <c r="J2101" s="16" t="s">
        <v>3174</v>
      </c>
      <c r="M2101" s="16" t="s">
        <v>234</v>
      </c>
      <c r="N2101" s="7">
        <v>45016</v>
      </c>
      <c r="O2101" s="9">
        <v>45016</v>
      </c>
      <c r="P2101" t="s">
        <v>1201</v>
      </c>
      <c r="Q2101">
        <v>1</v>
      </c>
      <c r="R2101">
        <v>77</v>
      </c>
      <c r="S2101">
        <v>4</v>
      </c>
      <c r="T2101" t="s">
        <v>3035</v>
      </c>
      <c r="U2101">
        <v>55</v>
      </c>
      <c r="V2101">
        <v>14</v>
      </c>
      <c r="W2101">
        <v>60</v>
      </c>
      <c r="X2101">
        <v>63</v>
      </c>
      <c r="Y2101">
        <v>682</v>
      </c>
      <c r="Z2101">
        <v>15</v>
      </c>
      <c r="AA2101">
        <v>45</v>
      </c>
      <c r="AD2101">
        <v>31</v>
      </c>
      <c r="AE2101">
        <v>2100</v>
      </c>
      <c r="AF2101" s="16" t="s">
        <v>39</v>
      </c>
      <c r="AG2101" s="16"/>
      <c r="AH2101" s="16"/>
      <c r="AI2101" s="16" t="str">
        <f t="shared" si="128"/>
        <v>(55,4,14,60,63,682,45, null, 31, 'L500 2024 UK',2024, '2023-03-31','2023-03-31','".Carbon::now()."','".Carbon::now()."'),</v>
      </c>
      <c r="AJ2101" s="16" t="str">
        <f t="shared" si="129"/>
        <v>('".DB::select("SELECT id_status FROM `status` WHERE `element_type` = 'task' AND status_type = 'client' AND name ='CONFIRMED'")[0]-&gt;id_status."',2100,1),</v>
      </c>
      <c r="AK2101" s="16" t="str">
        <f t="shared" si="130"/>
        <v/>
      </c>
      <c r="AL2101" s="16" t="str">
        <f t="shared" si="131"/>
        <v/>
      </c>
    </row>
    <row r="2102" spans="1:38" x14ac:dyDescent="0.25">
      <c r="A2102" s="16" t="s">
        <v>731</v>
      </c>
      <c r="B2102" s="16" t="s">
        <v>3139</v>
      </c>
      <c r="C2102" s="16" t="s">
        <v>27</v>
      </c>
      <c r="D2102" s="16" t="s">
        <v>28</v>
      </c>
      <c r="E2102" s="16" t="s">
        <v>81</v>
      </c>
      <c r="F2102" s="16" t="s">
        <v>77</v>
      </c>
      <c r="G2102" s="16" t="s">
        <v>82</v>
      </c>
      <c r="H2102" s="16" t="s">
        <v>3965</v>
      </c>
      <c r="I2102" s="16" t="s">
        <v>38</v>
      </c>
      <c r="J2102" s="16" t="s">
        <v>3174</v>
      </c>
      <c r="M2102" s="16" t="s">
        <v>234</v>
      </c>
      <c r="N2102" s="7">
        <v>45016</v>
      </c>
      <c r="O2102" s="9">
        <v>45016</v>
      </c>
      <c r="P2102" t="s">
        <v>1201</v>
      </c>
      <c r="Q2102">
        <v>1</v>
      </c>
      <c r="R2102">
        <v>77</v>
      </c>
      <c r="S2102">
        <v>4</v>
      </c>
      <c r="T2102" t="s">
        <v>3035</v>
      </c>
      <c r="U2102">
        <v>55</v>
      </c>
      <c r="V2102">
        <v>14</v>
      </c>
      <c r="W2102">
        <v>60</v>
      </c>
      <c r="X2102">
        <v>63</v>
      </c>
      <c r="Y2102">
        <v>698</v>
      </c>
      <c r="Z2102">
        <v>15</v>
      </c>
      <c r="AA2102">
        <v>45</v>
      </c>
      <c r="AD2102">
        <v>31</v>
      </c>
      <c r="AE2102">
        <v>2101</v>
      </c>
      <c r="AF2102" s="16" t="s">
        <v>39</v>
      </c>
      <c r="AG2102" s="16"/>
      <c r="AH2102" s="16"/>
      <c r="AI2102" s="16" t="str">
        <f t="shared" si="128"/>
        <v>(55,4,14,60,63,698,45, null, 31, 'L500 2024 UK',2024, '2023-03-31','2023-03-31','".Carbon::now()."','".Carbon::now()."'),</v>
      </c>
      <c r="AJ2102" s="16" t="str">
        <f t="shared" si="129"/>
        <v>('".DB::select("SELECT id_status FROM `status` WHERE `element_type` = 'task' AND status_type = 'client' AND name ='CONFIRMED'")[0]-&gt;id_status."',2101,1),</v>
      </c>
      <c r="AK2102" s="16" t="str">
        <f t="shared" si="130"/>
        <v/>
      </c>
      <c r="AL2102" s="16" t="str">
        <f t="shared" si="131"/>
        <v/>
      </c>
    </row>
    <row r="2103" spans="1:38" x14ac:dyDescent="0.25">
      <c r="A2103" s="16" t="s">
        <v>731</v>
      </c>
      <c r="B2103" s="16" t="s">
        <v>3139</v>
      </c>
      <c r="C2103" s="16" t="s">
        <v>27</v>
      </c>
      <c r="D2103" s="16" t="s">
        <v>28</v>
      </c>
      <c r="E2103" s="16" t="s">
        <v>81</v>
      </c>
      <c r="F2103" s="16" t="s">
        <v>77</v>
      </c>
      <c r="G2103" s="16" t="s">
        <v>82</v>
      </c>
      <c r="H2103" s="16" t="s">
        <v>3967</v>
      </c>
      <c r="I2103" s="16" t="s">
        <v>38</v>
      </c>
      <c r="J2103" s="16" t="s">
        <v>3174</v>
      </c>
      <c r="M2103" s="16" t="s">
        <v>234</v>
      </c>
      <c r="N2103" s="7">
        <v>45016</v>
      </c>
      <c r="O2103" s="9">
        <v>45016</v>
      </c>
      <c r="P2103" t="s">
        <v>1201</v>
      </c>
      <c r="Q2103">
        <v>1</v>
      </c>
      <c r="R2103">
        <v>77</v>
      </c>
      <c r="S2103">
        <v>4</v>
      </c>
      <c r="T2103" t="s">
        <v>3035</v>
      </c>
      <c r="U2103">
        <v>55</v>
      </c>
      <c r="V2103">
        <v>14</v>
      </c>
      <c r="W2103">
        <v>60</v>
      </c>
      <c r="X2103">
        <v>63</v>
      </c>
      <c r="Y2103">
        <v>714</v>
      </c>
      <c r="Z2103">
        <v>15</v>
      </c>
      <c r="AA2103">
        <v>45</v>
      </c>
      <c r="AD2103">
        <v>31</v>
      </c>
      <c r="AE2103">
        <v>2102</v>
      </c>
      <c r="AF2103" s="16" t="s">
        <v>39</v>
      </c>
      <c r="AG2103" s="16"/>
      <c r="AH2103" s="16"/>
      <c r="AI2103" s="16" t="str">
        <f t="shared" si="128"/>
        <v>(55,4,14,60,63,714,45, null, 31, 'L500 2024 UK',2024, '2023-03-31','2023-03-31','".Carbon::now()."','".Carbon::now()."'),</v>
      </c>
      <c r="AJ2103" s="16" t="str">
        <f t="shared" si="129"/>
        <v>('".DB::select("SELECT id_status FROM `status` WHERE `element_type` = 'task' AND status_type = 'client' AND name ='CONFIRMED'")[0]-&gt;id_status."',2102,1),</v>
      </c>
      <c r="AK2103" s="16" t="str">
        <f t="shared" si="130"/>
        <v/>
      </c>
      <c r="AL2103" s="16" t="str">
        <f t="shared" si="131"/>
        <v/>
      </c>
    </row>
    <row r="2104" spans="1:38" x14ac:dyDescent="0.25">
      <c r="A2104" s="16" t="s">
        <v>731</v>
      </c>
      <c r="B2104" s="16" t="s">
        <v>3139</v>
      </c>
      <c r="C2104" s="16" t="s">
        <v>27</v>
      </c>
      <c r="D2104" s="16" t="s">
        <v>28</v>
      </c>
      <c r="E2104" s="16" t="s">
        <v>81</v>
      </c>
      <c r="F2104" s="16" t="s">
        <v>77</v>
      </c>
      <c r="G2104" s="16" t="s">
        <v>82</v>
      </c>
      <c r="H2104" s="16" t="s">
        <v>465</v>
      </c>
      <c r="I2104" s="16" t="s">
        <v>38</v>
      </c>
      <c r="J2104" s="16" t="s">
        <v>3174</v>
      </c>
      <c r="M2104" s="16" t="s">
        <v>234</v>
      </c>
      <c r="N2104" s="7">
        <v>45016</v>
      </c>
      <c r="O2104" s="9">
        <v>45016</v>
      </c>
      <c r="P2104" t="s">
        <v>1201</v>
      </c>
      <c r="Q2104">
        <v>1</v>
      </c>
      <c r="R2104">
        <v>77</v>
      </c>
      <c r="S2104">
        <v>4</v>
      </c>
      <c r="T2104" t="s">
        <v>3035</v>
      </c>
      <c r="U2104">
        <v>55</v>
      </c>
      <c r="V2104">
        <v>14</v>
      </c>
      <c r="W2104">
        <v>60</v>
      </c>
      <c r="X2104">
        <v>63</v>
      </c>
      <c r="Y2104">
        <v>738</v>
      </c>
      <c r="Z2104">
        <v>15</v>
      </c>
      <c r="AA2104">
        <v>45</v>
      </c>
      <c r="AD2104">
        <v>31</v>
      </c>
      <c r="AE2104">
        <v>2103</v>
      </c>
      <c r="AF2104" s="16" t="s">
        <v>39</v>
      </c>
      <c r="AG2104" s="16"/>
      <c r="AH2104" s="16"/>
      <c r="AI2104" s="16" t="str">
        <f t="shared" si="128"/>
        <v>(55,4,14,60,63,738,45, null, 31, 'L500 2024 UK',2024, '2023-03-31','2023-03-31','".Carbon::now()."','".Carbon::now()."'),</v>
      </c>
      <c r="AJ2104" s="16" t="str">
        <f t="shared" si="129"/>
        <v>('".DB::select("SELECT id_status FROM `status` WHERE `element_type` = 'task' AND status_type = 'client' AND name ='CONFIRMED'")[0]-&gt;id_status."',2103,1),</v>
      </c>
      <c r="AK2104" s="16" t="str">
        <f t="shared" si="130"/>
        <v/>
      </c>
      <c r="AL2104" s="16" t="str">
        <f t="shared" si="131"/>
        <v/>
      </c>
    </row>
    <row r="2105" spans="1:38" x14ac:dyDescent="0.25">
      <c r="A2105" s="16" t="s">
        <v>731</v>
      </c>
      <c r="B2105" s="16" t="s">
        <v>62</v>
      </c>
      <c r="C2105" s="16" t="s">
        <v>27</v>
      </c>
      <c r="D2105" s="16" t="s">
        <v>28</v>
      </c>
      <c r="E2105" s="16" t="s">
        <v>81</v>
      </c>
      <c r="F2105" s="16" t="s">
        <v>77</v>
      </c>
      <c r="G2105" s="16" t="s">
        <v>82</v>
      </c>
      <c r="H2105" s="16" t="s">
        <v>3436</v>
      </c>
      <c r="I2105" s="16" t="s">
        <v>38</v>
      </c>
      <c r="J2105" s="16" t="s">
        <v>3174</v>
      </c>
      <c r="M2105" s="16"/>
      <c r="N2105" s="7">
        <v>45016</v>
      </c>
      <c r="O2105" s="9">
        <v>45016</v>
      </c>
      <c r="P2105" t="s">
        <v>1201</v>
      </c>
      <c r="Q2105">
        <v>1</v>
      </c>
      <c r="R2105">
        <v>77</v>
      </c>
      <c r="S2105">
        <v>4</v>
      </c>
      <c r="T2105" t="s">
        <v>3035</v>
      </c>
      <c r="U2105">
        <v>55</v>
      </c>
      <c r="V2105">
        <v>14</v>
      </c>
      <c r="W2105">
        <v>60</v>
      </c>
      <c r="X2105">
        <v>63</v>
      </c>
      <c r="Y2105">
        <v>702</v>
      </c>
      <c r="Z2105">
        <v>15</v>
      </c>
      <c r="AA2105">
        <v>45</v>
      </c>
      <c r="AE2105">
        <v>2104</v>
      </c>
      <c r="AF2105" s="16" t="s">
        <v>24</v>
      </c>
      <c r="AG2105" s="16"/>
      <c r="AH2105" s="16"/>
      <c r="AI2105" s="16" t="str">
        <f t="shared" si="128"/>
        <v>(55,4,14,60,63,702,45, null, null, 'L500 2024 UK',2024, '2023-03-31','2023-03-31','".Carbon::now()."','".Carbon::now()."'),</v>
      </c>
      <c r="AJ2105" s="16" t="str">
        <f t="shared" si="129"/>
        <v>('".DB::select("SELECT id_status FROM `status` WHERE `element_type` = 'task' AND status_type = 'client' AND name ='CANCELLED'")[0]-&gt;id_status."',2104,1),</v>
      </c>
      <c r="AK2105" s="16" t="str">
        <f t="shared" si="130"/>
        <v/>
      </c>
      <c r="AL2105" s="16" t="str">
        <f t="shared" si="131"/>
        <v/>
      </c>
    </row>
    <row r="2106" spans="1:38" x14ac:dyDescent="0.25">
      <c r="A2106" s="16" t="s">
        <v>731</v>
      </c>
      <c r="B2106" s="16" t="s">
        <v>3139</v>
      </c>
      <c r="C2106" s="16" t="s">
        <v>27</v>
      </c>
      <c r="D2106" s="16" t="s">
        <v>28</v>
      </c>
      <c r="E2106" s="16" t="s">
        <v>81</v>
      </c>
      <c r="F2106" s="16" t="s">
        <v>77</v>
      </c>
      <c r="G2106" s="16" t="s">
        <v>82</v>
      </c>
      <c r="H2106" s="16" t="s">
        <v>3969</v>
      </c>
      <c r="I2106" s="16" t="s">
        <v>38</v>
      </c>
      <c r="J2106" s="16" t="s">
        <v>3174</v>
      </c>
      <c r="M2106" s="16" t="s">
        <v>234</v>
      </c>
      <c r="N2106" s="7">
        <v>45016</v>
      </c>
      <c r="O2106" s="9">
        <v>45016</v>
      </c>
      <c r="P2106" t="s">
        <v>1201</v>
      </c>
      <c r="Q2106">
        <v>1</v>
      </c>
      <c r="R2106">
        <v>77</v>
      </c>
      <c r="S2106">
        <v>4</v>
      </c>
      <c r="T2106" t="s">
        <v>3035</v>
      </c>
      <c r="U2106">
        <v>55</v>
      </c>
      <c r="V2106">
        <v>14</v>
      </c>
      <c r="W2106">
        <v>60</v>
      </c>
      <c r="X2106">
        <v>63</v>
      </c>
      <c r="Y2106">
        <v>803</v>
      </c>
      <c r="Z2106">
        <v>15</v>
      </c>
      <c r="AA2106">
        <v>45</v>
      </c>
      <c r="AD2106">
        <v>31</v>
      </c>
      <c r="AE2106">
        <v>2105</v>
      </c>
      <c r="AF2106" s="16" t="s">
        <v>39</v>
      </c>
      <c r="AG2106" s="16"/>
      <c r="AH2106" s="16"/>
      <c r="AI2106" s="16" t="str">
        <f t="shared" si="128"/>
        <v>(55,4,14,60,63,803,45, null, 31, 'L500 2024 UK',2024, '2023-03-31','2023-03-31','".Carbon::now()."','".Carbon::now()."'),</v>
      </c>
      <c r="AJ2106" s="16" t="str">
        <f t="shared" si="129"/>
        <v>('".DB::select("SELECT id_status FROM `status` WHERE `element_type` = 'task' AND status_type = 'client' AND name ='CONFIRMED'")[0]-&gt;id_status."',2105,1),</v>
      </c>
      <c r="AK2106" s="16" t="str">
        <f t="shared" si="130"/>
        <v/>
      </c>
      <c r="AL2106" s="16" t="str">
        <f t="shared" si="131"/>
        <v/>
      </c>
    </row>
    <row r="2107" spans="1:38" x14ac:dyDescent="0.25">
      <c r="A2107" s="16" t="s">
        <v>731</v>
      </c>
      <c r="B2107" s="16" t="s">
        <v>3139</v>
      </c>
      <c r="C2107" s="16" t="s">
        <v>27</v>
      </c>
      <c r="D2107" s="16" t="s">
        <v>28</v>
      </c>
      <c r="E2107" s="16" t="s">
        <v>81</v>
      </c>
      <c r="F2107" s="16" t="s">
        <v>77</v>
      </c>
      <c r="G2107" s="16" t="s">
        <v>82</v>
      </c>
      <c r="H2107" s="16" t="s">
        <v>3821</v>
      </c>
      <c r="I2107" s="16" t="s">
        <v>38</v>
      </c>
      <c r="J2107" s="16" t="s">
        <v>3174</v>
      </c>
      <c r="M2107" s="16" t="s">
        <v>234</v>
      </c>
      <c r="N2107" s="7">
        <v>45016</v>
      </c>
      <c r="O2107" s="9">
        <v>45016</v>
      </c>
      <c r="P2107" t="s">
        <v>1201</v>
      </c>
      <c r="Q2107">
        <v>1</v>
      </c>
      <c r="R2107">
        <v>77</v>
      </c>
      <c r="S2107">
        <v>4</v>
      </c>
      <c r="T2107" t="s">
        <v>3035</v>
      </c>
      <c r="U2107">
        <v>55</v>
      </c>
      <c r="V2107">
        <v>14</v>
      </c>
      <c r="W2107">
        <v>60</v>
      </c>
      <c r="X2107">
        <v>63</v>
      </c>
      <c r="Y2107">
        <v>821</v>
      </c>
      <c r="Z2107">
        <v>15</v>
      </c>
      <c r="AA2107">
        <v>45</v>
      </c>
      <c r="AD2107">
        <v>31</v>
      </c>
      <c r="AE2107">
        <v>2106</v>
      </c>
      <c r="AF2107" s="16" t="s">
        <v>39</v>
      </c>
      <c r="AG2107" s="16"/>
      <c r="AH2107" s="16"/>
      <c r="AI2107" s="16" t="str">
        <f t="shared" si="128"/>
        <v>(55,4,14,60,63,821,45, null, 31, 'L500 2024 UK',2024, '2023-03-31','2023-03-31','".Carbon::now()."','".Carbon::now()."'),</v>
      </c>
      <c r="AJ2107" s="16" t="str">
        <f t="shared" si="129"/>
        <v>('".DB::select("SELECT id_status FROM `status` WHERE `element_type` = 'task' AND status_type = 'client' AND name ='CONFIRMED'")[0]-&gt;id_status."',2106,1),</v>
      </c>
      <c r="AK2107" s="16" t="str">
        <f t="shared" si="130"/>
        <v/>
      </c>
      <c r="AL2107" s="16" t="str">
        <f t="shared" si="131"/>
        <v/>
      </c>
    </row>
    <row r="2108" spans="1:38" x14ac:dyDescent="0.25">
      <c r="A2108" s="16" t="s">
        <v>731</v>
      </c>
      <c r="B2108" s="16" t="s">
        <v>3139</v>
      </c>
      <c r="C2108" s="16" t="s">
        <v>27</v>
      </c>
      <c r="D2108" s="16" t="s">
        <v>28</v>
      </c>
      <c r="E2108" s="16" t="s">
        <v>81</v>
      </c>
      <c r="F2108" s="16" t="s">
        <v>77</v>
      </c>
      <c r="G2108" s="16" t="s">
        <v>82</v>
      </c>
      <c r="H2108" s="16" t="s">
        <v>3823</v>
      </c>
      <c r="I2108" s="16" t="s">
        <v>38</v>
      </c>
      <c r="J2108" s="16" t="s">
        <v>3174</v>
      </c>
      <c r="M2108" s="16" t="s">
        <v>234</v>
      </c>
      <c r="N2108" s="7">
        <v>45016</v>
      </c>
      <c r="O2108" s="9">
        <v>45016</v>
      </c>
      <c r="P2108" t="s">
        <v>1201</v>
      </c>
      <c r="Q2108">
        <v>1</v>
      </c>
      <c r="R2108">
        <v>77</v>
      </c>
      <c r="S2108">
        <v>4</v>
      </c>
      <c r="T2108" t="s">
        <v>3035</v>
      </c>
      <c r="U2108">
        <v>55</v>
      </c>
      <c r="V2108">
        <v>14</v>
      </c>
      <c r="W2108">
        <v>60</v>
      </c>
      <c r="X2108">
        <v>63</v>
      </c>
      <c r="Y2108">
        <v>831</v>
      </c>
      <c r="Z2108">
        <v>15</v>
      </c>
      <c r="AA2108">
        <v>45</v>
      </c>
      <c r="AD2108">
        <v>31</v>
      </c>
      <c r="AE2108">
        <v>2107</v>
      </c>
      <c r="AF2108" s="16" t="s">
        <v>39</v>
      </c>
      <c r="AG2108" s="16"/>
      <c r="AH2108" s="16"/>
      <c r="AI2108" s="16" t="str">
        <f t="shared" si="128"/>
        <v>(55,4,14,60,63,831,45, null, 31, 'L500 2024 UK',2024, '2023-03-31','2023-03-31','".Carbon::now()."','".Carbon::now()."'),</v>
      </c>
      <c r="AJ2108" s="16" t="str">
        <f t="shared" si="129"/>
        <v>('".DB::select("SELECT id_status FROM `status` WHERE `element_type` = 'task' AND status_type = 'client' AND name ='CONFIRMED'")[0]-&gt;id_status."',2107,1),</v>
      </c>
      <c r="AK2108" s="16" t="str">
        <f t="shared" si="130"/>
        <v/>
      </c>
      <c r="AL2108" s="16" t="str">
        <f t="shared" si="131"/>
        <v/>
      </c>
    </row>
    <row r="2109" spans="1:38" x14ac:dyDescent="0.25">
      <c r="A2109" s="16" t="s">
        <v>731</v>
      </c>
      <c r="B2109" s="16" t="s">
        <v>3139</v>
      </c>
      <c r="C2109" s="16" t="s">
        <v>27</v>
      </c>
      <c r="D2109" s="16" t="s">
        <v>28</v>
      </c>
      <c r="E2109" s="16" t="s">
        <v>81</v>
      </c>
      <c r="F2109" s="16" t="s">
        <v>77</v>
      </c>
      <c r="G2109" s="16" t="s">
        <v>82</v>
      </c>
      <c r="H2109" s="16" t="s">
        <v>467</v>
      </c>
      <c r="I2109" s="16" t="s">
        <v>38</v>
      </c>
      <c r="J2109" s="16" t="s">
        <v>3174</v>
      </c>
      <c r="M2109" s="16" t="s">
        <v>234</v>
      </c>
      <c r="N2109" s="7">
        <v>45016</v>
      </c>
      <c r="O2109" s="9">
        <v>45016</v>
      </c>
      <c r="P2109" t="s">
        <v>1201</v>
      </c>
      <c r="Q2109">
        <v>1</v>
      </c>
      <c r="R2109">
        <v>77</v>
      </c>
      <c r="S2109">
        <v>4</v>
      </c>
      <c r="T2109" t="s">
        <v>3035</v>
      </c>
      <c r="U2109">
        <v>55</v>
      </c>
      <c r="V2109">
        <v>14</v>
      </c>
      <c r="W2109">
        <v>60</v>
      </c>
      <c r="X2109">
        <v>63</v>
      </c>
      <c r="Y2109">
        <v>839</v>
      </c>
      <c r="Z2109">
        <v>15</v>
      </c>
      <c r="AA2109">
        <v>45</v>
      </c>
      <c r="AD2109">
        <v>31</v>
      </c>
      <c r="AE2109">
        <v>2108</v>
      </c>
      <c r="AF2109" s="16" t="s">
        <v>39</v>
      </c>
      <c r="AG2109" s="16"/>
      <c r="AH2109" s="16"/>
      <c r="AI2109" s="16" t="str">
        <f t="shared" si="128"/>
        <v>(55,4,14,60,63,839,45, null, 31, 'L500 2024 UK',2024, '2023-03-31','2023-03-31','".Carbon::now()."','".Carbon::now()."'),</v>
      </c>
      <c r="AJ2109" s="16" t="str">
        <f t="shared" si="129"/>
        <v>('".DB::select("SELECT id_status FROM `status` WHERE `element_type` = 'task' AND status_type = 'client' AND name ='CONFIRMED'")[0]-&gt;id_status."',2108,1),</v>
      </c>
      <c r="AK2109" s="16" t="str">
        <f t="shared" si="130"/>
        <v/>
      </c>
      <c r="AL2109" s="16" t="str">
        <f t="shared" si="131"/>
        <v/>
      </c>
    </row>
    <row r="2110" spans="1:38" x14ac:dyDescent="0.25">
      <c r="A2110" s="16" t="s">
        <v>731</v>
      </c>
      <c r="B2110" s="16" t="s">
        <v>26</v>
      </c>
      <c r="C2110" s="16" t="s">
        <v>41</v>
      </c>
      <c r="D2110" s="16" t="s">
        <v>349</v>
      </c>
      <c r="E2110" s="16" t="s">
        <v>1274</v>
      </c>
      <c r="F2110" s="16" t="s">
        <v>77</v>
      </c>
      <c r="G2110" s="16" t="s">
        <v>268</v>
      </c>
      <c r="H2110" s="16" t="s">
        <v>413</v>
      </c>
      <c r="I2110" s="16" t="s">
        <v>38</v>
      </c>
      <c r="J2110" s="16" t="s">
        <v>66</v>
      </c>
      <c r="M2110" s="16" t="s">
        <v>234</v>
      </c>
      <c r="N2110" s="7"/>
      <c r="O2110" s="9">
        <v>45330</v>
      </c>
      <c r="P2110" t="s">
        <v>3129</v>
      </c>
      <c r="Q2110">
        <v>1</v>
      </c>
      <c r="R2110">
        <v>77</v>
      </c>
      <c r="S2110">
        <v>5</v>
      </c>
      <c r="T2110" t="s">
        <v>5016</v>
      </c>
      <c r="U2110">
        <v>248</v>
      </c>
      <c r="V2110">
        <v>2</v>
      </c>
      <c r="W2110">
        <v>19</v>
      </c>
      <c r="X2110">
        <v>64</v>
      </c>
      <c r="Y2110">
        <v>61</v>
      </c>
      <c r="Z2110">
        <v>15</v>
      </c>
      <c r="AA2110">
        <v>23</v>
      </c>
      <c r="AD2110">
        <v>31</v>
      </c>
      <c r="AE2110">
        <v>2109</v>
      </c>
      <c r="AF2110" s="16" t="s">
        <v>39</v>
      </c>
      <c r="AG2110" s="16"/>
      <c r="AH2110" s="16"/>
      <c r="AI2110" s="16" t="str">
        <f t="shared" si="128"/>
        <v>(248,5,2,19,64,61,23, null, 31, 'Chambers 2025 UK',2025, '2024-02-08','2024-02-08','".Carbon::now()."','".Carbon::now()."'),</v>
      </c>
      <c r="AJ2110" s="16" t="str">
        <f t="shared" si="129"/>
        <v>('".DB::select("SELECT id_status FROM `status` WHERE `element_type` = 'task' AND status_type = 'client' AND name ='CONFIRMED'")[0]-&gt;id_status."',2109,1),</v>
      </c>
      <c r="AK2110" s="16" t="str">
        <f t="shared" si="130"/>
        <v/>
      </c>
      <c r="AL2110" s="16" t="str">
        <f t="shared" si="131"/>
        <v/>
      </c>
    </row>
    <row r="2111" spans="1:38" x14ac:dyDescent="0.25">
      <c r="A2111" s="16" t="s">
        <v>731</v>
      </c>
      <c r="B2111" s="16" t="s">
        <v>26</v>
      </c>
      <c r="C2111" s="16" t="s">
        <v>41</v>
      </c>
      <c r="D2111" s="16" t="s">
        <v>349</v>
      </c>
      <c r="E2111" s="16" t="s">
        <v>1274</v>
      </c>
      <c r="F2111" s="16" t="s">
        <v>77</v>
      </c>
      <c r="G2111" s="16" t="s">
        <v>268</v>
      </c>
      <c r="H2111" s="16" t="s">
        <v>340</v>
      </c>
      <c r="I2111" s="16" t="s">
        <v>38</v>
      </c>
      <c r="J2111" s="16" t="s">
        <v>66</v>
      </c>
      <c r="M2111" s="16" t="s">
        <v>234</v>
      </c>
      <c r="N2111" s="7"/>
      <c r="O2111" s="9">
        <v>45266</v>
      </c>
      <c r="P2111" t="s">
        <v>5037</v>
      </c>
      <c r="Q2111">
        <v>1</v>
      </c>
      <c r="R2111">
        <v>77</v>
      </c>
      <c r="S2111">
        <v>5</v>
      </c>
      <c r="T2111" t="s">
        <v>5016</v>
      </c>
      <c r="U2111">
        <v>248</v>
      </c>
      <c r="V2111">
        <v>2</v>
      </c>
      <c r="W2111">
        <v>19</v>
      </c>
      <c r="X2111">
        <v>64</v>
      </c>
      <c r="Y2111">
        <v>64</v>
      </c>
      <c r="Z2111">
        <v>15</v>
      </c>
      <c r="AA2111">
        <v>23</v>
      </c>
      <c r="AD2111">
        <v>31</v>
      </c>
      <c r="AE2111">
        <v>2110</v>
      </c>
      <c r="AF2111" s="16" t="s">
        <v>39</v>
      </c>
      <c r="AG2111" s="16"/>
      <c r="AH2111" s="16"/>
      <c r="AI2111" s="16" t="str">
        <f t="shared" si="128"/>
        <v>(248,5,2,19,64,64,23, null, 31, 'Chambers 2025 UK',2025, '2023-12-06','2023-12-06','".Carbon::now()."','".Carbon::now()."'),</v>
      </c>
      <c r="AJ2111" s="16" t="str">
        <f t="shared" si="129"/>
        <v>('".DB::select("SELECT id_status FROM `status` WHERE `element_type` = 'task' AND status_type = 'client' AND name ='CONFIRMED'")[0]-&gt;id_status."',2110,1),</v>
      </c>
      <c r="AK2111" s="16" t="str">
        <f t="shared" si="130"/>
        <v/>
      </c>
      <c r="AL2111" s="16" t="str">
        <f t="shared" si="131"/>
        <v/>
      </c>
    </row>
    <row r="2112" spans="1:38" x14ac:dyDescent="0.25">
      <c r="A2112" s="16" t="s">
        <v>731</v>
      </c>
      <c r="B2112" s="16" t="s">
        <v>26</v>
      </c>
      <c r="C2112" s="16" t="s">
        <v>41</v>
      </c>
      <c r="D2112" s="16" t="s">
        <v>349</v>
      </c>
      <c r="E2112" s="16" t="s">
        <v>1274</v>
      </c>
      <c r="F2112" s="16" t="s">
        <v>77</v>
      </c>
      <c r="G2112" s="16" t="s">
        <v>268</v>
      </c>
      <c r="H2112" s="16" t="s">
        <v>324</v>
      </c>
      <c r="I2112" s="16" t="s">
        <v>38</v>
      </c>
      <c r="J2112" s="16" t="s">
        <v>66</v>
      </c>
      <c r="M2112" s="16" t="s">
        <v>234</v>
      </c>
      <c r="N2112" s="7"/>
      <c r="O2112" s="9">
        <v>45330</v>
      </c>
      <c r="P2112" t="s">
        <v>3129</v>
      </c>
      <c r="Q2112">
        <v>1</v>
      </c>
      <c r="R2112">
        <v>77</v>
      </c>
      <c r="S2112">
        <v>5</v>
      </c>
      <c r="T2112" t="s">
        <v>5016</v>
      </c>
      <c r="U2112">
        <v>248</v>
      </c>
      <c r="V2112">
        <v>2</v>
      </c>
      <c r="W2112">
        <v>19</v>
      </c>
      <c r="X2112">
        <v>64</v>
      </c>
      <c r="Y2112">
        <v>84</v>
      </c>
      <c r="Z2112">
        <v>15</v>
      </c>
      <c r="AA2112">
        <v>23</v>
      </c>
      <c r="AD2112">
        <v>31</v>
      </c>
      <c r="AE2112">
        <v>2111</v>
      </c>
      <c r="AF2112" s="16" t="s">
        <v>39</v>
      </c>
      <c r="AG2112" s="16"/>
      <c r="AH2112" s="16"/>
      <c r="AI2112" s="16" t="str">
        <f t="shared" si="128"/>
        <v>(248,5,2,19,64,84,23, null, 31, 'Chambers 2025 UK',2025, '2024-02-08','2024-02-08','".Carbon::now()."','".Carbon::now()."'),</v>
      </c>
      <c r="AJ2112" s="16" t="str">
        <f t="shared" si="129"/>
        <v>('".DB::select("SELECT id_status FROM `status` WHERE `element_type` = 'task' AND status_type = 'client' AND name ='CONFIRMED'")[0]-&gt;id_status."',2111,1),</v>
      </c>
      <c r="AK2112" s="16" t="str">
        <f t="shared" si="130"/>
        <v/>
      </c>
      <c r="AL2112" s="16" t="str">
        <f t="shared" si="131"/>
        <v/>
      </c>
    </row>
    <row r="2113" spans="1:38" x14ac:dyDescent="0.25">
      <c r="A2113" s="16" t="s">
        <v>731</v>
      </c>
      <c r="B2113" s="16" t="s">
        <v>26</v>
      </c>
      <c r="C2113" s="16" t="s">
        <v>41</v>
      </c>
      <c r="D2113" s="16" t="s">
        <v>349</v>
      </c>
      <c r="E2113" s="16" t="s">
        <v>1274</v>
      </c>
      <c r="F2113" s="16" t="s">
        <v>77</v>
      </c>
      <c r="G2113" s="16" t="s">
        <v>268</v>
      </c>
      <c r="H2113" s="16" t="s">
        <v>3971</v>
      </c>
      <c r="I2113" s="16" t="s">
        <v>38</v>
      </c>
      <c r="J2113" s="16" t="s">
        <v>66</v>
      </c>
      <c r="M2113" s="16" t="s">
        <v>234</v>
      </c>
      <c r="N2113" s="7"/>
      <c r="O2113" s="9">
        <v>45266</v>
      </c>
      <c r="P2113" t="s">
        <v>5037</v>
      </c>
      <c r="Q2113">
        <v>1</v>
      </c>
      <c r="R2113">
        <v>77</v>
      </c>
      <c r="S2113">
        <v>5</v>
      </c>
      <c r="T2113" t="s">
        <v>5016</v>
      </c>
      <c r="U2113">
        <v>248</v>
      </c>
      <c r="V2113">
        <v>2</v>
      </c>
      <c r="W2113">
        <v>19</v>
      </c>
      <c r="X2113">
        <v>64</v>
      </c>
      <c r="Y2113">
        <v>161</v>
      </c>
      <c r="Z2113">
        <v>15</v>
      </c>
      <c r="AA2113">
        <v>23</v>
      </c>
      <c r="AD2113">
        <v>31</v>
      </c>
      <c r="AE2113">
        <v>2112</v>
      </c>
      <c r="AF2113" s="16" t="s">
        <v>39</v>
      </c>
      <c r="AG2113" s="16"/>
      <c r="AH2113" s="16"/>
      <c r="AI2113" s="16" t="str">
        <f t="shared" si="128"/>
        <v>(248,5,2,19,64,161,23, null, 31, 'Chambers 2025 UK',2025, '2023-12-06','2023-12-06','".Carbon::now()."','".Carbon::now()."'),</v>
      </c>
      <c r="AJ2113" s="16" t="str">
        <f t="shared" si="129"/>
        <v>('".DB::select("SELECT id_status FROM `status` WHERE `element_type` = 'task' AND status_type = 'client' AND name ='CONFIRMED'")[0]-&gt;id_status."',2112,1),</v>
      </c>
      <c r="AK2113" s="16" t="str">
        <f t="shared" si="130"/>
        <v/>
      </c>
      <c r="AL2113" s="16" t="str">
        <f t="shared" si="131"/>
        <v/>
      </c>
    </row>
    <row r="2114" spans="1:38" x14ac:dyDescent="0.25">
      <c r="A2114" s="16" t="s">
        <v>731</v>
      </c>
      <c r="B2114" s="16" t="s">
        <v>26</v>
      </c>
      <c r="C2114" s="16" t="s">
        <v>41</v>
      </c>
      <c r="D2114" s="16" t="s">
        <v>349</v>
      </c>
      <c r="E2114" s="16" t="s">
        <v>1274</v>
      </c>
      <c r="F2114" s="16" t="s">
        <v>77</v>
      </c>
      <c r="G2114" s="16" t="s">
        <v>268</v>
      </c>
      <c r="H2114" s="16" t="s">
        <v>97</v>
      </c>
      <c r="I2114" s="16" t="s">
        <v>38</v>
      </c>
      <c r="J2114" s="16" t="s">
        <v>66</v>
      </c>
      <c r="M2114" s="16" t="s">
        <v>234</v>
      </c>
      <c r="N2114" s="7"/>
      <c r="O2114" s="9">
        <v>45330</v>
      </c>
      <c r="P2114" t="s">
        <v>3129</v>
      </c>
      <c r="Q2114">
        <v>1</v>
      </c>
      <c r="R2114">
        <v>77</v>
      </c>
      <c r="S2114">
        <v>5</v>
      </c>
      <c r="T2114" t="s">
        <v>5016</v>
      </c>
      <c r="U2114">
        <v>248</v>
      </c>
      <c r="V2114">
        <v>2</v>
      </c>
      <c r="W2114">
        <v>19</v>
      </c>
      <c r="X2114">
        <v>64</v>
      </c>
      <c r="Y2114">
        <v>373</v>
      </c>
      <c r="Z2114">
        <v>15</v>
      </c>
      <c r="AA2114">
        <v>23</v>
      </c>
      <c r="AD2114">
        <v>31</v>
      </c>
      <c r="AE2114">
        <v>2113</v>
      </c>
      <c r="AF2114" s="16" t="s">
        <v>39</v>
      </c>
      <c r="AG2114" s="16"/>
      <c r="AH2114" s="16"/>
      <c r="AI2114" s="16" t="str">
        <f t="shared" ref="AI2114:AI2177" si="132">CONCATENATE("(",U2114,",",S2114,",",V2114,",",W2114,",",X2114,",",Y2114,",",IF(AA2114&lt;&gt;"", AA2114, "null"),", ",IF(AC2114&lt;&gt;"", AC2114, "null"),", ",IF(AD2114&lt;&gt;"", AD2114, "null"),", '",SUBSTITUTE(E2114, "'", "´"),"',",D2114,", '",P2114,"','",P2114,"','"".Carbon::now().""','"".Carbon::now().""'),")</f>
        <v>(248,5,2,19,64,373,23, null, 31, 'Chambers 2025 UK',2025, '2024-02-08','2024-02-08','".Carbon::now()."','".Carbon::now()."'),</v>
      </c>
      <c r="AJ2114" s="16" t="str">
        <f t="shared" ref="AJ2114:AJ2177" si="133">CONCATENATE("('"".DB::select(""SELECT id_status FROM `status` WHERE `element_type` = 'task' AND status_type = 'client' AND name ='", AF2114, "'"")[0]-&gt;id_status.""',", AE2114, ",1),")</f>
        <v>('".DB::select("SELECT id_status FROM `status` WHERE `element_type` = 'task' AND status_type = 'client' AND name ='CONFIRMED'")[0]-&gt;id_status."',2113,1),</v>
      </c>
      <c r="AK2114" s="16" t="str">
        <f t="shared" ref="AK2114:AK2177" si="134">IF(AND(AF2114&lt;&gt;AG2114, AG2114&lt;&gt;""),CONCATENATE("('"".DB::select(""SELECT id_status FROM `status` WHERE `element_type` = 'task' AND status_type = 'client' AND name ='", AG2114, "'"")[0]-&gt;id_status.""',", AE2114, ",1),"),"")</f>
        <v/>
      </c>
      <c r="AL2114" s="16" t="str">
        <f t="shared" ref="AL2114:AL2177" si="135">IF(AND(AF2114&lt;&gt;AG2114,AF2114&lt;&gt;AH2114,AG2114&lt;&gt;AH2114,AH2114&lt;&gt;""), CONCATENATE("('"".DB::select(""SELECT id_status FROM `status` WHERE `element_type` = 'task' AND status_type = 'client' AND name ='", AF2114, "'"")[0]-&gt;id_status.""',", AE2114, ",1),"), "")</f>
        <v/>
      </c>
    </row>
    <row r="2115" spans="1:38" x14ac:dyDescent="0.25">
      <c r="A2115" s="16" t="s">
        <v>731</v>
      </c>
      <c r="B2115" s="16" t="s">
        <v>26</v>
      </c>
      <c r="C2115" s="16" t="s">
        <v>41</v>
      </c>
      <c r="D2115" s="16" t="s">
        <v>349</v>
      </c>
      <c r="E2115" s="16" t="s">
        <v>1274</v>
      </c>
      <c r="F2115" s="16" t="s">
        <v>77</v>
      </c>
      <c r="G2115" s="16" t="s">
        <v>78</v>
      </c>
      <c r="H2115" s="16" t="s">
        <v>732</v>
      </c>
      <c r="I2115" s="16" t="s">
        <v>38</v>
      </c>
      <c r="J2115" s="16" t="s">
        <v>66</v>
      </c>
      <c r="M2115" s="16" t="s">
        <v>234</v>
      </c>
      <c r="N2115" s="7"/>
      <c r="O2115" s="9">
        <v>45330</v>
      </c>
      <c r="P2115" t="s">
        <v>3129</v>
      </c>
      <c r="Q2115">
        <v>1</v>
      </c>
      <c r="R2115">
        <v>77</v>
      </c>
      <c r="S2115">
        <v>5</v>
      </c>
      <c r="T2115" t="s">
        <v>5016</v>
      </c>
      <c r="U2115">
        <v>248</v>
      </c>
      <c r="V2115">
        <v>2</v>
      </c>
      <c r="W2115">
        <v>19</v>
      </c>
      <c r="X2115">
        <v>114</v>
      </c>
      <c r="Y2115">
        <v>46</v>
      </c>
      <c r="Z2115">
        <v>15</v>
      </c>
      <c r="AA2115">
        <v>23</v>
      </c>
      <c r="AD2115">
        <v>31</v>
      </c>
      <c r="AE2115">
        <v>2114</v>
      </c>
      <c r="AF2115" s="16" t="s">
        <v>39</v>
      </c>
      <c r="AG2115" s="16"/>
      <c r="AH2115" s="16"/>
      <c r="AI2115" s="16" t="str">
        <f t="shared" si="132"/>
        <v>(248,5,2,19,114,46,23, null, 31, 'Chambers 2025 UK',2025, '2024-02-08','2024-02-08','".Carbon::now()."','".Carbon::now()."'),</v>
      </c>
      <c r="AJ2115" s="16" t="str">
        <f t="shared" si="133"/>
        <v>('".DB::select("SELECT id_status FROM `status` WHERE `element_type` = 'task' AND status_type = 'client' AND name ='CONFIRMED'")[0]-&gt;id_status."',2114,1),</v>
      </c>
      <c r="AK2115" s="16" t="str">
        <f t="shared" si="134"/>
        <v/>
      </c>
      <c r="AL2115" s="16" t="str">
        <f t="shared" si="135"/>
        <v/>
      </c>
    </row>
    <row r="2116" spans="1:38" x14ac:dyDescent="0.25">
      <c r="A2116" s="16" t="s">
        <v>731</v>
      </c>
      <c r="B2116" s="16" t="s">
        <v>26</v>
      </c>
      <c r="C2116" s="16" t="s">
        <v>41</v>
      </c>
      <c r="D2116" s="16" t="s">
        <v>349</v>
      </c>
      <c r="E2116" s="16" t="s">
        <v>1274</v>
      </c>
      <c r="F2116" s="16" t="s">
        <v>77</v>
      </c>
      <c r="G2116" s="16" t="s">
        <v>78</v>
      </c>
      <c r="H2116" s="16" t="s">
        <v>599</v>
      </c>
      <c r="I2116" s="16" t="s">
        <v>38</v>
      </c>
      <c r="J2116" s="16" t="s">
        <v>66</v>
      </c>
      <c r="M2116" s="16" t="s">
        <v>234</v>
      </c>
      <c r="N2116" s="7"/>
      <c r="O2116" s="9">
        <v>45330</v>
      </c>
      <c r="P2116" t="s">
        <v>3129</v>
      </c>
      <c r="Q2116">
        <v>1</v>
      </c>
      <c r="R2116">
        <v>77</v>
      </c>
      <c r="S2116">
        <v>5</v>
      </c>
      <c r="T2116" t="s">
        <v>5016</v>
      </c>
      <c r="U2116">
        <v>248</v>
      </c>
      <c r="V2116">
        <v>2</v>
      </c>
      <c r="W2116">
        <v>19</v>
      </c>
      <c r="X2116">
        <v>114</v>
      </c>
      <c r="Y2116">
        <v>187</v>
      </c>
      <c r="Z2116">
        <v>15</v>
      </c>
      <c r="AA2116">
        <v>23</v>
      </c>
      <c r="AD2116">
        <v>31</v>
      </c>
      <c r="AE2116">
        <v>2115</v>
      </c>
      <c r="AF2116" s="16" t="s">
        <v>39</v>
      </c>
      <c r="AG2116" s="16"/>
      <c r="AH2116" s="16"/>
      <c r="AI2116" s="16" t="str">
        <f t="shared" si="132"/>
        <v>(248,5,2,19,114,187,23, null, 31, 'Chambers 2025 UK',2025, '2024-02-08','2024-02-08','".Carbon::now()."','".Carbon::now()."'),</v>
      </c>
      <c r="AJ2116" s="16" t="str">
        <f t="shared" si="133"/>
        <v>('".DB::select("SELECT id_status FROM `status` WHERE `element_type` = 'task' AND status_type = 'client' AND name ='CONFIRMED'")[0]-&gt;id_status."',2115,1),</v>
      </c>
      <c r="AK2116" s="16" t="str">
        <f t="shared" si="134"/>
        <v/>
      </c>
      <c r="AL2116" s="16" t="str">
        <f t="shared" si="135"/>
        <v/>
      </c>
    </row>
    <row r="2117" spans="1:38" x14ac:dyDescent="0.25">
      <c r="A2117" s="16" t="s">
        <v>731</v>
      </c>
      <c r="B2117" s="16" t="s">
        <v>26</v>
      </c>
      <c r="C2117" s="16" t="s">
        <v>41</v>
      </c>
      <c r="D2117" s="16" t="s">
        <v>349</v>
      </c>
      <c r="E2117" s="16" t="s">
        <v>1274</v>
      </c>
      <c r="F2117" s="16" t="s">
        <v>77</v>
      </c>
      <c r="G2117" s="16" t="s">
        <v>78</v>
      </c>
      <c r="H2117" s="16" t="s">
        <v>277</v>
      </c>
      <c r="I2117" s="16" t="s">
        <v>38</v>
      </c>
      <c r="J2117" s="16" t="s">
        <v>66</v>
      </c>
      <c r="M2117" s="16" t="s">
        <v>234</v>
      </c>
      <c r="N2117" s="7"/>
      <c r="O2117" s="9">
        <v>45330</v>
      </c>
      <c r="P2117" t="s">
        <v>3129</v>
      </c>
      <c r="Q2117">
        <v>1</v>
      </c>
      <c r="R2117">
        <v>77</v>
      </c>
      <c r="S2117">
        <v>5</v>
      </c>
      <c r="T2117" t="s">
        <v>5016</v>
      </c>
      <c r="U2117">
        <v>248</v>
      </c>
      <c r="V2117">
        <v>2</v>
      </c>
      <c r="W2117">
        <v>19</v>
      </c>
      <c r="X2117">
        <v>114</v>
      </c>
      <c r="Y2117">
        <v>188</v>
      </c>
      <c r="Z2117">
        <v>15</v>
      </c>
      <c r="AA2117">
        <v>23</v>
      </c>
      <c r="AD2117">
        <v>31</v>
      </c>
      <c r="AE2117">
        <v>2116</v>
      </c>
      <c r="AF2117" s="16" t="s">
        <v>39</v>
      </c>
      <c r="AG2117" s="16"/>
      <c r="AH2117" s="16"/>
      <c r="AI2117" s="16" t="str">
        <f t="shared" si="132"/>
        <v>(248,5,2,19,114,188,23, null, 31, 'Chambers 2025 UK',2025, '2024-02-08','2024-02-08','".Carbon::now()."','".Carbon::now()."'),</v>
      </c>
      <c r="AJ2117" s="16" t="str">
        <f t="shared" si="133"/>
        <v>('".DB::select("SELECT id_status FROM `status` WHERE `element_type` = 'task' AND status_type = 'client' AND name ='CONFIRMED'")[0]-&gt;id_status."',2116,1),</v>
      </c>
      <c r="AK2117" s="16" t="str">
        <f t="shared" si="134"/>
        <v/>
      </c>
      <c r="AL2117" s="16" t="str">
        <f t="shared" si="135"/>
        <v/>
      </c>
    </row>
    <row r="2118" spans="1:38" x14ac:dyDescent="0.25">
      <c r="A2118" s="16" t="s">
        <v>731</v>
      </c>
      <c r="B2118" s="16" t="s">
        <v>26</v>
      </c>
      <c r="C2118" s="16" t="s">
        <v>41</v>
      </c>
      <c r="D2118" s="16" t="s">
        <v>349</v>
      </c>
      <c r="E2118" s="16" t="s">
        <v>1274</v>
      </c>
      <c r="F2118" s="16" t="s">
        <v>77</v>
      </c>
      <c r="G2118" s="16" t="s">
        <v>78</v>
      </c>
      <c r="H2118" s="16" t="s">
        <v>734</v>
      </c>
      <c r="I2118" s="16" t="s">
        <v>38</v>
      </c>
      <c r="J2118" s="16" t="s">
        <v>66</v>
      </c>
      <c r="M2118" s="16" t="s">
        <v>234</v>
      </c>
      <c r="N2118" s="7"/>
      <c r="O2118" s="9">
        <v>45330</v>
      </c>
      <c r="P2118" t="s">
        <v>3129</v>
      </c>
      <c r="Q2118">
        <v>1</v>
      </c>
      <c r="R2118">
        <v>77</v>
      </c>
      <c r="S2118">
        <v>5</v>
      </c>
      <c r="T2118" t="s">
        <v>5016</v>
      </c>
      <c r="U2118">
        <v>248</v>
      </c>
      <c r="V2118">
        <v>2</v>
      </c>
      <c r="W2118">
        <v>19</v>
      </c>
      <c r="X2118">
        <v>114</v>
      </c>
      <c r="Y2118">
        <v>217</v>
      </c>
      <c r="Z2118">
        <v>15</v>
      </c>
      <c r="AA2118">
        <v>23</v>
      </c>
      <c r="AD2118">
        <v>31</v>
      </c>
      <c r="AE2118">
        <v>2117</v>
      </c>
      <c r="AF2118" s="16" t="s">
        <v>39</v>
      </c>
      <c r="AG2118" s="16"/>
      <c r="AH2118" s="16"/>
      <c r="AI2118" s="16" t="str">
        <f t="shared" si="132"/>
        <v>(248,5,2,19,114,217,23, null, 31, 'Chambers 2025 UK',2025, '2024-02-08','2024-02-08','".Carbon::now()."','".Carbon::now()."'),</v>
      </c>
      <c r="AJ2118" s="16" t="str">
        <f t="shared" si="133"/>
        <v>('".DB::select("SELECT id_status FROM `status` WHERE `element_type` = 'task' AND status_type = 'client' AND name ='CONFIRMED'")[0]-&gt;id_status."',2117,1),</v>
      </c>
      <c r="AK2118" s="16" t="str">
        <f t="shared" si="134"/>
        <v/>
      </c>
      <c r="AL2118" s="16" t="str">
        <f t="shared" si="135"/>
        <v/>
      </c>
    </row>
    <row r="2119" spans="1:38" x14ac:dyDescent="0.25">
      <c r="A2119" s="16" t="s">
        <v>731</v>
      </c>
      <c r="B2119" s="16" t="s">
        <v>26</v>
      </c>
      <c r="C2119" s="16" t="s">
        <v>41</v>
      </c>
      <c r="D2119" s="16" t="s">
        <v>349</v>
      </c>
      <c r="E2119" s="16" t="s">
        <v>1274</v>
      </c>
      <c r="F2119" s="16" t="s">
        <v>77</v>
      </c>
      <c r="G2119" s="16" t="s">
        <v>78</v>
      </c>
      <c r="H2119" s="16" t="s">
        <v>342</v>
      </c>
      <c r="I2119" s="16" t="s">
        <v>38</v>
      </c>
      <c r="J2119" s="16" t="s">
        <v>66</v>
      </c>
      <c r="M2119" s="16" t="s">
        <v>234</v>
      </c>
      <c r="N2119" s="7"/>
      <c r="O2119" s="9">
        <v>45330</v>
      </c>
      <c r="P2119" t="s">
        <v>3129</v>
      </c>
      <c r="Q2119">
        <v>1</v>
      </c>
      <c r="R2119">
        <v>77</v>
      </c>
      <c r="S2119">
        <v>5</v>
      </c>
      <c r="T2119" t="s">
        <v>5016</v>
      </c>
      <c r="U2119">
        <v>248</v>
      </c>
      <c r="V2119">
        <v>2</v>
      </c>
      <c r="W2119">
        <v>19</v>
      </c>
      <c r="X2119">
        <v>114</v>
      </c>
      <c r="Y2119">
        <v>240</v>
      </c>
      <c r="Z2119">
        <v>15</v>
      </c>
      <c r="AA2119">
        <v>23</v>
      </c>
      <c r="AD2119">
        <v>31</v>
      </c>
      <c r="AE2119">
        <v>2118</v>
      </c>
      <c r="AF2119" s="16" t="s">
        <v>39</v>
      </c>
      <c r="AG2119" s="16"/>
      <c r="AH2119" s="16"/>
      <c r="AI2119" s="16" t="str">
        <f t="shared" si="132"/>
        <v>(248,5,2,19,114,240,23, null, 31, 'Chambers 2025 UK',2025, '2024-02-08','2024-02-08','".Carbon::now()."','".Carbon::now()."'),</v>
      </c>
      <c r="AJ2119" s="16" t="str">
        <f t="shared" si="133"/>
        <v>('".DB::select("SELECT id_status FROM `status` WHERE `element_type` = 'task' AND status_type = 'client' AND name ='CONFIRMED'")[0]-&gt;id_status."',2118,1),</v>
      </c>
      <c r="AK2119" s="16" t="str">
        <f t="shared" si="134"/>
        <v/>
      </c>
      <c r="AL2119" s="16" t="str">
        <f t="shared" si="135"/>
        <v/>
      </c>
    </row>
    <row r="2120" spans="1:38" x14ac:dyDescent="0.25">
      <c r="A2120" s="16" t="s">
        <v>731</v>
      </c>
      <c r="B2120" s="16" t="s">
        <v>26</v>
      </c>
      <c r="C2120" s="16" t="s">
        <v>41</v>
      </c>
      <c r="D2120" s="16" t="s">
        <v>349</v>
      </c>
      <c r="E2120" s="16" t="s">
        <v>1274</v>
      </c>
      <c r="F2120" s="16" t="s">
        <v>77</v>
      </c>
      <c r="G2120" s="16" t="s">
        <v>78</v>
      </c>
      <c r="H2120" s="16" t="s">
        <v>421</v>
      </c>
      <c r="I2120" s="16" t="s">
        <v>38</v>
      </c>
      <c r="J2120" s="16" t="s">
        <v>66</v>
      </c>
      <c r="M2120" s="16" t="s">
        <v>234</v>
      </c>
      <c r="N2120" s="7"/>
      <c r="O2120" s="9">
        <v>45330</v>
      </c>
      <c r="P2120" t="s">
        <v>3129</v>
      </c>
      <c r="Q2120">
        <v>1</v>
      </c>
      <c r="R2120">
        <v>77</v>
      </c>
      <c r="S2120">
        <v>5</v>
      </c>
      <c r="T2120" t="s">
        <v>5016</v>
      </c>
      <c r="U2120">
        <v>248</v>
      </c>
      <c r="V2120">
        <v>2</v>
      </c>
      <c r="W2120">
        <v>19</v>
      </c>
      <c r="X2120">
        <v>114</v>
      </c>
      <c r="Y2120">
        <v>241</v>
      </c>
      <c r="Z2120">
        <v>15</v>
      </c>
      <c r="AA2120">
        <v>23</v>
      </c>
      <c r="AD2120">
        <v>31</v>
      </c>
      <c r="AE2120">
        <v>2119</v>
      </c>
      <c r="AF2120" s="16" t="s">
        <v>39</v>
      </c>
      <c r="AG2120" s="16"/>
      <c r="AH2120" s="16"/>
      <c r="AI2120" s="16" t="str">
        <f t="shared" si="132"/>
        <v>(248,5,2,19,114,241,23, null, 31, 'Chambers 2025 UK',2025, '2024-02-08','2024-02-08','".Carbon::now()."','".Carbon::now()."'),</v>
      </c>
      <c r="AJ2120" s="16" t="str">
        <f t="shared" si="133"/>
        <v>('".DB::select("SELECT id_status FROM `status` WHERE `element_type` = 'task' AND status_type = 'client' AND name ='CONFIRMED'")[0]-&gt;id_status."',2119,1),</v>
      </c>
      <c r="AK2120" s="16" t="str">
        <f t="shared" si="134"/>
        <v/>
      </c>
      <c r="AL2120" s="16" t="str">
        <f t="shared" si="135"/>
        <v/>
      </c>
    </row>
    <row r="2121" spans="1:38" x14ac:dyDescent="0.25">
      <c r="A2121" s="16" t="s">
        <v>731</v>
      </c>
      <c r="B2121" s="16" t="s">
        <v>26</v>
      </c>
      <c r="C2121" s="16" t="s">
        <v>41</v>
      </c>
      <c r="D2121" s="16" t="s">
        <v>349</v>
      </c>
      <c r="E2121" s="16" t="s">
        <v>1274</v>
      </c>
      <c r="F2121" s="16" t="s">
        <v>77</v>
      </c>
      <c r="G2121" s="16" t="s">
        <v>78</v>
      </c>
      <c r="H2121" s="16" t="s">
        <v>607</v>
      </c>
      <c r="I2121" s="16" t="s">
        <v>38</v>
      </c>
      <c r="J2121" s="16" t="s">
        <v>66</v>
      </c>
      <c r="M2121" s="16" t="s">
        <v>234</v>
      </c>
      <c r="N2121" s="7"/>
      <c r="O2121" s="9">
        <v>45330</v>
      </c>
      <c r="P2121" t="s">
        <v>3129</v>
      </c>
      <c r="Q2121">
        <v>1</v>
      </c>
      <c r="R2121">
        <v>77</v>
      </c>
      <c r="S2121">
        <v>5</v>
      </c>
      <c r="T2121" t="s">
        <v>5016</v>
      </c>
      <c r="U2121">
        <v>248</v>
      </c>
      <c r="V2121">
        <v>2</v>
      </c>
      <c r="W2121">
        <v>19</v>
      </c>
      <c r="X2121">
        <v>114</v>
      </c>
      <c r="Y2121">
        <v>335</v>
      </c>
      <c r="Z2121">
        <v>15</v>
      </c>
      <c r="AA2121">
        <v>23</v>
      </c>
      <c r="AD2121">
        <v>31</v>
      </c>
      <c r="AE2121">
        <v>2120</v>
      </c>
      <c r="AF2121" s="16" t="s">
        <v>39</v>
      </c>
      <c r="AG2121" s="16"/>
      <c r="AH2121" s="16"/>
      <c r="AI2121" s="16" t="str">
        <f t="shared" si="132"/>
        <v>(248,5,2,19,114,335,23, null, 31, 'Chambers 2025 UK',2025, '2024-02-08','2024-02-08','".Carbon::now()."','".Carbon::now()."'),</v>
      </c>
      <c r="AJ2121" s="16" t="str">
        <f t="shared" si="133"/>
        <v>('".DB::select("SELECT id_status FROM `status` WHERE `element_type` = 'task' AND status_type = 'client' AND name ='CONFIRMED'")[0]-&gt;id_status."',2120,1),</v>
      </c>
      <c r="AK2121" s="16" t="str">
        <f t="shared" si="134"/>
        <v/>
      </c>
      <c r="AL2121" s="16" t="str">
        <f t="shared" si="135"/>
        <v/>
      </c>
    </row>
    <row r="2122" spans="1:38" x14ac:dyDescent="0.25">
      <c r="A2122" s="16" t="s">
        <v>731</v>
      </c>
      <c r="B2122" s="16" t="s">
        <v>26</v>
      </c>
      <c r="C2122" s="16" t="s">
        <v>27</v>
      </c>
      <c r="D2122" s="16" t="s">
        <v>349</v>
      </c>
      <c r="E2122" s="16" t="s">
        <v>1276</v>
      </c>
      <c r="F2122" s="16" t="s">
        <v>3977</v>
      </c>
      <c r="G2122" s="16" t="s">
        <v>3978</v>
      </c>
      <c r="H2122" s="16" t="s">
        <v>584</v>
      </c>
      <c r="I2122" s="16" t="s">
        <v>38</v>
      </c>
      <c r="J2122" s="16" t="s">
        <v>66</v>
      </c>
      <c r="M2122" s="16" t="s">
        <v>234</v>
      </c>
      <c r="N2122" s="7"/>
      <c r="O2122" s="9">
        <v>45455</v>
      </c>
      <c r="P2122" t="s">
        <v>5030</v>
      </c>
      <c r="Q2122">
        <v>1</v>
      </c>
      <c r="R2122">
        <v>77</v>
      </c>
      <c r="S2122">
        <v>5</v>
      </c>
      <c r="T2122" t="s">
        <v>5016</v>
      </c>
      <c r="U2122">
        <v>248</v>
      </c>
      <c r="V2122">
        <v>14</v>
      </c>
      <c r="W2122">
        <v>58</v>
      </c>
      <c r="X2122">
        <v>120</v>
      </c>
      <c r="Y2122">
        <v>689</v>
      </c>
      <c r="Z2122">
        <v>15</v>
      </c>
      <c r="AA2122">
        <v>23</v>
      </c>
      <c r="AD2122">
        <v>31</v>
      </c>
      <c r="AE2122">
        <v>2121</v>
      </c>
      <c r="AF2122" s="16" t="s">
        <v>39</v>
      </c>
      <c r="AG2122" s="16"/>
      <c r="AH2122" s="16"/>
      <c r="AI2122" s="16" t="str">
        <f t="shared" si="132"/>
        <v>(248,5,14,58,120,689,23, null, 31, 'L500 2025 UK',2025, '2024-06-12','2024-06-12','".Carbon::now()."','".Carbon::now()."'),</v>
      </c>
      <c r="AJ2122" s="16" t="str">
        <f t="shared" si="133"/>
        <v>('".DB::select("SELECT id_status FROM `status` WHERE `element_type` = 'task' AND status_type = 'client' AND name ='CONFIRMED'")[0]-&gt;id_status."',2121,1),</v>
      </c>
      <c r="AK2122" s="16" t="str">
        <f t="shared" si="134"/>
        <v/>
      </c>
      <c r="AL2122" s="16" t="str">
        <f t="shared" si="135"/>
        <v/>
      </c>
    </row>
    <row r="2123" spans="1:38" x14ac:dyDescent="0.25">
      <c r="A2123" s="16" t="s">
        <v>731</v>
      </c>
      <c r="B2123" s="16" t="s">
        <v>26</v>
      </c>
      <c r="C2123" s="16" t="s">
        <v>27</v>
      </c>
      <c r="D2123" s="16" t="s">
        <v>349</v>
      </c>
      <c r="E2123" s="16" t="s">
        <v>1276</v>
      </c>
      <c r="F2123" s="16" t="s">
        <v>77</v>
      </c>
      <c r="G2123" s="16" t="s">
        <v>82</v>
      </c>
      <c r="H2123" s="16" t="s">
        <v>609</v>
      </c>
      <c r="I2123" s="16" t="s">
        <v>38</v>
      </c>
      <c r="J2123" s="16" t="s">
        <v>66</v>
      </c>
      <c r="M2123" s="16" t="s">
        <v>234</v>
      </c>
      <c r="N2123" s="7"/>
      <c r="O2123" s="9">
        <v>45382</v>
      </c>
      <c r="P2123" t="s">
        <v>3130</v>
      </c>
      <c r="Q2123">
        <v>1</v>
      </c>
      <c r="R2123">
        <v>77</v>
      </c>
      <c r="S2123">
        <v>5</v>
      </c>
      <c r="T2123" t="s">
        <v>5016</v>
      </c>
      <c r="U2123">
        <v>248</v>
      </c>
      <c r="V2123">
        <v>14</v>
      </c>
      <c r="W2123">
        <v>60</v>
      </c>
      <c r="X2123">
        <v>63</v>
      </c>
      <c r="Y2123">
        <v>552</v>
      </c>
      <c r="Z2123">
        <v>15</v>
      </c>
      <c r="AA2123">
        <v>23</v>
      </c>
      <c r="AD2123">
        <v>31</v>
      </c>
      <c r="AE2123">
        <v>2122</v>
      </c>
      <c r="AF2123" s="16" t="s">
        <v>39</v>
      </c>
      <c r="AG2123" s="16"/>
      <c r="AH2123" s="16"/>
      <c r="AI2123" s="16" t="str">
        <f t="shared" si="132"/>
        <v>(248,5,14,60,63,552,23, null, 31, 'L500 2025 UK',2025, '2024-03-31','2024-03-31','".Carbon::now()."','".Carbon::now()."'),</v>
      </c>
      <c r="AJ2123" s="16" t="str">
        <f t="shared" si="133"/>
        <v>('".DB::select("SELECT id_status FROM `status` WHERE `element_type` = 'task' AND status_type = 'client' AND name ='CONFIRMED'")[0]-&gt;id_status."',2122,1),</v>
      </c>
      <c r="AK2123" s="16" t="str">
        <f t="shared" si="134"/>
        <v/>
      </c>
      <c r="AL2123" s="16" t="str">
        <f t="shared" si="135"/>
        <v/>
      </c>
    </row>
    <row r="2124" spans="1:38" x14ac:dyDescent="0.25">
      <c r="A2124" s="16" t="s">
        <v>731</v>
      </c>
      <c r="B2124" s="16" t="s">
        <v>26</v>
      </c>
      <c r="C2124" s="16" t="s">
        <v>27</v>
      </c>
      <c r="D2124" s="16" t="s">
        <v>349</v>
      </c>
      <c r="E2124" s="16" t="s">
        <v>1276</v>
      </c>
      <c r="F2124" s="16" t="s">
        <v>77</v>
      </c>
      <c r="G2124" s="16" t="s">
        <v>82</v>
      </c>
      <c r="H2124" s="16" t="s">
        <v>460</v>
      </c>
      <c r="I2124" s="16" t="s">
        <v>38</v>
      </c>
      <c r="J2124" s="16" t="s">
        <v>66</v>
      </c>
      <c r="M2124" s="16" t="s">
        <v>234</v>
      </c>
      <c r="N2124" s="7"/>
      <c r="O2124" s="9">
        <v>45382</v>
      </c>
      <c r="P2124" t="s">
        <v>3130</v>
      </c>
      <c r="Q2124">
        <v>1</v>
      </c>
      <c r="R2124">
        <v>77</v>
      </c>
      <c r="S2124">
        <v>5</v>
      </c>
      <c r="T2124" t="s">
        <v>5016</v>
      </c>
      <c r="U2124">
        <v>248</v>
      </c>
      <c r="V2124">
        <v>14</v>
      </c>
      <c r="W2124">
        <v>60</v>
      </c>
      <c r="X2124">
        <v>63</v>
      </c>
      <c r="Y2124">
        <v>587</v>
      </c>
      <c r="Z2124">
        <v>15</v>
      </c>
      <c r="AA2124">
        <v>23</v>
      </c>
      <c r="AD2124">
        <v>31</v>
      </c>
      <c r="AE2124">
        <v>2123</v>
      </c>
      <c r="AF2124" s="16" t="s">
        <v>39</v>
      </c>
      <c r="AG2124" s="16"/>
      <c r="AH2124" s="16"/>
      <c r="AI2124" s="16" t="str">
        <f t="shared" si="132"/>
        <v>(248,5,14,60,63,587,23, null, 31, 'L500 2025 UK',2025, '2024-03-31','2024-03-31','".Carbon::now()."','".Carbon::now()."'),</v>
      </c>
      <c r="AJ2124" s="16" t="str">
        <f t="shared" si="133"/>
        <v>('".DB::select("SELECT id_status FROM `status` WHERE `element_type` = 'task' AND status_type = 'client' AND name ='CONFIRMED'")[0]-&gt;id_status."',2123,1),</v>
      </c>
      <c r="AK2124" s="16" t="str">
        <f t="shared" si="134"/>
        <v/>
      </c>
      <c r="AL2124" s="16" t="str">
        <f t="shared" si="135"/>
        <v/>
      </c>
    </row>
    <row r="2125" spans="1:38" x14ac:dyDescent="0.25">
      <c r="A2125" s="16" t="s">
        <v>731</v>
      </c>
      <c r="B2125" s="16" t="s">
        <v>26</v>
      </c>
      <c r="C2125" s="16" t="s">
        <v>27</v>
      </c>
      <c r="D2125" s="16" t="s">
        <v>349</v>
      </c>
      <c r="E2125" s="16" t="s">
        <v>1276</v>
      </c>
      <c r="F2125" s="16" t="s">
        <v>77</v>
      </c>
      <c r="G2125" s="16" t="s">
        <v>82</v>
      </c>
      <c r="H2125" s="16" t="s">
        <v>3432</v>
      </c>
      <c r="I2125" s="16" t="s">
        <v>38</v>
      </c>
      <c r="J2125" s="16" t="s">
        <v>66</v>
      </c>
      <c r="M2125" s="16" t="s">
        <v>234</v>
      </c>
      <c r="N2125" s="7"/>
      <c r="O2125" s="9">
        <v>45382</v>
      </c>
      <c r="P2125" t="s">
        <v>3130</v>
      </c>
      <c r="Q2125">
        <v>1</v>
      </c>
      <c r="R2125">
        <v>77</v>
      </c>
      <c r="S2125">
        <v>5</v>
      </c>
      <c r="T2125" t="s">
        <v>5016</v>
      </c>
      <c r="U2125">
        <v>248</v>
      </c>
      <c r="V2125">
        <v>14</v>
      </c>
      <c r="W2125">
        <v>60</v>
      </c>
      <c r="X2125">
        <v>63</v>
      </c>
      <c r="Y2125">
        <v>596</v>
      </c>
      <c r="Z2125">
        <v>15</v>
      </c>
      <c r="AA2125">
        <v>23</v>
      </c>
      <c r="AD2125">
        <v>31</v>
      </c>
      <c r="AE2125">
        <v>2124</v>
      </c>
      <c r="AF2125" s="16" t="s">
        <v>39</v>
      </c>
      <c r="AG2125" s="16"/>
      <c r="AH2125" s="16"/>
      <c r="AI2125" s="16" t="str">
        <f t="shared" si="132"/>
        <v>(248,5,14,60,63,596,23, null, 31, 'L500 2025 UK',2025, '2024-03-31','2024-03-31','".Carbon::now()."','".Carbon::now()."'),</v>
      </c>
      <c r="AJ2125" s="16" t="str">
        <f t="shared" si="133"/>
        <v>('".DB::select("SELECT id_status FROM `status` WHERE `element_type` = 'task' AND status_type = 'client' AND name ='CONFIRMED'")[0]-&gt;id_status."',2124,1),</v>
      </c>
      <c r="AK2125" s="16" t="str">
        <f t="shared" si="134"/>
        <v/>
      </c>
      <c r="AL2125" s="16" t="str">
        <f t="shared" si="135"/>
        <v/>
      </c>
    </row>
    <row r="2126" spans="1:38" x14ac:dyDescent="0.25">
      <c r="A2126" s="16" t="s">
        <v>731</v>
      </c>
      <c r="B2126" s="16" t="s">
        <v>26</v>
      </c>
      <c r="C2126" s="16" t="s">
        <v>27</v>
      </c>
      <c r="D2126" s="16" t="s">
        <v>349</v>
      </c>
      <c r="E2126" s="16" t="s">
        <v>1276</v>
      </c>
      <c r="F2126" s="16" t="s">
        <v>77</v>
      </c>
      <c r="G2126" s="16" t="s">
        <v>82</v>
      </c>
      <c r="H2126" s="16" t="s">
        <v>361</v>
      </c>
      <c r="I2126" s="16" t="s">
        <v>38</v>
      </c>
      <c r="J2126" s="16" t="s">
        <v>66</v>
      </c>
      <c r="M2126" s="16" t="s">
        <v>234</v>
      </c>
      <c r="N2126" s="7"/>
      <c r="O2126" s="9">
        <v>45382</v>
      </c>
      <c r="P2126" t="s">
        <v>3130</v>
      </c>
      <c r="Q2126">
        <v>1</v>
      </c>
      <c r="R2126">
        <v>77</v>
      </c>
      <c r="S2126">
        <v>5</v>
      </c>
      <c r="T2126" t="s">
        <v>5016</v>
      </c>
      <c r="U2126">
        <v>248</v>
      </c>
      <c r="V2126">
        <v>14</v>
      </c>
      <c r="W2126">
        <v>60</v>
      </c>
      <c r="X2126">
        <v>63</v>
      </c>
      <c r="Y2126">
        <v>621</v>
      </c>
      <c r="Z2126">
        <v>15</v>
      </c>
      <c r="AA2126">
        <v>23</v>
      </c>
      <c r="AD2126">
        <v>31</v>
      </c>
      <c r="AE2126">
        <v>2125</v>
      </c>
      <c r="AF2126" s="16" t="s">
        <v>39</v>
      </c>
      <c r="AG2126" s="16"/>
      <c r="AH2126" s="16"/>
      <c r="AI2126" s="16" t="str">
        <f t="shared" si="132"/>
        <v>(248,5,14,60,63,621,23, null, 31, 'L500 2025 UK',2025, '2024-03-31','2024-03-31','".Carbon::now()."','".Carbon::now()."'),</v>
      </c>
      <c r="AJ2126" s="16" t="str">
        <f t="shared" si="133"/>
        <v>('".DB::select("SELECT id_status FROM `status` WHERE `element_type` = 'task' AND status_type = 'client' AND name ='CONFIRMED'")[0]-&gt;id_status."',2125,1),</v>
      </c>
      <c r="AK2126" s="16" t="str">
        <f t="shared" si="134"/>
        <v/>
      </c>
      <c r="AL2126" s="16" t="str">
        <f t="shared" si="135"/>
        <v/>
      </c>
    </row>
    <row r="2127" spans="1:38" x14ac:dyDescent="0.25">
      <c r="A2127" s="16" t="s">
        <v>731</v>
      </c>
      <c r="B2127" s="16" t="s">
        <v>26</v>
      </c>
      <c r="C2127" s="16" t="s">
        <v>27</v>
      </c>
      <c r="D2127" s="16" t="s">
        <v>349</v>
      </c>
      <c r="E2127" s="16" t="s">
        <v>1276</v>
      </c>
      <c r="F2127" s="16" t="s">
        <v>77</v>
      </c>
      <c r="G2127" s="16" t="s">
        <v>82</v>
      </c>
      <c r="H2127" s="16" t="s">
        <v>612</v>
      </c>
      <c r="I2127" s="16" t="s">
        <v>38</v>
      </c>
      <c r="J2127" s="16" t="s">
        <v>66</v>
      </c>
      <c r="M2127" s="16" t="s">
        <v>234</v>
      </c>
      <c r="N2127" s="7"/>
      <c r="O2127" s="9">
        <v>45382</v>
      </c>
      <c r="P2127" t="s">
        <v>3130</v>
      </c>
      <c r="Q2127">
        <v>1</v>
      </c>
      <c r="R2127">
        <v>77</v>
      </c>
      <c r="S2127">
        <v>5</v>
      </c>
      <c r="T2127" t="s">
        <v>5016</v>
      </c>
      <c r="U2127">
        <v>248</v>
      </c>
      <c r="V2127">
        <v>14</v>
      </c>
      <c r="W2127">
        <v>60</v>
      </c>
      <c r="X2127">
        <v>63</v>
      </c>
      <c r="Y2127">
        <v>668</v>
      </c>
      <c r="Z2127">
        <v>15</v>
      </c>
      <c r="AA2127">
        <v>23</v>
      </c>
      <c r="AD2127">
        <v>31</v>
      </c>
      <c r="AE2127">
        <v>2126</v>
      </c>
      <c r="AF2127" s="16" t="s">
        <v>39</v>
      </c>
      <c r="AG2127" s="16"/>
      <c r="AH2127" s="16"/>
      <c r="AI2127" s="16" t="str">
        <f t="shared" si="132"/>
        <v>(248,5,14,60,63,668,23, null, 31, 'L500 2025 UK',2025, '2024-03-31','2024-03-31','".Carbon::now()."','".Carbon::now()."'),</v>
      </c>
      <c r="AJ2127" s="16" t="str">
        <f t="shared" si="133"/>
        <v>('".DB::select("SELECT id_status FROM `status` WHERE `element_type` = 'task' AND status_type = 'client' AND name ='CONFIRMED'")[0]-&gt;id_status."',2126,1),</v>
      </c>
      <c r="AK2127" s="16" t="str">
        <f t="shared" si="134"/>
        <v/>
      </c>
      <c r="AL2127" s="16" t="str">
        <f t="shared" si="135"/>
        <v/>
      </c>
    </row>
    <row r="2128" spans="1:38" x14ac:dyDescent="0.25">
      <c r="A2128" s="16" t="s">
        <v>731</v>
      </c>
      <c r="B2128" s="16" t="s">
        <v>26</v>
      </c>
      <c r="C2128" s="16" t="s">
        <v>27</v>
      </c>
      <c r="D2128" s="16" t="s">
        <v>349</v>
      </c>
      <c r="E2128" s="16" t="s">
        <v>1276</v>
      </c>
      <c r="F2128" s="16" t="s">
        <v>77</v>
      </c>
      <c r="G2128" s="16" t="s">
        <v>82</v>
      </c>
      <c r="H2128" s="16" t="s">
        <v>282</v>
      </c>
      <c r="I2128" s="16" t="s">
        <v>38</v>
      </c>
      <c r="J2128" s="16" t="s">
        <v>66</v>
      </c>
      <c r="M2128" s="16" t="s">
        <v>234</v>
      </c>
      <c r="N2128" s="7"/>
      <c r="O2128" s="9">
        <v>45382</v>
      </c>
      <c r="P2128" t="s">
        <v>3130</v>
      </c>
      <c r="Q2128">
        <v>1</v>
      </c>
      <c r="R2128">
        <v>77</v>
      </c>
      <c r="S2128">
        <v>5</v>
      </c>
      <c r="T2128" t="s">
        <v>5016</v>
      </c>
      <c r="U2128">
        <v>248</v>
      </c>
      <c r="V2128">
        <v>14</v>
      </c>
      <c r="W2128">
        <v>60</v>
      </c>
      <c r="X2128">
        <v>63</v>
      </c>
      <c r="Y2128">
        <v>669</v>
      </c>
      <c r="Z2128">
        <v>15</v>
      </c>
      <c r="AA2128">
        <v>23</v>
      </c>
      <c r="AD2128">
        <v>31</v>
      </c>
      <c r="AE2128">
        <v>2127</v>
      </c>
      <c r="AF2128" s="16" t="s">
        <v>39</v>
      </c>
      <c r="AG2128" s="16"/>
      <c r="AH2128" s="16"/>
      <c r="AI2128" s="16" t="str">
        <f t="shared" si="132"/>
        <v>(248,5,14,60,63,669,23, null, 31, 'L500 2025 UK',2025, '2024-03-31','2024-03-31','".Carbon::now()."','".Carbon::now()."'),</v>
      </c>
      <c r="AJ2128" s="16" t="str">
        <f t="shared" si="133"/>
        <v>('".DB::select("SELECT id_status FROM `status` WHERE `element_type` = 'task' AND status_type = 'client' AND name ='CONFIRMED'")[0]-&gt;id_status."',2127,1),</v>
      </c>
      <c r="AK2128" s="16" t="str">
        <f t="shared" si="134"/>
        <v/>
      </c>
      <c r="AL2128" s="16" t="str">
        <f t="shared" si="135"/>
        <v/>
      </c>
    </row>
    <row r="2129" spans="1:38" x14ac:dyDescent="0.25">
      <c r="A2129" s="16" t="s">
        <v>731</v>
      </c>
      <c r="B2129" s="16" t="s">
        <v>26</v>
      </c>
      <c r="C2129" s="16" t="s">
        <v>27</v>
      </c>
      <c r="D2129" s="16" t="s">
        <v>349</v>
      </c>
      <c r="E2129" s="16" t="s">
        <v>1276</v>
      </c>
      <c r="F2129" s="16" t="s">
        <v>77</v>
      </c>
      <c r="G2129" s="16" t="s">
        <v>82</v>
      </c>
      <c r="H2129" s="16" t="s">
        <v>735</v>
      </c>
      <c r="I2129" s="16" t="s">
        <v>38</v>
      </c>
      <c r="J2129" s="16" t="s">
        <v>66</v>
      </c>
      <c r="M2129" s="16" t="s">
        <v>234</v>
      </c>
      <c r="N2129" s="7"/>
      <c r="O2129" s="9">
        <v>45382</v>
      </c>
      <c r="P2129" t="s">
        <v>3130</v>
      </c>
      <c r="Q2129">
        <v>1</v>
      </c>
      <c r="R2129">
        <v>77</v>
      </c>
      <c r="S2129">
        <v>5</v>
      </c>
      <c r="T2129" t="s">
        <v>5016</v>
      </c>
      <c r="U2129">
        <v>248</v>
      </c>
      <c r="V2129">
        <v>14</v>
      </c>
      <c r="W2129">
        <v>60</v>
      </c>
      <c r="X2129">
        <v>63</v>
      </c>
      <c r="Y2129">
        <v>682</v>
      </c>
      <c r="Z2129">
        <v>15</v>
      </c>
      <c r="AA2129">
        <v>23</v>
      </c>
      <c r="AD2129">
        <v>31</v>
      </c>
      <c r="AE2129">
        <v>2128</v>
      </c>
      <c r="AF2129" s="16" t="s">
        <v>39</v>
      </c>
      <c r="AG2129" s="16"/>
      <c r="AH2129" s="16"/>
      <c r="AI2129" s="16" t="str">
        <f t="shared" si="132"/>
        <v>(248,5,14,60,63,682,23, null, 31, 'L500 2025 UK',2025, '2024-03-31','2024-03-31','".Carbon::now()."','".Carbon::now()."'),</v>
      </c>
      <c r="AJ2129" s="16" t="str">
        <f t="shared" si="133"/>
        <v>('".DB::select("SELECT id_status FROM `status` WHERE `element_type` = 'task' AND status_type = 'client' AND name ='CONFIRMED'")[0]-&gt;id_status."',2128,1),</v>
      </c>
      <c r="AK2129" s="16" t="str">
        <f t="shared" si="134"/>
        <v/>
      </c>
      <c r="AL2129" s="16" t="str">
        <f t="shared" si="135"/>
        <v/>
      </c>
    </row>
    <row r="2130" spans="1:38" x14ac:dyDescent="0.25">
      <c r="A2130" s="16" t="s">
        <v>731</v>
      </c>
      <c r="B2130" s="16" t="s">
        <v>26</v>
      </c>
      <c r="C2130" s="16" t="s">
        <v>27</v>
      </c>
      <c r="D2130" s="16" t="s">
        <v>349</v>
      </c>
      <c r="E2130" s="16" t="s">
        <v>1276</v>
      </c>
      <c r="F2130" s="16" t="s">
        <v>77</v>
      </c>
      <c r="G2130" s="16" t="s">
        <v>82</v>
      </c>
      <c r="H2130" s="16" t="s">
        <v>3965</v>
      </c>
      <c r="I2130" s="16" t="s">
        <v>38</v>
      </c>
      <c r="J2130" s="16" t="s">
        <v>66</v>
      </c>
      <c r="M2130" s="16" t="s">
        <v>234</v>
      </c>
      <c r="N2130" s="7"/>
      <c r="O2130" s="9">
        <v>45382</v>
      </c>
      <c r="P2130" t="s">
        <v>3130</v>
      </c>
      <c r="Q2130">
        <v>1</v>
      </c>
      <c r="R2130">
        <v>77</v>
      </c>
      <c r="S2130">
        <v>5</v>
      </c>
      <c r="T2130" t="s">
        <v>5016</v>
      </c>
      <c r="U2130">
        <v>248</v>
      </c>
      <c r="V2130">
        <v>14</v>
      </c>
      <c r="W2130">
        <v>60</v>
      </c>
      <c r="X2130">
        <v>63</v>
      </c>
      <c r="Y2130">
        <v>698</v>
      </c>
      <c r="Z2130">
        <v>15</v>
      </c>
      <c r="AA2130">
        <v>23</v>
      </c>
      <c r="AD2130">
        <v>31</v>
      </c>
      <c r="AE2130">
        <v>2129</v>
      </c>
      <c r="AF2130" s="16" t="s">
        <v>39</v>
      </c>
      <c r="AG2130" s="16"/>
      <c r="AH2130" s="16"/>
      <c r="AI2130" s="16" t="str">
        <f t="shared" si="132"/>
        <v>(248,5,14,60,63,698,23, null, 31, 'L500 2025 UK',2025, '2024-03-31','2024-03-31','".Carbon::now()."','".Carbon::now()."'),</v>
      </c>
      <c r="AJ2130" s="16" t="str">
        <f t="shared" si="133"/>
        <v>('".DB::select("SELECT id_status FROM `status` WHERE `element_type` = 'task' AND status_type = 'client' AND name ='CONFIRMED'")[0]-&gt;id_status."',2129,1),</v>
      </c>
      <c r="AK2130" s="16" t="str">
        <f t="shared" si="134"/>
        <v/>
      </c>
      <c r="AL2130" s="16" t="str">
        <f t="shared" si="135"/>
        <v/>
      </c>
    </row>
    <row r="2131" spans="1:38" x14ac:dyDescent="0.25">
      <c r="A2131" s="16" t="s">
        <v>731</v>
      </c>
      <c r="B2131" s="16" t="s">
        <v>26</v>
      </c>
      <c r="C2131" s="16" t="s">
        <v>27</v>
      </c>
      <c r="D2131" s="16" t="s">
        <v>349</v>
      </c>
      <c r="E2131" s="16" t="s">
        <v>1276</v>
      </c>
      <c r="F2131" s="16" t="s">
        <v>77</v>
      </c>
      <c r="G2131" s="16" t="s">
        <v>82</v>
      </c>
      <c r="H2131" s="16" t="s">
        <v>3967</v>
      </c>
      <c r="I2131" s="16" t="s">
        <v>38</v>
      </c>
      <c r="J2131" s="16" t="s">
        <v>66</v>
      </c>
      <c r="M2131" s="16" t="s">
        <v>234</v>
      </c>
      <c r="N2131" s="7"/>
      <c r="O2131" s="9">
        <v>45382</v>
      </c>
      <c r="P2131" t="s">
        <v>3130</v>
      </c>
      <c r="Q2131">
        <v>1</v>
      </c>
      <c r="R2131">
        <v>77</v>
      </c>
      <c r="S2131">
        <v>5</v>
      </c>
      <c r="T2131" t="s">
        <v>5016</v>
      </c>
      <c r="U2131">
        <v>248</v>
      </c>
      <c r="V2131">
        <v>14</v>
      </c>
      <c r="W2131">
        <v>60</v>
      </c>
      <c r="X2131">
        <v>63</v>
      </c>
      <c r="Y2131">
        <v>714</v>
      </c>
      <c r="Z2131">
        <v>15</v>
      </c>
      <c r="AA2131">
        <v>23</v>
      </c>
      <c r="AD2131">
        <v>31</v>
      </c>
      <c r="AE2131">
        <v>2130</v>
      </c>
      <c r="AF2131" s="16" t="s">
        <v>39</v>
      </c>
      <c r="AG2131" s="16"/>
      <c r="AH2131" s="16"/>
      <c r="AI2131" s="16" t="str">
        <f t="shared" si="132"/>
        <v>(248,5,14,60,63,714,23, null, 31, 'L500 2025 UK',2025, '2024-03-31','2024-03-31','".Carbon::now()."','".Carbon::now()."'),</v>
      </c>
      <c r="AJ2131" s="16" t="str">
        <f t="shared" si="133"/>
        <v>('".DB::select("SELECT id_status FROM `status` WHERE `element_type` = 'task' AND status_type = 'client' AND name ='CONFIRMED'")[0]-&gt;id_status."',2130,1),</v>
      </c>
      <c r="AK2131" s="16" t="str">
        <f t="shared" si="134"/>
        <v/>
      </c>
      <c r="AL2131" s="16" t="str">
        <f t="shared" si="135"/>
        <v/>
      </c>
    </row>
    <row r="2132" spans="1:38" x14ac:dyDescent="0.25">
      <c r="A2132" s="16" t="s">
        <v>731</v>
      </c>
      <c r="B2132" s="16" t="s">
        <v>26</v>
      </c>
      <c r="C2132" s="16" t="s">
        <v>27</v>
      </c>
      <c r="D2132" s="16" t="s">
        <v>349</v>
      </c>
      <c r="E2132" s="16" t="s">
        <v>1276</v>
      </c>
      <c r="F2132" s="16" t="s">
        <v>77</v>
      </c>
      <c r="G2132" s="16" t="s">
        <v>82</v>
      </c>
      <c r="H2132" s="16" t="s">
        <v>465</v>
      </c>
      <c r="I2132" s="16" t="s">
        <v>38</v>
      </c>
      <c r="J2132" s="16" t="s">
        <v>66</v>
      </c>
      <c r="M2132" s="16" t="s">
        <v>234</v>
      </c>
      <c r="N2132" s="7"/>
      <c r="O2132" s="9">
        <v>45382</v>
      </c>
      <c r="P2132" t="s">
        <v>3130</v>
      </c>
      <c r="Q2132">
        <v>1</v>
      </c>
      <c r="R2132">
        <v>77</v>
      </c>
      <c r="S2132">
        <v>5</v>
      </c>
      <c r="T2132" t="s">
        <v>5016</v>
      </c>
      <c r="U2132">
        <v>248</v>
      </c>
      <c r="V2132">
        <v>14</v>
      </c>
      <c r="W2132">
        <v>60</v>
      </c>
      <c r="X2132">
        <v>63</v>
      </c>
      <c r="Y2132">
        <v>738</v>
      </c>
      <c r="Z2132">
        <v>15</v>
      </c>
      <c r="AA2132">
        <v>23</v>
      </c>
      <c r="AD2132">
        <v>31</v>
      </c>
      <c r="AE2132">
        <v>2131</v>
      </c>
      <c r="AF2132" s="16" t="s">
        <v>39</v>
      </c>
      <c r="AG2132" s="16"/>
      <c r="AH2132" s="16"/>
      <c r="AI2132" s="16" t="str">
        <f t="shared" si="132"/>
        <v>(248,5,14,60,63,738,23, null, 31, 'L500 2025 UK',2025, '2024-03-31','2024-03-31','".Carbon::now()."','".Carbon::now()."'),</v>
      </c>
      <c r="AJ2132" s="16" t="str">
        <f t="shared" si="133"/>
        <v>('".DB::select("SELECT id_status FROM `status` WHERE `element_type` = 'task' AND status_type = 'client' AND name ='CONFIRMED'")[0]-&gt;id_status."',2131,1),</v>
      </c>
      <c r="AK2132" s="16" t="str">
        <f t="shared" si="134"/>
        <v/>
      </c>
      <c r="AL2132" s="16" t="str">
        <f t="shared" si="135"/>
        <v/>
      </c>
    </row>
    <row r="2133" spans="1:38" x14ac:dyDescent="0.25">
      <c r="A2133" s="16" t="s">
        <v>731</v>
      </c>
      <c r="B2133" s="16" t="s">
        <v>26</v>
      </c>
      <c r="C2133" s="16" t="s">
        <v>27</v>
      </c>
      <c r="D2133" s="16" t="s">
        <v>349</v>
      </c>
      <c r="E2133" s="16" t="s">
        <v>1276</v>
      </c>
      <c r="F2133" s="16" t="s">
        <v>77</v>
      </c>
      <c r="G2133" s="16" t="s">
        <v>82</v>
      </c>
      <c r="H2133" s="16" t="s">
        <v>3436</v>
      </c>
      <c r="I2133" s="16" t="s">
        <v>38</v>
      </c>
      <c r="J2133" s="16" t="s">
        <v>66</v>
      </c>
      <c r="M2133" s="16" t="s">
        <v>234</v>
      </c>
      <c r="N2133" s="7"/>
      <c r="O2133" s="9">
        <v>45382</v>
      </c>
      <c r="P2133" t="s">
        <v>3130</v>
      </c>
      <c r="Q2133">
        <v>1</v>
      </c>
      <c r="R2133">
        <v>77</v>
      </c>
      <c r="S2133">
        <v>5</v>
      </c>
      <c r="T2133" t="s">
        <v>5016</v>
      </c>
      <c r="U2133">
        <v>248</v>
      </c>
      <c r="V2133">
        <v>14</v>
      </c>
      <c r="W2133">
        <v>60</v>
      </c>
      <c r="X2133">
        <v>63</v>
      </c>
      <c r="Y2133">
        <v>702</v>
      </c>
      <c r="Z2133">
        <v>15</v>
      </c>
      <c r="AA2133">
        <v>23</v>
      </c>
      <c r="AD2133">
        <v>31</v>
      </c>
      <c r="AE2133">
        <v>2132</v>
      </c>
      <c r="AF2133" s="16" t="s">
        <v>39</v>
      </c>
      <c r="AG2133" s="16"/>
      <c r="AH2133" s="16"/>
      <c r="AI2133" s="16" t="str">
        <f t="shared" si="132"/>
        <v>(248,5,14,60,63,702,23, null, 31, 'L500 2025 UK',2025, '2024-03-31','2024-03-31','".Carbon::now()."','".Carbon::now()."'),</v>
      </c>
      <c r="AJ2133" s="16" t="str">
        <f t="shared" si="133"/>
        <v>('".DB::select("SELECT id_status FROM `status` WHERE `element_type` = 'task' AND status_type = 'client' AND name ='CONFIRMED'")[0]-&gt;id_status."',2132,1),</v>
      </c>
      <c r="AK2133" s="16" t="str">
        <f t="shared" si="134"/>
        <v/>
      </c>
      <c r="AL2133" s="16" t="str">
        <f t="shared" si="135"/>
        <v/>
      </c>
    </row>
    <row r="2134" spans="1:38" x14ac:dyDescent="0.25">
      <c r="A2134" s="16" t="s">
        <v>731</v>
      </c>
      <c r="B2134" s="16" t="s">
        <v>26</v>
      </c>
      <c r="C2134" s="16" t="s">
        <v>27</v>
      </c>
      <c r="D2134" s="16" t="s">
        <v>349</v>
      </c>
      <c r="E2134" s="16" t="s">
        <v>1276</v>
      </c>
      <c r="F2134" s="16" t="s">
        <v>77</v>
      </c>
      <c r="G2134" s="16" t="s">
        <v>82</v>
      </c>
      <c r="H2134" s="16" t="s">
        <v>3821</v>
      </c>
      <c r="I2134" s="16" t="s">
        <v>38</v>
      </c>
      <c r="J2134" s="16" t="s">
        <v>66</v>
      </c>
      <c r="M2134" s="16" t="s">
        <v>234</v>
      </c>
      <c r="N2134" s="7"/>
      <c r="O2134" s="9">
        <v>45382</v>
      </c>
      <c r="P2134" t="s">
        <v>3130</v>
      </c>
      <c r="Q2134">
        <v>1</v>
      </c>
      <c r="R2134">
        <v>77</v>
      </c>
      <c r="S2134">
        <v>5</v>
      </c>
      <c r="T2134" t="s">
        <v>5016</v>
      </c>
      <c r="U2134">
        <v>248</v>
      </c>
      <c r="V2134">
        <v>14</v>
      </c>
      <c r="W2134">
        <v>60</v>
      </c>
      <c r="X2134">
        <v>63</v>
      </c>
      <c r="Y2134">
        <v>821</v>
      </c>
      <c r="Z2134">
        <v>15</v>
      </c>
      <c r="AA2134">
        <v>23</v>
      </c>
      <c r="AD2134">
        <v>31</v>
      </c>
      <c r="AE2134">
        <v>2133</v>
      </c>
      <c r="AF2134" s="16" t="s">
        <v>39</v>
      </c>
      <c r="AG2134" s="16"/>
      <c r="AH2134" s="16"/>
      <c r="AI2134" s="16" t="str">
        <f t="shared" si="132"/>
        <v>(248,5,14,60,63,821,23, null, 31, 'L500 2025 UK',2025, '2024-03-31','2024-03-31','".Carbon::now()."','".Carbon::now()."'),</v>
      </c>
      <c r="AJ2134" s="16" t="str">
        <f t="shared" si="133"/>
        <v>('".DB::select("SELECT id_status FROM `status` WHERE `element_type` = 'task' AND status_type = 'client' AND name ='CONFIRMED'")[0]-&gt;id_status."',2133,1),</v>
      </c>
      <c r="AK2134" s="16" t="str">
        <f t="shared" si="134"/>
        <v/>
      </c>
      <c r="AL2134" s="16" t="str">
        <f t="shared" si="135"/>
        <v/>
      </c>
    </row>
    <row r="2135" spans="1:38" x14ac:dyDescent="0.25">
      <c r="A2135" s="16" t="s">
        <v>731</v>
      </c>
      <c r="B2135" s="16" t="s">
        <v>26</v>
      </c>
      <c r="C2135" s="16" t="s">
        <v>27</v>
      </c>
      <c r="D2135" s="16" t="s">
        <v>349</v>
      </c>
      <c r="E2135" s="16" t="s">
        <v>1276</v>
      </c>
      <c r="F2135" s="16" t="s">
        <v>77</v>
      </c>
      <c r="G2135" s="16" t="s">
        <v>82</v>
      </c>
      <c r="H2135" s="16" t="s">
        <v>467</v>
      </c>
      <c r="I2135" s="16" t="s">
        <v>38</v>
      </c>
      <c r="J2135" s="16" t="s">
        <v>66</v>
      </c>
      <c r="M2135" s="16" t="s">
        <v>234</v>
      </c>
      <c r="N2135" s="7"/>
      <c r="O2135" s="9">
        <v>45382</v>
      </c>
      <c r="P2135" t="s">
        <v>3130</v>
      </c>
      <c r="Q2135">
        <v>1</v>
      </c>
      <c r="R2135">
        <v>77</v>
      </c>
      <c r="S2135">
        <v>5</v>
      </c>
      <c r="T2135" t="s">
        <v>5016</v>
      </c>
      <c r="U2135">
        <v>248</v>
      </c>
      <c r="V2135">
        <v>14</v>
      </c>
      <c r="W2135">
        <v>60</v>
      </c>
      <c r="X2135">
        <v>63</v>
      </c>
      <c r="Y2135">
        <v>839</v>
      </c>
      <c r="Z2135">
        <v>15</v>
      </c>
      <c r="AA2135">
        <v>23</v>
      </c>
      <c r="AD2135">
        <v>31</v>
      </c>
      <c r="AE2135">
        <v>2134</v>
      </c>
      <c r="AF2135" s="16" t="s">
        <v>39</v>
      </c>
      <c r="AG2135" s="16"/>
      <c r="AH2135" s="16"/>
      <c r="AI2135" s="16" t="str">
        <f t="shared" si="132"/>
        <v>(248,5,14,60,63,839,23, null, 31, 'L500 2025 UK',2025, '2024-03-31','2024-03-31','".Carbon::now()."','".Carbon::now()."'),</v>
      </c>
      <c r="AJ2135" s="16" t="str">
        <f t="shared" si="133"/>
        <v>('".DB::select("SELECT id_status FROM `status` WHERE `element_type` = 'task' AND status_type = 'client' AND name ='CONFIRMED'")[0]-&gt;id_status."',2134,1),</v>
      </c>
      <c r="AK2135" s="16" t="str">
        <f t="shared" si="134"/>
        <v/>
      </c>
      <c r="AL2135" s="16" t="str">
        <f t="shared" si="135"/>
        <v/>
      </c>
    </row>
    <row r="2136" spans="1:38" x14ac:dyDescent="0.25">
      <c r="A2136" s="16" t="s">
        <v>739</v>
      </c>
      <c r="B2136" s="16" t="s">
        <v>26</v>
      </c>
      <c r="C2136" s="16" t="s">
        <v>41</v>
      </c>
      <c r="D2136" s="16" t="s">
        <v>28</v>
      </c>
      <c r="E2136" s="16" t="s">
        <v>51</v>
      </c>
      <c r="F2136" s="16" t="s">
        <v>31</v>
      </c>
      <c r="G2136" s="16" t="s">
        <v>52</v>
      </c>
      <c r="H2136" s="16" t="s">
        <v>56</v>
      </c>
      <c r="I2136" s="16" t="s">
        <v>35</v>
      </c>
      <c r="J2136" s="16" t="s">
        <v>95</v>
      </c>
      <c r="M2136" s="16"/>
      <c r="N2136" s="7">
        <v>45058</v>
      </c>
      <c r="O2136" s="9">
        <v>45063</v>
      </c>
      <c r="P2136" t="s">
        <v>1191</v>
      </c>
      <c r="Q2136">
        <v>1</v>
      </c>
      <c r="R2136">
        <v>78</v>
      </c>
      <c r="S2136">
        <v>5</v>
      </c>
      <c r="T2136" t="s">
        <v>2949</v>
      </c>
      <c r="U2136">
        <v>46</v>
      </c>
      <c r="V2136">
        <v>2</v>
      </c>
      <c r="W2136">
        <v>12</v>
      </c>
      <c r="X2136">
        <v>50</v>
      </c>
      <c r="Y2136">
        <v>89</v>
      </c>
      <c r="Z2136">
        <v>20</v>
      </c>
      <c r="AA2136">
        <v>8</v>
      </c>
      <c r="AE2136">
        <v>2135</v>
      </c>
      <c r="AF2136" s="16" t="s">
        <v>24</v>
      </c>
      <c r="AG2136" s="16"/>
      <c r="AH2136" s="16"/>
      <c r="AI2136" s="16" t="str">
        <f t="shared" si="132"/>
        <v>(46,5,2,12,50,89,8, null, null, 'Chambers 2024 Europe',2024, '2023-05-17','2023-05-17','".Carbon::now()."','".Carbon::now()."'),</v>
      </c>
      <c r="AJ2136" s="16" t="str">
        <f t="shared" si="133"/>
        <v>('".DB::select("SELECT id_status FROM `status` WHERE `element_type` = 'task' AND status_type = 'client' AND name ='CANCELLED'")[0]-&gt;id_status."',2135,1),</v>
      </c>
      <c r="AK2136" s="16" t="str">
        <f t="shared" si="134"/>
        <v/>
      </c>
      <c r="AL2136" s="16" t="str">
        <f t="shared" si="135"/>
        <v/>
      </c>
    </row>
    <row r="2137" spans="1:38" x14ac:dyDescent="0.25">
      <c r="A2137" s="16" t="s">
        <v>739</v>
      </c>
      <c r="B2137" s="16" t="s">
        <v>26</v>
      </c>
      <c r="C2137" s="16" t="s">
        <v>27</v>
      </c>
      <c r="D2137" s="16" t="s">
        <v>28</v>
      </c>
      <c r="E2137" s="16" t="s">
        <v>29</v>
      </c>
      <c r="F2137" s="16" t="s">
        <v>30</v>
      </c>
      <c r="G2137" s="16" t="s">
        <v>52</v>
      </c>
      <c r="H2137" s="16" t="s">
        <v>33</v>
      </c>
      <c r="I2137" s="16" t="s">
        <v>35</v>
      </c>
      <c r="J2137" s="16" t="s">
        <v>95</v>
      </c>
      <c r="M2137" s="16"/>
      <c r="N2137" s="7">
        <v>45145</v>
      </c>
      <c r="O2137" s="9">
        <v>45145</v>
      </c>
      <c r="P2137" t="s">
        <v>1198</v>
      </c>
      <c r="Q2137">
        <v>1</v>
      </c>
      <c r="R2137">
        <v>78</v>
      </c>
      <c r="S2137">
        <v>5</v>
      </c>
      <c r="T2137" t="s">
        <v>2949</v>
      </c>
      <c r="U2137">
        <v>46</v>
      </c>
      <c r="V2137">
        <v>14</v>
      </c>
      <c r="W2137">
        <v>56</v>
      </c>
      <c r="X2137">
        <v>50</v>
      </c>
      <c r="Y2137">
        <v>556</v>
      </c>
      <c r="Z2137">
        <v>20</v>
      </c>
      <c r="AA2137">
        <v>8</v>
      </c>
      <c r="AE2137">
        <v>2136</v>
      </c>
      <c r="AF2137" s="16" t="s">
        <v>24</v>
      </c>
      <c r="AG2137" s="16"/>
      <c r="AH2137" s="16"/>
      <c r="AI2137" s="16" t="str">
        <f t="shared" si="132"/>
        <v>(46,5,14,56,50,556,8, null, null, 'L500 2024 EMEA',2024, '2023-08-07','2023-08-07','".Carbon::now()."','".Carbon::now()."'),</v>
      </c>
      <c r="AJ2137" s="16" t="str">
        <f t="shared" si="133"/>
        <v>('".DB::select("SELECT id_status FROM `status` WHERE `element_type` = 'task' AND status_type = 'client' AND name ='CANCELLED'")[0]-&gt;id_status."',2136,1),</v>
      </c>
      <c r="AK2137" s="16" t="str">
        <f t="shared" si="134"/>
        <v/>
      </c>
      <c r="AL2137" s="16" t="str">
        <f t="shared" si="135"/>
        <v/>
      </c>
    </row>
    <row r="2138" spans="1:38" x14ac:dyDescent="0.25">
      <c r="A2138" s="16" t="s">
        <v>740</v>
      </c>
      <c r="B2138" s="16" t="s">
        <v>26</v>
      </c>
      <c r="C2138" s="16" t="s">
        <v>41</v>
      </c>
      <c r="D2138" s="16" t="s">
        <v>28</v>
      </c>
      <c r="E2138" s="16" t="s">
        <v>51</v>
      </c>
      <c r="F2138" s="16" t="s">
        <v>31</v>
      </c>
      <c r="G2138" s="16" t="s">
        <v>236</v>
      </c>
      <c r="H2138" s="16" t="s">
        <v>53</v>
      </c>
      <c r="I2138" s="16" t="s">
        <v>35</v>
      </c>
      <c r="J2138" s="16" t="s">
        <v>36</v>
      </c>
      <c r="M2138" s="16"/>
      <c r="N2138" s="7">
        <v>44979</v>
      </c>
      <c r="O2138" s="9">
        <v>44979</v>
      </c>
      <c r="P2138" t="s">
        <v>1179</v>
      </c>
      <c r="Q2138">
        <v>1</v>
      </c>
      <c r="R2138">
        <v>79</v>
      </c>
      <c r="S2138">
        <v>5</v>
      </c>
      <c r="T2138" t="s">
        <v>2946</v>
      </c>
      <c r="U2138">
        <v>48</v>
      </c>
      <c r="V2138">
        <v>2</v>
      </c>
      <c r="W2138">
        <v>12</v>
      </c>
      <c r="X2138">
        <v>40</v>
      </c>
      <c r="Y2138">
        <v>20</v>
      </c>
      <c r="Z2138">
        <v>20</v>
      </c>
      <c r="AA2138">
        <v>19</v>
      </c>
      <c r="AE2138">
        <v>2137</v>
      </c>
      <c r="AF2138" s="16" t="s">
        <v>24</v>
      </c>
      <c r="AG2138" s="16"/>
      <c r="AH2138" s="16"/>
      <c r="AI2138" s="16" t="str">
        <f t="shared" si="132"/>
        <v>(48,5,2,12,40,20,19, null, null, 'Chambers 2024 Europe',2024, '2023-02-22','2023-02-22','".Carbon::now()."','".Carbon::now()."'),</v>
      </c>
      <c r="AJ2138" s="16" t="str">
        <f t="shared" si="133"/>
        <v>('".DB::select("SELECT id_status FROM `status` WHERE `element_type` = 'task' AND status_type = 'client' AND name ='CANCELLED'")[0]-&gt;id_status."',2137,1),</v>
      </c>
      <c r="AK2138" s="16" t="str">
        <f t="shared" si="134"/>
        <v/>
      </c>
      <c r="AL2138" s="16" t="str">
        <f t="shared" si="135"/>
        <v/>
      </c>
    </row>
    <row r="2139" spans="1:38" x14ac:dyDescent="0.25">
      <c r="A2139" s="16" t="s">
        <v>740</v>
      </c>
      <c r="B2139" s="16" t="s">
        <v>26</v>
      </c>
      <c r="C2139" s="16" t="s">
        <v>41</v>
      </c>
      <c r="D2139" s="16" t="s">
        <v>28</v>
      </c>
      <c r="E2139" s="16" t="s">
        <v>51</v>
      </c>
      <c r="F2139" s="16" t="s">
        <v>31</v>
      </c>
      <c r="G2139" s="16" t="s">
        <v>236</v>
      </c>
      <c r="H2139" s="16" t="s">
        <v>47</v>
      </c>
      <c r="I2139" s="16" t="s">
        <v>35</v>
      </c>
      <c r="J2139" s="16" t="s">
        <v>36</v>
      </c>
      <c r="M2139" s="16"/>
      <c r="N2139" s="7">
        <v>44979</v>
      </c>
      <c r="O2139" s="9">
        <v>44979</v>
      </c>
      <c r="P2139" t="s">
        <v>1179</v>
      </c>
      <c r="Q2139">
        <v>1</v>
      </c>
      <c r="R2139">
        <v>79</v>
      </c>
      <c r="S2139">
        <v>5</v>
      </c>
      <c r="T2139" t="s">
        <v>2946</v>
      </c>
      <c r="U2139">
        <v>48</v>
      </c>
      <c r="V2139">
        <v>2</v>
      </c>
      <c r="W2139">
        <v>12</v>
      </c>
      <c r="X2139">
        <v>40</v>
      </c>
      <c r="Y2139">
        <v>125</v>
      </c>
      <c r="Z2139">
        <v>20</v>
      </c>
      <c r="AA2139">
        <v>19</v>
      </c>
      <c r="AE2139">
        <v>2138</v>
      </c>
      <c r="AF2139" s="16" t="s">
        <v>24</v>
      </c>
      <c r="AG2139" s="16"/>
      <c r="AH2139" s="16"/>
      <c r="AI2139" s="16" t="str">
        <f t="shared" si="132"/>
        <v>(48,5,2,12,40,125,19, null, null, 'Chambers 2024 Europe',2024, '2023-02-22','2023-02-22','".Carbon::now()."','".Carbon::now()."'),</v>
      </c>
      <c r="AJ2139" s="16" t="str">
        <f t="shared" si="133"/>
        <v>('".DB::select("SELECT id_status FROM `status` WHERE `element_type` = 'task' AND status_type = 'client' AND name ='CANCELLED'")[0]-&gt;id_status."',2138,1),</v>
      </c>
      <c r="AK2139" s="16" t="str">
        <f t="shared" si="134"/>
        <v/>
      </c>
      <c r="AL2139" s="16" t="str">
        <f t="shared" si="135"/>
        <v/>
      </c>
    </row>
    <row r="2140" spans="1:38" x14ac:dyDescent="0.25">
      <c r="A2140" s="16" t="s">
        <v>740</v>
      </c>
      <c r="B2140" s="16" t="s">
        <v>26</v>
      </c>
      <c r="C2140" s="16" t="s">
        <v>41</v>
      </c>
      <c r="D2140" s="16" t="s">
        <v>28</v>
      </c>
      <c r="E2140" s="16" t="s">
        <v>51</v>
      </c>
      <c r="F2140" s="16" t="s">
        <v>31</v>
      </c>
      <c r="G2140" s="16" t="s">
        <v>236</v>
      </c>
      <c r="H2140" s="16" t="s">
        <v>112</v>
      </c>
      <c r="I2140" s="16" t="s">
        <v>35</v>
      </c>
      <c r="J2140" s="16" t="s">
        <v>36</v>
      </c>
      <c r="M2140" s="16"/>
      <c r="N2140" s="7">
        <v>45058</v>
      </c>
      <c r="O2140" s="9">
        <v>45175</v>
      </c>
      <c r="P2140" t="s">
        <v>1203</v>
      </c>
      <c r="Q2140">
        <v>1</v>
      </c>
      <c r="R2140">
        <v>79</v>
      </c>
      <c r="S2140">
        <v>5</v>
      </c>
      <c r="T2140" t="s">
        <v>2946</v>
      </c>
      <c r="U2140">
        <v>48</v>
      </c>
      <c r="V2140">
        <v>2</v>
      </c>
      <c r="W2140">
        <v>12</v>
      </c>
      <c r="X2140">
        <v>40</v>
      </c>
      <c r="Y2140">
        <v>139</v>
      </c>
      <c r="Z2140">
        <v>20</v>
      </c>
      <c r="AA2140">
        <v>19</v>
      </c>
      <c r="AE2140">
        <v>2139</v>
      </c>
      <c r="AF2140" s="16" t="s">
        <v>24</v>
      </c>
      <c r="AG2140" s="16"/>
      <c r="AH2140" s="16"/>
      <c r="AI2140" s="16" t="str">
        <f t="shared" si="132"/>
        <v>(48,5,2,12,40,139,19, null, null, 'Chambers 2024 Europe',2024, '2023-09-06','2023-09-06','".Carbon::now()."','".Carbon::now()."'),</v>
      </c>
      <c r="AJ2140" s="16" t="str">
        <f t="shared" si="133"/>
        <v>('".DB::select("SELECT id_status FROM `status` WHERE `element_type` = 'task' AND status_type = 'client' AND name ='CANCELLED'")[0]-&gt;id_status."',2139,1),</v>
      </c>
      <c r="AK2140" s="16" t="str">
        <f t="shared" si="134"/>
        <v/>
      </c>
      <c r="AL2140" s="16" t="str">
        <f t="shared" si="135"/>
        <v/>
      </c>
    </row>
    <row r="2141" spans="1:38" x14ac:dyDescent="0.25">
      <c r="A2141" s="16" t="s">
        <v>740</v>
      </c>
      <c r="B2141" s="16" t="s">
        <v>26</v>
      </c>
      <c r="C2141" s="16" t="s">
        <v>240</v>
      </c>
      <c r="D2141" s="16" t="s">
        <v>28</v>
      </c>
      <c r="E2141" s="16" t="s">
        <v>241</v>
      </c>
      <c r="F2141" s="16" t="s">
        <v>242</v>
      </c>
      <c r="G2141" s="16" t="s">
        <v>236</v>
      </c>
      <c r="H2141" s="16" t="s">
        <v>205</v>
      </c>
      <c r="I2141" s="16" t="s">
        <v>35</v>
      </c>
      <c r="J2141" s="16" t="s">
        <v>36</v>
      </c>
      <c r="M2141" s="16"/>
      <c r="N2141" s="7">
        <v>44958</v>
      </c>
      <c r="O2141" s="9">
        <v>44958</v>
      </c>
      <c r="P2141" t="s">
        <v>1213</v>
      </c>
      <c r="Q2141">
        <v>1</v>
      </c>
      <c r="R2141">
        <v>79</v>
      </c>
      <c r="S2141">
        <v>5</v>
      </c>
      <c r="T2141" t="s">
        <v>2946</v>
      </c>
      <c r="U2141">
        <v>48</v>
      </c>
      <c r="V2141">
        <v>9</v>
      </c>
      <c r="W2141">
        <v>40</v>
      </c>
      <c r="X2141">
        <v>40</v>
      </c>
      <c r="Y2141">
        <v>422</v>
      </c>
      <c r="Z2141">
        <v>20</v>
      </c>
      <c r="AA2141">
        <v>19</v>
      </c>
      <c r="AE2141">
        <v>2140</v>
      </c>
      <c r="AF2141" s="16" t="s">
        <v>24</v>
      </c>
      <c r="AG2141" s="16"/>
      <c r="AH2141" s="16"/>
      <c r="AI2141" s="16" t="str">
        <f t="shared" si="132"/>
        <v>(48,5,9,40,40,422,19, null, null, 'IFLR 2024 Western Europe',2024, '2023-02-01','2023-02-01','".Carbon::now()."','".Carbon::now()."'),</v>
      </c>
      <c r="AJ2141" s="16" t="str">
        <f t="shared" si="133"/>
        <v>('".DB::select("SELECT id_status FROM `status` WHERE `element_type` = 'task' AND status_type = 'client' AND name ='CANCELLED'")[0]-&gt;id_status."',2140,1),</v>
      </c>
      <c r="AK2141" s="16" t="str">
        <f t="shared" si="134"/>
        <v/>
      </c>
      <c r="AL2141" s="16" t="str">
        <f t="shared" si="135"/>
        <v/>
      </c>
    </row>
    <row r="2142" spans="1:38" x14ac:dyDescent="0.25">
      <c r="A2142" s="16" t="s">
        <v>740</v>
      </c>
      <c r="B2142" s="16" t="s">
        <v>26</v>
      </c>
      <c r="C2142" s="16" t="s">
        <v>240</v>
      </c>
      <c r="D2142" s="16" t="s">
        <v>28</v>
      </c>
      <c r="E2142" s="16" t="s">
        <v>241</v>
      </c>
      <c r="F2142" s="16" t="s">
        <v>242</v>
      </c>
      <c r="G2142" s="16" t="s">
        <v>236</v>
      </c>
      <c r="H2142" s="16" t="s">
        <v>774</v>
      </c>
      <c r="I2142" s="16" t="s">
        <v>35</v>
      </c>
      <c r="J2142" s="16" t="s">
        <v>36</v>
      </c>
      <c r="M2142" s="16"/>
      <c r="N2142" s="7">
        <v>44958</v>
      </c>
      <c r="O2142" s="9">
        <v>44958</v>
      </c>
      <c r="P2142" t="s">
        <v>1213</v>
      </c>
      <c r="Q2142">
        <v>1</v>
      </c>
      <c r="R2142">
        <v>79</v>
      </c>
      <c r="S2142">
        <v>5</v>
      </c>
      <c r="T2142" t="s">
        <v>2946</v>
      </c>
      <c r="U2142">
        <v>48</v>
      </c>
      <c r="V2142">
        <v>9</v>
      </c>
      <c r="W2142">
        <v>40</v>
      </c>
      <c r="X2142">
        <v>40</v>
      </c>
      <c r="Y2142">
        <v>447</v>
      </c>
      <c r="Z2142">
        <v>20</v>
      </c>
      <c r="AA2142">
        <v>19</v>
      </c>
      <c r="AE2142">
        <v>2141</v>
      </c>
      <c r="AF2142" s="16" t="s">
        <v>24</v>
      </c>
      <c r="AG2142" s="16"/>
      <c r="AH2142" s="16"/>
      <c r="AI2142" s="16" t="str">
        <f t="shared" si="132"/>
        <v>(48,5,9,40,40,447,19, null, null, 'IFLR 2024 Western Europe',2024, '2023-02-01','2023-02-01','".Carbon::now()."','".Carbon::now()."'),</v>
      </c>
      <c r="AJ2142" s="16" t="str">
        <f t="shared" si="133"/>
        <v>('".DB::select("SELECT id_status FROM `status` WHERE `element_type` = 'task' AND status_type = 'client' AND name ='CANCELLED'")[0]-&gt;id_status."',2141,1),</v>
      </c>
      <c r="AK2142" s="16" t="str">
        <f t="shared" si="134"/>
        <v/>
      </c>
      <c r="AL2142" s="16" t="str">
        <f t="shared" si="135"/>
        <v/>
      </c>
    </row>
    <row r="2143" spans="1:38" x14ac:dyDescent="0.25">
      <c r="A2143" s="16" t="s">
        <v>740</v>
      </c>
      <c r="B2143" s="16" t="s">
        <v>26</v>
      </c>
      <c r="C2143" s="16" t="s">
        <v>27</v>
      </c>
      <c r="D2143" s="16" t="s">
        <v>28</v>
      </c>
      <c r="E2143" s="16" t="s">
        <v>29</v>
      </c>
      <c r="F2143" s="16" t="s">
        <v>30</v>
      </c>
      <c r="G2143" s="16" t="s">
        <v>236</v>
      </c>
      <c r="H2143" s="16" t="s">
        <v>205</v>
      </c>
      <c r="I2143" s="16" t="s">
        <v>35</v>
      </c>
      <c r="J2143" s="16" t="s">
        <v>36</v>
      </c>
      <c r="M2143" s="16"/>
      <c r="N2143" s="7">
        <v>45163</v>
      </c>
      <c r="O2143" s="9">
        <v>45163</v>
      </c>
      <c r="P2143" t="s">
        <v>1196</v>
      </c>
      <c r="Q2143">
        <v>1</v>
      </c>
      <c r="R2143">
        <v>79</v>
      </c>
      <c r="S2143">
        <v>5</v>
      </c>
      <c r="T2143" t="s">
        <v>2946</v>
      </c>
      <c r="U2143">
        <v>48</v>
      </c>
      <c r="V2143">
        <v>14</v>
      </c>
      <c r="W2143">
        <v>56</v>
      </c>
      <c r="X2143">
        <v>40</v>
      </c>
      <c r="Y2143">
        <v>508</v>
      </c>
      <c r="Z2143">
        <v>20</v>
      </c>
      <c r="AA2143">
        <v>19</v>
      </c>
      <c r="AE2143">
        <v>2142</v>
      </c>
      <c r="AF2143" s="16" t="s">
        <v>24</v>
      </c>
      <c r="AG2143" s="16"/>
      <c r="AH2143" s="16"/>
      <c r="AI2143" s="16" t="str">
        <f t="shared" si="132"/>
        <v>(48,5,14,56,40,508,19, null, null, 'L500 2024 EMEA',2024, '2023-08-25','2023-08-25','".Carbon::now()."','".Carbon::now()."'),</v>
      </c>
      <c r="AJ2143" s="16" t="str">
        <f t="shared" si="133"/>
        <v>('".DB::select("SELECT id_status FROM `status` WHERE `element_type` = 'task' AND status_type = 'client' AND name ='CANCELLED'")[0]-&gt;id_status."',2142,1),</v>
      </c>
      <c r="AK2143" s="16" t="str">
        <f t="shared" si="134"/>
        <v/>
      </c>
      <c r="AL2143" s="16" t="str">
        <f t="shared" si="135"/>
        <v/>
      </c>
    </row>
    <row r="2144" spans="1:38" x14ac:dyDescent="0.25">
      <c r="A2144" s="16" t="s">
        <v>740</v>
      </c>
      <c r="B2144" s="16" t="s">
        <v>26</v>
      </c>
      <c r="C2144" s="16" t="s">
        <v>27</v>
      </c>
      <c r="D2144" s="16" t="s">
        <v>28</v>
      </c>
      <c r="E2144" s="16" t="s">
        <v>29</v>
      </c>
      <c r="F2144" s="16" t="s">
        <v>30</v>
      </c>
      <c r="G2144" s="16" t="s">
        <v>236</v>
      </c>
      <c r="H2144" s="16" t="s">
        <v>47</v>
      </c>
      <c r="I2144" s="16" t="s">
        <v>35</v>
      </c>
      <c r="J2144" s="16" t="s">
        <v>36</v>
      </c>
      <c r="M2144" s="16"/>
      <c r="N2144" s="7">
        <v>45163</v>
      </c>
      <c r="O2144" s="9">
        <v>45163</v>
      </c>
      <c r="P2144" t="s">
        <v>1196</v>
      </c>
      <c r="Q2144">
        <v>1</v>
      </c>
      <c r="R2144">
        <v>79</v>
      </c>
      <c r="S2144">
        <v>5</v>
      </c>
      <c r="T2144" t="s">
        <v>2946</v>
      </c>
      <c r="U2144">
        <v>48</v>
      </c>
      <c r="V2144">
        <v>14</v>
      </c>
      <c r="W2144">
        <v>56</v>
      </c>
      <c r="X2144">
        <v>40</v>
      </c>
      <c r="Y2144">
        <v>601</v>
      </c>
      <c r="Z2144">
        <v>20</v>
      </c>
      <c r="AA2144">
        <v>19</v>
      </c>
      <c r="AE2144">
        <v>2143</v>
      </c>
      <c r="AF2144" s="16" t="s">
        <v>24</v>
      </c>
      <c r="AG2144" s="16"/>
      <c r="AH2144" s="16"/>
      <c r="AI2144" s="16" t="str">
        <f t="shared" si="132"/>
        <v>(48,5,14,56,40,601,19, null, null, 'L500 2024 EMEA',2024, '2023-08-25','2023-08-25','".Carbon::now()."','".Carbon::now()."'),</v>
      </c>
      <c r="AJ2144" s="16" t="str">
        <f t="shared" si="133"/>
        <v>('".DB::select("SELECT id_status FROM `status` WHERE `element_type` = 'task' AND status_type = 'client' AND name ='CANCELLED'")[0]-&gt;id_status."',2143,1),</v>
      </c>
      <c r="AK2144" s="16" t="str">
        <f t="shared" si="134"/>
        <v/>
      </c>
      <c r="AL2144" s="16" t="str">
        <f t="shared" si="135"/>
        <v/>
      </c>
    </row>
    <row r="2145" spans="1:38" x14ac:dyDescent="0.25">
      <c r="A2145" s="16" t="s">
        <v>741</v>
      </c>
      <c r="B2145" s="16" t="s">
        <v>26</v>
      </c>
      <c r="C2145" s="16" t="s">
        <v>41</v>
      </c>
      <c r="D2145" s="16" t="s">
        <v>28</v>
      </c>
      <c r="E2145" s="16" t="s">
        <v>51</v>
      </c>
      <c r="F2145" s="16" t="s">
        <v>31</v>
      </c>
      <c r="G2145" s="16" t="s">
        <v>623</v>
      </c>
      <c r="H2145" s="16" t="s">
        <v>660</v>
      </c>
      <c r="I2145" s="16" t="s">
        <v>35</v>
      </c>
      <c r="J2145" s="16" t="s">
        <v>35</v>
      </c>
      <c r="M2145" s="16" t="s">
        <v>37</v>
      </c>
      <c r="N2145" s="7"/>
      <c r="O2145" s="9">
        <v>45063</v>
      </c>
      <c r="P2145" t="s">
        <v>1191</v>
      </c>
      <c r="Q2145">
        <v>1</v>
      </c>
      <c r="R2145">
        <v>71</v>
      </c>
      <c r="S2145">
        <v>5</v>
      </c>
      <c r="T2145" t="s">
        <v>2957</v>
      </c>
      <c r="U2145">
        <v>37</v>
      </c>
      <c r="V2145">
        <v>2</v>
      </c>
      <c r="W2145">
        <v>12</v>
      </c>
      <c r="X2145">
        <v>92</v>
      </c>
      <c r="Y2145">
        <v>333</v>
      </c>
      <c r="Z2145">
        <v>20</v>
      </c>
      <c r="AA2145">
        <v>20</v>
      </c>
      <c r="AD2145">
        <v>42</v>
      </c>
      <c r="AE2145">
        <v>2144</v>
      </c>
      <c r="AF2145" s="16" t="s">
        <v>39</v>
      </c>
      <c r="AG2145" s="16"/>
      <c r="AH2145" s="16"/>
      <c r="AI2145" s="16" t="str">
        <f t="shared" si="132"/>
        <v>(37,5,2,12,92,333,20, null, 42, 'Chambers 2024 Europe',2024, '2023-05-17','2023-05-17','".Carbon::now()."','".Carbon::now()."'),</v>
      </c>
      <c r="AJ2145" s="16" t="str">
        <f t="shared" si="133"/>
        <v>('".DB::select("SELECT id_status FROM `status` WHERE `element_type` = 'task' AND status_type = 'client' AND name ='CONFIRMED'")[0]-&gt;id_status."',2144,1),</v>
      </c>
      <c r="AK2145" s="16" t="str">
        <f t="shared" si="134"/>
        <v/>
      </c>
      <c r="AL2145" s="16" t="str">
        <f t="shared" si="135"/>
        <v/>
      </c>
    </row>
    <row r="2146" spans="1:38" x14ac:dyDescent="0.25">
      <c r="A2146" s="16" t="s">
        <v>741</v>
      </c>
      <c r="B2146" s="16" t="s">
        <v>26</v>
      </c>
      <c r="C2146" s="16" t="s">
        <v>41</v>
      </c>
      <c r="D2146" s="16" t="s">
        <v>28</v>
      </c>
      <c r="E2146" s="16" t="s">
        <v>51</v>
      </c>
      <c r="F2146" s="16" t="s">
        <v>31</v>
      </c>
      <c r="G2146" s="16" t="s">
        <v>623</v>
      </c>
      <c r="H2146" s="16" t="s">
        <v>208</v>
      </c>
      <c r="I2146" s="16" t="s">
        <v>35</v>
      </c>
      <c r="J2146" s="16" t="s">
        <v>35</v>
      </c>
      <c r="M2146" s="16" t="s">
        <v>37</v>
      </c>
      <c r="N2146" s="7">
        <v>45058</v>
      </c>
      <c r="O2146" s="9">
        <v>45063</v>
      </c>
      <c r="P2146" t="s">
        <v>1191</v>
      </c>
      <c r="Q2146">
        <v>1</v>
      </c>
      <c r="R2146">
        <v>71</v>
      </c>
      <c r="S2146">
        <v>5</v>
      </c>
      <c r="T2146" t="s">
        <v>2957</v>
      </c>
      <c r="U2146">
        <v>37</v>
      </c>
      <c r="V2146">
        <v>2</v>
      </c>
      <c r="W2146">
        <v>12</v>
      </c>
      <c r="X2146">
        <v>92</v>
      </c>
      <c r="Y2146">
        <v>366</v>
      </c>
      <c r="Z2146">
        <v>20</v>
      </c>
      <c r="AA2146">
        <v>20</v>
      </c>
      <c r="AD2146">
        <v>42</v>
      </c>
      <c r="AE2146">
        <v>2145</v>
      </c>
      <c r="AF2146" s="16" t="s">
        <v>39</v>
      </c>
      <c r="AG2146" s="16"/>
      <c r="AH2146" s="16"/>
      <c r="AI2146" s="16" t="str">
        <f t="shared" si="132"/>
        <v>(37,5,2,12,92,366,20, null, 42, 'Chambers 2024 Europe',2024, '2023-05-17','2023-05-17','".Carbon::now()."','".Carbon::now()."'),</v>
      </c>
      <c r="AJ2146" s="16" t="str">
        <f t="shared" si="133"/>
        <v>('".DB::select("SELECT id_status FROM `status` WHERE `element_type` = 'task' AND status_type = 'client' AND name ='CONFIRMED'")[0]-&gt;id_status."',2145,1),</v>
      </c>
      <c r="AK2146" s="16" t="str">
        <f t="shared" si="134"/>
        <v/>
      </c>
      <c r="AL2146" s="16" t="str">
        <f t="shared" si="135"/>
        <v/>
      </c>
    </row>
    <row r="2147" spans="1:38" x14ac:dyDescent="0.25">
      <c r="A2147" s="16" t="s">
        <v>741</v>
      </c>
      <c r="B2147" s="16" t="s">
        <v>26</v>
      </c>
      <c r="C2147" s="16" t="s">
        <v>41</v>
      </c>
      <c r="D2147" s="16" t="s">
        <v>349</v>
      </c>
      <c r="E2147" s="16" t="s">
        <v>2909</v>
      </c>
      <c r="F2147" s="16" t="s">
        <v>31</v>
      </c>
      <c r="G2147" s="16" t="s">
        <v>623</v>
      </c>
      <c r="H2147" s="16" t="s">
        <v>660</v>
      </c>
      <c r="I2147" s="16" t="s">
        <v>35</v>
      </c>
      <c r="J2147" s="16" t="s">
        <v>35</v>
      </c>
      <c r="M2147" s="16" t="s">
        <v>37</v>
      </c>
      <c r="N2147" s="7">
        <v>45428</v>
      </c>
      <c r="O2147" s="9">
        <v>45428</v>
      </c>
      <c r="P2147" t="s">
        <v>5029</v>
      </c>
      <c r="Q2147">
        <v>1</v>
      </c>
      <c r="R2147">
        <v>71</v>
      </c>
      <c r="S2147">
        <v>5</v>
      </c>
      <c r="T2147" t="s">
        <v>4976</v>
      </c>
      <c r="U2147">
        <v>200</v>
      </c>
      <c r="V2147">
        <v>2</v>
      </c>
      <c r="W2147">
        <v>12</v>
      </c>
      <c r="X2147">
        <v>92</v>
      </c>
      <c r="Y2147">
        <v>333</v>
      </c>
      <c r="Z2147">
        <v>20</v>
      </c>
      <c r="AA2147">
        <v>20</v>
      </c>
      <c r="AD2147">
        <v>42</v>
      </c>
      <c r="AE2147">
        <v>2146</v>
      </c>
      <c r="AF2147" s="16" t="s">
        <v>3143</v>
      </c>
      <c r="AG2147" s="16"/>
      <c r="AH2147" s="16"/>
      <c r="AI2147" s="16" t="str">
        <f t="shared" si="132"/>
        <v>(200,5,2,12,92,333,20, null, 42, 'Chambers 2025 Europe',2025, '2024-05-16','2024-05-16','".Carbon::now()."','".Carbon::now()."'),</v>
      </c>
      <c r="AJ2147" s="16" t="str">
        <f t="shared" si="133"/>
        <v>('".DB::select("SELECT id_status FROM `status` WHERE `element_type` = 'task' AND status_type = 'client' AND name ='PRE-FORECAST'")[0]-&gt;id_status."',2146,1),</v>
      </c>
      <c r="AK2147" s="16" t="str">
        <f t="shared" si="134"/>
        <v/>
      </c>
      <c r="AL2147" s="16" t="str">
        <f t="shared" si="135"/>
        <v/>
      </c>
    </row>
    <row r="2148" spans="1:38" x14ac:dyDescent="0.25">
      <c r="A2148" s="16" t="s">
        <v>741</v>
      </c>
      <c r="B2148" s="16" t="s">
        <v>26</v>
      </c>
      <c r="C2148" s="16" t="s">
        <v>41</v>
      </c>
      <c r="D2148" s="16" t="s">
        <v>349</v>
      </c>
      <c r="E2148" s="16" t="s">
        <v>2909</v>
      </c>
      <c r="F2148" s="16" t="s">
        <v>31</v>
      </c>
      <c r="G2148" s="16" t="s">
        <v>623</v>
      </c>
      <c r="H2148" s="16" t="s">
        <v>208</v>
      </c>
      <c r="I2148" s="16" t="s">
        <v>35</v>
      </c>
      <c r="J2148" s="16" t="s">
        <v>35</v>
      </c>
      <c r="M2148" s="16" t="s">
        <v>37</v>
      </c>
      <c r="N2148" s="7">
        <v>45428</v>
      </c>
      <c r="O2148" s="9">
        <v>45428</v>
      </c>
      <c r="P2148" t="s">
        <v>5029</v>
      </c>
      <c r="Q2148">
        <v>1</v>
      </c>
      <c r="R2148">
        <v>71</v>
      </c>
      <c r="S2148">
        <v>5</v>
      </c>
      <c r="T2148" t="s">
        <v>4976</v>
      </c>
      <c r="U2148">
        <v>200</v>
      </c>
      <c r="V2148">
        <v>2</v>
      </c>
      <c r="W2148">
        <v>12</v>
      </c>
      <c r="X2148">
        <v>92</v>
      </c>
      <c r="Y2148">
        <v>366</v>
      </c>
      <c r="Z2148">
        <v>20</v>
      </c>
      <c r="AA2148">
        <v>20</v>
      </c>
      <c r="AD2148">
        <v>42</v>
      </c>
      <c r="AE2148">
        <v>2147</v>
      </c>
      <c r="AF2148" s="16" t="s">
        <v>3143</v>
      </c>
      <c r="AG2148" s="16"/>
      <c r="AH2148" s="16"/>
      <c r="AI2148" s="16" t="str">
        <f t="shared" si="132"/>
        <v>(200,5,2,12,92,366,20, null, 42, 'Chambers 2025 Europe',2025, '2024-05-16','2024-05-16','".Carbon::now()."','".Carbon::now()."'),</v>
      </c>
      <c r="AJ2148" s="16" t="str">
        <f t="shared" si="133"/>
        <v>('".DB::select("SELECT id_status FROM `status` WHERE `element_type` = 'task' AND status_type = 'client' AND name ='PRE-FORECAST'")[0]-&gt;id_status."',2147,1),</v>
      </c>
      <c r="AK2148" s="16" t="str">
        <f t="shared" si="134"/>
        <v/>
      </c>
      <c r="AL2148" s="16" t="str">
        <f t="shared" si="135"/>
        <v/>
      </c>
    </row>
    <row r="2149" spans="1:38" x14ac:dyDescent="0.25">
      <c r="A2149" s="16" t="s">
        <v>742</v>
      </c>
      <c r="B2149" s="16" t="s">
        <v>26</v>
      </c>
      <c r="C2149" s="16" t="s">
        <v>41</v>
      </c>
      <c r="D2149" s="16" t="s">
        <v>28</v>
      </c>
      <c r="E2149" s="16" t="s">
        <v>105</v>
      </c>
      <c r="F2149" s="16" t="s">
        <v>106</v>
      </c>
      <c r="G2149" s="16" t="s">
        <v>107</v>
      </c>
      <c r="H2149" s="16" t="s">
        <v>125</v>
      </c>
      <c r="I2149" s="16" t="s">
        <v>94</v>
      </c>
      <c r="J2149" s="16" t="s">
        <v>3174</v>
      </c>
      <c r="M2149" s="16"/>
      <c r="N2149" s="7">
        <v>45205</v>
      </c>
      <c r="O2149" s="9">
        <v>45176</v>
      </c>
      <c r="P2149" t="s">
        <v>1178</v>
      </c>
      <c r="Q2149">
        <v>1</v>
      </c>
      <c r="R2149">
        <v>81</v>
      </c>
      <c r="S2149">
        <v>5</v>
      </c>
      <c r="T2149" t="s">
        <v>3030</v>
      </c>
      <c r="U2149">
        <v>132</v>
      </c>
      <c r="V2149">
        <v>2</v>
      </c>
      <c r="W2149">
        <v>20</v>
      </c>
      <c r="X2149">
        <v>16</v>
      </c>
      <c r="Y2149">
        <v>272</v>
      </c>
      <c r="Z2149">
        <v>33</v>
      </c>
      <c r="AA2149">
        <v>45</v>
      </c>
      <c r="AE2149">
        <v>2148</v>
      </c>
      <c r="AF2149" s="16" t="s">
        <v>24</v>
      </c>
      <c r="AG2149" s="16"/>
      <c r="AH2149" s="16"/>
      <c r="AI2149" s="16" t="str">
        <f t="shared" si="132"/>
        <v>(132,5,2,20,16,272,45, null, null, 'Chambers 2024 USA',2024, '2023-09-07','2023-09-07','".Carbon::now()."','".Carbon::now()."'),</v>
      </c>
      <c r="AJ2149" s="16" t="str">
        <f t="shared" si="133"/>
        <v>('".DB::select("SELECT id_status FROM `status` WHERE `element_type` = 'task' AND status_type = 'client' AND name ='CANCELLED'")[0]-&gt;id_status."',2148,1),</v>
      </c>
      <c r="AK2149" s="16" t="str">
        <f t="shared" si="134"/>
        <v/>
      </c>
      <c r="AL2149" s="16" t="str">
        <f t="shared" si="135"/>
        <v/>
      </c>
    </row>
    <row r="2150" spans="1:38" x14ac:dyDescent="0.25">
      <c r="A2150" s="16" t="s">
        <v>742</v>
      </c>
      <c r="B2150" s="16" t="s">
        <v>26</v>
      </c>
      <c r="C2150" s="16" t="s">
        <v>41</v>
      </c>
      <c r="D2150" s="16" t="s">
        <v>28</v>
      </c>
      <c r="E2150" s="16" t="s">
        <v>105</v>
      </c>
      <c r="F2150" s="16" t="s">
        <v>106</v>
      </c>
      <c r="G2150" s="16" t="s">
        <v>107</v>
      </c>
      <c r="H2150" s="16" t="s">
        <v>117</v>
      </c>
      <c r="I2150" s="16" t="s">
        <v>94</v>
      </c>
      <c r="J2150" s="16" t="s">
        <v>3174</v>
      </c>
      <c r="M2150" s="16"/>
      <c r="N2150" s="7">
        <v>45205</v>
      </c>
      <c r="O2150" s="9">
        <v>45204</v>
      </c>
      <c r="P2150" t="s">
        <v>1229</v>
      </c>
      <c r="Q2150">
        <v>1</v>
      </c>
      <c r="R2150">
        <v>81</v>
      </c>
      <c r="S2150">
        <v>5</v>
      </c>
      <c r="T2150" t="s">
        <v>3030</v>
      </c>
      <c r="U2150">
        <v>132</v>
      </c>
      <c r="V2150">
        <v>2</v>
      </c>
      <c r="W2150">
        <v>20</v>
      </c>
      <c r="X2150">
        <v>16</v>
      </c>
      <c r="Y2150">
        <v>273</v>
      </c>
      <c r="Z2150">
        <v>33</v>
      </c>
      <c r="AA2150">
        <v>45</v>
      </c>
      <c r="AE2150">
        <v>2149</v>
      </c>
      <c r="AF2150" s="16" t="s">
        <v>24</v>
      </c>
      <c r="AG2150" s="16"/>
      <c r="AH2150" s="16"/>
      <c r="AI2150" s="16" t="str">
        <f t="shared" si="132"/>
        <v>(132,5,2,20,16,273,45, null, null, 'Chambers 2024 USA',2024, '2023-10-05','2023-10-05','".Carbon::now()."','".Carbon::now()."'),</v>
      </c>
      <c r="AJ2150" s="16" t="str">
        <f t="shared" si="133"/>
        <v>('".DB::select("SELECT id_status FROM `status` WHERE `element_type` = 'task' AND status_type = 'client' AND name ='CANCELLED'")[0]-&gt;id_status."',2149,1),</v>
      </c>
      <c r="AK2150" s="16" t="str">
        <f t="shared" si="134"/>
        <v/>
      </c>
      <c r="AL2150" s="16" t="str">
        <f t="shared" si="135"/>
        <v/>
      </c>
    </row>
    <row r="2151" spans="1:38" x14ac:dyDescent="0.25">
      <c r="A2151" s="16" t="s">
        <v>742</v>
      </c>
      <c r="B2151" s="16" t="s">
        <v>26</v>
      </c>
      <c r="C2151" s="16" t="s">
        <v>41</v>
      </c>
      <c r="D2151" s="16" t="s">
        <v>28</v>
      </c>
      <c r="E2151" s="16" t="s">
        <v>105</v>
      </c>
      <c r="F2151" s="16" t="s">
        <v>106</v>
      </c>
      <c r="G2151" s="16" t="s">
        <v>113</v>
      </c>
      <c r="H2151" s="16" t="s">
        <v>125</v>
      </c>
      <c r="I2151" s="16" t="s">
        <v>94</v>
      </c>
      <c r="J2151" s="16" t="s">
        <v>3174</v>
      </c>
      <c r="M2151" s="16"/>
      <c r="N2151" s="7">
        <v>45121</v>
      </c>
      <c r="O2151" s="9">
        <v>45204</v>
      </c>
      <c r="P2151" t="s">
        <v>1229</v>
      </c>
      <c r="Q2151">
        <v>1</v>
      </c>
      <c r="R2151">
        <v>81</v>
      </c>
      <c r="S2151">
        <v>5</v>
      </c>
      <c r="T2151" t="s">
        <v>3030</v>
      </c>
      <c r="U2151">
        <v>132</v>
      </c>
      <c r="V2151">
        <v>2</v>
      </c>
      <c r="W2151">
        <v>20</v>
      </c>
      <c r="X2151">
        <v>33</v>
      </c>
      <c r="Y2151">
        <v>272</v>
      </c>
      <c r="Z2151">
        <v>33</v>
      </c>
      <c r="AA2151">
        <v>45</v>
      </c>
      <c r="AE2151">
        <v>2150</v>
      </c>
      <c r="AF2151" s="16" t="s">
        <v>24</v>
      </c>
      <c r="AG2151" s="16"/>
      <c r="AH2151" s="16"/>
      <c r="AI2151" s="16" t="str">
        <f t="shared" si="132"/>
        <v>(132,5,2,20,33,272,45, null, null, 'Chambers 2024 USA',2024, '2023-10-05','2023-10-05','".Carbon::now()."','".Carbon::now()."'),</v>
      </c>
      <c r="AJ2151" s="16" t="str">
        <f t="shared" si="133"/>
        <v>('".DB::select("SELECT id_status FROM `status` WHERE `element_type` = 'task' AND status_type = 'client' AND name ='CANCELLED'")[0]-&gt;id_status."',2150,1),</v>
      </c>
      <c r="AK2151" s="16" t="str">
        <f t="shared" si="134"/>
        <v/>
      </c>
      <c r="AL2151" s="16" t="str">
        <f t="shared" si="135"/>
        <v/>
      </c>
    </row>
    <row r="2152" spans="1:38" x14ac:dyDescent="0.25">
      <c r="A2152" s="16" t="s">
        <v>742</v>
      </c>
      <c r="B2152" s="16" t="s">
        <v>26</v>
      </c>
      <c r="C2152" s="16" t="s">
        <v>41</v>
      </c>
      <c r="D2152" s="16" t="s">
        <v>28</v>
      </c>
      <c r="E2152" s="16" t="s">
        <v>105</v>
      </c>
      <c r="F2152" s="16" t="s">
        <v>106</v>
      </c>
      <c r="G2152" s="16" t="s">
        <v>113</v>
      </c>
      <c r="H2152" s="16" t="s">
        <v>117</v>
      </c>
      <c r="I2152" s="16" t="s">
        <v>94</v>
      </c>
      <c r="J2152" s="16" t="s">
        <v>3174</v>
      </c>
      <c r="M2152" s="16"/>
      <c r="N2152" s="7">
        <v>45170</v>
      </c>
      <c r="O2152" s="9">
        <v>45176</v>
      </c>
      <c r="P2152" t="s">
        <v>1178</v>
      </c>
      <c r="Q2152">
        <v>1</v>
      </c>
      <c r="R2152">
        <v>81</v>
      </c>
      <c r="S2152">
        <v>5</v>
      </c>
      <c r="T2152" t="s">
        <v>3030</v>
      </c>
      <c r="U2152">
        <v>132</v>
      </c>
      <c r="V2152">
        <v>2</v>
      </c>
      <c r="W2152">
        <v>20</v>
      </c>
      <c r="X2152">
        <v>33</v>
      </c>
      <c r="Y2152">
        <v>273</v>
      </c>
      <c r="Z2152">
        <v>33</v>
      </c>
      <c r="AA2152">
        <v>45</v>
      </c>
      <c r="AE2152">
        <v>2151</v>
      </c>
      <c r="AF2152" s="16" t="s">
        <v>24</v>
      </c>
      <c r="AG2152" s="16"/>
      <c r="AH2152" s="16"/>
      <c r="AI2152" s="16" t="str">
        <f t="shared" si="132"/>
        <v>(132,5,2,20,33,273,45, null, null, 'Chambers 2024 USA',2024, '2023-09-07','2023-09-07','".Carbon::now()."','".Carbon::now()."'),</v>
      </c>
      <c r="AJ2152" s="16" t="str">
        <f t="shared" si="133"/>
        <v>('".DB::select("SELECT id_status FROM `status` WHERE `element_type` = 'task' AND status_type = 'client' AND name ='CANCELLED'")[0]-&gt;id_status."',2151,1),</v>
      </c>
      <c r="AK2152" s="16" t="str">
        <f t="shared" si="134"/>
        <v/>
      </c>
      <c r="AL2152" s="16" t="str">
        <f t="shared" si="135"/>
        <v/>
      </c>
    </row>
    <row r="2153" spans="1:38" x14ac:dyDescent="0.25">
      <c r="A2153" s="16" t="s">
        <v>742</v>
      </c>
      <c r="B2153" s="16" t="s">
        <v>26</v>
      </c>
      <c r="C2153" s="16" t="s">
        <v>41</v>
      </c>
      <c r="D2153" s="16" t="s">
        <v>28</v>
      </c>
      <c r="E2153" s="16" t="s">
        <v>105</v>
      </c>
      <c r="F2153" s="16" t="s">
        <v>106</v>
      </c>
      <c r="G2153" s="16" t="s">
        <v>122</v>
      </c>
      <c r="H2153" s="16" t="s">
        <v>125</v>
      </c>
      <c r="I2153" s="16" t="s">
        <v>94</v>
      </c>
      <c r="J2153" s="16" t="s">
        <v>3174</v>
      </c>
      <c r="M2153" s="16"/>
      <c r="N2153" s="7">
        <v>45121</v>
      </c>
      <c r="O2153" s="9">
        <v>45120</v>
      </c>
      <c r="P2153" t="s">
        <v>1221</v>
      </c>
      <c r="Q2153">
        <v>1</v>
      </c>
      <c r="R2153">
        <v>81</v>
      </c>
      <c r="S2153">
        <v>5</v>
      </c>
      <c r="T2153" t="s">
        <v>3030</v>
      </c>
      <c r="U2153">
        <v>132</v>
      </c>
      <c r="V2153">
        <v>2</v>
      </c>
      <c r="W2153">
        <v>20</v>
      </c>
      <c r="X2153">
        <v>53</v>
      </c>
      <c r="Y2153">
        <v>272</v>
      </c>
      <c r="Z2153">
        <v>33</v>
      </c>
      <c r="AA2153">
        <v>45</v>
      </c>
      <c r="AE2153">
        <v>2152</v>
      </c>
      <c r="AF2153" s="16" t="s">
        <v>24</v>
      </c>
      <c r="AG2153" s="16"/>
      <c r="AH2153" s="16"/>
      <c r="AI2153" s="16" t="str">
        <f t="shared" si="132"/>
        <v>(132,5,2,20,53,272,45, null, null, 'Chambers 2024 USA',2024, '2023-07-13','2023-07-13','".Carbon::now()."','".Carbon::now()."'),</v>
      </c>
      <c r="AJ2153" s="16" t="str">
        <f t="shared" si="133"/>
        <v>('".DB::select("SELECT id_status FROM `status` WHERE `element_type` = 'task' AND status_type = 'client' AND name ='CANCELLED'")[0]-&gt;id_status."',2152,1),</v>
      </c>
      <c r="AK2153" s="16" t="str">
        <f t="shared" si="134"/>
        <v/>
      </c>
      <c r="AL2153" s="16" t="str">
        <f t="shared" si="135"/>
        <v/>
      </c>
    </row>
    <row r="2154" spans="1:38" x14ac:dyDescent="0.25">
      <c r="A2154" s="16" t="s">
        <v>742</v>
      </c>
      <c r="B2154" s="16" t="s">
        <v>26</v>
      </c>
      <c r="C2154" s="16" t="s">
        <v>41</v>
      </c>
      <c r="D2154" s="16" t="s">
        <v>28</v>
      </c>
      <c r="E2154" s="16" t="s">
        <v>105</v>
      </c>
      <c r="F2154" s="16" t="s">
        <v>106</v>
      </c>
      <c r="G2154" s="16" t="s">
        <v>122</v>
      </c>
      <c r="H2154" s="16" t="s">
        <v>117</v>
      </c>
      <c r="I2154" s="16" t="s">
        <v>94</v>
      </c>
      <c r="J2154" s="16" t="s">
        <v>3174</v>
      </c>
      <c r="M2154" s="16"/>
      <c r="N2154" s="7">
        <v>45170</v>
      </c>
      <c r="O2154" s="9">
        <v>45204</v>
      </c>
      <c r="P2154" t="s">
        <v>1229</v>
      </c>
      <c r="Q2154">
        <v>1</v>
      </c>
      <c r="R2154">
        <v>81</v>
      </c>
      <c r="S2154">
        <v>5</v>
      </c>
      <c r="T2154" t="s">
        <v>3030</v>
      </c>
      <c r="U2154">
        <v>132</v>
      </c>
      <c r="V2154">
        <v>2</v>
      </c>
      <c r="W2154">
        <v>20</v>
      </c>
      <c r="X2154">
        <v>53</v>
      </c>
      <c r="Y2154">
        <v>273</v>
      </c>
      <c r="Z2154">
        <v>33</v>
      </c>
      <c r="AA2154">
        <v>45</v>
      </c>
      <c r="AE2154">
        <v>2153</v>
      </c>
      <c r="AF2154" s="16" t="s">
        <v>24</v>
      </c>
      <c r="AG2154" s="16"/>
      <c r="AH2154" s="16"/>
      <c r="AI2154" s="16" t="str">
        <f t="shared" si="132"/>
        <v>(132,5,2,20,53,273,45, null, null, 'Chambers 2024 USA',2024, '2023-10-05','2023-10-05','".Carbon::now()."','".Carbon::now()."'),</v>
      </c>
      <c r="AJ2154" s="16" t="str">
        <f t="shared" si="133"/>
        <v>('".DB::select("SELECT id_status FROM `status` WHERE `element_type` = 'task' AND status_type = 'client' AND name ='CANCELLED'")[0]-&gt;id_status."',2153,1),</v>
      </c>
      <c r="AK2154" s="16" t="str">
        <f t="shared" si="134"/>
        <v/>
      </c>
      <c r="AL2154" s="16" t="str">
        <f t="shared" si="135"/>
        <v/>
      </c>
    </row>
    <row r="2155" spans="1:38" x14ac:dyDescent="0.25">
      <c r="A2155" s="16" t="s">
        <v>742</v>
      </c>
      <c r="B2155" s="16" t="s">
        <v>26</v>
      </c>
      <c r="C2155" s="16" t="s">
        <v>41</v>
      </c>
      <c r="D2155" s="16" t="s">
        <v>28</v>
      </c>
      <c r="E2155" s="16" t="s">
        <v>105</v>
      </c>
      <c r="F2155" s="16" t="s">
        <v>106</v>
      </c>
      <c r="G2155" s="16" t="s">
        <v>394</v>
      </c>
      <c r="H2155" s="16" t="s">
        <v>125</v>
      </c>
      <c r="I2155" s="16" t="s">
        <v>94</v>
      </c>
      <c r="J2155" s="16" t="s">
        <v>3174</v>
      </c>
      <c r="M2155" s="16"/>
      <c r="N2155" s="7">
        <v>45170</v>
      </c>
      <c r="O2155" s="9">
        <v>45176</v>
      </c>
      <c r="P2155" t="s">
        <v>1178</v>
      </c>
      <c r="Q2155">
        <v>1</v>
      </c>
      <c r="R2155">
        <v>81</v>
      </c>
      <c r="S2155">
        <v>5</v>
      </c>
      <c r="T2155" t="s">
        <v>3030</v>
      </c>
      <c r="U2155">
        <v>132</v>
      </c>
      <c r="V2155">
        <v>2</v>
      </c>
      <c r="W2155">
        <v>20</v>
      </c>
      <c r="X2155">
        <v>66</v>
      </c>
      <c r="Y2155">
        <v>272</v>
      </c>
      <c r="Z2155">
        <v>33</v>
      </c>
      <c r="AA2155">
        <v>45</v>
      </c>
      <c r="AE2155">
        <v>2154</v>
      </c>
      <c r="AF2155" s="16" t="s">
        <v>24</v>
      </c>
      <c r="AG2155" s="16"/>
      <c r="AH2155" s="16"/>
      <c r="AI2155" s="16" t="str">
        <f t="shared" si="132"/>
        <v>(132,5,2,20,66,272,45, null, null, 'Chambers 2024 USA',2024, '2023-09-07','2023-09-07','".Carbon::now()."','".Carbon::now()."'),</v>
      </c>
      <c r="AJ2155" s="16" t="str">
        <f t="shared" si="133"/>
        <v>('".DB::select("SELECT id_status FROM `status` WHERE `element_type` = 'task' AND status_type = 'client' AND name ='CANCELLED'")[0]-&gt;id_status."',2154,1),</v>
      </c>
      <c r="AK2155" s="16" t="str">
        <f t="shared" si="134"/>
        <v/>
      </c>
      <c r="AL2155" s="16" t="str">
        <f t="shared" si="135"/>
        <v/>
      </c>
    </row>
    <row r="2156" spans="1:38" x14ac:dyDescent="0.25">
      <c r="A2156" s="16" t="s">
        <v>742</v>
      </c>
      <c r="B2156" s="16" t="s">
        <v>26</v>
      </c>
      <c r="C2156" s="16" t="s">
        <v>41</v>
      </c>
      <c r="D2156" s="16" t="s">
        <v>28</v>
      </c>
      <c r="E2156" s="16" t="s">
        <v>105</v>
      </c>
      <c r="F2156" s="16" t="s">
        <v>106</v>
      </c>
      <c r="G2156" s="16" t="s">
        <v>394</v>
      </c>
      <c r="H2156" s="16" t="s">
        <v>117</v>
      </c>
      <c r="I2156" s="16" t="s">
        <v>94</v>
      </c>
      <c r="J2156" s="16" t="s">
        <v>3174</v>
      </c>
      <c r="M2156" s="16"/>
      <c r="N2156" s="7">
        <v>45205</v>
      </c>
      <c r="O2156" s="9">
        <v>45204</v>
      </c>
      <c r="P2156" t="s">
        <v>1229</v>
      </c>
      <c r="Q2156">
        <v>1</v>
      </c>
      <c r="R2156">
        <v>81</v>
      </c>
      <c r="S2156">
        <v>5</v>
      </c>
      <c r="T2156" t="s">
        <v>3030</v>
      </c>
      <c r="U2156">
        <v>132</v>
      </c>
      <c r="V2156">
        <v>2</v>
      </c>
      <c r="W2156">
        <v>20</v>
      </c>
      <c r="X2156">
        <v>66</v>
      </c>
      <c r="Y2156">
        <v>273</v>
      </c>
      <c r="Z2156">
        <v>33</v>
      </c>
      <c r="AA2156">
        <v>45</v>
      </c>
      <c r="AE2156">
        <v>2155</v>
      </c>
      <c r="AF2156" s="16" t="s">
        <v>24</v>
      </c>
      <c r="AG2156" s="16"/>
      <c r="AH2156" s="16"/>
      <c r="AI2156" s="16" t="str">
        <f t="shared" si="132"/>
        <v>(132,5,2,20,66,273,45, null, null, 'Chambers 2024 USA',2024, '2023-10-05','2023-10-05','".Carbon::now()."','".Carbon::now()."'),</v>
      </c>
      <c r="AJ2156" s="16" t="str">
        <f t="shared" si="133"/>
        <v>('".DB::select("SELECT id_status FROM `status` WHERE `element_type` = 'task' AND status_type = 'client' AND name ='CANCELLED'")[0]-&gt;id_status."',2155,1),</v>
      </c>
      <c r="AK2156" s="16" t="str">
        <f t="shared" si="134"/>
        <v/>
      </c>
      <c r="AL2156" s="16" t="str">
        <f t="shared" si="135"/>
        <v/>
      </c>
    </row>
    <row r="2157" spans="1:38" x14ac:dyDescent="0.25">
      <c r="A2157" s="16" t="s">
        <v>742</v>
      </c>
      <c r="B2157" s="16" t="s">
        <v>26</v>
      </c>
      <c r="C2157" s="16" t="s">
        <v>41</v>
      </c>
      <c r="D2157" s="16" t="s">
        <v>28</v>
      </c>
      <c r="E2157" s="16" t="s">
        <v>105</v>
      </c>
      <c r="F2157" s="16" t="s">
        <v>106</v>
      </c>
      <c r="G2157" s="16" t="s">
        <v>123</v>
      </c>
      <c r="H2157" s="16" t="s">
        <v>125</v>
      </c>
      <c r="I2157" s="16" t="s">
        <v>94</v>
      </c>
      <c r="J2157" s="16" t="s">
        <v>3174</v>
      </c>
      <c r="M2157" s="16"/>
      <c r="N2157" s="7">
        <v>45121</v>
      </c>
      <c r="O2157" s="9">
        <v>45120</v>
      </c>
      <c r="P2157" t="s">
        <v>1221</v>
      </c>
      <c r="Q2157">
        <v>1</v>
      </c>
      <c r="R2157">
        <v>81</v>
      </c>
      <c r="S2157">
        <v>5</v>
      </c>
      <c r="T2157" t="s">
        <v>3030</v>
      </c>
      <c r="U2157">
        <v>132</v>
      </c>
      <c r="V2157">
        <v>2</v>
      </c>
      <c r="W2157">
        <v>20</v>
      </c>
      <c r="X2157">
        <v>75</v>
      </c>
      <c r="Y2157">
        <v>272</v>
      </c>
      <c r="Z2157">
        <v>33</v>
      </c>
      <c r="AA2157">
        <v>45</v>
      </c>
      <c r="AE2157">
        <v>2156</v>
      </c>
      <c r="AF2157" s="16" t="s">
        <v>24</v>
      </c>
      <c r="AG2157" s="16"/>
      <c r="AH2157" s="16"/>
      <c r="AI2157" s="16" t="str">
        <f t="shared" si="132"/>
        <v>(132,5,2,20,75,272,45, null, null, 'Chambers 2024 USA',2024, '2023-07-13','2023-07-13','".Carbon::now()."','".Carbon::now()."'),</v>
      </c>
      <c r="AJ2157" s="16" t="str">
        <f t="shared" si="133"/>
        <v>('".DB::select("SELECT id_status FROM `status` WHERE `element_type` = 'task' AND status_type = 'client' AND name ='CANCELLED'")[0]-&gt;id_status."',2156,1),</v>
      </c>
      <c r="AK2157" s="16" t="str">
        <f t="shared" si="134"/>
        <v/>
      </c>
      <c r="AL2157" s="16" t="str">
        <f t="shared" si="135"/>
        <v/>
      </c>
    </row>
    <row r="2158" spans="1:38" x14ac:dyDescent="0.25">
      <c r="A2158" s="16" t="s">
        <v>742</v>
      </c>
      <c r="B2158" s="16" t="s">
        <v>26</v>
      </c>
      <c r="C2158" s="16" t="s">
        <v>41</v>
      </c>
      <c r="D2158" s="16" t="s">
        <v>28</v>
      </c>
      <c r="E2158" s="16" t="s">
        <v>105</v>
      </c>
      <c r="F2158" s="16" t="s">
        <v>106</v>
      </c>
      <c r="G2158" s="16" t="s">
        <v>123</v>
      </c>
      <c r="H2158" s="16" t="s">
        <v>117</v>
      </c>
      <c r="I2158" s="16" t="s">
        <v>94</v>
      </c>
      <c r="J2158" s="16" t="s">
        <v>3174</v>
      </c>
      <c r="M2158" s="16"/>
      <c r="N2158" s="7">
        <v>45121</v>
      </c>
      <c r="O2158" s="9">
        <v>45120</v>
      </c>
      <c r="P2158" t="s">
        <v>1221</v>
      </c>
      <c r="Q2158">
        <v>1</v>
      </c>
      <c r="R2158">
        <v>81</v>
      </c>
      <c r="S2158">
        <v>5</v>
      </c>
      <c r="T2158" t="s">
        <v>3030</v>
      </c>
      <c r="U2158">
        <v>132</v>
      </c>
      <c r="V2158">
        <v>2</v>
      </c>
      <c r="W2158">
        <v>20</v>
      </c>
      <c r="X2158">
        <v>75</v>
      </c>
      <c r="Y2158">
        <v>273</v>
      </c>
      <c r="Z2158">
        <v>33</v>
      </c>
      <c r="AA2158">
        <v>45</v>
      </c>
      <c r="AE2158">
        <v>2157</v>
      </c>
      <c r="AF2158" s="16" t="s">
        <v>24</v>
      </c>
      <c r="AG2158" s="16"/>
      <c r="AH2158" s="16"/>
      <c r="AI2158" s="16" t="str">
        <f t="shared" si="132"/>
        <v>(132,5,2,20,75,273,45, null, null, 'Chambers 2024 USA',2024, '2023-07-13','2023-07-13','".Carbon::now()."','".Carbon::now()."'),</v>
      </c>
      <c r="AJ2158" s="16" t="str">
        <f t="shared" si="133"/>
        <v>('".DB::select("SELECT id_status FROM `status` WHERE `element_type` = 'task' AND status_type = 'client' AND name ='CANCELLED'")[0]-&gt;id_status."',2157,1),</v>
      </c>
      <c r="AK2158" s="16" t="str">
        <f t="shared" si="134"/>
        <v/>
      </c>
      <c r="AL2158" s="16" t="str">
        <f t="shared" si="135"/>
        <v/>
      </c>
    </row>
    <row r="2159" spans="1:38" x14ac:dyDescent="0.25">
      <c r="A2159" s="16" t="s">
        <v>742</v>
      </c>
      <c r="B2159" s="16" t="s">
        <v>26</v>
      </c>
      <c r="C2159" s="16" t="s">
        <v>41</v>
      </c>
      <c r="D2159" s="16" t="s">
        <v>28</v>
      </c>
      <c r="E2159" s="16" t="s">
        <v>105</v>
      </c>
      <c r="F2159" s="16" t="s">
        <v>106</v>
      </c>
      <c r="G2159" s="16" t="s">
        <v>134</v>
      </c>
      <c r="H2159" s="16" t="s">
        <v>324</v>
      </c>
      <c r="I2159" s="16" t="s">
        <v>94</v>
      </c>
      <c r="J2159" s="16" t="s">
        <v>3174</v>
      </c>
      <c r="M2159" s="16"/>
      <c r="N2159" s="7">
        <v>45268</v>
      </c>
      <c r="O2159" s="9">
        <v>45267</v>
      </c>
      <c r="P2159" t="s">
        <v>3102</v>
      </c>
      <c r="Q2159">
        <v>1</v>
      </c>
      <c r="R2159">
        <v>81</v>
      </c>
      <c r="S2159">
        <v>5</v>
      </c>
      <c r="T2159" t="s">
        <v>3030</v>
      </c>
      <c r="U2159">
        <v>132</v>
      </c>
      <c r="V2159">
        <v>2</v>
      </c>
      <c r="W2159">
        <v>20</v>
      </c>
      <c r="X2159">
        <v>117</v>
      </c>
      <c r="Y2159">
        <v>84</v>
      </c>
      <c r="Z2159">
        <v>33</v>
      </c>
      <c r="AA2159">
        <v>45</v>
      </c>
      <c r="AE2159">
        <v>2158</v>
      </c>
      <c r="AF2159" s="16" t="s">
        <v>24</v>
      </c>
      <c r="AG2159" s="16"/>
      <c r="AH2159" s="16"/>
      <c r="AI2159" s="16" t="str">
        <f t="shared" si="132"/>
        <v>(132,5,2,20,117,84,45, null, null, 'Chambers 2024 USA',2024, '2023-12-07','2023-12-07','".Carbon::now()."','".Carbon::now()."'),</v>
      </c>
      <c r="AJ2159" s="16" t="str">
        <f t="shared" si="133"/>
        <v>('".DB::select("SELECT id_status FROM `status` WHERE `element_type` = 'task' AND status_type = 'client' AND name ='CANCELLED'")[0]-&gt;id_status."',2158,1),</v>
      </c>
      <c r="AK2159" s="16" t="str">
        <f t="shared" si="134"/>
        <v/>
      </c>
      <c r="AL2159" s="16" t="str">
        <f t="shared" si="135"/>
        <v/>
      </c>
    </row>
    <row r="2160" spans="1:38" x14ac:dyDescent="0.25">
      <c r="A2160" s="16" t="s">
        <v>742</v>
      </c>
      <c r="B2160" s="16" t="s">
        <v>26</v>
      </c>
      <c r="C2160" s="16" t="s">
        <v>41</v>
      </c>
      <c r="D2160" s="16" t="s">
        <v>28</v>
      </c>
      <c r="E2160" s="16" t="s">
        <v>105</v>
      </c>
      <c r="F2160" s="16" t="s">
        <v>106</v>
      </c>
      <c r="G2160" s="16" t="s">
        <v>134</v>
      </c>
      <c r="H2160" s="16" t="s">
        <v>214</v>
      </c>
      <c r="I2160" s="16" t="s">
        <v>94</v>
      </c>
      <c r="J2160" s="16" t="s">
        <v>3174</v>
      </c>
      <c r="M2160" s="16"/>
      <c r="N2160" s="7">
        <v>45233</v>
      </c>
      <c r="O2160" s="9">
        <v>45239</v>
      </c>
      <c r="P2160" t="s">
        <v>1241</v>
      </c>
      <c r="Q2160">
        <v>1</v>
      </c>
      <c r="R2160">
        <v>81</v>
      </c>
      <c r="S2160">
        <v>5</v>
      </c>
      <c r="T2160" t="s">
        <v>3030</v>
      </c>
      <c r="U2160">
        <v>132</v>
      </c>
      <c r="V2160">
        <v>2</v>
      </c>
      <c r="W2160">
        <v>20</v>
      </c>
      <c r="X2160">
        <v>117</v>
      </c>
      <c r="Y2160">
        <v>168</v>
      </c>
      <c r="Z2160">
        <v>33</v>
      </c>
      <c r="AA2160">
        <v>45</v>
      </c>
      <c r="AE2160">
        <v>2159</v>
      </c>
      <c r="AF2160" s="16" t="s">
        <v>24</v>
      </c>
      <c r="AG2160" s="16"/>
      <c r="AH2160" s="16"/>
      <c r="AI2160" s="16" t="str">
        <f t="shared" si="132"/>
        <v>(132,5,2,20,117,168,45, null, null, 'Chambers 2024 USA',2024, '2023-11-09','2023-11-09','".Carbon::now()."','".Carbon::now()."'),</v>
      </c>
      <c r="AJ2160" s="16" t="str">
        <f t="shared" si="133"/>
        <v>('".DB::select("SELECT id_status FROM `status` WHERE `element_type` = 'task' AND status_type = 'client' AND name ='CANCELLED'")[0]-&gt;id_status."',2159,1),</v>
      </c>
      <c r="AK2160" s="16" t="str">
        <f t="shared" si="134"/>
        <v/>
      </c>
      <c r="AL2160" s="16" t="str">
        <f t="shared" si="135"/>
        <v/>
      </c>
    </row>
    <row r="2161" spans="1:38" x14ac:dyDescent="0.25">
      <c r="A2161" s="16" t="s">
        <v>742</v>
      </c>
      <c r="B2161" s="16" t="s">
        <v>26</v>
      </c>
      <c r="C2161" s="16" t="s">
        <v>41</v>
      </c>
      <c r="D2161" s="16" t="s">
        <v>28</v>
      </c>
      <c r="E2161" s="16" t="s">
        <v>105</v>
      </c>
      <c r="F2161" s="16" t="s">
        <v>106</v>
      </c>
      <c r="G2161" s="16" t="s">
        <v>134</v>
      </c>
      <c r="H2161" s="16" t="s">
        <v>327</v>
      </c>
      <c r="I2161" s="16" t="s">
        <v>94</v>
      </c>
      <c r="J2161" s="16" t="s">
        <v>3174</v>
      </c>
      <c r="M2161" s="16"/>
      <c r="N2161" s="7">
        <v>45233</v>
      </c>
      <c r="O2161" s="9">
        <v>45239</v>
      </c>
      <c r="P2161" t="s">
        <v>1241</v>
      </c>
      <c r="Q2161">
        <v>1</v>
      </c>
      <c r="R2161">
        <v>81</v>
      </c>
      <c r="S2161">
        <v>5</v>
      </c>
      <c r="T2161" t="s">
        <v>3030</v>
      </c>
      <c r="U2161">
        <v>132</v>
      </c>
      <c r="V2161">
        <v>2</v>
      </c>
      <c r="W2161">
        <v>20</v>
      </c>
      <c r="X2161">
        <v>117</v>
      </c>
      <c r="Y2161">
        <v>167</v>
      </c>
      <c r="Z2161">
        <v>33</v>
      </c>
      <c r="AA2161">
        <v>45</v>
      </c>
      <c r="AE2161">
        <v>2160</v>
      </c>
      <c r="AF2161" s="16" t="s">
        <v>24</v>
      </c>
      <c r="AG2161" s="16"/>
      <c r="AH2161" s="16"/>
      <c r="AI2161" s="16" t="str">
        <f t="shared" si="132"/>
        <v>(132,5,2,20,117,167,45, null, null, 'Chambers 2024 USA',2024, '2023-11-09','2023-11-09','".Carbon::now()."','".Carbon::now()."'),</v>
      </c>
      <c r="AJ2161" s="16" t="str">
        <f t="shared" si="133"/>
        <v>('".DB::select("SELECT id_status FROM `status` WHERE `element_type` = 'task' AND status_type = 'client' AND name ='CANCELLED'")[0]-&gt;id_status."',2160,1),</v>
      </c>
      <c r="AK2161" s="16" t="str">
        <f t="shared" si="134"/>
        <v/>
      </c>
      <c r="AL2161" s="16" t="str">
        <f t="shared" si="135"/>
        <v/>
      </c>
    </row>
    <row r="2162" spans="1:38" x14ac:dyDescent="0.25">
      <c r="A2162" s="16" t="s">
        <v>742</v>
      </c>
      <c r="B2162" s="16" t="s">
        <v>26</v>
      </c>
      <c r="C2162" s="16" t="s">
        <v>41</v>
      </c>
      <c r="D2162" s="16" t="s">
        <v>28</v>
      </c>
      <c r="E2162" s="16" t="s">
        <v>105</v>
      </c>
      <c r="F2162" s="16" t="s">
        <v>106</v>
      </c>
      <c r="G2162" s="16" t="s">
        <v>134</v>
      </c>
      <c r="H2162" s="16" t="s">
        <v>137</v>
      </c>
      <c r="I2162" s="16" t="s">
        <v>94</v>
      </c>
      <c r="J2162" s="16" t="s">
        <v>3174</v>
      </c>
      <c r="M2162" s="16"/>
      <c r="N2162" s="7">
        <v>45121</v>
      </c>
      <c r="O2162" s="9">
        <v>45120</v>
      </c>
      <c r="P2162" t="s">
        <v>1221</v>
      </c>
      <c r="Q2162">
        <v>1</v>
      </c>
      <c r="R2162">
        <v>81</v>
      </c>
      <c r="S2162">
        <v>5</v>
      </c>
      <c r="T2162" t="s">
        <v>3030</v>
      </c>
      <c r="U2162">
        <v>132</v>
      </c>
      <c r="V2162">
        <v>2</v>
      </c>
      <c r="W2162">
        <v>20</v>
      </c>
      <c r="X2162">
        <v>117</v>
      </c>
      <c r="Y2162">
        <v>206</v>
      </c>
      <c r="Z2162">
        <v>33</v>
      </c>
      <c r="AA2162">
        <v>45</v>
      </c>
      <c r="AE2162">
        <v>2161</v>
      </c>
      <c r="AF2162" s="16" t="s">
        <v>24</v>
      </c>
      <c r="AG2162" s="16"/>
      <c r="AH2162" s="16"/>
      <c r="AI2162" s="16" t="str">
        <f t="shared" si="132"/>
        <v>(132,5,2,20,117,206,45, null, null, 'Chambers 2024 USA',2024, '2023-07-13','2023-07-13','".Carbon::now()."','".Carbon::now()."'),</v>
      </c>
      <c r="AJ2162" s="16" t="str">
        <f t="shared" si="133"/>
        <v>('".DB::select("SELECT id_status FROM `status` WHERE `element_type` = 'task' AND status_type = 'client' AND name ='CANCELLED'")[0]-&gt;id_status."',2161,1),</v>
      </c>
      <c r="AK2162" s="16" t="str">
        <f t="shared" si="134"/>
        <v/>
      </c>
      <c r="AL2162" s="16" t="str">
        <f t="shared" si="135"/>
        <v/>
      </c>
    </row>
    <row r="2163" spans="1:38" x14ac:dyDescent="0.25">
      <c r="A2163" s="16" t="s">
        <v>742</v>
      </c>
      <c r="B2163" s="16" t="s">
        <v>26</v>
      </c>
      <c r="C2163" s="16" t="s">
        <v>41</v>
      </c>
      <c r="D2163" s="16" t="s">
        <v>28</v>
      </c>
      <c r="E2163" s="16" t="s">
        <v>105</v>
      </c>
      <c r="F2163" s="16" t="s">
        <v>106</v>
      </c>
      <c r="G2163" s="16" t="s">
        <v>134</v>
      </c>
      <c r="H2163" s="16" t="s">
        <v>140</v>
      </c>
      <c r="I2163" s="16" t="s">
        <v>94</v>
      </c>
      <c r="J2163" s="16" t="s">
        <v>3174</v>
      </c>
      <c r="M2163" s="16"/>
      <c r="N2163" s="7">
        <v>45121</v>
      </c>
      <c r="O2163" s="9">
        <v>45120</v>
      </c>
      <c r="P2163" t="s">
        <v>1221</v>
      </c>
      <c r="Q2163">
        <v>1</v>
      </c>
      <c r="R2163">
        <v>81</v>
      </c>
      <c r="S2163">
        <v>5</v>
      </c>
      <c r="T2163" t="s">
        <v>3030</v>
      </c>
      <c r="U2163">
        <v>132</v>
      </c>
      <c r="V2163">
        <v>2</v>
      </c>
      <c r="W2163">
        <v>20</v>
      </c>
      <c r="X2163">
        <v>117</v>
      </c>
      <c r="Y2163">
        <v>244</v>
      </c>
      <c r="Z2163">
        <v>33</v>
      </c>
      <c r="AA2163">
        <v>45</v>
      </c>
      <c r="AE2163">
        <v>2162</v>
      </c>
      <c r="AF2163" s="16" t="s">
        <v>24</v>
      </c>
      <c r="AG2163" s="16"/>
      <c r="AH2163" s="16"/>
      <c r="AI2163" s="16" t="str">
        <f t="shared" si="132"/>
        <v>(132,5,2,20,117,244,45, null, null, 'Chambers 2024 USA',2024, '2023-07-13','2023-07-13','".Carbon::now()."','".Carbon::now()."'),</v>
      </c>
      <c r="AJ2163" s="16" t="str">
        <f t="shared" si="133"/>
        <v>('".DB::select("SELECT id_status FROM `status` WHERE `element_type` = 'task' AND status_type = 'client' AND name ='CANCELLED'")[0]-&gt;id_status."',2162,1),</v>
      </c>
      <c r="AK2163" s="16" t="str">
        <f t="shared" si="134"/>
        <v/>
      </c>
      <c r="AL2163" s="16" t="str">
        <f t="shared" si="135"/>
        <v/>
      </c>
    </row>
    <row r="2164" spans="1:38" x14ac:dyDescent="0.25">
      <c r="A2164" s="16" t="s">
        <v>742</v>
      </c>
      <c r="B2164" s="16" t="s">
        <v>26</v>
      </c>
      <c r="C2164" s="16" t="s">
        <v>41</v>
      </c>
      <c r="D2164" s="16" t="s">
        <v>28</v>
      </c>
      <c r="E2164" s="16" t="s">
        <v>105</v>
      </c>
      <c r="F2164" s="16" t="s">
        <v>106</v>
      </c>
      <c r="G2164" s="16" t="s">
        <v>134</v>
      </c>
      <c r="H2164" s="16" t="s">
        <v>142</v>
      </c>
      <c r="I2164" s="16" t="s">
        <v>94</v>
      </c>
      <c r="J2164" s="16" t="s">
        <v>3174</v>
      </c>
      <c r="M2164" s="16"/>
      <c r="N2164" s="7">
        <v>45121</v>
      </c>
      <c r="O2164" s="9">
        <v>45120</v>
      </c>
      <c r="P2164" t="s">
        <v>1221</v>
      </c>
      <c r="Q2164">
        <v>1</v>
      </c>
      <c r="R2164">
        <v>81</v>
      </c>
      <c r="S2164">
        <v>5</v>
      </c>
      <c r="T2164" t="s">
        <v>3030</v>
      </c>
      <c r="U2164">
        <v>132</v>
      </c>
      <c r="V2164">
        <v>2</v>
      </c>
      <c r="W2164">
        <v>20</v>
      </c>
      <c r="X2164">
        <v>117</v>
      </c>
      <c r="Y2164">
        <v>246</v>
      </c>
      <c r="Z2164">
        <v>33</v>
      </c>
      <c r="AA2164">
        <v>45</v>
      </c>
      <c r="AE2164">
        <v>2163</v>
      </c>
      <c r="AF2164" s="16" t="s">
        <v>24</v>
      </c>
      <c r="AG2164" s="16"/>
      <c r="AH2164" s="16"/>
      <c r="AI2164" s="16" t="str">
        <f t="shared" si="132"/>
        <v>(132,5,2,20,117,246,45, null, null, 'Chambers 2024 USA',2024, '2023-07-13','2023-07-13','".Carbon::now()."','".Carbon::now()."'),</v>
      </c>
      <c r="AJ2164" s="16" t="str">
        <f t="shared" si="133"/>
        <v>('".DB::select("SELECT id_status FROM `status` WHERE `element_type` = 'task' AND status_type = 'client' AND name ='CANCELLED'")[0]-&gt;id_status."',2163,1),</v>
      </c>
      <c r="AK2164" s="16" t="str">
        <f t="shared" si="134"/>
        <v/>
      </c>
      <c r="AL2164" s="16" t="str">
        <f t="shared" si="135"/>
        <v/>
      </c>
    </row>
    <row r="2165" spans="1:38" x14ac:dyDescent="0.25">
      <c r="A2165" s="16" t="s">
        <v>742</v>
      </c>
      <c r="B2165" s="16" t="s">
        <v>26</v>
      </c>
      <c r="C2165" s="16" t="s">
        <v>41</v>
      </c>
      <c r="D2165" s="16" t="s">
        <v>28</v>
      </c>
      <c r="E2165" s="16" t="s">
        <v>105</v>
      </c>
      <c r="F2165" s="16" t="s">
        <v>106</v>
      </c>
      <c r="G2165" s="16" t="s">
        <v>134</v>
      </c>
      <c r="H2165" s="16" t="s">
        <v>334</v>
      </c>
      <c r="I2165" s="16" t="s">
        <v>94</v>
      </c>
      <c r="J2165" s="16" t="s">
        <v>3174</v>
      </c>
      <c r="M2165" s="16"/>
      <c r="N2165" s="7">
        <v>45233</v>
      </c>
      <c r="O2165" s="9">
        <v>45239</v>
      </c>
      <c r="P2165" t="s">
        <v>1241</v>
      </c>
      <c r="Q2165">
        <v>1</v>
      </c>
      <c r="R2165">
        <v>81</v>
      </c>
      <c r="S2165">
        <v>5</v>
      </c>
      <c r="T2165" t="s">
        <v>3030</v>
      </c>
      <c r="U2165">
        <v>132</v>
      </c>
      <c r="V2165">
        <v>2</v>
      </c>
      <c r="W2165">
        <v>20</v>
      </c>
      <c r="X2165">
        <v>117</v>
      </c>
      <c r="Y2165">
        <v>353</v>
      </c>
      <c r="Z2165">
        <v>33</v>
      </c>
      <c r="AA2165">
        <v>45</v>
      </c>
      <c r="AE2165">
        <v>2164</v>
      </c>
      <c r="AF2165" s="16" t="s">
        <v>24</v>
      </c>
      <c r="AG2165" s="16"/>
      <c r="AH2165" s="16"/>
      <c r="AI2165" s="16" t="str">
        <f t="shared" si="132"/>
        <v>(132,5,2,20,117,353,45, null, null, 'Chambers 2024 USA',2024, '2023-11-09','2023-11-09','".Carbon::now()."','".Carbon::now()."'),</v>
      </c>
      <c r="AJ2165" s="16" t="str">
        <f t="shared" si="133"/>
        <v>('".DB::select("SELECT id_status FROM `status` WHERE `element_type` = 'task' AND status_type = 'client' AND name ='CANCELLED'")[0]-&gt;id_status."',2164,1),</v>
      </c>
      <c r="AK2165" s="16" t="str">
        <f t="shared" si="134"/>
        <v/>
      </c>
      <c r="AL2165" s="16" t="str">
        <f t="shared" si="135"/>
        <v/>
      </c>
    </row>
    <row r="2166" spans="1:38" x14ac:dyDescent="0.25">
      <c r="A2166" s="16" t="s">
        <v>742</v>
      </c>
      <c r="B2166" s="16" t="s">
        <v>26</v>
      </c>
      <c r="C2166" s="16" t="s">
        <v>41</v>
      </c>
      <c r="D2166" s="16" t="s">
        <v>28</v>
      </c>
      <c r="E2166" s="16" t="s">
        <v>105</v>
      </c>
      <c r="F2166" s="16" t="s">
        <v>106</v>
      </c>
      <c r="G2166" s="16" t="s">
        <v>134</v>
      </c>
      <c r="H2166" s="16" t="s">
        <v>335</v>
      </c>
      <c r="I2166" s="16" t="s">
        <v>94</v>
      </c>
      <c r="J2166" s="16" t="s">
        <v>3174</v>
      </c>
      <c r="M2166" s="16"/>
      <c r="N2166" s="7">
        <v>45233</v>
      </c>
      <c r="O2166" s="9">
        <v>45239</v>
      </c>
      <c r="P2166" t="s">
        <v>1241</v>
      </c>
      <c r="Q2166">
        <v>1</v>
      </c>
      <c r="R2166">
        <v>81</v>
      </c>
      <c r="S2166">
        <v>5</v>
      </c>
      <c r="T2166" t="s">
        <v>3030</v>
      </c>
      <c r="U2166">
        <v>132</v>
      </c>
      <c r="V2166">
        <v>2</v>
      </c>
      <c r="W2166">
        <v>20</v>
      </c>
      <c r="X2166">
        <v>117</v>
      </c>
      <c r="Y2166">
        <v>354</v>
      </c>
      <c r="Z2166">
        <v>33</v>
      </c>
      <c r="AA2166">
        <v>45</v>
      </c>
      <c r="AE2166">
        <v>2165</v>
      </c>
      <c r="AF2166" s="16" t="s">
        <v>24</v>
      </c>
      <c r="AG2166" s="16"/>
      <c r="AH2166" s="16"/>
      <c r="AI2166" s="16" t="str">
        <f t="shared" si="132"/>
        <v>(132,5,2,20,117,354,45, null, null, 'Chambers 2024 USA',2024, '2023-11-09','2023-11-09','".Carbon::now()."','".Carbon::now()."'),</v>
      </c>
      <c r="AJ2166" s="16" t="str">
        <f t="shared" si="133"/>
        <v>('".DB::select("SELECT id_status FROM `status` WHERE `element_type` = 'task' AND status_type = 'client' AND name ='CANCELLED'")[0]-&gt;id_status."',2165,1),</v>
      </c>
      <c r="AK2166" s="16" t="str">
        <f t="shared" si="134"/>
        <v/>
      </c>
      <c r="AL2166" s="16" t="str">
        <f t="shared" si="135"/>
        <v/>
      </c>
    </row>
    <row r="2167" spans="1:38" x14ac:dyDescent="0.25">
      <c r="A2167" s="16" t="s">
        <v>3991</v>
      </c>
      <c r="B2167" s="16" t="s">
        <v>26</v>
      </c>
      <c r="C2167" s="16" t="s">
        <v>41</v>
      </c>
      <c r="D2167" s="16" t="s">
        <v>349</v>
      </c>
      <c r="E2167" s="16" t="s">
        <v>350</v>
      </c>
      <c r="F2167" s="16" t="s">
        <v>43</v>
      </c>
      <c r="G2167" s="16" t="s">
        <v>99</v>
      </c>
      <c r="H2167" s="16" t="s">
        <v>101</v>
      </c>
      <c r="I2167" s="16" t="s">
        <v>35</v>
      </c>
      <c r="J2167" s="16" t="s">
        <v>95</v>
      </c>
      <c r="M2167" s="16" t="s">
        <v>96</v>
      </c>
      <c r="N2167" s="7"/>
      <c r="O2167" s="9">
        <v>45296</v>
      </c>
      <c r="P2167" t="s">
        <v>3108</v>
      </c>
      <c r="Q2167">
        <v>1</v>
      </c>
      <c r="R2167">
        <v>80</v>
      </c>
      <c r="S2167">
        <v>5</v>
      </c>
      <c r="T2167" t="s">
        <v>5008</v>
      </c>
      <c r="U2167">
        <v>219</v>
      </c>
      <c r="V2167">
        <v>2</v>
      </c>
      <c r="W2167">
        <v>17</v>
      </c>
      <c r="X2167">
        <v>27</v>
      </c>
      <c r="Y2167">
        <v>124</v>
      </c>
      <c r="Z2167">
        <v>20</v>
      </c>
      <c r="AA2167">
        <v>8</v>
      </c>
      <c r="AD2167">
        <v>18</v>
      </c>
      <c r="AE2167">
        <v>2166</v>
      </c>
      <c r="AF2167" s="16" t="s">
        <v>39</v>
      </c>
      <c r="AG2167" s="16"/>
      <c r="AH2167" s="16"/>
      <c r="AI2167" s="16" t="str">
        <f t="shared" si="132"/>
        <v>(219,5,2,17,27,124,8, null, 18, 'Chambers 2025 Latin America',2025, '2024-01-05','2024-01-05','".Carbon::now()."','".Carbon::now()."'),</v>
      </c>
      <c r="AJ2167" s="16" t="str">
        <f t="shared" si="133"/>
        <v>('".DB::select("SELECT id_status FROM `status` WHERE `element_type` = 'task' AND status_type = 'client' AND name ='CONFIRMED'")[0]-&gt;id_status."',2166,1),</v>
      </c>
      <c r="AK2167" s="16" t="str">
        <f t="shared" si="134"/>
        <v/>
      </c>
      <c r="AL2167" s="16" t="str">
        <f t="shared" si="135"/>
        <v/>
      </c>
    </row>
    <row r="2168" spans="1:38" x14ac:dyDescent="0.25">
      <c r="A2168" s="16" t="s">
        <v>3991</v>
      </c>
      <c r="B2168" s="16" t="s">
        <v>3139</v>
      </c>
      <c r="C2168" s="16" t="s">
        <v>27</v>
      </c>
      <c r="D2168" s="16" t="s">
        <v>349</v>
      </c>
      <c r="E2168" s="16" t="s">
        <v>1030</v>
      </c>
      <c r="F2168" s="16" t="s">
        <v>43</v>
      </c>
      <c r="G2168" s="16" t="s">
        <v>99</v>
      </c>
      <c r="H2168" s="16" t="s">
        <v>3992</v>
      </c>
      <c r="I2168" s="16" t="s">
        <v>35</v>
      </c>
      <c r="J2168" s="16" t="s">
        <v>95</v>
      </c>
      <c r="M2168" s="16" t="s">
        <v>96</v>
      </c>
      <c r="N2168" s="7"/>
      <c r="O2168" s="9">
        <v>45332</v>
      </c>
      <c r="P2168" t="s">
        <v>1245</v>
      </c>
      <c r="Q2168">
        <v>1</v>
      </c>
      <c r="R2168">
        <v>80</v>
      </c>
      <c r="S2168">
        <v>5</v>
      </c>
      <c r="T2168" t="s">
        <v>5008</v>
      </c>
      <c r="U2168">
        <v>219</v>
      </c>
      <c r="V2168">
        <v>14</v>
      </c>
      <c r="W2168">
        <v>59</v>
      </c>
      <c r="X2168">
        <v>27</v>
      </c>
      <c r="Y2168">
        <v>619</v>
      </c>
      <c r="Z2168">
        <v>20</v>
      </c>
      <c r="AA2168">
        <v>8</v>
      </c>
      <c r="AD2168">
        <v>18</v>
      </c>
      <c r="AE2168">
        <v>2167</v>
      </c>
      <c r="AF2168" s="16" t="s">
        <v>39</v>
      </c>
      <c r="AG2168" s="16"/>
      <c r="AH2168" s="16"/>
      <c r="AI2168" s="16" t="str">
        <f t="shared" si="132"/>
        <v>(219,5,14,59,27,619,8, null, 18, 'L500 2025 Latin America',2025, '2024-02-10','2024-02-10','".Carbon::now()."','".Carbon::now()."'),</v>
      </c>
      <c r="AJ2168" s="16" t="str">
        <f t="shared" si="133"/>
        <v>('".DB::select("SELECT id_status FROM `status` WHERE `element_type` = 'task' AND status_type = 'client' AND name ='CONFIRMED'")[0]-&gt;id_status."',2167,1),</v>
      </c>
      <c r="AK2168" s="16" t="str">
        <f t="shared" si="134"/>
        <v/>
      </c>
      <c r="AL2168" s="16" t="str">
        <f t="shared" si="135"/>
        <v/>
      </c>
    </row>
    <row r="2169" spans="1:38" x14ac:dyDescent="0.25">
      <c r="A2169" s="16" t="s">
        <v>743</v>
      </c>
      <c r="B2169" s="16" t="s">
        <v>26</v>
      </c>
      <c r="C2169" s="16" t="s">
        <v>41</v>
      </c>
      <c r="D2169" s="16" t="s">
        <v>28</v>
      </c>
      <c r="E2169" s="16" t="s">
        <v>160</v>
      </c>
      <c r="F2169" s="16" t="s">
        <v>155</v>
      </c>
      <c r="G2169" s="16" t="s">
        <v>157</v>
      </c>
      <c r="H2169" s="16" t="s">
        <v>53</v>
      </c>
      <c r="I2169" s="16" t="s">
        <v>65</v>
      </c>
      <c r="J2169" s="16" t="s">
        <v>109</v>
      </c>
      <c r="M2169" s="16" t="s">
        <v>96</v>
      </c>
      <c r="N2169" s="7">
        <v>45094</v>
      </c>
      <c r="O2169" s="9">
        <v>45058</v>
      </c>
      <c r="P2169" t="s">
        <v>1177</v>
      </c>
      <c r="Q2169">
        <v>1</v>
      </c>
      <c r="R2169">
        <v>82</v>
      </c>
      <c r="S2169">
        <v>5</v>
      </c>
      <c r="T2169" t="s">
        <v>2921</v>
      </c>
      <c r="U2169">
        <v>12</v>
      </c>
      <c r="V2169">
        <v>2</v>
      </c>
      <c r="W2169">
        <v>4</v>
      </c>
      <c r="X2169">
        <v>65</v>
      </c>
      <c r="Y2169">
        <v>20</v>
      </c>
      <c r="Z2169">
        <v>30</v>
      </c>
      <c r="AA2169">
        <v>3</v>
      </c>
      <c r="AD2169">
        <v>18</v>
      </c>
      <c r="AE2169">
        <v>2168</v>
      </c>
      <c r="AF2169" s="16" t="s">
        <v>39</v>
      </c>
      <c r="AG2169" s="16"/>
      <c r="AH2169" s="16"/>
      <c r="AI2169" s="16" t="str">
        <f t="shared" si="132"/>
        <v>(12,5,2,4,65,20,3, null, 18, 'Chambers 2024 Asia Pacific',2024, '2023-05-12','2023-05-12','".Carbon::now()."','".Carbon::now()."'),</v>
      </c>
      <c r="AJ2169" s="16" t="str">
        <f t="shared" si="133"/>
        <v>('".DB::select("SELECT id_status FROM `status` WHERE `element_type` = 'task' AND status_type = 'client' AND name ='CONFIRMED'")[0]-&gt;id_status."',2168,1),</v>
      </c>
      <c r="AK2169" s="16" t="str">
        <f t="shared" si="134"/>
        <v/>
      </c>
      <c r="AL2169" s="16" t="str">
        <f t="shared" si="135"/>
        <v/>
      </c>
    </row>
    <row r="2170" spans="1:38" x14ac:dyDescent="0.25">
      <c r="A2170" s="16" t="s">
        <v>743</v>
      </c>
      <c r="B2170" s="16" t="s">
        <v>26</v>
      </c>
      <c r="C2170" s="16" t="s">
        <v>41</v>
      </c>
      <c r="D2170" s="16" t="s">
        <v>28</v>
      </c>
      <c r="E2170" s="16" t="s">
        <v>160</v>
      </c>
      <c r="F2170" s="16" t="s">
        <v>155</v>
      </c>
      <c r="G2170" s="16" t="s">
        <v>157</v>
      </c>
      <c r="H2170" s="16" t="s">
        <v>271</v>
      </c>
      <c r="I2170" s="16" t="s">
        <v>65</v>
      </c>
      <c r="J2170" s="16" t="s">
        <v>109</v>
      </c>
      <c r="M2170" s="16" t="s">
        <v>96</v>
      </c>
      <c r="N2170" s="7">
        <v>45094</v>
      </c>
      <c r="O2170" s="9">
        <v>45058</v>
      </c>
      <c r="P2170" t="s">
        <v>1177</v>
      </c>
      <c r="Q2170">
        <v>1</v>
      </c>
      <c r="R2170">
        <v>82</v>
      </c>
      <c r="S2170">
        <v>5</v>
      </c>
      <c r="T2170" t="s">
        <v>2921</v>
      </c>
      <c r="U2170">
        <v>12</v>
      </c>
      <c r="V2170">
        <v>2</v>
      </c>
      <c r="W2170">
        <v>4</v>
      </c>
      <c r="X2170">
        <v>65</v>
      </c>
      <c r="Y2170">
        <v>73</v>
      </c>
      <c r="Z2170">
        <v>30</v>
      </c>
      <c r="AA2170">
        <v>3</v>
      </c>
      <c r="AD2170">
        <v>18</v>
      </c>
      <c r="AE2170">
        <v>2169</v>
      </c>
      <c r="AF2170" s="16" t="s">
        <v>39</v>
      </c>
      <c r="AG2170" s="16"/>
      <c r="AH2170" s="16"/>
      <c r="AI2170" s="16" t="str">
        <f t="shared" si="132"/>
        <v>(12,5,2,4,65,73,3, null, 18, 'Chambers 2024 Asia Pacific',2024, '2023-05-12','2023-05-12','".Carbon::now()."','".Carbon::now()."'),</v>
      </c>
      <c r="AJ2170" s="16" t="str">
        <f t="shared" si="133"/>
        <v>('".DB::select("SELECT id_status FROM `status` WHERE `element_type` = 'task' AND status_type = 'client' AND name ='CONFIRMED'")[0]-&gt;id_status."',2169,1),</v>
      </c>
      <c r="AK2170" s="16" t="str">
        <f t="shared" si="134"/>
        <v/>
      </c>
      <c r="AL2170" s="16" t="str">
        <f t="shared" si="135"/>
        <v/>
      </c>
    </row>
    <row r="2171" spans="1:38" x14ac:dyDescent="0.25">
      <c r="A2171" s="16" t="s">
        <v>743</v>
      </c>
      <c r="B2171" s="16" t="s">
        <v>26</v>
      </c>
      <c r="C2171" s="16" t="s">
        <v>41</v>
      </c>
      <c r="D2171" s="16" t="s">
        <v>28</v>
      </c>
      <c r="E2171" s="16" t="s">
        <v>160</v>
      </c>
      <c r="F2171" s="16" t="s">
        <v>155</v>
      </c>
      <c r="G2171" s="16" t="s">
        <v>157</v>
      </c>
      <c r="H2171" s="16" t="s">
        <v>64</v>
      </c>
      <c r="I2171" s="16" t="s">
        <v>65</v>
      </c>
      <c r="J2171" s="16" t="s">
        <v>109</v>
      </c>
      <c r="M2171" s="16" t="s">
        <v>96</v>
      </c>
      <c r="N2171" s="7">
        <v>45094</v>
      </c>
      <c r="O2171" s="9">
        <v>45058</v>
      </c>
      <c r="P2171" t="s">
        <v>1177</v>
      </c>
      <c r="Q2171">
        <v>1</v>
      </c>
      <c r="R2171">
        <v>82</v>
      </c>
      <c r="S2171">
        <v>5</v>
      </c>
      <c r="T2171" t="s">
        <v>2921</v>
      </c>
      <c r="U2171">
        <v>12</v>
      </c>
      <c r="V2171">
        <v>2</v>
      </c>
      <c r="W2171">
        <v>4</v>
      </c>
      <c r="X2171">
        <v>65</v>
      </c>
      <c r="Y2171">
        <v>93</v>
      </c>
      <c r="Z2171">
        <v>30</v>
      </c>
      <c r="AA2171">
        <v>3</v>
      </c>
      <c r="AD2171">
        <v>18</v>
      </c>
      <c r="AE2171">
        <v>2170</v>
      </c>
      <c r="AF2171" s="16" t="s">
        <v>39</v>
      </c>
      <c r="AG2171" s="16"/>
      <c r="AH2171" s="16"/>
      <c r="AI2171" s="16" t="str">
        <f t="shared" si="132"/>
        <v>(12,5,2,4,65,93,3, null, 18, 'Chambers 2024 Asia Pacific',2024, '2023-05-12','2023-05-12','".Carbon::now()."','".Carbon::now()."'),</v>
      </c>
      <c r="AJ2171" s="16" t="str">
        <f t="shared" si="133"/>
        <v>('".DB::select("SELECT id_status FROM `status` WHERE `element_type` = 'task' AND status_type = 'client' AND name ='CONFIRMED'")[0]-&gt;id_status."',2170,1),</v>
      </c>
      <c r="AK2171" s="16" t="str">
        <f t="shared" si="134"/>
        <v/>
      </c>
      <c r="AL2171" s="16" t="str">
        <f t="shared" si="135"/>
        <v/>
      </c>
    </row>
    <row r="2172" spans="1:38" x14ac:dyDescent="0.25">
      <c r="A2172" s="16" t="s">
        <v>743</v>
      </c>
      <c r="B2172" s="16" t="s">
        <v>26</v>
      </c>
      <c r="C2172" s="16" t="s">
        <v>41</v>
      </c>
      <c r="D2172" s="16" t="s">
        <v>28</v>
      </c>
      <c r="E2172" s="16" t="s">
        <v>160</v>
      </c>
      <c r="F2172" s="16" t="s">
        <v>155</v>
      </c>
      <c r="G2172" s="16" t="s">
        <v>157</v>
      </c>
      <c r="H2172" s="16" t="s">
        <v>47</v>
      </c>
      <c r="I2172" s="16" t="s">
        <v>65</v>
      </c>
      <c r="J2172" s="16" t="s">
        <v>109</v>
      </c>
      <c r="M2172" s="16" t="s">
        <v>96</v>
      </c>
      <c r="N2172" s="7">
        <v>45094</v>
      </c>
      <c r="O2172" s="9">
        <v>45058</v>
      </c>
      <c r="P2172" t="s">
        <v>1177</v>
      </c>
      <c r="Q2172">
        <v>1</v>
      </c>
      <c r="R2172">
        <v>82</v>
      </c>
      <c r="S2172">
        <v>5</v>
      </c>
      <c r="T2172" t="s">
        <v>2921</v>
      </c>
      <c r="U2172">
        <v>12</v>
      </c>
      <c r="V2172">
        <v>2</v>
      </c>
      <c r="W2172">
        <v>4</v>
      </c>
      <c r="X2172">
        <v>65</v>
      </c>
      <c r="Y2172">
        <v>125</v>
      </c>
      <c r="Z2172">
        <v>30</v>
      </c>
      <c r="AA2172">
        <v>3</v>
      </c>
      <c r="AD2172">
        <v>18</v>
      </c>
      <c r="AE2172">
        <v>2171</v>
      </c>
      <c r="AF2172" s="16" t="s">
        <v>39</v>
      </c>
      <c r="AG2172" s="16"/>
      <c r="AH2172" s="16"/>
      <c r="AI2172" s="16" t="str">
        <f t="shared" si="132"/>
        <v>(12,5,2,4,65,125,3, null, 18, 'Chambers 2024 Asia Pacific',2024, '2023-05-12','2023-05-12','".Carbon::now()."','".Carbon::now()."'),</v>
      </c>
      <c r="AJ2172" s="16" t="str">
        <f t="shared" si="133"/>
        <v>('".DB::select("SELECT id_status FROM `status` WHERE `element_type` = 'task' AND status_type = 'client' AND name ='CONFIRMED'")[0]-&gt;id_status."',2171,1),</v>
      </c>
      <c r="AK2172" s="16" t="str">
        <f t="shared" si="134"/>
        <v/>
      </c>
      <c r="AL2172" s="16" t="str">
        <f t="shared" si="135"/>
        <v/>
      </c>
    </row>
    <row r="2173" spans="1:38" x14ac:dyDescent="0.25">
      <c r="A2173" s="16" t="s">
        <v>743</v>
      </c>
      <c r="B2173" s="16" t="s">
        <v>26</v>
      </c>
      <c r="C2173" s="16" t="s">
        <v>41</v>
      </c>
      <c r="D2173" s="16" t="s">
        <v>28</v>
      </c>
      <c r="E2173" s="16" t="s">
        <v>160</v>
      </c>
      <c r="F2173" s="16" t="s">
        <v>155</v>
      </c>
      <c r="G2173" s="16" t="s">
        <v>157</v>
      </c>
      <c r="H2173" s="16" t="s">
        <v>169</v>
      </c>
      <c r="I2173" s="16" t="s">
        <v>65</v>
      </c>
      <c r="J2173" s="16" t="s">
        <v>109</v>
      </c>
      <c r="M2173" s="16" t="s">
        <v>96</v>
      </c>
      <c r="N2173" s="7">
        <v>45094</v>
      </c>
      <c r="O2173" s="9">
        <v>45058</v>
      </c>
      <c r="P2173" t="s">
        <v>1177</v>
      </c>
      <c r="Q2173">
        <v>1</v>
      </c>
      <c r="R2173">
        <v>82</v>
      </c>
      <c r="S2173">
        <v>5</v>
      </c>
      <c r="T2173" t="s">
        <v>2921</v>
      </c>
      <c r="U2173">
        <v>12</v>
      </c>
      <c r="V2173">
        <v>2</v>
      </c>
      <c r="W2173">
        <v>4</v>
      </c>
      <c r="X2173">
        <v>65</v>
      </c>
      <c r="Y2173">
        <v>132</v>
      </c>
      <c r="Z2173">
        <v>30</v>
      </c>
      <c r="AA2173">
        <v>3</v>
      </c>
      <c r="AD2173">
        <v>18</v>
      </c>
      <c r="AE2173">
        <v>2172</v>
      </c>
      <c r="AF2173" s="16" t="s">
        <v>39</v>
      </c>
      <c r="AG2173" s="16"/>
      <c r="AH2173" s="16"/>
      <c r="AI2173" s="16" t="str">
        <f t="shared" si="132"/>
        <v>(12,5,2,4,65,132,3, null, 18, 'Chambers 2024 Asia Pacific',2024, '2023-05-12','2023-05-12','".Carbon::now()."','".Carbon::now()."'),</v>
      </c>
      <c r="AJ2173" s="16" t="str">
        <f t="shared" si="133"/>
        <v>('".DB::select("SELECT id_status FROM `status` WHERE `element_type` = 'task' AND status_type = 'client' AND name ='CONFIRMED'")[0]-&gt;id_status."',2172,1),</v>
      </c>
      <c r="AK2173" s="16" t="str">
        <f t="shared" si="134"/>
        <v/>
      </c>
      <c r="AL2173" s="16" t="str">
        <f t="shared" si="135"/>
        <v/>
      </c>
    </row>
    <row r="2174" spans="1:38" x14ac:dyDescent="0.25">
      <c r="A2174" s="16" t="s">
        <v>743</v>
      </c>
      <c r="B2174" s="16" t="s">
        <v>26</v>
      </c>
      <c r="C2174" s="16" t="s">
        <v>41</v>
      </c>
      <c r="D2174" s="16" t="s">
        <v>28</v>
      </c>
      <c r="E2174" s="16" t="s">
        <v>160</v>
      </c>
      <c r="F2174" s="16" t="s">
        <v>155</v>
      </c>
      <c r="G2174" s="16" t="s">
        <v>157</v>
      </c>
      <c r="H2174" s="16" t="s">
        <v>87</v>
      </c>
      <c r="I2174" s="16" t="s">
        <v>65</v>
      </c>
      <c r="J2174" s="16" t="s">
        <v>109</v>
      </c>
      <c r="M2174" s="16" t="s">
        <v>96</v>
      </c>
      <c r="N2174" s="7">
        <v>45087</v>
      </c>
      <c r="O2174" s="9">
        <v>45058</v>
      </c>
      <c r="P2174" t="s">
        <v>1177</v>
      </c>
      <c r="Q2174">
        <v>1</v>
      </c>
      <c r="R2174">
        <v>82</v>
      </c>
      <c r="S2174">
        <v>5</v>
      </c>
      <c r="T2174" t="s">
        <v>2921</v>
      </c>
      <c r="U2174">
        <v>12</v>
      </c>
      <c r="V2174">
        <v>2</v>
      </c>
      <c r="W2174">
        <v>4</v>
      </c>
      <c r="X2174">
        <v>65</v>
      </c>
      <c r="Y2174">
        <v>227</v>
      </c>
      <c r="Z2174">
        <v>30</v>
      </c>
      <c r="AA2174">
        <v>3</v>
      </c>
      <c r="AD2174">
        <v>18</v>
      </c>
      <c r="AE2174">
        <v>2173</v>
      </c>
      <c r="AF2174" s="16" t="s">
        <v>39</v>
      </c>
      <c r="AG2174" s="16"/>
      <c r="AH2174" s="16"/>
      <c r="AI2174" s="16" t="str">
        <f t="shared" si="132"/>
        <v>(12,5,2,4,65,227,3, null, 18, 'Chambers 2024 Asia Pacific',2024, '2023-05-12','2023-05-12','".Carbon::now()."','".Carbon::now()."'),</v>
      </c>
      <c r="AJ2174" s="16" t="str">
        <f t="shared" si="133"/>
        <v>('".DB::select("SELECT id_status FROM `status` WHERE `element_type` = 'task' AND status_type = 'client' AND name ='CONFIRMED'")[0]-&gt;id_status."',2173,1),</v>
      </c>
      <c r="AK2174" s="16" t="str">
        <f t="shared" si="134"/>
        <v/>
      </c>
      <c r="AL2174" s="16" t="str">
        <f t="shared" si="135"/>
        <v/>
      </c>
    </row>
    <row r="2175" spans="1:38" x14ac:dyDescent="0.25">
      <c r="A2175" s="16" t="s">
        <v>743</v>
      </c>
      <c r="B2175" s="16" t="s">
        <v>26</v>
      </c>
      <c r="C2175" s="16" t="s">
        <v>41</v>
      </c>
      <c r="D2175" s="16" t="s">
        <v>28</v>
      </c>
      <c r="E2175" s="16" t="s">
        <v>160</v>
      </c>
      <c r="F2175" s="16" t="s">
        <v>155</v>
      </c>
      <c r="G2175" s="16" t="s">
        <v>157</v>
      </c>
      <c r="H2175" s="16" t="s">
        <v>170</v>
      </c>
      <c r="I2175" s="16" t="s">
        <v>65</v>
      </c>
      <c r="J2175" s="16" t="s">
        <v>109</v>
      </c>
      <c r="M2175" s="16" t="s">
        <v>96</v>
      </c>
      <c r="N2175" s="7">
        <v>45094</v>
      </c>
      <c r="O2175" s="9">
        <v>45058</v>
      </c>
      <c r="P2175" t="s">
        <v>1177</v>
      </c>
      <c r="Q2175">
        <v>1</v>
      </c>
      <c r="R2175">
        <v>82</v>
      </c>
      <c r="S2175">
        <v>5</v>
      </c>
      <c r="T2175" t="s">
        <v>2921</v>
      </c>
      <c r="U2175">
        <v>12</v>
      </c>
      <c r="V2175">
        <v>2</v>
      </c>
      <c r="W2175">
        <v>4</v>
      </c>
      <c r="X2175">
        <v>65</v>
      </c>
      <c r="Y2175">
        <v>319</v>
      </c>
      <c r="Z2175">
        <v>30</v>
      </c>
      <c r="AA2175">
        <v>3</v>
      </c>
      <c r="AD2175">
        <v>18</v>
      </c>
      <c r="AE2175">
        <v>2174</v>
      </c>
      <c r="AF2175" s="16" t="s">
        <v>39</v>
      </c>
      <c r="AG2175" s="16"/>
      <c r="AH2175" s="16"/>
      <c r="AI2175" s="16" t="str">
        <f t="shared" si="132"/>
        <v>(12,5,2,4,65,319,3, null, 18, 'Chambers 2024 Asia Pacific',2024, '2023-05-12','2023-05-12','".Carbon::now()."','".Carbon::now()."'),</v>
      </c>
      <c r="AJ2175" s="16" t="str">
        <f t="shared" si="133"/>
        <v>('".DB::select("SELECT id_status FROM `status` WHERE `element_type` = 'task' AND status_type = 'client' AND name ='CONFIRMED'")[0]-&gt;id_status."',2174,1),</v>
      </c>
      <c r="AK2175" s="16" t="str">
        <f t="shared" si="134"/>
        <v/>
      </c>
      <c r="AL2175" s="16" t="str">
        <f t="shared" si="135"/>
        <v/>
      </c>
    </row>
    <row r="2176" spans="1:38" x14ac:dyDescent="0.25">
      <c r="A2176" s="16" t="s">
        <v>743</v>
      </c>
      <c r="B2176" s="16" t="s">
        <v>26</v>
      </c>
      <c r="C2176" s="16" t="s">
        <v>41</v>
      </c>
      <c r="D2176" s="16" t="s">
        <v>28</v>
      </c>
      <c r="E2176" s="16" t="s">
        <v>160</v>
      </c>
      <c r="F2176" s="16" t="s">
        <v>155</v>
      </c>
      <c r="G2176" s="16" t="s">
        <v>157</v>
      </c>
      <c r="H2176" s="16" t="s">
        <v>57</v>
      </c>
      <c r="I2176" s="16" t="s">
        <v>65</v>
      </c>
      <c r="J2176" s="16" t="s">
        <v>109</v>
      </c>
      <c r="M2176" s="16" t="s">
        <v>96</v>
      </c>
      <c r="N2176" s="7">
        <v>45094</v>
      </c>
      <c r="O2176" s="9">
        <v>45058</v>
      </c>
      <c r="P2176" t="s">
        <v>1177</v>
      </c>
      <c r="Q2176">
        <v>1</v>
      </c>
      <c r="R2176">
        <v>82</v>
      </c>
      <c r="S2176">
        <v>5</v>
      </c>
      <c r="T2176" t="s">
        <v>2921</v>
      </c>
      <c r="U2176">
        <v>12</v>
      </c>
      <c r="V2176">
        <v>2</v>
      </c>
      <c r="W2176">
        <v>4</v>
      </c>
      <c r="X2176">
        <v>65</v>
      </c>
      <c r="Y2176">
        <v>343</v>
      </c>
      <c r="Z2176">
        <v>30</v>
      </c>
      <c r="AA2176">
        <v>3</v>
      </c>
      <c r="AD2176">
        <v>18</v>
      </c>
      <c r="AE2176">
        <v>2175</v>
      </c>
      <c r="AF2176" s="16" t="s">
        <v>39</v>
      </c>
      <c r="AG2176" s="16"/>
      <c r="AH2176" s="16"/>
      <c r="AI2176" s="16" t="str">
        <f t="shared" si="132"/>
        <v>(12,5,2,4,65,343,3, null, 18, 'Chambers 2024 Asia Pacific',2024, '2023-05-12','2023-05-12','".Carbon::now()."','".Carbon::now()."'),</v>
      </c>
      <c r="AJ2176" s="16" t="str">
        <f t="shared" si="133"/>
        <v>('".DB::select("SELECT id_status FROM `status` WHERE `element_type` = 'task' AND status_type = 'client' AND name ='CONFIRMED'")[0]-&gt;id_status."',2175,1),</v>
      </c>
      <c r="AK2176" s="16" t="str">
        <f t="shared" si="134"/>
        <v/>
      </c>
      <c r="AL2176" s="16" t="str">
        <f t="shared" si="135"/>
        <v/>
      </c>
    </row>
    <row r="2177" spans="1:38" x14ac:dyDescent="0.25">
      <c r="A2177" s="16" t="s">
        <v>743</v>
      </c>
      <c r="B2177" s="16" t="s">
        <v>26</v>
      </c>
      <c r="C2177" s="16" t="s">
        <v>41</v>
      </c>
      <c r="D2177" s="16" t="s">
        <v>28</v>
      </c>
      <c r="E2177" s="16" t="s">
        <v>160</v>
      </c>
      <c r="F2177" s="16" t="s">
        <v>155</v>
      </c>
      <c r="G2177" s="16" t="s">
        <v>157</v>
      </c>
      <c r="H2177" s="16" t="s">
        <v>97</v>
      </c>
      <c r="I2177" s="16" t="s">
        <v>65</v>
      </c>
      <c r="J2177" s="16" t="s">
        <v>109</v>
      </c>
      <c r="M2177" s="16" t="s">
        <v>96</v>
      </c>
      <c r="N2177" s="7">
        <v>45094</v>
      </c>
      <c r="O2177" s="9">
        <v>45058</v>
      </c>
      <c r="P2177" t="s">
        <v>1177</v>
      </c>
      <c r="Q2177">
        <v>1</v>
      </c>
      <c r="R2177">
        <v>82</v>
      </c>
      <c r="S2177">
        <v>5</v>
      </c>
      <c r="T2177" t="s">
        <v>2921</v>
      </c>
      <c r="U2177">
        <v>12</v>
      </c>
      <c r="V2177">
        <v>2</v>
      </c>
      <c r="W2177">
        <v>4</v>
      </c>
      <c r="X2177">
        <v>65</v>
      </c>
      <c r="Y2177">
        <v>373</v>
      </c>
      <c r="Z2177">
        <v>30</v>
      </c>
      <c r="AA2177">
        <v>3</v>
      </c>
      <c r="AD2177">
        <v>18</v>
      </c>
      <c r="AE2177">
        <v>2176</v>
      </c>
      <c r="AF2177" s="16" t="s">
        <v>39</v>
      </c>
      <c r="AG2177" s="16"/>
      <c r="AH2177" s="16"/>
      <c r="AI2177" s="16" t="str">
        <f t="shared" si="132"/>
        <v>(12,5,2,4,65,373,3, null, 18, 'Chambers 2024 Asia Pacific',2024, '2023-05-12','2023-05-12','".Carbon::now()."','".Carbon::now()."'),</v>
      </c>
      <c r="AJ2177" s="16" t="str">
        <f t="shared" si="133"/>
        <v>('".DB::select("SELECT id_status FROM `status` WHERE `element_type` = 'task' AND status_type = 'client' AND name ='CONFIRMED'")[0]-&gt;id_status."',2176,1),</v>
      </c>
      <c r="AK2177" s="16" t="str">
        <f t="shared" si="134"/>
        <v/>
      </c>
      <c r="AL2177" s="16" t="str">
        <f t="shared" si="135"/>
        <v/>
      </c>
    </row>
    <row r="2178" spans="1:38" x14ac:dyDescent="0.25">
      <c r="A2178" s="16" t="s">
        <v>743</v>
      </c>
      <c r="B2178" s="16" t="s">
        <v>26</v>
      </c>
      <c r="C2178" s="16" t="s">
        <v>41</v>
      </c>
      <c r="D2178" s="16" t="s">
        <v>28</v>
      </c>
      <c r="E2178" s="16" t="s">
        <v>160</v>
      </c>
      <c r="F2178" s="16" t="s">
        <v>155</v>
      </c>
      <c r="G2178" s="16" t="s">
        <v>157</v>
      </c>
      <c r="H2178" s="16" t="s">
        <v>171</v>
      </c>
      <c r="I2178" s="16" t="s">
        <v>65</v>
      </c>
      <c r="J2178" s="16" t="s">
        <v>109</v>
      </c>
      <c r="M2178" s="16" t="s">
        <v>96</v>
      </c>
      <c r="N2178" s="7">
        <v>45094</v>
      </c>
      <c r="O2178" s="9">
        <v>45058</v>
      </c>
      <c r="P2178" t="s">
        <v>1177</v>
      </c>
      <c r="Q2178">
        <v>1</v>
      </c>
      <c r="R2178">
        <v>82</v>
      </c>
      <c r="S2178">
        <v>5</v>
      </c>
      <c r="T2178" t="s">
        <v>2921</v>
      </c>
      <c r="U2178">
        <v>12</v>
      </c>
      <c r="V2178">
        <v>2</v>
      </c>
      <c r="W2178">
        <v>4</v>
      </c>
      <c r="X2178">
        <v>65</v>
      </c>
      <c r="Y2178">
        <v>381</v>
      </c>
      <c r="Z2178">
        <v>30</v>
      </c>
      <c r="AA2178">
        <v>3</v>
      </c>
      <c r="AD2178">
        <v>18</v>
      </c>
      <c r="AE2178">
        <v>2177</v>
      </c>
      <c r="AF2178" s="16" t="s">
        <v>39</v>
      </c>
      <c r="AG2178" s="16"/>
      <c r="AH2178" s="16"/>
      <c r="AI2178" s="16" t="str">
        <f t="shared" ref="AI2178:AI2241" si="136">CONCATENATE("(",U2178,",",S2178,",",V2178,",",W2178,",",X2178,",",Y2178,",",IF(AA2178&lt;&gt;"", AA2178, "null"),", ",IF(AC2178&lt;&gt;"", AC2178, "null"),", ",IF(AD2178&lt;&gt;"", AD2178, "null"),", '",SUBSTITUTE(E2178, "'", "´"),"',",D2178,", '",P2178,"','",P2178,"','"".Carbon::now().""','"".Carbon::now().""'),")</f>
        <v>(12,5,2,4,65,381,3, null, 18, 'Chambers 2024 Asia Pacific',2024, '2023-05-12','2023-05-12','".Carbon::now()."','".Carbon::now()."'),</v>
      </c>
      <c r="AJ2178" s="16" t="str">
        <f t="shared" ref="AJ2178:AJ2241" si="137">CONCATENATE("('"".DB::select(""SELECT id_status FROM `status` WHERE `element_type` = 'task' AND status_type = 'client' AND name ='", AF2178, "'"")[0]-&gt;id_status.""',", AE2178, ",1),")</f>
        <v>('".DB::select("SELECT id_status FROM `status` WHERE `element_type` = 'task' AND status_type = 'client' AND name ='CONFIRMED'")[0]-&gt;id_status."',2177,1),</v>
      </c>
      <c r="AK2178" s="16" t="str">
        <f t="shared" ref="AK2178:AK2241" si="138">IF(AND(AF2178&lt;&gt;AG2178, AG2178&lt;&gt;""),CONCATENATE("('"".DB::select(""SELECT id_status FROM `status` WHERE `element_type` = 'task' AND status_type = 'client' AND name ='", AG2178, "'"")[0]-&gt;id_status.""',", AE2178, ",1),"),"")</f>
        <v/>
      </c>
      <c r="AL2178" s="16" t="str">
        <f t="shared" ref="AL2178:AL2241" si="139">IF(AND(AF2178&lt;&gt;AG2178,AF2178&lt;&gt;AH2178,AG2178&lt;&gt;AH2178,AH2178&lt;&gt;""), CONCATENATE("('"".DB::select(""SELECT id_status FROM `status` WHERE `element_type` = 'task' AND status_type = 'client' AND name ='", AF2178, "'"")[0]-&gt;id_status.""',", AE2178, ",1),"), "")</f>
        <v/>
      </c>
    </row>
    <row r="2179" spans="1:38" x14ac:dyDescent="0.25">
      <c r="A2179" s="16" t="s">
        <v>743</v>
      </c>
      <c r="B2179" s="16" t="s">
        <v>26</v>
      </c>
      <c r="C2179" s="16" t="s">
        <v>41</v>
      </c>
      <c r="D2179" s="16" t="s">
        <v>349</v>
      </c>
      <c r="E2179" s="16" t="s">
        <v>3237</v>
      </c>
      <c r="F2179" s="16" t="s">
        <v>155</v>
      </c>
      <c r="G2179" s="16" t="s">
        <v>157</v>
      </c>
      <c r="H2179" s="16" t="s">
        <v>53</v>
      </c>
      <c r="I2179" s="16" t="s">
        <v>65</v>
      </c>
      <c r="J2179" s="16" t="s">
        <v>109</v>
      </c>
      <c r="M2179" s="16" t="s">
        <v>96</v>
      </c>
      <c r="N2179" s="7">
        <v>45424</v>
      </c>
      <c r="O2179" s="9">
        <v>45424</v>
      </c>
      <c r="P2179" t="s">
        <v>5031</v>
      </c>
      <c r="Q2179">
        <v>1</v>
      </c>
      <c r="R2179">
        <v>82</v>
      </c>
      <c r="S2179">
        <v>5</v>
      </c>
      <c r="T2179" t="s">
        <v>4954</v>
      </c>
      <c r="U2179">
        <v>154</v>
      </c>
      <c r="V2179">
        <v>2</v>
      </c>
      <c r="W2179">
        <v>4</v>
      </c>
      <c r="X2179">
        <v>65</v>
      </c>
      <c r="Y2179">
        <v>20</v>
      </c>
      <c r="Z2179">
        <v>30</v>
      </c>
      <c r="AA2179">
        <v>3</v>
      </c>
      <c r="AD2179">
        <v>18</v>
      </c>
      <c r="AE2179">
        <v>2178</v>
      </c>
      <c r="AF2179" s="16" t="s">
        <v>3143</v>
      </c>
      <c r="AG2179" s="16"/>
      <c r="AH2179" s="16"/>
      <c r="AI2179" s="16" t="str">
        <f t="shared" si="136"/>
        <v>(154,5,2,4,65,20,3, null, 18, 'Chambers 2025 Asia Pacific',2025, '2024-05-12','2024-05-12','".Carbon::now()."','".Carbon::now()."'),</v>
      </c>
      <c r="AJ2179" s="16" t="str">
        <f t="shared" si="137"/>
        <v>('".DB::select("SELECT id_status FROM `status` WHERE `element_type` = 'task' AND status_type = 'client' AND name ='PRE-FORECAST'")[0]-&gt;id_status."',2178,1),</v>
      </c>
      <c r="AK2179" s="16" t="str">
        <f t="shared" si="138"/>
        <v/>
      </c>
      <c r="AL2179" s="16" t="str">
        <f t="shared" si="139"/>
        <v/>
      </c>
    </row>
    <row r="2180" spans="1:38" x14ac:dyDescent="0.25">
      <c r="A2180" s="16" t="s">
        <v>743</v>
      </c>
      <c r="B2180" s="16" t="s">
        <v>26</v>
      </c>
      <c r="C2180" s="16" t="s">
        <v>41</v>
      </c>
      <c r="D2180" s="16" t="s">
        <v>349</v>
      </c>
      <c r="E2180" s="16" t="s">
        <v>3237</v>
      </c>
      <c r="F2180" s="16" t="s">
        <v>155</v>
      </c>
      <c r="G2180" s="16" t="s">
        <v>157</v>
      </c>
      <c r="H2180" s="16" t="s">
        <v>271</v>
      </c>
      <c r="I2180" s="16" t="s">
        <v>65</v>
      </c>
      <c r="J2180" s="16" t="s">
        <v>109</v>
      </c>
      <c r="M2180" s="16" t="s">
        <v>96</v>
      </c>
      <c r="N2180" s="7">
        <v>45424</v>
      </c>
      <c r="O2180" s="9">
        <v>45424</v>
      </c>
      <c r="P2180" t="s">
        <v>5031</v>
      </c>
      <c r="Q2180">
        <v>1</v>
      </c>
      <c r="R2180">
        <v>82</v>
      </c>
      <c r="S2180">
        <v>5</v>
      </c>
      <c r="T2180" t="s">
        <v>4954</v>
      </c>
      <c r="U2180">
        <v>154</v>
      </c>
      <c r="V2180">
        <v>2</v>
      </c>
      <c r="W2180">
        <v>4</v>
      </c>
      <c r="X2180">
        <v>65</v>
      </c>
      <c r="Y2180">
        <v>73</v>
      </c>
      <c r="Z2180">
        <v>30</v>
      </c>
      <c r="AA2180">
        <v>3</v>
      </c>
      <c r="AD2180">
        <v>18</v>
      </c>
      <c r="AE2180">
        <v>2179</v>
      </c>
      <c r="AF2180" s="16" t="s">
        <v>3143</v>
      </c>
      <c r="AG2180" s="16"/>
      <c r="AH2180" s="16"/>
      <c r="AI2180" s="16" t="str">
        <f t="shared" si="136"/>
        <v>(154,5,2,4,65,73,3, null, 18, 'Chambers 2025 Asia Pacific',2025, '2024-05-12','2024-05-12','".Carbon::now()."','".Carbon::now()."'),</v>
      </c>
      <c r="AJ2180" s="16" t="str">
        <f t="shared" si="137"/>
        <v>('".DB::select("SELECT id_status FROM `status` WHERE `element_type` = 'task' AND status_type = 'client' AND name ='PRE-FORECAST'")[0]-&gt;id_status."',2179,1),</v>
      </c>
      <c r="AK2180" s="16" t="str">
        <f t="shared" si="138"/>
        <v/>
      </c>
      <c r="AL2180" s="16" t="str">
        <f t="shared" si="139"/>
        <v/>
      </c>
    </row>
    <row r="2181" spans="1:38" x14ac:dyDescent="0.25">
      <c r="A2181" s="16" t="s">
        <v>743</v>
      </c>
      <c r="B2181" s="16" t="s">
        <v>26</v>
      </c>
      <c r="C2181" s="16" t="s">
        <v>41</v>
      </c>
      <c r="D2181" s="16" t="s">
        <v>349</v>
      </c>
      <c r="E2181" s="16" t="s">
        <v>3237</v>
      </c>
      <c r="F2181" s="16" t="s">
        <v>155</v>
      </c>
      <c r="G2181" s="16" t="s">
        <v>157</v>
      </c>
      <c r="H2181" s="16" t="s">
        <v>64</v>
      </c>
      <c r="I2181" s="16" t="s">
        <v>65</v>
      </c>
      <c r="J2181" s="16" t="s">
        <v>109</v>
      </c>
      <c r="M2181" s="16" t="s">
        <v>96</v>
      </c>
      <c r="N2181" s="7">
        <v>45424</v>
      </c>
      <c r="O2181" s="9">
        <v>45424</v>
      </c>
      <c r="P2181" t="s">
        <v>5031</v>
      </c>
      <c r="Q2181">
        <v>1</v>
      </c>
      <c r="R2181">
        <v>82</v>
      </c>
      <c r="S2181">
        <v>5</v>
      </c>
      <c r="T2181" t="s">
        <v>4954</v>
      </c>
      <c r="U2181">
        <v>154</v>
      </c>
      <c r="V2181">
        <v>2</v>
      </c>
      <c r="W2181">
        <v>4</v>
      </c>
      <c r="X2181">
        <v>65</v>
      </c>
      <c r="Y2181">
        <v>93</v>
      </c>
      <c r="Z2181">
        <v>30</v>
      </c>
      <c r="AA2181">
        <v>3</v>
      </c>
      <c r="AD2181">
        <v>18</v>
      </c>
      <c r="AE2181">
        <v>2180</v>
      </c>
      <c r="AF2181" s="16" t="s">
        <v>3143</v>
      </c>
      <c r="AG2181" s="16"/>
      <c r="AH2181" s="16"/>
      <c r="AI2181" s="16" t="str">
        <f t="shared" si="136"/>
        <v>(154,5,2,4,65,93,3, null, 18, 'Chambers 2025 Asia Pacific',2025, '2024-05-12','2024-05-12','".Carbon::now()."','".Carbon::now()."'),</v>
      </c>
      <c r="AJ2181" s="16" t="str">
        <f t="shared" si="137"/>
        <v>('".DB::select("SELECT id_status FROM `status` WHERE `element_type` = 'task' AND status_type = 'client' AND name ='PRE-FORECAST'")[0]-&gt;id_status."',2180,1),</v>
      </c>
      <c r="AK2181" s="16" t="str">
        <f t="shared" si="138"/>
        <v/>
      </c>
      <c r="AL2181" s="16" t="str">
        <f t="shared" si="139"/>
        <v/>
      </c>
    </row>
    <row r="2182" spans="1:38" x14ac:dyDescent="0.25">
      <c r="A2182" s="16" t="s">
        <v>743</v>
      </c>
      <c r="B2182" s="16" t="s">
        <v>26</v>
      </c>
      <c r="C2182" s="16" t="s">
        <v>41</v>
      </c>
      <c r="D2182" s="16" t="s">
        <v>349</v>
      </c>
      <c r="E2182" s="16" t="s">
        <v>3237</v>
      </c>
      <c r="F2182" s="16" t="s">
        <v>155</v>
      </c>
      <c r="G2182" s="16" t="s">
        <v>157</v>
      </c>
      <c r="H2182" s="16" t="s">
        <v>47</v>
      </c>
      <c r="I2182" s="16" t="s">
        <v>65</v>
      </c>
      <c r="J2182" s="16" t="s">
        <v>109</v>
      </c>
      <c r="M2182" s="16" t="s">
        <v>96</v>
      </c>
      <c r="N2182" s="7">
        <v>45424</v>
      </c>
      <c r="O2182" s="9">
        <v>45424</v>
      </c>
      <c r="P2182" t="s">
        <v>5031</v>
      </c>
      <c r="Q2182">
        <v>1</v>
      </c>
      <c r="R2182">
        <v>82</v>
      </c>
      <c r="S2182">
        <v>5</v>
      </c>
      <c r="T2182" t="s">
        <v>4954</v>
      </c>
      <c r="U2182">
        <v>154</v>
      </c>
      <c r="V2182">
        <v>2</v>
      </c>
      <c r="W2182">
        <v>4</v>
      </c>
      <c r="X2182">
        <v>65</v>
      </c>
      <c r="Y2182">
        <v>125</v>
      </c>
      <c r="Z2182">
        <v>30</v>
      </c>
      <c r="AA2182">
        <v>3</v>
      </c>
      <c r="AD2182">
        <v>18</v>
      </c>
      <c r="AE2182">
        <v>2181</v>
      </c>
      <c r="AF2182" s="16" t="s">
        <v>3143</v>
      </c>
      <c r="AG2182" s="16"/>
      <c r="AH2182" s="16"/>
      <c r="AI2182" s="16" t="str">
        <f t="shared" si="136"/>
        <v>(154,5,2,4,65,125,3, null, 18, 'Chambers 2025 Asia Pacific',2025, '2024-05-12','2024-05-12','".Carbon::now()."','".Carbon::now()."'),</v>
      </c>
      <c r="AJ2182" s="16" t="str">
        <f t="shared" si="137"/>
        <v>('".DB::select("SELECT id_status FROM `status` WHERE `element_type` = 'task' AND status_type = 'client' AND name ='PRE-FORECAST'")[0]-&gt;id_status."',2181,1),</v>
      </c>
      <c r="AK2182" s="16" t="str">
        <f t="shared" si="138"/>
        <v/>
      </c>
      <c r="AL2182" s="16" t="str">
        <f t="shared" si="139"/>
        <v/>
      </c>
    </row>
    <row r="2183" spans="1:38" x14ac:dyDescent="0.25">
      <c r="A2183" s="16" t="s">
        <v>743</v>
      </c>
      <c r="B2183" s="16" t="s">
        <v>26</v>
      </c>
      <c r="C2183" s="16" t="s">
        <v>41</v>
      </c>
      <c r="D2183" s="16" t="s">
        <v>349</v>
      </c>
      <c r="E2183" s="16" t="s">
        <v>3237</v>
      </c>
      <c r="F2183" s="16" t="s">
        <v>155</v>
      </c>
      <c r="G2183" s="16" t="s">
        <v>157</v>
      </c>
      <c r="H2183" s="16" t="s">
        <v>169</v>
      </c>
      <c r="I2183" s="16" t="s">
        <v>65</v>
      </c>
      <c r="J2183" s="16" t="s">
        <v>109</v>
      </c>
      <c r="M2183" s="16" t="s">
        <v>96</v>
      </c>
      <c r="N2183" s="7">
        <v>45424</v>
      </c>
      <c r="O2183" s="9">
        <v>45424</v>
      </c>
      <c r="P2183" t="s">
        <v>5031</v>
      </c>
      <c r="Q2183">
        <v>1</v>
      </c>
      <c r="R2183">
        <v>82</v>
      </c>
      <c r="S2183">
        <v>5</v>
      </c>
      <c r="T2183" t="s">
        <v>4954</v>
      </c>
      <c r="U2183">
        <v>154</v>
      </c>
      <c r="V2183">
        <v>2</v>
      </c>
      <c r="W2183">
        <v>4</v>
      </c>
      <c r="X2183">
        <v>65</v>
      </c>
      <c r="Y2183">
        <v>132</v>
      </c>
      <c r="Z2183">
        <v>30</v>
      </c>
      <c r="AA2183">
        <v>3</v>
      </c>
      <c r="AD2183">
        <v>18</v>
      </c>
      <c r="AE2183">
        <v>2182</v>
      </c>
      <c r="AF2183" s="16" t="s">
        <v>3143</v>
      </c>
      <c r="AG2183" s="16"/>
      <c r="AH2183" s="16"/>
      <c r="AI2183" s="16" t="str">
        <f t="shared" si="136"/>
        <v>(154,5,2,4,65,132,3, null, 18, 'Chambers 2025 Asia Pacific',2025, '2024-05-12','2024-05-12','".Carbon::now()."','".Carbon::now()."'),</v>
      </c>
      <c r="AJ2183" s="16" t="str">
        <f t="shared" si="137"/>
        <v>('".DB::select("SELECT id_status FROM `status` WHERE `element_type` = 'task' AND status_type = 'client' AND name ='PRE-FORECAST'")[0]-&gt;id_status."',2182,1),</v>
      </c>
      <c r="AK2183" s="16" t="str">
        <f t="shared" si="138"/>
        <v/>
      </c>
      <c r="AL2183" s="16" t="str">
        <f t="shared" si="139"/>
        <v/>
      </c>
    </row>
    <row r="2184" spans="1:38" x14ac:dyDescent="0.25">
      <c r="A2184" s="16" t="s">
        <v>743</v>
      </c>
      <c r="B2184" s="16" t="s">
        <v>26</v>
      </c>
      <c r="C2184" s="16" t="s">
        <v>41</v>
      </c>
      <c r="D2184" s="16" t="s">
        <v>349</v>
      </c>
      <c r="E2184" s="16" t="s">
        <v>3237</v>
      </c>
      <c r="F2184" s="16" t="s">
        <v>155</v>
      </c>
      <c r="G2184" s="16" t="s">
        <v>157</v>
      </c>
      <c r="H2184" s="16" t="s">
        <v>87</v>
      </c>
      <c r="I2184" s="16" t="s">
        <v>65</v>
      </c>
      <c r="J2184" s="16" t="s">
        <v>109</v>
      </c>
      <c r="M2184" s="16" t="s">
        <v>96</v>
      </c>
      <c r="N2184" s="7">
        <v>45424</v>
      </c>
      <c r="O2184" s="9">
        <v>45424</v>
      </c>
      <c r="P2184" t="s">
        <v>5031</v>
      </c>
      <c r="Q2184">
        <v>1</v>
      </c>
      <c r="R2184">
        <v>82</v>
      </c>
      <c r="S2184">
        <v>5</v>
      </c>
      <c r="T2184" t="s">
        <v>4954</v>
      </c>
      <c r="U2184">
        <v>154</v>
      </c>
      <c r="V2184">
        <v>2</v>
      </c>
      <c r="W2184">
        <v>4</v>
      </c>
      <c r="X2184">
        <v>65</v>
      </c>
      <c r="Y2184">
        <v>227</v>
      </c>
      <c r="Z2184">
        <v>30</v>
      </c>
      <c r="AA2184">
        <v>3</v>
      </c>
      <c r="AD2184">
        <v>18</v>
      </c>
      <c r="AE2184">
        <v>2183</v>
      </c>
      <c r="AF2184" s="16" t="s">
        <v>3143</v>
      </c>
      <c r="AG2184" s="16"/>
      <c r="AH2184" s="16"/>
      <c r="AI2184" s="16" t="str">
        <f t="shared" si="136"/>
        <v>(154,5,2,4,65,227,3, null, 18, 'Chambers 2025 Asia Pacific',2025, '2024-05-12','2024-05-12','".Carbon::now()."','".Carbon::now()."'),</v>
      </c>
      <c r="AJ2184" s="16" t="str">
        <f t="shared" si="137"/>
        <v>('".DB::select("SELECT id_status FROM `status` WHERE `element_type` = 'task' AND status_type = 'client' AND name ='PRE-FORECAST'")[0]-&gt;id_status."',2183,1),</v>
      </c>
      <c r="AK2184" s="16" t="str">
        <f t="shared" si="138"/>
        <v/>
      </c>
      <c r="AL2184" s="16" t="str">
        <f t="shared" si="139"/>
        <v/>
      </c>
    </row>
    <row r="2185" spans="1:38" x14ac:dyDescent="0.25">
      <c r="A2185" s="16" t="s">
        <v>743</v>
      </c>
      <c r="B2185" s="16" t="s">
        <v>26</v>
      </c>
      <c r="C2185" s="16" t="s">
        <v>41</v>
      </c>
      <c r="D2185" s="16" t="s">
        <v>349</v>
      </c>
      <c r="E2185" s="16" t="s">
        <v>3237</v>
      </c>
      <c r="F2185" s="16" t="s">
        <v>155</v>
      </c>
      <c r="G2185" s="16" t="s">
        <v>157</v>
      </c>
      <c r="H2185" s="16" t="s">
        <v>170</v>
      </c>
      <c r="I2185" s="16" t="s">
        <v>65</v>
      </c>
      <c r="J2185" s="16" t="s">
        <v>109</v>
      </c>
      <c r="M2185" s="16" t="s">
        <v>96</v>
      </c>
      <c r="N2185" s="7">
        <v>45424</v>
      </c>
      <c r="O2185" s="9">
        <v>45424</v>
      </c>
      <c r="P2185" t="s">
        <v>5031</v>
      </c>
      <c r="Q2185">
        <v>1</v>
      </c>
      <c r="R2185">
        <v>82</v>
      </c>
      <c r="S2185">
        <v>5</v>
      </c>
      <c r="T2185" t="s">
        <v>4954</v>
      </c>
      <c r="U2185">
        <v>154</v>
      </c>
      <c r="V2185">
        <v>2</v>
      </c>
      <c r="W2185">
        <v>4</v>
      </c>
      <c r="X2185">
        <v>65</v>
      </c>
      <c r="Y2185">
        <v>319</v>
      </c>
      <c r="Z2185">
        <v>30</v>
      </c>
      <c r="AA2185">
        <v>3</v>
      </c>
      <c r="AD2185">
        <v>18</v>
      </c>
      <c r="AE2185">
        <v>2184</v>
      </c>
      <c r="AF2185" s="16" t="s">
        <v>3143</v>
      </c>
      <c r="AG2185" s="16"/>
      <c r="AH2185" s="16"/>
      <c r="AI2185" s="16" t="str">
        <f t="shared" si="136"/>
        <v>(154,5,2,4,65,319,3, null, 18, 'Chambers 2025 Asia Pacific',2025, '2024-05-12','2024-05-12','".Carbon::now()."','".Carbon::now()."'),</v>
      </c>
      <c r="AJ2185" s="16" t="str">
        <f t="shared" si="137"/>
        <v>('".DB::select("SELECT id_status FROM `status` WHERE `element_type` = 'task' AND status_type = 'client' AND name ='PRE-FORECAST'")[0]-&gt;id_status."',2184,1),</v>
      </c>
      <c r="AK2185" s="16" t="str">
        <f t="shared" si="138"/>
        <v/>
      </c>
      <c r="AL2185" s="16" t="str">
        <f t="shared" si="139"/>
        <v/>
      </c>
    </row>
    <row r="2186" spans="1:38" x14ac:dyDescent="0.25">
      <c r="A2186" s="16" t="s">
        <v>743</v>
      </c>
      <c r="B2186" s="16" t="s">
        <v>26</v>
      </c>
      <c r="C2186" s="16" t="s">
        <v>41</v>
      </c>
      <c r="D2186" s="16" t="s">
        <v>349</v>
      </c>
      <c r="E2186" s="16" t="s">
        <v>3237</v>
      </c>
      <c r="F2186" s="16" t="s">
        <v>155</v>
      </c>
      <c r="G2186" s="16" t="s">
        <v>157</v>
      </c>
      <c r="H2186" s="16" t="s">
        <v>57</v>
      </c>
      <c r="I2186" s="16" t="s">
        <v>65</v>
      </c>
      <c r="J2186" s="16" t="s">
        <v>109</v>
      </c>
      <c r="M2186" s="16" t="s">
        <v>96</v>
      </c>
      <c r="N2186" s="7">
        <v>45424</v>
      </c>
      <c r="O2186" s="9">
        <v>45424</v>
      </c>
      <c r="P2186" t="s">
        <v>5031</v>
      </c>
      <c r="Q2186">
        <v>1</v>
      </c>
      <c r="R2186">
        <v>82</v>
      </c>
      <c r="S2186">
        <v>5</v>
      </c>
      <c r="T2186" t="s">
        <v>4954</v>
      </c>
      <c r="U2186">
        <v>154</v>
      </c>
      <c r="V2186">
        <v>2</v>
      </c>
      <c r="W2186">
        <v>4</v>
      </c>
      <c r="X2186">
        <v>65</v>
      </c>
      <c r="Y2186">
        <v>343</v>
      </c>
      <c r="Z2186">
        <v>30</v>
      </c>
      <c r="AA2186">
        <v>3</v>
      </c>
      <c r="AD2186">
        <v>18</v>
      </c>
      <c r="AE2186">
        <v>2185</v>
      </c>
      <c r="AF2186" s="16" t="s">
        <v>3143</v>
      </c>
      <c r="AG2186" s="16"/>
      <c r="AH2186" s="16"/>
      <c r="AI2186" s="16" t="str">
        <f t="shared" si="136"/>
        <v>(154,5,2,4,65,343,3, null, 18, 'Chambers 2025 Asia Pacific',2025, '2024-05-12','2024-05-12','".Carbon::now()."','".Carbon::now()."'),</v>
      </c>
      <c r="AJ2186" s="16" t="str">
        <f t="shared" si="137"/>
        <v>('".DB::select("SELECT id_status FROM `status` WHERE `element_type` = 'task' AND status_type = 'client' AND name ='PRE-FORECAST'")[0]-&gt;id_status."',2185,1),</v>
      </c>
      <c r="AK2186" s="16" t="str">
        <f t="shared" si="138"/>
        <v/>
      </c>
      <c r="AL2186" s="16" t="str">
        <f t="shared" si="139"/>
        <v/>
      </c>
    </row>
    <row r="2187" spans="1:38" x14ac:dyDescent="0.25">
      <c r="A2187" s="16" t="s">
        <v>743</v>
      </c>
      <c r="B2187" s="16" t="s">
        <v>26</v>
      </c>
      <c r="C2187" s="16" t="s">
        <v>41</v>
      </c>
      <c r="D2187" s="16" t="s">
        <v>349</v>
      </c>
      <c r="E2187" s="16" t="s">
        <v>3237</v>
      </c>
      <c r="F2187" s="16" t="s">
        <v>155</v>
      </c>
      <c r="G2187" s="16" t="s">
        <v>157</v>
      </c>
      <c r="H2187" s="16" t="s">
        <v>97</v>
      </c>
      <c r="I2187" s="16" t="s">
        <v>65</v>
      </c>
      <c r="J2187" s="16" t="s">
        <v>109</v>
      </c>
      <c r="M2187" s="16" t="s">
        <v>96</v>
      </c>
      <c r="N2187" s="7">
        <v>45424</v>
      </c>
      <c r="O2187" s="9">
        <v>45424</v>
      </c>
      <c r="P2187" t="s">
        <v>5031</v>
      </c>
      <c r="Q2187">
        <v>1</v>
      </c>
      <c r="R2187">
        <v>82</v>
      </c>
      <c r="S2187">
        <v>5</v>
      </c>
      <c r="T2187" t="s">
        <v>4954</v>
      </c>
      <c r="U2187">
        <v>154</v>
      </c>
      <c r="V2187">
        <v>2</v>
      </c>
      <c r="W2187">
        <v>4</v>
      </c>
      <c r="X2187">
        <v>65</v>
      </c>
      <c r="Y2187">
        <v>373</v>
      </c>
      <c r="Z2187">
        <v>30</v>
      </c>
      <c r="AA2187">
        <v>3</v>
      </c>
      <c r="AD2187">
        <v>18</v>
      </c>
      <c r="AE2187">
        <v>2186</v>
      </c>
      <c r="AF2187" s="16" t="s">
        <v>3143</v>
      </c>
      <c r="AG2187" s="16"/>
      <c r="AH2187" s="16"/>
      <c r="AI2187" s="16" t="str">
        <f t="shared" si="136"/>
        <v>(154,5,2,4,65,373,3, null, 18, 'Chambers 2025 Asia Pacific',2025, '2024-05-12','2024-05-12','".Carbon::now()."','".Carbon::now()."'),</v>
      </c>
      <c r="AJ2187" s="16" t="str">
        <f t="shared" si="137"/>
        <v>('".DB::select("SELECT id_status FROM `status` WHERE `element_type` = 'task' AND status_type = 'client' AND name ='PRE-FORECAST'")[0]-&gt;id_status."',2186,1),</v>
      </c>
      <c r="AK2187" s="16" t="str">
        <f t="shared" si="138"/>
        <v/>
      </c>
      <c r="AL2187" s="16" t="str">
        <f t="shared" si="139"/>
        <v/>
      </c>
    </row>
    <row r="2188" spans="1:38" x14ac:dyDescent="0.25">
      <c r="A2188" s="16" t="s">
        <v>743</v>
      </c>
      <c r="B2188" s="16" t="s">
        <v>26</v>
      </c>
      <c r="C2188" s="16" t="s">
        <v>41</v>
      </c>
      <c r="D2188" s="16" t="s">
        <v>349</v>
      </c>
      <c r="E2188" s="16" t="s">
        <v>3237</v>
      </c>
      <c r="F2188" s="16" t="s">
        <v>155</v>
      </c>
      <c r="G2188" s="16" t="s">
        <v>157</v>
      </c>
      <c r="H2188" s="16" t="s">
        <v>171</v>
      </c>
      <c r="I2188" s="16" t="s">
        <v>65</v>
      </c>
      <c r="J2188" s="16" t="s">
        <v>109</v>
      </c>
      <c r="M2188" s="16" t="s">
        <v>96</v>
      </c>
      <c r="N2188" s="7">
        <v>45424</v>
      </c>
      <c r="O2188" s="9">
        <v>45424</v>
      </c>
      <c r="P2188" t="s">
        <v>5031</v>
      </c>
      <c r="Q2188">
        <v>1</v>
      </c>
      <c r="R2188">
        <v>82</v>
      </c>
      <c r="S2188">
        <v>5</v>
      </c>
      <c r="T2188" t="s">
        <v>4954</v>
      </c>
      <c r="U2188">
        <v>154</v>
      </c>
      <c r="V2188">
        <v>2</v>
      </c>
      <c r="W2188">
        <v>4</v>
      </c>
      <c r="X2188">
        <v>65</v>
      </c>
      <c r="Y2188">
        <v>381</v>
      </c>
      <c r="Z2188">
        <v>30</v>
      </c>
      <c r="AA2188">
        <v>3</v>
      </c>
      <c r="AD2188">
        <v>18</v>
      </c>
      <c r="AE2188">
        <v>2187</v>
      </c>
      <c r="AF2188" s="16" t="s">
        <v>3143</v>
      </c>
      <c r="AG2188" s="16"/>
      <c r="AH2188" s="16"/>
      <c r="AI2188" s="16" t="str">
        <f t="shared" si="136"/>
        <v>(154,5,2,4,65,381,3, null, 18, 'Chambers 2025 Asia Pacific',2025, '2024-05-12','2024-05-12','".Carbon::now()."','".Carbon::now()."'),</v>
      </c>
      <c r="AJ2188" s="16" t="str">
        <f t="shared" si="137"/>
        <v>('".DB::select("SELECT id_status FROM `status` WHERE `element_type` = 'task' AND status_type = 'client' AND name ='PRE-FORECAST'")[0]-&gt;id_status."',2187,1),</v>
      </c>
      <c r="AK2188" s="16" t="str">
        <f t="shared" si="138"/>
        <v/>
      </c>
      <c r="AL2188" s="16" t="str">
        <f t="shared" si="139"/>
        <v/>
      </c>
    </row>
    <row r="2189" spans="1:38" x14ac:dyDescent="0.25">
      <c r="A2189" s="16" t="s">
        <v>744</v>
      </c>
      <c r="B2189" s="16" t="s">
        <v>26</v>
      </c>
      <c r="C2189" s="16" t="s">
        <v>41</v>
      </c>
      <c r="D2189" s="16" t="s">
        <v>28</v>
      </c>
      <c r="E2189" s="16" t="s">
        <v>245</v>
      </c>
      <c r="F2189" s="16" t="s">
        <v>246</v>
      </c>
      <c r="G2189" s="16" t="s">
        <v>745</v>
      </c>
      <c r="H2189" s="16" t="s">
        <v>56</v>
      </c>
      <c r="I2189" s="16" t="s">
        <v>65</v>
      </c>
      <c r="J2189" s="16" t="s">
        <v>482</v>
      </c>
      <c r="M2189" s="16" t="s">
        <v>37</v>
      </c>
      <c r="N2189" s="7">
        <v>45016</v>
      </c>
      <c r="O2189" s="9">
        <v>45016</v>
      </c>
      <c r="P2189" t="s">
        <v>1201</v>
      </c>
      <c r="Q2189">
        <v>1</v>
      </c>
      <c r="R2189">
        <v>83</v>
      </c>
      <c r="S2189">
        <v>5</v>
      </c>
      <c r="T2189" t="s">
        <v>2929</v>
      </c>
      <c r="U2189">
        <v>32</v>
      </c>
      <c r="V2189">
        <v>2</v>
      </c>
      <c r="W2189">
        <v>9</v>
      </c>
      <c r="X2189">
        <v>85</v>
      </c>
      <c r="Y2189">
        <v>89</v>
      </c>
      <c r="Z2189">
        <v>30</v>
      </c>
      <c r="AA2189">
        <v>34</v>
      </c>
      <c r="AD2189">
        <v>42</v>
      </c>
      <c r="AE2189">
        <v>2188</v>
      </c>
      <c r="AF2189" s="16" t="s">
        <v>39</v>
      </c>
      <c r="AG2189" s="16"/>
      <c r="AH2189" s="16"/>
      <c r="AI2189" s="16" t="str">
        <f t="shared" si="136"/>
        <v>(32,5,2,9,85,89,34, null, 42, 'Chambers 2024 Canada',2024, '2023-03-31','2023-03-31','".Carbon::now()."','".Carbon::now()."'),</v>
      </c>
      <c r="AJ2189" s="16" t="str">
        <f t="shared" si="137"/>
        <v>('".DB::select("SELECT id_status FROM `status` WHERE `element_type` = 'task' AND status_type = 'client' AND name ='CONFIRMED'")[0]-&gt;id_status."',2188,1),</v>
      </c>
      <c r="AK2189" s="16" t="str">
        <f t="shared" si="138"/>
        <v/>
      </c>
      <c r="AL2189" s="16" t="str">
        <f t="shared" si="139"/>
        <v/>
      </c>
    </row>
    <row r="2190" spans="1:38" x14ac:dyDescent="0.25">
      <c r="A2190" s="16" t="s">
        <v>744</v>
      </c>
      <c r="B2190" s="16" t="s">
        <v>3139</v>
      </c>
      <c r="C2190" s="16" t="s">
        <v>240</v>
      </c>
      <c r="D2190" s="16" t="s">
        <v>28</v>
      </c>
      <c r="E2190" s="16" t="s">
        <v>746</v>
      </c>
      <c r="F2190" s="16" t="s">
        <v>3868</v>
      </c>
      <c r="G2190" s="16" t="s">
        <v>246</v>
      </c>
      <c r="H2190" s="16" t="s">
        <v>243</v>
      </c>
      <c r="I2190" s="16" t="s">
        <v>65</v>
      </c>
      <c r="J2190" s="16" t="s">
        <v>482</v>
      </c>
      <c r="M2190" s="16" t="s">
        <v>37</v>
      </c>
      <c r="N2190" s="7">
        <v>44958</v>
      </c>
      <c r="O2190" s="9">
        <v>44958</v>
      </c>
      <c r="P2190" t="s">
        <v>1213</v>
      </c>
      <c r="Q2190">
        <v>1</v>
      </c>
      <c r="R2190">
        <v>83</v>
      </c>
      <c r="S2190">
        <v>5</v>
      </c>
      <c r="T2190" t="s">
        <v>2929</v>
      </c>
      <c r="U2190">
        <v>32</v>
      </c>
      <c r="V2190">
        <v>9</v>
      </c>
      <c r="W2190">
        <v>33</v>
      </c>
      <c r="X2190">
        <v>24</v>
      </c>
      <c r="Y2190">
        <v>440</v>
      </c>
      <c r="Z2190">
        <v>30</v>
      </c>
      <c r="AA2190">
        <v>34</v>
      </c>
      <c r="AD2190">
        <v>42</v>
      </c>
      <c r="AE2190">
        <v>2189</v>
      </c>
      <c r="AF2190" s="16" t="s">
        <v>39</v>
      </c>
      <c r="AG2190" s="16"/>
      <c r="AH2190" s="16"/>
      <c r="AI2190" s="16" t="str">
        <f t="shared" si="136"/>
        <v>(32,5,9,33,24,440,34, null, 42, 'IFLR 2024 Canada',2024, '2023-02-01','2023-02-01','".Carbon::now()."','".Carbon::now()."'),</v>
      </c>
      <c r="AJ2190" s="16" t="str">
        <f t="shared" si="137"/>
        <v>('".DB::select("SELECT id_status FROM `status` WHERE `element_type` = 'task' AND status_type = 'client' AND name ='CONFIRMED'")[0]-&gt;id_status."',2189,1),</v>
      </c>
      <c r="AK2190" s="16" t="str">
        <f t="shared" si="138"/>
        <v/>
      </c>
      <c r="AL2190" s="16" t="str">
        <f t="shared" si="139"/>
        <v/>
      </c>
    </row>
    <row r="2191" spans="1:38" x14ac:dyDescent="0.25">
      <c r="A2191" s="16" t="s">
        <v>744</v>
      </c>
      <c r="B2191" s="16" t="s">
        <v>26</v>
      </c>
      <c r="C2191" s="16" t="s">
        <v>747</v>
      </c>
      <c r="D2191" s="16" t="s">
        <v>28</v>
      </c>
      <c r="E2191" s="16" t="s">
        <v>748</v>
      </c>
      <c r="F2191" s="16" t="s">
        <v>246</v>
      </c>
      <c r="G2191" s="16" t="s">
        <v>247</v>
      </c>
      <c r="H2191" s="16" t="s">
        <v>749</v>
      </c>
      <c r="I2191" s="16" t="s">
        <v>65</v>
      </c>
      <c r="J2191" s="16" t="s">
        <v>482</v>
      </c>
      <c r="M2191" s="16"/>
      <c r="N2191" s="7">
        <v>45265</v>
      </c>
      <c r="O2191" s="9">
        <v>45265</v>
      </c>
      <c r="P2191" t="s">
        <v>1224</v>
      </c>
      <c r="Q2191">
        <v>1</v>
      </c>
      <c r="R2191">
        <v>83</v>
      </c>
      <c r="S2191">
        <v>5</v>
      </c>
      <c r="T2191" t="s">
        <v>2929</v>
      </c>
      <c r="U2191">
        <v>32</v>
      </c>
      <c r="V2191">
        <v>18</v>
      </c>
      <c r="W2191">
        <v>65</v>
      </c>
      <c r="X2191">
        <v>72</v>
      </c>
      <c r="Y2191">
        <v>922</v>
      </c>
      <c r="Z2191">
        <v>30</v>
      </c>
      <c r="AA2191">
        <v>34</v>
      </c>
      <c r="AE2191">
        <v>2190</v>
      </c>
      <c r="AF2191" s="16" t="s">
        <v>24</v>
      </c>
      <c r="AG2191" s="16"/>
      <c r="AH2191" s="16"/>
      <c r="AI2191" s="16" t="str">
        <f t="shared" si="136"/>
        <v>(32,5,18,65,72,922,34, null, null, 'Lexpert Rising Stars 2024 Canada',2024, '2023-12-05','2023-12-05','".Carbon::now()."','".Carbon::now()."'),</v>
      </c>
      <c r="AJ2191" s="16" t="str">
        <f t="shared" si="137"/>
        <v>('".DB::select("SELECT id_status FROM `status` WHERE `element_type` = 'task' AND status_type = 'client' AND name ='CANCELLED'")[0]-&gt;id_status."',2190,1),</v>
      </c>
      <c r="AK2191" s="16" t="str">
        <f t="shared" si="138"/>
        <v/>
      </c>
      <c r="AL2191" s="16" t="str">
        <f t="shared" si="139"/>
        <v/>
      </c>
    </row>
    <row r="2192" spans="1:38" x14ac:dyDescent="0.25">
      <c r="A2192" s="16" t="s">
        <v>744</v>
      </c>
      <c r="B2192" s="16" t="s">
        <v>26</v>
      </c>
      <c r="C2192" s="16" t="s">
        <v>750</v>
      </c>
      <c r="D2192" s="16" t="s">
        <v>28</v>
      </c>
      <c r="E2192" s="16" t="s">
        <v>751</v>
      </c>
      <c r="F2192" s="16" t="s">
        <v>246</v>
      </c>
      <c r="G2192" s="16" t="s">
        <v>247</v>
      </c>
      <c r="H2192" s="16" t="s">
        <v>752</v>
      </c>
      <c r="I2192" s="16" t="s">
        <v>65</v>
      </c>
      <c r="J2192" s="16" t="s">
        <v>482</v>
      </c>
      <c r="M2192" s="16"/>
      <c r="N2192" s="7">
        <v>45086</v>
      </c>
      <c r="O2192" s="9">
        <v>45086</v>
      </c>
      <c r="P2192" t="s">
        <v>1242</v>
      </c>
      <c r="Q2192">
        <v>1</v>
      </c>
      <c r="R2192">
        <v>83</v>
      </c>
      <c r="S2192">
        <v>5</v>
      </c>
      <c r="T2192" t="s">
        <v>2929</v>
      </c>
      <c r="U2192">
        <v>32</v>
      </c>
      <c r="V2192">
        <v>21</v>
      </c>
      <c r="W2192">
        <v>68</v>
      </c>
      <c r="X2192">
        <v>72</v>
      </c>
      <c r="Y2192">
        <v>929</v>
      </c>
      <c r="Z2192">
        <v>30</v>
      </c>
      <c r="AA2192">
        <v>34</v>
      </c>
      <c r="AE2192">
        <v>2191</v>
      </c>
      <c r="AF2192" s="16" t="s">
        <v>24</v>
      </c>
      <c r="AG2192" s="16"/>
      <c r="AH2192" s="16"/>
      <c r="AI2192" s="16" t="str">
        <f t="shared" si="136"/>
        <v>(32,5,21,68,72,929,34, null, null, 'The TLA Emerging Excellence Award 2024 Canada',2024, '2023-06-09','2023-06-09','".Carbon::now()."','".Carbon::now()."'),</v>
      </c>
      <c r="AJ2192" s="16" t="str">
        <f t="shared" si="137"/>
        <v>('".DB::select("SELECT id_status FROM `status` WHERE `element_type` = 'task' AND status_type = 'client' AND name ='CANCELLED'")[0]-&gt;id_status."',2191,1),</v>
      </c>
      <c r="AK2192" s="16" t="str">
        <f t="shared" si="138"/>
        <v/>
      </c>
      <c r="AL2192" s="16" t="str">
        <f t="shared" si="139"/>
        <v/>
      </c>
    </row>
    <row r="2193" spans="1:38" x14ac:dyDescent="0.25">
      <c r="A2193" s="16" t="s">
        <v>744</v>
      </c>
      <c r="B2193" s="16" t="s">
        <v>26</v>
      </c>
      <c r="C2193" s="16" t="s">
        <v>41</v>
      </c>
      <c r="D2193" s="16" t="s">
        <v>349</v>
      </c>
      <c r="E2193" s="16" t="s">
        <v>3412</v>
      </c>
      <c r="F2193" s="16" t="s">
        <v>246</v>
      </c>
      <c r="G2193" s="16" t="s">
        <v>745</v>
      </c>
      <c r="H2193" s="16" t="s">
        <v>56</v>
      </c>
      <c r="I2193" s="16" t="s">
        <v>65</v>
      </c>
      <c r="J2193" s="16" t="s">
        <v>482</v>
      </c>
      <c r="M2193" s="16" t="s">
        <v>37</v>
      </c>
      <c r="N2193" s="7">
        <v>45382</v>
      </c>
      <c r="O2193" s="9">
        <v>45382</v>
      </c>
      <c r="P2193" t="s">
        <v>3130</v>
      </c>
      <c r="Q2193">
        <v>1</v>
      </c>
      <c r="R2193">
        <v>83</v>
      </c>
      <c r="S2193">
        <v>5</v>
      </c>
      <c r="T2193" t="s">
        <v>4963</v>
      </c>
      <c r="U2193">
        <v>162</v>
      </c>
      <c r="V2193">
        <v>2</v>
      </c>
      <c r="W2193">
        <v>9</v>
      </c>
      <c r="X2193">
        <v>85</v>
      </c>
      <c r="Y2193">
        <v>89</v>
      </c>
      <c r="Z2193">
        <v>30</v>
      </c>
      <c r="AA2193">
        <v>34</v>
      </c>
      <c r="AD2193">
        <v>42</v>
      </c>
      <c r="AE2193">
        <v>2192</v>
      </c>
      <c r="AF2193" s="16" t="s">
        <v>3143</v>
      </c>
      <c r="AG2193" s="16"/>
      <c r="AH2193" s="16"/>
      <c r="AI2193" s="16" t="str">
        <f t="shared" si="136"/>
        <v>(162,5,2,9,85,89,34, null, 42, 'Chambers 2025 Canada',2025, '2024-03-31','2024-03-31','".Carbon::now()."','".Carbon::now()."'),</v>
      </c>
      <c r="AJ2193" s="16" t="str">
        <f t="shared" si="137"/>
        <v>('".DB::select("SELECT id_status FROM `status` WHERE `element_type` = 'task' AND status_type = 'client' AND name ='PRE-FORECAST'")[0]-&gt;id_status."',2192,1),</v>
      </c>
      <c r="AK2193" s="16" t="str">
        <f t="shared" si="138"/>
        <v/>
      </c>
      <c r="AL2193" s="16" t="str">
        <f t="shared" si="139"/>
        <v/>
      </c>
    </row>
    <row r="2194" spans="1:38" x14ac:dyDescent="0.25">
      <c r="A2194" s="16" t="s">
        <v>744</v>
      </c>
      <c r="B2194" s="16" t="s">
        <v>3139</v>
      </c>
      <c r="C2194" s="16" t="s">
        <v>240</v>
      </c>
      <c r="D2194" s="16" t="s">
        <v>349</v>
      </c>
      <c r="E2194" s="16" t="s">
        <v>3997</v>
      </c>
      <c r="F2194" s="16" t="s">
        <v>3868</v>
      </c>
      <c r="G2194" s="16" t="s">
        <v>246</v>
      </c>
      <c r="H2194" s="16" t="s">
        <v>243</v>
      </c>
      <c r="I2194" s="16" t="s">
        <v>65</v>
      </c>
      <c r="J2194" s="16" t="s">
        <v>482</v>
      </c>
      <c r="M2194" s="16" t="s">
        <v>37</v>
      </c>
      <c r="N2194" s="7">
        <v>45323</v>
      </c>
      <c r="O2194" s="9">
        <v>45323</v>
      </c>
      <c r="P2194" t="s">
        <v>3124</v>
      </c>
      <c r="Q2194">
        <v>1</v>
      </c>
      <c r="R2194">
        <v>83</v>
      </c>
      <c r="S2194">
        <v>5</v>
      </c>
      <c r="T2194" t="s">
        <v>4963</v>
      </c>
      <c r="U2194">
        <v>162</v>
      </c>
      <c r="V2194">
        <v>9</v>
      </c>
      <c r="W2194">
        <v>33</v>
      </c>
      <c r="X2194">
        <v>24</v>
      </c>
      <c r="Y2194">
        <v>440</v>
      </c>
      <c r="Z2194">
        <v>30</v>
      </c>
      <c r="AA2194">
        <v>34</v>
      </c>
      <c r="AD2194">
        <v>42</v>
      </c>
      <c r="AE2194">
        <v>2193</v>
      </c>
      <c r="AF2194" s="16" t="s">
        <v>3143</v>
      </c>
      <c r="AG2194" s="16"/>
      <c r="AH2194" s="16"/>
      <c r="AI2194" s="16" t="str">
        <f t="shared" si="136"/>
        <v>(162,5,9,33,24,440,34, null, 42, 'IFLR 2025 Canada',2025, '2024-02-01','2024-02-01','".Carbon::now()."','".Carbon::now()."'),</v>
      </c>
      <c r="AJ2194" s="16" t="str">
        <f t="shared" si="137"/>
        <v>('".DB::select("SELECT id_status FROM `status` WHERE `element_type` = 'task' AND status_type = 'client' AND name ='PRE-FORECAST'")[0]-&gt;id_status."',2193,1),</v>
      </c>
      <c r="AK2194" s="16" t="str">
        <f t="shared" si="138"/>
        <v/>
      </c>
      <c r="AL2194" s="16" t="str">
        <f t="shared" si="139"/>
        <v/>
      </c>
    </row>
    <row r="2195" spans="1:38" x14ac:dyDescent="0.25">
      <c r="A2195" s="16" t="s">
        <v>753</v>
      </c>
      <c r="B2195" s="16" t="s">
        <v>26</v>
      </c>
      <c r="C2195" s="16" t="s">
        <v>41</v>
      </c>
      <c r="D2195" s="16" t="s">
        <v>28</v>
      </c>
      <c r="E2195" s="16" t="s">
        <v>105</v>
      </c>
      <c r="F2195" s="16" t="s">
        <v>106</v>
      </c>
      <c r="G2195" s="16" t="s">
        <v>591</v>
      </c>
      <c r="H2195" s="16" t="s">
        <v>108</v>
      </c>
      <c r="I2195" s="16" t="s">
        <v>65</v>
      </c>
      <c r="J2195" s="16" t="s">
        <v>109</v>
      </c>
      <c r="M2195" s="16"/>
      <c r="N2195" s="7">
        <v>45170</v>
      </c>
      <c r="O2195" s="9">
        <v>45176</v>
      </c>
      <c r="P2195" t="s">
        <v>1178</v>
      </c>
      <c r="Q2195">
        <v>1</v>
      </c>
      <c r="R2195">
        <v>84</v>
      </c>
      <c r="S2195">
        <v>5</v>
      </c>
      <c r="T2195" t="s">
        <v>3044</v>
      </c>
      <c r="U2195">
        <v>137</v>
      </c>
      <c r="V2195">
        <v>2</v>
      </c>
      <c r="W2195">
        <v>20</v>
      </c>
      <c r="X2195">
        <v>74</v>
      </c>
      <c r="Y2195">
        <v>31</v>
      </c>
      <c r="Z2195">
        <v>30</v>
      </c>
      <c r="AA2195">
        <v>3</v>
      </c>
      <c r="AE2195">
        <v>2194</v>
      </c>
      <c r="AF2195" s="16" t="s">
        <v>24</v>
      </c>
      <c r="AG2195" s="16"/>
      <c r="AH2195" s="16"/>
      <c r="AI2195" s="16" t="str">
        <f t="shared" si="136"/>
        <v>(137,5,2,20,74,31,3, null, null, 'Chambers 2024 USA',2024, '2023-09-07','2023-09-07','".Carbon::now()."','".Carbon::now()."'),</v>
      </c>
      <c r="AJ2195" s="16" t="str">
        <f t="shared" si="137"/>
        <v>('".DB::select("SELECT id_status FROM `status` WHERE `element_type` = 'task' AND status_type = 'client' AND name ='CANCELLED'")[0]-&gt;id_status."',2194,1),</v>
      </c>
      <c r="AK2195" s="16" t="str">
        <f t="shared" si="138"/>
        <v/>
      </c>
      <c r="AL2195" s="16" t="str">
        <f t="shared" si="139"/>
        <v/>
      </c>
    </row>
    <row r="2196" spans="1:38" x14ac:dyDescent="0.25">
      <c r="A2196" s="16" t="s">
        <v>753</v>
      </c>
      <c r="B2196" s="16" t="s">
        <v>26</v>
      </c>
      <c r="C2196" s="16" t="s">
        <v>41</v>
      </c>
      <c r="D2196" s="16" t="s">
        <v>28</v>
      </c>
      <c r="E2196" s="16" t="s">
        <v>105</v>
      </c>
      <c r="F2196" s="16" t="s">
        <v>106</v>
      </c>
      <c r="G2196" s="16" t="s">
        <v>591</v>
      </c>
      <c r="H2196" s="16" t="s">
        <v>181</v>
      </c>
      <c r="I2196" s="16" t="s">
        <v>65</v>
      </c>
      <c r="J2196" s="16" t="s">
        <v>109</v>
      </c>
      <c r="M2196" s="16"/>
      <c r="N2196" s="7">
        <v>45142</v>
      </c>
      <c r="O2196" s="9">
        <v>45239</v>
      </c>
      <c r="P2196" t="s">
        <v>1241</v>
      </c>
      <c r="Q2196">
        <v>1</v>
      </c>
      <c r="R2196">
        <v>84</v>
      </c>
      <c r="S2196">
        <v>5</v>
      </c>
      <c r="T2196" t="s">
        <v>3044</v>
      </c>
      <c r="U2196">
        <v>137</v>
      </c>
      <c r="V2196">
        <v>2</v>
      </c>
      <c r="W2196">
        <v>20</v>
      </c>
      <c r="X2196">
        <v>74</v>
      </c>
      <c r="Y2196">
        <v>218</v>
      </c>
      <c r="Z2196">
        <v>30</v>
      </c>
      <c r="AA2196">
        <v>3</v>
      </c>
      <c r="AE2196">
        <v>2195</v>
      </c>
      <c r="AF2196" s="16" t="s">
        <v>24</v>
      </c>
      <c r="AG2196" s="16"/>
      <c r="AH2196" s="16"/>
      <c r="AI2196" s="16" t="str">
        <f t="shared" si="136"/>
        <v>(137,5,2,20,74,218,3, null, null, 'Chambers 2024 USA',2024, '2023-11-09','2023-11-09','".Carbon::now()."','".Carbon::now()."'),</v>
      </c>
      <c r="AJ2196" s="16" t="str">
        <f t="shared" si="137"/>
        <v>('".DB::select("SELECT id_status FROM `status` WHERE `element_type` = 'task' AND status_type = 'client' AND name ='CANCELLED'")[0]-&gt;id_status."',2195,1),</v>
      </c>
      <c r="AK2196" s="16" t="str">
        <f t="shared" si="138"/>
        <v/>
      </c>
      <c r="AL2196" s="16" t="str">
        <f t="shared" si="139"/>
        <v/>
      </c>
    </row>
    <row r="2197" spans="1:38" x14ac:dyDescent="0.25">
      <c r="A2197" s="16" t="s">
        <v>753</v>
      </c>
      <c r="B2197" s="16" t="s">
        <v>26</v>
      </c>
      <c r="C2197" s="16" t="s">
        <v>41</v>
      </c>
      <c r="D2197" s="16" t="s">
        <v>28</v>
      </c>
      <c r="E2197" s="16" t="s">
        <v>105</v>
      </c>
      <c r="F2197" s="16" t="s">
        <v>106</v>
      </c>
      <c r="G2197" s="16" t="s">
        <v>591</v>
      </c>
      <c r="H2197" s="16" t="s">
        <v>124</v>
      </c>
      <c r="I2197" s="16" t="s">
        <v>65</v>
      </c>
      <c r="J2197" s="16" t="s">
        <v>109</v>
      </c>
      <c r="M2197" s="16"/>
      <c r="N2197" s="7">
        <v>45233</v>
      </c>
      <c r="O2197" s="9">
        <v>45239</v>
      </c>
      <c r="P2197" t="s">
        <v>1241</v>
      </c>
      <c r="Q2197">
        <v>1</v>
      </c>
      <c r="R2197">
        <v>84</v>
      </c>
      <c r="S2197">
        <v>5</v>
      </c>
      <c r="T2197" t="s">
        <v>3044</v>
      </c>
      <c r="U2197">
        <v>137</v>
      </c>
      <c r="V2197">
        <v>2</v>
      </c>
      <c r="W2197">
        <v>20</v>
      </c>
      <c r="X2197">
        <v>74</v>
      </c>
      <c r="Y2197">
        <v>269</v>
      </c>
      <c r="Z2197">
        <v>30</v>
      </c>
      <c r="AA2197">
        <v>3</v>
      </c>
      <c r="AE2197">
        <v>2196</v>
      </c>
      <c r="AF2197" s="16" t="s">
        <v>24</v>
      </c>
      <c r="AG2197" s="16"/>
      <c r="AH2197" s="16"/>
      <c r="AI2197" s="16" t="str">
        <f t="shared" si="136"/>
        <v>(137,5,2,20,74,269,3, null, null, 'Chambers 2024 USA',2024, '2023-11-09','2023-11-09','".Carbon::now()."','".Carbon::now()."'),</v>
      </c>
      <c r="AJ2197" s="16" t="str">
        <f t="shared" si="137"/>
        <v>('".DB::select("SELECT id_status FROM `status` WHERE `element_type` = 'task' AND status_type = 'client' AND name ='CANCELLED'")[0]-&gt;id_status."',2196,1),</v>
      </c>
      <c r="AK2197" s="16" t="str">
        <f t="shared" si="138"/>
        <v/>
      </c>
      <c r="AL2197" s="16" t="str">
        <f t="shared" si="139"/>
        <v/>
      </c>
    </row>
    <row r="2198" spans="1:38" x14ac:dyDescent="0.25">
      <c r="A2198" s="16" t="s">
        <v>753</v>
      </c>
      <c r="B2198" s="16" t="s">
        <v>26</v>
      </c>
      <c r="C2198" s="16" t="s">
        <v>41</v>
      </c>
      <c r="D2198" s="16" t="s">
        <v>28</v>
      </c>
      <c r="E2198" s="16" t="s">
        <v>105</v>
      </c>
      <c r="F2198" s="16" t="s">
        <v>106</v>
      </c>
      <c r="G2198" s="16" t="s">
        <v>123</v>
      </c>
      <c r="H2198" s="16" t="s">
        <v>108</v>
      </c>
      <c r="I2198" s="16" t="s">
        <v>65</v>
      </c>
      <c r="J2198" s="16" t="s">
        <v>109</v>
      </c>
      <c r="M2198" s="16"/>
      <c r="N2198" s="7">
        <v>45170</v>
      </c>
      <c r="O2198" s="9">
        <v>45204</v>
      </c>
      <c r="P2198" t="s">
        <v>1229</v>
      </c>
      <c r="Q2198">
        <v>1</v>
      </c>
      <c r="R2198">
        <v>84</v>
      </c>
      <c r="S2198">
        <v>5</v>
      </c>
      <c r="T2198" t="s">
        <v>3044</v>
      </c>
      <c r="U2198">
        <v>137</v>
      </c>
      <c r="V2198">
        <v>2</v>
      </c>
      <c r="W2198">
        <v>20</v>
      </c>
      <c r="X2198">
        <v>75</v>
      </c>
      <c r="Y2198">
        <v>31</v>
      </c>
      <c r="Z2198">
        <v>30</v>
      </c>
      <c r="AA2198">
        <v>3</v>
      </c>
      <c r="AE2198">
        <v>2197</v>
      </c>
      <c r="AF2198" s="16" t="s">
        <v>24</v>
      </c>
      <c r="AG2198" s="16"/>
      <c r="AH2198" s="16"/>
      <c r="AI2198" s="16" t="str">
        <f t="shared" si="136"/>
        <v>(137,5,2,20,75,31,3, null, null, 'Chambers 2024 USA',2024, '2023-10-05','2023-10-05','".Carbon::now()."','".Carbon::now()."'),</v>
      </c>
      <c r="AJ2198" s="16" t="str">
        <f t="shared" si="137"/>
        <v>('".DB::select("SELECT id_status FROM `status` WHERE `element_type` = 'task' AND status_type = 'client' AND name ='CANCELLED'")[0]-&gt;id_status."',2197,1),</v>
      </c>
      <c r="AK2198" s="16" t="str">
        <f t="shared" si="138"/>
        <v/>
      </c>
      <c r="AL2198" s="16" t="str">
        <f t="shared" si="139"/>
        <v/>
      </c>
    </row>
    <row r="2199" spans="1:38" x14ac:dyDescent="0.25">
      <c r="A2199" s="16" t="s">
        <v>753</v>
      </c>
      <c r="B2199" s="16" t="s">
        <v>26</v>
      </c>
      <c r="C2199" s="16" t="s">
        <v>41</v>
      </c>
      <c r="D2199" s="16" t="s">
        <v>28</v>
      </c>
      <c r="E2199" s="16" t="s">
        <v>105</v>
      </c>
      <c r="F2199" s="16" t="s">
        <v>106</v>
      </c>
      <c r="G2199" s="16" t="s">
        <v>123</v>
      </c>
      <c r="H2199" s="16" t="s">
        <v>124</v>
      </c>
      <c r="I2199" s="16" t="s">
        <v>65</v>
      </c>
      <c r="J2199" s="16" t="s">
        <v>109</v>
      </c>
      <c r="M2199" s="16"/>
      <c r="N2199" s="7">
        <v>45121</v>
      </c>
      <c r="O2199" s="9">
        <v>45120</v>
      </c>
      <c r="P2199" t="s">
        <v>1221</v>
      </c>
      <c r="Q2199">
        <v>1</v>
      </c>
      <c r="R2199">
        <v>84</v>
      </c>
      <c r="S2199">
        <v>5</v>
      </c>
      <c r="T2199" t="s">
        <v>3044</v>
      </c>
      <c r="U2199">
        <v>137</v>
      </c>
      <c r="V2199">
        <v>2</v>
      </c>
      <c r="W2199">
        <v>20</v>
      </c>
      <c r="X2199">
        <v>75</v>
      </c>
      <c r="Y2199">
        <v>269</v>
      </c>
      <c r="Z2199">
        <v>30</v>
      </c>
      <c r="AA2199">
        <v>3</v>
      </c>
      <c r="AE2199">
        <v>2198</v>
      </c>
      <c r="AF2199" s="16" t="s">
        <v>24</v>
      </c>
      <c r="AG2199" s="16"/>
      <c r="AH2199" s="16"/>
      <c r="AI2199" s="16" t="str">
        <f t="shared" si="136"/>
        <v>(137,5,2,20,75,269,3, null, null, 'Chambers 2024 USA',2024, '2023-07-13','2023-07-13','".Carbon::now()."','".Carbon::now()."'),</v>
      </c>
      <c r="AJ2199" s="16" t="str">
        <f t="shared" si="137"/>
        <v>('".DB::select("SELECT id_status FROM `status` WHERE `element_type` = 'task' AND status_type = 'client' AND name ='CANCELLED'")[0]-&gt;id_status."',2198,1),</v>
      </c>
      <c r="AK2199" s="16" t="str">
        <f t="shared" si="138"/>
        <v/>
      </c>
      <c r="AL2199" s="16" t="str">
        <f t="shared" si="139"/>
        <v/>
      </c>
    </row>
    <row r="2200" spans="1:38" x14ac:dyDescent="0.25">
      <c r="A2200" s="16" t="s">
        <v>753</v>
      </c>
      <c r="B2200" s="16" t="s">
        <v>26</v>
      </c>
      <c r="C2200" s="16" t="s">
        <v>41</v>
      </c>
      <c r="D2200" s="16" t="s">
        <v>28</v>
      </c>
      <c r="E2200" s="16" t="s">
        <v>105</v>
      </c>
      <c r="F2200" s="16" t="s">
        <v>106</v>
      </c>
      <c r="G2200" s="16" t="s">
        <v>134</v>
      </c>
      <c r="H2200" s="16" t="s">
        <v>551</v>
      </c>
      <c r="I2200" s="16" t="s">
        <v>65</v>
      </c>
      <c r="J2200" s="16" t="s">
        <v>109</v>
      </c>
      <c r="M2200" s="16"/>
      <c r="N2200" s="7">
        <v>45170</v>
      </c>
      <c r="O2200" s="9">
        <v>45176</v>
      </c>
      <c r="P2200" t="s">
        <v>1178</v>
      </c>
      <c r="Q2200">
        <v>1</v>
      </c>
      <c r="R2200">
        <v>84</v>
      </c>
      <c r="S2200">
        <v>5</v>
      </c>
      <c r="T2200" t="s">
        <v>3044</v>
      </c>
      <c r="U2200">
        <v>137</v>
      </c>
      <c r="V2200">
        <v>2</v>
      </c>
      <c r="W2200">
        <v>20</v>
      </c>
      <c r="X2200">
        <v>117</v>
      </c>
      <c r="Y2200">
        <v>212</v>
      </c>
      <c r="Z2200">
        <v>30</v>
      </c>
      <c r="AA2200">
        <v>3</v>
      </c>
      <c r="AE2200">
        <v>2199</v>
      </c>
      <c r="AF2200" s="16" t="s">
        <v>24</v>
      </c>
      <c r="AG2200" s="16"/>
      <c r="AH2200" s="16"/>
      <c r="AI2200" s="16" t="str">
        <f t="shared" si="136"/>
        <v>(137,5,2,20,117,212,3, null, null, 'Chambers 2024 USA',2024, '2023-09-07','2023-09-07','".Carbon::now()."','".Carbon::now()."'),</v>
      </c>
      <c r="AJ2200" s="16" t="str">
        <f t="shared" si="137"/>
        <v>('".DB::select("SELECT id_status FROM `status` WHERE `element_type` = 'task' AND status_type = 'client' AND name ='CANCELLED'")[0]-&gt;id_status."',2199,1),</v>
      </c>
      <c r="AK2200" s="16" t="str">
        <f t="shared" si="138"/>
        <v/>
      </c>
      <c r="AL2200" s="16" t="str">
        <f t="shared" si="139"/>
        <v/>
      </c>
    </row>
    <row r="2201" spans="1:38" x14ac:dyDescent="0.25">
      <c r="A2201" s="16" t="s">
        <v>753</v>
      </c>
      <c r="B2201" s="16" t="s">
        <v>26</v>
      </c>
      <c r="C2201" s="16" t="s">
        <v>41</v>
      </c>
      <c r="D2201" s="16" t="s">
        <v>28</v>
      </c>
      <c r="E2201" s="16" t="s">
        <v>105</v>
      </c>
      <c r="F2201" s="16" t="s">
        <v>106</v>
      </c>
      <c r="G2201" s="16" t="s">
        <v>134</v>
      </c>
      <c r="H2201" s="16" t="s">
        <v>552</v>
      </c>
      <c r="I2201" s="16" t="s">
        <v>65</v>
      </c>
      <c r="J2201" s="16" t="s">
        <v>109</v>
      </c>
      <c r="M2201" s="16"/>
      <c r="N2201" s="7">
        <v>45170</v>
      </c>
      <c r="O2201" s="9">
        <v>45176</v>
      </c>
      <c r="P2201" t="s">
        <v>1178</v>
      </c>
      <c r="Q2201">
        <v>1</v>
      </c>
      <c r="R2201">
        <v>84</v>
      </c>
      <c r="S2201">
        <v>5</v>
      </c>
      <c r="T2201" t="s">
        <v>3044</v>
      </c>
      <c r="U2201">
        <v>137</v>
      </c>
      <c r="V2201">
        <v>2</v>
      </c>
      <c r="W2201">
        <v>20</v>
      </c>
      <c r="X2201">
        <v>117</v>
      </c>
      <c r="Y2201">
        <v>258</v>
      </c>
      <c r="Z2201">
        <v>30</v>
      </c>
      <c r="AA2201">
        <v>3</v>
      </c>
      <c r="AE2201">
        <v>2200</v>
      </c>
      <c r="AF2201" s="16" t="s">
        <v>24</v>
      </c>
      <c r="AG2201" s="16"/>
      <c r="AH2201" s="16"/>
      <c r="AI2201" s="16" t="str">
        <f t="shared" si="136"/>
        <v>(137,5,2,20,117,258,3, null, null, 'Chambers 2024 USA',2024, '2023-09-07','2023-09-07','".Carbon::now()."','".Carbon::now()."'),</v>
      </c>
      <c r="AJ2201" s="16" t="str">
        <f t="shared" si="137"/>
        <v>('".DB::select("SELECT id_status FROM `status` WHERE `element_type` = 'task' AND status_type = 'client' AND name ='CANCELLED'")[0]-&gt;id_status."',2200,1),</v>
      </c>
      <c r="AK2201" s="16" t="str">
        <f t="shared" si="138"/>
        <v/>
      </c>
      <c r="AL2201" s="16" t="str">
        <f t="shared" si="139"/>
        <v/>
      </c>
    </row>
    <row r="2202" spans="1:38" x14ac:dyDescent="0.25">
      <c r="A2202" s="16" t="s">
        <v>753</v>
      </c>
      <c r="B2202" s="16" t="s">
        <v>26</v>
      </c>
      <c r="C2202" s="16" t="s">
        <v>41</v>
      </c>
      <c r="D2202" s="16" t="s">
        <v>28</v>
      </c>
      <c r="E2202" s="16" t="s">
        <v>105</v>
      </c>
      <c r="F2202" s="16" t="s">
        <v>106</v>
      </c>
      <c r="G2202" s="16" t="s">
        <v>134</v>
      </c>
      <c r="H2202" s="16" t="s">
        <v>407</v>
      </c>
      <c r="I2202" s="16" t="s">
        <v>65</v>
      </c>
      <c r="J2202" s="16" t="s">
        <v>109</v>
      </c>
      <c r="M2202" s="16"/>
      <c r="N2202" s="7">
        <v>45170</v>
      </c>
      <c r="O2202" s="9">
        <v>45176</v>
      </c>
      <c r="P2202" t="s">
        <v>1178</v>
      </c>
      <c r="Q2202">
        <v>1</v>
      </c>
      <c r="R2202">
        <v>84</v>
      </c>
      <c r="S2202">
        <v>5</v>
      </c>
      <c r="T2202" t="s">
        <v>3044</v>
      </c>
      <c r="U2202">
        <v>137</v>
      </c>
      <c r="V2202">
        <v>2</v>
      </c>
      <c r="W2202">
        <v>20</v>
      </c>
      <c r="X2202">
        <v>117</v>
      </c>
      <c r="Y2202">
        <v>395</v>
      </c>
      <c r="Z2202">
        <v>30</v>
      </c>
      <c r="AA2202">
        <v>3</v>
      </c>
      <c r="AE2202">
        <v>2201</v>
      </c>
      <c r="AF2202" s="16" t="s">
        <v>24</v>
      </c>
      <c r="AG2202" s="16"/>
      <c r="AH2202" s="16"/>
      <c r="AI2202" s="16" t="str">
        <f t="shared" si="136"/>
        <v>(137,5,2,20,117,395,3, null, null, 'Chambers 2024 USA',2024, '2023-09-07','2023-09-07','".Carbon::now()."','".Carbon::now()."'),</v>
      </c>
      <c r="AJ2202" s="16" t="str">
        <f t="shared" si="137"/>
        <v>('".DB::select("SELECT id_status FROM `status` WHERE `element_type` = 'task' AND status_type = 'client' AND name ='CANCELLED'")[0]-&gt;id_status."',2201,1),</v>
      </c>
      <c r="AK2202" s="16" t="str">
        <f t="shared" si="138"/>
        <v/>
      </c>
      <c r="AL2202" s="16" t="str">
        <f t="shared" si="139"/>
        <v/>
      </c>
    </row>
    <row r="2203" spans="1:38" x14ac:dyDescent="0.25">
      <c r="A2203" s="16" t="s">
        <v>754</v>
      </c>
      <c r="B2203" s="16" t="s">
        <v>62</v>
      </c>
      <c r="C2203" s="16" t="s">
        <v>41</v>
      </c>
      <c r="D2203" s="16" t="s">
        <v>28</v>
      </c>
      <c r="E2203" s="16" t="s">
        <v>51</v>
      </c>
      <c r="F2203" s="16" t="s">
        <v>31</v>
      </c>
      <c r="G2203" s="16" t="s">
        <v>237</v>
      </c>
      <c r="H2203" s="16" t="s">
        <v>72</v>
      </c>
      <c r="I2203" s="16" t="s">
        <v>35</v>
      </c>
      <c r="J2203" s="16" t="s">
        <v>218</v>
      </c>
      <c r="M2203" s="16" t="s">
        <v>37</v>
      </c>
      <c r="N2203" s="7">
        <v>45144</v>
      </c>
      <c r="O2203" s="9">
        <v>44979</v>
      </c>
      <c r="P2203" t="s">
        <v>1179</v>
      </c>
      <c r="Q2203">
        <v>1</v>
      </c>
      <c r="R2203">
        <v>87</v>
      </c>
      <c r="S2203">
        <v>4</v>
      </c>
      <c r="T2203" t="s">
        <v>2944</v>
      </c>
      <c r="U2203">
        <v>49</v>
      </c>
      <c r="V2203">
        <v>2</v>
      </c>
      <c r="W2203">
        <v>12</v>
      </c>
      <c r="X2203">
        <v>106</v>
      </c>
      <c r="Y2203">
        <v>111</v>
      </c>
      <c r="Z2203">
        <v>20</v>
      </c>
      <c r="AA2203">
        <v>13</v>
      </c>
      <c r="AD2203">
        <v>42</v>
      </c>
      <c r="AE2203">
        <v>2202</v>
      </c>
      <c r="AF2203" s="16" t="s">
        <v>39</v>
      </c>
      <c r="AG2203" s="16"/>
      <c r="AH2203" s="16"/>
      <c r="AI2203" s="16" t="str">
        <f t="shared" si="136"/>
        <v>(49,4,2,12,106,111,13, null, 42, 'Chambers 2024 Europe',2024, '2023-02-22','2023-02-22','".Carbon::now()."','".Carbon::now()."'),</v>
      </c>
      <c r="AJ2203" s="16" t="str">
        <f t="shared" si="137"/>
        <v>('".DB::select("SELECT id_status FROM `status` WHERE `element_type` = 'task' AND status_type = 'client' AND name ='CONFIRMED'")[0]-&gt;id_status."',2202,1),</v>
      </c>
      <c r="AK2203" s="16" t="str">
        <f t="shared" si="138"/>
        <v/>
      </c>
      <c r="AL2203" s="16" t="str">
        <f t="shared" si="139"/>
        <v/>
      </c>
    </row>
    <row r="2204" spans="1:38" x14ac:dyDescent="0.25">
      <c r="A2204" s="16" t="s">
        <v>754</v>
      </c>
      <c r="B2204" s="16" t="s">
        <v>3139</v>
      </c>
      <c r="C2204" s="16" t="s">
        <v>27</v>
      </c>
      <c r="D2204" s="16" t="s">
        <v>28</v>
      </c>
      <c r="E2204" s="16" t="s">
        <v>29</v>
      </c>
      <c r="F2204" s="16" t="s">
        <v>30</v>
      </c>
      <c r="G2204" s="16" t="s">
        <v>237</v>
      </c>
      <c r="H2204" s="16" t="s">
        <v>47</v>
      </c>
      <c r="I2204" s="16" t="s">
        <v>35</v>
      </c>
      <c r="J2204" s="16" t="s">
        <v>218</v>
      </c>
      <c r="M2204" s="16" t="s">
        <v>37</v>
      </c>
      <c r="N2204" s="7">
        <v>45163</v>
      </c>
      <c r="O2204" s="9">
        <v>45146</v>
      </c>
      <c r="P2204" t="s">
        <v>1231</v>
      </c>
      <c r="Q2204">
        <v>1</v>
      </c>
      <c r="R2204">
        <v>87</v>
      </c>
      <c r="S2204">
        <v>4</v>
      </c>
      <c r="T2204" t="s">
        <v>2944</v>
      </c>
      <c r="U2204">
        <v>49</v>
      </c>
      <c r="V2204">
        <v>14</v>
      </c>
      <c r="W2204">
        <v>56</v>
      </c>
      <c r="X2204">
        <v>106</v>
      </c>
      <c r="Y2204">
        <v>601</v>
      </c>
      <c r="Z2204">
        <v>20</v>
      </c>
      <c r="AA2204">
        <v>13</v>
      </c>
      <c r="AD2204">
        <v>42</v>
      </c>
      <c r="AE2204">
        <v>2203</v>
      </c>
      <c r="AF2204" s="16" t="s">
        <v>39</v>
      </c>
      <c r="AG2204" s="16"/>
      <c r="AH2204" s="16"/>
      <c r="AI2204" s="16" t="str">
        <f t="shared" si="136"/>
        <v>(49,4,14,56,106,601,13, null, 42, 'L500 2024 EMEA',2024, '2023-08-08','2023-08-08','".Carbon::now()."','".Carbon::now()."'),</v>
      </c>
      <c r="AJ2204" s="16" t="str">
        <f t="shared" si="137"/>
        <v>('".DB::select("SELECT id_status FROM `status` WHERE `element_type` = 'task' AND status_type = 'client' AND name ='CONFIRMED'")[0]-&gt;id_status."',2203,1),</v>
      </c>
      <c r="AK2204" s="16" t="str">
        <f t="shared" si="138"/>
        <v/>
      </c>
      <c r="AL2204" s="16" t="str">
        <f t="shared" si="139"/>
        <v/>
      </c>
    </row>
    <row r="2205" spans="1:38" x14ac:dyDescent="0.25">
      <c r="A2205" s="16" t="s">
        <v>754</v>
      </c>
      <c r="B2205" s="16" t="s">
        <v>62</v>
      </c>
      <c r="C2205" s="16" t="s">
        <v>41</v>
      </c>
      <c r="D2205" s="16" t="s">
        <v>349</v>
      </c>
      <c r="E2205" s="16" t="s">
        <v>2909</v>
      </c>
      <c r="F2205" s="16" t="s">
        <v>31</v>
      </c>
      <c r="G2205" s="16" t="s">
        <v>237</v>
      </c>
      <c r="H2205" s="16" t="s">
        <v>72</v>
      </c>
      <c r="I2205" s="16" t="s">
        <v>35</v>
      </c>
      <c r="J2205" s="16" t="s">
        <v>218</v>
      </c>
      <c r="M2205" s="16" t="s">
        <v>37</v>
      </c>
      <c r="N2205" s="7">
        <v>45344</v>
      </c>
      <c r="O2205" s="9">
        <v>45344</v>
      </c>
      <c r="P2205" t="s">
        <v>5033</v>
      </c>
      <c r="Q2205">
        <v>1</v>
      </c>
      <c r="R2205">
        <v>87</v>
      </c>
      <c r="S2205">
        <v>4</v>
      </c>
      <c r="T2205" t="s">
        <v>4996</v>
      </c>
      <c r="U2205">
        <v>195</v>
      </c>
      <c r="V2205">
        <v>2</v>
      </c>
      <c r="W2205">
        <v>12</v>
      </c>
      <c r="X2205">
        <v>106</v>
      </c>
      <c r="Y2205">
        <v>111</v>
      </c>
      <c r="Z2205">
        <v>20</v>
      </c>
      <c r="AA2205">
        <v>13</v>
      </c>
      <c r="AD2205">
        <v>42</v>
      </c>
      <c r="AE2205">
        <v>2204</v>
      </c>
      <c r="AF2205" s="16" t="s">
        <v>3143</v>
      </c>
      <c r="AG2205" s="16"/>
      <c r="AH2205" s="16"/>
      <c r="AI2205" s="16" t="str">
        <f t="shared" si="136"/>
        <v>(195,4,2,12,106,111,13, null, 42, 'Chambers 2025 Europe',2025, '2024-02-22','2024-02-22','".Carbon::now()."','".Carbon::now()."'),</v>
      </c>
      <c r="AJ2205" s="16" t="str">
        <f t="shared" si="137"/>
        <v>('".DB::select("SELECT id_status FROM `status` WHERE `element_type` = 'task' AND status_type = 'client' AND name ='PRE-FORECAST'")[0]-&gt;id_status."',2204,1),</v>
      </c>
      <c r="AK2205" s="16" t="str">
        <f t="shared" si="138"/>
        <v/>
      </c>
      <c r="AL2205" s="16" t="str">
        <f t="shared" si="139"/>
        <v/>
      </c>
    </row>
    <row r="2206" spans="1:38" x14ac:dyDescent="0.25">
      <c r="A2206" s="16" t="s">
        <v>754</v>
      </c>
      <c r="B2206" s="16" t="s">
        <v>3139</v>
      </c>
      <c r="C2206" s="16" t="s">
        <v>27</v>
      </c>
      <c r="D2206" s="16" t="s">
        <v>349</v>
      </c>
      <c r="E2206" s="16" t="s">
        <v>2912</v>
      </c>
      <c r="F2206" s="16" t="s">
        <v>30</v>
      </c>
      <c r="G2206" s="16" t="s">
        <v>237</v>
      </c>
      <c r="H2206" s="16" t="s">
        <v>47</v>
      </c>
      <c r="I2206" s="16" t="s">
        <v>35</v>
      </c>
      <c r="J2206" s="16" t="s">
        <v>218</v>
      </c>
      <c r="M2206" s="16" t="s">
        <v>37</v>
      </c>
      <c r="N2206" s="7">
        <v>45511</v>
      </c>
      <c r="O2206" s="9">
        <v>45511</v>
      </c>
      <c r="P2206" t="s">
        <v>3132</v>
      </c>
      <c r="Q2206">
        <v>1</v>
      </c>
      <c r="R2206">
        <v>87</v>
      </c>
      <c r="S2206">
        <v>4</v>
      </c>
      <c r="T2206" t="s">
        <v>4996</v>
      </c>
      <c r="U2206">
        <v>195</v>
      </c>
      <c r="V2206">
        <v>14</v>
      </c>
      <c r="W2206">
        <v>56</v>
      </c>
      <c r="X2206">
        <v>106</v>
      </c>
      <c r="Y2206">
        <v>601</v>
      </c>
      <c r="Z2206">
        <v>20</v>
      </c>
      <c r="AA2206">
        <v>13</v>
      </c>
      <c r="AD2206">
        <v>42</v>
      </c>
      <c r="AE2206">
        <v>2205</v>
      </c>
      <c r="AF2206" s="16" t="s">
        <v>3143</v>
      </c>
      <c r="AG2206" s="16"/>
      <c r="AH2206" s="16"/>
      <c r="AI2206" s="16" t="str">
        <f t="shared" si="136"/>
        <v>(195,4,14,56,106,601,13, null, 42, 'L500 2025 EMEA',2025, '2024-08-07','2024-08-07','".Carbon::now()."','".Carbon::now()."'),</v>
      </c>
      <c r="AJ2206" s="16" t="str">
        <f t="shared" si="137"/>
        <v>('".DB::select("SELECT id_status FROM `status` WHERE `element_type` = 'task' AND status_type = 'client' AND name ='PRE-FORECAST'")[0]-&gt;id_status."',2205,1),</v>
      </c>
      <c r="AK2206" s="16" t="str">
        <f t="shared" si="138"/>
        <v/>
      </c>
      <c r="AL2206" s="16" t="str">
        <f t="shared" si="139"/>
        <v/>
      </c>
    </row>
    <row r="2207" spans="1:38" x14ac:dyDescent="0.25">
      <c r="A2207" s="16" t="s">
        <v>756</v>
      </c>
      <c r="B2207" s="16" t="s">
        <v>26</v>
      </c>
      <c r="C2207" s="16" t="s">
        <v>41</v>
      </c>
      <c r="D2207" s="16" t="s">
        <v>28</v>
      </c>
      <c r="E2207" s="16" t="s">
        <v>51</v>
      </c>
      <c r="F2207" s="16" t="s">
        <v>31</v>
      </c>
      <c r="G2207" s="16" t="s">
        <v>348</v>
      </c>
      <c r="H2207" s="16" t="s">
        <v>97</v>
      </c>
      <c r="I2207" s="16" t="s">
        <v>35</v>
      </c>
      <c r="J2207" s="16" t="s">
        <v>35</v>
      </c>
      <c r="M2207" s="16" t="s">
        <v>54</v>
      </c>
      <c r="N2207" s="7">
        <v>45058</v>
      </c>
      <c r="O2207" s="9">
        <v>45063</v>
      </c>
      <c r="P2207" t="s">
        <v>1191</v>
      </c>
      <c r="Q2207">
        <v>1</v>
      </c>
      <c r="R2207">
        <v>88</v>
      </c>
      <c r="S2207">
        <v>5</v>
      </c>
      <c r="T2207" t="s">
        <v>2954</v>
      </c>
      <c r="U2207">
        <v>50</v>
      </c>
      <c r="V2207">
        <v>2</v>
      </c>
      <c r="W2207">
        <v>12</v>
      </c>
      <c r="X2207">
        <v>58</v>
      </c>
      <c r="Y2207">
        <v>373</v>
      </c>
      <c r="Z2207">
        <v>20</v>
      </c>
      <c r="AA2207">
        <v>20</v>
      </c>
      <c r="AD2207">
        <v>50</v>
      </c>
      <c r="AE2207">
        <v>2206</v>
      </c>
      <c r="AF2207" s="16" t="s">
        <v>5113</v>
      </c>
      <c r="AG2207" s="16"/>
      <c r="AH2207" s="16"/>
      <c r="AI2207" s="16" t="str">
        <f t="shared" si="136"/>
        <v>(50,5,2,12,58,373,20, null, 50, 'Chambers 2024 Europe',2024, '2023-05-17','2023-05-17','".Carbon::now()."','".Carbon::now()."'),</v>
      </c>
      <c r="AJ2207" s="16" t="str">
        <f t="shared" si="137"/>
        <v>('".DB::select("SELECT id_status FROM `status` WHERE `element_type` = 'task' AND status_type = 'client' AND name ='PENDING'")[0]-&gt;id_status."',2206,1),</v>
      </c>
      <c r="AK2207" s="16" t="str">
        <f t="shared" si="138"/>
        <v/>
      </c>
      <c r="AL2207" s="16" t="str">
        <f t="shared" si="139"/>
        <v/>
      </c>
    </row>
    <row r="2208" spans="1:38" x14ac:dyDescent="0.25">
      <c r="A2208" s="16" t="s">
        <v>756</v>
      </c>
      <c r="B2208" s="16" t="s">
        <v>26</v>
      </c>
      <c r="C2208" s="16" t="s">
        <v>41</v>
      </c>
      <c r="D2208" s="16" t="s">
        <v>28</v>
      </c>
      <c r="E2208" s="16" t="s">
        <v>51</v>
      </c>
      <c r="F2208" s="16" t="s">
        <v>90</v>
      </c>
      <c r="G2208" s="16" t="s">
        <v>348</v>
      </c>
      <c r="H2208" s="16" t="s">
        <v>92</v>
      </c>
      <c r="I2208" s="16" t="s">
        <v>35</v>
      </c>
      <c r="J2208" s="16" t="s">
        <v>35</v>
      </c>
      <c r="M2208" s="16" t="s">
        <v>54</v>
      </c>
      <c r="N2208" s="7">
        <v>45192</v>
      </c>
      <c r="O2208" s="9">
        <v>45156</v>
      </c>
      <c r="P2208" t="s">
        <v>1204</v>
      </c>
      <c r="Q2208">
        <v>1</v>
      </c>
      <c r="R2208">
        <v>88</v>
      </c>
      <c r="S2208">
        <v>5</v>
      </c>
      <c r="T2208" t="s">
        <v>2954</v>
      </c>
      <c r="U2208">
        <v>50</v>
      </c>
      <c r="V2208">
        <v>2</v>
      </c>
      <c r="W2208">
        <v>16</v>
      </c>
      <c r="X2208">
        <v>58</v>
      </c>
      <c r="Y2208">
        <v>304</v>
      </c>
      <c r="Z2208">
        <v>20</v>
      </c>
      <c r="AA2208">
        <v>20</v>
      </c>
      <c r="AD2208">
        <v>50</v>
      </c>
      <c r="AE2208">
        <v>2207</v>
      </c>
      <c r="AF2208" s="16" t="s">
        <v>5113</v>
      </c>
      <c r="AG2208" s="16"/>
      <c r="AH2208" s="16"/>
      <c r="AI2208" s="16" t="str">
        <f t="shared" si="136"/>
        <v>(50,5,2,16,58,304,20, null, 50, 'Chambers 2024 Europe',2024, '2023-08-18','2023-08-18','".Carbon::now()."','".Carbon::now()."'),</v>
      </c>
      <c r="AJ2208" s="16" t="str">
        <f t="shared" si="137"/>
        <v>('".DB::select("SELECT id_status FROM `status` WHERE `element_type` = 'task' AND status_type = 'client' AND name ='PENDING'")[0]-&gt;id_status."',2207,1),</v>
      </c>
      <c r="AK2208" s="16" t="str">
        <f t="shared" si="138"/>
        <v/>
      </c>
      <c r="AL2208" s="16" t="str">
        <f t="shared" si="139"/>
        <v/>
      </c>
    </row>
    <row r="2209" spans="1:38" x14ac:dyDescent="0.25">
      <c r="A2209" s="16" t="s">
        <v>756</v>
      </c>
      <c r="B2209" s="16" t="s">
        <v>3139</v>
      </c>
      <c r="C2209" s="16" t="s">
        <v>27</v>
      </c>
      <c r="D2209" s="16" t="s">
        <v>28</v>
      </c>
      <c r="E2209" s="16" t="s">
        <v>29</v>
      </c>
      <c r="F2209" s="16" t="s">
        <v>30</v>
      </c>
      <c r="G2209" s="16" t="s">
        <v>348</v>
      </c>
      <c r="H2209" s="16" t="s">
        <v>97</v>
      </c>
      <c r="I2209" s="16" t="s">
        <v>35</v>
      </c>
      <c r="J2209" s="16" t="s">
        <v>35</v>
      </c>
      <c r="M2209" s="16" t="s">
        <v>54</v>
      </c>
      <c r="N2209" s="7">
        <v>45145</v>
      </c>
      <c r="O2209" s="9">
        <v>45145</v>
      </c>
      <c r="P2209" t="s">
        <v>1198</v>
      </c>
      <c r="Q2209">
        <v>1</v>
      </c>
      <c r="R2209">
        <v>88</v>
      </c>
      <c r="S2209">
        <v>5</v>
      </c>
      <c r="T2209" t="s">
        <v>2954</v>
      </c>
      <c r="U2209">
        <v>50</v>
      </c>
      <c r="V2209">
        <v>14</v>
      </c>
      <c r="W2209">
        <v>56</v>
      </c>
      <c r="X2209">
        <v>58</v>
      </c>
      <c r="Y2209">
        <v>874</v>
      </c>
      <c r="Z2209">
        <v>20</v>
      </c>
      <c r="AA2209">
        <v>20</v>
      </c>
      <c r="AD2209">
        <v>50</v>
      </c>
      <c r="AE2209">
        <v>2208</v>
      </c>
      <c r="AF2209" s="16" t="s">
        <v>5113</v>
      </c>
      <c r="AG2209" s="16"/>
      <c r="AH2209" s="16"/>
      <c r="AI2209" s="16" t="str">
        <f t="shared" si="136"/>
        <v>(50,5,14,56,58,874,20, null, 50, 'L500 2024 EMEA',2024, '2023-08-07','2023-08-07','".Carbon::now()."','".Carbon::now()."'),</v>
      </c>
      <c r="AJ2209" s="16" t="str">
        <f t="shared" si="137"/>
        <v>('".DB::select("SELECT id_status FROM `status` WHERE `element_type` = 'task' AND status_type = 'client' AND name ='PENDING'")[0]-&gt;id_status."',2208,1),</v>
      </c>
      <c r="AK2209" s="16" t="str">
        <f t="shared" si="138"/>
        <v/>
      </c>
      <c r="AL2209" s="16" t="str">
        <f t="shared" si="139"/>
        <v/>
      </c>
    </row>
    <row r="2210" spans="1:38" x14ac:dyDescent="0.25">
      <c r="A2210" s="16" t="s">
        <v>756</v>
      </c>
      <c r="B2210" s="16" t="s">
        <v>26</v>
      </c>
      <c r="C2210" s="16" t="s">
        <v>41</v>
      </c>
      <c r="D2210" s="16" t="s">
        <v>349</v>
      </c>
      <c r="E2210" s="16" t="s">
        <v>2909</v>
      </c>
      <c r="F2210" s="16" t="s">
        <v>31</v>
      </c>
      <c r="G2210" s="16" t="s">
        <v>348</v>
      </c>
      <c r="H2210" s="16" t="s">
        <v>97</v>
      </c>
      <c r="I2210" s="16" t="s">
        <v>35</v>
      </c>
      <c r="J2210" s="16" t="s">
        <v>35</v>
      </c>
      <c r="M2210" s="16" t="s">
        <v>54</v>
      </c>
      <c r="N2210" s="7">
        <v>45428</v>
      </c>
      <c r="O2210" s="9">
        <v>45428</v>
      </c>
      <c r="P2210" t="s">
        <v>5029</v>
      </c>
      <c r="Q2210">
        <v>1</v>
      </c>
      <c r="R2210">
        <v>88</v>
      </c>
      <c r="S2210">
        <v>5</v>
      </c>
      <c r="T2210" t="s">
        <v>4997</v>
      </c>
      <c r="U2210">
        <v>191</v>
      </c>
      <c r="V2210">
        <v>2</v>
      </c>
      <c r="W2210">
        <v>12</v>
      </c>
      <c r="X2210">
        <v>58</v>
      </c>
      <c r="Y2210">
        <v>373</v>
      </c>
      <c r="Z2210">
        <v>20</v>
      </c>
      <c r="AA2210">
        <v>20</v>
      </c>
      <c r="AD2210">
        <v>50</v>
      </c>
      <c r="AE2210">
        <v>2209</v>
      </c>
      <c r="AF2210" s="16" t="s">
        <v>5113</v>
      </c>
      <c r="AG2210" s="16"/>
      <c r="AH2210" s="16"/>
      <c r="AI2210" s="16" t="str">
        <f t="shared" si="136"/>
        <v>(191,5,2,12,58,373,20, null, 50, 'Chambers 2025 Europe',2025, '2024-05-16','2024-05-16','".Carbon::now()."','".Carbon::now()."'),</v>
      </c>
      <c r="AJ2210" s="16" t="str">
        <f t="shared" si="137"/>
        <v>('".DB::select("SELECT id_status FROM `status` WHERE `element_type` = 'task' AND status_type = 'client' AND name ='PENDING'")[0]-&gt;id_status."',2209,1),</v>
      </c>
      <c r="AK2210" s="16" t="str">
        <f t="shared" si="138"/>
        <v/>
      </c>
      <c r="AL2210" s="16" t="str">
        <f t="shared" si="139"/>
        <v/>
      </c>
    </row>
    <row r="2211" spans="1:38" x14ac:dyDescent="0.25">
      <c r="A2211" s="16" t="s">
        <v>756</v>
      </c>
      <c r="B2211" s="16" t="s">
        <v>26</v>
      </c>
      <c r="C2211" s="16" t="s">
        <v>41</v>
      </c>
      <c r="D2211" s="16" t="s">
        <v>349</v>
      </c>
      <c r="E2211" s="16" t="s">
        <v>2909</v>
      </c>
      <c r="F2211" s="16" t="s">
        <v>90</v>
      </c>
      <c r="G2211" s="16" t="s">
        <v>348</v>
      </c>
      <c r="H2211" s="16" t="s">
        <v>92</v>
      </c>
      <c r="I2211" s="16" t="s">
        <v>35</v>
      </c>
      <c r="J2211" s="16" t="s">
        <v>35</v>
      </c>
      <c r="M2211" s="16" t="s">
        <v>54</v>
      </c>
      <c r="N2211" s="7">
        <v>45521</v>
      </c>
      <c r="O2211" s="9">
        <v>45521</v>
      </c>
      <c r="P2211" t="s">
        <v>5036</v>
      </c>
      <c r="Q2211">
        <v>1</v>
      </c>
      <c r="R2211">
        <v>88</v>
      </c>
      <c r="S2211">
        <v>5</v>
      </c>
      <c r="T2211" t="s">
        <v>4997</v>
      </c>
      <c r="U2211">
        <v>191</v>
      </c>
      <c r="V2211">
        <v>2</v>
      </c>
      <c r="W2211">
        <v>16</v>
      </c>
      <c r="X2211">
        <v>58</v>
      </c>
      <c r="Y2211">
        <v>304</v>
      </c>
      <c r="Z2211">
        <v>20</v>
      </c>
      <c r="AA2211">
        <v>20</v>
      </c>
      <c r="AD2211">
        <v>50</v>
      </c>
      <c r="AE2211">
        <v>2210</v>
      </c>
      <c r="AF2211" s="16" t="s">
        <v>5113</v>
      </c>
      <c r="AG2211" s="16"/>
      <c r="AH2211" s="16"/>
      <c r="AI2211" s="16" t="str">
        <f t="shared" si="136"/>
        <v>(191,5,2,16,58,304,20, null, 50, 'Chambers 2025 Europe',2025, '2024-08-17','2024-08-17','".Carbon::now()."','".Carbon::now()."'),</v>
      </c>
      <c r="AJ2211" s="16" t="str">
        <f t="shared" si="137"/>
        <v>('".DB::select("SELECT id_status FROM `status` WHERE `element_type` = 'task' AND status_type = 'client' AND name ='PENDING'")[0]-&gt;id_status."',2210,1),</v>
      </c>
      <c r="AK2211" s="16" t="str">
        <f t="shared" si="138"/>
        <v/>
      </c>
      <c r="AL2211" s="16" t="str">
        <f t="shared" si="139"/>
        <v/>
      </c>
    </row>
    <row r="2212" spans="1:38" x14ac:dyDescent="0.25">
      <c r="A2212" s="16" t="s">
        <v>756</v>
      </c>
      <c r="B2212" s="16" t="s">
        <v>3139</v>
      </c>
      <c r="C2212" s="16" t="s">
        <v>27</v>
      </c>
      <c r="D2212" s="16" t="s">
        <v>349</v>
      </c>
      <c r="E2212" s="16" t="s">
        <v>2912</v>
      </c>
      <c r="F2212" s="16" t="s">
        <v>30</v>
      </c>
      <c r="G2212" s="16" t="s">
        <v>348</v>
      </c>
      <c r="H2212" s="16" t="s">
        <v>97</v>
      </c>
      <c r="I2212" s="16" t="s">
        <v>35</v>
      </c>
      <c r="J2212" s="16" t="s">
        <v>35</v>
      </c>
      <c r="M2212" s="16" t="s">
        <v>54</v>
      </c>
      <c r="N2212" s="7">
        <v>45510</v>
      </c>
      <c r="O2212" s="9">
        <v>45510</v>
      </c>
      <c r="P2212" t="s">
        <v>5028</v>
      </c>
      <c r="Q2212">
        <v>1</v>
      </c>
      <c r="R2212">
        <v>88</v>
      </c>
      <c r="S2212">
        <v>5</v>
      </c>
      <c r="T2212" t="s">
        <v>4997</v>
      </c>
      <c r="U2212">
        <v>191</v>
      </c>
      <c r="V2212">
        <v>14</v>
      </c>
      <c r="W2212">
        <v>56</v>
      </c>
      <c r="X2212">
        <v>58</v>
      </c>
      <c r="Y2212">
        <v>874</v>
      </c>
      <c r="Z2212">
        <v>20</v>
      </c>
      <c r="AA2212">
        <v>20</v>
      </c>
      <c r="AD2212">
        <v>50</v>
      </c>
      <c r="AE2212">
        <v>2211</v>
      </c>
      <c r="AF2212" s="16" t="s">
        <v>5113</v>
      </c>
      <c r="AG2212" s="16"/>
      <c r="AH2212" s="16"/>
      <c r="AI2212" s="16" t="str">
        <f t="shared" si="136"/>
        <v>(191,5,14,56,58,874,20, null, 50, 'L500 2025 EMEA',2025, '2024-08-06','2024-08-06','".Carbon::now()."','".Carbon::now()."'),</v>
      </c>
      <c r="AJ2212" s="16" t="str">
        <f t="shared" si="137"/>
        <v>('".DB::select("SELECT id_status FROM `status` WHERE `element_type` = 'task' AND status_type = 'client' AND name ='PENDING'")[0]-&gt;id_status."',2211,1),</v>
      </c>
      <c r="AK2212" s="16" t="str">
        <f t="shared" si="138"/>
        <v/>
      </c>
      <c r="AL2212" s="16" t="str">
        <f t="shared" si="139"/>
        <v/>
      </c>
    </row>
    <row r="2213" spans="1:38" x14ac:dyDescent="0.25">
      <c r="A2213" s="16" t="s">
        <v>757</v>
      </c>
      <c r="B2213" s="16" t="s">
        <v>62</v>
      </c>
      <c r="C2213" s="16" t="s">
        <v>41</v>
      </c>
      <c r="D2213" s="16" t="s">
        <v>28</v>
      </c>
      <c r="E2213" s="16" t="s">
        <v>42</v>
      </c>
      <c r="F2213" s="16" t="s">
        <v>43</v>
      </c>
      <c r="G2213" s="16" t="s">
        <v>299</v>
      </c>
      <c r="H2213" s="16" t="s">
        <v>177</v>
      </c>
      <c r="I2213" s="16" t="s">
        <v>35</v>
      </c>
      <c r="J2213" s="16" t="s">
        <v>35</v>
      </c>
      <c r="M2213" s="16"/>
      <c r="N2213" s="7">
        <v>44930</v>
      </c>
      <c r="O2213" s="9">
        <v>44960</v>
      </c>
      <c r="P2213" t="s">
        <v>1190</v>
      </c>
      <c r="Q2213">
        <v>1</v>
      </c>
      <c r="R2213">
        <v>89</v>
      </c>
      <c r="S2213">
        <v>4</v>
      </c>
      <c r="T2213" t="s">
        <v>2995</v>
      </c>
      <c r="U2213">
        <v>99</v>
      </c>
      <c r="V2213">
        <v>2</v>
      </c>
      <c r="W2213">
        <v>17</v>
      </c>
      <c r="X2213">
        <v>67</v>
      </c>
      <c r="Y2213">
        <v>113</v>
      </c>
      <c r="Z2213">
        <v>20</v>
      </c>
      <c r="AA2213">
        <v>20</v>
      </c>
      <c r="AE2213">
        <v>2212</v>
      </c>
      <c r="AF2213" s="16" t="s">
        <v>24</v>
      </c>
      <c r="AG2213" s="16"/>
      <c r="AH2213" s="16"/>
      <c r="AI2213" s="16" t="str">
        <f t="shared" si="136"/>
        <v>(99,4,2,17,67,113,20, null, null, 'Chambers 2024 Latin America',2024, '2023-02-03','2023-02-03','".Carbon::now()."','".Carbon::now()."'),</v>
      </c>
      <c r="AJ2213" s="16" t="str">
        <f t="shared" si="137"/>
        <v>('".DB::select("SELECT id_status FROM `status` WHERE `element_type` = 'task' AND status_type = 'client' AND name ='CANCELLED'")[0]-&gt;id_status."',2212,1),</v>
      </c>
      <c r="AK2213" s="16" t="str">
        <f t="shared" si="138"/>
        <v/>
      </c>
      <c r="AL2213" s="16" t="str">
        <f t="shared" si="139"/>
        <v/>
      </c>
    </row>
    <row r="2214" spans="1:38" x14ac:dyDescent="0.25">
      <c r="A2214" s="16" t="s">
        <v>757</v>
      </c>
      <c r="B2214" s="16" t="s">
        <v>62</v>
      </c>
      <c r="C2214" s="16" t="s">
        <v>41</v>
      </c>
      <c r="D2214" s="16" t="s">
        <v>28</v>
      </c>
      <c r="E2214" s="16" t="s">
        <v>42</v>
      </c>
      <c r="F2214" s="16" t="s">
        <v>43</v>
      </c>
      <c r="G2214" s="16" t="s">
        <v>299</v>
      </c>
      <c r="H2214" s="16" t="s">
        <v>476</v>
      </c>
      <c r="I2214" s="16" t="s">
        <v>35</v>
      </c>
      <c r="J2214" s="16" t="s">
        <v>35</v>
      </c>
      <c r="M2214" s="16"/>
      <c r="N2214" s="7">
        <v>44930</v>
      </c>
      <c r="O2214" s="9">
        <v>44960</v>
      </c>
      <c r="P2214" t="s">
        <v>1190</v>
      </c>
      <c r="Q2214">
        <v>1</v>
      </c>
      <c r="R2214">
        <v>89</v>
      </c>
      <c r="S2214">
        <v>4</v>
      </c>
      <c r="T2214" t="s">
        <v>2995</v>
      </c>
      <c r="U2214">
        <v>99</v>
      </c>
      <c r="V2214">
        <v>2</v>
      </c>
      <c r="W2214">
        <v>17</v>
      </c>
      <c r="X2214">
        <v>67</v>
      </c>
      <c r="Y2214">
        <v>115</v>
      </c>
      <c r="Z2214">
        <v>20</v>
      </c>
      <c r="AA2214">
        <v>20</v>
      </c>
      <c r="AE2214">
        <v>2213</v>
      </c>
      <c r="AF2214" s="16" t="s">
        <v>24</v>
      </c>
      <c r="AG2214" s="16"/>
      <c r="AH2214" s="16"/>
      <c r="AI2214" s="16" t="str">
        <f t="shared" si="136"/>
        <v>(99,4,2,17,67,115,20, null, null, 'Chambers 2024 Latin America',2024, '2023-02-03','2023-02-03','".Carbon::now()."','".Carbon::now()."'),</v>
      </c>
      <c r="AJ2214" s="16" t="str">
        <f t="shared" si="137"/>
        <v>('".DB::select("SELECT id_status FROM `status` WHERE `element_type` = 'task' AND status_type = 'client' AND name ='CANCELLED'")[0]-&gt;id_status."',2213,1),</v>
      </c>
      <c r="AK2214" s="16" t="str">
        <f t="shared" si="138"/>
        <v/>
      </c>
      <c r="AL2214" s="16" t="str">
        <f t="shared" si="139"/>
        <v/>
      </c>
    </row>
    <row r="2215" spans="1:38" x14ac:dyDescent="0.25">
      <c r="A2215" s="16" t="s">
        <v>758</v>
      </c>
      <c r="B2215" s="16" t="s">
        <v>26</v>
      </c>
      <c r="C2215" s="16" t="s">
        <v>41</v>
      </c>
      <c r="D2215" s="16" t="s">
        <v>28</v>
      </c>
      <c r="E2215" s="16" t="s">
        <v>89</v>
      </c>
      <c r="F2215" s="16" t="s">
        <v>90</v>
      </c>
      <c r="G2215" s="16" t="s">
        <v>1269</v>
      </c>
      <c r="H2215" s="16" t="s">
        <v>92</v>
      </c>
      <c r="I2215" s="16" t="s">
        <v>94</v>
      </c>
      <c r="J2215" s="16" t="s">
        <v>153</v>
      </c>
      <c r="M2215" s="16"/>
      <c r="N2215" s="7">
        <v>45213</v>
      </c>
      <c r="O2215" s="9">
        <v>45156</v>
      </c>
      <c r="P2215" t="s">
        <v>1204</v>
      </c>
      <c r="Q2215">
        <v>1</v>
      </c>
      <c r="R2215">
        <v>90</v>
      </c>
      <c r="S2215">
        <v>5</v>
      </c>
      <c r="T2215" t="s">
        <v>3037</v>
      </c>
      <c r="U2215">
        <v>91</v>
      </c>
      <c r="V2215">
        <v>2</v>
      </c>
      <c r="W2215">
        <v>16</v>
      </c>
      <c r="X2215">
        <v>17</v>
      </c>
      <c r="Y2215">
        <v>304</v>
      </c>
      <c r="Z2215">
        <v>33</v>
      </c>
      <c r="AA2215">
        <v>16</v>
      </c>
      <c r="AE2215">
        <v>2214</v>
      </c>
      <c r="AF2215" s="16" t="s">
        <v>24</v>
      </c>
      <c r="AG2215" s="16"/>
      <c r="AH2215" s="16"/>
      <c r="AI2215" s="16" t="str">
        <f t="shared" si="136"/>
        <v>(91,5,2,16,17,304,16, null, null, 'Chambers 2024 High Net Worth',2024, '2023-08-18','2023-08-18','".Carbon::now()."','".Carbon::now()."'),</v>
      </c>
      <c r="AJ2215" s="16" t="str">
        <f t="shared" si="137"/>
        <v>('".DB::select("SELECT id_status FROM `status` WHERE `element_type` = 'task' AND status_type = 'client' AND name ='CANCELLED'")[0]-&gt;id_status."',2214,1),</v>
      </c>
      <c r="AK2215" s="16" t="str">
        <f t="shared" si="138"/>
        <v/>
      </c>
      <c r="AL2215" s="16" t="str">
        <f t="shared" si="139"/>
        <v/>
      </c>
    </row>
    <row r="2216" spans="1:38" x14ac:dyDescent="0.25">
      <c r="A2216" s="16" t="s">
        <v>758</v>
      </c>
      <c r="B2216" s="16" t="s">
        <v>26</v>
      </c>
      <c r="C2216" s="16" t="s">
        <v>41</v>
      </c>
      <c r="D2216" s="16" t="s">
        <v>28</v>
      </c>
      <c r="E2216" s="16" t="s">
        <v>105</v>
      </c>
      <c r="F2216" s="16" t="s">
        <v>106</v>
      </c>
      <c r="G2216" s="16" t="s">
        <v>107</v>
      </c>
      <c r="H2216" s="16" t="s">
        <v>119</v>
      </c>
      <c r="I2216" s="16" t="s">
        <v>94</v>
      </c>
      <c r="J2216" s="16" t="s">
        <v>109</v>
      </c>
      <c r="M2216" s="16"/>
      <c r="N2216" s="7">
        <v>45205</v>
      </c>
      <c r="O2216" s="9">
        <v>45141</v>
      </c>
      <c r="P2216" t="s">
        <v>1230</v>
      </c>
      <c r="Q2216">
        <v>1</v>
      </c>
      <c r="R2216">
        <v>90</v>
      </c>
      <c r="S2216">
        <v>5</v>
      </c>
      <c r="T2216" t="s">
        <v>3037</v>
      </c>
      <c r="U2216">
        <v>91</v>
      </c>
      <c r="V2216">
        <v>2</v>
      </c>
      <c r="W2216">
        <v>20</v>
      </c>
      <c r="X2216">
        <v>16</v>
      </c>
      <c r="Y2216">
        <v>260</v>
      </c>
      <c r="Z2216">
        <v>33</v>
      </c>
      <c r="AA2216">
        <v>3</v>
      </c>
      <c r="AE2216">
        <v>2215</v>
      </c>
      <c r="AF2216" s="16" t="s">
        <v>24</v>
      </c>
      <c r="AG2216" s="16"/>
      <c r="AH2216" s="16"/>
      <c r="AI2216" s="16" t="str">
        <f t="shared" si="136"/>
        <v>(91,5,2,20,16,260,3, null, null, 'Chambers 2024 USA',2024, '2023-08-03','2023-08-03','".Carbon::now()."','".Carbon::now()."'),</v>
      </c>
      <c r="AJ2216" s="16" t="str">
        <f t="shared" si="137"/>
        <v>('".DB::select("SELECT id_status FROM `status` WHERE `element_type` = 'task' AND status_type = 'client' AND name ='CANCELLED'")[0]-&gt;id_status."',2215,1),</v>
      </c>
      <c r="AK2216" s="16" t="str">
        <f t="shared" si="138"/>
        <v/>
      </c>
      <c r="AL2216" s="16" t="str">
        <f t="shared" si="139"/>
        <v/>
      </c>
    </row>
    <row r="2217" spans="1:38" x14ac:dyDescent="0.25">
      <c r="A2217" s="16" t="s">
        <v>758</v>
      </c>
      <c r="B2217" s="16" t="s">
        <v>26</v>
      </c>
      <c r="C2217" s="16" t="s">
        <v>41</v>
      </c>
      <c r="D2217" s="16" t="s">
        <v>28</v>
      </c>
      <c r="E2217" s="16" t="s">
        <v>105</v>
      </c>
      <c r="F2217" s="16" t="s">
        <v>106</v>
      </c>
      <c r="G2217" s="16" t="s">
        <v>107</v>
      </c>
      <c r="H2217" s="16" t="s">
        <v>759</v>
      </c>
      <c r="I2217" s="16" t="s">
        <v>94</v>
      </c>
      <c r="J2217" s="16" t="s">
        <v>109</v>
      </c>
      <c r="M2217" s="16"/>
      <c r="N2217" s="7">
        <v>45205</v>
      </c>
      <c r="O2217" s="9">
        <v>45176</v>
      </c>
      <c r="P2217" t="s">
        <v>1178</v>
      </c>
      <c r="Q2217">
        <v>1</v>
      </c>
      <c r="R2217">
        <v>90</v>
      </c>
      <c r="S2217">
        <v>5</v>
      </c>
      <c r="T2217" t="s">
        <v>3037</v>
      </c>
      <c r="U2217">
        <v>91</v>
      </c>
      <c r="V2217">
        <v>2</v>
      </c>
      <c r="W2217">
        <v>20</v>
      </c>
      <c r="X2217">
        <v>16</v>
      </c>
      <c r="Y2217">
        <v>268</v>
      </c>
      <c r="Z2217">
        <v>33</v>
      </c>
      <c r="AA2217">
        <v>3</v>
      </c>
      <c r="AE2217">
        <v>2216</v>
      </c>
      <c r="AF2217" s="16" t="s">
        <v>24</v>
      </c>
      <c r="AG2217" s="16"/>
      <c r="AH2217" s="16"/>
      <c r="AI2217" s="16" t="str">
        <f t="shared" si="136"/>
        <v>(91,5,2,20,16,268,3, null, null, 'Chambers 2024 USA',2024, '2023-09-07','2023-09-07','".Carbon::now()."','".Carbon::now()."'),</v>
      </c>
      <c r="AJ2217" s="16" t="str">
        <f t="shared" si="137"/>
        <v>('".DB::select("SELECT id_status FROM `status` WHERE `element_type` = 'task' AND status_type = 'client' AND name ='CANCELLED'")[0]-&gt;id_status."',2216,1),</v>
      </c>
      <c r="AK2217" s="16" t="str">
        <f t="shared" si="138"/>
        <v/>
      </c>
      <c r="AL2217" s="16" t="str">
        <f t="shared" si="139"/>
        <v/>
      </c>
    </row>
    <row r="2218" spans="1:38" x14ac:dyDescent="0.25">
      <c r="A2218" s="16" t="s">
        <v>758</v>
      </c>
      <c r="B2218" s="16" t="s">
        <v>26</v>
      </c>
      <c r="C2218" s="16" t="s">
        <v>41</v>
      </c>
      <c r="D2218" s="16" t="s">
        <v>28</v>
      </c>
      <c r="E2218" s="16" t="s">
        <v>105</v>
      </c>
      <c r="F2218" s="16" t="s">
        <v>106</v>
      </c>
      <c r="G2218" s="16" t="s">
        <v>107</v>
      </c>
      <c r="H2218" s="16" t="s">
        <v>124</v>
      </c>
      <c r="I2218" s="16" t="s">
        <v>94</v>
      </c>
      <c r="J2218" s="16" t="s">
        <v>109</v>
      </c>
      <c r="M2218" s="16"/>
      <c r="N2218" s="7">
        <v>45205</v>
      </c>
      <c r="O2218" s="9">
        <v>45176</v>
      </c>
      <c r="P2218" t="s">
        <v>1178</v>
      </c>
      <c r="Q2218">
        <v>1</v>
      </c>
      <c r="R2218">
        <v>90</v>
      </c>
      <c r="S2218">
        <v>5</v>
      </c>
      <c r="T2218" t="s">
        <v>3037</v>
      </c>
      <c r="U2218">
        <v>91</v>
      </c>
      <c r="V2218">
        <v>2</v>
      </c>
      <c r="W2218">
        <v>20</v>
      </c>
      <c r="X2218">
        <v>16</v>
      </c>
      <c r="Y2218">
        <v>269</v>
      </c>
      <c r="Z2218">
        <v>33</v>
      </c>
      <c r="AA2218">
        <v>3</v>
      </c>
      <c r="AE2218">
        <v>2217</v>
      </c>
      <c r="AF2218" s="16" t="s">
        <v>24</v>
      </c>
      <c r="AG2218" s="16"/>
      <c r="AH2218" s="16"/>
      <c r="AI2218" s="16" t="str">
        <f t="shared" si="136"/>
        <v>(91,5,2,20,16,269,3, null, null, 'Chambers 2024 USA',2024, '2023-09-07','2023-09-07','".Carbon::now()."','".Carbon::now()."'),</v>
      </c>
      <c r="AJ2218" s="16" t="str">
        <f t="shared" si="137"/>
        <v>('".DB::select("SELECT id_status FROM `status` WHERE `element_type` = 'task' AND status_type = 'client' AND name ='CANCELLED'")[0]-&gt;id_status."',2217,1),</v>
      </c>
      <c r="AK2218" s="16" t="str">
        <f t="shared" si="138"/>
        <v/>
      </c>
      <c r="AL2218" s="16" t="str">
        <f t="shared" si="139"/>
        <v/>
      </c>
    </row>
    <row r="2219" spans="1:38" x14ac:dyDescent="0.25">
      <c r="A2219" s="16" t="s">
        <v>758</v>
      </c>
      <c r="B2219" s="16" t="s">
        <v>26</v>
      </c>
      <c r="C2219" s="16" t="s">
        <v>41</v>
      </c>
      <c r="D2219" s="16" t="s">
        <v>28</v>
      </c>
      <c r="E2219" s="16" t="s">
        <v>105</v>
      </c>
      <c r="F2219" s="16" t="s">
        <v>106</v>
      </c>
      <c r="G2219" s="16" t="s">
        <v>107</v>
      </c>
      <c r="H2219" s="16" t="s">
        <v>715</v>
      </c>
      <c r="I2219" s="16" t="s">
        <v>94</v>
      </c>
      <c r="J2219" s="16" t="s">
        <v>109</v>
      </c>
      <c r="M2219" s="16"/>
      <c r="N2219" s="7">
        <v>45142</v>
      </c>
      <c r="O2219" s="9">
        <v>45141</v>
      </c>
      <c r="P2219" t="s">
        <v>1230</v>
      </c>
      <c r="Q2219">
        <v>1</v>
      </c>
      <c r="R2219">
        <v>90</v>
      </c>
      <c r="S2219">
        <v>5</v>
      </c>
      <c r="T2219" t="s">
        <v>3037</v>
      </c>
      <c r="U2219">
        <v>91</v>
      </c>
      <c r="V2219">
        <v>2</v>
      </c>
      <c r="W2219">
        <v>20</v>
      </c>
      <c r="X2219">
        <v>16</v>
      </c>
      <c r="Y2219">
        <v>277</v>
      </c>
      <c r="Z2219">
        <v>33</v>
      </c>
      <c r="AA2219">
        <v>3</v>
      </c>
      <c r="AE2219">
        <v>2218</v>
      </c>
      <c r="AF2219" s="16" t="s">
        <v>24</v>
      </c>
      <c r="AG2219" s="16"/>
      <c r="AH2219" s="16"/>
      <c r="AI2219" s="16" t="str">
        <f t="shared" si="136"/>
        <v>(91,5,2,20,16,277,3, null, null, 'Chambers 2024 USA',2024, '2023-08-03','2023-08-03','".Carbon::now()."','".Carbon::now()."'),</v>
      </c>
      <c r="AJ2219" s="16" t="str">
        <f t="shared" si="137"/>
        <v>('".DB::select("SELECT id_status FROM `status` WHERE `element_type` = 'task' AND status_type = 'client' AND name ='CANCELLED'")[0]-&gt;id_status."',2218,1),</v>
      </c>
      <c r="AK2219" s="16" t="str">
        <f t="shared" si="138"/>
        <v/>
      </c>
      <c r="AL2219" s="16" t="str">
        <f t="shared" si="139"/>
        <v/>
      </c>
    </row>
    <row r="2220" spans="1:38" x14ac:dyDescent="0.25">
      <c r="A2220" s="16" t="s">
        <v>758</v>
      </c>
      <c r="B2220" s="16" t="s">
        <v>26</v>
      </c>
      <c r="C2220" s="16" t="s">
        <v>41</v>
      </c>
      <c r="D2220" s="16" t="s">
        <v>28</v>
      </c>
      <c r="E2220" s="16" t="s">
        <v>105</v>
      </c>
      <c r="F2220" s="16" t="s">
        <v>106</v>
      </c>
      <c r="G2220" s="16" t="s">
        <v>107</v>
      </c>
      <c r="H2220" s="16" t="s">
        <v>57</v>
      </c>
      <c r="I2220" s="16" t="s">
        <v>94</v>
      </c>
      <c r="J2220" s="16" t="s">
        <v>109</v>
      </c>
      <c r="M2220" s="16"/>
      <c r="N2220" s="7">
        <v>45205</v>
      </c>
      <c r="O2220" s="9">
        <v>45204</v>
      </c>
      <c r="P2220" t="s">
        <v>1229</v>
      </c>
      <c r="Q2220">
        <v>1</v>
      </c>
      <c r="R2220">
        <v>90</v>
      </c>
      <c r="S2220">
        <v>5</v>
      </c>
      <c r="T2220" t="s">
        <v>3037</v>
      </c>
      <c r="U2220">
        <v>91</v>
      </c>
      <c r="V2220">
        <v>2</v>
      </c>
      <c r="W2220">
        <v>20</v>
      </c>
      <c r="X2220">
        <v>16</v>
      </c>
      <c r="Y2220">
        <v>343</v>
      </c>
      <c r="Z2220">
        <v>33</v>
      </c>
      <c r="AA2220">
        <v>3</v>
      </c>
      <c r="AE2220">
        <v>2219</v>
      </c>
      <c r="AF2220" s="16" t="s">
        <v>24</v>
      </c>
      <c r="AG2220" s="16"/>
      <c r="AH2220" s="16"/>
      <c r="AI2220" s="16" t="str">
        <f t="shared" si="136"/>
        <v>(91,5,2,20,16,343,3, null, null, 'Chambers 2024 USA',2024, '2023-10-05','2023-10-05','".Carbon::now()."','".Carbon::now()."'),</v>
      </c>
      <c r="AJ2220" s="16" t="str">
        <f t="shared" si="137"/>
        <v>('".DB::select("SELECT id_status FROM `status` WHERE `element_type` = 'task' AND status_type = 'client' AND name ='CANCELLED'")[0]-&gt;id_status."',2219,1),</v>
      </c>
      <c r="AK2220" s="16" t="str">
        <f t="shared" si="138"/>
        <v/>
      </c>
      <c r="AL2220" s="16" t="str">
        <f t="shared" si="139"/>
        <v/>
      </c>
    </row>
    <row r="2221" spans="1:38" x14ac:dyDescent="0.25">
      <c r="A2221" s="16" t="s">
        <v>758</v>
      </c>
      <c r="B2221" s="16" t="s">
        <v>26</v>
      </c>
      <c r="C2221" s="16" t="s">
        <v>41</v>
      </c>
      <c r="D2221" s="16" t="s">
        <v>28</v>
      </c>
      <c r="E2221" s="16" t="s">
        <v>105</v>
      </c>
      <c r="F2221" s="16" t="s">
        <v>106</v>
      </c>
      <c r="G2221" s="16" t="s">
        <v>107</v>
      </c>
      <c r="H2221" s="16" t="s">
        <v>411</v>
      </c>
      <c r="I2221" s="16" t="s">
        <v>94</v>
      </c>
      <c r="J2221" s="16" t="s">
        <v>109</v>
      </c>
      <c r="M2221" s="16"/>
      <c r="N2221" s="7">
        <v>45205</v>
      </c>
      <c r="O2221" s="9">
        <v>45204</v>
      </c>
      <c r="P2221" t="s">
        <v>1229</v>
      </c>
      <c r="Q2221">
        <v>1</v>
      </c>
      <c r="R2221">
        <v>90</v>
      </c>
      <c r="S2221">
        <v>5</v>
      </c>
      <c r="T2221" t="s">
        <v>3037</v>
      </c>
      <c r="U2221">
        <v>91</v>
      </c>
      <c r="V2221">
        <v>2</v>
      </c>
      <c r="W2221">
        <v>20</v>
      </c>
      <c r="X2221">
        <v>16</v>
      </c>
      <c r="Y2221">
        <v>342</v>
      </c>
      <c r="Z2221">
        <v>33</v>
      </c>
      <c r="AA2221">
        <v>3</v>
      </c>
      <c r="AE2221">
        <v>2220</v>
      </c>
      <c r="AF2221" s="16" t="s">
        <v>24</v>
      </c>
      <c r="AG2221" s="16"/>
      <c r="AH2221" s="16"/>
      <c r="AI2221" s="16" t="str">
        <f t="shared" si="136"/>
        <v>(91,5,2,20,16,342,3, null, null, 'Chambers 2024 USA',2024, '2023-10-05','2023-10-05','".Carbon::now()."','".Carbon::now()."'),</v>
      </c>
      <c r="AJ2221" s="16" t="str">
        <f t="shared" si="137"/>
        <v>('".DB::select("SELECT id_status FROM `status` WHERE `element_type` = 'task' AND status_type = 'client' AND name ='CANCELLED'")[0]-&gt;id_status."',2220,1),</v>
      </c>
      <c r="AK2221" s="16" t="str">
        <f t="shared" si="138"/>
        <v/>
      </c>
      <c r="AL2221" s="16" t="str">
        <f t="shared" si="139"/>
        <v/>
      </c>
    </row>
    <row r="2222" spans="1:38" x14ac:dyDescent="0.25">
      <c r="A2222" s="16" t="s">
        <v>758</v>
      </c>
      <c r="B2222" s="16" t="s">
        <v>26</v>
      </c>
      <c r="C2222" s="16" t="s">
        <v>41</v>
      </c>
      <c r="D2222" s="16" t="s">
        <v>28</v>
      </c>
      <c r="E2222" s="16" t="s">
        <v>105</v>
      </c>
      <c r="F2222" s="16" t="s">
        <v>106</v>
      </c>
      <c r="G2222" s="16" t="s">
        <v>123</v>
      </c>
      <c r="H2222" s="16" t="s">
        <v>132</v>
      </c>
      <c r="I2222" s="16" t="s">
        <v>94</v>
      </c>
      <c r="J2222" s="16" t="s">
        <v>109</v>
      </c>
      <c r="M2222" s="16"/>
      <c r="N2222" s="7">
        <v>45170</v>
      </c>
      <c r="O2222" s="9">
        <v>45176</v>
      </c>
      <c r="P2222" t="s">
        <v>1178</v>
      </c>
      <c r="Q2222">
        <v>1</v>
      </c>
      <c r="R2222">
        <v>90</v>
      </c>
      <c r="S2222">
        <v>5</v>
      </c>
      <c r="T2222" t="s">
        <v>3037</v>
      </c>
      <c r="U2222">
        <v>91</v>
      </c>
      <c r="V2222">
        <v>2</v>
      </c>
      <c r="W2222">
        <v>20</v>
      </c>
      <c r="X2222">
        <v>75</v>
      </c>
      <c r="Y2222">
        <v>9</v>
      </c>
      <c r="Z2222">
        <v>33</v>
      </c>
      <c r="AA2222">
        <v>3</v>
      </c>
      <c r="AE2222">
        <v>2221</v>
      </c>
      <c r="AF2222" s="16" t="s">
        <v>24</v>
      </c>
      <c r="AG2222" s="16"/>
      <c r="AH2222" s="16"/>
      <c r="AI2222" s="16" t="str">
        <f t="shared" si="136"/>
        <v>(91,5,2,20,75,9,3, null, null, 'Chambers 2024 USA',2024, '2023-09-07','2023-09-07','".Carbon::now()."','".Carbon::now()."'),</v>
      </c>
      <c r="AJ2222" s="16" t="str">
        <f t="shared" si="137"/>
        <v>('".DB::select("SELECT id_status FROM `status` WHERE `element_type` = 'task' AND status_type = 'client' AND name ='CANCELLED'")[0]-&gt;id_status."',2221,1),</v>
      </c>
      <c r="AK2222" s="16" t="str">
        <f t="shared" si="138"/>
        <v/>
      </c>
      <c r="AL2222" s="16" t="str">
        <f t="shared" si="139"/>
        <v/>
      </c>
    </row>
    <row r="2223" spans="1:38" x14ac:dyDescent="0.25">
      <c r="A2223" s="16" t="s">
        <v>758</v>
      </c>
      <c r="B2223" s="16" t="s">
        <v>26</v>
      </c>
      <c r="C2223" s="16" t="s">
        <v>41</v>
      </c>
      <c r="D2223" s="16" t="s">
        <v>28</v>
      </c>
      <c r="E2223" s="16" t="s">
        <v>105</v>
      </c>
      <c r="F2223" s="16" t="s">
        <v>106</v>
      </c>
      <c r="G2223" s="16" t="s">
        <v>123</v>
      </c>
      <c r="H2223" s="16" t="s">
        <v>117</v>
      </c>
      <c r="I2223" s="16" t="s">
        <v>94</v>
      </c>
      <c r="J2223" s="16" t="s">
        <v>109</v>
      </c>
      <c r="M2223" s="16"/>
      <c r="N2223" s="7">
        <v>45121</v>
      </c>
      <c r="O2223" s="9">
        <v>45120</v>
      </c>
      <c r="P2223" t="s">
        <v>1221</v>
      </c>
      <c r="Q2223">
        <v>1</v>
      </c>
      <c r="R2223">
        <v>90</v>
      </c>
      <c r="S2223">
        <v>5</v>
      </c>
      <c r="T2223" t="s">
        <v>3037</v>
      </c>
      <c r="U2223">
        <v>91</v>
      </c>
      <c r="V2223">
        <v>2</v>
      </c>
      <c r="W2223">
        <v>20</v>
      </c>
      <c r="X2223">
        <v>75</v>
      </c>
      <c r="Y2223">
        <v>273</v>
      </c>
      <c r="Z2223">
        <v>33</v>
      </c>
      <c r="AA2223">
        <v>3</v>
      </c>
      <c r="AE2223">
        <v>2222</v>
      </c>
      <c r="AF2223" s="16" t="s">
        <v>24</v>
      </c>
      <c r="AG2223" s="16"/>
      <c r="AH2223" s="16"/>
      <c r="AI2223" s="16" t="str">
        <f t="shared" si="136"/>
        <v>(91,5,2,20,75,273,3, null, null, 'Chambers 2024 USA',2024, '2023-07-13','2023-07-13','".Carbon::now()."','".Carbon::now()."'),</v>
      </c>
      <c r="AJ2223" s="16" t="str">
        <f t="shared" si="137"/>
        <v>('".DB::select("SELECT id_status FROM `status` WHERE `element_type` = 'task' AND status_type = 'client' AND name ='CANCELLED'")[0]-&gt;id_status."',2222,1),</v>
      </c>
      <c r="AK2223" s="16" t="str">
        <f t="shared" si="138"/>
        <v/>
      </c>
      <c r="AL2223" s="16" t="str">
        <f t="shared" si="139"/>
        <v/>
      </c>
    </row>
    <row r="2224" spans="1:38" x14ac:dyDescent="0.25">
      <c r="A2224" s="16" t="s">
        <v>758</v>
      </c>
      <c r="B2224" s="16" t="s">
        <v>26</v>
      </c>
      <c r="C2224" s="16" t="s">
        <v>41</v>
      </c>
      <c r="D2224" s="16" t="s">
        <v>28</v>
      </c>
      <c r="E2224" s="16" t="s">
        <v>105</v>
      </c>
      <c r="F2224" s="16" t="s">
        <v>106</v>
      </c>
      <c r="G2224" s="16" t="s">
        <v>134</v>
      </c>
      <c r="H2224" s="16" t="s">
        <v>136</v>
      </c>
      <c r="I2224" s="16" t="s">
        <v>94</v>
      </c>
      <c r="J2224" s="16" t="s">
        <v>109</v>
      </c>
      <c r="M2224" s="16"/>
      <c r="N2224" s="7">
        <v>45233</v>
      </c>
      <c r="O2224" s="9">
        <v>45239</v>
      </c>
      <c r="P2224" t="s">
        <v>1241</v>
      </c>
      <c r="Q2224">
        <v>1</v>
      </c>
      <c r="R2224">
        <v>90</v>
      </c>
      <c r="S2224">
        <v>5</v>
      </c>
      <c r="T2224" t="s">
        <v>3037</v>
      </c>
      <c r="U2224">
        <v>91</v>
      </c>
      <c r="V2224">
        <v>2</v>
      </c>
      <c r="W2224">
        <v>20</v>
      </c>
      <c r="X2224">
        <v>117</v>
      </c>
      <c r="Y2224">
        <v>7</v>
      </c>
      <c r="Z2224">
        <v>33</v>
      </c>
      <c r="AA2224">
        <v>3</v>
      </c>
      <c r="AE2224">
        <v>2223</v>
      </c>
      <c r="AF2224" s="16" t="s">
        <v>24</v>
      </c>
      <c r="AG2224" s="16"/>
      <c r="AH2224" s="16"/>
      <c r="AI2224" s="16" t="str">
        <f t="shared" si="136"/>
        <v>(91,5,2,20,117,7,3, null, null, 'Chambers 2024 USA',2024, '2023-11-09','2023-11-09','".Carbon::now()."','".Carbon::now()."'),</v>
      </c>
      <c r="AJ2224" s="16" t="str">
        <f t="shared" si="137"/>
        <v>('".DB::select("SELECT id_status FROM `status` WHERE `element_type` = 'task' AND status_type = 'client' AND name ='CANCELLED'")[0]-&gt;id_status."',2223,1),</v>
      </c>
      <c r="AK2224" s="16" t="str">
        <f t="shared" si="138"/>
        <v/>
      </c>
      <c r="AL2224" s="16" t="str">
        <f t="shared" si="139"/>
        <v/>
      </c>
    </row>
    <row r="2225" spans="1:38" x14ac:dyDescent="0.25">
      <c r="A2225" s="16" t="s">
        <v>758</v>
      </c>
      <c r="B2225" s="16" t="s">
        <v>26</v>
      </c>
      <c r="C2225" s="16" t="s">
        <v>41</v>
      </c>
      <c r="D2225" s="16" t="s">
        <v>28</v>
      </c>
      <c r="E2225" s="16" t="s">
        <v>105</v>
      </c>
      <c r="F2225" s="16" t="s">
        <v>106</v>
      </c>
      <c r="G2225" s="16" t="s">
        <v>134</v>
      </c>
      <c r="H2225" s="16" t="s">
        <v>760</v>
      </c>
      <c r="I2225" s="16" t="s">
        <v>94</v>
      </c>
      <c r="J2225" s="16" t="s">
        <v>109</v>
      </c>
      <c r="M2225" s="16"/>
      <c r="N2225" s="7">
        <v>45205</v>
      </c>
      <c r="O2225" s="9">
        <v>45120</v>
      </c>
      <c r="P2225" t="s">
        <v>1221</v>
      </c>
      <c r="Q2225">
        <v>1</v>
      </c>
      <c r="R2225">
        <v>90</v>
      </c>
      <c r="S2225">
        <v>5</v>
      </c>
      <c r="T2225" t="s">
        <v>3037</v>
      </c>
      <c r="U2225">
        <v>91</v>
      </c>
      <c r="V2225">
        <v>2</v>
      </c>
      <c r="W2225">
        <v>20</v>
      </c>
      <c r="X2225">
        <v>117</v>
      </c>
      <c r="Y2225">
        <v>33</v>
      </c>
      <c r="Z2225">
        <v>33</v>
      </c>
      <c r="AA2225">
        <v>3</v>
      </c>
      <c r="AE2225">
        <v>2224</v>
      </c>
      <c r="AF2225" s="16" t="s">
        <v>24</v>
      </c>
      <c r="AG2225" s="16"/>
      <c r="AH2225" s="16"/>
      <c r="AI2225" s="16" t="str">
        <f t="shared" si="136"/>
        <v>(91,5,2,20,117,33,3, null, null, 'Chambers 2024 USA',2024, '2023-07-13','2023-07-13','".Carbon::now()."','".Carbon::now()."'),</v>
      </c>
      <c r="AJ2225" s="16" t="str">
        <f t="shared" si="137"/>
        <v>('".DB::select("SELECT id_status FROM `status` WHERE `element_type` = 'task' AND status_type = 'client' AND name ='CANCELLED'")[0]-&gt;id_status."',2224,1),</v>
      </c>
      <c r="AK2225" s="16" t="str">
        <f t="shared" si="138"/>
        <v/>
      </c>
      <c r="AL2225" s="16" t="str">
        <f t="shared" si="139"/>
        <v/>
      </c>
    </row>
    <row r="2226" spans="1:38" x14ac:dyDescent="0.25">
      <c r="A2226" s="16" t="s">
        <v>758</v>
      </c>
      <c r="B2226" s="16" t="s">
        <v>26</v>
      </c>
      <c r="C2226" s="16" t="s">
        <v>41</v>
      </c>
      <c r="D2226" s="16" t="s">
        <v>28</v>
      </c>
      <c r="E2226" s="16" t="s">
        <v>105</v>
      </c>
      <c r="F2226" s="16" t="s">
        <v>106</v>
      </c>
      <c r="G2226" s="16" t="s">
        <v>134</v>
      </c>
      <c r="H2226" s="16" t="s">
        <v>400</v>
      </c>
      <c r="I2226" s="16" t="s">
        <v>94</v>
      </c>
      <c r="J2226" s="16" t="s">
        <v>109</v>
      </c>
      <c r="M2226" s="16"/>
      <c r="N2226" s="7">
        <v>45121</v>
      </c>
      <c r="O2226" s="9">
        <v>45120</v>
      </c>
      <c r="P2226" t="s">
        <v>1221</v>
      </c>
      <c r="Q2226">
        <v>1</v>
      </c>
      <c r="R2226">
        <v>90</v>
      </c>
      <c r="S2226">
        <v>5</v>
      </c>
      <c r="T2226" t="s">
        <v>3037</v>
      </c>
      <c r="U2226">
        <v>91</v>
      </c>
      <c r="V2226">
        <v>2</v>
      </c>
      <c r="W2226">
        <v>20</v>
      </c>
      <c r="X2226">
        <v>117</v>
      </c>
      <c r="Y2226">
        <v>183</v>
      </c>
      <c r="Z2226">
        <v>33</v>
      </c>
      <c r="AA2226">
        <v>3</v>
      </c>
      <c r="AE2226">
        <v>2225</v>
      </c>
      <c r="AF2226" s="16" t="s">
        <v>24</v>
      </c>
      <c r="AG2226" s="16"/>
      <c r="AH2226" s="16"/>
      <c r="AI2226" s="16" t="str">
        <f t="shared" si="136"/>
        <v>(91,5,2,20,117,183,3, null, null, 'Chambers 2024 USA',2024, '2023-07-13','2023-07-13','".Carbon::now()."','".Carbon::now()."'),</v>
      </c>
      <c r="AJ2226" s="16" t="str">
        <f t="shared" si="137"/>
        <v>('".DB::select("SELECT id_status FROM `status` WHERE `element_type` = 'task' AND status_type = 'client' AND name ='CANCELLED'")[0]-&gt;id_status."',2225,1),</v>
      </c>
      <c r="AK2226" s="16" t="str">
        <f t="shared" si="138"/>
        <v/>
      </c>
      <c r="AL2226" s="16" t="str">
        <f t="shared" si="139"/>
        <v/>
      </c>
    </row>
    <row r="2227" spans="1:38" x14ac:dyDescent="0.25">
      <c r="A2227" s="16" t="s">
        <v>758</v>
      </c>
      <c r="B2227" s="16" t="s">
        <v>26</v>
      </c>
      <c r="C2227" s="16" t="s">
        <v>41</v>
      </c>
      <c r="D2227" s="16" t="s">
        <v>28</v>
      </c>
      <c r="E2227" s="16" t="s">
        <v>105</v>
      </c>
      <c r="F2227" s="16" t="s">
        <v>106</v>
      </c>
      <c r="G2227" s="16" t="s">
        <v>134</v>
      </c>
      <c r="H2227" s="16" t="s">
        <v>401</v>
      </c>
      <c r="I2227" s="16" t="s">
        <v>94</v>
      </c>
      <c r="J2227" s="16" t="s">
        <v>109</v>
      </c>
      <c r="M2227" s="16"/>
      <c r="N2227" s="7">
        <v>45234</v>
      </c>
      <c r="O2227" s="9">
        <v>45120</v>
      </c>
      <c r="P2227" t="s">
        <v>1221</v>
      </c>
      <c r="Q2227">
        <v>1</v>
      </c>
      <c r="R2227">
        <v>90</v>
      </c>
      <c r="S2227">
        <v>5</v>
      </c>
      <c r="T2227" t="s">
        <v>3037</v>
      </c>
      <c r="U2227">
        <v>91</v>
      </c>
      <c r="V2227">
        <v>2</v>
      </c>
      <c r="W2227">
        <v>20</v>
      </c>
      <c r="X2227">
        <v>117</v>
      </c>
      <c r="Y2227">
        <v>184</v>
      </c>
      <c r="Z2227">
        <v>33</v>
      </c>
      <c r="AA2227">
        <v>3</v>
      </c>
      <c r="AE2227">
        <v>2226</v>
      </c>
      <c r="AF2227" s="16" t="s">
        <v>24</v>
      </c>
      <c r="AG2227" s="16"/>
      <c r="AH2227" s="16"/>
      <c r="AI2227" s="16" t="str">
        <f t="shared" si="136"/>
        <v>(91,5,2,20,117,184,3, null, null, 'Chambers 2024 USA',2024, '2023-07-13','2023-07-13','".Carbon::now()."','".Carbon::now()."'),</v>
      </c>
      <c r="AJ2227" s="16" t="str">
        <f t="shared" si="137"/>
        <v>('".DB::select("SELECT id_status FROM `status` WHERE `element_type` = 'task' AND status_type = 'client' AND name ='CANCELLED'")[0]-&gt;id_status."',2226,1),</v>
      </c>
      <c r="AK2227" s="16" t="str">
        <f t="shared" si="138"/>
        <v/>
      </c>
      <c r="AL2227" s="16" t="str">
        <f t="shared" si="139"/>
        <v/>
      </c>
    </row>
    <row r="2228" spans="1:38" x14ac:dyDescent="0.25">
      <c r="A2228" s="16" t="s">
        <v>758</v>
      </c>
      <c r="B2228" s="16" t="s">
        <v>26</v>
      </c>
      <c r="C2228" s="16" t="s">
        <v>41</v>
      </c>
      <c r="D2228" s="16" t="s">
        <v>28</v>
      </c>
      <c r="E2228" s="16" t="s">
        <v>105</v>
      </c>
      <c r="F2228" s="16" t="s">
        <v>106</v>
      </c>
      <c r="G2228" s="16" t="s">
        <v>134</v>
      </c>
      <c r="H2228" s="16" t="s">
        <v>761</v>
      </c>
      <c r="I2228" s="16" t="s">
        <v>94</v>
      </c>
      <c r="J2228" s="16" t="s">
        <v>109</v>
      </c>
      <c r="M2228" s="16"/>
      <c r="N2228" s="7">
        <v>45016</v>
      </c>
      <c r="O2228" s="9">
        <v>45239</v>
      </c>
      <c r="P2228" t="s">
        <v>1241</v>
      </c>
      <c r="Q2228">
        <v>1</v>
      </c>
      <c r="R2228">
        <v>90</v>
      </c>
      <c r="S2228">
        <v>5</v>
      </c>
      <c r="T2228" t="s">
        <v>3037</v>
      </c>
      <c r="U2228">
        <v>91</v>
      </c>
      <c r="V2228">
        <v>2</v>
      </c>
      <c r="W2228">
        <v>20</v>
      </c>
      <c r="X2228">
        <v>117</v>
      </c>
      <c r="Y2228">
        <v>262</v>
      </c>
      <c r="Z2228">
        <v>33</v>
      </c>
      <c r="AA2228">
        <v>3</v>
      </c>
      <c r="AE2228">
        <v>2227</v>
      </c>
      <c r="AF2228" s="16" t="s">
        <v>24</v>
      </c>
      <c r="AG2228" s="16"/>
      <c r="AH2228" s="16"/>
      <c r="AI2228" s="16" t="str">
        <f t="shared" si="136"/>
        <v>(91,5,2,20,117,262,3, null, null, 'Chambers 2024 USA',2024, '2023-11-09','2023-11-09','".Carbon::now()."','".Carbon::now()."'),</v>
      </c>
      <c r="AJ2228" s="16" t="str">
        <f t="shared" si="137"/>
        <v>('".DB::select("SELECT id_status FROM `status` WHERE `element_type` = 'task' AND status_type = 'client' AND name ='CANCELLED'")[0]-&gt;id_status."',2227,1),</v>
      </c>
      <c r="AK2228" s="16" t="str">
        <f t="shared" si="138"/>
        <v/>
      </c>
      <c r="AL2228" s="16" t="str">
        <f t="shared" si="139"/>
        <v/>
      </c>
    </row>
    <row r="2229" spans="1:38" x14ac:dyDescent="0.25">
      <c r="A2229" s="16" t="s">
        <v>758</v>
      </c>
      <c r="B2229" s="16" t="s">
        <v>26</v>
      </c>
      <c r="C2229" s="16" t="s">
        <v>41</v>
      </c>
      <c r="D2229" s="16" t="s">
        <v>28</v>
      </c>
      <c r="E2229" s="16" t="s">
        <v>105</v>
      </c>
      <c r="F2229" s="16" t="s">
        <v>106</v>
      </c>
      <c r="G2229" s="16" t="s">
        <v>134</v>
      </c>
      <c r="H2229" s="16" t="s">
        <v>146</v>
      </c>
      <c r="I2229" s="16" t="s">
        <v>94</v>
      </c>
      <c r="J2229" s="16" t="s">
        <v>109</v>
      </c>
      <c r="M2229" s="16"/>
      <c r="N2229" s="7">
        <v>45205</v>
      </c>
      <c r="O2229" s="9">
        <v>45204</v>
      </c>
      <c r="P2229" t="s">
        <v>1229</v>
      </c>
      <c r="Q2229">
        <v>1</v>
      </c>
      <c r="R2229">
        <v>90</v>
      </c>
      <c r="S2229">
        <v>5</v>
      </c>
      <c r="T2229" t="s">
        <v>3037</v>
      </c>
      <c r="U2229">
        <v>91</v>
      </c>
      <c r="V2229">
        <v>2</v>
      </c>
      <c r="W2229">
        <v>20</v>
      </c>
      <c r="X2229">
        <v>117</v>
      </c>
      <c r="Y2229">
        <v>293</v>
      </c>
      <c r="Z2229">
        <v>33</v>
      </c>
      <c r="AA2229">
        <v>3</v>
      </c>
      <c r="AE2229">
        <v>2228</v>
      </c>
      <c r="AF2229" s="16" t="s">
        <v>24</v>
      </c>
      <c r="AG2229" s="16"/>
      <c r="AH2229" s="16"/>
      <c r="AI2229" s="16" t="str">
        <f t="shared" si="136"/>
        <v>(91,5,2,20,117,293,3, null, null, 'Chambers 2024 USA',2024, '2023-10-05','2023-10-05','".Carbon::now()."','".Carbon::now()."'),</v>
      </c>
      <c r="AJ2229" s="16" t="str">
        <f t="shared" si="137"/>
        <v>('".DB::select("SELECT id_status FROM `status` WHERE `element_type` = 'task' AND status_type = 'client' AND name ='CANCELLED'")[0]-&gt;id_status."',2228,1),</v>
      </c>
      <c r="AK2229" s="16" t="str">
        <f t="shared" si="138"/>
        <v/>
      </c>
      <c r="AL2229" s="16" t="str">
        <f t="shared" si="139"/>
        <v/>
      </c>
    </row>
    <row r="2230" spans="1:38" x14ac:dyDescent="0.25">
      <c r="A2230" s="16" t="s">
        <v>758</v>
      </c>
      <c r="B2230" s="16" t="s">
        <v>26</v>
      </c>
      <c r="C2230" s="16" t="s">
        <v>41</v>
      </c>
      <c r="D2230" s="16" t="s">
        <v>28</v>
      </c>
      <c r="E2230" s="16" t="s">
        <v>105</v>
      </c>
      <c r="F2230" s="16" t="s">
        <v>106</v>
      </c>
      <c r="G2230" s="16" t="s">
        <v>134</v>
      </c>
      <c r="H2230" s="16" t="s">
        <v>147</v>
      </c>
      <c r="I2230" s="16" t="s">
        <v>94</v>
      </c>
      <c r="J2230" s="16" t="s">
        <v>109</v>
      </c>
      <c r="M2230" s="16"/>
      <c r="N2230" s="7">
        <v>45205</v>
      </c>
      <c r="O2230" s="9">
        <v>45204</v>
      </c>
      <c r="P2230" t="s">
        <v>1229</v>
      </c>
      <c r="Q2230">
        <v>1</v>
      </c>
      <c r="R2230">
        <v>90</v>
      </c>
      <c r="S2230">
        <v>5</v>
      </c>
      <c r="T2230" t="s">
        <v>3037</v>
      </c>
      <c r="U2230">
        <v>91</v>
      </c>
      <c r="V2230">
        <v>2</v>
      </c>
      <c r="W2230">
        <v>20</v>
      </c>
      <c r="X2230">
        <v>117</v>
      </c>
      <c r="Y2230">
        <v>294</v>
      </c>
      <c r="Z2230">
        <v>33</v>
      </c>
      <c r="AA2230">
        <v>3</v>
      </c>
      <c r="AE2230">
        <v>2229</v>
      </c>
      <c r="AF2230" s="16" t="s">
        <v>24</v>
      </c>
      <c r="AG2230" s="16"/>
      <c r="AH2230" s="16"/>
      <c r="AI2230" s="16" t="str">
        <f t="shared" si="136"/>
        <v>(91,5,2,20,117,294,3, null, null, 'Chambers 2024 USA',2024, '2023-10-05','2023-10-05','".Carbon::now()."','".Carbon::now()."'),</v>
      </c>
      <c r="AJ2230" s="16" t="str">
        <f t="shared" si="137"/>
        <v>('".DB::select("SELECT id_status FROM `status` WHERE `element_type` = 'task' AND status_type = 'client' AND name ='CANCELLED'")[0]-&gt;id_status."',2229,1),</v>
      </c>
      <c r="AK2230" s="16" t="str">
        <f t="shared" si="138"/>
        <v/>
      </c>
      <c r="AL2230" s="16" t="str">
        <f t="shared" si="139"/>
        <v/>
      </c>
    </row>
    <row r="2231" spans="1:38" x14ac:dyDescent="0.25">
      <c r="A2231" s="16" t="s">
        <v>762</v>
      </c>
      <c r="B2231" s="16" t="s">
        <v>62</v>
      </c>
      <c r="C2231" s="16" t="s">
        <v>41</v>
      </c>
      <c r="D2231" s="16" t="s">
        <v>28</v>
      </c>
      <c r="E2231" s="16" t="s">
        <v>105</v>
      </c>
      <c r="F2231" s="16" t="s">
        <v>106</v>
      </c>
      <c r="G2231" s="16" t="s">
        <v>523</v>
      </c>
      <c r="H2231" s="16" t="s">
        <v>64</v>
      </c>
      <c r="I2231" s="16" t="s">
        <v>94</v>
      </c>
      <c r="J2231" s="16" t="s">
        <v>66</v>
      </c>
      <c r="M2231" s="16"/>
      <c r="N2231" s="7"/>
      <c r="O2231" s="9">
        <v>45120</v>
      </c>
      <c r="P2231" t="s">
        <v>1221</v>
      </c>
      <c r="Q2231">
        <v>1</v>
      </c>
      <c r="R2231">
        <v>91</v>
      </c>
      <c r="S2231">
        <v>4</v>
      </c>
      <c r="T2231" t="s">
        <v>3031</v>
      </c>
      <c r="U2231">
        <v>129</v>
      </c>
      <c r="V2231">
        <v>2</v>
      </c>
      <c r="W2231">
        <v>20</v>
      </c>
      <c r="X2231">
        <v>78</v>
      </c>
      <c r="Y2231">
        <v>93</v>
      </c>
      <c r="Z2231">
        <v>33</v>
      </c>
      <c r="AA2231">
        <v>23</v>
      </c>
      <c r="AE2231">
        <v>2230</v>
      </c>
      <c r="AF2231" s="16" t="s">
        <v>24</v>
      </c>
      <c r="AG2231" s="16"/>
      <c r="AH2231" s="16"/>
      <c r="AI2231" s="16" t="str">
        <f t="shared" si="136"/>
        <v>(129,4,2,20,78,93,23, null, null, 'Chambers 2024 USA',2024, '2023-07-13','2023-07-13','".Carbon::now()."','".Carbon::now()."'),</v>
      </c>
      <c r="AJ2231" s="16" t="str">
        <f t="shared" si="137"/>
        <v>('".DB::select("SELECT id_status FROM `status` WHERE `element_type` = 'task' AND status_type = 'client' AND name ='CANCELLED'")[0]-&gt;id_status."',2230,1),</v>
      </c>
      <c r="AK2231" s="16" t="str">
        <f t="shared" si="138"/>
        <v/>
      </c>
      <c r="AL2231" s="16" t="str">
        <f t="shared" si="139"/>
        <v/>
      </c>
    </row>
    <row r="2232" spans="1:38" x14ac:dyDescent="0.25">
      <c r="A2232" s="16" t="s">
        <v>762</v>
      </c>
      <c r="B2232" s="16" t="s">
        <v>62</v>
      </c>
      <c r="C2232" s="16" t="s">
        <v>41</v>
      </c>
      <c r="D2232" s="16" t="s">
        <v>28</v>
      </c>
      <c r="E2232" s="16" t="s">
        <v>105</v>
      </c>
      <c r="F2232" s="16" t="s">
        <v>106</v>
      </c>
      <c r="G2232" s="16" t="s">
        <v>523</v>
      </c>
      <c r="H2232" s="16" t="s">
        <v>124</v>
      </c>
      <c r="I2232" s="16" t="s">
        <v>94</v>
      </c>
      <c r="J2232" s="16" t="s">
        <v>66</v>
      </c>
      <c r="M2232" s="16" t="s">
        <v>74</v>
      </c>
      <c r="N2232" s="7"/>
      <c r="O2232" s="9">
        <v>45239</v>
      </c>
      <c r="P2232" t="s">
        <v>1241</v>
      </c>
      <c r="Q2232">
        <v>1</v>
      </c>
      <c r="R2232">
        <v>91</v>
      </c>
      <c r="S2232">
        <v>4</v>
      </c>
      <c r="T2232" t="s">
        <v>3031</v>
      </c>
      <c r="U2232">
        <v>129</v>
      </c>
      <c r="V2232">
        <v>2</v>
      </c>
      <c r="W2232">
        <v>20</v>
      </c>
      <c r="X2232">
        <v>78</v>
      </c>
      <c r="Y2232">
        <v>269</v>
      </c>
      <c r="Z2232">
        <v>33</v>
      </c>
      <c r="AA2232">
        <v>23</v>
      </c>
      <c r="AD2232">
        <v>6</v>
      </c>
      <c r="AE2232">
        <v>2231</v>
      </c>
      <c r="AF2232" s="16" t="s">
        <v>39</v>
      </c>
      <c r="AG2232" s="16"/>
      <c r="AH2232" s="16"/>
      <c r="AI2232" s="16" t="str">
        <f t="shared" si="136"/>
        <v>(129,4,2,20,78,269,23, null, 6, 'Chambers 2024 USA',2024, '2023-11-09','2023-11-09','".Carbon::now()."','".Carbon::now()."'),</v>
      </c>
      <c r="AJ2232" s="16" t="str">
        <f t="shared" si="137"/>
        <v>('".DB::select("SELECT id_status FROM `status` WHERE `element_type` = 'task' AND status_type = 'client' AND name ='CONFIRMED'")[0]-&gt;id_status."',2231,1),</v>
      </c>
      <c r="AK2232" s="16" t="str">
        <f t="shared" si="138"/>
        <v/>
      </c>
      <c r="AL2232" s="16" t="str">
        <f t="shared" si="139"/>
        <v/>
      </c>
    </row>
    <row r="2233" spans="1:38" x14ac:dyDescent="0.25">
      <c r="A2233" s="16" t="s">
        <v>762</v>
      </c>
      <c r="B2233" s="16" t="s">
        <v>62</v>
      </c>
      <c r="C2233" s="16" t="s">
        <v>41</v>
      </c>
      <c r="D2233" s="16" t="s">
        <v>28</v>
      </c>
      <c r="E2233" s="16" t="s">
        <v>105</v>
      </c>
      <c r="F2233" s="16" t="s">
        <v>106</v>
      </c>
      <c r="G2233" s="16" t="s">
        <v>523</v>
      </c>
      <c r="H2233" s="16" t="s">
        <v>660</v>
      </c>
      <c r="I2233" s="16" t="s">
        <v>94</v>
      </c>
      <c r="J2233" s="16" t="s">
        <v>66</v>
      </c>
      <c r="M2233" s="16" t="s">
        <v>74</v>
      </c>
      <c r="N2233" s="7"/>
      <c r="O2233" s="9">
        <v>45239</v>
      </c>
      <c r="P2233" t="s">
        <v>1241</v>
      </c>
      <c r="Q2233">
        <v>1</v>
      </c>
      <c r="R2233">
        <v>91</v>
      </c>
      <c r="S2233">
        <v>4</v>
      </c>
      <c r="T2233" t="s">
        <v>3031</v>
      </c>
      <c r="U2233">
        <v>129</v>
      </c>
      <c r="V2233">
        <v>2</v>
      </c>
      <c r="W2233">
        <v>20</v>
      </c>
      <c r="X2233">
        <v>78</v>
      </c>
      <c r="Y2233">
        <v>333</v>
      </c>
      <c r="Z2233">
        <v>33</v>
      </c>
      <c r="AA2233">
        <v>23</v>
      </c>
      <c r="AD2233">
        <v>6</v>
      </c>
      <c r="AE2233">
        <v>2232</v>
      </c>
      <c r="AF2233" s="16" t="s">
        <v>39</v>
      </c>
      <c r="AG2233" s="16"/>
      <c r="AH2233" s="16"/>
      <c r="AI2233" s="16" t="str">
        <f t="shared" si="136"/>
        <v>(129,4,2,20,78,333,23, null, 6, 'Chambers 2024 USA',2024, '2023-11-09','2023-11-09','".Carbon::now()."','".Carbon::now()."'),</v>
      </c>
      <c r="AJ2233" s="16" t="str">
        <f t="shared" si="137"/>
        <v>('".DB::select("SELECT id_status FROM `status` WHERE `element_type` = 'task' AND status_type = 'client' AND name ='CONFIRMED'")[0]-&gt;id_status."',2232,1),</v>
      </c>
      <c r="AK2233" s="16" t="str">
        <f t="shared" si="138"/>
        <v/>
      </c>
      <c r="AL2233" s="16" t="str">
        <f t="shared" si="139"/>
        <v/>
      </c>
    </row>
    <row r="2234" spans="1:38" x14ac:dyDescent="0.25">
      <c r="A2234" s="16" t="s">
        <v>762</v>
      </c>
      <c r="B2234" s="16" t="s">
        <v>62</v>
      </c>
      <c r="C2234" s="16" t="s">
        <v>41</v>
      </c>
      <c r="D2234" s="16" t="s">
        <v>28</v>
      </c>
      <c r="E2234" s="16" t="s">
        <v>105</v>
      </c>
      <c r="F2234" s="16" t="s">
        <v>106</v>
      </c>
      <c r="G2234" s="16" t="s">
        <v>134</v>
      </c>
      <c r="H2234" s="16" t="s">
        <v>518</v>
      </c>
      <c r="I2234" s="16" t="s">
        <v>94</v>
      </c>
      <c r="J2234" s="16" t="s">
        <v>66</v>
      </c>
      <c r="M2234" s="16"/>
      <c r="N2234" s="7"/>
      <c r="O2234" s="9">
        <v>45239</v>
      </c>
      <c r="P2234" t="s">
        <v>1241</v>
      </c>
      <c r="Q2234">
        <v>1</v>
      </c>
      <c r="R2234">
        <v>91</v>
      </c>
      <c r="S2234">
        <v>4</v>
      </c>
      <c r="T2234" t="s">
        <v>3031</v>
      </c>
      <c r="U2234">
        <v>129</v>
      </c>
      <c r="V2234">
        <v>2</v>
      </c>
      <c r="W2234">
        <v>20</v>
      </c>
      <c r="X2234">
        <v>117</v>
      </c>
      <c r="Y2234">
        <v>198</v>
      </c>
      <c r="Z2234">
        <v>33</v>
      </c>
      <c r="AA2234">
        <v>23</v>
      </c>
      <c r="AE2234">
        <v>2233</v>
      </c>
      <c r="AF2234" s="16" t="s">
        <v>24</v>
      </c>
      <c r="AG2234" s="16"/>
      <c r="AH2234" s="16"/>
      <c r="AI2234" s="16" t="str">
        <f t="shared" si="136"/>
        <v>(129,4,2,20,117,198,23, null, null, 'Chambers 2024 USA',2024, '2023-11-09','2023-11-09','".Carbon::now()."','".Carbon::now()."'),</v>
      </c>
      <c r="AJ2234" s="16" t="str">
        <f t="shared" si="137"/>
        <v>('".DB::select("SELECT id_status FROM `status` WHERE `element_type` = 'task' AND status_type = 'client' AND name ='CANCELLED'")[0]-&gt;id_status."',2233,1),</v>
      </c>
      <c r="AK2234" s="16" t="str">
        <f t="shared" si="138"/>
        <v/>
      </c>
      <c r="AL2234" s="16" t="str">
        <f t="shared" si="139"/>
        <v/>
      </c>
    </row>
    <row r="2235" spans="1:38" x14ac:dyDescent="0.25">
      <c r="A2235" s="16" t="s">
        <v>763</v>
      </c>
      <c r="B2235" s="16" t="s">
        <v>3139</v>
      </c>
      <c r="C2235" s="16" t="s">
        <v>27</v>
      </c>
      <c r="D2235" s="16" t="s">
        <v>28</v>
      </c>
      <c r="E2235" s="16" t="s">
        <v>29</v>
      </c>
      <c r="F2235" s="16" t="s">
        <v>30</v>
      </c>
      <c r="G2235" s="16" t="s">
        <v>237</v>
      </c>
      <c r="H2235" s="16" t="s">
        <v>707</v>
      </c>
      <c r="I2235" s="16" t="s">
        <v>35</v>
      </c>
      <c r="J2235" s="16" t="s">
        <v>35</v>
      </c>
      <c r="M2235" s="16" t="s">
        <v>234</v>
      </c>
      <c r="N2235" s="7">
        <v>45163</v>
      </c>
      <c r="O2235" s="9">
        <v>45163</v>
      </c>
      <c r="P2235" t="s">
        <v>1196</v>
      </c>
      <c r="Q2235">
        <v>1</v>
      </c>
      <c r="R2235">
        <v>85</v>
      </c>
      <c r="S2235">
        <v>1</v>
      </c>
      <c r="T2235" t="s">
        <v>3088</v>
      </c>
      <c r="U2235">
        <v>259</v>
      </c>
      <c r="V2235">
        <v>14</v>
      </c>
      <c r="W2235">
        <v>56</v>
      </c>
      <c r="X2235">
        <v>106</v>
      </c>
      <c r="Y2235">
        <v>528</v>
      </c>
      <c r="Z2235">
        <v>20</v>
      </c>
      <c r="AA2235">
        <v>20</v>
      </c>
      <c r="AD2235">
        <v>31</v>
      </c>
      <c r="AE2235">
        <v>2234</v>
      </c>
      <c r="AF2235" s="16" t="s">
        <v>39</v>
      </c>
      <c r="AG2235" s="16"/>
      <c r="AH2235" s="16"/>
      <c r="AI2235" s="16" t="str">
        <f t="shared" si="136"/>
        <v>(259,1,14,56,106,528,20, null, 31, 'L500 2024 EMEA',2024, '2023-08-25','2023-08-25','".Carbon::now()."','".Carbon::now()."'),</v>
      </c>
      <c r="AJ2235" s="16" t="str">
        <f t="shared" si="137"/>
        <v>('".DB::select("SELECT id_status FROM `status` WHERE `element_type` = 'task' AND status_type = 'client' AND name ='CONFIRMED'")[0]-&gt;id_status."',2234,1),</v>
      </c>
      <c r="AK2235" s="16" t="str">
        <f t="shared" si="138"/>
        <v/>
      </c>
      <c r="AL2235" s="16" t="str">
        <f t="shared" si="139"/>
        <v/>
      </c>
    </row>
    <row r="2236" spans="1:38" x14ac:dyDescent="0.25">
      <c r="A2236" s="16" t="s">
        <v>763</v>
      </c>
      <c r="B2236" s="16" t="s">
        <v>3139</v>
      </c>
      <c r="C2236" s="16" t="s">
        <v>27</v>
      </c>
      <c r="D2236" s="16" t="s">
        <v>28</v>
      </c>
      <c r="E2236" s="16" t="s">
        <v>29</v>
      </c>
      <c r="F2236" s="16" t="s">
        <v>30</v>
      </c>
      <c r="G2236" s="16" t="s">
        <v>237</v>
      </c>
      <c r="H2236" s="16" t="s">
        <v>33</v>
      </c>
      <c r="I2236" s="16" t="s">
        <v>35</v>
      </c>
      <c r="J2236" s="16" t="s">
        <v>35</v>
      </c>
      <c r="M2236" s="16" t="s">
        <v>234</v>
      </c>
      <c r="N2236" s="7">
        <v>45163</v>
      </c>
      <c r="O2236" s="9">
        <v>45163</v>
      </c>
      <c r="P2236" t="s">
        <v>1196</v>
      </c>
      <c r="Q2236">
        <v>1</v>
      </c>
      <c r="R2236">
        <v>85</v>
      </c>
      <c r="S2236">
        <v>1</v>
      </c>
      <c r="T2236" t="s">
        <v>3088</v>
      </c>
      <c r="U2236">
        <v>259</v>
      </c>
      <c r="V2236">
        <v>14</v>
      </c>
      <c r="W2236">
        <v>56</v>
      </c>
      <c r="X2236">
        <v>106</v>
      </c>
      <c r="Y2236">
        <v>556</v>
      </c>
      <c r="Z2236">
        <v>20</v>
      </c>
      <c r="AA2236">
        <v>20</v>
      </c>
      <c r="AD2236">
        <v>31</v>
      </c>
      <c r="AE2236">
        <v>2235</v>
      </c>
      <c r="AF2236" s="16" t="s">
        <v>39</v>
      </c>
      <c r="AG2236" s="16"/>
      <c r="AH2236" s="16"/>
      <c r="AI2236" s="16" t="str">
        <f t="shared" si="136"/>
        <v>(259,1,14,56,106,556,20, null, 31, 'L500 2024 EMEA',2024, '2023-08-25','2023-08-25','".Carbon::now()."','".Carbon::now()."'),</v>
      </c>
      <c r="AJ2236" s="16" t="str">
        <f t="shared" si="137"/>
        <v>('".DB::select("SELECT id_status FROM `status` WHERE `element_type` = 'task' AND status_type = 'client' AND name ='CONFIRMED'")[0]-&gt;id_status."',2235,1),</v>
      </c>
      <c r="AK2236" s="16" t="str">
        <f t="shared" si="138"/>
        <v/>
      </c>
      <c r="AL2236" s="16" t="str">
        <f t="shared" si="139"/>
        <v/>
      </c>
    </row>
    <row r="2237" spans="1:38" x14ac:dyDescent="0.25">
      <c r="A2237" s="16" t="s">
        <v>763</v>
      </c>
      <c r="B2237" s="16" t="s">
        <v>3139</v>
      </c>
      <c r="C2237" s="16" t="s">
        <v>27</v>
      </c>
      <c r="D2237" s="16" t="s">
        <v>28</v>
      </c>
      <c r="E2237" s="16" t="s">
        <v>29</v>
      </c>
      <c r="F2237" s="16" t="s">
        <v>30</v>
      </c>
      <c r="G2237" s="16" t="s">
        <v>237</v>
      </c>
      <c r="H2237" s="16" t="s">
        <v>271</v>
      </c>
      <c r="I2237" s="16" t="s">
        <v>35</v>
      </c>
      <c r="J2237" s="16" t="s">
        <v>35</v>
      </c>
      <c r="M2237" s="16" t="s">
        <v>234</v>
      </c>
      <c r="N2237" s="7">
        <v>45163</v>
      </c>
      <c r="O2237" s="9">
        <v>45163</v>
      </c>
      <c r="P2237" t="s">
        <v>1196</v>
      </c>
      <c r="Q2237">
        <v>1</v>
      </c>
      <c r="R2237">
        <v>85</v>
      </c>
      <c r="S2237">
        <v>1</v>
      </c>
      <c r="T2237" t="s">
        <v>3088</v>
      </c>
      <c r="U2237">
        <v>259</v>
      </c>
      <c r="V2237">
        <v>14</v>
      </c>
      <c r="W2237">
        <v>56</v>
      </c>
      <c r="X2237">
        <v>106</v>
      </c>
      <c r="Y2237">
        <v>566</v>
      </c>
      <c r="Z2237">
        <v>20</v>
      </c>
      <c r="AA2237">
        <v>20</v>
      </c>
      <c r="AD2237">
        <v>31</v>
      </c>
      <c r="AE2237">
        <v>2236</v>
      </c>
      <c r="AF2237" s="16" t="s">
        <v>39</v>
      </c>
      <c r="AG2237" s="16"/>
      <c r="AH2237" s="16"/>
      <c r="AI2237" s="16" t="str">
        <f t="shared" si="136"/>
        <v>(259,1,14,56,106,566,20, null, 31, 'L500 2024 EMEA',2024, '2023-08-25','2023-08-25','".Carbon::now()."','".Carbon::now()."'),</v>
      </c>
      <c r="AJ2237" s="16" t="str">
        <f t="shared" si="137"/>
        <v>('".DB::select("SELECT id_status FROM `status` WHERE `element_type` = 'task' AND status_type = 'client' AND name ='CONFIRMED'")[0]-&gt;id_status."',2236,1),</v>
      </c>
      <c r="AK2237" s="16" t="str">
        <f t="shared" si="138"/>
        <v/>
      </c>
      <c r="AL2237" s="16" t="str">
        <f t="shared" si="139"/>
        <v/>
      </c>
    </row>
    <row r="2238" spans="1:38" x14ac:dyDescent="0.25">
      <c r="A2238" s="16" t="s">
        <v>763</v>
      </c>
      <c r="B2238" s="16" t="s">
        <v>3139</v>
      </c>
      <c r="C2238" s="16" t="s">
        <v>27</v>
      </c>
      <c r="D2238" s="16" t="s">
        <v>28</v>
      </c>
      <c r="E2238" s="16" t="s">
        <v>29</v>
      </c>
      <c r="F2238" s="16" t="s">
        <v>30</v>
      </c>
      <c r="G2238" s="16" t="s">
        <v>237</v>
      </c>
      <c r="H2238" s="16" t="s">
        <v>227</v>
      </c>
      <c r="I2238" s="16" t="s">
        <v>35</v>
      </c>
      <c r="J2238" s="16" t="s">
        <v>35</v>
      </c>
      <c r="M2238" s="16" t="s">
        <v>234</v>
      </c>
      <c r="N2238" s="7">
        <v>45163</v>
      </c>
      <c r="O2238" s="9">
        <v>45163</v>
      </c>
      <c r="P2238" t="s">
        <v>1196</v>
      </c>
      <c r="Q2238">
        <v>1</v>
      </c>
      <c r="R2238">
        <v>85</v>
      </c>
      <c r="S2238">
        <v>1</v>
      </c>
      <c r="T2238" t="s">
        <v>3088</v>
      </c>
      <c r="U2238">
        <v>259</v>
      </c>
      <c r="V2238">
        <v>14</v>
      </c>
      <c r="W2238">
        <v>56</v>
      </c>
      <c r="X2238">
        <v>106</v>
      </c>
      <c r="Y2238">
        <v>593</v>
      </c>
      <c r="Z2238">
        <v>20</v>
      </c>
      <c r="AA2238">
        <v>20</v>
      </c>
      <c r="AD2238">
        <v>31</v>
      </c>
      <c r="AE2238">
        <v>2237</v>
      </c>
      <c r="AF2238" s="16" t="s">
        <v>39</v>
      </c>
      <c r="AG2238" s="16"/>
      <c r="AH2238" s="16"/>
      <c r="AI2238" s="16" t="str">
        <f t="shared" si="136"/>
        <v>(259,1,14,56,106,593,20, null, 31, 'L500 2024 EMEA',2024, '2023-08-25','2023-08-25','".Carbon::now()."','".Carbon::now()."'),</v>
      </c>
      <c r="AJ2238" s="16" t="str">
        <f t="shared" si="137"/>
        <v>('".DB::select("SELECT id_status FROM `status` WHERE `element_type` = 'task' AND status_type = 'client' AND name ='CONFIRMED'")[0]-&gt;id_status."',2237,1),</v>
      </c>
      <c r="AK2238" s="16" t="str">
        <f t="shared" si="138"/>
        <v/>
      </c>
      <c r="AL2238" s="16" t="str">
        <f t="shared" si="139"/>
        <v/>
      </c>
    </row>
    <row r="2239" spans="1:38" x14ac:dyDescent="0.25">
      <c r="A2239" s="16" t="s">
        <v>763</v>
      </c>
      <c r="B2239" s="16" t="s">
        <v>3139</v>
      </c>
      <c r="C2239" s="16" t="s">
        <v>27</v>
      </c>
      <c r="D2239" s="16" t="s">
        <v>28</v>
      </c>
      <c r="E2239" s="16" t="s">
        <v>29</v>
      </c>
      <c r="F2239" s="16" t="s">
        <v>30</v>
      </c>
      <c r="G2239" s="16" t="s">
        <v>237</v>
      </c>
      <c r="H2239" s="16" t="s">
        <v>47</v>
      </c>
      <c r="I2239" s="16" t="s">
        <v>35</v>
      </c>
      <c r="J2239" s="16" t="s">
        <v>35</v>
      </c>
      <c r="M2239" s="16" t="s">
        <v>234</v>
      </c>
      <c r="N2239" s="7">
        <v>45163</v>
      </c>
      <c r="O2239" s="9">
        <v>45163</v>
      </c>
      <c r="P2239" t="s">
        <v>1196</v>
      </c>
      <c r="Q2239">
        <v>1</v>
      </c>
      <c r="R2239">
        <v>85</v>
      </c>
      <c r="S2239">
        <v>1</v>
      </c>
      <c r="T2239" t="s">
        <v>3088</v>
      </c>
      <c r="U2239">
        <v>259</v>
      </c>
      <c r="V2239">
        <v>14</v>
      </c>
      <c r="W2239">
        <v>56</v>
      </c>
      <c r="X2239">
        <v>106</v>
      </c>
      <c r="Y2239">
        <v>601</v>
      </c>
      <c r="Z2239">
        <v>20</v>
      </c>
      <c r="AA2239">
        <v>20</v>
      </c>
      <c r="AD2239">
        <v>31</v>
      </c>
      <c r="AE2239">
        <v>2238</v>
      </c>
      <c r="AF2239" s="16" t="s">
        <v>39</v>
      </c>
      <c r="AG2239" s="16"/>
      <c r="AH2239" s="16"/>
      <c r="AI2239" s="16" t="str">
        <f t="shared" si="136"/>
        <v>(259,1,14,56,106,601,20, null, 31, 'L500 2024 EMEA',2024, '2023-08-25','2023-08-25','".Carbon::now()."','".Carbon::now()."'),</v>
      </c>
      <c r="AJ2239" s="16" t="str">
        <f t="shared" si="137"/>
        <v>('".DB::select("SELECT id_status FROM `status` WHERE `element_type` = 'task' AND status_type = 'client' AND name ='CONFIRMED'")[0]-&gt;id_status."',2238,1),</v>
      </c>
      <c r="AK2239" s="16" t="str">
        <f t="shared" si="138"/>
        <v/>
      </c>
      <c r="AL2239" s="16" t="str">
        <f t="shared" si="139"/>
        <v/>
      </c>
    </row>
    <row r="2240" spans="1:38" x14ac:dyDescent="0.25">
      <c r="A2240" s="16" t="s">
        <v>763</v>
      </c>
      <c r="B2240" s="16" t="s">
        <v>26</v>
      </c>
      <c r="C2240" s="16" t="s">
        <v>27</v>
      </c>
      <c r="D2240" s="16" t="s">
        <v>28</v>
      </c>
      <c r="E2240" s="16" t="s">
        <v>29</v>
      </c>
      <c r="F2240" s="16" t="s">
        <v>30</v>
      </c>
      <c r="G2240" s="16" t="s">
        <v>237</v>
      </c>
      <c r="H2240" s="16" t="s">
        <v>191</v>
      </c>
      <c r="I2240" s="16" t="s">
        <v>35</v>
      </c>
      <c r="J2240" s="16" t="s">
        <v>35</v>
      </c>
      <c r="M2240" s="16"/>
      <c r="N2240" s="7">
        <v>45163</v>
      </c>
      <c r="O2240" s="9">
        <v>45163</v>
      </c>
      <c r="P2240" t="s">
        <v>1196</v>
      </c>
      <c r="Q2240">
        <v>1</v>
      </c>
      <c r="R2240">
        <v>85</v>
      </c>
      <c r="S2240">
        <v>1</v>
      </c>
      <c r="T2240" t="s">
        <v>3088</v>
      </c>
      <c r="U2240">
        <v>259</v>
      </c>
      <c r="V2240">
        <v>14</v>
      </c>
      <c r="W2240">
        <v>56</v>
      </c>
      <c r="X2240">
        <v>106</v>
      </c>
      <c r="Y2240">
        <v>636</v>
      </c>
      <c r="Z2240">
        <v>20</v>
      </c>
      <c r="AA2240">
        <v>20</v>
      </c>
      <c r="AE2240">
        <v>2239</v>
      </c>
      <c r="AF2240" s="16" t="s">
        <v>24</v>
      </c>
      <c r="AG2240" s="16"/>
      <c r="AH2240" s="16"/>
      <c r="AI2240" s="16" t="str">
        <f t="shared" si="136"/>
        <v>(259,1,14,56,106,636,20, null, null, 'L500 2024 EMEA',2024, '2023-08-25','2023-08-25','".Carbon::now()."','".Carbon::now()."'),</v>
      </c>
      <c r="AJ2240" s="16" t="str">
        <f t="shared" si="137"/>
        <v>('".DB::select("SELECT id_status FROM `status` WHERE `element_type` = 'task' AND status_type = 'client' AND name ='CANCELLED'")[0]-&gt;id_status."',2239,1),</v>
      </c>
      <c r="AK2240" s="16" t="str">
        <f t="shared" si="138"/>
        <v/>
      </c>
      <c r="AL2240" s="16" t="str">
        <f t="shared" si="139"/>
        <v/>
      </c>
    </row>
    <row r="2241" spans="1:38" x14ac:dyDescent="0.25">
      <c r="A2241" s="16" t="s">
        <v>763</v>
      </c>
      <c r="B2241" s="16" t="s">
        <v>3139</v>
      </c>
      <c r="C2241" s="16" t="s">
        <v>27</v>
      </c>
      <c r="D2241" s="16" t="s">
        <v>28</v>
      </c>
      <c r="E2241" s="16" t="s">
        <v>29</v>
      </c>
      <c r="F2241" s="16" t="s">
        <v>30</v>
      </c>
      <c r="G2241" s="16" t="s">
        <v>237</v>
      </c>
      <c r="H2241" s="16" t="s">
        <v>221</v>
      </c>
      <c r="I2241" s="16" t="s">
        <v>35</v>
      </c>
      <c r="J2241" s="16" t="s">
        <v>35</v>
      </c>
      <c r="M2241" s="16" t="s">
        <v>234</v>
      </c>
      <c r="N2241" s="7">
        <v>45163</v>
      </c>
      <c r="O2241" s="9">
        <v>45163</v>
      </c>
      <c r="P2241" t="s">
        <v>1196</v>
      </c>
      <c r="Q2241">
        <v>1</v>
      </c>
      <c r="R2241">
        <v>85</v>
      </c>
      <c r="S2241">
        <v>1</v>
      </c>
      <c r="T2241" t="s">
        <v>3088</v>
      </c>
      <c r="U2241">
        <v>259</v>
      </c>
      <c r="V2241">
        <v>14</v>
      </c>
      <c r="W2241">
        <v>56</v>
      </c>
      <c r="X2241">
        <v>106</v>
      </c>
      <c r="Y2241">
        <v>637</v>
      </c>
      <c r="Z2241">
        <v>20</v>
      </c>
      <c r="AA2241">
        <v>20</v>
      </c>
      <c r="AD2241">
        <v>31</v>
      </c>
      <c r="AE2241">
        <v>2240</v>
      </c>
      <c r="AF2241" s="16" t="s">
        <v>39</v>
      </c>
      <c r="AG2241" s="16"/>
      <c r="AH2241" s="16"/>
      <c r="AI2241" s="16" t="str">
        <f t="shared" si="136"/>
        <v>(259,1,14,56,106,637,20, null, 31, 'L500 2024 EMEA',2024, '2023-08-25','2023-08-25','".Carbon::now()."','".Carbon::now()."'),</v>
      </c>
      <c r="AJ2241" s="16" t="str">
        <f t="shared" si="137"/>
        <v>('".DB::select("SELECT id_status FROM `status` WHERE `element_type` = 'task' AND status_type = 'client' AND name ='CONFIRMED'")[0]-&gt;id_status."',2240,1),</v>
      </c>
      <c r="AK2241" s="16" t="str">
        <f t="shared" si="138"/>
        <v/>
      </c>
      <c r="AL2241" s="16" t="str">
        <f t="shared" si="139"/>
        <v/>
      </c>
    </row>
    <row r="2242" spans="1:38" x14ac:dyDescent="0.25">
      <c r="A2242" s="16" t="s">
        <v>763</v>
      </c>
      <c r="B2242" s="16" t="s">
        <v>3139</v>
      </c>
      <c r="C2242" s="16" t="s">
        <v>27</v>
      </c>
      <c r="D2242" s="16" t="s">
        <v>28</v>
      </c>
      <c r="E2242" s="16" t="s">
        <v>29</v>
      </c>
      <c r="F2242" s="16" t="s">
        <v>30</v>
      </c>
      <c r="G2242" s="16" t="s">
        <v>237</v>
      </c>
      <c r="H2242" s="16" t="s">
        <v>114</v>
      </c>
      <c r="I2242" s="16" t="s">
        <v>35</v>
      </c>
      <c r="J2242" s="16" t="s">
        <v>35</v>
      </c>
      <c r="M2242" s="16" t="s">
        <v>234</v>
      </c>
      <c r="N2242" s="7">
        <v>45163</v>
      </c>
      <c r="O2242" s="9">
        <v>45163</v>
      </c>
      <c r="P2242" t="s">
        <v>1196</v>
      </c>
      <c r="Q2242">
        <v>1</v>
      </c>
      <c r="R2242">
        <v>85</v>
      </c>
      <c r="S2242">
        <v>1</v>
      </c>
      <c r="T2242" t="s">
        <v>3088</v>
      </c>
      <c r="U2242">
        <v>259</v>
      </c>
      <c r="V2242">
        <v>14</v>
      </c>
      <c r="W2242">
        <v>56</v>
      </c>
      <c r="X2242">
        <v>106</v>
      </c>
      <c r="Y2242">
        <v>654</v>
      </c>
      <c r="Z2242">
        <v>20</v>
      </c>
      <c r="AA2242">
        <v>20</v>
      </c>
      <c r="AD2242">
        <v>31</v>
      </c>
      <c r="AE2242">
        <v>2241</v>
      </c>
      <c r="AF2242" s="16" t="s">
        <v>39</v>
      </c>
      <c r="AG2242" s="16"/>
      <c r="AH2242" s="16"/>
      <c r="AI2242" s="16" t="str">
        <f t="shared" ref="AI2242:AI2305" si="140">CONCATENATE("(",U2242,",",S2242,",",V2242,",",W2242,",",X2242,",",Y2242,",",IF(AA2242&lt;&gt;"", AA2242, "null"),", ",IF(AC2242&lt;&gt;"", AC2242, "null"),", ",IF(AD2242&lt;&gt;"", AD2242, "null"),", '",SUBSTITUTE(E2242, "'", "´"),"',",D2242,", '",P2242,"','",P2242,"','"".Carbon::now().""','"".Carbon::now().""'),")</f>
        <v>(259,1,14,56,106,654,20, null, 31, 'L500 2024 EMEA',2024, '2023-08-25','2023-08-25','".Carbon::now()."','".Carbon::now()."'),</v>
      </c>
      <c r="AJ2242" s="16" t="str">
        <f t="shared" ref="AJ2242:AJ2305" si="141">CONCATENATE("('"".DB::select(""SELECT id_status FROM `status` WHERE `element_type` = 'task' AND status_type = 'client' AND name ='", AF2242, "'"")[0]-&gt;id_status.""',", AE2242, ",1),")</f>
        <v>('".DB::select("SELECT id_status FROM `status` WHERE `element_type` = 'task' AND status_type = 'client' AND name ='CONFIRMED'")[0]-&gt;id_status."',2241,1),</v>
      </c>
      <c r="AK2242" s="16" t="str">
        <f t="shared" ref="AK2242:AK2305" si="142">IF(AND(AF2242&lt;&gt;AG2242, AG2242&lt;&gt;""),CONCATENATE("('"".DB::select(""SELECT id_status FROM `status` WHERE `element_type` = 'task' AND status_type = 'client' AND name ='", AG2242, "'"")[0]-&gt;id_status.""',", AE2242, ",1),"),"")</f>
        <v/>
      </c>
      <c r="AL2242" s="16" t="str">
        <f t="shared" ref="AL2242:AL2305" si="143">IF(AND(AF2242&lt;&gt;AG2242,AF2242&lt;&gt;AH2242,AG2242&lt;&gt;AH2242,AH2242&lt;&gt;""), CONCATENATE("('"".DB::select(""SELECT id_status FROM `status` WHERE `element_type` = 'task' AND status_type = 'client' AND name ='", AF2242, "'"")[0]-&gt;id_status.""',", AE2242, ",1),"), "")</f>
        <v/>
      </c>
    </row>
    <row r="2243" spans="1:38" x14ac:dyDescent="0.25">
      <c r="A2243" s="16" t="s">
        <v>763</v>
      </c>
      <c r="B2243" s="16" t="s">
        <v>3139</v>
      </c>
      <c r="C2243" s="16" t="s">
        <v>27</v>
      </c>
      <c r="D2243" s="16" t="s">
        <v>28</v>
      </c>
      <c r="E2243" s="16" t="s">
        <v>29</v>
      </c>
      <c r="F2243" s="16" t="s">
        <v>30</v>
      </c>
      <c r="G2243" s="16" t="s">
        <v>237</v>
      </c>
      <c r="H2243" s="16" t="s">
        <v>361</v>
      </c>
      <c r="I2243" s="16" t="s">
        <v>35</v>
      </c>
      <c r="J2243" s="16" t="s">
        <v>35</v>
      </c>
      <c r="M2243" s="16" t="s">
        <v>234</v>
      </c>
      <c r="N2243" s="7">
        <v>45163</v>
      </c>
      <c r="O2243" s="9">
        <v>45163</v>
      </c>
      <c r="P2243" t="s">
        <v>1196</v>
      </c>
      <c r="Q2243">
        <v>1</v>
      </c>
      <c r="R2243">
        <v>85</v>
      </c>
      <c r="S2243">
        <v>1</v>
      </c>
      <c r="T2243" t="s">
        <v>3088</v>
      </c>
      <c r="U2243">
        <v>259</v>
      </c>
      <c r="V2243">
        <v>14</v>
      </c>
      <c r="W2243">
        <v>56</v>
      </c>
      <c r="X2243">
        <v>106</v>
      </c>
      <c r="Y2243">
        <v>621</v>
      </c>
      <c r="Z2243">
        <v>20</v>
      </c>
      <c r="AA2243">
        <v>20</v>
      </c>
      <c r="AD2243">
        <v>31</v>
      </c>
      <c r="AE2243">
        <v>2242</v>
      </c>
      <c r="AF2243" s="16" t="s">
        <v>39</v>
      </c>
      <c r="AG2243" s="16"/>
      <c r="AH2243" s="16"/>
      <c r="AI2243" s="16" t="str">
        <f t="shared" si="140"/>
        <v>(259,1,14,56,106,621,20, null, 31, 'L500 2024 EMEA',2024, '2023-08-25','2023-08-25','".Carbon::now()."','".Carbon::now()."'),</v>
      </c>
      <c r="AJ2243" s="16" t="str">
        <f t="shared" si="141"/>
        <v>('".DB::select("SELECT id_status FROM `status` WHERE `element_type` = 'task' AND status_type = 'client' AND name ='CONFIRMED'")[0]-&gt;id_status."',2242,1),</v>
      </c>
      <c r="AK2243" s="16" t="str">
        <f t="shared" si="142"/>
        <v/>
      </c>
      <c r="AL2243" s="16" t="str">
        <f t="shared" si="143"/>
        <v/>
      </c>
    </row>
    <row r="2244" spans="1:38" x14ac:dyDescent="0.25">
      <c r="A2244" s="16" t="s">
        <v>763</v>
      </c>
      <c r="B2244" s="16" t="s">
        <v>3139</v>
      </c>
      <c r="C2244" s="16" t="s">
        <v>27</v>
      </c>
      <c r="D2244" s="16" t="s">
        <v>28</v>
      </c>
      <c r="E2244" s="16" t="s">
        <v>29</v>
      </c>
      <c r="F2244" s="16" t="s">
        <v>30</v>
      </c>
      <c r="G2244" s="16" t="s">
        <v>237</v>
      </c>
      <c r="H2244" s="16" t="s">
        <v>764</v>
      </c>
      <c r="I2244" s="16" t="s">
        <v>35</v>
      </c>
      <c r="J2244" s="16" t="s">
        <v>35</v>
      </c>
      <c r="M2244" s="16" t="s">
        <v>234</v>
      </c>
      <c r="N2244" s="7">
        <v>45163</v>
      </c>
      <c r="O2244" s="9">
        <v>45163</v>
      </c>
      <c r="P2244" t="s">
        <v>1196</v>
      </c>
      <c r="Q2244">
        <v>1</v>
      </c>
      <c r="R2244">
        <v>85</v>
      </c>
      <c r="S2244">
        <v>1</v>
      </c>
      <c r="T2244" t="s">
        <v>3088</v>
      </c>
      <c r="U2244">
        <v>259</v>
      </c>
      <c r="V2244">
        <v>14</v>
      </c>
      <c r="W2244">
        <v>56</v>
      </c>
      <c r="X2244">
        <v>106</v>
      </c>
      <c r="Y2244">
        <v>727</v>
      </c>
      <c r="Z2244">
        <v>20</v>
      </c>
      <c r="AA2244">
        <v>20</v>
      </c>
      <c r="AD2244">
        <v>31</v>
      </c>
      <c r="AE2244">
        <v>2243</v>
      </c>
      <c r="AF2244" s="16" t="s">
        <v>39</v>
      </c>
      <c r="AG2244" s="16"/>
      <c r="AH2244" s="16"/>
      <c r="AI2244" s="16" t="str">
        <f t="shared" si="140"/>
        <v>(259,1,14,56,106,727,20, null, 31, 'L500 2024 EMEA',2024, '2023-08-25','2023-08-25','".Carbon::now()."','".Carbon::now()."'),</v>
      </c>
      <c r="AJ2244" s="16" t="str">
        <f t="shared" si="141"/>
        <v>('".DB::select("SELECT id_status FROM `status` WHERE `element_type` = 'task' AND status_type = 'client' AND name ='CONFIRMED'")[0]-&gt;id_status."',2243,1),</v>
      </c>
      <c r="AK2244" s="16" t="str">
        <f t="shared" si="142"/>
        <v/>
      </c>
      <c r="AL2244" s="16" t="str">
        <f t="shared" si="143"/>
        <v/>
      </c>
    </row>
    <row r="2245" spans="1:38" x14ac:dyDescent="0.25">
      <c r="A2245" s="16" t="s">
        <v>763</v>
      </c>
      <c r="B2245" s="16" t="s">
        <v>3139</v>
      </c>
      <c r="C2245" s="16" t="s">
        <v>27</v>
      </c>
      <c r="D2245" s="16" t="s">
        <v>28</v>
      </c>
      <c r="E2245" s="16" t="s">
        <v>29</v>
      </c>
      <c r="F2245" s="16" t="s">
        <v>30</v>
      </c>
      <c r="G2245" s="16" t="s">
        <v>237</v>
      </c>
      <c r="H2245" s="16" t="s">
        <v>57</v>
      </c>
      <c r="I2245" s="16" t="s">
        <v>35</v>
      </c>
      <c r="J2245" s="16" t="s">
        <v>35</v>
      </c>
      <c r="M2245" s="16" t="s">
        <v>234</v>
      </c>
      <c r="N2245" s="7">
        <v>45163</v>
      </c>
      <c r="O2245" s="9">
        <v>45163</v>
      </c>
      <c r="P2245" t="s">
        <v>1196</v>
      </c>
      <c r="Q2245">
        <v>1</v>
      </c>
      <c r="R2245">
        <v>85</v>
      </c>
      <c r="S2245">
        <v>1</v>
      </c>
      <c r="T2245" t="s">
        <v>3088</v>
      </c>
      <c r="U2245">
        <v>259</v>
      </c>
      <c r="V2245">
        <v>14</v>
      </c>
      <c r="W2245">
        <v>56</v>
      </c>
      <c r="X2245">
        <v>106</v>
      </c>
      <c r="Y2245">
        <v>828</v>
      </c>
      <c r="Z2245">
        <v>20</v>
      </c>
      <c r="AA2245">
        <v>20</v>
      </c>
      <c r="AD2245">
        <v>31</v>
      </c>
      <c r="AE2245">
        <v>2244</v>
      </c>
      <c r="AF2245" s="16" t="s">
        <v>39</v>
      </c>
      <c r="AG2245" s="16"/>
      <c r="AH2245" s="16"/>
      <c r="AI2245" s="16" t="str">
        <f t="shared" si="140"/>
        <v>(259,1,14,56,106,828,20, null, 31, 'L500 2024 EMEA',2024, '2023-08-25','2023-08-25','".Carbon::now()."','".Carbon::now()."'),</v>
      </c>
      <c r="AJ2245" s="16" t="str">
        <f t="shared" si="141"/>
        <v>('".DB::select("SELECT id_status FROM `status` WHERE `element_type` = 'task' AND status_type = 'client' AND name ='CONFIRMED'")[0]-&gt;id_status."',2244,1),</v>
      </c>
      <c r="AK2245" s="16" t="str">
        <f t="shared" si="142"/>
        <v/>
      </c>
      <c r="AL2245" s="16" t="str">
        <f t="shared" si="143"/>
        <v/>
      </c>
    </row>
    <row r="2246" spans="1:38" x14ac:dyDescent="0.25">
      <c r="A2246" s="16" t="s">
        <v>763</v>
      </c>
      <c r="B2246" s="16" t="s">
        <v>3139</v>
      </c>
      <c r="C2246" s="16" t="s">
        <v>27</v>
      </c>
      <c r="D2246" s="16" t="s">
        <v>28</v>
      </c>
      <c r="E2246" s="16" t="s">
        <v>29</v>
      </c>
      <c r="F2246" s="16" t="s">
        <v>583</v>
      </c>
      <c r="G2246" s="16" t="s">
        <v>30</v>
      </c>
      <c r="H2246" s="16" t="s">
        <v>584</v>
      </c>
      <c r="I2246" s="16" t="s">
        <v>35</v>
      </c>
      <c r="J2246" s="16" t="s">
        <v>35</v>
      </c>
      <c r="M2246" s="16" t="s">
        <v>234</v>
      </c>
      <c r="N2246" s="7">
        <v>45170</v>
      </c>
      <c r="O2246" s="9">
        <v>45170</v>
      </c>
      <c r="P2246" t="s">
        <v>1184</v>
      </c>
      <c r="Q2246">
        <v>1</v>
      </c>
      <c r="R2246">
        <v>85</v>
      </c>
      <c r="S2246">
        <v>1</v>
      </c>
      <c r="T2246" t="s">
        <v>3088</v>
      </c>
      <c r="U2246">
        <v>259</v>
      </c>
      <c r="V2246">
        <v>14</v>
      </c>
      <c r="W2246">
        <v>57</v>
      </c>
      <c r="X2246">
        <v>36</v>
      </c>
      <c r="Y2246">
        <v>689</v>
      </c>
      <c r="Z2246">
        <v>20</v>
      </c>
      <c r="AA2246">
        <v>20</v>
      </c>
      <c r="AD2246">
        <v>31</v>
      </c>
      <c r="AE2246">
        <v>2245</v>
      </c>
      <c r="AF2246" s="16" t="s">
        <v>39</v>
      </c>
      <c r="AG2246" s="16"/>
      <c r="AH2246" s="16"/>
      <c r="AI2246" s="16" t="str">
        <f t="shared" si="140"/>
        <v>(259,1,14,57,36,689,20, null, 31, 'L500 2024 EMEA',2024, '2023-09-01','2023-09-01','".Carbon::now()."','".Carbon::now()."'),</v>
      </c>
      <c r="AJ2246" s="16" t="str">
        <f t="shared" si="141"/>
        <v>('".DB::select("SELECT id_status FROM `status` WHERE `element_type` = 'task' AND status_type = 'client' AND name ='CONFIRMED'")[0]-&gt;id_status."',2245,1),</v>
      </c>
      <c r="AK2246" s="16" t="str">
        <f t="shared" si="142"/>
        <v/>
      </c>
      <c r="AL2246" s="16" t="str">
        <f t="shared" si="143"/>
        <v/>
      </c>
    </row>
    <row r="2247" spans="1:38" x14ac:dyDescent="0.25">
      <c r="A2247" s="16" t="s">
        <v>763</v>
      </c>
      <c r="B2247" s="16" t="s">
        <v>3139</v>
      </c>
      <c r="C2247" s="16" t="s">
        <v>27</v>
      </c>
      <c r="D2247" s="16" t="s">
        <v>349</v>
      </c>
      <c r="E2247" s="16" t="s">
        <v>2912</v>
      </c>
      <c r="F2247" s="16" t="s">
        <v>30</v>
      </c>
      <c r="G2247" s="16" t="s">
        <v>237</v>
      </c>
      <c r="H2247" s="16" t="s">
        <v>707</v>
      </c>
      <c r="I2247" s="16" t="s">
        <v>35</v>
      </c>
      <c r="J2247" s="16" t="s">
        <v>35</v>
      </c>
      <c r="M2247" s="16" t="s">
        <v>234</v>
      </c>
      <c r="N2247" s="7">
        <v>45528</v>
      </c>
      <c r="O2247" s="9">
        <v>45528</v>
      </c>
      <c r="P2247" t="s">
        <v>5027</v>
      </c>
      <c r="Q2247">
        <v>1</v>
      </c>
      <c r="R2247">
        <v>85</v>
      </c>
      <c r="S2247">
        <v>1</v>
      </c>
      <c r="T2247" t="s">
        <v>5023</v>
      </c>
      <c r="U2247">
        <v>271</v>
      </c>
      <c r="V2247">
        <v>14</v>
      </c>
      <c r="W2247">
        <v>56</v>
      </c>
      <c r="X2247">
        <v>106</v>
      </c>
      <c r="Y2247">
        <v>528</v>
      </c>
      <c r="Z2247">
        <v>20</v>
      </c>
      <c r="AA2247">
        <v>20</v>
      </c>
      <c r="AD2247">
        <v>31</v>
      </c>
      <c r="AE2247">
        <v>2246</v>
      </c>
      <c r="AF2247" s="16" t="s">
        <v>3143</v>
      </c>
      <c r="AG2247" s="16"/>
      <c r="AH2247" s="16"/>
      <c r="AI2247" s="16" t="str">
        <f t="shared" si="140"/>
        <v>(271,1,14,56,106,528,20, null, 31, 'L500 2025 EMEA',2025, '2024-08-24','2024-08-24','".Carbon::now()."','".Carbon::now()."'),</v>
      </c>
      <c r="AJ2247" s="16" t="str">
        <f t="shared" si="141"/>
        <v>('".DB::select("SELECT id_status FROM `status` WHERE `element_type` = 'task' AND status_type = 'client' AND name ='PRE-FORECAST'")[0]-&gt;id_status."',2246,1),</v>
      </c>
      <c r="AK2247" s="16" t="str">
        <f t="shared" si="142"/>
        <v/>
      </c>
      <c r="AL2247" s="16" t="str">
        <f t="shared" si="143"/>
        <v/>
      </c>
    </row>
    <row r="2248" spans="1:38" x14ac:dyDescent="0.25">
      <c r="A2248" s="16" t="s">
        <v>763</v>
      </c>
      <c r="B2248" s="16" t="s">
        <v>3139</v>
      </c>
      <c r="C2248" s="16" t="s">
        <v>27</v>
      </c>
      <c r="D2248" s="16" t="s">
        <v>349</v>
      </c>
      <c r="E2248" s="16" t="s">
        <v>2912</v>
      </c>
      <c r="F2248" s="16" t="s">
        <v>30</v>
      </c>
      <c r="G2248" s="16" t="s">
        <v>237</v>
      </c>
      <c r="H2248" s="16" t="s">
        <v>33</v>
      </c>
      <c r="I2248" s="16" t="s">
        <v>35</v>
      </c>
      <c r="J2248" s="16" t="s">
        <v>35</v>
      </c>
      <c r="M2248" s="16" t="s">
        <v>234</v>
      </c>
      <c r="N2248" s="7">
        <v>45528</v>
      </c>
      <c r="O2248" s="9">
        <v>45528</v>
      </c>
      <c r="P2248" t="s">
        <v>5027</v>
      </c>
      <c r="Q2248">
        <v>1</v>
      </c>
      <c r="R2248">
        <v>85</v>
      </c>
      <c r="S2248">
        <v>1</v>
      </c>
      <c r="T2248" t="s">
        <v>5023</v>
      </c>
      <c r="U2248">
        <v>271</v>
      </c>
      <c r="V2248">
        <v>14</v>
      </c>
      <c r="W2248">
        <v>56</v>
      </c>
      <c r="X2248">
        <v>106</v>
      </c>
      <c r="Y2248">
        <v>556</v>
      </c>
      <c r="Z2248">
        <v>20</v>
      </c>
      <c r="AA2248">
        <v>20</v>
      </c>
      <c r="AD2248">
        <v>31</v>
      </c>
      <c r="AE2248">
        <v>2247</v>
      </c>
      <c r="AF2248" s="16" t="s">
        <v>3143</v>
      </c>
      <c r="AG2248" s="16"/>
      <c r="AH2248" s="16"/>
      <c r="AI2248" s="16" t="str">
        <f t="shared" si="140"/>
        <v>(271,1,14,56,106,556,20, null, 31, 'L500 2025 EMEA',2025, '2024-08-24','2024-08-24','".Carbon::now()."','".Carbon::now()."'),</v>
      </c>
      <c r="AJ2248" s="16" t="str">
        <f t="shared" si="141"/>
        <v>('".DB::select("SELECT id_status FROM `status` WHERE `element_type` = 'task' AND status_type = 'client' AND name ='PRE-FORECAST'")[0]-&gt;id_status."',2247,1),</v>
      </c>
      <c r="AK2248" s="16" t="str">
        <f t="shared" si="142"/>
        <v/>
      </c>
      <c r="AL2248" s="16" t="str">
        <f t="shared" si="143"/>
        <v/>
      </c>
    </row>
    <row r="2249" spans="1:38" x14ac:dyDescent="0.25">
      <c r="A2249" s="16" t="s">
        <v>763</v>
      </c>
      <c r="B2249" s="16" t="s">
        <v>3139</v>
      </c>
      <c r="C2249" s="16" t="s">
        <v>27</v>
      </c>
      <c r="D2249" s="16" t="s">
        <v>349</v>
      </c>
      <c r="E2249" s="16" t="s">
        <v>2912</v>
      </c>
      <c r="F2249" s="16" t="s">
        <v>30</v>
      </c>
      <c r="G2249" s="16" t="s">
        <v>237</v>
      </c>
      <c r="H2249" s="16" t="s">
        <v>271</v>
      </c>
      <c r="I2249" s="16" t="s">
        <v>35</v>
      </c>
      <c r="J2249" s="16" t="s">
        <v>35</v>
      </c>
      <c r="M2249" s="16" t="s">
        <v>234</v>
      </c>
      <c r="N2249" s="7">
        <v>45528</v>
      </c>
      <c r="O2249" s="9">
        <v>45528</v>
      </c>
      <c r="P2249" t="s">
        <v>5027</v>
      </c>
      <c r="Q2249">
        <v>1</v>
      </c>
      <c r="R2249">
        <v>85</v>
      </c>
      <c r="S2249">
        <v>1</v>
      </c>
      <c r="T2249" t="s">
        <v>5023</v>
      </c>
      <c r="U2249">
        <v>271</v>
      </c>
      <c r="V2249">
        <v>14</v>
      </c>
      <c r="W2249">
        <v>56</v>
      </c>
      <c r="X2249">
        <v>106</v>
      </c>
      <c r="Y2249">
        <v>566</v>
      </c>
      <c r="Z2249">
        <v>20</v>
      </c>
      <c r="AA2249">
        <v>20</v>
      </c>
      <c r="AD2249">
        <v>31</v>
      </c>
      <c r="AE2249">
        <v>2248</v>
      </c>
      <c r="AF2249" s="16" t="s">
        <v>3143</v>
      </c>
      <c r="AG2249" s="16"/>
      <c r="AH2249" s="16"/>
      <c r="AI2249" s="16" t="str">
        <f t="shared" si="140"/>
        <v>(271,1,14,56,106,566,20, null, 31, 'L500 2025 EMEA',2025, '2024-08-24','2024-08-24','".Carbon::now()."','".Carbon::now()."'),</v>
      </c>
      <c r="AJ2249" s="16" t="str">
        <f t="shared" si="141"/>
        <v>('".DB::select("SELECT id_status FROM `status` WHERE `element_type` = 'task' AND status_type = 'client' AND name ='PRE-FORECAST'")[0]-&gt;id_status."',2248,1),</v>
      </c>
      <c r="AK2249" s="16" t="str">
        <f t="shared" si="142"/>
        <v/>
      </c>
      <c r="AL2249" s="16" t="str">
        <f t="shared" si="143"/>
        <v/>
      </c>
    </row>
    <row r="2250" spans="1:38" x14ac:dyDescent="0.25">
      <c r="A2250" s="16" t="s">
        <v>763</v>
      </c>
      <c r="B2250" s="16" t="s">
        <v>3139</v>
      </c>
      <c r="C2250" s="16" t="s">
        <v>27</v>
      </c>
      <c r="D2250" s="16" t="s">
        <v>349</v>
      </c>
      <c r="E2250" s="16" t="s">
        <v>2912</v>
      </c>
      <c r="F2250" s="16" t="s">
        <v>30</v>
      </c>
      <c r="G2250" s="16" t="s">
        <v>237</v>
      </c>
      <c r="H2250" s="16" t="s">
        <v>227</v>
      </c>
      <c r="I2250" s="16" t="s">
        <v>35</v>
      </c>
      <c r="J2250" s="16" t="s">
        <v>35</v>
      </c>
      <c r="M2250" s="16" t="s">
        <v>234</v>
      </c>
      <c r="N2250" s="7">
        <v>45528</v>
      </c>
      <c r="O2250" s="9">
        <v>45528</v>
      </c>
      <c r="P2250" t="s">
        <v>5027</v>
      </c>
      <c r="Q2250">
        <v>1</v>
      </c>
      <c r="R2250">
        <v>85</v>
      </c>
      <c r="S2250">
        <v>1</v>
      </c>
      <c r="T2250" t="s">
        <v>5023</v>
      </c>
      <c r="U2250">
        <v>271</v>
      </c>
      <c r="V2250">
        <v>14</v>
      </c>
      <c r="W2250">
        <v>56</v>
      </c>
      <c r="X2250">
        <v>106</v>
      </c>
      <c r="Y2250">
        <v>593</v>
      </c>
      <c r="Z2250">
        <v>20</v>
      </c>
      <c r="AA2250">
        <v>20</v>
      </c>
      <c r="AD2250">
        <v>31</v>
      </c>
      <c r="AE2250">
        <v>2249</v>
      </c>
      <c r="AF2250" s="16" t="s">
        <v>3143</v>
      </c>
      <c r="AG2250" s="16"/>
      <c r="AH2250" s="16"/>
      <c r="AI2250" s="16" t="str">
        <f t="shared" si="140"/>
        <v>(271,1,14,56,106,593,20, null, 31, 'L500 2025 EMEA',2025, '2024-08-24','2024-08-24','".Carbon::now()."','".Carbon::now()."'),</v>
      </c>
      <c r="AJ2250" s="16" t="str">
        <f t="shared" si="141"/>
        <v>('".DB::select("SELECT id_status FROM `status` WHERE `element_type` = 'task' AND status_type = 'client' AND name ='PRE-FORECAST'")[0]-&gt;id_status."',2249,1),</v>
      </c>
      <c r="AK2250" s="16" t="str">
        <f t="shared" si="142"/>
        <v/>
      </c>
      <c r="AL2250" s="16" t="str">
        <f t="shared" si="143"/>
        <v/>
      </c>
    </row>
    <row r="2251" spans="1:38" x14ac:dyDescent="0.25">
      <c r="A2251" s="16" t="s">
        <v>763</v>
      </c>
      <c r="B2251" s="16" t="s">
        <v>3139</v>
      </c>
      <c r="C2251" s="16" t="s">
        <v>27</v>
      </c>
      <c r="D2251" s="16" t="s">
        <v>349</v>
      </c>
      <c r="E2251" s="16" t="s">
        <v>2912</v>
      </c>
      <c r="F2251" s="16" t="s">
        <v>30</v>
      </c>
      <c r="G2251" s="16" t="s">
        <v>237</v>
      </c>
      <c r="H2251" s="16" t="s">
        <v>47</v>
      </c>
      <c r="I2251" s="16" t="s">
        <v>35</v>
      </c>
      <c r="J2251" s="16" t="s">
        <v>35</v>
      </c>
      <c r="M2251" s="16" t="s">
        <v>234</v>
      </c>
      <c r="N2251" s="7">
        <v>45528</v>
      </c>
      <c r="O2251" s="9">
        <v>45528</v>
      </c>
      <c r="P2251" t="s">
        <v>5027</v>
      </c>
      <c r="Q2251">
        <v>1</v>
      </c>
      <c r="R2251">
        <v>85</v>
      </c>
      <c r="S2251">
        <v>1</v>
      </c>
      <c r="T2251" t="s">
        <v>5023</v>
      </c>
      <c r="U2251">
        <v>271</v>
      </c>
      <c r="V2251">
        <v>14</v>
      </c>
      <c r="W2251">
        <v>56</v>
      </c>
      <c r="X2251">
        <v>106</v>
      </c>
      <c r="Y2251">
        <v>601</v>
      </c>
      <c r="Z2251">
        <v>20</v>
      </c>
      <c r="AA2251">
        <v>20</v>
      </c>
      <c r="AD2251">
        <v>31</v>
      </c>
      <c r="AE2251">
        <v>2250</v>
      </c>
      <c r="AF2251" s="16" t="s">
        <v>3143</v>
      </c>
      <c r="AG2251" s="16"/>
      <c r="AH2251" s="16"/>
      <c r="AI2251" s="16" t="str">
        <f t="shared" si="140"/>
        <v>(271,1,14,56,106,601,20, null, 31, 'L500 2025 EMEA',2025, '2024-08-24','2024-08-24','".Carbon::now()."','".Carbon::now()."'),</v>
      </c>
      <c r="AJ2251" s="16" t="str">
        <f t="shared" si="141"/>
        <v>('".DB::select("SELECT id_status FROM `status` WHERE `element_type` = 'task' AND status_type = 'client' AND name ='PRE-FORECAST'")[0]-&gt;id_status."',2250,1),</v>
      </c>
      <c r="AK2251" s="16" t="str">
        <f t="shared" si="142"/>
        <v/>
      </c>
      <c r="AL2251" s="16" t="str">
        <f t="shared" si="143"/>
        <v/>
      </c>
    </row>
    <row r="2252" spans="1:38" x14ac:dyDescent="0.25">
      <c r="A2252" s="16" t="s">
        <v>763</v>
      </c>
      <c r="B2252" s="16" t="s">
        <v>3139</v>
      </c>
      <c r="C2252" s="16" t="s">
        <v>27</v>
      </c>
      <c r="D2252" s="16" t="s">
        <v>349</v>
      </c>
      <c r="E2252" s="16" t="s">
        <v>2912</v>
      </c>
      <c r="F2252" s="16" t="s">
        <v>30</v>
      </c>
      <c r="G2252" s="16" t="s">
        <v>237</v>
      </c>
      <c r="H2252" s="16" t="s">
        <v>221</v>
      </c>
      <c r="I2252" s="16" t="s">
        <v>35</v>
      </c>
      <c r="J2252" s="16" t="s">
        <v>35</v>
      </c>
      <c r="M2252" s="16" t="s">
        <v>234</v>
      </c>
      <c r="N2252" s="7">
        <v>45528</v>
      </c>
      <c r="O2252" s="9">
        <v>45528</v>
      </c>
      <c r="P2252" t="s">
        <v>5027</v>
      </c>
      <c r="Q2252">
        <v>1</v>
      </c>
      <c r="R2252">
        <v>85</v>
      </c>
      <c r="S2252">
        <v>1</v>
      </c>
      <c r="T2252" t="s">
        <v>5023</v>
      </c>
      <c r="U2252">
        <v>271</v>
      </c>
      <c r="V2252">
        <v>14</v>
      </c>
      <c r="W2252">
        <v>56</v>
      </c>
      <c r="X2252">
        <v>106</v>
      </c>
      <c r="Y2252">
        <v>637</v>
      </c>
      <c r="Z2252">
        <v>20</v>
      </c>
      <c r="AA2252">
        <v>20</v>
      </c>
      <c r="AD2252">
        <v>31</v>
      </c>
      <c r="AE2252">
        <v>2251</v>
      </c>
      <c r="AF2252" s="16" t="s">
        <v>3143</v>
      </c>
      <c r="AG2252" s="16"/>
      <c r="AH2252" s="16"/>
      <c r="AI2252" s="16" t="str">
        <f t="shared" si="140"/>
        <v>(271,1,14,56,106,637,20, null, 31, 'L500 2025 EMEA',2025, '2024-08-24','2024-08-24','".Carbon::now()."','".Carbon::now()."'),</v>
      </c>
      <c r="AJ2252" s="16" t="str">
        <f t="shared" si="141"/>
        <v>('".DB::select("SELECT id_status FROM `status` WHERE `element_type` = 'task' AND status_type = 'client' AND name ='PRE-FORECAST'")[0]-&gt;id_status."',2251,1),</v>
      </c>
      <c r="AK2252" s="16" t="str">
        <f t="shared" si="142"/>
        <v/>
      </c>
      <c r="AL2252" s="16" t="str">
        <f t="shared" si="143"/>
        <v/>
      </c>
    </row>
    <row r="2253" spans="1:38" x14ac:dyDescent="0.25">
      <c r="A2253" s="16" t="s">
        <v>763</v>
      </c>
      <c r="B2253" s="16" t="s">
        <v>3139</v>
      </c>
      <c r="C2253" s="16" t="s">
        <v>27</v>
      </c>
      <c r="D2253" s="16" t="s">
        <v>349</v>
      </c>
      <c r="E2253" s="16" t="s">
        <v>2912</v>
      </c>
      <c r="F2253" s="16" t="s">
        <v>30</v>
      </c>
      <c r="G2253" s="16" t="s">
        <v>237</v>
      </c>
      <c r="H2253" s="16" t="s">
        <v>114</v>
      </c>
      <c r="I2253" s="16" t="s">
        <v>35</v>
      </c>
      <c r="J2253" s="16" t="s">
        <v>35</v>
      </c>
      <c r="M2253" s="16" t="s">
        <v>234</v>
      </c>
      <c r="N2253" s="7">
        <v>45528</v>
      </c>
      <c r="O2253" s="9">
        <v>45528</v>
      </c>
      <c r="P2253" t="s">
        <v>5027</v>
      </c>
      <c r="Q2253">
        <v>1</v>
      </c>
      <c r="R2253">
        <v>85</v>
      </c>
      <c r="S2253">
        <v>1</v>
      </c>
      <c r="T2253" t="s">
        <v>5023</v>
      </c>
      <c r="U2253">
        <v>271</v>
      </c>
      <c r="V2253">
        <v>14</v>
      </c>
      <c r="W2253">
        <v>56</v>
      </c>
      <c r="X2253">
        <v>106</v>
      </c>
      <c r="Y2253">
        <v>654</v>
      </c>
      <c r="Z2253">
        <v>20</v>
      </c>
      <c r="AA2253">
        <v>20</v>
      </c>
      <c r="AD2253">
        <v>31</v>
      </c>
      <c r="AE2253">
        <v>2252</v>
      </c>
      <c r="AF2253" s="16" t="s">
        <v>3143</v>
      </c>
      <c r="AG2253" s="16"/>
      <c r="AH2253" s="16"/>
      <c r="AI2253" s="16" t="str">
        <f t="shared" si="140"/>
        <v>(271,1,14,56,106,654,20, null, 31, 'L500 2025 EMEA',2025, '2024-08-24','2024-08-24','".Carbon::now()."','".Carbon::now()."'),</v>
      </c>
      <c r="AJ2253" s="16" t="str">
        <f t="shared" si="141"/>
        <v>('".DB::select("SELECT id_status FROM `status` WHERE `element_type` = 'task' AND status_type = 'client' AND name ='PRE-FORECAST'")[0]-&gt;id_status."',2252,1),</v>
      </c>
      <c r="AK2253" s="16" t="str">
        <f t="shared" si="142"/>
        <v/>
      </c>
      <c r="AL2253" s="16" t="str">
        <f t="shared" si="143"/>
        <v/>
      </c>
    </row>
    <row r="2254" spans="1:38" x14ac:dyDescent="0.25">
      <c r="A2254" s="16" t="s">
        <v>763</v>
      </c>
      <c r="B2254" s="16" t="s">
        <v>3139</v>
      </c>
      <c r="C2254" s="16" t="s">
        <v>27</v>
      </c>
      <c r="D2254" s="16" t="s">
        <v>349</v>
      </c>
      <c r="E2254" s="16" t="s">
        <v>2912</v>
      </c>
      <c r="F2254" s="16" t="s">
        <v>30</v>
      </c>
      <c r="G2254" s="16" t="s">
        <v>237</v>
      </c>
      <c r="H2254" s="16" t="s">
        <v>361</v>
      </c>
      <c r="I2254" s="16" t="s">
        <v>35</v>
      </c>
      <c r="J2254" s="16" t="s">
        <v>35</v>
      </c>
      <c r="M2254" s="16" t="s">
        <v>234</v>
      </c>
      <c r="N2254" s="7">
        <v>45528</v>
      </c>
      <c r="O2254" s="9">
        <v>45528</v>
      </c>
      <c r="P2254" t="s">
        <v>5027</v>
      </c>
      <c r="Q2254">
        <v>1</v>
      </c>
      <c r="R2254">
        <v>85</v>
      </c>
      <c r="S2254">
        <v>1</v>
      </c>
      <c r="T2254" t="s">
        <v>5023</v>
      </c>
      <c r="U2254">
        <v>271</v>
      </c>
      <c r="V2254">
        <v>14</v>
      </c>
      <c r="W2254">
        <v>56</v>
      </c>
      <c r="X2254">
        <v>106</v>
      </c>
      <c r="Y2254">
        <v>621</v>
      </c>
      <c r="Z2254">
        <v>20</v>
      </c>
      <c r="AA2254">
        <v>20</v>
      </c>
      <c r="AD2254">
        <v>31</v>
      </c>
      <c r="AE2254">
        <v>2253</v>
      </c>
      <c r="AF2254" s="16" t="s">
        <v>3143</v>
      </c>
      <c r="AG2254" s="16"/>
      <c r="AH2254" s="16"/>
      <c r="AI2254" s="16" t="str">
        <f t="shared" si="140"/>
        <v>(271,1,14,56,106,621,20, null, 31, 'L500 2025 EMEA',2025, '2024-08-24','2024-08-24','".Carbon::now()."','".Carbon::now()."'),</v>
      </c>
      <c r="AJ2254" s="16" t="str">
        <f t="shared" si="141"/>
        <v>('".DB::select("SELECT id_status FROM `status` WHERE `element_type` = 'task' AND status_type = 'client' AND name ='PRE-FORECAST'")[0]-&gt;id_status."',2253,1),</v>
      </c>
      <c r="AK2254" s="16" t="str">
        <f t="shared" si="142"/>
        <v/>
      </c>
      <c r="AL2254" s="16" t="str">
        <f t="shared" si="143"/>
        <v/>
      </c>
    </row>
    <row r="2255" spans="1:38" x14ac:dyDescent="0.25">
      <c r="A2255" s="16" t="s">
        <v>763</v>
      </c>
      <c r="B2255" s="16" t="s">
        <v>3139</v>
      </c>
      <c r="C2255" s="16" t="s">
        <v>27</v>
      </c>
      <c r="D2255" s="16" t="s">
        <v>349</v>
      </c>
      <c r="E2255" s="16" t="s">
        <v>2912</v>
      </c>
      <c r="F2255" s="16" t="s">
        <v>30</v>
      </c>
      <c r="G2255" s="16" t="s">
        <v>237</v>
      </c>
      <c r="H2255" s="16" t="s">
        <v>764</v>
      </c>
      <c r="I2255" s="16" t="s">
        <v>35</v>
      </c>
      <c r="J2255" s="16" t="s">
        <v>35</v>
      </c>
      <c r="M2255" s="16" t="s">
        <v>234</v>
      </c>
      <c r="N2255" s="7">
        <v>45528</v>
      </c>
      <c r="O2255" s="9">
        <v>45528</v>
      </c>
      <c r="P2255" t="s">
        <v>5027</v>
      </c>
      <c r="Q2255">
        <v>1</v>
      </c>
      <c r="R2255">
        <v>85</v>
      </c>
      <c r="S2255">
        <v>1</v>
      </c>
      <c r="T2255" t="s">
        <v>5023</v>
      </c>
      <c r="U2255">
        <v>271</v>
      </c>
      <c r="V2255">
        <v>14</v>
      </c>
      <c r="W2255">
        <v>56</v>
      </c>
      <c r="X2255">
        <v>106</v>
      </c>
      <c r="Y2255">
        <v>727</v>
      </c>
      <c r="Z2255">
        <v>20</v>
      </c>
      <c r="AA2255">
        <v>20</v>
      </c>
      <c r="AD2255">
        <v>31</v>
      </c>
      <c r="AE2255">
        <v>2254</v>
      </c>
      <c r="AF2255" s="16" t="s">
        <v>3143</v>
      </c>
      <c r="AG2255" s="16"/>
      <c r="AH2255" s="16"/>
      <c r="AI2255" s="16" t="str">
        <f t="shared" si="140"/>
        <v>(271,1,14,56,106,727,20, null, 31, 'L500 2025 EMEA',2025, '2024-08-24','2024-08-24','".Carbon::now()."','".Carbon::now()."'),</v>
      </c>
      <c r="AJ2255" s="16" t="str">
        <f t="shared" si="141"/>
        <v>('".DB::select("SELECT id_status FROM `status` WHERE `element_type` = 'task' AND status_type = 'client' AND name ='PRE-FORECAST'")[0]-&gt;id_status."',2254,1),</v>
      </c>
      <c r="AK2255" s="16" t="str">
        <f t="shared" si="142"/>
        <v/>
      </c>
      <c r="AL2255" s="16" t="str">
        <f t="shared" si="143"/>
        <v/>
      </c>
    </row>
    <row r="2256" spans="1:38" x14ac:dyDescent="0.25">
      <c r="A2256" s="16" t="s">
        <v>763</v>
      </c>
      <c r="B2256" s="16" t="s">
        <v>3139</v>
      </c>
      <c r="C2256" s="16" t="s">
        <v>27</v>
      </c>
      <c r="D2256" s="16" t="s">
        <v>349</v>
      </c>
      <c r="E2256" s="16" t="s">
        <v>2912</v>
      </c>
      <c r="F2256" s="16" t="s">
        <v>30</v>
      </c>
      <c r="G2256" s="16" t="s">
        <v>237</v>
      </c>
      <c r="H2256" s="16" t="s">
        <v>57</v>
      </c>
      <c r="I2256" s="16" t="s">
        <v>35</v>
      </c>
      <c r="J2256" s="16" t="s">
        <v>35</v>
      </c>
      <c r="M2256" s="16" t="s">
        <v>234</v>
      </c>
      <c r="N2256" s="7">
        <v>45528</v>
      </c>
      <c r="O2256" s="9">
        <v>45528</v>
      </c>
      <c r="P2256" t="s">
        <v>5027</v>
      </c>
      <c r="Q2256">
        <v>1</v>
      </c>
      <c r="R2256">
        <v>85</v>
      </c>
      <c r="S2256">
        <v>1</v>
      </c>
      <c r="T2256" t="s">
        <v>5023</v>
      </c>
      <c r="U2256">
        <v>271</v>
      </c>
      <c r="V2256">
        <v>14</v>
      </c>
      <c r="W2256">
        <v>56</v>
      </c>
      <c r="X2256">
        <v>106</v>
      </c>
      <c r="Y2256">
        <v>828</v>
      </c>
      <c r="Z2256">
        <v>20</v>
      </c>
      <c r="AA2256">
        <v>20</v>
      </c>
      <c r="AD2256">
        <v>31</v>
      </c>
      <c r="AE2256">
        <v>2255</v>
      </c>
      <c r="AF2256" s="16" t="s">
        <v>3143</v>
      </c>
      <c r="AG2256" s="16"/>
      <c r="AH2256" s="16"/>
      <c r="AI2256" s="16" t="str">
        <f t="shared" si="140"/>
        <v>(271,1,14,56,106,828,20, null, 31, 'L500 2025 EMEA',2025, '2024-08-24','2024-08-24','".Carbon::now()."','".Carbon::now()."'),</v>
      </c>
      <c r="AJ2256" s="16" t="str">
        <f t="shared" si="141"/>
        <v>('".DB::select("SELECT id_status FROM `status` WHERE `element_type` = 'task' AND status_type = 'client' AND name ='PRE-FORECAST'")[0]-&gt;id_status."',2255,1),</v>
      </c>
      <c r="AK2256" s="16" t="str">
        <f t="shared" si="142"/>
        <v/>
      </c>
      <c r="AL2256" s="16" t="str">
        <f t="shared" si="143"/>
        <v/>
      </c>
    </row>
    <row r="2257" spans="1:38" x14ac:dyDescent="0.25">
      <c r="A2257" s="16" t="s">
        <v>763</v>
      </c>
      <c r="B2257" s="16" t="s">
        <v>3139</v>
      </c>
      <c r="C2257" s="16" t="s">
        <v>27</v>
      </c>
      <c r="D2257" s="16" t="s">
        <v>349</v>
      </c>
      <c r="E2257" s="16" t="s">
        <v>2912</v>
      </c>
      <c r="F2257" s="16" t="s">
        <v>583</v>
      </c>
      <c r="G2257" s="16" t="s">
        <v>30</v>
      </c>
      <c r="H2257" s="16" t="s">
        <v>584</v>
      </c>
      <c r="I2257" s="16" t="s">
        <v>35</v>
      </c>
      <c r="J2257" s="16" t="s">
        <v>35</v>
      </c>
      <c r="M2257" s="16" t="s">
        <v>234</v>
      </c>
      <c r="N2257" s="7">
        <v>45535</v>
      </c>
      <c r="O2257" s="9">
        <v>45535</v>
      </c>
      <c r="P2257" t="s">
        <v>5064</v>
      </c>
      <c r="Q2257">
        <v>1</v>
      </c>
      <c r="R2257">
        <v>85</v>
      </c>
      <c r="S2257">
        <v>1</v>
      </c>
      <c r="T2257" t="s">
        <v>5023</v>
      </c>
      <c r="U2257">
        <v>271</v>
      </c>
      <c r="V2257">
        <v>14</v>
      </c>
      <c r="W2257">
        <v>57</v>
      </c>
      <c r="X2257">
        <v>36</v>
      </c>
      <c r="Y2257">
        <v>689</v>
      </c>
      <c r="Z2257">
        <v>20</v>
      </c>
      <c r="AA2257">
        <v>20</v>
      </c>
      <c r="AD2257">
        <v>31</v>
      </c>
      <c r="AE2257">
        <v>2256</v>
      </c>
      <c r="AF2257" s="16" t="s">
        <v>3143</v>
      </c>
      <c r="AG2257" s="16"/>
      <c r="AH2257" s="16"/>
      <c r="AI2257" s="16" t="str">
        <f t="shared" si="140"/>
        <v>(271,1,14,57,36,689,20, null, 31, 'L500 2025 EMEA',2025, '2024-08-31','2024-08-31','".Carbon::now()."','".Carbon::now()."'),</v>
      </c>
      <c r="AJ2257" s="16" t="str">
        <f t="shared" si="141"/>
        <v>('".DB::select("SELECT id_status FROM `status` WHERE `element_type` = 'task' AND status_type = 'client' AND name ='PRE-FORECAST'")[0]-&gt;id_status."',2256,1),</v>
      </c>
      <c r="AK2257" s="16" t="str">
        <f t="shared" si="142"/>
        <v/>
      </c>
      <c r="AL2257" s="16" t="str">
        <f t="shared" si="143"/>
        <v/>
      </c>
    </row>
    <row r="2258" spans="1:38" x14ac:dyDescent="0.25">
      <c r="A2258" s="16" t="s">
        <v>765</v>
      </c>
      <c r="B2258" s="16" t="s">
        <v>26</v>
      </c>
      <c r="C2258" s="16" t="s">
        <v>41</v>
      </c>
      <c r="D2258" s="16" t="s">
        <v>766</v>
      </c>
      <c r="E2258" s="16" t="s">
        <v>767</v>
      </c>
      <c r="F2258" s="16" t="s">
        <v>768</v>
      </c>
      <c r="G2258" s="16" t="s">
        <v>251</v>
      </c>
      <c r="H2258" s="16" t="s">
        <v>769</v>
      </c>
      <c r="I2258" s="16" t="s">
        <v>35</v>
      </c>
      <c r="J2258" s="16" t="s">
        <v>36</v>
      </c>
      <c r="M2258" s="16" t="s">
        <v>54</v>
      </c>
      <c r="N2258" s="7"/>
      <c r="O2258" s="9">
        <v>45126</v>
      </c>
      <c r="P2258" t="s">
        <v>3114</v>
      </c>
      <c r="Q2258">
        <v>1</v>
      </c>
      <c r="R2258">
        <v>92</v>
      </c>
      <c r="S2258">
        <v>5</v>
      </c>
      <c r="T2258" t="s">
        <v>2918</v>
      </c>
      <c r="U2258">
        <v>8</v>
      </c>
      <c r="V2258">
        <v>2</v>
      </c>
      <c r="W2258">
        <v>11</v>
      </c>
      <c r="X2258">
        <v>5</v>
      </c>
      <c r="Y2258">
        <v>126</v>
      </c>
      <c r="Z2258">
        <v>20</v>
      </c>
      <c r="AA2258">
        <v>19</v>
      </c>
      <c r="AD2258">
        <v>50</v>
      </c>
      <c r="AE2258">
        <v>2257</v>
      </c>
      <c r="AF2258" s="16" t="s">
        <v>39</v>
      </c>
      <c r="AG2258" s="16"/>
      <c r="AH2258" s="16"/>
      <c r="AI2258" s="16" t="str">
        <f t="shared" si="140"/>
        <v>(8,5,2,11,5,126,19, null, 50, 'Chambers 2023 D&amp;I',2023, '2023-07-19','2023-07-19','".Carbon::now()."','".Carbon::now()."'),</v>
      </c>
      <c r="AJ2258" s="16" t="str">
        <f t="shared" si="141"/>
        <v>('".DB::select("SELECT id_status FROM `status` WHERE `element_type` = 'task' AND status_type = 'client' AND name ='CONFIRMED'")[0]-&gt;id_status."',2257,1),</v>
      </c>
      <c r="AK2258" s="16" t="str">
        <f t="shared" si="142"/>
        <v/>
      </c>
      <c r="AL2258" s="16" t="str">
        <f t="shared" si="143"/>
        <v/>
      </c>
    </row>
    <row r="2259" spans="1:38" x14ac:dyDescent="0.25">
      <c r="A2259" s="16" t="s">
        <v>765</v>
      </c>
      <c r="B2259" s="16" t="s">
        <v>26</v>
      </c>
      <c r="C2259" s="16" t="s">
        <v>41</v>
      </c>
      <c r="D2259" s="16" t="s">
        <v>28</v>
      </c>
      <c r="E2259" s="16" t="s">
        <v>42</v>
      </c>
      <c r="F2259" s="16" t="s">
        <v>150</v>
      </c>
      <c r="G2259" s="16" t="s">
        <v>251</v>
      </c>
      <c r="H2259" s="16" t="s">
        <v>217</v>
      </c>
      <c r="I2259" s="16" t="s">
        <v>35</v>
      </c>
      <c r="J2259" s="16" t="s">
        <v>36</v>
      </c>
      <c r="M2259" s="16" t="s">
        <v>54</v>
      </c>
      <c r="N2259" s="7">
        <v>45071</v>
      </c>
      <c r="O2259" s="9">
        <v>45071</v>
      </c>
      <c r="P2259" t="s">
        <v>1208</v>
      </c>
      <c r="Q2259">
        <v>1</v>
      </c>
      <c r="R2259">
        <v>92</v>
      </c>
      <c r="S2259">
        <v>5</v>
      </c>
      <c r="T2259" t="s">
        <v>2968</v>
      </c>
      <c r="U2259">
        <v>102</v>
      </c>
      <c r="V2259">
        <v>2</v>
      </c>
      <c r="W2259">
        <v>13</v>
      </c>
      <c r="X2259">
        <v>5</v>
      </c>
      <c r="Y2259">
        <v>170</v>
      </c>
      <c r="Z2259">
        <v>20</v>
      </c>
      <c r="AA2259">
        <v>19</v>
      </c>
      <c r="AD2259">
        <v>50</v>
      </c>
      <c r="AE2259">
        <v>2258</v>
      </c>
      <c r="AF2259" s="16" t="s">
        <v>39</v>
      </c>
      <c r="AG2259" s="16"/>
      <c r="AH2259" s="16"/>
      <c r="AI2259" s="16" t="str">
        <f t="shared" si="140"/>
        <v>(102,5,2,13,5,170,19, null, 50, 'Chambers 2024 Latin America',2024, '2023-05-25','2023-05-25','".Carbon::now()."','".Carbon::now()."'),</v>
      </c>
      <c r="AJ2259" s="16" t="str">
        <f t="shared" si="141"/>
        <v>('".DB::select("SELECT id_status FROM `status` WHERE `element_type` = 'task' AND status_type = 'client' AND name ='CONFIRMED'")[0]-&gt;id_status."',2258,1),</v>
      </c>
      <c r="AK2259" s="16" t="str">
        <f t="shared" si="142"/>
        <v/>
      </c>
      <c r="AL2259" s="16" t="str">
        <f t="shared" si="143"/>
        <v/>
      </c>
    </row>
    <row r="2260" spans="1:38" x14ac:dyDescent="0.25">
      <c r="A2260" s="16" t="s">
        <v>765</v>
      </c>
      <c r="B2260" s="16" t="s">
        <v>26</v>
      </c>
      <c r="C2260" s="16" t="s">
        <v>41</v>
      </c>
      <c r="D2260" s="16" t="s">
        <v>28</v>
      </c>
      <c r="E2260" s="16" t="s">
        <v>69</v>
      </c>
      <c r="F2260" s="16" t="s">
        <v>70</v>
      </c>
      <c r="G2260" s="16" t="s">
        <v>251</v>
      </c>
      <c r="H2260" s="16" t="s">
        <v>511</v>
      </c>
      <c r="I2260" s="16" t="s">
        <v>35</v>
      </c>
      <c r="J2260" s="16" t="s">
        <v>36</v>
      </c>
      <c r="M2260" s="16" t="s">
        <v>54</v>
      </c>
      <c r="N2260" s="7">
        <v>45107</v>
      </c>
      <c r="O2260" s="9">
        <v>45107</v>
      </c>
      <c r="P2260" t="s">
        <v>1212</v>
      </c>
      <c r="Q2260">
        <v>1</v>
      </c>
      <c r="R2260">
        <v>92</v>
      </c>
      <c r="S2260">
        <v>5</v>
      </c>
      <c r="T2260" t="s">
        <v>2968</v>
      </c>
      <c r="U2260">
        <v>102</v>
      </c>
      <c r="V2260">
        <v>2</v>
      </c>
      <c r="W2260">
        <v>14</v>
      </c>
      <c r="X2260">
        <v>5</v>
      </c>
      <c r="Y2260">
        <v>195</v>
      </c>
      <c r="Z2260">
        <v>20</v>
      </c>
      <c r="AA2260">
        <v>19</v>
      </c>
      <c r="AD2260">
        <v>50</v>
      </c>
      <c r="AE2260">
        <v>2259</v>
      </c>
      <c r="AF2260" s="16" t="s">
        <v>39</v>
      </c>
      <c r="AG2260" s="16"/>
      <c r="AH2260" s="16"/>
      <c r="AI2260" s="16" t="str">
        <f t="shared" si="140"/>
        <v>(102,5,2,14,5,195,19, null, 50, 'Chambers 2024 Global',2024, '2023-06-30','2023-06-30','".Carbon::now()."','".Carbon::now()."'),</v>
      </c>
      <c r="AJ2260" s="16" t="str">
        <f t="shared" si="141"/>
        <v>('".DB::select("SELECT id_status FROM `status` WHERE `element_type` = 'task' AND status_type = 'client' AND name ='CONFIRMED'")[0]-&gt;id_status."',2259,1),</v>
      </c>
      <c r="AK2260" s="16" t="str">
        <f t="shared" si="142"/>
        <v/>
      </c>
      <c r="AL2260" s="16" t="str">
        <f t="shared" si="143"/>
        <v/>
      </c>
    </row>
    <row r="2261" spans="1:38" x14ac:dyDescent="0.25">
      <c r="A2261" s="16" t="s">
        <v>765</v>
      </c>
      <c r="B2261" s="16" t="s">
        <v>26</v>
      </c>
      <c r="C2261" s="16" t="s">
        <v>41</v>
      </c>
      <c r="D2261" s="16" t="s">
        <v>28</v>
      </c>
      <c r="E2261" s="16" t="s">
        <v>42</v>
      </c>
      <c r="F2261" s="16" t="s">
        <v>43</v>
      </c>
      <c r="G2261" s="16" t="s">
        <v>251</v>
      </c>
      <c r="H2261" s="16" t="s">
        <v>53</v>
      </c>
      <c r="I2261" s="16" t="s">
        <v>35</v>
      </c>
      <c r="J2261" s="16" t="s">
        <v>36</v>
      </c>
      <c r="M2261" s="16" t="s">
        <v>54</v>
      </c>
      <c r="N2261" s="7">
        <v>44958</v>
      </c>
      <c r="O2261" s="9">
        <v>44960</v>
      </c>
      <c r="P2261" t="s">
        <v>1190</v>
      </c>
      <c r="Q2261">
        <v>1</v>
      </c>
      <c r="R2261">
        <v>92</v>
      </c>
      <c r="S2261">
        <v>5</v>
      </c>
      <c r="T2261" t="s">
        <v>2968</v>
      </c>
      <c r="U2261">
        <v>102</v>
      </c>
      <c r="V2261">
        <v>2</v>
      </c>
      <c r="W2261">
        <v>17</v>
      </c>
      <c r="X2261">
        <v>5</v>
      </c>
      <c r="Y2261">
        <v>20</v>
      </c>
      <c r="Z2261">
        <v>20</v>
      </c>
      <c r="AA2261">
        <v>19</v>
      </c>
      <c r="AD2261">
        <v>50</v>
      </c>
      <c r="AE2261">
        <v>2260</v>
      </c>
      <c r="AF2261" s="16" t="s">
        <v>39</v>
      </c>
      <c r="AG2261" s="16"/>
      <c r="AH2261" s="16"/>
      <c r="AI2261" s="16" t="str">
        <f t="shared" si="140"/>
        <v>(102,5,2,17,5,20,19, null, 50, 'Chambers 2024 Latin America',2024, '2023-02-03','2023-02-03','".Carbon::now()."','".Carbon::now()."'),</v>
      </c>
      <c r="AJ2261" s="16" t="str">
        <f t="shared" si="141"/>
        <v>('".DB::select("SELECT id_status FROM `status` WHERE `element_type` = 'task' AND status_type = 'client' AND name ='CONFIRMED'")[0]-&gt;id_status."',2260,1),</v>
      </c>
      <c r="AK2261" s="16" t="str">
        <f t="shared" si="142"/>
        <v/>
      </c>
      <c r="AL2261" s="16" t="str">
        <f t="shared" si="143"/>
        <v/>
      </c>
    </row>
    <row r="2262" spans="1:38" x14ac:dyDescent="0.25">
      <c r="A2262" s="16" t="s">
        <v>765</v>
      </c>
      <c r="B2262" s="16" t="s">
        <v>26</v>
      </c>
      <c r="C2262" s="16" t="s">
        <v>41</v>
      </c>
      <c r="D2262" s="16" t="s">
        <v>28</v>
      </c>
      <c r="E2262" s="16" t="s">
        <v>42</v>
      </c>
      <c r="F2262" s="16" t="s">
        <v>43</v>
      </c>
      <c r="G2262" s="16" t="s">
        <v>251</v>
      </c>
      <c r="H2262" s="16" t="s">
        <v>108</v>
      </c>
      <c r="I2262" s="16" t="s">
        <v>35</v>
      </c>
      <c r="J2262" s="16" t="s">
        <v>36</v>
      </c>
      <c r="M2262" s="16" t="s">
        <v>54</v>
      </c>
      <c r="N2262" s="7">
        <v>44845</v>
      </c>
      <c r="O2262" s="9">
        <v>44845</v>
      </c>
      <c r="P2262" t="s">
        <v>1194</v>
      </c>
      <c r="Q2262">
        <v>1</v>
      </c>
      <c r="R2262">
        <v>92</v>
      </c>
      <c r="S2262">
        <v>5</v>
      </c>
      <c r="T2262" t="s">
        <v>2968</v>
      </c>
      <c r="U2262">
        <v>102</v>
      </c>
      <c r="V2262">
        <v>2</v>
      </c>
      <c r="W2262">
        <v>17</v>
      </c>
      <c r="X2262">
        <v>5</v>
      </c>
      <c r="Y2262">
        <v>31</v>
      </c>
      <c r="Z2262">
        <v>20</v>
      </c>
      <c r="AA2262">
        <v>19</v>
      </c>
      <c r="AD2262">
        <v>50</v>
      </c>
      <c r="AE2262">
        <v>2261</v>
      </c>
      <c r="AF2262" s="16" t="s">
        <v>39</v>
      </c>
      <c r="AG2262" s="16"/>
      <c r="AH2262" s="16"/>
      <c r="AI2262" s="16" t="str">
        <f t="shared" si="140"/>
        <v>(102,5,2,17,5,31,19, null, 50, 'Chambers 2024 Latin America',2024, '2022-10-11','2022-10-11','".Carbon::now()."','".Carbon::now()."'),</v>
      </c>
      <c r="AJ2262" s="16" t="str">
        <f t="shared" si="141"/>
        <v>('".DB::select("SELECT id_status FROM `status` WHERE `element_type` = 'task' AND status_type = 'client' AND name ='CONFIRMED'")[0]-&gt;id_status."',2261,1),</v>
      </c>
      <c r="AK2262" s="16" t="str">
        <f t="shared" si="142"/>
        <v/>
      </c>
      <c r="AL2262" s="16" t="str">
        <f t="shared" si="143"/>
        <v/>
      </c>
    </row>
    <row r="2263" spans="1:38" x14ac:dyDescent="0.25">
      <c r="A2263" s="16" t="s">
        <v>765</v>
      </c>
      <c r="B2263" s="16" t="s">
        <v>26</v>
      </c>
      <c r="C2263" s="16" t="s">
        <v>41</v>
      </c>
      <c r="D2263" s="16" t="s">
        <v>28</v>
      </c>
      <c r="E2263" s="16" t="s">
        <v>42</v>
      </c>
      <c r="F2263" s="16" t="s">
        <v>43</v>
      </c>
      <c r="G2263" s="16" t="s">
        <v>251</v>
      </c>
      <c r="H2263" s="16" t="s">
        <v>168</v>
      </c>
      <c r="I2263" s="16" t="s">
        <v>35</v>
      </c>
      <c r="J2263" s="16" t="s">
        <v>36</v>
      </c>
      <c r="M2263" s="16" t="s">
        <v>54</v>
      </c>
      <c r="N2263" s="7">
        <v>44930</v>
      </c>
      <c r="O2263" s="9">
        <v>44932</v>
      </c>
      <c r="P2263" t="s">
        <v>1182</v>
      </c>
      <c r="Q2263">
        <v>1</v>
      </c>
      <c r="R2263">
        <v>92</v>
      </c>
      <c r="S2263">
        <v>5</v>
      </c>
      <c r="T2263" t="s">
        <v>2968</v>
      </c>
      <c r="U2263">
        <v>102</v>
      </c>
      <c r="V2263">
        <v>2</v>
      </c>
      <c r="W2263">
        <v>17</v>
      </c>
      <c r="X2263">
        <v>5</v>
      </c>
      <c r="Y2263">
        <v>65</v>
      </c>
      <c r="Z2263">
        <v>20</v>
      </c>
      <c r="AA2263">
        <v>19</v>
      </c>
      <c r="AD2263">
        <v>50</v>
      </c>
      <c r="AE2263">
        <v>2262</v>
      </c>
      <c r="AF2263" s="16" t="s">
        <v>39</v>
      </c>
      <c r="AG2263" s="16"/>
      <c r="AH2263" s="16"/>
      <c r="AI2263" s="16" t="str">
        <f t="shared" si="140"/>
        <v>(102,5,2,17,5,65,19, null, 50, 'Chambers 2024 Latin America',2024, '2023-01-06','2023-01-06','".Carbon::now()."','".Carbon::now()."'),</v>
      </c>
      <c r="AJ2263" s="16" t="str">
        <f t="shared" si="141"/>
        <v>('".DB::select("SELECT id_status FROM `status` WHERE `element_type` = 'task' AND status_type = 'client' AND name ='CONFIRMED'")[0]-&gt;id_status."',2262,1),</v>
      </c>
      <c r="AK2263" s="16" t="str">
        <f t="shared" si="142"/>
        <v/>
      </c>
      <c r="AL2263" s="16" t="str">
        <f t="shared" si="143"/>
        <v/>
      </c>
    </row>
    <row r="2264" spans="1:38" x14ac:dyDescent="0.25">
      <c r="A2264" s="16" t="s">
        <v>765</v>
      </c>
      <c r="B2264" s="16" t="s">
        <v>26</v>
      </c>
      <c r="C2264" s="16" t="s">
        <v>41</v>
      </c>
      <c r="D2264" s="16" t="s">
        <v>28</v>
      </c>
      <c r="E2264" s="16" t="s">
        <v>42</v>
      </c>
      <c r="F2264" s="16" t="s">
        <v>43</v>
      </c>
      <c r="G2264" s="16" t="s">
        <v>251</v>
      </c>
      <c r="H2264" s="16" t="s">
        <v>491</v>
      </c>
      <c r="I2264" s="16" t="s">
        <v>35</v>
      </c>
      <c r="J2264" s="16" t="s">
        <v>36</v>
      </c>
      <c r="M2264" s="16" t="s">
        <v>54</v>
      </c>
      <c r="N2264" s="7">
        <v>44866</v>
      </c>
      <c r="O2264" s="9">
        <v>44873</v>
      </c>
      <c r="P2264" t="s">
        <v>1199</v>
      </c>
      <c r="Q2264">
        <v>1</v>
      </c>
      <c r="R2264">
        <v>92</v>
      </c>
      <c r="S2264">
        <v>5</v>
      </c>
      <c r="T2264" t="s">
        <v>2968</v>
      </c>
      <c r="U2264">
        <v>102</v>
      </c>
      <c r="V2264">
        <v>2</v>
      </c>
      <c r="W2264">
        <v>17</v>
      </c>
      <c r="X2264">
        <v>5</v>
      </c>
      <c r="Y2264">
        <v>72</v>
      </c>
      <c r="Z2264">
        <v>20</v>
      </c>
      <c r="AA2264">
        <v>19</v>
      </c>
      <c r="AD2264">
        <v>50</v>
      </c>
      <c r="AE2264">
        <v>2263</v>
      </c>
      <c r="AF2264" s="16" t="s">
        <v>39</v>
      </c>
      <c r="AG2264" s="16"/>
      <c r="AH2264" s="16"/>
      <c r="AI2264" s="16" t="str">
        <f t="shared" si="140"/>
        <v>(102,5,2,17,5,72,19, null, 50, 'Chambers 2024 Latin America',2024, '2022-11-08','2022-11-08','".Carbon::now()."','".Carbon::now()."'),</v>
      </c>
      <c r="AJ2264" s="16" t="str">
        <f t="shared" si="141"/>
        <v>('".DB::select("SELECT id_status FROM `status` WHERE `element_type` = 'task' AND status_type = 'client' AND name ='CONFIRMED'")[0]-&gt;id_status."',2263,1),</v>
      </c>
      <c r="AK2264" s="16" t="str">
        <f t="shared" si="142"/>
        <v/>
      </c>
      <c r="AL2264" s="16" t="str">
        <f t="shared" si="143"/>
        <v/>
      </c>
    </row>
    <row r="2265" spans="1:38" x14ac:dyDescent="0.25">
      <c r="A2265" s="16" t="s">
        <v>765</v>
      </c>
      <c r="B2265" s="16" t="s">
        <v>26</v>
      </c>
      <c r="C2265" s="16" t="s">
        <v>41</v>
      </c>
      <c r="D2265" s="16" t="s">
        <v>28</v>
      </c>
      <c r="E2265" s="16" t="s">
        <v>42</v>
      </c>
      <c r="F2265" s="16" t="s">
        <v>43</v>
      </c>
      <c r="G2265" s="16" t="s">
        <v>251</v>
      </c>
      <c r="H2265" s="16" t="s">
        <v>492</v>
      </c>
      <c r="I2265" s="16" t="s">
        <v>35</v>
      </c>
      <c r="J2265" s="16" t="s">
        <v>36</v>
      </c>
      <c r="M2265" s="16" t="s">
        <v>54</v>
      </c>
      <c r="N2265" s="7">
        <v>44845</v>
      </c>
      <c r="O2265" s="9">
        <v>44845</v>
      </c>
      <c r="P2265" t="s">
        <v>1194</v>
      </c>
      <c r="Q2265">
        <v>1</v>
      </c>
      <c r="R2265">
        <v>92</v>
      </c>
      <c r="S2265">
        <v>5</v>
      </c>
      <c r="T2265" t="s">
        <v>2968</v>
      </c>
      <c r="U2265">
        <v>102</v>
      </c>
      <c r="V2265">
        <v>2</v>
      </c>
      <c r="W2265">
        <v>17</v>
      </c>
      <c r="X2265">
        <v>5</v>
      </c>
      <c r="Y2265">
        <v>78</v>
      </c>
      <c r="Z2265">
        <v>20</v>
      </c>
      <c r="AA2265">
        <v>19</v>
      </c>
      <c r="AD2265">
        <v>50</v>
      </c>
      <c r="AE2265">
        <v>2264</v>
      </c>
      <c r="AF2265" s="16" t="s">
        <v>39</v>
      </c>
      <c r="AG2265" s="16"/>
      <c r="AH2265" s="16"/>
      <c r="AI2265" s="16" t="str">
        <f t="shared" si="140"/>
        <v>(102,5,2,17,5,78,19, null, 50, 'Chambers 2024 Latin America',2024, '2022-10-11','2022-10-11','".Carbon::now()."','".Carbon::now()."'),</v>
      </c>
      <c r="AJ2265" s="16" t="str">
        <f t="shared" si="141"/>
        <v>('".DB::select("SELECT id_status FROM `status` WHERE `element_type` = 'task' AND status_type = 'client' AND name ='CONFIRMED'")[0]-&gt;id_status."',2264,1),</v>
      </c>
      <c r="AK2265" s="16" t="str">
        <f t="shared" si="142"/>
        <v/>
      </c>
      <c r="AL2265" s="16" t="str">
        <f t="shared" si="143"/>
        <v/>
      </c>
    </row>
    <row r="2266" spans="1:38" x14ac:dyDescent="0.25">
      <c r="A2266" s="16" t="s">
        <v>765</v>
      </c>
      <c r="B2266" s="16" t="s">
        <v>26</v>
      </c>
      <c r="C2266" s="16" t="s">
        <v>41</v>
      </c>
      <c r="D2266" s="16" t="s">
        <v>28</v>
      </c>
      <c r="E2266" s="16" t="s">
        <v>42</v>
      </c>
      <c r="F2266" s="16" t="s">
        <v>43</v>
      </c>
      <c r="G2266" s="16" t="s">
        <v>251</v>
      </c>
      <c r="H2266" s="16" t="s">
        <v>64</v>
      </c>
      <c r="I2266" s="16" t="s">
        <v>35</v>
      </c>
      <c r="J2266" s="16" t="s">
        <v>36</v>
      </c>
      <c r="M2266" s="16" t="s">
        <v>54</v>
      </c>
      <c r="N2266" s="7">
        <v>44986</v>
      </c>
      <c r="O2266" s="9">
        <v>44992</v>
      </c>
      <c r="P2266" t="s">
        <v>1186</v>
      </c>
      <c r="Q2266">
        <v>1</v>
      </c>
      <c r="R2266">
        <v>92</v>
      </c>
      <c r="S2266">
        <v>5</v>
      </c>
      <c r="T2266" t="s">
        <v>2968</v>
      </c>
      <c r="U2266">
        <v>102</v>
      </c>
      <c r="V2266">
        <v>2</v>
      </c>
      <c r="W2266">
        <v>17</v>
      </c>
      <c r="X2266">
        <v>5</v>
      </c>
      <c r="Y2266">
        <v>93</v>
      </c>
      <c r="Z2266">
        <v>20</v>
      </c>
      <c r="AA2266">
        <v>19</v>
      </c>
      <c r="AD2266">
        <v>50</v>
      </c>
      <c r="AE2266">
        <v>2265</v>
      </c>
      <c r="AF2266" s="16" t="s">
        <v>39</v>
      </c>
      <c r="AG2266" s="16"/>
      <c r="AH2266" s="16"/>
      <c r="AI2266" s="16" t="str">
        <f t="shared" si="140"/>
        <v>(102,5,2,17,5,93,19, null, 50, 'Chambers 2024 Latin America',2024, '2023-03-07','2023-03-07','".Carbon::now()."','".Carbon::now()."'),</v>
      </c>
      <c r="AJ2266" s="16" t="str">
        <f t="shared" si="141"/>
        <v>('".DB::select("SELECT id_status FROM `status` WHERE `element_type` = 'task' AND status_type = 'client' AND name ='CONFIRMED'")[0]-&gt;id_status."',2265,1),</v>
      </c>
      <c r="AK2266" s="16" t="str">
        <f t="shared" si="142"/>
        <v/>
      </c>
      <c r="AL2266" s="16" t="str">
        <f t="shared" si="143"/>
        <v/>
      </c>
    </row>
    <row r="2267" spans="1:38" x14ac:dyDescent="0.25">
      <c r="A2267" s="16" t="s">
        <v>765</v>
      </c>
      <c r="B2267" s="16" t="s">
        <v>26</v>
      </c>
      <c r="C2267" s="16" t="s">
        <v>41</v>
      </c>
      <c r="D2267" s="16" t="s">
        <v>28</v>
      </c>
      <c r="E2267" s="16" t="s">
        <v>42</v>
      </c>
      <c r="F2267" s="16" t="s">
        <v>43</v>
      </c>
      <c r="G2267" s="16" t="s">
        <v>251</v>
      </c>
      <c r="H2267" s="16" t="s">
        <v>47</v>
      </c>
      <c r="I2267" s="16" t="s">
        <v>35</v>
      </c>
      <c r="J2267" s="16" t="s">
        <v>36</v>
      </c>
      <c r="M2267" s="16" t="s">
        <v>54</v>
      </c>
      <c r="N2267" s="7">
        <v>44845</v>
      </c>
      <c r="O2267" s="9">
        <v>44845</v>
      </c>
      <c r="P2267" t="s">
        <v>1194</v>
      </c>
      <c r="Q2267">
        <v>1</v>
      </c>
      <c r="R2267">
        <v>92</v>
      </c>
      <c r="S2267">
        <v>5</v>
      </c>
      <c r="T2267" t="s">
        <v>2968</v>
      </c>
      <c r="U2267">
        <v>102</v>
      </c>
      <c r="V2267">
        <v>2</v>
      </c>
      <c r="W2267">
        <v>17</v>
      </c>
      <c r="X2267">
        <v>5</v>
      </c>
      <c r="Y2267">
        <v>125</v>
      </c>
      <c r="Z2267">
        <v>20</v>
      </c>
      <c r="AA2267">
        <v>19</v>
      </c>
      <c r="AD2267">
        <v>50</v>
      </c>
      <c r="AE2267">
        <v>2266</v>
      </c>
      <c r="AF2267" s="16" t="s">
        <v>39</v>
      </c>
      <c r="AG2267" s="16"/>
      <c r="AH2267" s="16"/>
      <c r="AI2267" s="16" t="str">
        <f t="shared" si="140"/>
        <v>(102,5,2,17,5,125,19, null, 50, 'Chambers 2024 Latin America',2024, '2022-10-11','2022-10-11','".Carbon::now()."','".Carbon::now()."'),</v>
      </c>
      <c r="AJ2267" s="16" t="str">
        <f t="shared" si="141"/>
        <v>('".DB::select("SELECT id_status FROM `status` WHERE `element_type` = 'task' AND status_type = 'client' AND name ='CONFIRMED'")[0]-&gt;id_status."',2266,1),</v>
      </c>
      <c r="AK2267" s="16" t="str">
        <f t="shared" si="142"/>
        <v/>
      </c>
      <c r="AL2267" s="16" t="str">
        <f t="shared" si="143"/>
        <v/>
      </c>
    </row>
    <row r="2268" spans="1:38" x14ac:dyDescent="0.25">
      <c r="A2268" s="16" t="s">
        <v>765</v>
      </c>
      <c r="B2268" s="16" t="s">
        <v>26</v>
      </c>
      <c r="C2268" s="16" t="s">
        <v>41</v>
      </c>
      <c r="D2268" s="16" t="s">
        <v>28</v>
      </c>
      <c r="E2268" s="16" t="s">
        <v>42</v>
      </c>
      <c r="F2268" s="16" t="s">
        <v>43</v>
      </c>
      <c r="G2268" s="16" t="s">
        <v>251</v>
      </c>
      <c r="H2268" s="16" t="s">
        <v>680</v>
      </c>
      <c r="I2268" s="16" t="s">
        <v>35</v>
      </c>
      <c r="J2268" s="16" t="s">
        <v>36</v>
      </c>
      <c r="M2268" s="16" t="s">
        <v>54</v>
      </c>
      <c r="N2268" s="7">
        <v>44813</v>
      </c>
      <c r="O2268" s="9">
        <v>44813</v>
      </c>
      <c r="P2268" t="s">
        <v>1189</v>
      </c>
      <c r="Q2268">
        <v>1</v>
      </c>
      <c r="R2268">
        <v>92</v>
      </c>
      <c r="S2268">
        <v>5</v>
      </c>
      <c r="T2268" t="s">
        <v>2968</v>
      </c>
      <c r="U2268">
        <v>102</v>
      </c>
      <c r="V2268">
        <v>2</v>
      </c>
      <c r="W2268">
        <v>17</v>
      </c>
      <c r="X2268">
        <v>5</v>
      </c>
      <c r="Y2268">
        <v>143</v>
      </c>
      <c r="Z2268">
        <v>20</v>
      </c>
      <c r="AA2268">
        <v>19</v>
      </c>
      <c r="AD2268">
        <v>50</v>
      </c>
      <c r="AE2268">
        <v>2267</v>
      </c>
      <c r="AF2268" s="16" t="s">
        <v>39</v>
      </c>
      <c r="AG2268" s="16"/>
      <c r="AH2268" s="16"/>
      <c r="AI2268" s="16" t="str">
        <f t="shared" si="140"/>
        <v>(102,5,2,17,5,143,19, null, 50, 'Chambers 2024 Latin America',2024, '2022-09-09','2022-09-09','".Carbon::now()."','".Carbon::now()."'),</v>
      </c>
      <c r="AJ2268" s="16" t="str">
        <f t="shared" si="141"/>
        <v>('".DB::select("SELECT id_status FROM `status` WHERE `element_type` = 'task' AND status_type = 'client' AND name ='CONFIRMED'")[0]-&gt;id_status."',2267,1),</v>
      </c>
      <c r="AK2268" s="16" t="str">
        <f t="shared" si="142"/>
        <v/>
      </c>
      <c r="AL2268" s="16" t="str">
        <f t="shared" si="143"/>
        <v/>
      </c>
    </row>
    <row r="2269" spans="1:38" x14ac:dyDescent="0.25">
      <c r="A2269" s="16" t="s">
        <v>765</v>
      </c>
      <c r="B2269" s="16" t="s">
        <v>26</v>
      </c>
      <c r="C2269" s="16" t="s">
        <v>41</v>
      </c>
      <c r="D2269" s="16" t="s">
        <v>28</v>
      </c>
      <c r="E2269" s="16" t="s">
        <v>42</v>
      </c>
      <c r="F2269" s="16" t="s">
        <v>43</v>
      </c>
      <c r="G2269" s="16" t="s">
        <v>251</v>
      </c>
      <c r="H2269" s="16" t="s">
        <v>681</v>
      </c>
      <c r="I2269" s="16" t="s">
        <v>35</v>
      </c>
      <c r="J2269" s="16" t="s">
        <v>36</v>
      </c>
      <c r="M2269" s="16" t="s">
        <v>54</v>
      </c>
      <c r="N2269" s="7">
        <v>44813</v>
      </c>
      <c r="O2269" s="9">
        <v>44813</v>
      </c>
      <c r="P2269" t="s">
        <v>1189</v>
      </c>
      <c r="Q2269">
        <v>1</v>
      </c>
      <c r="R2269">
        <v>92</v>
      </c>
      <c r="S2269">
        <v>5</v>
      </c>
      <c r="T2269" t="s">
        <v>2968</v>
      </c>
      <c r="U2269">
        <v>102</v>
      </c>
      <c r="V2269">
        <v>2</v>
      </c>
      <c r="W2269">
        <v>17</v>
      </c>
      <c r="X2269">
        <v>5</v>
      </c>
      <c r="Y2269">
        <v>144</v>
      </c>
      <c r="Z2269">
        <v>20</v>
      </c>
      <c r="AA2269">
        <v>19</v>
      </c>
      <c r="AD2269">
        <v>50</v>
      </c>
      <c r="AE2269">
        <v>2268</v>
      </c>
      <c r="AF2269" s="16" t="s">
        <v>39</v>
      </c>
      <c r="AG2269" s="16"/>
      <c r="AH2269" s="16"/>
      <c r="AI2269" s="16" t="str">
        <f t="shared" si="140"/>
        <v>(102,5,2,17,5,144,19, null, 50, 'Chambers 2024 Latin America',2024, '2022-09-09','2022-09-09','".Carbon::now()."','".Carbon::now()."'),</v>
      </c>
      <c r="AJ2269" s="16" t="str">
        <f t="shared" si="141"/>
        <v>('".DB::select("SELECT id_status FROM `status` WHERE `element_type` = 'task' AND status_type = 'client' AND name ='CONFIRMED'")[0]-&gt;id_status."',2268,1),</v>
      </c>
      <c r="AK2269" s="16" t="str">
        <f t="shared" si="142"/>
        <v/>
      </c>
      <c r="AL2269" s="16" t="str">
        <f t="shared" si="143"/>
        <v/>
      </c>
    </row>
    <row r="2270" spans="1:38" x14ac:dyDescent="0.25">
      <c r="A2270" s="16" t="s">
        <v>765</v>
      </c>
      <c r="B2270" s="16" t="s">
        <v>26</v>
      </c>
      <c r="C2270" s="16" t="s">
        <v>41</v>
      </c>
      <c r="D2270" s="16" t="s">
        <v>28</v>
      </c>
      <c r="E2270" s="16" t="s">
        <v>42</v>
      </c>
      <c r="F2270" s="16" t="s">
        <v>43</v>
      </c>
      <c r="G2270" s="16" t="s">
        <v>251</v>
      </c>
      <c r="H2270" s="16" t="s">
        <v>489</v>
      </c>
      <c r="I2270" s="16" t="s">
        <v>35</v>
      </c>
      <c r="J2270" s="16" t="s">
        <v>36</v>
      </c>
      <c r="M2270" s="16" t="s">
        <v>54</v>
      </c>
      <c r="N2270" s="7">
        <v>44813</v>
      </c>
      <c r="O2270" s="9">
        <v>44813</v>
      </c>
      <c r="P2270" t="s">
        <v>1189</v>
      </c>
      <c r="Q2270">
        <v>1</v>
      </c>
      <c r="R2270">
        <v>92</v>
      </c>
      <c r="S2270">
        <v>5</v>
      </c>
      <c r="T2270" t="s">
        <v>2968</v>
      </c>
      <c r="U2270">
        <v>102</v>
      </c>
      <c r="V2270">
        <v>2</v>
      </c>
      <c r="W2270">
        <v>17</v>
      </c>
      <c r="X2270">
        <v>5</v>
      </c>
      <c r="Y2270">
        <v>145</v>
      </c>
      <c r="Z2270">
        <v>20</v>
      </c>
      <c r="AA2270">
        <v>19</v>
      </c>
      <c r="AD2270">
        <v>50</v>
      </c>
      <c r="AE2270">
        <v>2269</v>
      </c>
      <c r="AF2270" s="16" t="s">
        <v>39</v>
      </c>
      <c r="AG2270" s="16"/>
      <c r="AH2270" s="16"/>
      <c r="AI2270" s="16" t="str">
        <f t="shared" si="140"/>
        <v>(102,5,2,17,5,145,19, null, 50, 'Chambers 2024 Latin America',2024, '2022-09-09','2022-09-09','".Carbon::now()."','".Carbon::now()."'),</v>
      </c>
      <c r="AJ2270" s="16" t="str">
        <f t="shared" si="141"/>
        <v>('".DB::select("SELECT id_status FROM `status` WHERE `element_type` = 'task' AND status_type = 'client' AND name ='CONFIRMED'")[0]-&gt;id_status."',2269,1),</v>
      </c>
      <c r="AK2270" s="16" t="str">
        <f t="shared" si="142"/>
        <v/>
      </c>
      <c r="AL2270" s="16" t="str">
        <f t="shared" si="143"/>
        <v/>
      </c>
    </row>
    <row r="2271" spans="1:38" x14ac:dyDescent="0.25">
      <c r="A2271" s="16" t="s">
        <v>765</v>
      </c>
      <c r="B2271" s="16" t="s">
        <v>26</v>
      </c>
      <c r="C2271" s="16" t="s">
        <v>41</v>
      </c>
      <c r="D2271" s="16" t="s">
        <v>28</v>
      </c>
      <c r="E2271" s="16" t="s">
        <v>42</v>
      </c>
      <c r="F2271" s="16" t="s">
        <v>43</v>
      </c>
      <c r="G2271" s="16" t="s">
        <v>251</v>
      </c>
      <c r="H2271" s="16" t="s">
        <v>114</v>
      </c>
      <c r="I2271" s="16" t="s">
        <v>35</v>
      </c>
      <c r="J2271" s="16" t="s">
        <v>36</v>
      </c>
      <c r="M2271" s="16" t="s">
        <v>54</v>
      </c>
      <c r="N2271" s="7">
        <v>44813</v>
      </c>
      <c r="O2271" s="9">
        <v>44813</v>
      </c>
      <c r="P2271" t="s">
        <v>1189</v>
      </c>
      <c r="Q2271">
        <v>1</v>
      </c>
      <c r="R2271">
        <v>92</v>
      </c>
      <c r="S2271">
        <v>5</v>
      </c>
      <c r="T2271" t="s">
        <v>2968</v>
      </c>
      <c r="U2271">
        <v>102</v>
      </c>
      <c r="V2271">
        <v>2</v>
      </c>
      <c r="W2271">
        <v>17</v>
      </c>
      <c r="X2271">
        <v>5</v>
      </c>
      <c r="Y2271">
        <v>160</v>
      </c>
      <c r="Z2271">
        <v>20</v>
      </c>
      <c r="AA2271">
        <v>19</v>
      </c>
      <c r="AD2271">
        <v>50</v>
      </c>
      <c r="AE2271">
        <v>2270</v>
      </c>
      <c r="AF2271" s="16" t="s">
        <v>39</v>
      </c>
      <c r="AG2271" s="16"/>
      <c r="AH2271" s="16"/>
      <c r="AI2271" s="16" t="str">
        <f t="shared" si="140"/>
        <v>(102,5,2,17,5,160,19, null, 50, 'Chambers 2024 Latin America',2024, '2022-09-09','2022-09-09','".Carbon::now()."','".Carbon::now()."'),</v>
      </c>
      <c r="AJ2271" s="16" t="str">
        <f t="shared" si="141"/>
        <v>('".DB::select("SELECT id_status FROM `status` WHERE `element_type` = 'task' AND status_type = 'client' AND name ='CONFIRMED'")[0]-&gt;id_status."',2270,1),</v>
      </c>
      <c r="AK2271" s="16" t="str">
        <f t="shared" si="142"/>
        <v/>
      </c>
      <c r="AL2271" s="16" t="str">
        <f t="shared" si="143"/>
        <v/>
      </c>
    </row>
    <row r="2272" spans="1:38" x14ac:dyDescent="0.25">
      <c r="A2272" s="16" t="s">
        <v>765</v>
      </c>
      <c r="B2272" s="16" t="s">
        <v>26</v>
      </c>
      <c r="C2272" s="16" t="s">
        <v>41</v>
      </c>
      <c r="D2272" s="16" t="s">
        <v>28</v>
      </c>
      <c r="E2272" s="16" t="s">
        <v>42</v>
      </c>
      <c r="F2272" s="16" t="s">
        <v>43</v>
      </c>
      <c r="G2272" s="16" t="s">
        <v>251</v>
      </c>
      <c r="H2272" s="16" t="s">
        <v>87</v>
      </c>
      <c r="I2272" s="16" t="s">
        <v>35</v>
      </c>
      <c r="J2272" s="16" t="s">
        <v>36</v>
      </c>
      <c r="M2272" s="16" t="s">
        <v>54</v>
      </c>
      <c r="N2272" s="7">
        <v>44866</v>
      </c>
      <c r="O2272" s="9">
        <v>44873</v>
      </c>
      <c r="P2272" t="s">
        <v>1199</v>
      </c>
      <c r="Q2272">
        <v>1</v>
      </c>
      <c r="R2272">
        <v>92</v>
      </c>
      <c r="S2272">
        <v>5</v>
      </c>
      <c r="T2272" t="s">
        <v>2968</v>
      </c>
      <c r="U2272">
        <v>102</v>
      </c>
      <c r="V2272">
        <v>2</v>
      </c>
      <c r="W2272">
        <v>17</v>
      </c>
      <c r="X2272">
        <v>5</v>
      </c>
      <c r="Y2272">
        <v>227</v>
      </c>
      <c r="Z2272">
        <v>20</v>
      </c>
      <c r="AA2272">
        <v>19</v>
      </c>
      <c r="AD2272">
        <v>50</v>
      </c>
      <c r="AE2272">
        <v>2271</v>
      </c>
      <c r="AF2272" s="16" t="s">
        <v>39</v>
      </c>
      <c r="AG2272" s="16"/>
      <c r="AH2272" s="16"/>
      <c r="AI2272" s="16" t="str">
        <f t="shared" si="140"/>
        <v>(102,5,2,17,5,227,19, null, 50, 'Chambers 2024 Latin America',2024, '2022-11-08','2022-11-08','".Carbon::now()."','".Carbon::now()."'),</v>
      </c>
      <c r="AJ2272" s="16" t="str">
        <f t="shared" si="141"/>
        <v>('".DB::select("SELECT id_status FROM `status` WHERE `element_type` = 'task' AND status_type = 'client' AND name ='CONFIRMED'")[0]-&gt;id_status."',2271,1),</v>
      </c>
      <c r="AK2272" s="16" t="str">
        <f t="shared" si="142"/>
        <v/>
      </c>
      <c r="AL2272" s="16" t="str">
        <f t="shared" si="143"/>
        <v/>
      </c>
    </row>
    <row r="2273" spans="1:38" x14ac:dyDescent="0.25">
      <c r="A2273" s="16" t="s">
        <v>765</v>
      </c>
      <c r="B2273" s="16" t="s">
        <v>26</v>
      </c>
      <c r="C2273" s="16" t="s">
        <v>41</v>
      </c>
      <c r="D2273" s="16" t="s">
        <v>28</v>
      </c>
      <c r="E2273" s="16" t="s">
        <v>42</v>
      </c>
      <c r="F2273" s="16" t="s">
        <v>43</v>
      </c>
      <c r="G2273" s="16" t="s">
        <v>251</v>
      </c>
      <c r="H2273" s="16" t="s">
        <v>869</v>
      </c>
      <c r="I2273" s="16" t="s">
        <v>35</v>
      </c>
      <c r="J2273" s="16" t="s">
        <v>36</v>
      </c>
      <c r="M2273" s="16" t="s">
        <v>54</v>
      </c>
      <c r="N2273" s="7">
        <v>44873</v>
      </c>
      <c r="O2273" s="9">
        <v>44873</v>
      </c>
      <c r="P2273" t="s">
        <v>1199</v>
      </c>
      <c r="Q2273">
        <v>1</v>
      </c>
      <c r="R2273">
        <v>92</v>
      </c>
      <c r="S2273">
        <v>5</v>
      </c>
      <c r="T2273" t="s">
        <v>2968</v>
      </c>
      <c r="U2273">
        <v>102</v>
      </c>
      <c r="V2273">
        <v>2</v>
      </c>
      <c r="W2273">
        <v>17</v>
      </c>
      <c r="X2273">
        <v>5</v>
      </c>
      <c r="Y2273">
        <v>243</v>
      </c>
      <c r="Z2273">
        <v>20</v>
      </c>
      <c r="AA2273">
        <v>19</v>
      </c>
      <c r="AD2273">
        <v>50</v>
      </c>
      <c r="AE2273">
        <v>2272</v>
      </c>
      <c r="AF2273" s="16" t="s">
        <v>39</v>
      </c>
      <c r="AG2273" s="16"/>
      <c r="AH2273" s="16"/>
      <c r="AI2273" s="16" t="str">
        <f t="shared" si="140"/>
        <v>(102,5,2,17,5,243,19, null, 50, 'Chambers 2024 Latin America',2024, '2022-11-08','2022-11-08','".Carbon::now()."','".Carbon::now()."'),</v>
      </c>
      <c r="AJ2273" s="16" t="str">
        <f t="shared" si="141"/>
        <v>('".DB::select("SELECT id_status FROM `status` WHERE `element_type` = 'task' AND status_type = 'client' AND name ='CONFIRMED'")[0]-&gt;id_status."',2272,1),</v>
      </c>
      <c r="AK2273" s="16" t="str">
        <f t="shared" si="142"/>
        <v/>
      </c>
      <c r="AL2273" s="16" t="str">
        <f t="shared" si="143"/>
        <v/>
      </c>
    </row>
    <row r="2274" spans="1:38" x14ac:dyDescent="0.25">
      <c r="A2274" s="16" t="s">
        <v>765</v>
      </c>
      <c r="B2274" s="16" t="s">
        <v>26</v>
      </c>
      <c r="C2274" s="16" t="s">
        <v>41</v>
      </c>
      <c r="D2274" s="16" t="s">
        <v>28</v>
      </c>
      <c r="E2274" s="16" t="s">
        <v>42</v>
      </c>
      <c r="F2274" s="16" t="s">
        <v>43</v>
      </c>
      <c r="G2274" s="16" t="s">
        <v>251</v>
      </c>
      <c r="H2274" s="16" t="s">
        <v>495</v>
      </c>
      <c r="I2274" s="16" t="s">
        <v>35</v>
      </c>
      <c r="J2274" s="16" t="s">
        <v>36</v>
      </c>
      <c r="M2274" s="16" t="s">
        <v>54</v>
      </c>
      <c r="N2274" s="7">
        <v>44930</v>
      </c>
      <c r="O2274" s="9">
        <v>44932</v>
      </c>
      <c r="P2274" t="s">
        <v>1182</v>
      </c>
      <c r="Q2274">
        <v>1</v>
      </c>
      <c r="R2274">
        <v>92</v>
      </c>
      <c r="S2274">
        <v>5</v>
      </c>
      <c r="T2274" t="s">
        <v>2968</v>
      </c>
      <c r="U2274">
        <v>102</v>
      </c>
      <c r="V2274">
        <v>2</v>
      </c>
      <c r="W2274">
        <v>17</v>
      </c>
      <c r="X2274">
        <v>5</v>
      </c>
      <c r="Y2274">
        <v>261</v>
      </c>
      <c r="Z2274">
        <v>20</v>
      </c>
      <c r="AA2274">
        <v>19</v>
      </c>
      <c r="AD2274">
        <v>50</v>
      </c>
      <c r="AE2274">
        <v>2273</v>
      </c>
      <c r="AF2274" s="16" t="s">
        <v>39</v>
      </c>
      <c r="AG2274" s="16"/>
      <c r="AH2274" s="16"/>
      <c r="AI2274" s="16" t="str">
        <f t="shared" si="140"/>
        <v>(102,5,2,17,5,261,19, null, 50, 'Chambers 2024 Latin America',2024, '2023-01-06','2023-01-06','".Carbon::now()."','".Carbon::now()."'),</v>
      </c>
      <c r="AJ2274" s="16" t="str">
        <f t="shared" si="141"/>
        <v>('".DB::select("SELECT id_status FROM `status` WHERE `element_type` = 'task' AND status_type = 'client' AND name ='CONFIRMED'")[0]-&gt;id_status."',2273,1),</v>
      </c>
      <c r="AK2274" s="16" t="str">
        <f t="shared" si="142"/>
        <v/>
      </c>
      <c r="AL2274" s="16" t="str">
        <f t="shared" si="143"/>
        <v/>
      </c>
    </row>
    <row r="2275" spans="1:38" x14ac:dyDescent="0.25">
      <c r="A2275" s="16" t="s">
        <v>765</v>
      </c>
      <c r="B2275" s="16" t="s">
        <v>26</v>
      </c>
      <c r="C2275" s="16" t="s">
        <v>41</v>
      </c>
      <c r="D2275" s="16" t="s">
        <v>28</v>
      </c>
      <c r="E2275" s="16" t="s">
        <v>42</v>
      </c>
      <c r="F2275" s="16" t="s">
        <v>43</v>
      </c>
      <c r="G2275" s="16" t="s">
        <v>251</v>
      </c>
      <c r="H2275" s="16" t="s">
        <v>57</v>
      </c>
      <c r="I2275" s="16" t="s">
        <v>35</v>
      </c>
      <c r="J2275" s="16" t="s">
        <v>36</v>
      </c>
      <c r="M2275" s="16" t="s">
        <v>54</v>
      </c>
      <c r="N2275" s="7">
        <v>44986</v>
      </c>
      <c r="O2275" s="9">
        <v>44992</v>
      </c>
      <c r="P2275" t="s">
        <v>1186</v>
      </c>
      <c r="Q2275">
        <v>1</v>
      </c>
      <c r="R2275">
        <v>92</v>
      </c>
      <c r="S2275">
        <v>5</v>
      </c>
      <c r="T2275" t="s">
        <v>2968</v>
      </c>
      <c r="U2275">
        <v>102</v>
      </c>
      <c r="V2275">
        <v>2</v>
      </c>
      <c r="W2275">
        <v>17</v>
      </c>
      <c r="X2275">
        <v>5</v>
      </c>
      <c r="Y2275">
        <v>343</v>
      </c>
      <c r="Z2275">
        <v>20</v>
      </c>
      <c r="AA2275">
        <v>19</v>
      </c>
      <c r="AD2275">
        <v>50</v>
      </c>
      <c r="AE2275">
        <v>2274</v>
      </c>
      <c r="AF2275" s="16" t="s">
        <v>39</v>
      </c>
      <c r="AG2275" s="16"/>
      <c r="AH2275" s="16"/>
      <c r="AI2275" s="16" t="str">
        <f t="shared" si="140"/>
        <v>(102,5,2,17,5,343,19, null, 50, 'Chambers 2024 Latin America',2024, '2023-03-07','2023-03-07','".Carbon::now()."','".Carbon::now()."'),</v>
      </c>
      <c r="AJ2275" s="16" t="str">
        <f t="shared" si="141"/>
        <v>('".DB::select("SELECT id_status FROM `status` WHERE `element_type` = 'task' AND status_type = 'client' AND name ='CONFIRMED'")[0]-&gt;id_status."',2274,1),</v>
      </c>
      <c r="AK2275" s="16" t="str">
        <f t="shared" si="142"/>
        <v/>
      </c>
      <c r="AL2275" s="16" t="str">
        <f t="shared" si="143"/>
        <v/>
      </c>
    </row>
    <row r="2276" spans="1:38" x14ac:dyDescent="0.25">
      <c r="A2276" s="16" t="s">
        <v>765</v>
      </c>
      <c r="B2276" s="16" t="s">
        <v>26</v>
      </c>
      <c r="C2276" s="16" t="s">
        <v>41</v>
      </c>
      <c r="D2276" s="16" t="s">
        <v>28</v>
      </c>
      <c r="E2276" s="16" t="s">
        <v>42</v>
      </c>
      <c r="F2276" s="16" t="s">
        <v>43</v>
      </c>
      <c r="G2276" s="16" t="s">
        <v>251</v>
      </c>
      <c r="H2276" s="16" t="s">
        <v>97</v>
      </c>
      <c r="I2276" s="16" t="s">
        <v>35</v>
      </c>
      <c r="J2276" s="16" t="s">
        <v>36</v>
      </c>
      <c r="M2276" s="16" t="s">
        <v>54</v>
      </c>
      <c r="N2276" s="7">
        <v>44958</v>
      </c>
      <c r="O2276" s="9">
        <v>44960</v>
      </c>
      <c r="P2276" t="s">
        <v>1190</v>
      </c>
      <c r="Q2276">
        <v>1</v>
      </c>
      <c r="R2276">
        <v>92</v>
      </c>
      <c r="S2276">
        <v>5</v>
      </c>
      <c r="T2276" t="s">
        <v>2968</v>
      </c>
      <c r="U2276">
        <v>102</v>
      </c>
      <c r="V2276">
        <v>2</v>
      </c>
      <c r="W2276">
        <v>17</v>
      </c>
      <c r="X2276">
        <v>5</v>
      </c>
      <c r="Y2276">
        <v>373</v>
      </c>
      <c r="Z2276">
        <v>20</v>
      </c>
      <c r="AA2276">
        <v>19</v>
      </c>
      <c r="AD2276">
        <v>50</v>
      </c>
      <c r="AE2276">
        <v>2275</v>
      </c>
      <c r="AF2276" s="16" t="s">
        <v>39</v>
      </c>
      <c r="AG2276" s="16"/>
      <c r="AH2276" s="16"/>
      <c r="AI2276" s="16" t="str">
        <f t="shared" si="140"/>
        <v>(102,5,2,17,5,373,19, null, 50, 'Chambers 2024 Latin America',2024, '2023-02-03','2023-02-03','".Carbon::now()."','".Carbon::now()."'),</v>
      </c>
      <c r="AJ2276" s="16" t="str">
        <f t="shared" si="141"/>
        <v>('".DB::select("SELECT id_status FROM `status` WHERE `element_type` = 'task' AND status_type = 'client' AND name ='CONFIRMED'")[0]-&gt;id_status."',2275,1),</v>
      </c>
      <c r="AK2276" s="16" t="str">
        <f t="shared" si="142"/>
        <v/>
      </c>
      <c r="AL2276" s="16" t="str">
        <f t="shared" si="143"/>
        <v/>
      </c>
    </row>
    <row r="2277" spans="1:38" x14ac:dyDescent="0.25">
      <c r="A2277" s="16" t="s">
        <v>765</v>
      </c>
      <c r="B2277" s="16" t="s">
        <v>3139</v>
      </c>
      <c r="C2277" s="16" t="s">
        <v>240</v>
      </c>
      <c r="D2277" s="16" t="s">
        <v>28</v>
      </c>
      <c r="E2277" s="16" t="s">
        <v>512</v>
      </c>
      <c r="F2277" s="16" t="s">
        <v>3688</v>
      </c>
      <c r="G2277" s="16" t="s">
        <v>251</v>
      </c>
      <c r="H2277" s="16" t="s">
        <v>205</v>
      </c>
      <c r="I2277" s="16" t="s">
        <v>35</v>
      </c>
      <c r="J2277" s="16" t="s">
        <v>36</v>
      </c>
      <c r="M2277" s="16" t="s">
        <v>54</v>
      </c>
      <c r="N2277" s="7">
        <v>44958</v>
      </c>
      <c r="O2277" s="9">
        <v>44958</v>
      </c>
      <c r="P2277" t="s">
        <v>1213</v>
      </c>
      <c r="Q2277">
        <v>1</v>
      </c>
      <c r="R2277">
        <v>92</v>
      </c>
      <c r="S2277">
        <v>5</v>
      </c>
      <c r="T2277" t="s">
        <v>2968</v>
      </c>
      <c r="U2277">
        <v>102</v>
      </c>
      <c r="V2277">
        <v>9</v>
      </c>
      <c r="W2277">
        <v>36</v>
      </c>
      <c r="X2277">
        <v>5</v>
      </c>
      <c r="Y2277">
        <v>422</v>
      </c>
      <c r="Z2277">
        <v>20</v>
      </c>
      <c r="AA2277">
        <v>19</v>
      </c>
      <c r="AD2277">
        <v>50</v>
      </c>
      <c r="AE2277">
        <v>2276</v>
      </c>
      <c r="AF2277" s="16" t="s">
        <v>39</v>
      </c>
      <c r="AG2277" s="16"/>
      <c r="AH2277" s="16"/>
      <c r="AI2277" s="16" t="str">
        <f t="shared" si="140"/>
        <v>(102,5,9,36,5,422,19, null, 50, 'IFLR 2024 Latin America',2024, '2023-02-01','2023-02-01','".Carbon::now()."','".Carbon::now()."'),</v>
      </c>
      <c r="AJ2277" s="16" t="str">
        <f t="shared" si="141"/>
        <v>('".DB::select("SELECT id_status FROM `status` WHERE `element_type` = 'task' AND status_type = 'client' AND name ='CONFIRMED'")[0]-&gt;id_status."',2276,1),</v>
      </c>
      <c r="AK2277" s="16" t="str">
        <f t="shared" si="142"/>
        <v/>
      </c>
      <c r="AL2277" s="16" t="str">
        <f t="shared" si="143"/>
        <v/>
      </c>
    </row>
    <row r="2278" spans="1:38" x14ac:dyDescent="0.25">
      <c r="A2278" s="16" t="s">
        <v>765</v>
      </c>
      <c r="B2278" s="16" t="s">
        <v>3139</v>
      </c>
      <c r="C2278" s="16" t="s">
        <v>240</v>
      </c>
      <c r="D2278" s="16" t="s">
        <v>28</v>
      </c>
      <c r="E2278" s="16" t="s">
        <v>512</v>
      </c>
      <c r="F2278" s="16" t="s">
        <v>3688</v>
      </c>
      <c r="G2278" s="16" t="s">
        <v>251</v>
      </c>
      <c r="H2278" s="16" t="s">
        <v>772</v>
      </c>
      <c r="I2278" s="16" t="s">
        <v>35</v>
      </c>
      <c r="J2278" s="16" t="s">
        <v>36</v>
      </c>
      <c r="M2278" s="16" t="s">
        <v>54</v>
      </c>
      <c r="N2278" s="7">
        <v>44958</v>
      </c>
      <c r="O2278" s="9">
        <v>44958</v>
      </c>
      <c r="P2278" t="s">
        <v>1213</v>
      </c>
      <c r="Q2278">
        <v>1</v>
      </c>
      <c r="R2278">
        <v>92</v>
      </c>
      <c r="S2278">
        <v>5</v>
      </c>
      <c r="T2278" t="s">
        <v>2968</v>
      </c>
      <c r="U2278">
        <v>102</v>
      </c>
      <c r="V2278">
        <v>9</v>
      </c>
      <c r="W2278">
        <v>36</v>
      </c>
      <c r="X2278">
        <v>5</v>
      </c>
      <c r="Y2278">
        <v>426</v>
      </c>
      <c r="Z2278">
        <v>20</v>
      </c>
      <c r="AA2278">
        <v>19</v>
      </c>
      <c r="AD2278">
        <v>50</v>
      </c>
      <c r="AE2278">
        <v>2277</v>
      </c>
      <c r="AF2278" s="16" t="s">
        <v>39</v>
      </c>
      <c r="AG2278" s="16"/>
      <c r="AH2278" s="16"/>
      <c r="AI2278" s="16" t="str">
        <f t="shared" si="140"/>
        <v>(102,5,9,36,5,426,19, null, 50, 'IFLR 2024 Latin America',2024, '2023-02-01','2023-02-01','".Carbon::now()."','".Carbon::now()."'),</v>
      </c>
      <c r="AJ2278" s="16" t="str">
        <f t="shared" si="141"/>
        <v>('".DB::select("SELECT id_status FROM `status` WHERE `element_type` = 'task' AND status_type = 'client' AND name ='CONFIRMED'")[0]-&gt;id_status."',2277,1),</v>
      </c>
      <c r="AK2278" s="16" t="str">
        <f t="shared" si="142"/>
        <v/>
      </c>
      <c r="AL2278" s="16" t="str">
        <f t="shared" si="143"/>
        <v/>
      </c>
    </row>
    <row r="2279" spans="1:38" x14ac:dyDescent="0.25">
      <c r="A2279" s="16" t="s">
        <v>765</v>
      </c>
      <c r="B2279" s="16" t="s">
        <v>3139</v>
      </c>
      <c r="C2279" s="16" t="s">
        <v>240</v>
      </c>
      <c r="D2279" s="16" t="s">
        <v>28</v>
      </c>
      <c r="E2279" s="16" t="s">
        <v>512</v>
      </c>
      <c r="F2279" s="16" t="s">
        <v>3688</v>
      </c>
      <c r="G2279" s="16" t="s">
        <v>251</v>
      </c>
      <c r="H2279" s="16" t="s">
        <v>773</v>
      </c>
      <c r="I2279" s="16" t="s">
        <v>35</v>
      </c>
      <c r="J2279" s="16" t="s">
        <v>36</v>
      </c>
      <c r="M2279" s="16" t="s">
        <v>54</v>
      </c>
      <c r="N2279" s="7">
        <v>44958</v>
      </c>
      <c r="O2279" s="9">
        <v>44958</v>
      </c>
      <c r="P2279" t="s">
        <v>1213</v>
      </c>
      <c r="Q2279">
        <v>1</v>
      </c>
      <c r="R2279">
        <v>92</v>
      </c>
      <c r="S2279">
        <v>5</v>
      </c>
      <c r="T2279" t="s">
        <v>2968</v>
      </c>
      <c r="U2279">
        <v>102</v>
      </c>
      <c r="V2279">
        <v>9</v>
      </c>
      <c r="W2279">
        <v>36</v>
      </c>
      <c r="X2279">
        <v>5</v>
      </c>
      <c r="Y2279">
        <v>428</v>
      </c>
      <c r="Z2279">
        <v>20</v>
      </c>
      <c r="AA2279">
        <v>19</v>
      </c>
      <c r="AD2279">
        <v>50</v>
      </c>
      <c r="AE2279">
        <v>2278</v>
      </c>
      <c r="AF2279" s="16" t="s">
        <v>39</v>
      </c>
      <c r="AG2279" s="16"/>
      <c r="AH2279" s="16"/>
      <c r="AI2279" s="16" t="str">
        <f t="shared" si="140"/>
        <v>(102,5,9,36,5,428,19, null, 50, 'IFLR 2024 Latin America',2024, '2023-02-01','2023-02-01','".Carbon::now()."','".Carbon::now()."'),</v>
      </c>
      <c r="AJ2279" s="16" t="str">
        <f t="shared" si="141"/>
        <v>('".DB::select("SELECT id_status FROM `status` WHERE `element_type` = 'task' AND status_type = 'client' AND name ='CONFIRMED'")[0]-&gt;id_status."',2278,1),</v>
      </c>
      <c r="AK2279" s="16" t="str">
        <f t="shared" si="142"/>
        <v/>
      </c>
      <c r="AL2279" s="16" t="str">
        <f t="shared" si="143"/>
        <v/>
      </c>
    </row>
    <row r="2280" spans="1:38" x14ac:dyDescent="0.25">
      <c r="A2280" s="16" t="s">
        <v>765</v>
      </c>
      <c r="B2280" s="16" t="s">
        <v>3139</v>
      </c>
      <c r="C2280" s="16" t="s">
        <v>240</v>
      </c>
      <c r="D2280" s="16" t="s">
        <v>28</v>
      </c>
      <c r="E2280" s="16" t="s">
        <v>512</v>
      </c>
      <c r="F2280" s="16" t="s">
        <v>3688</v>
      </c>
      <c r="G2280" s="16" t="s">
        <v>251</v>
      </c>
      <c r="H2280" s="16" t="s">
        <v>243</v>
      </c>
      <c r="I2280" s="16" t="s">
        <v>35</v>
      </c>
      <c r="J2280" s="16" t="s">
        <v>36</v>
      </c>
      <c r="M2280" s="16" t="s">
        <v>54</v>
      </c>
      <c r="N2280" s="7">
        <v>44958</v>
      </c>
      <c r="O2280" s="9">
        <v>44958</v>
      </c>
      <c r="P2280" t="s">
        <v>1213</v>
      </c>
      <c r="Q2280">
        <v>1</v>
      </c>
      <c r="R2280">
        <v>92</v>
      </c>
      <c r="S2280">
        <v>5</v>
      </c>
      <c r="T2280" t="s">
        <v>2968</v>
      </c>
      <c r="U2280">
        <v>102</v>
      </c>
      <c r="V2280">
        <v>9</v>
      </c>
      <c r="W2280">
        <v>36</v>
      </c>
      <c r="X2280">
        <v>5</v>
      </c>
      <c r="Y2280">
        <v>440</v>
      </c>
      <c r="Z2280">
        <v>20</v>
      </c>
      <c r="AA2280">
        <v>19</v>
      </c>
      <c r="AD2280">
        <v>50</v>
      </c>
      <c r="AE2280">
        <v>2279</v>
      </c>
      <c r="AF2280" s="16" t="s">
        <v>39</v>
      </c>
      <c r="AG2280" s="16"/>
      <c r="AH2280" s="16"/>
      <c r="AI2280" s="16" t="str">
        <f t="shared" si="140"/>
        <v>(102,5,9,36,5,440,19, null, 50, 'IFLR 2024 Latin America',2024, '2023-02-01','2023-02-01','".Carbon::now()."','".Carbon::now()."'),</v>
      </c>
      <c r="AJ2280" s="16" t="str">
        <f t="shared" si="141"/>
        <v>('".DB::select("SELECT id_status FROM `status` WHERE `element_type` = 'task' AND status_type = 'client' AND name ='CONFIRMED'")[0]-&gt;id_status."',2279,1),</v>
      </c>
      <c r="AK2280" s="16" t="str">
        <f t="shared" si="142"/>
        <v/>
      </c>
      <c r="AL2280" s="16" t="str">
        <f t="shared" si="143"/>
        <v/>
      </c>
    </row>
    <row r="2281" spans="1:38" x14ac:dyDescent="0.25">
      <c r="A2281" s="16" t="s">
        <v>765</v>
      </c>
      <c r="B2281" s="16" t="s">
        <v>3139</v>
      </c>
      <c r="C2281" s="16" t="s">
        <v>240</v>
      </c>
      <c r="D2281" s="16" t="s">
        <v>28</v>
      </c>
      <c r="E2281" s="16" t="s">
        <v>512</v>
      </c>
      <c r="F2281" s="16" t="s">
        <v>3688</v>
      </c>
      <c r="G2281" s="16" t="s">
        <v>251</v>
      </c>
      <c r="H2281" s="16" t="s">
        <v>774</v>
      </c>
      <c r="I2281" s="16" t="s">
        <v>35</v>
      </c>
      <c r="J2281" s="16" t="s">
        <v>36</v>
      </c>
      <c r="M2281" s="16" t="s">
        <v>54</v>
      </c>
      <c r="N2281" s="7">
        <v>44958</v>
      </c>
      <c r="O2281" s="9">
        <v>44958</v>
      </c>
      <c r="P2281" t="s">
        <v>1213</v>
      </c>
      <c r="Q2281">
        <v>1</v>
      </c>
      <c r="R2281">
        <v>92</v>
      </c>
      <c r="S2281">
        <v>5</v>
      </c>
      <c r="T2281" t="s">
        <v>2968</v>
      </c>
      <c r="U2281">
        <v>102</v>
      </c>
      <c r="V2281">
        <v>9</v>
      </c>
      <c r="W2281">
        <v>36</v>
      </c>
      <c r="X2281">
        <v>5</v>
      </c>
      <c r="Y2281">
        <v>447</v>
      </c>
      <c r="Z2281">
        <v>20</v>
      </c>
      <c r="AA2281">
        <v>19</v>
      </c>
      <c r="AD2281">
        <v>50</v>
      </c>
      <c r="AE2281">
        <v>2280</v>
      </c>
      <c r="AF2281" s="16" t="s">
        <v>39</v>
      </c>
      <c r="AG2281" s="16"/>
      <c r="AH2281" s="16"/>
      <c r="AI2281" s="16" t="str">
        <f t="shared" si="140"/>
        <v>(102,5,9,36,5,447,19, null, 50, 'IFLR 2024 Latin America',2024, '2023-02-01','2023-02-01','".Carbon::now()."','".Carbon::now()."'),</v>
      </c>
      <c r="AJ2281" s="16" t="str">
        <f t="shared" si="141"/>
        <v>('".DB::select("SELECT id_status FROM `status` WHERE `element_type` = 'task' AND status_type = 'client' AND name ='CONFIRMED'")[0]-&gt;id_status."',2280,1),</v>
      </c>
      <c r="AK2281" s="16" t="str">
        <f t="shared" si="142"/>
        <v/>
      </c>
      <c r="AL2281" s="16" t="str">
        <f t="shared" si="143"/>
        <v/>
      </c>
    </row>
    <row r="2282" spans="1:38" x14ac:dyDescent="0.25">
      <c r="A2282" s="16" t="s">
        <v>765</v>
      </c>
      <c r="B2282" s="16" t="s">
        <v>3139</v>
      </c>
      <c r="C2282" s="16" t="s">
        <v>27</v>
      </c>
      <c r="D2282" s="16" t="s">
        <v>28</v>
      </c>
      <c r="E2282" s="16" t="s">
        <v>46</v>
      </c>
      <c r="F2282" s="16" t="s">
        <v>43</v>
      </c>
      <c r="G2282" s="16" t="s">
        <v>251</v>
      </c>
      <c r="H2282" s="16" t="s">
        <v>205</v>
      </c>
      <c r="I2282" s="16" t="s">
        <v>35</v>
      </c>
      <c r="J2282" s="16" t="s">
        <v>36</v>
      </c>
      <c r="M2282" s="16" t="s">
        <v>54</v>
      </c>
      <c r="N2282" s="7">
        <v>44967</v>
      </c>
      <c r="O2282" s="9">
        <v>44967</v>
      </c>
      <c r="P2282" t="s">
        <v>1197</v>
      </c>
      <c r="Q2282">
        <v>1</v>
      </c>
      <c r="R2282">
        <v>92</v>
      </c>
      <c r="S2282">
        <v>5</v>
      </c>
      <c r="T2282" t="s">
        <v>2968</v>
      </c>
      <c r="U2282">
        <v>102</v>
      </c>
      <c r="V2282">
        <v>14</v>
      </c>
      <c r="W2282">
        <v>59</v>
      </c>
      <c r="X2282">
        <v>5</v>
      </c>
      <c r="Y2282">
        <v>508</v>
      </c>
      <c r="Z2282">
        <v>20</v>
      </c>
      <c r="AA2282">
        <v>19</v>
      </c>
      <c r="AD2282">
        <v>50</v>
      </c>
      <c r="AE2282">
        <v>2281</v>
      </c>
      <c r="AF2282" s="16" t="s">
        <v>39</v>
      </c>
      <c r="AG2282" s="16"/>
      <c r="AH2282" s="16"/>
      <c r="AI2282" s="16" t="str">
        <f t="shared" si="140"/>
        <v>(102,5,14,59,5,508,19, null, 50, 'L500 2024 Latin America',2024, '2023-02-10','2023-02-10','".Carbon::now()."','".Carbon::now()."'),</v>
      </c>
      <c r="AJ2282" s="16" t="str">
        <f t="shared" si="141"/>
        <v>('".DB::select("SELECT id_status FROM `status` WHERE `element_type` = 'task' AND status_type = 'client' AND name ='CONFIRMED'")[0]-&gt;id_status."',2281,1),</v>
      </c>
      <c r="AK2282" s="16" t="str">
        <f t="shared" si="142"/>
        <v/>
      </c>
      <c r="AL2282" s="16" t="str">
        <f t="shared" si="143"/>
        <v/>
      </c>
    </row>
    <row r="2283" spans="1:38" x14ac:dyDescent="0.25">
      <c r="A2283" s="16" t="s">
        <v>765</v>
      </c>
      <c r="B2283" s="16" t="s">
        <v>3139</v>
      </c>
      <c r="C2283" s="16" t="s">
        <v>27</v>
      </c>
      <c r="D2283" s="16" t="s">
        <v>28</v>
      </c>
      <c r="E2283" s="16" t="s">
        <v>46</v>
      </c>
      <c r="F2283" s="16" t="s">
        <v>43</v>
      </c>
      <c r="G2283" s="16" t="s">
        <v>251</v>
      </c>
      <c r="H2283" s="16" t="s">
        <v>3661</v>
      </c>
      <c r="I2283" s="16" t="s">
        <v>35</v>
      </c>
      <c r="J2283" s="16" t="s">
        <v>36</v>
      </c>
      <c r="M2283" s="16" t="s">
        <v>54</v>
      </c>
      <c r="N2283" s="7">
        <v>44967</v>
      </c>
      <c r="O2283" s="9">
        <v>44967</v>
      </c>
      <c r="P2283" t="s">
        <v>1197</v>
      </c>
      <c r="Q2283">
        <v>1</v>
      </c>
      <c r="R2283">
        <v>92</v>
      </c>
      <c r="S2283">
        <v>5</v>
      </c>
      <c r="T2283" t="s">
        <v>2968</v>
      </c>
      <c r="U2283">
        <v>102</v>
      </c>
      <c r="V2283">
        <v>14</v>
      </c>
      <c r="W2283">
        <v>59</v>
      </c>
      <c r="X2283">
        <v>5</v>
      </c>
      <c r="Y2283">
        <v>526</v>
      </c>
      <c r="Z2283">
        <v>20</v>
      </c>
      <c r="AA2283">
        <v>19</v>
      </c>
      <c r="AD2283">
        <v>50</v>
      </c>
      <c r="AE2283">
        <v>2282</v>
      </c>
      <c r="AF2283" s="16" t="s">
        <v>39</v>
      </c>
      <c r="AG2283" s="16"/>
      <c r="AH2283" s="16"/>
      <c r="AI2283" s="16" t="str">
        <f t="shared" si="140"/>
        <v>(102,5,14,59,5,526,19, null, 50, 'L500 2024 Latin America',2024, '2023-02-10','2023-02-10','".Carbon::now()."','".Carbon::now()."'),</v>
      </c>
      <c r="AJ2283" s="16" t="str">
        <f t="shared" si="141"/>
        <v>('".DB::select("SELECT id_status FROM `status` WHERE `element_type` = 'task' AND status_type = 'client' AND name ='CONFIRMED'")[0]-&gt;id_status."',2282,1),</v>
      </c>
      <c r="AK2283" s="16" t="str">
        <f t="shared" si="142"/>
        <v/>
      </c>
      <c r="AL2283" s="16" t="str">
        <f t="shared" si="143"/>
        <v/>
      </c>
    </row>
    <row r="2284" spans="1:38" x14ac:dyDescent="0.25">
      <c r="A2284" s="16" t="s">
        <v>765</v>
      </c>
      <c r="B2284" s="16" t="s">
        <v>3139</v>
      </c>
      <c r="C2284" s="16" t="s">
        <v>27</v>
      </c>
      <c r="D2284" s="16" t="s">
        <v>28</v>
      </c>
      <c r="E2284" s="16" t="s">
        <v>46</v>
      </c>
      <c r="F2284" s="16" t="s">
        <v>43</v>
      </c>
      <c r="G2284" s="16" t="s">
        <v>251</v>
      </c>
      <c r="H2284" s="16" t="s">
        <v>4017</v>
      </c>
      <c r="I2284" s="16" t="s">
        <v>35</v>
      </c>
      <c r="J2284" s="16" t="s">
        <v>36</v>
      </c>
      <c r="M2284" s="16" t="s">
        <v>54</v>
      </c>
      <c r="N2284" s="7">
        <v>44967</v>
      </c>
      <c r="O2284" s="9">
        <v>44967</v>
      </c>
      <c r="P2284" t="s">
        <v>1197</v>
      </c>
      <c r="Q2284">
        <v>1</v>
      </c>
      <c r="R2284">
        <v>92</v>
      </c>
      <c r="S2284">
        <v>5</v>
      </c>
      <c r="T2284" t="s">
        <v>2968</v>
      </c>
      <c r="U2284">
        <v>102</v>
      </c>
      <c r="V2284">
        <v>14</v>
      </c>
      <c r="W2284">
        <v>59</v>
      </c>
      <c r="X2284">
        <v>5</v>
      </c>
      <c r="Y2284">
        <v>559</v>
      </c>
      <c r="Z2284">
        <v>20</v>
      </c>
      <c r="AA2284">
        <v>19</v>
      </c>
      <c r="AD2284">
        <v>50</v>
      </c>
      <c r="AE2284">
        <v>2283</v>
      </c>
      <c r="AF2284" s="16" t="s">
        <v>39</v>
      </c>
      <c r="AG2284" s="16"/>
      <c r="AH2284" s="16"/>
      <c r="AI2284" s="16" t="str">
        <f t="shared" si="140"/>
        <v>(102,5,14,59,5,559,19, null, 50, 'L500 2024 Latin America',2024, '2023-02-10','2023-02-10','".Carbon::now()."','".Carbon::now()."'),</v>
      </c>
      <c r="AJ2284" s="16" t="str">
        <f t="shared" si="141"/>
        <v>('".DB::select("SELECT id_status FROM `status` WHERE `element_type` = 'task' AND status_type = 'client' AND name ='CONFIRMED'")[0]-&gt;id_status."',2283,1),</v>
      </c>
      <c r="AK2284" s="16" t="str">
        <f t="shared" si="142"/>
        <v/>
      </c>
      <c r="AL2284" s="16" t="str">
        <f t="shared" si="143"/>
        <v/>
      </c>
    </row>
    <row r="2285" spans="1:38" x14ac:dyDescent="0.25">
      <c r="A2285" s="16" t="s">
        <v>765</v>
      </c>
      <c r="B2285" s="16" t="s">
        <v>3139</v>
      </c>
      <c r="C2285" s="16" t="s">
        <v>27</v>
      </c>
      <c r="D2285" s="16" t="s">
        <v>28</v>
      </c>
      <c r="E2285" s="16" t="s">
        <v>46</v>
      </c>
      <c r="F2285" s="16" t="s">
        <v>43</v>
      </c>
      <c r="G2285" s="16" t="s">
        <v>251</v>
      </c>
      <c r="H2285" s="16" t="s">
        <v>4019</v>
      </c>
      <c r="I2285" s="16" t="s">
        <v>35</v>
      </c>
      <c r="J2285" s="16" t="s">
        <v>36</v>
      </c>
      <c r="M2285" s="16" t="s">
        <v>54</v>
      </c>
      <c r="N2285" s="7">
        <v>44967</v>
      </c>
      <c r="O2285" s="9">
        <v>44967</v>
      </c>
      <c r="P2285" t="s">
        <v>1197</v>
      </c>
      <c r="Q2285">
        <v>1</v>
      </c>
      <c r="R2285">
        <v>92</v>
      </c>
      <c r="S2285">
        <v>5</v>
      </c>
      <c r="T2285" t="s">
        <v>2968</v>
      </c>
      <c r="U2285">
        <v>102</v>
      </c>
      <c r="V2285">
        <v>14</v>
      </c>
      <c r="W2285">
        <v>59</v>
      </c>
      <c r="X2285">
        <v>5</v>
      </c>
      <c r="Y2285">
        <v>565</v>
      </c>
      <c r="Z2285">
        <v>20</v>
      </c>
      <c r="AA2285">
        <v>19</v>
      </c>
      <c r="AD2285">
        <v>50</v>
      </c>
      <c r="AE2285">
        <v>2284</v>
      </c>
      <c r="AF2285" s="16" t="s">
        <v>39</v>
      </c>
      <c r="AG2285" s="16"/>
      <c r="AH2285" s="16"/>
      <c r="AI2285" s="16" t="str">
        <f t="shared" si="140"/>
        <v>(102,5,14,59,5,565,19, null, 50, 'L500 2024 Latin America',2024, '2023-02-10','2023-02-10','".Carbon::now()."','".Carbon::now()."'),</v>
      </c>
      <c r="AJ2285" s="16" t="str">
        <f t="shared" si="141"/>
        <v>('".DB::select("SELECT id_status FROM `status` WHERE `element_type` = 'task' AND status_type = 'client' AND name ='CONFIRMED'")[0]-&gt;id_status."',2284,1),</v>
      </c>
      <c r="AK2285" s="16" t="str">
        <f t="shared" si="142"/>
        <v/>
      </c>
      <c r="AL2285" s="16" t="str">
        <f t="shared" si="143"/>
        <v/>
      </c>
    </row>
    <row r="2286" spans="1:38" x14ac:dyDescent="0.25">
      <c r="A2286" s="16" t="s">
        <v>765</v>
      </c>
      <c r="B2286" s="16" t="s">
        <v>3139</v>
      </c>
      <c r="C2286" s="16" t="s">
        <v>27</v>
      </c>
      <c r="D2286" s="16" t="s">
        <v>28</v>
      </c>
      <c r="E2286" s="16" t="s">
        <v>46</v>
      </c>
      <c r="F2286" s="16" t="s">
        <v>43</v>
      </c>
      <c r="G2286" s="16" t="s">
        <v>251</v>
      </c>
      <c r="H2286" s="16" t="s">
        <v>492</v>
      </c>
      <c r="I2286" s="16" t="s">
        <v>35</v>
      </c>
      <c r="J2286" s="16" t="s">
        <v>36</v>
      </c>
      <c r="M2286" s="16" t="s">
        <v>54</v>
      </c>
      <c r="N2286" s="7">
        <v>44967</v>
      </c>
      <c r="O2286" s="9">
        <v>44967</v>
      </c>
      <c r="P2286" t="s">
        <v>1197</v>
      </c>
      <c r="Q2286">
        <v>1</v>
      </c>
      <c r="R2286">
        <v>92</v>
      </c>
      <c r="S2286">
        <v>5</v>
      </c>
      <c r="T2286" t="s">
        <v>2968</v>
      </c>
      <c r="U2286">
        <v>102</v>
      </c>
      <c r="V2286">
        <v>14</v>
      </c>
      <c r="W2286">
        <v>59</v>
      </c>
      <c r="X2286">
        <v>5</v>
      </c>
      <c r="Y2286">
        <v>570</v>
      </c>
      <c r="Z2286">
        <v>20</v>
      </c>
      <c r="AA2286">
        <v>19</v>
      </c>
      <c r="AD2286">
        <v>50</v>
      </c>
      <c r="AE2286">
        <v>2285</v>
      </c>
      <c r="AF2286" s="16" t="s">
        <v>39</v>
      </c>
      <c r="AG2286" s="16"/>
      <c r="AH2286" s="16"/>
      <c r="AI2286" s="16" t="str">
        <f t="shared" si="140"/>
        <v>(102,5,14,59,5,570,19, null, 50, 'L500 2024 Latin America',2024, '2023-02-10','2023-02-10','".Carbon::now()."','".Carbon::now()."'),</v>
      </c>
      <c r="AJ2286" s="16" t="str">
        <f t="shared" si="141"/>
        <v>('".DB::select("SELECT id_status FROM `status` WHERE `element_type` = 'task' AND status_type = 'client' AND name ='CONFIRMED'")[0]-&gt;id_status."',2285,1),</v>
      </c>
      <c r="AK2286" s="16" t="str">
        <f t="shared" si="142"/>
        <v/>
      </c>
      <c r="AL2286" s="16" t="str">
        <f t="shared" si="143"/>
        <v/>
      </c>
    </row>
    <row r="2287" spans="1:38" x14ac:dyDescent="0.25">
      <c r="A2287" s="16" t="s">
        <v>765</v>
      </c>
      <c r="B2287" s="16" t="s">
        <v>3139</v>
      </c>
      <c r="C2287" s="16" t="s">
        <v>27</v>
      </c>
      <c r="D2287" s="16" t="s">
        <v>28</v>
      </c>
      <c r="E2287" s="16" t="s">
        <v>46</v>
      </c>
      <c r="F2287" s="16" t="s">
        <v>43</v>
      </c>
      <c r="G2287" s="16" t="s">
        <v>251</v>
      </c>
      <c r="H2287" s="16" t="s">
        <v>197</v>
      </c>
      <c r="I2287" s="16" t="s">
        <v>35</v>
      </c>
      <c r="J2287" s="16" t="s">
        <v>36</v>
      </c>
      <c r="M2287" s="16" t="s">
        <v>54</v>
      </c>
      <c r="N2287" s="7">
        <v>44967</v>
      </c>
      <c r="O2287" s="9">
        <v>44967</v>
      </c>
      <c r="P2287" t="s">
        <v>1197</v>
      </c>
      <c r="Q2287">
        <v>1</v>
      </c>
      <c r="R2287">
        <v>92</v>
      </c>
      <c r="S2287">
        <v>5</v>
      </c>
      <c r="T2287" t="s">
        <v>2968</v>
      </c>
      <c r="U2287">
        <v>102</v>
      </c>
      <c r="V2287">
        <v>14</v>
      </c>
      <c r="W2287">
        <v>59</v>
      </c>
      <c r="X2287">
        <v>5</v>
      </c>
      <c r="Y2287">
        <v>573</v>
      </c>
      <c r="Z2287">
        <v>20</v>
      </c>
      <c r="AA2287">
        <v>19</v>
      </c>
      <c r="AD2287">
        <v>50</v>
      </c>
      <c r="AE2287">
        <v>2286</v>
      </c>
      <c r="AF2287" s="16" t="s">
        <v>39</v>
      </c>
      <c r="AG2287" s="16"/>
      <c r="AH2287" s="16"/>
      <c r="AI2287" s="16" t="str">
        <f t="shared" si="140"/>
        <v>(102,5,14,59,5,573,19, null, 50, 'L500 2024 Latin America',2024, '2023-02-10','2023-02-10','".Carbon::now()."','".Carbon::now()."'),</v>
      </c>
      <c r="AJ2287" s="16" t="str">
        <f t="shared" si="141"/>
        <v>('".DB::select("SELECT id_status FROM `status` WHERE `element_type` = 'task' AND status_type = 'client' AND name ='CONFIRMED'")[0]-&gt;id_status."',2286,1),</v>
      </c>
      <c r="AK2287" s="16" t="str">
        <f t="shared" si="142"/>
        <v/>
      </c>
      <c r="AL2287" s="16" t="str">
        <f t="shared" si="143"/>
        <v/>
      </c>
    </row>
    <row r="2288" spans="1:38" x14ac:dyDescent="0.25">
      <c r="A2288" s="16" t="s">
        <v>765</v>
      </c>
      <c r="B2288" s="16" t="s">
        <v>3139</v>
      </c>
      <c r="C2288" s="16" t="s">
        <v>27</v>
      </c>
      <c r="D2288" s="16" t="s">
        <v>28</v>
      </c>
      <c r="E2288" s="16" t="s">
        <v>46</v>
      </c>
      <c r="F2288" s="16" t="s">
        <v>43</v>
      </c>
      <c r="G2288" s="16" t="s">
        <v>251</v>
      </c>
      <c r="H2288" s="16" t="s">
        <v>47</v>
      </c>
      <c r="I2288" s="16" t="s">
        <v>35</v>
      </c>
      <c r="J2288" s="16" t="s">
        <v>36</v>
      </c>
      <c r="M2288" s="16" t="s">
        <v>54</v>
      </c>
      <c r="N2288" s="7">
        <v>44967</v>
      </c>
      <c r="O2288" s="9">
        <v>44967</v>
      </c>
      <c r="P2288" t="s">
        <v>1197</v>
      </c>
      <c r="Q2288">
        <v>1</v>
      </c>
      <c r="R2288">
        <v>92</v>
      </c>
      <c r="S2288">
        <v>5</v>
      </c>
      <c r="T2288" t="s">
        <v>2968</v>
      </c>
      <c r="U2288">
        <v>102</v>
      </c>
      <c r="V2288">
        <v>14</v>
      </c>
      <c r="W2288">
        <v>59</v>
      </c>
      <c r="X2288">
        <v>5</v>
      </c>
      <c r="Y2288">
        <v>601</v>
      </c>
      <c r="Z2288">
        <v>20</v>
      </c>
      <c r="AA2288">
        <v>19</v>
      </c>
      <c r="AD2288">
        <v>50</v>
      </c>
      <c r="AE2288">
        <v>2287</v>
      </c>
      <c r="AF2288" s="16" t="s">
        <v>39</v>
      </c>
      <c r="AG2288" s="16"/>
      <c r="AH2288" s="16"/>
      <c r="AI2288" s="16" t="str">
        <f t="shared" si="140"/>
        <v>(102,5,14,59,5,601,19, null, 50, 'L500 2024 Latin America',2024, '2023-02-10','2023-02-10','".Carbon::now()."','".Carbon::now()."'),</v>
      </c>
      <c r="AJ2288" s="16" t="str">
        <f t="shared" si="141"/>
        <v>('".DB::select("SELECT id_status FROM `status` WHERE `element_type` = 'task' AND status_type = 'client' AND name ='CONFIRMED'")[0]-&gt;id_status."',2287,1),</v>
      </c>
      <c r="AK2288" s="16" t="str">
        <f t="shared" si="142"/>
        <v/>
      </c>
      <c r="AL2288" s="16" t="str">
        <f t="shared" si="143"/>
        <v/>
      </c>
    </row>
    <row r="2289" spans="1:38" x14ac:dyDescent="0.25">
      <c r="A2289" s="16" t="s">
        <v>765</v>
      </c>
      <c r="B2289" s="16" t="s">
        <v>3139</v>
      </c>
      <c r="C2289" s="16" t="s">
        <v>27</v>
      </c>
      <c r="D2289" s="16" t="s">
        <v>28</v>
      </c>
      <c r="E2289" s="16" t="s">
        <v>46</v>
      </c>
      <c r="F2289" s="16" t="s">
        <v>43</v>
      </c>
      <c r="G2289" s="16" t="s">
        <v>251</v>
      </c>
      <c r="H2289" s="16" t="s">
        <v>775</v>
      </c>
      <c r="I2289" s="16" t="s">
        <v>35</v>
      </c>
      <c r="J2289" s="16" t="s">
        <v>36</v>
      </c>
      <c r="M2289" s="16" t="s">
        <v>54</v>
      </c>
      <c r="N2289" s="7">
        <v>44967</v>
      </c>
      <c r="O2289" s="9">
        <v>44967</v>
      </c>
      <c r="P2289" t="s">
        <v>1197</v>
      </c>
      <c r="Q2289">
        <v>1</v>
      </c>
      <c r="R2289">
        <v>92</v>
      </c>
      <c r="S2289">
        <v>5</v>
      </c>
      <c r="T2289" t="s">
        <v>2968</v>
      </c>
      <c r="U2289">
        <v>102</v>
      </c>
      <c r="V2289">
        <v>14</v>
      </c>
      <c r="W2289">
        <v>59</v>
      </c>
      <c r="X2289">
        <v>5</v>
      </c>
      <c r="Y2289">
        <v>640</v>
      </c>
      <c r="Z2289">
        <v>20</v>
      </c>
      <c r="AA2289">
        <v>19</v>
      </c>
      <c r="AD2289">
        <v>50</v>
      </c>
      <c r="AE2289">
        <v>2288</v>
      </c>
      <c r="AF2289" s="16" t="s">
        <v>39</v>
      </c>
      <c r="AG2289" s="16"/>
      <c r="AH2289" s="16"/>
      <c r="AI2289" s="16" t="str">
        <f t="shared" si="140"/>
        <v>(102,5,14,59,5,640,19, null, 50, 'L500 2024 Latin America',2024, '2023-02-10','2023-02-10','".Carbon::now()."','".Carbon::now()."'),</v>
      </c>
      <c r="AJ2289" s="16" t="str">
        <f t="shared" si="141"/>
        <v>('".DB::select("SELECT id_status FROM `status` WHERE `element_type` = 'task' AND status_type = 'client' AND name ='CONFIRMED'")[0]-&gt;id_status."',2288,1),</v>
      </c>
      <c r="AK2289" s="16" t="str">
        <f t="shared" si="142"/>
        <v/>
      </c>
      <c r="AL2289" s="16" t="str">
        <f t="shared" si="143"/>
        <v/>
      </c>
    </row>
    <row r="2290" spans="1:38" x14ac:dyDescent="0.25">
      <c r="A2290" s="16" t="s">
        <v>765</v>
      </c>
      <c r="B2290" s="16" t="s">
        <v>3139</v>
      </c>
      <c r="C2290" s="16" t="s">
        <v>27</v>
      </c>
      <c r="D2290" s="16" t="s">
        <v>28</v>
      </c>
      <c r="E2290" s="16" t="s">
        <v>46</v>
      </c>
      <c r="F2290" s="16" t="s">
        <v>43</v>
      </c>
      <c r="G2290" s="16" t="s">
        <v>251</v>
      </c>
      <c r="H2290" s="16" t="s">
        <v>1028</v>
      </c>
      <c r="I2290" s="16" t="s">
        <v>35</v>
      </c>
      <c r="J2290" s="16" t="s">
        <v>36</v>
      </c>
      <c r="M2290" s="16" t="s">
        <v>54</v>
      </c>
      <c r="N2290" s="7">
        <v>44967</v>
      </c>
      <c r="O2290" s="9">
        <v>44967</v>
      </c>
      <c r="P2290" t="s">
        <v>1197</v>
      </c>
      <c r="Q2290">
        <v>1</v>
      </c>
      <c r="R2290">
        <v>92</v>
      </c>
      <c r="S2290">
        <v>5</v>
      </c>
      <c r="T2290" t="s">
        <v>2968</v>
      </c>
      <c r="U2290">
        <v>102</v>
      </c>
      <c r="V2290">
        <v>14</v>
      </c>
      <c r="W2290">
        <v>59</v>
      </c>
      <c r="X2290">
        <v>5</v>
      </c>
      <c r="Y2290">
        <v>642</v>
      </c>
      <c r="Z2290">
        <v>20</v>
      </c>
      <c r="AA2290">
        <v>19</v>
      </c>
      <c r="AD2290">
        <v>50</v>
      </c>
      <c r="AE2290">
        <v>2289</v>
      </c>
      <c r="AF2290" s="16" t="s">
        <v>39</v>
      </c>
      <c r="AG2290" s="16"/>
      <c r="AH2290" s="16"/>
      <c r="AI2290" s="16" t="str">
        <f t="shared" si="140"/>
        <v>(102,5,14,59,5,642,19, null, 50, 'L500 2024 Latin America',2024, '2023-02-10','2023-02-10','".Carbon::now()."','".Carbon::now()."'),</v>
      </c>
      <c r="AJ2290" s="16" t="str">
        <f t="shared" si="141"/>
        <v>('".DB::select("SELECT id_status FROM `status` WHERE `element_type` = 'task' AND status_type = 'client' AND name ='CONFIRMED'")[0]-&gt;id_status."',2289,1),</v>
      </c>
      <c r="AK2290" s="16" t="str">
        <f t="shared" si="142"/>
        <v/>
      </c>
      <c r="AL2290" s="16" t="str">
        <f t="shared" si="143"/>
        <v/>
      </c>
    </row>
    <row r="2291" spans="1:38" x14ac:dyDescent="0.25">
      <c r="A2291" s="16" t="s">
        <v>765</v>
      </c>
      <c r="B2291" s="16" t="s">
        <v>3139</v>
      </c>
      <c r="C2291" s="16" t="s">
        <v>27</v>
      </c>
      <c r="D2291" s="16" t="s">
        <v>28</v>
      </c>
      <c r="E2291" s="16" t="s">
        <v>46</v>
      </c>
      <c r="F2291" s="16" t="s">
        <v>43</v>
      </c>
      <c r="G2291" s="16" t="s">
        <v>251</v>
      </c>
      <c r="H2291" s="16" t="s">
        <v>4023</v>
      </c>
      <c r="I2291" s="16" t="s">
        <v>35</v>
      </c>
      <c r="J2291" s="16" t="s">
        <v>36</v>
      </c>
      <c r="M2291" s="16" t="s">
        <v>54</v>
      </c>
      <c r="N2291" s="7">
        <v>44967</v>
      </c>
      <c r="O2291" s="9">
        <v>44967</v>
      </c>
      <c r="P2291" t="s">
        <v>1197</v>
      </c>
      <c r="Q2291">
        <v>1</v>
      </c>
      <c r="R2291">
        <v>92</v>
      </c>
      <c r="S2291">
        <v>5</v>
      </c>
      <c r="T2291" t="s">
        <v>2968</v>
      </c>
      <c r="U2291">
        <v>102</v>
      </c>
      <c r="V2291">
        <v>14</v>
      </c>
      <c r="W2291">
        <v>59</v>
      </c>
      <c r="X2291">
        <v>5</v>
      </c>
      <c r="Y2291">
        <v>643</v>
      </c>
      <c r="Z2291">
        <v>20</v>
      </c>
      <c r="AA2291">
        <v>19</v>
      </c>
      <c r="AD2291">
        <v>50</v>
      </c>
      <c r="AE2291">
        <v>2290</v>
      </c>
      <c r="AF2291" s="16" t="s">
        <v>39</v>
      </c>
      <c r="AG2291" s="16"/>
      <c r="AH2291" s="16"/>
      <c r="AI2291" s="16" t="str">
        <f t="shared" si="140"/>
        <v>(102,5,14,59,5,643,19, null, 50, 'L500 2024 Latin America',2024, '2023-02-10','2023-02-10','".Carbon::now()."','".Carbon::now()."'),</v>
      </c>
      <c r="AJ2291" s="16" t="str">
        <f t="shared" si="141"/>
        <v>('".DB::select("SELECT id_status FROM `status` WHERE `element_type` = 'task' AND status_type = 'client' AND name ='CONFIRMED'")[0]-&gt;id_status."',2290,1),</v>
      </c>
      <c r="AK2291" s="16" t="str">
        <f t="shared" si="142"/>
        <v/>
      </c>
      <c r="AL2291" s="16" t="str">
        <f t="shared" si="143"/>
        <v/>
      </c>
    </row>
    <row r="2292" spans="1:38" x14ac:dyDescent="0.25">
      <c r="A2292" s="16" t="s">
        <v>765</v>
      </c>
      <c r="B2292" s="16" t="s">
        <v>3139</v>
      </c>
      <c r="C2292" s="16" t="s">
        <v>27</v>
      </c>
      <c r="D2292" s="16" t="s">
        <v>28</v>
      </c>
      <c r="E2292" s="16" t="s">
        <v>46</v>
      </c>
      <c r="F2292" s="16" t="s">
        <v>43</v>
      </c>
      <c r="G2292" s="16" t="s">
        <v>251</v>
      </c>
      <c r="H2292" s="16" t="s">
        <v>114</v>
      </c>
      <c r="I2292" s="16" t="s">
        <v>35</v>
      </c>
      <c r="J2292" s="16" t="s">
        <v>36</v>
      </c>
      <c r="M2292" s="16" t="s">
        <v>54</v>
      </c>
      <c r="N2292" s="7">
        <v>44967</v>
      </c>
      <c r="O2292" s="9">
        <v>44967</v>
      </c>
      <c r="P2292" t="s">
        <v>1197</v>
      </c>
      <c r="Q2292">
        <v>1</v>
      </c>
      <c r="R2292">
        <v>92</v>
      </c>
      <c r="S2292">
        <v>5</v>
      </c>
      <c r="T2292" t="s">
        <v>2968</v>
      </c>
      <c r="U2292">
        <v>102</v>
      </c>
      <c r="V2292">
        <v>14</v>
      </c>
      <c r="W2292">
        <v>59</v>
      </c>
      <c r="X2292">
        <v>5</v>
      </c>
      <c r="Y2292">
        <v>654</v>
      </c>
      <c r="Z2292">
        <v>20</v>
      </c>
      <c r="AA2292">
        <v>19</v>
      </c>
      <c r="AD2292">
        <v>50</v>
      </c>
      <c r="AE2292">
        <v>2291</v>
      </c>
      <c r="AF2292" s="16" t="s">
        <v>39</v>
      </c>
      <c r="AG2292" s="16"/>
      <c r="AH2292" s="16"/>
      <c r="AI2292" s="16" t="str">
        <f t="shared" si="140"/>
        <v>(102,5,14,59,5,654,19, null, 50, 'L500 2024 Latin America',2024, '2023-02-10','2023-02-10','".Carbon::now()."','".Carbon::now()."'),</v>
      </c>
      <c r="AJ2292" s="16" t="str">
        <f t="shared" si="141"/>
        <v>('".DB::select("SELECT id_status FROM `status` WHERE `element_type` = 'task' AND status_type = 'client' AND name ='CONFIRMED'")[0]-&gt;id_status."',2291,1),</v>
      </c>
      <c r="AK2292" s="16" t="str">
        <f t="shared" si="142"/>
        <v/>
      </c>
      <c r="AL2292" s="16" t="str">
        <f t="shared" si="143"/>
        <v/>
      </c>
    </row>
    <row r="2293" spans="1:38" x14ac:dyDescent="0.25">
      <c r="A2293" s="16" t="s">
        <v>765</v>
      </c>
      <c r="B2293" s="16" t="s">
        <v>3139</v>
      </c>
      <c r="C2293" s="16" t="s">
        <v>27</v>
      </c>
      <c r="D2293" s="16" t="s">
        <v>28</v>
      </c>
      <c r="E2293" s="16" t="s">
        <v>46</v>
      </c>
      <c r="F2293" s="16" t="s">
        <v>43</v>
      </c>
      <c r="G2293" s="16" t="s">
        <v>251</v>
      </c>
      <c r="H2293" s="16" t="s">
        <v>439</v>
      </c>
      <c r="I2293" s="16" t="s">
        <v>35</v>
      </c>
      <c r="J2293" s="16" t="s">
        <v>36</v>
      </c>
      <c r="M2293" s="16" t="s">
        <v>54</v>
      </c>
      <c r="N2293" s="7">
        <v>44967</v>
      </c>
      <c r="O2293" s="9">
        <v>44967</v>
      </c>
      <c r="P2293" t="s">
        <v>1197</v>
      </c>
      <c r="Q2293">
        <v>1</v>
      </c>
      <c r="R2293">
        <v>92</v>
      </c>
      <c r="S2293">
        <v>5</v>
      </c>
      <c r="T2293" t="s">
        <v>2968</v>
      </c>
      <c r="U2293">
        <v>102</v>
      </c>
      <c r="V2293">
        <v>14</v>
      </c>
      <c r="W2293">
        <v>59</v>
      </c>
      <c r="X2293">
        <v>5</v>
      </c>
      <c r="Y2293">
        <v>671</v>
      </c>
      <c r="Z2293">
        <v>20</v>
      </c>
      <c r="AA2293">
        <v>19</v>
      </c>
      <c r="AD2293">
        <v>50</v>
      </c>
      <c r="AE2293">
        <v>2292</v>
      </c>
      <c r="AF2293" s="16" t="s">
        <v>39</v>
      </c>
      <c r="AG2293" s="16"/>
      <c r="AH2293" s="16"/>
      <c r="AI2293" s="16" t="str">
        <f t="shared" si="140"/>
        <v>(102,5,14,59,5,671,19, null, 50, 'L500 2024 Latin America',2024, '2023-02-10','2023-02-10','".Carbon::now()."','".Carbon::now()."'),</v>
      </c>
      <c r="AJ2293" s="16" t="str">
        <f t="shared" si="141"/>
        <v>('".DB::select("SELECT id_status FROM `status` WHERE `element_type` = 'task' AND status_type = 'client' AND name ='CONFIRMED'")[0]-&gt;id_status."',2292,1),</v>
      </c>
      <c r="AK2293" s="16" t="str">
        <f t="shared" si="142"/>
        <v/>
      </c>
      <c r="AL2293" s="16" t="str">
        <f t="shared" si="143"/>
        <v/>
      </c>
    </row>
    <row r="2294" spans="1:38" x14ac:dyDescent="0.25">
      <c r="A2294" s="16" t="s">
        <v>765</v>
      </c>
      <c r="B2294" s="16" t="s">
        <v>3139</v>
      </c>
      <c r="C2294" s="16" t="s">
        <v>27</v>
      </c>
      <c r="D2294" s="16" t="s">
        <v>28</v>
      </c>
      <c r="E2294" s="16" t="s">
        <v>46</v>
      </c>
      <c r="F2294" s="16" t="s">
        <v>43</v>
      </c>
      <c r="G2294" s="16" t="s">
        <v>251</v>
      </c>
      <c r="H2294" s="16" t="s">
        <v>181</v>
      </c>
      <c r="I2294" s="16" t="s">
        <v>35</v>
      </c>
      <c r="J2294" s="16" t="s">
        <v>36</v>
      </c>
      <c r="M2294" s="16" t="s">
        <v>54</v>
      </c>
      <c r="N2294" s="7">
        <v>44967</v>
      </c>
      <c r="O2294" s="9">
        <v>44967</v>
      </c>
      <c r="P2294" t="s">
        <v>1197</v>
      </c>
      <c r="Q2294">
        <v>1</v>
      </c>
      <c r="R2294">
        <v>92</v>
      </c>
      <c r="S2294">
        <v>5</v>
      </c>
      <c r="T2294" t="s">
        <v>2968</v>
      </c>
      <c r="U2294">
        <v>102</v>
      </c>
      <c r="V2294">
        <v>14</v>
      </c>
      <c r="W2294">
        <v>59</v>
      </c>
      <c r="X2294">
        <v>5</v>
      </c>
      <c r="Y2294">
        <v>718</v>
      </c>
      <c r="Z2294">
        <v>20</v>
      </c>
      <c r="AA2294">
        <v>19</v>
      </c>
      <c r="AD2294">
        <v>50</v>
      </c>
      <c r="AE2294">
        <v>2293</v>
      </c>
      <c r="AF2294" s="16" t="s">
        <v>39</v>
      </c>
      <c r="AG2294" s="16"/>
      <c r="AH2294" s="16"/>
      <c r="AI2294" s="16" t="str">
        <f t="shared" si="140"/>
        <v>(102,5,14,59,5,718,19, null, 50, 'L500 2024 Latin America',2024, '2023-02-10','2023-02-10','".Carbon::now()."','".Carbon::now()."'),</v>
      </c>
      <c r="AJ2294" s="16" t="str">
        <f t="shared" si="141"/>
        <v>('".DB::select("SELECT id_status FROM `status` WHERE `element_type` = 'task' AND status_type = 'client' AND name ='CONFIRMED'")[0]-&gt;id_status."',2293,1),</v>
      </c>
      <c r="AK2294" s="16" t="str">
        <f t="shared" si="142"/>
        <v/>
      </c>
      <c r="AL2294" s="16" t="str">
        <f t="shared" si="143"/>
        <v/>
      </c>
    </row>
    <row r="2295" spans="1:38" x14ac:dyDescent="0.25">
      <c r="A2295" s="16" t="s">
        <v>765</v>
      </c>
      <c r="B2295" s="16" t="s">
        <v>3139</v>
      </c>
      <c r="C2295" s="16" t="s">
        <v>27</v>
      </c>
      <c r="D2295" s="16" t="s">
        <v>28</v>
      </c>
      <c r="E2295" s="16" t="s">
        <v>46</v>
      </c>
      <c r="F2295" s="16" t="s">
        <v>43</v>
      </c>
      <c r="G2295" s="16" t="s">
        <v>251</v>
      </c>
      <c r="H2295" s="16" t="s">
        <v>652</v>
      </c>
      <c r="I2295" s="16" t="s">
        <v>35</v>
      </c>
      <c r="J2295" s="16" t="s">
        <v>36</v>
      </c>
      <c r="M2295" s="16" t="s">
        <v>54</v>
      </c>
      <c r="N2295" s="7">
        <v>44967</v>
      </c>
      <c r="O2295" s="9">
        <v>44967</v>
      </c>
      <c r="P2295" t="s">
        <v>1197</v>
      </c>
      <c r="Q2295">
        <v>1</v>
      </c>
      <c r="R2295">
        <v>92</v>
      </c>
      <c r="S2295">
        <v>5</v>
      </c>
      <c r="T2295" t="s">
        <v>2968</v>
      </c>
      <c r="U2295">
        <v>102</v>
      </c>
      <c r="V2295">
        <v>14</v>
      </c>
      <c r="W2295">
        <v>59</v>
      </c>
      <c r="X2295">
        <v>5</v>
      </c>
      <c r="Y2295">
        <v>726</v>
      </c>
      <c r="Z2295">
        <v>20</v>
      </c>
      <c r="AA2295">
        <v>19</v>
      </c>
      <c r="AD2295">
        <v>50</v>
      </c>
      <c r="AE2295">
        <v>2294</v>
      </c>
      <c r="AF2295" s="16" t="s">
        <v>39</v>
      </c>
      <c r="AG2295" s="16"/>
      <c r="AH2295" s="16"/>
      <c r="AI2295" s="16" t="str">
        <f t="shared" si="140"/>
        <v>(102,5,14,59,5,726,19, null, 50, 'L500 2024 Latin America',2024, '2023-02-10','2023-02-10','".Carbon::now()."','".Carbon::now()."'),</v>
      </c>
      <c r="AJ2295" s="16" t="str">
        <f t="shared" si="141"/>
        <v>('".DB::select("SELECT id_status FROM `status` WHERE `element_type` = 'task' AND status_type = 'client' AND name ='CONFIRMED'")[0]-&gt;id_status."',2294,1),</v>
      </c>
      <c r="AK2295" s="16" t="str">
        <f t="shared" si="142"/>
        <v/>
      </c>
      <c r="AL2295" s="16" t="str">
        <f t="shared" si="143"/>
        <v/>
      </c>
    </row>
    <row r="2296" spans="1:38" x14ac:dyDescent="0.25">
      <c r="A2296" s="16" t="s">
        <v>765</v>
      </c>
      <c r="B2296" s="16" t="s">
        <v>3139</v>
      </c>
      <c r="C2296" s="16" t="s">
        <v>27</v>
      </c>
      <c r="D2296" s="16" t="s">
        <v>28</v>
      </c>
      <c r="E2296" s="16" t="s">
        <v>46</v>
      </c>
      <c r="F2296" s="16" t="s">
        <v>43</v>
      </c>
      <c r="G2296" s="16" t="s">
        <v>251</v>
      </c>
      <c r="H2296" s="16" t="s">
        <v>4027</v>
      </c>
      <c r="I2296" s="16" t="s">
        <v>35</v>
      </c>
      <c r="J2296" s="16" t="s">
        <v>36</v>
      </c>
      <c r="M2296" s="16" t="s">
        <v>54</v>
      </c>
      <c r="N2296" s="7">
        <v>44967</v>
      </c>
      <c r="O2296" s="9">
        <v>44967</v>
      </c>
      <c r="P2296" t="s">
        <v>1197</v>
      </c>
      <c r="Q2296">
        <v>1</v>
      </c>
      <c r="R2296">
        <v>92</v>
      </c>
      <c r="S2296">
        <v>5</v>
      </c>
      <c r="T2296" t="s">
        <v>2968</v>
      </c>
      <c r="U2296">
        <v>102</v>
      </c>
      <c r="V2296">
        <v>14</v>
      </c>
      <c r="W2296">
        <v>59</v>
      </c>
      <c r="X2296">
        <v>5</v>
      </c>
      <c r="Y2296">
        <v>741</v>
      </c>
      <c r="Z2296">
        <v>20</v>
      </c>
      <c r="AA2296">
        <v>19</v>
      </c>
      <c r="AD2296">
        <v>50</v>
      </c>
      <c r="AE2296">
        <v>2295</v>
      </c>
      <c r="AF2296" s="16" t="s">
        <v>39</v>
      </c>
      <c r="AG2296" s="16"/>
      <c r="AH2296" s="16"/>
      <c r="AI2296" s="16" t="str">
        <f t="shared" si="140"/>
        <v>(102,5,14,59,5,741,19, null, 50, 'L500 2024 Latin America',2024, '2023-02-10','2023-02-10','".Carbon::now()."','".Carbon::now()."'),</v>
      </c>
      <c r="AJ2296" s="16" t="str">
        <f t="shared" si="141"/>
        <v>('".DB::select("SELECT id_status FROM `status` WHERE `element_type` = 'task' AND status_type = 'client' AND name ='CONFIRMED'")[0]-&gt;id_status."',2295,1),</v>
      </c>
      <c r="AK2296" s="16" t="str">
        <f t="shared" si="142"/>
        <v/>
      </c>
      <c r="AL2296" s="16" t="str">
        <f t="shared" si="143"/>
        <v/>
      </c>
    </row>
    <row r="2297" spans="1:38" x14ac:dyDescent="0.25">
      <c r="A2297" s="16" t="s">
        <v>765</v>
      </c>
      <c r="B2297" s="16" t="s">
        <v>3139</v>
      </c>
      <c r="C2297" s="16" t="s">
        <v>27</v>
      </c>
      <c r="D2297" s="16" t="s">
        <v>28</v>
      </c>
      <c r="E2297" s="16" t="s">
        <v>46</v>
      </c>
      <c r="F2297" s="16" t="s">
        <v>43</v>
      </c>
      <c r="G2297" s="16" t="s">
        <v>251</v>
      </c>
      <c r="H2297" s="16" t="s">
        <v>199</v>
      </c>
      <c r="I2297" s="16" t="s">
        <v>35</v>
      </c>
      <c r="J2297" s="16" t="s">
        <v>36</v>
      </c>
      <c r="M2297" s="16" t="s">
        <v>54</v>
      </c>
      <c r="N2297" s="7">
        <v>44967</v>
      </c>
      <c r="O2297" s="9">
        <v>44967</v>
      </c>
      <c r="P2297" t="s">
        <v>1197</v>
      </c>
      <c r="Q2297">
        <v>1</v>
      </c>
      <c r="R2297">
        <v>92</v>
      </c>
      <c r="S2297">
        <v>5</v>
      </c>
      <c r="T2297" t="s">
        <v>2968</v>
      </c>
      <c r="U2297">
        <v>102</v>
      </c>
      <c r="V2297">
        <v>14</v>
      </c>
      <c r="W2297">
        <v>59</v>
      </c>
      <c r="X2297">
        <v>5</v>
      </c>
      <c r="Y2297">
        <v>750</v>
      </c>
      <c r="Z2297">
        <v>20</v>
      </c>
      <c r="AA2297">
        <v>19</v>
      </c>
      <c r="AD2297">
        <v>50</v>
      </c>
      <c r="AE2297">
        <v>2296</v>
      </c>
      <c r="AF2297" s="16" t="s">
        <v>39</v>
      </c>
      <c r="AG2297" s="16"/>
      <c r="AH2297" s="16"/>
      <c r="AI2297" s="16" t="str">
        <f t="shared" si="140"/>
        <v>(102,5,14,59,5,750,19, null, 50, 'L500 2024 Latin America',2024, '2023-02-10','2023-02-10','".Carbon::now()."','".Carbon::now()."'),</v>
      </c>
      <c r="AJ2297" s="16" t="str">
        <f t="shared" si="141"/>
        <v>('".DB::select("SELECT id_status FROM `status` WHERE `element_type` = 'task' AND status_type = 'client' AND name ='CONFIRMED'")[0]-&gt;id_status."',2296,1),</v>
      </c>
      <c r="AK2297" s="16" t="str">
        <f t="shared" si="142"/>
        <v/>
      </c>
      <c r="AL2297" s="16" t="str">
        <f t="shared" si="143"/>
        <v/>
      </c>
    </row>
    <row r="2298" spans="1:38" x14ac:dyDescent="0.25">
      <c r="A2298" s="16" t="s">
        <v>765</v>
      </c>
      <c r="B2298" s="16" t="s">
        <v>3139</v>
      </c>
      <c r="C2298" s="16" t="s">
        <v>27</v>
      </c>
      <c r="D2298" s="16" t="s">
        <v>28</v>
      </c>
      <c r="E2298" s="16" t="s">
        <v>46</v>
      </c>
      <c r="F2298" s="16" t="s">
        <v>43</v>
      </c>
      <c r="G2298" s="16" t="s">
        <v>251</v>
      </c>
      <c r="H2298" s="16" t="s">
        <v>466</v>
      </c>
      <c r="I2298" s="16" t="s">
        <v>35</v>
      </c>
      <c r="J2298" s="16" t="s">
        <v>36</v>
      </c>
      <c r="M2298" s="16" t="s">
        <v>54</v>
      </c>
      <c r="N2298" s="7">
        <v>44967</v>
      </c>
      <c r="O2298" s="9">
        <v>44967</v>
      </c>
      <c r="P2298" t="s">
        <v>1197</v>
      </c>
      <c r="Q2298">
        <v>1</v>
      </c>
      <c r="R2298">
        <v>92</v>
      </c>
      <c r="S2298">
        <v>5</v>
      </c>
      <c r="T2298" t="s">
        <v>2968</v>
      </c>
      <c r="U2298">
        <v>102</v>
      </c>
      <c r="V2298">
        <v>14</v>
      </c>
      <c r="W2298">
        <v>59</v>
      </c>
      <c r="X2298">
        <v>5</v>
      </c>
      <c r="Y2298">
        <v>757</v>
      </c>
      <c r="Z2298">
        <v>20</v>
      </c>
      <c r="AA2298">
        <v>19</v>
      </c>
      <c r="AD2298">
        <v>50</v>
      </c>
      <c r="AE2298">
        <v>2297</v>
      </c>
      <c r="AF2298" s="16" t="s">
        <v>39</v>
      </c>
      <c r="AG2298" s="16"/>
      <c r="AH2298" s="16"/>
      <c r="AI2298" s="16" t="str">
        <f t="shared" si="140"/>
        <v>(102,5,14,59,5,757,19, null, 50, 'L500 2024 Latin America',2024, '2023-02-10','2023-02-10','".Carbon::now()."','".Carbon::now()."'),</v>
      </c>
      <c r="AJ2298" s="16" t="str">
        <f t="shared" si="141"/>
        <v>('".DB::select("SELECT id_status FROM `status` WHERE `element_type` = 'task' AND status_type = 'client' AND name ='CONFIRMED'")[0]-&gt;id_status."',2297,1),</v>
      </c>
      <c r="AK2298" s="16" t="str">
        <f t="shared" si="142"/>
        <v/>
      </c>
      <c r="AL2298" s="16" t="str">
        <f t="shared" si="143"/>
        <v/>
      </c>
    </row>
    <row r="2299" spans="1:38" x14ac:dyDescent="0.25">
      <c r="A2299" s="16" t="s">
        <v>765</v>
      </c>
      <c r="B2299" s="16" t="s">
        <v>3139</v>
      </c>
      <c r="C2299" s="16" t="s">
        <v>27</v>
      </c>
      <c r="D2299" s="16" t="s">
        <v>28</v>
      </c>
      <c r="E2299" s="16" t="s">
        <v>46</v>
      </c>
      <c r="F2299" s="16" t="s">
        <v>43</v>
      </c>
      <c r="G2299" s="16" t="s">
        <v>251</v>
      </c>
      <c r="H2299" s="16" t="s">
        <v>710</v>
      </c>
      <c r="I2299" s="16" t="s">
        <v>35</v>
      </c>
      <c r="J2299" s="16" t="s">
        <v>36</v>
      </c>
      <c r="M2299" s="16" t="s">
        <v>54</v>
      </c>
      <c r="N2299" s="7">
        <v>44967</v>
      </c>
      <c r="O2299" s="9">
        <v>44967</v>
      </c>
      <c r="P2299" t="s">
        <v>1197</v>
      </c>
      <c r="Q2299">
        <v>1</v>
      </c>
      <c r="R2299">
        <v>92</v>
      </c>
      <c r="S2299">
        <v>5</v>
      </c>
      <c r="T2299" t="s">
        <v>2968</v>
      </c>
      <c r="U2299">
        <v>102</v>
      </c>
      <c r="V2299">
        <v>14</v>
      </c>
      <c r="W2299">
        <v>59</v>
      </c>
      <c r="X2299">
        <v>5</v>
      </c>
      <c r="Y2299">
        <v>824</v>
      </c>
      <c r="Z2299">
        <v>20</v>
      </c>
      <c r="AA2299">
        <v>19</v>
      </c>
      <c r="AD2299">
        <v>50</v>
      </c>
      <c r="AE2299">
        <v>2298</v>
      </c>
      <c r="AF2299" s="16" t="s">
        <v>39</v>
      </c>
      <c r="AG2299" s="16"/>
      <c r="AH2299" s="16"/>
      <c r="AI2299" s="16" t="str">
        <f t="shared" si="140"/>
        <v>(102,5,14,59,5,824,19, null, 50, 'L500 2024 Latin America',2024, '2023-02-10','2023-02-10','".Carbon::now()."','".Carbon::now()."'),</v>
      </c>
      <c r="AJ2299" s="16" t="str">
        <f t="shared" si="141"/>
        <v>('".DB::select("SELECT id_status FROM `status` WHERE `element_type` = 'task' AND status_type = 'client' AND name ='CONFIRMED'")[0]-&gt;id_status."',2298,1),</v>
      </c>
      <c r="AK2299" s="16" t="str">
        <f t="shared" si="142"/>
        <v/>
      </c>
      <c r="AL2299" s="16" t="str">
        <f t="shared" si="143"/>
        <v/>
      </c>
    </row>
    <row r="2300" spans="1:38" x14ac:dyDescent="0.25">
      <c r="A2300" s="16" t="s">
        <v>765</v>
      </c>
      <c r="B2300" s="16" t="s">
        <v>3139</v>
      </c>
      <c r="C2300" s="16" t="s">
        <v>27</v>
      </c>
      <c r="D2300" s="16" t="s">
        <v>28</v>
      </c>
      <c r="E2300" s="16" t="s">
        <v>46</v>
      </c>
      <c r="F2300" s="16" t="s">
        <v>43</v>
      </c>
      <c r="G2300" s="16" t="s">
        <v>251</v>
      </c>
      <c r="H2300" s="16" t="s">
        <v>57</v>
      </c>
      <c r="I2300" s="16" t="s">
        <v>35</v>
      </c>
      <c r="J2300" s="16" t="s">
        <v>36</v>
      </c>
      <c r="M2300" s="16" t="s">
        <v>54</v>
      </c>
      <c r="N2300" s="7">
        <v>44967</v>
      </c>
      <c r="O2300" s="9">
        <v>44967</v>
      </c>
      <c r="P2300" t="s">
        <v>1197</v>
      </c>
      <c r="Q2300">
        <v>1</v>
      </c>
      <c r="R2300">
        <v>92</v>
      </c>
      <c r="S2300">
        <v>5</v>
      </c>
      <c r="T2300" t="s">
        <v>2968</v>
      </c>
      <c r="U2300">
        <v>102</v>
      </c>
      <c r="V2300">
        <v>14</v>
      </c>
      <c r="W2300">
        <v>59</v>
      </c>
      <c r="X2300">
        <v>5</v>
      </c>
      <c r="Y2300">
        <v>828</v>
      </c>
      <c r="Z2300">
        <v>20</v>
      </c>
      <c r="AA2300">
        <v>19</v>
      </c>
      <c r="AD2300">
        <v>50</v>
      </c>
      <c r="AE2300">
        <v>2299</v>
      </c>
      <c r="AF2300" s="16" t="s">
        <v>39</v>
      </c>
      <c r="AG2300" s="16"/>
      <c r="AH2300" s="16"/>
      <c r="AI2300" s="16" t="str">
        <f t="shared" si="140"/>
        <v>(102,5,14,59,5,828,19, null, 50, 'L500 2024 Latin America',2024, '2023-02-10','2023-02-10','".Carbon::now()."','".Carbon::now()."'),</v>
      </c>
      <c r="AJ2300" s="16" t="str">
        <f t="shared" si="141"/>
        <v>('".DB::select("SELECT id_status FROM `status` WHERE `element_type` = 'task' AND status_type = 'client' AND name ='CONFIRMED'")[0]-&gt;id_status."',2299,1),</v>
      </c>
      <c r="AK2300" s="16" t="str">
        <f t="shared" si="142"/>
        <v/>
      </c>
      <c r="AL2300" s="16" t="str">
        <f t="shared" si="143"/>
        <v/>
      </c>
    </row>
    <row r="2301" spans="1:38" x14ac:dyDescent="0.25">
      <c r="A2301" s="16" t="s">
        <v>765</v>
      </c>
      <c r="B2301" s="16" t="s">
        <v>3139</v>
      </c>
      <c r="C2301" s="16" t="s">
        <v>27</v>
      </c>
      <c r="D2301" s="16" t="s">
        <v>28</v>
      </c>
      <c r="E2301" s="16" t="s">
        <v>46</v>
      </c>
      <c r="F2301" s="16" t="s">
        <v>43</v>
      </c>
      <c r="G2301" s="16" t="s">
        <v>251</v>
      </c>
      <c r="H2301" s="16" t="s">
        <v>97</v>
      </c>
      <c r="I2301" s="16" t="s">
        <v>35</v>
      </c>
      <c r="J2301" s="16" t="s">
        <v>36</v>
      </c>
      <c r="M2301" s="16" t="s">
        <v>54</v>
      </c>
      <c r="N2301" s="7">
        <v>44967</v>
      </c>
      <c r="O2301" s="9">
        <v>44967</v>
      </c>
      <c r="P2301" t="s">
        <v>1197</v>
      </c>
      <c r="Q2301">
        <v>1</v>
      </c>
      <c r="R2301">
        <v>92</v>
      </c>
      <c r="S2301">
        <v>5</v>
      </c>
      <c r="T2301" t="s">
        <v>2968</v>
      </c>
      <c r="U2301">
        <v>102</v>
      </c>
      <c r="V2301">
        <v>14</v>
      </c>
      <c r="W2301">
        <v>59</v>
      </c>
      <c r="X2301">
        <v>5</v>
      </c>
      <c r="Y2301">
        <v>874</v>
      </c>
      <c r="Z2301">
        <v>20</v>
      </c>
      <c r="AA2301">
        <v>19</v>
      </c>
      <c r="AD2301">
        <v>50</v>
      </c>
      <c r="AE2301">
        <v>2300</v>
      </c>
      <c r="AF2301" s="16" t="s">
        <v>39</v>
      </c>
      <c r="AG2301" s="16"/>
      <c r="AH2301" s="16"/>
      <c r="AI2301" s="16" t="str">
        <f t="shared" si="140"/>
        <v>(102,5,14,59,5,874,19, null, 50, 'L500 2024 Latin America',2024, '2023-02-10','2023-02-10','".Carbon::now()."','".Carbon::now()."'),</v>
      </c>
      <c r="AJ2301" s="16" t="str">
        <f t="shared" si="141"/>
        <v>('".DB::select("SELECT id_status FROM `status` WHERE `element_type` = 'task' AND status_type = 'client' AND name ='CONFIRMED'")[0]-&gt;id_status."',2300,1),</v>
      </c>
      <c r="AK2301" s="16" t="str">
        <f t="shared" si="142"/>
        <v/>
      </c>
      <c r="AL2301" s="16" t="str">
        <f t="shared" si="143"/>
        <v/>
      </c>
    </row>
    <row r="2302" spans="1:38" x14ac:dyDescent="0.25">
      <c r="A2302" s="16" t="s">
        <v>765</v>
      </c>
      <c r="B2302" s="16" t="s">
        <v>3139</v>
      </c>
      <c r="C2302" s="16" t="s">
        <v>27</v>
      </c>
      <c r="D2302" s="16" t="s">
        <v>28</v>
      </c>
      <c r="E2302" s="16" t="s">
        <v>46</v>
      </c>
      <c r="F2302" s="16" t="s">
        <v>43</v>
      </c>
      <c r="G2302" s="16" t="s">
        <v>251</v>
      </c>
      <c r="H2302" s="16" t="s">
        <v>208</v>
      </c>
      <c r="I2302" s="16" t="s">
        <v>35</v>
      </c>
      <c r="J2302" s="16" t="s">
        <v>36</v>
      </c>
      <c r="M2302" s="16" t="s">
        <v>54</v>
      </c>
      <c r="N2302" s="7">
        <v>44967</v>
      </c>
      <c r="O2302" s="9">
        <v>44967</v>
      </c>
      <c r="P2302" t="s">
        <v>1197</v>
      </c>
      <c r="Q2302">
        <v>1</v>
      </c>
      <c r="R2302">
        <v>92</v>
      </c>
      <c r="S2302">
        <v>5</v>
      </c>
      <c r="T2302" t="s">
        <v>2968</v>
      </c>
      <c r="U2302">
        <v>102</v>
      </c>
      <c r="V2302">
        <v>14</v>
      </c>
      <c r="W2302">
        <v>59</v>
      </c>
      <c r="X2302">
        <v>5</v>
      </c>
      <c r="Y2302">
        <v>867</v>
      </c>
      <c r="Z2302">
        <v>20</v>
      </c>
      <c r="AA2302">
        <v>19</v>
      </c>
      <c r="AD2302">
        <v>50</v>
      </c>
      <c r="AE2302">
        <v>2301</v>
      </c>
      <c r="AF2302" s="16" t="s">
        <v>39</v>
      </c>
      <c r="AG2302" s="16"/>
      <c r="AH2302" s="16"/>
      <c r="AI2302" s="16" t="str">
        <f t="shared" si="140"/>
        <v>(102,5,14,59,5,867,19, null, 50, 'L500 2024 Latin America',2024, '2023-02-10','2023-02-10','".Carbon::now()."','".Carbon::now()."'),</v>
      </c>
      <c r="AJ2302" s="16" t="str">
        <f t="shared" si="141"/>
        <v>('".DB::select("SELECT id_status FROM `status` WHERE `element_type` = 'task' AND status_type = 'client' AND name ='CONFIRMED'")[0]-&gt;id_status."',2301,1),</v>
      </c>
      <c r="AK2302" s="16" t="str">
        <f t="shared" si="142"/>
        <v/>
      </c>
      <c r="AL2302" s="16" t="str">
        <f t="shared" si="143"/>
        <v/>
      </c>
    </row>
    <row r="2303" spans="1:38" x14ac:dyDescent="0.25">
      <c r="A2303" s="16" t="s">
        <v>765</v>
      </c>
      <c r="B2303" s="16" t="s">
        <v>26</v>
      </c>
      <c r="C2303" s="16" t="s">
        <v>48</v>
      </c>
      <c r="D2303" s="16" t="s">
        <v>28</v>
      </c>
      <c r="E2303" s="16" t="s">
        <v>770</v>
      </c>
      <c r="F2303" s="16" t="s">
        <v>43</v>
      </c>
      <c r="G2303" s="16" t="s">
        <v>251</v>
      </c>
      <c r="H2303" s="16" t="s">
        <v>771</v>
      </c>
      <c r="I2303" s="16" t="s">
        <v>35</v>
      </c>
      <c r="J2303" s="16" t="s">
        <v>36</v>
      </c>
      <c r="M2303" s="16" t="s">
        <v>54</v>
      </c>
      <c r="N2303" s="7">
        <v>45107</v>
      </c>
      <c r="O2303" s="9">
        <v>45107</v>
      </c>
      <c r="P2303" t="s">
        <v>1212</v>
      </c>
      <c r="Q2303">
        <v>1</v>
      </c>
      <c r="R2303">
        <v>92</v>
      </c>
      <c r="S2303">
        <v>5</v>
      </c>
      <c r="T2303" t="s">
        <v>2968</v>
      </c>
      <c r="U2303">
        <v>102</v>
      </c>
      <c r="V2303">
        <v>17</v>
      </c>
      <c r="W2303">
        <v>64</v>
      </c>
      <c r="X2303">
        <v>5</v>
      </c>
      <c r="Y2303">
        <v>915</v>
      </c>
      <c r="Z2303">
        <v>20</v>
      </c>
      <c r="AA2303">
        <v>19</v>
      </c>
      <c r="AD2303">
        <v>50</v>
      </c>
      <c r="AE2303">
        <v>2302</v>
      </c>
      <c r="AF2303" s="16" t="s">
        <v>39</v>
      </c>
      <c r="AG2303" s="16"/>
      <c r="AH2303" s="16"/>
      <c r="AI2303" s="16" t="str">
        <f t="shared" si="140"/>
        <v>(102,5,17,64,5,915,19, null, 50, 'Chambers 2024 Leader Leauge',2024, '2023-06-30','2023-06-30','".Carbon::now()."','".Carbon::now()."'),</v>
      </c>
      <c r="AJ2303" s="16" t="str">
        <f t="shared" si="141"/>
        <v>('".DB::select("SELECT id_status FROM `status` WHERE `element_type` = 'task' AND status_type = 'client' AND name ='CONFIRMED'")[0]-&gt;id_status."',2302,1),</v>
      </c>
      <c r="AK2303" s="16" t="str">
        <f t="shared" si="142"/>
        <v/>
      </c>
      <c r="AL2303" s="16" t="str">
        <f t="shared" si="143"/>
        <v/>
      </c>
    </row>
    <row r="2304" spans="1:38" x14ac:dyDescent="0.25">
      <c r="A2304" s="16" t="s">
        <v>765</v>
      </c>
      <c r="B2304" s="16" t="s">
        <v>26</v>
      </c>
      <c r="C2304" s="16" t="s">
        <v>255</v>
      </c>
      <c r="D2304" s="16" t="s">
        <v>28</v>
      </c>
      <c r="E2304" s="16" t="s">
        <v>776</v>
      </c>
      <c r="F2304" s="16" t="s">
        <v>43</v>
      </c>
      <c r="G2304" s="16" t="s">
        <v>251</v>
      </c>
      <c r="H2304" s="16" t="s">
        <v>97</v>
      </c>
      <c r="I2304" s="16" t="s">
        <v>35</v>
      </c>
      <c r="J2304" s="16" t="s">
        <v>36</v>
      </c>
      <c r="M2304" s="16" t="s">
        <v>54</v>
      </c>
      <c r="N2304" s="7">
        <v>45014</v>
      </c>
      <c r="O2304" s="9">
        <v>45014</v>
      </c>
      <c r="P2304" t="s">
        <v>1215</v>
      </c>
      <c r="Q2304">
        <v>1</v>
      </c>
      <c r="R2304">
        <v>92</v>
      </c>
      <c r="S2304">
        <v>5</v>
      </c>
      <c r="T2304" t="s">
        <v>2968</v>
      </c>
      <c r="U2304">
        <v>102</v>
      </c>
      <c r="V2304">
        <v>24</v>
      </c>
      <c r="W2304">
        <v>75</v>
      </c>
      <c r="X2304">
        <v>5</v>
      </c>
      <c r="Y2304">
        <v>936</v>
      </c>
      <c r="Z2304">
        <v>20</v>
      </c>
      <c r="AA2304">
        <v>19</v>
      </c>
      <c r="AD2304">
        <v>50</v>
      </c>
      <c r="AE2304">
        <v>2303</v>
      </c>
      <c r="AF2304" s="16" t="s">
        <v>39</v>
      </c>
      <c r="AG2304" s="16"/>
      <c r="AH2304" s="16"/>
      <c r="AI2304" s="16" t="str">
        <f t="shared" si="140"/>
        <v>(102,5,24,75,5,936,19, null, 50, 'World Tax 2024 Latin America',2024, '2023-03-29','2023-03-29','".Carbon::now()."','".Carbon::now()."'),</v>
      </c>
      <c r="AJ2304" s="16" t="str">
        <f t="shared" si="141"/>
        <v>('".DB::select("SELECT id_status FROM `status` WHERE `element_type` = 'task' AND status_type = 'client' AND name ='CONFIRMED'")[0]-&gt;id_status."',2303,1),</v>
      </c>
      <c r="AK2304" s="16" t="str">
        <f t="shared" si="142"/>
        <v/>
      </c>
      <c r="AL2304" s="16" t="str">
        <f t="shared" si="143"/>
        <v/>
      </c>
    </row>
    <row r="2305" spans="1:38" x14ac:dyDescent="0.25">
      <c r="A2305" s="16" t="s">
        <v>765</v>
      </c>
      <c r="B2305" s="16" t="s">
        <v>26</v>
      </c>
      <c r="C2305" s="16" t="s">
        <v>85</v>
      </c>
      <c r="D2305" s="16" t="s">
        <v>28</v>
      </c>
      <c r="E2305" s="16" t="s">
        <v>777</v>
      </c>
      <c r="F2305" s="16" t="s">
        <v>43</v>
      </c>
      <c r="G2305" s="16" t="s">
        <v>251</v>
      </c>
      <c r="H2305" s="16" t="s">
        <v>87</v>
      </c>
      <c r="I2305" s="16" t="s">
        <v>35</v>
      </c>
      <c r="J2305" s="16" t="s">
        <v>36</v>
      </c>
      <c r="M2305" s="16" t="s">
        <v>54</v>
      </c>
      <c r="N2305" s="7"/>
      <c r="O2305" s="9">
        <v>45026</v>
      </c>
      <c r="P2305" t="s">
        <v>3106</v>
      </c>
      <c r="Q2305">
        <v>1</v>
      </c>
      <c r="R2305">
        <v>92</v>
      </c>
      <c r="S2305">
        <v>5</v>
      </c>
      <c r="T2305" t="s">
        <v>2968</v>
      </c>
      <c r="U2305">
        <v>102</v>
      </c>
      <c r="V2305">
        <v>22</v>
      </c>
      <c r="W2305">
        <v>70</v>
      </c>
      <c r="X2305">
        <v>5</v>
      </c>
      <c r="Y2305">
        <v>930</v>
      </c>
      <c r="Z2305">
        <v>20</v>
      </c>
      <c r="AA2305">
        <v>19</v>
      </c>
      <c r="AD2305">
        <v>50</v>
      </c>
      <c r="AE2305">
        <v>2304</v>
      </c>
      <c r="AF2305" s="16" t="s">
        <v>39</v>
      </c>
      <c r="AG2305" s="16"/>
      <c r="AH2305" s="16"/>
      <c r="AI2305" s="16" t="str">
        <f t="shared" si="140"/>
        <v>(102,5,22,70,5,930,19, null, 50, 'WTR 1000 2024 Latin America',2024, '2023-04-10','2023-04-10','".Carbon::now()."','".Carbon::now()."'),</v>
      </c>
      <c r="AJ2305" s="16" t="str">
        <f t="shared" si="141"/>
        <v>('".DB::select("SELECT id_status FROM `status` WHERE `element_type` = 'task' AND status_type = 'client' AND name ='CONFIRMED'")[0]-&gt;id_status."',2304,1),</v>
      </c>
      <c r="AK2305" s="16" t="str">
        <f t="shared" si="142"/>
        <v/>
      </c>
      <c r="AL2305" s="16" t="str">
        <f t="shared" si="143"/>
        <v/>
      </c>
    </row>
    <row r="2306" spans="1:38" x14ac:dyDescent="0.25">
      <c r="A2306" s="16" t="s">
        <v>765</v>
      </c>
      <c r="B2306" s="16" t="s">
        <v>26</v>
      </c>
      <c r="C2306" s="16" t="s">
        <v>41</v>
      </c>
      <c r="D2306" s="16" t="s">
        <v>349</v>
      </c>
      <c r="E2306" s="16" t="s">
        <v>350</v>
      </c>
      <c r="F2306" s="16" t="s">
        <v>150</v>
      </c>
      <c r="G2306" s="16" t="s">
        <v>251</v>
      </c>
      <c r="H2306" s="16" t="s">
        <v>217</v>
      </c>
      <c r="I2306" s="16" t="s">
        <v>35</v>
      </c>
      <c r="J2306" s="16" t="s">
        <v>36</v>
      </c>
      <c r="M2306" s="16" t="s">
        <v>54</v>
      </c>
      <c r="N2306" s="7">
        <v>45071</v>
      </c>
      <c r="O2306" s="9">
        <v>45437</v>
      </c>
      <c r="P2306" t="s">
        <v>3126</v>
      </c>
      <c r="Q2306">
        <v>1</v>
      </c>
      <c r="R2306">
        <v>92</v>
      </c>
      <c r="S2306">
        <v>5</v>
      </c>
      <c r="T2306" t="s">
        <v>3073</v>
      </c>
      <c r="U2306">
        <v>234</v>
      </c>
      <c r="V2306">
        <v>2</v>
      </c>
      <c r="W2306">
        <v>13</v>
      </c>
      <c r="X2306">
        <v>5</v>
      </c>
      <c r="Y2306">
        <v>170</v>
      </c>
      <c r="Z2306">
        <v>20</v>
      </c>
      <c r="AA2306">
        <v>19</v>
      </c>
      <c r="AD2306">
        <v>50</v>
      </c>
      <c r="AE2306">
        <v>2305</v>
      </c>
      <c r="AF2306" s="16" t="s">
        <v>39</v>
      </c>
      <c r="AG2306" s="16"/>
      <c r="AH2306" s="16"/>
      <c r="AI2306" s="16" t="str">
        <f t="shared" ref="AI2306:AI2369" si="144">CONCATENATE("(",U2306,",",S2306,",",V2306,",",W2306,",",X2306,",",Y2306,",",IF(AA2306&lt;&gt;"", AA2306, "null"),", ",IF(AC2306&lt;&gt;"", AC2306, "null"),", ",IF(AD2306&lt;&gt;"", AD2306, "null"),", '",SUBSTITUTE(E2306, "'", "´"),"',",D2306,", '",P2306,"','",P2306,"','"".Carbon::now().""','"".Carbon::now().""'),")</f>
        <v>(234,5,2,13,5,170,19, null, 50, 'Chambers 2025 Latin America',2025, '2024-05-25','2024-05-25','".Carbon::now()."','".Carbon::now()."'),</v>
      </c>
      <c r="AJ2306" s="16" t="str">
        <f t="shared" ref="AJ2306:AJ2369" si="145">CONCATENATE("('"".DB::select(""SELECT id_status FROM `status` WHERE `element_type` = 'task' AND status_type = 'client' AND name ='", AF2306, "'"")[0]-&gt;id_status.""',", AE2306, ",1),")</f>
        <v>('".DB::select("SELECT id_status FROM `status` WHERE `element_type` = 'task' AND status_type = 'client' AND name ='CONFIRMED'")[0]-&gt;id_status."',2305,1),</v>
      </c>
      <c r="AK2306" s="16" t="str">
        <f t="shared" ref="AK2306:AK2369" si="146">IF(AND(AF2306&lt;&gt;AG2306, AG2306&lt;&gt;""),CONCATENATE("('"".DB::select(""SELECT id_status FROM `status` WHERE `element_type` = 'task' AND status_type = 'client' AND name ='", AG2306, "'"")[0]-&gt;id_status.""',", AE2306, ",1),"),"")</f>
        <v/>
      </c>
      <c r="AL2306" s="16" t="str">
        <f t="shared" ref="AL2306:AL2369" si="147">IF(AND(AF2306&lt;&gt;AG2306,AF2306&lt;&gt;AH2306,AG2306&lt;&gt;AH2306,AH2306&lt;&gt;""), CONCATENATE("('"".DB::select(""SELECT id_status FROM `status` WHERE `element_type` = 'task' AND status_type = 'client' AND name ='", AF2306, "'"")[0]-&gt;id_status.""',", AE2306, ",1),"), "")</f>
        <v/>
      </c>
    </row>
    <row r="2307" spans="1:38" x14ac:dyDescent="0.25">
      <c r="A2307" s="16" t="s">
        <v>765</v>
      </c>
      <c r="B2307" s="16" t="s">
        <v>26</v>
      </c>
      <c r="C2307" s="16" t="s">
        <v>41</v>
      </c>
      <c r="D2307" s="16" t="s">
        <v>349</v>
      </c>
      <c r="E2307" s="16" t="s">
        <v>3156</v>
      </c>
      <c r="F2307" s="16" t="s">
        <v>70</v>
      </c>
      <c r="G2307" s="16" t="s">
        <v>251</v>
      </c>
      <c r="H2307" s="16" t="s">
        <v>511</v>
      </c>
      <c r="I2307" s="16" t="s">
        <v>35</v>
      </c>
      <c r="J2307" s="16" t="s">
        <v>36</v>
      </c>
      <c r="M2307" s="16" t="s">
        <v>54</v>
      </c>
      <c r="N2307" s="7">
        <v>45472</v>
      </c>
      <c r="O2307" s="9">
        <v>45472</v>
      </c>
      <c r="P2307" t="s">
        <v>5060</v>
      </c>
      <c r="Q2307">
        <v>1</v>
      </c>
      <c r="R2307">
        <v>92</v>
      </c>
      <c r="S2307">
        <v>5</v>
      </c>
      <c r="T2307" t="s">
        <v>3073</v>
      </c>
      <c r="U2307">
        <v>234</v>
      </c>
      <c r="V2307">
        <v>2</v>
      </c>
      <c r="W2307">
        <v>14</v>
      </c>
      <c r="X2307">
        <v>5</v>
      </c>
      <c r="Y2307">
        <v>195</v>
      </c>
      <c r="Z2307">
        <v>20</v>
      </c>
      <c r="AA2307">
        <v>19</v>
      </c>
      <c r="AD2307">
        <v>50</v>
      </c>
      <c r="AE2307">
        <v>2306</v>
      </c>
      <c r="AF2307" s="16" t="s">
        <v>3143</v>
      </c>
      <c r="AG2307" s="16"/>
      <c r="AH2307" s="16"/>
      <c r="AI2307" s="16" t="str">
        <f t="shared" si="144"/>
        <v>(234,5,2,14,5,195,19, null, 50, 'Chambers 2025 Global',2025, '2024-06-29','2024-06-29','".Carbon::now()."','".Carbon::now()."'),</v>
      </c>
      <c r="AJ2307" s="16" t="str">
        <f t="shared" si="145"/>
        <v>('".DB::select("SELECT id_status FROM `status` WHERE `element_type` = 'task' AND status_type = 'client' AND name ='PRE-FORECAST'")[0]-&gt;id_status."',2306,1),</v>
      </c>
      <c r="AK2307" s="16" t="str">
        <f t="shared" si="146"/>
        <v/>
      </c>
      <c r="AL2307" s="16" t="str">
        <f t="shared" si="147"/>
        <v/>
      </c>
    </row>
    <row r="2308" spans="1:38" x14ac:dyDescent="0.25">
      <c r="A2308" s="16" t="s">
        <v>765</v>
      </c>
      <c r="B2308" s="16" t="s">
        <v>26</v>
      </c>
      <c r="C2308" s="16" t="s">
        <v>41</v>
      </c>
      <c r="D2308" s="16" t="s">
        <v>349</v>
      </c>
      <c r="E2308" s="16" t="s">
        <v>350</v>
      </c>
      <c r="F2308" s="16" t="s">
        <v>43</v>
      </c>
      <c r="G2308" s="16" t="s">
        <v>251</v>
      </c>
      <c r="H2308" s="16" t="s">
        <v>53</v>
      </c>
      <c r="I2308" s="16" t="s">
        <v>35</v>
      </c>
      <c r="J2308" s="16" t="s">
        <v>36</v>
      </c>
      <c r="M2308" s="16" t="s">
        <v>54</v>
      </c>
      <c r="N2308" s="7">
        <v>44958</v>
      </c>
      <c r="O2308" s="9">
        <v>45327</v>
      </c>
      <c r="P2308" t="s">
        <v>3127</v>
      </c>
      <c r="Q2308">
        <v>1</v>
      </c>
      <c r="R2308">
        <v>92</v>
      </c>
      <c r="S2308">
        <v>5</v>
      </c>
      <c r="T2308" t="s">
        <v>3073</v>
      </c>
      <c r="U2308">
        <v>234</v>
      </c>
      <c r="V2308">
        <v>2</v>
      </c>
      <c r="W2308">
        <v>17</v>
      </c>
      <c r="X2308">
        <v>5</v>
      </c>
      <c r="Y2308">
        <v>20</v>
      </c>
      <c r="Z2308">
        <v>20</v>
      </c>
      <c r="AA2308">
        <v>19</v>
      </c>
      <c r="AD2308">
        <v>50</v>
      </c>
      <c r="AE2308">
        <v>2307</v>
      </c>
      <c r="AF2308" s="16" t="s">
        <v>39</v>
      </c>
      <c r="AG2308" s="16"/>
      <c r="AH2308" s="16"/>
      <c r="AI2308" s="16" t="str">
        <f t="shared" si="144"/>
        <v>(234,5,2,17,5,20,19, null, 50, 'Chambers 2025 Latin America',2025, '2024-02-05','2024-02-05','".Carbon::now()."','".Carbon::now()."'),</v>
      </c>
      <c r="AJ2308" s="16" t="str">
        <f t="shared" si="145"/>
        <v>('".DB::select("SELECT id_status FROM `status` WHERE `element_type` = 'task' AND status_type = 'client' AND name ='CONFIRMED'")[0]-&gt;id_status."',2307,1),</v>
      </c>
      <c r="AK2308" s="16" t="str">
        <f t="shared" si="146"/>
        <v/>
      </c>
      <c r="AL2308" s="16" t="str">
        <f t="shared" si="147"/>
        <v/>
      </c>
    </row>
    <row r="2309" spans="1:38" x14ac:dyDescent="0.25">
      <c r="A2309" s="16" t="s">
        <v>765</v>
      </c>
      <c r="B2309" s="16" t="s">
        <v>26</v>
      </c>
      <c r="C2309" s="16" t="s">
        <v>41</v>
      </c>
      <c r="D2309" s="16" t="s">
        <v>349</v>
      </c>
      <c r="E2309" s="16" t="s">
        <v>350</v>
      </c>
      <c r="F2309" s="16" t="s">
        <v>43</v>
      </c>
      <c r="G2309" s="16" t="s">
        <v>251</v>
      </c>
      <c r="H2309" s="16" t="s">
        <v>108</v>
      </c>
      <c r="I2309" s="16" t="s">
        <v>35</v>
      </c>
      <c r="J2309" s="16" t="s">
        <v>36</v>
      </c>
      <c r="M2309" s="16" t="s">
        <v>54</v>
      </c>
      <c r="N2309" s="7">
        <v>44845</v>
      </c>
      <c r="O2309" s="9">
        <v>45208</v>
      </c>
      <c r="P2309" t="s">
        <v>3105</v>
      </c>
      <c r="Q2309">
        <v>1</v>
      </c>
      <c r="R2309">
        <v>92</v>
      </c>
      <c r="S2309">
        <v>5</v>
      </c>
      <c r="T2309" t="s">
        <v>3073</v>
      </c>
      <c r="U2309">
        <v>234</v>
      </c>
      <c r="V2309">
        <v>2</v>
      </c>
      <c r="W2309">
        <v>17</v>
      </c>
      <c r="X2309">
        <v>5</v>
      </c>
      <c r="Y2309">
        <v>31</v>
      </c>
      <c r="Z2309">
        <v>20</v>
      </c>
      <c r="AA2309">
        <v>19</v>
      </c>
      <c r="AD2309">
        <v>50</v>
      </c>
      <c r="AE2309">
        <v>2308</v>
      </c>
      <c r="AF2309" s="16" t="s">
        <v>39</v>
      </c>
      <c r="AG2309" s="16"/>
      <c r="AH2309" s="16"/>
      <c r="AI2309" s="16" t="str">
        <f t="shared" si="144"/>
        <v>(234,5,2,17,5,31,19, null, 50, 'Chambers 2025 Latin America',2025, '2023-10-09','2023-10-09','".Carbon::now()."','".Carbon::now()."'),</v>
      </c>
      <c r="AJ2309" s="16" t="str">
        <f t="shared" si="145"/>
        <v>('".DB::select("SELECT id_status FROM `status` WHERE `element_type` = 'task' AND status_type = 'client' AND name ='CONFIRMED'")[0]-&gt;id_status."',2308,1),</v>
      </c>
      <c r="AK2309" s="16" t="str">
        <f t="shared" si="146"/>
        <v/>
      </c>
      <c r="AL2309" s="16" t="str">
        <f t="shared" si="147"/>
        <v/>
      </c>
    </row>
    <row r="2310" spans="1:38" x14ac:dyDescent="0.25">
      <c r="A2310" s="16" t="s">
        <v>765</v>
      </c>
      <c r="B2310" s="16" t="s">
        <v>26</v>
      </c>
      <c r="C2310" s="16" t="s">
        <v>41</v>
      </c>
      <c r="D2310" s="16" t="s">
        <v>349</v>
      </c>
      <c r="E2310" s="16" t="s">
        <v>350</v>
      </c>
      <c r="F2310" s="16" t="s">
        <v>43</v>
      </c>
      <c r="G2310" s="16" t="s">
        <v>251</v>
      </c>
      <c r="H2310" s="16" t="s">
        <v>168</v>
      </c>
      <c r="I2310" s="16" t="s">
        <v>35</v>
      </c>
      <c r="J2310" s="16" t="s">
        <v>36</v>
      </c>
      <c r="M2310" s="16" t="s">
        <v>54</v>
      </c>
      <c r="N2310" s="7">
        <v>44930</v>
      </c>
      <c r="O2310" s="9">
        <v>45296</v>
      </c>
      <c r="P2310" t="s">
        <v>3108</v>
      </c>
      <c r="Q2310">
        <v>1</v>
      </c>
      <c r="R2310">
        <v>92</v>
      </c>
      <c r="S2310">
        <v>5</v>
      </c>
      <c r="T2310" t="s">
        <v>3073</v>
      </c>
      <c r="U2310">
        <v>234</v>
      </c>
      <c r="V2310">
        <v>2</v>
      </c>
      <c r="W2310">
        <v>17</v>
      </c>
      <c r="X2310">
        <v>5</v>
      </c>
      <c r="Y2310">
        <v>65</v>
      </c>
      <c r="Z2310">
        <v>20</v>
      </c>
      <c r="AA2310">
        <v>19</v>
      </c>
      <c r="AD2310">
        <v>50</v>
      </c>
      <c r="AE2310">
        <v>2309</v>
      </c>
      <c r="AF2310" s="16" t="s">
        <v>39</v>
      </c>
      <c r="AG2310" s="16"/>
      <c r="AH2310" s="16"/>
      <c r="AI2310" s="16" t="str">
        <f t="shared" si="144"/>
        <v>(234,5,2,17,5,65,19, null, 50, 'Chambers 2025 Latin America',2025, '2024-01-05','2024-01-05','".Carbon::now()."','".Carbon::now()."'),</v>
      </c>
      <c r="AJ2310" s="16" t="str">
        <f t="shared" si="145"/>
        <v>('".DB::select("SELECT id_status FROM `status` WHERE `element_type` = 'task' AND status_type = 'client' AND name ='CONFIRMED'")[0]-&gt;id_status."',2309,1),</v>
      </c>
      <c r="AK2310" s="16" t="str">
        <f t="shared" si="146"/>
        <v/>
      </c>
      <c r="AL2310" s="16" t="str">
        <f t="shared" si="147"/>
        <v/>
      </c>
    </row>
    <row r="2311" spans="1:38" x14ac:dyDescent="0.25">
      <c r="A2311" s="16" t="s">
        <v>765</v>
      </c>
      <c r="B2311" s="16" t="s">
        <v>26</v>
      </c>
      <c r="C2311" s="16" t="s">
        <v>41</v>
      </c>
      <c r="D2311" s="16" t="s">
        <v>349</v>
      </c>
      <c r="E2311" s="16" t="s">
        <v>350</v>
      </c>
      <c r="F2311" s="16" t="s">
        <v>43</v>
      </c>
      <c r="G2311" s="16" t="s">
        <v>251</v>
      </c>
      <c r="H2311" s="16" t="s">
        <v>491</v>
      </c>
      <c r="I2311" s="16" t="s">
        <v>35</v>
      </c>
      <c r="J2311" s="16" t="s">
        <v>36</v>
      </c>
      <c r="M2311" s="16" t="s">
        <v>54</v>
      </c>
      <c r="N2311" s="7">
        <v>44866</v>
      </c>
      <c r="O2311" s="9">
        <v>45236</v>
      </c>
      <c r="P2311" t="s">
        <v>3107</v>
      </c>
      <c r="Q2311">
        <v>1</v>
      </c>
      <c r="R2311">
        <v>92</v>
      </c>
      <c r="S2311">
        <v>5</v>
      </c>
      <c r="T2311" t="s">
        <v>3073</v>
      </c>
      <c r="U2311">
        <v>234</v>
      </c>
      <c r="V2311">
        <v>2</v>
      </c>
      <c r="W2311">
        <v>17</v>
      </c>
      <c r="X2311">
        <v>5</v>
      </c>
      <c r="Y2311">
        <v>72</v>
      </c>
      <c r="Z2311">
        <v>20</v>
      </c>
      <c r="AA2311">
        <v>19</v>
      </c>
      <c r="AD2311">
        <v>50</v>
      </c>
      <c r="AE2311">
        <v>2310</v>
      </c>
      <c r="AF2311" s="16" t="s">
        <v>39</v>
      </c>
      <c r="AG2311" s="16"/>
      <c r="AH2311" s="16"/>
      <c r="AI2311" s="16" t="str">
        <f t="shared" si="144"/>
        <v>(234,5,2,17,5,72,19, null, 50, 'Chambers 2025 Latin America',2025, '2023-11-06','2023-11-06','".Carbon::now()."','".Carbon::now()."'),</v>
      </c>
      <c r="AJ2311" s="16" t="str">
        <f t="shared" si="145"/>
        <v>('".DB::select("SELECT id_status FROM `status` WHERE `element_type` = 'task' AND status_type = 'client' AND name ='CONFIRMED'")[0]-&gt;id_status."',2310,1),</v>
      </c>
      <c r="AK2311" s="16" t="str">
        <f t="shared" si="146"/>
        <v/>
      </c>
      <c r="AL2311" s="16" t="str">
        <f t="shared" si="147"/>
        <v/>
      </c>
    </row>
    <row r="2312" spans="1:38" x14ac:dyDescent="0.25">
      <c r="A2312" s="16" t="s">
        <v>765</v>
      </c>
      <c r="B2312" s="16" t="s">
        <v>26</v>
      </c>
      <c r="C2312" s="16" t="s">
        <v>41</v>
      </c>
      <c r="D2312" s="16" t="s">
        <v>349</v>
      </c>
      <c r="E2312" s="16" t="s">
        <v>350</v>
      </c>
      <c r="F2312" s="16" t="s">
        <v>43</v>
      </c>
      <c r="G2312" s="16" t="s">
        <v>251</v>
      </c>
      <c r="H2312" s="16" t="s">
        <v>492</v>
      </c>
      <c r="I2312" s="16" t="s">
        <v>35</v>
      </c>
      <c r="J2312" s="16" t="s">
        <v>36</v>
      </c>
      <c r="M2312" s="16" t="s">
        <v>54</v>
      </c>
      <c r="N2312" s="7">
        <v>44845</v>
      </c>
      <c r="O2312" s="9">
        <v>45208</v>
      </c>
      <c r="P2312" t="s">
        <v>3105</v>
      </c>
      <c r="Q2312">
        <v>1</v>
      </c>
      <c r="R2312">
        <v>92</v>
      </c>
      <c r="S2312">
        <v>5</v>
      </c>
      <c r="T2312" t="s">
        <v>3073</v>
      </c>
      <c r="U2312">
        <v>234</v>
      </c>
      <c r="V2312">
        <v>2</v>
      </c>
      <c r="W2312">
        <v>17</v>
      </c>
      <c r="X2312">
        <v>5</v>
      </c>
      <c r="Y2312">
        <v>78</v>
      </c>
      <c r="Z2312">
        <v>20</v>
      </c>
      <c r="AA2312">
        <v>19</v>
      </c>
      <c r="AD2312">
        <v>50</v>
      </c>
      <c r="AE2312">
        <v>2311</v>
      </c>
      <c r="AF2312" s="16" t="s">
        <v>39</v>
      </c>
      <c r="AG2312" s="16"/>
      <c r="AH2312" s="16"/>
      <c r="AI2312" s="16" t="str">
        <f t="shared" si="144"/>
        <v>(234,5,2,17,5,78,19, null, 50, 'Chambers 2025 Latin America',2025, '2023-10-09','2023-10-09','".Carbon::now()."','".Carbon::now()."'),</v>
      </c>
      <c r="AJ2312" s="16" t="str">
        <f t="shared" si="145"/>
        <v>('".DB::select("SELECT id_status FROM `status` WHERE `element_type` = 'task' AND status_type = 'client' AND name ='CONFIRMED'")[0]-&gt;id_status."',2311,1),</v>
      </c>
      <c r="AK2312" s="16" t="str">
        <f t="shared" si="146"/>
        <v/>
      </c>
      <c r="AL2312" s="16" t="str">
        <f t="shared" si="147"/>
        <v/>
      </c>
    </row>
    <row r="2313" spans="1:38" x14ac:dyDescent="0.25">
      <c r="A2313" s="16" t="s">
        <v>765</v>
      </c>
      <c r="B2313" s="16" t="s">
        <v>26</v>
      </c>
      <c r="C2313" s="16" t="s">
        <v>41</v>
      </c>
      <c r="D2313" s="16" t="s">
        <v>349</v>
      </c>
      <c r="E2313" s="16" t="s">
        <v>350</v>
      </c>
      <c r="F2313" s="16" t="s">
        <v>43</v>
      </c>
      <c r="G2313" s="16" t="s">
        <v>251</v>
      </c>
      <c r="H2313" s="16" t="s">
        <v>64</v>
      </c>
      <c r="I2313" s="16" t="s">
        <v>35</v>
      </c>
      <c r="J2313" s="16" t="s">
        <v>36</v>
      </c>
      <c r="M2313" s="16" t="s">
        <v>54</v>
      </c>
      <c r="N2313" s="7">
        <v>44986</v>
      </c>
      <c r="O2313" s="9">
        <v>45355</v>
      </c>
      <c r="P2313" t="s">
        <v>3116</v>
      </c>
      <c r="Q2313">
        <v>1</v>
      </c>
      <c r="R2313">
        <v>92</v>
      </c>
      <c r="S2313">
        <v>5</v>
      </c>
      <c r="T2313" t="s">
        <v>3073</v>
      </c>
      <c r="U2313">
        <v>234</v>
      </c>
      <c r="V2313">
        <v>2</v>
      </c>
      <c r="W2313">
        <v>17</v>
      </c>
      <c r="X2313">
        <v>5</v>
      </c>
      <c r="Y2313">
        <v>93</v>
      </c>
      <c r="Z2313">
        <v>20</v>
      </c>
      <c r="AA2313">
        <v>19</v>
      </c>
      <c r="AD2313">
        <v>50</v>
      </c>
      <c r="AE2313">
        <v>2312</v>
      </c>
      <c r="AF2313" s="16" t="s">
        <v>39</v>
      </c>
      <c r="AG2313" s="16"/>
      <c r="AH2313" s="16"/>
      <c r="AI2313" s="16" t="str">
        <f t="shared" si="144"/>
        <v>(234,5,2,17,5,93,19, null, 50, 'Chambers 2025 Latin America',2025, '2024-03-04','2024-03-04','".Carbon::now()."','".Carbon::now()."'),</v>
      </c>
      <c r="AJ2313" s="16" t="str">
        <f t="shared" si="145"/>
        <v>('".DB::select("SELECT id_status FROM `status` WHERE `element_type` = 'task' AND status_type = 'client' AND name ='CONFIRMED'")[0]-&gt;id_status."',2312,1),</v>
      </c>
      <c r="AK2313" s="16" t="str">
        <f t="shared" si="146"/>
        <v/>
      </c>
      <c r="AL2313" s="16" t="str">
        <f t="shared" si="147"/>
        <v/>
      </c>
    </row>
    <row r="2314" spans="1:38" x14ac:dyDescent="0.25">
      <c r="A2314" s="16" t="s">
        <v>765</v>
      </c>
      <c r="B2314" s="16" t="s">
        <v>26</v>
      </c>
      <c r="C2314" s="16" t="s">
        <v>41</v>
      </c>
      <c r="D2314" s="16" t="s">
        <v>349</v>
      </c>
      <c r="E2314" s="16" t="s">
        <v>350</v>
      </c>
      <c r="F2314" s="16" t="s">
        <v>43</v>
      </c>
      <c r="G2314" s="16" t="s">
        <v>251</v>
      </c>
      <c r="H2314" s="16" t="s">
        <v>47</v>
      </c>
      <c r="I2314" s="16" t="s">
        <v>35</v>
      </c>
      <c r="J2314" s="16" t="s">
        <v>36</v>
      </c>
      <c r="M2314" s="16" t="s">
        <v>54</v>
      </c>
      <c r="N2314" s="7">
        <v>44845</v>
      </c>
      <c r="O2314" s="9">
        <v>45208</v>
      </c>
      <c r="P2314" t="s">
        <v>3105</v>
      </c>
      <c r="Q2314">
        <v>1</v>
      </c>
      <c r="R2314">
        <v>92</v>
      </c>
      <c r="S2314">
        <v>5</v>
      </c>
      <c r="T2314" t="s">
        <v>3073</v>
      </c>
      <c r="U2314">
        <v>234</v>
      </c>
      <c r="V2314">
        <v>2</v>
      </c>
      <c r="W2314">
        <v>17</v>
      </c>
      <c r="X2314">
        <v>5</v>
      </c>
      <c r="Y2314">
        <v>125</v>
      </c>
      <c r="Z2314">
        <v>20</v>
      </c>
      <c r="AA2314">
        <v>19</v>
      </c>
      <c r="AD2314">
        <v>50</v>
      </c>
      <c r="AE2314">
        <v>2313</v>
      </c>
      <c r="AF2314" s="16" t="s">
        <v>39</v>
      </c>
      <c r="AG2314" s="16"/>
      <c r="AH2314" s="16"/>
      <c r="AI2314" s="16" t="str">
        <f t="shared" si="144"/>
        <v>(234,5,2,17,5,125,19, null, 50, 'Chambers 2025 Latin America',2025, '2023-10-09','2023-10-09','".Carbon::now()."','".Carbon::now()."'),</v>
      </c>
      <c r="AJ2314" s="16" t="str">
        <f t="shared" si="145"/>
        <v>('".DB::select("SELECT id_status FROM `status` WHERE `element_type` = 'task' AND status_type = 'client' AND name ='CONFIRMED'")[0]-&gt;id_status."',2313,1),</v>
      </c>
      <c r="AK2314" s="16" t="str">
        <f t="shared" si="146"/>
        <v/>
      </c>
      <c r="AL2314" s="16" t="str">
        <f t="shared" si="147"/>
        <v/>
      </c>
    </row>
    <row r="2315" spans="1:38" x14ac:dyDescent="0.25">
      <c r="A2315" s="16" t="s">
        <v>765</v>
      </c>
      <c r="B2315" s="16" t="s">
        <v>26</v>
      </c>
      <c r="C2315" s="16" t="s">
        <v>41</v>
      </c>
      <c r="D2315" s="16" t="s">
        <v>349</v>
      </c>
      <c r="E2315" s="16" t="s">
        <v>350</v>
      </c>
      <c r="F2315" s="16" t="s">
        <v>43</v>
      </c>
      <c r="G2315" s="16" t="s">
        <v>251</v>
      </c>
      <c r="H2315" s="16" t="s">
        <v>680</v>
      </c>
      <c r="I2315" s="16" t="s">
        <v>35</v>
      </c>
      <c r="J2315" s="16" t="s">
        <v>36</v>
      </c>
      <c r="M2315" s="16" t="s">
        <v>54</v>
      </c>
      <c r="N2315" s="7">
        <v>44813</v>
      </c>
      <c r="O2315" s="9">
        <v>45181</v>
      </c>
      <c r="P2315" t="s">
        <v>3103</v>
      </c>
      <c r="Q2315">
        <v>1</v>
      </c>
      <c r="R2315">
        <v>92</v>
      </c>
      <c r="S2315">
        <v>5</v>
      </c>
      <c r="T2315" t="s">
        <v>3073</v>
      </c>
      <c r="U2315">
        <v>234</v>
      </c>
      <c r="V2315">
        <v>2</v>
      </c>
      <c r="W2315">
        <v>17</v>
      </c>
      <c r="X2315">
        <v>5</v>
      </c>
      <c r="Y2315">
        <v>143</v>
      </c>
      <c r="Z2315">
        <v>20</v>
      </c>
      <c r="AA2315">
        <v>19</v>
      </c>
      <c r="AD2315">
        <v>50</v>
      </c>
      <c r="AE2315">
        <v>2314</v>
      </c>
      <c r="AF2315" s="16" t="s">
        <v>39</v>
      </c>
      <c r="AG2315" s="16"/>
      <c r="AH2315" s="16"/>
      <c r="AI2315" s="16" t="str">
        <f t="shared" si="144"/>
        <v>(234,5,2,17,5,143,19, null, 50, 'Chambers 2025 Latin America',2025, '2023-09-12','2023-09-12','".Carbon::now()."','".Carbon::now()."'),</v>
      </c>
      <c r="AJ2315" s="16" t="str">
        <f t="shared" si="145"/>
        <v>('".DB::select("SELECT id_status FROM `status` WHERE `element_type` = 'task' AND status_type = 'client' AND name ='CONFIRMED'")[0]-&gt;id_status."',2314,1),</v>
      </c>
      <c r="AK2315" s="16" t="str">
        <f t="shared" si="146"/>
        <v/>
      </c>
      <c r="AL2315" s="16" t="str">
        <f t="shared" si="147"/>
        <v/>
      </c>
    </row>
    <row r="2316" spans="1:38" x14ac:dyDescent="0.25">
      <c r="A2316" s="16" t="s">
        <v>765</v>
      </c>
      <c r="B2316" s="16" t="s">
        <v>26</v>
      </c>
      <c r="C2316" s="16" t="s">
        <v>41</v>
      </c>
      <c r="D2316" s="16" t="s">
        <v>349</v>
      </c>
      <c r="E2316" s="16" t="s">
        <v>350</v>
      </c>
      <c r="F2316" s="16" t="s">
        <v>43</v>
      </c>
      <c r="G2316" s="16" t="s">
        <v>251</v>
      </c>
      <c r="H2316" s="16" t="s">
        <v>681</v>
      </c>
      <c r="I2316" s="16" t="s">
        <v>35</v>
      </c>
      <c r="J2316" s="16" t="s">
        <v>36</v>
      </c>
      <c r="M2316" s="16" t="s">
        <v>54</v>
      </c>
      <c r="N2316" s="7">
        <v>44813</v>
      </c>
      <c r="O2316" s="9">
        <v>45181</v>
      </c>
      <c r="P2316" t="s">
        <v>3103</v>
      </c>
      <c r="Q2316">
        <v>1</v>
      </c>
      <c r="R2316">
        <v>92</v>
      </c>
      <c r="S2316">
        <v>5</v>
      </c>
      <c r="T2316" t="s">
        <v>3073</v>
      </c>
      <c r="U2316">
        <v>234</v>
      </c>
      <c r="V2316">
        <v>2</v>
      </c>
      <c r="W2316">
        <v>17</v>
      </c>
      <c r="X2316">
        <v>5</v>
      </c>
      <c r="Y2316">
        <v>144</v>
      </c>
      <c r="Z2316">
        <v>20</v>
      </c>
      <c r="AA2316">
        <v>19</v>
      </c>
      <c r="AD2316">
        <v>50</v>
      </c>
      <c r="AE2316">
        <v>2315</v>
      </c>
      <c r="AF2316" s="16" t="s">
        <v>39</v>
      </c>
      <c r="AG2316" s="16"/>
      <c r="AH2316" s="16"/>
      <c r="AI2316" s="16" t="str">
        <f t="shared" si="144"/>
        <v>(234,5,2,17,5,144,19, null, 50, 'Chambers 2025 Latin America',2025, '2023-09-12','2023-09-12','".Carbon::now()."','".Carbon::now()."'),</v>
      </c>
      <c r="AJ2316" s="16" t="str">
        <f t="shared" si="145"/>
        <v>('".DB::select("SELECT id_status FROM `status` WHERE `element_type` = 'task' AND status_type = 'client' AND name ='CONFIRMED'")[0]-&gt;id_status."',2315,1),</v>
      </c>
      <c r="AK2316" s="16" t="str">
        <f t="shared" si="146"/>
        <v/>
      </c>
      <c r="AL2316" s="16" t="str">
        <f t="shared" si="147"/>
        <v/>
      </c>
    </row>
    <row r="2317" spans="1:38" x14ac:dyDescent="0.25">
      <c r="A2317" s="16" t="s">
        <v>765</v>
      </c>
      <c r="B2317" s="16" t="s">
        <v>26</v>
      </c>
      <c r="C2317" s="16" t="s">
        <v>41</v>
      </c>
      <c r="D2317" s="16" t="s">
        <v>349</v>
      </c>
      <c r="E2317" s="16" t="s">
        <v>350</v>
      </c>
      <c r="F2317" s="16" t="s">
        <v>43</v>
      </c>
      <c r="G2317" s="16" t="s">
        <v>251</v>
      </c>
      <c r="H2317" s="16" t="s">
        <v>489</v>
      </c>
      <c r="I2317" s="16" t="s">
        <v>35</v>
      </c>
      <c r="J2317" s="16" t="s">
        <v>36</v>
      </c>
      <c r="M2317" s="16" t="s">
        <v>54</v>
      </c>
      <c r="N2317" s="7">
        <v>44813</v>
      </c>
      <c r="O2317" s="9">
        <v>45181</v>
      </c>
      <c r="P2317" t="s">
        <v>3103</v>
      </c>
      <c r="Q2317">
        <v>1</v>
      </c>
      <c r="R2317">
        <v>92</v>
      </c>
      <c r="S2317">
        <v>5</v>
      </c>
      <c r="T2317" t="s">
        <v>3073</v>
      </c>
      <c r="U2317">
        <v>234</v>
      </c>
      <c r="V2317">
        <v>2</v>
      </c>
      <c r="W2317">
        <v>17</v>
      </c>
      <c r="X2317">
        <v>5</v>
      </c>
      <c r="Y2317">
        <v>145</v>
      </c>
      <c r="Z2317">
        <v>20</v>
      </c>
      <c r="AA2317">
        <v>19</v>
      </c>
      <c r="AD2317">
        <v>50</v>
      </c>
      <c r="AE2317">
        <v>2316</v>
      </c>
      <c r="AF2317" s="16" t="s">
        <v>39</v>
      </c>
      <c r="AG2317" s="16"/>
      <c r="AH2317" s="16"/>
      <c r="AI2317" s="16" t="str">
        <f t="shared" si="144"/>
        <v>(234,5,2,17,5,145,19, null, 50, 'Chambers 2025 Latin America',2025, '2023-09-12','2023-09-12','".Carbon::now()."','".Carbon::now()."'),</v>
      </c>
      <c r="AJ2317" s="16" t="str">
        <f t="shared" si="145"/>
        <v>('".DB::select("SELECT id_status FROM `status` WHERE `element_type` = 'task' AND status_type = 'client' AND name ='CONFIRMED'")[0]-&gt;id_status."',2316,1),</v>
      </c>
      <c r="AK2317" s="16" t="str">
        <f t="shared" si="146"/>
        <v/>
      </c>
      <c r="AL2317" s="16" t="str">
        <f t="shared" si="147"/>
        <v/>
      </c>
    </row>
    <row r="2318" spans="1:38" x14ac:dyDescent="0.25">
      <c r="A2318" s="16" t="s">
        <v>765</v>
      </c>
      <c r="B2318" s="16" t="s">
        <v>26</v>
      </c>
      <c r="C2318" s="16" t="s">
        <v>41</v>
      </c>
      <c r="D2318" s="16" t="s">
        <v>349</v>
      </c>
      <c r="E2318" s="16" t="s">
        <v>350</v>
      </c>
      <c r="F2318" s="16" t="s">
        <v>43</v>
      </c>
      <c r="G2318" s="16" t="s">
        <v>251</v>
      </c>
      <c r="H2318" s="16" t="s">
        <v>114</v>
      </c>
      <c r="I2318" s="16" t="s">
        <v>35</v>
      </c>
      <c r="J2318" s="16" t="s">
        <v>36</v>
      </c>
      <c r="M2318" s="16" t="s">
        <v>54</v>
      </c>
      <c r="N2318" s="7">
        <v>44813</v>
      </c>
      <c r="O2318" s="9">
        <v>45181</v>
      </c>
      <c r="P2318" t="s">
        <v>3103</v>
      </c>
      <c r="Q2318">
        <v>1</v>
      </c>
      <c r="R2318">
        <v>92</v>
      </c>
      <c r="S2318">
        <v>5</v>
      </c>
      <c r="T2318" t="s">
        <v>3073</v>
      </c>
      <c r="U2318">
        <v>234</v>
      </c>
      <c r="V2318">
        <v>2</v>
      </c>
      <c r="W2318">
        <v>17</v>
      </c>
      <c r="X2318">
        <v>5</v>
      </c>
      <c r="Y2318">
        <v>160</v>
      </c>
      <c r="Z2318">
        <v>20</v>
      </c>
      <c r="AA2318">
        <v>19</v>
      </c>
      <c r="AD2318">
        <v>50</v>
      </c>
      <c r="AE2318">
        <v>2317</v>
      </c>
      <c r="AF2318" s="16" t="s">
        <v>39</v>
      </c>
      <c r="AG2318" s="16"/>
      <c r="AH2318" s="16"/>
      <c r="AI2318" s="16" t="str">
        <f t="shared" si="144"/>
        <v>(234,5,2,17,5,160,19, null, 50, 'Chambers 2025 Latin America',2025, '2023-09-12','2023-09-12','".Carbon::now()."','".Carbon::now()."'),</v>
      </c>
      <c r="AJ2318" s="16" t="str">
        <f t="shared" si="145"/>
        <v>('".DB::select("SELECT id_status FROM `status` WHERE `element_type` = 'task' AND status_type = 'client' AND name ='CONFIRMED'")[0]-&gt;id_status."',2317,1),</v>
      </c>
      <c r="AK2318" s="16" t="str">
        <f t="shared" si="146"/>
        <v/>
      </c>
      <c r="AL2318" s="16" t="str">
        <f t="shared" si="147"/>
        <v/>
      </c>
    </row>
    <row r="2319" spans="1:38" x14ac:dyDescent="0.25">
      <c r="A2319" s="16" t="s">
        <v>765</v>
      </c>
      <c r="B2319" s="16" t="s">
        <v>26</v>
      </c>
      <c r="C2319" s="16" t="s">
        <v>41</v>
      </c>
      <c r="D2319" s="16" t="s">
        <v>349</v>
      </c>
      <c r="E2319" s="16" t="s">
        <v>350</v>
      </c>
      <c r="F2319" s="16" t="s">
        <v>43</v>
      </c>
      <c r="G2319" s="16" t="s">
        <v>251</v>
      </c>
      <c r="H2319" s="16" t="s">
        <v>87</v>
      </c>
      <c r="I2319" s="16" t="s">
        <v>35</v>
      </c>
      <c r="J2319" s="16" t="s">
        <v>36</v>
      </c>
      <c r="M2319" s="16" t="s">
        <v>54</v>
      </c>
      <c r="N2319" s="7">
        <v>44866</v>
      </c>
      <c r="O2319" s="9">
        <v>45236</v>
      </c>
      <c r="P2319" t="s">
        <v>3107</v>
      </c>
      <c r="Q2319">
        <v>1</v>
      </c>
      <c r="R2319">
        <v>92</v>
      </c>
      <c r="S2319">
        <v>5</v>
      </c>
      <c r="T2319" t="s">
        <v>3073</v>
      </c>
      <c r="U2319">
        <v>234</v>
      </c>
      <c r="V2319">
        <v>2</v>
      </c>
      <c r="W2319">
        <v>17</v>
      </c>
      <c r="X2319">
        <v>5</v>
      </c>
      <c r="Y2319">
        <v>227</v>
      </c>
      <c r="Z2319">
        <v>20</v>
      </c>
      <c r="AA2319">
        <v>19</v>
      </c>
      <c r="AD2319">
        <v>50</v>
      </c>
      <c r="AE2319">
        <v>2318</v>
      </c>
      <c r="AF2319" s="16" t="s">
        <v>39</v>
      </c>
      <c r="AG2319" s="16"/>
      <c r="AH2319" s="16"/>
      <c r="AI2319" s="16" t="str">
        <f t="shared" si="144"/>
        <v>(234,5,2,17,5,227,19, null, 50, 'Chambers 2025 Latin America',2025, '2023-11-06','2023-11-06','".Carbon::now()."','".Carbon::now()."'),</v>
      </c>
      <c r="AJ2319" s="16" t="str">
        <f t="shared" si="145"/>
        <v>('".DB::select("SELECT id_status FROM `status` WHERE `element_type` = 'task' AND status_type = 'client' AND name ='CONFIRMED'")[0]-&gt;id_status."',2318,1),</v>
      </c>
      <c r="AK2319" s="16" t="str">
        <f t="shared" si="146"/>
        <v/>
      </c>
      <c r="AL2319" s="16" t="str">
        <f t="shared" si="147"/>
        <v/>
      </c>
    </row>
    <row r="2320" spans="1:38" x14ac:dyDescent="0.25">
      <c r="A2320" s="16" t="s">
        <v>765</v>
      </c>
      <c r="B2320" s="16" t="s">
        <v>26</v>
      </c>
      <c r="C2320" s="16" t="s">
        <v>41</v>
      </c>
      <c r="D2320" s="16" t="s">
        <v>349</v>
      </c>
      <c r="E2320" s="16" t="s">
        <v>350</v>
      </c>
      <c r="F2320" s="16" t="s">
        <v>43</v>
      </c>
      <c r="G2320" s="16" t="s">
        <v>251</v>
      </c>
      <c r="H2320" s="16" t="s">
        <v>869</v>
      </c>
      <c r="I2320" s="16" t="s">
        <v>35</v>
      </c>
      <c r="J2320" s="16" t="s">
        <v>36</v>
      </c>
      <c r="M2320" s="16" t="s">
        <v>54</v>
      </c>
      <c r="N2320" s="7">
        <v>44873</v>
      </c>
      <c r="O2320" s="9">
        <v>45236</v>
      </c>
      <c r="P2320" t="s">
        <v>3107</v>
      </c>
      <c r="Q2320">
        <v>1</v>
      </c>
      <c r="R2320">
        <v>92</v>
      </c>
      <c r="S2320">
        <v>5</v>
      </c>
      <c r="T2320" t="s">
        <v>3073</v>
      </c>
      <c r="U2320">
        <v>234</v>
      </c>
      <c r="V2320">
        <v>2</v>
      </c>
      <c r="W2320">
        <v>17</v>
      </c>
      <c r="X2320">
        <v>5</v>
      </c>
      <c r="Y2320">
        <v>243</v>
      </c>
      <c r="Z2320">
        <v>20</v>
      </c>
      <c r="AA2320">
        <v>19</v>
      </c>
      <c r="AD2320">
        <v>50</v>
      </c>
      <c r="AE2320">
        <v>2319</v>
      </c>
      <c r="AF2320" s="16" t="s">
        <v>39</v>
      </c>
      <c r="AG2320" s="16"/>
      <c r="AH2320" s="16"/>
      <c r="AI2320" s="16" t="str">
        <f t="shared" si="144"/>
        <v>(234,5,2,17,5,243,19, null, 50, 'Chambers 2025 Latin America',2025, '2023-11-06','2023-11-06','".Carbon::now()."','".Carbon::now()."'),</v>
      </c>
      <c r="AJ2320" s="16" t="str">
        <f t="shared" si="145"/>
        <v>('".DB::select("SELECT id_status FROM `status` WHERE `element_type` = 'task' AND status_type = 'client' AND name ='CONFIRMED'")[0]-&gt;id_status."',2319,1),</v>
      </c>
      <c r="AK2320" s="16" t="str">
        <f t="shared" si="146"/>
        <v/>
      </c>
      <c r="AL2320" s="16" t="str">
        <f t="shared" si="147"/>
        <v/>
      </c>
    </row>
    <row r="2321" spans="1:38" x14ac:dyDescent="0.25">
      <c r="A2321" s="16" t="s">
        <v>765</v>
      </c>
      <c r="B2321" s="16" t="s">
        <v>26</v>
      </c>
      <c r="C2321" s="16" t="s">
        <v>41</v>
      </c>
      <c r="D2321" s="16" t="s">
        <v>349</v>
      </c>
      <c r="E2321" s="16" t="s">
        <v>350</v>
      </c>
      <c r="F2321" s="16" t="s">
        <v>43</v>
      </c>
      <c r="G2321" s="16" t="s">
        <v>251</v>
      </c>
      <c r="H2321" s="16" t="s">
        <v>495</v>
      </c>
      <c r="I2321" s="16" t="s">
        <v>35</v>
      </c>
      <c r="J2321" s="16" t="s">
        <v>36</v>
      </c>
      <c r="M2321" s="16" t="s">
        <v>54</v>
      </c>
      <c r="N2321" s="7">
        <v>44930</v>
      </c>
      <c r="O2321" s="9">
        <v>45296</v>
      </c>
      <c r="P2321" t="s">
        <v>3108</v>
      </c>
      <c r="Q2321">
        <v>1</v>
      </c>
      <c r="R2321">
        <v>92</v>
      </c>
      <c r="S2321">
        <v>5</v>
      </c>
      <c r="T2321" t="s">
        <v>3073</v>
      </c>
      <c r="U2321">
        <v>234</v>
      </c>
      <c r="V2321">
        <v>2</v>
      </c>
      <c r="W2321">
        <v>17</v>
      </c>
      <c r="X2321">
        <v>5</v>
      </c>
      <c r="Y2321">
        <v>261</v>
      </c>
      <c r="Z2321">
        <v>20</v>
      </c>
      <c r="AA2321">
        <v>19</v>
      </c>
      <c r="AD2321">
        <v>50</v>
      </c>
      <c r="AE2321">
        <v>2320</v>
      </c>
      <c r="AF2321" s="16" t="s">
        <v>39</v>
      </c>
      <c r="AG2321" s="16"/>
      <c r="AH2321" s="16"/>
      <c r="AI2321" s="16" t="str">
        <f t="shared" si="144"/>
        <v>(234,5,2,17,5,261,19, null, 50, 'Chambers 2025 Latin America',2025, '2024-01-05','2024-01-05','".Carbon::now()."','".Carbon::now()."'),</v>
      </c>
      <c r="AJ2321" s="16" t="str">
        <f t="shared" si="145"/>
        <v>('".DB::select("SELECT id_status FROM `status` WHERE `element_type` = 'task' AND status_type = 'client' AND name ='CONFIRMED'")[0]-&gt;id_status."',2320,1),</v>
      </c>
      <c r="AK2321" s="16" t="str">
        <f t="shared" si="146"/>
        <v/>
      </c>
      <c r="AL2321" s="16" t="str">
        <f t="shared" si="147"/>
        <v/>
      </c>
    </row>
    <row r="2322" spans="1:38" x14ac:dyDescent="0.25">
      <c r="A2322" s="16" t="s">
        <v>765</v>
      </c>
      <c r="B2322" s="16" t="s">
        <v>26</v>
      </c>
      <c r="C2322" s="16" t="s">
        <v>41</v>
      </c>
      <c r="D2322" s="16" t="s">
        <v>349</v>
      </c>
      <c r="E2322" s="16" t="s">
        <v>350</v>
      </c>
      <c r="F2322" s="16" t="s">
        <v>43</v>
      </c>
      <c r="G2322" s="16" t="s">
        <v>251</v>
      </c>
      <c r="H2322" s="16" t="s">
        <v>57</v>
      </c>
      <c r="I2322" s="16" t="s">
        <v>35</v>
      </c>
      <c r="J2322" s="16" t="s">
        <v>36</v>
      </c>
      <c r="M2322" s="16" t="s">
        <v>54</v>
      </c>
      <c r="N2322" s="7">
        <v>44986</v>
      </c>
      <c r="O2322" s="9">
        <v>45355</v>
      </c>
      <c r="P2322" t="s">
        <v>3116</v>
      </c>
      <c r="Q2322">
        <v>1</v>
      </c>
      <c r="R2322">
        <v>92</v>
      </c>
      <c r="S2322">
        <v>5</v>
      </c>
      <c r="T2322" t="s">
        <v>3073</v>
      </c>
      <c r="U2322">
        <v>234</v>
      </c>
      <c r="V2322">
        <v>2</v>
      </c>
      <c r="W2322">
        <v>17</v>
      </c>
      <c r="X2322">
        <v>5</v>
      </c>
      <c r="Y2322">
        <v>343</v>
      </c>
      <c r="Z2322">
        <v>20</v>
      </c>
      <c r="AA2322">
        <v>19</v>
      </c>
      <c r="AD2322">
        <v>50</v>
      </c>
      <c r="AE2322">
        <v>2321</v>
      </c>
      <c r="AF2322" s="16" t="s">
        <v>39</v>
      </c>
      <c r="AG2322" s="16"/>
      <c r="AH2322" s="16"/>
      <c r="AI2322" s="16" t="str">
        <f t="shared" si="144"/>
        <v>(234,5,2,17,5,343,19, null, 50, 'Chambers 2025 Latin America',2025, '2024-03-04','2024-03-04','".Carbon::now()."','".Carbon::now()."'),</v>
      </c>
      <c r="AJ2322" s="16" t="str">
        <f t="shared" si="145"/>
        <v>('".DB::select("SELECT id_status FROM `status` WHERE `element_type` = 'task' AND status_type = 'client' AND name ='CONFIRMED'")[0]-&gt;id_status."',2321,1),</v>
      </c>
      <c r="AK2322" s="16" t="str">
        <f t="shared" si="146"/>
        <v/>
      </c>
      <c r="AL2322" s="16" t="str">
        <f t="shared" si="147"/>
        <v/>
      </c>
    </row>
    <row r="2323" spans="1:38" x14ac:dyDescent="0.25">
      <c r="A2323" s="16" t="s">
        <v>765</v>
      </c>
      <c r="B2323" s="16" t="s">
        <v>26</v>
      </c>
      <c r="C2323" s="16" t="s">
        <v>41</v>
      </c>
      <c r="D2323" s="16" t="s">
        <v>349</v>
      </c>
      <c r="E2323" s="16" t="s">
        <v>350</v>
      </c>
      <c r="F2323" s="16" t="s">
        <v>43</v>
      </c>
      <c r="G2323" s="16" t="s">
        <v>251</v>
      </c>
      <c r="H2323" s="16" t="s">
        <v>97</v>
      </c>
      <c r="I2323" s="16" t="s">
        <v>35</v>
      </c>
      <c r="J2323" s="16" t="s">
        <v>36</v>
      </c>
      <c r="M2323" s="16" t="s">
        <v>54</v>
      </c>
      <c r="N2323" s="7">
        <v>44958</v>
      </c>
      <c r="O2323" s="9">
        <v>45327</v>
      </c>
      <c r="P2323" t="s">
        <v>3127</v>
      </c>
      <c r="Q2323">
        <v>1</v>
      </c>
      <c r="R2323">
        <v>92</v>
      </c>
      <c r="S2323">
        <v>5</v>
      </c>
      <c r="T2323" t="s">
        <v>3073</v>
      </c>
      <c r="U2323">
        <v>234</v>
      </c>
      <c r="V2323">
        <v>2</v>
      </c>
      <c r="W2323">
        <v>17</v>
      </c>
      <c r="X2323">
        <v>5</v>
      </c>
      <c r="Y2323">
        <v>373</v>
      </c>
      <c r="Z2323">
        <v>20</v>
      </c>
      <c r="AA2323">
        <v>19</v>
      </c>
      <c r="AD2323">
        <v>50</v>
      </c>
      <c r="AE2323">
        <v>2322</v>
      </c>
      <c r="AF2323" s="16" t="s">
        <v>39</v>
      </c>
      <c r="AG2323" s="16"/>
      <c r="AH2323" s="16"/>
      <c r="AI2323" s="16" t="str">
        <f t="shared" si="144"/>
        <v>(234,5,2,17,5,373,19, null, 50, 'Chambers 2025 Latin America',2025, '2024-02-05','2024-02-05','".Carbon::now()."','".Carbon::now()."'),</v>
      </c>
      <c r="AJ2323" s="16" t="str">
        <f t="shared" si="145"/>
        <v>('".DB::select("SELECT id_status FROM `status` WHERE `element_type` = 'task' AND status_type = 'client' AND name ='CONFIRMED'")[0]-&gt;id_status."',2322,1),</v>
      </c>
      <c r="AK2323" s="16" t="str">
        <f t="shared" si="146"/>
        <v/>
      </c>
      <c r="AL2323" s="16" t="str">
        <f t="shared" si="147"/>
        <v/>
      </c>
    </row>
    <row r="2324" spans="1:38" x14ac:dyDescent="0.25">
      <c r="A2324" s="16" t="s">
        <v>765</v>
      </c>
      <c r="B2324" s="16" t="s">
        <v>3139</v>
      </c>
      <c r="C2324" s="16" t="s">
        <v>240</v>
      </c>
      <c r="D2324" s="16" t="s">
        <v>349</v>
      </c>
      <c r="E2324" s="16" t="s">
        <v>1102</v>
      </c>
      <c r="F2324" s="16" t="s">
        <v>3688</v>
      </c>
      <c r="G2324" s="16" t="s">
        <v>251</v>
      </c>
      <c r="H2324" s="16" t="s">
        <v>205</v>
      </c>
      <c r="I2324" s="16" t="s">
        <v>35</v>
      </c>
      <c r="J2324" s="16" t="s">
        <v>36</v>
      </c>
      <c r="M2324" s="16" t="s">
        <v>54</v>
      </c>
      <c r="N2324" s="7">
        <v>44958</v>
      </c>
      <c r="O2324" s="9">
        <v>45323</v>
      </c>
      <c r="P2324" t="s">
        <v>3124</v>
      </c>
      <c r="Q2324">
        <v>1</v>
      </c>
      <c r="R2324">
        <v>92</v>
      </c>
      <c r="S2324">
        <v>5</v>
      </c>
      <c r="T2324" t="s">
        <v>3073</v>
      </c>
      <c r="U2324">
        <v>234</v>
      </c>
      <c r="V2324">
        <v>9</v>
      </c>
      <c r="W2324">
        <v>36</v>
      </c>
      <c r="X2324">
        <v>5</v>
      </c>
      <c r="Y2324">
        <v>422</v>
      </c>
      <c r="Z2324">
        <v>20</v>
      </c>
      <c r="AA2324">
        <v>19</v>
      </c>
      <c r="AD2324">
        <v>50</v>
      </c>
      <c r="AE2324">
        <v>2323</v>
      </c>
      <c r="AF2324" s="16" t="s">
        <v>39</v>
      </c>
      <c r="AG2324" s="16"/>
      <c r="AH2324" s="16"/>
      <c r="AI2324" s="16" t="str">
        <f t="shared" si="144"/>
        <v>(234,5,9,36,5,422,19, null, 50, 'IFLR 2025 Latin America',2025, '2024-02-01','2024-02-01','".Carbon::now()."','".Carbon::now()."'),</v>
      </c>
      <c r="AJ2324" s="16" t="str">
        <f t="shared" si="145"/>
        <v>('".DB::select("SELECT id_status FROM `status` WHERE `element_type` = 'task' AND status_type = 'client' AND name ='CONFIRMED'")[0]-&gt;id_status."',2323,1),</v>
      </c>
      <c r="AK2324" s="16" t="str">
        <f t="shared" si="146"/>
        <v/>
      </c>
      <c r="AL2324" s="16" t="str">
        <f t="shared" si="147"/>
        <v/>
      </c>
    </row>
    <row r="2325" spans="1:38" x14ac:dyDescent="0.25">
      <c r="A2325" s="16" t="s">
        <v>765</v>
      </c>
      <c r="B2325" s="16" t="s">
        <v>3139</v>
      </c>
      <c r="C2325" s="16" t="s">
        <v>240</v>
      </c>
      <c r="D2325" s="16" t="s">
        <v>349</v>
      </c>
      <c r="E2325" s="16" t="s">
        <v>1102</v>
      </c>
      <c r="F2325" s="16" t="s">
        <v>3688</v>
      </c>
      <c r="G2325" s="16" t="s">
        <v>251</v>
      </c>
      <c r="H2325" s="16" t="s">
        <v>772</v>
      </c>
      <c r="I2325" s="16" t="s">
        <v>35</v>
      </c>
      <c r="J2325" s="16" t="s">
        <v>36</v>
      </c>
      <c r="M2325" s="16" t="s">
        <v>54</v>
      </c>
      <c r="N2325" s="7">
        <v>44958</v>
      </c>
      <c r="O2325" s="9">
        <v>45323</v>
      </c>
      <c r="P2325" t="s">
        <v>3124</v>
      </c>
      <c r="Q2325">
        <v>1</v>
      </c>
      <c r="R2325">
        <v>92</v>
      </c>
      <c r="S2325">
        <v>5</v>
      </c>
      <c r="T2325" t="s">
        <v>3073</v>
      </c>
      <c r="U2325">
        <v>234</v>
      </c>
      <c r="V2325">
        <v>9</v>
      </c>
      <c r="W2325">
        <v>36</v>
      </c>
      <c r="X2325">
        <v>5</v>
      </c>
      <c r="Y2325">
        <v>426</v>
      </c>
      <c r="Z2325">
        <v>20</v>
      </c>
      <c r="AA2325">
        <v>19</v>
      </c>
      <c r="AD2325">
        <v>50</v>
      </c>
      <c r="AE2325">
        <v>2324</v>
      </c>
      <c r="AF2325" s="16" t="s">
        <v>39</v>
      </c>
      <c r="AG2325" s="16"/>
      <c r="AH2325" s="16"/>
      <c r="AI2325" s="16" t="str">
        <f t="shared" si="144"/>
        <v>(234,5,9,36,5,426,19, null, 50, 'IFLR 2025 Latin America',2025, '2024-02-01','2024-02-01','".Carbon::now()."','".Carbon::now()."'),</v>
      </c>
      <c r="AJ2325" s="16" t="str">
        <f t="shared" si="145"/>
        <v>('".DB::select("SELECT id_status FROM `status` WHERE `element_type` = 'task' AND status_type = 'client' AND name ='CONFIRMED'")[0]-&gt;id_status."',2324,1),</v>
      </c>
      <c r="AK2325" s="16" t="str">
        <f t="shared" si="146"/>
        <v/>
      </c>
      <c r="AL2325" s="16" t="str">
        <f t="shared" si="147"/>
        <v/>
      </c>
    </row>
    <row r="2326" spans="1:38" x14ac:dyDescent="0.25">
      <c r="A2326" s="16" t="s">
        <v>765</v>
      </c>
      <c r="B2326" s="16" t="s">
        <v>3139</v>
      </c>
      <c r="C2326" s="16" t="s">
        <v>240</v>
      </c>
      <c r="D2326" s="16" t="s">
        <v>349</v>
      </c>
      <c r="E2326" s="16" t="s">
        <v>1102</v>
      </c>
      <c r="F2326" s="16" t="s">
        <v>3688</v>
      </c>
      <c r="G2326" s="16" t="s">
        <v>251</v>
      </c>
      <c r="H2326" s="16" t="s">
        <v>773</v>
      </c>
      <c r="I2326" s="16" t="s">
        <v>35</v>
      </c>
      <c r="J2326" s="16" t="s">
        <v>36</v>
      </c>
      <c r="M2326" s="16" t="s">
        <v>54</v>
      </c>
      <c r="N2326" s="7">
        <v>44958</v>
      </c>
      <c r="O2326" s="9">
        <v>45323</v>
      </c>
      <c r="P2326" t="s">
        <v>3124</v>
      </c>
      <c r="Q2326">
        <v>1</v>
      </c>
      <c r="R2326">
        <v>92</v>
      </c>
      <c r="S2326">
        <v>5</v>
      </c>
      <c r="T2326" t="s">
        <v>3073</v>
      </c>
      <c r="U2326">
        <v>234</v>
      </c>
      <c r="V2326">
        <v>9</v>
      </c>
      <c r="W2326">
        <v>36</v>
      </c>
      <c r="X2326">
        <v>5</v>
      </c>
      <c r="Y2326">
        <v>428</v>
      </c>
      <c r="Z2326">
        <v>20</v>
      </c>
      <c r="AA2326">
        <v>19</v>
      </c>
      <c r="AD2326">
        <v>50</v>
      </c>
      <c r="AE2326">
        <v>2325</v>
      </c>
      <c r="AF2326" s="16" t="s">
        <v>39</v>
      </c>
      <c r="AG2326" s="16"/>
      <c r="AH2326" s="16"/>
      <c r="AI2326" s="16" t="str">
        <f t="shared" si="144"/>
        <v>(234,5,9,36,5,428,19, null, 50, 'IFLR 2025 Latin America',2025, '2024-02-01','2024-02-01','".Carbon::now()."','".Carbon::now()."'),</v>
      </c>
      <c r="AJ2326" s="16" t="str">
        <f t="shared" si="145"/>
        <v>('".DB::select("SELECT id_status FROM `status` WHERE `element_type` = 'task' AND status_type = 'client' AND name ='CONFIRMED'")[0]-&gt;id_status."',2325,1),</v>
      </c>
      <c r="AK2326" s="16" t="str">
        <f t="shared" si="146"/>
        <v/>
      </c>
      <c r="AL2326" s="16" t="str">
        <f t="shared" si="147"/>
        <v/>
      </c>
    </row>
    <row r="2327" spans="1:38" x14ac:dyDescent="0.25">
      <c r="A2327" s="16" t="s">
        <v>765</v>
      </c>
      <c r="B2327" s="16" t="s">
        <v>3139</v>
      </c>
      <c r="C2327" s="16" t="s">
        <v>240</v>
      </c>
      <c r="D2327" s="16" t="s">
        <v>349</v>
      </c>
      <c r="E2327" s="16" t="s">
        <v>1102</v>
      </c>
      <c r="F2327" s="16" t="s">
        <v>3688</v>
      </c>
      <c r="G2327" s="16" t="s">
        <v>251</v>
      </c>
      <c r="H2327" s="16" t="s">
        <v>243</v>
      </c>
      <c r="I2327" s="16" t="s">
        <v>35</v>
      </c>
      <c r="J2327" s="16" t="s">
        <v>36</v>
      </c>
      <c r="M2327" s="16" t="s">
        <v>54</v>
      </c>
      <c r="N2327" s="7">
        <v>44958</v>
      </c>
      <c r="O2327" s="9">
        <v>45323</v>
      </c>
      <c r="P2327" t="s">
        <v>3124</v>
      </c>
      <c r="Q2327">
        <v>1</v>
      </c>
      <c r="R2327">
        <v>92</v>
      </c>
      <c r="S2327">
        <v>5</v>
      </c>
      <c r="T2327" t="s">
        <v>3073</v>
      </c>
      <c r="U2327">
        <v>234</v>
      </c>
      <c r="V2327">
        <v>9</v>
      </c>
      <c r="W2327">
        <v>36</v>
      </c>
      <c r="X2327">
        <v>5</v>
      </c>
      <c r="Y2327">
        <v>440</v>
      </c>
      <c r="Z2327">
        <v>20</v>
      </c>
      <c r="AA2327">
        <v>19</v>
      </c>
      <c r="AD2327">
        <v>50</v>
      </c>
      <c r="AE2327">
        <v>2326</v>
      </c>
      <c r="AF2327" s="16" t="s">
        <v>39</v>
      </c>
      <c r="AG2327" s="16"/>
      <c r="AH2327" s="16"/>
      <c r="AI2327" s="16" t="str">
        <f t="shared" si="144"/>
        <v>(234,5,9,36,5,440,19, null, 50, 'IFLR 2025 Latin America',2025, '2024-02-01','2024-02-01','".Carbon::now()."','".Carbon::now()."'),</v>
      </c>
      <c r="AJ2327" s="16" t="str">
        <f t="shared" si="145"/>
        <v>('".DB::select("SELECT id_status FROM `status` WHERE `element_type` = 'task' AND status_type = 'client' AND name ='CONFIRMED'")[0]-&gt;id_status."',2326,1),</v>
      </c>
      <c r="AK2327" s="16" t="str">
        <f t="shared" si="146"/>
        <v/>
      </c>
      <c r="AL2327" s="16" t="str">
        <f t="shared" si="147"/>
        <v/>
      </c>
    </row>
    <row r="2328" spans="1:38" x14ac:dyDescent="0.25">
      <c r="A2328" s="16" t="s">
        <v>765</v>
      </c>
      <c r="B2328" s="16" t="s">
        <v>3139</v>
      </c>
      <c r="C2328" s="16" t="s">
        <v>240</v>
      </c>
      <c r="D2328" s="16" t="s">
        <v>349</v>
      </c>
      <c r="E2328" s="16" t="s">
        <v>1102</v>
      </c>
      <c r="F2328" s="16" t="s">
        <v>3688</v>
      </c>
      <c r="G2328" s="16" t="s">
        <v>251</v>
      </c>
      <c r="H2328" s="16" t="s">
        <v>774</v>
      </c>
      <c r="I2328" s="16" t="s">
        <v>35</v>
      </c>
      <c r="J2328" s="16" t="s">
        <v>36</v>
      </c>
      <c r="M2328" s="16" t="s">
        <v>54</v>
      </c>
      <c r="N2328" s="7">
        <v>44958</v>
      </c>
      <c r="O2328" s="9">
        <v>45323</v>
      </c>
      <c r="P2328" t="s">
        <v>3124</v>
      </c>
      <c r="Q2328">
        <v>1</v>
      </c>
      <c r="R2328">
        <v>92</v>
      </c>
      <c r="S2328">
        <v>5</v>
      </c>
      <c r="T2328" t="s">
        <v>3073</v>
      </c>
      <c r="U2328">
        <v>234</v>
      </c>
      <c r="V2328">
        <v>9</v>
      </c>
      <c r="W2328">
        <v>36</v>
      </c>
      <c r="X2328">
        <v>5</v>
      </c>
      <c r="Y2328">
        <v>447</v>
      </c>
      <c r="Z2328">
        <v>20</v>
      </c>
      <c r="AA2328">
        <v>19</v>
      </c>
      <c r="AD2328">
        <v>50</v>
      </c>
      <c r="AE2328">
        <v>2327</v>
      </c>
      <c r="AF2328" s="16" t="s">
        <v>39</v>
      </c>
      <c r="AG2328" s="16"/>
      <c r="AH2328" s="16"/>
      <c r="AI2328" s="16" t="str">
        <f t="shared" si="144"/>
        <v>(234,5,9,36,5,447,19, null, 50, 'IFLR 2025 Latin America',2025, '2024-02-01','2024-02-01','".Carbon::now()."','".Carbon::now()."'),</v>
      </c>
      <c r="AJ2328" s="16" t="str">
        <f t="shared" si="145"/>
        <v>('".DB::select("SELECT id_status FROM `status` WHERE `element_type` = 'task' AND status_type = 'client' AND name ='CONFIRMED'")[0]-&gt;id_status."',2327,1),</v>
      </c>
      <c r="AK2328" s="16" t="str">
        <f t="shared" si="146"/>
        <v/>
      </c>
      <c r="AL2328" s="16" t="str">
        <f t="shared" si="147"/>
        <v/>
      </c>
    </row>
    <row r="2329" spans="1:38" x14ac:dyDescent="0.25">
      <c r="A2329" s="16" t="s">
        <v>765</v>
      </c>
      <c r="B2329" s="16" t="s">
        <v>3139</v>
      </c>
      <c r="C2329" s="16" t="s">
        <v>27</v>
      </c>
      <c r="D2329" s="16" t="s">
        <v>349</v>
      </c>
      <c r="E2329" s="16" t="s">
        <v>1030</v>
      </c>
      <c r="F2329" s="16" t="s">
        <v>43</v>
      </c>
      <c r="G2329" s="16" t="s">
        <v>251</v>
      </c>
      <c r="H2329" s="16" t="s">
        <v>205</v>
      </c>
      <c r="I2329" s="16" t="s">
        <v>35</v>
      </c>
      <c r="J2329" s="16" t="s">
        <v>36</v>
      </c>
      <c r="M2329" s="16" t="s">
        <v>54</v>
      </c>
      <c r="N2329" s="7">
        <v>44967</v>
      </c>
      <c r="O2329" s="9">
        <v>45332</v>
      </c>
      <c r="P2329" t="s">
        <v>1245</v>
      </c>
      <c r="Q2329">
        <v>1</v>
      </c>
      <c r="R2329">
        <v>92</v>
      </c>
      <c r="S2329">
        <v>5</v>
      </c>
      <c r="T2329" t="s">
        <v>3073</v>
      </c>
      <c r="U2329">
        <v>234</v>
      </c>
      <c r="V2329">
        <v>14</v>
      </c>
      <c r="W2329">
        <v>59</v>
      </c>
      <c r="X2329">
        <v>5</v>
      </c>
      <c r="Y2329">
        <v>508</v>
      </c>
      <c r="Z2329">
        <v>20</v>
      </c>
      <c r="AA2329">
        <v>19</v>
      </c>
      <c r="AD2329">
        <v>50</v>
      </c>
      <c r="AE2329">
        <v>2328</v>
      </c>
      <c r="AF2329" s="16" t="s">
        <v>39</v>
      </c>
      <c r="AG2329" s="16"/>
      <c r="AH2329" s="16"/>
      <c r="AI2329" s="16" t="str">
        <f t="shared" si="144"/>
        <v>(234,5,14,59,5,508,19, null, 50, 'L500 2025 Latin America',2025, '2024-02-10','2024-02-10','".Carbon::now()."','".Carbon::now()."'),</v>
      </c>
      <c r="AJ2329" s="16" t="str">
        <f t="shared" si="145"/>
        <v>('".DB::select("SELECT id_status FROM `status` WHERE `element_type` = 'task' AND status_type = 'client' AND name ='CONFIRMED'")[0]-&gt;id_status."',2328,1),</v>
      </c>
      <c r="AK2329" s="16" t="str">
        <f t="shared" si="146"/>
        <v/>
      </c>
      <c r="AL2329" s="16" t="str">
        <f t="shared" si="147"/>
        <v/>
      </c>
    </row>
    <row r="2330" spans="1:38" x14ac:dyDescent="0.25">
      <c r="A2330" s="16" t="s">
        <v>765</v>
      </c>
      <c r="B2330" s="16" t="s">
        <v>3139</v>
      </c>
      <c r="C2330" s="16" t="s">
        <v>27</v>
      </c>
      <c r="D2330" s="16" t="s">
        <v>349</v>
      </c>
      <c r="E2330" s="16" t="s">
        <v>1030</v>
      </c>
      <c r="F2330" s="16" t="s">
        <v>43</v>
      </c>
      <c r="G2330" s="16" t="s">
        <v>251</v>
      </c>
      <c r="H2330" s="16" t="s">
        <v>3661</v>
      </c>
      <c r="I2330" s="16" t="s">
        <v>35</v>
      </c>
      <c r="J2330" s="16" t="s">
        <v>36</v>
      </c>
      <c r="M2330" s="16" t="s">
        <v>54</v>
      </c>
      <c r="N2330" s="7">
        <v>44967</v>
      </c>
      <c r="O2330" s="9">
        <v>45332</v>
      </c>
      <c r="P2330" t="s">
        <v>1245</v>
      </c>
      <c r="Q2330">
        <v>1</v>
      </c>
      <c r="R2330">
        <v>92</v>
      </c>
      <c r="S2330">
        <v>5</v>
      </c>
      <c r="T2330" t="s">
        <v>3073</v>
      </c>
      <c r="U2330">
        <v>234</v>
      </c>
      <c r="V2330">
        <v>14</v>
      </c>
      <c r="W2330">
        <v>59</v>
      </c>
      <c r="X2330">
        <v>5</v>
      </c>
      <c r="Y2330">
        <v>526</v>
      </c>
      <c r="Z2330">
        <v>20</v>
      </c>
      <c r="AA2330">
        <v>19</v>
      </c>
      <c r="AD2330">
        <v>50</v>
      </c>
      <c r="AE2330">
        <v>2329</v>
      </c>
      <c r="AF2330" s="16" t="s">
        <v>39</v>
      </c>
      <c r="AG2330" s="16"/>
      <c r="AH2330" s="16"/>
      <c r="AI2330" s="16" t="str">
        <f t="shared" si="144"/>
        <v>(234,5,14,59,5,526,19, null, 50, 'L500 2025 Latin America',2025, '2024-02-10','2024-02-10','".Carbon::now()."','".Carbon::now()."'),</v>
      </c>
      <c r="AJ2330" s="16" t="str">
        <f t="shared" si="145"/>
        <v>('".DB::select("SELECT id_status FROM `status` WHERE `element_type` = 'task' AND status_type = 'client' AND name ='CONFIRMED'")[0]-&gt;id_status."',2329,1),</v>
      </c>
      <c r="AK2330" s="16" t="str">
        <f t="shared" si="146"/>
        <v/>
      </c>
      <c r="AL2330" s="16" t="str">
        <f t="shared" si="147"/>
        <v/>
      </c>
    </row>
    <row r="2331" spans="1:38" x14ac:dyDescent="0.25">
      <c r="A2331" s="16" t="s">
        <v>765</v>
      </c>
      <c r="B2331" s="16" t="s">
        <v>3139</v>
      </c>
      <c r="C2331" s="16" t="s">
        <v>27</v>
      </c>
      <c r="D2331" s="16" t="s">
        <v>349</v>
      </c>
      <c r="E2331" s="16" t="s">
        <v>1030</v>
      </c>
      <c r="F2331" s="16" t="s">
        <v>43</v>
      </c>
      <c r="G2331" s="16" t="s">
        <v>251</v>
      </c>
      <c r="H2331" s="16" t="s">
        <v>4017</v>
      </c>
      <c r="I2331" s="16" t="s">
        <v>35</v>
      </c>
      <c r="J2331" s="16" t="s">
        <v>36</v>
      </c>
      <c r="M2331" s="16" t="s">
        <v>54</v>
      </c>
      <c r="N2331" s="7">
        <v>44967</v>
      </c>
      <c r="O2331" s="9">
        <v>45332</v>
      </c>
      <c r="P2331" t="s">
        <v>1245</v>
      </c>
      <c r="Q2331">
        <v>1</v>
      </c>
      <c r="R2331">
        <v>92</v>
      </c>
      <c r="S2331">
        <v>5</v>
      </c>
      <c r="T2331" t="s">
        <v>3073</v>
      </c>
      <c r="U2331">
        <v>234</v>
      </c>
      <c r="V2331">
        <v>14</v>
      </c>
      <c r="W2331">
        <v>59</v>
      </c>
      <c r="X2331">
        <v>5</v>
      </c>
      <c r="Y2331">
        <v>559</v>
      </c>
      <c r="Z2331">
        <v>20</v>
      </c>
      <c r="AA2331">
        <v>19</v>
      </c>
      <c r="AD2331">
        <v>50</v>
      </c>
      <c r="AE2331">
        <v>2330</v>
      </c>
      <c r="AF2331" s="16" t="s">
        <v>39</v>
      </c>
      <c r="AG2331" s="16"/>
      <c r="AH2331" s="16"/>
      <c r="AI2331" s="16" t="str">
        <f t="shared" si="144"/>
        <v>(234,5,14,59,5,559,19, null, 50, 'L500 2025 Latin America',2025, '2024-02-10','2024-02-10','".Carbon::now()."','".Carbon::now()."'),</v>
      </c>
      <c r="AJ2331" s="16" t="str">
        <f t="shared" si="145"/>
        <v>('".DB::select("SELECT id_status FROM `status` WHERE `element_type` = 'task' AND status_type = 'client' AND name ='CONFIRMED'")[0]-&gt;id_status."',2330,1),</v>
      </c>
      <c r="AK2331" s="16" t="str">
        <f t="shared" si="146"/>
        <v/>
      </c>
      <c r="AL2331" s="16" t="str">
        <f t="shared" si="147"/>
        <v/>
      </c>
    </row>
    <row r="2332" spans="1:38" x14ac:dyDescent="0.25">
      <c r="A2332" s="16" t="s">
        <v>765</v>
      </c>
      <c r="B2332" s="16" t="s">
        <v>3139</v>
      </c>
      <c r="C2332" s="16" t="s">
        <v>27</v>
      </c>
      <c r="D2332" s="16" t="s">
        <v>349</v>
      </c>
      <c r="E2332" s="16" t="s">
        <v>1030</v>
      </c>
      <c r="F2332" s="16" t="s">
        <v>43</v>
      </c>
      <c r="G2332" s="16" t="s">
        <v>251</v>
      </c>
      <c r="H2332" s="16" t="s">
        <v>4019</v>
      </c>
      <c r="I2332" s="16" t="s">
        <v>35</v>
      </c>
      <c r="J2332" s="16" t="s">
        <v>36</v>
      </c>
      <c r="M2332" s="16" t="s">
        <v>54</v>
      </c>
      <c r="N2332" s="7">
        <v>44967</v>
      </c>
      <c r="O2332" s="9">
        <v>45332</v>
      </c>
      <c r="P2332" t="s">
        <v>1245</v>
      </c>
      <c r="Q2332">
        <v>1</v>
      </c>
      <c r="R2332">
        <v>92</v>
      </c>
      <c r="S2332">
        <v>5</v>
      </c>
      <c r="T2332" t="s">
        <v>3073</v>
      </c>
      <c r="U2332">
        <v>234</v>
      </c>
      <c r="V2332">
        <v>14</v>
      </c>
      <c r="W2332">
        <v>59</v>
      </c>
      <c r="X2332">
        <v>5</v>
      </c>
      <c r="Y2332">
        <v>565</v>
      </c>
      <c r="Z2332">
        <v>20</v>
      </c>
      <c r="AA2332">
        <v>19</v>
      </c>
      <c r="AD2332">
        <v>50</v>
      </c>
      <c r="AE2332">
        <v>2331</v>
      </c>
      <c r="AF2332" s="16" t="s">
        <v>39</v>
      </c>
      <c r="AG2332" s="16"/>
      <c r="AH2332" s="16"/>
      <c r="AI2332" s="16" t="str">
        <f t="shared" si="144"/>
        <v>(234,5,14,59,5,565,19, null, 50, 'L500 2025 Latin America',2025, '2024-02-10','2024-02-10','".Carbon::now()."','".Carbon::now()."'),</v>
      </c>
      <c r="AJ2332" s="16" t="str">
        <f t="shared" si="145"/>
        <v>('".DB::select("SELECT id_status FROM `status` WHERE `element_type` = 'task' AND status_type = 'client' AND name ='CONFIRMED'")[0]-&gt;id_status."',2331,1),</v>
      </c>
      <c r="AK2332" s="16" t="str">
        <f t="shared" si="146"/>
        <v/>
      </c>
      <c r="AL2332" s="16" t="str">
        <f t="shared" si="147"/>
        <v/>
      </c>
    </row>
    <row r="2333" spans="1:38" x14ac:dyDescent="0.25">
      <c r="A2333" s="16" t="s">
        <v>765</v>
      </c>
      <c r="B2333" s="16" t="s">
        <v>3139</v>
      </c>
      <c r="C2333" s="16" t="s">
        <v>27</v>
      </c>
      <c r="D2333" s="16" t="s">
        <v>349</v>
      </c>
      <c r="E2333" s="16" t="s">
        <v>1030</v>
      </c>
      <c r="F2333" s="16" t="s">
        <v>43</v>
      </c>
      <c r="G2333" s="16" t="s">
        <v>251</v>
      </c>
      <c r="H2333" s="16" t="s">
        <v>492</v>
      </c>
      <c r="I2333" s="16" t="s">
        <v>35</v>
      </c>
      <c r="J2333" s="16" t="s">
        <v>36</v>
      </c>
      <c r="M2333" s="16" t="s">
        <v>54</v>
      </c>
      <c r="N2333" s="7">
        <v>44967</v>
      </c>
      <c r="O2333" s="9">
        <v>45332</v>
      </c>
      <c r="P2333" t="s">
        <v>1245</v>
      </c>
      <c r="Q2333">
        <v>1</v>
      </c>
      <c r="R2333">
        <v>92</v>
      </c>
      <c r="S2333">
        <v>5</v>
      </c>
      <c r="T2333" t="s">
        <v>3073</v>
      </c>
      <c r="U2333">
        <v>234</v>
      </c>
      <c r="V2333">
        <v>14</v>
      </c>
      <c r="W2333">
        <v>59</v>
      </c>
      <c r="X2333">
        <v>5</v>
      </c>
      <c r="Y2333">
        <v>570</v>
      </c>
      <c r="Z2333">
        <v>20</v>
      </c>
      <c r="AA2333">
        <v>19</v>
      </c>
      <c r="AD2333">
        <v>50</v>
      </c>
      <c r="AE2333">
        <v>2332</v>
      </c>
      <c r="AF2333" s="16" t="s">
        <v>39</v>
      </c>
      <c r="AG2333" s="16"/>
      <c r="AH2333" s="16"/>
      <c r="AI2333" s="16" t="str">
        <f t="shared" si="144"/>
        <v>(234,5,14,59,5,570,19, null, 50, 'L500 2025 Latin America',2025, '2024-02-10','2024-02-10','".Carbon::now()."','".Carbon::now()."'),</v>
      </c>
      <c r="AJ2333" s="16" t="str">
        <f t="shared" si="145"/>
        <v>('".DB::select("SELECT id_status FROM `status` WHERE `element_type` = 'task' AND status_type = 'client' AND name ='CONFIRMED'")[0]-&gt;id_status."',2332,1),</v>
      </c>
      <c r="AK2333" s="16" t="str">
        <f t="shared" si="146"/>
        <v/>
      </c>
      <c r="AL2333" s="16" t="str">
        <f t="shared" si="147"/>
        <v/>
      </c>
    </row>
    <row r="2334" spans="1:38" x14ac:dyDescent="0.25">
      <c r="A2334" s="16" t="s">
        <v>765</v>
      </c>
      <c r="B2334" s="16" t="s">
        <v>3139</v>
      </c>
      <c r="C2334" s="16" t="s">
        <v>27</v>
      </c>
      <c r="D2334" s="16" t="s">
        <v>349</v>
      </c>
      <c r="E2334" s="16" t="s">
        <v>1030</v>
      </c>
      <c r="F2334" s="16" t="s">
        <v>43</v>
      </c>
      <c r="G2334" s="16" t="s">
        <v>251</v>
      </c>
      <c r="H2334" s="16" t="s">
        <v>197</v>
      </c>
      <c r="I2334" s="16" t="s">
        <v>35</v>
      </c>
      <c r="J2334" s="16" t="s">
        <v>36</v>
      </c>
      <c r="M2334" s="16" t="s">
        <v>54</v>
      </c>
      <c r="N2334" s="7">
        <v>44967</v>
      </c>
      <c r="O2334" s="9">
        <v>45332</v>
      </c>
      <c r="P2334" t="s">
        <v>1245</v>
      </c>
      <c r="Q2334">
        <v>1</v>
      </c>
      <c r="R2334">
        <v>92</v>
      </c>
      <c r="S2334">
        <v>5</v>
      </c>
      <c r="T2334" t="s">
        <v>3073</v>
      </c>
      <c r="U2334">
        <v>234</v>
      </c>
      <c r="V2334">
        <v>14</v>
      </c>
      <c r="W2334">
        <v>59</v>
      </c>
      <c r="X2334">
        <v>5</v>
      </c>
      <c r="Y2334">
        <v>573</v>
      </c>
      <c r="Z2334">
        <v>20</v>
      </c>
      <c r="AA2334">
        <v>19</v>
      </c>
      <c r="AD2334">
        <v>50</v>
      </c>
      <c r="AE2334">
        <v>2333</v>
      </c>
      <c r="AF2334" s="16" t="s">
        <v>39</v>
      </c>
      <c r="AG2334" s="16"/>
      <c r="AH2334" s="16"/>
      <c r="AI2334" s="16" t="str">
        <f t="shared" si="144"/>
        <v>(234,5,14,59,5,573,19, null, 50, 'L500 2025 Latin America',2025, '2024-02-10','2024-02-10','".Carbon::now()."','".Carbon::now()."'),</v>
      </c>
      <c r="AJ2334" s="16" t="str">
        <f t="shared" si="145"/>
        <v>('".DB::select("SELECT id_status FROM `status` WHERE `element_type` = 'task' AND status_type = 'client' AND name ='CONFIRMED'")[0]-&gt;id_status."',2333,1),</v>
      </c>
      <c r="AK2334" s="16" t="str">
        <f t="shared" si="146"/>
        <v/>
      </c>
      <c r="AL2334" s="16" t="str">
        <f t="shared" si="147"/>
        <v/>
      </c>
    </row>
    <row r="2335" spans="1:38" x14ac:dyDescent="0.25">
      <c r="A2335" s="16" t="s">
        <v>765</v>
      </c>
      <c r="B2335" s="16" t="s">
        <v>3139</v>
      </c>
      <c r="C2335" s="16" t="s">
        <v>27</v>
      </c>
      <c r="D2335" s="16" t="s">
        <v>349</v>
      </c>
      <c r="E2335" s="16" t="s">
        <v>1030</v>
      </c>
      <c r="F2335" s="16" t="s">
        <v>43</v>
      </c>
      <c r="G2335" s="16" t="s">
        <v>251</v>
      </c>
      <c r="H2335" s="16" t="s">
        <v>47</v>
      </c>
      <c r="I2335" s="16" t="s">
        <v>35</v>
      </c>
      <c r="J2335" s="16" t="s">
        <v>36</v>
      </c>
      <c r="M2335" s="16" t="s">
        <v>54</v>
      </c>
      <c r="N2335" s="7">
        <v>44967</v>
      </c>
      <c r="O2335" s="9">
        <v>45332</v>
      </c>
      <c r="P2335" t="s">
        <v>1245</v>
      </c>
      <c r="Q2335">
        <v>1</v>
      </c>
      <c r="R2335">
        <v>92</v>
      </c>
      <c r="S2335">
        <v>5</v>
      </c>
      <c r="T2335" t="s">
        <v>3073</v>
      </c>
      <c r="U2335">
        <v>234</v>
      </c>
      <c r="V2335">
        <v>14</v>
      </c>
      <c r="W2335">
        <v>59</v>
      </c>
      <c r="X2335">
        <v>5</v>
      </c>
      <c r="Y2335">
        <v>601</v>
      </c>
      <c r="Z2335">
        <v>20</v>
      </c>
      <c r="AA2335">
        <v>19</v>
      </c>
      <c r="AD2335">
        <v>50</v>
      </c>
      <c r="AE2335">
        <v>2334</v>
      </c>
      <c r="AF2335" s="16" t="s">
        <v>39</v>
      </c>
      <c r="AG2335" s="16"/>
      <c r="AH2335" s="16"/>
      <c r="AI2335" s="16" t="str">
        <f t="shared" si="144"/>
        <v>(234,5,14,59,5,601,19, null, 50, 'L500 2025 Latin America',2025, '2024-02-10','2024-02-10','".Carbon::now()."','".Carbon::now()."'),</v>
      </c>
      <c r="AJ2335" s="16" t="str">
        <f t="shared" si="145"/>
        <v>('".DB::select("SELECT id_status FROM `status` WHERE `element_type` = 'task' AND status_type = 'client' AND name ='CONFIRMED'")[0]-&gt;id_status."',2334,1),</v>
      </c>
      <c r="AK2335" s="16" t="str">
        <f t="shared" si="146"/>
        <v/>
      </c>
      <c r="AL2335" s="16" t="str">
        <f t="shared" si="147"/>
        <v/>
      </c>
    </row>
    <row r="2336" spans="1:38" x14ac:dyDescent="0.25">
      <c r="A2336" s="16" t="s">
        <v>765</v>
      </c>
      <c r="B2336" s="16" t="s">
        <v>3139</v>
      </c>
      <c r="C2336" s="16" t="s">
        <v>27</v>
      </c>
      <c r="D2336" s="16" t="s">
        <v>349</v>
      </c>
      <c r="E2336" s="16" t="s">
        <v>1030</v>
      </c>
      <c r="F2336" s="16" t="s">
        <v>43</v>
      </c>
      <c r="G2336" s="16" t="s">
        <v>251</v>
      </c>
      <c r="H2336" s="16" t="s">
        <v>775</v>
      </c>
      <c r="I2336" s="16" t="s">
        <v>35</v>
      </c>
      <c r="J2336" s="16" t="s">
        <v>36</v>
      </c>
      <c r="M2336" s="16" t="s">
        <v>54</v>
      </c>
      <c r="N2336" s="7">
        <v>44967</v>
      </c>
      <c r="O2336" s="9">
        <v>45332</v>
      </c>
      <c r="P2336" t="s">
        <v>1245</v>
      </c>
      <c r="Q2336">
        <v>1</v>
      </c>
      <c r="R2336">
        <v>92</v>
      </c>
      <c r="S2336">
        <v>5</v>
      </c>
      <c r="T2336" t="s">
        <v>3073</v>
      </c>
      <c r="U2336">
        <v>234</v>
      </c>
      <c r="V2336">
        <v>14</v>
      </c>
      <c r="W2336">
        <v>59</v>
      </c>
      <c r="X2336">
        <v>5</v>
      </c>
      <c r="Y2336">
        <v>640</v>
      </c>
      <c r="Z2336">
        <v>20</v>
      </c>
      <c r="AA2336">
        <v>19</v>
      </c>
      <c r="AD2336">
        <v>50</v>
      </c>
      <c r="AE2336">
        <v>2335</v>
      </c>
      <c r="AF2336" s="16" t="s">
        <v>39</v>
      </c>
      <c r="AG2336" s="16"/>
      <c r="AH2336" s="16"/>
      <c r="AI2336" s="16" t="str">
        <f t="shared" si="144"/>
        <v>(234,5,14,59,5,640,19, null, 50, 'L500 2025 Latin America',2025, '2024-02-10','2024-02-10','".Carbon::now()."','".Carbon::now()."'),</v>
      </c>
      <c r="AJ2336" s="16" t="str">
        <f t="shared" si="145"/>
        <v>('".DB::select("SELECT id_status FROM `status` WHERE `element_type` = 'task' AND status_type = 'client' AND name ='CONFIRMED'")[0]-&gt;id_status."',2335,1),</v>
      </c>
      <c r="AK2336" s="16" t="str">
        <f t="shared" si="146"/>
        <v/>
      </c>
      <c r="AL2336" s="16" t="str">
        <f t="shared" si="147"/>
        <v/>
      </c>
    </row>
    <row r="2337" spans="1:38" x14ac:dyDescent="0.25">
      <c r="A2337" s="16" t="s">
        <v>765</v>
      </c>
      <c r="B2337" s="16" t="s">
        <v>3139</v>
      </c>
      <c r="C2337" s="16" t="s">
        <v>27</v>
      </c>
      <c r="D2337" s="16" t="s">
        <v>349</v>
      </c>
      <c r="E2337" s="16" t="s">
        <v>1030</v>
      </c>
      <c r="F2337" s="16" t="s">
        <v>43</v>
      </c>
      <c r="G2337" s="16" t="s">
        <v>251</v>
      </c>
      <c r="H2337" s="16" t="s">
        <v>1028</v>
      </c>
      <c r="I2337" s="16" t="s">
        <v>35</v>
      </c>
      <c r="J2337" s="16" t="s">
        <v>36</v>
      </c>
      <c r="M2337" s="16" t="s">
        <v>54</v>
      </c>
      <c r="N2337" s="7">
        <v>44967</v>
      </c>
      <c r="O2337" s="9">
        <v>45332</v>
      </c>
      <c r="P2337" t="s">
        <v>1245</v>
      </c>
      <c r="Q2337">
        <v>1</v>
      </c>
      <c r="R2337">
        <v>92</v>
      </c>
      <c r="S2337">
        <v>5</v>
      </c>
      <c r="T2337" t="s">
        <v>3073</v>
      </c>
      <c r="U2337">
        <v>234</v>
      </c>
      <c r="V2337">
        <v>14</v>
      </c>
      <c r="W2337">
        <v>59</v>
      </c>
      <c r="X2337">
        <v>5</v>
      </c>
      <c r="Y2337">
        <v>642</v>
      </c>
      <c r="Z2337">
        <v>20</v>
      </c>
      <c r="AA2337">
        <v>19</v>
      </c>
      <c r="AD2337">
        <v>50</v>
      </c>
      <c r="AE2337">
        <v>2336</v>
      </c>
      <c r="AF2337" s="16" t="s">
        <v>39</v>
      </c>
      <c r="AG2337" s="16"/>
      <c r="AH2337" s="16"/>
      <c r="AI2337" s="16" t="str">
        <f t="shared" si="144"/>
        <v>(234,5,14,59,5,642,19, null, 50, 'L500 2025 Latin America',2025, '2024-02-10','2024-02-10','".Carbon::now()."','".Carbon::now()."'),</v>
      </c>
      <c r="AJ2337" s="16" t="str">
        <f t="shared" si="145"/>
        <v>('".DB::select("SELECT id_status FROM `status` WHERE `element_type` = 'task' AND status_type = 'client' AND name ='CONFIRMED'")[0]-&gt;id_status."',2336,1),</v>
      </c>
      <c r="AK2337" s="16" t="str">
        <f t="shared" si="146"/>
        <v/>
      </c>
      <c r="AL2337" s="16" t="str">
        <f t="shared" si="147"/>
        <v/>
      </c>
    </row>
    <row r="2338" spans="1:38" x14ac:dyDescent="0.25">
      <c r="A2338" s="16" t="s">
        <v>765</v>
      </c>
      <c r="B2338" s="16" t="s">
        <v>3139</v>
      </c>
      <c r="C2338" s="16" t="s">
        <v>27</v>
      </c>
      <c r="D2338" s="16" t="s">
        <v>349</v>
      </c>
      <c r="E2338" s="16" t="s">
        <v>1030</v>
      </c>
      <c r="F2338" s="16" t="s">
        <v>43</v>
      </c>
      <c r="G2338" s="16" t="s">
        <v>251</v>
      </c>
      <c r="H2338" s="16" t="s">
        <v>4023</v>
      </c>
      <c r="I2338" s="16" t="s">
        <v>35</v>
      </c>
      <c r="J2338" s="16" t="s">
        <v>36</v>
      </c>
      <c r="M2338" s="16" t="s">
        <v>54</v>
      </c>
      <c r="N2338" s="7">
        <v>44967</v>
      </c>
      <c r="O2338" s="9">
        <v>45332</v>
      </c>
      <c r="P2338" t="s">
        <v>1245</v>
      </c>
      <c r="Q2338">
        <v>1</v>
      </c>
      <c r="R2338">
        <v>92</v>
      </c>
      <c r="S2338">
        <v>5</v>
      </c>
      <c r="T2338" t="s">
        <v>3073</v>
      </c>
      <c r="U2338">
        <v>234</v>
      </c>
      <c r="V2338">
        <v>14</v>
      </c>
      <c r="W2338">
        <v>59</v>
      </c>
      <c r="X2338">
        <v>5</v>
      </c>
      <c r="Y2338">
        <v>643</v>
      </c>
      <c r="Z2338">
        <v>20</v>
      </c>
      <c r="AA2338">
        <v>19</v>
      </c>
      <c r="AD2338">
        <v>50</v>
      </c>
      <c r="AE2338">
        <v>2337</v>
      </c>
      <c r="AF2338" s="16" t="s">
        <v>39</v>
      </c>
      <c r="AG2338" s="16"/>
      <c r="AH2338" s="16"/>
      <c r="AI2338" s="16" t="str">
        <f t="shared" si="144"/>
        <v>(234,5,14,59,5,643,19, null, 50, 'L500 2025 Latin America',2025, '2024-02-10','2024-02-10','".Carbon::now()."','".Carbon::now()."'),</v>
      </c>
      <c r="AJ2338" s="16" t="str">
        <f t="shared" si="145"/>
        <v>('".DB::select("SELECT id_status FROM `status` WHERE `element_type` = 'task' AND status_type = 'client' AND name ='CONFIRMED'")[0]-&gt;id_status."',2337,1),</v>
      </c>
      <c r="AK2338" s="16" t="str">
        <f t="shared" si="146"/>
        <v/>
      </c>
      <c r="AL2338" s="16" t="str">
        <f t="shared" si="147"/>
        <v/>
      </c>
    </row>
    <row r="2339" spans="1:38" x14ac:dyDescent="0.25">
      <c r="A2339" s="16" t="s">
        <v>765</v>
      </c>
      <c r="B2339" s="16" t="s">
        <v>3139</v>
      </c>
      <c r="C2339" s="16" t="s">
        <v>27</v>
      </c>
      <c r="D2339" s="16" t="s">
        <v>349</v>
      </c>
      <c r="E2339" s="16" t="s">
        <v>1030</v>
      </c>
      <c r="F2339" s="16" t="s">
        <v>43</v>
      </c>
      <c r="G2339" s="16" t="s">
        <v>251</v>
      </c>
      <c r="H2339" s="16" t="s">
        <v>114</v>
      </c>
      <c r="I2339" s="16" t="s">
        <v>35</v>
      </c>
      <c r="J2339" s="16" t="s">
        <v>36</v>
      </c>
      <c r="M2339" s="16" t="s">
        <v>54</v>
      </c>
      <c r="N2339" s="7">
        <v>44967</v>
      </c>
      <c r="O2339" s="9">
        <v>45332</v>
      </c>
      <c r="P2339" t="s">
        <v>1245</v>
      </c>
      <c r="Q2339">
        <v>1</v>
      </c>
      <c r="R2339">
        <v>92</v>
      </c>
      <c r="S2339">
        <v>5</v>
      </c>
      <c r="T2339" t="s">
        <v>3073</v>
      </c>
      <c r="U2339">
        <v>234</v>
      </c>
      <c r="V2339">
        <v>14</v>
      </c>
      <c r="W2339">
        <v>59</v>
      </c>
      <c r="X2339">
        <v>5</v>
      </c>
      <c r="Y2339">
        <v>654</v>
      </c>
      <c r="Z2339">
        <v>20</v>
      </c>
      <c r="AA2339">
        <v>19</v>
      </c>
      <c r="AD2339">
        <v>50</v>
      </c>
      <c r="AE2339">
        <v>2338</v>
      </c>
      <c r="AF2339" s="16" t="s">
        <v>39</v>
      </c>
      <c r="AG2339" s="16"/>
      <c r="AH2339" s="16"/>
      <c r="AI2339" s="16" t="str">
        <f t="shared" si="144"/>
        <v>(234,5,14,59,5,654,19, null, 50, 'L500 2025 Latin America',2025, '2024-02-10','2024-02-10','".Carbon::now()."','".Carbon::now()."'),</v>
      </c>
      <c r="AJ2339" s="16" t="str">
        <f t="shared" si="145"/>
        <v>('".DB::select("SELECT id_status FROM `status` WHERE `element_type` = 'task' AND status_type = 'client' AND name ='CONFIRMED'")[0]-&gt;id_status."',2338,1),</v>
      </c>
      <c r="AK2339" s="16" t="str">
        <f t="shared" si="146"/>
        <v/>
      </c>
      <c r="AL2339" s="16" t="str">
        <f t="shared" si="147"/>
        <v/>
      </c>
    </row>
    <row r="2340" spans="1:38" x14ac:dyDescent="0.25">
      <c r="A2340" s="16" t="s">
        <v>765</v>
      </c>
      <c r="B2340" s="16" t="s">
        <v>3139</v>
      </c>
      <c r="C2340" s="16" t="s">
        <v>27</v>
      </c>
      <c r="D2340" s="16" t="s">
        <v>349</v>
      </c>
      <c r="E2340" s="16" t="s">
        <v>1030</v>
      </c>
      <c r="F2340" s="16" t="s">
        <v>43</v>
      </c>
      <c r="G2340" s="16" t="s">
        <v>251</v>
      </c>
      <c r="H2340" s="16" t="s">
        <v>439</v>
      </c>
      <c r="I2340" s="16" t="s">
        <v>35</v>
      </c>
      <c r="J2340" s="16" t="s">
        <v>36</v>
      </c>
      <c r="M2340" s="16" t="s">
        <v>54</v>
      </c>
      <c r="N2340" s="7">
        <v>44967</v>
      </c>
      <c r="O2340" s="9">
        <v>45332</v>
      </c>
      <c r="P2340" t="s">
        <v>1245</v>
      </c>
      <c r="Q2340">
        <v>1</v>
      </c>
      <c r="R2340">
        <v>92</v>
      </c>
      <c r="S2340">
        <v>5</v>
      </c>
      <c r="T2340" t="s">
        <v>3073</v>
      </c>
      <c r="U2340">
        <v>234</v>
      </c>
      <c r="V2340">
        <v>14</v>
      </c>
      <c r="W2340">
        <v>59</v>
      </c>
      <c r="X2340">
        <v>5</v>
      </c>
      <c r="Y2340">
        <v>671</v>
      </c>
      <c r="Z2340">
        <v>20</v>
      </c>
      <c r="AA2340">
        <v>19</v>
      </c>
      <c r="AD2340">
        <v>50</v>
      </c>
      <c r="AE2340">
        <v>2339</v>
      </c>
      <c r="AF2340" s="16" t="s">
        <v>39</v>
      </c>
      <c r="AG2340" s="16"/>
      <c r="AH2340" s="16"/>
      <c r="AI2340" s="16" t="str">
        <f t="shared" si="144"/>
        <v>(234,5,14,59,5,671,19, null, 50, 'L500 2025 Latin America',2025, '2024-02-10','2024-02-10','".Carbon::now()."','".Carbon::now()."'),</v>
      </c>
      <c r="AJ2340" s="16" t="str">
        <f t="shared" si="145"/>
        <v>('".DB::select("SELECT id_status FROM `status` WHERE `element_type` = 'task' AND status_type = 'client' AND name ='CONFIRMED'")[0]-&gt;id_status."',2339,1),</v>
      </c>
      <c r="AK2340" s="16" t="str">
        <f t="shared" si="146"/>
        <v/>
      </c>
      <c r="AL2340" s="16" t="str">
        <f t="shared" si="147"/>
        <v/>
      </c>
    </row>
    <row r="2341" spans="1:38" x14ac:dyDescent="0.25">
      <c r="A2341" s="16" t="s">
        <v>765</v>
      </c>
      <c r="B2341" s="16" t="s">
        <v>3139</v>
      </c>
      <c r="C2341" s="16" t="s">
        <v>27</v>
      </c>
      <c r="D2341" s="16" t="s">
        <v>349</v>
      </c>
      <c r="E2341" s="16" t="s">
        <v>1030</v>
      </c>
      <c r="F2341" s="16" t="s">
        <v>43</v>
      </c>
      <c r="G2341" s="16" t="s">
        <v>251</v>
      </c>
      <c r="H2341" s="16" t="s">
        <v>181</v>
      </c>
      <c r="I2341" s="16" t="s">
        <v>35</v>
      </c>
      <c r="J2341" s="16" t="s">
        <v>36</v>
      </c>
      <c r="M2341" s="16" t="s">
        <v>54</v>
      </c>
      <c r="N2341" s="7">
        <v>44967</v>
      </c>
      <c r="O2341" s="9">
        <v>45332</v>
      </c>
      <c r="P2341" t="s">
        <v>1245</v>
      </c>
      <c r="Q2341">
        <v>1</v>
      </c>
      <c r="R2341">
        <v>92</v>
      </c>
      <c r="S2341">
        <v>5</v>
      </c>
      <c r="T2341" t="s">
        <v>3073</v>
      </c>
      <c r="U2341">
        <v>234</v>
      </c>
      <c r="V2341">
        <v>14</v>
      </c>
      <c r="W2341">
        <v>59</v>
      </c>
      <c r="X2341">
        <v>5</v>
      </c>
      <c r="Y2341">
        <v>718</v>
      </c>
      <c r="Z2341">
        <v>20</v>
      </c>
      <c r="AA2341">
        <v>19</v>
      </c>
      <c r="AD2341">
        <v>50</v>
      </c>
      <c r="AE2341">
        <v>2340</v>
      </c>
      <c r="AF2341" s="16" t="s">
        <v>39</v>
      </c>
      <c r="AG2341" s="16"/>
      <c r="AH2341" s="16"/>
      <c r="AI2341" s="16" t="str">
        <f t="shared" si="144"/>
        <v>(234,5,14,59,5,718,19, null, 50, 'L500 2025 Latin America',2025, '2024-02-10','2024-02-10','".Carbon::now()."','".Carbon::now()."'),</v>
      </c>
      <c r="AJ2341" s="16" t="str">
        <f t="shared" si="145"/>
        <v>('".DB::select("SELECT id_status FROM `status` WHERE `element_type` = 'task' AND status_type = 'client' AND name ='CONFIRMED'")[0]-&gt;id_status."',2340,1),</v>
      </c>
      <c r="AK2341" s="16" t="str">
        <f t="shared" si="146"/>
        <v/>
      </c>
      <c r="AL2341" s="16" t="str">
        <f t="shared" si="147"/>
        <v/>
      </c>
    </row>
    <row r="2342" spans="1:38" x14ac:dyDescent="0.25">
      <c r="A2342" s="16" t="s">
        <v>765</v>
      </c>
      <c r="B2342" s="16" t="s">
        <v>3139</v>
      </c>
      <c r="C2342" s="16" t="s">
        <v>27</v>
      </c>
      <c r="D2342" s="16" t="s">
        <v>349</v>
      </c>
      <c r="E2342" s="16" t="s">
        <v>1030</v>
      </c>
      <c r="F2342" s="16" t="s">
        <v>43</v>
      </c>
      <c r="G2342" s="16" t="s">
        <v>251</v>
      </c>
      <c r="H2342" s="16" t="s">
        <v>652</v>
      </c>
      <c r="I2342" s="16" t="s">
        <v>35</v>
      </c>
      <c r="J2342" s="16" t="s">
        <v>36</v>
      </c>
      <c r="M2342" s="16" t="s">
        <v>54</v>
      </c>
      <c r="N2342" s="7">
        <v>44967</v>
      </c>
      <c r="O2342" s="9">
        <v>45332</v>
      </c>
      <c r="P2342" t="s">
        <v>1245</v>
      </c>
      <c r="Q2342">
        <v>1</v>
      </c>
      <c r="R2342">
        <v>92</v>
      </c>
      <c r="S2342">
        <v>5</v>
      </c>
      <c r="T2342" t="s">
        <v>3073</v>
      </c>
      <c r="U2342">
        <v>234</v>
      </c>
      <c r="V2342">
        <v>14</v>
      </c>
      <c r="W2342">
        <v>59</v>
      </c>
      <c r="X2342">
        <v>5</v>
      </c>
      <c r="Y2342">
        <v>726</v>
      </c>
      <c r="Z2342">
        <v>20</v>
      </c>
      <c r="AA2342">
        <v>19</v>
      </c>
      <c r="AD2342">
        <v>50</v>
      </c>
      <c r="AE2342">
        <v>2341</v>
      </c>
      <c r="AF2342" s="16" t="s">
        <v>39</v>
      </c>
      <c r="AG2342" s="16"/>
      <c r="AH2342" s="16"/>
      <c r="AI2342" s="16" t="str">
        <f t="shared" si="144"/>
        <v>(234,5,14,59,5,726,19, null, 50, 'L500 2025 Latin America',2025, '2024-02-10','2024-02-10','".Carbon::now()."','".Carbon::now()."'),</v>
      </c>
      <c r="AJ2342" s="16" t="str">
        <f t="shared" si="145"/>
        <v>('".DB::select("SELECT id_status FROM `status` WHERE `element_type` = 'task' AND status_type = 'client' AND name ='CONFIRMED'")[0]-&gt;id_status."',2341,1),</v>
      </c>
      <c r="AK2342" s="16" t="str">
        <f t="shared" si="146"/>
        <v/>
      </c>
      <c r="AL2342" s="16" t="str">
        <f t="shared" si="147"/>
        <v/>
      </c>
    </row>
    <row r="2343" spans="1:38" x14ac:dyDescent="0.25">
      <c r="A2343" s="16" t="s">
        <v>765</v>
      </c>
      <c r="B2343" s="16" t="s">
        <v>3139</v>
      </c>
      <c r="C2343" s="16" t="s">
        <v>27</v>
      </c>
      <c r="D2343" s="16" t="s">
        <v>349</v>
      </c>
      <c r="E2343" s="16" t="s">
        <v>1030</v>
      </c>
      <c r="F2343" s="16" t="s">
        <v>43</v>
      </c>
      <c r="G2343" s="16" t="s">
        <v>251</v>
      </c>
      <c r="H2343" s="16" t="s">
        <v>4027</v>
      </c>
      <c r="I2343" s="16" t="s">
        <v>35</v>
      </c>
      <c r="J2343" s="16" t="s">
        <v>36</v>
      </c>
      <c r="M2343" s="16" t="s">
        <v>54</v>
      </c>
      <c r="N2343" s="7">
        <v>44967</v>
      </c>
      <c r="O2343" s="9">
        <v>45332</v>
      </c>
      <c r="P2343" t="s">
        <v>1245</v>
      </c>
      <c r="Q2343">
        <v>1</v>
      </c>
      <c r="R2343">
        <v>92</v>
      </c>
      <c r="S2343">
        <v>5</v>
      </c>
      <c r="T2343" t="s">
        <v>3073</v>
      </c>
      <c r="U2343">
        <v>234</v>
      </c>
      <c r="V2343">
        <v>14</v>
      </c>
      <c r="W2343">
        <v>59</v>
      </c>
      <c r="X2343">
        <v>5</v>
      </c>
      <c r="Y2343">
        <v>741</v>
      </c>
      <c r="Z2343">
        <v>20</v>
      </c>
      <c r="AA2343">
        <v>19</v>
      </c>
      <c r="AD2343">
        <v>50</v>
      </c>
      <c r="AE2343">
        <v>2342</v>
      </c>
      <c r="AF2343" s="16" t="s">
        <v>39</v>
      </c>
      <c r="AG2343" s="16"/>
      <c r="AH2343" s="16"/>
      <c r="AI2343" s="16" t="str">
        <f t="shared" si="144"/>
        <v>(234,5,14,59,5,741,19, null, 50, 'L500 2025 Latin America',2025, '2024-02-10','2024-02-10','".Carbon::now()."','".Carbon::now()."'),</v>
      </c>
      <c r="AJ2343" s="16" t="str">
        <f t="shared" si="145"/>
        <v>('".DB::select("SELECT id_status FROM `status` WHERE `element_type` = 'task' AND status_type = 'client' AND name ='CONFIRMED'")[0]-&gt;id_status."',2342,1),</v>
      </c>
      <c r="AK2343" s="16" t="str">
        <f t="shared" si="146"/>
        <v/>
      </c>
      <c r="AL2343" s="16" t="str">
        <f t="shared" si="147"/>
        <v/>
      </c>
    </row>
    <row r="2344" spans="1:38" x14ac:dyDescent="0.25">
      <c r="A2344" s="16" t="s">
        <v>765</v>
      </c>
      <c r="B2344" s="16" t="s">
        <v>3139</v>
      </c>
      <c r="C2344" s="16" t="s">
        <v>27</v>
      </c>
      <c r="D2344" s="16" t="s">
        <v>349</v>
      </c>
      <c r="E2344" s="16" t="s">
        <v>1030</v>
      </c>
      <c r="F2344" s="16" t="s">
        <v>43</v>
      </c>
      <c r="G2344" s="16" t="s">
        <v>251</v>
      </c>
      <c r="H2344" s="16" t="s">
        <v>199</v>
      </c>
      <c r="I2344" s="16" t="s">
        <v>35</v>
      </c>
      <c r="J2344" s="16" t="s">
        <v>36</v>
      </c>
      <c r="M2344" s="16" t="s">
        <v>54</v>
      </c>
      <c r="N2344" s="7">
        <v>44967</v>
      </c>
      <c r="O2344" s="9">
        <v>45332</v>
      </c>
      <c r="P2344" t="s">
        <v>1245</v>
      </c>
      <c r="Q2344">
        <v>1</v>
      </c>
      <c r="R2344">
        <v>92</v>
      </c>
      <c r="S2344">
        <v>5</v>
      </c>
      <c r="T2344" t="s">
        <v>3073</v>
      </c>
      <c r="U2344">
        <v>234</v>
      </c>
      <c r="V2344">
        <v>14</v>
      </c>
      <c r="W2344">
        <v>59</v>
      </c>
      <c r="X2344">
        <v>5</v>
      </c>
      <c r="Y2344">
        <v>750</v>
      </c>
      <c r="Z2344">
        <v>20</v>
      </c>
      <c r="AA2344">
        <v>19</v>
      </c>
      <c r="AD2344">
        <v>50</v>
      </c>
      <c r="AE2344">
        <v>2343</v>
      </c>
      <c r="AF2344" s="16" t="s">
        <v>39</v>
      </c>
      <c r="AG2344" s="16"/>
      <c r="AH2344" s="16"/>
      <c r="AI2344" s="16" t="str">
        <f t="shared" si="144"/>
        <v>(234,5,14,59,5,750,19, null, 50, 'L500 2025 Latin America',2025, '2024-02-10','2024-02-10','".Carbon::now()."','".Carbon::now()."'),</v>
      </c>
      <c r="AJ2344" s="16" t="str">
        <f t="shared" si="145"/>
        <v>('".DB::select("SELECT id_status FROM `status` WHERE `element_type` = 'task' AND status_type = 'client' AND name ='CONFIRMED'")[0]-&gt;id_status."',2343,1),</v>
      </c>
      <c r="AK2344" s="16" t="str">
        <f t="shared" si="146"/>
        <v/>
      </c>
      <c r="AL2344" s="16" t="str">
        <f t="shared" si="147"/>
        <v/>
      </c>
    </row>
    <row r="2345" spans="1:38" x14ac:dyDescent="0.25">
      <c r="A2345" s="16" t="s">
        <v>765</v>
      </c>
      <c r="B2345" s="16" t="s">
        <v>3139</v>
      </c>
      <c r="C2345" s="16" t="s">
        <v>27</v>
      </c>
      <c r="D2345" s="16" t="s">
        <v>349</v>
      </c>
      <c r="E2345" s="16" t="s">
        <v>1030</v>
      </c>
      <c r="F2345" s="16" t="s">
        <v>43</v>
      </c>
      <c r="G2345" s="16" t="s">
        <v>251</v>
      </c>
      <c r="H2345" s="16" t="s">
        <v>466</v>
      </c>
      <c r="I2345" s="16" t="s">
        <v>35</v>
      </c>
      <c r="J2345" s="16" t="s">
        <v>36</v>
      </c>
      <c r="M2345" s="16" t="s">
        <v>54</v>
      </c>
      <c r="N2345" s="7">
        <v>44967</v>
      </c>
      <c r="O2345" s="9">
        <v>45332</v>
      </c>
      <c r="P2345" t="s">
        <v>1245</v>
      </c>
      <c r="Q2345">
        <v>1</v>
      </c>
      <c r="R2345">
        <v>92</v>
      </c>
      <c r="S2345">
        <v>5</v>
      </c>
      <c r="T2345" t="s">
        <v>3073</v>
      </c>
      <c r="U2345">
        <v>234</v>
      </c>
      <c r="V2345">
        <v>14</v>
      </c>
      <c r="W2345">
        <v>59</v>
      </c>
      <c r="X2345">
        <v>5</v>
      </c>
      <c r="Y2345">
        <v>757</v>
      </c>
      <c r="Z2345">
        <v>20</v>
      </c>
      <c r="AA2345">
        <v>19</v>
      </c>
      <c r="AD2345">
        <v>50</v>
      </c>
      <c r="AE2345">
        <v>2344</v>
      </c>
      <c r="AF2345" s="16" t="s">
        <v>39</v>
      </c>
      <c r="AG2345" s="16"/>
      <c r="AH2345" s="16"/>
      <c r="AI2345" s="16" t="str">
        <f t="shared" si="144"/>
        <v>(234,5,14,59,5,757,19, null, 50, 'L500 2025 Latin America',2025, '2024-02-10','2024-02-10','".Carbon::now()."','".Carbon::now()."'),</v>
      </c>
      <c r="AJ2345" s="16" t="str">
        <f t="shared" si="145"/>
        <v>('".DB::select("SELECT id_status FROM `status` WHERE `element_type` = 'task' AND status_type = 'client' AND name ='CONFIRMED'")[0]-&gt;id_status."',2344,1),</v>
      </c>
      <c r="AK2345" s="16" t="str">
        <f t="shared" si="146"/>
        <v/>
      </c>
      <c r="AL2345" s="16" t="str">
        <f t="shared" si="147"/>
        <v/>
      </c>
    </row>
    <row r="2346" spans="1:38" x14ac:dyDescent="0.25">
      <c r="A2346" s="16" t="s">
        <v>765</v>
      </c>
      <c r="B2346" s="16" t="s">
        <v>3139</v>
      </c>
      <c r="C2346" s="16" t="s">
        <v>27</v>
      </c>
      <c r="D2346" s="16" t="s">
        <v>349</v>
      </c>
      <c r="E2346" s="16" t="s">
        <v>1030</v>
      </c>
      <c r="F2346" s="16" t="s">
        <v>43</v>
      </c>
      <c r="G2346" s="16" t="s">
        <v>251</v>
      </c>
      <c r="H2346" s="16" t="s">
        <v>710</v>
      </c>
      <c r="I2346" s="16" t="s">
        <v>35</v>
      </c>
      <c r="J2346" s="16" t="s">
        <v>36</v>
      </c>
      <c r="M2346" s="16" t="s">
        <v>54</v>
      </c>
      <c r="N2346" s="7">
        <v>44967</v>
      </c>
      <c r="O2346" s="9">
        <v>45332</v>
      </c>
      <c r="P2346" t="s">
        <v>1245</v>
      </c>
      <c r="Q2346">
        <v>1</v>
      </c>
      <c r="R2346">
        <v>92</v>
      </c>
      <c r="S2346">
        <v>5</v>
      </c>
      <c r="T2346" t="s">
        <v>3073</v>
      </c>
      <c r="U2346">
        <v>234</v>
      </c>
      <c r="V2346">
        <v>14</v>
      </c>
      <c r="W2346">
        <v>59</v>
      </c>
      <c r="X2346">
        <v>5</v>
      </c>
      <c r="Y2346">
        <v>824</v>
      </c>
      <c r="Z2346">
        <v>20</v>
      </c>
      <c r="AA2346">
        <v>19</v>
      </c>
      <c r="AD2346">
        <v>50</v>
      </c>
      <c r="AE2346">
        <v>2345</v>
      </c>
      <c r="AF2346" s="16" t="s">
        <v>39</v>
      </c>
      <c r="AG2346" s="16"/>
      <c r="AH2346" s="16"/>
      <c r="AI2346" s="16" t="str">
        <f t="shared" si="144"/>
        <v>(234,5,14,59,5,824,19, null, 50, 'L500 2025 Latin America',2025, '2024-02-10','2024-02-10','".Carbon::now()."','".Carbon::now()."'),</v>
      </c>
      <c r="AJ2346" s="16" t="str">
        <f t="shared" si="145"/>
        <v>('".DB::select("SELECT id_status FROM `status` WHERE `element_type` = 'task' AND status_type = 'client' AND name ='CONFIRMED'")[0]-&gt;id_status."',2345,1),</v>
      </c>
      <c r="AK2346" s="16" t="str">
        <f t="shared" si="146"/>
        <v/>
      </c>
      <c r="AL2346" s="16" t="str">
        <f t="shared" si="147"/>
        <v/>
      </c>
    </row>
    <row r="2347" spans="1:38" x14ac:dyDescent="0.25">
      <c r="A2347" s="16" t="s">
        <v>765</v>
      </c>
      <c r="B2347" s="16" t="s">
        <v>3139</v>
      </c>
      <c r="C2347" s="16" t="s">
        <v>27</v>
      </c>
      <c r="D2347" s="16" t="s">
        <v>349</v>
      </c>
      <c r="E2347" s="16" t="s">
        <v>1030</v>
      </c>
      <c r="F2347" s="16" t="s">
        <v>43</v>
      </c>
      <c r="G2347" s="16" t="s">
        <v>251</v>
      </c>
      <c r="H2347" s="16" t="s">
        <v>57</v>
      </c>
      <c r="I2347" s="16" t="s">
        <v>35</v>
      </c>
      <c r="J2347" s="16" t="s">
        <v>36</v>
      </c>
      <c r="M2347" s="16" t="s">
        <v>54</v>
      </c>
      <c r="N2347" s="7">
        <v>44967</v>
      </c>
      <c r="O2347" s="9">
        <v>45332</v>
      </c>
      <c r="P2347" t="s">
        <v>1245</v>
      </c>
      <c r="Q2347">
        <v>1</v>
      </c>
      <c r="R2347">
        <v>92</v>
      </c>
      <c r="S2347">
        <v>5</v>
      </c>
      <c r="T2347" t="s">
        <v>3073</v>
      </c>
      <c r="U2347">
        <v>234</v>
      </c>
      <c r="V2347">
        <v>14</v>
      </c>
      <c r="W2347">
        <v>59</v>
      </c>
      <c r="X2347">
        <v>5</v>
      </c>
      <c r="Y2347">
        <v>828</v>
      </c>
      <c r="Z2347">
        <v>20</v>
      </c>
      <c r="AA2347">
        <v>19</v>
      </c>
      <c r="AD2347">
        <v>50</v>
      </c>
      <c r="AE2347">
        <v>2346</v>
      </c>
      <c r="AF2347" s="16" t="s">
        <v>39</v>
      </c>
      <c r="AG2347" s="16"/>
      <c r="AH2347" s="16"/>
      <c r="AI2347" s="16" t="str">
        <f t="shared" si="144"/>
        <v>(234,5,14,59,5,828,19, null, 50, 'L500 2025 Latin America',2025, '2024-02-10','2024-02-10','".Carbon::now()."','".Carbon::now()."'),</v>
      </c>
      <c r="AJ2347" s="16" t="str">
        <f t="shared" si="145"/>
        <v>('".DB::select("SELECT id_status FROM `status` WHERE `element_type` = 'task' AND status_type = 'client' AND name ='CONFIRMED'")[0]-&gt;id_status."',2346,1),</v>
      </c>
      <c r="AK2347" s="16" t="str">
        <f t="shared" si="146"/>
        <v/>
      </c>
      <c r="AL2347" s="16" t="str">
        <f t="shared" si="147"/>
        <v/>
      </c>
    </row>
    <row r="2348" spans="1:38" x14ac:dyDescent="0.25">
      <c r="A2348" s="16" t="s">
        <v>765</v>
      </c>
      <c r="B2348" s="16" t="s">
        <v>3139</v>
      </c>
      <c r="C2348" s="16" t="s">
        <v>27</v>
      </c>
      <c r="D2348" s="16" t="s">
        <v>349</v>
      </c>
      <c r="E2348" s="16" t="s">
        <v>1030</v>
      </c>
      <c r="F2348" s="16" t="s">
        <v>43</v>
      </c>
      <c r="G2348" s="16" t="s">
        <v>251</v>
      </c>
      <c r="H2348" s="16" t="s">
        <v>97</v>
      </c>
      <c r="I2348" s="16" t="s">
        <v>35</v>
      </c>
      <c r="J2348" s="16" t="s">
        <v>36</v>
      </c>
      <c r="M2348" s="16" t="s">
        <v>54</v>
      </c>
      <c r="N2348" s="7">
        <v>44967</v>
      </c>
      <c r="O2348" s="9">
        <v>45332</v>
      </c>
      <c r="P2348" t="s">
        <v>1245</v>
      </c>
      <c r="Q2348">
        <v>1</v>
      </c>
      <c r="R2348">
        <v>92</v>
      </c>
      <c r="S2348">
        <v>5</v>
      </c>
      <c r="T2348" t="s">
        <v>3073</v>
      </c>
      <c r="U2348">
        <v>234</v>
      </c>
      <c r="V2348">
        <v>14</v>
      </c>
      <c r="W2348">
        <v>59</v>
      </c>
      <c r="X2348">
        <v>5</v>
      </c>
      <c r="Y2348">
        <v>874</v>
      </c>
      <c r="Z2348">
        <v>20</v>
      </c>
      <c r="AA2348">
        <v>19</v>
      </c>
      <c r="AD2348">
        <v>50</v>
      </c>
      <c r="AE2348">
        <v>2347</v>
      </c>
      <c r="AF2348" s="16" t="s">
        <v>39</v>
      </c>
      <c r="AG2348" s="16"/>
      <c r="AH2348" s="16"/>
      <c r="AI2348" s="16" t="str">
        <f t="shared" si="144"/>
        <v>(234,5,14,59,5,874,19, null, 50, 'L500 2025 Latin America',2025, '2024-02-10','2024-02-10','".Carbon::now()."','".Carbon::now()."'),</v>
      </c>
      <c r="AJ2348" s="16" t="str">
        <f t="shared" si="145"/>
        <v>('".DB::select("SELECT id_status FROM `status` WHERE `element_type` = 'task' AND status_type = 'client' AND name ='CONFIRMED'")[0]-&gt;id_status."',2347,1),</v>
      </c>
      <c r="AK2348" s="16" t="str">
        <f t="shared" si="146"/>
        <v/>
      </c>
      <c r="AL2348" s="16" t="str">
        <f t="shared" si="147"/>
        <v/>
      </c>
    </row>
    <row r="2349" spans="1:38" x14ac:dyDescent="0.25">
      <c r="A2349" s="16" t="s">
        <v>765</v>
      </c>
      <c r="B2349" s="16" t="s">
        <v>3139</v>
      </c>
      <c r="C2349" s="16" t="s">
        <v>27</v>
      </c>
      <c r="D2349" s="16" t="s">
        <v>349</v>
      </c>
      <c r="E2349" s="16" t="s">
        <v>1030</v>
      </c>
      <c r="F2349" s="16" t="s">
        <v>43</v>
      </c>
      <c r="G2349" s="16" t="s">
        <v>251</v>
      </c>
      <c r="H2349" s="16" t="s">
        <v>208</v>
      </c>
      <c r="I2349" s="16" t="s">
        <v>35</v>
      </c>
      <c r="J2349" s="16" t="s">
        <v>36</v>
      </c>
      <c r="M2349" s="16" t="s">
        <v>54</v>
      </c>
      <c r="N2349" s="7">
        <v>44967</v>
      </c>
      <c r="O2349" s="9">
        <v>45332</v>
      </c>
      <c r="P2349" t="s">
        <v>1245</v>
      </c>
      <c r="Q2349">
        <v>1</v>
      </c>
      <c r="R2349">
        <v>92</v>
      </c>
      <c r="S2349">
        <v>5</v>
      </c>
      <c r="T2349" t="s">
        <v>3073</v>
      </c>
      <c r="U2349">
        <v>234</v>
      </c>
      <c r="V2349">
        <v>14</v>
      </c>
      <c r="W2349">
        <v>59</v>
      </c>
      <c r="X2349">
        <v>5</v>
      </c>
      <c r="Y2349">
        <v>867</v>
      </c>
      <c r="Z2349">
        <v>20</v>
      </c>
      <c r="AA2349">
        <v>19</v>
      </c>
      <c r="AD2349">
        <v>50</v>
      </c>
      <c r="AE2349">
        <v>2348</v>
      </c>
      <c r="AF2349" s="16" t="s">
        <v>39</v>
      </c>
      <c r="AG2349" s="16"/>
      <c r="AH2349" s="16"/>
      <c r="AI2349" s="16" t="str">
        <f t="shared" si="144"/>
        <v>(234,5,14,59,5,867,19, null, 50, 'L500 2025 Latin America',2025, '2024-02-10','2024-02-10','".Carbon::now()."','".Carbon::now()."'),</v>
      </c>
      <c r="AJ2349" s="16" t="str">
        <f t="shared" si="145"/>
        <v>('".DB::select("SELECT id_status FROM `status` WHERE `element_type` = 'task' AND status_type = 'client' AND name ='CONFIRMED'")[0]-&gt;id_status."',2348,1),</v>
      </c>
      <c r="AK2349" s="16" t="str">
        <f t="shared" si="146"/>
        <v/>
      </c>
      <c r="AL2349" s="16" t="str">
        <f t="shared" si="147"/>
        <v/>
      </c>
    </row>
    <row r="2350" spans="1:38" x14ac:dyDescent="0.25">
      <c r="A2350" s="16" t="s">
        <v>765</v>
      </c>
      <c r="B2350" s="16" t="s">
        <v>26</v>
      </c>
      <c r="C2350" s="16" t="s">
        <v>255</v>
      </c>
      <c r="D2350" s="16" t="s">
        <v>349</v>
      </c>
      <c r="E2350" s="16" t="s">
        <v>1103</v>
      </c>
      <c r="F2350" s="16" t="s">
        <v>43</v>
      </c>
      <c r="G2350" s="16" t="s">
        <v>251</v>
      </c>
      <c r="H2350" s="16" t="s">
        <v>97</v>
      </c>
      <c r="I2350" s="16" t="s">
        <v>35</v>
      </c>
      <c r="J2350" s="16" t="s">
        <v>36</v>
      </c>
      <c r="M2350" s="16" t="s">
        <v>54</v>
      </c>
      <c r="N2350" s="7">
        <v>45014</v>
      </c>
      <c r="O2350" s="9">
        <v>45380</v>
      </c>
      <c r="P2350" t="s">
        <v>3128</v>
      </c>
      <c r="Q2350">
        <v>1</v>
      </c>
      <c r="R2350">
        <v>92</v>
      </c>
      <c r="S2350">
        <v>5</v>
      </c>
      <c r="T2350" t="s">
        <v>3073</v>
      </c>
      <c r="U2350">
        <v>234</v>
      </c>
      <c r="V2350">
        <v>24</v>
      </c>
      <c r="W2350">
        <v>75</v>
      </c>
      <c r="X2350">
        <v>5</v>
      </c>
      <c r="Y2350">
        <v>936</v>
      </c>
      <c r="Z2350">
        <v>20</v>
      </c>
      <c r="AA2350">
        <v>19</v>
      </c>
      <c r="AD2350">
        <v>50</v>
      </c>
      <c r="AE2350">
        <v>2349</v>
      </c>
      <c r="AF2350" s="16" t="s">
        <v>39</v>
      </c>
      <c r="AG2350" s="16"/>
      <c r="AH2350" s="16"/>
      <c r="AI2350" s="16" t="str">
        <f t="shared" si="144"/>
        <v>(234,5,24,75,5,936,19, null, 50, 'World Tax 2025 Latin America',2025, '2024-03-29','2024-03-29','".Carbon::now()."','".Carbon::now()."'),</v>
      </c>
      <c r="AJ2350" s="16" t="str">
        <f t="shared" si="145"/>
        <v>('".DB::select("SELECT id_status FROM `status` WHERE `element_type` = 'task' AND status_type = 'client' AND name ='CONFIRMED'")[0]-&gt;id_status."',2349,1),</v>
      </c>
      <c r="AK2350" s="16" t="str">
        <f t="shared" si="146"/>
        <v/>
      </c>
      <c r="AL2350" s="16" t="str">
        <f t="shared" si="147"/>
        <v/>
      </c>
    </row>
    <row r="2351" spans="1:38" x14ac:dyDescent="0.25">
      <c r="A2351" s="16" t="s">
        <v>765</v>
      </c>
      <c r="B2351" s="16" t="s">
        <v>26</v>
      </c>
      <c r="C2351" s="16" t="s">
        <v>85</v>
      </c>
      <c r="D2351" s="16" t="s">
        <v>349</v>
      </c>
      <c r="E2351" s="16" t="s">
        <v>1104</v>
      </c>
      <c r="F2351" s="16" t="s">
        <v>43</v>
      </c>
      <c r="G2351" s="16" t="s">
        <v>251</v>
      </c>
      <c r="H2351" s="16" t="s">
        <v>87</v>
      </c>
      <c r="I2351" s="16" t="s">
        <v>35</v>
      </c>
      <c r="J2351" s="16" t="s">
        <v>36</v>
      </c>
      <c r="M2351" s="16" t="s">
        <v>54</v>
      </c>
      <c r="N2351" s="7"/>
      <c r="O2351" s="9">
        <v>45392</v>
      </c>
      <c r="P2351" t="s">
        <v>3122</v>
      </c>
      <c r="Q2351">
        <v>1</v>
      </c>
      <c r="R2351">
        <v>92</v>
      </c>
      <c r="S2351">
        <v>5</v>
      </c>
      <c r="T2351" t="s">
        <v>3073</v>
      </c>
      <c r="U2351">
        <v>234</v>
      </c>
      <c r="V2351">
        <v>22</v>
      </c>
      <c r="W2351">
        <v>70</v>
      </c>
      <c r="X2351">
        <v>5</v>
      </c>
      <c r="Y2351">
        <v>930</v>
      </c>
      <c r="Z2351">
        <v>20</v>
      </c>
      <c r="AA2351">
        <v>19</v>
      </c>
      <c r="AD2351">
        <v>50</v>
      </c>
      <c r="AE2351">
        <v>2350</v>
      </c>
      <c r="AF2351" s="16" t="s">
        <v>39</v>
      </c>
      <c r="AG2351" s="16"/>
      <c r="AH2351" s="16"/>
      <c r="AI2351" s="16" t="str">
        <f t="shared" si="144"/>
        <v>(234,5,22,70,5,930,19, null, 50, 'WTR 1000 2025 Latin America',2025, '2024-04-10','2024-04-10','".Carbon::now()."','".Carbon::now()."'),</v>
      </c>
      <c r="AJ2351" s="16" t="str">
        <f t="shared" si="145"/>
        <v>('".DB::select("SELECT id_status FROM `status` WHERE `element_type` = 'task' AND status_type = 'client' AND name ='CONFIRMED'")[0]-&gt;id_status."',2350,1),</v>
      </c>
      <c r="AK2351" s="16" t="str">
        <f t="shared" si="146"/>
        <v/>
      </c>
      <c r="AL2351" s="16" t="str">
        <f t="shared" si="147"/>
        <v/>
      </c>
    </row>
    <row r="2352" spans="1:38" x14ac:dyDescent="0.25">
      <c r="A2352" s="16" t="s">
        <v>778</v>
      </c>
      <c r="B2352" s="16" t="s">
        <v>26</v>
      </c>
      <c r="C2352" s="16" t="s">
        <v>27</v>
      </c>
      <c r="D2352" s="16" t="s">
        <v>28</v>
      </c>
      <c r="E2352" s="16" t="s">
        <v>46</v>
      </c>
      <c r="F2352" s="16" t="s">
        <v>43</v>
      </c>
      <c r="G2352" s="16" t="s">
        <v>299</v>
      </c>
      <c r="H2352" s="16" t="s">
        <v>199</v>
      </c>
      <c r="I2352" s="16" t="s">
        <v>35</v>
      </c>
      <c r="J2352" s="16" t="s">
        <v>36</v>
      </c>
      <c r="M2352" s="16"/>
      <c r="N2352" s="7">
        <v>44967</v>
      </c>
      <c r="O2352" s="9">
        <v>44967</v>
      </c>
      <c r="P2352" t="s">
        <v>1197</v>
      </c>
      <c r="Q2352">
        <v>1</v>
      </c>
      <c r="R2352">
        <v>93</v>
      </c>
      <c r="S2352">
        <v>5</v>
      </c>
      <c r="T2352" t="s">
        <v>3090</v>
      </c>
      <c r="U2352">
        <v>262</v>
      </c>
      <c r="V2352">
        <v>14</v>
      </c>
      <c r="W2352">
        <v>59</v>
      </c>
      <c r="X2352">
        <v>67</v>
      </c>
      <c r="Y2352">
        <v>750</v>
      </c>
      <c r="Z2352">
        <v>20</v>
      </c>
      <c r="AA2352">
        <v>19</v>
      </c>
      <c r="AE2352">
        <v>2351</v>
      </c>
      <c r="AF2352" s="16" t="s">
        <v>24</v>
      </c>
      <c r="AG2352" s="16"/>
      <c r="AH2352" s="16"/>
      <c r="AI2352" s="16" t="str">
        <f t="shared" si="144"/>
        <v>(262,5,14,59,67,750,19, null, null, 'L500 2024 Latin America',2024, '2023-02-10','2023-02-10','".Carbon::now()."','".Carbon::now()."'),</v>
      </c>
      <c r="AJ2352" s="16" t="str">
        <f t="shared" si="145"/>
        <v>('".DB::select("SELECT id_status FROM `status` WHERE `element_type` = 'task' AND status_type = 'client' AND name ='CANCELLED'")[0]-&gt;id_status."',2351,1),</v>
      </c>
      <c r="AK2352" s="16" t="str">
        <f t="shared" si="146"/>
        <v/>
      </c>
      <c r="AL2352" s="16" t="str">
        <f t="shared" si="147"/>
        <v/>
      </c>
    </row>
    <row r="2353" spans="1:38" x14ac:dyDescent="0.25">
      <c r="A2353" s="16" t="s">
        <v>779</v>
      </c>
      <c r="B2353" s="16" t="s">
        <v>26</v>
      </c>
      <c r="C2353" s="16" t="s">
        <v>41</v>
      </c>
      <c r="D2353" s="16" t="s">
        <v>28</v>
      </c>
      <c r="E2353" s="16" t="s">
        <v>69</v>
      </c>
      <c r="F2353" s="16" t="s">
        <v>70</v>
      </c>
      <c r="G2353" s="16" t="s">
        <v>781</v>
      </c>
      <c r="H2353" s="16" t="s">
        <v>72</v>
      </c>
      <c r="I2353" s="16" t="s">
        <v>94</v>
      </c>
      <c r="J2353" s="16" t="s">
        <v>314</v>
      </c>
      <c r="M2353" s="16" t="s">
        <v>54</v>
      </c>
      <c r="N2353" s="7">
        <v>45063</v>
      </c>
      <c r="O2353" s="9">
        <v>45063</v>
      </c>
      <c r="P2353" t="s">
        <v>1191</v>
      </c>
      <c r="Q2353">
        <v>1</v>
      </c>
      <c r="R2353">
        <v>94</v>
      </c>
      <c r="S2353">
        <v>5</v>
      </c>
      <c r="T2353" t="s">
        <v>2969</v>
      </c>
      <c r="U2353">
        <v>87</v>
      </c>
      <c r="V2353">
        <v>2</v>
      </c>
      <c r="W2353">
        <v>14</v>
      </c>
      <c r="X2353">
        <v>2</v>
      </c>
      <c r="Y2353">
        <v>111</v>
      </c>
      <c r="Z2353">
        <v>33</v>
      </c>
      <c r="AA2353">
        <v>21</v>
      </c>
      <c r="AD2353">
        <v>50</v>
      </c>
      <c r="AE2353">
        <v>2352</v>
      </c>
      <c r="AF2353" s="16" t="s">
        <v>39</v>
      </c>
      <c r="AG2353" s="16"/>
      <c r="AH2353" s="16"/>
      <c r="AI2353" s="16" t="str">
        <f t="shared" si="144"/>
        <v>(87,5,2,14,2,111,21, null, 50, 'Chambers 2024 Global',2024, '2023-05-17','2023-05-17','".Carbon::now()."','".Carbon::now()."'),</v>
      </c>
      <c r="AJ2353" s="16" t="str">
        <f t="shared" si="145"/>
        <v>('".DB::select("SELECT id_status FROM `status` WHERE `element_type` = 'task' AND status_type = 'client' AND name ='CONFIRMED'")[0]-&gt;id_status."',2352,1),</v>
      </c>
      <c r="AK2353" s="16" t="str">
        <f t="shared" si="146"/>
        <v/>
      </c>
      <c r="AL2353" s="16" t="str">
        <f t="shared" si="147"/>
        <v/>
      </c>
    </row>
    <row r="2354" spans="1:38" x14ac:dyDescent="0.25">
      <c r="A2354" s="16" t="s">
        <v>779</v>
      </c>
      <c r="B2354" s="16" t="s">
        <v>26</v>
      </c>
      <c r="C2354" s="16" t="s">
        <v>41</v>
      </c>
      <c r="D2354" s="16" t="s">
        <v>28</v>
      </c>
      <c r="E2354" s="16" t="s">
        <v>69</v>
      </c>
      <c r="F2354" s="16" t="s">
        <v>70</v>
      </c>
      <c r="G2354" s="16" t="s">
        <v>781</v>
      </c>
      <c r="H2354" s="16" t="s">
        <v>556</v>
      </c>
      <c r="I2354" s="16" t="s">
        <v>94</v>
      </c>
      <c r="J2354" s="16" t="s">
        <v>314</v>
      </c>
      <c r="M2354" s="16" t="s">
        <v>54</v>
      </c>
      <c r="N2354" s="7">
        <v>45063</v>
      </c>
      <c r="O2354" s="9">
        <v>45063</v>
      </c>
      <c r="P2354" t="s">
        <v>1191</v>
      </c>
      <c r="Q2354">
        <v>1</v>
      </c>
      <c r="R2354">
        <v>94</v>
      </c>
      <c r="S2354">
        <v>5</v>
      </c>
      <c r="T2354" t="s">
        <v>2969</v>
      </c>
      <c r="U2354">
        <v>87</v>
      </c>
      <c r="V2354">
        <v>2</v>
      </c>
      <c r="W2354">
        <v>14</v>
      </c>
      <c r="X2354">
        <v>2</v>
      </c>
      <c r="Y2354">
        <v>315</v>
      </c>
      <c r="Z2354">
        <v>33</v>
      </c>
      <c r="AA2354">
        <v>21</v>
      </c>
      <c r="AD2354">
        <v>50</v>
      </c>
      <c r="AE2354">
        <v>2353</v>
      </c>
      <c r="AF2354" s="16" t="s">
        <v>39</v>
      </c>
      <c r="AG2354" s="16"/>
      <c r="AH2354" s="16"/>
      <c r="AI2354" s="16" t="str">
        <f t="shared" si="144"/>
        <v>(87,5,2,14,2,315,21, null, 50, 'Chambers 2024 Global',2024, '2023-05-17','2023-05-17','".Carbon::now()."','".Carbon::now()."'),</v>
      </c>
      <c r="AJ2354" s="16" t="str">
        <f t="shared" si="145"/>
        <v>('".DB::select("SELECT id_status FROM `status` WHERE `element_type` = 'task' AND status_type = 'client' AND name ='CONFIRMED'")[0]-&gt;id_status."',2353,1),</v>
      </c>
      <c r="AK2354" s="16" t="str">
        <f t="shared" si="146"/>
        <v/>
      </c>
      <c r="AL2354" s="16" t="str">
        <f t="shared" si="147"/>
        <v/>
      </c>
    </row>
    <row r="2355" spans="1:38" x14ac:dyDescent="0.25">
      <c r="A2355" s="16" t="s">
        <v>779</v>
      </c>
      <c r="B2355" s="16" t="s">
        <v>26</v>
      </c>
      <c r="C2355" s="16" t="s">
        <v>41</v>
      </c>
      <c r="D2355" s="16" t="s">
        <v>349</v>
      </c>
      <c r="E2355" s="16" t="s">
        <v>3156</v>
      </c>
      <c r="F2355" s="16" t="s">
        <v>70</v>
      </c>
      <c r="G2355" s="16" t="s">
        <v>781</v>
      </c>
      <c r="H2355" s="16" t="s">
        <v>72</v>
      </c>
      <c r="I2355" s="16" t="s">
        <v>94</v>
      </c>
      <c r="J2355" s="16" t="s">
        <v>314</v>
      </c>
      <c r="M2355" s="16" t="s">
        <v>54</v>
      </c>
      <c r="N2355" s="7">
        <v>45428</v>
      </c>
      <c r="O2355" s="9">
        <v>45428</v>
      </c>
      <c r="P2355" t="s">
        <v>5029</v>
      </c>
      <c r="Q2355">
        <v>1</v>
      </c>
      <c r="R2355">
        <v>94</v>
      </c>
      <c r="S2355">
        <v>5</v>
      </c>
      <c r="T2355" t="s">
        <v>3077</v>
      </c>
      <c r="U2355">
        <v>208</v>
      </c>
      <c r="V2355">
        <v>2</v>
      </c>
      <c r="W2355">
        <v>14</v>
      </c>
      <c r="X2355">
        <v>2</v>
      </c>
      <c r="Y2355">
        <v>111</v>
      </c>
      <c r="Z2355">
        <v>33</v>
      </c>
      <c r="AA2355">
        <v>21</v>
      </c>
      <c r="AD2355">
        <v>50</v>
      </c>
      <c r="AE2355">
        <v>2354</v>
      </c>
      <c r="AF2355" s="16" t="s">
        <v>3143</v>
      </c>
      <c r="AG2355" s="16"/>
      <c r="AH2355" s="16"/>
      <c r="AI2355" s="16" t="str">
        <f t="shared" si="144"/>
        <v>(208,5,2,14,2,111,21, null, 50, 'Chambers 2025 Global',2025, '2024-05-16','2024-05-16','".Carbon::now()."','".Carbon::now()."'),</v>
      </c>
      <c r="AJ2355" s="16" t="str">
        <f t="shared" si="145"/>
        <v>('".DB::select("SELECT id_status FROM `status` WHERE `element_type` = 'task' AND status_type = 'client' AND name ='PRE-FORECAST'")[0]-&gt;id_status."',2354,1),</v>
      </c>
      <c r="AK2355" s="16" t="str">
        <f t="shared" si="146"/>
        <v/>
      </c>
      <c r="AL2355" s="16" t="str">
        <f t="shared" si="147"/>
        <v/>
      </c>
    </row>
    <row r="2356" spans="1:38" x14ac:dyDescent="0.25">
      <c r="A2356" s="16" t="s">
        <v>779</v>
      </c>
      <c r="B2356" s="16" t="s">
        <v>26</v>
      </c>
      <c r="C2356" s="16" t="s">
        <v>41</v>
      </c>
      <c r="D2356" s="16" t="s">
        <v>349</v>
      </c>
      <c r="E2356" s="16" t="s">
        <v>3156</v>
      </c>
      <c r="F2356" s="16" t="s">
        <v>70</v>
      </c>
      <c r="G2356" s="16" t="s">
        <v>781</v>
      </c>
      <c r="H2356" s="16" t="s">
        <v>556</v>
      </c>
      <c r="I2356" s="16" t="s">
        <v>94</v>
      </c>
      <c r="J2356" s="16" t="s">
        <v>314</v>
      </c>
      <c r="M2356" s="16" t="s">
        <v>54</v>
      </c>
      <c r="N2356" s="7">
        <v>45428</v>
      </c>
      <c r="O2356" s="9">
        <v>45428</v>
      </c>
      <c r="P2356" t="s">
        <v>5029</v>
      </c>
      <c r="Q2356">
        <v>1</v>
      </c>
      <c r="R2356">
        <v>94</v>
      </c>
      <c r="S2356">
        <v>5</v>
      </c>
      <c r="T2356" t="s">
        <v>3077</v>
      </c>
      <c r="U2356">
        <v>208</v>
      </c>
      <c r="V2356">
        <v>2</v>
      </c>
      <c r="W2356">
        <v>14</v>
      </c>
      <c r="X2356">
        <v>2</v>
      </c>
      <c r="Y2356">
        <v>315</v>
      </c>
      <c r="Z2356">
        <v>33</v>
      </c>
      <c r="AA2356">
        <v>21</v>
      </c>
      <c r="AD2356">
        <v>50</v>
      </c>
      <c r="AE2356">
        <v>2355</v>
      </c>
      <c r="AF2356" s="16" t="s">
        <v>3143</v>
      </c>
      <c r="AG2356" s="16"/>
      <c r="AH2356" s="16"/>
      <c r="AI2356" s="16" t="str">
        <f t="shared" si="144"/>
        <v>(208,5,2,14,2,315,21, null, 50, 'Chambers 2025 Global',2025, '2024-05-16','2024-05-16','".Carbon::now()."','".Carbon::now()."'),</v>
      </c>
      <c r="AJ2356" s="16" t="str">
        <f t="shared" si="145"/>
        <v>('".DB::select("SELECT id_status FROM `status` WHERE `element_type` = 'task' AND status_type = 'client' AND name ='PRE-FORECAST'")[0]-&gt;id_status."',2355,1),</v>
      </c>
      <c r="AK2356" s="16" t="str">
        <f t="shared" si="146"/>
        <v/>
      </c>
      <c r="AL2356" s="16" t="str">
        <f t="shared" si="147"/>
        <v/>
      </c>
    </row>
    <row r="2357" spans="1:38" x14ac:dyDescent="0.25">
      <c r="A2357" s="16" t="s">
        <v>779</v>
      </c>
      <c r="B2357" s="16" t="s">
        <v>62</v>
      </c>
      <c r="C2357" s="16" t="s">
        <v>41</v>
      </c>
      <c r="D2357" s="16" t="s">
        <v>349</v>
      </c>
      <c r="E2357" s="16" t="s">
        <v>350</v>
      </c>
      <c r="F2357" s="16" t="s">
        <v>43</v>
      </c>
      <c r="G2357" s="16" t="s">
        <v>299</v>
      </c>
      <c r="H2357" s="16" t="s">
        <v>53</v>
      </c>
      <c r="I2357" s="16" t="s">
        <v>94</v>
      </c>
      <c r="J2357" s="16" t="s">
        <v>109</v>
      </c>
      <c r="M2357" s="16" t="s">
        <v>54</v>
      </c>
      <c r="N2357" s="7"/>
      <c r="O2357" s="9">
        <v>45327</v>
      </c>
      <c r="P2357" t="s">
        <v>3127</v>
      </c>
      <c r="Q2357">
        <v>1</v>
      </c>
      <c r="R2357">
        <v>94</v>
      </c>
      <c r="S2357">
        <v>5</v>
      </c>
      <c r="T2357" t="s">
        <v>3077</v>
      </c>
      <c r="U2357">
        <v>208</v>
      </c>
      <c r="V2357">
        <v>2</v>
      </c>
      <c r="W2357">
        <v>17</v>
      </c>
      <c r="X2357">
        <v>67</v>
      </c>
      <c r="Y2357">
        <v>20</v>
      </c>
      <c r="Z2357">
        <v>33</v>
      </c>
      <c r="AA2357">
        <v>3</v>
      </c>
      <c r="AD2357">
        <v>50</v>
      </c>
      <c r="AE2357">
        <v>2356</v>
      </c>
      <c r="AF2357" s="16" t="s">
        <v>39</v>
      </c>
      <c r="AG2357" s="16"/>
      <c r="AH2357" s="16"/>
      <c r="AI2357" s="16" t="str">
        <f t="shared" si="144"/>
        <v>(208,5,2,17,67,20,3, null, 50, 'Chambers 2025 Latin America',2025, '2024-02-05','2024-02-05','".Carbon::now()."','".Carbon::now()."'),</v>
      </c>
      <c r="AJ2357" s="16" t="str">
        <f t="shared" si="145"/>
        <v>('".DB::select("SELECT id_status FROM `status` WHERE `element_type` = 'task' AND status_type = 'client' AND name ='CONFIRMED'")[0]-&gt;id_status."',2356,1),</v>
      </c>
      <c r="AK2357" s="16" t="str">
        <f t="shared" si="146"/>
        <v/>
      </c>
      <c r="AL2357" s="16" t="str">
        <f t="shared" si="147"/>
        <v/>
      </c>
    </row>
    <row r="2358" spans="1:38" x14ac:dyDescent="0.25">
      <c r="A2358" s="16" t="s">
        <v>779</v>
      </c>
      <c r="B2358" s="16" t="s">
        <v>26</v>
      </c>
      <c r="C2358" s="16" t="s">
        <v>41</v>
      </c>
      <c r="D2358" s="16" t="s">
        <v>349</v>
      </c>
      <c r="E2358" s="16" t="s">
        <v>1274</v>
      </c>
      <c r="F2358" s="16" t="s">
        <v>77</v>
      </c>
      <c r="G2358" s="16" t="s">
        <v>268</v>
      </c>
      <c r="H2358" s="16" t="s">
        <v>803</v>
      </c>
      <c r="I2358" s="16" t="s">
        <v>94</v>
      </c>
      <c r="J2358" s="16" t="s">
        <v>109</v>
      </c>
      <c r="M2358" s="16" t="s">
        <v>54</v>
      </c>
      <c r="N2358" s="7"/>
      <c r="O2358" s="9">
        <v>45330</v>
      </c>
      <c r="P2358" t="s">
        <v>3129</v>
      </c>
      <c r="Q2358">
        <v>1</v>
      </c>
      <c r="R2358">
        <v>94</v>
      </c>
      <c r="S2358">
        <v>5</v>
      </c>
      <c r="T2358" t="s">
        <v>3077</v>
      </c>
      <c r="U2358">
        <v>208</v>
      </c>
      <c r="V2358">
        <v>2</v>
      </c>
      <c r="W2358">
        <v>19</v>
      </c>
      <c r="X2358">
        <v>64</v>
      </c>
      <c r="Y2358">
        <v>27</v>
      </c>
      <c r="Z2358">
        <v>33</v>
      </c>
      <c r="AA2358">
        <v>3</v>
      </c>
      <c r="AD2358">
        <v>50</v>
      </c>
      <c r="AE2358">
        <v>2357</v>
      </c>
      <c r="AF2358" s="16" t="s">
        <v>39</v>
      </c>
      <c r="AG2358" s="16"/>
      <c r="AH2358" s="16"/>
      <c r="AI2358" s="16" t="str">
        <f t="shared" si="144"/>
        <v>(208,5,2,19,64,27,3, null, 50, 'Chambers 2025 UK',2025, '2024-02-08','2024-02-08','".Carbon::now()."','".Carbon::now()."'),</v>
      </c>
      <c r="AJ2358" s="16" t="str">
        <f t="shared" si="145"/>
        <v>('".DB::select("SELECT id_status FROM `status` WHERE `element_type` = 'task' AND status_type = 'client' AND name ='CONFIRMED'")[0]-&gt;id_status."',2357,1),</v>
      </c>
      <c r="AK2358" s="16" t="str">
        <f t="shared" si="146"/>
        <v/>
      </c>
      <c r="AL2358" s="16" t="str">
        <f t="shared" si="147"/>
        <v/>
      </c>
    </row>
    <row r="2359" spans="1:38" x14ac:dyDescent="0.25">
      <c r="A2359" s="16" t="s">
        <v>779</v>
      </c>
      <c r="B2359" s="16" t="s">
        <v>26</v>
      </c>
      <c r="C2359" s="16" t="s">
        <v>41</v>
      </c>
      <c r="D2359" s="16" t="s">
        <v>349</v>
      </c>
      <c r="E2359" s="16" t="s">
        <v>1274</v>
      </c>
      <c r="F2359" s="16" t="s">
        <v>77</v>
      </c>
      <c r="G2359" s="16" t="s">
        <v>268</v>
      </c>
      <c r="H2359" s="16" t="s">
        <v>895</v>
      </c>
      <c r="I2359" s="16" t="s">
        <v>94</v>
      </c>
      <c r="J2359" s="16" t="s">
        <v>109</v>
      </c>
      <c r="M2359" s="16" t="s">
        <v>54</v>
      </c>
      <c r="N2359" s="7"/>
      <c r="O2359" s="9">
        <v>45330</v>
      </c>
      <c r="P2359" t="s">
        <v>3129</v>
      </c>
      <c r="Q2359">
        <v>1</v>
      </c>
      <c r="R2359">
        <v>94</v>
      </c>
      <c r="S2359">
        <v>5</v>
      </c>
      <c r="T2359" t="s">
        <v>3077</v>
      </c>
      <c r="U2359">
        <v>208</v>
      </c>
      <c r="V2359">
        <v>2</v>
      </c>
      <c r="W2359">
        <v>19</v>
      </c>
      <c r="X2359">
        <v>64</v>
      </c>
      <c r="Y2359">
        <v>29</v>
      </c>
      <c r="Z2359">
        <v>33</v>
      </c>
      <c r="AA2359">
        <v>3</v>
      </c>
      <c r="AD2359">
        <v>50</v>
      </c>
      <c r="AE2359">
        <v>2358</v>
      </c>
      <c r="AF2359" s="16" t="s">
        <v>39</v>
      </c>
      <c r="AG2359" s="16"/>
      <c r="AH2359" s="16"/>
      <c r="AI2359" s="16" t="str">
        <f t="shared" si="144"/>
        <v>(208,5,2,19,64,29,3, null, 50, 'Chambers 2025 UK',2025, '2024-02-08','2024-02-08','".Carbon::now()."','".Carbon::now()."'),</v>
      </c>
      <c r="AJ2359" s="16" t="str">
        <f t="shared" si="145"/>
        <v>('".DB::select("SELECT id_status FROM `status` WHERE `element_type` = 'task' AND status_type = 'client' AND name ='CONFIRMED'")[0]-&gt;id_status."',2358,1),</v>
      </c>
      <c r="AK2359" s="16" t="str">
        <f t="shared" si="146"/>
        <v/>
      </c>
      <c r="AL2359" s="16" t="str">
        <f t="shared" si="147"/>
        <v/>
      </c>
    </row>
    <row r="2360" spans="1:38" x14ac:dyDescent="0.25">
      <c r="A2360" s="16" t="s">
        <v>779</v>
      </c>
      <c r="B2360" s="16" t="s">
        <v>26</v>
      </c>
      <c r="C2360" s="16" t="s">
        <v>41</v>
      </c>
      <c r="D2360" s="16" t="s">
        <v>349</v>
      </c>
      <c r="E2360" s="16" t="s">
        <v>1274</v>
      </c>
      <c r="F2360" s="16" t="s">
        <v>77</v>
      </c>
      <c r="G2360" s="16" t="s">
        <v>268</v>
      </c>
      <c r="H2360" s="16" t="s">
        <v>64</v>
      </c>
      <c r="I2360" s="16" t="s">
        <v>94</v>
      </c>
      <c r="J2360" s="16" t="s">
        <v>109</v>
      </c>
      <c r="M2360" s="16" t="s">
        <v>54</v>
      </c>
      <c r="N2360" s="7"/>
      <c r="O2360" s="9">
        <v>45330</v>
      </c>
      <c r="P2360" t="s">
        <v>3129</v>
      </c>
      <c r="Q2360">
        <v>1</v>
      </c>
      <c r="R2360">
        <v>94</v>
      </c>
      <c r="S2360">
        <v>5</v>
      </c>
      <c r="T2360" t="s">
        <v>3077</v>
      </c>
      <c r="U2360">
        <v>208</v>
      </c>
      <c r="V2360">
        <v>2</v>
      </c>
      <c r="W2360">
        <v>19</v>
      </c>
      <c r="X2360">
        <v>64</v>
      </c>
      <c r="Y2360">
        <v>93</v>
      </c>
      <c r="Z2360">
        <v>33</v>
      </c>
      <c r="AA2360">
        <v>3</v>
      </c>
      <c r="AD2360">
        <v>50</v>
      </c>
      <c r="AE2360">
        <v>2359</v>
      </c>
      <c r="AF2360" s="16" t="s">
        <v>39</v>
      </c>
      <c r="AG2360" s="16"/>
      <c r="AH2360" s="16"/>
      <c r="AI2360" s="16" t="str">
        <f t="shared" si="144"/>
        <v>(208,5,2,19,64,93,3, null, 50, 'Chambers 2025 UK',2025, '2024-02-08','2024-02-08','".Carbon::now()."','".Carbon::now()."'),</v>
      </c>
      <c r="AJ2360" s="16" t="str">
        <f t="shared" si="145"/>
        <v>('".DB::select("SELECT id_status FROM `status` WHERE `element_type` = 'task' AND status_type = 'client' AND name ='CONFIRMED'")[0]-&gt;id_status."',2359,1),</v>
      </c>
      <c r="AK2360" s="16" t="str">
        <f t="shared" si="146"/>
        <v/>
      </c>
      <c r="AL2360" s="16" t="str">
        <f t="shared" si="147"/>
        <v/>
      </c>
    </row>
    <row r="2361" spans="1:38" x14ac:dyDescent="0.25">
      <c r="A2361" s="16" t="s">
        <v>779</v>
      </c>
      <c r="B2361" s="16" t="s">
        <v>26</v>
      </c>
      <c r="C2361" s="16" t="s">
        <v>41</v>
      </c>
      <c r="D2361" s="16" t="s">
        <v>349</v>
      </c>
      <c r="E2361" s="16" t="s">
        <v>1274</v>
      </c>
      <c r="F2361" s="16" t="s">
        <v>77</v>
      </c>
      <c r="G2361" s="16" t="s">
        <v>268</v>
      </c>
      <c r="H2361" s="16" t="s">
        <v>660</v>
      </c>
      <c r="I2361" s="16" t="s">
        <v>94</v>
      </c>
      <c r="J2361" s="16" t="s">
        <v>109</v>
      </c>
      <c r="M2361" s="16" t="s">
        <v>54</v>
      </c>
      <c r="N2361" s="7"/>
      <c r="O2361" s="9">
        <v>45330</v>
      </c>
      <c r="P2361" t="s">
        <v>3129</v>
      </c>
      <c r="Q2361">
        <v>1</v>
      </c>
      <c r="R2361">
        <v>94</v>
      </c>
      <c r="S2361">
        <v>5</v>
      </c>
      <c r="T2361" t="s">
        <v>3077</v>
      </c>
      <c r="U2361">
        <v>208</v>
      </c>
      <c r="V2361">
        <v>2</v>
      </c>
      <c r="W2361">
        <v>19</v>
      </c>
      <c r="X2361">
        <v>64</v>
      </c>
      <c r="Y2361">
        <v>333</v>
      </c>
      <c r="Z2361">
        <v>33</v>
      </c>
      <c r="AA2361">
        <v>3</v>
      </c>
      <c r="AD2361">
        <v>50</v>
      </c>
      <c r="AE2361">
        <v>2360</v>
      </c>
      <c r="AF2361" s="16" t="s">
        <v>39</v>
      </c>
      <c r="AG2361" s="16"/>
      <c r="AH2361" s="16"/>
      <c r="AI2361" s="16" t="str">
        <f t="shared" si="144"/>
        <v>(208,5,2,19,64,333,3, null, 50, 'Chambers 2025 UK',2025, '2024-02-08','2024-02-08','".Carbon::now()."','".Carbon::now()."'),</v>
      </c>
      <c r="AJ2361" s="16" t="str">
        <f t="shared" si="145"/>
        <v>('".DB::select("SELECT id_status FROM `status` WHERE `element_type` = 'task' AND status_type = 'client' AND name ='CONFIRMED'")[0]-&gt;id_status."',2360,1),</v>
      </c>
      <c r="AK2361" s="16" t="str">
        <f t="shared" si="146"/>
        <v/>
      </c>
      <c r="AL2361" s="16" t="str">
        <f t="shared" si="147"/>
        <v/>
      </c>
    </row>
    <row r="2362" spans="1:38" x14ac:dyDescent="0.25">
      <c r="A2362" s="16" t="s">
        <v>779</v>
      </c>
      <c r="B2362" s="16" t="s">
        <v>26</v>
      </c>
      <c r="C2362" s="16" t="s">
        <v>41</v>
      </c>
      <c r="D2362" s="16" t="s">
        <v>349</v>
      </c>
      <c r="E2362" s="16" t="s">
        <v>1274</v>
      </c>
      <c r="F2362" s="16" t="s">
        <v>77</v>
      </c>
      <c r="G2362" s="16" t="s">
        <v>78</v>
      </c>
      <c r="H2362" s="16" t="s">
        <v>971</v>
      </c>
      <c r="I2362" s="16" t="s">
        <v>94</v>
      </c>
      <c r="J2362" s="16" t="s">
        <v>109</v>
      </c>
      <c r="M2362" s="16" t="s">
        <v>54</v>
      </c>
      <c r="N2362" s="7"/>
      <c r="O2362" s="9">
        <v>45330</v>
      </c>
      <c r="P2362" t="s">
        <v>3129</v>
      </c>
      <c r="Q2362">
        <v>1</v>
      </c>
      <c r="R2362">
        <v>94</v>
      </c>
      <c r="S2362">
        <v>5</v>
      </c>
      <c r="T2362" t="s">
        <v>3077</v>
      </c>
      <c r="U2362">
        <v>208</v>
      </c>
      <c r="V2362">
        <v>2</v>
      </c>
      <c r="W2362">
        <v>19</v>
      </c>
      <c r="X2362">
        <v>114</v>
      </c>
      <c r="Y2362">
        <v>36</v>
      </c>
      <c r="Z2362">
        <v>33</v>
      </c>
      <c r="AA2362">
        <v>3</v>
      </c>
      <c r="AD2362">
        <v>50</v>
      </c>
      <c r="AE2362">
        <v>2361</v>
      </c>
      <c r="AF2362" s="16" t="s">
        <v>39</v>
      </c>
      <c r="AG2362" s="16"/>
      <c r="AH2362" s="16"/>
      <c r="AI2362" s="16" t="str">
        <f t="shared" si="144"/>
        <v>(208,5,2,19,114,36,3, null, 50, 'Chambers 2025 UK',2025, '2024-02-08','2024-02-08','".Carbon::now()."','".Carbon::now()."'),</v>
      </c>
      <c r="AJ2362" s="16" t="str">
        <f t="shared" si="145"/>
        <v>('".DB::select("SELECT id_status FROM `status` WHERE `element_type` = 'task' AND status_type = 'client' AND name ='CONFIRMED'")[0]-&gt;id_status."',2361,1),</v>
      </c>
      <c r="AK2362" s="16" t="str">
        <f t="shared" si="146"/>
        <v/>
      </c>
      <c r="AL2362" s="16" t="str">
        <f t="shared" si="147"/>
        <v/>
      </c>
    </row>
    <row r="2363" spans="1:38" x14ac:dyDescent="0.25">
      <c r="A2363" s="16" t="s">
        <v>779</v>
      </c>
      <c r="B2363" s="16" t="s">
        <v>26</v>
      </c>
      <c r="C2363" s="16" t="s">
        <v>41</v>
      </c>
      <c r="D2363" s="16" t="s">
        <v>349</v>
      </c>
      <c r="E2363" s="16" t="s">
        <v>1274</v>
      </c>
      <c r="F2363" s="16" t="s">
        <v>77</v>
      </c>
      <c r="G2363" s="16" t="s">
        <v>78</v>
      </c>
      <c r="H2363" s="16" t="s">
        <v>238</v>
      </c>
      <c r="I2363" s="16" t="s">
        <v>94</v>
      </c>
      <c r="J2363" s="16" t="s">
        <v>109</v>
      </c>
      <c r="M2363" s="16" t="s">
        <v>54</v>
      </c>
      <c r="N2363" s="7"/>
      <c r="O2363" s="9">
        <v>45330</v>
      </c>
      <c r="P2363" t="s">
        <v>3129</v>
      </c>
      <c r="Q2363">
        <v>1</v>
      </c>
      <c r="R2363">
        <v>94</v>
      </c>
      <c r="S2363">
        <v>5</v>
      </c>
      <c r="T2363" t="s">
        <v>3077</v>
      </c>
      <c r="U2363">
        <v>208</v>
      </c>
      <c r="V2363">
        <v>2</v>
      </c>
      <c r="W2363">
        <v>19</v>
      </c>
      <c r="X2363">
        <v>114</v>
      </c>
      <c r="Y2363">
        <v>43</v>
      </c>
      <c r="Z2363">
        <v>33</v>
      </c>
      <c r="AA2363">
        <v>3</v>
      </c>
      <c r="AD2363">
        <v>50</v>
      </c>
      <c r="AE2363">
        <v>2362</v>
      </c>
      <c r="AF2363" s="16" t="s">
        <v>39</v>
      </c>
      <c r="AG2363" s="16"/>
      <c r="AH2363" s="16"/>
      <c r="AI2363" s="16" t="str">
        <f t="shared" si="144"/>
        <v>(208,5,2,19,114,43,3, null, 50, 'Chambers 2025 UK',2025, '2024-02-08','2024-02-08','".Carbon::now()."','".Carbon::now()."'),</v>
      </c>
      <c r="AJ2363" s="16" t="str">
        <f t="shared" si="145"/>
        <v>('".DB::select("SELECT id_status FROM `status` WHERE `element_type` = 'task' AND status_type = 'client' AND name ='CONFIRMED'")[0]-&gt;id_status."',2362,1),</v>
      </c>
      <c r="AK2363" s="16" t="str">
        <f t="shared" si="146"/>
        <v/>
      </c>
      <c r="AL2363" s="16" t="str">
        <f t="shared" si="147"/>
        <v/>
      </c>
    </row>
    <row r="2364" spans="1:38" x14ac:dyDescent="0.25">
      <c r="A2364" s="16" t="s">
        <v>779</v>
      </c>
      <c r="B2364" s="16" t="s">
        <v>26</v>
      </c>
      <c r="C2364" s="16" t="s">
        <v>41</v>
      </c>
      <c r="D2364" s="16" t="s">
        <v>349</v>
      </c>
      <c r="E2364" s="16" t="s">
        <v>1274</v>
      </c>
      <c r="F2364" s="16" t="s">
        <v>77</v>
      </c>
      <c r="G2364" s="16" t="s">
        <v>78</v>
      </c>
      <c r="H2364" s="16" t="s">
        <v>1275</v>
      </c>
      <c r="I2364" s="16" t="s">
        <v>94</v>
      </c>
      <c r="J2364" s="16" t="s">
        <v>109</v>
      </c>
      <c r="M2364" s="16" t="s">
        <v>54</v>
      </c>
      <c r="N2364" s="7"/>
      <c r="O2364" s="9">
        <v>45330</v>
      </c>
      <c r="P2364" t="s">
        <v>3129</v>
      </c>
      <c r="Q2364">
        <v>1</v>
      </c>
      <c r="R2364">
        <v>94</v>
      </c>
      <c r="S2364">
        <v>5</v>
      </c>
      <c r="T2364" t="s">
        <v>3077</v>
      </c>
      <c r="U2364">
        <v>208</v>
      </c>
      <c r="V2364">
        <v>2</v>
      </c>
      <c r="W2364">
        <v>19</v>
      </c>
      <c r="X2364">
        <v>114</v>
      </c>
      <c r="Y2364">
        <v>49</v>
      </c>
      <c r="Z2364">
        <v>33</v>
      </c>
      <c r="AA2364">
        <v>3</v>
      </c>
      <c r="AD2364">
        <v>50</v>
      </c>
      <c r="AE2364">
        <v>2363</v>
      </c>
      <c r="AF2364" s="16" t="s">
        <v>39</v>
      </c>
      <c r="AG2364" s="16"/>
      <c r="AH2364" s="16"/>
      <c r="AI2364" s="16" t="str">
        <f t="shared" si="144"/>
        <v>(208,5,2,19,114,49,3, null, 50, 'Chambers 2025 UK',2025, '2024-02-08','2024-02-08','".Carbon::now()."','".Carbon::now()."'),</v>
      </c>
      <c r="AJ2364" s="16" t="str">
        <f t="shared" si="145"/>
        <v>('".DB::select("SELECT id_status FROM `status` WHERE `element_type` = 'task' AND status_type = 'client' AND name ='CONFIRMED'")[0]-&gt;id_status."',2363,1),</v>
      </c>
      <c r="AK2364" s="16" t="str">
        <f t="shared" si="146"/>
        <v/>
      </c>
      <c r="AL2364" s="16" t="str">
        <f t="shared" si="147"/>
        <v/>
      </c>
    </row>
    <row r="2365" spans="1:38" x14ac:dyDescent="0.25">
      <c r="A2365" s="16" t="s">
        <v>779</v>
      </c>
      <c r="B2365" s="16" t="s">
        <v>26</v>
      </c>
      <c r="C2365" s="16" t="s">
        <v>41</v>
      </c>
      <c r="D2365" s="16" t="s">
        <v>349</v>
      </c>
      <c r="E2365" s="16" t="s">
        <v>1274</v>
      </c>
      <c r="F2365" s="16" t="s">
        <v>77</v>
      </c>
      <c r="G2365" s="16" t="s">
        <v>78</v>
      </c>
      <c r="H2365" s="16" t="s">
        <v>680</v>
      </c>
      <c r="I2365" s="16" t="s">
        <v>94</v>
      </c>
      <c r="J2365" s="16" t="s">
        <v>109</v>
      </c>
      <c r="M2365" s="16" t="s">
        <v>54</v>
      </c>
      <c r="N2365" s="7"/>
      <c r="O2365" s="9">
        <v>45330</v>
      </c>
      <c r="P2365" t="s">
        <v>3129</v>
      </c>
      <c r="Q2365">
        <v>1</v>
      </c>
      <c r="R2365">
        <v>94</v>
      </c>
      <c r="S2365">
        <v>5</v>
      </c>
      <c r="T2365" t="s">
        <v>3077</v>
      </c>
      <c r="U2365">
        <v>208</v>
      </c>
      <c r="V2365">
        <v>2</v>
      </c>
      <c r="W2365">
        <v>19</v>
      </c>
      <c r="X2365">
        <v>114</v>
      </c>
      <c r="Y2365">
        <v>143</v>
      </c>
      <c r="Z2365">
        <v>33</v>
      </c>
      <c r="AA2365">
        <v>3</v>
      </c>
      <c r="AD2365">
        <v>50</v>
      </c>
      <c r="AE2365">
        <v>2364</v>
      </c>
      <c r="AF2365" s="16" t="s">
        <v>39</v>
      </c>
      <c r="AG2365" s="16"/>
      <c r="AH2365" s="16"/>
      <c r="AI2365" s="16" t="str">
        <f t="shared" si="144"/>
        <v>(208,5,2,19,114,143,3, null, 50, 'Chambers 2025 UK',2025, '2024-02-08','2024-02-08','".Carbon::now()."','".Carbon::now()."'),</v>
      </c>
      <c r="AJ2365" s="16" t="str">
        <f t="shared" si="145"/>
        <v>('".DB::select("SELECT id_status FROM `status` WHERE `element_type` = 'task' AND status_type = 'client' AND name ='CONFIRMED'")[0]-&gt;id_status."',2364,1),</v>
      </c>
      <c r="AK2365" s="16" t="str">
        <f t="shared" si="146"/>
        <v/>
      </c>
      <c r="AL2365" s="16" t="str">
        <f t="shared" si="147"/>
        <v/>
      </c>
    </row>
    <row r="2366" spans="1:38" x14ac:dyDescent="0.25">
      <c r="A2366" s="16" t="s">
        <v>779</v>
      </c>
      <c r="B2366" s="16" t="s">
        <v>26</v>
      </c>
      <c r="C2366" s="16" t="s">
        <v>41</v>
      </c>
      <c r="D2366" s="16" t="s">
        <v>349</v>
      </c>
      <c r="E2366" s="16" t="s">
        <v>1274</v>
      </c>
      <c r="F2366" s="16" t="s">
        <v>77</v>
      </c>
      <c r="G2366" s="16" t="s">
        <v>78</v>
      </c>
      <c r="H2366" s="16" t="s">
        <v>681</v>
      </c>
      <c r="I2366" s="16" t="s">
        <v>94</v>
      </c>
      <c r="J2366" s="16" t="s">
        <v>109</v>
      </c>
      <c r="M2366" s="16" t="s">
        <v>54</v>
      </c>
      <c r="N2366" s="7"/>
      <c r="O2366" s="9">
        <v>45330</v>
      </c>
      <c r="P2366" t="s">
        <v>3129</v>
      </c>
      <c r="Q2366">
        <v>1</v>
      </c>
      <c r="R2366">
        <v>94</v>
      </c>
      <c r="S2366">
        <v>5</v>
      </c>
      <c r="T2366" t="s">
        <v>3077</v>
      </c>
      <c r="U2366">
        <v>208</v>
      </c>
      <c r="V2366">
        <v>2</v>
      </c>
      <c r="W2366">
        <v>19</v>
      </c>
      <c r="X2366">
        <v>114</v>
      </c>
      <c r="Y2366">
        <v>144</v>
      </c>
      <c r="Z2366">
        <v>33</v>
      </c>
      <c r="AA2366">
        <v>3</v>
      </c>
      <c r="AD2366">
        <v>50</v>
      </c>
      <c r="AE2366">
        <v>2365</v>
      </c>
      <c r="AF2366" s="16" t="s">
        <v>39</v>
      </c>
      <c r="AG2366" s="16"/>
      <c r="AH2366" s="16"/>
      <c r="AI2366" s="16" t="str">
        <f t="shared" si="144"/>
        <v>(208,5,2,19,114,144,3, null, 50, 'Chambers 2025 UK',2025, '2024-02-08','2024-02-08','".Carbon::now()."','".Carbon::now()."'),</v>
      </c>
      <c r="AJ2366" s="16" t="str">
        <f t="shared" si="145"/>
        <v>('".DB::select("SELECT id_status FROM `status` WHERE `element_type` = 'task' AND status_type = 'client' AND name ='CONFIRMED'")[0]-&gt;id_status."',2365,1),</v>
      </c>
      <c r="AK2366" s="16" t="str">
        <f t="shared" si="146"/>
        <v/>
      </c>
      <c r="AL2366" s="16" t="str">
        <f t="shared" si="147"/>
        <v/>
      </c>
    </row>
    <row r="2367" spans="1:38" x14ac:dyDescent="0.25">
      <c r="A2367" s="16" t="s">
        <v>779</v>
      </c>
      <c r="B2367" s="16" t="s">
        <v>26</v>
      </c>
      <c r="C2367" s="16" t="s">
        <v>41</v>
      </c>
      <c r="D2367" s="16" t="s">
        <v>349</v>
      </c>
      <c r="E2367" s="16" t="s">
        <v>1274</v>
      </c>
      <c r="F2367" s="16" t="s">
        <v>77</v>
      </c>
      <c r="G2367" s="16" t="s">
        <v>78</v>
      </c>
      <c r="H2367" s="16" t="s">
        <v>682</v>
      </c>
      <c r="I2367" s="16" t="s">
        <v>94</v>
      </c>
      <c r="J2367" s="16" t="s">
        <v>109</v>
      </c>
      <c r="M2367" s="16" t="s">
        <v>54</v>
      </c>
      <c r="N2367" s="7"/>
      <c r="O2367" s="9">
        <v>45330</v>
      </c>
      <c r="P2367" t="s">
        <v>3129</v>
      </c>
      <c r="Q2367">
        <v>1</v>
      </c>
      <c r="R2367">
        <v>94</v>
      </c>
      <c r="S2367">
        <v>5</v>
      </c>
      <c r="T2367" t="s">
        <v>3077</v>
      </c>
      <c r="U2367">
        <v>208</v>
      </c>
      <c r="V2367">
        <v>2</v>
      </c>
      <c r="W2367">
        <v>19</v>
      </c>
      <c r="X2367">
        <v>114</v>
      </c>
      <c r="Y2367">
        <v>146</v>
      </c>
      <c r="Z2367">
        <v>33</v>
      </c>
      <c r="AA2367">
        <v>3</v>
      </c>
      <c r="AD2367">
        <v>50</v>
      </c>
      <c r="AE2367">
        <v>2366</v>
      </c>
      <c r="AF2367" s="16" t="s">
        <v>39</v>
      </c>
      <c r="AG2367" s="16"/>
      <c r="AH2367" s="16"/>
      <c r="AI2367" s="16" t="str">
        <f t="shared" si="144"/>
        <v>(208,5,2,19,114,146,3, null, 50, 'Chambers 2025 UK',2025, '2024-02-08','2024-02-08','".Carbon::now()."','".Carbon::now()."'),</v>
      </c>
      <c r="AJ2367" s="16" t="str">
        <f t="shared" si="145"/>
        <v>('".DB::select("SELECT id_status FROM `status` WHERE `element_type` = 'task' AND status_type = 'client' AND name ='CONFIRMED'")[0]-&gt;id_status."',2366,1),</v>
      </c>
      <c r="AK2367" s="16" t="str">
        <f t="shared" si="146"/>
        <v/>
      </c>
      <c r="AL2367" s="16" t="str">
        <f t="shared" si="147"/>
        <v/>
      </c>
    </row>
    <row r="2368" spans="1:38" x14ac:dyDescent="0.25">
      <c r="A2368" s="16" t="s">
        <v>779</v>
      </c>
      <c r="B2368" s="16" t="s">
        <v>26</v>
      </c>
      <c r="C2368" s="16" t="s">
        <v>41</v>
      </c>
      <c r="D2368" s="16" t="s">
        <v>349</v>
      </c>
      <c r="E2368" s="16" t="s">
        <v>1274</v>
      </c>
      <c r="F2368" s="16" t="s">
        <v>77</v>
      </c>
      <c r="G2368" s="16" t="s">
        <v>78</v>
      </c>
      <c r="H2368" s="16" t="s">
        <v>420</v>
      </c>
      <c r="I2368" s="16" t="s">
        <v>94</v>
      </c>
      <c r="J2368" s="16" t="s">
        <v>109</v>
      </c>
      <c r="M2368" s="16" t="s">
        <v>54</v>
      </c>
      <c r="N2368" s="7"/>
      <c r="O2368" s="9">
        <v>45330</v>
      </c>
      <c r="P2368" t="s">
        <v>3129</v>
      </c>
      <c r="Q2368">
        <v>1</v>
      </c>
      <c r="R2368">
        <v>94</v>
      </c>
      <c r="S2368">
        <v>5</v>
      </c>
      <c r="T2368" t="s">
        <v>3077</v>
      </c>
      <c r="U2368">
        <v>208</v>
      </c>
      <c r="V2368">
        <v>2</v>
      </c>
      <c r="W2368">
        <v>19</v>
      </c>
      <c r="X2368">
        <v>114</v>
      </c>
      <c r="Y2368">
        <v>224</v>
      </c>
      <c r="Z2368">
        <v>33</v>
      </c>
      <c r="AA2368">
        <v>3</v>
      </c>
      <c r="AD2368">
        <v>50</v>
      </c>
      <c r="AE2368">
        <v>2367</v>
      </c>
      <c r="AF2368" s="16" t="s">
        <v>39</v>
      </c>
      <c r="AG2368" s="16"/>
      <c r="AH2368" s="16"/>
      <c r="AI2368" s="16" t="str">
        <f t="shared" si="144"/>
        <v>(208,5,2,19,114,224,3, null, 50, 'Chambers 2025 UK',2025, '2024-02-08','2024-02-08','".Carbon::now()."','".Carbon::now()."'),</v>
      </c>
      <c r="AJ2368" s="16" t="str">
        <f t="shared" si="145"/>
        <v>('".DB::select("SELECT id_status FROM `status` WHERE `element_type` = 'task' AND status_type = 'client' AND name ='CONFIRMED'")[0]-&gt;id_status."',2367,1),</v>
      </c>
      <c r="AK2368" s="16" t="str">
        <f t="shared" si="146"/>
        <v/>
      </c>
      <c r="AL2368" s="16" t="str">
        <f t="shared" si="147"/>
        <v/>
      </c>
    </row>
    <row r="2369" spans="1:38" x14ac:dyDescent="0.25">
      <c r="A2369" s="16" t="s">
        <v>779</v>
      </c>
      <c r="B2369" s="16" t="s">
        <v>26</v>
      </c>
      <c r="C2369" s="16" t="s">
        <v>41</v>
      </c>
      <c r="D2369" s="16" t="s">
        <v>349</v>
      </c>
      <c r="E2369" s="16" t="s">
        <v>1274</v>
      </c>
      <c r="F2369" s="16" t="s">
        <v>77</v>
      </c>
      <c r="G2369" s="16" t="s">
        <v>78</v>
      </c>
      <c r="H2369" s="16" t="s">
        <v>839</v>
      </c>
      <c r="I2369" s="16" t="s">
        <v>94</v>
      </c>
      <c r="J2369" s="16" t="s">
        <v>109</v>
      </c>
      <c r="M2369" s="16" t="s">
        <v>54</v>
      </c>
      <c r="N2369" s="7"/>
      <c r="O2369" s="9">
        <v>45330</v>
      </c>
      <c r="P2369" t="s">
        <v>3129</v>
      </c>
      <c r="Q2369">
        <v>1</v>
      </c>
      <c r="R2369">
        <v>94</v>
      </c>
      <c r="S2369">
        <v>5</v>
      </c>
      <c r="T2369" t="s">
        <v>3077</v>
      </c>
      <c r="U2369">
        <v>208</v>
      </c>
      <c r="V2369">
        <v>2</v>
      </c>
      <c r="W2369">
        <v>19</v>
      </c>
      <c r="X2369">
        <v>114</v>
      </c>
      <c r="Y2369">
        <v>313</v>
      </c>
      <c r="Z2369">
        <v>33</v>
      </c>
      <c r="AA2369">
        <v>3</v>
      </c>
      <c r="AD2369">
        <v>50</v>
      </c>
      <c r="AE2369">
        <v>2368</v>
      </c>
      <c r="AF2369" s="16" t="s">
        <v>39</v>
      </c>
      <c r="AG2369" s="16"/>
      <c r="AH2369" s="16"/>
      <c r="AI2369" s="16" t="str">
        <f t="shared" si="144"/>
        <v>(208,5,2,19,114,313,3, null, 50, 'Chambers 2025 UK',2025, '2024-02-08','2024-02-08','".Carbon::now()."','".Carbon::now()."'),</v>
      </c>
      <c r="AJ2369" s="16" t="str">
        <f t="shared" si="145"/>
        <v>('".DB::select("SELECT id_status FROM `status` WHERE `element_type` = 'task' AND status_type = 'client' AND name ='CONFIRMED'")[0]-&gt;id_status."',2368,1),</v>
      </c>
      <c r="AK2369" s="16" t="str">
        <f t="shared" si="146"/>
        <v/>
      </c>
      <c r="AL2369" s="16" t="str">
        <f t="shared" si="147"/>
        <v/>
      </c>
    </row>
    <row r="2370" spans="1:38" x14ac:dyDescent="0.25">
      <c r="A2370" s="16" t="s">
        <v>779</v>
      </c>
      <c r="B2370" s="16" t="s">
        <v>26</v>
      </c>
      <c r="C2370" s="16" t="s">
        <v>41</v>
      </c>
      <c r="D2370" s="16" t="s">
        <v>349</v>
      </c>
      <c r="E2370" s="16" t="s">
        <v>1274</v>
      </c>
      <c r="F2370" s="16" t="s">
        <v>77</v>
      </c>
      <c r="G2370" s="16" t="s">
        <v>78</v>
      </c>
      <c r="H2370" s="16" t="s">
        <v>607</v>
      </c>
      <c r="I2370" s="16" t="s">
        <v>94</v>
      </c>
      <c r="J2370" s="16" t="s">
        <v>109</v>
      </c>
      <c r="M2370" s="16" t="s">
        <v>54</v>
      </c>
      <c r="N2370" s="7"/>
      <c r="O2370" s="9">
        <v>45330</v>
      </c>
      <c r="P2370" t="s">
        <v>3129</v>
      </c>
      <c r="Q2370">
        <v>1</v>
      </c>
      <c r="R2370">
        <v>94</v>
      </c>
      <c r="S2370">
        <v>5</v>
      </c>
      <c r="T2370" t="s">
        <v>3077</v>
      </c>
      <c r="U2370">
        <v>208</v>
      </c>
      <c r="V2370">
        <v>2</v>
      </c>
      <c r="W2370">
        <v>19</v>
      </c>
      <c r="X2370">
        <v>114</v>
      </c>
      <c r="Y2370">
        <v>335</v>
      </c>
      <c r="Z2370">
        <v>33</v>
      </c>
      <c r="AA2370">
        <v>3</v>
      </c>
      <c r="AD2370">
        <v>50</v>
      </c>
      <c r="AE2370">
        <v>2369</v>
      </c>
      <c r="AF2370" s="16" t="s">
        <v>39</v>
      </c>
      <c r="AG2370" s="16"/>
      <c r="AH2370" s="16"/>
      <c r="AI2370" s="16" t="str">
        <f t="shared" ref="AI2370:AI2433" si="148">CONCATENATE("(",U2370,",",S2370,",",V2370,",",W2370,",",X2370,",",Y2370,",",IF(AA2370&lt;&gt;"", AA2370, "null"),", ",IF(AC2370&lt;&gt;"", AC2370, "null"),", ",IF(AD2370&lt;&gt;"", AD2370, "null"),", '",SUBSTITUTE(E2370, "'", "´"),"',",D2370,", '",P2370,"','",P2370,"','"".Carbon::now().""','"".Carbon::now().""'),")</f>
        <v>(208,5,2,19,114,335,3, null, 50, 'Chambers 2025 UK',2025, '2024-02-08','2024-02-08','".Carbon::now()."','".Carbon::now()."'),</v>
      </c>
      <c r="AJ2370" s="16" t="str">
        <f t="shared" ref="AJ2370:AJ2433" si="149">CONCATENATE("('"".DB::select(""SELECT id_status FROM `status` WHERE `element_type` = 'task' AND status_type = 'client' AND name ='", AF2370, "'"")[0]-&gt;id_status.""',", AE2370, ",1),")</f>
        <v>('".DB::select("SELECT id_status FROM `status` WHERE `element_type` = 'task' AND status_type = 'client' AND name ='CONFIRMED'")[0]-&gt;id_status."',2369,1),</v>
      </c>
      <c r="AK2370" s="16" t="str">
        <f t="shared" ref="AK2370:AK2433" si="150">IF(AND(AF2370&lt;&gt;AG2370, AG2370&lt;&gt;""),CONCATENATE("('"".DB::select(""SELECT id_status FROM `status` WHERE `element_type` = 'task' AND status_type = 'client' AND name ='", AG2370, "'"")[0]-&gt;id_status.""',", AE2370, ",1),"),"")</f>
        <v/>
      </c>
      <c r="AL2370" s="16" t="str">
        <f t="shared" ref="AL2370:AL2433" si="151">IF(AND(AF2370&lt;&gt;AG2370,AF2370&lt;&gt;AH2370,AG2370&lt;&gt;AH2370,AH2370&lt;&gt;""), CONCATENATE("('"".DB::select(""SELECT id_status FROM `status` WHERE `element_type` = 'task' AND status_type = 'client' AND name ='", AF2370, "'"")[0]-&gt;id_status.""',", AE2370, ",1),"), "")</f>
        <v/>
      </c>
    </row>
    <row r="2371" spans="1:38" x14ac:dyDescent="0.25">
      <c r="A2371" s="16" t="s">
        <v>779</v>
      </c>
      <c r="B2371" s="16" t="s">
        <v>3139</v>
      </c>
      <c r="C2371" s="16" t="s">
        <v>27</v>
      </c>
      <c r="D2371" s="16" t="s">
        <v>349</v>
      </c>
      <c r="E2371" s="16" t="s">
        <v>1276</v>
      </c>
      <c r="F2371" s="16" t="s">
        <v>77</v>
      </c>
      <c r="G2371" s="16" t="s">
        <v>82</v>
      </c>
      <c r="H2371" s="16" t="s">
        <v>4051</v>
      </c>
      <c r="I2371" s="16" t="s">
        <v>94</v>
      </c>
      <c r="J2371" s="16" t="s">
        <v>109</v>
      </c>
      <c r="M2371" s="16" t="s">
        <v>54</v>
      </c>
      <c r="N2371" s="7"/>
      <c r="O2371" s="9">
        <v>45382</v>
      </c>
      <c r="P2371" t="s">
        <v>3130</v>
      </c>
      <c r="Q2371">
        <v>1</v>
      </c>
      <c r="R2371">
        <v>94</v>
      </c>
      <c r="S2371">
        <v>5</v>
      </c>
      <c r="T2371" t="s">
        <v>3077</v>
      </c>
      <c r="U2371">
        <v>208</v>
      </c>
      <c r="V2371">
        <v>14</v>
      </c>
      <c r="W2371">
        <v>60</v>
      </c>
      <c r="X2371">
        <v>63</v>
      </c>
      <c r="Y2371">
        <v>502</v>
      </c>
      <c r="Z2371">
        <v>33</v>
      </c>
      <c r="AA2371">
        <v>3</v>
      </c>
      <c r="AD2371">
        <v>50</v>
      </c>
      <c r="AE2371">
        <v>2370</v>
      </c>
      <c r="AF2371" s="16" t="s">
        <v>39</v>
      </c>
      <c r="AG2371" s="16"/>
      <c r="AH2371" s="16"/>
      <c r="AI2371" s="16" t="str">
        <f t="shared" si="148"/>
        <v>(208,5,14,60,63,502,3, null, 50, 'L500 2025 UK',2025, '2024-03-31','2024-03-31','".Carbon::now()."','".Carbon::now()."'),</v>
      </c>
      <c r="AJ2371" s="16" t="str">
        <f t="shared" si="149"/>
        <v>('".DB::select("SELECT id_status FROM `status` WHERE `element_type` = 'task' AND status_type = 'client' AND name ='CONFIRMED'")[0]-&gt;id_status."',2370,1),</v>
      </c>
      <c r="AK2371" s="16" t="str">
        <f t="shared" si="150"/>
        <v/>
      </c>
      <c r="AL2371" s="16" t="str">
        <f t="shared" si="151"/>
        <v/>
      </c>
    </row>
    <row r="2372" spans="1:38" x14ac:dyDescent="0.25">
      <c r="A2372" s="16" t="s">
        <v>779</v>
      </c>
      <c r="B2372" s="16" t="s">
        <v>3139</v>
      </c>
      <c r="C2372" s="16" t="s">
        <v>27</v>
      </c>
      <c r="D2372" s="16" t="s">
        <v>349</v>
      </c>
      <c r="E2372" s="16" t="s">
        <v>1276</v>
      </c>
      <c r="F2372" s="16" t="s">
        <v>77</v>
      </c>
      <c r="G2372" s="16" t="s">
        <v>82</v>
      </c>
      <c r="H2372" s="16" t="s">
        <v>832</v>
      </c>
      <c r="I2372" s="16" t="s">
        <v>94</v>
      </c>
      <c r="J2372" s="16" t="s">
        <v>109</v>
      </c>
      <c r="M2372" s="16" t="s">
        <v>54</v>
      </c>
      <c r="N2372" s="7"/>
      <c r="O2372" s="9">
        <v>45382</v>
      </c>
      <c r="P2372" t="s">
        <v>3130</v>
      </c>
      <c r="Q2372">
        <v>1</v>
      </c>
      <c r="R2372">
        <v>94</v>
      </c>
      <c r="S2372">
        <v>5</v>
      </c>
      <c r="T2372" t="s">
        <v>3077</v>
      </c>
      <c r="U2372">
        <v>208</v>
      </c>
      <c r="V2372">
        <v>14</v>
      </c>
      <c r="W2372">
        <v>60</v>
      </c>
      <c r="X2372">
        <v>63</v>
      </c>
      <c r="Y2372">
        <v>629</v>
      </c>
      <c r="Z2372">
        <v>33</v>
      </c>
      <c r="AA2372">
        <v>3</v>
      </c>
      <c r="AD2372">
        <v>50</v>
      </c>
      <c r="AE2372">
        <v>2371</v>
      </c>
      <c r="AF2372" s="16" t="s">
        <v>39</v>
      </c>
      <c r="AG2372" s="16"/>
      <c r="AH2372" s="16"/>
      <c r="AI2372" s="16" t="str">
        <f t="shared" si="148"/>
        <v>(208,5,14,60,63,629,3, null, 50, 'L500 2025 UK',2025, '2024-03-31','2024-03-31','".Carbon::now()."','".Carbon::now()."'),</v>
      </c>
      <c r="AJ2372" s="16" t="str">
        <f t="shared" si="149"/>
        <v>('".DB::select("SELECT id_status FROM `status` WHERE `element_type` = 'task' AND status_type = 'client' AND name ='CONFIRMED'")[0]-&gt;id_status."',2371,1),</v>
      </c>
      <c r="AK2372" s="16" t="str">
        <f t="shared" si="150"/>
        <v/>
      </c>
      <c r="AL2372" s="16" t="str">
        <f t="shared" si="151"/>
        <v/>
      </c>
    </row>
    <row r="2373" spans="1:38" x14ac:dyDescent="0.25">
      <c r="A2373" s="16" t="s">
        <v>779</v>
      </c>
      <c r="B2373" s="16" t="s">
        <v>3139</v>
      </c>
      <c r="C2373" s="16" t="s">
        <v>27</v>
      </c>
      <c r="D2373" s="16" t="s">
        <v>349</v>
      </c>
      <c r="E2373" s="16" t="s">
        <v>1276</v>
      </c>
      <c r="F2373" s="16" t="s">
        <v>77</v>
      </c>
      <c r="G2373" s="16" t="s">
        <v>82</v>
      </c>
      <c r="H2373" s="16" t="s">
        <v>735</v>
      </c>
      <c r="I2373" s="16" t="s">
        <v>94</v>
      </c>
      <c r="J2373" s="16" t="s">
        <v>109</v>
      </c>
      <c r="M2373" s="16" t="s">
        <v>54</v>
      </c>
      <c r="N2373" s="7"/>
      <c r="O2373" s="9">
        <v>45382</v>
      </c>
      <c r="P2373" t="s">
        <v>3130</v>
      </c>
      <c r="Q2373">
        <v>1</v>
      </c>
      <c r="R2373">
        <v>94</v>
      </c>
      <c r="S2373">
        <v>5</v>
      </c>
      <c r="T2373" t="s">
        <v>3077</v>
      </c>
      <c r="U2373">
        <v>208</v>
      </c>
      <c r="V2373">
        <v>14</v>
      </c>
      <c r="W2373">
        <v>60</v>
      </c>
      <c r="X2373">
        <v>63</v>
      </c>
      <c r="Y2373">
        <v>682</v>
      </c>
      <c r="Z2373">
        <v>33</v>
      </c>
      <c r="AA2373">
        <v>3</v>
      </c>
      <c r="AD2373">
        <v>50</v>
      </c>
      <c r="AE2373">
        <v>2372</v>
      </c>
      <c r="AF2373" s="16" t="s">
        <v>39</v>
      </c>
      <c r="AG2373" s="16"/>
      <c r="AH2373" s="16"/>
      <c r="AI2373" s="16" t="str">
        <f t="shared" si="148"/>
        <v>(208,5,14,60,63,682,3, null, 50, 'L500 2025 UK',2025, '2024-03-31','2024-03-31','".Carbon::now()."','".Carbon::now()."'),</v>
      </c>
      <c r="AJ2373" s="16" t="str">
        <f t="shared" si="149"/>
        <v>('".DB::select("SELECT id_status FROM `status` WHERE `element_type` = 'task' AND status_type = 'client' AND name ='CONFIRMED'")[0]-&gt;id_status."',2372,1),</v>
      </c>
      <c r="AK2373" s="16" t="str">
        <f t="shared" si="150"/>
        <v/>
      </c>
      <c r="AL2373" s="16" t="str">
        <f t="shared" si="151"/>
        <v/>
      </c>
    </row>
    <row r="2374" spans="1:38" x14ac:dyDescent="0.25">
      <c r="A2374" s="16" t="s">
        <v>779</v>
      </c>
      <c r="B2374" s="16" t="s">
        <v>3139</v>
      </c>
      <c r="C2374" s="16" t="s">
        <v>27</v>
      </c>
      <c r="D2374" s="16" t="s">
        <v>349</v>
      </c>
      <c r="E2374" s="16" t="s">
        <v>1276</v>
      </c>
      <c r="F2374" s="16" t="s">
        <v>77</v>
      </c>
      <c r="G2374" s="16" t="s">
        <v>82</v>
      </c>
      <c r="H2374" s="16" t="s">
        <v>1010</v>
      </c>
      <c r="I2374" s="16" t="s">
        <v>94</v>
      </c>
      <c r="J2374" s="16" t="s">
        <v>109</v>
      </c>
      <c r="M2374" s="16" t="s">
        <v>54</v>
      </c>
      <c r="N2374" s="7"/>
      <c r="O2374" s="9">
        <v>45382</v>
      </c>
      <c r="P2374" t="s">
        <v>3130</v>
      </c>
      <c r="Q2374">
        <v>1</v>
      </c>
      <c r="R2374">
        <v>94</v>
      </c>
      <c r="S2374">
        <v>5</v>
      </c>
      <c r="T2374" t="s">
        <v>3077</v>
      </c>
      <c r="U2374">
        <v>208</v>
      </c>
      <c r="V2374">
        <v>14</v>
      </c>
      <c r="W2374">
        <v>60</v>
      </c>
      <c r="X2374">
        <v>63</v>
      </c>
      <c r="Y2374">
        <v>882</v>
      </c>
      <c r="Z2374">
        <v>33</v>
      </c>
      <c r="AA2374">
        <v>3</v>
      </c>
      <c r="AD2374">
        <v>50</v>
      </c>
      <c r="AE2374">
        <v>2373</v>
      </c>
      <c r="AF2374" s="16" t="s">
        <v>39</v>
      </c>
      <c r="AG2374" s="16"/>
      <c r="AH2374" s="16"/>
      <c r="AI2374" s="16" t="str">
        <f t="shared" si="148"/>
        <v>(208,5,14,60,63,882,3, null, 50, 'L500 2025 UK',2025, '2024-03-31','2024-03-31','".Carbon::now()."','".Carbon::now()."'),</v>
      </c>
      <c r="AJ2374" s="16" t="str">
        <f t="shared" si="149"/>
        <v>('".DB::select("SELECT id_status FROM `status` WHERE `element_type` = 'task' AND status_type = 'client' AND name ='CONFIRMED'")[0]-&gt;id_status."',2373,1),</v>
      </c>
      <c r="AK2374" s="16" t="str">
        <f t="shared" si="150"/>
        <v/>
      </c>
      <c r="AL2374" s="16" t="str">
        <f t="shared" si="151"/>
        <v/>
      </c>
    </row>
    <row r="2375" spans="1:38" x14ac:dyDescent="0.25">
      <c r="A2375" s="16" t="s">
        <v>782</v>
      </c>
      <c r="B2375" s="16" t="s">
        <v>26</v>
      </c>
      <c r="C2375" s="16" t="s">
        <v>41</v>
      </c>
      <c r="D2375" s="16" t="s">
        <v>28</v>
      </c>
      <c r="E2375" s="16" t="s">
        <v>51</v>
      </c>
      <c r="F2375" s="16" t="s">
        <v>31</v>
      </c>
      <c r="G2375" s="16" t="s">
        <v>216</v>
      </c>
      <c r="H2375" s="16" t="s">
        <v>219</v>
      </c>
      <c r="I2375" s="16" t="s">
        <v>35</v>
      </c>
      <c r="J2375" s="16" t="s">
        <v>35</v>
      </c>
      <c r="M2375" s="16" t="s">
        <v>54</v>
      </c>
      <c r="N2375" s="7">
        <v>45058</v>
      </c>
      <c r="O2375" s="9">
        <v>45063</v>
      </c>
      <c r="P2375" t="s">
        <v>1191</v>
      </c>
      <c r="Q2375">
        <v>1</v>
      </c>
      <c r="R2375">
        <v>95</v>
      </c>
      <c r="S2375">
        <v>5</v>
      </c>
      <c r="T2375" t="s">
        <v>2973</v>
      </c>
      <c r="U2375">
        <v>52</v>
      </c>
      <c r="V2375">
        <v>2</v>
      </c>
      <c r="W2375">
        <v>12</v>
      </c>
      <c r="X2375">
        <v>32</v>
      </c>
      <c r="Y2375">
        <v>67</v>
      </c>
      <c r="Z2375">
        <v>20</v>
      </c>
      <c r="AA2375">
        <v>20</v>
      </c>
      <c r="AD2375">
        <v>50</v>
      </c>
      <c r="AE2375">
        <v>2374</v>
      </c>
      <c r="AF2375" s="16" t="s">
        <v>39</v>
      </c>
      <c r="AG2375" s="16"/>
      <c r="AH2375" s="16"/>
      <c r="AI2375" s="16" t="str">
        <f t="shared" si="148"/>
        <v>(52,5,2,12,32,67,20, null, 50, 'Chambers 2024 Europe',2024, '2023-05-17','2023-05-17','".Carbon::now()."','".Carbon::now()."'),</v>
      </c>
      <c r="AJ2375" s="16" t="str">
        <f t="shared" si="149"/>
        <v>('".DB::select("SELECT id_status FROM `status` WHERE `element_type` = 'task' AND status_type = 'client' AND name ='CONFIRMED'")[0]-&gt;id_status."',2374,1),</v>
      </c>
      <c r="AK2375" s="16" t="str">
        <f t="shared" si="150"/>
        <v/>
      </c>
      <c r="AL2375" s="16" t="str">
        <f t="shared" si="151"/>
        <v/>
      </c>
    </row>
    <row r="2376" spans="1:38" x14ac:dyDescent="0.25">
      <c r="A2376" s="16" t="s">
        <v>782</v>
      </c>
      <c r="B2376" s="16" t="s">
        <v>26</v>
      </c>
      <c r="C2376" s="16" t="s">
        <v>41</v>
      </c>
      <c r="D2376" s="16" t="s">
        <v>28</v>
      </c>
      <c r="E2376" s="16" t="s">
        <v>51</v>
      </c>
      <c r="F2376" s="16" t="s">
        <v>31</v>
      </c>
      <c r="G2376" s="16" t="s">
        <v>216</v>
      </c>
      <c r="H2376" s="16" t="s">
        <v>64</v>
      </c>
      <c r="I2376" s="16" t="s">
        <v>35</v>
      </c>
      <c r="J2376" s="16" t="s">
        <v>35</v>
      </c>
      <c r="M2376" s="16" t="s">
        <v>54</v>
      </c>
      <c r="N2376" s="7">
        <v>44979</v>
      </c>
      <c r="O2376" s="9">
        <v>44979</v>
      </c>
      <c r="P2376" t="s">
        <v>1179</v>
      </c>
      <c r="Q2376">
        <v>1</v>
      </c>
      <c r="R2376">
        <v>95</v>
      </c>
      <c r="S2376">
        <v>5</v>
      </c>
      <c r="T2376" t="s">
        <v>2973</v>
      </c>
      <c r="U2376">
        <v>52</v>
      </c>
      <c r="V2376">
        <v>2</v>
      </c>
      <c r="W2376">
        <v>12</v>
      </c>
      <c r="X2376">
        <v>32</v>
      </c>
      <c r="Y2376">
        <v>93</v>
      </c>
      <c r="Z2376">
        <v>20</v>
      </c>
      <c r="AA2376">
        <v>20</v>
      </c>
      <c r="AD2376">
        <v>50</v>
      </c>
      <c r="AE2376">
        <v>2375</v>
      </c>
      <c r="AF2376" s="16" t="s">
        <v>39</v>
      </c>
      <c r="AG2376" s="16"/>
      <c r="AH2376" s="16"/>
      <c r="AI2376" s="16" t="str">
        <f t="shared" si="148"/>
        <v>(52,5,2,12,32,93,20, null, 50, 'Chambers 2024 Europe',2024, '2023-02-22','2023-02-22','".Carbon::now()."','".Carbon::now()."'),</v>
      </c>
      <c r="AJ2376" s="16" t="str">
        <f t="shared" si="149"/>
        <v>('".DB::select("SELECT id_status FROM `status` WHERE `element_type` = 'task' AND status_type = 'client' AND name ='CONFIRMED'")[0]-&gt;id_status."',2375,1),</v>
      </c>
      <c r="AK2376" s="16" t="str">
        <f t="shared" si="150"/>
        <v/>
      </c>
      <c r="AL2376" s="16" t="str">
        <f t="shared" si="151"/>
        <v/>
      </c>
    </row>
    <row r="2377" spans="1:38" x14ac:dyDescent="0.25">
      <c r="A2377" s="16" t="s">
        <v>782</v>
      </c>
      <c r="B2377" s="16" t="s">
        <v>26</v>
      </c>
      <c r="C2377" s="16" t="s">
        <v>41</v>
      </c>
      <c r="D2377" s="16" t="s">
        <v>28</v>
      </c>
      <c r="E2377" s="16" t="s">
        <v>51</v>
      </c>
      <c r="F2377" s="16" t="s">
        <v>31</v>
      </c>
      <c r="G2377" s="16" t="s">
        <v>216</v>
      </c>
      <c r="H2377" s="16" t="s">
        <v>47</v>
      </c>
      <c r="I2377" s="16" t="s">
        <v>35</v>
      </c>
      <c r="J2377" s="16" t="s">
        <v>35</v>
      </c>
      <c r="M2377" s="16" t="s">
        <v>54</v>
      </c>
      <c r="N2377" s="7">
        <v>44979</v>
      </c>
      <c r="O2377" s="9">
        <v>44979</v>
      </c>
      <c r="P2377" t="s">
        <v>1179</v>
      </c>
      <c r="Q2377">
        <v>1</v>
      </c>
      <c r="R2377">
        <v>95</v>
      </c>
      <c r="S2377">
        <v>5</v>
      </c>
      <c r="T2377" t="s">
        <v>2973</v>
      </c>
      <c r="U2377">
        <v>52</v>
      </c>
      <c r="V2377">
        <v>2</v>
      </c>
      <c r="W2377">
        <v>12</v>
      </c>
      <c r="X2377">
        <v>32</v>
      </c>
      <c r="Y2377">
        <v>125</v>
      </c>
      <c r="Z2377">
        <v>20</v>
      </c>
      <c r="AA2377">
        <v>20</v>
      </c>
      <c r="AD2377">
        <v>50</v>
      </c>
      <c r="AE2377">
        <v>2376</v>
      </c>
      <c r="AF2377" s="16" t="s">
        <v>39</v>
      </c>
      <c r="AG2377" s="16"/>
      <c r="AH2377" s="16"/>
      <c r="AI2377" s="16" t="str">
        <f t="shared" si="148"/>
        <v>(52,5,2,12,32,125,20, null, 50, 'Chambers 2024 Europe',2024, '2023-02-22','2023-02-22','".Carbon::now()."','".Carbon::now()."'),</v>
      </c>
      <c r="AJ2377" s="16" t="str">
        <f t="shared" si="149"/>
        <v>('".DB::select("SELECT id_status FROM `status` WHERE `element_type` = 'task' AND status_type = 'client' AND name ='CONFIRMED'")[0]-&gt;id_status."',2376,1),</v>
      </c>
      <c r="AK2377" s="16" t="str">
        <f t="shared" si="150"/>
        <v/>
      </c>
      <c r="AL2377" s="16" t="str">
        <f t="shared" si="151"/>
        <v/>
      </c>
    </row>
    <row r="2378" spans="1:38" x14ac:dyDescent="0.25">
      <c r="A2378" s="16" t="s">
        <v>782</v>
      </c>
      <c r="B2378" s="16" t="s">
        <v>26</v>
      </c>
      <c r="C2378" s="16" t="s">
        <v>41</v>
      </c>
      <c r="D2378" s="16" t="s">
        <v>28</v>
      </c>
      <c r="E2378" s="16" t="s">
        <v>51</v>
      </c>
      <c r="F2378" s="16" t="s">
        <v>31</v>
      </c>
      <c r="G2378" s="16" t="s">
        <v>216</v>
      </c>
      <c r="H2378" s="16" t="s">
        <v>191</v>
      </c>
      <c r="I2378" s="16" t="s">
        <v>35</v>
      </c>
      <c r="J2378" s="16" t="s">
        <v>35</v>
      </c>
      <c r="M2378" s="16" t="s">
        <v>54</v>
      </c>
      <c r="N2378" s="7">
        <v>45058</v>
      </c>
      <c r="O2378" s="9">
        <v>45063</v>
      </c>
      <c r="P2378" t="s">
        <v>1191</v>
      </c>
      <c r="Q2378">
        <v>1</v>
      </c>
      <c r="R2378">
        <v>95</v>
      </c>
      <c r="S2378">
        <v>5</v>
      </c>
      <c r="T2378" t="s">
        <v>2973</v>
      </c>
      <c r="U2378">
        <v>52</v>
      </c>
      <c r="V2378">
        <v>2</v>
      </c>
      <c r="W2378">
        <v>12</v>
      </c>
      <c r="X2378">
        <v>32</v>
      </c>
      <c r="Y2378">
        <v>131</v>
      </c>
      <c r="Z2378">
        <v>20</v>
      </c>
      <c r="AA2378">
        <v>20</v>
      </c>
      <c r="AD2378">
        <v>50</v>
      </c>
      <c r="AE2378">
        <v>2377</v>
      </c>
      <c r="AF2378" s="16" t="s">
        <v>39</v>
      </c>
      <c r="AG2378" s="16"/>
      <c r="AH2378" s="16"/>
      <c r="AI2378" s="16" t="str">
        <f t="shared" si="148"/>
        <v>(52,5,2,12,32,131,20, null, 50, 'Chambers 2024 Europe',2024, '2023-05-17','2023-05-17','".Carbon::now()."','".Carbon::now()."'),</v>
      </c>
      <c r="AJ2378" s="16" t="str">
        <f t="shared" si="149"/>
        <v>('".DB::select("SELECT id_status FROM `status` WHERE `element_type` = 'task' AND status_type = 'client' AND name ='CONFIRMED'")[0]-&gt;id_status."',2377,1),</v>
      </c>
      <c r="AK2378" s="16" t="str">
        <f t="shared" si="150"/>
        <v/>
      </c>
      <c r="AL2378" s="16" t="str">
        <f t="shared" si="151"/>
        <v/>
      </c>
    </row>
    <row r="2379" spans="1:38" x14ac:dyDescent="0.25">
      <c r="A2379" s="16" t="s">
        <v>782</v>
      </c>
      <c r="B2379" s="16" t="s">
        <v>26</v>
      </c>
      <c r="C2379" s="16" t="s">
        <v>41</v>
      </c>
      <c r="D2379" s="16" t="s">
        <v>28</v>
      </c>
      <c r="E2379" s="16" t="s">
        <v>51</v>
      </c>
      <c r="F2379" s="16" t="s">
        <v>31</v>
      </c>
      <c r="G2379" s="16" t="s">
        <v>216</v>
      </c>
      <c r="H2379" s="16" t="s">
        <v>87</v>
      </c>
      <c r="I2379" s="16" t="s">
        <v>35</v>
      </c>
      <c r="J2379" s="16" t="s">
        <v>35</v>
      </c>
      <c r="M2379" s="16" t="s">
        <v>54</v>
      </c>
      <c r="N2379" s="7">
        <v>44979</v>
      </c>
      <c r="O2379" s="9">
        <v>44979</v>
      </c>
      <c r="P2379" t="s">
        <v>1179</v>
      </c>
      <c r="Q2379">
        <v>1</v>
      </c>
      <c r="R2379">
        <v>95</v>
      </c>
      <c r="S2379">
        <v>5</v>
      </c>
      <c r="T2379" t="s">
        <v>2973</v>
      </c>
      <c r="U2379">
        <v>52</v>
      </c>
      <c r="V2379">
        <v>2</v>
      </c>
      <c r="W2379">
        <v>12</v>
      </c>
      <c r="X2379">
        <v>32</v>
      </c>
      <c r="Y2379">
        <v>227</v>
      </c>
      <c r="Z2379">
        <v>20</v>
      </c>
      <c r="AA2379">
        <v>20</v>
      </c>
      <c r="AD2379">
        <v>50</v>
      </c>
      <c r="AE2379">
        <v>2378</v>
      </c>
      <c r="AF2379" s="16" t="s">
        <v>39</v>
      </c>
      <c r="AG2379" s="16"/>
      <c r="AH2379" s="16"/>
      <c r="AI2379" s="16" t="str">
        <f t="shared" si="148"/>
        <v>(52,5,2,12,32,227,20, null, 50, 'Chambers 2024 Europe',2024, '2023-02-22','2023-02-22','".Carbon::now()."','".Carbon::now()."'),</v>
      </c>
      <c r="AJ2379" s="16" t="str">
        <f t="shared" si="149"/>
        <v>('".DB::select("SELECT id_status FROM `status` WHERE `element_type` = 'task' AND status_type = 'client' AND name ='CONFIRMED'")[0]-&gt;id_status."',2378,1),</v>
      </c>
      <c r="AK2379" s="16" t="str">
        <f t="shared" si="150"/>
        <v/>
      </c>
      <c r="AL2379" s="16" t="str">
        <f t="shared" si="151"/>
        <v/>
      </c>
    </row>
    <row r="2380" spans="1:38" x14ac:dyDescent="0.25">
      <c r="A2380" s="16" t="s">
        <v>782</v>
      </c>
      <c r="B2380" s="16" t="s">
        <v>26</v>
      </c>
      <c r="C2380" s="16" t="s">
        <v>41</v>
      </c>
      <c r="D2380" s="16" t="s">
        <v>28</v>
      </c>
      <c r="E2380" s="16" t="s">
        <v>51</v>
      </c>
      <c r="F2380" s="16" t="s">
        <v>31</v>
      </c>
      <c r="G2380" s="16" t="s">
        <v>216</v>
      </c>
      <c r="H2380" s="16" t="s">
        <v>57</v>
      </c>
      <c r="I2380" s="16" t="s">
        <v>35</v>
      </c>
      <c r="J2380" s="16" t="s">
        <v>35</v>
      </c>
      <c r="M2380" s="16" t="s">
        <v>54</v>
      </c>
      <c r="N2380" s="7">
        <v>45058</v>
      </c>
      <c r="O2380" s="9">
        <v>45063</v>
      </c>
      <c r="P2380" t="s">
        <v>1191</v>
      </c>
      <c r="Q2380">
        <v>1</v>
      </c>
      <c r="R2380">
        <v>95</v>
      </c>
      <c r="S2380">
        <v>5</v>
      </c>
      <c r="T2380" t="s">
        <v>2973</v>
      </c>
      <c r="U2380">
        <v>52</v>
      </c>
      <c r="V2380">
        <v>2</v>
      </c>
      <c r="W2380">
        <v>12</v>
      </c>
      <c r="X2380">
        <v>32</v>
      </c>
      <c r="Y2380">
        <v>343</v>
      </c>
      <c r="Z2380">
        <v>20</v>
      </c>
      <c r="AA2380">
        <v>20</v>
      </c>
      <c r="AD2380">
        <v>50</v>
      </c>
      <c r="AE2380">
        <v>2379</v>
      </c>
      <c r="AF2380" s="16" t="s">
        <v>39</v>
      </c>
      <c r="AG2380" s="16"/>
      <c r="AH2380" s="16"/>
      <c r="AI2380" s="16" t="str">
        <f t="shared" si="148"/>
        <v>(52,5,2,12,32,343,20, null, 50, 'Chambers 2024 Europe',2024, '2023-05-17','2023-05-17','".Carbon::now()."','".Carbon::now()."'),</v>
      </c>
      <c r="AJ2380" s="16" t="str">
        <f t="shared" si="149"/>
        <v>('".DB::select("SELECT id_status FROM `status` WHERE `element_type` = 'task' AND status_type = 'client' AND name ='CONFIRMED'")[0]-&gt;id_status."',2379,1),</v>
      </c>
      <c r="AK2380" s="16" t="str">
        <f t="shared" si="150"/>
        <v/>
      </c>
      <c r="AL2380" s="16" t="str">
        <f t="shared" si="151"/>
        <v/>
      </c>
    </row>
    <row r="2381" spans="1:38" x14ac:dyDescent="0.25">
      <c r="A2381" s="16" t="s">
        <v>782</v>
      </c>
      <c r="B2381" s="16" t="s">
        <v>26</v>
      </c>
      <c r="C2381" s="16" t="s">
        <v>41</v>
      </c>
      <c r="D2381" s="16" t="s">
        <v>28</v>
      </c>
      <c r="E2381" s="16" t="s">
        <v>51</v>
      </c>
      <c r="F2381" s="16" t="s">
        <v>31</v>
      </c>
      <c r="G2381" s="16" t="s">
        <v>216</v>
      </c>
      <c r="H2381" s="16" t="s">
        <v>224</v>
      </c>
      <c r="I2381" s="16" t="s">
        <v>35</v>
      </c>
      <c r="J2381" s="16" t="s">
        <v>35</v>
      </c>
      <c r="M2381" s="16" t="s">
        <v>54</v>
      </c>
      <c r="N2381" s="7">
        <v>44979</v>
      </c>
      <c r="O2381" s="9">
        <v>45175</v>
      </c>
      <c r="P2381" t="s">
        <v>1203</v>
      </c>
      <c r="Q2381">
        <v>1</v>
      </c>
      <c r="R2381">
        <v>95</v>
      </c>
      <c r="S2381">
        <v>5</v>
      </c>
      <c r="T2381" t="s">
        <v>2973</v>
      </c>
      <c r="U2381">
        <v>52</v>
      </c>
      <c r="V2381">
        <v>2</v>
      </c>
      <c r="W2381">
        <v>12</v>
      </c>
      <c r="X2381">
        <v>32</v>
      </c>
      <c r="Y2381">
        <v>346</v>
      </c>
      <c r="Z2381">
        <v>20</v>
      </c>
      <c r="AA2381">
        <v>20</v>
      </c>
      <c r="AD2381">
        <v>50</v>
      </c>
      <c r="AE2381">
        <v>2380</v>
      </c>
      <c r="AF2381" s="16" t="s">
        <v>39</v>
      </c>
      <c r="AG2381" s="16"/>
      <c r="AH2381" s="16"/>
      <c r="AI2381" s="16" t="str">
        <f t="shared" si="148"/>
        <v>(52,5,2,12,32,346,20, null, 50, 'Chambers 2024 Europe',2024, '2023-09-06','2023-09-06','".Carbon::now()."','".Carbon::now()."'),</v>
      </c>
      <c r="AJ2381" s="16" t="str">
        <f t="shared" si="149"/>
        <v>('".DB::select("SELECT id_status FROM `status` WHERE `element_type` = 'task' AND status_type = 'client' AND name ='CONFIRMED'")[0]-&gt;id_status."',2380,1),</v>
      </c>
      <c r="AK2381" s="16" t="str">
        <f t="shared" si="150"/>
        <v/>
      </c>
      <c r="AL2381" s="16" t="str">
        <f t="shared" si="151"/>
        <v/>
      </c>
    </row>
    <row r="2382" spans="1:38" x14ac:dyDescent="0.25">
      <c r="A2382" s="16" t="s">
        <v>782</v>
      </c>
      <c r="B2382" s="16" t="s">
        <v>26</v>
      </c>
      <c r="C2382" s="16" t="s">
        <v>41</v>
      </c>
      <c r="D2382" s="16" t="s">
        <v>28</v>
      </c>
      <c r="E2382" s="16" t="s">
        <v>69</v>
      </c>
      <c r="F2382" s="16" t="s">
        <v>70</v>
      </c>
      <c r="G2382" s="16" t="s">
        <v>429</v>
      </c>
      <c r="H2382" s="16" t="s">
        <v>783</v>
      </c>
      <c r="I2382" s="16" t="s">
        <v>35</v>
      </c>
      <c r="J2382" s="16" t="s">
        <v>35</v>
      </c>
      <c r="M2382" s="16" t="s">
        <v>54</v>
      </c>
      <c r="N2382" s="7">
        <v>44989</v>
      </c>
      <c r="O2382" s="9">
        <v>45014</v>
      </c>
      <c r="P2382" t="s">
        <v>1215</v>
      </c>
      <c r="Q2382">
        <v>1</v>
      </c>
      <c r="R2382">
        <v>95</v>
      </c>
      <c r="S2382">
        <v>5</v>
      </c>
      <c r="T2382" t="s">
        <v>2973</v>
      </c>
      <c r="U2382">
        <v>52</v>
      </c>
      <c r="V2382">
        <v>2</v>
      </c>
      <c r="W2382">
        <v>14</v>
      </c>
      <c r="X2382">
        <v>47</v>
      </c>
      <c r="Y2382">
        <v>201</v>
      </c>
      <c r="Z2382">
        <v>20</v>
      </c>
      <c r="AA2382">
        <v>20</v>
      </c>
      <c r="AD2382">
        <v>50</v>
      </c>
      <c r="AE2382">
        <v>2381</v>
      </c>
      <c r="AF2382" s="16" t="s">
        <v>39</v>
      </c>
      <c r="AG2382" s="16"/>
      <c r="AH2382" s="16"/>
      <c r="AI2382" s="16" t="str">
        <f t="shared" si="148"/>
        <v>(52,5,2,14,47,201,20, null, 50, 'Chambers 2024 Global',2024, '2023-03-29','2023-03-29','".Carbon::now()."','".Carbon::now()."'),</v>
      </c>
      <c r="AJ2382" s="16" t="str">
        <f t="shared" si="149"/>
        <v>('".DB::select("SELECT id_status FROM `status` WHERE `element_type` = 'task' AND status_type = 'client' AND name ='CONFIRMED'")[0]-&gt;id_status."',2381,1),</v>
      </c>
      <c r="AK2382" s="16" t="str">
        <f t="shared" si="150"/>
        <v/>
      </c>
      <c r="AL2382" s="16" t="str">
        <f t="shared" si="151"/>
        <v/>
      </c>
    </row>
    <row r="2383" spans="1:38" x14ac:dyDescent="0.25">
      <c r="A2383" s="16" t="s">
        <v>782</v>
      </c>
      <c r="B2383" s="16" t="s">
        <v>3139</v>
      </c>
      <c r="C2383" s="16" t="s">
        <v>27</v>
      </c>
      <c r="D2383" s="16" t="s">
        <v>28</v>
      </c>
      <c r="E2383" s="16" t="s">
        <v>29</v>
      </c>
      <c r="F2383" s="16" t="s">
        <v>30</v>
      </c>
      <c r="G2383" s="16" t="s">
        <v>216</v>
      </c>
      <c r="H2383" s="16" t="s">
        <v>707</v>
      </c>
      <c r="I2383" s="16" t="s">
        <v>35</v>
      </c>
      <c r="J2383" s="16" t="s">
        <v>35</v>
      </c>
      <c r="M2383" s="16" t="s">
        <v>54</v>
      </c>
      <c r="N2383" s="7">
        <v>45163</v>
      </c>
      <c r="O2383" s="9">
        <v>45163</v>
      </c>
      <c r="P2383" t="s">
        <v>1196</v>
      </c>
      <c r="Q2383">
        <v>1</v>
      </c>
      <c r="R2383">
        <v>95</v>
      </c>
      <c r="S2383">
        <v>5</v>
      </c>
      <c r="T2383" t="s">
        <v>2973</v>
      </c>
      <c r="U2383">
        <v>52</v>
      </c>
      <c r="V2383">
        <v>14</v>
      </c>
      <c r="W2383">
        <v>56</v>
      </c>
      <c r="X2383">
        <v>32</v>
      </c>
      <c r="Y2383">
        <v>528</v>
      </c>
      <c r="Z2383">
        <v>20</v>
      </c>
      <c r="AA2383">
        <v>20</v>
      </c>
      <c r="AD2383">
        <v>50</v>
      </c>
      <c r="AE2383">
        <v>2382</v>
      </c>
      <c r="AF2383" s="16" t="s">
        <v>39</v>
      </c>
      <c r="AG2383" s="16"/>
      <c r="AH2383" s="16"/>
      <c r="AI2383" s="16" t="str">
        <f t="shared" si="148"/>
        <v>(52,5,14,56,32,528,20, null, 50, 'L500 2024 EMEA',2024, '2023-08-25','2023-08-25','".Carbon::now()."','".Carbon::now()."'),</v>
      </c>
      <c r="AJ2383" s="16" t="str">
        <f t="shared" si="149"/>
        <v>('".DB::select("SELECT id_status FROM `status` WHERE `element_type` = 'task' AND status_type = 'client' AND name ='CONFIRMED'")[0]-&gt;id_status."',2382,1),</v>
      </c>
      <c r="AK2383" s="16" t="str">
        <f t="shared" si="150"/>
        <v/>
      </c>
      <c r="AL2383" s="16" t="str">
        <f t="shared" si="151"/>
        <v/>
      </c>
    </row>
    <row r="2384" spans="1:38" x14ac:dyDescent="0.25">
      <c r="A2384" s="16" t="s">
        <v>782</v>
      </c>
      <c r="B2384" s="16" t="s">
        <v>3139</v>
      </c>
      <c r="C2384" s="16" t="s">
        <v>27</v>
      </c>
      <c r="D2384" s="16" t="s">
        <v>28</v>
      </c>
      <c r="E2384" s="16" t="s">
        <v>29</v>
      </c>
      <c r="F2384" s="16" t="s">
        <v>30</v>
      </c>
      <c r="G2384" s="16" t="s">
        <v>216</v>
      </c>
      <c r="H2384" s="16" t="s">
        <v>33</v>
      </c>
      <c r="I2384" s="16" t="s">
        <v>35</v>
      </c>
      <c r="J2384" s="16" t="s">
        <v>35</v>
      </c>
      <c r="M2384" s="16" t="s">
        <v>54</v>
      </c>
      <c r="N2384" s="7">
        <v>45163</v>
      </c>
      <c r="O2384" s="9">
        <v>45163</v>
      </c>
      <c r="P2384" t="s">
        <v>1196</v>
      </c>
      <c r="Q2384">
        <v>1</v>
      </c>
      <c r="R2384">
        <v>95</v>
      </c>
      <c r="S2384">
        <v>5</v>
      </c>
      <c r="T2384" t="s">
        <v>2973</v>
      </c>
      <c r="U2384">
        <v>52</v>
      </c>
      <c r="V2384">
        <v>14</v>
      </c>
      <c r="W2384">
        <v>56</v>
      </c>
      <c r="X2384">
        <v>32</v>
      </c>
      <c r="Y2384">
        <v>556</v>
      </c>
      <c r="Z2384">
        <v>20</v>
      </c>
      <c r="AA2384">
        <v>20</v>
      </c>
      <c r="AD2384">
        <v>50</v>
      </c>
      <c r="AE2384">
        <v>2383</v>
      </c>
      <c r="AF2384" s="16" t="s">
        <v>39</v>
      </c>
      <c r="AG2384" s="16"/>
      <c r="AH2384" s="16"/>
      <c r="AI2384" s="16" t="str">
        <f t="shared" si="148"/>
        <v>(52,5,14,56,32,556,20, null, 50, 'L500 2024 EMEA',2024, '2023-08-25','2023-08-25','".Carbon::now()."','".Carbon::now()."'),</v>
      </c>
      <c r="AJ2384" s="16" t="str">
        <f t="shared" si="149"/>
        <v>('".DB::select("SELECT id_status FROM `status` WHERE `element_type` = 'task' AND status_type = 'client' AND name ='CONFIRMED'")[0]-&gt;id_status."',2383,1),</v>
      </c>
      <c r="AK2384" s="16" t="str">
        <f t="shared" si="150"/>
        <v/>
      </c>
      <c r="AL2384" s="16" t="str">
        <f t="shared" si="151"/>
        <v/>
      </c>
    </row>
    <row r="2385" spans="1:38" x14ac:dyDescent="0.25">
      <c r="A2385" s="16" t="s">
        <v>782</v>
      </c>
      <c r="B2385" s="16" t="s">
        <v>3139</v>
      </c>
      <c r="C2385" s="16" t="s">
        <v>27</v>
      </c>
      <c r="D2385" s="16" t="s">
        <v>28</v>
      </c>
      <c r="E2385" s="16" t="s">
        <v>29</v>
      </c>
      <c r="F2385" s="16" t="s">
        <v>30</v>
      </c>
      <c r="G2385" s="16" t="s">
        <v>216</v>
      </c>
      <c r="H2385" s="16" t="s">
        <v>47</v>
      </c>
      <c r="I2385" s="16" t="s">
        <v>35</v>
      </c>
      <c r="J2385" s="16" t="s">
        <v>35</v>
      </c>
      <c r="M2385" s="16" t="s">
        <v>54</v>
      </c>
      <c r="N2385" s="7">
        <v>45163</v>
      </c>
      <c r="O2385" s="9">
        <v>45163</v>
      </c>
      <c r="P2385" t="s">
        <v>1196</v>
      </c>
      <c r="Q2385">
        <v>1</v>
      </c>
      <c r="R2385">
        <v>95</v>
      </c>
      <c r="S2385">
        <v>5</v>
      </c>
      <c r="T2385" t="s">
        <v>2973</v>
      </c>
      <c r="U2385">
        <v>52</v>
      </c>
      <c r="V2385">
        <v>14</v>
      </c>
      <c r="W2385">
        <v>56</v>
      </c>
      <c r="X2385">
        <v>32</v>
      </c>
      <c r="Y2385">
        <v>601</v>
      </c>
      <c r="Z2385">
        <v>20</v>
      </c>
      <c r="AA2385">
        <v>20</v>
      </c>
      <c r="AD2385">
        <v>50</v>
      </c>
      <c r="AE2385">
        <v>2384</v>
      </c>
      <c r="AF2385" s="16" t="s">
        <v>39</v>
      </c>
      <c r="AG2385" s="16"/>
      <c r="AH2385" s="16"/>
      <c r="AI2385" s="16" t="str">
        <f t="shared" si="148"/>
        <v>(52,5,14,56,32,601,20, null, 50, 'L500 2024 EMEA',2024, '2023-08-25','2023-08-25','".Carbon::now()."','".Carbon::now()."'),</v>
      </c>
      <c r="AJ2385" s="16" t="str">
        <f t="shared" si="149"/>
        <v>('".DB::select("SELECT id_status FROM `status` WHERE `element_type` = 'task' AND status_type = 'client' AND name ='CONFIRMED'")[0]-&gt;id_status."',2384,1),</v>
      </c>
      <c r="AK2385" s="16" t="str">
        <f t="shared" si="150"/>
        <v/>
      </c>
      <c r="AL2385" s="16" t="str">
        <f t="shared" si="151"/>
        <v/>
      </c>
    </row>
    <row r="2386" spans="1:38" x14ac:dyDescent="0.25">
      <c r="A2386" s="16" t="s">
        <v>782</v>
      </c>
      <c r="B2386" s="16" t="s">
        <v>3139</v>
      </c>
      <c r="C2386" s="16" t="s">
        <v>27</v>
      </c>
      <c r="D2386" s="16" t="s">
        <v>28</v>
      </c>
      <c r="E2386" s="16" t="s">
        <v>29</v>
      </c>
      <c r="F2386" s="16" t="s">
        <v>30</v>
      </c>
      <c r="G2386" s="16" t="s">
        <v>216</v>
      </c>
      <c r="H2386" s="16" t="s">
        <v>191</v>
      </c>
      <c r="I2386" s="16" t="s">
        <v>35</v>
      </c>
      <c r="J2386" s="16" t="s">
        <v>35</v>
      </c>
      <c r="M2386" s="16" t="s">
        <v>54</v>
      </c>
      <c r="N2386" s="7">
        <v>45163</v>
      </c>
      <c r="O2386" s="9">
        <v>45163</v>
      </c>
      <c r="P2386" t="s">
        <v>1196</v>
      </c>
      <c r="Q2386">
        <v>1</v>
      </c>
      <c r="R2386">
        <v>95</v>
      </c>
      <c r="S2386">
        <v>5</v>
      </c>
      <c r="T2386" t="s">
        <v>2973</v>
      </c>
      <c r="U2386">
        <v>52</v>
      </c>
      <c r="V2386">
        <v>14</v>
      </c>
      <c r="W2386">
        <v>56</v>
      </c>
      <c r="X2386">
        <v>32</v>
      </c>
      <c r="Y2386">
        <v>636</v>
      </c>
      <c r="Z2386">
        <v>20</v>
      </c>
      <c r="AA2386">
        <v>20</v>
      </c>
      <c r="AD2386">
        <v>50</v>
      </c>
      <c r="AE2386">
        <v>2385</v>
      </c>
      <c r="AF2386" s="16" t="s">
        <v>39</v>
      </c>
      <c r="AG2386" s="16"/>
      <c r="AH2386" s="16"/>
      <c r="AI2386" s="16" t="str">
        <f t="shared" si="148"/>
        <v>(52,5,14,56,32,636,20, null, 50, 'L500 2024 EMEA',2024, '2023-08-25','2023-08-25','".Carbon::now()."','".Carbon::now()."'),</v>
      </c>
      <c r="AJ2386" s="16" t="str">
        <f t="shared" si="149"/>
        <v>('".DB::select("SELECT id_status FROM `status` WHERE `element_type` = 'task' AND status_type = 'client' AND name ='CONFIRMED'")[0]-&gt;id_status."',2385,1),</v>
      </c>
      <c r="AK2386" s="16" t="str">
        <f t="shared" si="150"/>
        <v/>
      </c>
      <c r="AL2386" s="16" t="str">
        <f t="shared" si="151"/>
        <v/>
      </c>
    </row>
    <row r="2387" spans="1:38" x14ac:dyDescent="0.25">
      <c r="A2387" s="16" t="s">
        <v>782</v>
      </c>
      <c r="B2387" s="16" t="s">
        <v>3139</v>
      </c>
      <c r="C2387" s="16" t="s">
        <v>27</v>
      </c>
      <c r="D2387" s="16" t="s">
        <v>28</v>
      </c>
      <c r="E2387" s="16" t="s">
        <v>29</v>
      </c>
      <c r="F2387" s="16" t="s">
        <v>30</v>
      </c>
      <c r="G2387" s="16" t="s">
        <v>216</v>
      </c>
      <c r="H2387" s="16" t="s">
        <v>228</v>
      </c>
      <c r="I2387" s="16" t="s">
        <v>35</v>
      </c>
      <c r="J2387" s="16" t="s">
        <v>35</v>
      </c>
      <c r="M2387" s="16" t="s">
        <v>54</v>
      </c>
      <c r="N2387" s="7">
        <v>45163</v>
      </c>
      <c r="O2387" s="9">
        <v>45163</v>
      </c>
      <c r="P2387" t="s">
        <v>1196</v>
      </c>
      <c r="Q2387">
        <v>1</v>
      </c>
      <c r="R2387">
        <v>95</v>
      </c>
      <c r="S2387">
        <v>5</v>
      </c>
      <c r="T2387" t="s">
        <v>2973</v>
      </c>
      <c r="U2387">
        <v>52</v>
      </c>
      <c r="V2387">
        <v>14</v>
      </c>
      <c r="W2387">
        <v>56</v>
      </c>
      <c r="X2387">
        <v>32</v>
      </c>
      <c r="Y2387">
        <v>627</v>
      </c>
      <c r="Z2387">
        <v>20</v>
      </c>
      <c r="AA2387">
        <v>20</v>
      </c>
      <c r="AD2387">
        <v>50</v>
      </c>
      <c r="AE2387">
        <v>2386</v>
      </c>
      <c r="AF2387" s="16" t="s">
        <v>39</v>
      </c>
      <c r="AG2387" s="16"/>
      <c r="AH2387" s="16"/>
      <c r="AI2387" s="16" t="str">
        <f t="shared" si="148"/>
        <v>(52,5,14,56,32,627,20, null, 50, 'L500 2024 EMEA',2024, '2023-08-25','2023-08-25','".Carbon::now()."','".Carbon::now()."'),</v>
      </c>
      <c r="AJ2387" s="16" t="str">
        <f t="shared" si="149"/>
        <v>('".DB::select("SELECT id_status FROM `status` WHERE `element_type` = 'task' AND status_type = 'client' AND name ='CONFIRMED'")[0]-&gt;id_status."',2386,1),</v>
      </c>
      <c r="AK2387" s="16" t="str">
        <f t="shared" si="150"/>
        <v/>
      </c>
      <c r="AL2387" s="16" t="str">
        <f t="shared" si="151"/>
        <v/>
      </c>
    </row>
    <row r="2388" spans="1:38" x14ac:dyDescent="0.25">
      <c r="A2388" s="16" t="s">
        <v>782</v>
      </c>
      <c r="B2388" s="16" t="s">
        <v>3139</v>
      </c>
      <c r="C2388" s="16" t="s">
        <v>27</v>
      </c>
      <c r="D2388" s="16" t="s">
        <v>28</v>
      </c>
      <c r="E2388" s="16" t="s">
        <v>29</v>
      </c>
      <c r="F2388" s="16" t="s">
        <v>30</v>
      </c>
      <c r="G2388" s="16" t="s">
        <v>216</v>
      </c>
      <c r="H2388" s="16" t="s">
        <v>229</v>
      </c>
      <c r="I2388" s="16" t="s">
        <v>35</v>
      </c>
      <c r="J2388" s="16" t="s">
        <v>35</v>
      </c>
      <c r="M2388" s="16" t="s">
        <v>54</v>
      </c>
      <c r="N2388" s="7">
        <v>45163</v>
      </c>
      <c r="O2388" s="9">
        <v>45163</v>
      </c>
      <c r="P2388" t="s">
        <v>1196</v>
      </c>
      <c r="Q2388">
        <v>1</v>
      </c>
      <c r="R2388">
        <v>95</v>
      </c>
      <c r="S2388">
        <v>5</v>
      </c>
      <c r="T2388" t="s">
        <v>2973</v>
      </c>
      <c r="U2388">
        <v>52</v>
      </c>
      <c r="V2388">
        <v>14</v>
      </c>
      <c r="W2388">
        <v>56</v>
      </c>
      <c r="X2388">
        <v>32</v>
      </c>
      <c r="Y2388">
        <v>716</v>
      </c>
      <c r="Z2388">
        <v>20</v>
      </c>
      <c r="AA2388">
        <v>20</v>
      </c>
      <c r="AD2388">
        <v>50</v>
      </c>
      <c r="AE2388">
        <v>2387</v>
      </c>
      <c r="AF2388" s="16" t="s">
        <v>39</v>
      </c>
      <c r="AG2388" s="16"/>
      <c r="AH2388" s="16"/>
      <c r="AI2388" s="16" t="str">
        <f t="shared" si="148"/>
        <v>(52,5,14,56,32,716,20, null, 50, 'L500 2024 EMEA',2024, '2023-08-25','2023-08-25','".Carbon::now()."','".Carbon::now()."'),</v>
      </c>
      <c r="AJ2388" s="16" t="str">
        <f t="shared" si="149"/>
        <v>('".DB::select("SELECT id_status FROM `status` WHERE `element_type` = 'task' AND status_type = 'client' AND name ='CONFIRMED'")[0]-&gt;id_status."',2387,1),</v>
      </c>
      <c r="AK2388" s="16" t="str">
        <f t="shared" si="150"/>
        <v/>
      </c>
      <c r="AL2388" s="16" t="str">
        <f t="shared" si="151"/>
        <v/>
      </c>
    </row>
    <row r="2389" spans="1:38" x14ac:dyDescent="0.25">
      <c r="A2389" s="16" t="s">
        <v>782</v>
      </c>
      <c r="B2389" s="16" t="s">
        <v>3139</v>
      </c>
      <c r="C2389" s="16" t="s">
        <v>27</v>
      </c>
      <c r="D2389" s="16" t="s">
        <v>28</v>
      </c>
      <c r="E2389" s="16" t="s">
        <v>29</v>
      </c>
      <c r="F2389" s="16" t="s">
        <v>30</v>
      </c>
      <c r="G2389" s="16" t="s">
        <v>216</v>
      </c>
      <c r="H2389" s="16" t="s">
        <v>652</v>
      </c>
      <c r="I2389" s="16" t="s">
        <v>35</v>
      </c>
      <c r="J2389" s="16" t="s">
        <v>35</v>
      </c>
      <c r="M2389" s="16" t="s">
        <v>54</v>
      </c>
      <c r="N2389" s="7">
        <v>45163</v>
      </c>
      <c r="O2389" s="9">
        <v>45163</v>
      </c>
      <c r="P2389" t="s">
        <v>1196</v>
      </c>
      <c r="Q2389">
        <v>1</v>
      </c>
      <c r="R2389">
        <v>95</v>
      </c>
      <c r="S2389">
        <v>5</v>
      </c>
      <c r="T2389" t="s">
        <v>2973</v>
      </c>
      <c r="U2389">
        <v>52</v>
      </c>
      <c r="V2389">
        <v>14</v>
      </c>
      <c r="W2389">
        <v>56</v>
      </c>
      <c r="X2389">
        <v>32</v>
      </c>
      <c r="Y2389">
        <v>726</v>
      </c>
      <c r="Z2389">
        <v>20</v>
      </c>
      <c r="AA2389">
        <v>20</v>
      </c>
      <c r="AD2389">
        <v>50</v>
      </c>
      <c r="AE2389">
        <v>2388</v>
      </c>
      <c r="AF2389" s="16" t="s">
        <v>39</v>
      </c>
      <c r="AG2389" s="16"/>
      <c r="AH2389" s="16"/>
      <c r="AI2389" s="16" t="str">
        <f t="shared" si="148"/>
        <v>(52,5,14,56,32,726,20, null, 50, 'L500 2024 EMEA',2024, '2023-08-25','2023-08-25','".Carbon::now()."','".Carbon::now()."'),</v>
      </c>
      <c r="AJ2389" s="16" t="str">
        <f t="shared" si="149"/>
        <v>('".DB::select("SELECT id_status FROM `status` WHERE `element_type` = 'task' AND status_type = 'client' AND name ='CONFIRMED'")[0]-&gt;id_status."',2388,1),</v>
      </c>
      <c r="AK2389" s="16" t="str">
        <f t="shared" si="150"/>
        <v/>
      </c>
      <c r="AL2389" s="16" t="str">
        <f t="shared" si="151"/>
        <v/>
      </c>
    </row>
    <row r="2390" spans="1:38" x14ac:dyDescent="0.25">
      <c r="A2390" s="16" t="s">
        <v>782</v>
      </c>
      <c r="B2390" s="16" t="s">
        <v>3139</v>
      </c>
      <c r="C2390" s="16" t="s">
        <v>27</v>
      </c>
      <c r="D2390" s="16" t="s">
        <v>28</v>
      </c>
      <c r="E2390" s="16" t="s">
        <v>29</v>
      </c>
      <c r="F2390" s="16" t="s">
        <v>30</v>
      </c>
      <c r="G2390" s="16" t="s">
        <v>216</v>
      </c>
      <c r="H2390" s="16" t="s">
        <v>230</v>
      </c>
      <c r="I2390" s="16" t="s">
        <v>35</v>
      </c>
      <c r="J2390" s="16" t="s">
        <v>35</v>
      </c>
      <c r="M2390" s="16" t="s">
        <v>54</v>
      </c>
      <c r="N2390" s="7">
        <v>45163</v>
      </c>
      <c r="O2390" s="9">
        <v>45163</v>
      </c>
      <c r="P2390" t="s">
        <v>1196</v>
      </c>
      <c r="Q2390">
        <v>1</v>
      </c>
      <c r="R2390">
        <v>95</v>
      </c>
      <c r="S2390">
        <v>5</v>
      </c>
      <c r="T2390" t="s">
        <v>2973</v>
      </c>
      <c r="U2390">
        <v>52</v>
      </c>
      <c r="V2390">
        <v>14</v>
      </c>
      <c r="W2390">
        <v>56</v>
      </c>
      <c r="X2390">
        <v>32</v>
      </c>
      <c r="Y2390">
        <v>766</v>
      </c>
      <c r="Z2390">
        <v>20</v>
      </c>
      <c r="AA2390">
        <v>20</v>
      </c>
      <c r="AD2390">
        <v>50</v>
      </c>
      <c r="AE2390">
        <v>2389</v>
      </c>
      <c r="AF2390" s="16" t="s">
        <v>39</v>
      </c>
      <c r="AG2390" s="16"/>
      <c r="AH2390" s="16"/>
      <c r="AI2390" s="16" t="str">
        <f t="shared" si="148"/>
        <v>(52,5,14,56,32,766,20, null, 50, 'L500 2024 EMEA',2024, '2023-08-25','2023-08-25','".Carbon::now()."','".Carbon::now()."'),</v>
      </c>
      <c r="AJ2390" s="16" t="str">
        <f t="shared" si="149"/>
        <v>('".DB::select("SELECT id_status FROM `status` WHERE `element_type` = 'task' AND status_type = 'client' AND name ='CONFIRMED'")[0]-&gt;id_status."',2389,1),</v>
      </c>
      <c r="AK2390" s="16" t="str">
        <f t="shared" si="150"/>
        <v/>
      </c>
      <c r="AL2390" s="16" t="str">
        <f t="shared" si="151"/>
        <v/>
      </c>
    </row>
    <row r="2391" spans="1:38" x14ac:dyDescent="0.25">
      <c r="A2391" s="16" t="s">
        <v>782</v>
      </c>
      <c r="B2391" s="16" t="s">
        <v>3139</v>
      </c>
      <c r="C2391" s="16" t="s">
        <v>27</v>
      </c>
      <c r="D2391" s="16" t="s">
        <v>28</v>
      </c>
      <c r="E2391" s="16" t="s">
        <v>29</v>
      </c>
      <c r="F2391" s="16" t="s">
        <v>30</v>
      </c>
      <c r="G2391" s="16" t="s">
        <v>216</v>
      </c>
      <c r="H2391" s="16" t="s">
        <v>711</v>
      </c>
      <c r="I2391" s="16" t="s">
        <v>35</v>
      </c>
      <c r="J2391" s="16" t="s">
        <v>35</v>
      </c>
      <c r="M2391" s="16" t="s">
        <v>54</v>
      </c>
      <c r="N2391" s="7">
        <v>45163</v>
      </c>
      <c r="O2391" s="9">
        <v>45163</v>
      </c>
      <c r="P2391" t="s">
        <v>1196</v>
      </c>
      <c r="Q2391">
        <v>1</v>
      </c>
      <c r="R2391">
        <v>95</v>
      </c>
      <c r="S2391">
        <v>5</v>
      </c>
      <c r="T2391" t="s">
        <v>2973</v>
      </c>
      <c r="U2391">
        <v>52</v>
      </c>
      <c r="V2391">
        <v>14</v>
      </c>
      <c r="W2391">
        <v>56</v>
      </c>
      <c r="X2391">
        <v>32</v>
      </c>
      <c r="Y2391">
        <v>829</v>
      </c>
      <c r="Z2391">
        <v>20</v>
      </c>
      <c r="AA2391">
        <v>20</v>
      </c>
      <c r="AD2391">
        <v>50</v>
      </c>
      <c r="AE2391">
        <v>2390</v>
      </c>
      <c r="AF2391" s="16" t="s">
        <v>39</v>
      </c>
      <c r="AG2391" s="16"/>
      <c r="AH2391" s="16"/>
      <c r="AI2391" s="16" t="str">
        <f t="shared" si="148"/>
        <v>(52,5,14,56,32,829,20, null, 50, 'L500 2024 EMEA',2024, '2023-08-25','2023-08-25','".Carbon::now()."','".Carbon::now()."'),</v>
      </c>
      <c r="AJ2391" s="16" t="str">
        <f t="shared" si="149"/>
        <v>('".DB::select("SELECT id_status FROM `status` WHERE `element_type` = 'task' AND status_type = 'client' AND name ='CONFIRMED'")[0]-&gt;id_status."',2390,1),</v>
      </c>
      <c r="AK2391" s="16" t="str">
        <f t="shared" si="150"/>
        <v/>
      </c>
      <c r="AL2391" s="16" t="str">
        <f t="shared" si="151"/>
        <v/>
      </c>
    </row>
    <row r="2392" spans="1:38" x14ac:dyDescent="0.25">
      <c r="A2392" s="16" t="s">
        <v>782</v>
      </c>
      <c r="B2392" s="16" t="s">
        <v>26</v>
      </c>
      <c r="C2392" s="16" t="s">
        <v>41</v>
      </c>
      <c r="D2392" s="16" t="s">
        <v>349</v>
      </c>
      <c r="E2392" s="16" t="s">
        <v>2909</v>
      </c>
      <c r="F2392" s="16" t="s">
        <v>31</v>
      </c>
      <c r="G2392" s="16" t="s">
        <v>216</v>
      </c>
      <c r="H2392" s="16" t="s">
        <v>219</v>
      </c>
      <c r="I2392" s="16" t="s">
        <v>35</v>
      </c>
      <c r="J2392" s="16" t="s">
        <v>35</v>
      </c>
      <c r="M2392" s="16" t="s">
        <v>54</v>
      </c>
      <c r="N2392" s="7">
        <v>45428</v>
      </c>
      <c r="O2392" s="9">
        <v>45428</v>
      </c>
      <c r="P2392" t="s">
        <v>5029</v>
      </c>
      <c r="Q2392">
        <v>1</v>
      </c>
      <c r="R2392">
        <v>95</v>
      </c>
      <c r="S2392">
        <v>5</v>
      </c>
      <c r="T2392" t="s">
        <v>4990</v>
      </c>
      <c r="U2392">
        <v>183</v>
      </c>
      <c r="V2392">
        <v>2</v>
      </c>
      <c r="W2392">
        <v>12</v>
      </c>
      <c r="X2392">
        <v>32</v>
      </c>
      <c r="Y2392">
        <v>67</v>
      </c>
      <c r="Z2392">
        <v>20</v>
      </c>
      <c r="AA2392">
        <v>20</v>
      </c>
      <c r="AD2392">
        <v>50</v>
      </c>
      <c r="AE2392">
        <v>2391</v>
      </c>
      <c r="AF2392" s="16" t="s">
        <v>3143</v>
      </c>
      <c r="AG2392" s="16"/>
      <c r="AH2392" s="16"/>
      <c r="AI2392" s="16" t="str">
        <f t="shared" si="148"/>
        <v>(183,5,2,12,32,67,20, null, 50, 'Chambers 2025 Europe',2025, '2024-05-16','2024-05-16','".Carbon::now()."','".Carbon::now()."'),</v>
      </c>
      <c r="AJ2392" s="16" t="str">
        <f t="shared" si="149"/>
        <v>('".DB::select("SELECT id_status FROM `status` WHERE `element_type` = 'task' AND status_type = 'client' AND name ='PRE-FORECAST'")[0]-&gt;id_status."',2391,1),</v>
      </c>
      <c r="AK2392" s="16" t="str">
        <f t="shared" si="150"/>
        <v/>
      </c>
      <c r="AL2392" s="16" t="str">
        <f t="shared" si="151"/>
        <v/>
      </c>
    </row>
    <row r="2393" spans="1:38" x14ac:dyDescent="0.25">
      <c r="A2393" s="16" t="s">
        <v>782</v>
      </c>
      <c r="B2393" s="16" t="s">
        <v>26</v>
      </c>
      <c r="C2393" s="16" t="s">
        <v>41</v>
      </c>
      <c r="D2393" s="16" t="s">
        <v>349</v>
      </c>
      <c r="E2393" s="16" t="s">
        <v>2909</v>
      </c>
      <c r="F2393" s="16" t="s">
        <v>31</v>
      </c>
      <c r="G2393" s="16" t="s">
        <v>216</v>
      </c>
      <c r="H2393" s="16" t="s">
        <v>64</v>
      </c>
      <c r="I2393" s="16" t="s">
        <v>35</v>
      </c>
      <c r="J2393" s="16" t="s">
        <v>35</v>
      </c>
      <c r="M2393" s="16" t="s">
        <v>54</v>
      </c>
      <c r="N2393" s="7">
        <v>45344</v>
      </c>
      <c r="O2393" s="9">
        <v>45344</v>
      </c>
      <c r="P2393" t="s">
        <v>5033</v>
      </c>
      <c r="Q2393">
        <v>1</v>
      </c>
      <c r="R2393">
        <v>95</v>
      </c>
      <c r="S2393">
        <v>5</v>
      </c>
      <c r="T2393" t="s">
        <v>4990</v>
      </c>
      <c r="U2393">
        <v>183</v>
      </c>
      <c r="V2393">
        <v>2</v>
      </c>
      <c r="W2393">
        <v>12</v>
      </c>
      <c r="X2393">
        <v>32</v>
      </c>
      <c r="Y2393">
        <v>93</v>
      </c>
      <c r="Z2393">
        <v>20</v>
      </c>
      <c r="AA2393">
        <v>20</v>
      </c>
      <c r="AD2393">
        <v>50</v>
      </c>
      <c r="AE2393">
        <v>2392</v>
      </c>
      <c r="AF2393" s="16" t="s">
        <v>3143</v>
      </c>
      <c r="AG2393" s="16"/>
      <c r="AH2393" s="16"/>
      <c r="AI2393" s="16" t="str">
        <f t="shared" si="148"/>
        <v>(183,5,2,12,32,93,20, null, 50, 'Chambers 2025 Europe',2025, '2024-02-22','2024-02-22','".Carbon::now()."','".Carbon::now()."'),</v>
      </c>
      <c r="AJ2393" s="16" t="str">
        <f t="shared" si="149"/>
        <v>('".DB::select("SELECT id_status FROM `status` WHERE `element_type` = 'task' AND status_type = 'client' AND name ='PRE-FORECAST'")[0]-&gt;id_status."',2392,1),</v>
      </c>
      <c r="AK2393" s="16" t="str">
        <f t="shared" si="150"/>
        <v/>
      </c>
      <c r="AL2393" s="16" t="str">
        <f t="shared" si="151"/>
        <v/>
      </c>
    </row>
    <row r="2394" spans="1:38" x14ac:dyDescent="0.25">
      <c r="A2394" s="16" t="s">
        <v>782</v>
      </c>
      <c r="B2394" s="16" t="s">
        <v>26</v>
      </c>
      <c r="C2394" s="16" t="s">
        <v>41</v>
      </c>
      <c r="D2394" s="16" t="s">
        <v>349</v>
      </c>
      <c r="E2394" s="16" t="s">
        <v>2909</v>
      </c>
      <c r="F2394" s="16" t="s">
        <v>31</v>
      </c>
      <c r="G2394" s="16" t="s">
        <v>216</v>
      </c>
      <c r="H2394" s="16" t="s">
        <v>47</v>
      </c>
      <c r="I2394" s="16" t="s">
        <v>35</v>
      </c>
      <c r="J2394" s="16" t="s">
        <v>35</v>
      </c>
      <c r="M2394" s="16" t="s">
        <v>54</v>
      </c>
      <c r="N2394" s="7">
        <v>45344</v>
      </c>
      <c r="O2394" s="9">
        <v>45344</v>
      </c>
      <c r="P2394" t="s">
        <v>5033</v>
      </c>
      <c r="Q2394">
        <v>1</v>
      </c>
      <c r="R2394">
        <v>95</v>
      </c>
      <c r="S2394">
        <v>5</v>
      </c>
      <c r="T2394" t="s">
        <v>4990</v>
      </c>
      <c r="U2394">
        <v>183</v>
      </c>
      <c r="V2394">
        <v>2</v>
      </c>
      <c r="W2394">
        <v>12</v>
      </c>
      <c r="X2394">
        <v>32</v>
      </c>
      <c r="Y2394">
        <v>125</v>
      </c>
      <c r="Z2394">
        <v>20</v>
      </c>
      <c r="AA2394">
        <v>20</v>
      </c>
      <c r="AD2394">
        <v>50</v>
      </c>
      <c r="AE2394">
        <v>2393</v>
      </c>
      <c r="AF2394" s="16" t="s">
        <v>3143</v>
      </c>
      <c r="AG2394" s="16"/>
      <c r="AH2394" s="16"/>
      <c r="AI2394" s="16" t="str">
        <f t="shared" si="148"/>
        <v>(183,5,2,12,32,125,20, null, 50, 'Chambers 2025 Europe',2025, '2024-02-22','2024-02-22','".Carbon::now()."','".Carbon::now()."'),</v>
      </c>
      <c r="AJ2394" s="16" t="str">
        <f t="shared" si="149"/>
        <v>('".DB::select("SELECT id_status FROM `status` WHERE `element_type` = 'task' AND status_type = 'client' AND name ='PRE-FORECAST'")[0]-&gt;id_status."',2393,1),</v>
      </c>
      <c r="AK2394" s="16" t="str">
        <f t="shared" si="150"/>
        <v/>
      </c>
      <c r="AL2394" s="16" t="str">
        <f t="shared" si="151"/>
        <v/>
      </c>
    </row>
    <row r="2395" spans="1:38" x14ac:dyDescent="0.25">
      <c r="A2395" s="16" t="s">
        <v>782</v>
      </c>
      <c r="B2395" s="16" t="s">
        <v>26</v>
      </c>
      <c r="C2395" s="16" t="s">
        <v>41</v>
      </c>
      <c r="D2395" s="16" t="s">
        <v>349</v>
      </c>
      <c r="E2395" s="16" t="s">
        <v>2909</v>
      </c>
      <c r="F2395" s="16" t="s">
        <v>31</v>
      </c>
      <c r="G2395" s="16" t="s">
        <v>216</v>
      </c>
      <c r="H2395" s="16" t="s">
        <v>191</v>
      </c>
      <c r="I2395" s="16" t="s">
        <v>35</v>
      </c>
      <c r="J2395" s="16" t="s">
        <v>35</v>
      </c>
      <c r="M2395" s="16" t="s">
        <v>54</v>
      </c>
      <c r="N2395" s="7">
        <v>45428</v>
      </c>
      <c r="O2395" s="9">
        <v>45428</v>
      </c>
      <c r="P2395" t="s">
        <v>5029</v>
      </c>
      <c r="Q2395">
        <v>1</v>
      </c>
      <c r="R2395">
        <v>95</v>
      </c>
      <c r="S2395">
        <v>5</v>
      </c>
      <c r="T2395" t="s">
        <v>4990</v>
      </c>
      <c r="U2395">
        <v>183</v>
      </c>
      <c r="V2395">
        <v>2</v>
      </c>
      <c r="W2395">
        <v>12</v>
      </c>
      <c r="X2395">
        <v>32</v>
      </c>
      <c r="Y2395">
        <v>131</v>
      </c>
      <c r="Z2395">
        <v>20</v>
      </c>
      <c r="AA2395">
        <v>20</v>
      </c>
      <c r="AD2395">
        <v>50</v>
      </c>
      <c r="AE2395">
        <v>2394</v>
      </c>
      <c r="AF2395" s="16" t="s">
        <v>3143</v>
      </c>
      <c r="AG2395" s="16"/>
      <c r="AH2395" s="16"/>
      <c r="AI2395" s="16" t="str">
        <f t="shared" si="148"/>
        <v>(183,5,2,12,32,131,20, null, 50, 'Chambers 2025 Europe',2025, '2024-05-16','2024-05-16','".Carbon::now()."','".Carbon::now()."'),</v>
      </c>
      <c r="AJ2395" s="16" t="str">
        <f t="shared" si="149"/>
        <v>('".DB::select("SELECT id_status FROM `status` WHERE `element_type` = 'task' AND status_type = 'client' AND name ='PRE-FORECAST'")[0]-&gt;id_status."',2394,1),</v>
      </c>
      <c r="AK2395" s="16" t="str">
        <f t="shared" si="150"/>
        <v/>
      </c>
      <c r="AL2395" s="16" t="str">
        <f t="shared" si="151"/>
        <v/>
      </c>
    </row>
    <row r="2396" spans="1:38" x14ac:dyDescent="0.25">
      <c r="A2396" s="16" t="s">
        <v>782</v>
      </c>
      <c r="B2396" s="16" t="s">
        <v>26</v>
      </c>
      <c r="C2396" s="16" t="s">
        <v>41</v>
      </c>
      <c r="D2396" s="16" t="s">
        <v>349</v>
      </c>
      <c r="E2396" s="16" t="s">
        <v>2909</v>
      </c>
      <c r="F2396" s="16" t="s">
        <v>31</v>
      </c>
      <c r="G2396" s="16" t="s">
        <v>216</v>
      </c>
      <c r="H2396" s="16" t="s">
        <v>87</v>
      </c>
      <c r="I2396" s="16" t="s">
        <v>35</v>
      </c>
      <c r="J2396" s="16" t="s">
        <v>35</v>
      </c>
      <c r="M2396" s="16" t="s">
        <v>54</v>
      </c>
      <c r="N2396" s="7">
        <v>45344</v>
      </c>
      <c r="O2396" s="9">
        <v>45344</v>
      </c>
      <c r="P2396" t="s">
        <v>5033</v>
      </c>
      <c r="Q2396">
        <v>1</v>
      </c>
      <c r="R2396">
        <v>95</v>
      </c>
      <c r="S2396">
        <v>5</v>
      </c>
      <c r="T2396" t="s">
        <v>4990</v>
      </c>
      <c r="U2396">
        <v>183</v>
      </c>
      <c r="V2396">
        <v>2</v>
      </c>
      <c r="W2396">
        <v>12</v>
      </c>
      <c r="X2396">
        <v>32</v>
      </c>
      <c r="Y2396">
        <v>227</v>
      </c>
      <c r="Z2396">
        <v>20</v>
      </c>
      <c r="AA2396">
        <v>20</v>
      </c>
      <c r="AD2396">
        <v>50</v>
      </c>
      <c r="AE2396">
        <v>2395</v>
      </c>
      <c r="AF2396" s="16" t="s">
        <v>3143</v>
      </c>
      <c r="AG2396" s="16"/>
      <c r="AH2396" s="16"/>
      <c r="AI2396" s="16" t="str">
        <f t="shared" si="148"/>
        <v>(183,5,2,12,32,227,20, null, 50, 'Chambers 2025 Europe',2025, '2024-02-22','2024-02-22','".Carbon::now()."','".Carbon::now()."'),</v>
      </c>
      <c r="AJ2396" s="16" t="str">
        <f t="shared" si="149"/>
        <v>('".DB::select("SELECT id_status FROM `status` WHERE `element_type` = 'task' AND status_type = 'client' AND name ='PRE-FORECAST'")[0]-&gt;id_status."',2395,1),</v>
      </c>
      <c r="AK2396" s="16" t="str">
        <f t="shared" si="150"/>
        <v/>
      </c>
      <c r="AL2396" s="16" t="str">
        <f t="shared" si="151"/>
        <v/>
      </c>
    </row>
    <row r="2397" spans="1:38" x14ac:dyDescent="0.25">
      <c r="A2397" s="16" t="s">
        <v>782</v>
      </c>
      <c r="B2397" s="16" t="s">
        <v>26</v>
      </c>
      <c r="C2397" s="16" t="s">
        <v>41</v>
      </c>
      <c r="D2397" s="16" t="s">
        <v>349</v>
      </c>
      <c r="E2397" s="16" t="s">
        <v>2909</v>
      </c>
      <c r="F2397" s="16" t="s">
        <v>31</v>
      </c>
      <c r="G2397" s="16" t="s">
        <v>216</v>
      </c>
      <c r="H2397" s="16" t="s">
        <v>57</v>
      </c>
      <c r="I2397" s="16" t="s">
        <v>35</v>
      </c>
      <c r="J2397" s="16" t="s">
        <v>35</v>
      </c>
      <c r="M2397" s="16" t="s">
        <v>54</v>
      </c>
      <c r="N2397" s="7">
        <v>45428</v>
      </c>
      <c r="O2397" s="9">
        <v>45428</v>
      </c>
      <c r="P2397" t="s">
        <v>5029</v>
      </c>
      <c r="Q2397">
        <v>1</v>
      </c>
      <c r="R2397">
        <v>95</v>
      </c>
      <c r="S2397">
        <v>5</v>
      </c>
      <c r="T2397" t="s">
        <v>4990</v>
      </c>
      <c r="U2397">
        <v>183</v>
      </c>
      <c r="V2397">
        <v>2</v>
      </c>
      <c r="W2397">
        <v>12</v>
      </c>
      <c r="X2397">
        <v>32</v>
      </c>
      <c r="Y2397">
        <v>343</v>
      </c>
      <c r="Z2397">
        <v>20</v>
      </c>
      <c r="AA2397">
        <v>20</v>
      </c>
      <c r="AD2397">
        <v>50</v>
      </c>
      <c r="AE2397">
        <v>2396</v>
      </c>
      <c r="AF2397" s="16" t="s">
        <v>3143</v>
      </c>
      <c r="AG2397" s="16"/>
      <c r="AH2397" s="16"/>
      <c r="AI2397" s="16" t="str">
        <f t="shared" si="148"/>
        <v>(183,5,2,12,32,343,20, null, 50, 'Chambers 2025 Europe',2025, '2024-05-16','2024-05-16','".Carbon::now()."','".Carbon::now()."'),</v>
      </c>
      <c r="AJ2397" s="16" t="str">
        <f t="shared" si="149"/>
        <v>('".DB::select("SELECT id_status FROM `status` WHERE `element_type` = 'task' AND status_type = 'client' AND name ='PRE-FORECAST'")[0]-&gt;id_status."',2396,1),</v>
      </c>
      <c r="AK2397" s="16" t="str">
        <f t="shared" si="150"/>
        <v/>
      </c>
      <c r="AL2397" s="16" t="str">
        <f t="shared" si="151"/>
        <v/>
      </c>
    </row>
    <row r="2398" spans="1:38" x14ac:dyDescent="0.25">
      <c r="A2398" s="16" t="s">
        <v>782</v>
      </c>
      <c r="B2398" s="16" t="s">
        <v>26</v>
      </c>
      <c r="C2398" s="16" t="s">
        <v>41</v>
      </c>
      <c r="D2398" s="16" t="s">
        <v>349</v>
      </c>
      <c r="E2398" s="16" t="s">
        <v>2909</v>
      </c>
      <c r="F2398" s="16" t="s">
        <v>31</v>
      </c>
      <c r="G2398" s="16" t="s">
        <v>216</v>
      </c>
      <c r="H2398" s="16" t="s">
        <v>224</v>
      </c>
      <c r="I2398" s="16" t="s">
        <v>35</v>
      </c>
      <c r="J2398" s="16" t="s">
        <v>35</v>
      </c>
      <c r="M2398" s="16" t="s">
        <v>54</v>
      </c>
      <c r="N2398" s="7">
        <v>45540</v>
      </c>
      <c r="O2398" s="9">
        <v>45540</v>
      </c>
      <c r="P2398" t="s">
        <v>5034</v>
      </c>
      <c r="Q2398">
        <v>1</v>
      </c>
      <c r="R2398">
        <v>95</v>
      </c>
      <c r="S2398">
        <v>5</v>
      </c>
      <c r="T2398" t="s">
        <v>4990</v>
      </c>
      <c r="U2398">
        <v>183</v>
      </c>
      <c r="V2398">
        <v>2</v>
      </c>
      <c r="W2398">
        <v>12</v>
      </c>
      <c r="X2398">
        <v>32</v>
      </c>
      <c r="Y2398">
        <v>346</v>
      </c>
      <c r="Z2398">
        <v>20</v>
      </c>
      <c r="AA2398">
        <v>20</v>
      </c>
      <c r="AD2398">
        <v>50</v>
      </c>
      <c r="AE2398">
        <v>2397</v>
      </c>
      <c r="AF2398" s="16" t="s">
        <v>3143</v>
      </c>
      <c r="AG2398" s="16"/>
      <c r="AH2398" s="16"/>
      <c r="AI2398" s="16" t="str">
        <f t="shared" si="148"/>
        <v>(183,5,2,12,32,346,20, null, 50, 'Chambers 2025 Europe',2025, '2024-09-05','2024-09-05','".Carbon::now()."','".Carbon::now()."'),</v>
      </c>
      <c r="AJ2398" s="16" t="str">
        <f t="shared" si="149"/>
        <v>('".DB::select("SELECT id_status FROM `status` WHERE `element_type` = 'task' AND status_type = 'client' AND name ='PRE-FORECAST'")[0]-&gt;id_status."',2397,1),</v>
      </c>
      <c r="AK2398" s="16" t="str">
        <f t="shared" si="150"/>
        <v/>
      </c>
      <c r="AL2398" s="16" t="str">
        <f t="shared" si="151"/>
        <v/>
      </c>
    </row>
    <row r="2399" spans="1:38" x14ac:dyDescent="0.25">
      <c r="A2399" s="16" t="s">
        <v>782</v>
      </c>
      <c r="B2399" s="16" t="s">
        <v>26</v>
      </c>
      <c r="C2399" s="16" t="s">
        <v>41</v>
      </c>
      <c r="D2399" s="16" t="s">
        <v>349</v>
      </c>
      <c r="E2399" s="16" t="s">
        <v>3156</v>
      </c>
      <c r="F2399" s="16" t="s">
        <v>70</v>
      </c>
      <c r="G2399" s="16" t="s">
        <v>429</v>
      </c>
      <c r="H2399" s="16" t="s">
        <v>783</v>
      </c>
      <c r="I2399" s="16" t="s">
        <v>35</v>
      </c>
      <c r="J2399" s="16" t="s">
        <v>35</v>
      </c>
      <c r="M2399" s="16" t="s">
        <v>54</v>
      </c>
      <c r="N2399" s="7">
        <v>45379</v>
      </c>
      <c r="O2399" s="9">
        <v>45379</v>
      </c>
      <c r="P2399" t="s">
        <v>5038</v>
      </c>
      <c r="Q2399">
        <v>1</v>
      </c>
      <c r="R2399">
        <v>95</v>
      </c>
      <c r="S2399">
        <v>5</v>
      </c>
      <c r="T2399" t="s">
        <v>4990</v>
      </c>
      <c r="U2399">
        <v>183</v>
      </c>
      <c r="V2399">
        <v>2</v>
      </c>
      <c r="W2399">
        <v>14</v>
      </c>
      <c r="X2399">
        <v>47</v>
      </c>
      <c r="Y2399">
        <v>201</v>
      </c>
      <c r="Z2399">
        <v>20</v>
      </c>
      <c r="AA2399">
        <v>20</v>
      </c>
      <c r="AD2399">
        <v>50</v>
      </c>
      <c r="AE2399">
        <v>2398</v>
      </c>
      <c r="AF2399" s="16" t="s">
        <v>3143</v>
      </c>
      <c r="AG2399" s="16"/>
      <c r="AH2399" s="16"/>
      <c r="AI2399" s="16" t="str">
        <f t="shared" si="148"/>
        <v>(183,5,2,14,47,201,20, null, 50, 'Chambers 2025 Global',2025, '2024-03-28','2024-03-28','".Carbon::now()."','".Carbon::now()."'),</v>
      </c>
      <c r="AJ2399" s="16" t="str">
        <f t="shared" si="149"/>
        <v>('".DB::select("SELECT id_status FROM `status` WHERE `element_type` = 'task' AND status_type = 'client' AND name ='PRE-FORECAST'")[0]-&gt;id_status."',2398,1),</v>
      </c>
      <c r="AK2399" s="16" t="str">
        <f t="shared" si="150"/>
        <v/>
      </c>
      <c r="AL2399" s="16" t="str">
        <f t="shared" si="151"/>
        <v/>
      </c>
    </row>
    <row r="2400" spans="1:38" x14ac:dyDescent="0.25">
      <c r="A2400" s="16" t="s">
        <v>782</v>
      </c>
      <c r="B2400" s="16" t="s">
        <v>3139</v>
      </c>
      <c r="C2400" s="16" t="s">
        <v>27</v>
      </c>
      <c r="D2400" s="16" t="s">
        <v>349</v>
      </c>
      <c r="E2400" s="16" t="s">
        <v>2912</v>
      </c>
      <c r="F2400" s="16" t="s">
        <v>30</v>
      </c>
      <c r="G2400" s="16" t="s">
        <v>216</v>
      </c>
      <c r="H2400" s="16" t="s">
        <v>707</v>
      </c>
      <c r="I2400" s="16" t="s">
        <v>35</v>
      </c>
      <c r="J2400" s="16" t="s">
        <v>35</v>
      </c>
      <c r="M2400" s="16" t="s">
        <v>54</v>
      </c>
      <c r="N2400" s="7">
        <v>45528</v>
      </c>
      <c r="O2400" s="9">
        <v>45528</v>
      </c>
      <c r="P2400" t="s">
        <v>5027</v>
      </c>
      <c r="Q2400">
        <v>1</v>
      </c>
      <c r="R2400">
        <v>95</v>
      </c>
      <c r="S2400">
        <v>5</v>
      </c>
      <c r="T2400" t="s">
        <v>4990</v>
      </c>
      <c r="U2400">
        <v>183</v>
      </c>
      <c r="V2400">
        <v>14</v>
      </c>
      <c r="W2400">
        <v>56</v>
      </c>
      <c r="X2400">
        <v>32</v>
      </c>
      <c r="Y2400">
        <v>528</v>
      </c>
      <c r="Z2400">
        <v>20</v>
      </c>
      <c r="AA2400">
        <v>20</v>
      </c>
      <c r="AD2400">
        <v>50</v>
      </c>
      <c r="AE2400">
        <v>2399</v>
      </c>
      <c r="AF2400" s="16" t="s">
        <v>3143</v>
      </c>
      <c r="AG2400" s="16"/>
      <c r="AH2400" s="16"/>
      <c r="AI2400" s="16" t="str">
        <f t="shared" si="148"/>
        <v>(183,5,14,56,32,528,20, null, 50, 'L500 2025 EMEA',2025, '2024-08-24','2024-08-24','".Carbon::now()."','".Carbon::now()."'),</v>
      </c>
      <c r="AJ2400" s="16" t="str">
        <f t="shared" si="149"/>
        <v>('".DB::select("SELECT id_status FROM `status` WHERE `element_type` = 'task' AND status_type = 'client' AND name ='PRE-FORECAST'")[0]-&gt;id_status."',2399,1),</v>
      </c>
      <c r="AK2400" s="16" t="str">
        <f t="shared" si="150"/>
        <v/>
      </c>
      <c r="AL2400" s="16" t="str">
        <f t="shared" si="151"/>
        <v/>
      </c>
    </row>
    <row r="2401" spans="1:38" x14ac:dyDescent="0.25">
      <c r="A2401" s="16" t="s">
        <v>782</v>
      </c>
      <c r="B2401" s="16" t="s">
        <v>3139</v>
      </c>
      <c r="C2401" s="16" t="s">
        <v>27</v>
      </c>
      <c r="D2401" s="16" t="s">
        <v>349</v>
      </c>
      <c r="E2401" s="16" t="s">
        <v>2912</v>
      </c>
      <c r="F2401" s="16" t="s">
        <v>30</v>
      </c>
      <c r="G2401" s="16" t="s">
        <v>216</v>
      </c>
      <c r="H2401" s="16" t="s">
        <v>33</v>
      </c>
      <c r="I2401" s="16" t="s">
        <v>35</v>
      </c>
      <c r="J2401" s="16" t="s">
        <v>35</v>
      </c>
      <c r="M2401" s="16" t="s">
        <v>54</v>
      </c>
      <c r="N2401" s="7">
        <v>45528</v>
      </c>
      <c r="O2401" s="9">
        <v>45528</v>
      </c>
      <c r="P2401" t="s">
        <v>5027</v>
      </c>
      <c r="Q2401">
        <v>1</v>
      </c>
      <c r="R2401">
        <v>95</v>
      </c>
      <c r="S2401">
        <v>5</v>
      </c>
      <c r="T2401" t="s">
        <v>4990</v>
      </c>
      <c r="U2401">
        <v>183</v>
      </c>
      <c r="V2401">
        <v>14</v>
      </c>
      <c r="W2401">
        <v>56</v>
      </c>
      <c r="X2401">
        <v>32</v>
      </c>
      <c r="Y2401">
        <v>556</v>
      </c>
      <c r="Z2401">
        <v>20</v>
      </c>
      <c r="AA2401">
        <v>20</v>
      </c>
      <c r="AD2401">
        <v>50</v>
      </c>
      <c r="AE2401">
        <v>2400</v>
      </c>
      <c r="AF2401" s="16" t="s">
        <v>3143</v>
      </c>
      <c r="AG2401" s="16"/>
      <c r="AH2401" s="16"/>
      <c r="AI2401" s="16" t="str">
        <f t="shared" si="148"/>
        <v>(183,5,14,56,32,556,20, null, 50, 'L500 2025 EMEA',2025, '2024-08-24','2024-08-24','".Carbon::now()."','".Carbon::now()."'),</v>
      </c>
      <c r="AJ2401" s="16" t="str">
        <f t="shared" si="149"/>
        <v>('".DB::select("SELECT id_status FROM `status` WHERE `element_type` = 'task' AND status_type = 'client' AND name ='PRE-FORECAST'")[0]-&gt;id_status."',2400,1),</v>
      </c>
      <c r="AK2401" s="16" t="str">
        <f t="shared" si="150"/>
        <v/>
      </c>
      <c r="AL2401" s="16" t="str">
        <f t="shared" si="151"/>
        <v/>
      </c>
    </row>
    <row r="2402" spans="1:38" x14ac:dyDescent="0.25">
      <c r="A2402" s="16" t="s">
        <v>782</v>
      </c>
      <c r="B2402" s="16" t="s">
        <v>3139</v>
      </c>
      <c r="C2402" s="16" t="s">
        <v>27</v>
      </c>
      <c r="D2402" s="16" t="s">
        <v>349</v>
      </c>
      <c r="E2402" s="16" t="s">
        <v>2912</v>
      </c>
      <c r="F2402" s="16" t="s">
        <v>30</v>
      </c>
      <c r="G2402" s="16" t="s">
        <v>216</v>
      </c>
      <c r="H2402" s="16" t="s">
        <v>47</v>
      </c>
      <c r="I2402" s="16" t="s">
        <v>35</v>
      </c>
      <c r="J2402" s="16" t="s">
        <v>35</v>
      </c>
      <c r="M2402" s="16" t="s">
        <v>54</v>
      </c>
      <c r="N2402" s="7">
        <v>45528</v>
      </c>
      <c r="O2402" s="9">
        <v>45528</v>
      </c>
      <c r="P2402" t="s">
        <v>5027</v>
      </c>
      <c r="Q2402">
        <v>1</v>
      </c>
      <c r="R2402">
        <v>95</v>
      </c>
      <c r="S2402">
        <v>5</v>
      </c>
      <c r="T2402" t="s">
        <v>4990</v>
      </c>
      <c r="U2402">
        <v>183</v>
      </c>
      <c r="V2402">
        <v>14</v>
      </c>
      <c r="W2402">
        <v>56</v>
      </c>
      <c r="X2402">
        <v>32</v>
      </c>
      <c r="Y2402">
        <v>601</v>
      </c>
      <c r="Z2402">
        <v>20</v>
      </c>
      <c r="AA2402">
        <v>20</v>
      </c>
      <c r="AD2402">
        <v>50</v>
      </c>
      <c r="AE2402">
        <v>2401</v>
      </c>
      <c r="AF2402" s="16" t="s">
        <v>3143</v>
      </c>
      <c r="AG2402" s="16"/>
      <c r="AH2402" s="16"/>
      <c r="AI2402" s="16" t="str">
        <f t="shared" si="148"/>
        <v>(183,5,14,56,32,601,20, null, 50, 'L500 2025 EMEA',2025, '2024-08-24','2024-08-24','".Carbon::now()."','".Carbon::now()."'),</v>
      </c>
      <c r="AJ2402" s="16" t="str">
        <f t="shared" si="149"/>
        <v>('".DB::select("SELECT id_status FROM `status` WHERE `element_type` = 'task' AND status_type = 'client' AND name ='PRE-FORECAST'")[0]-&gt;id_status."',2401,1),</v>
      </c>
      <c r="AK2402" s="16" t="str">
        <f t="shared" si="150"/>
        <v/>
      </c>
      <c r="AL2402" s="16" t="str">
        <f t="shared" si="151"/>
        <v/>
      </c>
    </row>
    <row r="2403" spans="1:38" x14ac:dyDescent="0.25">
      <c r="A2403" s="16" t="s">
        <v>782</v>
      </c>
      <c r="B2403" s="16" t="s">
        <v>3139</v>
      </c>
      <c r="C2403" s="16" t="s">
        <v>27</v>
      </c>
      <c r="D2403" s="16" t="s">
        <v>349</v>
      </c>
      <c r="E2403" s="16" t="s">
        <v>2912</v>
      </c>
      <c r="F2403" s="16" t="s">
        <v>30</v>
      </c>
      <c r="G2403" s="16" t="s">
        <v>216</v>
      </c>
      <c r="H2403" s="16" t="s">
        <v>191</v>
      </c>
      <c r="I2403" s="16" t="s">
        <v>35</v>
      </c>
      <c r="J2403" s="16" t="s">
        <v>35</v>
      </c>
      <c r="M2403" s="16" t="s">
        <v>54</v>
      </c>
      <c r="N2403" s="7">
        <v>45528</v>
      </c>
      <c r="O2403" s="9">
        <v>45528</v>
      </c>
      <c r="P2403" t="s">
        <v>5027</v>
      </c>
      <c r="Q2403">
        <v>1</v>
      </c>
      <c r="R2403">
        <v>95</v>
      </c>
      <c r="S2403">
        <v>5</v>
      </c>
      <c r="T2403" t="s">
        <v>4990</v>
      </c>
      <c r="U2403">
        <v>183</v>
      </c>
      <c r="V2403">
        <v>14</v>
      </c>
      <c r="W2403">
        <v>56</v>
      </c>
      <c r="X2403">
        <v>32</v>
      </c>
      <c r="Y2403">
        <v>636</v>
      </c>
      <c r="Z2403">
        <v>20</v>
      </c>
      <c r="AA2403">
        <v>20</v>
      </c>
      <c r="AD2403">
        <v>50</v>
      </c>
      <c r="AE2403">
        <v>2402</v>
      </c>
      <c r="AF2403" s="16" t="s">
        <v>3143</v>
      </c>
      <c r="AG2403" s="16"/>
      <c r="AH2403" s="16"/>
      <c r="AI2403" s="16" t="str">
        <f t="shared" si="148"/>
        <v>(183,5,14,56,32,636,20, null, 50, 'L500 2025 EMEA',2025, '2024-08-24','2024-08-24','".Carbon::now()."','".Carbon::now()."'),</v>
      </c>
      <c r="AJ2403" s="16" t="str">
        <f t="shared" si="149"/>
        <v>('".DB::select("SELECT id_status FROM `status` WHERE `element_type` = 'task' AND status_type = 'client' AND name ='PRE-FORECAST'")[0]-&gt;id_status."',2402,1),</v>
      </c>
      <c r="AK2403" s="16" t="str">
        <f t="shared" si="150"/>
        <v/>
      </c>
      <c r="AL2403" s="16" t="str">
        <f t="shared" si="151"/>
        <v/>
      </c>
    </row>
    <row r="2404" spans="1:38" x14ac:dyDescent="0.25">
      <c r="A2404" s="16" t="s">
        <v>782</v>
      </c>
      <c r="B2404" s="16" t="s">
        <v>3139</v>
      </c>
      <c r="C2404" s="16" t="s">
        <v>27</v>
      </c>
      <c r="D2404" s="16" t="s">
        <v>349</v>
      </c>
      <c r="E2404" s="16" t="s">
        <v>2912</v>
      </c>
      <c r="F2404" s="16" t="s">
        <v>30</v>
      </c>
      <c r="G2404" s="16" t="s">
        <v>216</v>
      </c>
      <c r="H2404" s="16" t="s">
        <v>228</v>
      </c>
      <c r="I2404" s="16" t="s">
        <v>35</v>
      </c>
      <c r="J2404" s="16" t="s">
        <v>35</v>
      </c>
      <c r="M2404" s="16" t="s">
        <v>54</v>
      </c>
      <c r="N2404" s="7">
        <v>45528</v>
      </c>
      <c r="O2404" s="9">
        <v>45528</v>
      </c>
      <c r="P2404" t="s">
        <v>5027</v>
      </c>
      <c r="Q2404">
        <v>1</v>
      </c>
      <c r="R2404">
        <v>95</v>
      </c>
      <c r="S2404">
        <v>5</v>
      </c>
      <c r="T2404" t="s">
        <v>4990</v>
      </c>
      <c r="U2404">
        <v>183</v>
      </c>
      <c r="V2404">
        <v>14</v>
      </c>
      <c r="W2404">
        <v>56</v>
      </c>
      <c r="X2404">
        <v>32</v>
      </c>
      <c r="Y2404">
        <v>627</v>
      </c>
      <c r="Z2404">
        <v>20</v>
      </c>
      <c r="AA2404">
        <v>20</v>
      </c>
      <c r="AD2404">
        <v>50</v>
      </c>
      <c r="AE2404">
        <v>2403</v>
      </c>
      <c r="AF2404" s="16" t="s">
        <v>3143</v>
      </c>
      <c r="AG2404" s="16"/>
      <c r="AH2404" s="16"/>
      <c r="AI2404" s="16" t="str">
        <f t="shared" si="148"/>
        <v>(183,5,14,56,32,627,20, null, 50, 'L500 2025 EMEA',2025, '2024-08-24','2024-08-24','".Carbon::now()."','".Carbon::now()."'),</v>
      </c>
      <c r="AJ2404" s="16" t="str">
        <f t="shared" si="149"/>
        <v>('".DB::select("SELECT id_status FROM `status` WHERE `element_type` = 'task' AND status_type = 'client' AND name ='PRE-FORECAST'")[0]-&gt;id_status."',2403,1),</v>
      </c>
      <c r="AK2404" s="16" t="str">
        <f t="shared" si="150"/>
        <v/>
      </c>
      <c r="AL2404" s="16" t="str">
        <f t="shared" si="151"/>
        <v/>
      </c>
    </row>
    <row r="2405" spans="1:38" x14ac:dyDescent="0.25">
      <c r="A2405" s="16" t="s">
        <v>782</v>
      </c>
      <c r="B2405" s="16" t="s">
        <v>3139</v>
      </c>
      <c r="C2405" s="16" t="s">
        <v>27</v>
      </c>
      <c r="D2405" s="16" t="s">
        <v>349</v>
      </c>
      <c r="E2405" s="16" t="s">
        <v>2912</v>
      </c>
      <c r="F2405" s="16" t="s">
        <v>30</v>
      </c>
      <c r="G2405" s="16" t="s">
        <v>216</v>
      </c>
      <c r="H2405" s="16" t="s">
        <v>229</v>
      </c>
      <c r="I2405" s="16" t="s">
        <v>35</v>
      </c>
      <c r="J2405" s="16" t="s">
        <v>35</v>
      </c>
      <c r="M2405" s="16" t="s">
        <v>54</v>
      </c>
      <c r="N2405" s="7">
        <v>45528</v>
      </c>
      <c r="O2405" s="9">
        <v>45528</v>
      </c>
      <c r="P2405" t="s">
        <v>5027</v>
      </c>
      <c r="Q2405">
        <v>1</v>
      </c>
      <c r="R2405">
        <v>95</v>
      </c>
      <c r="S2405">
        <v>5</v>
      </c>
      <c r="T2405" t="s">
        <v>4990</v>
      </c>
      <c r="U2405">
        <v>183</v>
      </c>
      <c r="V2405">
        <v>14</v>
      </c>
      <c r="W2405">
        <v>56</v>
      </c>
      <c r="X2405">
        <v>32</v>
      </c>
      <c r="Y2405">
        <v>716</v>
      </c>
      <c r="Z2405">
        <v>20</v>
      </c>
      <c r="AA2405">
        <v>20</v>
      </c>
      <c r="AD2405">
        <v>50</v>
      </c>
      <c r="AE2405">
        <v>2404</v>
      </c>
      <c r="AF2405" s="16" t="s">
        <v>3143</v>
      </c>
      <c r="AG2405" s="16"/>
      <c r="AH2405" s="16"/>
      <c r="AI2405" s="16" t="str">
        <f t="shared" si="148"/>
        <v>(183,5,14,56,32,716,20, null, 50, 'L500 2025 EMEA',2025, '2024-08-24','2024-08-24','".Carbon::now()."','".Carbon::now()."'),</v>
      </c>
      <c r="AJ2405" s="16" t="str">
        <f t="shared" si="149"/>
        <v>('".DB::select("SELECT id_status FROM `status` WHERE `element_type` = 'task' AND status_type = 'client' AND name ='PRE-FORECAST'")[0]-&gt;id_status."',2404,1),</v>
      </c>
      <c r="AK2405" s="16" t="str">
        <f t="shared" si="150"/>
        <v/>
      </c>
      <c r="AL2405" s="16" t="str">
        <f t="shared" si="151"/>
        <v/>
      </c>
    </row>
    <row r="2406" spans="1:38" x14ac:dyDescent="0.25">
      <c r="A2406" s="16" t="s">
        <v>782</v>
      </c>
      <c r="B2406" s="16" t="s">
        <v>3139</v>
      </c>
      <c r="C2406" s="16" t="s">
        <v>27</v>
      </c>
      <c r="D2406" s="16" t="s">
        <v>349</v>
      </c>
      <c r="E2406" s="16" t="s">
        <v>2912</v>
      </c>
      <c r="F2406" s="16" t="s">
        <v>30</v>
      </c>
      <c r="G2406" s="16" t="s">
        <v>216</v>
      </c>
      <c r="H2406" s="16" t="s">
        <v>652</v>
      </c>
      <c r="I2406" s="16" t="s">
        <v>35</v>
      </c>
      <c r="J2406" s="16" t="s">
        <v>35</v>
      </c>
      <c r="M2406" s="16" t="s">
        <v>54</v>
      </c>
      <c r="N2406" s="7">
        <v>45528</v>
      </c>
      <c r="O2406" s="9">
        <v>45528</v>
      </c>
      <c r="P2406" t="s">
        <v>5027</v>
      </c>
      <c r="Q2406">
        <v>1</v>
      </c>
      <c r="R2406">
        <v>95</v>
      </c>
      <c r="S2406">
        <v>5</v>
      </c>
      <c r="T2406" t="s">
        <v>4990</v>
      </c>
      <c r="U2406">
        <v>183</v>
      </c>
      <c r="V2406">
        <v>14</v>
      </c>
      <c r="W2406">
        <v>56</v>
      </c>
      <c r="X2406">
        <v>32</v>
      </c>
      <c r="Y2406">
        <v>726</v>
      </c>
      <c r="Z2406">
        <v>20</v>
      </c>
      <c r="AA2406">
        <v>20</v>
      </c>
      <c r="AD2406">
        <v>50</v>
      </c>
      <c r="AE2406">
        <v>2405</v>
      </c>
      <c r="AF2406" s="16" t="s">
        <v>3143</v>
      </c>
      <c r="AG2406" s="16"/>
      <c r="AH2406" s="16"/>
      <c r="AI2406" s="16" t="str">
        <f t="shared" si="148"/>
        <v>(183,5,14,56,32,726,20, null, 50, 'L500 2025 EMEA',2025, '2024-08-24','2024-08-24','".Carbon::now()."','".Carbon::now()."'),</v>
      </c>
      <c r="AJ2406" s="16" t="str">
        <f t="shared" si="149"/>
        <v>('".DB::select("SELECT id_status FROM `status` WHERE `element_type` = 'task' AND status_type = 'client' AND name ='PRE-FORECAST'")[0]-&gt;id_status."',2405,1),</v>
      </c>
      <c r="AK2406" s="16" t="str">
        <f t="shared" si="150"/>
        <v/>
      </c>
      <c r="AL2406" s="16" t="str">
        <f t="shared" si="151"/>
        <v/>
      </c>
    </row>
    <row r="2407" spans="1:38" x14ac:dyDescent="0.25">
      <c r="A2407" s="16" t="s">
        <v>782</v>
      </c>
      <c r="B2407" s="16" t="s">
        <v>3139</v>
      </c>
      <c r="C2407" s="16" t="s">
        <v>27</v>
      </c>
      <c r="D2407" s="16" t="s">
        <v>349</v>
      </c>
      <c r="E2407" s="16" t="s">
        <v>2912</v>
      </c>
      <c r="F2407" s="16" t="s">
        <v>30</v>
      </c>
      <c r="G2407" s="16" t="s">
        <v>216</v>
      </c>
      <c r="H2407" s="16" t="s">
        <v>230</v>
      </c>
      <c r="I2407" s="16" t="s">
        <v>35</v>
      </c>
      <c r="J2407" s="16" t="s">
        <v>35</v>
      </c>
      <c r="M2407" s="16" t="s">
        <v>54</v>
      </c>
      <c r="N2407" s="7">
        <v>45528</v>
      </c>
      <c r="O2407" s="9">
        <v>45528</v>
      </c>
      <c r="P2407" t="s">
        <v>5027</v>
      </c>
      <c r="Q2407">
        <v>1</v>
      </c>
      <c r="R2407">
        <v>95</v>
      </c>
      <c r="S2407">
        <v>5</v>
      </c>
      <c r="T2407" t="s">
        <v>4990</v>
      </c>
      <c r="U2407">
        <v>183</v>
      </c>
      <c r="V2407">
        <v>14</v>
      </c>
      <c r="W2407">
        <v>56</v>
      </c>
      <c r="X2407">
        <v>32</v>
      </c>
      <c r="Y2407">
        <v>766</v>
      </c>
      <c r="Z2407">
        <v>20</v>
      </c>
      <c r="AA2407">
        <v>20</v>
      </c>
      <c r="AD2407">
        <v>50</v>
      </c>
      <c r="AE2407">
        <v>2406</v>
      </c>
      <c r="AF2407" s="16" t="s">
        <v>3143</v>
      </c>
      <c r="AG2407" s="16"/>
      <c r="AH2407" s="16"/>
      <c r="AI2407" s="16" t="str">
        <f t="shared" si="148"/>
        <v>(183,5,14,56,32,766,20, null, 50, 'L500 2025 EMEA',2025, '2024-08-24','2024-08-24','".Carbon::now()."','".Carbon::now()."'),</v>
      </c>
      <c r="AJ2407" s="16" t="str">
        <f t="shared" si="149"/>
        <v>('".DB::select("SELECT id_status FROM `status` WHERE `element_type` = 'task' AND status_type = 'client' AND name ='PRE-FORECAST'")[0]-&gt;id_status."',2406,1),</v>
      </c>
      <c r="AK2407" s="16" t="str">
        <f t="shared" si="150"/>
        <v/>
      </c>
      <c r="AL2407" s="16" t="str">
        <f t="shared" si="151"/>
        <v/>
      </c>
    </row>
    <row r="2408" spans="1:38" x14ac:dyDescent="0.25">
      <c r="A2408" s="16" t="s">
        <v>782</v>
      </c>
      <c r="B2408" s="16" t="s">
        <v>3139</v>
      </c>
      <c r="C2408" s="16" t="s">
        <v>27</v>
      </c>
      <c r="D2408" s="16" t="s">
        <v>349</v>
      </c>
      <c r="E2408" s="16" t="s">
        <v>2912</v>
      </c>
      <c r="F2408" s="16" t="s">
        <v>30</v>
      </c>
      <c r="G2408" s="16" t="s">
        <v>216</v>
      </c>
      <c r="H2408" s="16" t="s">
        <v>711</v>
      </c>
      <c r="I2408" s="16" t="s">
        <v>35</v>
      </c>
      <c r="J2408" s="16" t="s">
        <v>35</v>
      </c>
      <c r="M2408" s="16" t="s">
        <v>54</v>
      </c>
      <c r="N2408" s="7">
        <v>45528</v>
      </c>
      <c r="O2408" s="9">
        <v>45528</v>
      </c>
      <c r="P2408" t="s">
        <v>5027</v>
      </c>
      <c r="Q2408">
        <v>1</v>
      </c>
      <c r="R2408">
        <v>95</v>
      </c>
      <c r="S2408">
        <v>5</v>
      </c>
      <c r="T2408" t="s">
        <v>4990</v>
      </c>
      <c r="U2408">
        <v>183</v>
      </c>
      <c r="V2408">
        <v>14</v>
      </c>
      <c r="W2408">
        <v>56</v>
      </c>
      <c r="X2408">
        <v>32</v>
      </c>
      <c r="Y2408">
        <v>829</v>
      </c>
      <c r="Z2408">
        <v>20</v>
      </c>
      <c r="AA2408">
        <v>20</v>
      </c>
      <c r="AD2408">
        <v>50</v>
      </c>
      <c r="AE2408">
        <v>2407</v>
      </c>
      <c r="AF2408" s="16" t="s">
        <v>3143</v>
      </c>
      <c r="AG2408" s="16"/>
      <c r="AH2408" s="16"/>
      <c r="AI2408" s="16" t="str">
        <f t="shared" si="148"/>
        <v>(183,5,14,56,32,829,20, null, 50, 'L500 2025 EMEA',2025, '2024-08-24','2024-08-24','".Carbon::now()."','".Carbon::now()."'),</v>
      </c>
      <c r="AJ2408" s="16" t="str">
        <f t="shared" si="149"/>
        <v>('".DB::select("SELECT id_status FROM `status` WHERE `element_type` = 'task' AND status_type = 'client' AND name ='PRE-FORECAST'")[0]-&gt;id_status."',2407,1),</v>
      </c>
      <c r="AK2408" s="16" t="str">
        <f t="shared" si="150"/>
        <v/>
      </c>
      <c r="AL2408" s="16" t="str">
        <f t="shared" si="151"/>
        <v/>
      </c>
    </row>
    <row r="2409" spans="1:38" x14ac:dyDescent="0.25">
      <c r="A2409" s="16" t="s">
        <v>784</v>
      </c>
      <c r="B2409" s="16" t="s">
        <v>26</v>
      </c>
      <c r="C2409" s="16" t="s">
        <v>41</v>
      </c>
      <c r="D2409" s="16" t="s">
        <v>28</v>
      </c>
      <c r="E2409" s="16" t="s">
        <v>42</v>
      </c>
      <c r="F2409" s="16" t="s">
        <v>43</v>
      </c>
      <c r="G2409" s="16" t="s">
        <v>99</v>
      </c>
      <c r="H2409" s="16" t="s">
        <v>53</v>
      </c>
      <c r="I2409" s="16" t="s">
        <v>35</v>
      </c>
      <c r="J2409" s="16" t="s">
        <v>36</v>
      </c>
      <c r="M2409" s="16" t="s">
        <v>54</v>
      </c>
      <c r="N2409" s="7">
        <v>44813</v>
      </c>
      <c r="O2409" s="9">
        <v>44813</v>
      </c>
      <c r="P2409" t="s">
        <v>1189</v>
      </c>
      <c r="Q2409">
        <v>1</v>
      </c>
      <c r="R2409">
        <v>86</v>
      </c>
      <c r="S2409">
        <v>5</v>
      </c>
      <c r="T2409" t="s">
        <v>3000</v>
      </c>
      <c r="U2409">
        <v>97</v>
      </c>
      <c r="V2409">
        <v>2</v>
      </c>
      <c r="W2409">
        <v>17</v>
      </c>
      <c r="X2409">
        <v>27</v>
      </c>
      <c r="Y2409">
        <v>20</v>
      </c>
      <c r="Z2409">
        <v>20</v>
      </c>
      <c r="AA2409">
        <v>19</v>
      </c>
      <c r="AD2409">
        <v>50</v>
      </c>
      <c r="AE2409">
        <v>2408</v>
      </c>
      <c r="AF2409" s="16" t="s">
        <v>39</v>
      </c>
      <c r="AG2409" s="16"/>
      <c r="AH2409" s="16"/>
      <c r="AI2409" s="16" t="str">
        <f t="shared" si="148"/>
        <v>(97,5,2,17,27,20,19, null, 50, 'Chambers 2024 Latin America',2024, '2022-09-09','2022-09-09','".Carbon::now()."','".Carbon::now()."'),</v>
      </c>
      <c r="AJ2409" s="16" t="str">
        <f t="shared" si="149"/>
        <v>('".DB::select("SELECT id_status FROM `status` WHERE `element_type` = 'task' AND status_type = 'client' AND name ='CONFIRMED'")[0]-&gt;id_status."',2408,1),</v>
      </c>
      <c r="AK2409" s="16" t="str">
        <f t="shared" si="150"/>
        <v/>
      </c>
      <c r="AL2409" s="16" t="str">
        <f t="shared" si="151"/>
        <v/>
      </c>
    </row>
    <row r="2410" spans="1:38" x14ac:dyDescent="0.25">
      <c r="A2410" s="16" t="s">
        <v>784</v>
      </c>
      <c r="B2410" s="16" t="s">
        <v>26</v>
      </c>
      <c r="C2410" s="16" t="s">
        <v>41</v>
      </c>
      <c r="D2410" s="16" t="s">
        <v>28</v>
      </c>
      <c r="E2410" s="16" t="s">
        <v>42</v>
      </c>
      <c r="F2410" s="16" t="s">
        <v>43</v>
      </c>
      <c r="G2410" s="16" t="s">
        <v>99</v>
      </c>
      <c r="H2410" s="16" t="s">
        <v>64</v>
      </c>
      <c r="I2410" s="16" t="s">
        <v>35</v>
      </c>
      <c r="J2410" s="16" t="s">
        <v>36</v>
      </c>
      <c r="M2410" s="16" t="s">
        <v>54</v>
      </c>
      <c r="N2410" s="7">
        <v>44958</v>
      </c>
      <c r="O2410" s="9">
        <v>44960</v>
      </c>
      <c r="P2410" t="s">
        <v>1190</v>
      </c>
      <c r="Q2410">
        <v>1</v>
      </c>
      <c r="R2410">
        <v>86</v>
      </c>
      <c r="S2410">
        <v>5</v>
      </c>
      <c r="T2410" t="s">
        <v>3000</v>
      </c>
      <c r="U2410">
        <v>97</v>
      </c>
      <c r="V2410">
        <v>2</v>
      </c>
      <c r="W2410">
        <v>17</v>
      </c>
      <c r="X2410">
        <v>27</v>
      </c>
      <c r="Y2410">
        <v>93</v>
      </c>
      <c r="Z2410">
        <v>20</v>
      </c>
      <c r="AA2410">
        <v>19</v>
      </c>
      <c r="AD2410">
        <v>50</v>
      </c>
      <c r="AE2410">
        <v>2409</v>
      </c>
      <c r="AF2410" s="16" t="s">
        <v>39</v>
      </c>
      <c r="AG2410" s="16"/>
      <c r="AH2410" s="16"/>
      <c r="AI2410" s="16" t="str">
        <f t="shared" si="148"/>
        <v>(97,5,2,17,27,93,19, null, 50, 'Chambers 2024 Latin America',2024, '2023-02-03','2023-02-03','".Carbon::now()."','".Carbon::now()."'),</v>
      </c>
      <c r="AJ2410" s="16" t="str">
        <f t="shared" si="149"/>
        <v>('".DB::select("SELECT id_status FROM `status` WHERE `element_type` = 'task' AND status_type = 'client' AND name ='CONFIRMED'")[0]-&gt;id_status."',2409,1),</v>
      </c>
      <c r="AK2410" s="16" t="str">
        <f t="shared" si="150"/>
        <v/>
      </c>
      <c r="AL2410" s="16" t="str">
        <f t="shared" si="151"/>
        <v/>
      </c>
    </row>
    <row r="2411" spans="1:38" x14ac:dyDescent="0.25">
      <c r="A2411" s="16" t="s">
        <v>784</v>
      </c>
      <c r="B2411" s="16" t="s">
        <v>26</v>
      </c>
      <c r="C2411" s="16" t="s">
        <v>41</v>
      </c>
      <c r="D2411" s="16" t="s">
        <v>28</v>
      </c>
      <c r="E2411" s="16" t="s">
        <v>42</v>
      </c>
      <c r="F2411" s="16" t="s">
        <v>43</v>
      </c>
      <c r="G2411" s="16" t="s">
        <v>99</v>
      </c>
      <c r="H2411" s="16" t="s">
        <v>57</v>
      </c>
      <c r="I2411" s="16" t="s">
        <v>35</v>
      </c>
      <c r="J2411" s="16" t="s">
        <v>36</v>
      </c>
      <c r="M2411" s="16" t="s">
        <v>54</v>
      </c>
      <c r="N2411" s="7">
        <v>44930</v>
      </c>
      <c r="O2411" s="9">
        <v>44932</v>
      </c>
      <c r="P2411" t="s">
        <v>1182</v>
      </c>
      <c r="Q2411">
        <v>1</v>
      </c>
      <c r="R2411">
        <v>86</v>
      </c>
      <c r="S2411">
        <v>5</v>
      </c>
      <c r="T2411" t="s">
        <v>3000</v>
      </c>
      <c r="U2411">
        <v>97</v>
      </c>
      <c r="V2411">
        <v>2</v>
      </c>
      <c r="W2411">
        <v>17</v>
      </c>
      <c r="X2411">
        <v>27</v>
      </c>
      <c r="Y2411">
        <v>343</v>
      </c>
      <c r="Z2411">
        <v>20</v>
      </c>
      <c r="AA2411">
        <v>19</v>
      </c>
      <c r="AD2411">
        <v>50</v>
      </c>
      <c r="AE2411">
        <v>2410</v>
      </c>
      <c r="AF2411" s="16" t="s">
        <v>39</v>
      </c>
      <c r="AG2411" s="16"/>
      <c r="AH2411" s="16"/>
      <c r="AI2411" s="16" t="str">
        <f t="shared" si="148"/>
        <v>(97,5,2,17,27,343,19, null, 50, 'Chambers 2024 Latin America',2024, '2023-01-06','2023-01-06','".Carbon::now()."','".Carbon::now()."'),</v>
      </c>
      <c r="AJ2411" s="16" t="str">
        <f t="shared" si="149"/>
        <v>('".DB::select("SELECT id_status FROM `status` WHERE `element_type` = 'task' AND status_type = 'client' AND name ='CONFIRMED'")[0]-&gt;id_status."',2410,1),</v>
      </c>
      <c r="AK2411" s="16" t="str">
        <f t="shared" si="150"/>
        <v/>
      </c>
      <c r="AL2411" s="16" t="str">
        <f t="shared" si="151"/>
        <v/>
      </c>
    </row>
    <row r="2412" spans="1:38" x14ac:dyDescent="0.25">
      <c r="A2412" s="16" t="s">
        <v>784</v>
      </c>
      <c r="B2412" s="16" t="s">
        <v>26</v>
      </c>
      <c r="C2412" s="16" t="s">
        <v>41</v>
      </c>
      <c r="D2412" s="16" t="s">
        <v>28</v>
      </c>
      <c r="E2412" s="16" t="s">
        <v>42</v>
      </c>
      <c r="F2412" s="16" t="s">
        <v>43</v>
      </c>
      <c r="G2412" s="16" t="s">
        <v>99</v>
      </c>
      <c r="H2412" s="16" t="s">
        <v>97</v>
      </c>
      <c r="I2412" s="16" t="s">
        <v>35</v>
      </c>
      <c r="J2412" s="16" t="s">
        <v>36</v>
      </c>
      <c r="M2412" s="16" t="s">
        <v>54</v>
      </c>
      <c r="N2412" s="7">
        <v>44792</v>
      </c>
      <c r="O2412" s="9">
        <v>44792</v>
      </c>
      <c r="P2412" t="s">
        <v>1183</v>
      </c>
      <c r="Q2412">
        <v>1</v>
      </c>
      <c r="R2412">
        <v>86</v>
      </c>
      <c r="S2412">
        <v>5</v>
      </c>
      <c r="T2412" t="s">
        <v>3000</v>
      </c>
      <c r="U2412">
        <v>97</v>
      </c>
      <c r="V2412">
        <v>2</v>
      </c>
      <c r="W2412">
        <v>17</v>
      </c>
      <c r="X2412">
        <v>27</v>
      </c>
      <c r="Y2412">
        <v>373</v>
      </c>
      <c r="Z2412">
        <v>20</v>
      </c>
      <c r="AA2412">
        <v>19</v>
      </c>
      <c r="AD2412">
        <v>50</v>
      </c>
      <c r="AE2412">
        <v>2411</v>
      </c>
      <c r="AF2412" s="16" t="s">
        <v>39</v>
      </c>
      <c r="AG2412" s="16"/>
      <c r="AH2412" s="16"/>
      <c r="AI2412" s="16" t="str">
        <f t="shared" si="148"/>
        <v>(97,5,2,17,27,373,19, null, 50, 'Chambers 2024 Latin America',2024, '2022-08-19','2022-08-19','".Carbon::now()."','".Carbon::now()."'),</v>
      </c>
      <c r="AJ2412" s="16" t="str">
        <f t="shared" si="149"/>
        <v>('".DB::select("SELECT id_status FROM `status` WHERE `element_type` = 'task' AND status_type = 'client' AND name ='CONFIRMED'")[0]-&gt;id_status."',2411,1),</v>
      </c>
      <c r="AK2412" s="16" t="str">
        <f t="shared" si="150"/>
        <v/>
      </c>
      <c r="AL2412" s="16" t="str">
        <f t="shared" si="151"/>
        <v/>
      </c>
    </row>
    <row r="2413" spans="1:38" x14ac:dyDescent="0.25">
      <c r="A2413" s="16" t="s">
        <v>784</v>
      </c>
      <c r="B2413" s="16" t="s">
        <v>26</v>
      </c>
      <c r="C2413" s="16" t="s">
        <v>41</v>
      </c>
      <c r="D2413" s="16" t="s">
        <v>28</v>
      </c>
      <c r="E2413" s="16" t="s">
        <v>42</v>
      </c>
      <c r="F2413" s="16" t="s">
        <v>43</v>
      </c>
      <c r="G2413" s="16" t="s">
        <v>99</v>
      </c>
      <c r="H2413" s="16" t="s">
        <v>368</v>
      </c>
      <c r="I2413" s="16" t="s">
        <v>35</v>
      </c>
      <c r="J2413" s="16" t="s">
        <v>36</v>
      </c>
      <c r="M2413" s="16" t="s">
        <v>54</v>
      </c>
      <c r="N2413" s="7">
        <v>44845</v>
      </c>
      <c r="O2413" s="9">
        <v>44845</v>
      </c>
      <c r="P2413" t="s">
        <v>1194</v>
      </c>
      <c r="Q2413">
        <v>1</v>
      </c>
      <c r="R2413">
        <v>86</v>
      </c>
      <c r="S2413">
        <v>5</v>
      </c>
      <c r="T2413" t="s">
        <v>3000</v>
      </c>
      <c r="U2413">
        <v>97</v>
      </c>
      <c r="V2413">
        <v>2</v>
      </c>
      <c r="W2413">
        <v>17</v>
      </c>
      <c r="X2413">
        <v>27</v>
      </c>
      <c r="Y2413">
        <v>394</v>
      </c>
      <c r="Z2413">
        <v>20</v>
      </c>
      <c r="AA2413">
        <v>19</v>
      </c>
      <c r="AD2413">
        <v>50</v>
      </c>
      <c r="AE2413">
        <v>2412</v>
      </c>
      <c r="AF2413" s="16" t="s">
        <v>39</v>
      </c>
      <c r="AG2413" s="16"/>
      <c r="AH2413" s="16"/>
      <c r="AI2413" s="16" t="str">
        <f t="shared" si="148"/>
        <v>(97,5,2,17,27,394,19, null, 50, 'Chambers 2024 Latin America',2024, '2022-10-11','2022-10-11','".Carbon::now()."','".Carbon::now()."'),</v>
      </c>
      <c r="AJ2413" s="16" t="str">
        <f t="shared" si="149"/>
        <v>('".DB::select("SELECT id_status FROM `status` WHERE `element_type` = 'task' AND status_type = 'client' AND name ='CONFIRMED'")[0]-&gt;id_status."',2412,1),</v>
      </c>
      <c r="AK2413" s="16" t="str">
        <f t="shared" si="150"/>
        <v/>
      </c>
      <c r="AL2413" s="16" t="str">
        <f t="shared" si="151"/>
        <v/>
      </c>
    </row>
    <row r="2414" spans="1:38" x14ac:dyDescent="0.25">
      <c r="A2414" s="16" t="s">
        <v>784</v>
      </c>
      <c r="B2414" s="16" t="s">
        <v>26</v>
      </c>
      <c r="C2414" s="16" t="s">
        <v>41</v>
      </c>
      <c r="D2414" s="16" t="s">
        <v>349</v>
      </c>
      <c r="E2414" s="16" t="s">
        <v>350</v>
      </c>
      <c r="F2414" s="16" t="s">
        <v>90</v>
      </c>
      <c r="G2414" s="16" t="s">
        <v>99</v>
      </c>
      <c r="H2414" s="16" t="s">
        <v>92</v>
      </c>
      <c r="I2414" s="16" t="s">
        <v>35</v>
      </c>
      <c r="J2414" s="16" t="s">
        <v>36</v>
      </c>
      <c r="M2414" s="16" t="s">
        <v>54</v>
      </c>
      <c r="N2414" s="7">
        <v>44845</v>
      </c>
      <c r="O2414" s="9">
        <v>45184</v>
      </c>
      <c r="P2414" t="s">
        <v>3100</v>
      </c>
      <c r="Q2414">
        <v>1</v>
      </c>
      <c r="R2414">
        <v>86</v>
      </c>
      <c r="S2414">
        <v>5</v>
      </c>
      <c r="T2414" t="s">
        <v>3072</v>
      </c>
      <c r="U2414">
        <v>214</v>
      </c>
      <c r="V2414">
        <v>2</v>
      </c>
      <c r="W2414">
        <v>16</v>
      </c>
      <c r="X2414">
        <v>27</v>
      </c>
      <c r="Y2414">
        <v>304</v>
      </c>
      <c r="Z2414">
        <v>20</v>
      </c>
      <c r="AA2414">
        <v>19</v>
      </c>
      <c r="AD2414">
        <v>50</v>
      </c>
      <c r="AE2414">
        <v>2413</v>
      </c>
      <c r="AF2414" s="16" t="s">
        <v>39</v>
      </c>
      <c r="AG2414" s="16"/>
      <c r="AH2414" s="16"/>
      <c r="AI2414" s="16" t="str">
        <f t="shared" si="148"/>
        <v>(214,5,2,16,27,304,19, null, 50, 'Chambers 2025 Latin America',2025, '2023-09-15','2023-09-15','".Carbon::now()."','".Carbon::now()."'),</v>
      </c>
      <c r="AJ2414" s="16" t="str">
        <f t="shared" si="149"/>
        <v>('".DB::select("SELECT id_status FROM `status` WHERE `element_type` = 'task' AND status_type = 'client' AND name ='CONFIRMED'")[0]-&gt;id_status."',2413,1),</v>
      </c>
      <c r="AK2414" s="16" t="str">
        <f t="shared" si="150"/>
        <v/>
      </c>
      <c r="AL2414" s="16" t="str">
        <f t="shared" si="151"/>
        <v/>
      </c>
    </row>
    <row r="2415" spans="1:38" x14ac:dyDescent="0.25">
      <c r="A2415" s="16" t="s">
        <v>784</v>
      </c>
      <c r="B2415" s="16" t="s">
        <v>26</v>
      </c>
      <c r="C2415" s="16" t="s">
        <v>41</v>
      </c>
      <c r="D2415" s="16" t="s">
        <v>349</v>
      </c>
      <c r="E2415" s="16" t="s">
        <v>350</v>
      </c>
      <c r="F2415" s="16" t="s">
        <v>43</v>
      </c>
      <c r="G2415" s="16" t="s">
        <v>99</v>
      </c>
      <c r="H2415" s="16" t="s">
        <v>53</v>
      </c>
      <c r="I2415" s="16" t="s">
        <v>35</v>
      </c>
      <c r="J2415" s="16" t="s">
        <v>36</v>
      </c>
      <c r="M2415" s="16" t="s">
        <v>54</v>
      </c>
      <c r="N2415" s="7">
        <v>44813</v>
      </c>
      <c r="O2415" s="9">
        <v>45181</v>
      </c>
      <c r="P2415" t="s">
        <v>3103</v>
      </c>
      <c r="Q2415">
        <v>1</v>
      </c>
      <c r="R2415">
        <v>86</v>
      </c>
      <c r="S2415">
        <v>5</v>
      </c>
      <c r="T2415" t="s">
        <v>3072</v>
      </c>
      <c r="U2415">
        <v>214</v>
      </c>
      <c r="V2415">
        <v>2</v>
      </c>
      <c r="W2415">
        <v>17</v>
      </c>
      <c r="X2415">
        <v>27</v>
      </c>
      <c r="Y2415">
        <v>20</v>
      </c>
      <c r="Z2415">
        <v>20</v>
      </c>
      <c r="AA2415">
        <v>19</v>
      </c>
      <c r="AD2415">
        <v>50</v>
      </c>
      <c r="AE2415">
        <v>2414</v>
      </c>
      <c r="AF2415" s="16" t="s">
        <v>39</v>
      </c>
      <c r="AG2415" s="16"/>
      <c r="AH2415" s="16"/>
      <c r="AI2415" s="16" t="str">
        <f t="shared" si="148"/>
        <v>(214,5,2,17,27,20,19, null, 50, 'Chambers 2025 Latin America',2025, '2023-09-12','2023-09-12','".Carbon::now()."','".Carbon::now()."'),</v>
      </c>
      <c r="AJ2415" s="16" t="str">
        <f t="shared" si="149"/>
        <v>('".DB::select("SELECT id_status FROM `status` WHERE `element_type` = 'task' AND status_type = 'client' AND name ='CONFIRMED'")[0]-&gt;id_status."',2414,1),</v>
      </c>
      <c r="AK2415" s="16" t="str">
        <f t="shared" si="150"/>
        <v/>
      </c>
      <c r="AL2415" s="16" t="str">
        <f t="shared" si="151"/>
        <v/>
      </c>
    </row>
    <row r="2416" spans="1:38" x14ac:dyDescent="0.25">
      <c r="A2416" s="16" t="s">
        <v>784</v>
      </c>
      <c r="B2416" s="16" t="s">
        <v>26</v>
      </c>
      <c r="C2416" s="16" t="s">
        <v>41</v>
      </c>
      <c r="D2416" s="16" t="s">
        <v>349</v>
      </c>
      <c r="E2416" s="16" t="s">
        <v>350</v>
      </c>
      <c r="F2416" s="16" t="s">
        <v>43</v>
      </c>
      <c r="G2416" s="16" t="s">
        <v>99</v>
      </c>
      <c r="H2416" s="16" t="s">
        <v>64</v>
      </c>
      <c r="I2416" s="16" t="s">
        <v>35</v>
      </c>
      <c r="J2416" s="16" t="s">
        <v>36</v>
      </c>
      <c r="M2416" s="16" t="s">
        <v>54</v>
      </c>
      <c r="N2416" s="7">
        <v>44958</v>
      </c>
      <c r="O2416" s="9">
        <v>45327</v>
      </c>
      <c r="P2416" t="s">
        <v>3127</v>
      </c>
      <c r="Q2416">
        <v>1</v>
      </c>
      <c r="R2416">
        <v>86</v>
      </c>
      <c r="S2416">
        <v>5</v>
      </c>
      <c r="T2416" t="s">
        <v>3072</v>
      </c>
      <c r="U2416">
        <v>214</v>
      </c>
      <c r="V2416">
        <v>2</v>
      </c>
      <c r="W2416">
        <v>17</v>
      </c>
      <c r="X2416">
        <v>27</v>
      </c>
      <c r="Y2416">
        <v>93</v>
      </c>
      <c r="Z2416">
        <v>20</v>
      </c>
      <c r="AA2416">
        <v>19</v>
      </c>
      <c r="AD2416">
        <v>50</v>
      </c>
      <c r="AE2416">
        <v>2415</v>
      </c>
      <c r="AF2416" s="16" t="s">
        <v>39</v>
      </c>
      <c r="AG2416" s="16"/>
      <c r="AH2416" s="16"/>
      <c r="AI2416" s="16" t="str">
        <f t="shared" si="148"/>
        <v>(214,5,2,17,27,93,19, null, 50, 'Chambers 2025 Latin America',2025, '2024-02-05','2024-02-05','".Carbon::now()."','".Carbon::now()."'),</v>
      </c>
      <c r="AJ2416" s="16" t="str">
        <f t="shared" si="149"/>
        <v>('".DB::select("SELECT id_status FROM `status` WHERE `element_type` = 'task' AND status_type = 'client' AND name ='CONFIRMED'")[0]-&gt;id_status."',2415,1),</v>
      </c>
      <c r="AK2416" s="16" t="str">
        <f t="shared" si="150"/>
        <v/>
      </c>
      <c r="AL2416" s="16" t="str">
        <f t="shared" si="151"/>
        <v/>
      </c>
    </row>
    <row r="2417" spans="1:38" x14ac:dyDescent="0.25">
      <c r="A2417" s="16" t="s">
        <v>784</v>
      </c>
      <c r="B2417" s="16" t="s">
        <v>26</v>
      </c>
      <c r="C2417" s="16" t="s">
        <v>41</v>
      </c>
      <c r="D2417" s="16" t="s">
        <v>349</v>
      </c>
      <c r="E2417" s="16" t="s">
        <v>350</v>
      </c>
      <c r="F2417" s="16" t="s">
        <v>43</v>
      </c>
      <c r="G2417" s="16" t="s">
        <v>99</v>
      </c>
      <c r="H2417" s="16" t="s">
        <v>57</v>
      </c>
      <c r="I2417" s="16" t="s">
        <v>35</v>
      </c>
      <c r="J2417" s="16" t="s">
        <v>36</v>
      </c>
      <c r="M2417" s="16" t="s">
        <v>54</v>
      </c>
      <c r="N2417" s="7">
        <v>44930</v>
      </c>
      <c r="O2417" s="9">
        <v>45296</v>
      </c>
      <c r="P2417" t="s">
        <v>3108</v>
      </c>
      <c r="Q2417">
        <v>1</v>
      </c>
      <c r="R2417">
        <v>86</v>
      </c>
      <c r="S2417">
        <v>5</v>
      </c>
      <c r="T2417" t="s">
        <v>3072</v>
      </c>
      <c r="U2417">
        <v>214</v>
      </c>
      <c r="V2417">
        <v>2</v>
      </c>
      <c r="W2417">
        <v>17</v>
      </c>
      <c r="X2417">
        <v>27</v>
      </c>
      <c r="Y2417">
        <v>343</v>
      </c>
      <c r="Z2417">
        <v>20</v>
      </c>
      <c r="AA2417">
        <v>19</v>
      </c>
      <c r="AD2417">
        <v>50</v>
      </c>
      <c r="AE2417">
        <v>2416</v>
      </c>
      <c r="AF2417" s="16" t="s">
        <v>39</v>
      </c>
      <c r="AG2417" s="16"/>
      <c r="AH2417" s="16"/>
      <c r="AI2417" s="16" t="str">
        <f t="shared" si="148"/>
        <v>(214,5,2,17,27,343,19, null, 50, 'Chambers 2025 Latin America',2025, '2024-01-05','2024-01-05','".Carbon::now()."','".Carbon::now()."'),</v>
      </c>
      <c r="AJ2417" s="16" t="str">
        <f t="shared" si="149"/>
        <v>('".DB::select("SELECT id_status FROM `status` WHERE `element_type` = 'task' AND status_type = 'client' AND name ='CONFIRMED'")[0]-&gt;id_status."',2416,1),</v>
      </c>
      <c r="AK2417" s="16" t="str">
        <f t="shared" si="150"/>
        <v/>
      </c>
      <c r="AL2417" s="16" t="str">
        <f t="shared" si="151"/>
        <v/>
      </c>
    </row>
    <row r="2418" spans="1:38" x14ac:dyDescent="0.25">
      <c r="A2418" s="16" t="s">
        <v>784</v>
      </c>
      <c r="B2418" s="16" t="s">
        <v>26</v>
      </c>
      <c r="C2418" s="16" t="s">
        <v>41</v>
      </c>
      <c r="D2418" s="16" t="s">
        <v>349</v>
      </c>
      <c r="E2418" s="16" t="s">
        <v>350</v>
      </c>
      <c r="F2418" s="16" t="s">
        <v>43</v>
      </c>
      <c r="G2418" s="16" t="s">
        <v>99</v>
      </c>
      <c r="H2418" s="16" t="s">
        <v>97</v>
      </c>
      <c r="I2418" s="16" t="s">
        <v>35</v>
      </c>
      <c r="J2418" s="16" t="s">
        <v>36</v>
      </c>
      <c r="M2418" s="16" t="s">
        <v>54</v>
      </c>
      <c r="N2418" s="7">
        <v>44792</v>
      </c>
      <c r="O2418" s="9">
        <v>45153</v>
      </c>
      <c r="P2418" t="s">
        <v>3125</v>
      </c>
      <c r="Q2418">
        <v>1</v>
      </c>
      <c r="R2418">
        <v>86</v>
      </c>
      <c r="S2418">
        <v>5</v>
      </c>
      <c r="T2418" t="s">
        <v>3072</v>
      </c>
      <c r="U2418">
        <v>214</v>
      </c>
      <c r="V2418">
        <v>2</v>
      </c>
      <c r="W2418">
        <v>17</v>
      </c>
      <c r="X2418">
        <v>27</v>
      </c>
      <c r="Y2418">
        <v>373</v>
      </c>
      <c r="Z2418">
        <v>20</v>
      </c>
      <c r="AA2418">
        <v>19</v>
      </c>
      <c r="AD2418">
        <v>50</v>
      </c>
      <c r="AE2418">
        <v>2417</v>
      </c>
      <c r="AF2418" s="16" t="s">
        <v>39</v>
      </c>
      <c r="AG2418" s="16"/>
      <c r="AH2418" s="16"/>
      <c r="AI2418" s="16" t="str">
        <f t="shared" si="148"/>
        <v>(214,5,2,17,27,373,19, null, 50, 'Chambers 2025 Latin America',2025, '2023-08-15','2023-08-15','".Carbon::now()."','".Carbon::now()."'),</v>
      </c>
      <c r="AJ2418" s="16" t="str">
        <f t="shared" si="149"/>
        <v>('".DB::select("SELECT id_status FROM `status` WHERE `element_type` = 'task' AND status_type = 'client' AND name ='CONFIRMED'")[0]-&gt;id_status."',2417,1),</v>
      </c>
      <c r="AK2418" s="16" t="str">
        <f t="shared" si="150"/>
        <v/>
      </c>
      <c r="AL2418" s="16" t="str">
        <f t="shared" si="151"/>
        <v/>
      </c>
    </row>
    <row r="2419" spans="1:38" x14ac:dyDescent="0.25">
      <c r="A2419" s="16" t="s">
        <v>784</v>
      </c>
      <c r="B2419" s="16" t="s">
        <v>26</v>
      </c>
      <c r="C2419" s="16" t="s">
        <v>41</v>
      </c>
      <c r="D2419" s="16" t="s">
        <v>349</v>
      </c>
      <c r="E2419" s="16" t="s">
        <v>350</v>
      </c>
      <c r="F2419" s="16" t="s">
        <v>43</v>
      </c>
      <c r="G2419" s="16" t="s">
        <v>99</v>
      </c>
      <c r="H2419" s="16" t="s">
        <v>368</v>
      </c>
      <c r="I2419" s="16" t="s">
        <v>35</v>
      </c>
      <c r="J2419" s="16" t="s">
        <v>36</v>
      </c>
      <c r="M2419" s="16" t="s">
        <v>54</v>
      </c>
      <c r="N2419" s="7">
        <v>44845</v>
      </c>
      <c r="O2419" s="9">
        <v>45208</v>
      </c>
      <c r="P2419" t="s">
        <v>3105</v>
      </c>
      <c r="Q2419">
        <v>1</v>
      </c>
      <c r="R2419">
        <v>86</v>
      </c>
      <c r="S2419">
        <v>5</v>
      </c>
      <c r="T2419" t="s">
        <v>3072</v>
      </c>
      <c r="U2419">
        <v>214</v>
      </c>
      <c r="V2419">
        <v>2</v>
      </c>
      <c r="W2419">
        <v>17</v>
      </c>
      <c r="X2419">
        <v>27</v>
      </c>
      <c r="Y2419">
        <v>394</v>
      </c>
      <c r="Z2419">
        <v>20</v>
      </c>
      <c r="AA2419">
        <v>19</v>
      </c>
      <c r="AD2419">
        <v>50</v>
      </c>
      <c r="AE2419">
        <v>2418</v>
      </c>
      <c r="AF2419" s="16" t="s">
        <v>39</v>
      </c>
      <c r="AG2419" s="16"/>
      <c r="AH2419" s="16"/>
      <c r="AI2419" s="16" t="str">
        <f t="shared" si="148"/>
        <v>(214,5,2,17,27,394,19, null, 50, 'Chambers 2025 Latin America',2025, '2023-10-09','2023-10-09','".Carbon::now()."','".Carbon::now()."'),</v>
      </c>
      <c r="AJ2419" s="16" t="str">
        <f t="shared" si="149"/>
        <v>('".DB::select("SELECT id_status FROM `status` WHERE `element_type` = 'task' AND status_type = 'client' AND name ='CONFIRMED'")[0]-&gt;id_status."',2418,1),</v>
      </c>
      <c r="AK2419" s="16" t="str">
        <f t="shared" si="150"/>
        <v/>
      </c>
      <c r="AL2419" s="16" t="str">
        <f t="shared" si="151"/>
        <v/>
      </c>
    </row>
    <row r="2420" spans="1:38" x14ac:dyDescent="0.25">
      <c r="A2420" s="16" t="s">
        <v>785</v>
      </c>
      <c r="B2420" s="16" t="s">
        <v>62</v>
      </c>
      <c r="C2420" s="16" t="s">
        <v>41</v>
      </c>
      <c r="D2420" s="16" t="s">
        <v>28</v>
      </c>
      <c r="E2420" s="16" t="s">
        <v>245</v>
      </c>
      <c r="F2420" s="16" t="s">
        <v>246</v>
      </c>
      <c r="G2420" s="16" t="s">
        <v>786</v>
      </c>
      <c r="H2420" s="16" t="s">
        <v>124</v>
      </c>
      <c r="I2420" s="16" t="s">
        <v>94</v>
      </c>
      <c r="J2420" s="16" t="s">
        <v>66</v>
      </c>
      <c r="M2420" s="16" t="s">
        <v>96</v>
      </c>
      <c r="N2420" s="7">
        <v>45016</v>
      </c>
      <c r="O2420" s="9">
        <v>45016</v>
      </c>
      <c r="P2420" t="s">
        <v>1201</v>
      </c>
      <c r="Q2420">
        <v>1</v>
      </c>
      <c r="R2420">
        <v>96</v>
      </c>
      <c r="S2420">
        <v>4</v>
      </c>
      <c r="T2420" t="s">
        <v>2930</v>
      </c>
      <c r="U2420">
        <v>30</v>
      </c>
      <c r="V2420">
        <v>2</v>
      </c>
      <c r="W2420">
        <v>9</v>
      </c>
      <c r="X2420">
        <v>3</v>
      </c>
      <c r="Y2420">
        <v>269</v>
      </c>
      <c r="Z2420">
        <v>33</v>
      </c>
      <c r="AA2420">
        <v>23</v>
      </c>
      <c r="AD2420">
        <v>18</v>
      </c>
      <c r="AE2420">
        <v>2419</v>
      </c>
      <c r="AF2420" s="16" t="s">
        <v>39</v>
      </c>
      <c r="AG2420" s="16"/>
      <c r="AH2420" s="16"/>
      <c r="AI2420" s="16" t="str">
        <f t="shared" si="148"/>
        <v>(30,4,2,9,3,269,23, null, 18, 'Chambers 2024 Canada',2024, '2023-03-31','2023-03-31','".Carbon::now()."','".Carbon::now()."'),</v>
      </c>
      <c r="AJ2420" s="16" t="str">
        <f t="shared" si="149"/>
        <v>('".DB::select("SELECT id_status FROM `status` WHERE `element_type` = 'task' AND status_type = 'client' AND name ='CONFIRMED'")[0]-&gt;id_status."',2419,1),</v>
      </c>
      <c r="AK2420" s="16" t="str">
        <f t="shared" si="150"/>
        <v/>
      </c>
      <c r="AL2420" s="16" t="str">
        <f t="shared" si="151"/>
        <v/>
      </c>
    </row>
    <row r="2421" spans="1:38" x14ac:dyDescent="0.25">
      <c r="A2421" s="16" t="s">
        <v>785</v>
      </c>
      <c r="B2421" s="16" t="s">
        <v>62</v>
      </c>
      <c r="C2421" s="16" t="s">
        <v>41</v>
      </c>
      <c r="D2421" s="16" t="s">
        <v>28</v>
      </c>
      <c r="E2421" s="16" t="s">
        <v>245</v>
      </c>
      <c r="F2421" s="16" t="s">
        <v>246</v>
      </c>
      <c r="G2421" s="16" t="s">
        <v>648</v>
      </c>
      <c r="H2421" s="16" t="s">
        <v>124</v>
      </c>
      <c r="I2421" s="16" t="s">
        <v>94</v>
      </c>
      <c r="J2421" s="16" t="s">
        <v>66</v>
      </c>
      <c r="M2421" s="16" t="s">
        <v>96</v>
      </c>
      <c r="N2421" s="7">
        <v>45016</v>
      </c>
      <c r="O2421" s="9">
        <v>45016</v>
      </c>
      <c r="P2421" t="s">
        <v>1201</v>
      </c>
      <c r="Q2421">
        <v>1</v>
      </c>
      <c r="R2421">
        <v>96</v>
      </c>
      <c r="S2421">
        <v>4</v>
      </c>
      <c r="T2421" t="s">
        <v>2930</v>
      </c>
      <c r="U2421">
        <v>30</v>
      </c>
      <c r="V2421">
        <v>2</v>
      </c>
      <c r="W2421">
        <v>9</v>
      </c>
      <c r="X2421">
        <v>14</v>
      </c>
      <c r="Y2421">
        <v>269</v>
      </c>
      <c r="Z2421">
        <v>33</v>
      </c>
      <c r="AA2421">
        <v>23</v>
      </c>
      <c r="AD2421">
        <v>18</v>
      </c>
      <c r="AE2421">
        <v>2420</v>
      </c>
      <c r="AF2421" s="16" t="s">
        <v>39</v>
      </c>
      <c r="AG2421" s="16"/>
      <c r="AH2421" s="16"/>
      <c r="AI2421" s="16" t="str">
        <f t="shared" si="148"/>
        <v>(30,4,2,9,14,269,23, null, 18, 'Chambers 2024 Canada',2024, '2023-03-31','2023-03-31','".Carbon::now()."','".Carbon::now()."'),</v>
      </c>
      <c r="AJ2421" s="16" t="str">
        <f t="shared" si="149"/>
        <v>('".DB::select("SELECT id_status FROM `status` WHERE `element_type` = 'task' AND status_type = 'client' AND name ='CONFIRMED'")[0]-&gt;id_status."',2420,1),</v>
      </c>
      <c r="AK2421" s="16" t="str">
        <f t="shared" si="150"/>
        <v/>
      </c>
      <c r="AL2421" s="16" t="str">
        <f t="shared" si="151"/>
        <v/>
      </c>
    </row>
    <row r="2422" spans="1:38" x14ac:dyDescent="0.25">
      <c r="A2422" s="16" t="s">
        <v>785</v>
      </c>
      <c r="B2422" s="16" t="s">
        <v>62</v>
      </c>
      <c r="C2422" s="16" t="s">
        <v>41</v>
      </c>
      <c r="D2422" s="16" t="s">
        <v>28</v>
      </c>
      <c r="E2422" s="16" t="s">
        <v>245</v>
      </c>
      <c r="F2422" s="16" t="s">
        <v>246</v>
      </c>
      <c r="G2422" s="16" t="s">
        <v>247</v>
      </c>
      <c r="H2422" s="16" t="s">
        <v>177</v>
      </c>
      <c r="I2422" s="16" t="s">
        <v>94</v>
      </c>
      <c r="J2422" s="16" t="s">
        <v>66</v>
      </c>
      <c r="M2422" s="16" t="s">
        <v>96</v>
      </c>
      <c r="N2422" s="7">
        <v>45016</v>
      </c>
      <c r="O2422" s="9">
        <v>45016</v>
      </c>
      <c r="P2422" t="s">
        <v>1201</v>
      </c>
      <c r="Q2422">
        <v>1</v>
      </c>
      <c r="R2422">
        <v>96</v>
      </c>
      <c r="S2422">
        <v>4</v>
      </c>
      <c r="T2422" t="s">
        <v>2930</v>
      </c>
      <c r="U2422">
        <v>30</v>
      </c>
      <c r="V2422">
        <v>2</v>
      </c>
      <c r="W2422">
        <v>9</v>
      </c>
      <c r="X2422">
        <v>72</v>
      </c>
      <c r="Y2422">
        <v>113</v>
      </c>
      <c r="Z2422">
        <v>33</v>
      </c>
      <c r="AA2422">
        <v>23</v>
      </c>
      <c r="AD2422">
        <v>18</v>
      </c>
      <c r="AE2422">
        <v>2421</v>
      </c>
      <c r="AF2422" s="16" t="s">
        <v>39</v>
      </c>
      <c r="AG2422" s="16"/>
      <c r="AH2422" s="16"/>
      <c r="AI2422" s="16" t="str">
        <f t="shared" si="148"/>
        <v>(30,4,2,9,72,113,23, null, 18, 'Chambers 2024 Canada',2024, '2023-03-31','2023-03-31','".Carbon::now()."','".Carbon::now()."'),</v>
      </c>
      <c r="AJ2422" s="16" t="str">
        <f t="shared" si="149"/>
        <v>('".DB::select("SELECT id_status FROM `status` WHERE `element_type` = 'task' AND status_type = 'client' AND name ='CONFIRMED'")[0]-&gt;id_status."',2421,1),</v>
      </c>
      <c r="AK2422" s="16" t="str">
        <f t="shared" si="150"/>
        <v/>
      </c>
      <c r="AL2422" s="16" t="str">
        <f t="shared" si="151"/>
        <v/>
      </c>
    </row>
    <row r="2423" spans="1:38" x14ac:dyDescent="0.25">
      <c r="A2423" s="16" t="s">
        <v>785</v>
      </c>
      <c r="B2423" s="16" t="s">
        <v>62</v>
      </c>
      <c r="C2423" s="16" t="s">
        <v>41</v>
      </c>
      <c r="D2423" s="16" t="s">
        <v>28</v>
      </c>
      <c r="E2423" s="16" t="s">
        <v>245</v>
      </c>
      <c r="F2423" s="16" t="s">
        <v>246</v>
      </c>
      <c r="G2423" s="16" t="s">
        <v>247</v>
      </c>
      <c r="H2423" s="16" t="s">
        <v>517</v>
      </c>
      <c r="I2423" s="16" t="s">
        <v>94</v>
      </c>
      <c r="J2423" s="16" t="s">
        <v>66</v>
      </c>
      <c r="M2423" s="16" t="s">
        <v>96</v>
      </c>
      <c r="N2423" s="7">
        <v>44953</v>
      </c>
      <c r="O2423" s="9">
        <v>44953</v>
      </c>
      <c r="P2423" t="s">
        <v>1202</v>
      </c>
      <c r="Q2423">
        <v>1</v>
      </c>
      <c r="R2423">
        <v>96</v>
      </c>
      <c r="S2423">
        <v>4</v>
      </c>
      <c r="T2423" t="s">
        <v>2930</v>
      </c>
      <c r="U2423">
        <v>30</v>
      </c>
      <c r="V2423">
        <v>2</v>
      </c>
      <c r="W2423">
        <v>9</v>
      </c>
      <c r="X2423">
        <v>72</v>
      </c>
      <c r="Y2423">
        <v>116</v>
      </c>
      <c r="Z2423">
        <v>33</v>
      </c>
      <c r="AA2423">
        <v>23</v>
      </c>
      <c r="AD2423">
        <v>18</v>
      </c>
      <c r="AE2423">
        <v>2422</v>
      </c>
      <c r="AF2423" s="16" t="s">
        <v>39</v>
      </c>
      <c r="AG2423" s="16"/>
      <c r="AH2423" s="16"/>
      <c r="AI2423" s="16" t="str">
        <f t="shared" si="148"/>
        <v>(30,4,2,9,72,116,23, null, 18, 'Chambers 2024 Canada',2024, '2023-01-27','2023-01-27','".Carbon::now()."','".Carbon::now()."'),</v>
      </c>
      <c r="AJ2423" s="16" t="str">
        <f t="shared" si="149"/>
        <v>('".DB::select("SELECT id_status FROM `status` WHERE `element_type` = 'task' AND status_type = 'client' AND name ='CONFIRMED'")[0]-&gt;id_status."',2422,1),</v>
      </c>
      <c r="AK2423" s="16" t="str">
        <f t="shared" si="150"/>
        <v/>
      </c>
      <c r="AL2423" s="16" t="str">
        <f t="shared" si="151"/>
        <v/>
      </c>
    </row>
    <row r="2424" spans="1:38" x14ac:dyDescent="0.25">
      <c r="A2424" s="16" t="s">
        <v>785</v>
      </c>
      <c r="B2424" s="16" t="s">
        <v>62</v>
      </c>
      <c r="C2424" s="16" t="s">
        <v>41</v>
      </c>
      <c r="D2424" s="16" t="s">
        <v>28</v>
      </c>
      <c r="E2424" s="16" t="s">
        <v>245</v>
      </c>
      <c r="F2424" s="16" t="s">
        <v>246</v>
      </c>
      <c r="G2424" s="16" t="s">
        <v>247</v>
      </c>
      <c r="H2424" s="16" t="s">
        <v>606</v>
      </c>
      <c r="I2424" s="16" t="s">
        <v>94</v>
      </c>
      <c r="J2424" s="16" t="s">
        <v>66</v>
      </c>
      <c r="M2424" s="16"/>
      <c r="N2424" s="7">
        <v>45016</v>
      </c>
      <c r="O2424" s="9">
        <v>45016</v>
      </c>
      <c r="P2424" t="s">
        <v>1201</v>
      </c>
      <c r="Q2424">
        <v>1</v>
      </c>
      <c r="R2424">
        <v>96</v>
      </c>
      <c r="S2424">
        <v>4</v>
      </c>
      <c r="T2424" t="s">
        <v>2930</v>
      </c>
      <c r="U2424">
        <v>30</v>
      </c>
      <c r="V2424">
        <v>2</v>
      </c>
      <c r="W2424">
        <v>9</v>
      </c>
      <c r="X2424">
        <v>72</v>
      </c>
      <c r="Y2424">
        <v>251</v>
      </c>
      <c r="Z2424">
        <v>33</v>
      </c>
      <c r="AA2424">
        <v>23</v>
      </c>
      <c r="AE2424">
        <v>2423</v>
      </c>
      <c r="AF2424" s="16" t="s">
        <v>24</v>
      </c>
      <c r="AG2424" s="16"/>
      <c r="AH2424" s="16"/>
      <c r="AI2424" s="16" t="str">
        <f t="shared" si="148"/>
        <v>(30,4,2,9,72,251,23, null, null, 'Chambers 2024 Canada',2024, '2023-03-31','2023-03-31','".Carbon::now()."','".Carbon::now()."'),</v>
      </c>
      <c r="AJ2424" s="16" t="str">
        <f t="shared" si="149"/>
        <v>('".DB::select("SELECT id_status FROM `status` WHERE `element_type` = 'task' AND status_type = 'client' AND name ='CANCELLED'")[0]-&gt;id_status."',2423,1),</v>
      </c>
      <c r="AK2424" s="16" t="str">
        <f t="shared" si="150"/>
        <v/>
      </c>
      <c r="AL2424" s="16" t="str">
        <f t="shared" si="151"/>
        <v/>
      </c>
    </row>
    <row r="2425" spans="1:38" x14ac:dyDescent="0.25">
      <c r="A2425" s="16" t="s">
        <v>785</v>
      </c>
      <c r="B2425" s="16" t="s">
        <v>62</v>
      </c>
      <c r="C2425" s="16" t="s">
        <v>41</v>
      </c>
      <c r="D2425" s="16" t="s">
        <v>28</v>
      </c>
      <c r="E2425" s="16" t="s">
        <v>245</v>
      </c>
      <c r="F2425" s="16" t="s">
        <v>246</v>
      </c>
      <c r="G2425" s="16" t="s">
        <v>247</v>
      </c>
      <c r="H2425" s="16" t="s">
        <v>124</v>
      </c>
      <c r="I2425" s="16" t="s">
        <v>94</v>
      </c>
      <c r="J2425" s="16" t="s">
        <v>66</v>
      </c>
      <c r="M2425" s="16" t="s">
        <v>96</v>
      </c>
      <c r="N2425" s="7">
        <v>45016</v>
      </c>
      <c r="O2425" s="9">
        <v>45016</v>
      </c>
      <c r="P2425" t="s">
        <v>1201</v>
      </c>
      <c r="Q2425">
        <v>1</v>
      </c>
      <c r="R2425">
        <v>96</v>
      </c>
      <c r="S2425">
        <v>4</v>
      </c>
      <c r="T2425" t="s">
        <v>2930</v>
      </c>
      <c r="U2425">
        <v>30</v>
      </c>
      <c r="V2425">
        <v>2</v>
      </c>
      <c r="W2425">
        <v>9</v>
      </c>
      <c r="X2425">
        <v>72</v>
      </c>
      <c r="Y2425">
        <v>269</v>
      </c>
      <c r="Z2425">
        <v>33</v>
      </c>
      <c r="AA2425">
        <v>23</v>
      </c>
      <c r="AD2425">
        <v>18</v>
      </c>
      <c r="AE2425">
        <v>2424</v>
      </c>
      <c r="AF2425" s="16" t="s">
        <v>39</v>
      </c>
      <c r="AG2425" s="16"/>
      <c r="AH2425" s="16"/>
      <c r="AI2425" s="16" t="str">
        <f t="shared" si="148"/>
        <v>(30,4,2,9,72,269,23, null, 18, 'Chambers 2024 Canada',2024, '2023-03-31','2023-03-31','".Carbon::now()."','".Carbon::now()."'),</v>
      </c>
      <c r="AJ2425" s="16" t="str">
        <f t="shared" si="149"/>
        <v>('".DB::select("SELECT id_status FROM `status` WHERE `element_type` = 'task' AND status_type = 'client' AND name ='CONFIRMED'")[0]-&gt;id_status."',2424,1),</v>
      </c>
      <c r="AK2425" s="16" t="str">
        <f t="shared" si="150"/>
        <v/>
      </c>
      <c r="AL2425" s="16" t="str">
        <f t="shared" si="151"/>
        <v/>
      </c>
    </row>
    <row r="2426" spans="1:38" x14ac:dyDescent="0.25">
      <c r="A2426" s="16" t="s">
        <v>785</v>
      </c>
      <c r="B2426" s="16" t="s">
        <v>62</v>
      </c>
      <c r="C2426" s="16" t="s">
        <v>41</v>
      </c>
      <c r="D2426" s="16" t="s">
        <v>28</v>
      </c>
      <c r="E2426" s="16" t="s">
        <v>245</v>
      </c>
      <c r="F2426" s="16" t="s">
        <v>246</v>
      </c>
      <c r="G2426" s="16" t="s">
        <v>247</v>
      </c>
      <c r="H2426" s="16" t="s">
        <v>787</v>
      </c>
      <c r="I2426" s="16" t="s">
        <v>94</v>
      </c>
      <c r="J2426" s="16" t="s">
        <v>66</v>
      </c>
      <c r="M2426" s="16" t="s">
        <v>96</v>
      </c>
      <c r="N2426" s="7">
        <v>44953</v>
      </c>
      <c r="O2426" s="9">
        <v>44953</v>
      </c>
      <c r="P2426" t="s">
        <v>1202</v>
      </c>
      <c r="Q2426">
        <v>1</v>
      </c>
      <c r="R2426">
        <v>96</v>
      </c>
      <c r="S2426">
        <v>4</v>
      </c>
      <c r="T2426" t="s">
        <v>2930</v>
      </c>
      <c r="U2426">
        <v>30</v>
      </c>
      <c r="V2426">
        <v>2</v>
      </c>
      <c r="W2426">
        <v>9</v>
      </c>
      <c r="X2426">
        <v>72</v>
      </c>
      <c r="Y2426">
        <v>270</v>
      </c>
      <c r="Z2426">
        <v>33</v>
      </c>
      <c r="AA2426">
        <v>23</v>
      </c>
      <c r="AD2426">
        <v>18</v>
      </c>
      <c r="AE2426">
        <v>2425</v>
      </c>
      <c r="AF2426" s="16" t="s">
        <v>39</v>
      </c>
      <c r="AG2426" s="16"/>
      <c r="AH2426" s="16"/>
      <c r="AI2426" s="16" t="str">
        <f t="shared" si="148"/>
        <v>(30,4,2,9,72,270,23, null, 18, 'Chambers 2024 Canada',2024, '2023-01-27','2023-01-27','".Carbon::now()."','".Carbon::now()."'),</v>
      </c>
      <c r="AJ2426" s="16" t="str">
        <f t="shared" si="149"/>
        <v>('".DB::select("SELECT id_status FROM `status` WHERE `element_type` = 'task' AND status_type = 'client' AND name ='CONFIRMED'")[0]-&gt;id_status."',2425,1),</v>
      </c>
      <c r="AK2426" s="16" t="str">
        <f t="shared" si="150"/>
        <v/>
      </c>
      <c r="AL2426" s="16" t="str">
        <f t="shared" si="151"/>
        <v/>
      </c>
    </row>
    <row r="2427" spans="1:38" x14ac:dyDescent="0.25">
      <c r="A2427" s="16" t="s">
        <v>785</v>
      </c>
      <c r="B2427" s="16" t="s">
        <v>62</v>
      </c>
      <c r="C2427" s="16" t="s">
        <v>41</v>
      </c>
      <c r="D2427" s="16" t="s">
        <v>28</v>
      </c>
      <c r="E2427" s="16" t="s">
        <v>245</v>
      </c>
      <c r="F2427" s="16" t="s">
        <v>246</v>
      </c>
      <c r="G2427" s="16" t="s">
        <v>247</v>
      </c>
      <c r="H2427" s="16" t="s">
        <v>317</v>
      </c>
      <c r="I2427" s="16" t="s">
        <v>94</v>
      </c>
      <c r="J2427" s="16" t="s">
        <v>66</v>
      </c>
      <c r="M2427" s="16" t="s">
        <v>96</v>
      </c>
      <c r="N2427" s="7">
        <v>45016</v>
      </c>
      <c r="O2427" s="9">
        <v>45016</v>
      </c>
      <c r="P2427" t="s">
        <v>1201</v>
      </c>
      <c r="Q2427">
        <v>1</v>
      </c>
      <c r="R2427">
        <v>96</v>
      </c>
      <c r="S2427">
        <v>4</v>
      </c>
      <c r="T2427" t="s">
        <v>2930</v>
      </c>
      <c r="U2427">
        <v>30</v>
      </c>
      <c r="V2427">
        <v>2</v>
      </c>
      <c r="W2427">
        <v>9</v>
      </c>
      <c r="X2427">
        <v>72</v>
      </c>
      <c r="Y2427">
        <v>298</v>
      </c>
      <c r="Z2427">
        <v>33</v>
      </c>
      <c r="AA2427">
        <v>23</v>
      </c>
      <c r="AD2427">
        <v>18</v>
      </c>
      <c r="AE2427">
        <v>2426</v>
      </c>
      <c r="AF2427" s="16" t="s">
        <v>39</v>
      </c>
      <c r="AG2427" s="16"/>
      <c r="AH2427" s="16"/>
      <c r="AI2427" s="16" t="str">
        <f t="shared" si="148"/>
        <v>(30,4,2,9,72,298,23, null, 18, 'Chambers 2024 Canada',2024, '2023-03-31','2023-03-31','".Carbon::now()."','".Carbon::now()."'),</v>
      </c>
      <c r="AJ2427" s="16" t="str">
        <f t="shared" si="149"/>
        <v>('".DB::select("SELECT id_status FROM `status` WHERE `element_type` = 'task' AND status_type = 'client' AND name ='CONFIRMED'")[0]-&gt;id_status."',2426,1),</v>
      </c>
      <c r="AK2427" s="16" t="str">
        <f t="shared" si="150"/>
        <v/>
      </c>
      <c r="AL2427" s="16" t="str">
        <f t="shared" si="151"/>
        <v/>
      </c>
    </row>
    <row r="2428" spans="1:38" x14ac:dyDescent="0.25">
      <c r="A2428" s="16" t="s">
        <v>785</v>
      </c>
      <c r="B2428" s="16" t="s">
        <v>62</v>
      </c>
      <c r="C2428" s="16" t="s">
        <v>41</v>
      </c>
      <c r="D2428" s="16" t="s">
        <v>28</v>
      </c>
      <c r="E2428" s="16" t="s">
        <v>245</v>
      </c>
      <c r="F2428" s="16" t="s">
        <v>246</v>
      </c>
      <c r="G2428" s="16" t="s">
        <v>247</v>
      </c>
      <c r="H2428" s="16" t="s">
        <v>520</v>
      </c>
      <c r="I2428" s="16" t="s">
        <v>94</v>
      </c>
      <c r="J2428" s="16" t="s">
        <v>66</v>
      </c>
      <c r="M2428" s="16" t="s">
        <v>96</v>
      </c>
      <c r="N2428" s="7">
        <v>45016</v>
      </c>
      <c r="O2428" s="9">
        <v>45016</v>
      </c>
      <c r="P2428" t="s">
        <v>1201</v>
      </c>
      <c r="Q2428">
        <v>1</v>
      </c>
      <c r="R2428">
        <v>96</v>
      </c>
      <c r="S2428">
        <v>4</v>
      </c>
      <c r="T2428" t="s">
        <v>2930</v>
      </c>
      <c r="U2428">
        <v>30</v>
      </c>
      <c r="V2428">
        <v>2</v>
      </c>
      <c r="W2428">
        <v>9</v>
      </c>
      <c r="X2428">
        <v>72</v>
      </c>
      <c r="Y2428">
        <v>398</v>
      </c>
      <c r="Z2428">
        <v>33</v>
      </c>
      <c r="AA2428">
        <v>23</v>
      </c>
      <c r="AD2428">
        <v>18</v>
      </c>
      <c r="AE2428">
        <v>2427</v>
      </c>
      <c r="AF2428" s="16" t="s">
        <v>39</v>
      </c>
      <c r="AG2428" s="16"/>
      <c r="AH2428" s="16"/>
      <c r="AI2428" s="16" t="str">
        <f t="shared" si="148"/>
        <v>(30,4,2,9,72,398,23, null, 18, 'Chambers 2024 Canada',2024, '2023-03-31','2023-03-31','".Carbon::now()."','".Carbon::now()."'),</v>
      </c>
      <c r="AJ2428" s="16" t="str">
        <f t="shared" si="149"/>
        <v>('".DB::select("SELECT id_status FROM `status` WHERE `element_type` = 'task' AND status_type = 'client' AND name ='CONFIRMED'")[0]-&gt;id_status."',2427,1),</v>
      </c>
      <c r="AK2428" s="16" t="str">
        <f t="shared" si="150"/>
        <v/>
      </c>
      <c r="AL2428" s="16" t="str">
        <f t="shared" si="151"/>
        <v/>
      </c>
    </row>
    <row r="2429" spans="1:38" x14ac:dyDescent="0.25">
      <c r="A2429" s="16" t="s">
        <v>785</v>
      </c>
      <c r="B2429" s="16" t="s">
        <v>62</v>
      </c>
      <c r="C2429" s="16" t="s">
        <v>41</v>
      </c>
      <c r="D2429" s="16" t="s">
        <v>28</v>
      </c>
      <c r="E2429" s="16" t="s">
        <v>245</v>
      </c>
      <c r="F2429" s="16" t="s">
        <v>246</v>
      </c>
      <c r="G2429" s="16" t="s">
        <v>745</v>
      </c>
      <c r="H2429" s="16" t="s">
        <v>56</v>
      </c>
      <c r="I2429" s="16" t="s">
        <v>94</v>
      </c>
      <c r="J2429" s="16" t="s">
        <v>66</v>
      </c>
      <c r="M2429" s="16" t="s">
        <v>96</v>
      </c>
      <c r="N2429" s="7">
        <v>45016</v>
      </c>
      <c r="O2429" s="9">
        <v>45016</v>
      </c>
      <c r="P2429" t="s">
        <v>1201</v>
      </c>
      <c r="Q2429">
        <v>1</v>
      </c>
      <c r="R2429">
        <v>96</v>
      </c>
      <c r="S2429">
        <v>4</v>
      </c>
      <c r="T2429" t="s">
        <v>2930</v>
      </c>
      <c r="U2429">
        <v>30</v>
      </c>
      <c r="V2429">
        <v>2</v>
      </c>
      <c r="W2429">
        <v>9</v>
      </c>
      <c r="X2429">
        <v>85</v>
      </c>
      <c r="Y2429">
        <v>89</v>
      </c>
      <c r="Z2429">
        <v>33</v>
      </c>
      <c r="AA2429">
        <v>23</v>
      </c>
      <c r="AD2429">
        <v>18</v>
      </c>
      <c r="AE2429">
        <v>2428</v>
      </c>
      <c r="AF2429" s="16" t="s">
        <v>39</v>
      </c>
      <c r="AG2429" s="16"/>
      <c r="AH2429" s="16"/>
      <c r="AI2429" s="16" t="str">
        <f t="shared" si="148"/>
        <v>(30,4,2,9,85,89,23, null, 18, 'Chambers 2024 Canada',2024, '2023-03-31','2023-03-31','".Carbon::now()."','".Carbon::now()."'),</v>
      </c>
      <c r="AJ2429" s="16" t="str">
        <f t="shared" si="149"/>
        <v>('".DB::select("SELECT id_status FROM `status` WHERE `element_type` = 'task' AND status_type = 'client' AND name ='CONFIRMED'")[0]-&gt;id_status."',2428,1),</v>
      </c>
      <c r="AK2429" s="16" t="str">
        <f t="shared" si="150"/>
        <v/>
      </c>
      <c r="AL2429" s="16" t="str">
        <f t="shared" si="151"/>
        <v/>
      </c>
    </row>
    <row r="2430" spans="1:38" x14ac:dyDescent="0.25">
      <c r="A2430" s="16" t="s">
        <v>785</v>
      </c>
      <c r="B2430" s="16" t="s">
        <v>62</v>
      </c>
      <c r="C2430" s="16" t="s">
        <v>41</v>
      </c>
      <c r="D2430" s="16" t="s">
        <v>28</v>
      </c>
      <c r="E2430" s="16" t="s">
        <v>245</v>
      </c>
      <c r="F2430" s="16" t="s">
        <v>246</v>
      </c>
      <c r="G2430" s="16" t="s">
        <v>745</v>
      </c>
      <c r="H2430" s="16" t="s">
        <v>124</v>
      </c>
      <c r="I2430" s="16" t="s">
        <v>94</v>
      </c>
      <c r="J2430" s="16" t="s">
        <v>66</v>
      </c>
      <c r="M2430" s="16" t="s">
        <v>96</v>
      </c>
      <c r="N2430" s="7">
        <v>45016</v>
      </c>
      <c r="O2430" s="9">
        <v>45016</v>
      </c>
      <c r="P2430" t="s">
        <v>1201</v>
      </c>
      <c r="Q2430">
        <v>1</v>
      </c>
      <c r="R2430">
        <v>96</v>
      </c>
      <c r="S2430">
        <v>4</v>
      </c>
      <c r="T2430" t="s">
        <v>2930</v>
      </c>
      <c r="U2430">
        <v>30</v>
      </c>
      <c r="V2430">
        <v>2</v>
      </c>
      <c r="W2430">
        <v>9</v>
      </c>
      <c r="X2430">
        <v>85</v>
      </c>
      <c r="Y2430">
        <v>269</v>
      </c>
      <c r="Z2430">
        <v>33</v>
      </c>
      <c r="AA2430">
        <v>23</v>
      </c>
      <c r="AD2430">
        <v>18</v>
      </c>
      <c r="AE2430">
        <v>2429</v>
      </c>
      <c r="AF2430" s="16" t="s">
        <v>39</v>
      </c>
      <c r="AG2430" s="16"/>
      <c r="AH2430" s="16"/>
      <c r="AI2430" s="16" t="str">
        <f t="shared" si="148"/>
        <v>(30,4,2,9,85,269,23, null, 18, 'Chambers 2024 Canada',2024, '2023-03-31','2023-03-31','".Carbon::now()."','".Carbon::now()."'),</v>
      </c>
      <c r="AJ2430" s="16" t="str">
        <f t="shared" si="149"/>
        <v>('".DB::select("SELECT id_status FROM `status` WHERE `element_type` = 'task' AND status_type = 'client' AND name ='CONFIRMED'")[0]-&gt;id_status."',2429,1),</v>
      </c>
      <c r="AK2430" s="16" t="str">
        <f t="shared" si="150"/>
        <v/>
      </c>
      <c r="AL2430" s="16" t="str">
        <f t="shared" si="151"/>
        <v/>
      </c>
    </row>
    <row r="2431" spans="1:38" x14ac:dyDescent="0.25">
      <c r="A2431" s="16" t="s">
        <v>785</v>
      </c>
      <c r="B2431" s="16" t="s">
        <v>62</v>
      </c>
      <c r="C2431" s="16" t="s">
        <v>41</v>
      </c>
      <c r="D2431" s="16" t="s">
        <v>28</v>
      </c>
      <c r="E2431" s="16" t="s">
        <v>245</v>
      </c>
      <c r="F2431" s="16" t="s">
        <v>246</v>
      </c>
      <c r="G2431" s="16" t="s">
        <v>745</v>
      </c>
      <c r="H2431" s="16" t="s">
        <v>125</v>
      </c>
      <c r="I2431" s="16" t="s">
        <v>94</v>
      </c>
      <c r="J2431" s="16" t="s">
        <v>66</v>
      </c>
      <c r="M2431" s="16" t="s">
        <v>96</v>
      </c>
      <c r="N2431" s="7">
        <v>45016</v>
      </c>
      <c r="O2431" s="9">
        <v>45016</v>
      </c>
      <c r="P2431" t="s">
        <v>1201</v>
      </c>
      <c r="Q2431">
        <v>1</v>
      </c>
      <c r="R2431">
        <v>96</v>
      </c>
      <c r="S2431">
        <v>4</v>
      </c>
      <c r="T2431" t="s">
        <v>2930</v>
      </c>
      <c r="U2431">
        <v>30</v>
      </c>
      <c r="V2431">
        <v>2</v>
      </c>
      <c r="W2431">
        <v>9</v>
      </c>
      <c r="X2431">
        <v>85</v>
      </c>
      <c r="Y2431">
        <v>272</v>
      </c>
      <c r="Z2431">
        <v>33</v>
      </c>
      <c r="AA2431">
        <v>23</v>
      </c>
      <c r="AD2431">
        <v>18</v>
      </c>
      <c r="AE2431">
        <v>2430</v>
      </c>
      <c r="AF2431" s="16" t="s">
        <v>39</v>
      </c>
      <c r="AG2431" s="16"/>
      <c r="AH2431" s="16"/>
      <c r="AI2431" s="16" t="str">
        <f t="shared" si="148"/>
        <v>(30,4,2,9,85,272,23, null, 18, 'Chambers 2024 Canada',2024, '2023-03-31','2023-03-31','".Carbon::now()."','".Carbon::now()."'),</v>
      </c>
      <c r="AJ2431" s="16" t="str">
        <f t="shared" si="149"/>
        <v>('".DB::select("SELECT id_status FROM `status` WHERE `element_type` = 'task' AND status_type = 'client' AND name ='CONFIRMED'")[0]-&gt;id_status."',2430,1),</v>
      </c>
      <c r="AK2431" s="16" t="str">
        <f t="shared" si="150"/>
        <v/>
      </c>
      <c r="AL2431" s="16" t="str">
        <f t="shared" si="151"/>
        <v/>
      </c>
    </row>
    <row r="2432" spans="1:38" x14ac:dyDescent="0.25">
      <c r="A2432" s="16" t="s">
        <v>785</v>
      </c>
      <c r="B2432" s="16" t="s">
        <v>62</v>
      </c>
      <c r="C2432" s="16" t="s">
        <v>41</v>
      </c>
      <c r="D2432" s="16" t="s">
        <v>28</v>
      </c>
      <c r="E2432" s="16" t="s">
        <v>245</v>
      </c>
      <c r="F2432" s="16" t="s">
        <v>246</v>
      </c>
      <c r="G2432" s="16" t="s">
        <v>788</v>
      </c>
      <c r="H2432" s="16" t="s">
        <v>124</v>
      </c>
      <c r="I2432" s="16" t="s">
        <v>94</v>
      </c>
      <c r="J2432" s="16" t="s">
        <v>66</v>
      </c>
      <c r="M2432" s="16" t="s">
        <v>96</v>
      </c>
      <c r="N2432" s="7">
        <v>44953</v>
      </c>
      <c r="O2432" s="9">
        <v>44953</v>
      </c>
      <c r="P2432" t="s">
        <v>1202</v>
      </c>
      <c r="Q2432">
        <v>1</v>
      </c>
      <c r="R2432">
        <v>96</v>
      </c>
      <c r="S2432">
        <v>4</v>
      </c>
      <c r="T2432" t="s">
        <v>2930</v>
      </c>
      <c r="U2432">
        <v>30</v>
      </c>
      <c r="V2432">
        <v>2</v>
      </c>
      <c r="W2432">
        <v>9</v>
      </c>
      <c r="X2432">
        <v>95</v>
      </c>
      <c r="Y2432">
        <v>269</v>
      </c>
      <c r="Z2432">
        <v>33</v>
      </c>
      <c r="AA2432">
        <v>23</v>
      </c>
      <c r="AD2432">
        <v>18</v>
      </c>
      <c r="AE2432">
        <v>2431</v>
      </c>
      <c r="AF2432" s="16" t="s">
        <v>39</v>
      </c>
      <c r="AG2432" s="16"/>
      <c r="AH2432" s="16"/>
      <c r="AI2432" s="16" t="str">
        <f t="shared" si="148"/>
        <v>(30,4,2,9,95,269,23, null, 18, 'Chambers 2024 Canada',2024, '2023-01-27','2023-01-27','".Carbon::now()."','".Carbon::now()."'),</v>
      </c>
      <c r="AJ2432" s="16" t="str">
        <f t="shared" si="149"/>
        <v>('".DB::select("SELECT id_status FROM `status` WHERE `element_type` = 'task' AND status_type = 'client' AND name ='CONFIRMED'")[0]-&gt;id_status."',2431,1),</v>
      </c>
      <c r="AK2432" s="16" t="str">
        <f t="shared" si="150"/>
        <v/>
      </c>
      <c r="AL2432" s="16" t="str">
        <f t="shared" si="151"/>
        <v/>
      </c>
    </row>
    <row r="2433" spans="1:38" x14ac:dyDescent="0.25">
      <c r="A2433" s="16" t="s">
        <v>785</v>
      </c>
      <c r="B2433" s="16" t="s">
        <v>62</v>
      </c>
      <c r="C2433" s="16" t="s">
        <v>41</v>
      </c>
      <c r="D2433" s="16" t="s">
        <v>349</v>
      </c>
      <c r="E2433" s="16" t="s">
        <v>3412</v>
      </c>
      <c r="F2433" s="16" t="s">
        <v>246</v>
      </c>
      <c r="G2433" s="16" t="s">
        <v>786</v>
      </c>
      <c r="H2433" s="16" t="s">
        <v>124</v>
      </c>
      <c r="I2433" s="16" t="s">
        <v>94</v>
      </c>
      <c r="J2433" s="16" t="s">
        <v>66</v>
      </c>
      <c r="M2433" s="16"/>
      <c r="N2433" s="7">
        <v>45382</v>
      </c>
      <c r="O2433" s="9">
        <v>45382</v>
      </c>
      <c r="P2433" t="s">
        <v>3130</v>
      </c>
      <c r="Q2433">
        <v>1</v>
      </c>
      <c r="R2433">
        <v>96</v>
      </c>
      <c r="S2433">
        <v>4</v>
      </c>
      <c r="T2433" t="s">
        <v>4964</v>
      </c>
      <c r="U2433">
        <v>165</v>
      </c>
      <c r="V2433">
        <v>2</v>
      </c>
      <c r="W2433">
        <v>9</v>
      </c>
      <c r="X2433">
        <v>3</v>
      </c>
      <c r="Y2433">
        <v>269</v>
      </c>
      <c r="Z2433">
        <v>33</v>
      </c>
      <c r="AA2433">
        <v>23</v>
      </c>
      <c r="AE2433">
        <v>2432</v>
      </c>
      <c r="AF2433" s="16" t="s">
        <v>24</v>
      </c>
      <c r="AG2433" s="16"/>
      <c r="AH2433" s="16"/>
      <c r="AI2433" s="16" t="str">
        <f t="shared" si="148"/>
        <v>(165,4,2,9,3,269,23, null, null, 'Chambers 2025 Canada',2025, '2024-03-31','2024-03-31','".Carbon::now()."','".Carbon::now()."'),</v>
      </c>
      <c r="AJ2433" s="16" t="str">
        <f t="shared" si="149"/>
        <v>('".DB::select("SELECT id_status FROM `status` WHERE `element_type` = 'task' AND status_type = 'client' AND name ='CANCELLED'")[0]-&gt;id_status."',2432,1),</v>
      </c>
      <c r="AK2433" s="16" t="str">
        <f t="shared" si="150"/>
        <v/>
      </c>
      <c r="AL2433" s="16" t="str">
        <f t="shared" si="151"/>
        <v/>
      </c>
    </row>
    <row r="2434" spans="1:38" x14ac:dyDescent="0.25">
      <c r="A2434" s="16" t="s">
        <v>785</v>
      </c>
      <c r="B2434" s="16" t="s">
        <v>62</v>
      </c>
      <c r="C2434" s="16" t="s">
        <v>41</v>
      </c>
      <c r="D2434" s="16" t="s">
        <v>349</v>
      </c>
      <c r="E2434" s="16" t="s">
        <v>3412</v>
      </c>
      <c r="F2434" s="16" t="s">
        <v>246</v>
      </c>
      <c r="G2434" s="16" t="s">
        <v>648</v>
      </c>
      <c r="H2434" s="16" t="s">
        <v>124</v>
      </c>
      <c r="I2434" s="16" t="s">
        <v>94</v>
      </c>
      <c r="J2434" s="16" t="s">
        <v>66</v>
      </c>
      <c r="M2434" s="16"/>
      <c r="N2434" s="7">
        <v>45382</v>
      </c>
      <c r="O2434" s="9">
        <v>45382</v>
      </c>
      <c r="P2434" t="s">
        <v>3130</v>
      </c>
      <c r="Q2434">
        <v>1</v>
      </c>
      <c r="R2434">
        <v>96</v>
      </c>
      <c r="S2434">
        <v>4</v>
      </c>
      <c r="T2434" t="s">
        <v>4964</v>
      </c>
      <c r="U2434">
        <v>165</v>
      </c>
      <c r="V2434">
        <v>2</v>
      </c>
      <c r="W2434">
        <v>9</v>
      </c>
      <c r="X2434">
        <v>14</v>
      </c>
      <c r="Y2434">
        <v>269</v>
      </c>
      <c r="Z2434">
        <v>33</v>
      </c>
      <c r="AA2434">
        <v>23</v>
      </c>
      <c r="AE2434">
        <v>2433</v>
      </c>
      <c r="AF2434" s="16" t="s">
        <v>24</v>
      </c>
      <c r="AG2434" s="16"/>
      <c r="AH2434" s="16"/>
      <c r="AI2434" s="16" t="str">
        <f t="shared" ref="AI2434:AI2497" si="152">CONCATENATE("(",U2434,",",S2434,",",V2434,",",W2434,",",X2434,",",Y2434,",",IF(AA2434&lt;&gt;"", AA2434, "null"),", ",IF(AC2434&lt;&gt;"", AC2434, "null"),", ",IF(AD2434&lt;&gt;"", AD2434, "null"),", '",SUBSTITUTE(E2434, "'", "´"),"',",D2434,", '",P2434,"','",P2434,"','"".Carbon::now().""','"".Carbon::now().""'),")</f>
        <v>(165,4,2,9,14,269,23, null, null, 'Chambers 2025 Canada',2025, '2024-03-31','2024-03-31','".Carbon::now()."','".Carbon::now()."'),</v>
      </c>
      <c r="AJ2434" s="16" t="str">
        <f t="shared" ref="AJ2434:AJ2497" si="153">CONCATENATE("('"".DB::select(""SELECT id_status FROM `status` WHERE `element_type` = 'task' AND status_type = 'client' AND name ='", AF2434, "'"")[0]-&gt;id_status.""',", AE2434, ",1),")</f>
        <v>('".DB::select("SELECT id_status FROM `status` WHERE `element_type` = 'task' AND status_type = 'client' AND name ='CANCELLED'")[0]-&gt;id_status."',2433,1),</v>
      </c>
      <c r="AK2434" s="16" t="str">
        <f t="shared" ref="AK2434:AK2497" si="154">IF(AND(AF2434&lt;&gt;AG2434, AG2434&lt;&gt;""),CONCATENATE("('"".DB::select(""SELECT id_status FROM `status` WHERE `element_type` = 'task' AND status_type = 'client' AND name ='", AG2434, "'"")[0]-&gt;id_status.""',", AE2434, ",1),"),"")</f>
        <v/>
      </c>
      <c r="AL2434" s="16" t="str">
        <f t="shared" ref="AL2434:AL2497" si="155">IF(AND(AF2434&lt;&gt;AG2434,AF2434&lt;&gt;AH2434,AG2434&lt;&gt;AH2434,AH2434&lt;&gt;""), CONCATENATE("('"".DB::select(""SELECT id_status FROM `status` WHERE `element_type` = 'task' AND status_type = 'client' AND name ='", AF2434, "'"")[0]-&gt;id_status.""',", AE2434, ",1),"), "")</f>
        <v/>
      </c>
    </row>
    <row r="2435" spans="1:38" x14ac:dyDescent="0.25">
      <c r="A2435" s="16" t="s">
        <v>785</v>
      </c>
      <c r="B2435" s="16" t="s">
        <v>62</v>
      </c>
      <c r="C2435" s="16" t="s">
        <v>41</v>
      </c>
      <c r="D2435" s="16" t="s">
        <v>349</v>
      </c>
      <c r="E2435" s="16" t="s">
        <v>3412</v>
      </c>
      <c r="F2435" s="16" t="s">
        <v>246</v>
      </c>
      <c r="G2435" s="16" t="s">
        <v>247</v>
      </c>
      <c r="H2435" s="16" t="s">
        <v>177</v>
      </c>
      <c r="I2435" s="16" t="s">
        <v>94</v>
      </c>
      <c r="J2435" s="16" t="s">
        <v>66</v>
      </c>
      <c r="M2435" s="16"/>
      <c r="N2435" s="7">
        <v>45382</v>
      </c>
      <c r="O2435" s="9">
        <v>45382</v>
      </c>
      <c r="P2435" t="s">
        <v>3130</v>
      </c>
      <c r="Q2435">
        <v>1</v>
      </c>
      <c r="R2435">
        <v>96</v>
      </c>
      <c r="S2435">
        <v>4</v>
      </c>
      <c r="T2435" t="s">
        <v>4964</v>
      </c>
      <c r="U2435">
        <v>165</v>
      </c>
      <c r="V2435">
        <v>2</v>
      </c>
      <c r="W2435">
        <v>9</v>
      </c>
      <c r="X2435">
        <v>72</v>
      </c>
      <c r="Y2435">
        <v>113</v>
      </c>
      <c r="Z2435">
        <v>33</v>
      </c>
      <c r="AA2435">
        <v>23</v>
      </c>
      <c r="AE2435">
        <v>2434</v>
      </c>
      <c r="AF2435" s="16" t="s">
        <v>24</v>
      </c>
      <c r="AG2435" s="16"/>
      <c r="AH2435" s="16"/>
      <c r="AI2435" s="16" t="str">
        <f t="shared" si="152"/>
        <v>(165,4,2,9,72,113,23, null, null, 'Chambers 2025 Canada',2025, '2024-03-31','2024-03-31','".Carbon::now()."','".Carbon::now()."'),</v>
      </c>
      <c r="AJ2435" s="16" t="str">
        <f t="shared" si="153"/>
        <v>('".DB::select("SELECT id_status FROM `status` WHERE `element_type` = 'task' AND status_type = 'client' AND name ='CANCELLED'")[0]-&gt;id_status."',2434,1),</v>
      </c>
      <c r="AK2435" s="16" t="str">
        <f t="shared" si="154"/>
        <v/>
      </c>
      <c r="AL2435" s="16" t="str">
        <f t="shared" si="155"/>
        <v/>
      </c>
    </row>
    <row r="2436" spans="1:38" x14ac:dyDescent="0.25">
      <c r="A2436" s="16" t="s">
        <v>785</v>
      </c>
      <c r="B2436" s="16" t="s">
        <v>62</v>
      </c>
      <c r="C2436" s="16" t="s">
        <v>41</v>
      </c>
      <c r="D2436" s="16" t="s">
        <v>349</v>
      </c>
      <c r="E2436" s="16" t="s">
        <v>3412</v>
      </c>
      <c r="F2436" s="16" t="s">
        <v>246</v>
      </c>
      <c r="G2436" s="16" t="s">
        <v>247</v>
      </c>
      <c r="H2436" s="16" t="s">
        <v>517</v>
      </c>
      <c r="I2436" s="16" t="s">
        <v>94</v>
      </c>
      <c r="J2436" s="16" t="s">
        <v>66</v>
      </c>
      <c r="M2436" s="16"/>
      <c r="N2436" s="7">
        <v>45318</v>
      </c>
      <c r="O2436" s="9">
        <v>45318</v>
      </c>
      <c r="P2436" t="s">
        <v>5068</v>
      </c>
      <c r="Q2436">
        <v>1</v>
      </c>
      <c r="R2436">
        <v>96</v>
      </c>
      <c r="S2436">
        <v>4</v>
      </c>
      <c r="T2436" t="s">
        <v>4964</v>
      </c>
      <c r="U2436">
        <v>165</v>
      </c>
      <c r="V2436">
        <v>2</v>
      </c>
      <c r="W2436">
        <v>9</v>
      </c>
      <c r="X2436">
        <v>72</v>
      </c>
      <c r="Y2436">
        <v>116</v>
      </c>
      <c r="Z2436">
        <v>33</v>
      </c>
      <c r="AA2436">
        <v>23</v>
      </c>
      <c r="AE2436">
        <v>2435</v>
      </c>
      <c r="AF2436" s="16" t="s">
        <v>24</v>
      </c>
      <c r="AG2436" s="16"/>
      <c r="AH2436" s="16"/>
      <c r="AI2436" s="16" t="str">
        <f t="shared" si="152"/>
        <v>(165,4,2,9,72,116,23, null, null, 'Chambers 2025 Canada',2025, '2024-01-27','2024-01-27','".Carbon::now()."','".Carbon::now()."'),</v>
      </c>
      <c r="AJ2436" s="16" t="str">
        <f t="shared" si="153"/>
        <v>('".DB::select("SELECT id_status FROM `status` WHERE `element_type` = 'task' AND status_type = 'client' AND name ='CANCELLED'")[0]-&gt;id_status."',2435,1),</v>
      </c>
      <c r="AK2436" s="16" t="str">
        <f t="shared" si="154"/>
        <v/>
      </c>
      <c r="AL2436" s="16" t="str">
        <f t="shared" si="155"/>
        <v/>
      </c>
    </row>
    <row r="2437" spans="1:38" x14ac:dyDescent="0.25">
      <c r="A2437" s="16" t="s">
        <v>785</v>
      </c>
      <c r="B2437" s="16" t="s">
        <v>62</v>
      </c>
      <c r="C2437" s="16" t="s">
        <v>41</v>
      </c>
      <c r="D2437" s="16" t="s">
        <v>349</v>
      </c>
      <c r="E2437" s="16" t="s">
        <v>3412</v>
      </c>
      <c r="F2437" s="16" t="s">
        <v>246</v>
      </c>
      <c r="G2437" s="16" t="s">
        <v>247</v>
      </c>
      <c r="H2437" s="16" t="s">
        <v>124</v>
      </c>
      <c r="I2437" s="16" t="s">
        <v>94</v>
      </c>
      <c r="J2437" s="16" t="s">
        <v>66</v>
      </c>
      <c r="M2437" s="16"/>
      <c r="N2437" s="7">
        <v>45382</v>
      </c>
      <c r="O2437" s="9">
        <v>45382</v>
      </c>
      <c r="P2437" t="s">
        <v>3130</v>
      </c>
      <c r="Q2437">
        <v>1</v>
      </c>
      <c r="R2437">
        <v>96</v>
      </c>
      <c r="S2437">
        <v>4</v>
      </c>
      <c r="T2437" t="s">
        <v>4964</v>
      </c>
      <c r="U2437">
        <v>165</v>
      </c>
      <c r="V2437">
        <v>2</v>
      </c>
      <c r="W2437">
        <v>9</v>
      </c>
      <c r="X2437">
        <v>72</v>
      </c>
      <c r="Y2437">
        <v>269</v>
      </c>
      <c r="Z2437">
        <v>33</v>
      </c>
      <c r="AA2437">
        <v>23</v>
      </c>
      <c r="AE2437">
        <v>2436</v>
      </c>
      <c r="AF2437" s="16" t="s">
        <v>24</v>
      </c>
      <c r="AG2437" s="16"/>
      <c r="AH2437" s="16"/>
      <c r="AI2437" s="16" t="str">
        <f t="shared" si="152"/>
        <v>(165,4,2,9,72,269,23, null, null, 'Chambers 2025 Canada',2025, '2024-03-31','2024-03-31','".Carbon::now()."','".Carbon::now()."'),</v>
      </c>
      <c r="AJ2437" s="16" t="str">
        <f t="shared" si="153"/>
        <v>('".DB::select("SELECT id_status FROM `status` WHERE `element_type` = 'task' AND status_type = 'client' AND name ='CANCELLED'")[0]-&gt;id_status."',2436,1),</v>
      </c>
      <c r="AK2437" s="16" t="str">
        <f t="shared" si="154"/>
        <v/>
      </c>
      <c r="AL2437" s="16" t="str">
        <f t="shared" si="155"/>
        <v/>
      </c>
    </row>
    <row r="2438" spans="1:38" x14ac:dyDescent="0.25">
      <c r="A2438" s="16" t="s">
        <v>785</v>
      </c>
      <c r="B2438" s="16" t="s">
        <v>62</v>
      </c>
      <c r="C2438" s="16" t="s">
        <v>41</v>
      </c>
      <c r="D2438" s="16" t="s">
        <v>349</v>
      </c>
      <c r="E2438" s="16" t="s">
        <v>3412</v>
      </c>
      <c r="F2438" s="16" t="s">
        <v>246</v>
      </c>
      <c r="G2438" s="16" t="s">
        <v>247</v>
      </c>
      <c r="H2438" s="16" t="s">
        <v>787</v>
      </c>
      <c r="I2438" s="16" t="s">
        <v>94</v>
      </c>
      <c r="J2438" s="16" t="s">
        <v>66</v>
      </c>
      <c r="M2438" s="16"/>
      <c r="N2438" s="7">
        <v>45318</v>
      </c>
      <c r="O2438" s="9">
        <v>45318</v>
      </c>
      <c r="P2438" t="s">
        <v>5068</v>
      </c>
      <c r="Q2438">
        <v>1</v>
      </c>
      <c r="R2438">
        <v>96</v>
      </c>
      <c r="S2438">
        <v>4</v>
      </c>
      <c r="T2438" t="s">
        <v>4964</v>
      </c>
      <c r="U2438">
        <v>165</v>
      </c>
      <c r="V2438">
        <v>2</v>
      </c>
      <c r="W2438">
        <v>9</v>
      </c>
      <c r="X2438">
        <v>72</v>
      </c>
      <c r="Y2438">
        <v>270</v>
      </c>
      <c r="Z2438">
        <v>33</v>
      </c>
      <c r="AA2438">
        <v>23</v>
      </c>
      <c r="AE2438">
        <v>2437</v>
      </c>
      <c r="AF2438" s="16" t="s">
        <v>24</v>
      </c>
      <c r="AG2438" s="16"/>
      <c r="AH2438" s="16"/>
      <c r="AI2438" s="16" t="str">
        <f t="shared" si="152"/>
        <v>(165,4,2,9,72,270,23, null, null, 'Chambers 2025 Canada',2025, '2024-01-27','2024-01-27','".Carbon::now()."','".Carbon::now()."'),</v>
      </c>
      <c r="AJ2438" s="16" t="str">
        <f t="shared" si="153"/>
        <v>('".DB::select("SELECT id_status FROM `status` WHERE `element_type` = 'task' AND status_type = 'client' AND name ='CANCELLED'")[0]-&gt;id_status."',2437,1),</v>
      </c>
      <c r="AK2438" s="16" t="str">
        <f t="shared" si="154"/>
        <v/>
      </c>
      <c r="AL2438" s="16" t="str">
        <f t="shared" si="155"/>
        <v/>
      </c>
    </row>
    <row r="2439" spans="1:38" x14ac:dyDescent="0.25">
      <c r="A2439" s="16" t="s">
        <v>785</v>
      </c>
      <c r="B2439" s="16" t="s">
        <v>62</v>
      </c>
      <c r="C2439" s="16" t="s">
        <v>41</v>
      </c>
      <c r="D2439" s="16" t="s">
        <v>349</v>
      </c>
      <c r="E2439" s="16" t="s">
        <v>3412</v>
      </c>
      <c r="F2439" s="16" t="s">
        <v>246</v>
      </c>
      <c r="G2439" s="16" t="s">
        <v>247</v>
      </c>
      <c r="H2439" s="16" t="s">
        <v>317</v>
      </c>
      <c r="I2439" s="16" t="s">
        <v>94</v>
      </c>
      <c r="J2439" s="16" t="s">
        <v>66</v>
      </c>
      <c r="M2439" s="16"/>
      <c r="N2439" s="7">
        <v>45382</v>
      </c>
      <c r="O2439" s="9">
        <v>45382</v>
      </c>
      <c r="P2439" t="s">
        <v>3130</v>
      </c>
      <c r="Q2439">
        <v>1</v>
      </c>
      <c r="R2439">
        <v>96</v>
      </c>
      <c r="S2439">
        <v>4</v>
      </c>
      <c r="T2439" t="s">
        <v>4964</v>
      </c>
      <c r="U2439">
        <v>165</v>
      </c>
      <c r="V2439">
        <v>2</v>
      </c>
      <c r="W2439">
        <v>9</v>
      </c>
      <c r="X2439">
        <v>72</v>
      </c>
      <c r="Y2439">
        <v>298</v>
      </c>
      <c r="Z2439">
        <v>33</v>
      </c>
      <c r="AA2439">
        <v>23</v>
      </c>
      <c r="AE2439">
        <v>2438</v>
      </c>
      <c r="AF2439" s="16" t="s">
        <v>24</v>
      </c>
      <c r="AG2439" s="16"/>
      <c r="AH2439" s="16"/>
      <c r="AI2439" s="16" t="str">
        <f t="shared" si="152"/>
        <v>(165,4,2,9,72,298,23, null, null, 'Chambers 2025 Canada',2025, '2024-03-31','2024-03-31','".Carbon::now()."','".Carbon::now()."'),</v>
      </c>
      <c r="AJ2439" s="16" t="str">
        <f t="shared" si="153"/>
        <v>('".DB::select("SELECT id_status FROM `status` WHERE `element_type` = 'task' AND status_type = 'client' AND name ='CANCELLED'")[0]-&gt;id_status."',2438,1),</v>
      </c>
      <c r="AK2439" s="16" t="str">
        <f t="shared" si="154"/>
        <v/>
      </c>
      <c r="AL2439" s="16" t="str">
        <f t="shared" si="155"/>
        <v/>
      </c>
    </row>
    <row r="2440" spans="1:38" x14ac:dyDescent="0.25">
      <c r="A2440" s="16" t="s">
        <v>785</v>
      </c>
      <c r="B2440" s="16" t="s">
        <v>62</v>
      </c>
      <c r="C2440" s="16" t="s">
        <v>41</v>
      </c>
      <c r="D2440" s="16" t="s">
        <v>349</v>
      </c>
      <c r="E2440" s="16" t="s">
        <v>3412</v>
      </c>
      <c r="F2440" s="16" t="s">
        <v>246</v>
      </c>
      <c r="G2440" s="16" t="s">
        <v>247</v>
      </c>
      <c r="H2440" s="16" t="s">
        <v>520</v>
      </c>
      <c r="I2440" s="16" t="s">
        <v>94</v>
      </c>
      <c r="J2440" s="16" t="s">
        <v>66</v>
      </c>
      <c r="M2440" s="16"/>
      <c r="N2440" s="7">
        <v>45382</v>
      </c>
      <c r="O2440" s="9">
        <v>45382</v>
      </c>
      <c r="P2440" t="s">
        <v>3130</v>
      </c>
      <c r="Q2440">
        <v>1</v>
      </c>
      <c r="R2440">
        <v>96</v>
      </c>
      <c r="S2440">
        <v>4</v>
      </c>
      <c r="T2440" t="s">
        <v>4964</v>
      </c>
      <c r="U2440">
        <v>165</v>
      </c>
      <c r="V2440">
        <v>2</v>
      </c>
      <c r="W2440">
        <v>9</v>
      </c>
      <c r="X2440">
        <v>72</v>
      </c>
      <c r="Y2440">
        <v>398</v>
      </c>
      <c r="Z2440">
        <v>33</v>
      </c>
      <c r="AA2440">
        <v>23</v>
      </c>
      <c r="AE2440">
        <v>2439</v>
      </c>
      <c r="AF2440" s="16" t="s">
        <v>24</v>
      </c>
      <c r="AG2440" s="16"/>
      <c r="AH2440" s="16"/>
      <c r="AI2440" s="16" t="str">
        <f t="shared" si="152"/>
        <v>(165,4,2,9,72,398,23, null, null, 'Chambers 2025 Canada',2025, '2024-03-31','2024-03-31','".Carbon::now()."','".Carbon::now()."'),</v>
      </c>
      <c r="AJ2440" s="16" t="str">
        <f t="shared" si="153"/>
        <v>('".DB::select("SELECT id_status FROM `status` WHERE `element_type` = 'task' AND status_type = 'client' AND name ='CANCELLED'")[0]-&gt;id_status."',2439,1),</v>
      </c>
      <c r="AK2440" s="16" t="str">
        <f t="shared" si="154"/>
        <v/>
      </c>
      <c r="AL2440" s="16" t="str">
        <f t="shared" si="155"/>
        <v/>
      </c>
    </row>
    <row r="2441" spans="1:38" x14ac:dyDescent="0.25">
      <c r="A2441" s="16" t="s">
        <v>785</v>
      </c>
      <c r="B2441" s="16" t="s">
        <v>62</v>
      </c>
      <c r="C2441" s="16" t="s">
        <v>41</v>
      </c>
      <c r="D2441" s="16" t="s">
        <v>349</v>
      </c>
      <c r="E2441" s="16" t="s">
        <v>3412</v>
      </c>
      <c r="F2441" s="16" t="s">
        <v>246</v>
      </c>
      <c r="G2441" s="16" t="s">
        <v>745</v>
      </c>
      <c r="H2441" s="16" t="s">
        <v>56</v>
      </c>
      <c r="I2441" s="16" t="s">
        <v>94</v>
      </c>
      <c r="J2441" s="16" t="s">
        <v>66</v>
      </c>
      <c r="M2441" s="16"/>
      <c r="N2441" s="7">
        <v>45382</v>
      </c>
      <c r="O2441" s="9">
        <v>45382</v>
      </c>
      <c r="P2441" t="s">
        <v>3130</v>
      </c>
      <c r="Q2441">
        <v>1</v>
      </c>
      <c r="R2441">
        <v>96</v>
      </c>
      <c r="S2441">
        <v>4</v>
      </c>
      <c r="T2441" t="s">
        <v>4964</v>
      </c>
      <c r="U2441">
        <v>165</v>
      </c>
      <c r="V2441">
        <v>2</v>
      </c>
      <c r="W2441">
        <v>9</v>
      </c>
      <c r="X2441">
        <v>85</v>
      </c>
      <c r="Y2441">
        <v>89</v>
      </c>
      <c r="Z2441">
        <v>33</v>
      </c>
      <c r="AA2441">
        <v>23</v>
      </c>
      <c r="AE2441">
        <v>2440</v>
      </c>
      <c r="AF2441" s="16" t="s">
        <v>24</v>
      </c>
      <c r="AG2441" s="16"/>
      <c r="AH2441" s="16"/>
      <c r="AI2441" s="16" t="str">
        <f t="shared" si="152"/>
        <v>(165,4,2,9,85,89,23, null, null, 'Chambers 2025 Canada',2025, '2024-03-31','2024-03-31','".Carbon::now()."','".Carbon::now()."'),</v>
      </c>
      <c r="AJ2441" s="16" t="str">
        <f t="shared" si="153"/>
        <v>('".DB::select("SELECT id_status FROM `status` WHERE `element_type` = 'task' AND status_type = 'client' AND name ='CANCELLED'")[0]-&gt;id_status."',2440,1),</v>
      </c>
      <c r="AK2441" s="16" t="str">
        <f t="shared" si="154"/>
        <v/>
      </c>
      <c r="AL2441" s="16" t="str">
        <f t="shared" si="155"/>
        <v/>
      </c>
    </row>
    <row r="2442" spans="1:38" x14ac:dyDescent="0.25">
      <c r="A2442" s="16" t="s">
        <v>785</v>
      </c>
      <c r="B2442" s="16" t="s">
        <v>62</v>
      </c>
      <c r="C2442" s="16" t="s">
        <v>41</v>
      </c>
      <c r="D2442" s="16" t="s">
        <v>349</v>
      </c>
      <c r="E2442" s="16" t="s">
        <v>3412</v>
      </c>
      <c r="F2442" s="16" t="s">
        <v>246</v>
      </c>
      <c r="G2442" s="16" t="s">
        <v>745</v>
      </c>
      <c r="H2442" s="16" t="s">
        <v>124</v>
      </c>
      <c r="I2442" s="16" t="s">
        <v>94</v>
      </c>
      <c r="J2442" s="16" t="s">
        <v>66</v>
      </c>
      <c r="M2442" s="16"/>
      <c r="N2442" s="7">
        <v>45382</v>
      </c>
      <c r="O2442" s="9">
        <v>45382</v>
      </c>
      <c r="P2442" t="s">
        <v>3130</v>
      </c>
      <c r="Q2442">
        <v>1</v>
      </c>
      <c r="R2442">
        <v>96</v>
      </c>
      <c r="S2442">
        <v>4</v>
      </c>
      <c r="T2442" t="s">
        <v>4964</v>
      </c>
      <c r="U2442">
        <v>165</v>
      </c>
      <c r="V2442">
        <v>2</v>
      </c>
      <c r="W2442">
        <v>9</v>
      </c>
      <c r="X2442">
        <v>85</v>
      </c>
      <c r="Y2442">
        <v>269</v>
      </c>
      <c r="Z2442">
        <v>33</v>
      </c>
      <c r="AA2442">
        <v>23</v>
      </c>
      <c r="AE2442">
        <v>2441</v>
      </c>
      <c r="AF2442" s="16" t="s">
        <v>24</v>
      </c>
      <c r="AG2442" s="16"/>
      <c r="AH2442" s="16"/>
      <c r="AI2442" s="16" t="str">
        <f t="shared" si="152"/>
        <v>(165,4,2,9,85,269,23, null, null, 'Chambers 2025 Canada',2025, '2024-03-31','2024-03-31','".Carbon::now()."','".Carbon::now()."'),</v>
      </c>
      <c r="AJ2442" s="16" t="str">
        <f t="shared" si="153"/>
        <v>('".DB::select("SELECT id_status FROM `status` WHERE `element_type` = 'task' AND status_type = 'client' AND name ='CANCELLED'")[0]-&gt;id_status."',2441,1),</v>
      </c>
      <c r="AK2442" s="16" t="str">
        <f t="shared" si="154"/>
        <v/>
      </c>
      <c r="AL2442" s="16" t="str">
        <f t="shared" si="155"/>
        <v/>
      </c>
    </row>
    <row r="2443" spans="1:38" x14ac:dyDescent="0.25">
      <c r="A2443" s="16" t="s">
        <v>785</v>
      </c>
      <c r="B2443" s="16" t="s">
        <v>62</v>
      </c>
      <c r="C2443" s="16" t="s">
        <v>41</v>
      </c>
      <c r="D2443" s="16" t="s">
        <v>349</v>
      </c>
      <c r="E2443" s="16" t="s">
        <v>3412</v>
      </c>
      <c r="F2443" s="16" t="s">
        <v>246</v>
      </c>
      <c r="G2443" s="16" t="s">
        <v>745</v>
      </c>
      <c r="H2443" s="16" t="s">
        <v>125</v>
      </c>
      <c r="I2443" s="16" t="s">
        <v>94</v>
      </c>
      <c r="J2443" s="16" t="s">
        <v>66</v>
      </c>
      <c r="M2443" s="16"/>
      <c r="N2443" s="7">
        <v>45382</v>
      </c>
      <c r="O2443" s="9">
        <v>45382</v>
      </c>
      <c r="P2443" t="s">
        <v>3130</v>
      </c>
      <c r="Q2443">
        <v>1</v>
      </c>
      <c r="R2443">
        <v>96</v>
      </c>
      <c r="S2443">
        <v>4</v>
      </c>
      <c r="T2443" t="s">
        <v>4964</v>
      </c>
      <c r="U2443">
        <v>165</v>
      </c>
      <c r="V2443">
        <v>2</v>
      </c>
      <c r="W2443">
        <v>9</v>
      </c>
      <c r="X2443">
        <v>85</v>
      </c>
      <c r="Y2443">
        <v>272</v>
      </c>
      <c r="Z2443">
        <v>33</v>
      </c>
      <c r="AA2443">
        <v>23</v>
      </c>
      <c r="AE2443">
        <v>2442</v>
      </c>
      <c r="AF2443" s="16" t="s">
        <v>24</v>
      </c>
      <c r="AG2443" s="16"/>
      <c r="AH2443" s="16"/>
      <c r="AI2443" s="16" t="str">
        <f t="shared" si="152"/>
        <v>(165,4,2,9,85,272,23, null, null, 'Chambers 2025 Canada',2025, '2024-03-31','2024-03-31','".Carbon::now()."','".Carbon::now()."'),</v>
      </c>
      <c r="AJ2443" s="16" t="str">
        <f t="shared" si="153"/>
        <v>('".DB::select("SELECT id_status FROM `status` WHERE `element_type` = 'task' AND status_type = 'client' AND name ='CANCELLED'")[0]-&gt;id_status."',2442,1),</v>
      </c>
      <c r="AK2443" s="16" t="str">
        <f t="shared" si="154"/>
        <v/>
      </c>
      <c r="AL2443" s="16" t="str">
        <f t="shared" si="155"/>
        <v/>
      </c>
    </row>
    <row r="2444" spans="1:38" x14ac:dyDescent="0.25">
      <c r="A2444" s="16" t="s">
        <v>785</v>
      </c>
      <c r="B2444" s="16" t="s">
        <v>62</v>
      </c>
      <c r="C2444" s="16" t="s">
        <v>41</v>
      </c>
      <c r="D2444" s="16" t="s">
        <v>349</v>
      </c>
      <c r="E2444" s="16" t="s">
        <v>3412</v>
      </c>
      <c r="F2444" s="16" t="s">
        <v>246</v>
      </c>
      <c r="G2444" s="16" t="s">
        <v>788</v>
      </c>
      <c r="H2444" s="16" t="s">
        <v>124</v>
      </c>
      <c r="I2444" s="16" t="s">
        <v>94</v>
      </c>
      <c r="J2444" s="16" t="s">
        <v>66</v>
      </c>
      <c r="M2444" s="16"/>
      <c r="N2444" s="7">
        <v>45318</v>
      </c>
      <c r="O2444" s="9">
        <v>45318</v>
      </c>
      <c r="P2444" t="s">
        <v>5068</v>
      </c>
      <c r="Q2444">
        <v>1</v>
      </c>
      <c r="R2444">
        <v>96</v>
      </c>
      <c r="S2444">
        <v>4</v>
      </c>
      <c r="T2444" t="s">
        <v>4964</v>
      </c>
      <c r="U2444">
        <v>165</v>
      </c>
      <c r="V2444">
        <v>2</v>
      </c>
      <c r="W2444">
        <v>9</v>
      </c>
      <c r="X2444">
        <v>95</v>
      </c>
      <c r="Y2444">
        <v>269</v>
      </c>
      <c r="Z2444">
        <v>33</v>
      </c>
      <c r="AA2444">
        <v>23</v>
      </c>
      <c r="AE2444">
        <v>2443</v>
      </c>
      <c r="AF2444" s="16" t="s">
        <v>24</v>
      </c>
      <c r="AG2444" s="16"/>
      <c r="AH2444" s="16"/>
      <c r="AI2444" s="16" t="str">
        <f t="shared" si="152"/>
        <v>(165,4,2,9,95,269,23, null, null, 'Chambers 2025 Canada',2025, '2024-01-27','2024-01-27','".Carbon::now()."','".Carbon::now()."'),</v>
      </c>
      <c r="AJ2444" s="16" t="str">
        <f t="shared" si="153"/>
        <v>('".DB::select("SELECT id_status FROM `status` WHERE `element_type` = 'task' AND status_type = 'client' AND name ='CANCELLED'")[0]-&gt;id_status."',2443,1),</v>
      </c>
      <c r="AK2444" s="16" t="str">
        <f t="shared" si="154"/>
        <v/>
      </c>
      <c r="AL2444" s="16" t="str">
        <f t="shared" si="155"/>
        <v/>
      </c>
    </row>
    <row r="2445" spans="1:38" x14ac:dyDescent="0.25">
      <c r="A2445" s="16" t="s">
        <v>789</v>
      </c>
      <c r="B2445" s="16" t="s">
        <v>62</v>
      </c>
      <c r="C2445" s="16" t="s">
        <v>41</v>
      </c>
      <c r="D2445" s="16" t="s">
        <v>766</v>
      </c>
      <c r="E2445" s="16" t="s">
        <v>4063</v>
      </c>
      <c r="F2445" s="16" t="s">
        <v>811</v>
      </c>
      <c r="G2445" s="16" t="s">
        <v>480</v>
      </c>
      <c r="H2445" s="16" t="s">
        <v>808</v>
      </c>
      <c r="I2445" s="16" t="s">
        <v>65</v>
      </c>
      <c r="J2445" s="16" t="s">
        <v>482</v>
      </c>
      <c r="M2445" s="16" t="s">
        <v>488</v>
      </c>
      <c r="N2445" s="7">
        <v>44977</v>
      </c>
      <c r="O2445" s="9">
        <v>44946</v>
      </c>
      <c r="P2445" t="s">
        <v>1227</v>
      </c>
      <c r="Q2445">
        <v>1</v>
      </c>
      <c r="R2445">
        <v>97</v>
      </c>
      <c r="S2445">
        <v>4</v>
      </c>
      <c r="T2445" t="s">
        <v>4940</v>
      </c>
      <c r="U2445">
        <v>6</v>
      </c>
      <c r="V2445">
        <v>2</v>
      </c>
      <c r="W2445">
        <v>10</v>
      </c>
      <c r="X2445">
        <v>49</v>
      </c>
      <c r="Y2445">
        <v>165</v>
      </c>
      <c r="Z2445">
        <v>30</v>
      </c>
      <c r="AA2445">
        <v>34</v>
      </c>
      <c r="AE2445">
        <v>2444</v>
      </c>
      <c r="AF2445" s="16" t="s">
        <v>39</v>
      </c>
      <c r="AG2445" s="16"/>
      <c r="AH2445" s="16"/>
      <c r="AI2445" s="16" t="str">
        <f t="shared" si="152"/>
        <v>(6,4,2,10,49,165,34, null, null, 'Chambers 2023 Crisis &amp; Risk Management',2023, '2023-01-20','2023-01-20','".Carbon::now()."','".Carbon::now()."'),</v>
      </c>
      <c r="AJ2445" s="16" t="str">
        <f t="shared" si="153"/>
        <v>('".DB::select("SELECT id_status FROM `status` WHERE `element_type` = 'task' AND status_type = 'client' AND name ='CONFIRMED'")[0]-&gt;id_status."',2444,1),</v>
      </c>
      <c r="AK2445" s="16" t="str">
        <f t="shared" si="154"/>
        <v/>
      </c>
      <c r="AL2445" s="16" t="str">
        <f t="shared" si="155"/>
        <v/>
      </c>
    </row>
    <row r="2446" spans="1:38" x14ac:dyDescent="0.25">
      <c r="A2446" s="16" t="s">
        <v>789</v>
      </c>
      <c r="B2446" s="16" t="s">
        <v>62</v>
      </c>
      <c r="C2446" s="16" t="s">
        <v>41</v>
      </c>
      <c r="D2446" s="16" t="s">
        <v>28</v>
      </c>
      <c r="E2446" s="16" t="s">
        <v>160</v>
      </c>
      <c r="F2446" s="16" t="s">
        <v>155</v>
      </c>
      <c r="G2446" s="16" t="s">
        <v>433</v>
      </c>
      <c r="H2446" s="16" t="s">
        <v>812</v>
      </c>
      <c r="I2446" s="16" t="s">
        <v>65</v>
      </c>
      <c r="J2446" s="16" t="s">
        <v>482</v>
      </c>
      <c r="M2446" s="16" t="s">
        <v>234</v>
      </c>
      <c r="N2446" s="7">
        <v>45058</v>
      </c>
      <c r="O2446" s="9">
        <v>45058</v>
      </c>
      <c r="P2446" t="s">
        <v>1177</v>
      </c>
      <c r="Q2446">
        <v>1</v>
      </c>
      <c r="R2446">
        <v>97</v>
      </c>
      <c r="S2446">
        <v>4</v>
      </c>
      <c r="T2446" t="s">
        <v>3042</v>
      </c>
      <c r="U2446">
        <v>18</v>
      </c>
      <c r="V2446">
        <v>2</v>
      </c>
      <c r="W2446">
        <v>4</v>
      </c>
      <c r="X2446">
        <v>54</v>
      </c>
      <c r="Y2446">
        <v>21</v>
      </c>
      <c r="Z2446">
        <v>30</v>
      </c>
      <c r="AA2446">
        <v>34</v>
      </c>
      <c r="AD2446">
        <v>31</v>
      </c>
      <c r="AE2446">
        <v>2445</v>
      </c>
      <c r="AF2446" s="16" t="s">
        <v>39</v>
      </c>
      <c r="AG2446" s="16"/>
      <c r="AH2446" s="16"/>
      <c r="AI2446" s="16" t="str">
        <f t="shared" si="152"/>
        <v>(18,4,2,4,54,21,34, null, 31, 'Chambers 2024 Asia Pacific',2024, '2023-05-12','2023-05-12','".Carbon::now()."','".Carbon::now()."'),</v>
      </c>
      <c r="AJ2446" s="16" t="str">
        <f t="shared" si="153"/>
        <v>('".DB::select("SELECT id_status FROM `status` WHERE `element_type` = 'task' AND status_type = 'client' AND name ='CONFIRMED'")[0]-&gt;id_status."',2445,1),</v>
      </c>
      <c r="AK2446" s="16" t="str">
        <f t="shared" si="154"/>
        <v/>
      </c>
      <c r="AL2446" s="16" t="str">
        <f t="shared" si="155"/>
        <v/>
      </c>
    </row>
    <row r="2447" spans="1:38" x14ac:dyDescent="0.25">
      <c r="A2447" s="16" t="s">
        <v>789</v>
      </c>
      <c r="B2447" s="16" t="s">
        <v>62</v>
      </c>
      <c r="C2447" s="16" t="s">
        <v>41</v>
      </c>
      <c r="D2447" s="16" t="s">
        <v>28</v>
      </c>
      <c r="E2447" s="16" t="s">
        <v>160</v>
      </c>
      <c r="F2447" s="16" t="s">
        <v>155</v>
      </c>
      <c r="G2447" s="16" t="s">
        <v>433</v>
      </c>
      <c r="H2447" s="16" t="s">
        <v>813</v>
      </c>
      <c r="I2447" s="16" t="s">
        <v>65</v>
      </c>
      <c r="J2447" s="16" t="s">
        <v>482</v>
      </c>
      <c r="M2447" s="16" t="s">
        <v>488</v>
      </c>
      <c r="N2447" s="7"/>
      <c r="O2447" s="9">
        <v>45058</v>
      </c>
      <c r="P2447" t="s">
        <v>1177</v>
      </c>
      <c r="Q2447">
        <v>1</v>
      </c>
      <c r="R2447">
        <v>97</v>
      </c>
      <c r="S2447">
        <v>4</v>
      </c>
      <c r="T2447" t="s">
        <v>3042</v>
      </c>
      <c r="U2447">
        <v>18</v>
      </c>
      <c r="V2447">
        <v>2</v>
      </c>
      <c r="W2447">
        <v>4</v>
      </c>
      <c r="X2447">
        <v>54</v>
      </c>
      <c r="Y2447">
        <v>35</v>
      </c>
      <c r="Z2447">
        <v>30</v>
      </c>
      <c r="AA2447">
        <v>34</v>
      </c>
      <c r="AE2447">
        <v>2446</v>
      </c>
      <c r="AF2447" s="16" t="s">
        <v>39</v>
      </c>
      <c r="AG2447" s="16"/>
      <c r="AH2447" s="16"/>
      <c r="AI2447" s="16" t="str">
        <f t="shared" si="152"/>
        <v>(18,4,2,4,54,35,34, null, null, 'Chambers 2024 Asia Pacific',2024, '2023-05-12','2023-05-12','".Carbon::now()."','".Carbon::now()."'),</v>
      </c>
      <c r="AJ2447" s="16" t="str">
        <f t="shared" si="153"/>
        <v>('".DB::select("SELECT id_status FROM `status` WHERE `element_type` = 'task' AND status_type = 'client' AND name ='CONFIRMED'")[0]-&gt;id_status."',2446,1),</v>
      </c>
      <c r="AK2447" s="16" t="str">
        <f t="shared" si="154"/>
        <v/>
      </c>
      <c r="AL2447" s="16" t="str">
        <f t="shared" si="155"/>
        <v/>
      </c>
    </row>
    <row r="2448" spans="1:38" x14ac:dyDescent="0.25">
      <c r="A2448" s="16" t="s">
        <v>789</v>
      </c>
      <c r="B2448" s="16" t="s">
        <v>62</v>
      </c>
      <c r="C2448" s="16" t="s">
        <v>41</v>
      </c>
      <c r="D2448" s="16" t="s">
        <v>28</v>
      </c>
      <c r="E2448" s="16" t="s">
        <v>160</v>
      </c>
      <c r="F2448" s="16" t="s">
        <v>155</v>
      </c>
      <c r="G2448" s="16" t="s">
        <v>814</v>
      </c>
      <c r="H2448" s="16" t="s">
        <v>196</v>
      </c>
      <c r="I2448" s="16" t="s">
        <v>65</v>
      </c>
      <c r="J2448" s="16" t="s">
        <v>482</v>
      </c>
      <c r="M2448" s="16"/>
      <c r="N2448" s="7">
        <v>45028</v>
      </c>
      <c r="O2448" s="9">
        <v>45058</v>
      </c>
      <c r="P2448" t="s">
        <v>1177</v>
      </c>
      <c r="Q2448">
        <v>1</v>
      </c>
      <c r="R2448">
        <v>97</v>
      </c>
      <c r="S2448">
        <v>4</v>
      </c>
      <c r="T2448" t="s">
        <v>3042</v>
      </c>
      <c r="U2448">
        <v>18</v>
      </c>
      <c r="V2448">
        <v>2</v>
      </c>
      <c r="W2448">
        <v>4</v>
      </c>
      <c r="X2448">
        <v>55</v>
      </c>
      <c r="Y2448">
        <v>34</v>
      </c>
      <c r="Z2448">
        <v>30</v>
      </c>
      <c r="AA2448">
        <v>34</v>
      </c>
      <c r="AE2448">
        <v>2447</v>
      </c>
      <c r="AF2448" s="16" t="s">
        <v>24</v>
      </c>
      <c r="AG2448" s="16"/>
      <c r="AH2448" s="16"/>
      <c r="AI2448" s="16" t="str">
        <f t="shared" si="152"/>
        <v>(18,4,2,4,55,34,34, null, null, 'Chambers 2024 Asia Pacific',2024, '2023-05-12','2023-05-12','".Carbon::now()."','".Carbon::now()."'),</v>
      </c>
      <c r="AJ2448" s="16" t="str">
        <f t="shared" si="153"/>
        <v>('".DB::select("SELECT id_status FROM `status` WHERE `element_type` = 'task' AND status_type = 'client' AND name ='CANCELLED'")[0]-&gt;id_status."',2447,1),</v>
      </c>
      <c r="AK2448" s="16" t="str">
        <f t="shared" si="154"/>
        <v/>
      </c>
      <c r="AL2448" s="16" t="str">
        <f t="shared" si="155"/>
        <v/>
      </c>
    </row>
    <row r="2449" spans="1:38" x14ac:dyDescent="0.25">
      <c r="A2449" s="16" t="s">
        <v>789</v>
      </c>
      <c r="B2449" s="16" t="s">
        <v>62</v>
      </c>
      <c r="C2449" s="16" t="s">
        <v>41</v>
      </c>
      <c r="D2449" s="16" t="s">
        <v>28</v>
      </c>
      <c r="E2449" s="16" t="s">
        <v>160</v>
      </c>
      <c r="F2449" s="16" t="s">
        <v>155</v>
      </c>
      <c r="G2449" s="16" t="s">
        <v>814</v>
      </c>
      <c r="H2449" s="16" t="s">
        <v>556</v>
      </c>
      <c r="I2449" s="16" t="s">
        <v>65</v>
      </c>
      <c r="J2449" s="16" t="s">
        <v>482</v>
      </c>
      <c r="M2449" s="16" t="s">
        <v>234</v>
      </c>
      <c r="N2449" s="7">
        <v>45028</v>
      </c>
      <c r="O2449" s="9">
        <v>45058</v>
      </c>
      <c r="P2449" t="s">
        <v>1177</v>
      </c>
      <c r="Q2449">
        <v>1</v>
      </c>
      <c r="R2449">
        <v>97</v>
      </c>
      <c r="S2449">
        <v>4</v>
      </c>
      <c r="T2449" t="s">
        <v>3042</v>
      </c>
      <c r="U2449">
        <v>18</v>
      </c>
      <c r="V2449">
        <v>2</v>
      </c>
      <c r="W2449">
        <v>4</v>
      </c>
      <c r="X2449">
        <v>55</v>
      </c>
      <c r="Y2449">
        <v>315</v>
      </c>
      <c r="Z2449">
        <v>30</v>
      </c>
      <c r="AA2449">
        <v>34</v>
      </c>
      <c r="AD2449">
        <v>31</v>
      </c>
      <c r="AE2449">
        <v>2448</v>
      </c>
      <c r="AF2449" s="16" t="s">
        <v>39</v>
      </c>
      <c r="AG2449" s="16"/>
      <c r="AH2449" s="16"/>
      <c r="AI2449" s="16" t="str">
        <f t="shared" si="152"/>
        <v>(18,4,2,4,55,315,34, null, 31, 'Chambers 2024 Asia Pacific',2024, '2023-05-12','2023-05-12','".Carbon::now()."','".Carbon::now()."'),</v>
      </c>
      <c r="AJ2449" s="16" t="str">
        <f t="shared" si="153"/>
        <v>('".DB::select("SELECT id_status FROM `status` WHERE `element_type` = 'task' AND status_type = 'client' AND name ='CONFIRMED'")[0]-&gt;id_status."',2448,1),</v>
      </c>
      <c r="AK2449" s="16" t="str">
        <f t="shared" si="154"/>
        <v/>
      </c>
      <c r="AL2449" s="16" t="str">
        <f t="shared" si="155"/>
        <v/>
      </c>
    </row>
    <row r="2450" spans="1:38" x14ac:dyDescent="0.25">
      <c r="A2450" s="16" t="s">
        <v>789</v>
      </c>
      <c r="B2450" s="16" t="s">
        <v>62</v>
      </c>
      <c r="C2450" s="16" t="s">
        <v>41</v>
      </c>
      <c r="D2450" s="16" t="s">
        <v>28</v>
      </c>
      <c r="E2450" s="16" t="s">
        <v>160</v>
      </c>
      <c r="F2450" s="16" t="s">
        <v>155</v>
      </c>
      <c r="G2450" s="16" t="s">
        <v>156</v>
      </c>
      <c r="H2450" s="16" t="s">
        <v>173</v>
      </c>
      <c r="I2450" s="16" t="s">
        <v>65</v>
      </c>
      <c r="J2450" s="16" t="s">
        <v>482</v>
      </c>
      <c r="M2450" s="16" t="s">
        <v>488</v>
      </c>
      <c r="N2450" s="7">
        <v>44984</v>
      </c>
      <c r="O2450" s="9">
        <v>44995</v>
      </c>
      <c r="P2450" t="s">
        <v>1206</v>
      </c>
      <c r="Q2450">
        <v>1</v>
      </c>
      <c r="R2450">
        <v>97</v>
      </c>
      <c r="S2450">
        <v>4</v>
      </c>
      <c r="T2450" t="s">
        <v>3042</v>
      </c>
      <c r="U2450">
        <v>18</v>
      </c>
      <c r="V2450">
        <v>2</v>
      </c>
      <c r="W2450">
        <v>4</v>
      </c>
      <c r="X2450">
        <v>100</v>
      </c>
      <c r="Y2450">
        <v>47</v>
      </c>
      <c r="Z2450">
        <v>30</v>
      </c>
      <c r="AA2450">
        <v>34</v>
      </c>
      <c r="AE2450">
        <v>2449</v>
      </c>
      <c r="AF2450" s="16" t="s">
        <v>39</v>
      </c>
      <c r="AG2450" s="16"/>
      <c r="AH2450" s="16"/>
      <c r="AI2450" s="16" t="str">
        <f t="shared" si="152"/>
        <v>(18,4,2,4,100,47,34, null, null, 'Chambers 2024 Asia Pacific',2024, '2023-03-10','2023-03-10','".Carbon::now()."','".Carbon::now()."'),</v>
      </c>
      <c r="AJ2450" s="16" t="str">
        <f t="shared" si="153"/>
        <v>('".DB::select("SELECT id_status FROM `status` WHERE `element_type` = 'task' AND status_type = 'client' AND name ='CONFIRMED'")[0]-&gt;id_status."',2449,1),</v>
      </c>
      <c r="AK2450" s="16" t="str">
        <f t="shared" si="154"/>
        <v/>
      </c>
      <c r="AL2450" s="16" t="str">
        <f t="shared" si="155"/>
        <v/>
      </c>
    </row>
    <row r="2451" spans="1:38" x14ac:dyDescent="0.25">
      <c r="A2451" s="16" t="s">
        <v>789</v>
      </c>
      <c r="B2451" s="16" t="s">
        <v>62</v>
      </c>
      <c r="C2451" s="16" t="s">
        <v>41</v>
      </c>
      <c r="D2451" s="16" t="s">
        <v>28</v>
      </c>
      <c r="E2451" s="16" t="s">
        <v>160</v>
      </c>
      <c r="F2451" s="16" t="s">
        <v>155</v>
      </c>
      <c r="G2451" s="16" t="s">
        <v>156</v>
      </c>
      <c r="H2451" s="16" t="s">
        <v>180</v>
      </c>
      <c r="I2451" s="16" t="s">
        <v>65</v>
      </c>
      <c r="J2451" s="16" t="s">
        <v>482</v>
      </c>
      <c r="M2451" s="16" t="s">
        <v>234</v>
      </c>
      <c r="N2451" s="7">
        <v>44957</v>
      </c>
      <c r="O2451" s="9">
        <v>44957</v>
      </c>
      <c r="P2451" t="s">
        <v>1176</v>
      </c>
      <c r="Q2451">
        <v>1</v>
      </c>
      <c r="R2451">
        <v>97</v>
      </c>
      <c r="S2451">
        <v>4</v>
      </c>
      <c r="T2451" t="s">
        <v>3042</v>
      </c>
      <c r="U2451">
        <v>18</v>
      </c>
      <c r="V2451">
        <v>2</v>
      </c>
      <c r="W2451">
        <v>4</v>
      </c>
      <c r="X2451">
        <v>100</v>
      </c>
      <c r="Y2451">
        <v>142</v>
      </c>
      <c r="Z2451">
        <v>30</v>
      </c>
      <c r="AA2451">
        <v>34</v>
      </c>
      <c r="AD2451">
        <v>31</v>
      </c>
      <c r="AE2451">
        <v>2450</v>
      </c>
      <c r="AF2451" s="16" t="s">
        <v>39</v>
      </c>
      <c r="AG2451" s="16"/>
      <c r="AH2451" s="16"/>
      <c r="AI2451" s="16" t="str">
        <f t="shared" si="152"/>
        <v>(18,4,2,4,100,142,34, null, 31, 'Chambers 2024 Asia Pacific',2024, '2023-01-31','2023-01-31','".Carbon::now()."','".Carbon::now()."'),</v>
      </c>
      <c r="AJ2451" s="16" t="str">
        <f t="shared" si="153"/>
        <v>('".DB::select("SELECT id_status FROM `status` WHERE `element_type` = 'task' AND status_type = 'client' AND name ='CONFIRMED'")[0]-&gt;id_status."',2450,1),</v>
      </c>
      <c r="AK2451" s="16" t="str">
        <f t="shared" si="154"/>
        <v/>
      </c>
      <c r="AL2451" s="16" t="str">
        <f t="shared" si="155"/>
        <v/>
      </c>
    </row>
    <row r="2452" spans="1:38" x14ac:dyDescent="0.25">
      <c r="A2452" s="16" t="s">
        <v>789</v>
      </c>
      <c r="B2452" s="16" t="s">
        <v>62</v>
      </c>
      <c r="C2452" s="16" t="s">
        <v>41</v>
      </c>
      <c r="D2452" s="16" t="s">
        <v>28</v>
      </c>
      <c r="E2452" s="16" t="s">
        <v>160</v>
      </c>
      <c r="F2452" s="16" t="s">
        <v>155</v>
      </c>
      <c r="G2452" s="16" t="s">
        <v>156</v>
      </c>
      <c r="H2452" s="16" t="s">
        <v>815</v>
      </c>
      <c r="I2452" s="16" t="s">
        <v>65</v>
      </c>
      <c r="J2452" s="16" t="s">
        <v>482</v>
      </c>
      <c r="M2452" s="16" t="s">
        <v>488</v>
      </c>
      <c r="N2452" s="7">
        <v>44984</v>
      </c>
      <c r="O2452" s="9">
        <v>44984</v>
      </c>
      <c r="P2452" t="s">
        <v>1223</v>
      </c>
      <c r="Q2452">
        <v>1</v>
      </c>
      <c r="R2452">
        <v>97</v>
      </c>
      <c r="S2452">
        <v>4</v>
      </c>
      <c r="T2452" t="s">
        <v>3042</v>
      </c>
      <c r="U2452">
        <v>18</v>
      </c>
      <c r="V2452">
        <v>2</v>
      </c>
      <c r="W2452">
        <v>4</v>
      </c>
      <c r="X2452">
        <v>100</v>
      </c>
      <c r="Y2452">
        <v>305</v>
      </c>
      <c r="Z2452">
        <v>30</v>
      </c>
      <c r="AA2452">
        <v>34</v>
      </c>
      <c r="AE2452">
        <v>2451</v>
      </c>
      <c r="AF2452" s="16" t="s">
        <v>39</v>
      </c>
      <c r="AG2452" s="16"/>
      <c r="AH2452" s="16"/>
      <c r="AI2452" s="16" t="str">
        <f t="shared" si="152"/>
        <v>(18,4,2,4,100,305,34, null, null, 'Chambers 2024 Asia Pacific',2024, '2023-02-27','2023-02-27','".Carbon::now()."','".Carbon::now()."'),</v>
      </c>
      <c r="AJ2452" s="16" t="str">
        <f t="shared" si="153"/>
        <v>('".DB::select("SELECT id_status FROM `status` WHERE `element_type` = 'task' AND status_type = 'client' AND name ='CONFIRMED'")[0]-&gt;id_status."',2451,1),</v>
      </c>
      <c r="AK2452" s="16" t="str">
        <f t="shared" si="154"/>
        <v/>
      </c>
      <c r="AL2452" s="16" t="str">
        <f t="shared" si="155"/>
        <v/>
      </c>
    </row>
    <row r="2453" spans="1:38" x14ac:dyDescent="0.25">
      <c r="A2453" s="16" t="s">
        <v>789</v>
      </c>
      <c r="B2453" s="16" t="s">
        <v>62</v>
      </c>
      <c r="C2453" s="16" t="s">
        <v>41</v>
      </c>
      <c r="D2453" s="16" t="s">
        <v>28</v>
      </c>
      <c r="E2453" s="16" t="s">
        <v>160</v>
      </c>
      <c r="F2453" s="16" t="s">
        <v>155</v>
      </c>
      <c r="G2453" s="16" t="s">
        <v>156</v>
      </c>
      <c r="H2453" s="16" t="s">
        <v>184</v>
      </c>
      <c r="I2453" s="16" t="s">
        <v>65</v>
      </c>
      <c r="J2453" s="16" t="s">
        <v>482</v>
      </c>
      <c r="M2453" s="16" t="s">
        <v>234</v>
      </c>
      <c r="N2453" s="7">
        <v>44984</v>
      </c>
      <c r="O2453" s="9">
        <v>44957</v>
      </c>
      <c r="P2453" t="s">
        <v>1176</v>
      </c>
      <c r="Q2453">
        <v>1</v>
      </c>
      <c r="R2453">
        <v>97</v>
      </c>
      <c r="S2453">
        <v>4</v>
      </c>
      <c r="T2453" t="s">
        <v>3042</v>
      </c>
      <c r="U2453">
        <v>18</v>
      </c>
      <c r="V2453">
        <v>2</v>
      </c>
      <c r="W2453">
        <v>4</v>
      </c>
      <c r="X2453">
        <v>100</v>
      </c>
      <c r="Y2453">
        <v>318</v>
      </c>
      <c r="Z2453">
        <v>30</v>
      </c>
      <c r="AA2453">
        <v>34</v>
      </c>
      <c r="AD2453">
        <v>31</v>
      </c>
      <c r="AE2453">
        <v>2452</v>
      </c>
      <c r="AF2453" s="16" t="s">
        <v>39</v>
      </c>
      <c r="AG2453" s="16"/>
      <c r="AH2453" s="16"/>
      <c r="AI2453" s="16" t="str">
        <f t="shared" si="152"/>
        <v>(18,4,2,4,100,318,34, null, 31, 'Chambers 2024 Asia Pacific',2024, '2023-01-31','2023-01-31','".Carbon::now()."','".Carbon::now()."'),</v>
      </c>
      <c r="AJ2453" s="16" t="str">
        <f t="shared" si="153"/>
        <v>('".DB::select("SELECT id_status FROM `status` WHERE `element_type` = 'task' AND status_type = 'client' AND name ='CONFIRMED'")[0]-&gt;id_status."',2452,1),</v>
      </c>
      <c r="AK2453" s="16" t="str">
        <f t="shared" si="154"/>
        <v/>
      </c>
      <c r="AL2453" s="16" t="str">
        <f t="shared" si="155"/>
        <v/>
      </c>
    </row>
    <row r="2454" spans="1:38" x14ac:dyDescent="0.25">
      <c r="A2454" s="16" t="s">
        <v>789</v>
      </c>
      <c r="B2454" s="16" t="s">
        <v>62</v>
      </c>
      <c r="C2454" s="16" t="s">
        <v>41</v>
      </c>
      <c r="D2454" s="16" t="s">
        <v>28</v>
      </c>
      <c r="E2454" s="16" t="s">
        <v>810</v>
      </c>
      <c r="F2454" s="16" t="s">
        <v>811</v>
      </c>
      <c r="G2454" s="16" t="s">
        <v>480</v>
      </c>
      <c r="H2454" s="16" t="s">
        <v>808</v>
      </c>
      <c r="I2454" s="16" t="s">
        <v>65</v>
      </c>
      <c r="J2454" s="16" t="s">
        <v>153</v>
      </c>
      <c r="M2454" s="16" t="s">
        <v>488</v>
      </c>
      <c r="N2454" s="7"/>
      <c r="O2454" s="9">
        <v>45310</v>
      </c>
      <c r="P2454" t="s">
        <v>5074</v>
      </c>
      <c r="Q2454">
        <v>1</v>
      </c>
      <c r="R2454">
        <v>97</v>
      </c>
      <c r="S2454">
        <v>4</v>
      </c>
      <c r="T2454" t="s">
        <v>3042</v>
      </c>
      <c r="U2454">
        <v>18</v>
      </c>
      <c r="V2454">
        <v>2</v>
      </c>
      <c r="W2454">
        <v>10</v>
      </c>
      <c r="X2454">
        <v>49</v>
      </c>
      <c r="Y2454">
        <v>165</v>
      </c>
      <c r="Z2454">
        <v>30</v>
      </c>
      <c r="AA2454">
        <v>16</v>
      </c>
      <c r="AE2454">
        <v>2453</v>
      </c>
      <c r="AF2454" s="16" t="s">
        <v>5113</v>
      </c>
      <c r="AG2454" s="16"/>
      <c r="AH2454" s="16"/>
      <c r="AI2454" s="16" t="str">
        <f t="shared" si="152"/>
        <v>(18,4,2,10,49,165,16, null, null, 'Chambers 2024 Crisis &amp; Risk Management',2024, '2024-01-19','2024-01-19','".Carbon::now()."','".Carbon::now()."'),</v>
      </c>
      <c r="AJ2454" s="16" t="str">
        <f t="shared" si="153"/>
        <v>('".DB::select("SELECT id_status FROM `status` WHERE `element_type` = 'task' AND status_type = 'client' AND name ='PENDING'")[0]-&gt;id_status."',2453,1),</v>
      </c>
      <c r="AK2454" s="16" t="str">
        <f t="shared" si="154"/>
        <v/>
      </c>
      <c r="AL2454" s="16" t="str">
        <f t="shared" si="155"/>
        <v/>
      </c>
    </row>
    <row r="2455" spans="1:38" x14ac:dyDescent="0.25">
      <c r="A2455" s="16" t="s">
        <v>789</v>
      </c>
      <c r="B2455" s="16" t="s">
        <v>62</v>
      </c>
      <c r="C2455" s="16" t="s">
        <v>41</v>
      </c>
      <c r="D2455" s="16" t="s">
        <v>28</v>
      </c>
      <c r="E2455" s="16" t="s">
        <v>51</v>
      </c>
      <c r="F2455" s="16" t="s">
        <v>31</v>
      </c>
      <c r="G2455" s="16" t="s">
        <v>430</v>
      </c>
      <c r="H2455" s="16" t="s">
        <v>809</v>
      </c>
      <c r="I2455" s="16" t="s">
        <v>65</v>
      </c>
      <c r="J2455" s="16" t="s">
        <v>482</v>
      </c>
      <c r="M2455" s="16"/>
      <c r="N2455" s="7">
        <v>45089</v>
      </c>
      <c r="O2455" s="9">
        <v>44979</v>
      </c>
      <c r="P2455" t="s">
        <v>1179</v>
      </c>
      <c r="Q2455">
        <v>1</v>
      </c>
      <c r="R2455">
        <v>97</v>
      </c>
      <c r="S2455">
        <v>4</v>
      </c>
      <c r="T2455" t="s">
        <v>3042</v>
      </c>
      <c r="U2455">
        <v>18</v>
      </c>
      <c r="V2455">
        <v>2</v>
      </c>
      <c r="W2455">
        <v>12</v>
      </c>
      <c r="X2455">
        <v>11</v>
      </c>
      <c r="Y2455">
        <v>70</v>
      </c>
      <c r="Z2455">
        <v>30</v>
      </c>
      <c r="AA2455">
        <v>34</v>
      </c>
      <c r="AE2455">
        <v>2454</v>
      </c>
      <c r="AF2455" s="16" t="s">
        <v>24</v>
      </c>
      <c r="AG2455" s="16"/>
      <c r="AH2455" s="16"/>
      <c r="AI2455" s="16" t="str">
        <f t="shared" si="152"/>
        <v>(18,4,2,12,11,70,34, null, null, 'Chambers 2024 Europe',2024, '2023-02-22','2023-02-22','".Carbon::now()."','".Carbon::now()."'),</v>
      </c>
      <c r="AJ2455" s="16" t="str">
        <f t="shared" si="153"/>
        <v>('".DB::select("SELECT id_status FROM `status` WHERE `element_type` = 'task' AND status_type = 'client' AND name ='CANCELLED'")[0]-&gt;id_status."',2454,1),</v>
      </c>
      <c r="AK2455" s="16" t="str">
        <f t="shared" si="154"/>
        <v/>
      </c>
      <c r="AL2455" s="16" t="str">
        <f t="shared" si="155"/>
        <v/>
      </c>
    </row>
    <row r="2456" spans="1:38" x14ac:dyDescent="0.25">
      <c r="A2456" s="16" t="s">
        <v>789</v>
      </c>
      <c r="B2456" s="16" t="s">
        <v>62</v>
      </c>
      <c r="C2456" s="16" t="s">
        <v>41</v>
      </c>
      <c r="D2456" s="16" t="s">
        <v>28</v>
      </c>
      <c r="E2456" s="16" t="s">
        <v>51</v>
      </c>
      <c r="F2456" s="16" t="s">
        <v>31</v>
      </c>
      <c r="G2456" s="16" t="s">
        <v>430</v>
      </c>
      <c r="H2456" s="16" t="s">
        <v>208</v>
      </c>
      <c r="I2456" s="16" t="s">
        <v>65</v>
      </c>
      <c r="J2456" s="16" t="s">
        <v>482</v>
      </c>
      <c r="M2456" s="16" t="s">
        <v>234</v>
      </c>
      <c r="N2456" s="7"/>
      <c r="O2456" s="9">
        <v>45063</v>
      </c>
      <c r="P2456" t="s">
        <v>1191</v>
      </c>
      <c r="Q2456">
        <v>1</v>
      </c>
      <c r="R2456">
        <v>97</v>
      </c>
      <c r="S2456">
        <v>4</v>
      </c>
      <c r="T2456" t="s">
        <v>3042</v>
      </c>
      <c r="U2456">
        <v>18</v>
      </c>
      <c r="V2456">
        <v>2</v>
      </c>
      <c r="W2456">
        <v>12</v>
      </c>
      <c r="X2456">
        <v>11</v>
      </c>
      <c r="Y2456">
        <v>366</v>
      </c>
      <c r="Z2456">
        <v>30</v>
      </c>
      <c r="AA2456">
        <v>34</v>
      </c>
      <c r="AD2456">
        <v>31</v>
      </c>
      <c r="AE2456">
        <v>2455</v>
      </c>
      <c r="AF2456" s="16" t="s">
        <v>39</v>
      </c>
      <c r="AG2456" s="16"/>
      <c r="AH2456" s="16"/>
      <c r="AI2456" s="16" t="str">
        <f t="shared" si="152"/>
        <v>(18,4,2,12,11,366,34, null, 31, 'Chambers 2024 Europe',2024, '2023-05-17','2023-05-17','".Carbon::now()."','".Carbon::now()."'),</v>
      </c>
      <c r="AJ2456" s="16" t="str">
        <f t="shared" si="153"/>
        <v>('".DB::select("SELECT id_status FROM `status` WHERE `element_type` = 'task' AND status_type = 'client' AND name ='CONFIRMED'")[0]-&gt;id_status."',2455,1),</v>
      </c>
      <c r="AK2456" s="16" t="str">
        <f t="shared" si="154"/>
        <v/>
      </c>
      <c r="AL2456" s="16" t="str">
        <f t="shared" si="155"/>
        <v/>
      </c>
    </row>
    <row r="2457" spans="1:38" x14ac:dyDescent="0.25">
      <c r="A2457" s="16" t="s">
        <v>789</v>
      </c>
      <c r="B2457" s="16" t="s">
        <v>62</v>
      </c>
      <c r="C2457" s="16" t="s">
        <v>41</v>
      </c>
      <c r="D2457" s="16" t="s">
        <v>28</v>
      </c>
      <c r="E2457" s="16" t="s">
        <v>51</v>
      </c>
      <c r="F2457" s="16" t="s">
        <v>31</v>
      </c>
      <c r="G2457" s="16" t="s">
        <v>348</v>
      </c>
      <c r="H2457" s="16" t="s">
        <v>47</v>
      </c>
      <c r="I2457" s="16" t="s">
        <v>65</v>
      </c>
      <c r="J2457" s="16" t="s">
        <v>482</v>
      </c>
      <c r="M2457" s="16" t="s">
        <v>488</v>
      </c>
      <c r="N2457" s="7">
        <v>45089</v>
      </c>
      <c r="O2457" s="9">
        <v>44979</v>
      </c>
      <c r="P2457" t="s">
        <v>1179</v>
      </c>
      <c r="Q2457">
        <v>1</v>
      </c>
      <c r="R2457">
        <v>97</v>
      </c>
      <c r="S2457">
        <v>4</v>
      </c>
      <c r="T2457" t="s">
        <v>3042</v>
      </c>
      <c r="U2457">
        <v>18</v>
      </c>
      <c r="V2457">
        <v>2</v>
      </c>
      <c r="W2457">
        <v>12</v>
      </c>
      <c r="X2457">
        <v>58</v>
      </c>
      <c r="Y2457">
        <v>125</v>
      </c>
      <c r="Z2457">
        <v>30</v>
      </c>
      <c r="AA2457">
        <v>34</v>
      </c>
      <c r="AE2457">
        <v>2456</v>
      </c>
      <c r="AF2457" s="16" t="s">
        <v>39</v>
      </c>
      <c r="AG2457" s="16"/>
      <c r="AH2457" s="16"/>
      <c r="AI2457" s="16" t="str">
        <f t="shared" si="152"/>
        <v>(18,4,2,12,58,125,34, null, null, 'Chambers 2024 Europe',2024, '2023-02-22','2023-02-22','".Carbon::now()."','".Carbon::now()."'),</v>
      </c>
      <c r="AJ2457" s="16" t="str">
        <f t="shared" si="153"/>
        <v>('".DB::select("SELECT id_status FROM `status` WHERE `element_type` = 'task' AND status_type = 'client' AND name ='CONFIRMED'")[0]-&gt;id_status."',2456,1),</v>
      </c>
      <c r="AK2457" s="16" t="str">
        <f t="shared" si="154"/>
        <v/>
      </c>
      <c r="AL2457" s="16" t="str">
        <f t="shared" si="155"/>
        <v/>
      </c>
    </row>
    <row r="2458" spans="1:38" x14ac:dyDescent="0.25">
      <c r="A2458" s="16" t="s">
        <v>789</v>
      </c>
      <c r="B2458" s="16" t="s">
        <v>62</v>
      </c>
      <c r="C2458" s="16" t="s">
        <v>41</v>
      </c>
      <c r="D2458" s="16" t="s">
        <v>28</v>
      </c>
      <c r="E2458" s="16" t="s">
        <v>51</v>
      </c>
      <c r="F2458" s="16" t="s">
        <v>31</v>
      </c>
      <c r="G2458" s="16" t="s">
        <v>348</v>
      </c>
      <c r="H2458" s="16" t="s">
        <v>239</v>
      </c>
      <c r="I2458" s="16" t="s">
        <v>65</v>
      </c>
      <c r="J2458" s="16" t="s">
        <v>482</v>
      </c>
      <c r="M2458" s="16" t="s">
        <v>488</v>
      </c>
      <c r="N2458" s="7">
        <v>45089</v>
      </c>
      <c r="O2458" s="9">
        <v>45063</v>
      </c>
      <c r="P2458" t="s">
        <v>1191</v>
      </c>
      <c r="Q2458">
        <v>1</v>
      </c>
      <c r="R2458">
        <v>97</v>
      </c>
      <c r="S2458">
        <v>4</v>
      </c>
      <c r="T2458" t="s">
        <v>3042</v>
      </c>
      <c r="U2458">
        <v>18</v>
      </c>
      <c r="V2458">
        <v>2</v>
      </c>
      <c r="W2458">
        <v>12</v>
      </c>
      <c r="X2458">
        <v>58</v>
      </c>
      <c r="Y2458">
        <v>297</v>
      </c>
      <c r="Z2458">
        <v>30</v>
      </c>
      <c r="AA2458">
        <v>34</v>
      </c>
      <c r="AE2458">
        <v>2457</v>
      </c>
      <c r="AF2458" s="16" t="s">
        <v>39</v>
      </c>
      <c r="AG2458" s="16"/>
      <c r="AH2458" s="16"/>
      <c r="AI2458" s="16" t="str">
        <f t="shared" si="152"/>
        <v>(18,4,2,12,58,297,34, null, null, 'Chambers 2024 Europe',2024, '2023-05-17','2023-05-17','".Carbon::now()."','".Carbon::now()."'),</v>
      </c>
      <c r="AJ2458" s="16" t="str">
        <f t="shared" si="153"/>
        <v>('".DB::select("SELECT id_status FROM `status` WHERE `element_type` = 'task' AND status_type = 'client' AND name ='CONFIRMED'")[0]-&gt;id_status."',2457,1),</v>
      </c>
      <c r="AK2458" s="16" t="str">
        <f t="shared" si="154"/>
        <v/>
      </c>
      <c r="AL2458" s="16" t="str">
        <f t="shared" si="155"/>
        <v/>
      </c>
    </row>
    <row r="2459" spans="1:38" x14ac:dyDescent="0.25">
      <c r="A2459" s="16" t="s">
        <v>789</v>
      </c>
      <c r="B2459" s="16" t="s">
        <v>62</v>
      </c>
      <c r="C2459" s="16" t="s">
        <v>41</v>
      </c>
      <c r="D2459" s="16" t="s">
        <v>28</v>
      </c>
      <c r="E2459" s="16" t="s">
        <v>51</v>
      </c>
      <c r="F2459" s="16" t="s">
        <v>31</v>
      </c>
      <c r="G2459" s="16" t="s">
        <v>348</v>
      </c>
      <c r="H2459" s="16" t="s">
        <v>97</v>
      </c>
      <c r="I2459" s="16" t="s">
        <v>65</v>
      </c>
      <c r="J2459" s="16" t="s">
        <v>482</v>
      </c>
      <c r="M2459" s="16" t="s">
        <v>234</v>
      </c>
      <c r="N2459" s="7">
        <v>45089</v>
      </c>
      <c r="O2459" s="9">
        <v>45063</v>
      </c>
      <c r="P2459" t="s">
        <v>1191</v>
      </c>
      <c r="Q2459">
        <v>1</v>
      </c>
      <c r="R2459">
        <v>97</v>
      </c>
      <c r="S2459">
        <v>4</v>
      </c>
      <c r="T2459" t="s">
        <v>3042</v>
      </c>
      <c r="U2459">
        <v>18</v>
      </c>
      <c r="V2459">
        <v>2</v>
      </c>
      <c r="W2459">
        <v>12</v>
      </c>
      <c r="X2459">
        <v>58</v>
      </c>
      <c r="Y2459">
        <v>373</v>
      </c>
      <c r="Z2459">
        <v>30</v>
      </c>
      <c r="AA2459">
        <v>34</v>
      </c>
      <c r="AD2459">
        <v>31</v>
      </c>
      <c r="AE2459">
        <v>2458</v>
      </c>
      <c r="AF2459" s="16" t="s">
        <v>39</v>
      </c>
      <c r="AG2459" s="16"/>
      <c r="AH2459" s="16"/>
      <c r="AI2459" s="16" t="str">
        <f t="shared" si="152"/>
        <v>(18,4,2,12,58,373,34, null, 31, 'Chambers 2024 Europe',2024, '2023-05-17','2023-05-17','".Carbon::now()."','".Carbon::now()."'),</v>
      </c>
      <c r="AJ2459" s="16" t="str">
        <f t="shared" si="153"/>
        <v>('".DB::select("SELECT id_status FROM `status` WHERE `element_type` = 'task' AND status_type = 'client' AND name ='CONFIRMED'")[0]-&gt;id_status."',2458,1),</v>
      </c>
      <c r="AK2459" s="16" t="str">
        <f t="shared" si="154"/>
        <v/>
      </c>
      <c r="AL2459" s="16" t="str">
        <f t="shared" si="155"/>
        <v/>
      </c>
    </row>
    <row r="2460" spans="1:38" x14ac:dyDescent="0.25">
      <c r="A2460" s="16" t="s">
        <v>789</v>
      </c>
      <c r="B2460" s="16" t="s">
        <v>62</v>
      </c>
      <c r="C2460" s="16" t="s">
        <v>41</v>
      </c>
      <c r="D2460" s="16" t="s">
        <v>28</v>
      </c>
      <c r="E2460" s="16" t="s">
        <v>158</v>
      </c>
      <c r="F2460" s="16" t="s">
        <v>150</v>
      </c>
      <c r="G2460" s="16" t="s">
        <v>268</v>
      </c>
      <c r="H2460" s="16" t="s">
        <v>217</v>
      </c>
      <c r="I2460" s="16" t="s">
        <v>65</v>
      </c>
      <c r="J2460" s="16" t="s">
        <v>482</v>
      </c>
      <c r="M2460" s="16"/>
      <c r="N2460" s="7">
        <v>45071</v>
      </c>
      <c r="O2460" s="9">
        <v>45071</v>
      </c>
      <c r="P2460" t="s">
        <v>1208</v>
      </c>
      <c r="Q2460">
        <v>1</v>
      </c>
      <c r="R2460">
        <v>97</v>
      </c>
      <c r="S2460">
        <v>4</v>
      </c>
      <c r="T2460" t="s">
        <v>3042</v>
      </c>
      <c r="U2460">
        <v>18</v>
      </c>
      <c r="V2460">
        <v>2</v>
      </c>
      <c r="W2460">
        <v>13</v>
      </c>
      <c r="X2460">
        <v>64</v>
      </c>
      <c r="Y2460">
        <v>170</v>
      </c>
      <c r="Z2460">
        <v>30</v>
      </c>
      <c r="AA2460">
        <v>34</v>
      </c>
      <c r="AE2460">
        <v>2459</v>
      </c>
      <c r="AF2460" s="16" t="s">
        <v>24</v>
      </c>
      <c r="AG2460" s="16"/>
      <c r="AH2460" s="16"/>
      <c r="AI2460" s="16" t="str">
        <f t="shared" si="152"/>
        <v>(18,4,2,13,64,170,34, null, null, 'Chambers 2024 Fintech',2024, '2023-05-25','2023-05-25','".Carbon::now()."','".Carbon::now()."'),</v>
      </c>
      <c r="AJ2460" s="16" t="str">
        <f t="shared" si="153"/>
        <v>('".DB::select("SELECT id_status FROM `status` WHERE `element_type` = 'task' AND status_type = 'client' AND name ='CANCELLED'")[0]-&gt;id_status."',2459,1),</v>
      </c>
      <c r="AK2460" s="16" t="str">
        <f t="shared" si="154"/>
        <v/>
      </c>
      <c r="AL2460" s="16" t="str">
        <f t="shared" si="155"/>
        <v/>
      </c>
    </row>
    <row r="2461" spans="1:38" x14ac:dyDescent="0.25">
      <c r="A2461" s="16" t="s">
        <v>789</v>
      </c>
      <c r="B2461" s="16" t="s">
        <v>62</v>
      </c>
      <c r="C2461" s="16" t="s">
        <v>41</v>
      </c>
      <c r="D2461" s="16" t="s">
        <v>28</v>
      </c>
      <c r="E2461" s="16" t="s">
        <v>160</v>
      </c>
      <c r="F2461" s="16" t="s">
        <v>150</v>
      </c>
      <c r="G2461" s="16" t="s">
        <v>156</v>
      </c>
      <c r="H2461" s="16" t="s">
        <v>159</v>
      </c>
      <c r="I2461" s="16" t="s">
        <v>65</v>
      </c>
      <c r="J2461" s="16" t="s">
        <v>482</v>
      </c>
      <c r="M2461" s="16"/>
      <c r="N2461" s="7">
        <v>45071</v>
      </c>
      <c r="O2461" s="9">
        <v>45071</v>
      </c>
      <c r="P2461" t="s">
        <v>1208</v>
      </c>
      <c r="Q2461">
        <v>1</v>
      </c>
      <c r="R2461">
        <v>97</v>
      </c>
      <c r="S2461">
        <v>4</v>
      </c>
      <c r="T2461" t="s">
        <v>3042</v>
      </c>
      <c r="U2461">
        <v>18</v>
      </c>
      <c r="V2461">
        <v>2</v>
      </c>
      <c r="W2461">
        <v>13</v>
      </c>
      <c r="X2461">
        <v>100</v>
      </c>
      <c r="Y2461">
        <v>192</v>
      </c>
      <c r="Z2461">
        <v>30</v>
      </c>
      <c r="AA2461">
        <v>34</v>
      </c>
      <c r="AE2461">
        <v>2460</v>
      </c>
      <c r="AF2461" s="16" t="s">
        <v>24</v>
      </c>
      <c r="AG2461" s="16"/>
      <c r="AH2461" s="16"/>
      <c r="AI2461" s="16" t="str">
        <f t="shared" si="152"/>
        <v>(18,4,2,13,100,192,34, null, null, 'Chambers 2024 Asia Pacific',2024, '2023-05-25','2023-05-25','".Carbon::now()."','".Carbon::now()."'),</v>
      </c>
      <c r="AJ2461" s="16" t="str">
        <f t="shared" si="153"/>
        <v>('".DB::select("SELECT id_status FROM `status` WHERE `element_type` = 'task' AND status_type = 'client' AND name ='CANCELLED'")[0]-&gt;id_status."',2460,1),</v>
      </c>
      <c r="AK2461" s="16" t="str">
        <f t="shared" si="154"/>
        <v/>
      </c>
      <c r="AL2461" s="16" t="str">
        <f t="shared" si="155"/>
        <v/>
      </c>
    </row>
    <row r="2462" spans="1:38" x14ac:dyDescent="0.25">
      <c r="A2462" s="16" t="s">
        <v>789</v>
      </c>
      <c r="B2462" s="16" t="s">
        <v>62</v>
      </c>
      <c r="C2462" s="16" t="s">
        <v>41</v>
      </c>
      <c r="D2462" s="16" t="s">
        <v>28</v>
      </c>
      <c r="E2462" s="16" t="s">
        <v>158</v>
      </c>
      <c r="F2462" s="16" t="s">
        <v>150</v>
      </c>
      <c r="G2462" s="16" t="s">
        <v>78</v>
      </c>
      <c r="H2462" s="16" t="s">
        <v>4065</v>
      </c>
      <c r="I2462" s="16" t="s">
        <v>65</v>
      </c>
      <c r="J2462" s="16" t="s">
        <v>482</v>
      </c>
      <c r="M2462" s="16"/>
      <c r="N2462" s="7">
        <v>45071</v>
      </c>
      <c r="O2462" s="9">
        <v>45071</v>
      </c>
      <c r="P2462" t="s">
        <v>1208</v>
      </c>
      <c r="Q2462">
        <v>2</v>
      </c>
      <c r="R2462">
        <v>97</v>
      </c>
      <c r="S2462">
        <v>4</v>
      </c>
      <c r="T2462" t="s">
        <v>3042</v>
      </c>
      <c r="U2462">
        <v>18</v>
      </c>
      <c r="V2462">
        <v>2</v>
      </c>
      <c r="W2462">
        <v>13</v>
      </c>
      <c r="X2462">
        <v>114</v>
      </c>
      <c r="Y2462">
        <v>173</v>
      </c>
      <c r="Z2462">
        <v>30</v>
      </c>
      <c r="AA2462">
        <v>34</v>
      </c>
      <c r="AE2462">
        <v>2461</v>
      </c>
      <c r="AF2462" s="16" t="s">
        <v>24</v>
      </c>
      <c r="AG2462" s="16" t="s">
        <v>24</v>
      </c>
      <c r="AH2462" s="16"/>
      <c r="AI2462" s="16" t="str">
        <f t="shared" si="152"/>
        <v>(18,4,2,13,114,173,34, null, null, 'Chambers 2024 Fintech',2024, '2023-05-25','2023-05-25','".Carbon::now()."','".Carbon::now()."'),</v>
      </c>
      <c r="AJ2462" s="16" t="str">
        <f t="shared" si="153"/>
        <v>('".DB::select("SELECT id_status FROM `status` WHERE `element_type` = 'task' AND status_type = 'client' AND name ='CANCELLED'")[0]-&gt;id_status."',2461,1),</v>
      </c>
      <c r="AK2462" s="16" t="str">
        <f t="shared" si="154"/>
        <v/>
      </c>
      <c r="AL2462" s="16" t="str">
        <f t="shared" si="155"/>
        <v/>
      </c>
    </row>
    <row r="2463" spans="1:38" x14ac:dyDescent="0.25">
      <c r="A2463" s="16" t="s">
        <v>789</v>
      </c>
      <c r="B2463" s="16" t="s">
        <v>62</v>
      </c>
      <c r="C2463" s="16" t="s">
        <v>41</v>
      </c>
      <c r="D2463" s="16" t="s">
        <v>28</v>
      </c>
      <c r="E2463" s="16" t="s">
        <v>158</v>
      </c>
      <c r="F2463" s="16" t="s">
        <v>150</v>
      </c>
      <c r="G2463" s="16" t="s">
        <v>78</v>
      </c>
      <c r="H2463" s="16" t="s">
        <v>4065</v>
      </c>
      <c r="I2463" s="16" t="s">
        <v>65</v>
      </c>
      <c r="J2463" s="16" t="s">
        <v>482</v>
      </c>
      <c r="M2463" s="16"/>
      <c r="N2463" s="7">
        <v>45071</v>
      </c>
      <c r="O2463" s="9">
        <v>45071</v>
      </c>
      <c r="P2463" t="s">
        <v>1208</v>
      </c>
      <c r="Q2463">
        <v>2</v>
      </c>
      <c r="R2463">
        <v>97</v>
      </c>
      <c r="S2463">
        <v>4</v>
      </c>
      <c r="T2463" t="s">
        <v>3042</v>
      </c>
      <c r="U2463">
        <v>18</v>
      </c>
      <c r="V2463">
        <v>2</v>
      </c>
      <c r="W2463">
        <v>13</v>
      </c>
      <c r="X2463">
        <v>114</v>
      </c>
      <c r="Y2463">
        <v>173</v>
      </c>
      <c r="Z2463">
        <v>30</v>
      </c>
      <c r="AA2463">
        <v>34</v>
      </c>
      <c r="AE2463">
        <v>2462</v>
      </c>
      <c r="AF2463" s="16" t="s">
        <v>24</v>
      </c>
      <c r="AG2463" s="16" t="s">
        <v>24</v>
      </c>
      <c r="AH2463" s="16"/>
      <c r="AI2463" s="16" t="str">
        <f t="shared" si="152"/>
        <v>(18,4,2,13,114,173,34, null, null, 'Chambers 2024 Fintech',2024, '2023-05-25','2023-05-25','".Carbon::now()."','".Carbon::now()."'),</v>
      </c>
      <c r="AJ2463" s="16" t="str">
        <f t="shared" si="153"/>
        <v>('".DB::select("SELECT id_status FROM `status` WHERE `element_type` = 'task' AND status_type = 'client' AND name ='CANCELLED'")[0]-&gt;id_status."',2462,1),</v>
      </c>
      <c r="AK2463" s="16" t="str">
        <f t="shared" si="154"/>
        <v/>
      </c>
      <c r="AL2463" s="16" t="str">
        <f t="shared" si="155"/>
        <v/>
      </c>
    </row>
    <row r="2464" spans="1:38" x14ac:dyDescent="0.25">
      <c r="A2464" s="16" t="s">
        <v>789</v>
      </c>
      <c r="B2464" s="16" t="s">
        <v>62</v>
      </c>
      <c r="C2464" s="16" t="s">
        <v>41</v>
      </c>
      <c r="D2464" s="16" t="s">
        <v>28</v>
      </c>
      <c r="E2464" s="16" t="s">
        <v>158</v>
      </c>
      <c r="F2464" s="16" t="s">
        <v>150</v>
      </c>
      <c r="G2464" s="16" t="s">
        <v>134</v>
      </c>
      <c r="H2464" s="16" t="s">
        <v>726</v>
      </c>
      <c r="I2464" s="16" t="s">
        <v>65</v>
      </c>
      <c r="J2464" s="16" t="s">
        <v>482</v>
      </c>
      <c r="M2464" s="16" t="s">
        <v>234</v>
      </c>
      <c r="N2464" s="7">
        <v>45071</v>
      </c>
      <c r="O2464" s="9">
        <v>45071</v>
      </c>
      <c r="P2464" t="s">
        <v>1208</v>
      </c>
      <c r="Q2464">
        <v>1</v>
      </c>
      <c r="R2464">
        <v>97</v>
      </c>
      <c r="S2464">
        <v>4</v>
      </c>
      <c r="T2464" t="s">
        <v>3042</v>
      </c>
      <c r="U2464">
        <v>18</v>
      </c>
      <c r="V2464">
        <v>2</v>
      </c>
      <c r="W2464">
        <v>13</v>
      </c>
      <c r="X2464">
        <v>117</v>
      </c>
      <c r="Y2464">
        <v>105</v>
      </c>
      <c r="Z2464">
        <v>30</v>
      </c>
      <c r="AA2464">
        <v>34</v>
      </c>
      <c r="AD2464">
        <v>31</v>
      </c>
      <c r="AE2464">
        <v>2463</v>
      </c>
      <c r="AF2464" s="16" t="s">
        <v>39</v>
      </c>
      <c r="AG2464" s="16"/>
      <c r="AH2464" s="16"/>
      <c r="AI2464" s="16" t="str">
        <f t="shared" si="152"/>
        <v>(18,4,2,13,117,105,34, null, 31, 'Chambers 2024 Fintech',2024, '2023-05-25','2023-05-25','".Carbon::now()."','".Carbon::now()."'),</v>
      </c>
      <c r="AJ2464" s="16" t="str">
        <f t="shared" si="153"/>
        <v>('".DB::select("SELECT id_status FROM `status` WHERE `element_type` = 'task' AND status_type = 'client' AND name ='CONFIRMED'")[0]-&gt;id_status."',2463,1),</v>
      </c>
      <c r="AK2464" s="16" t="str">
        <f t="shared" si="154"/>
        <v/>
      </c>
      <c r="AL2464" s="16" t="str">
        <f t="shared" si="155"/>
        <v/>
      </c>
    </row>
    <row r="2465" spans="1:38" x14ac:dyDescent="0.25">
      <c r="A2465" s="16" t="s">
        <v>789</v>
      </c>
      <c r="B2465" s="16" t="s">
        <v>62</v>
      </c>
      <c r="C2465" s="16" t="s">
        <v>41</v>
      </c>
      <c r="D2465" s="16" t="s">
        <v>28</v>
      </c>
      <c r="E2465" s="16" t="s">
        <v>158</v>
      </c>
      <c r="F2465" s="16" t="s">
        <v>150</v>
      </c>
      <c r="G2465" s="16" t="s">
        <v>3171</v>
      </c>
      <c r="H2465" s="16" t="s">
        <v>217</v>
      </c>
      <c r="I2465" s="16" t="s">
        <v>65</v>
      </c>
      <c r="J2465" s="16" t="s">
        <v>482</v>
      </c>
      <c r="M2465" s="16" t="s">
        <v>234</v>
      </c>
      <c r="N2465" s="7">
        <v>45071</v>
      </c>
      <c r="O2465" s="9">
        <v>45071</v>
      </c>
      <c r="P2465" t="s">
        <v>1208</v>
      </c>
      <c r="Q2465">
        <v>1</v>
      </c>
      <c r="R2465">
        <v>97</v>
      </c>
      <c r="S2465">
        <v>4</v>
      </c>
      <c r="T2465" t="s">
        <v>3042</v>
      </c>
      <c r="U2465">
        <v>18</v>
      </c>
      <c r="V2465">
        <v>2</v>
      </c>
      <c r="W2465">
        <v>13</v>
      </c>
      <c r="X2465">
        <v>118</v>
      </c>
      <c r="Y2465">
        <v>170</v>
      </c>
      <c r="Z2465">
        <v>30</v>
      </c>
      <c r="AA2465">
        <v>34</v>
      </c>
      <c r="AD2465">
        <v>31</v>
      </c>
      <c r="AE2465">
        <v>2464</v>
      </c>
      <c r="AF2465" s="16" t="s">
        <v>39</v>
      </c>
      <c r="AG2465" s="16"/>
      <c r="AH2465" s="16"/>
      <c r="AI2465" s="16" t="str">
        <f t="shared" si="152"/>
        <v>(18,4,2,13,118,170,34, null, 31, 'Chambers 2024 Fintech',2024, '2023-05-25','2023-05-25','".Carbon::now()."','".Carbon::now()."'),</v>
      </c>
      <c r="AJ2465" s="16" t="str">
        <f t="shared" si="153"/>
        <v>('".DB::select("SELECT id_status FROM `status` WHERE `element_type` = 'task' AND status_type = 'client' AND name ='CONFIRMED'")[0]-&gt;id_status."',2464,1),</v>
      </c>
      <c r="AK2465" s="16" t="str">
        <f t="shared" si="154"/>
        <v/>
      </c>
      <c r="AL2465" s="16" t="str">
        <f t="shared" si="155"/>
        <v/>
      </c>
    </row>
    <row r="2466" spans="1:38" x14ac:dyDescent="0.25">
      <c r="A2466" s="16" t="s">
        <v>789</v>
      </c>
      <c r="B2466" s="16" t="s">
        <v>62</v>
      </c>
      <c r="C2466" s="16" t="s">
        <v>41</v>
      </c>
      <c r="D2466" s="16" t="s">
        <v>28</v>
      </c>
      <c r="E2466" s="16" t="s">
        <v>158</v>
      </c>
      <c r="F2466" s="16" t="s">
        <v>150</v>
      </c>
      <c r="G2466" s="16" t="s">
        <v>3171</v>
      </c>
      <c r="H2466" s="16" t="s">
        <v>151</v>
      </c>
      <c r="I2466" s="16" t="s">
        <v>65</v>
      </c>
      <c r="J2466" s="16" t="s">
        <v>482</v>
      </c>
      <c r="M2466" s="16"/>
      <c r="N2466" s="7">
        <v>45071</v>
      </c>
      <c r="O2466" s="9">
        <v>45071</v>
      </c>
      <c r="P2466" t="s">
        <v>1208</v>
      </c>
      <c r="Q2466">
        <v>1</v>
      </c>
      <c r="R2466">
        <v>97</v>
      </c>
      <c r="S2466">
        <v>4</v>
      </c>
      <c r="T2466" t="s">
        <v>3042</v>
      </c>
      <c r="U2466">
        <v>18</v>
      </c>
      <c r="V2466">
        <v>2</v>
      </c>
      <c r="W2466">
        <v>13</v>
      </c>
      <c r="X2466">
        <v>118</v>
      </c>
      <c r="Y2466">
        <v>171</v>
      </c>
      <c r="Z2466">
        <v>30</v>
      </c>
      <c r="AA2466">
        <v>34</v>
      </c>
      <c r="AE2466">
        <v>2465</v>
      </c>
      <c r="AF2466" s="16" t="s">
        <v>24</v>
      </c>
      <c r="AG2466" s="16"/>
      <c r="AH2466" s="16"/>
      <c r="AI2466" s="16" t="str">
        <f t="shared" si="152"/>
        <v>(18,4,2,13,118,171,34, null, null, 'Chambers 2024 Fintech',2024, '2023-05-25','2023-05-25','".Carbon::now()."','".Carbon::now()."'),</v>
      </c>
      <c r="AJ2466" s="16" t="str">
        <f t="shared" si="153"/>
        <v>('".DB::select("SELECT id_status FROM `status` WHERE `element_type` = 'task' AND status_type = 'client' AND name ='CANCELLED'")[0]-&gt;id_status."',2465,1),</v>
      </c>
      <c r="AK2466" s="16" t="str">
        <f t="shared" si="154"/>
        <v/>
      </c>
      <c r="AL2466" s="16" t="str">
        <f t="shared" si="155"/>
        <v/>
      </c>
    </row>
    <row r="2467" spans="1:38" x14ac:dyDescent="0.25">
      <c r="A2467" s="16" t="s">
        <v>789</v>
      </c>
      <c r="B2467" s="16" t="s">
        <v>62</v>
      </c>
      <c r="C2467" s="16" t="s">
        <v>41</v>
      </c>
      <c r="D2467" s="16" t="s">
        <v>28</v>
      </c>
      <c r="E2467" s="16" t="s">
        <v>69</v>
      </c>
      <c r="F2467" s="16" t="s">
        <v>70</v>
      </c>
      <c r="G2467" s="16" t="s">
        <v>807</v>
      </c>
      <c r="H2467" s="16" t="s">
        <v>808</v>
      </c>
      <c r="I2467" s="16" t="s">
        <v>65</v>
      </c>
      <c r="J2467" s="16" t="s">
        <v>482</v>
      </c>
      <c r="M2467" s="16"/>
      <c r="N2467" s="7">
        <v>44953</v>
      </c>
      <c r="O2467" s="9">
        <v>44953</v>
      </c>
      <c r="P2467" t="s">
        <v>1202</v>
      </c>
      <c r="Q2467">
        <v>1</v>
      </c>
      <c r="R2467">
        <v>97</v>
      </c>
      <c r="S2467">
        <v>4</v>
      </c>
      <c r="T2467" t="s">
        <v>3042</v>
      </c>
      <c r="U2467">
        <v>18</v>
      </c>
      <c r="V2467">
        <v>2</v>
      </c>
      <c r="W2467">
        <v>14</v>
      </c>
      <c r="X2467">
        <v>48</v>
      </c>
      <c r="Y2467">
        <v>165</v>
      </c>
      <c r="Z2467">
        <v>30</v>
      </c>
      <c r="AA2467">
        <v>34</v>
      </c>
      <c r="AE2467">
        <v>2466</v>
      </c>
      <c r="AF2467" s="16" t="s">
        <v>24</v>
      </c>
      <c r="AG2467" s="16"/>
      <c r="AH2467" s="16"/>
      <c r="AI2467" s="16" t="str">
        <f t="shared" si="152"/>
        <v>(18,4,2,14,48,165,34, null, null, 'Chambers 2024 Global',2024, '2023-01-27','2023-01-27','".Carbon::now()."','".Carbon::now()."'),</v>
      </c>
      <c r="AJ2467" s="16" t="str">
        <f t="shared" si="153"/>
        <v>('".DB::select("SELECT id_status FROM `status` WHERE `element_type` = 'task' AND status_type = 'client' AND name ='CANCELLED'")[0]-&gt;id_status."',2466,1),</v>
      </c>
      <c r="AK2467" s="16" t="str">
        <f t="shared" si="154"/>
        <v/>
      </c>
      <c r="AL2467" s="16" t="str">
        <f t="shared" si="155"/>
        <v/>
      </c>
    </row>
    <row r="2468" spans="1:38" x14ac:dyDescent="0.25">
      <c r="A2468" s="16" t="s">
        <v>789</v>
      </c>
      <c r="B2468" s="16" t="s">
        <v>62</v>
      </c>
      <c r="C2468" s="16" t="s">
        <v>41</v>
      </c>
      <c r="D2468" s="16" t="s">
        <v>28</v>
      </c>
      <c r="E2468" s="16" t="s">
        <v>76</v>
      </c>
      <c r="F2468" s="16" t="s">
        <v>70</v>
      </c>
      <c r="G2468" s="16" t="s">
        <v>480</v>
      </c>
      <c r="H2468" s="16" t="s">
        <v>806</v>
      </c>
      <c r="I2468" s="16" t="s">
        <v>65</v>
      </c>
      <c r="J2468" s="16" t="s">
        <v>482</v>
      </c>
      <c r="M2468" s="16"/>
      <c r="N2468" s="7">
        <v>44946</v>
      </c>
      <c r="O2468" s="9">
        <v>45310</v>
      </c>
      <c r="P2468" t="s">
        <v>5074</v>
      </c>
      <c r="Q2468">
        <v>1</v>
      </c>
      <c r="R2468">
        <v>97</v>
      </c>
      <c r="S2468">
        <v>4</v>
      </c>
      <c r="T2468" t="s">
        <v>3042</v>
      </c>
      <c r="U2468">
        <v>18</v>
      </c>
      <c r="V2468">
        <v>2</v>
      </c>
      <c r="W2468">
        <v>14</v>
      </c>
      <c r="X2468">
        <v>49</v>
      </c>
      <c r="Y2468">
        <v>166</v>
      </c>
      <c r="Z2468">
        <v>30</v>
      </c>
      <c r="AA2468">
        <v>34</v>
      </c>
      <c r="AE2468">
        <v>2467</v>
      </c>
      <c r="AF2468" s="16" t="s">
        <v>24</v>
      </c>
      <c r="AG2468" s="16"/>
      <c r="AH2468" s="16"/>
      <c r="AI2468" s="16" t="str">
        <f t="shared" si="152"/>
        <v>(18,4,2,14,49,166,34, null, null, 'Chambers 2024 UK',2024, '2024-01-19','2024-01-19','".Carbon::now()."','".Carbon::now()."'),</v>
      </c>
      <c r="AJ2468" s="16" t="str">
        <f t="shared" si="153"/>
        <v>('".DB::select("SELECT id_status FROM `status` WHERE `element_type` = 'task' AND status_type = 'client' AND name ='CANCELLED'")[0]-&gt;id_status."',2467,1),</v>
      </c>
      <c r="AK2468" s="16" t="str">
        <f t="shared" si="154"/>
        <v/>
      </c>
      <c r="AL2468" s="16" t="str">
        <f t="shared" si="155"/>
        <v/>
      </c>
    </row>
    <row r="2469" spans="1:38" x14ac:dyDescent="0.25">
      <c r="A2469" s="16" t="s">
        <v>789</v>
      </c>
      <c r="B2469" s="16" t="s">
        <v>62</v>
      </c>
      <c r="C2469" s="16" t="s">
        <v>41</v>
      </c>
      <c r="D2469" s="16" t="s">
        <v>28</v>
      </c>
      <c r="E2469" s="16" t="s">
        <v>76</v>
      </c>
      <c r="F2469" s="16" t="s">
        <v>77</v>
      </c>
      <c r="G2469" s="16" t="s">
        <v>268</v>
      </c>
      <c r="H2469" s="16" t="s">
        <v>337</v>
      </c>
      <c r="I2469" s="16" t="s">
        <v>65</v>
      </c>
      <c r="J2469" s="16" t="s">
        <v>482</v>
      </c>
      <c r="M2469" s="16" t="s">
        <v>488</v>
      </c>
      <c r="N2469" s="7"/>
      <c r="O2469" s="9">
        <v>44965</v>
      </c>
      <c r="P2469" t="s">
        <v>1207</v>
      </c>
      <c r="Q2469">
        <v>1</v>
      </c>
      <c r="R2469">
        <v>97</v>
      </c>
      <c r="S2469">
        <v>4</v>
      </c>
      <c r="T2469" t="s">
        <v>3042</v>
      </c>
      <c r="U2469">
        <v>18</v>
      </c>
      <c r="V2469">
        <v>2</v>
      </c>
      <c r="W2469">
        <v>19</v>
      </c>
      <c r="X2469">
        <v>64</v>
      </c>
      <c r="Y2469">
        <v>22</v>
      </c>
      <c r="Z2469">
        <v>30</v>
      </c>
      <c r="AA2469">
        <v>34</v>
      </c>
      <c r="AE2469">
        <v>2468</v>
      </c>
      <c r="AF2469" s="16" t="s">
        <v>39</v>
      </c>
      <c r="AG2469" s="16"/>
      <c r="AH2469" s="16"/>
      <c r="AI2469" s="16" t="str">
        <f t="shared" si="152"/>
        <v>(18,4,2,19,64,22,34, null, null, 'Chambers 2024 UK',2024, '2023-02-08','2023-02-08','".Carbon::now()."','".Carbon::now()."'),</v>
      </c>
      <c r="AJ2469" s="16" t="str">
        <f t="shared" si="153"/>
        <v>('".DB::select("SELECT id_status FROM `status` WHERE `element_type` = 'task' AND status_type = 'client' AND name ='CONFIRMED'")[0]-&gt;id_status."',2468,1),</v>
      </c>
      <c r="AK2469" s="16" t="str">
        <f t="shared" si="154"/>
        <v/>
      </c>
      <c r="AL2469" s="16" t="str">
        <f t="shared" si="155"/>
        <v/>
      </c>
    </row>
    <row r="2470" spans="1:38" x14ac:dyDescent="0.25">
      <c r="A2470" s="16" t="s">
        <v>789</v>
      </c>
      <c r="B2470" s="16" t="s">
        <v>62</v>
      </c>
      <c r="C2470" s="16" t="s">
        <v>41</v>
      </c>
      <c r="D2470" s="16" t="s">
        <v>28</v>
      </c>
      <c r="E2470" s="16" t="s">
        <v>76</v>
      </c>
      <c r="F2470" s="16" t="s">
        <v>77</v>
      </c>
      <c r="G2470" s="16" t="s">
        <v>268</v>
      </c>
      <c r="H2470" s="16" t="s">
        <v>803</v>
      </c>
      <c r="I2470" s="16" t="s">
        <v>65</v>
      </c>
      <c r="J2470" s="16" t="s">
        <v>482</v>
      </c>
      <c r="M2470" s="16" t="s">
        <v>488</v>
      </c>
      <c r="N2470" s="7">
        <v>44965</v>
      </c>
      <c r="O2470" s="9">
        <v>44965</v>
      </c>
      <c r="P2470" t="s">
        <v>1207</v>
      </c>
      <c r="Q2470">
        <v>1</v>
      </c>
      <c r="R2470">
        <v>97</v>
      </c>
      <c r="S2470">
        <v>4</v>
      </c>
      <c r="T2470" t="s">
        <v>3042</v>
      </c>
      <c r="U2470">
        <v>18</v>
      </c>
      <c r="V2470">
        <v>2</v>
      </c>
      <c r="W2470">
        <v>19</v>
      </c>
      <c r="X2470">
        <v>64</v>
      </c>
      <c r="Y2470">
        <v>27</v>
      </c>
      <c r="Z2470">
        <v>30</v>
      </c>
      <c r="AA2470">
        <v>34</v>
      </c>
      <c r="AE2470">
        <v>2469</v>
      </c>
      <c r="AF2470" s="16" t="s">
        <v>39</v>
      </c>
      <c r="AG2470" s="16"/>
      <c r="AH2470" s="16"/>
      <c r="AI2470" s="16" t="str">
        <f t="shared" si="152"/>
        <v>(18,4,2,19,64,27,34, null, null, 'Chambers 2024 UK',2024, '2023-02-08','2023-02-08','".Carbon::now()."','".Carbon::now()."'),</v>
      </c>
      <c r="AJ2470" s="16" t="str">
        <f t="shared" si="153"/>
        <v>('".DB::select("SELECT id_status FROM `status` WHERE `element_type` = 'task' AND status_type = 'client' AND name ='CONFIRMED'")[0]-&gt;id_status."',2469,1),</v>
      </c>
      <c r="AK2470" s="16" t="str">
        <f t="shared" si="154"/>
        <v/>
      </c>
      <c r="AL2470" s="16" t="str">
        <f t="shared" si="155"/>
        <v/>
      </c>
    </row>
    <row r="2471" spans="1:38" x14ac:dyDescent="0.25">
      <c r="A2471" s="16" t="s">
        <v>789</v>
      </c>
      <c r="B2471" s="16" t="s">
        <v>62</v>
      </c>
      <c r="C2471" s="16" t="s">
        <v>41</v>
      </c>
      <c r="D2471" s="16" t="s">
        <v>28</v>
      </c>
      <c r="E2471" s="16" t="s">
        <v>76</v>
      </c>
      <c r="F2471" s="16" t="s">
        <v>77</v>
      </c>
      <c r="G2471" s="16" t="s">
        <v>268</v>
      </c>
      <c r="H2471" s="16" t="s">
        <v>319</v>
      </c>
      <c r="I2471" s="16" t="s">
        <v>65</v>
      </c>
      <c r="J2471" s="16" t="s">
        <v>482</v>
      </c>
      <c r="M2471" s="16" t="s">
        <v>488</v>
      </c>
      <c r="N2471" s="7"/>
      <c r="O2471" s="9">
        <v>44965</v>
      </c>
      <c r="P2471" t="s">
        <v>1207</v>
      </c>
      <c r="Q2471">
        <v>1</v>
      </c>
      <c r="R2471">
        <v>97</v>
      </c>
      <c r="S2471">
        <v>4</v>
      </c>
      <c r="T2471" t="s">
        <v>3042</v>
      </c>
      <c r="U2471">
        <v>18</v>
      </c>
      <c r="V2471">
        <v>2</v>
      </c>
      <c r="W2471">
        <v>19</v>
      </c>
      <c r="X2471">
        <v>64</v>
      </c>
      <c r="Y2471">
        <v>38</v>
      </c>
      <c r="Z2471">
        <v>30</v>
      </c>
      <c r="AA2471">
        <v>34</v>
      </c>
      <c r="AE2471">
        <v>2470</v>
      </c>
      <c r="AF2471" s="16" t="s">
        <v>39</v>
      </c>
      <c r="AG2471" s="16"/>
      <c r="AH2471" s="16"/>
      <c r="AI2471" s="16" t="str">
        <f t="shared" si="152"/>
        <v>(18,4,2,19,64,38,34, null, null, 'Chambers 2024 UK',2024, '2023-02-08','2023-02-08','".Carbon::now()."','".Carbon::now()."'),</v>
      </c>
      <c r="AJ2471" s="16" t="str">
        <f t="shared" si="153"/>
        <v>('".DB::select("SELECT id_status FROM `status` WHERE `element_type` = 'task' AND status_type = 'client' AND name ='CONFIRMED'")[0]-&gt;id_status."',2470,1),</v>
      </c>
      <c r="AK2471" s="16" t="str">
        <f t="shared" si="154"/>
        <v/>
      </c>
      <c r="AL2471" s="16" t="str">
        <f t="shared" si="155"/>
        <v/>
      </c>
    </row>
    <row r="2472" spans="1:38" x14ac:dyDescent="0.25">
      <c r="A2472" s="16" t="s">
        <v>789</v>
      </c>
      <c r="B2472" s="16" t="s">
        <v>62</v>
      </c>
      <c r="C2472" s="16" t="s">
        <v>41</v>
      </c>
      <c r="D2472" s="16" t="s">
        <v>28</v>
      </c>
      <c r="E2472" s="16" t="s">
        <v>76</v>
      </c>
      <c r="F2472" s="16" t="s">
        <v>77</v>
      </c>
      <c r="G2472" s="16" t="s">
        <v>268</v>
      </c>
      <c r="H2472" s="16" t="s">
        <v>238</v>
      </c>
      <c r="I2472" s="16" t="s">
        <v>65</v>
      </c>
      <c r="J2472" s="16" t="s">
        <v>482</v>
      </c>
      <c r="M2472" s="16" t="s">
        <v>488</v>
      </c>
      <c r="N2472" s="7"/>
      <c r="O2472" s="9">
        <v>44965</v>
      </c>
      <c r="P2472" t="s">
        <v>1207</v>
      </c>
      <c r="Q2472">
        <v>1</v>
      </c>
      <c r="R2472">
        <v>97</v>
      </c>
      <c r="S2472">
        <v>4</v>
      </c>
      <c r="T2472" t="s">
        <v>3042</v>
      </c>
      <c r="U2472">
        <v>18</v>
      </c>
      <c r="V2472">
        <v>2</v>
      </c>
      <c r="W2472">
        <v>19</v>
      </c>
      <c r="X2472">
        <v>64</v>
      </c>
      <c r="Y2472">
        <v>43</v>
      </c>
      <c r="Z2472">
        <v>30</v>
      </c>
      <c r="AA2472">
        <v>34</v>
      </c>
      <c r="AE2472">
        <v>2471</v>
      </c>
      <c r="AF2472" s="16" t="s">
        <v>39</v>
      </c>
      <c r="AG2472" s="16"/>
      <c r="AH2472" s="16"/>
      <c r="AI2472" s="16" t="str">
        <f t="shared" si="152"/>
        <v>(18,4,2,19,64,43,34, null, null, 'Chambers 2024 UK',2024, '2023-02-08','2023-02-08','".Carbon::now()."','".Carbon::now()."'),</v>
      </c>
      <c r="AJ2472" s="16" t="str">
        <f t="shared" si="153"/>
        <v>('".DB::select("SELECT id_status FROM `status` WHERE `element_type` = 'task' AND status_type = 'client' AND name ='CONFIRMED'")[0]-&gt;id_status."',2471,1),</v>
      </c>
      <c r="AK2472" s="16" t="str">
        <f t="shared" si="154"/>
        <v/>
      </c>
      <c r="AL2472" s="16" t="str">
        <f t="shared" si="155"/>
        <v/>
      </c>
    </row>
    <row r="2473" spans="1:38" x14ac:dyDescent="0.25">
      <c r="A2473" s="16" t="s">
        <v>789</v>
      </c>
      <c r="B2473" s="16" t="s">
        <v>62</v>
      </c>
      <c r="C2473" s="16" t="s">
        <v>41</v>
      </c>
      <c r="D2473" s="16" t="s">
        <v>28</v>
      </c>
      <c r="E2473" s="16" t="s">
        <v>76</v>
      </c>
      <c r="F2473" s="16" t="s">
        <v>77</v>
      </c>
      <c r="G2473" s="16" t="s">
        <v>268</v>
      </c>
      <c r="H2473" s="16" t="s">
        <v>732</v>
      </c>
      <c r="I2473" s="16" t="s">
        <v>65</v>
      </c>
      <c r="J2473" s="16" t="s">
        <v>482</v>
      </c>
      <c r="M2473" s="16" t="s">
        <v>488</v>
      </c>
      <c r="N2473" s="7">
        <v>44965</v>
      </c>
      <c r="O2473" s="9">
        <v>44965</v>
      </c>
      <c r="P2473" t="s">
        <v>1207</v>
      </c>
      <c r="Q2473">
        <v>1</v>
      </c>
      <c r="R2473">
        <v>97</v>
      </c>
      <c r="S2473">
        <v>4</v>
      </c>
      <c r="T2473" t="s">
        <v>3042</v>
      </c>
      <c r="U2473">
        <v>18</v>
      </c>
      <c r="V2473">
        <v>2</v>
      </c>
      <c r="W2473">
        <v>19</v>
      </c>
      <c r="X2473">
        <v>64</v>
      </c>
      <c r="Y2473">
        <v>46</v>
      </c>
      <c r="Z2473">
        <v>30</v>
      </c>
      <c r="AA2473">
        <v>34</v>
      </c>
      <c r="AE2473">
        <v>2472</v>
      </c>
      <c r="AF2473" s="16" t="s">
        <v>39</v>
      </c>
      <c r="AG2473" s="16"/>
      <c r="AH2473" s="16"/>
      <c r="AI2473" s="16" t="str">
        <f t="shared" si="152"/>
        <v>(18,4,2,19,64,46,34, null, null, 'Chambers 2024 UK',2024, '2023-02-08','2023-02-08','".Carbon::now()."','".Carbon::now()."'),</v>
      </c>
      <c r="AJ2473" s="16" t="str">
        <f t="shared" si="153"/>
        <v>('".DB::select("SELECT id_status FROM `status` WHERE `element_type` = 'task' AND status_type = 'client' AND name ='CONFIRMED'")[0]-&gt;id_status."',2472,1),</v>
      </c>
      <c r="AK2473" s="16" t="str">
        <f t="shared" si="154"/>
        <v/>
      </c>
      <c r="AL2473" s="16" t="str">
        <f t="shared" si="155"/>
        <v/>
      </c>
    </row>
    <row r="2474" spans="1:38" x14ac:dyDescent="0.25">
      <c r="A2474" s="16" t="s">
        <v>789</v>
      </c>
      <c r="B2474" s="16" t="s">
        <v>62</v>
      </c>
      <c r="C2474" s="16" t="s">
        <v>41</v>
      </c>
      <c r="D2474" s="16" t="s">
        <v>28</v>
      </c>
      <c r="E2474" s="16" t="s">
        <v>76</v>
      </c>
      <c r="F2474" s="16" t="s">
        <v>77</v>
      </c>
      <c r="G2474" s="16" t="s">
        <v>268</v>
      </c>
      <c r="H2474" s="16" t="s">
        <v>1275</v>
      </c>
      <c r="I2474" s="16" t="s">
        <v>65</v>
      </c>
      <c r="J2474" s="16" t="s">
        <v>482</v>
      </c>
      <c r="M2474" s="16" t="s">
        <v>488</v>
      </c>
      <c r="N2474" s="7">
        <v>44965</v>
      </c>
      <c r="O2474" s="9">
        <v>44965</v>
      </c>
      <c r="P2474" t="s">
        <v>1207</v>
      </c>
      <c r="Q2474">
        <v>1</v>
      </c>
      <c r="R2474">
        <v>97</v>
      </c>
      <c r="S2474">
        <v>4</v>
      </c>
      <c r="T2474" t="s">
        <v>3042</v>
      </c>
      <c r="U2474">
        <v>18</v>
      </c>
      <c r="V2474">
        <v>2</v>
      </c>
      <c r="W2474">
        <v>19</v>
      </c>
      <c r="X2474">
        <v>64</v>
      </c>
      <c r="Y2474">
        <v>49</v>
      </c>
      <c r="Z2474">
        <v>30</v>
      </c>
      <c r="AA2474">
        <v>34</v>
      </c>
      <c r="AE2474">
        <v>2473</v>
      </c>
      <c r="AF2474" s="16" t="s">
        <v>39</v>
      </c>
      <c r="AG2474" s="16"/>
      <c r="AH2474" s="16"/>
      <c r="AI2474" s="16" t="str">
        <f t="shared" si="152"/>
        <v>(18,4,2,19,64,49,34, null, null, 'Chambers 2024 UK',2024, '2023-02-08','2023-02-08','".Carbon::now()."','".Carbon::now()."'),</v>
      </c>
      <c r="AJ2474" s="16" t="str">
        <f t="shared" si="153"/>
        <v>('".DB::select("SELECT id_status FROM `status` WHERE `element_type` = 'task' AND status_type = 'client' AND name ='CONFIRMED'")[0]-&gt;id_status."',2473,1),</v>
      </c>
      <c r="AK2474" s="16" t="str">
        <f t="shared" si="154"/>
        <v/>
      </c>
      <c r="AL2474" s="16" t="str">
        <f t="shared" si="155"/>
        <v/>
      </c>
    </row>
    <row r="2475" spans="1:38" x14ac:dyDescent="0.25">
      <c r="A2475" s="16" t="s">
        <v>789</v>
      </c>
      <c r="B2475" s="16" t="s">
        <v>62</v>
      </c>
      <c r="C2475" s="16" t="s">
        <v>41</v>
      </c>
      <c r="D2475" s="16" t="s">
        <v>28</v>
      </c>
      <c r="E2475" s="16" t="s">
        <v>76</v>
      </c>
      <c r="F2475" s="16" t="s">
        <v>77</v>
      </c>
      <c r="G2475" s="16" t="s">
        <v>268</v>
      </c>
      <c r="H2475" s="16" t="s">
        <v>804</v>
      </c>
      <c r="I2475" s="16" t="s">
        <v>65</v>
      </c>
      <c r="J2475" s="16" t="s">
        <v>482</v>
      </c>
      <c r="M2475" s="16" t="s">
        <v>488</v>
      </c>
      <c r="N2475" s="7"/>
      <c r="O2475" s="9">
        <v>44965</v>
      </c>
      <c r="P2475" t="s">
        <v>1207</v>
      </c>
      <c r="Q2475">
        <v>1</v>
      </c>
      <c r="R2475">
        <v>97</v>
      </c>
      <c r="S2475">
        <v>4</v>
      </c>
      <c r="T2475" t="s">
        <v>3042</v>
      </c>
      <c r="U2475">
        <v>18</v>
      </c>
      <c r="V2475">
        <v>2</v>
      </c>
      <c r="W2475">
        <v>19</v>
      </c>
      <c r="X2475">
        <v>64</v>
      </c>
      <c r="Y2475">
        <v>56</v>
      </c>
      <c r="Z2475">
        <v>30</v>
      </c>
      <c r="AA2475">
        <v>34</v>
      </c>
      <c r="AE2475">
        <v>2474</v>
      </c>
      <c r="AF2475" s="16" t="s">
        <v>39</v>
      </c>
      <c r="AG2475" s="16"/>
      <c r="AH2475" s="16"/>
      <c r="AI2475" s="16" t="str">
        <f t="shared" si="152"/>
        <v>(18,4,2,19,64,56,34, null, null, 'Chambers 2024 UK',2024, '2023-02-08','2023-02-08','".Carbon::now()."','".Carbon::now()."'),</v>
      </c>
      <c r="AJ2475" s="16" t="str">
        <f t="shared" si="153"/>
        <v>('".DB::select("SELECT id_status FROM `status` WHERE `element_type` = 'task' AND status_type = 'client' AND name ='CONFIRMED'")[0]-&gt;id_status."',2474,1),</v>
      </c>
      <c r="AK2475" s="16" t="str">
        <f t="shared" si="154"/>
        <v/>
      </c>
      <c r="AL2475" s="16" t="str">
        <f t="shared" si="155"/>
        <v/>
      </c>
    </row>
    <row r="2476" spans="1:38" x14ac:dyDescent="0.25">
      <c r="A2476" s="16" t="s">
        <v>789</v>
      </c>
      <c r="B2476" s="16" t="s">
        <v>62</v>
      </c>
      <c r="C2476" s="16" t="s">
        <v>41</v>
      </c>
      <c r="D2476" s="16" t="s">
        <v>28</v>
      </c>
      <c r="E2476" s="16" t="s">
        <v>76</v>
      </c>
      <c r="F2476" s="16" t="s">
        <v>77</v>
      </c>
      <c r="G2476" s="16" t="s">
        <v>268</v>
      </c>
      <c r="H2476" s="16" t="s">
        <v>413</v>
      </c>
      <c r="I2476" s="16" t="s">
        <v>65</v>
      </c>
      <c r="J2476" s="16" t="s">
        <v>482</v>
      </c>
      <c r="M2476" s="16" t="s">
        <v>488</v>
      </c>
      <c r="N2476" s="7">
        <v>44965</v>
      </c>
      <c r="O2476" s="9">
        <v>44965</v>
      </c>
      <c r="P2476" t="s">
        <v>1207</v>
      </c>
      <c r="Q2476">
        <v>1</v>
      </c>
      <c r="R2476">
        <v>97</v>
      </c>
      <c r="S2476">
        <v>4</v>
      </c>
      <c r="T2476" t="s">
        <v>3042</v>
      </c>
      <c r="U2476">
        <v>18</v>
      </c>
      <c r="V2476">
        <v>2</v>
      </c>
      <c r="W2476">
        <v>19</v>
      </c>
      <c r="X2476">
        <v>64</v>
      </c>
      <c r="Y2476">
        <v>61</v>
      </c>
      <c r="Z2476">
        <v>30</v>
      </c>
      <c r="AA2476">
        <v>34</v>
      </c>
      <c r="AE2476">
        <v>2475</v>
      </c>
      <c r="AF2476" s="16" t="s">
        <v>39</v>
      </c>
      <c r="AG2476" s="16"/>
      <c r="AH2476" s="16"/>
      <c r="AI2476" s="16" t="str">
        <f t="shared" si="152"/>
        <v>(18,4,2,19,64,61,34, null, null, 'Chambers 2024 UK',2024, '2023-02-08','2023-02-08','".Carbon::now()."','".Carbon::now()."'),</v>
      </c>
      <c r="AJ2476" s="16" t="str">
        <f t="shared" si="153"/>
        <v>('".DB::select("SELECT id_status FROM `status` WHERE `element_type` = 'task' AND status_type = 'client' AND name ='CONFIRMED'")[0]-&gt;id_status."',2475,1),</v>
      </c>
      <c r="AK2476" s="16" t="str">
        <f t="shared" si="154"/>
        <v/>
      </c>
      <c r="AL2476" s="16" t="str">
        <f t="shared" si="155"/>
        <v/>
      </c>
    </row>
    <row r="2477" spans="1:38" x14ac:dyDescent="0.25">
      <c r="A2477" s="16" t="s">
        <v>789</v>
      </c>
      <c r="B2477" s="16" t="s">
        <v>62</v>
      </c>
      <c r="C2477" s="16" t="s">
        <v>41</v>
      </c>
      <c r="D2477" s="16" t="s">
        <v>28</v>
      </c>
      <c r="E2477" s="16" t="s">
        <v>76</v>
      </c>
      <c r="F2477" s="16" t="s">
        <v>77</v>
      </c>
      <c r="G2477" s="16" t="s">
        <v>268</v>
      </c>
      <c r="H2477" s="16" t="s">
        <v>64</v>
      </c>
      <c r="I2477" s="16" t="s">
        <v>65</v>
      </c>
      <c r="J2477" s="16" t="s">
        <v>482</v>
      </c>
      <c r="M2477" s="16" t="s">
        <v>234</v>
      </c>
      <c r="N2477" s="7"/>
      <c r="O2477" s="9">
        <v>44965</v>
      </c>
      <c r="P2477" t="s">
        <v>1207</v>
      </c>
      <c r="Q2477">
        <v>1</v>
      </c>
      <c r="R2477">
        <v>97</v>
      </c>
      <c r="S2477">
        <v>4</v>
      </c>
      <c r="T2477" t="s">
        <v>3042</v>
      </c>
      <c r="U2477">
        <v>18</v>
      </c>
      <c r="V2477">
        <v>2</v>
      </c>
      <c r="W2477">
        <v>19</v>
      </c>
      <c r="X2477">
        <v>64</v>
      </c>
      <c r="Y2477">
        <v>93</v>
      </c>
      <c r="Z2477">
        <v>30</v>
      </c>
      <c r="AA2477">
        <v>34</v>
      </c>
      <c r="AD2477">
        <v>31</v>
      </c>
      <c r="AE2477">
        <v>2476</v>
      </c>
      <c r="AF2477" s="16" t="s">
        <v>39</v>
      </c>
      <c r="AG2477" s="16"/>
      <c r="AH2477" s="16"/>
      <c r="AI2477" s="16" t="str">
        <f t="shared" si="152"/>
        <v>(18,4,2,19,64,93,34, null, 31, 'Chambers 2024 UK',2024, '2023-02-08','2023-02-08','".Carbon::now()."','".Carbon::now()."'),</v>
      </c>
      <c r="AJ2477" s="16" t="str">
        <f t="shared" si="153"/>
        <v>('".DB::select("SELECT id_status FROM `status` WHERE `element_type` = 'task' AND status_type = 'client' AND name ='CONFIRMED'")[0]-&gt;id_status."',2476,1),</v>
      </c>
      <c r="AK2477" s="16" t="str">
        <f t="shared" si="154"/>
        <v/>
      </c>
      <c r="AL2477" s="16" t="str">
        <f t="shared" si="155"/>
        <v/>
      </c>
    </row>
    <row r="2478" spans="1:38" x14ac:dyDescent="0.25">
      <c r="A2478" s="16" t="s">
        <v>789</v>
      </c>
      <c r="B2478" s="16" t="s">
        <v>62</v>
      </c>
      <c r="C2478" s="16" t="s">
        <v>41</v>
      </c>
      <c r="D2478" s="16" t="s">
        <v>28</v>
      </c>
      <c r="E2478" s="16" t="s">
        <v>76</v>
      </c>
      <c r="F2478" s="16" t="s">
        <v>77</v>
      </c>
      <c r="G2478" s="16" t="s">
        <v>268</v>
      </c>
      <c r="H2478" s="16" t="s">
        <v>114</v>
      </c>
      <c r="I2478" s="16" t="s">
        <v>65</v>
      </c>
      <c r="J2478" s="16" t="s">
        <v>482</v>
      </c>
      <c r="M2478" s="16" t="s">
        <v>488</v>
      </c>
      <c r="N2478" s="7">
        <v>44965</v>
      </c>
      <c r="O2478" s="9">
        <v>44901</v>
      </c>
      <c r="P2478" t="s">
        <v>1205</v>
      </c>
      <c r="Q2478">
        <v>1</v>
      </c>
      <c r="R2478">
        <v>97</v>
      </c>
      <c r="S2478">
        <v>4</v>
      </c>
      <c r="T2478" t="s">
        <v>3042</v>
      </c>
      <c r="U2478">
        <v>18</v>
      </c>
      <c r="V2478">
        <v>2</v>
      </c>
      <c r="W2478">
        <v>19</v>
      </c>
      <c r="X2478">
        <v>64</v>
      </c>
      <c r="Y2478">
        <v>160</v>
      </c>
      <c r="Z2478">
        <v>30</v>
      </c>
      <c r="AA2478">
        <v>34</v>
      </c>
      <c r="AE2478">
        <v>2477</v>
      </c>
      <c r="AF2478" s="16" t="s">
        <v>39</v>
      </c>
      <c r="AG2478" s="16"/>
      <c r="AH2478" s="16"/>
      <c r="AI2478" s="16" t="str">
        <f t="shared" si="152"/>
        <v>(18,4,2,19,64,160,34, null, null, 'Chambers 2024 UK',2024, '2022-12-06','2022-12-06','".Carbon::now()."','".Carbon::now()."'),</v>
      </c>
      <c r="AJ2478" s="16" t="str">
        <f t="shared" si="153"/>
        <v>('".DB::select("SELECT id_status FROM `status` WHERE `element_type` = 'task' AND status_type = 'client' AND name ='CONFIRMED'")[0]-&gt;id_status."',2477,1),</v>
      </c>
      <c r="AK2478" s="16" t="str">
        <f t="shared" si="154"/>
        <v/>
      </c>
      <c r="AL2478" s="16" t="str">
        <f t="shared" si="155"/>
        <v/>
      </c>
    </row>
    <row r="2479" spans="1:38" x14ac:dyDescent="0.25">
      <c r="A2479" s="16" t="s">
        <v>789</v>
      </c>
      <c r="B2479" s="16" t="s">
        <v>62</v>
      </c>
      <c r="C2479" s="16" t="s">
        <v>41</v>
      </c>
      <c r="D2479" s="16" t="s">
        <v>28</v>
      </c>
      <c r="E2479" s="16" t="s">
        <v>76</v>
      </c>
      <c r="F2479" s="16" t="s">
        <v>77</v>
      </c>
      <c r="G2479" s="16" t="s">
        <v>268</v>
      </c>
      <c r="H2479" s="16" t="s">
        <v>269</v>
      </c>
      <c r="I2479" s="16" t="s">
        <v>65</v>
      </c>
      <c r="J2479" s="16" t="s">
        <v>482</v>
      </c>
      <c r="M2479" s="16" t="s">
        <v>488</v>
      </c>
      <c r="N2479" s="7">
        <v>44965</v>
      </c>
      <c r="O2479" s="9">
        <v>44965</v>
      </c>
      <c r="P2479" t="s">
        <v>1207</v>
      </c>
      <c r="Q2479">
        <v>1</v>
      </c>
      <c r="R2479">
        <v>97</v>
      </c>
      <c r="S2479">
        <v>4</v>
      </c>
      <c r="T2479" t="s">
        <v>3042</v>
      </c>
      <c r="U2479">
        <v>18</v>
      </c>
      <c r="V2479">
        <v>2</v>
      </c>
      <c r="W2479">
        <v>19</v>
      </c>
      <c r="X2479">
        <v>64</v>
      </c>
      <c r="Y2479">
        <v>175</v>
      </c>
      <c r="Z2479">
        <v>30</v>
      </c>
      <c r="AA2479">
        <v>34</v>
      </c>
      <c r="AE2479">
        <v>2478</v>
      </c>
      <c r="AF2479" s="16" t="s">
        <v>39</v>
      </c>
      <c r="AG2479" s="16"/>
      <c r="AH2479" s="16"/>
      <c r="AI2479" s="16" t="str">
        <f t="shared" si="152"/>
        <v>(18,4,2,19,64,175,34, null, null, 'Chambers 2024 UK',2024, '2023-02-08','2023-02-08','".Carbon::now()."','".Carbon::now()."'),</v>
      </c>
      <c r="AJ2479" s="16" t="str">
        <f t="shared" si="153"/>
        <v>('".DB::select("SELECT id_status FROM `status` WHERE `element_type` = 'task' AND status_type = 'client' AND name ='CONFIRMED'")[0]-&gt;id_status."',2478,1),</v>
      </c>
      <c r="AK2479" s="16" t="str">
        <f t="shared" si="154"/>
        <v/>
      </c>
      <c r="AL2479" s="16" t="str">
        <f t="shared" si="155"/>
        <v/>
      </c>
    </row>
    <row r="2480" spans="1:38" x14ac:dyDescent="0.25">
      <c r="A2480" s="16" t="s">
        <v>789</v>
      </c>
      <c r="B2480" s="16" t="s">
        <v>62</v>
      </c>
      <c r="C2480" s="16" t="s">
        <v>41</v>
      </c>
      <c r="D2480" s="16" t="s">
        <v>28</v>
      </c>
      <c r="E2480" s="16" t="s">
        <v>76</v>
      </c>
      <c r="F2480" s="16" t="s">
        <v>77</v>
      </c>
      <c r="G2480" s="16" t="s">
        <v>268</v>
      </c>
      <c r="H2480" s="16" t="s">
        <v>415</v>
      </c>
      <c r="I2480" s="16" t="s">
        <v>65</v>
      </c>
      <c r="J2480" s="16" t="s">
        <v>482</v>
      </c>
      <c r="M2480" s="16" t="s">
        <v>488</v>
      </c>
      <c r="N2480" s="7">
        <v>44965</v>
      </c>
      <c r="O2480" s="9">
        <v>44965</v>
      </c>
      <c r="P2480" t="s">
        <v>1207</v>
      </c>
      <c r="Q2480">
        <v>1</v>
      </c>
      <c r="R2480">
        <v>97</v>
      </c>
      <c r="S2480">
        <v>4</v>
      </c>
      <c r="T2480" t="s">
        <v>3042</v>
      </c>
      <c r="U2480">
        <v>18</v>
      </c>
      <c r="V2480">
        <v>2</v>
      </c>
      <c r="W2480">
        <v>19</v>
      </c>
      <c r="X2480">
        <v>64</v>
      </c>
      <c r="Y2480">
        <v>177</v>
      </c>
      <c r="Z2480">
        <v>30</v>
      </c>
      <c r="AA2480">
        <v>34</v>
      </c>
      <c r="AE2480">
        <v>2479</v>
      </c>
      <c r="AF2480" s="16" t="s">
        <v>39</v>
      </c>
      <c r="AG2480" s="16"/>
      <c r="AH2480" s="16"/>
      <c r="AI2480" s="16" t="str">
        <f t="shared" si="152"/>
        <v>(18,4,2,19,64,177,34, null, null, 'Chambers 2024 UK',2024, '2023-02-08','2023-02-08','".Carbon::now()."','".Carbon::now()."'),</v>
      </c>
      <c r="AJ2480" s="16" t="str">
        <f t="shared" si="153"/>
        <v>('".DB::select("SELECT id_status FROM `status` WHERE `element_type` = 'task' AND status_type = 'client' AND name ='CONFIRMED'")[0]-&gt;id_status."',2479,1),</v>
      </c>
      <c r="AK2480" s="16" t="str">
        <f t="shared" si="154"/>
        <v/>
      </c>
      <c r="AL2480" s="16" t="str">
        <f t="shared" si="155"/>
        <v/>
      </c>
    </row>
    <row r="2481" spans="1:38" x14ac:dyDescent="0.25">
      <c r="A2481" s="16" t="s">
        <v>789</v>
      </c>
      <c r="B2481" s="16" t="s">
        <v>62</v>
      </c>
      <c r="C2481" s="16" t="s">
        <v>41</v>
      </c>
      <c r="D2481" s="16" t="s">
        <v>28</v>
      </c>
      <c r="E2481" s="16" t="s">
        <v>76</v>
      </c>
      <c r="F2481" s="16" t="s">
        <v>77</v>
      </c>
      <c r="G2481" s="16" t="s">
        <v>268</v>
      </c>
      <c r="H2481" s="16" t="s">
        <v>224</v>
      </c>
      <c r="I2481" s="16" t="s">
        <v>65</v>
      </c>
      <c r="J2481" s="16" t="s">
        <v>482</v>
      </c>
      <c r="M2481" s="16" t="s">
        <v>488</v>
      </c>
      <c r="N2481" s="7">
        <v>44965</v>
      </c>
      <c r="O2481" s="9">
        <v>44965</v>
      </c>
      <c r="P2481" t="s">
        <v>1207</v>
      </c>
      <c r="Q2481">
        <v>1</v>
      </c>
      <c r="R2481">
        <v>97</v>
      </c>
      <c r="S2481">
        <v>4</v>
      </c>
      <c r="T2481" t="s">
        <v>3042</v>
      </c>
      <c r="U2481">
        <v>18</v>
      </c>
      <c r="V2481">
        <v>2</v>
      </c>
      <c r="W2481">
        <v>19</v>
      </c>
      <c r="X2481">
        <v>64</v>
      </c>
      <c r="Y2481">
        <v>346</v>
      </c>
      <c r="Z2481">
        <v>30</v>
      </c>
      <c r="AA2481">
        <v>34</v>
      </c>
      <c r="AE2481">
        <v>2480</v>
      </c>
      <c r="AF2481" s="16" t="s">
        <v>39</v>
      </c>
      <c r="AG2481" s="16"/>
      <c r="AH2481" s="16"/>
      <c r="AI2481" s="16" t="str">
        <f t="shared" si="152"/>
        <v>(18,4,2,19,64,346,34, null, null, 'Chambers 2024 UK',2024, '2023-02-08','2023-02-08','".Carbon::now()."','".Carbon::now()."'),</v>
      </c>
      <c r="AJ2481" s="16" t="str">
        <f t="shared" si="153"/>
        <v>('".DB::select("SELECT id_status FROM `status` WHERE `element_type` = 'task' AND status_type = 'client' AND name ='CONFIRMED'")[0]-&gt;id_status."',2480,1),</v>
      </c>
      <c r="AK2481" s="16" t="str">
        <f t="shared" si="154"/>
        <v/>
      </c>
      <c r="AL2481" s="16" t="str">
        <f t="shared" si="155"/>
        <v/>
      </c>
    </row>
    <row r="2482" spans="1:38" x14ac:dyDescent="0.25">
      <c r="A2482" s="16" t="s">
        <v>789</v>
      </c>
      <c r="B2482" s="16" t="s">
        <v>62</v>
      </c>
      <c r="C2482" s="16" t="s">
        <v>41</v>
      </c>
      <c r="D2482" s="16" t="s">
        <v>28</v>
      </c>
      <c r="E2482" s="16" t="s">
        <v>76</v>
      </c>
      <c r="F2482" s="16" t="s">
        <v>77</v>
      </c>
      <c r="G2482" s="16" t="s">
        <v>268</v>
      </c>
      <c r="H2482" s="16" t="s">
        <v>97</v>
      </c>
      <c r="I2482" s="16" t="s">
        <v>65</v>
      </c>
      <c r="J2482" s="16" t="s">
        <v>482</v>
      </c>
      <c r="M2482" s="16" t="s">
        <v>488</v>
      </c>
      <c r="N2482" s="7">
        <v>44965</v>
      </c>
      <c r="O2482" s="9">
        <v>44965</v>
      </c>
      <c r="P2482" t="s">
        <v>1207</v>
      </c>
      <c r="Q2482">
        <v>1</v>
      </c>
      <c r="R2482">
        <v>97</v>
      </c>
      <c r="S2482">
        <v>4</v>
      </c>
      <c r="T2482" t="s">
        <v>3042</v>
      </c>
      <c r="U2482">
        <v>18</v>
      </c>
      <c r="V2482">
        <v>2</v>
      </c>
      <c r="W2482">
        <v>19</v>
      </c>
      <c r="X2482">
        <v>64</v>
      </c>
      <c r="Y2482">
        <v>373</v>
      </c>
      <c r="Z2482">
        <v>30</v>
      </c>
      <c r="AA2482">
        <v>34</v>
      </c>
      <c r="AE2482">
        <v>2481</v>
      </c>
      <c r="AF2482" s="16" t="s">
        <v>39</v>
      </c>
      <c r="AG2482" s="16"/>
      <c r="AH2482" s="16"/>
      <c r="AI2482" s="16" t="str">
        <f t="shared" si="152"/>
        <v>(18,4,2,19,64,373,34, null, null, 'Chambers 2024 UK',2024, '2023-02-08','2023-02-08','".Carbon::now()."','".Carbon::now()."'),</v>
      </c>
      <c r="AJ2482" s="16" t="str">
        <f t="shared" si="153"/>
        <v>('".DB::select("SELECT id_status FROM `status` WHERE `element_type` = 'task' AND status_type = 'client' AND name ='CONFIRMED'")[0]-&gt;id_status."',2481,1),</v>
      </c>
      <c r="AK2482" s="16" t="str">
        <f t="shared" si="154"/>
        <v/>
      </c>
      <c r="AL2482" s="16" t="str">
        <f t="shared" si="155"/>
        <v/>
      </c>
    </row>
    <row r="2483" spans="1:38" x14ac:dyDescent="0.25">
      <c r="A2483" s="16" t="s">
        <v>789</v>
      </c>
      <c r="B2483" s="16" t="s">
        <v>62</v>
      </c>
      <c r="C2483" s="16" t="s">
        <v>41</v>
      </c>
      <c r="D2483" s="16" t="s">
        <v>28</v>
      </c>
      <c r="E2483" s="16" t="s">
        <v>76</v>
      </c>
      <c r="F2483" s="16" t="s">
        <v>77</v>
      </c>
      <c r="G2483" s="16" t="s">
        <v>78</v>
      </c>
      <c r="H2483" s="16" t="s">
        <v>680</v>
      </c>
      <c r="I2483" s="16" t="s">
        <v>65</v>
      </c>
      <c r="J2483" s="16" t="s">
        <v>482</v>
      </c>
      <c r="M2483" s="16" t="s">
        <v>488</v>
      </c>
      <c r="N2483" s="7">
        <v>44965</v>
      </c>
      <c r="O2483" s="9">
        <v>44965</v>
      </c>
      <c r="P2483" t="s">
        <v>1207</v>
      </c>
      <c r="Q2483">
        <v>1</v>
      </c>
      <c r="R2483">
        <v>97</v>
      </c>
      <c r="S2483">
        <v>4</v>
      </c>
      <c r="T2483" t="s">
        <v>3042</v>
      </c>
      <c r="U2483">
        <v>18</v>
      </c>
      <c r="V2483">
        <v>2</v>
      </c>
      <c r="W2483">
        <v>19</v>
      </c>
      <c r="X2483">
        <v>114</v>
      </c>
      <c r="Y2483">
        <v>143</v>
      </c>
      <c r="Z2483">
        <v>30</v>
      </c>
      <c r="AA2483">
        <v>34</v>
      </c>
      <c r="AE2483">
        <v>2482</v>
      </c>
      <c r="AF2483" s="16" t="s">
        <v>39</v>
      </c>
      <c r="AG2483" s="16"/>
      <c r="AH2483" s="16"/>
      <c r="AI2483" s="16" t="str">
        <f t="shared" si="152"/>
        <v>(18,4,2,19,114,143,34, null, null, 'Chambers 2024 UK',2024, '2023-02-08','2023-02-08','".Carbon::now()."','".Carbon::now()."'),</v>
      </c>
      <c r="AJ2483" s="16" t="str">
        <f t="shared" si="153"/>
        <v>('".DB::select("SELECT id_status FROM `status` WHERE `element_type` = 'task' AND status_type = 'client' AND name ='CONFIRMED'")[0]-&gt;id_status."',2482,1),</v>
      </c>
      <c r="AK2483" s="16" t="str">
        <f t="shared" si="154"/>
        <v/>
      </c>
      <c r="AL2483" s="16" t="str">
        <f t="shared" si="155"/>
        <v/>
      </c>
    </row>
    <row r="2484" spans="1:38" x14ac:dyDescent="0.25">
      <c r="A2484" s="16" t="s">
        <v>789</v>
      </c>
      <c r="B2484" s="16" t="s">
        <v>62</v>
      </c>
      <c r="C2484" s="16" t="s">
        <v>41</v>
      </c>
      <c r="D2484" s="16" t="s">
        <v>28</v>
      </c>
      <c r="E2484" s="16" t="s">
        <v>76</v>
      </c>
      <c r="F2484" s="16" t="s">
        <v>77</v>
      </c>
      <c r="G2484" s="16" t="s">
        <v>78</v>
      </c>
      <c r="H2484" s="16" t="s">
        <v>681</v>
      </c>
      <c r="I2484" s="16" t="s">
        <v>65</v>
      </c>
      <c r="J2484" s="16" t="s">
        <v>482</v>
      </c>
      <c r="M2484" s="16" t="s">
        <v>488</v>
      </c>
      <c r="N2484" s="7">
        <v>44965</v>
      </c>
      <c r="O2484" s="9">
        <v>44965</v>
      </c>
      <c r="P2484" t="s">
        <v>1207</v>
      </c>
      <c r="Q2484">
        <v>1</v>
      </c>
      <c r="R2484">
        <v>97</v>
      </c>
      <c r="S2484">
        <v>4</v>
      </c>
      <c r="T2484" t="s">
        <v>3042</v>
      </c>
      <c r="U2484">
        <v>18</v>
      </c>
      <c r="V2484">
        <v>2</v>
      </c>
      <c r="W2484">
        <v>19</v>
      </c>
      <c r="X2484">
        <v>114</v>
      </c>
      <c r="Y2484">
        <v>144</v>
      </c>
      <c r="Z2484">
        <v>30</v>
      </c>
      <c r="AA2484">
        <v>34</v>
      </c>
      <c r="AE2484">
        <v>2483</v>
      </c>
      <c r="AF2484" s="16" t="s">
        <v>39</v>
      </c>
      <c r="AG2484" s="16"/>
      <c r="AH2484" s="16"/>
      <c r="AI2484" s="16" t="str">
        <f t="shared" si="152"/>
        <v>(18,4,2,19,114,144,34, null, null, 'Chambers 2024 UK',2024, '2023-02-08','2023-02-08','".Carbon::now()."','".Carbon::now()."'),</v>
      </c>
      <c r="AJ2484" s="16" t="str">
        <f t="shared" si="153"/>
        <v>('".DB::select("SELECT id_status FROM `status` WHERE `element_type` = 'task' AND status_type = 'client' AND name ='CONFIRMED'")[0]-&gt;id_status."',2483,1),</v>
      </c>
      <c r="AK2484" s="16" t="str">
        <f t="shared" si="154"/>
        <v/>
      </c>
      <c r="AL2484" s="16" t="str">
        <f t="shared" si="155"/>
        <v/>
      </c>
    </row>
    <row r="2485" spans="1:38" x14ac:dyDescent="0.25">
      <c r="A2485" s="16" t="s">
        <v>789</v>
      </c>
      <c r="B2485" s="16" t="s">
        <v>62</v>
      </c>
      <c r="C2485" s="16" t="s">
        <v>41</v>
      </c>
      <c r="D2485" s="16" t="s">
        <v>28</v>
      </c>
      <c r="E2485" s="16" t="s">
        <v>76</v>
      </c>
      <c r="F2485" s="16" t="s">
        <v>77</v>
      </c>
      <c r="G2485" s="16" t="s">
        <v>78</v>
      </c>
      <c r="H2485" s="16" t="s">
        <v>805</v>
      </c>
      <c r="I2485" s="16" t="s">
        <v>65</v>
      </c>
      <c r="J2485" s="16" t="s">
        <v>482</v>
      </c>
      <c r="M2485" s="16" t="s">
        <v>488</v>
      </c>
      <c r="N2485" s="7">
        <v>44901</v>
      </c>
      <c r="O2485" s="9">
        <v>44901</v>
      </c>
      <c r="P2485" t="s">
        <v>1205</v>
      </c>
      <c r="Q2485">
        <v>1</v>
      </c>
      <c r="R2485">
        <v>97</v>
      </c>
      <c r="S2485">
        <v>4</v>
      </c>
      <c r="T2485" t="s">
        <v>3042</v>
      </c>
      <c r="U2485">
        <v>18</v>
      </c>
      <c r="V2485">
        <v>2</v>
      </c>
      <c r="W2485">
        <v>19</v>
      </c>
      <c r="X2485">
        <v>114</v>
      </c>
      <c r="Y2485">
        <v>200</v>
      </c>
      <c r="Z2485">
        <v>30</v>
      </c>
      <c r="AA2485">
        <v>34</v>
      </c>
      <c r="AE2485">
        <v>2484</v>
      </c>
      <c r="AF2485" s="16" t="s">
        <v>39</v>
      </c>
      <c r="AG2485" s="16"/>
      <c r="AH2485" s="16"/>
      <c r="AI2485" s="16" t="str">
        <f t="shared" si="152"/>
        <v>(18,4,2,19,114,200,34, null, null, 'Chambers 2024 UK',2024, '2022-12-06','2022-12-06','".Carbon::now()."','".Carbon::now()."'),</v>
      </c>
      <c r="AJ2485" s="16" t="str">
        <f t="shared" si="153"/>
        <v>('".DB::select("SELECT id_status FROM `status` WHERE `element_type` = 'task' AND status_type = 'client' AND name ='CONFIRMED'")[0]-&gt;id_status."',2484,1),</v>
      </c>
      <c r="AK2485" s="16" t="str">
        <f t="shared" si="154"/>
        <v/>
      </c>
      <c r="AL2485" s="16" t="str">
        <f t="shared" si="155"/>
        <v/>
      </c>
    </row>
    <row r="2486" spans="1:38" x14ac:dyDescent="0.25">
      <c r="A2486" s="16" t="s">
        <v>789</v>
      </c>
      <c r="B2486" s="16" t="s">
        <v>62</v>
      </c>
      <c r="C2486" s="16" t="s">
        <v>41</v>
      </c>
      <c r="D2486" s="16" t="s">
        <v>28</v>
      </c>
      <c r="E2486" s="16" t="s">
        <v>76</v>
      </c>
      <c r="F2486" s="16" t="s">
        <v>77</v>
      </c>
      <c r="G2486" s="16" t="s">
        <v>78</v>
      </c>
      <c r="H2486" s="16" t="s">
        <v>121</v>
      </c>
      <c r="I2486" s="16" t="s">
        <v>65</v>
      </c>
      <c r="J2486" s="16" t="s">
        <v>482</v>
      </c>
      <c r="M2486" s="16" t="s">
        <v>488</v>
      </c>
      <c r="N2486" s="7">
        <v>44965</v>
      </c>
      <c r="O2486" s="9">
        <v>44965</v>
      </c>
      <c r="P2486" t="s">
        <v>1207</v>
      </c>
      <c r="Q2486">
        <v>1</v>
      </c>
      <c r="R2486">
        <v>97</v>
      </c>
      <c r="S2486">
        <v>4</v>
      </c>
      <c r="T2486" t="s">
        <v>3042</v>
      </c>
      <c r="U2486">
        <v>18</v>
      </c>
      <c r="V2486">
        <v>2</v>
      </c>
      <c r="W2486">
        <v>19</v>
      </c>
      <c r="X2486">
        <v>114</v>
      </c>
      <c r="Y2486">
        <v>208</v>
      </c>
      <c r="Z2486">
        <v>30</v>
      </c>
      <c r="AA2486">
        <v>34</v>
      </c>
      <c r="AE2486">
        <v>2485</v>
      </c>
      <c r="AF2486" s="16" t="s">
        <v>39</v>
      </c>
      <c r="AG2486" s="16"/>
      <c r="AH2486" s="16"/>
      <c r="AI2486" s="16" t="str">
        <f t="shared" si="152"/>
        <v>(18,4,2,19,114,208,34, null, null, 'Chambers 2024 UK',2024, '2023-02-08','2023-02-08','".Carbon::now()."','".Carbon::now()."'),</v>
      </c>
      <c r="AJ2486" s="16" t="str">
        <f t="shared" si="153"/>
        <v>('".DB::select("SELECT id_status FROM `status` WHERE `element_type` = 'task' AND status_type = 'client' AND name ='CONFIRMED'")[0]-&gt;id_status."',2485,1),</v>
      </c>
      <c r="AK2486" s="16" t="str">
        <f t="shared" si="154"/>
        <v/>
      </c>
      <c r="AL2486" s="16" t="str">
        <f t="shared" si="155"/>
        <v/>
      </c>
    </row>
    <row r="2487" spans="1:38" x14ac:dyDescent="0.25">
      <c r="A2487" s="16" t="s">
        <v>789</v>
      </c>
      <c r="B2487" s="16" t="s">
        <v>62</v>
      </c>
      <c r="C2487" s="16" t="s">
        <v>41</v>
      </c>
      <c r="D2487" s="16" t="s">
        <v>28</v>
      </c>
      <c r="E2487" s="16" t="s">
        <v>76</v>
      </c>
      <c r="F2487" s="16" t="s">
        <v>77</v>
      </c>
      <c r="G2487" s="16" t="s">
        <v>78</v>
      </c>
      <c r="H2487" s="16" t="s">
        <v>342</v>
      </c>
      <c r="I2487" s="16" t="s">
        <v>65</v>
      </c>
      <c r="J2487" s="16" t="s">
        <v>482</v>
      </c>
      <c r="M2487" s="16" t="s">
        <v>488</v>
      </c>
      <c r="N2487" s="7">
        <v>44965</v>
      </c>
      <c r="O2487" s="9">
        <v>44965</v>
      </c>
      <c r="P2487" t="s">
        <v>1207</v>
      </c>
      <c r="Q2487">
        <v>1</v>
      </c>
      <c r="R2487">
        <v>97</v>
      </c>
      <c r="S2487">
        <v>4</v>
      </c>
      <c r="T2487" t="s">
        <v>3042</v>
      </c>
      <c r="U2487">
        <v>18</v>
      </c>
      <c r="V2487">
        <v>2</v>
      </c>
      <c r="W2487">
        <v>19</v>
      </c>
      <c r="X2487">
        <v>114</v>
      </c>
      <c r="Y2487">
        <v>240</v>
      </c>
      <c r="Z2487">
        <v>30</v>
      </c>
      <c r="AA2487">
        <v>34</v>
      </c>
      <c r="AE2487">
        <v>2486</v>
      </c>
      <c r="AF2487" s="16" t="s">
        <v>39</v>
      </c>
      <c r="AG2487" s="16"/>
      <c r="AH2487" s="16"/>
      <c r="AI2487" s="16" t="str">
        <f t="shared" si="152"/>
        <v>(18,4,2,19,114,240,34, null, null, 'Chambers 2024 UK',2024, '2023-02-08','2023-02-08','".Carbon::now()."','".Carbon::now()."'),</v>
      </c>
      <c r="AJ2487" s="16" t="str">
        <f t="shared" si="153"/>
        <v>('".DB::select("SELECT id_status FROM `status` WHERE `element_type` = 'task' AND status_type = 'client' AND name ='CONFIRMED'")[0]-&gt;id_status."',2486,1),</v>
      </c>
      <c r="AK2487" s="16" t="str">
        <f t="shared" si="154"/>
        <v/>
      </c>
      <c r="AL2487" s="16" t="str">
        <f t="shared" si="155"/>
        <v/>
      </c>
    </row>
    <row r="2488" spans="1:38" x14ac:dyDescent="0.25">
      <c r="A2488" s="16" t="s">
        <v>789</v>
      </c>
      <c r="B2488" s="16" t="s">
        <v>62</v>
      </c>
      <c r="C2488" s="16" t="s">
        <v>41</v>
      </c>
      <c r="D2488" s="16" t="s">
        <v>28</v>
      </c>
      <c r="E2488" s="16" t="s">
        <v>76</v>
      </c>
      <c r="F2488" s="16" t="s">
        <v>77</v>
      </c>
      <c r="G2488" s="16" t="s">
        <v>78</v>
      </c>
      <c r="H2488" s="16" t="s">
        <v>343</v>
      </c>
      <c r="I2488" s="16" t="s">
        <v>65</v>
      </c>
      <c r="J2488" s="16" t="s">
        <v>482</v>
      </c>
      <c r="M2488" s="16" t="s">
        <v>488</v>
      </c>
      <c r="N2488" s="7">
        <v>44965</v>
      </c>
      <c r="O2488" s="9">
        <v>44965</v>
      </c>
      <c r="P2488" t="s">
        <v>1207</v>
      </c>
      <c r="Q2488">
        <v>1</v>
      </c>
      <c r="R2488">
        <v>97</v>
      </c>
      <c r="S2488">
        <v>4</v>
      </c>
      <c r="T2488" t="s">
        <v>3042</v>
      </c>
      <c r="U2488">
        <v>18</v>
      </c>
      <c r="V2488">
        <v>2</v>
      </c>
      <c r="W2488">
        <v>19</v>
      </c>
      <c r="X2488">
        <v>114</v>
      </c>
      <c r="Y2488">
        <v>256</v>
      </c>
      <c r="Z2488">
        <v>30</v>
      </c>
      <c r="AA2488">
        <v>34</v>
      </c>
      <c r="AE2488">
        <v>2487</v>
      </c>
      <c r="AF2488" s="16" t="s">
        <v>39</v>
      </c>
      <c r="AG2488" s="16"/>
      <c r="AH2488" s="16"/>
      <c r="AI2488" s="16" t="str">
        <f t="shared" si="152"/>
        <v>(18,4,2,19,114,256,34, null, null, 'Chambers 2024 UK',2024, '2023-02-08','2023-02-08','".Carbon::now()."','".Carbon::now()."'),</v>
      </c>
      <c r="AJ2488" s="16" t="str">
        <f t="shared" si="153"/>
        <v>('".DB::select("SELECT id_status FROM `status` WHERE `element_type` = 'task' AND status_type = 'client' AND name ='CONFIRMED'")[0]-&gt;id_status."',2487,1),</v>
      </c>
      <c r="AK2488" s="16" t="str">
        <f t="shared" si="154"/>
        <v/>
      </c>
      <c r="AL2488" s="16" t="str">
        <f t="shared" si="155"/>
        <v/>
      </c>
    </row>
    <row r="2489" spans="1:38" x14ac:dyDescent="0.25">
      <c r="A2489" s="16" t="s">
        <v>789</v>
      </c>
      <c r="B2489" s="16" t="s">
        <v>62</v>
      </c>
      <c r="C2489" s="16" t="s">
        <v>41</v>
      </c>
      <c r="D2489" s="16" t="s">
        <v>28</v>
      </c>
      <c r="E2489" s="16" t="s">
        <v>76</v>
      </c>
      <c r="F2489" s="16" t="s">
        <v>77</v>
      </c>
      <c r="G2489" s="16" t="s">
        <v>78</v>
      </c>
      <c r="H2489" s="16" t="s">
        <v>102</v>
      </c>
      <c r="I2489" s="16" t="s">
        <v>65</v>
      </c>
      <c r="J2489" s="16" t="s">
        <v>482</v>
      </c>
      <c r="M2489" s="16" t="s">
        <v>488</v>
      </c>
      <c r="N2489" s="7">
        <v>44965</v>
      </c>
      <c r="O2489" s="9">
        <v>44965</v>
      </c>
      <c r="P2489" t="s">
        <v>1207</v>
      </c>
      <c r="Q2489">
        <v>1</v>
      </c>
      <c r="R2489">
        <v>97</v>
      </c>
      <c r="S2489">
        <v>4</v>
      </c>
      <c r="T2489" t="s">
        <v>3042</v>
      </c>
      <c r="U2489">
        <v>18</v>
      </c>
      <c r="V2489">
        <v>2</v>
      </c>
      <c r="W2489">
        <v>19</v>
      </c>
      <c r="X2489">
        <v>114</v>
      </c>
      <c r="Y2489">
        <v>263</v>
      </c>
      <c r="Z2489">
        <v>30</v>
      </c>
      <c r="AA2489">
        <v>34</v>
      </c>
      <c r="AE2489">
        <v>2488</v>
      </c>
      <c r="AF2489" s="16" t="s">
        <v>39</v>
      </c>
      <c r="AG2489" s="16"/>
      <c r="AH2489" s="16"/>
      <c r="AI2489" s="16" t="str">
        <f t="shared" si="152"/>
        <v>(18,4,2,19,114,263,34, null, null, 'Chambers 2024 UK',2024, '2023-02-08','2023-02-08','".Carbon::now()."','".Carbon::now()."'),</v>
      </c>
      <c r="AJ2489" s="16" t="str">
        <f t="shared" si="153"/>
        <v>('".DB::select("SELECT id_status FROM `status` WHERE `element_type` = 'task' AND status_type = 'client' AND name ='CONFIRMED'")[0]-&gt;id_status."',2488,1),</v>
      </c>
      <c r="AK2489" s="16" t="str">
        <f t="shared" si="154"/>
        <v/>
      </c>
      <c r="AL2489" s="16" t="str">
        <f t="shared" si="155"/>
        <v/>
      </c>
    </row>
    <row r="2490" spans="1:38" x14ac:dyDescent="0.25">
      <c r="A2490" s="16" t="s">
        <v>789</v>
      </c>
      <c r="B2490" s="16" t="s">
        <v>62</v>
      </c>
      <c r="C2490" s="16" t="s">
        <v>41</v>
      </c>
      <c r="D2490" s="16" t="s">
        <v>28</v>
      </c>
      <c r="E2490" s="16" t="s">
        <v>76</v>
      </c>
      <c r="F2490" s="16" t="s">
        <v>77</v>
      </c>
      <c r="G2490" s="16" t="s">
        <v>78</v>
      </c>
      <c r="H2490" s="16" t="s">
        <v>317</v>
      </c>
      <c r="I2490" s="16" t="s">
        <v>65</v>
      </c>
      <c r="J2490" s="16" t="s">
        <v>482</v>
      </c>
      <c r="M2490" s="16" t="s">
        <v>488</v>
      </c>
      <c r="N2490" s="7">
        <v>44965</v>
      </c>
      <c r="O2490" s="9">
        <v>44965</v>
      </c>
      <c r="P2490" t="s">
        <v>1207</v>
      </c>
      <c r="Q2490">
        <v>1</v>
      </c>
      <c r="R2490">
        <v>97</v>
      </c>
      <c r="S2490">
        <v>4</v>
      </c>
      <c r="T2490" t="s">
        <v>3042</v>
      </c>
      <c r="U2490">
        <v>18</v>
      </c>
      <c r="V2490">
        <v>2</v>
      </c>
      <c r="W2490">
        <v>19</v>
      </c>
      <c r="X2490">
        <v>114</v>
      </c>
      <c r="Y2490">
        <v>298</v>
      </c>
      <c r="Z2490">
        <v>30</v>
      </c>
      <c r="AA2490">
        <v>34</v>
      </c>
      <c r="AE2490">
        <v>2489</v>
      </c>
      <c r="AF2490" s="16" t="s">
        <v>39</v>
      </c>
      <c r="AG2490" s="16"/>
      <c r="AH2490" s="16"/>
      <c r="AI2490" s="16" t="str">
        <f t="shared" si="152"/>
        <v>(18,4,2,19,114,298,34, null, null, 'Chambers 2024 UK',2024, '2023-02-08','2023-02-08','".Carbon::now()."','".Carbon::now()."'),</v>
      </c>
      <c r="AJ2490" s="16" t="str">
        <f t="shared" si="153"/>
        <v>('".DB::select("SELECT id_status FROM `status` WHERE `element_type` = 'task' AND status_type = 'client' AND name ='CONFIRMED'")[0]-&gt;id_status."',2489,1),</v>
      </c>
      <c r="AK2490" s="16" t="str">
        <f t="shared" si="154"/>
        <v/>
      </c>
      <c r="AL2490" s="16" t="str">
        <f t="shared" si="155"/>
        <v/>
      </c>
    </row>
    <row r="2491" spans="1:38" x14ac:dyDescent="0.25">
      <c r="A2491" s="16" t="s">
        <v>789</v>
      </c>
      <c r="B2491" s="16" t="s">
        <v>62</v>
      </c>
      <c r="C2491" s="16" t="s">
        <v>41</v>
      </c>
      <c r="D2491" s="16" t="s">
        <v>28</v>
      </c>
      <c r="E2491" s="16" t="s">
        <v>105</v>
      </c>
      <c r="F2491" s="16" t="s">
        <v>106</v>
      </c>
      <c r="G2491" s="16" t="s">
        <v>107</v>
      </c>
      <c r="H2491" s="16" t="s">
        <v>132</v>
      </c>
      <c r="I2491" s="16" t="s">
        <v>65</v>
      </c>
      <c r="J2491" s="16" t="s">
        <v>153</v>
      </c>
      <c r="M2491" s="16" t="s">
        <v>234</v>
      </c>
      <c r="N2491" s="7">
        <v>45142</v>
      </c>
      <c r="O2491" s="9">
        <v>45141</v>
      </c>
      <c r="P2491" t="s">
        <v>1230</v>
      </c>
      <c r="Q2491">
        <v>1</v>
      </c>
      <c r="R2491">
        <v>97</v>
      </c>
      <c r="S2491">
        <v>4</v>
      </c>
      <c r="T2491" t="s">
        <v>3042</v>
      </c>
      <c r="U2491">
        <v>18</v>
      </c>
      <c r="V2491">
        <v>2</v>
      </c>
      <c r="W2491">
        <v>20</v>
      </c>
      <c r="X2491">
        <v>16</v>
      </c>
      <c r="Y2491">
        <v>9</v>
      </c>
      <c r="Z2491">
        <v>30</v>
      </c>
      <c r="AA2491">
        <v>16</v>
      </c>
      <c r="AD2491">
        <v>31</v>
      </c>
      <c r="AE2491">
        <v>2490</v>
      </c>
      <c r="AF2491" s="16" t="s">
        <v>39</v>
      </c>
      <c r="AG2491" s="16"/>
      <c r="AH2491" s="16"/>
      <c r="AI2491" s="16" t="str">
        <f t="shared" si="152"/>
        <v>(18,4,2,20,16,9,16, null, 31, 'Chambers 2024 USA',2024, '2023-08-03','2023-08-03','".Carbon::now()."','".Carbon::now()."'),</v>
      </c>
      <c r="AJ2491" s="16" t="str">
        <f t="shared" si="153"/>
        <v>('".DB::select("SELECT id_status FROM `status` WHERE `element_type` = 'task' AND status_type = 'client' AND name ='CONFIRMED'")[0]-&gt;id_status."',2490,1),</v>
      </c>
      <c r="AK2491" s="16" t="str">
        <f t="shared" si="154"/>
        <v/>
      </c>
      <c r="AL2491" s="16" t="str">
        <f t="shared" si="155"/>
        <v/>
      </c>
    </row>
    <row r="2492" spans="1:38" x14ac:dyDescent="0.25">
      <c r="A2492" s="16" t="s">
        <v>789</v>
      </c>
      <c r="B2492" s="16" t="s">
        <v>62</v>
      </c>
      <c r="C2492" s="16" t="s">
        <v>41</v>
      </c>
      <c r="D2492" s="16" t="s">
        <v>28</v>
      </c>
      <c r="E2492" s="16" t="s">
        <v>105</v>
      </c>
      <c r="F2492" s="16" t="s">
        <v>106</v>
      </c>
      <c r="G2492" s="16" t="s">
        <v>107</v>
      </c>
      <c r="H2492" s="16" t="s">
        <v>53</v>
      </c>
      <c r="I2492" s="16" t="s">
        <v>65</v>
      </c>
      <c r="J2492" s="16" t="s">
        <v>80</v>
      </c>
      <c r="M2492" s="16" t="s">
        <v>234</v>
      </c>
      <c r="N2492" s="7">
        <v>45205</v>
      </c>
      <c r="O2492" s="9">
        <v>45141</v>
      </c>
      <c r="P2492" t="s">
        <v>1230</v>
      </c>
      <c r="Q2492">
        <v>1</v>
      </c>
      <c r="R2492">
        <v>97</v>
      </c>
      <c r="S2492">
        <v>4</v>
      </c>
      <c r="T2492" t="s">
        <v>3042</v>
      </c>
      <c r="U2492">
        <v>18</v>
      </c>
      <c r="V2492">
        <v>2</v>
      </c>
      <c r="W2492">
        <v>20</v>
      </c>
      <c r="X2492">
        <v>16</v>
      </c>
      <c r="Y2492">
        <v>20</v>
      </c>
      <c r="Z2492">
        <v>30</v>
      </c>
      <c r="AA2492">
        <v>11</v>
      </c>
      <c r="AD2492">
        <v>31</v>
      </c>
      <c r="AE2492">
        <v>2491</v>
      </c>
      <c r="AF2492" s="16" t="s">
        <v>39</v>
      </c>
      <c r="AG2492" s="16"/>
      <c r="AH2492" s="16"/>
      <c r="AI2492" s="16" t="str">
        <f t="shared" si="152"/>
        <v>(18,4,2,20,16,20,11, null, 31, 'Chambers 2024 USA',2024, '2023-08-03','2023-08-03','".Carbon::now()."','".Carbon::now()."'),</v>
      </c>
      <c r="AJ2492" s="16" t="str">
        <f t="shared" si="153"/>
        <v>('".DB::select("SELECT id_status FROM `status` WHERE `element_type` = 'task' AND status_type = 'client' AND name ='CONFIRMED'")[0]-&gt;id_status."',2491,1),</v>
      </c>
      <c r="AK2492" s="16" t="str">
        <f t="shared" si="154"/>
        <v/>
      </c>
      <c r="AL2492" s="16" t="str">
        <f t="shared" si="155"/>
        <v/>
      </c>
    </row>
    <row r="2493" spans="1:38" x14ac:dyDescent="0.25">
      <c r="A2493" s="16" t="s">
        <v>789</v>
      </c>
      <c r="B2493" s="16" t="s">
        <v>62</v>
      </c>
      <c r="C2493" s="16" t="s">
        <v>41</v>
      </c>
      <c r="D2493" s="16" t="s">
        <v>28</v>
      </c>
      <c r="E2493" s="16" t="s">
        <v>105</v>
      </c>
      <c r="F2493" s="16" t="s">
        <v>106</v>
      </c>
      <c r="G2493" s="16" t="s">
        <v>107</v>
      </c>
      <c r="H2493" s="16" t="s">
        <v>121</v>
      </c>
      <c r="I2493" s="16" t="s">
        <v>65</v>
      </c>
      <c r="J2493" s="16" t="s">
        <v>153</v>
      </c>
      <c r="M2493" s="16" t="s">
        <v>234</v>
      </c>
      <c r="N2493" s="7">
        <v>45205</v>
      </c>
      <c r="O2493" s="9">
        <v>45204</v>
      </c>
      <c r="P2493" t="s">
        <v>1229</v>
      </c>
      <c r="Q2493">
        <v>1</v>
      </c>
      <c r="R2493">
        <v>97</v>
      </c>
      <c r="S2493">
        <v>4</v>
      </c>
      <c r="T2493" t="s">
        <v>3042</v>
      </c>
      <c r="U2493">
        <v>18</v>
      </c>
      <c r="V2493">
        <v>2</v>
      </c>
      <c r="W2493">
        <v>20</v>
      </c>
      <c r="X2493">
        <v>16</v>
      </c>
      <c r="Y2493">
        <v>208</v>
      </c>
      <c r="Z2493">
        <v>30</v>
      </c>
      <c r="AA2493">
        <v>16</v>
      </c>
      <c r="AD2493">
        <v>31</v>
      </c>
      <c r="AE2493">
        <v>2492</v>
      </c>
      <c r="AF2493" s="16" t="s">
        <v>39</v>
      </c>
      <c r="AG2493" s="16"/>
      <c r="AH2493" s="16"/>
      <c r="AI2493" s="16" t="str">
        <f t="shared" si="152"/>
        <v>(18,4,2,20,16,208,16, null, 31, 'Chambers 2024 USA',2024, '2023-10-05','2023-10-05','".Carbon::now()."','".Carbon::now()."'),</v>
      </c>
      <c r="AJ2493" s="16" t="str">
        <f t="shared" si="153"/>
        <v>('".DB::select("SELECT id_status FROM `status` WHERE `element_type` = 'task' AND status_type = 'client' AND name ='CONFIRMED'")[0]-&gt;id_status."',2492,1),</v>
      </c>
      <c r="AK2493" s="16" t="str">
        <f t="shared" si="154"/>
        <v/>
      </c>
      <c r="AL2493" s="16" t="str">
        <f t="shared" si="155"/>
        <v/>
      </c>
    </row>
    <row r="2494" spans="1:38" x14ac:dyDescent="0.25">
      <c r="A2494" s="16" t="s">
        <v>789</v>
      </c>
      <c r="B2494" s="16" t="s">
        <v>62</v>
      </c>
      <c r="C2494" s="16" t="s">
        <v>41</v>
      </c>
      <c r="D2494" s="16" t="s">
        <v>28</v>
      </c>
      <c r="E2494" s="16" t="s">
        <v>105</v>
      </c>
      <c r="F2494" s="16" t="s">
        <v>106</v>
      </c>
      <c r="G2494" s="16" t="s">
        <v>107</v>
      </c>
      <c r="H2494" s="16" t="s">
        <v>790</v>
      </c>
      <c r="I2494" s="16" t="s">
        <v>65</v>
      </c>
      <c r="J2494" s="16" t="s">
        <v>80</v>
      </c>
      <c r="M2494" s="16"/>
      <c r="N2494" s="7">
        <v>45142</v>
      </c>
      <c r="O2494" s="9">
        <v>45141</v>
      </c>
      <c r="P2494" t="s">
        <v>1230</v>
      </c>
      <c r="Q2494">
        <v>1</v>
      </c>
      <c r="R2494">
        <v>97</v>
      </c>
      <c r="S2494">
        <v>4</v>
      </c>
      <c r="T2494" t="s">
        <v>3042</v>
      </c>
      <c r="U2494">
        <v>18</v>
      </c>
      <c r="V2494">
        <v>2</v>
      </c>
      <c r="W2494">
        <v>20</v>
      </c>
      <c r="X2494">
        <v>16</v>
      </c>
      <c r="Y2494">
        <v>223</v>
      </c>
      <c r="Z2494">
        <v>30</v>
      </c>
      <c r="AA2494">
        <v>11</v>
      </c>
      <c r="AE2494">
        <v>2493</v>
      </c>
      <c r="AF2494" s="16" t="s">
        <v>24</v>
      </c>
      <c r="AG2494" s="16"/>
      <c r="AH2494" s="16"/>
      <c r="AI2494" s="16" t="str">
        <f t="shared" si="152"/>
        <v>(18,4,2,20,16,223,11, null, null, 'Chambers 2024 USA',2024, '2023-08-03','2023-08-03','".Carbon::now()."','".Carbon::now()."'),</v>
      </c>
      <c r="AJ2494" s="16" t="str">
        <f t="shared" si="153"/>
        <v>('".DB::select("SELECT id_status FROM `status` WHERE `element_type` = 'task' AND status_type = 'client' AND name ='CANCELLED'")[0]-&gt;id_status."',2493,1),</v>
      </c>
      <c r="AK2494" s="16" t="str">
        <f t="shared" si="154"/>
        <v/>
      </c>
      <c r="AL2494" s="16" t="str">
        <f t="shared" si="155"/>
        <v/>
      </c>
    </row>
    <row r="2495" spans="1:38" x14ac:dyDescent="0.25">
      <c r="A2495" s="16" t="s">
        <v>789</v>
      </c>
      <c r="B2495" s="16" t="s">
        <v>62</v>
      </c>
      <c r="C2495" s="16" t="s">
        <v>41</v>
      </c>
      <c r="D2495" s="16" t="s">
        <v>28</v>
      </c>
      <c r="E2495" s="16" t="s">
        <v>105</v>
      </c>
      <c r="F2495" s="16" t="s">
        <v>106</v>
      </c>
      <c r="G2495" s="16" t="s">
        <v>107</v>
      </c>
      <c r="H2495" s="16" t="s">
        <v>287</v>
      </c>
      <c r="I2495" s="16" t="s">
        <v>65</v>
      </c>
      <c r="J2495" s="16" t="s">
        <v>153</v>
      </c>
      <c r="M2495" s="16" t="s">
        <v>234</v>
      </c>
      <c r="N2495" s="7">
        <v>45205</v>
      </c>
      <c r="O2495" s="9">
        <v>45204</v>
      </c>
      <c r="P2495" t="s">
        <v>1229</v>
      </c>
      <c r="Q2495">
        <v>1</v>
      </c>
      <c r="R2495">
        <v>97</v>
      </c>
      <c r="S2495">
        <v>4</v>
      </c>
      <c r="T2495" t="s">
        <v>3042</v>
      </c>
      <c r="U2495">
        <v>18</v>
      </c>
      <c r="V2495">
        <v>2</v>
      </c>
      <c r="W2495">
        <v>20</v>
      </c>
      <c r="X2495">
        <v>16</v>
      </c>
      <c r="Y2495">
        <v>234</v>
      </c>
      <c r="Z2495">
        <v>30</v>
      </c>
      <c r="AA2495">
        <v>16</v>
      </c>
      <c r="AD2495">
        <v>31</v>
      </c>
      <c r="AE2495">
        <v>2494</v>
      </c>
      <c r="AF2495" s="16" t="s">
        <v>39</v>
      </c>
      <c r="AG2495" s="16"/>
      <c r="AH2495" s="16"/>
      <c r="AI2495" s="16" t="str">
        <f t="shared" si="152"/>
        <v>(18,4,2,20,16,234,16, null, 31, 'Chambers 2024 USA',2024, '2023-10-05','2023-10-05','".Carbon::now()."','".Carbon::now()."'),</v>
      </c>
      <c r="AJ2495" s="16" t="str">
        <f t="shared" si="153"/>
        <v>('".DB::select("SELECT id_status FROM `status` WHERE `element_type` = 'task' AND status_type = 'client' AND name ='CONFIRMED'")[0]-&gt;id_status."',2494,1),</v>
      </c>
      <c r="AK2495" s="16" t="str">
        <f t="shared" si="154"/>
        <v/>
      </c>
      <c r="AL2495" s="16" t="str">
        <f t="shared" si="155"/>
        <v/>
      </c>
    </row>
    <row r="2496" spans="1:38" x14ac:dyDescent="0.25">
      <c r="A2496" s="16" t="s">
        <v>789</v>
      </c>
      <c r="B2496" s="16" t="s">
        <v>62</v>
      </c>
      <c r="C2496" s="16" t="s">
        <v>41</v>
      </c>
      <c r="D2496" s="16" t="s">
        <v>28</v>
      </c>
      <c r="E2496" s="16" t="s">
        <v>105</v>
      </c>
      <c r="F2496" s="16" t="s">
        <v>106</v>
      </c>
      <c r="G2496" s="16" t="s">
        <v>107</v>
      </c>
      <c r="H2496" s="16" t="s">
        <v>110</v>
      </c>
      <c r="I2496" s="16" t="s">
        <v>65</v>
      </c>
      <c r="J2496" s="16" t="s">
        <v>153</v>
      </c>
      <c r="M2496" s="16" t="s">
        <v>234</v>
      </c>
      <c r="N2496" s="7">
        <v>45205</v>
      </c>
      <c r="O2496" s="9">
        <v>45204</v>
      </c>
      <c r="P2496" t="s">
        <v>1229</v>
      </c>
      <c r="Q2496">
        <v>1</v>
      </c>
      <c r="R2496">
        <v>97</v>
      </c>
      <c r="S2496">
        <v>4</v>
      </c>
      <c r="T2496" t="s">
        <v>3042</v>
      </c>
      <c r="U2496">
        <v>18</v>
      </c>
      <c r="V2496">
        <v>2</v>
      </c>
      <c r="W2496">
        <v>20</v>
      </c>
      <c r="X2496">
        <v>16</v>
      </c>
      <c r="Y2496">
        <v>235</v>
      </c>
      <c r="Z2496">
        <v>30</v>
      </c>
      <c r="AA2496">
        <v>16</v>
      </c>
      <c r="AD2496">
        <v>31</v>
      </c>
      <c r="AE2496">
        <v>2495</v>
      </c>
      <c r="AF2496" s="16" t="s">
        <v>39</v>
      </c>
      <c r="AG2496" s="16"/>
      <c r="AH2496" s="16"/>
      <c r="AI2496" s="16" t="str">
        <f t="shared" si="152"/>
        <v>(18,4,2,20,16,235,16, null, 31, 'Chambers 2024 USA',2024, '2023-10-05','2023-10-05','".Carbon::now()."','".Carbon::now()."'),</v>
      </c>
      <c r="AJ2496" s="16" t="str">
        <f t="shared" si="153"/>
        <v>('".DB::select("SELECT id_status FROM `status` WHERE `element_type` = 'task' AND status_type = 'client' AND name ='CONFIRMED'")[0]-&gt;id_status."',2495,1),</v>
      </c>
      <c r="AK2496" s="16" t="str">
        <f t="shared" si="154"/>
        <v/>
      </c>
      <c r="AL2496" s="16" t="str">
        <f t="shared" si="155"/>
        <v/>
      </c>
    </row>
    <row r="2497" spans="1:38" x14ac:dyDescent="0.25">
      <c r="A2497" s="16" t="s">
        <v>789</v>
      </c>
      <c r="B2497" s="16" t="s">
        <v>62</v>
      </c>
      <c r="C2497" s="16" t="s">
        <v>41</v>
      </c>
      <c r="D2497" s="16" t="s">
        <v>28</v>
      </c>
      <c r="E2497" s="16" t="s">
        <v>105</v>
      </c>
      <c r="F2497" s="16" t="s">
        <v>106</v>
      </c>
      <c r="G2497" s="16" t="s">
        <v>107</v>
      </c>
      <c r="H2497" s="16" t="s">
        <v>367</v>
      </c>
      <c r="I2497" s="16" t="s">
        <v>65</v>
      </c>
      <c r="J2497" s="16" t="s">
        <v>153</v>
      </c>
      <c r="M2497" s="16" t="s">
        <v>234</v>
      </c>
      <c r="N2497" s="7">
        <v>45205</v>
      </c>
      <c r="O2497" s="9">
        <v>45204</v>
      </c>
      <c r="P2497" t="s">
        <v>1229</v>
      </c>
      <c r="Q2497">
        <v>1</v>
      </c>
      <c r="R2497">
        <v>97</v>
      </c>
      <c r="S2497">
        <v>4</v>
      </c>
      <c r="T2497" t="s">
        <v>3042</v>
      </c>
      <c r="U2497">
        <v>18</v>
      </c>
      <c r="V2497">
        <v>2</v>
      </c>
      <c r="W2497">
        <v>20</v>
      </c>
      <c r="X2497">
        <v>16</v>
      </c>
      <c r="Y2497">
        <v>236</v>
      </c>
      <c r="Z2497">
        <v>30</v>
      </c>
      <c r="AA2497">
        <v>16</v>
      </c>
      <c r="AD2497">
        <v>31</v>
      </c>
      <c r="AE2497">
        <v>2496</v>
      </c>
      <c r="AF2497" s="16" t="s">
        <v>39</v>
      </c>
      <c r="AG2497" s="16"/>
      <c r="AH2497" s="16"/>
      <c r="AI2497" s="16" t="str">
        <f t="shared" si="152"/>
        <v>(18,4,2,20,16,236,16, null, 31, 'Chambers 2024 USA',2024, '2023-10-05','2023-10-05','".Carbon::now()."','".Carbon::now()."'),</v>
      </c>
      <c r="AJ2497" s="16" t="str">
        <f t="shared" si="153"/>
        <v>('".DB::select("SELECT id_status FROM `status` WHERE `element_type` = 'task' AND status_type = 'client' AND name ='CONFIRMED'")[0]-&gt;id_status."',2496,1),</v>
      </c>
      <c r="AK2497" s="16" t="str">
        <f t="shared" si="154"/>
        <v/>
      </c>
      <c r="AL2497" s="16" t="str">
        <f t="shared" si="155"/>
        <v/>
      </c>
    </row>
    <row r="2498" spans="1:38" x14ac:dyDescent="0.25">
      <c r="A2498" s="16" t="s">
        <v>789</v>
      </c>
      <c r="B2498" s="16" t="s">
        <v>62</v>
      </c>
      <c r="C2498" s="16" t="s">
        <v>41</v>
      </c>
      <c r="D2498" s="16" t="s">
        <v>28</v>
      </c>
      <c r="E2498" s="16" t="s">
        <v>105</v>
      </c>
      <c r="F2498" s="16" t="s">
        <v>106</v>
      </c>
      <c r="G2498" s="16" t="s">
        <v>107</v>
      </c>
      <c r="H2498" s="16" t="s">
        <v>102</v>
      </c>
      <c r="I2498" s="16" t="s">
        <v>65</v>
      </c>
      <c r="J2498" s="16" t="s">
        <v>153</v>
      </c>
      <c r="M2498" s="16" t="s">
        <v>234</v>
      </c>
      <c r="N2498" s="7">
        <v>45205</v>
      </c>
      <c r="O2498" s="9">
        <v>45204</v>
      </c>
      <c r="P2498" t="s">
        <v>1229</v>
      </c>
      <c r="Q2498">
        <v>1</v>
      </c>
      <c r="R2498">
        <v>97</v>
      </c>
      <c r="S2498">
        <v>4</v>
      </c>
      <c r="T2498" t="s">
        <v>3042</v>
      </c>
      <c r="U2498">
        <v>18</v>
      </c>
      <c r="V2498">
        <v>2</v>
      </c>
      <c r="W2498">
        <v>20</v>
      </c>
      <c r="X2498">
        <v>16</v>
      </c>
      <c r="Y2498">
        <v>263</v>
      </c>
      <c r="Z2498">
        <v>30</v>
      </c>
      <c r="AA2498">
        <v>16</v>
      </c>
      <c r="AD2498">
        <v>31</v>
      </c>
      <c r="AE2498">
        <v>2497</v>
      </c>
      <c r="AF2498" s="16" t="s">
        <v>39</v>
      </c>
      <c r="AG2498" s="16"/>
      <c r="AH2498" s="16"/>
      <c r="AI2498" s="16" t="str">
        <f t="shared" ref="AI2498:AI2561" si="156">CONCATENATE("(",U2498,",",S2498,",",V2498,",",W2498,",",X2498,",",Y2498,",",IF(AA2498&lt;&gt;"", AA2498, "null"),", ",IF(AC2498&lt;&gt;"", AC2498, "null"),", ",IF(AD2498&lt;&gt;"", AD2498, "null"),", '",SUBSTITUTE(E2498, "'", "´"),"',",D2498,", '",P2498,"','",P2498,"','"".Carbon::now().""','"".Carbon::now().""'),")</f>
        <v>(18,4,2,20,16,263,16, null, 31, 'Chambers 2024 USA',2024, '2023-10-05','2023-10-05','".Carbon::now()."','".Carbon::now()."'),</v>
      </c>
      <c r="AJ2498" s="16" t="str">
        <f t="shared" ref="AJ2498:AJ2561" si="157">CONCATENATE("('"".DB::select(""SELECT id_status FROM `status` WHERE `element_type` = 'task' AND status_type = 'client' AND name ='", AF2498, "'"")[0]-&gt;id_status.""',", AE2498, ",1),")</f>
        <v>('".DB::select("SELECT id_status FROM `status` WHERE `element_type` = 'task' AND status_type = 'client' AND name ='CONFIRMED'")[0]-&gt;id_status."',2497,1),</v>
      </c>
      <c r="AK2498" s="16" t="str">
        <f t="shared" ref="AK2498:AK2561" si="158">IF(AND(AF2498&lt;&gt;AG2498, AG2498&lt;&gt;""),CONCATENATE("('"".DB::select(""SELECT id_status FROM `status` WHERE `element_type` = 'task' AND status_type = 'client' AND name ='", AG2498, "'"")[0]-&gt;id_status.""',", AE2498, ",1),"),"")</f>
        <v/>
      </c>
      <c r="AL2498" s="16" t="str">
        <f t="shared" ref="AL2498:AL2561" si="159">IF(AND(AF2498&lt;&gt;AG2498,AF2498&lt;&gt;AH2498,AG2498&lt;&gt;AH2498,AH2498&lt;&gt;""), CONCATENATE("('"".DB::select(""SELECT id_status FROM `status` WHERE `element_type` = 'task' AND status_type = 'client' AND name ='", AF2498, "'"")[0]-&gt;id_status.""',", AE2498, ",1),"), "")</f>
        <v/>
      </c>
    </row>
    <row r="2499" spans="1:38" x14ac:dyDescent="0.25">
      <c r="A2499" s="16" t="s">
        <v>789</v>
      </c>
      <c r="B2499" s="16" t="s">
        <v>62</v>
      </c>
      <c r="C2499" s="16" t="s">
        <v>41</v>
      </c>
      <c r="D2499" s="16" t="s">
        <v>28</v>
      </c>
      <c r="E2499" s="16" t="s">
        <v>105</v>
      </c>
      <c r="F2499" s="16" t="s">
        <v>106</v>
      </c>
      <c r="G2499" s="16" t="s">
        <v>107</v>
      </c>
      <c r="H2499" s="16" t="s">
        <v>124</v>
      </c>
      <c r="I2499" s="16" t="s">
        <v>65</v>
      </c>
      <c r="J2499" s="16" t="s">
        <v>153</v>
      </c>
      <c r="M2499" s="16" t="s">
        <v>234</v>
      </c>
      <c r="N2499" s="7">
        <v>45205</v>
      </c>
      <c r="O2499" s="9">
        <v>45176</v>
      </c>
      <c r="P2499" t="s">
        <v>1178</v>
      </c>
      <c r="Q2499">
        <v>1</v>
      </c>
      <c r="R2499">
        <v>97</v>
      </c>
      <c r="S2499">
        <v>4</v>
      </c>
      <c r="T2499" t="s">
        <v>3042</v>
      </c>
      <c r="U2499">
        <v>18</v>
      </c>
      <c r="V2499">
        <v>2</v>
      </c>
      <c r="W2499">
        <v>20</v>
      </c>
      <c r="X2499">
        <v>16</v>
      </c>
      <c r="Y2499">
        <v>269</v>
      </c>
      <c r="Z2499">
        <v>30</v>
      </c>
      <c r="AA2499">
        <v>16</v>
      </c>
      <c r="AD2499">
        <v>31</v>
      </c>
      <c r="AE2499">
        <v>2498</v>
      </c>
      <c r="AF2499" s="16" t="s">
        <v>39</v>
      </c>
      <c r="AG2499" s="16"/>
      <c r="AH2499" s="16"/>
      <c r="AI2499" s="16" t="str">
        <f t="shared" si="156"/>
        <v>(18,4,2,20,16,269,16, null, 31, 'Chambers 2024 USA',2024, '2023-09-07','2023-09-07','".Carbon::now()."','".Carbon::now()."'),</v>
      </c>
      <c r="AJ2499" s="16" t="str">
        <f t="shared" si="157"/>
        <v>('".DB::select("SELECT id_status FROM `status` WHERE `element_type` = 'task' AND status_type = 'client' AND name ='CONFIRMED'")[0]-&gt;id_status."',2498,1),</v>
      </c>
      <c r="AK2499" s="16" t="str">
        <f t="shared" si="158"/>
        <v/>
      </c>
      <c r="AL2499" s="16" t="str">
        <f t="shared" si="159"/>
        <v/>
      </c>
    </row>
    <row r="2500" spans="1:38" x14ac:dyDescent="0.25">
      <c r="A2500" s="16" t="s">
        <v>789</v>
      </c>
      <c r="B2500" s="16" t="s">
        <v>62</v>
      </c>
      <c r="C2500" s="16" t="s">
        <v>41</v>
      </c>
      <c r="D2500" s="16" t="s">
        <v>28</v>
      </c>
      <c r="E2500" s="16" t="s">
        <v>105</v>
      </c>
      <c r="F2500" s="16" t="s">
        <v>106</v>
      </c>
      <c r="G2500" s="16" t="s">
        <v>107</v>
      </c>
      <c r="H2500" s="16" t="s">
        <v>125</v>
      </c>
      <c r="I2500" s="16" t="s">
        <v>65</v>
      </c>
      <c r="J2500" s="16" t="s">
        <v>153</v>
      </c>
      <c r="M2500" s="16"/>
      <c r="N2500" s="7"/>
      <c r="O2500" s="9">
        <v>45176</v>
      </c>
      <c r="P2500" t="s">
        <v>1178</v>
      </c>
      <c r="Q2500">
        <v>1</v>
      </c>
      <c r="R2500">
        <v>97</v>
      </c>
      <c r="S2500">
        <v>4</v>
      </c>
      <c r="T2500" t="s">
        <v>3042</v>
      </c>
      <c r="U2500">
        <v>18</v>
      </c>
      <c r="V2500">
        <v>2</v>
      </c>
      <c r="W2500">
        <v>20</v>
      </c>
      <c r="X2500">
        <v>16</v>
      </c>
      <c r="Y2500">
        <v>272</v>
      </c>
      <c r="Z2500">
        <v>30</v>
      </c>
      <c r="AA2500">
        <v>16</v>
      </c>
      <c r="AE2500">
        <v>2499</v>
      </c>
      <c r="AF2500" s="16" t="s">
        <v>24</v>
      </c>
      <c r="AG2500" s="16"/>
      <c r="AH2500" s="16"/>
      <c r="AI2500" s="16" t="str">
        <f t="shared" si="156"/>
        <v>(18,4,2,20,16,272,16, null, null, 'Chambers 2024 USA',2024, '2023-09-07','2023-09-07','".Carbon::now()."','".Carbon::now()."'),</v>
      </c>
      <c r="AJ2500" s="16" t="str">
        <f t="shared" si="157"/>
        <v>('".DB::select("SELECT id_status FROM `status` WHERE `element_type` = 'task' AND status_type = 'client' AND name ='CANCELLED'")[0]-&gt;id_status."',2499,1),</v>
      </c>
      <c r="AK2500" s="16" t="str">
        <f t="shared" si="158"/>
        <v/>
      </c>
      <c r="AL2500" s="16" t="str">
        <f t="shared" si="159"/>
        <v/>
      </c>
    </row>
    <row r="2501" spans="1:38" x14ac:dyDescent="0.25">
      <c r="A2501" s="16" t="s">
        <v>789</v>
      </c>
      <c r="B2501" s="16" t="s">
        <v>62</v>
      </c>
      <c r="C2501" s="16" t="s">
        <v>41</v>
      </c>
      <c r="D2501" s="16" t="s">
        <v>28</v>
      </c>
      <c r="E2501" s="16" t="s">
        <v>105</v>
      </c>
      <c r="F2501" s="16" t="s">
        <v>106</v>
      </c>
      <c r="G2501" s="16" t="s">
        <v>107</v>
      </c>
      <c r="H2501" s="16" t="s">
        <v>117</v>
      </c>
      <c r="I2501" s="16" t="s">
        <v>65</v>
      </c>
      <c r="J2501" s="16" t="s">
        <v>153</v>
      </c>
      <c r="M2501" s="16" t="s">
        <v>234</v>
      </c>
      <c r="N2501" s="7">
        <v>45205</v>
      </c>
      <c r="O2501" s="9">
        <v>45204</v>
      </c>
      <c r="P2501" t="s">
        <v>1229</v>
      </c>
      <c r="Q2501">
        <v>1</v>
      </c>
      <c r="R2501">
        <v>97</v>
      </c>
      <c r="S2501">
        <v>4</v>
      </c>
      <c r="T2501" t="s">
        <v>3042</v>
      </c>
      <c r="U2501">
        <v>18</v>
      </c>
      <c r="V2501">
        <v>2</v>
      </c>
      <c r="W2501">
        <v>20</v>
      </c>
      <c r="X2501">
        <v>16</v>
      </c>
      <c r="Y2501">
        <v>273</v>
      </c>
      <c r="Z2501">
        <v>30</v>
      </c>
      <c r="AA2501">
        <v>16</v>
      </c>
      <c r="AD2501">
        <v>31</v>
      </c>
      <c r="AE2501">
        <v>2500</v>
      </c>
      <c r="AF2501" s="16" t="s">
        <v>39</v>
      </c>
      <c r="AG2501" s="16"/>
      <c r="AH2501" s="16"/>
      <c r="AI2501" s="16" t="str">
        <f t="shared" si="156"/>
        <v>(18,4,2,20,16,273,16, null, 31, 'Chambers 2024 USA',2024, '2023-10-05','2023-10-05','".Carbon::now()."','".Carbon::now()."'),</v>
      </c>
      <c r="AJ2501" s="16" t="str">
        <f t="shared" si="157"/>
        <v>('".DB::select("SELECT id_status FROM `status` WHERE `element_type` = 'task' AND status_type = 'client' AND name ='CONFIRMED'")[0]-&gt;id_status."',2500,1),</v>
      </c>
      <c r="AK2501" s="16" t="str">
        <f t="shared" si="158"/>
        <v/>
      </c>
      <c r="AL2501" s="16" t="str">
        <f t="shared" si="159"/>
        <v/>
      </c>
    </row>
    <row r="2502" spans="1:38" x14ac:dyDescent="0.25">
      <c r="A2502" s="16" t="s">
        <v>789</v>
      </c>
      <c r="B2502" s="16" t="s">
        <v>62</v>
      </c>
      <c r="C2502" s="16" t="s">
        <v>41</v>
      </c>
      <c r="D2502" s="16" t="s">
        <v>28</v>
      </c>
      <c r="E2502" s="16" t="s">
        <v>105</v>
      </c>
      <c r="F2502" s="16" t="s">
        <v>106</v>
      </c>
      <c r="G2502" s="16" t="s">
        <v>107</v>
      </c>
      <c r="H2502" s="16" t="s">
        <v>660</v>
      </c>
      <c r="I2502" s="16" t="s">
        <v>65</v>
      </c>
      <c r="J2502" s="16" t="s">
        <v>153</v>
      </c>
      <c r="M2502" s="16" t="s">
        <v>234</v>
      </c>
      <c r="N2502" s="7"/>
      <c r="O2502" s="9">
        <v>45204</v>
      </c>
      <c r="P2502" t="s">
        <v>1229</v>
      </c>
      <c r="Q2502">
        <v>1</v>
      </c>
      <c r="R2502">
        <v>97</v>
      </c>
      <c r="S2502">
        <v>4</v>
      </c>
      <c r="T2502" t="s">
        <v>3042</v>
      </c>
      <c r="U2502">
        <v>18</v>
      </c>
      <c r="V2502">
        <v>2</v>
      </c>
      <c r="W2502">
        <v>20</v>
      </c>
      <c r="X2502">
        <v>16</v>
      </c>
      <c r="Y2502">
        <v>333</v>
      </c>
      <c r="Z2502">
        <v>30</v>
      </c>
      <c r="AA2502">
        <v>16</v>
      </c>
      <c r="AD2502">
        <v>31</v>
      </c>
      <c r="AE2502">
        <v>2501</v>
      </c>
      <c r="AF2502" s="16" t="s">
        <v>39</v>
      </c>
      <c r="AG2502" s="16"/>
      <c r="AH2502" s="16"/>
      <c r="AI2502" s="16" t="str">
        <f t="shared" si="156"/>
        <v>(18,4,2,20,16,333,16, null, 31, 'Chambers 2024 USA',2024, '2023-10-05','2023-10-05','".Carbon::now()."','".Carbon::now()."'),</v>
      </c>
      <c r="AJ2502" s="16" t="str">
        <f t="shared" si="157"/>
        <v>('".DB::select("SELECT id_status FROM `status` WHERE `element_type` = 'task' AND status_type = 'client' AND name ='CONFIRMED'")[0]-&gt;id_status."',2501,1),</v>
      </c>
      <c r="AK2502" s="16" t="str">
        <f t="shared" si="158"/>
        <v/>
      </c>
      <c r="AL2502" s="16" t="str">
        <f t="shared" si="159"/>
        <v/>
      </c>
    </row>
    <row r="2503" spans="1:38" x14ac:dyDescent="0.25">
      <c r="A2503" s="16" t="s">
        <v>789</v>
      </c>
      <c r="B2503" s="16" t="s">
        <v>62</v>
      </c>
      <c r="C2503" s="16" t="s">
        <v>41</v>
      </c>
      <c r="D2503" s="16" t="s">
        <v>28</v>
      </c>
      <c r="E2503" s="16" t="s">
        <v>105</v>
      </c>
      <c r="F2503" s="16" t="s">
        <v>106</v>
      </c>
      <c r="G2503" s="16" t="s">
        <v>1269</v>
      </c>
      <c r="H2503" s="16" t="s">
        <v>387</v>
      </c>
      <c r="I2503" s="16" t="s">
        <v>65</v>
      </c>
      <c r="J2503" s="16" t="s">
        <v>80</v>
      </c>
      <c r="M2503" s="16" t="s">
        <v>234</v>
      </c>
      <c r="N2503" s="7">
        <v>45120</v>
      </c>
      <c r="O2503" s="9">
        <v>45120</v>
      </c>
      <c r="P2503" t="s">
        <v>1221</v>
      </c>
      <c r="Q2503">
        <v>1</v>
      </c>
      <c r="R2503">
        <v>97</v>
      </c>
      <c r="S2503">
        <v>4</v>
      </c>
      <c r="T2503" t="s">
        <v>3042</v>
      </c>
      <c r="U2503">
        <v>18</v>
      </c>
      <c r="V2503">
        <v>2</v>
      </c>
      <c r="W2503">
        <v>20</v>
      </c>
      <c r="X2503">
        <v>17</v>
      </c>
      <c r="Y2503">
        <v>380</v>
      </c>
      <c r="Z2503">
        <v>30</v>
      </c>
      <c r="AA2503">
        <v>11</v>
      </c>
      <c r="AD2503">
        <v>31</v>
      </c>
      <c r="AE2503">
        <v>2502</v>
      </c>
      <c r="AF2503" s="16" t="s">
        <v>39</v>
      </c>
      <c r="AG2503" s="16"/>
      <c r="AH2503" s="16"/>
      <c r="AI2503" s="16" t="str">
        <f t="shared" si="156"/>
        <v>(18,4,2,20,17,380,11, null, 31, 'Chambers 2024 USA',2024, '2023-07-13','2023-07-13','".Carbon::now()."','".Carbon::now()."'),</v>
      </c>
      <c r="AJ2503" s="16" t="str">
        <f t="shared" si="157"/>
        <v>('".DB::select("SELECT id_status FROM `status` WHERE `element_type` = 'task' AND status_type = 'client' AND name ='CONFIRMED'")[0]-&gt;id_status."',2502,1),</v>
      </c>
      <c r="AK2503" s="16" t="str">
        <f t="shared" si="158"/>
        <v/>
      </c>
      <c r="AL2503" s="16" t="str">
        <f t="shared" si="159"/>
        <v/>
      </c>
    </row>
    <row r="2504" spans="1:38" x14ac:dyDescent="0.25">
      <c r="A2504" s="16" t="s">
        <v>789</v>
      </c>
      <c r="B2504" s="16" t="s">
        <v>62</v>
      </c>
      <c r="C2504" s="16" t="s">
        <v>41</v>
      </c>
      <c r="D2504" s="16" t="s">
        <v>28</v>
      </c>
      <c r="E2504" s="16" t="s">
        <v>105</v>
      </c>
      <c r="F2504" s="16" t="s">
        <v>106</v>
      </c>
      <c r="G2504" s="16" t="s">
        <v>791</v>
      </c>
      <c r="H2504" s="16" t="s">
        <v>108</v>
      </c>
      <c r="I2504" s="16" t="s">
        <v>65</v>
      </c>
      <c r="J2504" s="16" t="s">
        <v>80</v>
      </c>
      <c r="M2504" s="16" t="s">
        <v>234</v>
      </c>
      <c r="N2504" s="7">
        <v>45142</v>
      </c>
      <c r="O2504" s="9">
        <v>45141</v>
      </c>
      <c r="P2504" t="s">
        <v>1230</v>
      </c>
      <c r="Q2504">
        <v>1</v>
      </c>
      <c r="R2504">
        <v>97</v>
      </c>
      <c r="S2504">
        <v>4</v>
      </c>
      <c r="T2504" t="s">
        <v>3042</v>
      </c>
      <c r="U2504">
        <v>18</v>
      </c>
      <c r="V2504">
        <v>2</v>
      </c>
      <c r="W2504">
        <v>20</v>
      </c>
      <c r="X2504">
        <v>31</v>
      </c>
      <c r="Y2504">
        <v>31</v>
      </c>
      <c r="Z2504">
        <v>30</v>
      </c>
      <c r="AA2504">
        <v>11</v>
      </c>
      <c r="AD2504">
        <v>31</v>
      </c>
      <c r="AE2504">
        <v>2503</v>
      </c>
      <c r="AF2504" s="16" t="s">
        <v>39</v>
      </c>
      <c r="AG2504" s="16"/>
      <c r="AH2504" s="16"/>
      <c r="AI2504" s="16" t="str">
        <f t="shared" si="156"/>
        <v>(18,4,2,20,31,31,11, null, 31, 'Chambers 2024 USA',2024, '2023-08-03','2023-08-03','".Carbon::now()."','".Carbon::now()."'),</v>
      </c>
      <c r="AJ2504" s="16" t="str">
        <f t="shared" si="157"/>
        <v>('".DB::select("SELECT id_status FROM `status` WHERE `element_type` = 'task' AND status_type = 'client' AND name ='CONFIRMED'")[0]-&gt;id_status."',2503,1),</v>
      </c>
      <c r="AK2504" s="16" t="str">
        <f t="shared" si="158"/>
        <v/>
      </c>
      <c r="AL2504" s="16" t="str">
        <f t="shared" si="159"/>
        <v/>
      </c>
    </row>
    <row r="2505" spans="1:38" x14ac:dyDescent="0.25">
      <c r="A2505" s="16" t="s">
        <v>789</v>
      </c>
      <c r="B2505" s="16" t="s">
        <v>62</v>
      </c>
      <c r="C2505" s="16" t="s">
        <v>41</v>
      </c>
      <c r="D2505" s="16" t="s">
        <v>28</v>
      </c>
      <c r="E2505" s="16" t="s">
        <v>105</v>
      </c>
      <c r="F2505" s="16" t="s">
        <v>106</v>
      </c>
      <c r="G2505" s="16" t="s">
        <v>791</v>
      </c>
      <c r="H2505" s="16" t="s">
        <v>792</v>
      </c>
      <c r="I2505" s="16" t="s">
        <v>65</v>
      </c>
      <c r="J2505" s="16" t="s">
        <v>153</v>
      </c>
      <c r="M2505" s="16" t="s">
        <v>234</v>
      </c>
      <c r="N2505" s="7">
        <v>45205</v>
      </c>
      <c r="O2505" s="9">
        <v>45204</v>
      </c>
      <c r="P2505" t="s">
        <v>1229</v>
      </c>
      <c r="Q2505">
        <v>1</v>
      </c>
      <c r="R2505">
        <v>97</v>
      </c>
      <c r="S2505">
        <v>4</v>
      </c>
      <c r="T2505" t="s">
        <v>3042</v>
      </c>
      <c r="U2505">
        <v>18</v>
      </c>
      <c r="V2505">
        <v>2</v>
      </c>
      <c r="W2505">
        <v>20</v>
      </c>
      <c r="X2505">
        <v>31</v>
      </c>
      <c r="Y2505">
        <v>58</v>
      </c>
      <c r="Z2505">
        <v>30</v>
      </c>
      <c r="AA2505">
        <v>16</v>
      </c>
      <c r="AD2505">
        <v>31</v>
      </c>
      <c r="AE2505">
        <v>2504</v>
      </c>
      <c r="AF2505" s="16" t="s">
        <v>39</v>
      </c>
      <c r="AG2505" s="16"/>
      <c r="AH2505" s="16"/>
      <c r="AI2505" s="16" t="str">
        <f t="shared" si="156"/>
        <v>(18,4,2,20,31,58,16, null, 31, 'Chambers 2024 USA',2024, '2023-10-05','2023-10-05','".Carbon::now()."','".Carbon::now()."'),</v>
      </c>
      <c r="AJ2505" s="16" t="str">
        <f t="shared" si="157"/>
        <v>('".DB::select("SELECT id_status FROM `status` WHERE `element_type` = 'task' AND status_type = 'client' AND name ='CONFIRMED'")[0]-&gt;id_status."',2504,1),</v>
      </c>
      <c r="AK2505" s="16" t="str">
        <f t="shared" si="158"/>
        <v/>
      </c>
      <c r="AL2505" s="16" t="str">
        <f t="shared" si="159"/>
        <v/>
      </c>
    </row>
    <row r="2506" spans="1:38" x14ac:dyDescent="0.25">
      <c r="A2506" s="16" t="s">
        <v>789</v>
      </c>
      <c r="B2506" s="16" t="s">
        <v>62</v>
      </c>
      <c r="C2506" s="16" t="s">
        <v>41</v>
      </c>
      <c r="D2506" s="16" t="s">
        <v>28</v>
      </c>
      <c r="E2506" s="16" t="s">
        <v>105</v>
      </c>
      <c r="F2506" s="16" t="s">
        <v>106</v>
      </c>
      <c r="G2506" s="16" t="s">
        <v>113</v>
      </c>
      <c r="H2506" s="16" t="s">
        <v>132</v>
      </c>
      <c r="I2506" s="16" t="s">
        <v>65</v>
      </c>
      <c r="J2506" s="16" t="s">
        <v>153</v>
      </c>
      <c r="M2506" s="16" t="s">
        <v>234</v>
      </c>
      <c r="N2506" s="7">
        <v>45205</v>
      </c>
      <c r="O2506" s="9">
        <v>45204</v>
      </c>
      <c r="P2506" t="s">
        <v>1229</v>
      </c>
      <c r="Q2506">
        <v>1</v>
      </c>
      <c r="R2506">
        <v>97</v>
      </c>
      <c r="S2506">
        <v>4</v>
      </c>
      <c r="T2506" t="s">
        <v>3042</v>
      </c>
      <c r="U2506">
        <v>18</v>
      </c>
      <c r="V2506">
        <v>2</v>
      </c>
      <c r="W2506">
        <v>20</v>
      </c>
      <c r="X2506">
        <v>33</v>
      </c>
      <c r="Y2506">
        <v>9</v>
      </c>
      <c r="Z2506">
        <v>30</v>
      </c>
      <c r="AA2506">
        <v>16</v>
      </c>
      <c r="AD2506">
        <v>31</v>
      </c>
      <c r="AE2506">
        <v>2505</v>
      </c>
      <c r="AF2506" s="16" t="s">
        <v>39</v>
      </c>
      <c r="AG2506" s="16"/>
      <c r="AH2506" s="16"/>
      <c r="AI2506" s="16" t="str">
        <f t="shared" si="156"/>
        <v>(18,4,2,20,33,9,16, null, 31, 'Chambers 2024 USA',2024, '2023-10-05','2023-10-05','".Carbon::now()."','".Carbon::now()."'),</v>
      </c>
      <c r="AJ2506" s="16" t="str">
        <f t="shared" si="157"/>
        <v>('".DB::select("SELECT id_status FROM `status` WHERE `element_type` = 'task' AND status_type = 'client' AND name ='CONFIRMED'")[0]-&gt;id_status."',2505,1),</v>
      </c>
      <c r="AK2506" s="16" t="str">
        <f t="shared" si="158"/>
        <v/>
      </c>
      <c r="AL2506" s="16" t="str">
        <f t="shared" si="159"/>
        <v/>
      </c>
    </row>
    <row r="2507" spans="1:38" x14ac:dyDescent="0.25">
      <c r="A2507" s="16" t="s">
        <v>789</v>
      </c>
      <c r="B2507" s="16" t="s">
        <v>62</v>
      </c>
      <c r="C2507" s="16" t="s">
        <v>41</v>
      </c>
      <c r="D2507" s="16" t="s">
        <v>28</v>
      </c>
      <c r="E2507" s="16" t="s">
        <v>105</v>
      </c>
      <c r="F2507" s="16" t="s">
        <v>106</v>
      </c>
      <c r="G2507" s="16" t="s">
        <v>113</v>
      </c>
      <c r="H2507" s="16" t="s">
        <v>386</v>
      </c>
      <c r="I2507" s="16" t="s">
        <v>65</v>
      </c>
      <c r="J2507" s="16" t="s">
        <v>153</v>
      </c>
      <c r="M2507" s="16" t="s">
        <v>234</v>
      </c>
      <c r="N2507" s="7">
        <v>45142</v>
      </c>
      <c r="O2507" s="9">
        <v>45176</v>
      </c>
      <c r="P2507" t="s">
        <v>1178</v>
      </c>
      <c r="Q2507">
        <v>1</v>
      </c>
      <c r="R2507">
        <v>97</v>
      </c>
      <c r="S2507">
        <v>4</v>
      </c>
      <c r="T2507" t="s">
        <v>3042</v>
      </c>
      <c r="U2507">
        <v>18</v>
      </c>
      <c r="V2507">
        <v>2</v>
      </c>
      <c r="W2507">
        <v>20</v>
      </c>
      <c r="X2507">
        <v>33</v>
      </c>
      <c r="Y2507">
        <v>94</v>
      </c>
      <c r="Z2507">
        <v>30</v>
      </c>
      <c r="AA2507">
        <v>16</v>
      </c>
      <c r="AD2507">
        <v>31</v>
      </c>
      <c r="AE2507">
        <v>2506</v>
      </c>
      <c r="AF2507" s="16" t="s">
        <v>39</v>
      </c>
      <c r="AG2507" s="16"/>
      <c r="AH2507" s="16"/>
      <c r="AI2507" s="16" t="str">
        <f t="shared" si="156"/>
        <v>(18,4,2,20,33,94,16, null, 31, 'Chambers 2024 USA',2024, '2023-09-07','2023-09-07','".Carbon::now()."','".Carbon::now()."'),</v>
      </c>
      <c r="AJ2507" s="16" t="str">
        <f t="shared" si="157"/>
        <v>('".DB::select("SELECT id_status FROM `status` WHERE `element_type` = 'task' AND status_type = 'client' AND name ='CONFIRMED'")[0]-&gt;id_status."',2506,1),</v>
      </c>
      <c r="AK2507" s="16" t="str">
        <f t="shared" si="158"/>
        <v/>
      </c>
      <c r="AL2507" s="16" t="str">
        <f t="shared" si="159"/>
        <v/>
      </c>
    </row>
    <row r="2508" spans="1:38" x14ac:dyDescent="0.25">
      <c r="A2508" s="16" t="s">
        <v>789</v>
      </c>
      <c r="B2508" s="16" t="s">
        <v>62</v>
      </c>
      <c r="C2508" s="16" t="s">
        <v>41</v>
      </c>
      <c r="D2508" s="16" t="s">
        <v>28</v>
      </c>
      <c r="E2508" s="16" t="s">
        <v>105</v>
      </c>
      <c r="F2508" s="16" t="s">
        <v>106</v>
      </c>
      <c r="G2508" s="16" t="s">
        <v>113</v>
      </c>
      <c r="H2508" s="16" t="s">
        <v>121</v>
      </c>
      <c r="I2508" s="16" t="s">
        <v>65</v>
      </c>
      <c r="J2508" s="16" t="s">
        <v>153</v>
      </c>
      <c r="M2508" s="16" t="s">
        <v>234</v>
      </c>
      <c r="N2508" s="7">
        <v>45170</v>
      </c>
      <c r="O2508" s="9">
        <v>45176</v>
      </c>
      <c r="P2508" t="s">
        <v>1178</v>
      </c>
      <c r="Q2508">
        <v>1</v>
      </c>
      <c r="R2508">
        <v>97</v>
      </c>
      <c r="S2508">
        <v>4</v>
      </c>
      <c r="T2508" t="s">
        <v>3042</v>
      </c>
      <c r="U2508">
        <v>18</v>
      </c>
      <c r="V2508">
        <v>2</v>
      </c>
      <c r="W2508">
        <v>20</v>
      </c>
      <c r="X2508">
        <v>33</v>
      </c>
      <c r="Y2508">
        <v>208</v>
      </c>
      <c r="Z2508">
        <v>30</v>
      </c>
      <c r="AA2508">
        <v>16</v>
      </c>
      <c r="AD2508">
        <v>31</v>
      </c>
      <c r="AE2508">
        <v>2507</v>
      </c>
      <c r="AF2508" s="16" t="s">
        <v>39</v>
      </c>
      <c r="AG2508" s="16"/>
      <c r="AH2508" s="16"/>
      <c r="AI2508" s="16" t="str">
        <f t="shared" si="156"/>
        <v>(18,4,2,20,33,208,16, null, 31, 'Chambers 2024 USA',2024, '2023-09-07','2023-09-07','".Carbon::now()."','".Carbon::now()."'),</v>
      </c>
      <c r="AJ2508" s="16" t="str">
        <f t="shared" si="157"/>
        <v>('".DB::select("SELECT id_status FROM `status` WHERE `element_type` = 'task' AND status_type = 'client' AND name ='CONFIRMED'")[0]-&gt;id_status."',2507,1),</v>
      </c>
      <c r="AK2508" s="16" t="str">
        <f t="shared" si="158"/>
        <v/>
      </c>
      <c r="AL2508" s="16" t="str">
        <f t="shared" si="159"/>
        <v/>
      </c>
    </row>
    <row r="2509" spans="1:38" x14ac:dyDescent="0.25">
      <c r="A2509" s="16" t="s">
        <v>789</v>
      </c>
      <c r="B2509" s="16" t="s">
        <v>62</v>
      </c>
      <c r="C2509" s="16" t="s">
        <v>41</v>
      </c>
      <c r="D2509" s="16" t="s">
        <v>28</v>
      </c>
      <c r="E2509" s="16" t="s">
        <v>105</v>
      </c>
      <c r="F2509" s="16" t="s">
        <v>106</v>
      </c>
      <c r="G2509" s="16" t="s">
        <v>113</v>
      </c>
      <c r="H2509" s="16" t="s">
        <v>115</v>
      </c>
      <c r="I2509" s="16" t="s">
        <v>65</v>
      </c>
      <c r="J2509" s="16" t="s">
        <v>153</v>
      </c>
      <c r="M2509" s="16" t="s">
        <v>234</v>
      </c>
      <c r="N2509" s="7">
        <v>45170</v>
      </c>
      <c r="O2509" s="9">
        <v>45176</v>
      </c>
      <c r="P2509" t="s">
        <v>1178</v>
      </c>
      <c r="Q2509">
        <v>1</v>
      </c>
      <c r="R2509">
        <v>97</v>
      </c>
      <c r="S2509">
        <v>4</v>
      </c>
      <c r="T2509" t="s">
        <v>3042</v>
      </c>
      <c r="U2509">
        <v>18</v>
      </c>
      <c r="V2509">
        <v>2</v>
      </c>
      <c r="W2509">
        <v>20</v>
      </c>
      <c r="X2509">
        <v>33</v>
      </c>
      <c r="Y2509">
        <v>210</v>
      </c>
      <c r="Z2509">
        <v>30</v>
      </c>
      <c r="AA2509">
        <v>16</v>
      </c>
      <c r="AD2509">
        <v>31</v>
      </c>
      <c r="AE2509">
        <v>2508</v>
      </c>
      <c r="AF2509" s="16" t="s">
        <v>39</v>
      </c>
      <c r="AG2509" s="16"/>
      <c r="AH2509" s="16"/>
      <c r="AI2509" s="16" t="str">
        <f t="shared" si="156"/>
        <v>(18,4,2,20,33,210,16, null, 31, 'Chambers 2024 USA',2024, '2023-09-07','2023-09-07','".Carbon::now()."','".Carbon::now()."'),</v>
      </c>
      <c r="AJ2509" s="16" t="str">
        <f t="shared" si="157"/>
        <v>('".DB::select("SELECT id_status FROM `status` WHERE `element_type` = 'task' AND status_type = 'client' AND name ='CONFIRMED'")[0]-&gt;id_status."',2508,1),</v>
      </c>
      <c r="AK2509" s="16" t="str">
        <f t="shared" si="158"/>
        <v/>
      </c>
      <c r="AL2509" s="16" t="str">
        <f t="shared" si="159"/>
        <v/>
      </c>
    </row>
    <row r="2510" spans="1:38" x14ac:dyDescent="0.25">
      <c r="A2510" s="16" t="s">
        <v>789</v>
      </c>
      <c r="B2510" s="16" t="s">
        <v>62</v>
      </c>
      <c r="C2510" s="16" t="s">
        <v>41</v>
      </c>
      <c r="D2510" s="16" t="s">
        <v>28</v>
      </c>
      <c r="E2510" s="16" t="s">
        <v>105</v>
      </c>
      <c r="F2510" s="16" t="s">
        <v>106</v>
      </c>
      <c r="G2510" s="16" t="s">
        <v>113</v>
      </c>
      <c r="H2510" s="16" t="s">
        <v>790</v>
      </c>
      <c r="I2510" s="16" t="s">
        <v>65</v>
      </c>
      <c r="J2510" s="16" t="s">
        <v>153</v>
      </c>
      <c r="M2510" s="16" t="s">
        <v>234</v>
      </c>
      <c r="N2510" s="7">
        <v>45233</v>
      </c>
      <c r="O2510" s="9">
        <v>45176</v>
      </c>
      <c r="P2510" t="s">
        <v>1178</v>
      </c>
      <c r="Q2510">
        <v>1</v>
      </c>
      <c r="R2510">
        <v>97</v>
      </c>
      <c r="S2510">
        <v>4</v>
      </c>
      <c r="T2510" t="s">
        <v>3042</v>
      </c>
      <c r="U2510">
        <v>18</v>
      </c>
      <c r="V2510">
        <v>2</v>
      </c>
      <c r="W2510">
        <v>20</v>
      </c>
      <c r="X2510">
        <v>33</v>
      </c>
      <c r="Y2510">
        <v>223</v>
      </c>
      <c r="Z2510">
        <v>30</v>
      </c>
      <c r="AA2510">
        <v>16</v>
      </c>
      <c r="AD2510">
        <v>31</v>
      </c>
      <c r="AE2510">
        <v>2509</v>
      </c>
      <c r="AF2510" s="16" t="s">
        <v>39</v>
      </c>
      <c r="AG2510" s="16"/>
      <c r="AH2510" s="16"/>
      <c r="AI2510" s="16" t="str">
        <f t="shared" si="156"/>
        <v>(18,4,2,20,33,223,16, null, 31, 'Chambers 2024 USA',2024, '2023-09-07','2023-09-07','".Carbon::now()."','".Carbon::now()."'),</v>
      </c>
      <c r="AJ2510" s="16" t="str">
        <f t="shared" si="157"/>
        <v>('".DB::select("SELECT id_status FROM `status` WHERE `element_type` = 'task' AND status_type = 'client' AND name ='CONFIRMED'")[0]-&gt;id_status."',2509,1),</v>
      </c>
      <c r="AK2510" s="16" t="str">
        <f t="shared" si="158"/>
        <v/>
      </c>
      <c r="AL2510" s="16" t="str">
        <f t="shared" si="159"/>
        <v/>
      </c>
    </row>
    <row r="2511" spans="1:38" x14ac:dyDescent="0.25">
      <c r="A2511" s="16" t="s">
        <v>789</v>
      </c>
      <c r="B2511" s="16" t="s">
        <v>62</v>
      </c>
      <c r="C2511" s="16" t="s">
        <v>41</v>
      </c>
      <c r="D2511" s="16" t="s">
        <v>28</v>
      </c>
      <c r="E2511" s="16" t="s">
        <v>105</v>
      </c>
      <c r="F2511" s="16" t="s">
        <v>106</v>
      </c>
      <c r="G2511" s="16" t="s">
        <v>113</v>
      </c>
      <c r="H2511" s="16" t="s">
        <v>116</v>
      </c>
      <c r="I2511" s="16" t="s">
        <v>65</v>
      </c>
      <c r="J2511" s="16" t="s">
        <v>153</v>
      </c>
      <c r="M2511" s="16" t="s">
        <v>234</v>
      </c>
      <c r="N2511" s="7">
        <v>45121</v>
      </c>
      <c r="O2511" s="9">
        <v>45120</v>
      </c>
      <c r="P2511" t="s">
        <v>1221</v>
      </c>
      <c r="Q2511">
        <v>1</v>
      </c>
      <c r="R2511">
        <v>97</v>
      </c>
      <c r="S2511">
        <v>4</v>
      </c>
      <c r="T2511" t="s">
        <v>3042</v>
      </c>
      <c r="U2511">
        <v>18</v>
      </c>
      <c r="V2511">
        <v>2</v>
      </c>
      <c r="W2511">
        <v>20</v>
      </c>
      <c r="X2511">
        <v>33</v>
      </c>
      <c r="Y2511">
        <v>231</v>
      </c>
      <c r="Z2511">
        <v>30</v>
      </c>
      <c r="AA2511">
        <v>16</v>
      </c>
      <c r="AD2511">
        <v>31</v>
      </c>
      <c r="AE2511">
        <v>2510</v>
      </c>
      <c r="AF2511" s="16" t="s">
        <v>39</v>
      </c>
      <c r="AG2511" s="16"/>
      <c r="AH2511" s="16"/>
      <c r="AI2511" s="16" t="str">
        <f t="shared" si="156"/>
        <v>(18,4,2,20,33,231,16, null, 31, 'Chambers 2024 USA',2024, '2023-07-13','2023-07-13','".Carbon::now()."','".Carbon::now()."'),</v>
      </c>
      <c r="AJ2511" s="16" t="str">
        <f t="shared" si="157"/>
        <v>('".DB::select("SELECT id_status FROM `status` WHERE `element_type` = 'task' AND status_type = 'client' AND name ='CONFIRMED'")[0]-&gt;id_status."',2510,1),</v>
      </c>
      <c r="AK2511" s="16" t="str">
        <f t="shared" si="158"/>
        <v/>
      </c>
      <c r="AL2511" s="16" t="str">
        <f t="shared" si="159"/>
        <v/>
      </c>
    </row>
    <row r="2512" spans="1:38" x14ac:dyDescent="0.25">
      <c r="A2512" s="16" t="s">
        <v>789</v>
      </c>
      <c r="B2512" s="16" t="s">
        <v>62</v>
      </c>
      <c r="C2512" s="16" t="s">
        <v>41</v>
      </c>
      <c r="D2512" s="16" t="s">
        <v>28</v>
      </c>
      <c r="E2512" s="16" t="s">
        <v>105</v>
      </c>
      <c r="F2512" s="16" t="s">
        <v>106</v>
      </c>
      <c r="G2512" s="16" t="s">
        <v>113</v>
      </c>
      <c r="H2512" s="16" t="s">
        <v>110</v>
      </c>
      <c r="I2512" s="16" t="s">
        <v>65</v>
      </c>
      <c r="J2512" s="16" t="s">
        <v>153</v>
      </c>
      <c r="M2512" s="16" t="s">
        <v>234</v>
      </c>
      <c r="N2512" s="7">
        <v>45205</v>
      </c>
      <c r="O2512" s="9">
        <v>45120</v>
      </c>
      <c r="P2512" t="s">
        <v>1221</v>
      </c>
      <c r="Q2512">
        <v>1</v>
      </c>
      <c r="R2512">
        <v>97</v>
      </c>
      <c r="S2512">
        <v>4</v>
      </c>
      <c r="T2512" t="s">
        <v>3042</v>
      </c>
      <c r="U2512">
        <v>18</v>
      </c>
      <c r="V2512">
        <v>2</v>
      </c>
      <c r="W2512">
        <v>20</v>
      </c>
      <c r="X2512">
        <v>33</v>
      </c>
      <c r="Y2512">
        <v>235</v>
      </c>
      <c r="Z2512">
        <v>30</v>
      </c>
      <c r="AA2512">
        <v>16</v>
      </c>
      <c r="AD2512">
        <v>31</v>
      </c>
      <c r="AE2512">
        <v>2511</v>
      </c>
      <c r="AF2512" s="16" t="s">
        <v>39</v>
      </c>
      <c r="AG2512" s="16"/>
      <c r="AH2512" s="16"/>
      <c r="AI2512" s="16" t="str">
        <f t="shared" si="156"/>
        <v>(18,4,2,20,33,235,16, null, 31, 'Chambers 2024 USA',2024, '2023-07-13','2023-07-13','".Carbon::now()."','".Carbon::now()."'),</v>
      </c>
      <c r="AJ2512" s="16" t="str">
        <f t="shared" si="157"/>
        <v>('".DB::select("SELECT id_status FROM `status` WHERE `element_type` = 'task' AND status_type = 'client' AND name ='CONFIRMED'")[0]-&gt;id_status."',2511,1),</v>
      </c>
      <c r="AK2512" s="16" t="str">
        <f t="shared" si="158"/>
        <v/>
      </c>
      <c r="AL2512" s="16" t="str">
        <f t="shared" si="159"/>
        <v/>
      </c>
    </row>
    <row r="2513" spans="1:38" x14ac:dyDescent="0.25">
      <c r="A2513" s="16" t="s">
        <v>789</v>
      </c>
      <c r="B2513" s="16" t="s">
        <v>62</v>
      </c>
      <c r="C2513" s="16" t="s">
        <v>41</v>
      </c>
      <c r="D2513" s="16" t="s">
        <v>28</v>
      </c>
      <c r="E2513" s="16" t="s">
        <v>105</v>
      </c>
      <c r="F2513" s="16" t="s">
        <v>106</v>
      </c>
      <c r="G2513" s="16" t="s">
        <v>118</v>
      </c>
      <c r="H2513" s="16" t="s">
        <v>108</v>
      </c>
      <c r="I2513" s="16" t="s">
        <v>65</v>
      </c>
      <c r="J2513" s="16" t="s">
        <v>80</v>
      </c>
      <c r="M2513" s="16"/>
      <c r="N2513" s="7">
        <v>45121</v>
      </c>
      <c r="O2513" s="9">
        <v>45120</v>
      </c>
      <c r="P2513" t="s">
        <v>1221</v>
      </c>
      <c r="Q2513">
        <v>1</v>
      </c>
      <c r="R2513">
        <v>97</v>
      </c>
      <c r="S2513">
        <v>4</v>
      </c>
      <c r="T2513" t="s">
        <v>3042</v>
      </c>
      <c r="U2513">
        <v>18</v>
      </c>
      <c r="V2513">
        <v>2</v>
      </c>
      <c r="W2513">
        <v>20</v>
      </c>
      <c r="X2513">
        <v>41</v>
      </c>
      <c r="Y2513">
        <v>31</v>
      </c>
      <c r="Z2513">
        <v>30</v>
      </c>
      <c r="AA2513">
        <v>11</v>
      </c>
      <c r="AE2513">
        <v>2512</v>
      </c>
      <c r="AF2513" s="16" t="s">
        <v>24</v>
      </c>
      <c r="AG2513" s="16"/>
      <c r="AH2513" s="16"/>
      <c r="AI2513" s="16" t="str">
        <f t="shared" si="156"/>
        <v>(18,4,2,20,41,31,11, null, null, 'Chambers 2024 USA',2024, '2023-07-13','2023-07-13','".Carbon::now()."','".Carbon::now()."'),</v>
      </c>
      <c r="AJ2513" s="16" t="str">
        <f t="shared" si="157"/>
        <v>('".DB::select("SELECT id_status FROM `status` WHERE `element_type` = 'task' AND status_type = 'client' AND name ='CANCELLED'")[0]-&gt;id_status."',2512,1),</v>
      </c>
      <c r="AK2513" s="16" t="str">
        <f t="shared" si="158"/>
        <v/>
      </c>
      <c r="AL2513" s="16" t="str">
        <f t="shared" si="159"/>
        <v/>
      </c>
    </row>
    <row r="2514" spans="1:38" x14ac:dyDescent="0.25">
      <c r="A2514" s="16" t="s">
        <v>789</v>
      </c>
      <c r="B2514" s="16" t="s">
        <v>62</v>
      </c>
      <c r="C2514" s="16" t="s">
        <v>41</v>
      </c>
      <c r="D2514" s="16" t="s">
        <v>28</v>
      </c>
      <c r="E2514" s="16" t="s">
        <v>105</v>
      </c>
      <c r="F2514" s="16" t="s">
        <v>106</v>
      </c>
      <c r="G2514" s="16" t="s">
        <v>118</v>
      </c>
      <c r="H2514" s="16" t="s">
        <v>386</v>
      </c>
      <c r="I2514" s="16" t="s">
        <v>65</v>
      </c>
      <c r="J2514" s="16" t="s">
        <v>153</v>
      </c>
      <c r="M2514" s="16" t="s">
        <v>234</v>
      </c>
      <c r="N2514" s="7">
        <v>45170</v>
      </c>
      <c r="O2514" s="9">
        <v>45176</v>
      </c>
      <c r="P2514" t="s">
        <v>1178</v>
      </c>
      <c r="Q2514">
        <v>1</v>
      </c>
      <c r="R2514">
        <v>97</v>
      </c>
      <c r="S2514">
        <v>4</v>
      </c>
      <c r="T2514" t="s">
        <v>3042</v>
      </c>
      <c r="U2514">
        <v>18</v>
      </c>
      <c r="V2514">
        <v>2</v>
      </c>
      <c r="W2514">
        <v>20</v>
      </c>
      <c r="X2514">
        <v>41</v>
      </c>
      <c r="Y2514">
        <v>94</v>
      </c>
      <c r="Z2514">
        <v>30</v>
      </c>
      <c r="AA2514">
        <v>16</v>
      </c>
      <c r="AD2514">
        <v>31</v>
      </c>
      <c r="AE2514">
        <v>2513</v>
      </c>
      <c r="AF2514" s="16" t="s">
        <v>39</v>
      </c>
      <c r="AG2514" s="16"/>
      <c r="AH2514" s="16"/>
      <c r="AI2514" s="16" t="str">
        <f t="shared" si="156"/>
        <v>(18,4,2,20,41,94,16, null, 31, 'Chambers 2024 USA',2024, '2023-09-07','2023-09-07','".Carbon::now()."','".Carbon::now()."'),</v>
      </c>
      <c r="AJ2514" s="16" t="str">
        <f t="shared" si="157"/>
        <v>('".DB::select("SELECT id_status FROM `status` WHERE `element_type` = 'task' AND status_type = 'client' AND name ='CONFIRMED'")[0]-&gt;id_status."',2513,1),</v>
      </c>
      <c r="AK2514" s="16" t="str">
        <f t="shared" si="158"/>
        <v/>
      </c>
      <c r="AL2514" s="16" t="str">
        <f t="shared" si="159"/>
        <v/>
      </c>
    </row>
    <row r="2515" spans="1:38" x14ac:dyDescent="0.25">
      <c r="A2515" s="16" t="s">
        <v>789</v>
      </c>
      <c r="B2515" s="16" t="s">
        <v>62</v>
      </c>
      <c r="C2515" s="16" t="s">
        <v>41</v>
      </c>
      <c r="D2515" s="16" t="s">
        <v>28</v>
      </c>
      <c r="E2515" s="16" t="s">
        <v>105</v>
      </c>
      <c r="F2515" s="16" t="s">
        <v>106</v>
      </c>
      <c r="G2515" s="16" t="s">
        <v>118</v>
      </c>
      <c r="H2515" s="16" t="s">
        <v>121</v>
      </c>
      <c r="I2515" s="16" t="s">
        <v>65</v>
      </c>
      <c r="J2515" s="16" t="s">
        <v>80</v>
      </c>
      <c r="M2515" s="16" t="s">
        <v>234</v>
      </c>
      <c r="N2515" s="7">
        <v>45205</v>
      </c>
      <c r="O2515" s="9">
        <v>45141</v>
      </c>
      <c r="P2515" t="s">
        <v>1230</v>
      </c>
      <c r="Q2515">
        <v>1</v>
      </c>
      <c r="R2515">
        <v>97</v>
      </c>
      <c r="S2515">
        <v>4</v>
      </c>
      <c r="T2515" t="s">
        <v>3042</v>
      </c>
      <c r="U2515">
        <v>18</v>
      </c>
      <c r="V2515">
        <v>2</v>
      </c>
      <c r="W2515">
        <v>20</v>
      </c>
      <c r="X2515">
        <v>41</v>
      </c>
      <c r="Y2515">
        <v>208</v>
      </c>
      <c r="Z2515">
        <v>30</v>
      </c>
      <c r="AA2515">
        <v>11</v>
      </c>
      <c r="AD2515">
        <v>31</v>
      </c>
      <c r="AE2515">
        <v>2514</v>
      </c>
      <c r="AF2515" s="16" t="s">
        <v>39</v>
      </c>
      <c r="AG2515" s="16"/>
      <c r="AH2515" s="16"/>
      <c r="AI2515" s="16" t="str">
        <f t="shared" si="156"/>
        <v>(18,4,2,20,41,208,11, null, 31, 'Chambers 2024 USA',2024, '2023-08-03','2023-08-03','".Carbon::now()."','".Carbon::now()."'),</v>
      </c>
      <c r="AJ2515" s="16" t="str">
        <f t="shared" si="157"/>
        <v>('".DB::select("SELECT id_status FROM `status` WHERE `element_type` = 'task' AND status_type = 'client' AND name ='CONFIRMED'")[0]-&gt;id_status."',2514,1),</v>
      </c>
      <c r="AK2515" s="16" t="str">
        <f t="shared" si="158"/>
        <v/>
      </c>
      <c r="AL2515" s="16" t="str">
        <f t="shared" si="159"/>
        <v/>
      </c>
    </row>
    <row r="2516" spans="1:38" x14ac:dyDescent="0.25">
      <c r="A2516" s="16" t="s">
        <v>789</v>
      </c>
      <c r="B2516" s="16" t="s">
        <v>62</v>
      </c>
      <c r="C2516" s="16" t="s">
        <v>41</v>
      </c>
      <c r="D2516" s="16" t="s">
        <v>28</v>
      </c>
      <c r="E2516" s="16" t="s">
        <v>105</v>
      </c>
      <c r="F2516" s="16" t="s">
        <v>106</v>
      </c>
      <c r="G2516" s="16" t="s">
        <v>118</v>
      </c>
      <c r="H2516" s="16" t="s">
        <v>117</v>
      </c>
      <c r="I2516" s="16" t="s">
        <v>65</v>
      </c>
      <c r="J2516" s="16" t="s">
        <v>153</v>
      </c>
      <c r="M2516" s="16" t="s">
        <v>234</v>
      </c>
      <c r="N2516" s="7">
        <v>45205</v>
      </c>
      <c r="O2516" s="9">
        <v>45176</v>
      </c>
      <c r="P2516" t="s">
        <v>1178</v>
      </c>
      <c r="Q2516">
        <v>1</v>
      </c>
      <c r="R2516">
        <v>97</v>
      </c>
      <c r="S2516">
        <v>4</v>
      </c>
      <c r="T2516" t="s">
        <v>3042</v>
      </c>
      <c r="U2516">
        <v>18</v>
      </c>
      <c r="V2516">
        <v>2</v>
      </c>
      <c r="W2516">
        <v>20</v>
      </c>
      <c r="X2516">
        <v>41</v>
      </c>
      <c r="Y2516">
        <v>273</v>
      </c>
      <c r="Z2516">
        <v>30</v>
      </c>
      <c r="AA2516">
        <v>16</v>
      </c>
      <c r="AD2516">
        <v>31</v>
      </c>
      <c r="AE2516">
        <v>2515</v>
      </c>
      <c r="AF2516" s="16" t="s">
        <v>39</v>
      </c>
      <c r="AG2516" s="16"/>
      <c r="AH2516" s="16"/>
      <c r="AI2516" s="16" t="str">
        <f t="shared" si="156"/>
        <v>(18,4,2,20,41,273,16, null, 31, 'Chambers 2024 USA',2024, '2023-09-07','2023-09-07','".Carbon::now()."','".Carbon::now()."'),</v>
      </c>
      <c r="AJ2516" s="16" t="str">
        <f t="shared" si="157"/>
        <v>('".DB::select("SELECT id_status FROM `status` WHERE `element_type` = 'task' AND status_type = 'client' AND name ='CONFIRMED'")[0]-&gt;id_status."',2515,1),</v>
      </c>
      <c r="AK2516" s="16" t="str">
        <f t="shared" si="158"/>
        <v/>
      </c>
      <c r="AL2516" s="16" t="str">
        <f t="shared" si="159"/>
        <v/>
      </c>
    </row>
    <row r="2517" spans="1:38" x14ac:dyDescent="0.25">
      <c r="A2517" s="16" t="s">
        <v>789</v>
      </c>
      <c r="B2517" s="16" t="s">
        <v>62</v>
      </c>
      <c r="C2517" s="16" t="s">
        <v>41</v>
      </c>
      <c r="D2517" s="16" t="s">
        <v>28</v>
      </c>
      <c r="E2517" s="16" t="s">
        <v>105</v>
      </c>
      <c r="F2517" s="16" t="s">
        <v>106</v>
      </c>
      <c r="G2517" s="16" t="s">
        <v>120</v>
      </c>
      <c r="H2517" s="16" t="s">
        <v>108</v>
      </c>
      <c r="I2517" s="16" t="s">
        <v>65</v>
      </c>
      <c r="J2517" s="16" t="s">
        <v>80</v>
      </c>
      <c r="M2517" s="16" t="s">
        <v>234</v>
      </c>
      <c r="N2517" s="7">
        <v>45170</v>
      </c>
      <c r="O2517" s="9">
        <v>45141</v>
      </c>
      <c r="P2517" t="s">
        <v>1230</v>
      </c>
      <c r="Q2517">
        <v>1</v>
      </c>
      <c r="R2517">
        <v>97</v>
      </c>
      <c r="S2517">
        <v>4</v>
      </c>
      <c r="T2517" t="s">
        <v>3042</v>
      </c>
      <c r="U2517">
        <v>18</v>
      </c>
      <c r="V2517">
        <v>2</v>
      </c>
      <c r="W2517">
        <v>20</v>
      </c>
      <c r="X2517">
        <v>44</v>
      </c>
      <c r="Y2517">
        <v>31</v>
      </c>
      <c r="Z2517">
        <v>30</v>
      </c>
      <c r="AA2517">
        <v>11</v>
      </c>
      <c r="AD2517">
        <v>31</v>
      </c>
      <c r="AE2517">
        <v>2516</v>
      </c>
      <c r="AF2517" s="16" t="s">
        <v>39</v>
      </c>
      <c r="AG2517" s="16"/>
      <c r="AH2517" s="16"/>
      <c r="AI2517" s="16" t="str">
        <f t="shared" si="156"/>
        <v>(18,4,2,20,44,31,11, null, 31, 'Chambers 2024 USA',2024, '2023-08-03','2023-08-03','".Carbon::now()."','".Carbon::now()."'),</v>
      </c>
      <c r="AJ2517" s="16" t="str">
        <f t="shared" si="157"/>
        <v>('".DB::select("SELECT id_status FROM `status` WHERE `element_type` = 'task' AND status_type = 'client' AND name ='CONFIRMED'")[0]-&gt;id_status."',2516,1),</v>
      </c>
      <c r="AK2517" s="16" t="str">
        <f t="shared" si="158"/>
        <v/>
      </c>
      <c r="AL2517" s="16" t="str">
        <f t="shared" si="159"/>
        <v/>
      </c>
    </row>
    <row r="2518" spans="1:38" x14ac:dyDescent="0.25">
      <c r="A2518" s="16" t="s">
        <v>789</v>
      </c>
      <c r="B2518" s="16" t="s">
        <v>62</v>
      </c>
      <c r="C2518" s="16" t="s">
        <v>41</v>
      </c>
      <c r="D2518" s="16" t="s">
        <v>28</v>
      </c>
      <c r="E2518" s="16" t="s">
        <v>105</v>
      </c>
      <c r="F2518" s="16" t="s">
        <v>106</v>
      </c>
      <c r="G2518" s="16" t="s">
        <v>120</v>
      </c>
      <c r="H2518" s="16" t="s">
        <v>64</v>
      </c>
      <c r="I2518" s="16" t="s">
        <v>65</v>
      </c>
      <c r="J2518" s="16" t="s">
        <v>80</v>
      </c>
      <c r="M2518" s="16" t="s">
        <v>234</v>
      </c>
      <c r="N2518" s="7">
        <v>45121</v>
      </c>
      <c r="O2518" s="9">
        <v>45120</v>
      </c>
      <c r="P2518" t="s">
        <v>1221</v>
      </c>
      <c r="Q2518">
        <v>1</v>
      </c>
      <c r="R2518">
        <v>97</v>
      </c>
      <c r="S2518">
        <v>4</v>
      </c>
      <c r="T2518" t="s">
        <v>3042</v>
      </c>
      <c r="U2518">
        <v>18</v>
      </c>
      <c r="V2518">
        <v>2</v>
      </c>
      <c r="W2518">
        <v>20</v>
      </c>
      <c r="X2518">
        <v>44</v>
      </c>
      <c r="Y2518">
        <v>93</v>
      </c>
      <c r="Z2518">
        <v>30</v>
      </c>
      <c r="AA2518">
        <v>11</v>
      </c>
      <c r="AD2518">
        <v>31</v>
      </c>
      <c r="AE2518">
        <v>2517</v>
      </c>
      <c r="AF2518" s="16" t="s">
        <v>39</v>
      </c>
      <c r="AG2518" s="16"/>
      <c r="AH2518" s="16"/>
      <c r="AI2518" s="16" t="str">
        <f t="shared" si="156"/>
        <v>(18,4,2,20,44,93,11, null, 31, 'Chambers 2024 USA',2024, '2023-07-13','2023-07-13','".Carbon::now()."','".Carbon::now()."'),</v>
      </c>
      <c r="AJ2518" s="16" t="str">
        <f t="shared" si="157"/>
        <v>('".DB::select("SELECT id_status FROM `status` WHERE `element_type` = 'task' AND status_type = 'client' AND name ='CONFIRMED'")[0]-&gt;id_status."',2517,1),</v>
      </c>
      <c r="AK2518" s="16" t="str">
        <f t="shared" si="158"/>
        <v/>
      </c>
      <c r="AL2518" s="16" t="str">
        <f t="shared" si="159"/>
        <v/>
      </c>
    </row>
    <row r="2519" spans="1:38" x14ac:dyDescent="0.25">
      <c r="A2519" s="16" t="s">
        <v>789</v>
      </c>
      <c r="B2519" s="16" t="s">
        <v>62</v>
      </c>
      <c r="C2519" s="16" t="s">
        <v>41</v>
      </c>
      <c r="D2519" s="16" t="s">
        <v>28</v>
      </c>
      <c r="E2519" s="16" t="s">
        <v>105</v>
      </c>
      <c r="F2519" s="16" t="s">
        <v>106</v>
      </c>
      <c r="G2519" s="16" t="s">
        <v>120</v>
      </c>
      <c r="H2519" s="16" t="s">
        <v>121</v>
      </c>
      <c r="I2519" s="16" t="s">
        <v>65</v>
      </c>
      <c r="J2519" s="16" t="s">
        <v>153</v>
      </c>
      <c r="M2519" s="16" t="s">
        <v>234</v>
      </c>
      <c r="N2519" s="7">
        <v>45268</v>
      </c>
      <c r="O2519" s="9">
        <v>45239</v>
      </c>
      <c r="P2519" t="s">
        <v>1241</v>
      </c>
      <c r="Q2519">
        <v>1</v>
      </c>
      <c r="R2519">
        <v>97</v>
      </c>
      <c r="S2519">
        <v>4</v>
      </c>
      <c r="T2519" t="s">
        <v>3042</v>
      </c>
      <c r="U2519">
        <v>18</v>
      </c>
      <c r="V2519">
        <v>2</v>
      </c>
      <c r="W2519">
        <v>20</v>
      </c>
      <c r="X2519">
        <v>44</v>
      </c>
      <c r="Y2519">
        <v>208</v>
      </c>
      <c r="Z2519">
        <v>30</v>
      </c>
      <c r="AA2519">
        <v>16</v>
      </c>
      <c r="AD2519">
        <v>31</v>
      </c>
      <c r="AE2519">
        <v>2518</v>
      </c>
      <c r="AF2519" s="16" t="s">
        <v>39</v>
      </c>
      <c r="AG2519" s="16"/>
      <c r="AH2519" s="16"/>
      <c r="AI2519" s="16" t="str">
        <f t="shared" si="156"/>
        <v>(18,4,2,20,44,208,16, null, 31, 'Chambers 2024 USA',2024, '2023-11-09','2023-11-09','".Carbon::now()."','".Carbon::now()."'),</v>
      </c>
      <c r="AJ2519" s="16" t="str">
        <f t="shared" si="157"/>
        <v>('".DB::select("SELECT id_status FROM `status` WHERE `element_type` = 'task' AND status_type = 'client' AND name ='CONFIRMED'")[0]-&gt;id_status."',2518,1),</v>
      </c>
      <c r="AK2519" s="16" t="str">
        <f t="shared" si="158"/>
        <v/>
      </c>
      <c r="AL2519" s="16" t="str">
        <f t="shared" si="159"/>
        <v/>
      </c>
    </row>
    <row r="2520" spans="1:38" x14ac:dyDescent="0.25">
      <c r="A2520" s="16" t="s">
        <v>789</v>
      </c>
      <c r="B2520" s="16" t="s">
        <v>62</v>
      </c>
      <c r="C2520" s="16" t="s">
        <v>41</v>
      </c>
      <c r="D2520" s="16" t="s">
        <v>28</v>
      </c>
      <c r="E2520" s="16" t="s">
        <v>105</v>
      </c>
      <c r="F2520" s="16" t="s">
        <v>106</v>
      </c>
      <c r="G2520" s="16" t="s">
        <v>120</v>
      </c>
      <c r="H2520" s="16" t="s">
        <v>87</v>
      </c>
      <c r="I2520" s="16" t="s">
        <v>65</v>
      </c>
      <c r="J2520" s="16" t="s">
        <v>153</v>
      </c>
      <c r="M2520" s="16" t="s">
        <v>234</v>
      </c>
      <c r="N2520" s="7">
        <v>45268</v>
      </c>
      <c r="O2520" s="9">
        <v>45141</v>
      </c>
      <c r="P2520" t="s">
        <v>1230</v>
      </c>
      <c r="Q2520">
        <v>1</v>
      </c>
      <c r="R2520">
        <v>97</v>
      </c>
      <c r="S2520">
        <v>4</v>
      </c>
      <c r="T2520" t="s">
        <v>3042</v>
      </c>
      <c r="U2520">
        <v>18</v>
      </c>
      <c r="V2520">
        <v>2</v>
      </c>
      <c r="W2520">
        <v>20</v>
      </c>
      <c r="X2520">
        <v>44</v>
      </c>
      <c r="Y2520">
        <v>227</v>
      </c>
      <c r="Z2520">
        <v>30</v>
      </c>
      <c r="AA2520">
        <v>16</v>
      </c>
      <c r="AD2520">
        <v>31</v>
      </c>
      <c r="AE2520">
        <v>2519</v>
      </c>
      <c r="AF2520" s="16" t="s">
        <v>39</v>
      </c>
      <c r="AG2520" s="16"/>
      <c r="AH2520" s="16"/>
      <c r="AI2520" s="16" t="str">
        <f t="shared" si="156"/>
        <v>(18,4,2,20,44,227,16, null, 31, 'Chambers 2024 USA',2024, '2023-08-03','2023-08-03','".Carbon::now()."','".Carbon::now()."'),</v>
      </c>
      <c r="AJ2520" s="16" t="str">
        <f t="shared" si="157"/>
        <v>('".DB::select("SELECT id_status FROM `status` WHERE `element_type` = 'task' AND status_type = 'client' AND name ='CONFIRMED'")[0]-&gt;id_status."',2519,1),</v>
      </c>
      <c r="AK2520" s="16" t="str">
        <f t="shared" si="158"/>
        <v/>
      </c>
      <c r="AL2520" s="16" t="str">
        <f t="shared" si="159"/>
        <v/>
      </c>
    </row>
    <row r="2521" spans="1:38" x14ac:dyDescent="0.25">
      <c r="A2521" s="16" t="s">
        <v>789</v>
      </c>
      <c r="B2521" s="16" t="s">
        <v>62</v>
      </c>
      <c r="C2521" s="16" t="s">
        <v>41</v>
      </c>
      <c r="D2521" s="16" t="s">
        <v>28</v>
      </c>
      <c r="E2521" s="16" t="s">
        <v>105</v>
      </c>
      <c r="F2521" s="16" t="s">
        <v>106</v>
      </c>
      <c r="G2521" s="16" t="s">
        <v>122</v>
      </c>
      <c r="H2521" s="16" t="s">
        <v>132</v>
      </c>
      <c r="I2521" s="16" t="s">
        <v>65</v>
      </c>
      <c r="J2521" s="16" t="s">
        <v>153</v>
      </c>
      <c r="M2521" s="16" t="s">
        <v>234</v>
      </c>
      <c r="N2521" s="7">
        <v>45268</v>
      </c>
      <c r="O2521" s="9">
        <v>45120</v>
      </c>
      <c r="P2521" t="s">
        <v>1221</v>
      </c>
      <c r="Q2521">
        <v>1</v>
      </c>
      <c r="R2521">
        <v>97</v>
      </c>
      <c r="S2521">
        <v>4</v>
      </c>
      <c r="T2521" t="s">
        <v>3042</v>
      </c>
      <c r="U2521">
        <v>18</v>
      </c>
      <c r="V2521">
        <v>2</v>
      </c>
      <c r="W2521">
        <v>20</v>
      </c>
      <c r="X2521">
        <v>53</v>
      </c>
      <c r="Y2521">
        <v>9</v>
      </c>
      <c r="Z2521">
        <v>30</v>
      </c>
      <c r="AA2521">
        <v>16</v>
      </c>
      <c r="AD2521">
        <v>31</v>
      </c>
      <c r="AE2521">
        <v>2520</v>
      </c>
      <c r="AF2521" s="16" t="s">
        <v>39</v>
      </c>
      <c r="AG2521" s="16"/>
      <c r="AH2521" s="16"/>
      <c r="AI2521" s="16" t="str">
        <f t="shared" si="156"/>
        <v>(18,4,2,20,53,9,16, null, 31, 'Chambers 2024 USA',2024, '2023-07-13','2023-07-13','".Carbon::now()."','".Carbon::now()."'),</v>
      </c>
      <c r="AJ2521" s="16" t="str">
        <f t="shared" si="157"/>
        <v>('".DB::select("SELECT id_status FROM `status` WHERE `element_type` = 'task' AND status_type = 'client' AND name ='CONFIRMED'")[0]-&gt;id_status."',2520,1),</v>
      </c>
      <c r="AK2521" s="16" t="str">
        <f t="shared" si="158"/>
        <v/>
      </c>
      <c r="AL2521" s="16" t="str">
        <f t="shared" si="159"/>
        <v/>
      </c>
    </row>
    <row r="2522" spans="1:38" x14ac:dyDescent="0.25">
      <c r="A2522" s="16" t="s">
        <v>789</v>
      </c>
      <c r="B2522" s="16" t="s">
        <v>62</v>
      </c>
      <c r="C2522" s="16" t="s">
        <v>41</v>
      </c>
      <c r="D2522" s="16" t="s">
        <v>28</v>
      </c>
      <c r="E2522" s="16" t="s">
        <v>105</v>
      </c>
      <c r="F2522" s="16" t="s">
        <v>106</v>
      </c>
      <c r="G2522" s="16" t="s">
        <v>122</v>
      </c>
      <c r="H2522" s="16" t="s">
        <v>53</v>
      </c>
      <c r="I2522" s="16" t="s">
        <v>65</v>
      </c>
      <c r="J2522" s="16" t="s">
        <v>80</v>
      </c>
      <c r="M2522" s="16" t="s">
        <v>234</v>
      </c>
      <c r="N2522" s="7">
        <v>45142</v>
      </c>
      <c r="O2522" s="9">
        <v>45141</v>
      </c>
      <c r="P2522" t="s">
        <v>1230</v>
      </c>
      <c r="Q2522">
        <v>1</v>
      </c>
      <c r="R2522">
        <v>97</v>
      </c>
      <c r="S2522">
        <v>4</v>
      </c>
      <c r="T2522" t="s">
        <v>3042</v>
      </c>
      <c r="U2522">
        <v>18</v>
      </c>
      <c r="V2522">
        <v>2</v>
      </c>
      <c r="W2522">
        <v>20</v>
      </c>
      <c r="X2522">
        <v>53</v>
      </c>
      <c r="Y2522">
        <v>20</v>
      </c>
      <c r="Z2522">
        <v>30</v>
      </c>
      <c r="AA2522">
        <v>11</v>
      </c>
      <c r="AD2522">
        <v>31</v>
      </c>
      <c r="AE2522">
        <v>2521</v>
      </c>
      <c r="AF2522" s="16" t="s">
        <v>39</v>
      </c>
      <c r="AG2522" s="16"/>
      <c r="AH2522" s="16"/>
      <c r="AI2522" s="16" t="str">
        <f t="shared" si="156"/>
        <v>(18,4,2,20,53,20,11, null, 31, 'Chambers 2024 USA',2024, '2023-08-03','2023-08-03','".Carbon::now()."','".Carbon::now()."'),</v>
      </c>
      <c r="AJ2522" s="16" t="str">
        <f t="shared" si="157"/>
        <v>('".DB::select("SELECT id_status FROM `status` WHERE `element_type` = 'task' AND status_type = 'client' AND name ='CONFIRMED'")[0]-&gt;id_status."',2521,1),</v>
      </c>
      <c r="AK2522" s="16" t="str">
        <f t="shared" si="158"/>
        <v/>
      </c>
      <c r="AL2522" s="16" t="str">
        <f t="shared" si="159"/>
        <v/>
      </c>
    </row>
    <row r="2523" spans="1:38" x14ac:dyDescent="0.25">
      <c r="A2523" s="16" t="s">
        <v>789</v>
      </c>
      <c r="B2523" s="16" t="s">
        <v>62</v>
      </c>
      <c r="C2523" s="16" t="s">
        <v>41</v>
      </c>
      <c r="D2523" s="16" t="s">
        <v>28</v>
      </c>
      <c r="E2523" s="16" t="s">
        <v>105</v>
      </c>
      <c r="F2523" s="16" t="s">
        <v>106</v>
      </c>
      <c r="G2523" s="16" t="s">
        <v>122</v>
      </c>
      <c r="H2523" s="16" t="s">
        <v>108</v>
      </c>
      <c r="I2523" s="16" t="s">
        <v>65</v>
      </c>
      <c r="J2523" s="16" t="s">
        <v>80</v>
      </c>
      <c r="M2523" s="16" t="s">
        <v>234</v>
      </c>
      <c r="N2523" s="7">
        <v>45142</v>
      </c>
      <c r="O2523" s="9">
        <v>45120</v>
      </c>
      <c r="P2523" t="s">
        <v>1221</v>
      </c>
      <c r="Q2523">
        <v>1</v>
      </c>
      <c r="R2523">
        <v>97</v>
      </c>
      <c r="S2523">
        <v>4</v>
      </c>
      <c r="T2523" t="s">
        <v>3042</v>
      </c>
      <c r="U2523">
        <v>18</v>
      </c>
      <c r="V2523">
        <v>2</v>
      </c>
      <c r="W2523">
        <v>20</v>
      </c>
      <c r="X2523">
        <v>53</v>
      </c>
      <c r="Y2523">
        <v>31</v>
      </c>
      <c r="Z2523">
        <v>30</v>
      </c>
      <c r="AA2523">
        <v>11</v>
      </c>
      <c r="AD2523">
        <v>31</v>
      </c>
      <c r="AE2523">
        <v>2522</v>
      </c>
      <c r="AF2523" s="16" t="s">
        <v>39</v>
      </c>
      <c r="AG2523" s="16"/>
      <c r="AH2523" s="16"/>
      <c r="AI2523" s="16" t="str">
        <f t="shared" si="156"/>
        <v>(18,4,2,20,53,31,11, null, 31, 'Chambers 2024 USA',2024, '2023-07-13','2023-07-13','".Carbon::now()."','".Carbon::now()."'),</v>
      </c>
      <c r="AJ2523" s="16" t="str">
        <f t="shared" si="157"/>
        <v>('".DB::select("SELECT id_status FROM `status` WHERE `element_type` = 'task' AND status_type = 'client' AND name ='CONFIRMED'")[0]-&gt;id_status."',2522,1),</v>
      </c>
      <c r="AK2523" s="16" t="str">
        <f t="shared" si="158"/>
        <v/>
      </c>
      <c r="AL2523" s="16" t="str">
        <f t="shared" si="159"/>
        <v/>
      </c>
    </row>
    <row r="2524" spans="1:38" x14ac:dyDescent="0.25">
      <c r="A2524" s="16" t="s">
        <v>789</v>
      </c>
      <c r="B2524" s="16" t="s">
        <v>62</v>
      </c>
      <c r="C2524" s="16" t="s">
        <v>41</v>
      </c>
      <c r="D2524" s="16" t="s">
        <v>28</v>
      </c>
      <c r="E2524" s="16" t="s">
        <v>105</v>
      </c>
      <c r="F2524" s="16" t="s">
        <v>106</v>
      </c>
      <c r="G2524" s="16" t="s">
        <v>122</v>
      </c>
      <c r="H2524" s="16" t="s">
        <v>64</v>
      </c>
      <c r="I2524" s="16" t="s">
        <v>65</v>
      </c>
      <c r="J2524" s="16" t="s">
        <v>153</v>
      </c>
      <c r="M2524" s="16" t="s">
        <v>234</v>
      </c>
      <c r="N2524" s="7">
        <v>45121</v>
      </c>
      <c r="O2524" s="9">
        <v>45239</v>
      </c>
      <c r="P2524" t="s">
        <v>1241</v>
      </c>
      <c r="Q2524">
        <v>1</v>
      </c>
      <c r="R2524">
        <v>97</v>
      </c>
      <c r="S2524">
        <v>4</v>
      </c>
      <c r="T2524" t="s">
        <v>3042</v>
      </c>
      <c r="U2524">
        <v>18</v>
      </c>
      <c r="V2524">
        <v>2</v>
      </c>
      <c r="W2524">
        <v>20</v>
      </c>
      <c r="X2524">
        <v>53</v>
      </c>
      <c r="Y2524">
        <v>93</v>
      </c>
      <c r="Z2524">
        <v>30</v>
      </c>
      <c r="AA2524">
        <v>16</v>
      </c>
      <c r="AD2524">
        <v>31</v>
      </c>
      <c r="AE2524">
        <v>2523</v>
      </c>
      <c r="AF2524" s="16" t="s">
        <v>39</v>
      </c>
      <c r="AG2524" s="16"/>
      <c r="AH2524" s="16"/>
      <c r="AI2524" s="16" t="str">
        <f t="shared" si="156"/>
        <v>(18,4,2,20,53,93,16, null, 31, 'Chambers 2024 USA',2024, '2023-11-09','2023-11-09','".Carbon::now()."','".Carbon::now()."'),</v>
      </c>
      <c r="AJ2524" s="16" t="str">
        <f t="shared" si="157"/>
        <v>('".DB::select("SELECT id_status FROM `status` WHERE `element_type` = 'task' AND status_type = 'client' AND name ='CONFIRMED'")[0]-&gt;id_status."',2523,1),</v>
      </c>
      <c r="AK2524" s="16" t="str">
        <f t="shared" si="158"/>
        <v/>
      </c>
      <c r="AL2524" s="16" t="str">
        <f t="shared" si="159"/>
        <v/>
      </c>
    </row>
    <row r="2525" spans="1:38" x14ac:dyDescent="0.25">
      <c r="A2525" s="16" t="s">
        <v>789</v>
      </c>
      <c r="B2525" s="16" t="s">
        <v>62</v>
      </c>
      <c r="C2525" s="16" t="s">
        <v>41</v>
      </c>
      <c r="D2525" s="16" t="s">
        <v>28</v>
      </c>
      <c r="E2525" s="16" t="s">
        <v>105</v>
      </c>
      <c r="F2525" s="16" t="s">
        <v>106</v>
      </c>
      <c r="G2525" s="16" t="s">
        <v>122</v>
      </c>
      <c r="H2525" s="16" t="s">
        <v>121</v>
      </c>
      <c r="I2525" s="16" t="s">
        <v>65</v>
      </c>
      <c r="J2525" s="16" t="s">
        <v>80</v>
      </c>
      <c r="M2525" s="16" t="s">
        <v>234</v>
      </c>
      <c r="N2525" s="7">
        <v>45121</v>
      </c>
      <c r="O2525" s="9">
        <v>45120</v>
      </c>
      <c r="P2525" t="s">
        <v>1221</v>
      </c>
      <c r="Q2525">
        <v>1</v>
      </c>
      <c r="R2525">
        <v>97</v>
      </c>
      <c r="S2525">
        <v>4</v>
      </c>
      <c r="T2525" t="s">
        <v>3042</v>
      </c>
      <c r="U2525">
        <v>18</v>
      </c>
      <c r="V2525">
        <v>2</v>
      </c>
      <c r="W2525">
        <v>20</v>
      </c>
      <c r="X2525">
        <v>53</v>
      </c>
      <c r="Y2525">
        <v>208</v>
      </c>
      <c r="Z2525">
        <v>30</v>
      </c>
      <c r="AA2525">
        <v>11</v>
      </c>
      <c r="AD2525">
        <v>31</v>
      </c>
      <c r="AE2525">
        <v>2524</v>
      </c>
      <c r="AF2525" s="16" t="s">
        <v>39</v>
      </c>
      <c r="AG2525" s="16"/>
      <c r="AH2525" s="16"/>
      <c r="AI2525" s="16" t="str">
        <f t="shared" si="156"/>
        <v>(18,4,2,20,53,208,11, null, 31, 'Chambers 2024 USA',2024, '2023-07-13','2023-07-13','".Carbon::now()."','".Carbon::now()."'),</v>
      </c>
      <c r="AJ2525" s="16" t="str">
        <f t="shared" si="157"/>
        <v>('".DB::select("SELECT id_status FROM `status` WHERE `element_type` = 'task' AND status_type = 'client' AND name ='CONFIRMED'")[0]-&gt;id_status."',2524,1),</v>
      </c>
      <c r="AK2525" s="16" t="str">
        <f t="shared" si="158"/>
        <v/>
      </c>
      <c r="AL2525" s="16" t="str">
        <f t="shared" si="159"/>
        <v/>
      </c>
    </row>
    <row r="2526" spans="1:38" x14ac:dyDescent="0.25">
      <c r="A2526" s="16" t="s">
        <v>789</v>
      </c>
      <c r="B2526" s="16" t="s">
        <v>62</v>
      </c>
      <c r="C2526" s="16" t="s">
        <v>41</v>
      </c>
      <c r="D2526" s="16" t="s">
        <v>28</v>
      </c>
      <c r="E2526" s="16" t="s">
        <v>105</v>
      </c>
      <c r="F2526" s="16" t="s">
        <v>106</v>
      </c>
      <c r="G2526" s="16" t="s">
        <v>122</v>
      </c>
      <c r="H2526" s="16" t="s">
        <v>87</v>
      </c>
      <c r="I2526" s="16" t="s">
        <v>65</v>
      </c>
      <c r="J2526" s="16" t="s">
        <v>153</v>
      </c>
      <c r="M2526" s="16" t="s">
        <v>234</v>
      </c>
      <c r="N2526" s="7">
        <v>45142</v>
      </c>
      <c r="O2526" s="9">
        <v>45120</v>
      </c>
      <c r="P2526" t="s">
        <v>1221</v>
      </c>
      <c r="Q2526">
        <v>1</v>
      </c>
      <c r="R2526">
        <v>97</v>
      </c>
      <c r="S2526">
        <v>4</v>
      </c>
      <c r="T2526" t="s">
        <v>3042</v>
      </c>
      <c r="U2526">
        <v>18</v>
      </c>
      <c r="V2526">
        <v>2</v>
      </c>
      <c r="W2526">
        <v>20</v>
      </c>
      <c r="X2526">
        <v>53</v>
      </c>
      <c r="Y2526">
        <v>227</v>
      </c>
      <c r="Z2526">
        <v>30</v>
      </c>
      <c r="AA2526">
        <v>16</v>
      </c>
      <c r="AD2526">
        <v>31</v>
      </c>
      <c r="AE2526">
        <v>2525</v>
      </c>
      <c r="AF2526" s="16" t="s">
        <v>39</v>
      </c>
      <c r="AG2526" s="16"/>
      <c r="AH2526" s="16"/>
      <c r="AI2526" s="16" t="str">
        <f t="shared" si="156"/>
        <v>(18,4,2,20,53,227,16, null, 31, 'Chambers 2024 USA',2024, '2023-07-13','2023-07-13','".Carbon::now()."','".Carbon::now()."'),</v>
      </c>
      <c r="AJ2526" s="16" t="str">
        <f t="shared" si="157"/>
        <v>('".DB::select("SELECT id_status FROM `status` WHERE `element_type` = 'task' AND status_type = 'client' AND name ='CONFIRMED'")[0]-&gt;id_status."',2525,1),</v>
      </c>
      <c r="AK2526" s="16" t="str">
        <f t="shared" si="158"/>
        <v/>
      </c>
      <c r="AL2526" s="16" t="str">
        <f t="shared" si="159"/>
        <v/>
      </c>
    </row>
    <row r="2527" spans="1:38" x14ac:dyDescent="0.25">
      <c r="A2527" s="16" t="s">
        <v>789</v>
      </c>
      <c r="B2527" s="16" t="s">
        <v>62</v>
      </c>
      <c r="C2527" s="16" t="s">
        <v>41</v>
      </c>
      <c r="D2527" s="16" t="s">
        <v>28</v>
      </c>
      <c r="E2527" s="16" t="s">
        <v>105</v>
      </c>
      <c r="F2527" s="16" t="s">
        <v>106</v>
      </c>
      <c r="G2527" s="16" t="s">
        <v>122</v>
      </c>
      <c r="H2527" s="16" t="s">
        <v>367</v>
      </c>
      <c r="I2527" s="16" t="s">
        <v>65</v>
      </c>
      <c r="J2527" s="16" t="s">
        <v>153</v>
      </c>
      <c r="M2527" s="16" t="s">
        <v>234</v>
      </c>
      <c r="N2527" s="7">
        <v>45121</v>
      </c>
      <c r="O2527" s="9">
        <v>45120</v>
      </c>
      <c r="P2527" t="s">
        <v>1221</v>
      </c>
      <c r="Q2527">
        <v>1</v>
      </c>
      <c r="R2527">
        <v>97</v>
      </c>
      <c r="S2527">
        <v>4</v>
      </c>
      <c r="T2527" t="s">
        <v>3042</v>
      </c>
      <c r="U2527">
        <v>18</v>
      </c>
      <c r="V2527">
        <v>2</v>
      </c>
      <c r="W2527">
        <v>20</v>
      </c>
      <c r="X2527">
        <v>53</v>
      </c>
      <c r="Y2527">
        <v>236</v>
      </c>
      <c r="Z2527">
        <v>30</v>
      </c>
      <c r="AA2527">
        <v>16</v>
      </c>
      <c r="AD2527">
        <v>31</v>
      </c>
      <c r="AE2527">
        <v>2526</v>
      </c>
      <c r="AF2527" s="16" t="s">
        <v>39</v>
      </c>
      <c r="AG2527" s="16"/>
      <c r="AH2527" s="16"/>
      <c r="AI2527" s="16" t="str">
        <f t="shared" si="156"/>
        <v>(18,4,2,20,53,236,16, null, 31, 'Chambers 2024 USA',2024, '2023-07-13','2023-07-13','".Carbon::now()."','".Carbon::now()."'),</v>
      </c>
      <c r="AJ2527" s="16" t="str">
        <f t="shared" si="157"/>
        <v>('".DB::select("SELECT id_status FROM `status` WHERE `element_type` = 'task' AND status_type = 'client' AND name ='CONFIRMED'")[0]-&gt;id_status."',2526,1),</v>
      </c>
      <c r="AK2527" s="16" t="str">
        <f t="shared" si="158"/>
        <v/>
      </c>
      <c r="AL2527" s="16" t="str">
        <f t="shared" si="159"/>
        <v/>
      </c>
    </row>
    <row r="2528" spans="1:38" x14ac:dyDescent="0.25">
      <c r="A2528" s="16" t="s">
        <v>789</v>
      </c>
      <c r="B2528" s="16" t="s">
        <v>62</v>
      </c>
      <c r="C2528" s="16" t="s">
        <v>41</v>
      </c>
      <c r="D2528" s="16" t="s">
        <v>28</v>
      </c>
      <c r="E2528" s="16" t="s">
        <v>105</v>
      </c>
      <c r="F2528" s="16" t="s">
        <v>106</v>
      </c>
      <c r="G2528" s="16" t="s">
        <v>122</v>
      </c>
      <c r="H2528" s="16" t="s">
        <v>124</v>
      </c>
      <c r="I2528" s="16" t="s">
        <v>65</v>
      </c>
      <c r="J2528" s="16" t="s">
        <v>153</v>
      </c>
      <c r="M2528" s="16" t="s">
        <v>234</v>
      </c>
      <c r="N2528" s="7">
        <v>45121</v>
      </c>
      <c r="O2528" s="9">
        <v>45120</v>
      </c>
      <c r="P2528" t="s">
        <v>1221</v>
      </c>
      <c r="Q2528">
        <v>1</v>
      </c>
      <c r="R2528">
        <v>97</v>
      </c>
      <c r="S2528">
        <v>4</v>
      </c>
      <c r="T2528" t="s">
        <v>3042</v>
      </c>
      <c r="U2528">
        <v>18</v>
      </c>
      <c r="V2528">
        <v>2</v>
      </c>
      <c r="W2528">
        <v>20</v>
      </c>
      <c r="X2528">
        <v>53</v>
      </c>
      <c r="Y2528">
        <v>269</v>
      </c>
      <c r="Z2528">
        <v>30</v>
      </c>
      <c r="AA2528">
        <v>16</v>
      </c>
      <c r="AD2528">
        <v>31</v>
      </c>
      <c r="AE2528">
        <v>2527</v>
      </c>
      <c r="AF2528" s="16" t="s">
        <v>39</v>
      </c>
      <c r="AG2528" s="16"/>
      <c r="AH2528" s="16"/>
      <c r="AI2528" s="16" t="str">
        <f t="shared" si="156"/>
        <v>(18,4,2,20,53,269,16, null, 31, 'Chambers 2024 USA',2024, '2023-07-13','2023-07-13','".Carbon::now()."','".Carbon::now()."'),</v>
      </c>
      <c r="AJ2528" s="16" t="str">
        <f t="shared" si="157"/>
        <v>('".DB::select("SELECT id_status FROM `status` WHERE `element_type` = 'task' AND status_type = 'client' AND name ='CONFIRMED'")[0]-&gt;id_status."',2527,1),</v>
      </c>
      <c r="AK2528" s="16" t="str">
        <f t="shared" si="158"/>
        <v/>
      </c>
      <c r="AL2528" s="16" t="str">
        <f t="shared" si="159"/>
        <v/>
      </c>
    </row>
    <row r="2529" spans="1:38" x14ac:dyDescent="0.25">
      <c r="A2529" s="16" t="s">
        <v>789</v>
      </c>
      <c r="B2529" s="16" t="s">
        <v>62</v>
      </c>
      <c r="C2529" s="16" t="s">
        <v>41</v>
      </c>
      <c r="D2529" s="16" t="s">
        <v>28</v>
      </c>
      <c r="E2529" s="16" t="s">
        <v>105</v>
      </c>
      <c r="F2529" s="16" t="s">
        <v>106</v>
      </c>
      <c r="G2529" s="16" t="s">
        <v>122</v>
      </c>
      <c r="H2529" s="16" t="s">
        <v>125</v>
      </c>
      <c r="I2529" s="16" t="s">
        <v>65</v>
      </c>
      <c r="J2529" s="16" t="s">
        <v>153</v>
      </c>
      <c r="M2529" s="16" t="s">
        <v>234</v>
      </c>
      <c r="N2529" s="7">
        <v>45121</v>
      </c>
      <c r="O2529" s="9">
        <v>45120</v>
      </c>
      <c r="P2529" t="s">
        <v>1221</v>
      </c>
      <c r="Q2529">
        <v>1</v>
      </c>
      <c r="R2529">
        <v>97</v>
      </c>
      <c r="S2529">
        <v>4</v>
      </c>
      <c r="T2529" t="s">
        <v>3042</v>
      </c>
      <c r="U2529">
        <v>18</v>
      </c>
      <c r="V2529">
        <v>2</v>
      </c>
      <c r="W2529">
        <v>20</v>
      </c>
      <c r="X2529">
        <v>53</v>
      </c>
      <c r="Y2529">
        <v>272</v>
      </c>
      <c r="Z2529">
        <v>30</v>
      </c>
      <c r="AA2529">
        <v>16</v>
      </c>
      <c r="AD2529">
        <v>31</v>
      </c>
      <c r="AE2529">
        <v>2528</v>
      </c>
      <c r="AF2529" s="16" t="s">
        <v>39</v>
      </c>
      <c r="AG2529" s="16"/>
      <c r="AH2529" s="16"/>
      <c r="AI2529" s="16" t="str">
        <f t="shared" si="156"/>
        <v>(18,4,2,20,53,272,16, null, 31, 'Chambers 2024 USA',2024, '2023-07-13','2023-07-13','".Carbon::now()."','".Carbon::now()."'),</v>
      </c>
      <c r="AJ2529" s="16" t="str">
        <f t="shared" si="157"/>
        <v>('".DB::select("SELECT id_status FROM `status` WHERE `element_type` = 'task' AND status_type = 'client' AND name ='CONFIRMED'")[0]-&gt;id_status."',2528,1),</v>
      </c>
      <c r="AK2529" s="16" t="str">
        <f t="shared" si="158"/>
        <v/>
      </c>
      <c r="AL2529" s="16" t="str">
        <f t="shared" si="159"/>
        <v/>
      </c>
    </row>
    <row r="2530" spans="1:38" x14ac:dyDescent="0.25">
      <c r="A2530" s="16" t="s">
        <v>789</v>
      </c>
      <c r="B2530" s="16" t="s">
        <v>62</v>
      </c>
      <c r="C2530" s="16" t="s">
        <v>41</v>
      </c>
      <c r="D2530" s="16" t="s">
        <v>28</v>
      </c>
      <c r="E2530" s="16" t="s">
        <v>105</v>
      </c>
      <c r="F2530" s="16" t="s">
        <v>106</v>
      </c>
      <c r="G2530" s="16" t="s">
        <v>122</v>
      </c>
      <c r="H2530" s="16" t="s">
        <v>117</v>
      </c>
      <c r="I2530" s="16" t="s">
        <v>65</v>
      </c>
      <c r="J2530" s="16" t="s">
        <v>153</v>
      </c>
      <c r="M2530" s="16" t="s">
        <v>234</v>
      </c>
      <c r="N2530" s="7">
        <v>45170</v>
      </c>
      <c r="O2530" s="9">
        <v>45204</v>
      </c>
      <c r="P2530" t="s">
        <v>1229</v>
      </c>
      <c r="Q2530">
        <v>1</v>
      </c>
      <c r="R2530">
        <v>97</v>
      </c>
      <c r="S2530">
        <v>4</v>
      </c>
      <c r="T2530" t="s">
        <v>3042</v>
      </c>
      <c r="U2530">
        <v>18</v>
      </c>
      <c r="V2530">
        <v>2</v>
      </c>
      <c r="W2530">
        <v>20</v>
      </c>
      <c r="X2530">
        <v>53</v>
      </c>
      <c r="Y2530">
        <v>273</v>
      </c>
      <c r="Z2530">
        <v>30</v>
      </c>
      <c r="AA2530">
        <v>16</v>
      </c>
      <c r="AD2530">
        <v>31</v>
      </c>
      <c r="AE2530">
        <v>2529</v>
      </c>
      <c r="AF2530" s="16" t="s">
        <v>39</v>
      </c>
      <c r="AG2530" s="16"/>
      <c r="AH2530" s="16"/>
      <c r="AI2530" s="16" t="str">
        <f t="shared" si="156"/>
        <v>(18,4,2,20,53,273,16, null, 31, 'Chambers 2024 USA',2024, '2023-10-05','2023-10-05','".Carbon::now()."','".Carbon::now()."'),</v>
      </c>
      <c r="AJ2530" s="16" t="str">
        <f t="shared" si="157"/>
        <v>('".DB::select("SELECT id_status FROM `status` WHERE `element_type` = 'task' AND status_type = 'client' AND name ='CONFIRMED'")[0]-&gt;id_status."',2529,1),</v>
      </c>
      <c r="AK2530" s="16" t="str">
        <f t="shared" si="158"/>
        <v/>
      </c>
      <c r="AL2530" s="16" t="str">
        <f t="shared" si="159"/>
        <v/>
      </c>
    </row>
    <row r="2531" spans="1:38" x14ac:dyDescent="0.25">
      <c r="A2531" s="16" t="s">
        <v>789</v>
      </c>
      <c r="B2531" s="16" t="s">
        <v>62</v>
      </c>
      <c r="C2531" s="16" t="s">
        <v>41</v>
      </c>
      <c r="D2531" s="16" t="s">
        <v>28</v>
      </c>
      <c r="E2531" s="16" t="s">
        <v>105</v>
      </c>
      <c r="F2531" s="16" t="s">
        <v>106</v>
      </c>
      <c r="G2531" s="16" t="s">
        <v>122</v>
      </c>
      <c r="H2531" s="16" t="s">
        <v>317</v>
      </c>
      <c r="I2531" s="16" t="s">
        <v>65</v>
      </c>
      <c r="J2531" s="16" t="s">
        <v>153</v>
      </c>
      <c r="M2531" s="16" t="s">
        <v>234</v>
      </c>
      <c r="N2531" s="7"/>
      <c r="O2531" s="9">
        <v>45239</v>
      </c>
      <c r="P2531" t="s">
        <v>1241</v>
      </c>
      <c r="Q2531">
        <v>1</v>
      </c>
      <c r="R2531">
        <v>97</v>
      </c>
      <c r="S2531">
        <v>4</v>
      </c>
      <c r="T2531" t="s">
        <v>3042</v>
      </c>
      <c r="U2531">
        <v>18</v>
      </c>
      <c r="V2531">
        <v>2</v>
      </c>
      <c r="W2531">
        <v>20</v>
      </c>
      <c r="X2531">
        <v>53</v>
      </c>
      <c r="Y2531">
        <v>298</v>
      </c>
      <c r="Z2531">
        <v>30</v>
      </c>
      <c r="AA2531">
        <v>16</v>
      </c>
      <c r="AD2531">
        <v>31</v>
      </c>
      <c r="AE2531">
        <v>2530</v>
      </c>
      <c r="AF2531" s="16" t="s">
        <v>39</v>
      </c>
      <c r="AG2531" s="16"/>
      <c r="AH2531" s="16"/>
      <c r="AI2531" s="16" t="str">
        <f t="shared" si="156"/>
        <v>(18,4,2,20,53,298,16, null, 31, 'Chambers 2024 USA',2024, '2023-11-09','2023-11-09','".Carbon::now()."','".Carbon::now()."'),</v>
      </c>
      <c r="AJ2531" s="16" t="str">
        <f t="shared" si="157"/>
        <v>('".DB::select("SELECT id_status FROM `status` WHERE `element_type` = 'task' AND status_type = 'client' AND name ='CONFIRMED'")[0]-&gt;id_status."',2530,1),</v>
      </c>
      <c r="AK2531" s="16" t="str">
        <f t="shared" si="158"/>
        <v/>
      </c>
      <c r="AL2531" s="16" t="str">
        <f t="shared" si="159"/>
        <v/>
      </c>
    </row>
    <row r="2532" spans="1:38" x14ac:dyDescent="0.25">
      <c r="A2532" s="16" t="s">
        <v>789</v>
      </c>
      <c r="B2532" s="16" t="s">
        <v>62</v>
      </c>
      <c r="C2532" s="16" t="s">
        <v>41</v>
      </c>
      <c r="D2532" s="16" t="s">
        <v>28</v>
      </c>
      <c r="E2532" s="16" t="s">
        <v>105</v>
      </c>
      <c r="F2532" s="16" t="s">
        <v>106</v>
      </c>
      <c r="G2532" s="16" t="s">
        <v>122</v>
      </c>
      <c r="H2532" s="16" t="s">
        <v>57</v>
      </c>
      <c r="I2532" s="16" t="s">
        <v>65</v>
      </c>
      <c r="J2532" s="16" t="s">
        <v>153</v>
      </c>
      <c r="M2532" s="16" t="s">
        <v>234</v>
      </c>
      <c r="N2532" s="7">
        <v>45233</v>
      </c>
      <c r="O2532" s="9">
        <v>45239</v>
      </c>
      <c r="P2532" t="s">
        <v>1241</v>
      </c>
      <c r="Q2532">
        <v>1</v>
      </c>
      <c r="R2532">
        <v>97</v>
      </c>
      <c r="S2532">
        <v>4</v>
      </c>
      <c r="T2532" t="s">
        <v>3042</v>
      </c>
      <c r="U2532">
        <v>18</v>
      </c>
      <c r="V2532">
        <v>2</v>
      </c>
      <c r="W2532">
        <v>20</v>
      </c>
      <c r="X2532">
        <v>53</v>
      </c>
      <c r="Y2532">
        <v>343</v>
      </c>
      <c r="Z2532">
        <v>30</v>
      </c>
      <c r="AA2532">
        <v>16</v>
      </c>
      <c r="AD2532">
        <v>31</v>
      </c>
      <c r="AE2532">
        <v>2531</v>
      </c>
      <c r="AF2532" s="16" t="s">
        <v>39</v>
      </c>
      <c r="AG2532" s="16"/>
      <c r="AH2532" s="16"/>
      <c r="AI2532" s="16" t="str">
        <f t="shared" si="156"/>
        <v>(18,4,2,20,53,343,16, null, 31, 'Chambers 2024 USA',2024, '2023-11-09','2023-11-09','".Carbon::now()."','".Carbon::now()."'),</v>
      </c>
      <c r="AJ2532" s="16" t="str">
        <f t="shared" si="157"/>
        <v>('".DB::select("SELECT id_status FROM `status` WHERE `element_type` = 'task' AND status_type = 'client' AND name ='CONFIRMED'")[0]-&gt;id_status."',2531,1),</v>
      </c>
      <c r="AK2532" s="16" t="str">
        <f t="shared" si="158"/>
        <v/>
      </c>
      <c r="AL2532" s="16" t="str">
        <f t="shared" si="159"/>
        <v/>
      </c>
    </row>
    <row r="2533" spans="1:38" x14ac:dyDescent="0.25">
      <c r="A2533" s="16" t="s">
        <v>789</v>
      </c>
      <c r="B2533" s="16" t="s">
        <v>62</v>
      </c>
      <c r="C2533" s="16" t="s">
        <v>41</v>
      </c>
      <c r="D2533" s="16" t="s">
        <v>28</v>
      </c>
      <c r="E2533" s="16" t="s">
        <v>105</v>
      </c>
      <c r="F2533" s="16" t="s">
        <v>106</v>
      </c>
      <c r="G2533" s="16" t="s">
        <v>394</v>
      </c>
      <c r="H2533" s="16" t="s">
        <v>64</v>
      </c>
      <c r="I2533" s="16" t="s">
        <v>65</v>
      </c>
      <c r="J2533" s="16" t="s">
        <v>153</v>
      </c>
      <c r="M2533" s="16" t="s">
        <v>234</v>
      </c>
      <c r="N2533" s="7"/>
      <c r="O2533" s="9">
        <v>45204</v>
      </c>
      <c r="P2533" t="s">
        <v>1229</v>
      </c>
      <c r="Q2533">
        <v>1</v>
      </c>
      <c r="R2533">
        <v>97</v>
      </c>
      <c r="S2533">
        <v>4</v>
      </c>
      <c r="T2533" t="s">
        <v>3042</v>
      </c>
      <c r="U2533">
        <v>18</v>
      </c>
      <c r="V2533">
        <v>2</v>
      </c>
      <c r="W2533">
        <v>20</v>
      </c>
      <c r="X2533">
        <v>66</v>
      </c>
      <c r="Y2533">
        <v>93</v>
      </c>
      <c r="Z2533">
        <v>30</v>
      </c>
      <c r="AA2533">
        <v>16</v>
      </c>
      <c r="AD2533">
        <v>31</v>
      </c>
      <c r="AE2533">
        <v>2532</v>
      </c>
      <c r="AF2533" s="16" t="s">
        <v>39</v>
      </c>
      <c r="AG2533" s="16"/>
      <c r="AH2533" s="16"/>
      <c r="AI2533" s="16" t="str">
        <f t="shared" si="156"/>
        <v>(18,4,2,20,66,93,16, null, 31, 'Chambers 2024 USA',2024, '2023-10-05','2023-10-05','".Carbon::now()."','".Carbon::now()."'),</v>
      </c>
      <c r="AJ2533" s="16" t="str">
        <f t="shared" si="157"/>
        <v>('".DB::select("SELECT id_status FROM `status` WHERE `element_type` = 'task' AND status_type = 'client' AND name ='CONFIRMED'")[0]-&gt;id_status."',2532,1),</v>
      </c>
      <c r="AK2533" s="16" t="str">
        <f t="shared" si="158"/>
        <v/>
      </c>
      <c r="AL2533" s="16" t="str">
        <f t="shared" si="159"/>
        <v/>
      </c>
    </row>
    <row r="2534" spans="1:38" x14ac:dyDescent="0.25">
      <c r="A2534" s="16" t="s">
        <v>789</v>
      </c>
      <c r="B2534" s="16" t="s">
        <v>62</v>
      </c>
      <c r="C2534" s="16" t="s">
        <v>41</v>
      </c>
      <c r="D2534" s="16" t="s">
        <v>28</v>
      </c>
      <c r="E2534" s="16" t="s">
        <v>105</v>
      </c>
      <c r="F2534" s="16" t="s">
        <v>106</v>
      </c>
      <c r="G2534" s="16" t="s">
        <v>394</v>
      </c>
      <c r="H2534" s="16" t="s">
        <v>121</v>
      </c>
      <c r="I2534" s="16" t="s">
        <v>65</v>
      </c>
      <c r="J2534" s="16" t="s">
        <v>153</v>
      </c>
      <c r="M2534" s="16" t="s">
        <v>234</v>
      </c>
      <c r="N2534" s="7">
        <v>45205</v>
      </c>
      <c r="O2534" s="9">
        <v>45239</v>
      </c>
      <c r="P2534" t="s">
        <v>1241</v>
      </c>
      <c r="Q2534">
        <v>1</v>
      </c>
      <c r="R2534">
        <v>97</v>
      </c>
      <c r="S2534">
        <v>4</v>
      </c>
      <c r="T2534" t="s">
        <v>3042</v>
      </c>
      <c r="U2534">
        <v>18</v>
      </c>
      <c r="V2534">
        <v>2</v>
      </c>
      <c r="W2534">
        <v>20</v>
      </c>
      <c r="X2534">
        <v>66</v>
      </c>
      <c r="Y2534">
        <v>208</v>
      </c>
      <c r="Z2534">
        <v>30</v>
      </c>
      <c r="AA2534">
        <v>16</v>
      </c>
      <c r="AD2534">
        <v>31</v>
      </c>
      <c r="AE2534">
        <v>2533</v>
      </c>
      <c r="AF2534" s="16" t="s">
        <v>39</v>
      </c>
      <c r="AG2534" s="16"/>
      <c r="AH2534" s="16"/>
      <c r="AI2534" s="16" t="str">
        <f t="shared" si="156"/>
        <v>(18,4,2,20,66,208,16, null, 31, 'Chambers 2024 USA',2024, '2023-11-09','2023-11-09','".Carbon::now()."','".Carbon::now()."'),</v>
      </c>
      <c r="AJ2534" s="16" t="str">
        <f t="shared" si="157"/>
        <v>('".DB::select("SELECT id_status FROM `status` WHERE `element_type` = 'task' AND status_type = 'client' AND name ='CONFIRMED'")[0]-&gt;id_status."',2533,1),</v>
      </c>
      <c r="AK2534" s="16" t="str">
        <f t="shared" si="158"/>
        <v/>
      </c>
      <c r="AL2534" s="16" t="str">
        <f t="shared" si="159"/>
        <v/>
      </c>
    </row>
    <row r="2535" spans="1:38" x14ac:dyDescent="0.25">
      <c r="A2535" s="16" t="s">
        <v>789</v>
      </c>
      <c r="B2535" s="16" t="s">
        <v>62</v>
      </c>
      <c r="C2535" s="16" t="s">
        <v>41</v>
      </c>
      <c r="D2535" s="16" t="s">
        <v>28</v>
      </c>
      <c r="E2535" s="16" t="s">
        <v>105</v>
      </c>
      <c r="F2535" s="16" t="s">
        <v>106</v>
      </c>
      <c r="G2535" s="16" t="s">
        <v>394</v>
      </c>
      <c r="H2535" s="16" t="s">
        <v>87</v>
      </c>
      <c r="I2535" s="16" t="s">
        <v>65</v>
      </c>
      <c r="J2535" s="16" t="s">
        <v>153</v>
      </c>
      <c r="M2535" s="16" t="s">
        <v>234</v>
      </c>
      <c r="N2535" s="7">
        <v>45142</v>
      </c>
      <c r="O2535" s="9">
        <v>45141</v>
      </c>
      <c r="P2535" t="s">
        <v>1230</v>
      </c>
      <c r="Q2535">
        <v>1</v>
      </c>
      <c r="R2535">
        <v>97</v>
      </c>
      <c r="S2535">
        <v>4</v>
      </c>
      <c r="T2535" t="s">
        <v>3042</v>
      </c>
      <c r="U2535">
        <v>18</v>
      </c>
      <c r="V2535">
        <v>2</v>
      </c>
      <c r="W2535">
        <v>20</v>
      </c>
      <c r="X2535">
        <v>66</v>
      </c>
      <c r="Y2535">
        <v>227</v>
      </c>
      <c r="Z2535">
        <v>30</v>
      </c>
      <c r="AA2535">
        <v>16</v>
      </c>
      <c r="AD2535">
        <v>31</v>
      </c>
      <c r="AE2535">
        <v>2534</v>
      </c>
      <c r="AF2535" s="16" t="s">
        <v>39</v>
      </c>
      <c r="AG2535" s="16"/>
      <c r="AH2535" s="16"/>
      <c r="AI2535" s="16" t="str">
        <f t="shared" si="156"/>
        <v>(18,4,2,20,66,227,16, null, 31, 'Chambers 2024 USA',2024, '2023-08-03','2023-08-03','".Carbon::now()."','".Carbon::now()."'),</v>
      </c>
      <c r="AJ2535" s="16" t="str">
        <f t="shared" si="157"/>
        <v>('".DB::select("SELECT id_status FROM `status` WHERE `element_type` = 'task' AND status_type = 'client' AND name ='CONFIRMED'")[0]-&gt;id_status."',2534,1),</v>
      </c>
      <c r="AK2535" s="16" t="str">
        <f t="shared" si="158"/>
        <v/>
      </c>
      <c r="AL2535" s="16" t="str">
        <f t="shared" si="159"/>
        <v/>
      </c>
    </row>
    <row r="2536" spans="1:38" x14ac:dyDescent="0.25">
      <c r="A2536" s="16" t="s">
        <v>789</v>
      </c>
      <c r="B2536" s="16" t="s">
        <v>62</v>
      </c>
      <c r="C2536" s="16" t="s">
        <v>41</v>
      </c>
      <c r="D2536" s="16" t="s">
        <v>28</v>
      </c>
      <c r="E2536" s="16" t="s">
        <v>105</v>
      </c>
      <c r="F2536" s="16" t="s">
        <v>106</v>
      </c>
      <c r="G2536" s="16" t="s">
        <v>394</v>
      </c>
      <c r="H2536" s="16" t="s">
        <v>119</v>
      </c>
      <c r="I2536" s="16" t="s">
        <v>65</v>
      </c>
      <c r="J2536" s="16" t="s">
        <v>153</v>
      </c>
      <c r="M2536" s="16" t="s">
        <v>234</v>
      </c>
      <c r="N2536" s="7"/>
      <c r="O2536" s="9">
        <v>45176</v>
      </c>
      <c r="P2536" t="s">
        <v>1178</v>
      </c>
      <c r="Q2536">
        <v>1</v>
      </c>
      <c r="R2536">
        <v>97</v>
      </c>
      <c r="S2536">
        <v>4</v>
      </c>
      <c r="T2536" t="s">
        <v>3042</v>
      </c>
      <c r="U2536">
        <v>18</v>
      </c>
      <c r="V2536">
        <v>2</v>
      </c>
      <c r="W2536">
        <v>20</v>
      </c>
      <c r="X2536">
        <v>66</v>
      </c>
      <c r="Y2536">
        <v>260</v>
      </c>
      <c r="Z2536">
        <v>30</v>
      </c>
      <c r="AA2536">
        <v>16</v>
      </c>
      <c r="AD2536">
        <v>31</v>
      </c>
      <c r="AE2536">
        <v>2535</v>
      </c>
      <c r="AF2536" s="16" t="s">
        <v>39</v>
      </c>
      <c r="AG2536" s="16"/>
      <c r="AH2536" s="16"/>
      <c r="AI2536" s="16" t="str">
        <f t="shared" si="156"/>
        <v>(18,4,2,20,66,260,16, null, 31, 'Chambers 2024 USA',2024, '2023-09-07','2023-09-07','".Carbon::now()."','".Carbon::now()."'),</v>
      </c>
      <c r="AJ2536" s="16" t="str">
        <f t="shared" si="157"/>
        <v>('".DB::select("SELECT id_status FROM `status` WHERE `element_type` = 'task' AND status_type = 'client' AND name ='CONFIRMED'")[0]-&gt;id_status."',2535,1),</v>
      </c>
      <c r="AK2536" s="16" t="str">
        <f t="shared" si="158"/>
        <v/>
      </c>
      <c r="AL2536" s="16" t="str">
        <f t="shared" si="159"/>
        <v/>
      </c>
    </row>
    <row r="2537" spans="1:38" x14ac:dyDescent="0.25">
      <c r="A2537" s="16" t="s">
        <v>789</v>
      </c>
      <c r="B2537" s="16" t="s">
        <v>62</v>
      </c>
      <c r="C2537" s="16" t="s">
        <v>41</v>
      </c>
      <c r="D2537" s="16" t="s">
        <v>28</v>
      </c>
      <c r="E2537" s="16" t="s">
        <v>105</v>
      </c>
      <c r="F2537" s="16" t="s">
        <v>106</v>
      </c>
      <c r="G2537" s="16" t="s">
        <v>394</v>
      </c>
      <c r="H2537" s="16" t="s">
        <v>102</v>
      </c>
      <c r="I2537" s="16" t="s">
        <v>65</v>
      </c>
      <c r="J2537" s="16" t="s">
        <v>153</v>
      </c>
      <c r="M2537" s="16" t="s">
        <v>234</v>
      </c>
      <c r="N2537" s="7">
        <v>45233</v>
      </c>
      <c r="O2537" s="9">
        <v>45204</v>
      </c>
      <c r="P2537" t="s">
        <v>1229</v>
      </c>
      <c r="Q2537">
        <v>1</v>
      </c>
      <c r="R2537">
        <v>97</v>
      </c>
      <c r="S2537">
        <v>4</v>
      </c>
      <c r="T2537" t="s">
        <v>3042</v>
      </c>
      <c r="U2537">
        <v>18</v>
      </c>
      <c r="V2537">
        <v>2</v>
      </c>
      <c r="W2537">
        <v>20</v>
      </c>
      <c r="X2537">
        <v>66</v>
      </c>
      <c r="Y2537">
        <v>263</v>
      </c>
      <c r="Z2537">
        <v>30</v>
      </c>
      <c r="AA2537">
        <v>16</v>
      </c>
      <c r="AD2537">
        <v>31</v>
      </c>
      <c r="AE2537">
        <v>2536</v>
      </c>
      <c r="AF2537" s="16" t="s">
        <v>39</v>
      </c>
      <c r="AG2537" s="16"/>
      <c r="AH2537" s="16"/>
      <c r="AI2537" s="16" t="str">
        <f t="shared" si="156"/>
        <v>(18,4,2,20,66,263,16, null, 31, 'Chambers 2024 USA',2024, '2023-10-05','2023-10-05','".Carbon::now()."','".Carbon::now()."'),</v>
      </c>
      <c r="AJ2537" s="16" t="str">
        <f t="shared" si="157"/>
        <v>('".DB::select("SELECT id_status FROM `status` WHERE `element_type` = 'task' AND status_type = 'client' AND name ='CONFIRMED'")[0]-&gt;id_status."',2536,1),</v>
      </c>
      <c r="AK2537" s="16" t="str">
        <f t="shared" si="158"/>
        <v/>
      </c>
      <c r="AL2537" s="16" t="str">
        <f t="shared" si="159"/>
        <v/>
      </c>
    </row>
    <row r="2538" spans="1:38" x14ac:dyDescent="0.25">
      <c r="A2538" s="16" t="s">
        <v>789</v>
      </c>
      <c r="B2538" s="16" t="s">
        <v>62</v>
      </c>
      <c r="C2538" s="16" t="s">
        <v>41</v>
      </c>
      <c r="D2538" s="16" t="s">
        <v>28</v>
      </c>
      <c r="E2538" s="16" t="s">
        <v>105</v>
      </c>
      <c r="F2538" s="16" t="s">
        <v>106</v>
      </c>
      <c r="G2538" s="16" t="s">
        <v>394</v>
      </c>
      <c r="H2538" s="16" t="s">
        <v>124</v>
      </c>
      <c r="I2538" s="16" t="s">
        <v>65</v>
      </c>
      <c r="J2538" s="16" t="s">
        <v>153</v>
      </c>
      <c r="M2538" s="16" t="s">
        <v>234</v>
      </c>
      <c r="N2538" s="7">
        <v>45170</v>
      </c>
      <c r="O2538" s="9">
        <v>45176</v>
      </c>
      <c r="P2538" t="s">
        <v>1178</v>
      </c>
      <c r="Q2538">
        <v>1</v>
      </c>
      <c r="R2538">
        <v>97</v>
      </c>
      <c r="S2538">
        <v>4</v>
      </c>
      <c r="T2538" t="s">
        <v>3042</v>
      </c>
      <c r="U2538">
        <v>18</v>
      </c>
      <c r="V2538">
        <v>2</v>
      </c>
      <c r="W2538">
        <v>20</v>
      </c>
      <c r="X2538">
        <v>66</v>
      </c>
      <c r="Y2538">
        <v>269</v>
      </c>
      <c r="Z2538">
        <v>30</v>
      </c>
      <c r="AA2538">
        <v>16</v>
      </c>
      <c r="AD2538">
        <v>31</v>
      </c>
      <c r="AE2538">
        <v>2537</v>
      </c>
      <c r="AF2538" s="16" t="s">
        <v>39</v>
      </c>
      <c r="AG2538" s="16"/>
      <c r="AH2538" s="16"/>
      <c r="AI2538" s="16" t="str">
        <f t="shared" si="156"/>
        <v>(18,4,2,20,66,269,16, null, 31, 'Chambers 2024 USA',2024, '2023-09-07','2023-09-07','".Carbon::now()."','".Carbon::now()."'),</v>
      </c>
      <c r="AJ2538" s="16" t="str">
        <f t="shared" si="157"/>
        <v>('".DB::select("SELECT id_status FROM `status` WHERE `element_type` = 'task' AND status_type = 'client' AND name ='CONFIRMED'")[0]-&gt;id_status."',2537,1),</v>
      </c>
      <c r="AK2538" s="16" t="str">
        <f t="shared" si="158"/>
        <v/>
      </c>
      <c r="AL2538" s="16" t="str">
        <f t="shared" si="159"/>
        <v/>
      </c>
    </row>
    <row r="2539" spans="1:38" x14ac:dyDescent="0.25">
      <c r="A2539" s="16" t="s">
        <v>789</v>
      </c>
      <c r="B2539" s="16" t="s">
        <v>62</v>
      </c>
      <c r="C2539" s="16" t="s">
        <v>41</v>
      </c>
      <c r="D2539" s="16" t="s">
        <v>28</v>
      </c>
      <c r="E2539" s="16" t="s">
        <v>105</v>
      </c>
      <c r="F2539" s="16" t="s">
        <v>106</v>
      </c>
      <c r="G2539" s="16" t="s">
        <v>394</v>
      </c>
      <c r="H2539" s="16" t="s">
        <v>117</v>
      </c>
      <c r="I2539" s="16" t="s">
        <v>65</v>
      </c>
      <c r="J2539" s="16" t="s">
        <v>153</v>
      </c>
      <c r="M2539" s="16" t="s">
        <v>234</v>
      </c>
      <c r="N2539" s="7">
        <v>45205</v>
      </c>
      <c r="O2539" s="9">
        <v>45204</v>
      </c>
      <c r="P2539" t="s">
        <v>1229</v>
      </c>
      <c r="Q2539">
        <v>1</v>
      </c>
      <c r="R2539">
        <v>97</v>
      </c>
      <c r="S2539">
        <v>4</v>
      </c>
      <c r="T2539" t="s">
        <v>3042</v>
      </c>
      <c r="U2539">
        <v>18</v>
      </c>
      <c r="V2539">
        <v>2</v>
      </c>
      <c r="W2539">
        <v>20</v>
      </c>
      <c r="X2539">
        <v>66</v>
      </c>
      <c r="Y2539">
        <v>273</v>
      </c>
      <c r="Z2539">
        <v>30</v>
      </c>
      <c r="AA2539">
        <v>16</v>
      </c>
      <c r="AD2539">
        <v>31</v>
      </c>
      <c r="AE2539">
        <v>2538</v>
      </c>
      <c r="AF2539" s="16" t="s">
        <v>39</v>
      </c>
      <c r="AG2539" s="16"/>
      <c r="AH2539" s="16"/>
      <c r="AI2539" s="16" t="str">
        <f t="shared" si="156"/>
        <v>(18,4,2,20,66,273,16, null, 31, 'Chambers 2024 USA',2024, '2023-10-05','2023-10-05','".Carbon::now()."','".Carbon::now()."'),</v>
      </c>
      <c r="AJ2539" s="16" t="str">
        <f t="shared" si="157"/>
        <v>('".DB::select("SELECT id_status FROM `status` WHERE `element_type` = 'task' AND status_type = 'client' AND name ='CONFIRMED'")[0]-&gt;id_status."',2538,1),</v>
      </c>
      <c r="AK2539" s="16" t="str">
        <f t="shared" si="158"/>
        <v/>
      </c>
      <c r="AL2539" s="16" t="str">
        <f t="shared" si="159"/>
        <v/>
      </c>
    </row>
    <row r="2540" spans="1:38" x14ac:dyDescent="0.25">
      <c r="A2540" s="16" t="s">
        <v>789</v>
      </c>
      <c r="B2540" s="16" t="s">
        <v>62</v>
      </c>
      <c r="C2540" s="16" t="s">
        <v>41</v>
      </c>
      <c r="D2540" s="16" t="s">
        <v>28</v>
      </c>
      <c r="E2540" s="16" t="s">
        <v>105</v>
      </c>
      <c r="F2540" s="16" t="s">
        <v>106</v>
      </c>
      <c r="G2540" s="16" t="s">
        <v>394</v>
      </c>
      <c r="H2540" s="16" t="s">
        <v>317</v>
      </c>
      <c r="I2540" s="16" t="s">
        <v>65</v>
      </c>
      <c r="J2540" s="16" t="s">
        <v>153</v>
      </c>
      <c r="M2540" s="16" t="s">
        <v>234</v>
      </c>
      <c r="N2540" s="7"/>
      <c r="O2540" s="9">
        <v>45204</v>
      </c>
      <c r="P2540" t="s">
        <v>1229</v>
      </c>
      <c r="Q2540">
        <v>1</v>
      </c>
      <c r="R2540">
        <v>97</v>
      </c>
      <c r="S2540">
        <v>4</v>
      </c>
      <c r="T2540" t="s">
        <v>3042</v>
      </c>
      <c r="U2540">
        <v>18</v>
      </c>
      <c r="V2540">
        <v>2</v>
      </c>
      <c r="W2540">
        <v>20</v>
      </c>
      <c r="X2540">
        <v>66</v>
      </c>
      <c r="Y2540">
        <v>298</v>
      </c>
      <c r="Z2540">
        <v>30</v>
      </c>
      <c r="AA2540">
        <v>16</v>
      </c>
      <c r="AD2540">
        <v>31</v>
      </c>
      <c r="AE2540">
        <v>2539</v>
      </c>
      <c r="AF2540" s="16" t="s">
        <v>39</v>
      </c>
      <c r="AG2540" s="16"/>
      <c r="AH2540" s="16"/>
      <c r="AI2540" s="16" t="str">
        <f t="shared" si="156"/>
        <v>(18,4,2,20,66,298,16, null, 31, 'Chambers 2024 USA',2024, '2023-10-05','2023-10-05','".Carbon::now()."','".Carbon::now()."'),</v>
      </c>
      <c r="AJ2540" s="16" t="str">
        <f t="shared" si="157"/>
        <v>('".DB::select("SELECT id_status FROM `status` WHERE `element_type` = 'task' AND status_type = 'client' AND name ='CONFIRMED'")[0]-&gt;id_status."',2539,1),</v>
      </c>
      <c r="AK2540" s="16" t="str">
        <f t="shared" si="158"/>
        <v/>
      </c>
      <c r="AL2540" s="16" t="str">
        <f t="shared" si="159"/>
        <v/>
      </c>
    </row>
    <row r="2541" spans="1:38" x14ac:dyDescent="0.25">
      <c r="A2541" s="16" t="s">
        <v>789</v>
      </c>
      <c r="B2541" s="16" t="s">
        <v>62</v>
      </c>
      <c r="C2541" s="16" t="s">
        <v>41</v>
      </c>
      <c r="D2541" s="16" t="s">
        <v>28</v>
      </c>
      <c r="E2541" s="16" t="s">
        <v>105</v>
      </c>
      <c r="F2541" s="16" t="s">
        <v>106</v>
      </c>
      <c r="G2541" s="16" t="s">
        <v>123</v>
      </c>
      <c r="H2541" s="16" t="s">
        <v>132</v>
      </c>
      <c r="I2541" s="16" t="s">
        <v>65</v>
      </c>
      <c r="J2541" s="16" t="s">
        <v>153</v>
      </c>
      <c r="M2541" s="16" t="s">
        <v>234</v>
      </c>
      <c r="N2541" s="7"/>
      <c r="O2541" s="9">
        <v>45176</v>
      </c>
      <c r="P2541" t="s">
        <v>1178</v>
      </c>
      <c r="Q2541">
        <v>1</v>
      </c>
      <c r="R2541">
        <v>97</v>
      </c>
      <c r="S2541">
        <v>4</v>
      </c>
      <c r="T2541" t="s">
        <v>3042</v>
      </c>
      <c r="U2541">
        <v>18</v>
      </c>
      <c r="V2541">
        <v>2</v>
      </c>
      <c r="W2541">
        <v>20</v>
      </c>
      <c r="X2541">
        <v>75</v>
      </c>
      <c r="Y2541">
        <v>9</v>
      </c>
      <c r="Z2541">
        <v>30</v>
      </c>
      <c r="AA2541">
        <v>16</v>
      </c>
      <c r="AD2541">
        <v>31</v>
      </c>
      <c r="AE2541">
        <v>2540</v>
      </c>
      <c r="AF2541" s="16" t="s">
        <v>39</v>
      </c>
      <c r="AG2541" s="16"/>
      <c r="AH2541" s="16"/>
      <c r="AI2541" s="16" t="str">
        <f t="shared" si="156"/>
        <v>(18,4,2,20,75,9,16, null, 31, 'Chambers 2024 USA',2024, '2023-09-07','2023-09-07','".Carbon::now()."','".Carbon::now()."'),</v>
      </c>
      <c r="AJ2541" s="16" t="str">
        <f t="shared" si="157"/>
        <v>('".DB::select("SELECT id_status FROM `status` WHERE `element_type` = 'task' AND status_type = 'client' AND name ='CONFIRMED'")[0]-&gt;id_status."',2540,1),</v>
      </c>
      <c r="AK2541" s="16" t="str">
        <f t="shared" si="158"/>
        <v/>
      </c>
      <c r="AL2541" s="16" t="str">
        <f t="shared" si="159"/>
        <v/>
      </c>
    </row>
    <row r="2542" spans="1:38" x14ac:dyDescent="0.25">
      <c r="A2542" s="16" t="s">
        <v>789</v>
      </c>
      <c r="B2542" s="16" t="s">
        <v>62</v>
      </c>
      <c r="C2542" s="16" t="s">
        <v>41</v>
      </c>
      <c r="D2542" s="16" t="s">
        <v>28</v>
      </c>
      <c r="E2542" s="16" t="s">
        <v>105</v>
      </c>
      <c r="F2542" s="16" t="s">
        <v>106</v>
      </c>
      <c r="G2542" s="16" t="s">
        <v>123</v>
      </c>
      <c r="H2542" s="16" t="s">
        <v>108</v>
      </c>
      <c r="I2542" s="16" t="s">
        <v>65</v>
      </c>
      <c r="J2542" s="16" t="s">
        <v>153</v>
      </c>
      <c r="M2542" s="16" t="s">
        <v>234</v>
      </c>
      <c r="N2542" s="7">
        <v>45170</v>
      </c>
      <c r="O2542" s="9">
        <v>45204</v>
      </c>
      <c r="P2542" t="s">
        <v>1229</v>
      </c>
      <c r="Q2542">
        <v>1</v>
      </c>
      <c r="R2542">
        <v>97</v>
      </c>
      <c r="S2542">
        <v>4</v>
      </c>
      <c r="T2542" t="s">
        <v>3042</v>
      </c>
      <c r="U2542">
        <v>18</v>
      </c>
      <c r="V2542">
        <v>2</v>
      </c>
      <c r="W2542">
        <v>20</v>
      </c>
      <c r="X2542">
        <v>75</v>
      </c>
      <c r="Y2542">
        <v>31</v>
      </c>
      <c r="Z2542">
        <v>30</v>
      </c>
      <c r="AA2542">
        <v>16</v>
      </c>
      <c r="AD2542">
        <v>31</v>
      </c>
      <c r="AE2542">
        <v>2541</v>
      </c>
      <c r="AF2542" s="16" t="s">
        <v>39</v>
      </c>
      <c r="AG2542" s="16"/>
      <c r="AH2542" s="16"/>
      <c r="AI2542" s="16" t="str">
        <f t="shared" si="156"/>
        <v>(18,4,2,20,75,31,16, null, 31, 'Chambers 2024 USA',2024, '2023-10-05','2023-10-05','".Carbon::now()."','".Carbon::now()."'),</v>
      </c>
      <c r="AJ2542" s="16" t="str">
        <f t="shared" si="157"/>
        <v>('".DB::select("SELECT id_status FROM `status` WHERE `element_type` = 'task' AND status_type = 'client' AND name ='CONFIRMED'")[0]-&gt;id_status."',2541,1),</v>
      </c>
      <c r="AK2542" s="16" t="str">
        <f t="shared" si="158"/>
        <v/>
      </c>
      <c r="AL2542" s="16" t="str">
        <f t="shared" si="159"/>
        <v/>
      </c>
    </row>
    <row r="2543" spans="1:38" x14ac:dyDescent="0.25">
      <c r="A2543" s="16" t="s">
        <v>789</v>
      </c>
      <c r="B2543" s="16" t="s">
        <v>62</v>
      </c>
      <c r="C2543" s="16" t="s">
        <v>41</v>
      </c>
      <c r="D2543" s="16" t="s">
        <v>28</v>
      </c>
      <c r="E2543" s="16" t="s">
        <v>105</v>
      </c>
      <c r="F2543" s="16" t="s">
        <v>106</v>
      </c>
      <c r="G2543" s="16" t="s">
        <v>123</v>
      </c>
      <c r="H2543" s="16" t="s">
        <v>64</v>
      </c>
      <c r="I2543" s="16" t="s">
        <v>65</v>
      </c>
      <c r="J2543" s="16" t="s">
        <v>153</v>
      </c>
      <c r="M2543" s="16" t="s">
        <v>234</v>
      </c>
      <c r="N2543" s="7">
        <v>45170</v>
      </c>
      <c r="O2543" s="9">
        <v>45176</v>
      </c>
      <c r="P2543" t="s">
        <v>1178</v>
      </c>
      <c r="Q2543">
        <v>1</v>
      </c>
      <c r="R2543">
        <v>97</v>
      </c>
      <c r="S2543">
        <v>4</v>
      </c>
      <c r="T2543" t="s">
        <v>3042</v>
      </c>
      <c r="U2543">
        <v>18</v>
      </c>
      <c r="V2543">
        <v>2</v>
      </c>
      <c r="W2543">
        <v>20</v>
      </c>
      <c r="X2543">
        <v>75</v>
      </c>
      <c r="Y2543">
        <v>93</v>
      </c>
      <c r="Z2543">
        <v>30</v>
      </c>
      <c r="AA2543">
        <v>16</v>
      </c>
      <c r="AD2543">
        <v>31</v>
      </c>
      <c r="AE2543">
        <v>2542</v>
      </c>
      <c r="AF2543" s="16" t="s">
        <v>39</v>
      </c>
      <c r="AG2543" s="16"/>
      <c r="AH2543" s="16"/>
      <c r="AI2543" s="16" t="str">
        <f t="shared" si="156"/>
        <v>(18,4,2,20,75,93,16, null, 31, 'Chambers 2024 USA',2024, '2023-09-07','2023-09-07','".Carbon::now()."','".Carbon::now()."'),</v>
      </c>
      <c r="AJ2543" s="16" t="str">
        <f t="shared" si="157"/>
        <v>('".DB::select("SELECT id_status FROM `status` WHERE `element_type` = 'task' AND status_type = 'client' AND name ='CONFIRMED'")[0]-&gt;id_status."',2542,1),</v>
      </c>
      <c r="AK2543" s="16" t="str">
        <f t="shared" si="158"/>
        <v/>
      </c>
      <c r="AL2543" s="16" t="str">
        <f t="shared" si="159"/>
        <v/>
      </c>
    </row>
    <row r="2544" spans="1:38" x14ac:dyDescent="0.25">
      <c r="A2544" s="16" t="s">
        <v>789</v>
      </c>
      <c r="B2544" s="16" t="s">
        <v>62</v>
      </c>
      <c r="C2544" s="16" t="s">
        <v>41</v>
      </c>
      <c r="D2544" s="16" t="s">
        <v>28</v>
      </c>
      <c r="E2544" s="16" t="s">
        <v>105</v>
      </c>
      <c r="F2544" s="16" t="s">
        <v>106</v>
      </c>
      <c r="G2544" s="16" t="s">
        <v>123</v>
      </c>
      <c r="H2544" s="16" t="s">
        <v>121</v>
      </c>
      <c r="I2544" s="16" t="s">
        <v>65</v>
      </c>
      <c r="J2544" s="16" t="s">
        <v>153</v>
      </c>
      <c r="M2544" s="16" t="s">
        <v>234</v>
      </c>
      <c r="N2544" s="7">
        <v>45205</v>
      </c>
      <c r="O2544" s="9">
        <v>45204</v>
      </c>
      <c r="P2544" t="s">
        <v>1229</v>
      </c>
      <c r="Q2544">
        <v>1</v>
      </c>
      <c r="R2544">
        <v>97</v>
      </c>
      <c r="S2544">
        <v>4</v>
      </c>
      <c r="T2544" t="s">
        <v>3042</v>
      </c>
      <c r="U2544">
        <v>18</v>
      </c>
      <c r="V2544">
        <v>2</v>
      </c>
      <c r="W2544">
        <v>20</v>
      </c>
      <c r="X2544">
        <v>75</v>
      </c>
      <c r="Y2544">
        <v>208</v>
      </c>
      <c r="Z2544">
        <v>30</v>
      </c>
      <c r="AA2544">
        <v>16</v>
      </c>
      <c r="AD2544">
        <v>31</v>
      </c>
      <c r="AE2544">
        <v>2543</v>
      </c>
      <c r="AF2544" s="16" t="s">
        <v>39</v>
      </c>
      <c r="AG2544" s="16"/>
      <c r="AH2544" s="16"/>
      <c r="AI2544" s="16" t="str">
        <f t="shared" si="156"/>
        <v>(18,4,2,20,75,208,16, null, 31, 'Chambers 2024 USA',2024, '2023-10-05','2023-10-05','".Carbon::now()."','".Carbon::now()."'),</v>
      </c>
      <c r="AJ2544" s="16" t="str">
        <f t="shared" si="157"/>
        <v>('".DB::select("SELECT id_status FROM `status` WHERE `element_type` = 'task' AND status_type = 'client' AND name ='CONFIRMED'")[0]-&gt;id_status."',2543,1),</v>
      </c>
      <c r="AK2544" s="16" t="str">
        <f t="shared" si="158"/>
        <v/>
      </c>
      <c r="AL2544" s="16" t="str">
        <f t="shared" si="159"/>
        <v/>
      </c>
    </row>
    <row r="2545" spans="1:38" x14ac:dyDescent="0.25">
      <c r="A2545" s="16" t="s">
        <v>789</v>
      </c>
      <c r="B2545" s="16" t="s">
        <v>62</v>
      </c>
      <c r="C2545" s="16" t="s">
        <v>41</v>
      </c>
      <c r="D2545" s="16" t="s">
        <v>28</v>
      </c>
      <c r="E2545" s="16" t="s">
        <v>105</v>
      </c>
      <c r="F2545" s="16" t="s">
        <v>106</v>
      </c>
      <c r="G2545" s="16" t="s">
        <v>123</v>
      </c>
      <c r="H2545" s="16" t="s">
        <v>793</v>
      </c>
      <c r="I2545" s="16" t="s">
        <v>65</v>
      </c>
      <c r="J2545" s="16" t="s">
        <v>153</v>
      </c>
      <c r="M2545" s="16"/>
      <c r="N2545" s="7">
        <v>45205</v>
      </c>
      <c r="O2545" s="9">
        <v>45204</v>
      </c>
      <c r="P2545" t="s">
        <v>1229</v>
      </c>
      <c r="Q2545">
        <v>1</v>
      </c>
      <c r="R2545">
        <v>97</v>
      </c>
      <c r="S2545">
        <v>4</v>
      </c>
      <c r="T2545" t="s">
        <v>3042</v>
      </c>
      <c r="U2545">
        <v>18</v>
      </c>
      <c r="V2545">
        <v>2</v>
      </c>
      <c r="W2545">
        <v>20</v>
      </c>
      <c r="X2545">
        <v>75</v>
      </c>
      <c r="Y2545">
        <v>221</v>
      </c>
      <c r="Z2545">
        <v>30</v>
      </c>
      <c r="AA2545">
        <v>16</v>
      </c>
      <c r="AE2545">
        <v>2544</v>
      </c>
      <c r="AF2545" s="16" t="s">
        <v>24</v>
      </c>
      <c r="AG2545" s="16"/>
      <c r="AH2545" s="16"/>
      <c r="AI2545" s="16" t="str">
        <f t="shared" si="156"/>
        <v>(18,4,2,20,75,221,16, null, null, 'Chambers 2024 USA',2024, '2023-10-05','2023-10-05','".Carbon::now()."','".Carbon::now()."'),</v>
      </c>
      <c r="AJ2545" s="16" t="str">
        <f t="shared" si="157"/>
        <v>('".DB::select("SELECT id_status FROM `status` WHERE `element_type` = 'task' AND status_type = 'client' AND name ='CANCELLED'")[0]-&gt;id_status."',2544,1),</v>
      </c>
      <c r="AK2545" s="16" t="str">
        <f t="shared" si="158"/>
        <v/>
      </c>
      <c r="AL2545" s="16" t="str">
        <f t="shared" si="159"/>
        <v/>
      </c>
    </row>
    <row r="2546" spans="1:38" x14ac:dyDescent="0.25">
      <c r="A2546" s="16" t="s">
        <v>789</v>
      </c>
      <c r="B2546" s="16" t="s">
        <v>62</v>
      </c>
      <c r="C2546" s="16" t="s">
        <v>41</v>
      </c>
      <c r="D2546" s="16" t="s">
        <v>28</v>
      </c>
      <c r="E2546" s="16" t="s">
        <v>105</v>
      </c>
      <c r="F2546" s="16" t="s">
        <v>106</v>
      </c>
      <c r="G2546" s="16" t="s">
        <v>123</v>
      </c>
      <c r="H2546" s="16" t="s">
        <v>398</v>
      </c>
      <c r="I2546" s="16" t="s">
        <v>65</v>
      </c>
      <c r="J2546" s="16" t="s">
        <v>153</v>
      </c>
      <c r="M2546" s="16" t="s">
        <v>234</v>
      </c>
      <c r="N2546" s="7">
        <v>45205</v>
      </c>
      <c r="O2546" s="9">
        <v>45204</v>
      </c>
      <c r="P2546" t="s">
        <v>1229</v>
      </c>
      <c r="Q2546">
        <v>1</v>
      </c>
      <c r="R2546">
        <v>97</v>
      </c>
      <c r="S2546">
        <v>4</v>
      </c>
      <c r="T2546" t="s">
        <v>3042</v>
      </c>
      <c r="U2546">
        <v>18</v>
      </c>
      <c r="V2546">
        <v>2</v>
      </c>
      <c r="W2546">
        <v>20</v>
      </c>
      <c r="X2546">
        <v>75</v>
      </c>
      <c r="Y2546">
        <v>226</v>
      </c>
      <c r="Z2546">
        <v>30</v>
      </c>
      <c r="AA2546">
        <v>16</v>
      </c>
      <c r="AD2546">
        <v>31</v>
      </c>
      <c r="AE2546">
        <v>2545</v>
      </c>
      <c r="AF2546" s="16" t="s">
        <v>39</v>
      </c>
      <c r="AG2546" s="16"/>
      <c r="AH2546" s="16"/>
      <c r="AI2546" s="16" t="str">
        <f t="shared" si="156"/>
        <v>(18,4,2,20,75,226,16, null, 31, 'Chambers 2024 USA',2024, '2023-10-05','2023-10-05','".Carbon::now()."','".Carbon::now()."'),</v>
      </c>
      <c r="AJ2546" s="16" t="str">
        <f t="shared" si="157"/>
        <v>('".DB::select("SELECT id_status FROM `status` WHERE `element_type` = 'task' AND status_type = 'client' AND name ='CONFIRMED'")[0]-&gt;id_status."',2545,1),</v>
      </c>
      <c r="AK2546" s="16" t="str">
        <f t="shared" si="158"/>
        <v/>
      </c>
      <c r="AL2546" s="16" t="str">
        <f t="shared" si="159"/>
        <v/>
      </c>
    </row>
    <row r="2547" spans="1:38" x14ac:dyDescent="0.25">
      <c r="A2547" s="16" t="s">
        <v>789</v>
      </c>
      <c r="B2547" s="16" t="s">
        <v>62</v>
      </c>
      <c r="C2547" s="16" t="s">
        <v>41</v>
      </c>
      <c r="D2547" s="16" t="s">
        <v>28</v>
      </c>
      <c r="E2547" s="16" t="s">
        <v>105</v>
      </c>
      <c r="F2547" s="16" t="s">
        <v>106</v>
      </c>
      <c r="G2547" s="16" t="s">
        <v>123</v>
      </c>
      <c r="H2547" s="16" t="s">
        <v>399</v>
      </c>
      <c r="I2547" s="16" t="s">
        <v>65</v>
      </c>
      <c r="J2547" s="16" t="s">
        <v>153</v>
      </c>
      <c r="M2547" s="16" t="s">
        <v>234</v>
      </c>
      <c r="N2547" s="7"/>
      <c r="O2547" s="9">
        <v>45176</v>
      </c>
      <c r="P2547" t="s">
        <v>1178</v>
      </c>
      <c r="Q2547">
        <v>1</v>
      </c>
      <c r="R2547">
        <v>97</v>
      </c>
      <c r="S2547">
        <v>4</v>
      </c>
      <c r="T2547" t="s">
        <v>3042</v>
      </c>
      <c r="U2547">
        <v>18</v>
      </c>
      <c r="V2547">
        <v>2</v>
      </c>
      <c r="W2547">
        <v>20</v>
      </c>
      <c r="X2547">
        <v>75</v>
      </c>
      <c r="Y2547">
        <v>232</v>
      </c>
      <c r="Z2547">
        <v>30</v>
      </c>
      <c r="AA2547">
        <v>16</v>
      </c>
      <c r="AD2547">
        <v>31</v>
      </c>
      <c r="AE2547">
        <v>2546</v>
      </c>
      <c r="AF2547" s="16" t="s">
        <v>39</v>
      </c>
      <c r="AG2547" s="16"/>
      <c r="AH2547" s="16"/>
      <c r="AI2547" s="16" t="str">
        <f t="shared" si="156"/>
        <v>(18,4,2,20,75,232,16, null, 31, 'Chambers 2024 USA',2024, '2023-09-07','2023-09-07','".Carbon::now()."','".Carbon::now()."'),</v>
      </c>
      <c r="AJ2547" s="16" t="str">
        <f t="shared" si="157"/>
        <v>('".DB::select("SELECT id_status FROM `status` WHERE `element_type` = 'task' AND status_type = 'client' AND name ='CONFIRMED'")[0]-&gt;id_status."',2546,1),</v>
      </c>
      <c r="AK2547" s="16" t="str">
        <f t="shared" si="158"/>
        <v/>
      </c>
      <c r="AL2547" s="16" t="str">
        <f t="shared" si="159"/>
        <v/>
      </c>
    </row>
    <row r="2548" spans="1:38" x14ac:dyDescent="0.25">
      <c r="A2548" s="16" t="s">
        <v>789</v>
      </c>
      <c r="B2548" s="16" t="s">
        <v>62</v>
      </c>
      <c r="C2548" s="16" t="s">
        <v>41</v>
      </c>
      <c r="D2548" s="16" t="s">
        <v>28</v>
      </c>
      <c r="E2548" s="16" t="s">
        <v>105</v>
      </c>
      <c r="F2548" s="16" t="s">
        <v>106</v>
      </c>
      <c r="G2548" s="16" t="s">
        <v>123</v>
      </c>
      <c r="H2548" s="16" t="s">
        <v>124</v>
      </c>
      <c r="I2548" s="16" t="s">
        <v>65</v>
      </c>
      <c r="J2548" s="16" t="s">
        <v>153</v>
      </c>
      <c r="M2548" s="16" t="s">
        <v>234</v>
      </c>
      <c r="N2548" s="7">
        <v>45121</v>
      </c>
      <c r="O2548" s="9">
        <v>45120</v>
      </c>
      <c r="P2548" t="s">
        <v>1221</v>
      </c>
      <c r="Q2548">
        <v>1</v>
      </c>
      <c r="R2548">
        <v>97</v>
      </c>
      <c r="S2548">
        <v>4</v>
      </c>
      <c r="T2548" t="s">
        <v>3042</v>
      </c>
      <c r="U2548">
        <v>18</v>
      </c>
      <c r="V2548">
        <v>2</v>
      </c>
      <c r="W2548">
        <v>20</v>
      </c>
      <c r="X2548">
        <v>75</v>
      </c>
      <c r="Y2548">
        <v>269</v>
      </c>
      <c r="Z2548">
        <v>30</v>
      </c>
      <c r="AA2548">
        <v>16</v>
      </c>
      <c r="AD2548">
        <v>31</v>
      </c>
      <c r="AE2548">
        <v>2547</v>
      </c>
      <c r="AF2548" s="16" t="s">
        <v>39</v>
      </c>
      <c r="AG2548" s="16"/>
      <c r="AH2548" s="16"/>
      <c r="AI2548" s="16" t="str">
        <f t="shared" si="156"/>
        <v>(18,4,2,20,75,269,16, null, 31, 'Chambers 2024 USA',2024, '2023-07-13','2023-07-13','".Carbon::now()."','".Carbon::now()."'),</v>
      </c>
      <c r="AJ2548" s="16" t="str">
        <f t="shared" si="157"/>
        <v>('".DB::select("SELECT id_status FROM `status` WHERE `element_type` = 'task' AND status_type = 'client' AND name ='CONFIRMED'")[0]-&gt;id_status."',2547,1),</v>
      </c>
      <c r="AK2548" s="16" t="str">
        <f t="shared" si="158"/>
        <v/>
      </c>
      <c r="AL2548" s="16" t="str">
        <f t="shared" si="159"/>
        <v/>
      </c>
    </row>
    <row r="2549" spans="1:38" x14ac:dyDescent="0.25">
      <c r="A2549" s="16" t="s">
        <v>789</v>
      </c>
      <c r="B2549" s="16" t="s">
        <v>62</v>
      </c>
      <c r="C2549" s="16" t="s">
        <v>41</v>
      </c>
      <c r="D2549" s="16" t="s">
        <v>28</v>
      </c>
      <c r="E2549" s="16" t="s">
        <v>105</v>
      </c>
      <c r="F2549" s="16" t="s">
        <v>106</v>
      </c>
      <c r="G2549" s="16" t="s">
        <v>123</v>
      </c>
      <c r="H2549" s="16" t="s">
        <v>125</v>
      </c>
      <c r="I2549" s="16" t="s">
        <v>65</v>
      </c>
      <c r="J2549" s="16" t="s">
        <v>153</v>
      </c>
      <c r="M2549" s="16" t="s">
        <v>234</v>
      </c>
      <c r="N2549" s="7"/>
      <c r="O2549" s="9">
        <v>45120</v>
      </c>
      <c r="P2549" t="s">
        <v>1221</v>
      </c>
      <c r="Q2549">
        <v>1</v>
      </c>
      <c r="R2549">
        <v>97</v>
      </c>
      <c r="S2549">
        <v>4</v>
      </c>
      <c r="T2549" t="s">
        <v>3042</v>
      </c>
      <c r="U2549">
        <v>18</v>
      </c>
      <c r="V2549">
        <v>2</v>
      </c>
      <c r="W2549">
        <v>20</v>
      </c>
      <c r="X2549">
        <v>75</v>
      </c>
      <c r="Y2549">
        <v>272</v>
      </c>
      <c r="Z2549">
        <v>30</v>
      </c>
      <c r="AA2549">
        <v>16</v>
      </c>
      <c r="AD2549">
        <v>31</v>
      </c>
      <c r="AE2549">
        <v>2548</v>
      </c>
      <c r="AF2549" s="16" t="s">
        <v>39</v>
      </c>
      <c r="AG2549" s="16"/>
      <c r="AH2549" s="16"/>
      <c r="AI2549" s="16" t="str">
        <f t="shared" si="156"/>
        <v>(18,4,2,20,75,272,16, null, 31, 'Chambers 2024 USA',2024, '2023-07-13','2023-07-13','".Carbon::now()."','".Carbon::now()."'),</v>
      </c>
      <c r="AJ2549" s="16" t="str">
        <f t="shared" si="157"/>
        <v>('".DB::select("SELECT id_status FROM `status` WHERE `element_type` = 'task' AND status_type = 'client' AND name ='CONFIRMED'")[0]-&gt;id_status."',2548,1),</v>
      </c>
      <c r="AK2549" s="16" t="str">
        <f t="shared" si="158"/>
        <v/>
      </c>
      <c r="AL2549" s="16" t="str">
        <f t="shared" si="159"/>
        <v/>
      </c>
    </row>
    <row r="2550" spans="1:38" x14ac:dyDescent="0.25">
      <c r="A2550" s="16" t="s">
        <v>789</v>
      </c>
      <c r="B2550" s="16" t="s">
        <v>62</v>
      </c>
      <c r="C2550" s="16" t="s">
        <v>41</v>
      </c>
      <c r="D2550" s="16" t="s">
        <v>28</v>
      </c>
      <c r="E2550" s="16" t="s">
        <v>105</v>
      </c>
      <c r="F2550" s="16" t="s">
        <v>106</v>
      </c>
      <c r="G2550" s="16" t="s">
        <v>123</v>
      </c>
      <c r="H2550" s="16" t="s">
        <v>117</v>
      </c>
      <c r="I2550" s="16" t="s">
        <v>65</v>
      </c>
      <c r="J2550" s="16" t="s">
        <v>153</v>
      </c>
      <c r="M2550" s="16" t="s">
        <v>234</v>
      </c>
      <c r="N2550" s="7"/>
      <c r="O2550" s="9">
        <v>45120</v>
      </c>
      <c r="P2550" t="s">
        <v>1221</v>
      </c>
      <c r="Q2550">
        <v>1</v>
      </c>
      <c r="R2550">
        <v>97</v>
      </c>
      <c r="S2550">
        <v>4</v>
      </c>
      <c r="T2550" t="s">
        <v>3042</v>
      </c>
      <c r="U2550">
        <v>18</v>
      </c>
      <c r="V2550">
        <v>2</v>
      </c>
      <c r="W2550">
        <v>20</v>
      </c>
      <c r="X2550">
        <v>75</v>
      </c>
      <c r="Y2550">
        <v>273</v>
      </c>
      <c r="Z2550">
        <v>30</v>
      </c>
      <c r="AA2550">
        <v>16</v>
      </c>
      <c r="AD2550">
        <v>31</v>
      </c>
      <c r="AE2550">
        <v>2549</v>
      </c>
      <c r="AF2550" s="16" t="s">
        <v>39</v>
      </c>
      <c r="AG2550" s="16"/>
      <c r="AH2550" s="16"/>
      <c r="AI2550" s="16" t="str">
        <f t="shared" si="156"/>
        <v>(18,4,2,20,75,273,16, null, 31, 'Chambers 2024 USA',2024, '2023-07-13','2023-07-13','".Carbon::now()."','".Carbon::now()."'),</v>
      </c>
      <c r="AJ2550" s="16" t="str">
        <f t="shared" si="157"/>
        <v>('".DB::select("SELECT id_status FROM `status` WHERE `element_type` = 'task' AND status_type = 'client' AND name ='CONFIRMED'")[0]-&gt;id_status."',2549,1),</v>
      </c>
      <c r="AK2550" s="16" t="str">
        <f t="shared" si="158"/>
        <v/>
      </c>
      <c r="AL2550" s="16" t="str">
        <f t="shared" si="159"/>
        <v/>
      </c>
    </row>
    <row r="2551" spans="1:38" x14ac:dyDescent="0.25">
      <c r="A2551" s="16" t="s">
        <v>789</v>
      </c>
      <c r="B2551" s="16" t="s">
        <v>62</v>
      </c>
      <c r="C2551" s="16" t="s">
        <v>41</v>
      </c>
      <c r="D2551" s="16" t="s">
        <v>28</v>
      </c>
      <c r="E2551" s="16" t="s">
        <v>105</v>
      </c>
      <c r="F2551" s="16" t="s">
        <v>106</v>
      </c>
      <c r="G2551" s="16" t="s">
        <v>123</v>
      </c>
      <c r="H2551" s="16" t="s">
        <v>317</v>
      </c>
      <c r="I2551" s="16" t="s">
        <v>65</v>
      </c>
      <c r="J2551" s="16" t="s">
        <v>153</v>
      </c>
      <c r="M2551" s="16" t="s">
        <v>234</v>
      </c>
      <c r="N2551" s="7">
        <v>45205</v>
      </c>
      <c r="O2551" s="9">
        <v>45204</v>
      </c>
      <c r="P2551" t="s">
        <v>1229</v>
      </c>
      <c r="Q2551">
        <v>1</v>
      </c>
      <c r="R2551">
        <v>97</v>
      </c>
      <c r="S2551">
        <v>4</v>
      </c>
      <c r="T2551" t="s">
        <v>3042</v>
      </c>
      <c r="U2551">
        <v>18</v>
      </c>
      <c r="V2551">
        <v>2</v>
      </c>
      <c r="W2551">
        <v>20</v>
      </c>
      <c r="X2551">
        <v>75</v>
      </c>
      <c r="Y2551">
        <v>298</v>
      </c>
      <c r="Z2551">
        <v>30</v>
      </c>
      <c r="AA2551">
        <v>16</v>
      </c>
      <c r="AD2551">
        <v>31</v>
      </c>
      <c r="AE2551">
        <v>2550</v>
      </c>
      <c r="AF2551" s="16" t="s">
        <v>39</v>
      </c>
      <c r="AG2551" s="16"/>
      <c r="AH2551" s="16"/>
      <c r="AI2551" s="16" t="str">
        <f t="shared" si="156"/>
        <v>(18,4,2,20,75,298,16, null, 31, 'Chambers 2024 USA',2024, '2023-10-05','2023-10-05','".Carbon::now()."','".Carbon::now()."'),</v>
      </c>
      <c r="AJ2551" s="16" t="str">
        <f t="shared" si="157"/>
        <v>('".DB::select("SELECT id_status FROM `status` WHERE `element_type` = 'task' AND status_type = 'client' AND name ='CONFIRMED'")[0]-&gt;id_status."',2550,1),</v>
      </c>
      <c r="AK2551" s="16" t="str">
        <f t="shared" si="158"/>
        <v/>
      </c>
      <c r="AL2551" s="16" t="str">
        <f t="shared" si="159"/>
        <v/>
      </c>
    </row>
    <row r="2552" spans="1:38" x14ac:dyDescent="0.25">
      <c r="A2552" s="16" t="s">
        <v>789</v>
      </c>
      <c r="B2552" s="16" t="s">
        <v>62</v>
      </c>
      <c r="C2552" s="16" t="s">
        <v>41</v>
      </c>
      <c r="D2552" s="16" t="s">
        <v>28</v>
      </c>
      <c r="E2552" s="16" t="s">
        <v>105</v>
      </c>
      <c r="F2552" s="16" t="s">
        <v>106</v>
      </c>
      <c r="G2552" s="16" t="s">
        <v>123</v>
      </c>
      <c r="H2552" s="16" t="s">
        <v>126</v>
      </c>
      <c r="I2552" s="16" t="s">
        <v>65</v>
      </c>
      <c r="J2552" s="16" t="s">
        <v>80</v>
      </c>
      <c r="M2552" s="16" t="s">
        <v>234</v>
      </c>
      <c r="N2552" s="7">
        <v>45121</v>
      </c>
      <c r="O2552" s="9">
        <v>45120</v>
      </c>
      <c r="P2552" t="s">
        <v>1221</v>
      </c>
      <c r="Q2552">
        <v>1</v>
      </c>
      <c r="R2552">
        <v>97</v>
      </c>
      <c r="S2552">
        <v>4</v>
      </c>
      <c r="T2552" t="s">
        <v>3042</v>
      </c>
      <c r="U2552">
        <v>18</v>
      </c>
      <c r="V2552">
        <v>2</v>
      </c>
      <c r="W2552">
        <v>20</v>
      </c>
      <c r="X2552">
        <v>75</v>
      </c>
      <c r="Y2552">
        <v>340</v>
      </c>
      <c r="Z2552">
        <v>30</v>
      </c>
      <c r="AA2552">
        <v>11</v>
      </c>
      <c r="AD2552">
        <v>31</v>
      </c>
      <c r="AE2552">
        <v>2551</v>
      </c>
      <c r="AF2552" s="16" t="s">
        <v>39</v>
      </c>
      <c r="AG2552" s="16"/>
      <c r="AH2552" s="16"/>
      <c r="AI2552" s="16" t="str">
        <f t="shared" si="156"/>
        <v>(18,4,2,20,75,340,11, null, 31, 'Chambers 2024 USA',2024, '2023-07-13','2023-07-13','".Carbon::now()."','".Carbon::now()."'),</v>
      </c>
      <c r="AJ2552" s="16" t="str">
        <f t="shared" si="157"/>
        <v>('".DB::select("SELECT id_status FROM `status` WHERE `element_type` = 'task' AND status_type = 'client' AND name ='CONFIRMED'")[0]-&gt;id_status."',2551,1),</v>
      </c>
      <c r="AK2552" s="16" t="str">
        <f t="shared" si="158"/>
        <v/>
      </c>
      <c r="AL2552" s="16" t="str">
        <f t="shared" si="159"/>
        <v/>
      </c>
    </row>
    <row r="2553" spans="1:38" x14ac:dyDescent="0.25">
      <c r="A2553" s="16" t="s">
        <v>789</v>
      </c>
      <c r="B2553" s="16" t="s">
        <v>62</v>
      </c>
      <c r="C2553" s="16" t="s">
        <v>41</v>
      </c>
      <c r="D2553" s="16" t="s">
        <v>28</v>
      </c>
      <c r="E2553" s="16" t="s">
        <v>105</v>
      </c>
      <c r="F2553" s="16" t="s">
        <v>106</v>
      </c>
      <c r="G2553" s="16" t="s">
        <v>123</v>
      </c>
      <c r="H2553" s="16" t="s">
        <v>550</v>
      </c>
      <c r="I2553" s="16" t="s">
        <v>65</v>
      </c>
      <c r="J2553" s="16" t="s">
        <v>80</v>
      </c>
      <c r="M2553" s="16" t="s">
        <v>234</v>
      </c>
      <c r="N2553" s="7"/>
      <c r="O2553" s="9">
        <v>45120</v>
      </c>
      <c r="P2553" t="s">
        <v>1221</v>
      </c>
      <c r="Q2553">
        <v>1</v>
      </c>
      <c r="R2553">
        <v>97</v>
      </c>
      <c r="S2553">
        <v>4</v>
      </c>
      <c r="T2553" t="s">
        <v>3042</v>
      </c>
      <c r="U2553">
        <v>18</v>
      </c>
      <c r="V2553">
        <v>2</v>
      </c>
      <c r="W2553">
        <v>20</v>
      </c>
      <c r="X2553">
        <v>75</v>
      </c>
      <c r="Y2553">
        <v>341</v>
      </c>
      <c r="Z2553">
        <v>30</v>
      </c>
      <c r="AA2553">
        <v>11</v>
      </c>
      <c r="AD2553">
        <v>31</v>
      </c>
      <c r="AE2553">
        <v>2552</v>
      </c>
      <c r="AF2553" s="16" t="s">
        <v>39</v>
      </c>
      <c r="AG2553" s="16"/>
      <c r="AH2553" s="16"/>
      <c r="AI2553" s="16" t="str">
        <f t="shared" si="156"/>
        <v>(18,4,2,20,75,341,11, null, 31, 'Chambers 2024 USA',2024, '2023-07-13','2023-07-13','".Carbon::now()."','".Carbon::now()."'),</v>
      </c>
      <c r="AJ2553" s="16" t="str">
        <f t="shared" si="157"/>
        <v>('".DB::select("SELECT id_status FROM `status` WHERE `element_type` = 'task' AND status_type = 'client' AND name ='CONFIRMED'")[0]-&gt;id_status."',2552,1),</v>
      </c>
      <c r="AK2553" s="16" t="str">
        <f t="shared" si="158"/>
        <v/>
      </c>
      <c r="AL2553" s="16" t="str">
        <f t="shared" si="159"/>
        <v/>
      </c>
    </row>
    <row r="2554" spans="1:38" x14ac:dyDescent="0.25">
      <c r="A2554" s="16" t="s">
        <v>789</v>
      </c>
      <c r="B2554" s="16" t="s">
        <v>62</v>
      </c>
      <c r="C2554" s="16" t="s">
        <v>41</v>
      </c>
      <c r="D2554" s="16" t="s">
        <v>28</v>
      </c>
      <c r="E2554" s="16" t="s">
        <v>105</v>
      </c>
      <c r="F2554" s="16" t="s">
        <v>106</v>
      </c>
      <c r="G2554" s="16" t="s">
        <v>213</v>
      </c>
      <c r="H2554" s="16" t="s">
        <v>121</v>
      </c>
      <c r="I2554" s="16" t="s">
        <v>65</v>
      </c>
      <c r="J2554" s="16" t="s">
        <v>153</v>
      </c>
      <c r="M2554" s="16" t="s">
        <v>234</v>
      </c>
      <c r="N2554" s="7">
        <v>45233</v>
      </c>
      <c r="O2554" s="9">
        <v>45239</v>
      </c>
      <c r="P2554" t="s">
        <v>1241</v>
      </c>
      <c r="Q2554">
        <v>1</v>
      </c>
      <c r="R2554">
        <v>97</v>
      </c>
      <c r="S2554">
        <v>4</v>
      </c>
      <c r="T2554" t="s">
        <v>3042</v>
      </c>
      <c r="U2554">
        <v>18</v>
      </c>
      <c r="V2554">
        <v>2</v>
      </c>
      <c r="W2554">
        <v>20</v>
      </c>
      <c r="X2554">
        <v>108</v>
      </c>
      <c r="Y2554">
        <v>208</v>
      </c>
      <c r="Z2554">
        <v>30</v>
      </c>
      <c r="AA2554">
        <v>16</v>
      </c>
      <c r="AD2554">
        <v>31</v>
      </c>
      <c r="AE2554">
        <v>2553</v>
      </c>
      <c r="AF2554" s="16" t="s">
        <v>39</v>
      </c>
      <c r="AG2554" s="16"/>
      <c r="AH2554" s="16"/>
      <c r="AI2554" s="16" t="str">
        <f t="shared" si="156"/>
        <v>(18,4,2,20,108,208,16, null, 31, 'Chambers 2024 USA',2024, '2023-11-09','2023-11-09','".Carbon::now()."','".Carbon::now()."'),</v>
      </c>
      <c r="AJ2554" s="16" t="str">
        <f t="shared" si="157"/>
        <v>('".DB::select("SELECT id_status FROM `status` WHERE `element_type` = 'task' AND status_type = 'client' AND name ='CONFIRMED'")[0]-&gt;id_status."',2553,1),</v>
      </c>
      <c r="AK2554" s="16" t="str">
        <f t="shared" si="158"/>
        <v/>
      </c>
      <c r="AL2554" s="16" t="str">
        <f t="shared" si="159"/>
        <v/>
      </c>
    </row>
    <row r="2555" spans="1:38" x14ac:dyDescent="0.25">
      <c r="A2555" s="16" t="s">
        <v>789</v>
      </c>
      <c r="B2555" s="16" t="s">
        <v>62</v>
      </c>
      <c r="C2555" s="16" t="s">
        <v>41</v>
      </c>
      <c r="D2555" s="16" t="s">
        <v>28</v>
      </c>
      <c r="E2555" s="16" t="s">
        <v>105</v>
      </c>
      <c r="F2555" s="16" t="s">
        <v>106</v>
      </c>
      <c r="G2555" s="16" t="s">
        <v>133</v>
      </c>
      <c r="H2555" s="16" t="s">
        <v>108</v>
      </c>
      <c r="I2555" s="16" t="s">
        <v>65</v>
      </c>
      <c r="J2555" s="16" t="s">
        <v>153</v>
      </c>
      <c r="M2555" s="16" t="s">
        <v>234</v>
      </c>
      <c r="N2555" s="7">
        <v>45268</v>
      </c>
      <c r="O2555" s="9">
        <v>45204</v>
      </c>
      <c r="P2555" t="s">
        <v>1229</v>
      </c>
      <c r="Q2555">
        <v>1</v>
      </c>
      <c r="R2555">
        <v>97</v>
      </c>
      <c r="S2555">
        <v>4</v>
      </c>
      <c r="T2555" t="s">
        <v>3042</v>
      </c>
      <c r="U2555">
        <v>18</v>
      </c>
      <c r="V2555">
        <v>2</v>
      </c>
      <c r="W2555">
        <v>20</v>
      </c>
      <c r="X2555">
        <v>109</v>
      </c>
      <c r="Y2555">
        <v>31</v>
      </c>
      <c r="Z2555">
        <v>30</v>
      </c>
      <c r="AA2555">
        <v>16</v>
      </c>
      <c r="AD2555">
        <v>31</v>
      </c>
      <c r="AE2555">
        <v>2554</v>
      </c>
      <c r="AF2555" s="16" t="s">
        <v>39</v>
      </c>
      <c r="AG2555" s="16"/>
      <c r="AH2555" s="16"/>
      <c r="AI2555" s="16" t="str">
        <f t="shared" si="156"/>
        <v>(18,4,2,20,109,31,16, null, 31, 'Chambers 2024 USA',2024, '2023-10-05','2023-10-05','".Carbon::now()."','".Carbon::now()."'),</v>
      </c>
      <c r="AJ2555" s="16" t="str">
        <f t="shared" si="157"/>
        <v>('".DB::select("SELECT id_status FROM `status` WHERE `element_type` = 'task' AND status_type = 'client' AND name ='CONFIRMED'")[0]-&gt;id_status."',2554,1),</v>
      </c>
      <c r="AK2555" s="16" t="str">
        <f t="shared" si="158"/>
        <v/>
      </c>
      <c r="AL2555" s="16" t="str">
        <f t="shared" si="159"/>
        <v/>
      </c>
    </row>
    <row r="2556" spans="1:38" x14ac:dyDescent="0.25">
      <c r="A2556" s="16" t="s">
        <v>789</v>
      </c>
      <c r="B2556" s="16" t="s">
        <v>62</v>
      </c>
      <c r="C2556" s="16" t="s">
        <v>41</v>
      </c>
      <c r="D2556" s="16" t="s">
        <v>28</v>
      </c>
      <c r="E2556" s="16" t="s">
        <v>105</v>
      </c>
      <c r="F2556" s="16" t="s">
        <v>106</v>
      </c>
      <c r="G2556" s="16" t="s">
        <v>133</v>
      </c>
      <c r="H2556" s="16" t="s">
        <v>64</v>
      </c>
      <c r="I2556" s="16" t="s">
        <v>65</v>
      </c>
      <c r="J2556" s="16" t="s">
        <v>80</v>
      </c>
      <c r="M2556" s="16" t="s">
        <v>234</v>
      </c>
      <c r="N2556" s="7"/>
      <c r="O2556" s="9">
        <v>45120</v>
      </c>
      <c r="P2556" t="s">
        <v>1221</v>
      </c>
      <c r="Q2556">
        <v>1</v>
      </c>
      <c r="R2556">
        <v>97</v>
      </c>
      <c r="S2556">
        <v>4</v>
      </c>
      <c r="T2556" t="s">
        <v>3042</v>
      </c>
      <c r="U2556">
        <v>18</v>
      </c>
      <c r="V2556">
        <v>2</v>
      </c>
      <c r="W2556">
        <v>20</v>
      </c>
      <c r="X2556">
        <v>109</v>
      </c>
      <c r="Y2556">
        <v>93</v>
      </c>
      <c r="Z2556">
        <v>30</v>
      </c>
      <c r="AA2556">
        <v>11</v>
      </c>
      <c r="AD2556">
        <v>31</v>
      </c>
      <c r="AE2556">
        <v>2555</v>
      </c>
      <c r="AF2556" s="16" t="s">
        <v>39</v>
      </c>
      <c r="AG2556" s="16"/>
      <c r="AH2556" s="16"/>
      <c r="AI2556" s="16" t="str">
        <f t="shared" si="156"/>
        <v>(18,4,2,20,109,93,11, null, 31, 'Chambers 2024 USA',2024, '2023-07-13','2023-07-13','".Carbon::now()."','".Carbon::now()."'),</v>
      </c>
      <c r="AJ2556" s="16" t="str">
        <f t="shared" si="157"/>
        <v>('".DB::select("SELECT id_status FROM `status` WHERE `element_type` = 'task' AND status_type = 'client' AND name ='CONFIRMED'")[0]-&gt;id_status."',2555,1),</v>
      </c>
      <c r="AK2556" s="16" t="str">
        <f t="shared" si="158"/>
        <v/>
      </c>
      <c r="AL2556" s="16" t="str">
        <f t="shared" si="159"/>
        <v/>
      </c>
    </row>
    <row r="2557" spans="1:38" x14ac:dyDescent="0.25">
      <c r="A2557" s="16" t="s">
        <v>789</v>
      </c>
      <c r="B2557" s="16" t="s">
        <v>62</v>
      </c>
      <c r="C2557" s="16" t="s">
        <v>41</v>
      </c>
      <c r="D2557" s="16" t="s">
        <v>28</v>
      </c>
      <c r="E2557" s="16" t="s">
        <v>105</v>
      </c>
      <c r="F2557" s="16" t="s">
        <v>106</v>
      </c>
      <c r="G2557" s="16" t="s">
        <v>133</v>
      </c>
      <c r="H2557" s="16" t="s">
        <v>794</v>
      </c>
      <c r="I2557" s="16" t="s">
        <v>65</v>
      </c>
      <c r="J2557" s="16" t="s">
        <v>153</v>
      </c>
      <c r="M2557" s="16"/>
      <c r="N2557" s="7">
        <v>45233</v>
      </c>
      <c r="O2557" s="9">
        <v>45239</v>
      </c>
      <c r="P2557" t="s">
        <v>1241</v>
      </c>
      <c r="Q2557">
        <v>1</v>
      </c>
      <c r="R2557">
        <v>97</v>
      </c>
      <c r="S2557">
        <v>4</v>
      </c>
      <c r="T2557" t="s">
        <v>3042</v>
      </c>
      <c r="U2557">
        <v>18</v>
      </c>
      <c r="V2557">
        <v>2</v>
      </c>
      <c r="W2557">
        <v>20</v>
      </c>
      <c r="X2557">
        <v>109</v>
      </c>
      <c r="Y2557">
        <v>157</v>
      </c>
      <c r="Z2557">
        <v>30</v>
      </c>
      <c r="AA2557">
        <v>16</v>
      </c>
      <c r="AE2557">
        <v>2556</v>
      </c>
      <c r="AF2557" s="16" t="s">
        <v>24</v>
      </c>
      <c r="AG2557" s="16"/>
      <c r="AH2557" s="16"/>
      <c r="AI2557" s="16" t="str">
        <f t="shared" si="156"/>
        <v>(18,4,2,20,109,157,16, null, null, 'Chambers 2024 USA',2024, '2023-11-09','2023-11-09','".Carbon::now()."','".Carbon::now()."'),</v>
      </c>
      <c r="AJ2557" s="16" t="str">
        <f t="shared" si="157"/>
        <v>('".DB::select("SELECT id_status FROM `status` WHERE `element_type` = 'task' AND status_type = 'client' AND name ='CANCELLED'")[0]-&gt;id_status."',2556,1),</v>
      </c>
      <c r="AK2557" s="16" t="str">
        <f t="shared" si="158"/>
        <v/>
      </c>
      <c r="AL2557" s="16" t="str">
        <f t="shared" si="159"/>
        <v/>
      </c>
    </row>
    <row r="2558" spans="1:38" x14ac:dyDescent="0.25">
      <c r="A2558" s="16" t="s">
        <v>789</v>
      </c>
      <c r="B2558" s="16" t="s">
        <v>62</v>
      </c>
      <c r="C2558" s="16" t="s">
        <v>41</v>
      </c>
      <c r="D2558" s="16" t="s">
        <v>28</v>
      </c>
      <c r="E2558" s="16" t="s">
        <v>105</v>
      </c>
      <c r="F2558" s="16" t="s">
        <v>106</v>
      </c>
      <c r="G2558" s="16" t="s">
        <v>133</v>
      </c>
      <c r="H2558" s="16" t="s">
        <v>795</v>
      </c>
      <c r="I2558" s="16" t="s">
        <v>65</v>
      </c>
      <c r="J2558" s="16" t="s">
        <v>153</v>
      </c>
      <c r="M2558" s="16"/>
      <c r="N2558" s="7"/>
      <c r="O2558" s="9">
        <v>45239</v>
      </c>
      <c r="P2558" t="s">
        <v>1241</v>
      </c>
      <c r="Q2558">
        <v>1</v>
      </c>
      <c r="R2558">
        <v>97</v>
      </c>
      <c r="S2558">
        <v>4</v>
      </c>
      <c r="T2558" t="s">
        <v>3042</v>
      </c>
      <c r="U2558">
        <v>18</v>
      </c>
      <c r="V2558">
        <v>2</v>
      </c>
      <c r="W2558">
        <v>20</v>
      </c>
      <c r="X2558">
        <v>109</v>
      </c>
      <c r="Y2558">
        <v>158</v>
      </c>
      <c r="Z2558">
        <v>30</v>
      </c>
      <c r="AA2558">
        <v>16</v>
      </c>
      <c r="AE2558">
        <v>2557</v>
      </c>
      <c r="AF2558" s="16" t="s">
        <v>24</v>
      </c>
      <c r="AG2558" s="16"/>
      <c r="AH2558" s="16"/>
      <c r="AI2558" s="16" t="str">
        <f t="shared" si="156"/>
        <v>(18,4,2,20,109,158,16, null, null, 'Chambers 2024 USA',2024, '2023-11-09','2023-11-09','".Carbon::now()."','".Carbon::now()."'),</v>
      </c>
      <c r="AJ2558" s="16" t="str">
        <f t="shared" si="157"/>
        <v>('".DB::select("SELECT id_status FROM `status` WHERE `element_type` = 'task' AND status_type = 'client' AND name ='CANCELLED'")[0]-&gt;id_status."',2557,1),</v>
      </c>
      <c r="AK2558" s="16" t="str">
        <f t="shared" si="158"/>
        <v/>
      </c>
      <c r="AL2558" s="16" t="str">
        <f t="shared" si="159"/>
        <v/>
      </c>
    </row>
    <row r="2559" spans="1:38" x14ac:dyDescent="0.25">
      <c r="A2559" s="16" t="s">
        <v>789</v>
      </c>
      <c r="B2559" s="16" t="s">
        <v>62</v>
      </c>
      <c r="C2559" s="16" t="s">
        <v>41</v>
      </c>
      <c r="D2559" s="16" t="s">
        <v>28</v>
      </c>
      <c r="E2559" s="16" t="s">
        <v>105</v>
      </c>
      <c r="F2559" s="16" t="s">
        <v>106</v>
      </c>
      <c r="G2559" s="16" t="s">
        <v>133</v>
      </c>
      <c r="H2559" s="16" t="s">
        <v>121</v>
      </c>
      <c r="I2559" s="16" t="s">
        <v>65</v>
      </c>
      <c r="J2559" s="16" t="s">
        <v>80</v>
      </c>
      <c r="M2559" s="16" t="s">
        <v>234</v>
      </c>
      <c r="N2559" s="7">
        <v>45142</v>
      </c>
      <c r="O2559" s="9">
        <v>45141</v>
      </c>
      <c r="P2559" t="s">
        <v>1230</v>
      </c>
      <c r="Q2559">
        <v>1</v>
      </c>
      <c r="R2559">
        <v>97</v>
      </c>
      <c r="S2559">
        <v>4</v>
      </c>
      <c r="T2559" t="s">
        <v>3042</v>
      </c>
      <c r="U2559">
        <v>18</v>
      </c>
      <c r="V2559">
        <v>2</v>
      </c>
      <c r="W2559">
        <v>20</v>
      </c>
      <c r="X2559">
        <v>109</v>
      </c>
      <c r="Y2559">
        <v>208</v>
      </c>
      <c r="Z2559">
        <v>30</v>
      </c>
      <c r="AA2559">
        <v>11</v>
      </c>
      <c r="AD2559">
        <v>31</v>
      </c>
      <c r="AE2559">
        <v>2558</v>
      </c>
      <c r="AF2559" s="16" t="s">
        <v>39</v>
      </c>
      <c r="AG2559" s="16"/>
      <c r="AH2559" s="16"/>
      <c r="AI2559" s="16" t="str">
        <f t="shared" si="156"/>
        <v>(18,4,2,20,109,208,11, null, 31, 'Chambers 2024 USA',2024, '2023-08-03','2023-08-03','".Carbon::now()."','".Carbon::now()."'),</v>
      </c>
      <c r="AJ2559" s="16" t="str">
        <f t="shared" si="157"/>
        <v>('".DB::select("SELECT id_status FROM `status` WHERE `element_type` = 'task' AND status_type = 'client' AND name ='CONFIRMED'")[0]-&gt;id_status."',2558,1),</v>
      </c>
      <c r="AK2559" s="16" t="str">
        <f t="shared" si="158"/>
        <v/>
      </c>
      <c r="AL2559" s="16" t="str">
        <f t="shared" si="159"/>
        <v/>
      </c>
    </row>
    <row r="2560" spans="1:38" x14ac:dyDescent="0.25">
      <c r="A2560" s="16" t="s">
        <v>789</v>
      </c>
      <c r="B2560" s="16" t="s">
        <v>62</v>
      </c>
      <c r="C2560" s="16" t="s">
        <v>41</v>
      </c>
      <c r="D2560" s="16" t="s">
        <v>28</v>
      </c>
      <c r="E2560" s="16" t="s">
        <v>105</v>
      </c>
      <c r="F2560" s="16" t="s">
        <v>106</v>
      </c>
      <c r="G2560" s="16" t="s">
        <v>133</v>
      </c>
      <c r="H2560" s="16" t="s">
        <v>87</v>
      </c>
      <c r="I2560" s="16" t="s">
        <v>65</v>
      </c>
      <c r="J2560" s="16" t="s">
        <v>153</v>
      </c>
      <c r="M2560" s="16" t="s">
        <v>234</v>
      </c>
      <c r="N2560" s="7"/>
      <c r="O2560" s="9">
        <v>45120</v>
      </c>
      <c r="P2560" t="s">
        <v>1221</v>
      </c>
      <c r="Q2560">
        <v>1</v>
      </c>
      <c r="R2560">
        <v>97</v>
      </c>
      <c r="S2560">
        <v>4</v>
      </c>
      <c r="T2560" t="s">
        <v>3042</v>
      </c>
      <c r="U2560">
        <v>18</v>
      </c>
      <c r="V2560">
        <v>2</v>
      </c>
      <c r="W2560">
        <v>20</v>
      </c>
      <c r="X2560">
        <v>109</v>
      </c>
      <c r="Y2560">
        <v>227</v>
      </c>
      <c r="Z2560">
        <v>30</v>
      </c>
      <c r="AA2560">
        <v>16</v>
      </c>
      <c r="AD2560">
        <v>31</v>
      </c>
      <c r="AE2560">
        <v>2559</v>
      </c>
      <c r="AF2560" s="16" t="s">
        <v>39</v>
      </c>
      <c r="AG2560" s="16"/>
      <c r="AH2560" s="16"/>
      <c r="AI2560" s="16" t="str">
        <f t="shared" si="156"/>
        <v>(18,4,2,20,109,227,16, null, 31, 'Chambers 2024 USA',2024, '2023-07-13','2023-07-13','".Carbon::now()."','".Carbon::now()."'),</v>
      </c>
      <c r="AJ2560" s="16" t="str">
        <f t="shared" si="157"/>
        <v>('".DB::select("SELECT id_status FROM `status` WHERE `element_type` = 'task' AND status_type = 'client' AND name ='CONFIRMED'")[0]-&gt;id_status."',2559,1),</v>
      </c>
      <c r="AK2560" s="16" t="str">
        <f t="shared" si="158"/>
        <v/>
      </c>
      <c r="AL2560" s="16" t="str">
        <f t="shared" si="159"/>
        <v/>
      </c>
    </row>
    <row r="2561" spans="1:38" x14ac:dyDescent="0.25">
      <c r="A2561" s="16" t="s">
        <v>789</v>
      </c>
      <c r="B2561" s="16" t="s">
        <v>62</v>
      </c>
      <c r="C2561" s="16" t="s">
        <v>41</v>
      </c>
      <c r="D2561" s="16" t="s">
        <v>28</v>
      </c>
      <c r="E2561" s="16" t="s">
        <v>105</v>
      </c>
      <c r="F2561" s="16" t="s">
        <v>106</v>
      </c>
      <c r="G2561" s="16" t="s">
        <v>134</v>
      </c>
      <c r="H2561" s="16" t="s">
        <v>132</v>
      </c>
      <c r="I2561" s="16" t="s">
        <v>65</v>
      </c>
      <c r="J2561" s="16" t="s">
        <v>153</v>
      </c>
      <c r="M2561" s="16" t="s">
        <v>234</v>
      </c>
      <c r="N2561" s="7">
        <v>45205</v>
      </c>
      <c r="O2561" s="9">
        <v>45267</v>
      </c>
      <c r="P2561" t="s">
        <v>3102</v>
      </c>
      <c r="Q2561">
        <v>1</v>
      </c>
      <c r="R2561">
        <v>97</v>
      </c>
      <c r="S2561">
        <v>4</v>
      </c>
      <c r="T2561" t="s">
        <v>3042</v>
      </c>
      <c r="U2561">
        <v>18</v>
      </c>
      <c r="V2561">
        <v>2</v>
      </c>
      <c r="W2561">
        <v>20</v>
      </c>
      <c r="X2561">
        <v>117</v>
      </c>
      <c r="Y2561">
        <v>9</v>
      </c>
      <c r="Z2561">
        <v>30</v>
      </c>
      <c r="AA2561">
        <v>16</v>
      </c>
      <c r="AD2561">
        <v>31</v>
      </c>
      <c r="AE2561">
        <v>2560</v>
      </c>
      <c r="AF2561" s="16" t="s">
        <v>39</v>
      </c>
      <c r="AG2561" s="16"/>
      <c r="AH2561" s="16"/>
      <c r="AI2561" s="16" t="str">
        <f t="shared" si="156"/>
        <v>(18,4,2,20,117,9,16, null, 31, 'Chambers 2024 USA',2024, '2023-12-07','2023-12-07','".Carbon::now()."','".Carbon::now()."'),</v>
      </c>
      <c r="AJ2561" s="16" t="str">
        <f t="shared" si="157"/>
        <v>('".DB::select("SELECT id_status FROM `status` WHERE `element_type` = 'task' AND status_type = 'client' AND name ='CONFIRMED'")[0]-&gt;id_status."',2560,1),</v>
      </c>
      <c r="AK2561" s="16" t="str">
        <f t="shared" si="158"/>
        <v/>
      </c>
      <c r="AL2561" s="16" t="str">
        <f t="shared" si="159"/>
        <v/>
      </c>
    </row>
    <row r="2562" spans="1:38" x14ac:dyDescent="0.25">
      <c r="A2562" s="16" t="s">
        <v>789</v>
      </c>
      <c r="B2562" s="16" t="s">
        <v>62</v>
      </c>
      <c r="C2562" s="16" t="s">
        <v>41</v>
      </c>
      <c r="D2562" s="16" t="s">
        <v>28</v>
      </c>
      <c r="E2562" s="16" t="s">
        <v>105</v>
      </c>
      <c r="F2562" s="16" t="s">
        <v>106</v>
      </c>
      <c r="G2562" s="16" t="s">
        <v>134</v>
      </c>
      <c r="H2562" s="16" t="s">
        <v>796</v>
      </c>
      <c r="I2562" s="16" t="s">
        <v>65</v>
      </c>
      <c r="J2562" s="16" t="s">
        <v>153</v>
      </c>
      <c r="M2562" s="16" t="s">
        <v>234</v>
      </c>
      <c r="N2562" s="7">
        <v>45142</v>
      </c>
      <c r="O2562" s="9">
        <v>45141</v>
      </c>
      <c r="P2562" t="s">
        <v>1230</v>
      </c>
      <c r="Q2562">
        <v>1</v>
      </c>
      <c r="R2562">
        <v>97</v>
      </c>
      <c r="S2562">
        <v>4</v>
      </c>
      <c r="T2562" t="s">
        <v>3042</v>
      </c>
      <c r="U2562">
        <v>18</v>
      </c>
      <c r="V2562">
        <v>2</v>
      </c>
      <c r="W2562">
        <v>20</v>
      </c>
      <c r="X2562">
        <v>117</v>
      </c>
      <c r="Y2562">
        <v>11</v>
      </c>
      <c r="Z2562">
        <v>30</v>
      </c>
      <c r="AA2562">
        <v>16</v>
      </c>
      <c r="AD2562">
        <v>31</v>
      </c>
      <c r="AE2562">
        <v>2561</v>
      </c>
      <c r="AF2562" s="16" t="s">
        <v>39</v>
      </c>
      <c r="AG2562" s="16"/>
      <c r="AH2562" s="16"/>
      <c r="AI2562" s="16" t="str">
        <f t="shared" ref="AI2562:AI2625" si="160">CONCATENATE("(",U2562,",",S2562,",",V2562,",",W2562,",",X2562,",",Y2562,",",IF(AA2562&lt;&gt;"", AA2562, "null"),", ",IF(AC2562&lt;&gt;"", AC2562, "null"),", ",IF(AD2562&lt;&gt;"", AD2562, "null"),", '",SUBSTITUTE(E2562, "'", "´"),"',",D2562,", '",P2562,"','",P2562,"','"".Carbon::now().""','"".Carbon::now().""'),")</f>
        <v>(18,4,2,20,117,11,16, null, 31, 'Chambers 2024 USA',2024, '2023-08-03','2023-08-03','".Carbon::now()."','".Carbon::now()."'),</v>
      </c>
      <c r="AJ2562" s="16" t="str">
        <f t="shared" ref="AJ2562:AJ2625" si="161">CONCATENATE("('"".DB::select(""SELECT id_status FROM `status` WHERE `element_type` = 'task' AND status_type = 'client' AND name ='", AF2562, "'"")[0]-&gt;id_status.""',", AE2562, ",1),")</f>
        <v>('".DB::select("SELECT id_status FROM `status` WHERE `element_type` = 'task' AND status_type = 'client' AND name ='CONFIRMED'")[0]-&gt;id_status."',2561,1),</v>
      </c>
      <c r="AK2562" s="16" t="str">
        <f t="shared" ref="AK2562:AK2625" si="162">IF(AND(AF2562&lt;&gt;AG2562, AG2562&lt;&gt;""),CONCATENATE("('"".DB::select(""SELECT id_status FROM `status` WHERE `element_type` = 'task' AND status_type = 'client' AND name ='", AG2562, "'"")[0]-&gt;id_status.""',", AE2562, ",1),"),"")</f>
        <v/>
      </c>
      <c r="AL2562" s="16" t="str">
        <f t="shared" ref="AL2562:AL2625" si="163">IF(AND(AF2562&lt;&gt;AG2562,AF2562&lt;&gt;AH2562,AG2562&lt;&gt;AH2562,AH2562&lt;&gt;""), CONCATENATE("('"".DB::select(""SELECT id_status FROM `status` WHERE `element_type` = 'task' AND status_type = 'client' AND name ='", AF2562, "'"")[0]-&gt;id_status.""',", AE2562, ",1),"), "")</f>
        <v/>
      </c>
    </row>
    <row r="2563" spans="1:38" x14ac:dyDescent="0.25">
      <c r="A2563" s="16" t="s">
        <v>789</v>
      </c>
      <c r="B2563" s="16" t="s">
        <v>62</v>
      </c>
      <c r="C2563" s="16" t="s">
        <v>41</v>
      </c>
      <c r="D2563" s="16" t="s">
        <v>28</v>
      </c>
      <c r="E2563" s="16" t="s">
        <v>105</v>
      </c>
      <c r="F2563" s="16" t="s">
        <v>106</v>
      </c>
      <c r="G2563" s="16" t="s">
        <v>134</v>
      </c>
      <c r="H2563" s="16" t="s">
        <v>53</v>
      </c>
      <c r="I2563" s="16" t="s">
        <v>65</v>
      </c>
      <c r="J2563" s="16" t="s">
        <v>153</v>
      </c>
      <c r="M2563" s="16" t="s">
        <v>234</v>
      </c>
      <c r="N2563" s="7"/>
      <c r="O2563" s="9">
        <v>45267</v>
      </c>
      <c r="P2563" t="s">
        <v>3102</v>
      </c>
      <c r="Q2563">
        <v>1</v>
      </c>
      <c r="R2563">
        <v>97</v>
      </c>
      <c r="S2563">
        <v>4</v>
      </c>
      <c r="T2563" t="s">
        <v>3042</v>
      </c>
      <c r="U2563">
        <v>18</v>
      </c>
      <c r="V2563">
        <v>2</v>
      </c>
      <c r="W2563">
        <v>20</v>
      </c>
      <c r="X2563">
        <v>117</v>
      </c>
      <c r="Y2563">
        <v>20</v>
      </c>
      <c r="Z2563">
        <v>30</v>
      </c>
      <c r="AA2563">
        <v>16</v>
      </c>
      <c r="AD2563">
        <v>31</v>
      </c>
      <c r="AE2563">
        <v>2562</v>
      </c>
      <c r="AF2563" s="16" t="s">
        <v>39</v>
      </c>
      <c r="AG2563" s="16"/>
      <c r="AH2563" s="16"/>
      <c r="AI2563" s="16" t="str">
        <f t="shared" si="160"/>
        <v>(18,4,2,20,117,20,16, null, 31, 'Chambers 2024 USA',2024, '2023-12-07','2023-12-07','".Carbon::now()."','".Carbon::now()."'),</v>
      </c>
      <c r="AJ2563" s="16" t="str">
        <f t="shared" si="161"/>
        <v>('".DB::select("SELECT id_status FROM `status` WHERE `element_type` = 'task' AND status_type = 'client' AND name ='CONFIRMED'")[0]-&gt;id_status."',2562,1),</v>
      </c>
      <c r="AK2563" s="16" t="str">
        <f t="shared" si="162"/>
        <v/>
      </c>
      <c r="AL2563" s="16" t="str">
        <f t="shared" si="163"/>
        <v/>
      </c>
    </row>
    <row r="2564" spans="1:38" x14ac:dyDescent="0.25">
      <c r="A2564" s="16" t="s">
        <v>789</v>
      </c>
      <c r="B2564" s="16" t="s">
        <v>62</v>
      </c>
      <c r="C2564" s="16" t="s">
        <v>41</v>
      </c>
      <c r="D2564" s="16" t="s">
        <v>28</v>
      </c>
      <c r="E2564" s="16" t="s">
        <v>105</v>
      </c>
      <c r="F2564" s="16" t="s">
        <v>106</v>
      </c>
      <c r="G2564" s="16" t="s">
        <v>134</v>
      </c>
      <c r="H2564" s="16" t="s">
        <v>108</v>
      </c>
      <c r="I2564" s="16" t="s">
        <v>65</v>
      </c>
      <c r="J2564" s="16" t="s">
        <v>153</v>
      </c>
      <c r="M2564" s="16" t="s">
        <v>234</v>
      </c>
      <c r="N2564" s="7">
        <v>45268</v>
      </c>
      <c r="O2564" s="9">
        <v>45267</v>
      </c>
      <c r="P2564" t="s">
        <v>3102</v>
      </c>
      <c r="Q2564">
        <v>1</v>
      </c>
      <c r="R2564">
        <v>97</v>
      </c>
      <c r="S2564">
        <v>4</v>
      </c>
      <c r="T2564" t="s">
        <v>3042</v>
      </c>
      <c r="U2564">
        <v>18</v>
      </c>
      <c r="V2564">
        <v>2</v>
      </c>
      <c r="W2564">
        <v>20</v>
      </c>
      <c r="X2564">
        <v>117</v>
      </c>
      <c r="Y2564">
        <v>31</v>
      </c>
      <c r="Z2564">
        <v>30</v>
      </c>
      <c r="AA2564">
        <v>16</v>
      </c>
      <c r="AD2564">
        <v>31</v>
      </c>
      <c r="AE2564">
        <v>2563</v>
      </c>
      <c r="AF2564" s="16" t="s">
        <v>39</v>
      </c>
      <c r="AG2564" s="16"/>
      <c r="AH2564" s="16"/>
      <c r="AI2564" s="16" t="str">
        <f t="shared" si="160"/>
        <v>(18,4,2,20,117,31,16, null, 31, 'Chambers 2024 USA',2024, '2023-12-07','2023-12-07','".Carbon::now()."','".Carbon::now()."'),</v>
      </c>
      <c r="AJ2564" s="16" t="str">
        <f t="shared" si="161"/>
        <v>('".DB::select("SELECT id_status FROM `status` WHERE `element_type` = 'task' AND status_type = 'client' AND name ='CONFIRMED'")[0]-&gt;id_status."',2563,1),</v>
      </c>
      <c r="AK2564" s="16" t="str">
        <f t="shared" si="162"/>
        <v/>
      </c>
      <c r="AL2564" s="16" t="str">
        <f t="shared" si="163"/>
        <v/>
      </c>
    </row>
    <row r="2565" spans="1:38" x14ac:dyDescent="0.25">
      <c r="A2565" s="16" t="s">
        <v>789</v>
      </c>
      <c r="B2565" s="16" t="s">
        <v>62</v>
      </c>
      <c r="C2565" s="16" t="s">
        <v>41</v>
      </c>
      <c r="D2565" s="16" t="s">
        <v>28</v>
      </c>
      <c r="E2565" s="16" t="s">
        <v>105</v>
      </c>
      <c r="F2565" s="16" t="s">
        <v>106</v>
      </c>
      <c r="G2565" s="16" t="s">
        <v>134</v>
      </c>
      <c r="H2565" s="16" t="s">
        <v>238</v>
      </c>
      <c r="I2565" s="16" t="s">
        <v>65</v>
      </c>
      <c r="J2565" s="16" t="s">
        <v>80</v>
      </c>
      <c r="M2565" s="16" t="s">
        <v>234</v>
      </c>
      <c r="N2565" s="7"/>
      <c r="O2565" s="9">
        <v>45120</v>
      </c>
      <c r="P2565" t="s">
        <v>1221</v>
      </c>
      <c r="Q2565">
        <v>1</v>
      </c>
      <c r="R2565">
        <v>97</v>
      </c>
      <c r="S2565">
        <v>4</v>
      </c>
      <c r="T2565" t="s">
        <v>3042</v>
      </c>
      <c r="U2565">
        <v>18</v>
      </c>
      <c r="V2565">
        <v>2</v>
      </c>
      <c r="W2565">
        <v>20</v>
      </c>
      <c r="X2565">
        <v>117</v>
      </c>
      <c r="Y2565">
        <v>43</v>
      </c>
      <c r="Z2565">
        <v>30</v>
      </c>
      <c r="AA2565">
        <v>11</v>
      </c>
      <c r="AD2565">
        <v>31</v>
      </c>
      <c r="AE2565">
        <v>2564</v>
      </c>
      <c r="AF2565" s="16" t="s">
        <v>39</v>
      </c>
      <c r="AG2565" s="16"/>
      <c r="AH2565" s="16"/>
      <c r="AI2565" s="16" t="str">
        <f t="shared" si="160"/>
        <v>(18,4,2,20,117,43,11, null, 31, 'Chambers 2024 USA',2024, '2023-07-13','2023-07-13','".Carbon::now()."','".Carbon::now()."'),</v>
      </c>
      <c r="AJ2565" s="16" t="str">
        <f t="shared" si="161"/>
        <v>('".DB::select("SELECT id_status FROM `status` WHERE `element_type` = 'task' AND status_type = 'client' AND name ='CONFIRMED'")[0]-&gt;id_status."',2564,1),</v>
      </c>
      <c r="AK2565" s="16" t="str">
        <f t="shared" si="162"/>
        <v/>
      </c>
      <c r="AL2565" s="16" t="str">
        <f t="shared" si="163"/>
        <v/>
      </c>
    </row>
    <row r="2566" spans="1:38" x14ac:dyDescent="0.25">
      <c r="A2566" s="16" t="s">
        <v>789</v>
      </c>
      <c r="B2566" s="16" t="s">
        <v>62</v>
      </c>
      <c r="C2566" s="16" t="s">
        <v>41</v>
      </c>
      <c r="D2566" s="16" t="s">
        <v>28</v>
      </c>
      <c r="E2566" s="16" t="s">
        <v>105</v>
      </c>
      <c r="F2566" s="16" t="s">
        <v>106</v>
      </c>
      <c r="G2566" s="16" t="s">
        <v>134</v>
      </c>
      <c r="H2566" s="16" t="s">
        <v>323</v>
      </c>
      <c r="I2566" s="16" t="s">
        <v>65</v>
      </c>
      <c r="J2566" s="16" t="s">
        <v>153</v>
      </c>
      <c r="M2566" s="16"/>
      <c r="N2566" s="7">
        <v>45205</v>
      </c>
      <c r="O2566" s="9">
        <v>45204</v>
      </c>
      <c r="P2566" t="s">
        <v>1229</v>
      </c>
      <c r="Q2566">
        <v>1</v>
      </c>
      <c r="R2566">
        <v>97</v>
      </c>
      <c r="S2566">
        <v>4</v>
      </c>
      <c r="T2566" t="s">
        <v>3042</v>
      </c>
      <c r="U2566">
        <v>18</v>
      </c>
      <c r="V2566">
        <v>2</v>
      </c>
      <c r="W2566">
        <v>20</v>
      </c>
      <c r="X2566">
        <v>117</v>
      </c>
      <c r="Y2566">
        <v>55</v>
      </c>
      <c r="Z2566">
        <v>30</v>
      </c>
      <c r="AA2566">
        <v>16</v>
      </c>
      <c r="AE2566">
        <v>2565</v>
      </c>
      <c r="AF2566" s="16" t="s">
        <v>24</v>
      </c>
      <c r="AG2566" s="16"/>
      <c r="AH2566" s="16"/>
      <c r="AI2566" s="16" t="str">
        <f t="shared" si="160"/>
        <v>(18,4,2,20,117,55,16, null, null, 'Chambers 2024 USA',2024, '2023-10-05','2023-10-05','".Carbon::now()."','".Carbon::now()."'),</v>
      </c>
      <c r="AJ2566" s="16" t="str">
        <f t="shared" si="161"/>
        <v>('".DB::select("SELECT id_status FROM `status` WHERE `element_type` = 'task' AND status_type = 'client' AND name ='CANCELLED'")[0]-&gt;id_status."',2565,1),</v>
      </c>
      <c r="AK2566" s="16" t="str">
        <f t="shared" si="162"/>
        <v/>
      </c>
      <c r="AL2566" s="16" t="str">
        <f t="shared" si="163"/>
        <v/>
      </c>
    </row>
    <row r="2567" spans="1:38" x14ac:dyDescent="0.25">
      <c r="A2567" s="16" t="s">
        <v>789</v>
      </c>
      <c r="B2567" s="16" t="s">
        <v>62</v>
      </c>
      <c r="C2567" s="16" t="s">
        <v>41</v>
      </c>
      <c r="D2567" s="16" t="s">
        <v>28</v>
      </c>
      <c r="E2567" s="16" t="s">
        <v>105</v>
      </c>
      <c r="F2567" s="16" t="s">
        <v>106</v>
      </c>
      <c r="G2567" s="16" t="s">
        <v>134</v>
      </c>
      <c r="H2567" s="16" t="s">
        <v>324</v>
      </c>
      <c r="I2567" s="16" t="s">
        <v>65</v>
      </c>
      <c r="J2567" s="16" t="s">
        <v>153</v>
      </c>
      <c r="M2567" s="16" t="s">
        <v>234</v>
      </c>
      <c r="N2567" s="7">
        <v>45268</v>
      </c>
      <c r="O2567" s="9">
        <v>45267</v>
      </c>
      <c r="P2567" t="s">
        <v>3102</v>
      </c>
      <c r="Q2567">
        <v>1</v>
      </c>
      <c r="R2567">
        <v>97</v>
      </c>
      <c r="S2567">
        <v>4</v>
      </c>
      <c r="T2567" t="s">
        <v>3042</v>
      </c>
      <c r="U2567">
        <v>18</v>
      </c>
      <c r="V2567">
        <v>2</v>
      </c>
      <c r="W2567">
        <v>20</v>
      </c>
      <c r="X2567">
        <v>117</v>
      </c>
      <c r="Y2567">
        <v>84</v>
      </c>
      <c r="Z2567">
        <v>30</v>
      </c>
      <c r="AA2567">
        <v>16</v>
      </c>
      <c r="AD2567">
        <v>31</v>
      </c>
      <c r="AE2567">
        <v>2566</v>
      </c>
      <c r="AF2567" s="16" t="s">
        <v>39</v>
      </c>
      <c r="AG2567" s="16"/>
      <c r="AH2567" s="16"/>
      <c r="AI2567" s="16" t="str">
        <f t="shared" si="160"/>
        <v>(18,4,2,20,117,84,16, null, 31, 'Chambers 2024 USA',2024, '2023-12-07','2023-12-07','".Carbon::now()."','".Carbon::now()."'),</v>
      </c>
      <c r="AJ2567" s="16" t="str">
        <f t="shared" si="161"/>
        <v>('".DB::select("SELECT id_status FROM `status` WHERE `element_type` = 'task' AND status_type = 'client' AND name ='CONFIRMED'")[0]-&gt;id_status."',2566,1),</v>
      </c>
      <c r="AK2567" s="16" t="str">
        <f t="shared" si="162"/>
        <v/>
      </c>
      <c r="AL2567" s="16" t="str">
        <f t="shared" si="163"/>
        <v/>
      </c>
    </row>
    <row r="2568" spans="1:38" x14ac:dyDescent="0.25">
      <c r="A2568" s="16" t="s">
        <v>789</v>
      </c>
      <c r="B2568" s="16" t="s">
        <v>62</v>
      </c>
      <c r="C2568" s="16" t="s">
        <v>41</v>
      </c>
      <c r="D2568" s="16" t="s">
        <v>28</v>
      </c>
      <c r="E2568" s="16" t="s">
        <v>105</v>
      </c>
      <c r="F2568" s="16" t="s">
        <v>106</v>
      </c>
      <c r="G2568" s="16" t="s">
        <v>134</v>
      </c>
      <c r="H2568" s="16" t="s">
        <v>64</v>
      </c>
      <c r="I2568" s="16" t="s">
        <v>65</v>
      </c>
      <c r="J2568" s="16" t="s">
        <v>153</v>
      </c>
      <c r="M2568" s="16" t="s">
        <v>234</v>
      </c>
      <c r="N2568" s="7"/>
      <c r="O2568" s="9">
        <v>45267</v>
      </c>
      <c r="P2568" t="s">
        <v>3102</v>
      </c>
      <c r="Q2568">
        <v>1</v>
      </c>
      <c r="R2568">
        <v>97</v>
      </c>
      <c r="S2568">
        <v>4</v>
      </c>
      <c r="T2568" t="s">
        <v>3042</v>
      </c>
      <c r="U2568">
        <v>18</v>
      </c>
      <c r="V2568">
        <v>2</v>
      </c>
      <c r="W2568">
        <v>20</v>
      </c>
      <c r="X2568">
        <v>117</v>
      </c>
      <c r="Y2568">
        <v>93</v>
      </c>
      <c r="Z2568">
        <v>30</v>
      </c>
      <c r="AA2568">
        <v>16</v>
      </c>
      <c r="AD2568">
        <v>31</v>
      </c>
      <c r="AE2568">
        <v>2567</v>
      </c>
      <c r="AF2568" s="16" t="s">
        <v>39</v>
      </c>
      <c r="AG2568" s="16"/>
      <c r="AH2568" s="16"/>
      <c r="AI2568" s="16" t="str">
        <f t="shared" si="160"/>
        <v>(18,4,2,20,117,93,16, null, 31, 'Chambers 2024 USA',2024, '2023-12-07','2023-12-07','".Carbon::now()."','".Carbon::now()."'),</v>
      </c>
      <c r="AJ2568" s="16" t="str">
        <f t="shared" si="161"/>
        <v>('".DB::select("SELECT id_status FROM `status` WHERE `element_type` = 'task' AND status_type = 'client' AND name ='CONFIRMED'")[0]-&gt;id_status."',2567,1),</v>
      </c>
      <c r="AK2568" s="16" t="str">
        <f t="shared" si="162"/>
        <v/>
      </c>
      <c r="AL2568" s="16" t="str">
        <f t="shared" si="163"/>
        <v/>
      </c>
    </row>
    <row r="2569" spans="1:38" x14ac:dyDescent="0.25">
      <c r="A2569" s="16" t="s">
        <v>789</v>
      </c>
      <c r="B2569" s="16" t="s">
        <v>62</v>
      </c>
      <c r="C2569" s="16" t="s">
        <v>41</v>
      </c>
      <c r="D2569" s="16" t="s">
        <v>28</v>
      </c>
      <c r="E2569" s="16" t="s">
        <v>105</v>
      </c>
      <c r="F2569" s="16" t="s">
        <v>106</v>
      </c>
      <c r="G2569" s="16" t="s">
        <v>134</v>
      </c>
      <c r="H2569" s="16" t="s">
        <v>325</v>
      </c>
      <c r="I2569" s="16" t="s">
        <v>65</v>
      </c>
      <c r="J2569" s="16" t="s">
        <v>153</v>
      </c>
      <c r="M2569" s="16" t="s">
        <v>234</v>
      </c>
      <c r="N2569" s="7">
        <v>45205</v>
      </c>
      <c r="O2569" s="9">
        <v>45204</v>
      </c>
      <c r="P2569" t="s">
        <v>1229</v>
      </c>
      <c r="Q2569">
        <v>1</v>
      </c>
      <c r="R2569">
        <v>97</v>
      </c>
      <c r="S2569">
        <v>4</v>
      </c>
      <c r="T2569" t="s">
        <v>3042</v>
      </c>
      <c r="U2569">
        <v>18</v>
      </c>
      <c r="V2569">
        <v>2</v>
      </c>
      <c r="W2569">
        <v>20</v>
      </c>
      <c r="X2569">
        <v>117</v>
      </c>
      <c r="Y2569">
        <v>110</v>
      </c>
      <c r="Z2569">
        <v>30</v>
      </c>
      <c r="AA2569">
        <v>16</v>
      </c>
      <c r="AD2569">
        <v>31</v>
      </c>
      <c r="AE2569">
        <v>2568</v>
      </c>
      <c r="AF2569" s="16" t="s">
        <v>39</v>
      </c>
      <c r="AG2569" s="16"/>
      <c r="AH2569" s="16"/>
      <c r="AI2569" s="16" t="str">
        <f t="shared" si="160"/>
        <v>(18,4,2,20,117,110,16, null, 31, 'Chambers 2024 USA',2024, '2023-10-05','2023-10-05','".Carbon::now()."','".Carbon::now()."'),</v>
      </c>
      <c r="AJ2569" s="16" t="str">
        <f t="shared" si="161"/>
        <v>('".DB::select("SELECT id_status FROM `status` WHERE `element_type` = 'task' AND status_type = 'client' AND name ='CONFIRMED'")[0]-&gt;id_status."',2568,1),</v>
      </c>
      <c r="AK2569" s="16" t="str">
        <f t="shared" si="162"/>
        <v/>
      </c>
      <c r="AL2569" s="16" t="str">
        <f t="shared" si="163"/>
        <v/>
      </c>
    </row>
    <row r="2570" spans="1:38" x14ac:dyDescent="0.25">
      <c r="A2570" s="16" t="s">
        <v>789</v>
      </c>
      <c r="B2570" s="16" t="s">
        <v>62</v>
      </c>
      <c r="C2570" s="16" t="s">
        <v>41</v>
      </c>
      <c r="D2570" s="16" t="s">
        <v>28</v>
      </c>
      <c r="E2570" s="16" t="s">
        <v>105</v>
      </c>
      <c r="F2570" s="16" t="s">
        <v>106</v>
      </c>
      <c r="G2570" s="16" t="s">
        <v>134</v>
      </c>
      <c r="H2570" s="16" t="s">
        <v>890</v>
      </c>
      <c r="I2570" s="16" t="s">
        <v>65</v>
      </c>
      <c r="J2570" s="16" t="s">
        <v>153</v>
      </c>
      <c r="M2570" s="16" t="s">
        <v>234</v>
      </c>
      <c r="N2570" s="7"/>
      <c r="O2570" s="9">
        <v>45176</v>
      </c>
      <c r="P2570" t="s">
        <v>1178</v>
      </c>
      <c r="Q2570">
        <v>1</v>
      </c>
      <c r="R2570">
        <v>97</v>
      </c>
      <c r="S2570">
        <v>4</v>
      </c>
      <c r="T2570" t="s">
        <v>3042</v>
      </c>
      <c r="U2570">
        <v>18</v>
      </c>
      <c r="V2570">
        <v>2</v>
      </c>
      <c r="W2570">
        <v>20</v>
      </c>
      <c r="X2570">
        <v>117</v>
      </c>
      <c r="Y2570">
        <v>147</v>
      </c>
      <c r="Z2570">
        <v>30</v>
      </c>
      <c r="AA2570">
        <v>16</v>
      </c>
      <c r="AD2570">
        <v>31</v>
      </c>
      <c r="AE2570">
        <v>2569</v>
      </c>
      <c r="AF2570" s="16" t="s">
        <v>39</v>
      </c>
      <c r="AG2570" s="16"/>
      <c r="AH2570" s="16"/>
      <c r="AI2570" s="16" t="str">
        <f t="shared" si="160"/>
        <v>(18,4,2,20,117,147,16, null, 31, 'Chambers 2024 USA',2024, '2023-09-07','2023-09-07','".Carbon::now()."','".Carbon::now()."'),</v>
      </c>
      <c r="AJ2570" s="16" t="str">
        <f t="shared" si="161"/>
        <v>('".DB::select("SELECT id_status FROM `status` WHERE `element_type` = 'task' AND status_type = 'client' AND name ='CONFIRMED'")[0]-&gt;id_status."',2569,1),</v>
      </c>
      <c r="AK2570" s="16" t="str">
        <f t="shared" si="162"/>
        <v/>
      </c>
      <c r="AL2570" s="16" t="str">
        <f t="shared" si="163"/>
        <v/>
      </c>
    </row>
    <row r="2571" spans="1:38" x14ac:dyDescent="0.25">
      <c r="A2571" s="16" t="s">
        <v>789</v>
      </c>
      <c r="B2571" s="16" t="s">
        <v>62</v>
      </c>
      <c r="C2571" s="16" t="s">
        <v>41</v>
      </c>
      <c r="D2571" s="16" t="s">
        <v>28</v>
      </c>
      <c r="E2571" s="16" t="s">
        <v>105</v>
      </c>
      <c r="F2571" s="16" t="s">
        <v>106</v>
      </c>
      <c r="G2571" s="16" t="s">
        <v>134</v>
      </c>
      <c r="H2571" s="16" t="s">
        <v>797</v>
      </c>
      <c r="I2571" s="16" t="s">
        <v>65</v>
      </c>
      <c r="J2571" s="16" t="s">
        <v>80</v>
      </c>
      <c r="M2571" s="16" t="s">
        <v>234</v>
      </c>
      <c r="N2571" s="7">
        <v>45121</v>
      </c>
      <c r="O2571" s="9">
        <v>45120</v>
      </c>
      <c r="P2571" t="s">
        <v>1221</v>
      </c>
      <c r="Q2571">
        <v>1</v>
      </c>
      <c r="R2571">
        <v>97</v>
      </c>
      <c r="S2571">
        <v>4</v>
      </c>
      <c r="T2571" t="s">
        <v>3042</v>
      </c>
      <c r="U2571">
        <v>18</v>
      </c>
      <c r="V2571">
        <v>2</v>
      </c>
      <c r="W2571">
        <v>20</v>
      </c>
      <c r="X2571">
        <v>117</v>
      </c>
      <c r="Y2571">
        <v>150</v>
      </c>
      <c r="Z2571">
        <v>30</v>
      </c>
      <c r="AA2571">
        <v>11</v>
      </c>
      <c r="AD2571">
        <v>31</v>
      </c>
      <c r="AE2571">
        <v>2570</v>
      </c>
      <c r="AF2571" s="16" t="s">
        <v>39</v>
      </c>
      <c r="AG2571" s="16"/>
      <c r="AH2571" s="16"/>
      <c r="AI2571" s="16" t="str">
        <f t="shared" si="160"/>
        <v>(18,4,2,20,117,150,11, null, 31, 'Chambers 2024 USA',2024, '2023-07-13','2023-07-13','".Carbon::now()."','".Carbon::now()."'),</v>
      </c>
      <c r="AJ2571" s="16" t="str">
        <f t="shared" si="161"/>
        <v>('".DB::select("SELECT id_status FROM `status` WHERE `element_type` = 'task' AND status_type = 'client' AND name ='CONFIRMED'")[0]-&gt;id_status."',2570,1),</v>
      </c>
      <c r="AK2571" s="16" t="str">
        <f t="shared" si="162"/>
        <v/>
      </c>
      <c r="AL2571" s="16" t="str">
        <f t="shared" si="163"/>
        <v/>
      </c>
    </row>
    <row r="2572" spans="1:38" x14ac:dyDescent="0.25">
      <c r="A2572" s="16" t="s">
        <v>789</v>
      </c>
      <c r="B2572" s="16" t="s">
        <v>62</v>
      </c>
      <c r="C2572" s="16" t="s">
        <v>41</v>
      </c>
      <c r="D2572" s="16" t="s">
        <v>28</v>
      </c>
      <c r="E2572" s="16" t="s">
        <v>105</v>
      </c>
      <c r="F2572" s="16" t="s">
        <v>106</v>
      </c>
      <c r="G2572" s="16" t="s">
        <v>134</v>
      </c>
      <c r="H2572" s="16" t="s">
        <v>798</v>
      </c>
      <c r="I2572" s="16" t="s">
        <v>65</v>
      </c>
      <c r="J2572" s="16" t="s">
        <v>80</v>
      </c>
      <c r="M2572" s="16" t="s">
        <v>234</v>
      </c>
      <c r="N2572" s="7"/>
      <c r="O2572" s="9">
        <v>45120</v>
      </c>
      <c r="P2572" t="s">
        <v>1221</v>
      </c>
      <c r="Q2572">
        <v>1</v>
      </c>
      <c r="R2572">
        <v>97</v>
      </c>
      <c r="S2572">
        <v>4</v>
      </c>
      <c r="T2572" t="s">
        <v>3042</v>
      </c>
      <c r="U2572">
        <v>18</v>
      </c>
      <c r="V2572">
        <v>2</v>
      </c>
      <c r="W2572">
        <v>20</v>
      </c>
      <c r="X2572">
        <v>117</v>
      </c>
      <c r="Y2572">
        <v>151</v>
      </c>
      <c r="Z2572">
        <v>30</v>
      </c>
      <c r="AA2572">
        <v>11</v>
      </c>
      <c r="AD2572">
        <v>31</v>
      </c>
      <c r="AE2572">
        <v>2571</v>
      </c>
      <c r="AF2572" s="16" t="s">
        <v>39</v>
      </c>
      <c r="AG2572" s="16"/>
      <c r="AH2572" s="16"/>
      <c r="AI2572" s="16" t="str">
        <f t="shared" si="160"/>
        <v>(18,4,2,20,117,151,11, null, 31, 'Chambers 2024 USA',2024, '2023-07-13','2023-07-13','".Carbon::now()."','".Carbon::now()."'),</v>
      </c>
      <c r="AJ2572" s="16" t="str">
        <f t="shared" si="161"/>
        <v>('".DB::select("SELECT id_status FROM `status` WHERE `element_type` = 'task' AND status_type = 'client' AND name ='CONFIRMED'")[0]-&gt;id_status."',2571,1),</v>
      </c>
      <c r="AK2572" s="16" t="str">
        <f t="shared" si="162"/>
        <v/>
      </c>
      <c r="AL2572" s="16" t="str">
        <f t="shared" si="163"/>
        <v/>
      </c>
    </row>
    <row r="2573" spans="1:38" x14ac:dyDescent="0.25">
      <c r="A2573" s="16" t="s">
        <v>789</v>
      </c>
      <c r="B2573" s="16" t="s">
        <v>62</v>
      </c>
      <c r="C2573" s="16" t="s">
        <v>41</v>
      </c>
      <c r="D2573" s="16" t="s">
        <v>28</v>
      </c>
      <c r="E2573" s="16" t="s">
        <v>105</v>
      </c>
      <c r="F2573" s="16" t="s">
        <v>106</v>
      </c>
      <c r="G2573" s="16" t="s">
        <v>134</v>
      </c>
      <c r="H2573" s="16" t="s">
        <v>799</v>
      </c>
      <c r="I2573" s="16" t="s">
        <v>65</v>
      </c>
      <c r="J2573" s="16" t="s">
        <v>153</v>
      </c>
      <c r="M2573" s="16"/>
      <c r="N2573" s="7">
        <v>45121</v>
      </c>
      <c r="O2573" s="9">
        <v>45120</v>
      </c>
      <c r="P2573" t="s">
        <v>1221</v>
      </c>
      <c r="Q2573">
        <v>1</v>
      </c>
      <c r="R2573">
        <v>97</v>
      </c>
      <c r="S2573">
        <v>4</v>
      </c>
      <c r="T2573" t="s">
        <v>3042</v>
      </c>
      <c r="U2573">
        <v>18</v>
      </c>
      <c r="V2573">
        <v>2</v>
      </c>
      <c r="W2573">
        <v>20</v>
      </c>
      <c r="X2573">
        <v>117</v>
      </c>
      <c r="Y2573">
        <v>153</v>
      </c>
      <c r="Z2573">
        <v>30</v>
      </c>
      <c r="AA2573">
        <v>16</v>
      </c>
      <c r="AE2573">
        <v>2572</v>
      </c>
      <c r="AF2573" s="16" t="s">
        <v>24</v>
      </c>
      <c r="AG2573" s="16"/>
      <c r="AH2573" s="16"/>
      <c r="AI2573" s="16" t="str">
        <f t="shared" si="160"/>
        <v>(18,4,2,20,117,153,16, null, null, 'Chambers 2024 USA',2024, '2023-07-13','2023-07-13','".Carbon::now()."','".Carbon::now()."'),</v>
      </c>
      <c r="AJ2573" s="16" t="str">
        <f t="shared" si="161"/>
        <v>('".DB::select("SELECT id_status FROM `status` WHERE `element_type` = 'task' AND status_type = 'client' AND name ='CANCELLED'")[0]-&gt;id_status."',2572,1),</v>
      </c>
      <c r="AK2573" s="16" t="str">
        <f t="shared" si="162"/>
        <v/>
      </c>
      <c r="AL2573" s="16" t="str">
        <f t="shared" si="163"/>
        <v/>
      </c>
    </row>
    <row r="2574" spans="1:38" x14ac:dyDescent="0.25">
      <c r="A2574" s="16" t="s">
        <v>789</v>
      </c>
      <c r="B2574" s="16" t="s">
        <v>62</v>
      </c>
      <c r="C2574" s="16" t="s">
        <v>41</v>
      </c>
      <c r="D2574" s="16" t="s">
        <v>28</v>
      </c>
      <c r="E2574" s="16" t="s">
        <v>105</v>
      </c>
      <c r="F2574" s="16" t="s">
        <v>106</v>
      </c>
      <c r="G2574" s="16" t="s">
        <v>134</v>
      </c>
      <c r="H2574" s="16" t="s">
        <v>800</v>
      </c>
      <c r="I2574" s="16" t="s">
        <v>65</v>
      </c>
      <c r="J2574" s="16" t="s">
        <v>80</v>
      </c>
      <c r="M2574" s="16" t="s">
        <v>234</v>
      </c>
      <c r="N2574" s="7">
        <v>45121</v>
      </c>
      <c r="O2574" s="9">
        <v>45120</v>
      </c>
      <c r="P2574" t="s">
        <v>1221</v>
      </c>
      <c r="Q2574">
        <v>1</v>
      </c>
      <c r="R2574">
        <v>97</v>
      </c>
      <c r="S2574">
        <v>4</v>
      </c>
      <c r="T2574" t="s">
        <v>3042</v>
      </c>
      <c r="U2574">
        <v>18</v>
      </c>
      <c r="V2574">
        <v>2</v>
      </c>
      <c r="W2574">
        <v>20</v>
      </c>
      <c r="X2574">
        <v>117</v>
      </c>
      <c r="Y2574">
        <v>154</v>
      </c>
      <c r="Z2574">
        <v>30</v>
      </c>
      <c r="AA2574">
        <v>11</v>
      </c>
      <c r="AD2574">
        <v>31</v>
      </c>
      <c r="AE2574">
        <v>2573</v>
      </c>
      <c r="AF2574" s="16" t="s">
        <v>39</v>
      </c>
      <c r="AG2574" s="16"/>
      <c r="AH2574" s="16"/>
      <c r="AI2574" s="16" t="str">
        <f t="shared" si="160"/>
        <v>(18,4,2,20,117,154,11, null, 31, 'Chambers 2024 USA',2024, '2023-07-13','2023-07-13','".Carbon::now()."','".Carbon::now()."'),</v>
      </c>
      <c r="AJ2574" s="16" t="str">
        <f t="shared" si="161"/>
        <v>('".DB::select("SELECT id_status FROM `status` WHERE `element_type` = 'task' AND status_type = 'client' AND name ='CONFIRMED'")[0]-&gt;id_status."',2573,1),</v>
      </c>
      <c r="AK2574" s="16" t="str">
        <f t="shared" si="162"/>
        <v/>
      </c>
      <c r="AL2574" s="16" t="str">
        <f t="shared" si="163"/>
        <v/>
      </c>
    </row>
    <row r="2575" spans="1:38" x14ac:dyDescent="0.25">
      <c r="A2575" s="16" t="s">
        <v>789</v>
      </c>
      <c r="B2575" s="16" t="s">
        <v>62</v>
      </c>
      <c r="C2575" s="16" t="s">
        <v>41</v>
      </c>
      <c r="D2575" s="16" t="s">
        <v>28</v>
      </c>
      <c r="E2575" s="16" t="s">
        <v>105</v>
      </c>
      <c r="F2575" s="16" t="s">
        <v>106</v>
      </c>
      <c r="G2575" s="16" t="s">
        <v>134</v>
      </c>
      <c r="H2575" s="16" t="s">
        <v>801</v>
      </c>
      <c r="I2575" s="16" t="s">
        <v>65</v>
      </c>
      <c r="J2575" s="16" t="s">
        <v>153</v>
      </c>
      <c r="M2575" s="16" t="s">
        <v>234</v>
      </c>
      <c r="N2575" s="7">
        <v>45233</v>
      </c>
      <c r="O2575" s="9">
        <v>45239</v>
      </c>
      <c r="P2575" t="s">
        <v>1241</v>
      </c>
      <c r="Q2575">
        <v>1</v>
      </c>
      <c r="R2575">
        <v>97</v>
      </c>
      <c r="S2575">
        <v>4</v>
      </c>
      <c r="T2575" t="s">
        <v>3042</v>
      </c>
      <c r="U2575">
        <v>18</v>
      </c>
      <c r="V2575">
        <v>2</v>
      </c>
      <c r="W2575">
        <v>20</v>
      </c>
      <c r="X2575">
        <v>117</v>
      </c>
      <c r="Y2575">
        <v>128</v>
      </c>
      <c r="Z2575">
        <v>30</v>
      </c>
      <c r="AA2575">
        <v>16</v>
      </c>
      <c r="AD2575">
        <v>31</v>
      </c>
      <c r="AE2575">
        <v>2574</v>
      </c>
      <c r="AF2575" s="16" t="s">
        <v>39</v>
      </c>
      <c r="AG2575" s="16"/>
      <c r="AH2575" s="16"/>
      <c r="AI2575" s="16" t="str">
        <f t="shared" si="160"/>
        <v>(18,4,2,20,117,128,16, null, 31, 'Chambers 2024 USA',2024, '2023-11-09','2023-11-09','".Carbon::now()."','".Carbon::now()."'),</v>
      </c>
      <c r="AJ2575" s="16" t="str">
        <f t="shared" si="161"/>
        <v>('".DB::select("SELECT id_status FROM `status` WHERE `element_type` = 'task' AND status_type = 'client' AND name ='CONFIRMED'")[0]-&gt;id_status."',2574,1),</v>
      </c>
      <c r="AK2575" s="16" t="str">
        <f t="shared" si="162"/>
        <v/>
      </c>
      <c r="AL2575" s="16" t="str">
        <f t="shared" si="163"/>
        <v/>
      </c>
    </row>
    <row r="2576" spans="1:38" x14ac:dyDescent="0.25">
      <c r="A2576" s="16" t="s">
        <v>789</v>
      </c>
      <c r="B2576" s="16" t="s">
        <v>62</v>
      </c>
      <c r="C2576" s="16" t="s">
        <v>41</v>
      </c>
      <c r="D2576" s="16" t="s">
        <v>28</v>
      </c>
      <c r="E2576" s="16" t="s">
        <v>105</v>
      </c>
      <c r="F2576" s="16" t="s">
        <v>106</v>
      </c>
      <c r="G2576" s="16" t="s">
        <v>134</v>
      </c>
      <c r="H2576" s="16" t="s">
        <v>214</v>
      </c>
      <c r="I2576" s="16" t="s">
        <v>65</v>
      </c>
      <c r="J2576" s="16" t="s">
        <v>153</v>
      </c>
      <c r="M2576" s="16" t="s">
        <v>234</v>
      </c>
      <c r="N2576" s="7">
        <v>45121</v>
      </c>
      <c r="O2576" s="9">
        <v>45239</v>
      </c>
      <c r="P2576" t="s">
        <v>1241</v>
      </c>
      <c r="Q2576">
        <v>1</v>
      </c>
      <c r="R2576">
        <v>97</v>
      </c>
      <c r="S2576">
        <v>4</v>
      </c>
      <c r="T2576" t="s">
        <v>3042</v>
      </c>
      <c r="U2576">
        <v>18</v>
      </c>
      <c r="V2576">
        <v>2</v>
      </c>
      <c r="W2576">
        <v>20</v>
      </c>
      <c r="X2576">
        <v>117</v>
      </c>
      <c r="Y2576">
        <v>168</v>
      </c>
      <c r="Z2576">
        <v>30</v>
      </c>
      <c r="AA2576">
        <v>16</v>
      </c>
      <c r="AD2576">
        <v>31</v>
      </c>
      <c r="AE2576">
        <v>2575</v>
      </c>
      <c r="AF2576" s="16" t="s">
        <v>39</v>
      </c>
      <c r="AG2576" s="16"/>
      <c r="AH2576" s="16"/>
      <c r="AI2576" s="16" t="str">
        <f t="shared" si="160"/>
        <v>(18,4,2,20,117,168,16, null, 31, 'Chambers 2024 USA',2024, '2023-11-09','2023-11-09','".Carbon::now()."','".Carbon::now()."'),</v>
      </c>
      <c r="AJ2576" s="16" t="str">
        <f t="shared" si="161"/>
        <v>('".DB::select("SELECT id_status FROM `status` WHERE `element_type` = 'task' AND status_type = 'client' AND name ='CONFIRMED'")[0]-&gt;id_status."',2575,1),</v>
      </c>
      <c r="AK2576" s="16" t="str">
        <f t="shared" si="162"/>
        <v/>
      </c>
      <c r="AL2576" s="16" t="str">
        <f t="shared" si="163"/>
        <v/>
      </c>
    </row>
    <row r="2577" spans="1:38" x14ac:dyDescent="0.25">
      <c r="A2577" s="16" t="s">
        <v>789</v>
      </c>
      <c r="B2577" s="16" t="s">
        <v>62</v>
      </c>
      <c r="C2577" s="16" t="s">
        <v>41</v>
      </c>
      <c r="D2577" s="16" t="s">
        <v>28</v>
      </c>
      <c r="E2577" s="16" t="s">
        <v>105</v>
      </c>
      <c r="F2577" s="16" t="s">
        <v>106</v>
      </c>
      <c r="G2577" s="16" t="s">
        <v>134</v>
      </c>
      <c r="H2577" s="16" t="s">
        <v>137</v>
      </c>
      <c r="I2577" s="16" t="s">
        <v>65</v>
      </c>
      <c r="J2577" s="16" t="s">
        <v>153</v>
      </c>
      <c r="M2577" s="16" t="s">
        <v>234</v>
      </c>
      <c r="N2577" s="7">
        <v>45121</v>
      </c>
      <c r="O2577" s="9">
        <v>45120</v>
      </c>
      <c r="P2577" t="s">
        <v>1221</v>
      </c>
      <c r="Q2577">
        <v>1</v>
      </c>
      <c r="R2577">
        <v>97</v>
      </c>
      <c r="S2577">
        <v>4</v>
      </c>
      <c r="T2577" t="s">
        <v>3042</v>
      </c>
      <c r="U2577">
        <v>18</v>
      </c>
      <c r="V2577">
        <v>2</v>
      </c>
      <c r="W2577">
        <v>20</v>
      </c>
      <c r="X2577">
        <v>117</v>
      </c>
      <c r="Y2577">
        <v>206</v>
      </c>
      <c r="Z2577">
        <v>30</v>
      </c>
      <c r="AA2577">
        <v>16</v>
      </c>
      <c r="AD2577">
        <v>31</v>
      </c>
      <c r="AE2577">
        <v>2576</v>
      </c>
      <c r="AF2577" s="16" t="s">
        <v>39</v>
      </c>
      <c r="AG2577" s="16"/>
      <c r="AH2577" s="16"/>
      <c r="AI2577" s="16" t="str">
        <f t="shared" si="160"/>
        <v>(18,4,2,20,117,206,16, null, 31, 'Chambers 2024 USA',2024, '2023-07-13','2023-07-13','".Carbon::now()."','".Carbon::now()."'),</v>
      </c>
      <c r="AJ2577" s="16" t="str">
        <f t="shared" si="161"/>
        <v>('".DB::select("SELECT id_status FROM `status` WHERE `element_type` = 'task' AND status_type = 'client' AND name ='CONFIRMED'")[0]-&gt;id_status."',2576,1),</v>
      </c>
      <c r="AK2577" s="16" t="str">
        <f t="shared" si="162"/>
        <v/>
      </c>
      <c r="AL2577" s="16" t="str">
        <f t="shared" si="163"/>
        <v/>
      </c>
    </row>
    <row r="2578" spans="1:38" x14ac:dyDescent="0.25">
      <c r="A2578" s="16" t="s">
        <v>789</v>
      </c>
      <c r="B2578" s="16" t="s">
        <v>62</v>
      </c>
      <c r="C2578" s="16" t="s">
        <v>41</v>
      </c>
      <c r="D2578" s="16" t="s">
        <v>28</v>
      </c>
      <c r="E2578" s="16" t="s">
        <v>105</v>
      </c>
      <c r="F2578" s="16" t="s">
        <v>106</v>
      </c>
      <c r="G2578" s="16" t="s">
        <v>134</v>
      </c>
      <c r="H2578" s="16" t="s">
        <v>121</v>
      </c>
      <c r="I2578" s="16" t="s">
        <v>65</v>
      </c>
      <c r="J2578" s="16" t="s">
        <v>153</v>
      </c>
      <c r="M2578" s="16" t="s">
        <v>234</v>
      </c>
      <c r="N2578" s="7">
        <v>45233</v>
      </c>
      <c r="O2578" s="9">
        <v>45267</v>
      </c>
      <c r="P2578" t="s">
        <v>3102</v>
      </c>
      <c r="Q2578">
        <v>1</v>
      </c>
      <c r="R2578">
        <v>97</v>
      </c>
      <c r="S2578">
        <v>4</v>
      </c>
      <c r="T2578" t="s">
        <v>3042</v>
      </c>
      <c r="U2578">
        <v>18</v>
      </c>
      <c r="V2578">
        <v>2</v>
      </c>
      <c r="W2578">
        <v>20</v>
      </c>
      <c r="X2578">
        <v>117</v>
      </c>
      <c r="Y2578">
        <v>208</v>
      </c>
      <c r="Z2578">
        <v>30</v>
      </c>
      <c r="AA2578">
        <v>16</v>
      </c>
      <c r="AD2578">
        <v>31</v>
      </c>
      <c r="AE2578">
        <v>2577</v>
      </c>
      <c r="AF2578" s="16" t="s">
        <v>39</v>
      </c>
      <c r="AG2578" s="16"/>
      <c r="AH2578" s="16"/>
      <c r="AI2578" s="16" t="str">
        <f t="shared" si="160"/>
        <v>(18,4,2,20,117,208,16, null, 31, 'Chambers 2024 USA',2024, '2023-12-07','2023-12-07','".Carbon::now()."','".Carbon::now()."'),</v>
      </c>
      <c r="AJ2578" s="16" t="str">
        <f t="shared" si="161"/>
        <v>('".DB::select("SELECT id_status FROM `status` WHERE `element_type` = 'task' AND status_type = 'client' AND name ='CONFIRMED'")[0]-&gt;id_status."',2577,1),</v>
      </c>
      <c r="AK2578" s="16" t="str">
        <f t="shared" si="162"/>
        <v/>
      </c>
      <c r="AL2578" s="16" t="str">
        <f t="shared" si="163"/>
        <v/>
      </c>
    </row>
    <row r="2579" spans="1:38" x14ac:dyDescent="0.25">
      <c r="A2579" s="16" t="s">
        <v>789</v>
      </c>
      <c r="B2579" s="16" t="s">
        <v>62</v>
      </c>
      <c r="C2579" s="16" t="s">
        <v>41</v>
      </c>
      <c r="D2579" s="16" t="s">
        <v>28</v>
      </c>
      <c r="E2579" s="16" t="s">
        <v>105</v>
      </c>
      <c r="F2579" s="16" t="s">
        <v>106</v>
      </c>
      <c r="G2579" s="16" t="s">
        <v>134</v>
      </c>
      <c r="H2579" s="16" t="s">
        <v>551</v>
      </c>
      <c r="I2579" s="16" t="s">
        <v>65</v>
      </c>
      <c r="J2579" s="16" t="s">
        <v>153</v>
      </c>
      <c r="M2579" s="16" t="s">
        <v>234</v>
      </c>
      <c r="N2579" s="7">
        <v>45170</v>
      </c>
      <c r="O2579" s="9">
        <v>45176</v>
      </c>
      <c r="P2579" t="s">
        <v>1178</v>
      </c>
      <c r="Q2579">
        <v>1</v>
      </c>
      <c r="R2579">
        <v>97</v>
      </c>
      <c r="S2579">
        <v>4</v>
      </c>
      <c r="T2579" t="s">
        <v>3042</v>
      </c>
      <c r="U2579">
        <v>18</v>
      </c>
      <c r="V2579">
        <v>2</v>
      </c>
      <c r="W2579">
        <v>20</v>
      </c>
      <c r="X2579">
        <v>117</v>
      </c>
      <c r="Y2579">
        <v>212</v>
      </c>
      <c r="Z2579">
        <v>30</v>
      </c>
      <c r="AA2579">
        <v>16</v>
      </c>
      <c r="AD2579">
        <v>31</v>
      </c>
      <c r="AE2579">
        <v>2578</v>
      </c>
      <c r="AF2579" s="16" t="s">
        <v>39</v>
      </c>
      <c r="AG2579" s="16"/>
      <c r="AH2579" s="16"/>
      <c r="AI2579" s="16" t="str">
        <f t="shared" si="160"/>
        <v>(18,4,2,20,117,212,16, null, 31, 'Chambers 2024 USA',2024, '2023-09-07','2023-09-07','".Carbon::now()."','".Carbon::now()."'),</v>
      </c>
      <c r="AJ2579" s="16" t="str">
        <f t="shared" si="161"/>
        <v>('".DB::select("SELECT id_status FROM `status` WHERE `element_type` = 'task' AND status_type = 'client' AND name ='CONFIRMED'")[0]-&gt;id_status."',2578,1),</v>
      </c>
      <c r="AK2579" s="16" t="str">
        <f t="shared" si="162"/>
        <v/>
      </c>
      <c r="AL2579" s="16" t="str">
        <f t="shared" si="163"/>
        <v/>
      </c>
    </row>
    <row r="2580" spans="1:38" x14ac:dyDescent="0.25">
      <c r="A2580" s="16" t="s">
        <v>789</v>
      </c>
      <c r="B2580" s="16" t="s">
        <v>62</v>
      </c>
      <c r="C2580" s="16" t="s">
        <v>41</v>
      </c>
      <c r="D2580" s="16" t="s">
        <v>28</v>
      </c>
      <c r="E2580" s="16" t="s">
        <v>105</v>
      </c>
      <c r="F2580" s="16" t="s">
        <v>106</v>
      </c>
      <c r="G2580" s="16" t="s">
        <v>134</v>
      </c>
      <c r="H2580" s="16" t="s">
        <v>793</v>
      </c>
      <c r="I2580" s="16" t="s">
        <v>65</v>
      </c>
      <c r="J2580" s="16" t="s">
        <v>153</v>
      </c>
      <c r="M2580" s="16" t="s">
        <v>234</v>
      </c>
      <c r="N2580" s="7">
        <v>45121</v>
      </c>
      <c r="O2580" s="9">
        <v>45267</v>
      </c>
      <c r="P2580" t="s">
        <v>3102</v>
      </c>
      <c r="Q2580">
        <v>1</v>
      </c>
      <c r="R2580">
        <v>97</v>
      </c>
      <c r="S2580">
        <v>4</v>
      </c>
      <c r="T2580" t="s">
        <v>3042</v>
      </c>
      <c r="U2580">
        <v>18</v>
      </c>
      <c r="V2580">
        <v>2</v>
      </c>
      <c r="W2580">
        <v>20</v>
      </c>
      <c r="X2580">
        <v>117</v>
      </c>
      <c r="Y2580">
        <v>221</v>
      </c>
      <c r="Z2580">
        <v>30</v>
      </c>
      <c r="AA2580">
        <v>16</v>
      </c>
      <c r="AD2580">
        <v>31</v>
      </c>
      <c r="AE2580">
        <v>2579</v>
      </c>
      <c r="AF2580" s="16" t="s">
        <v>39</v>
      </c>
      <c r="AG2580" s="16"/>
      <c r="AH2580" s="16"/>
      <c r="AI2580" s="16" t="str">
        <f t="shared" si="160"/>
        <v>(18,4,2,20,117,221,16, null, 31, 'Chambers 2024 USA',2024, '2023-12-07','2023-12-07','".Carbon::now()."','".Carbon::now()."'),</v>
      </c>
      <c r="AJ2580" s="16" t="str">
        <f t="shared" si="161"/>
        <v>('".DB::select("SELECT id_status FROM `status` WHERE `element_type` = 'task' AND status_type = 'client' AND name ='CONFIRMED'")[0]-&gt;id_status."',2579,1),</v>
      </c>
      <c r="AK2580" s="16" t="str">
        <f t="shared" si="162"/>
        <v/>
      </c>
      <c r="AL2580" s="16" t="str">
        <f t="shared" si="163"/>
        <v/>
      </c>
    </row>
    <row r="2581" spans="1:38" x14ac:dyDescent="0.25">
      <c r="A2581" s="16" t="s">
        <v>789</v>
      </c>
      <c r="B2581" s="16" t="s">
        <v>62</v>
      </c>
      <c r="C2581" s="16" t="s">
        <v>41</v>
      </c>
      <c r="D2581" s="16" t="s">
        <v>28</v>
      </c>
      <c r="E2581" s="16" t="s">
        <v>105</v>
      </c>
      <c r="F2581" s="16" t="s">
        <v>106</v>
      </c>
      <c r="G2581" s="16" t="s">
        <v>134</v>
      </c>
      <c r="H2581" s="16" t="s">
        <v>398</v>
      </c>
      <c r="I2581" s="16" t="s">
        <v>65</v>
      </c>
      <c r="J2581" s="16" t="s">
        <v>153</v>
      </c>
      <c r="M2581" s="16" t="s">
        <v>234</v>
      </c>
      <c r="N2581" s="7">
        <v>45268</v>
      </c>
      <c r="O2581" s="9">
        <v>45267</v>
      </c>
      <c r="P2581" t="s">
        <v>3102</v>
      </c>
      <c r="Q2581">
        <v>1</v>
      </c>
      <c r="R2581">
        <v>97</v>
      </c>
      <c r="S2581">
        <v>4</v>
      </c>
      <c r="T2581" t="s">
        <v>3042</v>
      </c>
      <c r="U2581">
        <v>18</v>
      </c>
      <c r="V2581">
        <v>2</v>
      </c>
      <c r="W2581">
        <v>20</v>
      </c>
      <c r="X2581">
        <v>117</v>
      </c>
      <c r="Y2581">
        <v>226</v>
      </c>
      <c r="Z2581">
        <v>30</v>
      </c>
      <c r="AA2581">
        <v>16</v>
      </c>
      <c r="AD2581">
        <v>31</v>
      </c>
      <c r="AE2581">
        <v>2580</v>
      </c>
      <c r="AF2581" s="16" t="s">
        <v>39</v>
      </c>
      <c r="AG2581" s="16"/>
      <c r="AH2581" s="16"/>
      <c r="AI2581" s="16" t="str">
        <f t="shared" si="160"/>
        <v>(18,4,2,20,117,226,16, null, 31, 'Chambers 2024 USA',2024, '2023-12-07','2023-12-07','".Carbon::now()."','".Carbon::now()."'),</v>
      </c>
      <c r="AJ2581" s="16" t="str">
        <f t="shared" si="161"/>
        <v>('".DB::select("SELECT id_status FROM `status` WHERE `element_type` = 'task' AND status_type = 'client' AND name ='CONFIRMED'")[0]-&gt;id_status."',2580,1),</v>
      </c>
      <c r="AK2581" s="16" t="str">
        <f t="shared" si="162"/>
        <v/>
      </c>
      <c r="AL2581" s="16" t="str">
        <f t="shared" si="163"/>
        <v/>
      </c>
    </row>
    <row r="2582" spans="1:38" x14ac:dyDescent="0.25">
      <c r="A2582" s="16" t="s">
        <v>789</v>
      </c>
      <c r="B2582" s="16" t="s">
        <v>62</v>
      </c>
      <c r="C2582" s="16" t="s">
        <v>41</v>
      </c>
      <c r="D2582" s="16" t="s">
        <v>28</v>
      </c>
      <c r="E2582" s="16" t="s">
        <v>105</v>
      </c>
      <c r="F2582" s="16" t="s">
        <v>106</v>
      </c>
      <c r="G2582" s="16" t="s">
        <v>134</v>
      </c>
      <c r="H2582" s="16" t="s">
        <v>87</v>
      </c>
      <c r="I2582" s="16" t="s">
        <v>65</v>
      </c>
      <c r="J2582" s="16" t="s">
        <v>153</v>
      </c>
      <c r="M2582" s="16" t="s">
        <v>234</v>
      </c>
      <c r="N2582" s="7">
        <v>45268</v>
      </c>
      <c r="O2582" s="9">
        <v>45267</v>
      </c>
      <c r="P2582" t="s">
        <v>3102</v>
      </c>
      <c r="Q2582">
        <v>1</v>
      </c>
      <c r="R2582">
        <v>97</v>
      </c>
      <c r="S2582">
        <v>4</v>
      </c>
      <c r="T2582" t="s">
        <v>3042</v>
      </c>
      <c r="U2582">
        <v>18</v>
      </c>
      <c r="V2582">
        <v>2</v>
      </c>
      <c r="W2582">
        <v>20</v>
      </c>
      <c r="X2582">
        <v>117</v>
      </c>
      <c r="Y2582">
        <v>227</v>
      </c>
      <c r="Z2582">
        <v>30</v>
      </c>
      <c r="AA2582">
        <v>16</v>
      </c>
      <c r="AD2582">
        <v>31</v>
      </c>
      <c r="AE2582">
        <v>2581</v>
      </c>
      <c r="AF2582" s="16" t="s">
        <v>39</v>
      </c>
      <c r="AG2582" s="16"/>
      <c r="AH2582" s="16"/>
      <c r="AI2582" s="16" t="str">
        <f t="shared" si="160"/>
        <v>(18,4,2,20,117,227,16, null, 31, 'Chambers 2024 USA',2024, '2023-12-07','2023-12-07','".Carbon::now()."','".Carbon::now()."'),</v>
      </c>
      <c r="AJ2582" s="16" t="str">
        <f t="shared" si="161"/>
        <v>('".DB::select("SELECT id_status FROM `status` WHERE `element_type` = 'task' AND status_type = 'client' AND name ='CONFIRMED'")[0]-&gt;id_status."',2581,1),</v>
      </c>
      <c r="AK2582" s="16" t="str">
        <f t="shared" si="162"/>
        <v/>
      </c>
      <c r="AL2582" s="16" t="str">
        <f t="shared" si="163"/>
        <v/>
      </c>
    </row>
    <row r="2583" spans="1:38" x14ac:dyDescent="0.25">
      <c r="A2583" s="16" t="s">
        <v>789</v>
      </c>
      <c r="B2583" s="16" t="s">
        <v>62</v>
      </c>
      <c r="C2583" s="16" t="s">
        <v>41</v>
      </c>
      <c r="D2583" s="16" t="s">
        <v>28</v>
      </c>
      <c r="E2583" s="16" t="s">
        <v>105</v>
      </c>
      <c r="F2583" s="16" t="s">
        <v>106</v>
      </c>
      <c r="G2583" s="16" t="s">
        <v>134</v>
      </c>
      <c r="H2583" s="16" t="s">
        <v>367</v>
      </c>
      <c r="I2583" s="16" t="s">
        <v>65</v>
      </c>
      <c r="J2583" s="16" t="s">
        <v>153</v>
      </c>
      <c r="M2583" s="16" t="s">
        <v>234</v>
      </c>
      <c r="N2583" s="7">
        <v>45268</v>
      </c>
      <c r="O2583" s="9">
        <v>45267</v>
      </c>
      <c r="P2583" t="s">
        <v>3102</v>
      </c>
      <c r="Q2583">
        <v>1</v>
      </c>
      <c r="R2583">
        <v>97</v>
      </c>
      <c r="S2583">
        <v>4</v>
      </c>
      <c r="T2583" t="s">
        <v>3042</v>
      </c>
      <c r="U2583">
        <v>18</v>
      </c>
      <c r="V2583">
        <v>2</v>
      </c>
      <c r="W2583">
        <v>20</v>
      </c>
      <c r="X2583">
        <v>117</v>
      </c>
      <c r="Y2583">
        <v>236</v>
      </c>
      <c r="Z2583">
        <v>30</v>
      </c>
      <c r="AA2583">
        <v>16</v>
      </c>
      <c r="AD2583">
        <v>31</v>
      </c>
      <c r="AE2583">
        <v>2582</v>
      </c>
      <c r="AF2583" s="16" t="s">
        <v>39</v>
      </c>
      <c r="AG2583" s="16"/>
      <c r="AH2583" s="16"/>
      <c r="AI2583" s="16" t="str">
        <f t="shared" si="160"/>
        <v>(18,4,2,20,117,236,16, null, 31, 'Chambers 2024 USA',2024, '2023-12-07','2023-12-07','".Carbon::now()."','".Carbon::now()."'),</v>
      </c>
      <c r="AJ2583" s="16" t="str">
        <f t="shared" si="161"/>
        <v>('".DB::select("SELECT id_status FROM `status` WHERE `element_type` = 'task' AND status_type = 'client' AND name ='CONFIRMED'")[0]-&gt;id_status."',2582,1),</v>
      </c>
      <c r="AK2583" s="16" t="str">
        <f t="shared" si="162"/>
        <v/>
      </c>
      <c r="AL2583" s="16" t="str">
        <f t="shared" si="163"/>
        <v/>
      </c>
    </row>
    <row r="2584" spans="1:38" x14ac:dyDescent="0.25">
      <c r="A2584" s="16" t="s">
        <v>789</v>
      </c>
      <c r="B2584" s="16" t="s">
        <v>62</v>
      </c>
      <c r="C2584" s="16" t="s">
        <v>41</v>
      </c>
      <c r="D2584" s="16" t="s">
        <v>28</v>
      </c>
      <c r="E2584" s="16" t="s">
        <v>105</v>
      </c>
      <c r="F2584" s="16" t="s">
        <v>106</v>
      </c>
      <c r="G2584" s="16" t="s">
        <v>134</v>
      </c>
      <c r="H2584" s="16" t="s">
        <v>465</v>
      </c>
      <c r="I2584" s="16" t="s">
        <v>65</v>
      </c>
      <c r="J2584" s="16" t="s">
        <v>153</v>
      </c>
      <c r="M2584" s="16" t="s">
        <v>234</v>
      </c>
      <c r="N2584" s="7">
        <v>45121</v>
      </c>
      <c r="O2584" s="9">
        <v>45120</v>
      </c>
      <c r="P2584" t="s">
        <v>1221</v>
      </c>
      <c r="Q2584">
        <v>1</v>
      </c>
      <c r="R2584">
        <v>97</v>
      </c>
      <c r="S2584">
        <v>4</v>
      </c>
      <c r="T2584" t="s">
        <v>3042</v>
      </c>
      <c r="U2584">
        <v>18</v>
      </c>
      <c r="V2584">
        <v>2</v>
      </c>
      <c r="W2584">
        <v>20</v>
      </c>
      <c r="X2584">
        <v>117</v>
      </c>
      <c r="Y2584">
        <v>249</v>
      </c>
      <c r="Z2584">
        <v>30</v>
      </c>
      <c r="AA2584">
        <v>16</v>
      </c>
      <c r="AD2584">
        <v>31</v>
      </c>
      <c r="AE2584">
        <v>2583</v>
      </c>
      <c r="AF2584" s="16" t="s">
        <v>39</v>
      </c>
      <c r="AG2584" s="16"/>
      <c r="AH2584" s="16"/>
      <c r="AI2584" s="16" t="str">
        <f t="shared" si="160"/>
        <v>(18,4,2,20,117,249,16, null, 31, 'Chambers 2024 USA',2024, '2023-07-13','2023-07-13','".Carbon::now()."','".Carbon::now()."'),</v>
      </c>
      <c r="AJ2584" s="16" t="str">
        <f t="shared" si="161"/>
        <v>('".DB::select("SELECT id_status FROM `status` WHERE `element_type` = 'task' AND status_type = 'client' AND name ='CONFIRMED'")[0]-&gt;id_status."',2583,1),</v>
      </c>
      <c r="AK2584" s="16" t="str">
        <f t="shared" si="162"/>
        <v/>
      </c>
      <c r="AL2584" s="16" t="str">
        <f t="shared" si="163"/>
        <v/>
      </c>
    </row>
    <row r="2585" spans="1:38" x14ac:dyDescent="0.25">
      <c r="A2585" s="16" t="s">
        <v>789</v>
      </c>
      <c r="B2585" s="16" t="s">
        <v>62</v>
      </c>
      <c r="C2585" s="16" t="s">
        <v>41</v>
      </c>
      <c r="D2585" s="16" t="s">
        <v>28</v>
      </c>
      <c r="E2585" s="16" t="s">
        <v>105</v>
      </c>
      <c r="F2585" s="16" t="s">
        <v>106</v>
      </c>
      <c r="G2585" s="16" t="s">
        <v>134</v>
      </c>
      <c r="H2585" s="16" t="s">
        <v>140</v>
      </c>
      <c r="I2585" s="16" t="s">
        <v>65</v>
      </c>
      <c r="J2585" s="16" t="s">
        <v>153</v>
      </c>
      <c r="M2585" s="16" t="s">
        <v>234</v>
      </c>
      <c r="N2585" s="7">
        <v>45121</v>
      </c>
      <c r="O2585" s="9">
        <v>45120</v>
      </c>
      <c r="P2585" t="s">
        <v>1221</v>
      </c>
      <c r="Q2585">
        <v>1</v>
      </c>
      <c r="R2585">
        <v>97</v>
      </c>
      <c r="S2585">
        <v>4</v>
      </c>
      <c r="T2585" t="s">
        <v>3042</v>
      </c>
      <c r="U2585">
        <v>18</v>
      </c>
      <c r="V2585">
        <v>2</v>
      </c>
      <c r="W2585">
        <v>20</v>
      </c>
      <c r="X2585">
        <v>117</v>
      </c>
      <c r="Y2585">
        <v>244</v>
      </c>
      <c r="Z2585">
        <v>30</v>
      </c>
      <c r="AA2585">
        <v>16</v>
      </c>
      <c r="AD2585">
        <v>31</v>
      </c>
      <c r="AE2585">
        <v>2584</v>
      </c>
      <c r="AF2585" s="16" t="s">
        <v>39</v>
      </c>
      <c r="AG2585" s="16"/>
      <c r="AH2585" s="16"/>
      <c r="AI2585" s="16" t="str">
        <f t="shared" si="160"/>
        <v>(18,4,2,20,117,244,16, null, 31, 'Chambers 2024 USA',2024, '2023-07-13','2023-07-13','".Carbon::now()."','".Carbon::now()."'),</v>
      </c>
      <c r="AJ2585" s="16" t="str">
        <f t="shared" si="161"/>
        <v>('".DB::select("SELECT id_status FROM `status` WHERE `element_type` = 'task' AND status_type = 'client' AND name ='CONFIRMED'")[0]-&gt;id_status."',2584,1),</v>
      </c>
      <c r="AK2585" s="16" t="str">
        <f t="shared" si="162"/>
        <v/>
      </c>
      <c r="AL2585" s="16" t="str">
        <f t="shared" si="163"/>
        <v/>
      </c>
    </row>
    <row r="2586" spans="1:38" x14ac:dyDescent="0.25">
      <c r="A2586" s="16" t="s">
        <v>789</v>
      </c>
      <c r="B2586" s="16" t="s">
        <v>62</v>
      </c>
      <c r="C2586" s="16" t="s">
        <v>41</v>
      </c>
      <c r="D2586" s="16" t="s">
        <v>28</v>
      </c>
      <c r="E2586" s="16" t="s">
        <v>105</v>
      </c>
      <c r="F2586" s="16" t="s">
        <v>106</v>
      </c>
      <c r="G2586" s="16" t="s">
        <v>134</v>
      </c>
      <c r="H2586" s="16" t="s">
        <v>141</v>
      </c>
      <c r="I2586" s="16" t="s">
        <v>65</v>
      </c>
      <c r="J2586" s="16" t="s">
        <v>153</v>
      </c>
      <c r="M2586" s="16" t="s">
        <v>234</v>
      </c>
      <c r="N2586" s="7">
        <v>45121</v>
      </c>
      <c r="O2586" s="9">
        <v>45120</v>
      </c>
      <c r="P2586" t="s">
        <v>1221</v>
      </c>
      <c r="Q2586">
        <v>1</v>
      </c>
      <c r="R2586">
        <v>97</v>
      </c>
      <c r="S2586">
        <v>4</v>
      </c>
      <c r="T2586" t="s">
        <v>3042</v>
      </c>
      <c r="U2586">
        <v>18</v>
      </c>
      <c r="V2586">
        <v>2</v>
      </c>
      <c r="W2586">
        <v>20</v>
      </c>
      <c r="X2586">
        <v>117</v>
      </c>
      <c r="Y2586">
        <v>245</v>
      </c>
      <c r="Z2586">
        <v>30</v>
      </c>
      <c r="AA2586">
        <v>16</v>
      </c>
      <c r="AD2586">
        <v>31</v>
      </c>
      <c r="AE2586">
        <v>2585</v>
      </c>
      <c r="AF2586" s="16" t="s">
        <v>39</v>
      </c>
      <c r="AG2586" s="16"/>
      <c r="AH2586" s="16"/>
      <c r="AI2586" s="16" t="str">
        <f t="shared" si="160"/>
        <v>(18,4,2,20,117,245,16, null, 31, 'Chambers 2024 USA',2024, '2023-07-13','2023-07-13','".Carbon::now()."','".Carbon::now()."'),</v>
      </c>
      <c r="AJ2586" s="16" t="str">
        <f t="shared" si="161"/>
        <v>('".DB::select("SELECT id_status FROM `status` WHERE `element_type` = 'task' AND status_type = 'client' AND name ='CONFIRMED'")[0]-&gt;id_status."',2585,1),</v>
      </c>
      <c r="AK2586" s="16" t="str">
        <f t="shared" si="162"/>
        <v/>
      </c>
      <c r="AL2586" s="16" t="str">
        <f t="shared" si="163"/>
        <v/>
      </c>
    </row>
    <row r="2587" spans="1:38" x14ac:dyDescent="0.25">
      <c r="A2587" s="16" t="s">
        <v>789</v>
      </c>
      <c r="B2587" s="16" t="s">
        <v>62</v>
      </c>
      <c r="C2587" s="16" t="s">
        <v>41</v>
      </c>
      <c r="D2587" s="16" t="s">
        <v>28</v>
      </c>
      <c r="E2587" s="16" t="s">
        <v>105</v>
      </c>
      <c r="F2587" s="16" t="s">
        <v>106</v>
      </c>
      <c r="G2587" s="16" t="s">
        <v>134</v>
      </c>
      <c r="H2587" s="16" t="s">
        <v>142</v>
      </c>
      <c r="I2587" s="16" t="s">
        <v>65</v>
      </c>
      <c r="J2587" s="16" t="s">
        <v>153</v>
      </c>
      <c r="M2587" s="16" t="s">
        <v>234</v>
      </c>
      <c r="N2587" s="7">
        <v>45121</v>
      </c>
      <c r="O2587" s="9">
        <v>45120</v>
      </c>
      <c r="P2587" t="s">
        <v>1221</v>
      </c>
      <c r="Q2587">
        <v>1</v>
      </c>
      <c r="R2587">
        <v>97</v>
      </c>
      <c r="S2587">
        <v>4</v>
      </c>
      <c r="T2587" t="s">
        <v>3042</v>
      </c>
      <c r="U2587">
        <v>18</v>
      </c>
      <c r="V2587">
        <v>2</v>
      </c>
      <c r="W2587">
        <v>20</v>
      </c>
      <c r="X2587">
        <v>117</v>
      </c>
      <c r="Y2587">
        <v>246</v>
      </c>
      <c r="Z2587">
        <v>30</v>
      </c>
      <c r="AA2587">
        <v>16</v>
      </c>
      <c r="AD2587">
        <v>31</v>
      </c>
      <c r="AE2587">
        <v>2586</v>
      </c>
      <c r="AF2587" s="16" t="s">
        <v>39</v>
      </c>
      <c r="AG2587" s="16"/>
      <c r="AH2587" s="16"/>
      <c r="AI2587" s="16" t="str">
        <f t="shared" si="160"/>
        <v>(18,4,2,20,117,246,16, null, 31, 'Chambers 2024 USA',2024, '2023-07-13','2023-07-13','".Carbon::now()."','".Carbon::now()."'),</v>
      </c>
      <c r="AJ2587" s="16" t="str">
        <f t="shared" si="161"/>
        <v>('".DB::select("SELECT id_status FROM `status` WHERE `element_type` = 'task' AND status_type = 'client' AND name ='CONFIRMED'")[0]-&gt;id_status."',2586,1),</v>
      </c>
      <c r="AK2587" s="16" t="str">
        <f t="shared" si="162"/>
        <v/>
      </c>
      <c r="AL2587" s="16" t="str">
        <f t="shared" si="163"/>
        <v/>
      </c>
    </row>
    <row r="2588" spans="1:38" x14ac:dyDescent="0.25">
      <c r="A2588" s="16" t="s">
        <v>789</v>
      </c>
      <c r="B2588" s="16" t="s">
        <v>62</v>
      </c>
      <c r="C2588" s="16" t="s">
        <v>41</v>
      </c>
      <c r="D2588" s="16" t="s">
        <v>28</v>
      </c>
      <c r="E2588" s="16" t="s">
        <v>105</v>
      </c>
      <c r="F2588" s="16" t="s">
        <v>106</v>
      </c>
      <c r="G2588" s="16" t="s">
        <v>134</v>
      </c>
      <c r="H2588" s="16" t="s">
        <v>802</v>
      </c>
      <c r="I2588" s="16" t="s">
        <v>65</v>
      </c>
      <c r="J2588" s="16" t="s">
        <v>153</v>
      </c>
      <c r="M2588" s="16"/>
      <c r="N2588" s="7">
        <v>45233</v>
      </c>
      <c r="O2588" s="9">
        <v>45239</v>
      </c>
      <c r="P2588" t="s">
        <v>1241</v>
      </c>
      <c r="Q2588">
        <v>1</v>
      </c>
      <c r="R2588">
        <v>97</v>
      </c>
      <c r="S2588">
        <v>4</v>
      </c>
      <c r="T2588" t="s">
        <v>3042</v>
      </c>
      <c r="U2588">
        <v>18</v>
      </c>
      <c r="V2588">
        <v>2</v>
      </c>
      <c r="W2588">
        <v>20</v>
      </c>
      <c r="X2588">
        <v>117</v>
      </c>
      <c r="Y2588">
        <v>247</v>
      </c>
      <c r="Z2588">
        <v>30</v>
      </c>
      <c r="AA2588">
        <v>16</v>
      </c>
      <c r="AE2588">
        <v>2587</v>
      </c>
      <c r="AF2588" s="16" t="s">
        <v>24</v>
      </c>
      <c r="AG2588" s="16"/>
      <c r="AH2588" s="16"/>
      <c r="AI2588" s="16" t="str">
        <f t="shared" si="160"/>
        <v>(18,4,2,20,117,247,16, null, null, 'Chambers 2024 USA',2024, '2023-11-09','2023-11-09','".Carbon::now()."','".Carbon::now()."'),</v>
      </c>
      <c r="AJ2588" s="16" t="str">
        <f t="shared" si="161"/>
        <v>('".DB::select("SELECT id_status FROM `status` WHERE `element_type` = 'task' AND status_type = 'client' AND name ='CANCELLED'")[0]-&gt;id_status."',2587,1),</v>
      </c>
      <c r="AK2588" s="16" t="str">
        <f t="shared" si="162"/>
        <v/>
      </c>
      <c r="AL2588" s="16" t="str">
        <f t="shared" si="163"/>
        <v/>
      </c>
    </row>
    <row r="2589" spans="1:38" x14ac:dyDescent="0.25">
      <c r="A2589" s="16" t="s">
        <v>789</v>
      </c>
      <c r="B2589" s="16" t="s">
        <v>62</v>
      </c>
      <c r="C2589" s="16" t="s">
        <v>41</v>
      </c>
      <c r="D2589" s="16" t="s">
        <v>28</v>
      </c>
      <c r="E2589" s="16" t="s">
        <v>105</v>
      </c>
      <c r="F2589" s="16" t="s">
        <v>106</v>
      </c>
      <c r="G2589" s="16" t="s">
        <v>134</v>
      </c>
      <c r="H2589" s="16" t="s">
        <v>143</v>
      </c>
      <c r="I2589" s="16" t="s">
        <v>65</v>
      </c>
      <c r="J2589" s="16" t="s">
        <v>153</v>
      </c>
      <c r="M2589" s="16" t="s">
        <v>234</v>
      </c>
      <c r="N2589" s="7">
        <v>45121</v>
      </c>
      <c r="O2589" s="9">
        <v>45120</v>
      </c>
      <c r="P2589" t="s">
        <v>1221</v>
      </c>
      <c r="Q2589">
        <v>1</v>
      </c>
      <c r="R2589">
        <v>97</v>
      </c>
      <c r="S2589">
        <v>4</v>
      </c>
      <c r="T2589" t="s">
        <v>3042</v>
      </c>
      <c r="U2589">
        <v>18</v>
      </c>
      <c r="V2589">
        <v>2</v>
      </c>
      <c r="W2589">
        <v>20</v>
      </c>
      <c r="X2589">
        <v>117</v>
      </c>
      <c r="Y2589">
        <v>248</v>
      </c>
      <c r="Z2589">
        <v>30</v>
      </c>
      <c r="AA2589">
        <v>16</v>
      </c>
      <c r="AD2589">
        <v>31</v>
      </c>
      <c r="AE2589">
        <v>2588</v>
      </c>
      <c r="AF2589" s="16" t="s">
        <v>39</v>
      </c>
      <c r="AG2589" s="16"/>
      <c r="AH2589" s="16"/>
      <c r="AI2589" s="16" t="str">
        <f t="shared" si="160"/>
        <v>(18,4,2,20,117,248,16, null, 31, 'Chambers 2024 USA',2024, '2023-07-13','2023-07-13','".Carbon::now()."','".Carbon::now()."'),</v>
      </c>
      <c r="AJ2589" s="16" t="str">
        <f t="shared" si="161"/>
        <v>('".DB::select("SELECT id_status FROM `status` WHERE `element_type` = 'task' AND status_type = 'client' AND name ='CONFIRMED'")[0]-&gt;id_status."',2588,1),</v>
      </c>
      <c r="AK2589" s="16" t="str">
        <f t="shared" si="162"/>
        <v/>
      </c>
      <c r="AL2589" s="16" t="str">
        <f t="shared" si="163"/>
        <v/>
      </c>
    </row>
    <row r="2590" spans="1:38" x14ac:dyDescent="0.25">
      <c r="A2590" s="16" t="s">
        <v>789</v>
      </c>
      <c r="B2590" s="16" t="s">
        <v>62</v>
      </c>
      <c r="C2590" s="16" t="s">
        <v>41</v>
      </c>
      <c r="D2590" s="16" t="s">
        <v>28</v>
      </c>
      <c r="E2590" s="16" t="s">
        <v>105</v>
      </c>
      <c r="F2590" s="16" t="s">
        <v>106</v>
      </c>
      <c r="G2590" s="16" t="s">
        <v>134</v>
      </c>
      <c r="H2590" s="16" t="s">
        <v>552</v>
      </c>
      <c r="I2590" s="16" t="s">
        <v>65</v>
      </c>
      <c r="J2590" s="16" t="s">
        <v>153</v>
      </c>
      <c r="M2590" s="16" t="s">
        <v>234</v>
      </c>
      <c r="N2590" s="7">
        <v>45170</v>
      </c>
      <c r="O2590" s="9">
        <v>45176</v>
      </c>
      <c r="P2590" t="s">
        <v>1178</v>
      </c>
      <c r="Q2590">
        <v>1</v>
      </c>
      <c r="R2590">
        <v>97</v>
      </c>
      <c r="S2590">
        <v>4</v>
      </c>
      <c r="T2590" t="s">
        <v>3042</v>
      </c>
      <c r="U2590">
        <v>18</v>
      </c>
      <c r="V2590">
        <v>2</v>
      </c>
      <c r="W2590">
        <v>20</v>
      </c>
      <c r="X2590">
        <v>117</v>
      </c>
      <c r="Y2590">
        <v>258</v>
      </c>
      <c r="Z2590">
        <v>30</v>
      </c>
      <c r="AA2590">
        <v>16</v>
      </c>
      <c r="AD2590">
        <v>31</v>
      </c>
      <c r="AE2590">
        <v>2589</v>
      </c>
      <c r="AF2590" s="16" t="s">
        <v>39</v>
      </c>
      <c r="AG2590" s="16"/>
      <c r="AH2590" s="16"/>
      <c r="AI2590" s="16" t="str">
        <f t="shared" si="160"/>
        <v>(18,4,2,20,117,258,16, null, 31, 'Chambers 2024 USA',2024, '2023-09-07','2023-09-07','".Carbon::now()."','".Carbon::now()."'),</v>
      </c>
      <c r="AJ2590" s="16" t="str">
        <f t="shared" si="161"/>
        <v>('".DB::select("SELECT id_status FROM `status` WHERE `element_type` = 'task' AND status_type = 'client' AND name ='CONFIRMED'")[0]-&gt;id_status."',2589,1),</v>
      </c>
      <c r="AK2590" s="16" t="str">
        <f t="shared" si="162"/>
        <v/>
      </c>
      <c r="AL2590" s="16" t="str">
        <f t="shared" si="163"/>
        <v/>
      </c>
    </row>
    <row r="2591" spans="1:38" x14ac:dyDescent="0.25">
      <c r="A2591" s="16" t="s">
        <v>789</v>
      </c>
      <c r="B2591" s="16" t="s">
        <v>62</v>
      </c>
      <c r="C2591" s="16" t="s">
        <v>41</v>
      </c>
      <c r="D2591" s="16" t="s">
        <v>28</v>
      </c>
      <c r="E2591" s="16" t="s">
        <v>105</v>
      </c>
      <c r="F2591" s="16" t="s">
        <v>106</v>
      </c>
      <c r="G2591" s="16" t="s">
        <v>134</v>
      </c>
      <c r="H2591" s="16" t="s">
        <v>102</v>
      </c>
      <c r="I2591" s="16" t="s">
        <v>65</v>
      </c>
      <c r="J2591" s="16" t="s">
        <v>153</v>
      </c>
      <c r="M2591" s="16" t="s">
        <v>234</v>
      </c>
      <c r="N2591" s="7">
        <v>45233</v>
      </c>
      <c r="O2591" s="9">
        <v>45239</v>
      </c>
      <c r="P2591" t="s">
        <v>1241</v>
      </c>
      <c r="Q2591">
        <v>1</v>
      </c>
      <c r="R2591">
        <v>97</v>
      </c>
      <c r="S2591">
        <v>4</v>
      </c>
      <c r="T2591" t="s">
        <v>3042</v>
      </c>
      <c r="U2591">
        <v>18</v>
      </c>
      <c r="V2591">
        <v>2</v>
      </c>
      <c r="W2591">
        <v>20</v>
      </c>
      <c r="X2591">
        <v>117</v>
      </c>
      <c r="Y2591">
        <v>263</v>
      </c>
      <c r="Z2591">
        <v>30</v>
      </c>
      <c r="AA2591">
        <v>16</v>
      </c>
      <c r="AD2591">
        <v>31</v>
      </c>
      <c r="AE2591">
        <v>2590</v>
      </c>
      <c r="AF2591" s="16" t="s">
        <v>39</v>
      </c>
      <c r="AG2591" s="16"/>
      <c r="AH2591" s="16"/>
      <c r="AI2591" s="16" t="str">
        <f t="shared" si="160"/>
        <v>(18,4,2,20,117,263,16, null, 31, 'Chambers 2024 USA',2024, '2023-11-09','2023-11-09','".Carbon::now()."','".Carbon::now()."'),</v>
      </c>
      <c r="AJ2591" s="16" t="str">
        <f t="shared" si="161"/>
        <v>('".DB::select("SELECT id_status FROM `status` WHERE `element_type` = 'task' AND status_type = 'client' AND name ='CONFIRMED'")[0]-&gt;id_status."',2590,1),</v>
      </c>
      <c r="AK2591" s="16" t="str">
        <f t="shared" si="162"/>
        <v/>
      </c>
      <c r="AL2591" s="16" t="str">
        <f t="shared" si="163"/>
        <v/>
      </c>
    </row>
    <row r="2592" spans="1:38" x14ac:dyDescent="0.25">
      <c r="A2592" s="16" t="s">
        <v>789</v>
      </c>
      <c r="B2592" s="16" t="s">
        <v>62</v>
      </c>
      <c r="C2592" s="16" t="s">
        <v>41</v>
      </c>
      <c r="D2592" s="16" t="s">
        <v>28</v>
      </c>
      <c r="E2592" s="16" t="s">
        <v>105</v>
      </c>
      <c r="F2592" s="16" t="s">
        <v>106</v>
      </c>
      <c r="G2592" s="16" t="s">
        <v>134</v>
      </c>
      <c r="H2592" s="16" t="s">
        <v>146</v>
      </c>
      <c r="I2592" s="16" t="s">
        <v>65</v>
      </c>
      <c r="J2592" s="16" t="s">
        <v>153</v>
      </c>
      <c r="M2592" s="16" t="s">
        <v>234</v>
      </c>
      <c r="N2592" s="7">
        <v>45205</v>
      </c>
      <c r="O2592" s="9">
        <v>45204</v>
      </c>
      <c r="P2592" t="s">
        <v>1229</v>
      </c>
      <c r="Q2592">
        <v>1</v>
      </c>
      <c r="R2592">
        <v>97</v>
      </c>
      <c r="S2592">
        <v>4</v>
      </c>
      <c r="T2592" t="s">
        <v>3042</v>
      </c>
      <c r="U2592">
        <v>18</v>
      </c>
      <c r="V2592">
        <v>2</v>
      </c>
      <c r="W2592">
        <v>20</v>
      </c>
      <c r="X2592">
        <v>117</v>
      </c>
      <c r="Y2592">
        <v>293</v>
      </c>
      <c r="Z2592">
        <v>30</v>
      </c>
      <c r="AA2592">
        <v>16</v>
      </c>
      <c r="AD2592">
        <v>31</v>
      </c>
      <c r="AE2592">
        <v>2591</v>
      </c>
      <c r="AF2592" s="16" t="s">
        <v>39</v>
      </c>
      <c r="AG2592" s="16"/>
      <c r="AH2592" s="16"/>
      <c r="AI2592" s="16" t="str">
        <f t="shared" si="160"/>
        <v>(18,4,2,20,117,293,16, null, 31, 'Chambers 2024 USA',2024, '2023-10-05','2023-10-05','".Carbon::now()."','".Carbon::now()."'),</v>
      </c>
      <c r="AJ2592" s="16" t="str">
        <f t="shared" si="161"/>
        <v>('".DB::select("SELECT id_status FROM `status` WHERE `element_type` = 'task' AND status_type = 'client' AND name ='CONFIRMED'")[0]-&gt;id_status."',2591,1),</v>
      </c>
      <c r="AK2592" s="16" t="str">
        <f t="shared" si="162"/>
        <v/>
      </c>
      <c r="AL2592" s="16" t="str">
        <f t="shared" si="163"/>
        <v/>
      </c>
    </row>
    <row r="2593" spans="1:38" x14ac:dyDescent="0.25">
      <c r="A2593" s="16" t="s">
        <v>789</v>
      </c>
      <c r="B2593" s="16" t="s">
        <v>62</v>
      </c>
      <c r="C2593" s="16" t="s">
        <v>41</v>
      </c>
      <c r="D2593" s="16" t="s">
        <v>28</v>
      </c>
      <c r="E2593" s="16" t="s">
        <v>105</v>
      </c>
      <c r="F2593" s="16" t="s">
        <v>106</v>
      </c>
      <c r="G2593" s="16" t="s">
        <v>134</v>
      </c>
      <c r="H2593" s="16" t="s">
        <v>147</v>
      </c>
      <c r="I2593" s="16" t="s">
        <v>65</v>
      </c>
      <c r="J2593" s="16" t="s">
        <v>153</v>
      </c>
      <c r="M2593" s="16" t="s">
        <v>234</v>
      </c>
      <c r="N2593" s="7">
        <v>45205</v>
      </c>
      <c r="O2593" s="9">
        <v>45204</v>
      </c>
      <c r="P2593" t="s">
        <v>1229</v>
      </c>
      <c r="Q2593">
        <v>1</v>
      </c>
      <c r="R2593">
        <v>97</v>
      </c>
      <c r="S2593">
        <v>4</v>
      </c>
      <c r="T2593" t="s">
        <v>3042</v>
      </c>
      <c r="U2593">
        <v>18</v>
      </c>
      <c r="V2593">
        <v>2</v>
      </c>
      <c r="W2593">
        <v>20</v>
      </c>
      <c r="X2593">
        <v>117</v>
      </c>
      <c r="Y2593">
        <v>294</v>
      </c>
      <c r="Z2593">
        <v>30</v>
      </c>
      <c r="AA2593">
        <v>16</v>
      </c>
      <c r="AD2593">
        <v>31</v>
      </c>
      <c r="AE2593">
        <v>2592</v>
      </c>
      <c r="AF2593" s="16" t="s">
        <v>39</v>
      </c>
      <c r="AG2593" s="16"/>
      <c r="AH2593" s="16"/>
      <c r="AI2593" s="16" t="str">
        <f t="shared" si="160"/>
        <v>(18,4,2,20,117,294,16, null, 31, 'Chambers 2024 USA',2024, '2023-10-05','2023-10-05','".Carbon::now()."','".Carbon::now()."'),</v>
      </c>
      <c r="AJ2593" s="16" t="str">
        <f t="shared" si="161"/>
        <v>('".DB::select("SELECT id_status FROM `status` WHERE `element_type` = 'task' AND status_type = 'client' AND name ='CONFIRMED'")[0]-&gt;id_status."',2592,1),</v>
      </c>
      <c r="AK2593" s="16" t="str">
        <f t="shared" si="162"/>
        <v/>
      </c>
      <c r="AL2593" s="16" t="str">
        <f t="shared" si="163"/>
        <v/>
      </c>
    </row>
    <row r="2594" spans="1:38" x14ac:dyDescent="0.25">
      <c r="A2594" s="16" t="s">
        <v>789</v>
      </c>
      <c r="B2594" s="16" t="s">
        <v>62</v>
      </c>
      <c r="C2594" s="16" t="s">
        <v>41</v>
      </c>
      <c r="D2594" s="16" t="s">
        <v>28</v>
      </c>
      <c r="E2594" s="16" t="s">
        <v>105</v>
      </c>
      <c r="F2594" s="16" t="s">
        <v>106</v>
      </c>
      <c r="G2594" s="16" t="s">
        <v>134</v>
      </c>
      <c r="H2594" s="16" t="s">
        <v>317</v>
      </c>
      <c r="I2594" s="16" t="s">
        <v>65</v>
      </c>
      <c r="J2594" s="16" t="s">
        <v>153</v>
      </c>
      <c r="M2594" s="16" t="s">
        <v>234</v>
      </c>
      <c r="N2594" s="7">
        <v>45268</v>
      </c>
      <c r="O2594" s="9">
        <v>45267</v>
      </c>
      <c r="P2594" t="s">
        <v>3102</v>
      </c>
      <c r="Q2594">
        <v>1</v>
      </c>
      <c r="R2594">
        <v>97</v>
      </c>
      <c r="S2594">
        <v>4</v>
      </c>
      <c r="T2594" t="s">
        <v>3042</v>
      </c>
      <c r="U2594">
        <v>18</v>
      </c>
      <c r="V2594">
        <v>2</v>
      </c>
      <c r="W2594">
        <v>20</v>
      </c>
      <c r="X2594">
        <v>117</v>
      </c>
      <c r="Y2594">
        <v>298</v>
      </c>
      <c r="Z2594">
        <v>30</v>
      </c>
      <c r="AA2594">
        <v>16</v>
      </c>
      <c r="AD2594">
        <v>31</v>
      </c>
      <c r="AE2594">
        <v>2593</v>
      </c>
      <c r="AF2594" s="16" t="s">
        <v>39</v>
      </c>
      <c r="AG2594" s="16"/>
      <c r="AH2594" s="16"/>
      <c r="AI2594" s="16" t="str">
        <f t="shared" si="160"/>
        <v>(18,4,2,20,117,298,16, null, 31, 'Chambers 2024 USA',2024, '2023-12-07','2023-12-07','".Carbon::now()."','".Carbon::now()."'),</v>
      </c>
      <c r="AJ2594" s="16" t="str">
        <f t="shared" si="161"/>
        <v>('".DB::select("SELECT id_status FROM `status` WHERE `element_type` = 'task' AND status_type = 'client' AND name ='CONFIRMED'")[0]-&gt;id_status."',2593,1),</v>
      </c>
      <c r="AK2594" s="16" t="str">
        <f t="shared" si="162"/>
        <v/>
      </c>
      <c r="AL2594" s="16" t="str">
        <f t="shared" si="163"/>
        <v/>
      </c>
    </row>
    <row r="2595" spans="1:38" x14ac:dyDescent="0.25">
      <c r="A2595" s="16" t="s">
        <v>789</v>
      </c>
      <c r="B2595" s="16" t="s">
        <v>62</v>
      </c>
      <c r="C2595" s="16" t="s">
        <v>41</v>
      </c>
      <c r="D2595" s="16" t="s">
        <v>28</v>
      </c>
      <c r="E2595" s="16" t="s">
        <v>105</v>
      </c>
      <c r="F2595" s="16" t="s">
        <v>106</v>
      </c>
      <c r="G2595" s="16" t="s">
        <v>134</v>
      </c>
      <c r="H2595" s="16" t="s">
        <v>333</v>
      </c>
      <c r="I2595" s="16" t="s">
        <v>65</v>
      </c>
      <c r="J2595" s="16" t="s">
        <v>153</v>
      </c>
      <c r="M2595" s="16" t="s">
        <v>234</v>
      </c>
      <c r="N2595" s="7">
        <v>45170</v>
      </c>
      <c r="O2595" s="9">
        <v>45176</v>
      </c>
      <c r="P2595" t="s">
        <v>1178</v>
      </c>
      <c r="Q2595">
        <v>1</v>
      </c>
      <c r="R2595">
        <v>97</v>
      </c>
      <c r="S2595">
        <v>4</v>
      </c>
      <c r="T2595" t="s">
        <v>3042</v>
      </c>
      <c r="U2595">
        <v>18</v>
      </c>
      <c r="V2595">
        <v>2</v>
      </c>
      <c r="W2595">
        <v>20</v>
      </c>
      <c r="X2595">
        <v>117</v>
      </c>
      <c r="Y2595">
        <v>301</v>
      </c>
      <c r="Z2595">
        <v>30</v>
      </c>
      <c r="AA2595">
        <v>16</v>
      </c>
      <c r="AD2595">
        <v>31</v>
      </c>
      <c r="AE2595">
        <v>2594</v>
      </c>
      <c r="AF2595" s="16" t="s">
        <v>39</v>
      </c>
      <c r="AG2595" s="16"/>
      <c r="AH2595" s="16"/>
      <c r="AI2595" s="16" t="str">
        <f t="shared" si="160"/>
        <v>(18,4,2,20,117,301,16, null, 31, 'Chambers 2024 USA',2024, '2023-09-07','2023-09-07','".Carbon::now()."','".Carbon::now()."'),</v>
      </c>
      <c r="AJ2595" s="16" t="str">
        <f t="shared" si="161"/>
        <v>('".DB::select("SELECT id_status FROM `status` WHERE `element_type` = 'task' AND status_type = 'client' AND name ='CONFIRMED'")[0]-&gt;id_status."',2594,1),</v>
      </c>
      <c r="AK2595" s="16" t="str">
        <f t="shared" si="162"/>
        <v/>
      </c>
      <c r="AL2595" s="16" t="str">
        <f t="shared" si="163"/>
        <v/>
      </c>
    </row>
    <row r="2596" spans="1:38" x14ac:dyDescent="0.25">
      <c r="A2596" s="16" t="s">
        <v>789</v>
      </c>
      <c r="B2596" s="16" t="s">
        <v>62</v>
      </c>
      <c r="C2596" s="16" t="s">
        <v>41</v>
      </c>
      <c r="D2596" s="16" t="s">
        <v>28</v>
      </c>
      <c r="E2596" s="16" t="s">
        <v>105</v>
      </c>
      <c r="F2596" s="16" t="s">
        <v>106</v>
      </c>
      <c r="G2596" s="16" t="s">
        <v>134</v>
      </c>
      <c r="H2596" s="16" t="s">
        <v>149</v>
      </c>
      <c r="I2596" s="16" t="s">
        <v>65</v>
      </c>
      <c r="J2596" s="16" t="s">
        <v>153</v>
      </c>
      <c r="M2596" s="16" t="s">
        <v>234</v>
      </c>
      <c r="N2596" s="7">
        <v>45205</v>
      </c>
      <c r="O2596" s="9">
        <v>45204</v>
      </c>
      <c r="P2596" t="s">
        <v>1229</v>
      </c>
      <c r="Q2596">
        <v>1</v>
      </c>
      <c r="R2596">
        <v>97</v>
      </c>
      <c r="S2596">
        <v>4</v>
      </c>
      <c r="T2596" t="s">
        <v>3042</v>
      </c>
      <c r="U2596">
        <v>18</v>
      </c>
      <c r="V2596">
        <v>2</v>
      </c>
      <c r="W2596">
        <v>20</v>
      </c>
      <c r="X2596">
        <v>117</v>
      </c>
      <c r="Y2596">
        <v>306</v>
      </c>
      <c r="Z2596">
        <v>30</v>
      </c>
      <c r="AA2596">
        <v>16</v>
      </c>
      <c r="AD2596">
        <v>31</v>
      </c>
      <c r="AE2596">
        <v>2595</v>
      </c>
      <c r="AF2596" s="16" t="s">
        <v>39</v>
      </c>
      <c r="AG2596" s="16"/>
      <c r="AH2596" s="16"/>
      <c r="AI2596" s="16" t="str">
        <f t="shared" si="160"/>
        <v>(18,4,2,20,117,306,16, null, 31, 'Chambers 2024 USA',2024, '2023-10-05','2023-10-05','".Carbon::now()."','".Carbon::now()."'),</v>
      </c>
      <c r="AJ2596" s="16" t="str">
        <f t="shared" si="161"/>
        <v>('".DB::select("SELECT id_status FROM `status` WHERE `element_type` = 'task' AND status_type = 'client' AND name ='CONFIRMED'")[0]-&gt;id_status."',2595,1),</v>
      </c>
      <c r="AK2596" s="16" t="str">
        <f t="shared" si="162"/>
        <v/>
      </c>
      <c r="AL2596" s="16" t="str">
        <f t="shared" si="163"/>
        <v/>
      </c>
    </row>
    <row r="2597" spans="1:38" x14ac:dyDescent="0.25">
      <c r="A2597" s="16" t="s">
        <v>789</v>
      </c>
      <c r="B2597" s="16" t="s">
        <v>62</v>
      </c>
      <c r="C2597" s="16" t="s">
        <v>41</v>
      </c>
      <c r="D2597" s="16" t="s">
        <v>28</v>
      </c>
      <c r="E2597" s="16" t="s">
        <v>105</v>
      </c>
      <c r="F2597" s="16" t="s">
        <v>106</v>
      </c>
      <c r="G2597" s="16" t="s">
        <v>134</v>
      </c>
      <c r="H2597" s="16" t="s">
        <v>593</v>
      </c>
      <c r="I2597" s="16" t="s">
        <v>65</v>
      </c>
      <c r="J2597" s="16" t="s">
        <v>153</v>
      </c>
      <c r="M2597" s="16" t="s">
        <v>234</v>
      </c>
      <c r="N2597" s="7">
        <v>45170</v>
      </c>
      <c r="O2597" s="9">
        <v>45176</v>
      </c>
      <c r="P2597" t="s">
        <v>1178</v>
      </c>
      <c r="Q2597">
        <v>1</v>
      </c>
      <c r="R2597">
        <v>97</v>
      </c>
      <c r="S2597">
        <v>4</v>
      </c>
      <c r="T2597" t="s">
        <v>3042</v>
      </c>
      <c r="U2597">
        <v>18</v>
      </c>
      <c r="V2597">
        <v>2</v>
      </c>
      <c r="W2597">
        <v>20</v>
      </c>
      <c r="X2597">
        <v>117</v>
      </c>
      <c r="Y2597">
        <v>324</v>
      </c>
      <c r="Z2597">
        <v>30</v>
      </c>
      <c r="AA2597">
        <v>16</v>
      </c>
      <c r="AD2597">
        <v>31</v>
      </c>
      <c r="AE2597">
        <v>2596</v>
      </c>
      <c r="AF2597" s="16" t="s">
        <v>39</v>
      </c>
      <c r="AG2597" s="16"/>
      <c r="AH2597" s="16"/>
      <c r="AI2597" s="16" t="str">
        <f t="shared" si="160"/>
        <v>(18,4,2,20,117,324,16, null, 31, 'Chambers 2024 USA',2024, '2023-09-07','2023-09-07','".Carbon::now()."','".Carbon::now()."'),</v>
      </c>
      <c r="AJ2597" s="16" t="str">
        <f t="shared" si="161"/>
        <v>('".DB::select("SELECT id_status FROM `status` WHERE `element_type` = 'task' AND status_type = 'client' AND name ='CONFIRMED'")[0]-&gt;id_status."',2596,1),</v>
      </c>
      <c r="AK2597" s="16" t="str">
        <f t="shared" si="162"/>
        <v/>
      </c>
      <c r="AL2597" s="16" t="str">
        <f t="shared" si="163"/>
        <v/>
      </c>
    </row>
    <row r="2598" spans="1:38" x14ac:dyDescent="0.25">
      <c r="A2598" s="16" t="s">
        <v>789</v>
      </c>
      <c r="B2598" s="16" t="s">
        <v>62</v>
      </c>
      <c r="C2598" s="16" t="s">
        <v>41</v>
      </c>
      <c r="D2598" s="16" t="s">
        <v>28</v>
      </c>
      <c r="E2598" s="16" t="s">
        <v>105</v>
      </c>
      <c r="F2598" s="16" t="s">
        <v>106</v>
      </c>
      <c r="G2598" s="16" t="s">
        <v>134</v>
      </c>
      <c r="H2598" s="16" t="s">
        <v>594</v>
      </c>
      <c r="I2598" s="16" t="s">
        <v>65</v>
      </c>
      <c r="J2598" s="16" t="s">
        <v>153</v>
      </c>
      <c r="M2598" s="16" t="s">
        <v>234</v>
      </c>
      <c r="N2598" s="7">
        <v>45170</v>
      </c>
      <c r="O2598" s="9">
        <v>45176</v>
      </c>
      <c r="P2598" t="s">
        <v>1178</v>
      </c>
      <c r="Q2598">
        <v>1</v>
      </c>
      <c r="R2598">
        <v>97</v>
      </c>
      <c r="S2598">
        <v>4</v>
      </c>
      <c r="T2598" t="s">
        <v>3042</v>
      </c>
      <c r="U2598">
        <v>18</v>
      </c>
      <c r="V2598">
        <v>2</v>
      </c>
      <c r="W2598">
        <v>20</v>
      </c>
      <c r="X2598">
        <v>117</v>
      </c>
      <c r="Y2598">
        <v>325</v>
      </c>
      <c r="Z2598">
        <v>30</v>
      </c>
      <c r="AA2598">
        <v>16</v>
      </c>
      <c r="AD2598">
        <v>31</v>
      </c>
      <c r="AE2598">
        <v>2597</v>
      </c>
      <c r="AF2598" s="16" t="s">
        <v>39</v>
      </c>
      <c r="AG2598" s="16"/>
      <c r="AH2598" s="16"/>
      <c r="AI2598" s="16" t="str">
        <f t="shared" si="160"/>
        <v>(18,4,2,20,117,325,16, null, 31, 'Chambers 2024 USA',2024, '2023-09-07','2023-09-07','".Carbon::now()."','".Carbon::now()."'),</v>
      </c>
      <c r="AJ2598" s="16" t="str">
        <f t="shared" si="161"/>
        <v>('".DB::select("SELECT id_status FROM `status` WHERE `element_type` = 'task' AND status_type = 'client' AND name ='CONFIRMED'")[0]-&gt;id_status."',2597,1),</v>
      </c>
      <c r="AK2598" s="16" t="str">
        <f t="shared" si="162"/>
        <v/>
      </c>
      <c r="AL2598" s="16" t="str">
        <f t="shared" si="163"/>
        <v/>
      </c>
    </row>
    <row r="2599" spans="1:38" x14ac:dyDescent="0.25">
      <c r="A2599" s="16" t="s">
        <v>789</v>
      </c>
      <c r="B2599" s="16" t="s">
        <v>62</v>
      </c>
      <c r="C2599" s="16" t="s">
        <v>41</v>
      </c>
      <c r="D2599" s="16" t="s">
        <v>28</v>
      </c>
      <c r="E2599" s="16" t="s">
        <v>105</v>
      </c>
      <c r="F2599" s="16" t="s">
        <v>106</v>
      </c>
      <c r="G2599" s="16" t="s">
        <v>134</v>
      </c>
      <c r="H2599" s="16" t="s">
        <v>57</v>
      </c>
      <c r="I2599" s="16" t="s">
        <v>65</v>
      </c>
      <c r="J2599" s="16" t="s">
        <v>153</v>
      </c>
      <c r="M2599" s="16" t="s">
        <v>234</v>
      </c>
      <c r="N2599" s="7">
        <v>45268</v>
      </c>
      <c r="O2599" s="9">
        <v>45267</v>
      </c>
      <c r="P2599" t="s">
        <v>3102</v>
      </c>
      <c r="Q2599">
        <v>1</v>
      </c>
      <c r="R2599">
        <v>97</v>
      </c>
      <c r="S2599">
        <v>4</v>
      </c>
      <c r="T2599" t="s">
        <v>3042</v>
      </c>
      <c r="U2599">
        <v>18</v>
      </c>
      <c r="V2599">
        <v>2</v>
      </c>
      <c r="W2599">
        <v>20</v>
      </c>
      <c r="X2599">
        <v>117</v>
      </c>
      <c r="Y2599">
        <v>343</v>
      </c>
      <c r="Z2599">
        <v>30</v>
      </c>
      <c r="AA2599">
        <v>16</v>
      </c>
      <c r="AD2599">
        <v>31</v>
      </c>
      <c r="AE2599">
        <v>2598</v>
      </c>
      <c r="AF2599" s="16" t="s">
        <v>39</v>
      </c>
      <c r="AG2599" s="16"/>
      <c r="AH2599" s="16"/>
      <c r="AI2599" s="16" t="str">
        <f t="shared" si="160"/>
        <v>(18,4,2,20,117,343,16, null, 31, 'Chambers 2024 USA',2024, '2023-12-07','2023-12-07','".Carbon::now()."','".Carbon::now()."'),</v>
      </c>
      <c r="AJ2599" s="16" t="str">
        <f t="shared" si="161"/>
        <v>('".DB::select("SELECT id_status FROM `status` WHERE `element_type` = 'task' AND status_type = 'client' AND name ='CONFIRMED'")[0]-&gt;id_status."',2598,1),</v>
      </c>
      <c r="AK2599" s="16" t="str">
        <f t="shared" si="162"/>
        <v/>
      </c>
      <c r="AL2599" s="16" t="str">
        <f t="shared" si="163"/>
        <v/>
      </c>
    </row>
    <row r="2600" spans="1:38" x14ac:dyDescent="0.25">
      <c r="A2600" s="16" t="s">
        <v>789</v>
      </c>
      <c r="B2600" s="16" t="s">
        <v>62</v>
      </c>
      <c r="C2600" s="16" t="s">
        <v>41</v>
      </c>
      <c r="D2600" s="16" t="s">
        <v>28</v>
      </c>
      <c r="E2600" s="16" t="s">
        <v>105</v>
      </c>
      <c r="F2600" s="16" t="s">
        <v>106</v>
      </c>
      <c r="G2600" s="16" t="s">
        <v>134</v>
      </c>
      <c r="H2600" s="16" t="s">
        <v>403</v>
      </c>
      <c r="I2600" s="16" t="s">
        <v>65</v>
      </c>
      <c r="J2600" s="16" t="s">
        <v>80</v>
      </c>
      <c r="M2600" s="16"/>
      <c r="N2600" s="7">
        <v>45121</v>
      </c>
      <c r="O2600" s="9">
        <v>44756</v>
      </c>
      <c r="P2600" t="s">
        <v>1225</v>
      </c>
      <c r="Q2600">
        <v>1</v>
      </c>
      <c r="R2600">
        <v>97</v>
      </c>
      <c r="S2600">
        <v>4</v>
      </c>
      <c r="T2600" t="s">
        <v>3042</v>
      </c>
      <c r="U2600">
        <v>18</v>
      </c>
      <c r="V2600">
        <v>2</v>
      </c>
      <c r="W2600">
        <v>20</v>
      </c>
      <c r="X2600">
        <v>117</v>
      </c>
      <c r="Y2600">
        <v>351</v>
      </c>
      <c r="Z2600">
        <v>30</v>
      </c>
      <c r="AA2600">
        <v>11</v>
      </c>
      <c r="AE2600">
        <v>2599</v>
      </c>
      <c r="AF2600" s="16" t="s">
        <v>24</v>
      </c>
      <c r="AG2600" s="16"/>
      <c r="AH2600" s="16"/>
      <c r="AI2600" s="16" t="str">
        <f t="shared" si="160"/>
        <v>(18,4,2,20,117,351,11, null, null, 'Chambers 2024 USA',2024, '2022-07-14','2022-07-14','".Carbon::now()."','".Carbon::now()."'),</v>
      </c>
      <c r="AJ2600" s="16" t="str">
        <f t="shared" si="161"/>
        <v>('".DB::select("SELECT id_status FROM `status` WHERE `element_type` = 'task' AND status_type = 'client' AND name ='CANCELLED'")[0]-&gt;id_status."',2599,1),</v>
      </c>
      <c r="AK2600" s="16" t="str">
        <f t="shared" si="162"/>
        <v/>
      </c>
      <c r="AL2600" s="16" t="str">
        <f t="shared" si="163"/>
        <v/>
      </c>
    </row>
    <row r="2601" spans="1:38" x14ac:dyDescent="0.25">
      <c r="A2601" s="16" t="s">
        <v>789</v>
      </c>
      <c r="B2601" s="16" t="s">
        <v>3139</v>
      </c>
      <c r="C2601" s="16" t="s">
        <v>240</v>
      </c>
      <c r="D2601" s="16" t="s">
        <v>28</v>
      </c>
      <c r="E2601" s="16" t="s">
        <v>819</v>
      </c>
      <c r="F2601" s="16" t="s">
        <v>155</v>
      </c>
      <c r="G2601" s="16" t="s">
        <v>156</v>
      </c>
      <c r="H2601" s="16" t="s">
        <v>196</v>
      </c>
      <c r="I2601" s="16" t="s">
        <v>65</v>
      </c>
      <c r="J2601" s="16" t="s">
        <v>482</v>
      </c>
      <c r="M2601" s="16" t="s">
        <v>488</v>
      </c>
      <c r="N2601" s="7">
        <v>44958</v>
      </c>
      <c r="O2601" s="9">
        <v>44958</v>
      </c>
      <c r="P2601" t="s">
        <v>1213</v>
      </c>
      <c r="Q2601">
        <v>1</v>
      </c>
      <c r="R2601">
        <v>97</v>
      </c>
      <c r="S2601">
        <v>4</v>
      </c>
      <c r="T2601" t="s">
        <v>3042</v>
      </c>
      <c r="U2601">
        <v>18</v>
      </c>
      <c r="V2601">
        <v>9</v>
      </c>
      <c r="W2601">
        <v>32</v>
      </c>
      <c r="X2601">
        <v>100</v>
      </c>
      <c r="Y2601">
        <v>423</v>
      </c>
      <c r="Z2601">
        <v>30</v>
      </c>
      <c r="AA2601">
        <v>34</v>
      </c>
      <c r="AE2601">
        <v>2600</v>
      </c>
      <c r="AF2601" s="16" t="s">
        <v>39</v>
      </c>
      <c r="AG2601" s="16"/>
      <c r="AH2601" s="16"/>
      <c r="AI2601" s="16" t="str">
        <f t="shared" si="160"/>
        <v>(18,4,9,32,100,423,34, null, null, 'IFLR 2024 Singapore',2024, '2023-02-01','2023-02-01','".Carbon::now()."','".Carbon::now()."'),</v>
      </c>
      <c r="AJ2601" s="16" t="str">
        <f t="shared" si="161"/>
        <v>('".DB::select("SELECT id_status FROM `status` WHERE `element_type` = 'task' AND status_type = 'client' AND name ='CONFIRMED'")[0]-&gt;id_status."',2600,1),</v>
      </c>
      <c r="AK2601" s="16" t="str">
        <f t="shared" si="162"/>
        <v/>
      </c>
      <c r="AL2601" s="16" t="str">
        <f t="shared" si="163"/>
        <v/>
      </c>
    </row>
    <row r="2602" spans="1:38" x14ac:dyDescent="0.25">
      <c r="A2602" s="16" t="s">
        <v>789</v>
      </c>
      <c r="B2602" s="16" t="s">
        <v>3139</v>
      </c>
      <c r="C2602" s="16" t="s">
        <v>240</v>
      </c>
      <c r="D2602" s="16" t="s">
        <v>28</v>
      </c>
      <c r="E2602" s="16" t="s">
        <v>819</v>
      </c>
      <c r="F2602" s="16" t="s">
        <v>155</v>
      </c>
      <c r="G2602" s="16" t="s">
        <v>156</v>
      </c>
      <c r="H2602" s="16" t="s">
        <v>4071</v>
      </c>
      <c r="I2602" s="16" t="s">
        <v>65</v>
      </c>
      <c r="J2602" s="16" t="s">
        <v>482</v>
      </c>
      <c r="M2602" s="16" t="s">
        <v>488</v>
      </c>
      <c r="N2602" s="7">
        <v>44958</v>
      </c>
      <c r="O2602" s="9">
        <v>44958</v>
      </c>
      <c r="P2602" t="s">
        <v>1213</v>
      </c>
      <c r="Q2602">
        <v>1</v>
      </c>
      <c r="R2602">
        <v>97</v>
      </c>
      <c r="S2602">
        <v>4</v>
      </c>
      <c r="T2602" t="s">
        <v>3042</v>
      </c>
      <c r="U2602">
        <v>18</v>
      </c>
      <c r="V2602">
        <v>9</v>
      </c>
      <c r="W2602">
        <v>32</v>
      </c>
      <c r="X2602">
        <v>100</v>
      </c>
      <c r="Y2602">
        <v>448</v>
      </c>
      <c r="Z2602">
        <v>30</v>
      </c>
      <c r="AA2602">
        <v>34</v>
      </c>
      <c r="AE2602">
        <v>2601</v>
      </c>
      <c r="AF2602" s="16" t="s">
        <v>39</v>
      </c>
      <c r="AG2602" s="16"/>
      <c r="AH2602" s="16"/>
      <c r="AI2602" s="16" t="str">
        <f t="shared" si="160"/>
        <v>(18,4,9,32,100,448,34, null, null, 'IFLR 2024 Singapore',2024, '2023-02-01','2023-02-01','".Carbon::now()."','".Carbon::now()."'),</v>
      </c>
      <c r="AJ2602" s="16" t="str">
        <f t="shared" si="161"/>
        <v>('".DB::select("SELECT id_status FROM `status` WHERE `element_type` = 'task' AND status_type = 'client' AND name ='CONFIRMED'")[0]-&gt;id_status."',2601,1),</v>
      </c>
      <c r="AK2602" s="16" t="str">
        <f t="shared" si="162"/>
        <v/>
      </c>
      <c r="AL2602" s="16" t="str">
        <f t="shared" si="163"/>
        <v/>
      </c>
    </row>
    <row r="2603" spans="1:38" x14ac:dyDescent="0.25">
      <c r="A2603" s="16" t="s">
        <v>789</v>
      </c>
      <c r="B2603" s="16" t="s">
        <v>3139</v>
      </c>
      <c r="C2603" s="16" t="s">
        <v>240</v>
      </c>
      <c r="D2603" s="16" t="s">
        <v>28</v>
      </c>
      <c r="E2603" s="16" t="s">
        <v>816</v>
      </c>
      <c r="F2603" s="16" t="s">
        <v>1000</v>
      </c>
      <c r="G2603" s="16" t="s">
        <v>4073</v>
      </c>
      <c r="H2603" s="16" t="s">
        <v>563</v>
      </c>
      <c r="I2603" s="16" t="s">
        <v>65</v>
      </c>
      <c r="J2603" s="16" t="s">
        <v>65</v>
      </c>
      <c r="M2603" s="16" t="s">
        <v>488</v>
      </c>
      <c r="N2603" s="7">
        <v>44958</v>
      </c>
      <c r="O2603" s="9">
        <v>44958</v>
      </c>
      <c r="P2603" t="s">
        <v>1213</v>
      </c>
      <c r="Q2603">
        <v>1</v>
      </c>
      <c r="R2603">
        <v>97</v>
      </c>
      <c r="S2603">
        <v>4</v>
      </c>
      <c r="T2603" t="s">
        <v>3042</v>
      </c>
      <c r="U2603">
        <v>18</v>
      </c>
      <c r="V2603">
        <v>9</v>
      </c>
      <c r="W2603">
        <v>38</v>
      </c>
      <c r="X2603">
        <v>121</v>
      </c>
      <c r="Y2603">
        <v>420</v>
      </c>
      <c r="Z2603">
        <v>30</v>
      </c>
      <c r="AA2603">
        <v>30</v>
      </c>
      <c r="AE2603">
        <v>2602</v>
      </c>
      <c r="AF2603" s="16" t="s">
        <v>39</v>
      </c>
      <c r="AG2603" s="16"/>
      <c r="AH2603" s="16"/>
      <c r="AI2603" s="16" t="str">
        <f t="shared" si="160"/>
        <v>(18,4,9,38,121,420,30, null, null, 'IFLR 2024 USA',2024, '2023-02-01','2023-02-01','".Carbon::now()."','".Carbon::now()."'),</v>
      </c>
      <c r="AJ2603" s="16" t="str">
        <f t="shared" si="161"/>
        <v>('".DB::select("SELECT id_status FROM `status` WHERE `element_type` = 'task' AND status_type = 'client' AND name ='CONFIRMED'")[0]-&gt;id_status."',2602,1),</v>
      </c>
      <c r="AK2603" s="16" t="str">
        <f t="shared" si="162"/>
        <v/>
      </c>
      <c r="AL2603" s="16" t="str">
        <f t="shared" si="163"/>
        <v/>
      </c>
    </row>
    <row r="2604" spans="1:38" x14ac:dyDescent="0.25">
      <c r="A2604" s="16" t="s">
        <v>789</v>
      </c>
      <c r="B2604" s="16" t="s">
        <v>3139</v>
      </c>
      <c r="C2604" s="16" t="s">
        <v>240</v>
      </c>
      <c r="D2604" s="16" t="s">
        <v>28</v>
      </c>
      <c r="E2604" s="16" t="s">
        <v>816</v>
      </c>
      <c r="F2604" s="16" t="s">
        <v>1000</v>
      </c>
      <c r="G2604" s="16" t="s">
        <v>4073</v>
      </c>
      <c r="H2604" s="16" t="s">
        <v>773</v>
      </c>
      <c r="I2604" s="16" t="s">
        <v>65</v>
      </c>
      <c r="J2604" s="16" t="s">
        <v>65</v>
      </c>
      <c r="M2604" s="16" t="s">
        <v>488</v>
      </c>
      <c r="N2604" s="7">
        <v>44958</v>
      </c>
      <c r="O2604" s="9">
        <v>44958</v>
      </c>
      <c r="P2604" t="s">
        <v>1213</v>
      </c>
      <c r="Q2604">
        <v>1</v>
      </c>
      <c r="R2604">
        <v>97</v>
      </c>
      <c r="S2604">
        <v>4</v>
      </c>
      <c r="T2604" t="s">
        <v>3042</v>
      </c>
      <c r="U2604">
        <v>18</v>
      </c>
      <c r="V2604">
        <v>9</v>
      </c>
      <c r="W2604">
        <v>38</v>
      </c>
      <c r="X2604">
        <v>121</v>
      </c>
      <c r="Y2604">
        <v>428</v>
      </c>
      <c r="Z2604">
        <v>30</v>
      </c>
      <c r="AA2604">
        <v>30</v>
      </c>
      <c r="AE2604">
        <v>2603</v>
      </c>
      <c r="AF2604" s="16" t="s">
        <v>39</v>
      </c>
      <c r="AG2604" s="16"/>
      <c r="AH2604" s="16"/>
      <c r="AI2604" s="16" t="str">
        <f t="shared" si="160"/>
        <v>(18,4,9,38,121,428,30, null, null, 'IFLR 2024 USA',2024, '2023-02-01','2023-02-01','".Carbon::now()."','".Carbon::now()."'),</v>
      </c>
      <c r="AJ2604" s="16" t="str">
        <f t="shared" si="161"/>
        <v>('".DB::select("SELECT id_status FROM `status` WHERE `element_type` = 'task' AND status_type = 'client' AND name ='CONFIRMED'")[0]-&gt;id_status."',2603,1),</v>
      </c>
      <c r="AK2604" s="16" t="str">
        <f t="shared" si="162"/>
        <v/>
      </c>
      <c r="AL2604" s="16" t="str">
        <f t="shared" si="163"/>
        <v/>
      </c>
    </row>
    <row r="2605" spans="1:38" x14ac:dyDescent="0.25">
      <c r="A2605" s="16" t="s">
        <v>789</v>
      </c>
      <c r="B2605" s="16" t="s">
        <v>3139</v>
      </c>
      <c r="C2605" s="16" t="s">
        <v>240</v>
      </c>
      <c r="D2605" s="16" t="s">
        <v>28</v>
      </c>
      <c r="E2605" s="16" t="s">
        <v>816</v>
      </c>
      <c r="F2605" s="16" t="s">
        <v>1000</v>
      </c>
      <c r="G2605" s="16" t="s">
        <v>4073</v>
      </c>
      <c r="H2605" s="16" t="s">
        <v>4076</v>
      </c>
      <c r="I2605" s="16" t="s">
        <v>65</v>
      </c>
      <c r="J2605" s="16" t="s">
        <v>65</v>
      </c>
      <c r="M2605" s="16" t="s">
        <v>488</v>
      </c>
      <c r="N2605" s="7">
        <v>44958</v>
      </c>
      <c r="O2605" s="9">
        <v>44958</v>
      </c>
      <c r="P2605" t="s">
        <v>1213</v>
      </c>
      <c r="Q2605">
        <v>1</v>
      </c>
      <c r="R2605">
        <v>97</v>
      </c>
      <c r="S2605">
        <v>4</v>
      </c>
      <c r="T2605" t="s">
        <v>3042</v>
      </c>
      <c r="U2605">
        <v>18</v>
      </c>
      <c r="V2605">
        <v>9</v>
      </c>
      <c r="W2605">
        <v>38</v>
      </c>
      <c r="X2605">
        <v>121</v>
      </c>
      <c r="Y2605">
        <v>438</v>
      </c>
      <c r="Z2605">
        <v>30</v>
      </c>
      <c r="AA2605">
        <v>30</v>
      </c>
      <c r="AE2605">
        <v>2604</v>
      </c>
      <c r="AF2605" s="16" t="s">
        <v>39</v>
      </c>
      <c r="AG2605" s="16"/>
      <c r="AH2605" s="16"/>
      <c r="AI2605" s="16" t="str">
        <f t="shared" si="160"/>
        <v>(18,4,9,38,121,438,30, null, null, 'IFLR 2024 USA',2024, '2023-02-01','2023-02-01','".Carbon::now()."','".Carbon::now()."'),</v>
      </c>
      <c r="AJ2605" s="16" t="str">
        <f t="shared" si="161"/>
        <v>('".DB::select("SELECT id_status FROM `status` WHERE `element_type` = 'task' AND status_type = 'client' AND name ='CONFIRMED'")[0]-&gt;id_status."',2604,1),</v>
      </c>
      <c r="AK2605" s="16" t="str">
        <f t="shared" si="162"/>
        <v/>
      </c>
      <c r="AL2605" s="16" t="str">
        <f t="shared" si="163"/>
        <v/>
      </c>
    </row>
    <row r="2606" spans="1:38" x14ac:dyDescent="0.25">
      <c r="A2606" s="16" t="s">
        <v>789</v>
      </c>
      <c r="B2606" s="16" t="s">
        <v>3139</v>
      </c>
      <c r="C2606" s="16" t="s">
        <v>240</v>
      </c>
      <c r="D2606" s="16" t="s">
        <v>28</v>
      </c>
      <c r="E2606" s="16" t="s">
        <v>816</v>
      </c>
      <c r="F2606" s="16" t="s">
        <v>1000</v>
      </c>
      <c r="G2606" s="16" t="s">
        <v>4073</v>
      </c>
      <c r="H2606" s="16" t="s">
        <v>243</v>
      </c>
      <c r="I2606" s="16" t="s">
        <v>65</v>
      </c>
      <c r="J2606" s="16" t="s">
        <v>65</v>
      </c>
      <c r="M2606" s="16" t="s">
        <v>488</v>
      </c>
      <c r="N2606" s="7">
        <v>44958</v>
      </c>
      <c r="O2606" s="9">
        <v>44958</v>
      </c>
      <c r="P2606" t="s">
        <v>1213</v>
      </c>
      <c r="Q2606">
        <v>1</v>
      </c>
      <c r="R2606">
        <v>97</v>
      </c>
      <c r="S2606">
        <v>4</v>
      </c>
      <c r="T2606" t="s">
        <v>3042</v>
      </c>
      <c r="U2606">
        <v>18</v>
      </c>
      <c r="V2606">
        <v>9</v>
      </c>
      <c r="W2606">
        <v>38</v>
      </c>
      <c r="X2606">
        <v>121</v>
      </c>
      <c r="Y2606">
        <v>440</v>
      </c>
      <c r="Z2606">
        <v>30</v>
      </c>
      <c r="AA2606">
        <v>30</v>
      </c>
      <c r="AE2606">
        <v>2605</v>
      </c>
      <c r="AF2606" s="16" t="s">
        <v>39</v>
      </c>
      <c r="AG2606" s="16"/>
      <c r="AH2606" s="16"/>
      <c r="AI2606" s="16" t="str">
        <f t="shared" si="160"/>
        <v>(18,4,9,38,121,440,30, null, null, 'IFLR 2024 USA',2024, '2023-02-01','2023-02-01','".Carbon::now()."','".Carbon::now()."'),</v>
      </c>
      <c r="AJ2606" s="16" t="str">
        <f t="shared" si="161"/>
        <v>('".DB::select("SELECT id_status FROM `status` WHERE `element_type` = 'task' AND status_type = 'client' AND name ='CONFIRMED'")[0]-&gt;id_status."',2605,1),</v>
      </c>
      <c r="AK2606" s="16" t="str">
        <f t="shared" si="162"/>
        <v/>
      </c>
      <c r="AL2606" s="16" t="str">
        <f t="shared" si="163"/>
        <v/>
      </c>
    </row>
    <row r="2607" spans="1:38" x14ac:dyDescent="0.25">
      <c r="A2607" s="16" t="s">
        <v>789</v>
      </c>
      <c r="B2607" s="16" t="s">
        <v>3139</v>
      </c>
      <c r="C2607" s="16" t="s">
        <v>240</v>
      </c>
      <c r="D2607" s="16" t="s">
        <v>28</v>
      </c>
      <c r="E2607" s="16" t="s">
        <v>816</v>
      </c>
      <c r="F2607" s="16" t="s">
        <v>1000</v>
      </c>
      <c r="G2607" s="16" t="s">
        <v>4073</v>
      </c>
      <c r="H2607" s="16" t="s">
        <v>933</v>
      </c>
      <c r="I2607" s="16" t="s">
        <v>65</v>
      </c>
      <c r="J2607" s="16" t="s">
        <v>65</v>
      </c>
      <c r="M2607" s="16" t="s">
        <v>488</v>
      </c>
      <c r="N2607" s="7">
        <v>44958</v>
      </c>
      <c r="O2607" s="9">
        <v>44958</v>
      </c>
      <c r="P2607" t="s">
        <v>1213</v>
      </c>
      <c r="Q2607">
        <v>1</v>
      </c>
      <c r="R2607">
        <v>97</v>
      </c>
      <c r="S2607">
        <v>4</v>
      </c>
      <c r="T2607" t="s">
        <v>3042</v>
      </c>
      <c r="U2607">
        <v>18</v>
      </c>
      <c r="V2607">
        <v>9</v>
      </c>
      <c r="W2607">
        <v>38</v>
      </c>
      <c r="X2607">
        <v>121</v>
      </c>
      <c r="Y2607">
        <v>443</v>
      </c>
      <c r="Z2607">
        <v>30</v>
      </c>
      <c r="AA2607">
        <v>30</v>
      </c>
      <c r="AE2607">
        <v>2606</v>
      </c>
      <c r="AF2607" s="16" t="s">
        <v>39</v>
      </c>
      <c r="AG2607" s="16"/>
      <c r="AH2607" s="16"/>
      <c r="AI2607" s="16" t="str">
        <f t="shared" si="160"/>
        <v>(18,4,9,38,121,443,30, null, null, 'IFLR 2024 USA',2024, '2023-02-01','2023-02-01','".Carbon::now()."','".Carbon::now()."'),</v>
      </c>
      <c r="AJ2607" s="16" t="str">
        <f t="shared" si="161"/>
        <v>('".DB::select("SELECT id_status FROM `status` WHERE `element_type` = 'task' AND status_type = 'client' AND name ='CONFIRMED'")[0]-&gt;id_status."',2606,1),</v>
      </c>
      <c r="AK2607" s="16" t="str">
        <f t="shared" si="162"/>
        <v/>
      </c>
      <c r="AL2607" s="16" t="str">
        <f t="shared" si="163"/>
        <v/>
      </c>
    </row>
    <row r="2608" spans="1:38" x14ac:dyDescent="0.25">
      <c r="A2608" s="16" t="s">
        <v>789</v>
      </c>
      <c r="B2608" s="16" t="s">
        <v>3139</v>
      </c>
      <c r="C2608" s="16" t="s">
        <v>240</v>
      </c>
      <c r="D2608" s="16" t="s">
        <v>28</v>
      </c>
      <c r="E2608" s="16" t="s">
        <v>816</v>
      </c>
      <c r="F2608" s="16" t="s">
        <v>1000</v>
      </c>
      <c r="G2608" s="16" t="s">
        <v>4073</v>
      </c>
      <c r="H2608" s="16" t="s">
        <v>998</v>
      </c>
      <c r="I2608" s="16" t="s">
        <v>65</v>
      </c>
      <c r="J2608" s="16" t="s">
        <v>65</v>
      </c>
      <c r="M2608" s="16" t="s">
        <v>488</v>
      </c>
      <c r="N2608" s="7">
        <v>44958</v>
      </c>
      <c r="O2608" s="9">
        <v>44958</v>
      </c>
      <c r="P2608" t="s">
        <v>1213</v>
      </c>
      <c r="Q2608">
        <v>1</v>
      </c>
      <c r="R2608">
        <v>97</v>
      </c>
      <c r="S2608">
        <v>4</v>
      </c>
      <c r="T2608" t="s">
        <v>3042</v>
      </c>
      <c r="U2608">
        <v>18</v>
      </c>
      <c r="V2608">
        <v>9</v>
      </c>
      <c r="W2608">
        <v>38</v>
      </c>
      <c r="X2608">
        <v>121</v>
      </c>
      <c r="Y2608">
        <v>444</v>
      </c>
      <c r="Z2608">
        <v>30</v>
      </c>
      <c r="AA2608">
        <v>30</v>
      </c>
      <c r="AE2608">
        <v>2607</v>
      </c>
      <c r="AF2608" s="16" t="s">
        <v>39</v>
      </c>
      <c r="AG2608" s="16"/>
      <c r="AH2608" s="16"/>
      <c r="AI2608" s="16" t="str">
        <f t="shared" si="160"/>
        <v>(18,4,9,38,121,444,30, null, null, 'IFLR 2024 USA',2024, '2023-02-01','2023-02-01','".Carbon::now()."','".Carbon::now()."'),</v>
      </c>
      <c r="AJ2608" s="16" t="str">
        <f t="shared" si="161"/>
        <v>('".DB::select("SELECT id_status FROM `status` WHERE `element_type` = 'task' AND status_type = 'client' AND name ='CONFIRMED'")[0]-&gt;id_status."',2607,1),</v>
      </c>
      <c r="AK2608" s="16" t="str">
        <f t="shared" si="162"/>
        <v/>
      </c>
      <c r="AL2608" s="16" t="str">
        <f t="shared" si="163"/>
        <v/>
      </c>
    </row>
    <row r="2609" spans="1:38" x14ac:dyDescent="0.25">
      <c r="A2609" s="16" t="s">
        <v>789</v>
      </c>
      <c r="B2609" s="16" t="s">
        <v>3139</v>
      </c>
      <c r="C2609" s="16" t="s">
        <v>240</v>
      </c>
      <c r="D2609" s="16" t="s">
        <v>28</v>
      </c>
      <c r="E2609" s="16" t="s">
        <v>816</v>
      </c>
      <c r="F2609" s="16" t="s">
        <v>1000</v>
      </c>
      <c r="G2609" s="16" t="s">
        <v>4073</v>
      </c>
      <c r="H2609" s="16" t="s">
        <v>4081</v>
      </c>
      <c r="I2609" s="16" t="s">
        <v>65</v>
      </c>
      <c r="J2609" s="16" t="s">
        <v>65</v>
      </c>
      <c r="M2609" s="16" t="s">
        <v>488</v>
      </c>
      <c r="N2609" s="7">
        <v>44958</v>
      </c>
      <c r="O2609" s="9">
        <v>44958</v>
      </c>
      <c r="P2609" t="s">
        <v>1213</v>
      </c>
      <c r="Q2609">
        <v>1</v>
      </c>
      <c r="R2609">
        <v>97</v>
      </c>
      <c r="S2609">
        <v>4</v>
      </c>
      <c r="T2609" t="s">
        <v>3042</v>
      </c>
      <c r="U2609">
        <v>18</v>
      </c>
      <c r="V2609">
        <v>9</v>
      </c>
      <c r="W2609">
        <v>38</v>
      </c>
      <c r="X2609">
        <v>121</v>
      </c>
      <c r="Y2609">
        <v>449</v>
      </c>
      <c r="Z2609">
        <v>30</v>
      </c>
      <c r="AA2609">
        <v>30</v>
      </c>
      <c r="AE2609">
        <v>2608</v>
      </c>
      <c r="AF2609" s="16" t="s">
        <v>39</v>
      </c>
      <c r="AG2609" s="16"/>
      <c r="AH2609" s="16"/>
      <c r="AI2609" s="16" t="str">
        <f t="shared" si="160"/>
        <v>(18,4,9,38,121,449,30, null, null, 'IFLR 2024 USA',2024, '2023-02-01','2023-02-01','".Carbon::now()."','".Carbon::now()."'),</v>
      </c>
      <c r="AJ2609" s="16" t="str">
        <f t="shared" si="161"/>
        <v>('".DB::select("SELECT id_status FROM `status` WHERE `element_type` = 'task' AND status_type = 'client' AND name ='CONFIRMED'")[0]-&gt;id_status."',2608,1),</v>
      </c>
      <c r="AK2609" s="16" t="str">
        <f t="shared" si="162"/>
        <v/>
      </c>
      <c r="AL2609" s="16" t="str">
        <f t="shared" si="163"/>
        <v/>
      </c>
    </row>
    <row r="2610" spans="1:38" x14ac:dyDescent="0.25">
      <c r="A2610" s="16" t="s">
        <v>789</v>
      </c>
      <c r="B2610" s="16" t="s">
        <v>3139</v>
      </c>
      <c r="C2610" s="16" t="s">
        <v>240</v>
      </c>
      <c r="D2610" s="16" t="s">
        <v>28</v>
      </c>
      <c r="E2610" s="16" t="s">
        <v>816</v>
      </c>
      <c r="F2610" s="16" t="s">
        <v>1000</v>
      </c>
      <c r="G2610" s="16" t="s">
        <v>4073</v>
      </c>
      <c r="H2610" s="16" t="s">
        <v>4083</v>
      </c>
      <c r="I2610" s="16" t="s">
        <v>65</v>
      </c>
      <c r="J2610" s="16" t="s">
        <v>65</v>
      </c>
      <c r="M2610" s="16" t="s">
        <v>488</v>
      </c>
      <c r="N2610" s="7">
        <v>44958</v>
      </c>
      <c r="O2610" s="9">
        <v>44958</v>
      </c>
      <c r="P2610" t="s">
        <v>1213</v>
      </c>
      <c r="Q2610">
        <v>1</v>
      </c>
      <c r="R2610">
        <v>97</v>
      </c>
      <c r="S2610">
        <v>4</v>
      </c>
      <c r="T2610" t="s">
        <v>3042</v>
      </c>
      <c r="U2610">
        <v>18</v>
      </c>
      <c r="V2610">
        <v>9</v>
      </c>
      <c r="W2610">
        <v>38</v>
      </c>
      <c r="X2610">
        <v>121</v>
      </c>
      <c r="Y2610">
        <v>450</v>
      </c>
      <c r="Z2610">
        <v>30</v>
      </c>
      <c r="AA2610">
        <v>30</v>
      </c>
      <c r="AE2610">
        <v>2609</v>
      </c>
      <c r="AF2610" s="16" t="s">
        <v>39</v>
      </c>
      <c r="AG2610" s="16"/>
      <c r="AH2610" s="16"/>
      <c r="AI2610" s="16" t="str">
        <f t="shared" si="160"/>
        <v>(18,4,9,38,121,450,30, null, null, 'IFLR 2024 USA',2024, '2023-02-01','2023-02-01','".Carbon::now()."','".Carbon::now()."'),</v>
      </c>
      <c r="AJ2610" s="16" t="str">
        <f t="shared" si="161"/>
        <v>('".DB::select("SELECT id_status FROM `status` WHERE `element_type` = 'task' AND status_type = 'client' AND name ='CONFIRMED'")[0]-&gt;id_status."',2609,1),</v>
      </c>
      <c r="AK2610" s="16" t="str">
        <f t="shared" si="162"/>
        <v/>
      </c>
      <c r="AL2610" s="16" t="str">
        <f t="shared" si="163"/>
        <v/>
      </c>
    </row>
    <row r="2611" spans="1:38" x14ac:dyDescent="0.25">
      <c r="A2611" s="16" t="s">
        <v>789</v>
      </c>
      <c r="B2611" s="16" t="s">
        <v>3139</v>
      </c>
      <c r="C2611" s="16" t="s">
        <v>240</v>
      </c>
      <c r="D2611" s="16" t="s">
        <v>28</v>
      </c>
      <c r="E2611" s="16" t="s">
        <v>816</v>
      </c>
      <c r="F2611" s="16" t="s">
        <v>1000</v>
      </c>
      <c r="G2611" s="16" t="s">
        <v>4073</v>
      </c>
      <c r="H2611" s="16" t="s">
        <v>60</v>
      </c>
      <c r="I2611" s="16" t="s">
        <v>65</v>
      </c>
      <c r="J2611" s="16" t="s">
        <v>65</v>
      </c>
      <c r="M2611" s="16" t="s">
        <v>488</v>
      </c>
      <c r="N2611" s="7">
        <v>44958</v>
      </c>
      <c r="O2611" s="9">
        <v>44958</v>
      </c>
      <c r="P2611" t="s">
        <v>1213</v>
      </c>
      <c r="Q2611">
        <v>1</v>
      </c>
      <c r="R2611">
        <v>97</v>
      </c>
      <c r="S2611">
        <v>4</v>
      </c>
      <c r="T2611" t="s">
        <v>3042</v>
      </c>
      <c r="U2611">
        <v>18</v>
      </c>
      <c r="V2611">
        <v>9</v>
      </c>
      <c r="W2611">
        <v>38</v>
      </c>
      <c r="X2611">
        <v>121</v>
      </c>
      <c r="Y2611">
        <v>455</v>
      </c>
      <c r="Z2611">
        <v>30</v>
      </c>
      <c r="AA2611">
        <v>30</v>
      </c>
      <c r="AE2611">
        <v>2610</v>
      </c>
      <c r="AF2611" s="16" t="s">
        <v>39</v>
      </c>
      <c r="AG2611" s="16"/>
      <c r="AH2611" s="16"/>
      <c r="AI2611" s="16" t="str">
        <f t="shared" si="160"/>
        <v>(18,4,9,38,121,455,30, null, null, 'IFLR 2024 USA',2024, '2023-02-01','2023-02-01','".Carbon::now()."','".Carbon::now()."'),</v>
      </c>
      <c r="AJ2611" s="16" t="str">
        <f t="shared" si="161"/>
        <v>('".DB::select("SELECT id_status FROM `status` WHERE `element_type` = 'task' AND status_type = 'client' AND name ='CONFIRMED'")[0]-&gt;id_status."',2610,1),</v>
      </c>
      <c r="AK2611" s="16" t="str">
        <f t="shared" si="162"/>
        <v/>
      </c>
      <c r="AL2611" s="16" t="str">
        <f t="shared" si="163"/>
        <v/>
      </c>
    </row>
    <row r="2612" spans="1:38" x14ac:dyDescent="0.25">
      <c r="A2612" s="16" t="s">
        <v>789</v>
      </c>
      <c r="B2612" s="16" t="s">
        <v>3139</v>
      </c>
      <c r="C2612" s="16" t="s">
        <v>240</v>
      </c>
      <c r="D2612" s="16" t="s">
        <v>28</v>
      </c>
      <c r="E2612" s="16" t="s">
        <v>816</v>
      </c>
      <c r="F2612" s="16" t="s">
        <v>3734</v>
      </c>
      <c r="G2612" s="16" t="s">
        <v>107</v>
      </c>
      <c r="H2612" s="16" t="s">
        <v>563</v>
      </c>
      <c r="I2612" s="16" t="s">
        <v>65</v>
      </c>
      <c r="J2612" s="16" t="s">
        <v>65</v>
      </c>
      <c r="M2612" s="16" t="s">
        <v>488</v>
      </c>
      <c r="N2612" s="7">
        <v>44958</v>
      </c>
      <c r="O2612" s="9">
        <v>44958</v>
      </c>
      <c r="P2612" t="s">
        <v>1213</v>
      </c>
      <c r="Q2612">
        <v>1</v>
      </c>
      <c r="R2612">
        <v>97</v>
      </c>
      <c r="S2612">
        <v>4</v>
      </c>
      <c r="T2612" t="s">
        <v>3042</v>
      </c>
      <c r="U2612">
        <v>18</v>
      </c>
      <c r="V2612">
        <v>9</v>
      </c>
      <c r="W2612">
        <v>39</v>
      </c>
      <c r="X2612">
        <v>16</v>
      </c>
      <c r="Y2612">
        <v>420</v>
      </c>
      <c r="Z2612">
        <v>30</v>
      </c>
      <c r="AA2612">
        <v>30</v>
      </c>
      <c r="AE2612">
        <v>2611</v>
      </c>
      <c r="AF2612" s="16" t="s">
        <v>39</v>
      </c>
      <c r="AG2612" s="16"/>
      <c r="AH2612" s="16"/>
      <c r="AI2612" s="16" t="str">
        <f t="shared" si="160"/>
        <v>(18,4,9,39,16,420,30, null, null, 'IFLR 2024 USA',2024, '2023-02-01','2023-02-01','".Carbon::now()."','".Carbon::now()."'),</v>
      </c>
      <c r="AJ2612" s="16" t="str">
        <f t="shared" si="161"/>
        <v>('".DB::select("SELECT id_status FROM `status` WHERE `element_type` = 'task' AND status_type = 'client' AND name ='CONFIRMED'")[0]-&gt;id_status."',2611,1),</v>
      </c>
      <c r="AK2612" s="16" t="str">
        <f t="shared" si="162"/>
        <v/>
      </c>
      <c r="AL2612" s="16" t="str">
        <f t="shared" si="163"/>
        <v/>
      </c>
    </row>
    <row r="2613" spans="1:38" x14ac:dyDescent="0.25">
      <c r="A2613" s="16" t="s">
        <v>789</v>
      </c>
      <c r="B2613" s="16" t="s">
        <v>3139</v>
      </c>
      <c r="C2613" s="16" t="s">
        <v>240</v>
      </c>
      <c r="D2613" s="16" t="s">
        <v>28</v>
      </c>
      <c r="E2613" s="16" t="s">
        <v>816</v>
      </c>
      <c r="F2613" s="16" t="s">
        <v>3734</v>
      </c>
      <c r="G2613" s="16" t="s">
        <v>791</v>
      </c>
      <c r="H2613" s="16" t="s">
        <v>60</v>
      </c>
      <c r="I2613" s="16" t="s">
        <v>65</v>
      </c>
      <c r="J2613" s="16" t="s">
        <v>65</v>
      </c>
      <c r="M2613" s="16" t="s">
        <v>488</v>
      </c>
      <c r="N2613" s="7">
        <v>44958</v>
      </c>
      <c r="O2613" s="9">
        <v>44958</v>
      </c>
      <c r="P2613" t="s">
        <v>1213</v>
      </c>
      <c r="Q2613">
        <v>1</v>
      </c>
      <c r="R2613">
        <v>97</v>
      </c>
      <c r="S2613">
        <v>4</v>
      </c>
      <c r="T2613" t="s">
        <v>3042</v>
      </c>
      <c r="U2613">
        <v>18</v>
      </c>
      <c r="V2613">
        <v>9</v>
      </c>
      <c r="W2613">
        <v>39</v>
      </c>
      <c r="X2613">
        <v>31</v>
      </c>
      <c r="Y2613">
        <v>455</v>
      </c>
      <c r="Z2613">
        <v>30</v>
      </c>
      <c r="AA2613">
        <v>30</v>
      </c>
      <c r="AE2613">
        <v>2612</v>
      </c>
      <c r="AF2613" s="16" t="s">
        <v>39</v>
      </c>
      <c r="AG2613" s="16"/>
      <c r="AH2613" s="16"/>
      <c r="AI2613" s="16" t="str">
        <f t="shared" si="160"/>
        <v>(18,4,9,39,31,455,30, null, null, 'IFLR 2024 USA',2024, '2023-02-01','2023-02-01','".Carbon::now()."','".Carbon::now()."'),</v>
      </c>
      <c r="AJ2613" s="16" t="str">
        <f t="shared" si="161"/>
        <v>('".DB::select("SELECT id_status FROM `status` WHERE `element_type` = 'task' AND status_type = 'client' AND name ='CONFIRMED'")[0]-&gt;id_status."',2612,1),</v>
      </c>
      <c r="AK2613" s="16" t="str">
        <f t="shared" si="162"/>
        <v/>
      </c>
      <c r="AL2613" s="16" t="str">
        <f t="shared" si="163"/>
        <v/>
      </c>
    </row>
    <row r="2614" spans="1:38" x14ac:dyDescent="0.25">
      <c r="A2614" s="16" t="s">
        <v>789</v>
      </c>
      <c r="B2614" s="16" t="s">
        <v>3139</v>
      </c>
      <c r="C2614" s="16" t="s">
        <v>240</v>
      </c>
      <c r="D2614" s="16" t="s">
        <v>28</v>
      </c>
      <c r="E2614" s="16" t="s">
        <v>816</v>
      </c>
      <c r="F2614" s="16" t="s">
        <v>3734</v>
      </c>
      <c r="G2614" s="16" t="s">
        <v>113</v>
      </c>
      <c r="H2614" s="16" t="s">
        <v>243</v>
      </c>
      <c r="I2614" s="16" t="s">
        <v>65</v>
      </c>
      <c r="J2614" s="16" t="s">
        <v>65</v>
      </c>
      <c r="M2614" s="16" t="s">
        <v>488</v>
      </c>
      <c r="N2614" s="7">
        <v>44958</v>
      </c>
      <c r="O2614" s="9">
        <v>44958</v>
      </c>
      <c r="P2614" t="s">
        <v>1213</v>
      </c>
      <c r="Q2614">
        <v>1</v>
      </c>
      <c r="R2614">
        <v>97</v>
      </c>
      <c r="S2614">
        <v>4</v>
      </c>
      <c r="T2614" t="s">
        <v>3042</v>
      </c>
      <c r="U2614">
        <v>18</v>
      </c>
      <c r="V2614">
        <v>9</v>
      </c>
      <c r="W2614">
        <v>39</v>
      </c>
      <c r="X2614">
        <v>33</v>
      </c>
      <c r="Y2614">
        <v>440</v>
      </c>
      <c r="Z2614">
        <v>30</v>
      </c>
      <c r="AA2614">
        <v>30</v>
      </c>
      <c r="AE2614">
        <v>2613</v>
      </c>
      <c r="AF2614" s="16" t="s">
        <v>39</v>
      </c>
      <c r="AG2614" s="16"/>
      <c r="AH2614" s="16"/>
      <c r="AI2614" s="16" t="str">
        <f t="shared" si="160"/>
        <v>(18,4,9,39,33,440,30, null, null, 'IFLR 2024 USA',2024, '2023-02-01','2023-02-01','".Carbon::now()."','".Carbon::now()."'),</v>
      </c>
      <c r="AJ2614" s="16" t="str">
        <f t="shared" si="161"/>
        <v>('".DB::select("SELECT id_status FROM `status` WHERE `element_type` = 'task' AND status_type = 'client' AND name ='CONFIRMED'")[0]-&gt;id_status."',2613,1),</v>
      </c>
      <c r="AK2614" s="16" t="str">
        <f t="shared" si="162"/>
        <v/>
      </c>
      <c r="AL2614" s="16" t="str">
        <f t="shared" si="163"/>
        <v/>
      </c>
    </row>
    <row r="2615" spans="1:38" x14ac:dyDescent="0.25">
      <c r="A2615" s="16" t="s">
        <v>789</v>
      </c>
      <c r="B2615" s="16" t="s">
        <v>3139</v>
      </c>
      <c r="C2615" s="16" t="s">
        <v>240</v>
      </c>
      <c r="D2615" s="16" t="s">
        <v>28</v>
      </c>
      <c r="E2615" s="16" t="s">
        <v>816</v>
      </c>
      <c r="F2615" s="16" t="s">
        <v>3734</v>
      </c>
      <c r="G2615" s="16" t="s">
        <v>118</v>
      </c>
      <c r="H2615" s="16" t="s">
        <v>243</v>
      </c>
      <c r="I2615" s="16" t="s">
        <v>65</v>
      </c>
      <c r="J2615" s="16" t="s">
        <v>65</v>
      </c>
      <c r="M2615" s="16" t="s">
        <v>488</v>
      </c>
      <c r="N2615" s="7">
        <v>44958</v>
      </c>
      <c r="O2615" s="9">
        <v>44958</v>
      </c>
      <c r="P2615" t="s">
        <v>1213</v>
      </c>
      <c r="Q2615">
        <v>1</v>
      </c>
      <c r="R2615">
        <v>97</v>
      </c>
      <c r="S2615">
        <v>4</v>
      </c>
      <c r="T2615" t="s">
        <v>3042</v>
      </c>
      <c r="U2615">
        <v>18</v>
      </c>
      <c r="V2615">
        <v>9</v>
      </c>
      <c r="W2615">
        <v>39</v>
      </c>
      <c r="X2615">
        <v>41</v>
      </c>
      <c r="Y2615">
        <v>440</v>
      </c>
      <c r="Z2615">
        <v>30</v>
      </c>
      <c r="AA2615">
        <v>30</v>
      </c>
      <c r="AE2615">
        <v>2614</v>
      </c>
      <c r="AF2615" s="16" t="s">
        <v>39</v>
      </c>
      <c r="AG2615" s="16"/>
      <c r="AH2615" s="16"/>
      <c r="AI2615" s="16" t="str">
        <f t="shared" si="160"/>
        <v>(18,4,9,39,41,440,30, null, null, 'IFLR 2024 USA',2024, '2023-02-01','2023-02-01','".Carbon::now()."','".Carbon::now()."'),</v>
      </c>
      <c r="AJ2615" s="16" t="str">
        <f t="shared" si="161"/>
        <v>('".DB::select("SELECT id_status FROM `status` WHERE `element_type` = 'task' AND status_type = 'client' AND name ='CONFIRMED'")[0]-&gt;id_status."',2614,1),</v>
      </c>
      <c r="AK2615" s="16" t="str">
        <f t="shared" si="162"/>
        <v/>
      </c>
      <c r="AL2615" s="16" t="str">
        <f t="shared" si="163"/>
        <v/>
      </c>
    </row>
    <row r="2616" spans="1:38" x14ac:dyDescent="0.25">
      <c r="A2616" s="16" t="s">
        <v>789</v>
      </c>
      <c r="B2616" s="16" t="s">
        <v>3139</v>
      </c>
      <c r="C2616" s="16" t="s">
        <v>240</v>
      </c>
      <c r="D2616" s="16" t="s">
        <v>28</v>
      </c>
      <c r="E2616" s="16" t="s">
        <v>816</v>
      </c>
      <c r="F2616" s="16" t="s">
        <v>3734</v>
      </c>
      <c r="G2616" s="16" t="s">
        <v>120</v>
      </c>
      <c r="H2616" s="16" t="s">
        <v>243</v>
      </c>
      <c r="I2616" s="16" t="s">
        <v>65</v>
      </c>
      <c r="J2616" s="16" t="s">
        <v>65</v>
      </c>
      <c r="M2616" s="16" t="s">
        <v>488</v>
      </c>
      <c r="N2616" s="7">
        <v>44958</v>
      </c>
      <c r="O2616" s="9">
        <v>44958</v>
      </c>
      <c r="P2616" t="s">
        <v>1213</v>
      </c>
      <c r="Q2616">
        <v>1</v>
      </c>
      <c r="R2616">
        <v>97</v>
      </c>
      <c r="S2616">
        <v>4</v>
      </c>
      <c r="T2616" t="s">
        <v>3042</v>
      </c>
      <c r="U2616">
        <v>18</v>
      </c>
      <c r="V2616">
        <v>9</v>
      </c>
      <c r="W2616">
        <v>39</v>
      </c>
      <c r="X2616">
        <v>44</v>
      </c>
      <c r="Y2616">
        <v>440</v>
      </c>
      <c r="Z2616">
        <v>30</v>
      </c>
      <c r="AA2616">
        <v>30</v>
      </c>
      <c r="AE2616">
        <v>2615</v>
      </c>
      <c r="AF2616" s="16" t="s">
        <v>39</v>
      </c>
      <c r="AG2616" s="16"/>
      <c r="AH2616" s="16"/>
      <c r="AI2616" s="16" t="str">
        <f t="shared" si="160"/>
        <v>(18,4,9,39,44,440,30, null, null, 'IFLR 2024 USA',2024, '2023-02-01','2023-02-01','".Carbon::now()."','".Carbon::now()."'),</v>
      </c>
      <c r="AJ2616" s="16" t="str">
        <f t="shared" si="161"/>
        <v>('".DB::select("SELECT id_status FROM `status` WHERE `element_type` = 'task' AND status_type = 'client' AND name ='CONFIRMED'")[0]-&gt;id_status."',2615,1),</v>
      </c>
      <c r="AK2616" s="16" t="str">
        <f t="shared" si="162"/>
        <v/>
      </c>
      <c r="AL2616" s="16" t="str">
        <f t="shared" si="163"/>
        <v/>
      </c>
    </row>
    <row r="2617" spans="1:38" x14ac:dyDescent="0.25">
      <c r="A2617" s="16" t="s">
        <v>789</v>
      </c>
      <c r="B2617" s="16" t="s">
        <v>3139</v>
      </c>
      <c r="C2617" s="16" t="s">
        <v>240</v>
      </c>
      <c r="D2617" s="16" t="s">
        <v>28</v>
      </c>
      <c r="E2617" s="16" t="s">
        <v>816</v>
      </c>
      <c r="F2617" s="16" t="s">
        <v>3734</v>
      </c>
      <c r="G2617" s="16" t="s">
        <v>122</v>
      </c>
      <c r="H2617" s="16" t="s">
        <v>563</v>
      </c>
      <c r="I2617" s="16" t="s">
        <v>65</v>
      </c>
      <c r="J2617" s="16" t="s">
        <v>65</v>
      </c>
      <c r="M2617" s="16" t="s">
        <v>488</v>
      </c>
      <c r="N2617" s="7">
        <v>44958</v>
      </c>
      <c r="O2617" s="9">
        <v>44958</v>
      </c>
      <c r="P2617" t="s">
        <v>1213</v>
      </c>
      <c r="Q2617">
        <v>1</v>
      </c>
      <c r="R2617">
        <v>97</v>
      </c>
      <c r="S2617">
        <v>4</v>
      </c>
      <c r="T2617" t="s">
        <v>3042</v>
      </c>
      <c r="U2617">
        <v>18</v>
      </c>
      <c r="V2617">
        <v>9</v>
      </c>
      <c r="W2617">
        <v>39</v>
      </c>
      <c r="X2617">
        <v>53</v>
      </c>
      <c r="Y2617">
        <v>420</v>
      </c>
      <c r="Z2617">
        <v>30</v>
      </c>
      <c r="AA2617">
        <v>30</v>
      </c>
      <c r="AE2617">
        <v>2616</v>
      </c>
      <c r="AF2617" s="16" t="s">
        <v>39</v>
      </c>
      <c r="AG2617" s="16"/>
      <c r="AH2617" s="16"/>
      <c r="AI2617" s="16" t="str">
        <f t="shared" si="160"/>
        <v>(18,4,9,39,53,420,30, null, null, 'IFLR 2024 USA',2024, '2023-02-01','2023-02-01','".Carbon::now()."','".Carbon::now()."'),</v>
      </c>
      <c r="AJ2617" s="16" t="str">
        <f t="shared" si="161"/>
        <v>('".DB::select("SELECT id_status FROM `status` WHERE `element_type` = 'task' AND status_type = 'client' AND name ='CONFIRMED'")[0]-&gt;id_status."',2616,1),</v>
      </c>
      <c r="AK2617" s="16" t="str">
        <f t="shared" si="162"/>
        <v/>
      </c>
      <c r="AL2617" s="16" t="str">
        <f t="shared" si="163"/>
        <v/>
      </c>
    </row>
    <row r="2618" spans="1:38" x14ac:dyDescent="0.25">
      <c r="A2618" s="16" t="s">
        <v>789</v>
      </c>
      <c r="B2618" s="16" t="s">
        <v>3139</v>
      </c>
      <c r="C2618" s="16" t="s">
        <v>240</v>
      </c>
      <c r="D2618" s="16" t="s">
        <v>28</v>
      </c>
      <c r="E2618" s="16" t="s">
        <v>816</v>
      </c>
      <c r="F2618" s="16" t="s">
        <v>3734</v>
      </c>
      <c r="G2618" s="16" t="s">
        <v>122</v>
      </c>
      <c r="H2618" s="16" t="s">
        <v>243</v>
      </c>
      <c r="I2618" s="16" t="s">
        <v>65</v>
      </c>
      <c r="J2618" s="16" t="s">
        <v>65</v>
      </c>
      <c r="M2618" s="16" t="s">
        <v>488</v>
      </c>
      <c r="N2618" s="7">
        <v>44958</v>
      </c>
      <c r="O2618" s="9">
        <v>44958</v>
      </c>
      <c r="P2618" t="s">
        <v>1213</v>
      </c>
      <c r="Q2618">
        <v>1</v>
      </c>
      <c r="R2618">
        <v>97</v>
      </c>
      <c r="S2618">
        <v>4</v>
      </c>
      <c r="T2618" t="s">
        <v>3042</v>
      </c>
      <c r="U2618">
        <v>18</v>
      </c>
      <c r="V2618">
        <v>9</v>
      </c>
      <c r="W2618">
        <v>39</v>
      </c>
      <c r="X2618">
        <v>53</v>
      </c>
      <c r="Y2618">
        <v>440</v>
      </c>
      <c r="Z2618">
        <v>30</v>
      </c>
      <c r="AA2618">
        <v>30</v>
      </c>
      <c r="AE2618">
        <v>2617</v>
      </c>
      <c r="AF2618" s="16" t="s">
        <v>39</v>
      </c>
      <c r="AG2618" s="16"/>
      <c r="AH2618" s="16"/>
      <c r="AI2618" s="16" t="str">
        <f t="shared" si="160"/>
        <v>(18,4,9,39,53,440,30, null, null, 'IFLR 2024 USA',2024, '2023-02-01','2023-02-01','".Carbon::now()."','".Carbon::now()."'),</v>
      </c>
      <c r="AJ2618" s="16" t="str">
        <f t="shared" si="161"/>
        <v>('".DB::select("SELECT id_status FROM `status` WHERE `element_type` = 'task' AND status_type = 'client' AND name ='CONFIRMED'")[0]-&gt;id_status."',2617,1),</v>
      </c>
      <c r="AK2618" s="16" t="str">
        <f t="shared" si="162"/>
        <v/>
      </c>
      <c r="AL2618" s="16" t="str">
        <f t="shared" si="163"/>
        <v/>
      </c>
    </row>
    <row r="2619" spans="1:38" x14ac:dyDescent="0.25">
      <c r="A2619" s="16" t="s">
        <v>789</v>
      </c>
      <c r="B2619" s="16" t="s">
        <v>3139</v>
      </c>
      <c r="C2619" s="16" t="s">
        <v>240</v>
      </c>
      <c r="D2619" s="16" t="s">
        <v>28</v>
      </c>
      <c r="E2619" s="16" t="s">
        <v>816</v>
      </c>
      <c r="F2619" s="16" t="s">
        <v>3734</v>
      </c>
      <c r="G2619" s="16" t="s">
        <v>122</v>
      </c>
      <c r="H2619" s="16" t="s">
        <v>60</v>
      </c>
      <c r="I2619" s="16" t="s">
        <v>65</v>
      </c>
      <c r="J2619" s="16" t="s">
        <v>65</v>
      </c>
      <c r="M2619" s="16" t="s">
        <v>488</v>
      </c>
      <c r="N2619" s="7">
        <v>44958</v>
      </c>
      <c r="O2619" s="9">
        <v>44958</v>
      </c>
      <c r="P2619" t="s">
        <v>1213</v>
      </c>
      <c r="Q2619">
        <v>1</v>
      </c>
      <c r="R2619">
        <v>97</v>
      </c>
      <c r="S2619">
        <v>4</v>
      </c>
      <c r="T2619" t="s">
        <v>3042</v>
      </c>
      <c r="U2619">
        <v>18</v>
      </c>
      <c r="V2619">
        <v>9</v>
      </c>
      <c r="W2619">
        <v>39</v>
      </c>
      <c r="X2619">
        <v>53</v>
      </c>
      <c r="Y2619">
        <v>455</v>
      </c>
      <c r="Z2619">
        <v>30</v>
      </c>
      <c r="AA2619">
        <v>30</v>
      </c>
      <c r="AE2619">
        <v>2618</v>
      </c>
      <c r="AF2619" s="16" t="s">
        <v>39</v>
      </c>
      <c r="AG2619" s="16"/>
      <c r="AH2619" s="16"/>
      <c r="AI2619" s="16" t="str">
        <f t="shared" si="160"/>
        <v>(18,4,9,39,53,455,30, null, null, 'IFLR 2024 USA',2024, '2023-02-01','2023-02-01','".Carbon::now()."','".Carbon::now()."'),</v>
      </c>
      <c r="AJ2619" s="16" t="str">
        <f t="shared" si="161"/>
        <v>('".DB::select("SELECT id_status FROM `status` WHERE `element_type` = 'task' AND status_type = 'client' AND name ='CONFIRMED'")[0]-&gt;id_status."',2618,1),</v>
      </c>
      <c r="AK2619" s="16" t="str">
        <f t="shared" si="162"/>
        <v/>
      </c>
      <c r="AL2619" s="16" t="str">
        <f t="shared" si="163"/>
        <v/>
      </c>
    </row>
    <row r="2620" spans="1:38" x14ac:dyDescent="0.25">
      <c r="A2620" s="16" t="s">
        <v>789</v>
      </c>
      <c r="B2620" s="16" t="s">
        <v>3139</v>
      </c>
      <c r="C2620" s="16" t="s">
        <v>240</v>
      </c>
      <c r="D2620" s="16" t="s">
        <v>28</v>
      </c>
      <c r="E2620" s="16" t="s">
        <v>816</v>
      </c>
      <c r="F2620" s="16" t="s">
        <v>3734</v>
      </c>
      <c r="G2620" s="16" t="s">
        <v>123</v>
      </c>
      <c r="H2620" s="16" t="s">
        <v>243</v>
      </c>
      <c r="I2620" s="16" t="s">
        <v>65</v>
      </c>
      <c r="J2620" s="16" t="s">
        <v>65</v>
      </c>
      <c r="M2620" s="16" t="s">
        <v>488</v>
      </c>
      <c r="N2620" s="7">
        <v>44958</v>
      </c>
      <c r="O2620" s="9">
        <v>44958</v>
      </c>
      <c r="P2620" t="s">
        <v>1213</v>
      </c>
      <c r="Q2620">
        <v>1</v>
      </c>
      <c r="R2620">
        <v>97</v>
      </c>
      <c r="S2620">
        <v>4</v>
      </c>
      <c r="T2620" t="s">
        <v>3042</v>
      </c>
      <c r="U2620">
        <v>18</v>
      </c>
      <c r="V2620">
        <v>9</v>
      </c>
      <c r="W2620">
        <v>39</v>
      </c>
      <c r="X2620">
        <v>75</v>
      </c>
      <c r="Y2620">
        <v>440</v>
      </c>
      <c r="Z2620">
        <v>30</v>
      </c>
      <c r="AA2620">
        <v>30</v>
      </c>
      <c r="AE2620">
        <v>2619</v>
      </c>
      <c r="AF2620" s="16" t="s">
        <v>39</v>
      </c>
      <c r="AG2620" s="16"/>
      <c r="AH2620" s="16"/>
      <c r="AI2620" s="16" t="str">
        <f t="shared" si="160"/>
        <v>(18,4,9,39,75,440,30, null, null, 'IFLR 2024 USA',2024, '2023-02-01','2023-02-01','".Carbon::now()."','".Carbon::now()."'),</v>
      </c>
      <c r="AJ2620" s="16" t="str">
        <f t="shared" si="161"/>
        <v>('".DB::select("SELECT id_status FROM `status` WHERE `element_type` = 'task' AND status_type = 'client' AND name ='CONFIRMED'")[0]-&gt;id_status."',2619,1),</v>
      </c>
      <c r="AK2620" s="16" t="str">
        <f t="shared" si="162"/>
        <v/>
      </c>
      <c r="AL2620" s="16" t="str">
        <f t="shared" si="163"/>
        <v/>
      </c>
    </row>
    <row r="2621" spans="1:38" x14ac:dyDescent="0.25">
      <c r="A2621" s="16" t="s">
        <v>789</v>
      </c>
      <c r="B2621" s="16" t="s">
        <v>3139</v>
      </c>
      <c r="C2621" s="16" t="s">
        <v>240</v>
      </c>
      <c r="D2621" s="16" t="s">
        <v>28</v>
      </c>
      <c r="E2621" s="16" t="s">
        <v>816</v>
      </c>
      <c r="F2621" s="16" t="s">
        <v>3734</v>
      </c>
      <c r="G2621" s="16" t="s">
        <v>123</v>
      </c>
      <c r="H2621" s="16" t="s">
        <v>57</v>
      </c>
      <c r="I2621" s="16" t="s">
        <v>65</v>
      </c>
      <c r="J2621" s="16" t="s">
        <v>65</v>
      </c>
      <c r="M2621" s="16" t="s">
        <v>488</v>
      </c>
      <c r="N2621" s="7">
        <v>44958</v>
      </c>
      <c r="O2621" s="9">
        <v>44958</v>
      </c>
      <c r="P2621" t="s">
        <v>1213</v>
      </c>
      <c r="Q2621">
        <v>1</v>
      </c>
      <c r="R2621">
        <v>97</v>
      </c>
      <c r="S2621">
        <v>4</v>
      </c>
      <c r="T2621" t="s">
        <v>3042</v>
      </c>
      <c r="U2621">
        <v>18</v>
      </c>
      <c r="V2621">
        <v>9</v>
      </c>
      <c r="W2621">
        <v>39</v>
      </c>
      <c r="X2621">
        <v>75</v>
      </c>
      <c r="Y2621">
        <v>452</v>
      </c>
      <c r="Z2621">
        <v>30</v>
      </c>
      <c r="AA2621">
        <v>30</v>
      </c>
      <c r="AE2621">
        <v>2620</v>
      </c>
      <c r="AF2621" s="16" t="s">
        <v>39</v>
      </c>
      <c r="AG2621" s="16"/>
      <c r="AH2621" s="16"/>
      <c r="AI2621" s="16" t="str">
        <f t="shared" si="160"/>
        <v>(18,4,9,39,75,452,30, null, null, 'IFLR 2024 USA',2024, '2023-02-01','2023-02-01','".Carbon::now()."','".Carbon::now()."'),</v>
      </c>
      <c r="AJ2621" s="16" t="str">
        <f t="shared" si="161"/>
        <v>('".DB::select("SELECT id_status FROM `status` WHERE `element_type` = 'task' AND status_type = 'client' AND name ='CONFIRMED'")[0]-&gt;id_status."',2620,1),</v>
      </c>
      <c r="AK2621" s="16" t="str">
        <f t="shared" si="162"/>
        <v/>
      </c>
      <c r="AL2621" s="16" t="str">
        <f t="shared" si="163"/>
        <v/>
      </c>
    </row>
    <row r="2622" spans="1:38" x14ac:dyDescent="0.25">
      <c r="A2622" s="16" t="s">
        <v>789</v>
      </c>
      <c r="B2622" s="16" t="s">
        <v>3139</v>
      </c>
      <c r="C2622" s="16" t="s">
        <v>240</v>
      </c>
      <c r="D2622" s="16" t="s">
        <v>28</v>
      </c>
      <c r="E2622" s="16" t="s">
        <v>816</v>
      </c>
      <c r="F2622" s="16" t="s">
        <v>3734</v>
      </c>
      <c r="G2622" s="16" t="s">
        <v>123</v>
      </c>
      <c r="H2622" s="16" t="s">
        <v>60</v>
      </c>
      <c r="I2622" s="16" t="s">
        <v>65</v>
      </c>
      <c r="J2622" s="16" t="s">
        <v>65</v>
      </c>
      <c r="M2622" s="16" t="s">
        <v>488</v>
      </c>
      <c r="N2622" s="7">
        <v>44958</v>
      </c>
      <c r="O2622" s="9">
        <v>44958</v>
      </c>
      <c r="P2622" t="s">
        <v>1213</v>
      </c>
      <c r="Q2622">
        <v>1</v>
      </c>
      <c r="R2622">
        <v>97</v>
      </c>
      <c r="S2622">
        <v>4</v>
      </c>
      <c r="T2622" t="s">
        <v>3042</v>
      </c>
      <c r="U2622">
        <v>18</v>
      </c>
      <c r="V2622">
        <v>9</v>
      </c>
      <c r="W2622">
        <v>39</v>
      </c>
      <c r="X2622">
        <v>75</v>
      </c>
      <c r="Y2622">
        <v>455</v>
      </c>
      <c r="Z2622">
        <v>30</v>
      </c>
      <c r="AA2622">
        <v>30</v>
      </c>
      <c r="AE2622">
        <v>2621</v>
      </c>
      <c r="AF2622" s="16" t="s">
        <v>39</v>
      </c>
      <c r="AG2622" s="16"/>
      <c r="AH2622" s="16"/>
      <c r="AI2622" s="16" t="str">
        <f t="shared" si="160"/>
        <v>(18,4,9,39,75,455,30, null, null, 'IFLR 2024 USA',2024, '2023-02-01','2023-02-01','".Carbon::now()."','".Carbon::now()."'),</v>
      </c>
      <c r="AJ2622" s="16" t="str">
        <f t="shared" si="161"/>
        <v>('".DB::select("SELECT id_status FROM `status` WHERE `element_type` = 'task' AND status_type = 'client' AND name ='CONFIRMED'")[0]-&gt;id_status."',2621,1),</v>
      </c>
      <c r="AK2622" s="16" t="str">
        <f t="shared" si="162"/>
        <v/>
      </c>
      <c r="AL2622" s="16" t="str">
        <f t="shared" si="163"/>
        <v/>
      </c>
    </row>
    <row r="2623" spans="1:38" x14ac:dyDescent="0.25">
      <c r="A2623" s="16" t="s">
        <v>789</v>
      </c>
      <c r="B2623" s="16" t="s">
        <v>3139</v>
      </c>
      <c r="C2623" s="16" t="s">
        <v>240</v>
      </c>
      <c r="D2623" s="16" t="s">
        <v>28</v>
      </c>
      <c r="E2623" s="16" t="s">
        <v>816</v>
      </c>
      <c r="F2623" s="16" t="s">
        <v>3734</v>
      </c>
      <c r="G2623" s="16" t="s">
        <v>133</v>
      </c>
      <c r="H2623" s="16" t="s">
        <v>243</v>
      </c>
      <c r="I2623" s="16" t="s">
        <v>65</v>
      </c>
      <c r="J2623" s="16" t="s">
        <v>65</v>
      </c>
      <c r="M2623" s="16" t="s">
        <v>488</v>
      </c>
      <c r="N2623" s="7">
        <v>44958</v>
      </c>
      <c r="O2623" s="9">
        <v>44958</v>
      </c>
      <c r="P2623" t="s">
        <v>1213</v>
      </c>
      <c r="Q2623">
        <v>1</v>
      </c>
      <c r="R2623">
        <v>97</v>
      </c>
      <c r="S2623">
        <v>4</v>
      </c>
      <c r="T2623" t="s">
        <v>3042</v>
      </c>
      <c r="U2623">
        <v>18</v>
      </c>
      <c r="V2623">
        <v>9</v>
      </c>
      <c r="W2623">
        <v>39</v>
      </c>
      <c r="X2623">
        <v>109</v>
      </c>
      <c r="Y2623">
        <v>440</v>
      </c>
      <c r="Z2623">
        <v>30</v>
      </c>
      <c r="AA2623">
        <v>30</v>
      </c>
      <c r="AE2623">
        <v>2622</v>
      </c>
      <c r="AF2623" s="16" t="s">
        <v>39</v>
      </c>
      <c r="AG2623" s="16"/>
      <c r="AH2623" s="16"/>
      <c r="AI2623" s="16" t="str">
        <f t="shared" si="160"/>
        <v>(18,4,9,39,109,440,30, null, null, 'IFLR 2024 USA',2024, '2023-02-01','2023-02-01','".Carbon::now()."','".Carbon::now()."'),</v>
      </c>
      <c r="AJ2623" s="16" t="str">
        <f t="shared" si="161"/>
        <v>('".DB::select("SELECT id_status FROM `status` WHERE `element_type` = 'task' AND status_type = 'client' AND name ='CONFIRMED'")[0]-&gt;id_status."',2622,1),</v>
      </c>
      <c r="AK2623" s="16" t="str">
        <f t="shared" si="162"/>
        <v/>
      </c>
      <c r="AL2623" s="16" t="str">
        <f t="shared" si="163"/>
        <v/>
      </c>
    </row>
    <row r="2624" spans="1:38" x14ac:dyDescent="0.25">
      <c r="A2624" s="16" t="s">
        <v>789</v>
      </c>
      <c r="B2624" s="16" t="s">
        <v>3139</v>
      </c>
      <c r="C2624" s="16" t="s">
        <v>240</v>
      </c>
      <c r="D2624" s="16" t="s">
        <v>28</v>
      </c>
      <c r="E2624" s="16" t="s">
        <v>816</v>
      </c>
      <c r="F2624" s="16" t="s">
        <v>3734</v>
      </c>
      <c r="G2624" s="16" t="s">
        <v>133</v>
      </c>
      <c r="H2624" s="16" t="s">
        <v>60</v>
      </c>
      <c r="I2624" s="16" t="s">
        <v>65</v>
      </c>
      <c r="J2624" s="16" t="s">
        <v>65</v>
      </c>
      <c r="M2624" s="16" t="s">
        <v>488</v>
      </c>
      <c r="N2624" s="7">
        <v>44958</v>
      </c>
      <c r="O2624" s="9">
        <v>44958</v>
      </c>
      <c r="P2624" t="s">
        <v>1213</v>
      </c>
      <c r="Q2624">
        <v>1</v>
      </c>
      <c r="R2624">
        <v>97</v>
      </c>
      <c r="S2624">
        <v>4</v>
      </c>
      <c r="T2624" t="s">
        <v>3042</v>
      </c>
      <c r="U2624">
        <v>18</v>
      </c>
      <c r="V2624">
        <v>9</v>
      </c>
      <c r="W2624">
        <v>39</v>
      </c>
      <c r="X2624">
        <v>109</v>
      </c>
      <c r="Y2624">
        <v>455</v>
      </c>
      <c r="Z2624">
        <v>30</v>
      </c>
      <c r="AA2624">
        <v>30</v>
      </c>
      <c r="AE2624">
        <v>2623</v>
      </c>
      <c r="AF2624" s="16" t="s">
        <v>39</v>
      </c>
      <c r="AG2624" s="16"/>
      <c r="AH2624" s="16"/>
      <c r="AI2624" s="16" t="str">
        <f t="shared" si="160"/>
        <v>(18,4,9,39,109,455,30, null, null, 'IFLR 2024 USA',2024, '2023-02-01','2023-02-01','".Carbon::now()."','".Carbon::now()."'),</v>
      </c>
      <c r="AJ2624" s="16" t="str">
        <f t="shared" si="161"/>
        <v>('".DB::select("SELECT id_status FROM `status` WHERE `element_type` = 'task' AND status_type = 'client' AND name ='CONFIRMED'")[0]-&gt;id_status."',2623,1),</v>
      </c>
      <c r="AK2624" s="16" t="str">
        <f t="shared" si="162"/>
        <v/>
      </c>
      <c r="AL2624" s="16" t="str">
        <f t="shared" si="163"/>
        <v/>
      </c>
    </row>
    <row r="2625" spans="1:38" x14ac:dyDescent="0.25">
      <c r="A2625" s="16" t="s">
        <v>789</v>
      </c>
      <c r="B2625" s="16" t="s">
        <v>3139</v>
      </c>
      <c r="C2625" s="16" t="s">
        <v>240</v>
      </c>
      <c r="D2625" s="16" t="s">
        <v>28</v>
      </c>
      <c r="E2625" s="16" t="s">
        <v>816</v>
      </c>
      <c r="F2625" s="16" t="s">
        <v>3734</v>
      </c>
      <c r="G2625" s="16" t="s">
        <v>133</v>
      </c>
      <c r="H2625" s="16" t="s">
        <v>817</v>
      </c>
      <c r="I2625" s="16" t="s">
        <v>65</v>
      </c>
      <c r="J2625" s="16" t="s">
        <v>65</v>
      </c>
      <c r="M2625" s="16" t="s">
        <v>488</v>
      </c>
      <c r="N2625" s="7">
        <v>44958</v>
      </c>
      <c r="O2625" s="9">
        <v>44958</v>
      </c>
      <c r="P2625" t="s">
        <v>1213</v>
      </c>
      <c r="Q2625">
        <v>1</v>
      </c>
      <c r="R2625">
        <v>97</v>
      </c>
      <c r="S2625">
        <v>4</v>
      </c>
      <c r="T2625" t="s">
        <v>3042</v>
      </c>
      <c r="U2625">
        <v>18</v>
      </c>
      <c r="V2625">
        <v>9</v>
      </c>
      <c r="W2625">
        <v>39</v>
      </c>
      <c r="X2625">
        <v>109</v>
      </c>
      <c r="Y2625">
        <v>454</v>
      </c>
      <c r="Z2625">
        <v>30</v>
      </c>
      <c r="AA2625">
        <v>30</v>
      </c>
      <c r="AE2625">
        <v>2624</v>
      </c>
      <c r="AF2625" s="16" t="s">
        <v>39</v>
      </c>
      <c r="AG2625" s="16"/>
      <c r="AH2625" s="16"/>
      <c r="AI2625" s="16" t="str">
        <f t="shared" si="160"/>
        <v>(18,4,9,39,109,454,30, null, null, 'IFLR 2024 USA',2024, '2023-02-01','2023-02-01','".Carbon::now()."','".Carbon::now()."'),</v>
      </c>
      <c r="AJ2625" s="16" t="str">
        <f t="shared" si="161"/>
        <v>('".DB::select("SELECT id_status FROM `status` WHERE `element_type` = 'task' AND status_type = 'client' AND name ='CONFIRMED'")[0]-&gt;id_status."',2624,1),</v>
      </c>
      <c r="AK2625" s="16" t="str">
        <f t="shared" si="162"/>
        <v/>
      </c>
      <c r="AL2625" s="16" t="str">
        <f t="shared" si="163"/>
        <v/>
      </c>
    </row>
    <row r="2626" spans="1:38" x14ac:dyDescent="0.25">
      <c r="A2626" s="16" t="s">
        <v>789</v>
      </c>
      <c r="B2626" s="16" t="s">
        <v>3139</v>
      </c>
      <c r="C2626" s="16" t="s">
        <v>240</v>
      </c>
      <c r="D2626" s="16" t="s">
        <v>28</v>
      </c>
      <c r="E2626" s="16" t="s">
        <v>241</v>
      </c>
      <c r="F2626" s="16" t="s">
        <v>242</v>
      </c>
      <c r="G2626" s="16" t="s">
        <v>345</v>
      </c>
      <c r="H2626" s="16" t="s">
        <v>563</v>
      </c>
      <c r="I2626" s="16" t="s">
        <v>65</v>
      </c>
      <c r="J2626" s="16" t="s">
        <v>482</v>
      </c>
      <c r="M2626" s="16" t="s">
        <v>488</v>
      </c>
      <c r="N2626" s="7">
        <v>44958</v>
      </c>
      <c r="O2626" s="9">
        <v>44958</v>
      </c>
      <c r="P2626" t="s">
        <v>1213</v>
      </c>
      <c r="Q2626">
        <v>1</v>
      </c>
      <c r="R2626">
        <v>97</v>
      </c>
      <c r="S2626">
        <v>4</v>
      </c>
      <c r="T2626" t="s">
        <v>3042</v>
      </c>
      <c r="U2626">
        <v>18</v>
      </c>
      <c r="V2626">
        <v>9</v>
      </c>
      <c r="W2626">
        <v>40</v>
      </c>
      <c r="X2626">
        <v>43</v>
      </c>
      <c r="Y2626">
        <v>420</v>
      </c>
      <c r="Z2626">
        <v>30</v>
      </c>
      <c r="AA2626">
        <v>34</v>
      </c>
      <c r="AE2626">
        <v>2625</v>
      </c>
      <c r="AF2626" s="16" t="s">
        <v>39</v>
      </c>
      <c r="AG2626" s="16"/>
      <c r="AH2626" s="16"/>
      <c r="AI2626" s="16" t="str">
        <f t="shared" ref="AI2626:AI2689" si="164">CONCATENATE("(",U2626,",",S2626,",",V2626,",",W2626,",",X2626,",",Y2626,",",IF(AA2626&lt;&gt;"", AA2626, "null"),", ",IF(AC2626&lt;&gt;"", AC2626, "null"),", ",IF(AD2626&lt;&gt;"", AD2626, "null"),", '",SUBSTITUTE(E2626, "'", "´"),"',",D2626,", '",P2626,"','",P2626,"','"".Carbon::now().""','"".Carbon::now().""'),")</f>
        <v>(18,4,9,40,43,420,34, null, null, 'IFLR 2024 Western Europe',2024, '2023-02-01','2023-02-01','".Carbon::now()."','".Carbon::now()."'),</v>
      </c>
      <c r="AJ2626" s="16" t="str">
        <f t="shared" ref="AJ2626:AJ2689" si="165">CONCATENATE("('"".DB::select(""SELECT id_status FROM `status` WHERE `element_type` = 'task' AND status_type = 'client' AND name ='", AF2626, "'"")[0]-&gt;id_status.""',", AE2626, ",1),")</f>
        <v>('".DB::select("SELECT id_status FROM `status` WHERE `element_type` = 'task' AND status_type = 'client' AND name ='CONFIRMED'")[0]-&gt;id_status."',2625,1),</v>
      </c>
      <c r="AK2626" s="16" t="str">
        <f t="shared" ref="AK2626:AK2689" si="166">IF(AND(AF2626&lt;&gt;AG2626, AG2626&lt;&gt;""),CONCATENATE("('"".DB::select(""SELECT id_status FROM `status` WHERE `element_type` = 'task' AND status_type = 'client' AND name ='", AG2626, "'"")[0]-&gt;id_status.""',", AE2626, ",1),"),"")</f>
        <v/>
      </c>
      <c r="AL2626" s="16" t="str">
        <f t="shared" ref="AL2626:AL2689" si="167">IF(AND(AF2626&lt;&gt;AG2626,AF2626&lt;&gt;AH2626,AG2626&lt;&gt;AH2626,AH2626&lt;&gt;""), CONCATENATE("('"".DB::select(""SELECT id_status FROM `status` WHERE `element_type` = 'task' AND status_type = 'client' AND name ='", AF2626, "'"")[0]-&gt;id_status.""',", AE2626, ",1),"), "")</f>
        <v/>
      </c>
    </row>
    <row r="2627" spans="1:38" x14ac:dyDescent="0.25">
      <c r="A2627" s="16" t="s">
        <v>789</v>
      </c>
      <c r="B2627" s="16" t="s">
        <v>3139</v>
      </c>
      <c r="C2627" s="16" t="s">
        <v>240</v>
      </c>
      <c r="D2627" s="16" t="s">
        <v>28</v>
      </c>
      <c r="E2627" s="16" t="s">
        <v>241</v>
      </c>
      <c r="F2627" s="16" t="s">
        <v>242</v>
      </c>
      <c r="G2627" s="16" t="s">
        <v>345</v>
      </c>
      <c r="H2627" s="16" t="s">
        <v>196</v>
      </c>
      <c r="I2627" s="16" t="s">
        <v>65</v>
      </c>
      <c r="J2627" s="16" t="s">
        <v>482</v>
      </c>
      <c r="M2627" s="16" t="s">
        <v>488</v>
      </c>
      <c r="N2627" s="7">
        <v>44958</v>
      </c>
      <c r="O2627" s="9">
        <v>44958</v>
      </c>
      <c r="P2627" t="s">
        <v>1213</v>
      </c>
      <c r="Q2627">
        <v>1</v>
      </c>
      <c r="R2627">
        <v>97</v>
      </c>
      <c r="S2627">
        <v>4</v>
      </c>
      <c r="T2627" t="s">
        <v>3042</v>
      </c>
      <c r="U2627">
        <v>18</v>
      </c>
      <c r="V2627">
        <v>9</v>
      </c>
      <c r="W2627">
        <v>40</v>
      </c>
      <c r="X2627">
        <v>43</v>
      </c>
      <c r="Y2627">
        <v>423</v>
      </c>
      <c r="Z2627">
        <v>30</v>
      </c>
      <c r="AA2627">
        <v>34</v>
      </c>
      <c r="AE2627">
        <v>2626</v>
      </c>
      <c r="AF2627" s="16" t="s">
        <v>39</v>
      </c>
      <c r="AG2627" s="16"/>
      <c r="AH2627" s="16"/>
      <c r="AI2627" s="16" t="str">
        <f t="shared" si="164"/>
        <v>(18,4,9,40,43,423,34, null, null, 'IFLR 2024 Western Europe',2024, '2023-02-01','2023-02-01','".Carbon::now()."','".Carbon::now()."'),</v>
      </c>
      <c r="AJ2627" s="16" t="str">
        <f t="shared" si="165"/>
        <v>('".DB::select("SELECT id_status FROM `status` WHERE `element_type` = 'task' AND status_type = 'client' AND name ='CONFIRMED'")[0]-&gt;id_status."',2626,1),</v>
      </c>
      <c r="AK2627" s="16" t="str">
        <f t="shared" si="166"/>
        <v/>
      </c>
      <c r="AL2627" s="16" t="str">
        <f t="shared" si="167"/>
        <v/>
      </c>
    </row>
    <row r="2628" spans="1:38" x14ac:dyDescent="0.25">
      <c r="A2628" s="16" t="s">
        <v>789</v>
      </c>
      <c r="B2628" s="16" t="s">
        <v>3139</v>
      </c>
      <c r="C2628" s="16" t="s">
        <v>240</v>
      </c>
      <c r="D2628" s="16" t="s">
        <v>28</v>
      </c>
      <c r="E2628" s="16" t="s">
        <v>241</v>
      </c>
      <c r="F2628" s="16" t="s">
        <v>242</v>
      </c>
      <c r="G2628" s="16" t="s">
        <v>345</v>
      </c>
      <c r="H2628" s="16" t="s">
        <v>243</v>
      </c>
      <c r="I2628" s="16" t="s">
        <v>65</v>
      </c>
      <c r="J2628" s="16" t="s">
        <v>482</v>
      </c>
      <c r="M2628" s="16" t="s">
        <v>488</v>
      </c>
      <c r="N2628" s="7">
        <v>44958</v>
      </c>
      <c r="O2628" s="9">
        <v>44958</v>
      </c>
      <c r="P2628" t="s">
        <v>1213</v>
      </c>
      <c r="Q2628">
        <v>1</v>
      </c>
      <c r="R2628">
        <v>97</v>
      </c>
      <c r="S2628">
        <v>4</v>
      </c>
      <c r="T2628" t="s">
        <v>3042</v>
      </c>
      <c r="U2628">
        <v>18</v>
      </c>
      <c r="V2628">
        <v>9</v>
      </c>
      <c r="W2628">
        <v>40</v>
      </c>
      <c r="X2628">
        <v>43</v>
      </c>
      <c r="Y2628">
        <v>440</v>
      </c>
      <c r="Z2628">
        <v>30</v>
      </c>
      <c r="AA2628">
        <v>34</v>
      </c>
      <c r="AE2628">
        <v>2627</v>
      </c>
      <c r="AF2628" s="16" t="s">
        <v>39</v>
      </c>
      <c r="AG2628" s="16"/>
      <c r="AH2628" s="16"/>
      <c r="AI2628" s="16" t="str">
        <f t="shared" si="164"/>
        <v>(18,4,9,40,43,440,34, null, null, 'IFLR 2024 Western Europe',2024, '2023-02-01','2023-02-01','".Carbon::now()."','".Carbon::now()."'),</v>
      </c>
      <c r="AJ2628" s="16" t="str">
        <f t="shared" si="165"/>
        <v>('".DB::select("SELECT id_status FROM `status` WHERE `element_type` = 'task' AND status_type = 'client' AND name ='CONFIRMED'")[0]-&gt;id_status."',2627,1),</v>
      </c>
      <c r="AK2628" s="16" t="str">
        <f t="shared" si="166"/>
        <v/>
      </c>
      <c r="AL2628" s="16" t="str">
        <f t="shared" si="167"/>
        <v/>
      </c>
    </row>
    <row r="2629" spans="1:38" x14ac:dyDescent="0.25">
      <c r="A2629" s="16" t="s">
        <v>789</v>
      </c>
      <c r="B2629" s="16" t="s">
        <v>3139</v>
      </c>
      <c r="C2629" s="16" t="s">
        <v>240</v>
      </c>
      <c r="D2629" s="16" t="s">
        <v>28</v>
      </c>
      <c r="E2629" s="16" t="s">
        <v>241</v>
      </c>
      <c r="F2629" s="16" t="s">
        <v>242</v>
      </c>
      <c r="G2629" s="16" t="s">
        <v>345</v>
      </c>
      <c r="H2629" s="16" t="s">
        <v>933</v>
      </c>
      <c r="I2629" s="16" t="s">
        <v>65</v>
      </c>
      <c r="J2629" s="16" t="s">
        <v>482</v>
      </c>
      <c r="M2629" s="16" t="s">
        <v>488</v>
      </c>
      <c r="N2629" s="7">
        <v>44958</v>
      </c>
      <c r="O2629" s="9">
        <v>44958</v>
      </c>
      <c r="P2629" t="s">
        <v>1213</v>
      </c>
      <c r="Q2629">
        <v>1</v>
      </c>
      <c r="R2629">
        <v>97</v>
      </c>
      <c r="S2629">
        <v>4</v>
      </c>
      <c r="T2629" t="s">
        <v>3042</v>
      </c>
      <c r="U2629">
        <v>18</v>
      </c>
      <c r="V2629">
        <v>9</v>
      </c>
      <c r="W2629">
        <v>40</v>
      </c>
      <c r="X2629">
        <v>43</v>
      </c>
      <c r="Y2629">
        <v>443</v>
      </c>
      <c r="Z2629">
        <v>30</v>
      </c>
      <c r="AA2629">
        <v>34</v>
      </c>
      <c r="AE2629">
        <v>2628</v>
      </c>
      <c r="AF2629" s="16" t="s">
        <v>39</v>
      </c>
      <c r="AG2629" s="16"/>
      <c r="AH2629" s="16"/>
      <c r="AI2629" s="16" t="str">
        <f t="shared" si="164"/>
        <v>(18,4,9,40,43,443,34, null, null, 'IFLR 2024 Western Europe',2024, '2023-02-01','2023-02-01','".Carbon::now()."','".Carbon::now()."'),</v>
      </c>
      <c r="AJ2629" s="16" t="str">
        <f t="shared" si="165"/>
        <v>('".DB::select("SELECT id_status FROM `status` WHERE `element_type` = 'task' AND status_type = 'client' AND name ='CONFIRMED'")[0]-&gt;id_status."',2628,1),</v>
      </c>
      <c r="AK2629" s="16" t="str">
        <f t="shared" si="166"/>
        <v/>
      </c>
      <c r="AL2629" s="16" t="str">
        <f t="shared" si="167"/>
        <v/>
      </c>
    </row>
    <row r="2630" spans="1:38" x14ac:dyDescent="0.25">
      <c r="A2630" s="16" t="s">
        <v>789</v>
      </c>
      <c r="B2630" s="16" t="s">
        <v>3139</v>
      </c>
      <c r="C2630" s="16" t="s">
        <v>240</v>
      </c>
      <c r="D2630" s="16" t="s">
        <v>28</v>
      </c>
      <c r="E2630" s="16" t="s">
        <v>241</v>
      </c>
      <c r="F2630" s="16" t="s">
        <v>242</v>
      </c>
      <c r="G2630" s="16" t="s">
        <v>345</v>
      </c>
      <c r="H2630" s="16" t="s">
        <v>60</v>
      </c>
      <c r="I2630" s="16" t="s">
        <v>65</v>
      </c>
      <c r="J2630" s="16" t="s">
        <v>482</v>
      </c>
      <c r="M2630" s="16" t="s">
        <v>488</v>
      </c>
      <c r="N2630" s="7">
        <v>44958</v>
      </c>
      <c r="O2630" s="9">
        <v>44958</v>
      </c>
      <c r="P2630" t="s">
        <v>1213</v>
      </c>
      <c r="Q2630">
        <v>1</v>
      </c>
      <c r="R2630">
        <v>97</v>
      </c>
      <c r="S2630">
        <v>4</v>
      </c>
      <c r="T2630" t="s">
        <v>3042</v>
      </c>
      <c r="U2630">
        <v>18</v>
      </c>
      <c r="V2630">
        <v>9</v>
      </c>
      <c r="W2630">
        <v>40</v>
      </c>
      <c r="X2630">
        <v>43</v>
      </c>
      <c r="Y2630">
        <v>455</v>
      </c>
      <c r="Z2630">
        <v>30</v>
      </c>
      <c r="AA2630">
        <v>34</v>
      </c>
      <c r="AE2630">
        <v>2629</v>
      </c>
      <c r="AF2630" s="16" t="s">
        <v>39</v>
      </c>
      <c r="AG2630" s="16"/>
      <c r="AH2630" s="16"/>
      <c r="AI2630" s="16" t="str">
        <f t="shared" si="164"/>
        <v>(18,4,9,40,43,455,34, null, null, 'IFLR 2024 Western Europe',2024, '2023-02-01','2023-02-01','".Carbon::now()."','".Carbon::now()."'),</v>
      </c>
      <c r="AJ2630" s="16" t="str">
        <f t="shared" si="165"/>
        <v>('".DB::select("SELECT id_status FROM `status` WHERE `element_type` = 'task' AND status_type = 'client' AND name ='CONFIRMED'")[0]-&gt;id_status."',2629,1),</v>
      </c>
      <c r="AK2630" s="16" t="str">
        <f t="shared" si="166"/>
        <v/>
      </c>
      <c r="AL2630" s="16" t="str">
        <f t="shared" si="167"/>
        <v/>
      </c>
    </row>
    <row r="2631" spans="1:38" x14ac:dyDescent="0.25">
      <c r="A2631" s="16" t="s">
        <v>789</v>
      </c>
      <c r="B2631" s="16" t="s">
        <v>3139</v>
      </c>
      <c r="C2631" s="16" t="s">
        <v>240</v>
      </c>
      <c r="D2631" s="16" t="s">
        <v>28</v>
      </c>
      <c r="E2631" s="16" t="s">
        <v>241</v>
      </c>
      <c r="F2631" s="16" t="s">
        <v>242</v>
      </c>
      <c r="G2631" s="16" t="s">
        <v>348</v>
      </c>
      <c r="H2631" s="16" t="s">
        <v>563</v>
      </c>
      <c r="I2631" s="16" t="s">
        <v>65</v>
      </c>
      <c r="J2631" s="16" t="s">
        <v>482</v>
      </c>
      <c r="M2631" s="16" t="s">
        <v>488</v>
      </c>
      <c r="N2631" s="7">
        <v>44958</v>
      </c>
      <c r="O2631" s="9">
        <v>44958</v>
      </c>
      <c r="P2631" t="s">
        <v>1213</v>
      </c>
      <c r="Q2631">
        <v>1</v>
      </c>
      <c r="R2631">
        <v>97</v>
      </c>
      <c r="S2631">
        <v>4</v>
      </c>
      <c r="T2631" t="s">
        <v>3042</v>
      </c>
      <c r="U2631">
        <v>18</v>
      </c>
      <c r="V2631">
        <v>9</v>
      </c>
      <c r="W2631">
        <v>40</v>
      </c>
      <c r="X2631">
        <v>58</v>
      </c>
      <c r="Y2631">
        <v>420</v>
      </c>
      <c r="Z2631">
        <v>30</v>
      </c>
      <c r="AA2631">
        <v>34</v>
      </c>
      <c r="AE2631">
        <v>2630</v>
      </c>
      <c r="AF2631" s="16" t="s">
        <v>39</v>
      </c>
      <c r="AG2631" s="16"/>
      <c r="AH2631" s="16"/>
      <c r="AI2631" s="16" t="str">
        <f t="shared" si="164"/>
        <v>(18,4,9,40,58,420,34, null, null, 'IFLR 2024 Western Europe',2024, '2023-02-01','2023-02-01','".Carbon::now()."','".Carbon::now()."'),</v>
      </c>
      <c r="AJ2631" s="16" t="str">
        <f t="shared" si="165"/>
        <v>('".DB::select("SELECT id_status FROM `status` WHERE `element_type` = 'task' AND status_type = 'client' AND name ='CONFIRMED'")[0]-&gt;id_status."',2630,1),</v>
      </c>
      <c r="AK2631" s="16" t="str">
        <f t="shared" si="166"/>
        <v/>
      </c>
      <c r="AL2631" s="16" t="str">
        <f t="shared" si="167"/>
        <v/>
      </c>
    </row>
    <row r="2632" spans="1:38" x14ac:dyDescent="0.25">
      <c r="A2632" s="16" t="s">
        <v>789</v>
      </c>
      <c r="B2632" s="16" t="s">
        <v>3139</v>
      </c>
      <c r="C2632" s="16" t="s">
        <v>240</v>
      </c>
      <c r="D2632" s="16" t="s">
        <v>28</v>
      </c>
      <c r="E2632" s="16" t="s">
        <v>241</v>
      </c>
      <c r="F2632" s="16" t="s">
        <v>242</v>
      </c>
      <c r="G2632" s="16" t="s">
        <v>348</v>
      </c>
      <c r="H2632" s="16" t="s">
        <v>243</v>
      </c>
      <c r="I2632" s="16" t="s">
        <v>65</v>
      </c>
      <c r="J2632" s="16" t="s">
        <v>482</v>
      </c>
      <c r="M2632" s="16" t="s">
        <v>488</v>
      </c>
      <c r="N2632" s="7">
        <v>44958</v>
      </c>
      <c r="O2632" s="9">
        <v>44958</v>
      </c>
      <c r="P2632" t="s">
        <v>1213</v>
      </c>
      <c r="Q2632">
        <v>1</v>
      </c>
      <c r="R2632">
        <v>97</v>
      </c>
      <c r="S2632">
        <v>4</v>
      </c>
      <c r="T2632" t="s">
        <v>3042</v>
      </c>
      <c r="U2632">
        <v>18</v>
      </c>
      <c r="V2632">
        <v>9</v>
      </c>
      <c r="W2632">
        <v>40</v>
      </c>
      <c r="X2632">
        <v>58</v>
      </c>
      <c r="Y2632">
        <v>440</v>
      </c>
      <c r="Z2632">
        <v>30</v>
      </c>
      <c r="AA2632">
        <v>34</v>
      </c>
      <c r="AE2632">
        <v>2631</v>
      </c>
      <c r="AF2632" s="16" t="s">
        <v>39</v>
      </c>
      <c r="AG2632" s="16"/>
      <c r="AH2632" s="16"/>
      <c r="AI2632" s="16" t="str">
        <f t="shared" si="164"/>
        <v>(18,4,9,40,58,440,34, null, null, 'IFLR 2024 Western Europe',2024, '2023-02-01','2023-02-01','".Carbon::now()."','".Carbon::now()."'),</v>
      </c>
      <c r="AJ2632" s="16" t="str">
        <f t="shared" si="165"/>
        <v>('".DB::select("SELECT id_status FROM `status` WHERE `element_type` = 'task' AND status_type = 'client' AND name ='CONFIRMED'")[0]-&gt;id_status."',2631,1),</v>
      </c>
      <c r="AK2632" s="16" t="str">
        <f t="shared" si="166"/>
        <v/>
      </c>
      <c r="AL2632" s="16" t="str">
        <f t="shared" si="167"/>
        <v/>
      </c>
    </row>
    <row r="2633" spans="1:38" x14ac:dyDescent="0.25">
      <c r="A2633" s="16" t="s">
        <v>789</v>
      </c>
      <c r="B2633" s="16" t="s">
        <v>3139</v>
      </c>
      <c r="C2633" s="16" t="s">
        <v>240</v>
      </c>
      <c r="D2633" s="16" t="s">
        <v>28</v>
      </c>
      <c r="E2633" s="16" t="s">
        <v>241</v>
      </c>
      <c r="F2633" s="16" t="s">
        <v>242</v>
      </c>
      <c r="G2633" s="16" t="s">
        <v>348</v>
      </c>
      <c r="H2633" s="16" t="s">
        <v>933</v>
      </c>
      <c r="I2633" s="16" t="s">
        <v>65</v>
      </c>
      <c r="J2633" s="16" t="s">
        <v>482</v>
      </c>
      <c r="M2633" s="16" t="s">
        <v>488</v>
      </c>
      <c r="N2633" s="7">
        <v>44958</v>
      </c>
      <c r="O2633" s="9">
        <v>44958</v>
      </c>
      <c r="P2633" t="s">
        <v>1213</v>
      </c>
      <c r="Q2633">
        <v>1</v>
      </c>
      <c r="R2633">
        <v>97</v>
      </c>
      <c r="S2633">
        <v>4</v>
      </c>
      <c r="T2633" t="s">
        <v>3042</v>
      </c>
      <c r="U2633">
        <v>18</v>
      </c>
      <c r="V2633">
        <v>9</v>
      </c>
      <c r="W2633">
        <v>40</v>
      </c>
      <c r="X2633">
        <v>58</v>
      </c>
      <c r="Y2633">
        <v>443</v>
      </c>
      <c r="Z2633">
        <v>30</v>
      </c>
      <c r="AA2633">
        <v>34</v>
      </c>
      <c r="AE2633">
        <v>2632</v>
      </c>
      <c r="AF2633" s="16" t="s">
        <v>39</v>
      </c>
      <c r="AG2633" s="16"/>
      <c r="AH2633" s="16"/>
      <c r="AI2633" s="16" t="str">
        <f t="shared" si="164"/>
        <v>(18,4,9,40,58,443,34, null, null, 'IFLR 2024 Western Europe',2024, '2023-02-01','2023-02-01','".Carbon::now()."','".Carbon::now()."'),</v>
      </c>
      <c r="AJ2633" s="16" t="str">
        <f t="shared" si="165"/>
        <v>('".DB::select("SELECT id_status FROM `status` WHERE `element_type` = 'task' AND status_type = 'client' AND name ='CONFIRMED'")[0]-&gt;id_status."',2632,1),</v>
      </c>
      <c r="AK2633" s="16" t="str">
        <f t="shared" si="166"/>
        <v/>
      </c>
      <c r="AL2633" s="16" t="str">
        <f t="shared" si="167"/>
        <v/>
      </c>
    </row>
    <row r="2634" spans="1:38" x14ac:dyDescent="0.25">
      <c r="A2634" s="16" t="s">
        <v>789</v>
      </c>
      <c r="B2634" s="16" t="s">
        <v>3139</v>
      </c>
      <c r="C2634" s="16" t="s">
        <v>240</v>
      </c>
      <c r="D2634" s="16" t="s">
        <v>28</v>
      </c>
      <c r="E2634" s="16" t="s">
        <v>818</v>
      </c>
      <c r="F2634" s="16" t="s">
        <v>242</v>
      </c>
      <c r="G2634" s="16" t="s">
        <v>77</v>
      </c>
      <c r="H2634" s="16" t="s">
        <v>4105</v>
      </c>
      <c r="I2634" s="16" t="s">
        <v>65</v>
      </c>
      <c r="J2634" s="16" t="s">
        <v>482</v>
      </c>
      <c r="M2634" s="16" t="s">
        <v>488</v>
      </c>
      <c r="N2634" s="7">
        <v>44958</v>
      </c>
      <c r="O2634" s="9">
        <v>44958</v>
      </c>
      <c r="P2634" t="s">
        <v>1213</v>
      </c>
      <c r="Q2634">
        <v>1</v>
      </c>
      <c r="R2634">
        <v>97</v>
      </c>
      <c r="S2634">
        <v>4</v>
      </c>
      <c r="T2634" t="s">
        <v>3042</v>
      </c>
      <c r="U2634">
        <v>18</v>
      </c>
      <c r="V2634">
        <v>9</v>
      </c>
      <c r="W2634">
        <v>40</v>
      </c>
      <c r="X2634">
        <v>113</v>
      </c>
      <c r="Y2634">
        <v>418</v>
      </c>
      <c r="Z2634">
        <v>30</v>
      </c>
      <c r="AA2634">
        <v>34</v>
      </c>
      <c r="AE2634">
        <v>2633</v>
      </c>
      <c r="AF2634" s="16" t="s">
        <v>39</v>
      </c>
      <c r="AG2634" s="16"/>
      <c r="AH2634" s="16"/>
      <c r="AI2634" s="16" t="str">
        <f t="shared" si="164"/>
        <v>(18,4,9,40,113,418,34, null, null, 'IFLR 2024 UK',2024, '2023-02-01','2023-02-01','".Carbon::now()."','".Carbon::now()."'),</v>
      </c>
      <c r="AJ2634" s="16" t="str">
        <f t="shared" si="165"/>
        <v>('".DB::select("SELECT id_status FROM `status` WHERE `element_type` = 'task' AND status_type = 'client' AND name ='CONFIRMED'")[0]-&gt;id_status."',2633,1),</v>
      </c>
      <c r="AK2634" s="16" t="str">
        <f t="shared" si="166"/>
        <v/>
      </c>
      <c r="AL2634" s="16" t="str">
        <f t="shared" si="167"/>
        <v/>
      </c>
    </row>
    <row r="2635" spans="1:38" x14ac:dyDescent="0.25">
      <c r="A2635" s="16" t="s">
        <v>789</v>
      </c>
      <c r="B2635" s="16" t="s">
        <v>3139</v>
      </c>
      <c r="C2635" s="16" t="s">
        <v>240</v>
      </c>
      <c r="D2635" s="16" t="s">
        <v>28</v>
      </c>
      <c r="E2635" s="16" t="s">
        <v>818</v>
      </c>
      <c r="F2635" s="16" t="s">
        <v>242</v>
      </c>
      <c r="G2635" s="16" t="s">
        <v>77</v>
      </c>
      <c r="H2635" s="16" t="s">
        <v>4107</v>
      </c>
      <c r="I2635" s="16" t="s">
        <v>65</v>
      </c>
      <c r="J2635" s="16" t="s">
        <v>482</v>
      </c>
      <c r="M2635" s="16" t="s">
        <v>488</v>
      </c>
      <c r="N2635" s="7">
        <v>44958</v>
      </c>
      <c r="O2635" s="9">
        <v>44958</v>
      </c>
      <c r="P2635" t="s">
        <v>1213</v>
      </c>
      <c r="Q2635">
        <v>1</v>
      </c>
      <c r="R2635">
        <v>97</v>
      </c>
      <c r="S2635">
        <v>4</v>
      </c>
      <c r="T2635" t="s">
        <v>3042</v>
      </c>
      <c r="U2635">
        <v>18</v>
      </c>
      <c r="V2635">
        <v>9</v>
      </c>
      <c r="W2635">
        <v>40</v>
      </c>
      <c r="X2635">
        <v>113</v>
      </c>
      <c r="Y2635">
        <v>419</v>
      </c>
      <c r="Z2635">
        <v>30</v>
      </c>
      <c r="AA2635">
        <v>34</v>
      </c>
      <c r="AE2635">
        <v>2634</v>
      </c>
      <c r="AF2635" s="16" t="s">
        <v>39</v>
      </c>
      <c r="AG2635" s="16"/>
      <c r="AH2635" s="16"/>
      <c r="AI2635" s="16" t="str">
        <f t="shared" si="164"/>
        <v>(18,4,9,40,113,419,34, null, null, 'IFLR 2024 UK',2024, '2023-02-01','2023-02-01','".Carbon::now()."','".Carbon::now()."'),</v>
      </c>
      <c r="AJ2635" s="16" t="str">
        <f t="shared" si="165"/>
        <v>('".DB::select("SELECT id_status FROM `status` WHERE `element_type` = 'task' AND status_type = 'client' AND name ='CONFIRMED'")[0]-&gt;id_status."',2634,1),</v>
      </c>
      <c r="AK2635" s="16" t="str">
        <f t="shared" si="166"/>
        <v/>
      </c>
      <c r="AL2635" s="16" t="str">
        <f t="shared" si="167"/>
        <v/>
      </c>
    </row>
    <row r="2636" spans="1:38" x14ac:dyDescent="0.25">
      <c r="A2636" s="16" t="s">
        <v>789</v>
      </c>
      <c r="B2636" s="16" t="s">
        <v>3139</v>
      </c>
      <c r="C2636" s="16" t="s">
        <v>240</v>
      </c>
      <c r="D2636" s="16" t="s">
        <v>28</v>
      </c>
      <c r="E2636" s="16" t="s">
        <v>818</v>
      </c>
      <c r="F2636" s="16" t="s">
        <v>242</v>
      </c>
      <c r="G2636" s="16" t="s">
        <v>77</v>
      </c>
      <c r="H2636" s="16" t="s">
        <v>4109</v>
      </c>
      <c r="I2636" s="16" t="s">
        <v>65</v>
      </c>
      <c r="J2636" s="16" t="s">
        <v>482</v>
      </c>
      <c r="M2636" s="16" t="s">
        <v>488</v>
      </c>
      <c r="N2636" s="7">
        <v>44958</v>
      </c>
      <c r="O2636" s="9">
        <v>44958</v>
      </c>
      <c r="P2636" t="s">
        <v>1213</v>
      </c>
      <c r="Q2636">
        <v>1</v>
      </c>
      <c r="R2636">
        <v>97</v>
      </c>
      <c r="S2636">
        <v>4</v>
      </c>
      <c r="T2636" t="s">
        <v>3042</v>
      </c>
      <c r="U2636">
        <v>18</v>
      </c>
      <c r="V2636">
        <v>9</v>
      </c>
      <c r="W2636">
        <v>40</v>
      </c>
      <c r="X2636">
        <v>113</v>
      </c>
      <c r="Y2636">
        <v>429</v>
      </c>
      <c r="Z2636">
        <v>30</v>
      </c>
      <c r="AA2636">
        <v>34</v>
      </c>
      <c r="AE2636">
        <v>2635</v>
      </c>
      <c r="AF2636" s="16" t="s">
        <v>39</v>
      </c>
      <c r="AG2636" s="16"/>
      <c r="AH2636" s="16"/>
      <c r="AI2636" s="16" t="str">
        <f t="shared" si="164"/>
        <v>(18,4,9,40,113,429,34, null, null, 'IFLR 2024 UK',2024, '2023-02-01','2023-02-01','".Carbon::now()."','".Carbon::now()."'),</v>
      </c>
      <c r="AJ2636" s="16" t="str">
        <f t="shared" si="165"/>
        <v>('".DB::select("SELECT id_status FROM `status` WHERE `element_type` = 'task' AND status_type = 'client' AND name ='CONFIRMED'")[0]-&gt;id_status."',2635,1),</v>
      </c>
      <c r="AK2636" s="16" t="str">
        <f t="shared" si="166"/>
        <v/>
      </c>
      <c r="AL2636" s="16" t="str">
        <f t="shared" si="167"/>
        <v/>
      </c>
    </row>
    <row r="2637" spans="1:38" x14ac:dyDescent="0.25">
      <c r="A2637" s="16" t="s">
        <v>789</v>
      </c>
      <c r="B2637" s="16" t="s">
        <v>3139</v>
      </c>
      <c r="C2637" s="16" t="s">
        <v>240</v>
      </c>
      <c r="D2637" s="16" t="s">
        <v>28</v>
      </c>
      <c r="E2637" s="16" t="s">
        <v>818</v>
      </c>
      <c r="F2637" s="16" t="s">
        <v>242</v>
      </c>
      <c r="G2637" s="16" t="s">
        <v>77</v>
      </c>
      <c r="H2637" s="16" t="s">
        <v>243</v>
      </c>
      <c r="I2637" s="16" t="s">
        <v>65</v>
      </c>
      <c r="J2637" s="16" t="s">
        <v>482</v>
      </c>
      <c r="M2637" s="16" t="s">
        <v>488</v>
      </c>
      <c r="N2637" s="7">
        <v>44958</v>
      </c>
      <c r="O2637" s="9">
        <v>44958</v>
      </c>
      <c r="P2637" t="s">
        <v>1213</v>
      </c>
      <c r="Q2637">
        <v>1</v>
      </c>
      <c r="R2637">
        <v>97</v>
      </c>
      <c r="S2637">
        <v>4</v>
      </c>
      <c r="T2637" t="s">
        <v>3042</v>
      </c>
      <c r="U2637">
        <v>18</v>
      </c>
      <c r="V2637">
        <v>9</v>
      </c>
      <c r="W2637">
        <v>40</v>
      </c>
      <c r="X2637">
        <v>113</v>
      </c>
      <c r="Y2637">
        <v>440</v>
      </c>
      <c r="Z2637">
        <v>30</v>
      </c>
      <c r="AA2637">
        <v>34</v>
      </c>
      <c r="AE2637">
        <v>2636</v>
      </c>
      <c r="AF2637" s="16" t="s">
        <v>39</v>
      </c>
      <c r="AG2637" s="16"/>
      <c r="AH2637" s="16"/>
      <c r="AI2637" s="16" t="str">
        <f t="shared" si="164"/>
        <v>(18,4,9,40,113,440,34, null, null, 'IFLR 2024 UK',2024, '2023-02-01','2023-02-01','".Carbon::now()."','".Carbon::now()."'),</v>
      </c>
      <c r="AJ2637" s="16" t="str">
        <f t="shared" si="165"/>
        <v>('".DB::select("SELECT id_status FROM `status` WHERE `element_type` = 'task' AND status_type = 'client' AND name ='CONFIRMED'")[0]-&gt;id_status."',2636,1),</v>
      </c>
      <c r="AK2637" s="16" t="str">
        <f t="shared" si="166"/>
        <v/>
      </c>
      <c r="AL2637" s="16" t="str">
        <f t="shared" si="167"/>
        <v/>
      </c>
    </row>
    <row r="2638" spans="1:38" x14ac:dyDescent="0.25">
      <c r="A2638" s="16" t="s">
        <v>789</v>
      </c>
      <c r="B2638" s="16" t="s">
        <v>3139</v>
      </c>
      <c r="C2638" s="16" t="s">
        <v>240</v>
      </c>
      <c r="D2638" s="16" t="s">
        <v>28</v>
      </c>
      <c r="E2638" s="16" t="s">
        <v>818</v>
      </c>
      <c r="F2638" s="16" t="s">
        <v>242</v>
      </c>
      <c r="G2638" s="16" t="s">
        <v>77</v>
      </c>
      <c r="H2638" s="16" t="s">
        <v>933</v>
      </c>
      <c r="I2638" s="16" t="s">
        <v>65</v>
      </c>
      <c r="J2638" s="16" t="s">
        <v>482</v>
      </c>
      <c r="M2638" s="16" t="s">
        <v>488</v>
      </c>
      <c r="N2638" s="7">
        <v>44958</v>
      </c>
      <c r="O2638" s="9">
        <v>44958</v>
      </c>
      <c r="P2638" t="s">
        <v>1213</v>
      </c>
      <c r="Q2638">
        <v>1</v>
      </c>
      <c r="R2638">
        <v>97</v>
      </c>
      <c r="S2638">
        <v>4</v>
      </c>
      <c r="T2638" t="s">
        <v>3042</v>
      </c>
      <c r="U2638">
        <v>18</v>
      </c>
      <c r="V2638">
        <v>9</v>
      </c>
      <c r="W2638">
        <v>40</v>
      </c>
      <c r="X2638">
        <v>113</v>
      </c>
      <c r="Y2638">
        <v>443</v>
      </c>
      <c r="Z2638">
        <v>30</v>
      </c>
      <c r="AA2638">
        <v>34</v>
      </c>
      <c r="AE2638">
        <v>2637</v>
      </c>
      <c r="AF2638" s="16" t="s">
        <v>39</v>
      </c>
      <c r="AG2638" s="16"/>
      <c r="AH2638" s="16"/>
      <c r="AI2638" s="16" t="str">
        <f t="shared" si="164"/>
        <v>(18,4,9,40,113,443,34, null, null, 'IFLR 2024 UK',2024, '2023-02-01','2023-02-01','".Carbon::now()."','".Carbon::now()."'),</v>
      </c>
      <c r="AJ2638" s="16" t="str">
        <f t="shared" si="165"/>
        <v>('".DB::select("SELECT id_status FROM `status` WHERE `element_type` = 'task' AND status_type = 'client' AND name ='CONFIRMED'")[0]-&gt;id_status."',2637,1),</v>
      </c>
      <c r="AK2638" s="16" t="str">
        <f t="shared" si="166"/>
        <v/>
      </c>
      <c r="AL2638" s="16" t="str">
        <f t="shared" si="167"/>
        <v/>
      </c>
    </row>
    <row r="2639" spans="1:38" x14ac:dyDescent="0.25">
      <c r="A2639" s="16" t="s">
        <v>789</v>
      </c>
      <c r="B2639" s="16" t="s">
        <v>3139</v>
      </c>
      <c r="C2639" s="16" t="s">
        <v>240</v>
      </c>
      <c r="D2639" s="16" t="s">
        <v>28</v>
      </c>
      <c r="E2639" s="16" t="s">
        <v>818</v>
      </c>
      <c r="F2639" s="16" t="s">
        <v>242</v>
      </c>
      <c r="G2639" s="16" t="s">
        <v>77</v>
      </c>
      <c r="H2639" s="16" t="s">
        <v>4081</v>
      </c>
      <c r="I2639" s="16" t="s">
        <v>65</v>
      </c>
      <c r="J2639" s="16" t="s">
        <v>482</v>
      </c>
      <c r="M2639" s="16" t="s">
        <v>488</v>
      </c>
      <c r="N2639" s="7">
        <v>44958</v>
      </c>
      <c r="O2639" s="9">
        <v>44958</v>
      </c>
      <c r="P2639" t="s">
        <v>1213</v>
      </c>
      <c r="Q2639">
        <v>1</v>
      </c>
      <c r="R2639">
        <v>97</v>
      </c>
      <c r="S2639">
        <v>4</v>
      </c>
      <c r="T2639" t="s">
        <v>3042</v>
      </c>
      <c r="U2639">
        <v>18</v>
      </c>
      <c r="V2639">
        <v>9</v>
      </c>
      <c r="W2639">
        <v>40</v>
      </c>
      <c r="X2639">
        <v>113</v>
      </c>
      <c r="Y2639">
        <v>449</v>
      </c>
      <c r="Z2639">
        <v>30</v>
      </c>
      <c r="AA2639">
        <v>34</v>
      </c>
      <c r="AE2639">
        <v>2638</v>
      </c>
      <c r="AF2639" s="16" t="s">
        <v>39</v>
      </c>
      <c r="AG2639" s="16"/>
      <c r="AH2639" s="16"/>
      <c r="AI2639" s="16" t="str">
        <f t="shared" si="164"/>
        <v>(18,4,9,40,113,449,34, null, null, 'IFLR 2024 UK',2024, '2023-02-01','2023-02-01','".Carbon::now()."','".Carbon::now()."'),</v>
      </c>
      <c r="AJ2639" s="16" t="str">
        <f t="shared" si="165"/>
        <v>('".DB::select("SELECT id_status FROM `status` WHERE `element_type` = 'task' AND status_type = 'client' AND name ='CONFIRMED'")[0]-&gt;id_status."',2638,1),</v>
      </c>
      <c r="AK2639" s="16" t="str">
        <f t="shared" si="166"/>
        <v/>
      </c>
      <c r="AL2639" s="16" t="str">
        <f t="shared" si="167"/>
        <v/>
      </c>
    </row>
    <row r="2640" spans="1:38" x14ac:dyDescent="0.25">
      <c r="A2640" s="16" t="s">
        <v>789</v>
      </c>
      <c r="B2640" s="16" t="s">
        <v>3139</v>
      </c>
      <c r="C2640" s="16" t="s">
        <v>240</v>
      </c>
      <c r="D2640" s="16" t="s">
        <v>28</v>
      </c>
      <c r="E2640" s="16" t="s">
        <v>818</v>
      </c>
      <c r="F2640" s="16" t="s">
        <v>242</v>
      </c>
      <c r="G2640" s="16" t="s">
        <v>77</v>
      </c>
      <c r="H2640" s="16" t="s">
        <v>60</v>
      </c>
      <c r="I2640" s="16" t="s">
        <v>65</v>
      </c>
      <c r="J2640" s="16" t="s">
        <v>482</v>
      </c>
      <c r="M2640" s="16" t="s">
        <v>488</v>
      </c>
      <c r="N2640" s="7">
        <v>44958</v>
      </c>
      <c r="O2640" s="9">
        <v>44958</v>
      </c>
      <c r="P2640" t="s">
        <v>1213</v>
      </c>
      <c r="Q2640">
        <v>1</v>
      </c>
      <c r="R2640">
        <v>97</v>
      </c>
      <c r="S2640">
        <v>4</v>
      </c>
      <c r="T2640" t="s">
        <v>3042</v>
      </c>
      <c r="U2640">
        <v>18</v>
      </c>
      <c r="V2640">
        <v>9</v>
      </c>
      <c r="W2640">
        <v>40</v>
      </c>
      <c r="X2640">
        <v>113</v>
      </c>
      <c r="Y2640">
        <v>455</v>
      </c>
      <c r="Z2640">
        <v>30</v>
      </c>
      <c r="AA2640">
        <v>34</v>
      </c>
      <c r="AE2640">
        <v>2639</v>
      </c>
      <c r="AF2640" s="16" t="s">
        <v>39</v>
      </c>
      <c r="AG2640" s="16"/>
      <c r="AH2640" s="16"/>
      <c r="AI2640" s="16" t="str">
        <f t="shared" si="164"/>
        <v>(18,4,9,40,113,455,34, null, null, 'IFLR 2024 UK',2024, '2023-02-01','2023-02-01','".Carbon::now()."','".Carbon::now()."'),</v>
      </c>
      <c r="AJ2640" s="16" t="str">
        <f t="shared" si="165"/>
        <v>('".DB::select("SELECT id_status FROM `status` WHERE `element_type` = 'task' AND status_type = 'client' AND name ='CONFIRMED'")[0]-&gt;id_status."',2639,1),</v>
      </c>
      <c r="AK2640" s="16" t="str">
        <f t="shared" si="166"/>
        <v/>
      </c>
      <c r="AL2640" s="16" t="str">
        <f t="shared" si="167"/>
        <v/>
      </c>
    </row>
    <row r="2641" spans="1:38" x14ac:dyDescent="0.25">
      <c r="A2641" s="16" t="s">
        <v>789</v>
      </c>
      <c r="B2641" s="16" t="s">
        <v>3139</v>
      </c>
      <c r="C2641" s="16" t="s">
        <v>27</v>
      </c>
      <c r="D2641" s="16" t="s">
        <v>28</v>
      </c>
      <c r="E2641" s="16" t="s">
        <v>192</v>
      </c>
      <c r="F2641" s="16" t="s">
        <v>155</v>
      </c>
      <c r="G2641" s="16" t="s">
        <v>156</v>
      </c>
      <c r="H2641" s="16" t="s">
        <v>203</v>
      </c>
      <c r="I2641" s="16" t="s">
        <v>65</v>
      </c>
      <c r="J2641" s="16" t="s">
        <v>482</v>
      </c>
      <c r="M2641" s="16" t="s">
        <v>488</v>
      </c>
      <c r="N2641" s="7">
        <v>45089</v>
      </c>
      <c r="O2641" s="9">
        <v>45089</v>
      </c>
      <c r="P2641" t="s">
        <v>1195</v>
      </c>
      <c r="Q2641">
        <v>1</v>
      </c>
      <c r="R2641">
        <v>97</v>
      </c>
      <c r="S2641">
        <v>4</v>
      </c>
      <c r="T2641" t="s">
        <v>3042</v>
      </c>
      <c r="U2641">
        <v>18</v>
      </c>
      <c r="V2641">
        <v>14</v>
      </c>
      <c r="W2641">
        <v>52</v>
      </c>
      <c r="X2641">
        <v>100</v>
      </c>
      <c r="Y2641">
        <v>535</v>
      </c>
      <c r="Z2641">
        <v>30</v>
      </c>
      <c r="AA2641">
        <v>34</v>
      </c>
      <c r="AE2641">
        <v>2640</v>
      </c>
      <c r="AF2641" s="16" t="s">
        <v>39</v>
      </c>
      <c r="AG2641" s="16"/>
      <c r="AH2641" s="16"/>
      <c r="AI2641" s="16" t="str">
        <f t="shared" si="164"/>
        <v>(18,4,14,52,100,535,34, null, null, 'L500 2024 Asia-Pacific',2024, '2023-06-12','2023-06-12','".Carbon::now()."','".Carbon::now()."'),</v>
      </c>
      <c r="AJ2641" s="16" t="str">
        <f t="shared" si="165"/>
        <v>('".DB::select("SELECT id_status FROM `status` WHERE `element_type` = 'task' AND status_type = 'client' AND name ='CONFIRMED'")[0]-&gt;id_status."',2640,1),</v>
      </c>
      <c r="AK2641" s="16" t="str">
        <f t="shared" si="166"/>
        <v/>
      </c>
      <c r="AL2641" s="16" t="str">
        <f t="shared" si="167"/>
        <v/>
      </c>
    </row>
    <row r="2642" spans="1:38" x14ac:dyDescent="0.25">
      <c r="A2642" s="16" t="s">
        <v>789</v>
      </c>
      <c r="B2642" s="16" t="s">
        <v>3139</v>
      </c>
      <c r="C2642" s="16" t="s">
        <v>27</v>
      </c>
      <c r="D2642" s="16" t="s">
        <v>28</v>
      </c>
      <c r="E2642" s="16" t="s">
        <v>192</v>
      </c>
      <c r="F2642" s="16" t="s">
        <v>155</v>
      </c>
      <c r="G2642" s="16" t="s">
        <v>156</v>
      </c>
      <c r="H2642" s="16" t="s">
        <v>3197</v>
      </c>
      <c r="I2642" s="16" t="s">
        <v>65</v>
      </c>
      <c r="J2642" s="16" t="s">
        <v>482</v>
      </c>
      <c r="M2642" s="16" t="s">
        <v>488</v>
      </c>
      <c r="N2642" s="7">
        <v>45089</v>
      </c>
      <c r="O2642" s="9">
        <v>45089</v>
      </c>
      <c r="P2642" t="s">
        <v>1195</v>
      </c>
      <c r="Q2642">
        <v>1</v>
      </c>
      <c r="R2642">
        <v>97</v>
      </c>
      <c r="S2642">
        <v>4</v>
      </c>
      <c r="T2642" t="s">
        <v>3042</v>
      </c>
      <c r="U2642">
        <v>18</v>
      </c>
      <c r="V2642">
        <v>14</v>
      </c>
      <c r="W2642">
        <v>52</v>
      </c>
      <c r="X2642">
        <v>100</v>
      </c>
      <c r="Y2642">
        <v>650</v>
      </c>
      <c r="Z2642">
        <v>30</v>
      </c>
      <c r="AA2642">
        <v>34</v>
      </c>
      <c r="AE2642">
        <v>2641</v>
      </c>
      <c r="AF2642" s="16" t="s">
        <v>39</v>
      </c>
      <c r="AG2642" s="16"/>
      <c r="AH2642" s="16"/>
      <c r="AI2642" s="16" t="str">
        <f t="shared" si="164"/>
        <v>(18,4,14,52,100,650,34, null, null, 'L500 2024 Asia-Pacific',2024, '2023-06-12','2023-06-12','".Carbon::now()."','".Carbon::now()."'),</v>
      </c>
      <c r="AJ2642" s="16" t="str">
        <f t="shared" si="165"/>
        <v>('".DB::select("SELECT id_status FROM `status` WHERE `element_type` = 'task' AND status_type = 'client' AND name ='CONFIRMED'")[0]-&gt;id_status."',2641,1),</v>
      </c>
      <c r="AK2642" s="16" t="str">
        <f t="shared" si="166"/>
        <v/>
      </c>
      <c r="AL2642" s="16" t="str">
        <f t="shared" si="167"/>
        <v/>
      </c>
    </row>
    <row r="2643" spans="1:38" x14ac:dyDescent="0.25">
      <c r="A2643" s="16" t="s">
        <v>789</v>
      </c>
      <c r="B2643" s="16" t="s">
        <v>3139</v>
      </c>
      <c r="C2643" s="16" t="s">
        <v>27</v>
      </c>
      <c r="D2643" s="16" t="s">
        <v>28</v>
      </c>
      <c r="E2643" s="16" t="s">
        <v>192</v>
      </c>
      <c r="F2643" s="16" t="s">
        <v>155</v>
      </c>
      <c r="G2643" s="16" t="s">
        <v>156</v>
      </c>
      <c r="H2643" s="16" t="s">
        <v>3214</v>
      </c>
      <c r="I2643" s="16" t="s">
        <v>65</v>
      </c>
      <c r="J2643" s="16" t="s">
        <v>482</v>
      </c>
      <c r="M2643" s="16" t="s">
        <v>488</v>
      </c>
      <c r="N2643" s="7">
        <v>45089</v>
      </c>
      <c r="O2643" s="9">
        <v>45089</v>
      </c>
      <c r="P2643" t="s">
        <v>1195</v>
      </c>
      <c r="Q2643">
        <v>1</v>
      </c>
      <c r="R2643">
        <v>97</v>
      </c>
      <c r="S2643">
        <v>4</v>
      </c>
      <c r="T2643" t="s">
        <v>3042</v>
      </c>
      <c r="U2643">
        <v>18</v>
      </c>
      <c r="V2643">
        <v>14</v>
      </c>
      <c r="W2643">
        <v>52</v>
      </c>
      <c r="X2643">
        <v>100</v>
      </c>
      <c r="Y2643">
        <v>820</v>
      </c>
      <c r="Z2643">
        <v>30</v>
      </c>
      <c r="AA2643">
        <v>34</v>
      </c>
      <c r="AE2643">
        <v>2642</v>
      </c>
      <c r="AF2643" s="16" t="s">
        <v>39</v>
      </c>
      <c r="AG2643" s="16"/>
      <c r="AH2643" s="16"/>
      <c r="AI2643" s="16" t="str">
        <f t="shared" si="164"/>
        <v>(18,4,14,52,100,820,34, null, null, 'L500 2024 Asia-Pacific',2024, '2023-06-12','2023-06-12','".Carbon::now()."','".Carbon::now()."'),</v>
      </c>
      <c r="AJ2643" s="16" t="str">
        <f t="shared" si="165"/>
        <v>('".DB::select("SELECT id_status FROM `status` WHERE `element_type` = 'task' AND status_type = 'client' AND name ='CONFIRMED'")[0]-&gt;id_status."',2642,1),</v>
      </c>
      <c r="AK2643" s="16" t="str">
        <f t="shared" si="166"/>
        <v/>
      </c>
      <c r="AL2643" s="16" t="str">
        <f t="shared" si="167"/>
        <v/>
      </c>
    </row>
    <row r="2644" spans="1:38" x14ac:dyDescent="0.25">
      <c r="A2644" s="16" t="s">
        <v>789</v>
      </c>
      <c r="B2644" s="16" t="s">
        <v>68</v>
      </c>
      <c r="C2644" s="16" t="s">
        <v>27</v>
      </c>
      <c r="D2644" s="16" t="s">
        <v>28</v>
      </c>
      <c r="E2644" s="16" t="s">
        <v>29</v>
      </c>
      <c r="F2644" s="16" t="s">
        <v>30</v>
      </c>
      <c r="G2644" s="16" t="s">
        <v>430</v>
      </c>
      <c r="H2644" s="16" t="s">
        <v>4113</v>
      </c>
      <c r="I2644" s="16" t="s">
        <v>65</v>
      </c>
      <c r="J2644" s="16" t="s">
        <v>80</v>
      </c>
      <c r="M2644" s="16" t="s">
        <v>488</v>
      </c>
      <c r="N2644" s="7">
        <v>45145</v>
      </c>
      <c r="O2644" s="9">
        <v>45145</v>
      </c>
      <c r="P2644" t="s">
        <v>1198</v>
      </c>
      <c r="Q2644">
        <v>1</v>
      </c>
      <c r="R2644">
        <v>97</v>
      </c>
      <c r="S2644">
        <v>4</v>
      </c>
      <c r="T2644" t="s">
        <v>3042</v>
      </c>
      <c r="U2644">
        <v>18</v>
      </c>
      <c r="V2644">
        <v>14</v>
      </c>
      <c r="W2644">
        <v>56</v>
      </c>
      <c r="X2644">
        <v>11</v>
      </c>
      <c r="Y2644">
        <v>560</v>
      </c>
      <c r="Z2644">
        <v>30</v>
      </c>
      <c r="AA2644">
        <v>11</v>
      </c>
      <c r="AE2644">
        <v>2643</v>
      </c>
      <c r="AF2644" s="16" t="s">
        <v>39</v>
      </c>
      <c r="AG2644" s="16"/>
      <c r="AH2644" s="16"/>
      <c r="AI2644" s="16" t="str">
        <f t="shared" si="164"/>
        <v>(18,4,14,56,11,560,11, null, null, 'L500 2024 EMEA',2024, '2023-08-07','2023-08-07','".Carbon::now()."','".Carbon::now()."'),</v>
      </c>
      <c r="AJ2644" s="16" t="str">
        <f t="shared" si="165"/>
        <v>('".DB::select("SELECT id_status FROM `status` WHERE `element_type` = 'task' AND status_type = 'client' AND name ='CONFIRMED'")[0]-&gt;id_status."',2643,1),</v>
      </c>
      <c r="AK2644" s="16" t="str">
        <f t="shared" si="166"/>
        <v/>
      </c>
      <c r="AL2644" s="16" t="str">
        <f t="shared" si="167"/>
        <v/>
      </c>
    </row>
    <row r="2645" spans="1:38" x14ac:dyDescent="0.25">
      <c r="A2645" s="16" t="s">
        <v>789</v>
      </c>
      <c r="B2645" s="16" t="s">
        <v>3139</v>
      </c>
      <c r="C2645" s="16" t="s">
        <v>27</v>
      </c>
      <c r="D2645" s="16" t="s">
        <v>28</v>
      </c>
      <c r="E2645" s="16" t="s">
        <v>29</v>
      </c>
      <c r="F2645" s="16" t="s">
        <v>30</v>
      </c>
      <c r="G2645" s="16" t="s">
        <v>430</v>
      </c>
      <c r="H2645" s="16" t="s">
        <v>468</v>
      </c>
      <c r="I2645" s="16" t="s">
        <v>65</v>
      </c>
      <c r="J2645" s="16" t="s">
        <v>482</v>
      </c>
      <c r="M2645" s="16" t="s">
        <v>488</v>
      </c>
      <c r="N2645" s="7">
        <v>45145</v>
      </c>
      <c r="O2645" s="9">
        <v>45145</v>
      </c>
      <c r="P2645" t="s">
        <v>1198</v>
      </c>
      <c r="Q2645">
        <v>1</v>
      </c>
      <c r="R2645">
        <v>97</v>
      </c>
      <c r="S2645">
        <v>4</v>
      </c>
      <c r="T2645" t="s">
        <v>3042</v>
      </c>
      <c r="U2645">
        <v>18</v>
      </c>
      <c r="V2645">
        <v>14</v>
      </c>
      <c r="W2645">
        <v>56</v>
      </c>
      <c r="X2645">
        <v>11</v>
      </c>
      <c r="Y2645">
        <v>561</v>
      </c>
      <c r="Z2645">
        <v>30</v>
      </c>
      <c r="AA2645">
        <v>34</v>
      </c>
      <c r="AE2645">
        <v>2644</v>
      </c>
      <c r="AF2645" s="16" t="s">
        <v>39</v>
      </c>
      <c r="AG2645" s="16"/>
      <c r="AH2645" s="16"/>
      <c r="AI2645" s="16" t="str">
        <f t="shared" si="164"/>
        <v>(18,4,14,56,11,561,34, null, null, 'L500 2024 EMEA',2024, '2023-08-07','2023-08-07','".Carbon::now()."','".Carbon::now()."'),</v>
      </c>
      <c r="AJ2645" s="16" t="str">
        <f t="shared" si="165"/>
        <v>('".DB::select("SELECT id_status FROM `status` WHERE `element_type` = 'task' AND status_type = 'client' AND name ='CONFIRMED'")[0]-&gt;id_status."',2644,1),</v>
      </c>
      <c r="AK2645" s="16" t="str">
        <f t="shared" si="166"/>
        <v/>
      </c>
      <c r="AL2645" s="16" t="str">
        <f t="shared" si="167"/>
        <v/>
      </c>
    </row>
    <row r="2646" spans="1:38" x14ac:dyDescent="0.25">
      <c r="A2646" s="16" t="s">
        <v>789</v>
      </c>
      <c r="B2646" s="16" t="s">
        <v>68</v>
      </c>
      <c r="C2646" s="16" t="s">
        <v>27</v>
      </c>
      <c r="D2646" s="16" t="s">
        <v>28</v>
      </c>
      <c r="E2646" s="16" t="s">
        <v>29</v>
      </c>
      <c r="F2646" s="16" t="s">
        <v>30</v>
      </c>
      <c r="G2646" s="16" t="s">
        <v>345</v>
      </c>
      <c r="H2646" s="16" t="s">
        <v>737</v>
      </c>
      <c r="I2646" s="16" t="s">
        <v>65</v>
      </c>
      <c r="J2646" s="16" t="s">
        <v>80</v>
      </c>
      <c r="M2646" s="16" t="s">
        <v>488</v>
      </c>
      <c r="N2646" s="7">
        <v>45145</v>
      </c>
      <c r="O2646" s="9">
        <v>45145</v>
      </c>
      <c r="P2646" t="s">
        <v>1198</v>
      </c>
      <c r="Q2646">
        <v>1</v>
      </c>
      <c r="R2646">
        <v>97</v>
      </c>
      <c r="S2646">
        <v>4</v>
      </c>
      <c r="T2646" t="s">
        <v>3042</v>
      </c>
      <c r="U2646">
        <v>18</v>
      </c>
      <c r="V2646">
        <v>14</v>
      </c>
      <c r="W2646">
        <v>56</v>
      </c>
      <c r="X2646">
        <v>43</v>
      </c>
      <c r="Y2646">
        <v>523</v>
      </c>
      <c r="Z2646">
        <v>30</v>
      </c>
      <c r="AA2646">
        <v>11</v>
      </c>
      <c r="AE2646">
        <v>2645</v>
      </c>
      <c r="AF2646" s="16" t="s">
        <v>39</v>
      </c>
      <c r="AG2646" s="16"/>
      <c r="AH2646" s="16"/>
      <c r="AI2646" s="16" t="str">
        <f t="shared" si="164"/>
        <v>(18,4,14,56,43,523,11, null, null, 'L500 2024 EMEA',2024, '2023-08-07','2023-08-07','".Carbon::now()."','".Carbon::now()."'),</v>
      </c>
      <c r="AJ2646" s="16" t="str">
        <f t="shared" si="165"/>
        <v>('".DB::select("SELECT id_status FROM `status` WHERE `element_type` = 'task' AND status_type = 'client' AND name ='CONFIRMED'")[0]-&gt;id_status."',2645,1),</v>
      </c>
      <c r="AK2646" s="16" t="str">
        <f t="shared" si="166"/>
        <v/>
      </c>
      <c r="AL2646" s="16" t="str">
        <f t="shared" si="167"/>
        <v/>
      </c>
    </row>
    <row r="2647" spans="1:38" x14ac:dyDescent="0.25">
      <c r="A2647" s="16" t="s">
        <v>789</v>
      </c>
      <c r="B2647" s="16" t="s">
        <v>68</v>
      </c>
      <c r="C2647" s="16" t="s">
        <v>27</v>
      </c>
      <c r="D2647" s="16" t="s">
        <v>28</v>
      </c>
      <c r="E2647" s="16" t="s">
        <v>29</v>
      </c>
      <c r="F2647" s="16" t="s">
        <v>30</v>
      </c>
      <c r="G2647" s="16" t="s">
        <v>345</v>
      </c>
      <c r="H2647" s="16" t="s">
        <v>4115</v>
      </c>
      <c r="I2647" s="16" t="s">
        <v>65</v>
      </c>
      <c r="J2647" s="16" t="s">
        <v>80</v>
      </c>
      <c r="M2647" s="16" t="s">
        <v>488</v>
      </c>
      <c r="N2647" s="7">
        <v>45145</v>
      </c>
      <c r="O2647" s="9">
        <v>45145</v>
      </c>
      <c r="P2647" t="s">
        <v>1198</v>
      </c>
      <c r="Q2647">
        <v>1</v>
      </c>
      <c r="R2647">
        <v>97</v>
      </c>
      <c r="S2647">
        <v>4</v>
      </c>
      <c r="T2647" t="s">
        <v>3042</v>
      </c>
      <c r="U2647">
        <v>18</v>
      </c>
      <c r="V2647">
        <v>14</v>
      </c>
      <c r="W2647">
        <v>56</v>
      </c>
      <c r="X2647">
        <v>43</v>
      </c>
      <c r="Y2647">
        <v>536</v>
      </c>
      <c r="Z2647">
        <v>30</v>
      </c>
      <c r="AA2647">
        <v>11</v>
      </c>
      <c r="AE2647">
        <v>2646</v>
      </c>
      <c r="AF2647" s="16" t="s">
        <v>39</v>
      </c>
      <c r="AG2647" s="16"/>
      <c r="AH2647" s="16"/>
      <c r="AI2647" s="16" t="str">
        <f t="shared" si="164"/>
        <v>(18,4,14,56,43,536,11, null, null, 'L500 2024 EMEA',2024, '2023-08-07','2023-08-07','".Carbon::now()."','".Carbon::now()."'),</v>
      </c>
      <c r="AJ2647" s="16" t="str">
        <f t="shared" si="165"/>
        <v>('".DB::select("SELECT id_status FROM `status` WHERE `element_type` = 'task' AND status_type = 'client' AND name ='CONFIRMED'")[0]-&gt;id_status."',2646,1),</v>
      </c>
      <c r="AK2647" s="16" t="str">
        <f t="shared" si="166"/>
        <v/>
      </c>
      <c r="AL2647" s="16" t="str">
        <f t="shared" si="167"/>
        <v/>
      </c>
    </row>
    <row r="2648" spans="1:38" x14ac:dyDescent="0.25">
      <c r="A2648" s="16" t="s">
        <v>789</v>
      </c>
      <c r="B2648" s="16" t="s">
        <v>68</v>
      </c>
      <c r="C2648" s="16" t="s">
        <v>27</v>
      </c>
      <c r="D2648" s="16" t="s">
        <v>28</v>
      </c>
      <c r="E2648" s="16" t="s">
        <v>29</v>
      </c>
      <c r="F2648" s="16" t="s">
        <v>30</v>
      </c>
      <c r="G2648" s="16" t="s">
        <v>345</v>
      </c>
      <c r="H2648" s="16" t="s">
        <v>227</v>
      </c>
      <c r="I2648" s="16" t="s">
        <v>65</v>
      </c>
      <c r="J2648" s="16" t="s">
        <v>80</v>
      </c>
      <c r="M2648" s="16" t="s">
        <v>488</v>
      </c>
      <c r="N2648" s="7">
        <v>45145</v>
      </c>
      <c r="O2648" s="9">
        <v>45145</v>
      </c>
      <c r="P2648" t="s">
        <v>1198</v>
      </c>
      <c r="Q2648">
        <v>1</v>
      </c>
      <c r="R2648">
        <v>97</v>
      </c>
      <c r="S2648">
        <v>4</v>
      </c>
      <c r="T2648" t="s">
        <v>3042</v>
      </c>
      <c r="U2648">
        <v>18</v>
      </c>
      <c r="V2648">
        <v>14</v>
      </c>
      <c r="W2648">
        <v>56</v>
      </c>
      <c r="X2648">
        <v>43</v>
      </c>
      <c r="Y2648">
        <v>593</v>
      </c>
      <c r="Z2648">
        <v>30</v>
      </c>
      <c r="AA2648">
        <v>11</v>
      </c>
      <c r="AE2648">
        <v>2647</v>
      </c>
      <c r="AF2648" s="16" t="s">
        <v>39</v>
      </c>
      <c r="AG2648" s="16"/>
      <c r="AH2648" s="16"/>
      <c r="AI2648" s="16" t="str">
        <f t="shared" si="164"/>
        <v>(18,4,14,56,43,593,11, null, null, 'L500 2024 EMEA',2024, '2023-08-07','2023-08-07','".Carbon::now()."','".Carbon::now()."'),</v>
      </c>
      <c r="AJ2648" s="16" t="str">
        <f t="shared" si="165"/>
        <v>('".DB::select("SELECT id_status FROM `status` WHERE `element_type` = 'task' AND status_type = 'client' AND name ='CONFIRMED'")[0]-&gt;id_status."',2647,1),</v>
      </c>
      <c r="AK2648" s="16" t="str">
        <f t="shared" si="166"/>
        <v/>
      </c>
      <c r="AL2648" s="16" t="str">
        <f t="shared" si="167"/>
        <v/>
      </c>
    </row>
    <row r="2649" spans="1:38" x14ac:dyDescent="0.25">
      <c r="A2649" s="16" t="s">
        <v>789</v>
      </c>
      <c r="B2649" s="16" t="s">
        <v>68</v>
      </c>
      <c r="C2649" s="16" t="s">
        <v>27</v>
      </c>
      <c r="D2649" s="16" t="s">
        <v>28</v>
      </c>
      <c r="E2649" s="16" t="s">
        <v>29</v>
      </c>
      <c r="F2649" s="16" t="s">
        <v>30</v>
      </c>
      <c r="G2649" s="16" t="s">
        <v>345</v>
      </c>
      <c r="H2649" s="16" t="s">
        <v>540</v>
      </c>
      <c r="I2649" s="16" t="s">
        <v>65</v>
      </c>
      <c r="J2649" s="16" t="s">
        <v>80</v>
      </c>
      <c r="M2649" s="16" t="s">
        <v>488</v>
      </c>
      <c r="N2649" s="7">
        <v>45145</v>
      </c>
      <c r="O2649" s="9">
        <v>45145</v>
      </c>
      <c r="P2649" t="s">
        <v>1198</v>
      </c>
      <c r="Q2649">
        <v>1</v>
      </c>
      <c r="R2649">
        <v>97</v>
      </c>
      <c r="S2649">
        <v>4</v>
      </c>
      <c r="T2649" t="s">
        <v>3042</v>
      </c>
      <c r="U2649">
        <v>18</v>
      </c>
      <c r="V2649">
        <v>14</v>
      </c>
      <c r="W2649">
        <v>56</v>
      </c>
      <c r="X2649">
        <v>43</v>
      </c>
      <c r="Y2649">
        <v>610</v>
      </c>
      <c r="Z2649">
        <v>30</v>
      </c>
      <c r="AA2649">
        <v>11</v>
      </c>
      <c r="AE2649">
        <v>2648</v>
      </c>
      <c r="AF2649" s="16" t="s">
        <v>39</v>
      </c>
      <c r="AG2649" s="16"/>
      <c r="AH2649" s="16"/>
      <c r="AI2649" s="16" t="str">
        <f t="shared" si="164"/>
        <v>(18,4,14,56,43,610,11, null, null, 'L500 2024 EMEA',2024, '2023-08-07','2023-08-07','".Carbon::now()."','".Carbon::now()."'),</v>
      </c>
      <c r="AJ2649" s="16" t="str">
        <f t="shared" si="165"/>
        <v>('".DB::select("SELECT id_status FROM `status` WHERE `element_type` = 'task' AND status_type = 'client' AND name ='CONFIRMED'")[0]-&gt;id_status."',2648,1),</v>
      </c>
      <c r="AK2649" s="16" t="str">
        <f t="shared" si="166"/>
        <v/>
      </c>
      <c r="AL2649" s="16" t="str">
        <f t="shared" si="167"/>
        <v/>
      </c>
    </row>
    <row r="2650" spans="1:38" x14ac:dyDescent="0.25">
      <c r="A2650" s="16" t="s">
        <v>789</v>
      </c>
      <c r="B2650" s="16" t="s">
        <v>68</v>
      </c>
      <c r="C2650" s="16" t="s">
        <v>27</v>
      </c>
      <c r="D2650" s="16" t="s">
        <v>28</v>
      </c>
      <c r="E2650" s="16" t="s">
        <v>29</v>
      </c>
      <c r="F2650" s="16" t="s">
        <v>30</v>
      </c>
      <c r="G2650" s="16" t="s">
        <v>345</v>
      </c>
      <c r="H2650" s="16" t="s">
        <v>4118</v>
      </c>
      <c r="I2650" s="16" t="s">
        <v>65</v>
      </c>
      <c r="J2650" s="16" t="s">
        <v>80</v>
      </c>
      <c r="M2650" s="16" t="s">
        <v>488</v>
      </c>
      <c r="N2650" s="7">
        <v>45145</v>
      </c>
      <c r="O2650" s="9">
        <v>45145</v>
      </c>
      <c r="P2650" t="s">
        <v>1198</v>
      </c>
      <c r="Q2650">
        <v>1</v>
      </c>
      <c r="R2650">
        <v>97</v>
      </c>
      <c r="S2650">
        <v>4</v>
      </c>
      <c r="T2650" t="s">
        <v>3042</v>
      </c>
      <c r="U2650">
        <v>18</v>
      </c>
      <c r="V2650">
        <v>14</v>
      </c>
      <c r="W2650">
        <v>56</v>
      </c>
      <c r="X2650">
        <v>43</v>
      </c>
      <c r="Y2650">
        <v>626</v>
      </c>
      <c r="Z2650">
        <v>30</v>
      </c>
      <c r="AA2650">
        <v>11</v>
      </c>
      <c r="AE2650">
        <v>2649</v>
      </c>
      <c r="AF2650" s="16" t="s">
        <v>39</v>
      </c>
      <c r="AG2650" s="16"/>
      <c r="AH2650" s="16"/>
      <c r="AI2650" s="16" t="str">
        <f t="shared" si="164"/>
        <v>(18,4,14,56,43,626,11, null, null, 'L500 2024 EMEA',2024, '2023-08-07','2023-08-07','".Carbon::now()."','".Carbon::now()."'),</v>
      </c>
      <c r="AJ2650" s="16" t="str">
        <f t="shared" si="165"/>
        <v>('".DB::select("SELECT id_status FROM `status` WHERE `element_type` = 'task' AND status_type = 'client' AND name ='CONFIRMED'")[0]-&gt;id_status."',2649,1),</v>
      </c>
      <c r="AK2650" s="16" t="str">
        <f t="shared" si="166"/>
        <v/>
      </c>
      <c r="AL2650" s="16" t="str">
        <f t="shared" si="167"/>
        <v/>
      </c>
    </row>
    <row r="2651" spans="1:38" x14ac:dyDescent="0.25">
      <c r="A2651" s="16" t="s">
        <v>789</v>
      </c>
      <c r="B2651" s="16" t="s">
        <v>68</v>
      </c>
      <c r="C2651" s="16" t="s">
        <v>27</v>
      </c>
      <c r="D2651" s="16" t="s">
        <v>28</v>
      </c>
      <c r="E2651" s="16" t="s">
        <v>29</v>
      </c>
      <c r="F2651" s="16" t="s">
        <v>30</v>
      </c>
      <c r="G2651" s="16" t="s">
        <v>345</v>
      </c>
      <c r="H2651" s="16" t="s">
        <v>4120</v>
      </c>
      <c r="I2651" s="16" t="s">
        <v>65</v>
      </c>
      <c r="J2651" s="16" t="s">
        <v>80</v>
      </c>
      <c r="M2651" s="16" t="s">
        <v>488</v>
      </c>
      <c r="N2651" s="7">
        <v>45145</v>
      </c>
      <c r="O2651" s="9">
        <v>45145</v>
      </c>
      <c r="P2651" t="s">
        <v>1198</v>
      </c>
      <c r="Q2651">
        <v>1</v>
      </c>
      <c r="R2651">
        <v>97</v>
      </c>
      <c r="S2651">
        <v>4</v>
      </c>
      <c r="T2651" t="s">
        <v>3042</v>
      </c>
      <c r="U2651">
        <v>18</v>
      </c>
      <c r="V2651">
        <v>14</v>
      </c>
      <c r="W2651">
        <v>56</v>
      </c>
      <c r="X2651">
        <v>43</v>
      </c>
      <c r="Y2651">
        <v>705</v>
      </c>
      <c r="Z2651">
        <v>30</v>
      </c>
      <c r="AA2651">
        <v>11</v>
      </c>
      <c r="AE2651">
        <v>2650</v>
      </c>
      <c r="AF2651" s="16" t="s">
        <v>39</v>
      </c>
      <c r="AG2651" s="16"/>
      <c r="AH2651" s="16"/>
      <c r="AI2651" s="16" t="str">
        <f t="shared" si="164"/>
        <v>(18,4,14,56,43,705,11, null, null, 'L500 2024 EMEA',2024, '2023-08-07','2023-08-07','".Carbon::now()."','".Carbon::now()."'),</v>
      </c>
      <c r="AJ2651" s="16" t="str">
        <f t="shared" si="165"/>
        <v>('".DB::select("SELECT id_status FROM `status` WHERE `element_type` = 'task' AND status_type = 'client' AND name ='CONFIRMED'")[0]-&gt;id_status."',2650,1),</v>
      </c>
      <c r="AK2651" s="16" t="str">
        <f t="shared" si="166"/>
        <v/>
      </c>
      <c r="AL2651" s="16" t="str">
        <f t="shared" si="167"/>
        <v/>
      </c>
    </row>
    <row r="2652" spans="1:38" x14ac:dyDescent="0.25">
      <c r="A2652" s="16" t="s">
        <v>789</v>
      </c>
      <c r="B2652" s="16" t="s">
        <v>68</v>
      </c>
      <c r="C2652" s="16" t="s">
        <v>27</v>
      </c>
      <c r="D2652" s="16" t="s">
        <v>28</v>
      </c>
      <c r="E2652" s="16" t="s">
        <v>29</v>
      </c>
      <c r="F2652" s="16" t="s">
        <v>30</v>
      </c>
      <c r="G2652" s="16" t="s">
        <v>345</v>
      </c>
      <c r="H2652" s="16" t="s">
        <v>4122</v>
      </c>
      <c r="I2652" s="16" t="s">
        <v>65</v>
      </c>
      <c r="J2652" s="16" t="s">
        <v>80</v>
      </c>
      <c r="M2652" s="16" t="s">
        <v>488</v>
      </c>
      <c r="N2652" s="7">
        <v>45145</v>
      </c>
      <c r="O2652" s="9">
        <v>45145</v>
      </c>
      <c r="P2652" t="s">
        <v>1198</v>
      </c>
      <c r="Q2652">
        <v>1</v>
      </c>
      <c r="R2652">
        <v>97</v>
      </c>
      <c r="S2652">
        <v>4</v>
      </c>
      <c r="T2652" t="s">
        <v>3042</v>
      </c>
      <c r="U2652">
        <v>18</v>
      </c>
      <c r="V2652">
        <v>14</v>
      </c>
      <c r="W2652">
        <v>56</v>
      </c>
      <c r="X2652">
        <v>43</v>
      </c>
      <c r="Y2652">
        <v>776</v>
      </c>
      <c r="Z2652">
        <v>30</v>
      </c>
      <c r="AA2652">
        <v>11</v>
      </c>
      <c r="AE2652">
        <v>2651</v>
      </c>
      <c r="AF2652" s="16" t="s">
        <v>39</v>
      </c>
      <c r="AG2652" s="16"/>
      <c r="AH2652" s="16"/>
      <c r="AI2652" s="16" t="str">
        <f t="shared" si="164"/>
        <v>(18,4,14,56,43,776,11, null, null, 'L500 2024 EMEA',2024, '2023-08-07','2023-08-07','".Carbon::now()."','".Carbon::now()."'),</v>
      </c>
      <c r="AJ2652" s="16" t="str">
        <f t="shared" si="165"/>
        <v>('".DB::select("SELECT id_status FROM `status` WHERE `element_type` = 'task' AND status_type = 'client' AND name ='CONFIRMED'")[0]-&gt;id_status."',2651,1),</v>
      </c>
      <c r="AK2652" s="16" t="str">
        <f t="shared" si="166"/>
        <v/>
      </c>
      <c r="AL2652" s="16" t="str">
        <f t="shared" si="167"/>
        <v/>
      </c>
    </row>
    <row r="2653" spans="1:38" x14ac:dyDescent="0.25">
      <c r="A2653" s="16" t="s">
        <v>789</v>
      </c>
      <c r="B2653" s="16" t="s">
        <v>68</v>
      </c>
      <c r="C2653" s="16" t="s">
        <v>27</v>
      </c>
      <c r="D2653" s="16" t="s">
        <v>28</v>
      </c>
      <c r="E2653" s="16" t="s">
        <v>29</v>
      </c>
      <c r="F2653" s="16" t="s">
        <v>30</v>
      </c>
      <c r="G2653" s="16" t="s">
        <v>345</v>
      </c>
      <c r="H2653" s="16" t="s">
        <v>3963</v>
      </c>
      <c r="I2653" s="16" t="s">
        <v>65</v>
      </c>
      <c r="J2653" s="16" t="s">
        <v>80</v>
      </c>
      <c r="M2653" s="16" t="s">
        <v>488</v>
      </c>
      <c r="N2653" s="7">
        <v>45145</v>
      </c>
      <c r="O2653" s="9">
        <v>45145</v>
      </c>
      <c r="P2653" t="s">
        <v>1198</v>
      </c>
      <c r="Q2653">
        <v>1</v>
      </c>
      <c r="R2653">
        <v>97</v>
      </c>
      <c r="S2653">
        <v>4</v>
      </c>
      <c r="T2653" t="s">
        <v>3042</v>
      </c>
      <c r="U2653">
        <v>18</v>
      </c>
      <c r="V2653">
        <v>14</v>
      </c>
      <c r="W2653">
        <v>56</v>
      </c>
      <c r="X2653">
        <v>43</v>
      </c>
      <c r="Y2653">
        <v>798</v>
      </c>
      <c r="Z2653">
        <v>30</v>
      </c>
      <c r="AA2653">
        <v>11</v>
      </c>
      <c r="AE2653">
        <v>2652</v>
      </c>
      <c r="AF2653" s="16" t="s">
        <v>39</v>
      </c>
      <c r="AG2653" s="16"/>
      <c r="AH2653" s="16"/>
      <c r="AI2653" s="16" t="str">
        <f t="shared" si="164"/>
        <v>(18,4,14,56,43,798,11, null, null, 'L500 2024 EMEA',2024, '2023-08-07','2023-08-07','".Carbon::now()."','".Carbon::now()."'),</v>
      </c>
      <c r="AJ2653" s="16" t="str">
        <f t="shared" si="165"/>
        <v>('".DB::select("SELECT id_status FROM `status` WHERE `element_type` = 'task' AND status_type = 'client' AND name ='CONFIRMED'")[0]-&gt;id_status."',2652,1),</v>
      </c>
      <c r="AK2653" s="16" t="str">
        <f t="shared" si="166"/>
        <v/>
      </c>
      <c r="AL2653" s="16" t="str">
        <f t="shared" si="167"/>
        <v/>
      </c>
    </row>
    <row r="2654" spans="1:38" x14ac:dyDescent="0.25">
      <c r="A2654" s="16" t="s">
        <v>789</v>
      </c>
      <c r="B2654" s="16" t="s">
        <v>68</v>
      </c>
      <c r="C2654" s="16" t="s">
        <v>27</v>
      </c>
      <c r="D2654" s="16" t="s">
        <v>28</v>
      </c>
      <c r="E2654" s="16" t="s">
        <v>29</v>
      </c>
      <c r="F2654" s="16" t="s">
        <v>30</v>
      </c>
      <c r="G2654" s="16" t="s">
        <v>345</v>
      </c>
      <c r="H2654" s="16" t="s">
        <v>738</v>
      </c>
      <c r="I2654" s="16" t="s">
        <v>65</v>
      </c>
      <c r="J2654" s="16" t="s">
        <v>80</v>
      </c>
      <c r="M2654" s="16" t="s">
        <v>488</v>
      </c>
      <c r="N2654" s="7">
        <v>45145</v>
      </c>
      <c r="O2654" s="9">
        <v>45145</v>
      </c>
      <c r="P2654" t="s">
        <v>1198</v>
      </c>
      <c r="Q2654">
        <v>1</v>
      </c>
      <c r="R2654">
        <v>97</v>
      </c>
      <c r="S2654">
        <v>4</v>
      </c>
      <c r="T2654" t="s">
        <v>3042</v>
      </c>
      <c r="U2654">
        <v>18</v>
      </c>
      <c r="V2654">
        <v>14</v>
      </c>
      <c r="W2654">
        <v>56</v>
      </c>
      <c r="X2654">
        <v>43</v>
      </c>
      <c r="Y2654">
        <v>799</v>
      </c>
      <c r="Z2654">
        <v>30</v>
      </c>
      <c r="AA2654">
        <v>11</v>
      </c>
      <c r="AE2654">
        <v>2653</v>
      </c>
      <c r="AF2654" s="16" t="s">
        <v>39</v>
      </c>
      <c r="AG2654" s="16"/>
      <c r="AH2654" s="16"/>
      <c r="AI2654" s="16" t="str">
        <f t="shared" si="164"/>
        <v>(18,4,14,56,43,799,11, null, null, 'L500 2024 EMEA',2024, '2023-08-07','2023-08-07','".Carbon::now()."','".Carbon::now()."'),</v>
      </c>
      <c r="AJ2654" s="16" t="str">
        <f t="shared" si="165"/>
        <v>('".DB::select("SELECT id_status FROM `status` WHERE `element_type` = 'task' AND status_type = 'client' AND name ='CONFIRMED'")[0]-&gt;id_status."',2653,1),</v>
      </c>
      <c r="AK2654" s="16" t="str">
        <f t="shared" si="166"/>
        <v/>
      </c>
      <c r="AL2654" s="16" t="str">
        <f t="shared" si="167"/>
        <v/>
      </c>
    </row>
    <row r="2655" spans="1:38" x14ac:dyDescent="0.25">
      <c r="A2655" s="16" t="s">
        <v>789</v>
      </c>
      <c r="B2655" s="16" t="s">
        <v>68</v>
      </c>
      <c r="C2655" s="16" t="s">
        <v>27</v>
      </c>
      <c r="D2655" s="16" t="s">
        <v>28</v>
      </c>
      <c r="E2655" s="16" t="s">
        <v>29</v>
      </c>
      <c r="F2655" s="16" t="s">
        <v>30</v>
      </c>
      <c r="G2655" s="16" t="s">
        <v>345</v>
      </c>
      <c r="H2655" s="16" t="s">
        <v>4124</v>
      </c>
      <c r="I2655" s="16" t="s">
        <v>65</v>
      </c>
      <c r="J2655" s="16" t="s">
        <v>80</v>
      </c>
      <c r="M2655" s="16" t="s">
        <v>488</v>
      </c>
      <c r="N2655" s="7">
        <v>45145</v>
      </c>
      <c r="O2655" s="9">
        <v>45145</v>
      </c>
      <c r="P2655" t="s">
        <v>1198</v>
      </c>
      <c r="Q2655">
        <v>1</v>
      </c>
      <c r="R2655">
        <v>97</v>
      </c>
      <c r="S2655">
        <v>4</v>
      </c>
      <c r="T2655" t="s">
        <v>3042</v>
      </c>
      <c r="U2655">
        <v>18</v>
      </c>
      <c r="V2655">
        <v>14</v>
      </c>
      <c r="W2655">
        <v>56</v>
      </c>
      <c r="X2655">
        <v>43</v>
      </c>
      <c r="Y2655">
        <v>802</v>
      </c>
      <c r="Z2655">
        <v>30</v>
      </c>
      <c r="AA2655">
        <v>11</v>
      </c>
      <c r="AE2655">
        <v>2654</v>
      </c>
      <c r="AF2655" s="16" t="s">
        <v>39</v>
      </c>
      <c r="AG2655" s="16"/>
      <c r="AH2655" s="16"/>
      <c r="AI2655" s="16" t="str">
        <f t="shared" si="164"/>
        <v>(18,4,14,56,43,802,11, null, null, 'L500 2024 EMEA',2024, '2023-08-07','2023-08-07','".Carbon::now()."','".Carbon::now()."'),</v>
      </c>
      <c r="AJ2655" s="16" t="str">
        <f t="shared" si="165"/>
        <v>('".DB::select("SELECT id_status FROM `status` WHERE `element_type` = 'task' AND status_type = 'client' AND name ='CONFIRMED'")[0]-&gt;id_status."',2654,1),</v>
      </c>
      <c r="AK2655" s="16" t="str">
        <f t="shared" si="166"/>
        <v/>
      </c>
      <c r="AL2655" s="16" t="str">
        <f t="shared" si="167"/>
        <v/>
      </c>
    </row>
    <row r="2656" spans="1:38" x14ac:dyDescent="0.25">
      <c r="A2656" s="16" t="s">
        <v>789</v>
      </c>
      <c r="B2656" s="16" t="s">
        <v>68</v>
      </c>
      <c r="C2656" s="16" t="s">
        <v>27</v>
      </c>
      <c r="D2656" s="16" t="s">
        <v>28</v>
      </c>
      <c r="E2656" s="16" t="s">
        <v>29</v>
      </c>
      <c r="F2656" s="16" t="s">
        <v>30</v>
      </c>
      <c r="G2656" s="16" t="s">
        <v>345</v>
      </c>
      <c r="H2656" s="16" t="s">
        <v>97</v>
      </c>
      <c r="I2656" s="16" t="s">
        <v>65</v>
      </c>
      <c r="J2656" s="16" t="s">
        <v>80</v>
      </c>
      <c r="M2656" s="16" t="s">
        <v>488</v>
      </c>
      <c r="N2656" s="7">
        <v>45145</v>
      </c>
      <c r="O2656" s="9">
        <v>45145</v>
      </c>
      <c r="P2656" t="s">
        <v>1198</v>
      </c>
      <c r="Q2656">
        <v>1</v>
      </c>
      <c r="R2656">
        <v>97</v>
      </c>
      <c r="S2656">
        <v>4</v>
      </c>
      <c r="T2656" t="s">
        <v>3042</v>
      </c>
      <c r="U2656">
        <v>18</v>
      </c>
      <c r="V2656">
        <v>14</v>
      </c>
      <c r="W2656">
        <v>56</v>
      </c>
      <c r="X2656">
        <v>43</v>
      </c>
      <c r="Y2656">
        <v>874</v>
      </c>
      <c r="Z2656">
        <v>30</v>
      </c>
      <c r="AA2656">
        <v>11</v>
      </c>
      <c r="AE2656">
        <v>2655</v>
      </c>
      <c r="AF2656" s="16" t="s">
        <v>39</v>
      </c>
      <c r="AG2656" s="16"/>
      <c r="AH2656" s="16"/>
      <c r="AI2656" s="16" t="str">
        <f t="shared" si="164"/>
        <v>(18,4,14,56,43,874,11, null, null, 'L500 2024 EMEA',2024, '2023-08-07','2023-08-07','".Carbon::now()."','".Carbon::now()."'),</v>
      </c>
      <c r="AJ2656" s="16" t="str">
        <f t="shared" si="165"/>
        <v>('".DB::select("SELECT id_status FROM `status` WHERE `element_type` = 'task' AND status_type = 'client' AND name ='CONFIRMED'")[0]-&gt;id_status."',2655,1),</v>
      </c>
      <c r="AK2656" s="16" t="str">
        <f t="shared" si="166"/>
        <v/>
      </c>
      <c r="AL2656" s="16" t="str">
        <f t="shared" si="167"/>
        <v/>
      </c>
    </row>
    <row r="2657" spans="1:38" x14ac:dyDescent="0.25">
      <c r="A2657" s="16" t="s">
        <v>789</v>
      </c>
      <c r="B2657" s="16" t="s">
        <v>3139</v>
      </c>
      <c r="C2657" s="16" t="s">
        <v>27</v>
      </c>
      <c r="D2657" s="16" t="s">
        <v>28</v>
      </c>
      <c r="E2657" s="16" t="s">
        <v>29</v>
      </c>
      <c r="F2657" s="16" t="s">
        <v>30</v>
      </c>
      <c r="G2657" s="16" t="s">
        <v>348</v>
      </c>
      <c r="H2657" s="16" t="s">
        <v>617</v>
      </c>
      <c r="I2657" s="16" t="s">
        <v>65</v>
      </c>
      <c r="J2657" s="16" t="s">
        <v>482</v>
      </c>
      <c r="M2657" s="16" t="s">
        <v>488</v>
      </c>
      <c r="N2657" s="7">
        <v>45145</v>
      </c>
      <c r="O2657" s="9">
        <v>45145</v>
      </c>
      <c r="P2657" t="s">
        <v>1198</v>
      </c>
      <c r="Q2657">
        <v>1</v>
      </c>
      <c r="R2657">
        <v>97</v>
      </c>
      <c r="S2657">
        <v>4</v>
      </c>
      <c r="T2657" t="s">
        <v>3042</v>
      </c>
      <c r="U2657">
        <v>18</v>
      </c>
      <c r="V2657">
        <v>14</v>
      </c>
      <c r="W2657">
        <v>56</v>
      </c>
      <c r="X2657">
        <v>58</v>
      </c>
      <c r="Y2657">
        <v>520</v>
      </c>
      <c r="Z2657">
        <v>30</v>
      </c>
      <c r="AA2657">
        <v>34</v>
      </c>
      <c r="AE2657">
        <v>2656</v>
      </c>
      <c r="AF2657" s="16" t="s">
        <v>39</v>
      </c>
      <c r="AG2657" s="16"/>
      <c r="AH2657" s="16"/>
      <c r="AI2657" s="16" t="str">
        <f t="shared" si="164"/>
        <v>(18,4,14,56,58,520,34, null, null, 'L500 2024 EMEA',2024, '2023-08-07','2023-08-07','".Carbon::now()."','".Carbon::now()."'),</v>
      </c>
      <c r="AJ2657" s="16" t="str">
        <f t="shared" si="165"/>
        <v>('".DB::select("SELECT id_status FROM `status` WHERE `element_type` = 'task' AND status_type = 'client' AND name ='CONFIRMED'")[0]-&gt;id_status."',2656,1),</v>
      </c>
      <c r="AK2657" s="16" t="str">
        <f t="shared" si="166"/>
        <v/>
      </c>
      <c r="AL2657" s="16" t="str">
        <f t="shared" si="167"/>
        <v/>
      </c>
    </row>
    <row r="2658" spans="1:38" x14ac:dyDescent="0.25">
      <c r="A2658" s="16" t="s">
        <v>789</v>
      </c>
      <c r="B2658" s="16" t="s">
        <v>3139</v>
      </c>
      <c r="C2658" s="16" t="s">
        <v>27</v>
      </c>
      <c r="D2658" s="16" t="s">
        <v>28</v>
      </c>
      <c r="E2658" s="16" t="s">
        <v>29</v>
      </c>
      <c r="F2658" s="16" t="s">
        <v>30</v>
      </c>
      <c r="G2658" s="16" t="s">
        <v>348</v>
      </c>
      <c r="H2658" s="16" t="s">
        <v>33</v>
      </c>
      <c r="I2658" s="16" t="s">
        <v>65</v>
      </c>
      <c r="J2658" s="16" t="s">
        <v>482</v>
      </c>
      <c r="M2658" s="16" t="s">
        <v>488</v>
      </c>
      <c r="N2658" s="7">
        <v>45145</v>
      </c>
      <c r="O2658" s="9">
        <v>45145</v>
      </c>
      <c r="P2658" t="s">
        <v>1198</v>
      </c>
      <c r="Q2658">
        <v>1</v>
      </c>
      <c r="R2658">
        <v>97</v>
      </c>
      <c r="S2658">
        <v>4</v>
      </c>
      <c r="T2658" t="s">
        <v>3042</v>
      </c>
      <c r="U2658">
        <v>18</v>
      </c>
      <c r="V2658">
        <v>14</v>
      </c>
      <c r="W2658">
        <v>56</v>
      </c>
      <c r="X2658">
        <v>58</v>
      </c>
      <c r="Y2658">
        <v>556</v>
      </c>
      <c r="Z2658">
        <v>30</v>
      </c>
      <c r="AA2658">
        <v>34</v>
      </c>
      <c r="AE2658">
        <v>2657</v>
      </c>
      <c r="AF2658" s="16" t="s">
        <v>39</v>
      </c>
      <c r="AG2658" s="16"/>
      <c r="AH2658" s="16"/>
      <c r="AI2658" s="16" t="str">
        <f t="shared" si="164"/>
        <v>(18,4,14,56,58,556,34, null, null, 'L500 2024 EMEA',2024, '2023-08-07','2023-08-07','".Carbon::now()."','".Carbon::now()."'),</v>
      </c>
      <c r="AJ2658" s="16" t="str">
        <f t="shared" si="165"/>
        <v>('".DB::select("SELECT id_status FROM `status` WHERE `element_type` = 'task' AND status_type = 'client' AND name ='CONFIRMED'")[0]-&gt;id_status."',2657,1),</v>
      </c>
      <c r="AK2658" s="16" t="str">
        <f t="shared" si="166"/>
        <v/>
      </c>
      <c r="AL2658" s="16" t="str">
        <f t="shared" si="167"/>
        <v/>
      </c>
    </row>
    <row r="2659" spans="1:38" x14ac:dyDescent="0.25">
      <c r="A2659" s="16" t="s">
        <v>789</v>
      </c>
      <c r="B2659" s="16" t="s">
        <v>3139</v>
      </c>
      <c r="C2659" s="16" t="s">
        <v>27</v>
      </c>
      <c r="D2659" s="16" t="s">
        <v>28</v>
      </c>
      <c r="E2659" s="16" t="s">
        <v>29</v>
      </c>
      <c r="F2659" s="16" t="s">
        <v>30</v>
      </c>
      <c r="G2659" s="16" t="s">
        <v>348</v>
      </c>
      <c r="H2659" s="16" t="s">
        <v>47</v>
      </c>
      <c r="I2659" s="16" t="s">
        <v>65</v>
      </c>
      <c r="J2659" s="16" t="s">
        <v>482</v>
      </c>
      <c r="M2659" s="16" t="s">
        <v>488</v>
      </c>
      <c r="N2659" s="7">
        <v>45145</v>
      </c>
      <c r="O2659" s="9">
        <v>45145</v>
      </c>
      <c r="P2659" t="s">
        <v>1198</v>
      </c>
      <c r="Q2659">
        <v>1</v>
      </c>
      <c r="R2659">
        <v>97</v>
      </c>
      <c r="S2659">
        <v>4</v>
      </c>
      <c r="T2659" t="s">
        <v>3042</v>
      </c>
      <c r="U2659">
        <v>18</v>
      </c>
      <c r="V2659">
        <v>14</v>
      </c>
      <c r="W2659">
        <v>56</v>
      </c>
      <c r="X2659">
        <v>58</v>
      </c>
      <c r="Y2659">
        <v>601</v>
      </c>
      <c r="Z2659">
        <v>30</v>
      </c>
      <c r="AA2659">
        <v>34</v>
      </c>
      <c r="AE2659">
        <v>2658</v>
      </c>
      <c r="AF2659" s="16" t="s">
        <v>39</v>
      </c>
      <c r="AG2659" s="16"/>
      <c r="AH2659" s="16"/>
      <c r="AI2659" s="16" t="str">
        <f t="shared" si="164"/>
        <v>(18,4,14,56,58,601,34, null, null, 'L500 2024 EMEA',2024, '2023-08-07','2023-08-07','".Carbon::now()."','".Carbon::now()."'),</v>
      </c>
      <c r="AJ2659" s="16" t="str">
        <f t="shared" si="165"/>
        <v>('".DB::select("SELECT id_status FROM `status` WHERE `element_type` = 'task' AND status_type = 'client' AND name ='CONFIRMED'")[0]-&gt;id_status."',2658,1),</v>
      </c>
      <c r="AK2659" s="16" t="str">
        <f t="shared" si="166"/>
        <v/>
      </c>
      <c r="AL2659" s="16" t="str">
        <f t="shared" si="167"/>
        <v/>
      </c>
    </row>
    <row r="2660" spans="1:38" x14ac:dyDescent="0.25">
      <c r="A2660" s="16" t="s">
        <v>789</v>
      </c>
      <c r="B2660" s="16" t="s">
        <v>3139</v>
      </c>
      <c r="C2660" s="16" t="s">
        <v>27</v>
      </c>
      <c r="D2660" s="16" t="s">
        <v>28</v>
      </c>
      <c r="E2660" s="16" t="s">
        <v>29</v>
      </c>
      <c r="F2660" s="16" t="s">
        <v>30</v>
      </c>
      <c r="G2660" s="16" t="s">
        <v>348</v>
      </c>
      <c r="H2660" s="16" t="s">
        <v>933</v>
      </c>
      <c r="I2660" s="16" t="s">
        <v>65</v>
      </c>
      <c r="J2660" s="16" t="s">
        <v>482</v>
      </c>
      <c r="M2660" s="16" t="s">
        <v>488</v>
      </c>
      <c r="N2660" s="7">
        <v>45145</v>
      </c>
      <c r="O2660" s="9">
        <v>45145</v>
      </c>
      <c r="P2660" t="s">
        <v>1198</v>
      </c>
      <c r="Q2660">
        <v>1</v>
      </c>
      <c r="R2660">
        <v>97</v>
      </c>
      <c r="S2660">
        <v>4</v>
      </c>
      <c r="T2660" t="s">
        <v>3042</v>
      </c>
      <c r="U2660">
        <v>18</v>
      </c>
      <c r="V2660">
        <v>14</v>
      </c>
      <c r="W2660">
        <v>56</v>
      </c>
      <c r="X2660">
        <v>58</v>
      </c>
      <c r="Y2660">
        <v>793</v>
      </c>
      <c r="Z2660">
        <v>30</v>
      </c>
      <c r="AA2660">
        <v>34</v>
      </c>
      <c r="AE2660">
        <v>2659</v>
      </c>
      <c r="AF2660" s="16" t="s">
        <v>39</v>
      </c>
      <c r="AG2660" s="16"/>
      <c r="AH2660" s="16"/>
      <c r="AI2660" s="16" t="str">
        <f t="shared" si="164"/>
        <v>(18,4,14,56,58,793,34, null, null, 'L500 2024 EMEA',2024, '2023-08-07','2023-08-07','".Carbon::now()."','".Carbon::now()."'),</v>
      </c>
      <c r="AJ2660" s="16" t="str">
        <f t="shared" si="165"/>
        <v>('".DB::select("SELECT id_status FROM `status` WHERE `element_type` = 'task' AND status_type = 'client' AND name ='CONFIRMED'")[0]-&gt;id_status."',2659,1),</v>
      </c>
      <c r="AK2660" s="16" t="str">
        <f t="shared" si="166"/>
        <v/>
      </c>
      <c r="AL2660" s="16" t="str">
        <f t="shared" si="167"/>
        <v/>
      </c>
    </row>
    <row r="2661" spans="1:38" x14ac:dyDescent="0.25">
      <c r="A2661" s="16" t="s">
        <v>789</v>
      </c>
      <c r="B2661" s="16" t="s">
        <v>3139</v>
      </c>
      <c r="C2661" s="16" t="s">
        <v>27</v>
      </c>
      <c r="D2661" s="16" t="s">
        <v>28</v>
      </c>
      <c r="E2661" s="16" t="s">
        <v>29</v>
      </c>
      <c r="F2661" s="16" t="s">
        <v>30</v>
      </c>
      <c r="G2661" s="16" t="s">
        <v>348</v>
      </c>
      <c r="H2661" s="16" t="s">
        <v>97</v>
      </c>
      <c r="I2661" s="16" t="s">
        <v>65</v>
      </c>
      <c r="J2661" s="16" t="s">
        <v>482</v>
      </c>
      <c r="M2661" s="16" t="s">
        <v>488</v>
      </c>
      <c r="N2661" s="7">
        <v>45145</v>
      </c>
      <c r="O2661" s="9">
        <v>45145</v>
      </c>
      <c r="P2661" t="s">
        <v>1198</v>
      </c>
      <c r="Q2661">
        <v>1</v>
      </c>
      <c r="R2661">
        <v>97</v>
      </c>
      <c r="S2661">
        <v>4</v>
      </c>
      <c r="T2661" t="s">
        <v>3042</v>
      </c>
      <c r="U2661">
        <v>18</v>
      </c>
      <c r="V2661">
        <v>14</v>
      </c>
      <c r="W2661">
        <v>56</v>
      </c>
      <c r="X2661">
        <v>58</v>
      </c>
      <c r="Y2661">
        <v>874</v>
      </c>
      <c r="Z2661">
        <v>30</v>
      </c>
      <c r="AA2661">
        <v>34</v>
      </c>
      <c r="AE2661">
        <v>2660</v>
      </c>
      <c r="AF2661" s="16" t="s">
        <v>39</v>
      </c>
      <c r="AG2661" s="16"/>
      <c r="AH2661" s="16"/>
      <c r="AI2661" s="16" t="str">
        <f t="shared" si="164"/>
        <v>(18,4,14,56,58,874,34, null, null, 'L500 2024 EMEA',2024, '2023-08-07','2023-08-07','".Carbon::now()."','".Carbon::now()."'),</v>
      </c>
      <c r="AJ2661" s="16" t="str">
        <f t="shared" si="165"/>
        <v>('".DB::select("SELECT id_status FROM `status` WHERE `element_type` = 'task' AND status_type = 'client' AND name ='CONFIRMED'")[0]-&gt;id_status."',2660,1),</v>
      </c>
      <c r="AK2661" s="16" t="str">
        <f t="shared" si="166"/>
        <v/>
      </c>
      <c r="AL2661" s="16" t="str">
        <f t="shared" si="167"/>
        <v/>
      </c>
    </row>
    <row r="2662" spans="1:38" x14ac:dyDescent="0.25">
      <c r="A2662" s="16" t="s">
        <v>789</v>
      </c>
      <c r="B2662" s="16" t="s">
        <v>3139</v>
      </c>
      <c r="C2662" s="16" t="s">
        <v>27</v>
      </c>
      <c r="D2662" s="16" t="s">
        <v>28</v>
      </c>
      <c r="E2662" s="16" t="s">
        <v>81</v>
      </c>
      <c r="F2662" s="16" t="s">
        <v>77</v>
      </c>
      <c r="G2662" s="16" t="s">
        <v>82</v>
      </c>
      <c r="H2662" s="16" t="s">
        <v>831</v>
      </c>
      <c r="I2662" s="16" t="s">
        <v>65</v>
      </c>
      <c r="J2662" s="16" t="s">
        <v>482</v>
      </c>
      <c r="M2662" s="16" t="s">
        <v>488</v>
      </c>
      <c r="N2662" s="7">
        <v>45016</v>
      </c>
      <c r="O2662" s="9">
        <v>45016</v>
      </c>
      <c r="P2662" t="s">
        <v>1201</v>
      </c>
      <c r="Q2662">
        <v>1</v>
      </c>
      <c r="R2662">
        <v>97</v>
      </c>
      <c r="S2662">
        <v>4</v>
      </c>
      <c r="T2662" t="s">
        <v>3042</v>
      </c>
      <c r="U2662">
        <v>18</v>
      </c>
      <c r="V2662">
        <v>14</v>
      </c>
      <c r="W2662">
        <v>60</v>
      </c>
      <c r="X2662">
        <v>63</v>
      </c>
      <c r="Y2662">
        <v>492</v>
      </c>
      <c r="Z2662">
        <v>30</v>
      </c>
      <c r="AA2662">
        <v>34</v>
      </c>
      <c r="AE2662">
        <v>2661</v>
      </c>
      <c r="AF2662" s="16" t="s">
        <v>39</v>
      </c>
      <c r="AG2662" s="16"/>
      <c r="AH2662" s="16"/>
      <c r="AI2662" s="16" t="str">
        <f t="shared" si="164"/>
        <v>(18,4,14,60,63,492,34, null, null, 'L500 2024 UK',2024, '2023-03-31','2023-03-31','".Carbon::now()."','".Carbon::now()."'),</v>
      </c>
      <c r="AJ2662" s="16" t="str">
        <f t="shared" si="165"/>
        <v>('".DB::select("SELECT id_status FROM `status` WHERE `element_type` = 'task' AND status_type = 'client' AND name ='CONFIRMED'")[0]-&gt;id_status."',2661,1),</v>
      </c>
      <c r="AK2662" s="16" t="str">
        <f t="shared" si="166"/>
        <v/>
      </c>
      <c r="AL2662" s="16" t="str">
        <f t="shared" si="167"/>
        <v/>
      </c>
    </row>
    <row r="2663" spans="1:38" x14ac:dyDescent="0.25">
      <c r="A2663" s="16" t="s">
        <v>789</v>
      </c>
      <c r="B2663" s="16" t="s">
        <v>3139</v>
      </c>
      <c r="C2663" s="16" t="s">
        <v>27</v>
      </c>
      <c r="D2663" s="16" t="s">
        <v>28</v>
      </c>
      <c r="E2663" s="16" t="s">
        <v>81</v>
      </c>
      <c r="F2663" s="16" t="s">
        <v>77</v>
      </c>
      <c r="G2663" s="16" t="s">
        <v>82</v>
      </c>
      <c r="H2663" s="16" t="s">
        <v>459</v>
      </c>
      <c r="I2663" s="16" t="s">
        <v>65</v>
      </c>
      <c r="J2663" s="16" t="s">
        <v>482</v>
      </c>
      <c r="M2663" s="16" t="s">
        <v>488</v>
      </c>
      <c r="N2663" s="7">
        <v>45016</v>
      </c>
      <c r="O2663" s="9">
        <v>45016</v>
      </c>
      <c r="P2663" t="s">
        <v>1201</v>
      </c>
      <c r="Q2663">
        <v>1</v>
      </c>
      <c r="R2663">
        <v>97</v>
      </c>
      <c r="S2663">
        <v>4</v>
      </c>
      <c r="T2663" t="s">
        <v>3042</v>
      </c>
      <c r="U2663">
        <v>18</v>
      </c>
      <c r="V2663">
        <v>14</v>
      </c>
      <c r="W2663">
        <v>60</v>
      </c>
      <c r="X2663">
        <v>63</v>
      </c>
      <c r="Y2663">
        <v>506</v>
      </c>
      <c r="Z2663">
        <v>30</v>
      </c>
      <c r="AA2663">
        <v>34</v>
      </c>
      <c r="AE2663">
        <v>2662</v>
      </c>
      <c r="AF2663" s="16" t="s">
        <v>39</v>
      </c>
      <c r="AG2663" s="16"/>
      <c r="AH2663" s="16"/>
      <c r="AI2663" s="16" t="str">
        <f t="shared" si="164"/>
        <v>(18,4,14,60,63,506,34, null, null, 'L500 2024 UK',2024, '2023-03-31','2023-03-31','".Carbon::now()."','".Carbon::now()."'),</v>
      </c>
      <c r="AJ2663" s="16" t="str">
        <f t="shared" si="165"/>
        <v>('".DB::select("SELECT id_status FROM `status` WHERE `element_type` = 'task' AND status_type = 'client' AND name ='CONFIRMED'")[0]-&gt;id_status."',2662,1),</v>
      </c>
      <c r="AK2663" s="16" t="str">
        <f t="shared" si="166"/>
        <v/>
      </c>
      <c r="AL2663" s="16" t="str">
        <f t="shared" si="167"/>
        <v/>
      </c>
    </row>
    <row r="2664" spans="1:38" x14ac:dyDescent="0.25">
      <c r="A2664" s="16" t="s">
        <v>789</v>
      </c>
      <c r="B2664" s="16" t="s">
        <v>3139</v>
      </c>
      <c r="C2664" s="16" t="s">
        <v>27</v>
      </c>
      <c r="D2664" s="16" t="s">
        <v>28</v>
      </c>
      <c r="E2664" s="16" t="s">
        <v>81</v>
      </c>
      <c r="F2664" s="16" t="s">
        <v>77</v>
      </c>
      <c r="G2664" s="16" t="s">
        <v>82</v>
      </c>
      <c r="H2664" s="16" t="s">
        <v>281</v>
      </c>
      <c r="I2664" s="16" t="s">
        <v>65</v>
      </c>
      <c r="J2664" s="16" t="s">
        <v>482</v>
      </c>
      <c r="M2664" s="16" t="s">
        <v>488</v>
      </c>
      <c r="N2664" s="7">
        <v>45016</v>
      </c>
      <c r="O2664" s="9">
        <v>45016</v>
      </c>
      <c r="P2664" t="s">
        <v>1201</v>
      </c>
      <c r="Q2664">
        <v>1</v>
      </c>
      <c r="R2664">
        <v>97</v>
      </c>
      <c r="S2664">
        <v>4</v>
      </c>
      <c r="T2664" t="s">
        <v>3042</v>
      </c>
      <c r="U2664">
        <v>18</v>
      </c>
      <c r="V2664">
        <v>14</v>
      </c>
      <c r="W2664">
        <v>60</v>
      </c>
      <c r="X2664">
        <v>63</v>
      </c>
      <c r="Y2664">
        <v>551</v>
      </c>
      <c r="Z2664">
        <v>30</v>
      </c>
      <c r="AA2664">
        <v>34</v>
      </c>
      <c r="AE2664">
        <v>2663</v>
      </c>
      <c r="AF2664" s="16" t="s">
        <v>39</v>
      </c>
      <c r="AG2664" s="16"/>
      <c r="AH2664" s="16"/>
      <c r="AI2664" s="16" t="str">
        <f t="shared" si="164"/>
        <v>(18,4,14,60,63,551,34, null, null, 'L500 2024 UK',2024, '2023-03-31','2023-03-31','".Carbon::now()."','".Carbon::now()."'),</v>
      </c>
      <c r="AJ2664" s="16" t="str">
        <f t="shared" si="165"/>
        <v>('".DB::select("SELECT id_status FROM `status` WHERE `element_type` = 'task' AND status_type = 'client' AND name ='CONFIRMED'")[0]-&gt;id_status."',2663,1),</v>
      </c>
      <c r="AK2664" s="16" t="str">
        <f t="shared" si="166"/>
        <v/>
      </c>
      <c r="AL2664" s="16" t="str">
        <f t="shared" si="167"/>
        <v/>
      </c>
    </row>
    <row r="2665" spans="1:38" x14ac:dyDescent="0.25">
      <c r="A2665" s="16" t="s">
        <v>789</v>
      </c>
      <c r="B2665" s="16" t="s">
        <v>3139</v>
      </c>
      <c r="C2665" s="16" t="s">
        <v>27</v>
      </c>
      <c r="D2665" s="16" t="s">
        <v>28</v>
      </c>
      <c r="E2665" s="16" t="s">
        <v>81</v>
      </c>
      <c r="F2665" s="16" t="s">
        <v>77</v>
      </c>
      <c r="G2665" s="16" t="s">
        <v>82</v>
      </c>
      <c r="H2665" s="16" t="s">
        <v>436</v>
      </c>
      <c r="I2665" s="16" t="s">
        <v>65</v>
      </c>
      <c r="J2665" s="16" t="s">
        <v>482</v>
      </c>
      <c r="M2665" s="16" t="s">
        <v>488</v>
      </c>
      <c r="N2665" s="7">
        <v>45016</v>
      </c>
      <c r="O2665" s="9">
        <v>45016</v>
      </c>
      <c r="P2665" t="s">
        <v>1201</v>
      </c>
      <c r="Q2665">
        <v>1</v>
      </c>
      <c r="R2665">
        <v>97</v>
      </c>
      <c r="S2665">
        <v>4</v>
      </c>
      <c r="T2665" t="s">
        <v>3042</v>
      </c>
      <c r="U2665">
        <v>18</v>
      </c>
      <c r="V2665">
        <v>14</v>
      </c>
      <c r="W2665">
        <v>60</v>
      </c>
      <c r="X2665">
        <v>63</v>
      </c>
      <c r="Y2665">
        <v>583</v>
      </c>
      <c r="Z2665">
        <v>30</v>
      </c>
      <c r="AA2665">
        <v>34</v>
      </c>
      <c r="AE2665">
        <v>2664</v>
      </c>
      <c r="AF2665" s="16" t="s">
        <v>39</v>
      </c>
      <c r="AG2665" s="16"/>
      <c r="AH2665" s="16"/>
      <c r="AI2665" s="16" t="str">
        <f t="shared" si="164"/>
        <v>(18,4,14,60,63,583,34, null, null, 'L500 2024 UK',2024, '2023-03-31','2023-03-31','".Carbon::now()."','".Carbon::now()."'),</v>
      </c>
      <c r="AJ2665" s="16" t="str">
        <f t="shared" si="165"/>
        <v>('".DB::select("SELECT id_status FROM `status` WHERE `element_type` = 'task' AND status_type = 'client' AND name ='CONFIRMED'")[0]-&gt;id_status."',2664,1),</v>
      </c>
      <c r="AK2665" s="16" t="str">
        <f t="shared" si="166"/>
        <v/>
      </c>
      <c r="AL2665" s="16" t="str">
        <f t="shared" si="167"/>
        <v/>
      </c>
    </row>
    <row r="2666" spans="1:38" x14ac:dyDescent="0.25">
      <c r="A2666" s="16" t="s">
        <v>789</v>
      </c>
      <c r="B2666" s="16" t="s">
        <v>3139</v>
      </c>
      <c r="C2666" s="16" t="s">
        <v>27</v>
      </c>
      <c r="D2666" s="16" t="s">
        <v>28</v>
      </c>
      <c r="E2666" s="16" t="s">
        <v>81</v>
      </c>
      <c r="F2666" s="16" t="s">
        <v>77</v>
      </c>
      <c r="G2666" s="16" t="s">
        <v>82</v>
      </c>
      <c r="H2666" s="16" t="s">
        <v>3817</v>
      </c>
      <c r="I2666" s="16" t="s">
        <v>65</v>
      </c>
      <c r="J2666" s="16" t="s">
        <v>482</v>
      </c>
      <c r="M2666" s="16" t="s">
        <v>488</v>
      </c>
      <c r="N2666" s="7">
        <v>45016</v>
      </c>
      <c r="O2666" s="9">
        <v>45016</v>
      </c>
      <c r="P2666" t="s">
        <v>1201</v>
      </c>
      <c r="Q2666">
        <v>1</v>
      </c>
      <c r="R2666">
        <v>97</v>
      </c>
      <c r="S2666">
        <v>4</v>
      </c>
      <c r="T2666" t="s">
        <v>3042</v>
      </c>
      <c r="U2666">
        <v>18</v>
      </c>
      <c r="V2666">
        <v>14</v>
      </c>
      <c r="W2666">
        <v>60</v>
      </c>
      <c r="X2666">
        <v>63</v>
      </c>
      <c r="Y2666">
        <v>586</v>
      </c>
      <c r="Z2666">
        <v>30</v>
      </c>
      <c r="AA2666">
        <v>34</v>
      </c>
      <c r="AE2666">
        <v>2665</v>
      </c>
      <c r="AF2666" s="16" t="s">
        <v>39</v>
      </c>
      <c r="AG2666" s="16"/>
      <c r="AH2666" s="16"/>
      <c r="AI2666" s="16" t="str">
        <f t="shared" si="164"/>
        <v>(18,4,14,60,63,586,34, null, null, 'L500 2024 UK',2024, '2023-03-31','2023-03-31','".Carbon::now()."','".Carbon::now()."'),</v>
      </c>
      <c r="AJ2666" s="16" t="str">
        <f t="shared" si="165"/>
        <v>('".DB::select("SELECT id_status FROM `status` WHERE `element_type` = 'task' AND status_type = 'client' AND name ='CONFIRMED'")[0]-&gt;id_status."',2665,1),</v>
      </c>
      <c r="AK2666" s="16" t="str">
        <f t="shared" si="166"/>
        <v/>
      </c>
      <c r="AL2666" s="16" t="str">
        <f t="shared" si="167"/>
        <v/>
      </c>
    </row>
    <row r="2667" spans="1:38" x14ac:dyDescent="0.25">
      <c r="A2667" s="16" t="s">
        <v>789</v>
      </c>
      <c r="B2667" s="16" t="s">
        <v>3139</v>
      </c>
      <c r="C2667" s="16" t="s">
        <v>27</v>
      </c>
      <c r="D2667" s="16" t="s">
        <v>28</v>
      </c>
      <c r="E2667" s="16" t="s">
        <v>81</v>
      </c>
      <c r="F2667" s="16" t="s">
        <v>77</v>
      </c>
      <c r="G2667" s="16" t="s">
        <v>82</v>
      </c>
      <c r="H2667" s="16" t="s">
        <v>460</v>
      </c>
      <c r="I2667" s="16" t="s">
        <v>65</v>
      </c>
      <c r="J2667" s="16" t="s">
        <v>482</v>
      </c>
      <c r="M2667" s="16" t="s">
        <v>488</v>
      </c>
      <c r="N2667" s="7">
        <v>45016</v>
      </c>
      <c r="O2667" s="9">
        <v>45016</v>
      </c>
      <c r="P2667" t="s">
        <v>1201</v>
      </c>
      <c r="Q2667">
        <v>1</v>
      </c>
      <c r="R2667">
        <v>97</v>
      </c>
      <c r="S2667">
        <v>4</v>
      </c>
      <c r="T2667" t="s">
        <v>3042</v>
      </c>
      <c r="U2667">
        <v>18</v>
      </c>
      <c r="V2667">
        <v>14</v>
      </c>
      <c r="W2667">
        <v>60</v>
      </c>
      <c r="X2667">
        <v>63</v>
      </c>
      <c r="Y2667">
        <v>587</v>
      </c>
      <c r="Z2667">
        <v>30</v>
      </c>
      <c r="AA2667">
        <v>34</v>
      </c>
      <c r="AE2667">
        <v>2666</v>
      </c>
      <c r="AF2667" s="16" t="s">
        <v>39</v>
      </c>
      <c r="AG2667" s="16"/>
      <c r="AH2667" s="16"/>
      <c r="AI2667" s="16" t="str">
        <f t="shared" si="164"/>
        <v>(18,4,14,60,63,587,34, null, null, 'L500 2024 UK',2024, '2023-03-31','2023-03-31','".Carbon::now()."','".Carbon::now()."'),</v>
      </c>
      <c r="AJ2667" s="16" t="str">
        <f t="shared" si="165"/>
        <v>('".DB::select("SELECT id_status FROM `status` WHERE `element_type` = 'task' AND status_type = 'client' AND name ='CONFIRMED'")[0]-&gt;id_status."',2666,1),</v>
      </c>
      <c r="AK2667" s="16" t="str">
        <f t="shared" si="166"/>
        <v/>
      </c>
      <c r="AL2667" s="16" t="str">
        <f t="shared" si="167"/>
        <v/>
      </c>
    </row>
    <row r="2668" spans="1:38" x14ac:dyDescent="0.25">
      <c r="A2668" s="16" t="s">
        <v>789</v>
      </c>
      <c r="B2668" s="16" t="s">
        <v>3139</v>
      </c>
      <c r="C2668" s="16" t="s">
        <v>27</v>
      </c>
      <c r="D2668" s="16" t="s">
        <v>28</v>
      </c>
      <c r="E2668" s="16" t="s">
        <v>81</v>
      </c>
      <c r="F2668" s="16" t="s">
        <v>77</v>
      </c>
      <c r="G2668" s="16" t="s">
        <v>82</v>
      </c>
      <c r="H2668" s="16" t="s">
        <v>610</v>
      </c>
      <c r="I2668" s="16" t="s">
        <v>65</v>
      </c>
      <c r="J2668" s="16" t="s">
        <v>482</v>
      </c>
      <c r="M2668" s="16" t="s">
        <v>488</v>
      </c>
      <c r="N2668" s="7">
        <v>45016</v>
      </c>
      <c r="O2668" s="9">
        <v>45016</v>
      </c>
      <c r="P2668" t="s">
        <v>1201</v>
      </c>
      <c r="Q2668">
        <v>1</v>
      </c>
      <c r="R2668">
        <v>97</v>
      </c>
      <c r="S2668">
        <v>4</v>
      </c>
      <c r="T2668" t="s">
        <v>3042</v>
      </c>
      <c r="U2668">
        <v>18</v>
      </c>
      <c r="V2668">
        <v>14</v>
      </c>
      <c r="W2668">
        <v>60</v>
      </c>
      <c r="X2668">
        <v>63</v>
      </c>
      <c r="Y2668">
        <v>599</v>
      </c>
      <c r="Z2668">
        <v>30</v>
      </c>
      <c r="AA2668">
        <v>34</v>
      </c>
      <c r="AE2668">
        <v>2667</v>
      </c>
      <c r="AF2668" s="16" t="s">
        <v>39</v>
      </c>
      <c r="AG2668" s="16"/>
      <c r="AH2668" s="16"/>
      <c r="AI2668" s="16" t="str">
        <f t="shared" si="164"/>
        <v>(18,4,14,60,63,599,34, null, null, 'L500 2024 UK',2024, '2023-03-31','2023-03-31','".Carbon::now()."','".Carbon::now()."'),</v>
      </c>
      <c r="AJ2668" s="16" t="str">
        <f t="shared" si="165"/>
        <v>('".DB::select("SELECT id_status FROM `status` WHERE `element_type` = 'task' AND status_type = 'client' AND name ='CONFIRMED'")[0]-&gt;id_status."',2667,1),</v>
      </c>
      <c r="AK2668" s="16" t="str">
        <f t="shared" si="166"/>
        <v/>
      </c>
      <c r="AL2668" s="16" t="str">
        <f t="shared" si="167"/>
        <v/>
      </c>
    </row>
    <row r="2669" spans="1:38" x14ac:dyDescent="0.25">
      <c r="A2669" s="16" t="s">
        <v>789</v>
      </c>
      <c r="B2669" s="16" t="s">
        <v>3139</v>
      </c>
      <c r="C2669" s="16" t="s">
        <v>27</v>
      </c>
      <c r="D2669" s="16" t="s">
        <v>28</v>
      </c>
      <c r="E2669" s="16" t="s">
        <v>81</v>
      </c>
      <c r="F2669" s="16" t="s">
        <v>77</v>
      </c>
      <c r="G2669" s="16" t="s">
        <v>82</v>
      </c>
      <c r="H2669" s="16" t="s">
        <v>832</v>
      </c>
      <c r="I2669" s="16" t="s">
        <v>65</v>
      </c>
      <c r="J2669" s="16" t="s">
        <v>482</v>
      </c>
      <c r="M2669" s="16" t="s">
        <v>488</v>
      </c>
      <c r="N2669" s="7">
        <v>45016</v>
      </c>
      <c r="O2669" s="9">
        <v>45016</v>
      </c>
      <c r="P2669" t="s">
        <v>1201</v>
      </c>
      <c r="Q2669">
        <v>1</v>
      </c>
      <c r="R2669">
        <v>97</v>
      </c>
      <c r="S2669">
        <v>4</v>
      </c>
      <c r="T2669" t="s">
        <v>3042</v>
      </c>
      <c r="U2669">
        <v>18</v>
      </c>
      <c r="V2669">
        <v>14</v>
      </c>
      <c r="W2669">
        <v>60</v>
      </c>
      <c r="X2669">
        <v>63</v>
      </c>
      <c r="Y2669">
        <v>629</v>
      </c>
      <c r="Z2669">
        <v>30</v>
      </c>
      <c r="AA2669">
        <v>34</v>
      </c>
      <c r="AE2669">
        <v>2668</v>
      </c>
      <c r="AF2669" s="16" t="s">
        <v>39</v>
      </c>
      <c r="AG2669" s="16"/>
      <c r="AH2669" s="16"/>
      <c r="AI2669" s="16" t="str">
        <f t="shared" si="164"/>
        <v>(18,4,14,60,63,629,34, null, null, 'L500 2024 UK',2024, '2023-03-31','2023-03-31','".Carbon::now()."','".Carbon::now()."'),</v>
      </c>
      <c r="AJ2669" s="16" t="str">
        <f t="shared" si="165"/>
        <v>('".DB::select("SELECT id_status FROM `status` WHERE `element_type` = 'task' AND status_type = 'client' AND name ='CONFIRMED'")[0]-&gt;id_status."',2668,1),</v>
      </c>
      <c r="AK2669" s="16" t="str">
        <f t="shared" si="166"/>
        <v/>
      </c>
      <c r="AL2669" s="16" t="str">
        <f t="shared" si="167"/>
        <v/>
      </c>
    </row>
    <row r="2670" spans="1:38" x14ac:dyDescent="0.25">
      <c r="A2670" s="16" t="s">
        <v>789</v>
      </c>
      <c r="B2670" s="16" t="s">
        <v>3139</v>
      </c>
      <c r="C2670" s="16" t="s">
        <v>27</v>
      </c>
      <c r="D2670" s="16" t="s">
        <v>28</v>
      </c>
      <c r="E2670" s="16" t="s">
        <v>81</v>
      </c>
      <c r="F2670" s="16" t="s">
        <v>77</v>
      </c>
      <c r="G2670" s="16" t="s">
        <v>82</v>
      </c>
      <c r="H2670" s="16" t="s">
        <v>1006</v>
      </c>
      <c r="I2670" s="16" t="s">
        <v>65</v>
      </c>
      <c r="J2670" s="16" t="s">
        <v>482</v>
      </c>
      <c r="M2670" s="16" t="s">
        <v>488</v>
      </c>
      <c r="N2670" s="7">
        <v>45016</v>
      </c>
      <c r="O2670" s="9">
        <v>45016</v>
      </c>
      <c r="P2670" t="s">
        <v>1201</v>
      </c>
      <c r="Q2670">
        <v>1</v>
      </c>
      <c r="R2670">
        <v>97</v>
      </c>
      <c r="S2670">
        <v>4</v>
      </c>
      <c r="T2670" t="s">
        <v>3042</v>
      </c>
      <c r="U2670">
        <v>18</v>
      </c>
      <c r="V2670">
        <v>14</v>
      </c>
      <c r="W2670">
        <v>60</v>
      </c>
      <c r="X2670">
        <v>63</v>
      </c>
      <c r="Y2670">
        <v>661</v>
      </c>
      <c r="Z2670">
        <v>30</v>
      </c>
      <c r="AA2670">
        <v>34</v>
      </c>
      <c r="AE2670">
        <v>2669</v>
      </c>
      <c r="AF2670" s="16" t="s">
        <v>39</v>
      </c>
      <c r="AG2670" s="16"/>
      <c r="AH2670" s="16"/>
      <c r="AI2670" s="16" t="str">
        <f t="shared" si="164"/>
        <v>(18,4,14,60,63,661,34, null, null, 'L500 2024 UK',2024, '2023-03-31','2023-03-31','".Carbon::now()."','".Carbon::now()."'),</v>
      </c>
      <c r="AJ2670" s="16" t="str">
        <f t="shared" si="165"/>
        <v>('".DB::select("SELECT id_status FROM `status` WHERE `element_type` = 'task' AND status_type = 'client' AND name ='CONFIRMED'")[0]-&gt;id_status."',2669,1),</v>
      </c>
      <c r="AK2670" s="16" t="str">
        <f t="shared" si="166"/>
        <v/>
      </c>
      <c r="AL2670" s="16" t="str">
        <f t="shared" si="167"/>
        <v/>
      </c>
    </row>
    <row r="2671" spans="1:38" x14ac:dyDescent="0.25">
      <c r="A2671" s="16" t="s">
        <v>789</v>
      </c>
      <c r="B2671" s="16" t="s">
        <v>3139</v>
      </c>
      <c r="C2671" s="16" t="s">
        <v>27</v>
      </c>
      <c r="D2671" s="16" t="s">
        <v>28</v>
      </c>
      <c r="E2671" s="16" t="s">
        <v>81</v>
      </c>
      <c r="F2671" s="16" t="s">
        <v>77</v>
      </c>
      <c r="G2671" s="16" t="s">
        <v>82</v>
      </c>
      <c r="H2671" s="16" t="s">
        <v>439</v>
      </c>
      <c r="I2671" s="16" t="s">
        <v>65</v>
      </c>
      <c r="J2671" s="16" t="s">
        <v>482</v>
      </c>
      <c r="M2671" s="16" t="s">
        <v>488</v>
      </c>
      <c r="N2671" s="7">
        <v>45016</v>
      </c>
      <c r="O2671" s="9">
        <v>45016</v>
      </c>
      <c r="P2671" t="s">
        <v>1201</v>
      </c>
      <c r="Q2671">
        <v>1</v>
      </c>
      <c r="R2671">
        <v>97</v>
      </c>
      <c r="S2671">
        <v>4</v>
      </c>
      <c r="T2671" t="s">
        <v>3042</v>
      </c>
      <c r="U2671">
        <v>18</v>
      </c>
      <c r="V2671">
        <v>14</v>
      </c>
      <c r="W2671">
        <v>60</v>
      </c>
      <c r="X2671">
        <v>63</v>
      </c>
      <c r="Y2671">
        <v>671</v>
      </c>
      <c r="Z2671">
        <v>30</v>
      </c>
      <c r="AA2671">
        <v>34</v>
      </c>
      <c r="AE2671">
        <v>2670</v>
      </c>
      <c r="AF2671" s="16" t="s">
        <v>39</v>
      </c>
      <c r="AG2671" s="16"/>
      <c r="AH2671" s="16"/>
      <c r="AI2671" s="16" t="str">
        <f t="shared" si="164"/>
        <v>(18,4,14,60,63,671,34, null, null, 'L500 2024 UK',2024, '2023-03-31','2023-03-31','".Carbon::now()."','".Carbon::now()."'),</v>
      </c>
      <c r="AJ2671" s="16" t="str">
        <f t="shared" si="165"/>
        <v>('".DB::select("SELECT id_status FROM `status` WHERE `element_type` = 'task' AND status_type = 'client' AND name ='CONFIRMED'")[0]-&gt;id_status."',2670,1),</v>
      </c>
      <c r="AK2671" s="16" t="str">
        <f t="shared" si="166"/>
        <v/>
      </c>
      <c r="AL2671" s="16" t="str">
        <f t="shared" si="167"/>
        <v/>
      </c>
    </row>
    <row r="2672" spans="1:38" x14ac:dyDescent="0.25">
      <c r="A2672" s="16" t="s">
        <v>789</v>
      </c>
      <c r="B2672" s="16" t="s">
        <v>3139</v>
      </c>
      <c r="C2672" s="16" t="s">
        <v>27</v>
      </c>
      <c r="D2672" s="16" t="s">
        <v>28</v>
      </c>
      <c r="E2672" s="16" t="s">
        <v>81</v>
      </c>
      <c r="F2672" s="16" t="s">
        <v>77</v>
      </c>
      <c r="G2672" s="16" t="s">
        <v>82</v>
      </c>
      <c r="H2672" s="16" t="s">
        <v>4127</v>
      </c>
      <c r="I2672" s="16" t="s">
        <v>65</v>
      </c>
      <c r="J2672" s="16" t="s">
        <v>482</v>
      </c>
      <c r="M2672" s="16" t="s">
        <v>488</v>
      </c>
      <c r="N2672" s="7">
        <v>45016</v>
      </c>
      <c r="O2672" s="9">
        <v>45016</v>
      </c>
      <c r="P2672" t="s">
        <v>1201</v>
      </c>
      <c r="Q2672">
        <v>1</v>
      </c>
      <c r="R2672">
        <v>97</v>
      </c>
      <c r="S2672">
        <v>4</v>
      </c>
      <c r="T2672" t="s">
        <v>3042</v>
      </c>
      <c r="U2672">
        <v>18</v>
      </c>
      <c r="V2672">
        <v>14</v>
      </c>
      <c r="W2672">
        <v>60</v>
      </c>
      <c r="X2672">
        <v>63</v>
      </c>
      <c r="Y2672">
        <v>683</v>
      </c>
      <c r="Z2672">
        <v>30</v>
      </c>
      <c r="AA2672">
        <v>34</v>
      </c>
      <c r="AE2672">
        <v>2671</v>
      </c>
      <c r="AF2672" s="16" t="s">
        <v>39</v>
      </c>
      <c r="AG2672" s="16"/>
      <c r="AH2672" s="16"/>
      <c r="AI2672" s="16" t="str">
        <f t="shared" si="164"/>
        <v>(18,4,14,60,63,683,34, null, null, 'L500 2024 UK',2024, '2023-03-31','2023-03-31','".Carbon::now()."','".Carbon::now()."'),</v>
      </c>
      <c r="AJ2672" s="16" t="str">
        <f t="shared" si="165"/>
        <v>('".DB::select("SELECT id_status FROM `status` WHERE `element_type` = 'task' AND status_type = 'client' AND name ='CONFIRMED'")[0]-&gt;id_status."',2671,1),</v>
      </c>
      <c r="AK2672" s="16" t="str">
        <f t="shared" si="166"/>
        <v/>
      </c>
      <c r="AL2672" s="16" t="str">
        <f t="shared" si="167"/>
        <v/>
      </c>
    </row>
    <row r="2673" spans="1:38" x14ac:dyDescent="0.25">
      <c r="A2673" s="16" t="s">
        <v>789</v>
      </c>
      <c r="B2673" s="16" t="s">
        <v>3139</v>
      </c>
      <c r="C2673" s="16" t="s">
        <v>27</v>
      </c>
      <c r="D2673" s="16" t="s">
        <v>28</v>
      </c>
      <c r="E2673" s="16" t="s">
        <v>81</v>
      </c>
      <c r="F2673" s="16" t="s">
        <v>77</v>
      </c>
      <c r="G2673" s="16" t="s">
        <v>82</v>
      </c>
      <c r="H2673" s="16" t="s">
        <v>121</v>
      </c>
      <c r="I2673" s="16" t="s">
        <v>65</v>
      </c>
      <c r="J2673" s="16" t="s">
        <v>482</v>
      </c>
      <c r="M2673" s="16" t="s">
        <v>488</v>
      </c>
      <c r="N2673" s="7">
        <v>45016</v>
      </c>
      <c r="O2673" s="9">
        <v>45016</v>
      </c>
      <c r="P2673" t="s">
        <v>1201</v>
      </c>
      <c r="Q2673">
        <v>1</v>
      </c>
      <c r="R2673">
        <v>97</v>
      </c>
      <c r="S2673">
        <v>4</v>
      </c>
      <c r="T2673" t="s">
        <v>3042</v>
      </c>
      <c r="U2673">
        <v>18</v>
      </c>
      <c r="V2673">
        <v>14</v>
      </c>
      <c r="W2673">
        <v>60</v>
      </c>
      <c r="X2673">
        <v>63</v>
      </c>
      <c r="Y2673">
        <v>691</v>
      </c>
      <c r="Z2673">
        <v>30</v>
      </c>
      <c r="AA2673">
        <v>34</v>
      </c>
      <c r="AE2673">
        <v>2672</v>
      </c>
      <c r="AF2673" s="16" t="s">
        <v>39</v>
      </c>
      <c r="AG2673" s="16"/>
      <c r="AH2673" s="16"/>
      <c r="AI2673" s="16" t="str">
        <f t="shared" si="164"/>
        <v>(18,4,14,60,63,691,34, null, null, 'L500 2024 UK',2024, '2023-03-31','2023-03-31','".Carbon::now()."','".Carbon::now()."'),</v>
      </c>
      <c r="AJ2673" s="16" t="str">
        <f t="shared" si="165"/>
        <v>('".DB::select("SELECT id_status FROM `status` WHERE `element_type` = 'task' AND status_type = 'client' AND name ='CONFIRMED'")[0]-&gt;id_status."',2672,1),</v>
      </c>
      <c r="AK2673" s="16" t="str">
        <f t="shared" si="166"/>
        <v/>
      </c>
      <c r="AL2673" s="16" t="str">
        <f t="shared" si="167"/>
        <v/>
      </c>
    </row>
    <row r="2674" spans="1:38" x14ac:dyDescent="0.25">
      <c r="A2674" s="16" t="s">
        <v>789</v>
      </c>
      <c r="B2674" s="16" t="s">
        <v>3139</v>
      </c>
      <c r="C2674" s="16" t="s">
        <v>27</v>
      </c>
      <c r="D2674" s="16" t="s">
        <v>28</v>
      </c>
      <c r="E2674" s="16" t="s">
        <v>81</v>
      </c>
      <c r="F2674" s="16" t="s">
        <v>77</v>
      </c>
      <c r="G2674" s="16" t="s">
        <v>82</v>
      </c>
      <c r="H2674" s="16" t="s">
        <v>3965</v>
      </c>
      <c r="I2674" s="16" t="s">
        <v>65</v>
      </c>
      <c r="J2674" s="16" t="s">
        <v>482</v>
      </c>
      <c r="M2674" s="16" t="s">
        <v>488</v>
      </c>
      <c r="N2674" s="7">
        <v>45016</v>
      </c>
      <c r="O2674" s="9">
        <v>45016</v>
      </c>
      <c r="P2674" t="s">
        <v>1201</v>
      </c>
      <c r="Q2674">
        <v>1</v>
      </c>
      <c r="R2674">
        <v>97</v>
      </c>
      <c r="S2674">
        <v>4</v>
      </c>
      <c r="T2674" t="s">
        <v>3042</v>
      </c>
      <c r="U2674">
        <v>18</v>
      </c>
      <c r="V2674">
        <v>14</v>
      </c>
      <c r="W2674">
        <v>60</v>
      </c>
      <c r="X2674">
        <v>63</v>
      </c>
      <c r="Y2674">
        <v>698</v>
      </c>
      <c r="Z2674">
        <v>30</v>
      </c>
      <c r="AA2674">
        <v>34</v>
      </c>
      <c r="AE2674">
        <v>2673</v>
      </c>
      <c r="AF2674" s="16" t="s">
        <v>39</v>
      </c>
      <c r="AG2674" s="16"/>
      <c r="AH2674" s="16"/>
      <c r="AI2674" s="16" t="str">
        <f t="shared" si="164"/>
        <v>(18,4,14,60,63,698,34, null, null, 'L500 2024 UK',2024, '2023-03-31','2023-03-31','".Carbon::now()."','".Carbon::now()."'),</v>
      </c>
      <c r="AJ2674" s="16" t="str">
        <f t="shared" si="165"/>
        <v>('".DB::select("SELECT id_status FROM `status` WHERE `element_type` = 'task' AND status_type = 'client' AND name ='CONFIRMED'")[0]-&gt;id_status."',2673,1),</v>
      </c>
      <c r="AK2674" s="16" t="str">
        <f t="shared" si="166"/>
        <v/>
      </c>
      <c r="AL2674" s="16" t="str">
        <f t="shared" si="167"/>
        <v/>
      </c>
    </row>
    <row r="2675" spans="1:38" x14ac:dyDescent="0.25">
      <c r="A2675" s="16" t="s">
        <v>789</v>
      </c>
      <c r="B2675" s="16" t="s">
        <v>3139</v>
      </c>
      <c r="C2675" s="16" t="s">
        <v>27</v>
      </c>
      <c r="D2675" s="16" t="s">
        <v>28</v>
      </c>
      <c r="E2675" s="16" t="s">
        <v>81</v>
      </c>
      <c r="F2675" s="16" t="s">
        <v>77</v>
      </c>
      <c r="G2675" s="16" t="s">
        <v>82</v>
      </c>
      <c r="H2675" s="16" t="s">
        <v>4129</v>
      </c>
      <c r="I2675" s="16" t="s">
        <v>65</v>
      </c>
      <c r="J2675" s="16" t="s">
        <v>482</v>
      </c>
      <c r="M2675" s="16" t="s">
        <v>488</v>
      </c>
      <c r="N2675" s="7">
        <v>45016</v>
      </c>
      <c r="O2675" s="9">
        <v>45016</v>
      </c>
      <c r="P2675" t="s">
        <v>1201</v>
      </c>
      <c r="Q2675">
        <v>1</v>
      </c>
      <c r="R2675">
        <v>97</v>
      </c>
      <c r="S2675">
        <v>4</v>
      </c>
      <c r="T2675" t="s">
        <v>3042</v>
      </c>
      <c r="U2675">
        <v>18</v>
      </c>
      <c r="V2675">
        <v>14</v>
      </c>
      <c r="W2675">
        <v>60</v>
      </c>
      <c r="X2675">
        <v>63</v>
      </c>
      <c r="Y2675">
        <v>715</v>
      </c>
      <c r="Z2675">
        <v>30</v>
      </c>
      <c r="AA2675">
        <v>34</v>
      </c>
      <c r="AE2675">
        <v>2674</v>
      </c>
      <c r="AF2675" s="16" t="s">
        <v>39</v>
      </c>
      <c r="AG2675" s="16"/>
      <c r="AH2675" s="16"/>
      <c r="AI2675" s="16" t="str">
        <f t="shared" si="164"/>
        <v>(18,4,14,60,63,715,34, null, null, 'L500 2024 UK',2024, '2023-03-31','2023-03-31','".Carbon::now()."','".Carbon::now()."'),</v>
      </c>
      <c r="AJ2675" s="16" t="str">
        <f t="shared" si="165"/>
        <v>('".DB::select("SELECT id_status FROM `status` WHERE `element_type` = 'task' AND status_type = 'client' AND name ='CONFIRMED'")[0]-&gt;id_status."',2674,1),</v>
      </c>
      <c r="AK2675" s="16" t="str">
        <f t="shared" si="166"/>
        <v/>
      </c>
      <c r="AL2675" s="16" t="str">
        <f t="shared" si="167"/>
        <v/>
      </c>
    </row>
    <row r="2676" spans="1:38" x14ac:dyDescent="0.25">
      <c r="A2676" s="16" t="s">
        <v>789</v>
      </c>
      <c r="B2676" s="16" t="s">
        <v>3139</v>
      </c>
      <c r="C2676" s="16" t="s">
        <v>27</v>
      </c>
      <c r="D2676" s="16" t="s">
        <v>28</v>
      </c>
      <c r="E2676" s="16" t="s">
        <v>81</v>
      </c>
      <c r="F2676" s="16" t="s">
        <v>77</v>
      </c>
      <c r="G2676" s="16" t="s">
        <v>82</v>
      </c>
      <c r="H2676" s="16" t="s">
        <v>465</v>
      </c>
      <c r="I2676" s="16" t="s">
        <v>65</v>
      </c>
      <c r="J2676" s="16" t="s">
        <v>482</v>
      </c>
      <c r="M2676" s="16" t="s">
        <v>488</v>
      </c>
      <c r="N2676" s="7">
        <v>45016</v>
      </c>
      <c r="O2676" s="9">
        <v>45016</v>
      </c>
      <c r="P2676" t="s">
        <v>1201</v>
      </c>
      <c r="Q2676">
        <v>1</v>
      </c>
      <c r="R2676">
        <v>97</v>
      </c>
      <c r="S2676">
        <v>4</v>
      </c>
      <c r="T2676" t="s">
        <v>3042</v>
      </c>
      <c r="U2676">
        <v>18</v>
      </c>
      <c r="V2676">
        <v>14</v>
      </c>
      <c r="W2676">
        <v>60</v>
      </c>
      <c r="X2676">
        <v>63</v>
      </c>
      <c r="Y2676">
        <v>738</v>
      </c>
      <c r="Z2676">
        <v>30</v>
      </c>
      <c r="AA2676">
        <v>34</v>
      </c>
      <c r="AE2676">
        <v>2675</v>
      </c>
      <c r="AF2676" s="16" t="s">
        <v>39</v>
      </c>
      <c r="AG2676" s="16"/>
      <c r="AH2676" s="16"/>
      <c r="AI2676" s="16" t="str">
        <f t="shared" si="164"/>
        <v>(18,4,14,60,63,738,34, null, null, 'L500 2024 UK',2024, '2023-03-31','2023-03-31','".Carbon::now()."','".Carbon::now()."'),</v>
      </c>
      <c r="AJ2676" s="16" t="str">
        <f t="shared" si="165"/>
        <v>('".DB::select("SELECT id_status FROM `status` WHERE `element_type` = 'task' AND status_type = 'client' AND name ='CONFIRMED'")[0]-&gt;id_status."',2675,1),</v>
      </c>
      <c r="AK2676" s="16" t="str">
        <f t="shared" si="166"/>
        <v/>
      </c>
      <c r="AL2676" s="16" t="str">
        <f t="shared" si="167"/>
        <v/>
      </c>
    </row>
    <row r="2677" spans="1:38" x14ac:dyDescent="0.25">
      <c r="A2677" s="16" t="s">
        <v>789</v>
      </c>
      <c r="B2677" s="16" t="s">
        <v>3139</v>
      </c>
      <c r="C2677" s="16" t="s">
        <v>27</v>
      </c>
      <c r="D2677" s="16" t="s">
        <v>28</v>
      </c>
      <c r="E2677" s="16" t="s">
        <v>81</v>
      </c>
      <c r="F2677" s="16" t="s">
        <v>77</v>
      </c>
      <c r="G2677" s="16" t="s">
        <v>82</v>
      </c>
      <c r="H2677" s="16" t="s">
        <v>606</v>
      </c>
      <c r="I2677" s="16" t="s">
        <v>65</v>
      </c>
      <c r="J2677" s="16" t="s">
        <v>482</v>
      </c>
      <c r="M2677" s="16" t="s">
        <v>488</v>
      </c>
      <c r="N2677" s="7">
        <v>45016</v>
      </c>
      <c r="O2677" s="9">
        <v>45016</v>
      </c>
      <c r="P2677" t="s">
        <v>1201</v>
      </c>
      <c r="Q2677">
        <v>1</v>
      </c>
      <c r="R2677">
        <v>97</v>
      </c>
      <c r="S2677">
        <v>4</v>
      </c>
      <c r="T2677" t="s">
        <v>3042</v>
      </c>
      <c r="U2677">
        <v>18</v>
      </c>
      <c r="V2677">
        <v>14</v>
      </c>
      <c r="W2677">
        <v>60</v>
      </c>
      <c r="X2677">
        <v>63</v>
      </c>
      <c r="Y2677">
        <v>742</v>
      </c>
      <c r="Z2677">
        <v>30</v>
      </c>
      <c r="AA2677">
        <v>34</v>
      </c>
      <c r="AE2677">
        <v>2676</v>
      </c>
      <c r="AF2677" s="16" t="s">
        <v>39</v>
      </c>
      <c r="AG2677" s="16"/>
      <c r="AH2677" s="16"/>
      <c r="AI2677" s="16" t="str">
        <f t="shared" si="164"/>
        <v>(18,4,14,60,63,742,34, null, null, 'L500 2024 UK',2024, '2023-03-31','2023-03-31','".Carbon::now()."','".Carbon::now()."'),</v>
      </c>
      <c r="AJ2677" s="16" t="str">
        <f t="shared" si="165"/>
        <v>('".DB::select("SELECT id_status FROM `status` WHERE `element_type` = 'task' AND status_type = 'client' AND name ='CONFIRMED'")[0]-&gt;id_status."',2676,1),</v>
      </c>
      <c r="AK2677" s="16" t="str">
        <f t="shared" si="166"/>
        <v/>
      </c>
      <c r="AL2677" s="16" t="str">
        <f t="shared" si="167"/>
        <v/>
      </c>
    </row>
    <row r="2678" spans="1:38" x14ac:dyDescent="0.25">
      <c r="A2678" s="16" t="s">
        <v>789</v>
      </c>
      <c r="B2678" s="16" t="s">
        <v>3139</v>
      </c>
      <c r="C2678" s="16" t="s">
        <v>27</v>
      </c>
      <c r="D2678" s="16" t="s">
        <v>28</v>
      </c>
      <c r="E2678" s="16" t="s">
        <v>81</v>
      </c>
      <c r="F2678" s="16" t="s">
        <v>77</v>
      </c>
      <c r="G2678" s="16" t="s">
        <v>82</v>
      </c>
      <c r="H2678" s="16" t="s">
        <v>466</v>
      </c>
      <c r="I2678" s="16" t="s">
        <v>65</v>
      </c>
      <c r="J2678" s="16" t="s">
        <v>482</v>
      </c>
      <c r="M2678" s="16" t="s">
        <v>488</v>
      </c>
      <c r="N2678" s="7">
        <v>45016</v>
      </c>
      <c r="O2678" s="9">
        <v>45016</v>
      </c>
      <c r="P2678" t="s">
        <v>1201</v>
      </c>
      <c r="Q2678">
        <v>1</v>
      </c>
      <c r="R2678">
        <v>97</v>
      </c>
      <c r="S2678">
        <v>4</v>
      </c>
      <c r="T2678" t="s">
        <v>3042</v>
      </c>
      <c r="U2678">
        <v>18</v>
      </c>
      <c r="V2678">
        <v>14</v>
      </c>
      <c r="W2678">
        <v>60</v>
      </c>
      <c r="X2678">
        <v>63</v>
      </c>
      <c r="Y2678">
        <v>757</v>
      </c>
      <c r="Z2678">
        <v>30</v>
      </c>
      <c r="AA2678">
        <v>34</v>
      </c>
      <c r="AE2678">
        <v>2677</v>
      </c>
      <c r="AF2678" s="16" t="s">
        <v>39</v>
      </c>
      <c r="AG2678" s="16"/>
      <c r="AH2678" s="16"/>
      <c r="AI2678" s="16" t="str">
        <f t="shared" si="164"/>
        <v>(18,4,14,60,63,757,34, null, null, 'L500 2024 UK',2024, '2023-03-31','2023-03-31','".Carbon::now()."','".Carbon::now()."'),</v>
      </c>
      <c r="AJ2678" s="16" t="str">
        <f t="shared" si="165"/>
        <v>('".DB::select("SELECT id_status FROM `status` WHERE `element_type` = 'task' AND status_type = 'client' AND name ='CONFIRMED'")[0]-&gt;id_status."',2677,1),</v>
      </c>
      <c r="AK2678" s="16" t="str">
        <f t="shared" si="166"/>
        <v/>
      </c>
      <c r="AL2678" s="16" t="str">
        <f t="shared" si="167"/>
        <v/>
      </c>
    </row>
    <row r="2679" spans="1:38" x14ac:dyDescent="0.25">
      <c r="A2679" s="16" t="s">
        <v>789</v>
      </c>
      <c r="B2679" s="16" t="s">
        <v>3139</v>
      </c>
      <c r="C2679" s="16" t="s">
        <v>27</v>
      </c>
      <c r="D2679" s="16" t="s">
        <v>28</v>
      </c>
      <c r="E2679" s="16" t="s">
        <v>81</v>
      </c>
      <c r="F2679" s="16" t="s">
        <v>77</v>
      </c>
      <c r="G2679" s="16" t="s">
        <v>82</v>
      </c>
      <c r="H2679" s="16" t="s">
        <v>3555</v>
      </c>
      <c r="I2679" s="16" t="s">
        <v>65</v>
      </c>
      <c r="J2679" s="16" t="s">
        <v>482</v>
      </c>
      <c r="M2679" s="16" t="s">
        <v>488</v>
      </c>
      <c r="N2679" s="7">
        <v>45016</v>
      </c>
      <c r="O2679" s="9">
        <v>45016</v>
      </c>
      <c r="P2679" t="s">
        <v>1201</v>
      </c>
      <c r="Q2679">
        <v>1</v>
      </c>
      <c r="R2679">
        <v>97</v>
      </c>
      <c r="S2679">
        <v>4</v>
      </c>
      <c r="T2679" t="s">
        <v>3042</v>
      </c>
      <c r="U2679">
        <v>18</v>
      </c>
      <c r="V2679">
        <v>14</v>
      </c>
      <c r="W2679">
        <v>60</v>
      </c>
      <c r="X2679">
        <v>63</v>
      </c>
      <c r="Y2679">
        <v>761</v>
      </c>
      <c r="Z2679">
        <v>30</v>
      </c>
      <c r="AA2679">
        <v>34</v>
      </c>
      <c r="AE2679">
        <v>2678</v>
      </c>
      <c r="AF2679" s="16" t="s">
        <v>39</v>
      </c>
      <c r="AG2679" s="16"/>
      <c r="AH2679" s="16"/>
      <c r="AI2679" s="16" t="str">
        <f t="shared" si="164"/>
        <v>(18,4,14,60,63,761,34, null, null, 'L500 2024 UK',2024, '2023-03-31','2023-03-31','".Carbon::now()."','".Carbon::now()."'),</v>
      </c>
      <c r="AJ2679" s="16" t="str">
        <f t="shared" si="165"/>
        <v>('".DB::select("SELECT id_status FROM `status` WHERE `element_type` = 'task' AND status_type = 'client' AND name ='CONFIRMED'")[0]-&gt;id_status."',2678,1),</v>
      </c>
      <c r="AK2679" s="16" t="str">
        <f t="shared" si="166"/>
        <v/>
      </c>
      <c r="AL2679" s="16" t="str">
        <f t="shared" si="167"/>
        <v/>
      </c>
    </row>
    <row r="2680" spans="1:38" x14ac:dyDescent="0.25">
      <c r="A2680" s="16" t="s">
        <v>789</v>
      </c>
      <c r="B2680" s="16" t="s">
        <v>3139</v>
      </c>
      <c r="C2680" s="16" t="s">
        <v>27</v>
      </c>
      <c r="D2680" s="16" t="s">
        <v>28</v>
      </c>
      <c r="E2680" s="16" t="s">
        <v>81</v>
      </c>
      <c r="F2680" s="16" t="s">
        <v>77</v>
      </c>
      <c r="G2680" s="16" t="s">
        <v>82</v>
      </c>
      <c r="H2680" s="16" t="s">
        <v>3557</v>
      </c>
      <c r="I2680" s="16" t="s">
        <v>65</v>
      </c>
      <c r="J2680" s="16" t="s">
        <v>482</v>
      </c>
      <c r="M2680" s="16" t="s">
        <v>488</v>
      </c>
      <c r="N2680" s="7">
        <v>45016</v>
      </c>
      <c r="O2680" s="9">
        <v>45016</v>
      </c>
      <c r="P2680" t="s">
        <v>1201</v>
      </c>
      <c r="Q2680">
        <v>1</v>
      </c>
      <c r="R2680">
        <v>97</v>
      </c>
      <c r="S2680">
        <v>4</v>
      </c>
      <c r="T2680" t="s">
        <v>3042</v>
      </c>
      <c r="U2680">
        <v>18</v>
      </c>
      <c r="V2680">
        <v>14</v>
      </c>
      <c r="W2680">
        <v>60</v>
      </c>
      <c r="X2680">
        <v>63</v>
      </c>
      <c r="Y2680">
        <v>801</v>
      </c>
      <c r="Z2680">
        <v>30</v>
      </c>
      <c r="AA2680">
        <v>34</v>
      </c>
      <c r="AE2680">
        <v>2679</v>
      </c>
      <c r="AF2680" s="16" t="s">
        <v>39</v>
      </c>
      <c r="AG2680" s="16"/>
      <c r="AH2680" s="16"/>
      <c r="AI2680" s="16" t="str">
        <f t="shared" si="164"/>
        <v>(18,4,14,60,63,801,34, null, null, 'L500 2024 UK',2024, '2023-03-31','2023-03-31','".Carbon::now()."','".Carbon::now()."'),</v>
      </c>
      <c r="AJ2680" s="16" t="str">
        <f t="shared" si="165"/>
        <v>('".DB::select("SELECT id_status FROM `status` WHERE `element_type` = 'task' AND status_type = 'client' AND name ='CONFIRMED'")[0]-&gt;id_status."',2679,1),</v>
      </c>
      <c r="AK2680" s="16" t="str">
        <f t="shared" si="166"/>
        <v/>
      </c>
      <c r="AL2680" s="16" t="str">
        <f t="shared" si="167"/>
        <v/>
      </c>
    </row>
    <row r="2681" spans="1:38" x14ac:dyDescent="0.25">
      <c r="A2681" s="16" t="s">
        <v>789</v>
      </c>
      <c r="B2681" s="16" t="s">
        <v>3139</v>
      </c>
      <c r="C2681" s="16" t="s">
        <v>27</v>
      </c>
      <c r="D2681" s="16" t="s">
        <v>28</v>
      </c>
      <c r="E2681" s="16" t="s">
        <v>81</v>
      </c>
      <c r="F2681" s="16" t="s">
        <v>77</v>
      </c>
      <c r="G2681" s="16" t="s">
        <v>82</v>
      </c>
      <c r="H2681" s="16" t="s">
        <v>467</v>
      </c>
      <c r="I2681" s="16" t="s">
        <v>65</v>
      </c>
      <c r="J2681" s="16" t="s">
        <v>482</v>
      </c>
      <c r="M2681" s="16" t="s">
        <v>488</v>
      </c>
      <c r="N2681" s="7">
        <v>45016</v>
      </c>
      <c r="O2681" s="9">
        <v>45016</v>
      </c>
      <c r="P2681" t="s">
        <v>1201</v>
      </c>
      <c r="Q2681">
        <v>1</v>
      </c>
      <c r="R2681">
        <v>97</v>
      </c>
      <c r="S2681">
        <v>4</v>
      </c>
      <c r="T2681" t="s">
        <v>3042</v>
      </c>
      <c r="U2681">
        <v>18</v>
      </c>
      <c r="V2681">
        <v>14</v>
      </c>
      <c r="W2681">
        <v>60</v>
      </c>
      <c r="X2681">
        <v>63</v>
      </c>
      <c r="Y2681">
        <v>839</v>
      </c>
      <c r="Z2681">
        <v>30</v>
      </c>
      <c r="AA2681">
        <v>34</v>
      </c>
      <c r="AE2681">
        <v>2680</v>
      </c>
      <c r="AF2681" s="16" t="s">
        <v>39</v>
      </c>
      <c r="AG2681" s="16"/>
      <c r="AH2681" s="16"/>
      <c r="AI2681" s="16" t="str">
        <f t="shared" si="164"/>
        <v>(18,4,14,60,63,839,34, null, null, 'L500 2024 UK',2024, '2023-03-31','2023-03-31','".Carbon::now()."','".Carbon::now()."'),</v>
      </c>
      <c r="AJ2681" s="16" t="str">
        <f t="shared" si="165"/>
        <v>('".DB::select("SELECT id_status FROM `status` WHERE `element_type` = 'task' AND status_type = 'client' AND name ='CONFIRMED'")[0]-&gt;id_status."',2680,1),</v>
      </c>
      <c r="AK2681" s="16" t="str">
        <f t="shared" si="166"/>
        <v/>
      </c>
      <c r="AL2681" s="16" t="str">
        <f t="shared" si="167"/>
        <v/>
      </c>
    </row>
    <row r="2682" spans="1:38" x14ac:dyDescent="0.25">
      <c r="A2682" s="16" t="s">
        <v>789</v>
      </c>
      <c r="B2682" s="16" t="s">
        <v>3139</v>
      </c>
      <c r="C2682" s="16" t="s">
        <v>27</v>
      </c>
      <c r="D2682" s="16" t="s">
        <v>28</v>
      </c>
      <c r="E2682" s="16" t="s">
        <v>81</v>
      </c>
      <c r="F2682" s="16" t="s">
        <v>77</v>
      </c>
      <c r="G2682" s="16" t="s">
        <v>82</v>
      </c>
      <c r="H2682" s="16" t="s">
        <v>833</v>
      </c>
      <c r="I2682" s="16" t="s">
        <v>65</v>
      </c>
      <c r="J2682" s="16" t="s">
        <v>482</v>
      </c>
      <c r="M2682" s="16" t="s">
        <v>488</v>
      </c>
      <c r="N2682" s="7">
        <v>45016</v>
      </c>
      <c r="O2682" s="9">
        <v>45016</v>
      </c>
      <c r="P2682" t="s">
        <v>1201</v>
      </c>
      <c r="Q2682">
        <v>1</v>
      </c>
      <c r="R2682">
        <v>97</v>
      </c>
      <c r="S2682">
        <v>4</v>
      </c>
      <c r="T2682" t="s">
        <v>3042</v>
      </c>
      <c r="U2682">
        <v>18</v>
      </c>
      <c r="V2682">
        <v>14</v>
      </c>
      <c r="W2682">
        <v>60</v>
      </c>
      <c r="X2682">
        <v>63</v>
      </c>
      <c r="Y2682">
        <v>853</v>
      </c>
      <c r="Z2682">
        <v>30</v>
      </c>
      <c r="AA2682">
        <v>34</v>
      </c>
      <c r="AE2682">
        <v>2681</v>
      </c>
      <c r="AF2682" s="16" t="s">
        <v>39</v>
      </c>
      <c r="AG2682" s="16"/>
      <c r="AH2682" s="16"/>
      <c r="AI2682" s="16" t="str">
        <f t="shared" si="164"/>
        <v>(18,4,14,60,63,853,34, null, null, 'L500 2024 UK',2024, '2023-03-31','2023-03-31','".Carbon::now()."','".Carbon::now()."'),</v>
      </c>
      <c r="AJ2682" s="16" t="str">
        <f t="shared" si="165"/>
        <v>('".DB::select("SELECT id_status FROM `status` WHERE `element_type` = 'task' AND status_type = 'client' AND name ='CONFIRMED'")[0]-&gt;id_status."',2681,1),</v>
      </c>
      <c r="AK2682" s="16" t="str">
        <f t="shared" si="166"/>
        <v/>
      </c>
      <c r="AL2682" s="16" t="str">
        <f t="shared" si="167"/>
        <v/>
      </c>
    </row>
    <row r="2683" spans="1:38" x14ac:dyDescent="0.25">
      <c r="A2683" s="16" t="s">
        <v>789</v>
      </c>
      <c r="B2683" s="16" t="s">
        <v>3139</v>
      </c>
      <c r="C2683" s="16" t="s">
        <v>27</v>
      </c>
      <c r="D2683" s="16" t="s">
        <v>28</v>
      </c>
      <c r="E2683" s="16" t="s">
        <v>393</v>
      </c>
      <c r="F2683" s="16" t="s">
        <v>106</v>
      </c>
      <c r="G2683" s="16" t="s">
        <v>106</v>
      </c>
      <c r="H2683" s="16" t="s">
        <v>820</v>
      </c>
      <c r="I2683" s="16" t="s">
        <v>65</v>
      </c>
      <c r="J2683" s="16" t="s">
        <v>153</v>
      </c>
      <c r="M2683" s="16" t="s">
        <v>234</v>
      </c>
      <c r="N2683" s="7">
        <v>45247</v>
      </c>
      <c r="O2683" s="9">
        <v>45247</v>
      </c>
      <c r="P2683" t="s">
        <v>1209</v>
      </c>
      <c r="Q2683">
        <v>1</v>
      </c>
      <c r="R2683">
        <v>97</v>
      </c>
      <c r="S2683">
        <v>4</v>
      </c>
      <c r="T2683" t="s">
        <v>3042</v>
      </c>
      <c r="U2683">
        <v>18</v>
      </c>
      <c r="V2683">
        <v>14</v>
      </c>
      <c r="W2683">
        <v>61</v>
      </c>
      <c r="X2683">
        <v>115</v>
      </c>
      <c r="Y2683">
        <v>495</v>
      </c>
      <c r="Z2683">
        <v>30</v>
      </c>
      <c r="AA2683">
        <v>16</v>
      </c>
      <c r="AD2683">
        <v>31</v>
      </c>
      <c r="AE2683">
        <v>2682</v>
      </c>
      <c r="AF2683" s="16" t="s">
        <v>39</v>
      </c>
      <c r="AG2683" s="16"/>
      <c r="AH2683" s="16"/>
      <c r="AI2683" s="16" t="str">
        <f t="shared" si="164"/>
        <v>(18,4,14,61,115,495,16, null, 31, 'L500 2024 USA',2024, '2023-11-17','2023-11-17','".Carbon::now()."','".Carbon::now()."'),</v>
      </c>
      <c r="AJ2683" s="16" t="str">
        <f t="shared" si="165"/>
        <v>('".DB::select("SELECT id_status FROM `status` WHERE `element_type` = 'task' AND status_type = 'client' AND name ='CONFIRMED'")[0]-&gt;id_status."',2682,1),</v>
      </c>
      <c r="AK2683" s="16" t="str">
        <f t="shared" si="166"/>
        <v/>
      </c>
      <c r="AL2683" s="16" t="str">
        <f t="shared" si="167"/>
        <v/>
      </c>
    </row>
    <row r="2684" spans="1:38" x14ac:dyDescent="0.25">
      <c r="A2684" s="16" t="s">
        <v>789</v>
      </c>
      <c r="B2684" s="16" t="s">
        <v>3139</v>
      </c>
      <c r="C2684" s="16" t="s">
        <v>27</v>
      </c>
      <c r="D2684" s="16" t="s">
        <v>28</v>
      </c>
      <c r="E2684" s="16" t="s">
        <v>393</v>
      </c>
      <c r="F2684" s="16" t="s">
        <v>106</v>
      </c>
      <c r="G2684" s="16" t="s">
        <v>106</v>
      </c>
      <c r="H2684" s="16" t="s">
        <v>821</v>
      </c>
      <c r="I2684" s="16" t="s">
        <v>65</v>
      </c>
      <c r="J2684" s="16" t="s">
        <v>153</v>
      </c>
      <c r="M2684" s="16" t="s">
        <v>234</v>
      </c>
      <c r="N2684" s="7">
        <v>45247</v>
      </c>
      <c r="O2684" s="9">
        <v>45247</v>
      </c>
      <c r="P2684" t="s">
        <v>1209</v>
      </c>
      <c r="Q2684">
        <v>1</v>
      </c>
      <c r="R2684">
        <v>97</v>
      </c>
      <c r="S2684">
        <v>4</v>
      </c>
      <c r="T2684" t="s">
        <v>3042</v>
      </c>
      <c r="U2684">
        <v>18</v>
      </c>
      <c r="V2684">
        <v>14</v>
      </c>
      <c r="W2684">
        <v>61</v>
      </c>
      <c r="X2684">
        <v>115</v>
      </c>
      <c r="Y2684">
        <v>500</v>
      </c>
      <c r="Z2684">
        <v>30</v>
      </c>
      <c r="AA2684">
        <v>16</v>
      </c>
      <c r="AD2684">
        <v>31</v>
      </c>
      <c r="AE2684">
        <v>2683</v>
      </c>
      <c r="AF2684" s="16" t="s">
        <v>39</v>
      </c>
      <c r="AG2684" s="16"/>
      <c r="AH2684" s="16"/>
      <c r="AI2684" s="16" t="str">
        <f t="shared" si="164"/>
        <v>(18,4,14,61,115,500,16, null, 31, 'L500 2024 USA',2024, '2023-11-17','2023-11-17','".Carbon::now()."','".Carbon::now()."'),</v>
      </c>
      <c r="AJ2684" s="16" t="str">
        <f t="shared" si="165"/>
        <v>('".DB::select("SELECT id_status FROM `status` WHERE `element_type` = 'task' AND status_type = 'client' AND name ='CONFIRMED'")[0]-&gt;id_status."',2683,1),</v>
      </c>
      <c r="AK2684" s="16" t="str">
        <f t="shared" si="166"/>
        <v/>
      </c>
      <c r="AL2684" s="16" t="str">
        <f t="shared" si="167"/>
        <v/>
      </c>
    </row>
    <row r="2685" spans="1:38" x14ac:dyDescent="0.25">
      <c r="A2685" s="16" t="s">
        <v>789</v>
      </c>
      <c r="B2685" s="16" t="s">
        <v>3139</v>
      </c>
      <c r="C2685" s="16" t="s">
        <v>27</v>
      </c>
      <c r="D2685" s="16" t="s">
        <v>28</v>
      </c>
      <c r="E2685" s="16" t="s">
        <v>393</v>
      </c>
      <c r="F2685" s="16" t="s">
        <v>106</v>
      </c>
      <c r="G2685" s="16" t="s">
        <v>106</v>
      </c>
      <c r="H2685" s="16" t="s">
        <v>822</v>
      </c>
      <c r="I2685" s="16" t="s">
        <v>65</v>
      </c>
      <c r="J2685" s="16" t="s">
        <v>153</v>
      </c>
      <c r="M2685" s="16" t="s">
        <v>234</v>
      </c>
      <c r="N2685" s="7">
        <v>45247</v>
      </c>
      <c r="O2685" s="9">
        <v>45247</v>
      </c>
      <c r="P2685" t="s">
        <v>1209</v>
      </c>
      <c r="Q2685">
        <v>1</v>
      </c>
      <c r="R2685">
        <v>97</v>
      </c>
      <c r="S2685">
        <v>4</v>
      </c>
      <c r="T2685" t="s">
        <v>3042</v>
      </c>
      <c r="U2685">
        <v>18</v>
      </c>
      <c r="V2685">
        <v>14</v>
      </c>
      <c r="W2685">
        <v>61</v>
      </c>
      <c r="X2685">
        <v>115</v>
      </c>
      <c r="Y2685">
        <v>537</v>
      </c>
      <c r="Z2685">
        <v>30</v>
      </c>
      <c r="AA2685">
        <v>16</v>
      </c>
      <c r="AD2685">
        <v>31</v>
      </c>
      <c r="AE2685">
        <v>2684</v>
      </c>
      <c r="AF2685" s="16" t="s">
        <v>39</v>
      </c>
      <c r="AG2685" s="16"/>
      <c r="AH2685" s="16"/>
      <c r="AI2685" s="16" t="str">
        <f t="shared" si="164"/>
        <v>(18,4,14,61,115,537,16, null, 31, 'L500 2024 USA',2024, '2023-11-17','2023-11-17','".Carbon::now()."','".Carbon::now()."'),</v>
      </c>
      <c r="AJ2685" s="16" t="str">
        <f t="shared" si="165"/>
        <v>('".DB::select("SELECT id_status FROM `status` WHERE `element_type` = 'task' AND status_type = 'client' AND name ='CONFIRMED'")[0]-&gt;id_status."',2684,1),</v>
      </c>
      <c r="AK2685" s="16" t="str">
        <f t="shared" si="166"/>
        <v/>
      </c>
      <c r="AL2685" s="16" t="str">
        <f t="shared" si="167"/>
        <v/>
      </c>
    </row>
    <row r="2686" spans="1:38" x14ac:dyDescent="0.25">
      <c r="A2686" s="16" t="s">
        <v>789</v>
      </c>
      <c r="B2686" s="16" t="s">
        <v>3139</v>
      </c>
      <c r="C2686" s="16" t="s">
        <v>27</v>
      </c>
      <c r="D2686" s="16" t="s">
        <v>28</v>
      </c>
      <c r="E2686" s="16" t="s">
        <v>393</v>
      </c>
      <c r="F2686" s="16" t="s">
        <v>106</v>
      </c>
      <c r="G2686" s="16" t="s">
        <v>106</v>
      </c>
      <c r="H2686" s="16" t="s">
        <v>823</v>
      </c>
      <c r="I2686" s="16" t="s">
        <v>65</v>
      </c>
      <c r="J2686" s="16" t="s">
        <v>153</v>
      </c>
      <c r="M2686" s="16" t="s">
        <v>234</v>
      </c>
      <c r="N2686" s="7">
        <v>45247</v>
      </c>
      <c r="O2686" s="9">
        <v>45247</v>
      </c>
      <c r="P2686" t="s">
        <v>1209</v>
      </c>
      <c r="Q2686">
        <v>1</v>
      </c>
      <c r="R2686">
        <v>97</v>
      </c>
      <c r="S2686">
        <v>4</v>
      </c>
      <c r="T2686" t="s">
        <v>3042</v>
      </c>
      <c r="U2686">
        <v>18</v>
      </c>
      <c r="V2686">
        <v>14</v>
      </c>
      <c r="W2686">
        <v>61</v>
      </c>
      <c r="X2686">
        <v>115</v>
      </c>
      <c r="Y2686">
        <v>541</v>
      </c>
      <c r="Z2686">
        <v>30</v>
      </c>
      <c r="AA2686">
        <v>16</v>
      </c>
      <c r="AD2686">
        <v>31</v>
      </c>
      <c r="AE2686">
        <v>2685</v>
      </c>
      <c r="AF2686" s="16" t="s">
        <v>39</v>
      </c>
      <c r="AG2686" s="16"/>
      <c r="AH2686" s="16"/>
      <c r="AI2686" s="16" t="str">
        <f t="shared" si="164"/>
        <v>(18,4,14,61,115,541,16, null, 31, 'L500 2024 USA',2024, '2023-11-17','2023-11-17','".Carbon::now()."','".Carbon::now()."'),</v>
      </c>
      <c r="AJ2686" s="16" t="str">
        <f t="shared" si="165"/>
        <v>('".DB::select("SELECT id_status FROM `status` WHERE `element_type` = 'task' AND status_type = 'client' AND name ='CONFIRMED'")[0]-&gt;id_status."',2685,1),</v>
      </c>
      <c r="AK2686" s="16" t="str">
        <f t="shared" si="166"/>
        <v/>
      </c>
      <c r="AL2686" s="16" t="str">
        <f t="shared" si="167"/>
        <v/>
      </c>
    </row>
    <row r="2687" spans="1:38" x14ac:dyDescent="0.25">
      <c r="A2687" s="16" t="s">
        <v>789</v>
      </c>
      <c r="B2687" s="16" t="s">
        <v>3139</v>
      </c>
      <c r="C2687" s="16" t="s">
        <v>27</v>
      </c>
      <c r="D2687" s="16" t="s">
        <v>28</v>
      </c>
      <c r="E2687" s="16" t="s">
        <v>393</v>
      </c>
      <c r="F2687" s="16" t="s">
        <v>106</v>
      </c>
      <c r="G2687" s="16" t="s">
        <v>106</v>
      </c>
      <c r="H2687" s="16" t="s">
        <v>3565</v>
      </c>
      <c r="I2687" s="16" t="s">
        <v>65</v>
      </c>
      <c r="J2687" s="16" t="s">
        <v>153</v>
      </c>
      <c r="M2687" s="16" t="s">
        <v>234</v>
      </c>
      <c r="N2687" s="7">
        <v>45247</v>
      </c>
      <c r="O2687" s="9">
        <v>45247</v>
      </c>
      <c r="P2687" t="s">
        <v>1209</v>
      </c>
      <c r="Q2687">
        <v>1</v>
      </c>
      <c r="R2687">
        <v>97</v>
      </c>
      <c r="S2687">
        <v>4</v>
      </c>
      <c r="T2687" t="s">
        <v>3042</v>
      </c>
      <c r="U2687">
        <v>18</v>
      </c>
      <c r="V2687">
        <v>14</v>
      </c>
      <c r="W2687">
        <v>61</v>
      </c>
      <c r="X2687">
        <v>115</v>
      </c>
      <c r="Y2687">
        <v>527</v>
      </c>
      <c r="Z2687">
        <v>30</v>
      </c>
      <c r="AA2687">
        <v>16</v>
      </c>
      <c r="AD2687">
        <v>31</v>
      </c>
      <c r="AE2687">
        <v>2686</v>
      </c>
      <c r="AF2687" s="16" t="s">
        <v>39</v>
      </c>
      <c r="AG2687" s="16"/>
      <c r="AH2687" s="16"/>
      <c r="AI2687" s="16" t="str">
        <f t="shared" si="164"/>
        <v>(18,4,14,61,115,527,16, null, 31, 'L500 2024 USA',2024, '2023-11-17','2023-11-17','".Carbon::now()."','".Carbon::now()."'),</v>
      </c>
      <c r="AJ2687" s="16" t="str">
        <f t="shared" si="165"/>
        <v>('".DB::select("SELECT id_status FROM `status` WHERE `element_type` = 'task' AND status_type = 'client' AND name ='CONFIRMED'")[0]-&gt;id_status."',2686,1),</v>
      </c>
      <c r="AK2687" s="16" t="str">
        <f t="shared" si="166"/>
        <v/>
      </c>
      <c r="AL2687" s="16" t="str">
        <f t="shared" si="167"/>
        <v/>
      </c>
    </row>
    <row r="2688" spans="1:38" x14ac:dyDescent="0.25">
      <c r="A2688" s="16" t="s">
        <v>789</v>
      </c>
      <c r="B2688" s="16" t="s">
        <v>3139</v>
      </c>
      <c r="C2688" s="16" t="s">
        <v>27</v>
      </c>
      <c r="D2688" s="16" t="s">
        <v>28</v>
      </c>
      <c r="E2688" s="16" t="s">
        <v>393</v>
      </c>
      <c r="F2688" s="16" t="s">
        <v>106</v>
      </c>
      <c r="G2688" s="16" t="s">
        <v>106</v>
      </c>
      <c r="H2688" s="16" t="s">
        <v>3567</v>
      </c>
      <c r="I2688" s="16" t="s">
        <v>65</v>
      </c>
      <c r="J2688" s="16" t="s">
        <v>153</v>
      </c>
      <c r="M2688" s="16" t="s">
        <v>234</v>
      </c>
      <c r="N2688" s="7">
        <v>45247</v>
      </c>
      <c r="O2688" s="9">
        <v>45247</v>
      </c>
      <c r="P2688" t="s">
        <v>1209</v>
      </c>
      <c r="Q2688">
        <v>1</v>
      </c>
      <c r="R2688">
        <v>97</v>
      </c>
      <c r="S2688">
        <v>4</v>
      </c>
      <c r="T2688" t="s">
        <v>3042</v>
      </c>
      <c r="U2688">
        <v>18</v>
      </c>
      <c r="V2688">
        <v>14</v>
      </c>
      <c r="W2688">
        <v>61</v>
      </c>
      <c r="X2688">
        <v>115</v>
      </c>
      <c r="Y2688">
        <v>542</v>
      </c>
      <c r="Z2688">
        <v>30</v>
      </c>
      <c r="AA2688">
        <v>16</v>
      </c>
      <c r="AD2688">
        <v>31</v>
      </c>
      <c r="AE2688">
        <v>2687</v>
      </c>
      <c r="AF2688" s="16" t="s">
        <v>39</v>
      </c>
      <c r="AG2688" s="16"/>
      <c r="AH2688" s="16"/>
      <c r="AI2688" s="16" t="str">
        <f t="shared" si="164"/>
        <v>(18,4,14,61,115,542,16, null, 31, 'L500 2024 USA',2024, '2023-11-17','2023-11-17','".Carbon::now()."','".Carbon::now()."'),</v>
      </c>
      <c r="AJ2688" s="16" t="str">
        <f t="shared" si="165"/>
        <v>('".DB::select("SELECT id_status FROM `status` WHERE `element_type` = 'task' AND status_type = 'client' AND name ='CONFIRMED'")[0]-&gt;id_status."',2687,1),</v>
      </c>
      <c r="AK2688" s="16" t="str">
        <f t="shared" si="166"/>
        <v/>
      </c>
      <c r="AL2688" s="16" t="str">
        <f t="shared" si="167"/>
        <v/>
      </c>
    </row>
    <row r="2689" spans="1:38" x14ac:dyDescent="0.25">
      <c r="A2689" s="16" t="s">
        <v>789</v>
      </c>
      <c r="B2689" s="16" t="s">
        <v>3139</v>
      </c>
      <c r="C2689" s="16" t="s">
        <v>27</v>
      </c>
      <c r="D2689" s="16" t="s">
        <v>28</v>
      </c>
      <c r="E2689" s="16" t="s">
        <v>393</v>
      </c>
      <c r="F2689" s="16" t="s">
        <v>106</v>
      </c>
      <c r="G2689" s="16" t="s">
        <v>106</v>
      </c>
      <c r="H2689" s="16" t="s">
        <v>824</v>
      </c>
      <c r="I2689" s="16" t="s">
        <v>65</v>
      </c>
      <c r="J2689" s="16" t="s">
        <v>153</v>
      </c>
      <c r="M2689" s="16" t="s">
        <v>234</v>
      </c>
      <c r="N2689" s="7">
        <v>45247</v>
      </c>
      <c r="O2689" s="9">
        <v>45247</v>
      </c>
      <c r="P2689" t="s">
        <v>1209</v>
      </c>
      <c r="Q2689">
        <v>1</v>
      </c>
      <c r="R2689">
        <v>97</v>
      </c>
      <c r="S2689">
        <v>4</v>
      </c>
      <c r="T2689" t="s">
        <v>3042</v>
      </c>
      <c r="U2689">
        <v>18</v>
      </c>
      <c r="V2689">
        <v>14</v>
      </c>
      <c r="W2689">
        <v>61</v>
      </c>
      <c r="X2689">
        <v>115</v>
      </c>
      <c r="Y2689">
        <v>545</v>
      </c>
      <c r="Z2689">
        <v>30</v>
      </c>
      <c r="AA2689">
        <v>16</v>
      </c>
      <c r="AD2689">
        <v>31</v>
      </c>
      <c r="AE2689">
        <v>2688</v>
      </c>
      <c r="AF2689" s="16" t="s">
        <v>39</v>
      </c>
      <c r="AG2689" s="16"/>
      <c r="AH2689" s="16"/>
      <c r="AI2689" s="16" t="str">
        <f t="shared" si="164"/>
        <v>(18,4,14,61,115,545,16, null, 31, 'L500 2024 USA',2024, '2023-11-17','2023-11-17','".Carbon::now()."','".Carbon::now()."'),</v>
      </c>
      <c r="AJ2689" s="16" t="str">
        <f t="shared" si="165"/>
        <v>('".DB::select("SELECT id_status FROM `status` WHERE `element_type` = 'task' AND status_type = 'client' AND name ='CONFIRMED'")[0]-&gt;id_status."',2688,1),</v>
      </c>
      <c r="AK2689" s="16" t="str">
        <f t="shared" si="166"/>
        <v/>
      </c>
      <c r="AL2689" s="16" t="str">
        <f t="shared" si="167"/>
        <v/>
      </c>
    </row>
    <row r="2690" spans="1:38" x14ac:dyDescent="0.25">
      <c r="A2690" s="16" t="s">
        <v>789</v>
      </c>
      <c r="B2690" s="16" t="s">
        <v>3139</v>
      </c>
      <c r="C2690" s="16" t="s">
        <v>27</v>
      </c>
      <c r="D2690" s="16" t="s">
        <v>28</v>
      </c>
      <c r="E2690" s="16" t="s">
        <v>393</v>
      </c>
      <c r="F2690" s="16" t="s">
        <v>106</v>
      </c>
      <c r="G2690" s="16" t="s">
        <v>106</v>
      </c>
      <c r="H2690" s="16" t="s">
        <v>436</v>
      </c>
      <c r="I2690" s="16" t="s">
        <v>65</v>
      </c>
      <c r="J2690" s="16" t="s">
        <v>153</v>
      </c>
      <c r="M2690" s="16" t="s">
        <v>234</v>
      </c>
      <c r="N2690" s="7">
        <v>45247</v>
      </c>
      <c r="O2690" s="9">
        <v>45247</v>
      </c>
      <c r="P2690" t="s">
        <v>1209</v>
      </c>
      <c r="Q2690">
        <v>1</v>
      </c>
      <c r="R2690">
        <v>97</v>
      </c>
      <c r="S2690">
        <v>4</v>
      </c>
      <c r="T2690" t="s">
        <v>3042</v>
      </c>
      <c r="U2690">
        <v>18</v>
      </c>
      <c r="V2690">
        <v>14</v>
      </c>
      <c r="W2690">
        <v>61</v>
      </c>
      <c r="X2690">
        <v>115</v>
      </c>
      <c r="Y2690">
        <v>583</v>
      </c>
      <c r="Z2690">
        <v>30</v>
      </c>
      <c r="AA2690">
        <v>16</v>
      </c>
      <c r="AD2690">
        <v>31</v>
      </c>
      <c r="AE2690">
        <v>2689</v>
      </c>
      <c r="AF2690" s="16" t="s">
        <v>39</v>
      </c>
      <c r="AG2690" s="16"/>
      <c r="AH2690" s="16"/>
      <c r="AI2690" s="16" t="str">
        <f t="shared" ref="AI2690:AI2753" si="168">CONCATENATE("(",U2690,",",S2690,",",V2690,",",W2690,",",X2690,",",Y2690,",",IF(AA2690&lt;&gt;"", AA2690, "null"),", ",IF(AC2690&lt;&gt;"", AC2690, "null"),", ",IF(AD2690&lt;&gt;"", AD2690, "null"),", '",SUBSTITUTE(E2690, "'", "´"),"',",D2690,", '",P2690,"','",P2690,"','"".Carbon::now().""','"".Carbon::now().""'),")</f>
        <v>(18,4,14,61,115,583,16, null, 31, 'L500 2024 USA',2024, '2023-11-17','2023-11-17','".Carbon::now()."','".Carbon::now()."'),</v>
      </c>
      <c r="AJ2690" s="16" t="str">
        <f t="shared" ref="AJ2690:AJ2753" si="169">CONCATENATE("('"".DB::select(""SELECT id_status FROM `status` WHERE `element_type` = 'task' AND status_type = 'client' AND name ='", AF2690, "'"")[0]-&gt;id_status.""',", AE2690, ",1),")</f>
        <v>('".DB::select("SELECT id_status FROM `status` WHERE `element_type` = 'task' AND status_type = 'client' AND name ='CONFIRMED'")[0]-&gt;id_status."',2689,1),</v>
      </c>
      <c r="AK2690" s="16" t="str">
        <f t="shared" ref="AK2690:AK2753" si="170">IF(AND(AF2690&lt;&gt;AG2690, AG2690&lt;&gt;""),CONCATENATE("('"".DB::select(""SELECT id_status FROM `status` WHERE `element_type` = 'task' AND status_type = 'client' AND name ='", AG2690, "'"")[0]-&gt;id_status.""',", AE2690, ",1),"),"")</f>
        <v/>
      </c>
      <c r="AL2690" s="16" t="str">
        <f t="shared" ref="AL2690:AL2753" si="171">IF(AND(AF2690&lt;&gt;AG2690,AF2690&lt;&gt;AH2690,AG2690&lt;&gt;AH2690,AH2690&lt;&gt;""), CONCATENATE("('"".DB::select(""SELECT id_status FROM `status` WHERE `element_type` = 'task' AND status_type = 'client' AND name ='", AF2690, "'"")[0]-&gt;id_status.""',", AE2690, ",1),"), "")</f>
        <v/>
      </c>
    </row>
    <row r="2691" spans="1:38" x14ac:dyDescent="0.25">
      <c r="A2691" s="16" t="s">
        <v>789</v>
      </c>
      <c r="B2691" s="16" t="s">
        <v>3139</v>
      </c>
      <c r="C2691" s="16" t="s">
        <v>27</v>
      </c>
      <c r="D2691" s="16" t="s">
        <v>28</v>
      </c>
      <c r="E2691" s="16" t="s">
        <v>393</v>
      </c>
      <c r="F2691" s="16" t="s">
        <v>106</v>
      </c>
      <c r="G2691" s="16" t="s">
        <v>106</v>
      </c>
      <c r="H2691" s="16" t="s">
        <v>3577</v>
      </c>
      <c r="I2691" s="16" t="s">
        <v>65</v>
      </c>
      <c r="J2691" s="16" t="s">
        <v>153</v>
      </c>
      <c r="M2691" s="16" t="s">
        <v>234</v>
      </c>
      <c r="N2691" s="7">
        <v>45247</v>
      </c>
      <c r="O2691" s="9">
        <v>45247</v>
      </c>
      <c r="P2691" t="s">
        <v>1209</v>
      </c>
      <c r="Q2691">
        <v>1</v>
      </c>
      <c r="R2691">
        <v>97</v>
      </c>
      <c r="S2691">
        <v>4</v>
      </c>
      <c r="T2691" t="s">
        <v>3042</v>
      </c>
      <c r="U2691">
        <v>18</v>
      </c>
      <c r="V2691">
        <v>14</v>
      </c>
      <c r="W2691">
        <v>61</v>
      </c>
      <c r="X2691">
        <v>115</v>
      </c>
      <c r="Y2691">
        <v>589</v>
      </c>
      <c r="Z2691">
        <v>30</v>
      </c>
      <c r="AA2691">
        <v>16</v>
      </c>
      <c r="AD2691">
        <v>31</v>
      </c>
      <c r="AE2691">
        <v>2690</v>
      </c>
      <c r="AF2691" s="16" t="s">
        <v>39</v>
      </c>
      <c r="AG2691" s="16"/>
      <c r="AH2691" s="16"/>
      <c r="AI2691" s="16" t="str">
        <f t="shared" si="168"/>
        <v>(18,4,14,61,115,589,16, null, 31, 'L500 2024 USA',2024, '2023-11-17','2023-11-17','".Carbon::now()."','".Carbon::now()."'),</v>
      </c>
      <c r="AJ2691" s="16" t="str">
        <f t="shared" si="169"/>
        <v>('".DB::select("SELECT id_status FROM `status` WHERE `element_type` = 'task' AND status_type = 'client' AND name ='CONFIRMED'")[0]-&gt;id_status."',2690,1),</v>
      </c>
      <c r="AK2691" s="16" t="str">
        <f t="shared" si="170"/>
        <v/>
      </c>
      <c r="AL2691" s="16" t="str">
        <f t="shared" si="171"/>
        <v/>
      </c>
    </row>
    <row r="2692" spans="1:38" x14ac:dyDescent="0.25">
      <c r="A2692" s="16" t="s">
        <v>789</v>
      </c>
      <c r="B2692" s="16" t="s">
        <v>3139</v>
      </c>
      <c r="C2692" s="16" t="s">
        <v>27</v>
      </c>
      <c r="D2692" s="16" t="s">
        <v>28</v>
      </c>
      <c r="E2692" s="16" t="s">
        <v>393</v>
      </c>
      <c r="F2692" s="16" t="s">
        <v>106</v>
      </c>
      <c r="G2692" s="16" t="s">
        <v>106</v>
      </c>
      <c r="H2692" s="16" t="s">
        <v>437</v>
      </c>
      <c r="I2692" s="16" t="s">
        <v>65</v>
      </c>
      <c r="J2692" s="16" t="s">
        <v>153</v>
      </c>
      <c r="M2692" s="16" t="s">
        <v>234</v>
      </c>
      <c r="N2692" s="7">
        <v>45247</v>
      </c>
      <c r="O2692" s="9">
        <v>45247</v>
      </c>
      <c r="P2692" t="s">
        <v>1209</v>
      </c>
      <c r="Q2692">
        <v>1</v>
      </c>
      <c r="R2692">
        <v>97</v>
      </c>
      <c r="S2692">
        <v>4</v>
      </c>
      <c r="T2692" t="s">
        <v>3042</v>
      </c>
      <c r="U2692">
        <v>18</v>
      </c>
      <c r="V2692">
        <v>14</v>
      </c>
      <c r="W2692">
        <v>61</v>
      </c>
      <c r="X2692">
        <v>115</v>
      </c>
      <c r="Y2692">
        <v>591</v>
      </c>
      <c r="Z2692">
        <v>30</v>
      </c>
      <c r="AA2692">
        <v>16</v>
      </c>
      <c r="AD2692">
        <v>31</v>
      </c>
      <c r="AE2692">
        <v>2691</v>
      </c>
      <c r="AF2692" s="16" t="s">
        <v>39</v>
      </c>
      <c r="AG2692" s="16"/>
      <c r="AH2692" s="16"/>
      <c r="AI2692" s="16" t="str">
        <f t="shared" si="168"/>
        <v>(18,4,14,61,115,591,16, null, 31, 'L500 2024 USA',2024, '2023-11-17','2023-11-17','".Carbon::now()."','".Carbon::now()."'),</v>
      </c>
      <c r="AJ2692" s="16" t="str">
        <f t="shared" si="169"/>
        <v>('".DB::select("SELECT id_status FROM `status` WHERE `element_type` = 'task' AND status_type = 'client' AND name ='CONFIRMED'")[0]-&gt;id_status."',2691,1),</v>
      </c>
      <c r="AK2692" s="16" t="str">
        <f t="shared" si="170"/>
        <v/>
      </c>
      <c r="AL2692" s="16" t="str">
        <f t="shared" si="171"/>
        <v/>
      </c>
    </row>
    <row r="2693" spans="1:38" x14ac:dyDescent="0.25">
      <c r="A2693" s="16" t="s">
        <v>789</v>
      </c>
      <c r="B2693" s="16" t="s">
        <v>3139</v>
      </c>
      <c r="C2693" s="16" t="s">
        <v>27</v>
      </c>
      <c r="D2693" s="16" t="s">
        <v>28</v>
      </c>
      <c r="E2693" s="16" t="s">
        <v>393</v>
      </c>
      <c r="F2693" s="16" t="s">
        <v>106</v>
      </c>
      <c r="G2693" s="16" t="s">
        <v>106</v>
      </c>
      <c r="H2693" s="16" t="s">
        <v>4131</v>
      </c>
      <c r="I2693" s="16" t="s">
        <v>65</v>
      </c>
      <c r="J2693" s="16" t="s">
        <v>153</v>
      </c>
      <c r="M2693" s="16" t="s">
        <v>234</v>
      </c>
      <c r="N2693" s="7">
        <v>45247</v>
      </c>
      <c r="O2693" s="9">
        <v>45247</v>
      </c>
      <c r="P2693" t="s">
        <v>1209</v>
      </c>
      <c r="Q2693">
        <v>1</v>
      </c>
      <c r="R2693">
        <v>97</v>
      </c>
      <c r="S2693">
        <v>4</v>
      </c>
      <c r="T2693" t="s">
        <v>3042</v>
      </c>
      <c r="U2693">
        <v>18</v>
      </c>
      <c r="V2693">
        <v>14</v>
      </c>
      <c r="W2693">
        <v>61</v>
      </c>
      <c r="X2693">
        <v>115</v>
      </c>
      <c r="Y2693">
        <v>646</v>
      </c>
      <c r="Z2693">
        <v>30</v>
      </c>
      <c r="AA2693">
        <v>16</v>
      </c>
      <c r="AD2693">
        <v>31</v>
      </c>
      <c r="AE2693">
        <v>2692</v>
      </c>
      <c r="AF2693" s="16" t="s">
        <v>39</v>
      </c>
      <c r="AG2693" s="16"/>
      <c r="AH2693" s="16"/>
      <c r="AI2693" s="16" t="str">
        <f t="shared" si="168"/>
        <v>(18,4,14,61,115,646,16, null, 31, 'L500 2024 USA',2024, '2023-11-17','2023-11-17','".Carbon::now()."','".Carbon::now()."'),</v>
      </c>
      <c r="AJ2693" s="16" t="str">
        <f t="shared" si="169"/>
        <v>('".DB::select("SELECT id_status FROM `status` WHERE `element_type` = 'task' AND status_type = 'client' AND name ='CONFIRMED'")[0]-&gt;id_status."',2692,1),</v>
      </c>
      <c r="AK2693" s="16" t="str">
        <f t="shared" si="170"/>
        <v/>
      </c>
      <c r="AL2693" s="16" t="str">
        <f t="shared" si="171"/>
        <v/>
      </c>
    </row>
    <row r="2694" spans="1:38" x14ac:dyDescent="0.25">
      <c r="A2694" s="16" t="s">
        <v>789</v>
      </c>
      <c r="B2694" s="16" t="s">
        <v>3139</v>
      </c>
      <c r="C2694" s="16" t="s">
        <v>27</v>
      </c>
      <c r="D2694" s="16" t="s">
        <v>28</v>
      </c>
      <c r="E2694" s="16" t="s">
        <v>393</v>
      </c>
      <c r="F2694" s="16" t="s">
        <v>106</v>
      </c>
      <c r="G2694" s="16" t="s">
        <v>106</v>
      </c>
      <c r="H2694" s="16" t="s">
        <v>4133</v>
      </c>
      <c r="I2694" s="16" t="s">
        <v>65</v>
      </c>
      <c r="J2694" s="16" t="s">
        <v>153</v>
      </c>
      <c r="M2694" s="16" t="s">
        <v>234</v>
      </c>
      <c r="N2694" s="7">
        <v>45247</v>
      </c>
      <c r="O2694" s="9">
        <v>45247</v>
      </c>
      <c r="P2694" t="s">
        <v>1209</v>
      </c>
      <c r="Q2694">
        <v>1</v>
      </c>
      <c r="R2694">
        <v>97</v>
      </c>
      <c r="S2694">
        <v>4</v>
      </c>
      <c r="T2694" t="s">
        <v>3042</v>
      </c>
      <c r="U2694">
        <v>18</v>
      </c>
      <c r="V2694">
        <v>14</v>
      </c>
      <c r="W2694">
        <v>61</v>
      </c>
      <c r="X2694">
        <v>115</v>
      </c>
      <c r="Y2694">
        <v>648</v>
      </c>
      <c r="Z2694">
        <v>30</v>
      </c>
      <c r="AA2694">
        <v>16</v>
      </c>
      <c r="AD2694">
        <v>31</v>
      </c>
      <c r="AE2694">
        <v>2693</v>
      </c>
      <c r="AF2694" s="16" t="s">
        <v>39</v>
      </c>
      <c r="AG2694" s="16"/>
      <c r="AH2694" s="16"/>
      <c r="AI2694" s="16" t="str">
        <f t="shared" si="168"/>
        <v>(18,4,14,61,115,648,16, null, 31, 'L500 2024 USA',2024, '2023-11-17','2023-11-17','".Carbon::now()."','".Carbon::now()."'),</v>
      </c>
      <c r="AJ2694" s="16" t="str">
        <f t="shared" si="169"/>
        <v>('".DB::select("SELECT id_status FROM `status` WHERE `element_type` = 'task' AND status_type = 'client' AND name ='CONFIRMED'")[0]-&gt;id_status."',2693,1),</v>
      </c>
      <c r="AK2694" s="16" t="str">
        <f t="shared" si="170"/>
        <v/>
      </c>
      <c r="AL2694" s="16" t="str">
        <f t="shared" si="171"/>
        <v/>
      </c>
    </row>
    <row r="2695" spans="1:38" x14ac:dyDescent="0.25">
      <c r="A2695" s="16" t="s">
        <v>789</v>
      </c>
      <c r="B2695" s="16" t="s">
        <v>3139</v>
      </c>
      <c r="C2695" s="16" t="s">
        <v>27</v>
      </c>
      <c r="D2695" s="16" t="s">
        <v>28</v>
      </c>
      <c r="E2695" s="16" t="s">
        <v>393</v>
      </c>
      <c r="F2695" s="16" t="s">
        <v>106</v>
      </c>
      <c r="G2695" s="16" t="s">
        <v>106</v>
      </c>
      <c r="H2695" s="16" t="s">
        <v>4135</v>
      </c>
      <c r="I2695" s="16" t="s">
        <v>65</v>
      </c>
      <c r="J2695" s="16" t="s">
        <v>153</v>
      </c>
      <c r="M2695" s="16" t="s">
        <v>234</v>
      </c>
      <c r="N2695" s="7">
        <v>45247</v>
      </c>
      <c r="O2695" s="9">
        <v>45247</v>
      </c>
      <c r="P2695" t="s">
        <v>1209</v>
      </c>
      <c r="Q2695">
        <v>1</v>
      </c>
      <c r="R2695">
        <v>97</v>
      </c>
      <c r="S2695">
        <v>4</v>
      </c>
      <c r="T2695" t="s">
        <v>3042</v>
      </c>
      <c r="U2695">
        <v>18</v>
      </c>
      <c r="V2695">
        <v>14</v>
      </c>
      <c r="W2695">
        <v>61</v>
      </c>
      <c r="X2695">
        <v>115</v>
      </c>
      <c r="Y2695">
        <v>649</v>
      </c>
      <c r="Z2695">
        <v>30</v>
      </c>
      <c r="AA2695">
        <v>16</v>
      </c>
      <c r="AD2695">
        <v>31</v>
      </c>
      <c r="AE2695">
        <v>2694</v>
      </c>
      <c r="AF2695" s="16" t="s">
        <v>39</v>
      </c>
      <c r="AG2695" s="16"/>
      <c r="AH2695" s="16"/>
      <c r="AI2695" s="16" t="str">
        <f t="shared" si="168"/>
        <v>(18,4,14,61,115,649,16, null, 31, 'L500 2024 USA',2024, '2023-11-17','2023-11-17','".Carbon::now()."','".Carbon::now()."'),</v>
      </c>
      <c r="AJ2695" s="16" t="str">
        <f t="shared" si="169"/>
        <v>('".DB::select("SELECT id_status FROM `status` WHERE `element_type` = 'task' AND status_type = 'client' AND name ='CONFIRMED'")[0]-&gt;id_status."',2694,1),</v>
      </c>
      <c r="AK2695" s="16" t="str">
        <f t="shared" si="170"/>
        <v/>
      </c>
      <c r="AL2695" s="16" t="str">
        <f t="shared" si="171"/>
        <v/>
      </c>
    </row>
    <row r="2696" spans="1:38" x14ac:dyDescent="0.25">
      <c r="A2696" s="16" t="s">
        <v>789</v>
      </c>
      <c r="B2696" s="16" t="s">
        <v>3139</v>
      </c>
      <c r="C2696" s="16" t="s">
        <v>27</v>
      </c>
      <c r="D2696" s="16" t="s">
        <v>28</v>
      </c>
      <c r="E2696" s="16" t="s">
        <v>393</v>
      </c>
      <c r="F2696" s="16" t="s">
        <v>106</v>
      </c>
      <c r="G2696" s="16" t="s">
        <v>106</v>
      </c>
      <c r="H2696" s="16" t="s">
        <v>4137</v>
      </c>
      <c r="I2696" s="16" t="s">
        <v>65</v>
      </c>
      <c r="J2696" s="16" t="s">
        <v>153</v>
      </c>
      <c r="M2696" s="16" t="s">
        <v>234</v>
      </c>
      <c r="N2696" s="7">
        <v>45247</v>
      </c>
      <c r="O2696" s="9">
        <v>45247</v>
      </c>
      <c r="P2696" t="s">
        <v>1209</v>
      </c>
      <c r="Q2696">
        <v>1</v>
      </c>
      <c r="R2696">
        <v>97</v>
      </c>
      <c r="S2696">
        <v>4</v>
      </c>
      <c r="T2696" t="s">
        <v>3042</v>
      </c>
      <c r="U2696">
        <v>18</v>
      </c>
      <c r="V2696">
        <v>14</v>
      </c>
      <c r="W2696">
        <v>61</v>
      </c>
      <c r="X2696">
        <v>115</v>
      </c>
      <c r="Y2696">
        <v>652</v>
      </c>
      <c r="Z2696">
        <v>30</v>
      </c>
      <c r="AA2696">
        <v>16</v>
      </c>
      <c r="AD2696">
        <v>31</v>
      </c>
      <c r="AE2696">
        <v>2695</v>
      </c>
      <c r="AF2696" s="16" t="s">
        <v>39</v>
      </c>
      <c r="AG2696" s="16"/>
      <c r="AH2696" s="16"/>
      <c r="AI2696" s="16" t="str">
        <f t="shared" si="168"/>
        <v>(18,4,14,61,115,652,16, null, 31, 'L500 2024 USA',2024, '2023-11-17','2023-11-17','".Carbon::now()."','".Carbon::now()."'),</v>
      </c>
      <c r="AJ2696" s="16" t="str">
        <f t="shared" si="169"/>
        <v>('".DB::select("SELECT id_status FROM `status` WHERE `element_type` = 'task' AND status_type = 'client' AND name ='CONFIRMED'")[0]-&gt;id_status."',2695,1),</v>
      </c>
      <c r="AK2696" s="16" t="str">
        <f t="shared" si="170"/>
        <v/>
      </c>
      <c r="AL2696" s="16" t="str">
        <f t="shared" si="171"/>
        <v/>
      </c>
    </row>
    <row r="2697" spans="1:38" x14ac:dyDescent="0.25">
      <c r="A2697" s="16" t="s">
        <v>789</v>
      </c>
      <c r="B2697" s="16" t="s">
        <v>3139</v>
      </c>
      <c r="C2697" s="16" t="s">
        <v>27</v>
      </c>
      <c r="D2697" s="16" t="s">
        <v>28</v>
      </c>
      <c r="E2697" s="16" t="s">
        <v>393</v>
      </c>
      <c r="F2697" s="16" t="s">
        <v>106</v>
      </c>
      <c r="G2697" s="16" t="s">
        <v>106</v>
      </c>
      <c r="H2697" s="16" t="s">
        <v>439</v>
      </c>
      <c r="I2697" s="16" t="s">
        <v>65</v>
      </c>
      <c r="J2697" s="16" t="s">
        <v>153</v>
      </c>
      <c r="M2697" s="16" t="s">
        <v>234</v>
      </c>
      <c r="N2697" s="7">
        <v>45247</v>
      </c>
      <c r="O2697" s="9">
        <v>45247</v>
      </c>
      <c r="P2697" t="s">
        <v>1209</v>
      </c>
      <c r="Q2697">
        <v>2</v>
      </c>
      <c r="R2697">
        <v>97</v>
      </c>
      <c r="S2697">
        <v>4</v>
      </c>
      <c r="T2697" t="s">
        <v>3042</v>
      </c>
      <c r="U2697">
        <v>18</v>
      </c>
      <c r="V2697">
        <v>14</v>
      </c>
      <c r="W2697">
        <v>61</v>
      </c>
      <c r="X2697">
        <v>115</v>
      </c>
      <c r="Y2697">
        <v>671</v>
      </c>
      <c r="Z2697">
        <v>30</v>
      </c>
      <c r="AA2697">
        <v>16</v>
      </c>
      <c r="AD2697">
        <v>31</v>
      </c>
      <c r="AE2697">
        <v>2696</v>
      </c>
      <c r="AF2697" s="16" t="s">
        <v>39</v>
      </c>
      <c r="AG2697" s="16" t="s">
        <v>39</v>
      </c>
      <c r="AH2697" s="16"/>
      <c r="AI2697" s="16" t="str">
        <f t="shared" si="168"/>
        <v>(18,4,14,61,115,671,16, null, 31, 'L500 2024 USA',2024, '2023-11-17','2023-11-17','".Carbon::now()."','".Carbon::now()."'),</v>
      </c>
      <c r="AJ2697" s="16" t="str">
        <f t="shared" si="169"/>
        <v>('".DB::select("SELECT id_status FROM `status` WHERE `element_type` = 'task' AND status_type = 'client' AND name ='CONFIRMED'")[0]-&gt;id_status."',2696,1),</v>
      </c>
      <c r="AK2697" s="16" t="str">
        <f t="shared" si="170"/>
        <v/>
      </c>
      <c r="AL2697" s="16" t="str">
        <f t="shared" si="171"/>
        <v/>
      </c>
    </row>
    <row r="2698" spans="1:38" x14ac:dyDescent="0.25">
      <c r="A2698" s="16" t="s">
        <v>789</v>
      </c>
      <c r="B2698" s="16" t="s">
        <v>3139</v>
      </c>
      <c r="C2698" s="16" t="s">
        <v>27</v>
      </c>
      <c r="D2698" s="16" t="s">
        <v>28</v>
      </c>
      <c r="E2698" s="16" t="s">
        <v>393</v>
      </c>
      <c r="F2698" s="16" t="s">
        <v>106</v>
      </c>
      <c r="G2698" s="16" t="s">
        <v>106</v>
      </c>
      <c r="H2698" s="16" t="s">
        <v>439</v>
      </c>
      <c r="I2698" s="16" t="s">
        <v>65</v>
      </c>
      <c r="J2698" s="16" t="s">
        <v>153</v>
      </c>
      <c r="M2698" s="16" t="s">
        <v>234</v>
      </c>
      <c r="N2698" s="7">
        <v>45247</v>
      </c>
      <c r="O2698" s="9">
        <v>45247</v>
      </c>
      <c r="P2698" t="s">
        <v>1209</v>
      </c>
      <c r="Q2698">
        <v>2</v>
      </c>
      <c r="R2698">
        <v>97</v>
      </c>
      <c r="S2698">
        <v>4</v>
      </c>
      <c r="T2698" t="s">
        <v>3042</v>
      </c>
      <c r="U2698">
        <v>18</v>
      </c>
      <c r="V2698">
        <v>14</v>
      </c>
      <c r="W2698">
        <v>61</v>
      </c>
      <c r="X2698">
        <v>115</v>
      </c>
      <c r="Y2698">
        <v>671</v>
      </c>
      <c r="Z2698">
        <v>30</v>
      </c>
      <c r="AA2698">
        <v>16</v>
      </c>
      <c r="AD2698">
        <v>31</v>
      </c>
      <c r="AE2698">
        <v>2697</v>
      </c>
      <c r="AF2698" s="16" t="s">
        <v>39</v>
      </c>
      <c r="AG2698" s="16" t="s">
        <v>39</v>
      </c>
      <c r="AH2698" s="16"/>
      <c r="AI2698" s="16" t="str">
        <f t="shared" si="168"/>
        <v>(18,4,14,61,115,671,16, null, 31, 'L500 2024 USA',2024, '2023-11-17','2023-11-17','".Carbon::now()."','".Carbon::now()."'),</v>
      </c>
      <c r="AJ2698" s="16" t="str">
        <f t="shared" si="169"/>
        <v>('".DB::select("SELECT id_status FROM `status` WHERE `element_type` = 'task' AND status_type = 'client' AND name ='CONFIRMED'")[0]-&gt;id_status."',2697,1),</v>
      </c>
      <c r="AK2698" s="16" t="str">
        <f t="shared" si="170"/>
        <v/>
      </c>
      <c r="AL2698" s="16" t="str">
        <f t="shared" si="171"/>
        <v/>
      </c>
    </row>
    <row r="2699" spans="1:38" x14ac:dyDescent="0.25">
      <c r="A2699" s="16" t="s">
        <v>789</v>
      </c>
      <c r="B2699" s="16" t="s">
        <v>3139</v>
      </c>
      <c r="C2699" s="16" t="s">
        <v>27</v>
      </c>
      <c r="D2699" s="16" t="s">
        <v>28</v>
      </c>
      <c r="E2699" s="16" t="s">
        <v>393</v>
      </c>
      <c r="F2699" s="16" t="s">
        <v>106</v>
      </c>
      <c r="G2699" s="16" t="s">
        <v>106</v>
      </c>
      <c r="H2699" s="16" t="s">
        <v>440</v>
      </c>
      <c r="I2699" s="16" t="s">
        <v>65</v>
      </c>
      <c r="J2699" s="16" t="s">
        <v>153</v>
      </c>
      <c r="M2699" s="16" t="s">
        <v>234</v>
      </c>
      <c r="N2699" s="7">
        <v>45247</v>
      </c>
      <c r="O2699" s="9">
        <v>45247</v>
      </c>
      <c r="P2699" t="s">
        <v>1209</v>
      </c>
      <c r="Q2699">
        <v>1</v>
      </c>
      <c r="R2699">
        <v>97</v>
      </c>
      <c r="S2699">
        <v>4</v>
      </c>
      <c r="T2699" t="s">
        <v>3042</v>
      </c>
      <c r="U2699">
        <v>18</v>
      </c>
      <c r="V2699">
        <v>14</v>
      </c>
      <c r="W2699">
        <v>61</v>
      </c>
      <c r="X2699">
        <v>115</v>
      </c>
      <c r="Y2699">
        <v>684</v>
      </c>
      <c r="Z2699">
        <v>30</v>
      </c>
      <c r="AA2699">
        <v>16</v>
      </c>
      <c r="AD2699">
        <v>31</v>
      </c>
      <c r="AE2699">
        <v>2698</v>
      </c>
      <c r="AF2699" s="16" t="s">
        <v>39</v>
      </c>
      <c r="AG2699" s="16"/>
      <c r="AH2699" s="16"/>
      <c r="AI2699" s="16" t="str">
        <f t="shared" si="168"/>
        <v>(18,4,14,61,115,684,16, null, 31, 'L500 2024 USA',2024, '2023-11-17','2023-11-17','".Carbon::now()."','".Carbon::now()."'),</v>
      </c>
      <c r="AJ2699" s="16" t="str">
        <f t="shared" si="169"/>
        <v>('".DB::select("SELECT id_status FROM `status` WHERE `element_type` = 'task' AND status_type = 'client' AND name ='CONFIRMED'")[0]-&gt;id_status."',2698,1),</v>
      </c>
      <c r="AK2699" s="16" t="str">
        <f t="shared" si="170"/>
        <v/>
      </c>
      <c r="AL2699" s="16" t="str">
        <f t="shared" si="171"/>
        <v/>
      </c>
    </row>
    <row r="2700" spans="1:38" x14ac:dyDescent="0.25">
      <c r="A2700" s="16" t="s">
        <v>789</v>
      </c>
      <c r="B2700" s="16" t="s">
        <v>3139</v>
      </c>
      <c r="C2700" s="16" t="s">
        <v>27</v>
      </c>
      <c r="D2700" s="16" t="s">
        <v>28</v>
      </c>
      <c r="E2700" s="16" t="s">
        <v>393</v>
      </c>
      <c r="F2700" s="16" t="s">
        <v>106</v>
      </c>
      <c r="G2700" s="16" t="s">
        <v>106</v>
      </c>
      <c r="H2700" s="16" t="s">
        <v>825</v>
      </c>
      <c r="I2700" s="16" t="s">
        <v>65</v>
      </c>
      <c r="J2700" s="16" t="s">
        <v>153</v>
      </c>
      <c r="M2700" s="16" t="s">
        <v>234</v>
      </c>
      <c r="N2700" s="7">
        <v>45247</v>
      </c>
      <c r="O2700" s="9">
        <v>45247</v>
      </c>
      <c r="P2700" t="s">
        <v>1209</v>
      </c>
      <c r="Q2700">
        <v>1</v>
      </c>
      <c r="R2700">
        <v>97</v>
      </c>
      <c r="S2700">
        <v>4</v>
      </c>
      <c r="T2700" t="s">
        <v>3042</v>
      </c>
      <c r="U2700">
        <v>18</v>
      </c>
      <c r="V2700">
        <v>14</v>
      </c>
      <c r="W2700">
        <v>61</v>
      </c>
      <c r="X2700">
        <v>115</v>
      </c>
      <c r="Y2700">
        <v>687</v>
      </c>
      <c r="Z2700">
        <v>30</v>
      </c>
      <c r="AA2700">
        <v>16</v>
      </c>
      <c r="AD2700">
        <v>31</v>
      </c>
      <c r="AE2700">
        <v>2699</v>
      </c>
      <c r="AF2700" s="16" t="s">
        <v>39</v>
      </c>
      <c r="AG2700" s="16"/>
      <c r="AH2700" s="16"/>
      <c r="AI2700" s="16" t="str">
        <f t="shared" si="168"/>
        <v>(18,4,14,61,115,687,16, null, 31, 'L500 2024 USA',2024, '2023-11-17','2023-11-17','".Carbon::now()."','".Carbon::now()."'),</v>
      </c>
      <c r="AJ2700" s="16" t="str">
        <f t="shared" si="169"/>
        <v>('".DB::select("SELECT id_status FROM `status` WHERE `element_type` = 'task' AND status_type = 'client' AND name ='CONFIRMED'")[0]-&gt;id_status."',2699,1),</v>
      </c>
      <c r="AK2700" s="16" t="str">
        <f t="shared" si="170"/>
        <v/>
      </c>
      <c r="AL2700" s="16" t="str">
        <f t="shared" si="171"/>
        <v/>
      </c>
    </row>
    <row r="2701" spans="1:38" x14ac:dyDescent="0.25">
      <c r="A2701" s="16" t="s">
        <v>789</v>
      </c>
      <c r="B2701" s="16" t="s">
        <v>3139</v>
      </c>
      <c r="C2701" s="16" t="s">
        <v>27</v>
      </c>
      <c r="D2701" s="16" t="s">
        <v>28</v>
      </c>
      <c r="E2701" s="16" t="s">
        <v>393</v>
      </c>
      <c r="F2701" s="16" t="s">
        <v>106</v>
      </c>
      <c r="G2701" s="16" t="s">
        <v>106</v>
      </c>
      <c r="H2701" s="16" t="s">
        <v>826</v>
      </c>
      <c r="I2701" s="16" t="s">
        <v>65</v>
      </c>
      <c r="J2701" s="16" t="s">
        <v>153</v>
      </c>
      <c r="M2701" s="16" t="s">
        <v>234</v>
      </c>
      <c r="N2701" s="7">
        <v>45247</v>
      </c>
      <c r="O2701" s="9">
        <v>45247</v>
      </c>
      <c r="P2701" t="s">
        <v>1209</v>
      </c>
      <c r="Q2701">
        <v>1</v>
      </c>
      <c r="R2701">
        <v>97</v>
      </c>
      <c r="S2701">
        <v>4</v>
      </c>
      <c r="T2701" t="s">
        <v>3042</v>
      </c>
      <c r="U2701">
        <v>18</v>
      </c>
      <c r="V2701">
        <v>14</v>
      </c>
      <c r="W2701">
        <v>61</v>
      </c>
      <c r="X2701">
        <v>115</v>
      </c>
      <c r="Y2701">
        <v>694</v>
      </c>
      <c r="Z2701">
        <v>30</v>
      </c>
      <c r="AA2701">
        <v>16</v>
      </c>
      <c r="AD2701">
        <v>31</v>
      </c>
      <c r="AE2701">
        <v>2700</v>
      </c>
      <c r="AF2701" s="16" t="s">
        <v>39</v>
      </c>
      <c r="AG2701" s="16"/>
      <c r="AH2701" s="16"/>
      <c r="AI2701" s="16" t="str">
        <f t="shared" si="168"/>
        <v>(18,4,14,61,115,694,16, null, 31, 'L500 2024 USA',2024, '2023-11-17','2023-11-17','".Carbon::now()."','".Carbon::now()."'),</v>
      </c>
      <c r="AJ2701" s="16" t="str">
        <f t="shared" si="169"/>
        <v>('".DB::select("SELECT id_status FROM `status` WHERE `element_type` = 'task' AND status_type = 'client' AND name ='CONFIRMED'")[0]-&gt;id_status."',2700,1),</v>
      </c>
      <c r="AK2701" s="16" t="str">
        <f t="shared" si="170"/>
        <v/>
      </c>
      <c r="AL2701" s="16" t="str">
        <f t="shared" si="171"/>
        <v/>
      </c>
    </row>
    <row r="2702" spans="1:38" x14ac:dyDescent="0.25">
      <c r="A2702" s="16" t="s">
        <v>789</v>
      </c>
      <c r="B2702" s="16" t="s">
        <v>3139</v>
      </c>
      <c r="C2702" s="16" t="s">
        <v>27</v>
      </c>
      <c r="D2702" s="16" t="s">
        <v>28</v>
      </c>
      <c r="E2702" s="16" t="s">
        <v>393</v>
      </c>
      <c r="F2702" s="16" t="s">
        <v>106</v>
      </c>
      <c r="G2702" s="16" t="s">
        <v>106</v>
      </c>
      <c r="H2702" s="16" t="s">
        <v>441</v>
      </c>
      <c r="I2702" s="16" t="s">
        <v>65</v>
      </c>
      <c r="J2702" s="16" t="s">
        <v>153</v>
      </c>
      <c r="M2702" s="16" t="s">
        <v>234</v>
      </c>
      <c r="N2702" s="7">
        <v>45247</v>
      </c>
      <c r="O2702" s="9">
        <v>45247</v>
      </c>
      <c r="P2702" t="s">
        <v>1209</v>
      </c>
      <c r="Q2702">
        <v>1</v>
      </c>
      <c r="R2702">
        <v>97</v>
      </c>
      <c r="S2702">
        <v>4</v>
      </c>
      <c r="T2702" t="s">
        <v>3042</v>
      </c>
      <c r="U2702">
        <v>18</v>
      </c>
      <c r="V2702">
        <v>14</v>
      </c>
      <c r="W2702">
        <v>61</v>
      </c>
      <c r="X2702">
        <v>115</v>
      </c>
      <c r="Y2702">
        <v>695</v>
      </c>
      <c r="Z2702">
        <v>30</v>
      </c>
      <c r="AA2702">
        <v>16</v>
      </c>
      <c r="AD2702">
        <v>31</v>
      </c>
      <c r="AE2702">
        <v>2701</v>
      </c>
      <c r="AF2702" s="16" t="s">
        <v>39</v>
      </c>
      <c r="AG2702" s="16"/>
      <c r="AH2702" s="16"/>
      <c r="AI2702" s="16" t="str">
        <f t="shared" si="168"/>
        <v>(18,4,14,61,115,695,16, null, 31, 'L500 2024 USA',2024, '2023-11-17','2023-11-17','".Carbon::now()."','".Carbon::now()."'),</v>
      </c>
      <c r="AJ2702" s="16" t="str">
        <f t="shared" si="169"/>
        <v>('".DB::select("SELECT id_status FROM `status` WHERE `element_type` = 'task' AND status_type = 'client' AND name ='CONFIRMED'")[0]-&gt;id_status."',2701,1),</v>
      </c>
      <c r="AK2702" s="16" t="str">
        <f t="shared" si="170"/>
        <v/>
      </c>
      <c r="AL2702" s="16" t="str">
        <f t="shared" si="171"/>
        <v/>
      </c>
    </row>
    <row r="2703" spans="1:38" x14ac:dyDescent="0.25">
      <c r="A2703" s="16" t="s">
        <v>789</v>
      </c>
      <c r="B2703" s="16" t="s">
        <v>3139</v>
      </c>
      <c r="C2703" s="16" t="s">
        <v>27</v>
      </c>
      <c r="D2703" s="16" t="s">
        <v>28</v>
      </c>
      <c r="E2703" s="16" t="s">
        <v>393</v>
      </c>
      <c r="F2703" s="16" t="s">
        <v>106</v>
      </c>
      <c r="G2703" s="16" t="s">
        <v>106</v>
      </c>
      <c r="H2703" s="16" t="s">
        <v>827</v>
      </c>
      <c r="I2703" s="16" t="s">
        <v>65</v>
      </c>
      <c r="J2703" s="16" t="s">
        <v>153</v>
      </c>
      <c r="M2703" s="16" t="s">
        <v>234</v>
      </c>
      <c r="N2703" s="7">
        <v>45247</v>
      </c>
      <c r="O2703" s="9">
        <v>45247</v>
      </c>
      <c r="P2703" t="s">
        <v>1209</v>
      </c>
      <c r="Q2703">
        <v>1</v>
      </c>
      <c r="R2703">
        <v>97</v>
      </c>
      <c r="S2703">
        <v>4</v>
      </c>
      <c r="T2703" t="s">
        <v>3042</v>
      </c>
      <c r="U2703">
        <v>18</v>
      </c>
      <c r="V2703">
        <v>14</v>
      </c>
      <c r="W2703">
        <v>61</v>
      </c>
      <c r="X2703">
        <v>115</v>
      </c>
      <c r="Y2703">
        <v>696</v>
      </c>
      <c r="Z2703">
        <v>30</v>
      </c>
      <c r="AA2703">
        <v>16</v>
      </c>
      <c r="AD2703">
        <v>31</v>
      </c>
      <c r="AE2703">
        <v>2702</v>
      </c>
      <c r="AF2703" s="16" t="s">
        <v>39</v>
      </c>
      <c r="AG2703" s="16"/>
      <c r="AH2703" s="16"/>
      <c r="AI2703" s="16" t="str">
        <f t="shared" si="168"/>
        <v>(18,4,14,61,115,696,16, null, 31, 'L500 2024 USA',2024, '2023-11-17','2023-11-17','".Carbon::now()."','".Carbon::now()."'),</v>
      </c>
      <c r="AJ2703" s="16" t="str">
        <f t="shared" si="169"/>
        <v>('".DB::select("SELECT id_status FROM `status` WHERE `element_type` = 'task' AND status_type = 'client' AND name ='CONFIRMED'")[0]-&gt;id_status."',2702,1),</v>
      </c>
      <c r="AK2703" s="16" t="str">
        <f t="shared" si="170"/>
        <v/>
      </c>
      <c r="AL2703" s="16" t="str">
        <f t="shared" si="171"/>
        <v/>
      </c>
    </row>
    <row r="2704" spans="1:38" x14ac:dyDescent="0.25">
      <c r="A2704" s="16" t="s">
        <v>789</v>
      </c>
      <c r="B2704" s="16" t="s">
        <v>3139</v>
      </c>
      <c r="C2704" s="16" t="s">
        <v>27</v>
      </c>
      <c r="D2704" s="16" t="s">
        <v>28</v>
      </c>
      <c r="E2704" s="16" t="s">
        <v>393</v>
      </c>
      <c r="F2704" s="16" t="s">
        <v>106</v>
      </c>
      <c r="G2704" s="16" t="s">
        <v>106</v>
      </c>
      <c r="H2704" s="16" t="s">
        <v>4139</v>
      </c>
      <c r="I2704" s="16" t="s">
        <v>65</v>
      </c>
      <c r="J2704" s="16" t="s">
        <v>153</v>
      </c>
      <c r="M2704" s="16" t="s">
        <v>234</v>
      </c>
      <c r="N2704" s="7">
        <v>45247</v>
      </c>
      <c r="O2704" s="9">
        <v>45247</v>
      </c>
      <c r="P2704" t="s">
        <v>1209</v>
      </c>
      <c r="Q2704">
        <v>1</v>
      </c>
      <c r="R2704">
        <v>97</v>
      </c>
      <c r="S2704">
        <v>4</v>
      </c>
      <c r="T2704" t="s">
        <v>3042</v>
      </c>
      <c r="U2704">
        <v>18</v>
      </c>
      <c r="V2704">
        <v>14</v>
      </c>
      <c r="W2704">
        <v>61</v>
      </c>
      <c r="X2704">
        <v>115</v>
      </c>
      <c r="Y2704">
        <v>723</v>
      </c>
      <c r="Z2704">
        <v>30</v>
      </c>
      <c r="AA2704">
        <v>16</v>
      </c>
      <c r="AD2704">
        <v>31</v>
      </c>
      <c r="AE2704">
        <v>2703</v>
      </c>
      <c r="AF2704" s="16" t="s">
        <v>39</v>
      </c>
      <c r="AG2704" s="16"/>
      <c r="AH2704" s="16"/>
      <c r="AI2704" s="16" t="str">
        <f t="shared" si="168"/>
        <v>(18,4,14,61,115,723,16, null, 31, 'L500 2024 USA',2024, '2023-11-17','2023-11-17','".Carbon::now()."','".Carbon::now()."'),</v>
      </c>
      <c r="AJ2704" s="16" t="str">
        <f t="shared" si="169"/>
        <v>('".DB::select("SELECT id_status FROM `status` WHERE `element_type` = 'task' AND status_type = 'client' AND name ='CONFIRMED'")[0]-&gt;id_status."',2703,1),</v>
      </c>
      <c r="AK2704" s="16" t="str">
        <f t="shared" si="170"/>
        <v/>
      </c>
      <c r="AL2704" s="16" t="str">
        <f t="shared" si="171"/>
        <v/>
      </c>
    </row>
    <row r="2705" spans="1:38" x14ac:dyDescent="0.25">
      <c r="A2705" s="16" t="s">
        <v>789</v>
      </c>
      <c r="B2705" s="16" t="s">
        <v>3139</v>
      </c>
      <c r="C2705" s="16" t="s">
        <v>27</v>
      </c>
      <c r="D2705" s="16" t="s">
        <v>28</v>
      </c>
      <c r="E2705" s="16" t="s">
        <v>393</v>
      </c>
      <c r="F2705" s="16" t="s">
        <v>106</v>
      </c>
      <c r="G2705" s="16" t="s">
        <v>106</v>
      </c>
      <c r="H2705" s="16" t="s">
        <v>3596</v>
      </c>
      <c r="I2705" s="16" t="s">
        <v>65</v>
      </c>
      <c r="J2705" s="16" t="s">
        <v>153</v>
      </c>
      <c r="M2705" s="16" t="s">
        <v>234</v>
      </c>
      <c r="N2705" s="7">
        <v>45247</v>
      </c>
      <c r="O2705" s="9">
        <v>45247</v>
      </c>
      <c r="P2705" t="s">
        <v>1209</v>
      </c>
      <c r="Q2705">
        <v>1</v>
      </c>
      <c r="R2705">
        <v>97</v>
      </c>
      <c r="S2705">
        <v>4</v>
      </c>
      <c r="T2705" t="s">
        <v>3042</v>
      </c>
      <c r="U2705">
        <v>18</v>
      </c>
      <c r="V2705">
        <v>14</v>
      </c>
      <c r="W2705">
        <v>61</v>
      </c>
      <c r="X2705">
        <v>115</v>
      </c>
      <c r="Y2705">
        <v>725</v>
      </c>
      <c r="Z2705">
        <v>30</v>
      </c>
      <c r="AA2705">
        <v>16</v>
      </c>
      <c r="AD2705">
        <v>31</v>
      </c>
      <c r="AE2705">
        <v>2704</v>
      </c>
      <c r="AF2705" s="16" t="s">
        <v>39</v>
      </c>
      <c r="AG2705" s="16"/>
      <c r="AH2705" s="16"/>
      <c r="AI2705" s="16" t="str">
        <f t="shared" si="168"/>
        <v>(18,4,14,61,115,725,16, null, 31, 'L500 2024 USA',2024, '2023-11-17','2023-11-17','".Carbon::now()."','".Carbon::now()."'),</v>
      </c>
      <c r="AJ2705" s="16" t="str">
        <f t="shared" si="169"/>
        <v>('".DB::select("SELECT id_status FROM `status` WHERE `element_type` = 'task' AND status_type = 'client' AND name ='CONFIRMED'")[0]-&gt;id_status."',2704,1),</v>
      </c>
      <c r="AK2705" s="16" t="str">
        <f t="shared" si="170"/>
        <v/>
      </c>
      <c r="AL2705" s="16" t="str">
        <f t="shared" si="171"/>
        <v/>
      </c>
    </row>
    <row r="2706" spans="1:38" x14ac:dyDescent="0.25">
      <c r="A2706" s="16" t="s">
        <v>789</v>
      </c>
      <c r="B2706" s="16" t="s">
        <v>3139</v>
      </c>
      <c r="C2706" s="16" t="s">
        <v>27</v>
      </c>
      <c r="D2706" s="16" t="s">
        <v>28</v>
      </c>
      <c r="E2706" s="16" t="s">
        <v>393</v>
      </c>
      <c r="F2706" s="16" t="s">
        <v>106</v>
      </c>
      <c r="G2706" s="16" t="s">
        <v>106</v>
      </c>
      <c r="H2706" s="16" t="s">
        <v>465</v>
      </c>
      <c r="I2706" s="16" t="s">
        <v>65</v>
      </c>
      <c r="J2706" s="16" t="s">
        <v>153</v>
      </c>
      <c r="M2706" s="16" t="s">
        <v>234</v>
      </c>
      <c r="N2706" s="7">
        <v>45247</v>
      </c>
      <c r="O2706" s="9">
        <v>45247</v>
      </c>
      <c r="P2706" t="s">
        <v>1209</v>
      </c>
      <c r="Q2706">
        <v>1</v>
      </c>
      <c r="R2706">
        <v>97</v>
      </c>
      <c r="S2706">
        <v>4</v>
      </c>
      <c r="T2706" t="s">
        <v>3042</v>
      </c>
      <c r="U2706">
        <v>18</v>
      </c>
      <c r="V2706">
        <v>14</v>
      </c>
      <c r="W2706">
        <v>61</v>
      </c>
      <c r="X2706">
        <v>115</v>
      </c>
      <c r="Y2706">
        <v>738</v>
      </c>
      <c r="Z2706">
        <v>30</v>
      </c>
      <c r="AA2706">
        <v>16</v>
      </c>
      <c r="AD2706">
        <v>31</v>
      </c>
      <c r="AE2706">
        <v>2705</v>
      </c>
      <c r="AF2706" s="16" t="s">
        <v>39</v>
      </c>
      <c r="AG2706" s="16"/>
      <c r="AH2706" s="16"/>
      <c r="AI2706" s="16" t="str">
        <f t="shared" si="168"/>
        <v>(18,4,14,61,115,738,16, null, 31, 'L500 2024 USA',2024, '2023-11-17','2023-11-17','".Carbon::now()."','".Carbon::now()."'),</v>
      </c>
      <c r="AJ2706" s="16" t="str">
        <f t="shared" si="169"/>
        <v>('".DB::select("SELECT id_status FROM `status` WHERE `element_type` = 'task' AND status_type = 'client' AND name ='CONFIRMED'")[0]-&gt;id_status."',2705,1),</v>
      </c>
      <c r="AK2706" s="16" t="str">
        <f t="shared" si="170"/>
        <v/>
      </c>
      <c r="AL2706" s="16" t="str">
        <f t="shared" si="171"/>
        <v/>
      </c>
    </row>
    <row r="2707" spans="1:38" x14ac:dyDescent="0.25">
      <c r="A2707" s="16" t="s">
        <v>789</v>
      </c>
      <c r="B2707" s="16" t="s">
        <v>3139</v>
      </c>
      <c r="C2707" s="16" t="s">
        <v>27</v>
      </c>
      <c r="D2707" s="16" t="s">
        <v>28</v>
      </c>
      <c r="E2707" s="16" t="s">
        <v>393</v>
      </c>
      <c r="F2707" s="16" t="s">
        <v>106</v>
      </c>
      <c r="G2707" s="16" t="s">
        <v>106</v>
      </c>
      <c r="H2707" s="16" t="s">
        <v>3598</v>
      </c>
      <c r="I2707" s="16" t="s">
        <v>65</v>
      </c>
      <c r="J2707" s="16" t="s">
        <v>153</v>
      </c>
      <c r="M2707" s="16" t="s">
        <v>234</v>
      </c>
      <c r="N2707" s="7">
        <v>45247</v>
      </c>
      <c r="O2707" s="9">
        <v>45247</v>
      </c>
      <c r="P2707" t="s">
        <v>1209</v>
      </c>
      <c r="Q2707">
        <v>1</v>
      </c>
      <c r="R2707">
        <v>97</v>
      </c>
      <c r="S2707">
        <v>4</v>
      </c>
      <c r="T2707" t="s">
        <v>3042</v>
      </c>
      <c r="U2707">
        <v>18</v>
      </c>
      <c r="V2707">
        <v>14</v>
      </c>
      <c r="W2707">
        <v>61</v>
      </c>
      <c r="X2707">
        <v>115</v>
      </c>
      <c r="Y2707">
        <v>740</v>
      </c>
      <c r="Z2707">
        <v>30</v>
      </c>
      <c r="AA2707">
        <v>16</v>
      </c>
      <c r="AD2707">
        <v>31</v>
      </c>
      <c r="AE2707">
        <v>2706</v>
      </c>
      <c r="AF2707" s="16" t="s">
        <v>39</v>
      </c>
      <c r="AG2707" s="16"/>
      <c r="AH2707" s="16"/>
      <c r="AI2707" s="16" t="str">
        <f t="shared" si="168"/>
        <v>(18,4,14,61,115,740,16, null, 31, 'L500 2024 USA',2024, '2023-11-17','2023-11-17','".Carbon::now()."','".Carbon::now()."'),</v>
      </c>
      <c r="AJ2707" s="16" t="str">
        <f t="shared" si="169"/>
        <v>('".DB::select("SELECT id_status FROM `status` WHERE `element_type` = 'task' AND status_type = 'client' AND name ='CONFIRMED'")[0]-&gt;id_status."',2706,1),</v>
      </c>
      <c r="AK2707" s="16" t="str">
        <f t="shared" si="170"/>
        <v/>
      </c>
      <c r="AL2707" s="16" t="str">
        <f t="shared" si="171"/>
        <v/>
      </c>
    </row>
    <row r="2708" spans="1:38" x14ac:dyDescent="0.25">
      <c r="A2708" s="16" t="s">
        <v>789</v>
      </c>
      <c r="B2708" s="16" t="s">
        <v>3139</v>
      </c>
      <c r="C2708" s="16" t="s">
        <v>27</v>
      </c>
      <c r="D2708" s="16" t="s">
        <v>28</v>
      </c>
      <c r="E2708" s="16" t="s">
        <v>393</v>
      </c>
      <c r="F2708" s="16" t="s">
        <v>106</v>
      </c>
      <c r="G2708" s="16" t="s">
        <v>106</v>
      </c>
      <c r="H2708" s="16" t="s">
        <v>446</v>
      </c>
      <c r="I2708" s="16" t="s">
        <v>65</v>
      </c>
      <c r="J2708" s="16" t="s">
        <v>153</v>
      </c>
      <c r="M2708" s="16" t="s">
        <v>234</v>
      </c>
      <c r="N2708" s="7">
        <v>45247</v>
      </c>
      <c r="O2708" s="9">
        <v>45247</v>
      </c>
      <c r="P2708" t="s">
        <v>1209</v>
      </c>
      <c r="Q2708">
        <v>1</v>
      </c>
      <c r="R2708">
        <v>97</v>
      </c>
      <c r="S2708">
        <v>4</v>
      </c>
      <c r="T2708" t="s">
        <v>3042</v>
      </c>
      <c r="U2708">
        <v>18</v>
      </c>
      <c r="V2708">
        <v>14</v>
      </c>
      <c r="W2708">
        <v>61</v>
      </c>
      <c r="X2708">
        <v>115</v>
      </c>
      <c r="Y2708">
        <v>764</v>
      </c>
      <c r="Z2708">
        <v>30</v>
      </c>
      <c r="AA2708">
        <v>16</v>
      </c>
      <c r="AD2708">
        <v>31</v>
      </c>
      <c r="AE2708">
        <v>2707</v>
      </c>
      <c r="AF2708" s="16" t="s">
        <v>39</v>
      </c>
      <c r="AG2708" s="16"/>
      <c r="AH2708" s="16"/>
      <c r="AI2708" s="16" t="str">
        <f t="shared" si="168"/>
        <v>(18,4,14,61,115,764,16, null, 31, 'L500 2024 USA',2024, '2023-11-17','2023-11-17','".Carbon::now()."','".Carbon::now()."'),</v>
      </c>
      <c r="AJ2708" s="16" t="str">
        <f t="shared" si="169"/>
        <v>('".DB::select("SELECT id_status FROM `status` WHERE `element_type` = 'task' AND status_type = 'client' AND name ='CONFIRMED'")[0]-&gt;id_status."',2707,1),</v>
      </c>
      <c r="AK2708" s="16" t="str">
        <f t="shared" si="170"/>
        <v/>
      </c>
      <c r="AL2708" s="16" t="str">
        <f t="shared" si="171"/>
        <v/>
      </c>
    </row>
    <row r="2709" spans="1:38" x14ac:dyDescent="0.25">
      <c r="A2709" s="16" t="s">
        <v>789</v>
      </c>
      <c r="B2709" s="16" t="s">
        <v>3139</v>
      </c>
      <c r="C2709" s="16" t="s">
        <v>27</v>
      </c>
      <c r="D2709" s="16" t="s">
        <v>28</v>
      </c>
      <c r="E2709" s="16" t="s">
        <v>393</v>
      </c>
      <c r="F2709" s="16" t="s">
        <v>106</v>
      </c>
      <c r="G2709" s="16" t="s">
        <v>106</v>
      </c>
      <c r="H2709" s="16" t="s">
        <v>447</v>
      </c>
      <c r="I2709" s="16" t="s">
        <v>65</v>
      </c>
      <c r="J2709" s="16" t="s">
        <v>153</v>
      </c>
      <c r="M2709" s="16" t="s">
        <v>234</v>
      </c>
      <c r="N2709" s="7">
        <v>45247</v>
      </c>
      <c r="O2709" s="9">
        <v>45247</v>
      </c>
      <c r="P2709" t="s">
        <v>1209</v>
      </c>
      <c r="Q2709">
        <v>1</v>
      </c>
      <c r="R2709">
        <v>97</v>
      </c>
      <c r="S2709">
        <v>4</v>
      </c>
      <c r="T2709" t="s">
        <v>3042</v>
      </c>
      <c r="U2709">
        <v>18</v>
      </c>
      <c r="V2709">
        <v>14</v>
      </c>
      <c r="W2709">
        <v>61</v>
      </c>
      <c r="X2709">
        <v>115</v>
      </c>
      <c r="Y2709">
        <v>775</v>
      </c>
      <c r="Z2709">
        <v>30</v>
      </c>
      <c r="AA2709">
        <v>16</v>
      </c>
      <c r="AD2709">
        <v>31</v>
      </c>
      <c r="AE2709">
        <v>2708</v>
      </c>
      <c r="AF2709" s="16" t="s">
        <v>39</v>
      </c>
      <c r="AG2709" s="16"/>
      <c r="AH2709" s="16"/>
      <c r="AI2709" s="16" t="str">
        <f t="shared" si="168"/>
        <v>(18,4,14,61,115,775,16, null, 31, 'L500 2024 USA',2024, '2023-11-17','2023-11-17','".Carbon::now()."','".Carbon::now()."'),</v>
      </c>
      <c r="AJ2709" s="16" t="str">
        <f t="shared" si="169"/>
        <v>('".DB::select("SELECT id_status FROM `status` WHERE `element_type` = 'task' AND status_type = 'client' AND name ='CONFIRMED'")[0]-&gt;id_status."',2708,1),</v>
      </c>
      <c r="AK2709" s="16" t="str">
        <f t="shared" si="170"/>
        <v/>
      </c>
      <c r="AL2709" s="16" t="str">
        <f t="shared" si="171"/>
        <v/>
      </c>
    </row>
    <row r="2710" spans="1:38" x14ac:dyDescent="0.25">
      <c r="A2710" s="16" t="s">
        <v>789</v>
      </c>
      <c r="B2710" s="16" t="s">
        <v>3139</v>
      </c>
      <c r="C2710" s="16" t="s">
        <v>27</v>
      </c>
      <c r="D2710" s="16" t="s">
        <v>28</v>
      </c>
      <c r="E2710" s="16" t="s">
        <v>393</v>
      </c>
      <c r="F2710" s="16" t="s">
        <v>106</v>
      </c>
      <c r="G2710" s="16" t="s">
        <v>106</v>
      </c>
      <c r="H2710" s="16" t="s">
        <v>448</v>
      </c>
      <c r="I2710" s="16" t="s">
        <v>65</v>
      </c>
      <c r="J2710" s="16" t="s">
        <v>153</v>
      </c>
      <c r="M2710" s="16" t="s">
        <v>234</v>
      </c>
      <c r="N2710" s="7">
        <v>45247</v>
      </c>
      <c r="O2710" s="9">
        <v>45247</v>
      </c>
      <c r="P2710" t="s">
        <v>1209</v>
      </c>
      <c r="Q2710">
        <v>1</v>
      </c>
      <c r="R2710">
        <v>97</v>
      </c>
      <c r="S2710">
        <v>4</v>
      </c>
      <c r="T2710" t="s">
        <v>3042</v>
      </c>
      <c r="U2710">
        <v>18</v>
      </c>
      <c r="V2710">
        <v>14</v>
      </c>
      <c r="W2710">
        <v>61</v>
      </c>
      <c r="X2710">
        <v>115</v>
      </c>
      <c r="Y2710">
        <v>787</v>
      </c>
      <c r="Z2710">
        <v>30</v>
      </c>
      <c r="AA2710">
        <v>16</v>
      </c>
      <c r="AD2710">
        <v>31</v>
      </c>
      <c r="AE2710">
        <v>2709</v>
      </c>
      <c r="AF2710" s="16" t="s">
        <v>39</v>
      </c>
      <c r="AG2710" s="16"/>
      <c r="AH2710" s="16"/>
      <c r="AI2710" s="16" t="str">
        <f t="shared" si="168"/>
        <v>(18,4,14,61,115,787,16, null, 31, 'L500 2024 USA',2024, '2023-11-17','2023-11-17','".Carbon::now()."','".Carbon::now()."'),</v>
      </c>
      <c r="AJ2710" s="16" t="str">
        <f t="shared" si="169"/>
        <v>('".DB::select("SELECT id_status FROM `status` WHERE `element_type` = 'task' AND status_type = 'client' AND name ='CONFIRMED'")[0]-&gt;id_status."',2709,1),</v>
      </c>
      <c r="AK2710" s="16" t="str">
        <f t="shared" si="170"/>
        <v/>
      </c>
      <c r="AL2710" s="16" t="str">
        <f t="shared" si="171"/>
        <v/>
      </c>
    </row>
    <row r="2711" spans="1:38" x14ac:dyDescent="0.25">
      <c r="A2711" s="16" t="s">
        <v>789</v>
      </c>
      <c r="B2711" s="16" t="s">
        <v>3139</v>
      </c>
      <c r="C2711" s="16" t="s">
        <v>27</v>
      </c>
      <c r="D2711" s="16" t="s">
        <v>28</v>
      </c>
      <c r="E2711" s="16" t="s">
        <v>393</v>
      </c>
      <c r="F2711" s="16" t="s">
        <v>106</v>
      </c>
      <c r="G2711" s="16" t="s">
        <v>106</v>
      </c>
      <c r="H2711" s="16" t="s">
        <v>828</v>
      </c>
      <c r="I2711" s="16" t="s">
        <v>65</v>
      </c>
      <c r="J2711" s="16" t="s">
        <v>153</v>
      </c>
      <c r="M2711" s="16" t="s">
        <v>234</v>
      </c>
      <c r="N2711" s="7">
        <v>45247</v>
      </c>
      <c r="O2711" s="9">
        <v>45247</v>
      </c>
      <c r="P2711" t="s">
        <v>1209</v>
      </c>
      <c r="Q2711">
        <v>1</v>
      </c>
      <c r="R2711">
        <v>97</v>
      </c>
      <c r="S2711">
        <v>4</v>
      </c>
      <c r="T2711" t="s">
        <v>3042</v>
      </c>
      <c r="U2711">
        <v>18</v>
      </c>
      <c r="V2711">
        <v>14</v>
      </c>
      <c r="W2711">
        <v>61</v>
      </c>
      <c r="X2711">
        <v>115</v>
      </c>
      <c r="Y2711">
        <v>788</v>
      </c>
      <c r="Z2711">
        <v>30</v>
      </c>
      <c r="AA2711">
        <v>16</v>
      </c>
      <c r="AD2711">
        <v>31</v>
      </c>
      <c r="AE2711">
        <v>2710</v>
      </c>
      <c r="AF2711" s="16" t="s">
        <v>39</v>
      </c>
      <c r="AG2711" s="16"/>
      <c r="AH2711" s="16"/>
      <c r="AI2711" s="16" t="str">
        <f t="shared" si="168"/>
        <v>(18,4,14,61,115,788,16, null, 31, 'L500 2024 USA',2024, '2023-11-17','2023-11-17','".Carbon::now()."','".Carbon::now()."'),</v>
      </c>
      <c r="AJ2711" s="16" t="str">
        <f t="shared" si="169"/>
        <v>('".DB::select("SELECT id_status FROM `status` WHERE `element_type` = 'task' AND status_type = 'client' AND name ='CONFIRMED'")[0]-&gt;id_status."',2710,1),</v>
      </c>
      <c r="AK2711" s="16" t="str">
        <f t="shared" si="170"/>
        <v/>
      </c>
      <c r="AL2711" s="16" t="str">
        <f t="shared" si="171"/>
        <v/>
      </c>
    </row>
    <row r="2712" spans="1:38" x14ac:dyDescent="0.25">
      <c r="A2712" s="16" t="s">
        <v>789</v>
      </c>
      <c r="B2712" s="16" t="s">
        <v>3139</v>
      </c>
      <c r="C2712" s="16" t="s">
        <v>27</v>
      </c>
      <c r="D2712" s="16" t="s">
        <v>28</v>
      </c>
      <c r="E2712" s="16" t="s">
        <v>393</v>
      </c>
      <c r="F2712" s="16" t="s">
        <v>106</v>
      </c>
      <c r="G2712" s="16" t="s">
        <v>106</v>
      </c>
      <c r="H2712" s="16" t="s">
        <v>595</v>
      </c>
      <c r="I2712" s="16" t="s">
        <v>65</v>
      </c>
      <c r="J2712" s="16" t="s">
        <v>153</v>
      </c>
      <c r="M2712" s="16" t="s">
        <v>234</v>
      </c>
      <c r="N2712" s="7">
        <v>45247</v>
      </c>
      <c r="O2712" s="9">
        <v>45247</v>
      </c>
      <c r="P2712" t="s">
        <v>1209</v>
      </c>
      <c r="Q2712">
        <v>1</v>
      </c>
      <c r="R2712">
        <v>97</v>
      </c>
      <c r="S2712">
        <v>4</v>
      </c>
      <c r="T2712" t="s">
        <v>3042</v>
      </c>
      <c r="U2712">
        <v>18</v>
      </c>
      <c r="V2712">
        <v>14</v>
      </c>
      <c r="W2712">
        <v>61</v>
      </c>
      <c r="X2712">
        <v>115</v>
      </c>
      <c r="Y2712">
        <v>794</v>
      </c>
      <c r="Z2712">
        <v>30</v>
      </c>
      <c r="AA2712">
        <v>16</v>
      </c>
      <c r="AD2712">
        <v>31</v>
      </c>
      <c r="AE2712">
        <v>2711</v>
      </c>
      <c r="AF2712" s="16" t="s">
        <v>39</v>
      </c>
      <c r="AG2712" s="16"/>
      <c r="AH2712" s="16"/>
      <c r="AI2712" s="16" t="str">
        <f t="shared" si="168"/>
        <v>(18,4,14,61,115,794,16, null, 31, 'L500 2024 USA',2024, '2023-11-17','2023-11-17','".Carbon::now()."','".Carbon::now()."'),</v>
      </c>
      <c r="AJ2712" s="16" t="str">
        <f t="shared" si="169"/>
        <v>('".DB::select("SELECT id_status FROM `status` WHERE `element_type` = 'task' AND status_type = 'client' AND name ='CONFIRMED'")[0]-&gt;id_status."',2711,1),</v>
      </c>
      <c r="AK2712" s="16" t="str">
        <f t="shared" si="170"/>
        <v/>
      </c>
      <c r="AL2712" s="16" t="str">
        <f t="shared" si="171"/>
        <v/>
      </c>
    </row>
    <row r="2713" spans="1:38" x14ac:dyDescent="0.25">
      <c r="A2713" s="16" t="s">
        <v>789</v>
      </c>
      <c r="B2713" s="16" t="s">
        <v>3139</v>
      </c>
      <c r="C2713" s="16" t="s">
        <v>27</v>
      </c>
      <c r="D2713" s="16" t="s">
        <v>28</v>
      </c>
      <c r="E2713" s="16" t="s">
        <v>393</v>
      </c>
      <c r="F2713" s="16" t="s">
        <v>106</v>
      </c>
      <c r="G2713" s="16" t="s">
        <v>106</v>
      </c>
      <c r="H2713" s="16" t="s">
        <v>449</v>
      </c>
      <c r="I2713" s="16" t="s">
        <v>65</v>
      </c>
      <c r="J2713" s="16" t="s">
        <v>153</v>
      </c>
      <c r="M2713" s="16" t="s">
        <v>234</v>
      </c>
      <c r="N2713" s="7">
        <v>45247</v>
      </c>
      <c r="O2713" s="9">
        <v>45247</v>
      </c>
      <c r="P2713" t="s">
        <v>1209</v>
      </c>
      <c r="Q2713">
        <v>1</v>
      </c>
      <c r="R2713">
        <v>97</v>
      </c>
      <c r="S2713">
        <v>4</v>
      </c>
      <c r="T2713" t="s">
        <v>3042</v>
      </c>
      <c r="U2713">
        <v>18</v>
      </c>
      <c r="V2713">
        <v>14</v>
      </c>
      <c r="W2713">
        <v>61</v>
      </c>
      <c r="X2713">
        <v>115</v>
      </c>
      <c r="Y2713">
        <v>797</v>
      </c>
      <c r="Z2713">
        <v>30</v>
      </c>
      <c r="AA2713">
        <v>16</v>
      </c>
      <c r="AD2713">
        <v>31</v>
      </c>
      <c r="AE2713">
        <v>2712</v>
      </c>
      <c r="AF2713" s="16" t="s">
        <v>39</v>
      </c>
      <c r="AG2713" s="16"/>
      <c r="AH2713" s="16"/>
      <c r="AI2713" s="16" t="str">
        <f t="shared" si="168"/>
        <v>(18,4,14,61,115,797,16, null, 31, 'L500 2024 USA',2024, '2023-11-17','2023-11-17','".Carbon::now()."','".Carbon::now()."'),</v>
      </c>
      <c r="AJ2713" s="16" t="str">
        <f t="shared" si="169"/>
        <v>('".DB::select("SELECT id_status FROM `status` WHERE `element_type` = 'task' AND status_type = 'client' AND name ='CONFIRMED'")[0]-&gt;id_status."',2712,1),</v>
      </c>
      <c r="AK2713" s="16" t="str">
        <f t="shared" si="170"/>
        <v/>
      </c>
      <c r="AL2713" s="16" t="str">
        <f t="shared" si="171"/>
        <v/>
      </c>
    </row>
    <row r="2714" spans="1:38" x14ac:dyDescent="0.25">
      <c r="A2714" s="16" t="s">
        <v>789</v>
      </c>
      <c r="B2714" s="16" t="s">
        <v>3139</v>
      </c>
      <c r="C2714" s="16" t="s">
        <v>27</v>
      </c>
      <c r="D2714" s="16" t="s">
        <v>28</v>
      </c>
      <c r="E2714" s="16" t="s">
        <v>393</v>
      </c>
      <c r="F2714" s="16" t="s">
        <v>106</v>
      </c>
      <c r="G2714" s="16" t="s">
        <v>106</v>
      </c>
      <c r="H2714" s="16" t="s">
        <v>4141</v>
      </c>
      <c r="I2714" s="16" t="s">
        <v>65</v>
      </c>
      <c r="J2714" s="16" t="s">
        <v>153</v>
      </c>
      <c r="M2714" s="16" t="s">
        <v>234</v>
      </c>
      <c r="N2714" s="7">
        <v>45247</v>
      </c>
      <c r="O2714" s="9">
        <v>45247</v>
      </c>
      <c r="P2714" t="s">
        <v>1209</v>
      </c>
      <c r="Q2714">
        <v>1</v>
      </c>
      <c r="R2714">
        <v>97</v>
      </c>
      <c r="S2714">
        <v>4</v>
      </c>
      <c r="T2714" t="s">
        <v>3042</v>
      </c>
      <c r="U2714">
        <v>18</v>
      </c>
      <c r="V2714">
        <v>14</v>
      </c>
      <c r="W2714">
        <v>61</v>
      </c>
      <c r="X2714">
        <v>115</v>
      </c>
      <c r="Y2714">
        <v>808</v>
      </c>
      <c r="Z2714">
        <v>30</v>
      </c>
      <c r="AA2714">
        <v>16</v>
      </c>
      <c r="AD2714">
        <v>31</v>
      </c>
      <c r="AE2714">
        <v>2713</v>
      </c>
      <c r="AF2714" s="16" t="s">
        <v>39</v>
      </c>
      <c r="AG2714" s="16"/>
      <c r="AH2714" s="16"/>
      <c r="AI2714" s="16" t="str">
        <f t="shared" si="168"/>
        <v>(18,4,14,61,115,808,16, null, 31, 'L500 2024 USA',2024, '2023-11-17','2023-11-17','".Carbon::now()."','".Carbon::now()."'),</v>
      </c>
      <c r="AJ2714" s="16" t="str">
        <f t="shared" si="169"/>
        <v>('".DB::select("SELECT id_status FROM `status` WHERE `element_type` = 'task' AND status_type = 'client' AND name ='CONFIRMED'")[0]-&gt;id_status."',2713,1),</v>
      </c>
      <c r="AK2714" s="16" t="str">
        <f t="shared" si="170"/>
        <v/>
      </c>
      <c r="AL2714" s="16" t="str">
        <f t="shared" si="171"/>
        <v/>
      </c>
    </row>
    <row r="2715" spans="1:38" x14ac:dyDescent="0.25">
      <c r="A2715" s="16" t="s">
        <v>789</v>
      </c>
      <c r="B2715" s="16" t="s">
        <v>3139</v>
      </c>
      <c r="C2715" s="16" t="s">
        <v>27</v>
      </c>
      <c r="D2715" s="16" t="s">
        <v>28</v>
      </c>
      <c r="E2715" s="16" t="s">
        <v>393</v>
      </c>
      <c r="F2715" s="16" t="s">
        <v>106</v>
      </c>
      <c r="G2715" s="16" t="s">
        <v>106</v>
      </c>
      <c r="H2715" s="16" t="s">
        <v>57</v>
      </c>
      <c r="I2715" s="16" t="s">
        <v>65</v>
      </c>
      <c r="J2715" s="16" t="s">
        <v>153</v>
      </c>
      <c r="M2715" s="16" t="s">
        <v>234</v>
      </c>
      <c r="N2715" s="7">
        <v>45247</v>
      </c>
      <c r="O2715" s="9">
        <v>45247</v>
      </c>
      <c r="P2715" t="s">
        <v>1209</v>
      </c>
      <c r="Q2715">
        <v>1</v>
      </c>
      <c r="R2715">
        <v>97</v>
      </c>
      <c r="S2715">
        <v>4</v>
      </c>
      <c r="T2715" t="s">
        <v>3042</v>
      </c>
      <c r="U2715">
        <v>18</v>
      </c>
      <c r="V2715">
        <v>14</v>
      </c>
      <c r="W2715">
        <v>61</v>
      </c>
      <c r="X2715">
        <v>115</v>
      </c>
      <c r="Y2715">
        <v>828</v>
      </c>
      <c r="Z2715">
        <v>30</v>
      </c>
      <c r="AA2715">
        <v>16</v>
      </c>
      <c r="AD2715">
        <v>31</v>
      </c>
      <c r="AE2715">
        <v>2714</v>
      </c>
      <c r="AF2715" s="16" t="s">
        <v>39</v>
      </c>
      <c r="AG2715" s="16"/>
      <c r="AH2715" s="16"/>
      <c r="AI2715" s="16" t="str">
        <f t="shared" si="168"/>
        <v>(18,4,14,61,115,828,16, null, 31, 'L500 2024 USA',2024, '2023-11-17','2023-11-17','".Carbon::now()."','".Carbon::now()."'),</v>
      </c>
      <c r="AJ2715" s="16" t="str">
        <f t="shared" si="169"/>
        <v>('".DB::select("SELECT id_status FROM `status` WHERE `element_type` = 'task' AND status_type = 'client' AND name ='CONFIRMED'")[0]-&gt;id_status."',2714,1),</v>
      </c>
      <c r="AK2715" s="16" t="str">
        <f t="shared" si="170"/>
        <v/>
      </c>
      <c r="AL2715" s="16" t="str">
        <f t="shared" si="171"/>
        <v/>
      </c>
    </row>
    <row r="2716" spans="1:38" x14ac:dyDescent="0.25">
      <c r="A2716" s="16" t="s">
        <v>789</v>
      </c>
      <c r="B2716" s="16" t="s">
        <v>3139</v>
      </c>
      <c r="C2716" s="16" t="s">
        <v>27</v>
      </c>
      <c r="D2716" s="16" t="s">
        <v>28</v>
      </c>
      <c r="E2716" s="16" t="s">
        <v>393</v>
      </c>
      <c r="F2716" s="16" t="s">
        <v>106</v>
      </c>
      <c r="G2716" s="16" t="s">
        <v>106</v>
      </c>
      <c r="H2716" s="16" t="s">
        <v>596</v>
      </c>
      <c r="I2716" s="16" t="s">
        <v>65</v>
      </c>
      <c r="J2716" s="16" t="s">
        <v>153</v>
      </c>
      <c r="M2716" s="16" t="s">
        <v>234</v>
      </c>
      <c r="N2716" s="7">
        <v>45247</v>
      </c>
      <c r="O2716" s="9">
        <v>45247</v>
      </c>
      <c r="P2716" t="s">
        <v>1209</v>
      </c>
      <c r="Q2716">
        <v>1</v>
      </c>
      <c r="R2716">
        <v>97</v>
      </c>
      <c r="S2716">
        <v>4</v>
      </c>
      <c r="T2716" t="s">
        <v>3042</v>
      </c>
      <c r="U2716">
        <v>18</v>
      </c>
      <c r="V2716">
        <v>14</v>
      </c>
      <c r="W2716">
        <v>61</v>
      </c>
      <c r="X2716">
        <v>115</v>
      </c>
      <c r="Y2716">
        <v>830</v>
      </c>
      <c r="Z2716">
        <v>30</v>
      </c>
      <c r="AA2716">
        <v>16</v>
      </c>
      <c r="AD2716">
        <v>31</v>
      </c>
      <c r="AE2716">
        <v>2715</v>
      </c>
      <c r="AF2716" s="16" t="s">
        <v>39</v>
      </c>
      <c r="AG2716" s="16"/>
      <c r="AH2716" s="16"/>
      <c r="AI2716" s="16" t="str">
        <f t="shared" si="168"/>
        <v>(18,4,14,61,115,830,16, null, 31, 'L500 2024 USA',2024, '2023-11-17','2023-11-17','".Carbon::now()."','".Carbon::now()."'),</v>
      </c>
      <c r="AJ2716" s="16" t="str">
        <f t="shared" si="169"/>
        <v>('".DB::select("SELECT id_status FROM `status` WHERE `element_type` = 'task' AND status_type = 'client' AND name ='CONFIRMED'")[0]-&gt;id_status."',2715,1),</v>
      </c>
      <c r="AK2716" s="16" t="str">
        <f t="shared" si="170"/>
        <v/>
      </c>
      <c r="AL2716" s="16" t="str">
        <f t="shared" si="171"/>
        <v/>
      </c>
    </row>
    <row r="2717" spans="1:38" x14ac:dyDescent="0.25">
      <c r="A2717" s="16" t="s">
        <v>789</v>
      </c>
      <c r="B2717" s="16" t="s">
        <v>3139</v>
      </c>
      <c r="C2717" s="16" t="s">
        <v>27</v>
      </c>
      <c r="D2717" s="16" t="s">
        <v>28</v>
      </c>
      <c r="E2717" s="16" t="s">
        <v>393</v>
      </c>
      <c r="F2717" s="16" t="s">
        <v>106</v>
      </c>
      <c r="G2717" s="16" t="s">
        <v>106</v>
      </c>
      <c r="H2717" s="16" t="s">
        <v>829</v>
      </c>
      <c r="I2717" s="16" t="s">
        <v>65</v>
      </c>
      <c r="J2717" s="16" t="s">
        <v>153</v>
      </c>
      <c r="M2717" s="16" t="s">
        <v>234</v>
      </c>
      <c r="N2717" s="7">
        <v>45247</v>
      </c>
      <c r="O2717" s="9">
        <v>45247</v>
      </c>
      <c r="P2717" t="s">
        <v>1209</v>
      </c>
      <c r="Q2717">
        <v>1</v>
      </c>
      <c r="R2717">
        <v>97</v>
      </c>
      <c r="S2717">
        <v>4</v>
      </c>
      <c r="T2717" t="s">
        <v>3042</v>
      </c>
      <c r="U2717">
        <v>18</v>
      </c>
      <c r="V2717">
        <v>14</v>
      </c>
      <c r="W2717">
        <v>61</v>
      </c>
      <c r="X2717">
        <v>115</v>
      </c>
      <c r="Y2717">
        <v>844</v>
      </c>
      <c r="Z2717">
        <v>30</v>
      </c>
      <c r="AA2717">
        <v>16</v>
      </c>
      <c r="AD2717">
        <v>31</v>
      </c>
      <c r="AE2717">
        <v>2716</v>
      </c>
      <c r="AF2717" s="16" t="s">
        <v>39</v>
      </c>
      <c r="AG2717" s="16"/>
      <c r="AH2717" s="16"/>
      <c r="AI2717" s="16" t="str">
        <f t="shared" si="168"/>
        <v>(18,4,14,61,115,844,16, null, 31, 'L500 2024 USA',2024, '2023-11-17','2023-11-17','".Carbon::now()."','".Carbon::now()."'),</v>
      </c>
      <c r="AJ2717" s="16" t="str">
        <f t="shared" si="169"/>
        <v>('".DB::select("SELECT id_status FROM `status` WHERE `element_type` = 'task' AND status_type = 'client' AND name ='CONFIRMED'")[0]-&gt;id_status."',2716,1),</v>
      </c>
      <c r="AK2717" s="16" t="str">
        <f t="shared" si="170"/>
        <v/>
      </c>
      <c r="AL2717" s="16" t="str">
        <f t="shared" si="171"/>
        <v/>
      </c>
    </row>
    <row r="2718" spans="1:38" x14ac:dyDescent="0.25">
      <c r="A2718" s="16" t="s">
        <v>789</v>
      </c>
      <c r="B2718" s="16" t="s">
        <v>3139</v>
      </c>
      <c r="C2718" s="16" t="s">
        <v>27</v>
      </c>
      <c r="D2718" s="16" t="s">
        <v>28</v>
      </c>
      <c r="E2718" s="16" t="s">
        <v>393</v>
      </c>
      <c r="F2718" s="16" t="s">
        <v>106</v>
      </c>
      <c r="G2718" s="16" t="s">
        <v>106</v>
      </c>
      <c r="H2718" s="16" t="s">
        <v>450</v>
      </c>
      <c r="I2718" s="16" t="s">
        <v>65</v>
      </c>
      <c r="J2718" s="16" t="s">
        <v>153</v>
      </c>
      <c r="M2718" s="16" t="s">
        <v>234</v>
      </c>
      <c r="N2718" s="7">
        <v>45247</v>
      </c>
      <c r="O2718" s="9">
        <v>45247</v>
      </c>
      <c r="P2718" t="s">
        <v>1209</v>
      </c>
      <c r="Q2718">
        <v>1</v>
      </c>
      <c r="R2718">
        <v>97</v>
      </c>
      <c r="S2718">
        <v>4</v>
      </c>
      <c r="T2718" t="s">
        <v>3042</v>
      </c>
      <c r="U2718">
        <v>18</v>
      </c>
      <c r="V2718">
        <v>14</v>
      </c>
      <c r="W2718">
        <v>61</v>
      </c>
      <c r="X2718">
        <v>115</v>
      </c>
      <c r="Y2718">
        <v>851</v>
      </c>
      <c r="Z2718">
        <v>30</v>
      </c>
      <c r="AA2718">
        <v>16</v>
      </c>
      <c r="AD2718">
        <v>31</v>
      </c>
      <c r="AE2718">
        <v>2717</v>
      </c>
      <c r="AF2718" s="16" t="s">
        <v>39</v>
      </c>
      <c r="AG2718" s="16"/>
      <c r="AH2718" s="16"/>
      <c r="AI2718" s="16" t="str">
        <f t="shared" si="168"/>
        <v>(18,4,14,61,115,851,16, null, 31, 'L500 2024 USA',2024, '2023-11-17','2023-11-17','".Carbon::now()."','".Carbon::now()."'),</v>
      </c>
      <c r="AJ2718" s="16" t="str">
        <f t="shared" si="169"/>
        <v>('".DB::select("SELECT id_status FROM `status` WHERE `element_type` = 'task' AND status_type = 'client' AND name ='CONFIRMED'")[0]-&gt;id_status."',2717,1),</v>
      </c>
      <c r="AK2718" s="16" t="str">
        <f t="shared" si="170"/>
        <v/>
      </c>
      <c r="AL2718" s="16" t="str">
        <f t="shared" si="171"/>
        <v/>
      </c>
    </row>
    <row r="2719" spans="1:38" x14ac:dyDescent="0.25">
      <c r="A2719" s="16" t="s">
        <v>789</v>
      </c>
      <c r="B2719" s="16" t="s">
        <v>3139</v>
      </c>
      <c r="C2719" s="16" t="s">
        <v>27</v>
      </c>
      <c r="D2719" s="16" t="s">
        <v>28</v>
      </c>
      <c r="E2719" s="16" t="s">
        <v>393</v>
      </c>
      <c r="F2719" s="16" t="s">
        <v>106</v>
      </c>
      <c r="G2719" s="16" t="s">
        <v>106</v>
      </c>
      <c r="H2719" s="16" t="s">
        <v>830</v>
      </c>
      <c r="I2719" s="16" t="s">
        <v>65</v>
      </c>
      <c r="J2719" s="16" t="s">
        <v>153</v>
      </c>
      <c r="M2719" s="16" t="s">
        <v>234</v>
      </c>
      <c r="N2719" s="7">
        <v>45247</v>
      </c>
      <c r="O2719" s="9">
        <v>45247</v>
      </c>
      <c r="P2719" t="s">
        <v>1209</v>
      </c>
      <c r="Q2719">
        <v>1</v>
      </c>
      <c r="R2719">
        <v>97</v>
      </c>
      <c r="S2719">
        <v>4</v>
      </c>
      <c r="T2719" t="s">
        <v>3042</v>
      </c>
      <c r="U2719">
        <v>18</v>
      </c>
      <c r="V2719">
        <v>14</v>
      </c>
      <c r="W2719">
        <v>61</v>
      </c>
      <c r="X2719">
        <v>115</v>
      </c>
      <c r="Y2719">
        <v>865</v>
      </c>
      <c r="Z2719">
        <v>30</v>
      </c>
      <c r="AA2719">
        <v>16</v>
      </c>
      <c r="AD2719">
        <v>31</v>
      </c>
      <c r="AE2719">
        <v>2718</v>
      </c>
      <c r="AF2719" s="16" t="s">
        <v>39</v>
      </c>
      <c r="AG2719" s="16"/>
      <c r="AH2719" s="16"/>
      <c r="AI2719" s="16" t="str">
        <f t="shared" si="168"/>
        <v>(18,4,14,61,115,865,16, null, 31, 'L500 2024 USA',2024, '2023-11-17','2023-11-17','".Carbon::now()."','".Carbon::now()."'),</v>
      </c>
      <c r="AJ2719" s="16" t="str">
        <f t="shared" si="169"/>
        <v>('".DB::select("SELECT id_status FROM `status` WHERE `element_type` = 'task' AND status_type = 'client' AND name ='CONFIRMED'")[0]-&gt;id_status."',2718,1),</v>
      </c>
      <c r="AK2719" s="16" t="str">
        <f t="shared" si="170"/>
        <v/>
      </c>
      <c r="AL2719" s="16" t="str">
        <f t="shared" si="171"/>
        <v/>
      </c>
    </row>
    <row r="2720" spans="1:38" x14ac:dyDescent="0.25">
      <c r="A2720" s="16" t="s">
        <v>789</v>
      </c>
      <c r="B2720" s="16" t="s">
        <v>3139</v>
      </c>
      <c r="C2720" s="16" t="s">
        <v>27</v>
      </c>
      <c r="D2720" s="16" t="s">
        <v>28</v>
      </c>
      <c r="E2720" s="16" t="s">
        <v>393</v>
      </c>
      <c r="F2720" s="16" t="s">
        <v>106</v>
      </c>
      <c r="G2720" s="16" t="s">
        <v>106</v>
      </c>
      <c r="H2720" s="16" t="s">
        <v>535</v>
      </c>
      <c r="I2720" s="16" t="s">
        <v>65</v>
      </c>
      <c r="J2720" s="16" t="s">
        <v>153</v>
      </c>
      <c r="M2720" s="16" t="s">
        <v>234</v>
      </c>
      <c r="N2720" s="7">
        <v>45247</v>
      </c>
      <c r="O2720" s="9">
        <v>45247</v>
      </c>
      <c r="P2720" t="s">
        <v>1209</v>
      </c>
      <c r="Q2720">
        <v>1</v>
      </c>
      <c r="R2720">
        <v>97</v>
      </c>
      <c r="S2720">
        <v>4</v>
      </c>
      <c r="T2720" t="s">
        <v>3042</v>
      </c>
      <c r="U2720">
        <v>18</v>
      </c>
      <c r="V2720">
        <v>14</v>
      </c>
      <c r="W2720">
        <v>61</v>
      </c>
      <c r="X2720">
        <v>115</v>
      </c>
      <c r="Y2720">
        <v>877</v>
      </c>
      <c r="Z2720">
        <v>30</v>
      </c>
      <c r="AA2720">
        <v>16</v>
      </c>
      <c r="AD2720">
        <v>31</v>
      </c>
      <c r="AE2720">
        <v>2719</v>
      </c>
      <c r="AF2720" s="16" t="s">
        <v>39</v>
      </c>
      <c r="AG2720" s="16"/>
      <c r="AH2720" s="16"/>
      <c r="AI2720" s="16" t="str">
        <f t="shared" si="168"/>
        <v>(18,4,14,61,115,877,16, null, 31, 'L500 2024 USA',2024, '2023-11-17','2023-11-17','".Carbon::now()."','".Carbon::now()."'),</v>
      </c>
      <c r="AJ2720" s="16" t="str">
        <f t="shared" si="169"/>
        <v>('".DB::select("SELECT id_status FROM `status` WHERE `element_type` = 'task' AND status_type = 'client' AND name ='CONFIRMED'")[0]-&gt;id_status."',2719,1),</v>
      </c>
      <c r="AK2720" s="16" t="str">
        <f t="shared" si="170"/>
        <v/>
      </c>
      <c r="AL2720" s="16" t="str">
        <f t="shared" si="171"/>
        <v/>
      </c>
    </row>
    <row r="2721" spans="1:38" x14ac:dyDescent="0.25">
      <c r="A2721" s="16" t="s">
        <v>789</v>
      </c>
      <c r="B2721" s="16" t="s">
        <v>3139</v>
      </c>
      <c r="C2721" s="16" t="s">
        <v>27</v>
      </c>
      <c r="D2721" s="16" t="s">
        <v>28</v>
      </c>
      <c r="E2721" s="16" t="s">
        <v>393</v>
      </c>
      <c r="F2721" s="16" t="s">
        <v>106</v>
      </c>
      <c r="G2721" s="16" t="s">
        <v>106</v>
      </c>
      <c r="H2721" s="16" t="s">
        <v>454</v>
      </c>
      <c r="I2721" s="16" t="s">
        <v>65</v>
      </c>
      <c r="J2721" s="16" t="s">
        <v>153</v>
      </c>
      <c r="M2721" s="16" t="s">
        <v>234</v>
      </c>
      <c r="N2721" s="7">
        <v>45247</v>
      </c>
      <c r="O2721" s="9">
        <v>45247</v>
      </c>
      <c r="P2721" t="s">
        <v>1209</v>
      </c>
      <c r="Q2721">
        <v>1</v>
      </c>
      <c r="R2721">
        <v>97</v>
      </c>
      <c r="S2721">
        <v>4</v>
      </c>
      <c r="T2721" t="s">
        <v>3042</v>
      </c>
      <c r="U2721">
        <v>18</v>
      </c>
      <c r="V2721">
        <v>14</v>
      </c>
      <c r="W2721">
        <v>61</v>
      </c>
      <c r="X2721">
        <v>115</v>
      </c>
      <c r="Y2721">
        <v>885</v>
      </c>
      <c r="Z2721">
        <v>30</v>
      </c>
      <c r="AA2721">
        <v>16</v>
      </c>
      <c r="AD2721">
        <v>31</v>
      </c>
      <c r="AE2721">
        <v>2720</v>
      </c>
      <c r="AF2721" s="16" t="s">
        <v>39</v>
      </c>
      <c r="AG2721" s="16"/>
      <c r="AH2721" s="16"/>
      <c r="AI2721" s="16" t="str">
        <f t="shared" si="168"/>
        <v>(18,4,14,61,115,885,16, null, 31, 'L500 2024 USA',2024, '2023-11-17','2023-11-17','".Carbon::now()."','".Carbon::now()."'),</v>
      </c>
      <c r="AJ2721" s="16" t="str">
        <f t="shared" si="169"/>
        <v>('".DB::select("SELECT id_status FROM `status` WHERE `element_type` = 'task' AND status_type = 'client' AND name ='CONFIRMED'")[0]-&gt;id_status."',2720,1),</v>
      </c>
      <c r="AK2721" s="16" t="str">
        <f t="shared" si="170"/>
        <v/>
      </c>
      <c r="AL2721" s="16" t="str">
        <f t="shared" si="171"/>
        <v/>
      </c>
    </row>
    <row r="2722" spans="1:38" x14ac:dyDescent="0.25">
      <c r="A2722" s="16" t="s">
        <v>789</v>
      </c>
      <c r="B2722" s="16" t="s">
        <v>62</v>
      </c>
      <c r="C2722" s="16" t="s">
        <v>41</v>
      </c>
      <c r="D2722" s="16" t="s">
        <v>349</v>
      </c>
      <c r="E2722" s="16" t="s">
        <v>3237</v>
      </c>
      <c r="F2722" s="16" t="s">
        <v>155</v>
      </c>
      <c r="G2722" s="16" t="s">
        <v>433</v>
      </c>
      <c r="H2722" s="16" t="s">
        <v>812</v>
      </c>
      <c r="I2722" s="16" t="s">
        <v>65</v>
      </c>
      <c r="J2722" s="16" t="s">
        <v>153</v>
      </c>
      <c r="M2722" s="16"/>
      <c r="N2722" s="7">
        <v>45424</v>
      </c>
      <c r="O2722" s="9">
        <v>45424</v>
      </c>
      <c r="P2722" t="s">
        <v>5031</v>
      </c>
      <c r="Q2722">
        <v>1</v>
      </c>
      <c r="R2722">
        <v>97</v>
      </c>
      <c r="S2722">
        <v>4</v>
      </c>
      <c r="T2722" t="s">
        <v>4946</v>
      </c>
      <c r="U2722">
        <v>146</v>
      </c>
      <c r="V2722">
        <v>2</v>
      </c>
      <c r="W2722">
        <v>4</v>
      </c>
      <c r="X2722">
        <v>54</v>
      </c>
      <c r="Y2722">
        <v>21</v>
      </c>
      <c r="Z2722">
        <v>30</v>
      </c>
      <c r="AA2722">
        <v>16</v>
      </c>
      <c r="AE2722">
        <v>2721</v>
      </c>
      <c r="AF2722" s="16" t="s">
        <v>24</v>
      </c>
      <c r="AG2722" s="16"/>
      <c r="AH2722" s="16"/>
      <c r="AI2722" s="16" t="str">
        <f t="shared" si="168"/>
        <v>(146,4,2,4,54,21,16, null, null, 'Chambers 2025 Asia Pacific',2025, '2024-05-12','2024-05-12','".Carbon::now()."','".Carbon::now()."'),</v>
      </c>
      <c r="AJ2722" s="16" t="str">
        <f t="shared" si="169"/>
        <v>('".DB::select("SELECT id_status FROM `status` WHERE `element_type` = 'task' AND status_type = 'client' AND name ='CANCELLED'")[0]-&gt;id_status."',2721,1),</v>
      </c>
      <c r="AK2722" s="16" t="str">
        <f t="shared" si="170"/>
        <v/>
      </c>
      <c r="AL2722" s="16" t="str">
        <f t="shared" si="171"/>
        <v/>
      </c>
    </row>
    <row r="2723" spans="1:38" x14ac:dyDescent="0.25">
      <c r="A2723" s="16" t="s">
        <v>789</v>
      </c>
      <c r="B2723" s="16" t="s">
        <v>62</v>
      </c>
      <c r="C2723" s="16" t="s">
        <v>41</v>
      </c>
      <c r="D2723" s="16" t="s">
        <v>349</v>
      </c>
      <c r="E2723" s="16" t="s">
        <v>3237</v>
      </c>
      <c r="F2723" s="16" t="s">
        <v>155</v>
      </c>
      <c r="G2723" s="16" t="s">
        <v>433</v>
      </c>
      <c r="H2723" s="16" t="s">
        <v>813</v>
      </c>
      <c r="I2723" s="16" t="s">
        <v>65</v>
      </c>
      <c r="J2723" s="16" t="s">
        <v>153</v>
      </c>
      <c r="M2723" s="16" t="s">
        <v>234</v>
      </c>
      <c r="N2723" s="7">
        <v>45424</v>
      </c>
      <c r="O2723" s="9">
        <v>45424</v>
      </c>
      <c r="P2723" t="s">
        <v>5031</v>
      </c>
      <c r="Q2723">
        <v>1</v>
      </c>
      <c r="R2723">
        <v>97</v>
      </c>
      <c r="S2723">
        <v>4</v>
      </c>
      <c r="T2723" t="s">
        <v>4946</v>
      </c>
      <c r="U2723">
        <v>146</v>
      </c>
      <c r="V2723">
        <v>2</v>
      </c>
      <c r="W2723">
        <v>4</v>
      </c>
      <c r="X2723">
        <v>54</v>
      </c>
      <c r="Y2723">
        <v>35</v>
      </c>
      <c r="Z2723">
        <v>30</v>
      </c>
      <c r="AA2723">
        <v>16</v>
      </c>
      <c r="AD2723">
        <v>31</v>
      </c>
      <c r="AE2723">
        <v>2722</v>
      </c>
      <c r="AF2723" s="16" t="s">
        <v>5113</v>
      </c>
      <c r="AG2723" s="16"/>
      <c r="AH2723" s="16"/>
      <c r="AI2723" s="16" t="str">
        <f t="shared" si="168"/>
        <v>(146,4,2,4,54,35,16, null, 31, 'Chambers 2025 Asia Pacific',2025, '2024-05-12','2024-05-12','".Carbon::now()."','".Carbon::now()."'),</v>
      </c>
      <c r="AJ2723" s="16" t="str">
        <f t="shared" si="169"/>
        <v>('".DB::select("SELECT id_status FROM `status` WHERE `element_type` = 'task' AND status_type = 'client' AND name ='PENDING'")[0]-&gt;id_status."',2722,1),</v>
      </c>
      <c r="AK2723" s="16" t="str">
        <f t="shared" si="170"/>
        <v/>
      </c>
      <c r="AL2723" s="16" t="str">
        <f t="shared" si="171"/>
        <v/>
      </c>
    </row>
    <row r="2724" spans="1:38" x14ac:dyDescent="0.25">
      <c r="A2724" s="16" t="s">
        <v>789</v>
      </c>
      <c r="B2724" s="16" t="s">
        <v>62</v>
      </c>
      <c r="C2724" s="16" t="s">
        <v>41</v>
      </c>
      <c r="D2724" s="16" t="s">
        <v>349</v>
      </c>
      <c r="E2724" s="16" t="s">
        <v>3237</v>
      </c>
      <c r="F2724" s="16" t="s">
        <v>155</v>
      </c>
      <c r="G2724" s="16" t="s">
        <v>814</v>
      </c>
      <c r="H2724" s="16" t="s">
        <v>196</v>
      </c>
      <c r="I2724" s="16" t="s">
        <v>65</v>
      </c>
      <c r="J2724" s="16" t="s">
        <v>153</v>
      </c>
      <c r="M2724" s="16" t="s">
        <v>234</v>
      </c>
      <c r="N2724" s="7">
        <v>45424</v>
      </c>
      <c r="O2724" s="9">
        <v>45424</v>
      </c>
      <c r="P2724" t="s">
        <v>5031</v>
      </c>
      <c r="Q2724">
        <v>1</v>
      </c>
      <c r="R2724">
        <v>97</v>
      </c>
      <c r="S2724">
        <v>4</v>
      </c>
      <c r="T2724" t="s">
        <v>4946</v>
      </c>
      <c r="U2724">
        <v>146</v>
      </c>
      <c r="V2724">
        <v>2</v>
      </c>
      <c r="W2724">
        <v>4</v>
      </c>
      <c r="X2724">
        <v>55</v>
      </c>
      <c r="Y2724">
        <v>34</v>
      </c>
      <c r="Z2724">
        <v>30</v>
      </c>
      <c r="AA2724">
        <v>16</v>
      </c>
      <c r="AD2724">
        <v>31</v>
      </c>
      <c r="AE2724">
        <v>2723</v>
      </c>
      <c r="AF2724" s="16" t="s">
        <v>5113</v>
      </c>
      <c r="AG2724" s="16"/>
      <c r="AH2724" s="16"/>
      <c r="AI2724" s="16" t="str">
        <f t="shared" si="168"/>
        <v>(146,4,2,4,55,34,16, null, 31, 'Chambers 2025 Asia Pacific',2025, '2024-05-12','2024-05-12','".Carbon::now()."','".Carbon::now()."'),</v>
      </c>
      <c r="AJ2724" s="16" t="str">
        <f t="shared" si="169"/>
        <v>('".DB::select("SELECT id_status FROM `status` WHERE `element_type` = 'task' AND status_type = 'client' AND name ='PENDING'")[0]-&gt;id_status."',2723,1),</v>
      </c>
      <c r="AK2724" s="16" t="str">
        <f t="shared" si="170"/>
        <v/>
      </c>
      <c r="AL2724" s="16" t="str">
        <f t="shared" si="171"/>
        <v/>
      </c>
    </row>
    <row r="2725" spans="1:38" x14ac:dyDescent="0.25">
      <c r="A2725" s="16" t="s">
        <v>789</v>
      </c>
      <c r="B2725" s="16" t="s">
        <v>62</v>
      </c>
      <c r="C2725" s="16" t="s">
        <v>41</v>
      </c>
      <c r="D2725" s="16" t="s">
        <v>349</v>
      </c>
      <c r="E2725" s="16" t="s">
        <v>3237</v>
      </c>
      <c r="F2725" s="16" t="s">
        <v>155</v>
      </c>
      <c r="G2725" s="16" t="s">
        <v>814</v>
      </c>
      <c r="H2725" s="16" t="s">
        <v>556</v>
      </c>
      <c r="I2725" s="16" t="s">
        <v>65</v>
      </c>
      <c r="J2725" s="16" t="s">
        <v>153</v>
      </c>
      <c r="M2725" s="16" t="s">
        <v>234</v>
      </c>
      <c r="N2725" s="7">
        <v>45424</v>
      </c>
      <c r="O2725" s="9">
        <v>45424</v>
      </c>
      <c r="P2725" t="s">
        <v>5031</v>
      </c>
      <c r="Q2725">
        <v>1</v>
      </c>
      <c r="R2725">
        <v>97</v>
      </c>
      <c r="S2725">
        <v>4</v>
      </c>
      <c r="T2725" t="s">
        <v>4946</v>
      </c>
      <c r="U2725">
        <v>146</v>
      </c>
      <c r="V2725">
        <v>2</v>
      </c>
      <c r="W2725">
        <v>4</v>
      </c>
      <c r="X2725">
        <v>55</v>
      </c>
      <c r="Y2725">
        <v>315</v>
      </c>
      <c r="Z2725">
        <v>30</v>
      </c>
      <c r="AA2725">
        <v>16</v>
      </c>
      <c r="AD2725">
        <v>31</v>
      </c>
      <c r="AE2725">
        <v>2724</v>
      </c>
      <c r="AF2725" s="16" t="s">
        <v>5113</v>
      </c>
      <c r="AG2725" s="16"/>
      <c r="AH2725" s="16"/>
      <c r="AI2725" s="16" t="str">
        <f t="shared" si="168"/>
        <v>(146,4,2,4,55,315,16, null, 31, 'Chambers 2025 Asia Pacific',2025, '2024-05-12','2024-05-12','".Carbon::now()."','".Carbon::now()."'),</v>
      </c>
      <c r="AJ2725" s="16" t="str">
        <f t="shared" si="169"/>
        <v>('".DB::select("SELECT id_status FROM `status` WHERE `element_type` = 'task' AND status_type = 'client' AND name ='PENDING'")[0]-&gt;id_status."',2724,1),</v>
      </c>
      <c r="AK2725" s="16" t="str">
        <f t="shared" si="170"/>
        <v/>
      </c>
      <c r="AL2725" s="16" t="str">
        <f t="shared" si="171"/>
        <v/>
      </c>
    </row>
    <row r="2726" spans="1:38" x14ac:dyDescent="0.25">
      <c r="A2726" s="16" t="s">
        <v>789</v>
      </c>
      <c r="B2726" s="16" t="s">
        <v>62</v>
      </c>
      <c r="C2726" s="16" t="s">
        <v>41</v>
      </c>
      <c r="D2726" s="16" t="s">
        <v>349</v>
      </c>
      <c r="E2726" s="16" t="s">
        <v>3237</v>
      </c>
      <c r="F2726" s="16" t="s">
        <v>155</v>
      </c>
      <c r="G2726" s="16" t="s">
        <v>156</v>
      </c>
      <c r="H2726" s="16" t="s">
        <v>173</v>
      </c>
      <c r="I2726" s="16" t="s">
        <v>65</v>
      </c>
      <c r="J2726" s="16" t="s">
        <v>153</v>
      </c>
      <c r="M2726" s="16" t="s">
        <v>234</v>
      </c>
      <c r="N2726" s="7">
        <v>45361</v>
      </c>
      <c r="O2726" s="9">
        <v>45361</v>
      </c>
      <c r="P2726" t="s">
        <v>5032</v>
      </c>
      <c r="Q2726">
        <v>1</v>
      </c>
      <c r="R2726">
        <v>97</v>
      </c>
      <c r="S2726">
        <v>4</v>
      </c>
      <c r="T2726" t="s">
        <v>4946</v>
      </c>
      <c r="U2726">
        <v>146</v>
      </c>
      <c r="V2726">
        <v>2</v>
      </c>
      <c r="W2726">
        <v>4</v>
      </c>
      <c r="X2726">
        <v>100</v>
      </c>
      <c r="Y2726">
        <v>47</v>
      </c>
      <c r="Z2726">
        <v>30</v>
      </c>
      <c r="AA2726">
        <v>16</v>
      </c>
      <c r="AD2726">
        <v>31</v>
      </c>
      <c r="AE2726">
        <v>2725</v>
      </c>
      <c r="AF2726" s="16" t="s">
        <v>5113</v>
      </c>
      <c r="AG2726" s="16"/>
      <c r="AH2726" s="16"/>
      <c r="AI2726" s="16" t="str">
        <f t="shared" si="168"/>
        <v>(146,4,2,4,100,47,16, null, 31, 'Chambers 2025 Asia Pacific',2025, '2024-03-10','2024-03-10','".Carbon::now()."','".Carbon::now()."'),</v>
      </c>
      <c r="AJ2726" s="16" t="str">
        <f t="shared" si="169"/>
        <v>('".DB::select("SELECT id_status FROM `status` WHERE `element_type` = 'task' AND status_type = 'client' AND name ='PENDING'")[0]-&gt;id_status."',2725,1),</v>
      </c>
      <c r="AK2726" s="16" t="str">
        <f t="shared" si="170"/>
        <v/>
      </c>
      <c r="AL2726" s="16" t="str">
        <f t="shared" si="171"/>
        <v/>
      </c>
    </row>
    <row r="2727" spans="1:38" x14ac:dyDescent="0.25">
      <c r="A2727" s="16" t="s">
        <v>789</v>
      </c>
      <c r="B2727" s="16" t="s">
        <v>62</v>
      </c>
      <c r="C2727" s="16" t="s">
        <v>41</v>
      </c>
      <c r="D2727" s="16" t="s">
        <v>349</v>
      </c>
      <c r="E2727" s="16" t="s">
        <v>3237</v>
      </c>
      <c r="F2727" s="16" t="s">
        <v>155</v>
      </c>
      <c r="G2727" s="16" t="s">
        <v>156</v>
      </c>
      <c r="H2727" s="16" t="s">
        <v>180</v>
      </c>
      <c r="I2727" s="16" t="s">
        <v>65</v>
      </c>
      <c r="J2727" s="16" t="s">
        <v>153</v>
      </c>
      <c r="M2727" s="16" t="s">
        <v>234</v>
      </c>
      <c r="N2727" s="7">
        <v>45322</v>
      </c>
      <c r="O2727" s="9">
        <v>45322</v>
      </c>
      <c r="P2727" t="s">
        <v>5035</v>
      </c>
      <c r="Q2727">
        <v>1</v>
      </c>
      <c r="R2727">
        <v>97</v>
      </c>
      <c r="S2727">
        <v>4</v>
      </c>
      <c r="T2727" t="s">
        <v>4946</v>
      </c>
      <c r="U2727">
        <v>146</v>
      </c>
      <c r="V2727">
        <v>2</v>
      </c>
      <c r="W2727">
        <v>4</v>
      </c>
      <c r="X2727">
        <v>100</v>
      </c>
      <c r="Y2727">
        <v>142</v>
      </c>
      <c r="Z2727">
        <v>30</v>
      </c>
      <c r="AA2727">
        <v>16</v>
      </c>
      <c r="AD2727">
        <v>31</v>
      </c>
      <c r="AE2727">
        <v>2726</v>
      </c>
      <c r="AF2727" s="16" t="s">
        <v>5113</v>
      </c>
      <c r="AG2727" s="16"/>
      <c r="AH2727" s="16"/>
      <c r="AI2727" s="16" t="str">
        <f t="shared" si="168"/>
        <v>(146,4,2,4,100,142,16, null, 31, 'Chambers 2025 Asia Pacific',2025, '2024-01-31','2024-01-31','".Carbon::now()."','".Carbon::now()."'),</v>
      </c>
      <c r="AJ2727" s="16" t="str">
        <f t="shared" si="169"/>
        <v>('".DB::select("SELECT id_status FROM `status` WHERE `element_type` = 'task' AND status_type = 'client' AND name ='PENDING'")[0]-&gt;id_status."',2726,1),</v>
      </c>
      <c r="AK2727" s="16" t="str">
        <f t="shared" si="170"/>
        <v/>
      </c>
      <c r="AL2727" s="16" t="str">
        <f t="shared" si="171"/>
        <v/>
      </c>
    </row>
    <row r="2728" spans="1:38" x14ac:dyDescent="0.25">
      <c r="A2728" s="16" t="s">
        <v>789</v>
      </c>
      <c r="B2728" s="16" t="s">
        <v>62</v>
      </c>
      <c r="C2728" s="16" t="s">
        <v>41</v>
      </c>
      <c r="D2728" s="16" t="s">
        <v>349</v>
      </c>
      <c r="E2728" s="16" t="s">
        <v>3237</v>
      </c>
      <c r="F2728" s="16" t="s">
        <v>155</v>
      </c>
      <c r="G2728" s="16" t="s">
        <v>156</v>
      </c>
      <c r="H2728" s="16" t="s">
        <v>815</v>
      </c>
      <c r="I2728" s="16" t="s">
        <v>65</v>
      </c>
      <c r="J2728" s="16" t="s">
        <v>153</v>
      </c>
      <c r="M2728" s="16"/>
      <c r="N2728" s="7">
        <v>45349</v>
      </c>
      <c r="O2728" s="9">
        <v>45349</v>
      </c>
      <c r="P2728" t="s">
        <v>5075</v>
      </c>
      <c r="Q2728">
        <v>1</v>
      </c>
      <c r="R2728">
        <v>97</v>
      </c>
      <c r="S2728">
        <v>4</v>
      </c>
      <c r="T2728" t="s">
        <v>4946</v>
      </c>
      <c r="U2728">
        <v>146</v>
      </c>
      <c r="V2728">
        <v>2</v>
      </c>
      <c r="W2728">
        <v>4</v>
      </c>
      <c r="X2728">
        <v>100</v>
      </c>
      <c r="Y2728">
        <v>305</v>
      </c>
      <c r="Z2728">
        <v>30</v>
      </c>
      <c r="AA2728">
        <v>16</v>
      </c>
      <c r="AE2728">
        <v>2727</v>
      </c>
      <c r="AF2728" s="16" t="s">
        <v>24</v>
      </c>
      <c r="AG2728" s="16"/>
      <c r="AH2728" s="16"/>
      <c r="AI2728" s="16" t="str">
        <f t="shared" si="168"/>
        <v>(146,4,2,4,100,305,16, null, null, 'Chambers 2025 Asia Pacific',2025, '2024-02-27','2024-02-27','".Carbon::now()."','".Carbon::now()."'),</v>
      </c>
      <c r="AJ2728" s="16" t="str">
        <f t="shared" si="169"/>
        <v>('".DB::select("SELECT id_status FROM `status` WHERE `element_type` = 'task' AND status_type = 'client' AND name ='CANCELLED'")[0]-&gt;id_status."',2727,1),</v>
      </c>
      <c r="AK2728" s="16" t="str">
        <f t="shared" si="170"/>
        <v/>
      </c>
      <c r="AL2728" s="16" t="str">
        <f t="shared" si="171"/>
        <v/>
      </c>
    </row>
    <row r="2729" spans="1:38" x14ac:dyDescent="0.25">
      <c r="A2729" s="16" t="s">
        <v>789</v>
      </c>
      <c r="B2729" s="16" t="s">
        <v>62</v>
      </c>
      <c r="C2729" s="16" t="s">
        <v>41</v>
      </c>
      <c r="D2729" s="16" t="s">
        <v>349</v>
      </c>
      <c r="E2729" s="16" t="s">
        <v>3237</v>
      </c>
      <c r="F2729" s="16" t="s">
        <v>155</v>
      </c>
      <c r="G2729" s="16" t="s">
        <v>156</v>
      </c>
      <c r="H2729" s="16" t="s">
        <v>184</v>
      </c>
      <c r="I2729" s="16" t="s">
        <v>65</v>
      </c>
      <c r="J2729" s="16" t="s">
        <v>153</v>
      </c>
      <c r="M2729" s="16" t="s">
        <v>234</v>
      </c>
      <c r="N2729" s="7">
        <v>45322</v>
      </c>
      <c r="O2729" s="9">
        <v>45322</v>
      </c>
      <c r="P2729" t="s">
        <v>5035</v>
      </c>
      <c r="Q2729">
        <v>1</v>
      </c>
      <c r="R2729">
        <v>97</v>
      </c>
      <c r="S2729">
        <v>4</v>
      </c>
      <c r="T2729" t="s">
        <v>4946</v>
      </c>
      <c r="U2729">
        <v>146</v>
      </c>
      <c r="V2729">
        <v>2</v>
      </c>
      <c r="W2729">
        <v>4</v>
      </c>
      <c r="X2729">
        <v>100</v>
      </c>
      <c r="Y2729">
        <v>318</v>
      </c>
      <c r="Z2729">
        <v>30</v>
      </c>
      <c r="AA2729">
        <v>16</v>
      </c>
      <c r="AD2729">
        <v>31</v>
      </c>
      <c r="AE2729">
        <v>2728</v>
      </c>
      <c r="AF2729" s="16" t="s">
        <v>5113</v>
      </c>
      <c r="AG2729" s="16"/>
      <c r="AH2729" s="16"/>
      <c r="AI2729" s="16" t="str">
        <f t="shared" si="168"/>
        <v>(146,4,2,4,100,318,16, null, 31, 'Chambers 2025 Asia Pacific',2025, '2024-01-31','2024-01-31','".Carbon::now()."','".Carbon::now()."'),</v>
      </c>
      <c r="AJ2729" s="16" t="str">
        <f t="shared" si="169"/>
        <v>('".DB::select("SELECT id_status FROM `status` WHERE `element_type` = 'task' AND status_type = 'client' AND name ='PENDING'")[0]-&gt;id_status."',2728,1),</v>
      </c>
      <c r="AK2729" s="16" t="str">
        <f t="shared" si="170"/>
        <v/>
      </c>
      <c r="AL2729" s="16" t="str">
        <f t="shared" si="171"/>
        <v/>
      </c>
    </row>
    <row r="2730" spans="1:38" x14ac:dyDescent="0.25">
      <c r="A2730" s="16" t="s">
        <v>789</v>
      </c>
      <c r="B2730" s="16" t="s">
        <v>62</v>
      </c>
      <c r="C2730" s="16" t="s">
        <v>41</v>
      </c>
      <c r="D2730" s="16" t="s">
        <v>349</v>
      </c>
      <c r="E2730" s="16" t="s">
        <v>3237</v>
      </c>
      <c r="F2730" s="16" t="s">
        <v>155</v>
      </c>
      <c r="G2730" s="16" t="s">
        <v>156</v>
      </c>
      <c r="H2730" s="16" t="s">
        <v>186</v>
      </c>
      <c r="I2730" s="16" t="s">
        <v>65</v>
      </c>
      <c r="J2730" s="16" t="s">
        <v>153</v>
      </c>
      <c r="M2730" s="16" t="s">
        <v>234</v>
      </c>
      <c r="N2730" s="7">
        <v>45361</v>
      </c>
      <c r="O2730" s="9">
        <v>45361</v>
      </c>
      <c r="P2730" t="s">
        <v>5032</v>
      </c>
      <c r="Q2730">
        <v>1</v>
      </c>
      <c r="R2730">
        <v>97</v>
      </c>
      <c r="S2730">
        <v>4</v>
      </c>
      <c r="T2730" t="s">
        <v>4946</v>
      </c>
      <c r="U2730">
        <v>146</v>
      </c>
      <c r="V2730">
        <v>2</v>
      </c>
      <c r="W2730">
        <v>4</v>
      </c>
      <c r="X2730">
        <v>100</v>
      </c>
      <c r="Y2730">
        <v>363</v>
      </c>
      <c r="Z2730">
        <v>30</v>
      </c>
      <c r="AA2730">
        <v>16</v>
      </c>
      <c r="AD2730">
        <v>31</v>
      </c>
      <c r="AE2730">
        <v>2729</v>
      </c>
      <c r="AF2730" s="16" t="s">
        <v>5113</v>
      </c>
      <c r="AG2730" s="16"/>
      <c r="AH2730" s="16"/>
      <c r="AI2730" s="16" t="str">
        <f t="shared" si="168"/>
        <v>(146,4,2,4,100,363,16, null, 31, 'Chambers 2025 Asia Pacific',2025, '2024-03-10','2024-03-10','".Carbon::now()."','".Carbon::now()."'),</v>
      </c>
      <c r="AJ2730" s="16" t="str">
        <f t="shared" si="169"/>
        <v>('".DB::select("SELECT id_status FROM `status` WHERE `element_type` = 'task' AND status_type = 'client' AND name ='PENDING'")[0]-&gt;id_status."',2729,1),</v>
      </c>
      <c r="AK2730" s="16" t="str">
        <f t="shared" si="170"/>
        <v/>
      </c>
      <c r="AL2730" s="16" t="str">
        <f t="shared" si="171"/>
        <v/>
      </c>
    </row>
    <row r="2731" spans="1:38" x14ac:dyDescent="0.25">
      <c r="A2731" s="16" t="s">
        <v>789</v>
      </c>
      <c r="B2731" s="16" t="s">
        <v>62</v>
      </c>
      <c r="C2731" s="16" t="s">
        <v>41</v>
      </c>
      <c r="D2731" s="16" t="s">
        <v>349</v>
      </c>
      <c r="E2731" s="16" t="s">
        <v>4147</v>
      </c>
      <c r="F2731" s="16" t="s">
        <v>811</v>
      </c>
      <c r="G2731" s="16" t="s">
        <v>480</v>
      </c>
      <c r="H2731" s="16" t="s">
        <v>808</v>
      </c>
      <c r="I2731" s="16" t="s">
        <v>65</v>
      </c>
      <c r="J2731" s="16" t="s">
        <v>153</v>
      </c>
      <c r="M2731" s="16"/>
      <c r="N2731" s="7">
        <v>45676</v>
      </c>
      <c r="O2731" s="9">
        <v>45676</v>
      </c>
      <c r="P2731" t="s">
        <v>5076</v>
      </c>
      <c r="Q2731">
        <v>1</v>
      </c>
      <c r="R2731">
        <v>97</v>
      </c>
      <c r="S2731">
        <v>4</v>
      </c>
      <c r="T2731" t="s">
        <v>4946</v>
      </c>
      <c r="U2731">
        <v>146</v>
      </c>
      <c r="V2731">
        <v>2</v>
      </c>
      <c r="W2731">
        <v>10</v>
      </c>
      <c r="X2731">
        <v>49</v>
      </c>
      <c r="Y2731">
        <v>165</v>
      </c>
      <c r="Z2731">
        <v>30</v>
      </c>
      <c r="AA2731">
        <v>16</v>
      </c>
      <c r="AE2731">
        <v>2730</v>
      </c>
      <c r="AF2731" s="16" t="s">
        <v>5113</v>
      </c>
      <c r="AG2731" s="16"/>
      <c r="AH2731" s="16"/>
      <c r="AI2731" s="16" t="str">
        <f t="shared" si="168"/>
        <v>(146,4,2,10,49,165,16, null, null, 'Chambers 2025 Crisis &amp; Risk Management',2025, '2025-01-19','2025-01-19','".Carbon::now()."','".Carbon::now()."'),</v>
      </c>
      <c r="AJ2731" s="16" t="str">
        <f t="shared" si="169"/>
        <v>('".DB::select("SELECT id_status FROM `status` WHERE `element_type` = 'task' AND status_type = 'client' AND name ='PENDING'")[0]-&gt;id_status."',2730,1),</v>
      </c>
      <c r="AK2731" s="16" t="str">
        <f t="shared" si="170"/>
        <v/>
      </c>
      <c r="AL2731" s="16" t="str">
        <f t="shared" si="171"/>
        <v/>
      </c>
    </row>
    <row r="2732" spans="1:38" x14ac:dyDescent="0.25">
      <c r="A2732" s="16" t="s">
        <v>789</v>
      </c>
      <c r="B2732" s="16" t="s">
        <v>62</v>
      </c>
      <c r="C2732" s="16" t="s">
        <v>41</v>
      </c>
      <c r="D2732" s="16" t="s">
        <v>349</v>
      </c>
      <c r="E2732" s="16" t="s">
        <v>2909</v>
      </c>
      <c r="F2732" s="16" t="s">
        <v>31</v>
      </c>
      <c r="G2732" s="16" t="s">
        <v>430</v>
      </c>
      <c r="H2732" s="16" t="s">
        <v>431</v>
      </c>
      <c r="I2732" s="16" t="s">
        <v>65</v>
      </c>
      <c r="J2732" s="16" t="s">
        <v>153</v>
      </c>
      <c r="M2732" s="16" t="s">
        <v>234</v>
      </c>
      <c r="N2732" s="7">
        <v>45344</v>
      </c>
      <c r="O2732" s="9">
        <v>45344</v>
      </c>
      <c r="P2732" t="s">
        <v>5033</v>
      </c>
      <c r="Q2732">
        <v>1</v>
      </c>
      <c r="R2732">
        <v>97</v>
      </c>
      <c r="S2732">
        <v>4</v>
      </c>
      <c r="T2732" t="s">
        <v>4946</v>
      </c>
      <c r="U2732">
        <v>146</v>
      </c>
      <c r="V2732">
        <v>2</v>
      </c>
      <c r="W2732">
        <v>12</v>
      </c>
      <c r="X2732">
        <v>11</v>
      </c>
      <c r="Y2732">
        <v>71</v>
      </c>
      <c r="Z2732">
        <v>30</v>
      </c>
      <c r="AA2732">
        <v>16</v>
      </c>
      <c r="AD2732">
        <v>31</v>
      </c>
      <c r="AE2732">
        <v>2731</v>
      </c>
      <c r="AF2732" s="16" t="s">
        <v>5113</v>
      </c>
      <c r="AG2732" s="16"/>
      <c r="AH2732" s="16"/>
      <c r="AI2732" s="16" t="str">
        <f t="shared" si="168"/>
        <v>(146,4,2,12,11,71,16, null, 31, 'Chambers 2025 Europe',2025, '2024-02-22','2024-02-22','".Carbon::now()."','".Carbon::now()."'),</v>
      </c>
      <c r="AJ2732" s="16" t="str">
        <f t="shared" si="169"/>
        <v>('".DB::select("SELECT id_status FROM `status` WHERE `element_type` = 'task' AND status_type = 'client' AND name ='PENDING'")[0]-&gt;id_status."',2731,1),</v>
      </c>
      <c r="AK2732" s="16" t="str">
        <f t="shared" si="170"/>
        <v/>
      </c>
      <c r="AL2732" s="16" t="str">
        <f t="shared" si="171"/>
        <v/>
      </c>
    </row>
    <row r="2733" spans="1:38" x14ac:dyDescent="0.25">
      <c r="A2733" s="16" t="s">
        <v>789</v>
      </c>
      <c r="B2733" s="16" t="s">
        <v>62</v>
      </c>
      <c r="C2733" s="16" t="s">
        <v>41</v>
      </c>
      <c r="D2733" s="16" t="s">
        <v>349</v>
      </c>
      <c r="E2733" s="16" t="s">
        <v>2909</v>
      </c>
      <c r="F2733" s="16" t="s">
        <v>31</v>
      </c>
      <c r="G2733" s="16" t="s">
        <v>430</v>
      </c>
      <c r="H2733" s="16" t="s">
        <v>208</v>
      </c>
      <c r="I2733" s="16" t="s">
        <v>65</v>
      </c>
      <c r="J2733" s="16" t="s">
        <v>153</v>
      </c>
      <c r="M2733" s="16"/>
      <c r="N2733" s="7">
        <v>45428</v>
      </c>
      <c r="O2733" s="9">
        <v>45428</v>
      </c>
      <c r="P2733" t="s">
        <v>5029</v>
      </c>
      <c r="Q2733">
        <v>1</v>
      </c>
      <c r="R2733">
        <v>97</v>
      </c>
      <c r="S2733">
        <v>4</v>
      </c>
      <c r="T2733" t="s">
        <v>4946</v>
      </c>
      <c r="U2733">
        <v>146</v>
      </c>
      <c r="V2733">
        <v>2</v>
      </c>
      <c r="W2733">
        <v>12</v>
      </c>
      <c r="X2733">
        <v>11</v>
      </c>
      <c r="Y2733">
        <v>366</v>
      </c>
      <c r="Z2733">
        <v>30</v>
      </c>
      <c r="AA2733">
        <v>16</v>
      </c>
      <c r="AE2733">
        <v>2732</v>
      </c>
      <c r="AF2733" s="16" t="s">
        <v>24</v>
      </c>
      <c r="AG2733" s="16"/>
      <c r="AH2733" s="16"/>
      <c r="AI2733" s="16" t="str">
        <f t="shared" si="168"/>
        <v>(146,4,2,12,11,366,16, null, null, 'Chambers 2025 Europe',2025, '2024-05-16','2024-05-16','".Carbon::now()."','".Carbon::now()."'),</v>
      </c>
      <c r="AJ2733" s="16" t="str">
        <f t="shared" si="169"/>
        <v>('".DB::select("SELECT id_status FROM `status` WHERE `element_type` = 'task' AND status_type = 'client' AND name ='CANCELLED'")[0]-&gt;id_status."',2732,1),</v>
      </c>
      <c r="AK2733" s="16" t="str">
        <f t="shared" si="170"/>
        <v/>
      </c>
      <c r="AL2733" s="16" t="str">
        <f t="shared" si="171"/>
        <v/>
      </c>
    </row>
    <row r="2734" spans="1:38" x14ac:dyDescent="0.25">
      <c r="A2734" s="16" t="s">
        <v>789</v>
      </c>
      <c r="B2734" s="16" t="s">
        <v>62</v>
      </c>
      <c r="C2734" s="16" t="s">
        <v>41</v>
      </c>
      <c r="D2734" s="16" t="s">
        <v>349</v>
      </c>
      <c r="E2734" s="16" t="s">
        <v>2909</v>
      </c>
      <c r="F2734" s="16" t="s">
        <v>31</v>
      </c>
      <c r="G2734" s="16" t="s">
        <v>348</v>
      </c>
      <c r="H2734" s="16" t="s">
        <v>47</v>
      </c>
      <c r="I2734" s="16" t="s">
        <v>65</v>
      </c>
      <c r="J2734" s="16" t="s">
        <v>153</v>
      </c>
      <c r="M2734" s="16" t="s">
        <v>234</v>
      </c>
      <c r="N2734" s="7">
        <v>45344</v>
      </c>
      <c r="O2734" s="9">
        <v>45344</v>
      </c>
      <c r="P2734" t="s">
        <v>5033</v>
      </c>
      <c r="Q2734">
        <v>1</v>
      </c>
      <c r="R2734">
        <v>97</v>
      </c>
      <c r="S2734">
        <v>4</v>
      </c>
      <c r="T2734" t="s">
        <v>4946</v>
      </c>
      <c r="U2734">
        <v>146</v>
      </c>
      <c r="V2734">
        <v>2</v>
      </c>
      <c r="W2734">
        <v>12</v>
      </c>
      <c r="X2734">
        <v>58</v>
      </c>
      <c r="Y2734">
        <v>125</v>
      </c>
      <c r="Z2734">
        <v>30</v>
      </c>
      <c r="AA2734">
        <v>16</v>
      </c>
      <c r="AD2734">
        <v>31</v>
      </c>
      <c r="AE2734">
        <v>2733</v>
      </c>
      <c r="AF2734" s="16" t="s">
        <v>5113</v>
      </c>
      <c r="AG2734" s="16"/>
      <c r="AH2734" s="16"/>
      <c r="AI2734" s="16" t="str">
        <f t="shared" si="168"/>
        <v>(146,4,2,12,58,125,16, null, 31, 'Chambers 2025 Europe',2025, '2024-02-22','2024-02-22','".Carbon::now()."','".Carbon::now()."'),</v>
      </c>
      <c r="AJ2734" s="16" t="str">
        <f t="shared" si="169"/>
        <v>('".DB::select("SELECT id_status FROM `status` WHERE `element_type` = 'task' AND status_type = 'client' AND name ='PENDING'")[0]-&gt;id_status."',2733,1),</v>
      </c>
      <c r="AK2734" s="16" t="str">
        <f t="shared" si="170"/>
        <v/>
      </c>
      <c r="AL2734" s="16" t="str">
        <f t="shared" si="171"/>
        <v/>
      </c>
    </row>
    <row r="2735" spans="1:38" x14ac:dyDescent="0.25">
      <c r="A2735" s="16" t="s">
        <v>789</v>
      </c>
      <c r="B2735" s="16" t="s">
        <v>62</v>
      </c>
      <c r="C2735" s="16" t="s">
        <v>41</v>
      </c>
      <c r="D2735" s="16" t="s">
        <v>349</v>
      </c>
      <c r="E2735" s="16" t="s">
        <v>2909</v>
      </c>
      <c r="F2735" s="16" t="s">
        <v>31</v>
      </c>
      <c r="G2735" s="16" t="s">
        <v>348</v>
      </c>
      <c r="H2735" s="16" t="s">
        <v>239</v>
      </c>
      <c r="I2735" s="16" t="s">
        <v>65</v>
      </c>
      <c r="J2735" s="16" t="s">
        <v>153</v>
      </c>
      <c r="M2735" s="16" t="s">
        <v>234</v>
      </c>
      <c r="N2735" s="7">
        <v>45428</v>
      </c>
      <c r="O2735" s="9">
        <v>45428</v>
      </c>
      <c r="P2735" t="s">
        <v>5029</v>
      </c>
      <c r="Q2735">
        <v>1</v>
      </c>
      <c r="R2735">
        <v>97</v>
      </c>
      <c r="S2735">
        <v>4</v>
      </c>
      <c r="T2735" t="s">
        <v>4946</v>
      </c>
      <c r="U2735">
        <v>146</v>
      </c>
      <c r="V2735">
        <v>2</v>
      </c>
      <c r="W2735">
        <v>12</v>
      </c>
      <c r="X2735">
        <v>58</v>
      </c>
      <c r="Y2735">
        <v>297</v>
      </c>
      <c r="Z2735">
        <v>30</v>
      </c>
      <c r="AA2735">
        <v>16</v>
      </c>
      <c r="AD2735">
        <v>31</v>
      </c>
      <c r="AE2735">
        <v>2734</v>
      </c>
      <c r="AF2735" s="16" t="s">
        <v>5113</v>
      </c>
      <c r="AG2735" s="16"/>
      <c r="AH2735" s="16"/>
      <c r="AI2735" s="16" t="str">
        <f t="shared" si="168"/>
        <v>(146,4,2,12,58,297,16, null, 31, 'Chambers 2025 Europe',2025, '2024-05-16','2024-05-16','".Carbon::now()."','".Carbon::now()."'),</v>
      </c>
      <c r="AJ2735" s="16" t="str">
        <f t="shared" si="169"/>
        <v>('".DB::select("SELECT id_status FROM `status` WHERE `element_type` = 'task' AND status_type = 'client' AND name ='PENDING'")[0]-&gt;id_status."',2734,1),</v>
      </c>
      <c r="AK2735" s="16" t="str">
        <f t="shared" si="170"/>
        <v/>
      </c>
      <c r="AL2735" s="16" t="str">
        <f t="shared" si="171"/>
        <v/>
      </c>
    </row>
    <row r="2736" spans="1:38" x14ac:dyDescent="0.25">
      <c r="A2736" s="16" t="s">
        <v>789</v>
      </c>
      <c r="B2736" s="16" t="s">
        <v>62</v>
      </c>
      <c r="C2736" s="16" t="s">
        <v>41</v>
      </c>
      <c r="D2736" s="16" t="s">
        <v>349</v>
      </c>
      <c r="E2736" s="16" t="s">
        <v>2909</v>
      </c>
      <c r="F2736" s="16" t="s">
        <v>31</v>
      </c>
      <c r="G2736" s="16" t="s">
        <v>348</v>
      </c>
      <c r="H2736" s="16" t="s">
        <v>97</v>
      </c>
      <c r="I2736" s="16" t="s">
        <v>65</v>
      </c>
      <c r="J2736" s="16" t="s">
        <v>153</v>
      </c>
      <c r="M2736" s="16" t="s">
        <v>234</v>
      </c>
      <c r="N2736" s="7">
        <v>45428</v>
      </c>
      <c r="O2736" s="9">
        <v>45428</v>
      </c>
      <c r="P2736" t="s">
        <v>5029</v>
      </c>
      <c r="Q2736">
        <v>1</v>
      </c>
      <c r="R2736">
        <v>97</v>
      </c>
      <c r="S2736">
        <v>4</v>
      </c>
      <c r="T2736" t="s">
        <v>4946</v>
      </c>
      <c r="U2736">
        <v>146</v>
      </c>
      <c r="V2736">
        <v>2</v>
      </c>
      <c r="W2736">
        <v>12</v>
      </c>
      <c r="X2736">
        <v>58</v>
      </c>
      <c r="Y2736">
        <v>373</v>
      </c>
      <c r="Z2736">
        <v>30</v>
      </c>
      <c r="AA2736">
        <v>16</v>
      </c>
      <c r="AD2736">
        <v>31</v>
      </c>
      <c r="AE2736">
        <v>2735</v>
      </c>
      <c r="AF2736" s="16" t="s">
        <v>5113</v>
      </c>
      <c r="AG2736" s="16"/>
      <c r="AH2736" s="16"/>
      <c r="AI2736" s="16" t="str">
        <f t="shared" si="168"/>
        <v>(146,4,2,12,58,373,16, null, 31, 'Chambers 2025 Europe',2025, '2024-05-16','2024-05-16','".Carbon::now()."','".Carbon::now()."'),</v>
      </c>
      <c r="AJ2736" s="16" t="str">
        <f t="shared" si="169"/>
        <v>('".DB::select("SELECT id_status FROM `status` WHERE `element_type` = 'task' AND status_type = 'client' AND name ='PENDING'")[0]-&gt;id_status."',2735,1),</v>
      </c>
      <c r="AK2736" s="16" t="str">
        <f t="shared" si="170"/>
        <v/>
      </c>
      <c r="AL2736" s="16" t="str">
        <f t="shared" si="171"/>
        <v/>
      </c>
    </row>
    <row r="2737" spans="1:38" x14ac:dyDescent="0.25">
      <c r="A2737" s="16" t="s">
        <v>789</v>
      </c>
      <c r="B2737" s="16" t="s">
        <v>62</v>
      </c>
      <c r="C2737" s="16" t="s">
        <v>41</v>
      </c>
      <c r="D2737" s="16" t="s">
        <v>349</v>
      </c>
      <c r="E2737" s="16" t="s">
        <v>1274</v>
      </c>
      <c r="F2737" s="16" t="s">
        <v>77</v>
      </c>
      <c r="G2737" s="16" t="s">
        <v>268</v>
      </c>
      <c r="H2737" s="16" t="s">
        <v>337</v>
      </c>
      <c r="I2737" s="16" t="s">
        <v>65</v>
      </c>
      <c r="J2737" s="16" t="s">
        <v>153</v>
      </c>
      <c r="M2737" s="16"/>
      <c r="N2737" s="7">
        <v>45330</v>
      </c>
      <c r="O2737" s="9">
        <v>45330</v>
      </c>
      <c r="P2737" t="s">
        <v>3129</v>
      </c>
      <c r="Q2737">
        <v>1</v>
      </c>
      <c r="R2737">
        <v>97</v>
      </c>
      <c r="S2737">
        <v>4</v>
      </c>
      <c r="T2737" t="s">
        <v>4946</v>
      </c>
      <c r="U2737">
        <v>146</v>
      </c>
      <c r="V2737">
        <v>2</v>
      </c>
      <c r="W2737">
        <v>19</v>
      </c>
      <c r="X2737">
        <v>64</v>
      </c>
      <c r="Y2737">
        <v>22</v>
      </c>
      <c r="Z2737">
        <v>30</v>
      </c>
      <c r="AA2737">
        <v>16</v>
      </c>
      <c r="AE2737">
        <v>2736</v>
      </c>
      <c r="AF2737" s="16" t="s">
        <v>24</v>
      </c>
      <c r="AG2737" s="16"/>
      <c r="AH2737" s="16"/>
      <c r="AI2737" s="16" t="str">
        <f t="shared" si="168"/>
        <v>(146,4,2,19,64,22,16, null, null, 'Chambers 2025 UK',2025, '2024-02-08','2024-02-08','".Carbon::now()."','".Carbon::now()."'),</v>
      </c>
      <c r="AJ2737" s="16" t="str">
        <f t="shared" si="169"/>
        <v>('".DB::select("SELECT id_status FROM `status` WHERE `element_type` = 'task' AND status_type = 'client' AND name ='CANCELLED'")[0]-&gt;id_status."',2736,1),</v>
      </c>
      <c r="AK2737" s="16" t="str">
        <f t="shared" si="170"/>
        <v/>
      </c>
      <c r="AL2737" s="16" t="str">
        <f t="shared" si="171"/>
        <v/>
      </c>
    </row>
    <row r="2738" spans="1:38" x14ac:dyDescent="0.25">
      <c r="A2738" s="16" t="s">
        <v>789</v>
      </c>
      <c r="B2738" s="16" t="s">
        <v>62</v>
      </c>
      <c r="C2738" s="16" t="s">
        <v>41</v>
      </c>
      <c r="D2738" s="16" t="s">
        <v>349</v>
      </c>
      <c r="E2738" s="16" t="s">
        <v>1274</v>
      </c>
      <c r="F2738" s="16" t="s">
        <v>77</v>
      </c>
      <c r="G2738" s="16" t="s">
        <v>268</v>
      </c>
      <c r="H2738" s="16" t="s">
        <v>803</v>
      </c>
      <c r="I2738" s="16" t="s">
        <v>65</v>
      </c>
      <c r="J2738" s="16" t="s">
        <v>153</v>
      </c>
      <c r="M2738" s="16" t="s">
        <v>234</v>
      </c>
      <c r="N2738" s="7">
        <v>45330</v>
      </c>
      <c r="O2738" s="9">
        <v>45330</v>
      </c>
      <c r="P2738" t="s">
        <v>3129</v>
      </c>
      <c r="Q2738">
        <v>1</v>
      </c>
      <c r="R2738">
        <v>97</v>
      </c>
      <c r="S2738">
        <v>4</v>
      </c>
      <c r="T2738" t="s">
        <v>4946</v>
      </c>
      <c r="U2738">
        <v>146</v>
      </c>
      <c r="V2738">
        <v>2</v>
      </c>
      <c r="W2738">
        <v>19</v>
      </c>
      <c r="X2738">
        <v>64</v>
      </c>
      <c r="Y2738">
        <v>27</v>
      </c>
      <c r="Z2738">
        <v>30</v>
      </c>
      <c r="AA2738">
        <v>16</v>
      </c>
      <c r="AD2738">
        <v>31</v>
      </c>
      <c r="AE2738">
        <v>2737</v>
      </c>
      <c r="AF2738" s="16" t="s">
        <v>5113</v>
      </c>
      <c r="AG2738" s="16"/>
      <c r="AH2738" s="16"/>
      <c r="AI2738" s="16" t="str">
        <f t="shared" si="168"/>
        <v>(146,4,2,19,64,27,16, null, 31, 'Chambers 2025 UK',2025, '2024-02-08','2024-02-08','".Carbon::now()."','".Carbon::now()."'),</v>
      </c>
      <c r="AJ2738" s="16" t="str">
        <f t="shared" si="169"/>
        <v>('".DB::select("SELECT id_status FROM `status` WHERE `element_type` = 'task' AND status_type = 'client' AND name ='PENDING'")[0]-&gt;id_status."',2737,1),</v>
      </c>
      <c r="AK2738" s="16" t="str">
        <f t="shared" si="170"/>
        <v/>
      </c>
      <c r="AL2738" s="16" t="str">
        <f t="shared" si="171"/>
        <v/>
      </c>
    </row>
    <row r="2739" spans="1:38" x14ac:dyDescent="0.25">
      <c r="A2739" s="16" t="s">
        <v>789</v>
      </c>
      <c r="B2739" s="16" t="s">
        <v>62</v>
      </c>
      <c r="C2739" s="16" t="s">
        <v>41</v>
      </c>
      <c r="D2739" s="16" t="s">
        <v>349</v>
      </c>
      <c r="E2739" s="16" t="s">
        <v>1274</v>
      </c>
      <c r="F2739" s="16" t="s">
        <v>77</v>
      </c>
      <c r="G2739" s="16" t="s">
        <v>268</v>
      </c>
      <c r="H2739" s="16" t="s">
        <v>413</v>
      </c>
      <c r="I2739" s="16" t="s">
        <v>65</v>
      </c>
      <c r="J2739" s="16" t="s">
        <v>153</v>
      </c>
      <c r="M2739" s="16" t="s">
        <v>234</v>
      </c>
      <c r="N2739" s="7">
        <v>45330</v>
      </c>
      <c r="O2739" s="9">
        <v>45330</v>
      </c>
      <c r="P2739" t="s">
        <v>3129</v>
      </c>
      <c r="Q2739">
        <v>1</v>
      </c>
      <c r="R2739">
        <v>97</v>
      </c>
      <c r="S2739">
        <v>4</v>
      </c>
      <c r="T2739" t="s">
        <v>4946</v>
      </c>
      <c r="U2739">
        <v>146</v>
      </c>
      <c r="V2739">
        <v>2</v>
      </c>
      <c r="W2739">
        <v>19</v>
      </c>
      <c r="X2739">
        <v>64</v>
      </c>
      <c r="Y2739">
        <v>61</v>
      </c>
      <c r="Z2739">
        <v>30</v>
      </c>
      <c r="AA2739">
        <v>16</v>
      </c>
      <c r="AD2739">
        <v>31</v>
      </c>
      <c r="AE2739">
        <v>2738</v>
      </c>
      <c r="AF2739" s="16" t="s">
        <v>5113</v>
      </c>
      <c r="AG2739" s="16"/>
      <c r="AH2739" s="16"/>
      <c r="AI2739" s="16" t="str">
        <f t="shared" si="168"/>
        <v>(146,4,2,19,64,61,16, null, 31, 'Chambers 2025 UK',2025, '2024-02-08','2024-02-08','".Carbon::now()."','".Carbon::now()."'),</v>
      </c>
      <c r="AJ2739" s="16" t="str">
        <f t="shared" si="169"/>
        <v>('".DB::select("SELECT id_status FROM `status` WHERE `element_type` = 'task' AND status_type = 'client' AND name ='PENDING'")[0]-&gt;id_status."',2738,1),</v>
      </c>
      <c r="AK2739" s="16" t="str">
        <f t="shared" si="170"/>
        <v/>
      </c>
      <c r="AL2739" s="16" t="str">
        <f t="shared" si="171"/>
        <v/>
      </c>
    </row>
    <row r="2740" spans="1:38" x14ac:dyDescent="0.25">
      <c r="A2740" s="16" t="s">
        <v>789</v>
      </c>
      <c r="B2740" s="16" t="s">
        <v>62</v>
      </c>
      <c r="C2740" s="16" t="s">
        <v>41</v>
      </c>
      <c r="D2740" s="16" t="s">
        <v>349</v>
      </c>
      <c r="E2740" s="16" t="s">
        <v>1274</v>
      </c>
      <c r="F2740" s="16" t="s">
        <v>77</v>
      </c>
      <c r="G2740" s="16" t="s">
        <v>268</v>
      </c>
      <c r="H2740" s="16" t="s">
        <v>324</v>
      </c>
      <c r="I2740" s="16" t="s">
        <v>65</v>
      </c>
      <c r="J2740" s="16" t="s">
        <v>153</v>
      </c>
      <c r="M2740" s="16" t="s">
        <v>234</v>
      </c>
      <c r="N2740" s="7">
        <v>45330</v>
      </c>
      <c r="O2740" s="9">
        <v>45330</v>
      </c>
      <c r="P2740" t="s">
        <v>3129</v>
      </c>
      <c r="Q2740">
        <v>1</v>
      </c>
      <c r="R2740">
        <v>97</v>
      </c>
      <c r="S2740">
        <v>4</v>
      </c>
      <c r="T2740" t="s">
        <v>4946</v>
      </c>
      <c r="U2740">
        <v>146</v>
      </c>
      <c r="V2740">
        <v>2</v>
      </c>
      <c r="W2740">
        <v>19</v>
      </c>
      <c r="X2740">
        <v>64</v>
      </c>
      <c r="Y2740">
        <v>84</v>
      </c>
      <c r="Z2740">
        <v>30</v>
      </c>
      <c r="AA2740">
        <v>16</v>
      </c>
      <c r="AD2740">
        <v>31</v>
      </c>
      <c r="AE2740">
        <v>2739</v>
      </c>
      <c r="AF2740" s="16" t="s">
        <v>5113</v>
      </c>
      <c r="AG2740" s="16"/>
      <c r="AH2740" s="16"/>
      <c r="AI2740" s="16" t="str">
        <f t="shared" si="168"/>
        <v>(146,4,2,19,64,84,16, null, 31, 'Chambers 2025 UK',2025, '2024-02-08','2024-02-08','".Carbon::now()."','".Carbon::now()."'),</v>
      </c>
      <c r="AJ2740" s="16" t="str">
        <f t="shared" si="169"/>
        <v>('".DB::select("SELECT id_status FROM `status` WHERE `element_type` = 'task' AND status_type = 'client' AND name ='PENDING'")[0]-&gt;id_status."',2739,1),</v>
      </c>
      <c r="AK2740" s="16" t="str">
        <f t="shared" si="170"/>
        <v/>
      </c>
      <c r="AL2740" s="16" t="str">
        <f t="shared" si="171"/>
        <v/>
      </c>
    </row>
    <row r="2741" spans="1:38" x14ac:dyDescent="0.25">
      <c r="A2741" s="16" t="s">
        <v>789</v>
      </c>
      <c r="B2741" s="16" t="s">
        <v>62</v>
      </c>
      <c r="C2741" s="16" t="s">
        <v>41</v>
      </c>
      <c r="D2741" s="16" t="s">
        <v>349</v>
      </c>
      <c r="E2741" s="16" t="s">
        <v>1274</v>
      </c>
      <c r="F2741" s="16" t="s">
        <v>77</v>
      </c>
      <c r="G2741" s="16" t="s">
        <v>268</v>
      </c>
      <c r="H2741" s="16" t="s">
        <v>64</v>
      </c>
      <c r="I2741" s="16" t="s">
        <v>65</v>
      </c>
      <c r="J2741" s="16" t="s">
        <v>153</v>
      </c>
      <c r="M2741" s="16" t="s">
        <v>234</v>
      </c>
      <c r="N2741" s="7">
        <v>45330</v>
      </c>
      <c r="O2741" s="9">
        <v>45330</v>
      </c>
      <c r="P2741" t="s">
        <v>3129</v>
      </c>
      <c r="Q2741">
        <v>1</v>
      </c>
      <c r="R2741">
        <v>97</v>
      </c>
      <c r="S2741">
        <v>4</v>
      </c>
      <c r="T2741" t="s">
        <v>4946</v>
      </c>
      <c r="U2741">
        <v>146</v>
      </c>
      <c r="V2741">
        <v>2</v>
      </c>
      <c r="W2741">
        <v>19</v>
      </c>
      <c r="X2741">
        <v>64</v>
      </c>
      <c r="Y2741">
        <v>93</v>
      </c>
      <c r="Z2741">
        <v>30</v>
      </c>
      <c r="AA2741">
        <v>16</v>
      </c>
      <c r="AD2741">
        <v>31</v>
      </c>
      <c r="AE2741">
        <v>2740</v>
      </c>
      <c r="AF2741" s="16" t="s">
        <v>5113</v>
      </c>
      <c r="AG2741" s="16"/>
      <c r="AH2741" s="16"/>
      <c r="AI2741" s="16" t="str">
        <f t="shared" si="168"/>
        <v>(146,4,2,19,64,93,16, null, 31, 'Chambers 2025 UK',2025, '2024-02-08','2024-02-08','".Carbon::now()."','".Carbon::now()."'),</v>
      </c>
      <c r="AJ2741" s="16" t="str">
        <f t="shared" si="169"/>
        <v>('".DB::select("SELECT id_status FROM `status` WHERE `element_type` = 'task' AND status_type = 'client' AND name ='PENDING'")[0]-&gt;id_status."',2740,1),</v>
      </c>
      <c r="AK2741" s="16" t="str">
        <f t="shared" si="170"/>
        <v/>
      </c>
      <c r="AL2741" s="16" t="str">
        <f t="shared" si="171"/>
        <v/>
      </c>
    </row>
    <row r="2742" spans="1:38" x14ac:dyDescent="0.25">
      <c r="A2742" s="16" t="s">
        <v>789</v>
      </c>
      <c r="B2742" s="16" t="s">
        <v>62</v>
      </c>
      <c r="C2742" s="16" t="s">
        <v>41</v>
      </c>
      <c r="D2742" s="16" t="s">
        <v>349</v>
      </c>
      <c r="E2742" s="16" t="s">
        <v>1274</v>
      </c>
      <c r="F2742" s="16" t="s">
        <v>77</v>
      </c>
      <c r="G2742" s="16" t="s">
        <v>268</v>
      </c>
      <c r="H2742" s="16" t="s">
        <v>3971</v>
      </c>
      <c r="I2742" s="16" t="s">
        <v>65</v>
      </c>
      <c r="J2742" s="16" t="s">
        <v>153</v>
      </c>
      <c r="M2742" s="16"/>
      <c r="N2742" s="7">
        <v>45266</v>
      </c>
      <c r="O2742" s="9">
        <v>45266</v>
      </c>
      <c r="P2742" t="s">
        <v>5037</v>
      </c>
      <c r="Q2742">
        <v>1</v>
      </c>
      <c r="R2742">
        <v>97</v>
      </c>
      <c r="S2742">
        <v>4</v>
      </c>
      <c r="T2742" t="s">
        <v>4946</v>
      </c>
      <c r="U2742">
        <v>146</v>
      </c>
      <c r="V2742">
        <v>2</v>
      </c>
      <c r="W2742">
        <v>19</v>
      </c>
      <c r="X2742">
        <v>64</v>
      </c>
      <c r="Y2742">
        <v>161</v>
      </c>
      <c r="Z2742">
        <v>30</v>
      </c>
      <c r="AA2742">
        <v>16</v>
      </c>
      <c r="AE2742">
        <v>2741</v>
      </c>
      <c r="AF2742" s="16" t="s">
        <v>24</v>
      </c>
      <c r="AG2742" s="16"/>
      <c r="AH2742" s="16"/>
      <c r="AI2742" s="16" t="str">
        <f t="shared" si="168"/>
        <v>(146,4,2,19,64,161,16, null, null, 'Chambers 2025 UK',2025, '2023-12-06','2023-12-06','".Carbon::now()."','".Carbon::now()."'),</v>
      </c>
      <c r="AJ2742" s="16" t="str">
        <f t="shared" si="169"/>
        <v>('".DB::select("SELECT id_status FROM `status` WHERE `element_type` = 'task' AND status_type = 'client' AND name ='CANCELLED'")[0]-&gt;id_status."',2741,1),</v>
      </c>
      <c r="AK2742" s="16" t="str">
        <f t="shared" si="170"/>
        <v/>
      </c>
      <c r="AL2742" s="16" t="str">
        <f t="shared" si="171"/>
        <v/>
      </c>
    </row>
    <row r="2743" spans="1:38" x14ac:dyDescent="0.25">
      <c r="A2743" s="16" t="s">
        <v>789</v>
      </c>
      <c r="B2743" s="16" t="s">
        <v>62</v>
      </c>
      <c r="C2743" s="16" t="s">
        <v>41</v>
      </c>
      <c r="D2743" s="16" t="s">
        <v>349</v>
      </c>
      <c r="E2743" s="16" t="s">
        <v>1274</v>
      </c>
      <c r="F2743" s="16" t="s">
        <v>77</v>
      </c>
      <c r="G2743" s="16" t="s">
        <v>268</v>
      </c>
      <c r="H2743" s="16" t="s">
        <v>415</v>
      </c>
      <c r="I2743" s="16" t="s">
        <v>65</v>
      </c>
      <c r="J2743" s="16" t="s">
        <v>153</v>
      </c>
      <c r="M2743" s="16" t="s">
        <v>234</v>
      </c>
      <c r="N2743" s="7">
        <v>45330</v>
      </c>
      <c r="O2743" s="9">
        <v>45330</v>
      </c>
      <c r="P2743" t="s">
        <v>3129</v>
      </c>
      <c r="Q2743">
        <v>1</v>
      </c>
      <c r="R2743">
        <v>97</v>
      </c>
      <c r="S2743">
        <v>4</v>
      </c>
      <c r="T2743" t="s">
        <v>4946</v>
      </c>
      <c r="U2743">
        <v>146</v>
      </c>
      <c r="V2743">
        <v>2</v>
      </c>
      <c r="W2743">
        <v>19</v>
      </c>
      <c r="X2743">
        <v>64</v>
      </c>
      <c r="Y2743">
        <v>177</v>
      </c>
      <c r="Z2743">
        <v>30</v>
      </c>
      <c r="AA2743">
        <v>16</v>
      </c>
      <c r="AD2743">
        <v>31</v>
      </c>
      <c r="AE2743">
        <v>2742</v>
      </c>
      <c r="AF2743" s="16" t="s">
        <v>5113</v>
      </c>
      <c r="AG2743" s="16"/>
      <c r="AH2743" s="16"/>
      <c r="AI2743" s="16" t="str">
        <f t="shared" si="168"/>
        <v>(146,4,2,19,64,177,16, null, 31, 'Chambers 2025 UK',2025, '2024-02-08','2024-02-08','".Carbon::now()."','".Carbon::now()."'),</v>
      </c>
      <c r="AJ2743" s="16" t="str">
        <f t="shared" si="169"/>
        <v>('".DB::select("SELECT id_status FROM `status` WHERE `element_type` = 'task' AND status_type = 'client' AND name ='PENDING'")[0]-&gt;id_status."',2742,1),</v>
      </c>
      <c r="AK2743" s="16" t="str">
        <f t="shared" si="170"/>
        <v/>
      </c>
      <c r="AL2743" s="16" t="str">
        <f t="shared" si="171"/>
        <v/>
      </c>
    </row>
    <row r="2744" spans="1:38" x14ac:dyDescent="0.25">
      <c r="A2744" s="16" t="s">
        <v>789</v>
      </c>
      <c r="B2744" s="16" t="s">
        <v>62</v>
      </c>
      <c r="C2744" s="16" t="s">
        <v>41</v>
      </c>
      <c r="D2744" s="16" t="s">
        <v>349</v>
      </c>
      <c r="E2744" s="16" t="s">
        <v>1274</v>
      </c>
      <c r="F2744" s="16" t="s">
        <v>77</v>
      </c>
      <c r="G2744" s="16" t="s">
        <v>268</v>
      </c>
      <c r="H2744" s="16" t="s">
        <v>660</v>
      </c>
      <c r="I2744" s="16" t="s">
        <v>65</v>
      </c>
      <c r="J2744" s="16" t="s">
        <v>153</v>
      </c>
      <c r="M2744" s="16" t="s">
        <v>234</v>
      </c>
      <c r="N2744" s="7"/>
      <c r="O2744" s="9">
        <v>45330</v>
      </c>
      <c r="P2744" t="s">
        <v>3129</v>
      </c>
      <c r="Q2744">
        <v>1</v>
      </c>
      <c r="R2744">
        <v>97</v>
      </c>
      <c r="S2744">
        <v>4</v>
      </c>
      <c r="T2744" t="s">
        <v>4946</v>
      </c>
      <c r="U2744">
        <v>146</v>
      </c>
      <c r="V2744">
        <v>2</v>
      </c>
      <c r="W2744">
        <v>19</v>
      </c>
      <c r="X2744">
        <v>64</v>
      </c>
      <c r="Y2744">
        <v>333</v>
      </c>
      <c r="Z2744">
        <v>30</v>
      </c>
      <c r="AA2744">
        <v>16</v>
      </c>
      <c r="AD2744">
        <v>31</v>
      </c>
      <c r="AE2744">
        <v>2743</v>
      </c>
      <c r="AF2744" s="16" t="s">
        <v>5113</v>
      </c>
      <c r="AG2744" s="16"/>
      <c r="AH2744" s="16"/>
      <c r="AI2744" s="16" t="str">
        <f t="shared" si="168"/>
        <v>(146,4,2,19,64,333,16, null, 31, 'Chambers 2025 UK',2025, '2024-02-08','2024-02-08','".Carbon::now()."','".Carbon::now()."'),</v>
      </c>
      <c r="AJ2744" s="16" t="str">
        <f t="shared" si="169"/>
        <v>('".DB::select("SELECT id_status FROM `status` WHERE `element_type` = 'task' AND status_type = 'client' AND name ='PENDING'")[0]-&gt;id_status."',2743,1),</v>
      </c>
      <c r="AK2744" s="16" t="str">
        <f t="shared" si="170"/>
        <v/>
      </c>
      <c r="AL2744" s="16" t="str">
        <f t="shared" si="171"/>
        <v/>
      </c>
    </row>
    <row r="2745" spans="1:38" x14ac:dyDescent="0.25">
      <c r="A2745" s="16" t="s">
        <v>789</v>
      </c>
      <c r="B2745" s="16" t="s">
        <v>62</v>
      </c>
      <c r="C2745" s="16" t="s">
        <v>41</v>
      </c>
      <c r="D2745" s="16" t="s">
        <v>349</v>
      </c>
      <c r="E2745" s="16" t="s">
        <v>1274</v>
      </c>
      <c r="F2745" s="16" t="s">
        <v>77</v>
      </c>
      <c r="G2745" s="16" t="s">
        <v>268</v>
      </c>
      <c r="H2745" s="16" t="s">
        <v>224</v>
      </c>
      <c r="I2745" s="16" t="s">
        <v>65</v>
      </c>
      <c r="J2745" s="16" t="s">
        <v>153</v>
      </c>
      <c r="M2745" s="16" t="s">
        <v>234</v>
      </c>
      <c r="N2745" s="7">
        <v>45330</v>
      </c>
      <c r="O2745" s="9">
        <v>45330</v>
      </c>
      <c r="P2745" t="s">
        <v>3129</v>
      </c>
      <c r="Q2745">
        <v>1</v>
      </c>
      <c r="R2745">
        <v>97</v>
      </c>
      <c r="S2745">
        <v>4</v>
      </c>
      <c r="T2745" t="s">
        <v>4946</v>
      </c>
      <c r="U2745">
        <v>146</v>
      </c>
      <c r="V2745">
        <v>2</v>
      </c>
      <c r="W2745">
        <v>19</v>
      </c>
      <c r="X2745">
        <v>64</v>
      </c>
      <c r="Y2745">
        <v>346</v>
      </c>
      <c r="Z2745">
        <v>30</v>
      </c>
      <c r="AA2745">
        <v>16</v>
      </c>
      <c r="AD2745">
        <v>31</v>
      </c>
      <c r="AE2745">
        <v>2744</v>
      </c>
      <c r="AF2745" s="16" t="s">
        <v>5113</v>
      </c>
      <c r="AG2745" s="16"/>
      <c r="AH2745" s="16"/>
      <c r="AI2745" s="16" t="str">
        <f t="shared" si="168"/>
        <v>(146,4,2,19,64,346,16, null, 31, 'Chambers 2025 UK',2025, '2024-02-08','2024-02-08','".Carbon::now()."','".Carbon::now()."'),</v>
      </c>
      <c r="AJ2745" s="16" t="str">
        <f t="shared" si="169"/>
        <v>('".DB::select("SELECT id_status FROM `status` WHERE `element_type` = 'task' AND status_type = 'client' AND name ='PENDING'")[0]-&gt;id_status."',2744,1),</v>
      </c>
      <c r="AK2745" s="16" t="str">
        <f t="shared" si="170"/>
        <v/>
      </c>
      <c r="AL2745" s="16" t="str">
        <f t="shared" si="171"/>
        <v/>
      </c>
    </row>
    <row r="2746" spans="1:38" x14ac:dyDescent="0.25">
      <c r="A2746" s="16" t="s">
        <v>789</v>
      </c>
      <c r="B2746" s="16" t="s">
        <v>62</v>
      </c>
      <c r="C2746" s="16" t="s">
        <v>41</v>
      </c>
      <c r="D2746" s="16" t="s">
        <v>349</v>
      </c>
      <c r="E2746" s="16" t="s">
        <v>1274</v>
      </c>
      <c r="F2746" s="16" t="s">
        <v>77</v>
      </c>
      <c r="G2746" s="16" t="s">
        <v>268</v>
      </c>
      <c r="H2746" s="16" t="s">
        <v>97</v>
      </c>
      <c r="I2746" s="16" t="s">
        <v>65</v>
      </c>
      <c r="J2746" s="16" t="s">
        <v>153</v>
      </c>
      <c r="M2746" s="16" t="s">
        <v>234</v>
      </c>
      <c r="N2746" s="7">
        <v>45330</v>
      </c>
      <c r="O2746" s="9">
        <v>45330</v>
      </c>
      <c r="P2746" t="s">
        <v>3129</v>
      </c>
      <c r="Q2746">
        <v>1</v>
      </c>
      <c r="R2746">
        <v>97</v>
      </c>
      <c r="S2746">
        <v>4</v>
      </c>
      <c r="T2746" t="s">
        <v>4946</v>
      </c>
      <c r="U2746">
        <v>146</v>
      </c>
      <c r="V2746">
        <v>2</v>
      </c>
      <c r="W2746">
        <v>19</v>
      </c>
      <c r="X2746">
        <v>64</v>
      </c>
      <c r="Y2746">
        <v>373</v>
      </c>
      <c r="Z2746">
        <v>30</v>
      </c>
      <c r="AA2746">
        <v>16</v>
      </c>
      <c r="AD2746">
        <v>31</v>
      </c>
      <c r="AE2746">
        <v>2745</v>
      </c>
      <c r="AF2746" s="16" t="s">
        <v>5113</v>
      </c>
      <c r="AG2746" s="16"/>
      <c r="AH2746" s="16"/>
      <c r="AI2746" s="16" t="str">
        <f t="shared" si="168"/>
        <v>(146,4,2,19,64,373,16, null, 31, 'Chambers 2025 UK',2025, '2024-02-08','2024-02-08','".Carbon::now()."','".Carbon::now()."'),</v>
      </c>
      <c r="AJ2746" s="16" t="str">
        <f t="shared" si="169"/>
        <v>('".DB::select("SELECT id_status FROM `status` WHERE `element_type` = 'task' AND status_type = 'client' AND name ='PENDING'")[0]-&gt;id_status."',2745,1),</v>
      </c>
      <c r="AK2746" s="16" t="str">
        <f t="shared" si="170"/>
        <v/>
      </c>
      <c r="AL2746" s="16" t="str">
        <f t="shared" si="171"/>
        <v/>
      </c>
    </row>
    <row r="2747" spans="1:38" x14ac:dyDescent="0.25">
      <c r="A2747" s="16" t="s">
        <v>789</v>
      </c>
      <c r="B2747" s="16" t="s">
        <v>62</v>
      </c>
      <c r="C2747" s="16" t="s">
        <v>41</v>
      </c>
      <c r="D2747" s="16" t="s">
        <v>349</v>
      </c>
      <c r="E2747" s="16" t="s">
        <v>1274</v>
      </c>
      <c r="F2747" s="16" t="s">
        <v>77</v>
      </c>
      <c r="G2747" s="16" t="s">
        <v>78</v>
      </c>
      <c r="H2747" s="16" t="s">
        <v>319</v>
      </c>
      <c r="I2747" s="16" t="s">
        <v>65</v>
      </c>
      <c r="J2747" s="16" t="s">
        <v>153</v>
      </c>
      <c r="M2747" s="16" t="s">
        <v>234</v>
      </c>
      <c r="N2747" s="7">
        <v>45330</v>
      </c>
      <c r="O2747" s="9">
        <v>45330</v>
      </c>
      <c r="P2747" t="s">
        <v>3129</v>
      </c>
      <c r="Q2747">
        <v>1</v>
      </c>
      <c r="R2747">
        <v>97</v>
      </c>
      <c r="S2747">
        <v>4</v>
      </c>
      <c r="T2747" t="s">
        <v>4946</v>
      </c>
      <c r="U2747">
        <v>146</v>
      </c>
      <c r="V2747">
        <v>2</v>
      </c>
      <c r="W2747">
        <v>19</v>
      </c>
      <c r="X2747">
        <v>114</v>
      </c>
      <c r="Y2747">
        <v>38</v>
      </c>
      <c r="Z2747">
        <v>30</v>
      </c>
      <c r="AA2747">
        <v>16</v>
      </c>
      <c r="AD2747">
        <v>31</v>
      </c>
      <c r="AE2747">
        <v>2746</v>
      </c>
      <c r="AF2747" s="16" t="s">
        <v>5113</v>
      </c>
      <c r="AG2747" s="16"/>
      <c r="AH2747" s="16"/>
      <c r="AI2747" s="16" t="str">
        <f t="shared" si="168"/>
        <v>(146,4,2,19,114,38,16, null, 31, 'Chambers 2025 UK',2025, '2024-02-08','2024-02-08','".Carbon::now()."','".Carbon::now()."'),</v>
      </c>
      <c r="AJ2747" s="16" t="str">
        <f t="shared" si="169"/>
        <v>('".DB::select("SELECT id_status FROM `status` WHERE `element_type` = 'task' AND status_type = 'client' AND name ='PENDING'")[0]-&gt;id_status."',2746,1),</v>
      </c>
      <c r="AK2747" s="16" t="str">
        <f t="shared" si="170"/>
        <v/>
      </c>
      <c r="AL2747" s="16" t="str">
        <f t="shared" si="171"/>
        <v/>
      </c>
    </row>
    <row r="2748" spans="1:38" x14ac:dyDescent="0.25">
      <c r="A2748" s="16" t="s">
        <v>789</v>
      </c>
      <c r="B2748" s="16" t="s">
        <v>62</v>
      </c>
      <c r="C2748" s="16" t="s">
        <v>41</v>
      </c>
      <c r="D2748" s="16" t="s">
        <v>349</v>
      </c>
      <c r="E2748" s="16" t="s">
        <v>1274</v>
      </c>
      <c r="F2748" s="16" t="s">
        <v>77</v>
      </c>
      <c r="G2748" s="16" t="s">
        <v>78</v>
      </c>
      <c r="H2748" s="16" t="s">
        <v>5119</v>
      </c>
      <c r="I2748" s="16" t="s">
        <v>65</v>
      </c>
      <c r="J2748" s="16" t="s">
        <v>153</v>
      </c>
      <c r="M2748" s="16" t="s">
        <v>234</v>
      </c>
      <c r="N2748" s="7"/>
      <c r="O2748" s="9">
        <v>45330</v>
      </c>
      <c r="P2748" t="s">
        <v>3129</v>
      </c>
      <c r="Q2748">
        <v>1</v>
      </c>
      <c r="R2748">
        <v>97</v>
      </c>
      <c r="S2748">
        <v>4</v>
      </c>
      <c r="T2748" t="s">
        <v>4946</v>
      </c>
      <c r="U2748">
        <v>146</v>
      </c>
      <c r="V2748">
        <v>2</v>
      </c>
      <c r="W2748">
        <v>19</v>
      </c>
      <c r="X2748">
        <v>114</v>
      </c>
      <c r="Y2748">
        <v>41</v>
      </c>
      <c r="Z2748">
        <v>30</v>
      </c>
      <c r="AA2748">
        <v>16</v>
      </c>
      <c r="AD2748">
        <v>31</v>
      </c>
      <c r="AE2748">
        <v>2747</v>
      </c>
      <c r="AF2748" s="16" t="s">
        <v>5113</v>
      </c>
      <c r="AG2748" s="16"/>
      <c r="AH2748" s="16"/>
      <c r="AI2748" s="16" t="str">
        <f t="shared" si="168"/>
        <v>(146,4,2,19,114,41,16, null, 31, 'Chambers 2025 UK',2025, '2024-02-08','2024-02-08','".Carbon::now()."','".Carbon::now()."'),</v>
      </c>
      <c r="AJ2748" s="16" t="str">
        <f t="shared" si="169"/>
        <v>('".DB::select("SELECT id_status FROM `status` WHERE `element_type` = 'task' AND status_type = 'client' AND name ='PENDING'")[0]-&gt;id_status."',2747,1),</v>
      </c>
      <c r="AK2748" s="16" t="str">
        <f t="shared" si="170"/>
        <v/>
      </c>
      <c r="AL2748" s="16" t="str">
        <f t="shared" si="171"/>
        <v/>
      </c>
    </row>
    <row r="2749" spans="1:38" x14ac:dyDescent="0.25">
      <c r="A2749" s="16" t="s">
        <v>789</v>
      </c>
      <c r="B2749" s="16" t="s">
        <v>62</v>
      </c>
      <c r="C2749" s="16" t="s">
        <v>41</v>
      </c>
      <c r="D2749" s="16" t="s">
        <v>349</v>
      </c>
      <c r="E2749" s="16" t="s">
        <v>1274</v>
      </c>
      <c r="F2749" s="16" t="s">
        <v>77</v>
      </c>
      <c r="G2749" s="16" t="s">
        <v>78</v>
      </c>
      <c r="H2749" s="16" t="s">
        <v>238</v>
      </c>
      <c r="I2749" s="16" t="s">
        <v>65</v>
      </c>
      <c r="J2749" s="16" t="s">
        <v>153</v>
      </c>
      <c r="M2749" s="16" t="s">
        <v>234</v>
      </c>
      <c r="N2749" s="7">
        <v>45330</v>
      </c>
      <c r="O2749" s="9">
        <v>45330</v>
      </c>
      <c r="P2749" t="s">
        <v>3129</v>
      </c>
      <c r="Q2749">
        <v>1</v>
      </c>
      <c r="R2749">
        <v>97</v>
      </c>
      <c r="S2749">
        <v>4</v>
      </c>
      <c r="T2749" t="s">
        <v>4946</v>
      </c>
      <c r="U2749">
        <v>146</v>
      </c>
      <c r="V2749">
        <v>2</v>
      </c>
      <c r="W2749">
        <v>19</v>
      </c>
      <c r="X2749">
        <v>114</v>
      </c>
      <c r="Y2749">
        <v>43</v>
      </c>
      <c r="Z2749">
        <v>30</v>
      </c>
      <c r="AA2749">
        <v>16</v>
      </c>
      <c r="AD2749">
        <v>31</v>
      </c>
      <c r="AE2749">
        <v>2748</v>
      </c>
      <c r="AF2749" s="16" t="s">
        <v>24</v>
      </c>
      <c r="AG2749" s="16"/>
      <c r="AH2749" s="16"/>
      <c r="AI2749" s="16" t="str">
        <f t="shared" si="168"/>
        <v>(146,4,2,19,114,43,16, null, 31, 'Chambers 2025 UK',2025, '2024-02-08','2024-02-08','".Carbon::now()."','".Carbon::now()."'),</v>
      </c>
      <c r="AJ2749" s="16" t="str">
        <f t="shared" si="169"/>
        <v>('".DB::select("SELECT id_status FROM `status` WHERE `element_type` = 'task' AND status_type = 'client' AND name ='CANCELLED'")[0]-&gt;id_status."',2748,1),</v>
      </c>
      <c r="AK2749" s="16" t="str">
        <f t="shared" si="170"/>
        <v/>
      </c>
      <c r="AL2749" s="16" t="str">
        <f t="shared" si="171"/>
        <v/>
      </c>
    </row>
    <row r="2750" spans="1:38" x14ac:dyDescent="0.25">
      <c r="A2750" s="16" t="s">
        <v>789</v>
      </c>
      <c r="B2750" s="16" t="s">
        <v>62</v>
      </c>
      <c r="C2750" s="16" t="s">
        <v>41</v>
      </c>
      <c r="D2750" s="16" t="s">
        <v>349</v>
      </c>
      <c r="E2750" s="16" t="s">
        <v>1274</v>
      </c>
      <c r="F2750" s="16" t="s">
        <v>77</v>
      </c>
      <c r="G2750" s="16" t="s">
        <v>78</v>
      </c>
      <c r="H2750" s="16" t="s">
        <v>732</v>
      </c>
      <c r="I2750" s="16" t="s">
        <v>65</v>
      </c>
      <c r="J2750" s="16" t="s">
        <v>153</v>
      </c>
      <c r="M2750" s="16" t="s">
        <v>234</v>
      </c>
      <c r="N2750" s="7">
        <v>45330</v>
      </c>
      <c r="O2750" s="9">
        <v>45330</v>
      </c>
      <c r="P2750" t="s">
        <v>3129</v>
      </c>
      <c r="Q2750">
        <v>1</v>
      </c>
      <c r="R2750">
        <v>97</v>
      </c>
      <c r="S2750">
        <v>4</v>
      </c>
      <c r="T2750" t="s">
        <v>4946</v>
      </c>
      <c r="U2750">
        <v>146</v>
      </c>
      <c r="V2750">
        <v>2</v>
      </c>
      <c r="W2750">
        <v>19</v>
      </c>
      <c r="X2750">
        <v>114</v>
      </c>
      <c r="Y2750">
        <v>46</v>
      </c>
      <c r="Z2750">
        <v>30</v>
      </c>
      <c r="AA2750">
        <v>16</v>
      </c>
      <c r="AD2750">
        <v>31</v>
      </c>
      <c r="AE2750">
        <v>2749</v>
      </c>
      <c r="AF2750" s="16" t="s">
        <v>5113</v>
      </c>
      <c r="AG2750" s="16"/>
      <c r="AH2750" s="16"/>
      <c r="AI2750" s="16" t="str">
        <f t="shared" si="168"/>
        <v>(146,4,2,19,114,46,16, null, 31, 'Chambers 2025 UK',2025, '2024-02-08','2024-02-08','".Carbon::now()."','".Carbon::now()."'),</v>
      </c>
      <c r="AJ2750" s="16" t="str">
        <f t="shared" si="169"/>
        <v>('".DB::select("SELECT id_status FROM `status` WHERE `element_type` = 'task' AND status_type = 'client' AND name ='PENDING'")[0]-&gt;id_status."',2749,1),</v>
      </c>
      <c r="AK2750" s="16" t="str">
        <f t="shared" si="170"/>
        <v/>
      </c>
      <c r="AL2750" s="16" t="str">
        <f t="shared" si="171"/>
        <v/>
      </c>
    </row>
    <row r="2751" spans="1:38" x14ac:dyDescent="0.25">
      <c r="A2751" s="16" t="s">
        <v>789</v>
      </c>
      <c r="B2751" s="16" t="s">
        <v>62</v>
      </c>
      <c r="C2751" s="16" t="s">
        <v>41</v>
      </c>
      <c r="D2751" s="16" t="s">
        <v>349</v>
      </c>
      <c r="E2751" s="16" t="s">
        <v>1274</v>
      </c>
      <c r="F2751" s="16" t="s">
        <v>77</v>
      </c>
      <c r="G2751" s="16" t="s">
        <v>78</v>
      </c>
      <c r="H2751" s="16" t="s">
        <v>1275</v>
      </c>
      <c r="I2751" s="16" t="s">
        <v>65</v>
      </c>
      <c r="J2751" s="16" t="s">
        <v>153</v>
      </c>
      <c r="M2751" s="16" t="s">
        <v>234</v>
      </c>
      <c r="N2751" s="7">
        <v>45330</v>
      </c>
      <c r="O2751" s="9">
        <v>45330</v>
      </c>
      <c r="P2751" t="s">
        <v>3129</v>
      </c>
      <c r="Q2751">
        <v>1</v>
      </c>
      <c r="R2751">
        <v>97</v>
      </c>
      <c r="S2751">
        <v>4</v>
      </c>
      <c r="T2751" t="s">
        <v>4946</v>
      </c>
      <c r="U2751">
        <v>146</v>
      </c>
      <c r="V2751">
        <v>2</v>
      </c>
      <c r="W2751">
        <v>19</v>
      </c>
      <c r="X2751">
        <v>114</v>
      </c>
      <c r="Y2751">
        <v>49</v>
      </c>
      <c r="Z2751">
        <v>30</v>
      </c>
      <c r="AA2751">
        <v>16</v>
      </c>
      <c r="AD2751">
        <v>31</v>
      </c>
      <c r="AE2751">
        <v>2750</v>
      </c>
      <c r="AF2751" s="16" t="s">
        <v>24</v>
      </c>
      <c r="AG2751" s="16"/>
      <c r="AH2751" s="16"/>
      <c r="AI2751" s="16" t="str">
        <f t="shared" si="168"/>
        <v>(146,4,2,19,114,49,16, null, 31, 'Chambers 2025 UK',2025, '2024-02-08','2024-02-08','".Carbon::now()."','".Carbon::now()."'),</v>
      </c>
      <c r="AJ2751" s="16" t="str">
        <f t="shared" si="169"/>
        <v>('".DB::select("SELECT id_status FROM `status` WHERE `element_type` = 'task' AND status_type = 'client' AND name ='CANCELLED'")[0]-&gt;id_status."',2750,1),</v>
      </c>
      <c r="AK2751" s="16" t="str">
        <f t="shared" si="170"/>
        <v/>
      </c>
      <c r="AL2751" s="16" t="str">
        <f t="shared" si="171"/>
        <v/>
      </c>
    </row>
    <row r="2752" spans="1:38" x14ac:dyDescent="0.25">
      <c r="A2752" s="16" t="s">
        <v>789</v>
      </c>
      <c r="B2752" s="16" t="s">
        <v>62</v>
      </c>
      <c r="C2752" s="16" t="s">
        <v>41</v>
      </c>
      <c r="D2752" s="16" t="s">
        <v>349</v>
      </c>
      <c r="E2752" s="16" t="s">
        <v>1274</v>
      </c>
      <c r="F2752" s="16" t="s">
        <v>77</v>
      </c>
      <c r="G2752" s="16" t="s">
        <v>78</v>
      </c>
      <c r="H2752" s="16" t="s">
        <v>804</v>
      </c>
      <c r="I2752" s="16" t="s">
        <v>65</v>
      </c>
      <c r="J2752" s="16" t="s">
        <v>153</v>
      </c>
      <c r="M2752" s="16" t="s">
        <v>234</v>
      </c>
      <c r="N2752" s="7">
        <v>45330</v>
      </c>
      <c r="O2752" s="9">
        <v>45330</v>
      </c>
      <c r="P2752" t="s">
        <v>3129</v>
      </c>
      <c r="Q2752">
        <v>1</v>
      </c>
      <c r="R2752">
        <v>97</v>
      </c>
      <c r="S2752">
        <v>4</v>
      </c>
      <c r="T2752" t="s">
        <v>4946</v>
      </c>
      <c r="U2752">
        <v>146</v>
      </c>
      <c r="V2752">
        <v>2</v>
      </c>
      <c r="W2752">
        <v>19</v>
      </c>
      <c r="X2752">
        <v>114</v>
      </c>
      <c r="Y2752">
        <v>56</v>
      </c>
      <c r="Z2752">
        <v>30</v>
      </c>
      <c r="AA2752">
        <v>16</v>
      </c>
      <c r="AD2752">
        <v>31</v>
      </c>
      <c r="AE2752">
        <v>2751</v>
      </c>
      <c r="AF2752" s="16" t="s">
        <v>24</v>
      </c>
      <c r="AG2752" s="16"/>
      <c r="AH2752" s="16"/>
      <c r="AI2752" s="16" t="str">
        <f t="shared" si="168"/>
        <v>(146,4,2,19,114,56,16, null, 31, 'Chambers 2025 UK',2025, '2024-02-08','2024-02-08','".Carbon::now()."','".Carbon::now()."'),</v>
      </c>
      <c r="AJ2752" s="16" t="str">
        <f t="shared" si="169"/>
        <v>('".DB::select("SELECT id_status FROM `status` WHERE `element_type` = 'task' AND status_type = 'client' AND name ='CANCELLED'")[0]-&gt;id_status."',2751,1),</v>
      </c>
      <c r="AK2752" s="16" t="str">
        <f t="shared" si="170"/>
        <v/>
      </c>
      <c r="AL2752" s="16" t="str">
        <f t="shared" si="171"/>
        <v/>
      </c>
    </row>
    <row r="2753" spans="1:38" x14ac:dyDescent="0.25">
      <c r="A2753" s="16" t="s">
        <v>789</v>
      </c>
      <c r="B2753" s="16" t="s">
        <v>62</v>
      </c>
      <c r="C2753" s="16" t="s">
        <v>41</v>
      </c>
      <c r="D2753" s="16" t="s">
        <v>349</v>
      </c>
      <c r="E2753" s="16" t="s">
        <v>1274</v>
      </c>
      <c r="F2753" s="16" t="s">
        <v>77</v>
      </c>
      <c r="G2753" s="16" t="s">
        <v>78</v>
      </c>
      <c r="H2753" s="16" t="s">
        <v>276</v>
      </c>
      <c r="I2753" s="16" t="s">
        <v>65</v>
      </c>
      <c r="J2753" s="16" t="s">
        <v>153</v>
      </c>
      <c r="M2753" s="16" t="s">
        <v>234</v>
      </c>
      <c r="N2753" s="7"/>
      <c r="O2753" s="9">
        <v>45330</v>
      </c>
      <c r="P2753" t="s">
        <v>3129</v>
      </c>
      <c r="Q2753">
        <v>1</v>
      </c>
      <c r="R2753">
        <v>97</v>
      </c>
      <c r="S2753">
        <v>4</v>
      </c>
      <c r="T2753" t="s">
        <v>4946</v>
      </c>
      <c r="U2753">
        <v>146</v>
      </c>
      <c r="V2753">
        <v>2</v>
      </c>
      <c r="W2753">
        <v>19</v>
      </c>
      <c r="X2753">
        <v>114</v>
      </c>
      <c r="Y2753">
        <v>107</v>
      </c>
      <c r="Z2753">
        <v>30</v>
      </c>
      <c r="AA2753">
        <v>16</v>
      </c>
      <c r="AD2753">
        <v>31</v>
      </c>
      <c r="AE2753">
        <v>2752</v>
      </c>
      <c r="AF2753" s="16" t="s">
        <v>5113</v>
      </c>
      <c r="AG2753" s="16"/>
      <c r="AH2753" s="16"/>
      <c r="AI2753" s="16" t="str">
        <f t="shared" si="168"/>
        <v>(146,4,2,19,114,107,16, null, 31, 'Chambers 2025 UK',2025, '2024-02-08','2024-02-08','".Carbon::now()."','".Carbon::now()."'),</v>
      </c>
      <c r="AJ2753" s="16" t="str">
        <f t="shared" si="169"/>
        <v>('".DB::select("SELECT id_status FROM `status` WHERE `element_type` = 'task' AND status_type = 'client' AND name ='PENDING'")[0]-&gt;id_status."',2752,1),</v>
      </c>
      <c r="AK2753" s="16" t="str">
        <f t="shared" si="170"/>
        <v/>
      </c>
      <c r="AL2753" s="16" t="str">
        <f t="shared" si="171"/>
        <v/>
      </c>
    </row>
    <row r="2754" spans="1:38" x14ac:dyDescent="0.25">
      <c r="A2754" s="16" t="s">
        <v>789</v>
      </c>
      <c r="B2754" s="16" t="s">
        <v>62</v>
      </c>
      <c r="C2754" s="16" t="s">
        <v>41</v>
      </c>
      <c r="D2754" s="16" t="s">
        <v>349</v>
      </c>
      <c r="E2754" s="16" t="s">
        <v>1274</v>
      </c>
      <c r="F2754" s="16" t="s">
        <v>77</v>
      </c>
      <c r="G2754" s="16" t="s">
        <v>78</v>
      </c>
      <c r="H2754" s="16" t="s">
        <v>680</v>
      </c>
      <c r="I2754" s="16" t="s">
        <v>65</v>
      </c>
      <c r="J2754" s="16" t="s">
        <v>153</v>
      </c>
      <c r="M2754" s="16" t="s">
        <v>234</v>
      </c>
      <c r="N2754" s="7">
        <v>45330</v>
      </c>
      <c r="O2754" s="9">
        <v>45330</v>
      </c>
      <c r="P2754" t="s">
        <v>3129</v>
      </c>
      <c r="Q2754">
        <v>1</v>
      </c>
      <c r="R2754">
        <v>97</v>
      </c>
      <c r="S2754">
        <v>4</v>
      </c>
      <c r="T2754" t="s">
        <v>4946</v>
      </c>
      <c r="U2754">
        <v>146</v>
      </c>
      <c r="V2754">
        <v>2</v>
      </c>
      <c r="W2754">
        <v>19</v>
      </c>
      <c r="X2754">
        <v>114</v>
      </c>
      <c r="Y2754">
        <v>143</v>
      </c>
      <c r="Z2754">
        <v>30</v>
      </c>
      <c r="AA2754">
        <v>16</v>
      </c>
      <c r="AD2754">
        <v>31</v>
      </c>
      <c r="AE2754">
        <v>2753</v>
      </c>
      <c r="AF2754" s="16" t="s">
        <v>24</v>
      </c>
      <c r="AG2754" s="16"/>
      <c r="AH2754" s="16"/>
      <c r="AI2754" s="16" t="str">
        <f t="shared" ref="AI2754:AI2817" si="172">CONCATENATE("(",U2754,",",S2754,",",V2754,",",W2754,",",X2754,",",Y2754,",",IF(AA2754&lt;&gt;"", AA2754, "null"),", ",IF(AC2754&lt;&gt;"", AC2754, "null"),", ",IF(AD2754&lt;&gt;"", AD2754, "null"),", '",SUBSTITUTE(E2754, "'", "´"),"',",D2754,", '",P2754,"','",P2754,"','"".Carbon::now().""','"".Carbon::now().""'),")</f>
        <v>(146,4,2,19,114,143,16, null, 31, 'Chambers 2025 UK',2025, '2024-02-08','2024-02-08','".Carbon::now()."','".Carbon::now()."'),</v>
      </c>
      <c r="AJ2754" s="16" t="str">
        <f t="shared" ref="AJ2754:AJ2817" si="173">CONCATENATE("('"".DB::select(""SELECT id_status FROM `status` WHERE `element_type` = 'task' AND status_type = 'client' AND name ='", AF2754, "'"")[0]-&gt;id_status.""',", AE2754, ",1),")</f>
        <v>('".DB::select("SELECT id_status FROM `status` WHERE `element_type` = 'task' AND status_type = 'client' AND name ='CANCELLED'")[0]-&gt;id_status."',2753,1),</v>
      </c>
      <c r="AK2754" s="16" t="str">
        <f t="shared" ref="AK2754:AK2817" si="174">IF(AND(AF2754&lt;&gt;AG2754, AG2754&lt;&gt;""),CONCATENATE("('"".DB::select(""SELECT id_status FROM `status` WHERE `element_type` = 'task' AND status_type = 'client' AND name ='", AG2754, "'"")[0]-&gt;id_status.""',", AE2754, ",1),"),"")</f>
        <v/>
      </c>
      <c r="AL2754" s="16" t="str">
        <f t="shared" ref="AL2754:AL2817" si="175">IF(AND(AF2754&lt;&gt;AG2754,AF2754&lt;&gt;AH2754,AG2754&lt;&gt;AH2754,AH2754&lt;&gt;""), CONCATENATE("('"".DB::select(""SELECT id_status FROM `status` WHERE `element_type` = 'task' AND status_type = 'client' AND name ='", AF2754, "'"")[0]-&gt;id_status.""',", AE2754, ",1),"), "")</f>
        <v/>
      </c>
    </row>
    <row r="2755" spans="1:38" x14ac:dyDescent="0.25">
      <c r="A2755" s="16" t="s">
        <v>789</v>
      </c>
      <c r="B2755" s="16" t="s">
        <v>62</v>
      </c>
      <c r="C2755" s="16" t="s">
        <v>41</v>
      </c>
      <c r="D2755" s="16" t="s">
        <v>349</v>
      </c>
      <c r="E2755" s="16" t="s">
        <v>1274</v>
      </c>
      <c r="F2755" s="16" t="s">
        <v>77</v>
      </c>
      <c r="G2755" s="16" t="s">
        <v>78</v>
      </c>
      <c r="H2755" s="16" t="s">
        <v>681</v>
      </c>
      <c r="I2755" s="16" t="s">
        <v>65</v>
      </c>
      <c r="J2755" s="16" t="s">
        <v>153</v>
      </c>
      <c r="M2755" s="16" t="s">
        <v>234</v>
      </c>
      <c r="N2755" s="7">
        <v>45330</v>
      </c>
      <c r="O2755" s="9">
        <v>45330</v>
      </c>
      <c r="P2755" t="s">
        <v>3129</v>
      </c>
      <c r="Q2755">
        <v>1</v>
      </c>
      <c r="R2755">
        <v>97</v>
      </c>
      <c r="S2755">
        <v>4</v>
      </c>
      <c r="T2755" t="s">
        <v>4946</v>
      </c>
      <c r="U2755">
        <v>146</v>
      </c>
      <c r="V2755">
        <v>2</v>
      </c>
      <c r="W2755">
        <v>19</v>
      </c>
      <c r="X2755">
        <v>114</v>
      </c>
      <c r="Y2755">
        <v>144</v>
      </c>
      <c r="Z2755">
        <v>30</v>
      </c>
      <c r="AA2755">
        <v>16</v>
      </c>
      <c r="AD2755">
        <v>31</v>
      </c>
      <c r="AE2755">
        <v>2754</v>
      </c>
      <c r="AF2755" s="16" t="s">
        <v>24</v>
      </c>
      <c r="AG2755" s="16"/>
      <c r="AH2755" s="16"/>
      <c r="AI2755" s="16" t="str">
        <f t="shared" si="172"/>
        <v>(146,4,2,19,114,144,16, null, 31, 'Chambers 2025 UK',2025, '2024-02-08','2024-02-08','".Carbon::now()."','".Carbon::now()."'),</v>
      </c>
      <c r="AJ2755" s="16" t="str">
        <f t="shared" si="173"/>
        <v>('".DB::select("SELECT id_status FROM `status` WHERE `element_type` = 'task' AND status_type = 'client' AND name ='CANCELLED'")[0]-&gt;id_status."',2754,1),</v>
      </c>
      <c r="AK2755" s="16" t="str">
        <f t="shared" si="174"/>
        <v/>
      </c>
      <c r="AL2755" s="16" t="str">
        <f t="shared" si="175"/>
        <v/>
      </c>
    </row>
    <row r="2756" spans="1:38" x14ac:dyDescent="0.25">
      <c r="A2756" s="16" t="s">
        <v>789</v>
      </c>
      <c r="B2756" s="16" t="s">
        <v>62</v>
      </c>
      <c r="C2756" s="16" t="s">
        <v>41</v>
      </c>
      <c r="D2756" s="16" t="s">
        <v>349</v>
      </c>
      <c r="E2756" s="16" t="s">
        <v>1274</v>
      </c>
      <c r="F2756" s="16" t="s">
        <v>77</v>
      </c>
      <c r="G2756" s="16" t="s">
        <v>78</v>
      </c>
      <c r="H2756" s="16" t="s">
        <v>682</v>
      </c>
      <c r="I2756" s="16" t="s">
        <v>65</v>
      </c>
      <c r="J2756" s="16" t="s">
        <v>153</v>
      </c>
      <c r="M2756" s="16" t="s">
        <v>234</v>
      </c>
      <c r="N2756" s="7"/>
      <c r="O2756" s="9">
        <v>45330</v>
      </c>
      <c r="P2756" t="s">
        <v>3129</v>
      </c>
      <c r="Q2756">
        <v>1</v>
      </c>
      <c r="R2756">
        <v>97</v>
      </c>
      <c r="S2756">
        <v>4</v>
      </c>
      <c r="T2756" t="s">
        <v>4946</v>
      </c>
      <c r="U2756">
        <v>146</v>
      </c>
      <c r="V2756">
        <v>2</v>
      </c>
      <c r="W2756">
        <v>19</v>
      </c>
      <c r="X2756">
        <v>114</v>
      </c>
      <c r="Y2756">
        <v>146</v>
      </c>
      <c r="Z2756">
        <v>30</v>
      </c>
      <c r="AA2756">
        <v>16</v>
      </c>
      <c r="AD2756">
        <v>31</v>
      </c>
      <c r="AE2756">
        <v>2755</v>
      </c>
      <c r="AF2756" s="16" t="s">
        <v>5113</v>
      </c>
      <c r="AG2756" s="16"/>
      <c r="AH2756" s="16"/>
      <c r="AI2756" s="16" t="str">
        <f t="shared" si="172"/>
        <v>(146,4,2,19,114,146,16, null, 31, 'Chambers 2025 UK',2025, '2024-02-08','2024-02-08','".Carbon::now()."','".Carbon::now()."'),</v>
      </c>
      <c r="AJ2756" s="16" t="str">
        <f t="shared" si="173"/>
        <v>('".DB::select("SELECT id_status FROM `status` WHERE `element_type` = 'task' AND status_type = 'client' AND name ='PENDING'")[0]-&gt;id_status."',2755,1),</v>
      </c>
      <c r="AK2756" s="16" t="str">
        <f t="shared" si="174"/>
        <v/>
      </c>
      <c r="AL2756" s="16" t="str">
        <f t="shared" si="175"/>
        <v/>
      </c>
    </row>
    <row r="2757" spans="1:38" x14ac:dyDescent="0.25">
      <c r="A2757" s="16" t="s">
        <v>789</v>
      </c>
      <c r="B2757" s="16" t="s">
        <v>62</v>
      </c>
      <c r="C2757" s="16" t="s">
        <v>41</v>
      </c>
      <c r="D2757" s="16" t="s">
        <v>349</v>
      </c>
      <c r="E2757" s="16" t="s">
        <v>1274</v>
      </c>
      <c r="F2757" s="16" t="s">
        <v>77</v>
      </c>
      <c r="G2757" s="16" t="s">
        <v>78</v>
      </c>
      <c r="H2757" s="16" t="s">
        <v>805</v>
      </c>
      <c r="I2757" s="16" t="s">
        <v>65</v>
      </c>
      <c r="J2757" s="16" t="s">
        <v>153</v>
      </c>
      <c r="M2757" s="16" t="s">
        <v>234</v>
      </c>
      <c r="N2757" s="7">
        <v>45266</v>
      </c>
      <c r="O2757" s="9">
        <v>45266</v>
      </c>
      <c r="P2757" t="s">
        <v>5037</v>
      </c>
      <c r="Q2757">
        <v>1</v>
      </c>
      <c r="R2757">
        <v>97</v>
      </c>
      <c r="S2757">
        <v>4</v>
      </c>
      <c r="T2757" t="s">
        <v>4946</v>
      </c>
      <c r="U2757">
        <v>146</v>
      </c>
      <c r="V2757">
        <v>2</v>
      </c>
      <c r="W2757">
        <v>19</v>
      </c>
      <c r="X2757">
        <v>114</v>
      </c>
      <c r="Y2757">
        <v>200</v>
      </c>
      <c r="Z2757">
        <v>30</v>
      </c>
      <c r="AA2757">
        <v>16</v>
      </c>
      <c r="AD2757">
        <v>31</v>
      </c>
      <c r="AE2757">
        <v>2756</v>
      </c>
      <c r="AF2757" s="16" t="s">
        <v>24</v>
      </c>
      <c r="AG2757" s="16"/>
      <c r="AH2757" s="16"/>
      <c r="AI2757" s="16" t="str">
        <f t="shared" si="172"/>
        <v>(146,4,2,19,114,200,16, null, 31, 'Chambers 2025 UK',2025, '2023-12-06','2023-12-06','".Carbon::now()."','".Carbon::now()."'),</v>
      </c>
      <c r="AJ2757" s="16" t="str">
        <f t="shared" si="173"/>
        <v>('".DB::select("SELECT id_status FROM `status` WHERE `element_type` = 'task' AND status_type = 'client' AND name ='CANCELLED'")[0]-&gt;id_status."',2756,1),</v>
      </c>
      <c r="AK2757" s="16" t="str">
        <f t="shared" si="174"/>
        <v/>
      </c>
      <c r="AL2757" s="16" t="str">
        <f t="shared" si="175"/>
        <v/>
      </c>
    </row>
    <row r="2758" spans="1:38" x14ac:dyDescent="0.25">
      <c r="A2758" s="16" t="s">
        <v>789</v>
      </c>
      <c r="B2758" s="16" t="s">
        <v>62</v>
      </c>
      <c r="C2758" s="16" t="s">
        <v>41</v>
      </c>
      <c r="D2758" s="16" t="s">
        <v>349</v>
      </c>
      <c r="E2758" s="16" t="s">
        <v>1274</v>
      </c>
      <c r="F2758" s="16" t="s">
        <v>77</v>
      </c>
      <c r="G2758" s="16" t="s">
        <v>78</v>
      </c>
      <c r="H2758" s="16" t="s">
        <v>121</v>
      </c>
      <c r="I2758" s="16" t="s">
        <v>65</v>
      </c>
      <c r="J2758" s="16" t="s">
        <v>153</v>
      </c>
      <c r="M2758" s="16" t="s">
        <v>234</v>
      </c>
      <c r="N2758" s="7">
        <v>45330</v>
      </c>
      <c r="O2758" s="9">
        <v>45330</v>
      </c>
      <c r="P2758" t="s">
        <v>3129</v>
      </c>
      <c r="Q2758">
        <v>1</v>
      </c>
      <c r="R2758">
        <v>97</v>
      </c>
      <c r="S2758">
        <v>4</v>
      </c>
      <c r="T2758" t="s">
        <v>4946</v>
      </c>
      <c r="U2758">
        <v>146</v>
      </c>
      <c r="V2758">
        <v>2</v>
      </c>
      <c r="W2758">
        <v>19</v>
      </c>
      <c r="X2758">
        <v>114</v>
      </c>
      <c r="Y2758">
        <v>208</v>
      </c>
      <c r="Z2758">
        <v>30</v>
      </c>
      <c r="AA2758">
        <v>16</v>
      </c>
      <c r="AD2758">
        <v>31</v>
      </c>
      <c r="AE2758">
        <v>2757</v>
      </c>
      <c r="AF2758" s="16" t="s">
        <v>5113</v>
      </c>
      <c r="AG2758" s="16"/>
      <c r="AH2758" s="16"/>
      <c r="AI2758" s="16" t="str">
        <f t="shared" si="172"/>
        <v>(146,4,2,19,114,208,16, null, 31, 'Chambers 2025 UK',2025, '2024-02-08','2024-02-08','".Carbon::now()."','".Carbon::now()."'),</v>
      </c>
      <c r="AJ2758" s="16" t="str">
        <f t="shared" si="173"/>
        <v>('".DB::select("SELECT id_status FROM `status` WHERE `element_type` = 'task' AND status_type = 'client' AND name ='PENDING'")[0]-&gt;id_status."',2757,1),</v>
      </c>
      <c r="AK2758" s="16" t="str">
        <f t="shared" si="174"/>
        <v/>
      </c>
      <c r="AL2758" s="16" t="str">
        <f t="shared" si="175"/>
        <v/>
      </c>
    </row>
    <row r="2759" spans="1:38" x14ac:dyDescent="0.25">
      <c r="A2759" s="16" t="s">
        <v>789</v>
      </c>
      <c r="B2759" s="16" t="s">
        <v>62</v>
      </c>
      <c r="C2759" s="16" t="s">
        <v>41</v>
      </c>
      <c r="D2759" s="16" t="s">
        <v>349</v>
      </c>
      <c r="E2759" s="16" t="s">
        <v>1274</v>
      </c>
      <c r="F2759" s="16" t="s">
        <v>77</v>
      </c>
      <c r="G2759" s="16" t="s">
        <v>78</v>
      </c>
      <c r="H2759" s="16" t="s">
        <v>342</v>
      </c>
      <c r="I2759" s="16" t="s">
        <v>65</v>
      </c>
      <c r="J2759" s="16" t="s">
        <v>153</v>
      </c>
      <c r="M2759" s="16" t="s">
        <v>234</v>
      </c>
      <c r="N2759" s="7">
        <v>45330</v>
      </c>
      <c r="O2759" s="9">
        <v>45330</v>
      </c>
      <c r="P2759" t="s">
        <v>3129</v>
      </c>
      <c r="Q2759">
        <v>1</v>
      </c>
      <c r="R2759">
        <v>97</v>
      </c>
      <c r="S2759">
        <v>4</v>
      </c>
      <c r="T2759" t="s">
        <v>4946</v>
      </c>
      <c r="U2759">
        <v>146</v>
      </c>
      <c r="V2759">
        <v>2</v>
      </c>
      <c r="W2759">
        <v>19</v>
      </c>
      <c r="X2759">
        <v>114</v>
      </c>
      <c r="Y2759">
        <v>240</v>
      </c>
      <c r="Z2759">
        <v>30</v>
      </c>
      <c r="AA2759">
        <v>16</v>
      </c>
      <c r="AD2759">
        <v>31</v>
      </c>
      <c r="AE2759">
        <v>2758</v>
      </c>
      <c r="AF2759" s="16" t="s">
        <v>5113</v>
      </c>
      <c r="AG2759" s="16"/>
      <c r="AH2759" s="16"/>
      <c r="AI2759" s="16" t="str">
        <f t="shared" si="172"/>
        <v>(146,4,2,19,114,240,16, null, 31, 'Chambers 2025 UK',2025, '2024-02-08','2024-02-08','".Carbon::now()."','".Carbon::now()."'),</v>
      </c>
      <c r="AJ2759" s="16" t="str">
        <f t="shared" si="173"/>
        <v>('".DB::select("SELECT id_status FROM `status` WHERE `element_type` = 'task' AND status_type = 'client' AND name ='PENDING'")[0]-&gt;id_status."',2758,1),</v>
      </c>
      <c r="AK2759" s="16" t="str">
        <f t="shared" si="174"/>
        <v/>
      </c>
      <c r="AL2759" s="16" t="str">
        <f t="shared" si="175"/>
        <v/>
      </c>
    </row>
    <row r="2760" spans="1:38" x14ac:dyDescent="0.25">
      <c r="A2760" s="16" t="s">
        <v>789</v>
      </c>
      <c r="B2760" s="16" t="s">
        <v>62</v>
      </c>
      <c r="C2760" s="16" t="s">
        <v>41</v>
      </c>
      <c r="D2760" s="16" t="s">
        <v>349</v>
      </c>
      <c r="E2760" s="16" t="s">
        <v>1274</v>
      </c>
      <c r="F2760" s="16" t="s">
        <v>77</v>
      </c>
      <c r="G2760" s="16" t="s">
        <v>78</v>
      </c>
      <c r="H2760" s="16" t="s">
        <v>343</v>
      </c>
      <c r="I2760" s="16" t="s">
        <v>65</v>
      </c>
      <c r="J2760" s="16" t="s">
        <v>153</v>
      </c>
      <c r="M2760" s="16" t="s">
        <v>234</v>
      </c>
      <c r="N2760" s="7">
        <v>45330</v>
      </c>
      <c r="O2760" s="9">
        <v>45330</v>
      </c>
      <c r="P2760" t="s">
        <v>3129</v>
      </c>
      <c r="Q2760">
        <v>1</v>
      </c>
      <c r="R2760">
        <v>97</v>
      </c>
      <c r="S2760">
        <v>4</v>
      </c>
      <c r="T2760" t="s">
        <v>4946</v>
      </c>
      <c r="U2760">
        <v>146</v>
      </c>
      <c r="V2760">
        <v>2</v>
      </c>
      <c r="W2760">
        <v>19</v>
      </c>
      <c r="X2760">
        <v>114</v>
      </c>
      <c r="Y2760">
        <v>256</v>
      </c>
      <c r="Z2760">
        <v>30</v>
      </c>
      <c r="AA2760">
        <v>16</v>
      </c>
      <c r="AD2760">
        <v>31</v>
      </c>
      <c r="AE2760">
        <v>2759</v>
      </c>
      <c r="AF2760" s="16" t="s">
        <v>24</v>
      </c>
      <c r="AG2760" s="16"/>
      <c r="AH2760" s="16"/>
      <c r="AI2760" s="16" t="str">
        <f t="shared" si="172"/>
        <v>(146,4,2,19,114,256,16, null, 31, 'Chambers 2025 UK',2025, '2024-02-08','2024-02-08','".Carbon::now()."','".Carbon::now()."'),</v>
      </c>
      <c r="AJ2760" s="16" t="str">
        <f t="shared" si="173"/>
        <v>('".DB::select("SELECT id_status FROM `status` WHERE `element_type` = 'task' AND status_type = 'client' AND name ='CANCELLED'")[0]-&gt;id_status."',2759,1),</v>
      </c>
      <c r="AK2760" s="16" t="str">
        <f t="shared" si="174"/>
        <v/>
      </c>
      <c r="AL2760" s="16" t="str">
        <f t="shared" si="175"/>
        <v/>
      </c>
    </row>
    <row r="2761" spans="1:38" x14ac:dyDescent="0.25">
      <c r="A2761" s="16" t="s">
        <v>789</v>
      </c>
      <c r="B2761" s="16" t="s">
        <v>62</v>
      </c>
      <c r="C2761" s="16" t="s">
        <v>41</v>
      </c>
      <c r="D2761" s="16" t="s">
        <v>349</v>
      </c>
      <c r="E2761" s="16" t="s">
        <v>1274</v>
      </c>
      <c r="F2761" s="16" t="s">
        <v>77</v>
      </c>
      <c r="G2761" s="16" t="s">
        <v>78</v>
      </c>
      <c r="H2761" s="16" t="s">
        <v>102</v>
      </c>
      <c r="I2761" s="16" t="s">
        <v>65</v>
      </c>
      <c r="J2761" s="16" t="s">
        <v>153</v>
      </c>
      <c r="M2761" s="16" t="s">
        <v>234</v>
      </c>
      <c r="N2761" s="7">
        <v>45330</v>
      </c>
      <c r="O2761" s="9">
        <v>45330</v>
      </c>
      <c r="P2761" t="s">
        <v>3129</v>
      </c>
      <c r="Q2761">
        <v>1</v>
      </c>
      <c r="R2761">
        <v>97</v>
      </c>
      <c r="S2761">
        <v>4</v>
      </c>
      <c r="T2761" t="s">
        <v>4946</v>
      </c>
      <c r="U2761">
        <v>146</v>
      </c>
      <c r="V2761">
        <v>2</v>
      </c>
      <c r="W2761">
        <v>19</v>
      </c>
      <c r="X2761">
        <v>114</v>
      </c>
      <c r="Y2761">
        <v>263</v>
      </c>
      <c r="Z2761">
        <v>30</v>
      </c>
      <c r="AA2761">
        <v>16</v>
      </c>
      <c r="AD2761">
        <v>31</v>
      </c>
      <c r="AE2761">
        <v>2760</v>
      </c>
      <c r="AF2761" s="16" t="s">
        <v>5113</v>
      </c>
      <c r="AG2761" s="16"/>
      <c r="AH2761" s="16"/>
      <c r="AI2761" s="16" t="str">
        <f t="shared" si="172"/>
        <v>(146,4,2,19,114,263,16, null, 31, 'Chambers 2025 UK',2025, '2024-02-08','2024-02-08','".Carbon::now()."','".Carbon::now()."'),</v>
      </c>
      <c r="AJ2761" s="16" t="str">
        <f t="shared" si="173"/>
        <v>('".DB::select("SELECT id_status FROM `status` WHERE `element_type` = 'task' AND status_type = 'client' AND name ='PENDING'")[0]-&gt;id_status."',2760,1),</v>
      </c>
      <c r="AK2761" s="16" t="str">
        <f t="shared" si="174"/>
        <v/>
      </c>
      <c r="AL2761" s="16" t="str">
        <f t="shared" si="175"/>
        <v/>
      </c>
    </row>
    <row r="2762" spans="1:38" x14ac:dyDescent="0.25">
      <c r="A2762" s="16" t="s">
        <v>789</v>
      </c>
      <c r="B2762" s="16" t="s">
        <v>62</v>
      </c>
      <c r="C2762" s="16" t="s">
        <v>41</v>
      </c>
      <c r="D2762" s="16" t="s">
        <v>349</v>
      </c>
      <c r="E2762" s="16" t="s">
        <v>1274</v>
      </c>
      <c r="F2762" s="16" t="s">
        <v>77</v>
      </c>
      <c r="G2762" s="16" t="s">
        <v>78</v>
      </c>
      <c r="H2762" s="16" t="s">
        <v>317</v>
      </c>
      <c r="I2762" s="16" t="s">
        <v>65</v>
      </c>
      <c r="J2762" s="16" t="s">
        <v>153</v>
      </c>
      <c r="M2762" s="16" t="s">
        <v>234</v>
      </c>
      <c r="N2762" s="7">
        <v>45330</v>
      </c>
      <c r="O2762" s="9">
        <v>45330</v>
      </c>
      <c r="P2762" t="s">
        <v>3129</v>
      </c>
      <c r="Q2762">
        <v>1</v>
      </c>
      <c r="R2762">
        <v>97</v>
      </c>
      <c r="S2762">
        <v>4</v>
      </c>
      <c r="T2762" t="s">
        <v>4946</v>
      </c>
      <c r="U2762">
        <v>146</v>
      </c>
      <c r="V2762">
        <v>2</v>
      </c>
      <c r="W2762">
        <v>19</v>
      </c>
      <c r="X2762">
        <v>114</v>
      </c>
      <c r="Y2762">
        <v>298</v>
      </c>
      <c r="Z2762">
        <v>30</v>
      </c>
      <c r="AA2762">
        <v>16</v>
      </c>
      <c r="AD2762">
        <v>31</v>
      </c>
      <c r="AE2762">
        <v>2761</v>
      </c>
      <c r="AF2762" s="16" t="s">
        <v>5113</v>
      </c>
      <c r="AG2762" s="16"/>
      <c r="AH2762" s="16"/>
      <c r="AI2762" s="16" t="str">
        <f t="shared" si="172"/>
        <v>(146,4,2,19,114,298,16, null, 31, 'Chambers 2025 UK',2025, '2024-02-08','2024-02-08','".Carbon::now()."','".Carbon::now()."'),</v>
      </c>
      <c r="AJ2762" s="16" t="str">
        <f t="shared" si="173"/>
        <v>('".DB::select("SELECT id_status FROM `status` WHERE `element_type` = 'task' AND status_type = 'client' AND name ='PENDING'")[0]-&gt;id_status."',2761,1),</v>
      </c>
      <c r="AK2762" s="16" t="str">
        <f t="shared" si="174"/>
        <v/>
      </c>
      <c r="AL2762" s="16" t="str">
        <f t="shared" si="175"/>
        <v/>
      </c>
    </row>
    <row r="2763" spans="1:38" x14ac:dyDescent="0.25">
      <c r="A2763" s="16" t="s">
        <v>789</v>
      </c>
      <c r="B2763" s="16" t="s">
        <v>62</v>
      </c>
      <c r="C2763" s="16" t="s">
        <v>41</v>
      </c>
      <c r="D2763" s="16" t="s">
        <v>349</v>
      </c>
      <c r="E2763" s="16" t="s">
        <v>1274</v>
      </c>
      <c r="F2763" s="16" t="s">
        <v>77</v>
      </c>
      <c r="G2763" s="16" t="s">
        <v>78</v>
      </c>
      <c r="H2763" s="16" t="s">
        <v>607</v>
      </c>
      <c r="I2763" s="16" t="s">
        <v>65</v>
      </c>
      <c r="J2763" s="16" t="s">
        <v>153</v>
      </c>
      <c r="M2763" s="16" t="s">
        <v>234</v>
      </c>
      <c r="N2763" s="7"/>
      <c r="O2763" s="9">
        <v>45330</v>
      </c>
      <c r="P2763" t="s">
        <v>3129</v>
      </c>
      <c r="Q2763">
        <v>1</v>
      </c>
      <c r="R2763">
        <v>97</v>
      </c>
      <c r="S2763">
        <v>4</v>
      </c>
      <c r="T2763" t="s">
        <v>4946</v>
      </c>
      <c r="U2763">
        <v>146</v>
      </c>
      <c r="V2763">
        <v>2</v>
      </c>
      <c r="W2763">
        <v>19</v>
      </c>
      <c r="X2763">
        <v>114</v>
      </c>
      <c r="Y2763">
        <v>335</v>
      </c>
      <c r="Z2763">
        <v>30</v>
      </c>
      <c r="AA2763">
        <v>16</v>
      </c>
      <c r="AD2763">
        <v>31</v>
      </c>
      <c r="AE2763">
        <v>2762</v>
      </c>
      <c r="AF2763" s="16" t="s">
        <v>5113</v>
      </c>
      <c r="AG2763" s="16"/>
      <c r="AH2763" s="16"/>
      <c r="AI2763" s="16" t="str">
        <f t="shared" si="172"/>
        <v>(146,4,2,19,114,335,16, null, 31, 'Chambers 2025 UK',2025, '2024-02-08','2024-02-08','".Carbon::now()."','".Carbon::now()."'),</v>
      </c>
      <c r="AJ2763" s="16" t="str">
        <f t="shared" si="173"/>
        <v>('".DB::select("SELECT id_status FROM `status` WHERE `element_type` = 'task' AND status_type = 'client' AND name ='PENDING'")[0]-&gt;id_status."',2762,1),</v>
      </c>
      <c r="AK2763" s="16" t="str">
        <f t="shared" si="174"/>
        <v/>
      </c>
      <c r="AL2763" s="16" t="str">
        <f t="shared" si="175"/>
        <v/>
      </c>
    </row>
    <row r="2764" spans="1:38" x14ac:dyDescent="0.25">
      <c r="A2764" s="16" t="s">
        <v>789</v>
      </c>
      <c r="B2764" s="16" t="s">
        <v>62</v>
      </c>
      <c r="C2764" s="16" t="s">
        <v>41</v>
      </c>
      <c r="D2764" s="16" t="s">
        <v>349</v>
      </c>
      <c r="E2764" s="16" t="s">
        <v>1274</v>
      </c>
      <c r="F2764" s="16" t="s">
        <v>77</v>
      </c>
      <c r="G2764" s="16" t="s">
        <v>78</v>
      </c>
      <c r="H2764" s="16" t="s">
        <v>424</v>
      </c>
      <c r="I2764" s="16" t="s">
        <v>65</v>
      </c>
      <c r="J2764" s="16" t="s">
        <v>153</v>
      </c>
      <c r="M2764" s="16" t="s">
        <v>234</v>
      </c>
      <c r="N2764" s="7"/>
      <c r="O2764" s="9">
        <v>45330</v>
      </c>
      <c r="P2764" t="s">
        <v>3129</v>
      </c>
      <c r="Q2764">
        <v>1</v>
      </c>
      <c r="R2764">
        <v>97</v>
      </c>
      <c r="S2764">
        <v>4</v>
      </c>
      <c r="T2764" t="s">
        <v>4946</v>
      </c>
      <c r="U2764">
        <v>146</v>
      </c>
      <c r="V2764">
        <v>2</v>
      </c>
      <c r="W2764">
        <v>19</v>
      </c>
      <c r="X2764">
        <v>114</v>
      </c>
      <c r="Y2764">
        <v>352</v>
      </c>
      <c r="Z2764">
        <v>30</v>
      </c>
      <c r="AA2764">
        <v>16</v>
      </c>
      <c r="AD2764">
        <v>31</v>
      </c>
      <c r="AE2764">
        <v>2763</v>
      </c>
      <c r="AF2764" s="16" t="s">
        <v>5113</v>
      </c>
      <c r="AG2764" s="16"/>
      <c r="AH2764" s="16"/>
      <c r="AI2764" s="16" t="str">
        <f t="shared" si="172"/>
        <v>(146,4,2,19,114,352,16, null, 31, 'Chambers 2025 UK',2025, '2024-02-08','2024-02-08','".Carbon::now()."','".Carbon::now()."'),</v>
      </c>
      <c r="AJ2764" s="16" t="str">
        <f t="shared" si="173"/>
        <v>('".DB::select("SELECT id_status FROM `status` WHERE `element_type` = 'task' AND status_type = 'client' AND name ='PENDING'")[0]-&gt;id_status."',2763,1),</v>
      </c>
      <c r="AK2764" s="16" t="str">
        <f t="shared" si="174"/>
        <v/>
      </c>
      <c r="AL2764" s="16" t="str">
        <f t="shared" si="175"/>
        <v/>
      </c>
    </row>
    <row r="2765" spans="1:38" x14ac:dyDescent="0.25">
      <c r="A2765" s="16" t="s">
        <v>789</v>
      </c>
      <c r="B2765" s="16" t="s">
        <v>62</v>
      </c>
      <c r="C2765" s="16" t="s">
        <v>41</v>
      </c>
      <c r="D2765" s="16" t="s">
        <v>349</v>
      </c>
      <c r="E2765" s="16" t="s">
        <v>1274</v>
      </c>
      <c r="F2765" s="16" t="s">
        <v>77</v>
      </c>
      <c r="G2765" s="16" t="s">
        <v>78</v>
      </c>
      <c r="H2765" s="16" t="s">
        <v>226</v>
      </c>
      <c r="I2765" s="16" t="s">
        <v>65</v>
      </c>
      <c r="J2765" s="16" t="s">
        <v>153</v>
      </c>
      <c r="M2765" s="16" t="s">
        <v>234</v>
      </c>
      <c r="N2765" s="7"/>
      <c r="O2765" s="9">
        <v>45266</v>
      </c>
      <c r="P2765" t="s">
        <v>5037</v>
      </c>
      <c r="Q2765">
        <v>1</v>
      </c>
      <c r="R2765">
        <v>97</v>
      </c>
      <c r="S2765">
        <v>4</v>
      </c>
      <c r="T2765" t="s">
        <v>4946</v>
      </c>
      <c r="U2765">
        <v>146</v>
      </c>
      <c r="V2765">
        <v>2</v>
      </c>
      <c r="W2765">
        <v>19</v>
      </c>
      <c r="X2765">
        <v>114</v>
      </c>
      <c r="Y2765">
        <v>387</v>
      </c>
      <c r="Z2765">
        <v>30</v>
      </c>
      <c r="AA2765">
        <v>16</v>
      </c>
      <c r="AD2765">
        <v>31</v>
      </c>
      <c r="AE2765">
        <v>2764</v>
      </c>
      <c r="AF2765" s="16" t="s">
        <v>5113</v>
      </c>
      <c r="AG2765" s="16"/>
      <c r="AH2765" s="16"/>
      <c r="AI2765" s="16" t="str">
        <f t="shared" si="172"/>
        <v>(146,4,2,19,114,387,16, null, 31, 'Chambers 2025 UK',2025, '2023-12-06','2023-12-06','".Carbon::now()."','".Carbon::now()."'),</v>
      </c>
      <c r="AJ2765" s="16" t="str">
        <f t="shared" si="173"/>
        <v>('".DB::select("SELECT id_status FROM `status` WHERE `element_type` = 'task' AND status_type = 'client' AND name ='PENDING'")[0]-&gt;id_status."',2764,1),</v>
      </c>
      <c r="AK2765" s="16" t="str">
        <f t="shared" si="174"/>
        <v/>
      </c>
      <c r="AL2765" s="16" t="str">
        <f t="shared" si="175"/>
        <v/>
      </c>
    </row>
    <row r="2766" spans="1:38" x14ac:dyDescent="0.25">
      <c r="A2766" s="16" t="s">
        <v>789</v>
      </c>
      <c r="B2766" s="16" t="s">
        <v>3139</v>
      </c>
      <c r="C2766" s="16" t="s">
        <v>240</v>
      </c>
      <c r="D2766" s="16" t="s">
        <v>349</v>
      </c>
      <c r="E2766" s="16" t="s">
        <v>3486</v>
      </c>
      <c r="F2766" s="16" t="s">
        <v>155</v>
      </c>
      <c r="G2766" s="16" t="s">
        <v>156</v>
      </c>
      <c r="H2766" s="16" t="s">
        <v>196</v>
      </c>
      <c r="I2766" s="16" t="s">
        <v>65</v>
      </c>
      <c r="J2766" s="16" t="s">
        <v>153</v>
      </c>
      <c r="M2766" s="16" t="s">
        <v>234</v>
      </c>
      <c r="N2766" s="7">
        <v>45323</v>
      </c>
      <c r="O2766" s="9">
        <v>45323</v>
      </c>
      <c r="P2766" t="s">
        <v>3124</v>
      </c>
      <c r="Q2766">
        <v>1</v>
      </c>
      <c r="R2766">
        <v>97</v>
      </c>
      <c r="S2766">
        <v>4</v>
      </c>
      <c r="T2766" t="s">
        <v>4946</v>
      </c>
      <c r="U2766">
        <v>146</v>
      </c>
      <c r="V2766">
        <v>9</v>
      </c>
      <c r="W2766">
        <v>32</v>
      </c>
      <c r="X2766">
        <v>100</v>
      </c>
      <c r="Y2766">
        <v>423</v>
      </c>
      <c r="Z2766">
        <v>30</v>
      </c>
      <c r="AA2766">
        <v>16</v>
      </c>
      <c r="AD2766">
        <v>31</v>
      </c>
      <c r="AE2766">
        <v>2765</v>
      </c>
      <c r="AF2766" s="16" t="s">
        <v>5113</v>
      </c>
      <c r="AG2766" s="16"/>
      <c r="AH2766" s="16"/>
      <c r="AI2766" s="16" t="str">
        <f t="shared" si="172"/>
        <v>(146,4,9,32,100,423,16, null, 31, 'IFLR 2025 Asia-Pacific',2025, '2024-02-01','2024-02-01','".Carbon::now()."','".Carbon::now()."'),</v>
      </c>
      <c r="AJ2766" s="16" t="str">
        <f t="shared" si="173"/>
        <v>('".DB::select("SELECT id_status FROM `status` WHERE `element_type` = 'task' AND status_type = 'client' AND name ='PENDING'")[0]-&gt;id_status."',2765,1),</v>
      </c>
      <c r="AK2766" s="16" t="str">
        <f t="shared" si="174"/>
        <v/>
      </c>
      <c r="AL2766" s="16" t="str">
        <f t="shared" si="175"/>
        <v/>
      </c>
    </row>
    <row r="2767" spans="1:38" x14ac:dyDescent="0.25">
      <c r="A2767" s="16" t="s">
        <v>789</v>
      </c>
      <c r="B2767" s="16" t="s">
        <v>3139</v>
      </c>
      <c r="C2767" s="16" t="s">
        <v>240</v>
      </c>
      <c r="D2767" s="16" t="s">
        <v>349</v>
      </c>
      <c r="E2767" s="16" t="s">
        <v>3486</v>
      </c>
      <c r="F2767" s="16" t="s">
        <v>155</v>
      </c>
      <c r="G2767" s="16" t="s">
        <v>156</v>
      </c>
      <c r="H2767" s="16" t="s">
        <v>4071</v>
      </c>
      <c r="I2767" s="16" t="s">
        <v>65</v>
      </c>
      <c r="J2767" s="16" t="s">
        <v>153</v>
      </c>
      <c r="M2767" s="16" t="s">
        <v>234</v>
      </c>
      <c r="N2767" s="7">
        <v>45323</v>
      </c>
      <c r="O2767" s="9">
        <v>45323</v>
      </c>
      <c r="P2767" t="s">
        <v>3124</v>
      </c>
      <c r="Q2767">
        <v>1</v>
      </c>
      <c r="R2767">
        <v>97</v>
      </c>
      <c r="S2767">
        <v>4</v>
      </c>
      <c r="T2767" t="s">
        <v>4946</v>
      </c>
      <c r="U2767">
        <v>146</v>
      </c>
      <c r="V2767">
        <v>9</v>
      </c>
      <c r="W2767">
        <v>32</v>
      </c>
      <c r="X2767">
        <v>100</v>
      </c>
      <c r="Y2767">
        <v>448</v>
      </c>
      <c r="Z2767">
        <v>30</v>
      </c>
      <c r="AA2767">
        <v>16</v>
      </c>
      <c r="AD2767">
        <v>31</v>
      </c>
      <c r="AE2767">
        <v>2766</v>
      </c>
      <c r="AF2767" s="16" t="s">
        <v>5113</v>
      </c>
      <c r="AG2767" s="16"/>
      <c r="AH2767" s="16"/>
      <c r="AI2767" s="16" t="str">
        <f t="shared" si="172"/>
        <v>(146,4,9,32,100,448,16, null, 31, 'IFLR 2025 Asia-Pacific',2025, '2024-02-01','2024-02-01','".Carbon::now()."','".Carbon::now()."'),</v>
      </c>
      <c r="AJ2767" s="16" t="str">
        <f t="shared" si="173"/>
        <v>('".DB::select("SELECT id_status FROM `status` WHERE `element_type` = 'task' AND status_type = 'client' AND name ='PENDING'")[0]-&gt;id_status."',2766,1),</v>
      </c>
      <c r="AK2767" s="16" t="str">
        <f t="shared" si="174"/>
        <v/>
      </c>
      <c r="AL2767" s="16" t="str">
        <f t="shared" si="175"/>
        <v/>
      </c>
    </row>
    <row r="2768" spans="1:38" x14ac:dyDescent="0.25">
      <c r="A2768" s="16" t="s">
        <v>789</v>
      </c>
      <c r="B2768" s="16" t="s">
        <v>3139</v>
      </c>
      <c r="C2768" s="16" t="s">
        <v>240</v>
      </c>
      <c r="D2768" s="16" t="s">
        <v>349</v>
      </c>
      <c r="E2768" s="16" t="s">
        <v>3375</v>
      </c>
      <c r="F2768" s="16" t="s">
        <v>242</v>
      </c>
      <c r="G2768" s="16" t="s">
        <v>345</v>
      </c>
      <c r="H2768" s="16" t="s">
        <v>563</v>
      </c>
      <c r="I2768" s="16" t="s">
        <v>65</v>
      </c>
      <c r="J2768" s="16" t="s">
        <v>153</v>
      </c>
      <c r="M2768" s="16" t="s">
        <v>234</v>
      </c>
      <c r="N2768" s="7">
        <v>45323</v>
      </c>
      <c r="O2768" s="9">
        <v>45323</v>
      </c>
      <c r="P2768" t="s">
        <v>3124</v>
      </c>
      <c r="Q2768">
        <v>1</v>
      </c>
      <c r="R2768">
        <v>97</v>
      </c>
      <c r="S2768">
        <v>4</v>
      </c>
      <c r="T2768" t="s">
        <v>4946</v>
      </c>
      <c r="U2768">
        <v>146</v>
      </c>
      <c r="V2768">
        <v>9</v>
      </c>
      <c r="W2768">
        <v>40</v>
      </c>
      <c r="X2768">
        <v>43</v>
      </c>
      <c r="Y2768">
        <v>420</v>
      </c>
      <c r="Z2768">
        <v>30</v>
      </c>
      <c r="AA2768">
        <v>16</v>
      </c>
      <c r="AD2768">
        <v>31</v>
      </c>
      <c r="AE2768">
        <v>2767</v>
      </c>
      <c r="AF2768" s="16" t="s">
        <v>5113</v>
      </c>
      <c r="AG2768" s="16"/>
      <c r="AH2768" s="16"/>
      <c r="AI2768" s="16" t="str">
        <f t="shared" si="172"/>
        <v>(146,4,9,40,43,420,16, null, 31, 'IFLR 2025 Western Europe',2025, '2024-02-01','2024-02-01','".Carbon::now()."','".Carbon::now()."'),</v>
      </c>
      <c r="AJ2768" s="16" t="str">
        <f t="shared" si="173"/>
        <v>('".DB::select("SELECT id_status FROM `status` WHERE `element_type` = 'task' AND status_type = 'client' AND name ='PENDING'")[0]-&gt;id_status."',2767,1),</v>
      </c>
      <c r="AK2768" s="16" t="str">
        <f t="shared" si="174"/>
        <v/>
      </c>
      <c r="AL2768" s="16" t="str">
        <f t="shared" si="175"/>
        <v/>
      </c>
    </row>
    <row r="2769" spans="1:38" x14ac:dyDescent="0.25">
      <c r="A2769" s="16" t="s">
        <v>789</v>
      </c>
      <c r="B2769" s="16" t="s">
        <v>3139</v>
      </c>
      <c r="C2769" s="16" t="s">
        <v>240</v>
      </c>
      <c r="D2769" s="16" t="s">
        <v>349</v>
      </c>
      <c r="E2769" s="16" t="s">
        <v>3375</v>
      </c>
      <c r="F2769" s="16" t="s">
        <v>242</v>
      </c>
      <c r="G2769" s="16" t="s">
        <v>345</v>
      </c>
      <c r="H2769" s="16" t="s">
        <v>196</v>
      </c>
      <c r="I2769" s="16" t="s">
        <v>65</v>
      </c>
      <c r="J2769" s="16" t="s">
        <v>153</v>
      </c>
      <c r="M2769" s="16" t="s">
        <v>234</v>
      </c>
      <c r="N2769" s="7">
        <v>45323</v>
      </c>
      <c r="O2769" s="9">
        <v>45323</v>
      </c>
      <c r="P2769" t="s">
        <v>3124</v>
      </c>
      <c r="Q2769">
        <v>1</v>
      </c>
      <c r="R2769">
        <v>97</v>
      </c>
      <c r="S2769">
        <v>4</v>
      </c>
      <c r="T2769" t="s">
        <v>4946</v>
      </c>
      <c r="U2769">
        <v>146</v>
      </c>
      <c r="V2769">
        <v>9</v>
      </c>
      <c r="W2769">
        <v>40</v>
      </c>
      <c r="X2769">
        <v>43</v>
      </c>
      <c r="Y2769">
        <v>423</v>
      </c>
      <c r="Z2769">
        <v>30</v>
      </c>
      <c r="AA2769">
        <v>16</v>
      </c>
      <c r="AD2769">
        <v>31</v>
      </c>
      <c r="AE2769">
        <v>2768</v>
      </c>
      <c r="AF2769" s="16" t="s">
        <v>5113</v>
      </c>
      <c r="AG2769" s="16"/>
      <c r="AH2769" s="16"/>
      <c r="AI2769" s="16" t="str">
        <f t="shared" si="172"/>
        <v>(146,4,9,40,43,423,16, null, 31, 'IFLR 2025 Western Europe',2025, '2024-02-01','2024-02-01','".Carbon::now()."','".Carbon::now()."'),</v>
      </c>
      <c r="AJ2769" s="16" t="str">
        <f t="shared" si="173"/>
        <v>('".DB::select("SELECT id_status FROM `status` WHERE `element_type` = 'task' AND status_type = 'client' AND name ='PENDING'")[0]-&gt;id_status."',2768,1),</v>
      </c>
      <c r="AK2769" s="16" t="str">
        <f t="shared" si="174"/>
        <v/>
      </c>
      <c r="AL2769" s="16" t="str">
        <f t="shared" si="175"/>
        <v/>
      </c>
    </row>
    <row r="2770" spans="1:38" x14ac:dyDescent="0.25">
      <c r="A2770" s="16" t="s">
        <v>789</v>
      </c>
      <c r="B2770" s="16" t="s">
        <v>3139</v>
      </c>
      <c r="C2770" s="16" t="s">
        <v>240</v>
      </c>
      <c r="D2770" s="16" t="s">
        <v>349</v>
      </c>
      <c r="E2770" s="16" t="s">
        <v>3375</v>
      </c>
      <c r="F2770" s="16" t="s">
        <v>242</v>
      </c>
      <c r="G2770" s="16" t="s">
        <v>345</v>
      </c>
      <c r="H2770" s="16" t="s">
        <v>243</v>
      </c>
      <c r="I2770" s="16" t="s">
        <v>65</v>
      </c>
      <c r="J2770" s="16" t="s">
        <v>153</v>
      </c>
      <c r="M2770" s="16" t="s">
        <v>234</v>
      </c>
      <c r="N2770" s="7">
        <v>45323</v>
      </c>
      <c r="O2770" s="9">
        <v>45323</v>
      </c>
      <c r="P2770" t="s">
        <v>3124</v>
      </c>
      <c r="Q2770">
        <v>1</v>
      </c>
      <c r="R2770">
        <v>97</v>
      </c>
      <c r="S2770">
        <v>4</v>
      </c>
      <c r="T2770" t="s">
        <v>4946</v>
      </c>
      <c r="U2770">
        <v>146</v>
      </c>
      <c r="V2770">
        <v>9</v>
      </c>
      <c r="W2770">
        <v>40</v>
      </c>
      <c r="X2770">
        <v>43</v>
      </c>
      <c r="Y2770">
        <v>440</v>
      </c>
      <c r="Z2770">
        <v>30</v>
      </c>
      <c r="AA2770">
        <v>16</v>
      </c>
      <c r="AD2770">
        <v>31</v>
      </c>
      <c r="AE2770">
        <v>2769</v>
      </c>
      <c r="AF2770" s="16" t="s">
        <v>5113</v>
      </c>
      <c r="AG2770" s="16"/>
      <c r="AH2770" s="16"/>
      <c r="AI2770" s="16" t="str">
        <f t="shared" si="172"/>
        <v>(146,4,9,40,43,440,16, null, 31, 'IFLR 2025 Western Europe',2025, '2024-02-01','2024-02-01','".Carbon::now()."','".Carbon::now()."'),</v>
      </c>
      <c r="AJ2770" s="16" t="str">
        <f t="shared" si="173"/>
        <v>('".DB::select("SELECT id_status FROM `status` WHERE `element_type` = 'task' AND status_type = 'client' AND name ='PENDING'")[0]-&gt;id_status."',2769,1),</v>
      </c>
      <c r="AK2770" s="16" t="str">
        <f t="shared" si="174"/>
        <v/>
      </c>
      <c r="AL2770" s="16" t="str">
        <f t="shared" si="175"/>
        <v/>
      </c>
    </row>
    <row r="2771" spans="1:38" x14ac:dyDescent="0.25">
      <c r="A2771" s="16" t="s">
        <v>789</v>
      </c>
      <c r="B2771" s="16" t="s">
        <v>3139</v>
      </c>
      <c r="C2771" s="16" t="s">
        <v>240</v>
      </c>
      <c r="D2771" s="16" t="s">
        <v>349</v>
      </c>
      <c r="E2771" s="16" t="s">
        <v>3375</v>
      </c>
      <c r="F2771" s="16" t="s">
        <v>242</v>
      </c>
      <c r="G2771" s="16" t="s">
        <v>345</v>
      </c>
      <c r="H2771" s="16" t="s">
        <v>933</v>
      </c>
      <c r="I2771" s="16" t="s">
        <v>65</v>
      </c>
      <c r="J2771" s="16" t="s">
        <v>153</v>
      </c>
      <c r="M2771" s="16" t="s">
        <v>234</v>
      </c>
      <c r="N2771" s="7">
        <v>45323</v>
      </c>
      <c r="O2771" s="9">
        <v>45323</v>
      </c>
      <c r="P2771" t="s">
        <v>3124</v>
      </c>
      <c r="Q2771">
        <v>1</v>
      </c>
      <c r="R2771">
        <v>97</v>
      </c>
      <c r="S2771">
        <v>4</v>
      </c>
      <c r="T2771" t="s">
        <v>4946</v>
      </c>
      <c r="U2771">
        <v>146</v>
      </c>
      <c r="V2771">
        <v>9</v>
      </c>
      <c r="W2771">
        <v>40</v>
      </c>
      <c r="X2771">
        <v>43</v>
      </c>
      <c r="Y2771">
        <v>443</v>
      </c>
      <c r="Z2771">
        <v>30</v>
      </c>
      <c r="AA2771">
        <v>16</v>
      </c>
      <c r="AD2771">
        <v>31</v>
      </c>
      <c r="AE2771">
        <v>2770</v>
      </c>
      <c r="AF2771" s="16" t="s">
        <v>5113</v>
      </c>
      <c r="AG2771" s="16"/>
      <c r="AH2771" s="16"/>
      <c r="AI2771" s="16" t="str">
        <f t="shared" si="172"/>
        <v>(146,4,9,40,43,443,16, null, 31, 'IFLR 2025 Western Europe',2025, '2024-02-01','2024-02-01','".Carbon::now()."','".Carbon::now()."'),</v>
      </c>
      <c r="AJ2771" s="16" t="str">
        <f t="shared" si="173"/>
        <v>('".DB::select("SELECT id_status FROM `status` WHERE `element_type` = 'task' AND status_type = 'client' AND name ='PENDING'")[0]-&gt;id_status."',2770,1),</v>
      </c>
      <c r="AK2771" s="16" t="str">
        <f t="shared" si="174"/>
        <v/>
      </c>
      <c r="AL2771" s="16" t="str">
        <f t="shared" si="175"/>
        <v/>
      </c>
    </row>
    <row r="2772" spans="1:38" x14ac:dyDescent="0.25">
      <c r="A2772" s="16" t="s">
        <v>789</v>
      </c>
      <c r="B2772" s="16" t="s">
        <v>3139</v>
      </c>
      <c r="C2772" s="16" t="s">
        <v>240</v>
      </c>
      <c r="D2772" s="16" t="s">
        <v>349</v>
      </c>
      <c r="E2772" s="16" t="s">
        <v>3375</v>
      </c>
      <c r="F2772" s="16" t="s">
        <v>242</v>
      </c>
      <c r="G2772" s="16" t="s">
        <v>345</v>
      </c>
      <c r="H2772" s="16" t="s">
        <v>60</v>
      </c>
      <c r="I2772" s="16" t="s">
        <v>65</v>
      </c>
      <c r="J2772" s="16" t="s">
        <v>153</v>
      </c>
      <c r="M2772" s="16" t="s">
        <v>234</v>
      </c>
      <c r="N2772" s="7">
        <v>45323</v>
      </c>
      <c r="O2772" s="9">
        <v>45323</v>
      </c>
      <c r="P2772" t="s">
        <v>3124</v>
      </c>
      <c r="Q2772">
        <v>1</v>
      </c>
      <c r="R2772">
        <v>97</v>
      </c>
      <c r="S2772">
        <v>4</v>
      </c>
      <c r="T2772" t="s">
        <v>4946</v>
      </c>
      <c r="U2772">
        <v>146</v>
      </c>
      <c r="V2772">
        <v>9</v>
      </c>
      <c r="W2772">
        <v>40</v>
      </c>
      <c r="X2772">
        <v>43</v>
      </c>
      <c r="Y2772">
        <v>455</v>
      </c>
      <c r="Z2772">
        <v>30</v>
      </c>
      <c r="AA2772">
        <v>16</v>
      </c>
      <c r="AD2772">
        <v>31</v>
      </c>
      <c r="AE2772">
        <v>2771</v>
      </c>
      <c r="AF2772" s="16" t="s">
        <v>5113</v>
      </c>
      <c r="AG2772" s="16"/>
      <c r="AH2772" s="16"/>
      <c r="AI2772" s="16" t="str">
        <f t="shared" si="172"/>
        <v>(146,4,9,40,43,455,16, null, 31, 'IFLR 2025 Western Europe',2025, '2024-02-01','2024-02-01','".Carbon::now()."','".Carbon::now()."'),</v>
      </c>
      <c r="AJ2772" s="16" t="str">
        <f t="shared" si="173"/>
        <v>('".DB::select("SELECT id_status FROM `status` WHERE `element_type` = 'task' AND status_type = 'client' AND name ='PENDING'")[0]-&gt;id_status."',2771,1),</v>
      </c>
      <c r="AK2772" s="16" t="str">
        <f t="shared" si="174"/>
        <v/>
      </c>
      <c r="AL2772" s="16" t="str">
        <f t="shared" si="175"/>
        <v/>
      </c>
    </row>
    <row r="2773" spans="1:38" x14ac:dyDescent="0.25">
      <c r="A2773" s="16" t="s">
        <v>789</v>
      </c>
      <c r="B2773" s="16" t="s">
        <v>3139</v>
      </c>
      <c r="C2773" s="16" t="s">
        <v>240</v>
      </c>
      <c r="D2773" s="16" t="s">
        <v>349</v>
      </c>
      <c r="E2773" s="16" t="s">
        <v>3375</v>
      </c>
      <c r="F2773" s="16" t="s">
        <v>242</v>
      </c>
      <c r="G2773" s="16" t="s">
        <v>348</v>
      </c>
      <c r="H2773" s="16" t="s">
        <v>563</v>
      </c>
      <c r="I2773" s="16" t="s">
        <v>65</v>
      </c>
      <c r="J2773" s="16" t="s">
        <v>153</v>
      </c>
      <c r="M2773" s="16" t="s">
        <v>234</v>
      </c>
      <c r="N2773" s="7">
        <v>45323</v>
      </c>
      <c r="O2773" s="9">
        <v>45323</v>
      </c>
      <c r="P2773" t="s">
        <v>3124</v>
      </c>
      <c r="Q2773">
        <v>1</v>
      </c>
      <c r="R2773">
        <v>97</v>
      </c>
      <c r="S2773">
        <v>4</v>
      </c>
      <c r="T2773" t="s">
        <v>4946</v>
      </c>
      <c r="U2773">
        <v>146</v>
      </c>
      <c r="V2773">
        <v>9</v>
      </c>
      <c r="W2773">
        <v>40</v>
      </c>
      <c r="X2773">
        <v>58</v>
      </c>
      <c r="Y2773">
        <v>420</v>
      </c>
      <c r="Z2773">
        <v>30</v>
      </c>
      <c r="AA2773">
        <v>16</v>
      </c>
      <c r="AD2773">
        <v>31</v>
      </c>
      <c r="AE2773">
        <v>2772</v>
      </c>
      <c r="AF2773" s="16" t="s">
        <v>5113</v>
      </c>
      <c r="AG2773" s="16"/>
      <c r="AH2773" s="16"/>
      <c r="AI2773" s="16" t="str">
        <f t="shared" si="172"/>
        <v>(146,4,9,40,58,420,16, null, 31, 'IFLR 2025 Western Europe',2025, '2024-02-01','2024-02-01','".Carbon::now()."','".Carbon::now()."'),</v>
      </c>
      <c r="AJ2773" s="16" t="str">
        <f t="shared" si="173"/>
        <v>('".DB::select("SELECT id_status FROM `status` WHERE `element_type` = 'task' AND status_type = 'client' AND name ='PENDING'")[0]-&gt;id_status."',2772,1),</v>
      </c>
      <c r="AK2773" s="16" t="str">
        <f t="shared" si="174"/>
        <v/>
      </c>
      <c r="AL2773" s="16" t="str">
        <f t="shared" si="175"/>
        <v/>
      </c>
    </row>
    <row r="2774" spans="1:38" x14ac:dyDescent="0.25">
      <c r="A2774" s="16" t="s">
        <v>789</v>
      </c>
      <c r="B2774" s="16" t="s">
        <v>3139</v>
      </c>
      <c r="C2774" s="16" t="s">
        <v>240</v>
      </c>
      <c r="D2774" s="16" t="s">
        <v>349</v>
      </c>
      <c r="E2774" s="16" t="s">
        <v>3375</v>
      </c>
      <c r="F2774" s="16" t="s">
        <v>242</v>
      </c>
      <c r="G2774" s="16" t="s">
        <v>348</v>
      </c>
      <c r="H2774" s="16" t="s">
        <v>243</v>
      </c>
      <c r="I2774" s="16" t="s">
        <v>65</v>
      </c>
      <c r="J2774" s="16" t="s">
        <v>153</v>
      </c>
      <c r="M2774" s="16" t="s">
        <v>234</v>
      </c>
      <c r="N2774" s="7">
        <v>45323</v>
      </c>
      <c r="O2774" s="9">
        <v>45323</v>
      </c>
      <c r="P2774" t="s">
        <v>3124</v>
      </c>
      <c r="Q2774">
        <v>1</v>
      </c>
      <c r="R2774">
        <v>97</v>
      </c>
      <c r="S2774">
        <v>4</v>
      </c>
      <c r="T2774" t="s">
        <v>4946</v>
      </c>
      <c r="U2774">
        <v>146</v>
      </c>
      <c r="V2774">
        <v>9</v>
      </c>
      <c r="W2774">
        <v>40</v>
      </c>
      <c r="X2774">
        <v>58</v>
      </c>
      <c r="Y2774">
        <v>440</v>
      </c>
      <c r="Z2774">
        <v>30</v>
      </c>
      <c r="AA2774">
        <v>16</v>
      </c>
      <c r="AD2774">
        <v>31</v>
      </c>
      <c r="AE2774">
        <v>2773</v>
      </c>
      <c r="AF2774" s="16" t="s">
        <v>5113</v>
      </c>
      <c r="AG2774" s="16"/>
      <c r="AH2774" s="16"/>
      <c r="AI2774" s="16" t="str">
        <f t="shared" si="172"/>
        <v>(146,4,9,40,58,440,16, null, 31, 'IFLR 2025 Western Europe',2025, '2024-02-01','2024-02-01','".Carbon::now()."','".Carbon::now()."'),</v>
      </c>
      <c r="AJ2774" s="16" t="str">
        <f t="shared" si="173"/>
        <v>('".DB::select("SELECT id_status FROM `status` WHERE `element_type` = 'task' AND status_type = 'client' AND name ='PENDING'")[0]-&gt;id_status."',2773,1),</v>
      </c>
      <c r="AK2774" s="16" t="str">
        <f t="shared" si="174"/>
        <v/>
      </c>
      <c r="AL2774" s="16" t="str">
        <f t="shared" si="175"/>
        <v/>
      </c>
    </row>
    <row r="2775" spans="1:38" x14ac:dyDescent="0.25">
      <c r="A2775" s="16" t="s">
        <v>789</v>
      </c>
      <c r="B2775" s="16" t="s">
        <v>3139</v>
      </c>
      <c r="C2775" s="16" t="s">
        <v>240</v>
      </c>
      <c r="D2775" s="16" t="s">
        <v>349</v>
      </c>
      <c r="E2775" s="16" t="s">
        <v>3375</v>
      </c>
      <c r="F2775" s="16" t="s">
        <v>242</v>
      </c>
      <c r="G2775" s="16" t="s">
        <v>348</v>
      </c>
      <c r="H2775" s="16" t="s">
        <v>933</v>
      </c>
      <c r="I2775" s="16" t="s">
        <v>65</v>
      </c>
      <c r="J2775" s="16" t="s">
        <v>153</v>
      </c>
      <c r="M2775" s="16" t="s">
        <v>234</v>
      </c>
      <c r="N2775" s="7">
        <v>45323</v>
      </c>
      <c r="O2775" s="9">
        <v>45323</v>
      </c>
      <c r="P2775" t="s">
        <v>3124</v>
      </c>
      <c r="Q2775">
        <v>1</v>
      </c>
      <c r="R2775">
        <v>97</v>
      </c>
      <c r="S2775">
        <v>4</v>
      </c>
      <c r="T2775" t="s">
        <v>4946</v>
      </c>
      <c r="U2775">
        <v>146</v>
      </c>
      <c r="V2775">
        <v>9</v>
      </c>
      <c r="W2775">
        <v>40</v>
      </c>
      <c r="X2775">
        <v>58</v>
      </c>
      <c r="Y2775">
        <v>443</v>
      </c>
      <c r="Z2775">
        <v>30</v>
      </c>
      <c r="AA2775">
        <v>16</v>
      </c>
      <c r="AD2775">
        <v>31</v>
      </c>
      <c r="AE2775">
        <v>2774</v>
      </c>
      <c r="AF2775" s="16" t="s">
        <v>5113</v>
      </c>
      <c r="AG2775" s="16"/>
      <c r="AH2775" s="16"/>
      <c r="AI2775" s="16" t="str">
        <f t="shared" si="172"/>
        <v>(146,4,9,40,58,443,16, null, 31, 'IFLR 2025 Western Europe',2025, '2024-02-01','2024-02-01','".Carbon::now()."','".Carbon::now()."'),</v>
      </c>
      <c r="AJ2775" s="16" t="str">
        <f t="shared" si="173"/>
        <v>('".DB::select("SELECT id_status FROM `status` WHERE `element_type` = 'task' AND status_type = 'client' AND name ='PENDING'")[0]-&gt;id_status."',2774,1),</v>
      </c>
      <c r="AK2775" s="16" t="str">
        <f t="shared" si="174"/>
        <v/>
      </c>
      <c r="AL2775" s="16" t="str">
        <f t="shared" si="175"/>
        <v/>
      </c>
    </row>
    <row r="2776" spans="1:38" x14ac:dyDescent="0.25">
      <c r="A2776" s="16" t="s">
        <v>789</v>
      </c>
      <c r="B2776" s="16" t="s">
        <v>3139</v>
      </c>
      <c r="C2776" s="16" t="s">
        <v>240</v>
      </c>
      <c r="D2776" s="16" t="s">
        <v>349</v>
      </c>
      <c r="E2776" s="16" t="s">
        <v>4165</v>
      </c>
      <c r="F2776" s="16" t="s">
        <v>242</v>
      </c>
      <c r="G2776" s="16" t="s">
        <v>77</v>
      </c>
      <c r="H2776" s="16" t="s">
        <v>4105</v>
      </c>
      <c r="I2776" s="16" t="s">
        <v>65</v>
      </c>
      <c r="J2776" s="16" t="s">
        <v>153</v>
      </c>
      <c r="M2776" s="16" t="s">
        <v>234</v>
      </c>
      <c r="N2776" s="7">
        <v>45323</v>
      </c>
      <c r="O2776" s="9">
        <v>45323</v>
      </c>
      <c r="P2776" t="s">
        <v>3124</v>
      </c>
      <c r="Q2776">
        <v>1</v>
      </c>
      <c r="R2776">
        <v>97</v>
      </c>
      <c r="S2776">
        <v>4</v>
      </c>
      <c r="T2776" t="s">
        <v>4946</v>
      </c>
      <c r="U2776">
        <v>146</v>
      </c>
      <c r="V2776">
        <v>9</v>
      </c>
      <c r="W2776">
        <v>40</v>
      </c>
      <c r="X2776">
        <v>113</v>
      </c>
      <c r="Y2776">
        <v>418</v>
      </c>
      <c r="Z2776">
        <v>30</v>
      </c>
      <c r="AA2776">
        <v>16</v>
      </c>
      <c r="AD2776">
        <v>31</v>
      </c>
      <c r="AE2776">
        <v>2775</v>
      </c>
      <c r="AF2776" s="16" t="s">
        <v>5113</v>
      </c>
      <c r="AG2776" s="16"/>
      <c r="AH2776" s="16"/>
      <c r="AI2776" s="16" t="str">
        <f t="shared" si="172"/>
        <v>(146,4,9,40,113,418,16, null, 31, 'IFLR 2025 UK',2025, '2024-02-01','2024-02-01','".Carbon::now()."','".Carbon::now()."'),</v>
      </c>
      <c r="AJ2776" s="16" t="str">
        <f t="shared" si="173"/>
        <v>('".DB::select("SELECT id_status FROM `status` WHERE `element_type` = 'task' AND status_type = 'client' AND name ='PENDING'")[0]-&gt;id_status."',2775,1),</v>
      </c>
      <c r="AK2776" s="16" t="str">
        <f t="shared" si="174"/>
        <v/>
      </c>
      <c r="AL2776" s="16" t="str">
        <f t="shared" si="175"/>
        <v/>
      </c>
    </row>
    <row r="2777" spans="1:38" x14ac:dyDescent="0.25">
      <c r="A2777" s="16" t="s">
        <v>789</v>
      </c>
      <c r="B2777" s="16" t="s">
        <v>3139</v>
      </c>
      <c r="C2777" s="16" t="s">
        <v>240</v>
      </c>
      <c r="D2777" s="16" t="s">
        <v>349</v>
      </c>
      <c r="E2777" s="16" t="s">
        <v>4165</v>
      </c>
      <c r="F2777" s="16" t="s">
        <v>242</v>
      </c>
      <c r="G2777" s="16" t="s">
        <v>77</v>
      </c>
      <c r="H2777" s="16" t="s">
        <v>4107</v>
      </c>
      <c r="I2777" s="16" t="s">
        <v>65</v>
      </c>
      <c r="J2777" s="16" t="s">
        <v>153</v>
      </c>
      <c r="M2777" s="16" t="s">
        <v>234</v>
      </c>
      <c r="N2777" s="7">
        <v>45323</v>
      </c>
      <c r="O2777" s="9">
        <v>45323</v>
      </c>
      <c r="P2777" t="s">
        <v>3124</v>
      </c>
      <c r="Q2777">
        <v>1</v>
      </c>
      <c r="R2777">
        <v>97</v>
      </c>
      <c r="S2777">
        <v>4</v>
      </c>
      <c r="T2777" t="s">
        <v>4946</v>
      </c>
      <c r="U2777">
        <v>146</v>
      </c>
      <c r="V2777">
        <v>9</v>
      </c>
      <c r="W2777">
        <v>40</v>
      </c>
      <c r="X2777">
        <v>113</v>
      </c>
      <c r="Y2777">
        <v>419</v>
      </c>
      <c r="Z2777">
        <v>30</v>
      </c>
      <c r="AA2777">
        <v>16</v>
      </c>
      <c r="AD2777">
        <v>31</v>
      </c>
      <c r="AE2777">
        <v>2776</v>
      </c>
      <c r="AF2777" s="16" t="s">
        <v>5113</v>
      </c>
      <c r="AG2777" s="16"/>
      <c r="AH2777" s="16"/>
      <c r="AI2777" s="16" t="str">
        <f t="shared" si="172"/>
        <v>(146,4,9,40,113,419,16, null, 31, 'IFLR 2025 UK',2025, '2024-02-01','2024-02-01','".Carbon::now()."','".Carbon::now()."'),</v>
      </c>
      <c r="AJ2777" s="16" t="str">
        <f t="shared" si="173"/>
        <v>('".DB::select("SELECT id_status FROM `status` WHERE `element_type` = 'task' AND status_type = 'client' AND name ='PENDING'")[0]-&gt;id_status."',2776,1),</v>
      </c>
      <c r="AK2777" s="16" t="str">
        <f t="shared" si="174"/>
        <v/>
      </c>
      <c r="AL2777" s="16" t="str">
        <f t="shared" si="175"/>
        <v/>
      </c>
    </row>
    <row r="2778" spans="1:38" x14ac:dyDescent="0.25">
      <c r="A2778" s="16" t="s">
        <v>789</v>
      </c>
      <c r="B2778" s="16" t="s">
        <v>3139</v>
      </c>
      <c r="C2778" s="16" t="s">
        <v>240</v>
      </c>
      <c r="D2778" s="16" t="s">
        <v>349</v>
      </c>
      <c r="E2778" s="16" t="s">
        <v>4165</v>
      </c>
      <c r="F2778" s="16" t="s">
        <v>242</v>
      </c>
      <c r="G2778" s="16" t="s">
        <v>77</v>
      </c>
      <c r="H2778" s="16" t="s">
        <v>4109</v>
      </c>
      <c r="I2778" s="16" t="s">
        <v>65</v>
      </c>
      <c r="J2778" s="16" t="s">
        <v>153</v>
      </c>
      <c r="M2778" s="16" t="s">
        <v>234</v>
      </c>
      <c r="N2778" s="7">
        <v>45323</v>
      </c>
      <c r="O2778" s="9">
        <v>45323</v>
      </c>
      <c r="P2778" t="s">
        <v>3124</v>
      </c>
      <c r="Q2778">
        <v>1</v>
      </c>
      <c r="R2778">
        <v>97</v>
      </c>
      <c r="S2778">
        <v>4</v>
      </c>
      <c r="T2778" t="s">
        <v>4946</v>
      </c>
      <c r="U2778">
        <v>146</v>
      </c>
      <c r="V2778">
        <v>9</v>
      </c>
      <c r="W2778">
        <v>40</v>
      </c>
      <c r="X2778">
        <v>113</v>
      </c>
      <c r="Y2778">
        <v>429</v>
      </c>
      <c r="Z2778">
        <v>30</v>
      </c>
      <c r="AA2778">
        <v>16</v>
      </c>
      <c r="AD2778">
        <v>31</v>
      </c>
      <c r="AE2778">
        <v>2777</v>
      </c>
      <c r="AF2778" s="16" t="s">
        <v>5113</v>
      </c>
      <c r="AG2778" s="16"/>
      <c r="AH2778" s="16"/>
      <c r="AI2778" s="16" t="str">
        <f t="shared" si="172"/>
        <v>(146,4,9,40,113,429,16, null, 31, 'IFLR 2025 UK',2025, '2024-02-01','2024-02-01','".Carbon::now()."','".Carbon::now()."'),</v>
      </c>
      <c r="AJ2778" s="16" t="str">
        <f t="shared" si="173"/>
        <v>('".DB::select("SELECT id_status FROM `status` WHERE `element_type` = 'task' AND status_type = 'client' AND name ='PENDING'")[0]-&gt;id_status."',2777,1),</v>
      </c>
      <c r="AK2778" s="16" t="str">
        <f t="shared" si="174"/>
        <v/>
      </c>
      <c r="AL2778" s="16" t="str">
        <f t="shared" si="175"/>
        <v/>
      </c>
    </row>
    <row r="2779" spans="1:38" x14ac:dyDescent="0.25">
      <c r="A2779" s="16" t="s">
        <v>789</v>
      </c>
      <c r="B2779" s="16" t="s">
        <v>3139</v>
      </c>
      <c r="C2779" s="16" t="s">
        <v>240</v>
      </c>
      <c r="D2779" s="16" t="s">
        <v>349</v>
      </c>
      <c r="E2779" s="16" t="s">
        <v>4165</v>
      </c>
      <c r="F2779" s="16" t="s">
        <v>242</v>
      </c>
      <c r="G2779" s="16" t="s">
        <v>77</v>
      </c>
      <c r="H2779" s="16" t="s">
        <v>243</v>
      </c>
      <c r="I2779" s="16" t="s">
        <v>65</v>
      </c>
      <c r="J2779" s="16" t="s">
        <v>153</v>
      </c>
      <c r="M2779" s="16" t="s">
        <v>234</v>
      </c>
      <c r="N2779" s="7">
        <v>45323</v>
      </c>
      <c r="O2779" s="9">
        <v>45323</v>
      </c>
      <c r="P2779" t="s">
        <v>3124</v>
      </c>
      <c r="Q2779">
        <v>1</v>
      </c>
      <c r="R2779">
        <v>97</v>
      </c>
      <c r="S2779">
        <v>4</v>
      </c>
      <c r="T2779" t="s">
        <v>4946</v>
      </c>
      <c r="U2779">
        <v>146</v>
      </c>
      <c r="V2779">
        <v>9</v>
      </c>
      <c r="W2779">
        <v>40</v>
      </c>
      <c r="X2779">
        <v>113</v>
      </c>
      <c r="Y2779">
        <v>440</v>
      </c>
      <c r="Z2779">
        <v>30</v>
      </c>
      <c r="AA2779">
        <v>16</v>
      </c>
      <c r="AD2779">
        <v>31</v>
      </c>
      <c r="AE2779">
        <v>2778</v>
      </c>
      <c r="AF2779" s="16" t="s">
        <v>5113</v>
      </c>
      <c r="AG2779" s="16"/>
      <c r="AH2779" s="16"/>
      <c r="AI2779" s="16" t="str">
        <f t="shared" si="172"/>
        <v>(146,4,9,40,113,440,16, null, 31, 'IFLR 2025 UK',2025, '2024-02-01','2024-02-01','".Carbon::now()."','".Carbon::now()."'),</v>
      </c>
      <c r="AJ2779" s="16" t="str">
        <f t="shared" si="173"/>
        <v>('".DB::select("SELECT id_status FROM `status` WHERE `element_type` = 'task' AND status_type = 'client' AND name ='PENDING'")[0]-&gt;id_status."',2778,1),</v>
      </c>
      <c r="AK2779" s="16" t="str">
        <f t="shared" si="174"/>
        <v/>
      </c>
      <c r="AL2779" s="16" t="str">
        <f t="shared" si="175"/>
        <v/>
      </c>
    </row>
    <row r="2780" spans="1:38" x14ac:dyDescent="0.25">
      <c r="A2780" s="16" t="s">
        <v>789</v>
      </c>
      <c r="B2780" s="16" t="s">
        <v>3139</v>
      </c>
      <c r="C2780" s="16" t="s">
        <v>240</v>
      </c>
      <c r="D2780" s="16" t="s">
        <v>349</v>
      </c>
      <c r="E2780" s="16" t="s">
        <v>4165</v>
      </c>
      <c r="F2780" s="16" t="s">
        <v>242</v>
      </c>
      <c r="G2780" s="16" t="s">
        <v>77</v>
      </c>
      <c r="H2780" s="16" t="s">
        <v>933</v>
      </c>
      <c r="I2780" s="16" t="s">
        <v>65</v>
      </c>
      <c r="J2780" s="16" t="s">
        <v>153</v>
      </c>
      <c r="M2780" s="16" t="s">
        <v>234</v>
      </c>
      <c r="N2780" s="7">
        <v>45323</v>
      </c>
      <c r="O2780" s="9">
        <v>45323</v>
      </c>
      <c r="P2780" t="s">
        <v>3124</v>
      </c>
      <c r="Q2780">
        <v>1</v>
      </c>
      <c r="R2780">
        <v>97</v>
      </c>
      <c r="S2780">
        <v>4</v>
      </c>
      <c r="T2780" t="s">
        <v>4946</v>
      </c>
      <c r="U2780">
        <v>146</v>
      </c>
      <c r="V2780">
        <v>9</v>
      </c>
      <c r="W2780">
        <v>40</v>
      </c>
      <c r="X2780">
        <v>113</v>
      </c>
      <c r="Y2780">
        <v>443</v>
      </c>
      <c r="Z2780">
        <v>30</v>
      </c>
      <c r="AA2780">
        <v>16</v>
      </c>
      <c r="AD2780">
        <v>31</v>
      </c>
      <c r="AE2780">
        <v>2779</v>
      </c>
      <c r="AF2780" s="16" t="s">
        <v>5113</v>
      </c>
      <c r="AG2780" s="16"/>
      <c r="AH2780" s="16"/>
      <c r="AI2780" s="16" t="str">
        <f t="shared" si="172"/>
        <v>(146,4,9,40,113,443,16, null, 31, 'IFLR 2025 UK',2025, '2024-02-01','2024-02-01','".Carbon::now()."','".Carbon::now()."'),</v>
      </c>
      <c r="AJ2780" s="16" t="str">
        <f t="shared" si="173"/>
        <v>('".DB::select("SELECT id_status FROM `status` WHERE `element_type` = 'task' AND status_type = 'client' AND name ='PENDING'")[0]-&gt;id_status."',2779,1),</v>
      </c>
      <c r="AK2780" s="16" t="str">
        <f t="shared" si="174"/>
        <v/>
      </c>
      <c r="AL2780" s="16" t="str">
        <f t="shared" si="175"/>
        <v/>
      </c>
    </row>
    <row r="2781" spans="1:38" x14ac:dyDescent="0.25">
      <c r="A2781" s="16" t="s">
        <v>789</v>
      </c>
      <c r="B2781" s="16" t="s">
        <v>3139</v>
      </c>
      <c r="C2781" s="16" t="s">
        <v>240</v>
      </c>
      <c r="D2781" s="16" t="s">
        <v>349</v>
      </c>
      <c r="E2781" s="16" t="s">
        <v>4165</v>
      </c>
      <c r="F2781" s="16" t="s">
        <v>242</v>
      </c>
      <c r="G2781" s="16" t="s">
        <v>77</v>
      </c>
      <c r="H2781" s="16" t="s">
        <v>4081</v>
      </c>
      <c r="I2781" s="16" t="s">
        <v>65</v>
      </c>
      <c r="J2781" s="16" t="s">
        <v>153</v>
      </c>
      <c r="M2781" s="16" t="s">
        <v>234</v>
      </c>
      <c r="N2781" s="7">
        <v>45323</v>
      </c>
      <c r="O2781" s="9">
        <v>45323</v>
      </c>
      <c r="P2781" t="s">
        <v>3124</v>
      </c>
      <c r="Q2781">
        <v>1</v>
      </c>
      <c r="R2781">
        <v>97</v>
      </c>
      <c r="S2781">
        <v>4</v>
      </c>
      <c r="T2781" t="s">
        <v>4946</v>
      </c>
      <c r="U2781">
        <v>146</v>
      </c>
      <c r="V2781">
        <v>9</v>
      </c>
      <c r="W2781">
        <v>40</v>
      </c>
      <c r="X2781">
        <v>113</v>
      </c>
      <c r="Y2781">
        <v>449</v>
      </c>
      <c r="Z2781">
        <v>30</v>
      </c>
      <c r="AA2781">
        <v>16</v>
      </c>
      <c r="AD2781">
        <v>31</v>
      </c>
      <c r="AE2781">
        <v>2780</v>
      </c>
      <c r="AF2781" s="16" t="s">
        <v>5113</v>
      </c>
      <c r="AG2781" s="16"/>
      <c r="AH2781" s="16"/>
      <c r="AI2781" s="16" t="str">
        <f t="shared" si="172"/>
        <v>(146,4,9,40,113,449,16, null, 31, 'IFLR 2025 UK',2025, '2024-02-01','2024-02-01','".Carbon::now()."','".Carbon::now()."'),</v>
      </c>
      <c r="AJ2781" s="16" t="str">
        <f t="shared" si="173"/>
        <v>('".DB::select("SELECT id_status FROM `status` WHERE `element_type` = 'task' AND status_type = 'client' AND name ='PENDING'")[0]-&gt;id_status."',2780,1),</v>
      </c>
      <c r="AK2781" s="16" t="str">
        <f t="shared" si="174"/>
        <v/>
      </c>
      <c r="AL2781" s="16" t="str">
        <f t="shared" si="175"/>
        <v/>
      </c>
    </row>
    <row r="2782" spans="1:38" x14ac:dyDescent="0.25">
      <c r="A2782" s="16" t="s">
        <v>789</v>
      </c>
      <c r="B2782" s="16" t="s">
        <v>3139</v>
      </c>
      <c r="C2782" s="16" t="s">
        <v>240</v>
      </c>
      <c r="D2782" s="16" t="s">
        <v>349</v>
      </c>
      <c r="E2782" s="16" t="s">
        <v>4165</v>
      </c>
      <c r="F2782" s="16" t="s">
        <v>242</v>
      </c>
      <c r="G2782" s="16" t="s">
        <v>77</v>
      </c>
      <c r="H2782" s="16" t="s">
        <v>60</v>
      </c>
      <c r="I2782" s="16" t="s">
        <v>65</v>
      </c>
      <c r="J2782" s="16" t="s">
        <v>153</v>
      </c>
      <c r="M2782" s="16" t="s">
        <v>234</v>
      </c>
      <c r="N2782" s="7">
        <v>45323</v>
      </c>
      <c r="O2782" s="9">
        <v>45323</v>
      </c>
      <c r="P2782" t="s">
        <v>3124</v>
      </c>
      <c r="Q2782">
        <v>1</v>
      </c>
      <c r="R2782">
        <v>97</v>
      </c>
      <c r="S2782">
        <v>4</v>
      </c>
      <c r="T2782" t="s">
        <v>4946</v>
      </c>
      <c r="U2782">
        <v>146</v>
      </c>
      <c r="V2782">
        <v>9</v>
      </c>
      <c r="W2782">
        <v>40</v>
      </c>
      <c r="X2782">
        <v>113</v>
      </c>
      <c r="Y2782">
        <v>455</v>
      </c>
      <c r="Z2782">
        <v>30</v>
      </c>
      <c r="AA2782">
        <v>16</v>
      </c>
      <c r="AD2782">
        <v>31</v>
      </c>
      <c r="AE2782">
        <v>2781</v>
      </c>
      <c r="AF2782" s="16" t="s">
        <v>5113</v>
      </c>
      <c r="AG2782" s="16"/>
      <c r="AH2782" s="16"/>
      <c r="AI2782" s="16" t="str">
        <f t="shared" si="172"/>
        <v>(146,4,9,40,113,455,16, null, 31, 'IFLR 2025 UK',2025, '2024-02-01','2024-02-01','".Carbon::now()."','".Carbon::now()."'),</v>
      </c>
      <c r="AJ2782" s="16" t="str">
        <f t="shared" si="173"/>
        <v>('".DB::select("SELECT id_status FROM `status` WHERE `element_type` = 'task' AND status_type = 'client' AND name ='PENDING'")[0]-&gt;id_status."',2781,1),</v>
      </c>
      <c r="AK2782" s="16" t="str">
        <f t="shared" si="174"/>
        <v/>
      </c>
      <c r="AL2782" s="16" t="str">
        <f t="shared" si="175"/>
        <v/>
      </c>
    </row>
    <row r="2783" spans="1:38" x14ac:dyDescent="0.25">
      <c r="A2783" s="16" t="s">
        <v>789</v>
      </c>
      <c r="B2783" s="16" t="s">
        <v>3139</v>
      </c>
      <c r="C2783" s="16" t="s">
        <v>27</v>
      </c>
      <c r="D2783" s="16" t="s">
        <v>349</v>
      </c>
      <c r="E2783" s="16" t="s">
        <v>3291</v>
      </c>
      <c r="F2783" s="16" t="s">
        <v>155</v>
      </c>
      <c r="G2783" s="16" t="s">
        <v>156</v>
      </c>
      <c r="H2783" s="16" t="s">
        <v>203</v>
      </c>
      <c r="I2783" s="16" t="s">
        <v>65</v>
      </c>
      <c r="J2783" s="16" t="s">
        <v>153</v>
      </c>
      <c r="M2783" s="16" t="s">
        <v>234</v>
      </c>
      <c r="N2783" s="7">
        <v>45455</v>
      </c>
      <c r="O2783" s="9">
        <v>45455</v>
      </c>
      <c r="P2783" t="s">
        <v>5030</v>
      </c>
      <c r="Q2783">
        <v>1</v>
      </c>
      <c r="R2783">
        <v>97</v>
      </c>
      <c r="S2783">
        <v>4</v>
      </c>
      <c r="T2783" t="s">
        <v>4946</v>
      </c>
      <c r="U2783">
        <v>146</v>
      </c>
      <c r="V2783">
        <v>14</v>
      </c>
      <c r="W2783">
        <v>52</v>
      </c>
      <c r="X2783">
        <v>100</v>
      </c>
      <c r="Y2783">
        <v>535</v>
      </c>
      <c r="Z2783">
        <v>30</v>
      </c>
      <c r="AA2783">
        <v>16</v>
      </c>
      <c r="AD2783">
        <v>31</v>
      </c>
      <c r="AE2783">
        <v>2782</v>
      </c>
      <c r="AF2783" s="16" t="s">
        <v>5113</v>
      </c>
      <c r="AG2783" s="16"/>
      <c r="AH2783" s="16"/>
      <c r="AI2783" s="16" t="str">
        <f t="shared" si="172"/>
        <v>(146,4,14,52,100,535,16, null, 31, 'L500 2025 Asia-Pacific',2025, '2024-06-12','2024-06-12','".Carbon::now()."','".Carbon::now()."'),</v>
      </c>
      <c r="AJ2783" s="16" t="str">
        <f t="shared" si="173"/>
        <v>('".DB::select("SELECT id_status FROM `status` WHERE `element_type` = 'task' AND status_type = 'client' AND name ='PENDING'")[0]-&gt;id_status."',2782,1),</v>
      </c>
      <c r="AK2783" s="16" t="str">
        <f t="shared" si="174"/>
        <v/>
      </c>
      <c r="AL2783" s="16" t="str">
        <f t="shared" si="175"/>
        <v/>
      </c>
    </row>
    <row r="2784" spans="1:38" x14ac:dyDescent="0.25">
      <c r="A2784" s="16" t="s">
        <v>789</v>
      </c>
      <c r="B2784" s="16" t="s">
        <v>3139</v>
      </c>
      <c r="C2784" s="16" t="s">
        <v>27</v>
      </c>
      <c r="D2784" s="16" t="s">
        <v>349</v>
      </c>
      <c r="E2784" s="16" t="s">
        <v>3291</v>
      </c>
      <c r="F2784" s="16" t="s">
        <v>155</v>
      </c>
      <c r="G2784" s="16" t="s">
        <v>156</v>
      </c>
      <c r="H2784" s="16" t="s">
        <v>3197</v>
      </c>
      <c r="I2784" s="16" t="s">
        <v>65</v>
      </c>
      <c r="J2784" s="16" t="s">
        <v>153</v>
      </c>
      <c r="M2784" s="16" t="s">
        <v>234</v>
      </c>
      <c r="N2784" s="7">
        <v>45455</v>
      </c>
      <c r="O2784" s="9">
        <v>45455</v>
      </c>
      <c r="P2784" t="s">
        <v>5030</v>
      </c>
      <c r="Q2784">
        <v>1</v>
      </c>
      <c r="R2784">
        <v>97</v>
      </c>
      <c r="S2784">
        <v>4</v>
      </c>
      <c r="T2784" t="s">
        <v>4946</v>
      </c>
      <c r="U2784">
        <v>146</v>
      </c>
      <c r="V2784">
        <v>14</v>
      </c>
      <c r="W2784">
        <v>52</v>
      </c>
      <c r="X2784">
        <v>100</v>
      </c>
      <c r="Y2784">
        <v>650</v>
      </c>
      <c r="Z2784">
        <v>30</v>
      </c>
      <c r="AA2784">
        <v>16</v>
      </c>
      <c r="AD2784">
        <v>31</v>
      </c>
      <c r="AE2784">
        <v>2783</v>
      </c>
      <c r="AF2784" s="16" t="s">
        <v>5113</v>
      </c>
      <c r="AG2784" s="16"/>
      <c r="AH2784" s="16"/>
      <c r="AI2784" s="16" t="str">
        <f t="shared" si="172"/>
        <v>(146,4,14,52,100,650,16, null, 31, 'L500 2025 Asia-Pacific',2025, '2024-06-12','2024-06-12','".Carbon::now()."','".Carbon::now()."'),</v>
      </c>
      <c r="AJ2784" s="16" t="str">
        <f t="shared" si="173"/>
        <v>('".DB::select("SELECT id_status FROM `status` WHERE `element_type` = 'task' AND status_type = 'client' AND name ='PENDING'")[0]-&gt;id_status."',2783,1),</v>
      </c>
      <c r="AK2784" s="16" t="str">
        <f t="shared" si="174"/>
        <v/>
      </c>
      <c r="AL2784" s="16" t="str">
        <f t="shared" si="175"/>
        <v/>
      </c>
    </row>
    <row r="2785" spans="1:38" x14ac:dyDescent="0.25">
      <c r="A2785" s="16" t="s">
        <v>789</v>
      </c>
      <c r="B2785" s="16" t="s">
        <v>3139</v>
      </c>
      <c r="C2785" s="16" t="s">
        <v>27</v>
      </c>
      <c r="D2785" s="16" t="s">
        <v>349</v>
      </c>
      <c r="E2785" s="16" t="s">
        <v>3291</v>
      </c>
      <c r="F2785" s="16" t="s">
        <v>155</v>
      </c>
      <c r="G2785" s="16" t="s">
        <v>156</v>
      </c>
      <c r="H2785" s="16" t="s">
        <v>3214</v>
      </c>
      <c r="I2785" s="16" t="s">
        <v>65</v>
      </c>
      <c r="J2785" s="16" t="s">
        <v>153</v>
      </c>
      <c r="M2785" s="16" t="s">
        <v>234</v>
      </c>
      <c r="N2785" s="7">
        <v>45455</v>
      </c>
      <c r="O2785" s="9">
        <v>45455</v>
      </c>
      <c r="P2785" t="s">
        <v>5030</v>
      </c>
      <c r="Q2785">
        <v>1</v>
      </c>
      <c r="R2785">
        <v>97</v>
      </c>
      <c r="S2785">
        <v>4</v>
      </c>
      <c r="T2785" t="s">
        <v>4946</v>
      </c>
      <c r="U2785">
        <v>146</v>
      </c>
      <c r="V2785">
        <v>14</v>
      </c>
      <c r="W2785">
        <v>52</v>
      </c>
      <c r="X2785">
        <v>100</v>
      </c>
      <c r="Y2785">
        <v>820</v>
      </c>
      <c r="Z2785">
        <v>30</v>
      </c>
      <c r="AA2785">
        <v>16</v>
      </c>
      <c r="AD2785">
        <v>31</v>
      </c>
      <c r="AE2785">
        <v>2784</v>
      </c>
      <c r="AF2785" s="16" t="s">
        <v>5113</v>
      </c>
      <c r="AG2785" s="16"/>
      <c r="AH2785" s="16"/>
      <c r="AI2785" s="16" t="str">
        <f t="shared" si="172"/>
        <v>(146,4,14,52,100,820,16, null, 31, 'L500 2025 Asia-Pacific',2025, '2024-06-12','2024-06-12','".Carbon::now()."','".Carbon::now()."'),</v>
      </c>
      <c r="AJ2785" s="16" t="str">
        <f t="shared" si="173"/>
        <v>('".DB::select("SELECT id_status FROM `status` WHERE `element_type` = 'task' AND status_type = 'client' AND name ='PENDING'")[0]-&gt;id_status."',2784,1),</v>
      </c>
      <c r="AK2785" s="16" t="str">
        <f t="shared" si="174"/>
        <v/>
      </c>
      <c r="AL2785" s="16" t="str">
        <f t="shared" si="175"/>
        <v/>
      </c>
    </row>
    <row r="2786" spans="1:38" x14ac:dyDescent="0.25">
      <c r="A2786" s="16" t="s">
        <v>789</v>
      </c>
      <c r="B2786" s="16" t="s">
        <v>4173</v>
      </c>
      <c r="C2786" s="16" t="s">
        <v>27</v>
      </c>
      <c r="D2786" s="16" t="s">
        <v>349</v>
      </c>
      <c r="E2786" s="16" t="s">
        <v>2912</v>
      </c>
      <c r="F2786" s="16" t="s">
        <v>30</v>
      </c>
      <c r="G2786" s="16" t="s">
        <v>430</v>
      </c>
      <c r="H2786" s="16" t="s">
        <v>4113</v>
      </c>
      <c r="I2786" s="16" t="s">
        <v>65</v>
      </c>
      <c r="J2786" s="16" t="s">
        <v>153</v>
      </c>
      <c r="M2786" s="16" t="s">
        <v>234</v>
      </c>
      <c r="N2786" s="7">
        <v>45510</v>
      </c>
      <c r="O2786" s="9">
        <v>45510</v>
      </c>
      <c r="P2786" t="s">
        <v>5028</v>
      </c>
      <c r="Q2786">
        <v>1</v>
      </c>
      <c r="R2786">
        <v>97</v>
      </c>
      <c r="S2786">
        <v>4</v>
      </c>
      <c r="T2786" t="s">
        <v>4946</v>
      </c>
      <c r="U2786">
        <v>146</v>
      </c>
      <c r="V2786">
        <v>14</v>
      </c>
      <c r="W2786">
        <v>56</v>
      </c>
      <c r="X2786">
        <v>11</v>
      </c>
      <c r="Y2786">
        <v>560</v>
      </c>
      <c r="Z2786">
        <v>30</v>
      </c>
      <c r="AA2786">
        <v>16</v>
      </c>
      <c r="AD2786">
        <v>31</v>
      </c>
      <c r="AE2786">
        <v>2785</v>
      </c>
      <c r="AF2786" s="16" t="s">
        <v>24</v>
      </c>
      <c r="AG2786" s="16"/>
      <c r="AH2786" s="16"/>
      <c r="AI2786" s="16" t="str">
        <f t="shared" si="172"/>
        <v>(146,4,14,56,11,560,16, null, 31, 'L500 2025 EMEA',2025, '2024-08-06','2024-08-06','".Carbon::now()."','".Carbon::now()."'),</v>
      </c>
      <c r="AJ2786" s="16" t="str">
        <f t="shared" si="173"/>
        <v>('".DB::select("SELECT id_status FROM `status` WHERE `element_type` = 'task' AND status_type = 'client' AND name ='CANCELLED'")[0]-&gt;id_status."',2785,1),</v>
      </c>
      <c r="AK2786" s="16" t="str">
        <f t="shared" si="174"/>
        <v/>
      </c>
      <c r="AL2786" s="16" t="str">
        <f t="shared" si="175"/>
        <v/>
      </c>
    </row>
    <row r="2787" spans="1:38" x14ac:dyDescent="0.25">
      <c r="A2787" s="16" t="s">
        <v>789</v>
      </c>
      <c r="B2787" s="16" t="s">
        <v>3139</v>
      </c>
      <c r="C2787" s="16" t="s">
        <v>27</v>
      </c>
      <c r="D2787" s="16" t="s">
        <v>349</v>
      </c>
      <c r="E2787" s="16" t="s">
        <v>2912</v>
      </c>
      <c r="F2787" s="16" t="s">
        <v>30</v>
      </c>
      <c r="G2787" s="16" t="s">
        <v>430</v>
      </c>
      <c r="H2787" s="16" t="s">
        <v>468</v>
      </c>
      <c r="I2787" s="16" t="s">
        <v>65</v>
      </c>
      <c r="J2787" s="16" t="s">
        <v>153</v>
      </c>
      <c r="M2787" s="16" t="s">
        <v>234</v>
      </c>
      <c r="N2787" s="7">
        <v>45510</v>
      </c>
      <c r="O2787" s="9">
        <v>45510</v>
      </c>
      <c r="P2787" t="s">
        <v>5028</v>
      </c>
      <c r="Q2787">
        <v>1</v>
      </c>
      <c r="R2787">
        <v>97</v>
      </c>
      <c r="S2787">
        <v>4</v>
      </c>
      <c r="T2787" t="s">
        <v>4946</v>
      </c>
      <c r="U2787">
        <v>146</v>
      </c>
      <c r="V2787">
        <v>14</v>
      </c>
      <c r="W2787">
        <v>56</v>
      </c>
      <c r="X2787">
        <v>11</v>
      </c>
      <c r="Y2787">
        <v>561</v>
      </c>
      <c r="Z2787">
        <v>30</v>
      </c>
      <c r="AA2787">
        <v>16</v>
      </c>
      <c r="AD2787">
        <v>31</v>
      </c>
      <c r="AE2787">
        <v>2786</v>
      </c>
      <c r="AF2787" s="16" t="s">
        <v>5113</v>
      </c>
      <c r="AG2787" s="16"/>
      <c r="AH2787" s="16"/>
      <c r="AI2787" s="16" t="str">
        <f t="shared" si="172"/>
        <v>(146,4,14,56,11,561,16, null, 31, 'L500 2025 EMEA',2025, '2024-08-06','2024-08-06','".Carbon::now()."','".Carbon::now()."'),</v>
      </c>
      <c r="AJ2787" s="16" t="str">
        <f t="shared" si="173"/>
        <v>('".DB::select("SELECT id_status FROM `status` WHERE `element_type` = 'task' AND status_type = 'client' AND name ='PENDING'")[0]-&gt;id_status."',2786,1),</v>
      </c>
      <c r="AK2787" s="16" t="str">
        <f t="shared" si="174"/>
        <v/>
      </c>
      <c r="AL2787" s="16" t="str">
        <f t="shared" si="175"/>
        <v/>
      </c>
    </row>
    <row r="2788" spans="1:38" x14ac:dyDescent="0.25">
      <c r="A2788" s="16" t="s">
        <v>789</v>
      </c>
      <c r="B2788" s="16" t="s">
        <v>4173</v>
      </c>
      <c r="C2788" s="16" t="s">
        <v>27</v>
      </c>
      <c r="D2788" s="16" t="s">
        <v>349</v>
      </c>
      <c r="E2788" s="16" t="s">
        <v>2912</v>
      </c>
      <c r="F2788" s="16" t="s">
        <v>30</v>
      </c>
      <c r="G2788" s="16" t="s">
        <v>345</v>
      </c>
      <c r="H2788" s="16" t="s">
        <v>737</v>
      </c>
      <c r="I2788" s="16" t="s">
        <v>65</v>
      </c>
      <c r="J2788" s="16" t="s">
        <v>153</v>
      </c>
      <c r="M2788" s="16" t="s">
        <v>234</v>
      </c>
      <c r="N2788" s="7">
        <v>45510</v>
      </c>
      <c r="O2788" s="9">
        <v>45510</v>
      </c>
      <c r="P2788" t="s">
        <v>5028</v>
      </c>
      <c r="Q2788">
        <v>1</v>
      </c>
      <c r="R2788">
        <v>97</v>
      </c>
      <c r="S2788">
        <v>4</v>
      </c>
      <c r="T2788" t="s">
        <v>4946</v>
      </c>
      <c r="U2788">
        <v>146</v>
      </c>
      <c r="V2788">
        <v>14</v>
      </c>
      <c r="W2788">
        <v>56</v>
      </c>
      <c r="X2788">
        <v>43</v>
      </c>
      <c r="Y2788">
        <v>523</v>
      </c>
      <c r="Z2788">
        <v>30</v>
      </c>
      <c r="AA2788">
        <v>16</v>
      </c>
      <c r="AD2788">
        <v>31</v>
      </c>
      <c r="AE2788">
        <v>2787</v>
      </c>
      <c r="AF2788" s="16" t="s">
        <v>24</v>
      </c>
      <c r="AG2788" s="16"/>
      <c r="AH2788" s="16"/>
      <c r="AI2788" s="16" t="str">
        <f t="shared" si="172"/>
        <v>(146,4,14,56,43,523,16, null, 31, 'L500 2025 EMEA',2025, '2024-08-06','2024-08-06','".Carbon::now()."','".Carbon::now()."'),</v>
      </c>
      <c r="AJ2788" s="16" t="str">
        <f t="shared" si="173"/>
        <v>('".DB::select("SELECT id_status FROM `status` WHERE `element_type` = 'task' AND status_type = 'client' AND name ='CANCELLED'")[0]-&gt;id_status."',2787,1),</v>
      </c>
      <c r="AK2788" s="16" t="str">
        <f t="shared" si="174"/>
        <v/>
      </c>
      <c r="AL2788" s="16" t="str">
        <f t="shared" si="175"/>
        <v/>
      </c>
    </row>
    <row r="2789" spans="1:38" x14ac:dyDescent="0.25">
      <c r="A2789" s="16" t="s">
        <v>789</v>
      </c>
      <c r="B2789" s="16" t="s">
        <v>4173</v>
      </c>
      <c r="C2789" s="16" t="s">
        <v>27</v>
      </c>
      <c r="D2789" s="16" t="s">
        <v>349</v>
      </c>
      <c r="E2789" s="16" t="s">
        <v>2912</v>
      </c>
      <c r="F2789" s="16" t="s">
        <v>30</v>
      </c>
      <c r="G2789" s="16" t="s">
        <v>345</v>
      </c>
      <c r="H2789" s="16" t="s">
        <v>4115</v>
      </c>
      <c r="I2789" s="16" t="s">
        <v>65</v>
      </c>
      <c r="J2789" s="16" t="s">
        <v>153</v>
      </c>
      <c r="M2789" s="16" t="s">
        <v>234</v>
      </c>
      <c r="N2789" s="7">
        <v>45510</v>
      </c>
      <c r="O2789" s="9">
        <v>45510</v>
      </c>
      <c r="P2789" t="s">
        <v>5028</v>
      </c>
      <c r="Q2789">
        <v>1</v>
      </c>
      <c r="R2789">
        <v>97</v>
      </c>
      <c r="S2789">
        <v>4</v>
      </c>
      <c r="T2789" t="s">
        <v>4946</v>
      </c>
      <c r="U2789">
        <v>146</v>
      </c>
      <c r="V2789">
        <v>14</v>
      </c>
      <c r="W2789">
        <v>56</v>
      </c>
      <c r="X2789">
        <v>43</v>
      </c>
      <c r="Y2789">
        <v>536</v>
      </c>
      <c r="Z2789">
        <v>30</v>
      </c>
      <c r="AA2789">
        <v>16</v>
      </c>
      <c r="AD2789">
        <v>31</v>
      </c>
      <c r="AE2789">
        <v>2788</v>
      </c>
      <c r="AF2789" s="16" t="s">
        <v>24</v>
      </c>
      <c r="AG2789" s="16"/>
      <c r="AH2789" s="16"/>
      <c r="AI2789" s="16" t="str">
        <f t="shared" si="172"/>
        <v>(146,4,14,56,43,536,16, null, 31, 'L500 2025 EMEA',2025, '2024-08-06','2024-08-06','".Carbon::now()."','".Carbon::now()."'),</v>
      </c>
      <c r="AJ2789" s="16" t="str">
        <f t="shared" si="173"/>
        <v>('".DB::select("SELECT id_status FROM `status` WHERE `element_type` = 'task' AND status_type = 'client' AND name ='CANCELLED'")[0]-&gt;id_status."',2788,1),</v>
      </c>
      <c r="AK2789" s="16" t="str">
        <f t="shared" si="174"/>
        <v/>
      </c>
      <c r="AL2789" s="16" t="str">
        <f t="shared" si="175"/>
        <v/>
      </c>
    </row>
    <row r="2790" spans="1:38" x14ac:dyDescent="0.25">
      <c r="A2790" s="16" t="s">
        <v>789</v>
      </c>
      <c r="B2790" s="16" t="s">
        <v>4173</v>
      </c>
      <c r="C2790" s="16" t="s">
        <v>27</v>
      </c>
      <c r="D2790" s="16" t="s">
        <v>349</v>
      </c>
      <c r="E2790" s="16" t="s">
        <v>2912</v>
      </c>
      <c r="F2790" s="16" t="s">
        <v>30</v>
      </c>
      <c r="G2790" s="16" t="s">
        <v>345</v>
      </c>
      <c r="H2790" s="16" t="s">
        <v>227</v>
      </c>
      <c r="I2790" s="16" t="s">
        <v>65</v>
      </c>
      <c r="J2790" s="16" t="s">
        <v>153</v>
      </c>
      <c r="M2790" s="16" t="s">
        <v>234</v>
      </c>
      <c r="N2790" s="7">
        <v>45510</v>
      </c>
      <c r="O2790" s="9">
        <v>45510</v>
      </c>
      <c r="P2790" t="s">
        <v>5028</v>
      </c>
      <c r="Q2790">
        <v>1</v>
      </c>
      <c r="R2790">
        <v>97</v>
      </c>
      <c r="S2790">
        <v>4</v>
      </c>
      <c r="T2790" t="s">
        <v>4946</v>
      </c>
      <c r="U2790">
        <v>146</v>
      </c>
      <c r="V2790">
        <v>14</v>
      </c>
      <c r="W2790">
        <v>56</v>
      </c>
      <c r="X2790">
        <v>43</v>
      </c>
      <c r="Y2790">
        <v>593</v>
      </c>
      <c r="Z2790">
        <v>30</v>
      </c>
      <c r="AA2790">
        <v>16</v>
      </c>
      <c r="AD2790">
        <v>31</v>
      </c>
      <c r="AE2790">
        <v>2789</v>
      </c>
      <c r="AF2790" s="16" t="s">
        <v>24</v>
      </c>
      <c r="AG2790" s="16"/>
      <c r="AH2790" s="16"/>
      <c r="AI2790" s="16" t="str">
        <f t="shared" si="172"/>
        <v>(146,4,14,56,43,593,16, null, 31, 'L500 2025 EMEA',2025, '2024-08-06','2024-08-06','".Carbon::now()."','".Carbon::now()."'),</v>
      </c>
      <c r="AJ2790" s="16" t="str">
        <f t="shared" si="173"/>
        <v>('".DB::select("SELECT id_status FROM `status` WHERE `element_type` = 'task' AND status_type = 'client' AND name ='CANCELLED'")[0]-&gt;id_status."',2789,1),</v>
      </c>
      <c r="AK2790" s="16" t="str">
        <f t="shared" si="174"/>
        <v/>
      </c>
      <c r="AL2790" s="16" t="str">
        <f t="shared" si="175"/>
        <v/>
      </c>
    </row>
    <row r="2791" spans="1:38" x14ac:dyDescent="0.25">
      <c r="A2791" s="16" t="s">
        <v>789</v>
      </c>
      <c r="B2791" s="16" t="s">
        <v>4173</v>
      </c>
      <c r="C2791" s="16" t="s">
        <v>27</v>
      </c>
      <c r="D2791" s="16" t="s">
        <v>349</v>
      </c>
      <c r="E2791" s="16" t="s">
        <v>2912</v>
      </c>
      <c r="F2791" s="16" t="s">
        <v>30</v>
      </c>
      <c r="G2791" s="16" t="s">
        <v>345</v>
      </c>
      <c r="H2791" s="16" t="s">
        <v>540</v>
      </c>
      <c r="I2791" s="16" t="s">
        <v>65</v>
      </c>
      <c r="J2791" s="16" t="s">
        <v>153</v>
      </c>
      <c r="M2791" s="16" t="s">
        <v>234</v>
      </c>
      <c r="N2791" s="7">
        <v>45510</v>
      </c>
      <c r="O2791" s="9">
        <v>45510</v>
      </c>
      <c r="P2791" t="s">
        <v>5028</v>
      </c>
      <c r="Q2791">
        <v>1</v>
      </c>
      <c r="R2791">
        <v>97</v>
      </c>
      <c r="S2791">
        <v>4</v>
      </c>
      <c r="T2791" t="s">
        <v>4946</v>
      </c>
      <c r="U2791">
        <v>146</v>
      </c>
      <c r="V2791">
        <v>14</v>
      </c>
      <c r="W2791">
        <v>56</v>
      </c>
      <c r="X2791">
        <v>43</v>
      </c>
      <c r="Y2791">
        <v>610</v>
      </c>
      <c r="Z2791">
        <v>30</v>
      </c>
      <c r="AA2791">
        <v>16</v>
      </c>
      <c r="AD2791">
        <v>31</v>
      </c>
      <c r="AE2791">
        <v>2790</v>
      </c>
      <c r="AF2791" s="16" t="s">
        <v>24</v>
      </c>
      <c r="AG2791" s="16"/>
      <c r="AH2791" s="16"/>
      <c r="AI2791" s="16" t="str">
        <f t="shared" si="172"/>
        <v>(146,4,14,56,43,610,16, null, 31, 'L500 2025 EMEA',2025, '2024-08-06','2024-08-06','".Carbon::now()."','".Carbon::now()."'),</v>
      </c>
      <c r="AJ2791" s="16" t="str">
        <f t="shared" si="173"/>
        <v>('".DB::select("SELECT id_status FROM `status` WHERE `element_type` = 'task' AND status_type = 'client' AND name ='CANCELLED'")[0]-&gt;id_status."',2790,1),</v>
      </c>
      <c r="AK2791" s="16" t="str">
        <f t="shared" si="174"/>
        <v/>
      </c>
      <c r="AL2791" s="16" t="str">
        <f t="shared" si="175"/>
        <v/>
      </c>
    </row>
    <row r="2792" spans="1:38" x14ac:dyDescent="0.25">
      <c r="A2792" s="16" t="s">
        <v>789</v>
      </c>
      <c r="B2792" s="16" t="s">
        <v>4173</v>
      </c>
      <c r="C2792" s="16" t="s">
        <v>27</v>
      </c>
      <c r="D2792" s="16" t="s">
        <v>349</v>
      </c>
      <c r="E2792" s="16" t="s">
        <v>2912</v>
      </c>
      <c r="F2792" s="16" t="s">
        <v>30</v>
      </c>
      <c r="G2792" s="16" t="s">
        <v>345</v>
      </c>
      <c r="H2792" s="16" t="s">
        <v>4118</v>
      </c>
      <c r="I2792" s="16" t="s">
        <v>65</v>
      </c>
      <c r="J2792" s="16" t="s">
        <v>153</v>
      </c>
      <c r="M2792" s="16" t="s">
        <v>234</v>
      </c>
      <c r="N2792" s="7">
        <v>45510</v>
      </c>
      <c r="O2792" s="9">
        <v>45510</v>
      </c>
      <c r="P2792" t="s">
        <v>5028</v>
      </c>
      <c r="Q2792">
        <v>1</v>
      </c>
      <c r="R2792">
        <v>97</v>
      </c>
      <c r="S2792">
        <v>4</v>
      </c>
      <c r="T2792" t="s">
        <v>4946</v>
      </c>
      <c r="U2792">
        <v>146</v>
      </c>
      <c r="V2792">
        <v>14</v>
      </c>
      <c r="W2792">
        <v>56</v>
      </c>
      <c r="X2792">
        <v>43</v>
      </c>
      <c r="Y2792">
        <v>626</v>
      </c>
      <c r="Z2792">
        <v>30</v>
      </c>
      <c r="AA2792">
        <v>16</v>
      </c>
      <c r="AD2792">
        <v>31</v>
      </c>
      <c r="AE2792">
        <v>2791</v>
      </c>
      <c r="AF2792" s="16" t="s">
        <v>24</v>
      </c>
      <c r="AG2792" s="16"/>
      <c r="AH2792" s="16"/>
      <c r="AI2792" s="16" t="str">
        <f t="shared" si="172"/>
        <v>(146,4,14,56,43,626,16, null, 31, 'L500 2025 EMEA',2025, '2024-08-06','2024-08-06','".Carbon::now()."','".Carbon::now()."'),</v>
      </c>
      <c r="AJ2792" s="16" t="str">
        <f t="shared" si="173"/>
        <v>('".DB::select("SELECT id_status FROM `status` WHERE `element_type` = 'task' AND status_type = 'client' AND name ='CANCELLED'")[0]-&gt;id_status."',2791,1),</v>
      </c>
      <c r="AK2792" s="16" t="str">
        <f t="shared" si="174"/>
        <v/>
      </c>
      <c r="AL2792" s="16" t="str">
        <f t="shared" si="175"/>
        <v/>
      </c>
    </row>
    <row r="2793" spans="1:38" x14ac:dyDescent="0.25">
      <c r="A2793" s="16" t="s">
        <v>789</v>
      </c>
      <c r="B2793" s="16" t="s">
        <v>4173</v>
      </c>
      <c r="C2793" s="16" t="s">
        <v>27</v>
      </c>
      <c r="D2793" s="16" t="s">
        <v>349</v>
      </c>
      <c r="E2793" s="16" t="s">
        <v>2912</v>
      </c>
      <c r="F2793" s="16" t="s">
        <v>30</v>
      </c>
      <c r="G2793" s="16" t="s">
        <v>345</v>
      </c>
      <c r="H2793" s="16" t="s">
        <v>4120</v>
      </c>
      <c r="I2793" s="16" t="s">
        <v>65</v>
      </c>
      <c r="J2793" s="16" t="s">
        <v>153</v>
      </c>
      <c r="M2793" s="16" t="s">
        <v>234</v>
      </c>
      <c r="N2793" s="7">
        <v>45510</v>
      </c>
      <c r="O2793" s="9">
        <v>45510</v>
      </c>
      <c r="P2793" t="s">
        <v>5028</v>
      </c>
      <c r="Q2793">
        <v>1</v>
      </c>
      <c r="R2793">
        <v>97</v>
      </c>
      <c r="S2793">
        <v>4</v>
      </c>
      <c r="T2793" t="s">
        <v>4946</v>
      </c>
      <c r="U2793">
        <v>146</v>
      </c>
      <c r="V2793">
        <v>14</v>
      </c>
      <c r="W2793">
        <v>56</v>
      </c>
      <c r="X2793">
        <v>43</v>
      </c>
      <c r="Y2793">
        <v>705</v>
      </c>
      <c r="Z2793">
        <v>30</v>
      </c>
      <c r="AA2793">
        <v>16</v>
      </c>
      <c r="AD2793">
        <v>31</v>
      </c>
      <c r="AE2793">
        <v>2792</v>
      </c>
      <c r="AF2793" s="16" t="s">
        <v>24</v>
      </c>
      <c r="AG2793" s="16"/>
      <c r="AH2793" s="16"/>
      <c r="AI2793" s="16" t="str">
        <f t="shared" si="172"/>
        <v>(146,4,14,56,43,705,16, null, 31, 'L500 2025 EMEA',2025, '2024-08-06','2024-08-06','".Carbon::now()."','".Carbon::now()."'),</v>
      </c>
      <c r="AJ2793" s="16" t="str">
        <f t="shared" si="173"/>
        <v>('".DB::select("SELECT id_status FROM `status` WHERE `element_type` = 'task' AND status_type = 'client' AND name ='CANCELLED'")[0]-&gt;id_status."',2792,1),</v>
      </c>
      <c r="AK2793" s="16" t="str">
        <f t="shared" si="174"/>
        <v/>
      </c>
      <c r="AL2793" s="16" t="str">
        <f t="shared" si="175"/>
        <v/>
      </c>
    </row>
    <row r="2794" spans="1:38" x14ac:dyDescent="0.25">
      <c r="A2794" s="16" t="s">
        <v>789</v>
      </c>
      <c r="B2794" s="16" t="s">
        <v>4173</v>
      </c>
      <c r="C2794" s="16" t="s">
        <v>27</v>
      </c>
      <c r="D2794" s="16" t="s">
        <v>349</v>
      </c>
      <c r="E2794" s="16" t="s">
        <v>2912</v>
      </c>
      <c r="F2794" s="16" t="s">
        <v>30</v>
      </c>
      <c r="G2794" s="16" t="s">
        <v>345</v>
      </c>
      <c r="H2794" s="16" t="s">
        <v>4122</v>
      </c>
      <c r="I2794" s="16" t="s">
        <v>65</v>
      </c>
      <c r="J2794" s="16" t="s">
        <v>153</v>
      </c>
      <c r="M2794" s="16" t="s">
        <v>234</v>
      </c>
      <c r="N2794" s="7">
        <v>45510</v>
      </c>
      <c r="O2794" s="9">
        <v>45510</v>
      </c>
      <c r="P2794" t="s">
        <v>5028</v>
      </c>
      <c r="Q2794">
        <v>1</v>
      </c>
      <c r="R2794">
        <v>97</v>
      </c>
      <c r="S2794">
        <v>4</v>
      </c>
      <c r="T2794" t="s">
        <v>4946</v>
      </c>
      <c r="U2794">
        <v>146</v>
      </c>
      <c r="V2794">
        <v>14</v>
      </c>
      <c r="W2794">
        <v>56</v>
      </c>
      <c r="X2794">
        <v>43</v>
      </c>
      <c r="Y2794">
        <v>776</v>
      </c>
      <c r="Z2794">
        <v>30</v>
      </c>
      <c r="AA2794">
        <v>16</v>
      </c>
      <c r="AD2794">
        <v>31</v>
      </c>
      <c r="AE2794">
        <v>2793</v>
      </c>
      <c r="AF2794" s="16" t="s">
        <v>24</v>
      </c>
      <c r="AG2794" s="16"/>
      <c r="AH2794" s="16"/>
      <c r="AI2794" s="16" t="str">
        <f t="shared" si="172"/>
        <v>(146,4,14,56,43,776,16, null, 31, 'L500 2025 EMEA',2025, '2024-08-06','2024-08-06','".Carbon::now()."','".Carbon::now()."'),</v>
      </c>
      <c r="AJ2794" s="16" t="str">
        <f t="shared" si="173"/>
        <v>('".DB::select("SELECT id_status FROM `status` WHERE `element_type` = 'task' AND status_type = 'client' AND name ='CANCELLED'")[0]-&gt;id_status."',2793,1),</v>
      </c>
      <c r="AK2794" s="16" t="str">
        <f t="shared" si="174"/>
        <v/>
      </c>
      <c r="AL2794" s="16" t="str">
        <f t="shared" si="175"/>
        <v/>
      </c>
    </row>
    <row r="2795" spans="1:38" x14ac:dyDescent="0.25">
      <c r="A2795" s="16" t="s">
        <v>789</v>
      </c>
      <c r="B2795" s="16" t="s">
        <v>4173</v>
      </c>
      <c r="C2795" s="16" t="s">
        <v>27</v>
      </c>
      <c r="D2795" s="16" t="s">
        <v>349</v>
      </c>
      <c r="E2795" s="16" t="s">
        <v>2912</v>
      </c>
      <c r="F2795" s="16" t="s">
        <v>30</v>
      </c>
      <c r="G2795" s="16" t="s">
        <v>345</v>
      </c>
      <c r="H2795" s="16" t="s">
        <v>3963</v>
      </c>
      <c r="I2795" s="16" t="s">
        <v>65</v>
      </c>
      <c r="J2795" s="16" t="s">
        <v>153</v>
      </c>
      <c r="M2795" s="16" t="s">
        <v>234</v>
      </c>
      <c r="N2795" s="7">
        <v>45510</v>
      </c>
      <c r="O2795" s="9">
        <v>45510</v>
      </c>
      <c r="P2795" t="s">
        <v>5028</v>
      </c>
      <c r="Q2795">
        <v>1</v>
      </c>
      <c r="R2795">
        <v>97</v>
      </c>
      <c r="S2795">
        <v>4</v>
      </c>
      <c r="T2795" t="s">
        <v>4946</v>
      </c>
      <c r="U2795">
        <v>146</v>
      </c>
      <c r="V2795">
        <v>14</v>
      </c>
      <c r="W2795">
        <v>56</v>
      </c>
      <c r="X2795">
        <v>43</v>
      </c>
      <c r="Y2795">
        <v>798</v>
      </c>
      <c r="Z2795">
        <v>30</v>
      </c>
      <c r="AA2795">
        <v>16</v>
      </c>
      <c r="AD2795">
        <v>31</v>
      </c>
      <c r="AE2795">
        <v>2794</v>
      </c>
      <c r="AF2795" s="16" t="s">
        <v>24</v>
      </c>
      <c r="AG2795" s="16"/>
      <c r="AH2795" s="16"/>
      <c r="AI2795" s="16" t="str">
        <f t="shared" si="172"/>
        <v>(146,4,14,56,43,798,16, null, 31, 'L500 2025 EMEA',2025, '2024-08-06','2024-08-06','".Carbon::now()."','".Carbon::now()."'),</v>
      </c>
      <c r="AJ2795" s="16" t="str">
        <f t="shared" si="173"/>
        <v>('".DB::select("SELECT id_status FROM `status` WHERE `element_type` = 'task' AND status_type = 'client' AND name ='CANCELLED'")[0]-&gt;id_status."',2794,1),</v>
      </c>
      <c r="AK2795" s="16" t="str">
        <f t="shared" si="174"/>
        <v/>
      </c>
      <c r="AL2795" s="16" t="str">
        <f t="shared" si="175"/>
        <v/>
      </c>
    </row>
    <row r="2796" spans="1:38" x14ac:dyDescent="0.25">
      <c r="A2796" s="16" t="s">
        <v>789</v>
      </c>
      <c r="B2796" s="16" t="s">
        <v>4173</v>
      </c>
      <c r="C2796" s="16" t="s">
        <v>27</v>
      </c>
      <c r="D2796" s="16" t="s">
        <v>349</v>
      </c>
      <c r="E2796" s="16" t="s">
        <v>2912</v>
      </c>
      <c r="F2796" s="16" t="s">
        <v>30</v>
      </c>
      <c r="G2796" s="16" t="s">
        <v>345</v>
      </c>
      <c r="H2796" s="16" t="s">
        <v>738</v>
      </c>
      <c r="I2796" s="16" t="s">
        <v>65</v>
      </c>
      <c r="J2796" s="16" t="s">
        <v>153</v>
      </c>
      <c r="M2796" s="16" t="s">
        <v>234</v>
      </c>
      <c r="N2796" s="7">
        <v>45510</v>
      </c>
      <c r="O2796" s="9">
        <v>45510</v>
      </c>
      <c r="P2796" t="s">
        <v>5028</v>
      </c>
      <c r="Q2796">
        <v>1</v>
      </c>
      <c r="R2796">
        <v>97</v>
      </c>
      <c r="S2796">
        <v>4</v>
      </c>
      <c r="T2796" t="s">
        <v>4946</v>
      </c>
      <c r="U2796">
        <v>146</v>
      </c>
      <c r="V2796">
        <v>14</v>
      </c>
      <c r="W2796">
        <v>56</v>
      </c>
      <c r="X2796">
        <v>43</v>
      </c>
      <c r="Y2796">
        <v>799</v>
      </c>
      <c r="Z2796">
        <v>30</v>
      </c>
      <c r="AA2796">
        <v>16</v>
      </c>
      <c r="AD2796">
        <v>31</v>
      </c>
      <c r="AE2796">
        <v>2795</v>
      </c>
      <c r="AF2796" s="16" t="s">
        <v>24</v>
      </c>
      <c r="AG2796" s="16"/>
      <c r="AH2796" s="16"/>
      <c r="AI2796" s="16" t="str">
        <f t="shared" si="172"/>
        <v>(146,4,14,56,43,799,16, null, 31, 'L500 2025 EMEA',2025, '2024-08-06','2024-08-06','".Carbon::now()."','".Carbon::now()."'),</v>
      </c>
      <c r="AJ2796" s="16" t="str">
        <f t="shared" si="173"/>
        <v>('".DB::select("SELECT id_status FROM `status` WHERE `element_type` = 'task' AND status_type = 'client' AND name ='CANCELLED'")[0]-&gt;id_status."',2795,1),</v>
      </c>
      <c r="AK2796" s="16" t="str">
        <f t="shared" si="174"/>
        <v/>
      </c>
      <c r="AL2796" s="16" t="str">
        <f t="shared" si="175"/>
        <v/>
      </c>
    </row>
    <row r="2797" spans="1:38" x14ac:dyDescent="0.25">
      <c r="A2797" s="16" t="s">
        <v>789</v>
      </c>
      <c r="B2797" s="16" t="s">
        <v>4173</v>
      </c>
      <c r="C2797" s="16" t="s">
        <v>27</v>
      </c>
      <c r="D2797" s="16" t="s">
        <v>349</v>
      </c>
      <c r="E2797" s="16" t="s">
        <v>2912</v>
      </c>
      <c r="F2797" s="16" t="s">
        <v>30</v>
      </c>
      <c r="G2797" s="16" t="s">
        <v>345</v>
      </c>
      <c r="H2797" s="16" t="s">
        <v>4124</v>
      </c>
      <c r="I2797" s="16" t="s">
        <v>65</v>
      </c>
      <c r="J2797" s="16" t="s">
        <v>153</v>
      </c>
      <c r="M2797" s="16" t="s">
        <v>234</v>
      </c>
      <c r="N2797" s="7">
        <v>45510</v>
      </c>
      <c r="O2797" s="9">
        <v>45510</v>
      </c>
      <c r="P2797" t="s">
        <v>5028</v>
      </c>
      <c r="Q2797">
        <v>1</v>
      </c>
      <c r="R2797">
        <v>97</v>
      </c>
      <c r="S2797">
        <v>4</v>
      </c>
      <c r="T2797" t="s">
        <v>4946</v>
      </c>
      <c r="U2797">
        <v>146</v>
      </c>
      <c r="V2797">
        <v>14</v>
      </c>
      <c r="W2797">
        <v>56</v>
      </c>
      <c r="X2797">
        <v>43</v>
      </c>
      <c r="Y2797">
        <v>802</v>
      </c>
      <c r="Z2797">
        <v>30</v>
      </c>
      <c r="AA2797">
        <v>16</v>
      </c>
      <c r="AD2797">
        <v>31</v>
      </c>
      <c r="AE2797">
        <v>2796</v>
      </c>
      <c r="AF2797" s="16" t="s">
        <v>24</v>
      </c>
      <c r="AG2797" s="16"/>
      <c r="AH2797" s="16"/>
      <c r="AI2797" s="16" t="str">
        <f t="shared" si="172"/>
        <v>(146,4,14,56,43,802,16, null, 31, 'L500 2025 EMEA',2025, '2024-08-06','2024-08-06','".Carbon::now()."','".Carbon::now()."'),</v>
      </c>
      <c r="AJ2797" s="16" t="str">
        <f t="shared" si="173"/>
        <v>('".DB::select("SELECT id_status FROM `status` WHERE `element_type` = 'task' AND status_type = 'client' AND name ='CANCELLED'")[0]-&gt;id_status."',2796,1),</v>
      </c>
      <c r="AK2797" s="16" t="str">
        <f t="shared" si="174"/>
        <v/>
      </c>
      <c r="AL2797" s="16" t="str">
        <f t="shared" si="175"/>
        <v/>
      </c>
    </row>
    <row r="2798" spans="1:38" x14ac:dyDescent="0.25">
      <c r="A2798" s="16" t="s">
        <v>789</v>
      </c>
      <c r="B2798" s="16" t="s">
        <v>4173</v>
      </c>
      <c r="C2798" s="16" t="s">
        <v>27</v>
      </c>
      <c r="D2798" s="16" t="s">
        <v>349</v>
      </c>
      <c r="E2798" s="16" t="s">
        <v>2912</v>
      </c>
      <c r="F2798" s="16" t="s">
        <v>30</v>
      </c>
      <c r="G2798" s="16" t="s">
        <v>345</v>
      </c>
      <c r="H2798" s="16" t="s">
        <v>97</v>
      </c>
      <c r="I2798" s="16" t="s">
        <v>65</v>
      </c>
      <c r="J2798" s="16" t="s">
        <v>153</v>
      </c>
      <c r="M2798" s="16" t="s">
        <v>234</v>
      </c>
      <c r="N2798" s="7">
        <v>45510</v>
      </c>
      <c r="O2798" s="9">
        <v>45510</v>
      </c>
      <c r="P2798" t="s">
        <v>5028</v>
      </c>
      <c r="Q2798">
        <v>1</v>
      </c>
      <c r="R2798">
        <v>97</v>
      </c>
      <c r="S2798">
        <v>4</v>
      </c>
      <c r="T2798" t="s">
        <v>4946</v>
      </c>
      <c r="U2798">
        <v>146</v>
      </c>
      <c r="V2798">
        <v>14</v>
      </c>
      <c r="W2798">
        <v>56</v>
      </c>
      <c r="X2798">
        <v>43</v>
      </c>
      <c r="Y2798">
        <v>874</v>
      </c>
      <c r="Z2798">
        <v>30</v>
      </c>
      <c r="AA2798">
        <v>16</v>
      </c>
      <c r="AD2798">
        <v>31</v>
      </c>
      <c r="AE2798">
        <v>2797</v>
      </c>
      <c r="AF2798" s="16" t="s">
        <v>24</v>
      </c>
      <c r="AG2798" s="16"/>
      <c r="AH2798" s="16"/>
      <c r="AI2798" s="16" t="str">
        <f t="shared" si="172"/>
        <v>(146,4,14,56,43,874,16, null, 31, 'L500 2025 EMEA',2025, '2024-08-06','2024-08-06','".Carbon::now()."','".Carbon::now()."'),</v>
      </c>
      <c r="AJ2798" s="16" t="str">
        <f t="shared" si="173"/>
        <v>('".DB::select("SELECT id_status FROM `status` WHERE `element_type` = 'task' AND status_type = 'client' AND name ='CANCELLED'")[0]-&gt;id_status."',2797,1),</v>
      </c>
      <c r="AK2798" s="16" t="str">
        <f t="shared" si="174"/>
        <v/>
      </c>
      <c r="AL2798" s="16" t="str">
        <f t="shared" si="175"/>
        <v/>
      </c>
    </row>
    <row r="2799" spans="1:38" x14ac:dyDescent="0.25">
      <c r="A2799" s="16" t="s">
        <v>789</v>
      </c>
      <c r="B2799" s="16" t="s">
        <v>3139</v>
      </c>
      <c r="C2799" s="16" t="s">
        <v>27</v>
      </c>
      <c r="D2799" s="16" t="s">
        <v>349</v>
      </c>
      <c r="E2799" s="16" t="s">
        <v>2912</v>
      </c>
      <c r="F2799" s="16" t="s">
        <v>30</v>
      </c>
      <c r="G2799" s="16" t="s">
        <v>348</v>
      </c>
      <c r="H2799" s="16" t="s">
        <v>617</v>
      </c>
      <c r="I2799" s="16" t="s">
        <v>65</v>
      </c>
      <c r="J2799" s="16" t="s">
        <v>153</v>
      </c>
      <c r="M2799" s="16" t="s">
        <v>234</v>
      </c>
      <c r="N2799" s="7">
        <v>45510</v>
      </c>
      <c r="O2799" s="9">
        <v>45510</v>
      </c>
      <c r="P2799" t="s">
        <v>5028</v>
      </c>
      <c r="Q2799">
        <v>1</v>
      </c>
      <c r="R2799">
        <v>97</v>
      </c>
      <c r="S2799">
        <v>4</v>
      </c>
      <c r="T2799" t="s">
        <v>4946</v>
      </c>
      <c r="U2799">
        <v>146</v>
      </c>
      <c r="V2799">
        <v>14</v>
      </c>
      <c r="W2799">
        <v>56</v>
      </c>
      <c r="X2799">
        <v>58</v>
      </c>
      <c r="Y2799">
        <v>520</v>
      </c>
      <c r="Z2799">
        <v>30</v>
      </c>
      <c r="AA2799">
        <v>16</v>
      </c>
      <c r="AD2799">
        <v>31</v>
      </c>
      <c r="AE2799">
        <v>2798</v>
      </c>
      <c r="AF2799" s="16" t="s">
        <v>5113</v>
      </c>
      <c r="AG2799" s="16"/>
      <c r="AH2799" s="16"/>
      <c r="AI2799" s="16" t="str">
        <f t="shared" si="172"/>
        <v>(146,4,14,56,58,520,16, null, 31, 'L500 2025 EMEA',2025, '2024-08-06','2024-08-06','".Carbon::now()."','".Carbon::now()."'),</v>
      </c>
      <c r="AJ2799" s="16" t="str">
        <f t="shared" si="173"/>
        <v>('".DB::select("SELECT id_status FROM `status` WHERE `element_type` = 'task' AND status_type = 'client' AND name ='PENDING'")[0]-&gt;id_status."',2798,1),</v>
      </c>
      <c r="AK2799" s="16" t="str">
        <f t="shared" si="174"/>
        <v/>
      </c>
      <c r="AL2799" s="16" t="str">
        <f t="shared" si="175"/>
        <v/>
      </c>
    </row>
    <row r="2800" spans="1:38" x14ac:dyDescent="0.25">
      <c r="A2800" s="16" t="s">
        <v>789</v>
      </c>
      <c r="B2800" s="16" t="s">
        <v>3139</v>
      </c>
      <c r="C2800" s="16" t="s">
        <v>27</v>
      </c>
      <c r="D2800" s="16" t="s">
        <v>349</v>
      </c>
      <c r="E2800" s="16" t="s">
        <v>2912</v>
      </c>
      <c r="F2800" s="16" t="s">
        <v>30</v>
      </c>
      <c r="G2800" s="16" t="s">
        <v>348</v>
      </c>
      <c r="H2800" s="16" t="s">
        <v>33</v>
      </c>
      <c r="I2800" s="16" t="s">
        <v>65</v>
      </c>
      <c r="J2800" s="16" t="s">
        <v>153</v>
      </c>
      <c r="M2800" s="16" t="s">
        <v>234</v>
      </c>
      <c r="N2800" s="7">
        <v>45510</v>
      </c>
      <c r="O2800" s="9">
        <v>45510</v>
      </c>
      <c r="P2800" t="s">
        <v>5028</v>
      </c>
      <c r="Q2800">
        <v>1</v>
      </c>
      <c r="R2800">
        <v>97</v>
      </c>
      <c r="S2800">
        <v>4</v>
      </c>
      <c r="T2800" t="s">
        <v>4946</v>
      </c>
      <c r="U2800">
        <v>146</v>
      </c>
      <c r="V2800">
        <v>14</v>
      </c>
      <c r="W2800">
        <v>56</v>
      </c>
      <c r="X2800">
        <v>58</v>
      </c>
      <c r="Y2800">
        <v>556</v>
      </c>
      <c r="Z2800">
        <v>30</v>
      </c>
      <c r="AA2800">
        <v>16</v>
      </c>
      <c r="AD2800">
        <v>31</v>
      </c>
      <c r="AE2800">
        <v>2799</v>
      </c>
      <c r="AF2800" s="16" t="s">
        <v>5113</v>
      </c>
      <c r="AG2800" s="16"/>
      <c r="AH2800" s="16"/>
      <c r="AI2800" s="16" t="str">
        <f t="shared" si="172"/>
        <v>(146,4,14,56,58,556,16, null, 31, 'L500 2025 EMEA',2025, '2024-08-06','2024-08-06','".Carbon::now()."','".Carbon::now()."'),</v>
      </c>
      <c r="AJ2800" s="16" t="str">
        <f t="shared" si="173"/>
        <v>('".DB::select("SELECT id_status FROM `status` WHERE `element_type` = 'task' AND status_type = 'client' AND name ='PENDING'")[0]-&gt;id_status."',2799,1),</v>
      </c>
      <c r="AK2800" s="16" t="str">
        <f t="shared" si="174"/>
        <v/>
      </c>
      <c r="AL2800" s="16" t="str">
        <f t="shared" si="175"/>
        <v/>
      </c>
    </row>
    <row r="2801" spans="1:38" x14ac:dyDescent="0.25">
      <c r="A2801" s="16" t="s">
        <v>789</v>
      </c>
      <c r="B2801" s="16" t="s">
        <v>3139</v>
      </c>
      <c r="C2801" s="16" t="s">
        <v>27</v>
      </c>
      <c r="D2801" s="16" t="s">
        <v>349</v>
      </c>
      <c r="E2801" s="16" t="s">
        <v>2912</v>
      </c>
      <c r="F2801" s="16" t="s">
        <v>30</v>
      </c>
      <c r="G2801" s="16" t="s">
        <v>348</v>
      </c>
      <c r="H2801" s="16" t="s">
        <v>47</v>
      </c>
      <c r="I2801" s="16" t="s">
        <v>65</v>
      </c>
      <c r="J2801" s="16" t="s">
        <v>153</v>
      </c>
      <c r="M2801" s="16" t="s">
        <v>234</v>
      </c>
      <c r="N2801" s="7">
        <v>45510</v>
      </c>
      <c r="O2801" s="9">
        <v>45510</v>
      </c>
      <c r="P2801" t="s">
        <v>5028</v>
      </c>
      <c r="Q2801">
        <v>1</v>
      </c>
      <c r="R2801">
        <v>97</v>
      </c>
      <c r="S2801">
        <v>4</v>
      </c>
      <c r="T2801" t="s">
        <v>4946</v>
      </c>
      <c r="U2801">
        <v>146</v>
      </c>
      <c r="V2801">
        <v>14</v>
      </c>
      <c r="W2801">
        <v>56</v>
      </c>
      <c r="X2801">
        <v>58</v>
      </c>
      <c r="Y2801">
        <v>601</v>
      </c>
      <c r="Z2801">
        <v>30</v>
      </c>
      <c r="AA2801">
        <v>16</v>
      </c>
      <c r="AD2801">
        <v>31</v>
      </c>
      <c r="AE2801">
        <v>2800</v>
      </c>
      <c r="AF2801" s="16" t="s">
        <v>5113</v>
      </c>
      <c r="AG2801" s="16"/>
      <c r="AH2801" s="16"/>
      <c r="AI2801" s="16" t="str">
        <f t="shared" si="172"/>
        <v>(146,4,14,56,58,601,16, null, 31, 'L500 2025 EMEA',2025, '2024-08-06','2024-08-06','".Carbon::now()."','".Carbon::now()."'),</v>
      </c>
      <c r="AJ2801" s="16" t="str">
        <f t="shared" si="173"/>
        <v>('".DB::select("SELECT id_status FROM `status` WHERE `element_type` = 'task' AND status_type = 'client' AND name ='PENDING'")[0]-&gt;id_status."',2800,1),</v>
      </c>
      <c r="AK2801" s="16" t="str">
        <f t="shared" si="174"/>
        <v/>
      </c>
      <c r="AL2801" s="16" t="str">
        <f t="shared" si="175"/>
        <v/>
      </c>
    </row>
    <row r="2802" spans="1:38" x14ac:dyDescent="0.25">
      <c r="A2802" s="16" t="s">
        <v>789</v>
      </c>
      <c r="B2802" s="16" t="s">
        <v>3139</v>
      </c>
      <c r="C2802" s="16" t="s">
        <v>27</v>
      </c>
      <c r="D2802" s="16" t="s">
        <v>349</v>
      </c>
      <c r="E2802" s="16" t="s">
        <v>2912</v>
      </c>
      <c r="F2802" s="16" t="s">
        <v>30</v>
      </c>
      <c r="G2802" s="16" t="s">
        <v>348</v>
      </c>
      <c r="H2802" s="16" t="s">
        <v>933</v>
      </c>
      <c r="I2802" s="16" t="s">
        <v>65</v>
      </c>
      <c r="J2802" s="16" t="s">
        <v>153</v>
      </c>
      <c r="M2802" s="16" t="s">
        <v>234</v>
      </c>
      <c r="N2802" s="7">
        <v>45510</v>
      </c>
      <c r="O2802" s="9">
        <v>45510</v>
      </c>
      <c r="P2802" t="s">
        <v>5028</v>
      </c>
      <c r="Q2802">
        <v>1</v>
      </c>
      <c r="R2802">
        <v>97</v>
      </c>
      <c r="S2802">
        <v>4</v>
      </c>
      <c r="T2802" t="s">
        <v>4946</v>
      </c>
      <c r="U2802">
        <v>146</v>
      </c>
      <c r="V2802">
        <v>14</v>
      </c>
      <c r="W2802">
        <v>56</v>
      </c>
      <c r="X2802">
        <v>58</v>
      </c>
      <c r="Y2802">
        <v>793</v>
      </c>
      <c r="Z2802">
        <v>30</v>
      </c>
      <c r="AA2802">
        <v>16</v>
      </c>
      <c r="AD2802">
        <v>31</v>
      </c>
      <c r="AE2802">
        <v>2801</v>
      </c>
      <c r="AF2802" s="16" t="s">
        <v>5113</v>
      </c>
      <c r="AG2802" s="16"/>
      <c r="AH2802" s="16"/>
      <c r="AI2802" s="16" t="str">
        <f t="shared" si="172"/>
        <v>(146,4,14,56,58,793,16, null, 31, 'L500 2025 EMEA',2025, '2024-08-06','2024-08-06','".Carbon::now()."','".Carbon::now()."'),</v>
      </c>
      <c r="AJ2802" s="16" t="str">
        <f t="shared" si="173"/>
        <v>('".DB::select("SELECT id_status FROM `status` WHERE `element_type` = 'task' AND status_type = 'client' AND name ='PENDING'")[0]-&gt;id_status."',2801,1),</v>
      </c>
      <c r="AK2802" s="16" t="str">
        <f t="shared" si="174"/>
        <v/>
      </c>
      <c r="AL2802" s="16" t="str">
        <f t="shared" si="175"/>
        <v/>
      </c>
    </row>
    <row r="2803" spans="1:38" x14ac:dyDescent="0.25">
      <c r="A2803" s="16" t="s">
        <v>789</v>
      </c>
      <c r="B2803" s="16" t="s">
        <v>3139</v>
      </c>
      <c r="C2803" s="16" t="s">
        <v>27</v>
      </c>
      <c r="D2803" s="16" t="s">
        <v>349</v>
      </c>
      <c r="E2803" s="16" t="s">
        <v>2912</v>
      </c>
      <c r="F2803" s="16" t="s">
        <v>30</v>
      </c>
      <c r="G2803" s="16" t="s">
        <v>348</v>
      </c>
      <c r="H2803" s="16" t="s">
        <v>97</v>
      </c>
      <c r="I2803" s="16" t="s">
        <v>65</v>
      </c>
      <c r="J2803" s="16" t="s">
        <v>153</v>
      </c>
      <c r="M2803" s="16" t="s">
        <v>234</v>
      </c>
      <c r="N2803" s="7">
        <v>45510</v>
      </c>
      <c r="O2803" s="9">
        <v>45510</v>
      </c>
      <c r="P2803" t="s">
        <v>5028</v>
      </c>
      <c r="Q2803">
        <v>1</v>
      </c>
      <c r="R2803">
        <v>97</v>
      </c>
      <c r="S2803">
        <v>4</v>
      </c>
      <c r="T2803" t="s">
        <v>4946</v>
      </c>
      <c r="U2803">
        <v>146</v>
      </c>
      <c r="V2803">
        <v>14</v>
      </c>
      <c r="W2803">
        <v>56</v>
      </c>
      <c r="X2803">
        <v>58</v>
      </c>
      <c r="Y2803">
        <v>874</v>
      </c>
      <c r="Z2803">
        <v>30</v>
      </c>
      <c r="AA2803">
        <v>16</v>
      </c>
      <c r="AD2803">
        <v>31</v>
      </c>
      <c r="AE2803">
        <v>2802</v>
      </c>
      <c r="AF2803" s="16" t="s">
        <v>5113</v>
      </c>
      <c r="AG2803" s="16"/>
      <c r="AH2803" s="16"/>
      <c r="AI2803" s="16" t="str">
        <f t="shared" si="172"/>
        <v>(146,4,14,56,58,874,16, null, 31, 'L500 2025 EMEA',2025, '2024-08-06','2024-08-06','".Carbon::now()."','".Carbon::now()."'),</v>
      </c>
      <c r="AJ2803" s="16" t="str">
        <f t="shared" si="173"/>
        <v>('".DB::select("SELECT id_status FROM `status` WHERE `element_type` = 'task' AND status_type = 'client' AND name ='PENDING'")[0]-&gt;id_status."',2802,1),</v>
      </c>
      <c r="AK2803" s="16" t="str">
        <f t="shared" si="174"/>
        <v/>
      </c>
      <c r="AL2803" s="16" t="str">
        <f t="shared" si="175"/>
        <v/>
      </c>
    </row>
    <row r="2804" spans="1:38" x14ac:dyDescent="0.25">
      <c r="A2804" s="16" t="s">
        <v>789</v>
      </c>
      <c r="B2804" s="16" t="s">
        <v>3139</v>
      </c>
      <c r="C2804" s="16" t="s">
        <v>27</v>
      </c>
      <c r="D2804" s="16" t="s">
        <v>349</v>
      </c>
      <c r="E2804" s="16" t="s">
        <v>1276</v>
      </c>
      <c r="F2804" s="16" t="s">
        <v>77</v>
      </c>
      <c r="G2804" s="16" t="s">
        <v>82</v>
      </c>
      <c r="H2804" s="16" t="s">
        <v>831</v>
      </c>
      <c r="I2804" s="16" t="s">
        <v>65</v>
      </c>
      <c r="J2804" s="16" t="s">
        <v>153</v>
      </c>
      <c r="M2804" s="16" t="s">
        <v>234</v>
      </c>
      <c r="N2804" s="7">
        <v>45382</v>
      </c>
      <c r="O2804" s="9">
        <v>45382</v>
      </c>
      <c r="P2804" t="s">
        <v>3130</v>
      </c>
      <c r="Q2804">
        <v>1</v>
      </c>
      <c r="R2804">
        <v>97</v>
      </c>
      <c r="S2804">
        <v>4</v>
      </c>
      <c r="T2804" t="s">
        <v>4946</v>
      </c>
      <c r="U2804">
        <v>146</v>
      </c>
      <c r="V2804">
        <v>14</v>
      </c>
      <c r="W2804">
        <v>60</v>
      </c>
      <c r="X2804">
        <v>63</v>
      </c>
      <c r="Y2804">
        <v>492</v>
      </c>
      <c r="Z2804">
        <v>30</v>
      </c>
      <c r="AA2804">
        <v>16</v>
      </c>
      <c r="AD2804">
        <v>31</v>
      </c>
      <c r="AE2804">
        <v>2803</v>
      </c>
      <c r="AF2804" s="16" t="s">
        <v>5113</v>
      </c>
      <c r="AG2804" s="16"/>
      <c r="AH2804" s="16"/>
      <c r="AI2804" s="16" t="str">
        <f t="shared" si="172"/>
        <v>(146,4,14,60,63,492,16, null, 31, 'L500 2025 UK',2025, '2024-03-31','2024-03-31','".Carbon::now()."','".Carbon::now()."'),</v>
      </c>
      <c r="AJ2804" s="16" t="str">
        <f t="shared" si="173"/>
        <v>('".DB::select("SELECT id_status FROM `status` WHERE `element_type` = 'task' AND status_type = 'client' AND name ='PENDING'")[0]-&gt;id_status."',2803,1),</v>
      </c>
      <c r="AK2804" s="16" t="str">
        <f t="shared" si="174"/>
        <v/>
      </c>
      <c r="AL2804" s="16" t="str">
        <f t="shared" si="175"/>
        <v/>
      </c>
    </row>
    <row r="2805" spans="1:38" x14ac:dyDescent="0.25">
      <c r="A2805" s="16" t="s">
        <v>789</v>
      </c>
      <c r="B2805" s="16" t="s">
        <v>3139</v>
      </c>
      <c r="C2805" s="16" t="s">
        <v>27</v>
      </c>
      <c r="D2805" s="16" t="s">
        <v>349</v>
      </c>
      <c r="E2805" s="16" t="s">
        <v>1276</v>
      </c>
      <c r="F2805" s="16" t="s">
        <v>77</v>
      </c>
      <c r="G2805" s="16" t="s">
        <v>82</v>
      </c>
      <c r="H2805" s="16" t="s">
        <v>459</v>
      </c>
      <c r="I2805" s="16" t="s">
        <v>65</v>
      </c>
      <c r="J2805" s="16" t="s">
        <v>153</v>
      </c>
      <c r="M2805" s="16" t="s">
        <v>234</v>
      </c>
      <c r="N2805" s="7">
        <v>45382</v>
      </c>
      <c r="O2805" s="9">
        <v>45382</v>
      </c>
      <c r="P2805" t="s">
        <v>3130</v>
      </c>
      <c r="Q2805">
        <v>1</v>
      </c>
      <c r="R2805">
        <v>97</v>
      </c>
      <c r="S2805">
        <v>4</v>
      </c>
      <c r="T2805" t="s">
        <v>4946</v>
      </c>
      <c r="U2805">
        <v>146</v>
      </c>
      <c r="V2805">
        <v>14</v>
      </c>
      <c r="W2805">
        <v>60</v>
      </c>
      <c r="X2805">
        <v>63</v>
      </c>
      <c r="Y2805">
        <v>506</v>
      </c>
      <c r="Z2805">
        <v>30</v>
      </c>
      <c r="AA2805">
        <v>16</v>
      </c>
      <c r="AD2805">
        <v>31</v>
      </c>
      <c r="AE2805">
        <v>2804</v>
      </c>
      <c r="AF2805" s="16" t="s">
        <v>5113</v>
      </c>
      <c r="AG2805" s="16"/>
      <c r="AH2805" s="16"/>
      <c r="AI2805" s="16" t="str">
        <f t="shared" si="172"/>
        <v>(146,4,14,60,63,506,16, null, 31, 'L500 2025 UK',2025, '2024-03-31','2024-03-31','".Carbon::now()."','".Carbon::now()."'),</v>
      </c>
      <c r="AJ2805" s="16" t="str">
        <f t="shared" si="173"/>
        <v>('".DB::select("SELECT id_status FROM `status` WHERE `element_type` = 'task' AND status_type = 'client' AND name ='PENDING'")[0]-&gt;id_status."',2804,1),</v>
      </c>
      <c r="AK2805" s="16" t="str">
        <f t="shared" si="174"/>
        <v/>
      </c>
      <c r="AL2805" s="16" t="str">
        <f t="shared" si="175"/>
        <v/>
      </c>
    </row>
    <row r="2806" spans="1:38" x14ac:dyDescent="0.25">
      <c r="A2806" s="16" t="s">
        <v>789</v>
      </c>
      <c r="B2806" s="16" t="s">
        <v>3139</v>
      </c>
      <c r="C2806" s="16" t="s">
        <v>27</v>
      </c>
      <c r="D2806" s="16" t="s">
        <v>349</v>
      </c>
      <c r="E2806" s="16" t="s">
        <v>1276</v>
      </c>
      <c r="F2806" s="16" t="s">
        <v>77</v>
      </c>
      <c r="G2806" s="16" t="s">
        <v>82</v>
      </c>
      <c r="H2806" s="16" t="s">
        <v>281</v>
      </c>
      <c r="I2806" s="16" t="s">
        <v>65</v>
      </c>
      <c r="J2806" s="16" t="s">
        <v>153</v>
      </c>
      <c r="M2806" s="16" t="s">
        <v>234</v>
      </c>
      <c r="N2806" s="7">
        <v>45382</v>
      </c>
      <c r="O2806" s="9">
        <v>45382</v>
      </c>
      <c r="P2806" t="s">
        <v>3130</v>
      </c>
      <c r="Q2806">
        <v>1</v>
      </c>
      <c r="R2806">
        <v>97</v>
      </c>
      <c r="S2806">
        <v>4</v>
      </c>
      <c r="T2806" t="s">
        <v>4946</v>
      </c>
      <c r="U2806">
        <v>146</v>
      </c>
      <c r="V2806">
        <v>14</v>
      </c>
      <c r="W2806">
        <v>60</v>
      </c>
      <c r="X2806">
        <v>63</v>
      </c>
      <c r="Y2806">
        <v>551</v>
      </c>
      <c r="Z2806">
        <v>30</v>
      </c>
      <c r="AA2806">
        <v>16</v>
      </c>
      <c r="AD2806">
        <v>31</v>
      </c>
      <c r="AE2806">
        <v>2805</v>
      </c>
      <c r="AF2806" s="16" t="s">
        <v>5113</v>
      </c>
      <c r="AG2806" s="16"/>
      <c r="AH2806" s="16"/>
      <c r="AI2806" s="16" t="str">
        <f t="shared" si="172"/>
        <v>(146,4,14,60,63,551,16, null, 31, 'L500 2025 UK',2025, '2024-03-31','2024-03-31','".Carbon::now()."','".Carbon::now()."'),</v>
      </c>
      <c r="AJ2806" s="16" t="str">
        <f t="shared" si="173"/>
        <v>('".DB::select("SELECT id_status FROM `status` WHERE `element_type` = 'task' AND status_type = 'client' AND name ='PENDING'")[0]-&gt;id_status."',2805,1),</v>
      </c>
      <c r="AK2806" s="16" t="str">
        <f t="shared" si="174"/>
        <v/>
      </c>
      <c r="AL2806" s="16" t="str">
        <f t="shared" si="175"/>
        <v/>
      </c>
    </row>
    <row r="2807" spans="1:38" x14ac:dyDescent="0.25">
      <c r="A2807" s="16" t="s">
        <v>789</v>
      </c>
      <c r="B2807" s="16" t="s">
        <v>3139</v>
      </c>
      <c r="C2807" s="16" t="s">
        <v>27</v>
      </c>
      <c r="D2807" s="16" t="s">
        <v>349</v>
      </c>
      <c r="E2807" s="16" t="s">
        <v>1276</v>
      </c>
      <c r="F2807" s="16" t="s">
        <v>77</v>
      </c>
      <c r="G2807" s="16" t="s">
        <v>82</v>
      </c>
      <c r="H2807" s="16" t="s">
        <v>436</v>
      </c>
      <c r="I2807" s="16" t="s">
        <v>65</v>
      </c>
      <c r="J2807" s="16" t="s">
        <v>153</v>
      </c>
      <c r="M2807" s="16" t="s">
        <v>234</v>
      </c>
      <c r="N2807" s="7">
        <v>45382</v>
      </c>
      <c r="O2807" s="9">
        <v>45382</v>
      </c>
      <c r="P2807" t="s">
        <v>3130</v>
      </c>
      <c r="Q2807">
        <v>1</v>
      </c>
      <c r="R2807">
        <v>97</v>
      </c>
      <c r="S2807">
        <v>4</v>
      </c>
      <c r="T2807" t="s">
        <v>4946</v>
      </c>
      <c r="U2807">
        <v>146</v>
      </c>
      <c r="V2807">
        <v>14</v>
      </c>
      <c r="W2807">
        <v>60</v>
      </c>
      <c r="X2807">
        <v>63</v>
      </c>
      <c r="Y2807">
        <v>583</v>
      </c>
      <c r="Z2807">
        <v>30</v>
      </c>
      <c r="AA2807">
        <v>16</v>
      </c>
      <c r="AD2807">
        <v>31</v>
      </c>
      <c r="AE2807">
        <v>2806</v>
      </c>
      <c r="AF2807" s="16" t="s">
        <v>24</v>
      </c>
      <c r="AG2807" s="16"/>
      <c r="AH2807" s="16"/>
      <c r="AI2807" s="16" t="str">
        <f t="shared" si="172"/>
        <v>(146,4,14,60,63,583,16, null, 31, 'L500 2025 UK',2025, '2024-03-31','2024-03-31','".Carbon::now()."','".Carbon::now()."'),</v>
      </c>
      <c r="AJ2807" s="16" t="str">
        <f t="shared" si="173"/>
        <v>('".DB::select("SELECT id_status FROM `status` WHERE `element_type` = 'task' AND status_type = 'client' AND name ='CANCELLED'")[0]-&gt;id_status."',2806,1),</v>
      </c>
      <c r="AK2807" s="16" t="str">
        <f t="shared" si="174"/>
        <v/>
      </c>
      <c r="AL2807" s="16" t="str">
        <f t="shared" si="175"/>
        <v/>
      </c>
    </row>
    <row r="2808" spans="1:38" x14ac:dyDescent="0.25">
      <c r="A2808" s="16" t="s">
        <v>789</v>
      </c>
      <c r="B2808" s="16" t="s">
        <v>3139</v>
      </c>
      <c r="C2808" s="16" t="s">
        <v>27</v>
      </c>
      <c r="D2808" s="16" t="s">
        <v>349</v>
      </c>
      <c r="E2808" s="16" t="s">
        <v>1276</v>
      </c>
      <c r="F2808" s="16" t="s">
        <v>77</v>
      </c>
      <c r="G2808" s="16" t="s">
        <v>82</v>
      </c>
      <c r="H2808" s="16" t="s">
        <v>3817</v>
      </c>
      <c r="I2808" s="16" t="s">
        <v>65</v>
      </c>
      <c r="J2808" s="16" t="s">
        <v>153</v>
      </c>
      <c r="M2808" s="16" t="s">
        <v>234</v>
      </c>
      <c r="N2808" s="7">
        <v>45382</v>
      </c>
      <c r="O2808" s="9">
        <v>45382</v>
      </c>
      <c r="P2808" t="s">
        <v>3130</v>
      </c>
      <c r="Q2808">
        <v>1</v>
      </c>
      <c r="R2808">
        <v>97</v>
      </c>
      <c r="S2808">
        <v>4</v>
      </c>
      <c r="T2808" t="s">
        <v>4946</v>
      </c>
      <c r="U2808">
        <v>146</v>
      </c>
      <c r="V2808">
        <v>14</v>
      </c>
      <c r="W2808">
        <v>60</v>
      </c>
      <c r="X2808">
        <v>63</v>
      </c>
      <c r="Y2808">
        <v>586</v>
      </c>
      <c r="Z2808">
        <v>30</v>
      </c>
      <c r="AA2808">
        <v>16</v>
      </c>
      <c r="AD2808">
        <v>31</v>
      </c>
      <c r="AE2808">
        <v>2807</v>
      </c>
      <c r="AF2808" s="16" t="s">
        <v>5113</v>
      </c>
      <c r="AG2808" s="16"/>
      <c r="AH2808" s="16"/>
      <c r="AI2808" s="16" t="str">
        <f t="shared" si="172"/>
        <v>(146,4,14,60,63,586,16, null, 31, 'L500 2025 UK',2025, '2024-03-31','2024-03-31','".Carbon::now()."','".Carbon::now()."'),</v>
      </c>
      <c r="AJ2808" s="16" t="str">
        <f t="shared" si="173"/>
        <v>('".DB::select("SELECT id_status FROM `status` WHERE `element_type` = 'task' AND status_type = 'client' AND name ='PENDING'")[0]-&gt;id_status."',2807,1),</v>
      </c>
      <c r="AK2808" s="16" t="str">
        <f t="shared" si="174"/>
        <v/>
      </c>
      <c r="AL2808" s="16" t="str">
        <f t="shared" si="175"/>
        <v/>
      </c>
    </row>
    <row r="2809" spans="1:38" x14ac:dyDescent="0.25">
      <c r="A2809" s="16" t="s">
        <v>789</v>
      </c>
      <c r="B2809" s="16" t="s">
        <v>3139</v>
      </c>
      <c r="C2809" s="16" t="s">
        <v>27</v>
      </c>
      <c r="D2809" s="16" t="s">
        <v>349</v>
      </c>
      <c r="E2809" s="16" t="s">
        <v>1276</v>
      </c>
      <c r="F2809" s="16" t="s">
        <v>77</v>
      </c>
      <c r="G2809" s="16" t="s">
        <v>82</v>
      </c>
      <c r="H2809" s="16" t="s">
        <v>460</v>
      </c>
      <c r="I2809" s="16" t="s">
        <v>65</v>
      </c>
      <c r="J2809" s="16" t="s">
        <v>153</v>
      </c>
      <c r="M2809" s="16" t="s">
        <v>234</v>
      </c>
      <c r="N2809" s="7">
        <v>45382</v>
      </c>
      <c r="O2809" s="9">
        <v>45382</v>
      </c>
      <c r="P2809" t="s">
        <v>3130</v>
      </c>
      <c r="Q2809">
        <v>1</v>
      </c>
      <c r="R2809">
        <v>97</v>
      </c>
      <c r="S2809">
        <v>4</v>
      </c>
      <c r="T2809" t="s">
        <v>4946</v>
      </c>
      <c r="U2809">
        <v>146</v>
      </c>
      <c r="V2809">
        <v>14</v>
      </c>
      <c r="W2809">
        <v>60</v>
      </c>
      <c r="X2809">
        <v>63</v>
      </c>
      <c r="Y2809">
        <v>587</v>
      </c>
      <c r="Z2809">
        <v>30</v>
      </c>
      <c r="AA2809">
        <v>16</v>
      </c>
      <c r="AD2809">
        <v>31</v>
      </c>
      <c r="AE2809">
        <v>2808</v>
      </c>
      <c r="AF2809" s="16" t="s">
        <v>5113</v>
      </c>
      <c r="AG2809" s="16"/>
      <c r="AH2809" s="16"/>
      <c r="AI2809" s="16" t="str">
        <f t="shared" si="172"/>
        <v>(146,4,14,60,63,587,16, null, 31, 'L500 2025 UK',2025, '2024-03-31','2024-03-31','".Carbon::now()."','".Carbon::now()."'),</v>
      </c>
      <c r="AJ2809" s="16" t="str">
        <f t="shared" si="173"/>
        <v>('".DB::select("SELECT id_status FROM `status` WHERE `element_type` = 'task' AND status_type = 'client' AND name ='PENDING'")[0]-&gt;id_status."',2808,1),</v>
      </c>
      <c r="AK2809" s="16" t="str">
        <f t="shared" si="174"/>
        <v/>
      </c>
      <c r="AL2809" s="16" t="str">
        <f t="shared" si="175"/>
        <v/>
      </c>
    </row>
    <row r="2810" spans="1:38" x14ac:dyDescent="0.25">
      <c r="A2810" s="16" t="s">
        <v>789</v>
      </c>
      <c r="B2810" s="16" t="s">
        <v>3139</v>
      </c>
      <c r="C2810" s="16" t="s">
        <v>27</v>
      </c>
      <c r="D2810" s="16" t="s">
        <v>349</v>
      </c>
      <c r="E2810" s="16" t="s">
        <v>1276</v>
      </c>
      <c r="F2810" s="16" t="s">
        <v>77</v>
      </c>
      <c r="G2810" s="16" t="s">
        <v>82</v>
      </c>
      <c r="H2810" s="16" t="s">
        <v>610</v>
      </c>
      <c r="I2810" s="16" t="s">
        <v>65</v>
      </c>
      <c r="J2810" s="16" t="s">
        <v>153</v>
      </c>
      <c r="M2810" s="16" t="s">
        <v>234</v>
      </c>
      <c r="N2810" s="7">
        <v>45382</v>
      </c>
      <c r="O2810" s="9">
        <v>45382</v>
      </c>
      <c r="P2810" t="s">
        <v>3130</v>
      </c>
      <c r="Q2810">
        <v>1</v>
      </c>
      <c r="R2810">
        <v>97</v>
      </c>
      <c r="S2810">
        <v>4</v>
      </c>
      <c r="T2810" t="s">
        <v>4946</v>
      </c>
      <c r="U2810">
        <v>146</v>
      </c>
      <c r="V2810">
        <v>14</v>
      </c>
      <c r="W2810">
        <v>60</v>
      </c>
      <c r="X2810">
        <v>63</v>
      </c>
      <c r="Y2810">
        <v>599</v>
      </c>
      <c r="Z2810">
        <v>30</v>
      </c>
      <c r="AA2810">
        <v>16</v>
      </c>
      <c r="AD2810">
        <v>31</v>
      </c>
      <c r="AE2810">
        <v>2809</v>
      </c>
      <c r="AF2810" s="16" t="s">
        <v>5113</v>
      </c>
      <c r="AG2810" s="16"/>
      <c r="AH2810" s="16"/>
      <c r="AI2810" s="16" t="str">
        <f t="shared" si="172"/>
        <v>(146,4,14,60,63,599,16, null, 31, 'L500 2025 UK',2025, '2024-03-31','2024-03-31','".Carbon::now()."','".Carbon::now()."'),</v>
      </c>
      <c r="AJ2810" s="16" t="str">
        <f t="shared" si="173"/>
        <v>('".DB::select("SELECT id_status FROM `status` WHERE `element_type` = 'task' AND status_type = 'client' AND name ='PENDING'")[0]-&gt;id_status."',2809,1),</v>
      </c>
      <c r="AK2810" s="16" t="str">
        <f t="shared" si="174"/>
        <v/>
      </c>
      <c r="AL2810" s="16" t="str">
        <f t="shared" si="175"/>
        <v/>
      </c>
    </row>
    <row r="2811" spans="1:38" x14ac:dyDescent="0.25">
      <c r="A2811" s="16" t="s">
        <v>789</v>
      </c>
      <c r="B2811" s="16" t="s">
        <v>3139</v>
      </c>
      <c r="C2811" s="16" t="s">
        <v>27</v>
      </c>
      <c r="D2811" s="16" t="s">
        <v>349</v>
      </c>
      <c r="E2811" s="16" t="s">
        <v>1276</v>
      </c>
      <c r="F2811" s="16" t="s">
        <v>77</v>
      </c>
      <c r="G2811" s="16" t="s">
        <v>82</v>
      </c>
      <c r="H2811" s="16" t="s">
        <v>832</v>
      </c>
      <c r="I2811" s="16" t="s">
        <v>65</v>
      </c>
      <c r="J2811" s="16" t="s">
        <v>153</v>
      </c>
      <c r="M2811" s="16" t="s">
        <v>234</v>
      </c>
      <c r="N2811" s="7">
        <v>45382</v>
      </c>
      <c r="O2811" s="9">
        <v>45382</v>
      </c>
      <c r="P2811" t="s">
        <v>3130</v>
      </c>
      <c r="Q2811">
        <v>1</v>
      </c>
      <c r="R2811">
        <v>97</v>
      </c>
      <c r="S2811">
        <v>4</v>
      </c>
      <c r="T2811" t="s">
        <v>4946</v>
      </c>
      <c r="U2811">
        <v>146</v>
      </c>
      <c r="V2811">
        <v>14</v>
      </c>
      <c r="W2811">
        <v>60</v>
      </c>
      <c r="X2811">
        <v>63</v>
      </c>
      <c r="Y2811">
        <v>629</v>
      </c>
      <c r="Z2811">
        <v>30</v>
      </c>
      <c r="AA2811">
        <v>16</v>
      </c>
      <c r="AD2811">
        <v>31</v>
      </c>
      <c r="AE2811">
        <v>2810</v>
      </c>
      <c r="AF2811" s="16" t="s">
        <v>5113</v>
      </c>
      <c r="AG2811" s="16"/>
      <c r="AH2811" s="16"/>
      <c r="AI2811" s="16" t="str">
        <f t="shared" si="172"/>
        <v>(146,4,14,60,63,629,16, null, 31, 'L500 2025 UK',2025, '2024-03-31','2024-03-31','".Carbon::now()."','".Carbon::now()."'),</v>
      </c>
      <c r="AJ2811" s="16" t="str">
        <f t="shared" si="173"/>
        <v>('".DB::select("SELECT id_status FROM `status` WHERE `element_type` = 'task' AND status_type = 'client' AND name ='PENDING'")[0]-&gt;id_status."',2810,1),</v>
      </c>
      <c r="AK2811" s="16" t="str">
        <f t="shared" si="174"/>
        <v/>
      </c>
      <c r="AL2811" s="16" t="str">
        <f t="shared" si="175"/>
        <v/>
      </c>
    </row>
    <row r="2812" spans="1:38" x14ac:dyDescent="0.25">
      <c r="A2812" s="16" t="s">
        <v>789</v>
      </c>
      <c r="B2812" s="16" t="s">
        <v>3139</v>
      </c>
      <c r="C2812" s="16" t="s">
        <v>27</v>
      </c>
      <c r="D2812" s="16" t="s">
        <v>349</v>
      </c>
      <c r="E2812" s="16" t="s">
        <v>1276</v>
      </c>
      <c r="F2812" s="16" t="s">
        <v>77</v>
      </c>
      <c r="G2812" s="16" t="s">
        <v>82</v>
      </c>
      <c r="H2812" s="16" t="s">
        <v>1006</v>
      </c>
      <c r="I2812" s="16" t="s">
        <v>65</v>
      </c>
      <c r="J2812" s="16" t="s">
        <v>153</v>
      </c>
      <c r="M2812" s="16" t="s">
        <v>234</v>
      </c>
      <c r="N2812" s="7">
        <v>45382</v>
      </c>
      <c r="O2812" s="9">
        <v>45382</v>
      </c>
      <c r="P2812" t="s">
        <v>3130</v>
      </c>
      <c r="Q2812">
        <v>1</v>
      </c>
      <c r="R2812">
        <v>97</v>
      </c>
      <c r="S2812">
        <v>4</v>
      </c>
      <c r="T2812" t="s">
        <v>4946</v>
      </c>
      <c r="U2812">
        <v>146</v>
      </c>
      <c r="V2812">
        <v>14</v>
      </c>
      <c r="W2812">
        <v>60</v>
      </c>
      <c r="X2812">
        <v>63</v>
      </c>
      <c r="Y2812">
        <v>661</v>
      </c>
      <c r="Z2812">
        <v>30</v>
      </c>
      <c r="AA2812">
        <v>16</v>
      </c>
      <c r="AD2812">
        <v>31</v>
      </c>
      <c r="AE2812">
        <v>2811</v>
      </c>
      <c r="AF2812" s="16" t="s">
        <v>24</v>
      </c>
      <c r="AG2812" s="16"/>
      <c r="AH2812" s="16"/>
      <c r="AI2812" s="16" t="str">
        <f t="shared" si="172"/>
        <v>(146,4,14,60,63,661,16, null, 31, 'L500 2025 UK',2025, '2024-03-31','2024-03-31','".Carbon::now()."','".Carbon::now()."'),</v>
      </c>
      <c r="AJ2812" s="16" t="str">
        <f t="shared" si="173"/>
        <v>('".DB::select("SELECT id_status FROM `status` WHERE `element_type` = 'task' AND status_type = 'client' AND name ='CANCELLED'")[0]-&gt;id_status."',2811,1),</v>
      </c>
      <c r="AK2812" s="16" t="str">
        <f t="shared" si="174"/>
        <v/>
      </c>
      <c r="AL2812" s="16" t="str">
        <f t="shared" si="175"/>
        <v/>
      </c>
    </row>
    <row r="2813" spans="1:38" x14ac:dyDescent="0.25">
      <c r="A2813" s="16" t="s">
        <v>789</v>
      </c>
      <c r="B2813" s="16" t="s">
        <v>3139</v>
      </c>
      <c r="C2813" s="16" t="s">
        <v>27</v>
      </c>
      <c r="D2813" s="16" t="s">
        <v>349</v>
      </c>
      <c r="E2813" s="16" t="s">
        <v>1276</v>
      </c>
      <c r="F2813" s="16" t="s">
        <v>77</v>
      </c>
      <c r="G2813" s="16" t="s">
        <v>82</v>
      </c>
      <c r="H2813" s="16" t="s">
        <v>439</v>
      </c>
      <c r="I2813" s="16" t="s">
        <v>65</v>
      </c>
      <c r="J2813" s="16" t="s">
        <v>153</v>
      </c>
      <c r="M2813" s="16" t="s">
        <v>234</v>
      </c>
      <c r="N2813" s="7">
        <v>45382</v>
      </c>
      <c r="O2813" s="9">
        <v>45382</v>
      </c>
      <c r="P2813" t="s">
        <v>3130</v>
      </c>
      <c r="Q2813">
        <v>1</v>
      </c>
      <c r="R2813">
        <v>97</v>
      </c>
      <c r="S2813">
        <v>4</v>
      </c>
      <c r="T2813" t="s">
        <v>4946</v>
      </c>
      <c r="U2813">
        <v>146</v>
      </c>
      <c r="V2813">
        <v>14</v>
      </c>
      <c r="W2813">
        <v>60</v>
      </c>
      <c r="X2813">
        <v>63</v>
      </c>
      <c r="Y2813">
        <v>671</v>
      </c>
      <c r="Z2813">
        <v>30</v>
      </c>
      <c r="AA2813">
        <v>16</v>
      </c>
      <c r="AD2813">
        <v>31</v>
      </c>
      <c r="AE2813">
        <v>2812</v>
      </c>
      <c r="AF2813" s="16" t="s">
        <v>5113</v>
      </c>
      <c r="AG2813" s="16"/>
      <c r="AH2813" s="16"/>
      <c r="AI2813" s="16" t="str">
        <f t="shared" si="172"/>
        <v>(146,4,14,60,63,671,16, null, 31, 'L500 2025 UK',2025, '2024-03-31','2024-03-31','".Carbon::now()."','".Carbon::now()."'),</v>
      </c>
      <c r="AJ2813" s="16" t="str">
        <f t="shared" si="173"/>
        <v>('".DB::select("SELECT id_status FROM `status` WHERE `element_type` = 'task' AND status_type = 'client' AND name ='PENDING'")[0]-&gt;id_status."',2812,1),</v>
      </c>
      <c r="AK2813" s="16" t="str">
        <f t="shared" si="174"/>
        <v/>
      </c>
      <c r="AL2813" s="16" t="str">
        <f t="shared" si="175"/>
        <v/>
      </c>
    </row>
    <row r="2814" spans="1:38" x14ac:dyDescent="0.25">
      <c r="A2814" s="16" t="s">
        <v>789</v>
      </c>
      <c r="B2814" s="16" t="s">
        <v>3139</v>
      </c>
      <c r="C2814" s="16" t="s">
        <v>27</v>
      </c>
      <c r="D2814" s="16" t="s">
        <v>349</v>
      </c>
      <c r="E2814" s="16" t="s">
        <v>1276</v>
      </c>
      <c r="F2814" s="16" t="s">
        <v>77</v>
      </c>
      <c r="G2814" s="16" t="s">
        <v>82</v>
      </c>
      <c r="H2814" s="16" t="s">
        <v>463</v>
      </c>
      <c r="I2814" s="16" t="s">
        <v>65</v>
      </c>
      <c r="J2814" s="16" t="s">
        <v>153</v>
      </c>
      <c r="M2814" s="16" t="s">
        <v>234</v>
      </c>
      <c r="N2814" s="7">
        <v>45382</v>
      </c>
      <c r="O2814" s="9">
        <v>45382</v>
      </c>
      <c r="P2814" t="s">
        <v>3130</v>
      </c>
      <c r="Q2814">
        <v>1</v>
      </c>
      <c r="R2814">
        <v>97</v>
      </c>
      <c r="S2814">
        <v>4</v>
      </c>
      <c r="T2814" t="s">
        <v>4946</v>
      </c>
      <c r="U2814">
        <v>146</v>
      </c>
      <c r="V2814">
        <v>14</v>
      </c>
      <c r="W2814">
        <v>60</v>
      </c>
      <c r="X2814">
        <v>63</v>
      </c>
      <c r="Y2814">
        <v>681</v>
      </c>
      <c r="Z2814">
        <v>30</v>
      </c>
      <c r="AA2814">
        <v>16</v>
      </c>
      <c r="AD2814">
        <v>31</v>
      </c>
      <c r="AE2814">
        <v>2813</v>
      </c>
      <c r="AF2814" s="16" t="s">
        <v>5113</v>
      </c>
      <c r="AG2814" s="16"/>
      <c r="AH2814" s="16"/>
      <c r="AI2814" s="16" t="str">
        <f t="shared" si="172"/>
        <v>(146,4,14,60,63,681,16, null, 31, 'L500 2025 UK',2025, '2024-03-31','2024-03-31','".Carbon::now()."','".Carbon::now()."'),</v>
      </c>
      <c r="AJ2814" s="16" t="str">
        <f t="shared" si="173"/>
        <v>('".DB::select("SELECT id_status FROM `status` WHERE `element_type` = 'task' AND status_type = 'client' AND name ='PENDING'")[0]-&gt;id_status."',2813,1),</v>
      </c>
      <c r="AK2814" s="16" t="str">
        <f t="shared" si="174"/>
        <v/>
      </c>
      <c r="AL2814" s="16" t="str">
        <f t="shared" si="175"/>
        <v/>
      </c>
    </row>
    <row r="2815" spans="1:38" x14ac:dyDescent="0.25">
      <c r="A2815" s="16" t="s">
        <v>789</v>
      </c>
      <c r="B2815" s="16" t="s">
        <v>3139</v>
      </c>
      <c r="C2815" s="16" t="s">
        <v>27</v>
      </c>
      <c r="D2815" s="16" t="s">
        <v>349</v>
      </c>
      <c r="E2815" s="16" t="s">
        <v>1276</v>
      </c>
      <c r="F2815" s="16" t="s">
        <v>77</v>
      </c>
      <c r="G2815" s="16" t="s">
        <v>82</v>
      </c>
      <c r="H2815" s="16" t="s">
        <v>4127</v>
      </c>
      <c r="I2815" s="16" t="s">
        <v>65</v>
      </c>
      <c r="J2815" s="16" t="s">
        <v>153</v>
      </c>
      <c r="M2815" s="16" t="s">
        <v>234</v>
      </c>
      <c r="N2815" s="7">
        <v>45382</v>
      </c>
      <c r="O2815" s="9">
        <v>45382</v>
      </c>
      <c r="P2815" t="s">
        <v>3130</v>
      </c>
      <c r="Q2815">
        <v>1</v>
      </c>
      <c r="R2815">
        <v>97</v>
      </c>
      <c r="S2815">
        <v>4</v>
      </c>
      <c r="T2815" t="s">
        <v>4946</v>
      </c>
      <c r="U2815">
        <v>146</v>
      </c>
      <c r="V2815">
        <v>14</v>
      </c>
      <c r="W2815">
        <v>60</v>
      </c>
      <c r="X2815">
        <v>63</v>
      </c>
      <c r="Y2815">
        <v>683</v>
      </c>
      <c r="Z2815">
        <v>30</v>
      </c>
      <c r="AA2815">
        <v>16</v>
      </c>
      <c r="AD2815">
        <v>31</v>
      </c>
      <c r="AE2815">
        <v>2814</v>
      </c>
      <c r="AF2815" s="16" t="s">
        <v>5113</v>
      </c>
      <c r="AG2815" s="16"/>
      <c r="AH2815" s="16"/>
      <c r="AI2815" s="16" t="str">
        <f t="shared" si="172"/>
        <v>(146,4,14,60,63,683,16, null, 31, 'L500 2025 UK',2025, '2024-03-31','2024-03-31','".Carbon::now()."','".Carbon::now()."'),</v>
      </c>
      <c r="AJ2815" s="16" t="str">
        <f t="shared" si="173"/>
        <v>('".DB::select("SELECT id_status FROM `status` WHERE `element_type` = 'task' AND status_type = 'client' AND name ='PENDING'")[0]-&gt;id_status."',2814,1),</v>
      </c>
      <c r="AK2815" s="16" t="str">
        <f t="shared" si="174"/>
        <v/>
      </c>
      <c r="AL2815" s="16" t="str">
        <f t="shared" si="175"/>
        <v/>
      </c>
    </row>
    <row r="2816" spans="1:38" x14ac:dyDescent="0.25">
      <c r="A2816" s="16" t="s">
        <v>789</v>
      </c>
      <c r="B2816" s="16" t="s">
        <v>3139</v>
      </c>
      <c r="C2816" s="16" t="s">
        <v>27</v>
      </c>
      <c r="D2816" s="16" t="s">
        <v>349</v>
      </c>
      <c r="E2816" s="16" t="s">
        <v>1276</v>
      </c>
      <c r="F2816" s="16" t="s">
        <v>77</v>
      </c>
      <c r="G2816" s="16" t="s">
        <v>82</v>
      </c>
      <c r="H2816" s="16" t="s">
        <v>121</v>
      </c>
      <c r="I2816" s="16" t="s">
        <v>65</v>
      </c>
      <c r="J2816" s="16" t="s">
        <v>153</v>
      </c>
      <c r="M2816" s="16" t="s">
        <v>234</v>
      </c>
      <c r="N2816" s="7">
        <v>45382</v>
      </c>
      <c r="O2816" s="9">
        <v>45382</v>
      </c>
      <c r="P2816" t="s">
        <v>3130</v>
      </c>
      <c r="Q2816">
        <v>1</v>
      </c>
      <c r="R2816">
        <v>97</v>
      </c>
      <c r="S2816">
        <v>4</v>
      </c>
      <c r="T2816" t="s">
        <v>4946</v>
      </c>
      <c r="U2816">
        <v>146</v>
      </c>
      <c r="V2816">
        <v>14</v>
      </c>
      <c r="W2816">
        <v>60</v>
      </c>
      <c r="X2816">
        <v>63</v>
      </c>
      <c r="Y2816">
        <v>691</v>
      </c>
      <c r="Z2816">
        <v>30</v>
      </c>
      <c r="AA2816">
        <v>16</v>
      </c>
      <c r="AD2816">
        <v>31</v>
      </c>
      <c r="AE2816">
        <v>2815</v>
      </c>
      <c r="AF2816" s="16" t="s">
        <v>5113</v>
      </c>
      <c r="AG2816" s="16"/>
      <c r="AH2816" s="16"/>
      <c r="AI2816" s="16" t="str">
        <f t="shared" si="172"/>
        <v>(146,4,14,60,63,691,16, null, 31, 'L500 2025 UK',2025, '2024-03-31','2024-03-31','".Carbon::now()."','".Carbon::now()."'),</v>
      </c>
      <c r="AJ2816" s="16" t="str">
        <f t="shared" si="173"/>
        <v>('".DB::select("SELECT id_status FROM `status` WHERE `element_type` = 'task' AND status_type = 'client' AND name ='PENDING'")[0]-&gt;id_status."',2815,1),</v>
      </c>
      <c r="AK2816" s="16" t="str">
        <f t="shared" si="174"/>
        <v/>
      </c>
      <c r="AL2816" s="16" t="str">
        <f t="shared" si="175"/>
        <v/>
      </c>
    </row>
    <row r="2817" spans="1:38" x14ac:dyDescent="0.25">
      <c r="A2817" s="16" t="s">
        <v>789</v>
      </c>
      <c r="B2817" s="16" t="s">
        <v>3139</v>
      </c>
      <c r="C2817" s="16" t="s">
        <v>27</v>
      </c>
      <c r="D2817" s="16" t="s">
        <v>349</v>
      </c>
      <c r="E2817" s="16" t="s">
        <v>1276</v>
      </c>
      <c r="F2817" s="16" t="s">
        <v>77</v>
      </c>
      <c r="G2817" s="16" t="s">
        <v>82</v>
      </c>
      <c r="H2817" s="16" t="s">
        <v>3965</v>
      </c>
      <c r="I2817" s="16" t="s">
        <v>65</v>
      </c>
      <c r="J2817" s="16" t="s">
        <v>153</v>
      </c>
      <c r="M2817" s="16" t="s">
        <v>234</v>
      </c>
      <c r="N2817" s="7">
        <v>45382</v>
      </c>
      <c r="O2817" s="9">
        <v>45382</v>
      </c>
      <c r="P2817" t="s">
        <v>3130</v>
      </c>
      <c r="Q2817">
        <v>1</v>
      </c>
      <c r="R2817">
        <v>97</v>
      </c>
      <c r="S2817">
        <v>4</v>
      </c>
      <c r="T2817" t="s">
        <v>4946</v>
      </c>
      <c r="U2817">
        <v>146</v>
      </c>
      <c r="V2817">
        <v>14</v>
      </c>
      <c r="W2817">
        <v>60</v>
      </c>
      <c r="X2817">
        <v>63</v>
      </c>
      <c r="Y2817">
        <v>698</v>
      </c>
      <c r="Z2817">
        <v>30</v>
      </c>
      <c r="AA2817">
        <v>16</v>
      </c>
      <c r="AD2817">
        <v>31</v>
      </c>
      <c r="AE2817">
        <v>2816</v>
      </c>
      <c r="AF2817" s="16" t="s">
        <v>5113</v>
      </c>
      <c r="AG2817" s="16"/>
      <c r="AH2817" s="16"/>
      <c r="AI2817" s="16" t="str">
        <f t="shared" si="172"/>
        <v>(146,4,14,60,63,698,16, null, 31, 'L500 2025 UK',2025, '2024-03-31','2024-03-31','".Carbon::now()."','".Carbon::now()."'),</v>
      </c>
      <c r="AJ2817" s="16" t="str">
        <f t="shared" si="173"/>
        <v>('".DB::select("SELECT id_status FROM `status` WHERE `element_type` = 'task' AND status_type = 'client' AND name ='PENDING'")[0]-&gt;id_status."',2816,1),</v>
      </c>
      <c r="AK2817" s="16" t="str">
        <f t="shared" si="174"/>
        <v/>
      </c>
      <c r="AL2817" s="16" t="str">
        <f t="shared" si="175"/>
        <v/>
      </c>
    </row>
    <row r="2818" spans="1:38" x14ac:dyDescent="0.25">
      <c r="A2818" s="16" t="s">
        <v>789</v>
      </c>
      <c r="B2818" s="16" t="s">
        <v>3139</v>
      </c>
      <c r="C2818" s="16" t="s">
        <v>27</v>
      </c>
      <c r="D2818" s="16" t="s">
        <v>349</v>
      </c>
      <c r="E2818" s="16" t="s">
        <v>1276</v>
      </c>
      <c r="F2818" s="16" t="s">
        <v>77</v>
      </c>
      <c r="G2818" s="16" t="s">
        <v>82</v>
      </c>
      <c r="H2818" s="16" t="s">
        <v>4129</v>
      </c>
      <c r="I2818" s="16" t="s">
        <v>65</v>
      </c>
      <c r="J2818" s="16" t="s">
        <v>153</v>
      </c>
      <c r="M2818" s="16" t="s">
        <v>234</v>
      </c>
      <c r="N2818" s="7">
        <v>45382</v>
      </c>
      <c r="O2818" s="9">
        <v>45382</v>
      </c>
      <c r="P2818" t="s">
        <v>3130</v>
      </c>
      <c r="Q2818">
        <v>1</v>
      </c>
      <c r="R2818">
        <v>97</v>
      </c>
      <c r="S2818">
        <v>4</v>
      </c>
      <c r="T2818" t="s">
        <v>4946</v>
      </c>
      <c r="U2818">
        <v>146</v>
      </c>
      <c r="V2818">
        <v>14</v>
      </c>
      <c r="W2818">
        <v>60</v>
      </c>
      <c r="X2818">
        <v>63</v>
      </c>
      <c r="Y2818">
        <v>715</v>
      </c>
      <c r="Z2818">
        <v>30</v>
      </c>
      <c r="AA2818">
        <v>16</v>
      </c>
      <c r="AD2818">
        <v>31</v>
      </c>
      <c r="AE2818">
        <v>2817</v>
      </c>
      <c r="AF2818" s="16" t="s">
        <v>24</v>
      </c>
      <c r="AG2818" s="16"/>
      <c r="AH2818" s="16"/>
      <c r="AI2818" s="16" t="str">
        <f t="shared" ref="AI2818:AI2881" si="176">CONCATENATE("(",U2818,",",S2818,",",V2818,",",W2818,",",X2818,",",Y2818,",",IF(AA2818&lt;&gt;"", AA2818, "null"),", ",IF(AC2818&lt;&gt;"", AC2818, "null"),", ",IF(AD2818&lt;&gt;"", AD2818, "null"),", '",SUBSTITUTE(E2818, "'", "´"),"',",D2818,", '",P2818,"','",P2818,"','"".Carbon::now().""','"".Carbon::now().""'),")</f>
        <v>(146,4,14,60,63,715,16, null, 31, 'L500 2025 UK',2025, '2024-03-31','2024-03-31','".Carbon::now()."','".Carbon::now()."'),</v>
      </c>
      <c r="AJ2818" s="16" t="str">
        <f t="shared" ref="AJ2818:AJ2881" si="177">CONCATENATE("('"".DB::select(""SELECT id_status FROM `status` WHERE `element_type` = 'task' AND status_type = 'client' AND name ='", AF2818, "'"")[0]-&gt;id_status.""',", AE2818, ",1),")</f>
        <v>('".DB::select("SELECT id_status FROM `status` WHERE `element_type` = 'task' AND status_type = 'client' AND name ='CANCELLED'")[0]-&gt;id_status."',2817,1),</v>
      </c>
      <c r="AK2818" s="16" t="str">
        <f t="shared" ref="AK2818:AK2881" si="178">IF(AND(AF2818&lt;&gt;AG2818, AG2818&lt;&gt;""),CONCATENATE("('"".DB::select(""SELECT id_status FROM `status` WHERE `element_type` = 'task' AND status_type = 'client' AND name ='", AG2818, "'"")[0]-&gt;id_status.""',", AE2818, ",1),"),"")</f>
        <v/>
      </c>
      <c r="AL2818" s="16" t="str">
        <f t="shared" ref="AL2818:AL2881" si="179">IF(AND(AF2818&lt;&gt;AG2818,AF2818&lt;&gt;AH2818,AG2818&lt;&gt;AH2818,AH2818&lt;&gt;""), CONCATENATE("('"".DB::select(""SELECT id_status FROM `status` WHERE `element_type` = 'task' AND status_type = 'client' AND name ='", AF2818, "'"")[0]-&gt;id_status.""',", AE2818, ",1),"), "")</f>
        <v/>
      </c>
    </row>
    <row r="2819" spans="1:38" x14ac:dyDescent="0.25">
      <c r="A2819" s="16" t="s">
        <v>789</v>
      </c>
      <c r="B2819" s="16" t="s">
        <v>3139</v>
      </c>
      <c r="C2819" s="16" t="s">
        <v>27</v>
      </c>
      <c r="D2819" s="16" t="s">
        <v>349</v>
      </c>
      <c r="E2819" s="16" t="s">
        <v>1276</v>
      </c>
      <c r="F2819" s="16" t="s">
        <v>77</v>
      </c>
      <c r="G2819" s="16" t="s">
        <v>82</v>
      </c>
      <c r="H2819" s="16" t="s">
        <v>465</v>
      </c>
      <c r="I2819" s="16" t="s">
        <v>65</v>
      </c>
      <c r="J2819" s="16" t="s">
        <v>153</v>
      </c>
      <c r="M2819" s="16" t="s">
        <v>234</v>
      </c>
      <c r="N2819" s="7">
        <v>45382</v>
      </c>
      <c r="O2819" s="9">
        <v>45382</v>
      </c>
      <c r="P2819" t="s">
        <v>3130</v>
      </c>
      <c r="Q2819">
        <v>1</v>
      </c>
      <c r="R2819">
        <v>97</v>
      </c>
      <c r="S2819">
        <v>4</v>
      </c>
      <c r="T2819" t="s">
        <v>4946</v>
      </c>
      <c r="U2819">
        <v>146</v>
      </c>
      <c r="V2819">
        <v>14</v>
      </c>
      <c r="W2819">
        <v>60</v>
      </c>
      <c r="X2819">
        <v>63</v>
      </c>
      <c r="Y2819">
        <v>738</v>
      </c>
      <c r="Z2819">
        <v>30</v>
      </c>
      <c r="AA2819">
        <v>16</v>
      </c>
      <c r="AD2819">
        <v>31</v>
      </c>
      <c r="AE2819">
        <v>2818</v>
      </c>
      <c r="AF2819" s="16" t="s">
        <v>5113</v>
      </c>
      <c r="AG2819" s="16"/>
      <c r="AH2819" s="16"/>
      <c r="AI2819" s="16" t="str">
        <f t="shared" si="176"/>
        <v>(146,4,14,60,63,738,16, null, 31, 'L500 2025 UK',2025, '2024-03-31','2024-03-31','".Carbon::now()."','".Carbon::now()."'),</v>
      </c>
      <c r="AJ2819" s="16" t="str">
        <f t="shared" si="177"/>
        <v>('".DB::select("SELECT id_status FROM `status` WHERE `element_type` = 'task' AND status_type = 'client' AND name ='PENDING'")[0]-&gt;id_status."',2818,1),</v>
      </c>
      <c r="AK2819" s="16" t="str">
        <f t="shared" si="178"/>
        <v/>
      </c>
      <c r="AL2819" s="16" t="str">
        <f t="shared" si="179"/>
        <v/>
      </c>
    </row>
    <row r="2820" spans="1:38" x14ac:dyDescent="0.25">
      <c r="A2820" s="16" t="s">
        <v>789</v>
      </c>
      <c r="B2820" s="16" t="s">
        <v>3139</v>
      </c>
      <c r="C2820" s="16" t="s">
        <v>27</v>
      </c>
      <c r="D2820" s="16" t="s">
        <v>349</v>
      </c>
      <c r="E2820" s="16" t="s">
        <v>1276</v>
      </c>
      <c r="F2820" s="16" t="s">
        <v>77</v>
      </c>
      <c r="G2820" s="16" t="s">
        <v>82</v>
      </c>
      <c r="H2820" s="16" t="s">
        <v>606</v>
      </c>
      <c r="I2820" s="16" t="s">
        <v>65</v>
      </c>
      <c r="J2820" s="16" t="s">
        <v>153</v>
      </c>
      <c r="M2820" s="16" t="s">
        <v>234</v>
      </c>
      <c r="N2820" s="7">
        <v>45382</v>
      </c>
      <c r="O2820" s="9">
        <v>45382</v>
      </c>
      <c r="P2820" t="s">
        <v>3130</v>
      </c>
      <c r="Q2820">
        <v>1</v>
      </c>
      <c r="R2820">
        <v>97</v>
      </c>
      <c r="S2820">
        <v>4</v>
      </c>
      <c r="T2820" t="s">
        <v>4946</v>
      </c>
      <c r="U2820">
        <v>146</v>
      </c>
      <c r="V2820">
        <v>14</v>
      </c>
      <c r="W2820">
        <v>60</v>
      </c>
      <c r="X2820">
        <v>63</v>
      </c>
      <c r="Y2820">
        <v>742</v>
      </c>
      <c r="Z2820">
        <v>30</v>
      </c>
      <c r="AA2820">
        <v>16</v>
      </c>
      <c r="AD2820">
        <v>31</v>
      </c>
      <c r="AE2820">
        <v>2819</v>
      </c>
      <c r="AF2820" s="16" t="s">
        <v>5113</v>
      </c>
      <c r="AG2820" s="16"/>
      <c r="AH2820" s="16"/>
      <c r="AI2820" s="16" t="str">
        <f t="shared" si="176"/>
        <v>(146,4,14,60,63,742,16, null, 31, 'L500 2025 UK',2025, '2024-03-31','2024-03-31','".Carbon::now()."','".Carbon::now()."'),</v>
      </c>
      <c r="AJ2820" s="16" t="str">
        <f t="shared" si="177"/>
        <v>('".DB::select("SELECT id_status FROM `status` WHERE `element_type` = 'task' AND status_type = 'client' AND name ='PENDING'")[0]-&gt;id_status."',2819,1),</v>
      </c>
      <c r="AK2820" s="16" t="str">
        <f t="shared" si="178"/>
        <v/>
      </c>
      <c r="AL2820" s="16" t="str">
        <f t="shared" si="179"/>
        <v/>
      </c>
    </row>
    <row r="2821" spans="1:38" x14ac:dyDescent="0.25">
      <c r="A2821" s="16" t="s">
        <v>789</v>
      </c>
      <c r="B2821" s="16" t="s">
        <v>3139</v>
      </c>
      <c r="C2821" s="16" t="s">
        <v>27</v>
      </c>
      <c r="D2821" s="16" t="s">
        <v>349</v>
      </c>
      <c r="E2821" s="16" t="s">
        <v>1276</v>
      </c>
      <c r="F2821" s="16" t="s">
        <v>77</v>
      </c>
      <c r="G2821" s="16" t="s">
        <v>82</v>
      </c>
      <c r="H2821" s="16" t="s">
        <v>466</v>
      </c>
      <c r="I2821" s="16" t="s">
        <v>65</v>
      </c>
      <c r="J2821" s="16" t="s">
        <v>153</v>
      </c>
      <c r="M2821" s="16" t="s">
        <v>234</v>
      </c>
      <c r="N2821" s="7">
        <v>45382</v>
      </c>
      <c r="O2821" s="9">
        <v>45382</v>
      </c>
      <c r="P2821" t="s">
        <v>3130</v>
      </c>
      <c r="Q2821">
        <v>1</v>
      </c>
      <c r="R2821">
        <v>97</v>
      </c>
      <c r="S2821">
        <v>4</v>
      </c>
      <c r="T2821" t="s">
        <v>4946</v>
      </c>
      <c r="U2821">
        <v>146</v>
      </c>
      <c r="V2821">
        <v>14</v>
      </c>
      <c r="W2821">
        <v>60</v>
      </c>
      <c r="X2821">
        <v>63</v>
      </c>
      <c r="Y2821">
        <v>757</v>
      </c>
      <c r="Z2821">
        <v>30</v>
      </c>
      <c r="AA2821">
        <v>16</v>
      </c>
      <c r="AD2821">
        <v>31</v>
      </c>
      <c r="AE2821">
        <v>2820</v>
      </c>
      <c r="AF2821" s="16" t="s">
        <v>5113</v>
      </c>
      <c r="AG2821" s="16"/>
      <c r="AH2821" s="16"/>
      <c r="AI2821" s="16" t="str">
        <f t="shared" si="176"/>
        <v>(146,4,14,60,63,757,16, null, 31, 'L500 2025 UK',2025, '2024-03-31','2024-03-31','".Carbon::now()."','".Carbon::now()."'),</v>
      </c>
      <c r="AJ2821" s="16" t="str">
        <f t="shared" si="177"/>
        <v>('".DB::select("SELECT id_status FROM `status` WHERE `element_type` = 'task' AND status_type = 'client' AND name ='PENDING'")[0]-&gt;id_status."',2820,1),</v>
      </c>
      <c r="AK2821" s="16" t="str">
        <f t="shared" si="178"/>
        <v/>
      </c>
      <c r="AL2821" s="16" t="str">
        <f t="shared" si="179"/>
        <v/>
      </c>
    </row>
    <row r="2822" spans="1:38" x14ac:dyDescent="0.25">
      <c r="A2822" s="16" t="s">
        <v>789</v>
      </c>
      <c r="B2822" s="16" t="s">
        <v>3139</v>
      </c>
      <c r="C2822" s="16" t="s">
        <v>27</v>
      </c>
      <c r="D2822" s="16" t="s">
        <v>349</v>
      </c>
      <c r="E2822" s="16" t="s">
        <v>1276</v>
      </c>
      <c r="F2822" s="16" t="s">
        <v>77</v>
      </c>
      <c r="G2822" s="16" t="s">
        <v>82</v>
      </c>
      <c r="H2822" s="16" t="s">
        <v>3555</v>
      </c>
      <c r="I2822" s="16" t="s">
        <v>65</v>
      </c>
      <c r="J2822" s="16" t="s">
        <v>153</v>
      </c>
      <c r="M2822" s="16" t="s">
        <v>234</v>
      </c>
      <c r="N2822" s="7">
        <v>45382</v>
      </c>
      <c r="O2822" s="9">
        <v>45382</v>
      </c>
      <c r="P2822" t="s">
        <v>3130</v>
      </c>
      <c r="Q2822">
        <v>1</v>
      </c>
      <c r="R2822">
        <v>97</v>
      </c>
      <c r="S2822">
        <v>4</v>
      </c>
      <c r="T2822" t="s">
        <v>4946</v>
      </c>
      <c r="U2822">
        <v>146</v>
      </c>
      <c r="V2822">
        <v>14</v>
      </c>
      <c r="W2822">
        <v>60</v>
      </c>
      <c r="X2822">
        <v>63</v>
      </c>
      <c r="Y2822">
        <v>761</v>
      </c>
      <c r="Z2822">
        <v>30</v>
      </c>
      <c r="AA2822">
        <v>16</v>
      </c>
      <c r="AD2822">
        <v>31</v>
      </c>
      <c r="AE2822">
        <v>2821</v>
      </c>
      <c r="AF2822" s="16" t="s">
        <v>5113</v>
      </c>
      <c r="AG2822" s="16"/>
      <c r="AH2822" s="16"/>
      <c r="AI2822" s="16" t="str">
        <f t="shared" si="176"/>
        <v>(146,4,14,60,63,761,16, null, 31, 'L500 2025 UK',2025, '2024-03-31','2024-03-31','".Carbon::now()."','".Carbon::now()."'),</v>
      </c>
      <c r="AJ2822" s="16" t="str">
        <f t="shared" si="177"/>
        <v>('".DB::select("SELECT id_status FROM `status` WHERE `element_type` = 'task' AND status_type = 'client' AND name ='PENDING'")[0]-&gt;id_status."',2821,1),</v>
      </c>
      <c r="AK2822" s="16" t="str">
        <f t="shared" si="178"/>
        <v/>
      </c>
      <c r="AL2822" s="16" t="str">
        <f t="shared" si="179"/>
        <v/>
      </c>
    </row>
    <row r="2823" spans="1:38" x14ac:dyDescent="0.25">
      <c r="A2823" s="16" t="s">
        <v>789</v>
      </c>
      <c r="B2823" s="16" t="s">
        <v>3139</v>
      </c>
      <c r="C2823" s="16" t="s">
        <v>27</v>
      </c>
      <c r="D2823" s="16" t="s">
        <v>349</v>
      </c>
      <c r="E2823" s="16" t="s">
        <v>1276</v>
      </c>
      <c r="F2823" s="16" t="s">
        <v>77</v>
      </c>
      <c r="G2823" s="16" t="s">
        <v>82</v>
      </c>
      <c r="H2823" s="16" t="s">
        <v>5122</v>
      </c>
      <c r="I2823" s="16" t="s">
        <v>65</v>
      </c>
      <c r="J2823" s="16" t="s">
        <v>153</v>
      </c>
      <c r="M2823" s="16" t="s">
        <v>234</v>
      </c>
      <c r="N2823" s="7">
        <v>45382</v>
      </c>
      <c r="O2823" s="9">
        <v>45382</v>
      </c>
      <c r="P2823" t="s">
        <v>3130</v>
      </c>
      <c r="Q2823">
        <v>1</v>
      </c>
      <c r="R2823">
        <v>97</v>
      </c>
      <c r="S2823">
        <v>4</v>
      </c>
      <c r="T2823" t="s">
        <v>4946</v>
      </c>
      <c r="U2823">
        <v>146</v>
      </c>
      <c r="V2823">
        <v>14</v>
      </c>
      <c r="W2823">
        <v>60</v>
      </c>
      <c r="X2823">
        <v>63</v>
      </c>
      <c r="Y2823">
        <v>791</v>
      </c>
      <c r="Z2823">
        <v>30</v>
      </c>
      <c r="AA2823">
        <v>16</v>
      </c>
      <c r="AD2823">
        <v>31</v>
      </c>
      <c r="AE2823">
        <v>2822</v>
      </c>
      <c r="AF2823" s="16" t="s">
        <v>5113</v>
      </c>
      <c r="AG2823" s="16"/>
      <c r="AH2823" s="16"/>
      <c r="AI2823" s="16" t="str">
        <f t="shared" si="176"/>
        <v>(146,4,14,60,63,791,16, null, 31, 'L500 2025 UK',2025, '2024-03-31','2024-03-31','".Carbon::now()."','".Carbon::now()."'),</v>
      </c>
      <c r="AJ2823" s="16" t="str">
        <f t="shared" si="177"/>
        <v>('".DB::select("SELECT id_status FROM `status` WHERE `element_type` = 'task' AND status_type = 'client' AND name ='PENDING'")[0]-&gt;id_status."',2822,1),</v>
      </c>
      <c r="AK2823" s="16" t="str">
        <f t="shared" si="178"/>
        <v/>
      </c>
      <c r="AL2823" s="16" t="str">
        <f t="shared" si="179"/>
        <v/>
      </c>
    </row>
    <row r="2824" spans="1:38" x14ac:dyDescent="0.25">
      <c r="A2824" s="16" t="s">
        <v>789</v>
      </c>
      <c r="B2824" s="16" t="s">
        <v>3139</v>
      </c>
      <c r="C2824" s="16" t="s">
        <v>27</v>
      </c>
      <c r="D2824" s="16" t="s">
        <v>349</v>
      </c>
      <c r="E2824" s="16" t="s">
        <v>1276</v>
      </c>
      <c r="F2824" s="16" t="s">
        <v>77</v>
      </c>
      <c r="G2824" s="16" t="s">
        <v>82</v>
      </c>
      <c r="H2824" s="16" t="s">
        <v>3557</v>
      </c>
      <c r="I2824" s="16" t="s">
        <v>65</v>
      </c>
      <c r="J2824" s="16" t="s">
        <v>153</v>
      </c>
      <c r="M2824" s="16" t="s">
        <v>234</v>
      </c>
      <c r="N2824" s="7">
        <v>45382</v>
      </c>
      <c r="O2824" s="9">
        <v>45382</v>
      </c>
      <c r="P2824" t="s">
        <v>3130</v>
      </c>
      <c r="Q2824">
        <v>1</v>
      </c>
      <c r="R2824">
        <v>97</v>
      </c>
      <c r="S2824">
        <v>4</v>
      </c>
      <c r="T2824" t="s">
        <v>4946</v>
      </c>
      <c r="U2824">
        <v>146</v>
      </c>
      <c r="V2824">
        <v>14</v>
      </c>
      <c r="W2824">
        <v>60</v>
      </c>
      <c r="X2824">
        <v>63</v>
      </c>
      <c r="Y2824">
        <v>801</v>
      </c>
      <c r="Z2824">
        <v>30</v>
      </c>
      <c r="AA2824">
        <v>16</v>
      </c>
      <c r="AD2824">
        <v>31</v>
      </c>
      <c r="AE2824">
        <v>2823</v>
      </c>
      <c r="AF2824" s="16" t="s">
        <v>5113</v>
      </c>
      <c r="AG2824" s="16"/>
      <c r="AH2824" s="16"/>
      <c r="AI2824" s="16" t="str">
        <f t="shared" si="176"/>
        <v>(146,4,14,60,63,801,16, null, 31, 'L500 2025 UK',2025, '2024-03-31','2024-03-31','".Carbon::now()."','".Carbon::now()."'),</v>
      </c>
      <c r="AJ2824" s="16" t="str">
        <f t="shared" si="177"/>
        <v>('".DB::select("SELECT id_status FROM `status` WHERE `element_type` = 'task' AND status_type = 'client' AND name ='PENDING'")[0]-&gt;id_status."',2823,1),</v>
      </c>
      <c r="AK2824" s="16" t="str">
        <f t="shared" si="178"/>
        <v/>
      </c>
      <c r="AL2824" s="16" t="str">
        <f t="shared" si="179"/>
        <v/>
      </c>
    </row>
    <row r="2825" spans="1:38" x14ac:dyDescent="0.25">
      <c r="A2825" s="16" t="s">
        <v>789</v>
      </c>
      <c r="B2825" s="16" t="s">
        <v>3139</v>
      </c>
      <c r="C2825" s="16" t="s">
        <v>27</v>
      </c>
      <c r="D2825" s="16" t="s">
        <v>349</v>
      </c>
      <c r="E2825" s="16" t="s">
        <v>1276</v>
      </c>
      <c r="F2825" s="16" t="s">
        <v>77</v>
      </c>
      <c r="G2825" s="16" t="s">
        <v>82</v>
      </c>
      <c r="H2825" s="16" t="s">
        <v>467</v>
      </c>
      <c r="I2825" s="16" t="s">
        <v>65</v>
      </c>
      <c r="J2825" s="16" t="s">
        <v>153</v>
      </c>
      <c r="M2825" s="16" t="s">
        <v>234</v>
      </c>
      <c r="N2825" s="7">
        <v>45382</v>
      </c>
      <c r="O2825" s="9">
        <v>45382</v>
      </c>
      <c r="P2825" t="s">
        <v>3130</v>
      </c>
      <c r="Q2825">
        <v>1</v>
      </c>
      <c r="R2825">
        <v>97</v>
      </c>
      <c r="S2825">
        <v>4</v>
      </c>
      <c r="T2825" t="s">
        <v>4946</v>
      </c>
      <c r="U2825">
        <v>146</v>
      </c>
      <c r="V2825">
        <v>14</v>
      </c>
      <c r="W2825">
        <v>60</v>
      </c>
      <c r="X2825">
        <v>63</v>
      </c>
      <c r="Y2825">
        <v>839</v>
      </c>
      <c r="Z2825">
        <v>30</v>
      </c>
      <c r="AA2825">
        <v>16</v>
      </c>
      <c r="AD2825">
        <v>31</v>
      </c>
      <c r="AE2825">
        <v>2824</v>
      </c>
      <c r="AF2825" s="16" t="s">
        <v>5113</v>
      </c>
      <c r="AG2825" s="16"/>
      <c r="AH2825" s="16"/>
      <c r="AI2825" s="16" t="str">
        <f t="shared" si="176"/>
        <v>(146,4,14,60,63,839,16, null, 31, 'L500 2025 UK',2025, '2024-03-31','2024-03-31','".Carbon::now()."','".Carbon::now()."'),</v>
      </c>
      <c r="AJ2825" s="16" t="str">
        <f t="shared" si="177"/>
        <v>('".DB::select("SELECT id_status FROM `status` WHERE `element_type` = 'task' AND status_type = 'client' AND name ='PENDING'")[0]-&gt;id_status."',2824,1),</v>
      </c>
      <c r="AK2825" s="16" t="str">
        <f t="shared" si="178"/>
        <v/>
      </c>
      <c r="AL2825" s="16" t="str">
        <f t="shared" si="179"/>
        <v/>
      </c>
    </row>
    <row r="2826" spans="1:38" x14ac:dyDescent="0.25">
      <c r="A2826" s="16" t="s">
        <v>789</v>
      </c>
      <c r="B2826" s="16" t="s">
        <v>3139</v>
      </c>
      <c r="C2826" s="16" t="s">
        <v>27</v>
      </c>
      <c r="D2826" s="16" t="s">
        <v>349</v>
      </c>
      <c r="E2826" s="16" t="s">
        <v>1276</v>
      </c>
      <c r="F2826" s="16" t="s">
        <v>77</v>
      </c>
      <c r="G2826" s="16" t="s">
        <v>82</v>
      </c>
      <c r="H2826" s="16" t="s">
        <v>833</v>
      </c>
      <c r="I2826" s="16" t="s">
        <v>65</v>
      </c>
      <c r="J2826" s="16" t="s">
        <v>153</v>
      </c>
      <c r="M2826" s="16" t="s">
        <v>234</v>
      </c>
      <c r="N2826" s="7">
        <v>45382</v>
      </c>
      <c r="O2826" s="9">
        <v>45382</v>
      </c>
      <c r="P2826" t="s">
        <v>3130</v>
      </c>
      <c r="Q2826">
        <v>1</v>
      </c>
      <c r="R2826">
        <v>97</v>
      </c>
      <c r="S2826">
        <v>4</v>
      </c>
      <c r="T2826" t="s">
        <v>4946</v>
      </c>
      <c r="U2826">
        <v>146</v>
      </c>
      <c r="V2826">
        <v>14</v>
      </c>
      <c r="W2826">
        <v>60</v>
      </c>
      <c r="X2826">
        <v>63</v>
      </c>
      <c r="Y2826">
        <v>853</v>
      </c>
      <c r="Z2826">
        <v>30</v>
      </c>
      <c r="AA2826">
        <v>16</v>
      </c>
      <c r="AD2826">
        <v>31</v>
      </c>
      <c r="AE2826">
        <v>2825</v>
      </c>
      <c r="AF2826" s="16" t="s">
        <v>5113</v>
      </c>
      <c r="AG2826" s="16"/>
      <c r="AH2826" s="16"/>
      <c r="AI2826" s="16" t="str">
        <f t="shared" si="176"/>
        <v>(146,4,14,60,63,853,16, null, 31, 'L500 2025 UK',2025, '2024-03-31','2024-03-31','".Carbon::now()."','".Carbon::now()."'),</v>
      </c>
      <c r="AJ2826" s="16" t="str">
        <f t="shared" si="177"/>
        <v>('".DB::select("SELECT id_status FROM `status` WHERE `element_type` = 'task' AND status_type = 'client' AND name ='PENDING'")[0]-&gt;id_status."',2825,1),</v>
      </c>
      <c r="AK2826" s="16" t="str">
        <f t="shared" si="178"/>
        <v/>
      </c>
      <c r="AL2826" s="16" t="str">
        <f t="shared" si="179"/>
        <v/>
      </c>
    </row>
    <row r="2827" spans="1:38" x14ac:dyDescent="0.25">
      <c r="A2827" s="16" t="s">
        <v>5124</v>
      </c>
      <c r="B2827" s="16" t="s">
        <v>62</v>
      </c>
      <c r="C2827" s="16" t="s">
        <v>41</v>
      </c>
      <c r="D2827" s="16" t="s">
        <v>349</v>
      </c>
      <c r="E2827" s="16" t="s">
        <v>350</v>
      </c>
      <c r="F2827" s="16" t="s">
        <v>43</v>
      </c>
      <c r="G2827" s="16" t="s">
        <v>99</v>
      </c>
      <c r="H2827" s="16" t="s">
        <v>101</v>
      </c>
      <c r="I2827" s="16" t="s">
        <v>35</v>
      </c>
      <c r="J2827" s="16" t="s">
        <v>35</v>
      </c>
      <c r="M2827" s="16"/>
      <c r="N2827" s="7"/>
      <c r="O2827" s="9">
        <v>45296</v>
      </c>
      <c r="P2827" t="s">
        <v>3108</v>
      </c>
      <c r="Q2827">
        <v>1</v>
      </c>
      <c r="R2827">
        <v>98</v>
      </c>
      <c r="S2827">
        <v>4</v>
      </c>
      <c r="T2827" t="s">
        <v>5163</v>
      </c>
      <c r="U2827">
        <v>237</v>
      </c>
      <c r="V2827">
        <v>2</v>
      </c>
      <c r="W2827">
        <v>17</v>
      </c>
      <c r="X2827">
        <v>27</v>
      </c>
      <c r="Y2827">
        <v>124</v>
      </c>
      <c r="Z2827">
        <v>20</v>
      </c>
      <c r="AA2827">
        <v>20</v>
      </c>
      <c r="AE2827">
        <v>2826</v>
      </c>
      <c r="AF2827" s="16" t="s">
        <v>5113</v>
      </c>
      <c r="AG2827" s="16"/>
      <c r="AH2827" s="16"/>
      <c r="AI2827" s="16" t="str">
        <f t="shared" si="176"/>
        <v>(237,4,2,17,27,124,20, null, null, 'Chambers 2025 Latin America',2025, '2024-01-05','2024-01-05','".Carbon::now()."','".Carbon::now()."'),</v>
      </c>
      <c r="AJ2827" s="16" t="str">
        <f t="shared" si="177"/>
        <v>('".DB::select("SELECT id_status FROM `status` WHERE `element_type` = 'task' AND status_type = 'client' AND name ='PENDING'")[0]-&gt;id_status."',2826,1),</v>
      </c>
      <c r="AK2827" s="16" t="str">
        <f t="shared" si="178"/>
        <v/>
      </c>
      <c r="AL2827" s="16" t="str">
        <f t="shared" si="179"/>
        <v/>
      </c>
    </row>
    <row r="2828" spans="1:38" x14ac:dyDescent="0.25">
      <c r="A2828" s="16" t="s">
        <v>5124</v>
      </c>
      <c r="B2828" s="16" t="s">
        <v>62</v>
      </c>
      <c r="C2828" s="16" t="s">
        <v>27</v>
      </c>
      <c r="D2828" s="16" t="s">
        <v>349</v>
      </c>
      <c r="E2828" s="16" t="s">
        <v>1030</v>
      </c>
      <c r="F2828" s="16" t="s">
        <v>43</v>
      </c>
      <c r="G2828" s="16" t="s">
        <v>99</v>
      </c>
      <c r="H2828" s="16" t="s">
        <v>3992</v>
      </c>
      <c r="I2828" s="16" t="s">
        <v>35</v>
      </c>
      <c r="J2828" s="16" t="s">
        <v>35</v>
      </c>
      <c r="M2828" s="16"/>
      <c r="N2828" s="7">
        <v>45332</v>
      </c>
      <c r="O2828" s="9">
        <v>45332</v>
      </c>
      <c r="P2828" t="s">
        <v>1245</v>
      </c>
      <c r="Q2828">
        <v>1</v>
      </c>
      <c r="R2828">
        <v>98</v>
      </c>
      <c r="S2828">
        <v>4</v>
      </c>
      <c r="T2828" t="s">
        <v>5163</v>
      </c>
      <c r="U2828">
        <v>237</v>
      </c>
      <c r="V2828">
        <v>14</v>
      </c>
      <c r="W2828">
        <v>59</v>
      </c>
      <c r="X2828">
        <v>27</v>
      </c>
      <c r="Y2828">
        <v>619</v>
      </c>
      <c r="Z2828">
        <v>20</v>
      </c>
      <c r="AA2828">
        <v>20</v>
      </c>
      <c r="AE2828">
        <v>2827</v>
      </c>
      <c r="AF2828" s="16" t="s">
        <v>5113</v>
      </c>
      <c r="AG2828" s="16"/>
      <c r="AH2828" s="16"/>
      <c r="AI2828" s="16" t="str">
        <f t="shared" si="176"/>
        <v>(237,4,14,59,27,619,20, null, null, 'L500 2025 Latin America',2025, '2024-02-10','2024-02-10','".Carbon::now()."','".Carbon::now()."'),</v>
      </c>
      <c r="AJ2828" s="16" t="str">
        <f t="shared" si="177"/>
        <v>('".DB::select("SELECT id_status FROM `status` WHERE `element_type` = 'task' AND status_type = 'client' AND name ='PENDING'")[0]-&gt;id_status."',2827,1),</v>
      </c>
      <c r="AK2828" s="16" t="str">
        <f t="shared" si="178"/>
        <v/>
      </c>
      <c r="AL2828" s="16" t="str">
        <f t="shared" si="179"/>
        <v/>
      </c>
    </row>
    <row r="2829" spans="1:38" x14ac:dyDescent="0.25">
      <c r="A2829" s="16" t="s">
        <v>834</v>
      </c>
      <c r="B2829" s="16" t="s">
        <v>62</v>
      </c>
      <c r="C2829" s="16" t="s">
        <v>41</v>
      </c>
      <c r="D2829" s="16" t="s">
        <v>28</v>
      </c>
      <c r="E2829" s="16" t="s">
        <v>69</v>
      </c>
      <c r="F2829" s="16" t="s">
        <v>70</v>
      </c>
      <c r="G2829" s="16" t="s">
        <v>835</v>
      </c>
      <c r="H2829" s="16" t="s">
        <v>47</v>
      </c>
      <c r="I2829" s="16" t="s">
        <v>35</v>
      </c>
      <c r="J2829" s="16" t="s">
        <v>95</v>
      </c>
      <c r="M2829" s="16" t="s">
        <v>37</v>
      </c>
      <c r="N2829" s="7">
        <v>44981</v>
      </c>
      <c r="O2829" s="9">
        <v>45063</v>
      </c>
      <c r="P2829" t="s">
        <v>1191</v>
      </c>
      <c r="Q2829">
        <v>1</v>
      </c>
      <c r="R2829">
        <v>99</v>
      </c>
      <c r="S2829">
        <v>4</v>
      </c>
      <c r="T2829" t="s">
        <v>2974</v>
      </c>
      <c r="U2829">
        <v>89</v>
      </c>
      <c r="V2829">
        <v>2</v>
      </c>
      <c r="W2829">
        <v>14</v>
      </c>
      <c r="X2829">
        <v>61</v>
      </c>
      <c r="Y2829">
        <v>125</v>
      </c>
      <c r="Z2829">
        <v>20</v>
      </c>
      <c r="AA2829">
        <v>8</v>
      </c>
      <c r="AD2829">
        <v>42</v>
      </c>
      <c r="AE2829">
        <v>2828</v>
      </c>
      <c r="AF2829" s="16" t="s">
        <v>39</v>
      </c>
      <c r="AG2829" s="16"/>
      <c r="AH2829" s="16"/>
      <c r="AI2829" s="16" t="str">
        <f t="shared" si="176"/>
        <v>(89,4,2,14,61,125,8, null, 42, 'Chambers 2024 Global',2024, '2023-05-17','2023-05-17','".Carbon::now()."','".Carbon::now()."'),</v>
      </c>
      <c r="AJ2829" s="16" t="str">
        <f t="shared" si="177"/>
        <v>('".DB::select("SELECT id_status FROM `status` WHERE `element_type` = 'task' AND status_type = 'client' AND name ='CONFIRMED'")[0]-&gt;id_status."',2828,1),</v>
      </c>
      <c r="AK2829" s="16" t="str">
        <f t="shared" si="178"/>
        <v/>
      </c>
      <c r="AL2829" s="16" t="str">
        <f t="shared" si="179"/>
        <v/>
      </c>
    </row>
    <row r="2830" spans="1:38" x14ac:dyDescent="0.25">
      <c r="A2830" s="16" t="s">
        <v>834</v>
      </c>
      <c r="B2830" s="16" t="s">
        <v>3139</v>
      </c>
      <c r="C2830" s="16" t="s">
        <v>27</v>
      </c>
      <c r="D2830" s="16" t="s">
        <v>28</v>
      </c>
      <c r="E2830" s="16" t="s">
        <v>29</v>
      </c>
      <c r="F2830" s="16" t="s">
        <v>30</v>
      </c>
      <c r="G2830" s="16" t="s">
        <v>835</v>
      </c>
      <c r="H2830" s="16" t="s">
        <v>47</v>
      </c>
      <c r="I2830" s="16" t="s">
        <v>35</v>
      </c>
      <c r="J2830" s="16" t="s">
        <v>95</v>
      </c>
      <c r="M2830" s="16" t="s">
        <v>37</v>
      </c>
      <c r="N2830" s="7">
        <v>45145</v>
      </c>
      <c r="O2830" s="9">
        <v>45145</v>
      </c>
      <c r="P2830" t="s">
        <v>1198</v>
      </c>
      <c r="Q2830">
        <v>1</v>
      </c>
      <c r="R2830">
        <v>99</v>
      </c>
      <c r="S2830">
        <v>4</v>
      </c>
      <c r="T2830" t="s">
        <v>2974</v>
      </c>
      <c r="U2830">
        <v>89</v>
      </c>
      <c r="V2830">
        <v>14</v>
      </c>
      <c r="W2830">
        <v>56</v>
      </c>
      <c r="X2830">
        <v>61</v>
      </c>
      <c r="Y2830">
        <v>601</v>
      </c>
      <c r="Z2830">
        <v>20</v>
      </c>
      <c r="AA2830">
        <v>8</v>
      </c>
      <c r="AD2830">
        <v>42</v>
      </c>
      <c r="AE2830">
        <v>2829</v>
      </c>
      <c r="AF2830" s="16" t="s">
        <v>39</v>
      </c>
      <c r="AG2830" s="16"/>
      <c r="AH2830" s="16"/>
      <c r="AI2830" s="16" t="str">
        <f t="shared" si="176"/>
        <v>(89,4,14,56,61,601,8, null, 42, 'L500 2024 EMEA',2024, '2023-08-07','2023-08-07','".Carbon::now()."','".Carbon::now()."'),</v>
      </c>
      <c r="AJ2830" s="16" t="str">
        <f t="shared" si="177"/>
        <v>('".DB::select("SELECT id_status FROM `status` WHERE `element_type` = 'task' AND status_type = 'client' AND name ='CONFIRMED'")[0]-&gt;id_status."',2829,1),</v>
      </c>
      <c r="AK2830" s="16" t="str">
        <f t="shared" si="178"/>
        <v/>
      </c>
      <c r="AL2830" s="16" t="str">
        <f t="shared" si="179"/>
        <v/>
      </c>
    </row>
    <row r="2831" spans="1:38" x14ac:dyDescent="0.25">
      <c r="A2831" s="16" t="s">
        <v>834</v>
      </c>
      <c r="B2831" s="16" t="s">
        <v>62</v>
      </c>
      <c r="C2831" s="16" t="s">
        <v>41</v>
      </c>
      <c r="D2831" s="16" t="s">
        <v>349</v>
      </c>
      <c r="E2831" s="16" t="s">
        <v>3156</v>
      </c>
      <c r="F2831" s="16" t="s">
        <v>70</v>
      </c>
      <c r="G2831" s="16" t="s">
        <v>835</v>
      </c>
      <c r="H2831" s="16" t="s">
        <v>47</v>
      </c>
      <c r="I2831" s="16" t="s">
        <v>35</v>
      </c>
      <c r="J2831" s="16" t="s">
        <v>95</v>
      </c>
      <c r="M2831" s="16" t="s">
        <v>37</v>
      </c>
      <c r="N2831" s="7">
        <v>45428</v>
      </c>
      <c r="O2831" s="9">
        <v>45428</v>
      </c>
      <c r="P2831" t="s">
        <v>5029</v>
      </c>
      <c r="Q2831">
        <v>1</v>
      </c>
      <c r="R2831">
        <v>99</v>
      </c>
      <c r="S2831">
        <v>4</v>
      </c>
      <c r="T2831" t="s">
        <v>5004</v>
      </c>
      <c r="U2831">
        <v>207</v>
      </c>
      <c r="V2831">
        <v>2</v>
      </c>
      <c r="W2831">
        <v>14</v>
      </c>
      <c r="X2831">
        <v>61</v>
      </c>
      <c r="Y2831">
        <v>125</v>
      </c>
      <c r="Z2831">
        <v>20</v>
      </c>
      <c r="AA2831">
        <v>8</v>
      </c>
      <c r="AD2831">
        <v>42</v>
      </c>
      <c r="AE2831">
        <v>2830</v>
      </c>
      <c r="AF2831" s="16" t="s">
        <v>3143</v>
      </c>
      <c r="AG2831" s="16"/>
      <c r="AH2831" s="16"/>
      <c r="AI2831" s="16" t="str">
        <f t="shared" si="176"/>
        <v>(207,4,2,14,61,125,8, null, 42, 'Chambers 2025 Global',2025, '2024-05-16','2024-05-16','".Carbon::now()."','".Carbon::now()."'),</v>
      </c>
      <c r="AJ2831" s="16" t="str">
        <f t="shared" si="177"/>
        <v>('".DB::select("SELECT id_status FROM `status` WHERE `element_type` = 'task' AND status_type = 'client' AND name ='PRE-FORECAST'")[0]-&gt;id_status."',2830,1),</v>
      </c>
      <c r="AK2831" s="16" t="str">
        <f t="shared" si="178"/>
        <v/>
      </c>
      <c r="AL2831" s="16" t="str">
        <f t="shared" si="179"/>
        <v/>
      </c>
    </row>
    <row r="2832" spans="1:38" x14ac:dyDescent="0.25">
      <c r="A2832" s="16" t="s">
        <v>834</v>
      </c>
      <c r="B2832" s="16" t="s">
        <v>3139</v>
      </c>
      <c r="C2832" s="16" t="s">
        <v>27</v>
      </c>
      <c r="D2832" s="16" t="s">
        <v>349</v>
      </c>
      <c r="E2832" s="16" t="s">
        <v>2912</v>
      </c>
      <c r="F2832" s="16" t="s">
        <v>30</v>
      </c>
      <c r="G2832" s="16" t="s">
        <v>835</v>
      </c>
      <c r="H2832" s="16" t="s">
        <v>47</v>
      </c>
      <c r="I2832" s="16" t="s">
        <v>35</v>
      </c>
      <c r="J2832" s="16" t="s">
        <v>95</v>
      </c>
      <c r="M2832" s="16" t="s">
        <v>37</v>
      </c>
      <c r="N2832" s="7">
        <v>45510</v>
      </c>
      <c r="O2832" s="9">
        <v>45510</v>
      </c>
      <c r="P2832" t="s">
        <v>5028</v>
      </c>
      <c r="Q2832">
        <v>1</v>
      </c>
      <c r="R2832">
        <v>99</v>
      </c>
      <c r="S2832">
        <v>4</v>
      </c>
      <c r="T2832" t="s">
        <v>5004</v>
      </c>
      <c r="U2832">
        <v>207</v>
      </c>
      <c r="V2832">
        <v>14</v>
      </c>
      <c r="W2832">
        <v>56</v>
      </c>
      <c r="X2832">
        <v>61</v>
      </c>
      <c r="Y2832">
        <v>601</v>
      </c>
      <c r="Z2832">
        <v>20</v>
      </c>
      <c r="AA2832">
        <v>8</v>
      </c>
      <c r="AD2832">
        <v>42</v>
      </c>
      <c r="AE2832">
        <v>2831</v>
      </c>
      <c r="AF2832" s="16" t="s">
        <v>3143</v>
      </c>
      <c r="AG2832" s="16"/>
      <c r="AH2832" s="16"/>
      <c r="AI2832" s="16" t="str">
        <f t="shared" si="176"/>
        <v>(207,4,14,56,61,601,8, null, 42, 'L500 2025 EMEA',2025, '2024-08-06','2024-08-06','".Carbon::now()."','".Carbon::now()."'),</v>
      </c>
      <c r="AJ2832" s="16" t="str">
        <f t="shared" si="177"/>
        <v>('".DB::select("SELECT id_status FROM `status` WHERE `element_type` = 'task' AND status_type = 'client' AND name ='PRE-FORECAST'")[0]-&gt;id_status."',2831,1),</v>
      </c>
      <c r="AK2832" s="16" t="str">
        <f t="shared" si="178"/>
        <v/>
      </c>
      <c r="AL2832" s="16" t="str">
        <f t="shared" si="179"/>
        <v/>
      </c>
    </row>
    <row r="2833" spans="1:38" x14ac:dyDescent="0.25">
      <c r="A2833" s="16" t="s">
        <v>391</v>
      </c>
      <c r="B2833" s="16" t="s">
        <v>62</v>
      </c>
      <c r="C2833" s="16" t="s">
        <v>41</v>
      </c>
      <c r="D2833" s="16" t="s">
        <v>28</v>
      </c>
      <c r="E2833" s="16" t="s">
        <v>105</v>
      </c>
      <c r="F2833" s="16" t="s">
        <v>106</v>
      </c>
      <c r="G2833" s="16" t="s">
        <v>107</v>
      </c>
      <c r="H2833" s="16" t="s">
        <v>124</v>
      </c>
      <c r="I2833" s="16" t="s">
        <v>73</v>
      </c>
      <c r="J2833" s="16" t="s">
        <v>73</v>
      </c>
      <c r="M2833" s="16" t="s">
        <v>74</v>
      </c>
      <c r="N2833" s="7"/>
      <c r="O2833" s="9">
        <v>45176</v>
      </c>
      <c r="P2833" t="s">
        <v>1178</v>
      </c>
      <c r="Q2833">
        <v>1</v>
      </c>
      <c r="R2833">
        <v>100</v>
      </c>
      <c r="S2833">
        <v>4</v>
      </c>
      <c r="T2833" t="s">
        <v>3039</v>
      </c>
      <c r="U2833">
        <v>128</v>
      </c>
      <c r="V2833">
        <v>2</v>
      </c>
      <c r="W2833">
        <v>20</v>
      </c>
      <c r="X2833">
        <v>16</v>
      </c>
      <c r="Y2833">
        <v>269</v>
      </c>
      <c r="Z2833">
        <v>4</v>
      </c>
      <c r="AA2833">
        <v>4</v>
      </c>
      <c r="AD2833">
        <v>6</v>
      </c>
      <c r="AE2833">
        <v>2832</v>
      </c>
      <c r="AF2833" s="16" t="s">
        <v>39</v>
      </c>
      <c r="AG2833" s="16"/>
      <c r="AH2833" s="16"/>
      <c r="AI2833" s="16" t="str">
        <f t="shared" si="176"/>
        <v>(128,4,2,20,16,269,4, null, 6, 'Chambers 2024 USA',2024, '2023-09-07','2023-09-07','".Carbon::now()."','".Carbon::now()."'),</v>
      </c>
      <c r="AJ2833" s="16" t="str">
        <f t="shared" si="177"/>
        <v>('".DB::select("SELECT id_status FROM `status` WHERE `element_type` = 'task' AND status_type = 'client' AND name ='CONFIRMED'")[0]-&gt;id_status."',2832,1),</v>
      </c>
      <c r="AK2833" s="16" t="str">
        <f t="shared" si="178"/>
        <v/>
      </c>
      <c r="AL2833" s="16" t="str">
        <f t="shared" si="179"/>
        <v/>
      </c>
    </row>
    <row r="2834" spans="1:38" x14ac:dyDescent="0.25">
      <c r="A2834" s="16" t="s">
        <v>391</v>
      </c>
      <c r="B2834" s="16" t="s">
        <v>62</v>
      </c>
      <c r="C2834" s="16" t="s">
        <v>41</v>
      </c>
      <c r="D2834" s="16" t="s">
        <v>28</v>
      </c>
      <c r="E2834" s="16" t="s">
        <v>105</v>
      </c>
      <c r="F2834" s="16" t="s">
        <v>106</v>
      </c>
      <c r="G2834" s="16" t="s">
        <v>123</v>
      </c>
      <c r="H2834" s="16" t="s">
        <v>392</v>
      </c>
      <c r="I2834" s="16" t="s">
        <v>73</v>
      </c>
      <c r="J2834" s="16" t="s">
        <v>73</v>
      </c>
      <c r="M2834" s="16" t="s">
        <v>74</v>
      </c>
      <c r="N2834" s="7"/>
      <c r="O2834" s="9">
        <v>45204</v>
      </c>
      <c r="P2834" t="s">
        <v>1229</v>
      </c>
      <c r="Q2834">
        <v>1</v>
      </c>
      <c r="R2834">
        <v>100</v>
      </c>
      <c r="S2834">
        <v>4</v>
      </c>
      <c r="T2834" t="s">
        <v>3039</v>
      </c>
      <c r="U2834">
        <v>128</v>
      </c>
      <c r="V2834">
        <v>2</v>
      </c>
      <c r="W2834">
        <v>20</v>
      </c>
      <c r="X2834">
        <v>75</v>
      </c>
      <c r="Y2834">
        <v>275</v>
      </c>
      <c r="Z2834">
        <v>4</v>
      </c>
      <c r="AA2834">
        <v>4</v>
      </c>
      <c r="AD2834">
        <v>6</v>
      </c>
      <c r="AE2834">
        <v>2833</v>
      </c>
      <c r="AF2834" s="16" t="s">
        <v>39</v>
      </c>
      <c r="AG2834" s="16"/>
      <c r="AH2834" s="16"/>
      <c r="AI2834" s="16" t="str">
        <f t="shared" si="176"/>
        <v>(128,4,2,20,75,275,4, null, 6, 'Chambers 2024 USA',2024, '2023-10-05','2023-10-05','".Carbon::now()."','".Carbon::now()."'),</v>
      </c>
      <c r="AJ2834" s="16" t="str">
        <f t="shared" si="177"/>
        <v>('".DB::select("SELECT id_status FROM `status` WHERE `element_type` = 'task' AND status_type = 'client' AND name ='CONFIRMED'")[0]-&gt;id_status."',2833,1),</v>
      </c>
      <c r="AK2834" s="16" t="str">
        <f t="shared" si="178"/>
        <v/>
      </c>
      <c r="AL2834" s="16" t="str">
        <f t="shared" si="179"/>
        <v/>
      </c>
    </row>
    <row r="2835" spans="1:38" x14ac:dyDescent="0.25">
      <c r="A2835" s="16" t="s">
        <v>391</v>
      </c>
      <c r="B2835" s="16" t="s">
        <v>3139</v>
      </c>
      <c r="C2835" s="16" t="s">
        <v>27</v>
      </c>
      <c r="D2835" s="16" t="s">
        <v>28</v>
      </c>
      <c r="E2835" s="16" t="s">
        <v>393</v>
      </c>
      <c r="F2835" s="16" t="s">
        <v>106</v>
      </c>
      <c r="G2835" s="16" t="s">
        <v>106</v>
      </c>
      <c r="H2835" s="16" t="s">
        <v>440</v>
      </c>
      <c r="I2835" s="16" t="s">
        <v>73</v>
      </c>
      <c r="J2835" s="16" t="s">
        <v>73</v>
      </c>
      <c r="M2835" s="16" t="s">
        <v>74</v>
      </c>
      <c r="N2835" s="7">
        <v>45247</v>
      </c>
      <c r="O2835" s="9">
        <v>45247</v>
      </c>
      <c r="P2835" t="s">
        <v>1209</v>
      </c>
      <c r="Q2835">
        <v>1</v>
      </c>
      <c r="R2835">
        <v>100</v>
      </c>
      <c r="S2835">
        <v>4</v>
      </c>
      <c r="T2835" t="s">
        <v>3039</v>
      </c>
      <c r="U2835">
        <v>128</v>
      </c>
      <c r="V2835">
        <v>14</v>
      </c>
      <c r="W2835">
        <v>61</v>
      </c>
      <c r="X2835">
        <v>115</v>
      </c>
      <c r="Y2835">
        <v>684</v>
      </c>
      <c r="Z2835">
        <v>4</v>
      </c>
      <c r="AA2835">
        <v>4</v>
      </c>
      <c r="AD2835">
        <v>6</v>
      </c>
      <c r="AE2835">
        <v>2834</v>
      </c>
      <c r="AF2835" s="16" t="s">
        <v>39</v>
      </c>
      <c r="AG2835" s="16"/>
      <c r="AH2835" s="16"/>
      <c r="AI2835" s="16" t="str">
        <f t="shared" si="176"/>
        <v>(128,4,14,61,115,684,4, null, 6, 'L500 2024 USA',2024, '2023-11-17','2023-11-17','".Carbon::now()."','".Carbon::now()."'),</v>
      </c>
      <c r="AJ2835" s="16" t="str">
        <f t="shared" si="177"/>
        <v>('".DB::select("SELECT id_status FROM `status` WHERE `element_type` = 'task' AND status_type = 'client' AND name ='CONFIRMED'")[0]-&gt;id_status."',2834,1),</v>
      </c>
      <c r="AK2835" s="16" t="str">
        <f t="shared" si="178"/>
        <v/>
      </c>
      <c r="AL2835" s="16" t="str">
        <f t="shared" si="179"/>
        <v/>
      </c>
    </row>
    <row r="2836" spans="1:38" x14ac:dyDescent="0.25">
      <c r="A2836" s="16" t="s">
        <v>391</v>
      </c>
      <c r="B2836" s="16" t="s">
        <v>3139</v>
      </c>
      <c r="C2836" s="16" t="s">
        <v>27</v>
      </c>
      <c r="D2836" s="16" t="s">
        <v>28</v>
      </c>
      <c r="E2836" s="16" t="s">
        <v>393</v>
      </c>
      <c r="F2836" s="16" t="s">
        <v>106</v>
      </c>
      <c r="G2836" s="16" t="s">
        <v>106</v>
      </c>
      <c r="H2836" s="16" t="s">
        <v>3600</v>
      </c>
      <c r="I2836" s="16" t="s">
        <v>73</v>
      </c>
      <c r="J2836" s="16" t="s">
        <v>73</v>
      </c>
      <c r="M2836" s="16" t="s">
        <v>74</v>
      </c>
      <c r="N2836" s="7">
        <v>45247</v>
      </c>
      <c r="O2836" s="9">
        <v>45247</v>
      </c>
      <c r="P2836" t="s">
        <v>1209</v>
      </c>
      <c r="Q2836">
        <v>1</v>
      </c>
      <c r="R2836">
        <v>100</v>
      </c>
      <c r="S2836">
        <v>4</v>
      </c>
      <c r="T2836" t="s">
        <v>3039</v>
      </c>
      <c r="U2836">
        <v>128</v>
      </c>
      <c r="V2836">
        <v>14</v>
      </c>
      <c r="W2836">
        <v>61</v>
      </c>
      <c r="X2836">
        <v>115</v>
      </c>
      <c r="Y2836">
        <v>768</v>
      </c>
      <c r="Z2836">
        <v>4</v>
      </c>
      <c r="AA2836">
        <v>4</v>
      </c>
      <c r="AD2836">
        <v>6</v>
      </c>
      <c r="AE2836">
        <v>2835</v>
      </c>
      <c r="AF2836" s="16" t="s">
        <v>39</v>
      </c>
      <c r="AG2836" s="16"/>
      <c r="AH2836" s="16"/>
      <c r="AI2836" s="16" t="str">
        <f t="shared" si="176"/>
        <v>(128,4,14,61,115,768,4, null, 6, 'L500 2024 USA',2024, '2023-11-17','2023-11-17','".Carbon::now()."','".Carbon::now()."'),</v>
      </c>
      <c r="AJ2836" s="16" t="str">
        <f t="shared" si="177"/>
        <v>('".DB::select("SELECT id_status FROM `status` WHERE `element_type` = 'task' AND status_type = 'client' AND name ='CONFIRMED'")[0]-&gt;id_status."',2835,1),</v>
      </c>
      <c r="AK2836" s="16" t="str">
        <f t="shared" si="178"/>
        <v/>
      </c>
      <c r="AL2836" s="16" t="str">
        <f t="shared" si="179"/>
        <v/>
      </c>
    </row>
    <row r="2837" spans="1:38" x14ac:dyDescent="0.25">
      <c r="A2837" s="16" t="s">
        <v>836</v>
      </c>
      <c r="B2837" s="16" t="s">
        <v>62</v>
      </c>
      <c r="C2837" s="16" t="s">
        <v>41</v>
      </c>
      <c r="D2837" s="16" t="s">
        <v>28</v>
      </c>
      <c r="E2837" s="16" t="s">
        <v>160</v>
      </c>
      <c r="F2837" s="16" t="s">
        <v>155</v>
      </c>
      <c r="G2837" s="16" t="s">
        <v>304</v>
      </c>
      <c r="H2837" s="16" t="s">
        <v>53</v>
      </c>
      <c r="I2837" s="16" t="s">
        <v>94</v>
      </c>
      <c r="J2837" s="16" t="s">
        <v>314</v>
      </c>
      <c r="M2837" s="16" t="s">
        <v>74</v>
      </c>
      <c r="N2837" s="7">
        <v>45003</v>
      </c>
      <c r="O2837" s="9">
        <v>44995</v>
      </c>
      <c r="P2837" t="s">
        <v>1206</v>
      </c>
      <c r="Q2837">
        <v>1</v>
      </c>
      <c r="R2837">
        <v>101</v>
      </c>
      <c r="S2837">
        <v>4</v>
      </c>
      <c r="T2837" t="s">
        <v>2924</v>
      </c>
      <c r="U2837">
        <v>22</v>
      </c>
      <c r="V2837">
        <v>2</v>
      </c>
      <c r="W2837">
        <v>4</v>
      </c>
      <c r="X2837">
        <v>9</v>
      </c>
      <c r="Y2837">
        <v>20</v>
      </c>
      <c r="Z2837">
        <v>33</v>
      </c>
      <c r="AA2837">
        <v>21</v>
      </c>
      <c r="AD2837">
        <v>6</v>
      </c>
      <c r="AE2837">
        <v>2836</v>
      </c>
      <c r="AF2837" s="16" t="s">
        <v>39</v>
      </c>
      <c r="AG2837" s="16"/>
      <c r="AH2837" s="16"/>
      <c r="AI2837" s="16" t="str">
        <f t="shared" si="176"/>
        <v>(22,4,2,4,9,20,21, null, 6, 'Chambers 2024 Asia Pacific',2024, '2023-03-10','2023-03-10','".Carbon::now()."','".Carbon::now()."'),</v>
      </c>
      <c r="AJ2837" s="16" t="str">
        <f t="shared" si="177"/>
        <v>('".DB::select("SELECT id_status FROM `status` WHERE `element_type` = 'task' AND status_type = 'client' AND name ='CONFIRMED'")[0]-&gt;id_status."',2836,1),</v>
      </c>
      <c r="AK2837" s="16" t="str">
        <f t="shared" si="178"/>
        <v/>
      </c>
      <c r="AL2837" s="16" t="str">
        <f t="shared" si="179"/>
        <v/>
      </c>
    </row>
    <row r="2838" spans="1:38" x14ac:dyDescent="0.25">
      <c r="A2838" s="16" t="s">
        <v>836</v>
      </c>
      <c r="B2838" s="16" t="s">
        <v>62</v>
      </c>
      <c r="C2838" s="16" t="s">
        <v>41</v>
      </c>
      <c r="D2838" s="16" t="s">
        <v>28</v>
      </c>
      <c r="E2838" s="16" t="s">
        <v>160</v>
      </c>
      <c r="F2838" s="16" t="s">
        <v>155</v>
      </c>
      <c r="G2838" s="16" t="s">
        <v>304</v>
      </c>
      <c r="H2838" s="16" t="s">
        <v>306</v>
      </c>
      <c r="I2838" s="16" t="s">
        <v>94</v>
      </c>
      <c r="J2838" s="16" t="s">
        <v>314</v>
      </c>
      <c r="M2838" s="16" t="s">
        <v>74</v>
      </c>
      <c r="N2838" s="7">
        <v>45048</v>
      </c>
      <c r="O2838" s="9">
        <v>44995</v>
      </c>
      <c r="P2838" t="s">
        <v>1206</v>
      </c>
      <c r="Q2838">
        <v>1</v>
      </c>
      <c r="R2838">
        <v>101</v>
      </c>
      <c r="S2838">
        <v>4</v>
      </c>
      <c r="T2838" t="s">
        <v>2924</v>
      </c>
      <c r="U2838">
        <v>22</v>
      </c>
      <c r="V2838">
        <v>2</v>
      </c>
      <c r="W2838">
        <v>4</v>
      </c>
      <c r="X2838">
        <v>9</v>
      </c>
      <c r="Y2838">
        <v>75</v>
      </c>
      <c r="Z2838">
        <v>33</v>
      </c>
      <c r="AA2838">
        <v>21</v>
      </c>
      <c r="AD2838">
        <v>6</v>
      </c>
      <c r="AE2838">
        <v>2837</v>
      </c>
      <c r="AF2838" s="16" t="s">
        <v>39</v>
      </c>
      <c r="AG2838" s="16"/>
      <c r="AH2838" s="16"/>
      <c r="AI2838" s="16" t="str">
        <f t="shared" si="176"/>
        <v>(22,4,2,4,9,75,21, null, 6, 'Chambers 2024 Asia Pacific',2024, '2023-03-10','2023-03-10','".Carbon::now()."','".Carbon::now()."'),</v>
      </c>
      <c r="AJ2838" s="16" t="str">
        <f t="shared" si="177"/>
        <v>('".DB::select("SELECT id_status FROM `status` WHERE `element_type` = 'task' AND status_type = 'client' AND name ='CONFIRMED'")[0]-&gt;id_status."',2837,1),</v>
      </c>
      <c r="AK2838" s="16" t="str">
        <f t="shared" si="178"/>
        <v/>
      </c>
      <c r="AL2838" s="16" t="str">
        <f t="shared" si="179"/>
        <v/>
      </c>
    </row>
    <row r="2839" spans="1:38" x14ac:dyDescent="0.25">
      <c r="A2839" s="16" t="s">
        <v>836</v>
      </c>
      <c r="B2839" s="16" t="s">
        <v>62</v>
      </c>
      <c r="C2839" s="16" t="s">
        <v>41</v>
      </c>
      <c r="D2839" s="16" t="s">
        <v>28</v>
      </c>
      <c r="E2839" s="16" t="s">
        <v>160</v>
      </c>
      <c r="F2839" s="16" t="s">
        <v>155</v>
      </c>
      <c r="G2839" s="16" t="s">
        <v>304</v>
      </c>
      <c r="H2839" s="16" t="s">
        <v>64</v>
      </c>
      <c r="I2839" s="16" t="s">
        <v>94</v>
      </c>
      <c r="J2839" s="16" t="s">
        <v>314</v>
      </c>
      <c r="M2839" s="16" t="s">
        <v>74</v>
      </c>
      <c r="N2839" s="7">
        <v>45048</v>
      </c>
      <c r="O2839" s="9">
        <v>44995</v>
      </c>
      <c r="P2839" t="s">
        <v>1206</v>
      </c>
      <c r="Q2839">
        <v>1</v>
      </c>
      <c r="R2839">
        <v>101</v>
      </c>
      <c r="S2839">
        <v>4</v>
      </c>
      <c r="T2839" t="s">
        <v>2924</v>
      </c>
      <c r="U2839">
        <v>22</v>
      </c>
      <c r="V2839">
        <v>2</v>
      </c>
      <c r="W2839">
        <v>4</v>
      </c>
      <c r="X2839">
        <v>9</v>
      </c>
      <c r="Y2839">
        <v>93</v>
      </c>
      <c r="Z2839">
        <v>33</v>
      </c>
      <c r="AA2839">
        <v>21</v>
      </c>
      <c r="AD2839">
        <v>6</v>
      </c>
      <c r="AE2839">
        <v>2838</v>
      </c>
      <c r="AF2839" s="16" t="s">
        <v>39</v>
      </c>
      <c r="AG2839" s="16"/>
      <c r="AH2839" s="16"/>
      <c r="AI2839" s="16" t="str">
        <f t="shared" si="176"/>
        <v>(22,4,2,4,9,93,21, null, 6, 'Chambers 2024 Asia Pacific',2024, '2023-03-10','2023-03-10','".Carbon::now()."','".Carbon::now()."'),</v>
      </c>
      <c r="AJ2839" s="16" t="str">
        <f t="shared" si="177"/>
        <v>('".DB::select("SELECT id_status FROM `status` WHERE `element_type` = 'task' AND status_type = 'client' AND name ='CONFIRMED'")[0]-&gt;id_status."',2838,1),</v>
      </c>
      <c r="AK2839" s="16" t="str">
        <f t="shared" si="178"/>
        <v/>
      </c>
      <c r="AL2839" s="16" t="str">
        <f t="shared" si="179"/>
        <v/>
      </c>
    </row>
    <row r="2840" spans="1:38" x14ac:dyDescent="0.25">
      <c r="A2840" s="16" t="s">
        <v>836</v>
      </c>
      <c r="B2840" s="16" t="s">
        <v>62</v>
      </c>
      <c r="C2840" s="16" t="s">
        <v>41</v>
      </c>
      <c r="D2840" s="16" t="s">
        <v>28</v>
      </c>
      <c r="E2840" s="16" t="s">
        <v>160</v>
      </c>
      <c r="F2840" s="16" t="s">
        <v>155</v>
      </c>
      <c r="G2840" s="16" t="s">
        <v>304</v>
      </c>
      <c r="H2840" s="16" t="s">
        <v>47</v>
      </c>
      <c r="I2840" s="16" t="s">
        <v>94</v>
      </c>
      <c r="J2840" s="16" t="s">
        <v>314</v>
      </c>
      <c r="M2840" s="16" t="s">
        <v>74</v>
      </c>
      <c r="N2840" s="7">
        <v>45094</v>
      </c>
      <c r="O2840" s="9">
        <v>44995</v>
      </c>
      <c r="P2840" t="s">
        <v>1206</v>
      </c>
      <c r="Q2840">
        <v>1</v>
      </c>
      <c r="R2840">
        <v>101</v>
      </c>
      <c r="S2840">
        <v>4</v>
      </c>
      <c r="T2840" t="s">
        <v>2924</v>
      </c>
      <c r="U2840">
        <v>22</v>
      </c>
      <c r="V2840">
        <v>2</v>
      </c>
      <c r="W2840">
        <v>4</v>
      </c>
      <c r="X2840">
        <v>9</v>
      </c>
      <c r="Y2840">
        <v>125</v>
      </c>
      <c r="Z2840">
        <v>33</v>
      </c>
      <c r="AA2840">
        <v>21</v>
      </c>
      <c r="AD2840">
        <v>6</v>
      </c>
      <c r="AE2840">
        <v>2839</v>
      </c>
      <c r="AF2840" s="16" t="s">
        <v>39</v>
      </c>
      <c r="AG2840" s="16"/>
      <c r="AH2840" s="16"/>
      <c r="AI2840" s="16" t="str">
        <f t="shared" si="176"/>
        <v>(22,4,2,4,9,125,21, null, 6, 'Chambers 2024 Asia Pacific',2024, '2023-03-10','2023-03-10','".Carbon::now()."','".Carbon::now()."'),</v>
      </c>
      <c r="AJ2840" s="16" t="str">
        <f t="shared" si="177"/>
        <v>('".DB::select("SELECT id_status FROM `status` WHERE `element_type` = 'task' AND status_type = 'client' AND name ='CONFIRMED'")[0]-&gt;id_status."',2839,1),</v>
      </c>
      <c r="AK2840" s="16" t="str">
        <f t="shared" si="178"/>
        <v/>
      </c>
      <c r="AL2840" s="16" t="str">
        <f t="shared" si="179"/>
        <v/>
      </c>
    </row>
    <row r="2841" spans="1:38" x14ac:dyDescent="0.25">
      <c r="A2841" s="16" t="s">
        <v>836</v>
      </c>
      <c r="B2841" s="16" t="s">
        <v>62</v>
      </c>
      <c r="C2841" s="16" t="s">
        <v>41</v>
      </c>
      <c r="D2841" s="16" t="s">
        <v>28</v>
      </c>
      <c r="E2841" s="16" t="s">
        <v>160</v>
      </c>
      <c r="F2841" s="16" t="s">
        <v>155</v>
      </c>
      <c r="G2841" s="16" t="s">
        <v>304</v>
      </c>
      <c r="H2841" s="16" t="s">
        <v>112</v>
      </c>
      <c r="I2841" s="16" t="s">
        <v>94</v>
      </c>
      <c r="J2841" s="16" t="s">
        <v>314</v>
      </c>
      <c r="M2841" s="16" t="s">
        <v>74</v>
      </c>
      <c r="N2841" s="7">
        <v>45003</v>
      </c>
      <c r="O2841" s="9">
        <v>44995</v>
      </c>
      <c r="P2841" t="s">
        <v>1206</v>
      </c>
      <c r="Q2841">
        <v>1</v>
      </c>
      <c r="R2841">
        <v>101</v>
      </c>
      <c r="S2841">
        <v>4</v>
      </c>
      <c r="T2841" t="s">
        <v>2924</v>
      </c>
      <c r="U2841">
        <v>22</v>
      </c>
      <c r="V2841">
        <v>2</v>
      </c>
      <c r="W2841">
        <v>4</v>
      </c>
      <c r="X2841">
        <v>9</v>
      </c>
      <c r="Y2841">
        <v>139</v>
      </c>
      <c r="Z2841">
        <v>33</v>
      </c>
      <c r="AA2841">
        <v>21</v>
      </c>
      <c r="AD2841">
        <v>6</v>
      </c>
      <c r="AE2841">
        <v>2840</v>
      </c>
      <c r="AF2841" s="16" t="s">
        <v>39</v>
      </c>
      <c r="AG2841" s="16"/>
      <c r="AH2841" s="16"/>
      <c r="AI2841" s="16" t="str">
        <f t="shared" si="176"/>
        <v>(22,4,2,4,9,139,21, null, 6, 'Chambers 2024 Asia Pacific',2024, '2023-03-10','2023-03-10','".Carbon::now()."','".Carbon::now()."'),</v>
      </c>
      <c r="AJ2841" s="16" t="str">
        <f t="shared" si="177"/>
        <v>('".DB::select("SELECT id_status FROM `status` WHERE `element_type` = 'task' AND status_type = 'client' AND name ='CONFIRMED'")[0]-&gt;id_status."',2840,1),</v>
      </c>
      <c r="AK2841" s="16" t="str">
        <f t="shared" si="178"/>
        <v/>
      </c>
      <c r="AL2841" s="16" t="str">
        <f t="shared" si="179"/>
        <v/>
      </c>
    </row>
    <row r="2842" spans="1:38" x14ac:dyDescent="0.25">
      <c r="A2842" s="16" t="s">
        <v>836</v>
      </c>
      <c r="B2842" s="16" t="s">
        <v>62</v>
      </c>
      <c r="C2842" s="16" t="s">
        <v>41</v>
      </c>
      <c r="D2842" s="16" t="s">
        <v>28</v>
      </c>
      <c r="E2842" s="16" t="s">
        <v>160</v>
      </c>
      <c r="F2842" s="16" t="s">
        <v>155</v>
      </c>
      <c r="G2842" s="16" t="s">
        <v>304</v>
      </c>
      <c r="H2842" s="16" t="s">
        <v>102</v>
      </c>
      <c r="I2842" s="16" t="s">
        <v>94</v>
      </c>
      <c r="J2842" s="16" t="s">
        <v>314</v>
      </c>
      <c r="M2842" s="16"/>
      <c r="N2842" s="7">
        <v>44975</v>
      </c>
      <c r="O2842" s="9">
        <v>44995</v>
      </c>
      <c r="P2842" t="s">
        <v>1206</v>
      </c>
      <c r="Q2842">
        <v>1</v>
      </c>
      <c r="R2842">
        <v>101</v>
      </c>
      <c r="S2842">
        <v>4</v>
      </c>
      <c r="T2842" t="s">
        <v>2924</v>
      </c>
      <c r="U2842">
        <v>22</v>
      </c>
      <c r="V2842">
        <v>2</v>
      </c>
      <c r="W2842">
        <v>4</v>
      </c>
      <c r="X2842">
        <v>9</v>
      </c>
      <c r="Y2842">
        <v>263</v>
      </c>
      <c r="Z2842">
        <v>33</v>
      </c>
      <c r="AA2842">
        <v>21</v>
      </c>
      <c r="AE2842">
        <v>2841</v>
      </c>
      <c r="AF2842" s="16" t="s">
        <v>24</v>
      </c>
      <c r="AG2842" s="16"/>
      <c r="AH2842" s="16"/>
      <c r="AI2842" s="16" t="str">
        <f t="shared" si="176"/>
        <v>(22,4,2,4,9,263,21, null, null, 'Chambers 2024 Asia Pacific',2024, '2023-03-10','2023-03-10','".Carbon::now()."','".Carbon::now()."'),</v>
      </c>
      <c r="AJ2842" s="16" t="str">
        <f t="shared" si="177"/>
        <v>('".DB::select("SELECT id_status FROM `status` WHERE `element_type` = 'task' AND status_type = 'client' AND name ='CANCELLED'")[0]-&gt;id_status."',2841,1),</v>
      </c>
      <c r="AK2842" s="16" t="str">
        <f t="shared" si="178"/>
        <v/>
      </c>
      <c r="AL2842" s="16" t="str">
        <f t="shared" si="179"/>
        <v/>
      </c>
    </row>
    <row r="2843" spans="1:38" x14ac:dyDescent="0.25">
      <c r="A2843" s="16" t="s">
        <v>836</v>
      </c>
      <c r="B2843" s="16" t="s">
        <v>62</v>
      </c>
      <c r="C2843" s="16" t="s">
        <v>41</v>
      </c>
      <c r="D2843" s="16" t="s">
        <v>28</v>
      </c>
      <c r="E2843" s="16" t="s">
        <v>160</v>
      </c>
      <c r="F2843" s="16" t="s">
        <v>155</v>
      </c>
      <c r="G2843" s="16" t="s">
        <v>304</v>
      </c>
      <c r="H2843" s="16" t="s">
        <v>224</v>
      </c>
      <c r="I2843" s="16" t="s">
        <v>94</v>
      </c>
      <c r="J2843" s="16" t="s">
        <v>314</v>
      </c>
      <c r="M2843" s="16" t="s">
        <v>74</v>
      </c>
      <c r="N2843" s="7">
        <v>45003</v>
      </c>
      <c r="O2843" s="9">
        <v>44995</v>
      </c>
      <c r="P2843" t="s">
        <v>1206</v>
      </c>
      <c r="Q2843">
        <v>1</v>
      </c>
      <c r="R2843">
        <v>101</v>
      </c>
      <c r="S2843">
        <v>4</v>
      </c>
      <c r="T2843" t="s">
        <v>2924</v>
      </c>
      <c r="U2843">
        <v>22</v>
      </c>
      <c r="V2843">
        <v>2</v>
      </c>
      <c r="W2843">
        <v>4</v>
      </c>
      <c r="X2843">
        <v>9</v>
      </c>
      <c r="Y2843">
        <v>346</v>
      </c>
      <c r="Z2843">
        <v>33</v>
      </c>
      <c r="AA2843">
        <v>21</v>
      </c>
      <c r="AD2843">
        <v>6</v>
      </c>
      <c r="AE2843">
        <v>2842</v>
      </c>
      <c r="AF2843" s="16" t="s">
        <v>39</v>
      </c>
      <c r="AG2843" s="16"/>
      <c r="AH2843" s="16"/>
      <c r="AI2843" s="16" t="str">
        <f t="shared" si="176"/>
        <v>(22,4,2,4,9,346,21, null, 6, 'Chambers 2024 Asia Pacific',2024, '2023-03-10','2023-03-10','".Carbon::now()."','".Carbon::now()."'),</v>
      </c>
      <c r="AJ2843" s="16" t="str">
        <f t="shared" si="177"/>
        <v>('".DB::select("SELECT id_status FROM `status` WHERE `element_type` = 'task' AND status_type = 'client' AND name ='CONFIRMED'")[0]-&gt;id_status."',2842,1),</v>
      </c>
      <c r="AK2843" s="16" t="str">
        <f t="shared" si="178"/>
        <v/>
      </c>
      <c r="AL2843" s="16" t="str">
        <f t="shared" si="179"/>
        <v/>
      </c>
    </row>
    <row r="2844" spans="1:38" x14ac:dyDescent="0.25">
      <c r="A2844" s="16" t="s">
        <v>836</v>
      </c>
      <c r="B2844" s="16" t="s">
        <v>62</v>
      </c>
      <c r="C2844" s="16" t="s">
        <v>41</v>
      </c>
      <c r="D2844" s="16" t="s">
        <v>349</v>
      </c>
      <c r="E2844" s="16" t="s">
        <v>3237</v>
      </c>
      <c r="F2844" s="16" t="s">
        <v>155</v>
      </c>
      <c r="G2844" s="16" t="s">
        <v>304</v>
      </c>
      <c r="H2844" s="16" t="s">
        <v>53</v>
      </c>
      <c r="I2844" s="16" t="s">
        <v>94</v>
      </c>
      <c r="J2844" s="16" t="s">
        <v>314</v>
      </c>
      <c r="M2844" s="16" t="s">
        <v>74</v>
      </c>
      <c r="N2844" s="7">
        <v>45361</v>
      </c>
      <c r="O2844" s="9">
        <v>45361</v>
      </c>
      <c r="P2844" t="s">
        <v>5032</v>
      </c>
      <c r="Q2844">
        <v>1</v>
      </c>
      <c r="R2844">
        <v>101</v>
      </c>
      <c r="S2844">
        <v>4</v>
      </c>
      <c r="T2844" t="s">
        <v>4947</v>
      </c>
      <c r="U2844">
        <v>141</v>
      </c>
      <c r="V2844">
        <v>2</v>
      </c>
      <c r="W2844">
        <v>4</v>
      </c>
      <c r="X2844">
        <v>9</v>
      </c>
      <c r="Y2844">
        <v>20</v>
      </c>
      <c r="Z2844">
        <v>33</v>
      </c>
      <c r="AA2844">
        <v>21</v>
      </c>
      <c r="AD2844">
        <v>6</v>
      </c>
      <c r="AE2844">
        <v>2843</v>
      </c>
      <c r="AF2844" s="16" t="s">
        <v>39</v>
      </c>
      <c r="AG2844" s="16"/>
      <c r="AH2844" s="16"/>
      <c r="AI2844" s="16" t="str">
        <f t="shared" si="176"/>
        <v>(141,4,2,4,9,20,21, null, 6, 'Chambers 2025 Asia Pacific',2025, '2024-03-10','2024-03-10','".Carbon::now()."','".Carbon::now()."'),</v>
      </c>
      <c r="AJ2844" s="16" t="str">
        <f t="shared" si="177"/>
        <v>('".DB::select("SELECT id_status FROM `status` WHERE `element_type` = 'task' AND status_type = 'client' AND name ='CONFIRMED'")[0]-&gt;id_status."',2843,1),</v>
      </c>
      <c r="AK2844" s="16" t="str">
        <f t="shared" si="178"/>
        <v/>
      </c>
      <c r="AL2844" s="16" t="str">
        <f t="shared" si="179"/>
        <v/>
      </c>
    </row>
    <row r="2845" spans="1:38" x14ac:dyDescent="0.25">
      <c r="A2845" s="16" t="s">
        <v>836</v>
      </c>
      <c r="B2845" s="16" t="s">
        <v>62</v>
      </c>
      <c r="C2845" s="16" t="s">
        <v>41</v>
      </c>
      <c r="D2845" s="16" t="s">
        <v>349</v>
      </c>
      <c r="E2845" s="16" t="s">
        <v>3237</v>
      </c>
      <c r="F2845" s="16" t="s">
        <v>155</v>
      </c>
      <c r="G2845" s="16" t="s">
        <v>304</v>
      </c>
      <c r="H2845" s="16" t="s">
        <v>306</v>
      </c>
      <c r="I2845" s="16" t="s">
        <v>94</v>
      </c>
      <c r="J2845" s="16" t="s">
        <v>314</v>
      </c>
      <c r="M2845" s="16"/>
      <c r="N2845" s="7">
        <v>45361</v>
      </c>
      <c r="O2845" s="9">
        <v>45361</v>
      </c>
      <c r="P2845" t="s">
        <v>5032</v>
      </c>
      <c r="Q2845">
        <v>1</v>
      </c>
      <c r="R2845">
        <v>101</v>
      </c>
      <c r="S2845">
        <v>4</v>
      </c>
      <c r="T2845" t="s">
        <v>4947</v>
      </c>
      <c r="U2845">
        <v>141</v>
      </c>
      <c r="V2845">
        <v>2</v>
      </c>
      <c r="W2845">
        <v>4</v>
      </c>
      <c r="X2845">
        <v>9</v>
      </c>
      <c r="Y2845">
        <v>75</v>
      </c>
      <c r="Z2845">
        <v>33</v>
      </c>
      <c r="AA2845">
        <v>21</v>
      </c>
      <c r="AE2845">
        <v>2844</v>
      </c>
      <c r="AF2845" s="16" t="s">
        <v>24</v>
      </c>
      <c r="AG2845" s="16"/>
      <c r="AH2845" s="16"/>
      <c r="AI2845" s="16" t="str">
        <f t="shared" si="176"/>
        <v>(141,4,2,4,9,75,21, null, null, 'Chambers 2025 Asia Pacific',2025, '2024-03-10','2024-03-10','".Carbon::now()."','".Carbon::now()."'),</v>
      </c>
      <c r="AJ2845" s="16" t="str">
        <f t="shared" si="177"/>
        <v>('".DB::select("SELECT id_status FROM `status` WHERE `element_type` = 'task' AND status_type = 'client' AND name ='CANCELLED'")[0]-&gt;id_status."',2844,1),</v>
      </c>
      <c r="AK2845" s="16" t="str">
        <f t="shared" si="178"/>
        <v/>
      </c>
      <c r="AL2845" s="16" t="str">
        <f t="shared" si="179"/>
        <v/>
      </c>
    </row>
    <row r="2846" spans="1:38" x14ac:dyDescent="0.25">
      <c r="A2846" s="16" t="s">
        <v>836</v>
      </c>
      <c r="B2846" s="16" t="s">
        <v>62</v>
      </c>
      <c r="C2846" s="16" t="s">
        <v>41</v>
      </c>
      <c r="D2846" s="16" t="s">
        <v>349</v>
      </c>
      <c r="E2846" s="16" t="s">
        <v>3237</v>
      </c>
      <c r="F2846" s="16" t="s">
        <v>155</v>
      </c>
      <c r="G2846" s="16" t="s">
        <v>304</v>
      </c>
      <c r="H2846" s="16" t="s">
        <v>64</v>
      </c>
      <c r="I2846" s="16" t="s">
        <v>94</v>
      </c>
      <c r="J2846" s="16" t="s">
        <v>314</v>
      </c>
      <c r="M2846" s="16" t="s">
        <v>74</v>
      </c>
      <c r="N2846" s="7">
        <v>45361</v>
      </c>
      <c r="O2846" s="9">
        <v>45361</v>
      </c>
      <c r="P2846" t="s">
        <v>5032</v>
      </c>
      <c r="Q2846">
        <v>1</v>
      </c>
      <c r="R2846">
        <v>101</v>
      </c>
      <c r="S2846">
        <v>4</v>
      </c>
      <c r="T2846" t="s">
        <v>4947</v>
      </c>
      <c r="U2846">
        <v>141</v>
      </c>
      <c r="V2846">
        <v>2</v>
      </c>
      <c r="W2846">
        <v>4</v>
      </c>
      <c r="X2846">
        <v>9</v>
      </c>
      <c r="Y2846">
        <v>93</v>
      </c>
      <c r="Z2846">
        <v>33</v>
      </c>
      <c r="AA2846">
        <v>21</v>
      </c>
      <c r="AD2846">
        <v>6</v>
      </c>
      <c r="AE2846">
        <v>2845</v>
      </c>
      <c r="AF2846" s="16" t="s">
        <v>39</v>
      </c>
      <c r="AG2846" s="16"/>
      <c r="AH2846" s="16"/>
      <c r="AI2846" s="16" t="str">
        <f t="shared" si="176"/>
        <v>(141,4,2,4,9,93,21, null, 6, 'Chambers 2025 Asia Pacific',2025, '2024-03-10','2024-03-10','".Carbon::now()."','".Carbon::now()."'),</v>
      </c>
      <c r="AJ2846" s="16" t="str">
        <f t="shared" si="177"/>
        <v>('".DB::select("SELECT id_status FROM `status` WHERE `element_type` = 'task' AND status_type = 'client' AND name ='CONFIRMED'")[0]-&gt;id_status."',2845,1),</v>
      </c>
      <c r="AK2846" s="16" t="str">
        <f t="shared" si="178"/>
        <v/>
      </c>
      <c r="AL2846" s="16" t="str">
        <f t="shared" si="179"/>
        <v/>
      </c>
    </row>
    <row r="2847" spans="1:38" x14ac:dyDescent="0.25">
      <c r="A2847" s="16" t="s">
        <v>836</v>
      </c>
      <c r="B2847" s="16" t="s">
        <v>62</v>
      </c>
      <c r="C2847" s="16" t="s">
        <v>41</v>
      </c>
      <c r="D2847" s="16" t="s">
        <v>349</v>
      </c>
      <c r="E2847" s="16" t="s">
        <v>3237</v>
      </c>
      <c r="F2847" s="16" t="s">
        <v>155</v>
      </c>
      <c r="G2847" s="16" t="s">
        <v>304</v>
      </c>
      <c r="H2847" s="16" t="s">
        <v>47</v>
      </c>
      <c r="I2847" s="16" t="s">
        <v>94</v>
      </c>
      <c r="J2847" s="16" t="s">
        <v>314</v>
      </c>
      <c r="M2847" s="16" t="s">
        <v>74</v>
      </c>
      <c r="N2847" s="7">
        <v>45361</v>
      </c>
      <c r="O2847" s="9">
        <v>45361</v>
      </c>
      <c r="P2847" t="s">
        <v>5032</v>
      </c>
      <c r="Q2847">
        <v>1</v>
      </c>
      <c r="R2847">
        <v>101</v>
      </c>
      <c r="S2847">
        <v>4</v>
      </c>
      <c r="T2847" t="s">
        <v>4947</v>
      </c>
      <c r="U2847">
        <v>141</v>
      </c>
      <c r="V2847">
        <v>2</v>
      </c>
      <c r="W2847">
        <v>4</v>
      </c>
      <c r="X2847">
        <v>9</v>
      </c>
      <c r="Y2847">
        <v>125</v>
      </c>
      <c r="Z2847">
        <v>33</v>
      </c>
      <c r="AA2847">
        <v>21</v>
      </c>
      <c r="AD2847">
        <v>6</v>
      </c>
      <c r="AE2847">
        <v>2846</v>
      </c>
      <c r="AF2847" s="16" t="s">
        <v>39</v>
      </c>
      <c r="AG2847" s="16"/>
      <c r="AH2847" s="16"/>
      <c r="AI2847" s="16" t="str">
        <f t="shared" si="176"/>
        <v>(141,4,2,4,9,125,21, null, 6, 'Chambers 2025 Asia Pacific',2025, '2024-03-10','2024-03-10','".Carbon::now()."','".Carbon::now()."'),</v>
      </c>
      <c r="AJ2847" s="16" t="str">
        <f t="shared" si="177"/>
        <v>('".DB::select("SELECT id_status FROM `status` WHERE `element_type` = 'task' AND status_type = 'client' AND name ='CONFIRMED'")[0]-&gt;id_status."',2846,1),</v>
      </c>
      <c r="AK2847" s="16" t="str">
        <f t="shared" si="178"/>
        <v/>
      </c>
      <c r="AL2847" s="16" t="str">
        <f t="shared" si="179"/>
        <v/>
      </c>
    </row>
    <row r="2848" spans="1:38" x14ac:dyDescent="0.25">
      <c r="A2848" s="16" t="s">
        <v>836</v>
      </c>
      <c r="B2848" s="16" t="s">
        <v>62</v>
      </c>
      <c r="C2848" s="16" t="s">
        <v>41</v>
      </c>
      <c r="D2848" s="16" t="s">
        <v>349</v>
      </c>
      <c r="E2848" s="16" t="s">
        <v>3237</v>
      </c>
      <c r="F2848" s="16" t="s">
        <v>155</v>
      </c>
      <c r="G2848" s="16" t="s">
        <v>304</v>
      </c>
      <c r="H2848" s="16" t="s">
        <v>112</v>
      </c>
      <c r="I2848" s="16" t="s">
        <v>94</v>
      </c>
      <c r="J2848" s="16" t="s">
        <v>314</v>
      </c>
      <c r="M2848" s="16" t="s">
        <v>74</v>
      </c>
      <c r="N2848" s="7">
        <v>45361</v>
      </c>
      <c r="O2848" s="9">
        <v>45361</v>
      </c>
      <c r="P2848" t="s">
        <v>5032</v>
      </c>
      <c r="Q2848">
        <v>1</v>
      </c>
      <c r="R2848">
        <v>101</v>
      </c>
      <c r="S2848">
        <v>4</v>
      </c>
      <c r="T2848" t="s">
        <v>4947</v>
      </c>
      <c r="U2848">
        <v>141</v>
      </c>
      <c r="V2848">
        <v>2</v>
      </c>
      <c r="W2848">
        <v>4</v>
      </c>
      <c r="X2848">
        <v>9</v>
      </c>
      <c r="Y2848">
        <v>139</v>
      </c>
      <c r="Z2848">
        <v>33</v>
      </c>
      <c r="AA2848">
        <v>21</v>
      </c>
      <c r="AD2848">
        <v>6</v>
      </c>
      <c r="AE2848">
        <v>2847</v>
      </c>
      <c r="AF2848" s="16" t="s">
        <v>39</v>
      </c>
      <c r="AG2848" s="16"/>
      <c r="AH2848" s="16"/>
      <c r="AI2848" s="16" t="str">
        <f t="shared" si="176"/>
        <v>(141,4,2,4,9,139,21, null, 6, 'Chambers 2025 Asia Pacific',2025, '2024-03-10','2024-03-10','".Carbon::now()."','".Carbon::now()."'),</v>
      </c>
      <c r="AJ2848" s="16" t="str">
        <f t="shared" si="177"/>
        <v>('".DB::select("SELECT id_status FROM `status` WHERE `element_type` = 'task' AND status_type = 'client' AND name ='CONFIRMED'")[0]-&gt;id_status."',2847,1),</v>
      </c>
      <c r="AK2848" s="16" t="str">
        <f t="shared" si="178"/>
        <v/>
      </c>
      <c r="AL2848" s="16" t="str">
        <f t="shared" si="179"/>
        <v/>
      </c>
    </row>
    <row r="2849" spans="1:38" x14ac:dyDescent="0.25">
      <c r="A2849" s="16" t="s">
        <v>836</v>
      </c>
      <c r="B2849" s="16" t="s">
        <v>62</v>
      </c>
      <c r="C2849" s="16" t="s">
        <v>41</v>
      </c>
      <c r="D2849" s="16" t="s">
        <v>349</v>
      </c>
      <c r="E2849" s="16" t="s">
        <v>3237</v>
      </c>
      <c r="F2849" s="16" t="s">
        <v>155</v>
      </c>
      <c r="G2849" s="16" t="s">
        <v>304</v>
      </c>
      <c r="H2849" s="16" t="s">
        <v>224</v>
      </c>
      <c r="I2849" s="16" t="s">
        <v>94</v>
      </c>
      <c r="J2849" s="16" t="s">
        <v>314</v>
      </c>
      <c r="M2849" s="16" t="s">
        <v>74</v>
      </c>
      <c r="N2849" s="7">
        <v>45361</v>
      </c>
      <c r="O2849" s="9">
        <v>45361</v>
      </c>
      <c r="P2849" t="s">
        <v>5032</v>
      </c>
      <c r="Q2849">
        <v>1</v>
      </c>
      <c r="R2849">
        <v>101</v>
      </c>
      <c r="S2849">
        <v>4</v>
      </c>
      <c r="T2849" t="s">
        <v>4947</v>
      </c>
      <c r="U2849">
        <v>141</v>
      </c>
      <c r="V2849">
        <v>2</v>
      </c>
      <c r="W2849">
        <v>4</v>
      </c>
      <c r="X2849">
        <v>9</v>
      </c>
      <c r="Y2849">
        <v>346</v>
      </c>
      <c r="Z2849">
        <v>33</v>
      </c>
      <c r="AA2849">
        <v>21</v>
      </c>
      <c r="AD2849">
        <v>6</v>
      </c>
      <c r="AE2849">
        <v>2848</v>
      </c>
      <c r="AF2849" s="16" t="s">
        <v>39</v>
      </c>
      <c r="AG2849" s="16"/>
      <c r="AH2849" s="16"/>
      <c r="AI2849" s="16" t="str">
        <f t="shared" si="176"/>
        <v>(141,4,2,4,9,346,21, null, 6, 'Chambers 2025 Asia Pacific',2025, '2024-03-10','2024-03-10','".Carbon::now()."','".Carbon::now()."'),</v>
      </c>
      <c r="AJ2849" s="16" t="str">
        <f t="shared" si="177"/>
        <v>('".DB::select("SELECT id_status FROM `status` WHERE `element_type` = 'task' AND status_type = 'client' AND name ='CONFIRMED'")[0]-&gt;id_status."',2848,1),</v>
      </c>
      <c r="AK2849" s="16" t="str">
        <f t="shared" si="178"/>
        <v/>
      </c>
      <c r="AL2849" s="16" t="str">
        <f t="shared" si="179"/>
        <v/>
      </c>
    </row>
    <row r="2850" spans="1:38" x14ac:dyDescent="0.25">
      <c r="A2850" s="16" t="s">
        <v>836</v>
      </c>
      <c r="B2850" s="16" t="s">
        <v>62</v>
      </c>
      <c r="C2850" s="16" t="s">
        <v>41</v>
      </c>
      <c r="D2850" s="16" t="s">
        <v>349</v>
      </c>
      <c r="E2850" s="16" t="s">
        <v>3237</v>
      </c>
      <c r="F2850" s="16" t="s">
        <v>155</v>
      </c>
      <c r="G2850" s="16" t="s">
        <v>304</v>
      </c>
      <c r="H2850" s="16" t="s">
        <v>5125</v>
      </c>
      <c r="I2850" s="16" t="s">
        <v>94</v>
      </c>
      <c r="J2850" s="16" t="s">
        <v>314</v>
      </c>
      <c r="M2850" s="16" t="s">
        <v>74</v>
      </c>
      <c r="N2850" s="7">
        <v>45361</v>
      </c>
      <c r="O2850" s="9">
        <v>45361</v>
      </c>
      <c r="P2850" t="s">
        <v>5032</v>
      </c>
      <c r="Q2850">
        <v>1</v>
      </c>
      <c r="R2850">
        <v>101</v>
      </c>
      <c r="S2850">
        <v>4</v>
      </c>
      <c r="T2850" t="s">
        <v>4947</v>
      </c>
      <c r="U2850">
        <v>141</v>
      </c>
      <c r="V2850">
        <v>2</v>
      </c>
      <c r="W2850">
        <v>4</v>
      </c>
      <c r="X2850">
        <v>9</v>
      </c>
      <c r="Y2850">
        <v>370</v>
      </c>
      <c r="Z2850">
        <v>33</v>
      </c>
      <c r="AA2850">
        <v>21</v>
      </c>
      <c r="AD2850">
        <v>6</v>
      </c>
      <c r="AE2850">
        <v>2849</v>
      </c>
      <c r="AF2850" s="16" t="s">
        <v>39</v>
      </c>
      <c r="AG2850" s="16"/>
      <c r="AH2850" s="16"/>
      <c r="AI2850" s="16" t="str">
        <f t="shared" si="176"/>
        <v>(141,4,2,4,9,370,21, null, 6, 'Chambers 2025 Asia Pacific',2025, '2024-03-10','2024-03-10','".Carbon::now()."','".Carbon::now()."'),</v>
      </c>
      <c r="AJ2850" s="16" t="str">
        <f t="shared" si="177"/>
        <v>('".DB::select("SELECT id_status FROM `status` WHERE `element_type` = 'task' AND status_type = 'client' AND name ='CONFIRMED'")[0]-&gt;id_status."',2849,1),</v>
      </c>
      <c r="AK2850" s="16" t="str">
        <f t="shared" si="178"/>
        <v/>
      </c>
      <c r="AL2850" s="16" t="str">
        <f t="shared" si="179"/>
        <v/>
      </c>
    </row>
    <row r="2851" spans="1:38" x14ac:dyDescent="0.25">
      <c r="A2851" s="16" t="s">
        <v>836</v>
      </c>
      <c r="B2851" s="16" t="s">
        <v>62</v>
      </c>
      <c r="C2851" s="16" t="s">
        <v>41</v>
      </c>
      <c r="D2851" s="16" t="s">
        <v>349</v>
      </c>
      <c r="E2851" s="16" t="s">
        <v>3237</v>
      </c>
      <c r="F2851" s="16" t="s">
        <v>155</v>
      </c>
      <c r="G2851" s="16" t="s">
        <v>304</v>
      </c>
      <c r="H2851" s="16" t="s">
        <v>989</v>
      </c>
      <c r="I2851" s="16" t="s">
        <v>94</v>
      </c>
      <c r="J2851" s="16" t="s">
        <v>314</v>
      </c>
      <c r="M2851" s="16" t="s">
        <v>74</v>
      </c>
      <c r="N2851" s="7">
        <v>45361</v>
      </c>
      <c r="O2851" s="9">
        <v>45361</v>
      </c>
      <c r="P2851" t="s">
        <v>5032</v>
      </c>
      <c r="Q2851">
        <v>1</v>
      </c>
      <c r="R2851">
        <v>101</v>
      </c>
      <c r="S2851">
        <v>4</v>
      </c>
      <c r="T2851" t="s">
        <v>4947</v>
      </c>
      <c r="U2851">
        <v>141</v>
      </c>
      <c r="V2851">
        <v>2</v>
      </c>
      <c r="W2851">
        <v>4</v>
      </c>
      <c r="X2851">
        <v>9</v>
      </c>
      <c r="Y2851">
        <v>372</v>
      </c>
      <c r="Z2851">
        <v>33</v>
      </c>
      <c r="AA2851">
        <v>21</v>
      </c>
      <c r="AD2851">
        <v>6</v>
      </c>
      <c r="AE2851">
        <v>2850</v>
      </c>
      <c r="AF2851" s="16" t="s">
        <v>24</v>
      </c>
      <c r="AG2851" s="16"/>
      <c r="AH2851" s="16"/>
      <c r="AI2851" s="16" t="str">
        <f t="shared" si="176"/>
        <v>(141,4,2,4,9,372,21, null, 6, 'Chambers 2025 Asia Pacific',2025, '2024-03-10','2024-03-10','".Carbon::now()."','".Carbon::now()."'),</v>
      </c>
      <c r="AJ2851" s="16" t="str">
        <f t="shared" si="177"/>
        <v>('".DB::select("SELECT id_status FROM `status` WHERE `element_type` = 'task' AND status_type = 'client' AND name ='CANCELLED'")[0]-&gt;id_status."',2850,1),</v>
      </c>
      <c r="AK2851" s="16" t="str">
        <f t="shared" si="178"/>
        <v/>
      </c>
      <c r="AL2851" s="16" t="str">
        <f t="shared" si="179"/>
        <v/>
      </c>
    </row>
    <row r="2852" spans="1:38" x14ac:dyDescent="0.25">
      <c r="A2852" s="16" t="s">
        <v>837</v>
      </c>
      <c r="B2852" s="16" t="s">
        <v>26</v>
      </c>
      <c r="C2852" s="16" t="s">
        <v>41</v>
      </c>
      <c r="D2852" s="16" t="s">
        <v>28</v>
      </c>
      <c r="E2852" s="16" t="s">
        <v>42</v>
      </c>
      <c r="F2852" s="16" t="s">
        <v>150</v>
      </c>
      <c r="G2852" s="16" t="s">
        <v>44</v>
      </c>
      <c r="H2852" s="16" t="s">
        <v>217</v>
      </c>
      <c r="I2852" s="16" t="s">
        <v>35</v>
      </c>
      <c r="J2852" s="16" t="s">
        <v>36</v>
      </c>
      <c r="M2852" s="16" t="s">
        <v>96</v>
      </c>
      <c r="N2852" s="7">
        <v>45071</v>
      </c>
      <c r="O2852" s="9">
        <v>45071</v>
      </c>
      <c r="P2852" t="s">
        <v>1208</v>
      </c>
      <c r="Q2852">
        <v>1</v>
      </c>
      <c r="R2852">
        <v>102</v>
      </c>
      <c r="S2852">
        <v>5</v>
      </c>
      <c r="T2852" t="s">
        <v>2977</v>
      </c>
      <c r="U2852">
        <v>94</v>
      </c>
      <c r="V2852">
        <v>2</v>
      </c>
      <c r="W2852">
        <v>13</v>
      </c>
      <c r="X2852">
        <v>90</v>
      </c>
      <c r="Y2852">
        <v>170</v>
      </c>
      <c r="Z2852">
        <v>20</v>
      </c>
      <c r="AA2852">
        <v>19</v>
      </c>
      <c r="AD2852">
        <v>18</v>
      </c>
      <c r="AE2852">
        <v>2851</v>
      </c>
      <c r="AF2852" s="16" t="s">
        <v>39</v>
      </c>
      <c r="AG2852" s="16"/>
      <c r="AH2852" s="16"/>
      <c r="AI2852" s="16" t="str">
        <f t="shared" si="176"/>
        <v>(94,5,2,13,90,170,19, null, 18, 'Chambers 2024 Latin America',2024, '2023-05-25','2023-05-25','".Carbon::now()."','".Carbon::now()."'),</v>
      </c>
      <c r="AJ2852" s="16" t="str">
        <f t="shared" si="177"/>
        <v>('".DB::select("SELECT id_status FROM `status` WHERE `element_type` = 'task' AND status_type = 'client' AND name ='CONFIRMED'")[0]-&gt;id_status."',2851,1),</v>
      </c>
      <c r="AK2852" s="16" t="str">
        <f t="shared" si="178"/>
        <v/>
      </c>
      <c r="AL2852" s="16" t="str">
        <f t="shared" si="179"/>
        <v/>
      </c>
    </row>
    <row r="2853" spans="1:38" x14ac:dyDescent="0.25">
      <c r="A2853" s="16" t="s">
        <v>837</v>
      </c>
      <c r="B2853" s="16" t="s">
        <v>26</v>
      </c>
      <c r="C2853" s="16" t="s">
        <v>41</v>
      </c>
      <c r="D2853" s="16" t="s">
        <v>28</v>
      </c>
      <c r="E2853" s="16" t="s">
        <v>69</v>
      </c>
      <c r="F2853" s="16" t="s">
        <v>70</v>
      </c>
      <c r="G2853" s="16" t="s">
        <v>44</v>
      </c>
      <c r="H2853" s="16" t="s">
        <v>838</v>
      </c>
      <c r="I2853" s="16" t="s">
        <v>35</v>
      </c>
      <c r="J2853" s="16" t="s">
        <v>36</v>
      </c>
      <c r="M2853" s="16" t="s">
        <v>96</v>
      </c>
      <c r="N2853" s="7"/>
      <c r="O2853" s="9">
        <v>45107</v>
      </c>
      <c r="P2853" t="s">
        <v>1212</v>
      </c>
      <c r="Q2853">
        <v>1</v>
      </c>
      <c r="R2853">
        <v>102</v>
      </c>
      <c r="S2853">
        <v>5</v>
      </c>
      <c r="T2853" t="s">
        <v>2977</v>
      </c>
      <c r="U2853">
        <v>94</v>
      </c>
      <c r="V2853">
        <v>2</v>
      </c>
      <c r="W2853">
        <v>14</v>
      </c>
      <c r="X2853">
        <v>90</v>
      </c>
      <c r="Y2853">
        <v>197</v>
      </c>
      <c r="Z2853">
        <v>20</v>
      </c>
      <c r="AA2853">
        <v>19</v>
      </c>
      <c r="AD2853">
        <v>18</v>
      </c>
      <c r="AE2853">
        <v>2852</v>
      </c>
      <c r="AF2853" s="16" t="s">
        <v>39</v>
      </c>
      <c r="AG2853" s="16"/>
      <c r="AH2853" s="16"/>
      <c r="AI2853" s="16" t="str">
        <f t="shared" si="176"/>
        <v>(94,5,2,14,90,197,19, null, 18, 'Chambers 2024 Global',2024, '2023-06-30','2023-06-30','".Carbon::now()."','".Carbon::now()."'),</v>
      </c>
      <c r="AJ2853" s="16" t="str">
        <f t="shared" si="177"/>
        <v>('".DB::select("SELECT id_status FROM `status` WHERE `element_type` = 'task' AND status_type = 'client' AND name ='CONFIRMED'")[0]-&gt;id_status."',2852,1),</v>
      </c>
      <c r="AK2853" s="16" t="str">
        <f t="shared" si="178"/>
        <v/>
      </c>
      <c r="AL2853" s="16" t="str">
        <f t="shared" si="179"/>
        <v/>
      </c>
    </row>
    <row r="2854" spans="1:38" x14ac:dyDescent="0.25">
      <c r="A2854" s="16" t="s">
        <v>837</v>
      </c>
      <c r="B2854" s="16" t="s">
        <v>26</v>
      </c>
      <c r="C2854" s="16" t="s">
        <v>41</v>
      </c>
      <c r="D2854" s="16" t="s">
        <v>28</v>
      </c>
      <c r="E2854" s="16" t="s">
        <v>42</v>
      </c>
      <c r="F2854" s="16" t="s">
        <v>43</v>
      </c>
      <c r="G2854" s="16" t="s">
        <v>44</v>
      </c>
      <c r="H2854" s="16" t="s">
        <v>53</v>
      </c>
      <c r="I2854" s="16" t="s">
        <v>35</v>
      </c>
      <c r="J2854" s="16" t="s">
        <v>36</v>
      </c>
      <c r="M2854" s="16" t="s">
        <v>96</v>
      </c>
      <c r="N2854" s="7">
        <v>44960</v>
      </c>
      <c r="O2854" s="9">
        <v>44960</v>
      </c>
      <c r="P2854" t="s">
        <v>1190</v>
      </c>
      <c r="Q2854">
        <v>1</v>
      </c>
      <c r="R2854">
        <v>102</v>
      </c>
      <c r="S2854">
        <v>5</v>
      </c>
      <c r="T2854" t="s">
        <v>2977</v>
      </c>
      <c r="U2854">
        <v>94</v>
      </c>
      <c r="V2854">
        <v>2</v>
      </c>
      <c r="W2854">
        <v>17</v>
      </c>
      <c r="X2854">
        <v>90</v>
      </c>
      <c r="Y2854">
        <v>20</v>
      </c>
      <c r="Z2854">
        <v>20</v>
      </c>
      <c r="AA2854">
        <v>19</v>
      </c>
      <c r="AD2854">
        <v>18</v>
      </c>
      <c r="AE2854">
        <v>2853</v>
      </c>
      <c r="AF2854" s="16" t="s">
        <v>39</v>
      </c>
      <c r="AG2854" s="16"/>
      <c r="AH2854" s="16"/>
      <c r="AI2854" s="16" t="str">
        <f t="shared" si="176"/>
        <v>(94,5,2,17,90,20,19, null, 18, 'Chambers 2024 Latin America',2024, '2023-02-03','2023-02-03','".Carbon::now()."','".Carbon::now()."'),</v>
      </c>
      <c r="AJ2854" s="16" t="str">
        <f t="shared" si="177"/>
        <v>('".DB::select("SELECT id_status FROM `status` WHERE `element_type` = 'task' AND status_type = 'client' AND name ='CONFIRMED'")[0]-&gt;id_status."',2853,1),</v>
      </c>
      <c r="AK2854" s="16" t="str">
        <f t="shared" si="178"/>
        <v/>
      </c>
      <c r="AL2854" s="16" t="str">
        <f t="shared" si="179"/>
        <v/>
      </c>
    </row>
    <row r="2855" spans="1:38" x14ac:dyDescent="0.25">
      <c r="A2855" s="16" t="s">
        <v>837</v>
      </c>
      <c r="B2855" s="16" t="s">
        <v>26</v>
      </c>
      <c r="C2855" s="16" t="s">
        <v>41</v>
      </c>
      <c r="D2855" s="16" t="s">
        <v>28</v>
      </c>
      <c r="E2855" s="16" t="s">
        <v>42</v>
      </c>
      <c r="F2855" s="16" t="s">
        <v>43</v>
      </c>
      <c r="G2855" s="16" t="s">
        <v>44</v>
      </c>
      <c r="H2855" s="16" t="s">
        <v>108</v>
      </c>
      <c r="I2855" s="16" t="s">
        <v>35</v>
      </c>
      <c r="J2855" s="16" t="s">
        <v>36</v>
      </c>
      <c r="M2855" s="16" t="s">
        <v>96</v>
      </c>
      <c r="N2855" s="7">
        <v>44900</v>
      </c>
      <c r="O2855" s="9">
        <v>44900</v>
      </c>
      <c r="P2855" t="s">
        <v>1187</v>
      </c>
      <c r="Q2855">
        <v>1</v>
      </c>
      <c r="R2855">
        <v>102</v>
      </c>
      <c r="S2855">
        <v>5</v>
      </c>
      <c r="T2855" t="s">
        <v>2977</v>
      </c>
      <c r="U2855">
        <v>94</v>
      </c>
      <c r="V2855">
        <v>2</v>
      </c>
      <c r="W2855">
        <v>17</v>
      </c>
      <c r="X2855">
        <v>90</v>
      </c>
      <c r="Y2855">
        <v>31</v>
      </c>
      <c r="Z2855">
        <v>20</v>
      </c>
      <c r="AA2855">
        <v>19</v>
      </c>
      <c r="AD2855">
        <v>18</v>
      </c>
      <c r="AE2855">
        <v>2854</v>
      </c>
      <c r="AF2855" s="16" t="s">
        <v>39</v>
      </c>
      <c r="AG2855" s="16"/>
      <c r="AH2855" s="16"/>
      <c r="AI2855" s="16" t="str">
        <f t="shared" si="176"/>
        <v>(94,5,2,17,90,31,19, null, 18, 'Chambers 2024 Latin America',2024, '2022-12-05','2022-12-05','".Carbon::now()."','".Carbon::now()."'),</v>
      </c>
      <c r="AJ2855" s="16" t="str">
        <f t="shared" si="177"/>
        <v>('".DB::select("SELECT id_status FROM `status` WHERE `element_type` = 'task' AND status_type = 'client' AND name ='CONFIRMED'")[0]-&gt;id_status."',2854,1),</v>
      </c>
      <c r="AK2855" s="16" t="str">
        <f t="shared" si="178"/>
        <v/>
      </c>
      <c r="AL2855" s="16" t="str">
        <f t="shared" si="179"/>
        <v/>
      </c>
    </row>
    <row r="2856" spans="1:38" x14ac:dyDescent="0.25">
      <c r="A2856" s="16" t="s">
        <v>837</v>
      </c>
      <c r="B2856" s="16" t="s">
        <v>26</v>
      </c>
      <c r="C2856" s="16" t="s">
        <v>41</v>
      </c>
      <c r="D2856" s="16" t="s">
        <v>28</v>
      </c>
      <c r="E2856" s="16" t="s">
        <v>42</v>
      </c>
      <c r="F2856" s="16" t="s">
        <v>43</v>
      </c>
      <c r="G2856" s="16" t="s">
        <v>44</v>
      </c>
      <c r="H2856" s="16" t="s">
        <v>196</v>
      </c>
      <c r="I2856" s="16" t="s">
        <v>35</v>
      </c>
      <c r="J2856" s="16" t="s">
        <v>36</v>
      </c>
      <c r="M2856" s="16" t="s">
        <v>96</v>
      </c>
      <c r="N2856" s="7">
        <v>44960</v>
      </c>
      <c r="O2856" s="9">
        <v>44960</v>
      </c>
      <c r="P2856" t="s">
        <v>1190</v>
      </c>
      <c r="Q2856">
        <v>1</v>
      </c>
      <c r="R2856">
        <v>102</v>
      </c>
      <c r="S2856">
        <v>5</v>
      </c>
      <c r="T2856" t="s">
        <v>2977</v>
      </c>
      <c r="U2856">
        <v>94</v>
      </c>
      <c r="V2856">
        <v>2</v>
      </c>
      <c r="W2856">
        <v>17</v>
      </c>
      <c r="X2856">
        <v>90</v>
      </c>
      <c r="Y2856">
        <v>34</v>
      </c>
      <c r="Z2856">
        <v>20</v>
      </c>
      <c r="AA2856">
        <v>19</v>
      </c>
      <c r="AD2856">
        <v>18</v>
      </c>
      <c r="AE2856">
        <v>2855</v>
      </c>
      <c r="AF2856" s="16" t="s">
        <v>39</v>
      </c>
      <c r="AG2856" s="16"/>
      <c r="AH2856" s="16"/>
      <c r="AI2856" s="16" t="str">
        <f t="shared" si="176"/>
        <v>(94,5,2,17,90,34,19, null, 18, 'Chambers 2024 Latin America',2024, '2023-02-03','2023-02-03','".Carbon::now()."','".Carbon::now()."'),</v>
      </c>
      <c r="AJ2856" s="16" t="str">
        <f t="shared" si="177"/>
        <v>('".DB::select("SELECT id_status FROM `status` WHERE `element_type` = 'task' AND status_type = 'client' AND name ='CONFIRMED'")[0]-&gt;id_status."',2855,1),</v>
      </c>
      <c r="AK2856" s="16" t="str">
        <f t="shared" si="178"/>
        <v/>
      </c>
      <c r="AL2856" s="16" t="str">
        <f t="shared" si="179"/>
        <v/>
      </c>
    </row>
    <row r="2857" spans="1:38" x14ac:dyDescent="0.25">
      <c r="A2857" s="16" t="s">
        <v>837</v>
      </c>
      <c r="B2857" s="16" t="s">
        <v>26</v>
      </c>
      <c r="C2857" s="16" t="s">
        <v>41</v>
      </c>
      <c r="D2857" s="16" t="s">
        <v>28</v>
      </c>
      <c r="E2857" s="16" t="s">
        <v>42</v>
      </c>
      <c r="F2857" s="16" t="s">
        <v>43</v>
      </c>
      <c r="G2857" s="16" t="s">
        <v>44</v>
      </c>
      <c r="H2857" s="16" t="s">
        <v>168</v>
      </c>
      <c r="I2857" s="16" t="s">
        <v>35</v>
      </c>
      <c r="J2857" s="16" t="s">
        <v>36</v>
      </c>
      <c r="M2857" s="16" t="s">
        <v>96</v>
      </c>
      <c r="N2857" s="7">
        <v>44792</v>
      </c>
      <c r="O2857" s="9">
        <v>44792</v>
      </c>
      <c r="P2857" t="s">
        <v>1183</v>
      </c>
      <c r="Q2857">
        <v>1</v>
      </c>
      <c r="R2857">
        <v>102</v>
      </c>
      <c r="S2857">
        <v>5</v>
      </c>
      <c r="T2857" t="s">
        <v>2977</v>
      </c>
      <c r="U2857">
        <v>94</v>
      </c>
      <c r="V2857">
        <v>2</v>
      </c>
      <c r="W2857">
        <v>17</v>
      </c>
      <c r="X2857">
        <v>90</v>
      </c>
      <c r="Y2857">
        <v>65</v>
      </c>
      <c r="Z2857">
        <v>20</v>
      </c>
      <c r="AA2857">
        <v>19</v>
      </c>
      <c r="AD2857">
        <v>18</v>
      </c>
      <c r="AE2857">
        <v>2856</v>
      </c>
      <c r="AF2857" s="16" t="s">
        <v>39</v>
      </c>
      <c r="AG2857" s="16"/>
      <c r="AH2857" s="16"/>
      <c r="AI2857" s="16" t="str">
        <f t="shared" si="176"/>
        <v>(94,5,2,17,90,65,19, null, 18, 'Chambers 2024 Latin America',2024, '2022-08-19','2022-08-19','".Carbon::now()."','".Carbon::now()."'),</v>
      </c>
      <c r="AJ2857" s="16" t="str">
        <f t="shared" si="177"/>
        <v>('".DB::select("SELECT id_status FROM `status` WHERE `element_type` = 'task' AND status_type = 'client' AND name ='CONFIRMED'")[0]-&gt;id_status."',2856,1),</v>
      </c>
      <c r="AK2857" s="16" t="str">
        <f t="shared" si="178"/>
        <v/>
      </c>
      <c r="AL2857" s="16" t="str">
        <f t="shared" si="179"/>
        <v/>
      </c>
    </row>
    <row r="2858" spans="1:38" x14ac:dyDescent="0.25">
      <c r="A2858" s="16" t="s">
        <v>837</v>
      </c>
      <c r="B2858" s="16" t="s">
        <v>26</v>
      </c>
      <c r="C2858" s="16" t="s">
        <v>41</v>
      </c>
      <c r="D2858" s="16" t="s">
        <v>28</v>
      </c>
      <c r="E2858" s="16" t="s">
        <v>42</v>
      </c>
      <c r="F2858" s="16" t="s">
        <v>43</v>
      </c>
      <c r="G2858" s="16" t="s">
        <v>44</v>
      </c>
      <c r="H2858" s="16" t="s">
        <v>64</v>
      </c>
      <c r="I2858" s="16" t="s">
        <v>35</v>
      </c>
      <c r="J2858" s="16" t="s">
        <v>36</v>
      </c>
      <c r="M2858" s="16" t="s">
        <v>96</v>
      </c>
      <c r="N2858" s="7">
        <v>44992</v>
      </c>
      <c r="O2858" s="9">
        <v>44992</v>
      </c>
      <c r="P2858" t="s">
        <v>1186</v>
      </c>
      <c r="Q2858">
        <v>1</v>
      </c>
      <c r="R2858">
        <v>102</v>
      </c>
      <c r="S2858">
        <v>5</v>
      </c>
      <c r="T2858" t="s">
        <v>2977</v>
      </c>
      <c r="U2858">
        <v>94</v>
      </c>
      <c r="V2858">
        <v>2</v>
      </c>
      <c r="W2858">
        <v>17</v>
      </c>
      <c r="X2858">
        <v>90</v>
      </c>
      <c r="Y2858">
        <v>93</v>
      </c>
      <c r="Z2858">
        <v>20</v>
      </c>
      <c r="AA2858">
        <v>19</v>
      </c>
      <c r="AD2858">
        <v>18</v>
      </c>
      <c r="AE2858">
        <v>2857</v>
      </c>
      <c r="AF2858" s="16" t="s">
        <v>39</v>
      </c>
      <c r="AG2858" s="16"/>
      <c r="AH2858" s="16"/>
      <c r="AI2858" s="16" t="str">
        <f t="shared" si="176"/>
        <v>(94,5,2,17,90,93,19, null, 18, 'Chambers 2024 Latin America',2024, '2023-03-07','2023-03-07','".Carbon::now()."','".Carbon::now()."'),</v>
      </c>
      <c r="AJ2858" s="16" t="str">
        <f t="shared" si="177"/>
        <v>('".DB::select("SELECT id_status FROM `status` WHERE `element_type` = 'task' AND status_type = 'client' AND name ='CONFIRMED'")[0]-&gt;id_status."',2857,1),</v>
      </c>
      <c r="AK2858" s="16" t="str">
        <f t="shared" si="178"/>
        <v/>
      </c>
      <c r="AL2858" s="16" t="str">
        <f t="shared" si="179"/>
        <v/>
      </c>
    </row>
    <row r="2859" spans="1:38" x14ac:dyDescent="0.25">
      <c r="A2859" s="16" t="s">
        <v>837</v>
      </c>
      <c r="B2859" s="16" t="s">
        <v>26</v>
      </c>
      <c r="C2859" s="16" t="s">
        <v>41</v>
      </c>
      <c r="D2859" s="16" t="s">
        <v>28</v>
      </c>
      <c r="E2859" s="16" t="s">
        <v>42</v>
      </c>
      <c r="F2859" s="16" t="s">
        <v>43</v>
      </c>
      <c r="G2859" s="16" t="s">
        <v>44</v>
      </c>
      <c r="H2859" s="16" t="s">
        <v>177</v>
      </c>
      <c r="I2859" s="16" t="s">
        <v>35</v>
      </c>
      <c r="J2859" s="16" t="s">
        <v>36</v>
      </c>
      <c r="M2859" s="16" t="s">
        <v>96</v>
      </c>
      <c r="N2859" s="7">
        <v>44845</v>
      </c>
      <c r="O2859" s="9">
        <v>44845</v>
      </c>
      <c r="P2859" t="s">
        <v>1194</v>
      </c>
      <c r="Q2859">
        <v>1</v>
      </c>
      <c r="R2859">
        <v>102</v>
      </c>
      <c r="S2859">
        <v>5</v>
      </c>
      <c r="T2859" t="s">
        <v>2977</v>
      </c>
      <c r="U2859">
        <v>94</v>
      </c>
      <c r="V2859">
        <v>2</v>
      </c>
      <c r="W2859">
        <v>17</v>
      </c>
      <c r="X2859">
        <v>90</v>
      </c>
      <c r="Y2859">
        <v>113</v>
      </c>
      <c r="Z2859">
        <v>20</v>
      </c>
      <c r="AA2859">
        <v>19</v>
      </c>
      <c r="AD2859">
        <v>18</v>
      </c>
      <c r="AE2859">
        <v>2858</v>
      </c>
      <c r="AF2859" s="16" t="s">
        <v>39</v>
      </c>
      <c r="AG2859" s="16"/>
      <c r="AH2859" s="16"/>
      <c r="AI2859" s="16" t="str">
        <f t="shared" si="176"/>
        <v>(94,5,2,17,90,113,19, null, 18, 'Chambers 2024 Latin America',2024, '2022-10-11','2022-10-11','".Carbon::now()."','".Carbon::now()."'),</v>
      </c>
      <c r="AJ2859" s="16" t="str">
        <f t="shared" si="177"/>
        <v>('".DB::select("SELECT id_status FROM `status` WHERE `element_type` = 'task' AND status_type = 'client' AND name ='CONFIRMED'")[0]-&gt;id_status."',2858,1),</v>
      </c>
      <c r="AK2859" s="16" t="str">
        <f t="shared" si="178"/>
        <v/>
      </c>
      <c r="AL2859" s="16" t="str">
        <f t="shared" si="179"/>
        <v/>
      </c>
    </row>
    <row r="2860" spans="1:38" x14ac:dyDescent="0.25">
      <c r="A2860" s="16" t="s">
        <v>837</v>
      </c>
      <c r="B2860" s="16" t="s">
        <v>26</v>
      </c>
      <c r="C2860" s="16" t="s">
        <v>41</v>
      </c>
      <c r="D2860" s="16" t="s">
        <v>28</v>
      </c>
      <c r="E2860" s="16" t="s">
        <v>42</v>
      </c>
      <c r="F2860" s="16" t="s">
        <v>43</v>
      </c>
      <c r="G2860" s="16" t="s">
        <v>44</v>
      </c>
      <c r="H2860" s="16" t="s">
        <v>45</v>
      </c>
      <c r="I2860" s="16" t="s">
        <v>35</v>
      </c>
      <c r="J2860" s="16" t="s">
        <v>36</v>
      </c>
      <c r="M2860" s="16" t="s">
        <v>96</v>
      </c>
      <c r="N2860" s="7">
        <v>44845</v>
      </c>
      <c r="O2860" s="9">
        <v>44845</v>
      </c>
      <c r="P2860" t="s">
        <v>1194</v>
      </c>
      <c r="Q2860">
        <v>1</v>
      </c>
      <c r="R2860">
        <v>102</v>
      </c>
      <c r="S2860">
        <v>5</v>
      </c>
      <c r="T2860" t="s">
        <v>2977</v>
      </c>
      <c r="U2860">
        <v>94</v>
      </c>
      <c r="V2860">
        <v>2</v>
      </c>
      <c r="W2860">
        <v>17</v>
      </c>
      <c r="X2860">
        <v>90</v>
      </c>
      <c r="Y2860">
        <v>122</v>
      </c>
      <c r="Z2860">
        <v>20</v>
      </c>
      <c r="AA2860">
        <v>19</v>
      </c>
      <c r="AD2860">
        <v>18</v>
      </c>
      <c r="AE2860">
        <v>2859</v>
      </c>
      <c r="AF2860" s="16" t="s">
        <v>39</v>
      </c>
      <c r="AG2860" s="16"/>
      <c r="AH2860" s="16"/>
      <c r="AI2860" s="16" t="str">
        <f t="shared" si="176"/>
        <v>(94,5,2,17,90,122,19, null, 18, 'Chambers 2024 Latin America',2024, '2022-10-11','2022-10-11','".Carbon::now()."','".Carbon::now()."'),</v>
      </c>
      <c r="AJ2860" s="16" t="str">
        <f t="shared" si="177"/>
        <v>('".DB::select("SELECT id_status FROM `status` WHERE `element_type` = 'task' AND status_type = 'client' AND name ='CONFIRMED'")[0]-&gt;id_status."',2859,1),</v>
      </c>
      <c r="AK2860" s="16" t="str">
        <f t="shared" si="178"/>
        <v/>
      </c>
      <c r="AL2860" s="16" t="str">
        <f t="shared" si="179"/>
        <v/>
      </c>
    </row>
    <row r="2861" spans="1:38" x14ac:dyDescent="0.25">
      <c r="A2861" s="16" t="s">
        <v>837</v>
      </c>
      <c r="B2861" s="16" t="s">
        <v>26</v>
      </c>
      <c r="C2861" s="16" t="s">
        <v>41</v>
      </c>
      <c r="D2861" s="16" t="s">
        <v>28</v>
      </c>
      <c r="E2861" s="16" t="s">
        <v>42</v>
      </c>
      <c r="F2861" s="16" t="s">
        <v>43</v>
      </c>
      <c r="G2861" s="16" t="s">
        <v>44</v>
      </c>
      <c r="H2861" s="16" t="s">
        <v>101</v>
      </c>
      <c r="I2861" s="16" t="s">
        <v>35</v>
      </c>
      <c r="J2861" s="16" t="s">
        <v>36</v>
      </c>
      <c r="M2861" s="16" t="s">
        <v>96</v>
      </c>
      <c r="N2861" s="7">
        <v>44845</v>
      </c>
      <c r="O2861" s="9">
        <v>44845</v>
      </c>
      <c r="P2861" t="s">
        <v>1194</v>
      </c>
      <c r="Q2861">
        <v>1</v>
      </c>
      <c r="R2861">
        <v>102</v>
      </c>
      <c r="S2861">
        <v>5</v>
      </c>
      <c r="T2861" t="s">
        <v>2977</v>
      </c>
      <c r="U2861">
        <v>94</v>
      </c>
      <c r="V2861">
        <v>2</v>
      </c>
      <c r="W2861">
        <v>17</v>
      </c>
      <c r="X2861">
        <v>90</v>
      </c>
      <c r="Y2861">
        <v>124</v>
      </c>
      <c r="Z2861">
        <v>20</v>
      </c>
      <c r="AA2861">
        <v>19</v>
      </c>
      <c r="AD2861">
        <v>18</v>
      </c>
      <c r="AE2861">
        <v>2860</v>
      </c>
      <c r="AF2861" s="16" t="s">
        <v>39</v>
      </c>
      <c r="AG2861" s="16"/>
      <c r="AH2861" s="16"/>
      <c r="AI2861" s="16" t="str">
        <f t="shared" si="176"/>
        <v>(94,5,2,17,90,124,19, null, 18, 'Chambers 2024 Latin America',2024, '2022-10-11','2022-10-11','".Carbon::now()."','".Carbon::now()."'),</v>
      </c>
      <c r="AJ2861" s="16" t="str">
        <f t="shared" si="177"/>
        <v>('".DB::select("SELECT id_status FROM `status` WHERE `element_type` = 'task' AND status_type = 'client' AND name ='CONFIRMED'")[0]-&gt;id_status."',2860,1),</v>
      </c>
      <c r="AK2861" s="16" t="str">
        <f t="shared" si="178"/>
        <v/>
      </c>
      <c r="AL2861" s="16" t="str">
        <f t="shared" si="179"/>
        <v/>
      </c>
    </row>
    <row r="2862" spans="1:38" x14ac:dyDescent="0.25">
      <c r="A2862" s="16" t="s">
        <v>837</v>
      </c>
      <c r="B2862" s="16" t="s">
        <v>26</v>
      </c>
      <c r="C2862" s="16" t="s">
        <v>41</v>
      </c>
      <c r="D2862" s="16" t="s">
        <v>28</v>
      </c>
      <c r="E2862" s="16" t="s">
        <v>42</v>
      </c>
      <c r="F2862" s="16" t="s">
        <v>43</v>
      </c>
      <c r="G2862" s="16" t="s">
        <v>44</v>
      </c>
      <c r="H2862" s="16" t="s">
        <v>680</v>
      </c>
      <c r="I2862" s="16" t="s">
        <v>35</v>
      </c>
      <c r="J2862" s="16" t="s">
        <v>36</v>
      </c>
      <c r="M2862" s="16" t="s">
        <v>96</v>
      </c>
      <c r="N2862" s="7">
        <v>44932</v>
      </c>
      <c r="O2862" s="9">
        <v>44932</v>
      </c>
      <c r="P2862" t="s">
        <v>1182</v>
      </c>
      <c r="Q2862">
        <v>1</v>
      </c>
      <c r="R2862">
        <v>102</v>
      </c>
      <c r="S2862">
        <v>5</v>
      </c>
      <c r="T2862" t="s">
        <v>2977</v>
      </c>
      <c r="U2862">
        <v>94</v>
      </c>
      <c r="V2862">
        <v>2</v>
      </c>
      <c r="W2862">
        <v>17</v>
      </c>
      <c r="X2862">
        <v>90</v>
      </c>
      <c r="Y2862">
        <v>143</v>
      </c>
      <c r="Z2862">
        <v>20</v>
      </c>
      <c r="AA2862">
        <v>19</v>
      </c>
      <c r="AD2862">
        <v>18</v>
      </c>
      <c r="AE2862">
        <v>2861</v>
      </c>
      <c r="AF2862" s="16" t="s">
        <v>39</v>
      </c>
      <c r="AG2862" s="16"/>
      <c r="AH2862" s="16"/>
      <c r="AI2862" s="16" t="str">
        <f t="shared" si="176"/>
        <v>(94,5,2,17,90,143,19, null, 18, 'Chambers 2024 Latin America',2024, '2023-01-06','2023-01-06','".Carbon::now()."','".Carbon::now()."'),</v>
      </c>
      <c r="AJ2862" s="16" t="str">
        <f t="shared" si="177"/>
        <v>('".DB::select("SELECT id_status FROM `status` WHERE `element_type` = 'task' AND status_type = 'client' AND name ='CONFIRMED'")[0]-&gt;id_status."',2861,1),</v>
      </c>
      <c r="AK2862" s="16" t="str">
        <f t="shared" si="178"/>
        <v/>
      </c>
      <c r="AL2862" s="16" t="str">
        <f t="shared" si="179"/>
        <v/>
      </c>
    </row>
    <row r="2863" spans="1:38" x14ac:dyDescent="0.25">
      <c r="A2863" s="16" t="s">
        <v>837</v>
      </c>
      <c r="B2863" s="16" t="s">
        <v>26</v>
      </c>
      <c r="C2863" s="16" t="s">
        <v>41</v>
      </c>
      <c r="D2863" s="16" t="s">
        <v>28</v>
      </c>
      <c r="E2863" s="16" t="s">
        <v>42</v>
      </c>
      <c r="F2863" s="16" t="s">
        <v>43</v>
      </c>
      <c r="G2863" s="16" t="s">
        <v>44</v>
      </c>
      <c r="H2863" s="16" t="s">
        <v>681</v>
      </c>
      <c r="I2863" s="16" t="s">
        <v>35</v>
      </c>
      <c r="J2863" s="16" t="s">
        <v>36</v>
      </c>
      <c r="M2863" s="16" t="s">
        <v>96</v>
      </c>
      <c r="N2863" s="7">
        <v>44932</v>
      </c>
      <c r="O2863" s="9">
        <v>44932</v>
      </c>
      <c r="P2863" t="s">
        <v>1182</v>
      </c>
      <c r="Q2863">
        <v>1</v>
      </c>
      <c r="R2863">
        <v>102</v>
      </c>
      <c r="S2863">
        <v>5</v>
      </c>
      <c r="T2863" t="s">
        <v>2977</v>
      </c>
      <c r="U2863">
        <v>94</v>
      </c>
      <c r="V2863">
        <v>2</v>
      </c>
      <c r="W2863">
        <v>17</v>
      </c>
      <c r="X2863">
        <v>90</v>
      </c>
      <c r="Y2863">
        <v>144</v>
      </c>
      <c r="Z2863">
        <v>20</v>
      </c>
      <c r="AA2863">
        <v>19</v>
      </c>
      <c r="AD2863">
        <v>18</v>
      </c>
      <c r="AE2863">
        <v>2862</v>
      </c>
      <c r="AF2863" s="16" t="s">
        <v>39</v>
      </c>
      <c r="AG2863" s="16"/>
      <c r="AH2863" s="16"/>
      <c r="AI2863" s="16" t="str">
        <f t="shared" si="176"/>
        <v>(94,5,2,17,90,144,19, null, 18, 'Chambers 2024 Latin America',2024, '2023-01-06','2023-01-06','".Carbon::now()."','".Carbon::now()."'),</v>
      </c>
      <c r="AJ2863" s="16" t="str">
        <f t="shared" si="177"/>
        <v>('".DB::select("SELECT id_status FROM `status` WHERE `element_type` = 'task' AND status_type = 'client' AND name ='CONFIRMED'")[0]-&gt;id_status."',2862,1),</v>
      </c>
      <c r="AK2863" s="16" t="str">
        <f t="shared" si="178"/>
        <v/>
      </c>
      <c r="AL2863" s="16" t="str">
        <f t="shared" si="179"/>
        <v/>
      </c>
    </row>
    <row r="2864" spans="1:38" x14ac:dyDescent="0.25">
      <c r="A2864" s="16" t="s">
        <v>837</v>
      </c>
      <c r="B2864" s="16" t="s">
        <v>26</v>
      </c>
      <c r="C2864" s="16" t="s">
        <v>41</v>
      </c>
      <c r="D2864" s="16" t="s">
        <v>28</v>
      </c>
      <c r="E2864" s="16" t="s">
        <v>42</v>
      </c>
      <c r="F2864" s="16" t="s">
        <v>43</v>
      </c>
      <c r="G2864" s="16" t="s">
        <v>44</v>
      </c>
      <c r="H2864" s="16" t="s">
        <v>489</v>
      </c>
      <c r="I2864" s="16" t="s">
        <v>35</v>
      </c>
      <c r="J2864" s="16" t="s">
        <v>36</v>
      </c>
      <c r="M2864" s="16" t="s">
        <v>96</v>
      </c>
      <c r="N2864" s="7">
        <v>44932</v>
      </c>
      <c r="O2864" s="9">
        <v>44932</v>
      </c>
      <c r="P2864" t="s">
        <v>1182</v>
      </c>
      <c r="Q2864">
        <v>1</v>
      </c>
      <c r="R2864">
        <v>102</v>
      </c>
      <c r="S2864">
        <v>5</v>
      </c>
      <c r="T2864" t="s">
        <v>2977</v>
      </c>
      <c r="U2864">
        <v>94</v>
      </c>
      <c r="V2864">
        <v>2</v>
      </c>
      <c r="W2864">
        <v>17</v>
      </c>
      <c r="X2864">
        <v>90</v>
      </c>
      <c r="Y2864">
        <v>145</v>
      </c>
      <c r="Z2864">
        <v>20</v>
      </c>
      <c r="AA2864">
        <v>19</v>
      </c>
      <c r="AD2864">
        <v>18</v>
      </c>
      <c r="AE2864">
        <v>2863</v>
      </c>
      <c r="AF2864" s="16" t="s">
        <v>39</v>
      </c>
      <c r="AG2864" s="16"/>
      <c r="AH2864" s="16"/>
      <c r="AI2864" s="16" t="str">
        <f t="shared" si="176"/>
        <v>(94,5,2,17,90,145,19, null, 18, 'Chambers 2024 Latin America',2024, '2023-01-06','2023-01-06','".Carbon::now()."','".Carbon::now()."'),</v>
      </c>
      <c r="AJ2864" s="16" t="str">
        <f t="shared" si="177"/>
        <v>('".DB::select("SELECT id_status FROM `status` WHERE `element_type` = 'task' AND status_type = 'client' AND name ='CONFIRMED'")[0]-&gt;id_status."',2863,1),</v>
      </c>
      <c r="AK2864" s="16" t="str">
        <f t="shared" si="178"/>
        <v/>
      </c>
      <c r="AL2864" s="16" t="str">
        <f t="shared" si="179"/>
        <v/>
      </c>
    </row>
    <row r="2865" spans="1:38" x14ac:dyDescent="0.25">
      <c r="A2865" s="16" t="s">
        <v>837</v>
      </c>
      <c r="B2865" s="16" t="s">
        <v>26</v>
      </c>
      <c r="C2865" s="16" t="s">
        <v>41</v>
      </c>
      <c r="D2865" s="16" t="s">
        <v>28</v>
      </c>
      <c r="E2865" s="16" t="s">
        <v>42</v>
      </c>
      <c r="F2865" s="16" t="s">
        <v>43</v>
      </c>
      <c r="G2865" s="16" t="s">
        <v>44</v>
      </c>
      <c r="H2865" s="16" t="s">
        <v>114</v>
      </c>
      <c r="I2865" s="16" t="s">
        <v>35</v>
      </c>
      <c r="J2865" s="16" t="s">
        <v>36</v>
      </c>
      <c r="M2865" s="16" t="s">
        <v>96</v>
      </c>
      <c r="N2865" s="7">
        <v>44932</v>
      </c>
      <c r="O2865" s="9">
        <v>44932</v>
      </c>
      <c r="P2865" t="s">
        <v>1182</v>
      </c>
      <c r="Q2865">
        <v>1</v>
      </c>
      <c r="R2865">
        <v>102</v>
      </c>
      <c r="S2865">
        <v>5</v>
      </c>
      <c r="T2865" t="s">
        <v>2977</v>
      </c>
      <c r="U2865">
        <v>94</v>
      </c>
      <c r="V2865">
        <v>2</v>
      </c>
      <c r="W2865">
        <v>17</v>
      </c>
      <c r="X2865">
        <v>90</v>
      </c>
      <c r="Y2865">
        <v>160</v>
      </c>
      <c r="Z2865">
        <v>20</v>
      </c>
      <c r="AA2865">
        <v>19</v>
      </c>
      <c r="AD2865">
        <v>18</v>
      </c>
      <c r="AE2865">
        <v>2864</v>
      </c>
      <c r="AF2865" s="16" t="s">
        <v>39</v>
      </c>
      <c r="AG2865" s="16"/>
      <c r="AH2865" s="16"/>
      <c r="AI2865" s="16" t="str">
        <f t="shared" si="176"/>
        <v>(94,5,2,17,90,160,19, null, 18, 'Chambers 2024 Latin America',2024, '2023-01-06','2023-01-06','".Carbon::now()."','".Carbon::now()."'),</v>
      </c>
      <c r="AJ2865" s="16" t="str">
        <f t="shared" si="177"/>
        <v>('".DB::select("SELECT id_status FROM `status` WHERE `element_type` = 'task' AND status_type = 'client' AND name ='CONFIRMED'")[0]-&gt;id_status."',2864,1),</v>
      </c>
      <c r="AK2865" s="16" t="str">
        <f t="shared" si="178"/>
        <v/>
      </c>
      <c r="AL2865" s="16" t="str">
        <f t="shared" si="179"/>
        <v/>
      </c>
    </row>
    <row r="2866" spans="1:38" x14ac:dyDescent="0.25">
      <c r="A2866" s="16" t="s">
        <v>837</v>
      </c>
      <c r="B2866" s="16" t="s">
        <v>26</v>
      </c>
      <c r="C2866" s="16" t="s">
        <v>41</v>
      </c>
      <c r="D2866" s="16" t="s">
        <v>28</v>
      </c>
      <c r="E2866" s="16" t="s">
        <v>42</v>
      </c>
      <c r="F2866" s="16" t="s">
        <v>43</v>
      </c>
      <c r="G2866" s="16" t="s">
        <v>44</v>
      </c>
      <c r="H2866" s="16" t="s">
        <v>181</v>
      </c>
      <c r="I2866" s="16" t="s">
        <v>35</v>
      </c>
      <c r="J2866" s="16" t="s">
        <v>36</v>
      </c>
      <c r="M2866" s="16" t="s">
        <v>96</v>
      </c>
      <c r="N2866" s="7">
        <v>44932</v>
      </c>
      <c r="O2866" s="9">
        <v>44932</v>
      </c>
      <c r="P2866" t="s">
        <v>1182</v>
      </c>
      <c r="Q2866">
        <v>1</v>
      </c>
      <c r="R2866">
        <v>102</v>
      </c>
      <c r="S2866">
        <v>5</v>
      </c>
      <c r="T2866" t="s">
        <v>2977</v>
      </c>
      <c r="U2866">
        <v>94</v>
      </c>
      <c r="V2866">
        <v>2</v>
      </c>
      <c r="W2866">
        <v>17</v>
      </c>
      <c r="X2866">
        <v>90</v>
      </c>
      <c r="Y2866">
        <v>218</v>
      </c>
      <c r="Z2866">
        <v>20</v>
      </c>
      <c r="AA2866">
        <v>19</v>
      </c>
      <c r="AD2866">
        <v>18</v>
      </c>
      <c r="AE2866">
        <v>2865</v>
      </c>
      <c r="AF2866" s="16" t="s">
        <v>39</v>
      </c>
      <c r="AG2866" s="16"/>
      <c r="AH2866" s="16"/>
      <c r="AI2866" s="16" t="str">
        <f t="shared" si="176"/>
        <v>(94,5,2,17,90,218,19, null, 18, 'Chambers 2024 Latin America',2024, '2023-01-06','2023-01-06','".Carbon::now()."','".Carbon::now()."'),</v>
      </c>
      <c r="AJ2866" s="16" t="str">
        <f t="shared" si="177"/>
        <v>('".DB::select("SELECT id_status FROM `status` WHERE `element_type` = 'task' AND status_type = 'client' AND name ='CONFIRMED'")[0]-&gt;id_status."',2865,1),</v>
      </c>
      <c r="AK2866" s="16" t="str">
        <f t="shared" si="178"/>
        <v/>
      </c>
      <c r="AL2866" s="16" t="str">
        <f t="shared" si="179"/>
        <v/>
      </c>
    </row>
    <row r="2867" spans="1:38" x14ac:dyDescent="0.25">
      <c r="A2867" s="16" t="s">
        <v>837</v>
      </c>
      <c r="B2867" s="16" t="s">
        <v>26</v>
      </c>
      <c r="C2867" s="16" t="s">
        <v>41</v>
      </c>
      <c r="D2867" s="16" t="s">
        <v>28</v>
      </c>
      <c r="E2867" s="16" t="s">
        <v>42</v>
      </c>
      <c r="F2867" s="16" t="s">
        <v>43</v>
      </c>
      <c r="G2867" s="16" t="s">
        <v>44</v>
      </c>
      <c r="H2867" s="16" t="s">
        <v>495</v>
      </c>
      <c r="I2867" s="16" t="s">
        <v>35</v>
      </c>
      <c r="J2867" s="16" t="s">
        <v>36</v>
      </c>
      <c r="M2867" s="16" t="s">
        <v>96</v>
      </c>
      <c r="N2867" s="7">
        <v>44813</v>
      </c>
      <c r="O2867" s="9">
        <v>44813</v>
      </c>
      <c r="P2867" t="s">
        <v>1189</v>
      </c>
      <c r="Q2867">
        <v>1</v>
      </c>
      <c r="R2867">
        <v>102</v>
      </c>
      <c r="S2867">
        <v>5</v>
      </c>
      <c r="T2867" t="s">
        <v>2977</v>
      </c>
      <c r="U2867">
        <v>94</v>
      </c>
      <c r="V2867">
        <v>2</v>
      </c>
      <c r="W2867">
        <v>17</v>
      </c>
      <c r="X2867">
        <v>90</v>
      </c>
      <c r="Y2867">
        <v>261</v>
      </c>
      <c r="Z2867">
        <v>20</v>
      </c>
      <c r="AA2867">
        <v>19</v>
      </c>
      <c r="AD2867">
        <v>18</v>
      </c>
      <c r="AE2867">
        <v>2866</v>
      </c>
      <c r="AF2867" s="16" t="s">
        <v>39</v>
      </c>
      <c r="AG2867" s="16"/>
      <c r="AH2867" s="16"/>
      <c r="AI2867" s="16" t="str">
        <f t="shared" si="176"/>
        <v>(94,5,2,17,90,261,19, null, 18, 'Chambers 2024 Latin America',2024, '2022-09-09','2022-09-09','".Carbon::now()."','".Carbon::now()."'),</v>
      </c>
      <c r="AJ2867" s="16" t="str">
        <f t="shared" si="177"/>
        <v>('".DB::select("SELECT id_status FROM `status` WHERE `element_type` = 'task' AND status_type = 'client' AND name ='CONFIRMED'")[0]-&gt;id_status."',2866,1),</v>
      </c>
      <c r="AK2867" s="16" t="str">
        <f t="shared" si="178"/>
        <v/>
      </c>
      <c r="AL2867" s="16" t="str">
        <f t="shared" si="179"/>
        <v/>
      </c>
    </row>
    <row r="2868" spans="1:38" x14ac:dyDescent="0.25">
      <c r="A2868" s="16" t="s">
        <v>837</v>
      </c>
      <c r="B2868" s="16" t="s">
        <v>26</v>
      </c>
      <c r="C2868" s="16" t="s">
        <v>41</v>
      </c>
      <c r="D2868" s="16" t="s">
        <v>28</v>
      </c>
      <c r="E2868" s="16" t="s">
        <v>42</v>
      </c>
      <c r="F2868" s="16" t="s">
        <v>43</v>
      </c>
      <c r="G2868" s="16" t="s">
        <v>44</v>
      </c>
      <c r="H2868" s="16" t="s">
        <v>102</v>
      </c>
      <c r="I2868" s="16" t="s">
        <v>35</v>
      </c>
      <c r="J2868" s="16" t="s">
        <v>36</v>
      </c>
      <c r="M2868" s="16" t="s">
        <v>96</v>
      </c>
      <c r="N2868" s="7">
        <v>44813</v>
      </c>
      <c r="O2868" s="9">
        <v>44813</v>
      </c>
      <c r="P2868" t="s">
        <v>1189</v>
      </c>
      <c r="Q2868">
        <v>1</v>
      </c>
      <c r="R2868">
        <v>102</v>
      </c>
      <c r="S2868">
        <v>5</v>
      </c>
      <c r="T2868" t="s">
        <v>2977</v>
      </c>
      <c r="U2868">
        <v>94</v>
      </c>
      <c r="V2868">
        <v>2</v>
      </c>
      <c r="W2868">
        <v>17</v>
      </c>
      <c r="X2868">
        <v>90</v>
      </c>
      <c r="Y2868">
        <v>263</v>
      </c>
      <c r="Z2868">
        <v>20</v>
      </c>
      <c r="AA2868">
        <v>19</v>
      </c>
      <c r="AD2868">
        <v>18</v>
      </c>
      <c r="AE2868">
        <v>2867</v>
      </c>
      <c r="AF2868" s="16" t="s">
        <v>39</v>
      </c>
      <c r="AG2868" s="16"/>
      <c r="AH2868" s="16"/>
      <c r="AI2868" s="16" t="str">
        <f t="shared" si="176"/>
        <v>(94,5,2,17,90,263,19, null, 18, 'Chambers 2024 Latin America',2024, '2022-09-09','2022-09-09','".Carbon::now()."','".Carbon::now()."'),</v>
      </c>
      <c r="AJ2868" s="16" t="str">
        <f t="shared" si="177"/>
        <v>('".DB::select("SELECT id_status FROM `status` WHERE `element_type` = 'task' AND status_type = 'client' AND name ='CONFIRMED'")[0]-&gt;id_status."',2867,1),</v>
      </c>
      <c r="AK2868" s="16" t="str">
        <f t="shared" si="178"/>
        <v/>
      </c>
      <c r="AL2868" s="16" t="str">
        <f t="shared" si="179"/>
        <v/>
      </c>
    </row>
    <row r="2869" spans="1:38" x14ac:dyDescent="0.25">
      <c r="A2869" s="16" t="s">
        <v>837</v>
      </c>
      <c r="B2869" s="16" t="s">
        <v>26</v>
      </c>
      <c r="C2869" s="16" t="s">
        <v>41</v>
      </c>
      <c r="D2869" s="16" t="s">
        <v>28</v>
      </c>
      <c r="E2869" s="16" t="s">
        <v>42</v>
      </c>
      <c r="F2869" s="16" t="s">
        <v>43</v>
      </c>
      <c r="G2869" s="16" t="s">
        <v>44</v>
      </c>
      <c r="H2869" s="16" t="s">
        <v>839</v>
      </c>
      <c r="I2869" s="16" t="s">
        <v>35</v>
      </c>
      <c r="J2869" s="16" t="s">
        <v>36</v>
      </c>
      <c r="M2869" s="16" t="s">
        <v>96</v>
      </c>
      <c r="N2869" s="7">
        <v>44960</v>
      </c>
      <c r="O2869" s="9">
        <v>44960</v>
      </c>
      <c r="P2869" t="s">
        <v>1190</v>
      </c>
      <c r="Q2869">
        <v>1</v>
      </c>
      <c r="R2869">
        <v>102</v>
      </c>
      <c r="S2869">
        <v>5</v>
      </c>
      <c r="T2869" t="s">
        <v>2977</v>
      </c>
      <c r="U2869">
        <v>94</v>
      </c>
      <c r="V2869">
        <v>2</v>
      </c>
      <c r="W2869">
        <v>17</v>
      </c>
      <c r="X2869">
        <v>90</v>
      </c>
      <c r="Y2869">
        <v>313</v>
      </c>
      <c r="Z2869">
        <v>20</v>
      </c>
      <c r="AA2869">
        <v>19</v>
      </c>
      <c r="AD2869">
        <v>18</v>
      </c>
      <c r="AE2869">
        <v>2868</v>
      </c>
      <c r="AF2869" s="16" t="s">
        <v>39</v>
      </c>
      <c r="AG2869" s="16"/>
      <c r="AH2869" s="16"/>
      <c r="AI2869" s="16" t="str">
        <f t="shared" si="176"/>
        <v>(94,5,2,17,90,313,19, null, 18, 'Chambers 2024 Latin America',2024, '2023-02-03','2023-02-03','".Carbon::now()."','".Carbon::now()."'),</v>
      </c>
      <c r="AJ2869" s="16" t="str">
        <f t="shared" si="177"/>
        <v>('".DB::select("SELECT id_status FROM `status` WHERE `element_type` = 'task' AND status_type = 'client' AND name ='CONFIRMED'")[0]-&gt;id_status."',2868,1),</v>
      </c>
      <c r="AK2869" s="16" t="str">
        <f t="shared" si="178"/>
        <v/>
      </c>
      <c r="AL2869" s="16" t="str">
        <f t="shared" si="179"/>
        <v/>
      </c>
    </row>
    <row r="2870" spans="1:38" x14ac:dyDescent="0.25">
      <c r="A2870" s="16" t="s">
        <v>837</v>
      </c>
      <c r="B2870" s="16" t="s">
        <v>26</v>
      </c>
      <c r="C2870" s="16" t="s">
        <v>41</v>
      </c>
      <c r="D2870" s="16" t="s">
        <v>28</v>
      </c>
      <c r="E2870" s="16" t="s">
        <v>42</v>
      </c>
      <c r="F2870" s="16" t="s">
        <v>43</v>
      </c>
      <c r="G2870" s="16" t="s">
        <v>44</v>
      </c>
      <c r="H2870" s="16" t="s">
        <v>300</v>
      </c>
      <c r="I2870" s="16" t="s">
        <v>35</v>
      </c>
      <c r="J2870" s="16" t="s">
        <v>36</v>
      </c>
      <c r="M2870" s="16" t="s">
        <v>96</v>
      </c>
      <c r="N2870" s="7">
        <v>44960</v>
      </c>
      <c r="O2870" s="9">
        <v>44960</v>
      </c>
      <c r="P2870" t="s">
        <v>1190</v>
      </c>
      <c r="Q2870">
        <v>1</v>
      </c>
      <c r="R2870">
        <v>102</v>
      </c>
      <c r="S2870">
        <v>5</v>
      </c>
      <c r="T2870" t="s">
        <v>2977</v>
      </c>
      <c r="U2870">
        <v>94</v>
      </c>
      <c r="V2870">
        <v>2</v>
      </c>
      <c r="W2870">
        <v>17</v>
      </c>
      <c r="X2870">
        <v>90</v>
      </c>
      <c r="Y2870">
        <v>328</v>
      </c>
      <c r="Z2870">
        <v>20</v>
      </c>
      <c r="AA2870">
        <v>19</v>
      </c>
      <c r="AD2870">
        <v>18</v>
      </c>
      <c r="AE2870">
        <v>2869</v>
      </c>
      <c r="AF2870" s="16" t="s">
        <v>39</v>
      </c>
      <c r="AG2870" s="16"/>
      <c r="AH2870" s="16"/>
      <c r="AI2870" s="16" t="str">
        <f t="shared" si="176"/>
        <v>(94,5,2,17,90,328,19, null, 18, 'Chambers 2024 Latin America',2024, '2023-02-03','2023-02-03','".Carbon::now()."','".Carbon::now()."'),</v>
      </c>
      <c r="AJ2870" s="16" t="str">
        <f t="shared" si="177"/>
        <v>('".DB::select("SELECT id_status FROM `status` WHERE `element_type` = 'task' AND status_type = 'client' AND name ='CONFIRMED'")[0]-&gt;id_status."',2869,1),</v>
      </c>
      <c r="AK2870" s="16" t="str">
        <f t="shared" si="178"/>
        <v/>
      </c>
      <c r="AL2870" s="16" t="str">
        <f t="shared" si="179"/>
        <v/>
      </c>
    </row>
    <row r="2871" spans="1:38" x14ac:dyDescent="0.25">
      <c r="A2871" s="16" t="s">
        <v>837</v>
      </c>
      <c r="B2871" s="16" t="s">
        <v>26</v>
      </c>
      <c r="C2871" s="16" t="s">
        <v>41</v>
      </c>
      <c r="D2871" s="16" t="s">
        <v>28</v>
      </c>
      <c r="E2871" s="16" t="s">
        <v>42</v>
      </c>
      <c r="F2871" s="16" t="s">
        <v>43</v>
      </c>
      <c r="G2871" s="16" t="s">
        <v>44</v>
      </c>
      <c r="H2871" s="16" t="s">
        <v>57</v>
      </c>
      <c r="I2871" s="16" t="s">
        <v>35</v>
      </c>
      <c r="J2871" s="16" t="s">
        <v>36</v>
      </c>
      <c r="M2871" s="16" t="s">
        <v>96</v>
      </c>
      <c r="N2871" s="7">
        <v>44932</v>
      </c>
      <c r="O2871" s="9">
        <v>44932</v>
      </c>
      <c r="P2871" t="s">
        <v>1182</v>
      </c>
      <c r="Q2871">
        <v>1</v>
      </c>
      <c r="R2871">
        <v>102</v>
      </c>
      <c r="S2871">
        <v>5</v>
      </c>
      <c r="T2871" t="s">
        <v>2977</v>
      </c>
      <c r="U2871">
        <v>94</v>
      </c>
      <c r="V2871">
        <v>2</v>
      </c>
      <c r="W2871">
        <v>17</v>
      </c>
      <c r="X2871">
        <v>90</v>
      </c>
      <c r="Y2871">
        <v>343</v>
      </c>
      <c r="Z2871">
        <v>20</v>
      </c>
      <c r="AA2871">
        <v>19</v>
      </c>
      <c r="AD2871">
        <v>18</v>
      </c>
      <c r="AE2871">
        <v>2870</v>
      </c>
      <c r="AF2871" s="16" t="s">
        <v>39</v>
      </c>
      <c r="AG2871" s="16"/>
      <c r="AH2871" s="16"/>
      <c r="AI2871" s="16" t="str">
        <f t="shared" si="176"/>
        <v>(94,5,2,17,90,343,19, null, 18, 'Chambers 2024 Latin America',2024, '2023-01-06','2023-01-06','".Carbon::now()."','".Carbon::now()."'),</v>
      </c>
      <c r="AJ2871" s="16" t="str">
        <f t="shared" si="177"/>
        <v>('".DB::select("SELECT id_status FROM `status` WHERE `element_type` = 'task' AND status_type = 'client' AND name ='CONFIRMED'")[0]-&gt;id_status."',2870,1),</v>
      </c>
      <c r="AK2871" s="16" t="str">
        <f t="shared" si="178"/>
        <v/>
      </c>
      <c r="AL2871" s="16" t="str">
        <f t="shared" si="179"/>
        <v/>
      </c>
    </row>
    <row r="2872" spans="1:38" x14ac:dyDescent="0.25">
      <c r="A2872" s="16" t="s">
        <v>837</v>
      </c>
      <c r="B2872" s="16" t="s">
        <v>26</v>
      </c>
      <c r="C2872" s="16" t="s">
        <v>41</v>
      </c>
      <c r="D2872" s="16" t="s">
        <v>28</v>
      </c>
      <c r="E2872" s="16" t="s">
        <v>42</v>
      </c>
      <c r="F2872" s="16" t="s">
        <v>43</v>
      </c>
      <c r="G2872" s="16" t="s">
        <v>44</v>
      </c>
      <c r="H2872" s="16" t="s">
        <v>97</v>
      </c>
      <c r="I2872" s="16" t="s">
        <v>35</v>
      </c>
      <c r="J2872" s="16" t="s">
        <v>36</v>
      </c>
      <c r="M2872" s="16" t="s">
        <v>96</v>
      </c>
      <c r="N2872" s="7">
        <v>44900</v>
      </c>
      <c r="O2872" s="9">
        <v>44900</v>
      </c>
      <c r="P2872" t="s">
        <v>1187</v>
      </c>
      <c r="Q2872">
        <v>1</v>
      </c>
      <c r="R2872">
        <v>102</v>
      </c>
      <c r="S2872">
        <v>5</v>
      </c>
      <c r="T2872" t="s">
        <v>2977</v>
      </c>
      <c r="U2872">
        <v>94</v>
      </c>
      <c r="V2872">
        <v>2</v>
      </c>
      <c r="W2872">
        <v>17</v>
      </c>
      <c r="X2872">
        <v>90</v>
      </c>
      <c r="Y2872">
        <v>373</v>
      </c>
      <c r="Z2872">
        <v>20</v>
      </c>
      <c r="AA2872">
        <v>19</v>
      </c>
      <c r="AD2872">
        <v>18</v>
      </c>
      <c r="AE2872">
        <v>2871</v>
      </c>
      <c r="AF2872" s="16" t="s">
        <v>39</v>
      </c>
      <c r="AG2872" s="16"/>
      <c r="AH2872" s="16"/>
      <c r="AI2872" s="16" t="str">
        <f t="shared" si="176"/>
        <v>(94,5,2,17,90,373,19, null, 18, 'Chambers 2024 Latin America',2024, '2022-12-05','2022-12-05','".Carbon::now()."','".Carbon::now()."'),</v>
      </c>
      <c r="AJ2872" s="16" t="str">
        <f t="shared" si="177"/>
        <v>('".DB::select("SELECT id_status FROM `status` WHERE `element_type` = 'task' AND status_type = 'client' AND name ='CONFIRMED'")[0]-&gt;id_status."',2871,1),</v>
      </c>
      <c r="AK2872" s="16" t="str">
        <f t="shared" si="178"/>
        <v/>
      </c>
      <c r="AL2872" s="16" t="str">
        <f t="shared" si="179"/>
        <v/>
      </c>
    </row>
    <row r="2873" spans="1:38" x14ac:dyDescent="0.25">
      <c r="A2873" s="16" t="s">
        <v>837</v>
      </c>
      <c r="B2873" s="16" t="s">
        <v>26</v>
      </c>
      <c r="C2873" s="16" t="s">
        <v>41</v>
      </c>
      <c r="D2873" s="16" t="s">
        <v>28</v>
      </c>
      <c r="E2873" s="16" t="s">
        <v>42</v>
      </c>
      <c r="F2873" s="16" t="s">
        <v>43</v>
      </c>
      <c r="G2873" s="16" t="s">
        <v>44</v>
      </c>
      <c r="H2873" s="16" t="s">
        <v>942</v>
      </c>
      <c r="I2873" s="16" t="s">
        <v>35</v>
      </c>
      <c r="J2873" s="16" t="s">
        <v>36</v>
      </c>
      <c r="M2873" s="16" t="s">
        <v>96</v>
      </c>
      <c r="N2873" s="7">
        <v>44992</v>
      </c>
      <c r="O2873" s="9">
        <v>44992</v>
      </c>
      <c r="P2873" t="s">
        <v>1186</v>
      </c>
      <c r="Q2873">
        <v>1</v>
      </c>
      <c r="R2873">
        <v>102</v>
      </c>
      <c r="S2873">
        <v>5</v>
      </c>
      <c r="T2873" t="s">
        <v>2977</v>
      </c>
      <c r="U2873">
        <v>94</v>
      </c>
      <c r="V2873">
        <v>2</v>
      </c>
      <c r="W2873">
        <v>17</v>
      </c>
      <c r="X2873">
        <v>90</v>
      </c>
      <c r="Y2873">
        <v>367</v>
      </c>
      <c r="Z2873">
        <v>20</v>
      </c>
      <c r="AA2873">
        <v>19</v>
      </c>
      <c r="AD2873">
        <v>18</v>
      </c>
      <c r="AE2873">
        <v>2872</v>
      </c>
      <c r="AF2873" s="16" t="s">
        <v>39</v>
      </c>
      <c r="AG2873" s="16"/>
      <c r="AH2873" s="16"/>
      <c r="AI2873" s="16" t="str">
        <f t="shared" si="176"/>
        <v>(94,5,2,17,90,367,19, null, 18, 'Chambers 2024 Latin America',2024, '2023-03-07','2023-03-07','".Carbon::now()."','".Carbon::now()."'),</v>
      </c>
      <c r="AJ2873" s="16" t="str">
        <f t="shared" si="177"/>
        <v>('".DB::select("SELECT id_status FROM `status` WHERE `element_type` = 'task' AND status_type = 'client' AND name ='CONFIRMED'")[0]-&gt;id_status."',2872,1),</v>
      </c>
      <c r="AK2873" s="16" t="str">
        <f t="shared" si="178"/>
        <v/>
      </c>
      <c r="AL2873" s="16" t="str">
        <f t="shared" si="179"/>
        <v/>
      </c>
    </row>
    <row r="2874" spans="1:38" x14ac:dyDescent="0.25">
      <c r="A2874" s="16" t="s">
        <v>837</v>
      </c>
      <c r="B2874" s="16" t="s">
        <v>3139</v>
      </c>
      <c r="C2874" s="16" t="s">
        <v>240</v>
      </c>
      <c r="D2874" s="16" t="s">
        <v>28</v>
      </c>
      <c r="E2874" s="16" t="s">
        <v>512</v>
      </c>
      <c r="F2874" s="16" t="s">
        <v>3688</v>
      </c>
      <c r="G2874" s="16" t="s">
        <v>44</v>
      </c>
      <c r="H2874" s="16" t="s">
        <v>563</v>
      </c>
      <c r="I2874" s="16" t="s">
        <v>35</v>
      </c>
      <c r="J2874" s="16" t="s">
        <v>36</v>
      </c>
      <c r="M2874" s="16" t="s">
        <v>96</v>
      </c>
      <c r="N2874" s="7">
        <v>44958</v>
      </c>
      <c r="O2874" s="9">
        <v>44958</v>
      </c>
      <c r="P2874" t="s">
        <v>1213</v>
      </c>
      <c r="Q2874">
        <v>1</v>
      </c>
      <c r="R2874">
        <v>102</v>
      </c>
      <c r="S2874">
        <v>5</v>
      </c>
      <c r="T2874" t="s">
        <v>2977</v>
      </c>
      <c r="U2874">
        <v>94</v>
      </c>
      <c r="V2874">
        <v>9</v>
      </c>
      <c r="W2874">
        <v>36</v>
      </c>
      <c r="X2874">
        <v>90</v>
      </c>
      <c r="Y2874">
        <v>420</v>
      </c>
      <c r="Z2874">
        <v>20</v>
      </c>
      <c r="AA2874">
        <v>19</v>
      </c>
      <c r="AD2874">
        <v>18</v>
      </c>
      <c r="AE2874">
        <v>2873</v>
      </c>
      <c r="AF2874" s="16" t="s">
        <v>39</v>
      </c>
      <c r="AG2874" s="16"/>
      <c r="AH2874" s="16"/>
      <c r="AI2874" s="16" t="str">
        <f t="shared" si="176"/>
        <v>(94,5,9,36,90,420,19, null, 18, 'IFLR 2024 Latin America',2024, '2023-02-01','2023-02-01','".Carbon::now()."','".Carbon::now()."'),</v>
      </c>
      <c r="AJ2874" s="16" t="str">
        <f t="shared" si="177"/>
        <v>('".DB::select("SELECT id_status FROM `status` WHERE `element_type` = 'task' AND status_type = 'client' AND name ='CONFIRMED'")[0]-&gt;id_status."',2873,1),</v>
      </c>
      <c r="AK2874" s="16" t="str">
        <f t="shared" si="178"/>
        <v/>
      </c>
      <c r="AL2874" s="16" t="str">
        <f t="shared" si="179"/>
        <v/>
      </c>
    </row>
    <row r="2875" spans="1:38" x14ac:dyDescent="0.25">
      <c r="A2875" s="16" t="s">
        <v>837</v>
      </c>
      <c r="B2875" s="16" t="s">
        <v>3139</v>
      </c>
      <c r="C2875" s="16" t="s">
        <v>240</v>
      </c>
      <c r="D2875" s="16" t="s">
        <v>28</v>
      </c>
      <c r="E2875" s="16" t="s">
        <v>512</v>
      </c>
      <c r="F2875" s="16" t="s">
        <v>3688</v>
      </c>
      <c r="G2875" s="16" t="s">
        <v>44</v>
      </c>
      <c r="H2875" s="16" t="s">
        <v>772</v>
      </c>
      <c r="I2875" s="16" t="s">
        <v>35</v>
      </c>
      <c r="J2875" s="16" t="s">
        <v>36</v>
      </c>
      <c r="M2875" s="16" t="s">
        <v>96</v>
      </c>
      <c r="N2875" s="7">
        <v>44958</v>
      </c>
      <c r="O2875" s="9">
        <v>44958</v>
      </c>
      <c r="P2875" t="s">
        <v>1213</v>
      </c>
      <c r="Q2875">
        <v>1</v>
      </c>
      <c r="R2875">
        <v>102</v>
      </c>
      <c r="S2875">
        <v>5</v>
      </c>
      <c r="T2875" t="s">
        <v>2977</v>
      </c>
      <c r="U2875">
        <v>94</v>
      </c>
      <c r="V2875">
        <v>9</v>
      </c>
      <c r="W2875">
        <v>36</v>
      </c>
      <c r="X2875">
        <v>90</v>
      </c>
      <c r="Y2875">
        <v>426</v>
      </c>
      <c r="Z2875">
        <v>20</v>
      </c>
      <c r="AA2875">
        <v>19</v>
      </c>
      <c r="AD2875">
        <v>18</v>
      </c>
      <c r="AE2875">
        <v>2874</v>
      </c>
      <c r="AF2875" s="16" t="s">
        <v>39</v>
      </c>
      <c r="AG2875" s="16"/>
      <c r="AH2875" s="16"/>
      <c r="AI2875" s="16" t="str">
        <f t="shared" si="176"/>
        <v>(94,5,9,36,90,426,19, null, 18, 'IFLR 2024 Latin America',2024, '2023-02-01','2023-02-01','".Carbon::now()."','".Carbon::now()."'),</v>
      </c>
      <c r="AJ2875" s="16" t="str">
        <f t="shared" si="177"/>
        <v>('".DB::select("SELECT id_status FROM `status` WHERE `element_type` = 'task' AND status_type = 'client' AND name ='CONFIRMED'")[0]-&gt;id_status."',2874,1),</v>
      </c>
      <c r="AK2875" s="16" t="str">
        <f t="shared" si="178"/>
        <v/>
      </c>
      <c r="AL2875" s="16" t="str">
        <f t="shared" si="179"/>
        <v/>
      </c>
    </row>
    <row r="2876" spans="1:38" x14ac:dyDescent="0.25">
      <c r="A2876" s="16" t="s">
        <v>837</v>
      </c>
      <c r="B2876" s="16" t="s">
        <v>26</v>
      </c>
      <c r="C2876" s="16" t="s">
        <v>240</v>
      </c>
      <c r="D2876" s="16" t="s">
        <v>28</v>
      </c>
      <c r="E2876" s="16" t="s">
        <v>512</v>
      </c>
      <c r="F2876" s="16" t="s">
        <v>3688</v>
      </c>
      <c r="G2876" s="16" t="s">
        <v>44</v>
      </c>
      <c r="H2876" s="16" t="s">
        <v>773</v>
      </c>
      <c r="I2876" s="16" t="s">
        <v>35</v>
      </c>
      <c r="J2876" s="16" t="s">
        <v>36</v>
      </c>
      <c r="M2876" s="16"/>
      <c r="N2876" s="7">
        <v>44958</v>
      </c>
      <c r="O2876" s="9">
        <v>44958</v>
      </c>
      <c r="P2876" t="s">
        <v>1213</v>
      </c>
      <c r="Q2876">
        <v>1</v>
      </c>
      <c r="R2876">
        <v>102</v>
      </c>
      <c r="S2876">
        <v>5</v>
      </c>
      <c r="T2876" t="s">
        <v>2977</v>
      </c>
      <c r="U2876">
        <v>94</v>
      </c>
      <c r="V2876">
        <v>9</v>
      </c>
      <c r="W2876">
        <v>36</v>
      </c>
      <c r="X2876">
        <v>90</v>
      </c>
      <c r="Y2876">
        <v>428</v>
      </c>
      <c r="Z2876">
        <v>20</v>
      </c>
      <c r="AA2876">
        <v>19</v>
      </c>
      <c r="AE2876">
        <v>2875</v>
      </c>
      <c r="AF2876" s="16" t="s">
        <v>24</v>
      </c>
      <c r="AG2876" s="16"/>
      <c r="AH2876" s="16"/>
      <c r="AI2876" s="16" t="str">
        <f t="shared" si="176"/>
        <v>(94,5,9,36,90,428,19, null, null, 'IFLR 2024 Latin America',2024, '2023-02-01','2023-02-01','".Carbon::now()."','".Carbon::now()."'),</v>
      </c>
      <c r="AJ2876" s="16" t="str">
        <f t="shared" si="177"/>
        <v>('".DB::select("SELECT id_status FROM `status` WHERE `element_type` = 'task' AND status_type = 'client' AND name ='CANCELLED'")[0]-&gt;id_status."',2875,1),</v>
      </c>
      <c r="AK2876" s="16" t="str">
        <f t="shared" si="178"/>
        <v/>
      </c>
      <c r="AL2876" s="16" t="str">
        <f t="shared" si="179"/>
        <v/>
      </c>
    </row>
    <row r="2877" spans="1:38" x14ac:dyDescent="0.25">
      <c r="A2877" s="16" t="s">
        <v>837</v>
      </c>
      <c r="B2877" s="16" t="s">
        <v>3139</v>
      </c>
      <c r="C2877" s="16" t="s">
        <v>240</v>
      </c>
      <c r="D2877" s="16" t="s">
        <v>28</v>
      </c>
      <c r="E2877" s="16" t="s">
        <v>512</v>
      </c>
      <c r="F2877" s="16" t="s">
        <v>3688</v>
      </c>
      <c r="G2877" s="16" t="s">
        <v>44</v>
      </c>
      <c r="H2877" s="16" t="s">
        <v>243</v>
      </c>
      <c r="I2877" s="16" t="s">
        <v>35</v>
      </c>
      <c r="J2877" s="16" t="s">
        <v>36</v>
      </c>
      <c r="M2877" s="16" t="s">
        <v>96</v>
      </c>
      <c r="N2877" s="7">
        <v>44958</v>
      </c>
      <c r="O2877" s="9">
        <v>44958</v>
      </c>
      <c r="P2877" t="s">
        <v>1213</v>
      </c>
      <c r="Q2877">
        <v>1</v>
      </c>
      <c r="R2877">
        <v>102</v>
      </c>
      <c r="S2877">
        <v>5</v>
      </c>
      <c r="T2877" t="s">
        <v>2977</v>
      </c>
      <c r="U2877">
        <v>94</v>
      </c>
      <c r="V2877">
        <v>9</v>
      </c>
      <c r="W2877">
        <v>36</v>
      </c>
      <c r="X2877">
        <v>90</v>
      </c>
      <c r="Y2877">
        <v>440</v>
      </c>
      <c r="Z2877">
        <v>20</v>
      </c>
      <c r="AA2877">
        <v>19</v>
      </c>
      <c r="AD2877">
        <v>18</v>
      </c>
      <c r="AE2877">
        <v>2876</v>
      </c>
      <c r="AF2877" s="16" t="s">
        <v>39</v>
      </c>
      <c r="AG2877" s="16"/>
      <c r="AH2877" s="16"/>
      <c r="AI2877" s="16" t="str">
        <f t="shared" si="176"/>
        <v>(94,5,9,36,90,440,19, null, 18, 'IFLR 2024 Latin America',2024, '2023-02-01','2023-02-01','".Carbon::now()."','".Carbon::now()."'),</v>
      </c>
      <c r="AJ2877" s="16" t="str">
        <f t="shared" si="177"/>
        <v>('".DB::select("SELECT id_status FROM `status` WHERE `element_type` = 'task' AND status_type = 'client' AND name ='CONFIRMED'")[0]-&gt;id_status."',2876,1),</v>
      </c>
      <c r="AK2877" s="16" t="str">
        <f t="shared" si="178"/>
        <v/>
      </c>
      <c r="AL2877" s="16" t="str">
        <f t="shared" si="179"/>
        <v/>
      </c>
    </row>
    <row r="2878" spans="1:38" x14ac:dyDescent="0.25">
      <c r="A2878" s="16" t="s">
        <v>837</v>
      </c>
      <c r="B2878" s="16" t="s">
        <v>3139</v>
      </c>
      <c r="C2878" s="16" t="s">
        <v>240</v>
      </c>
      <c r="D2878" s="16" t="s">
        <v>28</v>
      </c>
      <c r="E2878" s="16" t="s">
        <v>512</v>
      </c>
      <c r="F2878" s="16" t="s">
        <v>3688</v>
      </c>
      <c r="G2878" s="16" t="s">
        <v>44</v>
      </c>
      <c r="H2878" s="16" t="s">
        <v>774</v>
      </c>
      <c r="I2878" s="16" t="s">
        <v>35</v>
      </c>
      <c r="J2878" s="16" t="s">
        <v>36</v>
      </c>
      <c r="M2878" s="16" t="s">
        <v>96</v>
      </c>
      <c r="N2878" s="7">
        <v>44958</v>
      </c>
      <c r="O2878" s="9">
        <v>44958</v>
      </c>
      <c r="P2878" t="s">
        <v>1213</v>
      </c>
      <c r="Q2878">
        <v>1</v>
      </c>
      <c r="R2878">
        <v>102</v>
      </c>
      <c r="S2878">
        <v>5</v>
      </c>
      <c r="T2878" t="s">
        <v>2977</v>
      </c>
      <c r="U2878">
        <v>94</v>
      </c>
      <c r="V2878">
        <v>9</v>
      </c>
      <c r="W2878">
        <v>36</v>
      </c>
      <c r="X2878">
        <v>90</v>
      </c>
      <c r="Y2878">
        <v>447</v>
      </c>
      <c r="Z2878">
        <v>20</v>
      </c>
      <c r="AA2878">
        <v>19</v>
      </c>
      <c r="AD2878">
        <v>18</v>
      </c>
      <c r="AE2878">
        <v>2877</v>
      </c>
      <c r="AF2878" s="16" t="s">
        <v>39</v>
      </c>
      <c r="AG2878" s="16"/>
      <c r="AH2878" s="16"/>
      <c r="AI2878" s="16" t="str">
        <f t="shared" si="176"/>
        <v>(94,5,9,36,90,447,19, null, 18, 'IFLR 2024 Latin America',2024, '2023-02-01','2023-02-01','".Carbon::now()."','".Carbon::now()."'),</v>
      </c>
      <c r="AJ2878" s="16" t="str">
        <f t="shared" si="177"/>
        <v>('".DB::select("SELECT id_status FROM `status` WHERE `element_type` = 'task' AND status_type = 'client' AND name ='CONFIRMED'")[0]-&gt;id_status."',2877,1),</v>
      </c>
      <c r="AK2878" s="16" t="str">
        <f t="shared" si="178"/>
        <v/>
      </c>
      <c r="AL2878" s="16" t="str">
        <f t="shared" si="179"/>
        <v/>
      </c>
    </row>
    <row r="2879" spans="1:38" x14ac:dyDescent="0.25">
      <c r="A2879" s="16" t="s">
        <v>837</v>
      </c>
      <c r="B2879" s="16" t="s">
        <v>3139</v>
      </c>
      <c r="C2879" s="16" t="s">
        <v>690</v>
      </c>
      <c r="D2879" s="16" t="s">
        <v>28</v>
      </c>
      <c r="E2879" s="16" t="s">
        <v>512</v>
      </c>
      <c r="F2879" s="16" t="s">
        <v>3688</v>
      </c>
      <c r="G2879" s="16" t="s">
        <v>44</v>
      </c>
      <c r="H2879" s="16" t="s">
        <v>840</v>
      </c>
      <c r="I2879" s="16" t="s">
        <v>35</v>
      </c>
      <c r="J2879" s="16" t="s">
        <v>36</v>
      </c>
      <c r="M2879" s="16" t="s">
        <v>96</v>
      </c>
      <c r="N2879" s="7">
        <v>45260</v>
      </c>
      <c r="O2879" s="9">
        <v>45260</v>
      </c>
      <c r="P2879" t="s">
        <v>5071</v>
      </c>
      <c r="Q2879">
        <v>1</v>
      </c>
      <c r="R2879">
        <v>102</v>
      </c>
      <c r="S2879">
        <v>5</v>
      </c>
      <c r="T2879" t="s">
        <v>2977</v>
      </c>
      <c r="U2879">
        <v>94</v>
      </c>
      <c r="V2879">
        <v>10</v>
      </c>
      <c r="W2879">
        <v>42</v>
      </c>
      <c r="X2879">
        <v>90</v>
      </c>
      <c r="Y2879">
        <v>459</v>
      </c>
      <c r="Z2879">
        <v>20</v>
      </c>
      <c r="AA2879">
        <v>19</v>
      </c>
      <c r="AD2879">
        <v>18</v>
      </c>
      <c r="AE2879">
        <v>2878</v>
      </c>
      <c r="AF2879" s="16" t="s">
        <v>39</v>
      </c>
      <c r="AG2879" s="16"/>
      <c r="AH2879" s="16"/>
      <c r="AI2879" s="16" t="str">
        <f t="shared" si="176"/>
        <v>(94,5,10,42,90,459,19, null, 18, 'IFLR 2024 Latin America',2024, '2023-11-30','2023-11-30','".Carbon::now()."','".Carbon::now()."'),</v>
      </c>
      <c r="AJ2879" s="16" t="str">
        <f t="shared" si="177"/>
        <v>('".DB::select("SELECT id_status FROM `status` WHERE `element_type` = 'task' AND status_type = 'client' AND name ='CONFIRMED'")[0]-&gt;id_status."',2878,1),</v>
      </c>
      <c r="AK2879" s="16" t="str">
        <f t="shared" si="178"/>
        <v/>
      </c>
      <c r="AL2879" s="16" t="str">
        <f t="shared" si="179"/>
        <v/>
      </c>
    </row>
    <row r="2880" spans="1:38" x14ac:dyDescent="0.25">
      <c r="A2880" s="16" t="s">
        <v>837</v>
      </c>
      <c r="B2880" s="16" t="s">
        <v>3139</v>
      </c>
      <c r="C2880" s="16" t="s">
        <v>690</v>
      </c>
      <c r="D2880" s="16" t="s">
        <v>28</v>
      </c>
      <c r="E2880" s="16" t="s">
        <v>512</v>
      </c>
      <c r="F2880" s="16" t="s">
        <v>3688</v>
      </c>
      <c r="G2880" s="16" t="s">
        <v>44</v>
      </c>
      <c r="H2880" s="16" t="s">
        <v>841</v>
      </c>
      <c r="I2880" s="16" t="s">
        <v>35</v>
      </c>
      <c r="J2880" s="16" t="s">
        <v>36</v>
      </c>
      <c r="M2880" s="16" t="s">
        <v>96</v>
      </c>
      <c r="N2880" s="7">
        <v>45260</v>
      </c>
      <c r="O2880" s="9">
        <v>45260</v>
      </c>
      <c r="P2880" t="s">
        <v>5071</v>
      </c>
      <c r="Q2880">
        <v>1</v>
      </c>
      <c r="R2880">
        <v>102</v>
      </c>
      <c r="S2880">
        <v>5</v>
      </c>
      <c r="T2880" t="s">
        <v>2977</v>
      </c>
      <c r="U2880">
        <v>94</v>
      </c>
      <c r="V2880">
        <v>10</v>
      </c>
      <c r="W2880">
        <v>42</v>
      </c>
      <c r="X2880">
        <v>90</v>
      </c>
      <c r="Y2880">
        <v>460</v>
      </c>
      <c r="Z2880">
        <v>20</v>
      </c>
      <c r="AA2880">
        <v>19</v>
      </c>
      <c r="AD2880">
        <v>18</v>
      </c>
      <c r="AE2880">
        <v>2879</v>
      </c>
      <c r="AF2880" s="16" t="s">
        <v>39</v>
      </c>
      <c r="AG2880" s="16"/>
      <c r="AH2880" s="16"/>
      <c r="AI2880" s="16" t="str">
        <f t="shared" si="176"/>
        <v>(94,5,10,42,90,460,19, null, 18, 'IFLR 2024 Latin America',2024, '2023-11-30','2023-11-30','".Carbon::now()."','".Carbon::now()."'),</v>
      </c>
      <c r="AJ2880" s="16" t="str">
        <f t="shared" si="177"/>
        <v>('".DB::select("SELECT id_status FROM `status` WHERE `element_type` = 'task' AND status_type = 'client' AND name ='CONFIRMED'")[0]-&gt;id_status."',2879,1),</v>
      </c>
      <c r="AK2880" s="16" t="str">
        <f t="shared" si="178"/>
        <v/>
      </c>
      <c r="AL2880" s="16" t="str">
        <f t="shared" si="179"/>
        <v/>
      </c>
    </row>
    <row r="2881" spans="1:38" x14ac:dyDescent="0.25">
      <c r="A2881" s="16" t="s">
        <v>837</v>
      </c>
      <c r="B2881" s="16" t="s">
        <v>3139</v>
      </c>
      <c r="C2881" s="16" t="s">
        <v>690</v>
      </c>
      <c r="D2881" s="16" t="s">
        <v>28</v>
      </c>
      <c r="E2881" s="16" t="s">
        <v>512</v>
      </c>
      <c r="F2881" s="16" t="s">
        <v>3688</v>
      </c>
      <c r="G2881" s="16" t="s">
        <v>44</v>
      </c>
      <c r="H2881" s="16" t="s">
        <v>842</v>
      </c>
      <c r="I2881" s="16" t="s">
        <v>35</v>
      </c>
      <c r="J2881" s="16" t="s">
        <v>36</v>
      </c>
      <c r="M2881" s="16" t="s">
        <v>96</v>
      </c>
      <c r="N2881" s="7">
        <v>45260</v>
      </c>
      <c r="O2881" s="9">
        <v>45260</v>
      </c>
      <c r="P2881" t="s">
        <v>5071</v>
      </c>
      <c r="Q2881">
        <v>1</v>
      </c>
      <c r="R2881">
        <v>102</v>
      </c>
      <c r="S2881">
        <v>5</v>
      </c>
      <c r="T2881" t="s">
        <v>2977</v>
      </c>
      <c r="U2881">
        <v>94</v>
      </c>
      <c r="V2881">
        <v>10</v>
      </c>
      <c r="W2881">
        <v>42</v>
      </c>
      <c r="X2881">
        <v>90</v>
      </c>
      <c r="Y2881">
        <v>463</v>
      </c>
      <c r="Z2881">
        <v>20</v>
      </c>
      <c r="AA2881">
        <v>19</v>
      </c>
      <c r="AD2881">
        <v>18</v>
      </c>
      <c r="AE2881">
        <v>2880</v>
      </c>
      <c r="AF2881" s="16" t="s">
        <v>39</v>
      </c>
      <c r="AG2881" s="16"/>
      <c r="AH2881" s="16"/>
      <c r="AI2881" s="16" t="str">
        <f t="shared" si="176"/>
        <v>(94,5,10,42,90,463,19, null, 18, 'IFLR 2024 Latin America',2024, '2023-11-30','2023-11-30','".Carbon::now()."','".Carbon::now()."'),</v>
      </c>
      <c r="AJ2881" s="16" t="str">
        <f t="shared" si="177"/>
        <v>('".DB::select("SELECT id_status FROM `status` WHERE `element_type` = 'task' AND status_type = 'client' AND name ='CONFIRMED'")[0]-&gt;id_status."',2880,1),</v>
      </c>
      <c r="AK2881" s="16" t="str">
        <f t="shared" si="178"/>
        <v/>
      </c>
      <c r="AL2881" s="16" t="str">
        <f t="shared" si="179"/>
        <v/>
      </c>
    </row>
    <row r="2882" spans="1:38" x14ac:dyDescent="0.25">
      <c r="A2882" s="16" t="s">
        <v>837</v>
      </c>
      <c r="B2882" s="16" t="s">
        <v>3139</v>
      </c>
      <c r="C2882" s="16" t="s">
        <v>690</v>
      </c>
      <c r="D2882" s="16" t="s">
        <v>28</v>
      </c>
      <c r="E2882" s="16" t="s">
        <v>512</v>
      </c>
      <c r="F2882" s="16" t="s">
        <v>3688</v>
      </c>
      <c r="G2882" s="16" t="s">
        <v>44</v>
      </c>
      <c r="H2882" s="16" t="s">
        <v>843</v>
      </c>
      <c r="I2882" s="16" t="s">
        <v>35</v>
      </c>
      <c r="J2882" s="16" t="s">
        <v>36</v>
      </c>
      <c r="M2882" s="16" t="s">
        <v>96</v>
      </c>
      <c r="N2882" s="7">
        <v>45260</v>
      </c>
      <c r="O2882" s="9">
        <v>45260</v>
      </c>
      <c r="P2882" t="s">
        <v>5071</v>
      </c>
      <c r="Q2882">
        <v>1</v>
      </c>
      <c r="R2882">
        <v>102</v>
      </c>
      <c r="S2882">
        <v>5</v>
      </c>
      <c r="T2882" t="s">
        <v>2977</v>
      </c>
      <c r="U2882">
        <v>94</v>
      </c>
      <c r="V2882">
        <v>10</v>
      </c>
      <c r="W2882">
        <v>42</v>
      </c>
      <c r="X2882">
        <v>90</v>
      </c>
      <c r="Y2882">
        <v>478</v>
      </c>
      <c r="Z2882">
        <v>20</v>
      </c>
      <c r="AA2882">
        <v>19</v>
      </c>
      <c r="AD2882">
        <v>18</v>
      </c>
      <c r="AE2882">
        <v>2881</v>
      </c>
      <c r="AF2882" s="16" t="s">
        <v>39</v>
      </c>
      <c r="AG2882" s="16"/>
      <c r="AH2882" s="16"/>
      <c r="AI2882" s="16" t="str">
        <f t="shared" ref="AI2882:AI2945" si="180">CONCATENATE("(",U2882,",",S2882,",",V2882,",",W2882,",",X2882,",",Y2882,",",IF(AA2882&lt;&gt;"", AA2882, "null"),", ",IF(AC2882&lt;&gt;"", AC2882, "null"),", ",IF(AD2882&lt;&gt;"", AD2882, "null"),", '",SUBSTITUTE(E2882, "'", "´"),"',",D2882,", '",P2882,"','",P2882,"','"".Carbon::now().""','"".Carbon::now().""'),")</f>
        <v>(94,5,10,42,90,478,19, null, 18, 'IFLR 2024 Latin America',2024, '2023-11-30','2023-11-30','".Carbon::now()."','".Carbon::now()."'),</v>
      </c>
      <c r="AJ2882" s="16" t="str">
        <f t="shared" ref="AJ2882:AJ2945" si="181">CONCATENATE("('"".DB::select(""SELECT id_status FROM `status` WHERE `element_type` = 'task' AND status_type = 'client' AND name ='", AF2882, "'"")[0]-&gt;id_status.""',", AE2882, ",1),")</f>
        <v>('".DB::select("SELECT id_status FROM `status` WHERE `element_type` = 'task' AND status_type = 'client' AND name ='CONFIRMED'")[0]-&gt;id_status."',2881,1),</v>
      </c>
      <c r="AK2882" s="16" t="str">
        <f t="shared" ref="AK2882:AK2945" si="182">IF(AND(AF2882&lt;&gt;AG2882, AG2882&lt;&gt;""),CONCATENATE("('"".DB::select(""SELECT id_status FROM `status` WHERE `element_type` = 'task' AND status_type = 'client' AND name ='", AG2882, "'"")[0]-&gt;id_status.""',", AE2882, ",1),"),"")</f>
        <v/>
      </c>
      <c r="AL2882" s="16" t="str">
        <f t="shared" ref="AL2882:AL2945" si="183">IF(AND(AF2882&lt;&gt;AG2882,AF2882&lt;&gt;AH2882,AG2882&lt;&gt;AH2882,AH2882&lt;&gt;""), CONCATENATE("('"".DB::select(""SELECT id_status FROM `status` WHERE `element_type` = 'task' AND status_type = 'client' AND name ='", AF2882, "'"")[0]-&gt;id_status.""',", AE2882, ",1),"), "")</f>
        <v/>
      </c>
    </row>
    <row r="2883" spans="1:38" x14ac:dyDescent="0.25">
      <c r="A2883" s="16" t="s">
        <v>837</v>
      </c>
      <c r="B2883" s="16" t="s">
        <v>3139</v>
      </c>
      <c r="C2883" s="16" t="s">
        <v>27</v>
      </c>
      <c r="D2883" s="16" t="s">
        <v>28</v>
      </c>
      <c r="E2883" s="16" t="s">
        <v>46</v>
      </c>
      <c r="F2883" s="16" t="s">
        <v>43</v>
      </c>
      <c r="G2883" s="16" t="s">
        <v>44</v>
      </c>
      <c r="H2883" s="16" t="s">
        <v>205</v>
      </c>
      <c r="I2883" s="16" t="s">
        <v>35</v>
      </c>
      <c r="J2883" s="16" t="s">
        <v>36</v>
      </c>
      <c r="M2883" s="16" t="s">
        <v>96</v>
      </c>
      <c r="N2883" s="7">
        <v>44967</v>
      </c>
      <c r="O2883" s="9">
        <v>44967</v>
      </c>
      <c r="P2883" t="s">
        <v>1197</v>
      </c>
      <c r="Q2883">
        <v>1</v>
      </c>
      <c r="R2883">
        <v>102</v>
      </c>
      <c r="S2883">
        <v>5</v>
      </c>
      <c r="T2883" t="s">
        <v>2977</v>
      </c>
      <c r="U2883">
        <v>94</v>
      </c>
      <c r="V2883">
        <v>14</v>
      </c>
      <c r="W2883">
        <v>59</v>
      </c>
      <c r="X2883">
        <v>90</v>
      </c>
      <c r="Y2883">
        <v>508</v>
      </c>
      <c r="Z2883">
        <v>20</v>
      </c>
      <c r="AA2883">
        <v>19</v>
      </c>
      <c r="AD2883">
        <v>18</v>
      </c>
      <c r="AE2883">
        <v>2882</v>
      </c>
      <c r="AF2883" s="16" t="s">
        <v>39</v>
      </c>
      <c r="AG2883" s="16"/>
      <c r="AH2883" s="16"/>
      <c r="AI2883" s="16" t="str">
        <f t="shared" si="180"/>
        <v>(94,5,14,59,90,508,19, null, 18, 'L500 2024 Latin America',2024, '2023-02-10','2023-02-10','".Carbon::now()."','".Carbon::now()."'),</v>
      </c>
      <c r="AJ2883" s="16" t="str">
        <f t="shared" si="181"/>
        <v>('".DB::select("SELECT id_status FROM `status` WHERE `element_type` = 'task' AND status_type = 'client' AND name ='CONFIRMED'")[0]-&gt;id_status."',2882,1),</v>
      </c>
      <c r="AK2883" s="16" t="str">
        <f t="shared" si="182"/>
        <v/>
      </c>
      <c r="AL2883" s="16" t="str">
        <f t="shared" si="183"/>
        <v/>
      </c>
    </row>
    <row r="2884" spans="1:38" x14ac:dyDescent="0.25">
      <c r="A2884" s="16" t="s">
        <v>837</v>
      </c>
      <c r="B2884" s="16" t="s">
        <v>3139</v>
      </c>
      <c r="C2884" s="16" t="s">
        <v>27</v>
      </c>
      <c r="D2884" s="16" t="s">
        <v>28</v>
      </c>
      <c r="E2884" s="16" t="s">
        <v>46</v>
      </c>
      <c r="F2884" s="16" t="s">
        <v>43</v>
      </c>
      <c r="G2884" s="16" t="s">
        <v>44</v>
      </c>
      <c r="H2884" s="16" t="s">
        <v>3661</v>
      </c>
      <c r="I2884" s="16" t="s">
        <v>35</v>
      </c>
      <c r="J2884" s="16" t="s">
        <v>36</v>
      </c>
      <c r="M2884" s="16" t="s">
        <v>96</v>
      </c>
      <c r="N2884" s="7">
        <v>44967</v>
      </c>
      <c r="O2884" s="9">
        <v>44967</v>
      </c>
      <c r="P2884" t="s">
        <v>1197</v>
      </c>
      <c r="Q2884">
        <v>1</v>
      </c>
      <c r="R2884">
        <v>102</v>
      </c>
      <c r="S2884">
        <v>5</v>
      </c>
      <c r="T2884" t="s">
        <v>2977</v>
      </c>
      <c r="U2884">
        <v>94</v>
      </c>
      <c r="V2884">
        <v>14</v>
      </c>
      <c r="W2884">
        <v>59</v>
      </c>
      <c r="X2884">
        <v>90</v>
      </c>
      <c r="Y2884">
        <v>526</v>
      </c>
      <c r="Z2884">
        <v>20</v>
      </c>
      <c r="AA2884">
        <v>19</v>
      </c>
      <c r="AD2884">
        <v>18</v>
      </c>
      <c r="AE2884">
        <v>2883</v>
      </c>
      <c r="AF2884" s="16" t="s">
        <v>39</v>
      </c>
      <c r="AG2884" s="16"/>
      <c r="AH2884" s="16"/>
      <c r="AI2884" s="16" t="str">
        <f t="shared" si="180"/>
        <v>(94,5,14,59,90,526,19, null, 18, 'L500 2024 Latin America',2024, '2023-02-10','2023-02-10','".Carbon::now()."','".Carbon::now()."'),</v>
      </c>
      <c r="AJ2884" s="16" t="str">
        <f t="shared" si="181"/>
        <v>('".DB::select("SELECT id_status FROM `status` WHERE `element_type` = 'task' AND status_type = 'client' AND name ='CONFIRMED'")[0]-&gt;id_status."',2883,1),</v>
      </c>
      <c r="AK2884" s="16" t="str">
        <f t="shared" si="182"/>
        <v/>
      </c>
      <c r="AL2884" s="16" t="str">
        <f t="shared" si="183"/>
        <v/>
      </c>
    </row>
    <row r="2885" spans="1:38" x14ac:dyDescent="0.25">
      <c r="A2885" s="16" t="s">
        <v>837</v>
      </c>
      <c r="B2885" s="16" t="s">
        <v>3139</v>
      </c>
      <c r="C2885" s="16" t="s">
        <v>27</v>
      </c>
      <c r="D2885" s="16" t="s">
        <v>28</v>
      </c>
      <c r="E2885" s="16" t="s">
        <v>46</v>
      </c>
      <c r="F2885" s="16" t="s">
        <v>43</v>
      </c>
      <c r="G2885" s="16" t="s">
        <v>44</v>
      </c>
      <c r="H2885" s="16" t="s">
        <v>707</v>
      </c>
      <c r="I2885" s="16" t="s">
        <v>35</v>
      </c>
      <c r="J2885" s="16" t="s">
        <v>36</v>
      </c>
      <c r="M2885" s="16" t="s">
        <v>96</v>
      </c>
      <c r="N2885" s="7">
        <v>44967</v>
      </c>
      <c r="O2885" s="9">
        <v>44967</v>
      </c>
      <c r="P2885" t="s">
        <v>1197</v>
      </c>
      <c r="Q2885">
        <v>1</v>
      </c>
      <c r="R2885">
        <v>102</v>
      </c>
      <c r="S2885">
        <v>5</v>
      </c>
      <c r="T2885" t="s">
        <v>2977</v>
      </c>
      <c r="U2885">
        <v>94</v>
      </c>
      <c r="V2885">
        <v>14</v>
      </c>
      <c r="W2885">
        <v>59</v>
      </c>
      <c r="X2885">
        <v>90</v>
      </c>
      <c r="Y2885">
        <v>528</v>
      </c>
      <c r="Z2885">
        <v>20</v>
      </c>
      <c r="AA2885">
        <v>19</v>
      </c>
      <c r="AD2885">
        <v>18</v>
      </c>
      <c r="AE2885">
        <v>2884</v>
      </c>
      <c r="AF2885" s="16" t="s">
        <v>39</v>
      </c>
      <c r="AG2885" s="16"/>
      <c r="AH2885" s="16"/>
      <c r="AI2885" s="16" t="str">
        <f t="shared" si="180"/>
        <v>(94,5,14,59,90,528,19, null, 18, 'L500 2024 Latin America',2024, '2023-02-10','2023-02-10','".Carbon::now()."','".Carbon::now()."'),</v>
      </c>
      <c r="AJ2885" s="16" t="str">
        <f t="shared" si="181"/>
        <v>('".DB::select("SELECT id_status FROM `status` WHERE `element_type` = 'task' AND status_type = 'client' AND name ='CONFIRMED'")[0]-&gt;id_status."',2884,1),</v>
      </c>
      <c r="AK2885" s="16" t="str">
        <f t="shared" si="182"/>
        <v/>
      </c>
      <c r="AL2885" s="16" t="str">
        <f t="shared" si="183"/>
        <v/>
      </c>
    </row>
    <row r="2886" spans="1:38" x14ac:dyDescent="0.25">
      <c r="A2886" s="16" t="s">
        <v>837</v>
      </c>
      <c r="B2886" s="16" t="s">
        <v>3139</v>
      </c>
      <c r="C2886" s="16" t="s">
        <v>27</v>
      </c>
      <c r="D2886" s="16" t="s">
        <v>28</v>
      </c>
      <c r="E2886" s="16" t="s">
        <v>46</v>
      </c>
      <c r="F2886" s="16" t="s">
        <v>43</v>
      </c>
      <c r="G2886" s="16" t="s">
        <v>44</v>
      </c>
      <c r="H2886" s="16" t="s">
        <v>4017</v>
      </c>
      <c r="I2886" s="16" t="s">
        <v>35</v>
      </c>
      <c r="J2886" s="16" t="s">
        <v>36</v>
      </c>
      <c r="M2886" s="16" t="s">
        <v>96</v>
      </c>
      <c r="N2886" s="7">
        <v>44967</v>
      </c>
      <c r="O2886" s="9">
        <v>44967</v>
      </c>
      <c r="P2886" t="s">
        <v>1197</v>
      </c>
      <c r="Q2886">
        <v>1</v>
      </c>
      <c r="R2886">
        <v>102</v>
      </c>
      <c r="S2886">
        <v>5</v>
      </c>
      <c r="T2886" t="s">
        <v>2977</v>
      </c>
      <c r="U2886">
        <v>94</v>
      </c>
      <c r="V2886">
        <v>14</v>
      </c>
      <c r="W2886">
        <v>59</v>
      </c>
      <c r="X2886">
        <v>90</v>
      </c>
      <c r="Y2886">
        <v>559</v>
      </c>
      <c r="Z2886">
        <v>20</v>
      </c>
      <c r="AA2886">
        <v>19</v>
      </c>
      <c r="AD2886">
        <v>18</v>
      </c>
      <c r="AE2886">
        <v>2885</v>
      </c>
      <c r="AF2886" s="16" t="s">
        <v>39</v>
      </c>
      <c r="AG2886" s="16"/>
      <c r="AH2886" s="16"/>
      <c r="AI2886" s="16" t="str">
        <f t="shared" si="180"/>
        <v>(94,5,14,59,90,559,19, null, 18, 'L500 2024 Latin America',2024, '2023-02-10','2023-02-10','".Carbon::now()."','".Carbon::now()."'),</v>
      </c>
      <c r="AJ2886" s="16" t="str">
        <f t="shared" si="181"/>
        <v>('".DB::select("SELECT id_status FROM `status` WHERE `element_type` = 'task' AND status_type = 'client' AND name ='CONFIRMED'")[0]-&gt;id_status."',2885,1),</v>
      </c>
      <c r="AK2886" s="16" t="str">
        <f t="shared" si="182"/>
        <v/>
      </c>
      <c r="AL2886" s="16" t="str">
        <f t="shared" si="183"/>
        <v/>
      </c>
    </row>
    <row r="2887" spans="1:38" x14ac:dyDescent="0.25">
      <c r="A2887" s="16" t="s">
        <v>837</v>
      </c>
      <c r="B2887" s="16" t="s">
        <v>3139</v>
      </c>
      <c r="C2887" s="16" t="s">
        <v>27</v>
      </c>
      <c r="D2887" s="16" t="s">
        <v>28</v>
      </c>
      <c r="E2887" s="16" t="s">
        <v>46</v>
      </c>
      <c r="F2887" s="16" t="s">
        <v>43</v>
      </c>
      <c r="G2887" s="16" t="s">
        <v>44</v>
      </c>
      <c r="H2887" s="16" t="s">
        <v>491</v>
      </c>
      <c r="I2887" s="16" t="s">
        <v>35</v>
      </c>
      <c r="J2887" s="16" t="s">
        <v>36</v>
      </c>
      <c r="M2887" s="16" t="s">
        <v>96</v>
      </c>
      <c r="N2887" s="7">
        <v>44967</v>
      </c>
      <c r="O2887" s="9">
        <v>44967</v>
      </c>
      <c r="P2887" t="s">
        <v>1197</v>
      </c>
      <c r="Q2887">
        <v>1</v>
      </c>
      <c r="R2887">
        <v>102</v>
      </c>
      <c r="S2887">
        <v>5</v>
      </c>
      <c r="T2887" t="s">
        <v>2977</v>
      </c>
      <c r="U2887">
        <v>94</v>
      </c>
      <c r="V2887">
        <v>14</v>
      </c>
      <c r="W2887">
        <v>59</v>
      </c>
      <c r="X2887">
        <v>90</v>
      </c>
      <c r="Y2887">
        <v>562</v>
      </c>
      <c r="Z2887">
        <v>20</v>
      </c>
      <c r="AA2887">
        <v>19</v>
      </c>
      <c r="AD2887">
        <v>18</v>
      </c>
      <c r="AE2887">
        <v>2886</v>
      </c>
      <c r="AF2887" s="16" t="s">
        <v>39</v>
      </c>
      <c r="AG2887" s="16"/>
      <c r="AH2887" s="16"/>
      <c r="AI2887" s="16" t="str">
        <f t="shared" si="180"/>
        <v>(94,5,14,59,90,562,19, null, 18, 'L500 2024 Latin America',2024, '2023-02-10','2023-02-10','".Carbon::now()."','".Carbon::now()."'),</v>
      </c>
      <c r="AJ2887" s="16" t="str">
        <f t="shared" si="181"/>
        <v>('".DB::select("SELECT id_status FROM `status` WHERE `element_type` = 'task' AND status_type = 'client' AND name ='CONFIRMED'")[0]-&gt;id_status."',2886,1),</v>
      </c>
      <c r="AK2887" s="16" t="str">
        <f t="shared" si="182"/>
        <v/>
      </c>
      <c r="AL2887" s="16" t="str">
        <f t="shared" si="183"/>
        <v/>
      </c>
    </row>
    <row r="2888" spans="1:38" x14ac:dyDescent="0.25">
      <c r="A2888" s="16" t="s">
        <v>837</v>
      </c>
      <c r="B2888" s="16" t="s">
        <v>3139</v>
      </c>
      <c r="C2888" s="16" t="s">
        <v>27</v>
      </c>
      <c r="D2888" s="16" t="s">
        <v>28</v>
      </c>
      <c r="E2888" s="16" t="s">
        <v>46</v>
      </c>
      <c r="F2888" s="16" t="s">
        <v>43</v>
      </c>
      <c r="G2888" s="16" t="s">
        <v>44</v>
      </c>
      <c r="H2888" s="16" t="s">
        <v>197</v>
      </c>
      <c r="I2888" s="16" t="s">
        <v>35</v>
      </c>
      <c r="J2888" s="16" t="s">
        <v>36</v>
      </c>
      <c r="M2888" s="16" t="s">
        <v>96</v>
      </c>
      <c r="N2888" s="7">
        <v>44967</v>
      </c>
      <c r="O2888" s="9">
        <v>44967</v>
      </c>
      <c r="P2888" t="s">
        <v>1197</v>
      </c>
      <c r="Q2888">
        <v>1</v>
      </c>
      <c r="R2888">
        <v>102</v>
      </c>
      <c r="S2888">
        <v>5</v>
      </c>
      <c r="T2888" t="s">
        <v>2977</v>
      </c>
      <c r="U2888">
        <v>94</v>
      </c>
      <c r="V2888">
        <v>14</v>
      </c>
      <c r="W2888">
        <v>59</v>
      </c>
      <c r="X2888">
        <v>90</v>
      </c>
      <c r="Y2888">
        <v>573</v>
      </c>
      <c r="Z2888">
        <v>20</v>
      </c>
      <c r="AA2888">
        <v>19</v>
      </c>
      <c r="AD2888">
        <v>18</v>
      </c>
      <c r="AE2888">
        <v>2887</v>
      </c>
      <c r="AF2888" s="16" t="s">
        <v>39</v>
      </c>
      <c r="AG2888" s="16"/>
      <c r="AH2888" s="16"/>
      <c r="AI2888" s="16" t="str">
        <f t="shared" si="180"/>
        <v>(94,5,14,59,90,573,19, null, 18, 'L500 2024 Latin America',2024, '2023-02-10','2023-02-10','".Carbon::now()."','".Carbon::now()."'),</v>
      </c>
      <c r="AJ2888" s="16" t="str">
        <f t="shared" si="181"/>
        <v>('".DB::select("SELECT id_status FROM `status` WHERE `element_type` = 'task' AND status_type = 'client' AND name ='CONFIRMED'")[0]-&gt;id_status."',2887,1),</v>
      </c>
      <c r="AK2888" s="16" t="str">
        <f t="shared" si="182"/>
        <v/>
      </c>
      <c r="AL2888" s="16" t="str">
        <f t="shared" si="183"/>
        <v/>
      </c>
    </row>
    <row r="2889" spans="1:38" x14ac:dyDescent="0.25">
      <c r="A2889" s="16" t="s">
        <v>837</v>
      </c>
      <c r="B2889" s="16" t="s">
        <v>3139</v>
      </c>
      <c r="C2889" s="16" t="s">
        <v>27</v>
      </c>
      <c r="D2889" s="16" t="s">
        <v>28</v>
      </c>
      <c r="E2889" s="16" t="s">
        <v>46</v>
      </c>
      <c r="F2889" s="16" t="s">
        <v>43</v>
      </c>
      <c r="G2889" s="16" t="s">
        <v>44</v>
      </c>
      <c r="H2889" s="16" t="s">
        <v>47</v>
      </c>
      <c r="I2889" s="16" t="s">
        <v>35</v>
      </c>
      <c r="J2889" s="16" t="s">
        <v>36</v>
      </c>
      <c r="M2889" s="16" t="s">
        <v>96</v>
      </c>
      <c r="N2889" s="7">
        <v>44967</v>
      </c>
      <c r="O2889" s="9">
        <v>44967</v>
      </c>
      <c r="P2889" t="s">
        <v>1197</v>
      </c>
      <c r="Q2889">
        <v>1</v>
      </c>
      <c r="R2889">
        <v>102</v>
      </c>
      <c r="S2889">
        <v>5</v>
      </c>
      <c r="T2889" t="s">
        <v>2977</v>
      </c>
      <c r="U2889">
        <v>94</v>
      </c>
      <c r="V2889">
        <v>14</v>
      </c>
      <c r="W2889">
        <v>59</v>
      </c>
      <c r="X2889">
        <v>90</v>
      </c>
      <c r="Y2889">
        <v>601</v>
      </c>
      <c r="Z2889">
        <v>20</v>
      </c>
      <c r="AA2889">
        <v>19</v>
      </c>
      <c r="AD2889">
        <v>18</v>
      </c>
      <c r="AE2889">
        <v>2888</v>
      </c>
      <c r="AF2889" s="16" t="s">
        <v>39</v>
      </c>
      <c r="AG2889" s="16"/>
      <c r="AH2889" s="16"/>
      <c r="AI2889" s="16" t="str">
        <f t="shared" si="180"/>
        <v>(94,5,14,59,90,601,19, null, 18, 'L500 2024 Latin America',2024, '2023-02-10','2023-02-10','".Carbon::now()."','".Carbon::now()."'),</v>
      </c>
      <c r="AJ2889" s="16" t="str">
        <f t="shared" si="181"/>
        <v>('".DB::select("SELECT id_status FROM `status` WHERE `element_type` = 'task' AND status_type = 'client' AND name ='CONFIRMED'")[0]-&gt;id_status."',2888,1),</v>
      </c>
      <c r="AK2889" s="16" t="str">
        <f t="shared" si="182"/>
        <v/>
      </c>
      <c r="AL2889" s="16" t="str">
        <f t="shared" si="183"/>
        <v/>
      </c>
    </row>
    <row r="2890" spans="1:38" x14ac:dyDescent="0.25">
      <c r="A2890" s="16" t="s">
        <v>837</v>
      </c>
      <c r="B2890" s="16" t="s">
        <v>3139</v>
      </c>
      <c r="C2890" s="16" t="s">
        <v>27</v>
      </c>
      <c r="D2890" s="16" t="s">
        <v>28</v>
      </c>
      <c r="E2890" s="16" t="s">
        <v>46</v>
      </c>
      <c r="F2890" s="16" t="s">
        <v>43</v>
      </c>
      <c r="G2890" s="16" t="s">
        <v>44</v>
      </c>
      <c r="H2890" s="16" t="s">
        <v>775</v>
      </c>
      <c r="I2890" s="16" t="s">
        <v>35</v>
      </c>
      <c r="J2890" s="16" t="s">
        <v>36</v>
      </c>
      <c r="M2890" s="16" t="s">
        <v>96</v>
      </c>
      <c r="N2890" s="7">
        <v>44967</v>
      </c>
      <c r="O2890" s="9">
        <v>44967</v>
      </c>
      <c r="P2890" t="s">
        <v>1197</v>
      </c>
      <c r="Q2890">
        <v>1</v>
      </c>
      <c r="R2890">
        <v>102</v>
      </c>
      <c r="S2890">
        <v>5</v>
      </c>
      <c r="T2890" t="s">
        <v>2977</v>
      </c>
      <c r="U2890">
        <v>94</v>
      </c>
      <c r="V2890">
        <v>14</v>
      </c>
      <c r="W2890">
        <v>59</v>
      </c>
      <c r="X2890">
        <v>90</v>
      </c>
      <c r="Y2890">
        <v>640</v>
      </c>
      <c r="Z2890">
        <v>20</v>
      </c>
      <c r="AA2890">
        <v>19</v>
      </c>
      <c r="AD2890">
        <v>18</v>
      </c>
      <c r="AE2890">
        <v>2889</v>
      </c>
      <c r="AF2890" s="16" t="s">
        <v>39</v>
      </c>
      <c r="AG2890" s="16"/>
      <c r="AH2890" s="16"/>
      <c r="AI2890" s="16" t="str">
        <f t="shared" si="180"/>
        <v>(94,5,14,59,90,640,19, null, 18, 'L500 2024 Latin America',2024, '2023-02-10','2023-02-10','".Carbon::now()."','".Carbon::now()."'),</v>
      </c>
      <c r="AJ2890" s="16" t="str">
        <f t="shared" si="181"/>
        <v>('".DB::select("SELECT id_status FROM `status` WHERE `element_type` = 'task' AND status_type = 'client' AND name ='CONFIRMED'")[0]-&gt;id_status."',2889,1),</v>
      </c>
      <c r="AK2890" s="16" t="str">
        <f t="shared" si="182"/>
        <v/>
      </c>
      <c r="AL2890" s="16" t="str">
        <f t="shared" si="183"/>
        <v/>
      </c>
    </row>
    <row r="2891" spans="1:38" x14ac:dyDescent="0.25">
      <c r="A2891" s="16" t="s">
        <v>837</v>
      </c>
      <c r="B2891" s="16" t="s">
        <v>3139</v>
      </c>
      <c r="C2891" s="16" t="s">
        <v>27</v>
      </c>
      <c r="D2891" s="16" t="s">
        <v>28</v>
      </c>
      <c r="E2891" s="16" t="s">
        <v>46</v>
      </c>
      <c r="F2891" s="16" t="s">
        <v>43</v>
      </c>
      <c r="G2891" s="16" t="s">
        <v>44</v>
      </c>
      <c r="H2891" s="16" t="s">
        <v>844</v>
      </c>
      <c r="I2891" s="16" t="s">
        <v>35</v>
      </c>
      <c r="J2891" s="16" t="s">
        <v>36</v>
      </c>
      <c r="M2891" s="16" t="s">
        <v>96</v>
      </c>
      <c r="N2891" s="7">
        <v>44967</v>
      </c>
      <c r="O2891" s="9">
        <v>44967</v>
      </c>
      <c r="P2891" t="s">
        <v>1197</v>
      </c>
      <c r="Q2891">
        <v>1</v>
      </c>
      <c r="R2891">
        <v>102</v>
      </c>
      <c r="S2891">
        <v>5</v>
      </c>
      <c r="T2891" t="s">
        <v>2977</v>
      </c>
      <c r="U2891">
        <v>94</v>
      </c>
      <c r="V2891">
        <v>14</v>
      </c>
      <c r="W2891">
        <v>59</v>
      </c>
      <c r="X2891">
        <v>90</v>
      </c>
      <c r="Y2891">
        <v>641</v>
      </c>
      <c r="Z2891">
        <v>20</v>
      </c>
      <c r="AA2891">
        <v>19</v>
      </c>
      <c r="AD2891">
        <v>18</v>
      </c>
      <c r="AE2891">
        <v>2890</v>
      </c>
      <c r="AF2891" s="16" t="s">
        <v>39</v>
      </c>
      <c r="AG2891" s="16"/>
      <c r="AH2891" s="16"/>
      <c r="AI2891" s="16" t="str">
        <f t="shared" si="180"/>
        <v>(94,5,14,59,90,641,19, null, 18, 'L500 2024 Latin America',2024, '2023-02-10','2023-02-10','".Carbon::now()."','".Carbon::now()."'),</v>
      </c>
      <c r="AJ2891" s="16" t="str">
        <f t="shared" si="181"/>
        <v>('".DB::select("SELECT id_status FROM `status` WHERE `element_type` = 'task' AND status_type = 'client' AND name ='CONFIRMED'")[0]-&gt;id_status."',2890,1),</v>
      </c>
      <c r="AK2891" s="16" t="str">
        <f t="shared" si="182"/>
        <v/>
      </c>
      <c r="AL2891" s="16" t="str">
        <f t="shared" si="183"/>
        <v/>
      </c>
    </row>
    <row r="2892" spans="1:38" x14ac:dyDescent="0.25">
      <c r="A2892" s="16" t="s">
        <v>837</v>
      </c>
      <c r="B2892" s="16" t="s">
        <v>3139</v>
      </c>
      <c r="C2892" s="16" t="s">
        <v>27</v>
      </c>
      <c r="D2892" s="16" t="s">
        <v>28</v>
      </c>
      <c r="E2892" s="16" t="s">
        <v>46</v>
      </c>
      <c r="F2892" s="16" t="s">
        <v>43</v>
      </c>
      <c r="G2892" s="16" t="s">
        <v>44</v>
      </c>
      <c r="H2892" s="16" t="s">
        <v>1028</v>
      </c>
      <c r="I2892" s="16" t="s">
        <v>35</v>
      </c>
      <c r="J2892" s="16" t="s">
        <v>36</v>
      </c>
      <c r="M2892" s="16" t="s">
        <v>96</v>
      </c>
      <c r="N2892" s="7">
        <v>44967</v>
      </c>
      <c r="O2892" s="9">
        <v>44967</v>
      </c>
      <c r="P2892" t="s">
        <v>1197</v>
      </c>
      <c r="Q2892">
        <v>1</v>
      </c>
      <c r="R2892">
        <v>102</v>
      </c>
      <c r="S2892">
        <v>5</v>
      </c>
      <c r="T2892" t="s">
        <v>2977</v>
      </c>
      <c r="U2892">
        <v>94</v>
      </c>
      <c r="V2892">
        <v>14</v>
      </c>
      <c r="W2892">
        <v>59</v>
      </c>
      <c r="X2892">
        <v>90</v>
      </c>
      <c r="Y2892">
        <v>642</v>
      </c>
      <c r="Z2892">
        <v>20</v>
      </c>
      <c r="AA2892">
        <v>19</v>
      </c>
      <c r="AD2892">
        <v>18</v>
      </c>
      <c r="AE2892">
        <v>2891</v>
      </c>
      <c r="AF2892" s="16" t="s">
        <v>39</v>
      </c>
      <c r="AG2892" s="16"/>
      <c r="AH2892" s="16"/>
      <c r="AI2892" s="16" t="str">
        <f t="shared" si="180"/>
        <v>(94,5,14,59,90,642,19, null, 18, 'L500 2024 Latin America',2024, '2023-02-10','2023-02-10','".Carbon::now()."','".Carbon::now()."'),</v>
      </c>
      <c r="AJ2892" s="16" t="str">
        <f t="shared" si="181"/>
        <v>('".DB::select("SELECT id_status FROM `status` WHERE `element_type` = 'task' AND status_type = 'client' AND name ='CONFIRMED'")[0]-&gt;id_status."',2891,1),</v>
      </c>
      <c r="AK2892" s="16" t="str">
        <f t="shared" si="182"/>
        <v/>
      </c>
      <c r="AL2892" s="16" t="str">
        <f t="shared" si="183"/>
        <v/>
      </c>
    </row>
    <row r="2893" spans="1:38" x14ac:dyDescent="0.25">
      <c r="A2893" s="16" t="s">
        <v>837</v>
      </c>
      <c r="B2893" s="16" t="s">
        <v>3139</v>
      </c>
      <c r="C2893" s="16" t="s">
        <v>27</v>
      </c>
      <c r="D2893" s="16" t="s">
        <v>28</v>
      </c>
      <c r="E2893" s="16" t="s">
        <v>46</v>
      </c>
      <c r="F2893" s="16" t="s">
        <v>43</v>
      </c>
      <c r="G2893" s="16" t="s">
        <v>44</v>
      </c>
      <c r="H2893" s="16" t="s">
        <v>114</v>
      </c>
      <c r="I2893" s="16" t="s">
        <v>35</v>
      </c>
      <c r="J2893" s="16" t="s">
        <v>36</v>
      </c>
      <c r="M2893" s="16" t="s">
        <v>96</v>
      </c>
      <c r="N2893" s="7">
        <v>44967</v>
      </c>
      <c r="O2893" s="9">
        <v>44967</v>
      </c>
      <c r="P2893" t="s">
        <v>1197</v>
      </c>
      <c r="Q2893">
        <v>1</v>
      </c>
      <c r="R2893">
        <v>102</v>
      </c>
      <c r="S2893">
        <v>5</v>
      </c>
      <c r="T2893" t="s">
        <v>2977</v>
      </c>
      <c r="U2893">
        <v>94</v>
      </c>
      <c r="V2893">
        <v>14</v>
      </c>
      <c r="W2893">
        <v>59</v>
      </c>
      <c r="X2893">
        <v>90</v>
      </c>
      <c r="Y2893">
        <v>654</v>
      </c>
      <c r="Z2893">
        <v>20</v>
      </c>
      <c r="AA2893">
        <v>19</v>
      </c>
      <c r="AD2893">
        <v>18</v>
      </c>
      <c r="AE2893">
        <v>2892</v>
      </c>
      <c r="AF2893" s="16" t="s">
        <v>39</v>
      </c>
      <c r="AG2893" s="16"/>
      <c r="AH2893" s="16"/>
      <c r="AI2893" s="16" t="str">
        <f t="shared" si="180"/>
        <v>(94,5,14,59,90,654,19, null, 18, 'L500 2024 Latin America',2024, '2023-02-10','2023-02-10','".Carbon::now()."','".Carbon::now()."'),</v>
      </c>
      <c r="AJ2893" s="16" t="str">
        <f t="shared" si="181"/>
        <v>('".DB::select("SELECT id_status FROM `status` WHERE `element_type` = 'task' AND status_type = 'client' AND name ='CONFIRMED'")[0]-&gt;id_status."',2892,1),</v>
      </c>
      <c r="AK2893" s="16" t="str">
        <f t="shared" si="182"/>
        <v/>
      </c>
      <c r="AL2893" s="16" t="str">
        <f t="shared" si="183"/>
        <v/>
      </c>
    </row>
    <row r="2894" spans="1:38" x14ac:dyDescent="0.25">
      <c r="A2894" s="16" t="s">
        <v>837</v>
      </c>
      <c r="B2894" s="16" t="s">
        <v>3139</v>
      </c>
      <c r="C2894" s="16" t="s">
        <v>27</v>
      </c>
      <c r="D2894" s="16" t="s">
        <v>28</v>
      </c>
      <c r="E2894" s="16" t="s">
        <v>46</v>
      </c>
      <c r="F2894" s="16" t="s">
        <v>43</v>
      </c>
      <c r="G2894" s="16" t="s">
        <v>44</v>
      </c>
      <c r="H2894" s="16" t="s">
        <v>181</v>
      </c>
      <c r="I2894" s="16" t="s">
        <v>35</v>
      </c>
      <c r="J2894" s="16" t="s">
        <v>36</v>
      </c>
      <c r="M2894" s="16" t="s">
        <v>96</v>
      </c>
      <c r="N2894" s="7">
        <v>44967</v>
      </c>
      <c r="O2894" s="9">
        <v>44967</v>
      </c>
      <c r="P2894" t="s">
        <v>1197</v>
      </c>
      <c r="Q2894">
        <v>1</v>
      </c>
      <c r="R2894">
        <v>102</v>
      </c>
      <c r="S2894">
        <v>5</v>
      </c>
      <c r="T2894" t="s">
        <v>2977</v>
      </c>
      <c r="U2894">
        <v>94</v>
      </c>
      <c r="V2894">
        <v>14</v>
      </c>
      <c r="W2894">
        <v>59</v>
      </c>
      <c r="X2894">
        <v>90</v>
      </c>
      <c r="Y2894">
        <v>718</v>
      </c>
      <c r="Z2894">
        <v>20</v>
      </c>
      <c r="AA2894">
        <v>19</v>
      </c>
      <c r="AD2894">
        <v>18</v>
      </c>
      <c r="AE2894">
        <v>2893</v>
      </c>
      <c r="AF2894" s="16" t="s">
        <v>39</v>
      </c>
      <c r="AG2894" s="16"/>
      <c r="AH2894" s="16"/>
      <c r="AI2894" s="16" t="str">
        <f t="shared" si="180"/>
        <v>(94,5,14,59,90,718,19, null, 18, 'L500 2024 Latin America',2024, '2023-02-10','2023-02-10','".Carbon::now()."','".Carbon::now()."'),</v>
      </c>
      <c r="AJ2894" s="16" t="str">
        <f t="shared" si="181"/>
        <v>('".DB::select("SELECT id_status FROM `status` WHERE `element_type` = 'task' AND status_type = 'client' AND name ='CONFIRMED'")[0]-&gt;id_status."',2893,1),</v>
      </c>
      <c r="AK2894" s="16" t="str">
        <f t="shared" si="182"/>
        <v/>
      </c>
      <c r="AL2894" s="16" t="str">
        <f t="shared" si="183"/>
        <v/>
      </c>
    </row>
    <row r="2895" spans="1:38" x14ac:dyDescent="0.25">
      <c r="A2895" s="16" t="s">
        <v>837</v>
      </c>
      <c r="B2895" s="16" t="s">
        <v>3139</v>
      </c>
      <c r="C2895" s="16" t="s">
        <v>27</v>
      </c>
      <c r="D2895" s="16" t="s">
        <v>28</v>
      </c>
      <c r="E2895" s="16" t="s">
        <v>46</v>
      </c>
      <c r="F2895" s="16" t="s">
        <v>43</v>
      </c>
      <c r="G2895" s="16" t="s">
        <v>44</v>
      </c>
      <c r="H2895" s="16" t="s">
        <v>199</v>
      </c>
      <c r="I2895" s="16" t="s">
        <v>35</v>
      </c>
      <c r="J2895" s="16" t="s">
        <v>36</v>
      </c>
      <c r="M2895" s="16" t="s">
        <v>96</v>
      </c>
      <c r="N2895" s="7">
        <v>44967</v>
      </c>
      <c r="O2895" s="9">
        <v>44967</v>
      </c>
      <c r="P2895" t="s">
        <v>1197</v>
      </c>
      <c r="Q2895">
        <v>1</v>
      </c>
      <c r="R2895">
        <v>102</v>
      </c>
      <c r="S2895">
        <v>5</v>
      </c>
      <c r="T2895" t="s">
        <v>2977</v>
      </c>
      <c r="U2895">
        <v>94</v>
      </c>
      <c r="V2895">
        <v>14</v>
      </c>
      <c r="W2895">
        <v>59</v>
      </c>
      <c r="X2895">
        <v>90</v>
      </c>
      <c r="Y2895">
        <v>750</v>
      </c>
      <c r="Z2895">
        <v>20</v>
      </c>
      <c r="AA2895">
        <v>19</v>
      </c>
      <c r="AD2895">
        <v>18</v>
      </c>
      <c r="AE2895">
        <v>2894</v>
      </c>
      <c r="AF2895" s="16" t="s">
        <v>39</v>
      </c>
      <c r="AG2895" s="16"/>
      <c r="AH2895" s="16"/>
      <c r="AI2895" s="16" t="str">
        <f t="shared" si="180"/>
        <v>(94,5,14,59,90,750,19, null, 18, 'L500 2024 Latin America',2024, '2023-02-10','2023-02-10','".Carbon::now()."','".Carbon::now()."'),</v>
      </c>
      <c r="AJ2895" s="16" t="str">
        <f t="shared" si="181"/>
        <v>('".DB::select("SELECT id_status FROM `status` WHERE `element_type` = 'task' AND status_type = 'client' AND name ='CONFIRMED'")[0]-&gt;id_status."',2894,1),</v>
      </c>
      <c r="AK2895" s="16" t="str">
        <f t="shared" si="182"/>
        <v/>
      </c>
      <c r="AL2895" s="16" t="str">
        <f t="shared" si="183"/>
        <v/>
      </c>
    </row>
    <row r="2896" spans="1:38" x14ac:dyDescent="0.25">
      <c r="A2896" s="16" t="s">
        <v>837</v>
      </c>
      <c r="B2896" s="16" t="s">
        <v>3139</v>
      </c>
      <c r="C2896" s="16" t="s">
        <v>27</v>
      </c>
      <c r="D2896" s="16" t="s">
        <v>28</v>
      </c>
      <c r="E2896" s="16" t="s">
        <v>46</v>
      </c>
      <c r="F2896" s="16" t="s">
        <v>43</v>
      </c>
      <c r="G2896" s="16" t="s">
        <v>44</v>
      </c>
      <c r="H2896" s="16" t="s">
        <v>466</v>
      </c>
      <c r="I2896" s="16" t="s">
        <v>35</v>
      </c>
      <c r="J2896" s="16" t="s">
        <v>36</v>
      </c>
      <c r="M2896" s="16" t="s">
        <v>96</v>
      </c>
      <c r="N2896" s="7">
        <v>44967</v>
      </c>
      <c r="O2896" s="9">
        <v>44967</v>
      </c>
      <c r="P2896" t="s">
        <v>1197</v>
      </c>
      <c r="Q2896">
        <v>1</v>
      </c>
      <c r="R2896">
        <v>102</v>
      </c>
      <c r="S2896">
        <v>5</v>
      </c>
      <c r="T2896" t="s">
        <v>2977</v>
      </c>
      <c r="U2896">
        <v>94</v>
      </c>
      <c r="V2896">
        <v>14</v>
      </c>
      <c r="W2896">
        <v>59</v>
      </c>
      <c r="X2896">
        <v>90</v>
      </c>
      <c r="Y2896">
        <v>757</v>
      </c>
      <c r="Z2896">
        <v>20</v>
      </c>
      <c r="AA2896">
        <v>19</v>
      </c>
      <c r="AD2896">
        <v>18</v>
      </c>
      <c r="AE2896">
        <v>2895</v>
      </c>
      <c r="AF2896" s="16" t="s">
        <v>39</v>
      </c>
      <c r="AG2896" s="16"/>
      <c r="AH2896" s="16"/>
      <c r="AI2896" s="16" t="str">
        <f t="shared" si="180"/>
        <v>(94,5,14,59,90,757,19, null, 18, 'L500 2024 Latin America',2024, '2023-02-10','2023-02-10','".Carbon::now()."','".Carbon::now()."'),</v>
      </c>
      <c r="AJ2896" s="16" t="str">
        <f t="shared" si="181"/>
        <v>('".DB::select("SELECT id_status FROM `status` WHERE `element_type` = 'task' AND status_type = 'client' AND name ='CONFIRMED'")[0]-&gt;id_status."',2895,1),</v>
      </c>
      <c r="AK2896" s="16" t="str">
        <f t="shared" si="182"/>
        <v/>
      </c>
      <c r="AL2896" s="16" t="str">
        <f t="shared" si="183"/>
        <v/>
      </c>
    </row>
    <row r="2897" spans="1:38" x14ac:dyDescent="0.25">
      <c r="A2897" s="16" t="s">
        <v>837</v>
      </c>
      <c r="B2897" s="16" t="s">
        <v>3139</v>
      </c>
      <c r="C2897" s="16" t="s">
        <v>27</v>
      </c>
      <c r="D2897" s="16" t="s">
        <v>28</v>
      </c>
      <c r="E2897" s="16" t="s">
        <v>46</v>
      </c>
      <c r="F2897" s="16" t="s">
        <v>43</v>
      </c>
      <c r="G2897" s="16" t="s">
        <v>44</v>
      </c>
      <c r="H2897" s="16" t="s">
        <v>845</v>
      </c>
      <c r="I2897" s="16" t="s">
        <v>35</v>
      </c>
      <c r="J2897" s="16" t="s">
        <v>36</v>
      </c>
      <c r="M2897" s="16" t="s">
        <v>96</v>
      </c>
      <c r="N2897" s="7">
        <v>44967</v>
      </c>
      <c r="O2897" s="9">
        <v>44967</v>
      </c>
      <c r="P2897" t="s">
        <v>1197</v>
      </c>
      <c r="Q2897">
        <v>1</v>
      </c>
      <c r="R2897">
        <v>102</v>
      </c>
      <c r="S2897">
        <v>5</v>
      </c>
      <c r="T2897" t="s">
        <v>2977</v>
      </c>
      <c r="U2897">
        <v>94</v>
      </c>
      <c r="V2897">
        <v>14</v>
      </c>
      <c r="W2897">
        <v>59</v>
      </c>
      <c r="X2897">
        <v>90</v>
      </c>
      <c r="Y2897">
        <v>817</v>
      </c>
      <c r="Z2897">
        <v>20</v>
      </c>
      <c r="AA2897">
        <v>19</v>
      </c>
      <c r="AD2897">
        <v>18</v>
      </c>
      <c r="AE2897">
        <v>2896</v>
      </c>
      <c r="AF2897" s="16" t="s">
        <v>39</v>
      </c>
      <c r="AG2897" s="16"/>
      <c r="AH2897" s="16"/>
      <c r="AI2897" s="16" t="str">
        <f t="shared" si="180"/>
        <v>(94,5,14,59,90,817,19, null, 18, 'L500 2024 Latin America',2024, '2023-02-10','2023-02-10','".Carbon::now()."','".Carbon::now()."'),</v>
      </c>
      <c r="AJ2897" s="16" t="str">
        <f t="shared" si="181"/>
        <v>('".DB::select("SELECT id_status FROM `status` WHERE `element_type` = 'task' AND status_type = 'client' AND name ='CONFIRMED'")[0]-&gt;id_status."',2896,1),</v>
      </c>
      <c r="AK2897" s="16" t="str">
        <f t="shared" si="182"/>
        <v/>
      </c>
      <c r="AL2897" s="16" t="str">
        <f t="shared" si="183"/>
        <v/>
      </c>
    </row>
    <row r="2898" spans="1:38" x14ac:dyDescent="0.25">
      <c r="A2898" s="16" t="s">
        <v>837</v>
      </c>
      <c r="B2898" s="16" t="s">
        <v>3139</v>
      </c>
      <c r="C2898" s="16" t="s">
        <v>27</v>
      </c>
      <c r="D2898" s="16" t="s">
        <v>28</v>
      </c>
      <c r="E2898" s="16" t="s">
        <v>46</v>
      </c>
      <c r="F2898" s="16" t="s">
        <v>43</v>
      </c>
      <c r="G2898" s="16" t="s">
        <v>44</v>
      </c>
      <c r="H2898" s="16" t="s">
        <v>846</v>
      </c>
      <c r="I2898" s="16" t="s">
        <v>35</v>
      </c>
      <c r="J2898" s="16" t="s">
        <v>36</v>
      </c>
      <c r="M2898" s="16" t="s">
        <v>96</v>
      </c>
      <c r="N2898" s="7">
        <v>44967</v>
      </c>
      <c r="O2898" s="9">
        <v>44967</v>
      </c>
      <c r="P2898" t="s">
        <v>1197</v>
      </c>
      <c r="Q2898">
        <v>1</v>
      </c>
      <c r="R2898">
        <v>102</v>
      </c>
      <c r="S2898">
        <v>5</v>
      </c>
      <c r="T2898" t="s">
        <v>2977</v>
      </c>
      <c r="U2898">
        <v>94</v>
      </c>
      <c r="V2898">
        <v>14</v>
      </c>
      <c r="W2898">
        <v>59</v>
      </c>
      <c r="X2898">
        <v>90</v>
      </c>
      <c r="Y2898">
        <v>825</v>
      </c>
      <c r="Z2898">
        <v>20</v>
      </c>
      <c r="AA2898">
        <v>19</v>
      </c>
      <c r="AD2898">
        <v>18</v>
      </c>
      <c r="AE2898">
        <v>2897</v>
      </c>
      <c r="AF2898" s="16" t="s">
        <v>39</v>
      </c>
      <c r="AG2898" s="16"/>
      <c r="AH2898" s="16"/>
      <c r="AI2898" s="16" t="str">
        <f t="shared" si="180"/>
        <v>(94,5,14,59,90,825,19, null, 18, 'L500 2024 Latin America',2024, '2023-02-10','2023-02-10','".Carbon::now()."','".Carbon::now()."'),</v>
      </c>
      <c r="AJ2898" s="16" t="str">
        <f t="shared" si="181"/>
        <v>('".DB::select("SELECT id_status FROM `status` WHERE `element_type` = 'task' AND status_type = 'client' AND name ='CONFIRMED'")[0]-&gt;id_status."',2897,1),</v>
      </c>
      <c r="AK2898" s="16" t="str">
        <f t="shared" si="182"/>
        <v/>
      </c>
      <c r="AL2898" s="16" t="str">
        <f t="shared" si="183"/>
        <v/>
      </c>
    </row>
    <row r="2899" spans="1:38" x14ac:dyDescent="0.25">
      <c r="A2899" s="16" t="s">
        <v>837</v>
      </c>
      <c r="B2899" s="16" t="s">
        <v>3139</v>
      </c>
      <c r="C2899" s="16" t="s">
        <v>27</v>
      </c>
      <c r="D2899" s="16" t="s">
        <v>28</v>
      </c>
      <c r="E2899" s="16" t="s">
        <v>46</v>
      </c>
      <c r="F2899" s="16" t="s">
        <v>43</v>
      </c>
      <c r="G2899" s="16" t="s">
        <v>44</v>
      </c>
      <c r="H2899" s="16" t="s">
        <v>57</v>
      </c>
      <c r="I2899" s="16" t="s">
        <v>35</v>
      </c>
      <c r="J2899" s="16" t="s">
        <v>36</v>
      </c>
      <c r="M2899" s="16" t="s">
        <v>96</v>
      </c>
      <c r="N2899" s="7">
        <v>44967</v>
      </c>
      <c r="O2899" s="9">
        <v>44967</v>
      </c>
      <c r="P2899" t="s">
        <v>1197</v>
      </c>
      <c r="Q2899">
        <v>1</v>
      </c>
      <c r="R2899">
        <v>102</v>
      </c>
      <c r="S2899">
        <v>5</v>
      </c>
      <c r="T2899" t="s">
        <v>2977</v>
      </c>
      <c r="U2899">
        <v>94</v>
      </c>
      <c r="V2899">
        <v>14</v>
      </c>
      <c r="W2899">
        <v>59</v>
      </c>
      <c r="X2899">
        <v>90</v>
      </c>
      <c r="Y2899">
        <v>828</v>
      </c>
      <c r="Z2899">
        <v>20</v>
      </c>
      <c r="AA2899">
        <v>19</v>
      </c>
      <c r="AD2899">
        <v>18</v>
      </c>
      <c r="AE2899">
        <v>2898</v>
      </c>
      <c r="AF2899" s="16" t="s">
        <v>39</v>
      </c>
      <c r="AG2899" s="16"/>
      <c r="AH2899" s="16"/>
      <c r="AI2899" s="16" t="str">
        <f t="shared" si="180"/>
        <v>(94,5,14,59,90,828,19, null, 18, 'L500 2024 Latin America',2024, '2023-02-10','2023-02-10','".Carbon::now()."','".Carbon::now()."'),</v>
      </c>
      <c r="AJ2899" s="16" t="str">
        <f t="shared" si="181"/>
        <v>('".DB::select("SELECT id_status FROM `status` WHERE `element_type` = 'task' AND status_type = 'client' AND name ='CONFIRMED'")[0]-&gt;id_status."',2898,1),</v>
      </c>
      <c r="AK2899" s="16" t="str">
        <f t="shared" si="182"/>
        <v/>
      </c>
      <c r="AL2899" s="16" t="str">
        <f t="shared" si="183"/>
        <v/>
      </c>
    </row>
    <row r="2900" spans="1:38" x14ac:dyDescent="0.25">
      <c r="A2900" s="16" t="s">
        <v>837</v>
      </c>
      <c r="B2900" s="16" t="s">
        <v>3139</v>
      </c>
      <c r="C2900" s="16" t="s">
        <v>27</v>
      </c>
      <c r="D2900" s="16" t="s">
        <v>28</v>
      </c>
      <c r="E2900" s="16" t="s">
        <v>46</v>
      </c>
      <c r="F2900" s="16" t="s">
        <v>43</v>
      </c>
      <c r="G2900" s="16" t="s">
        <v>44</v>
      </c>
      <c r="H2900" s="16" t="s">
        <v>97</v>
      </c>
      <c r="I2900" s="16" t="s">
        <v>35</v>
      </c>
      <c r="J2900" s="16" t="s">
        <v>36</v>
      </c>
      <c r="M2900" s="16" t="s">
        <v>96</v>
      </c>
      <c r="N2900" s="7">
        <v>44967</v>
      </c>
      <c r="O2900" s="9">
        <v>44967</v>
      </c>
      <c r="P2900" t="s">
        <v>1197</v>
      </c>
      <c r="Q2900">
        <v>1</v>
      </c>
      <c r="R2900">
        <v>102</v>
      </c>
      <c r="S2900">
        <v>5</v>
      </c>
      <c r="T2900" t="s">
        <v>2977</v>
      </c>
      <c r="U2900">
        <v>94</v>
      </c>
      <c r="V2900">
        <v>14</v>
      </c>
      <c r="W2900">
        <v>59</v>
      </c>
      <c r="X2900">
        <v>90</v>
      </c>
      <c r="Y2900">
        <v>874</v>
      </c>
      <c r="Z2900">
        <v>20</v>
      </c>
      <c r="AA2900">
        <v>19</v>
      </c>
      <c r="AD2900">
        <v>18</v>
      </c>
      <c r="AE2900">
        <v>2899</v>
      </c>
      <c r="AF2900" s="16" t="s">
        <v>39</v>
      </c>
      <c r="AG2900" s="16"/>
      <c r="AH2900" s="16"/>
      <c r="AI2900" s="16" t="str">
        <f t="shared" si="180"/>
        <v>(94,5,14,59,90,874,19, null, 18, 'L500 2024 Latin America',2024, '2023-02-10','2023-02-10','".Carbon::now()."','".Carbon::now()."'),</v>
      </c>
      <c r="AJ2900" s="16" t="str">
        <f t="shared" si="181"/>
        <v>('".DB::select("SELECT id_status FROM `status` WHERE `element_type` = 'task' AND status_type = 'client' AND name ='CONFIRMED'")[0]-&gt;id_status."',2899,1),</v>
      </c>
      <c r="AK2900" s="16" t="str">
        <f t="shared" si="182"/>
        <v/>
      </c>
      <c r="AL2900" s="16" t="str">
        <f t="shared" si="183"/>
        <v/>
      </c>
    </row>
    <row r="2901" spans="1:38" x14ac:dyDescent="0.25">
      <c r="A2901" s="16" t="s">
        <v>837</v>
      </c>
      <c r="B2901" s="16" t="s">
        <v>3139</v>
      </c>
      <c r="C2901" s="16" t="s">
        <v>27</v>
      </c>
      <c r="D2901" s="16" t="s">
        <v>28</v>
      </c>
      <c r="E2901" s="16" t="s">
        <v>46</v>
      </c>
      <c r="F2901" s="16" t="s">
        <v>43</v>
      </c>
      <c r="G2901" s="16" t="s">
        <v>44</v>
      </c>
      <c r="H2901" s="16" t="s">
        <v>4221</v>
      </c>
      <c r="I2901" s="16" t="s">
        <v>35</v>
      </c>
      <c r="J2901" s="16" t="s">
        <v>36</v>
      </c>
      <c r="M2901" s="16" t="s">
        <v>96</v>
      </c>
      <c r="N2901" s="7">
        <v>44967</v>
      </c>
      <c r="O2901" s="9">
        <v>44967</v>
      </c>
      <c r="P2901" t="s">
        <v>1197</v>
      </c>
      <c r="Q2901">
        <v>1</v>
      </c>
      <c r="R2901">
        <v>102</v>
      </c>
      <c r="S2901">
        <v>5</v>
      </c>
      <c r="T2901" t="s">
        <v>2977</v>
      </c>
      <c r="U2901">
        <v>94</v>
      </c>
      <c r="V2901">
        <v>14</v>
      </c>
      <c r="W2901">
        <v>59</v>
      </c>
      <c r="X2901">
        <v>90</v>
      </c>
      <c r="Y2901">
        <v>868</v>
      </c>
      <c r="Z2901">
        <v>20</v>
      </c>
      <c r="AA2901">
        <v>19</v>
      </c>
      <c r="AD2901">
        <v>18</v>
      </c>
      <c r="AE2901">
        <v>2900</v>
      </c>
      <c r="AF2901" s="16" t="s">
        <v>39</v>
      </c>
      <c r="AG2901" s="16"/>
      <c r="AH2901" s="16"/>
      <c r="AI2901" s="16" t="str">
        <f t="shared" si="180"/>
        <v>(94,5,14,59,90,868,19, null, 18, 'L500 2024 Latin America',2024, '2023-02-10','2023-02-10','".Carbon::now()."','".Carbon::now()."'),</v>
      </c>
      <c r="AJ2901" s="16" t="str">
        <f t="shared" si="181"/>
        <v>('".DB::select("SELECT id_status FROM `status` WHERE `element_type` = 'task' AND status_type = 'client' AND name ='CONFIRMED'")[0]-&gt;id_status."',2900,1),</v>
      </c>
      <c r="AK2901" s="16" t="str">
        <f t="shared" si="182"/>
        <v/>
      </c>
      <c r="AL2901" s="16" t="str">
        <f t="shared" si="183"/>
        <v/>
      </c>
    </row>
    <row r="2902" spans="1:38" x14ac:dyDescent="0.25">
      <c r="A2902" s="16" t="s">
        <v>837</v>
      </c>
      <c r="B2902" s="16" t="s">
        <v>26</v>
      </c>
      <c r="C2902" s="16" t="s">
        <v>255</v>
      </c>
      <c r="D2902" s="16" t="s">
        <v>28</v>
      </c>
      <c r="E2902" s="16" t="s">
        <v>776</v>
      </c>
      <c r="F2902" s="16" t="s">
        <v>43</v>
      </c>
      <c r="G2902" s="16" t="s">
        <v>44</v>
      </c>
      <c r="H2902" s="16" t="s">
        <v>579</v>
      </c>
      <c r="I2902" s="16" t="s">
        <v>35</v>
      </c>
      <c r="J2902" s="16" t="s">
        <v>36</v>
      </c>
      <c r="M2902" s="16" t="s">
        <v>96</v>
      </c>
      <c r="N2902" s="7">
        <v>45014</v>
      </c>
      <c r="O2902" s="9">
        <v>45014</v>
      </c>
      <c r="P2902" t="s">
        <v>1215</v>
      </c>
      <c r="Q2902">
        <v>1</v>
      </c>
      <c r="R2902">
        <v>102</v>
      </c>
      <c r="S2902">
        <v>5</v>
      </c>
      <c r="T2902" t="s">
        <v>2977</v>
      </c>
      <c r="U2902">
        <v>94</v>
      </c>
      <c r="V2902">
        <v>24</v>
      </c>
      <c r="W2902">
        <v>75</v>
      </c>
      <c r="X2902">
        <v>90</v>
      </c>
      <c r="Y2902">
        <v>935</v>
      </c>
      <c r="Z2902">
        <v>20</v>
      </c>
      <c r="AA2902">
        <v>19</v>
      </c>
      <c r="AD2902">
        <v>18</v>
      </c>
      <c r="AE2902">
        <v>2901</v>
      </c>
      <c r="AF2902" s="16" t="s">
        <v>39</v>
      </c>
      <c r="AG2902" s="16"/>
      <c r="AH2902" s="16"/>
      <c r="AI2902" s="16" t="str">
        <f t="shared" si="180"/>
        <v>(94,5,24,75,90,935,19, null, 18, 'World Tax 2024 Latin America',2024, '2023-03-29','2023-03-29','".Carbon::now()."','".Carbon::now()."'),</v>
      </c>
      <c r="AJ2902" s="16" t="str">
        <f t="shared" si="181"/>
        <v>('".DB::select("SELECT id_status FROM `status` WHERE `element_type` = 'task' AND status_type = 'client' AND name ='CONFIRMED'")[0]-&gt;id_status."',2901,1),</v>
      </c>
      <c r="AK2902" s="16" t="str">
        <f t="shared" si="182"/>
        <v/>
      </c>
      <c r="AL2902" s="16" t="str">
        <f t="shared" si="183"/>
        <v/>
      </c>
    </row>
    <row r="2903" spans="1:38" x14ac:dyDescent="0.25">
      <c r="A2903" s="16" t="s">
        <v>837</v>
      </c>
      <c r="B2903" s="16" t="s">
        <v>26</v>
      </c>
      <c r="C2903" s="16" t="s">
        <v>41</v>
      </c>
      <c r="D2903" s="16" t="s">
        <v>349</v>
      </c>
      <c r="E2903" s="16" t="s">
        <v>350</v>
      </c>
      <c r="F2903" s="16" t="s">
        <v>150</v>
      </c>
      <c r="G2903" s="16" t="s">
        <v>44</v>
      </c>
      <c r="H2903" s="16" t="s">
        <v>217</v>
      </c>
      <c r="I2903" s="16" t="s">
        <v>35</v>
      </c>
      <c r="J2903" s="16" t="s">
        <v>36</v>
      </c>
      <c r="M2903" s="16" t="s">
        <v>96</v>
      </c>
      <c r="N2903" s="7">
        <v>45071</v>
      </c>
      <c r="O2903" s="9">
        <v>45437</v>
      </c>
      <c r="P2903" t="s">
        <v>3126</v>
      </c>
      <c r="Q2903">
        <v>1</v>
      </c>
      <c r="R2903">
        <v>102</v>
      </c>
      <c r="S2903">
        <v>5</v>
      </c>
      <c r="T2903" t="s">
        <v>3068</v>
      </c>
      <c r="U2903">
        <v>225</v>
      </c>
      <c r="V2903">
        <v>2</v>
      </c>
      <c r="W2903">
        <v>13</v>
      </c>
      <c r="X2903">
        <v>90</v>
      </c>
      <c r="Y2903">
        <v>170</v>
      </c>
      <c r="Z2903">
        <v>20</v>
      </c>
      <c r="AA2903">
        <v>19</v>
      </c>
      <c r="AD2903">
        <v>18</v>
      </c>
      <c r="AE2903">
        <v>2902</v>
      </c>
      <c r="AF2903" s="16" t="s">
        <v>39</v>
      </c>
      <c r="AG2903" s="16"/>
      <c r="AH2903" s="16"/>
      <c r="AI2903" s="16" t="str">
        <f t="shared" si="180"/>
        <v>(225,5,2,13,90,170,19, null, 18, 'Chambers 2025 Latin America',2025, '2024-05-25','2024-05-25','".Carbon::now()."','".Carbon::now()."'),</v>
      </c>
      <c r="AJ2903" s="16" t="str">
        <f t="shared" si="181"/>
        <v>('".DB::select("SELECT id_status FROM `status` WHERE `element_type` = 'task' AND status_type = 'client' AND name ='CONFIRMED'")[0]-&gt;id_status."',2902,1),</v>
      </c>
      <c r="AK2903" s="16" t="str">
        <f t="shared" si="182"/>
        <v/>
      </c>
      <c r="AL2903" s="16" t="str">
        <f t="shared" si="183"/>
        <v/>
      </c>
    </row>
    <row r="2904" spans="1:38" x14ac:dyDescent="0.25">
      <c r="A2904" s="16" t="s">
        <v>837</v>
      </c>
      <c r="B2904" s="16" t="s">
        <v>26</v>
      </c>
      <c r="C2904" s="16" t="s">
        <v>41</v>
      </c>
      <c r="D2904" s="16" t="s">
        <v>349</v>
      </c>
      <c r="E2904" s="16" t="s">
        <v>350</v>
      </c>
      <c r="F2904" s="16" t="s">
        <v>43</v>
      </c>
      <c r="G2904" s="16" t="s">
        <v>44</v>
      </c>
      <c r="H2904" s="16" t="s">
        <v>53</v>
      </c>
      <c r="I2904" s="16" t="s">
        <v>35</v>
      </c>
      <c r="J2904" s="16" t="s">
        <v>36</v>
      </c>
      <c r="M2904" s="16" t="s">
        <v>96</v>
      </c>
      <c r="N2904" s="7">
        <v>44960</v>
      </c>
      <c r="O2904" s="9">
        <v>45327</v>
      </c>
      <c r="P2904" t="s">
        <v>3127</v>
      </c>
      <c r="Q2904">
        <v>1</v>
      </c>
      <c r="R2904">
        <v>102</v>
      </c>
      <c r="S2904">
        <v>5</v>
      </c>
      <c r="T2904" t="s">
        <v>3068</v>
      </c>
      <c r="U2904">
        <v>225</v>
      </c>
      <c r="V2904">
        <v>2</v>
      </c>
      <c r="W2904">
        <v>17</v>
      </c>
      <c r="X2904">
        <v>90</v>
      </c>
      <c r="Y2904">
        <v>20</v>
      </c>
      <c r="Z2904">
        <v>20</v>
      </c>
      <c r="AA2904">
        <v>19</v>
      </c>
      <c r="AD2904">
        <v>18</v>
      </c>
      <c r="AE2904">
        <v>2903</v>
      </c>
      <c r="AF2904" s="16" t="s">
        <v>39</v>
      </c>
      <c r="AG2904" s="16"/>
      <c r="AH2904" s="16"/>
      <c r="AI2904" s="16" t="str">
        <f t="shared" si="180"/>
        <v>(225,5,2,17,90,20,19, null, 18, 'Chambers 2025 Latin America',2025, '2024-02-05','2024-02-05','".Carbon::now()."','".Carbon::now()."'),</v>
      </c>
      <c r="AJ2904" s="16" t="str">
        <f t="shared" si="181"/>
        <v>('".DB::select("SELECT id_status FROM `status` WHERE `element_type` = 'task' AND status_type = 'client' AND name ='CONFIRMED'")[0]-&gt;id_status."',2903,1),</v>
      </c>
      <c r="AK2904" s="16" t="str">
        <f t="shared" si="182"/>
        <v/>
      </c>
      <c r="AL2904" s="16" t="str">
        <f t="shared" si="183"/>
        <v/>
      </c>
    </row>
    <row r="2905" spans="1:38" x14ac:dyDescent="0.25">
      <c r="A2905" s="16" t="s">
        <v>837</v>
      </c>
      <c r="B2905" s="16" t="s">
        <v>26</v>
      </c>
      <c r="C2905" s="16" t="s">
        <v>41</v>
      </c>
      <c r="D2905" s="16" t="s">
        <v>349</v>
      </c>
      <c r="E2905" s="16" t="s">
        <v>350</v>
      </c>
      <c r="F2905" s="16" t="s">
        <v>43</v>
      </c>
      <c r="G2905" s="16" t="s">
        <v>44</v>
      </c>
      <c r="H2905" s="16" t="s">
        <v>108</v>
      </c>
      <c r="I2905" s="16" t="s">
        <v>35</v>
      </c>
      <c r="J2905" s="16" t="s">
        <v>36</v>
      </c>
      <c r="M2905" s="16" t="s">
        <v>96</v>
      </c>
      <c r="N2905" s="7">
        <v>44900</v>
      </c>
      <c r="O2905" s="9">
        <v>45264</v>
      </c>
      <c r="P2905" t="s">
        <v>3109</v>
      </c>
      <c r="Q2905">
        <v>1</v>
      </c>
      <c r="R2905">
        <v>102</v>
      </c>
      <c r="S2905">
        <v>5</v>
      </c>
      <c r="T2905" t="s">
        <v>3068</v>
      </c>
      <c r="U2905">
        <v>225</v>
      </c>
      <c r="V2905">
        <v>2</v>
      </c>
      <c r="W2905">
        <v>17</v>
      </c>
      <c r="X2905">
        <v>90</v>
      </c>
      <c r="Y2905">
        <v>31</v>
      </c>
      <c r="Z2905">
        <v>20</v>
      </c>
      <c r="AA2905">
        <v>19</v>
      </c>
      <c r="AD2905">
        <v>18</v>
      </c>
      <c r="AE2905">
        <v>2904</v>
      </c>
      <c r="AF2905" s="16" t="s">
        <v>39</v>
      </c>
      <c r="AG2905" s="16"/>
      <c r="AH2905" s="16"/>
      <c r="AI2905" s="16" t="str">
        <f t="shared" si="180"/>
        <v>(225,5,2,17,90,31,19, null, 18, 'Chambers 2025 Latin America',2025, '2023-12-04','2023-12-04','".Carbon::now()."','".Carbon::now()."'),</v>
      </c>
      <c r="AJ2905" s="16" t="str">
        <f t="shared" si="181"/>
        <v>('".DB::select("SELECT id_status FROM `status` WHERE `element_type` = 'task' AND status_type = 'client' AND name ='CONFIRMED'")[0]-&gt;id_status."',2904,1),</v>
      </c>
      <c r="AK2905" s="16" t="str">
        <f t="shared" si="182"/>
        <v/>
      </c>
      <c r="AL2905" s="16" t="str">
        <f t="shared" si="183"/>
        <v/>
      </c>
    </row>
    <row r="2906" spans="1:38" x14ac:dyDescent="0.25">
      <c r="A2906" s="16" t="s">
        <v>837</v>
      </c>
      <c r="B2906" s="16" t="s">
        <v>26</v>
      </c>
      <c r="C2906" s="16" t="s">
        <v>41</v>
      </c>
      <c r="D2906" s="16" t="s">
        <v>349</v>
      </c>
      <c r="E2906" s="16" t="s">
        <v>350</v>
      </c>
      <c r="F2906" s="16" t="s">
        <v>43</v>
      </c>
      <c r="G2906" s="16" t="s">
        <v>44</v>
      </c>
      <c r="H2906" s="16" t="s">
        <v>196</v>
      </c>
      <c r="I2906" s="16" t="s">
        <v>35</v>
      </c>
      <c r="J2906" s="16" t="s">
        <v>36</v>
      </c>
      <c r="M2906" s="16" t="s">
        <v>96</v>
      </c>
      <c r="N2906" s="7">
        <v>44960</v>
      </c>
      <c r="O2906" s="9">
        <v>45327</v>
      </c>
      <c r="P2906" t="s">
        <v>3127</v>
      </c>
      <c r="Q2906">
        <v>1</v>
      </c>
      <c r="R2906">
        <v>102</v>
      </c>
      <c r="S2906">
        <v>5</v>
      </c>
      <c r="T2906" t="s">
        <v>3068</v>
      </c>
      <c r="U2906">
        <v>225</v>
      </c>
      <c r="V2906">
        <v>2</v>
      </c>
      <c r="W2906">
        <v>17</v>
      </c>
      <c r="X2906">
        <v>90</v>
      </c>
      <c r="Y2906">
        <v>34</v>
      </c>
      <c r="Z2906">
        <v>20</v>
      </c>
      <c r="AA2906">
        <v>19</v>
      </c>
      <c r="AD2906">
        <v>18</v>
      </c>
      <c r="AE2906">
        <v>2905</v>
      </c>
      <c r="AF2906" s="16" t="s">
        <v>39</v>
      </c>
      <c r="AG2906" s="16"/>
      <c r="AH2906" s="16"/>
      <c r="AI2906" s="16" t="str">
        <f t="shared" si="180"/>
        <v>(225,5,2,17,90,34,19, null, 18, 'Chambers 2025 Latin America',2025, '2024-02-05','2024-02-05','".Carbon::now()."','".Carbon::now()."'),</v>
      </c>
      <c r="AJ2906" s="16" t="str">
        <f t="shared" si="181"/>
        <v>('".DB::select("SELECT id_status FROM `status` WHERE `element_type` = 'task' AND status_type = 'client' AND name ='CONFIRMED'")[0]-&gt;id_status."',2905,1),</v>
      </c>
      <c r="AK2906" s="16" t="str">
        <f t="shared" si="182"/>
        <v/>
      </c>
      <c r="AL2906" s="16" t="str">
        <f t="shared" si="183"/>
        <v/>
      </c>
    </row>
    <row r="2907" spans="1:38" x14ac:dyDescent="0.25">
      <c r="A2907" s="16" t="s">
        <v>837</v>
      </c>
      <c r="B2907" s="16" t="s">
        <v>26</v>
      </c>
      <c r="C2907" s="16" t="s">
        <v>41</v>
      </c>
      <c r="D2907" s="16" t="s">
        <v>349</v>
      </c>
      <c r="E2907" s="16" t="s">
        <v>350</v>
      </c>
      <c r="F2907" s="16" t="s">
        <v>43</v>
      </c>
      <c r="G2907" s="16" t="s">
        <v>44</v>
      </c>
      <c r="H2907" s="16" t="s">
        <v>168</v>
      </c>
      <c r="I2907" s="16" t="s">
        <v>35</v>
      </c>
      <c r="J2907" s="16" t="s">
        <v>36</v>
      </c>
      <c r="M2907" s="16" t="s">
        <v>96</v>
      </c>
      <c r="N2907" s="7">
        <v>45157</v>
      </c>
      <c r="O2907" s="9">
        <v>45236</v>
      </c>
      <c r="P2907" t="s">
        <v>3107</v>
      </c>
      <c r="Q2907">
        <v>1</v>
      </c>
      <c r="R2907">
        <v>102</v>
      </c>
      <c r="S2907">
        <v>5</v>
      </c>
      <c r="T2907" t="s">
        <v>3068</v>
      </c>
      <c r="U2907">
        <v>225</v>
      </c>
      <c r="V2907">
        <v>2</v>
      </c>
      <c r="W2907">
        <v>17</v>
      </c>
      <c r="X2907">
        <v>90</v>
      </c>
      <c r="Y2907">
        <v>65</v>
      </c>
      <c r="Z2907">
        <v>20</v>
      </c>
      <c r="AA2907">
        <v>19</v>
      </c>
      <c r="AD2907">
        <v>18</v>
      </c>
      <c r="AE2907">
        <v>2906</v>
      </c>
      <c r="AF2907" s="16" t="s">
        <v>39</v>
      </c>
      <c r="AG2907" s="16"/>
      <c r="AH2907" s="16"/>
      <c r="AI2907" s="16" t="str">
        <f t="shared" si="180"/>
        <v>(225,5,2,17,90,65,19, null, 18, 'Chambers 2025 Latin America',2025, '2023-11-06','2023-11-06','".Carbon::now()."','".Carbon::now()."'),</v>
      </c>
      <c r="AJ2907" s="16" t="str">
        <f t="shared" si="181"/>
        <v>('".DB::select("SELECT id_status FROM `status` WHERE `element_type` = 'task' AND status_type = 'client' AND name ='CONFIRMED'")[0]-&gt;id_status."',2906,1),</v>
      </c>
      <c r="AK2907" s="16" t="str">
        <f t="shared" si="182"/>
        <v/>
      </c>
      <c r="AL2907" s="16" t="str">
        <f t="shared" si="183"/>
        <v/>
      </c>
    </row>
    <row r="2908" spans="1:38" x14ac:dyDescent="0.25">
      <c r="A2908" s="16" t="s">
        <v>837</v>
      </c>
      <c r="B2908" s="16" t="s">
        <v>26</v>
      </c>
      <c r="C2908" s="16" t="s">
        <v>41</v>
      </c>
      <c r="D2908" s="16" t="s">
        <v>349</v>
      </c>
      <c r="E2908" s="16" t="s">
        <v>350</v>
      </c>
      <c r="F2908" s="16" t="s">
        <v>43</v>
      </c>
      <c r="G2908" s="16" t="s">
        <v>44</v>
      </c>
      <c r="H2908" s="16" t="s">
        <v>64</v>
      </c>
      <c r="I2908" s="16" t="s">
        <v>35</v>
      </c>
      <c r="J2908" s="16" t="s">
        <v>36</v>
      </c>
      <c r="M2908" s="16" t="s">
        <v>96</v>
      </c>
      <c r="N2908" s="7">
        <v>44992</v>
      </c>
      <c r="O2908" s="9">
        <v>45355</v>
      </c>
      <c r="P2908" t="s">
        <v>3116</v>
      </c>
      <c r="Q2908">
        <v>1</v>
      </c>
      <c r="R2908">
        <v>102</v>
      </c>
      <c r="S2908">
        <v>5</v>
      </c>
      <c r="T2908" t="s">
        <v>3068</v>
      </c>
      <c r="U2908">
        <v>225</v>
      </c>
      <c r="V2908">
        <v>2</v>
      </c>
      <c r="W2908">
        <v>17</v>
      </c>
      <c r="X2908">
        <v>90</v>
      </c>
      <c r="Y2908">
        <v>93</v>
      </c>
      <c r="Z2908">
        <v>20</v>
      </c>
      <c r="AA2908">
        <v>19</v>
      </c>
      <c r="AD2908">
        <v>18</v>
      </c>
      <c r="AE2908">
        <v>2907</v>
      </c>
      <c r="AF2908" s="16" t="s">
        <v>39</v>
      </c>
      <c r="AG2908" s="16"/>
      <c r="AH2908" s="16"/>
      <c r="AI2908" s="16" t="str">
        <f t="shared" si="180"/>
        <v>(225,5,2,17,90,93,19, null, 18, 'Chambers 2025 Latin America',2025, '2024-03-04','2024-03-04','".Carbon::now()."','".Carbon::now()."'),</v>
      </c>
      <c r="AJ2908" s="16" t="str">
        <f t="shared" si="181"/>
        <v>('".DB::select("SELECT id_status FROM `status` WHERE `element_type` = 'task' AND status_type = 'client' AND name ='CONFIRMED'")[0]-&gt;id_status."',2907,1),</v>
      </c>
      <c r="AK2908" s="16" t="str">
        <f t="shared" si="182"/>
        <v/>
      </c>
      <c r="AL2908" s="16" t="str">
        <f t="shared" si="183"/>
        <v/>
      </c>
    </row>
    <row r="2909" spans="1:38" x14ac:dyDescent="0.25">
      <c r="A2909" s="16" t="s">
        <v>837</v>
      </c>
      <c r="B2909" s="16" t="s">
        <v>26</v>
      </c>
      <c r="C2909" s="16" t="s">
        <v>41</v>
      </c>
      <c r="D2909" s="16" t="s">
        <v>349</v>
      </c>
      <c r="E2909" s="16" t="s">
        <v>350</v>
      </c>
      <c r="F2909" s="16" t="s">
        <v>43</v>
      </c>
      <c r="G2909" s="16" t="s">
        <v>44</v>
      </c>
      <c r="H2909" s="16" t="s">
        <v>177</v>
      </c>
      <c r="I2909" s="16" t="s">
        <v>35</v>
      </c>
      <c r="J2909" s="16" t="s">
        <v>36</v>
      </c>
      <c r="M2909" s="16" t="s">
        <v>96</v>
      </c>
      <c r="N2909" s="7">
        <v>44845</v>
      </c>
      <c r="O2909" s="9">
        <v>45208</v>
      </c>
      <c r="P2909" t="s">
        <v>3105</v>
      </c>
      <c r="Q2909">
        <v>1</v>
      </c>
      <c r="R2909">
        <v>102</v>
      </c>
      <c r="S2909">
        <v>5</v>
      </c>
      <c r="T2909" t="s">
        <v>3068</v>
      </c>
      <c r="U2909">
        <v>225</v>
      </c>
      <c r="V2909">
        <v>2</v>
      </c>
      <c r="W2909">
        <v>17</v>
      </c>
      <c r="X2909">
        <v>90</v>
      </c>
      <c r="Y2909">
        <v>113</v>
      </c>
      <c r="Z2909">
        <v>20</v>
      </c>
      <c r="AA2909">
        <v>19</v>
      </c>
      <c r="AD2909">
        <v>18</v>
      </c>
      <c r="AE2909">
        <v>2908</v>
      </c>
      <c r="AF2909" s="16" t="s">
        <v>39</v>
      </c>
      <c r="AG2909" s="16"/>
      <c r="AH2909" s="16"/>
      <c r="AI2909" s="16" t="str">
        <f t="shared" si="180"/>
        <v>(225,5,2,17,90,113,19, null, 18, 'Chambers 2025 Latin America',2025, '2023-10-09','2023-10-09','".Carbon::now()."','".Carbon::now()."'),</v>
      </c>
      <c r="AJ2909" s="16" t="str">
        <f t="shared" si="181"/>
        <v>('".DB::select("SELECT id_status FROM `status` WHERE `element_type` = 'task' AND status_type = 'client' AND name ='CONFIRMED'")[0]-&gt;id_status."',2908,1),</v>
      </c>
      <c r="AK2909" s="16" t="str">
        <f t="shared" si="182"/>
        <v/>
      </c>
      <c r="AL2909" s="16" t="str">
        <f t="shared" si="183"/>
        <v/>
      </c>
    </row>
    <row r="2910" spans="1:38" x14ac:dyDescent="0.25">
      <c r="A2910" s="16" t="s">
        <v>837</v>
      </c>
      <c r="B2910" s="16" t="s">
        <v>26</v>
      </c>
      <c r="C2910" s="16" t="s">
        <v>41</v>
      </c>
      <c r="D2910" s="16" t="s">
        <v>349</v>
      </c>
      <c r="E2910" s="16" t="s">
        <v>350</v>
      </c>
      <c r="F2910" s="16" t="s">
        <v>43</v>
      </c>
      <c r="G2910" s="16" t="s">
        <v>44</v>
      </c>
      <c r="H2910" s="16" t="s">
        <v>45</v>
      </c>
      <c r="I2910" s="16" t="s">
        <v>35</v>
      </c>
      <c r="J2910" s="16" t="s">
        <v>36</v>
      </c>
      <c r="M2910" s="16" t="s">
        <v>96</v>
      </c>
      <c r="N2910" s="7">
        <v>44845</v>
      </c>
      <c r="O2910" s="9">
        <v>45208</v>
      </c>
      <c r="P2910" t="s">
        <v>3105</v>
      </c>
      <c r="Q2910">
        <v>1</v>
      </c>
      <c r="R2910">
        <v>102</v>
      </c>
      <c r="S2910">
        <v>5</v>
      </c>
      <c r="T2910" t="s">
        <v>3068</v>
      </c>
      <c r="U2910">
        <v>225</v>
      </c>
      <c r="V2910">
        <v>2</v>
      </c>
      <c r="W2910">
        <v>17</v>
      </c>
      <c r="X2910">
        <v>90</v>
      </c>
      <c r="Y2910">
        <v>122</v>
      </c>
      <c r="Z2910">
        <v>20</v>
      </c>
      <c r="AA2910">
        <v>19</v>
      </c>
      <c r="AD2910">
        <v>18</v>
      </c>
      <c r="AE2910">
        <v>2909</v>
      </c>
      <c r="AF2910" s="16" t="s">
        <v>39</v>
      </c>
      <c r="AG2910" s="16"/>
      <c r="AH2910" s="16"/>
      <c r="AI2910" s="16" t="str">
        <f t="shared" si="180"/>
        <v>(225,5,2,17,90,122,19, null, 18, 'Chambers 2025 Latin America',2025, '2023-10-09','2023-10-09','".Carbon::now()."','".Carbon::now()."'),</v>
      </c>
      <c r="AJ2910" s="16" t="str">
        <f t="shared" si="181"/>
        <v>('".DB::select("SELECT id_status FROM `status` WHERE `element_type` = 'task' AND status_type = 'client' AND name ='CONFIRMED'")[0]-&gt;id_status."',2909,1),</v>
      </c>
      <c r="AK2910" s="16" t="str">
        <f t="shared" si="182"/>
        <v/>
      </c>
      <c r="AL2910" s="16" t="str">
        <f t="shared" si="183"/>
        <v/>
      </c>
    </row>
    <row r="2911" spans="1:38" x14ac:dyDescent="0.25">
      <c r="A2911" s="16" t="s">
        <v>837</v>
      </c>
      <c r="B2911" s="16" t="s">
        <v>26</v>
      </c>
      <c r="C2911" s="16" t="s">
        <v>41</v>
      </c>
      <c r="D2911" s="16" t="s">
        <v>349</v>
      </c>
      <c r="E2911" s="16" t="s">
        <v>350</v>
      </c>
      <c r="F2911" s="16" t="s">
        <v>43</v>
      </c>
      <c r="G2911" s="16" t="s">
        <v>44</v>
      </c>
      <c r="H2911" s="16" t="s">
        <v>101</v>
      </c>
      <c r="I2911" s="16" t="s">
        <v>35</v>
      </c>
      <c r="J2911" s="16" t="s">
        <v>36</v>
      </c>
      <c r="M2911" s="16" t="s">
        <v>96</v>
      </c>
      <c r="N2911" s="7">
        <v>44845</v>
      </c>
      <c r="O2911" s="9">
        <v>45208</v>
      </c>
      <c r="P2911" t="s">
        <v>3105</v>
      </c>
      <c r="Q2911">
        <v>1</v>
      </c>
      <c r="R2911">
        <v>102</v>
      </c>
      <c r="S2911">
        <v>5</v>
      </c>
      <c r="T2911" t="s">
        <v>3068</v>
      </c>
      <c r="U2911">
        <v>225</v>
      </c>
      <c r="V2911">
        <v>2</v>
      </c>
      <c r="W2911">
        <v>17</v>
      </c>
      <c r="X2911">
        <v>90</v>
      </c>
      <c r="Y2911">
        <v>124</v>
      </c>
      <c r="Z2911">
        <v>20</v>
      </c>
      <c r="AA2911">
        <v>19</v>
      </c>
      <c r="AD2911">
        <v>18</v>
      </c>
      <c r="AE2911">
        <v>2910</v>
      </c>
      <c r="AF2911" s="16" t="s">
        <v>39</v>
      </c>
      <c r="AG2911" s="16"/>
      <c r="AH2911" s="16"/>
      <c r="AI2911" s="16" t="str">
        <f t="shared" si="180"/>
        <v>(225,5,2,17,90,124,19, null, 18, 'Chambers 2025 Latin America',2025, '2023-10-09','2023-10-09','".Carbon::now()."','".Carbon::now()."'),</v>
      </c>
      <c r="AJ2911" s="16" t="str">
        <f t="shared" si="181"/>
        <v>('".DB::select("SELECT id_status FROM `status` WHERE `element_type` = 'task' AND status_type = 'client' AND name ='CONFIRMED'")[0]-&gt;id_status."',2910,1),</v>
      </c>
      <c r="AK2911" s="16" t="str">
        <f t="shared" si="182"/>
        <v/>
      </c>
      <c r="AL2911" s="16" t="str">
        <f t="shared" si="183"/>
        <v/>
      </c>
    </row>
    <row r="2912" spans="1:38" x14ac:dyDescent="0.25">
      <c r="A2912" s="16" t="s">
        <v>837</v>
      </c>
      <c r="B2912" s="16" t="s">
        <v>26</v>
      </c>
      <c r="C2912" s="16" t="s">
        <v>41</v>
      </c>
      <c r="D2912" s="16" t="s">
        <v>349</v>
      </c>
      <c r="E2912" s="16" t="s">
        <v>350</v>
      </c>
      <c r="F2912" s="16" t="s">
        <v>43</v>
      </c>
      <c r="G2912" s="16" t="s">
        <v>44</v>
      </c>
      <c r="H2912" s="16" t="s">
        <v>680</v>
      </c>
      <c r="I2912" s="16" t="s">
        <v>35</v>
      </c>
      <c r="J2912" s="16" t="s">
        <v>36</v>
      </c>
      <c r="M2912" s="16" t="s">
        <v>96</v>
      </c>
      <c r="N2912" s="7">
        <v>44932</v>
      </c>
      <c r="O2912" s="9">
        <v>45296</v>
      </c>
      <c r="P2912" t="s">
        <v>3108</v>
      </c>
      <c r="Q2912">
        <v>1</v>
      </c>
      <c r="R2912">
        <v>102</v>
      </c>
      <c r="S2912">
        <v>5</v>
      </c>
      <c r="T2912" t="s">
        <v>3068</v>
      </c>
      <c r="U2912">
        <v>225</v>
      </c>
      <c r="V2912">
        <v>2</v>
      </c>
      <c r="W2912">
        <v>17</v>
      </c>
      <c r="X2912">
        <v>90</v>
      </c>
      <c r="Y2912">
        <v>143</v>
      </c>
      <c r="Z2912">
        <v>20</v>
      </c>
      <c r="AA2912">
        <v>19</v>
      </c>
      <c r="AD2912">
        <v>18</v>
      </c>
      <c r="AE2912">
        <v>2911</v>
      </c>
      <c r="AF2912" s="16" t="s">
        <v>39</v>
      </c>
      <c r="AG2912" s="16"/>
      <c r="AH2912" s="16"/>
      <c r="AI2912" s="16" t="str">
        <f t="shared" si="180"/>
        <v>(225,5,2,17,90,143,19, null, 18, 'Chambers 2025 Latin America',2025, '2024-01-05','2024-01-05','".Carbon::now()."','".Carbon::now()."'),</v>
      </c>
      <c r="AJ2912" s="16" t="str">
        <f t="shared" si="181"/>
        <v>('".DB::select("SELECT id_status FROM `status` WHERE `element_type` = 'task' AND status_type = 'client' AND name ='CONFIRMED'")[0]-&gt;id_status."',2911,1),</v>
      </c>
      <c r="AK2912" s="16" t="str">
        <f t="shared" si="182"/>
        <v/>
      </c>
      <c r="AL2912" s="16" t="str">
        <f t="shared" si="183"/>
        <v/>
      </c>
    </row>
    <row r="2913" spans="1:38" x14ac:dyDescent="0.25">
      <c r="A2913" s="16" t="s">
        <v>837</v>
      </c>
      <c r="B2913" s="16" t="s">
        <v>26</v>
      </c>
      <c r="C2913" s="16" t="s">
        <v>41</v>
      </c>
      <c r="D2913" s="16" t="s">
        <v>349</v>
      </c>
      <c r="E2913" s="16" t="s">
        <v>350</v>
      </c>
      <c r="F2913" s="16" t="s">
        <v>43</v>
      </c>
      <c r="G2913" s="16" t="s">
        <v>44</v>
      </c>
      <c r="H2913" s="16" t="s">
        <v>681</v>
      </c>
      <c r="I2913" s="16" t="s">
        <v>35</v>
      </c>
      <c r="J2913" s="16" t="s">
        <v>36</v>
      </c>
      <c r="M2913" s="16" t="s">
        <v>96</v>
      </c>
      <c r="N2913" s="7">
        <v>44932</v>
      </c>
      <c r="O2913" s="9">
        <v>45296</v>
      </c>
      <c r="P2913" t="s">
        <v>3108</v>
      </c>
      <c r="Q2913">
        <v>1</v>
      </c>
      <c r="R2913">
        <v>102</v>
      </c>
      <c r="S2913">
        <v>5</v>
      </c>
      <c r="T2913" t="s">
        <v>3068</v>
      </c>
      <c r="U2913">
        <v>225</v>
      </c>
      <c r="V2913">
        <v>2</v>
      </c>
      <c r="W2913">
        <v>17</v>
      </c>
      <c r="X2913">
        <v>90</v>
      </c>
      <c r="Y2913">
        <v>144</v>
      </c>
      <c r="Z2913">
        <v>20</v>
      </c>
      <c r="AA2913">
        <v>19</v>
      </c>
      <c r="AD2913">
        <v>18</v>
      </c>
      <c r="AE2913">
        <v>2912</v>
      </c>
      <c r="AF2913" s="16" t="s">
        <v>39</v>
      </c>
      <c r="AG2913" s="16"/>
      <c r="AH2913" s="16"/>
      <c r="AI2913" s="16" t="str">
        <f t="shared" si="180"/>
        <v>(225,5,2,17,90,144,19, null, 18, 'Chambers 2025 Latin America',2025, '2024-01-05','2024-01-05','".Carbon::now()."','".Carbon::now()."'),</v>
      </c>
      <c r="AJ2913" s="16" t="str">
        <f t="shared" si="181"/>
        <v>('".DB::select("SELECT id_status FROM `status` WHERE `element_type` = 'task' AND status_type = 'client' AND name ='CONFIRMED'")[0]-&gt;id_status."',2912,1),</v>
      </c>
      <c r="AK2913" s="16" t="str">
        <f t="shared" si="182"/>
        <v/>
      </c>
      <c r="AL2913" s="16" t="str">
        <f t="shared" si="183"/>
        <v/>
      </c>
    </row>
    <row r="2914" spans="1:38" x14ac:dyDescent="0.25">
      <c r="A2914" s="16" t="s">
        <v>837</v>
      </c>
      <c r="B2914" s="16" t="s">
        <v>26</v>
      </c>
      <c r="C2914" s="16" t="s">
        <v>41</v>
      </c>
      <c r="D2914" s="16" t="s">
        <v>349</v>
      </c>
      <c r="E2914" s="16" t="s">
        <v>350</v>
      </c>
      <c r="F2914" s="16" t="s">
        <v>43</v>
      </c>
      <c r="G2914" s="16" t="s">
        <v>44</v>
      </c>
      <c r="H2914" s="16" t="s">
        <v>489</v>
      </c>
      <c r="I2914" s="16" t="s">
        <v>35</v>
      </c>
      <c r="J2914" s="16" t="s">
        <v>36</v>
      </c>
      <c r="M2914" s="16" t="s">
        <v>96</v>
      </c>
      <c r="N2914" s="7">
        <v>44932</v>
      </c>
      <c r="O2914" s="9">
        <v>45296</v>
      </c>
      <c r="P2914" t="s">
        <v>3108</v>
      </c>
      <c r="Q2914">
        <v>1</v>
      </c>
      <c r="R2914">
        <v>102</v>
      </c>
      <c r="S2914">
        <v>5</v>
      </c>
      <c r="T2914" t="s">
        <v>3068</v>
      </c>
      <c r="U2914">
        <v>225</v>
      </c>
      <c r="V2914">
        <v>2</v>
      </c>
      <c r="W2914">
        <v>17</v>
      </c>
      <c r="X2914">
        <v>90</v>
      </c>
      <c r="Y2914">
        <v>145</v>
      </c>
      <c r="Z2914">
        <v>20</v>
      </c>
      <c r="AA2914">
        <v>19</v>
      </c>
      <c r="AD2914">
        <v>18</v>
      </c>
      <c r="AE2914">
        <v>2913</v>
      </c>
      <c r="AF2914" s="16" t="s">
        <v>39</v>
      </c>
      <c r="AG2914" s="16"/>
      <c r="AH2914" s="16"/>
      <c r="AI2914" s="16" t="str">
        <f t="shared" si="180"/>
        <v>(225,5,2,17,90,145,19, null, 18, 'Chambers 2025 Latin America',2025, '2024-01-05','2024-01-05','".Carbon::now()."','".Carbon::now()."'),</v>
      </c>
      <c r="AJ2914" s="16" t="str">
        <f t="shared" si="181"/>
        <v>('".DB::select("SELECT id_status FROM `status` WHERE `element_type` = 'task' AND status_type = 'client' AND name ='CONFIRMED'")[0]-&gt;id_status."',2913,1),</v>
      </c>
      <c r="AK2914" s="16" t="str">
        <f t="shared" si="182"/>
        <v/>
      </c>
      <c r="AL2914" s="16" t="str">
        <f t="shared" si="183"/>
        <v/>
      </c>
    </row>
    <row r="2915" spans="1:38" x14ac:dyDescent="0.25">
      <c r="A2915" s="16" t="s">
        <v>837</v>
      </c>
      <c r="B2915" s="16" t="s">
        <v>26</v>
      </c>
      <c r="C2915" s="16" t="s">
        <v>41</v>
      </c>
      <c r="D2915" s="16" t="s">
        <v>349</v>
      </c>
      <c r="E2915" s="16" t="s">
        <v>350</v>
      </c>
      <c r="F2915" s="16" t="s">
        <v>43</v>
      </c>
      <c r="G2915" s="16" t="s">
        <v>44</v>
      </c>
      <c r="H2915" s="16" t="s">
        <v>114</v>
      </c>
      <c r="I2915" s="16" t="s">
        <v>35</v>
      </c>
      <c r="J2915" s="16" t="s">
        <v>36</v>
      </c>
      <c r="M2915" s="16" t="s">
        <v>96</v>
      </c>
      <c r="N2915" s="7">
        <v>44932</v>
      </c>
      <c r="O2915" s="9">
        <v>45296</v>
      </c>
      <c r="P2915" t="s">
        <v>3108</v>
      </c>
      <c r="Q2915">
        <v>1</v>
      </c>
      <c r="R2915">
        <v>102</v>
      </c>
      <c r="S2915">
        <v>5</v>
      </c>
      <c r="T2915" t="s">
        <v>3068</v>
      </c>
      <c r="U2915">
        <v>225</v>
      </c>
      <c r="V2915">
        <v>2</v>
      </c>
      <c r="W2915">
        <v>17</v>
      </c>
      <c r="X2915">
        <v>90</v>
      </c>
      <c r="Y2915">
        <v>160</v>
      </c>
      <c r="Z2915">
        <v>20</v>
      </c>
      <c r="AA2915">
        <v>19</v>
      </c>
      <c r="AD2915">
        <v>18</v>
      </c>
      <c r="AE2915">
        <v>2914</v>
      </c>
      <c r="AF2915" s="16" t="s">
        <v>39</v>
      </c>
      <c r="AG2915" s="16"/>
      <c r="AH2915" s="16"/>
      <c r="AI2915" s="16" t="str">
        <f t="shared" si="180"/>
        <v>(225,5,2,17,90,160,19, null, 18, 'Chambers 2025 Latin America',2025, '2024-01-05','2024-01-05','".Carbon::now()."','".Carbon::now()."'),</v>
      </c>
      <c r="AJ2915" s="16" t="str">
        <f t="shared" si="181"/>
        <v>('".DB::select("SELECT id_status FROM `status` WHERE `element_type` = 'task' AND status_type = 'client' AND name ='CONFIRMED'")[0]-&gt;id_status."',2914,1),</v>
      </c>
      <c r="AK2915" s="16" t="str">
        <f t="shared" si="182"/>
        <v/>
      </c>
      <c r="AL2915" s="16" t="str">
        <f t="shared" si="183"/>
        <v/>
      </c>
    </row>
    <row r="2916" spans="1:38" x14ac:dyDescent="0.25">
      <c r="A2916" s="16" t="s">
        <v>837</v>
      </c>
      <c r="B2916" s="16" t="s">
        <v>26</v>
      </c>
      <c r="C2916" s="16" t="s">
        <v>41</v>
      </c>
      <c r="D2916" s="16" t="s">
        <v>349</v>
      </c>
      <c r="E2916" s="16" t="s">
        <v>350</v>
      </c>
      <c r="F2916" s="16" t="s">
        <v>43</v>
      </c>
      <c r="G2916" s="16" t="s">
        <v>44</v>
      </c>
      <c r="H2916" s="16" t="s">
        <v>181</v>
      </c>
      <c r="I2916" s="16" t="s">
        <v>35</v>
      </c>
      <c r="J2916" s="16" t="s">
        <v>36</v>
      </c>
      <c r="M2916" s="16" t="s">
        <v>96</v>
      </c>
      <c r="N2916" s="7">
        <v>44932</v>
      </c>
      <c r="O2916" s="9">
        <v>45296</v>
      </c>
      <c r="P2916" t="s">
        <v>3108</v>
      </c>
      <c r="Q2916">
        <v>1</v>
      </c>
      <c r="R2916">
        <v>102</v>
      </c>
      <c r="S2916">
        <v>5</v>
      </c>
      <c r="T2916" t="s">
        <v>3068</v>
      </c>
      <c r="U2916">
        <v>225</v>
      </c>
      <c r="V2916">
        <v>2</v>
      </c>
      <c r="W2916">
        <v>17</v>
      </c>
      <c r="X2916">
        <v>90</v>
      </c>
      <c r="Y2916">
        <v>218</v>
      </c>
      <c r="Z2916">
        <v>20</v>
      </c>
      <c r="AA2916">
        <v>19</v>
      </c>
      <c r="AD2916">
        <v>18</v>
      </c>
      <c r="AE2916">
        <v>2915</v>
      </c>
      <c r="AF2916" s="16" t="s">
        <v>39</v>
      </c>
      <c r="AG2916" s="16"/>
      <c r="AH2916" s="16"/>
      <c r="AI2916" s="16" t="str">
        <f t="shared" si="180"/>
        <v>(225,5,2,17,90,218,19, null, 18, 'Chambers 2025 Latin America',2025, '2024-01-05','2024-01-05','".Carbon::now()."','".Carbon::now()."'),</v>
      </c>
      <c r="AJ2916" s="16" t="str">
        <f t="shared" si="181"/>
        <v>('".DB::select("SELECT id_status FROM `status` WHERE `element_type` = 'task' AND status_type = 'client' AND name ='CONFIRMED'")[0]-&gt;id_status."',2915,1),</v>
      </c>
      <c r="AK2916" s="16" t="str">
        <f t="shared" si="182"/>
        <v/>
      </c>
      <c r="AL2916" s="16" t="str">
        <f t="shared" si="183"/>
        <v/>
      </c>
    </row>
    <row r="2917" spans="1:38" x14ac:dyDescent="0.25">
      <c r="A2917" s="16" t="s">
        <v>837</v>
      </c>
      <c r="B2917" s="16" t="s">
        <v>26</v>
      </c>
      <c r="C2917" s="16" t="s">
        <v>41</v>
      </c>
      <c r="D2917" s="16" t="s">
        <v>349</v>
      </c>
      <c r="E2917" s="16" t="s">
        <v>350</v>
      </c>
      <c r="F2917" s="16" t="s">
        <v>43</v>
      </c>
      <c r="G2917" s="16" t="s">
        <v>44</v>
      </c>
      <c r="H2917" s="16" t="s">
        <v>495</v>
      </c>
      <c r="I2917" s="16" t="s">
        <v>35</v>
      </c>
      <c r="J2917" s="16" t="s">
        <v>36</v>
      </c>
      <c r="M2917" s="16" t="s">
        <v>96</v>
      </c>
      <c r="N2917" s="7">
        <v>44813</v>
      </c>
      <c r="O2917" s="9">
        <v>45181</v>
      </c>
      <c r="P2917" t="s">
        <v>3103</v>
      </c>
      <c r="Q2917">
        <v>1</v>
      </c>
      <c r="R2917">
        <v>102</v>
      </c>
      <c r="S2917">
        <v>5</v>
      </c>
      <c r="T2917" t="s">
        <v>3068</v>
      </c>
      <c r="U2917">
        <v>225</v>
      </c>
      <c r="V2917">
        <v>2</v>
      </c>
      <c r="W2917">
        <v>17</v>
      </c>
      <c r="X2917">
        <v>90</v>
      </c>
      <c r="Y2917">
        <v>261</v>
      </c>
      <c r="Z2917">
        <v>20</v>
      </c>
      <c r="AA2917">
        <v>19</v>
      </c>
      <c r="AD2917">
        <v>18</v>
      </c>
      <c r="AE2917">
        <v>2916</v>
      </c>
      <c r="AF2917" s="16" t="s">
        <v>39</v>
      </c>
      <c r="AG2917" s="16"/>
      <c r="AH2917" s="16"/>
      <c r="AI2917" s="16" t="str">
        <f t="shared" si="180"/>
        <v>(225,5,2,17,90,261,19, null, 18, 'Chambers 2025 Latin America',2025, '2023-09-12','2023-09-12','".Carbon::now()."','".Carbon::now()."'),</v>
      </c>
      <c r="AJ2917" s="16" t="str">
        <f t="shared" si="181"/>
        <v>('".DB::select("SELECT id_status FROM `status` WHERE `element_type` = 'task' AND status_type = 'client' AND name ='CONFIRMED'")[0]-&gt;id_status."',2916,1),</v>
      </c>
      <c r="AK2917" s="16" t="str">
        <f t="shared" si="182"/>
        <v/>
      </c>
      <c r="AL2917" s="16" t="str">
        <f t="shared" si="183"/>
        <v/>
      </c>
    </row>
    <row r="2918" spans="1:38" x14ac:dyDescent="0.25">
      <c r="A2918" s="16" t="s">
        <v>837</v>
      </c>
      <c r="B2918" s="16" t="s">
        <v>26</v>
      </c>
      <c r="C2918" s="16" t="s">
        <v>41</v>
      </c>
      <c r="D2918" s="16" t="s">
        <v>349</v>
      </c>
      <c r="E2918" s="16" t="s">
        <v>350</v>
      </c>
      <c r="F2918" s="16" t="s">
        <v>43</v>
      </c>
      <c r="G2918" s="16" t="s">
        <v>44</v>
      </c>
      <c r="H2918" s="16" t="s">
        <v>102</v>
      </c>
      <c r="I2918" s="16" t="s">
        <v>35</v>
      </c>
      <c r="J2918" s="16" t="s">
        <v>36</v>
      </c>
      <c r="M2918" s="16"/>
      <c r="N2918" s="7">
        <v>44813</v>
      </c>
      <c r="O2918" s="9">
        <v>45181</v>
      </c>
      <c r="P2918" t="s">
        <v>3103</v>
      </c>
      <c r="Q2918">
        <v>1</v>
      </c>
      <c r="R2918">
        <v>102</v>
      </c>
      <c r="S2918">
        <v>5</v>
      </c>
      <c r="T2918" t="s">
        <v>3068</v>
      </c>
      <c r="U2918">
        <v>225</v>
      </c>
      <c r="V2918">
        <v>2</v>
      </c>
      <c r="W2918">
        <v>17</v>
      </c>
      <c r="X2918">
        <v>90</v>
      </c>
      <c r="Y2918">
        <v>263</v>
      </c>
      <c r="Z2918">
        <v>20</v>
      </c>
      <c r="AA2918">
        <v>19</v>
      </c>
      <c r="AE2918">
        <v>2917</v>
      </c>
      <c r="AF2918" s="16" t="s">
        <v>24</v>
      </c>
      <c r="AG2918" s="16"/>
      <c r="AH2918" s="16"/>
      <c r="AI2918" s="16" t="str">
        <f t="shared" si="180"/>
        <v>(225,5,2,17,90,263,19, null, null, 'Chambers 2025 Latin America',2025, '2023-09-12','2023-09-12','".Carbon::now()."','".Carbon::now()."'),</v>
      </c>
      <c r="AJ2918" s="16" t="str">
        <f t="shared" si="181"/>
        <v>('".DB::select("SELECT id_status FROM `status` WHERE `element_type` = 'task' AND status_type = 'client' AND name ='CANCELLED'")[0]-&gt;id_status."',2917,1),</v>
      </c>
      <c r="AK2918" s="16" t="str">
        <f t="shared" si="182"/>
        <v/>
      </c>
      <c r="AL2918" s="16" t="str">
        <f t="shared" si="183"/>
        <v/>
      </c>
    </row>
    <row r="2919" spans="1:38" x14ac:dyDescent="0.25">
      <c r="A2919" s="16" t="s">
        <v>837</v>
      </c>
      <c r="B2919" s="16" t="s">
        <v>26</v>
      </c>
      <c r="C2919" s="16" t="s">
        <v>41</v>
      </c>
      <c r="D2919" s="16" t="s">
        <v>349</v>
      </c>
      <c r="E2919" s="16" t="s">
        <v>350</v>
      </c>
      <c r="F2919" s="16" t="s">
        <v>43</v>
      </c>
      <c r="G2919" s="16" t="s">
        <v>44</v>
      </c>
      <c r="H2919" s="16" t="s">
        <v>839</v>
      </c>
      <c r="I2919" s="16" t="s">
        <v>35</v>
      </c>
      <c r="J2919" s="16" t="s">
        <v>36</v>
      </c>
      <c r="M2919" s="16" t="s">
        <v>96</v>
      </c>
      <c r="N2919" s="7">
        <v>44960</v>
      </c>
      <c r="O2919" s="9">
        <v>45327</v>
      </c>
      <c r="P2919" t="s">
        <v>3127</v>
      </c>
      <c r="Q2919">
        <v>1</v>
      </c>
      <c r="R2919">
        <v>102</v>
      </c>
      <c r="S2919">
        <v>5</v>
      </c>
      <c r="T2919" t="s">
        <v>3068</v>
      </c>
      <c r="U2919">
        <v>225</v>
      </c>
      <c r="V2919">
        <v>2</v>
      </c>
      <c r="W2919">
        <v>17</v>
      </c>
      <c r="X2919">
        <v>90</v>
      </c>
      <c r="Y2919">
        <v>313</v>
      </c>
      <c r="Z2919">
        <v>20</v>
      </c>
      <c r="AA2919">
        <v>19</v>
      </c>
      <c r="AD2919">
        <v>18</v>
      </c>
      <c r="AE2919">
        <v>2918</v>
      </c>
      <c r="AF2919" s="16" t="s">
        <v>39</v>
      </c>
      <c r="AG2919" s="16"/>
      <c r="AH2919" s="16"/>
      <c r="AI2919" s="16" t="str">
        <f t="shared" si="180"/>
        <v>(225,5,2,17,90,313,19, null, 18, 'Chambers 2025 Latin America',2025, '2024-02-05','2024-02-05','".Carbon::now()."','".Carbon::now()."'),</v>
      </c>
      <c r="AJ2919" s="16" t="str">
        <f t="shared" si="181"/>
        <v>('".DB::select("SELECT id_status FROM `status` WHERE `element_type` = 'task' AND status_type = 'client' AND name ='CONFIRMED'")[0]-&gt;id_status."',2918,1),</v>
      </c>
      <c r="AK2919" s="16" t="str">
        <f t="shared" si="182"/>
        <v/>
      </c>
      <c r="AL2919" s="16" t="str">
        <f t="shared" si="183"/>
        <v/>
      </c>
    </row>
    <row r="2920" spans="1:38" x14ac:dyDescent="0.25">
      <c r="A2920" s="16" t="s">
        <v>837</v>
      </c>
      <c r="B2920" s="16" t="s">
        <v>26</v>
      </c>
      <c r="C2920" s="16" t="s">
        <v>41</v>
      </c>
      <c r="D2920" s="16" t="s">
        <v>349</v>
      </c>
      <c r="E2920" s="16" t="s">
        <v>350</v>
      </c>
      <c r="F2920" s="16" t="s">
        <v>43</v>
      </c>
      <c r="G2920" s="16" t="s">
        <v>44</v>
      </c>
      <c r="H2920" s="16" t="s">
        <v>300</v>
      </c>
      <c r="I2920" s="16" t="s">
        <v>35</v>
      </c>
      <c r="J2920" s="16" t="s">
        <v>36</v>
      </c>
      <c r="M2920" s="16" t="s">
        <v>96</v>
      </c>
      <c r="N2920" s="7">
        <v>44960</v>
      </c>
      <c r="O2920" s="9">
        <v>45327</v>
      </c>
      <c r="P2920" t="s">
        <v>3127</v>
      </c>
      <c r="Q2920">
        <v>1</v>
      </c>
      <c r="R2920">
        <v>102</v>
      </c>
      <c r="S2920">
        <v>5</v>
      </c>
      <c r="T2920" t="s">
        <v>3068</v>
      </c>
      <c r="U2920">
        <v>225</v>
      </c>
      <c r="V2920">
        <v>2</v>
      </c>
      <c r="W2920">
        <v>17</v>
      </c>
      <c r="X2920">
        <v>90</v>
      </c>
      <c r="Y2920">
        <v>328</v>
      </c>
      <c r="Z2920">
        <v>20</v>
      </c>
      <c r="AA2920">
        <v>19</v>
      </c>
      <c r="AD2920">
        <v>18</v>
      </c>
      <c r="AE2920">
        <v>2919</v>
      </c>
      <c r="AF2920" s="16" t="s">
        <v>39</v>
      </c>
      <c r="AG2920" s="16"/>
      <c r="AH2920" s="16"/>
      <c r="AI2920" s="16" t="str">
        <f t="shared" si="180"/>
        <v>(225,5,2,17,90,328,19, null, 18, 'Chambers 2025 Latin America',2025, '2024-02-05','2024-02-05','".Carbon::now()."','".Carbon::now()."'),</v>
      </c>
      <c r="AJ2920" s="16" t="str">
        <f t="shared" si="181"/>
        <v>('".DB::select("SELECT id_status FROM `status` WHERE `element_type` = 'task' AND status_type = 'client' AND name ='CONFIRMED'")[0]-&gt;id_status."',2919,1),</v>
      </c>
      <c r="AK2920" s="16" t="str">
        <f t="shared" si="182"/>
        <v/>
      </c>
      <c r="AL2920" s="16" t="str">
        <f t="shared" si="183"/>
        <v/>
      </c>
    </row>
    <row r="2921" spans="1:38" x14ac:dyDescent="0.25">
      <c r="A2921" s="16" t="s">
        <v>837</v>
      </c>
      <c r="B2921" s="16" t="s">
        <v>26</v>
      </c>
      <c r="C2921" s="16" t="s">
        <v>41</v>
      </c>
      <c r="D2921" s="16" t="s">
        <v>349</v>
      </c>
      <c r="E2921" s="16" t="s">
        <v>350</v>
      </c>
      <c r="F2921" s="16" t="s">
        <v>43</v>
      </c>
      <c r="G2921" s="16" t="s">
        <v>44</v>
      </c>
      <c r="H2921" s="16" t="s">
        <v>57</v>
      </c>
      <c r="I2921" s="16" t="s">
        <v>35</v>
      </c>
      <c r="J2921" s="16" t="s">
        <v>36</v>
      </c>
      <c r="M2921" s="16" t="s">
        <v>96</v>
      </c>
      <c r="N2921" s="7">
        <v>44932</v>
      </c>
      <c r="O2921" s="9">
        <v>45296</v>
      </c>
      <c r="P2921" t="s">
        <v>3108</v>
      </c>
      <c r="Q2921">
        <v>1</v>
      </c>
      <c r="R2921">
        <v>102</v>
      </c>
      <c r="S2921">
        <v>5</v>
      </c>
      <c r="T2921" t="s">
        <v>3068</v>
      </c>
      <c r="U2921">
        <v>225</v>
      </c>
      <c r="V2921">
        <v>2</v>
      </c>
      <c r="W2921">
        <v>17</v>
      </c>
      <c r="X2921">
        <v>90</v>
      </c>
      <c r="Y2921">
        <v>343</v>
      </c>
      <c r="Z2921">
        <v>20</v>
      </c>
      <c r="AA2921">
        <v>19</v>
      </c>
      <c r="AD2921">
        <v>18</v>
      </c>
      <c r="AE2921">
        <v>2920</v>
      </c>
      <c r="AF2921" s="16" t="s">
        <v>39</v>
      </c>
      <c r="AG2921" s="16"/>
      <c r="AH2921" s="16"/>
      <c r="AI2921" s="16" t="str">
        <f t="shared" si="180"/>
        <v>(225,5,2,17,90,343,19, null, 18, 'Chambers 2025 Latin America',2025, '2024-01-05','2024-01-05','".Carbon::now()."','".Carbon::now()."'),</v>
      </c>
      <c r="AJ2921" s="16" t="str">
        <f t="shared" si="181"/>
        <v>('".DB::select("SELECT id_status FROM `status` WHERE `element_type` = 'task' AND status_type = 'client' AND name ='CONFIRMED'")[0]-&gt;id_status."',2920,1),</v>
      </c>
      <c r="AK2921" s="16" t="str">
        <f t="shared" si="182"/>
        <v/>
      </c>
      <c r="AL2921" s="16" t="str">
        <f t="shared" si="183"/>
        <v/>
      </c>
    </row>
    <row r="2922" spans="1:38" x14ac:dyDescent="0.25">
      <c r="A2922" s="16" t="s">
        <v>837</v>
      </c>
      <c r="B2922" s="16" t="s">
        <v>26</v>
      </c>
      <c r="C2922" s="16" t="s">
        <v>41</v>
      </c>
      <c r="D2922" s="16" t="s">
        <v>349</v>
      </c>
      <c r="E2922" s="16" t="s">
        <v>350</v>
      </c>
      <c r="F2922" s="16" t="s">
        <v>43</v>
      </c>
      <c r="G2922" s="16" t="s">
        <v>44</v>
      </c>
      <c r="H2922" s="16" t="s">
        <v>97</v>
      </c>
      <c r="I2922" s="16" t="s">
        <v>35</v>
      </c>
      <c r="J2922" s="16" t="s">
        <v>36</v>
      </c>
      <c r="M2922" s="16" t="s">
        <v>96</v>
      </c>
      <c r="N2922" s="7">
        <v>44900</v>
      </c>
      <c r="O2922" s="9">
        <v>45264</v>
      </c>
      <c r="P2922" t="s">
        <v>3109</v>
      </c>
      <c r="Q2922">
        <v>1</v>
      </c>
      <c r="R2922">
        <v>102</v>
      </c>
      <c r="S2922">
        <v>5</v>
      </c>
      <c r="T2922" t="s">
        <v>3068</v>
      </c>
      <c r="U2922">
        <v>225</v>
      </c>
      <c r="V2922">
        <v>2</v>
      </c>
      <c r="W2922">
        <v>17</v>
      </c>
      <c r="X2922">
        <v>90</v>
      </c>
      <c r="Y2922">
        <v>373</v>
      </c>
      <c r="Z2922">
        <v>20</v>
      </c>
      <c r="AA2922">
        <v>19</v>
      </c>
      <c r="AD2922">
        <v>18</v>
      </c>
      <c r="AE2922">
        <v>2921</v>
      </c>
      <c r="AF2922" s="16" t="s">
        <v>39</v>
      </c>
      <c r="AG2922" s="16"/>
      <c r="AH2922" s="16"/>
      <c r="AI2922" s="16" t="str">
        <f t="shared" si="180"/>
        <v>(225,5,2,17,90,373,19, null, 18, 'Chambers 2025 Latin America',2025, '2023-12-04','2023-12-04','".Carbon::now()."','".Carbon::now()."'),</v>
      </c>
      <c r="AJ2922" s="16" t="str">
        <f t="shared" si="181"/>
        <v>('".DB::select("SELECT id_status FROM `status` WHERE `element_type` = 'task' AND status_type = 'client' AND name ='CONFIRMED'")[0]-&gt;id_status."',2921,1),</v>
      </c>
      <c r="AK2922" s="16" t="str">
        <f t="shared" si="182"/>
        <v/>
      </c>
      <c r="AL2922" s="16" t="str">
        <f t="shared" si="183"/>
        <v/>
      </c>
    </row>
    <row r="2923" spans="1:38" x14ac:dyDescent="0.25">
      <c r="A2923" s="16" t="s">
        <v>837</v>
      </c>
      <c r="B2923" s="16" t="s">
        <v>26</v>
      </c>
      <c r="C2923" s="16" t="s">
        <v>41</v>
      </c>
      <c r="D2923" s="16" t="s">
        <v>349</v>
      </c>
      <c r="E2923" s="16" t="s">
        <v>350</v>
      </c>
      <c r="F2923" s="16" t="s">
        <v>43</v>
      </c>
      <c r="G2923" s="16" t="s">
        <v>44</v>
      </c>
      <c r="H2923" s="16" t="s">
        <v>942</v>
      </c>
      <c r="I2923" s="16" t="s">
        <v>35</v>
      </c>
      <c r="J2923" s="16" t="s">
        <v>36</v>
      </c>
      <c r="M2923" s="16" t="s">
        <v>96</v>
      </c>
      <c r="N2923" s="7">
        <v>44992</v>
      </c>
      <c r="O2923" s="9">
        <v>45355</v>
      </c>
      <c r="P2923" t="s">
        <v>3116</v>
      </c>
      <c r="Q2923">
        <v>1</v>
      </c>
      <c r="R2923">
        <v>102</v>
      </c>
      <c r="S2923">
        <v>5</v>
      </c>
      <c r="T2923" t="s">
        <v>3068</v>
      </c>
      <c r="U2923">
        <v>225</v>
      </c>
      <c r="V2923">
        <v>2</v>
      </c>
      <c r="W2923">
        <v>17</v>
      </c>
      <c r="X2923">
        <v>90</v>
      </c>
      <c r="Y2923">
        <v>367</v>
      </c>
      <c r="Z2923">
        <v>20</v>
      </c>
      <c r="AA2923">
        <v>19</v>
      </c>
      <c r="AD2923">
        <v>18</v>
      </c>
      <c r="AE2923">
        <v>2922</v>
      </c>
      <c r="AF2923" s="16" t="s">
        <v>39</v>
      </c>
      <c r="AG2923" s="16"/>
      <c r="AH2923" s="16"/>
      <c r="AI2923" s="16" t="str">
        <f t="shared" si="180"/>
        <v>(225,5,2,17,90,367,19, null, 18, 'Chambers 2025 Latin America',2025, '2024-03-04','2024-03-04','".Carbon::now()."','".Carbon::now()."'),</v>
      </c>
      <c r="AJ2923" s="16" t="str">
        <f t="shared" si="181"/>
        <v>('".DB::select("SELECT id_status FROM `status` WHERE `element_type` = 'task' AND status_type = 'client' AND name ='CONFIRMED'")[0]-&gt;id_status."',2922,1),</v>
      </c>
      <c r="AK2923" s="16" t="str">
        <f t="shared" si="182"/>
        <v/>
      </c>
      <c r="AL2923" s="16" t="str">
        <f t="shared" si="183"/>
        <v/>
      </c>
    </row>
    <row r="2924" spans="1:38" x14ac:dyDescent="0.25">
      <c r="A2924" s="16" t="s">
        <v>837</v>
      </c>
      <c r="B2924" s="16" t="s">
        <v>3139</v>
      </c>
      <c r="C2924" s="16" t="s">
        <v>240</v>
      </c>
      <c r="D2924" s="16" t="s">
        <v>349</v>
      </c>
      <c r="E2924" s="16" t="s">
        <v>1102</v>
      </c>
      <c r="F2924" s="16" t="s">
        <v>3688</v>
      </c>
      <c r="G2924" s="16" t="s">
        <v>44</v>
      </c>
      <c r="H2924" s="16" t="s">
        <v>563</v>
      </c>
      <c r="I2924" s="16" t="s">
        <v>35</v>
      </c>
      <c r="J2924" s="16" t="s">
        <v>36</v>
      </c>
      <c r="M2924" s="16" t="s">
        <v>96</v>
      </c>
      <c r="N2924" s="7">
        <v>44958</v>
      </c>
      <c r="O2924" s="9">
        <v>45323</v>
      </c>
      <c r="P2924" t="s">
        <v>3124</v>
      </c>
      <c r="Q2924">
        <v>1</v>
      </c>
      <c r="R2924">
        <v>102</v>
      </c>
      <c r="S2924">
        <v>5</v>
      </c>
      <c r="T2924" t="s">
        <v>3068</v>
      </c>
      <c r="U2924">
        <v>225</v>
      </c>
      <c r="V2924">
        <v>9</v>
      </c>
      <c r="W2924">
        <v>36</v>
      </c>
      <c r="X2924">
        <v>90</v>
      </c>
      <c r="Y2924">
        <v>420</v>
      </c>
      <c r="Z2924">
        <v>20</v>
      </c>
      <c r="AA2924">
        <v>19</v>
      </c>
      <c r="AD2924">
        <v>18</v>
      </c>
      <c r="AE2924">
        <v>2923</v>
      </c>
      <c r="AF2924" s="16" t="s">
        <v>39</v>
      </c>
      <c r="AG2924" s="16"/>
      <c r="AH2924" s="16"/>
      <c r="AI2924" s="16" t="str">
        <f t="shared" si="180"/>
        <v>(225,5,9,36,90,420,19, null, 18, 'IFLR 2025 Latin America',2025, '2024-02-01','2024-02-01','".Carbon::now()."','".Carbon::now()."'),</v>
      </c>
      <c r="AJ2924" s="16" t="str">
        <f t="shared" si="181"/>
        <v>('".DB::select("SELECT id_status FROM `status` WHERE `element_type` = 'task' AND status_type = 'client' AND name ='CONFIRMED'")[0]-&gt;id_status."',2923,1),</v>
      </c>
      <c r="AK2924" s="16" t="str">
        <f t="shared" si="182"/>
        <v/>
      </c>
      <c r="AL2924" s="16" t="str">
        <f t="shared" si="183"/>
        <v/>
      </c>
    </row>
    <row r="2925" spans="1:38" x14ac:dyDescent="0.25">
      <c r="A2925" s="16" t="s">
        <v>837</v>
      </c>
      <c r="B2925" s="16" t="s">
        <v>3139</v>
      </c>
      <c r="C2925" s="16" t="s">
        <v>240</v>
      </c>
      <c r="D2925" s="16" t="s">
        <v>349</v>
      </c>
      <c r="E2925" s="16" t="s">
        <v>1102</v>
      </c>
      <c r="F2925" s="16" t="s">
        <v>3688</v>
      </c>
      <c r="G2925" s="16" t="s">
        <v>44</v>
      </c>
      <c r="H2925" s="16" t="s">
        <v>772</v>
      </c>
      <c r="I2925" s="16" t="s">
        <v>35</v>
      </c>
      <c r="J2925" s="16" t="s">
        <v>36</v>
      </c>
      <c r="M2925" s="16" t="s">
        <v>96</v>
      </c>
      <c r="N2925" s="7">
        <v>44958</v>
      </c>
      <c r="O2925" s="9">
        <v>45323</v>
      </c>
      <c r="P2925" t="s">
        <v>3124</v>
      </c>
      <c r="Q2925">
        <v>1</v>
      </c>
      <c r="R2925">
        <v>102</v>
      </c>
      <c r="S2925">
        <v>5</v>
      </c>
      <c r="T2925" t="s">
        <v>3068</v>
      </c>
      <c r="U2925">
        <v>225</v>
      </c>
      <c r="V2925">
        <v>9</v>
      </c>
      <c r="W2925">
        <v>36</v>
      </c>
      <c r="X2925">
        <v>90</v>
      </c>
      <c r="Y2925">
        <v>426</v>
      </c>
      <c r="Z2925">
        <v>20</v>
      </c>
      <c r="AA2925">
        <v>19</v>
      </c>
      <c r="AD2925">
        <v>18</v>
      </c>
      <c r="AE2925">
        <v>2924</v>
      </c>
      <c r="AF2925" s="16" t="s">
        <v>39</v>
      </c>
      <c r="AG2925" s="16"/>
      <c r="AH2925" s="16"/>
      <c r="AI2925" s="16" t="str">
        <f t="shared" si="180"/>
        <v>(225,5,9,36,90,426,19, null, 18, 'IFLR 2025 Latin America',2025, '2024-02-01','2024-02-01','".Carbon::now()."','".Carbon::now()."'),</v>
      </c>
      <c r="AJ2925" s="16" t="str">
        <f t="shared" si="181"/>
        <v>('".DB::select("SELECT id_status FROM `status` WHERE `element_type` = 'task' AND status_type = 'client' AND name ='CONFIRMED'")[0]-&gt;id_status."',2924,1),</v>
      </c>
      <c r="AK2925" s="16" t="str">
        <f t="shared" si="182"/>
        <v/>
      </c>
      <c r="AL2925" s="16" t="str">
        <f t="shared" si="183"/>
        <v/>
      </c>
    </row>
    <row r="2926" spans="1:38" x14ac:dyDescent="0.25">
      <c r="A2926" s="16" t="s">
        <v>837</v>
      </c>
      <c r="B2926" s="16" t="s">
        <v>3139</v>
      </c>
      <c r="C2926" s="16" t="s">
        <v>240</v>
      </c>
      <c r="D2926" s="16" t="s">
        <v>349</v>
      </c>
      <c r="E2926" s="16" t="s">
        <v>1102</v>
      </c>
      <c r="F2926" s="16" t="s">
        <v>3688</v>
      </c>
      <c r="G2926" s="16" t="s">
        <v>44</v>
      </c>
      <c r="H2926" s="16" t="s">
        <v>243</v>
      </c>
      <c r="I2926" s="16" t="s">
        <v>35</v>
      </c>
      <c r="J2926" s="16" t="s">
        <v>36</v>
      </c>
      <c r="M2926" s="16" t="s">
        <v>96</v>
      </c>
      <c r="N2926" s="7">
        <v>44958</v>
      </c>
      <c r="O2926" s="9">
        <v>45323</v>
      </c>
      <c r="P2926" t="s">
        <v>3124</v>
      </c>
      <c r="Q2926">
        <v>1</v>
      </c>
      <c r="R2926">
        <v>102</v>
      </c>
      <c r="S2926">
        <v>5</v>
      </c>
      <c r="T2926" t="s">
        <v>3068</v>
      </c>
      <c r="U2926">
        <v>225</v>
      </c>
      <c r="V2926">
        <v>9</v>
      </c>
      <c r="W2926">
        <v>36</v>
      </c>
      <c r="X2926">
        <v>90</v>
      </c>
      <c r="Y2926">
        <v>440</v>
      </c>
      <c r="Z2926">
        <v>20</v>
      </c>
      <c r="AA2926">
        <v>19</v>
      </c>
      <c r="AD2926">
        <v>18</v>
      </c>
      <c r="AE2926">
        <v>2925</v>
      </c>
      <c r="AF2926" s="16" t="s">
        <v>39</v>
      </c>
      <c r="AG2926" s="16"/>
      <c r="AH2926" s="16"/>
      <c r="AI2926" s="16" t="str">
        <f t="shared" si="180"/>
        <v>(225,5,9,36,90,440,19, null, 18, 'IFLR 2025 Latin America',2025, '2024-02-01','2024-02-01','".Carbon::now()."','".Carbon::now()."'),</v>
      </c>
      <c r="AJ2926" s="16" t="str">
        <f t="shared" si="181"/>
        <v>('".DB::select("SELECT id_status FROM `status` WHERE `element_type` = 'task' AND status_type = 'client' AND name ='CONFIRMED'")[0]-&gt;id_status."',2925,1),</v>
      </c>
      <c r="AK2926" s="16" t="str">
        <f t="shared" si="182"/>
        <v/>
      </c>
      <c r="AL2926" s="16" t="str">
        <f t="shared" si="183"/>
        <v/>
      </c>
    </row>
    <row r="2927" spans="1:38" x14ac:dyDescent="0.25">
      <c r="A2927" s="16" t="s">
        <v>837</v>
      </c>
      <c r="B2927" s="16" t="s">
        <v>3139</v>
      </c>
      <c r="C2927" s="16" t="s">
        <v>240</v>
      </c>
      <c r="D2927" s="16" t="s">
        <v>349</v>
      </c>
      <c r="E2927" s="16" t="s">
        <v>1102</v>
      </c>
      <c r="F2927" s="16" t="s">
        <v>3688</v>
      </c>
      <c r="G2927" s="16" t="s">
        <v>44</v>
      </c>
      <c r="H2927" s="16" t="s">
        <v>774</v>
      </c>
      <c r="I2927" s="16" t="s">
        <v>35</v>
      </c>
      <c r="J2927" s="16" t="s">
        <v>36</v>
      </c>
      <c r="M2927" s="16" t="s">
        <v>96</v>
      </c>
      <c r="N2927" s="7">
        <v>44958</v>
      </c>
      <c r="O2927" s="9">
        <v>45323</v>
      </c>
      <c r="P2927" t="s">
        <v>3124</v>
      </c>
      <c r="Q2927">
        <v>1</v>
      </c>
      <c r="R2927">
        <v>102</v>
      </c>
      <c r="S2927">
        <v>5</v>
      </c>
      <c r="T2927" t="s">
        <v>3068</v>
      </c>
      <c r="U2927">
        <v>225</v>
      </c>
      <c r="V2927">
        <v>9</v>
      </c>
      <c r="W2927">
        <v>36</v>
      </c>
      <c r="X2927">
        <v>90</v>
      </c>
      <c r="Y2927">
        <v>447</v>
      </c>
      <c r="Z2927">
        <v>20</v>
      </c>
      <c r="AA2927">
        <v>19</v>
      </c>
      <c r="AD2927">
        <v>18</v>
      </c>
      <c r="AE2927">
        <v>2926</v>
      </c>
      <c r="AF2927" s="16" t="s">
        <v>39</v>
      </c>
      <c r="AG2927" s="16"/>
      <c r="AH2927" s="16"/>
      <c r="AI2927" s="16" t="str">
        <f t="shared" si="180"/>
        <v>(225,5,9,36,90,447,19, null, 18, 'IFLR 2025 Latin America',2025, '2024-02-01','2024-02-01','".Carbon::now()."','".Carbon::now()."'),</v>
      </c>
      <c r="AJ2927" s="16" t="str">
        <f t="shared" si="181"/>
        <v>('".DB::select("SELECT id_status FROM `status` WHERE `element_type` = 'task' AND status_type = 'client' AND name ='CONFIRMED'")[0]-&gt;id_status."',2926,1),</v>
      </c>
      <c r="AK2927" s="16" t="str">
        <f t="shared" si="182"/>
        <v/>
      </c>
      <c r="AL2927" s="16" t="str">
        <f t="shared" si="183"/>
        <v/>
      </c>
    </row>
    <row r="2928" spans="1:38" x14ac:dyDescent="0.25">
      <c r="A2928" s="16" t="s">
        <v>837</v>
      </c>
      <c r="B2928" s="16" t="s">
        <v>3139</v>
      </c>
      <c r="C2928" s="16" t="s">
        <v>690</v>
      </c>
      <c r="D2928" s="16" t="s">
        <v>349</v>
      </c>
      <c r="E2928" s="16" t="s">
        <v>1102</v>
      </c>
      <c r="F2928" s="16" t="s">
        <v>3688</v>
      </c>
      <c r="G2928" s="16" t="s">
        <v>44</v>
      </c>
      <c r="H2928" s="16" t="s">
        <v>840</v>
      </c>
      <c r="I2928" s="16" t="s">
        <v>35</v>
      </c>
      <c r="J2928" s="16" t="s">
        <v>36</v>
      </c>
      <c r="M2928" s="16" t="s">
        <v>96</v>
      </c>
      <c r="N2928" s="7">
        <v>45626</v>
      </c>
      <c r="O2928" s="9">
        <v>45626</v>
      </c>
      <c r="P2928" t="s">
        <v>5077</v>
      </c>
      <c r="Q2928">
        <v>1</v>
      </c>
      <c r="R2928">
        <v>102</v>
      </c>
      <c r="S2928">
        <v>5</v>
      </c>
      <c r="T2928" t="s">
        <v>3068</v>
      </c>
      <c r="U2928">
        <v>225</v>
      </c>
      <c r="V2928">
        <v>10</v>
      </c>
      <c r="W2928">
        <v>42</v>
      </c>
      <c r="X2928">
        <v>90</v>
      </c>
      <c r="Y2928">
        <v>459</v>
      </c>
      <c r="Z2928">
        <v>20</v>
      </c>
      <c r="AA2928">
        <v>19</v>
      </c>
      <c r="AD2928">
        <v>18</v>
      </c>
      <c r="AE2928">
        <v>2927</v>
      </c>
      <c r="AF2928" s="16" t="s">
        <v>39</v>
      </c>
      <c r="AG2928" s="16"/>
      <c r="AH2928" s="16"/>
      <c r="AI2928" s="16" t="str">
        <f t="shared" si="180"/>
        <v>(225,5,10,42,90,459,19, null, 18, 'IFLR 2025 Latin America',2025, '2024-11-30','2024-11-30','".Carbon::now()."','".Carbon::now()."'),</v>
      </c>
      <c r="AJ2928" s="16" t="str">
        <f t="shared" si="181"/>
        <v>('".DB::select("SELECT id_status FROM `status` WHERE `element_type` = 'task' AND status_type = 'client' AND name ='CONFIRMED'")[0]-&gt;id_status."',2927,1),</v>
      </c>
      <c r="AK2928" s="16" t="str">
        <f t="shared" si="182"/>
        <v/>
      </c>
      <c r="AL2928" s="16" t="str">
        <f t="shared" si="183"/>
        <v/>
      </c>
    </row>
    <row r="2929" spans="1:38" x14ac:dyDescent="0.25">
      <c r="A2929" s="16" t="s">
        <v>837</v>
      </c>
      <c r="B2929" s="16" t="s">
        <v>3139</v>
      </c>
      <c r="C2929" s="16" t="s">
        <v>690</v>
      </c>
      <c r="D2929" s="16" t="s">
        <v>349</v>
      </c>
      <c r="E2929" s="16" t="s">
        <v>1102</v>
      </c>
      <c r="F2929" s="16" t="s">
        <v>3688</v>
      </c>
      <c r="G2929" s="16" t="s">
        <v>44</v>
      </c>
      <c r="H2929" s="16" t="s">
        <v>841</v>
      </c>
      <c r="I2929" s="16" t="s">
        <v>35</v>
      </c>
      <c r="J2929" s="16" t="s">
        <v>36</v>
      </c>
      <c r="M2929" s="16" t="s">
        <v>96</v>
      </c>
      <c r="N2929" s="7">
        <v>45626</v>
      </c>
      <c r="O2929" s="9">
        <v>45626</v>
      </c>
      <c r="P2929" t="s">
        <v>5077</v>
      </c>
      <c r="Q2929">
        <v>1</v>
      </c>
      <c r="R2929">
        <v>102</v>
      </c>
      <c r="S2929">
        <v>5</v>
      </c>
      <c r="T2929" t="s">
        <v>3068</v>
      </c>
      <c r="U2929">
        <v>225</v>
      </c>
      <c r="V2929">
        <v>10</v>
      </c>
      <c r="W2929">
        <v>42</v>
      </c>
      <c r="X2929">
        <v>90</v>
      </c>
      <c r="Y2929">
        <v>460</v>
      </c>
      <c r="Z2929">
        <v>20</v>
      </c>
      <c r="AA2929">
        <v>19</v>
      </c>
      <c r="AD2929">
        <v>18</v>
      </c>
      <c r="AE2929">
        <v>2928</v>
      </c>
      <c r="AF2929" s="16" t="s">
        <v>39</v>
      </c>
      <c r="AG2929" s="16"/>
      <c r="AH2929" s="16"/>
      <c r="AI2929" s="16" t="str">
        <f t="shared" si="180"/>
        <v>(225,5,10,42,90,460,19, null, 18, 'IFLR 2025 Latin America',2025, '2024-11-30','2024-11-30','".Carbon::now()."','".Carbon::now()."'),</v>
      </c>
      <c r="AJ2929" s="16" t="str">
        <f t="shared" si="181"/>
        <v>('".DB::select("SELECT id_status FROM `status` WHERE `element_type` = 'task' AND status_type = 'client' AND name ='CONFIRMED'")[0]-&gt;id_status."',2928,1),</v>
      </c>
      <c r="AK2929" s="16" t="str">
        <f t="shared" si="182"/>
        <v/>
      </c>
      <c r="AL2929" s="16" t="str">
        <f t="shared" si="183"/>
        <v/>
      </c>
    </row>
    <row r="2930" spans="1:38" x14ac:dyDescent="0.25">
      <c r="A2930" s="16" t="s">
        <v>837</v>
      </c>
      <c r="B2930" s="16" t="s">
        <v>3139</v>
      </c>
      <c r="C2930" s="16" t="s">
        <v>690</v>
      </c>
      <c r="D2930" s="16" t="s">
        <v>349</v>
      </c>
      <c r="E2930" s="16" t="s">
        <v>1102</v>
      </c>
      <c r="F2930" s="16" t="s">
        <v>3688</v>
      </c>
      <c r="G2930" s="16" t="s">
        <v>44</v>
      </c>
      <c r="H2930" s="16" t="s">
        <v>842</v>
      </c>
      <c r="I2930" s="16" t="s">
        <v>35</v>
      </c>
      <c r="J2930" s="16" t="s">
        <v>36</v>
      </c>
      <c r="M2930" s="16" t="s">
        <v>96</v>
      </c>
      <c r="N2930" s="7">
        <v>45626</v>
      </c>
      <c r="O2930" s="9">
        <v>45626</v>
      </c>
      <c r="P2930" t="s">
        <v>5077</v>
      </c>
      <c r="Q2930">
        <v>1</v>
      </c>
      <c r="R2930">
        <v>102</v>
      </c>
      <c r="S2930">
        <v>5</v>
      </c>
      <c r="T2930" t="s">
        <v>3068</v>
      </c>
      <c r="U2930">
        <v>225</v>
      </c>
      <c r="V2930">
        <v>10</v>
      </c>
      <c r="W2930">
        <v>42</v>
      </c>
      <c r="X2930">
        <v>90</v>
      </c>
      <c r="Y2930">
        <v>463</v>
      </c>
      <c r="Z2930">
        <v>20</v>
      </c>
      <c r="AA2930">
        <v>19</v>
      </c>
      <c r="AD2930">
        <v>18</v>
      </c>
      <c r="AE2930">
        <v>2929</v>
      </c>
      <c r="AF2930" s="16" t="s">
        <v>39</v>
      </c>
      <c r="AG2930" s="16"/>
      <c r="AH2930" s="16"/>
      <c r="AI2930" s="16" t="str">
        <f t="shared" si="180"/>
        <v>(225,5,10,42,90,463,19, null, 18, 'IFLR 2025 Latin America',2025, '2024-11-30','2024-11-30','".Carbon::now()."','".Carbon::now()."'),</v>
      </c>
      <c r="AJ2930" s="16" t="str">
        <f t="shared" si="181"/>
        <v>('".DB::select("SELECT id_status FROM `status` WHERE `element_type` = 'task' AND status_type = 'client' AND name ='CONFIRMED'")[0]-&gt;id_status."',2929,1),</v>
      </c>
      <c r="AK2930" s="16" t="str">
        <f t="shared" si="182"/>
        <v/>
      </c>
      <c r="AL2930" s="16" t="str">
        <f t="shared" si="183"/>
        <v/>
      </c>
    </row>
    <row r="2931" spans="1:38" x14ac:dyDescent="0.25">
      <c r="A2931" s="16" t="s">
        <v>837</v>
      </c>
      <c r="B2931" s="16" t="s">
        <v>3139</v>
      </c>
      <c r="C2931" s="16" t="s">
        <v>690</v>
      </c>
      <c r="D2931" s="16" t="s">
        <v>349</v>
      </c>
      <c r="E2931" s="16" t="s">
        <v>1102</v>
      </c>
      <c r="F2931" s="16" t="s">
        <v>3688</v>
      </c>
      <c r="G2931" s="16" t="s">
        <v>44</v>
      </c>
      <c r="H2931" s="16" t="s">
        <v>843</v>
      </c>
      <c r="I2931" s="16" t="s">
        <v>35</v>
      </c>
      <c r="J2931" s="16" t="s">
        <v>36</v>
      </c>
      <c r="M2931" s="16" t="s">
        <v>96</v>
      </c>
      <c r="N2931" s="7">
        <v>45626</v>
      </c>
      <c r="O2931" s="9">
        <v>45626</v>
      </c>
      <c r="P2931" t="s">
        <v>5077</v>
      </c>
      <c r="Q2931">
        <v>1</v>
      </c>
      <c r="R2931">
        <v>102</v>
      </c>
      <c r="S2931">
        <v>5</v>
      </c>
      <c r="T2931" t="s">
        <v>3068</v>
      </c>
      <c r="U2931">
        <v>225</v>
      </c>
      <c r="V2931">
        <v>10</v>
      </c>
      <c r="W2931">
        <v>42</v>
      </c>
      <c r="X2931">
        <v>90</v>
      </c>
      <c r="Y2931">
        <v>478</v>
      </c>
      <c r="Z2931">
        <v>20</v>
      </c>
      <c r="AA2931">
        <v>19</v>
      </c>
      <c r="AD2931">
        <v>18</v>
      </c>
      <c r="AE2931">
        <v>2930</v>
      </c>
      <c r="AF2931" s="16" t="s">
        <v>39</v>
      </c>
      <c r="AG2931" s="16"/>
      <c r="AH2931" s="16"/>
      <c r="AI2931" s="16" t="str">
        <f t="shared" si="180"/>
        <v>(225,5,10,42,90,478,19, null, 18, 'IFLR 2025 Latin America',2025, '2024-11-30','2024-11-30','".Carbon::now()."','".Carbon::now()."'),</v>
      </c>
      <c r="AJ2931" s="16" t="str">
        <f t="shared" si="181"/>
        <v>('".DB::select("SELECT id_status FROM `status` WHERE `element_type` = 'task' AND status_type = 'client' AND name ='CONFIRMED'")[0]-&gt;id_status."',2930,1),</v>
      </c>
      <c r="AK2931" s="16" t="str">
        <f t="shared" si="182"/>
        <v/>
      </c>
      <c r="AL2931" s="16" t="str">
        <f t="shared" si="183"/>
        <v/>
      </c>
    </row>
    <row r="2932" spans="1:38" x14ac:dyDescent="0.25">
      <c r="A2932" s="16" t="s">
        <v>837</v>
      </c>
      <c r="B2932" s="16" t="s">
        <v>3139</v>
      </c>
      <c r="C2932" s="16" t="s">
        <v>27</v>
      </c>
      <c r="D2932" s="16" t="s">
        <v>349</v>
      </c>
      <c r="E2932" s="16" t="s">
        <v>1030</v>
      </c>
      <c r="F2932" s="16" t="s">
        <v>43</v>
      </c>
      <c r="G2932" s="16" t="s">
        <v>44</v>
      </c>
      <c r="H2932" s="16" t="s">
        <v>205</v>
      </c>
      <c r="I2932" s="16" t="s">
        <v>35</v>
      </c>
      <c r="J2932" s="16" t="s">
        <v>36</v>
      </c>
      <c r="M2932" s="16" t="s">
        <v>96</v>
      </c>
      <c r="N2932" s="7">
        <v>44967</v>
      </c>
      <c r="O2932" s="9">
        <v>45332</v>
      </c>
      <c r="P2932" t="s">
        <v>1245</v>
      </c>
      <c r="Q2932">
        <v>1</v>
      </c>
      <c r="R2932">
        <v>102</v>
      </c>
      <c r="S2932">
        <v>5</v>
      </c>
      <c r="T2932" t="s">
        <v>3068</v>
      </c>
      <c r="U2932">
        <v>225</v>
      </c>
      <c r="V2932">
        <v>14</v>
      </c>
      <c r="W2932">
        <v>59</v>
      </c>
      <c r="X2932">
        <v>90</v>
      </c>
      <c r="Y2932">
        <v>508</v>
      </c>
      <c r="Z2932">
        <v>20</v>
      </c>
      <c r="AA2932">
        <v>19</v>
      </c>
      <c r="AD2932">
        <v>18</v>
      </c>
      <c r="AE2932">
        <v>2931</v>
      </c>
      <c r="AF2932" s="16" t="s">
        <v>39</v>
      </c>
      <c r="AG2932" s="16"/>
      <c r="AH2932" s="16"/>
      <c r="AI2932" s="16" t="str">
        <f t="shared" si="180"/>
        <v>(225,5,14,59,90,508,19, null, 18, 'L500 2025 Latin America',2025, '2024-02-10','2024-02-10','".Carbon::now()."','".Carbon::now()."'),</v>
      </c>
      <c r="AJ2932" s="16" t="str">
        <f t="shared" si="181"/>
        <v>('".DB::select("SELECT id_status FROM `status` WHERE `element_type` = 'task' AND status_type = 'client' AND name ='CONFIRMED'")[0]-&gt;id_status."',2931,1),</v>
      </c>
      <c r="AK2932" s="16" t="str">
        <f t="shared" si="182"/>
        <v/>
      </c>
      <c r="AL2932" s="16" t="str">
        <f t="shared" si="183"/>
        <v/>
      </c>
    </row>
    <row r="2933" spans="1:38" x14ac:dyDescent="0.25">
      <c r="A2933" s="16" t="s">
        <v>837</v>
      </c>
      <c r="B2933" s="16" t="s">
        <v>3139</v>
      </c>
      <c r="C2933" s="16" t="s">
        <v>27</v>
      </c>
      <c r="D2933" s="16" t="s">
        <v>349</v>
      </c>
      <c r="E2933" s="16" t="s">
        <v>1030</v>
      </c>
      <c r="F2933" s="16" t="s">
        <v>43</v>
      </c>
      <c r="G2933" s="16" t="s">
        <v>44</v>
      </c>
      <c r="H2933" s="16" t="s">
        <v>3661</v>
      </c>
      <c r="I2933" s="16" t="s">
        <v>35</v>
      </c>
      <c r="J2933" s="16" t="s">
        <v>36</v>
      </c>
      <c r="M2933" s="16" t="s">
        <v>96</v>
      </c>
      <c r="N2933" s="7">
        <v>44967</v>
      </c>
      <c r="O2933" s="9">
        <v>45332</v>
      </c>
      <c r="P2933" t="s">
        <v>1245</v>
      </c>
      <c r="Q2933">
        <v>1</v>
      </c>
      <c r="R2933">
        <v>102</v>
      </c>
      <c r="S2933">
        <v>5</v>
      </c>
      <c r="T2933" t="s">
        <v>3068</v>
      </c>
      <c r="U2933">
        <v>225</v>
      </c>
      <c r="V2933">
        <v>14</v>
      </c>
      <c r="W2933">
        <v>59</v>
      </c>
      <c r="X2933">
        <v>90</v>
      </c>
      <c r="Y2933">
        <v>526</v>
      </c>
      <c r="Z2933">
        <v>20</v>
      </c>
      <c r="AA2933">
        <v>19</v>
      </c>
      <c r="AD2933">
        <v>18</v>
      </c>
      <c r="AE2933">
        <v>2932</v>
      </c>
      <c r="AF2933" s="16" t="s">
        <v>39</v>
      </c>
      <c r="AG2933" s="16"/>
      <c r="AH2933" s="16"/>
      <c r="AI2933" s="16" t="str">
        <f t="shared" si="180"/>
        <v>(225,5,14,59,90,526,19, null, 18, 'L500 2025 Latin America',2025, '2024-02-10','2024-02-10','".Carbon::now()."','".Carbon::now()."'),</v>
      </c>
      <c r="AJ2933" s="16" t="str">
        <f t="shared" si="181"/>
        <v>('".DB::select("SELECT id_status FROM `status` WHERE `element_type` = 'task' AND status_type = 'client' AND name ='CONFIRMED'")[0]-&gt;id_status."',2932,1),</v>
      </c>
      <c r="AK2933" s="16" t="str">
        <f t="shared" si="182"/>
        <v/>
      </c>
      <c r="AL2933" s="16" t="str">
        <f t="shared" si="183"/>
        <v/>
      </c>
    </row>
    <row r="2934" spans="1:38" x14ac:dyDescent="0.25">
      <c r="A2934" s="16" t="s">
        <v>837</v>
      </c>
      <c r="B2934" s="16" t="s">
        <v>3139</v>
      </c>
      <c r="C2934" s="16" t="s">
        <v>27</v>
      </c>
      <c r="D2934" s="16" t="s">
        <v>349</v>
      </c>
      <c r="E2934" s="16" t="s">
        <v>1030</v>
      </c>
      <c r="F2934" s="16" t="s">
        <v>43</v>
      </c>
      <c r="G2934" s="16" t="s">
        <v>44</v>
      </c>
      <c r="H2934" s="16" t="s">
        <v>707</v>
      </c>
      <c r="I2934" s="16" t="s">
        <v>35</v>
      </c>
      <c r="J2934" s="16" t="s">
        <v>36</v>
      </c>
      <c r="M2934" s="16" t="s">
        <v>96</v>
      </c>
      <c r="N2934" s="7">
        <v>44967</v>
      </c>
      <c r="O2934" s="9">
        <v>45332</v>
      </c>
      <c r="P2934" t="s">
        <v>1245</v>
      </c>
      <c r="Q2934">
        <v>1</v>
      </c>
      <c r="R2934">
        <v>102</v>
      </c>
      <c r="S2934">
        <v>5</v>
      </c>
      <c r="T2934" t="s">
        <v>3068</v>
      </c>
      <c r="U2934">
        <v>225</v>
      </c>
      <c r="V2934">
        <v>14</v>
      </c>
      <c r="W2934">
        <v>59</v>
      </c>
      <c r="X2934">
        <v>90</v>
      </c>
      <c r="Y2934">
        <v>528</v>
      </c>
      <c r="Z2934">
        <v>20</v>
      </c>
      <c r="AA2934">
        <v>19</v>
      </c>
      <c r="AD2934">
        <v>18</v>
      </c>
      <c r="AE2934">
        <v>2933</v>
      </c>
      <c r="AF2934" s="16" t="s">
        <v>39</v>
      </c>
      <c r="AG2934" s="16"/>
      <c r="AH2934" s="16"/>
      <c r="AI2934" s="16" t="str">
        <f t="shared" si="180"/>
        <v>(225,5,14,59,90,528,19, null, 18, 'L500 2025 Latin America',2025, '2024-02-10','2024-02-10','".Carbon::now()."','".Carbon::now()."'),</v>
      </c>
      <c r="AJ2934" s="16" t="str">
        <f t="shared" si="181"/>
        <v>('".DB::select("SELECT id_status FROM `status` WHERE `element_type` = 'task' AND status_type = 'client' AND name ='CONFIRMED'")[0]-&gt;id_status."',2933,1),</v>
      </c>
      <c r="AK2934" s="16" t="str">
        <f t="shared" si="182"/>
        <v/>
      </c>
      <c r="AL2934" s="16" t="str">
        <f t="shared" si="183"/>
        <v/>
      </c>
    </row>
    <row r="2935" spans="1:38" x14ac:dyDescent="0.25">
      <c r="A2935" s="16" t="s">
        <v>837</v>
      </c>
      <c r="B2935" s="16" t="s">
        <v>3139</v>
      </c>
      <c r="C2935" s="16" t="s">
        <v>27</v>
      </c>
      <c r="D2935" s="16" t="s">
        <v>349</v>
      </c>
      <c r="E2935" s="16" t="s">
        <v>1030</v>
      </c>
      <c r="F2935" s="16" t="s">
        <v>43</v>
      </c>
      <c r="G2935" s="16" t="s">
        <v>44</v>
      </c>
      <c r="H2935" s="16" t="s">
        <v>4017</v>
      </c>
      <c r="I2935" s="16" t="s">
        <v>35</v>
      </c>
      <c r="J2935" s="16" t="s">
        <v>36</v>
      </c>
      <c r="M2935" s="16" t="s">
        <v>96</v>
      </c>
      <c r="N2935" s="7">
        <v>44967</v>
      </c>
      <c r="O2935" s="9">
        <v>45332</v>
      </c>
      <c r="P2935" t="s">
        <v>1245</v>
      </c>
      <c r="Q2935">
        <v>1</v>
      </c>
      <c r="R2935">
        <v>102</v>
      </c>
      <c r="S2935">
        <v>5</v>
      </c>
      <c r="T2935" t="s">
        <v>3068</v>
      </c>
      <c r="U2935">
        <v>225</v>
      </c>
      <c r="V2935">
        <v>14</v>
      </c>
      <c r="W2935">
        <v>59</v>
      </c>
      <c r="X2935">
        <v>90</v>
      </c>
      <c r="Y2935">
        <v>559</v>
      </c>
      <c r="Z2935">
        <v>20</v>
      </c>
      <c r="AA2935">
        <v>19</v>
      </c>
      <c r="AD2935">
        <v>18</v>
      </c>
      <c r="AE2935">
        <v>2934</v>
      </c>
      <c r="AF2935" s="16" t="s">
        <v>39</v>
      </c>
      <c r="AG2935" s="16"/>
      <c r="AH2935" s="16"/>
      <c r="AI2935" s="16" t="str">
        <f t="shared" si="180"/>
        <v>(225,5,14,59,90,559,19, null, 18, 'L500 2025 Latin America',2025, '2024-02-10','2024-02-10','".Carbon::now()."','".Carbon::now()."'),</v>
      </c>
      <c r="AJ2935" s="16" t="str">
        <f t="shared" si="181"/>
        <v>('".DB::select("SELECT id_status FROM `status` WHERE `element_type` = 'task' AND status_type = 'client' AND name ='CONFIRMED'")[0]-&gt;id_status."',2934,1),</v>
      </c>
      <c r="AK2935" s="16" t="str">
        <f t="shared" si="182"/>
        <v/>
      </c>
      <c r="AL2935" s="16" t="str">
        <f t="shared" si="183"/>
        <v/>
      </c>
    </row>
    <row r="2936" spans="1:38" x14ac:dyDescent="0.25">
      <c r="A2936" s="16" t="s">
        <v>837</v>
      </c>
      <c r="B2936" s="16" t="s">
        <v>3139</v>
      </c>
      <c r="C2936" s="16" t="s">
        <v>27</v>
      </c>
      <c r="D2936" s="16" t="s">
        <v>349</v>
      </c>
      <c r="E2936" s="16" t="s">
        <v>1030</v>
      </c>
      <c r="F2936" s="16" t="s">
        <v>43</v>
      </c>
      <c r="G2936" s="16" t="s">
        <v>44</v>
      </c>
      <c r="H2936" s="16" t="s">
        <v>491</v>
      </c>
      <c r="I2936" s="16" t="s">
        <v>35</v>
      </c>
      <c r="J2936" s="16" t="s">
        <v>36</v>
      </c>
      <c r="M2936" s="16" t="s">
        <v>96</v>
      </c>
      <c r="N2936" s="7">
        <v>44967</v>
      </c>
      <c r="O2936" s="9">
        <v>45332</v>
      </c>
      <c r="P2936" t="s">
        <v>1245</v>
      </c>
      <c r="Q2936">
        <v>1</v>
      </c>
      <c r="R2936">
        <v>102</v>
      </c>
      <c r="S2936">
        <v>5</v>
      </c>
      <c r="T2936" t="s">
        <v>3068</v>
      </c>
      <c r="U2936">
        <v>225</v>
      </c>
      <c r="V2936">
        <v>14</v>
      </c>
      <c r="W2936">
        <v>59</v>
      </c>
      <c r="X2936">
        <v>90</v>
      </c>
      <c r="Y2936">
        <v>562</v>
      </c>
      <c r="Z2936">
        <v>20</v>
      </c>
      <c r="AA2936">
        <v>19</v>
      </c>
      <c r="AD2936">
        <v>18</v>
      </c>
      <c r="AE2936">
        <v>2935</v>
      </c>
      <c r="AF2936" s="16" t="s">
        <v>39</v>
      </c>
      <c r="AG2936" s="16"/>
      <c r="AH2936" s="16"/>
      <c r="AI2936" s="16" t="str">
        <f t="shared" si="180"/>
        <v>(225,5,14,59,90,562,19, null, 18, 'L500 2025 Latin America',2025, '2024-02-10','2024-02-10','".Carbon::now()."','".Carbon::now()."'),</v>
      </c>
      <c r="AJ2936" s="16" t="str">
        <f t="shared" si="181"/>
        <v>('".DB::select("SELECT id_status FROM `status` WHERE `element_type` = 'task' AND status_type = 'client' AND name ='CONFIRMED'")[0]-&gt;id_status."',2935,1),</v>
      </c>
      <c r="AK2936" s="16" t="str">
        <f t="shared" si="182"/>
        <v/>
      </c>
      <c r="AL2936" s="16" t="str">
        <f t="shared" si="183"/>
        <v/>
      </c>
    </row>
    <row r="2937" spans="1:38" x14ac:dyDescent="0.25">
      <c r="A2937" s="16" t="s">
        <v>837</v>
      </c>
      <c r="B2937" s="16" t="s">
        <v>3139</v>
      </c>
      <c r="C2937" s="16" t="s">
        <v>27</v>
      </c>
      <c r="D2937" s="16" t="s">
        <v>349</v>
      </c>
      <c r="E2937" s="16" t="s">
        <v>1030</v>
      </c>
      <c r="F2937" s="16" t="s">
        <v>43</v>
      </c>
      <c r="G2937" s="16" t="s">
        <v>44</v>
      </c>
      <c r="H2937" s="16" t="s">
        <v>197</v>
      </c>
      <c r="I2937" s="16" t="s">
        <v>35</v>
      </c>
      <c r="J2937" s="16" t="s">
        <v>36</v>
      </c>
      <c r="M2937" s="16" t="s">
        <v>96</v>
      </c>
      <c r="N2937" s="7">
        <v>44967</v>
      </c>
      <c r="O2937" s="9">
        <v>45332</v>
      </c>
      <c r="P2937" t="s">
        <v>1245</v>
      </c>
      <c r="Q2937">
        <v>1</v>
      </c>
      <c r="R2937">
        <v>102</v>
      </c>
      <c r="S2937">
        <v>5</v>
      </c>
      <c r="T2937" t="s">
        <v>3068</v>
      </c>
      <c r="U2937">
        <v>225</v>
      </c>
      <c r="V2937">
        <v>14</v>
      </c>
      <c r="W2937">
        <v>59</v>
      </c>
      <c r="X2937">
        <v>90</v>
      </c>
      <c r="Y2937">
        <v>573</v>
      </c>
      <c r="Z2937">
        <v>20</v>
      </c>
      <c r="AA2937">
        <v>19</v>
      </c>
      <c r="AD2937">
        <v>18</v>
      </c>
      <c r="AE2937">
        <v>2936</v>
      </c>
      <c r="AF2937" s="16" t="s">
        <v>39</v>
      </c>
      <c r="AG2937" s="16"/>
      <c r="AH2937" s="16"/>
      <c r="AI2937" s="16" t="str">
        <f t="shared" si="180"/>
        <v>(225,5,14,59,90,573,19, null, 18, 'L500 2025 Latin America',2025, '2024-02-10','2024-02-10','".Carbon::now()."','".Carbon::now()."'),</v>
      </c>
      <c r="AJ2937" s="16" t="str">
        <f t="shared" si="181"/>
        <v>('".DB::select("SELECT id_status FROM `status` WHERE `element_type` = 'task' AND status_type = 'client' AND name ='CONFIRMED'")[0]-&gt;id_status."',2936,1),</v>
      </c>
      <c r="AK2937" s="16" t="str">
        <f t="shared" si="182"/>
        <v/>
      </c>
      <c r="AL2937" s="16" t="str">
        <f t="shared" si="183"/>
        <v/>
      </c>
    </row>
    <row r="2938" spans="1:38" x14ac:dyDescent="0.25">
      <c r="A2938" s="16" t="s">
        <v>837</v>
      </c>
      <c r="B2938" s="16" t="s">
        <v>3139</v>
      </c>
      <c r="C2938" s="16" t="s">
        <v>27</v>
      </c>
      <c r="D2938" s="16" t="s">
        <v>349</v>
      </c>
      <c r="E2938" s="16" t="s">
        <v>1030</v>
      </c>
      <c r="F2938" s="16" t="s">
        <v>43</v>
      </c>
      <c r="G2938" s="16" t="s">
        <v>44</v>
      </c>
      <c r="H2938" s="16" t="s">
        <v>47</v>
      </c>
      <c r="I2938" s="16" t="s">
        <v>35</v>
      </c>
      <c r="J2938" s="16" t="s">
        <v>36</v>
      </c>
      <c r="M2938" s="16" t="s">
        <v>96</v>
      </c>
      <c r="N2938" s="7">
        <v>44967</v>
      </c>
      <c r="O2938" s="9">
        <v>45332</v>
      </c>
      <c r="P2938" t="s">
        <v>1245</v>
      </c>
      <c r="Q2938">
        <v>1</v>
      </c>
      <c r="R2938">
        <v>102</v>
      </c>
      <c r="S2938">
        <v>5</v>
      </c>
      <c r="T2938" t="s">
        <v>3068</v>
      </c>
      <c r="U2938">
        <v>225</v>
      </c>
      <c r="V2938">
        <v>14</v>
      </c>
      <c r="W2938">
        <v>59</v>
      </c>
      <c r="X2938">
        <v>90</v>
      </c>
      <c r="Y2938">
        <v>601</v>
      </c>
      <c r="Z2938">
        <v>20</v>
      </c>
      <c r="AA2938">
        <v>19</v>
      </c>
      <c r="AD2938">
        <v>18</v>
      </c>
      <c r="AE2938">
        <v>2937</v>
      </c>
      <c r="AF2938" s="16" t="s">
        <v>39</v>
      </c>
      <c r="AG2938" s="16"/>
      <c r="AH2938" s="16"/>
      <c r="AI2938" s="16" t="str">
        <f t="shared" si="180"/>
        <v>(225,5,14,59,90,601,19, null, 18, 'L500 2025 Latin America',2025, '2024-02-10','2024-02-10','".Carbon::now()."','".Carbon::now()."'),</v>
      </c>
      <c r="AJ2938" s="16" t="str">
        <f t="shared" si="181"/>
        <v>('".DB::select("SELECT id_status FROM `status` WHERE `element_type` = 'task' AND status_type = 'client' AND name ='CONFIRMED'")[0]-&gt;id_status."',2937,1),</v>
      </c>
      <c r="AK2938" s="16" t="str">
        <f t="shared" si="182"/>
        <v/>
      </c>
      <c r="AL2938" s="16" t="str">
        <f t="shared" si="183"/>
        <v/>
      </c>
    </row>
    <row r="2939" spans="1:38" x14ac:dyDescent="0.25">
      <c r="A2939" s="16" t="s">
        <v>837</v>
      </c>
      <c r="B2939" s="16" t="s">
        <v>3139</v>
      </c>
      <c r="C2939" s="16" t="s">
        <v>27</v>
      </c>
      <c r="D2939" s="16" t="s">
        <v>349</v>
      </c>
      <c r="E2939" s="16" t="s">
        <v>1030</v>
      </c>
      <c r="F2939" s="16" t="s">
        <v>43</v>
      </c>
      <c r="G2939" s="16" t="s">
        <v>44</v>
      </c>
      <c r="H2939" s="16" t="s">
        <v>775</v>
      </c>
      <c r="I2939" s="16" t="s">
        <v>35</v>
      </c>
      <c r="J2939" s="16" t="s">
        <v>36</v>
      </c>
      <c r="M2939" s="16" t="s">
        <v>96</v>
      </c>
      <c r="N2939" s="7">
        <v>44967</v>
      </c>
      <c r="O2939" s="9">
        <v>45332</v>
      </c>
      <c r="P2939" t="s">
        <v>1245</v>
      </c>
      <c r="Q2939">
        <v>1</v>
      </c>
      <c r="R2939">
        <v>102</v>
      </c>
      <c r="S2939">
        <v>5</v>
      </c>
      <c r="T2939" t="s">
        <v>3068</v>
      </c>
      <c r="U2939">
        <v>225</v>
      </c>
      <c r="V2939">
        <v>14</v>
      </c>
      <c r="W2939">
        <v>59</v>
      </c>
      <c r="X2939">
        <v>90</v>
      </c>
      <c r="Y2939">
        <v>640</v>
      </c>
      <c r="Z2939">
        <v>20</v>
      </c>
      <c r="AA2939">
        <v>19</v>
      </c>
      <c r="AD2939">
        <v>18</v>
      </c>
      <c r="AE2939">
        <v>2938</v>
      </c>
      <c r="AF2939" s="16" t="s">
        <v>39</v>
      </c>
      <c r="AG2939" s="16"/>
      <c r="AH2939" s="16"/>
      <c r="AI2939" s="16" t="str">
        <f t="shared" si="180"/>
        <v>(225,5,14,59,90,640,19, null, 18, 'L500 2025 Latin America',2025, '2024-02-10','2024-02-10','".Carbon::now()."','".Carbon::now()."'),</v>
      </c>
      <c r="AJ2939" s="16" t="str">
        <f t="shared" si="181"/>
        <v>('".DB::select("SELECT id_status FROM `status` WHERE `element_type` = 'task' AND status_type = 'client' AND name ='CONFIRMED'")[0]-&gt;id_status."',2938,1),</v>
      </c>
      <c r="AK2939" s="16" t="str">
        <f t="shared" si="182"/>
        <v/>
      </c>
      <c r="AL2939" s="16" t="str">
        <f t="shared" si="183"/>
        <v/>
      </c>
    </row>
    <row r="2940" spans="1:38" x14ac:dyDescent="0.25">
      <c r="A2940" s="16" t="s">
        <v>837</v>
      </c>
      <c r="B2940" s="16" t="s">
        <v>3139</v>
      </c>
      <c r="C2940" s="16" t="s">
        <v>27</v>
      </c>
      <c r="D2940" s="16" t="s">
        <v>349</v>
      </c>
      <c r="E2940" s="16" t="s">
        <v>1030</v>
      </c>
      <c r="F2940" s="16" t="s">
        <v>43</v>
      </c>
      <c r="G2940" s="16" t="s">
        <v>44</v>
      </c>
      <c r="H2940" s="16" t="s">
        <v>844</v>
      </c>
      <c r="I2940" s="16" t="s">
        <v>35</v>
      </c>
      <c r="J2940" s="16" t="s">
        <v>36</v>
      </c>
      <c r="M2940" s="16" t="s">
        <v>96</v>
      </c>
      <c r="N2940" s="7">
        <v>44967</v>
      </c>
      <c r="O2940" s="9">
        <v>45332</v>
      </c>
      <c r="P2940" t="s">
        <v>1245</v>
      </c>
      <c r="Q2940">
        <v>1</v>
      </c>
      <c r="R2940">
        <v>102</v>
      </c>
      <c r="S2940">
        <v>5</v>
      </c>
      <c r="T2940" t="s">
        <v>3068</v>
      </c>
      <c r="U2940">
        <v>225</v>
      </c>
      <c r="V2940">
        <v>14</v>
      </c>
      <c r="W2940">
        <v>59</v>
      </c>
      <c r="X2940">
        <v>90</v>
      </c>
      <c r="Y2940">
        <v>641</v>
      </c>
      <c r="Z2940">
        <v>20</v>
      </c>
      <c r="AA2940">
        <v>19</v>
      </c>
      <c r="AD2940">
        <v>18</v>
      </c>
      <c r="AE2940">
        <v>2939</v>
      </c>
      <c r="AF2940" s="16" t="s">
        <v>39</v>
      </c>
      <c r="AG2940" s="16"/>
      <c r="AH2940" s="16"/>
      <c r="AI2940" s="16" t="str">
        <f t="shared" si="180"/>
        <v>(225,5,14,59,90,641,19, null, 18, 'L500 2025 Latin America',2025, '2024-02-10','2024-02-10','".Carbon::now()."','".Carbon::now()."'),</v>
      </c>
      <c r="AJ2940" s="16" t="str">
        <f t="shared" si="181"/>
        <v>('".DB::select("SELECT id_status FROM `status` WHERE `element_type` = 'task' AND status_type = 'client' AND name ='CONFIRMED'")[0]-&gt;id_status."',2939,1),</v>
      </c>
      <c r="AK2940" s="16" t="str">
        <f t="shared" si="182"/>
        <v/>
      </c>
      <c r="AL2940" s="16" t="str">
        <f t="shared" si="183"/>
        <v/>
      </c>
    </row>
    <row r="2941" spans="1:38" x14ac:dyDescent="0.25">
      <c r="A2941" s="16" t="s">
        <v>837</v>
      </c>
      <c r="B2941" s="16" t="s">
        <v>3139</v>
      </c>
      <c r="C2941" s="16" t="s">
        <v>27</v>
      </c>
      <c r="D2941" s="16" t="s">
        <v>349</v>
      </c>
      <c r="E2941" s="16" t="s">
        <v>1030</v>
      </c>
      <c r="F2941" s="16" t="s">
        <v>43</v>
      </c>
      <c r="G2941" s="16" t="s">
        <v>44</v>
      </c>
      <c r="H2941" s="16" t="s">
        <v>1028</v>
      </c>
      <c r="I2941" s="16" t="s">
        <v>35</v>
      </c>
      <c r="J2941" s="16" t="s">
        <v>36</v>
      </c>
      <c r="M2941" s="16" t="s">
        <v>96</v>
      </c>
      <c r="N2941" s="7">
        <v>44967</v>
      </c>
      <c r="O2941" s="9">
        <v>45332</v>
      </c>
      <c r="P2941" t="s">
        <v>1245</v>
      </c>
      <c r="Q2941">
        <v>1</v>
      </c>
      <c r="R2941">
        <v>102</v>
      </c>
      <c r="S2941">
        <v>5</v>
      </c>
      <c r="T2941" t="s">
        <v>3068</v>
      </c>
      <c r="U2941">
        <v>225</v>
      </c>
      <c r="V2941">
        <v>14</v>
      </c>
      <c r="W2941">
        <v>59</v>
      </c>
      <c r="X2941">
        <v>90</v>
      </c>
      <c r="Y2941">
        <v>642</v>
      </c>
      <c r="Z2941">
        <v>20</v>
      </c>
      <c r="AA2941">
        <v>19</v>
      </c>
      <c r="AD2941">
        <v>18</v>
      </c>
      <c r="AE2941">
        <v>2940</v>
      </c>
      <c r="AF2941" s="16" t="s">
        <v>39</v>
      </c>
      <c r="AG2941" s="16"/>
      <c r="AH2941" s="16"/>
      <c r="AI2941" s="16" t="str">
        <f t="shared" si="180"/>
        <v>(225,5,14,59,90,642,19, null, 18, 'L500 2025 Latin America',2025, '2024-02-10','2024-02-10','".Carbon::now()."','".Carbon::now()."'),</v>
      </c>
      <c r="AJ2941" s="16" t="str">
        <f t="shared" si="181"/>
        <v>('".DB::select("SELECT id_status FROM `status` WHERE `element_type` = 'task' AND status_type = 'client' AND name ='CONFIRMED'")[0]-&gt;id_status."',2940,1),</v>
      </c>
      <c r="AK2941" s="16" t="str">
        <f t="shared" si="182"/>
        <v/>
      </c>
      <c r="AL2941" s="16" t="str">
        <f t="shared" si="183"/>
        <v/>
      </c>
    </row>
    <row r="2942" spans="1:38" x14ac:dyDescent="0.25">
      <c r="A2942" s="16" t="s">
        <v>837</v>
      </c>
      <c r="B2942" s="16" t="s">
        <v>3139</v>
      </c>
      <c r="C2942" s="16" t="s">
        <v>27</v>
      </c>
      <c r="D2942" s="16" t="s">
        <v>349</v>
      </c>
      <c r="E2942" s="16" t="s">
        <v>1030</v>
      </c>
      <c r="F2942" s="16" t="s">
        <v>43</v>
      </c>
      <c r="G2942" s="16" t="s">
        <v>44</v>
      </c>
      <c r="H2942" s="16" t="s">
        <v>114</v>
      </c>
      <c r="I2942" s="16" t="s">
        <v>35</v>
      </c>
      <c r="J2942" s="16" t="s">
        <v>36</v>
      </c>
      <c r="M2942" s="16" t="s">
        <v>96</v>
      </c>
      <c r="N2942" s="7">
        <v>44967</v>
      </c>
      <c r="O2942" s="9">
        <v>45332</v>
      </c>
      <c r="P2942" t="s">
        <v>1245</v>
      </c>
      <c r="Q2942">
        <v>1</v>
      </c>
      <c r="R2942">
        <v>102</v>
      </c>
      <c r="S2942">
        <v>5</v>
      </c>
      <c r="T2942" t="s">
        <v>3068</v>
      </c>
      <c r="U2942">
        <v>225</v>
      </c>
      <c r="V2942">
        <v>14</v>
      </c>
      <c r="W2942">
        <v>59</v>
      </c>
      <c r="X2942">
        <v>90</v>
      </c>
      <c r="Y2942">
        <v>654</v>
      </c>
      <c r="Z2942">
        <v>20</v>
      </c>
      <c r="AA2942">
        <v>19</v>
      </c>
      <c r="AD2942">
        <v>18</v>
      </c>
      <c r="AE2942">
        <v>2941</v>
      </c>
      <c r="AF2942" s="16" t="s">
        <v>39</v>
      </c>
      <c r="AG2942" s="16"/>
      <c r="AH2942" s="16"/>
      <c r="AI2942" s="16" t="str">
        <f t="shared" si="180"/>
        <v>(225,5,14,59,90,654,19, null, 18, 'L500 2025 Latin America',2025, '2024-02-10','2024-02-10','".Carbon::now()."','".Carbon::now()."'),</v>
      </c>
      <c r="AJ2942" s="16" t="str">
        <f t="shared" si="181"/>
        <v>('".DB::select("SELECT id_status FROM `status` WHERE `element_type` = 'task' AND status_type = 'client' AND name ='CONFIRMED'")[0]-&gt;id_status."',2941,1),</v>
      </c>
      <c r="AK2942" s="16" t="str">
        <f t="shared" si="182"/>
        <v/>
      </c>
      <c r="AL2942" s="16" t="str">
        <f t="shared" si="183"/>
        <v/>
      </c>
    </row>
    <row r="2943" spans="1:38" x14ac:dyDescent="0.25">
      <c r="A2943" s="16" t="s">
        <v>837</v>
      </c>
      <c r="B2943" s="16" t="s">
        <v>3139</v>
      </c>
      <c r="C2943" s="16" t="s">
        <v>27</v>
      </c>
      <c r="D2943" s="16" t="s">
        <v>349</v>
      </c>
      <c r="E2943" s="16" t="s">
        <v>1030</v>
      </c>
      <c r="F2943" s="16" t="s">
        <v>43</v>
      </c>
      <c r="G2943" s="16" t="s">
        <v>44</v>
      </c>
      <c r="H2943" s="16" t="s">
        <v>181</v>
      </c>
      <c r="I2943" s="16" t="s">
        <v>35</v>
      </c>
      <c r="J2943" s="16" t="s">
        <v>36</v>
      </c>
      <c r="M2943" s="16" t="s">
        <v>96</v>
      </c>
      <c r="N2943" s="7">
        <v>44967</v>
      </c>
      <c r="O2943" s="9">
        <v>45332</v>
      </c>
      <c r="P2943" t="s">
        <v>1245</v>
      </c>
      <c r="Q2943">
        <v>1</v>
      </c>
      <c r="R2943">
        <v>102</v>
      </c>
      <c r="S2943">
        <v>5</v>
      </c>
      <c r="T2943" t="s">
        <v>3068</v>
      </c>
      <c r="U2943">
        <v>225</v>
      </c>
      <c r="V2943">
        <v>14</v>
      </c>
      <c r="W2943">
        <v>59</v>
      </c>
      <c r="X2943">
        <v>90</v>
      </c>
      <c r="Y2943">
        <v>718</v>
      </c>
      <c r="Z2943">
        <v>20</v>
      </c>
      <c r="AA2943">
        <v>19</v>
      </c>
      <c r="AD2943">
        <v>18</v>
      </c>
      <c r="AE2943">
        <v>2942</v>
      </c>
      <c r="AF2943" s="16" t="s">
        <v>39</v>
      </c>
      <c r="AG2943" s="16"/>
      <c r="AH2943" s="16"/>
      <c r="AI2943" s="16" t="str">
        <f t="shared" si="180"/>
        <v>(225,5,14,59,90,718,19, null, 18, 'L500 2025 Latin America',2025, '2024-02-10','2024-02-10','".Carbon::now()."','".Carbon::now()."'),</v>
      </c>
      <c r="AJ2943" s="16" t="str">
        <f t="shared" si="181"/>
        <v>('".DB::select("SELECT id_status FROM `status` WHERE `element_type` = 'task' AND status_type = 'client' AND name ='CONFIRMED'")[0]-&gt;id_status."',2942,1),</v>
      </c>
      <c r="AK2943" s="16" t="str">
        <f t="shared" si="182"/>
        <v/>
      </c>
      <c r="AL2943" s="16" t="str">
        <f t="shared" si="183"/>
        <v/>
      </c>
    </row>
    <row r="2944" spans="1:38" x14ac:dyDescent="0.25">
      <c r="A2944" s="16" t="s">
        <v>837</v>
      </c>
      <c r="B2944" s="16" t="s">
        <v>3139</v>
      </c>
      <c r="C2944" s="16" t="s">
        <v>27</v>
      </c>
      <c r="D2944" s="16" t="s">
        <v>349</v>
      </c>
      <c r="E2944" s="16" t="s">
        <v>1030</v>
      </c>
      <c r="F2944" s="16" t="s">
        <v>43</v>
      </c>
      <c r="G2944" s="16" t="s">
        <v>44</v>
      </c>
      <c r="H2944" s="16" t="s">
        <v>199</v>
      </c>
      <c r="I2944" s="16" t="s">
        <v>35</v>
      </c>
      <c r="J2944" s="16" t="s">
        <v>36</v>
      </c>
      <c r="M2944" s="16" t="s">
        <v>96</v>
      </c>
      <c r="N2944" s="7">
        <v>44967</v>
      </c>
      <c r="O2944" s="9">
        <v>45332</v>
      </c>
      <c r="P2944" t="s">
        <v>1245</v>
      </c>
      <c r="Q2944">
        <v>1</v>
      </c>
      <c r="R2944">
        <v>102</v>
      </c>
      <c r="S2944">
        <v>5</v>
      </c>
      <c r="T2944" t="s">
        <v>3068</v>
      </c>
      <c r="U2944">
        <v>225</v>
      </c>
      <c r="V2944">
        <v>14</v>
      </c>
      <c r="W2944">
        <v>59</v>
      </c>
      <c r="X2944">
        <v>90</v>
      </c>
      <c r="Y2944">
        <v>750</v>
      </c>
      <c r="Z2944">
        <v>20</v>
      </c>
      <c r="AA2944">
        <v>19</v>
      </c>
      <c r="AD2944">
        <v>18</v>
      </c>
      <c r="AE2944">
        <v>2943</v>
      </c>
      <c r="AF2944" s="16" t="s">
        <v>39</v>
      </c>
      <c r="AG2944" s="16"/>
      <c r="AH2944" s="16"/>
      <c r="AI2944" s="16" t="str">
        <f t="shared" si="180"/>
        <v>(225,5,14,59,90,750,19, null, 18, 'L500 2025 Latin America',2025, '2024-02-10','2024-02-10','".Carbon::now()."','".Carbon::now()."'),</v>
      </c>
      <c r="AJ2944" s="16" t="str">
        <f t="shared" si="181"/>
        <v>('".DB::select("SELECT id_status FROM `status` WHERE `element_type` = 'task' AND status_type = 'client' AND name ='CONFIRMED'")[0]-&gt;id_status."',2943,1),</v>
      </c>
      <c r="AK2944" s="16" t="str">
        <f t="shared" si="182"/>
        <v/>
      </c>
      <c r="AL2944" s="16" t="str">
        <f t="shared" si="183"/>
        <v/>
      </c>
    </row>
    <row r="2945" spans="1:38" x14ac:dyDescent="0.25">
      <c r="A2945" s="16" t="s">
        <v>837</v>
      </c>
      <c r="B2945" s="16" t="s">
        <v>3139</v>
      </c>
      <c r="C2945" s="16" t="s">
        <v>27</v>
      </c>
      <c r="D2945" s="16" t="s">
        <v>349</v>
      </c>
      <c r="E2945" s="16" t="s">
        <v>1030</v>
      </c>
      <c r="F2945" s="16" t="s">
        <v>43</v>
      </c>
      <c r="G2945" s="16" t="s">
        <v>44</v>
      </c>
      <c r="H2945" s="16" t="s">
        <v>466</v>
      </c>
      <c r="I2945" s="16" t="s">
        <v>35</v>
      </c>
      <c r="J2945" s="16" t="s">
        <v>36</v>
      </c>
      <c r="M2945" s="16" t="s">
        <v>96</v>
      </c>
      <c r="N2945" s="7">
        <v>44967</v>
      </c>
      <c r="O2945" s="9">
        <v>45332</v>
      </c>
      <c r="P2945" t="s">
        <v>1245</v>
      </c>
      <c r="Q2945">
        <v>1</v>
      </c>
      <c r="R2945">
        <v>102</v>
      </c>
      <c r="S2945">
        <v>5</v>
      </c>
      <c r="T2945" t="s">
        <v>3068</v>
      </c>
      <c r="U2945">
        <v>225</v>
      </c>
      <c r="V2945">
        <v>14</v>
      </c>
      <c r="W2945">
        <v>59</v>
      </c>
      <c r="X2945">
        <v>90</v>
      </c>
      <c r="Y2945">
        <v>757</v>
      </c>
      <c r="Z2945">
        <v>20</v>
      </c>
      <c r="AA2945">
        <v>19</v>
      </c>
      <c r="AD2945">
        <v>18</v>
      </c>
      <c r="AE2945">
        <v>2944</v>
      </c>
      <c r="AF2945" s="16" t="s">
        <v>39</v>
      </c>
      <c r="AG2945" s="16"/>
      <c r="AH2945" s="16"/>
      <c r="AI2945" s="16" t="str">
        <f t="shared" si="180"/>
        <v>(225,5,14,59,90,757,19, null, 18, 'L500 2025 Latin America',2025, '2024-02-10','2024-02-10','".Carbon::now()."','".Carbon::now()."'),</v>
      </c>
      <c r="AJ2945" s="16" t="str">
        <f t="shared" si="181"/>
        <v>('".DB::select("SELECT id_status FROM `status` WHERE `element_type` = 'task' AND status_type = 'client' AND name ='CONFIRMED'")[0]-&gt;id_status."',2944,1),</v>
      </c>
      <c r="AK2945" s="16" t="str">
        <f t="shared" si="182"/>
        <v/>
      </c>
      <c r="AL2945" s="16" t="str">
        <f t="shared" si="183"/>
        <v/>
      </c>
    </row>
    <row r="2946" spans="1:38" x14ac:dyDescent="0.25">
      <c r="A2946" s="16" t="s">
        <v>837</v>
      </c>
      <c r="B2946" s="16" t="s">
        <v>3139</v>
      </c>
      <c r="C2946" s="16" t="s">
        <v>27</v>
      </c>
      <c r="D2946" s="16" t="s">
        <v>349</v>
      </c>
      <c r="E2946" s="16" t="s">
        <v>1030</v>
      </c>
      <c r="F2946" s="16" t="s">
        <v>43</v>
      </c>
      <c r="G2946" s="16" t="s">
        <v>44</v>
      </c>
      <c r="H2946" s="16" t="s">
        <v>845</v>
      </c>
      <c r="I2946" s="16" t="s">
        <v>35</v>
      </c>
      <c r="J2946" s="16" t="s">
        <v>36</v>
      </c>
      <c r="M2946" s="16" t="s">
        <v>96</v>
      </c>
      <c r="N2946" s="7">
        <v>44967</v>
      </c>
      <c r="O2946" s="9">
        <v>45332</v>
      </c>
      <c r="P2946" t="s">
        <v>1245</v>
      </c>
      <c r="Q2946">
        <v>1</v>
      </c>
      <c r="R2946">
        <v>102</v>
      </c>
      <c r="S2946">
        <v>5</v>
      </c>
      <c r="T2946" t="s">
        <v>3068</v>
      </c>
      <c r="U2946">
        <v>225</v>
      </c>
      <c r="V2946">
        <v>14</v>
      </c>
      <c r="W2946">
        <v>59</v>
      </c>
      <c r="X2946">
        <v>90</v>
      </c>
      <c r="Y2946">
        <v>817</v>
      </c>
      <c r="Z2946">
        <v>20</v>
      </c>
      <c r="AA2946">
        <v>19</v>
      </c>
      <c r="AD2946">
        <v>18</v>
      </c>
      <c r="AE2946">
        <v>2945</v>
      </c>
      <c r="AF2946" s="16" t="s">
        <v>39</v>
      </c>
      <c r="AG2946" s="16"/>
      <c r="AH2946" s="16"/>
      <c r="AI2946" s="16" t="str">
        <f t="shared" ref="AI2946:AI3009" si="184">CONCATENATE("(",U2946,",",S2946,",",V2946,",",W2946,",",X2946,",",Y2946,",",IF(AA2946&lt;&gt;"", AA2946, "null"),", ",IF(AC2946&lt;&gt;"", AC2946, "null"),", ",IF(AD2946&lt;&gt;"", AD2946, "null"),", '",SUBSTITUTE(E2946, "'", "´"),"',",D2946,", '",P2946,"','",P2946,"','"".Carbon::now().""','"".Carbon::now().""'),")</f>
        <v>(225,5,14,59,90,817,19, null, 18, 'L500 2025 Latin America',2025, '2024-02-10','2024-02-10','".Carbon::now()."','".Carbon::now()."'),</v>
      </c>
      <c r="AJ2946" s="16" t="str">
        <f t="shared" ref="AJ2946:AJ3009" si="185">CONCATENATE("('"".DB::select(""SELECT id_status FROM `status` WHERE `element_type` = 'task' AND status_type = 'client' AND name ='", AF2946, "'"")[0]-&gt;id_status.""',", AE2946, ",1),")</f>
        <v>('".DB::select("SELECT id_status FROM `status` WHERE `element_type` = 'task' AND status_type = 'client' AND name ='CONFIRMED'")[0]-&gt;id_status."',2945,1),</v>
      </c>
      <c r="AK2946" s="16" t="str">
        <f t="shared" ref="AK2946:AK3009" si="186">IF(AND(AF2946&lt;&gt;AG2946, AG2946&lt;&gt;""),CONCATENATE("('"".DB::select(""SELECT id_status FROM `status` WHERE `element_type` = 'task' AND status_type = 'client' AND name ='", AG2946, "'"")[0]-&gt;id_status.""',", AE2946, ",1),"),"")</f>
        <v/>
      </c>
      <c r="AL2946" s="16" t="str">
        <f t="shared" ref="AL2946:AL3009" si="187">IF(AND(AF2946&lt;&gt;AG2946,AF2946&lt;&gt;AH2946,AG2946&lt;&gt;AH2946,AH2946&lt;&gt;""), CONCATENATE("('"".DB::select(""SELECT id_status FROM `status` WHERE `element_type` = 'task' AND status_type = 'client' AND name ='", AF2946, "'"")[0]-&gt;id_status.""',", AE2946, ",1),"), "")</f>
        <v/>
      </c>
    </row>
    <row r="2947" spans="1:38" x14ac:dyDescent="0.25">
      <c r="A2947" s="16" t="s">
        <v>837</v>
      </c>
      <c r="B2947" s="16" t="s">
        <v>3139</v>
      </c>
      <c r="C2947" s="16" t="s">
        <v>27</v>
      </c>
      <c r="D2947" s="16" t="s">
        <v>349</v>
      </c>
      <c r="E2947" s="16" t="s">
        <v>1030</v>
      </c>
      <c r="F2947" s="16" t="s">
        <v>43</v>
      </c>
      <c r="G2947" s="16" t="s">
        <v>44</v>
      </c>
      <c r="H2947" s="16" t="s">
        <v>846</v>
      </c>
      <c r="I2947" s="16" t="s">
        <v>35</v>
      </c>
      <c r="J2947" s="16" t="s">
        <v>36</v>
      </c>
      <c r="M2947" s="16" t="s">
        <v>96</v>
      </c>
      <c r="N2947" s="7">
        <v>44967</v>
      </c>
      <c r="O2947" s="9">
        <v>45332</v>
      </c>
      <c r="P2947" t="s">
        <v>1245</v>
      </c>
      <c r="Q2947">
        <v>1</v>
      </c>
      <c r="R2947">
        <v>102</v>
      </c>
      <c r="S2947">
        <v>5</v>
      </c>
      <c r="T2947" t="s">
        <v>3068</v>
      </c>
      <c r="U2947">
        <v>225</v>
      </c>
      <c r="V2947">
        <v>14</v>
      </c>
      <c r="W2947">
        <v>59</v>
      </c>
      <c r="X2947">
        <v>90</v>
      </c>
      <c r="Y2947">
        <v>825</v>
      </c>
      <c r="Z2947">
        <v>20</v>
      </c>
      <c r="AA2947">
        <v>19</v>
      </c>
      <c r="AD2947">
        <v>18</v>
      </c>
      <c r="AE2947">
        <v>2946</v>
      </c>
      <c r="AF2947" s="16" t="s">
        <v>39</v>
      </c>
      <c r="AG2947" s="16"/>
      <c r="AH2947" s="16"/>
      <c r="AI2947" s="16" t="str">
        <f t="shared" si="184"/>
        <v>(225,5,14,59,90,825,19, null, 18, 'L500 2025 Latin America',2025, '2024-02-10','2024-02-10','".Carbon::now()."','".Carbon::now()."'),</v>
      </c>
      <c r="AJ2947" s="16" t="str">
        <f t="shared" si="185"/>
        <v>('".DB::select("SELECT id_status FROM `status` WHERE `element_type` = 'task' AND status_type = 'client' AND name ='CONFIRMED'")[0]-&gt;id_status."',2946,1),</v>
      </c>
      <c r="AK2947" s="16" t="str">
        <f t="shared" si="186"/>
        <v/>
      </c>
      <c r="AL2947" s="16" t="str">
        <f t="shared" si="187"/>
        <v/>
      </c>
    </row>
    <row r="2948" spans="1:38" x14ac:dyDescent="0.25">
      <c r="A2948" s="16" t="s">
        <v>837</v>
      </c>
      <c r="B2948" s="16" t="s">
        <v>3139</v>
      </c>
      <c r="C2948" s="16" t="s">
        <v>27</v>
      </c>
      <c r="D2948" s="16" t="s">
        <v>349</v>
      </c>
      <c r="E2948" s="16" t="s">
        <v>1030</v>
      </c>
      <c r="F2948" s="16" t="s">
        <v>43</v>
      </c>
      <c r="G2948" s="16" t="s">
        <v>44</v>
      </c>
      <c r="H2948" s="16" t="s">
        <v>57</v>
      </c>
      <c r="I2948" s="16" t="s">
        <v>35</v>
      </c>
      <c r="J2948" s="16" t="s">
        <v>36</v>
      </c>
      <c r="M2948" s="16" t="s">
        <v>96</v>
      </c>
      <c r="N2948" s="7">
        <v>44967</v>
      </c>
      <c r="O2948" s="9">
        <v>45332</v>
      </c>
      <c r="P2948" t="s">
        <v>1245</v>
      </c>
      <c r="Q2948">
        <v>1</v>
      </c>
      <c r="R2948">
        <v>102</v>
      </c>
      <c r="S2948">
        <v>5</v>
      </c>
      <c r="T2948" t="s">
        <v>3068</v>
      </c>
      <c r="U2948">
        <v>225</v>
      </c>
      <c r="V2948">
        <v>14</v>
      </c>
      <c r="W2948">
        <v>59</v>
      </c>
      <c r="X2948">
        <v>90</v>
      </c>
      <c r="Y2948">
        <v>828</v>
      </c>
      <c r="Z2948">
        <v>20</v>
      </c>
      <c r="AA2948">
        <v>19</v>
      </c>
      <c r="AD2948">
        <v>18</v>
      </c>
      <c r="AE2948">
        <v>2947</v>
      </c>
      <c r="AF2948" s="16" t="s">
        <v>39</v>
      </c>
      <c r="AG2948" s="16"/>
      <c r="AH2948" s="16"/>
      <c r="AI2948" s="16" t="str">
        <f t="shared" si="184"/>
        <v>(225,5,14,59,90,828,19, null, 18, 'L500 2025 Latin America',2025, '2024-02-10','2024-02-10','".Carbon::now()."','".Carbon::now()."'),</v>
      </c>
      <c r="AJ2948" s="16" t="str">
        <f t="shared" si="185"/>
        <v>('".DB::select("SELECT id_status FROM `status` WHERE `element_type` = 'task' AND status_type = 'client' AND name ='CONFIRMED'")[0]-&gt;id_status."',2947,1),</v>
      </c>
      <c r="AK2948" s="16" t="str">
        <f t="shared" si="186"/>
        <v/>
      </c>
      <c r="AL2948" s="16" t="str">
        <f t="shared" si="187"/>
        <v/>
      </c>
    </row>
    <row r="2949" spans="1:38" x14ac:dyDescent="0.25">
      <c r="A2949" s="16" t="s">
        <v>837</v>
      </c>
      <c r="B2949" s="16" t="s">
        <v>3139</v>
      </c>
      <c r="C2949" s="16" t="s">
        <v>27</v>
      </c>
      <c r="D2949" s="16" t="s">
        <v>349</v>
      </c>
      <c r="E2949" s="16" t="s">
        <v>1030</v>
      </c>
      <c r="F2949" s="16" t="s">
        <v>43</v>
      </c>
      <c r="G2949" s="16" t="s">
        <v>44</v>
      </c>
      <c r="H2949" s="16" t="s">
        <v>97</v>
      </c>
      <c r="I2949" s="16" t="s">
        <v>35</v>
      </c>
      <c r="J2949" s="16" t="s">
        <v>36</v>
      </c>
      <c r="M2949" s="16" t="s">
        <v>96</v>
      </c>
      <c r="N2949" s="7">
        <v>44967</v>
      </c>
      <c r="O2949" s="9">
        <v>45332</v>
      </c>
      <c r="P2949" t="s">
        <v>1245</v>
      </c>
      <c r="Q2949">
        <v>1</v>
      </c>
      <c r="R2949">
        <v>102</v>
      </c>
      <c r="S2949">
        <v>5</v>
      </c>
      <c r="T2949" t="s">
        <v>3068</v>
      </c>
      <c r="U2949">
        <v>225</v>
      </c>
      <c r="V2949">
        <v>14</v>
      </c>
      <c r="W2949">
        <v>59</v>
      </c>
      <c r="X2949">
        <v>90</v>
      </c>
      <c r="Y2949">
        <v>874</v>
      </c>
      <c r="Z2949">
        <v>20</v>
      </c>
      <c r="AA2949">
        <v>19</v>
      </c>
      <c r="AD2949">
        <v>18</v>
      </c>
      <c r="AE2949">
        <v>2948</v>
      </c>
      <c r="AF2949" s="16" t="s">
        <v>39</v>
      </c>
      <c r="AG2949" s="16"/>
      <c r="AH2949" s="16"/>
      <c r="AI2949" s="16" t="str">
        <f t="shared" si="184"/>
        <v>(225,5,14,59,90,874,19, null, 18, 'L500 2025 Latin America',2025, '2024-02-10','2024-02-10','".Carbon::now()."','".Carbon::now()."'),</v>
      </c>
      <c r="AJ2949" s="16" t="str">
        <f t="shared" si="185"/>
        <v>('".DB::select("SELECT id_status FROM `status` WHERE `element_type` = 'task' AND status_type = 'client' AND name ='CONFIRMED'")[0]-&gt;id_status."',2948,1),</v>
      </c>
      <c r="AK2949" s="16" t="str">
        <f t="shared" si="186"/>
        <v/>
      </c>
      <c r="AL2949" s="16" t="str">
        <f t="shared" si="187"/>
        <v/>
      </c>
    </row>
    <row r="2950" spans="1:38" x14ac:dyDescent="0.25">
      <c r="A2950" s="16" t="s">
        <v>837</v>
      </c>
      <c r="B2950" s="16" t="s">
        <v>3139</v>
      </c>
      <c r="C2950" s="16" t="s">
        <v>27</v>
      </c>
      <c r="D2950" s="16" t="s">
        <v>349</v>
      </c>
      <c r="E2950" s="16" t="s">
        <v>1030</v>
      </c>
      <c r="F2950" s="16" t="s">
        <v>43</v>
      </c>
      <c r="G2950" s="16" t="s">
        <v>44</v>
      </c>
      <c r="H2950" s="16" t="s">
        <v>4221</v>
      </c>
      <c r="I2950" s="16" t="s">
        <v>35</v>
      </c>
      <c r="J2950" s="16" t="s">
        <v>36</v>
      </c>
      <c r="M2950" s="16" t="s">
        <v>96</v>
      </c>
      <c r="N2950" s="7">
        <v>44967</v>
      </c>
      <c r="O2950" s="9">
        <v>45332</v>
      </c>
      <c r="P2950" t="s">
        <v>1245</v>
      </c>
      <c r="Q2950">
        <v>1</v>
      </c>
      <c r="R2950">
        <v>102</v>
      </c>
      <c r="S2950">
        <v>5</v>
      </c>
      <c r="T2950" t="s">
        <v>3068</v>
      </c>
      <c r="U2950">
        <v>225</v>
      </c>
      <c r="V2950">
        <v>14</v>
      </c>
      <c r="W2950">
        <v>59</v>
      </c>
      <c r="X2950">
        <v>90</v>
      </c>
      <c r="Y2950">
        <v>868</v>
      </c>
      <c r="Z2950">
        <v>20</v>
      </c>
      <c r="AA2950">
        <v>19</v>
      </c>
      <c r="AD2950">
        <v>18</v>
      </c>
      <c r="AE2950">
        <v>2949</v>
      </c>
      <c r="AF2950" s="16" t="s">
        <v>39</v>
      </c>
      <c r="AG2950" s="16"/>
      <c r="AH2950" s="16"/>
      <c r="AI2950" s="16" t="str">
        <f t="shared" si="184"/>
        <v>(225,5,14,59,90,868,19, null, 18, 'L500 2025 Latin America',2025, '2024-02-10','2024-02-10','".Carbon::now()."','".Carbon::now()."'),</v>
      </c>
      <c r="AJ2950" s="16" t="str">
        <f t="shared" si="185"/>
        <v>('".DB::select("SELECT id_status FROM `status` WHERE `element_type` = 'task' AND status_type = 'client' AND name ='CONFIRMED'")[0]-&gt;id_status."',2949,1),</v>
      </c>
      <c r="AK2950" s="16" t="str">
        <f t="shared" si="186"/>
        <v/>
      </c>
      <c r="AL2950" s="16" t="str">
        <f t="shared" si="187"/>
        <v/>
      </c>
    </row>
    <row r="2951" spans="1:38" x14ac:dyDescent="0.25">
      <c r="A2951" s="16" t="s">
        <v>837</v>
      </c>
      <c r="B2951" s="16" t="s">
        <v>26</v>
      </c>
      <c r="C2951" s="16" t="s">
        <v>503</v>
      </c>
      <c r="D2951" s="16" t="s">
        <v>349</v>
      </c>
      <c r="E2951" s="16" t="s">
        <v>1101</v>
      </c>
      <c r="F2951" s="16" t="s">
        <v>43</v>
      </c>
      <c r="G2951" s="16" t="s">
        <v>44</v>
      </c>
      <c r="H2951" s="16" t="s">
        <v>695</v>
      </c>
      <c r="I2951" s="16" t="s">
        <v>35</v>
      </c>
      <c r="J2951" s="16" t="s">
        <v>36</v>
      </c>
      <c r="M2951" s="16" t="s">
        <v>96</v>
      </c>
      <c r="N2951" s="7">
        <v>45242</v>
      </c>
      <c r="O2951" s="9">
        <v>45608</v>
      </c>
      <c r="P2951" t="s">
        <v>3121</v>
      </c>
      <c r="Q2951">
        <v>1</v>
      </c>
      <c r="R2951">
        <v>102</v>
      </c>
      <c r="S2951">
        <v>5</v>
      </c>
      <c r="T2951" t="s">
        <v>3068</v>
      </c>
      <c r="U2951">
        <v>225</v>
      </c>
      <c r="V2951">
        <v>15</v>
      </c>
      <c r="W2951">
        <v>62</v>
      </c>
      <c r="X2951">
        <v>90</v>
      </c>
      <c r="Y2951">
        <v>908</v>
      </c>
      <c r="Z2951">
        <v>20</v>
      </c>
      <c r="AA2951">
        <v>19</v>
      </c>
      <c r="AD2951">
        <v>18</v>
      </c>
      <c r="AE2951">
        <v>2950</v>
      </c>
      <c r="AF2951" s="16" t="s">
        <v>39</v>
      </c>
      <c r="AG2951" s="16"/>
      <c r="AH2951" s="16"/>
      <c r="AI2951" s="16" t="str">
        <f t="shared" si="184"/>
        <v>(225,5,15,62,90,908,19, null, 18, 'LL250 2025 Latin America',2025, '2024-11-12','2024-11-12','".Carbon::now()."','".Carbon::now()."'),</v>
      </c>
      <c r="AJ2951" s="16" t="str">
        <f t="shared" si="185"/>
        <v>('".DB::select("SELECT id_status FROM `status` WHERE `element_type` = 'task' AND status_type = 'client' AND name ='CONFIRMED'")[0]-&gt;id_status."',2950,1),</v>
      </c>
      <c r="AK2951" s="16" t="str">
        <f t="shared" si="186"/>
        <v/>
      </c>
      <c r="AL2951" s="16" t="str">
        <f t="shared" si="187"/>
        <v/>
      </c>
    </row>
    <row r="2952" spans="1:38" x14ac:dyDescent="0.25">
      <c r="A2952" s="16" t="s">
        <v>837</v>
      </c>
      <c r="B2952" s="16" t="s">
        <v>26</v>
      </c>
      <c r="C2952" s="16" t="s">
        <v>255</v>
      </c>
      <c r="D2952" s="16" t="s">
        <v>349</v>
      </c>
      <c r="E2952" s="16" t="s">
        <v>1103</v>
      </c>
      <c r="F2952" s="16" t="s">
        <v>43</v>
      </c>
      <c r="G2952" s="16" t="s">
        <v>44</v>
      </c>
      <c r="H2952" s="16" t="s">
        <v>579</v>
      </c>
      <c r="I2952" s="16" t="s">
        <v>35</v>
      </c>
      <c r="J2952" s="16" t="s">
        <v>36</v>
      </c>
      <c r="M2952" s="16" t="s">
        <v>96</v>
      </c>
      <c r="N2952" s="7">
        <v>45014</v>
      </c>
      <c r="O2952" s="9">
        <v>45380</v>
      </c>
      <c r="P2952" t="s">
        <v>3128</v>
      </c>
      <c r="Q2952">
        <v>1</v>
      </c>
      <c r="R2952">
        <v>102</v>
      </c>
      <c r="S2952">
        <v>5</v>
      </c>
      <c r="T2952" t="s">
        <v>3068</v>
      </c>
      <c r="U2952">
        <v>225</v>
      </c>
      <c r="V2952">
        <v>24</v>
      </c>
      <c r="W2952">
        <v>75</v>
      </c>
      <c r="X2952">
        <v>90</v>
      </c>
      <c r="Y2952">
        <v>935</v>
      </c>
      <c r="Z2952">
        <v>20</v>
      </c>
      <c r="AA2952">
        <v>19</v>
      </c>
      <c r="AD2952">
        <v>18</v>
      </c>
      <c r="AE2952">
        <v>2951</v>
      </c>
      <c r="AF2952" s="16" t="s">
        <v>39</v>
      </c>
      <c r="AG2952" s="16"/>
      <c r="AH2952" s="16"/>
      <c r="AI2952" s="16" t="str">
        <f t="shared" si="184"/>
        <v>(225,5,24,75,90,935,19, null, 18, 'World Tax 2025 Latin America',2025, '2024-03-29','2024-03-29','".Carbon::now()."','".Carbon::now()."'),</v>
      </c>
      <c r="AJ2952" s="16" t="str">
        <f t="shared" si="185"/>
        <v>('".DB::select("SELECT id_status FROM `status` WHERE `element_type` = 'task' AND status_type = 'client' AND name ='CONFIRMED'")[0]-&gt;id_status."',2951,1),</v>
      </c>
      <c r="AK2952" s="16" t="str">
        <f t="shared" si="186"/>
        <v/>
      </c>
      <c r="AL2952" s="16" t="str">
        <f t="shared" si="187"/>
        <v/>
      </c>
    </row>
    <row r="2953" spans="1:38" x14ac:dyDescent="0.25">
      <c r="A2953" s="16" t="s">
        <v>847</v>
      </c>
      <c r="B2953" s="16" t="s">
        <v>26</v>
      </c>
      <c r="C2953" s="16" t="s">
        <v>41</v>
      </c>
      <c r="D2953" s="16" t="s">
        <v>28</v>
      </c>
      <c r="E2953" s="16" t="s">
        <v>42</v>
      </c>
      <c r="F2953" s="16" t="s">
        <v>43</v>
      </c>
      <c r="G2953" s="16" t="s">
        <v>510</v>
      </c>
      <c r="H2953" s="16" t="s">
        <v>53</v>
      </c>
      <c r="I2953" s="16" t="s">
        <v>35</v>
      </c>
      <c r="J2953" s="16" t="s">
        <v>35</v>
      </c>
      <c r="M2953" s="16" t="s">
        <v>37</v>
      </c>
      <c r="N2953" s="7">
        <v>45110</v>
      </c>
      <c r="O2953" s="9">
        <v>44992</v>
      </c>
      <c r="P2953" t="s">
        <v>1186</v>
      </c>
      <c r="Q2953">
        <v>1</v>
      </c>
      <c r="R2953">
        <v>103</v>
      </c>
      <c r="S2953">
        <v>5</v>
      </c>
      <c r="T2953" t="s">
        <v>2996</v>
      </c>
      <c r="U2953">
        <v>96</v>
      </c>
      <c r="V2953">
        <v>2</v>
      </c>
      <c r="W2953">
        <v>17</v>
      </c>
      <c r="X2953">
        <v>88</v>
      </c>
      <c r="Y2953">
        <v>20</v>
      </c>
      <c r="Z2953">
        <v>20</v>
      </c>
      <c r="AA2953">
        <v>20</v>
      </c>
      <c r="AD2953">
        <v>42</v>
      </c>
      <c r="AE2953">
        <v>2952</v>
      </c>
      <c r="AF2953" s="16" t="s">
        <v>39</v>
      </c>
      <c r="AG2953" s="16"/>
      <c r="AH2953" s="16"/>
      <c r="AI2953" s="16" t="str">
        <f t="shared" si="184"/>
        <v>(96,5,2,17,88,20,20, null, 42, 'Chambers 2024 Latin America',2024, '2023-03-07','2023-03-07','".Carbon::now()."','".Carbon::now()."'),</v>
      </c>
      <c r="AJ2953" s="16" t="str">
        <f t="shared" si="185"/>
        <v>('".DB::select("SELECT id_status FROM `status` WHERE `element_type` = 'task' AND status_type = 'client' AND name ='CONFIRMED'")[0]-&gt;id_status."',2952,1),</v>
      </c>
      <c r="AK2953" s="16" t="str">
        <f t="shared" si="186"/>
        <v/>
      </c>
      <c r="AL2953" s="16" t="str">
        <f t="shared" si="187"/>
        <v/>
      </c>
    </row>
    <row r="2954" spans="1:38" x14ac:dyDescent="0.25">
      <c r="A2954" s="16" t="s">
        <v>847</v>
      </c>
      <c r="B2954" s="16" t="s">
        <v>26</v>
      </c>
      <c r="C2954" s="16" t="s">
        <v>41</v>
      </c>
      <c r="D2954" s="16" t="s">
        <v>28</v>
      </c>
      <c r="E2954" s="16" t="s">
        <v>42</v>
      </c>
      <c r="F2954" s="16" t="s">
        <v>43</v>
      </c>
      <c r="G2954" s="16" t="s">
        <v>510</v>
      </c>
      <c r="H2954" s="16" t="s">
        <v>56</v>
      </c>
      <c r="I2954" s="16" t="s">
        <v>35</v>
      </c>
      <c r="J2954" s="16" t="s">
        <v>35</v>
      </c>
      <c r="M2954" s="16" t="s">
        <v>37</v>
      </c>
      <c r="N2954" s="7">
        <v>45110</v>
      </c>
      <c r="O2954" s="9">
        <v>44992</v>
      </c>
      <c r="P2954" t="s">
        <v>1186</v>
      </c>
      <c r="Q2954">
        <v>1</v>
      </c>
      <c r="R2954">
        <v>103</v>
      </c>
      <c r="S2954">
        <v>5</v>
      </c>
      <c r="T2954" t="s">
        <v>2996</v>
      </c>
      <c r="U2954">
        <v>96</v>
      </c>
      <c r="V2954">
        <v>2</v>
      </c>
      <c r="W2954">
        <v>17</v>
      </c>
      <c r="X2954">
        <v>88</v>
      </c>
      <c r="Y2954">
        <v>89</v>
      </c>
      <c r="Z2954">
        <v>20</v>
      </c>
      <c r="AA2954">
        <v>20</v>
      </c>
      <c r="AD2954">
        <v>42</v>
      </c>
      <c r="AE2954">
        <v>2953</v>
      </c>
      <c r="AF2954" s="16" t="s">
        <v>39</v>
      </c>
      <c r="AG2954" s="16"/>
      <c r="AH2954" s="16"/>
      <c r="AI2954" s="16" t="str">
        <f t="shared" si="184"/>
        <v>(96,5,2,17,88,89,20, null, 42, 'Chambers 2024 Latin America',2024, '2023-03-07','2023-03-07','".Carbon::now()."','".Carbon::now()."'),</v>
      </c>
      <c r="AJ2954" s="16" t="str">
        <f t="shared" si="185"/>
        <v>('".DB::select("SELECT id_status FROM `status` WHERE `element_type` = 'task' AND status_type = 'client' AND name ='CONFIRMED'")[0]-&gt;id_status."',2953,1),</v>
      </c>
      <c r="AK2954" s="16" t="str">
        <f t="shared" si="186"/>
        <v/>
      </c>
      <c r="AL2954" s="16" t="str">
        <f t="shared" si="187"/>
        <v/>
      </c>
    </row>
    <row r="2955" spans="1:38" x14ac:dyDescent="0.25">
      <c r="A2955" s="16" t="s">
        <v>847</v>
      </c>
      <c r="B2955" s="16" t="s">
        <v>26</v>
      </c>
      <c r="C2955" s="16" t="s">
        <v>41</v>
      </c>
      <c r="D2955" s="16" t="s">
        <v>28</v>
      </c>
      <c r="E2955" s="16" t="s">
        <v>42</v>
      </c>
      <c r="F2955" s="16" t="s">
        <v>43</v>
      </c>
      <c r="G2955" s="16" t="s">
        <v>510</v>
      </c>
      <c r="H2955" s="16" t="s">
        <v>848</v>
      </c>
      <c r="I2955" s="16" t="s">
        <v>35</v>
      </c>
      <c r="J2955" s="16" t="s">
        <v>35</v>
      </c>
      <c r="M2955" s="16" t="s">
        <v>37</v>
      </c>
      <c r="N2955" s="7">
        <v>45110</v>
      </c>
      <c r="O2955" s="9">
        <v>44992</v>
      </c>
      <c r="P2955" t="s">
        <v>1186</v>
      </c>
      <c r="Q2955">
        <v>1</v>
      </c>
      <c r="R2955">
        <v>103</v>
      </c>
      <c r="S2955">
        <v>5</v>
      </c>
      <c r="T2955" t="s">
        <v>2996</v>
      </c>
      <c r="U2955">
        <v>96</v>
      </c>
      <c r="V2955">
        <v>2</v>
      </c>
      <c r="W2955">
        <v>17</v>
      </c>
      <c r="X2955">
        <v>88</v>
      </c>
      <c r="Y2955">
        <v>92</v>
      </c>
      <c r="Z2955">
        <v>20</v>
      </c>
      <c r="AA2955">
        <v>20</v>
      </c>
      <c r="AD2955">
        <v>42</v>
      </c>
      <c r="AE2955">
        <v>2954</v>
      </c>
      <c r="AF2955" s="16" t="s">
        <v>39</v>
      </c>
      <c r="AG2955" s="16"/>
      <c r="AH2955" s="16"/>
      <c r="AI2955" s="16" t="str">
        <f t="shared" si="184"/>
        <v>(96,5,2,17,88,92,20, null, 42, 'Chambers 2024 Latin America',2024, '2023-03-07','2023-03-07','".Carbon::now()."','".Carbon::now()."'),</v>
      </c>
      <c r="AJ2955" s="16" t="str">
        <f t="shared" si="185"/>
        <v>('".DB::select("SELECT id_status FROM `status` WHERE `element_type` = 'task' AND status_type = 'client' AND name ='CONFIRMED'")[0]-&gt;id_status."',2954,1),</v>
      </c>
      <c r="AK2955" s="16" t="str">
        <f t="shared" si="186"/>
        <v/>
      </c>
      <c r="AL2955" s="16" t="str">
        <f t="shared" si="187"/>
        <v/>
      </c>
    </row>
    <row r="2956" spans="1:38" x14ac:dyDescent="0.25">
      <c r="A2956" s="16" t="s">
        <v>847</v>
      </c>
      <c r="B2956" s="16" t="s">
        <v>26</v>
      </c>
      <c r="C2956" s="16" t="s">
        <v>41</v>
      </c>
      <c r="D2956" s="16" t="s">
        <v>28</v>
      </c>
      <c r="E2956" s="16" t="s">
        <v>42</v>
      </c>
      <c r="F2956" s="16" t="s">
        <v>43</v>
      </c>
      <c r="G2956" s="16" t="s">
        <v>510</v>
      </c>
      <c r="H2956" s="16" t="s">
        <v>72</v>
      </c>
      <c r="I2956" s="16" t="s">
        <v>35</v>
      </c>
      <c r="J2956" s="16" t="s">
        <v>35</v>
      </c>
      <c r="M2956" s="16" t="s">
        <v>37</v>
      </c>
      <c r="N2956" s="7">
        <v>45110</v>
      </c>
      <c r="O2956" s="9">
        <v>44992</v>
      </c>
      <c r="P2956" t="s">
        <v>1186</v>
      </c>
      <c r="Q2956">
        <v>1</v>
      </c>
      <c r="R2956">
        <v>103</v>
      </c>
      <c r="S2956">
        <v>5</v>
      </c>
      <c r="T2956" t="s">
        <v>2996</v>
      </c>
      <c r="U2956">
        <v>96</v>
      </c>
      <c r="V2956">
        <v>2</v>
      </c>
      <c r="W2956">
        <v>17</v>
      </c>
      <c r="X2956">
        <v>88</v>
      </c>
      <c r="Y2956">
        <v>111</v>
      </c>
      <c r="Z2956">
        <v>20</v>
      </c>
      <c r="AA2956">
        <v>20</v>
      </c>
      <c r="AD2956">
        <v>42</v>
      </c>
      <c r="AE2956">
        <v>2955</v>
      </c>
      <c r="AF2956" s="16" t="s">
        <v>39</v>
      </c>
      <c r="AG2956" s="16"/>
      <c r="AH2956" s="16"/>
      <c r="AI2956" s="16" t="str">
        <f t="shared" si="184"/>
        <v>(96,5,2,17,88,111,20, null, 42, 'Chambers 2024 Latin America',2024, '2023-03-07','2023-03-07','".Carbon::now()."','".Carbon::now()."'),</v>
      </c>
      <c r="AJ2956" s="16" t="str">
        <f t="shared" si="185"/>
        <v>('".DB::select("SELECT id_status FROM `status` WHERE `element_type` = 'task' AND status_type = 'client' AND name ='CONFIRMED'")[0]-&gt;id_status."',2955,1),</v>
      </c>
      <c r="AK2956" s="16" t="str">
        <f t="shared" si="186"/>
        <v/>
      </c>
      <c r="AL2956" s="16" t="str">
        <f t="shared" si="187"/>
        <v/>
      </c>
    </row>
    <row r="2957" spans="1:38" x14ac:dyDescent="0.25">
      <c r="A2957" s="16" t="s">
        <v>847</v>
      </c>
      <c r="B2957" s="16" t="s">
        <v>3139</v>
      </c>
      <c r="C2957" s="16" t="s">
        <v>27</v>
      </c>
      <c r="D2957" s="16" t="s">
        <v>28</v>
      </c>
      <c r="E2957" s="16" t="s">
        <v>46</v>
      </c>
      <c r="F2957" s="16" t="s">
        <v>43</v>
      </c>
      <c r="G2957" s="16" t="s">
        <v>510</v>
      </c>
      <c r="H2957" s="16" t="s">
        <v>205</v>
      </c>
      <c r="I2957" s="16" t="s">
        <v>35</v>
      </c>
      <c r="J2957" s="16" t="s">
        <v>35</v>
      </c>
      <c r="M2957" s="16" t="s">
        <v>37</v>
      </c>
      <c r="N2957" s="7">
        <v>44967</v>
      </c>
      <c r="O2957" s="9">
        <v>44967</v>
      </c>
      <c r="P2957" t="s">
        <v>1197</v>
      </c>
      <c r="Q2957">
        <v>1</v>
      </c>
      <c r="R2957">
        <v>103</v>
      </c>
      <c r="S2957">
        <v>5</v>
      </c>
      <c r="T2957" t="s">
        <v>2996</v>
      </c>
      <c r="U2957">
        <v>96</v>
      </c>
      <c r="V2957">
        <v>14</v>
      </c>
      <c r="W2957">
        <v>59</v>
      </c>
      <c r="X2957">
        <v>88</v>
      </c>
      <c r="Y2957">
        <v>508</v>
      </c>
      <c r="Z2957">
        <v>20</v>
      </c>
      <c r="AA2957">
        <v>20</v>
      </c>
      <c r="AD2957">
        <v>42</v>
      </c>
      <c r="AE2957">
        <v>2956</v>
      </c>
      <c r="AF2957" s="16" t="s">
        <v>39</v>
      </c>
      <c r="AG2957" s="16"/>
      <c r="AH2957" s="16"/>
      <c r="AI2957" s="16" t="str">
        <f t="shared" si="184"/>
        <v>(96,5,14,59,88,508,20, null, 42, 'L500 2024 Latin America',2024, '2023-02-10','2023-02-10','".Carbon::now()."','".Carbon::now()."'),</v>
      </c>
      <c r="AJ2957" s="16" t="str">
        <f t="shared" si="185"/>
        <v>('".DB::select("SELECT id_status FROM `status` WHERE `element_type` = 'task' AND status_type = 'client' AND name ='CONFIRMED'")[0]-&gt;id_status."',2956,1),</v>
      </c>
      <c r="AK2957" s="16" t="str">
        <f t="shared" si="186"/>
        <v/>
      </c>
      <c r="AL2957" s="16" t="str">
        <f t="shared" si="187"/>
        <v/>
      </c>
    </row>
    <row r="2958" spans="1:38" x14ac:dyDescent="0.25">
      <c r="A2958" s="16" t="s">
        <v>847</v>
      </c>
      <c r="B2958" s="16" t="s">
        <v>3139</v>
      </c>
      <c r="C2958" s="16" t="s">
        <v>27</v>
      </c>
      <c r="D2958" s="16" t="s">
        <v>28</v>
      </c>
      <c r="E2958" s="16" t="s">
        <v>46</v>
      </c>
      <c r="F2958" s="16" t="s">
        <v>43</v>
      </c>
      <c r="G2958" s="16" t="s">
        <v>510</v>
      </c>
      <c r="H2958" s="16" t="s">
        <v>197</v>
      </c>
      <c r="I2958" s="16" t="s">
        <v>35</v>
      </c>
      <c r="J2958" s="16" t="s">
        <v>35</v>
      </c>
      <c r="M2958" s="16" t="s">
        <v>37</v>
      </c>
      <c r="N2958" s="7">
        <v>44967</v>
      </c>
      <c r="O2958" s="9">
        <v>44967</v>
      </c>
      <c r="P2958" t="s">
        <v>1197</v>
      </c>
      <c r="Q2958">
        <v>1</v>
      </c>
      <c r="R2958">
        <v>103</v>
      </c>
      <c r="S2958">
        <v>5</v>
      </c>
      <c r="T2958" t="s">
        <v>2996</v>
      </c>
      <c r="U2958">
        <v>96</v>
      </c>
      <c r="V2958">
        <v>14</v>
      </c>
      <c r="W2958">
        <v>59</v>
      </c>
      <c r="X2958">
        <v>88</v>
      </c>
      <c r="Y2958">
        <v>573</v>
      </c>
      <c r="Z2958">
        <v>20</v>
      </c>
      <c r="AA2958">
        <v>20</v>
      </c>
      <c r="AD2958">
        <v>42</v>
      </c>
      <c r="AE2958">
        <v>2957</v>
      </c>
      <c r="AF2958" s="16" t="s">
        <v>39</v>
      </c>
      <c r="AG2958" s="16"/>
      <c r="AH2958" s="16"/>
      <c r="AI2958" s="16" t="str">
        <f t="shared" si="184"/>
        <v>(96,5,14,59,88,573,20, null, 42, 'L500 2024 Latin America',2024, '2023-02-10','2023-02-10','".Carbon::now()."','".Carbon::now()."'),</v>
      </c>
      <c r="AJ2958" s="16" t="str">
        <f t="shared" si="185"/>
        <v>('".DB::select("SELECT id_status FROM `status` WHERE `element_type` = 'task' AND status_type = 'client' AND name ='CONFIRMED'")[0]-&gt;id_status."',2957,1),</v>
      </c>
      <c r="AK2958" s="16" t="str">
        <f t="shared" si="186"/>
        <v/>
      </c>
      <c r="AL2958" s="16" t="str">
        <f t="shared" si="187"/>
        <v/>
      </c>
    </row>
    <row r="2959" spans="1:38" x14ac:dyDescent="0.25">
      <c r="A2959" s="16" t="s">
        <v>847</v>
      </c>
      <c r="B2959" s="16" t="s">
        <v>3139</v>
      </c>
      <c r="C2959" s="16" t="s">
        <v>27</v>
      </c>
      <c r="D2959" s="16" t="s">
        <v>28</v>
      </c>
      <c r="E2959" s="16" t="s">
        <v>46</v>
      </c>
      <c r="F2959" s="16" t="s">
        <v>43</v>
      </c>
      <c r="G2959" s="16" t="s">
        <v>510</v>
      </c>
      <c r="H2959" s="16" t="s">
        <v>47</v>
      </c>
      <c r="I2959" s="16" t="s">
        <v>35</v>
      </c>
      <c r="J2959" s="16" t="s">
        <v>35</v>
      </c>
      <c r="M2959" s="16" t="s">
        <v>37</v>
      </c>
      <c r="N2959" s="7">
        <v>44967</v>
      </c>
      <c r="O2959" s="9">
        <v>44967</v>
      </c>
      <c r="P2959" t="s">
        <v>1197</v>
      </c>
      <c r="Q2959">
        <v>1</v>
      </c>
      <c r="R2959">
        <v>103</v>
      </c>
      <c r="S2959">
        <v>5</v>
      </c>
      <c r="T2959" t="s">
        <v>2996</v>
      </c>
      <c r="U2959">
        <v>96</v>
      </c>
      <c r="V2959">
        <v>14</v>
      </c>
      <c r="W2959">
        <v>59</v>
      </c>
      <c r="X2959">
        <v>88</v>
      </c>
      <c r="Y2959">
        <v>601</v>
      </c>
      <c r="Z2959">
        <v>20</v>
      </c>
      <c r="AA2959">
        <v>20</v>
      </c>
      <c r="AD2959">
        <v>42</v>
      </c>
      <c r="AE2959">
        <v>2958</v>
      </c>
      <c r="AF2959" s="16" t="s">
        <v>39</v>
      </c>
      <c r="AG2959" s="16"/>
      <c r="AH2959" s="16"/>
      <c r="AI2959" s="16" t="str">
        <f t="shared" si="184"/>
        <v>(96,5,14,59,88,601,20, null, 42, 'L500 2024 Latin America',2024, '2023-02-10','2023-02-10','".Carbon::now()."','".Carbon::now()."'),</v>
      </c>
      <c r="AJ2959" s="16" t="str">
        <f t="shared" si="185"/>
        <v>('".DB::select("SELECT id_status FROM `status` WHERE `element_type` = 'task' AND status_type = 'client' AND name ='CONFIRMED'")[0]-&gt;id_status."',2958,1),</v>
      </c>
      <c r="AK2959" s="16" t="str">
        <f t="shared" si="186"/>
        <v/>
      </c>
      <c r="AL2959" s="16" t="str">
        <f t="shared" si="187"/>
        <v/>
      </c>
    </row>
    <row r="2960" spans="1:38" x14ac:dyDescent="0.25">
      <c r="A2960" s="16" t="s">
        <v>847</v>
      </c>
      <c r="B2960" s="16" t="s">
        <v>3139</v>
      </c>
      <c r="C2960" s="16" t="s">
        <v>27</v>
      </c>
      <c r="D2960" s="16" t="s">
        <v>28</v>
      </c>
      <c r="E2960" s="16" t="s">
        <v>46</v>
      </c>
      <c r="F2960" s="16" t="s">
        <v>43</v>
      </c>
      <c r="G2960" s="16" t="s">
        <v>510</v>
      </c>
      <c r="H2960" s="16" t="s">
        <v>199</v>
      </c>
      <c r="I2960" s="16" t="s">
        <v>35</v>
      </c>
      <c r="J2960" s="16" t="s">
        <v>35</v>
      </c>
      <c r="M2960" s="16" t="s">
        <v>37</v>
      </c>
      <c r="N2960" s="7">
        <v>44967</v>
      </c>
      <c r="O2960" s="9">
        <v>44967</v>
      </c>
      <c r="P2960" t="s">
        <v>1197</v>
      </c>
      <c r="Q2960">
        <v>1</v>
      </c>
      <c r="R2960">
        <v>103</v>
      </c>
      <c r="S2960">
        <v>5</v>
      </c>
      <c r="T2960" t="s">
        <v>2996</v>
      </c>
      <c r="U2960">
        <v>96</v>
      </c>
      <c r="V2960">
        <v>14</v>
      </c>
      <c r="W2960">
        <v>59</v>
      </c>
      <c r="X2960">
        <v>88</v>
      </c>
      <c r="Y2960">
        <v>750</v>
      </c>
      <c r="Z2960">
        <v>20</v>
      </c>
      <c r="AA2960">
        <v>20</v>
      </c>
      <c r="AD2960">
        <v>42</v>
      </c>
      <c r="AE2960">
        <v>2959</v>
      </c>
      <c r="AF2960" s="16" t="s">
        <v>39</v>
      </c>
      <c r="AG2960" s="16"/>
      <c r="AH2960" s="16"/>
      <c r="AI2960" s="16" t="str">
        <f t="shared" si="184"/>
        <v>(96,5,14,59,88,750,20, null, 42, 'L500 2024 Latin America',2024, '2023-02-10','2023-02-10','".Carbon::now()."','".Carbon::now()."'),</v>
      </c>
      <c r="AJ2960" s="16" t="str">
        <f t="shared" si="185"/>
        <v>('".DB::select("SELECT id_status FROM `status` WHERE `element_type` = 'task' AND status_type = 'client' AND name ='CONFIRMED'")[0]-&gt;id_status."',2959,1),</v>
      </c>
      <c r="AK2960" s="16" t="str">
        <f t="shared" si="186"/>
        <v/>
      </c>
      <c r="AL2960" s="16" t="str">
        <f t="shared" si="187"/>
        <v/>
      </c>
    </row>
    <row r="2961" spans="1:38" x14ac:dyDescent="0.25">
      <c r="A2961" s="16" t="s">
        <v>847</v>
      </c>
      <c r="B2961" s="16" t="s">
        <v>26</v>
      </c>
      <c r="C2961" s="16" t="s">
        <v>41</v>
      </c>
      <c r="D2961" s="16" t="s">
        <v>349</v>
      </c>
      <c r="E2961" s="16" t="s">
        <v>350</v>
      </c>
      <c r="F2961" s="16" t="s">
        <v>43</v>
      </c>
      <c r="G2961" s="16" t="s">
        <v>510</v>
      </c>
      <c r="H2961" s="16" t="s">
        <v>53</v>
      </c>
      <c r="I2961" s="16" t="s">
        <v>35</v>
      </c>
      <c r="J2961" s="16" t="s">
        <v>35</v>
      </c>
      <c r="M2961" s="16" t="s">
        <v>37</v>
      </c>
      <c r="N2961" s="7">
        <v>45110</v>
      </c>
      <c r="O2961" s="9">
        <v>45355</v>
      </c>
      <c r="P2961" t="s">
        <v>3116</v>
      </c>
      <c r="Q2961">
        <v>1</v>
      </c>
      <c r="R2961">
        <v>103</v>
      </c>
      <c r="S2961">
        <v>5</v>
      </c>
      <c r="T2961" t="s">
        <v>3066</v>
      </c>
      <c r="U2961">
        <v>221</v>
      </c>
      <c r="V2961">
        <v>2</v>
      </c>
      <c r="W2961">
        <v>17</v>
      </c>
      <c r="X2961">
        <v>88</v>
      </c>
      <c r="Y2961">
        <v>20</v>
      </c>
      <c r="Z2961">
        <v>20</v>
      </c>
      <c r="AA2961">
        <v>20</v>
      </c>
      <c r="AD2961">
        <v>42</v>
      </c>
      <c r="AE2961">
        <v>2960</v>
      </c>
      <c r="AF2961" s="16" t="s">
        <v>212</v>
      </c>
      <c r="AG2961" s="16"/>
      <c r="AH2961" s="16"/>
      <c r="AI2961" s="16" t="str">
        <f t="shared" si="184"/>
        <v>(221,5,2,17,88,20,20, null, 42, 'Chambers 2025 Latin America',2025, '2024-03-04','2024-03-04','".Carbon::now()."','".Carbon::now()."'),</v>
      </c>
      <c r="AJ2961" s="16" t="str">
        <f t="shared" si="185"/>
        <v>('".DB::select("SELECT id_status FROM `status` WHERE `element_type` = 'task' AND status_type = 'client' AND name ='FORECASTED'")[0]-&gt;id_status."',2960,1),</v>
      </c>
      <c r="AK2961" s="16" t="str">
        <f t="shared" si="186"/>
        <v/>
      </c>
      <c r="AL2961" s="16" t="str">
        <f t="shared" si="187"/>
        <v/>
      </c>
    </row>
    <row r="2962" spans="1:38" x14ac:dyDescent="0.25">
      <c r="A2962" s="16" t="s">
        <v>847</v>
      </c>
      <c r="B2962" s="16" t="s">
        <v>26</v>
      </c>
      <c r="C2962" s="16" t="s">
        <v>41</v>
      </c>
      <c r="D2962" s="16" t="s">
        <v>349</v>
      </c>
      <c r="E2962" s="16" t="s">
        <v>350</v>
      </c>
      <c r="F2962" s="16" t="s">
        <v>43</v>
      </c>
      <c r="G2962" s="16" t="s">
        <v>510</v>
      </c>
      <c r="H2962" s="16" t="s">
        <v>56</v>
      </c>
      <c r="I2962" s="16" t="s">
        <v>35</v>
      </c>
      <c r="J2962" s="16" t="s">
        <v>35</v>
      </c>
      <c r="M2962" s="16" t="s">
        <v>37</v>
      </c>
      <c r="N2962" s="7">
        <v>45110</v>
      </c>
      <c r="O2962" s="9">
        <v>45355</v>
      </c>
      <c r="P2962" t="s">
        <v>3116</v>
      </c>
      <c r="Q2962">
        <v>1</v>
      </c>
      <c r="R2962">
        <v>103</v>
      </c>
      <c r="S2962">
        <v>5</v>
      </c>
      <c r="T2962" t="s">
        <v>3066</v>
      </c>
      <c r="U2962">
        <v>221</v>
      </c>
      <c r="V2962">
        <v>2</v>
      </c>
      <c r="W2962">
        <v>17</v>
      </c>
      <c r="X2962">
        <v>88</v>
      </c>
      <c r="Y2962">
        <v>89</v>
      </c>
      <c r="Z2962">
        <v>20</v>
      </c>
      <c r="AA2962">
        <v>20</v>
      </c>
      <c r="AD2962">
        <v>42</v>
      </c>
      <c r="AE2962">
        <v>2961</v>
      </c>
      <c r="AF2962" s="16" t="s">
        <v>212</v>
      </c>
      <c r="AG2962" s="16"/>
      <c r="AH2962" s="16"/>
      <c r="AI2962" s="16" t="str">
        <f t="shared" si="184"/>
        <v>(221,5,2,17,88,89,20, null, 42, 'Chambers 2025 Latin America',2025, '2024-03-04','2024-03-04','".Carbon::now()."','".Carbon::now()."'),</v>
      </c>
      <c r="AJ2962" s="16" t="str">
        <f t="shared" si="185"/>
        <v>('".DB::select("SELECT id_status FROM `status` WHERE `element_type` = 'task' AND status_type = 'client' AND name ='FORECASTED'")[0]-&gt;id_status."',2961,1),</v>
      </c>
      <c r="AK2962" s="16" t="str">
        <f t="shared" si="186"/>
        <v/>
      </c>
      <c r="AL2962" s="16" t="str">
        <f t="shared" si="187"/>
        <v/>
      </c>
    </row>
    <row r="2963" spans="1:38" x14ac:dyDescent="0.25">
      <c r="A2963" s="16" t="s">
        <v>847</v>
      </c>
      <c r="B2963" s="16" t="s">
        <v>26</v>
      </c>
      <c r="C2963" s="16" t="s">
        <v>41</v>
      </c>
      <c r="D2963" s="16" t="s">
        <v>349</v>
      </c>
      <c r="E2963" s="16" t="s">
        <v>350</v>
      </c>
      <c r="F2963" s="16" t="s">
        <v>43</v>
      </c>
      <c r="G2963" s="16" t="s">
        <v>510</v>
      </c>
      <c r="H2963" s="16" t="s">
        <v>848</v>
      </c>
      <c r="I2963" s="16" t="s">
        <v>35</v>
      </c>
      <c r="J2963" s="16" t="s">
        <v>35</v>
      </c>
      <c r="M2963" s="16" t="s">
        <v>37</v>
      </c>
      <c r="N2963" s="7">
        <v>45110</v>
      </c>
      <c r="O2963" s="9">
        <v>45355</v>
      </c>
      <c r="P2963" t="s">
        <v>3116</v>
      </c>
      <c r="Q2963">
        <v>1</v>
      </c>
      <c r="R2963">
        <v>103</v>
      </c>
      <c r="S2963">
        <v>5</v>
      </c>
      <c r="T2963" t="s">
        <v>3066</v>
      </c>
      <c r="U2963">
        <v>221</v>
      </c>
      <c r="V2963">
        <v>2</v>
      </c>
      <c r="W2963">
        <v>17</v>
      </c>
      <c r="X2963">
        <v>88</v>
      </c>
      <c r="Y2963">
        <v>92</v>
      </c>
      <c r="Z2963">
        <v>20</v>
      </c>
      <c r="AA2963">
        <v>20</v>
      </c>
      <c r="AD2963">
        <v>42</v>
      </c>
      <c r="AE2963">
        <v>2962</v>
      </c>
      <c r="AF2963" s="16" t="s">
        <v>212</v>
      </c>
      <c r="AG2963" s="16"/>
      <c r="AH2963" s="16"/>
      <c r="AI2963" s="16" t="str">
        <f t="shared" si="184"/>
        <v>(221,5,2,17,88,92,20, null, 42, 'Chambers 2025 Latin America',2025, '2024-03-04','2024-03-04','".Carbon::now()."','".Carbon::now()."'),</v>
      </c>
      <c r="AJ2963" s="16" t="str">
        <f t="shared" si="185"/>
        <v>('".DB::select("SELECT id_status FROM `status` WHERE `element_type` = 'task' AND status_type = 'client' AND name ='FORECASTED'")[0]-&gt;id_status."',2962,1),</v>
      </c>
      <c r="AK2963" s="16" t="str">
        <f t="shared" si="186"/>
        <v/>
      </c>
      <c r="AL2963" s="16" t="str">
        <f t="shared" si="187"/>
        <v/>
      </c>
    </row>
    <row r="2964" spans="1:38" x14ac:dyDescent="0.25">
      <c r="A2964" s="16" t="s">
        <v>847</v>
      </c>
      <c r="B2964" s="16" t="s">
        <v>26</v>
      </c>
      <c r="C2964" s="16" t="s">
        <v>41</v>
      </c>
      <c r="D2964" s="16" t="s">
        <v>349</v>
      </c>
      <c r="E2964" s="16" t="s">
        <v>350</v>
      </c>
      <c r="F2964" s="16" t="s">
        <v>43</v>
      </c>
      <c r="G2964" s="16" t="s">
        <v>510</v>
      </c>
      <c r="H2964" s="16" t="s">
        <v>72</v>
      </c>
      <c r="I2964" s="16" t="s">
        <v>35</v>
      </c>
      <c r="J2964" s="16" t="s">
        <v>35</v>
      </c>
      <c r="M2964" s="16" t="s">
        <v>37</v>
      </c>
      <c r="N2964" s="7">
        <v>45110</v>
      </c>
      <c r="O2964" s="9">
        <v>45355</v>
      </c>
      <c r="P2964" t="s">
        <v>3116</v>
      </c>
      <c r="Q2964">
        <v>1</v>
      </c>
      <c r="R2964">
        <v>103</v>
      </c>
      <c r="S2964">
        <v>5</v>
      </c>
      <c r="T2964" t="s">
        <v>3066</v>
      </c>
      <c r="U2964">
        <v>221</v>
      </c>
      <c r="V2964">
        <v>2</v>
      </c>
      <c r="W2964">
        <v>17</v>
      </c>
      <c r="X2964">
        <v>88</v>
      </c>
      <c r="Y2964">
        <v>111</v>
      </c>
      <c r="Z2964">
        <v>20</v>
      </c>
      <c r="AA2964">
        <v>20</v>
      </c>
      <c r="AD2964">
        <v>42</v>
      </c>
      <c r="AE2964">
        <v>2963</v>
      </c>
      <c r="AF2964" s="16" t="s">
        <v>212</v>
      </c>
      <c r="AG2964" s="16"/>
      <c r="AH2964" s="16"/>
      <c r="AI2964" s="16" t="str">
        <f t="shared" si="184"/>
        <v>(221,5,2,17,88,111,20, null, 42, 'Chambers 2025 Latin America',2025, '2024-03-04','2024-03-04','".Carbon::now()."','".Carbon::now()."'),</v>
      </c>
      <c r="AJ2964" s="16" t="str">
        <f t="shared" si="185"/>
        <v>('".DB::select("SELECT id_status FROM `status` WHERE `element_type` = 'task' AND status_type = 'client' AND name ='FORECASTED'")[0]-&gt;id_status."',2963,1),</v>
      </c>
      <c r="AK2964" s="16" t="str">
        <f t="shared" si="186"/>
        <v/>
      </c>
      <c r="AL2964" s="16" t="str">
        <f t="shared" si="187"/>
        <v/>
      </c>
    </row>
    <row r="2965" spans="1:38" x14ac:dyDescent="0.25">
      <c r="A2965" s="16" t="s">
        <v>847</v>
      </c>
      <c r="B2965" s="16" t="s">
        <v>3139</v>
      </c>
      <c r="C2965" s="16" t="s">
        <v>27</v>
      </c>
      <c r="D2965" s="16" t="s">
        <v>349</v>
      </c>
      <c r="E2965" s="16" t="s">
        <v>1030</v>
      </c>
      <c r="F2965" s="16" t="s">
        <v>43</v>
      </c>
      <c r="G2965" s="16" t="s">
        <v>510</v>
      </c>
      <c r="H2965" s="16" t="s">
        <v>205</v>
      </c>
      <c r="I2965" s="16" t="s">
        <v>35</v>
      </c>
      <c r="J2965" s="16" t="s">
        <v>35</v>
      </c>
      <c r="M2965" s="16" t="s">
        <v>37</v>
      </c>
      <c r="N2965" s="7">
        <v>44967</v>
      </c>
      <c r="O2965" s="9">
        <v>45332</v>
      </c>
      <c r="P2965" t="s">
        <v>1245</v>
      </c>
      <c r="Q2965">
        <v>1</v>
      </c>
      <c r="R2965">
        <v>103</v>
      </c>
      <c r="S2965">
        <v>5</v>
      </c>
      <c r="T2965" t="s">
        <v>3066</v>
      </c>
      <c r="U2965">
        <v>221</v>
      </c>
      <c r="V2965">
        <v>14</v>
      </c>
      <c r="W2965">
        <v>59</v>
      </c>
      <c r="X2965">
        <v>88</v>
      </c>
      <c r="Y2965">
        <v>508</v>
      </c>
      <c r="Z2965">
        <v>20</v>
      </c>
      <c r="AA2965">
        <v>20</v>
      </c>
      <c r="AD2965">
        <v>42</v>
      </c>
      <c r="AE2965">
        <v>2964</v>
      </c>
      <c r="AF2965" s="16" t="s">
        <v>212</v>
      </c>
      <c r="AG2965" s="16"/>
      <c r="AH2965" s="16"/>
      <c r="AI2965" s="16" t="str">
        <f t="shared" si="184"/>
        <v>(221,5,14,59,88,508,20, null, 42, 'L500 2025 Latin America',2025, '2024-02-10','2024-02-10','".Carbon::now()."','".Carbon::now()."'),</v>
      </c>
      <c r="AJ2965" s="16" t="str">
        <f t="shared" si="185"/>
        <v>('".DB::select("SELECT id_status FROM `status` WHERE `element_type` = 'task' AND status_type = 'client' AND name ='FORECASTED'")[0]-&gt;id_status."',2964,1),</v>
      </c>
      <c r="AK2965" s="16" t="str">
        <f t="shared" si="186"/>
        <v/>
      </c>
      <c r="AL2965" s="16" t="str">
        <f t="shared" si="187"/>
        <v/>
      </c>
    </row>
    <row r="2966" spans="1:38" x14ac:dyDescent="0.25">
      <c r="A2966" s="16" t="s">
        <v>847</v>
      </c>
      <c r="B2966" s="16" t="s">
        <v>3139</v>
      </c>
      <c r="C2966" s="16" t="s">
        <v>27</v>
      </c>
      <c r="D2966" s="16" t="s">
        <v>349</v>
      </c>
      <c r="E2966" s="16" t="s">
        <v>1030</v>
      </c>
      <c r="F2966" s="16" t="s">
        <v>43</v>
      </c>
      <c r="G2966" s="16" t="s">
        <v>510</v>
      </c>
      <c r="H2966" s="16" t="s">
        <v>197</v>
      </c>
      <c r="I2966" s="16" t="s">
        <v>35</v>
      </c>
      <c r="J2966" s="16" t="s">
        <v>35</v>
      </c>
      <c r="M2966" s="16" t="s">
        <v>37</v>
      </c>
      <c r="N2966" s="7">
        <v>44967</v>
      </c>
      <c r="O2966" s="9">
        <v>45332</v>
      </c>
      <c r="P2966" t="s">
        <v>1245</v>
      </c>
      <c r="Q2966">
        <v>1</v>
      </c>
      <c r="R2966">
        <v>103</v>
      </c>
      <c r="S2966">
        <v>5</v>
      </c>
      <c r="T2966" t="s">
        <v>3066</v>
      </c>
      <c r="U2966">
        <v>221</v>
      </c>
      <c r="V2966">
        <v>14</v>
      </c>
      <c r="W2966">
        <v>59</v>
      </c>
      <c r="X2966">
        <v>88</v>
      </c>
      <c r="Y2966">
        <v>573</v>
      </c>
      <c r="Z2966">
        <v>20</v>
      </c>
      <c r="AA2966">
        <v>20</v>
      </c>
      <c r="AD2966">
        <v>42</v>
      </c>
      <c r="AE2966">
        <v>2965</v>
      </c>
      <c r="AF2966" s="16" t="s">
        <v>212</v>
      </c>
      <c r="AG2966" s="16"/>
      <c r="AH2966" s="16"/>
      <c r="AI2966" s="16" t="str">
        <f t="shared" si="184"/>
        <v>(221,5,14,59,88,573,20, null, 42, 'L500 2025 Latin America',2025, '2024-02-10','2024-02-10','".Carbon::now()."','".Carbon::now()."'),</v>
      </c>
      <c r="AJ2966" s="16" t="str">
        <f t="shared" si="185"/>
        <v>('".DB::select("SELECT id_status FROM `status` WHERE `element_type` = 'task' AND status_type = 'client' AND name ='FORECASTED'")[0]-&gt;id_status."',2965,1),</v>
      </c>
      <c r="AK2966" s="16" t="str">
        <f t="shared" si="186"/>
        <v/>
      </c>
      <c r="AL2966" s="16" t="str">
        <f t="shared" si="187"/>
        <v/>
      </c>
    </row>
    <row r="2967" spans="1:38" x14ac:dyDescent="0.25">
      <c r="A2967" s="16" t="s">
        <v>847</v>
      </c>
      <c r="B2967" s="16" t="s">
        <v>3139</v>
      </c>
      <c r="C2967" s="16" t="s">
        <v>27</v>
      </c>
      <c r="D2967" s="16" t="s">
        <v>349</v>
      </c>
      <c r="E2967" s="16" t="s">
        <v>1030</v>
      </c>
      <c r="F2967" s="16" t="s">
        <v>43</v>
      </c>
      <c r="G2967" s="16" t="s">
        <v>510</v>
      </c>
      <c r="H2967" s="16" t="s">
        <v>47</v>
      </c>
      <c r="I2967" s="16" t="s">
        <v>35</v>
      </c>
      <c r="J2967" s="16" t="s">
        <v>35</v>
      </c>
      <c r="M2967" s="16" t="s">
        <v>37</v>
      </c>
      <c r="N2967" s="7">
        <v>44967</v>
      </c>
      <c r="O2967" s="9">
        <v>45332</v>
      </c>
      <c r="P2967" t="s">
        <v>1245</v>
      </c>
      <c r="Q2967">
        <v>1</v>
      </c>
      <c r="R2967">
        <v>103</v>
      </c>
      <c r="S2967">
        <v>5</v>
      </c>
      <c r="T2967" t="s">
        <v>3066</v>
      </c>
      <c r="U2967">
        <v>221</v>
      </c>
      <c r="V2967">
        <v>14</v>
      </c>
      <c r="W2967">
        <v>59</v>
      </c>
      <c r="X2967">
        <v>88</v>
      </c>
      <c r="Y2967">
        <v>601</v>
      </c>
      <c r="Z2967">
        <v>20</v>
      </c>
      <c r="AA2967">
        <v>20</v>
      </c>
      <c r="AD2967">
        <v>42</v>
      </c>
      <c r="AE2967">
        <v>2966</v>
      </c>
      <c r="AF2967" s="16" t="s">
        <v>212</v>
      </c>
      <c r="AG2967" s="16"/>
      <c r="AH2967" s="16"/>
      <c r="AI2967" s="16" t="str">
        <f t="shared" si="184"/>
        <v>(221,5,14,59,88,601,20, null, 42, 'L500 2025 Latin America',2025, '2024-02-10','2024-02-10','".Carbon::now()."','".Carbon::now()."'),</v>
      </c>
      <c r="AJ2967" s="16" t="str">
        <f t="shared" si="185"/>
        <v>('".DB::select("SELECT id_status FROM `status` WHERE `element_type` = 'task' AND status_type = 'client' AND name ='FORECASTED'")[0]-&gt;id_status."',2966,1),</v>
      </c>
      <c r="AK2967" s="16" t="str">
        <f t="shared" si="186"/>
        <v/>
      </c>
      <c r="AL2967" s="16" t="str">
        <f t="shared" si="187"/>
        <v/>
      </c>
    </row>
    <row r="2968" spans="1:38" x14ac:dyDescent="0.25">
      <c r="A2968" s="16" t="s">
        <v>847</v>
      </c>
      <c r="B2968" s="16" t="s">
        <v>3139</v>
      </c>
      <c r="C2968" s="16" t="s">
        <v>27</v>
      </c>
      <c r="D2968" s="16" t="s">
        <v>349</v>
      </c>
      <c r="E2968" s="16" t="s">
        <v>1030</v>
      </c>
      <c r="F2968" s="16" t="s">
        <v>43</v>
      </c>
      <c r="G2968" s="16" t="s">
        <v>510</v>
      </c>
      <c r="H2968" s="16" t="s">
        <v>199</v>
      </c>
      <c r="I2968" s="16" t="s">
        <v>35</v>
      </c>
      <c r="J2968" s="16" t="s">
        <v>35</v>
      </c>
      <c r="M2968" s="16" t="s">
        <v>37</v>
      </c>
      <c r="N2968" s="7">
        <v>44967</v>
      </c>
      <c r="O2968" s="9">
        <v>45332</v>
      </c>
      <c r="P2968" t="s">
        <v>1245</v>
      </c>
      <c r="Q2968">
        <v>1</v>
      </c>
      <c r="R2968">
        <v>103</v>
      </c>
      <c r="S2968">
        <v>5</v>
      </c>
      <c r="T2968" t="s">
        <v>3066</v>
      </c>
      <c r="U2968">
        <v>221</v>
      </c>
      <c r="V2968">
        <v>14</v>
      </c>
      <c r="W2968">
        <v>59</v>
      </c>
      <c r="X2968">
        <v>88</v>
      </c>
      <c r="Y2968">
        <v>750</v>
      </c>
      <c r="Z2968">
        <v>20</v>
      </c>
      <c r="AA2968">
        <v>20</v>
      </c>
      <c r="AD2968">
        <v>42</v>
      </c>
      <c r="AE2968">
        <v>2967</v>
      </c>
      <c r="AF2968" s="16" t="s">
        <v>212</v>
      </c>
      <c r="AG2968" s="16"/>
      <c r="AH2968" s="16"/>
      <c r="AI2968" s="16" t="str">
        <f t="shared" si="184"/>
        <v>(221,5,14,59,88,750,20, null, 42, 'L500 2025 Latin America',2025, '2024-02-10','2024-02-10','".Carbon::now()."','".Carbon::now()."'),</v>
      </c>
      <c r="AJ2968" s="16" t="str">
        <f t="shared" si="185"/>
        <v>('".DB::select("SELECT id_status FROM `status` WHERE `element_type` = 'task' AND status_type = 'client' AND name ='FORECASTED'")[0]-&gt;id_status."',2967,1),</v>
      </c>
      <c r="AK2968" s="16" t="str">
        <f t="shared" si="186"/>
        <v/>
      </c>
      <c r="AL2968" s="16" t="str">
        <f t="shared" si="187"/>
        <v/>
      </c>
    </row>
    <row r="2969" spans="1:38" x14ac:dyDescent="0.25">
      <c r="A2969" s="16" t="s">
        <v>849</v>
      </c>
      <c r="B2969" s="16" t="s">
        <v>26</v>
      </c>
      <c r="C2969" s="16" t="s">
        <v>41</v>
      </c>
      <c r="D2969" s="16" t="s">
        <v>28</v>
      </c>
      <c r="E2969" s="16" t="s">
        <v>160</v>
      </c>
      <c r="F2969" s="16" t="s">
        <v>155</v>
      </c>
      <c r="G2969" s="16" t="s">
        <v>161</v>
      </c>
      <c r="H2969" s="16" t="s">
        <v>162</v>
      </c>
      <c r="I2969" s="16" t="s">
        <v>65</v>
      </c>
      <c r="J2969" s="16" t="s">
        <v>109</v>
      </c>
      <c r="M2969" s="16" t="s">
        <v>37</v>
      </c>
      <c r="N2969" s="7">
        <v>44957</v>
      </c>
      <c r="O2969" s="9">
        <v>44957</v>
      </c>
      <c r="P2969" t="s">
        <v>1176</v>
      </c>
      <c r="Q2969">
        <v>1</v>
      </c>
      <c r="R2969">
        <v>104</v>
      </c>
      <c r="S2969">
        <v>5</v>
      </c>
      <c r="T2969" t="s">
        <v>2980</v>
      </c>
      <c r="U2969">
        <v>21</v>
      </c>
      <c r="V2969">
        <v>2</v>
      </c>
      <c r="W2969">
        <v>4</v>
      </c>
      <c r="X2969">
        <v>59</v>
      </c>
      <c r="Y2969">
        <v>25</v>
      </c>
      <c r="Z2969">
        <v>30</v>
      </c>
      <c r="AA2969">
        <v>3</v>
      </c>
      <c r="AD2969">
        <v>42</v>
      </c>
      <c r="AE2969">
        <v>2968</v>
      </c>
      <c r="AF2969" s="16" t="s">
        <v>39</v>
      </c>
      <c r="AG2969" s="16"/>
      <c r="AH2969" s="16"/>
      <c r="AI2969" s="16" t="str">
        <f t="shared" si="184"/>
        <v>(21,5,2,4,59,25,3, null, 42, 'Chambers 2024 Asia Pacific',2024, '2023-01-31','2023-01-31','".Carbon::now()."','".Carbon::now()."'),</v>
      </c>
      <c r="AJ2969" s="16" t="str">
        <f t="shared" si="185"/>
        <v>('".DB::select("SELECT id_status FROM `status` WHERE `element_type` = 'task' AND status_type = 'client' AND name ='CONFIRMED'")[0]-&gt;id_status."',2968,1),</v>
      </c>
      <c r="AK2969" s="16" t="str">
        <f t="shared" si="186"/>
        <v/>
      </c>
      <c r="AL2969" s="16" t="str">
        <f t="shared" si="187"/>
        <v/>
      </c>
    </row>
    <row r="2970" spans="1:38" x14ac:dyDescent="0.25">
      <c r="A2970" s="16" t="s">
        <v>849</v>
      </c>
      <c r="B2970" s="16" t="s">
        <v>26</v>
      </c>
      <c r="C2970" s="16" t="s">
        <v>41</v>
      </c>
      <c r="D2970" s="16" t="s">
        <v>28</v>
      </c>
      <c r="E2970" s="16" t="s">
        <v>160</v>
      </c>
      <c r="F2970" s="16" t="s">
        <v>155</v>
      </c>
      <c r="G2970" s="16" t="s">
        <v>161</v>
      </c>
      <c r="H2970" s="16" t="s">
        <v>850</v>
      </c>
      <c r="I2970" s="16" t="s">
        <v>65</v>
      </c>
      <c r="J2970" s="16" t="s">
        <v>109</v>
      </c>
      <c r="M2970" s="16" t="s">
        <v>37</v>
      </c>
      <c r="N2970" s="7">
        <v>45031</v>
      </c>
      <c r="O2970" s="9">
        <v>45058</v>
      </c>
      <c r="P2970" t="s">
        <v>1177</v>
      </c>
      <c r="Q2970">
        <v>1</v>
      </c>
      <c r="R2970">
        <v>104</v>
      </c>
      <c r="S2970">
        <v>5</v>
      </c>
      <c r="T2970" t="s">
        <v>2980</v>
      </c>
      <c r="U2970">
        <v>21</v>
      </c>
      <c r="V2970">
        <v>2</v>
      </c>
      <c r="W2970">
        <v>4</v>
      </c>
      <c r="X2970">
        <v>59</v>
      </c>
      <c r="Y2970">
        <v>42</v>
      </c>
      <c r="Z2970">
        <v>30</v>
      </c>
      <c r="AA2970">
        <v>3</v>
      </c>
      <c r="AD2970">
        <v>42</v>
      </c>
      <c r="AE2970">
        <v>2969</v>
      </c>
      <c r="AF2970" s="16" t="s">
        <v>39</v>
      </c>
      <c r="AG2970" s="16"/>
      <c r="AH2970" s="16"/>
      <c r="AI2970" s="16" t="str">
        <f t="shared" si="184"/>
        <v>(21,5,2,4,59,42,3, null, 42, 'Chambers 2024 Asia Pacific',2024, '2023-05-12','2023-05-12','".Carbon::now()."','".Carbon::now()."'),</v>
      </c>
      <c r="AJ2970" s="16" t="str">
        <f t="shared" si="185"/>
        <v>('".DB::select("SELECT id_status FROM `status` WHERE `element_type` = 'task' AND status_type = 'client' AND name ='CONFIRMED'")[0]-&gt;id_status."',2969,1),</v>
      </c>
      <c r="AK2970" s="16" t="str">
        <f t="shared" si="186"/>
        <v/>
      </c>
      <c r="AL2970" s="16" t="str">
        <f t="shared" si="187"/>
        <v/>
      </c>
    </row>
    <row r="2971" spans="1:38" x14ac:dyDescent="0.25">
      <c r="A2971" s="16" t="s">
        <v>849</v>
      </c>
      <c r="B2971" s="16" t="s">
        <v>26</v>
      </c>
      <c r="C2971" s="16" t="s">
        <v>41</v>
      </c>
      <c r="D2971" s="16" t="s">
        <v>28</v>
      </c>
      <c r="E2971" s="16" t="s">
        <v>160</v>
      </c>
      <c r="F2971" s="16" t="s">
        <v>155</v>
      </c>
      <c r="G2971" s="16" t="s">
        <v>161</v>
      </c>
      <c r="H2971" s="16" t="s">
        <v>164</v>
      </c>
      <c r="I2971" s="16" t="s">
        <v>65</v>
      </c>
      <c r="J2971" s="16" t="s">
        <v>109</v>
      </c>
      <c r="M2971" s="16" t="s">
        <v>37</v>
      </c>
      <c r="N2971" s="7">
        <v>45031</v>
      </c>
      <c r="O2971" s="9">
        <v>44995</v>
      </c>
      <c r="P2971" t="s">
        <v>1206</v>
      </c>
      <c r="Q2971">
        <v>1</v>
      </c>
      <c r="R2971">
        <v>104</v>
      </c>
      <c r="S2971">
        <v>5</v>
      </c>
      <c r="T2971" t="s">
        <v>2980</v>
      </c>
      <c r="U2971">
        <v>21</v>
      </c>
      <c r="V2971">
        <v>2</v>
      </c>
      <c r="W2971">
        <v>4</v>
      </c>
      <c r="X2971">
        <v>59</v>
      </c>
      <c r="Y2971">
        <v>96</v>
      </c>
      <c r="Z2971">
        <v>30</v>
      </c>
      <c r="AA2971">
        <v>3</v>
      </c>
      <c r="AD2971">
        <v>42</v>
      </c>
      <c r="AE2971">
        <v>2970</v>
      </c>
      <c r="AF2971" s="16" t="s">
        <v>39</v>
      </c>
      <c r="AG2971" s="16"/>
      <c r="AH2971" s="16"/>
      <c r="AI2971" s="16" t="str">
        <f t="shared" si="184"/>
        <v>(21,5,2,4,59,96,3, null, 42, 'Chambers 2024 Asia Pacific',2024, '2023-03-10','2023-03-10','".Carbon::now()."','".Carbon::now()."'),</v>
      </c>
      <c r="AJ2971" s="16" t="str">
        <f t="shared" si="185"/>
        <v>('".DB::select("SELECT id_status FROM `status` WHERE `element_type` = 'task' AND status_type = 'client' AND name ='CONFIRMED'")[0]-&gt;id_status."',2970,1),</v>
      </c>
      <c r="AK2971" s="16" t="str">
        <f t="shared" si="186"/>
        <v/>
      </c>
      <c r="AL2971" s="16" t="str">
        <f t="shared" si="187"/>
        <v/>
      </c>
    </row>
    <row r="2972" spans="1:38" x14ac:dyDescent="0.25">
      <c r="A2972" s="16" t="s">
        <v>849</v>
      </c>
      <c r="B2972" s="16" t="s">
        <v>26</v>
      </c>
      <c r="C2972" s="16" t="s">
        <v>41</v>
      </c>
      <c r="D2972" s="16" t="s">
        <v>28</v>
      </c>
      <c r="E2972" s="16" t="s">
        <v>160</v>
      </c>
      <c r="F2972" s="16" t="s">
        <v>155</v>
      </c>
      <c r="G2972" s="16" t="s">
        <v>161</v>
      </c>
      <c r="H2972" s="16" t="s">
        <v>851</v>
      </c>
      <c r="I2972" s="16" t="s">
        <v>65</v>
      </c>
      <c r="J2972" s="16" t="s">
        <v>109</v>
      </c>
      <c r="M2972" s="16" t="s">
        <v>37</v>
      </c>
      <c r="N2972" s="7">
        <v>44957</v>
      </c>
      <c r="O2972" s="9">
        <v>44995</v>
      </c>
      <c r="P2972" t="s">
        <v>1206</v>
      </c>
      <c r="Q2972">
        <v>1</v>
      </c>
      <c r="R2972">
        <v>104</v>
      </c>
      <c r="S2972">
        <v>5</v>
      </c>
      <c r="T2972" t="s">
        <v>2980</v>
      </c>
      <c r="U2972">
        <v>21</v>
      </c>
      <c r="V2972">
        <v>2</v>
      </c>
      <c r="W2972">
        <v>4</v>
      </c>
      <c r="X2972">
        <v>59</v>
      </c>
      <c r="Y2972">
        <v>118</v>
      </c>
      <c r="Z2972">
        <v>30</v>
      </c>
      <c r="AA2972">
        <v>3</v>
      </c>
      <c r="AD2972">
        <v>42</v>
      </c>
      <c r="AE2972">
        <v>2971</v>
      </c>
      <c r="AF2972" s="16" t="s">
        <v>39</v>
      </c>
      <c r="AG2972" s="16"/>
      <c r="AH2972" s="16"/>
      <c r="AI2972" s="16" t="str">
        <f t="shared" si="184"/>
        <v>(21,5,2,4,59,118,3, null, 42, 'Chambers 2024 Asia Pacific',2024, '2023-03-10','2023-03-10','".Carbon::now()."','".Carbon::now()."'),</v>
      </c>
      <c r="AJ2972" s="16" t="str">
        <f t="shared" si="185"/>
        <v>('".DB::select("SELECT id_status FROM `status` WHERE `element_type` = 'task' AND status_type = 'client' AND name ='CONFIRMED'")[0]-&gt;id_status."',2971,1),</v>
      </c>
      <c r="AK2972" s="16" t="str">
        <f t="shared" si="186"/>
        <v/>
      </c>
      <c r="AL2972" s="16" t="str">
        <f t="shared" si="187"/>
        <v/>
      </c>
    </row>
    <row r="2973" spans="1:38" x14ac:dyDescent="0.25">
      <c r="A2973" s="16" t="s">
        <v>849</v>
      </c>
      <c r="B2973" s="16" t="s">
        <v>26</v>
      </c>
      <c r="C2973" s="16" t="s">
        <v>41</v>
      </c>
      <c r="D2973" s="16" t="s">
        <v>28</v>
      </c>
      <c r="E2973" s="16" t="s">
        <v>160</v>
      </c>
      <c r="F2973" s="16" t="s">
        <v>155</v>
      </c>
      <c r="G2973" s="16" t="s">
        <v>161</v>
      </c>
      <c r="H2973" s="16" t="s">
        <v>852</v>
      </c>
      <c r="I2973" s="16" t="s">
        <v>65</v>
      </c>
      <c r="J2973" s="16" t="s">
        <v>109</v>
      </c>
      <c r="M2973" s="16" t="s">
        <v>37</v>
      </c>
      <c r="N2973" s="7">
        <v>44957</v>
      </c>
      <c r="O2973" s="9">
        <v>44995</v>
      </c>
      <c r="P2973" t="s">
        <v>1206</v>
      </c>
      <c r="Q2973">
        <v>1</v>
      </c>
      <c r="R2973">
        <v>104</v>
      </c>
      <c r="S2973">
        <v>5</v>
      </c>
      <c r="T2973" t="s">
        <v>2980</v>
      </c>
      <c r="U2973">
        <v>21</v>
      </c>
      <c r="V2973">
        <v>2</v>
      </c>
      <c r="W2973">
        <v>4</v>
      </c>
      <c r="X2973">
        <v>59</v>
      </c>
      <c r="Y2973">
        <v>119</v>
      </c>
      <c r="Z2973">
        <v>30</v>
      </c>
      <c r="AA2973">
        <v>3</v>
      </c>
      <c r="AD2973">
        <v>42</v>
      </c>
      <c r="AE2973">
        <v>2972</v>
      </c>
      <c r="AF2973" s="16" t="s">
        <v>39</v>
      </c>
      <c r="AG2973" s="16"/>
      <c r="AH2973" s="16"/>
      <c r="AI2973" s="16" t="str">
        <f t="shared" si="184"/>
        <v>(21,5,2,4,59,119,3, null, 42, 'Chambers 2024 Asia Pacific',2024, '2023-03-10','2023-03-10','".Carbon::now()."','".Carbon::now()."'),</v>
      </c>
      <c r="AJ2973" s="16" t="str">
        <f t="shared" si="185"/>
        <v>('".DB::select("SELECT id_status FROM `status` WHERE `element_type` = 'task' AND status_type = 'client' AND name ='CONFIRMED'")[0]-&gt;id_status."',2972,1),</v>
      </c>
      <c r="AK2973" s="16" t="str">
        <f t="shared" si="186"/>
        <v/>
      </c>
      <c r="AL2973" s="16" t="str">
        <f t="shared" si="187"/>
        <v/>
      </c>
    </row>
    <row r="2974" spans="1:38" x14ac:dyDescent="0.25">
      <c r="A2974" s="16" t="s">
        <v>849</v>
      </c>
      <c r="B2974" s="16" t="s">
        <v>26</v>
      </c>
      <c r="C2974" s="16" t="s">
        <v>41</v>
      </c>
      <c r="D2974" s="16" t="s">
        <v>28</v>
      </c>
      <c r="E2974" s="16" t="s">
        <v>160</v>
      </c>
      <c r="F2974" s="16" t="s">
        <v>155</v>
      </c>
      <c r="G2974" s="16" t="s">
        <v>161</v>
      </c>
      <c r="H2974" s="16" t="s">
        <v>191</v>
      </c>
      <c r="I2974" s="16" t="s">
        <v>65</v>
      </c>
      <c r="J2974" s="16" t="s">
        <v>109</v>
      </c>
      <c r="M2974" s="16" t="s">
        <v>37</v>
      </c>
      <c r="N2974" s="7">
        <v>44957</v>
      </c>
      <c r="O2974" s="9">
        <v>44995</v>
      </c>
      <c r="P2974" t="s">
        <v>1206</v>
      </c>
      <c r="Q2974">
        <v>1</v>
      </c>
      <c r="R2974">
        <v>104</v>
      </c>
      <c r="S2974">
        <v>5</v>
      </c>
      <c r="T2974" t="s">
        <v>2980</v>
      </c>
      <c r="U2974">
        <v>21</v>
      </c>
      <c r="V2974">
        <v>2</v>
      </c>
      <c r="W2974">
        <v>4</v>
      </c>
      <c r="X2974">
        <v>59</v>
      </c>
      <c r="Y2974">
        <v>131</v>
      </c>
      <c r="Z2974">
        <v>30</v>
      </c>
      <c r="AA2974">
        <v>3</v>
      </c>
      <c r="AD2974">
        <v>42</v>
      </c>
      <c r="AE2974">
        <v>2973</v>
      </c>
      <c r="AF2974" s="16" t="s">
        <v>39</v>
      </c>
      <c r="AG2974" s="16"/>
      <c r="AH2974" s="16"/>
      <c r="AI2974" s="16" t="str">
        <f t="shared" si="184"/>
        <v>(21,5,2,4,59,131,3, null, 42, 'Chambers 2024 Asia Pacific',2024, '2023-03-10','2023-03-10','".Carbon::now()."','".Carbon::now()."'),</v>
      </c>
      <c r="AJ2974" s="16" t="str">
        <f t="shared" si="185"/>
        <v>('".DB::select("SELECT id_status FROM `status` WHERE `element_type` = 'task' AND status_type = 'client' AND name ='CONFIRMED'")[0]-&gt;id_status."',2973,1),</v>
      </c>
      <c r="AK2974" s="16" t="str">
        <f t="shared" si="186"/>
        <v/>
      </c>
      <c r="AL2974" s="16" t="str">
        <f t="shared" si="187"/>
        <v/>
      </c>
    </row>
    <row r="2975" spans="1:38" x14ac:dyDescent="0.25">
      <c r="A2975" s="16" t="s">
        <v>849</v>
      </c>
      <c r="B2975" s="16" t="s">
        <v>26</v>
      </c>
      <c r="C2975" s="16" t="s">
        <v>41</v>
      </c>
      <c r="D2975" s="16" t="s">
        <v>28</v>
      </c>
      <c r="E2975" s="16" t="s">
        <v>160</v>
      </c>
      <c r="F2975" s="16" t="s">
        <v>155</v>
      </c>
      <c r="G2975" s="16" t="s">
        <v>161</v>
      </c>
      <c r="H2975" s="16" t="s">
        <v>182</v>
      </c>
      <c r="I2975" s="16" t="s">
        <v>65</v>
      </c>
      <c r="J2975" s="16" t="s">
        <v>109</v>
      </c>
      <c r="M2975" s="16" t="s">
        <v>37</v>
      </c>
      <c r="N2975" s="7">
        <v>44975</v>
      </c>
      <c r="O2975" s="9">
        <v>44957</v>
      </c>
      <c r="P2975" t="s">
        <v>1176</v>
      </c>
      <c r="Q2975">
        <v>1</v>
      </c>
      <c r="R2975">
        <v>104</v>
      </c>
      <c r="S2975">
        <v>5</v>
      </c>
      <c r="T2975" t="s">
        <v>2980</v>
      </c>
      <c r="U2975">
        <v>21</v>
      </c>
      <c r="V2975">
        <v>2</v>
      </c>
      <c r="W2975">
        <v>4</v>
      </c>
      <c r="X2975">
        <v>59</v>
      </c>
      <c r="Y2975">
        <v>228</v>
      </c>
      <c r="Z2975">
        <v>30</v>
      </c>
      <c r="AA2975">
        <v>3</v>
      </c>
      <c r="AD2975">
        <v>42</v>
      </c>
      <c r="AE2975">
        <v>2974</v>
      </c>
      <c r="AF2975" s="16" t="s">
        <v>39</v>
      </c>
      <c r="AG2975" s="16"/>
      <c r="AH2975" s="16"/>
      <c r="AI2975" s="16" t="str">
        <f t="shared" si="184"/>
        <v>(21,5,2,4,59,228,3, null, 42, 'Chambers 2024 Asia Pacific',2024, '2023-01-31','2023-01-31','".Carbon::now()."','".Carbon::now()."'),</v>
      </c>
      <c r="AJ2975" s="16" t="str">
        <f t="shared" si="185"/>
        <v>('".DB::select("SELECT id_status FROM `status` WHERE `element_type` = 'task' AND status_type = 'client' AND name ='CONFIRMED'")[0]-&gt;id_status."',2974,1),</v>
      </c>
      <c r="AK2975" s="16" t="str">
        <f t="shared" si="186"/>
        <v/>
      </c>
      <c r="AL2975" s="16" t="str">
        <f t="shared" si="187"/>
        <v/>
      </c>
    </row>
    <row r="2976" spans="1:38" x14ac:dyDescent="0.25">
      <c r="A2976" s="16" t="s">
        <v>849</v>
      </c>
      <c r="B2976" s="16" t="s">
        <v>26</v>
      </c>
      <c r="C2976" s="16" t="s">
        <v>41</v>
      </c>
      <c r="D2976" s="16" t="s">
        <v>28</v>
      </c>
      <c r="E2976" s="16" t="s">
        <v>160</v>
      </c>
      <c r="F2976" s="16" t="s">
        <v>155</v>
      </c>
      <c r="G2976" s="16" t="s">
        <v>161</v>
      </c>
      <c r="H2976" s="16" t="s">
        <v>442</v>
      </c>
      <c r="I2976" s="16" t="s">
        <v>65</v>
      </c>
      <c r="J2976" s="16" t="s">
        <v>109</v>
      </c>
      <c r="M2976" s="16" t="s">
        <v>37</v>
      </c>
      <c r="N2976" s="7">
        <v>45093</v>
      </c>
      <c r="O2976" s="9">
        <v>45058</v>
      </c>
      <c r="P2976" t="s">
        <v>1177</v>
      </c>
      <c r="Q2976">
        <v>1</v>
      </c>
      <c r="R2976">
        <v>104</v>
      </c>
      <c r="S2976">
        <v>5</v>
      </c>
      <c r="T2976" t="s">
        <v>2980</v>
      </c>
      <c r="U2976">
        <v>21</v>
      </c>
      <c r="V2976">
        <v>2</v>
      </c>
      <c r="W2976">
        <v>4</v>
      </c>
      <c r="X2976">
        <v>59</v>
      </c>
      <c r="Y2976">
        <v>242</v>
      </c>
      <c r="Z2976">
        <v>30</v>
      </c>
      <c r="AA2976">
        <v>3</v>
      </c>
      <c r="AD2976">
        <v>42</v>
      </c>
      <c r="AE2976">
        <v>2975</v>
      </c>
      <c r="AF2976" s="16" t="s">
        <v>39</v>
      </c>
      <c r="AG2976" s="16"/>
      <c r="AH2976" s="16"/>
      <c r="AI2976" s="16" t="str">
        <f t="shared" si="184"/>
        <v>(21,5,2,4,59,242,3, null, 42, 'Chambers 2024 Asia Pacific',2024, '2023-05-12','2023-05-12','".Carbon::now()."','".Carbon::now()."'),</v>
      </c>
      <c r="AJ2976" s="16" t="str">
        <f t="shared" si="185"/>
        <v>('".DB::select("SELECT id_status FROM `status` WHERE `element_type` = 'task' AND status_type = 'client' AND name ='CONFIRMED'")[0]-&gt;id_status."',2975,1),</v>
      </c>
      <c r="AK2976" s="16" t="str">
        <f t="shared" si="186"/>
        <v/>
      </c>
      <c r="AL2976" s="16" t="str">
        <f t="shared" si="187"/>
        <v/>
      </c>
    </row>
    <row r="2977" spans="1:38" x14ac:dyDescent="0.25">
      <c r="A2977" s="16" t="s">
        <v>849</v>
      </c>
      <c r="B2977" s="16" t="s">
        <v>26</v>
      </c>
      <c r="C2977" s="16" t="s">
        <v>41</v>
      </c>
      <c r="D2977" s="16" t="s">
        <v>28</v>
      </c>
      <c r="E2977" s="16" t="s">
        <v>160</v>
      </c>
      <c r="F2977" s="16" t="s">
        <v>155</v>
      </c>
      <c r="G2977" s="16" t="s">
        <v>161</v>
      </c>
      <c r="H2977" s="16" t="s">
        <v>102</v>
      </c>
      <c r="I2977" s="16" t="s">
        <v>65</v>
      </c>
      <c r="J2977" s="16" t="s">
        <v>109</v>
      </c>
      <c r="M2977" s="16" t="s">
        <v>37</v>
      </c>
      <c r="N2977" s="7">
        <v>45233</v>
      </c>
      <c r="O2977" s="9">
        <v>44957</v>
      </c>
      <c r="P2977" t="s">
        <v>1176</v>
      </c>
      <c r="Q2977">
        <v>1</v>
      </c>
      <c r="R2977">
        <v>104</v>
      </c>
      <c r="S2977">
        <v>5</v>
      </c>
      <c r="T2977" t="s">
        <v>2980</v>
      </c>
      <c r="U2977">
        <v>21</v>
      </c>
      <c r="V2977">
        <v>2</v>
      </c>
      <c r="W2977">
        <v>4</v>
      </c>
      <c r="X2977">
        <v>59</v>
      </c>
      <c r="Y2977">
        <v>263</v>
      </c>
      <c r="Z2977">
        <v>30</v>
      </c>
      <c r="AA2977">
        <v>3</v>
      </c>
      <c r="AD2977">
        <v>42</v>
      </c>
      <c r="AE2977">
        <v>2976</v>
      </c>
      <c r="AF2977" s="16" t="s">
        <v>39</v>
      </c>
      <c r="AG2977" s="16"/>
      <c r="AH2977" s="16"/>
      <c r="AI2977" s="16" t="str">
        <f t="shared" si="184"/>
        <v>(21,5,2,4,59,263,3, null, 42, 'Chambers 2024 Asia Pacific',2024, '2023-01-31','2023-01-31','".Carbon::now()."','".Carbon::now()."'),</v>
      </c>
      <c r="AJ2977" s="16" t="str">
        <f t="shared" si="185"/>
        <v>('".DB::select("SELECT id_status FROM `status` WHERE `element_type` = 'task' AND status_type = 'client' AND name ='CONFIRMED'")[0]-&gt;id_status."',2976,1),</v>
      </c>
      <c r="AK2977" s="16" t="str">
        <f t="shared" si="186"/>
        <v/>
      </c>
      <c r="AL2977" s="16" t="str">
        <f t="shared" si="187"/>
        <v/>
      </c>
    </row>
    <row r="2978" spans="1:38" x14ac:dyDescent="0.25">
      <c r="A2978" s="16" t="s">
        <v>849</v>
      </c>
      <c r="B2978" s="16" t="s">
        <v>26</v>
      </c>
      <c r="C2978" s="16" t="s">
        <v>41</v>
      </c>
      <c r="D2978" s="16" t="s">
        <v>28</v>
      </c>
      <c r="E2978" s="16" t="s">
        <v>160</v>
      </c>
      <c r="F2978" s="16" t="s">
        <v>155</v>
      </c>
      <c r="G2978" s="16" t="s">
        <v>161</v>
      </c>
      <c r="H2978" s="16" t="s">
        <v>166</v>
      </c>
      <c r="I2978" s="16" t="s">
        <v>65</v>
      </c>
      <c r="J2978" s="16" t="s">
        <v>109</v>
      </c>
      <c r="M2978" s="16" t="s">
        <v>37</v>
      </c>
      <c r="N2978" s="7">
        <v>44957</v>
      </c>
      <c r="O2978" s="9">
        <v>44957</v>
      </c>
      <c r="P2978" t="s">
        <v>1176</v>
      </c>
      <c r="Q2978">
        <v>1</v>
      </c>
      <c r="R2978">
        <v>104</v>
      </c>
      <c r="S2978">
        <v>5</v>
      </c>
      <c r="T2978" t="s">
        <v>2980</v>
      </c>
      <c r="U2978">
        <v>21</v>
      </c>
      <c r="V2978">
        <v>2</v>
      </c>
      <c r="W2978">
        <v>4</v>
      </c>
      <c r="X2978">
        <v>59</v>
      </c>
      <c r="Y2978">
        <v>316</v>
      </c>
      <c r="Z2978">
        <v>30</v>
      </c>
      <c r="AA2978">
        <v>3</v>
      </c>
      <c r="AD2978">
        <v>42</v>
      </c>
      <c r="AE2978">
        <v>2977</v>
      </c>
      <c r="AF2978" s="16" t="s">
        <v>39</v>
      </c>
      <c r="AG2978" s="16"/>
      <c r="AH2978" s="16"/>
      <c r="AI2978" s="16" t="str">
        <f t="shared" si="184"/>
        <v>(21,5,2,4,59,316,3, null, 42, 'Chambers 2024 Asia Pacific',2024, '2023-01-31','2023-01-31','".Carbon::now()."','".Carbon::now()."'),</v>
      </c>
      <c r="AJ2978" s="16" t="str">
        <f t="shared" si="185"/>
        <v>('".DB::select("SELECT id_status FROM `status` WHERE `element_type` = 'task' AND status_type = 'client' AND name ='CONFIRMED'")[0]-&gt;id_status."',2977,1),</v>
      </c>
      <c r="AK2978" s="16" t="str">
        <f t="shared" si="186"/>
        <v/>
      </c>
      <c r="AL2978" s="16" t="str">
        <f t="shared" si="187"/>
        <v/>
      </c>
    </row>
    <row r="2979" spans="1:38" x14ac:dyDescent="0.25">
      <c r="A2979" s="16" t="s">
        <v>849</v>
      </c>
      <c r="B2979" s="16" t="s">
        <v>26</v>
      </c>
      <c r="C2979" s="16" t="s">
        <v>41</v>
      </c>
      <c r="D2979" s="16" t="s">
        <v>28</v>
      </c>
      <c r="E2979" s="16" t="s">
        <v>160</v>
      </c>
      <c r="F2979" s="16" t="s">
        <v>155</v>
      </c>
      <c r="G2979" s="16" t="s">
        <v>161</v>
      </c>
      <c r="H2979" s="16" t="s">
        <v>224</v>
      </c>
      <c r="I2979" s="16" t="s">
        <v>65</v>
      </c>
      <c r="J2979" s="16" t="s">
        <v>109</v>
      </c>
      <c r="M2979" s="16" t="s">
        <v>37</v>
      </c>
      <c r="N2979" s="7">
        <v>45094</v>
      </c>
      <c r="O2979" s="9">
        <v>44957</v>
      </c>
      <c r="P2979" t="s">
        <v>1176</v>
      </c>
      <c r="Q2979">
        <v>1</v>
      </c>
      <c r="R2979">
        <v>104</v>
      </c>
      <c r="S2979">
        <v>5</v>
      </c>
      <c r="T2979" t="s">
        <v>2980</v>
      </c>
      <c r="U2979">
        <v>21</v>
      </c>
      <c r="V2979">
        <v>2</v>
      </c>
      <c r="W2979">
        <v>4</v>
      </c>
      <c r="X2979">
        <v>59</v>
      </c>
      <c r="Y2979">
        <v>346</v>
      </c>
      <c r="Z2979">
        <v>30</v>
      </c>
      <c r="AA2979">
        <v>3</v>
      </c>
      <c r="AD2979">
        <v>42</v>
      </c>
      <c r="AE2979">
        <v>2978</v>
      </c>
      <c r="AF2979" s="16" t="s">
        <v>39</v>
      </c>
      <c r="AG2979" s="16"/>
      <c r="AH2979" s="16"/>
      <c r="AI2979" s="16" t="str">
        <f t="shared" si="184"/>
        <v>(21,5,2,4,59,346,3, null, 42, 'Chambers 2024 Asia Pacific',2024, '2023-01-31','2023-01-31','".Carbon::now()."','".Carbon::now()."'),</v>
      </c>
      <c r="AJ2979" s="16" t="str">
        <f t="shared" si="185"/>
        <v>('".DB::select("SELECT id_status FROM `status` WHERE `element_type` = 'task' AND status_type = 'client' AND name ='CONFIRMED'")[0]-&gt;id_status."',2978,1),</v>
      </c>
      <c r="AK2979" s="16" t="str">
        <f t="shared" si="186"/>
        <v/>
      </c>
      <c r="AL2979" s="16" t="str">
        <f t="shared" si="187"/>
        <v/>
      </c>
    </row>
    <row r="2980" spans="1:38" x14ac:dyDescent="0.25">
      <c r="A2980" s="16" t="s">
        <v>849</v>
      </c>
      <c r="B2980" s="16" t="s">
        <v>26</v>
      </c>
      <c r="C2980" s="16" t="s">
        <v>41</v>
      </c>
      <c r="D2980" s="16" t="s">
        <v>28</v>
      </c>
      <c r="E2980" s="16" t="s">
        <v>160</v>
      </c>
      <c r="F2980" s="16" t="s">
        <v>155</v>
      </c>
      <c r="G2980" s="16" t="s">
        <v>161</v>
      </c>
      <c r="H2980" s="16" t="s">
        <v>171</v>
      </c>
      <c r="I2980" s="16" t="s">
        <v>65</v>
      </c>
      <c r="J2980" s="16" t="s">
        <v>109</v>
      </c>
      <c r="M2980" s="16" t="s">
        <v>37</v>
      </c>
      <c r="N2980" s="7">
        <v>44975</v>
      </c>
      <c r="O2980" s="9">
        <v>44957</v>
      </c>
      <c r="P2980" t="s">
        <v>1176</v>
      </c>
      <c r="Q2980">
        <v>1</v>
      </c>
      <c r="R2980">
        <v>104</v>
      </c>
      <c r="S2980">
        <v>5</v>
      </c>
      <c r="T2980" t="s">
        <v>2980</v>
      </c>
      <c r="U2980">
        <v>21</v>
      </c>
      <c r="V2980">
        <v>2</v>
      </c>
      <c r="W2980">
        <v>4</v>
      </c>
      <c r="X2980">
        <v>59</v>
      </c>
      <c r="Y2980">
        <v>381</v>
      </c>
      <c r="Z2980">
        <v>30</v>
      </c>
      <c r="AA2980">
        <v>3</v>
      </c>
      <c r="AD2980">
        <v>42</v>
      </c>
      <c r="AE2980">
        <v>2979</v>
      </c>
      <c r="AF2980" s="16" t="s">
        <v>39</v>
      </c>
      <c r="AG2980" s="16"/>
      <c r="AH2980" s="16"/>
      <c r="AI2980" s="16" t="str">
        <f t="shared" si="184"/>
        <v>(21,5,2,4,59,381,3, null, 42, 'Chambers 2024 Asia Pacific',2024, '2023-01-31','2023-01-31','".Carbon::now()."','".Carbon::now()."'),</v>
      </c>
      <c r="AJ2980" s="16" t="str">
        <f t="shared" si="185"/>
        <v>('".DB::select("SELECT id_status FROM `status` WHERE `element_type` = 'task' AND status_type = 'client' AND name ='CONFIRMED'")[0]-&gt;id_status."',2979,1),</v>
      </c>
      <c r="AK2980" s="16" t="str">
        <f t="shared" si="186"/>
        <v/>
      </c>
      <c r="AL2980" s="16" t="str">
        <f t="shared" si="187"/>
        <v/>
      </c>
    </row>
    <row r="2981" spans="1:38" x14ac:dyDescent="0.25">
      <c r="A2981" s="16" t="s">
        <v>849</v>
      </c>
      <c r="B2981" s="16" t="s">
        <v>26</v>
      </c>
      <c r="C2981" s="16" t="s">
        <v>41</v>
      </c>
      <c r="D2981" s="16" t="s">
        <v>28</v>
      </c>
      <c r="E2981" s="16" t="s">
        <v>160</v>
      </c>
      <c r="F2981" s="16" t="s">
        <v>155</v>
      </c>
      <c r="G2981" s="16" t="s">
        <v>853</v>
      </c>
      <c r="H2981" s="16" t="s">
        <v>266</v>
      </c>
      <c r="I2981" s="16" t="s">
        <v>65</v>
      </c>
      <c r="J2981" s="16" t="s">
        <v>109</v>
      </c>
      <c r="M2981" s="16" t="s">
        <v>37</v>
      </c>
      <c r="N2981" s="7">
        <v>44975</v>
      </c>
      <c r="O2981" s="9">
        <v>44957</v>
      </c>
      <c r="P2981" t="s">
        <v>1176</v>
      </c>
      <c r="Q2981">
        <v>1</v>
      </c>
      <c r="R2981">
        <v>104</v>
      </c>
      <c r="S2981">
        <v>5</v>
      </c>
      <c r="T2981" t="s">
        <v>2980</v>
      </c>
      <c r="U2981">
        <v>21</v>
      </c>
      <c r="V2981">
        <v>2</v>
      </c>
      <c r="W2981">
        <v>4</v>
      </c>
      <c r="X2981">
        <v>86</v>
      </c>
      <c r="Y2981">
        <v>203</v>
      </c>
      <c r="Z2981">
        <v>30</v>
      </c>
      <c r="AA2981">
        <v>3</v>
      </c>
      <c r="AD2981">
        <v>42</v>
      </c>
      <c r="AE2981">
        <v>2980</v>
      </c>
      <c r="AF2981" s="16" t="s">
        <v>39</v>
      </c>
      <c r="AG2981" s="16"/>
      <c r="AH2981" s="16"/>
      <c r="AI2981" s="16" t="str">
        <f t="shared" si="184"/>
        <v>(21,5,2,4,86,203,3, null, 42, 'Chambers 2024 Asia Pacific',2024, '2023-01-31','2023-01-31','".Carbon::now()."','".Carbon::now()."'),</v>
      </c>
      <c r="AJ2981" s="16" t="str">
        <f t="shared" si="185"/>
        <v>('".DB::select("SELECT id_status FROM `status` WHERE `element_type` = 'task' AND status_type = 'client' AND name ='CONFIRMED'")[0]-&gt;id_status."',2980,1),</v>
      </c>
      <c r="AK2981" s="16" t="str">
        <f t="shared" si="186"/>
        <v/>
      </c>
      <c r="AL2981" s="16" t="str">
        <f t="shared" si="187"/>
        <v/>
      </c>
    </row>
    <row r="2982" spans="1:38" x14ac:dyDescent="0.25">
      <c r="A2982" s="16" t="s">
        <v>849</v>
      </c>
      <c r="B2982" s="16" t="s">
        <v>26</v>
      </c>
      <c r="C2982" s="16" t="s">
        <v>41</v>
      </c>
      <c r="D2982" s="16" t="s">
        <v>28</v>
      </c>
      <c r="E2982" s="16" t="s">
        <v>158</v>
      </c>
      <c r="F2982" s="16" t="s">
        <v>150</v>
      </c>
      <c r="G2982" s="16" t="s">
        <v>161</v>
      </c>
      <c r="H2982" s="16" t="s">
        <v>217</v>
      </c>
      <c r="I2982" s="16" t="s">
        <v>65</v>
      </c>
      <c r="J2982" s="16" t="s">
        <v>109</v>
      </c>
      <c r="M2982" s="16" t="s">
        <v>37</v>
      </c>
      <c r="N2982" s="7">
        <v>45071</v>
      </c>
      <c r="O2982" s="9">
        <v>45071</v>
      </c>
      <c r="P2982" t="s">
        <v>1208</v>
      </c>
      <c r="Q2982">
        <v>1</v>
      </c>
      <c r="R2982">
        <v>104</v>
      </c>
      <c r="S2982">
        <v>5</v>
      </c>
      <c r="T2982" t="s">
        <v>2980</v>
      </c>
      <c r="U2982">
        <v>21</v>
      </c>
      <c r="V2982">
        <v>2</v>
      </c>
      <c r="W2982">
        <v>13</v>
      </c>
      <c r="X2982">
        <v>59</v>
      </c>
      <c r="Y2982">
        <v>170</v>
      </c>
      <c r="Z2982">
        <v>30</v>
      </c>
      <c r="AA2982">
        <v>3</v>
      </c>
      <c r="AD2982">
        <v>42</v>
      </c>
      <c r="AE2982">
        <v>2981</v>
      </c>
      <c r="AF2982" s="16" t="s">
        <v>39</v>
      </c>
      <c r="AG2982" s="16"/>
      <c r="AH2982" s="16"/>
      <c r="AI2982" s="16" t="str">
        <f t="shared" si="184"/>
        <v>(21,5,2,13,59,170,3, null, 42, 'Chambers 2024 Fintech',2024, '2023-05-25','2023-05-25','".Carbon::now()."','".Carbon::now()."'),</v>
      </c>
      <c r="AJ2982" s="16" t="str">
        <f t="shared" si="185"/>
        <v>('".DB::select("SELECT id_status FROM `status` WHERE `element_type` = 'task' AND status_type = 'client' AND name ='CONFIRMED'")[0]-&gt;id_status."',2981,1),</v>
      </c>
      <c r="AK2982" s="16" t="str">
        <f t="shared" si="186"/>
        <v/>
      </c>
      <c r="AL2982" s="16" t="str">
        <f t="shared" si="187"/>
        <v/>
      </c>
    </row>
    <row r="2983" spans="1:38" x14ac:dyDescent="0.25">
      <c r="A2983" s="16" t="s">
        <v>849</v>
      </c>
      <c r="B2983" s="16" t="s">
        <v>26</v>
      </c>
      <c r="C2983" s="16" t="s">
        <v>41</v>
      </c>
      <c r="D2983" s="16" t="s">
        <v>28</v>
      </c>
      <c r="E2983" s="16" t="s">
        <v>260</v>
      </c>
      <c r="F2983" s="16" t="s">
        <v>261</v>
      </c>
      <c r="G2983" s="16" t="s">
        <v>262</v>
      </c>
      <c r="H2983" s="16" t="s">
        <v>425</v>
      </c>
      <c r="I2983" s="16" t="s">
        <v>65</v>
      </c>
      <c r="J2983" s="16" t="s">
        <v>109</v>
      </c>
      <c r="M2983" s="16" t="s">
        <v>37</v>
      </c>
      <c r="N2983" s="7">
        <v>44975</v>
      </c>
      <c r="O2983" s="9">
        <v>44985</v>
      </c>
      <c r="P2983" t="s">
        <v>3101</v>
      </c>
      <c r="Q2983">
        <v>1</v>
      </c>
      <c r="R2983">
        <v>104</v>
      </c>
      <c r="S2983">
        <v>5</v>
      </c>
      <c r="T2983" t="s">
        <v>2980</v>
      </c>
      <c r="U2983">
        <v>21</v>
      </c>
      <c r="V2983">
        <v>2</v>
      </c>
      <c r="W2983">
        <v>15</v>
      </c>
      <c r="X2983">
        <v>28</v>
      </c>
      <c r="Y2983">
        <v>95</v>
      </c>
      <c r="Z2983">
        <v>30</v>
      </c>
      <c r="AA2983">
        <v>3</v>
      </c>
      <c r="AD2983">
        <v>42</v>
      </c>
      <c r="AE2983">
        <v>2982</v>
      </c>
      <c r="AF2983" s="16" t="s">
        <v>39</v>
      </c>
      <c r="AG2983" s="16"/>
      <c r="AH2983" s="16"/>
      <c r="AI2983" s="16" t="str">
        <f t="shared" si="184"/>
        <v>(21,5,2,15,28,95,3, null, 42, 'Chambers 2024 Greater China Region',2024, '2023-02-28','2023-02-28','".Carbon::now()."','".Carbon::now()."'),</v>
      </c>
      <c r="AJ2983" s="16" t="str">
        <f t="shared" si="185"/>
        <v>('".DB::select("SELECT id_status FROM `status` WHERE `element_type` = 'task' AND status_type = 'client' AND name ='CONFIRMED'")[0]-&gt;id_status."',2982,1),</v>
      </c>
      <c r="AK2983" s="16" t="str">
        <f t="shared" si="186"/>
        <v/>
      </c>
      <c r="AL2983" s="16" t="str">
        <f t="shared" si="187"/>
        <v/>
      </c>
    </row>
    <row r="2984" spans="1:38" x14ac:dyDescent="0.25">
      <c r="A2984" s="16" t="s">
        <v>849</v>
      </c>
      <c r="B2984" s="16" t="s">
        <v>3139</v>
      </c>
      <c r="C2984" s="16" t="s">
        <v>240</v>
      </c>
      <c r="D2984" s="16" t="s">
        <v>28</v>
      </c>
      <c r="E2984" s="16" t="s">
        <v>854</v>
      </c>
      <c r="F2984" s="16" t="s">
        <v>155</v>
      </c>
      <c r="G2984" s="16" t="s">
        <v>161</v>
      </c>
      <c r="H2984" s="16" t="s">
        <v>772</v>
      </c>
      <c r="I2984" s="16" t="s">
        <v>65</v>
      </c>
      <c r="J2984" s="16" t="s">
        <v>109</v>
      </c>
      <c r="M2984" s="16" t="s">
        <v>37</v>
      </c>
      <c r="N2984" s="7">
        <v>44958</v>
      </c>
      <c r="O2984" s="9">
        <v>44958</v>
      </c>
      <c r="P2984" t="s">
        <v>1213</v>
      </c>
      <c r="Q2984">
        <v>1</v>
      </c>
      <c r="R2984">
        <v>104</v>
      </c>
      <c r="S2984">
        <v>5</v>
      </c>
      <c r="T2984" t="s">
        <v>2980</v>
      </c>
      <c r="U2984">
        <v>21</v>
      </c>
      <c r="V2984">
        <v>9</v>
      </c>
      <c r="W2984">
        <v>32</v>
      </c>
      <c r="X2984">
        <v>59</v>
      </c>
      <c r="Y2984">
        <v>426</v>
      </c>
      <c r="Z2984">
        <v>30</v>
      </c>
      <c r="AA2984">
        <v>3</v>
      </c>
      <c r="AD2984">
        <v>42</v>
      </c>
      <c r="AE2984">
        <v>2983</v>
      </c>
      <c r="AF2984" s="16" t="s">
        <v>39</v>
      </c>
      <c r="AG2984" s="16"/>
      <c r="AH2984" s="16"/>
      <c r="AI2984" s="16" t="str">
        <f t="shared" si="184"/>
        <v>(21,5,9,32,59,426,3, null, 42, 'IFLR 2024 Asia-Pacific',2024, '2023-02-01','2023-02-01','".Carbon::now()."','".Carbon::now()."'),</v>
      </c>
      <c r="AJ2984" s="16" t="str">
        <f t="shared" si="185"/>
        <v>('".DB::select("SELECT id_status FROM `status` WHERE `element_type` = 'task' AND status_type = 'client' AND name ='CONFIRMED'")[0]-&gt;id_status."',2983,1),</v>
      </c>
      <c r="AK2984" s="16" t="str">
        <f t="shared" si="186"/>
        <v/>
      </c>
      <c r="AL2984" s="16" t="str">
        <f t="shared" si="187"/>
        <v/>
      </c>
    </row>
    <row r="2985" spans="1:38" x14ac:dyDescent="0.25">
      <c r="A2985" s="16" t="s">
        <v>849</v>
      </c>
      <c r="B2985" s="16" t="s">
        <v>3139</v>
      </c>
      <c r="C2985" s="16" t="s">
        <v>240</v>
      </c>
      <c r="D2985" s="16" t="s">
        <v>28</v>
      </c>
      <c r="E2985" s="16" t="s">
        <v>854</v>
      </c>
      <c r="F2985" s="16" t="s">
        <v>155</v>
      </c>
      <c r="G2985" s="16" t="s">
        <v>161</v>
      </c>
      <c r="H2985" s="16" t="s">
        <v>773</v>
      </c>
      <c r="I2985" s="16" t="s">
        <v>65</v>
      </c>
      <c r="J2985" s="16" t="s">
        <v>109</v>
      </c>
      <c r="M2985" s="16" t="s">
        <v>37</v>
      </c>
      <c r="N2985" s="7">
        <v>44958</v>
      </c>
      <c r="O2985" s="9">
        <v>44958</v>
      </c>
      <c r="P2985" t="s">
        <v>1213</v>
      </c>
      <c r="Q2985">
        <v>1</v>
      </c>
      <c r="R2985">
        <v>104</v>
      </c>
      <c r="S2985">
        <v>5</v>
      </c>
      <c r="T2985" t="s">
        <v>2980</v>
      </c>
      <c r="U2985">
        <v>21</v>
      </c>
      <c r="V2985">
        <v>9</v>
      </c>
      <c r="W2985">
        <v>32</v>
      </c>
      <c r="X2985">
        <v>59</v>
      </c>
      <c r="Y2985">
        <v>428</v>
      </c>
      <c r="Z2985">
        <v>30</v>
      </c>
      <c r="AA2985">
        <v>3</v>
      </c>
      <c r="AD2985">
        <v>42</v>
      </c>
      <c r="AE2985">
        <v>2984</v>
      </c>
      <c r="AF2985" s="16" t="s">
        <v>39</v>
      </c>
      <c r="AG2985" s="16"/>
      <c r="AH2985" s="16"/>
      <c r="AI2985" s="16" t="str">
        <f t="shared" si="184"/>
        <v>(21,5,9,32,59,428,3, null, 42, 'IFLR 2024 Asia-Pacific',2024, '2023-02-01','2023-02-01','".Carbon::now()."','".Carbon::now()."'),</v>
      </c>
      <c r="AJ2985" s="16" t="str">
        <f t="shared" si="185"/>
        <v>('".DB::select("SELECT id_status FROM `status` WHERE `element_type` = 'task' AND status_type = 'client' AND name ='CONFIRMED'")[0]-&gt;id_status."',2984,1),</v>
      </c>
      <c r="AK2985" s="16" t="str">
        <f t="shared" si="186"/>
        <v/>
      </c>
      <c r="AL2985" s="16" t="str">
        <f t="shared" si="187"/>
        <v/>
      </c>
    </row>
    <row r="2986" spans="1:38" x14ac:dyDescent="0.25">
      <c r="A2986" s="16" t="s">
        <v>849</v>
      </c>
      <c r="B2986" s="16" t="s">
        <v>3139</v>
      </c>
      <c r="C2986" s="16" t="s">
        <v>240</v>
      </c>
      <c r="D2986" s="16" t="s">
        <v>28</v>
      </c>
      <c r="E2986" s="16" t="s">
        <v>854</v>
      </c>
      <c r="F2986" s="16" t="s">
        <v>155</v>
      </c>
      <c r="G2986" s="16" t="s">
        <v>161</v>
      </c>
      <c r="H2986" s="16" t="s">
        <v>3347</v>
      </c>
      <c r="I2986" s="16" t="s">
        <v>65</v>
      </c>
      <c r="J2986" s="16" t="s">
        <v>109</v>
      </c>
      <c r="M2986" s="16" t="s">
        <v>37</v>
      </c>
      <c r="N2986" s="7">
        <v>44958</v>
      </c>
      <c r="O2986" s="9">
        <v>44958</v>
      </c>
      <c r="P2986" t="s">
        <v>1213</v>
      </c>
      <c r="Q2986">
        <v>1</v>
      </c>
      <c r="R2986">
        <v>104</v>
      </c>
      <c r="S2986">
        <v>5</v>
      </c>
      <c r="T2986" t="s">
        <v>2980</v>
      </c>
      <c r="U2986">
        <v>21</v>
      </c>
      <c r="V2986">
        <v>9</v>
      </c>
      <c r="W2986">
        <v>32</v>
      </c>
      <c r="X2986">
        <v>59</v>
      </c>
      <c r="Y2986">
        <v>430</v>
      </c>
      <c r="Z2986">
        <v>30</v>
      </c>
      <c r="AA2986">
        <v>3</v>
      </c>
      <c r="AD2986">
        <v>42</v>
      </c>
      <c r="AE2986">
        <v>2985</v>
      </c>
      <c r="AF2986" s="16" t="s">
        <v>39</v>
      </c>
      <c r="AG2986" s="16"/>
      <c r="AH2986" s="16"/>
      <c r="AI2986" s="16" t="str">
        <f t="shared" si="184"/>
        <v>(21,5,9,32,59,430,3, null, 42, 'IFLR 2024 Asia-Pacific',2024, '2023-02-01','2023-02-01','".Carbon::now()."','".Carbon::now()."'),</v>
      </c>
      <c r="AJ2986" s="16" t="str">
        <f t="shared" si="185"/>
        <v>('".DB::select("SELECT id_status FROM `status` WHERE `element_type` = 'task' AND status_type = 'client' AND name ='CONFIRMED'")[0]-&gt;id_status."',2985,1),</v>
      </c>
      <c r="AK2986" s="16" t="str">
        <f t="shared" si="186"/>
        <v/>
      </c>
      <c r="AL2986" s="16" t="str">
        <f t="shared" si="187"/>
        <v/>
      </c>
    </row>
    <row r="2987" spans="1:38" x14ac:dyDescent="0.25">
      <c r="A2987" s="16" t="s">
        <v>849</v>
      </c>
      <c r="B2987" s="16" t="s">
        <v>26</v>
      </c>
      <c r="C2987" s="16" t="s">
        <v>240</v>
      </c>
      <c r="D2987" s="16" t="s">
        <v>28</v>
      </c>
      <c r="E2987" s="16" t="s">
        <v>854</v>
      </c>
      <c r="F2987" s="16" t="s">
        <v>155</v>
      </c>
      <c r="G2987" s="16" t="s">
        <v>161</v>
      </c>
      <c r="H2987" s="16" t="s">
        <v>243</v>
      </c>
      <c r="I2987" s="16" t="s">
        <v>65</v>
      </c>
      <c r="J2987" s="16" t="s">
        <v>109</v>
      </c>
      <c r="M2987" s="16"/>
      <c r="N2987" s="7">
        <v>44958</v>
      </c>
      <c r="O2987" s="9">
        <v>44958</v>
      </c>
      <c r="P2987" t="s">
        <v>1213</v>
      </c>
      <c r="Q2987">
        <v>1</v>
      </c>
      <c r="R2987">
        <v>104</v>
      </c>
      <c r="S2987">
        <v>5</v>
      </c>
      <c r="T2987" t="s">
        <v>2980</v>
      </c>
      <c r="U2987">
        <v>21</v>
      </c>
      <c r="V2987">
        <v>9</v>
      </c>
      <c r="W2987">
        <v>32</v>
      </c>
      <c r="X2987">
        <v>59</v>
      </c>
      <c r="Y2987">
        <v>440</v>
      </c>
      <c r="Z2987">
        <v>30</v>
      </c>
      <c r="AA2987">
        <v>3</v>
      </c>
      <c r="AE2987">
        <v>2986</v>
      </c>
      <c r="AF2987" s="16" t="s">
        <v>24</v>
      </c>
      <c r="AG2987" s="16"/>
      <c r="AH2987" s="16"/>
      <c r="AI2987" s="16" t="str">
        <f t="shared" si="184"/>
        <v>(21,5,9,32,59,440,3, null, null, 'IFLR 2024 Asia-Pacific',2024, '2023-02-01','2023-02-01','".Carbon::now()."','".Carbon::now()."'),</v>
      </c>
      <c r="AJ2987" s="16" t="str">
        <f t="shared" si="185"/>
        <v>('".DB::select("SELECT id_status FROM `status` WHERE `element_type` = 'task' AND status_type = 'client' AND name ='CANCELLED'")[0]-&gt;id_status."',2986,1),</v>
      </c>
      <c r="AK2987" s="16" t="str">
        <f t="shared" si="186"/>
        <v/>
      </c>
      <c r="AL2987" s="16" t="str">
        <f t="shared" si="187"/>
        <v/>
      </c>
    </row>
    <row r="2988" spans="1:38" x14ac:dyDescent="0.25">
      <c r="A2988" s="16" t="s">
        <v>849</v>
      </c>
      <c r="B2988" s="16" t="s">
        <v>26</v>
      </c>
      <c r="C2988" s="16" t="s">
        <v>240</v>
      </c>
      <c r="D2988" s="16" t="s">
        <v>28</v>
      </c>
      <c r="E2988" s="16" t="s">
        <v>854</v>
      </c>
      <c r="F2988" s="16" t="s">
        <v>155</v>
      </c>
      <c r="G2988" s="16" t="s">
        <v>161</v>
      </c>
      <c r="H2988" s="16" t="s">
        <v>774</v>
      </c>
      <c r="I2988" s="16" t="s">
        <v>65</v>
      </c>
      <c r="J2988" s="16" t="s">
        <v>109</v>
      </c>
      <c r="M2988" s="16"/>
      <c r="N2988" s="7">
        <v>44958</v>
      </c>
      <c r="O2988" s="9">
        <v>44958</v>
      </c>
      <c r="P2988" t="s">
        <v>1213</v>
      </c>
      <c r="Q2988">
        <v>1</v>
      </c>
      <c r="R2988">
        <v>104</v>
      </c>
      <c r="S2988">
        <v>5</v>
      </c>
      <c r="T2988" t="s">
        <v>2980</v>
      </c>
      <c r="U2988">
        <v>21</v>
      </c>
      <c r="V2988">
        <v>9</v>
      </c>
      <c r="W2988">
        <v>32</v>
      </c>
      <c r="X2988">
        <v>59</v>
      </c>
      <c r="Y2988">
        <v>447</v>
      </c>
      <c r="Z2988">
        <v>30</v>
      </c>
      <c r="AA2988">
        <v>3</v>
      </c>
      <c r="AE2988">
        <v>2987</v>
      </c>
      <c r="AF2988" s="16" t="s">
        <v>24</v>
      </c>
      <c r="AG2988" s="16"/>
      <c r="AH2988" s="16"/>
      <c r="AI2988" s="16" t="str">
        <f t="shared" si="184"/>
        <v>(21,5,9,32,59,447,3, null, null, 'IFLR 2024 Asia-Pacific',2024, '2023-02-01','2023-02-01','".Carbon::now()."','".Carbon::now()."'),</v>
      </c>
      <c r="AJ2988" s="16" t="str">
        <f t="shared" si="185"/>
        <v>('".DB::select("SELECT id_status FROM `status` WHERE `element_type` = 'task' AND status_type = 'client' AND name ='CANCELLED'")[0]-&gt;id_status."',2987,1),</v>
      </c>
      <c r="AK2988" s="16" t="str">
        <f t="shared" si="186"/>
        <v/>
      </c>
      <c r="AL2988" s="16" t="str">
        <f t="shared" si="187"/>
        <v/>
      </c>
    </row>
    <row r="2989" spans="1:38" x14ac:dyDescent="0.25">
      <c r="A2989" s="16" t="s">
        <v>849</v>
      </c>
      <c r="B2989" s="16" t="s">
        <v>26</v>
      </c>
      <c r="C2989" s="16" t="s">
        <v>240</v>
      </c>
      <c r="D2989" s="16" t="s">
        <v>28</v>
      </c>
      <c r="E2989" s="16" t="s">
        <v>854</v>
      </c>
      <c r="F2989" s="16" t="s">
        <v>155</v>
      </c>
      <c r="G2989" s="16" t="s">
        <v>161</v>
      </c>
      <c r="H2989" s="16" t="s">
        <v>855</v>
      </c>
      <c r="I2989" s="16" t="s">
        <v>65</v>
      </c>
      <c r="J2989" s="16" t="s">
        <v>109</v>
      </c>
      <c r="M2989" s="16"/>
      <c r="N2989" s="7">
        <v>44958</v>
      </c>
      <c r="O2989" s="9">
        <v>44958</v>
      </c>
      <c r="P2989" t="s">
        <v>1213</v>
      </c>
      <c r="Q2989">
        <v>1</v>
      </c>
      <c r="R2989">
        <v>104</v>
      </c>
      <c r="S2989">
        <v>5</v>
      </c>
      <c r="T2989" t="s">
        <v>2980</v>
      </c>
      <c r="U2989">
        <v>21</v>
      </c>
      <c r="V2989">
        <v>9</v>
      </c>
      <c r="W2989">
        <v>32</v>
      </c>
      <c r="X2989">
        <v>59</v>
      </c>
      <c r="Y2989">
        <v>451</v>
      </c>
      <c r="Z2989">
        <v>30</v>
      </c>
      <c r="AA2989">
        <v>3</v>
      </c>
      <c r="AE2989">
        <v>2988</v>
      </c>
      <c r="AF2989" s="16" t="s">
        <v>24</v>
      </c>
      <c r="AG2989" s="16"/>
      <c r="AH2989" s="16"/>
      <c r="AI2989" s="16" t="str">
        <f t="shared" si="184"/>
        <v>(21,5,9,32,59,451,3, null, null, 'IFLR 2024 Asia-Pacific',2024, '2023-02-01','2023-02-01','".Carbon::now()."','".Carbon::now()."'),</v>
      </c>
      <c r="AJ2989" s="16" t="str">
        <f t="shared" si="185"/>
        <v>('".DB::select("SELECT id_status FROM `status` WHERE `element_type` = 'task' AND status_type = 'client' AND name ='CANCELLED'")[0]-&gt;id_status."',2988,1),</v>
      </c>
      <c r="AK2989" s="16" t="str">
        <f t="shared" si="186"/>
        <v/>
      </c>
      <c r="AL2989" s="16" t="str">
        <f t="shared" si="187"/>
        <v/>
      </c>
    </row>
    <row r="2990" spans="1:38" x14ac:dyDescent="0.25">
      <c r="A2990" s="16" t="s">
        <v>849</v>
      </c>
      <c r="B2990" s="16" t="s">
        <v>26</v>
      </c>
      <c r="C2990" s="16" t="s">
        <v>27</v>
      </c>
      <c r="D2990" s="16" t="s">
        <v>28</v>
      </c>
      <c r="E2990" s="16" t="s">
        <v>192</v>
      </c>
      <c r="F2990" s="16" t="s">
        <v>155</v>
      </c>
      <c r="G2990" s="16" t="s">
        <v>161</v>
      </c>
      <c r="H2990" s="16" t="s">
        <v>4240</v>
      </c>
      <c r="I2990" s="16" t="s">
        <v>65</v>
      </c>
      <c r="J2990" s="16" t="s">
        <v>109</v>
      </c>
      <c r="M2990" s="16"/>
      <c r="N2990" s="7">
        <v>45089</v>
      </c>
      <c r="O2990" s="9">
        <v>45089</v>
      </c>
      <c r="P2990" t="s">
        <v>1195</v>
      </c>
      <c r="Q2990">
        <v>1</v>
      </c>
      <c r="R2990">
        <v>104</v>
      </c>
      <c r="S2990">
        <v>5</v>
      </c>
      <c r="T2990" t="s">
        <v>2980</v>
      </c>
      <c r="U2990">
        <v>21</v>
      </c>
      <c r="V2990">
        <v>14</v>
      </c>
      <c r="W2990">
        <v>52</v>
      </c>
      <c r="X2990">
        <v>59</v>
      </c>
      <c r="Y2990">
        <v>530</v>
      </c>
      <c r="Z2990">
        <v>30</v>
      </c>
      <c r="AA2990">
        <v>3</v>
      </c>
      <c r="AE2990">
        <v>2989</v>
      </c>
      <c r="AF2990" s="16" t="s">
        <v>24</v>
      </c>
      <c r="AG2990" s="16"/>
      <c r="AH2990" s="16"/>
      <c r="AI2990" s="16" t="str">
        <f t="shared" si="184"/>
        <v>(21,5,14,52,59,530,3, null, null, 'L500 2024 Asia-Pacific',2024, '2023-06-12','2023-06-12','".Carbon::now()."','".Carbon::now()."'),</v>
      </c>
      <c r="AJ2990" s="16" t="str">
        <f t="shared" si="185"/>
        <v>('".DB::select("SELECT id_status FROM `status` WHERE `element_type` = 'task' AND status_type = 'client' AND name ='CANCELLED'")[0]-&gt;id_status."',2989,1),</v>
      </c>
      <c r="AK2990" s="16" t="str">
        <f t="shared" si="186"/>
        <v/>
      </c>
      <c r="AL2990" s="16" t="str">
        <f t="shared" si="187"/>
        <v/>
      </c>
    </row>
    <row r="2991" spans="1:38" x14ac:dyDescent="0.25">
      <c r="A2991" s="16" t="s">
        <v>849</v>
      </c>
      <c r="B2991" s="16" t="s">
        <v>26</v>
      </c>
      <c r="C2991" s="16" t="s">
        <v>27</v>
      </c>
      <c r="D2991" s="16" t="s">
        <v>28</v>
      </c>
      <c r="E2991" s="16" t="s">
        <v>192</v>
      </c>
      <c r="F2991" s="16" t="s">
        <v>155</v>
      </c>
      <c r="G2991" s="16" t="s">
        <v>161</v>
      </c>
      <c r="H2991" s="16" t="s">
        <v>4242</v>
      </c>
      <c r="I2991" s="16" t="s">
        <v>65</v>
      </c>
      <c r="J2991" s="16" t="s">
        <v>109</v>
      </c>
      <c r="M2991" s="16"/>
      <c r="N2991" s="7">
        <v>45089</v>
      </c>
      <c r="O2991" s="9">
        <v>45089</v>
      </c>
      <c r="P2991" t="s">
        <v>1195</v>
      </c>
      <c r="Q2991">
        <v>1</v>
      </c>
      <c r="R2991">
        <v>104</v>
      </c>
      <c r="S2991">
        <v>5</v>
      </c>
      <c r="T2991" t="s">
        <v>2980</v>
      </c>
      <c r="U2991">
        <v>21</v>
      </c>
      <c r="V2991">
        <v>14</v>
      </c>
      <c r="W2991">
        <v>52</v>
      </c>
      <c r="X2991">
        <v>59</v>
      </c>
      <c r="Y2991">
        <v>575</v>
      </c>
      <c r="Z2991">
        <v>30</v>
      </c>
      <c r="AA2991">
        <v>3</v>
      </c>
      <c r="AE2991">
        <v>2990</v>
      </c>
      <c r="AF2991" s="16" t="s">
        <v>24</v>
      </c>
      <c r="AG2991" s="16"/>
      <c r="AH2991" s="16"/>
      <c r="AI2991" s="16" t="str">
        <f t="shared" si="184"/>
        <v>(21,5,14,52,59,575,3, null, null, 'L500 2024 Asia-Pacific',2024, '2023-06-12','2023-06-12','".Carbon::now()."','".Carbon::now()."'),</v>
      </c>
      <c r="AJ2991" s="16" t="str">
        <f t="shared" si="185"/>
        <v>('".DB::select("SELECT id_status FROM `status` WHERE `element_type` = 'task' AND status_type = 'client' AND name ='CANCELLED'")[0]-&gt;id_status."',2990,1),</v>
      </c>
      <c r="AK2991" s="16" t="str">
        <f t="shared" si="186"/>
        <v/>
      </c>
      <c r="AL2991" s="16" t="str">
        <f t="shared" si="187"/>
        <v/>
      </c>
    </row>
    <row r="2992" spans="1:38" x14ac:dyDescent="0.25">
      <c r="A2992" s="16" t="s">
        <v>849</v>
      </c>
      <c r="B2992" s="16" t="s">
        <v>26</v>
      </c>
      <c r="C2992" s="16" t="s">
        <v>27</v>
      </c>
      <c r="D2992" s="16" t="s">
        <v>28</v>
      </c>
      <c r="E2992" s="16" t="s">
        <v>192</v>
      </c>
      <c r="F2992" s="16" t="s">
        <v>155</v>
      </c>
      <c r="G2992" s="16" t="s">
        <v>161</v>
      </c>
      <c r="H2992" s="16" t="s">
        <v>4244</v>
      </c>
      <c r="I2992" s="16" t="s">
        <v>65</v>
      </c>
      <c r="J2992" s="16" t="s">
        <v>109</v>
      </c>
      <c r="M2992" s="16"/>
      <c r="N2992" s="7">
        <v>45089</v>
      </c>
      <c r="O2992" s="9">
        <v>45089</v>
      </c>
      <c r="P2992" t="s">
        <v>1195</v>
      </c>
      <c r="Q2992">
        <v>1</v>
      </c>
      <c r="R2992">
        <v>104</v>
      </c>
      <c r="S2992">
        <v>5</v>
      </c>
      <c r="T2992" t="s">
        <v>2980</v>
      </c>
      <c r="U2992">
        <v>21</v>
      </c>
      <c r="V2992">
        <v>14</v>
      </c>
      <c r="W2992">
        <v>52</v>
      </c>
      <c r="X2992">
        <v>59</v>
      </c>
      <c r="Y2992">
        <v>602</v>
      </c>
      <c r="Z2992">
        <v>30</v>
      </c>
      <c r="AA2992">
        <v>3</v>
      </c>
      <c r="AE2992">
        <v>2991</v>
      </c>
      <c r="AF2992" s="16" t="s">
        <v>24</v>
      </c>
      <c r="AG2992" s="16"/>
      <c r="AH2992" s="16"/>
      <c r="AI2992" s="16" t="str">
        <f t="shared" si="184"/>
        <v>(21,5,14,52,59,602,3, null, null, 'L500 2024 Asia-Pacific',2024, '2023-06-12','2023-06-12','".Carbon::now()."','".Carbon::now()."'),</v>
      </c>
      <c r="AJ2992" s="16" t="str">
        <f t="shared" si="185"/>
        <v>('".DB::select("SELECT id_status FROM `status` WHERE `element_type` = 'task' AND status_type = 'client' AND name ='CANCELLED'")[0]-&gt;id_status."',2991,1),</v>
      </c>
      <c r="AK2992" s="16" t="str">
        <f t="shared" si="186"/>
        <v/>
      </c>
      <c r="AL2992" s="16" t="str">
        <f t="shared" si="187"/>
        <v/>
      </c>
    </row>
    <row r="2993" spans="1:38" x14ac:dyDescent="0.25">
      <c r="A2993" s="16" t="s">
        <v>849</v>
      </c>
      <c r="B2993" s="16" t="s">
        <v>26</v>
      </c>
      <c r="C2993" s="16" t="s">
        <v>27</v>
      </c>
      <c r="D2993" s="16" t="s">
        <v>28</v>
      </c>
      <c r="E2993" s="16" t="s">
        <v>192</v>
      </c>
      <c r="F2993" s="16" t="s">
        <v>155</v>
      </c>
      <c r="G2993" s="16" t="s">
        <v>161</v>
      </c>
      <c r="H2993" s="16" t="s">
        <v>4246</v>
      </c>
      <c r="I2993" s="16" t="s">
        <v>65</v>
      </c>
      <c r="J2993" s="16" t="s">
        <v>109</v>
      </c>
      <c r="M2993" s="16"/>
      <c r="N2993" s="7">
        <v>45089</v>
      </c>
      <c r="O2993" s="9">
        <v>45089</v>
      </c>
      <c r="P2993" t="s">
        <v>1195</v>
      </c>
      <c r="Q2993">
        <v>1</v>
      </c>
      <c r="R2993">
        <v>104</v>
      </c>
      <c r="S2993">
        <v>5</v>
      </c>
      <c r="T2993" t="s">
        <v>2980</v>
      </c>
      <c r="U2993">
        <v>21</v>
      </c>
      <c r="V2993">
        <v>14</v>
      </c>
      <c r="W2993">
        <v>52</v>
      </c>
      <c r="X2993">
        <v>59</v>
      </c>
      <c r="Y2993">
        <v>674</v>
      </c>
      <c r="Z2993">
        <v>30</v>
      </c>
      <c r="AA2993">
        <v>3</v>
      </c>
      <c r="AE2993">
        <v>2992</v>
      </c>
      <c r="AF2993" s="16" t="s">
        <v>24</v>
      </c>
      <c r="AG2993" s="16"/>
      <c r="AH2993" s="16"/>
      <c r="AI2993" s="16" t="str">
        <f t="shared" si="184"/>
        <v>(21,5,14,52,59,674,3, null, null, 'L500 2024 Asia-Pacific',2024, '2023-06-12','2023-06-12','".Carbon::now()."','".Carbon::now()."'),</v>
      </c>
      <c r="AJ2993" s="16" t="str">
        <f t="shared" si="185"/>
        <v>('".DB::select("SELECT id_status FROM `status` WHERE `element_type` = 'task' AND status_type = 'client' AND name ='CANCELLED'")[0]-&gt;id_status."',2992,1),</v>
      </c>
      <c r="AK2993" s="16" t="str">
        <f t="shared" si="186"/>
        <v/>
      </c>
      <c r="AL2993" s="16" t="str">
        <f t="shared" si="187"/>
        <v/>
      </c>
    </row>
    <row r="2994" spans="1:38" x14ac:dyDescent="0.25">
      <c r="A2994" s="16" t="s">
        <v>849</v>
      </c>
      <c r="B2994" s="16" t="s">
        <v>26</v>
      </c>
      <c r="C2994" s="16" t="s">
        <v>27</v>
      </c>
      <c r="D2994" s="16" t="s">
        <v>28</v>
      </c>
      <c r="E2994" s="16" t="s">
        <v>192</v>
      </c>
      <c r="F2994" s="16" t="s">
        <v>155</v>
      </c>
      <c r="G2994" s="16" t="s">
        <v>161</v>
      </c>
      <c r="H2994" s="16" t="s">
        <v>4248</v>
      </c>
      <c r="I2994" s="16" t="s">
        <v>65</v>
      </c>
      <c r="J2994" s="16" t="s">
        <v>109</v>
      </c>
      <c r="M2994" s="16"/>
      <c r="N2994" s="7">
        <v>45089</v>
      </c>
      <c r="O2994" s="9">
        <v>45089</v>
      </c>
      <c r="P2994" t="s">
        <v>1195</v>
      </c>
      <c r="Q2994">
        <v>2</v>
      </c>
      <c r="R2994">
        <v>104</v>
      </c>
      <c r="S2994">
        <v>5</v>
      </c>
      <c r="T2994" t="s">
        <v>2980</v>
      </c>
      <c r="U2994">
        <v>21</v>
      </c>
      <c r="V2994">
        <v>14</v>
      </c>
      <c r="W2994">
        <v>52</v>
      </c>
      <c r="X2994">
        <v>59</v>
      </c>
      <c r="Y2994">
        <v>729</v>
      </c>
      <c r="Z2994">
        <v>30</v>
      </c>
      <c r="AA2994">
        <v>3</v>
      </c>
      <c r="AE2994">
        <v>2993</v>
      </c>
      <c r="AF2994" s="16" t="s">
        <v>24</v>
      </c>
      <c r="AG2994" s="16" t="s">
        <v>24</v>
      </c>
      <c r="AH2994" s="16"/>
      <c r="AI2994" s="16" t="str">
        <f t="shared" si="184"/>
        <v>(21,5,14,52,59,729,3, null, null, 'L500 2024 Asia-Pacific',2024, '2023-06-12','2023-06-12','".Carbon::now()."','".Carbon::now()."'),</v>
      </c>
      <c r="AJ2994" s="16" t="str">
        <f t="shared" si="185"/>
        <v>('".DB::select("SELECT id_status FROM `status` WHERE `element_type` = 'task' AND status_type = 'client' AND name ='CANCELLED'")[0]-&gt;id_status."',2993,1),</v>
      </c>
      <c r="AK2994" s="16" t="str">
        <f t="shared" si="186"/>
        <v/>
      </c>
      <c r="AL2994" s="16" t="str">
        <f t="shared" si="187"/>
        <v/>
      </c>
    </row>
    <row r="2995" spans="1:38" x14ac:dyDescent="0.25">
      <c r="A2995" s="16" t="s">
        <v>849</v>
      </c>
      <c r="B2995" s="16" t="s">
        <v>26</v>
      </c>
      <c r="C2995" s="16" t="s">
        <v>27</v>
      </c>
      <c r="D2995" s="16" t="s">
        <v>28</v>
      </c>
      <c r="E2995" s="16" t="s">
        <v>192</v>
      </c>
      <c r="F2995" s="16" t="s">
        <v>155</v>
      </c>
      <c r="G2995" s="16" t="s">
        <v>161</v>
      </c>
      <c r="H2995" s="16" t="s">
        <v>4248</v>
      </c>
      <c r="I2995" s="16" t="s">
        <v>65</v>
      </c>
      <c r="J2995" s="16" t="s">
        <v>109</v>
      </c>
      <c r="M2995" s="16"/>
      <c r="N2995" s="7">
        <v>45089</v>
      </c>
      <c r="O2995" s="9">
        <v>45089</v>
      </c>
      <c r="P2995" t="s">
        <v>1195</v>
      </c>
      <c r="Q2995">
        <v>2</v>
      </c>
      <c r="R2995">
        <v>104</v>
      </c>
      <c r="S2995">
        <v>5</v>
      </c>
      <c r="T2995" t="s">
        <v>2980</v>
      </c>
      <c r="U2995">
        <v>21</v>
      </c>
      <c r="V2995">
        <v>14</v>
      </c>
      <c r="W2995">
        <v>52</v>
      </c>
      <c r="X2995">
        <v>59</v>
      </c>
      <c r="Y2995">
        <v>729</v>
      </c>
      <c r="Z2995">
        <v>30</v>
      </c>
      <c r="AA2995">
        <v>3</v>
      </c>
      <c r="AE2995">
        <v>2994</v>
      </c>
      <c r="AF2995" s="16" t="s">
        <v>24</v>
      </c>
      <c r="AG2995" s="16" t="s">
        <v>24</v>
      </c>
      <c r="AH2995" s="16"/>
      <c r="AI2995" s="16" t="str">
        <f t="shared" si="184"/>
        <v>(21,5,14,52,59,729,3, null, null, 'L500 2024 Asia-Pacific',2024, '2023-06-12','2023-06-12','".Carbon::now()."','".Carbon::now()."'),</v>
      </c>
      <c r="AJ2995" s="16" t="str">
        <f t="shared" si="185"/>
        <v>('".DB::select("SELECT id_status FROM `status` WHERE `element_type` = 'task' AND status_type = 'client' AND name ='CANCELLED'")[0]-&gt;id_status."',2994,1),</v>
      </c>
      <c r="AK2995" s="16" t="str">
        <f t="shared" si="186"/>
        <v/>
      </c>
      <c r="AL2995" s="16" t="str">
        <f t="shared" si="187"/>
        <v/>
      </c>
    </row>
    <row r="2996" spans="1:38" x14ac:dyDescent="0.25">
      <c r="A2996" s="16" t="s">
        <v>849</v>
      </c>
      <c r="B2996" s="16" t="s">
        <v>3139</v>
      </c>
      <c r="C2996" s="16" t="s">
        <v>27</v>
      </c>
      <c r="D2996" s="16" t="s">
        <v>28</v>
      </c>
      <c r="E2996" s="16" t="s">
        <v>192</v>
      </c>
      <c r="F2996" s="16" t="s">
        <v>155</v>
      </c>
      <c r="G2996" s="16" t="s">
        <v>161</v>
      </c>
      <c r="H2996" s="16" t="s">
        <v>4250</v>
      </c>
      <c r="I2996" s="16" t="s">
        <v>65</v>
      </c>
      <c r="J2996" s="16" t="s">
        <v>109</v>
      </c>
      <c r="M2996" s="16" t="s">
        <v>37</v>
      </c>
      <c r="N2996" s="7">
        <v>45089</v>
      </c>
      <c r="O2996" s="9">
        <v>45089</v>
      </c>
      <c r="P2996" t="s">
        <v>1195</v>
      </c>
      <c r="Q2996">
        <v>1</v>
      </c>
      <c r="R2996">
        <v>104</v>
      </c>
      <c r="S2996">
        <v>5</v>
      </c>
      <c r="T2996" t="s">
        <v>2980</v>
      </c>
      <c r="U2996">
        <v>21</v>
      </c>
      <c r="V2996">
        <v>14</v>
      </c>
      <c r="W2996">
        <v>52</v>
      </c>
      <c r="X2996">
        <v>59</v>
      </c>
      <c r="Y2996">
        <v>850</v>
      </c>
      <c r="Z2996">
        <v>30</v>
      </c>
      <c r="AA2996">
        <v>3</v>
      </c>
      <c r="AD2996">
        <v>42</v>
      </c>
      <c r="AE2996">
        <v>2995</v>
      </c>
      <c r="AF2996" s="16" t="s">
        <v>39</v>
      </c>
      <c r="AG2996" s="16"/>
      <c r="AH2996" s="16"/>
      <c r="AI2996" s="16" t="str">
        <f t="shared" si="184"/>
        <v>(21,5,14,52,59,850,3, null, 42, 'L500 2024 Asia-Pacific',2024, '2023-06-12','2023-06-12','".Carbon::now()."','".Carbon::now()."'),</v>
      </c>
      <c r="AJ2996" s="16" t="str">
        <f t="shared" si="185"/>
        <v>('".DB::select("SELECT id_status FROM `status` WHERE `element_type` = 'task' AND status_type = 'client' AND name ='CONFIRMED'")[0]-&gt;id_status."',2995,1),</v>
      </c>
      <c r="AK2996" s="16" t="str">
        <f t="shared" si="186"/>
        <v/>
      </c>
      <c r="AL2996" s="16" t="str">
        <f t="shared" si="187"/>
        <v/>
      </c>
    </row>
    <row r="2997" spans="1:38" x14ac:dyDescent="0.25">
      <c r="A2997" s="16" t="s">
        <v>849</v>
      </c>
      <c r="B2997" s="16" t="s">
        <v>26</v>
      </c>
      <c r="C2997" s="16" t="s">
        <v>27</v>
      </c>
      <c r="D2997" s="16" t="s">
        <v>28</v>
      </c>
      <c r="E2997" s="16" t="s">
        <v>192</v>
      </c>
      <c r="F2997" s="16" t="s">
        <v>155</v>
      </c>
      <c r="G2997" s="16" t="s">
        <v>161</v>
      </c>
      <c r="H2997" s="16" t="s">
        <v>4252</v>
      </c>
      <c r="I2997" s="16" t="s">
        <v>65</v>
      </c>
      <c r="J2997" s="16" t="s">
        <v>109</v>
      </c>
      <c r="M2997" s="16"/>
      <c r="N2997" s="7">
        <v>45089</v>
      </c>
      <c r="O2997" s="9">
        <v>45089</v>
      </c>
      <c r="P2997" t="s">
        <v>1195</v>
      </c>
      <c r="Q2997">
        <v>1</v>
      </c>
      <c r="R2997">
        <v>104</v>
      </c>
      <c r="S2997">
        <v>5</v>
      </c>
      <c r="T2997" t="s">
        <v>2980</v>
      </c>
      <c r="U2997">
        <v>21</v>
      </c>
      <c r="V2997">
        <v>14</v>
      </c>
      <c r="W2997">
        <v>52</v>
      </c>
      <c r="X2997">
        <v>59</v>
      </c>
      <c r="Y2997">
        <v>873</v>
      </c>
      <c r="Z2997">
        <v>30</v>
      </c>
      <c r="AA2997">
        <v>3</v>
      </c>
      <c r="AE2997">
        <v>2996</v>
      </c>
      <c r="AF2997" s="16" t="s">
        <v>24</v>
      </c>
      <c r="AG2997" s="16"/>
      <c r="AH2997" s="16"/>
      <c r="AI2997" s="16" t="str">
        <f t="shared" si="184"/>
        <v>(21,5,14,52,59,873,3, null, null, 'L500 2024 Asia-Pacific',2024, '2023-06-12','2023-06-12','".Carbon::now()."','".Carbon::now()."'),</v>
      </c>
      <c r="AJ2997" s="16" t="str">
        <f t="shared" si="185"/>
        <v>('".DB::select("SELECT id_status FROM `status` WHERE `element_type` = 'task' AND status_type = 'client' AND name ='CANCELLED'")[0]-&gt;id_status."',2996,1),</v>
      </c>
      <c r="AK2997" s="16" t="str">
        <f t="shared" si="186"/>
        <v/>
      </c>
      <c r="AL2997" s="16" t="str">
        <f t="shared" si="187"/>
        <v/>
      </c>
    </row>
    <row r="2998" spans="1:38" x14ac:dyDescent="0.25">
      <c r="A2998" s="16" t="s">
        <v>849</v>
      </c>
      <c r="B2998" s="16" t="s">
        <v>26</v>
      </c>
      <c r="C2998" s="16" t="s">
        <v>41</v>
      </c>
      <c r="D2998" s="16" t="s">
        <v>349</v>
      </c>
      <c r="E2998" s="16" t="s">
        <v>3237</v>
      </c>
      <c r="F2998" s="16" t="s">
        <v>155</v>
      </c>
      <c r="G2998" s="16" t="s">
        <v>161</v>
      </c>
      <c r="H2998" s="16" t="s">
        <v>162</v>
      </c>
      <c r="I2998" s="16" t="s">
        <v>65</v>
      </c>
      <c r="J2998" s="16" t="s">
        <v>109</v>
      </c>
      <c r="M2998" s="16" t="s">
        <v>37</v>
      </c>
      <c r="N2998" s="7">
        <v>45322</v>
      </c>
      <c r="O2998" s="9">
        <v>45322</v>
      </c>
      <c r="P2998" t="s">
        <v>5035</v>
      </c>
      <c r="Q2998">
        <v>1</v>
      </c>
      <c r="R2998">
        <v>104</v>
      </c>
      <c r="S2998">
        <v>5</v>
      </c>
      <c r="T2998" t="s">
        <v>4952</v>
      </c>
      <c r="U2998">
        <v>148</v>
      </c>
      <c r="V2998">
        <v>2</v>
      </c>
      <c r="W2998">
        <v>4</v>
      </c>
      <c r="X2998">
        <v>59</v>
      </c>
      <c r="Y2998">
        <v>25</v>
      </c>
      <c r="Z2998">
        <v>30</v>
      </c>
      <c r="AA2998">
        <v>3</v>
      </c>
      <c r="AD2998">
        <v>42</v>
      </c>
      <c r="AE2998">
        <v>2997</v>
      </c>
      <c r="AF2998" s="16" t="s">
        <v>3143</v>
      </c>
      <c r="AG2998" s="16"/>
      <c r="AH2998" s="16"/>
      <c r="AI2998" s="16" t="str">
        <f t="shared" si="184"/>
        <v>(148,5,2,4,59,25,3, null, 42, 'Chambers 2025 Asia Pacific',2025, '2024-01-31','2024-01-31','".Carbon::now()."','".Carbon::now()."'),</v>
      </c>
      <c r="AJ2998" s="16" t="str">
        <f t="shared" si="185"/>
        <v>('".DB::select("SELECT id_status FROM `status` WHERE `element_type` = 'task' AND status_type = 'client' AND name ='PRE-FORECAST'")[0]-&gt;id_status."',2997,1),</v>
      </c>
      <c r="AK2998" s="16" t="str">
        <f t="shared" si="186"/>
        <v/>
      </c>
      <c r="AL2998" s="16" t="str">
        <f t="shared" si="187"/>
        <v/>
      </c>
    </row>
    <row r="2999" spans="1:38" x14ac:dyDescent="0.25">
      <c r="A2999" s="16" t="s">
        <v>849</v>
      </c>
      <c r="B2999" s="16" t="s">
        <v>26</v>
      </c>
      <c r="C2999" s="16" t="s">
        <v>41</v>
      </c>
      <c r="D2999" s="16" t="s">
        <v>349</v>
      </c>
      <c r="E2999" s="16" t="s">
        <v>3237</v>
      </c>
      <c r="F2999" s="16" t="s">
        <v>155</v>
      </c>
      <c r="G2999" s="16" t="s">
        <v>161</v>
      </c>
      <c r="H2999" s="16" t="s">
        <v>850</v>
      </c>
      <c r="I2999" s="16" t="s">
        <v>65</v>
      </c>
      <c r="J2999" s="16" t="s">
        <v>109</v>
      </c>
      <c r="M2999" s="16" t="s">
        <v>37</v>
      </c>
      <c r="N2999" s="7">
        <v>45424</v>
      </c>
      <c r="O2999" s="9">
        <v>45424</v>
      </c>
      <c r="P2999" t="s">
        <v>5031</v>
      </c>
      <c r="Q2999">
        <v>1</v>
      </c>
      <c r="R2999">
        <v>104</v>
      </c>
      <c r="S2999">
        <v>5</v>
      </c>
      <c r="T2999" t="s">
        <v>4952</v>
      </c>
      <c r="U2999">
        <v>148</v>
      </c>
      <c r="V2999">
        <v>2</v>
      </c>
      <c r="W2999">
        <v>4</v>
      </c>
      <c r="X2999">
        <v>59</v>
      </c>
      <c r="Y2999">
        <v>42</v>
      </c>
      <c r="Z2999">
        <v>30</v>
      </c>
      <c r="AA2999">
        <v>3</v>
      </c>
      <c r="AD2999">
        <v>42</v>
      </c>
      <c r="AE2999">
        <v>2998</v>
      </c>
      <c r="AF2999" s="16" t="s">
        <v>3143</v>
      </c>
      <c r="AG2999" s="16"/>
      <c r="AH2999" s="16"/>
      <c r="AI2999" s="16" t="str">
        <f t="shared" si="184"/>
        <v>(148,5,2,4,59,42,3, null, 42, 'Chambers 2025 Asia Pacific',2025, '2024-05-12','2024-05-12','".Carbon::now()."','".Carbon::now()."'),</v>
      </c>
      <c r="AJ2999" s="16" t="str">
        <f t="shared" si="185"/>
        <v>('".DB::select("SELECT id_status FROM `status` WHERE `element_type` = 'task' AND status_type = 'client' AND name ='PRE-FORECAST'")[0]-&gt;id_status."',2998,1),</v>
      </c>
      <c r="AK2999" s="16" t="str">
        <f t="shared" si="186"/>
        <v/>
      </c>
      <c r="AL2999" s="16" t="str">
        <f t="shared" si="187"/>
        <v/>
      </c>
    </row>
    <row r="3000" spans="1:38" x14ac:dyDescent="0.25">
      <c r="A3000" s="16" t="s">
        <v>849</v>
      </c>
      <c r="B3000" s="16" t="s">
        <v>26</v>
      </c>
      <c r="C3000" s="16" t="s">
        <v>41</v>
      </c>
      <c r="D3000" s="16" t="s">
        <v>349</v>
      </c>
      <c r="E3000" s="16" t="s">
        <v>3237</v>
      </c>
      <c r="F3000" s="16" t="s">
        <v>155</v>
      </c>
      <c r="G3000" s="16" t="s">
        <v>161</v>
      </c>
      <c r="H3000" s="16" t="s">
        <v>164</v>
      </c>
      <c r="I3000" s="16" t="s">
        <v>65</v>
      </c>
      <c r="J3000" s="16" t="s">
        <v>109</v>
      </c>
      <c r="M3000" s="16" t="s">
        <v>37</v>
      </c>
      <c r="N3000" s="7">
        <v>45361</v>
      </c>
      <c r="O3000" s="9">
        <v>45361</v>
      </c>
      <c r="P3000" t="s">
        <v>5032</v>
      </c>
      <c r="Q3000">
        <v>1</v>
      </c>
      <c r="R3000">
        <v>104</v>
      </c>
      <c r="S3000">
        <v>5</v>
      </c>
      <c r="T3000" t="s">
        <v>4952</v>
      </c>
      <c r="U3000">
        <v>148</v>
      </c>
      <c r="V3000">
        <v>2</v>
      </c>
      <c r="W3000">
        <v>4</v>
      </c>
      <c r="X3000">
        <v>59</v>
      </c>
      <c r="Y3000">
        <v>96</v>
      </c>
      <c r="Z3000">
        <v>30</v>
      </c>
      <c r="AA3000">
        <v>3</v>
      </c>
      <c r="AD3000">
        <v>42</v>
      </c>
      <c r="AE3000">
        <v>2999</v>
      </c>
      <c r="AF3000" s="16" t="s">
        <v>3143</v>
      </c>
      <c r="AG3000" s="16"/>
      <c r="AH3000" s="16"/>
      <c r="AI3000" s="16" t="str">
        <f t="shared" si="184"/>
        <v>(148,5,2,4,59,96,3, null, 42, 'Chambers 2025 Asia Pacific',2025, '2024-03-10','2024-03-10','".Carbon::now()."','".Carbon::now()."'),</v>
      </c>
      <c r="AJ3000" s="16" t="str">
        <f t="shared" si="185"/>
        <v>('".DB::select("SELECT id_status FROM `status` WHERE `element_type` = 'task' AND status_type = 'client' AND name ='PRE-FORECAST'")[0]-&gt;id_status."',2999,1),</v>
      </c>
      <c r="AK3000" s="16" t="str">
        <f t="shared" si="186"/>
        <v/>
      </c>
      <c r="AL3000" s="16" t="str">
        <f t="shared" si="187"/>
        <v/>
      </c>
    </row>
    <row r="3001" spans="1:38" x14ac:dyDescent="0.25">
      <c r="A3001" s="16" t="s">
        <v>849</v>
      </c>
      <c r="B3001" s="16" t="s">
        <v>26</v>
      </c>
      <c r="C3001" s="16" t="s">
        <v>41</v>
      </c>
      <c r="D3001" s="16" t="s">
        <v>349</v>
      </c>
      <c r="E3001" s="16" t="s">
        <v>3237</v>
      </c>
      <c r="F3001" s="16" t="s">
        <v>155</v>
      </c>
      <c r="G3001" s="16" t="s">
        <v>161</v>
      </c>
      <c r="H3001" s="16" t="s">
        <v>851</v>
      </c>
      <c r="I3001" s="16" t="s">
        <v>65</v>
      </c>
      <c r="J3001" s="16" t="s">
        <v>109</v>
      </c>
      <c r="M3001" s="16" t="s">
        <v>37</v>
      </c>
      <c r="N3001" s="7">
        <v>45361</v>
      </c>
      <c r="O3001" s="9">
        <v>45361</v>
      </c>
      <c r="P3001" t="s">
        <v>5032</v>
      </c>
      <c r="Q3001">
        <v>1</v>
      </c>
      <c r="R3001">
        <v>104</v>
      </c>
      <c r="S3001">
        <v>5</v>
      </c>
      <c r="T3001" t="s">
        <v>4952</v>
      </c>
      <c r="U3001">
        <v>148</v>
      </c>
      <c r="V3001">
        <v>2</v>
      </c>
      <c r="W3001">
        <v>4</v>
      </c>
      <c r="X3001">
        <v>59</v>
      </c>
      <c r="Y3001">
        <v>118</v>
      </c>
      <c r="Z3001">
        <v>30</v>
      </c>
      <c r="AA3001">
        <v>3</v>
      </c>
      <c r="AD3001">
        <v>42</v>
      </c>
      <c r="AE3001">
        <v>3000</v>
      </c>
      <c r="AF3001" s="16" t="s">
        <v>3143</v>
      </c>
      <c r="AG3001" s="16"/>
      <c r="AH3001" s="16"/>
      <c r="AI3001" s="16" t="str">
        <f t="shared" si="184"/>
        <v>(148,5,2,4,59,118,3, null, 42, 'Chambers 2025 Asia Pacific',2025, '2024-03-10','2024-03-10','".Carbon::now()."','".Carbon::now()."'),</v>
      </c>
      <c r="AJ3001" s="16" t="str">
        <f t="shared" si="185"/>
        <v>('".DB::select("SELECT id_status FROM `status` WHERE `element_type` = 'task' AND status_type = 'client' AND name ='PRE-FORECAST'")[0]-&gt;id_status."',3000,1),</v>
      </c>
      <c r="AK3001" s="16" t="str">
        <f t="shared" si="186"/>
        <v/>
      </c>
      <c r="AL3001" s="16" t="str">
        <f t="shared" si="187"/>
        <v/>
      </c>
    </row>
    <row r="3002" spans="1:38" x14ac:dyDescent="0.25">
      <c r="A3002" s="16" t="s">
        <v>849</v>
      </c>
      <c r="B3002" s="16" t="s">
        <v>26</v>
      </c>
      <c r="C3002" s="16" t="s">
        <v>41</v>
      </c>
      <c r="D3002" s="16" t="s">
        <v>349</v>
      </c>
      <c r="E3002" s="16" t="s">
        <v>3237</v>
      </c>
      <c r="F3002" s="16" t="s">
        <v>155</v>
      </c>
      <c r="G3002" s="16" t="s">
        <v>161</v>
      </c>
      <c r="H3002" s="16" t="s">
        <v>852</v>
      </c>
      <c r="I3002" s="16" t="s">
        <v>65</v>
      </c>
      <c r="J3002" s="16" t="s">
        <v>109</v>
      </c>
      <c r="M3002" s="16" t="s">
        <v>37</v>
      </c>
      <c r="N3002" s="7">
        <v>45361</v>
      </c>
      <c r="O3002" s="9">
        <v>45361</v>
      </c>
      <c r="P3002" t="s">
        <v>5032</v>
      </c>
      <c r="Q3002">
        <v>1</v>
      </c>
      <c r="R3002">
        <v>104</v>
      </c>
      <c r="S3002">
        <v>5</v>
      </c>
      <c r="T3002" t="s">
        <v>4952</v>
      </c>
      <c r="U3002">
        <v>148</v>
      </c>
      <c r="V3002">
        <v>2</v>
      </c>
      <c r="W3002">
        <v>4</v>
      </c>
      <c r="X3002">
        <v>59</v>
      </c>
      <c r="Y3002">
        <v>119</v>
      </c>
      <c r="Z3002">
        <v>30</v>
      </c>
      <c r="AA3002">
        <v>3</v>
      </c>
      <c r="AD3002">
        <v>42</v>
      </c>
      <c r="AE3002">
        <v>3001</v>
      </c>
      <c r="AF3002" s="16" t="s">
        <v>3143</v>
      </c>
      <c r="AG3002" s="16"/>
      <c r="AH3002" s="16"/>
      <c r="AI3002" s="16" t="str">
        <f t="shared" si="184"/>
        <v>(148,5,2,4,59,119,3, null, 42, 'Chambers 2025 Asia Pacific',2025, '2024-03-10','2024-03-10','".Carbon::now()."','".Carbon::now()."'),</v>
      </c>
      <c r="AJ3002" s="16" t="str">
        <f t="shared" si="185"/>
        <v>('".DB::select("SELECT id_status FROM `status` WHERE `element_type` = 'task' AND status_type = 'client' AND name ='PRE-FORECAST'")[0]-&gt;id_status."',3001,1),</v>
      </c>
      <c r="AK3002" s="16" t="str">
        <f t="shared" si="186"/>
        <v/>
      </c>
      <c r="AL3002" s="16" t="str">
        <f t="shared" si="187"/>
        <v/>
      </c>
    </row>
    <row r="3003" spans="1:38" x14ac:dyDescent="0.25">
      <c r="A3003" s="16" t="s">
        <v>849</v>
      </c>
      <c r="B3003" s="16" t="s">
        <v>26</v>
      </c>
      <c r="C3003" s="16" t="s">
        <v>41</v>
      </c>
      <c r="D3003" s="16" t="s">
        <v>349</v>
      </c>
      <c r="E3003" s="16" t="s">
        <v>3237</v>
      </c>
      <c r="F3003" s="16" t="s">
        <v>155</v>
      </c>
      <c r="G3003" s="16" t="s">
        <v>161</v>
      </c>
      <c r="H3003" s="16" t="s">
        <v>191</v>
      </c>
      <c r="I3003" s="16" t="s">
        <v>65</v>
      </c>
      <c r="J3003" s="16" t="s">
        <v>109</v>
      </c>
      <c r="M3003" s="16" t="s">
        <v>37</v>
      </c>
      <c r="N3003" s="7">
        <v>45361</v>
      </c>
      <c r="O3003" s="9">
        <v>45361</v>
      </c>
      <c r="P3003" t="s">
        <v>5032</v>
      </c>
      <c r="Q3003">
        <v>1</v>
      </c>
      <c r="R3003">
        <v>104</v>
      </c>
      <c r="S3003">
        <v>5</v>
      </c>
      <c r="T3003" t="s">
        <v>4952</v>
      </c>
      <c r="U3003">
        <v>148</v>
      </c>
      <c r="V3003">
        <v>2</v>
      </c>
      <c r="W3003">
        <v>4</v>
      </c>
      <c r="X3003">
        <v>59</v>
      </c>
      <c r="Y3003">
        <v>131</v>
      </c>
      <c r="Z3003">
        <v>30</v>
      </c>
      <c r="AA3003">
        <v>3</v>
      </c>
      <c r="AD3003">
        <v>42</v>
      </c>
      <c r="AE3003">
        <v>3002</v>
      </c>
      <c r="AF3003" s="16" t="s">
        <v>3143</v>
      </c>
      <c r="AG3003" s="16"/>
      <c r="AH3003" s="16"/>
      <c r="AI3003" s="16" t="str">
        <f t="shared" si="184"/>
        <v>(148,5,2,4,59,131,3, null, 42, 'Chambers 2025 Asia Pacific',2025, '2024-03-10','2024-03-10','".Carbon::now()."','".Carbon::now()."'),</v>
      </c>
      <c r="AJ3003" s="16" t="str">
        <f t="shared" si="185"/>
        <v>('".DB::select("SELECT id_status FROM `status` WHERE `element_type` = 'task' AND status_type = 'client' AND name ='PRE-FORECAST'")[0]-&gt;id_status."',3002,1),</v>
      </c>
      <c r="AK3003" s="16" t="str">
        <f t="shared" si="186"/>
        <v/>
      </c>
      <c r="AL3003" s="16" t="str">
        <f t="shared" si="187"/>
        <v/>
      </c>
    </row>
    <row r="3004" spans="1:38" x14ac:dyDescent="0.25">
      <c r="A3004" s="16" t="s">
        <v>849</v>
      </c>
      <c r="B3004" s="16" t="s">
        <v>26</v>
      </c>
      <c r="C3004" s="16" t="s">
        <v>41</v>
      </c>
      <c r="D3004" s="16" t="s">
        <v>349</v>
      </c>
      <c r="E3004" s="16" t="s">
        <v>3237</v>
      </c>
      <c r="F3004" s="16" t="s">
        <v>155</v>
      </c>
      <c r="G3004" s="16" t="s">
        <v>161</v>
      </c>
      <c r="H3004" s="16" t="s">
        <v>182</v>
      </c>
      <c r="I3004" s="16" t="s">
        <v>65</v>
      </c>
      <c r="J3004" s="16" t="s">
        <v>109</v>
      </c>
      <c r="M3004" s="16" t="s">
        <v>37</v>
      </c>
      <c r="N3004" s="7">
        <v>45322</v>
      </c>
      <c r="O3004" s="9">
        <v>45322</v>
      </c>
      <c r="P3004" t="s">
        <v>5035</v>
      </c>
      <c r="Q3004">
        <v>1</v>
      </c>
      <c r="R3004">
        <v>104</v>
      </c>
      <c r="S3004">
        <v>5</v>
      </c>
      <c r="T3004" t="s">
        <v>4952</v>
      </c>
      <c r="U3004">
        <v>148</v>
      </c>
      <c r="V3004">
        <v>2</v>
      </c>
      <c r="W3004">
        <v>4</v>
      </c>
      <c r="X3004">
        <v>59</v>
      </c>
      <c r="Y3004">
        <v>228</v>
      </c>
      <c r="Z3004">
        <v>30</v>
      </c>
      <c r="AA3004">
        <v>3</v>
      </c>
      <c r="AD3004">
        <v>42</v>
      </c>
      <c r="AE3004">
        <v>3003</v>
      </c>
      <c r="AF3004" s="16" t="s">
        <v>3143</v>
      </c>
      <c r="AG3004" s="16"/>
      <c r="AH3004" s="16"/>
      <c r="AI3004" s="16" t="str">
        <f t="shared" si="184"/>
        <v>(148,5,2,4,59,228,3, null, 42, 'Chambers 2025 Asia Pacific',2025, '2024-01-31','2024-01-31','".Carbon::now()."','".Carbon::now()."'),</v>
      </c>
      <c r="AJ3004" s="16" t="str">
        <f t="shared" si="185"/>
        <v>('".DB::select("SELECT id_status FROM `status` WHERE `element_type` = 'task' AND status_type = 'client' AND name ='PRE-FORECAST'")[0]-&gt;id_status."',3003,1),</v>
      </c>
      <c r="AK3004" s="16" t="str">
        <f t="shared" si="186"/>
        <v/>
      </c>
      <c r="AL3004" s="16" t="str">
        <f t="shared" si="187"/>
        <v/>
      </c>
    </row>
    <row r="3005" spans="1:38" x14ac:dyDescent="0.25">
      <c r="A3005" s="16" t="s">
        <v>849</v>
      </c>
      <c r="B3005" s="16" t="s">
        <v>26</v>
      </c>
      <c r="C3005" s="16" t="s">
        <v>41</v>
      </c>
      <c r="D3005" s="16" t="s">
        <v>349</v>
      </c>
      <c r="E3005" s="16" t="s">
        <v>3237</v>
      </c>
      <c r="F3005" s="16" t="s">
        <v>155</v>
      </c>
      <c r="G3005" s="16" t="s">
        <v>161</v>
      </c>
      <c r="H3005" s="16" t="s">
        <v>442</v>
      </c>
      <c r="I3005" s="16" t="s">
        <v>65</v>
      </c>
      <c r="J3005" s="16" t="s">
        <v>109</v>
      </c>
      <c r="M3005" s="16" t="s">
        <v>37</v>
      </c>
      <c r="N3005" s="7">
        <v>45424</v>
      </c>
      <c r="O3005" s="9">
        <v>45424</v>
      </c>
      <c r="P3005" t="s">
        <v>5031</v>
      </c>
      <c r="Q3005">
        <v>1</v>
      </c>
      <c r="R3005">
        <v>104</v>
      </c>
      <c r="S3005">
        <v>5</v>
      </c>
      <c r="T3005" t="s">
        <v>4952</v>
      </c>
      <c r="U3005">
        <v>148</v>
      </c>
      <c r="V3005">
        <v>2</v>
      </c>
      <c r="W3005">
        <v>4</v>
      </c>
      <c r="X3005">
        <v>59</v>
      </c>
      <c r="Y3005">
        <v>242</v>
      </c>
      <c r="Z3005">
        <v>30</v>
      </c>
      <c r="AA3005">
        <v>3</v>
      </c>
      <c r="AD3005">
        <v>42</v>
      </c>
      <c r="AE3005">
        <v>3004</v>
      </c>
      <c r="AF3005" s="16" t="s">
        <v>3143</v>
      </c>
      <c r="AG3005" s="16"/>
      <c r="AH3005" s="16"/>
      <c r="AI3005" s="16" t="str">
        <f t="shared" si="184"/>
        <v>(148,5,2,4,59,242,3, null, 42, 'Chambers 2025 Asia Pacific',2025, '2024-05-12','2024-05-12','".Carbon::now()."','".Carbon::now()."'),</v>
      </c>
      <c r="AJ3005" s="16" t="str">
        <f t="shared" si="185"/>
        <v>('".DB::select("SELECT id_status FROM `status` WHERE `element_type` = 'task' AND status_type = 'client' AND name ='PRE-FORECAST'")[0]-&gt;id_status."',3004,1),</v>
      </c>
      <c r="AK3005" s="16" t="str">
        <f t="shared" si="186"/>
        <v/>
      </c>
      <c r="AL3005" s="16" t="str">
        <f t="shared" si="187"/>
        <v/>
      </c>
    </row>
    <row r="3006" spans="1:38" x14ac:dyDescent="0.25">
      <c r="A3006" s="16" t="s">
        <v>849</v>
      </c>
      <c r="B3006" s="16" t="s">
        <v>26</v>
      </c>
      <c r="C3006" s="16" t="s">
        <v>41</v>
      </c>
      <c r="D3006" s="16" t="s">
        <v>349</v>
      </c>
      <c r="E3006" s="16" t="s">
        <v>3237</v>
      </c>
      <c r="F3006" s="16" t="s">
        <v>155</v>
      </c>
      <c r="G3006" s="16" t="s">
        <v>161</v>
      </c>
      <c r="H3006" s="16" t="s">
        <v>102</v>
      </c>
      <c r="I3006" s="16" t="s">
        <v>65</v>
      </c>
      <c r="J3006" s="16" t="s">
        <v>109</v>
      </c>
      <c r="M3006" s="16" t="s">
        <v>37</v>
      </c>
      <c r="N3006" s="7">
        <v>45322</v>
      </c>
      <c r="O3006" s="9">
        <v>45322</v>
      </c>
      <c r="P3006" t="s">
        <v>5035</v>
      </c>
      <c r="Q3006">
        <v>1</v>
      </c>
      <c r="R3006">
        <v>104</v>
      </c>
      <c r="S3006">
        <v>5</v>
      </c>
      <c r="T3006" t="s">
        <v>4952</v>
      </c>
      <c r="U3006">
        <v>148</v>
      </c>
      <c r="V3006">
        <v>2</v>
      </c>
      <c r="W3006">
        <v>4</v>
      </c>
      <c r="X3006">
        <v>59</v>
      </c>
      <c r="Y3006">
        <v>263</v>
      </c>
      <c r="Z3006">
        <v>30</v>
      </c>
      <c r="AA3006">
        <v>3</v>
      </c>
      <c r="AD3006">
        <v>42</v>
      </c>
      <c r="AE3006">
        <v>3005</v>
      </c>
      <c r="AF3006" s="16" t="s">
        <v>3143</v>
      </c>
      <c r="AG3006" s="16"/>
      <c r="AH3006" s="16"/>
      <c r="AI3006" s="16" t="str">
        <f t="shared" si="184"/>
        <v>(148,5,2,4,59,263,3, null, 42, 'Chambers 2025 Asia Pacific',2025, '2024-01-31','2024-01-31','".Carbon::now()."','".Carbon::now()."'),</v>
      </c>
      <c r="AJ3006" s="16" t="str">
        <f t="shared" si="185"/>
        <v>('".DB::select("SELECT id_status FROM `status` WHERE `element_type` = 'task' AND status_type = 'client' AND name ='PRE-FORECAST'")[0]-&gt;id_status."',3005,1),</v>
      </c>
      <c r="AK3006" s="16" t="str">
        <f t="shared" si="186"/>
        <v/>
      </c>
      <c r="AL3006" s="16" t="str">
        <f t="shared" si="187"/>
        <v/>
      </c>
    </row>
    <row r="3007" spans="1:38" x14ac:dyDescent="0.25">
      <c r="A3007" s="16" t="s">
        <v>849</v>
      </c>
      <c r="B3007" s="16" t="s">
        <v>26</v>
      </c>
      <c r="C3007" s="16" t="s">
        <v>41</v>
      </c>
      <c r="D3007" s="16" t="s">
        <v>349</v>
      </c>
      <c r="E3007" s="16" t="s">
        <v>3237</v>
      </c>
      <c r="F3007" s="16" t="s">
        <v>155</v>
      </c>
      <c r="G3007" s="16" t="s">
        <v>161</v>
      </c>
      <c r="H3007" s="16" t="s">
        <v>166</v>
      </c>
      <c r="I3007" s="16" t="s">
        <v>65</v>
      </c>
      <c r="J3007" s="16" t="s">
        <v>109</v>
      </c>
      <c r="M3007" s="16" t="s">
        <v>37</v>
      </c>
      <c r="N3007" s="7">
        <v>45322</v>
      </c>
      <c r="O3007" s="9">
        <v>45322</v>
      </c>
      <c r="P3007" t="s">
        <v>5035</v>
      </c>
      <c r="Q3007">
        <v>1</v>
      </c>
      <c r="R3007">
        <v>104</v>
      </c>
      <c r="S3007">
        <v>5</v>
      </c>
      <c r="T3007" t="s">
        <v>4952</v>
      </c>
      <c r="U3007">
        <v>148</v>
      </c>
      <c r="V3007">
        <v>2</v>
      </c>
      <c r="W3007">
        <v>4</v>
      </c>
      <c r="X3007">
        <v>59</v>
      </c>
      <c r="Y3007">
        <v>316</v>
      </c>
      <c r="Z3007">
        <v>30</v>
      </c>
      <c r="AA3007">
        <v>3</v>
      </c>
      <c r="AD3007">
        <v>42</v>
      </c>
      <c r="AE3007">
        <v>3006</v>
      </c>
      <c r="AF3007" s="16" t="s">
        <v>3143</v>
      </c>
      <c r="AG3007" s="16"/>
      <c r="AH3007" s="16"/>
      <c r="AI3007" s="16" t="str">
        <f t="shared" si="184"/>
        <v>(148,5,2,4,59,316,3, null, 42, 'Chambers 2025 Asia Pacific',2025, '2024-01-31','2024-01-31','".Carbon::now()."','".Carbon::now()."'),</v>
      </c>
      <c r="AJ3007" s="16" t="str">
        <f t="shared" si="185"/>
        <v>('".DB::select("SELECT id_status FROM `status` WHERE `element_type` = 'task' AND status_type = 'client' AND name ='PRE-FORECAST'")[0]-&gt;id_status."',3006,1),</v>
      </c>
      <c r="AK3007" s="16" t="str">
        <f t="shared" si="186"/>
        <v/>
      </c>
      <c r="AL3007" s="16" t="str">
        <f t="shared" si="187"/>
        <v/>
      </c>
    </row>
    <row r="3008" spans="1:38" x14ac:dyDescent="0.25">
      <c r="A3008" s="16" t="s">
        <v>849</v>
      </c>
      <c r="B3008" s="16" t="s">
        <v>26</v>
      </c>
      <c r="C3008" s="16" t="s">
        <v>41</v>
      </c>
      <c r="D3008" s="16" t="s">
        <v>349</v>
      </c>
      <c r="E3008" s="16" t="s">
        <v>3237</v>
      </c>
      <c r="F3008" s="16" t="s">
        <v>155</v>
      </c>
      <c r="G3008" s="16" t="s">
        <v>161</v>
      </c>
      <c r="H3008" s="16" t="s">
        <v>224</v>
      </c>
      <c r="I3008" s="16" t="s">
        <v>65</v>
      </c>
      <c r="J3008" s="16" t="s">
        <v>109</v>
      </c>
      <c r="M3008" s="16" t="s">
        <v>37</v>
      </c>
      <c r="N3008" s="7">
        <v>45322</v>
      </c>
      <c r="O3008" s="9">
        <v>45322</v>
      </c>
      <c r="P3008" t="s">
        <v>5035</v>
      </c>
      <c r="Q3008">
        <v>1</v>
      </c>
      <c r="R3008">
        <v>104</v>
      </c>
      <c r="S3008">
        <v>5</v>
      </c>
      <c r="T3008" t="s">
        <v>4952</v>
      </c>
      <c r="U3008">
        <v>148</v>
      </c>
      <c r="V3008">
        <v>2</v>
      </c>
      <c r="W3008">
        <v>4</v>
      </c>
      <c r="X3008">
        <v>59</v>
      </c>
      <c r="Y3008">
        <v>346</v>
      </c>
      <c r="Z3008">
        <v>30</v>
      </c>
      <c r="AA3008">
        <v>3</v>
      </c>
      <c r="AD3008">
        <v>42</v>
      </c>
      <c r="AE3008">
        <v>3007</v>
      </c>
      <c r="AF3008" s="16" t="s">
        <v>3143</v>
      </c>
      <c r="AG3008" s="16"/>
      <c r="AH3008" s="16"/>
      <c r="AI3008" s="16" t="str">
        <f t="shared" si="184"/>
        <v>(148,5,2,4,59,346,3, null, 42, 'Chambers 2025 Asia Pacific',2025, '2024-01-31','2024-01-31','".Carbon::now()."','".Carbon::now()."'),</v>
      </c>
      <c r="AJ3008" s="16" t="str">
        <f t="shared" si="185"/>
        <v>('".DB::select("SELECT id_status FROM `status` WHERE `element_type` = 'task' AND status_type = 'client' AND name ='PRE-FORECAST'")[0]-&gt;id_status."',3007,1),</v>
      </c>
      <c r="AK3008" s="16" t="str">
        <f t="shared" si="186"/>
        <v/>
      </c>
      <c r="AL3008" s="16" t="str">
        <f t="shared" si="187"/>
        <v/>
      </c>
    </row>
    <row r="3009" spans="1:38" x14ac:dyDescent="0.25">
      <c r="A3009" s="16" t="s">
        <v>849</v>
      </c>
      <c r="B3009" s="16" t="s">
        <v>26</v>
      </c>
      <c r="C3009" s="16" t="s">
        <v>41</v>
      </c>
      <c r="D3009" s="16" t="s">
        <v>349</v>
      </c>
      <c r="E3009" s="16" t="s">
        <v>3237</v>
      </c>
      <c r="F3009" s="16" t="s">
        <v>155</v>
      </c>
      <c r="G3009" s="16" t="s">
        <v>161</v>
      </c>
      <c r="H3009" s="16" t="s">
        <v>171</v>
      </c>
      <c r="I3009" s="16" t="s">
        <v>65</v>
      </c>
      <c r="J3009" s="16" t="s">
        <v>109</v>
      </c>
      <c r="M3009" s="16" t="s">
        <v>37</v>
      </c>
      <c r="N3009" s="7">
        <v>45322</v>
      </c>
      <c r="O3009" s="9">
        <v>45322</v>
      </c>
      <c r="P3009" t="s">
        <v>5035</v>
      </c>
      <c r="Q3009">
        <v>1</v>
      </c>
      <c r="R3009">
        <v>104</v>
      </c>
      <c r="S3009">
        <v>5</v>
      </c>
      <c r="T3009" t="s">
        <v>4952</v>
      </c>
      <c r="U3009">
        <v>148</v>
      </c>
      <c r="V3009">
        <v>2</v>
      </c>
      <c r="W3009">
        <v>4</v>
      </c>
      <c r="X3009">
        <v>59</v>
      </c>
      <c r="Y3009">
        <v>381</v>
      </c>
      <c r="Z3009">
        <v>30</v>
      </c>
      <c r="AA3009">
        <v>3</v>
      </c>
      <c r="AD3009">
        <v>42</v>
      </c>
      <c r="AE3009">
        <v>3008</v>
      </c>
      <c r="AF3009" s="16" t="s">
        <v>3143</v>
      </c>
      <c r="AG3009" s="16"/>
      <c r="AH3009" s="16"/>
      <c r="AI3009" s="16" t="str">
        <f t="shared" si="184"/>
        <v>(148,5,2,4,59,381,3, null, 42, 'Chambers 2025 Asia Pacific',2025, '2024-01-31','2024-01-31','".Carbon::now()."','".Carbon::now()."'),</v>
      </c>
      <c r="AJ3009" s="16" t="str">
        <f t="shared" si="185"/>
        <v>('".DB::select("SELECT id_status FROM `status` WHERE `element_type` = 'task' AND status_type = 'client' AND name ='PRE-FORECAST'")[0]-&gt;id_status."',3008,1),</v>
      </c>
      <c r="AK3009" s="16" t="str">
        <f t="shared" si="186"/>
        <v/>
      </c>
      <c r="AL3009" s="16" t="str">
        <f t="shared" si="187"/>
        <v/>
      </c>
    </row>
    <row r="3010" spans="1:38" x14ac:dyDescent="0.25">
      <c r="A3010" s="16" t="s">
        <v>849</v>
      </c>
      <c r="B3010" s="16" t="s">
        <v>26</v>
      </c>
      <c r="C3010" s="16" t="s">
        <v>41</v>
      </c>
      <c r="D3010" s="16" t="s">
        <v>349</v>
      </c>
      <c r="E3010" s="16" t="s">
        <v>3237</v>
      </c>
      <c r="F3010" s="16" t="s">
        <v>155</v>
      </c>
      <c r="G3010" s="16" t="s">
        <v>853</v>
      </c>
      <c r="H3010" s="16" t="s">
        <v>266</v>
      </c>
      <c r="I3010" s="16" t="s">
        <v>65</v>
      </c>
      <c r="J3010" s="16" t="s">
        <v>109</v>
      </c>
      <c r="M3010" s="16" t="s">
        <v>37</v>
      </c>
      <c r="N3010" s="7">
        <v>45322</v>
      </c>
      <c r="O3010" s="9">
        <v>45322</v>
      </c>
      <c r="P3010" t="s">
        <v>5035</v>
      </c>
      <c r="Q3010">
        <v>1</v>
      </c>
      <c r="R3010">
        <v>104</v>
      </c>
      <c r="S3010">
        <v>5</v>
      </c>
      <c r="T3010" t="s">
        <v>4952</v>
      </c>
      <c r="U3010">
        <v>148</v>
      </c>
      <c r="V3010">
        <v>2</v>
      </c>
      <c r="W3010">
        <v>4</v>
      </c>
      <c r="X3010">
        <v>86</v>
      </c>
      <c r="Y3010">
        <v>203</v>
      </c>
      <c r="Z3010">
        <v>30</v>
      </c>
      <c r="AA3010">
        <v>3</v>
      </c>
      <c r="AD3010">
        <v>42</v>
      </c>
      <c r="AE3010">
        <v>3009</v>
      </c>
      <c r="AF3010" s="16" t="s">
        <v>3143</v>
      </c>
      <c r="AG3010" s="16"/>
      <c r="AH3010" s="16"/>
      <c r="AI3010" s="16" t="str">
        <f t="shared" ref="AI3010:AI3073" si="188">CONCATENATE("(",U3010,",",S3010,",",V3010,",",W3010,",",X3010,",",Y3010,",",IF(AA3010&lt;&gt;"", AA3010, "null"),", ",IF(AC3010&lt;&gt;"", AC3010, "null"),", ",IF(AD3010&lt;&gt;"", AD3010, "null"),", '",SUBSTITUTE(E3010, "'", "´"),"',",D3010,", '",P3010,"','",P3010,"','"".Carbon::now().""','"".Carbon::now().""'),")</f>
        <v>(148,5,2,4,86,203,3, null, 42, 'Chambers 2025 Asia Pacific',2025, '2024-01-31','2024-01-31','".Carbon::now()."','".Carbon::now()."'),</v>
      </c>
      <c r="AJ3010" s="16" t="str">
        <f t="shared" ref="AJ3010:AJ3073" si="189">CONCATENATE("('"".DB::select(""SELECT id_status FROM `status` WHERE `element_type` = 'task' AND status_type = 'client' AND name ='", AF3010, "'"")[0]-&gt;id_status.""',", AE3010, ",1),")</f>
        <v>('".DB::select("SELECT id_status FROM `status` WHERE `element_type` = 'task' AND status_type = 'client' AND name ='PRE-FORECAST'")[0]-&gt;id_status."',3009,1),</v>
      </c>
      <c r="AK3010" s="16" t="str">
        <f t="shared" ref="AK3010:AK3073" si="190">IF(AND(AF3010&lt;&gt;AG3010, AG3010&lt;&gt;""),CONCATENATE("('"".DB::select(""SELECT id_status FROM `status` WHERE `element_type` = 'task' AND status_type = 'client' AND name ='", AG3010, "'"")[0]-&gt;id_status.""',", AE3010, ",1),"),"")</f>
        <v/>
      </c>
      <c r="AL3010" s="16" t="str">
        <f t="shared" ref="AL3010:AL3073" si="191">IF(AND(AF3010&lt;&gt;AG3010,AF3010&lt;&gt;AH3010,AG3010&lt;&gt;AH3010,AH3010&lt;&gt;""), CONCATENATE("('"".DB::select(""SELECT id_status FROM `status` WHERE `element_type` = 'task' AND status_type = 'client' AND name ='", AF3010, "'"")[0]-&gt;id_status.""',", AE3010, ",1),"), "")</f>
        <v/>
      </c>
    </row>
    <row r="3011" spans="1:38" x14ac:dyDescent="0.25">
      <c r="A3011" s="16" t="s">
        <v>849</v>
      </c>
      <c r="B3011" s="16" t="s">
        <v>26</v>
      </c>
      <c r="C3011" s="16" t="s">
        <v>41</v>
      </c>
      <c r="D3011" s="16" t="s">
        <v>349</v>
      </c>
      <c r="E3011" s="16" t="s">
        <v>1105</v>
      </c>
      <c r="F3011" s="16" t="s">
        <v>150</v>
      </c>
      <c r="G3011" s="16" t="s">
        <v>161</v>
      </c>
      <c r="H3011" s="16" t="s">
        <v>217</v>
      </c>
      <c r="I3011" s="16" t="s">
        <v>65</v>
      </c>
      <c r="J3011" s="16" t="s">
        <v>109</v>
      </c>
      <c r="M3011" s="16" t="s">
        <v>37</v>
      </c>
      <c r="N3011" s="7">
        <v>45437</v>
      </c>
      <c r="O3011" s="9">
        <v>45437</v>
      </c>
      <c r="P3011" t="s">
        <v>3126</v>
      </c>
      <c r="Q3011">
        <v>1</v>
      </c>
      <c r="R3011">
        <v>104</v>
      </c>
      <c r="S3011">
        <v>5</v>
      </c>
      <c r="T3011" t="s">
        <v>4952</v>
      </c>
      <c r="U3011">
        <v>148</v>
      </c>
      <c r="V3011">
        <v>2</v>
      </c>
      <c r="W3011">
        <v>13</v>
      </c>
      <c r="X3011">
        <v>59</v>
      </c>
      <c r="Y3011">
        <v>170</v>
      </c>
      <c r="Z3011">
        <v>30</v>
      </c>
      <c r="AA3011">
        <v>3</v>
      </c>
      <c r="AD3011">
        <v>42</v>
      </c>
      <c r="AE3011">
        <v>3010</v>
      </c>
      <c r="AF3011" s="16" t="s">
        <v>3143</v>
      </c>
      <c r="AG3011" s="16"/>
      <c r="AH3011" s="16"/>
      <c r="AI3011" s="16" t="str">
        <f t="shared" si="188"/>
        <v>(148,5,2,13,59,170,3, null, 42, 'Chambers 2025 Fintech',2025, '2024-05-25','2024-05-25','".Carbon::now()."','".Carbon::now()."'),</v>
      </c>
      <c r="AJ3011" s="16" t="str">
        <f t="shared" si="189"/>
        <v>('".DB::select("SELECT id_status FROM `status` WHERE `element_type` = 'task' AND status_type = 'client' AND name ='PRE-FORECAST'")[0]-&gt;id_status."',3010,1),</v>
      </c>
      <c r="AK3011" s="16" t="str">
        <f t="shared" si="190"/>
        <v/>
      </c>
      <c r="AL3011" s="16" t="str">
        <f t="shared" si="191"/>
        <v/>
      </c>
    </row>
    <row r="3012" spans="1:38" x14ac:dyDescent="0.25">
      <c r="A3012" s="16" t="s">
        <v>849</v>
      </c>
      <c r="B3012" s="16" t="s">
        <v>26</v>
      </c>
      <c r="C3012" s="16" t="s">
        <v>41</v>
      </c>
      <c r="D3012" s="16" t="s">
        <v>349</v>
      </c>
      <c r="E3012" s="16" t="s">
        <v>3623</v>
      </c>
      <c r="F3012" s="16" t="s">
        <v>261</v>
      </c>
      <c r="G3012" s="16" t="s">
        <v>262</v>
      </c>
      <c r="H3012" s="16" t="s">
        <v>425</v>
      </c>
      <c r="I3012" s="16" t="s">
        <v>65</v>
      </c>
      <c r="J3012" s="16" t="s">
        <v>109</v>
      </c>
      <c r="M3012" s="16" t="s">
        <v>37</v>
      </c>
      <c r="N3012" s="7">
        <v>45350</v>
      </c>
      <c r="O3012" s="9">
        <v>45350</v>
      </c>
      <c r="P3012" t="s">
        <v>5049</v>
      </c>
      <c r="Q3012">
        <v>1</v>
      </c>
      <c r="R3012">
        <v>104</v>
      </c>
      <c r="S3012">
        <v>5</v>
      </c>
      <c r="T3012" t="s">
        <v>4952</v>
      </c>
      <c r="U3012">
        <v>148</v>
      </c>
      <c r="V3012">
        <v>2</v>
      </c>
      <c r="W3012">
        <v>15</v>
      </c>
      <c r="X3012">
        <v>28</v>
      </c>
      <c r="Y3012">
        <v>95</v>
      </c>
      <c r="Z3012">
        <v>30</v>
      </c>
      <c r="AA3012">
        <v>3</v>
      </c>
      <c r="AD3012">
        <v>42</v>
      </c>
      <c r="AE3012">
        <v>3011</v>
      </c>
      <c r="AF3012" s="16" t="s">
        <v>3143</v>
      </c>
      <c r="AG3012" s="16"/>
      <c r="AH3012" s="16"/>
      <c r="AI3012" s="16" t="str">
        <f t="shared" si="188"/>
        <v>(148,5,2,15,28,95,3, null, 42, 'Chambers 2025 Greater China Region',2025, '2024-02-28','2024-02-28','".Carbon::now()."','".Carbon::now()."'),</v>
      </c>
      <c r="AJ3012" s="16" t="str">
        <f t="shared" si="189"/>
        <v>('".DB::select("SELECT id_status FROM `status` WHERE `element_type` = 'task' AND status_type = 'client' AND name ='PRE-FORECAST'")[0]-&gt;id_status."',3011,1),</v>
      </c>
      <c r="AK3012" s="16" t="str">
        <f t="shared" si="190"/>
        <v/>
      </c>
      <c r="AL3012" s="16" t="str">
        <f t="shared" si="191"/>
        <v/>
      </c>
    </row>
    <row r="3013" spans="1:38" x14ac:dyDescent="0.25">
      <c r="A3013" s="16" t="s">
        <v>849</v>
      </c>
      <c r="B3013" s="16" t="s">
        <v>3139</v>
      </c>
      <c r="C3013" s="16" t="s">
        <v>240</v>
      </c>
      <c r="D3013" s="16" t="s">
        <v>349</v>
      </c>
      <c r="E3013" s="16" t="s">
        <v>3486</v>
      </c>
      <c r="F3013" s="16" t="s">
        <v>155</v>
      </c>
      <c r="G3013" s="16" t="s">
        <v>161</v>
      </c>
      <c r="H3013" s="16" t="s">
        <v>772</v>
      </c>
      <c r="I3013" s="16" t="s">
        <v>65</v>
      </c>
      <c r="J3013" s="16" t="s">
        <v>109</v>
      </c>
      <c r="M3013" s="16" t="s">
        <v>37</v>
      </c>
      <c r="N3013" s="7">
        <v>45323</v>
      </c>
      <c r="O3013" s="9">
        <v>45323</v>
      </c>
      <c r="P3013" t="s">
        <v>3124</v>
      </c>
      <c r="Q3013">
        <v>1</v>
      </c>
      <c r="R3013">
        <v>104</v>
      </c>
      <c r="S3013">
        <v>5</v>
      </c>
      <c r="T3013" t="s">
        <v>4952</v>
      </c>
      <c r="U3013">
        <v>148</v>
      </c>
      <c r="V3013">
        <v>9</v>
      </c>
      <c r="W3013">
        <v>32</v>
      </c>
      <c r="X3013">
        <v>59</v>
      </c>
      <c r="Y3013">
        <v>426</v>
      </c>
      <c r="Z3013">
        <v>30</v>
      </c>
      <c r="AA3013">
        <v>3</v>
      </c>
      <c r="AD3013">
        <v>42</v>
      </c>
      <c r="AE3013">
        <v>3012</v>
      </c>
      <c r="AF3013" s="16" t="s">
        <v>3143</v>
      </c>
      <c r="AG3013" s="16"/>
      <c r="AH3013" s="16"/>
      <c r="AI3013" s="16" t="str">
        <f t="shared" si="188"/>
        <v>(148,5,9,32,59,426,3, null, 42, 'IFLR 2025 Asia-Pacific',2025, '2024-02-01','2024-02-01','".Carbon::now()."','".Carbon::now()."'),</v>
      </c>
      <c r="AJ3013" s="16" t="str">
        <f t="shared" si="189"/>
        <v>('".DB::select("SELECT id_status FROM `status` WHERE `element_type` = 'task' AND status_type = 'client' AND name ='PRE-FORECAST'")[0]-&gt;id_status."',3012,1),</v>
      </c>
      <c r="AK3013" s="16" t="str">
        <f t="shared" si="190"/>
        <v/>
      </c>
      <c r="AL3013" s="16" t="str">
        <f t="shared" si="191"/>
        <v/>
      </c>
    </row>
    <row r="3014" spans="1:38" x14ac:dyDescent="0.25">
      <c r="A3014" s="16" t="s">
        <v>849</v>
      </c>
      <c r="B3014" s="16" t="s">
        <v>3139</v>
      </c>
      <c r="C3014" s="16" t="s">
        <v>240</v>
      </c>
      <c r="D3014" s="16" t="s">
        <v>349</v>
      </c>
      <c r="E3014" s="16" t="s">
        <v>3486</v>
      </c>
      <c r="F3014" s="16" t="s">
        <v>155</v>
      </c>
      <c r="G3014" s="16" t="s">
        <v>161</v>
      </c>
      <c r="H3014" s="16" t="s">
        <v>773</v>
      </c>
      <c r="I3014" s="16" t="s">
        <v>65</v>
      </c>
      <c r="J3014" s="16" t="s">
        <v>109</v>
      </c>
      <c r="M3014" s="16" t="s">
        <v>37</v>
      </c>
      <c r="N3014" s="7">
        <v>45323</v>
      </c>
      <c r="O3014" s="9">
        <v>45323</v>
      </c>
      <c r="P3014" t="s">
        <v>3124</v>
      </c>
      <c r="Q3014">
        <v>1</v>
      </c>
      <c r="R3014">
        <v>104</v>
      </c>
      <c r="S3014">
        <v>5</v>
      </c>
      <c r="T3014" t="s">
        <v>4952</v>
      </c>
      <c r="U3014">
        <v>148</v>
      </c>
      <c r="V3014">
        <v>9</v>
      </c>
      <c r="W3014">
        <v>32</v>
      </c>
      <c r="X3014">
        <v>59</v>
      </c>
      <c r="Y3014">
        <v>428</v>
      </c>
      <c r="Z3014">
        <v>30</v>
      </c>
      <c r="AA3014">
        <v>3</v>
      </c>
      <c r="AD3014">
        <v>42</v>
      </c>
      <c r="AE3014">
        <v>3013</v>
      </c>
      <c r="AF3014" s="16" t="s">
        <v>3143</v>
      </c>
      <c r="AG3014" s="16"/>
      <c r="AH3014" s="16"/>
      <c r="AI3014" s="16" t="str">
        <f t="shared" si="188"/>
        <v>(148,5,9,32,59,428,3, null, 42, 'IFLR 2025 Asia-Pacific',2025, '2024-02-01','2024-02-01','".Carbon::now()."','".Carbon::now()."'),</v>
      </c>
      <c r="AJ3014" s="16" t="str">
        <f t="shared" si="189"/>
        <v>('".DB::select("SELECT id_status FROM `status` WHERE `element_type` = 'task' AND status_type = 'client' AND name ='PRE-FORECAST'")[0]-&gt;id_status."',3013,1),</v>
      </c>
      <c r="AK3014" s="16" t="str">
        <f t="shared" si="190"/>
        <v/>
      </c>
      <c r="AL3014" s="16" t="str">
        <f t="shared" si="191"/>
        <v/>
      </c>
    </row>
    <row r="3015" spans="1:38" x14ac:dyDescent="0.25">
      <c r="A3015" s="16" t="s">
        <v>849</v>
      </c>
      <c r="B3015" s="16" t="s">
        <v>3139</v>
      </c>
      <c r="C3015" s="16" t="s">
        <v>240</v>
      </c>
      <c r="D3015" s="16" t="s">
        <v>349</v>
      </c>
      <c r="E3015" s="16" t="s">
        <v>3486</v>
      </c>
      <c r="F3015" s="16" t="s">
        <v>155</v>
      </c>
      <c r="G3015" s="16" t="s">
        <v>161</v>
      </c>
      <c r="H3015" s="16" t="s">
        <v>3347</v>
      </c>
      <c r="I3015" s="16" t="s">
        <v>65</v>
      </c>
      <c r="J3015" s="16" t="s">
        <v>109</v>
      </c>
      <c r="M3015" s="16" t="s">
        <v>37</v>
      </c>
      <c r="N3015" s="7">
        <v>45323</v>
      </c>
      <c r="O3015" s="9">
        <v>45323</v>
      </c>
      <c r="P3015" t="s">
        <v>3124</v>
      </c>
      <c r="Q3015">
        <v>1</v>
      </c>
      <c r="R3015">
        <v>104</v>
      </c>
      <c r="S3015">
        <v>5</v>
      </c>
      <c r="T3015" t="s">
        <v>4952</v>
      </c>
      <c r="U3015">
        <v>148</v>
      </c>
      <c r="V3015">
        <v>9</v>
      </c>
      <c r="W3015">
        <v>32</v>
      </c>
      <c r="X3015">
        <v>59</v>
      </c>
      <c r="Y3015">
        <v>430</v>
      </c>
      <c r="Z3015">
        <v>30</v>
      </c>
      <c r="AA3015">
        <v>3</v>
      </c>
      <c r="AD3015">
        <v>42</v>
      </c>
      <c r="AE3015">
        <v>3014</v>
      </c>
      <c r="AF3015" s="16" t="s">
        <v>3143</v>
      </c>
      <c r="AG3015" s="16"/>
      <c r="AH3015" s="16"/>
      <c r="AI3015" s="16" t="str">
        <f t="shared" si="188"/>
        <v>(148,5,9,32,59,430,3, null, 42, 'IFLR 2025 Asia-Pacific',2025, '2024-02-01','2024-02-01','".Carbon::now()."','".Carbon::now()."'),</v>
      </c>
      <c r="AJ3015" s="16" t="str">
        <f t="shared" si="189"/>
        <v>('".DB::select("SELECT id_status FROM `status` WHERE `element_type` = 'task' AND status_type = 'client' AND name ='PRE-FORECAST'")[0]-&gt;id_status."',3014,1),</v>
      </c>
      <c r="AK3015" s="16" t="str">
        <f t="shared" si="190"/>
        <v/>
      </c>
      <c r="AL3015" s="16" t="str">
        <f t="shared" si="191"/>
        <v/>
      </c>
    </row>
    <row r="3016" spans="1:38" x14ac:dyDescent="0.25">
      <c r="A3016" s="16" t="s">
        <v>849</v>
      </c>
      <c r="B3016" s="16" t="s">
        <v>3139</v>
      </c>
      <c r="C3016" s="16" t="s">
        <v>27</v>
      </c>
      <c r="D3016" s="16" t="s">
        <v>349</v>
      </c>
      <c r="E3016" s="16" t="s">
        <v>3291</v>
      </c>
      <c r="F3016" s="16" t="s">
        <v>155</v>
      </c>
      <c r="G3016" s="16" t="s">
        <v>161</v>
      </c>
      <c r="H3016" s="16" t="s">
        <v>4250</v>
      </c>
      <c r="I3016" s="16" t="s">
        <v>65</v>
      </c>
      <c r="J3016" s="16" t="s">
        <v>109</v>
      </c>
      <c r="M3016" s="16" t="s">
        <v>37</v>
      </c>
      <c r="N3016" s="7">
        <v>45455</v>
      </c>
      <c r="O3016" s="9">
        <v>45455</v>
      </c>
      <c r="P3016" t="s">
        <v>5030</v>
      </c>
      <c r="Q3016">
        <v>1</v>
      </c>
      <c r="R3016">
        <v>104</v>
      </c>
      <c r="S3016">
        <v>5</v>
      </c>
      <c r="T3016" t="s">
        <v>4952</v>
      </c>
      <c r="U3016">
        <v>148</v>
      </c>
      <c r="V3016">
        <v>14</v>
      </c>
      <c r="W3016">
        <v>52</v>
      </c>
      <c r="X3016">
        <v>59</v>
      </c>
      <c r="Y3016">
        <v>850</v>
      </c>
      <c r="Z3016">
        <v>30</v>
      </c>
      <c r="AA3016">
        <v>3</v>
      </c>
      <c r="AD3016">
        <v>42</v>
      </c>
      <c r="AE3016">
        <v>3015</v>
      </c>
      <c r="AF3016" s="16" t="s">
        <v>3143</v>
      </c>
      <c r="AG3016" s="16"/>
      <c r="AH3016" s="16"/>
      <c r="AI3016" s="16" t="str">
        <f t="shared" si="188"/>
        <v>(148,5,14,52,59,850,3, null, 42, 'L500 2025 Asia-Pacific',2025, '2024-06-12','2024-06-12','".Carbon::now()."','".Carbon::now()."'),</v>
      </c>
      <c r="AJ3016" s="16" t="str">
        <f t="shared" si="189"/>
        <v>('".DB::select("SELECT id_status FROM `status` WHERE `element_type` = 'task' AND status_type = 'client' AND name ='PRE-FORECAST'")[0]-&gt;id_status."',3015,1),</v>
      </c>
      <c r="AK3016" s="16" t="str">
        <f t="shared" si="190"/>
        <v/>
      </c>
      <c r="AL3016" s="16" t="str">
        <f t="shared" si="191"/>
        <v/>
      </c>
    </row>
    <row r="3017" spans="1:38" x14ac:dyDescent="0.25">
      <c r="A3017" s="16" t="s">
        <v>2908</v>
      </c>
      <c r="B3017" s="16" t="s">
        <v>26</v>
      </c>
      <c r="C3017" s="16" t="s">
        <v>291</v>
      </c>
      <c r="D3017" s="16" t="s">
        <v>28</v>
      </c>
      <c r="E3017" s="16" t="s">
        <v>379</v>
      </c>
      <c r="F3017" s="16" t="s">
        <v>604</v>
      </c>
      <c r="G3017" s="16" t="s">
        <v>625</v>
      </c>
      <c r="H3017" s="16" t="s">
        <v>87</v>
      </c>
      <c r="I3017" s="16" t="s">
        <v>35</v>
      </c>
      <c r="J3017" s="16" t="s">
        <v>35</v>
      </c>
      <c r="M3017" s="16" t="s">
        <v>74</v>
      </c>
      <c r="N3017" s="7">
        <v>45230</v>
      </c>
      <c r="O3017" s="9">
        <v>45230</v>
      </c>
      <c r="P3017" t="s">
        <v>1181</v>
      </c>
      <c r="Q3017">
        <v>1</v>
      </c>
      <c r="R3017">
        <v>105</v>
      </c>
      <c r="S3017">
        <v>5</v>
      </c>
      <c r="T3017" t="s">
        <v>3082</v>
      </c>
      <c r="U3017">
        <v>256</v>
      </c>
      <c r="V3017">
        <v>11</v>
      </c>
      <c r="W3017">
        <v>44</v>
      </c>
      <c r="X3017">
        <v>112</v>
      </c>
      <c r="Y3017">
        <v>482</v>
      </c>
      <c r="Z3017">
        <v>20</v>
      </c>
      <c r="AA3017">
        <v>20</v>
      </c>
      <c r="AD3017">
        <v>6</v>
      </c>
      <c r="AE3017">
        <v>3016</v>
      </c>
      <c r="AF3017" s="16" t="s">
        <v>39</v>
      </c>
      <c r="AG3017" s="16"/>
      <c r="AH3017" s="16"/>
      <c r="AI3017" s="16" t="str">
        <f t="shared" si="188"/>
        <v>(256,5,11,44,112,482,20, null, 6, 'IP Stars 2024 Europe',2024, '2023-10-31','2023-10-31','".Carbon::now()."','".Carbon::now()."'),</v>
      </c>
      <c r="AJ3017" s="16" t="str">
        <f t="shared" si="189"/>
        <v>('".DB::select("SELECT id_status FROM `status` WHERE `element_type` = 'task' AND status_type = 'client' AND name ='CONFIRMED'")[0]-&gt;id_status."',3016,1),</v>
      </c>
      <c r="AK3017" s="16" t="str">
        <f t="shared" si="190"/>
        <v/>
      </c>
      <c r="AL3017" s="16" t="str">
        <f t="shared" si="191"/>
        <v/>
      </c>
    </row>
    <row r="3018" spans="1:38" x14ac:dyDescent="0.25">
      <c r="A3018" s="16" t="s">
        <v>2908</v>
      </c>
      <c r="B3018" s="16" t="s">
        <v>26</v>
      </c>
      <c r="C3018" s="16" t="s">
        <v>41</v>
      </c>
      <c r="D3018" s="16" t="s">
        <v>349</v>
      </c>
      <c r="E3018" s="16" t="s">
        <v>2909</v>
      </c>
      <c r="F3018" s="16" t="s">
        <v>31</v>
      </c>
      <c r="G3018" s="16" t="s">
        <v>625</v>
      </c>
      <c r="H3018" s="16" t="s">
        <v>87</v>
      </c>
      <c r="I3018" s="16" t="s">
        <v>35</v>
      </c>
      <c r="J3018" s="16" t="s">
        <v>35</v>
      </c>
      <c r="M3018" s="16" t="s">
        <v>74</v>
      </c>
      <c r="N3018" s="7"/>
      <c r="O3018" s="9">
        <v>45463</v>
      </c>
      <c r="P3018" t="s">
        <v>3131</v>
      </c>
      <c r="Q3018">
        <v>1</v>
      </c>
      <c r="R3018">
        <v>105</v>
      </c>
      <c r="S3018">
        <v>5</v>
      </c>
      <c r="T3018" t="s">
        <v>3048</v>
      </c>
      <c r="U3018">
        <v>181</v>
      </c>
      <c r="V3018">
        <v>2</v>
      </c>
      <c r="W3018">
        <v>12</v>
      </c>
      <c r="X3018">
        <v>112</v>
      </c>
      <c r="Y3018">
        <v>227</v>
      </c>
      <c r="Z3018">
        <v>20</v>
      </c>
      <c r="AA3018">
        <v>20</v>
      </c>
      <c r="AD3018">
        <v>6</v>
      </c>
      <c r="AE3018">
        <v>3017</v>
      </c>
      <c r="AF3018" s="16" t="s">
        <v>39</v>
      </c>
      <c r="AG3018" s="16"/>
      <c r="AH3018" s="16"/>
      <c r="AI3018" s="16" t="str">
        <f t="shared" si="188"/>
        <v>(181,5,2,12,112,227,20, null, 6, 'Chambers 2025 Europe',2025, '2024-06-20','2024-06-20','".Carbon::now()."','".Carbon::now()."'),</v>
      </c>
      <c r="AJ3018" s="16" t="str">
        <f t="shared" si="189"/>
        <v>('".DB::select("SELECT id_status FROM `status` WHERE `element_type` = 'task' AND status_type = 'client' AND name ='CONFIRMED'")[0]-&gt;id_status."',3017,1),</v>
      </c>
      <c r="AK3018" s="16" t="str">
        <f t="shared" si="190"/>
        <v/>
      </c>
      <c r="AL3018" s="16" t="str">
        <f t="shared" si="191"/>
        <v/>
      </c>
    </row>
    <row r="3019" spans="1:38" x14ac:dyDescent="0.25">
      <c r="A3019" s="16" t="s">
        <v>2908</v>
      </c>
      <c r="B3019" s="16" t="s">
        <v>26</v>
      </c>
      <c r="C3019" s="16" t="s">
        <v>288</v>
      </c>
      <c r="D3019" s="16" t="s">
        <v>349</v>
      </c>
      <c r="E3019" s="16" t="s">
        <v>2911</v>
      </c>
      <c r="F3019" s="16" t="s">
        <v>3469</v>
      </c>
      <c r="G3019" s="16" t="s">
        <v>625</v>
      </c>
      <c r="H3019" s="16" t="s">
        <v>87</v>
      </c>
      <c r="I3019" s="16" t="s">
        <v>35</v>
      </c>
      <c r="J3019" s="16" t="s">
        <v>35</v>
      </c>
      <c r="M3019" s="16" t="s">
        <v>74</v>
      </c>
      <c r="N3019" s="7"/>
      <c r="O3019" s="9">
        <v>45561</v>
      </c>
      <c r="P3019" t="s">
        <v>3119</v>
      </c>
      <c r="Q3019">
        <v>1</v>
      </c>
      <c r="R3019">
        <v>105</v>
      </c>
      <c r="S3019">
        <v>5</v>
      </c>
      <c r="T3019" t="s">
        <v>3048</v>
      </c>
      <c r="U3019">
        <v>181</v>
      </c>
      <c r="V3019">
        <v>8</v>
      </c>
      <c r="W3019">
        <v>28</v>
      </c>
      <c r="X3019">
        <v>112</v>
      </c>
      <c r="Y3019">
        <v>414</v>
      </c>
      <c r="Z3019">
        <v>20</v>
      </c>
      <c r="AA3019">
        <v>20</v>
      </c>
      <c r="AD3019">
        <v>6</v>
      </c>
      <c r="AE3019">
        <v>3018</v>
      </c>
      <c r="AF3019" s="16" t="s">
        <v>39</v>
      </c>
      <c r="AG3019" s="16"/>
      <c r="AH3019" s="16"/>
      <c r="AI3019" s="16" t="str">
        <f t="shared" si="188"/>
        <v>(181,5,8,28,112,414,20, null, 6, 'IAM Patent 2025 Europe',2025, '2024-09-26','2024-09-26','".Carbon::now()."','".Carbon::now()."'),</v>
      </c>
      <c r="AJ3019" s="16" t="str">
        <f t="shared" si="189"/>
        <v>('".DB::select("SELECT id_status FROM `status` WHERE `element_type` = 'task' AND status_type = 'client' AND name ='CONFIRMED'")[0]-&gt;id_status."',3018,1),</v>
      </c>
      <c r="AK3019" s="16" t="str">
        <f t="shared" si="190"/>
        <v/>
      </c>
      <c r="AL3019" s="16" t="str">
        <f t="shared" si="191"/>
        <v/>
      </c>
    </row>
    <row r="3020" spans="1:38" x14ac:dyDescent="0.25">
      <c r="A3020" s="16" t="s">
        <v>2908</v>
      </c>
      <c r="B3020" s="16" t="s">
        <v>26</v>
      </c>
      <c r="C3020" s="16" t="s">
        <v>291</v>
      </c>
      <c r="D3020" s="16" t="s">
        <v>349</v>
      </c>
      <c r="E3020" s="16" t="s">
        <v>4272</v>
      </c>
      <c r="F3020" s="16" t="s">
        <v>604</v>
      </c>
      <c r="G3020" s="16" t="s">
        <v>625</v>
      </c>
      <c r="H3020" s="16" t="s">
        <v>87</v>
      </c>
      <c r="I3020" s="16" t="s">
        <v>35</v>
      </c>
      <c r="J3020" s="16" t="s">
        <v>35</v>
      </c>
      <c r="M3020" s="16" t="s">
        <v>74</v>
      </c>
      <c r="N3020" s="7">
        <v>45595</v>
      </c>
      <c r="O3020" s="9">
        <v>45595</v>
      </c>
      <c r="P3020" t="s">
        <v>5054</v>
      </c>
      <c r="Q3020">
        <v>1</v>
      </c>
      <c r="R3020">
        <v>105</v>
      </c>
      <c r="S3020">
        <v>5</v>
      </c>
      <c r="T3020" t="s">
        <v>3048</v>
      </c>
      <c r="U3020">
        <v>181</v>
      </c>
      <c r="V3020">
        <v>11</v>
      </c>
      <c r="W3020">
        <v>44</v>
      </c>
      <c r="X3020">
        <v>112</v>
      </c>
      <c r="Y3020">
        <v>482</v>
      </c>
      <c r="Z3020">
        <v>20</v>
      </c>
      <c r="AA3020">
        <v>20</v>
      </c>
      <c r="AD3020">
        <v>6</v>
      </c>
      <c r="AE3020">
        <v>3019</v>
      </c>
      <c r="AF3020" s="16" t="s">
        <v>3143</v>
      </c>
      <c r="AG3020" s="16"/>
      <c r="AH3020" s="16"/>
      <c r="AI3020" s="16" t="str">
        <f t="shared" si="188"/>
        <v>(181,5,11,44,112,482,20, null, 6, 'IP Stars 2025 Europe',2025, '2024-10-30','2024-10-30','".Carbon::now()."','".Carbon::now()."'),</v>
      </c>
      <c r="AJ3020" s="16" t="str">
        <f t="shared" si="189"/>
        <v>('".DB::select("SELECT id_status FROM `status` WHERE `element_type` = 'task' AND status_type = 'client' AND name ='PRE-FORECAST'")[0]-&gt;id_status."',3019,1),</v>
      </c>
      <c r="AK3020" s="16" t="str">
        <f t="shared" si="190"/>
        <v/>
      </c>
      <c r="AL3020" s="16" t="str">
        <f t="shared" si="191"/>
        <v/>
      </c>
    </row>
    <row r="3021" spans="1:38" x14ac:dyDescent="0.25">
      <c r="A3021" s="16" t="s">
        <v>2908</v>
      </c>
      <c r="B3021" s="16" t="s">
        <v>3139</v>
      </c>
      <c r="C3021" s="16" t="s">
        <v>27</v>
      </c>
      <c r="D3021" s="16" t="s">
        <v>349</v>
      </c>
      <c r="E3021" s="16" t="s">
        <v>2912</v>
      </c>
      <c r="F3021" s="16" t="s">
        <v>30</v>
      </c>
      <c r="G3021" s="16" t="s">
        <v>625</v>
      </c>
      <c r="H3021" s="16" t="s">
        <v>652</v>
      </c>
      <c r="I3021" s="16" t="s">
        <v>35</v>
      </c>
      <c r="J3021" s="16" t="s">
        <v>35</v>
      </c>
      <c r="M3021" s="16" t="s">
        <v>74</v>
      </c>
      <c r="N3021" s="7"/>
      <c r="O3021" s="9">
        <v>45511</v>
      </c>
      <c r="P3021" t="s">
        <v>3132</v>
      </c>
      <c r="Q3021">
        <v>1</v>
      </c>
      <c r="R3021">
        <v>105</v>
      </c>
      <c r="S3021">
        <v>5</v>
      </c>
      <c r="T3021" t="s">
        <v>3048</v>
      </c>
      <c r="U3021">
        <v>181</v>
      </c>
      <c r="V3021">
        <v>14</v>
      </c>
      <c r="W3021">
        <v>56</v>
      </c>
      <c r="X3021">
        <v>112</v>
      </c>
      <c r="Y3021">
        <v>726</v>
      </c>
      <c r="Z3021">
        <v>20</v>
      </c>
      <c r="AA3021">
        <v>20</v>
      </c>
      <c r="AD3021">
        <v>6</v>
      </c>
      <c r="AE3021">
        <v>3020</v>
      </c>
      <c r="AF3021" s="16" t="s">
        <v>39</v>
      </c>
      <c r="AG3021" s="16"/>
      <c r="AH3021" s="16"/>
      <c r="AI3021" s="16" t="str">
        <f t="shared" si="188"/>
        <v>(181,5,14,56,112,726,20, null, 6, 'L500 2025 EMEA',2025, '2024-08-07','2024-08-07','".Carbon::now()."','".Carbon::now()."'),</v>
      </c>
      <c r="AJ3021" s="16" t="str">
        <f t="shared" si="189"/>
        <v>('".DB::select("SELECT id_status FROM `status` WHERE `element_type` = 'task' AND status_type = 'client' AND name ='CONFIRMED'")[0]-&gt;id_status."',3020,1),</v>
      </c>
      <c r="AK3021" s="16" t="str">
        <f t="shared" si="190"/>
        <v/>
      </c>
      <c r="AL3021" s="16" t="str">
        <f t="shared" si="191"/>
        <v/>
      </c>
    </row>
    <row r="3022" spans="1:38" x14ac:dyDescent="0.25">
      <c r="A3022" s="16" t="s">
        <v>2908</v>
      </c>
      <c r="B3022" s="16" t="s">
        <v>26</v>
      </c>
      <c r="C3022" s="16" t="s">
        <v>85</v>
      </c>
      <c r="D3022" s="16" t="s">
        <v>349</v>
      </c>
      <c r="E3022" s="16" t="s">
        <v>2910</v>
      </c>
      <c r="F3022" s="16" t="s">
        <v>31</v>
      </c>
      <c r="G3022" s="16" t="s">
        <v>625</v>
      </c>
      <c r="H3022" s="16" t="s">
        <v>87</v>
      </c>
      <c r="I3022" s="16" t="s">
        <v>35</v>
      </c>
      <c r="J3022" s="16" t="s">
        <v>35</v>
      </c>
      <c r="M3022" s="16" t="s">
        <v>74</v>
      </c>
      <c r="N3022" s="7"/>
      <c r="O3022" s="9">
        <v>45392</v>
      </c>
      <c r="P3022" t="s">
        <v>3122</v>
      </c>
      <c r="Q3022">
        <v>1</v>
      </c>
      <c r="R3022">
        <v>105</v>
      </c>
      <c r="S3022">
        <v>5</v>
      </c>
      <c r="T3022" t="s">
        <v>3048</v>
      </c>
      <c r="U3022">
        <v>181</v>
      </c>
      <c r="V3022">
        <v>22</v>
      </c>
      <c r="W3022">
        <v>69</v>
      </c>
      <c r="X3022">
        <v>112</v>
      </c>
      <c r="Y3022">
        <v>930</v>
      </c>
      <c r="Z3022">
        <v>20</v>
      </c>
      <c r="AA3022">
        <v>20</v>
      </c>
      <c r="AD3022">
        <v>6</v>
      </c>
      <c r="AE3022">
        <v>3021</v>
      </c>
      <c r="AF3022" s="16" t="s">
        <v>39</v>
      </c>
      <c r="AG3022" s="16"/>
      <c r="AH3022" s="16"/>
      <c r="AI3022" s="16" t="str">
        <f t="shared" si="188"/>
        <v>(181,5,22,69,112,930,20, null, 6, 'WTR1000 2025 Europe',2025, '2024-04-10','2024-04-10','".Carbon::now()."','".Carbon::now()."'),</v>
      </c>
      <c r="AJ3022" s="16" t="str">
        <f t="shared" si="189"/>
        <v>('".DB::select("SELECT id_status FROM `status` WHERE `element_type` = 'task' AND status_type = 'client' AND name ='CONFIRMED'")[0]-&gt;id_status."',3021,1),</v>
      </c>
      <c r="AK3022" s="16" t="str">
        <f t="shared" si="190"/>
        <v/>
      </c>
      <c r="AL3022" s="16" t="str">
        <f t="shared" si="191"/>
        <v/>
      </c>
    </row>
    <row r="3023" spans="1:38" x14ac:dyDescent="0.25">
      <c r="A3023" s="16" t="s">
        <v>856</v>
      </c>
      <c r="B3023" s="16" t="s">
        <v>26</v>
      </c>
      <c r="C3023" s="16" t="s">
        <v>41</v>
      </c>
      <c r="D3023" s="16" t="s">
        <v>28</v>
      </c>
      <c r="E3023" s="16" t="s">
        <v>51</v>
      </c>
      <c r="F3023" s="16" t="s">
        <v>31</v>
      </c>
      <c r="G3023" s="16" t="s">
        <v>237</v>
      </c>
      <c r="H3023" s="16" t="s">
        <v>72</v>
      </c>
      <c r="I3023" s="16" t="s">
        <v>35</v>
      </c>
      <c r="J3023" s="16" t="s">
        <v>35</v>
      </c>
      <c r="M3023" s="16" t="s">
        <v>96</v>
      </c>
      <c r="N3023" s="7">
        <v>44979</v>
      </c>
      <c r="O3023" s="9">
        <v>44979</v>
      </c>
      <c r="P3023" t="s">
        <v>1179</v>
      </c>
      <c r="Q3023">
        <v>1</v>
      </c>
      <c r="R3023">
        <v>106</v>
      </c>
      <c r="S3023">
        <v>5</v>
      </c>
      <c r="T3023" t="s">
        <v>2941</v>
      </c>
      <c r="U3023">
        <v>41</v>
      </c>
      <c r="V3023">
        <v>2</v>
      </c>
      <c r="W3023">
        <v>12</v>
      </c>
      <c r="X3023">
        <v>106</v>
      </c>
      <c r="Y3023">
        <v>111</v>
      </c>
      <c r="Z3023">
        <v>20</v>
      </c>
      <c r="AA3023">
        <v>20</v>
      </c>
      <c r="AD3023">
        <v>18</v>
      </c>
      <c r="AE3023">
        <v>3022</v>
      </c>
      <c r="AF3023" s="16" t="s">
        <v>39</v>
      </c>
      <c r="AG3023" s="16"/>
      <c r="AH3023" s="16"/>
      <c r="AI3023" s="16" t="str">
        <f t="shared" si="188"/>
        <v>(41,5,2,12,106,111,20, null, 18, 'Chambers 2024 Europe',2024, '2023-02-22','2023-02-22','".Carbon::now()."','".Carbon::now()."'),</v>
      </c>
      <c r="AJ3023" s="16" t="str">
        <f t="shared" si="189"/>
        <v>('".DB::select("SELECT id_status FROM `status` WHERE `element_type` = 'task' AND status_type = 'client' AND name ='CONFIRMED'")[0]-&gt;id_status."',3022,1),</v>
      </c>
      <c r="AK3023" s="16" t="str">
        <f t="shared" si="190"/>
        <v/>
      </c>
      <c r="AL3023" s="16" t="str">
        <f t="shared" si="191"/>
        <v/>
      </c>
    </row>
    <row r="3024" spans="1:38" x14ac:dyDescent="0.25">
      <c r="A3024" s="16" t="s">
        <v>856</v>
      </c>
      <c r="B3024" s="16" t="s">
        <v>26</v>
      </c>
      <c r="C3024" s="16" t="s">
        <v>41</v>
      </c>
      <c r="D3024" s="16" t="s">
        <v>28</v>
      </c>
      <c r="E3024" s="16" t="s">
        <v>51</v>
      </c>
      <c r="F3024" s="16" t="s">
        <v>31</v>
      </c>
      <c r="G3024" s="16" t="s">
        <v>237</v>
      </c>
      <c r="H3024" s="16" t="s">
        <v>191</v>
      </c>
      <c r="I3024" s="16" t="s">
        <v>35</v>
      </c>
      <c r="J3024" s="16" t="s">
        <v>35</v>
      </c>
      <c r="M3024" s="16" t="s">
        <v>96</v>
      </c>
      <c r="N3024" s="7">
        <v>45063</v>
      </c>
      <c r="O3024" s="9">
        <v>45063</v>
      </c>
      <c r="P3024" t="s">
        <v>1191</v>
      </c>
      <c r="Q3024">
        <v>1</v>
      </c>
      <c r="R3024">
        <v>106</v>
      </c>
      <c r="S3024">
        <v>5</v>
      </c>
      <c r="T3024" t="s">
        <v>2941</v>
      </c>
      <c r="U3024">
        <v>41</v>
      </c>
      <c r="V3024">
        <v>2</v>
      </c>
      <c r="W3024">
        <v>12</v>
      </c>
      <c r="X3024">
        <v>106</v>
      </c>
      <c r="Y3024">
        <v>131</v>
      </c>
      <c r="Z3024">
        <v>20</v>
      </c>
      <c r="AA3024">
        <v>20</v>
      </c>
      <c r="AD3024">
        <v>18</v>
      </c>
      <c r="AE3024">
        <v>3023</v>
      </c>
      <c r="AF3024" s="16" t="s">
        <v>39</v>
      </c>
      <c r="AG3024" s="16"/>
      <c r="AH3024" s="16"/>
      <c r="AI3024" s="16" t="str">
        <f t="shared" si="188"/>
        <v>(41,5,2,12,106,131,20, null, 18, 'Chambers 2024 Europe',2024, '2023-05-17','2023-05-17','".Carbon::now()."','".Carbon::now()."'),</v>
      </c>
      <c r="AJ3024" s="16" t="str">
        <f t="shared" si="189"/>
        <v>('".DB::select("SELECT id_status FROM `status` WHERE `element_type` = 'task' AND status_type = 'client' AND name ='CONFIRMED'")[0]-&gt;id_status."',3023,1),</v>
      </c>
      <c r="AK3024" s="16" t="str">
        <f t="shared" si="190"/>
        <v/>
      </c>
      <c r="AL3024" s="16" t="str">
        <f t="shared" si="191"/>
        <v/>
      </c>
    </row>
    <row r="3025" spans="1:38" x14ac:dyDescent="0.25">
      <c r="A3025" s="16" t="s">
        <v>856</v>
      </c>
      <c r="B3025" s="16" t="s">
        <v>26</v>
      </c>
      <c r="C3025" s="16" t="s">
        <v>41</v>
      </c>
      <c r="D3025" s="16" t="s">
        <v>28</v>
      </c>
      <c r="E3025" s="16" t="s">
        <v>51</v>
      </c>
      <c r="F3025" s="16" t="s">
        <v>31</v>
      </c>
      <c r="G3025" s="16" t="s">
        <v>237</v>
      </c>
      <c r="H3025" s="16" t="s">
        <v>114</v>
      </c>
      <c r="I3025" s="16" t="s">
        <v>35</v>
      </c>
      <c r="J3025" s="16" t="s">
        <v>35</v>
      </c>
      <c r="M3025" s="16" t="s">
        <v>96</v>
      </c>
      <c r="N3025" s="7">
        <v>45176</v>
      </c>
      <c r="O3025" s="9">
        <v>45063</v>
      </c>
      <c r="P3025" t="s">
        <v>1191</v>
      </c>
      <c r="Q3025">
        <v>1</v>
      </c>
      <c r="R3025">
        <v>106</v>
      </c>
      <c r="S3025">
        <v>5</v>
      </c>
      <c r="T3025" t="s">
        <v>2941</v>
      </c>
      <c r="U3025">
        <v>41</v>
      </c>
      <c r="V3025">
        <v>2</v>
      </c>
      <c r="W3025">
        <v>12</v>
      </c>
      <c r="X3025">
        <v>106</v>
      </c>
      <c r="Y3025">
        <v>160</v>
      </c>
      <c r="Z3025">
        <v>20</v>
      </c>
      <c r="AA3025">
        <v>20</v>
      </c>
      <c r="AD3025">
        <v>18</v>
      </c>
      <c r="AE3025">
        <v>3024</v>
      </c>
      <c r="AF3025" s="16" t="s">
        <v>39</v>
      </c>
      <c r="AG3025" s="16"/>
      <c r="AH3025" s="16"/>
      <c r="AI3025" s="16" t="str">
        <f t="shared" si="188"/>
        <v>(41,5,2,12,106,160,20, null, 18, 'Chambers 2024 Europe',2024, '2023-05-17','2023-05-17','".Carbon::now()."','".Carbon::now()."'),</v>
      </c>
      <c r="AJ3025" s="16" t="str">
        <f t="shared" si="189"/>
        <v>('".DB::select("SELECT id_status FROM `status` WHERE `element_type` = 'task' AND status_type = 'client' AND name ='CONFIRMED'")[0]-&gt;id_status."',3024,1),</v>
      </c>
      <c r="AK3025" s="16" t="str">
        <f t="shared" si="190"/>
        <v/>
      </c>
      <c r="AL3025" s="16" t="str">
        <f t="shared" si="191"/>
        <v/>
      </c>
    </row>
    <row r="3026" spans="1:38" x14ac:dyDescent="0.25">
      <c r="A3026" s="16" t="s">
        <v>856</v>
      </c>
      <c r="B3026" s="16" t="s">
        <v>3139</v>
      </c>
      <c r="C3026" s="16" t="s">
        <v>27</v>
      </c>
      <c r="D3026" s="16" t="s">
        <v>28</v>
      </c>
      <c r="E3026" s="16" t="s">
        <v>29</v>
      </c>
      <c r="F3026" s="16" t="s">
        <v>30</v>
      </c>
      <c r="G3026" s="16" t="s">
        <v>237</v>
      </c>
      <c r="H3026" s="16" t="s">
        <v>47</v>
      </c>
      <c r="I3026" s="16" t="s">
        <v>35</v>
      </c>
      <c r="J3026" s="16" t="s">
        <v>35</v>
      </c>
      <c r="M3026" s="16" t="s">
        <v>96</v>
      </c>
      <c r="N3026" s="7">
        <v>45163</v>
      </c>
      <c r="O3026" s="9">
        <v>45163</v>
      </c>
      <c r="P3026" t="s">
        <v>1196</v>
      </c>
      <c r="Q3026">
        <v>1</v>
      </c>
      <c r="R3026">
        <v>106</v>
      </c>
      <c r="S3026">
        <v>5</v>
      </c>
      <c r="T3026" t="s">
        <v>2941</v>
      </c>
      <c r="U3026">
        <v>41</v>
      </c>
      <c r="V3026">
        <v>14</v>
      </c>
      <c r="W3026">
        <v>56</v>
      </c>
      <c r="X3026">
        <v>106</v>
      </c>
      <c r="Y3026">
        <v>601</v>
      </c>
      <c r="Z3026">
        <v>20</v>
      </c>
      <c r="AA3026">
        <v>20</v>
      </c>
      <c r="AD3026">
        <v>18</v>
      </c>
      <c r="AE3026">
        <v>3025</v>
      </c>
      <c r="AF3026" s="16" t="s">
        <v>39</v>
      </c>
      <c r="AG3026" s="16"/>
      <c r="AH3026" s="16"/>
      <c r="AI3026" s="16" t="str">
        <f t="shared" si="188"/>
        <v>(41,5,14,56,106,601,20, null, 18, 'L500 2024 EMEA',2024, '2023-08-25','2023-08-25','".Carbon::now()."','".Carbon::now()."'),</v>
      </c>
      <c r="AJ3026" s="16" t="str">
        <f t="shared" si="189"/>
        <v>('".DB::select("SELECT id_status FROM `status` WHERE `element_type` = 'task' AND status_type = 'client' AND name ='CONFIRMED'")[0]-&gt;id_status."',3025,1),</v>
      </c>
      <c r="AK3026" s="16" t="str">
        <f t="shared" si="190"/>
        <v/>
      </c>
      <c r="AL3026" s="16" t="str">
        <f t="shared" si="191"/>
        <v/>
      </c>
    </row>
    <row r="3027" spans="1:38" x14ac:dyDescent="0.25">
      <c r="A3027" s="16" t="s">
        <v>856</v>
      </c>
      <c r="B3027" s="16" t="s">
        <v>3139</v>
      </c>
      <c r="C3027" s="16" t="s">
        <v>27</v>
      </c>
      <c r="D3027" s="16" t="s">
        <v>28</v>
      </c>
      <c r="E3027" s="16" t="s">
        <v>29</v>
      </c>
      <c r="F3027" s="16" t="s">
        <v>30</v>
      </c>
      <c r="G3027" s="16" t="s">
        <v>237</v>
      </c>
      <c r="H3027" s="16" t="s">
        <v>191</v>
      </c>
      <c r="I3027" s="16" t="s">
        <v>35</v>
      </c>
      <c r="J3027" s="16" t="s">
        <v>35</v>
      </c>
      <c r="M3027" s="16" t="s">
        <v>96</v>
      </c>
      <c r="N3027" s="7">
        <v>45163</v>
      </c>
      <c r="O3027" s="9">
        <v>45163</v>
      </c>
      <c r="P3027" t="s">
        <v>1196</v>
      </c>
      <c r="Q3027">
        <v>1</v>
      </c>
      <c r="R3027">
        <v>106</v>
      </c>
      <c r="S3027">
        <v>5</v>
      </c>
      <c r="T3027" t="s">
        <v>2941</v>
      </c>
      <c r="U3027">
        <v>41</v>
      </c>
      <c r="V3027">
        <v>14</v>
      </c>
      <c r="W3027">
        <v>56</v>
      </c>
      <c r="X3027">
        <v>106</v>
      </c>
      <c r="Y3027">
        <v>636</v>
      </c>
      <c r="Z3027">
        <v>20</v>
      </c>
      <c r="AA3027">
        <v>20</v>
      </c>
      <c r="AD3027">
        <v>18</v>
      </c>
      <c r="AE3027">
        <v>3026</v>
      </c>
      <c r="AF3027" s="16" t="s">
        <v>39</v>
      </c>
      <c r="AG3027" s="16"/>
      <c r="AH3027" s="16"/>
      <c r="AI3027" s="16" t="str">
        <f t="shared" si="188"/>
        <v>(41,5,14,56,106,636,20, null, 18, 'L500 2024 EMEA',2024, '2023-08-25','2023-08-25','".Carbon::now()."','".Carbon::now()."'),</v>
      </c>
      <c r="AJ3027" s="16" t="str">
        <f t="shared" si="189"/>
        <v>('".DB::select("SELECT id_status FROM `status` WHERE `element_type` = 'task' AND status_type = 'client' AND name ='CONFIRMED'")[0]-&gt;id_status."',3026,1),</v>
      </c>
      <c r="AK3027" s="16" t="str">
        <f t="shared" si="190"/>
        <v/>
      </c>
      <c r="AL3027" s="16" t="str">
        <f t="shared" si="191"/>
        <v/>
      </c>
    </row>
    <row r="3028" spans="1:38" x14ac:dyDescent="0.25">
      <c r="A3028" s="16" t="s">
        <v>856</v>
      </c>
      <c r="B3028" s="16" t="s">
        <v>3139</v>
      </c>
      <c r="C3028" s="16" t="s">
        <v>27</v>
      </c>
      <c r="D3028" s="16" t="s">
        <v>28</v>
      </c>
      <c r="E3028" s="16" t="s">
        <v>29</v>
      </c>
      <c r="F3028" s="16" t="s">
        <v>30</v>
      </c>
      <c r="G3028" s="16" t="s">
        <v>237</v>
      </c>
      <c r="H3028" s="16" t="s">
        <v>221</v>
      </c>
      <c r="I3028" s="16" t="s">
        <v>35</v>
      </c>
      <c r="J3028" s="16" t="s">
        <v>35</v>
      </c>
      <c r="M3028" s="16" t="s">
        <v>96</v>
      </c>
      <c r="N3028" s="7">
        <v>45163</v>
      </c>
      <c r="O3028" s="9">
        <v>45163</v>
      </c>
      <c r="P3028" t="s">
        <v>1196</v>
      </c>
      <c r="Q3028">
        <v>1</v>
      </c>
      <c r="R3028">
        <v>106</v>
      </c>
      <c r="S3028">
        <v>5</v>
      </c>
      <c r="T3028" t="s">
        <v>2941</v>
      </c>
      <c r="U3028">
        <v>41</v>
      </c>
      <c r="V3028">
        <v>14</v>
      </c>
      <c r="W3028">
        <v>56</v>
      </c>
      <c r="X3028">
        <v>106</v>
      </c>
      <c r="Y3028">
        <v>637</v>
      </c>
      <c r="Z3028">
        <v>20</v>
      </c>
      <c r="AA3028">
        <v>20</v>
      </c>
      <c r="AD3028">
        <v>18</v>
      </c>
      <c r="AE3028">
        <v>3027</v>
      </c>
      <c r="AF3028" s="16" t="s">
        <v>39</v>
      </c>
      <c r="AG3028" s="16"/>
      <c r="AH3028" s="16"/>
      <c r="AI3028" s="16" t="str">
        <f t="shared" si="188"/>
        <v>(41,5,14,56,106,637,20, null, 18, 'L500 2024 EMEA',2024, '2023-08-25','2023-08-25','".Carbon::now()."','".Carbon::now()."'),</v>
      </c>
      <c r="AJ3028" s="16" t="str">
        <f t="shared" si="189"/>
        <v>('".DB::select("SELECT id_status FROM `status` WHERE `element_type` = 'task' AND status_type = 'client' AND name ='CONFIRMED'")[0]-&gt;id_status."',3027,1),</v>
      </c>
      <c r="AK3028" s="16" t="str">
        <f t="shared" si="190"/>
        <v/>
      </c>
      <c r="AL3028" s="16" t="str">
        <f t="shared" si="191"/>
        <v/>
      </c>
    </row>
    <row r="3029" spans="1:38" x14ac:dyDescent="0.25">
      <c r="A3029" s="16" t="s">
        <v>856</v>
      </c>
      <c r="B3029" s="16" t="s">
        <v>3139</v>
      </c>
      <c r="C3029" s="16" t="s">
        <v>27</v>
      </c>
      <c r="D3029" s="16" t="s">
        <v>28</v>
      </c>
      <c r="E3029" s="16" t="s">
        <v>29</v>
      </c>
      <c r="F3029" s="16" t="s">
        <v>30</v>
      </c>
      <c r="G3029" s="16" t="s">
        <v>237</v>
      </c>
      <c r="H3029" s="16" t="s">
        <v>114</v>
      </c>
      <c r="I3029" s="16" t="s">
        <v>35</v>
      </c>
      <c r="J3029" s="16" t="s">
        <v>35</v>
      </c>
      <c r="M3029" s="16" t="s">
        <v>96</v>
      </c>
      <c r="N3029" s="7">
        <v>45163</v>
      </c>
      <c r="O3029" s="9">
        <v>45163</v>
      </c>
      <c r="P3029" t="s">
        <v>1196</v>
      </c>
      <c r="Q3029">
        <v>1</v>
      </c>
      <c r="R3029">
        <v>106</v>
      </c>
      <c r="S3029">
        <v>5</v>
      </c>
      <c r="T3029" t="s">
        <v>2941</v>
      </c>
      <c r="U3029">
        <v>41</v>
      </c>
      <c r="V3029">
        <v>14</v>
      </c>
      <c r="W3029">
        <v>56</v>
      </c>
      <c r="X3029">
        <v>106</v>
      </c>
      <c r="Y3029">
        <v>654</v>
      </c>
      <c r="Z3029">
        <v>20</v>
      </c>
      <c r="AA3029">
        <v>20</v>
      </c>
      <c r="AD3029">
        <v>18</v>
      </c>
      <c r="AE3029">
        <v>3028</v>
      </c>
      <c r="AF3029" s="16" t="s">
        <v>39</v>
      </c>
      <c r="AG3029" s="16"/>
      <c r="AH3029" s="16"/>
      <c r="AI3029" s="16" t="str">
        <f t="shared" si="188"/>
        <v>(41,5,14,56,106,654,20, null, 18, 'L500 2024 EMEA',2024, '2023-08-25','2023-08-25','".Carbon::now()."','".Carbon::now()."'),</v>
      </c>
      <c r="AJ3029" s="16" t="str">
        <f t="shared" si="189"/>
        <v>('".DB::select("SELECT id_status FROM `status` WHERE `element_type` = 'task' AND status_type = 'client' AND name ='CONFIRMED'")[0]-&gt;id_status."',3028,1),</v>
      </c>
      <c r="AK3029" s="16" t="str">
        <f t="shared" si="190"/>
        <v/>
      </c>
      <c r="AL3029" s="16" t="str">
        <f t="shared" si="191"/>
        <v/>
      </c>
    </row>
    <row r="3030" spans="1:38" x14ac:dyDescent="0.25">
      <c r="A3030" s="16" t="s">
        <v>856</v>
      </c>
      <c r="B3030" s="16" t="s">
        <v>26</v>
      </c>
      <c r="C3030" s="16" t="s">
        <v>41</v>
      </c>
      <c r="D3030" s="16" t="s">
        <v>349</v>
      </c>
      <c r="E3030" s="16" t="s">
        <v>2909</v>
      </c>
      <c r="F3030" s="16" t="s">
        <v>31</v>
      </c>
      <c r="G3030" s="16" t="s">
        <v>237</v>
      </c>
      <c r="H3030" s="16" t="s">
        <v>72</v>
      </c>
      <c r="I3030" s="16" t="s">
        <v>35</v>
      </c>
      <c r="J3030" s="16" t="s">
        <v>35</v>
      </c>
      <c r="M3030" s="16" t="s">
        <v>96</v>
      </c>
      <c r="N3030" s="7">
        <v>45344</v>
      </c>
      <c r="O3030" s="9">
        <v>45344</v>
      </c>
      <c r="P3030" t="s">
        <v>5033</v>
      </c>
      <c r="Q3030">
        <v>1</v>
      </c>
      <c r="R3030">
        <v>106</v>
      </c>
      <c r="S3030">
        <v>5</v>
      </c>
      <c r="T3030" t="s">
        <v>4983</v>
      </c>
      <c r="U3030">
        <v>198</v>
      </c>
      <c r="V3030">
        <v>2</v>
      </c>
      <c r="W3030">
        <v>12</v>
      </c>
      <c r="X3030">
        <v>106</v>
      </c>
      <c r="Y3030">
        <v>111</v>
      </c>
      <c r="Z3030">
        <v>20</v>
      </c>
      <c r="AA3030">
        <v>20</v>
      </c>
      <c r="AD3030">
        <v>18</v>
      </c>
      <c r="AE3030">
        <v>3029</v>
      </c>
      <c r="AF3030" s="16" t="s">
        <v>39</v>
      </c>
      <c r="AG3030" s="16"/>
      <c r="AH3030" s="16"/>
      <c r="AI3030" s="16" t="str">
        <f t="shared" si="188"/>
        <v>(198,5,2,12,106,111,20, null, 18, 'Chambers 2025 Europe',2025, '2024-02-22','2024-02-22','".Carbon::now()."','".Carbon::now()."'),</v>
      </c>
      <c r="AJ3030" s="16" t="str">
        <f t="shared" si="189"/>
        <v>('".DB::select("SELECT id_status FROM `status` WHERE `element_type` = 'task' AND status_type = 'client' AND name ='CONFIRMED'")[0]-&gt;id_status."',3029,1),</v>
      </c>
      <c r="AK3030" s="16" t="str">
        <f t="shared" si="190"/>
        <v/>
      </c>
      <c r="AL3030" s="16" t="str">
        <f t="shared" si="191"/>
        <v/>
      </c>
    </row>
    <row r="3031" spans="1:38" x14ac:dyDescent="0.25">
      <c r="A3031" s="16" t="s">
        <v>856</v>
      </c>
      <c r="B3031" s="16" t="s">
        <v>26</v>
      </c>
      <c r="C3031" s="16" t="s">
        <v>41</v>
      </c>
      <c r="D3031" s="16" t="s">
        <v>349</v>
      </c>
      <c r="E3031" s="16" t="s">
        <v>2909</v>
      </c>
      <c r="F3031" s="16" t="s">
        <v>31</v>
      </c>
      <c r="G3031" s="16" t="s">
        <v>237</v>
      </c>
      <c r="H3031" s="16" t="s">
        <v>191</v>
      </c>
      <c r="I3031" s="16" t="s">
        <v>35</v>
      </c>
      <c r="J3031" s="16" t="s">
        <v>35</v>
      </c>
      <c r="M3031" s="16" t="s">
        <v>96</v>
      </c>
      <c r="N3031" s="7">
        <v>45428</v>
      </c>
      <c r="O3031" s="9">
        <v>45428</v>
      </c>
      <c r="P3031" t="s">
        <v>5029</v>
      </c>
      <c r="Q3031">
        <v>1</v>
      </c>
      <c r="R3031">
        <v>106</v>
      </c>
      <c r="S3031">
        <v>5</v>
      </c>
      <c r="T3031" t="s">
        <v>4983</v>
      </c>
      <c r="U3031">
        <v>198</v>
      </c>
      <c r="V3031">
        <v>2</v>
      </c>
      <c r="W3031">
        <v>12</v>
      </c>
      <c r="X3031">
        <v>106</v>
      </c>
      <c r="Y3031">
        <v>131</v>
      </c>
      <c r="Z3031">
        <v>20</v>
      </c>
      <c r="AA3031">
        <v>20</v>
      </c>
      <c r="AD3031">
        <v>18</v>
      </c>
      <c r="AE3031">
        <v>3030</v>
      </c>
      <c r="AF3031" s="16" t="s">
        <v>39</v>
      </c>
      <c r="AG3031" s="16"/>
      <c r="AH3031" s="16"/>
      <c r="AI3031" s="16" t="str">
        <f t="shared" si="188"/>
        <v>(198,5,2,12,106,131,20, null, 18, 'Chambers 2025 Europe',2025, '2024-05-16','2024-05-16','".Carbon::now()."','".Carbon::now()."'),</v>
      </c>
      <c r="AJ3031" s="16" t="str">
        <f t="shared" si="189"/>
        <v>('".DB::select("SELECT id_status FROM `status` WHERE `element_type` = 'task' AND status_type = 'client' AND name ='CONFIRMED'")[0]-&gt;id_status."',3030,1),</v>
      </c>
      <c r="AK3031" s="16" t="str">
        <f t="shared" si="190"/>
        <v/>
      </c>
      <c r="AL3031" s="16" t="str">
        <f t="shared" si="191"/>
        <v/>
      </c>
    </row>
    <row r="3032" spans="1:38" x14ac:dyDescent="0.25">
      <c r="A3032" s="16" t="s">
        <v>856</v>
      </c>
      <c r="B3032" s="16" t="s">
        <v>26</v>
      </c>
      <c r="C3032" s="16" t="s">
        <v>41</v>
      </c>
      <c r="D3032" s="16" t="s">
        <v>349</v>
      </c>
      <c r="E3032" s="16" t="s">
        <v>2909</v>
      </c>
      <c r="F3032" s="16" t="s">
        <v>31</v>
      </c>
      <c r="G3032" s="16" t="s">
        <v>237</v>
      </c>
      <c r="H3032" s="16" t="s">
        <v>112</v>
      </c>
      <c r="I3032" s="16" t="s">
        <v>35</v>
      </c>
      <c r="J3032" s="16" t="s">
        <v>35</v>
      </c>
      <c r="M3032" s="16" t="s">
        <v>96</v>
      </c>
      <c r="N3032" s="7">
        <v>45428</v>
      </c>
      <c r="O3032" s="9">
        <v>45428</v>
      </c>
      <c r="P3032" t="s">
        <v>5029</v>
      </c>
      <c r="Q3032">
        <v>1</v>
      </c>
      <c r="R3032">
        <v>106</v>
      </c>
      <c r="S3032">
        <v>5</v>
      </c>
      <c r="T3032" t="s">
        <v>4983</v>
      </c>
      <c r="U3032">
        <v>198</v>
      </c>
      <c r="V3032">
        <v>2</v>
      </c>
      <c r="W3032">
        <v>12</v>
      </c>
      <c r="X3032">
        <v>106</v>
      </c>
      <c r="Y3032">
        <v>139</v>
      </c>
      <c r="Z3032">
        <v>20</v>
      </c>
      <c r="AA3032">
        <v>20</v>
      </c>
      <c r="AD3032">
        <v>18</v>
      </c>
      <c r="AE3032">
        <v>3031</v>
      </c>
      <c r="AF3032" s="16" t="s">
        <v>39</v>
      </c>
      <c r="AG3032" s="16"/>
      <c r="AH3032" s="16"/>
      <c r="AI3032" s="16" t="str">
        <f t="shared" si="188"/>
        <v>(198,5,2,12,106,139,20, null, 18, 'Chambers 2025 Europe',2025, '2024-05-16','2024-05-16','".Carbon::now()."','".Carbon::now()."'),</v>
      </c>
      <c r="AJ3032" s="16" t="str">
        <f t="shared" si="189"/>
        <v>('".DB::select("SELECT id_status FROM `status` WHERE `element_type` = 'task' AND status_type = 'client' AND name ='CONFIRMED'")[0]-&gt;id_status."',3031,1),</v>
      </c>
      <c r="AK3032" s="16" t="str">
        <f t="shared" si="190"/>
        <v/>
      </c>
      <c r="AL3032" s="16" t="str">
        <f t="shared" si="191"/>
        <v/>
      </c>
    </row>
    <row r="3033" spans="1:38" x14ac:dyDescent="0.25">
      <c r="A3033" s="16" t="s">
        <v>856</v>
      </c>
      <c r="B3033" s="16" t="s">
        <v>26</v>
      </c>
      <c r="C3033" s="16" t="s">
        <v>41</v>
      </c>
      <c r="D3033" s="16" t="s">
        <v>349</v>
      </c>
      <c r="E3033" s="16" t="s">
        <v>2909</v>
      </c>
      <c r="F3033" s="16" t="s">
        <v>31</v>
      </c>
      <c r="G3033" s="16" t="s">
        <v>237</v>
      </c>
      <c r="H3033" s="16" t="s">
        <v>114</v>
      </c>
      <c r="I3033" s="16" t="s">
        <v>35</v>
      </c>
      <c r="J3033" s="16" t="s">
        <v>35</v>
      </c>
      <c r="M3033" s="16" t="s">
        <v>96</v>
      </c>
      <c r="N3033" s="7">
        <v>45428</v>
      </c>
      <c r="O3033" s="9">
        <v>45428</v>
      </c>
      <c r="P3033" t="s">
        <v>5029</v>
      </c>
      <c r="Q3033">
        <v>1</v>
      </c>
      <c r="R3033">
        <v>106</v>
      </c>
      <c r="S3033">
        <v>5</v>
      </c>
      <c r="T3033" t="s">
        <v>4983</v>
      </c>
      <c r="U3033">
        <v>198</v>
      </c>
      <c r="V3033">
        <v>2</v>
      </c>
      <c r="W3033">
        <v>12</v>
      </c>
      <c r="X3033">
        <v>106</v>
      </c>
      <c r="Y3033">
        <v>160</v>
      </c>
      <c r="Z3033">
        <v>20</v>
      </c>
      <c r="AA3033">
        <v>20</v>
      </c>
      <c r="AD3033">
        <v>18</v>
      </c>
      <c r="AE3033">
        <v>3032</v>
      </c>
      <c r="AF3033" s="16" t="s">
        <v>39</v>
      </c>
      <c r="AG3033" s="16"/>
      <c r="AH3033" s="16"/>
      <c r="AI3033" s="16" t="str">
        <f t="shared" si="188"/>
        <v>(198,5,2,12,106,160,20, null, 18, 'Chambers 2025 Europe',2025, '2024-05-16','2024-05-16','".Carbon::now()."','".Carbon::now()."'),</v>
      </c>
      <c r="AJ3033" s="16" t="str">
        <f t="shared" si="189"/>
        <v>('".DB::select("SELECT id_status FROM `status` WHERE `element_type` = 'task' AND status_type = 'client' AND name ='CONFIRMED'")[0]-&gt;id_status."',3032,1),</v>
      </c>
      <c r="AK3033" s="16" t="str">
        <f t="shared" si="190"/>
        <v/>
      </c>
      <c r="AL3033" s="16" t="str">
        <f t="shared" si="191"/>
        <v/>
      </c>
    </row>
    <row r="3034" spans="1:38" x14ac:dyDescent="0.25">
      <c r="A3034" s="16" t="s">
        <v>856</v>
      </c>
      <c r="B3034" s="16" t="s">
        <v>3139</v>
      </c>
      <c r="C3034" s="16" t="s">
        <v>27</v>
      </c>
      <c r="D3034" s="16" t="s">
        <v>349</v>
      </c>
      <c r="E3034" s="16" t="s">
        <v>2912</v>
      </c>
      <c r="F3034" s="16" t="s">
        <v>30</v>
      </c>
      <c r="G3034" s="16" t="s">
        <v>237</v>
      </c>
      <c r="H3034" s="16" t="s">
        <v>47</v>
      </c>
      <c r="I3034" s="16" t="s">
        <v>35</v>
      </c>
      <c r="J3034" s="16" t="s">
        <v>35</v>
      </c>
      <c r="M3034" s="16" t="s">
        <v>96</v>
      </c>
      <c r="N3034" s="7">
        <v>45528</v>
      </c>
      <c r="O3034" s="9">
        <v>45528</v>
      </c>
      <c r="P3034" t="s">
        <v>5027</v>
      </c>
      <c r="Q3034">
        <v>1</v>
      </c>
      <c r="R3034">
        <v>106</v>
      </c>
      <c r="S3034">
        <v>5</v>
      </c>
      <c r="T3034" t="s">
        <v>4983</v>
      </c>
      <c r="U3034">
        <v>198</v>
      </c>
      <c r="V3034">
        <v>14</v>
      </c>
      <c r="W3034">
        <v>56</v>
      </c>
      <c r="X3034">
        <v>106</v>
      </c>
      <c r="Y3034">
        <v>601</v>
      </c>
      <c r="Z3034">
        <v>20</v>
      </c>
      <c r="AA3034">
        <v>20</v>
      </c>
      <c r="AD3034">
        <v>18</v>
      </c>
      <c r="AE3034">
        <v>3033</v>
      </c>
      <c r="AF3034" s="16" t="s">
        <v>39</v>
      </c>
      <c r="AG3034" s="16"/>
      <c r="AH3034" s="16"/>
      <c r="AI3034" s="16" t="str">
        <f t="shared" si="188"/>
        <v>(198,5,14,56,106,601,20, null, 18, 'L500 2025 EMEA',2025, '2024-08-24','2024-08-24','".Carbon::now()."','".Carbon::now()."'),</v>
      </c>
      <c r="AJ3034" s="16" t="str">
        <f t="shared" si="189"/>
        <v>('".DB::select("SELECT id_status FROM `status` WHERE `element_type` = 'task' AND status_type = 'client' AND name ='CONFIRMED'")[0]-&gt;id_status."',3033,1),</v>
      </c>
      <c r="AK3034" s="16" t="str">
        <f t="shared" si="190"/>
        <v/>
      </c>
      <c r="AL3034" s="16" t="str">
        <f t="shared" si="191"/>
        <v/>
      </c>
    </row>
    <row r="3035" spans="1:38" x14ac:dyDescent="0.25">
      <c r="A3035" s="16" t="s">
        <v>856</v>
      </c>
      <c r="B3035" s="16" t="s">
        <v>3139</v>
      </c>
      <c r="C3035" s="16" t="s">
        <v>27</v>
      </c>
      <c r="D3035" s="16" t="s">
        <v>349</v>
      </c>
      <c r="E3035" s="16" t="s">
        <v>2912</v>
      </c>
      <c r="F3035" s="16" t="s">
        <v>30</v>
      </c>
      <c r="G3035" s="16" t="s">
        <v>237</v>
      </c>
      <c r="H3035" s="16" t="s">
        <v>191</v>
      </c>
      <c r="I3035" s="16" t="s">
        <v>35</v>
      </c>
      <c r="J3035" s="16" t="s">
        <v>35</v>
      </c>
      <c r="M3035" s="16" t="s">
        <v>96</v>
      </c>
      <c r="N3035" s="7">
        <v>45528</v>
      </c>
      <c r="O3035" s="9">
        <v>45528</v>
      </c>
      <c r="P3035" t="s">
        <v>5027</v>
      </c>
      <c r="Q3035">
        <v>1</v>
      </c>
      <c r="R3035">
        <v>106</v>
      </c>
      <c r="S3035">
        <v>5</v>
      </c>
      <c r="T3035" t="s">
        <v>4983</v>
      </c>
      <c r="U3035">
        <v>198</v>
      </c>
      <c r="V3035">
        <v>14</v>
      </c>
      <c r="W3035">
        <v>56</v>
      </c>
      <c r="X3035">
        <v>106</v>
      </c>
      <c r="Y3035">
        <v>636</v>
      </c>
      <c r="Z3035">
        <v>20</v>
      </c>
      <c r="AA3035">
        <v>20</v>
      </c>
      <c r="AD3035">
        <v>18</v>
      </c>
      <c r="AE3035">
        <v>3034</v>
      </c>
      <c r="AF3035" s="16" t="s">
        <v>39</v>
      </c>
      <c r="AG3035" s="16"/>
      <c r="AH3035" s="16"/>
      <c r="AI3035" s="16" t="str">
        <f t="shared" si="188"/>
        <v>(198,5,14,56,106,636,20, null, 18, 'L500 2025 EMEA',2025, '2024-08-24','2024-08-24','".Carbon::now()."','".Carbon::now()."'),</v>
      </c>
      <c r="AJ3035" s="16" t="str">
        <f t="shared" si="189"/>
        <v>('".DB::select("SELECT id_status FROM `status` WHERE `element_type` = 'task' AND status_type = 'client' AND name ='CONFIRMED'")[0]-&gt;id_status."',3034,1),</v>
      </c>
      <c r="AK3035" s="16" t="str">
        <f t="shared" si="190"/>
        <v/>
      </c>
      <c r="AL3035" s="16" t="str">
        <f t="shared" si="191"/>
        <v/>
      </c>
    </row>
    <row r="3036" spans="1:38" x14ac:dyDescent="0.25">
      <c r="A3036" s="16" t="s">
        <v>856</v>
      </c>
      <c r="B3036" s="16" t="s">
        <v>3139</v>
      </c>
      <c r="C3036" s="16" t="s">
        <v>27</v>
      </c>
      <c r="D3036" s="16" t="s">
        <v>349</v>
      </c>
      <c r="E3036" s="16" t="s">
        <v>2912</v>
      </c>
      <c r="F3036" s="16" t="s">
        <v>30</v>
      </c>
      <c r="G3036" s="16" t="s">
        <v>237</v>
      </c>
      <c r="H3036" s="16" t="s">
        <v>221</v>
      </c>
      <c r="I3036" s="16" t="s">
        <v>35</v>
      </c>
      <c r="J3036" s="16" t="s">
        <v>35</v>
      </c>
      <c r="M3036" s="16" t="s">
        <v>96</v>
      </c>
      <c r="N3036" s="7">
        <v>45528</v>
      </c>
      <c r="O3036" s="9">
        <v>45528</v>
      </c>
      <c r="P3036" t="s">
        <v>5027</v>
      </c>
      <c r="Q3036">
        <v>1</v>
      </c>
      <c r="R3036">
        <v>106</v>
      </c>
      <c r="S3036">
        <v>5</v>
      </c>
      <c r="T3036" t="s">
        <v>4983</v>
      </c>
      <c r="U3036">
        <v>198</v>
      </c>
      <c r="V3036">
        <v>14</v>
      </c>
      <c r="W3036">
        <v>56</v>
      </c>
      <c r="X3036">
        <v>106</v>
      </c>
      <c r="Y3036">
        <v>637</v>
      </c>
      <c r="Z3036">
        <v>20</v>
      </c>
      <c r="AA3036">
        <v>20</v>
      </c>
      <c r="AD3036">
        <v>18</v>
      </c>
      <c r="AE3036">
        <v>3035</v>
      </c>
      <c r="AF3036" s="16" t="s">
        <v>39</v>
      </c>
      <c r="AG3036" s="16"/>
      <c r="AH3036" s="16"/>
      <c r="AI3036" s="16" t="str">
        <f t="shared" si="188"/>
        <v>(198,5,14,56,106,637,20, null, 18, 'L500 2025 EMEA',2025, '2024-08-24','2024-08-24','".Carbon::now()."','".Carbon::now()."'),</v>
      </c>
      <c r="AJ3036" s="16" t="str">
        <f t="shared" si="189"/>
        <v>('".DB::select("SELECT id_status FROM `status` WHERE `element_type` = 'task' AND status_type = 'client' AND name ='CONFIRMED'")[0]-&gt;id_status."',3035,1),</v>
      </c>
      <c r="AK3036" s="16" t="str">
        <f t="shared" si="190"/>
        <v/>
      </c>
      <c r="AL3036" s="16" t="str">
        <f t="shared" si="191"/>
        <v/>
      </c>
    </row>
    <row r="3037" spans="1:38" x14ac:dyDescent="0.25">
      <c r="A3037" s="16" t="s">
        <v>856</v>
      </c>
      <c r="B3037" s="16" t="s">
        <v>3139</v>
      </c>
      <c r="C3037" s="16" t="s">
        <v>27</v>
      </c>
      <c r="D3037" s="16" t="s">
        <v>349</v>
      </c>
      <c r="E3037" s="16" t="s">
        <v>2912</v>
      </c>
      <c r="F3037" s="16" t="s">
        <v>30</v>
      </c>
      <c r="G3037" s="16" t="s">
        <v>237</v>
      </c>
      <c r="H3037" s="16" t="s">
        <v>114</v>
      </c>
      <c r="I3037" s="16" t="s">
        <v>35</v>
      </c>
      <c r="J3037" s="16" t="s">
        <v>35</v>
      </c>
      <c r="M3037" s="16" t="s">
        <v>96</v>
      </c>
      <c r="N3037" s="7">
        <v>45528</v>
      </c>
      <c r="O3037" s="9">
        <v>45528</v>
      </c>
      <c r="P3037" t="s">
        <v>5027</v>
      </c>
      <c r="Q3037">
        <v>1</v>
      </c>
      <c r="R3037">
        <v>106</v>
      </c>
      <c r="S3037">
        <v>5</v>
      </c>
      <c r="T3037" t="s">
        <v>4983</v>
      </c>
      <c r="U3037">
        <v>198</v>
      </c>
      <c r="V3037">
        <v>14</v>
      </c>
      <c r="W3037">
        <v>56</v>
      </c>
      <c r="X3037">
        <v>106</v>
      </c>
      <c r="Y3037">
        <v>654</v>
      </c>
      <c r="Z3037">
        <v>20</v>
      </c>
      <c r="AA3037">
        <v>20</v>
      </c>
      <c r="AD3037">
        <v>18</v>
      </c>
      <c r="AE3037">
        <v>3036</v>
      </c>
      <c r="AF3037" s="16" t="s">
        <v>39</v>
      </c>
      <c r="AG3037" s="16"/>
      <c r="AH3037" s="16"/>
      <c r="AI3037" s="16" t="str">
        <f t="shared" si="188"/>
        <v>(198,5,14,56,106,654,20, null, 18, 'L500 2025 EMEA',2025, '2024-08-24','2024-08-24','".Carbon::now()."','".Carbon::now()."'),</v>
      </c>
      <c r="AJ3037" s="16" t="str">
        <f t="shared" si="189"/>
        <v>('".DB::select("SELECT id_status FROM `status` WHERE `element_type` = 'task' AND status_type = 'client' AND name ='CONFIRMED'")[0]-&gt;id_status."',3036,1),</v>
      </c>
      <c r="AK3037" s="16" t="str">
        <f t="shared" si="190"/>
        <v/>
      </c>
      <c r="AL3037" s="16" t="str">
        <f t="shared" si="191"/>
        <v/>
      </c>
    </row>
    <row r="3038" spans="1:38" x14ac:dyDescent="0.25">
      <c r="A3038" s="16" t="s">
        <v>857</v>
      </c>
      <c r="B3038" s="16" t="s">
        <v>26</v>
      </c>
      <c r="C3038" s="16" t="s">
        <v>41</v>
      </c>
      <c r="D3038" s="16" t="s">
        <v>28</v>
      </c>
      <c r="E3038" s="16" t="s">
        <v>69</v>
      </c>
      <c r="F3038" s="16" t="s">
        <v>70</v>
      </c>
      <c r="G3038" s="16" t="s">
        <v>429</v>
      </c>
      <c r="H3038" s="16" t="s">
        <v>666</v>
      </c>
      <c r="I3038" s="16" t="s">
        <v>94</v>
      </c>
      <c r="J3038" s="16" t="s">
        <v>94</v>
      </c>
      <c r="M3038" s="16" t="s">
        <v>488</v>
      </c>
      <c r="N3038" s="7"/>
      <c r="O3038" s="9">
        <v>45028</v>
      </c>
      <c r="P3038" t="s">
        <v>1222</v>
      </c>
      <c r="Q3038">
        <v>1</v>
      </c>
      <c r="R3038">
        <v>107</v>
      </c>
      <c r="S3038">
        <v>5</v>
      </c>
      <c r="T3038" t="s">
        <v>2976</v>
      </c>
      <c r="U3038">
        <v>85</v>
      </c>
      <c r="V3038">
        <v>2</v>
      </c>
      <c r="W3038">
        <v>14</v>
      </c>
      <c r="X3038">
        <v>47</v>
      </c>
      <c r="Y3038">
        <v>59</v>
      </c>
      <c r="Z3038">
        <v>33</v>
      </c>
      <c r="AA3038">
        <v>33</v>
      </c>
      <c r="AE3038">
        <v>3037</v>
      </c>
      <c r="AF3038" s="16" t="s">
        <v>39</v>
      </c>
      <c r="AG3038" s="16"/>
      <c r="AH3038" s="16"/>
      <c r="AI3038" s="16" t="str">
        <f t="shared" si="188"/>
        <v>(85,5,2,14,47,59,33, null, null, 'Chambers 2024 Global',2024, '2023-04-12','2023-04-12','".Carbon::now()."','".Carbon::now()."'),</v>
      </c>
      <c r="AJ3038" s="16" t="str">
        <f t="shared" si="189"/>
        <v>('".DB::select("SELECT id_status FROM `status` WHERE `element_type` = 'task' AND status_type = 'client' AND name ='CONFIRMED'")[0]-&gt;id_status."',3037,1),</v>
      </c>
      <c r="AK3038" s="16" t="str">
        <f t="shared" si="190"/>
        <v/>
      </c>
      <c r="AL3038" s="16" t="str">
        <f t="shared" si="191"/>
        <v/>
      </c>
    </row>
    <row r="3039" spans="1:38" x14ac:dyDescent="0.25">
      <c r="A3039" s="16" t="s">
        <v>857</v>
      </c>
      <c r="B3039" s="16" t="s">
        <v>26</v>
      </c>
      <c r="C3039" s="16" t="s">
        <v>41</v>
      </c>
      <c r="D3039" s="16" t="s">
        <v>349</v>
      </c>
      <c r="E3039" s="16" t="s">
        <v>3156</v>
      </c>
      <c r="F3039" s="16" t="s">
        <v>70</v>
      </c>
      <c r="G3039" s="16" t="s">
        <v>429</v>
      </c>
      <c r="H3039" s="16" t="s">
        <v>666</v>
      </c>
      <c r="I3039" s="16" t="s">
        <v>94</v>
      </c>
      <c r="J3039" s="16" t="s">
        <v>94</v>
      </c>
      <c r="M3039" s="16" t="s">
        <v>488</v>
      </c>
      <c r="N3039" s="7">
        <v>45393</v>
      </c>
      <c r="O3039" s="9">
        <v>45393</v>
      </c>
      <c r="P3039" t="s">
        <v>5078</v>
      </c>
      <c r="Q3039">
        <v>1</v>
      </c>
      <c r="R3039">
        <v>107</v>
      </c>
      <c r="S3039">
        <v>5</v>
      </c>
      <c r="T3039" t="s">
        <v>5003</v>
      </c>
      <c r="U3039">
        <v>205</v>
      </c>
      <c r="V3039">
        <v>2</v>
      </c>
      <c r="W3039">
        <v>14</v>
      </c>
      <c r="X3039">
        <v>47</v>
      </c>
      <c r="Y3039">
        <v>59</v>
      </c>
      <c r="Z3039">
        <v>33</v>
      </c>
      <c r="AA3039">
        <v>33</v>
      </c>
      <c r="AE3039">
        <v>3038</v>
      </c>
      <c r="AF3039" s="16" t="s">
        <v>3143</v>
      </c>
      <c r="AG3039" s="16"/>
      <c r="AH3039" s="16"/>
      <c r="AI3039" s="16" t="str">
        <f t="shared" si="188"/>
        <v>(205,5,2,14,47,59,33, null, null, 'Chambers 2025 Global',2025, '2024-04-11','2024-04-11','".Carbon::now()."','".Carbon::now()."'),</v>
      </c>
      <c r="AJ3039" s="16" t="str">
        <f t="shared" si="189"/>
        <v>('".DB::select("SELECT id_status FROM `status` WHERE `element_type` = 'task' AND status_type = 'client' AND name ='PRE-FORECAST'")[0]-&gt;id_status."',3038,1),</v>
      </c>
      <c r="AK3039" s="16" t="str">
        <f t="shared" si="190"/>
        <v/>
      </c>
      <c r="AL3039" s="16" t="str">
        <f t="shared" si="191"/>
        <v/>
      </c>
    </row>
    <row r="3040" spans="1:38" x14ac:dyDescent="0.25">
      <c r="A3040" s="16" t="s">
        <v>858</v>
      </c>
      <c r="B3040" s="16" t="s">
        <v>26</v>
      </c>
      <c r="C3040" s="16" t="s">
        <v>41</v>
      </c>
      <c r="D3040" s="16" t="s">
        <v>28</v>
      </c>
      <c r="E3040" s="16" t="s">
        <v>42</v>
      </c>
      <c r="F3040" s="16" t="s">
        <v>150</v>
      </c>
      <c r="G3040" s="16" t="s">
        <v>299</v>
      </c>
      <c r="H3040" s="16" t="s">
        <v>217</v>
      </c>
      <c r="I3040" s="16" t="s">
        <v>35</v>
      </c>
      <c r="J3040" s="16" t="s">
        <v>36</v>
      </c>
      <c r="M3040" s="16" t="s">
        <v>96</v>
      </c>
      <c r="N3040" s="7">
        <v>45071</v>
      </c>
      <c r="O3040" s="9">
        <v>45071</v>
      </c>
      <c r="P3040" t="s">
        <v>1208</v>
      </c>
      <c r="Q3040">
        <v>1</v>
      </c>
      <c r="R3040">
        <v>108</v>
      </c>
      <c r="S3040">
        <v>5</v>
      </c>
      <c r="T3040" t="s">
        <v>2993</v>
      </c>
      <c r="U3040">
        <v>98</v>
      </c>
      <c r="V3040">
        <v>2</v>
      </c>
      <c r="W3040">
        <v>13</v>
      </c>
      <c r="X3040">
        <v>67</v>
      </c>
      <c r="Y3040">
        <v>170</v>
      </c>
      <c r="Z3040">
        <v>20</v>
      </c>
      <c r="AA3040">
        <v>19</v>
      </c>
      <c r="AD3040">
        <v>18</v>
      </c>
      <c r="AE3040">
        <v>3039</v>
      </c>
      <c r="AF3040" s="16" t="s">
        <v>39</v>
      </c>
      <c r="AG3040" s="16"/>
      <c r="AH3040" s="16"/>
      <c r="AI3040" s="16" t="str">
        <f t="shared" si="188"/>
        <v>(98,5,2,13,67,170,19, null, 18, 'Chambers 2024 Latin America',2024, '2023-05-25','2023-05-25','".Carbon::now()."','".Carbon::now()."'),</v>
      </c>
      <c r="AJ3040" s="16" t="str">
        <f t="shared" si="189"/>
        <v>('".DB::select("SELECT id_status FROM `status` WHERE `element_type` = 'task' AND status_type = 'client' AND name ='CONFIRMED'")[0]-&gt;id_status."',3039,1),</v>
      </c>
      <c r="AK3040" s="16" t="str">
        <f t="shared" si="190"/>
        <v/>
      </c>
      <c r="AL3040" s="16" t="str">
        <f t="shared" si="191"/>
        <v/>
      </c>
    </row>
    <row r="3041" spans="1:38" x14ac:dyDescent="0.25">
      <c r="A3041" s="16" t="s">
        <v>858</v>
      </c>
      <c r="B3041" s="16" t="s">
        <v>26</v>
      </c>
      <c r="C3041" s="16" t="s">
        <v>41</v>
      </c>
      <c r="D3041" s="16" t="s">
        <v>28</v>
      </c>
      <c r="E3041" s="16" t="s">
        <v>42</v>
      </c>
      <c r="F3041" s="16" t="s">
        <v>43</v>
      </c>
      <c r="G3041" s="16" t="s">
        <v>299</v>
      </c>
      <c r="H3041" s="16" t="s">
        <v>305</v>
      </c>
      <c r="I3041" s="16" t="s">
        <v>35</v>
      </c>
      <c r="J3041" s="16" t="s">
        <v>36</v>
      </c>
      <c r="M3041" s="16" t="s">
        <v>96</v>
      </c>
      <c r="N3041" s="7">
        <v>44992</v>
      </c>
      <c r="O3041" s="9">
        <v>44992</v>
      </c>
      <c r="P3041" t="s">
        <v>1186</v>
      </c>
      <c r="Q3041">
        <v>1</v>
      </c>
      <c r="R3041">
        <v>108</v>
      </c>
      <c r="S3041">
        <v>5</v>
      </c>
      <c r="T3041" t="s">
        <v>2993</v>
      </c>
      <c r="U3041">
        <v>98</v>
      </c>
      <c r="V3041">
        <v>2</v>
      </c>
      <c r="W3041">
        <v>17</v>
      </c>
      <c r="X3041">
        <v>67</v>
      </c>
      <c r="Y3041">
        <v>18</v>
      </c>
      <c r="Z3041">
        <v>20</v>
      </c>
      <c r="AA3041">
        <v>19</v>
      </c>
      <c r="AD3041">
        <v>18</v>
      </c>
      <c r="AE3041">
        <v>3040</v>
      </c>
      <c r="AF3041" s="16" t="s">
        <v>39</v>
      </c>
      <c r="AG3041" s="16"/>
      <c r="AH3041" s="16"/>
      <c r="AI3041" s="16" t="str">
        <f t="shared" si="188"/>
        <v>(98,5,2,17,67,18,19, null, 18, 'Chambers 2024 Latin America',2024, '2023-03-07','2023-03-07','".Carbon::now()."','".Carbon::now()."'),</v>
      </c>
      <c r="AJ3041" s="16" t="str">
        <f t="shared" si="189"/>
        <v>('".DB::select("SELECT id_status FROM `status` WHERE `element_type` = 'task' AND status_type = 'client' AND name ='CONFIRMED'")[0]-&gt;id_status."',3040,1),</v>
      </c>
      <c r="AK3041" s="16" t="str">
        <f t="shared" si="190"/>
        <v/>
      </c>
      <c r="AL3041" s="16" t="str">
        <f t="shared" si="191"/>
        <v/>
      </c>
    </row>
    <row r="3042" spans="1:38" x14ac:dyDescent="0.25">
      <c r="A3042" s="16" t="s">
        <v>858</v>
      </c>
      <c r="B3042" s="16" t="s">
        <v>26</v>
      </c>
      <c r="C3042" s="16" t="s">
        <v>41</v>
      </c>
      <c r="D3042" s="16" t="s">
        <v>28</v>
      </c>
      <c r="E3042" s="16" t="s">
        <v>42</v>
      </c>
      <c r="F3042" s="16" t="s">
        <v>43</v>
      </c>
      <c r="G3042" s="16" t="s">
        <v>299</v>
      </c>
      <c r="H3042" s="16" t="s">
        <v>53</v>
      </c>
      <c r="I3042" s="16" t="s">
        <v>35</v>
      </c>
      <c r="J3042" s="16" t="s">
        <v>36</v>
      </c>
      <c r="M3042" s="16" t="s">
        <v>96</v>
      </c>
      <c r="N3042" s="7">
        <v>44960</v>
      </c>
      <c r="O3042" s="9">
        <v>44960</v>
      </c>
      <c r="P3042" t="s">
        <v>1190</v>
      </c>
      <c r="Q3042">
        <v>1</v>
      </c>
      <c r="R3042">
        <v>108</v>
      </c>
      <c r="S3042">
        <v>5</v>
      </c>
      <c r="T3042" t="s">
        <v>2993</v>
      </c>
      <c r="U3042">
        <v>98</v>
      </c>
      <c r="V3042">
        <v>2</v>
      </c>
      <c r="W3042">
        <v>17</v>
      </c>
      <c r="X3042">
        <v>67</v>
      </c>
      <c r="Y3042">
        <v>20</v>
      </c>
      <c r="Z3042">
        <v>20</v>
      </c>
      <c r="AA3042">
        <v>19</v>
      </c>
      <c r="AD3042">
        <v>18</v>
      </c>
      <c r="AE3042">
        <v>3041</v>
      </c>
      <c r="AF3042" s="16" t="s">
        <v>39</v>
      </c>
      <c r="AG3042" s="16"/>
      <c r="AH3042" s="16"/>
      <c r="AI3042" s="16" t="str">
        <f t="shared" si="188"/>
        <v>(98,5,2,17,67,20,19, null, 18, 'Chambers 2024 Latin America',2024, '2023-02-03','2023-02-03','".Carbon::now()."','".Carbon::now()."'),</v>
      </c>
      <c r="AJ3042" s="16" t="str">
        <f t="shared" si="189"/>
        <v>('".DB::select("SELECT id_status FROM `status` WHERE `element_type` = 'task' AND status_type = 'client' AND name ='CONFIRMED'")[0]-&gt;id_status."',3041,1),</v>
      </c>
      <c r="AK3042" s="16" t="str">
        <f t="shared" si="190"/>
        <v/>
      </c>
      <c r="AL3042" s="16" t="str">
        <f t="shared" si="191"/>
        <v/>
      </c>
    </row>
    <row r="3043" spans="1:38" x14ac:dyDescent="0.25">
      <c r="A3043" s="16" t="s">
        <v>858</v>
      </c>
      <c r="B3043" s="16" t="s">
        <v>26</v>
      </c>
      <c r="C3043" s="16" t="s">
        <v>41</v>
      </c>
      <c r="D3043" s="16" t="s">
        <v>28</v>
      </c>
      <c r="E3043" s="16" t="s">
        <v>42</v>
      </c>
      <c r="F3043" s="16" t="s">
        <v>43</v>
      </c>
      <c r="G3043" s="16" t="s">
        <v>299</v>
      </c>
      <c r="H3043" s="16" t="s">
        <v>108</v>
      </c>
      <c r="I3043" s="16" t="s">
        <v>35</v>
      </c>
      <c r="J3043" s="16" t="s">
        <v>36</v>
      </c>
      <c r="M3043" s="16" t="s">
        <v>96</v>
      </c>
      <c r="N3043" s="7">
        <v>44932</v>
      </c>
      <c r="O3043" s="9">
        <v>44932</v>
      </c>
      <c r="P3043" t="s">
        <v>1182</v>
      </c>
      <c r="Q3043">
        <v>1</v>
      </c>
      <c r="R3043">
        <v>108</v>
      </c>
      <c r="S3043">
        <v>5</v>
      </c>
      <c r="T3043" t="s">
        <v>2993</v>
      </c>
      <c r="U3043">
        <v>98</v>
      </c>
      <c r="V3043">
        <v>2</v>
      </c>
      <c r="W3043">
        <v>17</v>
      </c>
      <c r="X3043">
        <v>67</v>
      </c>
      <c r="Y3043">
        <v>31</v>
      </c>
      <c r="Z3043">
        <v>20</v>
      </c>
      <c r="AA3043">
        <v>19</v>
      </c>
      <c r="AD3043">
        <v>18</v>
      </c>
      <c r="AE3043">
        <v>3042</v>
      </c>
      <c r="AF3043" s="16" t="s">
        <v>39</v>
      </c>
      <c r="AG3043" s="16"/>
      <c r="AH3043" s="16"/>
      <c r="AI3043" s="16" t="str">
        <f t="shared" si="188"/>
        <v>(98,5,2,17,67,31,19, null, 18, 'Chambers 2024 Latin America',2024, '2023-01-06','2023-01-06','".Carbon::now()."','".Carbon::now()."'),</v>
      </c>
      <c r="AJ3043" s="16" t="str">
        <f t="shared" si="189"/>
        <v>('".DB::select("SELECT id_status FROM `status` WHERE `element_type` = 'task' AND status_type = 'client' AND name ='CONFIRMED'")[0]-&gt;id_status."',3042,1),</v>
      </c>
      <c r="AK3043" s="16" t="str">
        <f t="shared" si="190"/>
        <v/>
      </c>
      <c r="AL3043" s="16" t="str">
        <f t="shared" si="191"/>
        <v/>
      </c>
    </row>
    <row r="3044" spans="1:38" x14ac:dyDescent="0.25">
      <c r="A3044" s="16" t="s">
        <v>858</v>
      </c>
      <c r="B3044" s="16" t="s">
        <v>26</v>
      </c>
      <c r="C3044" s="16" t="s">
        <v>41</v>
      </c>
      <c r="D3044" s="16" t="s">
        <v>28</v>
      </c>
      <c r="E3044" s="16" t="s">
        <v>42</v>
      </c>
      <c r="F3044" s="16" t="s">
        <v>43</v>
      </c>
      <c r="G3044" s="16" t="s">
        <v>299</v>
      </c>
      <c r="H3044" s="16" t="s">
        <v>196</v>
      </c>
      <c r="I3044" s="16" t="s">
        <v>35</v>
      </c>
      <c r="J3044" s="16" t="s">
        <v>36</v>
      </c>
      <c r="M3044" s="16" t="s">
        <v>96</v>
      </c>
      <c r="N3044" s="7">
        <v>44932</v>
      </c>
      <c r="O3044" s="9">
        <v>44932</v>
      </c>
      <c r="P3044" t="s">
        <v>1182</v>
      </c>
      <c r="Q3044">
        <v>1</v>
      </c>
      <c r="R3044">
        <v>108</v>
      </c>
      <c r="S3044">
        <v>5</v>
      </c>
      <c r="T3044" t="s">
        <v>2993</v>
      </c>
      <c r="U3044">
        <v>98</v>
      </c>
      <c r="V3044">
        <v>2</v>
      </c>
      <c r="W3044">
        <v>17</v>
      </c>
      <c r="X3044">
        <v>67</v>
      </c>
      <c r="Y3044">
        <v>34</v>
      </c>
      <c r="Z3044">
        <v>20</v>
      </c>
      <c r="AA3044">
        <v>19</v>
      </c>
      <c r="AD3044">
        <v>18</v>
      </c>
      <c r="AE3044">
        <v>3043</v>
      </c>
      <c r="AF3044" s="16" t="s">
        <v>39</v>
      </c>
      <c r="AG3044" s="16"/>
      <c r="AH3044" s="16"/>
      <c r="AI3044" s="16" t="str">
        <f t="shared" si="188"/>
        <v>(98,5,2,17,67,34,19, null, 18, 'Chambers 2024 Latin America',2024, '2023-01-06','2023-01-06','".Carbon::now()."','".Carbon::now()."'),</v>
      </c>
      <c r="AJ3044" s="16" t="str">
        <f t="shared" si="189"/>
        <v>('".DB::select("SELECT id_status FROM `status` WHERE `element_type` = 'task' AND status_type = 'client' AND name ='CONFIRMED'")[0]-&gt;id_status."',3043,1),</v>
      </c>
      <c r="AK3044" s="16" t="str">
        <f t="shared" si="190"/>
        <v/>
      </c>
      <c r="AL3044" s="16" t="str">
        <f t="shared" si="191"/>
        <v/>
      </c>
    </row>
    <row r="3045" spans="1:38" x14ac:dyDescent="0.25">
      <c r="A3045" s="16" t="s">
        <v>858</v>
      </c>
      <c r="B3045" s="16" t="s">
        <v>26</v>
      </c>
      <c r="C3045" s="16" t="s">
        <v>41</v>
      </c>
      <c r="D3045" s="16" t="s">
        <v>28</v>
      </c>
      <c r="E3045" s="16" t="s">
        <v>42</v>
      </c>
      <c r="F3045" s="16" t="s">
        <v>43</v>
      </c>
      <c r="G3045" s="16" t="s">
        <v>299</v>
      </c>
      <c r="H3045" s="16" t="s">
        <v>168</v>
      </c>
      <c r="I3045" s="16" t="s">
        <v>35</v>
      </c>
      <c r="J3045" s="16" t="s">
        <v>36</v>
      </c>
      <c r="M3045" s="16" t="s">
        <v>96</v>
      </c>
      <c r="N3045" s="7">
        <v>44792</v>
      </c>
      <c r="O3045" s="9">
        <v>44792</v>
      </c>
      <c r="P3045" t="s">
        <v>1183</v>
      </c>
      <c r="Q3045">
        <v>1</v>
      </c>
      <c r="R3045">
        <v>108</v>
      </c>
      <c r="S3045">
        <v>5</v>
      </c>
      <c r="T3045" t="s">
        <v>2993</v>
      </c>
      <c r="U3045">
        <v>98</v>
      </c>
      <c r="V3045">
        <v>2</v>
      </c>
      <c r="W3045">
        <v>17</v>
      </c>
      <c r="X3045">
        <v>67</v>
      </c>
      <c r="Y3045">
        <v>65</v>
      </c>
      <c r="Z3045">
        <v>20</v>
      </c>
      <c r="AA3045">
        <v>19</v>
      </c>
      <c r="AD3045">
        <v>18</v>
      </c>
      <c r="AE3045">
        <v>3044</v>
      </c>
      <c r="AF3045" s="16" t="s">
        <v>39</v>
      </c>
      <c r="AG3045" s="16"/>
      <c r="AH3045" s="16"/>
      <c r="AI3045" s="16" t="str">
        <f t="shared" si="188"/>
        <v>(98,5,2,17,67,65,19, null, 18, 'Chambers 2024 Latin America',2024, '2022-08-19','2022-08-19','".Carbon::now()."','".Carbon::now()."'),</v>
      </c>
      <c r="AJ3045" s="16" t="str">
        <f t="shared" si="189"/>
        <v>('".DB::select("SELECT id_status FROM `status` WHERE `element_type` = 'task' AND status_type = 'client' AND name ='CONFIRMED'")[0]-&gt;id_status."',3044,1),</v>
      </c>
      <c r="AK3045" s="16" t="str">
        <f t="shared" si="190"/>
        <v/>
      </c>
      <c r="AL3045" s="16" t="str">
        <f t="shared" si="191"/>
        <v/>
      </c>
    </row>
    <row r="3046" spans="1:38" x14ac:dyDescent="0.25">
      <c r="A3046" s="16" t="s">
        <v>858</v>
      </c>
      <c r="B3046" s="16" t="s">
        <v>26</v>
      </c>
      <c r="C3046" s="16" t="s">
        <v>41</v>
      </c>
      <c r="D3046" s="16" t="s">
        <v>28</v>
      </c>
      <c r="E3046" s="16" t="s">
        <v>42</v>
      </c>
      <c r="F3046" s="16" t="s">
        <v>43</v>
      </c>
      <c r="G3046" s="16" t="s">
        <v>299</v>
      </c>
      <c r="H3046" s="16" t="s">
        <v>491</v>
      </c>
      <c r="I3046" s="16" t="s">
        <v>35</v>
      </c>
      <c r="J3046" s="16" t="s">
        <v>36</v>
      </c>
      <c r="M3046" s="16" t="s">
        <v>96</v>
      </c>
      <c r="N3046" s="7">
        <v>44792</v>
      </c>
      <c r="O3046" s="9">
        <v>44792</v>
      </c>
      <c r="P3046" t="s">
        <v>1183</v>
      </c>
      <c r="Q3046">
        <v>1</v>
      </c>
      <c r="R3046">
        <v>108</v>
      </c>
      <c r="S3046">
        <v>5</v>
      </c>
      <c r="T3046" t="s">
        <v>2993</v>
      </c>
      <c r="U3046">
        <v>98</v>
      </c>
      <c r="V3046">
        <v>2</v>
      </c>
      <c r="W3046">
        <v>17</v>
      </c>
      <c r="X3046">
        <v>67</v>
      </c>
      <c r="Y3046">
        <v>72</v>
      </c>
      <c r="Z3046">
        <v>20</v>
      </c>
      <c r="AA3046">
        <v>19</v>
      </c>
      <c r="AD3046">
        <v>18</v>
      </c>
      <c r="AE3046">
        <v>3045</v>
      </c>
      <c r="AF3046" s="16" t="s">
        <v>39</v>
      </c>
      <c r="AG3046" s="16"/>
      <c r="AH3046" s="16"/>
      <c r="AI3046" s="16" t="str">
        <f t="shared" si="188"/>
        <v>(98,5,2,17,67,72,19, null, 18, 'Chambers 2024 Latin America',2024, '2022-08-19','2022-08-19','".Carbon::now()."','".Carbon::now()."'),</v>
      </c>
      <c r="AJ3046" s="16" t="str">
        <f t="shared" si="189"/>
        <v>('".DB::select("SELECT id_status FROM `status` WHERE `element_type` = 'task' AND status_type = 'client' AND name ='CONFIRMED'")[0]-&gt;id_status."',3045,1),</v>
      </c>
      <c r="AK3046" s="16" t="str">
        <f t="shared" si="190"/>
        <v/>
      </c>
      <c r="AL3046" s="16" t="str">
        <f t="shared" si="191"/>
        <v/>
      </c>
    </row>
    <row r="3047" spans="1:38" x14ac:dyDescent="0.25">
      <c r="A3047" s="16" t="s">
        <v>858</v>
      </c>
      <c r="B3047" s="16" t="s">
        <v>26</v>
      </c>
      <c r="C3047" s="16" t="s">
        <v>41</v>
      </c>
      <c r="D3047" s="16" t="s">
        <v>28</v>
      </c>
      <c r="E3047" s="16" t="s">
        <v>42</v>
      </c>
      <c r="F3047" s="16" t="s">
        <v>43</v>
      </c>
      <c r="G3047" s="16" t="s">
        <v>299</v>
      </c>
      <c r="H3047" s="16" t="s">
        <v>64</v>
      </c>
      <c r="I3047" s="16" t="s">
        <v>35</v>
      </c>
      <c r="J3047" s="16" t="s">
        <v>36</v>
      </c>
      <c r="M3047" s="16" t="s">
        <v>96</v>
      </c>
      <c r="N3047" s="7">
        <v>44845</v>
      </c>
      <c r="O3047" s="9">
        <v>44845</v>
      </c>
      <c r="P3047" t="s">
        <v>1194</v>
      </c>
      <c r="Q3047">
        <v>1</v>
      </c>
      <c r="R3047">
        <v>108</v>
      </c>
      <c r="S3047">
        <v>5</v>
      </c>
      <c r="T3047" t="s">
        <v>2993</v>
      </c>
      <c r="U3047">
        <v>98</v>
      </c>
      <c r="V3047">
        <v>2</v>
      </c>
      <c r="W3047">
        <v>17</v>
      </c>
      <c r="X3047">
        <v>67</v>
      </c>
      <c r="Y3047">
        <v>93</v>
      </c>
      <c r="Z3047">
        <v>20</v>
      </c>
      <c r="AA3047">
        <v>19</v>
      </c>
      <c r="AD3047">
        <v>18</v>
      </c>
      <c r="AE3047">
        <v>3046</v>
      </c>
      <c r="AF3047" s="16" t="s">
        <v>39</v>
      </c>
      <c r="AG3047" s="16"/>
      <c r="AH3047" s="16"/>
      <c r="AI3047" s="16" t="str">
        <f t="shared" si="188"/>
        <v>(98,5,2,17,67,93,19, null, 18, 'Chambers 2024 Latin America',2024, '2022-10-11','2022-10-11','".Carbon::now()."','".Carbon::now()."'),</v>
      </c>
      <c r="AJ3047" s="16" t="str">
        <f t="shared" si="189"/>
        <v>('".DB::select("SELECT id_status FROM `status` WHERE `element_type` = 'task' AND status_type = 'client' AND name ='CONFIRMED'")[0]-&gt;id_status."',3046,1),</v>
      </c>
      <c r="AK3047" s="16" t="str">
        <f t="shared" si="190"/>
        <v/>
      </c>
      <c r="AL3047" s="16" t="str">
        <f t="shared" si="191"/>
        <v/>
      </c>
    </row>
    <row r="3048" spans="1:38" x14ac:dyDescent="0.25">
      <c r="A3048" s="16" t="s">
        <v>858</v>
      </c>
      <c r="B3048" s="16" t="s">
        <v>26</v>
      </c>
      <c r="C3048" s="16" t="s">
        <v>41</v>
      </c>
      <c r="D3048" s="16" t="s">
        <v>28</v>
      </c>
      <c r="E3048" s="16" t="s">
        <v>42</v>
      </c>
      <c r="F3048" s="16" t="s">
        <v>43</v>
      </c>
      <c r="G3048" s="16" t="s">
        <v>299</v>
      </c>
      <c r="H3048" s="16" t="s">
        <v>112</v>
      </c>
      <c r="I3048" s="16" t="s">
        <v>35</v>
      </c>
      <c r="J3048" s="16" t="s">
        <v>36</v>
      </c>
      <c r="M3048" s="16" t="s">
        <v>96</v>
      </c>
      <c r="N3048" s="7">
        <v>44845</v>
      </c>
      <c r="O3048" s="9">
        <v>44845</v>
      </c>
      <c r="P3048" t="s">
        <v>1194</v>
      </c>
      <c r="Q3048">
        <v>1</v>
      </c>
      <c r="R3048">
        <v>108</v>
      </c>
      <c r="S3048">
        <v>5</v>
      </c>
      <c r="T3048" t="s">
        <v>2993</v>
      </c>
      <c r="U3048">
        <v>98</v>
      </c>
      <c r="V3048">
        <v>2</v>
      </c>
      <c r="W3048">
        <v>17</v>
      </c>
      <c r="X3048">
        <v>67</v>
      </c>
      <c r="Y3048">
        <v>139</v>
      </c>
      <c r="Z3048">
        <v>20</v>
      </c>
      <c r="AA3048">
        <v>19</v>
      </c>
      <c r="AD3048">
        <v>18</v>
      </c>
      <c r="AE3048">
        <v>3047</v>
      </c>
      <c r="AF3048" s="16" t="s">
        <v>39</v>
      </c>
      <c r="AG3048" s="16"/>
      <c r="AH3048" s="16"/>
      <c r="AI3048" s="16" t="str">
        <f t="shared" si="188"/>
        <v>(98,5,2,17,67,139,19, null, 18, 'Chambers 2024 Latin America',2024, '2022-10-11','2022-10-11','".Carbon::now()."','".Carbon::now()."'),</v>
      </c>
      <c r="AJ3048" s="16" t="str">
        <f t="shared" si="189"/>
        <v>('".DB::select("SELECT id_status FROM `status` WHERE `element_type` = 'task' AND status_type = 'client' AND name ='CONFIRMED'")[0]-&gt;id_status."',3047,1),</v>
      </c>
      <c r="AK3048" s="16" t="str">
        <f t="shared" si="190"/>
        <v/>
      </c>
      <c r="AL3048" s="16" t="str">
        <f t="shared" si="191"/>
        <v/>
      </c>
    </row>
    <row r="3049" spans="1:38" x14ac:dyDescent="0.25">
      <c r="A3049" s="16" t="s">
        <v>858</v>
      </c>
      <c r="B3049" s="16" t="s">
        <v>26</v>
      </c>
      <c r="C3049" s="16" t="s">
        <v>41</v>
      </c>
      <c r="D3049" s="16" t="s">
        <v>28</v>
      </c>
      <c r="E3049" s="16" t="s">
        <v>42</v>
      </c>
      <c r="F3049" s="16" t="s">
        <v>43</v>
      </c>
      <c r="G3049" s="16" t="s">
        <v>299</v>
      </c>
      <c r="H3049" s="16" t="s">
        <v>181</v>
      </c>
      <c r="I3049" s="16" t="s">
        <v>35</v>
      </c>
      <c r="J3049" s="16" t="s">
        <v>36</v>
      </c>
      <c r="M3049" s="16" t="s">
        <v>96</v>
      </c>
      <c r="N3049" s="7">
        <v>44932</v>
      </c>
      <c r="O3049" s="9">
        <v>44932</v>
      </c>
      <c r="P3049" t="s">
        <v>1182</v>
      </c>
      <c r="Q3049">
        <v>1</v>
      </c>
      <c r="R3049">
        <v>108</v>
      </c>
      <c r="S3049">
        <v>5</v>
      </c>
      <c r="T3049" t="s">
        <v>2993</v>
      </c>
      <c r="U3049">
        <v>98</v>
      </c>
      <c r="V3049">
        <v>2</v>
      </c>
      <c r="W3049">
        <v>17</v>
      </c>
      <c r="X3049">
        <v>67</v>
      </c>
      <c r="Y3049">
        <v>218</v>
      </c>
      <c r="Z3049">
        <v>20</v>
      </c>
      <c r="AA3049">
        <v>19</v>
      </c>
      <c r="AD3049">
        <v>18</v>
      </c>
      <c r="AE3049">
        <v>3048</v>
      </c>
      <c r="AF3049" s="16" t="s">
        <v>39</v>
      </c>
      <c r="AG3049" s="16"/>
      <c r="AH3049" s="16"/>
      <c r="AI3049" s="16" t="str">
        <f t="shared" si="188"/>
        <v>(98,5,2,17,67,218,19, null, 18, 'Chambers 2024 Latin America',2024, '2023-01-06','2023-01-06','".Carbon::now()."','".Carbon::now()."'),</v>
      </c>
      <c r="AJ3049" s="16" t="str">
        <f t="shared" si="189"/>
        <v>('".DB::select("SELECT id_status FROM `status` WHERE `element_type` = 'task' AND status_type = 'client' AND name ='CONFIRMED'")[0]-&gt;id_status."',3048,1),</v>
      </c>
      <c r="AK3049" s="16" t="str">
        <f t="shared" si="190"/>
        <v/>
      </c>
      <c r="AL3049" s="16" t="str">
        <f t="shared" si="191"/>
        <v/>
      </c>
    </row>
    <row r="3050" spans="1:38" x14ac:dyDescent="0.25">
      <c r="A3050" s="16" t="s">
        <v>858</v>
      </c>
      <c r="B3050" s="16" t="s">
        <v>26</v>
      </c>
      <c r="C3050" s="16" t="s">
        <v>41</v>
      </c>
      <c r="D3050" s="16" t="s">
        <v>28</v>
      </c>
      <c r="E3050" s="16" t="s">
        <v>42</v>
      </c>
      <c r="F3050" s="16" t="s">
        <v>43</v>
      </c>
      <c r="G3050" s="16" t="s">
        <v>299</v>
      </c>
      <c r="H3050" s="16" t="s">
        <v>839</v>
      </c>
      <c r="I3050" s="16" t="s">
        <v>35</v>
      </c>
      <c r="J3050" s="16" t="s">
        <v>36</v>
      </c>
      <c r="M3050" s="16" t="s">
        <v>96</v>
      </c>
      <c r="N3050" s="7">
        <v>44792</v>
      </c>
      <c r="O3050" s="9">
        <v>44792</v>
      </c>
      <c r="P3050" t="s">
        <v>1183</v>
      </c>
      <c r="Q3050">
        <v>1</v>
      </c>
      <c r="R3050">
        <v>108</v>
      </c>
      <c r="S3050">
        <v>5</v>
      </c>
      <c r="T3050" t="s">
        <v>2993</v>
      </c>
      <c r="U3050">
        <v>98</v>
      </c>
      <c r="V3050">
        <v>2</v>
      </c>
      <c r="W3050">
        <v>17</v>
      </c>
      <c r="X3050">
        <v>67</v>
      </c>
      <c r="Y3050">
        <v>313</v>
      </c>
      <c r="Z3050">
        <v>20</v>
      </c>
      <c r="AA3050">
        <v>19</v>
      </c>
      <c r="AD3050">
        <v>18</v>
      </c>
      <c r="AE3050">
        <v>3049</v>
      </c>
      <c r="AF3050" s="16" t="s">
        <v>39</v>
      </c>
      <c r="AG3050" s="16"/>
      <c r="AH3050" s="16"/>
      <c r="AI3050" s="16" t="str">
        <f t="shared" si="188"/>
        <v>(98,5,2,17,67,313,19, null, 18, 'Chambers 2024 Latin America',2024, '2022-08-19','2022-08-19','".Carbon::now()."','".Carbon::now()."'),</v>
      </c>
      <c r="AJ3050" s="16" t="str">
        <f t="shared" si="189"/>
        <v>('".DB::select("SELECT id_status FROM `status` WHERE `element_type` = 'task' AND status_type = 'client' AND name ='CONFIRMED'")[0]-&gt;id_status."',3049,1),</v>
      </c>
      <c r="AK3050" s="16" t="str">
        <f t="shared" si="190"/>
        <v/>
      </c>
      <c r="AL3050" s="16" t="str">
        <f t="shared" si="191"/>
        <v/>
      </c>
    </row>
    <row r="3051" spans="1:38" x14ac:dyDescent="0.25">
      <c r="A3051" s="16" t="s">
        <v>858</v>
      </c>
      <c r="B3051" s="16" t="s">
        <v>26</v>
      </c>
      <c r="C3051" s="16" t="s">
        <v>41</v>
      </c>
      <c r="D3051" s="16" t="s">
        <v>28</v>
      </c>
      <c r="E3051" s="16" t="s">
        <v>42</v>
      </c>
      <c r="F3051" s="16" t="s">
        <v>43</v>
      </c>
      <c r="G3051" s="16" t="s">
        <v>299</v>
      </c>
      <c r="H3051" s="16" t="s">
        <v>57</v>
      </c>
      <c r="I3051" s="16" t="s">
        <v>35</v>
      </c>
      <c r="J3051" s="16" t="s">
        <v>36</v>
      </c>
      <c r="M3051" s="16" t="s">
        <v>96</v>
      </c>
      <c r="N3051" s="7">
        <v>44992</v>
      </c>
      <c r="O3051" s="9">
        <v>44992</v>
      </c>
      <c r="P3051" t="s">
        <v>1186</v>
      </c>
      <c r="Q3051">
        <v>1</v>
      </c>
      <c r="R3051">
        <v>108</v>
      </c>
      <c r="S3051">
        <v>5</v>
      </c>
      <c r="T3051" t="s">
        <v>2993</v>
      </c>
      <c r="U3051">
        <v>98</v>
      </c>
      <c r="V3051">
        <v>2</v>
      </c>
      <c r="W3051">
        <v>17</v>
      </c>
      <c r="X3051">
        <v>67</v>
      </c>
      <c r="Y3051">
        <v>343</v>
      </c>
      <c r="Z3051">
        <v>20</v>
      </c>
      <c r="AA3051">
        <v>19</v>
      </c>
      <c r="AD3051">
        <v>18</v>
      </c>
      <c r="AE3051">
        <v>3050</v>
      </c>
      <c r="AF3051" s="16" t="s">
        <v>39</v>
      </c>
      <c r="AG3051" s="16"/>
      <c r="AH3051" s="16"/>
      <c r="AI3051" s="16" t="str">
        <f t="shared" si="188"/>
        <v>(98,5,2,17,67,343,19, null, 18, 'Chambers 2024 Latin America',2024, '2023-03-07','2023-03-07','".Carbon::now()."','".Carbon::now()."'),</v>
      </c>
      <c r="AJ3051" s="16" t="str">
        <f t="shared" si="189"/>
        <v>('".DB::select("SELECT id_status FROM `status` WHERE `element_type` = 'task' AND status_type = 'client' AND name ='CONFIRMED'")[0]-&gt;id_status."',3050,1),</v>
      </c>
      <c r="AK3051" s="16" t="str">
        <f t="shared" si="190"/>
        <v/>
      </c>
      <c r="AL3051" s="16" t="str">
        <f t="shared" si="191"/>
        <v/>
      </c>
    </row>
    <row r="3052" spans="1:38" x14ac:dyDescent="0.25">
      <c r="A3052" s="16" t="s">
        <v>858</v>
      </c>
      <c r="B3052" s="16" t="s">
        <v>26</v>
      </c>
      <c r="C3052" s="16" t="s">
        <v>41</v>
      </c>
      <c r="D3052" s="16" t="s">
        <v>28</v>
      </c>
      <c r="E3052" s="16" t="s">
        <v>42</v>
      </c>
      <c r="F3052" s="16" t="s">
        <v>43</v>
      </c>
      <c r="G3052" s="16" t="s">
        <v>299</v>
      </c>
      <c r="H3052" s="16" t="s">
        <v>859</v>
      </c>
      <c r="I3052" s="16" t="s">
        <v>35</v>
      </c>
      <c r="J3052" s="16" t="s">
        <v>36</v>
      </c>
      <c r="M3052" s="16" t="s">
        <v>96</v>
      </c>
      <c r="N3052" s="7">
        <v>44900</v>
      </c>
      <c r="O3052" s="9">
        <v>44900</v>
      </c>
      <c r="P3052" t="s">
        <v>1187</v>
      </c>
      <c r="Q3052">
        <v>1</v>
      </c>
      <c r="R3052">
        <v>108</v>
      </c>
      <c r="S3052">
        <v>5</v>
      </c>
      <c r="T3052" t="s">
        <v>2993</v>
      </c>
      <c r="U3052">
        <v>98</v>
      </c>
      <c r="V3052">
        <v>2</v>
      </c>
      <c r="W3052">
        <v>17</v>
      </c>
      <c r="X3052">
        <v>67</v>
      </c>
      <c r="Y3052">
        <v>377</v>
      </c>
      <c r="Z3052">
        <v>20</v>
      </c>
      <c r="AA3052">
        <v>19</v>
      </c>
      <c r="AD3052">
        <v>18</v>
      </c>
      <c r="AE3052">
        <v>3051</v>
      </c>
      <c r="AF3052" s="16" t="s">
        <v>39</v>
      </c>
      <c r="AG3052" s="16"/>
      <c r="AH3052" s="16"/>
      <c r="AI3052" s="16" t="str">
        <f t="shared" si="188"/>
        <v>(98,5,2,17,67,377,19, null, 18, 'Chambers 2024 Latin America',2024, '2022-12-05','2022-12-05','".Carbon::now()."','".Carbon::now()."'),</v>
      </c>
      <c r="AJ3052" s="16" t="str">
        <f t="shared" si="189"/>
        <v>('".DB::select("SELECT id_status FROM `status` WHERE `element_type` = 'task' AND status_type = 'client' AND name ='CONFIRMED'")[0]-&gt;id_status."',3051,1),</v>
      </c>
      <c r="AK3052" s="16" t="str">
        <f t="shared" si="190"/>
        <v/>
      </c>
      <c r="AL3052" s="16" t="str">
        <f t="shared" si="191"/>
        <v/>
      </c>
    </row>
    <row r="3053" spans="1:38" x14ac:dyDescent="0.25">
      <c r="A3053" s="16" t="s">
        <v>858</v>
      </c>
      <c r="B3053" s="16" t="s">
        <v>26</v>
      </c>
      <c r="C3053" s="16" t="s">
        <v>41</v>
      </c>
      <c r="D3053" s="16" t="s">
        <v>28</v>
      </c>
      <c r="E3053" s="16" t="s">
        <v>42</v>
      </c>
      <c r="F3053" s="16" t="s">
        <v>43</v>
      </c>
      <c r="G3053" s="16" t="s">
        <v>299</v>
      </c>
      <c r="H3053" s="16" t="s">
        <v>942</v>
      </c>
      <c r="I3053" s="16" t="s">
        <v>35</v>
      </c>
      <c r="J3053" s="16" t="s">
        <v>36</v>
      </c>
      <c r="M3053" s="16" t="s">
        <v>96</v>
      </c>
      <c r="N3053" s="7">
        <v>44873</v>
      </c>
      <c r="O3053" s="9">
        <v>44873</v>
      </c>
      <c r="P3053" t="s">
        <v>1199</v>
      </c>
      <c r="Q3053">
        <v>1</v>
      </c>
      <c r="R3053">
        <v>108</v>
      </c>
      <c r="S3053">
        <v>5</v>
      </c>
      <c r="T3053" t="s">
        <v>2993</v>
      </c>
      <c r="U3053">
        <v>98</v>
      </c>
      <c r="V3053">
        <v>2</v>
      </c>
      <c r="W3053">
        <v>17</v>
      </c>
      <c r="X3053">
        <v>67</v>
      </c>
      <c r="Y3053">
        <v>367</v>
      </c>
      <c r="Z3053">
        <v>20</v>
      </c>
      <c r="AA3053">
        <v>19</v>
      </c>
      <c r="AD3053">
        <v>18</v>
      </c>
      <c r="AE3053">
        <v>3052</v>
      </c>
      <c r="AF3053" s="16" t="s">
        <v>39</v>
      </c>
      <c r="AG3053" s="16"/>
      <c r="AH3053" s="16"/>
      <c r="AI3053" s="16" t="str">
        <f t="shared" si="188"/>
        <v>(98,5,2,17,67,367,19, null, 18, 'Chambers 2024 Latin America',2024, '2022-11-08','2022-11-08','".Carbon::now()."','".Carbon::now()."'),</v>
      </c>
      <c r="AJ3053" s="16" t="str">
        <f t="shared" si="189"/>
        <v>('".DB::select("SELECT id_status FROM `status` WHERE `element_type` = 'task' AND status_type = 'client' AND name ='CONFIRMED'")[0]-&gt;id_status."',3052,1),</v>
      </c>
      <c r="AK3053" s="16" t="str">
        <f t="shared" si="190"/>
        <v/>
      </c>
      <c r="AL3053" s="16" t="str">
        <f t="shared" si="191"/>
        <v/>
      </c>
    </row>
    <row r="3054" spans="1:38" x14ac:dyDescent="0.25">
      <c r="A3054" s="16" t="s">
        <v>858</v>
      </c>
      <c r="B3054" s="16" t="s">
        <v>3139</v>
      </c>
      <c r="C3054" s="16" t="s">
        <v>240</v>
      </c>
      <c r="D3054" s="16" t="s">
        <v>28</v>
      </c>
      <c r="E3054" s="16" t="s">
        <v>512</v>
      </c>
      <c r="F3054" s="16" t="s">
        <v>1000</v>
      </c>
      <c r="G3054" s="16" t="s">
        <v>299</v>
      </c>
      <c r="H3054" s="16" t="s">
        <v>563</v>
      </c>
      <c r="I3054" s="16" t="s">
        <v>35</v>
      </c>
      <c r="J3054" s="16" t="s">
        <v>36</v>
      </c>
      <c r="M3054" s="16" t="s">
        <v>96</v>
      </c>
      <c r="N3054" s="7">
        <v>44958</v>
      </c>
      <c r="O3054" s="9">
        <v>44958</v>
      </c>
      <c r="P3054" t="s">
        <v>1213</v>
      </c>
      <c r="Q3054">
        <v>1</v>
      </c>
      <c r="R3054">
        <v>108</v>
      </c>
      <c r="S3054">
        <v>5</v>
      </c>
      <c r="T3054" t="s">
        <v>2993</v>
      </c>
      <c r="U3054">
        <v>98</v>
      </c>
      <c r="V3054">
        <v>9</v>
      </c>
      <c r="W3054">
        <v>38</v>
      </c>
      <c r="X3054">
        <v>67</v>
      </c>
      <c r="Y3054">
        <v>420</v>
      </c>
      <c r="Z3054">
        <v>20</v>
      </c>
      <c r="AA3054">
        <v>19</v>
      </c>
      <c r="AD3054">
        <v>18</v>
      </c>
      <c r="AE3054">
        <v>3053</v>
      </c>
      <c r="AF3054" s="16" t="s">
        <v>39</v>
      </c>
      <c r="AG3054" s="16"/>
      <c r="AH3054" s="16"/>
      <c r="AI3054" s="16" t="str">
        <f t="shared" si="188"/>
        <v>(98,5,9,38,67,420,19, null, 18, 'IFLR 2024 Latin America',2024, '2023-02-01','2023-02-01','".Carbon::now()."','".Carbon::now()."'),</v>
      </c>
      <c r="AJ3054" s="16" t="str">
        <f t="shared" si="189"/>
        <v>('".DB::select("SELECT id_status FROM `status` WHERE `element_type` = 'task' AND status_type = 'client' AND name ='CONFIRMED'")[0]-&gt;id_status."',3053,1),</v>
      </c>
      <c r="AK3054" s="16" t="str">
        <f t="shared" si="190"/>
        <v/>
      </c>
      <c r="AL3054" s="16" t="str">
        <f t="shared" si="191"/>
        <v/>
      </c>
    </row>
    <row r="3055" spans="1:38" x14ac:dyDescent="0.25">
      <c r="A3055" s="16" t="s">
        <v>858</v>
      </c>
      <c r="B3055" s="16" t="s">
        <v>3139</v>
      </c>
      <c r="C3055" s="16" t="s">
        <v>240</v>
      </c>
      <c r="D3055" s="16" t="s">
        <v>28</v>
      </c>
      <c r="E3055" s="16" t="s">
        <v>512</v>
      </c>
      <c r="F3055" s="16" t="s">
        <v>1000</v>
      </c>
      <c r="G3055" s="16" t="s">
        <v>299</v>
      </c>
      <c r="H3055" s="16" t="s">
        <v>772</v>
      </c>
      <c r="I3055" s="16" t="s">
        <v>35</v>
      </c>
      <c r="J3055" s="16" t="s">
        <v>36</v>
      </c>
      <c r="M3055" s="16" t="s">
        <v>96</v>
      </c>
      <c r="N3055" s="7">
        <v>44958</v>
      </c>
      <c r="O3055" s="9">
        <v>44958</v>
      </c>
      <c r="P3055" t="s">
        <v>1213</v>
      </c>
      <c r="Q3055">
        <v>1</v>
      </c>
      <c r="R3055">
        <v>108</v>
      </c>
      <c r="S3055">
        <v>5</v>
      </c>
      <c r="T3055" t="s">
        <v>2993</v>
      </c>
      <c r="U3055">
        <v>98</v>
      </c>
      <c r="V3055">
        <v>9</v>
      </c>
      <c r="W3055">
        <v>38</v>
      </c>
      <c r="X3055">
        <v>67</v>
      </c>
      <c r="Y3055">
        <v>426</v>
      </c>
      <c r="Z3055">
        <v>20</v>
      </c>
      <c r="AA3055">
        <v>19</v>
      </c>
      <c r="AD3055">
        <v>18</v>
      </c>
      <c r="AE3055">
        <v>3054</v>
      </c>
      <c r="AF3055" s="16" t="s">
        <v>39</v>
      </c>
      <c r="AG3055" s="16"/>
      <c r="AH3055" s="16"/>
      <c r="AI3055" s="16" t="str">
        <f t="shared" si="188"/>
        <v>(98,5,9,38,67,426,19, null, 18, 'IFLR 2024 Latin America',2024, '2023-02-01','2023-02-01','".Carbon::now()."','".Carbon::now()."'),</v>
      </c>
      <c r="AJ3055" s="16" t="str">
        <f t="shared" si="189"/>
        <v>('".DB::select("SELECT id_status FROM `status` WHERE `element_type` = 'task' AND status_type = 'client' AND name ='CONFIRMED'")[0]-&gt;id_status."',3054,1),</v>
      </c>
      <c r="AK3055" s="16" t="str">
        <f t="shared" si="190"/>
        <v/>
      </c>
      <c r="AL3055" s="16" t="str">
        <f t="shared" si="191"/>
        <v/>
      </c>
    </row>
    <row r="3056" spans="1:38" x14ac:dyDescent="0.25">
      <c r="A3056" s="16" t="s">
        <v>858</v>
      </c>
      <c r="B3056" s="16" t="s">
        <v>3139</v>
      </c>
      <c r="C3056" s="16" t="s">
        <v>240</v>
      </c>
      <c r="D3056" s="16" t="s">
        <v>28</v>
      </c>
      <c r="E3056" s="16" t="s">
        <v>512</v>
      </c>
      <c r="F3056" s="16" t="s">
        <v>1000</v>
      </c>
      <c r="G3056" s="16" t="s">
        <v>299</v>
      </c>
      <c r="H3056" s="16" t="s">
        <v>773</v>
      </c>
      <c r="I3056" s="16" t="s">
        <v>35</v>
      </c>
      <c r="J3056" s="16" t="s">
        <v>36</v>
      </c>
      <c r="M3056" s="16" t="s">
        <v>96</v>
      </c>
      <c r="N3056" s="7">
        <v>44958</v>
      </c>
      <c r="O3056" s="9">
        <v>44958</v>
      </c>
      <c r="P3056" t="s">
        <v>1213</v>
      </c>
      <c r="Q3056">
        <v>1</v>
      </c>
      <c r="R3056">
        <v>108</v>
      </c>
      <c r="S3056">
        <v>5</v>
      </c>
      <c r="T3056" t="s">
        <v>2993</v>
      </c>
      <c r="U3056">
        <v>98</v>
      </c>
      <c r="V3056">
        <v>9</v>
      </c>
      <c r="W3056">
        <v>38</v>
      </c>
      <c r="X3056">
        <v>67</v>
      </c>
      <c r="Y3056">
        <v>428</v>
      </c>
      <c r="Z3056">
        <v>20</v>
      </c>
      <c r="AA3056">
        <v>19</v>
      </c>
      <c r="AD3056">
        <v>18</v>
      </c>
      <c r="AE3056">
        <v>3055</v>
      </c>
      <c r="AF3056" s="16" t="s">
        <v>39</v>
      </c>
      <c r="AG3056" s="16"/>
      <c r="AH3056" s="16"/>
      <c r="AI3056" s="16" t="str">
        <f t="shared" si="188"/>
        <v>(98,5,9,38,67,428,19, null, 18, 'IFLR 2024 Latin America',2024, '2023-02-01','2023-02-01','".Carbon::now()."','".Carbon::now()."'),</v>
      </c>
      <c r="AJ3056" s="16" t="str">
        <f t="shared" si="189"/>
        <v>('".DB::select("SELECT id_status FROM `status` WHERE `element_type` = 'task' AND status_type = 'client' AND name ='CONFIRMED'")[0]-&gt;id_status."',3055,1),</v>
      </c>
      <c r="AK3056" s="16" t="str">
        <f t="shared" si="190"/>
        <v/>
      </c>
      <c r="AL3056" s="16" t="str">
        <f t="shared" si="191"/>
        <v/>
      </c>
    </row>
    <row r="3057" spans="1:38" x14ac:dyDescent="0.25">
      <c r="A3057" s="16" t="s">
        <v>858</v>
      </c>
      <c r="B3057" s="16" t="s">
        <v>3139</v>
      </c>
      <c r="C3057" s="16" t="s">
        <v>240</v>
      </c>
      <c r="D3057" s="16" t="s">
        <v>28</v>
      </c>
      <c r="E3057" s="16" t="s">
        <v>512</v>
      </c>
      <c r="F3057" s="16" t="s">
        <v>1000</v>
      </c>
      <c r="G3057" s="16" t="s">
        <v>299</v>
      </c>
      <c r="H3057" s="16" t="s">
        <v>243</v>
      </c>
      <c r="I3057" s="16" t="s">
        <v>35</v>
      </c>
      <c r="J3057" s="16" t="s">
        <v>36</v>
      </c>
      <c r="M3057" s="16" t="s">
        <v>96</v>
      </c>
      <c r="N3057" s="7">
        <v>44958</v>
      </c>
      <c r="O3057" s="9">
        <v>44958</v>
      </c>
      <c r="P3057" t="s">
        <v>1213</v>
      </c>
      <c r="Q3057">
        <v>1</v>
      </c>
      <c r="R3057">
        <v>108</v>
      </c>
      <c r="S3057">
        <v>5</v>
      </c>
      <c r="T3057" t="s">
        <v>2993</v>
      </c>
      <c r="U3057">
        <v>98</v>
      </c>
      <c r="V3057">
        <v>9</v>
      </c>
      <c r="W3057">
        <v>38</v>
      </c>
      <c r="X3057">
        <v>67</v>
      </c>
      <c r="Y3057">
        <v>440</v>
      </c>
      <c r="Z3057">
        <v>20</v>
      </c>
      <c r="AA3057">
        <v>19</v>
      </c>
      <c r="AD3057">
        <v>18</v>
      </c>
      <c r="AE3057">
        <v>3056</v>
      </c>
      <c r="AF3057" s="16" t="s">
        <v>39</v>
      </c>
      <c r="AG3057" s="16"/>
      <c r="AH3057" s="16"/>
      <c r="AI3057" s="16" t="str">
        <f t="shared" si="188"/>
        <v>(98,5,9,38,67,440,19, null, 18, 'IFLR 2024 Latin America',2024, '2023-02-01','2023-02-01','".Carbon::now()."','".Carbon::now()."'),</v>
      </c>
      <c r="AJ3057" s="16" t="str">
        <f t="shared" si="189"/>
        <v>('".DB::select("SELECT id_status FROM `status` WHERE `element_type` = 'task' AND status_type = 'client' AND name ='CONFIRMED'")[0]-&gt;id_status."',3056,1),</v>
      </c>
      <c r="AK3057" s="16" t="str">
        <f t="shared" si="190"/>
        <v/>
      </c>
      <c r="AL3057" s="16" t="str">
        <f t="shared" si="191"/>
        <v/>
      </c>
    </row>
    <row r="3058" spans="1:38" x14ac:dyDescent="0.25">
      <c r="A3058" s="16" t="s">
        <v>858</v>
      </c>
      <c r="B3058" s="16" t="s">
        <v>3139</v>
      </c>
      <c r="C3058" s="16" t="s">
        <v>240</v>
      </c>
      <c r="D3058" s="16" t="s">
        <v>28</v>
      </c>
      <c r="E3058" s="16" t="s">
        <v>512</v>
      </c>
      <c r="F3058" s="16" t="s">
        <v>1000</v>
      </c>
      <c r="G3058" s="16" t="s">
        <v>299</v>
      </c>
      <c r="H3058" s="16" t="s">
        <v>774</v>
      </c>
      <c r="I3058" s="16" t="s">
        <v>35</v>
      </c>
      <c r="J3058" s="16" t="s">
        <v>36</v>
      </c>
      <c r="M3058" s="16" t="s">
        <v>96</v>
      </c>
      <c r="N3058" s="7">
        <v>44958</v>
      </c>
      <c r="O3058" s="9">
        <v>44958</v>
      </c>
      <c r="P3058" t="s">
        <v>1213</v>
      </c>
      <c r="Q3058">
        <v>1</v>
      </c>
      <c r="R3058">
        <v>108</v>
      </c>
      <c r="S3058">
        <v>5</v>
      </c>
      <c r="T3058" t="s">
        <v>2993</v>
      </c>
      <c r="U3058">
        <v>98</v>
      </c>
      <c r="V3058">
        <v>9</v>
      </c>
      <c r="W3058">
        <v>38</v>
      </c>
      <c r="X3058">
        <v>67</v>
      </c>
      <c r="Y3058">
        <v>447</v>
      </c>
      <c r="Z3058">
        <v>20</v>
      </c>
      <c r="AA3058">
        <v>19</v>
      </c>
      <c r="AD3058">
        <v>18</v>
      </c>
      <c r="AE3058">
        <v>3057</v>
      </c>
      <c r="AF3058" s="16" t="s">
        <v>39</v>
      </c>
      <c r="AG3058" s="16"/>
      <c r="AH3058" s="16"/>
      <c r="AI3058" s="16" t="str">
        <f t="shared" si="188"/>
        <v>(98,5,9,38,67,447,19, null, 18, 'IFLR 2024 Latin America',2024, '2023-02-01','2023-02-01','".Carbon::now()."','".Carbon::now()."'),</v>
      </c>
      <c r="AJ3058" s="16" t="str">
        <f t="shared" si="189"/>
        <v>('".DB::select("SELECT id_status FROM `status` WHERE `element_type` = 'task' AND status_type = 'client' AND name ='CONFIRMED'")[0]-&gt;id_status."',3057,1),</v>
      </c>
      <c r="AK3058" s="16" t="str">
        <f t="shared" si="190"/>
        <v/>
      </c>
      <c r="AL3058" s="16" t="str">
        <f t="shared" si="191"/>
        <v/>
      </c>
    </row>
    <row r="3059" spans="1:38" x14ac:dyDescent="0.25">
      <c r="A3059" s="16" t="s">
        <v>858</v>
      </c>
      <c r="B3059" s="16" t="s">
        <v>3139</v>
      </c>
      <c r="C3059" s="16" t="s">
        <v>27</v>
      </c>
      <c r="D3059" s="16" t="s">
        <v>28</v>
      </c>
      <c r="E3059" s="16" t="s">
        <v>46</v>
      </c>
      <c r="F3059" s="16" t="s">
        <v>43</v>
      </c>
      <c r="G3059" s="16" t="s">
        <v>299</v>
      </c>
      <c r="H3059" s="16" t="s">
        <v>4284</v>
      </c>
      <c r="I3059" s="16" t="s">
        <v>35</v>
      </c>
      <c r="J3059" s="16" t="s">
        <v>36</v>
      </c>
      <c r="M3059" s="16" t="s">
        <v>96</v>
      </c>
      <c r="N3059" s="7">
        <v>44967</v>
      </c>
      <c r="O3059" s="9">
        <v>44967</v>
      </c>
      <c r="P3059" t="s">
        <v>1197</v>
      </c>
      <c r="Q3059">
        <v>1</v>
      </c>
      <c r="R3059">
        <v>108</v>
      </c>
      <c r="S3059">
        <v>5</v>
      </c>
      <c r="T3059" t="s">
        <v>2993</v>
      </c>
      <c r="U3059">
        <v>98</v>
      </c>
      <c r="V3059">
        <v>14</v>
      </c>
      <c r="W3059">
        <v>59</v>
      </c>
      <c r="X3059">
        <v>67</v>
      </c>
      <c r="Y3059">
        <v>510</v>
      </c>
      <c r="Z3059">
        <v>20</v>
      </c>
      <c r="AA3059">
        <v>19</v>
      </c>
      <c r="AD3059">
        <v>18</v>
      </c>
      <c r="AE3059">
        <v>3058</v>
      </c>
      <c r="AF3059" s="16" t="s">
        <v>39</v>
      </c>
      <c r="AG3059" s="16"/>
      <c r="AH3059" s="16"/>
      <c r="AI3059" s="16" t="str">
        <f t="shared" si="188"/>
        <v>(98,5,14,59,67,510,19, null, 18, 'L500 2024 Latin America',2024, '2023-02-10','2023-02-10','".Carbon::now()."','".Carbon::now()."'),</v>
      </c>
      <c r="AJ3059" s="16" t="str">
        <f t="shared" si="189"/>
        <v>('".DB::select("SELECT id_status FROM `status` WHERE `element_type` = 'task' AND status_type = 'client' AND name ='CONFIRMED'")[0]-&gt;id_status."',3058,1),</v>
      </c>
      <c r="AK3059" s="16" t="str">
        <f t="shared" si="190"/>
        <v/>
      </c>
      <c r="AL3059" s="16" t="str">
        <f t="shared" si="191"/>
        <v/>
      </c>
    </row>
    <row r="3060" spans="1:38" x14ac:dyDescent="0.25">
      <c r="A3060" s="16" t="s">
        <v>858</v>
      </c>
      <c r="B3060" s="16" t="s">
        <v>3139</v>
      </c>
      <c r="C3060" s="16" t="s">
        <v>27</v>
      </c>
      <c r="D3060" s="16" t="s">
        <v>28</v>
      </c>
      <c r="E3060" s="16" t="s">
        <v>46</v>
      </c>
      <c r="F3060" s="16" t="s">
        <v>43</v>
      </c>
      <c r="G3060" s="16" t="s">
        <v>299</v>
      </c>
      <c r="H3060" s="16" t="s">
        <v>3661</v>
      </c>
      <c r="I3060" s="16" t="s">
        <v>35</v>
      </c>
      <c r="J3060" s="16" t="s">
        <v>36</v>
      </c>
      <c r="M3060" s="16" t="s">
        <v>96</v>
      </c>
      <c r="N3060" s="7">
        <v>44967</v>
      </c>
      <c r="O3060" s="9">
        <v>44967</v>
      </c>
      <c r="P3060" t="s">
        <v>1197</v>
      </c>
      <c r="Q3060">
        <v>1</v>
      </c>
      <c r="R3060">
        <v>108</v>
      </c>
      <c r="S3060">
        <v>5</v>
      </c>
      <c r="T3060" t="s">
        <v>2993</v>
      </c>
      <c r="U3060">
        <v>98</v>
      </c>
      <c r="V3060">
        <v>14</v>
      </c>
      <c r="W3060">
        <v>59</v>
      </c>
      <c r="X3060">
        <v>67</v>
      </c>
      <c r="Y3060">
        <v>526</v>
      </c>
      <c r="Z3060">
        <v>20</v>
      </c>
      <c r="AA3060">
        <v>19</v>
      </c>
      <c r="AD3060">
        <v>18</v>
      </c>
      <c r="AE3060">
        <v>3059</v>
      </c>
      <c r="AF3060" s="16" t="s">
        <v>39</v>
      </c>
      <c r="AG3060" s="16"/>
      <c r="AH3060" s="16"/>
      <c r="AI3060" s="16" t="str">
        <f t="shared" si="188"/>
        <v>(98,5,14,59,67,526,19, null, 18, 'L500 2024 Latin America',2024, '2023-02-10','2023-02-10','".Carbon::now()."','".Carbon::now()."'),</v>
      </c>
      <c r="AJ3060" s="16" t="str">
        <f t="shared" si="189"/>
        <v>('".DB::select("SELECT id_status FROM `status` WHERE `element_type` = 'task' AND status_type = 'client' AND name ='CONFIRMED'")[0]-&gt;id_status."',3059,1),</v>
      </c>
      <c r="AK3060" s="16" t="str">
        <f t="shared" si="190"/>
        <v/>
      </c>
      <c r="AL3060" s="16" t="str">
        <f t="shared" si="191"/>
        <v/>
      </c>
    </row>
    <row r="3061" spans="1:38" x14ac:dyDescent="0.25">
      <c r="A3061" s="16" t="s">
        <v>858</v>
      </c>
      <c r="B3061" s="16" t="s">
        <v>3139</v>
      </c>
      <c r="C3061" s="16" t="s">
        <v>27</v>
      </c>
      <c r="D3061" s="16" t="s">
        <v>28</v>
      </c>
      <c r="E3061" s="16" t="s">
        <v>46</v>
      </c>
      <c r="F3061" s="16" t="s">
        <v>43</v>
      </c>
      <c r="G3061" s="16" t="s">
        <v>299</v>
      </c>
      <c r="H3061" s="16" t="s">
        <v>707</v>
      </c>
      <c r="I3061" s="16" t="s">
        <v>35</v>
      </c>
      <c r="J3061" s="16" t="s">
        <v>36</v>
      </c>
      <c r="M3061" s="16" t="s">
        <v>96</v>
      </c>
      <c r="N3061" s="7">
        <v>44967</v>
      </c>
      <c r="O3061" s="9">
        <v>44967</v>
      </c>
      <c r="P3061" t="s">
        <v>1197</v>
      </c>
      <c r="Q3061">
        <v>1</v>
      </c>
      <c r="R3061">
        <v>108</v>
      </c>
      <c r="S3061">
        <v>5</v>
      </c>
      <c r="T3061" t="s">
        <v>2993</v>
      </c>
      <c r="U3061">
        <v>98</v>
      </c>
      <c r="V3061">
        <v>14</v>
      </c>
      <c r="W3061">
        <v>59</v>
      </c>
      <c r="X3061">
        <v>67</v>
      </c>
      <c r="Y3061">
        <v>528</v>
      </c>
      <c r="Z3061">
        <v>20</v>
      </c>
      <c r="AA3061">
        <v>19</v>
      </c>
      <c r="AD3061">
        <v>18</v>
      </c>
      <c r="AE3061">
        <v>3060</v>
      </c>
      <c r="AF3061" s="16" t="s">
        <v>39</v>
      </c>
      <c r="AG3061" s="16"/>
      <c r="AH3061" s="16"/>
      <c r="AI3061" s="16" t="str">
        <f t="shared" si="188"/>
        <v>(98,5,14,59,67,528,19, null, 18, 'L500 2024 Latin America',2024, '2023-02-10','2023-02-10','".Carbon::now()."','".Carbon::now()."'),</v>
      </c>
      <c r="AJ3061" s="16" t="str">
        <f t="shared" si="189"/>
        <v>('".DB::select("SELECT id_status FROM `status` WHERE `element_type` = 'task' AND status_type = 'client' AND name ='CONFIRMED'")[0]-&gt;id_status."',3060,1),</v>
      </c>
      <c r="AK3061" s="16" t="str">
        <f t="shared" si="190"/>
        <v/>
      </c>
      <c r="AL3061" s="16" t="str">
        <f t="shared" si="191"/>
        <v/>
      </c>
    </row>
    <row r="3062" spans="1:38" x14ac:dyDescent="0.25">
      <c r="A3062" s="16" t="s">
        <v>858</v>
      </c>
      <c r="B3062" s="16" t="s">
        <v>3139</v>
      </c>
      <c r="C3062" s="16" t="s">
        <v>27</v>
      </c>
      <c r="D3062" s="16" t="s">
        <v>28</v>
      </c>
      <c r="E3062" s="16" t="s">
        <v>46</v>
      </c>
      <c r="F3062" s="16" t="s">
        <v>43</v>
      </c>
      <c r="G3062" s="16" t="s">
        <v>299</v>
      </c>
      <c r="H3062" s="16" t="s">
        <v>4017</v>
      </c>
      <c r="I3062" s="16" t="s">
        <v>35</v>
      </c>
      <c r="J3062" s="16" t="s">
        <v>36</v>
      </c>
      <c r="M3062" s="16" t="s">
        <v>96</v>
      </c>
      <c r="N3062" s="7">
        <v>44967</v>
      </c>
      <c r="O3062" s="9">
        <v>44967</v>
      </c>
      <c r="P3062" t="s">
        <v>1197</v>
      </c>
      <c r="Q3062">
        <v>1</v>
      </c>
      <c r="R3062">
        <v>108</v>
      </c>
      <c r="S3062">
        <v>5</v>
      </c>
      <c r="T3062" t="s">
        <v>2993</v>
      </c>
      <c r="U3062">
        <v>98</v>
      </c>
      <c r="V3062">
        <v>14</v>
      </c>
      <c r="W3062">
        <v>59</v>
      </c>
      <c r="X3062">
        <v>67</v>
      </c>
      <c r="Y3062">
        <v>559</v>
      </c>
      <c r="Z3062">
        <v>20</v>
      </c>
      <c r="AA3062">
        <v>19</v>
      </c>
      <c r="AD3062">
        <v>18</v>
      </c>
      <c r="AE3062">
        <v>3061</v>
      </c>
      <c r="AF3062" s="16" t="s">
        <v>39</v>
      </c>
      <c r="AG3062" s="16"/>
      <c r="AH3062" s="16"/>
      <c r="AI3062" s="16" t="str">
        <f t="shared" si="188"/>
        <v>(98,5,14,59,67,559,19, null, 18, 'L500 2024 Latin America',2024, '2023-02-10','2023-02-10','".Carbon::now()."','".Carbon::now()."'),</v>
      </c>
      <c r="AJ3062" s="16" t="str">
        <f t="shared" si="189"/>
        <v>('".DB::select("SELECT id_status FROM `status` WHERE `element_type` = 'task' AND status_type = 'client' AND name ='CONFIRMED'")[0]-&gt;id_status."',3061,1),</v>
      </c>
      <c r="AK3062" s="16" t="str">
        <f t="shared" si="190"/>
        <v/>
      </c>
      <c r="AL3062" s="16" t="str">
        <f t="shared" si="191"/>
        <v/>
      </c>
    </row>
    <row r="3063" spans="1:38" x14ac:dyDescent="0.25">
      <c r="A3063" s="16" t="s">
        <v>858</v>
      </c>
      <c r="B3063" s="16" t="s">
        <v>3139</v>
      </c>
      <c r="C3063" s="16" t="s">
        <v>27</v>
      </c>
      <c r="D3063" s="16" t="s">
        <v>28</v>
      </c>
      <c r="E3063" s="16" t="s">
        <v>46</v>
      </c>
      <c r="F3063" s="16" t="s">
        <v>43</v>
      </c>
      <c r="G3063" s="16" t="s">
        <v>299</v>
      </c>
      <c r="H3063" s="16" t="s">
        <v>4288</v>
      </c>
      <c r="I3063" s="16" t="s">
        <v>35</v>
      </c>
      <c r="J3063" s="16" t="s">
        <v>36</v>
      </c>
      <c r="M3063" s="16" t="s">
        <v>96</v>
      </c>
      <c r="N3063" s="7">
        <v>44967</v>
      </c>
      <c r="O3063" s="9">
        <v>44967</v>
      </c>
      <c r="P3063" t="s">
        <v>1197</v>
      </c>
      <c r="Q3063">
        <v>1</v>
      </c>
      <c r="R3063">
        <v>108</v>
      </c>
      <c r="S3063">
        <v>5</v>
      </c>
      <c r="T3063" t="s">
        <v>2993</v>
      </c>
      <c r="U3063">
        <v>98</v>
      </c>
      <c r="V3063">
        <v>14</v>
      </c>
      <c r="W3063">
        <v>59</v>
      </c>
      <c r="X3063">
        <v>67</v>
      </c>
      <c r="Y3063">
        <v>563</v>
      </c>
      <c r="Z3063">
        <v>20</v>
      </c>
      <c r="AA3063">
        <v>19</v>
      </c>
      <c r="AD3063">
        <v>18</v>
      </c>
      <c r="AE3063">
        <v>3062</v>
      </c>
      <c r="AF3063" s="16" t="s">
        <v>39</v>
      </c>
      <c r="AG3063" s="16"/>
      <c r="AH3063" s="16"/>
      <c r="AI3063" s="16" t="str">
        <f t="shared" si="188"/>
        <v>(98,5,14,59,67,563,19, null, 18, 'L500 2024 Latin America',2024, '2023-02-10','2023-02-10','".Carbon::now()."','".Carbon::now()."'),</v>
      </c>
      <c r="AJ3063" s="16" t="str">
        <f t="shared" si="189"/>
        <v>('".DB::select("SELECT id_status FROM `status` WHERE `element_type` = 'task' AND status_type = 'client' AND name ='CONFIRMED'")[0]-&gt;id_status."',3062,1),</v>
      </c>
      <c r="AK3063" s="16" t="str">
        <f t="shared" si="190"/>
        <v/>
      </c>
      <c r="AL3063" s="16" t="str">
        <f t="shared" si="191"/>
        <v/>
      </c>
    </row>
    <row r="3064" spans="1:38" x14ac:dyDescent="0.25">
      <c r="A3064" s="16" t="s">
        <v>858</v>
      </c>
      <c r="B3064" s="16" t="s">
        <v>3139</v>
      </c>
      <c r="C3064" s="16" t="s">
        <v>27</v>
      </c>
      <c r="D3064" s="16" t="s">
        <v>28</v>
      </c>
      <c r="E3064" s="16" t="s">
        <v>46</v>
      </c>
      <c r="F3064" s="16" t="s">
        <v>43</v>
      </c>
      <c r="G3064" s="16" t="s">
        <v>299</v>
      </c>
      <c r="H3064" s="16" t="s">
        <v>197</v>
      </c>
      <c r="I3064" s="16" t="s">
        <v>35</v>
      </c>
      <c r="J3064" s="16" t="s">
        <v>36</v>
      </c>
      <c r="M3064" s="16" t="s">
        <v>96</v>
      </c>
      <c r="N3064" s="7">
        <v>44967</v>
      </c>
      <c r="O3064" s="9">
        <v>44967</v>
      </c>
      <c r="P3064" t="s">
        <v>1197</v>
      </c>
      <c r="Q3064">
        <v>1</v>
      </c>
      <c r="R3064">
        <v>108</v>
      </c>
      <c r="S3064">
        <v>5</v>
      </c>
      <c r="T3064" t="s">
        <v>2993</v>
      </c>
      <c r="U3064">
        <v>98</v>
      </c>
      <c r="V3064">
        <v>14</v>
      </c>
      <c r="W3064">
        <v>59</v>
      </c>
      <c r="X3064">
        <v>67</v>
      </c>
      <c r="Y3064">
        <v>573</v>
      </c>
      <c r="Z3064">
        <v>20</v>
      </c>
      <c r="AA3064">
        <v>19</v>
      </c>
      <c r="AD3064">
        <v>18</v>
      </c>
      <c r="AE3064">
        <v>3063</v>
      </c>
      <c r="AF3064" s="16" t="s">
        <v>39</v>
      </c>
      <c r="AG3064" s="16"/>
      <c r="AH3064" s="16"/>
      <c r="AI3064" s="16" t="str">
        <f t="shared" si="188"/>
        <v>(98,5,14,59,67,573,19, null, 18, 'L500 2024 Latin America',2024, '2023-02-10','2023-02-10','".Carbon::now()."','".Carbon::now()."'),</v>
      </c>
      <c r="AJ3064" s="16" t="str">
        <f t="shared" si="189"/>
        <v>('".DB::select("SELECT id_status FROM `status` WHERE `element_type` = 'task' AND status_type = 'client' AND name ='CONFIRMED'")[0]-&gt;id_status."',3063,1),</v>
      </c>
      <c r="AK3064" s="16" t="str">
        <f t="shared" si="190"/>
        <v/>
      </c>
      <c r="AL3064" s="16" t="str">
        <f t="shared" si="191"/>
        <v/>
      </c>
    </row>
    <row r="3065" spans="1:38" x14ac:dyDescent="0.25">
      <c r="A3065" s="16" t="s">
        <v>858</v>
      </c>
      <c r="B3065" s="16" t="s">
        <v>3139</v>
      </c>
      <c r="C3065" s="16" t="s">
        <v>27</v>
      </c>
      <c r="D3065" s="16" t="s">
        <v>28</v>
      </c>
      <c r="E3065" s="16" t="s">
        <v>46</v>
      </c>
      <c r="F3065" s="16" t="s">
        <v>43</v>
      </c>
      <c r="G3065" s="16" t="s">
        <v>299</v>
      </c>
      <c r="H3065" s="16" t="s">
        <v>630</v>
      </c>
      <c r="I3065" s="16" t="s">
        <v>35</v>
      </c>
      <c r="J3065" s="16" t="s">
        <v>36</v>
      </c>
      <c r="M3065" s="16" t="s">
        <v>96</v>
      </c>
      <c r="N3065" s="7">
        <v>44967</v>
      </c>
      <c r="O3065" s="9">
        <v>44967</v>
      </c>
      <c r="P3065" t="s">
        <v>1197</v>
      </c>
      <c r="Q3065">
        <v>1</v>
      </c>
      <c r="R3065">
        <v>108</v>
      </c>
      <c r="S3065">
        <v>5</v>
      </c>
      <c r="T3065" t="s">
        <v>2993</v>
      </c>
      <c r="U3065">
        <v>98</v>
      </c>
      <c r="V3065">
        <v>14</v>
      </c>
      <c r="W3065">
        <v>59</v>
      </c>
      <c r="X3065">
        <v>67</v>
      </c>
      <c r="Y3065">
        <v>639</v>
      </c>
      <c r="Z3065">
        <v>20</v>
      </c>
      <c r="AA3065">
        <v>19</v>
      </c>
      <c r="AD3065">
        <v>18</v>
      </c>
      <c r="AE3065">
        <v>3064</v>
      </c>
      <c r="AF3065" s="16" t="s">
        <v>39</v>
      </c>
      <c r="AG3065" s="16"/>
      <c r="AH3065" s="16"/>
      <c r="AI3065" s="16" t="str">
        <f t="shared" si="188"/>
        <v>(98,5,14,59,67,639,19, null, 18, 'L500 2024 Latin America',2024, '2023-02-10','2023-02-10','".Carbon::now()."','".Carbon::now()."'),</v>
      </c>
      <c r="AJ3065" s="16" t="str">
        <f t="shared" si="189"/>
        <v>('".DB::select("SELECT id_status FROM `status` WHERE `element_type` = 'task' AND status_type = 'client' AND name ='CONFIRMED'")[0]-&gt;id_status."',3064,1),</v>
      </c>
      <c r="AK3065" s="16" t="str">
        <f t="shared" si="190"/>
        <v/>
      </c>
      <c r="AL3065" s="16" t="str">
        <f t="shared" si="191"/>
        <v/>
      </c>
    </row>
    <row r="3066" spans="1:38" x14ac:dyDescent="0.25">
      <c r="A3066" s="16" t="s">
        <v>858</v>
      </c>
      <c r="B3066" s="16" t="s">
        <v>3139</v>
      </c>
      <c r="C3066" s="16" t="s">
        <v>27</v>
      </c>
      <c r="D3066" s="16" t="s">
        <v>28</v>
      </c>
      <c r="E3066" s="16" t="s">
        <v>46</v>
      </c>
      <c r="F3066" s="16" t="s">
        <v>43</v>
      </c>
      <c r="G3066" s="16" t="s">
        <v>299</v>
      </c>
      <c r="H3066" s="16" t="s">
        <v>181</v>
      </c>
      <c r="I3066" s="16" t="s">
        <v>35</v>
      </c>
      <c r="J3066" s="16" t="s">
        <v>36</v>
      </c>
      <c r="M3066" s="16" t="s">
        <v>96</v>
      </c>
      <c r="N3066" s="7">
        <v>44967</v>
      </c>
      <c r="O3066" s="9">
        <v>44967</v>
      </c>
      <c r="P3066" t="s">
        <v>1197</v>
      </c>
      <c r="Q3066">
        <v>1</v>
      </c>
      <c r="R3066">
        <v>108</v>
      </c>
      <c r="S3066">
        <v>5</v>
      </c>
      <c r="T3066" t="s">
        <v>2993</v>
      </c>
      <c r="U3066">
        <v>98</v>
      </c>
      <c r="V3066">
        <v>14</v>
      </c>
      <c r="W3066">
        <v>59</v>
      </c>
      <c r="X3066">
        <v>67</v>
      </c>
      <c r="Y3066">
        <v>718</v>
      </c>
      <c r="Z3066">
        <v>20</v>
      </c>
      <c r="AA3066">
        <v>19</v>
      </c>
      <c r="AD3066">
        <v>18</v>
      </c>
      <c r="AE3066">
        <v>3065</v>
      </c>
      <c r="AF3066" s="16" t="s">
        <v>39</v>
      </c>
      <c r="AG3066" s="16"/>
      <c r="AH3066" s="16"/>
      <c r="AI3066" s="16" t="str">
        <f t="shared" si="188"/>
        <v>(98,5,14,59,67,718,19, null, 18, 'L500 2024 Latin America',2024, '2023-02-10','2023-02-10','".Carbon::now()."','".Carbon::now()."'),</v>
      </c>
      <c r="AJ3066" s="16" t="str">
        <f t="shared" si="189"/>
        <v>('".DB::select("SELECT id_status FROM `status` WHERE `element_type` = 'task' AND status_type = 'client' AND name ='CONFIRMED'")[0]-&gt;id_status."',3065,1),</v>
      </c>
      <c r="AK3066" s="16" t="str">
        <f t="shared" si="190"/>
        <v/>
      </c>
      <c r="AL3066" s="16" t="str">
        <f t="shared" si="191"/>
        <v/>
      </c>
    </row>
    <row r="3067" spans="1:38" x14ac:dyDescent="0.25">
      <c r="A3067" s="16" t="s">
        <v>858</v>
      </c>
      <c r="B3067" s="16" t="s">
        <v>3139</v>
      </c>
      <c r="C3067" s="16" t="s">
        <v>27</v>
      </c>
      <c r="D3067" s="16" t="s">
        <v>28</v>
      </c>
      <c r="E3067" s="16" t="s">
        <v>46</v>
      </c>
      <c r="F3067" s="16" t="s">
        <v>43</v>
      </c>
      <c r="G3067" s="16" t="s">
        <v>299</v>
      </c>
      <c r="H3067" s="16" t="s">
        <v>4290</v>
      </c>
      <c r="I3067" s="16" t="s">
        <v>35</v>
      </c>
      <c r="J3067" s="16" t="s">
        <v>36</v>
      </c>
      <c r="M3067" s="16" t="s">
        <v>96</v>
      </c>
      <c r="N3067" s="7">
        <v>44967</v>
      </c>
      <c r="O3067" s="9">
        <v>44967</v>
      </c>
      <c r="P3067" t="s">
        <v>1197</v>
      </c>
      <c r="Q3067">
        <v>1</v>
      </c>
      <c r="R3067">
        <v>108</v>
      </c>
      <c r="S3067">
        <v>5</v>
      </c>
      <c r="T3067" t="s">
        <v>2993</v>
      </c>
      <c r="U3067">
        <v>98</v>
      </c>
      <c r="V3067">
        <v>14</v>
      </c>
      <c r="W3067">
        <v>59</v>
      </c>
      <c r="X3067">
        <v>67</v>
      </c>
      <c r="Y3067">
        <v>818</v>
      </c>
      <c r="Z3067">
        <v>20</v>
      </c>
      <c r="AA3067">
        <v>19</v>
      </c>
      <c r="AD3067">
        <v>18</v>
      </c>
      <c r="AE3067">
        <v>3066</v>
      </c>
      <c r="AF3067" s="16" t="s">
        <v>39</v>
      </c>
      <c r="AG3067" s="16"/>
      <c r="AH3067" s="16"/>
      <c r="AI3067" s="16" t="str">
        <f t="shared" si="188"/>
        <v>(98,5,14,59,67,818,19, null, 18, 'L500 2024 Latin America',2024, '2023-02-10','2023-02-10','".Carbon::now()."','".Carbon::now()."'),</v>
      </c>
      <c r="AJ3067" s="16" t="str">
        <f t="shared" si="189"/>
        <v>('".DB::select("SELECT id_status FROM `status` WHERE `element_type` = 'task' AND status_type = 'client' AND name ='CONFIRMED'")[0]-&gt;id_status."',3066,1),</v>
      </c>
      <c r="AK3067" s="16" t="str">
        <f t="shared" si="190"/>
        <v/>
      </c>
      <c r="AL3067" s="16" t="str">
        <f t="shared" si="191"/>
        <v/>
      </c>
    </row>
    <row r="3068" spans="1:38" x14ac:dyDescent="0.25">
      <c r="A3068" s="16" t="s">
        <v>858</v>
      </c>
      <c r="B3068" s="16" t="s">
        <v>3139</v>
      </c>
      <c r="C3068" s="16" t="s">
        <v>27</v>
      </c>
      <c r="D3068" s="16" t="s">
        <v>28</v>
      </c>
      <c r="E3068" s="16" t="s">
        <v>46</v>
      </c>
      <c r="F3068" s="16" t="s">
        <v>43</v>
      </c>
      <c r="G3068" s="16" t="s">
        <v>299</v>
      </c>
      <c r="H3068" s="16" t="s">
        <v>57</v>
      </c>
      <c r="I3068" s="16" t="s">
        <v>35</v>
      </c>
      <c r="J3068" s="16" t="s">
        <v>36</v>
      </c>
      <c r="M3068" s="16" t="s">
        <v>96</v>
      </c>
      <c r="N3068" s="7">
        <v>44967</v>
      </c>
      <c r="O3068" s="9">
        <v>44967</v>
      </c>
      <c r="P3068" t="s">
        <v>1197</v>
      </c>
      <c r="Q3068">
        <v>1</v>
      </c>
      <c r="R3068">
        <v>108</v>
      </c>
      <c r="S3068">
        <v>5</v>
      </c>
      <c r="T3068" t="s">
        <v>2993</v>
      </c>
      <c r="U3068">
        <v>98</v>
      </c>
      <c r="V3068">
        <v>14</v>
      </c>
      <c r="W3068">
        <v>59</v>
      </c>
      <c r="X3068">
        <v>67</v>
      </c>
      <c r="Y3068">
        <v>828</v>
      </c>
      <c r="Z3068">
        <v>20</v>
      </c>
      <c r="AA3068">
        <v>19</v>
      </c>
      <c r="AD3068">
        <v>18</v>
      </c>
      <c r="AE3068">
        <v>3067</v>
      </c>
      <c r="AF3068" s="16" t="s">
        <v>39</v>
      </c>
      <c r="AG3068" s="16"/>
      <c r="AH3068" s="16"/>
      <c r="AI3068" s="16" t="str">
        <f t="shared" si="188"/>
        <v>(98,5,14,59,67,828,19, null, 18, 'L500 2024 Latin America',2024, '2023-02-10','2023-02-10','".Carbon::now()."','".Carbon::now()."'),</v>
      </c>
      <c r="AJ3068" s="16" t="str">
        <f t="shared" si="189"/>
        <v>('".DB::select("SELECT id_status FROM `status` WHERE `element_type` = 'task' AND status_type = 'client' AND name ='CONFIRMED'")[0]-&gt;id_status."',3067,1),</v>
      </c>
      <c r="AK3068" s="16" t="str">
        <f t="shared" si="190"/>
        <v/>
      </c>
      <c r="AL3068" s="16" t="str">
        <f t="shared" si="191"/>
        <v/>
      </c>
    </row>
    <row r="3069" spans="1:38" x14ac:dyDescent="0.25">
      <c r="A3069" s="16" t="s">
        <v>858</v>
      </c>
      <c r="B3069" s="16" t="s">
        <v>3139</v>
      </c>
      <c r="C3069" s="16" t="s">
        <v>27</v>
      </c>
      <c r="D3069" s="16" t="s">
        <v>28</v>
      </c>
      <c r="E3069" s="16" t="s">
        <v>46</v>
      </c>
      <c r="F3069" s="16" t="s">
        <v>43</v>
      </c>
      <c r="G3069" s="16" t="s">
        <v>299</v>
      </c>
      <c r="H3069" s="16" t="s">
        <v>97</v>
      </c>
      <c r="I3069" s="16" t="s">
        <v>35</v>
      </c>
      <c r="J3069" s="16" t="s">
        <v>36</v>
      </c>
      <c r="M3069" s="16" t="s">
        <v>96</v>
      </c>
      <c r="N3069" s="7">
        <v>44967</v>
      </c>
      <c r="O3069" s="9">
        <v>44967</v>
      </c>
      <c r="P3069" t="s">
        <v>1197</v>
      </c>
      <c r="Q3069">
        <v>1</v>
      </c>
      <c r="R3069">
        <v>108</v>
      </c>
      <c r="S3069">
        <v>5</v>
      </c>
      <c r="T3069" t="s">
        <v>2993</v>
      </c>
      <c r="U3069">
        <v>98</v>
      </c>
      <c r="V3069">
        <v>14</v>
      </c>
      <c r="W3069">
        <v>59</v>
      </c>
      <c r="X3069">
        <v>67</v>
      </c>
      <c r="Y3069">
        <v>874</v>
      </c>
      <c r="Z3069">
        <v>20</v>
      </c>
      <c r="AA3069">
        <v>19</v>
      </c>
      <c r="AD3069">
        <v>18</v>
      </c>
      <c r="AE3069">
        <v>3068</v>
      </c>
      <c r="AF3069" s="16" t="s">
        <v>39</v>
      </c>
      <c r="AG3069" s="16"/>
      <c r="AH3069" s="16"/>
      <c r="AI3069" s="16" t="str">
        <f t="shared" si="188"/>
        <v>(98,5,14,59,67,874,19, null, 18, 'L500 2024 Latin America',2024, '2023-02-10','2023-02-10','".Carbon::now()."','".Carbon::now()."'),</v>
      </c>
      <c r="AJ3069" s="16" t="str">
        <f t="shared" si="189"/>
        <v>('".DB::select("SELECT id_status FROM `status` WHERE `element_type` = 'task' AND status_type = 'client' AND name ='CONFIRMED'")[0]-&gt;id_status."',3068,1),</v>
      </c>
      <c r="AK3069" s="16" t="str">
        <f t="shared" si="190"/>
        <v/>
      </c>
      <c r="AL3069" s="16" t="str">
        <f t="shared" si="191"/>
        <v/>
      </c>
    </row>
    <row r="3070" spans="1:38" x14ac:dyDescent="0.25">
      <c r="A3070" s="16" t="s">
        <v>858</v>
      </c>
      <c r="B3070" s="16" t="s">
        <v>3139</v>
      </c>
      <c r="C3070" s="16" t="s">
        <v>27</v>
      </c>
      <c r="D3070" s="16" t="s">
        <v>28</v>
      </c>
      <c r="E3070" s="16" t="s">
        <v>46</v>
      </c>
      <c r="F3070" s="16" t="s">
        <v>43</v>
      </c>
      <c r="G3070" s="16" t="s">
        <v>299</v>
      </c>
      <c r="H3070" s="16" t="s">
        <v>208</v>
      </c>
      <c r="I3070" s="16" t="s">
        <v>35</v>
      </c>
      <c r="J3070" s="16" t="s">
        <v>36</v>
      </c>
      <c r="M3070" s="16" t="s">
        <v>96</v>
      </c>
      <c r="N3070" s="7">
        <v>44967</v>
      </c>
      <c r="O3070" s="9">
        <v>44967</v>
      </c>
      <c r="P3070" t="s">
        <v>1197</v>
      </c>
      <c r="Q3070">
        <v>1</v>
      </c>
      <c r="R3070">
        <v>108</v>
      </c>
      <c r="S3070">
        <v>5</v>
      </c>
      <c r="T3070" t="s">
        <v>2993</v>
      </c>
      <c r="U3070">
        <v>98</v>
      </c>
      <c r="V3070">
        <v>14</v>
      </c>
      <c r="W3070">
        <v>59</v>
      </c>
      <c r="X3070">
        <v>67</v>
      </c>
      <c r="Y3070">
        <v>867</v>
      </c>
      <c r="Z3070">
        <v>20</v>
      </c>
      <c r="AA3070">
        <v>19</v>
      </c>
      <c r="AD3070">
        <v>18</v>
      </c>
      <c r="AE3070">
        <v>3069</v>
      </c>
      <c r="AF3070" s="16" t="s">
        <v>39</v>
      </c>
      <c r="AG3070" s="16"/>
      <c r="AH3070" s="16"/>
      <c r="AI3070" s="16" t="str">
        <f t="shared" si="188"/>
        <v>(98,5,14,59,67,867,19, null, 18, 'L500 2024 Latin America',2024, '2023-02-10','2023-02-10','".Carbon::now()."','".Carbon::now()."'),</v>
      </c>
      <c r="AJ3070" s="16" t="str">
        <f t="shared" si="189"/>
        <v>('".DB::select("SELECT id_status FROM `status` WHERE `element_type` = 'task' AND status_type = 'client' AND name ='CONFIRMED'")[0]-&gt;id_status."',3069,1),</v>
      </c>
      <c r="AK3070" s="16" t="str">
        <f t="shared" si="190"/>
        <v/>
      </c>
      <c r="AL3070" s="16" t="str">
        <f t="shared" si="191"/>
        <v/>
      </c>
    </row>
    <row r="3071" spans="1:38" x14ac:dyDescent="0.25">
      <c r="A3071" s="16" t="s">
        <v>858</v>
      </c>
      <c r="B3071" s="16" t="s">
        <v>26</v>
      </c>
      <c r="C3071" s="16" t="s">
        <v>503</v>
      </c>
      <c r="D3071" s="16" t="s">
        <v>28</v>
      </c>
      <c r="E3071" s="16" t="s">
        <v>504</v>
      </c>
      <c r="F3071" s="16" t="s">
        <v>43</v>
      </c>
      <c r="G3071" s="16" t="s">
        <v>299</v>
      </c>
      <c r="H3071" s="16" t="s">
        <v>860</v>
      </c>
      <c r="I3071" s="16" t="s">
        <v>35</v>
      </c>
      <c r="J3071" s="16" t="s">
        <v>36</v>
      </c>
      <c r="M3071" s="16" t="s">
        <v>96</v>
      </c>
      <c r="N3071" s="7">
        <v>45242</v>
      </c>
      <c r="O3071" s="9">
        <v>45242</v>
      </c>
      <c r="P3071" t="s">
        <v>1219</v>
      </c>
      <c r="Q3071">
        <v>1</v>
      </c>
      <c r="R3071">
        <v>108</v>
      </c>
      <c r="S3071">
        <v>5</v>
      </c>
      <c r="T3071" t="s">
        <v>2993</v>
      </c>
      <c r="U3071">
        <v>98</v>
      </c>
      <c r="V3071">
        <v>15</v>
      </c>
      <c r="W3071">
        <v>62</v>
      </c>
      <c r="X3071">
        <v>67</v>
      </c>
      <c r="Y3071">
        <v>900</v>
      </c>
      <c r="Z3071">
        <v>20</v>
      </c>
      <c r="AA3071">
        <v>19</v>
      </c>
      <c r="AD3071">
        <v>18</v>
      </c>
      <c r="AE3071">
        <v>3070</v>
      </c>
      <c r="AF3071" s="16" t="s">
        <v>39</v>
      </c>
      <c r="AG3071" s="16"/>
      <c r="AH3071" s="16"/>
      <c r="AI3071" s="16" t="str">
        <f t="shared" si="188"/>
        <v>(98,5,15,62,67,900,19, null, 18, 'LL250 2024 Latin America',2024, '2023-11-12','2023-11-12','".Carbon::now()."','".Carbon::now()."'),</v>
      </c>
      <c r="AJ3071" s="16" t="str">
        <f t="shared" si="189"/>
        <v>('".DB::select("SELECT id_status FROM `status` WHERE `element_type` = 'task' AND status_type = 'client' AND name ='CONFIRMED'")[0]-&gt;id_status."',3070,1),</v>
      </c>
      <c r="AK3071" s="16" t="str">
        <f t="shared" si="190"/>
        <v/>
      </c>
      <c r="AL3071" s="16" t="str">
        <f t="shared" si="191"/>
        <v/>
      </c>
    </row>
    <row r="3072" spans="1:38" x14ac:dyDescent="0.25">
      <c r="A3072" s="16" t="s">
        <v>858</v>
      </c>
      <c r="B3072" s="16" t="s">
        <v>26</v>
      </c>
      <c r="C3072" s="16" t="s">
        <v>503</v>
      </c>
      <c r="D3072" s="16" t="s">
        <v>28</v>
      </c>
      <c r="E3072" s="16" t="s">
        <v>504</v>
      </c>
      <c r="F3072" s="16" t="s">
        <v>43</v>
      </c>
      <c r="G3072" s="16" t="s">
        <v>299</v>
      </c>
      <c r="H3072" s="16" t="s">
        <v>53</v>
      </c>
      <c r="I3072" s="16" t="s">
        <v>35</v>
      </c>
      <c r="J3072" s="16" t="s">
        <v>36</v>
      </c>
      <c r="M3072" s="16" t="s">
        <v>96</v>
      </c>
      <c r="N3072" s="7">
        <v>45242</v>
      </c>
      <c r="O3072" s="9">
        <v>45242</v>
      </c>
      <c r="P3072" t="s">
        <v>1219</v>
      </c>
      <c r="Q3072">
        <v>1</v>
      </c>
      <c r="R3072">
        <v>108</v>
      </c>
      <c r="S3072">
        <v>5</v>
      </c>
      <c r="T3072" t="s">
        <v>2993</v>
      </c>
      <c r="U3072">
        <v>98</v>
      </c>
      <c r="V3072">
        <v>15</v>
      </c>
      <c r="W3072">
        <v>62</v>
      </c>
      <c r="X3072">
        <v>67</v>
      </c>
      <c r="Y3072">
        <v>901</v>
      </c>
      <c r="Z3072">
        <v>20</v>
      </c>
      <c r="AA3072">
        <v>19</v>
      </c>
      <c r="AD3072">
        <v>18</v>
      </c>
      <c r="AE3072">
        <v>3071</v>
      </c>
      <c r="AF3072" s="16" t="s">
        <v>39</v>
      </c>
      <c r="AG3072" s="16"/>
      <c r="AH3072" s="16"/>
      <c r="AI3072" s="16" t="str">
        <f t="shared" si="188"/>
        <v>(98,5,15,62,67,901,19, null, 18, 'LL250 2024 Latin America',2024, '2023-11-12','2023-11-12','".Carbon::now()."','".Carbon::now()."'),</v>
      </c>
      <c r="AJ3072" s="16" t="str">
        <f t="shared" si="189"/>
        <v>('".DB::select("SELECT id_status FROM `status` WHERE `element_type` = 'task' AND status_type = 'client' AND name ='CONFIRMED'")[0]-&gt;id_status."',3071,1),</v>
      </c>
      <c r="AK3072" s="16" t="str">
        <f t="shared" si="190"/>
        <v/>
      </c>
      <c r="AL3072" s="16" t="str">
        <f t="shared" si="191"/>
        <v/>
      </c>
    </row>
    <row r="3073" spans="1:38" x14ac:dyDescent="0.25">
      <c r="A3073" s="16" t="s">
        <v>858</v>
      </c>
      <c r="B3073" s="16" t="s">
        <v>26</v>
      </c>
      <c r="C3073" s="16" t="s">
        <v>503</v>
      </c>
      <c r="D3073" s="16" t="s">
        <v>28</v>
      </c>
      <c r="E3073" s="16" t="s">
        <v>504</v>
      </c>
      <c r="F3073" s="16" t="s">
        <v>43</v>
      </c>
      <c r="G3073" s="16" t="s">
        <v>299</v>
      </c>
      <c r="H3073" s="16" t="s">
        <v>196</v>
      </c>
      <c r="I3073" s="16" t="s">
        <v>35</v>
      </c>
      <c r="J3073" s="16" t="s">
        <v>36</v>
      </c>
      <c r="M3073" s="16" t="s">
        <v>96</v>
      </c>
      <c r="N3073" s="7">
        <v>45242</v>
      </c>
      <c r="O3073" s="9">
        <v>45242</v>
      </c>
      <c r="P3073" t="s">
        <v>1219</v>
      </c>
      <c r="Q3073">
        <v>1</v>
      </c>
      <c r="R3073">
        <v>108</v>
      </c>
      <c r="S3073">
        <v>5</v>
      </c>
      <c r="T3073" t="s">
        <v>2993</v>
      </c>
      <c r="U3073">
        <v>98</v>
      </c>
      <c r="V3073">
        <v>15</v>
      </c>
      <c r="W3073">
        <v>62</v>
      </c>
      <c r="X3073">
        <v>67</v>
      </c>
      <c r="Y3073">
        <v>902</v>
      </c>
      <c r="Z3073">
        <v>20</v>
      </c>
      <c r="AA3073">
        <v>19</v>
      </c>
      <c r="AD3073">
        <v>18</v>
      </c>
      <c r="AE3073">
        <v>3072</v>
      </c>
      <c r="AF3073" s="16" t="s">
        <v>39</v>
      </c>
      <c r="AG3073" s="16"/>
      <c r="AH3073" s="16"/>
      <c r="AI3073" s="16" t="str">
        <f t="shared" si="188"/>
        <v>(98,5,15,62,67,902,19, null, 18, 'LL250 2024 Latin America',2024, '2023-11-12','2023-11-12','".Carbon::now()."','".Carbon::now()."'),</v>
      </c>
      <c r="AJ3073" s="16" t="str">
        <f t="shared" si="189"/>
        <v>('".DB::select("SELECT id_status FROM `status` WHERE `element_type` = 'task' AND status_type = 'client' AND name ='CONFIRMED'")[0]-&gt;id_status."',3072,1),</v>
      </c>
      <c r="AK3073" s="16" t="str">
        <f t="shared" si="190"/>
        <v/>
      </c>
      <c r="AL3073" s="16" t="str">
        <f t="shared" si="191"/>
        <v/>
      </c>
    </row>
    <row r="3074" spans="1:38" x14ac:dyDescent="0.25">
      <c r="A3074" s="16" t="s">
        <v>858</v>
      </c>
      <c r="B3074" s="16" t="s">
        <v>26</v>
      </c>
      <c r="C3074" s="16" t="s">
        <v>503</v>
      </c>
      <c r="D3074" s="16" t="s">
        <v>28</v>
      </c>
      <c r="E3074" s="16" t="s">
        <v>504</v>
      </c>
      <c r="F3074" s="16" t="s">
        <v>43</v>
      </c>
      <c r="G3074" s="16" t="s">
        <v>299</v>
      </c>
      <c r="H3074" s="16" t="s">
        <v>197</v>
      </c>
      <c r="I3074" s="16" t="s">
        <v>35</v>
      </c>
      <c r="J3074" s="16" t="s">
        <v>36</v>
      </c>
      <c r="M3074" s="16" t="s">
        <v>96</v>
      </c>
      <c r="N3074" s="7">
        <v>45242</v>
      </c>
      <c r="O3074" s="9">
        <v>45242</v>
      </c>
      <c r="P3074" t="s">
        <v>1219</v>
      </c>
      <c r="Q3074">
        <v>1</v>
      </c>
      <c r="R3074">
        <v>108</v>
      </c>
      <c r="S3074">
        <v>5</v>
      </c>
      <c r="T3074" t="s">
        <v>2993</v>
      </c>
      <c r="U3074">
        <v>98</v>
      </c>
      <c r="V3074">
        <v>15</v>
      </c>
      <c r="W3074">
        <v>62</v>
      </c>
      <c r="X3074">
        <v>67</v>
      </c>
      <c r="Y3074">
        <v>903</v>
      </c>
      <c r="Z3074">
        <v>20</v>
      </c>
      <c r="AA3074">
        <v>19</v>
      </c>
      <c r="AD3074">
        <v>18</v>
      </c>
      <c r="AE3074">
        <v>3073</v>
      </c>
      <c r="AF3074" s="16" t="s">
        <v>39</v>
      </c>
      <c r="AG3074" s="16"/>
      <c r="AH3074" s="16"/>
      <c r="AI3074" s="16" t="str">
        <f t="shared" ref="AI3074:AI3137" si="192">CONCATENATE("(",U3074,",",S3074,",",V3074,",",W3074,",",X3074,",",Y3074,",",IF(AA3074&lt;&gt;"", AA3074, "null"),", ",IF(AC3074&lt;&gt;"", AC3074, "null"),", ",IF(AD3074&lt;&gt;"", AD3074, "null"),", '",SUBSTITUTE(E3074, "'", "´"),"',",D3074,", '",P3074,"','",P3074,"','"".Carbon::now().""','"".Carbon::now().""'),")</f>
        <v>(98,5,15,62,67,903,19, null, 18, 'LL250 2024 Latin America',2024, '2023-11-12','2023-11-12','".Carbon::now()."','".Carbon::now()."'),</v>
      </c>
      <c r="AJ3074" s="16" t="str">
        <f t="shared" ref="AJ3074:AJ3137" si="193">CONCATENATE("('"".DB::select(""SELECT id_status FROM `status` WHERE `element_type` = 'task' AND status_type = 'client' AND name ='", AF3074, "'"")[0]-&gt;id_status.""',", AE3074, ",1),")</f>
        <v>('".DB::select("SELECT id_status FROM `status` WHERE `element_type` = 'task' AND status_type = 'client' AND name ='CONFIRMED'")[0]-&gt;id_status."',3073,1),</v>
      </c>
      <c r="AK3074" s="16" t="str">
        <f t="shared" ref="AK3074:AK3137" si="194">IF(AND(AF3074&lt;&gt;AG3074, AG3074&lt;&gt;""),CONCATENATE("('"".DB::select(""SELECT id_status FROM `status` WHERE `element_type` = 'task' AND status_type = 'client' AND name ='", AG3074, "'"")[0]-&gt;id_status.""',", AE3074, ",1),"),"")</f>
        <v/>
      </c>
      <c r="AL3074" s="16" t="str">
        <f t="shared" ref="AL3074:AL3137" si="195">IF(AND(AF3074&lt;&gt;AG3074,AF3074&lt;&gt;AH3074,AG3074&lt;&gt;AH3074,AH3074&lt;&gt;""), CONCATENATE("('"".DB::select(""SELECT id_status FROM `status` WHERE `element_type` = 'task' AND status_type = 'client' AND name ='", AF3074, "'"")[0]-&gt;id_status.""',", AE3074, ",1),"), "")</f>
        <v/>
      </c>
    </row>
    <row r="3075" spans="1:38" x14ac:dyDescent="0.25">
      <c r="A3075" s="16" t="s">
        <v>858</v>
      </c>
      <c r="B3075" s="16" t="s">
        <v>26</v>
      </c>
      <c r="C3075" s="16" t="s">
        <v>503</v>
      </c>
      <c r="D3075" s="16" t="s">
        <v>28</v>
      </c>
      <c r="E3075" s="16" t="s">
        <v>504</v>
      </c>
      <c r="F3075" s="16" t="s">
        <v>43</v>
      </c>
      <c r="G3075" s="16" t="s">
        <v>299</v>
      </c>
      <c r="H3075" s="16" t="s">
        <v>861</v>
      </c>
      <c r="I3075" s="16" t="s">
        <v>35</v>
      </c>
      <c r="J3075" s="16" t="s">
        <v>36</v>
      </c>
      <c r="M3075" s="16" t="s">
        <v>96</v>
      </c>
      <c r="N3075" s="7">
        <v>45242</v>
      </c>
      <c r="O3075" s="9">
        <v>45242</v>
      </c>
      <c r="P3075" t="s">
        <v>1219</v>
      </c>
      <c r="Q3075">
        <v>1</v>
      </c>
      <c r="R3075">
        <v>108</v>
      </c>
      <c r="S3075">
        <v>5</v>
      </c>
      <c r="T3075" t="s">
        <v>2993</v>
      </c>
      <c r="U3075">
        <v>98</v>
      </c>
      <c r="V3075">
        <v>15</v>
      </c>
      <c r="W3075">
        <v>62</v>
      </c>
      <c r="X3075">
        <v>67</v>
      </c>
      <c r="Y3075">
        <v>904</v>
      </c>
      <c r="Z3075">
        <v>20</v>
      </c>
      <c r="AA3075">
        <v>19</v>
      </c>
      <c r="AD3075">
        <v>18</v>
      </c>
      <c r="AE3075">
        <v>3074</v>
      </c>
      <c r="AF3075" s="16" t="s">
        <v>39</v>
      </c>
      <c r="AG3075" s="16"/>
      <c r="AH3075" s="16"/>
      <c r="AI3075" s="16" t="str">
        <f t="shared" si="192"/>
        <v>(98,5,15,62,67,904,19, null, 18, 'LL250 2024 Latin America',2024, '2023-11-12','2023-11-12','".Carbon::now()."','".Carbon::now()."'),</v>
      </c>
      <c r="AJ3075" s="16" t="str">
        <f t="shared" si="193"/>
        <v>('".DB::select("SELECT id_status FROM `status` WHERE `element_type` = 'task' AND status_type = 'client' AND name ='CONFIRMED'")[0]-&gt;id_status."',3074,1),</v>
      </c>
      <c r="AK3075" s="16" t="str">
        <f t="shared" si="194"/>
        <v/>
      </c>
      <c r="AL3075" s="16" t="str">
        <f t="shared" si="195"/>
        <v/>
      </c>
    </row>
    <row r="3076" spans="1:38" x14ac:dyDescent="0.25">
      <c r="A3076" s="16" t="s">
        <v>858</v>
      </c>
      <c r="B3076" s="16" t="s">
        <v>26</v>
      </c>
      <c r="C3076" s="16" t="s">
        <v>503</v>
      </c>
      <c r="D3076" s="16" t="s">
        <v>28</v>
      </c>
      <c r="E3076" s="16" t="s">
        <v>504</v>
      </c>
      <c r="F3076" s="16" t="s">
        <v>43</v>
      </c>
      <c r="G3076" s="16" t="s">
        <v>299</v>
      </c>
      <c r="H3076" s="16" t="s">
        <v>862</v>
      </c>
      <c r="I3076" s="16" t="s">
        <v>35</v>
      </c>
      <c r="J3076" s="16" t="s">
        <v>36</v>
      </c>
      <c r="M3076" s="16" t="s">
        <v>96</v>
      </c>
      <c r="N3076" s="7">
        <v>45242</v>
      </c>
      <c r="O3076" s="9">
        <v>45242</v>
      </c>
      <c r="P3076" t="s">
        <v>1219</v>
      </c>
      <c r="Q3076">
        <v>1</v>
      </c>
      <c r="R3076">
        <v>108</v>
      </c>
      <c r="S3076">
        <v>5</v>
      </c>
      <c r="T3076" t="s">
        <v>2993</v>
      </c>
      <c r="U3076">
        <v>98</v>
      </c>
      <c r="V3076">
        <v>15</v>
      </c>
      <c r="W3076">
        <v>62</v>
      </c>
      <c r="X3076">
        <v>67</v>
      </c>
      <c r="Y3076">
        <v>905</v>
      </c>
      <c r="Z3076">
        <v>20</v>
      </c>
      <c r="AA3076">
        <v>19</v>
      </c>
      <c r="AD3076">
        <v>18</v>
      </c>
      <c r="AE3076">
        <v>3075</v>
      </c>
      <c r="AF3076" s="16" t="s">
        <v>39</v>
      </c>
      <c r="AG3076" s="16"/>
      <c r="AH3076" s="16"/>
      <c r="AI3076" s="16" t="str">
        <f t="shared" si="192"/>
        <v>(98,5,15,62,67,905,19, null, 18, 'LL250 2024 Latin America',2024, '2023-11-12','2023-11-12','".Carbon::now()."','".Carbon::now()."'),</v>
      </c>
      <c r="AJ3076" s="16" t="str">
        <f t="shared" si="193"/>
        <v>('".DB::select("SELECT id_status FROM `status` WHERE `element_type` = 'task' AND status_type = 'client' AND name ='CONFIRMED'")[0]-&gt;id_status."',3075,1),</v>
      </c>
      <c r="AK3076" s="16" t="str">
        <f t="shared" si="194"/>
        <v/>
      </c>
      <c r="AL3076" s="16" t="str">
        <f t="shared" si="195"/>
        <v/>
      </c>
    </row>
    <row r="3077" spans="1:38" x14ac:dyDescent="0.25">
      <c r="A3077" s="16" t="s">
        <v>858</v>
      </c>
      <c r="B3077" s="16" t="s">
        <v>26</v>
      </c>
      <c r="C3077" s="16" t="s">
        <v>503</v>
      </c>
      <c r="D3077" s="16" t="s">
        <v>28</v>
      </c>
      <c r="E3077" s="16" t="s">
        <v>504</v>
      </c>
      <c r="F3077" s="16" t="s">
        <v>43</v>
      </c>
      <c r="G3077" s="16" t="s">
        <v>299</v>
      </c>
      <c r="H3077" s="16" t="s">
        <v>239</v>
      </c>
      <c r="I3077" s="16" t="s">
        <v>35</v>
      </c>
      <c r="J3077" s="16" t="s">
        <v>36</v>
      </c>
      <c r="M3077" s="16" t="s">
        <v>96</v>
      </c>
      <c r="N3077" s="7">
        <v>45242</v>
      </c>
      <c r="O3077" s="9">
        <v>45242</v>
      </c>
      <c r="P3077" t="s">
        <v>1219</v>
      </c>
      <c r="Q3077">
        <v>1</v>
      </c>
      <c r="R3077">
        <v>108</v>
      </c>
      <c r="S3077">
        <v>5</v>
      </c>
      <c r="T3077" t="s">
        <v>2993</v>
      </c>
      <c r="U3077">
        <v>98</v>
      </c>
      <c r="V3077">
        <v>15</v>
      </c>
      <c r="W3077">
        <v>62</v>
      </c>
      <c r="X3077">
        <v>67</v>
      </c>
      <c r="Y3077">
        <v>907</v>
      </c>
      <c r="Z3077">
        <v>20</v>
      </c>
      <c r="AA3077">
        <v>19</v>
      </c>
      <c r="AD3077">
        <v>18</v>
      </c>
      <c r="AE3077">
        <v>3076</v>
      </c>
      <c r="AF3077" s="16" t="s">
        <v>39</v>
      </c>
      <c r="AG3077" s="16"/>
      <c r="AH3077" s="16"/>
      <c r="AI3077" s="16" t="str">
        <f t="shared" si="192"/>
        <v>(98,5,15,62,67,907,19, null, 18, 'LL250 2024 Latin America',2024, '2023-11-12','2023-11-12','".Carbon::now()."','".Carbon::now()."'),</v>
      </c>
      <c r="AJ3077" s="16" t="str">
        <f t="shared" si="193"/>
        <v>('".DB::select("SELECT id_status FROM `status` WHERE `element_type` = 'task' AND status_type = 'client' AND name ='CONFIRMED'")[0]-&gt;id_status."',3076,1),</v>
      </c>
      <c r="AK3077" s="16" t="str">
        <f t="shared" si="194"/>
        <v/>
      </c>
      <c r="AL3077" s="16" t="str">
        <f t="shared" si="195"/>
        <v/>
      </c>
    </row>
    <row r="3078" spans="1:38" x14ac:dyDescent="0.25">
      <c r="A3078" s="16" t="s">
        <v>858</v>
      </c>
      <c r="B3078" s="16" t="s">
        <v>26</v>
      </c>
      <c r="C3078" s="16" t="s">
        <v>503</v>
      </c>
      <c r="D3078" s="16" t="s">
        <v>28</v>
      </c>
      <c r="E3078" s="16" t="s">
        <v>504</v>
      </c>
      <c r="F3078" s="16" t="s">
        <v>43</v>
      </c>
      <c r="G3078" s="16" t="s">
        <v>299</v>
      </c>
      <c r="H3078" s="16" t="s">
        <v>863</v>
      </c>
      <c r="I3078" s="16" t="s">
        <v>35</v>
      </c>
      <c r="J3078" s="16" t="s">
        <v>36</v>
      </c>
      <c r="M3078" s="16" t="s">
        <v>96</v>
      </c>
      <c r="N3078" s="7">
        <v>45242</v>
      </c>
      <c r="O3078" s="9">
        <v>45242</v>
      </c>
      <c r="P3078" t="s">
        <v>1219</v>
      </c>
      <c r="Q3078">
        <v>1</v>
      </c>
      <c r="R3078">
        <v>108</v>
      </c>
      <c r="S3078">
        <v>5</v>
      </c>
      <c r="T3078" t="s">
        <v>2993</v>
      </c>
      <c r="U3078">
        <v>98</v>
      </c>
      <c r="V3078">
        <v>15</v>
      </c>
      <c r="W3078">
        <v>62</v>
      </c>
      <c r="X3078">
        <v>67</v>
      </c>
      <c r="Y3078">
        <v>909</v>
      </c>
      <c r="Z3078">
        <v>20</v>
      </c>
      <c r="AA3078">
        <v>19</v>
      </c>
      <c r="AD3078">
        <v>18</v>
      </c>
      <c r="AE3078">
        <v>3077</v>
      </c>
      <c r="AF3078" s="16" t="s">
        <v>39</v>
      </c>
      <c r="AG3078" s="16"/>
      <c r="AH3078" s="16"/>
      <c r="AI3078" s="16" t="str">
        <f t="shared" si="192"/>
        <v>(98,5,15,62,67,909,19, null, 18, 'LL250 2024 Latin America',2024, '2023-11-12','2023-11-12','".Carbon::now()."','".Carbon::now()."'),</v>
      </c>
      <c r="AJ3078" s="16" t="str">
        <f t="shared" si="193"/>
        <v>('".DB::select("SELECT id_status FROM `status` WHERE `element_type` = 'task' AND status_type = 'client' AND name ='CONFIRMED'")[0]-&gt;id_status."',3077,1),</v>
      </c>
      <c r="AK3078" s="16" t="str">
        <f t="shared" si="194"/>
        <v/>
      </c>
      <c r="AL3078" s="16" t="str">
        <f t="shared" si="195"/>
        <v/>
      </c>
    </row>
    <row r="3079" spans="1:38" x14ac:dyDescent="0.25">
      <c r="A3079" s="16" t="s">
        <v>858</v>
      </c>
      <c r="B3079" s="16" t="s">
        <v>26</v>
      </c>
      <c r="C3079" s="16" t="s">
        <v>503</v>
      </c>
      <c r="D3079" s="16" t="s">
        <v>28</v>
      </c>
      <c r="E3079" s="16" t="s">
        <v>504</v>
      </c>
      <c r="F3079" s="16" t="s">
        <v>43</v>
      </c>
      <c r="G3079" s="16" t="s">
        <v>299</v>
      </c>
      <c r="H3079" s="16" t="s">
        <v>580</v>
      </c>
      <c r="I3079" s="16" t="s">
        <v>35</v>
      </c>
      <c r="J3079" s="16" t="s">
        <v>36</v>
      </c>
      <c r="M3079" s="16" t="s">
        <v>96</v>
      </c>
      <c r="N3079" s="7">
        <v>45242</v>
      </c>
      <c r="O3079" s="9">
        <v>45242</v>
      </c>
      <c r="P3079" t="s">
        <v>1219</v>
      </c>
      <c r="Q3079">
        <v>1</v>
      </c>
      <c r="R3079">
        <v>108</v>
      </c>
      <c r="S3079">
        <v>5</v>
      </c>
      <c r="T3079" t="s">
        <v>2993</v>
      </c>
      <c r="U3079">
        <v>98</v>
      </c>
      <c r="V3079">
        <v>15</v>
      </c>
      <c r="W3079">
        <v>62</v>
      </c>
      <c r="X3079">
        <v>67</v>
      </c>
      <c r="Y3079">
        <v>910</v>
      </c>
      <c r="Z3079">
        <v>20</v>
      </c>
      <c r="AA3079">
        <v>19</v>
      </c>
      <c r="AD3079">
        <v>18</v>
      </c>
      <c r="AE3079">
        <v>3078</v>
      </c>
      <c r="AF3079" s="16" t="s">
        <v>39</v>
      </c>
      <c r="AG3079" s="16"/>
      <c r="AH3079" s="16"/>
      <c r="AI3079" s="16" t="str">
        <f t="shared" si="192"/>
        <v>(98,5,15,62,67,910,19, null, 18, 'LL250 2024 Latin America',2024, '2023-11-12','2023-11-12','".Carbon::now()."','".Carbon::now()."'),</v>
      </c>
      <c r="AJ3079" s="16" t="str">
        <f t="shared" si="193"/>
        <v>('".DB::select("SELECT id_status FROM `status` WHERE `element_type` = 'task' AND status_type = 'client' AND name ='CONFIRMED'")[0]-&gt;id_status."',3078,1),</v>
      </c>
      <c r="AK3079" s="16" t="str">
        <f t="shared" si="194"/>
        <v/>
      </c>
      <c r="AL3079" s="16" t="str">
        <f t="shared" si="195"/>
        <v/>
      </c>
    </row>
    <row r="3080" spans="1:38" x14ac:dyDescent="0.25">
      <c r="A3080" s="16" t="s">
        <v>858</v>
      </c>
      <c r="B3080" s="16" t="s">
        <v>26</v>
      </c>
      <c r="C3080" s="16" t="s">
        <v>503</v>
      </c>
      <c r="D3080" s="16" t="s">
        <v>28</v>
      </c>
      <c r="E3080" s="16" t="s">
        <v>504</v>
      </c>
      <c r="F3080" s="16" t="s">
        <v>43</v>
      </c>
      <c r="G3080" s="16" t="s">
        <v>299</v>
      </c>
      <c r="H3080" s="16" t="s">
        <v>97</v>
      </c>
      <c r="I3080" s="16" t="s">
        <v>35</v>
      </c>
      <c r="J3080" s="16" t="s">
        <v>36</v>
      </c>
      <c r="M3080" s="16" t="s">
        <v>96</v>
      </c>
      <c r="N3080" s="7">
        <v>45242</v>
      </c>
      <c r="O3080" s="9">
        <v>45242</v>
      </c>
      <c r="P3080" t="s">
        <v>1219</v>
      </c>
      <c r="Q3080">
        <v>1</v>
      </c>
      <c r="R3080">
        <v>108</v>
      </c>
      <c r="S3080">
        <v>5</v>
      </c>
      <c r="T3080" t="s">
        <v>2993</v>
      </c>
      <c r="U3080">
        <v>98</v>
      </c>
      <c r="V3080">
        <v>15</v>
      </c>
      <c r="W3080">
        <v>62</v>
      </c>
      <c r="X3080">
        <v>67</v>
      </c>
      <c r="Y3080">
        <v>911</v>
      </c>
      <c r="Z3080">
        <v>20</v>
      </c>
      <c r="AA3080">
        <v>19</v>
      </c>
      <c r="AD3080">
        <v>18</v>
      </c>
      <c r="AE3080">
        <v>3079</v>
      </c>
      <c r="AF3080" s="16" t="s">
        <v>39</v>
      </c>
      <c r="AG3080" s="16"/>
      <c r="AH3080" s="16"/>
      <c r="AI3080" s="16" t="str">
        <f t="shared" si="192"/>
        <v>(98,5,15,62,67,911,19, null, 18, 'LL250 2024 Latin America',2024, '2023-11-12','2023-11-12','".Carbon::now()."','".Carbon::now()."'),</v>
      </c>
      <c r="AJ3080" s="16" t="str">
        <f t="shared" si="193"/>
        <v>('".DB::select("SELECT id_status FROM `status` WHERE `element_type` = 'task' AND status_type = 'client' AND name ='CONFIRMED'")[0]-&gt;id_status."',3079,1),</v>
      </c>
      <c r="AK3080" s="16" t="str">
        <f t="shared" si="194"/>
        <v/>
      </c>
      <c r="AL3080" s="16" t="str">
        <f t="shared" si="195"/>
        <v/>
      </c>
    </row>
    <row r="3081" spans="1:38" x14ac:dyDescent="0.25">
      <c r="A3081" s="16" t="s">
        <v>858</v>
      </c>
      <c r="B3081" s="16" t="s">
        <v>26</v>
      </c>
      <c r="C3081" s="16" t="s">
        <v>503</v>
      </c>
      <c r="D3081" s="16" t="s">
        <v>28</v>
      </c>
      <c r="E3081" s="16" t="s">
        <v>504</v>
      </c>
      <c r="F3081" s="16" t="s">
        <v>43</v>
      </c>
      <c r="G3081" s="16" t="s">
        <v>299</v>
      </c>
      <c r="H3081" s="16" t="s">
        <v>864</v>
      </c>
      <c r="I3081" s="16" t="s">
        <v>35</v>
      </c>
      <c r="J3081" s="16" t="s">
        <v>36</v>
      </c>
      <c r="M3081" s="16" t="s">
        <v>96</v>
      </c>
      <c r="N3081" s="7">
        <v>45242</v>
      </c>
      <c r="O3081" s="9">
        <v>45242</v>
      </c>
      <c r="P3081" t="s">
        <v>1219</v>
      </c>
      <c r="Q3081">
        <v>1</v>
      </c>
      <c r="R3081">
        <v>108</v>
      </c>
      <c r="S3081">
        <v>5</v>
      </c>
      <c r="T3081" t="s">
        <v>2993</v>
      </c>
      <c r="U3081">
        <v>98</v>
      </c>
      <c r="V3081">
        <v>15</v>
      </c>
      <c r="W3081">
        <v>62</v>
      </c>
      <c r="X3081">
        <v>67</v>
      </c>
      <c r="Y3081">
        <v>912</v>
      </c>
      <c r="Z3081">
        <v>20</v>
      </c>
      <c r="AA3081">
        <v>19</v>
      </c>
      <c r="AD3081">
        <v>18</v>
      </c>
      <c r="AE3081">
        <v>3080</v>
      </c>
      <c r="AF3081" s="16" t="s">
        <v>39</v>
      </c>
      <c r="AG3081" s="16"/>
      <c r="AH3081" s="16"/>
      <c r="AI3081" s="16" t="str">
        <f t="shared" si="192"/>
        <v>(98,5,15,62,67,912,19, null, 18, 'LL250 2024 Latin America',2024, '2023-11-12','2023-11-12','".Carbon::now()."','".Carbon::now()."'),</v>
      </c>
      <c r="AJ3081" s="16" t="str">
        <f t="shared" si="193"/>
        <v>('".DB::select("SELECT id_status FROM `status` WHERE `element_type` = 'task' AND status_type = 'client' AND name ='CONFIRMED'")[0]-&gt;id_status."',3080,1),</v>
      </c>
      <c r="AK3081" s="16" t="str">
        <f t="shared" si="194"/>
        <v/>
      </c>
      <c r="AL3081" s="16" t="str">
        <f t="shared" si="195"/>
        <v/>
      </c>
    </row>
    <row r="3082" spans="1:38" x14ac:dyDescent="0.25">
      <c r="A3082" s="16" t="s">
        <v>858</v>
      </c>
      <c r="B3082" s="16" t="s">
        <v>26</v>
      </c>
      <c r="C3082" s="16" t="s">
        <v>255</v>
      </c>
      <c r="D3082" s="16" t="s">
        <v>28</v>
      </c>
      <c r="E3082" s="16" t="s">
        <v>776</v>
      </c>
      <c r="F3082" s="16" t="s">
        <v>43</v>
      </c>
      <c r="G3082" s="16" t="s">
        <v>299</v>
      </c>
      <c r="H3082" s="16" t="s">
        <v>97</v>
      </c>
      <c r="I3082" s="16" t="s">
        <v>35</v>
      </c>
      <c r="J3082" s="16" t="s">
        <v>36</v>
      </c>
      <c r="M3082" s="16" t="s">
        <v>96</v>
      </c>
      <c r="N3082" s="7">
        <v>45014</v>
      </c>
      <c r="O3082" s="9">
        <v>45014</v>
      </c>
      <c r="P3082" t="s">
        <v>1215</v>
      </c>
      <c r="Q3082">
        <v>1</v>
      </c>
      <c r="R3082">
        <v>108</v>
      </c>
      <c r="S3082">
        <v>5</v>
      </c>
      <c r="T3082" t="s">
        <v>2993</v>
      </c>
      <c r="U3082">
        <v>98</v>
      </c>
      <c r="V3082">
        <v>24</v>
      </c>
      <c r="W3082">
        <v>75</v>
      </c>
      <c r="X3082">
        <v>67</v>
      </c>
      <c r="Y3082">
        <v>936</v>
      </c>
      <c r="Z3082">
        <v>20</v>
      </c>
      <c r="AA3082">
        <v>19</v>
      </c>
      <c r="AD3082">
        <v>18</v>
      </c>
      <c r="AE3082">
        <v>3081</v>
      </c>
      <c r="AF3082" s="16" t="s">
        <v>39</v>
      </c>
      <c r="AG3082" s="16"/>
      <c r="AH3082" s="16"/>
      <c r="AI3082" s="16" t="str">
        <f t="shared" si="192"/>
        <v>(98,5,24,75,67,936,19, null, 18, 'World Tax 2024 Latin America',2024, '2023-03-29','2023-03-29','".Carbon::now()."','".Carbon::now()."'),</v>
      </c>
      <c r="AJ3082" s="16" t="str">
        <f t="shared" si="193"/>
        <v>('".DB::select("SELECT id_status FROM `status` WHERE `element_type` = 'task' AND status_type = 'client' AND name ='CONFIRMED'")[0]-&gt;id_status."',3081,1),</v>
      </c>
      <c r="AK3082" s="16" t="str">
        <f t="shared" si="194"/>
        <v/>
      </c>
      <c r="AL3082" s="16" t="str">
        <f t="shared" si="195"/>
        <v/>
      </c>
    </row>
    <row r="3083" spans="1:38" x14ac:dyDescent="0.25">
      <c r="A3083" s="16" t="s">
        <v>858</v>
      </c>
      <c r="B3083" s="16" t="s">
        <v>26</v>
      </c>
      <c r="C3083" s="16" t="s">
        <v>41</v>
      </c>
      <c r="D3083" s="16" t="s">
        <v>349</v>
      </c>
      <c r="E3083" s="16" t="s">
        <v>350</v>
      </c>
      <c r="F3083" s="16" t="s">
        <v>150</v>
      </c>
      <c r="G3083" s="16" t="s">
        <v>299</v>
      </c>
      <c r="H3083" s="16" t="s">
        <v>217</v>
      </c>
      <c r="I3083" s="16" t="s">
        <v>35</v>
      </c>
      <c r="J3083" s="16" t="s">
        <v>36</v>
      </c>
      <c r="M3083" s="16" t="s">
        <v>96</v>
      </c>
      <c r="N3083" s="7">
        <v>45071</v>
      </c>
      <c r="O3083" s="9">
        <v>45437</v>
      </c>
      <c r="P3083" t="s">
        <v>3126</v>
      </c>
      <c r="Q3083">
        <v>1</v>
      </c>
      <c r="R3083">
        <v>108</v>
      </c>
      <c r="S3083">
        <v>5</v>
      </c>
      <c r="T3083" t="s">
        <v>3064</v>
      </c>
      <c r="U3083">
        <v>215</v>
      </c>
      <c r="V3083">
        <v>2</v>
      </c>
      <c r="W3083">
        <v>13</v>
      </c>
      <c r="X3083">
        <v>67</v>
      </c>
      <c r="Y3083">
        <v>170</v>
      </c>
      <c r="Z3083">
        <v>20</v>
      </c>
      <c r="AA3083">
        <v>19</v>
      </c>
      <c r="AD3083">
        <v>18</v>
      </c>
      <c r="AE3083">
        <v>3082</v>
      </c>
      <c r="AF3083" s="16" t="s">
        <v>39</v>
      </c>
      <c r="AG3083" s="16"/>
      <c r="AH3083" s="16"/>
      <c r="AI3083" s="16" t="str">
        <f t="shared" si="192"/>
        <v>(215,5,2,13,67,170,19, null, 18, 'Chambers 2025 Latin America',2025, '2024-05-25','2024-05-25','".Carbon::now()."','".Carbon::now()."'),</v>
      </c>
      <c r="AJ3083" s="16" t="str">
        <f t="shared" si="193"/>
        <v>('".DB::select("SELECT id_status FROM `status` WHERE `element_type` = 'task' AND status_type = 'client' AND name ='CONFIRMED'")[0]-&gt;id_status."',3082,1),</v>
      </c>
      <c r="AK3083" s="16" t="str">
        <f t="shared" si="194"/>
        <v/>
      </c>
      <c r="AL3083" s="16" t="str">
        <f t="shared" si="195"/>
        <v/>
      </c>
    </row>
    <row r="3084" spans="1:38" x14ac:dyDescent="0.25">
      <c r="A3084" s="16" t="s">
        <v>858</v>
      </c>
      <c r="B3084" s="16" t="s">
        <v>26</v>
      </c>
      <c r="C3084" s="16" t="s">
        <v>41</v>
      </c>
      <c r="D3084" s="16" t="s">
        <v>349</v>
      </c>
      <c r="E3084" s="16" t="s">
        <v>350</v>
      </c>
      <c r="F3084" s="16" t="s">
        <v>43</v>
      </c>
      <c r="G3084" s="16" t="s">
        <v>299</v>
      </c>
      <c r="H3084" s="16" t="s">
        <v>305</v>
      </c>
      <c r="I3084" s="16" t="s">
        <v>35</v>
      </c>
      <c r="J3084" s="16" t="s">
        <v>36</v>
      </c>
      <c r="M3084" s="16" t="s">
        <v>96</v>
      </c>
      <c r="N3084" s="7">
        <v>44992</v>
      </c>
      <c r="O3084" s="9">
        <v>45355</v>
      </c>
      <c r="P3084" t="s">
        <v>3116</v>
      </c>
      <c r="Q3084">
        <v>1</v>
      </c>
      <c r="R3084">
        <v>108</v>
      </c>
      <c r="S3084">
        <v>5</v>
      </c>
      <c r="T3084" t="s">
        <v>3064</v>
      </c>
      <c r="U3084">
        <v>215</v>
      </c>
      <c r="V3084">
        <v>2</v>
      </c>
      <c r="W3084">
        <v>17</v>
      </c>
      <c r="X3084">
        <v>67</v>
      </c>
      <c r="Y3084">
        <v>18</v>
      </c>
      <c r="Z3084">
        <v>20</v>
      </c>
      <c r="AA3084">
        <v>19</v>
      </c>
      <c r="AD3084">
        <v>18</v>
      </c>
      <c r="AE3084">
        <v>3083</v>
      </c>
      <c r="AF3084" s="16" t="s">
        <v>39</v>
      </c>
      <c r="AG3084" s="16"/>
      <c r="AH3084" s="16"/>
      <c r="AI3084" s="16" t="str">
        <f t="shared" si="192"/>
        <v>(215,5,2,17,67,18,19, null, 18, 'Chambers 2025 Latin America',2025, '2024-03-04','2024-03-04','".Carbon::now()."','".Carbon::now()."'),</v>
      </c>
      <c r="AJ3084" s="16" t="str">
        <f t="shared" si="193"/>
        <v>('".DB::select("SELECT id_status FROM `status` WHERE `element_type` = 'task' AND status_type = 'client' AND name ='CONFIRMED'")[0]-&gt;id_status."',3083,1),</v>
      </c>
      <c r="AK3084" s="16" t="str">
        <f t="shared" si="194"/>
        <v/>
      </c>
      <c r="AL3084" s="16" t="str">
        <f t="shared" si="195"/>
        <v/>
      </c>
    </row>
    <row r="3085" spans="1:38" x14ac:dyDescent="0.25">
      <c r="A3085" s="16" t="s">
        <v>858</v>
      </c>
      <c r="B3085" s="16" t="s">
        <v>26</v>
      </c>
      <c r="C3085" s="16" t="s">
        <v>41</v>
      </c>
      <c r="D3085" s="16" t="s">
        <v>349</v>
      </c>
      <c r="E3085" s="16" t="s">
        <v>350</v>
      </c>
      <c r="F3085" s="16" t="s">
        <v>43</v>
      </c>
      <c r="G3085" s="16" t="s">
        <v>299</v>
      </c>
      <c r="H3085" s="16" t="s">
        <v>53</v>
      </c>
      <c r="I3085" s="16" t="s">
        <v>35</v>
      </c>
      <c r="J3085" s="16" t="s">
        <v>36</v>
      </c>
      <c r="M3085" s="16" t="s">
        <v>96</v>
      </c>
      <c r="N3085" s="7">
        <v>44960</v>
      </c>
      <c r="O3085" s="9">
        <v>45327</v>
      </c>
      <c r="P3085" t="s">
        <v>3127</v>
      </c>
      <c r="Q3085">
        <v>1</v>
      </c>
      <c r="R3085">
        <v>108</v>
      </c>
      <c r="S3085">
        <v>5</v>
      </c>
      <c r="T3085" t="s">
        <v>3064</v>
      </c>
      <c r="U3085">
        <v>215</v>
      </c>
      <c r="V3085">
        <v>2</v>
      </c>
      <c r="W3085">
        <v>17</v>
      </c>
      <c r="X3085">
        <v>67</v>
      </c>
      <c r="Y3085">
        <v>20</v>
      </c>
      <c r="Z3085">
        <v>20</v>
      </c>
      <c r="AA3085">
        <v>19</v>
      </c>
      <c r="AD3085">
        <v>18</v>
      </c>
      <c r="AE3085">
        <v>3084</v>
      </c>
      <c r="AF3085" s="16" t="s">
        <v>39</v>
      </c>
      <c r="AG3085" s="16"/>
      <c r="AH3085" s="16"/>
      <c r="AI3085" s="16" t="str">
        <f t="shared" si="192"/>
        <v>(215,5,2,17,67,20,19, null, 18, 'Chambers 2025 Latin America',2025, '2024-02-05','2024-02-05','".Carbon::now()."','".Carbon::now()."'),</v>
      </c>
      <c r="AJ3085" s="16" t="str">
        <f t="shared" si="193"/>
        <v>('".DB::select("SELECT id_status FROM `status` WHERE `element_type` = 'task' AND status_type = 'client' AND name ='CONFIRMED'")[0]-&gt;id_status."',3084,1),</v>
      </c>
      <c r="AK3085" s="16" t="str">
        <f t="shared" si="194"/>
        <v/>
      </c>
      <c r="AL3085" s="16" t="str">
        <f t="shared" si="195"/>
        <v/>
      </c>
    </row>
    <row r="3086" spans="1:38" x14ac:dyDescent="0.25">
      <c r="A3086" s="16" t="s">
        <v>858</v>
      </c>
      <c r="B3086" s="16" t="s">
        <v>26</v>
      </c>
      <c r="C3086" s="16" t="s">
        <v>41</v>
      </c>
      <c r="D3086" s="16" t="s">
        <v>349</v>
      </c>
      <c r="E3086" s="16" t="s">
        <v>350</v>
      </c>
      <c r="F3086" s="16" t="s">
        <v>43</v>
      </c>
      <c r="G3086" s="16" t="s">
        <v>299</v>
      </c>
      <c r="H3086" s="16" t="s">
        <v>108</v>
      </c>
      <c r="I3086" s="16" t="s">
        <v>35</v>
      </c>
      <c r="J3086" s="16" t="s">
        <v>36</v>
      </c>
      <c r="M3086" s="16" t="s">
        <v>96</v>
      </c>
      <c r="N3086" s="7">
        <v>44932</v>
      </c>
      <c r="O3086" s="9">
        <v>45296</v>
      </c>
      <c r="P3086" t="s">
        <v>3108</v>
      </c>
      <c r="Q3086">
        <v>1</v>
      </c>
      <c r="R3086">
        <v>108</v>
      </c>
      <c r="S3086">
        <v>5</v>
      </c>
      <c r="T3086" t="s">
        <v>3064</v>
      </c>
      <c r="U3086">
        <v>215</v>
      </c>
      <c r="V3086">
        <v>2</v>
      </c>
      <c r="W3086">
        <v>17</v>
      </c>
      <c r="X3086">
        <v>67</v>
      </c>
      <c r="Y3086">
        <v>31</v>
      </c>
      <c r="Z3086">
        <v>20</v>
      </c>
      <c r="AA3086">
        <v>19</v>
      </c>
      <c r="AD3086">
        <v>18</v>
      </c>
      <c r="AE3086">
        <v>3085</v>
      </c>
      <c r="AF3086" s="16" t="s">
        <v>39</v>
      </c>
      <c r="AG3086" s="16"/>
      <c r="AH3086" s="16"/>
      <c r="AI3086" s="16" t="str">
        <f t="shared" si="192"/>
        <v>(215,5,2,17,67,31,19, null, 18, 'Chambers 2025 Latin America',2025, '2024-01-05','2024-01-05','".Carbon::now()."','".Carbon::now()."'),</v>
      </c>
      <c r="AJ3086" s="16" t="str">
        <f t="shared" si="193"/>
        <v>('".DB::select("SELECT id_status FROM `status` WHERE `element_type` = 'task' AND status_type = 'client' AND name ='CONFIRMED'")[0]-&gt;id_status."',3085,1),</v>
      </c>
      <c r="AK3086" s="16" t="str">
        <f t="shared" si="194"/>
        <v/>
      </c>
      <c r="AL3086" s="16" t="str">
        <f t="shared" si="195"/>
        <v/>
      </c>
    </row>
    <row r="3087" spans="1:38" x14ac:dyDescent="0.25">
      <c r="A3087" s="16" t="s">
        <v>858</v>
      </c>
      <c r="B3087" s="16" t="s">
        <v>26</v>
      </c>
      <c r="C3087" s="16" t="s">
        <v>41</v>
      </c>
      <c r="D3087" s="16" t="s">
        <v>349</v>
      </c>
      <c r="E3087" s="16" t="s">
        <v>350</v>
      </c>
      <c r="F3087" s="16" t="s">
        <v>43</v>
      </c>
      <c r="G3087" s="16" t="s">
        <v>299</v>
      </c>
      <c r="H3087" s="16" t="s">
        <v>196</v>
      </c>
      <c r="I3087" s="16" t="s">
        <v>35</v>
      </c>
      <c r="J3087" s="16" t="s">
        <v>36</v>
      </c>
      <c r="M3087" s="16" t="s">
        <v>96</v>
      </c>
      <c r="N3087" s="7">
        <v>44932</v>
      </c>
      <c r="O3087" s="9">
        <v>45296</v>
      </c>
      <c r="P3087" t="s">
        <v>3108</v>
      </c>
      <c r="Q3087">
        <v>1</v>
      </c>
      <c r="R3087">
        <v>108</v>
      </c>
      <c r="S3087">
        <v>5</v>
      </c>
      <c r="T3087" t="s">
        <v>3064</v>
      </c>
      <c r="U3087">
        <v>215</v>
      </c>
      <c r="V3087">
        <v>2</v>
      </c>
      <c r="W3087">
        <v>17</v>
      </c>
      <c r="X3087">
        <v>67</v>
      </c>
      <c r="Y3087">
        <v>34</v>
      </c>
      <c r="Z3087">
        <v>20</v>
      </c>
      <c r="AA3087">
        <v>19</v>
      </c>
      <c r="AD3087">
        <v>18</v>
      </c>
      <c r="AE3087">
        <v>3086</v>
      </c>
      <c r="AF3087" s="16" t="s">
        <v>39</v>
      </c>
      <c r="AG3087" s="16"/>
      <c r="AH3087" s="16"/>
      <c r="AI3087" s="16" t="str">
        <f t="shared" si="192"/>
        <v>(215,5,2,17,67,34,19, null, 18, 'Chambers 2025 Latin America',2025, '2024-01-05','2024-01-05','".Carbon::now()."','".Carbon::now()."'),</v>
      </c>
      <c r="AJ3087" s="16" t="str">
        <f t="shared" si="193"/>
        <v>('".DB::select("SELECT id_status FROM `status` WHERE `element_type` = 'task' AND status_type = 'client' AND name ='CONFIRMED'")[0]-&gt;id_status."',3086,1),</v>
      </c>
      <c r="AK3087" s="16" t="str">
        <f t="shared" si="194"/>
        <v/>
      </c>
      <c r="AL3087" s="16" t="str">
        <f t="shared" si="195"/>
        <v/>
      </c>
    </row>
    <row r="3088" spans="1:38" x14ac:dyDescent="0.25">
      <c r="A3088" s="16" t="s">
        <v>858</v>
      </c>
      <c r="B3088" s="16" t="s">
        <v>26</v>
      </c>
      <c r="C3088" s="16" t="s">
        <v>41</v>
      </c>
      <c r="D3088" s="16" t="s">
        <v>349</v>
      </c>
      <c r="E3088" s="16" t="s">
        <v>350</v>
      </c>
      <c r="F3088" s="16" t="s">
        <v>43</v>
      </c>
      <c r="G3088" s="16" t="s">
        <v>299</v>
      </c>
      <c r="H3088" s="16" t="s">
        <v>168</v>
      </c>
      <c r="I3088" s="16" t="s">
        <v>35</v>
      </c>
      <c r="J3088" s="16" t="s">
        <v>36</v>
      </c>
      <c r="M3088" s="16" t="s">
        <v>96</v>
      </c>
      <c r="N3088" s="7">
        <v>44792</v>
      </c>
      <c r="O3088" s="9">
        <v>45153</v>
      </c>
      <c r="P3088" t="s">
        <v>3125</v>
      </c>
      <c r="Q3088">
        <v>1</v>
      </c>
      <c r="R3088">
        <v>108</v>
      </c>
      <c r="S3088">
        <v>5</v>
      </c>
      <c r="T3088" t="s">
        <v>3064</v>
      </c>
      <c r="U3088">
        <v>215</v>
      </c>
      <c r="V3088">
        <v>2</v>
      </c>
      <c r="W3088">
        <v>17</v>
      </c>
      <c r="X3088">
        <v>67</v>
      </c>
      <c r="Y3088">
        <v>65</v>
      </c>
      <c r="Z3088">
        <v>20</v>
      </c>
      <c r="AA3088">
        <v>19</v>
      </c>
      <c r="AD3088">
        <v>18</v>
      </c>
      <c r="AE3088">
        <v>3087</v>
      </c>
      <c r="AF3088" s="16" t="s">
        <v>39</v>
      </c>
      <c r="AG3088" s="16"/>
      <c r="AH3088" s="16"/>
      <c r="AI3088" s="16" t="str">
        <f t="shared" si="192"/>
        <v>(215,5,2,17,67,65,19, null, 18, 'Chambers 2025 Latin America',2025, '2023-08-15','2023-08-15','".Carbon::now()."','".Carbon::now()."'),</v>
      </c>
      <c r="AJ3088" s="16" t="str">
        <f t="shared" si="193"/>
        <v>('".DB::select("SELECT id_status FROM `status` WHERE `element_type` = 'task' AND status_type = 'client' AND name ='CONFIRMED'")[0]-&gt;id_status."',3087,1),</v>
      </c>
      <c r="AK3088" s="16" t="str">
        <f t="shared" si="194"/>
        <v/>
      </c>
      <c r="AL3088" s="16" t="str">
        <f t="shared" si="195"/>
        <v/>
      </c>
    </row>
    <row r="3089" spans="1:38" x14ac:dyDescent="0.25">
      <c r="A3089" s="16" t="s">
        <v>858</v>
      </c>
      <c r="B3089" s="16" t="s">
        <v>26</v>
      </c>
      <c r="C3089" s="16" t="s">
        <v>41</v>
      </c>
      <c r="D3089" s="16" t="s">
        <v>349</v>
      </c>
      <c r="E3089" s="16" t="s">
        <v>350</v>
      </c>
      <c r="F3089" s="16" t="s">
        <v>43</v>
      </c>
      <c r="G3089" s="16" t="s">
        <v>299</v>
      </c>
      <c r="H3089" s="16" t="s">
        <v>491</v>
      </c>
      <c r="I3089" s="16" t="s">
        <v>35</v>
      </c>
      <c r="J3089" s="16" t="s">
        <v>36</v>
      </c>
      <c r="M3089" s="16" t="s">
        <v>96</v>
      </c>
      <c r="N3089" s="7">
        <v>44792</v>
      </c>
      <c r="O3089" s="9">
        <v>45153</v>
      </c>
      <c r="P3089" t="s">
        <v>3125</v>
      </c>
      <c r="Q3089">
        <v>1</v>
      </c>
      <c r="R3089">
        <v>108</v>
      </c>
      <c r="S3089">
        <v>5</v>
      </c>
      <c r="T3089" t="s">
        <v>3064</v>
      </c>
      <c r="U3089">
        <v>215</v>
      </c>
      <c r="V3089">
        <v>2</v>
      </c>
      <c r="W3089">
        <v>17</v>
      </c>
      <c r="X3089">
        <v>67</v>
      </c>
      <c r="Y3089">
        <v>72</v>
      </c>
      <c r="Z3089">
        <v>20</v>
      </c>
      <c r="AA3089">
        <v>19</v>
      </c>
      <c r="AD3089">
        <v>18</v>
      </c>
      <c r="AE3089">
        <v>3088</v>
      </c>
      <c r="AF3089" s="16" t="s">
        <v>39</v>
      </c>
      <c r="AG3089" s="16"/>
      <c r="AH3089" s="16"/>
      <c r="AI3089" s="16" t="str">
        <f t="shared" si="192"/>
        <v>(215,5,2,17,67,72,19, null, 18, 'Chambers 2025 Latin America',2025, '2023-08-15','2023-08-15','".Carbon::now()."','".Carbon::now()."'),</v>
      </c>
      <c r="AJ3089" s="16" t="str">
        <f t="shared" si="193"/>
        <v>('".DB::select("SELECT id_status FROM `status` WHERE `element_type` = 'task' AND status_type = 'client' AND name ='CONFIRMED'")[0]-&gt;id_status."',3088,1),</v>
      </c>
      <c r="AK3089" s="16" t="str">
        <f t="shared" si="194"/>
        <v/>
      </c>
      <c r="AL3089" s="16" t="str">
        <f t="shared" si="195"/>
        <v/>
      </c>
    </row>
    <row r="3090" spans="1:38" x14ac:dyDescent="0.25">
      <c r="A3090" s="16" t="s">
        <v>858</v>
      </c>
      <c r="B3090" s="16" t="s">
        <v>26</v>
      </c>
      <c r="C3090" s="16" t="s">
        <v>41</v>
      </c>
      <c r="D3090" s="16" t="s">
        <v>349</v>
      </c>
      <c r="E3090" s="16" t="s">
        <v>350</v>
      </c>
      <c r="F3090" s="16" t="s">
        <v>43</v>
      </c>
      <c r="G3090" s="16" t="s">
        <v>299</v>
      </c>
      <c r="H3090" s="16" t="s">
        <v>64</v>
      </c>
      <c r="I3090" s="16" t="s">
        <v>35</v>
      </c>
      <c r="J3090" s="16" t="s">
        <v>36</v>
      </c>
      <c r="M3090" s="16" t="s">
        <v>96</v>
      </c>
      <c r="N3090" s="7">
        <v>44845</v>
      </c>
      <c r="O3090" s="9">
        <v>45208</v>
      </c>
      <c r="P3090" t="s">
        <v>3105</v>
      </c>
      <c r="Q3090">
        <v>1</v>
      </c>
      <c r="R3090">
        <v>108</v>
      </c>
      <c r="S3090">
        <v>5</v>
      </c>
      <c r="T3090" t="s">
        <v>3064</v>
      </c>
      <c r="U3090">
        <v>215</v>
      </c>
      <c r="V3090">
        <v>2</v>
      </c>
      <c r="W3090">
        <v>17</v>
      </c>
      <c r="X3090">
        <v>67</v>
      </c>
      <c r="Y3090">
        <v>93</v>
      </c>
      <c r="Z3090">
        <v>20</v>
      </c>
      <c r="AA3090">
        <v>19</v>
      </c>
      <c r="AD3090">
        <v>18</v>
      </c>
      <c r="AE3090">
        <v>3089</v>
      </c>
      <c r="AF3090" s="16" t="s">
        <v>39</v>
      </c>
      <c r="AG3090" s="16"/>
      <c r="AH3090" s="16"/>
      <c r="AI3090" s="16" t="str">
        <f t="shared" si="192"/>
        <v>(215,5,2,17,67,93,19, null, 18, 'Chambers 2025 Latin America',2025, '2023-10-09','2023-10-09','".Carbon::now()."','".Carbon::now()."'),</v>
      </c>
      <c r="AJ3090" s="16" t="str">
        <f t="shared" si="193"/>
        <v>('".DB::select("SELECT id_status FROM `status` WHERE `element_type` = 'task' AND status_type = 'client' AND name ='CONFIRMED'")[0]-&gt;id_status."',3089,1),</v>
      </c>
      <c r="AK3090" s="16" t="str">
        <f t="shared" si="194"/>
        <v/>
      </c>
      <c r="AL3090" s="16" t="str">
        <f t="shared" si="195"/>
        <v/>
      </c>
    </row>
    <row r="3091" spans="1:38" x14ac:dyDescent="0.25">
      <c r="A3091" s="16" t="s">
        <v>858</v>
      </c>
      <c r="B3091" s="16" t="s">
        <v>26</v>
      </c>
      <c r="C3091" s="16" t="s">
        <v>41</v>
      </c>
      <c r="D3091" s="16" t="s">
        <v>349</v>
      </c>
      <c r="E3091" s="16" t="s">
        <v>350</v>
      </c>
      <c r="F3091" s="16" t="s">
        <v>43</v>
      </c>
      <c r="G3091" s="16" t="s">
        <v>299</v>
      </c>
      <c r="H3091" s="16" t="s">
        <v>112</v>
      </c>
      <c r="I3091" s="16" t="s">
        <v>35</v>
      </c>
      <c r="J3091" s="16" t="s">
        <v>36</v>
      </c>
      <c r="M3091" s="16" t="s">
        <v>96</v>
      </c>
      <c r="N3091" s="7">
        <v>44845</v>
      </c>
      <c r="O3091" s="9">
        <v>45181</v>
      </c>
      <c r="P3091" t="s">
        <v>3103</v>
      </c>
      <c r="Q3091">
        <v>1</v>
      </c>
      <c r="R3091">
        <v>108</v>
      </c>
      <c r="S3091">
        <v>5</v>
      </c>
      <c r="T3091" t="s">
        <v>3064</v>
      </c>
      <c r="U3091">
        <v>215</v>
      </c>
      <c r="V3091">
        <v>2</v>
      </c>
      <c r="W3091">
        <v>17</v>
      </c>
      <c r="X3091">
        <v>67</v>
      </c>
      <c r="Y3091">
        <v>139</v>
      </c>
      <c r="Z3091">
        <v>20</v>
      </c>
      <c r="AA3091">
        <v>19</v>
      </c>
      <c r="AD3091">
        <v>18</v>
      </c>
      <c r="AE3091">
        <v>3090</v>
      </c>
      <c r="AF3091" s="16" t="s">
        <v>39</v>
      </c>
      <c r="AG3091" s="16"/>
      <c r="AH3091" s="16"/>
      <c r="AI3091" s="16" t="str">
        <f t="shared" si="192"/>
        <v>(215,5,2,17,67,139,19, null, 18, 'Chambers 2025 Latin America',2025, '2023-09-12','2023-09-12','".Carbon::now()."','".Carbon::now()."'),</v>
      </c>
      <c r="AJ3091" s="16" t="str">
        <f t="shared" si="193"/>
        <v>('".DB::select("SELECT id_status FROM `status` WHERE `element_type` = 'task' AND status_type = 'client' AND name ='CONFIRMED'")[0]-&gt;id_status."',3090,1),</v>
      </c>
      <c r="AK3091" s="16" t="str">
        <f t="shared" si="194"/>
        <v/>
      </c>
      <c r="AL3091" s="16" t="str">
        <f t="shared" si="195"/>
        <v/>
      </c>
    </row>
    <row r="3092" spans="1:38" x14ac:dyDescent="0.25">
      <c r="A3092" s="16" t="s">
        <v>858</v>
      </c>
      <c r="B3092" s="16" t="s">
        <v>26</v>
      </c>
      <c r="C3092" s="16" t="s">
        <v>41</v>
      </c>
      <c r="D3092" s="16" t="s">
        <v>349</v>
      </c>
      <c r="E3092" s="16" t="s">
        <v>350</v>
      </c>
      <c r="F3092" s="16" t="s">
        <v>43</v>
      </c>
      <c r="G3092" s="16" t="s">
        <v>299</v>
      </c>
      <c r="H3092" s="16" t="s">
        <v>181</v>
      </c>
      <c r="I3092" s="16" t="s">
        <v>35</v>
      </c>
      <c r="J3092" s="16" t="s">
        <v>36</v>
      </c>
      <c r="M3092" s="16" t="s">
        <v>96</v>
      </c>
      <c r="N3092" s="7">
        <v>44932</v>
      </c>
      <c r="O3092" s="9">
        <v>45296</v>
      </c>
      <c r="P3092" t="s">
        <v>3108</v>
      </c>
      <c r="Q3092">
        <v>1</v>
      </c>
      <c r="R3092">
        <v>108</v>
      </c>
      <c r="S3092">
        <v>5</v>
      </c>
      <c r="T3092" t="s">
        <v>3064</v>
      </c>
      <c r="U3092">
        <v>215</v>
      </c>
      <c r="V3092">
        <v>2</v>
      </c>
      <c r="W3092">
        <v>17</v>
      </c>
      <c r="X3092">
        <v>67</v>
      </c>
      <c r="Y3092">
        <v>218</v>
      </c>
      <c r="Z3092">
        <v>20</v>
      </c>
      <c r="AA3092">
        <v>19</v>
      </c>
      <c r="AD3092">
        <v>18</v>
      </c>
      <c r="AE3092">
        <v>3091</v>
      </c>
      <c r="AF3092" s="16" t="s">
        <v>39</v>
      </c>
      <c r="AG3092" s="16"/>
      <c r="AH3092" s="16"/>
      <c r="AI3092" s="16" t="str">
        <f t="shared" si="192"/>
        <v>(215,5,2,17,67,218,19, null, 18, 'Chambers 2025 Latin America',2025, '2024-01-05','2024-01-05','".Carbon::now()."','".Carbon::now()."'),</v>
      </c>
      <c r="AJ3092" s="16" t="str">
        <f t="shared" si="193"/>
        <v>('".DB::select("SELECT id_status FROM `status` WHERE `element_type` = 'task' AND status_type = 'client' AND name ='CONFIRMED'")[0]-&gt;id_status."',3091,1),</v>
      </c>
      <c r="AK3092" s="16" t="str">
        <f t="shared" si="194"/>
        <v/>
      </c>
      <c r="AL3092" s="16" t="str">
        <f t="shared" si="195"/>
        <v/>
      </c>
    </row>
    <row r="3093" spans="1:38" x14ac:dyDescent="0.25">
      <c r="A3093" s="16" t="s">
        <v>858</v>
      </c>
      <c r="B3093" s="16" t="s">
        <v>26</v>
      </c>
      <c r="C3093" s="16" t="s">
        <v>41</v>
      </c>
      <c r="D3093" s="16" t="s">
        <v>349</v>
      </c>
      <c r="E3093" s="16" t="s">
        <v>350</v>
      </c>
      <c r="F3093" s="16" t="s">
        <v>43</v>
      </c>
      <c r="G3093" s="16" t="s">
        <v>299</v>
      </c>
      <c r="H3093" s="16" t="s">
        <v>839</v>
      </c>
      <c r="I3093" s="16" t="s">
        <v>35</v>
      </c>
      <c r="J3093" s="16" t="s">
        <v>36</v>
      </c>
      <c r="M3093" s="16" t="s">
        <v>96</v>
      </c>
      <c r="N3093" s="7">
        <v>44792</v>
      </c>
      <c r="O3093" s="9">
        <v>45153</v>
      </c>
      <c r="P3093" t="s">
        <v>3125</v>
      </c>
      <c r="Q3093">
        <v>1</v>
      </c>
      <c r="R3093">
        <v>108</v>
      </c>
      <c r="S3093">
        <v>5</v>
      </c>
      <c r="T3093" t="s">
        <v>3064</v>
      </c>
      <c r="U3093">
        <v>215</v>
      </c>
      <c r="V3093">
        <v>2</v>
      </c>
      <c r="W3093">
        <v>17</v>
      </c>
      <c r="X3093">
        <v>67</v>
      </c>
      <c r="Y3093">
        <v>313</v>
      </c>
      <c r="Z3093">
        <v>20</v>
      </c>
      <c r="AA3093">
        <v>19</v>
      </c>
      <c r="AD3093">
        <v>18</v>
      </c>
      <c r="AE3093">
        <v>3092</v>
      </c>
      <c r="AF3093" s="16" t="s">
        <v>39</v>
      </c>
      <c r="AG3093" s="16"/>
      <c r="AH3093" s="16"/>
      <c r="AI3093" s="16" t="str">
        <f t="shared" si="192"/>
        <v>(215,5,2,17,67,313,19, null, 18, 'Chambers 2025 Latin America',2025, '2023-08-15','2023-08-15','".Carbon::now()."','".Carbon::now()."'),</v>
      </c>
      <c r="AJ3093" s="16" t="str">
        <f t="shared" si="193"/>
        <v>('".DB::select("SELECT id_status FROM `status` WHERE `element_type` = 'task' AND status_type = 'client' AND name ='CONFIRMED'")[0]-&gt;id_status."',3092,1),</v>
      </c>
      <c r="AK3093" s="16" t="str">
        <f t="shared" si="194"/>
        <v/>
      </c>
      <c r="AL3093" s="16" t="str">
        <f t="shared" si="195"/>
        <v/>
      </c>
    </row>
    <row r="3094" spans="1:38" x14ac:dyDescent="0.25">
      <c r="A3094" s="16" t="s">
        <v>858</v>
      </c>
      <c r="B3094" s="16" t="s">
        <v>26</v>
      </c>
      <c r="C3094" s="16" t="s">
        <v>41</v>
      </c>
      <c r="D3094" s="16" t="s">
        <v>349</v>
      </c>
      <c r="E3094" s="16" t="s">
        <v>350</v>
      </c>
      <c r="F3094" s="16" t="s">
        <v>43</v>
      </c>
      <c r="G3094" s="16" t="s">
        <v>299</v>
      </c>
      <c r="H3094" s="16" t="s">
        <v>57</v>
      </c>
      <c r="I3094" s="16" t="s">
        <v>35</v>
      </c>
      <c r="J3094" s="16" t="s">
        <v>36</v>
      </c>
      <c r="M3094" s="16" t="s">
        <v>96</v>
      </c>
      <c r="N3094" s="7">
        <v>44992</v>
      </c>
      <c r="O3094" s="9">
        <v>45355</v>
      </c>
      <c r="P3094" t="s">
        <v>3116</v>
      </c>
      <c r="Q3094">
        <v>1</v>
      </c>
      <c r="R3094">
        <v>108</v>
      </c>
      <c r="S3094">
        <v>5</v>
      </c>
      <c r="T3094" t="s">
        <v>3064</v>
      </c>
      <c r="U3094">
        <v>215</v>
      </c>
      <c r="V3094">
        <v>2</v>
      </c>
      <c r="W3094">
        <v>17</v>
      </c>
      <c r="X3094">
        <v>67</v>
      </c>
      <c r="Y3094">
        <v>343</v>
      </c>
      <c r="Z3094">
        <v>20</v>
      </c>
      <c r="AA3094">
        <v>19</v>
      </c>
      <c r="AD3094">
        <v>18</v>
      </c>
      <c r="AE3094">
        <v>3093</v>
      </c>
      <c r="AF3094" s="16" t="s">
        <v>39</v>
      </c>
      <c r="AG3094" s="16"/>
      <c r="AH3094" s="16"/>
      <c r="AI3094" s="16" t="str">
        <f t="shared" si="192"/>
        <v>(215,5,2,17,67,343,19, null, 18, 'Chambers 2025 Latin America',2025, '2024-03-04','2024-03-04','".Carbon::now()."','".Carbon::now()."'),</v>
      </c>
      <c r="AJ3094" s="16" t="str">
        <f t="shared" si="193"/>
        <v>('".DB::select("SELECT id_status FROM `status` WHERE `element_type` = 'task' AND status_type = 'client' AND name ='CONFIRMED'")[0]-&gt;id_status."',3093,1),</v>
      </c>
      <c r="AK3094" s="16" t="str">
        <f t="shared" si="194"/>
        <v/>
      </c>
      <c r="AL3094" s="16" t="str">
        <f t="shared" si="195"/>
        <v/>
      </c>
    </row>
    <row r="3095" spans="1:38" x14ac:dyDescent="0.25">
      <c r="A3095" s="16" t="s">
        <v>858</v>
      </c>
      <c r="B3095" s="16" t="s">
        <v>26</v>
      </c>
      <c r="C3095" s="16" t="s">
        <v>41</v>
      </c>
      <c r="D3095" s="16" t="s">
        <v>349</v>
      </c>
      <c r="E3095" s="16" t="s">
        <v>350</v>
      </c>
      <c r="F3095" s="16" t="s">
        <v>43</v>
      </c>
      <c r="G3095" s="16" t="s">
        <v>299</v>
      </c>
      <c r="H3095" s="16" t="s">
        <v>859</v>
      </c>
      <c r="I3095" s="16" t="s">
        <v>35</v>
      </c>
      <c r="J3095" s="16" t="s">
        <v>36</v>
      </c>
      <c r="M3095" s="16" t="s">
        <v>96</v>
      </c>
      <c r="N3095" s="7">
        <v>44900</v>
      </c>
      <c r="O3095" s="9">
        <v>45264</v>
      </c>
      <c r="P3095" t="s">
        <v>3109</v>
      </c>
      <c r="Q3095">
        <v>1</v>
      </c>
      <c r="R3095">
        <v>108</v>
      </c>
      <c r="S3095">
        <v>5</v>
      </c>
      <c r="T3095" t="s">
        <v>3064</v>
      </c>
      <c r="U3095">
        <v>215</v>
      </c>
      <c r="V3095">
        <v>2</v>
      </c>
      <c r="W3095">
        <v>17</v>
      </c>
      <c r="X3095">
        <v>67</v>
      </c>
      <c r="Y3095">
        <v>377</v>
      </c>
      <c r="Z3095">
        <v>20</v>
      </c>
      <c r="AA3095">
        <v>19</v>
      </c>
      <c r="AD3095">
        <v>18</v>
      </c>
      <c r="AE3095">
        <v>3094</v>
      </c>
      <c r="AF3095" s="16" t="s">
        <v>39</v>
      </c>
      <c r="AG3095" s="16"/>
      <c r="AH3095" s="16"/>
      <c r="AI3095" s="16" t="str">
        <f t="shared" si="192"/>
        <v>(215,5,2,17,67,377,19, null, 18, 'Chambers 2025 Latin America',2025, '2023-12-04','2023-12-04','".Carbon::now()."','".Carbon::now()."'),</v>
      </c>
      <c r="AJ3095" s="16" t="str">
        <f t="shared" si="193"/>
        <v>('".DB::select("SELECT id_status FROM `status` WHERE `element_type` = 'task' AND status_type = 'client' AND name ='CONFIRMED'")[0]-&gt;id_status."',3094,1),</v>
      </c>
      <c r="AK3095" s="16" t="str">
        <f t="shared" si="194"/>
        <v/>
      </c>
      <c r="AL3095" s="16" t="str">
        <f t="shared" si="195"/>
        <v/>
      </c>
    </row>
    <row r="3096" spans="1:38" x14ac:dyDescent="0.25">
      <c r="A3096" s="16" t="s">
        <v>858</v>
      </c>
      <c r="B3096" s="16" t="s">
        <v>26</v>
      </c>
      <c r="C3096" s="16" t="s">
        <v>41</v>
      </c>
      <c r="D3096" s="16" t="s">
        <v>349</v>
      </c>
      <c r="E3096" s="16" t="s">
        <v>350</v>
      </c>
      <c r="F3096" s="16" t="s">
        <v>43</v>
      </c>
      <c r="G3096" s="16" t="s">
        <v>299</v>
      </c>
      <c r="H3096" s="16" t="s">
        <v>942</v>
      </c>
      <c r="I3096" s="16" t="s">
        <v>35</v>
      </c>
      <c r="J3096" s="16" t="s">
        <v>36</v>
      </c>
      <c r="M3096" s="16" t="s">
        <v>96</v>
      </c>
      <c r="N3096" s="7">
        <v>44873</v>
      </c>
      <c r="O3096" s="9">
        <v>45236</v>
      </c>
      <c r="P3096" t="s">
        <v>3107</v>
      </c>
      <c r="Q3096">
        <v>1</v>
      </c>
      <c r="R3096">
        <v>108</v>
      </c>
      <c r="S3096">
        <v>5</v>
      </c>
      <c r="T3096" t="s">
        <v>3064</v>
      </c>
      <c r="U3096">
        <v>215</v>
      </c>
      <c r="V3096">
        <v>2</v>
      </c>
      <c r="W3096">
        <v>17</v>
      </c>
      <c r="X3096">
        <v>67</v>
      </c>
      <c r="Y3096">
        <v>367</v>
      </c>
      <c r="Z3096">
        <v>20</v>
      </c>
      <c r="AA3096">
        <v>19</v>
      </c>
      <c r="AD3096">
        <v>18</v>
      </c>
      <c r="AE3096">
        <v>3095</v>
      </c>
      <c r="AF3096" s="16" t="s">
        <v>39</v>
      </c>
      <c r="AG3096" s="16"/>
      <c r="AH3096" s="16"/>
      <c r="AI3096" s="16" t="str">
        <f t="shared" si="192"/>
        <v>(215,5,2,17,67,367,19, null, 18, 'Chambers 2025 Latin America',2025, '2023-11-06','2023-11-06','".Carbon::now()."','".Carbon::now()."'),</v>
      </c>
      <c r="AJ3096" s="16" t="str">
        <f t="shared" si="193"/>
        <v>('".DB::select("SELECT id_status FROM `status` WHERE `element_type` = 'task' AND status_type = 'client' AND name ='CONFIRMED'")[0]-&gt;id_status."',3095,1),</v>
      </c>
      <c r="AK3096" s="16" t="str">
        <f t="shared" si="194"/>
        <v/>
      </c>
      <c r="AL3096" s="16" t="str">
        <f t="shared" si="195"/>
        <v/>
      </c>
    </row>
    <row r="3097" spans="1:38" x14ac:dyDescent="0.25">
      <c r="A3097" s="16" t="s">
        <v>858</v>
      </c>
      <c r="B3097" s="16" t="s">
        <v>3139</v>
      </c>
      <c r="C3097" s="16" t="s">
        <v>240</v>
      </c>
      <c r="D3097" s="16" t="s">
        <v>349</v>
      </c>
      <c r="E3097" s="16" t="s">
        <v>1102</v>
      </c>
      <c r="F3097" s="16" t="s">
        <v>1000</v>
      </c>
      <c r="G3097" s="16" t="s">
        <v>299</v>
      </c>
      <c r="H3097" s="16" t="s">
        <v>563</v>
      </c>
      <c r="I3097" s="16" t="s">
        <v>35</v>
      </c>
      <c r="J3097" s="16" t="s">
        <v>36</v>
      </c>
      <c r="M3097" s="16" t="s">
        <v>96</v>
      </c>
      <c r="N3097" s="7">
        <v>44958</v>
      </c>
      <c r="O3097" s="9">
        <v>45323</v>
      </c>
      <c r="P3097" t="s">
        <v>3124</v>
      </c>
      <c r="Q3097">
        <v>1</v>
      </c>
      <c r="R3097">
        <v>108</v>
      </c>
      <c r="S3097">
        <v>5</v>
      </c>
      <c r="T3097" t="s">
        <v>3064</v>
      </c>
      <c r="U3097">
        <v>215</v>
      </c>
      <c r="V3097">
        <v>9</v>
      </c>
      <c r="W3097">
        <v>38</v>
      </c>
      <c r="X3097">
        <v>67</v>
      </c>
      <c r="Y3097">
        <v>420</v>
      </c>
      <c r="Z3097">
        <v>20</v>
      </c>
      <c r="AA3097">
        <v>19</v>
      </c>
      <c r="AD3097">
        <v>18</v>
      </c>
      <c r="AE3097">
        <v>3096</v>
      </c>
      <c r="AF3097" s="16" t="s">
        <v>39</v>
      </c>
      <c r="AG3097" s="16"/>
      <c r="AH3097" s="16"/>
      <c r="AI3097" s="16" t="str">
        <f t="shared" si="192"/>
        <v>(215,5,9,38,67,420,19, null, 18, 'IFLR 2025 Latin America',2025, '2024-02-01','2024-02-01','".Carbon::now()."','".Carbon::now()."'),</v>
      </c>
      <c r="AJ3097" s="16" t="str">
        <f t="shared" si="193"/>
        <v>('".DB::select("SELECT id_status FROM `status` WHERE `element_type` = 'task' AND status_type = 'client' AND name ='CONFIRMED'")[0]-&gt;id_status."',3096,1),</v>
      </c>
      <c r="AK3097" s="16" t="str">
        <f t="shared" si="194"/>
        <v/>
      </c>
      <c r="AL3097" s="16" t="str">
        <f t="shared" si="195"/>
        <v/>
      </c>
    </row>
    <row r="3098" spans="1:38" x14ac:dyDescent="0.25">
      <c r="A3098" s="16" t="s">
        <v>858</v>
      </c>
      <c r="B3098" s="16" t="s">
        <v>3139</v>
      </c>
      <c r="C3098" s="16" t="s">
        <v>240</v>
      </c>
      <c r="D3098" s="16" t="s">
        <v>349</v>
      </c>
      <c r="E3098" s="16" t="s">
        <v>1102</v>
      </c>
      <c r="F3098" s="16" t="s">
        <v>1000</v>
      </c>
      <c r="G3098" s="16" t="s">
        <v>299</v>
      </c>
      <c r="H3098" s="16" t="s">
        <v>772</v>
      </c>
      <c r="I3098" s="16" t="s">
        <v>35</v>
      </c>
      <c r="J3098" s="16" t="s">
        <v>36</v>
      </c>
      <c r="M3098" s="16" t="s">
        <v>96</v>
      </c>
      <c r="N3098" s="7">
        <v>44958</v>
      </c>
      <c r="O3098" s="9">
        <v>45323</v>
      </c>
      <c r="P3098" t="s">
        <v>3124</v>
      </c>
      <c r="Q3098">
        <v>1</v>
      </c>
      <c r="R3098">
        <v>108</v>
      </c>
      <c r="S3098">
        <v>5</v>
      </c>
      <c r="T3098" t="s">
        <v>3064</v>
      </c>
      <c r="U3098">
        <v>215</v>
      </c>
      <c r="V3098">
        <v>9</v>
      </c>
      <c r="W3098">
        <v>38</v>
      </c>
      <c r="X3098">
        <v>67</v>
      </c>
      <c r="Y3098">
        <v>426</v>
      </c>
      <c r="Z3098">
        <v>20</v>
      </c>
      <c r="AA3098">
        <v>19</v>
      </c>
      <c r="AD3098">
        <v>18</v>
      </c>
      <c r="AE3098">
        <v>3097</v>
      </c>
      <c r="AF3098" s="16" t="s">
        <v>39</v>
      </c>
      <c r="AG3098" s="16"/>
      <c r="AH3098" s="16"/>
      <c r="AI3098" s="16" t="str">
        <f t="shared" si="192"/>
        <v>(215,5,9,38,67,426,19, null, 18, 'IFLR 2025 Latin America',2025, '2024-02-01','2024-02-01','".Carbon::now()."','".Carbon::now()."'),</v>
      </c>
      <c r="AJ3098" s="16" t="str">
        <f t="shared" si="193"/>
        <v>('".DB::select("SELECT id_status FROM `status` WHERE `element_type` = 'task' AND status_type = 'client' AND name ='CONFIRMED'")[0]-&gt;id_status."',3097,1),</v>
      </c>
      <c r="AK3098" s="16" t="str">
        <f t="shared" si="194"/>
        <v/>
      </c>
      <c r="AL3098" s="16" t="str">
        <f t="shared" si="195"/>
        <v/>
      </c>
    </row>
    <row r="3099" spans="1:38" x14ac:dyDescent="0.25">
      <c r="A3099" s="16" t="s">
        <v>858</v>
      </c>
      <c r="B3099" s="16" t="s">
        <v>3139</v>
      </c>
      <c r="C3099" s="16" t="s">
        <v>240</v>
      </c>
      <c r="D3099" s="16" t="s">
        <v>349</v>
      </c>
      <c r="E3099" s="16" t="s">
        <v>1102</v>
      </c>
      <c r="F3099" s="16" t="s">
        <v>1000</v>
      </c>
      <c r="G3099" s="16" t="s">
        <v>299</v>
      </c>
      <c r="H3099" s="16" t="s">
        <v>773</v>
      </c>
      <c r="I3099" s="16" t="s">
        <v>35</v>
      </c>
      <c r="J3099" s="16" t="s">
        <v>36</v>
      </c>
      <c r="M3099" s="16" t="s">
        <v>96</v>
      </c>
      <c r="N3099" s="7">
        <v>44958</v>
      </c>
      <c r="O3099" s="9">
        <v>45323</v>
      </c>
      <c r="P3099" t="s">
        <v>3124</v>
      </c>
      <c r="Q3099">
        <v>1</v>
      </c>
      <c r="R3099">
        <v>108</v>
      </c>
      <c r="S3099">
        <v>5</v>
      </c>
      <c r="T3099" t="s">
        <v>3064</v>
      </c>
      <c r="U3099">
        <v>215</v>
      </c>
      <c r="V3099">
        <v>9</v>
      </c>
      <c r="W3099">
        <v>38</v>
      </c>
      <c r="X3099">
        <v>67</v>
      </c>
      <c r="Y3099">
        <v>428</v>
      </c>
      <c r="Z3099">
        <v>20</v>
      </c>
      <c r="AA3099">
        <v>19</v>
      </c>
      <c r="AD3099">
        <v>18</v>
      </c>
      <c r="AE3099">
        <v>3098</v>
      </c>
      <c r="AF3099" s="16" t="s">
        <v>39</v>
      </c>
      <c r="AG3099" s="16"/>
      <c r="AH3099" s="16"/>
      <c r="AI3099" s="16" t="str">
        <f t="shared" si="192"/>
        <v>(215,5,9,38,67,428,19, null, 18, 'IFLR 2025 Latin America',2025, '2024-02-01','2024-02-01','".Carbon::now()."','".Carbon::now()."'),</v>
      </c>
      <c r="AJ3099" s="16" t="str">
        <f t="shared" si="193"/>
        <v>('".DB::select("SELECT id_status FROM `status` WHERE `element_type` = 'task' AND status_type = 'client' AND name ='CONFIRMED'")[0]-&gt;id_status."',3098,1),</v>
      </c>
      <c r="AK3099" s="16" t="str">
        <f t="shared" si="194"/>
        <v/>
      </c>
      <c r="AL3099" s="16" t="str">
        <f t="shared" si="195"/>
        <v/>
      </c>
    </row>
    <row r="3100" spans="1:38" x14ac:dyDescent="0.25">
      <c r="A3100" s="16" t="s">
        <v>858</v>
      </c>
      <c r="B3100" s="16" t="s">
        <v>3139</v>
      </c>
      <c r="C3100" s="16" t="s">
        <v>240</v>
      </c>
      <c r="D3100" s="16" t="s">
        <v>349</v>
      </c>
      <c r="E3100" s="16" t="s">
        <v>1102</v>
      </c>
      <c r="F3100" s="16" t="s">
        <v>1000</v>
      </c>
      <c r="G3100" s="16" t="s">
        <v>299</v>
      </c>
      <c r="H3100" s="16" t="s">
        <v>243</v>
      </c>
      <c r="I3100" s="16" t="s">
        <v>35</v>
      </c>
      <c r="J3100" s="16" t="s">
        <v>36</v>
      </c>
      <c r="M3100" s="16" t="s">
        <v>96</v>
      </c>
      <c r="N3100" s="7">
        <v>44958</v>
      </c>
      <c r="O3100" s="9">
        <v>45323</v>
      </c>
      <c r="P3100" t="s">
        <v>3124</v>
      </c>
      <c r="Q3100">
        <v>1</v>
      </c>
      <c r="R3100">
        <v>108</v>
      </c>
      <c r="S3100">
        <v>5</v>
      </c>
      <c r="T3100" t="s">
        <v>3064</v>
      </c>
      <c r="U3100">
        <v>215</v>
      </c>
      <c r="V3100">
        <v>9</v>
      </c>
      <c r="W3100">
        <v>38</v>
      </c>
      <c r="X3100">
        <v>67</v>
      </c>
      <c r="Y3100">
        <v>440</v>
      </c>
      <c r="Z3100">
        <v>20</v>
      </c>
      <c r="AA3100">
        <v>19</v>
      </c>
      <c r="AD3100">
        <v>18</v>
      </c>
      <c r="AE3100">
        <v>3099</v>
      </c>
      <c r="AF3100" s="16" t="s">
        <v>39</v>
      </c>
      <c r="AG3100" s="16"/>
      <c r="AH3100" s="16"/>
      <c r="AI3100" s="16" t="str">
        <f t="shared" si="192"/>
        <v>(215,5,9,38,67,440,19, null, 18, 'IFLR 2025 Latin America',2025, '2024-02-01','2024-02-01','".Carbon::now()."','".Carbon::now()."'),</v>
      </c>
      <c r="AJ3100" s="16" t="str">
        <f t="shared" si="193"/>
        <v>('".DB::select("SELECT id_status FROM `status` WHERE `element_type` = 'task' AND status_type = 'client' AND name ='CONFIRMED'")[0]-&gt;id_status."',3099,1),</v>
      </c>
      <c r="AK3100" s="16" t="str">
        <f t="shared" si="194"/>
        <v/>
      </c>
      <c r="AL3100" s="16" t="str">
        <f t="shared" si="195"/>
        <v/>
      </c>
    </row>
    <row r="3101" spans="1:38" x14ac:dyDescent="0.25">
      <c r="A3101" s="16" t="s">
        <v>858</v>
      </c>
      <c r="B3101" s="16" t="s">
        <v>3139</v>
      </c>
      <c r="C3101" s="16" t="s">
        <v>240</v>
      </c>
      <c r="D3101" s="16" t="s">
        <v>349</v>
      </c>
      <c r="E3101" s="16" t="s">
        <v>1102</v>
      </c>
      <c r="F3101" s="16" t="s">
        <v>1000</v>
      </c>
      <c r="G3101" s="16" t="s">
        <v>299</v>
      </c>
      <c r="H3101" s="16" t="s">
        <v>774</v>
      </c>
      <c r="I3101" s="16" t="s">
        <v>35</v>
      </c>
      <c r="J3101" s="16" t="s">
        <v>36</v>
      </c>
      <c r="M3101" s="16" t="s">
        <v>96</v>
      </c>
      <c r="N3101" s="7">
        <v>44958</v>
      </c>
      <c r="O3101" s="9">
        <v>45323</v>
      </c>
      <c r="P3101" t="s">
        <v>3124</v>
      </c>
      <c r="Q3101">
        <v>1</v>
      </c>
      <c r="R3101">
        <v>108</v>
      </c>
      <c r="S3101">
        <v>5</v>
      </c>
      <c r="T3101" t="s">
        <v>3064</v>
      </c>
      <c r="U3101">
        <v>215</v>
      </c>
      <c r="V3101">
        <v>9</v>
      </c>
      <c r="W3101">
        <v>38</v>
      </c>
      <c r="X3101">
        <v>67</v>
      </c>
      <c r="Y3101">
        <v>447</v>
      </c>
      <c r="Z3101">
        <v>20</v>
      </c>
      <c r="AA3101">
        <v>19</v>
      </c>
      <c r="AD3101">
        <v>18</v>
      </c>
      <c r="AE3101">
        <v>3100</v>
      </c>
      <c r="AF3101" s="16" t="s">
        <v>39</v>
      </c>
      <c r="AG3101" s="16"/>
      <c r="AH3101" s="16"/>
      <c r="AI3101" s="16" t="str">
        <f t="shared" si="192"/>
        <v>(215,5,9,38,67,447,19, null, 18, 'IFLR 2025 Latin America',2025, '2024-02-01','2024-02-01','".Carbon::now()."','".Carbon::now()."'),</v>
      </c>
      <c r="AJ3101" s="16" t="str">
        <f t="shared" si="193"/>
        <v>('".DB::select("SELECT id_status FROM `status` WHERE `element_type` = 'task' AND status_type = 'client' AND name ='CONFIRMED'")[0]-&gt;id_status."',3100,1),</v>
      </c>
      <c r="AK3101" s="16" t="str">
        <f t="shared" si="194"/>
        <v/>
      </c>
      <c r="AL3101" s="16" t="str">
        <f t="shared" si="195"/>
        <v/>
      </c>
    </row>
    <row r="3102" spans="1:38" x14ac:dyDescent="0.25">
      <c r="A3102" s="16" t="s">
        <v>858</v>
      </c>
      <c r="B3102" s="16" t="s">
        <v>3139</v>
      </c>
      <c r="C3102" s="16" t="s">
        <v>27</v>
      </c>
      <c r="D3102" s="16" t="s">
        <v>349</v>
      </c>
      <c r="E3102" s="16" t="s">
        <v>1030</v>
      </c>
      <c r="F3102" s="16" t="s">
        <v>43</v>
      </c>
      <c r="G3102" s="16" t="s">
        <v>299</v>
      </c>
      <c r="H3102" s="16" t="s">
        <v>4284</v>
      </c>
      <c r="I3102" s="16" t="s">
        <v>35</v>
      </c>
      <c r="J3102" s="16" t="s">
        <v>36</v>
      </c>
      <c r="M3102" s="16" t="s">
        <v>96</v>
      </c>
      <c r="N3102" s="7">
        <v>44967</v>
      </c>
      <c r="O3102" s="9">
        <v>45332</v>
      </c>
      <c r="P3102" t="s">
        <v>1245</v>
      </c>
      <c r="Q3102">
        <v>1</v>
      </c>
      <c r="R3102">
        <v>108</v>
      </c>
      <c r="S3102">
        <v>5</v>
      </c>
      <c r="T3102" t="s">
        <v>3064</v>
      </c>
      <c r="U3102">
        <v>215</v>
      </c>
      <c r="V3102">
        <v>14</v>
      </c>
      <c r="W3102">
        <v>59</v>
      </c>
      <c r="X3102">
        <v>67</v>
      </c>
      <c r="Y3102">
        <v>510</v>
      </c>
      <c r="Z3102">
        <v>20</v>
      </c>
      <c r="AA3102">
        <v>19</v>
      </c>
      <c r="AD3102">
        <v>18</v>
      </c>
      <c r="AE3102">
        <v>3101</v>
      </c>
      <c r="AF3102" s="16" t="s">
        <v>39</v>
      </c>
      <c r="AG3102" s="16"/>
      <c r="AH3102" s="16"/>
      <c r="AI3102" s="16" t="str">
        <f t="shared" si="192"/>
        <v>(215,5,14,59,67,510,19, null, 18, 'L500 2025 Latin America',2025, '2024-02-10','2024-02-10','".Carbon::now()."','".Carbon::now()."'),</v>
      </c>
      <c r="AJ3102" s="16" t="str">
        <f t="shared" si="193"/>
        <v>('".DB::select("SELECT id_status FROM `status` WHERE `element_type` = 'task' AND status_type = 'client' AND name ='CONFIRMED'")[0]-&gt;id_status."',3101,1),</v>
      </c>
      <c r="AK3102" s="16" t="str">
        <f t="shared" si="194"/>
        <v/>
      </c>
      <c r="AL3102" s="16" t="str">
        <f t="shared" si="195"/>
        <v/>
      </c>
    </row>
    <row r="3103" spans="1:38" x14ac:dyDescent="0.25">
      <c r="A3103" s="16" t="s">
        <v>858</v>
      </c>
      <c r="B3103" s="16" t="s">
        <v>3139</v>
      </c>
      <c r="C3103" s="16" t="s">
        <v>27</v>
      </c>
      <c r="D3103" s="16" t="s">
        <v>349</v>
      </c>
      <c r="E3103" s="16" t="s">
        <v>1030</v>
      </c>
      <c r="F3103" s="16" t="s">
        <v>43</v>
      </c>
      <c r="G3103" s="16" t="s">
        <v>299</v>
      </c>
      <c r="H3103" s="16" t="s">
        <v>3661</v>
      </c>
      <c r="I3103" s="16" t="s">
        <v>35</v>
      </c>
      <c r="J3103" s="16" t="s">
        <v>36</v>
      </c>
      <c r="M3103" s="16" t="s">
        <v>96</v>
      </c>
      <c r="N3103" s="7">
        <v>44967</v>
      </c>
      <c r="O3103" s="9">
        <v>45332</v>
      </c>
      <c r="P3103" t="s">
        <v>1245</v>
      </c>
      <c r="Q3103">
        <v>1</v>
      </c>
      <c r="R3103">
        <v>108</v>
      </c>
      <c r="S3103">
        <v>5</v>
      </c>
      <c r="T3103" t="s">
        <v>3064</v>
      </c>
      <c r="U3103">
        <v>215</v>
      </c>
      <c r="V3103">
        <v>14</v>
      </c>
      <c r="W3103">
        <v>59</v>
      </c>
      <c r="X3103">
        <v>67</v>
      </c>
      <c r="Y3103">
        <v>526</v>
      </c>
      <c r="Z3103">
        <v>20</v>
      </c>
      <c r="AA3103">
        <v>19</v>
      </c>
      <c r="AD3103">
        <v>18</v>
      </c>
      <c r="AE3103">
        <v>3102</v>
      </c>
      <c r="AF3103" s="16" t="s">
        <v>39</v>
      </c>
      <c r="AG3103" s="16"/>
      <c r="AH3103" s="16"/>
      <c r="AI3103" s="16" t="str">
        <f t="shared" si="192"/>
        <v>(215,5,14,59,67,526,19, null, 18, 'L500 2025 Latin America',2025, '2024-02-10','2024-02-10','".Carbon::now()."','".Carbon::now()."'),</v>
      </c>
      <c r="AJ3103" s="16" t="str">
        <f t="shared" si="193"/>
        <v>('".DB::select("SELECT id_status FROM `status` WHERE `element_type` = 'task' AND status_type = 'client' AND name ='CONFIRMED'")[0]-&gt;id_status."',3102,1),</v>
      </c>
      <c r="AK3103" s="16" t="str">
        <f t="shared" si="194"/>
        <v/>
      </c>
      <c r="AL3103" s="16" t="str">
        <f t="shared" si="195"/>
        <v/>
      </c>
    </row>
    <row r="3104" spans="1:38" x14ac:dyDescent="0.25">
      <c r="A3104" s="16" t="s">
        <v>858</v>
      </c>
      <c r="B3104" s="16" t="s">
        <v>3139</v>
      </c>
      <c r="C3104" s="16" t="s">
        <v>27</v>
      </c>
      <c r="D3104" s="16" t="s">
        <v>349</v>
      </c>
      <c r="E3104" s="16" t="s">
        <v>1030</v>
      </c>
      <c r="F3104" s="16" t="s">
        <v>43</v>
      </c>
      <c r="G3104" s="16" t="s">
        <v>299</v>
      </c>
      <c r="H3104" s="16" t="s">
        <v>707</v>
      </c>
      <c r="I3104" s="16" t="s">
        <v>35</v>
      </c>
      <c r="J3104" s="16" t="s">
        <v>36</v>
      </c>
      <c r="M3104" s="16" t="s">
        <v>96</v>
      </c>
      <c r="N3104" s="7">
        <v>44967</v>
      </c>
      <c r="O3104" s="9">
        <v>45332</v>
      </c>
      <c r="P3104" t="s">
        <v>1245</v>
      </c>
      <c r="Q3104">
        <v>1</v>
      </c>
      <c r="R3104">
        <v>108</v>
      </c>
      <c r="S3104">
        <v>5</v>
      </c>
      <c r="T3104" t="s">
        <v>3064</v>
      </c>
      <c r="U3104">
        <v>215</v>
      </c>
      <c r="V3104">
        <v>14</v>
      </c>
      <c r="W3104">
        <v>59</v>
      </c>
      <c r="X3104">
        <v>67</v>
      </c>
      <c r="Y3104">
        <v>528</v>
      </c>
      <c r="Z3104">
        <v>20</v>
      </c>
      <c r="AA3104">
        <v>19</v>
      </c>
      <c r="AD3104">
        <v>18</v>
      </c>
      <c r="AE3104">
        <v>3103</v>
      </c>
      <c r="AF3104" s="16" t="s">
        <v>39</v>
      </c>
      <c r="AG3104" s="16"/>
      <c r="AH3104" s="16"/>
      <c r="AI3104" s="16" t="str">
        <f t="shared" si="192"/>
        <v>(215,5,14,59,67,528,19, null, 18, 'L500 2025 Latin America',2025, '2024-02-10','2024-02-10','".Carbon::now()."','".Carbon::now()."'),</v>
      </c>
      <c r="AJ3104" s="16" t="str">
        <f t="shared" si="193"/>
        <v>('".DB::select("SELECT id_status FROM `status` WHERE `element_type` = 'task' AND status_type = 'client' AND name ='CONFIRMED'")[0]-&gt;id_status."',3103,1),</v>
      </c>
      <c r="AK3104" s="16" t="str">
        <f t="shared" si="194"/>
        <v/>
      </c>
      <c r="AL3104" s="16" t="str">
        <f t="shared" si="195"/>
        <v/>
      </c>
    </row>
    <row r="3105" spans="1:38" x14ac:dyDescent="0.25">
      <c r="A3105" s="16" t="s">
        <v>858</v>
      </c>
      <c r="B3105" s="16" t="s">
        <v>3139</v>
      </c>
      <c r="C3105" s="16" t="s">
        <v>27</v>
      </c>
      <c r="D3105" s="16" t="s">
        <v>349</v>
      </c>
      <c r="E3105" s="16" t="s">
        <v>1030</v>
      </c>
      <c r="F3105" s="16" t="s">
        <v>43</v>
      </c>
      <c r="G3105" s="16" t="s">
        <v>299</v>
      </c>
      <c r="H3105" s="16" t="s">
        <v>4017</v>
      </c>
      <c r="I3105" s="16" t="s">
        <v>35</v>
      </c>
      <c r="J3105" s="16" t="s">
        <v>36</v>
      </c>
      <c r="M3105" s="16" t="s">
        <v>96</v>
      </c>
      <c r="N3105" s="7">
        <v>44967</v>
      </c>
      <c r="O3105" s="9">
        <v>45332</v>
      </c>
      <c r="P3105" t="s">
        <v>1245</v>
      </c>
      <c r="Q3105">
        <v>1</v>
      </c>
      <c r="R3105">
        <v>108</v>
      </c>
      <c r="S3105">
        <v>5</v>
      </c>
      <c r="T3105" t="s">
        <v>3064</v>
      </c>
      <c r="U3105">
        <v>215</v>
      </c>
      <c r="V3105">
        <v>14</v>
      </c>
      <c r="W3105">
        <v>59</v>
      </c>
      <c r="X3105">
        <v>67</v>
      </c>
      <c r="Y3105">
        <v>559</v>
      </c>
      <c r="Z3105">
        <v>20</v>
      </c>
      <c r="AA3105">
        <v>19</v>
      </c>
      <c r="AD3105">
        <v>18</v>
      </c>
      <c r="AE3105">
        <v>3104</v>
      </c>
      <c r="AF3105" s="16" t="s">
        <v>39</v>
      </c>
      <c r="AG3105" s="16"/>
      <c r="AH3105" s="16"/>
      <c r="AI3105" s="16" t="str">
        <f t="shared" si="192"/>
        <v>(215,5,14,59,67,559,19, null, 18, 'L500 2025 Latin America',2025, '2024-02-10','2024-02-10','".Carbon::now()."','".Carbon::now()."'),</v>
      </c>
      <c r="AJ3105" s="16" t="str">
        <f t="shared" si="193"/>
        <v>('".DB::select("SELECT id_status FROM `status` WHERE `element_type` = 'task' AND status_type = 'client' AND name ='CONFIRMED'")[0]-&gt;id_status."',3104,1),</v>
      </c>
      <c r="AK3105" s="16" t="str">
        <f t="shared" si="194"/>
        <v/>
      </c>
      <c r="AL3105" s="16" t="str">
        <f t="shared" si="195"/>
        <v/>
      </c>
    </row>
    <row r="3106" spans="1:38" x14ac:dyDescent="0.25">
      <c r="A3106" s="16" t="s">
        <v>858</v>
      </c>
      <c r="B3106" s="16" t="s">
        <v>3139</v>
      </c>
      <c r="C3106" s="16" t="s">
        <v>27</v>
      </c>
      <c r="D3106" s="16" t="s">
        <v>349</v>
      </c>
      <c r="E3106" s="16" t="s">
        <v>1030</v>
      </c>
      <c r="F3106" s="16" t="s">
        <v>43</v>
      </c>
      <c r="G3106" s="16" t="s">
        <v>299</v>
      </c>
      <c r="H3106" s="16" t="s">
        <v>4288</v>
      </c>
      <c r="I3106" s="16" t="s">
        <v>35</v>
      </c>
      <c r="J3106" s="16" t="s">
        <v>36</v>
      </c>
      <c r="M3106" s="16" t="s">
        <v>96</v>
      </c>
      <c r="N3106" s="7">
        <v>44967</v>
      </c>
      <c r="O3106" s="9">
        <v>45332</v>
      </c>
      <c r="P3106" t="s">
        <v>1245</v>
      </c>
      <c r="Q3106">
        <v>1</v>
      </c>
      <c r="R3106">
        <v>108</v>
      </c>
      <c r="S3106">
        <v>5</v>
      </c>
      <c r="T3106" t="s">
        <v>3064</v>
      </c>
      <c r="U3106">
        <v>215</v>
      </c>
      <c r="V3106">
        <v>14</v>
      </c>
      <c r="W3106">
        <v>59</v>
      </c>
      <c r="X3106">
        <v>67</v>
      </c>
      <c r="Y3106">
        <v>563</v>
      </c>
      <c r="Z3106">
        <v>20</v>
      </c>
      <c r="AA3106">
        <v>19</v>
      </c>
      <c r="AD3106">
        <v>18</v>
      </c>
      <c r="AE3106">
        <v>3105</v>
      </c>
      <c r="AF3106" s="16" t="s">
        <v>39</v>
      </c>
      <c r="AG3106" s="16"/>
      <c r="AH3106" s="16"/>
      <c r="AI3106" s="16" t="str">
        <f t="shared" si="192"/>
        <v>(215,5,14,59,67,563,19, null, 18, 'L500 2025 Latin America',2025, '2024-02-10','2024-02-10','".Carbon::now()."','".Carbon::now()."'),</v>
      </c>
      <c r="AJ3106" s="16" t="str">
        <f t="shared" si="193"/>
        <v>('".DB::select("SELECT id_status FROM `status` WHERE `element_type` = 'task' AND status_type = 'client' AND name ='CONFIRMED'")[0]-&gt;id_status."',3105,1),</v>
      </c>
      <c r="AK3106" s="16" t="str">
        <f t="shared" si="194"/>
        <v/>
      </c>
      <c r="AL3106" s="16" t="str">
        <f t="shared" si="195"/>
        <v/>
      </c>
    </row>
    <row r="3107" spans="1:38" x14ac:dyDescent="0.25">
      <c r="A3107" s="16" t="s">
        <v>858</v>
      </c>
      <c r="B3107" s="16" t="s">
        <v>3139</v>
      </c>
      <c r="C3107" s="16" t="s">
        <v>27</v>
      </c>
      <c r="D3107" s="16" t="s">
        <v>349</v>
      </c>
      <c r="E3107" s="16" t="s">
        <v>1030</v>
      </c>
      <c r="F3107" s="16" t="s">
        <v>43</v>
      </c>
      <c r="G3107" s="16" t="s">
        <v>299</v>
      </c>
      <c r="H3107" s="16" t="s">
        <v>197</v>
      </c>
      <c r="I3107" s="16" t="s">
        <v>35</v>
      </c>
      <c r="J3107" s="16" t="s">
        <v>36</v>
      </c>
      <c r="M3107" s="16" t="s">
        <v>96</v>
      </c>
      <c r="N3107" s="7">
        <v>44967</v>
      </c>
      <c r="O3107" s="9">
        <v>45332</v>
      </c>
      <c r="P3107" t="s">
        <v>1245</v>
      </c>
      <c r="Q3107">
        <v>1</v>
      </c>
      <c r="R3107">
        <v>108</v>
      </c>
      <c r="S3107">
        <v>5</v>
      </c>
      <c r="T3107" t="s">
        <v>3064</v>
      </c>
      <c r="U3107">
        <v>215</v>
      </c>
      <c r="V3107">
        <v>14</v>
      </c>
      <c r="W3107">
        <v>59</v>
      </c>
      <c r="X3107">
        <v>67</v>
      </c>
      <c r="Y3107">
        <v>573</v>
      </c>
      <c r="Z3107">
        <v>20</v>
      </c>
      <c r="AA3107">
        <v>19</v>
      </c>
      <c r="AD3107">
        <v>18</v>
      </c>
      <c r="AE3107">
        <v>3106</v>
      </c>
      <c r="AF3107" s="16" t="s">
        <v>39</v>
      </c>
      <c r="AG3107" s="16"/>
      <c r="AH3107" s="16"/>
      <c r="AI3107" s="16" t="str">
        <f t="shared" si="192"/>
        <v>(215,5,14,59,67,573,19, null, 18, 'L500 2025 Latin America',2025, '2024-02-10','2024-02-10','".Carbon::now()."','".Carbon::now()."'),</v>
      </c>
      <c r="AJ3107" s="16" t="str">
        <f t="shared" si="193"/>
        <v>('".DB::select("SELECT id_status FROM `status` WHERE `element_type` = 'task' AND status_type = 'client' AND name ='CONFIRMED'")[0]-&gt;id_status."',3106,1),</v>
      </c>
      <c r="AK3107" s="16" t="str">
        <f t="shared" si="194"/>
        <v/>
      </c>
      <c r="AL3107" s="16" t="str">
        <f t="shared" si="195"/>
        <v/>
      </c>
    </row>
    <row r="3108" spans="1:38" x14ac:dyDescent="0.25">
      <c r="A3108" s="16" t="s">
        <v>858</v>
      </c>
      <c r="B3108" s="16" t="s">
        <v>3139</v>
      </c>
      <c r="C3108" s="16" t="s">
        <v>27</v>
      </c>
      <c r="D3108" s="16" t="s">
        <v>349</v>
      </c>
      <c r="E3108" s="16" t="s">
        <v>1030</v>
      </c>
      <c r="F3108" s="16" t="s">
        <v>43</v>
      </c>
      <c r="G3108" s="16" t="s">
        <v>299</v>
      </c>
      <c r="H3108" s="16" t="s">
        <v>630</v>
      </c>
      <c r="I3108" s="16" t="s">
        <v>35</v>
      </c>
      <c r="J3108" s="16" t="s">
        <v>36</v>
      </c>
      <c r="M3108" s="16" t="s">
        <v>96</v>
      </c>
      <c r="N3108" s="7">
        <v>44967</v>
      </c>
      <c r="O3108" s="9">
        <v>45332</v>
      </c>
      <c r="P3108" t="s">
        <v>1245</v>
      </c>
      <c r="Q3108">
        <v>1</v>
      </c>
      <c r="R3108">
        <v>108</v>
      </c>
      <c r="S3108">
        <v>5</v>
      </c>
      <c r="T3108" t="s">
        <v>3064</v>
      </c>
      <c r="U3108">
        <v>215</v>
      </c>
      <c r="V3108">
        <v>14</v>
      </c>
      <c r="W3108">
        <v>59</v>
      </c>
      <c r="X3108">
        <v>67</v>
      </c>
      <c r="Y3108">
        <v>639</v>
      </c>
      <c r="Z3108">
        <v>20</v>
      </c>
      <c r="AA3108">
        <v>19</v>
      </c>
      <c r="AD3108">
        <v>18</v>
      </c>
      <c r="AE3108">
        <v>3107</v>
      </c>
      <c r="AF3108" s="16" t="s">
        <v>39</v>
      </c>
      <c r="AG3108" s="16"/>
      <c r="AH3108" s="16"/>
      <c r="AI3108" s="16" t="str">
        <f t="shared" si="192"/>
        <v>(215,5,14,59,67,639,19, null, 18, 'L500 2025 Latin America',2025, '2024-02-10','2024-02-10','".Carbon::now()."','".Carbon::now()."'),</v>
      </c>
      <c r="AJ3108" s="16" t="str">
        <f t="shared" si="193"/>
        <v>('".DB::select("SELECT id_status FROM `status` WHERE `element_type` = 'task' AND status_type = 'client' AND name ='CONFIRMED'")[0]-&gt;id_status."',3107,1),</v>
      </c>
      <c r="AK3108" s="16" t="str">
        <f t="shared" si="194"/>
        <v/>
      </c>
      <c r="AL3108" s="16" t="str">
        <f t="shared" si="195"/>
        <v/>
      </c>
    </row>
    <row r="3109" spans="1:38" x14ac:dyDescent="0.25">
      <c r="A3109" s="16" t="s">
        <v>858</v>
      </c>
      <c r="B3109" s="16" t="s">
        <v>3139</v>
      </c>
      <c r="C3109" s="16" t="s">
        <v>27</v>
      </c>
      <c r="D3109" s="16" t="s">
        <v>349</v>
      </c>
      <c r="E3109" s="16" t="s">
        <v>1030</v>
      </c>
      <c r="F3109" s="16" t="s">
        <v>43</v>
      </c>
      <c r="G3109" s="16" t="s">
        <v>299</v>
      </c>
      <c r="H3109" s="16" t="s">
        <v>181</v>
      </c>
      <c r="I3109" s="16" t="s">
        <v>35</v>
      </c>
      <c r="J3109" s="16" t="s">
        <v>36</v>
      </c>
      <c r="M3109" s="16" t="s">
        <v>96</v>
      </c>
      <c r="N3109" s="7">
        <v>44967</v>
      </c>
      <c r="O3109" s="9">
        <v>45332</v>
      </c>
      <c r="P3109" t="s">
        <v>1245</v>
      </c>
      <c r="Q3109">
        <v>1</v>
      </c>
      <c r="R3109">
        <v>108</v>
      </c>
      <c r="S3109">
        <v>5</v>
      </c>
      <c r="T3109" t="s">
        <v>3064</v>
      </c>
      <c r="U3109">
        <v>215</v>
      </c>
      <c r="V3109">
        <v>14</v>
      </c>
      <c r="W3109">
        <v>59</v>
      </c>
      <c r="X3109">
        <v>67</v>
      </c>
      <c r="Y3109">
        <v>718</v>
      </c>
      <c r="Z3109">
        <v>20</v>
      </c>
      <c r="AA3109">
        <v>19</v>
      </c>
      <c r="AD3109">
        <v>18</v>
      </c>
      <c r="AE3109">
        <v>3108</v>
      </c>
      <c r="AF3109" s="16" t="s">
        <v>39</v>
      </c>
      <c r="AG3109" s="16"/>
      <c r="AH3109" s="16"/>
      <c r="AI3109" s="16" t="str">
        <f t="shared" si="192"/>
        <v>(215,5,14,59,67,718,19, null, 18, 'L500 2025 Latin America',2025, '2024-02-10','2024-02-10','".Carbon::now()."','".Carbon::now()."'),</v>
      </c>
      <c r="AJ3109" s="16" t="str">
        <f t="shared" si="193"/>
        <v>('".DB::select("SELECT id_status FROM `status` WHERE `element_type` = 'task' AND status_type = 'client' AND name ='CONFIRMED'")[0]-&gt;id_status."',3108,1),</v>
      </c>
      <c r="AK3109" s="16" t="str">
        <f t="shared" si="194"/>
        <v/>
      </c>
      <c r="AL3109" s="16" t="str">
        <f t="shared" si="195"/>
        <v/>
      </c>
    </row>
    <row r="3110" spans="1:38" x14ac:dyDescent="0.25">
      <c r="A3110" s="16" t="s">
        <v>858</v>
      </c>
      <c r="B3110" s="16" t="s">
        <v>3139</v>
      </c>
      <c r="C3110" s="16" t="s">
        <v>27</v>
      </c>
      <c r="D3110" s="16" t="s">
        <v>349</v>
      </c>
      <c r="E3110" s="16" t="s">
        <v>1030</v>
      </c>
      <c r="F3110" s="16" t="s">
        <v>43</v>
      </c>
      <c r="G3110" s="16" t="s">
        <v>299</v>
      </c>
      <c r="H3110" s="16" t="s">
        <v>4290</v>
      </c>
      <c r="I3110" s="16" t="s">
        <v>35</v>
      </c>
      <c r="J3110" s="16" t="s">
        <v>36</v>
      </c>
      <c r="M3110" s="16" t="s">
        <v>96</v>
      </c>
      <c r="N3110" s="7">
        <v>44967</v>
      </c>
      <c r="O3110" s="9">
        <v>45332</v>
      </c>
      <c r="P3110" t="s">
        <v>1245</v>
      </c>
      <c r="Q3110">
        <v>1</v>
      </c>
      <c r="R3110">
        <v>108</v>
      </c>
      <c r="S3110">
        <v>5</v>
      </c>
      <c r="T3110" t="s">
        <v>3064</v>
      </c>
      <c r="U3110">
        <v>215</v>
      </c>
      <c r="V3110">
        <v>14</v>
      </c>
      <c r="W3110">
        <v>59</v>
      </c>
      <c r="X3110">
        <v>67</v>
      </c>
      <c r="Y3110">
        <v>818</v>
      </c>
      <c r="Z3110">
        <v>20</v>
      </c>
      <c r="AA3110">
        <v>19</v>
      </c>
      <c r="AD3110">
        <v>18</v>
      </c>
      <c r="AE3110">
        <v>3109</v>
      </c>
      <c r="AF3110" s="16" t="s">
        <v>39</v>
      </c>
      <c r="AG3110" s="16"/>
      <c r="AH3110" s="16"/>
      <c r="AI3110" s="16" t="str">
        <f t="shared" si="192"/>
        <v>(215,5,14,59,67,818,19, null, 18, 'L500 2025 Latin America',2025, '2024-02-10','2024-02-10','".Carbon::now()."','".Carbon::now()."'),</v>
      </c>
      <c r="AJ3110" s="16" t="str">
        <f t="shared" si="193"/>
        <v>('".DB::select("SELECT id_status FROM `status` WHERE `element_type` = 'task' AND status_type = 'client' AND name ='CONFIRMED'")[0]-&gt;id_status."',3109,1),</v>
      </c>
      <c r="AK3110" s="16" t="str">
        <f t="shared" si="194"/>
        <v/>
      </c>
      <c r="AL3110" s="16" t="str">
        <f t="shared" si="195"/>
        <v/>
      </c>
    </row>
    <row r="3111" spans="1:38" x14ac:dyDescent="0.25">
      <c r="A3111" s="16" t="s">
        <v>858</v>
      </c>
      <c r="B3111" s="16" t="s">
        <v>3139</v>
      </c>
      <c r="C3111" s="16" t="s">
        <v>27</v>
      </c>
      <c r="D3111" s="16" t="s">
        <v>349</v>
      </c>
      <c r="E3111" s="16" t="s">
        <v>1030</v>
      </c>
      <c r="F3111" s="16" t="s">
        <v>43</v>
      </c>
      <c r="G3111" s="16" t="s">
        <v>299</v>
      </c>
      <c r="H3111" s="16" t="s">
        <v>57</v>
      </c>
      <c r="I3111" s="16" t="s">
        <v>35</v>
      </c>
      <c r="J3111" s="16" t="s">
        <v>36</v>
      </c>
      <c r="M3111" s="16" t="s">
        <v>96</v>
      </c>
      <c r="N3111" s="7">
        <v>44967</v>
      </c>
      <c r="O3111" s="9">
        <v>45332</v>
      </c>
      <c r="P3111" t="s">
        <v>1245</v>
      </c>
      <c r="Q3111">
        <v>1</v>
      </c>
      <c r="R3111">
        <v>108</v>
      </c>
      <c r="S3111">
        <v>5</v>
      </c>
      <c r="T3111" t="s">
        <v>3064</v>
      </c>
      <c r="U3111">
        <v>215</v>
      </c>
      <c r="V3111">
        <v>14</v>
      </c>
      <c r="W3111">
        <v>59</v>
      </c>
      <c r="X3111">
        <v>67</v>
      </c>
      <c r="Y3111">
        <v>828</v>
      </c>
      <c r="Z3111">
        <v>20</v>
      </c>
      <c r="AA3111">
        <v>19</v>
      </c>
      <c r="AD3111">
        <v>18</v>
      </c>
      <c r="AE3111">
        <v>3110</v>
      </c>
      <c r="AF3111" s="16" t="s">
        <v>39</v>
      </c>
      <c r="AG3111" s="16"/>
      <c r="AH3111" s="16"/>
      <c r="AI3111" s="16" t="str">
        <f t="shared" si="192"/>
        <v>(215,5,14,59,67,828,19, null, 18, 'L500 2025 Latin America',2025, '2024-02-10','2024-02-10','".Carbon::now()."','".Carbon::now()."'),</v>
      </c>
      <c r="AJ3111" s="16" t="str">
        <f t="shared" si="193"/>
        <v>('".DB::select("SELECT id_status FROM `status` WHERE `element_type` = 'task' AND status_type = 'client' AND name ='CONFIRMED'")[0]-&gt;id_status."',3110,1),</v>
      </c>
      <c r="AK3111" s="16" t="str">
        <f t="shared" si="194"/>
        <v/>
      </c>
      <c r="AL3111" s="16" t="str">
        <f t="shared" si="195"/>
        <v/>
      </c>
    </row>
    <row r="3112" spans="1:38" x14ac:dyDescent="0.25">
      <c r="A3112" s="16" t="s">
        <v>858</v>
      </c>
      <c r="B3112" s="16" t="s">
        <v>3139</v>
      </c>
      <c r="C3112" s="16" t="s">
        <v>27</v>
      </c>
      <c r="D3112" s="16" t="s">
        <v>349</v>
      </c>
      <c r="E3112" s="16" t="s">
        <v>1030</v>
      </c>
      <c r="F3112" s="16" t="s">
        <v>43</v>
      </c>
      <c r="G3112" s="16" t="s">
        <v>299</v>
      </c>
      <c r="H3112" s="16" t="s">
        <v>97</v>
      </c>
      <c r="I3112" s="16" t="s">
        <v>35</v>
      </c>
      <c r="J3112" s="16" t="s">
        <v>36</v>
      </c>
      <c r="M3112" s="16" t="s">
        <v>96</v>
      </c>
      <c r="N3112" s="7">
        <v>44967</v>
      </c>
      <c r="O3112" s="9">
        <v>45332</v>
      </c>
      <c r="P3112" t="s">
        <v>1245</v>
      </c>
      <c r="Q3112">
        <v>1</v>
      </c>
      <c r="R3112">
        <v>108</v>
      </c>
      <c r="S3112">
        <v>5</v>
      </c>
      <c r="T3112" t="s">
        <v>3064</v>
      </c>
      <c r="U3112">
        <v>215</v>
      </c>
      <c r="V3112">
        <v>14</v>
      </c>
      <c r="W3112">
        <v>59</v>
      </c>
      <c r="X3112">
        <v>67</v>
      </c>
      <c r="Y3112">
        <v>874</v>
      </c>
      <c r="Z3112">
        <v>20</v>
      </c>
      <c r="AA3112">
        <v>19</v>
      </c>
      <c r="AD3112">
        <v>18</v>
      </c>
      <c r="AE3112">
        <v>3111</v>
      </c>
      <c r="AF3112" s="16" t="s">
        <v>39</v>
      </c>
      <c r="AG3112" s="16"/>
      <c r="AH3112" s="16"/>
      <c r="AI3112" s="16" t="str">
        <f t="shared" si="192"/>
        <v>(215,5,14,59,67,874,19, null, 18, 'L500 2025 Latin America',2025, '2024-02-10','2024-02-10','".Carbon::now()."','".Carbon::now()."'),</v>
      </c>
      <c r="AJ3112" s="16" t="str">
        <f t="shared" si="193"/>
        <v>('".DB::select("SELECT id_status FROM `status` WHERE `element_type` = 'task' AND status_type = 'client' AND name ='CONFIRMED'")[0]-&gt;id_status."',3111,1),</v>
      </c>
      <c r="AK3112" s="16" t="str">
        <f t="shared" si="194"/>
        <v/>
      </c>
      <c r="AL3112" s="16" t="str">
        <f t="shared" si="195"/>
        <v/>
      </c>
    </row>
    <row r="3113" spans="1:38" x14ac:dyDescent="0.25">
      <c r="A3113" s="16" t="s">
        <v>858</v>
      </c>
      <c r="B3113" s="16" t="s">
        <v>3139</v>
      </c>
      <c r="C3113" s="16" t="s">
        <v>27</v>
      </c>
      <c r="D3113" s="16" t="s">
        <v>349</v>
      </c>
      <c r="E3113" s="16" t="s">
        <v>1030</v>
      </c>
      <c r="F3113" s="16" t="s">
        <v>43</v>
      </c>
      <c r="G3113" s="16" t="s">
        <v>299</v>
      </c>
      <c r="H3113" s="16" t="s">
        <v>208</v>
      </c>
      <c r="I3113" s="16" t="s">
        <v>35</v>
      </c>
      <c r="J3113" s="16" t="s">
        <v>36</v>
      </c>
      <c r="M3113" s="16" t="s">
        <v>96</v>
      </c>
      <c r="N3113" s="7">
        <v>44967</v>
      </c>
      <c r="O3113" s="9">
        <v>45332</v>
      </c>
      <c r="P3113" t="s">
        <v>1245</v>
      </c>
      <c r="Q3113">
        <v>1</v>
      </c>
      <c r="R3113">
        <v>108</v>
      </c>
      <c r="S3113">
        <v>5</v>
      </c>
      <c r="T3113" t="s">
        <v>3064</v>
      </c>
      <c r="U3113">
        <v>215</v>
      </c>
      <c r="V3113">
        <v>14</v>
      </c>
      <c r="W3113">
        <v>59</v>
      </c>
      <c r="X3113">
        <v>67</v>
      </c>
      <c r="Y3113">
        <v>867</v>
      </c>
      <c r="Z3113">
        <v>20</v>
      </c>
      <c r="AA3113">
        <v>19</v>
      </c>
      <c r="AD3113">
        <v>18</v>
      </c>
      <c r="AE3113">
        <v>3112</v>
      </c>
      <c r="AF3113" s="16" t="s">
        <v>39</v>
      </c>
      <c r="AG3113" s="16"/>
      <c r="AH3113" s="16"/>
      <c r="AI3113" s="16" t="str">
        <f t="shared" si="192"/>
        <v>(215,5,14,59,67,867,19, null, 18, 'L500 2025 Latin America',2025, '2024-02-10','2024-02-10','".Carbon::now()."','".Carbon::now()."'),</v>
      </c>
      <c r="AJ3113" s="16" t="str">
        <f t="shared" si="193"/>
        <v>('".DB::select("SELECT id_status FROM `status` WHERE `element_type` = 'task' AND status_type = 'client' AND name ='CONFIRMED'")[0]-&gt;id_status."',3112,1),</v>
      </c>
      <c r="AK3113" s="16" t="str">
        <f t="shared" si="194"/>
        <v/>
      </c>
      <c r="AL3113" s="16" t="str">
        <f t="shared" si="195"/>
        <v/>
      </c>
    </row>
    <row r="3114" spans="1:38" x14ac:dyDescent="0.25">
      <c r="A3114" s="16" t="s">
        <v>858</v>
      </c>
      <c r="B3114" s="16" t="s">
        <v>26</v>
      </c>
      <c r="C3114" s="16" t="s">
        <v>503</v>
      </c>
      <c r="D3114" s="16" t="s">
        <v>349</v>
      </c>
      <c r="E3114" s="16" t="s">
        <v>1101</v>
      </c>
      <c r="F3114" s="16" t="s">
        <v>43</v>
      </c>
      <c r="G3114" s="16" t="s">
        <v>299</v>
      </c>
      <c r="H3114" s="16" t="s">
        <v>860</v>
      </c>
      <c r="I3114" s="16" t="s">
        <v>35</v>
      </c>
      <c r="J3114" s="16" t="s">
        <v>36</v>
      </c>
      <c r="M3114" s="16" t="s">
        <v>96</v>
      </c>
      <c r="N3114" s="7">
        <v>45242</v>
      </c>
      <c r="O3114" s="9">
        <v>45608</v>
      </c>
      <c r="P3114" t="s">
        <v>3121</v>
      </c>
      <c r="Q3114">
        <v>1</v>
      </c>
      <c r="R3114">
        <v>108</v>
      </c>
      <c r="S3114">
        <v>5</v>
      </c>
      <c r="T3114" t="s">
        <v>3064</v>
      </c>
      <c r="U3114">
        <v>215</v>
      </c>
      <c r="V3114">
        <v>15</v>
      </c>
      <c r="W3114">
        <v>62</v>
      </c>
      <c r="X3114">
        <v>67</v>
      </c>
      <c r="Y3114">
        <v>900</v>
      </c>
      <c r="Z3114">
        <v>20</v>
      </c>
      <c r="AA3114">
        <v>19</v>
      </c>
      <c r="AD3114">
        <v>18</v>
      </c>
      <c r="AE3114">
        <v>3113</v>
      </c>
      <c r="AF3114" s="16" t="s">
        <v>39</v>
      </c>
      <c r="AG3114" s="16"/>
      <c r="AH3114" s="16"/>
      <c r="AI3114" s="16" t="str">
        <f t="shared" si="192"/>
        <v>(215,5,15,62,67,900,19, null, 18, 'LL250 2025 Latin America',2025, '2024-11-12','2024-11-12','".Carbon::now()."','".Carbon::now()."'),</v>
      </c>
      <c r="AJ3114" s="16" t="str">
        <f t="shared" si="193"/>
        <v>('".DB::select("SELECT id_status FROM `status` WHERE `element_type` = 'task' AND status_type = 'client' AND name ='CONFIRMED'")[0]-&gt;id_status."',3113,1),</v>
      </c>
      <c r="AK3114" s="16" t="str">
        <f t="shared" si="194"/>
        <v/>
      </c>
      <c r="AL3114" s="16" t="str">
        <f t="shared" si="195"/>
        <v/>
      </c>
    </row>
    <row r="3115" spans="1:38" x14ac:dyDescent="0.25">
      <c r="A3115" s="16" t="s">
        <v>858</v>
      </c>
      <c r="B3115" s="16" t="s">
        <v>26</v>
      </c>
      <c r="C3115" s="16" t="s">
        <v>503</v>
      </c>
      <c r="D3115" s="16" t="s">
        <v>349</v>
      </c>
      <c r="E3115" s="16" t="s">
        <v>1101</v>
      </c>
      <c r="F3115" s="16" t="s">
        <v>43</v>
      </c>
      <c r="G3115" s="16" t="s">
        <v>299</v>
      </c>
      <c r="H3115" s="16" t="s">
        <v>53</v>
      </c>
      <c r="I3115" s="16" t="s">
        <v>35</v>
      </c>
      <c r="J3115" s="16" t="s">
        <v>36</v>
      </c>
      <c r="M3115" s="16" t="s">
        <v>96</v>
      </c>
      <c r="N3115" s="7">
        <v>45242</v>
      </c>
      <c r="O3115" s="9">
        <v>45608</v>
      </c>
      <c r="P3115" t="s">
        <v>3121</v>
      </c>
      <c r="Q3115">
        <v>1</v>
      </c>
      <c r="R3115">
        <v>108</v>
      </c>
      <c r="S3115">
        <v>5</v>
      </c>
      <c r="T3115" t="s">
        <v>3064</v>
      </c>
      <c r="U3115">
        <v>215</v>
      </c>
      <c r="V3115">
        <v>15</v>
      </c>
      <c r="W3115">
        <v>62</v>
      </c>
      <c r="X3115">
        <v>67</v>
      </c>
      <c r="Y3115">
        <v>901</v>
      </c>
      <c r="Z3115">
        <v>20</v>
      </c>
      <c r="AA3115">
        <v>19</v>
      </c>
      <c r="AD3115">
        <v>18</v>
      </c>
      <c r="AE3115">
        <v>3114</v>
      </c>
      <c r="AF3115" s="16" t="s">
        <v>39</v>
      </c>
      <c r="AG3115" s="16"/>
      <c r="AH3115" s="16"/>
      <c r="AI3115" s="16" t="str">
        <f t="shared" si="192"/>
        <v>(215,5,15,62,67,901,19, null, 18, 'LL250 2025 Latin America',2025, '2024-11-12','2024-11-12','".Carbon::now()."','".Carbon::now()."'),</v>
      </c>
      <c r="AJ3115" s="16" t="str">
        <f t="shared" si="193"/>
        <v>('".DB::select("SELECT id_status FROM `status` WHERE `element_type` = 'task' AND status_type = 'client' AND name ='CONFIRMED'")[0]-&gt;id_status."',3114,1),</v>
      </c>
      <c r="AK3115" s="16" t="str">
        <f t="shared" si="194"/>
        <v/>
      </c>
      <c r="AL3115" s="16" t="str">
        <f t="shared" si="195"/>
        <v/>
      </c>
    </row>
    <row r="3116" spans="1:38" x14ac:dyDescent="0.25">
      <c r="A3116" s="16" t="s">
        <v>858</v>
      </c>
      <c r="B3116" s="16" t="s">
        <v>26</v>
      </c>
      <c r="C3116" s="16" t="s">
        <v>503</v>
      </c>
      <c r="D3116" s="16" t="s">
        <v>349</v>
      </c>
      <c r="E3116" s="16" t="s">
        <v>1101</v>
      </c>
      <c r="F3116" s="16" t="s">
        <v>43</v>
      </c>
      <c r="G3116" s="16" t="s">
        <v>299</v>
      </c>
      <c r="H3116" s="16" t="s">
        <v>196</v>
      </c>
      <c r="I3116" s="16" t="s">
        <v>35</v>
      </c>
      <c r="J3116" s="16" t="s">
        <v>36</v>
      </c>
      <c r="M3116" s="16" t="s">
        <v>96</v>
      </c>
      <c r="N3116" s="7">
        <v>45242</v>
      </c>
      <c r="O3116" s="9">
        <v>45608</v>
      </c>
      <c r="P3116" t="s">
        <v>3121</v>
      </c>
      <c r="Q3116">
        <v>1</v>
      </c>
      <c r="R3116">
        <v>108</v>
      </c>
      <c r="S3116">
        <v>5</v>
      </c>
      <c r="T3116" t="s">
        <v>3064</v>
      </c>
      <c r="U3116">
        <v>215</v>
      </c>
      <c r="V3116">
        <v>15</v>
      </c>
      <c r="W3116">
        <v>62</v>
      </c>
      <c r="X3116">
        <v>67</v>
      </c>
      <c r="Y3116">
        <v>902</v>
      </c>
      <c r="Z3116">
        <v>20</v>
      </c>
      <c r="AA3116">
        <v>19</v>
      </c>
      <c r="AD3116">
        <v>18</v>
      </c>
      <c r="AE3116">
        <v>3115</v>
      </c>
      <c r="AF3116" s="16" t="s">
        <v>39</v>
      </c>
      <c r="AG3116" s="16"/>
      <c r="AH3116" s="16"/>
      <c r="AI3116" s="16" t="str">
        <f t="shared" si="192"/>
        <v>(215,5,15,62,67,902,19, null, 18, 'LL250 2025 Latin America',2025, '2024-11-12','2024-11-12','".Carbon::now()."','".Carbon::now()."'),</v>
      </c>
      <c r="AJ3116" s="16" t="str">
        <f t="shared" si="193"/>
        <v>('".DB::select("SELECT id_status FROM `status` WHERE `element_type` = 'task' AND status_type = 'client' AND name ='CONFIRMED'")[0]-&gt;id_status."',3115,1),</v>
      </c>
      <c r="AK3116" s="16" t="str">
        <f t="shared" si="194"/>
        <v/>
      </c>
      <c r="AL3116" s="16" t="str">
        <f t="shared" si="195"/>
        <v/>
      </c>
    </row>
    <row r="3117" spans="1:38" x14ac:dyDescent="0.25">
      <c r="A3117" s="16" t="s">
        <v>858</v>
      </c>
      <c r="B3117" s="16" t="s">
        <v>26</v>
      </c>
      <c r="C3117" s="16" t="s">
        <v>503</v>
      </c>
      <c r="D3117" s="16" t="s">
        <v>349</v>
      </c>
      <c r="E3117" s="16" t="s">
        <v>1101</v>
      </c>
      <c r="F3117" s="16" t="s">
        <v>43</v>
      </c>
      <c r="G3117" s="16" t="s">
        <v>299</v>
      </c>
      <c r="H3117" s="16" t="s">
        <v>197</v>
      </c>
      <c r="I3117" s="16" t="s">
        <v>35</v>
      </c>
      <c r="J3117" s="16" t="s">
        <v>36</v>
      </c>
      <c r="M3117" s="16" t="s">
        <v>96</v>
      </c>
      <c r="N3117" s="7">
        <v>45242</v>
      </c>
      <c r="O3117" s="9">
        <v>45608</v>
      </c>
      <c r="P3117" t="s">
        <v>3121</v>
      </c>
      <c r="Q3117">
        <v>1</v>
      </c>
      <c r="R3117">
        <v>108</v>
      </c>
      <c r="S3117">
        <v>5</v>
      </c>
      <c r="T3117" t="s">
        <v>3064</v>
      </c>
      <c r="U3117">
        <v>215</v>
      </c>
      <c r="V3117">
        <v>15</v>
      </c>
      <c r="W3117">
        <v>62</v>
      </c>
      <c r="X3117">
        <v>67</v>
      </c>
      <c r="Y3117">
        <v>903</v>
      </c>
      <c r="Z3117">
        <v>20</v>
      </c>
      <c r="AA3117">
        <v>19</v>
      </c>
      <c r="AD3117">
        <v>18</v>
      </c>
      <c r="AE3117">
        <v>3116</v>
      </c>
      <c r="AF3117" s="16" t="s">
        <v>39</v>
      </c>
      <c r="AG3117" s="16"/>
      <c r="AH3117" s="16"/>
      <c r="AI3117" s="16" t="str">
        <f t="shared" si="192"/>
        <v>(215,5,15,62,67,903,19, null, 18, 'LL250 2025 Latin America',2025, '2024-11-12','2024-11-12','".Carbon::now()."','".Carbon::now()."'),</v>
      </c>
      <c r="AJ3117" s="16" t="str">
        <f t="shared" si="193"/>
        <v>('".DB::select("SELECT id_status FROM `status` WHERE `element_type` = 'task' AND status_type = 'client' AND name ='CONFIRMED'")[0]-&gt;id_status."',3116,1),</v>
      </c>
      <c r="AK3117" s="16" t="str">
        <f t="shared" si="194"/>
        <v/>
      </c>
      <c r="AL3117" s="16" t="str">
        <f t="shared" si="195"/>
        <v/>
      </c>
    </row>
    <row r="3118" spans="1:38" x14ac:dyDescent="0.25">
      <c r="A3118" s="16" t="s">
        <v>858</v>
      </c>
      <c r="B3118" s="16" t="s">
        <v>26</v>
      </c>
      <c r="C3118" s="16" t="s">
        <v>503</v>
      </c>
      <c r="D3118" s="16" t="s">
        <v>349</v>
      </c>
      <c r="E3118" s="16" t="s">
        <v>1101</v>
      </c>
      <c r="F3118" s="16" t="s">
        <v>43</v>
      </c>
      <c r="G3118" s="16" t="s">
        <v>299</v>
      </c>
      <c r="H3118" s="16" t="s">
        <v>861</v>
      </c>
      <c r="I3118" s="16" t="s">
        <v>35</v>
      </c>
      <c r="J3118" s="16" t="s">
        <v>36</v>
      </c>
      <c r="M3118" s="16" t="s">
        <v>96</v>
      </c>
      <c r="N3118" s="7">
        <v>45242</v>
      </c>
      <c r="O3118" s="9">
        <v>45608</v>
      </c>
      <c r="P3118" t="s">
        <v>3121</v>
      </c>
      <c r="Q3118">
        <v>1</v>
      </c>
      <c r="R3118">
        <v>108</v>
      </c>
      <c r="S3118">
        <v>5</v>
      </c>
      <c r="T3118" t="s">
        <v>3064</v>
      </c>
      <c r="U3118">
        <v>215</v>
      </c>
      <c r="V3118">
        <v>15</v>
      </c>
      <c r="W3118">
        <v>62</v>
      </c>
      <c r="X3118">
        <v>67</v>
      </c>
      <c r="Y3118">
        <v>904</v>
      </c>
      <c r="Z3118">
        <v>20</v>
      </c>
      <c r="AA3118">
        <v>19</v>
      </c>
      <c r="AD3118">
        <v>18</v>
      </c>
      <c r="AE3118">
        <v>3117</v>
      </c>
      <c r="AF3118" s="16" t="s">
        <v>39</v>
      </c>
      <c r="AG3118" s="16"/>
      <c r="AH3118" s="16"/>
      <c r="AI3118" s="16" t="str">
        <f t="shared" si="192"/>
        <v>(215,5,15,62,67,904,19, null, 18, 'LL250 2025 Latin America',2025, '2024-11-12','2024-11-12','".Carbon::now()."','".Carbon::now()."'),</v>
      </c>
      <c r="AJ3118" s="16" t="str">
        <f t="shared" si="193"/>
        <v>('".DB::select("SELECT id_status FROM `status` WHERE `element_type` = 'task' AND status_type = 'client' AND name ='CONFIRMED'")[0]-&gt;id_status."',3117,1),</v>
      </c>
      <c r="AK3118" s="16" t="str">
        <f t="shared" si="194"/>
        <v/>
      </c>
      <c r="AL3118" s="16" t="str">
        <f t="shared" si="195"/>
        <v/>
      </c>
    </row>
    <row r="3119" spans="1:38" x14ac:dyDescent="0.25">
      <c r="A3119" s="16" t="s">
        <v>858</v>
      </c>
      <c r="B3119" s="16" t="s">
        <v>26</v>
      </c>
      <c r="C3119" s="16" t="s">
        <v>503</v>
      </c>
      <c r="D3119" s="16" t="s">
        <v>349</v>
      </c>
      <c r="E3119" s="16" t="s">
        <v>1101</v>
      </c>
      <c r="F3119" s="16" t="s">
        <v>43</v>
      </c>
      <c r="G3119" s="16" t="s">
        <v>299</v>
      </c>
      <c r="H3119" s="16" t="s">
        <v>862</v>
      </c>
      <c r="I3119" s="16" t="s">
        <v>35</v>
      </c>
      <c r="J3119" s="16" t="s">
        <v>36</v>
      </c>
      <c r="M3119" s="16" t="s">
        <v>96</v>
      </c>
      <c r="N3119" s="7">
        <v>45242</v>
      </c>
      <c r="O3119" s="9">
        <v>45608</v>
      </c>
      <c r="P3119" t="s">
        <v>3121</v>
      </c>
      <c r="Q3119">
        <v>1</v>
      </c>
      <c r="R3119">
        <v>108</v>
      </c>
      <c r="S3119">
        <v>5</v>
      </c>
      <c r="T3119" t="s">
        <v>3064</v>
      </c>
      <c r="U3119">
        <v>215</v>
      </c>
      <c r="V3119">
        <v>15</v>
      </c>
      <c r="W3119">
        <v>62</v>
      </c>
      <c r="X3119">
        <v>67</v>
      </c>
      <c r="Y3119">
        <v>905</v>
      </c>
      <c r="Z3119">
        <v>20</v>
      </c>
      <c r="AA3119">
        <v>19</v>
      </c>
      <c r="AD3119">
        <v>18</v>
      </c>
      <c r="AE3119">
        <v>3118</v>
      </c>
      <c r="AF3119" s="16" t="s">
        <v>39</v>
      </c>
      <c r="AG3119" s="16"/>
      <c r="AH3119" s="16"/>
      <c r="AI3119" s="16" t="str">
        <f t="shared" si="192"/>
        <v>(215,5,15,62,67,905,19, null, 18, 'LL250 2025 Latin America',2025, '2024-11-12','2024-11-12','".Carbon::now()."','".Carbon::now()."'),</v>
      </c>
      <c r="AJ3119" s="16" t="str">
        <f t="shared" si="193"/>
        <v>('".DB::select("SELECT id_status FROM `status` WHERE `element_type` = 'task' AND status_type = 'client' AND name ='CONFIRMED'")[0]-&gt;id_status."',3118,1),</v>
      </c>
      <c r="AK3119" s="16" t="str">
        <f t="shared" si="194"/>
        <v/>
      </c>
      <c r="AL3119" s="16" t="str">
        <f t="shared" si="195"/>
        <v/>
      </c>
    </row>
    <row r="3120" spans="1:38" x14ac:dyDescent="0.25">
      <c r="A3120" s="16" t="s">
        <v>858</v>
      </c>
      <c r="B3120" s="16" t="s">
        <v>26</v>
      </c>
      <c r="C3120" s="16" t="s">
        <v>503</v>
      </c>
      <c r="D3120" s="16" t="s">
        <v>349</v>
      </c>
      <c r="E3120" s="16" t="s">
        <v>1101</v>
      </c>
      <c r="F3120" s="16" t="s">
        <v>43</v>
      </c>
      <c r="G3120" s="16" t="s">
        <v>299</v>
      </c>
      <c r="H3120" s="16" t="s">
        <v>239</v>
      </c>
      <c r="I3120" s="16" t="s">
        <v>35</v>
      </c>
      <c r="J3120" s="16" t="s">
        <v>36</v>
      </c>
      <c r="M3120" s="16" t="s">
        <v>96</v>
      </c>
      <c r="N3120" s="7">
        <v>45242</v>
      </c>
      <c r="O3120" s="9">
        <v>45608</v>
      </c>
      <c r="P3120" t="s">
        <v>3121</v>
      </c>
      <c r="Q3120">
        <v>1</v>
      </c>
      <c r="R3120">
        <v>108</v>
      </c>
      <c r="S3120">
        <v>5</v>
      </c>
      <c r="T3120" t="s">
        <v>3064</v>
      </c>
      <c r="U3120">
        <v>215</v>
      </c>
      <c r="V3120">
        <v>15</v>
      </c>
      <c r="W3120">
        <v>62</v>
      </c>
      <c r="X3120">
        <v>67</v>
      </c>
      <c r="Y3120">
        <v>907</v>
      </c>
      <c r="Z3120">
        <v>20</v>
      </c>
      <c r="AA3120">
        <v>19</v>
      </c>
      <c r="AD3120">
        <v>18</v>
      </c>
      <c r="AE3120">
        <v>3119</v>
      </c>
      <c r="AF3120" s="16" t="s">
        <v>39</v>
      </c>
      <c r="AG3120" s="16"/>
      <c r="AH3120" s="16"/>
      <c r="AI3120" s="16" t="str">
        <f t="shared" si="192"/>
        <v>(215,5,15,62,67,907,19, null, 18, 'LL250 2025 Latin America',2025, '2024-11-12','2024-11-12','".Carbon::now()."','".Carbon::now()."'),</v>
      </c>
      <c r="AJ3120" s="16" t="str">
        <f t="shared" si="193"/>
        <v>('".DB::select("SELECT id_status FROM `status` WHERE `element_type` = 'task' AND status_type = 'client' AND name ='CONFIRMED'")[0]-&gt;id_status."',3119,1),</v>
      </c>
      <c r="AK3120" s="16" t="str">
        <f t="shared" si="194"/>
        <v/>
      </c>
      <c r="AL3120" s="16" t="str">
        <f t="shared" si="195"/>
        <v/>
      </c>
    </row>
    <row r="3121" spans="1:38" x14ac:dyDescent="0.25">
      <c r="A3121" s="16" t="s">
        <v>858</v>
      </c>
      <c r="B3121" s="16" t="s">
        <v>26</v>
      </c>
      <c r="C3121" s="16" t="s">
        <v>503</v>
      </c>
      <c r="D3121" s="16" t="s">
        <v>349</v>
      </c>
      <c r="E3121" s="16" t="s">
        <v>1101</v>
      </c>
      <c r="F3121" s="16" t="s">
        <v>43</v>
      </c>
      <c r="G3121" s="16" t="s">
        <v>299</v>
      </c>
      <c r="H3121" s="16" t="s">
        <v>863</v>
      </c>
      <c r="I3121" s="16" t="s">
        <v>35</v>
      </c>
      <c r="J3121" s="16" t="s">
        <v>36</v>
      </c>
      <c r="M3121" s="16" t="s">
        <v>96</v>
      </c>
      <c r="N3121" s="7">
        <v>45242</v>
      </c>
      <c r="O3121" s="9">
        <v>45608</v>
      </c>
      <c r="P3121" t="s">
        <v>3121</v>
      </c>
      <c r="Q3121">
        <v>1</v>
      </c>
      <c r="R3121">
        <v>108</v>
      </c>
      <c r="S3121">
        <v>5</v>
      </c>
      <c r="T3121" t="s">
        <v>3064</v>
      </c>
      <c r="U3121">
        <v>215</v>
      </c>
      <c r="V3121">
        <v>15</v>
      </c>
      <c r="W3121">
        <v>62</v>
      </c>
      <c r="X3121">
        <v>67</v>
      </c>
      <c r="Y3121">
        <v>909</v>
      </c>
      <c r="Z3121">
        <v>20</v>
      </c>
      <c r="AA3121">
        <v>19</v>
      </c>
      <c r="AD3121">
        <v>18</v>
      </c>
      <c r="AE3121">
        <v>3120</v>
      </c>
      <c r="AF3121" s="16" t="s">
        <v>39</v>
      </c>
      <c r="AG3121" s="16"/>
      <c r="AH3121" s="16"/>
      <c r="AI3121" s="16" t="str">
        <f t="shared" si="192"/>
        <v>(215,5,15,62,67,909,19, null, 18, 'LL250 2025 Latin America',2025, '2024-11-12','2024-11-12','".Carbon::now()."','".Carbon::now()."'),</v>
      </c>
      <c r="AJ3121" s="16" t="str">
        <f t="shared" si="193"/>
        <v>('".DB::select("SELECT id_status FROM `status` WHERE `element_type` = 'task' AND status_type = 'client' AND name ='CONFIRMED'")[0]-&gt;id_status."',3120,1),</v>
      </c>
      <c r="AK3121" s="16" t="str">
        <f t="shared" si="194"/>
        <v/>
      </c>
      <c r="AL3121" s="16" t="str">
        <f t="shared" si="195"/>
        <v/>
      </c>
    </row>
    <row r="3122" spans="1:38" x14ac:dyDescent="0.25">
      <c r="A3122" s="16" t="s">
        <v>858</v>
      </c>
      <c r="B3122" s="16" t="s">
        <v>26</v>
      </c>
      <c r="C3122" s="16" t="s">
        <v>503</v>
      </c>
      <c r="D3122" s="16" t="s">
        <v>349</v>
      </c>
      <c r="E3122" s="16" t="s">
        <v>1101</v>
      </c>
      <c r="F3122" s="16" t="s">
        <v>43</v>
      </c>
      <c r="G3122" s="16" t="s">
        <v>299</v>
      </c>
      <c r="H3122" s="16" t="s">
        <v>580</v>
      </c>
      <c r="I3122" s="16" t="s">
        <v>35</v>
      </c>
      <c r="J3122" s="16" t="s">
        <v>36</v>
      </c>
      <c r="M3122" s="16" t="s">
        <v>96</v>
      </c>
      <c r="N3122" s="7">
        <v>45242</v>
      </c>
      <c r="O3122" s="9">
        <v>45608</v>
      </c>
      <c r="P3122" t="s">
        <v>3121</v>
      </c>
      <c r="Q3122">
        <v>1</v>
      </c>
      <c r="R3122">
        <v>108</v>
      </c>
      <c r="S3122">
        <v>5</v>
      </c>
      <c r="T3122" t="s">
        <v>3064</v>
      </c>
      <c r="U3122">
        <v>215</v>
      </c>
      <c r="V3122">
        <v>15</v>
      </c>
      <c r="W3122">
        <v>62</v>
      </c>
      <c r="X3122">
        <v>67</v>
      </c>
      <c r="Y3122">
        <v>910</v>
      </c>
      <c r="Z3122">
        <v>20</v>
      </c>
      <c r="AA3122">
        <v>19</v>
      </c>
      <c r="AD3122">
        <v>18</v>
      </c>
      <c r="AE3122">
        <v>3121</v>
      </c>
      <c r="AF3122" s="16" t="s">
        <v>39</v>
      </c>
      <c r="AG3122" s="16"/>
      <c r="AH3122" s="16"/>
      <c r="AI3122" s="16" t="str">
        <f t="shared" si="192"/>
        <v>(215,5,15,62,67,910,19, null, 18, 'LL250 2025 Latin America',2025, '2024-11-12','2024-11-12','".Carbon::now()."','".Carbon::now()."'),</v>
      </c>
      <c r="AJ3122" s="16" t="str">
        <f t="shared" si="193"/>
        <v>('".DB::select("SELECT id_status FROM `status` WHERE `element_type` = 'task' AND status_type = 'client' AND name ='CONFIRMED'")[0]-&gt;id_status."',3121,1),</v>
      </c>
      <c r="AK3122" s="16" t="str">
        <f t="shared" si="194"/>
        <v/>
      </c>
      <c r="AL3122" s="16" t="str">
        <f t="shared" si="195"/>
        <v/>
      </c>
    </row>
    <row r="3123" spans="1:38" x14ac:dyDescent="0.25">
      <c r="A3123" s="16" t="s">
        <v>858</v>
      </c>
      <c r="B3123" s="16" t="s">
        <v>26</v>
      </c>
      <c r="C3123" s="16" t="s">
        <v>503</v>
      </c>
      <c r="D3123" s="16" t="s">
        <v>349</v>
      </c>
      <c r="E3123" s="16" t="s">
        <v>1101</v>
      </c>
      <c r="F3123" s="16" t="s">
        <v>43</v>
      </c>
      <c r="G3123" s="16" t="s">
        <v>299</v>
      </c>
      <c r="H3123" s="16" t="s">
        <v>97</v>
      </c>
      <c r="I3123" s="16" t="s">
        <v>35</v>
      </c>
      <c r="J3123" s="16" t="s">
        <v>36</v>
      </c>
      <c r="M3123" s="16" t="s">
        <v>96</v>
      </c>
      <c r="N3123" s="7">
        <v>45242</v>
      </c>
      <c r="O3123" s="9">
        <v>45608</v>
      </c>
      <c r="P3123" t="s">
        <v>3121</v>
      </c>
      <c r="Q3123">
        <v>1</v>
      </c>
      <c r="R3123">
        <v>108</v>
      </c>
      <c r="S3123">
        <v>5</v>
      </c>
      <c r="T3123" t="s">
        <v>3064</v>
      </c>
      <c r="U3123">
        <v>215</v>
      </c>
      <c r="V3123">
        <v>15</v>
      </c>
      <c r="W3123">
        <v>62</v>
      </c>
      <c r="X3123">
        <v>67</v>
      </c>
      <c r="Y3123">
        <v>911</v>
      </c>
      <c r="Z3123">
        <v>20</v>
      </c>
      <c r="AA3123">
        <v>19</v>
      </c>
      <c r="AD3123">
        <v>18</v>
      </c>
      <c r="AE3123">
        <v>3122</v>
      </c>
      <c r="AF3123" s="16" t="s">
        <v>39</v>
      </c>
      <c r="AG3123" s="16"/>
      <c r="AH3123" s="16"/>
      <c r="AI3123" s="16" t="str">
        <f t="shared" si="192"/>
        <v>(215,5,15,62,67,911,19, null, 18, 'LL250 2025 Latin America',2025, '2024-11-12','2024-11-12','".Carbon::now()."','".Carbon::now()."'),</v>
      </c>
      <c r="AJ3123" s="16" t="str">
        <f t="shared" si="193"/>
        <v>('".DB::select("SELECT id_status FROM `status` WHERE `element_type` = 'task' AND status_type = 'client' AND name ='CONFIRMED'")[0]-&gt;id_status."',3122,1),</v>
      </c>
      <c r="AK3123" s="16" t="str">
        <f t="shared" si="194"/>
        <v/>
      </c>
      <c r="AL3123" s="16" t="str">
        <f t="shared" si="195"/>
        <v/>
      </c>
    </row>
    <row r="3124" spans="1:38" x14ac:dyDescent="0.25">
      <c r="A3124" s="16" t="s">
        <v>858</v>
      </c>
      <c r="B3124" s="16" t="s">
        <v>26</v>
      </c>
      <c r="C3124" s="16" t="s">
        <v>503</v>
      </c>
      <c r="D3124" s="16" t="s">
        <v>349</v>
      </c>
      <c r="E3124" s="16" t="s">
        <v>1101</v>
      </c>
      <c r="F3124" s="16" t="s">
        <v>43</v>
      </c>
      <c r="G3124" s="16" t="s">
        <v>299</v>
      </c>
      <c r="H3124" s="16" t="s">
        <v>864</v>
      </c>
      <c r="I3124" s="16" t="s">
        <v>35</v>
      </c>
      <c r="J3124" s="16" t="s">
        <v>36</v>
      </c>
      <c r="M3124" s="16" t="s">
        <v>96</v>
      </c>
      <c r="N3124" s="7">
        <v>45242</v>
      </c>
      <c r="O3124" s="9">
        <v>45608</v>
      </c>
      <c r="P3124" t="s">
        <v>3121</v>
      </c>
      <c r="Q3124">
        <v>1</v>
      </c>
      <c r="R3124">
        <v>108</v>
      </c>
      <c r="S3124">
        <v>5</v>
      </c>
      <c r="T3124" t="s">
        <v>3064</v>
      </c>
      <c r="U3124">
        <v>215</v>
      </c>
      <c r="V3124">
        <v>15</v>
      </c>
      <c r="W3124">
        <v>62</v>
      </c>
      <c r="X3124">
        <v>67</v>
      </c>
      <c r="Y3124">
        <v>912</v>
      </c>
      <c r="Z3124">
        <v>20</v>
      </c>
      <c r="AA3124">
        <v>19</v>
      </c>
      <c r="AD3124">
        <v>18</v>
      </c>
      <c r="AE3124">
        <v>3123</v>
      </c>
      <c r="AF3124" s="16" t="s">
        <v>39</v>
      </c>
      <c r="AG3124" s="16"/>
      <c r="AH3124" s="16"/>
      <c r="AI3124" s="16" t="str">
        <f t="shared" si="192"/>
        <v>(215,5,15,62,67,912,19, null, 18, 'LL250 2025 Latin America',2025, '2024-11-12','2024-11-12','".Carbon::now()."','".Carbon::now()."'),</v>
      </c>
      <c r="AJ3124" s="16" t="str">
        <f t="shared" si="193"/>
        <v>('".DB::select("SELECT id_status FROM `status` WHERE `element_type` = 'task' AND status_type = 'client' AND name ='CONFIRMED'")[0]-&gt;id_status."',3123,1),</v>
      </c>
      <c r="AK3124" s="16" t="str">
        <f t="shared" si="194"/>
        <v/>
      </c>
      <c r="AL3124" s="16" t="str">
        <f t="shared" si="195"/>
        <v/>
      </c>
    </row>
    <row r="3125" spans="1:38" x14ac:dyDescent="0.25">
      <c r="A3125" s="16" t="s">
        <v>858</v>
      </c>
      <c r="B3125" s="16" t="s">
        <v>26</v>
      </c>
      <c r="C3125" s="16" t="s">
        <v>255</v>
      </c>
      <c r="D3125" s="16" t="s">
        <v>349</v>
      </c>
      <c r="E3125" s="16" t="s">
        <v>1103</v>
      </c>
      <c r="F3125" s="16" t="s">
        <v>43</v>
      </c>
      <c r="G3125" s="16" t="s">
        <v>299</v>
      </c>
      <c r="H3125" s="16" t="s">
        <v>97</v>
      </c>
      <c r="I3125" s="16" t="s">
        <v>35</v>
      </c>
      <c r="J3125" s="16" t="s">
        <v>36</v>
      </c>
      <c r="M3125" s="16" t="s">
        <v>96</v>
      </c>
      <c r="N3125" s="7">
        <v>45014</v>
      </c>
      <c r="O3125" s="9">
        <v>45380</v>
      </c>
      <c r="P3125" t="s">
        <v>3128</v>
      </c>
      <c r="Q3125">
        <v>1</v>
      </c>
      <c r="R3125">
        <v>108</v>
      </c>
      <c r="S3125">
        <v>5</v>
      </c>
      <c r="T3125" t="s">
        <v>3064</v>
      </c>
      <c r="U3125">
        <v>215</v>
      </c>
      <c r="V3125">
        <v>24</v>
      </c>
      <c r="W3125">
        <v>75</v>
      </c>
      <c r="X3125">
        <v>67</v>
      </c>
      <c r="Y3125">
        <v>936</v>
      </c>
      <c r="Z3125">
        <v>20</v>
      </c>
      <c r="AA3125">
        <v>19</v>
      </c>
      <c r="AD3125">
        <v>18</v>
      </c>
      <c r="AE3125">
        <v>3124</v>
      </c>
      <c r="AF3125" s="16" t="s">
        <v>39</v>
      </c>
      <c r="AG3125" s="16"/>
      <c r="AH3125" s="16"/>
      <c r="AI3125" s="16" t="str">
        <f t="shared" si="192"/>
        <v>(215,5,24,75,67,936,19, null, 18, 'World Tax 2025 Latin America',2025, '2024-03-29','2024-03-29','".Carbon::now()."','".Carbon::now()."'),</v>
      </c>
      <c r="AJ3125" s="16" t="str">
        <f t="shared" si="193"/>
        <v>('".DB::select("SELECT id_status FROM `status` WHERE `element_type` = 'task' AND status_type = 'client' AND name ='CONFIRMED'")[0]-&gt;id_status."',3124,1),</v>
      </c>
      <c r="AK3125" s="16" t="str">
        <f t="shared" si="194"/>
        <v/>
      </c>
      <c r="AL3125" s="16" t="str">
        <f t="shared" si="195"/>
        <v/>
      </c>
    </row>
    <row r="3126" spans="1:38" x14ac:dyDescent="0.25">
      <c r="A3126" s="16" t="s">
        <v>865</v>
      </c>
      <c r="B3126" s="16" t="s">
        <v>26</v>
      </c>
      <c r="C3126" s="16" t="s">
        <v>41</v>
      </c>
      <c r="D3126" s="16" t="s">
        <v>28</v>
      </c>
      <c r="E3126" s="16" t="s">
        <v>76</v>
      </c>
      <c r="F3126" s="16" t="s">
        <v>77</v>
      </c>
      <c r="G3126" s="16" t="s">
        <v>268</v>
      </c>
      <c r="H3126" s="16" t="s">
        <v>597</v>
      </c>
      <c r="I3126" s="16" t="s">
        <v>94</v>
      </c>
      <c r="J3126" s="16" t="s">
        <v>109</v>
      </c>
      <c r="M3126" s="16" t="s">
        <v>37</v>
      </c>
      <c r="N3126" s="7">
        <v>45037</v>
      </c>
      <c r="O3126" s="9">
        <v>44965</v>
      </c>
      <c r="P3126" t="s">
        <v>1207</v>
      </c>
      <c r="Q3126">
        <v>1</v>
      </c>
      <c r="R3126">
        <v>109</v>
      </c>
      <c r="S3126">
        <v>5</v>
      </c>
      <c r="T3126" t="s">
        <v>3014</v>
      </c>
      <c r="U3126">
        <v>119</v>
      </c>
      <c r="V3126">
        <v>2</v>
      </c>
      <c r="W3126">
        <v>19</v>
      </c>
      <c r="X3126">
        <v>64</v>
      </c>
      <c r="Y3126">
        <v>336</v>
      </c>
      <c r="Z3126">
        <v>33</v>
      </c>
      <c r="AA3126">
        <v>3</v>
      </c>
      <c r="AD3126">
        <v>42</v>
      </c>
      <c r="AE3126">
        <v>3125</v>
      </c>
      <c r="AF3126" s="16" t="s">
        <v>39</v>
      </c>
      <c r="AG3126" s="16"/>
      <c r="AH3126" s="16"/>
      <c r="AI3126" s="16" t="str">
        <f t="shared" si="192"/>
        <v>(119,5,2,19,64,336,3, null, 42, 'Chambers 2024 UK',2024, '2023-02-08','2023-02-08','".Carbon::now()."','".Carbon::now()."'),</v>
      </c>
      <c r="AJ3126" s="16" t="str">
        <f t="shared" si="193"/>
        <v>('".DB::select("SELECT id_status FROM `status` WHERE `element_type` = 'task' AND status_type = 'client' AND name ='CONFIRMED'")[0]-&gt;id_status."',3125,1),</v>
      </c>
      <c r="AK3126" s="16" t="str">
        <f t="shared" si="194"/>
        <v/>
      </c>
      <c r="AL3126" s="16" t="str">
        <f t="shared" si="195"/>
        <v/>
      </c>
    </row>
    <row r="3127" spans="1:38" x14ac:dyDescent="0.25">
      <c r="A3127" s="16" t="s">
        <v>865</v>
      </c>
      <c r="B3127" s="16" t="s">
        <v>3139</v>
      </c>
      <c r="C3127" s="16" t="s">
        <v>27</v>
      </c>
      <c r="D3127" s="16" t="s">
        <v>28</v>
      </c>
      <c r="E3127" s="16" t="s">
        <v>81</v>
      </c>
      <c r="F3127" s="16" t="s">
        <v>77</v>
      </c>
      <c r="G3127" s="16" t="s">
        <v>82</v>
      </c>
      <c r="H3127" s="16" t="s">
        <v>4302</v>
      </c>
      <c r="I3127" s="16" t="s">
        <v>94</v>
      </c>
      <c r="J3127" s="16" t="s">
        <v>109</v>
      </c>
      <c r="M3127" s="16" t="s">
        <v>37</v>
      </c>
      <c r="N3127" s="7">
        <v>45016</v>
      </c>
      <c r="O3127" s="9">
        <v>45016</v>
      </c>
      <c r="P3127" t="s">
        <v>1201</v>
      </c>
      <c r="Q3127">
        <v>1</v>
      </c>
      <c r="R3127">
        <v>109</v>
      </c>
      <c r="S3127">
        <v>5</v>
      </c>
      <c r="T3127" t="s">
        <v>3014</v>
      </c>
      <c r="U3127">
        <v>119</v>
      </c>
      <c r="V3127">
        <v>14</v>
      </c>
      <c r="W3127">
        <v>60</v>
      </c>
      <c r="X3127">
        <v>63</v>
      </c>
      <c r="Y3127">
        <v>822</v>
      </c>
      <c r="Z3127">
        <v>33</v>
      </c>
      <c r="AA3127">
        <v>3</v>
      </c>
      <c r="AD3127">
        <v>42</v>
      </c>
      <c r="AE3127">
        <v>3126</v>
      </c>
      <c r="AF3127" s="16" t="s">
        <v>39</v>
      </c>
      <c r="AG3127" s="16"/>
      <c r="AH3127" s="16"/>
      <c r="AI3127" s="16" t="str">
        <f t="shared" si="192"/>
        <v>(119,5,14,60,63,822,3, null, 42, 'L500 2024 UK',2024, '2023-03-31','2023-03-31','".Carbon::now()."','".Carbon::now()."'),</v>
      </c>
      <c r="AJ3127" s="16" t="str">
        <f t="shared" si="193"/>
        <v>('".DB::select("SELECT id_status FROM `status` WHERE `element_type` = 'task' AND status_type = 'client' AND name ='CONFIRMED'")[0]-&gt;id_status."',3126,1),</v>
      </c>
      <c r="AK3127" s="16" t="str">
        <f t="shared" si="194"/>
        <v/>
      </c>
      <c r="AL3127" s="16" t="str">
        <f t="shared" si="195"/>
        <v/>
      </c>
    </row>
    <row r="3128" spans="1:38" x14ac:dyDescent="0.25">
      <c r="A3128" s="16" t="s">
        <v>865</v>
      </c>
      <c r="B3128" s="16" t="s">
        <v>26</v>
      </c>
      <c r="C3128" s="16" t="s">
        <v>41</v>
      </c>
      <c r="D3128" s="16" t="s">
        <v>349</v>
      </c>
      <c r="E3128" s="16" t="s">
        <v>1274</v>
      </c>
      <c r="F3128" s="16" t="s">
        <v>77</v>
      </c>
      <c r="G3128" s="16" t="s">
        <v>268</v>
      </c>
      <c r="H3128" s="16" t="s">
        <v>597</v>
      </c>
      <c r="I3128" s="16" t="s">
        <v>94</v>
      </c>
      <c r="J3128" s="16" t="s">
        <v>109</v>
      </c>
      <c r="M3128" s="16" t="s">
        <v>37</v>
      </c>
      <c r="N3128" s="7">
        <v>45330</v>
      </c>
      <c r="O3128" s="9">
        <v>45330</v>
      </c>
      <c r="P3128" t="s">
        <v>3129</v>
      </c>
      <c r="Q3128">
        <v>1</v>
      </c>
      <c r="R3128">
        <v>109</v>
      </c>
      <c r="S3128">
        <v>5</v>
      </c>
      <c r="T3128" t="s">
        <v>5018</v>
      </c>
      <c r="U3128">
        <v>249</v>
      </c>
      <c r="V3128">
        <v>2</v>
      </c>
      <c r="W3128">
        <v>19</v>
      </c>
      <c r="X3128">
        <v>64</v>
      </c>
      <c r="Y3128">
        <v>336</v>
      </c>
      <c r="Z3128">
        <v>33</v>
      </c>
      <c r="AA3128">
        <v>3</v>
      </c>
      <c r="AD3128">
        <v>42</v>
      </c>
      <c r="AE3128">
        <v>3127</v>
      </c>
      <c r="AF3128" s="16" t="s">
        <v>3143</v>
      </c>
      <c r="AG3128" s="16"/>
      <c r="AH3128" s="16"/>
      <c r="AI3128" s="16" t="str">
        <f t="shared" si="192"/>
        <v>(249,5,2,19,64,336,3, null, 42, 'Chambers 2025 UK',2025, '2024-02-08','2024-02-08','".Carbon::now()."','".Carbon::now()."'),</v>
      </c>
      <c r="AJ3128" s="16" t="str">
        <f t="shared" si="193"/>
        <v>('".DB::select("SELECT id_status FROM `status` WHERE `element_type` = 'task' AND status_type = 'client' AND name ='PRE-FORECAST'")[0]-&gt;id_status."',3127,1),</v>
      </c>
      <c r="AK3128" s="16" t="str">
        <f t="shared" si="194"/>
        <v/>
      </c>
      <c r="AL3128" s="16" t="str">
        <f t="shared" si="195"/>
        <v/>
      </c>
    </row>
    <row r="3129" spans="1:38" x14ac:dyDescent="0.25">
      <c r="A3129" s="16" t="s">
        <v>865</v>
      </c>
      <c r="B3129" s="16" t="s">
        <v>3139</v>
      </c>
      <c r="C3129" s="16" t="s">
        <v>27</v>
      </c>
      <c r="D3129" s="16" t="s">
        <v>349</v>
      </c>
      <c r="E3129" s="16" t="s">
        <v>1276</v>
      </c>
      <c r="F3129" s="16" t="s">
        <v>77</v>
      </c>
      <c r="G3129" s="16" t="s">
        <v>82</v>
      </c>
      <c r="H3129" s="16" t="s">
        <v>4302</v>
      </c>
      <c r="I3129" s="16" t="s">
        <v>94</v>
      </c>
      <c r="J3129" s="16" t="s">
        <v>109</v>
      </c>
      <c r="M3129" s="16" t="s">
        <v>37</v>
      </c>
      <c r="N3129" s="7">
        <v>45382</v>
      </c>
      <c r="O3129" s="9">
        <v>45382</v>
      </c>
      <c r="P3129" t="s">
        <v>3130</v>
      </c>
      <c r="Q3129">
        <v>1</v>
      </c>
      <c r="R3129">
        <v>109</v>
      </c>
      <c r="S3129">
        <v>5</v>
      </c>
      <c r="T3129" t="s">
        <v>5018</v>
      </c>
      <c r="U3129">
        <v>249</v>
      </c>
      <c r="V3129">
        <v>14</v>
      </c>
      <c r="W3129">
        <v>60</v>
      </c>
      <c r="X3129">
        <v>63</v>
      </c>
      <c r="Y3129">
        <v>822</v>
      </c>
      <c r="Z3129">
        <v>33</v>
      </c>
      <c r="AA3129">
        <v>3</v>
      </c>
      <c r="AD3129">
        <v>42</v>
      </c>
      <c r="AE3129">
        <v>3128</v>
      </c>
      <c r="AF3129" s="16" t="s">
        <v>3143</v>
      </c>
      <c r="AG3129" s="16"/>
      <c r="AH3129" s="16"/>
      <c r="AI3129" s="16" t="str">
        <f t="shared" si="192"/>
        <v>(249,5,14,60,63,822,3, null, 42, 'L500 2025 UK',2025, '2024-03-31','2024-03-31','".Carbon::now()."','".Carbon::now()."'),</v>
      </c>
      <c r="AJ3129" s="16" t="str">
        <f t="shared" si="193"/>
        <v>('".DB::select("SELECT id_status FROM `status` WHERE `element_type` = 'task' AND status_type = 'client' AND name ='PRE-FORECAST'")[0]-&gt;id_status."',3128,1),</v>
      </c>
      <c r="AK3129" s="16" t="str">
        <f t="shared" si="194"/>
        <v/>
      </c>
      <c r="AL3129" s="16" t="str">
        <f t="shared" si="195"/>
        <v/>
      </c>
    </row>
    <row r="3130" spans="1:38" x14ac:dyDescent="0.25">
      <c r="A3130" s="16" t="s">
        <v>866</v>
      </c>
      <c r="B3130" s="16" t="s">
        <v>26</v>
      </c>
      <c r="C3130" s="16" t="s">
        <v>41</v>
      </c>
      <c r="D3130" s="16" t="s">
        <v>28</v>
      </c>
      <c r="E3130" s="16" t="s">
        <v>245</v>
      </c>
      <c r="F3130" s="16" t="s">
        <v>246</v>
      </c>
      <c r="G3130" s="16" t="s">
        <v>786</v>
      </c>
      <c r="H3130" s="16" t="s">
        <v>57</v>
      </c>
      <c r="I3130" s="16" t="s">
        <v>94</v>
      </c>
      <c r="J3130" s="16" t="s">
        <v>867</v>
      </c>
      <c r="M3130" s="16" t="s">
        <v>54</v>
      </c>
      <c r="N3130" s="7">
        <v>44953</v>
      </c>
      <c r="O3130" s="9">
        <v>44953</v>
      </c>
      <c r="P3130" t="s">
        <v>1202</v>
      </c>
      <c r="Q3130">
        <v>1</v>
      </c>
      <c r="R3130">
        <v>110</v>
      </c>
      <c r="S3130">
        <v>5</v>
      </c>
      <c r="T3130" t="s">
        <v>2932</v>
      </c>
      <c r="U3130">
        <v>35</v>
      </c>
      <c r="V3130">
        <v>2</v>
      </c>
      <c r="W3130">
        <v>9</v>
      </c>
      <c r="X3130">
        <v>3</v>
      </c>
      <c r="Y3130">
        <v>343</v>
      </c>
      <c r="Z3130">
        <v>33</v>
      </c>
      <c r="AA3130">
        <v>7</v>
      </c>
      <c r="AD3130">
        <v>50</v>
      </c>
      <c r="AE3130">
        <v>3129</v>
      </c>
      <c r="AF3130" s="16" t="s">
        <v>39</v>
      </c>
      <c r="AG3130" s="16"/>
      <c r="AH3130" s="16"/>
      <c r="AI3130" s="16" t="str">
        <f t="shared" si="192"/>
        <v>(35,5,2,9,3,343,7, null, 50, 'Chambers 2024 Canada',2024, '2023-01-27','2023-01-27','".Carbon::now()."','".Carbon::now()."'),</v>
      </c>
      <c r="AJ3130" s="16" t="str">
        <f t="shared" si="193"/>
        <v>('".DB::select("SELECT id_status FROM `status` WHERE `element_type` = 'task' AND status_type = 'client' AND name ='CONFIRMED'")[0]-&gt;id_status."',3129,1),</v>
      </c>
      <c r="AK3130" s="16" t="str">
        <f t="shared" si="194"/>
        <v/>
      </c>
      <c r="AL3130" s="16" t="str">
        <f t="shared" si="195"/>
        <v/>
      </c>
    </row>
    <row r="3131" spans="1:38" x14ac:dyDescent="0.25">
      <c r="A3131" s="16" t="s">
        <v>866</v>
      </c>
      <c r="B3131" s="16" t="s">
        <v>26</v>
      </c>
      <c r="C3131" s="16" t="s">
        <v>41</v>
      </c>
      <c r="D3131" s="16" t="s">
        <v>28</v>
      </c>
      <c r="E3131" s="16" t="s">
        <v>245</v>
      </c>
      <c r="F3131" s="16" t="s">
        <v>246</v>
      </c>
      <c r="G3131" s="16" t="s">
        <v>648</v>
      </c>
      <c r="H3131" s="16" t="s">
        <v>57</v>
      </c>
      <c r="I3131" s="16" t="s">
        <v>94</v>
      </c>
      <c r="J3131" s="16" t="s">
        <v>867</v>
      </c>
      <c r="M3131" s="16" t="s">
        <v>54</v>
      </c>
      <c r="N3131" s="7">
        <v>44953</v>
      </c>
      <c r="O3131" s="9">
        <v>44953</v>
      </c>
      <c r="P3131" t="s">
        <v>1202</v>
      </c>
      <c r="Q3131">
        <v>1</v>
      </c>
      <c r="R3131">
        <v>110</v>
      </c>
      <c r="S3131">
        <v>5</v>
      </c>
      <c r="T3131" t="s">
        <v>2932</v>
      </c>
      <c r="U3131">
        <v>35</v>
      </c>
      <c r="V3131">
        <v>2</v>
      </c>
      <c r="W3131">
        <v>9</v>
      </c>
      <c r="X3131">
        <v>14</v>
      </c>
      <c r="Y3131">
        <v>343</v>
      </c>
      <c r="Z3131">
        <v>33</v>
      </c>
      <c r="AA3131">
        <v>7</v>
      </c>
      <c r="AD3131">
        <v>50</v>
      </c>
      <c r="AE3131">
        <v>3130</v>
      </c>
      <c r="AF3131" s="16" t="s">
        <v>39</v>
      </c>
      <c r="AG3131" s="16"/>
      <c r="AH3131" s="16"/>
      <c r="AI3131" s="16" t="str">
        <f t="shared" si="192"/>
        <v>(35,5,2,9,14,343,7, null, 50, 'Chambers 2024 Canada',2024, '2023-01-27','2023-01-27','".Carbon::now()."','".Carbon::now()."'),</v>
      </c>
      <c r="AJ3131" s="16" t="str">
        <f t="shared" si="193"/>
        <v>('".DB::select("SELECT id_status FROM `status` WHERE `element_type` = 'task' AND status_type = 'client' AND name ='CONFIRMED'")[0]-&gt;id_status."',3130,1),</v>
      </c>
      <c r="AK3131" s="16" t="str">
        <f t="shared" si="194"/>
        <v/>
      </c>
      <c r="AL3131" s="16" t="str">
        <f t="shared" si="195"/>
        <v/>
      </c>
    </row>
    <row r="3132" spans="1:38" x14ac:dyDescent="0.25">
      <c r="A3132" s="16" t="s">
        <v>866</v>
      </c>
      <c r="B3132" s="16" t="s">
        <v>26</v>
      </c>
      <c r="C3132" s="16" t="s">
        <v>41</v>
      </c>
      <c r="D3132" s="16" t="s">
        <v>28</v>
      </c>
      <c r="E3132" s="16" t="s">
        <v>245</v>
      </c>
      <c r="F3132" s="16" t="s">
        <v>246</v>
      </c>
      <c r="G3132" s="16" t="s">
        <v>247</v>
      </c>
      <c r="H3132" s="16" t="s">
        <v>868</v>
      </c>
      <c r="I3132" s="16" t="s">
        <v>94</v>
      </c>
      <c r="J3132" s="16" t="s">
        <v>867</v>
      </c>
      <c r="M3132" s="16" t="s">
        <v>54</v>
      </c>
      <c r="N3132" s="7">
        <v>44953</v>
      </c>
      <c r="O3132" s="9">
        <v>44953</v>
      </c>
      <c r="P3132" t="s">
        <v>1202</v>
      </c>
      <c r="Q3132">
        <v>1</v>
      </c>
      <c r="R3132">
        <v>110</v>
      </c>
      <c r="S3132">
        <v>5</v>
      </c>
      <c r="T3132" t="s">
        <v>2932</v>
      </c>
      <c r="U3132">
        <v>35</v>
      </c>
      <c r="V3132">
        <v>2</v>
      </c>
      <c r="W3132">
        <v>9</v>
      </c>
      <c r="X3132">
        <v>72</v>
      </c>
      <c r="Y3132">
        <v>214</v>
      </c>
      <c r="Z3132">
        <v>33</v>
      </c>
      <c r="AA3132">
        <v>7</v>
      </c>
      <c r="AD3132">
        <v>50</v>
      </c>
      <c r="AE3132">
        <v>3131</v>
      </c>
      <c r="AF3132" s="16" t="s">
        <v>39</v>
      </c>
      <c r="AG3132" s="16"/>
      <c r="AH3132" s="16"/>
      <c r="AI3132" s="16" t="str">
        <f t="shared" si="192"/>
        <v>(35,5,2,9,72,214,7, null, 50, 'Chambers 2024 Canada',2024, '2023-01-27','2023-01-27','".Carbon::now()."','".Carbon::now()."'),</v>
      </c>
      <c r="AJ3132" s="16" t="str">
        <f t="shared" si="193"/>
        <v>('".DB::select("SELECT id_status FROM `status` WHERE `element_type` = 'task' AND status_type = 'client' AND name ='CONFIRMED'")[0]-&gt;id_status."',3131,1),</v>
      </c>
      <c r="AK3132" s="16" t="str">
        <f t="shared" si="194"/>
        <v/>
      </c>
      <c r="AL3132" s="16" t="str">
        <f t="shared" si="195"/>
        <v/>
      </c>
    </row>
    <row r="3133" spans="1:38" x14ac:dyDescent="0.25">
      <c r="A3133" s="16" t="s">
        <v>866</v>
      </c>
      <c r="B3133" s="16" t="s">
        <v>26</v>
      </c>
      <c r="C3133" s="16" t="s">
        <v>41</v>
      </c>
      <c r="D3133" s="16" t="s">
        <v>28</v>
      </c>
      <c r="E3133" s="16" t="s">
        <v>245</v>
      </c>
      <c r="F3133" s="16" t="s">
        <v>246</v>
      </c>
      <c r="G3133" s="16" t="s">
        <v>247</v>
      </c>
      <c r="H3133" s="16" t="s">
        <v>869</v>
      </c>
      <c r="I3133" s="16" t="s">
        <v>94</v>
      </c>
      <c r="J3133" s="16" t="s">
        <v>867</v>
      </c>
      <c r="M3133" s="16" t="s">
        <v>54</v>
      </c>
      <c r="N3133" s="7">
        <v>45016</v>
      </c>
      <c r="O3133" s="9">
        <v>45016</v>
      </c>
      <c r="P3133" t="s">
        <v>1201</v>
      </c>
      <c r="Q3133">
        <v>1</v>
      </c>
      <c r="R3133">
        <v>110</v>
      </c>
      <c r="S3133">
        <v>5</v>
      </c>
      <c r="T3133" t="s">
        <v>2932</v>
      </c>
      <c r="U3133">
        <v>35</v>
      </c>
      <c r="V3133">
        <v>2</v>
      </c>
      <c r="W3133">
        <v>9</v>
      </c>
      <c r="X3133">
        <v>72</v>
      </c>
      <c r="Y3133">
        <v>243</v>
      </c>
      <c r="Z3133">
        <v>33</v>
      </c>
      <c r="AA3133">
        <v>7</v>
      </c>
      <c r="AD3133">
        <v>50</v>
      </c>
      <c r="AE3133">
        <v>3132</v>
      </c>
      <c r="AF3133" s="16" t="s">
        <v>39</v>
      </c>
      <c r="AG3133" s="16"/>
      <c r="AH3133" s="16"/>
      <c r="AI3133" s="16" t="str">
        <f t="shared" si="192"/>
        <v>(35,5,2,9,72,243,7, null, 50, 'Chambers 2024 Canada',2024, '2023-03-31','2023-03-31','".Carbon::now()."','".Carbon::now()."'),</v>
      </c>
      <c r="AJ3133" s="16" t="str">
        <f t="shared" si="193"/>
        <v>('".DB::select("SELECT id_status FROM `status` WHERE `element_type` = 'task' AND status_type = 'client' AND name ='CONFIRMED'")[0]-&gt;id_status."',3132,1),</v>
      </c>
      <c r="AK3133" s="16" t="str">
        <f t="shared" si="194"/>
        <v/>
      </c>
      <c r="AL3133" s="16" t="str">
        <f t="shared" si="195"/>
        <v/>
      </c>
    </row>
    <row r="3134" spans="1:38" x14ac:dyDescent="0.25">
      <c r="A3134" s="16" t="s">
        <v>866</v>
      </c>
      <c r="B3134" s="16" t="s">
        <v>26</v>
      </c>
      <c r="C3134" s="16" t="s">
        <v>41</v>
      </c>
      <c r="D3134" s="16" t="s">
        <v>28</v>
      </c>
      <c r="E3134" s="16" t="s">
        <v>245</v>
      </c>
      <c r="F3134" s="16" t="s">
        <v>246</v>
      </c>
      <c r="G3134" s="16" t="s">
        <v>247</v>
      </c>
      <c r="H3134" s="16" t="s">
        <v>57</v>
      </c>
      <c r="I3134" s="16" t="s">
        <v>94</v>
      </c>
      <c r="J3134" s="16" t="s">
        <v>867</v>
      </c>
      <c r="M3134" s="16" t="s">
        <v>54</v>
      </c>
      <c r="N3134" s="7">
        <v>44953</v>
      </c>
      <c r="O3134" s="9">
        <v>44953</v>
      </c>
      <c r="P3134" t="s">
        <v>1202</v>
      </c>
      <c r="Q3134">
        <v>1</v>
      </c>
      <c r="R3134">
        <v>110</v>
      </c>
      <c r="S3134">
        <v>5</v>
      </c>
      <c r="T3134" t="s">
        <v>2932</v>
      </c>
      <c r="U3134">
        <v>35</v>
      </c>
      <c r="V3134">
        <v>2</v>
      </c>
      <c r="W3134">
        <v>9</v>
      </c>
      <c r="X3134">
        <v>72</v>
      </c>
      <c r="Y3134">
        <v>343</v>
      </c>
      <c r="Z3134">
        <v>33</v>
      </c>
      <c r="AA3134">
        <v>7</v>
      </c>
      <c r="AD3134">
        <v>50</v>
      </c>
      <c r="AE3134">
        <v>3133</v>
      </c>
      <c r="AF3134" s="16" t="s">
        <v>39</v>
      </c>
      <c r="AG3134" s="16"/>
      <c r="AH3134" s="16"/>
      <c r="AI3134" s="16" t="str">
        <f t="shared" si="192"/>
        <v>(35,5,2,9,72,343,7, null, 50, 'Chambers 2024 Canada',2024, '2023-01-27','2023-01-27','".Carbon::now()."','".Carbon::now()."'),</v>
      </c>
      <c r="AJ3134" s="16" t="str">
        <f t="shared" si="193"/>
        <v>('".DB::select("SELECT id_status FROM `status` WHERE `element_type` = 'task' AND status_type = 'client' AND name ='CONFIRMED'")[0]-&gt;id_status."',3133,1),</v>
      </c>
      <c r="AK3134" s="16" t="str">
        <f t="shared" si="194"/>
        <v/>
      </c>
      <c r="AL3134" s="16" t="str">
        <f t="shared" si="195"/>
        <v/>
      </c>
    </row>
    <row r="3135" spans="1:38" x14ac:dyDescent="0.25">
      <c r="A3135" s="16" t="s">
        <v>866</v>
      </c>
      <c r="B3135" s="16" t="s">
        <v>26</v>
      </c>
      <c r="C3135" s="16" t="s">
        <v>41</v>
      </c>
      <c r="D3135" s="16" t="s">
        <v>28</v>
      </c>
      <c r="E3135" s="16" t="s">
        <v>245</v>
      </c>
      <c r="F3135" s="16" t="s">
        <v>246</v>
      </c>
      <c r="G3135" s="16" t="s">
        <v>247</v>
      </c>
      <c r="H3135" s="16" t="s">
        <v>97</v>
      </c>
      <c r="I3135" s="16" t="s">
        <v>94</v>
      </c>
      <c r="J3135" s="16" t="s">
        <v>867</v>
      </c>
      <c r="M3135" s="16" t="s">
        <v>54</v>
      </c>
      <c r="N3135" s="7">
        <v>44953</v>
      </c>
      <c r="O3135" s="9">
        <v>44953</v>
      </c>
      <c r="P3135" t="s">
        <v>1202</v>
      </c>
      <c r="Q3135">
        <v>1</v>
      </c>
      <c r="R3135">
        <v>110</v>
      </c>
      <c r="S3135">
        <v>5</v>
      </c>
      <c r="T3135" t="s">
        <v>2932</v>
      </c>
      <c r="U3135">
        <v>35</v>
      </c>
      <c r="V3135">
        <v>2</v>
      </c>
      <c r="W3135">
        <v>9</v>
      </c>
      <c r="X3135">
        <v>72</v>
      </c>
      <c r="Y3135">
        <v>373</v>
      </c>
      <c r="Z3135">
        <v>33</v>
      </c>
      <c r="AA3135">
        <v>7</v>
      </c>
      <c r="AD3135">
        <v>50</v>
      </c>
      <c r="AE3135">
        <v>3134</v>
      </c>
      <c r="AF3135" s="16" t="s">
        <v>39</v>
      </c>
      <c r="AG3135" s="16"/>
      <c r="AH3135" s="16"/>
      <c r="AI3135" s="16" t="str">
        <f t="shared" si="192"/>
        <v>(35,5,2,9,72,373,7, null, 50, 'Chambers 2024 Canada',2024, '2023-01-27','2023-01-27','".Carbon::now()."','".Carbon::now()."'),</v>
      </c>
      <c r="AJ3135" s="16" t="str">
        <f t="shared" si="193"/>
        <v>('".DB::select("SELECT id_status FROM `status` WHERE `element_type` = 'task' AND status_type = 'client' AND name ='CONFIRMED'")[0]-&gt;id_status."',3134,1),</v>
      </c>
      <c r="AK3135" s="16" t="str">
        <f t="shared" si="194"/>
        <v/>
      </c>
      <c r="AL3135" s="16" t="str">
        <f t="shared" si="195"/>
        <v/>
      </c>
    </row>
    <row r="3136" spans="1:38" x14ac:dyDescent="0.25">
      <c r="A3136" s="16" t="s">
        <v>866</v>
      </c>
      <c r="B3136" s="16" t="s">
        <v>26</v>
      </c>
      <c r="C3136" s="16" t="s">
        <v>41</v>
      </c>
      <c r="D3136" s="16" t="s">
        <v>28</v>
      </c>
      <c r="E3136" s="16" t="s">
        <v>245</v>
      </c>
      <c r="F3136" s="16" t="s">
        <v>246</v>
      </c>
      <c r="G3136" s="16" t="s">
        <v>745</v>
      </c>
      <c r="H3136" s="16" t="s">
        <v>57</v>
      </c>
      <c r="I3136" s="16" t="s">
        <v>94</v>
      </c>
      <c r="J3136" s="16" t="s">
        <v>867</v>
      </c>
      <c r="M3136" s="16" t="s">
        <v>54</v>
      </c>
      <c r="N3136" s="7">
        <v>44953</v>
      </c>
      <c r="O3136" s="9">
        <v>44953</v>
      </c>
      <c r="P3136" t="s">
        <v>1202</v>
      </c>
      <c r="Q3136">
        <v>1</v>
      </c>
      <c r="R3136">
        <v>110</v>
      </c>
      <c r="S3136">
        <v>5</v>
      </c>
      <c r="T3136" t="s">
        <v>2932</v>
      </c>
      <c r="U3136">
        <v>35</v>
      </c>
      <c r="V3136">
        <v>2</v>
      </c>
      <c r="W3136">
        <v>9</v>
      </c>
      <c r="X3136">
        <v>85</v>
      </c>
      <c r="Y3136">
        <v>343</v>
      </c>
      <c r="Z3136">
        <v>33</v>
      </c>
      <c r="AA3136">
        <v>7</v>
      </c>
      <c r="AD3136">
        <v>50</v>
      </c>
      <c r="AE3136">
        <v>3135</v>
      </c>
      <c r="AF3136" s="16" t="s">
        <v>39</v>
      </c>
      <c r="AG3136" s="16"/>
      <c r="AH3136" s="16"/>
      <c r="AI3136" s="16" t="str">
        <f t="shared" si="192"/>
        <v>(35,5,2,9,85,343,7, null, 50, 'Chambers 2024 Canada',2024, '2023-01-27','2023-01-27','".Carbon::now()."','".Carbon::now()."'),</v>
      </c>
      <c r="AJ3136" s="16" t="str">
        <f t="shared" si="193"/>
        <v>('".DB::select("SELECT id_status FROM `status` WHERE `element_type` = 'task' AND status_type = 'client' AND name ='CONFIRMED'")[0]-&gt;id_status."',3135,1),</v>
      </c>
      <c r="AK3136" s="16" t="str">
        <f t="shared" si="194"/>
        <v/>
      </c>
      <c r="AL3136" s="16" t="str">
        <f t="shared" si="195"/>
        <v/>
      </c>
    </row>
    <row r="3137" spans="1:38" x14ac:dyDescent="0.25">
      <c r="A3137" s="16" t="s">
        <v>866</v>
      </c>
      <c r="B3137" s="16" t="s">
        <v>26</v>
      </c>
      <c r="C3137" s="16" t="s">
        <v>41</v>
      </c>
      <c r="D3137" s="16" t="s">
        <v>28</v>
      </c>
      <c r="E3137" s="16" t="s">
        <v>245</v>
      </c>
      <c r="F3137" s="16" t="s">
        <v>246</v>
      </c>
      <c r="G3137" s="16" t="s">
        <v>788</v>
      </c>
      <c r="H3137" s="16" t="s">
        <v>660</v>
      </c>
      <c r="I3137" s="16" t="s">
        <v>94</v>
      </c>
      <c r="J3137" s="16" t="s">
        <v>867</v>
      </c>
      <c r="M3137" s="16" t="s">
        <v>54</v>
      </c>
      <c r="N3137" s="7">
        <v>44953</v>
      </c>
      <c r="O3137" s="9">
        <v>44953</v>
      </c>
      <c r="P3137" t="s">
        <v>1202</v>
      </c>
      <c r="Q3137">
        <v>1</v>
      </c>
      <c r="R3137">
        <v>110</v>
      </c>
      <c r="S3137">
        <v>5</v>
      </c>
      <c r="T3137" t="s">
        <v>2932</v>
      </c>
      <c r="U3137">
        <v>35</v>
      </c>
      <c r="V3137">
        <v>2</v>
      </c>
      <c r="W3137">
        <v>9</v>
      </c>
      <c r="X3137">
        <v>95</v>
      </c>
      <c r="Y3137">
        <v>333</v>
      </c>
      <c r="Z3137">
        <v>33</v>
      </c>
      <c r="AA3137">
        <v>7</v>
      </c>
      <c r="AD3137">
        <v>50</v>
      </c>
      <c r="AE3137">
        <v>3136</v>
      </c>
      <c r="AF3137" s="16" t="s">
        <v>39</v>
      </c>
      <c r="AG3137" s="16"/>
      <c r="AH3137" s="16"/>
      <c r="AI3137" s="16" t="str">
        <f t="shared" si="192"/>
        <v>(35,5,2,9,95,333,7, null, 50, 'Chambers 2024 Canada',2024, '2023-01-27','2023-01-27','".Carbon::now()."','".Carbon::now()."'),</v>
      </c>
      <c r="AJ3137" s="16" t="str">
        <f t="shared" si="193"/>
        <v>('".DB::select("SELECT id_status FROM `status` WHERE `element_type` = 'task' AND status_type = 'client' AND name ='CONFIRMED'")[0]-&gt;id_status."',3136,1),</v>
      </c>
      <c r="AK3137" s="16" t="str">
        <f t="shared" si="194"/>
        <v/>
      </c>
      <c r="AL3137" s="16" t="str">
        <f t="shared" si="195"/>
        <v/>
      </c>
    </row>
    <row r="3138" spans="1:38" x14ac:dyDescent="0.25">
      <c r="A3138" s="16" t="s">
        <v>866</v>
      </c>
      <c r="B3138" s="16" t="s">
        <v>62</v>
      </c>
      <c r="C3138" s="16" t="s">
        <v>41</v>
      </c>
      <c r="D3138" s="16" t="s">
        <v>349</v>
      </c>
      <c r="E3138" s="16" t="s">
        <v>3412</v>
      </c>
      <c r="F3138" s="16" t="s">
        <v>246</v>
      </c>
      <c r="G3138" s="16" t="s">
        <v>786</v>
      </c>
      <c r="H3138" s="16" t="s">
        <v>56</v>
      </c>
      <c r="I3138" s="16" t="s">
        <v>94</v>
      </c>
      <c r="J3138" s="16" t="s">
        <v>314</v>
      </c>
      <c r="M3138" s="16" t="s">
        <v>54</v>
      </c>
      <c r="N3138" s="7">
        <v>45382</v>
      </c>
      <c r="O3138" s="9">
        <v>45382</v>
      </c>
      <c r="P3138" t="s">
        <v>3130</v>
      </c>
      <c r="Q3138">
        <v>1</v>
      </c>
      <c r="R3138">
        <v>110</v>
      </c>
      <c r="S3138">
        <v>4</v>
      </c>
      <c r="T3138" t="s">
        <v>4961</v>
      </c>
      <c r="U3138">
        <v>163</v>
      </c>
      <c r="V3138">
        <v>2</v>
      </c>
      <c r="W3138">
        <v>9</v>
      </c>
      <c r="X3138">
        <v>3</v>
      </c>
      <c r="Y3138">
        <v>89</v>
      </c>
      <c r="Z3138">
        <v>33</v>
      </c>
      <c r="AA3138">
        <v>21</v>
      </c>
      <c r="AD3138">
        <v>50</v>
      </c>
      <c r="AE3138">
        <v>3137</v>
      </c>
      <c r="AF3138" s="16" t="s">
        <v>39</v>
      </c>
      <c r="AG3138" s="16"/>
      <c r="AH3138" s="16"/>
      <c r="AI3138" s="16" t="str">
        <f t="shared" ref="AI3138:AI3201" si="196">CONCATENATE("(",U3138,",",S3138,",",V3138,",",W3138,",",X3138,",",Y3138,",",IF(AA3138&lt;&gt;"", AA3138, "null"),", ",IF(AC3138&lt;&gt;"", AC3138, "null"),", ",IF(AD3138&lt;&gt;"", AD3138, "null"),", '",SUBSTITUTE(E3138, "'", "´"),"',",D3138,", '",P3138,"','",P3138,"','"".Carbon::now().""','"".Carbon::now().""'),")</f>
        <v>(163,4,2,9,3,89,21, null, 50, 'Chambers 2025 Canada',2025, '2024-03-31','2024-03-31','".Carbon::now()."','".Carbon::now()."'),</v>
      </c>
      <c r="AJ3138" s="16" t="str">
        <f t="shared" ref="AJ3138:AJ3201" si="197">CONCATENATE("('"".DB::select(""SELECT id_status FROM `status` WHERE `element_type` = 'task' AND status_type = 'client' AND name ='", AF3138, "'"")[0]-&gt;id_status.""',", AE3138, ",1),")</f>
        <v>('".DB::select("SELECT id_status FROM `status` WHERE `element_type` = 'task' AND status_type = 'client' AND name ='CONFIRMED'")[0]-&gt;id_status."',3137,1),</v>
      </c>
      <c r="AK3138" s="16" t="str">
        <f t="shared" ref="AK3138:AK3201" si="198">IF(AND(AF3138&lt;&gt;AG3138, AG3138&lt;&gt;""),CONCATENATE("('"".DB::select(""SELECT id_status FROM `status` WHERE `element_type` = 'task' AND status_type = 'client' AND name ='", AG3138, "'"")[0]-&gt;id_status.""',", AE3138, ",1),"),"")</f>
        <v/>
      </c>
      <c r="AL3138" s="16" t="str">
        <f t="shared" ref="AL3138:AL3201" si="199">IF(AND(AF3138&lt;&gt;AG3138,AF3138&lt;&gt;AH3138,AG3138&lt;&gt;AH3138,AH3138&lt;&gt;""), CONCATENATE("('"".DB::select(""SELECT id_status FROM `status` WHERE `element_type` = 'task' AND status_type = 'client' AND name ='", AF3138, "'"")[0]-&gt;id_status.""',", AE3138, ",1),"), "")</f>
        <v/>
      </c>
    </row>
    <row r="3139" spans="1:38" x14ac:dyDescent="0.25">
      <c r="A3139" s="16" t="s">
        <v>866</v>
      </c>
      <c r="B3139" s="16" t="s">
        <v>62</v>
      </c>
      <c r="C3139" s="16" t="s">
        <v>41</v>
      </c>
      <c r="D3139" s="16" t="s">
        <v>349</v>
      </c>
      <c r="E3139" s="16" t="s">
        <v>3412</v>
      </c>
      <c r="F3139" s="16" t="s">
        <v>246</v>
      </c>
      <c r="G3139" s="16" t="s">
        <v>786</v>
      </c>
      <c r="H3139" s="16" t="s">
        <v>124</v>
      </c>
      <c r="I3139" s="16" t="s">
        <v>94</v>
      </c>
      <c r="J3139" s="16" t="s">
        <v>314</v>
      </c>
      <c r="M3139" s="16" t="s">
        <v>54</v>
      </c>
      <c r="N3139" s="7">
        <v>45382</v>
      </c>
      <c r="O3139" s="9">
        <v>45382</v>
      </c>
      <c r="P3139" t="s">
        <v>3130</v>
      </c>
      <c r="Q3139">
        <v>1</v>
      </c>
      <c r="R3139">
        <v>110</v>
      </c>
      <c r="S3139">
        <v>4</v>
      </c>
      <c r="T3139" t="s">
        <v>4961</v>
      </c>
      <c r="U3139">
        <v>163</v>
      </c>
      <c r="V3139">
        <v>2</v>
      </c>
      <c r="W3139">
        <v>9</v>
      </c>
      <c r="X3139">
        <v>3</v>
      </c>
      <c r="Y3139">
        <v>269</v>
      </c>
      <c r="Z3139">
        <v>33</v>
      </c>
      <c r="AA3139">
        <v>21</v>
      </c>
      <c r="AD3139">
        <v>50</v>
      </c>
      <c r="AE3139">
        <v>3138</v>
      </c>
      <c r="AF3139" s="16" t="s">
        <v>39</v>
      </c>
      <c r="AG3139" s="16"/>
      <c r="AH3139" s="16"/>
      <c r="AI3139" s="16" t="str">
        <f t="shared" si="196"/>
        <v>(163,4,2,9,3,269,21, null, 50, 'Chambers 2025 Canada',2025, '2024-03-31','2024-03-31','".Carbon::now()."','".Carbon::now()."'),</v>
      </c>
      <c r="AJ3139" s="16" t="str">
        <f t="shared" si="197"/>
        <v>('".DB::select("SELECT id_status FROM `status` WHERE `element_type` = 'task' AND status_type = 'client' AND name ='CONFIRMED'")[0]-&gt;id_status."',3138,1),</v>
      </c>
      <c r="AK3139" s="16" t="str">
        <f t="shared" si="198"/>
        <v/>
      </c>
      <c r="AL3139" s="16" t="str">
        <f t="shared" si="199"/>
        <v/>
      </c>
    </row>
    <row r="3140" spans="1:38" x14ac:dyDescent="0.25">
      <c r="A3140" s="16" t="s">
        <v>866</v>
      </c>
      <c r="B3140" s="16" t="s">
        <v>62</v>
      </c>
      <c r="C3140" s="16" t="s">
        <v>41</v>
      </c>
      <c r="D3140" s="16" t="s">
        <v>349</v>
      </c>
      <c r="E3140" s="16" t="s">
        <v>3412</v>
      </c>
      <c r="F3140" s="16" t="s">
        <v>246</v>
      </c>
      <c r="G3140" s="16" t="s">
        <v>786</v>
      </c>
      <c r="H3140" s="16" t="s">
        <v>57</v>
      </c>
      <c r="I3140" s="16" t="s">
        <v>94</v>
      </c>
      <c r="J3140" s="16" t="s">
        <v>314</v>
      </c>
      <c r="M3140" s="16" t="s">
        <v>54</v>
      </c>
      <c r="N3140" s="7">
        <v>45318</v>
      </c>
      <c r="O3140" s="9">
        <v>45318</v>
      </c>
      <c r="P3140" t="s">
        <v>5068</v>
      </c>
      <c r="Q3140">
        <v>1</v>
      </c>
      <c r="R3140">
        <v>110</v>
      </c>
      <c r="S3140">
        <v>4</v>
      </c>
      <c r="T3140" t="s">
        <v>4961</v>
      </c>
      <c r="U3140">
        <v>163</v>
      </c>
      <c r="V3140">
        <v>2</v>
      </c>
      <c r="W3140">
        <v>9</v>
      </c>
      <c r="X3140">
        <v>3</v>
      </c>
      <c r="Y3140">
        <v>343</v>
      </c>
      <c r="Z3140">
        <v>33</v>
      </c>
      <c r="AA3140">
        <v>21</v>
      </c>
      <c r="AD3140">
        <v>50</v>
      </c>
      <c r="AE3140">
        <v>3139</v>
      </c>
      <c r="AF3140" s="16" t="s">
        <v>39</v>
      </c>
      <c r="AG3140" s="16"/>
      <c r="AH3140" s="16"/>
      <c r="AI3140" s="16" t="str">
        <f t="shared" si="196"/>
        <v>(163,4,2,9,3,343,21, null, 50, 'Chambers 2025 Canada',2025, '2024-01-27','2024-01-27','".Carbon::now()."','".Carbon::now()."'),</v>
      </c>
      <c r="AJ3140" s="16" t="str">
        <f t="shared" si="197"/>
        <v>('".DB::select("SELECT id_status FROM `status` WHERE `element_type` = 'task' AND status_type = 'client' AND name ='CONFIRMED'")[0]-&gt;id_status."',3139,1),</v>
      </c>
      <c r="AK3140" s="16" t="str">
        <f t="shared" si="198"/>
        <v/>
      </c>
      <c r="AL3140" s="16" t="str">
        <f t="shared" si="199"/>
        <v/>
      </c>
    </row>
    <row r="3141" spans="1:38" x14ac:dyDescent="0.25">
      <c r="A3141" s="16" t="s">
        <v>866</v>
      </c>
      <c r="B3141" s="16" t="s">
        <v>62</v>
      </c>
      <c r="C3141" s="16" t="s">
        <v>41</v>
      </c>
      <c r="D3141" s="16" t="s">
        <v>349</v>
      </c>
      <c r="E3141" s="16" t="s">
        <v>3412</v>
      </c>
      <c r="F3141" s="16" t="s">
        <v>246</v>
      </c>
      <c r="G3141" s="16" t="s">
        <v>648</v>
      </c>
      <c r="H3141" s="16" t="s">
        <v>56</v>
      </c>
      <c r="I3141" s="16" t="s">
        <v>94</v>
      </c>
      <c r="J3141" s="16" t="s">
        <v>314</v>
      </c>
      <c r="M3141" s="16" t="s">
        <v>54</v>
      </c>
      <c r="N3141" s="7">
        <v>45382</v>
      </c>
      <c r="O3141" s="9">
        <v>45382</v>
      </c>
      <c r="P3141" t="s">
        <v>3130</v>
      </c>
      <c r="Q3141">
        <v>1</v>
      </c>
      <c r="R3141">
        <v>110</v>
      </c>
      <c r="S3141">
        <v>4</v>
      </c>
      <c r="T3141" t="s">
        <v>4961</v>
      </c>
      <c r="U3141">
        <v>163</v>
      </c>
      <c r="V3141">
        <v>2</v>
      </c>
      <c r="W3141">
        <v>9</v>
      </c>
      <c r="X3141">
        <v>14</v>
      </c>
      <c r="Y3141">
        <v>89</v>
      </c>
      <c r="Z3141">
        <v>33</v>
      </c>
      <c r="AA3141">
        <v>21</v>
      </c>
      <c r="AD3141">
        <v>50</v>
      </c>
      <c r="AE3141">
        <v>3140</v>
      </c>
      <c r="AF3141" s="16" t="s">
        <v>39</v>
      </c>
      <c r="AG3141" s="16"/>
      <c r="AH3141" s="16"/>
      <c r="AI3141" s="16" t="str">
        <f t="shared" si="196"/>
        <v>(163,4,2,9,14,89,21, null, 50, 'Chambers 2025 Canada',2025, '2024-03-31','2024-03-31','".Carbon::now()."','".Carbon::now()."'),</v>
      </c>
      <c r="AJ3141" s="16" t="str">
        <f t="shared" si="197"/>
        <v>('".DB::select("SELECT id_status FROM `status` WHERE `element_type` = 'task' AND status_type = 'client' AND name ='CONFIRMED'")[0]-&gt;id_status."',3140,1),</v>
      </c>
      <c r="AK3141" s="16" t="str">
        <f t="shared" si="198"/>
        <v/>
      </c>
      <c r="AL3141" s="16" t="str">
        <f t="shared" si="199"/>
        <v/>
      </c>
    </row>
    <row r="3142" spans="1:38" x14ac:dyDescent="0.25">
      <c r="A3142" s="16" t="s">
        <v>866</v>
      </c>
      <c r="B3142" s="16" t="s">
        <v>62</v>
      </c>
      <c r="C3142" s="16" t="s">
        <v>41</v>
      </c>
      <c r="D3142" s="16" t="s">
        <v>349</v>
      </c>
      <c r="E3142" s="16" t="s">
        <v>3412</v>
      </c>
      <c r="F3142" s="16" t="s">
        <v>246</v>
      </c>
      <c r="G3142" s="16" t="s">
        <v>648</v>
      </c>
      <c r="H3142" s="16" t="s">
        <v>4309</v>
      </c>
      <c r="I3142" s="16" t="s">
        <v>94</v>
      </c>
      <c r="J3142" s="16" t="s">
        <v>314</v>
      </c>
      <c r="M3142" s="16" t="s">
        <v>54</v>
      </c>
      <c r="N3142" s="7">
        <v>45318</v>
      </c>
      <c r="O3142" s="9">
        <v>45318</v>
      </c>
      <c r="P3142" t="s">
        <v>5068</v>
      </c>
      <c r="Q3142">
        <v>1</v>
      </c>
      <c r="R3142">
        <v>110</v>
      </c>
      <c r="S3142">
        <v>4</v>
      </c>
      <c r="T3142" t="s">
        <v>4961</v>
      </c>
      <c r="U3142">
        <v>163</v>
      </c>
      <c r="V3142">
        <v>2</v>
      </c>
      <c r="W3142">
        <v>9</v>
      </c>
      <c r="X3142">
        <v>14</v>
      </c>
      <c r="Y3142">
        <v>133</v>
      </c>
      <c r="Z3142">
        <v>33</v>
      </c>
      <c r="AA3142">
        <v>21</v>
      </c>
      <c r="AD3142">
        <v>50</v>
      </c>
      <c r="AE3142">
        <v>3141</v>
      </c>
      <c r="AF3142" s="16" t="s">
        <v>39</v>
      </c>
      <c r="AG3142" s="16"/>
      <c r="AH3142" s="16"/>
      <c r="AI3142" s="16" t="str">
        <f t="shared" si="196"/>
        <v>(163,4,2,9,14,133,21, null, 50, 'Chambers 2025 Canada',2025, '2024-01-27','2024-01-27','".Carbon::now()."','".Carbon::now()."'),</v>
      </c>
      <c r="AJ3142" s="16" t="str">
        <f t="shared" si="197"/>
        <v>('".DB::select("SELECT id_status FROM `status` WHERE `element_type` = 'task' AND status_type = 'client' AND name ='CONFIRMED'")[0]-&gt;id_status."',3141,1),</v>
      </c>
      <c r="AK3142" s="16" t="str">
        <f t="shared" si="198"/>
        <v/>
      </c>
      <c r="AL3142" s="16" t="str">
        <f t="shared" si="199"/>
        <v/>
      </c>
    </row>
    <row r="3143" spans="1:38" x14ac:dyDescent="0.25">
      <c r="A3143" s="16" t="s">
        <v>866</v>
      </c>
      <c r="B3143" s="16" t="s">
        <v>62</v>
      </c>
      <c r="C3143" s="16" t="s">
        <v>41</v>
      </c>
      <c r="D3143" s="16" t="s">
        <v>349</v>
      </c>
      <c r="E3143" s="16" t="s">
        <v>3412</v>
      </c>
      <c r="F3143" s="16" t="s">
        <v>246</v>
      </c>
      <c r="G3143" s="16" t="s">
        <v>648</v>
      </c>
      <c r="H3143" s="16" t="s">
        <v>124</v>
      </c>
      <c r="I3143" s="16" t="s">
        <v>94</v>
      </c>
      <c r="J3143" s="16" t="s">
        <v>314</v>
      </c>
      <c r="M3143" s="16" t="s">
        <v>54</v>
      </c>
      <c r="N3143" s="7">
        <v>45382</v>
      </c>
      <c r="O3143" s="9">
        <v>45382</v>
      </c>
      <c r="P3143" t="s">
        <v>3130</v>
      </c>
      <c r="Q3143">
        <v>1</v>
      </c>
      <c r="R3143">
        <v>110</v>
      </c>
      <c r="S3143">
        <v>4</v>
      </c>
      <c r="T3143" t="s">
        <v>4961</v>
      </c>
      <c r="U3143">
        <v>163</v>
      </c>
      <c r="V3143">
        <v>2</v>
      </c>
      <c r="W3143">
        <v>9</v>
      </c>
      <c r="X3143">
        <v>14</v>
      </c>
      <c r="Y3143">
        <v>269</v>
      </c>
      <c r="Z3143">
        <v>33</v>
      </c>
      <c r="AA3143">
        <v>21</v>
      </c>
      <c r="AD3143">
        <v>50</v>
      </c>
      <c r="AE3143">
        <v>3142</v>
      </c>
      <c r="AF3143" s="16" t="s">
        <v>39</v>
      </c>
      <c r="AG3143" s="16"/>
      <c r="AH3143" s="16"/>
      <c r="AI3143" s="16" t="str">
        <f t="shared" si="196"/>
        <v>(163,4,2,9,14,269,21, null, 50, 'Chambers 2025 Canada',2025, '2024-03-31','2024-03-31','".Carbon::now()."','".Carbon::now()."'),</v>
      </c>
      <c r="AJ3143" s="16" t="str">
        <f t="shared" si="197"/>
        <v>('".DB::select("SELECT id_status FROM `status` WHERE `element_type` = 'task' AND status_type = 'client' AND name ='CONFIRMED'")[0]-&gt;id_status."',3142,1),</v>
      </c>
      <c r="AK3143" s="16" t="str">
        <f t="shared" si="198"/>
        <v/>
      </c>
      <c r="AL3143" s="16" t="str">
        <f t="shared" si="199"/>
        <v/>
      </c>
    </row>
    <row r="3144" spans="1:38" x14ac:dyDescent="0.25">
      <c r="A3144" s="16" t="s">
        <v>866</v>
      </c>
      <c r="B3144" s="16" t="s">
        <v>62</v>
      </c>
      <c r="C3144" s="16" t="s">
        <v>41</v>
      </c>
      <c r="D3144" s="16" t="s">
        <v>349</v>
      </c>
      <c r="E3144" s="16" t="s">
        <v>3412</v>
      </c>
      <c r="F3144" s="16" t="s">
        <v>246</v>
      </c>
      <c r="G3144" s="16" t="s">
        <v>648</v>
      </c>
      <c r="H3144" s="16" t="s">
        <v>57</v>
      </c>
      <c r="I3144" s="16" t="s">
        <v>94</v>
      </c>
      <c r="J3144" s="16" t="s">
        <v>867</v>
      </c>
      <c r="M3144" s="16"/>
      <c r="N3144" s="7">
        <v>45318</v>
      </c>
      <c r="O3144" s="9">
        <v>45318</v>
      </c>
      <c r="P3144" t="s">
        <v>5068</v>
      </c>
      <c r="Q3144">
        <v>1</v>
      </c>
      <c r="R3144">
        <v>110</v>
      </c>
      <c r="S3144">
        <v>4</v>
      </c>
      <c r="T3144" t="s">
        <v>4961</v>
      </c>
      <c r="U3144">
        <v>163</v>
      </c>
      <c r="V3144">
        <v>2</v>
      </c>
      <c r="W3144">
        <v>9</v>
      </c>
      <c r="X3144">
        <v>14</v>
      </c>
      <c r="Y3144">
        <v>343</v>
      </c>
      <c r="Z3144">
        <v>33</v>
      </c>
      <c r="AA3144">
        <v>7</v>
      </c>
      <c r="AE3144">
        <v>3143</v>
      </c>
      <c r="AF3144" s="16" t="s">
        <v>24</v>
      </c>
      <c r="AG3144" s="16"/>
      <c r="AH3144" s="16"/>
      <c r="AI3144" s="16" t="str">
        <f t="shared" si="196"/>
        <v>(163,4,2,9,14,343,7, null, null, 'Chambers 2025 Canada',2025, '2024-01-27','2024-01-27','".Carbon::now()."','".Carbon::now()."'),</v>
      </c>
      <c r="AJ3144" s="16" t="str">
        <f t="shared" si="197"/>
        <v>('".DB::select("SELECT id_status FROM `status` WHERE `element_type` = 'task' AND status_type = 'client' AND name ='CANCELLED'")[0]-&gt;id_status."',3143,1),</v>
      </c>
      <c r="AK3144" s="16" t="str">
        <f t="shared" si="198"/>
        <v/>
      </c>
      <c r="AL3144" s="16" t="str">
        <f t="shared" si="199"/>
        <v/>
      </c>
    </row>
    <row r="3145" spans="1:38" x14ac:dyDescent="0.25">
      <c r="A3145" s="16" t="s">
        <v>866</v>
      </c>
      <c r="B3145" s="16" t="s">
        <v>62</v>
      </c>
      <c r="C3145" s="16" t="s">
        <v>41</v>
      </c>
      <c r="D3145" s="16" t="s">
        <v>349</v>
      </c>
      <c r="E3145" s="16" t="s">
        <v>3412</v>
      </c>
      <c r="F3145" s="16" t="s">
        <v>246</v>
      </c>
      <c r="G3145" s="16" t="s">
        <v>247</v>
      </c>
      <c r="H3145" s="16" t="s">
        <v>53</v>
      </c>
      <c r="I3145" s="16" t="s">
        <v>94</v>
      </c>
      <c r="J3145" s="16" t="s">
        <v>314</v>
      </c>
      <c r="M3145" s="16" t="s">
        <v>54</v>
      </c>
      <c r="N3145" s="7">
        <v>45382</v>
      </c>
      <c r="O3145" s="9">
        <v>45382</v>
      </c>
      <c r="P3145" t="s">
        <v>3130</v>
      </c>
      <c r="Q3145">
        <v>1</v>
      </c>
      <c r="R3145">
        <v>110</v>
      </c>
      <c r="S3145">
        <v>4</v>
      </c>
      <c r="T3145" t="s">
        <v>4961</v>
      </c>
      <c r="U3145">
        <v>163</v>
      </c>
      <c r="V3145">
        <v>2</v>
      </c>
      <c r="W3145">
        <v>9</v>
      </c>
      <c r="X3145">
        <v>72</v>
      </c>
      <c r="Y3145">
        <v>20</v>
      </c>
      <c r="Z3145">
        <v>33</v>
      </c>
      <c r="AA3145">
        <v>21</v>
      </c>
      <c r="AD3145">
        <v>50</v>
      </c>
      <c r="AE3145">
        <v>3144</v>
      </c>
      <c r="AF3145" s="16" t="s">
        <v>39</v>
      </c>
      <c r="AG3145" s="16"/>
      <c r="AH3145" s="16"/>
      <c r="AI3145" s="16" t="str">
        <f t="shared" si="196"/>
        <v>(163,4,2,9,72,20,21, null, 50, 'Chambers 2025 Canada',2025, '2024-03-31','2024-03-31','".Carbon::now()."','".Carbon::now()."'),</v>
      </c>
      <c r="AJ3145" s="16" t="str">
        <f t="shared" si="197"/>
        <v>('".DB::select("SELECT id_status FROM `status` WHERE `element_type` = 'task' AND status_type = 'client' AND name ='CONFIRMED'")[0]-&gt;id_status."',3144,1),</v>
      </c>
      <c r="AK3145" s="16" t="str">
        <f t="shared" si="198"/>
        <v/>
      </c>
      <c r="AL3145" s="16" t="str">
        <f t="shared" si="199"/>
        <v/>
      </c>
    </row>
    <row r="3146" spans="1:38" x14ac:dyDescent="0.25">
      <c r="A3146" s="16" t="s">
        <v>866</v>
      </c>
      <c r="B3146" s="16" t="s">
        <v>62</v>
      </c>
      <c r="C3146" s="16" t="s">
        <v>41</v>
      </c>
      <c r="D3146" s="16" t="s">
        <v>349</v>
      </c>
      <c r="E3146" s="16" t="s">
        <v>3412</v>
      </c>
      <c r="F3146" s="16" t="s">
        <v>246</v>
      </c>
      <c r="G3146" s="16" t="s">
        <v>247</v>
      </c>
      <c r="H3146" s="16" t="s">
        <v>196</v>
      </c>
      <c r="I3146" s="16" t="s">
        <v>94</v>
      </c>
      <c r="J3146" s="16" t="s">
        <v>314</v>
      </c>
      <c r="M3146" s="16" t="s">
        <v>54</v>
      </c>
      <c r="N3146" s="7">
        <v>45382</v>
      </c>
      <c r="O3146" s="9">
        <v>45382</v>
      </c>
      <c r="P3146" t="s">
        <v>3130</v>
      </c>
      <c r="Q3146">
        <v>1</v>
      </c>
      <c r="R3146">
        <v>110</v>
      </c>
      <c r="S3146">
        <v>4</v>
      </c>
      <c r="T3146" t="s">
        <v>4961</v>
      </c>
      <c r="U3146">
        <v>163</v>
      </c>
      <c r="V3146">
        <v>2</v>
      </c>
      <c r="W3146">
        <v>9</v>
      </c>
      <c r="X3146">
        <v>72</v>
      </c>
      <c r="Y3146">
        <v>34</v>
      </c>
      <c r="Z3146">
        <v>33</v>
      </c>
      <c r="AA3146">
        <v>21</v>
      </c>
      <c r="AD3146">
        <v>50</v>
      </c>
      <c r="AE3146">
        <v>3145</v>
      </c>
      <c r="AF3146" s="16" t="s">
        <v>39</v>
      </c>
      <c r="AG3146" s="16"/>
      <c r="AH3146" s="16"/>
      <c r="AI3146" s="16" t="str">
        <f t="shared" si="196"/>
        <v>(163,4,2,9,72,34,21, null, 50, 'Chambers 2025 Canada',2025, '2024-03-31','2024-03-31','".Carbon::now()."','".Carbon::now()."'),</v>
      </c>
      <c r="AJ3146" s="16" t="str">
        <f t="shared" si="197"/>
        <v>('".DB::select("SELECT id_status FROM `status` WHERE `element_type` = 'task' AND status_type = 'client' AND name ='CONFIRMED'")[0]-&gt;id_status."',3145,1),</v>
      </c>
      <c r="AK3146" s="16" t="str">
        <f t="shared" si="198"/>
        <v/>
      </c>
      <c r="AL3146" s="16" t="str">
        <f t="shared" si="199"/>
        <v/>
      </c>
    </row>
    <row r="3147" spans="1:38" x14ac:dyDescent="0.25">
      <c r="A3147" s="16" t="s">
        <v>866</v>
      </c>
      <c r="B3147" s="16" t="s">
        <v>62</v>
      </c>
      <c r="C3147" s="16" t="s">
        <v>41</v>
      </c>
      <c r="D3147" s="16" t="s">
        <v>349</v>
      </c>
      <c r="E3147" s="16" t="s">
        <v>3412</v>
      </c>
      <c r="F3147" s="16" t="s">
        <v>246</v>
      </c>
      <c r="G3147" s="16" t="s">
        <v>247</v>
      </c>
      <c r="H3147" s="16" t="s">
        <v>168</v>
      </c>
      <c r="I3147" s="16" t="s">
        <v>94</v>
      </c>
      <c r="J3147" s="16" t="s">
        <v>314</v>
      </c>
      <c r="M3147" s="16" t="s">
        <v>54</v>
      </c>
      <c r="N3147" s="7">
        <v>45382</v>
      </c>
      <c r="O3147" s="9">
        <v>45382</v>
      </c>
      <c r="P3147" t="s">
        <v>3130</v>
      </c>
      <c r="Q3147">
        <v>1</v>
      </c>
      <c r="R3147">
        <v>110</v>
      </c>
      <c r="S3147">
        <v>4</v>
      </c>
      <c r="T3147" t="s">
        <v>4961</v>
      </c>
      <c r="U3147">
        <v>163</v>
      </c>
      <c r="V3147">
        <v>2</v>
      </c>
      <c r="W3147">
        <v>9</v>
      </c>
      <c r="X3147">
        <v>72</v>
      </c>
      <c r="Y3147">
        <v>65</v>
      </c>
      <c r="Z3147">
        <v>33</v>
      </c>
      <c r="AA3147">
        <v>21</v>
      </c>
      <c r="AD3147">
        <v>50</v>
      </c>
      <c r="AE3147">
        <v>3146</v>
      </c>
      <c r="AF3147" s="16" t="s">
        <v>39</v>
      </c>
      <c r="AG3147" s="16"/>
      <c r="AH3147" s="16"/>
      <c r="AI3147" s="16" t="str">
        <f t="shared" si="196"/>
        <v>(163,4,2,9,72,65,21, null, 50, 'Chambers 2025 Canada',2025, '2024-03-31','2024-03-31','".Carbon::now()."','".Carbon::now()."'),</v>
      </c>
      <c r="AJ3147" s="16" t="str">
        <f t="shared" si="197"/>
        <v>('".DB::select("SELECT id_status FROM `status` WHERE `element_type` = 'task' AND status_type = 'client' AND name ='CONFIRMED'")[0]-&gt;id_status."',3146,1),</v>
      </c>
      <c r="AK3147" s="16" t="str">
        <f t="shared" si="198"/>
        <v/>
      </c>
      <c r="AL3147" s="16" t="str">
        <f t="shared" si="199"/>
        <v/>
      </c>
    </row>
    <row r="3148" spans="1:38" x14ac:dyDescent="0.25">
      <c r="A3148" s="16" t="s">
        <v>866</v>
      </c>
      <c r="B3148" s="16" t="s">
        <v>62</v>
      </c>
      <c r="C3148" s="16" t="s">
        <v>41</v>
      </c>
      <c r="D3148" s="16" t="s">
        <v>349</v>
      </c>
      <c r="E3148" s="16" t="s">
        <v>3412</v>
      </c>
      <c r="F3148" s="16" t="s">
        <v>246</v>
      </c>
      <c r="G3148" s="16" t="s">
        <v>247</v>
      </c>
      <c r="H3148" s="16" t="s">
        <v>271</v>
      </c>
      <c r="I3148" s="16" t="s">
        <v>94</v>
      </c>
      <c r="J3148" s="16" t="s">
        <v>314</v>
      </c>
      <c r="M3148" s="16" t="s">
        <v>54</v>
      </c>
      <c r="N3148" s="7">
        <v>45382</v>
      </c>
      <c r="O3148" s="9">
        <v>45382</v>
      </c>
      <c r="P3148" t="s">
        <v>3130</v>
      </c>
      <c r="Q3148">
        <v>1</v>
      </c>
      <c r="R3148">
        <v>110</v>
      </c>
      <c r="S3148">
        <v>4</v>
      </c>
      <c r="T3148" t="s">
        <v>4961</v>
      </c>
      <c r="U3148">
        <v>163</v>
      </c>
      <c r="V3148">
        <v>2</v>
      </c>
      <c r="W3148">
        <v>9</v>
      </c>
      <c r="X3148">
        <v>72</v>
      </c>
      <c r="Y3148">
        <v>73</v>
      </c>
      <c r="Z3148">
        <v>33</v>
      </c>
      <c r="AA3148">
        <v>21</v>
      </c>
      <c r="AD3148">
        <v>50</v>
      </c>
      <c r="AE3148">
        <v>3147</v>
      </c>
      <c r="AF3148" s="16" t="s">
        <v>39</v>
      </c>
      <c r="AG3148" s="16"/>
      <c r="AH3148" s="16"/>
      <c r="AI3148" s="16" t="str">
        <f t="shared" si="196"/>
        <v>(163,4,2,9,72,73,21, null, 50, 'Chambers 2025 Canada',2025, '2024-03-31','2024-03-31','".Carbon::now()."','".Carbon::now()."'),</v>
      </c>
      <c r="AJ3148" s="16" t="str">
        <f t="shared" si="197"/>
        <v>('".DB::select("SELECT id_status FROM `status` WHERE `element_type` = 'task' AND status_type = 'client' AND name ='CONFIRMED'")[0]-&gt;id_status."',3147,1),</v>
      </c>
      <c r="AK3148" s="16" t="str">
        <f t="shared" si="198"/>
        <v/>
      </c>
      <c r="AL3148" s="16" t="str">
        <f t="shared" si="199"/>
        <v/>
      </c>
    </row>
    <row r="3149" spans="1:38" x14ac:dyDescent="0.25">
      <c r="A3149" s="16" t="s">
        <v>866</v>
      </c>
      <c r="B3149" s="16" t="s">
        <v>62</v>
      </c>
      <c r="C3149" s="16" t="s">
        <v>41</v>
      </c>
      <c r="D3149" s="16" t="s">
        <v>349</v>
      </c>
      <c r="E3149" s="16" t="s">
        <v>3412</v>
      </c>
      <c r="F3149" s="16" t="s">
        <v>246</v>
      </c>
      <c r="G3149" s="16" t="s">
        <v>247</v>
      </c>
      <c r="H3149" s="16" t="s">
        <v>64</v>
      </c>
      <c r="I3149" s="16" t="s">
        <v>94</v>
      </c>
      <c r="J3149" s="16" t="s">
        <v>314</v>
      </c>
      <c r="M3149" s="16" t="s">
        <v>54</v>
      </c>
      <c r="N3149" s="7">
        <v>45382</v>
      </c>
      <c r="O3149" s="9">
        <v>45382</v>
      </c>
      <c r="P3149" t="s">
        <v>3130</v>
      </c>
      <c r="Q3149">
        <v>1</v>
      </c>
      <c r="R3149">
        <v>110</v>
      </c>
      <c r="S3149">
        <v>4</v>
      </c>
      <c r="T3149" t="s">
        <v>4961</v>
      </c>
      <c r="U3149">
        <v>163</v>
      </c>
      <c r="V3149">
        <v>2</v>
      </c>
      <c r="W3149">
        <v>9</v>
      </c>
      <c r="X3149">
        <v>72</v>
      </c>
      <c r="Y3149">
        <v>93</v>
      </c>
      <c r="Z3149">
        <v>33</v>
      </c>
      <c r="AA3149">
        <v>21</v>
      </c>
      <c r="AD3149">
        <v>50</v>
      </c>
      <c r="AE3149">
        <v>3148</v>
      </c>
      <c r="AF3149" s="16" t="s">
        <v>39</v>
      </c>
      <c r="AG3149" s="16"/>
      <c r="AH3149" s="16"/>
      <c r="AI3149" s="16" t="str">
        <f t="shared" si="196"/>
        <v>(163,4,2,9,72,93,21, null, 50, 'Chambers 2025 Canada',2025, '2024-03-31','2024-03-31','".Carbon::now()."','".Carbon::now()."'),</v>
      </c>
      <c r="AJ3149" s="16" t="str">
        <f t="shared" si="197"/>
        <v>('".DB::select("SELECT id_status FROM `status` WHERE `element_type` = 'task' AND status_type = 'client' AND name ='CONFIRMED'")[0]-&gt;id_status."',3148,1),</v>
      </c>
      <c r="AK3149" s="16" t="str">
        <f t="shared" si="198"/>
        <v/>
      </c>
      <c r="AL3149" s="16" t="str">
        <f t="shared" si="199"/>
        <v/>
      </c>
    </row>
    <row r="3150" spans="1:38" x14ac:dyDescent="0.25">
      <c r="A3150" s="16" t="s">
        <v>866</v>
      </c>
      <c r="B3150" s="16" t="s">
        <v>62</v>
      </c>
      <c r="C3150" s="16" t="s">
        <v>41</v>
      </c>
      <c r="D3150" s="16" t="s">
        <v>349</v>
      </c>
      <c r="E3150" s="16" t="s">
        <v>3412</v>
      </c>
      <c r="F3150" s="16" t="s">
        <v>246</v>
      </c>
      <c r="G3150" s="16" t="s">
        <v>247</v>
      </c>
      <c r="H3150" s="16" t="s">
        <v>517</v>
      </c>
      <c r="I3150" s="16" t="s">
        <v>94</v>
      </c>
      <c r="J3150" s="16" t="s">
        <v>314</v>
      </c>
      <c r="M3150" s="16" t="s">
        <v>54</v>
      </c>
      <c r="N3150" s="7">
        <v>45318</v>
      </c>
      <c r="O3150" s="9">
        <v>45318</v>
      </c>
      <c r="P3150" t="s">
        <v>5068</v>
      </c>
      <c r="Q3150">
        <v>1</v>
      </c>
      <c r="R3150">
        <v>110</v>
      </c>
      <c r="S3150">
        <v>4</v>
      </c>
      <c r="T3150" t="s">
        <v>4961</v>
      </c>
      <c r="U3150">
        <v>163</v>
      </c>
      <c r="V3150">
        <v>2</v>
      </c>
      <c r="W3150">
        <v>9</v>
      </c>
      <c r="X3150">
        <v>72</v>
      </c>
      <c r="Y3150">
        <v>116</v>
      </c>
      <c r="Z3150">
        <v>33</v>
      </c>
      <c r="AA3150">
        <v>21</v>
      </c>
      <c r="AD3150">
        <v>50</v>
      </c>
      <c r="AE3150">
        <v>3149</v>
      </c>
      <c r="AF3150" s="16" t="s">
        <v>39</v>
      </c>
      <c r="AG3150" s="16"/>
      <c r="AH3150" s="16"/>
      <c r="AI3150" s="16" t="str">
        <f t="shared" si="196"/>
        <v>(163,4,2,9,72,116,21, null, 50, 'Chambers 2025 Canada',2025, '2024-01-27','2024-01-27','".Carbon::now()."','".Carbon::now()."'),</v>
      </c>
      <c r="AJ3150" s="16" t="str">
        <f t="shared" si="197"/>
        <v>('".DB::select("SELECT id_status FROM `status` WHERE `element_type` = 'task' AND status_type = 'client' AND name ='CONFIRMED'")[0]-&gt;id_status."',3149,1),</v>
      </c>
      <c r="AK3150" s="16" t="str">
        <f t="shared" si="198"/>
        <v/>
      </c>
      <c r="AL3150" s="16" t="str">
        <f t="shared" si="199"/>
        <v/>
      </c>
    </row>
    <row r="3151" spans="1:38" x14ac:dyDescent="0.25">
      <c r="A3151" s="16" t="s">
        <v>866</v>
      </c>
      <c r="B3151" s="16" t="s">
        <v>62</v>
      </c>
      <c r="C3151" s="16" t="s">
        <v>41</v>
      </c>
      <c r="D3151" s="16" t="s">
        <v>349</v>
      </c>
      <c r="E3151" s="16" t="s">
        <v>3412</v>
      </c>
      <c r="F3151" s="16" t="s">
        <v>246</v>
      </c>
      <c r="G3151" s="16" t="s">
        <v>247</v>
      </c>
      <c r="H3151" s="16" t="s">
        <v>4309</v>
      </c>
      <c r="I3151" s="16" t="s">
        <v>94</v>
      </c>
      <c r="J3151" s="16" t="s">
        <v>314</v>
      </c>
      <c r="M3151" s="16" t="s">
        <v>54</v>
      </c>
      <c r="N3151" s="7">
        <v>45318</v>
      </c>
      <c r="O3151" s="9">
        <v>45318</v>
      </c>
      <c r="P3151" t="s">
        <v>5068</v>
      </c>
      <c r="Q3151">
        <v>1</v>
      </c>
      <c r="R3151">
        <v>110</v>
      </c>
      <c r="S3151">
        <v>4</v>
      </c>
      <c r="T3151" t="s">
        <v>4961</v>
      </c>
      <c r="U3151">
        <v>163</v>
      </c>
      <c r="V3151">
        <v>2</v>
      </c>
      <c r="W3151">
        <v>9</v>
      </c>
      <c r="X3151">
        <v>72</v>
      </c>
      <c r="Y3151">
        <v>133</v>
      </c>
      <c r="Z3151">
        <v>33</v>
      </c>
      <c r="AA3151">
        <v>21</v>
      </c>
      <c r="AD3151">
        <v>50</v>
      </c>
      <c r="AE3151">
        <v>3150</v>
      </c>
      <c r="AF3151" s="16" t="s">
        <v>39</v>
      </c>
      <c r="AG3151" s="16"/>
      <c r="AH3151" s="16"/>
      <c r="AI3151" s="16" t="str">
        <f t="shared" si="196"/>
        <v>(163,4,2,9,72,133,21, null, 50, 'Chambers 2025 Canada',2025, '2024-01-27','2024-01-27','".Carbon::now()."','".Carbon::now()."'),</v>
      </c>
      <c r="AJ3151" s="16" t="str">
        <f t="shared" si="197"/>
        <v>('".DB::select("SELECT id_status FROM `status` WHERE `element_type` = 'task' AND status_type = 'client' AND name ='CONFIRMED'")[0]-&gt;id_status."',3150,1),</v>
      </c>
      <c r="AK3151" s="16" t="str">
        <f t="shared" si="198"/>
        <v/>
      </c>
      <c r="AL3151" s="16" t="str">
        <f t="shared" si="199"/>
        <v/>
      </c>
    </row>
    <row r="3152" spans="1:38" x14ac:dyDescent="0.25">
      <c r="A3152" s="16" t="s">
        <v>866</v>
      </c>
      <c r="B3152" s="16" t="s">
        <v>62</v>
      </c>
      <c r="C3152" s="16" t="s">
        <v>41</v>
      </c>
      <c r="D3152" s="16" t="s">
        <v>349</v>
      </c>
      <c r="E3152" s="16" t="s">
        <v>3412</v>
      </c>
      <c r="F3152" s="16" t="s">
        <v>246</v>
      </c>
      <c r="G3152" s="16" t="s">
        <v>247</v>
      </c>
      <c r="H3152" s="16" t="s">
        <v>358</v>
      </c>
      <c r="I3152" s="16" t="s">
        <v>94</v>
      </c>
      <c r="J3152" s="16" t="s">
        <v>314</v>
      </c>
      <c r="M3152" s="16" t="s">
        <v>54</v>
      </c>
      <c r="N3152" s="7">
        <v>45382</v>
      </c>
      <c r="O3152" s="9">
        <v>45382</v>
      </c>
      <c r="P3152" t="s">
        <v>3130</v>
      </c>
      <c r="Q3152">
        <v>1</v>
      </c>
      <c r="R3152">
        <v>110</v>
      </c>
      <c r="S3152">
        <v>4</v>
      </c>
      <c r="T3152" t="s">
        <v>4961</v>
      </c>
      <c r="U3152">
        <v>163</v>
      </c>
      <c r="V3152">
        <v>2</v>
      </c>
      <c r="W3152">
        <v>9</v>
      </c>
      <c r="X3152">
        <v>72</v>
      </c>
      <c r="Y3152">
        <v>152</v>
      </c>
      <c r="Z3152">
        <v>33</v>
      </c>
      <c r="AA3152">
        <v>21</v>
      </c>
      <c r="AD3152">
        <v>50</v>
      </c>
      <c r="AE3152">
        <v>3151</v>
      </c>
      <c r="AF3152" s="16" t="s">
        <v>39</v>
      </c>
      <c r="AG3152" s="16"/>
      <c r="AH3152" s="16"/>
      <c r="AI3152" s="16" t="str">
        <f t="shared" si="196"/>
        <v>(163,4,2,9,72,152,21, null, 50, 'Chambers 2025 Canada',2025, '2024-03-31','2024-03-31','".Carbon::now()."','".Carbon::now()."'),</v>
      </c>
      <c r="AJ3152" s="16" t="str">
        <f t="shared" si="197"/>
        <v>('".DB::select("SELECT id_status FROM `status` WHERE `element_type` = 'task' AND status_type = 'client' AND name ='CONFIRMED'")[0]-&gt;id_status."',3151,1),</v>
      </c>
      <c r="AK3152" s="16" t="str">
        <f t="shared" si="198"/>
        <v/>
      </c>
      <c r="AL3152" s="16" t="str">
        <f t="shared" si="199"/>
        <v/>
      </c>
    </row>
    <row r="3153" spans="1:38" x14ac:dyDescent="0.25">
      <c r="A3153" s="16" t="s">
        <v>866</v>
      </c>
      <c r="B3153" s="16" t="s">
        <v>62</v>
      </c>
      <c r="C3153" s="16" t="s">
        <v>41</v>
      </c>
      <c r="D3153" s="16" t="s">
        <v>349</v>
      </c>
      <c r="E3153" s="16" t="s">
        <v>3412</v>
      </c>
      <c r="F3153" s="16" t="s">
        <v>246</v>
      </c>
      <c r="G3153" s="16" t="s">
        <v>247</v>
      </c>
      <c r="H3153" s="16" t="s">
        <v>4316</v>
      </c>
      <c r="I3153" s="16" t="s">
        <v>94</v>
      </c>
      <c r="J3153" s="16" t="s">
        <v>314</v>
      </c>
      <c r="M3153" s="16" t="s">
        <v>54</v>
      </c>
      <c r="N3153" s="7">
        <v>45382</v>
      </c>
      <c r="O3153" s="9">
        <v>45382</v>
      </c>
      <c r="P3153" t="s">
        <v>3130</v>
      </c>
      <c r="Q3153">
        <v>1</v>
      </c>
      <c r="R3153">
        <v>110</v>
      </c>
      <c r="S3153">
        <v>4</v>
      </c>
      <c r="T3153" t="s">
        <v>4961</v>
      </c>
      <c r="U3153">
        <v>163</v>
      </c>
      <c r="V3153">
        <v>2</v>
      </c>
      <c r="W3153">
        <v>9</v>
      </c>
      <c r="X3153">
        <v>72</v>
      </c>
      <c r="Y3153">
        <v>159</v>
      </c>
      <c r="Z3153">
        <v>33</v>
      </c>
      <c r="AA3153">
        <v>21</v>
      </c>
      <c r="AD3153">
        <v>50</v>
      </c>
      <c r="AE3153">
        <v>3152</v>
      </c>
      <c r="AF3153" s="16" t="s">
        <v>39</v>
      </c>
      <c r="AG3153" s="16"/>
      <c r="AH3153" s="16"/>
      <c r="AI3153" s="16" t="str">
        <f t="shared" si="196"/>
        <v>(163,4,2,9,72,159,21, null, 50, 'Chambers 2025 Canada',2025, '2024-03-31','2024-03-31','".Carbon::now()."','".Carbon::now()."'),</v>
      </c>
      <c r="AJ3153" s="16" t="str">
        <f t="shared" si="197"/>
        <v>('".DB::select("SELECT id_status FROM `status` WHERE `element_type` = 'task' AND status_type = 'client' AND name ='CONFIRMED'")[0]-&gt;id_status."',3152,1),</v>
      </c>
      <c r="AK3153" s="16" t="str">
        <f t="shared" si="198"/>
        <v/>
      </c>
      <c r="AL3153" s="16" t="str">
        <f t="shared" si="199"/>
        <v/>
      </c>
    </row>
    <row r="3154" spans="1:38" x14ac:dyDescent="0.25">
      <c r="A3154" s="16" t="s">
        <v>866</v>
      </c>
      <c r="B3154" s="16" t="s">
        <v>62</v>
      </c>
      <c r="C3154" s="16" t="s">
        <v>41</v>
      </c>
      <c r="D3154" s="16" t="s">
        <v>349</v>
      </c>
      <c r="E3154" s="16" t="s">
        <v>3412</v>
      </c>
      <c r="F3154" s="16" t="s">
        <v>246</v>
      </c>
      <c r="G3154" s="16" t="s">
        <v>247</v>
      </c>
      <c r="H3154" s="16" t="s">
        <v>868</v>
      </c>
      <c r="I3154" s="16" t="s">
        <v>94</v>
      </c>
      <c r="J3154" s="16" t="s">
        <v>867</v>
      </c>
      <c r="M3154" s="16"/>
      <c r="N3154" s="7">
        <v>45318</v>
      </c>
      <c r="O3154" s="9">
        <v>45318</v>
      </c>
      <c r="P3154" t="s">
        <v>5068</v>
      </c>
      <c r="Q3154">
        <v>1</v>
      </c>
      <c r="R3154">
        <v>110</v>
      </c>
      <c r="S3154">
        <v>4</v>
      </c>
      <c r="T3154" t="s">
        <v>4961</v>
      </c>
      <c r="U3154">
        <v>163</v>
      </c>
      <c r="V3154">
        <v>2</v>
      </c>
      <c r="W3154">
        <v>9</v>
      </c>
      <c r="X3154">
        <v>72</v>
      </c>
      <c r="Y3154">
        <v>214</v>
      </c>
      <c r="Z3154">
        <v>33</v>
      </c>
      <c r="AA3154">
        <v>7</v>
      </c>
      <c r="AE3154">
        <v>3153</v>
      </c>
      <c r="AF3154" s="16" t="s">
        <v>24</v>
      </c>
      <c r="AG3154" s="16"/>
      <c r="AH3154" s="16"/>
      <c r="AI3154" s="16" t="str">
        <f t="shared" si="196"/>
        <v>(163,4,2,9,72,214,7, null, null, 'Chambers 2025 Canada',2025, '2024-01-27','2024-01-27','".Carbon::now()."','".Carbon::now()."'),</v>
      </c>
      <c r="AJ3154" s="16" t="str">
        <f t="shared" si="197"/>
        <v>('".DB::select("SELECT id_status FROM `status` WHERE `element_type` = 'task' AND status_type = 'client' AND name ='CANCELLED'")[0]-&gt;id_status."',3153,1),</v>
      </c>
      <c r="AK3154" s="16" t="str">
        <f t="shared" si="198"/>
        <v/>
      </c>
      <c r="AL3154" s="16" t="str">
        <f t="shared" si="199"/>
        <v/>
      </c>
    </row>
    <row r="3155" spans="1:38" x14ac:dyDescent="0.25">
      <c r="A3155" s="16" t="s">
        <v>866</v>
      </c>
      <c r="B3155" s="16" t="s">
        <v>62</v>
      </c>
      <c r="C3155" s="16" t="s">
        <v>41</v>
      </c>
      <c r="D3155" s="16" t="s">
        <v>349</v>
      </c>
      <c r="E3155" s="16" t="s">
        <v>3412</v>
      </c>
      <c r="F3155" s="16" t="s">
        <v>246</v>
      </c>
      <c r="G3155" s="16" t="s">
        <v>247</v>
      </c>
      <c r="H3155" s="16" t="s">
        <v>652</v>
      </c>
      <c r="I3155" s="16" t="s">
        <v>94</v>
      </c>
      <c r="J3155" s="16" t="s">
        <v>314</v>
      </c>
      <c r="M3155" s="16" t="s">
        <v>54</v>
      </c>
      <c r="N3155" s="7">
        <v>45318</v>
      </c>
      <c r="O3155" s="9">
        <v>45318</v>
      </c>
      <c r="P3155" t="s">
        <v>5068</v>
      </c>
      <c r="Q3155">
        <v>1</v>
      </c>
      <c r="R3155">
        <v>110</v>
      </c>
      <c r="S3155">
        <v>4</v>
      </c>
      <c r="T3155" t="s">
        <v>4961</v>
      </c>
      <c r="U3155">
        <v>163</v>
      </c>
      <c r="V3155">
        <v>2</v>
      </c>
      <c r="W3155">
        <v>9</v>
      </c>
      <c r="X3155">
        <v>72</v>
      </c>
      <c r="Y3155">
        <v>237</v>
      </c>
      <c r="Z3155">
        <v>33</v>
      </c>
      <c r="AA3155">
        <v>21</v>
      </c>
      <c r="AD3155">
        <v>50</v>
      </c>
      <c r="AE3155">
        <v>3154</v>
      </c>
      <c r="AF3155" s="16" t="s">
        <v>39</v>
      </c>
      <c r="AG3155" s="16"/>
      <c r="AH3155" s="16"/>
      <c r="AI3155" s="16" t="str">
        <f t="shared" si="196"/>
        <v>(163,4,2,9,72,237,21, null, 50, 'Chambers 2025 Canada',2025, '2024-01-27','2024-01-27','".Carbon::now()."','".Carbon::now()."'),</v>
      </c>
      <c r="AJ3155" s="16" t="str">
        <f t="shared" si="197"/>
        <v>('".DB::select("SELECT id_status FROM `status` WHERE `element_type` = 'task' AND status_type = 'client' AND name ='CONFIRMED'")[0]-&gt;id_status."',3154,1),</v>
      </c>
      <c r="AK3155" s="16" t="str">
        <f t="shared" si="198"/>
        <v/>
      </c>
      <c r="AL3155" s="16" t="str">
        <f t="shared" si="199"/>
        <v/>
      </c>
    </row>
    <row r="3156" spans="1:38" x14ac:dyDescent="0.25">
      <c r="A3156" s="16" t="s">
        <v>866</v>
      </c>
      <c r="B3156" s="16" t="s">
        <v>62</v>
      </c>
      <c r="C3156" s="16" t="s">
        <v>41</v>
      </c>
      <c r="D3156" s="16" t="s">
        <v>349</v>
      </c>
      <c r="E3156" s="16" t="s">
        <v>3412</v>
      </c>
      <c r="F3156" s="16" t="s">
        <v>246</v>
      </c>
      <c r="G3156" s="16" t="s">
        <v>247</v>
      </c>
      <c r="H3156" s="16" t="s">
        <v>869</v>
      </c>
      <c r="I3156" s="16" t="s">
        <v>94</v>
      </c>
      <c r="J3156" s="16" t="s">
        <v>867</v>
      </c>
      <c r="M3156" s="16"/>
      <c r="N3156" s="7">
        <v>45382</v>
      </c>
      <c r="O3156" s="9">
        <v>45382</v>
      </c>
      <c r="P3156" t="s">
        <v>3130</v>
      </c>
      <c r="Q3156">
        <v>1</v>
      </c>
      <c r="R3156">
        <v>110</v>
      </c>
      <c r="S3156">
        <v>4</v>
      </c>
      <c r="T3156" t="s">
        <v>4961</v>
      </c>
      <c r="U3156">
        <v>163</v>
      </c>
      <c r="V3156">
        <v>2</v>
      </c>
      <c r="W3156">
        <v>9</v>
      </c>
      <c r="X3156">
        <v>72</v>
      </c>
      <c r="Y3156">
        <v>243</v>
      </c>
      <c r="Z3156">
        <v>33</v>
      </c>
      <c r="AA3156">
        <v>7</v>
      </c>
      <c r="AE3156">
        <v>3155</v>
      </c>
      <c r="AF3156" s="16" t="s">
        <v>24</v>
      </c>
      <c r="AG3156" s="16"/>
      <c r="AH3156" s="16"/>
      <c r="AI3156" s="16" t="str">
        <f t="shared" si="196"/>
        <v>(163,4,2,9,72,243,7, null, null, 'Chambers 2025 Canada',2025, '2024-03-31','2024-03-31','".Carbon::now()."','".Carbon::now()."'),</v>
      </c>
      <c r="AJ3156" s="16" t="str">
        <f t="shared" si="197"/>
        <v>('".DB::select("SELECT id_status FROM `status` WHERE `element_type` = 'task' AND status_type = 'client' AND name ='CANCELLED'")[0]-&gt;id_status."',3155,1),</v>
      </c>
      <c r="AK3156" s="16" t="str">
        <f t="shared" si="198"/>
        <v/>
      </c>
      <c r="AL3156" s="16" t="str">
        <f t="shared" si="199"/>
        <v/>
      </c>
    </row>
    <row r="3157" spans="1:38" x14ac:dyDescent="0.25">
      <c r="A3157" s="16" t="s">
        <v>866</v>
      </c>
      <c r="B3157" s="16" t="s">
        <v>62</v>
      </c>
      <c r="C3157" s="16" t="s">
        <v>41</v>
      </c>
      <c r="D3157" s="16" t="s">
        <v>349</v>
      </c>
      <c r="E3157" s="16" t="s">
        <v>3412</v>
      </c>
      <c r="F3157" s="16" t="s">
        <v>246</v>
      </c>
      <c r="G3157" s="16" t="s">
        <v>247</v>
      </c>
      <c r="H3157" s="16" t="s">
        <v>1039</v>
      </c>
      <c r="I3157" s="16" t="s">
        <v>94</v>
      </c>
      <c r="J3157" s="16" t="s">
        <v>314</v>
      </c>
      <c r="M3157" s="16" t="s">
        <v>54</v>
      </c>
      <c r="N3157" s="7">
        <v>45382</v>
      </c>
      <c r="O3157" s="9">
        <v>45382</v>
      </c>
      <c r="P3157" t="s">
        <v>3130</v>
      </c>
      <c r="Q3157">
        <v>1</v>
      </c>
      <c r="R3157">
        <v>110</v>
      </c>
      <c r="S3157">
        <v>4</v>
      </c>
      <c r="T3157" t="s">
        <v>4961</v>
      </c>
      <c r="U3157">
        <v>163</v>
      </c>
      <c r="V3157">
        <v>2</v>
      </c>
      <c r="W3157">
        <v>9</v>
      </c>
      <c r="X3157">
        <v>72</v>
      </c>
      <c r="Y3157">
        <v>259</v>
      </c>
      <c r="Z3157">
        <v>33</v>
      </c>
      <c r="AA3157">
        <v>21</v>
      </c>
      <c r="AD3157">
        <v>50</v>
      </c>
      <c r="AE3157">
        <v>3156</v>
      </c>
      <c r="AF3157" s="16" t="s">
        <v>39</v>
      </c>
      <c r="AG3157" s="16"/>
      <c r="AH3157" s="16"/>
      <c r="AI3157" s="16" t="str">
        <f t="shared" si="196"/>
        <v>(163,4,2,9,72,259,21, null, 50, 'Chambers 2025 Canada',2025, '2024-03-31','2024-03-31','".Carbon::now()."','".Carbon::now()."'),</v>
      </c>
      <c r="AJ3157" s="16" t="str">
        <f t="shared" si="197"/>
        <v>('".DB::select("SELECT id_status FROM `status` WHERE `element_type` = 'task' AND status_type = 'client' AND name ='CONFIRMED'")[0]-&gt;id_status."',3156,1),</v>
      </c>
      <c r="AK3157" s="16" t="str">
        <f t="shared" si="198"/>
        <v/>
      </c>
      <c r="AL3157" s="16" t="str">
        <f t="shared" si="199"/>
        <v/>
      </c>
    </row>
    <row r="3158" spans="1:38" x14ac:dyDescent="0.25">
      <c r="A3158" s="16" t="s">
        <v>866</v>
      </c>
      <c r="B3158" s="16" t="s">
        <v>62</v>
      </c>
      <c r="C3158" s="16" t="s">
        <v>41</v>
      </c>
      <c r="D3158" s="16" t="s">
        <v>349</v>
      </c>
      <c r="E3158" s="16" t="s">
        <v>3412</v>
      </c>
      <c r="F3158" s="16" t="s">
        <v>246</v>
      </c>
      <c r="G3158" s="16" t="s">
        <v>247</v>
      </c>
      <c r="H3158" s="16" t="s">
        <v>3166</v>
      </c>
      <c r="I3158" s="16" t="s">
        <v>94</v>
      </c>
      <c r="J3158" s="16" t="s">
        <v>314</v>
      </c>
      <c r="M3158" s="16" t="s">
        <v>54</v>
      </c>
      <c r="N3158" s="7">
        <v>45318</v>
      </c>
      <c r="O3158" s="9">
        <v>45318</v>
      </c>
      <c r="P3158" t="s">
        <v>5068</v>
      </c>
      <c r="Q3158">
        <v>1</v>
      </c>
      <c r="R3158">
        <v>110</v>
      </c>
      <c r="S3158">
        <v>4</v>
      </c>
      <c r="T3158" t="s">
        <v>4961</v>
      </c>
      <c r="U3158">
        <v>163</v>
      </c>
      <c r="V3158">
        <v>2</v>
      </c>
      <c r="W3158">
        <v>9</v>
      </c>
      <c r="X3158">
        <v>72</v>
      </c>
      <c r="Y3158">
        <v>266</v>
      </c>
      <c r="Z3158">
        <v>33</v>
      </c>
      <c r="AA3158">
        <v>21</v>
      </c>
      <c r="AD3158">
        <v>50</v>
      </c>
      <c r="AE3158">
        <v>3157</v>
      </c>
      <c r="AF3158" s="16" t="s">
        <v>39</v>
      </c>
      <c r="AG3158" s="16"/>
      <c r="AH3158" s="16"/>
      <c r="AI3158" s="16" t="str">
        <f t="shared" si="196"/>
        <v>(163,4,2,9,72,266,21, null, 50, 'Chambers 2025 Canada',2025, '2024-01-27','2024-01-27','".Carbon::now()."','".Carbon::now()."'),</v>
      </c>
      <c r="AJ3158" s="16" t="str">
        <f t="shared" si="197"/>
        <v>('".DB::select("SELECT id_status FROM `status` WHERE `element_type` = 'task' AND status_type = 'client' AND name ='CONFIRMED'")[0]-&gt;id_status."',3157,1),</v>
      </c>
      <c r="AK3158" s="16" t="str">
        <f t="shared" si="198"/>
        <v/>
      </c>
      <c r="AL3158" s="16" t="str">
        <f t="shared" si="199"/>
        <v/>
      </c>
    </row>
    <row r="3159" spans="1:38" x14ac:dyDescent="0.25">
      <c r="A3159" s="16" t="s">
        <v>866</v>
      </c>
      <c r="B3159" s="16" t="s">
        <v>62</v>
      </c>
      <c r="C3159" s="16" t="s">
        <v>41</v>
      </c>
      <c r="D3159" s="16" t="s">
        <v>349</v>
      </c>
      <c r="E3159" s="16" t="s">
        <v>3412</v>
      </c>
      <c r="F3159" s="16" t="s">
        <v>246</v>
      </c>
      <c r="G3159" s="16" t="s">
        <v>247</v>
      </c>
      <c r="H3159" s="16" t="s">
        <v>124</v>
      </c>
      <c r="I3159" s="16" t="s">
        <v>94</v>
      </c>
      <c r="J3159" s="16" t="s">
        <v>314</v>
      </c>
      <c r="M3159" s="16" t="s">
        <v>54</v>
      </c>
      <c r="N3159" s="7">
        <v>45382</v>
      </c>
      <c r="O3159" s="9">
        <v>45382</v>
      </c>
      <c r="P3159" t="s">
        <v>3130</v>
      </c>
      <c r="Q3159">
        <v>1</v>
      </c>
      <c r="R3159">
        <v>110</v>
      </c>
      <c r="S3159">
        <v>4</v>
      </c>
      <c r="T3159" t="s">
        <v>4961</v>
      </c>
      <c r="U3159">
        <v>163</v>
      </c>
      <c r="V3159">
        <v>2</v>
      </c>
      <c r="W3159">
        <v>9</v>
      </c>
      <c r="X3159">
        <v>72</v>
      </c>
      <c r="Y3159">
        <v>269</v>
      </c>
      <c r="Z3159">
        <v>33</v>
      </c>
      <c r="AA3159">
        <v>21</v>
      </c>
      <c r="AD3159">
        <v>50</v>
      </c>
      <c r="AE3159">
        <v>3158</v>
      </c>
      <c r="AF3159" s="16" t="s">
        <v>39</v>
      </c>
      <c r="AG3159" s="16"/>
      <c r="AH3159" s="16"/>
      <c r="AI3159" s="16" t="str">
        <f t="shared" si="196"/>
        <v>(163,4,2,9,72,269,21, null, 50, 'Chambers 2025 Canada',2025, '2024-03-31','2024-03-31','".Carbon::now()."','".Carbon::now()."'),</v>
      </c>
      <c r="AJ3159" s="16" t="str">
        <f t="shared" si="197"/>
        <v>('".DB::select("SELECT id_status FROM `status` WHERE `element_type` = 'task' AND status_type = 'client' AND name ='CONFIRMED'")[0]-&gt;id_status."',3158,1),</v>
      </c>
      <c r="AK3159" s="16" t="str">
        <f t="shared" si="198"/>
        <v/>
      </c>
      <c r="AL3159" s="16" t="str">
        <f t="shared" si="199"/>
        <v/>
      </c>
    </row>
    <row r="3160" spans="1:38" x14ac:dyDescent="0.25">
      <c r="A3160" s="16" t="s">
        <v>866</v>
      </c>
      <c r="B3160" s="16" t="s">
        <v>62</v>
      </c>
      <c r="C3160" s="16" t="s">
        <v>41</v>
      </c>
      <c r="D3160" s="16" t="s">
        <v>349</v>
      </c>
      <c r="E3160" s="16" t="s">
        <v>3412</v>
      </c>
      <c r="F3160" s="16" t="s">
        <v>246</v>
      </c>
      <c r="G3160" s="16" t="s">
        <v>247</v>
      </c>
      <c r="H3160" s="16" t="s">
        <v>4323</v>
      </c>
      <c r="I3160" s="16" t="s">
        <v>94</v>
      </c>
      <c r="J3160" s="16" t="s">
        <v>314</v>
      </c>
      <c r="M3160" s="16" t="s">
        <v>54</v>
      </c>
      <c r="N3160" s="7">
        <v>45318</v>
      </c>
      <c r="O3160" s="9">
        <v>45318</v>
      </c>
      <c r="P3160" t="s">
        <v>5068</v>
      </c>
      <c r="Q3160">
        <v>1</v>
      </c>
      <c r="R3160">
        <v>110</v>
      </c>
      <c r="S3160">
        <v>4</v>
      </c>
      <c r="T3160" t="s">
        <v>4961</v>
      </c>
      <c r="U3160">
        <v>163</v>
      </c>
      <c r="V3160">
        <v>2</v>
      </c>
      <c r="W3160">
        <v>9</v>
      </c>
      <c r="X3160">
        <v>72</v>
      </c>
      <c r="Y3160">
        <v>271</v>
      </c>
      <c r="Z3160">
        <v>33</v>
      </c>
      <c r="AA3160">
        <v>21</v>
      </c>
      <c r="AD3160">
        <v>50</v>
      </c>
      <c r="AE3160">
        <v>3159</v>
      </c>
      <c r="AF3160" s="16" t="s">
        <v>39</v>
      </c>
      <c r="AG3160" s="16"/>
      <c r="AH3160" s="16"/>
      <c r="AI3160" s="16" t="str">
        <f t="shared" si="196"/>
        <v>(163,4,2,9,72,271,21, null, 50, 'Chambers 2025 Canada',2025, '2024-01-27','2024-01-27','".Carbon::now()."','".Carbon::now()."'),</v>
      </c>
      <c r="AJ3160" s="16" t="str">
        <f t="shared" si="197"/>
        <v>('".DB::select("SELECT id_status FROM `status` WHERE `element_type` = 'task' AND status_type = 'client' AND name ='CONFIRMED'")[0]-&gt;id_status."',3159,1),</v>
      </c>
      <c r="AK3160" s="16" t="str">
        <f t="shared" si="198"/>
        <v/>
      </c>
      <c r="AL3160" s="16" t="str">
        <f t="shared" si="199"/>
        <v/>
      </c>
    </row>
    <row r="3161" spans="1:38" x14ac:dyDescent="0.25">
      <c r="A3161" s="16" t="s">
        <v>866</v>
      </c>
      <c r="B3161" s="16" t="s">
        <v>62</v>
      </c>
      <c r="C3161" s="16" t="s">
        <v>41</v>
      </c>
      <c r="D3161" s="16" t="s">
        <v>349</v>
      </c>
      <c r="E3161" s="16" t="s">
        <v>3412</v>
      </c>
      <c r="F3161" s="16" t="s">
        <v>246</v>
      </c>
      <c r="G3161" s="16" t="s">
        <v>247</v>
      </c>
      <c r="H3161" s="16" t="s">
        <v>4325</v>
      </c>
      <c r="I3161" s="16" t="s">
        <v>94</v>
      </c>
      <c r="J3161" s="16" t="s">
        <v>314</v>
      </c>
      <c r="M3161" s="16" t="s">
        <v>54</v>
      </c>
      <c r="N3161" s="7">
        <v>45382</v>
      </c>
      <c r="O3161" s="9">
        <v>45382</v>
      </c>
      <c r="P3161" t="s">
        <v>3130</v>
      </c>
      <c r="Q3161">
        <v>1</v>
      </c>
      <c r="R3161">
        <v>110</v>
      </c>
      <c r="S3161">
        <v>4</v>
      </c>
      <c r="T3161" t="s">
        <v>4961</v>
      </c>
      <c r="U3161">
        <v>163</v>
      </c>
      <c r="V3161">
        <v>2</v>
      </c>
      <c r="W3161">
        <v>9</v>
      </c>
      <c r="X3161">
        <v>72</v>
      </c>
      <c r="Y3161">
        <v>296</v>
      </c>
      <c r="Z3161">
        <v>33</v>
      </c>
      <c r="AA3161">
        <v>21</v>
      </c>
      <c r="AD3161">
        <v>50</v>
      </c>
      <c r="AE3161">
        <v>3160</v>
      </c>
      <c r="AF3161" s="16" t="s">
        <v>39</v>
      </c>
      <c r="AG3161" s="16"/>
      <c r="AH3161" s="16"/>
      <c r="AI3161" s="16" t="str">
        <f t="shared" si="196"/>
        <v>(163,4,2,9,72,296,21, null, 50, 'Chambers 2025 Canada',2025, '2024-03-31','2024-03-31','".Carbon::now()."','".Carbon::now()."'),</v>
      </c>
      <c r="AJ3161" s="16" t="str">
        <f t="shared" si="197"/>
        <v>('".DB::select("SELECT id_status FROM `status` WHERE `element_type` = 'task' AND status_type = 'client' AND name ='CONFIRMED'")[0]-&gt;id_status."',3160,1),</v>
      </c>
      <c r="AK3161" s="16" t="str">
        <f t="shared" si="198"/>
        <v/>
      </c>
      <c r="AL3161" s="16" t="str">
        <f t="shared" si="199"/>
        <v/>
      </c>
    </row>
    <row r="3162" spans="1:38" x14ac:dyDescent="0.25">
      <c r="A3162" s="16" t="s">
        <v>866</v>
      </c>
      <c r="B3162" s="16" t="s">
        <v>62</v>
      </c>
      <c r="C3162" s="16" t="s">
        <v>41</v>
      </c>
      <c r="D3162" s="16" t="s">
        <v>349</v>
      </c>
      <c r="E3162" s="16" t="s">
        <v>3412</v>
      </c>
      <c r="F3162" s="16" t="s">
        <v>246</v>
      </c>
      <c r="G3162" s="16" t="s">
        <v>247</v>
      </c>
      <c r="H3162" s="16" t="s">
        <v>4327</v>
      </c>
      <c r="I3162" s="16" t="s">
        <v>94</v>
      </c>
      <c r="J3162" s="16" t="s">
        <v>314</v>
      </c>
      <c r="M3162" s="16" t="s">
        <v>54</v>
      </c>
      <c r="N3162" s="7">
        <v>45382</v>
      </c>
      <c r="O3162" s="9">
        <v>45382</v>
      </c>
      <c r="P3162" t="s">
        <v>3130</v>
      </c>
      <c r="Q3162">
        <v>1</v>
      </c>
      <c r="R3162">
        <v>110</v>
      </c>
      <c r="S3162">
        <v>4</v>
      </c>
      <c r="T3162" t="s">
        <v>4961</v>
      </c>
      <c r="U3162">
        <v>163</v>
      </c>
      <c r="V3162">
        <v>2</v>
      </c>
      <c r="W3162">
        <v>9</v>
      </c>
      <c r="X3162">
        <v>72</v>
      </c>
      <c r="Y3162">
        <v>322</v>
      </c>
      <c r="Z3162">
        <v>33</v>
      </c>
      <c r="AA3162">
        <v>21</v>
      </c>
      <c r="AD3162">
        <v>50</v>
      </c>
      <c r="AE3162">
        <v>3161</v>
      </c>
      <c r="AF3162" s="16" t="s">
        <v>39</v>
      </c>
      <c r="AG3162" s="16"/>
      <c r="AH3162" s="16"/>
      <c r="AI3162" s="16" t="str">
        <f t="shared" si="196"/>
        <v>(163,4,2,9,72,322,21, null, 50, 'Chambers 2025 Canada',2025, '2024-03-31','2024-03-31','".Carbon::now()."','".Carbon::now()."'),</v>
      </c>
      <c r="AJ3162" s="16" t="str">
        <f t="shared" si="197"/>
        <v>('".DB::select("SELECT id_status FROM `status` WHERE `element_type` = 'task' AND status_type = 'client' AND name ='CONFIRMED'")[0]-&gt;id_status."',3161,1),</v>
      </c>
      <c r="AK3162" s="16" t="str">
        <f t="shared" si="198"/>
        <v/>
      </c>
      <c r="AL3162" s="16" t="str">
        <f t="shared" si="199"/>
        <v/>
      </c>
    </row>
    <row r="3163" spans="1:38" x14ac:dyDescent="0.25">
      <c r="A3163" s="16" t="s">
        <v>866</v>
      </c>
      <c r="B3163" s="16" t="s">
        <v>62</v>
      </c>
      <c r="C3163" s="16" t="s">
        <v>41</v>
      </c>
      <c r="D3163" s="16" t="s">
        <v>349</v>
      </c>
      <c r="E3163" s="16" t="s">
        <v>3412</v>
      </c>
      <c r="F3163" s="16" t="s">
        <v>246</v>
      </c>
      <c r="G3163" s="16" t="s">
        <v>247</v>
      </c>
      <c r="H3163" s="16" t="s">
        <v>57</v>
      </c>
      <c r="I3163" s="16" t="s">
        <v>94</v>
      </c>
      <c r="J3163" s="16" t="s">
        <v>867</v>
      </c>
      <c r="M3163" s="16"/>
      <c r="N3163" s="7">
        <v>45318</v>
      </c>
      <c r="O3163" s="9">
        <v>45318</v>
      </c>
      <c r="P3163" t="s">
        <v>5068</v>
      </c>
      <c r="Q3163">
        <v>1</v>
      </c>
      <c r="R3163">
        <v>110</v>
      </c>
      <c r="S3163">
        <v>4</v>
      </c>
      <c r="T3163" t="s">
        <v>4961</v>
      </c>
      <c r="U3163">
        <v>163</v>
      </c>
      <c r="V3163">
        <v>2</v>
      </c>
      <c r="W3163">
        <v>9</v>
      </c>
      <c r="X3163">
        <v>72</v>
      </c>
      <c r="Y3163">
        <v>343</v>
      </c>
      <c r="Z3163">
        <v>33</v>
      </c>
      <c r="AA3163">
        <v>7</v>
      </c>
      <c r="AE3163">
        <v>3162</v>
      </c>
      <c r="AF3163" s="16" t="s">
        <v>24</v>
      </c>
      <c r="AG3163" s="16"/>
      <c r="AH3163" s="16"/>
      <c r="AI3163" s="16" t="str">
        <f t="shared" si="196"/>
        <v>(163,4,2,9,72,343,7, null, null, 'Chambers 2025 Canada',2025, '2024-01-27','2024-01-27','".Carbon::now()."','".Carbon::now()."'),</v>
      </c>
      <c r="AJ3163" s="16" t="str">
        <f t="shared" si="197"/>
        <v>('".DB::select("SELECT id_status FROM `status` WHERE `element_type` = 'task' AND status_type = 'client' AND name ='CANCELLED'")[0]-&gt;id_status."',3162,1),</v>
      </c>
      <c r="AK3163" s="16" t="str">
        <f t="shared" si="198"/>
        <v/>
      </c>
      <c r="AL3163" s="16" t="str">
        <f t="shared" si="199"/>
        <v/>
      </c>
    </row>
    <row r="3164" spans="1:38" x14ac:dyDescent="0.25">
      <c r="A3164" s="16" t="s">
        <v>866</v>
      </c>
      <c r="B3164" s="16" t="s">
        <v>62</v>
      </c>
      <c r="C3164" s="16" t="s">
        <v>41</v>
      </c>
      <c r="D3164" s="16" t="s">
        <v>349</v>
      </c>
      <c r="E3164" s="16" t="s">
        <v>3412</v>
      </c>
      <c r="F3164" s="16" t="s">
        <v>246</v>
      </c>
      <c r="G3164" s="16" t="s">
        <v>247</v>
      </c>
      <c r="H3164" s="16" t="s">
        <v>4330</v>
      </c>
      <c r="I3164" s="16" t="s">
        <v>94</v>
      </c>
      <c r="J3164" s="16" t="s">
        <v>314</v>
      </c>
      <c r="M3164" s="16" t="s">
        <v>54</v>
      </c>
      <c r="N3164" s="7">
        <v>45318</v>
      </c>
      <c r="O3164" s="9">
        <v>45318</v>
      </c>
      <c r="P3164" t="s">
        <v>5068</v>
      </c>
      <c r="Q3164">
        <v>1</v>
      </c>
      <c r="R3164">
        <v>110</v>
      </c>
      <c r="S3164">
        <v>4</v>
      </c>
      <c r="T3164" t="s">
        <v>4961</v>
      </c>
      <c r="U3164">
        <v>163</v>
      </c>
      <c r="V3164">
        <v>2</v>
      </c>
      <c r="W3164">
        <v>9</v>
      </c>
      <c r="X3164">
        <v>72</v>
      </c>
      <c r="Y3164">
        <v>350</v>
      </c>
      <c r="Z3164">
        <v>33</v>
      </c>
      <c r="AA3164">
        <v>21</v>
      </c>
      <c r="AD3164">
        <v>50</v>
      </c>
      <c r="AE3164">
        <v>3163</v>
      </c>
      <c r="AF3164" s="16" t="s">
        <v>39</v>
      </c>
      <c r="AG3164" s="16"/>
      <c r="AH3164" s="16"/>
      <c r="AI3164" s="16" t="str">
        <f t="shared" si="196"/>
        <v>(163,4,2,9,72,350,21, null, 50, 'Chambers 2025 Canada',2025, '2024-01-27','2024-01-27','".Carbon::now()."','".Carbon::now()."'),</v>
      </c>
      <c r="AJ3164" s="16" t="str">
        <f t="shared" si="197"/>
        <v>('".DB::select("SELECT id_status FROM `status` WHERE `element_type` = 'task' AND status_type = 'client' AND name ='CONFIRMED'")[0]-&gt;id_status."',3163,1),</v>
      </c>
      <c r="AK3164" s="16" t="str">
        <f t="shared" si="198"/>
        <v/>
      </c>
      <c r="AL3164" s="16" t="str">
        <f t="shared" si="199"/>
        <v/>
      </c>
    </row>
    <row r="3165" spans="1:38" x14ac:dyDescent="0.25">
      <c r="A3165" s="16" t="s">
        <v>866</v>
      </c>
      <c r="B3165" s="16" t="s">
        <v>62</v>
      </c>
      <c r="C3165" s="16" t="s">
        <v>41</v>
      </c>
      <c r="D3165" s="16" t="s">
        <v>349</v>
      </c>
      <c r="E3165" s="16" t="s">
        <v>3412</v>
      </c>
      <c r="F3165" s="16" t="s">
        <v>246</v>
      </c>
      <c r="G3165" s="16" t="s">
        <v>247</v>
      </c>
      <c r="H3165" s="16" t="s">
        <v>97</v>
      </c>
      <c r="I3165" s="16" t="s">
        <v>94</v>
      </c>
      <c r="J3165" s="16" t="s">
        <v>314</v>
      </c>
      <c r="M3165" s="16" t="s">
        <v>54</v>
      </c>
      <c r="N3165" s="7">
        <v>45318</v>
      </c>
      <c r="O3165" s="9">
        <v>45318</v>
      </c>
      <c r="P3165" t="s">
        <v>5068</v>
      </c>
      <c r="Q3165">
        <v>1</v>
      </c>
      <c r="R3165">
        <v>110</v>
      </c>
      <c r="S3165">
        <v>4</v>
      </c>
      <c r="T3165" t="s">
        <v>4961</v>
      </c>
      <c r="U3165">
        <v>163</v>
      </c>
      <c r="V3165">
        <v>2</v>
      </c>
      <c r="W3165">
        <v>9</v>
      </c>
      <c r="X3165">
        <v>72</v>
      </c>
      <c r="Y3165">
        <v>373</v>
      </c>
      <c r="Z3165">
        <v>33</v>
      </c>
      <c r="AA3165">
        <v>21</v>
      </c>
      <c r="AD3165">
        <v>50</v>
      </c>
      <c r="AE3165">
        <v>3164</v>
      </c>
      <c r="AF3165" s="16" t="s">
        <v>39</v>
      </c>
      <c r="AG3165" s="16"/>
      <c r="AH3165" s="16"/>
      <c r="AI3165" s="16" t="str">
        <f t="shared" si="196"/>
        <v>(163,4,2,9,72,373,21, null, 50, 'Chambers 2025 Canada',2025, '2024-01-27','2024-01-27','".Carbon::now()."','".Carbon::now()."'),</v>
      </c>
      <c r="AJ3165" s="16" t="str">
        <f t="shared" si="197"/>
        <v>('".DB::select("SELECT id_status FROM `status` WHERE `element_type` = 'task' AND status_type = 'client' AND name ='CONFIRMED'")[0]-&gt;id_status."',3164,1),</v>
      </c>
      <c r="AK3165" s="16" t="str">
        <f t="shared" si="198"/>
        <v/>
      </c>
      <c r="AL3165" s="16" t="str">
        <f t="shared" si="199"/>
        <v/>
      </c>
    </row>
    <row r="3166" spans="1:38" x14ac:dyDescent="0.25">
      <c r="A3166" s="16" t="s">
        <v>866</v>
      </c>
      <c r="B3166" s="16" t="s">
        <v>62</v>
      </c>
      <c r="C3166" s="16" t="s">
        <v>41</v>
      </c>
      <c r="D3166" s="16" t="s">
        <v>349</v>
      </c>
      <c r="E3166" s="16" t="s">
        <v>3412</v>
      </c>
      <c r="F3166" s="16" t="s">
        <v>246</v>
      </c>
      <c r="G3166" s="16" t="s">
        <v>247</v>
      </c>
      <c r="H3166" s="16" t="s">
        <v>497</v>
      </c>
      <c r="I3166" s="16" t="s">
        <v>94</v>
      </c>
      <c r="J3166" s="16" t="s">
        <v>314</v>
      </c>
      <c r="M3166" s="16" t="s">
        <v>54</v>
      </c>
      <c r="N3166" s="7">
        <v>45318</v>
      </c>
      <c r="O3166" s="9">
        <v>45318</v>
      </c>
      <c r="P3166" t="s">
        <v>5068</v>
      </c>
      <c r="Q3166">
        <v>1</v>
      </c>
      <c r="R3166">
        <v>110</v>
      </c>
      <c r="S3166">
        <v>4</v>
      </c>
      <c r="T3166" t="s">
        <v>4961</v>
      </c>
      <c r="U3166">
        <v>163</v>
      </c>
      <c r="V3166">
        <v>2</v>
      </c>
      <c r="W3166">
        <v>9</v>
      </c>
      <c r="X3166">
        <v>72</v>
      </c>
      <c r="Y3166">
        <v>376</v>
      </c>
      <c r="Z3166">
        <v>33</v>
      </c>
      <c r="AA3166">
        <v>21</v>
      </c>
      <c r="AD3166">
        <v>50</v>
      </c>
      <c r="AE3166">
        <v>3165</v>
      </c>
      <c r="AF3166" s="16" t="s">
        <v>39</v>
      </c>
      <c r="AG3166" s="16"/>
      <c r="AH3166" s="16"/>
      <c r="AI3166" s="16" t="str">
        <f t="shared" si="196"/>
        <v>(163,4,2,9,72,376,21, null, 50, 'Chambers 2025 Canada',2025, '2024-01-27','2024-01-27','".Carbon::now()."','".Carbon::now()."'),</v>
      </c>
      <c r="AJ3166" s="16" t="str">
        <f t="shared" si="197"/>
        <v>('".DB::select("SELECT id_status FROM `status` WHERE `element_type` = 'task' AND status_type = 'client' AND name ='CONFIRMED'")[0]-&gt;id_status."',3165,1),</v>
      </c>
      <c r="AK3166" s="16" t="str">
        <f t="shared" si="198"/>
        <v/>
      </c>
      <c r="AL3166" s="16" t="str">
        <f t="shared" si="199"/>
        <v/>
      </c>
    </row>
    <row r="3167" spans="1:38" x14ac:dyDescent="0.25">
      <c r="A3167" s="16" t="s">
        <v>866</v>
      </c>
      <c r="B3167" s="16" t="s">
        <v>62</v>
      </c>
      <c r="C3167" s="16" t="s">
        <v>41</v>
      </c>
      <c r="D3167" s="16" t="s">
        <v>349</v>
      </c>
      <c r="E3167" s="16" t="s">
        <v>3412</v>
      </c>
      <c r="F3167" s="16" t="s">
        <v>246</v>
      </c>
      <c r="G3167" s="16" t="s">
        <v>247</v>
      </c>
      <c r="H3167" s="16" t="s">
        <v>4334</v>
      </c>
      <c r="I3167" s="16" t="s">
        <v>94</v>
      </c>
      <c r="J3167" s="16" t="s">
        <v>314</v>
      </c>
      <c r="M3167" s="16" t="s">
        <v>54</v>
      </c>
      <c r="N3167" s="7">
        <v>45382</v>
      </c>
      <c r="O3167" s="9">
        <v>45382</v>
      </c>
      <c r="P3167" t="s">
        <v>3130</v>
      </c>
      <c r="Q3167">
        <v>1</v>
      </c>
      <c r="R3167">
        <v>110</v>
      </c>
      <c r="S3167">
        <v>4</v>
      </c>
      <c r="T3167" t="s">
        <v>4961</v>
      </c>
      <c r="U3167">
        <v>163</v>
      </c>
      <c r="V3167">
        <v>2</v>
      </c>
      <c r="W3167">
        <v>9</v>
      </c>
      <c r="X3167">
        <v>72</v>
      </c>
      <c r="Y3167">
        <v>399</v>
      </c>
      <c r="Z3167">
        <v>33</v>
      </c>
      <c r="AA3167">
        <v>21</v>
      </c>
      <c r="AD3167">
        <v>50</v>
      </c>
      <c r="AE3167">
        <v>3166</v>
      </c>
      <c r="AF3167" s="16" t="s">
        <v>39</v>
      </c>
      <c r="AG3167" s="16"/>
      <c r="AH3167" s="16"/>
      <c r="AI3167" s="16" t="str">
        <f t="shared" si="196"/>
        <v>(163,4,2,9,72,399,21, null, 50, 'Chambers 2025 Canada',2025, '2024-03-31','2024-03-31','".Carbon::now()."','".Carbon::now()."'),</v>
      </c>
      <c r="AJ3167" s="16" t="str">
        <f t="shared" si="197"/>
        <v>('".DB::select("SELECT id_status FROM `status` WHERE `element_type` = 'task' AND status_type = 'client' AND name ='CONFIRMED'")[0]-&gt;id_status."',3166,1),</v>
      </c>
      <c r="AK3167" s="16" t="str">
        <f t="shared" si="198"/>
        <v/>
      </c>
      <c r="AL3167" s="16" t="str">
        <f t="shared" si="199"/>
        <v/>
      </c>
    </row>
    <row r="3168" spans="1:38" x14ac:dyDescent="0.25">
      <c r="A3168" s="16" t="s">
        <v>866</v>
      </c>
      <c r="B3168" s="16" t="s">
        <v>62</v>
      </c>
      <c r="C3168" s="16" t="s">
        <v>41</v>
      </c>
      <c r="D3168" s="16" t="s">
        <v>349</v>
      </c>
      <c r="E3168" s="16" t="s">
        <v>3412</v>
      </c>
      <c r="F3168" s="16" t="s">
        <v>246</v>
      </c>
      <c r="G3168" s="16" t="s">
        <v>745</v>
      </c>
      <c r="H3168" s="16" t="s">
        <v>56</v>
      </c>
      <c r="I3168" s="16" t="s">
        <v>94</v>
      </c>
      <c r="J3168" s="16" t="s">
        <v>314</v>
      </c>
      <c r="M3168" s="16" t="s">
        <v>54</v>
      </c>
      <c r="N3168" s="7">
        <v>45382</v>
      </c>
      <c r="O3168" s="9">
        <v>45382</v>
      </c>
      <c r="P3168" t="s">
        <v>3130</v>
      </c>
      <c r="Q3168">
        <v>1</v>
      </c>
      <c r="R3168">
        <v>110</v>
      </c>
      <c r="S3168">
        <v>4</v>
      </c>
      <c r="T3168" t="s">
        <v>4961</v>
      </c>
      <c r="U3168">
        <v>163</v>
      </c>
      <c r="V3168">
        <v>2</v>
      </c>
      <c r="W3168">
        <v>9</v>
      </c>
      <c r="X3168">
        <v>85</v>
      </c>
      <c r="Y3168">
        <v>89</v>
      </c>
      <c r="Z3168">
        <v>33</v>
      </c>
      <c r="AA3168">
        <v>21</v>
      </c>
      <c r="AD3168">
        <v>50</v>
      </c>
      <c r="AE3168">
        <v>3167</v>
      </c>
      <c r="AF3168" s="16" t="s">
        <v>39</v>
      </c>
      <c r="AG3168" s="16"/>
      <c r="AH3168" s="16"/>
      <c r="AI3168" s="16" t="str">
        <f t="shared" si="196"/>
        <v>(163,4,2,9,85,89,21, null, 50, 'Chambers 2025 Canada',2025, '2024-03-31','2024-03-31','".Carbon::now()."','".Carbon::now()."'),</v>
      </c>
      <c r="AJ3168" s="16" t="str">
        <f t="shared" si="197"/>
        <v>('".DB::select("SELECT id_status FROM `status` WHERE `element_type` = 'task' AND status_type = 'client' AND name ='CONFIRMED'")[0]-&gt;id_status."',3167,1),</v>
      </c>
      <c r="AK3168" s="16" t="str">
        <f t="shared" si="198"/>
        <v/>
      </c>
      <c r="AL3168" s="16" t="str">
        <f t="shared" si="199"/>
        <v/>
      </c>
    </row>
    <row r="3169" spans="1:38" x14ac:dyDescent="0.25">
      <c r="A3169" s="16" t="s">
        <v>866</v>
      </c>
      <c r="B3169" s="16" t="s">
        <v>62</v>
      </c>
      <c r="C3169" s="16" t="s">
        <v>41</v>
      </c>
      <c r="D3169" s="16" t="s">
        <v>349</v>
      </c>
      <c r="E3169" s="16" t="s">
        <v>3412</v>
      </c>
      <c r="F3169" s="16" t="s">
        <v>246</v>
      </c>
      <c r="G3169" s="16" t="s">
        <v>745</v>
      </c>
      <c r="H3169" s="16" t="s">
        <v>4309</v>
      </c>
      <c r="I3169" s="16" t="s">
        <v>94</v>
      </c>
      <c r="J3169" s="16" t="s">
        <v>314</v>
      </c>
      <c r="M3169" s="16" t="s">
        <v>54</v>
      </c>
      <c r="N3169" s="7">
        <v>45318</v>
      </c>
      <c r="O3169" s="9">
        <v>45318</v>
      </c>
      <c r="P3169" t="s">
        <v>5068</v>
      </c>
      <c r="Q3169">
        <v>1</v>
      </c>
      <c r="R3169">
        <v>110</v>
      </c>
      <c r="S3169">
        <v>4</v>
      </c>
      <c r="T3169" t="s">
        <v>4961</v>
      </c>
      <c r="U3169">
        <v>163</v>
      </c>
      <c r="V3169">
        <v>2</v>
      </c>
      <c r="W3169">
        <v>9</v>
      </c>
      <c r="X3169">
        <v>85</v>
      </c>
      <c r="Y3169">
        <v>133</v>
      </c>
      <c r="Z3169">
        <v>33</v>
      </c>
      <c r="AA3169">
        <v>21</v>
      </c>
      <c r="AD3169">
        <v>50</v>
      </c>
      <c r="AE3169">
        <v>3168</v>
      </c>
      <c r="AF3169" s="16" t="s">
        <v>39</v>
      </c>
      <c r="AG3169" s="16"/>
      <c r="AH3169" s="16"/>
      <c r="AI3169" s="16" t="str">
        <f t="shared" si="196"/>
        <v>(163,4,2,9,85,133,21, null, 50, 'Chambers 2025 Canada',2025, '2024-01-27','2024-01-27','".Carbon::now()."','".Carbon::now()."'),</v>
      </c>
      <c r="AJ3169" s="16" t="str">
        <f t="shared" si="197"/>
        <v>('".DB::select("SELECT id_status FROM `status` WHERE `element_type` = 'task' AND status_type = 'client' AND name ='CONFIRMED'")[0]-&gt;id_status."',3168,1),</v>
      </c>
      <c r="AK3169" s="16" t="str">
        <f t="shared" si="198"/>
        <v/>
      </c>
      <c r="AL3169" s="16" t="str">
        <f t="shared" si="199"/>
        <v/>
      </c>
    </row>
    <row r="3170" spans="1:38" x14ac:dyDescent="0.25">
      <c r="A3170" s="16" t="s">
        <v>866</v>
      </c>
      <c r="B3170" s="16" t="s">
        <v>62</v>
      </c>
      <c r="C3170" s="16" t="s">
        <v>41</v>
      </c>
      <c r="D3170" s="16" t="s">
        <v>349</v>
      </c>
      <c r="E3170" s="16" t="s">
        <v>3412</v>
      </c>
      <c r="F3170" s="16" t="s">
        <v>246</v>
      </c>
      <c r="G3170" s="16" t="s">
        <v>745</v>
      </c>
      <c r="H3170" s="16" t="s">
        <v>124</v>
      </c>
      <c r="I3170" s="16" t="s">
        <v>94</v>
      </c>
      <c r="J3170" s="16" t="s">
        <v>314</v>
      </c>
      <c r="M3170" s="16" t="s">
        <v>54</v>
      </c>
      <c r="N3170" s="7">
        <v>45382</v>
      </c>
      <c r="O3170" s="9">
        <v>45382</v>
      </c>
      <c r="P3170" t="s">
        <v>3130</v>
      </c>
      <c r="Q3170">
        <v>1</v>
      </c>
      <c r="R3170">
        <v>110</v>
      </c>
      <c r="S3170">
        <v>4</v>
      </c>
      <c r="T3170" t="s">
        <v>4961</v>
      </c>
      <c r="U3170">
        <v>163</v>
      </c>
      <c r="V3170">
        <v>2</v>
      </c>
      <c r="W3170">
        <v>9</v>
      </c>
      <c r="X3170">
        <v>85</v>
      </c>
      <c r="Y3170">
        <v>269</v>
      </c>
      <c r="Z3170">
        <v>33</v>
      </c>
      <c r="AA3170">
        <v>21</v>
      </c>
      <c r="AD3170">
        <v>50</v>
      </c>
      <c r="AE3170">
        <v>3169</v>
      </c>
      <c r="AF3170" s="16" t="s">
        <v>39</v>
      </c>
      <c r="AG3170" s="16"/>
      <c r="AH3170" s="16"/>
      <c r="AI3170" s="16" t="str">
        <f t="shared" si="196"/>
        <v>(163,4,2,9,85,269,21, null, 50, 'Chambers 2025 Canada',2025, '2024-03-31','2024-03-31','".Carbon::now()."','".Carbon::now()."'),</v>
      </c>
      <c r="AJ3170" s="16" t="str">
        <f t="shared" si="197"/>
        <v>('".DB::select("SELECT id_status FROM `status` WHERE `element_type` = 'task' AND status_type = 'client' AND name ='CONFIRMED'")[0]-&gt;id_status."',3169,1),</v>
      </c>
      <c r="AK3170" s="16" t="str">
        <f t="shared" si="198"/>
        <v/>
      </c>
      <c r="AL3170" s="16" t="str">
        <f t="shared" si="199"/>
        <v/>
      </c>
    </row>
    <row r="3171" spans="1:38" x14ac:dyDescent="0.25">
      <c r="A3171" s="16" t="s">
        <v>866</v>
      </c>
      <c r="B3171" s="16" t="s">
        <v>62</v>
      </c>
      <c r="C3171" s="16" t="s">
        <v>41</v>
      </c>
      <c r="D3171" s="16" t="s">
        <v>349</v>
      </c>
      <c r="E3171" s="16" t="s">
        <v>3412</v>
      </c>
      <c r="F3171" s="16" t="s">
        <v>246</v>
      </c>
      <c r="G3171" s="16" t="s">
        <v>745</v>
      </c>
      <c r="H3171" s="16" t="s">
        <v>125</v>
      </c>
      <c r="I3171" s="16" t="s">
        <v>94</v>
      </c>
      <c r="J3171" s="16" t="s">
        <v>314</v>
      </c>
      <c r="M3171" s="16" t="s">
        <v>54</v>
      </c>
      <c r="N3171" s="7">
        <v>45382</v>
      </c>
      <c r="O3171" s="9">
        <v>45382</v>
      </c>
      <c r="P3171" t="s">
        <v>3130</v>
      </c>
      <c r="Q3171">
        <v>1</v>
      </c>
      <c r="R3171">
        <v>110</v>
      </c>
      <c r="S3171">
        <v>4</v>
      </c>
      <c r="T3171" t="s">
        <v>4961</v>
      </c>
      <c r="U3171">
        <v>163</v>
      </c>
      <c r="V3171">
        <v>2</v>
      </c>
      <c r="W3171">
        <v>9</v>
      </c>
      <c r="X3171">
        <v>85</v>
      </c>
      <c r="Y3171">
        <v>272</v>
      </c>
      <c r="Z3171">
        <v>33</v>
      </c>
      <c r="AA3171">
        <v>21</v>
      </c>
      <c r="AD3171">
        <v>50</v>
      </c>
      <c r="AE3171">
        <v>3170</v>
      </c>
      <c r="AF3171" s="16" t="s">
        <v>39</v>
      </c>
      <c r="AG3171" s="16"/>
      <c r="AH3171" s="16"/>
      <c r="AI3171" s="16" t="str">
        <f t="shared" si="196"/>
        <v>(163,4,2,9,85,272,21, null, 50, 'Chambers 2025 Canada',2025, '2024-03-31','2024-03-31','".Carbon::now()."','".Carbon::now()."'),</v>
      </c>
      <c r="AJ3171" s="16" t="str">
        <f t="shared" si="197"/>
        <v>('".DB::select("SELECT id_status FROM `status` WHERE `element_type` = 'task' AND status_type = 'client' AND name ='CONFIRMED'")[0]-&gt;id_status."',3170,1),</v>
      </c>
      <c r="AK3171" s="16" t="str">
        <f t="shared" si="198"/>
        <v/>
      </c>
      <c r="AL3171" s="16" t="str">
        <f t="shared" si="199"/>
        <v/>
      </c>
    </row>
    <row r="3172" spans="1:38" x14ac:dyDescent="0.25">
      <c r="A3172" s="16" t="s">
        <v>866</v>
      </c>
      <c r="B3172" s="16" t="s">
        <v>62</v>
      </c>
      <c r="C3172" s="16" t="s">
        <v>41</v>
      </c>
      <c r="D3172" s="16" t="s">
        <v>349</v>
      </c>
      <c r="E3172" s="16" t="s">
        <v>3412</v>
      </c>
      <c r="F3172" s="16" t="s">
        <v>246</v>
      </c>
      <c r="G3172" s="16" t="s">
        <v>745</v>
      </c>
      <c r="H3172" s="16" t="s">
        <v>57</v>
      </c>
      <c r="I3172" s="16" t="s">
        <v>94</v>
      </c>
      <c r="J3172" s="16" t="s">
        <v>867</v>
      </c>
      <c r="M3172" s="16"/>
      <c r="N3172" s="7">
        <v>45318</v>
      </c>
      <c r="O3172" s="9">
        <v>45318</v>
      </c>
      <c r="P3172" t="s">
        <v>5068</v>
      </c>
      <c r="Q3172">
        <v>1</v>
      </c>
      <c r="R3172">
        <v>110</v>
      </c>
      <c r="S3172">
        <v>4</v>
      </c>
      <c r="T3172" t="s">
        <v>4961</v>
      </c>
      <c r="U3172">
        <v>163</v>
      </c>
      <c r="V3172">
        <v>2</v>
      </c>
      <c r="W3172">
        <v>9</v>
      </c>
      <c r="X3172">
        <v>85</v>
      </c>
      <c r="Y3172">
        <v>343</v>
      </c>
      <c r="Z3172">
        <v>33</v>
      </c>
      <c r="AA3172">
        <v>7</v>
      </c>
      <c r="AE3172">
        <v>3171</v>
      </c>
      <c r="AF3172" s="16" t="s">
        <v>24</v>
      </c>
      <c r="AG3172" s="16"/>
      <c r="AH3172" s="16"/>
      <c r="AI3172" s="16" t="str">
        <f t="shared" si="196"/>
        <v>(163,4,2,9,85,343,7, null, null, 'Chambers 2025 Canada',2025, '2024-01-27','2024-01-27','".Carbon::now()."','".Carbon::now()."'),</v>
      </c>
      <c r="AJ3172" s="16" t="str">
        <f t="shared" si="197"/>
        <v>('".DB::select("SELECT id_status FROM `status` WHERE `element_type` = 'task' AND status_type = 'client' AND name ='CANCELLED'")[0]-&gt;id_status."',3171,1),</v>
      </c>
      <c r="AK3172" s="16" t="str">
        <f t="shared" si="198"/>
        <v/>
      </c>
      <c r="AL3172" s="16" t="str">
        <f t="shared" si="199"/>
        <v/>
      </c>
    </row>
    <row r="3173" spans="1:38" x14ac:dyDescent="0.25">
      <c r="A3173" s="16" t="s">
        <v>866</v>
      </c>
      <c r="B3173" s="16" t="s">
        <v>62</v>
      </c>
      <c r="C3173" s="16" t="s">
        <v>41</v>
      </c>
      <c r="D3173" s="16" t="s">
        <v>349</v>
      </c>
      <c r="E3173" s="16" t="s">
        <v>3412</v>
      </c>
      <c r="F3173" s="16" t="s">
        <v>246</v>
      </c>
      <c r="G3173" s="16" t="s">
        <v>788</v>
      </c>
      <c r="H3173" s="16" t="s">
        <v>56</v>
      </c>
      <c r="I3173" s="16" t="s">
        <v>94</v>
      </c>
      <c r="J3173" s="16" t="s">
        <v>314</v>
      </c>
      <c r="M3173" s="16" t="s">
        <v>54</v>
      </c>
      <c r="N3173" s="7">
        <v>45318</v>
      </c>
      <c r="O3173" s="9">
        <v>45318</v>
      </c>
      <c r="P3173" t="s">
        <v>5068</v>
      </c>
      <c r="Q3173">
        <v>1</v>
      </c>
      <c r="R3173">
        <v>110</v>
      </c>
      <c r="S3173">
        <v>4</v>
      </c>
      <c r="T3173" t="s">
        <v>4961</v>
      </c>
      <c r="U3173">
        <v>163</v>
      </c>
      <c r="V3173">
        <v>2</v>
      </c>
      <c r="W3173">
        <v>9</v>
      </c>
      <c r="X3173">
        <v>95</v>
      </c>
      <c r="Y3173">
        <v>89</v>
      </c>
      <c r="Z3173">
        <v>33</v>
      </c>
      <c r="AA3173">
        <v>21</v>
      </c>
      <c r="AD3173">
        <v>50</v>
      </c>
      <c r="AE3173">
        <v>3172</v>
      </c>
      <c r="AF3173" s="16" t="s">
        <v>39</v>
      </c>
      <c r="AG3173" s="16"/>
      <c r="AH3173" s="16"/>
      <c r="AI3173" s="16" t="str">
        <f t="shared" si="196"/>
        <v>(163,4,2,9,95,89,21, null, 50, 'Chambers 2025 Canada',2025, '2024-01-27','2024-01-27','".Carbon::now()."','".Carbon::now()."'),</v>
      </c>
      <c r="AJ3173" s="16" t="str">
        <f t="shared" si="197"/>
        <v>('".DB::select("SELECT id_status FROM `status` WHERE `element_type` = 'task' AND status_type = 'client' AND name ='CONFIRMED'")[0]-&gt;id_status."',3172,1),</v>
      </c>
      <c r="AK3173" s="16" t="str">
        <f t="shared" si="198"/>
        <v/>
      </c>
      <c r="AL3173" s="16" t="str">
        <f t="shared" si="199"/>
        <v/>
      </c>
    </row>
    <row r="3174" spans="1:38" x14ac:dyDescent="0.25">
      <c r="A3174" s="16" t="s">
        <v>866</v>
      </c>
      <c r="B3174" s="16" t="s">
        <v>62</v>
      </c>
      <c r="C3174" s="16" t="s">
        <v>41</v>
      </c>
      <c r="D3174" s="16" t="s">
        <v>349</v>
      </c>
      <c r="E3174" s="16" t="s">
        <v>3412</v>
      </c>
      <c r="F3174" s="16" t="s">
        <v>246</v>
      </c>
      <c r="G3174" s="16" t="s">
        <v>788</v>
      </c>
      <c r="H3174" s="16" t="s">
        <v>4309</v>
      </c>
      <c r="I3174" s="16" t="s">
        <v>94</v>
      </c>
      <c r="J3174" s="16" t="s">
        <v>314</v>
      </c>
      <c r="M3174" s="16" t="s">
        <v>54</v>
      </c>
      <c r="N3174" s="7">
        <v>45318</v>
      </c>
      <c r="O3174" s="9">
        <v>45318</v>
      </c>
      <c r="P3174" t="s">
        <v>5068</v>
      </c>
      <c r="Q3174">
        <v>1</v>
      </c>
      <c r="R3174">
        <v>110</v>
      </c>
      <c r="S3174">
        <v>4</v>
      </c>
      <c r="T3174" t="s">
        <v>4961</v>
      </c>
      <c r="U3174">
        <v>163</v>
      </c>
      <c r="V3174">
        <v>2</v>
      </c>
      <c r="W3174">
        <v>9</v>
      </c>
      <c r="X3174">
        <v>95</v>
      </c>
      <c r="Y3174">
        <v>133</v>
      </c>
      <c r="Z3174">
        <v>33</v>
      </c>
      <c r="AA3174">
        <v>21</v>
      </c>
      <c r="AD3174">
        <v>50</v>
      </c>
      <c r="AE3174">
        <v>3173</v>
      </c>
      <c r="AF3174" s="16" t="s">
        <v>39</v>
      </c>
      <c r="AG3174" s="16"/>
      <c r="AH3174" s="16"/>
      <c r="AI3174" s="16" t="str">
        <f t="shared" si="196"/>
        <v>(163,4,2,9,95,133,21, null, 50, 'Chambers 2025 Canada',2025, '2024-01-27','2024-01-27','".Carbon::now()."','".Carbon::now()."'),</v>
      </c>
      <c r="AJ3174" s="16" t="str">
        <f t="shared" si="197"/>
        <v>('".DB::select("SELECT id_status FROM `status` WHERE `element_type` = 'task' AND status_type = 'client' AND name ='CONFIRMED'")[0]-&gt;id_status."',3173,1),</v>
      </c>
      <c r="AK3174" s="16" t="str">
        <f t="shared" si="198"/>
        <v/>
      </c>
      <c r="AL3174" s="16" t="str">
        <f t="shared" si="199"/>
        <v/>
      </c>
    </row>
    <row r="3175" spans="1:38" x14ac:dyDescent="0.25">
      <c r="A3175" s="16" t="s">
        <v>866</v>
      </c>
      <c r="B3175" s="16" t="s">
        <v>62</v>
      </c>
      <c r="C3175" s="16" t="s">
        <v>41</v>
      </c>
      <c r="D3175" s="16" t="s">
        <v>349</v>
      </c>
      <c r="E3175" s="16" t="s">
        <v>3412</v>
      </c>
      <c r="F3175" s="16" t="s">
        <v>246</v>
      </c>
      <c r="G3175" s="16" t="s">
        <v>788</v>
      </c>
      <c r="H3175" s="16" t="s">
        <v>124</v>
      </c>
      <c r="I3175" s="16" t="s">
        <v>94</v>
      </c>
      <c r="J3175" s="16" t="s">
        <v>314</v>
      </c>
      <c r="M3175" s="16" t="s">
        <v>54</v>
      </c>
      <c r="N3175" s="7">
        <v>45318</v>
      </c>
      <c r="O3175" s="9">
        <v>45318</v>
      </c>
      <c r="P3175" t="s">
        <v>5068</v>
      </c>
      <c r="Q3175">
        <v>1</v>
      </c>
      <c r="R3175">
        <v>110</v>
      </c>
      <c r="S3175">
        <v>4</v>
      </c>
      <c r="T3175" t="s">
        <v>4961</v>
      </c>
      <c r="U3175">
        <v>163</v>
      </c>
      <c r="V3175">
        <v>2</v>
      </c>
      <c r="W3175">
        <v>9</v>
      </c>
      <c r="X3175">
        <v>95</v>
      </c>
      <c r="Y3175">
        <v>269</v>
      </c>
      <c r="Z3175">
        <v>33</v>
      </c>
      <c r="AA3175">
        <v>21</v>
      </c>
      <c r="AD3175">
        <v>50</v>
      </c>
      <c r="AE3175">
        <v>3174</v>
      </c>
      <c r="AF3175" s="16" t="s">
        <v>39</v>
      </c>
      <c r="AG3175" s="16"/>
      <c r="AH3175" s="16"/>
      <c r="AI3175" s="16" t="str">
        <f t="shared" si="196"/>
        <v>(163,4,2,9,95,269,21, null, 50, 'Chambers 2025 Canada',2025, '2024-01-27','2024-01-27','".Carbon::now()."','".Carbon::now()."'),</v>
      </c>
      <c r="AJ3175" s="16" t="str">
        <f t="shared" si="197"/>
        <v>('".DB::select("SELECT id_status FROM `status` WHERE `element_type` = 'task' AND status_type = 'client' AND name ='CONFIRMED'")[0]-&gt;id_status."',3174,1),</v>
      </c>
      <c r="AK3175" s="16" t="str">
        <f t="shared" si="198"/>
        <v/>
      </c>
      <c r="AL3175" s="16" t="str">
        <f t="shared" si="199"/>
        <v/>
      </c>
    </row>
    <row r="3176" spans="1:38" x14ac:dyDescent="0.25">
      <c r="A3176" s="16" t="s">
        <v>866</v>
      </c>
      <c r="B3176" s="16" t="s">
        <v>62</v>
      </c>
      <c r="C3176" s="16" t="s">
        <v>41</v>
      </c>
      <c r="D3176" s="16" t="s">
        <v>349</v>
      </c>
      <c r="E3176" s="16" t="s">
        <v>3412</v>
      </c>
      <c r="F3176" s="16" t="s">
        <v>246</v>
      </c>
      <c r="G3176" s="16" t="s">
        <v>788</v>
      </c>
      <c r="H3176" s="16" t="s">
        <v>660</v>
      </c>
      <c r="I3176" s="16" t="s">
        <v>94</v>
      </c>
      <c r="J3176" s="16" t="s">
        <v>314</v>
      </c>
      <c r="M3176" s="16" t="s">
        <v>54</v>
      </c>
      <c r="N3176" s="7">
        <v>45318</v>
      </c>
      <c r="O3176" s="9">
        <v>45318</v>
      </c>
      <c r="P3176" t="s">
        <v>5068</v>
      </c>
      <c r="Q3176">
        <v>1</v>
      </c>
      <c r="R3176">
        <v>110</v>
      </c>
      <c r="S3176">
        <v>4</v>
      </c>
      <c r="T3176" t="s">
        <v>4961</v>
      </c>
      <c r="U3176">
        <v>163</v>
      </c>
      <c r="V3176">
        <v>2</v>
      </c>
      <c r="W3176">
        <v>9</v>
      </c>
      <c r="X3176">
        <v>95</v>
      </c>
      <c r="Y3176">
        <v>333</v>
      </c>
      <c r="Z3176">
        <v>33</v>
      </c>
      <c r="AA3176">
        <v>21</v>
      </c>
      <c r="AD3176">
        <v>50</v>
      </c>
      <c r="AE3176">
        <v>3175</v>
      </c>
      <c r="AF3176" s="16" t="s">
        <v>39</v>
      </c>
      <c r="AG3176" s="16"/>
      <c r="AH3176" s="16"/>
      <c r="AI3176" s="16" t="str">
        <f t="shared" si="196"/>
        <v>(163,4,2,9,95,333,21, null, 50, 'Chambers 2025 Canada',2025, '2024-01-27','2024-01-27','".Carbon::now()."','".Carbon::now()."'),</v>
      </c>
      <c r="AJ3176" s="16" t="str">
        <f t="shared" si="197"/>
        <v>('".DB::select("SELECT id_status FROM `status` WHERE `element_type` = 'task' AND status_type = 'client' AND name ='CONFIRMED'")[0]-&gt;id_status."',3175,1),</v>
      </c>
      <c r="AK3176" s="16" t="str">
        <f t="shared" si="198"/>
        <v/>
      </c>
      <c r="AL3176" s="16" t="str">
        <f t="shared" si="199"/>
        <v/>
      </c>
    </row>
    <row r="3177" spans="1:38" x14ac:dyDescent="0.25">
      <c r="A3177" s="16" t="s">
        <v>866</v>
      </c>
      <c r="B3177" s="16" t="s">
        <v>3139</v>
      </c>
      <c r="C3177" s="16" t="s">
        <v>27</v>
      </c>
      <c r="D3177" s="16" t="s">
        <v>349</v>
      </c>
      <c r="E3177" s="16" t="s">
        <v>4341</v>
      </c>
      <c r="F3177" s="16" t="s">
        <v>246</v>
      </c>
      <c r="G3177" s="16" t="s">
        <v>246</v>
      </c>
      <c r="H3177" s="16" t="s">
        <v>205</v>
      </c>
      <c r="I3177" s="16" t="s">
        <v>94</v>
      </c>
      <c r="J3177" s="16" t="s">
        <v>314</v>
      </c>
      <c r="M3177" s="16" t="s">
        <v>54</v>
      </c>
      <c r="N3177" s="7">
        <v>45466</v>
      </c>
      <c r="O3177" s="9">
        <v>45466</v>
      </c>
      <c r="P3177" t="s">
        <v>5051</v>
      </c>
      <c r="Q3177">
        <v>1</v>
      </c>
      <c r="R3177">
        <v>110</v>
      </c>
      <c r="S3177">
        <v>4</v>
      </c>
      <c r="T3177" t="s">
        <v>4961</v>
      </c>
      <c r="U3177">
        <v>163</v>
      </c>
      <c r="V3177">
        <v>14</v>
      </c>
      <c r="W3177">
        <v>53</v>
      </c>
      <c r="X3177">
        <v>24</v>
      </c>
      <c r="Y3177">
        <v>508</v>
      </c>
      <c r="Z3177">
        <v>33</v>
      </c>
      <c r="AA3177">
        <v>21</v>
      </c>
      <c r="AD3177">
        <v>50</v>
      </c>
      <c r="AE3177">
        <v>3176</v>
      </c>
      <c r="AF3177" s="16" t="s">
        <v>39</v>
      </c>
      <c r="AG3177" s="16"/>
      <c r="AH3177" s="16"/>
      <c r="AI3177" s="16" t="str">
        <f t="shared" si="196"/>
        <v>(163,4,14,53,24,508,21, null, 50, 'L500 2025 Canada',2025, '2024-06-23','2024-06-23','".Carbon::now()."','".Carbon::now()."'),</v>
      </c>
      <c r="AJ3177" s="16" t="str">
        <f t="shared" si="197"/>
        <v>('".DB::select("SELECT id_status FROM `status` WHERE `element_type` = 'task' AND status_type = 'client' AND name ='CONFIRMED'")[0]-&gt;id_status."',3176,1),</v>
      </c>
      <c r="AK3177" s="16" t="str">
        <f t="shared" si="198"/>
        <v/>
      </c>
      <c r="AL3177" s="16" t="str">
        <f t="shared" si="199"/>
        <v/>
      </c>
    </row>
    <row r="3178" spans="1:38" x14ac:dyDescent="0.25">
      <c r="A3178" s="16" t="s">
        <v>866</v>
      </c>
      <c r="B3178" s="16" t="s">
        <v>3139</v>
      </c>
      <c r="C3178" s="16" t="s">
        <v>27</v>
      </c>
      <c r="D3178" s="16" t="s">
        <v>349</v>
      </c>
      <c r="E3178" s="16" t="s">
        <v>4341</v>
      </c>
      <c r="F3178" s="16" t="s">
        <v>246</v>
      </c>
      <c r="G3178" s="16" t="s">
        <v>246</v>
      </c>
      <c r="H3178" s="16" t="s">
        <v>707</v>
      </c>
      <c r="I3178" s="16" t="s">
        <v>94</v>
      </c>
      <c r="J3178" s="16" t="s">
        <v>314</v>
      </c>
      <c r="M3178" s="16" t="s">
        <v>54</v>
      </c>
      <c r="N3178" s="7">
        <v>45466</v>
      </c>
      <c r="O3178" s="9">
        <v>45466</v>
      </c>
      <c r="P3178" t="s">
        <v>5051</v>
      </c>
      <c r="Q3178">
        <v>1</v>
      </c>
      <c r="R3178">
        <v>110</v>
      </c>
      <c r="S3178">
        <v>4</v>
      </c>
      <c r="T3178" t="s">
        <v>4961</v>
      </c>
      <c r="U3178">
        <v>163</v>
      </c>
      <c r="V3178">
        <v>14</v>
      </c>
      <c r="W3178">
        <v>53</v>
      </c>
      <c r="X3178">
        <v>24</v>
      </c>
      <c r="Y3178">
        <v>528</v>
      </c>
      <c r="Z3178">
        <v>33</v>
      </c>
      <c r="AA3178">
        <v>21</v>
      </c>
      <c r="AD3178">
        <v>50</v>
      </c>
      <c r="AE3178">
        <v>3177</v>
      </c>
      <c r="AF3178" s="16" t="s">
        <v>39</v>
      </c>
      <c r="AG3178" s="16"/>
      <c r="AH3178" s="16"/>
      <c r="AI3178" s="16" t="str">
        <f t="shared" si="196"/>
        <v>(163,4,14,53,24,528,21, null, 50, 'L500 2025 Canada',2025, '2024-06-23','2024-06-23','".Carbon::now()."','".Carbon::now()."'),</v>
      </c>
      <c r="AJ3178" s="16" t="str">
        <f t="shared" si="197"/>
        <v>('".DB::select("SELECT id_status FROM `status` WHERE `element_type` = 'task' AND status_type = 'client' AND name ='CONFIRMED'")[0]-&gt;id_status."',3177,1),</v>
      </c>
      <c r="AK3178" s="16" t="str">
        <f t="shared" si="198"/>
        <v/>
      </c>
      <c r="AL3178" s="16" t="str">
        <f t="shared" si="199"/>
        <v/>
      </c>
    </row>
    <row r="3179" spans="1:38" x14ac:dyDescent="0.25">
      <c r="A3179" s="16" t="s">
        <v>866</v>
      </c>
      <c r="B3179" s="16" t="s">
        <v>3139</v>
      </c>
      <c r="C3179" s="16" t="s">
        <v>27</v>
      </c>
      <c r="D3179" s="16" t="s">
        <v>349</v>
      </c>
      <c r="E3179" s="16" t="s">
        <v>4341</v>
      </c>
      <c r="F3179" s="16" t="s">
        <v>246</v>
      </c>
      <c r="G3179" s="16" t="s">
        <v>246</v>
      </c>
      <c r="H3179" s="16" t="s">
        <v>4017</v>
      </c>
      <c r="I3179" s="16" t="s">
        <v>94</v>
      </c>
      <c r="J3179" s="16" t="s">
        <v>314</v>
      </c>
      <c r="M3179" s="16" t="s">
        <v>54</v>
      </c>
      <c r="N3179" s="7">
        <v>45466</v>
      </c>
      <c r="O3179" s="9">
        <v>45466</v>
      </c>
      <c r="P3179" t="s">
        <v>5051</v>
      </c>
      <c r="Q3179">
        <v>1</v>
      </c>
      <c r="R3179">
        <v>110</v>
      </c>
      <c r="S3179">
        <v>4</v>
      </c>
      <c r="T3179" t="s">
        <v>4961</v>
      </c>
      <c r="U3179">
        <v>163</v>
      </c>
      <c r="V3179">
        <v>14</v>
      </c>
      <c r="W3179">
        <v>53</v>
      </c>
      <c r="X3179">
        <v>24</v>
      </c>
      <c r="Y3179">
        <v>559</v>
      </c>
      <c r="Z3179">
        <v>33</v>
      </c>
      <c r="AA3179">
        <v>21</v>
      </c>
      <c r="AD3179">
        <v>50</v>
      </c>
      <c r="AE3179">
        <v>3178</v>
      </c>
      <c r="AF3179" s="16" t="s">
        <v>39</v>
      </c>
      <c r="AG3179" s="16"/>
      <c r="AH3179" s="16"/>
      <c r="AI3179" s="16" t="str">
        <f t="shared" si="196"/>
        <v>(163,4,14,53,24,559,21, null, 50, 'L500 2025 Canada',2025, '2024-06-23','2024-06-23','".Carbon::now()."','".Carbon::now()."'),</v>
      </c>
      <c r="AJ3179" s="16" t="str">
        <f t="shared" si="197"/>
        <v>('".DB::select("SELECT id_status FROM `status` WHERE `element_type` = 'task' AND status_type = 'client' AND name ='CONFIRMED'")[0]-&gt;id_status."',3178,1),</v>
      </c>
      <c r="AK3179" s="16" t="str">
        <f t="shared" si="198"/>
        <v/>
      </c>
      <c r="AL3179" s="16" t="str">
        <f t="shared" si="199"/>
        <v/>
      </c>
    </row>
    <row r="3180" spans="1:38" x14ac:dyDescent="0.25">
      <c r="A3180" s="16" t="s">
        <v>866</v>
      </c>
      <c r="B3180" s="16" t="s">
        <v>3139</v>
      </c>
      <c r="C3180" s="16" t="s">
        <v>27</v>
      </c>
      <c r="D3180" s="16" t="s">
        <v>349</v>
      </c>
      <c r="E3180" s="16" t="s">
        <v>4341</v>
      </c>
      <c r="F3180" s="16" t="s">
        <v>246</v>
      </c>
      <c r="G3180" s="16" t="s">
        <v>246</v>
      </c>
      <c r="H3180" s="16" t="s">
        <v>271</v>
      </c>
      <c r="I3180" s="16" t="s">
        <v>94</v>
      </c>
      <c r="J3180" s="16" t="s">
        <v>314</v>
      </c>
      <c r="M3180" s="16" t="s">
        <v>54</v>
      </c>
      <c r="N3180" s="7">
        <v>45466</v>
      </c>
      <c r="O3180" s="9">
        <v>45466</v>
      </c>
      <c r="P3180" t="s">
        <v>5051</v>
      </c>
      <c r="Q3180">
        <v>1</v>
      </c>
      <c r="R3180">
        <v>110</v>
      </c>
      <c r="S3180">
        <v>4</v>
      </c>
      <c r="T3180" t="s">
        <v>4961</v>
      </c>
      <c r="U3180">
        <v>163</v>
      </c>
      <c r="V3180">
        <v>14</v>
      </c>
      <c r="W3180">
        <v>53</v>
      </c>
      <c r="X3180">
        <v>24</v>
      </c>
      <c r="Y3180">
        <v>566</v>
      </c>
      <c r="Z3180">
        <v>33</v>
      </c>
      <c r="AA3180">
        <v>21</v>
      </c>
      <c r="AD3180">
        <v>50</v>
      </c>
      <c r="AE3180">
        <v>3179</v>
      </c>
      <c r="AF3180" s="16" t="s">
        <v>39</v>
      </c>
      <c r="AG3180" s="16"/>
      <c r="AH3180" s="16"/>
      <c r="AI3180" s="16" t="str">
        <f t="shared" si="196"/>
        <v>(163,4,14,53,24,566,21, null, 50, 'L500 2025 Canada',2025, '2024-06-23','2024-06-23','".Carbon::now()."','".Carbon::now()."'),</v>
      </c>
      <c r="AJ3180" s="16" t="str">
        <f t="shared" si="197"/>
        <v>('".DB::select("SELECT id_status FROM `status` WHERE `element_type` = 'task' AND status_type = 'client' AND name ='CONFIRMED'")[0]-&gt;id_status."',3179,1),</v>
      </c>
      <c r="AK3180" s="16" t="str">
        <f t="shared" si="198"/>
        <v/>
      </c>
      <c r="AL3180" s="16" t="str">
        <f t="shared" si="199"/>
        <v/>
      </c>
    </row>
    <row r="3181" spans="1:38" x14ac:dyDescent="0.25">
      <c r="A3181" s="16" t="s">
        <v>866</v>
      </c>
      <c r="B3181" s="16" t="s">
        <v>3139</v>
      </c>
      <c r="C3181" s="16" t="s">
        <v>27</v>
      </c>
      <c r="D3181" s="16" t="s">
        <v>349</v>
      </c>
      <c r="E3181" s="16" t="s">
        <v>4341</v>
      </c>
      <c r="F3181" s="16" t="s">
        <v>246</v>
      </c>
      <c r="G3181" s="16" t="s">
        <v>246</v>
      </c>
      <c r="H3181" s="16" t="s">
        <v>197</v>
      </c>
      <c r="I3181" s="16" t="s">
        <v>94</v>
      </c>
      <c r="J3181" s="16" t="s">
        <v>314</v>
      </c>
      <c r="M3181" s="16" t="s">
        <v>54</v>
      </c>
      <c r="N3181" s="7">
        <v>45466</v>
      </c>
      <c r="O3181" s="9">
        <v>45466</v>
      </c>
      <c r="P3181" t="s">
        <v>5051</v>
      </c>
      <c r="Q3181">
        <v>1</v>
      </c>
      <c r="R3181">
        <v>110</v>
      </c>
      <c r="S3181">
        <v>4</v>
      </c>
      <c r="T3181" t="s">
        <v>4961</v>
      </c>
      <c r="U3181">
        <v>163</v>
      </c>
      <c r="V3181">
        <v>14</v>
      </c>
      <c r="W3181">
        <v>53</v>
      </c>
      <c r="X3181">
        <v>24</v>
      </c>
      <c r="Y3181">
        <v>573</v>
      </c>
      <c r="Z3181">
        <v>33</v>
      </c>
      <c r="AA3181">
        <v>21</v>
      </c>
      <c r="AD3181">
        <v>50</v>
      </c>
      <c r="AE3181">
        <v>3180</v>
      </c>
      <c r="AF3181" s="16" t="s">
        <v>39</v>
      </c>
      <c r="AG3181" s="16"/>
      <c r="AH3181" s="16"/>
      <c r="AI3181" s="16" t="str">
        <f t="shared" si="196"/>
        <v>(163,4,14,53,24,573,21, null, 50, 'L500 2025 Canada',2025, '2024-06-23','2024-06-23','".Carbon::now()."','".Carbon::now()."'),</v>
      </c>
      <c r="AJ3181" s="16" t="str">
        <f t="shared" si="197"/>
        <v>('".DB::select("SELECT id_status FROM `status` WHERE `element_type` = 'task' AND status_type = 'client' AND name ='CONFIRMED'")[0]-&gt;id_status."',3180,1),</v>
      </c>
      <c r="AK3181" s="16" t="str">
        <f t="shared" si="198"/>
        <v/>
      </c>
      <c r="AL3181" s="16" t="str">
        <f t="shared" si="199"/>
        <v/>
      </c>
    </row>
    <row r="3182" spans="1:38" x14ac:dyDescent="0.25">
      <c r="A3182" s="16" t="s">
        <v>866</v>
      </c>
      <c r="B3182" s="16" t="s">
        <v>3139</v>
      </c>
      <c r="C3182" s="16" t="s">
        <v>27</v>
      </c>
      <c r="D3182" s="16" t="s">
        <v>349</v>
      </c>
      <c r="E3182" s="16" t="s">
        <v>4341</v>
      </c>
      <c r="F3182" s="16" t="s">
        <v>246</v>
      </c>
      <c r="G3182" s="16" t="s">
        <v>246</v>
      </c>
      <c r="H3182" s="16" t="s">
        <v>4347</v>
      </c>
      <c r="I3182" s="16" t="s">
        <v>94</v>
      </c>
      <c r="J3182" s="16" t="s">
        <v>314</v>
      </c>
      <c r="M3182" s="16" t="s">
        <v>54</v>
      </c>
      <c r="N3182" s="7">
        <v>45466</v>
      </c>
      <c r="O3182" s="9">
        <v>45466</v>
      </c>
      <c r="P3182" t="s">
        <v>5051</v>
      </c>
      <c r="Q3182">
        <v>1</v>
      </c>
      <c r="R3182">
        <v>110</v>
      </c>
      <c r="S3182">
        <v>4</v>
      </c>
      <c r="T3182" t="s">
        <v>4961</v>
      </c>
      <c r="U3182">
        <v>163</v>
      </c>
      <c r="V3182">
        <v>14</v>
      </c>
      <c r="W3182">
        <v>53</v>
      </c>
      <c r="X3182">
        <v>24</v>
      </c>
      <c r="Y3182">
        <v>604</v>
      </c>
      <c r="Z3182">
        <v>33</v>
      </c>
      <c r="AA3182">
        <v>21</v>
      </c>
      <c r="AD3182">
        <v>50</v>
      </c>
      <c r="AE3182">
        <v>3181</v>
      </c>
      <c r="AF3182" s="16" t="s">
        <v>39</v>
      </c>
      <c r="AG3182" s="16"/>
      <c r="AH3182" s="16"/>
      <c r="AI3182" s="16" t="str">
        <f t="shared" si="196"/>
        <v>(163,4,14,53,24,604,21, null, 50, 'L500 2025 Canada',2025, '2024-06-23','2024-06-23','".Carbon::now()."','".Carbon::now()."'),</v>
      </c>
      <c r="AJ3182" s="16" t="str">
        <f t="shared" si="197"/>
        <v>('".DB::select("SELECT id_status FROM `status` WHERE `element_type` = 'task' AND status_type = 'client' AND name ='CONFIRMED'")[0]-&gt;id_status."',3181,1),</v>
      </c>
      <c r="AK3182" s="16" t="str">
        <f t="shared" si="198"/>
        <v/>
      </c>
      <c r="AL3182" s="16" t="str">
        <f t="shared" si="199"/>
        <v/>
      </c>
    </row>
    <row r="3183" spans="1:38" x14ac:dyDescent="0.25">
      <c r="A3183" s="16" t="s">
        <v>866</v>
      </c>
      <c r="B3183" s="16" t="s">
        <v>3139</v>
      </c>
      <c r="C3183" s="16" t="s">
        <v>27</v>
      </c>
      <c r="D3183" s="16" t="s">
        <v>349</v>
      </c>
      <c r="E3183" s="16" t="s">
        <v>4341</v>
      </c>
      <c r="F3183" s="16" t="s">
        <v>246</v>
      </c>
      <c r="G3183" s="16" t="s">
        <v>246</v>
      </c>
      <c r="H3183" s="16" t="s">
        <v>4349</v>
      </c>
      <c r="I3183" s="16" t="s">
        <v>94</v>
      </c>
      <c r="J3183" s="16" t="s">
        <v>314</v>
      </c>
      <c r="M3183" s="16" t="s">
        <v>54</v>
      </c>
      <c r="N3183" s="7">
        <v>45466</v>
      </c>
      <c r="O3183" s="9">
        <v>45466</v>
      </c>
      <c r="P3183" t="s">
        <v>5051</v>
      </c>
      <c r="Q3183">
        <v>1</v>
      </c>
      <c r="R3183">
        <v>110</v>
      </c>
      <c r="S3183">
        <v>4</v>
      </c>
      <c r="T3183" t="s">
        <v>4961</v>
      </c>
      <c r="U3183">
        <v>163</v>
      </c>
      <c r="V3183">
        <v>14</v>
      </c>
      <c r="W3183">
        <v>53</v>
      </c>
      <c r="X3183">
        <v>24</v>
      </c>
      <c r="Y3183">
        <v>608</v>
      </c>
      <c r="Z3183">
        <v>33</v>
      </c>
      <c r="AA3183">
        <v>21</v>
      </c>
      <c r="AD3183">
        <v>50</v>
      </c>
      <c r="AE3183">
        <v>3182</v>
      </c>
      <c r="AF3183" s="16" t="s">
        <v>39</v>
      </c>
      <c r="AG3183" s="16"/>
      <c r="AH3183" s="16"/>
      <c r="AI3183" s="16" t="str">
        <f t="shared" si="196"/>
        <v>(163,4,14,53,24,608,21, null, 50, 'L500 2025 Canada',2025, '2024-06-23','2024-06-23','".Carbon::now()."','".Carbon::now()."'),</v>
      </c>
      <c r="AJ3183" s="16" t="str">
        <f t="shared" si="197"/>
        <v>('".DB::select("SELECT id_status FROM `status` WHERE `element_type` = 'task' AND status_type = 'client' AND name ='CONFIRMED'")[0]-&gt;id_status."',3182,1),</v>
      </c>
      <c r="AK3183" s="16" t="str">
        <f t="shared" si="198"/>
        <v/>
      </c>
      <c r="AL3183" s="16" t="str">
        <f t="shared" si="199"/>
        <v/>
      </c>
    </row>
    <row r="3184" spans="1:38" x14ac:dyDescent="0.25">
      <c r="A3184" s="16" t="s">
        <v>866</v>
      </c>
      <c r="B3184" s="16" t="s">
        <v>3139</v>
      </c>
      <c r="C3184" s="16" t="s">
        <v>27</v>
      </c>
      <c r="D3184" s="16" t="s">
        <v>349</v>
      </c>
      <c r="E3184" s="16" t="s">
        <v>4341</v>
      </c>
      <c r="F3184" s="16" t="s">
        <v>246</v>
      </c>
      <c r="G3184" s="16" t="s">
        <v>246</v>
      </c>
      <c r="H3184" s="16" t="s">
        <v>4351</v>
      </c>
      <c r="I3184" s="16" t="s">
        <v>94</v>
      </c>
      <c r="J3184" s="16" t="s">
        <v>314</v>
      </c>
      <c r="M3184" s="16" t="s">
        <v>54</v>
      </c>
      <c r="N3184" s="7">
        <v>45466</v>
      </c>
      <c r="O3184" s="9">
        <v>45466</v>
      </c>
      <c r="P3184" t="s">
        <v>5051</v>
      </c>
      <c r="Q3184">
        <v>1</v>
      </c>
      <c r="R3184">
        <v>110</v>
      </c>
      <c r="S3184">
        <v>4</v>
      </c>
      <c r="T3184" t="s">
        <v>4961</v>
      </c>
      <c r="U3184">
        <v>163</v>
      </c>
      <c r="V3184">
        <v>14</v>
      </c>
      <c r="W3184">
        <v>53</v>
      </c>
      <c r="X3184">
        <v>24</v>
      </c>
      <c r="Y3184">
        <v>614</v>
      </c>
      <c r="Z3184">
        <v>33</v>
      </c>
      <c r="AA3184">
        <v>21</v>
      </c>
      <c r="AD3184">
        <v>50</v>
      </c>
      <c r="AE3184">
        <v>3183</v>
      </c>
      <c r="AF3184" s="16" t="s">
        <v>39</v>
      </c>
      <c r="AG3184" s="16"/>
      <c r="AH3184" s="16"/>
      <c r="AI3184" s="16" t="str">
        <f t="shared" si="196"/>
        <v>(163,4,14,53,24,614,21, null, 50, 'L500 2025 Canada',2025, '2024-06-23','2024-06-23','".Carbon::now()."','".Carbon::now()."'),</v>
      </c>
      <c r="AJ3184" s="16" t="str">
        <f t="shared" si="197"/>
        <v>('".DB::select("SELECT id_status FROM `status` WHERE `element_type` = 'task' AND status_type = 'client' AND name ='CONFIRMED'")[0]-&gt;id_status."',3183,1),</v>
      </c>
      <c r="AK3184" s="16" t="str">
        <f t="shared" si="198"/>
        <v/>
      </c>
      <c r="AL3184" s="16" t="str">
        <f t="shared" si="199"/>
        <v/>
      </c>
    </row>
    <row r="3185" spans="1:38" x14ac:dyDescent="0.25">
      <c r="A3185" s="16" t="s">
        <v>866</v>
      </c>
      <c r="B3185" s="16" t="s">
        <v>3139</v>
      </c>
      <c r="C3185" s="16" t="s">
        <v>27</v>
      </c>
      <c r="D3185" s="16" t="s">
        <v>349</v>
      </c>
      <c r="E3185" s="16" t="s">
        <v>4341</v>
      </c>
      <c r="F3185" s="16" t="s">
        <v>246</v>
      </c>
      <c r="G3185" s="16" t="s">
        <v>246</v>
      </c>
      <c r="H3185" s="16" t="s">
        <v>4353</v>
      </c>
      <c r="I3185" s="16" t="s">
        <v>94</v>
      </c>
      <c r="J3185" s="16" t="s">
        <v>314</v>
      </c>
      <c r="M3185" s="16" t="s">
        <v>54</v>
      </c>
      <c r="N3185" s="7">
        <v>45466</v>
      </c>
      <c r="O3185" s="9">
        <v>45466</v>
      </c>
      <c r="P3185" t="s">
        <v>5051</v>
      </c>
      <c r="Q3185">
        <v>1</v>
      </c>
      <c r="R3185">
        <v>110</v>
      </c>
      <c r="S3185">
        <v>4</v>
      </c>
      <c r="T3185" t="s">
        <v>4961</v>
      </c>
      <c r="U3185">
        <v>163</v>
      </c>
      <c r="V3185">
        <v>14</v>
      </c>
      <c r="W3185">
        <v>53</v>
      </c>
      <c r="X3185">
        <v>24</v>
      </c>
      <c r="Y3185">
        <v>615</v>
      </c>
      <c r="Z3185">
        <v>33</v>
      </c>
      <c r="AA3185">
        <v>21</v>
      </c>
      <c r="AD3185">
        <v>50</v>
      </c>
      <c r="AE3185">
        <v>3184</v>
      </c>
      <c r="AF3185" s="16" t="s">
        <v>39</v>
      </c>
      <c r="AG3185" s="16"/>
      <c r="AH3185" s="16"/>
      <c r="AI3185" s="16" t="str">
        <f t="shared" si="196"/>
        <v>(163,4,14,53,24,615,21, null, 50, 'L500 2025 Canada',2025, '2024-06-23','2024-06-23','".Carbon::now()."','".Carbon::now()."'),</v>
      </c>
      <c r="AJ3185" s="16" t="str">
        <f t="shared" si="197"/>
        <v>('".DB::select("SELECT id_status FROM `status` WHERE `element_type` = 'task' AND status_type = 'client' AND name ='CONFIRMED'")[0]-&gt;id_status."',3184,1),</v>
      </c>
      <c r="AK3185" s="16" t="str">
        <f t="shared" si="198"/>
        <v/>
      </c>
      <c r="AL3185" s="16" t="str">
        <f t="shared" si="199"/>
        <v/>
      </c>
    </row>
    <row r="3186" spans="1:38" x14ac:dyDescent="0.25">
      <c r="A3186" s="16" t="s">
        <v>866</v>
      </c>
      <c r="B3186" s="16" t="s">
        <v>3139</v>
      </c>
      <c r="C3186" s="16" t="s">
        <v>27</v>
      </c>
      <c r="D3186" s="16" t="s">
        <v>349</v>
      </c>
      <c r="E3186" s="16" t="s">
        <v>4341</v>
      </c>
      <c r="F3186" s="16" t="s">
        <v>246</v>
      </c>
      <c r="G3186" s="16" t="s">
        <v>246</v>
      </c>
      <c r="H3186" s="16" t="s">
        <v>4023</v>
      </c>
      <c r="I3186" s="16" t="s">
        <v>94</v>
      </c>
      <c r="J3186" s="16" t="s">
        <v>314</v>
      </c>
      <c r="M3186" s="16" t="s">
        <v>54</v>
      </c>
      <c r="N3186" s="7">
        <v>45466</v>
      </c>
      <c r="O3186" s="9">
        <v>45466</v>
      </c>
      <c r="P3186" t="s">
        <v>5051</v>
      </c>
      <c r="Q3186">
        <v>1</v>
      </c>
      <c r="R3186">
        <v>110</v>
      </c>
      <c r="S3186">
        <v>4</v>
      </c>
      <c r="T3186" t="s">
        <v>4961</v>
      </c>
      <c r="U3186">
        <v>163</v>
      </c>
      <c r="V3186">
        <v>14</v>
      </c>
      <c r="W3186">
        <v>53</v>
      </c>
      <c r="X3186">
        <v>24</v>
      </c>
      <c r="Y3186">
        <v>643</v>
      </c>
      <c r="Z3186">
        <v>33</v>
      </c>
      <c r="AA3186">
        <v>21</v>
      </c>
      <c r="AD3186">
        <v>50</v>
      </c>
      <c r="AE3186">
        <v>3185</v>
      </c>
      <c r="AF3186" s="16" t="s">
        <v>39</v>
      </c>
      <c r="AG3186" s="16"/>
      <c r="AH3186" s="16"/>
      <c r="AI3186" s="16" t="str">
        <f t="shared" si="196"/>
        <v>(163,4,14,53,24,643,21, null, 50, 'L500 2025 Canada',2025, '2024-06-23','2024-06-23','".Carbon::now()."','".Carbon::now()."'),</v>
      </c>
      <c r="AJ3186" s="16" t="str">
        <f t="shared" si="197"/>
        <v>('".DB::select("SELECT id_status FROM `status` WHERE `element_type` = 'task' AND status_type = 'client' AND name ='CONFIRMED'")[0]-&gt;id_status."',3185,1),</v>
      </c>
      <c r="AK3186" s="16" t="str">
        <f t="shared" si="198"/>
        <v/>
      </c>
      <c r="AL3186" s="16" t="str">
        <f t="shared" si="199"/>
        <v/>
      </c>
    </row>
    <row r="3187" spans="1:38" x14ac:dyDescent="0.25">
      <c r="A3187" s="16" t="s">
        <v>866</v>
      </c>
      <c r="B3187" s="16" t="s">
        <v>3139</v>
      </c>
      <c r="C3187" s="16" t="s">
        <v>27</v>
      </c>
      <c r="D3187" s="16" t="s">
        <v>349</v>
      </c>
      <c r="E3187" s="16" t="s">
        <v>4341</v>
      </c>
      <c r="F3187" s="16" t="s">
        <v>246</v>
      </c>
      <c r="G3187" s="16" t="s">
        <v>246</v>
      </c>
      <c r="H3187" s="16" t="s">
        <v>4356</v>
      </c>
      <c r="I3187" s="16" t="s">
        <v>94</v>
      </c>
      <c r="J3187" s="16" t="s">
        <v>314</v>
      </c>
      <c r="M3187" s="16" t="s">
        <v>54</v>
      </c>
      <c r="N3187" s="7">
        <v>45466</v>
      </c>
      <c r="O3187" s="9">
        <v>45466</v>
      </c>
      <c r="P3187" t="s">
        <v>5051</v>
      </c>
      <c r="Q3187">
        <v>1</v>
      </c>
      <c r="R3187">
        <v>110</v>
      </c>
      <c r="S3187">
        <v>4</v>
      </c>
      <c r="T3187" t="s">
        <v>4961</v>
      </c>
      <c r="U3187">
        <v>163</v>
      </c>
      <c r="V3187">
        <v>14</v>
      </c>
      <c r="W3187">
        <v>53</v>
      </c>
      <c r="X3187">
        <v>24</v>
      </c>
      <c r="Y3187">
        <v>644</v>
      </c>
      <c r="Z3187">
        <v>33</v>
      </c>
      <c r="AA3187">
        <v>21</v>
      </c>
      <c r="AD3187">
        <v>50</v>
      </c>
      <c r="AE3187">
        <v>3186</v>
      </c>
      <c r="AF3187" s="16" t="s">
        <v>39</v>
      </c>
      <c r="AG3187" s="16"/>
      <c r="AH3187" s="16"/>
      <c r="AI3187" s="16" t="str">
        <f t="shared" si="196"/>
        <v>(163,4,14,53,24,644,21, null, 50, 'L500 2025 Canada',2025, '2024-06-23','2024-06-23','".Carbon::now()."','".Carbon::now()."'),</v>
      </c>
      <c r="AJ3187" s="16" t="str">
        <f t="shared" si="197"/>
        <v>('".DB::select("SELECT id_status FROM `status` WHERE `element_type` = 'task' AND status_type = 'client' AND name ='CONFIRMED'")[0]-&gt;id_status."',3186,1),</v>
      </c>
      <c r="AK3187" s="16" t="str">
        <f t="shared" si="198"/>
        <v/>
      </c>
      <c r="AL3187" s="16" t="str">
        <f t="shared" si="199"/>
        <v/>
      </c>
    </row>
    <row r="3188" spans="1:38" x14ac:dyDescent="0.25">
      <c r="A3188" s="16" t="s">
        <v>866</v>
      </c>
      <c r="B3188" s="16" t="s">
        <v>3139</v>
      </c>
      <c r="C3188" s="16" t="s">
        <v>27</v>
      </c>
      <c r="D3188" s="16" t="s">
        <v>349</v>
      </c>
      <c r="E3188" s="16" t="s">
        <v>4341</v>
      </c>
      <c r="F3188" s="16" t="s">
        <v>246</v>
      </c>
      <c r="G3188" s="16" t="s">
        <v>246</v>
      </c>
      <c r="H3188" s="16" t="s">
        <v>4358</v>
      </c>
      <c r="I3188" s="16" t="s">
        <v>94</v>
      </c>
      <c r="J3188" s="16" t="s">
        <v>314</v>
      </c>
      <c r="M3188" s="16" t="s">
        <v>54</v>
      </c>
      <c r="N3188" s="7">
        <v>45466</v>
      </c>
      <c r="O3188" s="9">
        <v>45466</v>
      </c>
      <c r="P3188" t="s">
        <v>5051</v>
      </c>
      <c r="Q3188">
        <v>1</v>
      </c>
      <c r="R3188">
        <v>110</v>
      </c>
      <c r="S3188">
        <v>4</v>
      </c>
      <c r="T3188" t="s">
        <v>4961</v>
      </c>
      <c r="U3188">
        <v>163</v>
      </c>
      <c r="V3188">
        <v>14</v>
      </c>
      <c r="W3188">
        <v>53</v>
      </c>
      <c r="X3188">
        <v>24</v>
      </c>
      <c r="Y3188">
        <v>713</v>
      </c>
      <c r="Z3188">
        <v>33</v>
      </c>
      <c r="AA3188">
        <v>21</v>
      </c>
      <c r="AD3188">
        <v>50</v>
      </c>
      <c r="AE3188">
        <v>3187</v>
      </c>
      <c r="AF3188" s="16" t="s">
        <v>39</v>
      </c>
      <c r="AG3188" s="16"/>
      <c r="AH3188" s="16"/>
      <c r="AI3188" s="16" t="str">
        <f t="shared" si="196"/>
        <v>(163,4,14,53,24,713,21, null, 50, 'L500 2025 Canada',2025, '2024-06-23','2024-06-23','".Carbon::now()."','".Carbon::now()."'),</v>
      </c>
      <c r="AJ3188" s="16" t="str">
        <f t="shared" si="197"/>
        <v>('".DB::select("SELECT id_status FROM `status` WHERE `element_type` = 'task' AND status_type = 'client' AND name ='CONFIRMED'")[0]-&gt;id_status."',3187,1),</v>
      </c>
      <c r="AK3188" s="16" t="str">
        <f t="shared" si="198"/>
        <v/>
      </c>
      <c r="AL3188" s="16" t="str">
        <f t="shared" si="199"/>
        <v/>
      </c>
    </row>
    <row r="3189" spans="1:38" x14ac:dyDescent="0.25">
      <c r="A3189" s="16" t="s">
        <v>866</v>
      </c>
      <c r="B3189" s="16" t="s">
        <v>3139</v>
      </c>
      <c r="C3189" s="16" t="s">
        <v>27</v>
      </c>
      <c r="D3189" s="16" t="s">
        <v>349</v>
      </c>
      <c r="E3189" s="16" t="s">
        <v>4341</v>
      </c>
      <c r="F3189" s="16" t="s">
        <v>246</v>
      </c>
      <c r="G3189" s="16" t="s">
        <v>246</v>
      </c>
      <c r="H3189" s="16" t="s">
        <v>652</v>
      </c>
      <c r="I3189" s="16" t="s">
        <v>94</v>
      </c>
      <c r="J3189" s="16" t="s">
        <v>314</v>
      </c>
      <c r="M3189" s="16" t="s">
        <v>54</v>
      </c>
      <c r="N3189" s="7">
        <v>45466</v>
      </c>
      <c r="O3189" s="9">
        <v>45466</v>
      </c>
      <c r="P3189" t="s">
        <v>5051</v>
      </c>
      <c r="Q3189">
        <v>1</v>
      </c>
      <c r="R3189">
        <v>110</v>
      </c>
      <c r="S3189">
        <v>4</v>
      </c>
      <c r="T3189" t="s">
        <v>4961</v>
      </c>
      <c r="U3189">
        <v>163</v>
      </c>
      <c r="V3189">
        <v>14</v>
      </c>
      <c r="W3189">
        <v>53</v>
      </c>
      <c r="X3189">
        <v>24</v>
      </c>
      <c r="Y3189">
        <v>726</v>
      </c>
      <c r="Z3189">
        <v>33</v>
      </c>
      <c r="AA3189">
        <v>21</v>
      </c>
      <c r="AD3189">
        <v>50</v>
      </c>
      <c r="AE3189">
        <v>3188</v>
      </c>
      <c r="AF3189" s="16" t="s">
        <v>39</v>
      </c>
      <c r="AG3189" s="16"/>
      <c r="AH3189" s="16"/>
      <c r="AI3189" s="16" t="str">
        <f t="shared" si="196"/>
        <v>(163,4,14,53,24,726,21, null, 50, 'L500 2025 Canada',2025, '2024-06-23','2024-06-23','".Carbon::now()."','".Carbon::now()."'),</v>
      </c>
      <c r="AJ3189" s="16" t="str">
        <f t="shared" si="197"/>
        <v>('".DB::select("SELECT id_status FROM `status` WHERE `element_type` = 'task' AND status_type = 'client' AND name ='CONFIRMED'")[0]-&gt;id_status."',3188,1),</v>
      </c>
      <c r="AK3189" s="16" t="str">
        <f t="shared" si="198"/>
        <v/>
      </c>
      <c r="AL3189" s="16" t="str">
        <f t="shared" si="199"/>
        <v/>
      </c>
    </row>
    <row r="3190" spans="1:38" x14ac:dyDescent="0.25">
      <c r="A3190" s="16" t="s">
        <v>866</v>
      </c>
      <c r="B3190" s="16" t="s">
        <v>3139</v>
      </c>
      <c r="C3190" s="16" t="s">
        <v>27</v>
      </c>
      <c r="D3190" s="16" t="s">
        <v>349</v>
      </c>
      <c r="E3190" s="16" t="s">
        <v>4341</v>
      </c>
      <c r="F3190" s="16" t="s">
        <v>246</v>
      </c>
      <c r="G3190" s="16" t="s">
        <v>246</v>
      </c>
      <c r="H3190" s="16" t="s">
        <v>199</v>
      </c>
      <c r="I3190" s="16" t="s">
        <v>94</v>
      </c>
      <c r="J3190" s="16" t="s">
        <v>314</v>
      </c>
      <c r="M3190" s="16" t="s">
        <v>54</v>
      </c>
      <c r="N3190" s="7">
        <v>45466</v>
      </c>
      <c r="O3190" s="9">
        <v>45466</v>
      </c>
      <c r="P3190" t="s">
        <v>5051</v>
      </c>
      <c r="Q3190">
        <v>1</v>
      </c>
      <c r="R3190">
        <v>110</v>
      </c>
      <c r="S3190">
        <v>4</v>
      </c>
      <c r="T3190" t="s">
        <v>4961</v>
      </c>
      <c r="U3190">
        <v>163</v>
      </c>
      <c r="V3190">
        <v>14</v>
      </c>
      <c r="W3190">
        <v>53</v>
      </c>
      <c r="X3190">
        <v>24</v>
      </c>
      <c r="Y3190">
        <v>750</v>
      </c>
      <c r="Z3190">
        <v>33</v>
      </c>
      <c r="AA3190">
        <v>21</v>
      </c>
      <c r="AD3190">
        <v>50</v>
      </c>
      <c r="AE3190">
        <v>3189</v>
      </c>
      <c r="AF3190" s="16" t="s">
        <v>39</v>
      </c>
      <c r="AG3190" s="16"/>
      <c r="AH3190" s="16"/>
      <c r="AI3190" s="16" t="str">
        <f t="shared" si="196"/>
        <v>(163,4,14,53,24,750,21, null, 50, 'L500 2025 Canada',2025, '2024-06-23','2024-06-23','".Carbon::now()."','".Carbon::now()."'),</v>
      </c>
      <c r="AJ3190" s="16" t="str">
        <f t="shared" si="197"/>
        <v>('".DB::select("SELECT id_status FROM `status` WHERE `element_type` = 'task' AND status_type = 'client' AND name ='CONFIRMED'")[0]-&gt;id_status."',3189,1),</v>
      </c>
      <c r="AK3190" s="16" t="str">
        <f t="shared" si="198"/>
        <v/>
      </c>
      <c r="AL3190" s="16" t="str">
        <f t="shared" si="199"/>
        <v/>
      </c>
    </row>
    <row r="3191" spans="1:38" x14ac:dyDescent="0.25">
      <c r="A3191" s="16" t="s">
        <v>866</v>
      </c>
      <c r="B3191" s="16" t="s">
        <v>3139</v>
      </c>
      <c r="C3191" s="16" t="s">
        <v>27</v>
      </c>
      <c r="D3191" s="16" t="s">
        <v>349</v>
      </c>
      <c r="E3191" s="16" t="s">
        <v>4341</v>
      </c>
      <c r="F3191" s="16" t="s">
        <v>246</v>
      </c>
      <c r="G3191" s="16" t="s">
        <v>246</v>
      </c>
      <c r="H3191" s="16" t="s">
        <v>57</v>
      </c>
      <c r="I3191" s="16" t="s">
        <v>94</v>
      </c>
      <c r="J3191" s="16" t="s">
        <v>314</v>
      </c>
      <c r="M3191" s="16" t="s">
        <v>54</v>
      </c>
      <c r="N3191" s="7">
        <v>45466</v>
      </c>
      <c r="O3191" s="9">
        <v>45466</v>
      </c>
      <c r="P3191" t="s">
        <v>5051</v>
      </c>
      <c r="Q3191">
        <v>1</v>
      </c>
      <c r="R3191">
        <v>110</v>
      </c>
      <c r="S3191">
        <v>4</v>
      </c>
      <c r="T3191" t="s">
        <v>4961</v>
      </c>
      <c r="U3191">
        <v>163</v>
      </c>
      <c r="V3191">
        <v>14</v>
      </c>
      <c r="W3191">
        <v>53</v>
      </c>
      <c r="X3191">
        <v>24</v>
      </c>
      <c r="Y3191">
        <v>828</v>
      </c>
      <c r="Z3191">
        <v>33</v>
      </c>
      <c r="AA3191">
        <v>21</v>
      </c>
      <c r="AD3191">
        <v>50</v>
      </c>
      <c r="AE3191">
        <v>3190</v>
      </c>
      <c r="AF3191" s="16" t="s">
        <v>39</v>
      </c>
      <c r="AG3191" s="16"/>
      <c r="AH3191" s="16"/>
      <c r="AI3191" s="16" t="str">
        <f t="shared" si="196"/>
        <v>(163,4,14,53,24,828,21, null, 50, 'L500 2025 Canada',2025, '2024-06-23','2024-06-23','".Carbon::now()."','".Carbon::now()."'),</v>
      </c>
      <c r="AJ3191" s="16" t="str">
        <f t="shared" si="197"/>
        <v>('".DB::select("SELECT id_status FROM `status` WHERE `element_type` = 'task' AND status_type = 'client' AND name ='CONFIRMED'")[0]-&gt;id_status."',3190,1),</v>
      </c>
      <c r="AK3191" s="16" t="str">
        <f t="shared" si="198"/>
        <v/>
      </c>
      <c r="AL3191" s="16" t="str">
        <f t="shared" si="199"/>
        <v/>
      </c>
    </row>
    <row r="3192" spans="1:38" x14ac:dyDescent="0.25">
      <c r="A3192" s="16" t="s">
        <v>866</v>
      </c>
      <c r="B3192" s="16" t="s">
        <v>3139</v>
      </c>
      <c r="C3192" s="16" t="s">
        <v>27</v>
      </c>
      <c r="D3192" s="16" t="s">
        <v>349</v>
      </c>
      <c r="E3192" s="16" t="s">
        <v>4341</v>
      </c>
      <c r="F3192" s="16" t="s">
        <v>246</v>
      </c>
      <c r="G3192" s="16" t="s">
        <v>246</v>
      </c>
      <c r="H3192" s="16" t="s">
        <v>60</v>
      </c>
      <c r="I3192" s="16" t="s">
        <v>94</v>
      </c>
      <c r="J3192" s="16" t="s">
        <v>314</v>
      </c>
      <c r="M3192" s="16" t="s">
        <v>54</v>
      </c>
      <c r="N3192" s="7">
        <v>45466</v>
      </c>
      <c r="O3192" s="9">
        <v>45466</v>
      </c>
      <c r="P3192" t="s">
        <v>5051</v>
      </c>
      <c r="Q3192">
        <v>1</v>
      </c>
      <c r="R3192">
        <v>110</v>
      </c>
      <c r="S3192">
        <v>4</v>
      </c>
      <c r="T3192" t="s">
        <v>4961</v>
      </c>
      <c r="U3192">
        <v>163</v>
      </c>
      <c r="V3192">
        <v>14</v>
      </c>
      <c r="W3192">
        <v>53</v>
      </c>
      <c r="X3192">
        <v>24</v>
      </c>
      <c r="Y3192">
        <v>847</v>
      </c>
      <c r="Z3192">
        <v>33</v>
      </c>
      <c r="AA3192">
        <v>21</v>
      </c>
      <c r="AD3192">
        <v>50</v>
      </c>
      <c r="AE3192">
        <v>3191</v>
      </c>
      <c r="AF3192" s="16" t="s">
        <v>39</v>
      </c>
      <c r="AG3192" s="16"/>
      <c r="AH3192" s="16"/>
      <c r="AI3192" s="16" t="str">
        <f t="shared" si="196"/>
        <v>(163,4,14,53,24,847,21, null, 50, 'L500 2025 Canada',2025, '2024-06-23','2024-06-23','".Carbon::now()."','".Carbon::now()."'),</v>
      </c>
      <c r="AJ3192" s="16" t="str">
        <f t="shared" si="197"/>
        <v>('".DB::select("SELECT id_status FROM `status` WHERE `element_type` = 'task' AND status_type = 'client' AND name ='CONFIRMED'")[0]-&gt;id_status."',3191,1),</v>
      </c>
      <c r="AK3192" s="16" t="str">
        <f t="shared" si="198"/>
        <v/>
      </c>
      <c r="AL3192" s="16" t="str">
        <f t="shared" si="199"/>
        <v/>
      </c>
    </row>
    <row r="3193" spans="1:38" x14ac:dyDescent="0.25">
      <c r="A3193" s="16" t="s">
        <v>866</v>
      </c>
      <c r="B3193" s="16" t="s">
        <v>3139</v>
      </c>
      <c r="C3193" s="16" t="s">
        <v>27</v>
      </c>
      <c r="D3193" s="16" t="s">
        <v>349</v>
      </c>
      <c r="E3193" s="16" t="s">
        <v>4341</v>
      </c>
      <c r="F3193" s="16" t="s">
        <v>246</v>
      </c>
      <c r="G3193" s="16" t="s">
        <v>246</v>
      </c>
      <c r="H3193" s="16" t="s">
        <v>97</v>
      </c>
      <c r="I3193" s="16" t="s">
        <v>94</v>
      </c>
      <c r="J3193" s="16" t="s">
        <v>314</v>
      </c>
      <c r="M3193" s="16" t="s">
        <v>54</v>
      </c>
      <c r="N3193" s="7">
        <v>45466</v>
      </c>
      <c r="O3193" s="9">
        <v>45466</v>
      </c>
      <c r="P3193" t="s">
        <v>5051</v>
      </c>
      <c r="Q3193">
        <v>1</v>
      </c>
      <c r="R3193">
        <v>110</v>
      </c>
      <c r="S3193">
        <v>4</v>
      </c>
      <c r="T3193" t="s">
        <v>4961</v>
      </c>
      <c r="U3193">
        <v>163</v>
      </c>
      <c r="V3193">
        <v>14</v>
      </c>
      <c r="W3193">
        <v>53</v>
      </c>
      <c r="X3193">
        <v>24</v>
      </c>
      <c r="Y3193">
        <v>874</v>
      </c>
      <c r="Z3193">
        <v>33</v>
      </c>
      <c r="AA3193">
        <v>21</v>
      </c>
      <c r="AD3193">
        <v>50</v>
      </c>
      <c r="AE3193">
        <v>3192</v>
      </c>
      <c r="AF3193" s="16" t="s">
        <v>39</v>
      </c>
      <c r="AG3193" s="16"/>
      <c r="AH3193" s="16"/>
      <c r="AI3193" s="16" t="str">
        <f t="shared" si="196"/>
        <v>(163,4,14,53,24,874,21, null, 50, 'L500 2025 Canada',2025, '2024-06-23','2024-06-23','".Carbon::now()."','".Carbon::now()."'),</v>
      </c>
      <c r="AJ3193" s="16" t="str">
        <f t="shared" si="197"/>
        <v>('".DB::select("SELECT id_status FROM `status` WHERE `element_type` = 'task' AND status_type = 'client' AND name ='CONFIRMED'")[0]-&gt;id_status."',3192,1),</v>
      </c>
      <c r="AK3193" s="16" t="str">
        <f t="shared" si="198"/>
        <v/>
      </c>
      <c r="AL3193" s="16" t="str">
        <f t="shared" si="199"/>
        <v/>
      </c>
    </row>
    <row r="3194" spans="1:38" x14ac:dyDescent="0.25">
      <c r="A3194" s="16" t="s">
        <v>870</v>
      </c>
      <c r="B3194" s="16" t="s">
        <v>62</v>
      </c>
      <c r="C3194" s="16" t="s">
        <v>41</v>
      </c>
      <c r="D3194" s="16" t="s">
        <v>28</v>
      </c>
      <c r="E3194" s="16" t="s">
        <v>42</v>
      </c>
      <c r="F3194" s="16" t="s">
        <v>43</v>
      </c>
      <c r="G3194" s="16" t="s">
        <v>299</v>
      </c>
      <c r="H3194" s="16" t="s">
        <v>660</v>
      </c>
      <c r="I3194" s="16" t="s">
        <v>65</v>
      </c>
      <c r="J3194" s="16" t="s">
        <v>95</v>
      </c>
      <c r="M3194" s="16" t="s">
        <v>315</v>
      </c>
      <c r="N3194" s="7"/>
      <c r="O3194" s="9">
        <v>44992</v>
      </c>
      <c r="P3194" t="s">
        <v>1186</v>
      </c>
      <c r="Q3194">
        <v>1</v>
      </c>
      <c r="R3194">
        <v>116</v>
      </c>
      <c r="S3194">
        <v>4</v>
      </c>
      <c r="T3194" t="s">
        <v>2999</v>
      </c>
      <c r="U3194">
        <v>100</v>
      </c>
      <c r="V3194">
        <v>2</v>
      </c>
      <c r="W3194">
        <v>17</v>
      </c>
      <c r="X3194">
        <v>67</v>
      </c>
      <c r="Y3194">
        <v>333</v>
      </c>
      <c r="Z3194">
        <v>30</v>
      </c>
      <c r="AA3194">
        <v>8</v>
      </c>
      <c r="AD3194">
        <v>39</v>
      </c>
      <c r="AE3194">
        <v>3193</v>
      </c>
      <c r="AF3194" s="16" t="s">
        <v>39</v>
      </c>
      <c r="AG3194" s="16"/>
      <c r="AH3194" s="16"/>
      <c r="AI3194" s="16" t="str">
        <f t="shared" si="196"/>
        <v>(100,4,2,17,67,333,8, null, 39, 'Chambers 2024 Latin America',2024, '2023-03-07','2023-03-07','".Carbon::now()."','".Carbon::now()."'),</v>
      </c>
      <c r="AJ3194" s="16" t="str">
        <f t="shared" si="197"/>
        <v>('".DB::select("SELECT id_status FROM `status` WHERE `element_type` = 'task' AND status_type = 'client' AND name ='CONFIRMED'")[0]-&gt;id_status."',3193,1),</v>
      </c>
      <c r="AK3194" s="16" t="str">
        <f t="shared" si="198"/>
        <v/>
      </c>
      <c r="AL3194" s="16" t="str">
        <f t="shared" si="199"/>
        <v/>
      </c>
    </row>
    <row r="3195" spans="1:38" x14ac:dyDescent="0.25">
      <c r="A3195" s="16" t="s">
        <v>870</v>
      </c>
      <c r="B3195" s="16" t="s">
        <v>62</v>
      </c>
      <c r="C3195" s="16" t="s">
        <v>41</v>
      </c>
      <c r="D3195" s="16" t="s">
        <v>349</v>
      </c>
      <c r="E3195" s="16" t="s">
        <v>350</v>
      </c>
      <c r="F3195" s="16" t="s">
        <v>43</v>
      </c>
      <c r="G3195" s="16" t="s">
        <v>299</v>
      </c>
      <c r="H3195" s="16" t="s">
        <v>660</v>
      </c>
      <c r="I3195" s="16" t="s">
        <v>65</v>
      </c>
      <c r="J3195" s="16" t="s">
        <v>95</v>
      </c>
      <c r="M3195" s="16" t="s">
        <v>315</v>
      </c>
      <c r="N3195" s="7"/>
      <c r="O3195" s="9">
        <v>45355</v>
      </c>
      <c r="P3195" t="s">
        <v>3116</v>
      </c>
      <c r="Q3195">
        <v>1</v>
      </c>
      <c r="R3195">
        <v>116</v>
      </c>
      <c r="S3195">
        <v>4</v>
      </c>
      <c r="T3195" t="s">
        <v>3061</v>
      </c>
      <c r="U3195">
        <v>229</v>
      </c>
      <c r="V3195">
        <v>2</v>
      </c>
      <c r="W3195">
        <v>17</v>
      </c>
      <c r="X3195">
        <v>67</v>
      </c>
      <c r="Y3195">
        <v>333</v>
      </c>
      <c r="Z3195">
        <v>30</v>
      </c>
      <c r="AA3195">
        <v>8</v>
      </c>
      <c r="AD3195">
        <v>39</v>
      </c>
      <c r="AE3195">
        <v>3194</v>
      </c>
      <c r="AF3195" s="16" t="s">
        <v>39</v>
      </c>
      <c r="AG3195" s="16"/>
      <c r="AH3195" s="16"/>
      <c r="AI3195" s="16" t="str">
        <f t="shared" si="196"/>
        <v>(229,4,2,17,67,333,8, null, 39, 'Chambers 2025 Latin America',2025, '2024-03-04','2024-03-04','".Carbon::now()."','".Carbon::now()."'),</v>
      </c>
      <c r="AJ3195" s="16" t="str">
        <f t="shared" si="197"/>
        <v>('".DB::select("SELECT id_status FROM `status` WHERE `element_type` = 'task' AND status_type = 'client' AND name ='CONFIRMED'")[0]-&gt;id_status."',3194,1),</v>
      </c>
      <c r="AK3195" s="16" t="str">
        <f t="shared" si="198"/>
        <v/>
      </c>
      <c r="AL3195" s="16" t="str">
        <f t="shared" si="199"/>
        <v/>
      </c>
    </row>
    <row r="3196" spans="1:38" x14ac:dyDescent="0.25">
      <c r="A3196" s="16" t="s">
        <v>871</v>
      </c>
      <c r="B3196" s="16" t="s">
        <v>26</v>
      </c>
      <c r="C3196" s="16" t="s">
        <v>41</v>
      </c>
      <c r="D3196" s="16" t="s">
        <v>28</v>
      </c>
      <c r="E3196" s="16" t="s">
        <v>544</v>
      </c>
      <c r="F3196" s="16" t="s">
        <v>150</v>
      </c>
      <c r="G3196" s="16" t="s">
        <v>872</v>
      </c>
      <c r="H3196" s="16" t="s">
        <v>217</v>
      </c>
      <c r="I3196" s="16" t="s">
        <v>35</v>
      </c>
      <c r="J3196" s="16" t="s">
        <v>153</v>
      </c>
      <c r="M3196" s="16" t="s">
        <v>74</v>
      </c>
      <c r="N3196" s="7">
        <v>45071</v>
      </c>
      <c r="O3196" s="9">
        <v>45071</v>
      </c>
      <c r="P3196" t="s">
        <v>1208</v>
      </c>
      <c r="Q3196">
        <v>1</v>
      </c>
      <c r="R3196">
        <v>112</v>
      </c>
      <c r="S3196">
        <v>5</v>
      </c>
      <c r="T3196" t="s">
        <v>2978</v>
      </c>
      <c r="U3196">
        <v>82</v>
      </c>
      <c r="V3196">
        <v>2</v>
      </c>
      <c r="W3196">
        <v>13</v>
      </c>
      <c r="X3196">
        <v>77</v>
      </c>
      <c r="Y3196">
        <v>170</v>
      </c>
      <c r="Z3196">
        <v>20</v>
      </c>
      <c r="AA3196">
        <v>16</v>
      </c>
      <c r="AD3196">
        <v>6</v>
      </c>
      <c r="AE3196">
        <v>3195</v>
      </c>
      <c r="AF3196" s="16" t="s">
        <v>39</v>
      </c>
      <c r="AG3196" s="16"/>
      <c r="AH3196" s="16"/>
      <c r="AI3196" s="16" t="str">
        <f t="shared" si="196"/>
        <v>(82,5,2,13,77,170,16, null, 6, 'Chambers 2024 FinTech',2024, '2023-05-25','2023-05-25','".Carbon::now()."','".Carbon::now()."'),</v>
      </c>
      <c r="AJ3196" s="16" t="str">
        <f t="shared" si="197"/>
        <v>('".DB::select("SELECT id_status FROM `status` WHERE `element_type` = 'task' AND status_type = 'client' AND name ='CONFIRMED'")[0]-&gt;id_status."',3195,1),</v>
      </c>
      <c r="AK3196" s="16" t="str">
        <f t="shared" si="198"/>
        <v/>
      </c>
      <c r="AL3196" s="16" t="str">
        <f t="shared" si="199"/>
        <v/>
      </c>
    </row>
    <row r="3197" spans="1:38" x14ac:dyDescent="0.25">
      <c r="A3197" s="16" t="s">
        <v>871</v>
      </c>
      <c r="B3197" s="16" t="s">
        <v>26</v>
      </c>
      <c r="C3197" s="16" t="s">
        <v>41</v>
      </c>
      <c r="D3197" s="16" t="s">
        <v>28</v>
      </c>
      <c r="E3197" s="16" t="s">
        <v>69</v>
      </c>
      <c r="F3197" s="16" t="s">
        <v>70</v>
      </c>
      <c r="G3197" s="16" t="s">
        <v>872</v>
      </c>
      <c r="H3197" s="16" t="s">
        <v>53</v>
      </c>
      <c r="I3197" s="16" t="s">
        <v>35</v>
      </c>
      <c r="J3197" s="16" t="s">
        <v>153</v>
      </c>
      <c r="M3197" s="16" t="s">
        <v>74</v>
      </c>
      <c r="N3197" s="7"/>
      <c r="O3197" s="9">
        <v>45063</v>
      </c>
      <c r="P3197" t="s">
        <v>1191</v>
      </c>
      <c r="Q3197">
        <v>1</v>
      </c>
      <c r="R3197">
        <v>112</v>
      </c>
      <c r="S3197">
        <v>5</v>
      </c>
      <c r="T3197" t="s">
        <v>2978</v>
      </c>
      <c r="U3197">
        <v>82</v>
      </c>
      <c r="V3197">
        <v>2</v>
      </c>
      <c r="W3197">
        <v>14</v>
      </c>
      <c r="X3197">
        <v>77</v>
      </c>
      <c r="Y3197">
        <v>20</v>
      </c>
      <c r="Z3197">
        <v>20</v>
      </c>
      <c r="AA3197">
        <v>16</v>
      </c>
      <c r="AD3197">
        <v>6</v>
      </c>
      <c r="AE3197">
        <v>3196</v>
      </c>
      <c r="AF3197" s="16" t="s">
        <v>39</v>
      </c>
      <c r="AG3197" s="16"/>
      <c r="AH3197" s="16"/>
      <c r="AI3197" s="16" t="str">
        <f t="shared" si="196"/>
        <v>(82,5,2,14,77,20,16, null, 6, 'Chambers 2024 Global',2024, '2023-05-17','2023-05-17','".Carbon::now()."','".Carbon::now()."'),</v>
      </c>
      <c r="AJ3197" s="16" t="str">
        <f t="shared" si="197"/>
        <v>('".DB::select("SELECT id_status FROM `status` WHERE `element_type` = 'task' AND status_type = 'client' AND name ='CONFIRMED'")[0]-&gt;id_status."',3196,1),</v>
      </c>
      <c r="AK3197" s="16" t="str">
        <f t="shared" si="198"/>
        <v/>
      </c>
      <c r="AL3197" s="16" t="str">
        <f t="shared" si="199"/>
        <v/>
      </c>
    </row>
    <row r="3198" spans="1:38" x14ac:dyDescent="0.25">
      <c r="A3198" s="16" t="s">
        <v>871</v>
      </c>
      <c r="B3198" s="16" t="s">
        <v>26</v>
      </c>
      <c r="C3198" s="16" t="s">
        <v>41</v>
      </c>
      <c r="D3198" s="16" t="s">
        <v>28</v>
      </c>
      <c r="E3198" s="16" t="s">
        <v>69</v>
      </c>
      <c r="F3198" s="16" t="s">
        <v>70</v>
      </c>
      <c r="G3198" s="16" t="s">
        <v>872</v>
      </c>
      <c r="H3198" s="16" t="s">
        <v>56</v>
      </c>
      <c r="I3198" s="16" t="s">
        <v>35</v>
      </c>
      <c r="J3198" s="16" t="s">
        <v>153</v>
      </c>
      <c r="M3198" s="16" t="s">
        <v>74</v>
      </c>
      <c r="N3198" s="7"/>
      <c r="O3198" s="9">
        <v>45063</v>
      </c>
      <c r="P3198" t="s">
        <v>1191</v>
      </c>
      <c r="Q3198">
        <v>1</v>
      </c>
      <c r="R3198">
        <v>112</v>
      </c>
      <c r="S3198">
        <v>5</v>
      </c>
      <c r="T3198" t="s">
        <v>2978</v>
      </c>
      <c r="U3198">
        <v>82</v>
      </c>
      <c r="V3198">
        <v>2</v>
      </c>
      <c r="W3198">
        <v>14</v>
      </c>
      <c r="X3198">
        <v>77</v>
      </c>
      <c r="Y3198">
        <v>89</v>
      </c>
      <c r="Z3198">
        <v>20</v>
      </c>
      <c r="AA3198">
        <v>16</v>
      </c>
      <c r="AD3198">
        <v>6</v>
      </c>
      <c r="AE3198">
        <v>3197</v>
      </c>
      <c r="AF3198" s="16" t="s">
        <v>39</v>
      </c>
      <c r="AG3198" s="16"/>
      <c r="AH3198" s="16"/>
      <c r="AI3198" s="16" t="str">
        <f t="shared" si="196"/>
        <v>(82,5,2,14,77,89,16, null, 6, 'Chambers 2024 Global',2024, '2023-05-17','2023-05-17','".Carbon::now()."','".Carbon::now()."'),</v>
      </c>
      <c r="AJ3198" s="16" t="str">
        <f t="shared" si="197"/>
        <v>('".DB::select("SELECT id_status FROM `status` WHERE `element_type` = 'task' AND status_type = 'client' AND name ='CONFIRMED'")[0]-&gt;id_status."',3197,1),</v>
      </c>
      <c r="AK3198" s="16" t="str">
        <f t="shared" si="198"/>
        <v/>
      </c>
      <c r="AL3198" s="16" t="str">
        <f t="shared" si="199"/>
        <v/>
      </c>
    </row>
    <row r="3199" spans="1:38" x14ac:dyDescent="0.25">
      <c r="A3199" s="16" t="s">
        <v>871</v>
      </c>
      <c r="B3199" s="16" t="s">
        <v>26</v>
      </c>
      <c r="C3199" s="16" t="s">
        <v>41</v>
      </c>
      <c r="D3199" s="16" t="s">
        <v>28</v>
      </c>
      <c r="E3199" s="16" t="s">
        <v>69</v>
      </c>
      <c r="F3199" s="16" t="s">
        <v>70</v>
      </c>
      <c r="G3199" s="16" t="s">
        <v>872</v>
      </c>
      <c r="H3199" s="16" t="s">
        <v>873</v>
      </c>
      <c r="I3199" s="16" t="s">
        <v>35</v>
      </c>
      <c r="J3199" s="16" t="s">
        <v>153</v>
      </c>
      <c r="M3199" s="16"/>
      <c r="N3199" s="7"/>
      <c r="O3199" s="9">
        <v>45063</v>
      </c>
      <c r="P3199" t="s">
        <v>1191</v>
      </c>
      <c r="Q3199">
        <v>1</v>
      </c>
      <c r="R3199">
        <v>112</v>
      </c>
      <c r="S3199">
        <v>5</v>
      </c>
      <c r="T3199" t="s">
        <v>2978</v>
      </c>
      <c r="U3199">
        <v>82</v>
      </c>
      <c r="V3199">
        <v>2</v>
      </c>
      <c r="W3199">
        <v>14</v>
      </c>
      <c r="X3199">
        <v>77</v>
      </c>
      <c r="Y3199">
        <v>91</v>
      </c>
      <c r="Z3199">
        <v>20</v>
      </c>
      <c r="AA3199">
        <v>16</v>
      </c>
      <c r="AE3199">
        <v>3198</v>
      </c>
      <c r="AF3199" s="16" t="s">
        <v>24</v>
      </c>
      <c r="AG3199" s="16"/>
      <c r="AH3199" s="16"/>
      <c r="AI3199" s="16" t="str">
        <f t="shared" si="196"/>
        <v>(82,5,2,14,77,91,16, null, null, 'Chambers 2024 Global',2024, '2023-05-17','2023-05-17','".Carbon::now()."','".Carbon::now()."'),</v>
      </c>
      <c r="AJ3199" s="16" t="str">
        <f t="shared" si="197"/>
        <v>('".DB::select("SELECT id_status FROM `status` WHERE `element_type` = 'task' AND status_type = 'client' AND name ='CANCELLED'")[0]-&gt;id_status."',3198,1),</v>
      </c>
      <c r="AK3199" s="16" t="str">
        <f t="shared" si="198"/>
        <v/>
      </c>
      <c r="AL3199" s="16" t="str">
        <f t="shared" si="199"/>
        <v/>
      </c>
    </row>
    <row r="3200" spans="1:38" x14ac:dyDescent="0.25">
      <c r="A3200" s="16" t="s">
        <v>871</v>
      </c>
      <c r="B3200" s="16" t="s">
        <v>26</v>
      </c>
      <c r="C3200" s="16" t="s">
        <v>41</v>
      </c>
      <c r="D3200" s="16" t="s">
        <v>28</v>
      </c>
      <c r="E3200" s="16" t="s">
        <v>69</v>
      </c>
      <c r="F3200" s="16" t="s">
        <v>70</v>
      </c>
      <c r="G3200" s="16" t="s">
        <v>872</v>
      </c>
      <c r="H3200" s="16" t="s">
        <v>72</v>
      </c>
      <c r="I3200" s="16" t="s">
        <v>35</v>
      </c>
      <c r="J3200" s="16" t="s">
        <v>153</v>
      </c>
      <c r="M3200" s="16" t="s">
        <v>74</v>
      </c>
      <c r="N3200" s="7"/>
      <c r="O3200" s="9">
        <v>45063</v>
      </c>
      <c r="P3200" t="s">
        <v>1191</v>
      </c>
      <c r="Q3200">
        <v>1</v>
      </c>
      <c r="R3200">
        <v>112</v>
      </c>
      <c r="S3200">
        <v>5</v>
      </c>
      <c r="T3200" t="s">
        <v>2978</v>
      </c>
      <c r="U3200">
        <v>82</v>
      </c>
      <c r="V3200">
        <v>2</v>
      </c>
      <c r="W3200">
        <v>14</v>
      </c>
      <c r="X3200">
        <v>77</v>
      </c>
      <c r="Y3200">
        <v>111</v>
      </c>
      <c r="Z3200">
        <v>20</v>
      </c>
      <c r="AA3200">
        <v>16</v>
      </c>
      <c r="AD3200">
        <v>6</v>
      </c>
      <c r="AE3200">
        <v>3199</v>
      </c>
      <c r="AF3200" s="16" t="s">
        <v>39</v>
      </c>
      <c r="AG3200" s="16"/>
      <c r="AH3200" s="16"/>
      <c r="AI3200" s="16" t="str">
        <f t="shared" si="196"/>
        <v>(82,5,2,14,77,111,16, null, 6, 'Chambers 2024 Global',2024, '2023-05-17','2023-05-17','".Carbon::now()."','".Carbon::now()."'),</v>
      </c>
      <c r="AJ3200" s="16" t="str">
        <f t="shared" si="197"/>
        <v>('".DB::select("SELECT id_status FROM `status` WHERE `element_type` = 'task' AND status_type = 'client' AND name ='CONFIRMED'")[0]-&gt;id_status."',3199,1),</v>
      </c>
      <c r="AK3200" s="16" t="str">
        <f t="shared" si="198"/>
        <v/>
      </c>
      <c r="AL3200" s="16" t="str">
        <f t="shared" si="199"/>
        <v/>
      </c>
    </row>
    <row r="3201" spans="1:38" x14ac:dyDescent="0.25">
      <c r="A3201" s="16" t="s">
        <v>871</v>
      </c>
      <c r="B3201" s="16" t="s">
        <v>26</v>
      </c>
      <c r="C3201" s="16" t="s">
        <v>41</v>
      </c>
      <c r="D3201" s="16" t="s">
        <v>28</v>
      </c>
      <c r="E3201" s="16" t="s">
        <v>69</v>
      </c>
      <c r="F3201" s="16" t="s">
        <v>70</v>
      </c>
      <c r="G3201" s="16" t="s">
        <v>872</v>
      </c>
      <c r="H3201" s="16" t="s">
        <v>87</v>
      </c>
      <c r="I3201" s="16" t="s">
        <v>35</v>
      </c>
      <c r="J3201" s="16" t="s">
        <v>153</v>
      </c>
      <c r="M3201" s="16" t="s">
        <v>74</v>
      </c>
      <c r="N3201" s="7"/>
      <c r="O3201" s="9">
        <v>45063</v>
      </c>
      <c r="P3201" t="s">
        <v>1191</v>
      </c>
      <c r="Q3201">
        <v>1</v>
      </c>
      <c r="R3201">
        <v>112</v>
      </c>
      <c r="S3201">
        <v>5</v>
      </c>
      <c r="T3201" t="s">
        <v>2978</v>
      </c>
      <c r="U3201">
        <v>82</v>
      </c>
      <c r="V3201">
        <v>2</v>
      </c>
      <c r="W3201">
        <v>14</v>
      </c>
      <c r="X3201">
        <v>77</v>
      </c>
      <c r="Y3201">
        <v>227</v>
      </c>
      <c r="Z3201">
        <v>20</v>
      </c>
      <c r="AA3201">
        <v>16</v>
      </c>
      <c r="AD3201">
        <v>6</v>
      </c>
      <c r="AE3201">
        <v>3200</v>
      </c>
      <c r="AF3201" s="16" t="s">
        <v>39</v>
      </c>
      <c r="AG3201" s="16"/>
      <c r="AH3201" s="16"/>
      <c r="AI3201" s="16" t="str">
        <f t="shared" si="196"/>
        <v>(82,5,2,14,77,227,16, null, 6, 'Chambers 2024 Global',2024, '2023-05-17','2023-05-17','".Carbon::now()."','".Carbon::now()."'),</v>
      </c>
      <c r="AJ3201" s="16" t="str">
        <f t="shared" si="197"/>
        <v>('".DB::select("SELECT id_status FROM `status` WHERE `element_type` = 'task' AND status_type = 'client' AND name ='CONFIRMED'")[0]-&gt;id_status."',3200,1),</v>
      </c>
      <c r="AK3201" s="16" t="str">
        <f t="shared" si="198"/>
        <v/>
      </c>
      <c r="AL3201" s="16" t="str">
        <f t="shared" si="199"/>
        <v/>
      </c>
    </row>
    <row r="3202" spans="1:38" x14ac:dyDescent="0.25">
      <c r="A3202" s="16" t="s">
        <v>871</v>
      </c>
      <c r="B3202" s="16" t="s">
        <v>26</v>
      </c>
      <c r="C3202" s="16" t="s">
        <v>41</v>
      </c>
      <c r="D3202" s="16" t="s">
        <v>28</v>
      </c>
      <c r="E3202" s="16" t="s">
        <v>69</v>
      </c>
      <c r="F3202" s="16" t="s">
        <v>70</v>
      </c>
      <c r="G3202" s="16" t="s">
        <v>872</v>
      </c>
      <c r="H3202" s="16" t="s">
        <v>556</v>
      </c>
      <c r="I3202" s="16" t="s">
        <v>35</v>
      </c>
      <c r="J3202" s="16" t="s">
        <v>153</v>
      </c>
      <c r="M3202" s="16" t="s">
        <v>74</v>
      </c>
      <c r="N3202" s="7"/>
      <c r="O3202" s="9">
        <v>45063</v>
      </c>
      <c r="P3202" t="s">
        <v>1191</v>
      </c>
      <c r="Q3202">
        <v>1</v>
      </c>
      <c r="R3202">
        <v>112</v>
      </c>
      <c r="S3202">
        <v>5</v>
      </c>
      <c r="T3202" t="s">
        <v>2978</v>
      </c>
      <c r="U3202">
        <v>82</v>
      </c>
      <c r="V3202">
        <v>2</v>
      </c>
      <c r="W3202">
        <v>14</v>
      </c>
      <c r="X3202">
        <v>77</v>
      </c>
      <c r="Y3202">
        <v>315</v>
      </c>
      <c r="Z3202">
        <v>20</v>
      </c>
      <c r="AA3202">
        <v>16</v>
      </c>
      <c r="AD3202">
        <v>6</v>
      </c>
      <c r="AE3202">
        <v>3201</v>
      </c>
      <c r="AF3202" s="16" t="s">
        <v>39</v>
      </c>
      <c r="AG3202" s="16"/>
      <c r="AH3202" s="16"/>
      <c r="AI3202" s="16" t="str">
        <f t="shared" ref="AI3202:AI3265" si="200">CONCATENATE("(",U3202,",",S3202,",",V3202,",",W3202,",",X3202,",",Y3202,",",IF(AA3202&lt;&gt;"", AA3202, "null"),", ",IF(AC3202&lt;&gt;"", AC3202, "null"),", ",IF(AD3202&lt;&gt;"", AD3202, "null"),", '",SUBSTITUTE(E3202, "'", "´"),"',",D3202,", '",P3202,"','",P3202,"','"".Carbon::now().""','"".Carbon::now().""'),")</f>
        <v>(82,5,2,14,77,315,16, null, 6, 'Chambers 2024 Global',2024, '2023-05-17','2023-05-17','".Carbon::now()."','".Carbon::now()."'),</v>
      </c>
      <c r="AJ3202" s="16" t="str">
        <f t="shared" ref="AJ3202:AJ3265" si="201">CONCATENATE("('"".DB::select(""SELECT id_status FROM `status` WHERE `element_type` = 'task' AND status_type = 'client' AND name ='", AF3202, "'"")[0]-&gt;id_status.""',", AE3202, ",1),")</f>
        <v>('".DB::select("SELECT id_status FROM `status` WHERE `element_type` = 'task' AND status_type = 'client' AND name ='CONFIRMED'")[0]-&gt;id_status."',3201,1),</v>
      </c>
      <c r="AK3202" s="16" t="str">
        <f t="shared" ref="AK3202:AK3265" si="202">IF(AND(AF3202&lt;&gt;AG3202, AG3202&lt;&gt;""),CONCATENATE("('"".DB::select(""SELECT id_status FROM `status` WHERE `element_type` = 'task' AND status_type = 'client' AND name ='", AG3202, "'"")[0]-&gt;id_status.""',", AE3202, ",1),"),"")</f>
        <v/>
      </c>
      <c r="AL3202" s="16" t="str">
        <f t="shared" ref="AL3202:AL3265" si="203">IF(AND(AF3202&lt;&gt;AG3202,AF3202&lt;&gt;AH3202,AG3202&lt;&gt;AH3202,AH3202&lt;&gt;""), CONCATENATE("('"".DB::select(""SELECT id_status FROM `status` WHERE `element_type` = 'task' AND status_type = 'client' AND name ='", AF3202, "'"")[0]-&gt;id_status.""',", AE3202, ",1),"), "")</f>
        <v/>
      </c>
    </row>
    <row r="3203" spans="1:38" x14ac:dyDescent="0.25">
      <c r="A3203" s="16" t="s">
        <v>871</v>
      </c>
      <c r="B3203" s="16" t="s">
        <v>26</v>
      </c>
      <c r="C3203" s="16" t="s">
        <v>41</v>
      </c>
      <c r="D3203" s="16" t="s">
        <v>349</v>
      </c>
      <c r="E3203" s="16" t="s">
        <v>3893</v>
      </c>
      <c r="F3203" s="16" t="s">
        <v>150</v>
      </c>
      <c r="G3203" s="16" t="s">
        <v>872</v>
      </c>
      <c r="H3203" s="16" t="s">
        <v>217</v>
      </c>
      <c r="I3203" s="16" t="s">
        <v>35</v>
      </c>
      <c r="J3203" s="16" t="s">
        <v>153</v>
      </c>
      <c r="M3203" s="16" t="s">
        <v>74</v>
      </c>
      <c r="N3203" s="7">
        <v>45436</v>
      </c>
      <c r="O3203" s="9">
        <v>45436</v>
      </c>
      <c r="P3203" t="s">
        <v>5039</v>
      </c>
      <c r="Q3203">
        <v>1</v>
      </c>
      <c r="R3203">
        <v>112</v>
      </c>
      <c r="S3203">
        <v>5</v>
      </c>
      <c r="T3203" t="s">
        <v>4999</v>
      </c>
      <c r="U3203">
        <v>202</v>
      </c>
      <c r="V3203">
        <v>2</v>
      </c>
      <c r="W3203">
        <v>13</v>
      </c>
      <c r="X3203">
        <v>77</v>
      </c>
      <c r="Y3203">
        <v>170</v>
      </c>
      <c r="Z3203">
        <v>20</v>
      </c>
      <c r="AA3203">
        <v>16</v>
      </c>
      <c r="AD3203">
        <v>6</v>
      </c>
      <c r="AE3203">
        <v>3202</v>
      </c>
      <c r="AF3203" s="16" t="s">
        <v>3143</v>
      </c>
      <c r="AG3203" s="16"/>
      <c r="AH3203" s="16"/>
      <c r="AI3203" s="16" t="str">
        <f t="shared" si="200"/>
        <v>(202,5,2,13,77,170,16, null, 6, 'Chambers 2025 FinTech',2025, '2024-05-24','2024-05-24','".Carbon::now()."','".Carbon::now()."'),</v>
      </c>
      <c r="AJ3203" s="16" t="str">
        <f t="shared" si="201"/>
        <v>('".DB::select("SELECT id_status FROM `status` WHERE `element_type` = 'task' AND status_type = 'client' AND name ='PRE-FORECAST'")[0]-&gt;id_status."',3202,1),</v>
      </c>
      <c r="AK3203" s="16" t="str">
        <f t="shared" si="202"/>
        <v/>
      </c>
      <c r="AL3203" s="16" t="str">
        <f t="shared" si="203"/>
        <v/>
      </c>
    </row>
    <row r="3204" spans="1:38" x14ac:dyDescent="0.25">
      <c r="A3204" s="16" t="s">
        <v>871</v>
      </c>
      <c r="B3204" s="16" t="s">
        <v>26</v>
      </c>
      <c r="C3204" s="16" t="s">
        <v>41</v>
      </c>
      <c r="D3204" s="16" t="s">
        <v>349</v>
      </c>
      <c r="E3204" s="16" t="s">
        <v>3156</v>
      </c>
      <c r="F3204" s="16" t="s">
        <v>70</v>
      </c>
      <c r="G3204" s="16" t="s">
        <v>872</v>
      </c>
      <c r="H3204" s="16" t="s">
        <v>53</v>
      </c>
      <c r="I3204" s="16" t="s">
        <v>35</v>
      </c>
      <c r="J3204" s="16" t="s">
        <v>153</v>
      </c>
      <c r="M3204" s="16" t="s">
        <v>74</v>
      </c>
      <c r="N3204" s="7">
        <v>45428</v>
      </c>
      <c r="O3204" s="9">
        <v>45428</v>
      </c>
      <c r="P3204" t="s">
        <v>5029</v>
      </c>
      <c r="Q3204">
        <v>1</v>
      </c>
      <c r="R3204">
        <v>112</v>
      </c>
      <c r="S3204">
        <v>5</v>
      </c>
      <c r="T3204" t="s">
        <v>4999</v>
      </c>
      <c r="U3204">
        <v>202</v>
      </c>
      <c r="V3204">
        <v>2</v>
      </c>
      <c r="W3204">
        <v>14</v>
      </c>
      <c r="X3204">
        <v>77</v>
      </c>
      <c r="Y3204">
        <v>20</v>
      </c>
      <c r="Z3204">
        <v>20</v>
      </c>
      <c r="AA3204">
        <v>16</v>
      </c>
      <c r="AD3204">
        <v>6</v>
      </c>
      <c r="AE3204">
        <v>3203</v>
      </c>
      <c r="AF3204" s="16" t="s">
        <v>3143</v>
      </c>
      <c r="AG3204" s="16"/>
      <c r="AH3204" s="16"/>
      <c r="AI3204" s="16" t="str">
        <f t="shared" si="200"/>
        <v>(202,5,2,14,77,20,16, null, 6, 'Chambers 2025 Global',2025, '2024-05-16','2024-05-16','".Carbon::now()."','".Carbon::now()."'),</v>
      </c>
      <c r="AJ3204" s="16" t="str">
        <f t="shared" si="201"/>
        <v>('".DB::select("SELECT id_status FROM `status` WHERE `element_type` = 'task' AND status_type = 'client' AND name ='PRE-FORECAST'")[0]-&gt;id_status."',3203,1),</v>
      </c>
      <c r="AK3204" s="16" t="str">
        <f t="shared" si="202"/>
        <v/>
      </c>
      <c r="AL3204" s="16" t="str">
        <f t="shared" si="203"/>
        <v/>
      </c>
    </row>
    <row r="3205" spans="1:38" x14ac:dyDescent="0.25">
      <c r="A3205" s="16" t="s">
        <v>871</v>
      </c>
      <c r="B3205" s="16" t="s">
        <v>26</v>
      </c>
      <c r="C3205" s="16" t="s">
        <v>41</v>
      </c>
      <c r="D3205" s="16" t="s">
        <v>349</v>
      </c>
      <c r="E3205" s="16" t="s">
        <v>3156</v>
      </c>
      <c r="F3205" s="16" t="s">
        <v>70</v>
      </c>
      <c r="G3205" s="16" t="s">
        <v>872</v>
      </c>
      <c r="H3205" s="16" t="s">
        <v>56</v>
      </c>
      <c r="I3205" s="16" t="s">
        <v>35</v>
      </c>
      <c r="J3205" s="16" t="s">
        <v>153</v>
      </c>
      <c r="M3205" s="16" t="s">
        <v>74</v>
      </c>
      <c r="N3205" s="7">
        <v>45428</v>
      </c>
      <c r="O3205" s="9">
        <v>45428</v>
      </c>
      <c r="P3205" t="s">
        <v>5029</v>
      </c>
      <c r="Q3205">
        <v>1</v>
      </c>
      <c r="R3205">
        <v>112</v>
      </c>
      <c r="S3205">
        <v>5</v>
      </c>
      <c r="T3205" t="s">
        <v>4999</v>
      </c>
      <c r="U3205">
        <v>202</v>
      </c>
      <c r="V3205">
        <v>2</v>
      </c>
      <c r="W3205">
        <v>14</v>
      </c>
      <c r="X3205">
        <v>77</v>
      </c>
      <c r="Y3205">
        <v>89</v>
      </c>
      <c r="Z3205">
        <v>20</v>
      </c>
      <c r="AA3205">
        <v>16</v>
      </c>
      <c r="AD3205">
        <v>6</v>
      </c>
      <c r="AE3205">
        <v>3204</v>
      </c>
      <c r="AF3205" s="16" t="s">
        <v>3143</v>
      </c>
      <c r="AG3205" s="16"/>
      <c r="AH3205" s="16"/>
      <c r="AI3205" s="16" t="str">
        <f t="shared" si="200"/>
        <v>(202,5,2,14,77,89,16, null, 6, 'Chambers 2025 Global',2025, '2024-05-16','2024-05-16','".Carbon::now()."','".Carbon::now()."'),</v>
      </c>
      <c r="AJ3205" s="16" t="str">
        <f t="shared" si="201"/>
        <v>('".DB::select("SELECT id_status FROM `status` WHERE `element_type` = 'task' AND status_type = 'client' AND name ='PRE-FORECAST'")[0]-&gt;id_status."',3204,1),</v>
      </c>
      <c r="AK3205" s="16" t="str">
        <f t="shared" si="202"/>
        <v/>
      </c>
      <c r="AL3205" s="16" t="str">
        <f t="shared" si="203"/>
        <v/>
      </c>
    </row>
    <row r="3206" spans="1:38" x14ac:dyDescent="0.25">
      <c r="A3206" s="16" t="s">
        <v>871</v>
      </c>
      <c r="B3206" s="16" t="s">
        <v>26</v>
      </c>
      <c r="C3206" s="16" t="s">
        <v>41</v>
      </c>
      <c r="D3206" s="16" t="s">
        <v>349</v>
      </c>
      <c r="E3206" s="16" t="s">
        <v>3156</v>
      </c>
      <c r="F3206" s="16" t="s">
        <v>70</v>
      </c>
      <c r="G3206" s="16" t="s">
        <v>872</v>
      </c>
      <c r="H3206" s="16" t="s">
        <v>72</v>
      </c>
      <c r="I3206" s="16" t="s">
        <v>35</v>
      </c>
      <c r="J3206" s="16" t="s">
        <v>153</v>
      </c>
      <c r="M3206" s="16" t="s">
        <v>74</v>
      </c>
      <c r="N3206" s="7">
        <v>45428</v>
      </c>
      <c r="O3206" s="9">
        <v>45428</v>
      </c>
      <c r="P3206" t="s">
        <v>5029</v>
      </c>
      <c r="Q3206">
        <v>1</v>
      </c>
      <c r="R3206">
        <v>112</v>
      </c>
      <c r="S3206">
        <v>5</v>
      </c>
      <c r="T3206" t="s">
        <v>4999</v>
      </c>
      <c r="U3206">
        <v>202</v>
      </c>
      <c r="V3206">
        <v>2</v>
      </c>
      <c r="W3206">
        <v>14</v>
      </c>
      <c r="X3206">
        <v>77</v>
      </c>
      <c r="Y3206">
        <v>111</v>
      </c>
      <c r="Z3206">
        <v>20</v>
      </c>
      <c r="AA3206">
        <v>16</v>
      </c>
      <c r="AD3206">
        <v>6</v>
      </c>
      <c r="AE3206">
        <v>3205</v>
      </c>
      <c r="AF3206" s="16" t="s">
        <v>3143</v>
      </c>
      <c r="AG3206" s="16"/>
      <c r="AH3206" s="16"/>
      <c r="AI3206" s="16" t="str">
        <f t="shared" si="200"/>
        <v>(202,5,2,14,77,111,16, null, 6, 'Chambers 2025 Global',2025, '2024-05-16','2024-05-16','".Carbon::now()."','".Carbon::now()."'),</v>
      </c>
      <c r="AJ3206" s="16" t="str">
        <f t="shared" si="201"/>
        <v>('".DB::select("SELECT id_status FROM `status` WHERE `element_type` = 'task' AND status_type = 'client' AND name ='PRE-FORECAST'")[0]-&gt;id_status."',3205,1),</v>
      </c>
      <c r="AK3206" s="16" t="str">
        <f t="shared" si="202"/>
        <v/>
      </c>
      <c r="AL3206" s="16" t="str">
        <f t="shared" si="203"/>
        <v/>
      </c>
    </row>
    <row r="3207" spans="1:38" x14ac:dyDescent="0.25">
      <c r="A3207" s="16" t="s">
        <v>871</v>
      </c>
      <c r="B3207" s="16" t="s">
        <v>26</v>
      </c>
      <c r="C3207" s="16" t="s">
        <v>41</v>
      </c>
      <c r="D3207" s="16" t="s">
        <v>349</v>
      </c>
      <c r="E3207" s="16" t="s">
        <v>3156</v>
      </c>
      <c r="F3207" s="16" t="s">
        <v>70</v>
      </c>
      <c r="G3207" s="16" t="s">
        <v>872</v>
      </c>
      <c r="H3207" s="16" t="s">
        <v>87</v>
      </c>
      <c r="I3207" s="16" t="s">
        <v>35</v>
      </c>
      <c r="J3207" s="16" t="s">
        <v>153</v>
      </c>
      <c r="M3207" s="16" t="s">
        <v>74</v>
      </c>
      <c r="N3207" s="7">
        <v>45428</v>
      </c>
      <c r="O3207" s="9">
        <v>45428</v>
      </c>
      <c r="P3207" t="s">
        <v>5029</v>
      </c>
      <c r="Q3207">
        <v>1</v>
      </c>
      <c r="R3207">
        <v>112</v>
      </c>
      <c r="S3207">
        <v>5</v>
      </c>
      <c r="T3207" t="s">
        <v>4999</v>
      </c>
      <c r="U3207">
        <v>202</v>
      </c>
      <c r="V3207">
        <v>2</v>
      </c>
      <c r="W3207">
        <v>14</v>
      </c>
      <c r="X3207">
        <v>77</v>
      </c>
      <c r="Y3207">
        <v>227</v>
      </c>
      <c r="Z3207">
        <v>20</v>
      </c>
      <c r="AA3207">
        <v>16</v>
      </c>
      <c r="AD3207">
        <v>6</v>
      </c>
      <c r="AE3207">
        <v>3206</v>
      </c>
      <c r="AF3207" s="16" t="s">
        <v>3143</v>
      </c>
      <c r="AG3207" s="16"/>
      <c r="AH3207" s="16"/>
      <c r="AI3207" s="16" t="str">
        <f t="shared" si="200"/>
        <v>(202,5,2,14,77,227,16, null, 6, 'Chambers 2025 Global',2025, '2024-05-16','2024-05-16','".Carbon::now()."','".Carbon::now()."'),</v>
      </c>
      <c r="AJ3207" s="16" t="str">
        <f t="shared" si="201"/>
        <v>('".DB::select("SELECT id_status FROM `status` WHERE `element_type` = 'task' AND status_type = 'client' AND name ='PRE-FORECAST'")[0]-&gt;id_status."',3206,1),</v>
      </c>
      <c r="AK3207" s="16" t="str">
        <f t="shared" si="202"/>
        <v/>
      </c>
      <c r="AL3207" s="16" t="str">
        <f t="shared" si="203"/>
        <v/>
      </c>
    </row>
    <row r="3208" spans="1:38" x14ac:dyDescent="0.25">
      <c r="A3208" s="16" t="s">
        <v>871</v>
      </c>
      <c r="B3208" s="16" t="s">
        <v>26</v>
      </c>
      <c r="C3208" s="16" t="s">
        <v>41</v>
      </c>
      <c r="D3208" s="16" t="s">
        <v>349</v>
      </c>
      <c r="E3208" s="16" t="s">
        <v>3156</v>
      </c>
      <c r="F3208" s="16" t="s">
        <v>70</v>
      </c>
      <c r="G3208" s="16" t="s">
        <v>872</v>
      </c>
      <c r="H3208" s="16" t="s">
        <v>556</v>
      </c>
      <c r="I3208" s="16" t="s">
        <v>35</v>
      </c>
      <c r="J3208" s="16" t="s">
        <v>153</v>
      </c>
      <c r="M3208" s="16" t="s">
        <v>74</v>
      </c>
      <c r="N3208" s="7">
        <v>45428</v>
      </c>
      <c r="O3208" s="9">
        <v>45428</v>
      </c>
      <c r="P3208" t="s">
        <v>5029</v>
      </c>
      <c r="Q3208">
        <v>1</v>
      </c>
      <c r="R3208">
        <v>112</v>
      </c>
      <c r="S3208">
        <v>5</v>
      </c>
      <c r="T3208" t="s">
        <v>4999</v>
      </c>
      <c r="U3208">
        <v>202</v>
      </c>
      <c r="V3208">
        <v>2</v>
      </c>
      <c r="W3208">
        <v>14</v>
      </c>
      <c r="X3208">
        <v>77</v>
      </c>
      <c r="Y3208">
        <v>315</v>
      </c>
      <c r="Z3208">
        <v>20</v>
      </c>
      <c r="AA3208">
        <v>16</v>
      </c>
      <c r="AD3208">
        <v>6</v>
      </c>
      <c r="AE3208">
        <v>3207</v>
      </c>
      <c r="AF3208" s="16" t="s">
        <v>3143</v>
      </c>
      <c r="AG3208" s="16"/>
      <c r="AH3208" s="16"/>
      <c r="AI3208" s="16" t="str">
        <f t="shared" si="200"/>
        <v>(202,5,2,14,77,315,16, null, 6, 'Chambers 2025 Global',2025, '2024-05-16','2024-05-16','".Carbon::now()."','".Carbon::now()."'),</v>
      </c>
      <c r="AJ3208" s="16" t="str">
        <f t="shared" si="201"/>
        <v>('".DB::select("SELECT id_status FROM `status` WHERE `element_type` = 'task' AND status_type = 'client' AND name ='PRE-FORECAST'")[0]-&gt;id_status."',3207,1),</v>
      </c>
      <c r="AK3208" s="16" t="str">
        <f t="shared" si="202"/>
        <v/>
      </c>
      <c r="AL3208" s="16" t="str">
        <f t="shared" si="203"/>
        <v/>
      </c>
    </row>
    <row r="3209" spans="1:38" x14ac:dyDescent="0.25">
      <c r="A3209" s="16" t="s">
        <v>874</v>
      </c>
      <c r="B3209" s="16" t="s">
        <v>26</v>
      </c>
      <c r="C3209" s="16" t="s">
        <v>41</v>
      </c>
      <c r="D3209" s="16" t="s">
        <v>28</v>
      </c>
      <c r="E3209" s="16" t="s">
        <v>42</v>
      </c>
      <c r="F3209" s="16" t="s">
        <v>43</v>
      </c>
      <c r="G3209" s="16" t="s">
        <v>875</v>
      </c>
      <c r="H3209" s="16" t="s">
        <v>53</v>
      </c>
      <c r="I3209" s="16" t="s">
        <v>35</v>
      </c>
      <c r="J3209" s="16" t="s">
        <v>35</v>
      </c>
      <c r="M3209" s="16" t="s">
        <v>54</v>
      </c>
      <c r="N3209" s="7">
        <v>44845</v>
      </c>
      <c r="O3209" s="9">
        <v>44845</v>
      </c>
      <c r="P3209" t="s">
        <v>1194</v>
      </c>
      <c r="Q3209">
        <v>1</v>
      </c>
      <c r="R3209">
        <v>113</v>
      </c>
      <c r="S3209">
        <v>5</v>
      </c>
      <c r="T3209" t="s">
        <v>2990</v>
      </c>
      <c r="U3209">
        <v>104</v>
      </c>
      <c r="V3209">
        <v>2</v>
      </c>
      <c r="W3209">
        <v>17</v>
      </c>
      <c r="X3209">
        <v>122</v>
      </c>
      <c r="Y3209">
        <v>20</v>
      </c>
      <c r="Z3209">
        <v>20</v>
      </c>
      <c r="AA3209">
        <v>20</v>
      </c>
      <c r="AD3209">
        <v>50</v>
      </c>
      <c r="AE3209">
        <v>3208</v>
      </c>
      <c r="AF3209" s="16" t="s">
        <v>39</v>
      </c>
      <c r="AG3209" s="16"/>
      <c r="AH3209" s="16"/>
      <c r="AI3209" s="16" t="str">
        <f t="shared" si="200"/>
        <v>(104,5,2,17,122,20,20, null, 50, 'Chambers 2024 Latin America',2024, '2022-10-11','2022-10-11','".Carbon::now()."','".Carbon::now()."'),</v>
      </c>
      <c r="AJ3209" s="16" t="str">
        <f t="shared" si="201"/>
        <v>('".DB::select("SELECT id_status FROM `status` WHERE `element_type` = 'task' AND status_type = 'client' AND name ='CONFIRMED'")[0]-&gt;id_status."',3208,1),</v>
      </c>
      <c r="AK3209" s="16" t="str">
        <f t="shared" si="202"/>
        <v/>
      </c>
      <c r="AL3209" s="16" t="str">
        <f t="shared" si="203"/>
        <v/>
      </c>
    </row>
    <row r="3210" spans="1:38" x14ac:dyDescent="0.25">
      <c r="A3210" s="16" t="s">
        <v>874</v>
      </c>
      <c r="B3210" s="16" t="s">
        <v>26</v>
      </c>
      <c r="C3210" s="16" t="s">
        <v>41</v>
      </c>
      <c r="D3210" s="16" t="s">
        <v>28</v>
      </c>
      <c r="E3210" s="16" t="s">
        <v>42</v>
      </c>
      <c r="F3210" s="16" t="s">
        <v>43</v>
      </c>
      <c r="G3210" s="16" t="s">
        <v>875</v>
      </c>
      <c r="H3210" s="16" t="s">
        <v>64</v>
      </c>
      <c r="I3210" s="16" t="s">
        <v>35</v>
      </c>
      <c r="J3210" s="16" t="s">
        <v>35</v>
      </c>
      <c r="M3210" s="16" t="s">
        <v>54</v>
      </c>
      <c r="N3210" s="7">
        <v>44813</v>
      </c>
      <c r="O3210" s="9">
        <v>44813</v>
      </c>
      <c r="P3210" t="s">
        <v>1189</v>
      </c>
      <c r="Q3210">
        <v>1</v>
      </c>
      <c r="R3210">
        <v>113</v>
      </c>
      <c r="S3210">
        <v>5</v>
      </c>
      <c r="T3210" t="s">
        <v>2990</v>
      </c>
      <c r="U3210">
        <v>104</v>
      </c>
      <c r="V3210">
        <v>2</v>
      </c>
      <c r="W3210">
        <v>17</v>
      </c>
      <c r="X3210">
        <v>122</v>
      </c>
      <c r="Y3210">
        <v>93</v>
      </c>
      <c r="Z3210">
        <v>20</v>
      </c>
      <c r="AA3210">
        <v>20</v>
      </c>
      <c r="AD3210">
        <v>50</v>
      </c>
      <c r="AE3210">
        <v>3209</v>
      </c>
      <c r="AF3210" s="16" t="s">
        <v>39</v>
      </c>
      <c r="AG3210" s="16"/>
      <c r="AH3210" s="16"/>
      <c r="AI3210" s="16" t="str">
        <f t="shared" si="200"/>
        <v>(104,5,2,17,122,93,20, null, 50, 'Chambers 2024 Latin America',2024, '2022-09-09','2022-09-09','".Carbon::now()."','".Carbon::now()."'),</v>
      </c>
      <c r="AJ3210" s="16" t="str">
        <f t="shared" si="201"/>
        <v>('".DB::select("SELECT id_status FROM `status` WHERE `element_type` = 'task' AND status_type = 'client' AND name ='CONFIRMED'")[0]-&gt;id_status."',3209,1),</v>
      </c>
      <c r="AK3210" s="16" t="str">
        <f t="shared" si="202"/>
        <v/>
      </c>
      <c r="AL3210" s="16" t="str">
        <f t="shared" si="203"/>
        <v/>
      </c>
    </row>
    <row r="3211" spans="1:38" x14ac:dyDescent="0.25">
      <c r="A3211" s="16" t="s">
        <v>874</v>
      </c>
      <c r="B3211" s="16" t="s">
        <v>26</v>
      </c>
      <c r="C3211" s="16" t="s">
        <v>41</v>
      </c>
      <c r="D3211" s="16" t="s">
        <v>28</v>
      </c>
      <c r="E3211" s="16" t="s">
        <v>42</v>
      </c>
      <c r="F3211" s="16" t="s">
        <v>43</v>
      </c>
      <c r="G3211" s="16" t="s">
        <v>875</v>
      </c>
      <c r="H3211" s="16" t="s">
        <v>47</v>
      </c>
      <c r="I3211" s="16" t="s">
        <v>35</v>
      </c>
      <c r="J3211" s="16" t="s">
        <v>35</v>
      </c>
      <c r="M3211" s="16" t="s">
        <v>54</v>
      </c>
      <c r="N3211" s="7">
        <v>44845</v>
      </c>
      <c r="O3211" s="9">
        <v>44845</v>
      </c>
      <c r="P3211" t="s">
        <v>1194</v>
      </c>
      <c r="Q3211">
        <v>1</v>
      </c>
      <c r="R3211">
        <v>113</v>
      </c>
      <c r="S3211">
        <v>5</v>
      </c>
      <c r="T3211" t="s">
        <v>2990</v>
      </c>
      <c r="U3211">
        <v>104</v>
      </c>
      <c r="V3211">
        <v>2</v>
      </c>
      <c r="W3211">
        <v>17</v>
      </c>
      <c r="X3211">
        <v>122</v>
      </c>
      <c r="Y3211">
        <v>125</v>
      </c>
      <c r="Z3211">
        <v>20</v>
      </c>
      <c r="AA3211">
        <v>20</v>
      </c>
      <c r="AD3211">
        <v>50</v>
      </c>
      <c r="AE3211">
        <v>3210</v>
      </c>
      <c r="AF3211" s="16" t="s">
        <v>39</v>
      </c>
      <c r="AG3211" s="16"/>
      <c r="AH3211" s="16"/>
      <c r="AI3211" s="16" t="str">
        <f t="shared" si="200"/>
        <v>(104,5,2,17,122,125,20, null, 50, 'Chambers 2024 Latin America',2024, '2022-10-11','2022-10-11','".Carbon::now()."','".Carbon::now()."'),</v>
      </c>
      <c r="AJ3211" s="16" t="str">
        <f t="shared" si="201"/>
        <v>('".DB::select("SELECT id_status FROM `status` WHERE `element_type` = 'task' AND status_type = 'client' AND name ='CONFIRMED'")[0]-&gt;id_status."',3210,1),</v>
      </c>
      <c r="AK3211" s="16" t="str">
        <f t="shared" si="202"/>
        <v/>
      </c>
      <c r="AL3211" s="16" t="str">
        <f t="shared" si="203"/>
        <v/>
      </c>
    </row>
    <row r="3212" spans="1:38" x14ac:dyDescent="0.25">
      <c r="A3212" s="16" t="s">
        <v>874</v>
      </c>
      <c r="B3212" s="16" t="s">
        <v>26</v>
      </c>
      <c r="C3212" s="16" t="s">
        <v>41</v>
      </c>
      <c r="D3212" s="16" t="s">
        <v>28</v>
      </c>
      <c r="E3212" s="16" t="s">
        <v>42</v>
      </c>
      <c r="F3212" s="16" t="s">
        <v>43</v>
      </c>
      <c r="G3212" s="16" t="s">
        <v>875</v>
      </c>
      <c r="H3212" s="16" t="s">
        <v>97</v>
      </c>
      <c r="I3212" s="16" t="s">
        <v>35</v>
      </c>
      <c r="J3212" s="16" t="s">
        <v>35</v>
      </c>
      <c r="M3212" s="16" t="s">
        <v>54</v>
      </c>
      <c r="N3212" s="7">
        <v>44813</v>
      </c>
      <c r="O3212" s="9">
        <v>44813</v>
      </c>
      <c r="P3212" t="s">
        <v>1189</v>
      </c>
      <c r="Q3212">
        <v>1</v>
      </c>
      <c r="R3212">
        <v>113</v>
      </c>
      <c r="S3212">
        <v>5</v>
      </c>
      <c r="T3212" t="s">
        <v>2990</v>
      </c>
      <c r="U3212">
        <v>104</v>
      </c>
      <c r="V3212">
        <v>2</v>
      </c>
      <c r="W3212">
        <v>17</v>
      </c>
      <c r="X3212">
        <v>122</v>
      </c>
      <c r="Y3212">
        <v>373</v>
      </c>
      <c r="Z3212">
        <v>20</v>
      </c>
      <c r="AA3212">
        <v>20</v>
      </c>
      <c r="AD3212">
        <v>50</v>
      </c>
      <c r="AE3212">
        <v>3211</v>
      </c>
      <c r="AF3212" s="16" t="s">
        <v>39</v>
      </c>
      <c r="AG3212" s="16"/>
      <c r="AH3212" s="16"/>
      <c r="AI3212" s="16" t="str">
        <f t="shared" si="200"/>
        <v>(104,5,2,17,122,373,20, null, 50, 'Chambers 2024 Latin America',2024, '2022-09-09','2022-09-09','".Carbon::now()."','".Carbon::now()."'),</v>
      </c>
      <c r="AJ3212" s="16" t="str">
        <f t="shared" si="201"/>
        <v>('".DB::select("SELECT id_status FROM `status` WHERE `element_type` = 'task' AND status_type = 'client' AND name ='CONFIRMED'")[0]-&gt;id_status."',3211,1),</v>
      </c>
      <c r="AK3212" s="16" t="str">
        <f t="shared" si="202"/>
        <v/>
      </c>
      <c r="AL3212" s="16" t="str">
        <f t="shared" si="203"/>
        <v/>
      </c>
    </row>
    <row r="3213" spans="1:38" x14ac:dyDescent="0.25">
      <c r="A3213" s="16" t="s">
        <v>874</v>
      </c>
      <c r="B3213" s="16" t="s">
        <v>26</v>
      </c>
      <c r="C3213" s="16" t="s">
        <v>240</v>
      </c>
      <c r="D3213" s="16" t="s">
        <v>28</v>
      </c>
      <c r="E3213" s="16" t="s">
        <v>512</v>
      </c>
      <c r="F3213" s="16" t="s">
        <v>3688</v>
      </c>
      <c r="G3213" s="16" t="s">
        <v>875</v>
      </c>
      <c r="H3213" s="16" t="s">
        <v>513</v>
      </c>
      <c r="I3213" s="16" t="s">
        <v>35</v>
      </c>
      <c r="J3213" s="16" t="s">
        <v>35</v>
      </c>
      <c r="M3213" s="16"/>
      <c r="N3213" s="7">
        <v>44958</v>
      </c>
      <c r="O3213" s="9">
        <v>44958</v>
      </c>
      <c r="P3213" t="s">
        <v>1213</v>
      </c>
      <c r="Q3213">
        <v>1</v>
      </c>
      <c r="R3213">
        <v>113</v>
      </c>
      <c r="S3213">
        <v>5</v>
      </c>
      <c r="T3213" t="s">
        <v>2990</v>
      </c>
      <c r="U3213">
        <v>104</v>
      </c>
      <c r="V3213">
        <v>9</v>
      </c>
      <c r="W3213">
        <v>36</v>
      </c>
      <c r="X3213">
        <v>122</v>
      </c>
      <c r="Y3213">
        <v>434</v>
      </c>
      <c r="Z3213">
        <v>20</v>
      </c>
      <c r="AA3213">
        <v>20</v>
      </c>
      <c r="AE3213">
        <v>3212</v>
      </c>
      <c r="AF3213" s="16" t="s">
        <v>24</v>
      </c>
      <c r="AG3213" s="16"/>
      <c r="AH3213" s="16"/>
      <c r="AI3213" s="16" t="str">
        <f t="shared" si="200"/>
        <v>(104,5,9,36,122,434,20, null, null, 'IFLR 2024 Latin America',2024, '2023-02-01','2023-02-01','".Carbon::now()."','".Carbon::now()."'),</v>
      </c>
      <c r="AJ3213" s="16" t="str">
        <f t="shared" si="201"/>
        <v>('".DB::select("SELECT id_status FROM `status` WHERE `element_type` = 'task' AND status_type = 'client' AND name ='CANCELLED'")[0]-&gt;id_status."',3212,1),</v>
      </c>
      <c r="AK3213" s="16" t="str">
        <f t="shared" si="202"/>
        <v/>
      </c>
      <c r="AL3213" s="16" t="str">
        <f t="shared" si="203"/>
        <v/>
      </c>
    </row>
    <row r="3214" spans="1:38" x14ac:dyDescent="0.25">
      <c r="A3214" s="16" t="s">
        <v>874</v>
      </c>
      <c r="B3214" s="16" t="s">
        <v>26</v>
      </c>
      <c r="C3214" s="16" t="s">
        <v>27</v>
      </c>
      <c r="D3214" s="16" t="s">
        <v>28</v>
      </c>
      <c r="E3214" s="16" t="s">
        <v>46</v>
      </c>
      <c r="F3214" s="16" t="s">
        <v>43</v>
      </c>
      <c r="G3214" s="16" t="s">
        <v>875</v>
      </c>
      <c r="H3214" s="16" t="s">
        <v>205</v>
      </c>
      <c r="I3214" s="16" t="s">
        <v>35</v>
      </c>
      <c r="J3214" s="16" t="s">
        <v>35</v>
      </c>
      <c r="M3214" s="16"/>
      <c r="N3214" s="7">
        <v>44967</v>
      </c>
      <c r="O3214" s="9">
        <v>44967</v>
      </c>
      <c r="P3214" t="s">
        <v>1197</v>
      </c>
      <c r="Q3214">
        <v>1</v>
      </c>
      <c r="R3214">
        <v>113</v>
      </c>
      <c r="S3214">
        <v>5</v>
      </c>
      <c r="T3214" t="s">
        <v>2990</v>
      </c>
      <c r="U3214">
        <v>104</v>
      </c>
      <c r="V3214">
        <v>14</v>
      </c>
      <c r="W3214">
        <v>59</v>
      </c>
      <c r="X3214">
        <v>122</v>
      </c>
      <c r="Y3214">
        <v>508</v>
      </c>
      <c r="Z3214">
        <v>20</v>
      </c>
      <c r="AA3214">
        <v>20</v>
      </c>
      <c r="AE3214">
        <v>3213</v>
      </c>
      <c r="AF3214" s="16" t="s">
        <v>24</v>
      </c>
      <c r="AG3214" s="16"/>
      <c r="AH3214" s="16"/>
      <c r="AI3214" s="16" t="str">
        <f t="shared" si="200"/>
        <v>(104,5,14,59,122,508,20, null, null, 'L500 2024 Latin America',2024, '2023-02-10','2023-02-10','".Carbon::now()."','".Carbon::now()."'),</v>
      </c>
      <c r="AJ3214" s="16" t="str">
        <f t="shared" si="201"/>
        <v>('".DB::select("SELECT id_status FROM `status` WHERE `element_type` = 'task' AND status_type = 'client' AND name ='CANCELLED'")[0]-&gt;id_status."',3213,1),</v>
      </c>
      <c r="AK3214" s="16" t="str">
        <f t="shared" si="202"/>
        <v/>
      </c>
      <c r="AL3214" s="16" t="str">
        <f t="shared" si="203"/>
        <v/>
      </c>
    </row>
    <row r="3215" spans="1:38" x14ac:dyDescent="0.25">
      <c r="A3215" s="16" t="s">
        <v>874</v>
      </c>
      <c r="B3215" s="16" t="s">
        <v>26</v>
      </c>
      <c r="C3215" s="16" t="s">
        <v>27</v>
      </c>
      <c r="D3215" s="16" t="s">
        <v>28</v>
      </c>
      <c r="E3215" s="16" t="s">
        <v>46</v>
      </c>
      <c r="F3215" s="16" t="s">
        <v>43</v>
      </c>
      <c r="G3215" s="16" t="s">
        <v>875</v>
      </c>
      <c r="H3215" s="16" t="s">
        <v>197</v>
      </c>
      <c r="I3215" s="16" t="s">
        <v>35</v>
      </c>
      <c r="J3215" s="16" t="s">
        <v>35</v>
      </c>
      <c r="M3215" s="16"/>
      <c r="N3215" s="7">
        <v>44967</v>
      </c>
      <c r="O3215" s="9">
        <v>44967</v>
      </c>
      <c r="P3215" t="s">
        <v>1197</v>
      </c>
      <c r="Q3215">
        <v>1</v>
      </c>
      <c r="R3215">
        <v>113</v>
      </c>
      <c r="S3215">
        <v>5</v>
      </c>
      <c r="T3215" t="s">
        <v>2990</v>
      </c>
      <c r="U3215">
        <v>104</v>
      </c>
      <c r="V3215">
        <v>14</v>
      </c>
      <c r="W3215">
        <v>59</v>
      </c>
      <c r="X3215">
        <v>122</v>
      </c>
      <c r="Y3215">
        <v>573</v>
      </c>
      <c r="Z3215">
        <v>20</v>
      </c>
      <c r="AA3215">
        <v>20</v>
      </c>
      <c r="AE3215">
        <v>3214</v>
      </c>
      <c r="AF3215" s="16" t="s">
        <v>24</v>
      </c>
      <c r="AG3215" s="16"/>
      <c r="AH3215" s="16"/>
      <c r="AI3215" s="16" t="str">
        <f t="shared" si="200"/>
        <v>(104,5,14,59,122,573,20, null, null, 'L500 2024 Latin America',2024, '2023-02-10','2023-02-10','".Carbon::now()."','".Carbon::now()."'),</v>
      </c>
      <c r="AJ3215" s="16" t="str">
        <f t="shared" si="201"/>
        <v>('".DB::select("SELECT id_status FROM `status` WHERE `element_type` = 'task' AND status_type = 'client' AND name ='CANCELLED'")[0]-&gt;id_status."',3214,1),</v>
      </c>
      <c r="AK3215" s="16" t="str">
        <f t="shared" si="202"/>
        <v/>
      </c>
      <c r="AL3215" s="16" t="str">
        <f t="shared" si="203"/>
        <v/>
      </c>
    </row>
    <row r="3216" spans="1:38" x14ac:dyDescent="0.25">
      <c r="A3216" s="16" t="s">
        <v>874</v>
      </c>
      <c r="B3216" s="16" t="s">
        <v>26</v>
      </c>
      <c r="C3216" s="16" t="s">
        <v>27</v>
      </c>
      <c r="D3216" s="16" t="s">
        <v>28</v>
      </c>
      <c r="E3216" s="16" t="s">
        <v>46</v>
      </c>
      <c r="F3216" s="16" t="s">
        <v>43</v>
      </c>
      <c r="G3216" s="16" t="s">
        <v>875</v>
      </c>
      <c r="H3216" s="16" t="s">
        <v>47</v>
      </c>
      <c r="I3216" s="16" t="s">
        <v>35</v>
      </c>
      <c r="J3216" s="16" t="s">
        <v>35</v>
      </c>
      <c r="M3216" s="16"/>
      <c r="N3216" s="7">
        <v>44967</v>
      </c>
      <c r="O3216" s="9">
        <v>44967</v>
      </c>
      <c r="P3216" t="s">
        <v>1197</v>
      </c>
      <c r="Q3216">
        <v>1</v>
      </c>
      <c r="R3216">
        <v>113</v>
      </c>
      <c r="S3216">
        <v>5</v>
      </c>
      <c r="T3216" t="s">
        <v>2990</v>
      </c>
      <c r="U3216">
        <v>104</v>
      </c>
      <c r="V3216">
        <v>14</v>
      </c>
      <c r="W3216">
        <v>59</v>
      </c>
      <c r="X3216">
        <v>122</v>
      </c>
      <c r="Y3216">
        <v>601</v>
      </c>
      <c r="Z3216">
        <v>20</v>
      </c>
      <c r="AA3216">
        <v>20</v>
      </c>
      <c r="AE3216">
        <v>3215</v>
      </c>
      <c r="AF3216" s="16" t="s">
        <v>24</v>
      </c>
      <c r="AG3216" s="16"/>
      <c r="AH3216" s="16"/>
      <c r="AI3216" s="16" t="str">
        <f t="shared" si="200"/>
        <v>(104,5,14,59,122,601,20, null, null, 'L500 2024 Latin America',2024, '2023-02-10','2023-02-10','".Carbon::now()."','".Carbon::now()."'),</v>
      </c>
      <c r="AJ3216" s="16" t="str">
        <f t="shared" si="201"/>
        <v>('".DB::select("SELECT id_status FROM `status` WHERE `element_type` = 'task' AND status_type = 'client' AND name ='CANCELLED'")[0]-&gt;id_status."',3215,1),</v>
      </c>
      <c r="AK3216" s="16" t="str">
        <f t="shared" si="202"/>
        <v/>
      </c>
      <c r="AL3216" s="16" t="str">
        <f t="shared" si="203"/>
        <v/>
      </c>
    </row>
    <row r="3217" spans="1:38" x14ac:dyDescent="0.25">
      <c r="A3217" s="16" t="s">
        <v>874</v>
      </c>
      <c r="B3217" s="16" t="s">
        <v>26</v>
      </c>
      <c r="C3217" s="16" t="s">
        <v>27</v>
      </c>
      <c r="D3217" s="16" t="s">
        <v>28</v>
      </c>
      <c r="E3217" s="16" t="s">
        <v>46</v>
      </c>
      <c r="F3217" s="16" t="s">
        <v>43</v>
      </c>
      <c r="G3217" s="16" t="s">
        <v>875</v>
      </c>
      <c r="H3217" s="16" t="s">
        <v>97</v>
      </c>
      <c r="I3217" s="16" t="s">
        <v>35</v>
      </c>
      <c r="J3217" s="16" t="s">
        <v>35</v>
      </c>
      <c r="M3217" s="16"/>
      <c r="N3217" s="7">
        <v>44967</v>
      </c>
      <c r="O3217" s="9">
        <v>44967</v>
      </c>
      <c r="P3217" t="s">
        <v>1197</v>
      </c>
      <c r="Q3217">
        <v>1</v>
      </c>
      <c r="R3217">
        <v>113</v>
      </c>
      <c r="S3217">
        <v>5</v>
      </c>
      <c r="T3217" t="s">
        <v>2990</v>
      </c>
      <c r="U3217">
        <v>104</v>
      </c>
      <c r="V3217">
        <v>14</v>
      </c>
      <c r="W3217">
        <v>59</v>
      </c>
      <c r="X3217">
        <v>122</v>
      </c>
      <c r="Y3217">
        <v>874</v>
      </c>
      <c r="Z3217">
        <v>20</v>
      </c>
      <c r="AA3217">
        <v>20</v>
      </c>
      <c r="AE3217">
        <v>3216</v>
      </c>
      <c r="AF3217" s="16" t="s">
        <v>24</v>
      </c>
      <c r="AG3217" s="16"/>
      <c r="AH3217" s="16"/>
      <c r="AI3217" s="16" t="str">
        <f t="shared" si="200"/>
        <v>(104,5,14,59,122,874,20, null, null, 'L500 2024 Latin America',2024, '2023-02-10','2023-02-10','".Carbon::now()."','".Carbon::now()."'),</v>
      </c>
      <c r="AJ3217" s="16" t="str">
        <f t="shared" si="201"/>
        <v>('".DB::select("SELECT id_status FROM `status` WHERE `element_type` = 'task' AND status_type = 'client' AND name ='CANCELLED'")[0]-&gt;id_status."',3216,1),</v>
      </c>
      <c r="AK3217" s="16" t="str">
        <f t="shared" si="202"/>
        <v/>
      </c>
      <c r="AL3217" s="16" t="str">
        <f t="shared" si="203"/>
        <v/>
      </c>
    </row>
    <row r="3218" spans="1:38" x14ac:dyDescent="0.25">
      <c r="A3218" s="16" t="s">
        <v>874</v>
      </c>
      <c r="B3218" s="16" t="s">
        <v>26</v>
      </c>
      <c r="C3218" s="16" t="s">
        <v>41</v>
      </c>
      <c r="D3218" s="16" t="s">
        <v>349</v>
      </c>
      <c r="E3218" s="16" t="s">
        <v>350</v>
      </c>
      <c r="F3218" s="16" t="s">
        <v>43</v>
      </c>
      <c r="G3218" s="16" t="s">
        <v>875</v>
      </c>
      <c r="H3218" s="16" t="s">
        <v>53</v>
      </c>
      <c r="I3218" s="16" t="s">
        <v>35</v>
      </c>
      <c r="J3218" s="16" t="s">
        <v>35</v>
      </c>
      <c r="M3218" s="16"/>
      <c r="N3218" s="7">
        <v>44845</v>
      </c>
      <c r="O3218" s="9">
        <v>45208</v>
      </c>
      <c r="P3218" t="s">
        <v>3105</v>
      </c>
      <c r="Q3218">
        <v>1</v>
      </c>
      <c r="R3218">
        <v>113</v>
      </c>
      <c r="S3218">
        <v>5</v>
      </c>
      <c r="T3218" t="s">
        <v>3060</v>
      </c>
      <c r="U3218">
        <v>227</v>
      </c>
      <c r="V3218">
        <v>2</v>
      </c>
      <c r="W3218">
        <v>17</v>
      </c>
      <c r="X3218">
        <v>122</v>
      </c>
      <c r="Y3218">
        <v>20</v>
      </c>
      <c r="Z3218">
        <v>20</v>
      </c>
      <c r="AA3218">
        <v>20</v>
      </c>
      <c r="AE3218">
        <v>3217</v>
      </c>
      <c r="AF3218" s="16" t="s">
        <v>24</v>
      </c>
      <c r="AG3218" s="16"/>
      <c r="AH3218" s="16"/>
      <c r="AI3218" s="16" t="str">
        <f t="shared" si="200"/>
        <v>(227,5,2,17,122,20,20, null, null, 'Chambers 2025 Latin America',2025, '2023-10-09','2023-10-09','".Carbon::now()."','".Carbon::now()."'),</v>
      </c>
      <c r="AJ3218" s="16" t="str">
        <f t="shared" si="201"/>
        <v>('".DB::select("SELECT id_status FROM `status` WHERE `element_type` = 'task' AND status_type = 'client' AND name ='CANCELLED'")[0]-&gt;id_status."',3217,1),</v>
      </c>
      <c r="AK3218" s="16" t="str">
        <f t="shared" si="202"/>
        <v/>
      </c>
      <c r="AL3218" s="16" t="str">
        <f t="shared" si="203"/>
        <v/>
      </c>
    </row>
    <row r="3219" spans="1:38" x14ac:dyDescent="0.25">
      <c r="A3219" s="16" t="s">
        <v>874</v>
      </c>
      <c r="B3219" s="16" t="s">
        <v>26</v>
      </c>
      <c r="C3219" s="16" t="s">
        <v>41</v>
      </c>
      <c r="D3219" s="16" t="s">
        <v>349</v>
      </c>
      <c r="E3219" s="16" t="s">
        <v>350</v>
      </c>
      <c r="F3219" s="16" t="s">
        <v>43</v>
      </c>
      <c r="G3219" s="16" t="s">
        <v>875</v>
      </c>
      <c r="H3219" s="16" t="s">
        <v>64</v>
      </c>
      <c r="I3219" s="16" t="s">
        <v>35</v>
      </c>
      <c r="J3219" s="16" t="s">
        <v>35</v>
      </c>
      <c r="M3219" s="16"/>
      <c r="N3219" s="7">
        <v>44813</v>
      </c>
      <c r="O3219" s="9">
        <v>45181</v>
      </c>
      <c r="P3219" t="s">
        <v>3103</v>
      </c>
      <c r="Q3219">
        <v>1</v>
      </c>
      <c r="R3219">
        <v>113</v>
      </c>
      <c r="S3219">
        <v>5</v>
      </c>
      <c r="T3219" t="s">
        <v>3060</v>
      </c>
      <c r="U3219">
        <v>227</v>
      </c>
      <c r="V3219">
        <v>2</v>
      </c>
      <c r="W3219">
        <v>17</v>
      </c>
      <c r="X3219">
        <v>122</v>
      </c>
      <c r="Y3219">
        <v>93</v>
      </c>
      <c r="Z3219">
        <v>20</v>
      </c>
      <c r="AA3219">
        <v>20</v>
      </c>
      <c r="AE3219">
        <v>3218</v>
      </c>
      <c r="AF3219" s="16" t="s">
        <v>24</v>
      </c>
      <c r="AG3219" s="16"/>
      <c r="AH3219" s="16"/>
      <c r="AI3219" s="16" t="str">
        <f t="shared" si="200"/>
        <v>(227,5,2,17,122,93,20, null, null, 'Chambers 2025 Latin America',2025, '2023-09-12','2023-09-12','".Carbon::now()."','".Carbon::now()."'),</v>
      </c>
      <c r="AJ3219" s="16" t="str">
        <f t="shared" si="201"/>
        <v>('".DB::select("SELECT id_status FROM `status` WHERE `element_type` = 'task' AND status_type = 'client' AND name ='CANCELLED'")[0]-&gt;id_status."',3218,1),</v>
      </c>
      <c r="AK3219" s="16" t="str">
        <f t="shared" si="202"/>
        <v/>
      </c>
      <c r="AL3219" s="16" t="str">
        <f t="shared" si="203"/>
        <v/>
      </c>
    </row>
    <row r="3220" spans="1:38" x14ac:dyDescent="0.25">
      <c r="A3220" s="16" t="s">
        <v>874</v>
      </c>
      <c r="B3220" s="16" t="s">
        <v>26</v>
      </c>
      <c r="C3220" s="16" t="s">
        <v>41</v>
      </c>
      <c r="D3220" s="16" t="s">
        <v>349</v>
      </c>
      <c r="E3220" s="16" t="s">
        <v>350</v>
      </c>
      <c r="F3220" s="16" t="s">
        <v>43</v>
      </c>
      <c r="G3220" s="16" t="s">
        <v>875</v>
      </c>
      <c r="H3220" s="16" t="s">
        <v>47</v>
      </c>
      <c r="I3220" s="16" t="s">
        <v>35</v>
      </c>
      <c r="J3220" s="16" t="s">
        <v>35</v>
      </c>
      <c r="M3220" s="16"/>
      <c r="N3220" s="7">
        <v>44845</v>
      </c>
      <c r="O3220" s="9">
        <v>45208</v>
      </c>
      <c r="P3220" t="s">
        <v>3105</v>
      </c>
      <c r="Q3220">
        <v>1</v>
      </c>
      <c r="R3220">
        <v>113</v>
      </c>
      <c r="S3220">
        <v>5</v>
      </c>
      <c r="T3220" t="s">
        <v>3060</v>
      </c>
      <c r="U3220">
        <v>227</v>
      </c>
      <c r="V3220">
        <v>2</v>
      </c>
      <c r="W3220">
        <v>17</v>
      </c>
      <c r="X3220">
        <v>122</v>
      </c>
      <c r="Y3220">
        <v>125</v>
      </c>
      <c r="Z3220">
        <v>20</v>
      </c>
      <c r="AA3220">
        <v>20</v>
      </c>
      <c r="AE3220">
        <v>3219</v>
      </c>
      <c r="AF3220" s="16" t="s">
        <v>24</v>
      </c>
      <c r="AG3220" s="16"/>
      <c r="AH3220" s="16"/>
      <c r="AI3220" s="16" t="str">
        <f t="shared" si="200"/>
        <v>(227,5,2,17,122,125,20, null, null, 'Chambers 2025 Latin America',2025, '2023-10-09','2023-10-09','".Carbon::now()."','".Carbon::now()."'),</v>
      </c>
      <c r="AJ3220" s="16" t="str">
        <f t="shared" si="201"/>
        <v>('".DB::select("SELECT id_status FROM `status` WHERE `element_type` = 'task' AND status_type = 'client' AND name ='CANCELLED'")[0]-&gt;id_status."',3219,1),</v>
      </c>
      <c r="AK3220" s="16" t="str">
        <f t="shared" si="202"/>
        <v/>
      </c>
      <c r="AL3220" s="16" t="str">
        <f t="shared" si="203"/>
        <v/>
      </c>
    </row>
    <row r="3221" spans="1:38" x14ac:dyDescent="0.25">
      <c r="A3221" s="16" t="s">
        <v>874</v>
      </c>
      <c r="B3221" s="16" t="s">
        <v>26</v>
      </c>
      <c r="C3221" s="16" t="s">
        <v>41</v>
      </c>
      <c r="D3221" s="16" t="s">
        <v>349</v>
      </c>
      <c r="E3221" s="16" t="s">
        <v>350</v>
      </c>
      <c r="F3221" s="16" t="s">
        <v>43</v>
      </c>
      <c r="G3221" s="16" t="s">
        <v>875</v>
      </c>
      <c r="H3221" s="16" t="s">
        <v>97</v>
      </c>
      <c r="I3221" s="16" t="s">
        <v>35</v>
      </c>
      <c r="J3221" s="16" t="s">
        <v>35</v>
      </c>
      <c r="M3221" s="16"/>
      <c r="N3221" s="7">
        <v>44813</v>
      </c>
      <c r="O3221" s="9">
        <v>45181</v>
      </c>
      <c r="P3221" t="s">
        <v>3103</v>
      </c>
      <c r="Q3221">
        <v>1</v>
      </c>
      <c r="R3221">
        <v>113</v>
      </c>
      <c r="S3221">
        <v>5</v>
      </c>
      <c r="T3221" t="s">
        <v>3060</v>
      </c>
      <c r="U3221">
        <v>227</v>
      </c>
      <c r="V3221">
        <v>2</v>
      </c>
      <c r="W3221">
        <v>17</v>
      </c>
      <c r="X3221">
        <v>122</v>
      </c>
      <c r="Y3221">
        <v>373</v>
      </c>
      <c r="Z3221">
        <v>20</v>
      </c>
      <c r="AA3221">
        <v>20</v>
      </c>
      <c r="AE3221">
        <v>3220</v>
      </c>
      <c r="AF3221" s="16" t="s">
        <v>24</v>
      </c>
      <c r="AG3221" s="16"/>
      <c r="AH3221" s="16"/>
      <c r="AI3221" s="16" t="str">
        <f t="shared" si="200"/>
        <v>(227,5,2,17,122,373,20, null, null, 'Chambers 2025 Latin America',2025, '2023-09-12','2023-09-12','".Carbon::now()."','".Carbon::now()."'),</v>
      </c>
      <c r="AJ3221" s="16" t="str">
        <f t="shared" si="201"/>
        <v>('".DB::select("SELECT id_status FROM `status` WHERE `element_type` = 'task' AND status_type = 'client' AND name ='CANCELLED'")[0]-&gt;id_status."',3220,1),</v>
      </c>
      <c r="AK3221" s="16" t="str">
        <f t="shared" si="202"/>
        <v/>
      </c>
      <c r="AL3221" s="16" t="str">
        <f t="shared" si="203"/>
        <v/>
      </c>
    </row>
    <row r="3222" spans="1:38" x14ac:dyDescent="0.25">
      <c r="A3222" s="16" t="s">
        <v>389</v>
      </c>
      <c r="B3222" s="16" t="s">
        <v>62</v>
      </c>
      <c r="C3222" s="16" t="s">
        <v>41</v>
      </c>
      <c r="D3222" s="16" t="s">
        <v>28</v>
      </c>
      <c r="E3222" s="16" t="s">
        <v>105</v>
      </c>
      <c r="F3222" s="16" t="s">
        <v>106</v>
      </c>
      <c r="G3222" s="16" t="s">
        <v>123</v>
      </c>
      <c r="H3222" s="16" t="s">
        <v>87</v>
      </c>
      <c r="I3222" s="16" t="s">
        <v>73</v>
      </c>
      <c r="J3222" s="16" t="s">
        <v>73</v>
      </c>
      <c r="M3222" s="16" t="s">
        <v>74</v>
      </c>
      <c r="N3222" s="7"/>
      <c r="O3222" s="9">
        <v>45176</v>
      </c>
      <c r="P3222" t="s">
        <v>1178</v>
      </c>
      <c r="Q3222">
        <v>1</v>
      </c>
      <c r="R3222">
        <v>111</v>
      </c>
      <c r="S3222">
        <v>4</v>
      </c>
      <c r="T3222" t="s">
        <v>3025</v>
      </c>
      <c r="U3222">
        <v>130</v>
      </c>
      <c r="V3222">
        <v>2</v>
      </c>
      <c r="W3222">
        <v>20</v>
      </c>
      <c r="X3222">
        <v>75</v>
      </c>
      <c r="Y3222">
        <v>227</v>
      </c>
      <c r="Z3222">
        <v>4</v>
      </c>
      <c r="AA3222">
        <v>4</v>
      </c>
      <c r="AD3222">
        <v>6</v>
      </c>
      <c r="AE3222">
        <v>3221</v>
      </c>
      <c r="AF3222" s="16" t="s">
        <v>39</v>
      </c>
      <c r="AG3222" s="16"/>
      <c r="AH3222" s="16"/>
      <c r="AI3222" s="16" t="str">
        <f t="shared" si="200"/>
        <v>(130,4,2,20,75,227,4, null, 6, 'Chambers 2024 USA',2024, '2023-09-07','2023-09-07','".Carbon::now()."','".Carbon::now()."'),</v>
      </c>
      <c r="AJ3222" s="16" t="str">
        <f t="shared" si="201"/>
        <v>('".DB::select("SELECT id_status FROM `status` WHERE `element_type` = 'task' AND status_type = 'client' AND name ='CONFIRMED'")[0]-&gt;id_status."',3221,1),</v>
      </c>
      <c r="AK3222" s="16" t="str">
        <f t="shared" si="202"/>
        <v/>
      </c>
      <c r="AL3222" s="16" t="str">
        <f t="shared" si="203"/>
        <v/>
      </c>
    </row>
    <row r="3223" spans="1:38" x14ac:dyDescent="0.25">
      <c r="A3223" s="16" t="s">
        <v>876</v>
      </c>
      <c r="B3223" s="16" t="s">
        <v>26</v>
      </c>
      <c r="C3223" s="16" t="s">
        <v>41</v>
      </c>
      <c r="D3223" s="16" t="s">
        <v>28</v>
      </c>
      <c r="E3223" s="16" t="s">
        <v>51</v>
      </c>
      <c r="F3223" s="16" t="s">
        <v>31</v>
      </c>
      <c r="G3223" s="16" t="s">
        <v>348</v>
      </c>
      <c r="H3223" s="16" t="s">
        <v>64</v>
      </c>
      <c r="I3223" s="16" t="s">
        <v>35</v>
      </c>
      <c r="J3223" s="16" t="s">
        <v>35</v>
      </c>
      <c r="M3223" s="16"/>
      <c r="N3223" s="7">
        <v>44979</v>
      </c>
      <c r="O3223" s="9">
        <v>44979</v>
      </c>
      <c r="P3223" t="s">
        <v>1179</v>
      </c>
      <c r="Q3223">
        <v>1</v>
      </c>
      <c r="R3223">
        <v>114</v>
      </c>
      <c r="S3223">
        <v>5</v>
      </c>
      <c r="T3223" t="s">
        <v>2994</v>
      </c>
      <c r="U3223">
        <v>75</v>
      </c>
      <c r="V3223">
        <v>2</v>
      </c>
      <c r="W3223">
        <v>12</v>
      </c>
      <c r="X3223">
        <v>58</v>
      </c>
      <c r="Y3223">
        <v>93</v>
      </c>
      <c r="Z3223">
        <v>20</v>
      </c>
      <c r="AA3223">
        <v>20</v>
      </c>
      <c r="AE3223">
        <v>3222</v>
      </c>
      <c r="AF3223" s="16" t="s">
        <v>24</v>
      </c>
      <c r="AG3223" s="16"/>
      <c r="AH3223" s="16"/>
      <c r="AI3223" s="16" t="str">
        <f t="shared" si="200"/>
        <v>(75,5,2,12,58,93,20, null, null, 'Chambers 2024 Europe',2024, '2023-02-22','2023-02-22','".Carbon::now()."','".Carbon::now()."'),</v>
      </c>
      <c r="AJ3223" s="16" t="str">
        <f t="shared" si="201"/>
        <v>('".DB::select("SELECT id_status FROM `status` WHERE `element_type` = 'task' AND status_type = 'client' AND name ='CANCELLED'")[0]-&gt;id_status."',3222,1),</v>
      </c>
      <c r="AK3223" s="16" t="str">
        <f t="shared" si="202"/>
        <v/>
      </c>
      <c r="AL3223" s="16" t="str">
        <f t="shared" si="203"/>
        <v/>
      </c>
    </row>
    <row r="3224" spans="1:38" x14ac:dyDescent="0.25">
      <c r="A3224" s="16" t="s">
        <v>876</v>
      </c>
      <c r="B3224" s="16" t="s">
        <v>26</v>
      </c>
      <c r="C3224" s="16" t="s">
        <v>41</v>
      </c>
      <c r="D3224" s="16" t="s">
        <v>28</v>
      </c>
      <c r="E3224" s="16" t="s">
        <v>51</v>
      </c>
      <c r="F3224" s="16" t="s">
        <v>31</v>
      </c>
      <c r="G3224" s="16" t="s">
        <v>348</v>
      </c>
      <c r="H3224" s="16" t="s">
        <v>112</v>
      </c>
      <c r="I3224" s="16" t="s">
        <v>35</v>
      </c>
      <c r="J3224" s="16" t="s">
        <v>35</v>
      </c>
      <c r="M3224" s="16"/>
      <c r="N3224" s="7">
        <v>45058</v>
      </c>
      <c r="O3224" s="9">
        <v>45063</v>
      </c>
      <c r="P3224" t="s">
        <v>1191</v>
      </c>
      <c r="Q3224">
        <v>1</v>
      </c>
      <c r="R3224">
        <v>114</v>
      </c>
      <c r="S3224">
        <v>5</v>
      </c>
      <c r="T3224" t="s">
        <v>2994</v>
      </c>
      <c r="U3224">
        <v>75</v>
      </c>
      <c r="V3224">
        <v>2</v>
      </c>
      <c r="W3224">
        <v>12</v>
      </c>
      <c r="X3224">
        <v>58</v>
      </c>
      <c r="Y3224">
        <v>139</v>
      </c>
      <c r="Z3224">
        <v>20</v>
      </c>
      <c r="AA3224">
        <v>20</v>
      </c>
      <c r="AE3224">
        <v>3223</v>
      </c>
      <c r="AF3224" s="16" t="s">
        <v>24</v>
      </c>
      <c r="AG3224" s="16"/>
      <c r="AH3224" s="16"/>
      <c r="AI3224" s="16" t="str">
        <f t="shared" si="200"/>
        <v>(75,5,2,12,58,139,20, null, null, 'Chambers 2024 Europe',2024, '2023-05-17','2023-05-17','".Carbon::now()."','".Carbon::now()."'),</v>
      </c>
      <c r="AJ3224" s="16" t="str">
        <f t="shared" si="201"/>
        <v>('".DB::select("SELECT id_status FROM `status` WHERE `element_type` = 'task' AND status_type = 'client' AND name ='CANCELLED'")[0]-&gt;id_status."',3223,1),</v>
      </c>
      <c r="AK3224" s="16" t="str">
        <f t="shared" si="202"/>
        <v/>
      </c>
      <c r="AL3224" s="16" t="str">
        <f t="shared" si="203"/>
        <v/>
      </c>
    </row>
    <row r="3225" spans="1:38" x14ac:dyDescent="0.25">
      <c r="A3225" s="16" t="s">
        <v>876</v>
      </c>
      <c r="B3225" s="16" t="s">
        <v>26</v>
      </c>
      <c r="C3225" s="16" t="s">
        <v>41</v>
      </c>
      <c r="D3225" s="16" t="s">
        <v>28</v>
      </c>
      <c r="E3225" s="16" t="s">
        <v>51</v>
      </c>
      <c r="F3225" s="16" t="s">
        <v>31</v>
      </c>
      <c r="G3225" s="16" t="s">
        <v>348</v>
      </c>
      <c r="H3225" s="16" t="s">
        <v>57</v>
      </c>
      <c r="I3225" s="16" t="s">
        <v>35</v>
      </c>
      <c r="J3225" s="16" t="s">
        <v>35</v>
      </c>
      <c r="M3225" s="16"/>
      <c r="N3225" s="7">
        <v>45176</v>
      </c>
      <c r="O3225" s="9">
        <v>45063</v>
      </c>
      <c r="P3225" t="s">
        <v>1191</v>
      </c>
      <c r="Q3225">
        <v>1</v>
      </c>
      <c r="R3225">
        <v>114</v>
      </c>
      <c r="S3225">
        <v>5</v>
      </c>
      <c r="T3225" t="s">
        <v>2994</v>
      </c>
      <c r="U3225">
        <v>75</v>
      </c>
      <c r="V3225">
        <v>2</v>
      </c>
      <c r="W3225">
        <v>12</v>
      </c>
      <c r="X3225">
        <v>58</v>
      </c>
      <c r="Y3225">
        <v>343</v>
      </c>
      <c r="Z3225">
        <v>20</v>
      </c>
      <c r="AA3225">
        <v>20</v>
      </c>
      <c r="AE3225">
        <v>3224</v>
      </c>
      <c r="AF3225" s="16" t="s">
        <v>24</v>
      </c>
      <c r="AG3225" s="16"/>
      <c r="AH3225" s="16"/>
      <c r="AI3225" s="16" t="str">
        <f t="shared" si="200"/>
        <v>(75,5,2,12,58,343,20, null, null, 'Chambers 2024 Europe',2024, '2023-05-17','2023-05-17','".Carbon::now()."','".Carbon::now()."'),</v>
      </c>
      <c r="AJ3225" s="16" t="str">
        <f t="shared" si="201"/>
        <v>('".DB::select("SELECT id_status FROM `status` WHERE `element_type` = 'task' AND status_type = 'client' AND name ='CANCELLED'")[0]-&gt;id_status."',3224,1),</v>
      </c>
      <c r="AK3225" s="16" t="str">
        <f t="shared" si="202"/>
        <v/>
      </c>
      <c r="AL3225" s="16" t="str">
        <f t="shared" si="203"/>
        <v/>
      </c>
    </row>
    <row r="3226" spans="1:38" x14ac:dyDescent="0.25">
      <c r="A3226" s="16" t="s">
        <v>876</v>
      </c>
      <c r="B3226" s="16" t="s">
        <v>26</v>
      </c>
      <c r="C3226" s="16" t="s">
        <v>41</v>
      </c>
      <c r="D3226" s="16" t="s">
        <v>28</v>
      </c>
      <c r="E3226" s="16" t="s">
        <v>51</v>
      </c>
      <c r="F3226" s="16" t="s">
        <v>31</v>
      </c>
      <c r="G3226" s="16" t="s">
        <v>877</v>
      </c>
      <c r="H3226" s="16" t="s">
        <v>53</v>
      </c>
      <c r="I3226" s="16" t="s">
        <v>35</v>
      </c>
      <c r="J3226" s="16" t="s">
        <v>35</v>
      </c>
      <c r="M3226" s="16"/>
      <c r="N3226" s="7">
        <v>44979</v>
      </c>
      <c r="O3226" s="9">
        <v>45063</v>
      </c>
      <c r="P3226" t="s">
        <v>1191</v>
      </c>
      <c r="Q3226">
        <v>1</v>
      </c>
      <c r="R3226">
        <v>114</v>
      </c>
      <c r="S3226">
        <v>5</v>
      </c>
      <c r="T3226" t="s">
        <v>2994</v>
      </c>
      <c r="U3226">
        <v>75</v>
      </c>
      <c r="V3226">
        <v>2</v>
      </c>
      <c r="W3226">
        <v>12</v>
      </c>
      <c r="X3226">
        <v>105</v>
      </c>
      <c r="Y3226">
        <v>20</v>
      </c>
      <c r="Z3226">
        <v>20</v>
      </c>
      <c r="AA3226">
        <v>20</v>
      </c>
      <c r="AE3226">
        <v>3225</v>
      </c>
      <c r="AF3226" s="16" t="s">
        <v>24</v>
      </c>
      <c r="AG3226" s="16"/>
      <c r="AH3226" s="16"/>
      <c r="AI3226" s="16" t="str">
        <f t="shared" si="200"/>
        <v>(75,5,2,12,105,20,20, null, null, 'Chambers 2024 Europe',2024, '2023-05-17','2023-05-17','".Carbon::now()."','".Carbon::now()."'),</v>
      </c>
      <c r="AJ3226" s="16" t="str">
        <f t="shared" si="201"/>
        <v>('".DB::select("SELECT id_status FROM `status` WHERE `element_type` = 'task' AND status_type = 'client' AND name ='CANCELLED'")[0]-&gt;id_status."',3225,1),</v>
      </c>
      <c r="AK3226" s="16" t="str">
        <f t="shared" si="202"/>
        <v/>
      </c>
      <c r="AL3226" s="16" t="str">
        <f t="shared" si="203"/>
        <v/>
      </c>
    </row>
    <row r="3227" spans="1:38" x14ac:dyDescent="0.25">
      <c r="A3227" s="16" t="s">
        <v>876</v>
      </c>
      <c r="B3227" s="16" t="s">
        <v>26</v>
      </c>
      <c r="C3227" s="16" t="s">
        <v>41</v>
      </c>
      <c r="D3227" s="16" t="s">
        <v>28</v>
      </c>
      <c r="E3227" s="16" t="s">
        <v>51</v>
      </c>
      <c r="F3227" s="16" t="s">
        <v>31</v>
      </c>
      <c r="G3227" s="16" t="s">
        <v>877</v>
      </c>
      <c r="H3227" s="16" t="s">
        <v>219</v>
      </c>
      <c r="I3227" s="16" t="s">
        <v>35</v>
      </c>
      <c r="J3227" s="16" t="s">
        <v>35</v>
      </c>
      <c r="M3227" s="16"/>
      <c r="N3227" s="7">
        <v>45176</v>
      </c>
      <c r="O3227" s="9">
        <v>45063</v>
      </c>
      <c r="P3227" t="s">
        <v>1191</v>
      </c>
      <c r="Q3227">
        <v>1</v>
      </c>
      <c r="R3227">
        <v>114</v>
      </c>
      <c r="S3227">
        <v>5</v>
      </c>
      <c r="T3227" t="s">
        <v>2994</v>
      </c>
      <c r="U3227">
        <v>75</v>
      </c>
      <c r="V3227">
        <v>2</v>
      </c>
      <c r="W3227">
        <v>12</v>
      </c>
      <c r="X3227">
        <v>105</v>
      </c>
      <c r="Y3227">
        <v>67</v>
      </c>
      <c r="Z3227">
        <v>20</v>
      </c>
      <c r="AA3227">
        <v>20</v>
      </c>
      <c r="AE3227">
        <v>3226</v>
      </c>
      <c r="AF3227" s="16" t="s">
        <v>24</v>
      </c>
      <c r="AG3227" s="16"/>
      <c r="AH3227" s="16"/>
      <c r="AI3227" s="16" t="str">
        <f t="shared" si="200"/>
        <v>(75,5,2,12,105,67,20, null, null, 'Chambers 2024 Europe',2024, '2023-05-17','2023-05-17','".Carbon::now()."','".Carbon::now()."'),</v>
      </c>
      <c r="AJ3227" s="16" t="str">
        <f t="shared" si="201"/>
        <v>('".DB::select("SELECT id_status FROM `status` WHERE `element_type` = 'task' AND status_type = 'client' AND name ='CANCELLED'")[0]-&gt;id_status."',3226,1),</v>
      </c>
      <c r="AK3227" s="16" t="str">
        <f t="shared" si="202"/>
        <v/>
      </c>
      <c r="AL3227" s="16" t="str">
        <f t="shared" si="203"/>
        <v/>
      </c>
    </row>
    <row r="3228" spans="1:38" x14ac:dyDescent="0.25">
      <c r="A3228" s="16" t="s">
        <v>876</v>
      </c>
      <c r="B3228" s="16" t="s">
        <v>26</v>
      </c>
      <c r="C3228" s="16" t="s">
        <v>41</v>
      </c>
      <c r="D3228" s="16" t="s">
        <v>28</v>
      </c>
      <c r="E3228" s="16" t="s">
        <v>51</v>
      </c>
      <c r="F3228" s="16" t="s">
        <v>31</v>
      </c>
      <c r="G3228" s="16" t="s">
        <v>877</v>
      </c>
      <c r="H3228" s="16" t="s">
        <v>878</v>
      </c>
      <c r="I3228" s="16" t="s">
        <v>35</v>
      </c>
      <c r="J3228" s="16" t="s">
        <v>35</v>
      </c>
      <c r="M3228" s="16"/>
      <c r="N3228" s="7">
        <v>45058</v>
      </c>
      <c r="O3228" s="9">
        <v>45063</v>
      </c>
      <c r="P3228" t="s">
        <v>1191</v>
      </c>
      <c r="Q3228">
        <v>1</v>
      </c>
      <c r="R3228">
        <v>114</v>
      </c>
      <c r="S3228">
        <v>5</v>
      </c>
      <c r="T3228" t="s">
        <v>2994</v>
      </c>
      <c r="U3228">
        <v>75</v>
      </c>
      <c r="V3228">
        <v>2</v>
      </c>
      <c r="W3228">
        <v>12</v>
      </c>
      <c r="X3228">
        <v>105</v>
      </c>
      <c r="Y3228">
        <v>82</v>
      </c>
      <c r="Z3228">
        <v>20</v>
      </c>
      <c r="AA3228">
        <v>20</v>
      </c>
      <c r="AE3228">
        <v>3227</v>
      </c>
      <c r="AF3228" s="16" t="s">
        <v>24</v>
      </c>
      <c r="AG3228" s="16"/>
      <c r="AH3228" s="16"/>
      <c r="AI3228" s="16" t="str">
        <f t="shared" si="200"/>
        <v>(75,5,2,12,105,82,20, null, null, 'Chambers 2024 Europe',2024, '2023-05-17','2023-05-17','".Carbon::now()."','".Carbon::now()."'),</v>
      </c>
      <c r="AJ3228" s="16" t="str">
        <f t="shared" si="201"/>
        <v>('".DB::select("SELECT id_status FROM `status` WHERE `element_type` = 'task' AND status_type = 'client' AND name ='CANCELLED'")[0]-&gt;id_status."',3227,1),</v>
      </c>
      <c r="AK3228" s="16" t="str">
        <f t="shared" si="202"/>
        <v/>
      </c>
      <c r="AL3228" s="16" t="str">
        <f t="shared" si="203"/>
        <v/>
      </c>
    </row>
    <row r="3229" spans="1:38" x14ac:dyDescent="0.25">
      <c r="A3229" s="16" t="s">
        <v>876</v>
      </c>
      <c r="B3229" s="16" t="s">
        <v>26</v>
      </c>
      <c r="C3229" s="16" t="s">
        <v>41</v>
      </c>
      <c r="D3229" s="16" t="s">
        <v>28</v>
      </c>
      <c r="E3229" s="16" t="s">
        <v>51</v>
      </c>
      <c r="F3229" s="16" t="s">
        <v>31</v>
      </c>
      <c r="G3229" s="16" t="s">
        <v>877</v>
      </c>
      <c r="H3229" s="16" t="s">
        <v>64</v>
      </c>
      <c r="I3229" s="16" t="s">
        <v>35</v>
      </c>
      <c r="J3229" s="16" t="s">
        <v>35</v>
      </c>
      <c r="M3229" s="16"/>
      <c r="N3229" s="7">
        <v>44979</v>
      </c>
      <c r="O3229" s="9">
        <v>44979</v>
      </c>
      <c r="P3229" t="s">
        <v>1179</v>
      </c>
      <c r="Q3229">
        <v>1</v>
      </c>
      <c r="R3229">
        <v>114</v>
      </c>
      <c r="S3229">
        <v>5</v>
      </c>
      <c r="T3229" t="s">
        <v>2994</v>
      </c>
      <c r="U3229">
        <v>75</v>
      </c>
      <c r="V3229">
        <v>2</v>
      </c>
      <c r="W3229">
        <v>12</v>
      </c>
      <c r="X3229">
        <v>105</v>
      </c>
      <c r="Y3229">
        <v>93</v>
      </c>
      <c r="Z3229">
        <v>20</v>
      </c>
      <c r="AA3229">
        <v>20</v>
      </c>
      <c r="AE3229">
        <v>3228</v>
      </c>
      <c r="AF3229" s="16" t="s">
        <v>24</v>
      </c>
      <c r="AG3229" s="16"/>
      <c r="AH3229" s="16"/>
      <c r="AI3229" s="16" t="str">
        <f t="shared" si="200"/>
        <v>(75,5,2,12,105,93,20, null, null, 'Chambers 2024 Europe',2024, '2023-02-22','2023-02-22','".Carbon::now()."','".Carbon::now()."'),</v>
      </c>
      <c r="AJ3229" s="16" t="str">
        <f t="shared" si="201"/>
        <v>('".DB::select("SELECT id_status FROM `status` WHERE `element_type` = 'task' AND status_type = 'client' AND name ='CANCELLED'")[0]-&gt;id_status."',3228,1),</v>
      </c>
      <c r="AK3229" s="16" t="str">
        <f t="shared" si="202"/>
        <v/>
      </c>
      <c r="AL3229" s="16" t="str">
        <f t="shared" si="203"/>
        <v/>
      </c>
    </row>
    <row r="3230" spans="1:38" x14ac:dyDescent="0.25">
      <c r="A3230" s="16" t="s">
        <v>876</v>
      </c>
      <c r="B3230" s="16" t="s">
        <v>26</v>
      </c>
      <c r="C3230" s="16" t="s">
        <v>41</v>
      </c>
      <c r="D3230" s="16" t="s">
        <v>28</v>
      </c>
      <c r="E3230" s="16" t="s">
        <v>51</v>
      </c>
      <c r="F3230" s="16" t="s">
        <v>31</v>
      </c>
      <c r="G3230" s="16" t="s">
        <v>877</v>
      </c>
      <c r="H3230" s="16" t="s">
        <v>47</v>
      </c>
      <c r="I3230" s="16" t="s">
        <v>35</v>
      </c>
      <c r="J3230" s="16" t="s">
        <v>35</v>
      </c>
      <c r="M3230" s="16"/>
      <c r="N3230" s="7">
        <v>44979</v>
      </c>
      <c r="O3230" s="9">
        <v>44979</v>
      </c>
      <c r="P3230" t="s">
        <v>1179</v>
      </c>
      <c r="Q3230">
        <v>1</v>
      </c>
      <c r="R3230">
        <v>114</v>
      </c>
      <c r="S3230">
        <v>5</v>
      </c>
      <c r="T3230" t="s">
        <v>2994</v>
      </c>
      <c r="U3230">
        <v>75</v>
      </c>
      <c r="V3230">
        <v>2</v>
      </c>
      <c r="W3230">
        <v>12</v>
      </c>
      <c r="X3230">
        <v>105</v>
      </c>
      <c r="Y3230">
        <v>125</v>
      </c>
      <c r="Z3230">
        <v>20</v>
      </c>
      <c r="AA3230">
        <v>20</v>
      </c>
      <c r="AE3230">
        <v>3229</v>
      </c>
      <c r="AF3230" s="16" t="s">
        <v>24</v>
      </c>
      <c r="AG3230" s="16"/>
      <c r="AH3230" s="16"/>
      <c r="AI3230" s="16" t="str">
        <f t="shared" si="200"/>
        <v>(75,5,2,12,105,125,20, null, null, 'Chambers 2024 Europe',2024, '2023-02-22','2023-02-22','".Carbon::now()."','".Carbon::now()."'),</v>
      </c>
      <c r="AJ3230" s="16" t="str">
        <f t="shared" si="201"/>
        <v>('".DB::select("SELECT id_status FROM `status` WHERE `element_type` = 'task' AND status_type = 'client' AND name ='CANCELLED'")[0]-&gt;id_status."',3229,1),</v>
      </c>
      <c r="AK3230" s="16" t="str">
        <f t="shared" si="202"/>
        <v/>
      </c>
      <c r="AL3230" s="16" t="str">
        <f t="shared" si="203"/>
        <v/>
      </c>
    </row>
    <row r="3231" spans="1:38" x14ac:dyDescent="0.25">
      <c r="A3231" s="16" t="s">
        <v>876</v>
      </c>
      <c r="B3231" s="16" t="s">
        <v>26</v>
      </c>
      <c r="C3231" s="16" t="s">
        <v>41</v>
      </c>
      <c r="D3231" s="16" t="s">
        <v>28</v>
      </c>
      <c r="E3231" s="16" t="s">
        <v>51</v>
      </c>
      <c r="F3231" s="16" t="s">
        <v>31</v>
      </c>
      <c r="G3231" s="16" t="s">
        <v>877</v>
      </c>
      <c r="H3231" s="16" t="s">
        <v>879</v>
      </c>
      <c r="I3231" s="16" t="s">
        <v>35</v>
      </c>
      <c r="J3231" s="16" t="s">
        <v>35</v>
      </c>
      <c r="M3231" s="16"/>
      <c r="N3231" s="7">
        <v>45058</v>
      </c>
      <c r="O3231" s="9">
        <v>45063</v>
      </c>
      <c r="P3231" t="s">
        <v>1191</v>
      </c>
      <c r="Q3231">
        <v>1</v>
      </c>
      <c r="R3231">
        <v>114</v>
      </c>
      <c r="S3231">
        <v>5</v>
      </c>
      <c r="T3231" t="s">
        <v>2994</v>
      </c>
      <c r="U3231">
        <v>75</v>
      </c>
      <c r="V3231">
        <v>2</v>
      </c>
      <c r="W3231">
        <v>12</v>
      </c>
      <c r="X3231">
        <v>105</v>
      </c>
      <c r="Y3231">
        <v>117</v>
      </c>
      <c r="Z3231">
        <v>20</v>
      </c>
      <c r="AA3231">
        <v>20</v>
      </c>
      <c r="AE3231">
        <v>3230</v>
      </c>
      <c r="AF3231" s="16" t="s">
        <v>24</v>
      </c>
      <c r="AG3231" s="16"/>
      <c r="AH3231" s="16"/>
      <c r="AI3231" s="16" t="str">
        <f t="shared" si="200"/>
        <v>(75,5,2,12,105,117,20, null, null, 'Chambers 2024 Europe',2024, '2023-05-17','2023-05-17','".Carbon::now()."','".Carbon::now()."'),</v>
      </c>
      <c r="AJ3231" s="16" t="str">
        <f t="shared" si="201"/>
        <v>('".DB::select("SELECT id_status FROM `status` WHERE `element_type` = 'task' AND status_type = 'client' AND name ='CANCELLED'")[0]-&gt;id_status."',3230,1),</v>
      </c>
      <c r="AK3231" s="16" t="str">
        <f t="shared" si="202"/>
        <v/>
      </c>
      <c r="AL3231" s="16" t="str">
        <f t="shared" si="203"/>
        <v/>
      </c>
    </row>
    <row r="3232" spans="1:38" x14ac:dyDescent="0.25">
      <c r="A3232" s="16" t="s">
        <v>876</v>
      </c>
      <c r="B3232" s="16" t="s">
        <v>26</v>
      </c>
      <c r="C3232" s="16" t="s">
        <v>41</v>
      </c>
      <c r="D3232" s="16" t="s">
        <v>28</v>
      </c>
      <c r="E3232" s="16" t="s">
        <v>51</v>
      </c>
      <c r="F3232" s="16" t="s">
        <v>31</v>
      </c>
      <c r="G3232" s="16" t="s">
        <v>877</v>
      </c>
      <c r="H3232" s="16" t="s">
        <v>191</v>
      </c>
      <c r="I3232" s="16" t="s">
        <v>35</v>
      </c>
      <c r="J3232" s="16" t="s">
        <v>35</v>
      </c>
      <c r="M3232" s="16"/>
      <c r="N3232" s="7">
        <v>45176</v>
      </c>
      <c r="O3232" s="9">
        <v>45063</v>
      </c>
      <c r="P3232" t="s">
        <v>1191</v>
      </c>
      <c r="Q3232">
        <v>1</v>
      </c>
      <c r="R3232">
        <v>114</v>
      </c>
      <c r="S3232">
        <v>5</v>
      </c>
      <c r="T3232" t="s">
        <v>2994</v>
      </c>
      <c r="U3232">
        <v>75</v>
      </c>
      <c r="V3232">
        <v>2</v>
      </c>
      <c r="W3232">
        <v>12</v>
      </c>
      <c r="X3232">
        <v>105</v>
      </c>
      <c r="Y3232">
        <v>131</v>
      </c>
      <c r="Z3232">
        <v>20</v>
      </c>
      <c r="AA3232">
        <v>20</v>
      </c>
      <c r="AE3232">
        <v>3231</v>
      </c>
      <c r="AF3232" s="16" t="s">
        <v>24</v>
      </c>
      <c r="AG3232" s="16"/>
      <c r="AH3232" s="16"/>
      <c r="AI3232" s="16" t="str">
        <f t="shared" si="200"/>
        <v>(75,5,2,12,105,131,20, null, null, 'Chambers 2024 Europe',2024, '2023-05-17','2023-05-17','".Carbon::now()."','".Carbon::now()."'),</v>
      </c>
      <c r="AJ3232" s="16" t="str">
        <f t="shared" si="201"/>
        <v>('".DB::select("SELECT id_status FROM `status` WHERE `element_type` = 'task' AND status_type = 'client' AND name ='CANCELLED'")[0]-&gt;id_status."',3231,1),</v>
      </c>
      <c r="AK3232" s="16" t="str">
        <f t="shared" si="202"/>
        <v/>
      </c>
      <c r="AL3232" s="16" t="str">
        <f t="shared" si="203"/>
        <v/>
      </c>
    </row>
    <row r="3233" spans="1:38" x14ac:dyDescent="0.25">
      <c r="A3233" s="16" t="s">
        <v>876</v>
      </c>
      <c r="B3233" s="16" t="s">
        <v>26</v>
      </c>
      <c r="C3233" s="16" t="s">
        <v>41</v>
      </c>
      <c r="D3233" s="16" t="s">
        <v>28</v>
      </c>
      <c r="E3233" s="16" t="s">
        <v>51</v>
      </c>
      <c r="F3233" s="16" t="s">
        <v>31</v>
      </c>
      <c r="G3233" s="16" t="s">
        <v>877</v>
      </c>
      <c r="H3233" s="16" t="s">
        <v>112</v>
      </c>
      <c r="I3233" s="16" t="s">
        <v>35</v>
      </c>
      <c r="J3233" s="16" t="s">
        <v>35</v>
      </c>
      <c r="M3233" s="16"/>
      <c r="N3233" s="7">
        <v>45058</v>
      </c>
      <c r="O3233" s="9">
        <v>45063</v>
      </c>
      <c r="P3233" t="s">
        <v>1191</v>
      </c>
      <c r="Q3233">
        <v>1</v>
      </c>
      <c r="R3233">
        <v>114</v>
      </c>
      <c r="S3233">
        <v>5</v>
      </c>
      <c r="T3233" t="s">
        <v>2994</v>
      </c>
      <c r="U3233">
        <v>75</v>
      </c>
      <c r="V3233">
        <v>2</v>
      </c>
      <c r="W3233">
        <v>12</v>
      </c>
      <c r="X3233">
        <v>105</v>
      </c>
      <c r="Y3233">
        <v>139</v>
      </c>
      <c r="Z3233">
        <v>20</v>
      </c>
      <c r="AA3233">
        <v>20</v>
      </c>
      <c r="AE3233">
        <v>3232</v>
      </c>
      <c r="AF3233" s="16" t="s">
        <v>24</v>
      </c>
      <c r="AG3233" s="16"/>
      <c r="AH3233" s="16"/>
      <c r="AI3233" s="16" t="str">
        <f t="shared" si="200"/>
        <v>(75,5,2,12,105,139,20, null, null, 'Chambers 2024 Europe',2024, '2023-05-17','2023-05-17','".Carbon::now()."','".Carbon::now()."'),</v>
      </c>
      <c r="AJ3233" s="16" t="str">
        <f t="shared" si="201"/>
        <v>('".DB::select("SELECT id_status FROM `status` WHERE `element_type` = 'task' AND status_type = 'client' AND name ='CANCELLED'")[0]-&gt;id_status."',3232,1),</v>
      </c>
      <c r="AK3233" s="16" t="str">
        <f t="shared" si="202"/>
        <v/>
      </c>
      <c r="AL3233" s="16" t="str">
        <f t="shared" si="203"/>
        <v/>
      </c>
    </row>
    <row r="3234" spans="1:38" x14ac:dyDescent="0.25">
      <c r="A3234" s="16" t="s">
        <v>876</v>
      </c>
      <c r="B3234" s="16" t="s">
        <v>26</v>
      </c>
      <c r="C3234" s="16" t="s">
        <v>41</v>
      </c>
      <c r="D3234" s="16" t="s">
        <v>28</v>
      </c>
      <c r="E3234" s="16" t="s">
        <v>51</v>
      </c>
      <c r="F3234" s="16" t="s">
        <v>31</v>
      </c>
      <c r="G3234" s="16" t="s">
        <v>877</v>
      </c>
      <c r="H3234" s="16" t="s">
        <v>679</v>
      </c>
      <c r="I3234" s="16" t="s">
        <v>35</v>
      </c>
      <c r="J3234" s="16" t="s">
        <v>35</v>
      </c>
      <c r="M3234" s="16"/>
      <c r="N3234" s="7">
        <v>45058</v>
      </c>
      <c r="O3234" s="9">
        <v>45063</v>
      </c>
      <c r="P3234" t="s">
        <v>1191</v>
      </c>
      <c r="Q3234">
        <v>1</v>
      </c>
      <c r="R3234">
        <v>114</v>
      </c>
      <c r="S3234">
        <v>5</v>
      </c>
      <c r="T3234" t="s">
        <v>2994</v>
      </c>
      <c r="U3234">
        <v>75</v>
      </c>
      <c r="V3234">
        <v>2</v>
      </c>
      <c r="W3234">
        <v>12</v>
      </c>
      <c r="X3234">
        <v>105</v>
      </c>
      <c r="Y3234">
        <v>291</v>
      </c>
      <c r="Z3234">
        <v>20</v>
      </c>
      <c r="AA3234">
        <v>20</v>
      </c>
      <c r="AE3234">
        <v>3233</v>
      </c>
      <c r="AF3234" s="16" t="s">
        <v>24</v>
      </c>
      <c r="AG3234" s="16"/>
      <c r="AH3234" s="16"/>
      <c r="AI3234" s="16" t="str">
        <f t="shared" si="200"/>
        <v>(75,5,2,12,105,291,20, null, null, 'Chambers 2024 Europe',2024, '2023-05-17','2023-05-17','".Carbon::now()."','".Carbon::now()."'),</v>
      </c>
      <c r="AJ3234" s="16" t="str">
        <f t="shared" si="201"/>
        <v>('".DB::select("SELECT id_status FROM `status` WHERE `element_type` = 'task' AND status_type = 'client' AND name ='CANCELLED'")[0]-&gt;id_status."',3233,1),</v>
      </c>
      <c r="AK3234" s="16" t="str">
        <f t="shared" si="202"/>
        <v/>
      </c>
      <c r="AL3234" s="16" t="str">
        <f t="shared" si="203"/>
        <v/>
      </c>
    </row>
    <row r="3235" spans="1:38" x14ac:dyDescent="0.25">
      <c r="A3235" s="16" t="s">
        <v>876</v>
      </c>
      <c r="B3235" s="16" t="s">
        <v>26</v>
      </c>
      <c r="C3235" s="16" t="s">
        <v>41</v>
      </c>
      <c r="D3235" s="16" t="s">
        <v>28</v>
      </c>
      <c r="E3235" s="16" t="s">
        <v>51</v>
      </c>
      <c r="F3235" s="16" t="s">
        <v>31</v>
      </c>
      <c r="G3235" s="16" t="s">
        <v>877</v>
      </c>
      <c r="H3235" s="16" t="s">
        <v>300</v>
      </c>
      <c r="I3235" s="16" t="s">
        <v>35</v>
      </c>
      <c r="J3235" s="16" t="s">
        <v>35</v>
      </c>
      <c r="M3235" s="16"/>
      <c r="N3235" s="7">
        <v>45058</v>
      </c>
      <c r="O3235" s="9">
        <v>45063</v>
      </c>
      <c r="P3235" t="s">
        <v>1191</v>
      </c>
      <c r="Q3235">
        <v>1</v>
      </c>
      <c r="R3235">
        <v>114</v>
      </c>
      <c r="S3235">
        <v>5</v>
      </c>
      <c r="T3235" t="s">
        <v>2994</v>
      </c>
      <c r="U3235">
        <v>75</v>
      </c>
      <c r="V3235">
        <v>2</v>
      </c>
      <c r="W3235">
        <v>12</v>
      </c>
      <c r="X3235">
        <v>105</v>
      </c>
      <c r="Y3235">
        <v>328</v>
      </c>
      <c r="Z3235">
        <v>20</v>
      </c>
      <c r="AA3235">
        <v>20</v>
      </c>
      <c r="AE3235">
        <v>3234</v>
      </c>
      <c r="AF3235" s="16" t="s">
        <v>24</v>
      </c>
      <c r="AG3235" s="16"/>
      <c r="AH3235" s="16"/>
      <c r="AI3235" s="16" t="str">
        <f t="shared" si="200"/>
        <v>(75,5,2,12,105,328,20, null, null, 'Chambers 2024 Europe',2024, '2023-05-17','2023-05-17','".Carbon::now()."','".Carbon::now()."'),</v>
      </c>
      <c r="AJ3235" s="16" t="str">
        <f t="shared" si="201"/>
        <v>('".DB::select("SELECT id_status FROM `status` WHERE `element_type` = 'task' AND status_type = 'client' AND name ='CANCELLED'")[0]-&gt;id_status."',3234,1),</v>
      </c>
      <c r="AK3235" s="16" t="str">
        <f t="shared" si="202"/>
        <v/>
      </c>
      <c r="AL3235" s="16" t="str">
        <f t="shared" si="203"/>
        <v/>
      </c>
    </row>
    <row r="3236" spans="1:38" x14ac:dyDescent="0.25">
      <c r="A3236" s="16" t="s">
        <v>876</v>
      </c>
      <c r="B3236" s="16" t="s">
        <v>26</v>
      </c>
      <c r="C3236" s="16" t="s">
        <v>41</v>
      </c>
      <c r="D3236" s="16" t="s">
        <v>28</v>
      </c>
      <c r="E3236" s="16" t="s">
        <v>51</v>
      </c>
      <c r="F3236" s="16" t="s">
        <v>31</v>
      </c>
      <c r="G3236" s="16" t="s">
        <v>877</v>
      </c>
      <c r="H3236" s="16" t="s">
        <v>224</v>
      </c>
      <c r="I3236" s="16" t="s">
        <v>35</v>
      </c>
      <c r="J3236" s="16" t="s">
        <v>35</v>
      </c>
      <c r="M3236" s="16"/>
      <c r="N3236" s="7">
        <v>45058</v>
      </c>
      <c r="O3236" s="9">
        <v>45175</v>
      </c>
      <c r="P3236" t="s">
        <v>1203</v>
      </c>
      <c r="Q3236">
        <v>1</v>
      </c>
      <c r="R3236">
        <v>114</v>
      </c>
      <c r="S3236">
        <v>5</v>
      </c>
      <c r="T3236" t="s">
        <v>2994</v>
      </c>
      <c r="U3236">
        <v>75</v>
      </c>
      <c r="V3236">
        <v>2</v>
      </c>
      <c r="W3236">
        <v>12</v>
      </c>
      <c r="X3236">
        <v>105</v>
      </c>
      <c r="Y3236">
        <v>346</v>
      </c>
      <c r="Z3236">
        <v>20</v>
      </c>
      <c r="AA3236">
        <v>20</v>
      </c>
      <c r="AE3236">
        <v>3235</v>
      </c>
      <c r="AF3236" s="16" t="s">
        <v>24</v>
      </c>
      <c r="AG3236" s="16"/>
      <c r="AH3236" s="16"/>
      <c r="AI3236" s="16" t="str">
        <f t="shared" si="200"/>
        <v>(75,5,2,12,105,346,20, null, null, 'Chambers 2024 Europe',2024, '2023-09-06','2023-09-06','".Carbon::now()."','".Carbon::now()."'),</v>
      </c>
      <c r="AJ3236" s="16" t="str">
        <f t="shared" si="201"/>
        <v>('".DB::select("SELECT id_status FROM `status` WHERE `element_type` = 'task' AND status_type = 'client' AND name ='CANCELLED'")[0]-&gt;id_status."',3235,1),</v>
      </c>
      <c r="AK3236" s="16" t="str">
        <f t="shared" si="202"/>
        <v/>
      </c>
      <c r="AL3236" s="16" t="str">
        <f t="shared" si="203"/>
        <v/>
      </c>
    </row>
    <row r="3237" spans="1:38" x14ac:dyDescent="0.25">
      <c r="A3237" s="16" t="s">
        <v>876</v>
      </c>
      <c r="B3237" s="16" t="s">
        <v>26</v>
      </c>
      <c r="C3237" s="16" t="s">
        <v>41</v>
      </c>
      <c r="D3237" s="16" t="s">
        <v>28</v>
      </c>
      <c r="E3237" s="16" t="s">
        <v>51</v>
      </c>
      <c r="F3237" s="16" t="s">
        <v>31</v>
      </c>
      <c r="G3237" s="16" t="s">
        <v>877</v>
      </c>
      <c r="H3237" s="16" t="s">
        <v>97</v>
      </c>
      <c r="I3237" s="16" t="s">
        <v>35</v>
      </c>
      <c r="J3237" s="16" t="s">
        <v>35</v>
      </c>
      <c r="M3237" s="16"/>
      <c r="N3237" s="7">
        <v>45176</v>
      </c>
      <c r="O3237" s="9">
        <v>45063</v>
      </c>
      <c r="P3237" t="s">
        <v>1191</v>
      </c>
      <c r="Q3237">
        <v>1</v>
      </c>
      <c r="R3237">
        <v>114</v>
      </c>
      <c r="S3237">
        <v>5</v>
      </c>
      <c r="T3237" t="s">
        <v>2994</v>
      </c>
      <c r="U3237">
        <v>75</v>
      </c>
      <c r="V3237">
        <v>2</v>
      </c>
      <c r="W3237">
        <v>12</v>
      </c>
      <c r="X3237">
        <v>105</v>
      </c>
      <c r="Y3237">
        <v>373</v>
      </c>
      <c r="Z3237">
        <v>20</v>
      </c>
      <c r="AA3237">
        <v>20</v>
      </c>
      <c r="AE3237">
        <v>3236</v>
      </c>
      <c r="AF3237" s="16" t="s">
        <v>24</v>
      </c>
      <c r="AG3237" s="16"/>
      <c r="AH3237" s="16"/>
      <c r="AI3237" s="16" t="str">
        <f t="shared" si="200"/>
        <v>(75,5,2,12,105,373,20, null, null, 'Chambers 2024 Europe',2024, '2023-05-17','2023-05-17','".Carbon::now()."','".Carbon::now()."'),</v>
      </c>
      <c r="AJ3237" s="16" t="str">
        <f t="shared" si="201"/>
        <v>('".DB::select("SELECT id_status FROM `status` WHERE `element_type` = 'task' AND status_type = 'client' AND name ='CANCELLED'")[0]-&gt;id_status."',3236,1),</v>
      </c>
      <c r="AK3237" s="16" t="str">
        <f t="shared" si="202"/>
        <v/>
      </c>
      <c r="AL3237" s="16" t="str">
        <f t="shared" si="203"/>
        <v/>
      </c>
    </row>
    <row r="3238" spans="1:38" x14ac:dyDescent="0.25">
      <c r="A3238" s="16" t="s">
        <v>876</v>
      </c>
      <c r="B3238" s="16" t="s">
        <v>26</v>
      </c>
      <c r="C3238" s="16" t="s">
        <v>41</v>
      </c>
      <c r="D3238" s="16" t="s">
        <v>28</v>
      </c>
      <c r="E3238" s="16" t="s">
        <v>42</v>
      </c>
      <c r="F3238" s="16" t="s">
        <v>43</v>
      </c>
      <c r="G3238" s="16" t="s">
        <v>44</v>
      </c>
      <c r="H3238" s="16" t="s">
        <v>97</v>
      </c>
      <c r="I3238" s="16" t="s">
        <v>35</v>
      </c>
      <c r="J3238" s="16" t="s">
        <v>35</v>
      </c>
      <c r="M3238" s="16"/>
      <c r="N3238" s="7">
        <v>45265</v>
      </c>
      <c r="O3238" s="9">
        <v>44900</v>
      </c>
      <c r="P3238" t="s">
        <v>1187</v>
      </c>
      <c r="Q3238">
        <v>1</v>
      </c>
      <c r="R3238">
        <v>114</v>
      </c>
      <c r="S3238">
        <v>5</v>
      </c>
      <c r="T3238" t="s">
        <v>2994</v>
      </c>
      <c r="U3238">
        <v>75</v>
      </c>
      <c r="V3238">
        <v>2</v>
      </c>
      <c r="W3238">
        <v>17</v>
      </c>
      <c r="X3238">
        <v>90</v>
      </c>
      <c r="Y3238">
        <v>373</v>
      </c>
      <c r="Z3238">
        <v>20</v>
      </c>
      <c r="AA3238">
        <v>20</v>
      </c>
      <c r="AE3238">
        <v>3237</v>
      </c>
      <c r="AF3238" s="16" t="s">
        <v>24</v>
      </c>
      <c r="AG3238" s="16"/>
      <c r="AH3238" s="16"/>
      <c r="AI3238" s="16" t="str">
        <f t="shared" si="200"/>
        <v>(75,5,2,17,90,373,20, null, null, 'Chambers 2024 Latin America',2024, '2022-12-05','2022-12-05','".Carbon::now()."','".Carbon::now()."'),</v>
      </c>
      <c r="AJ3238" s="16" t="str">
        <f t="shared" si="201"/>
        <v>('".DB::select("SELECT id_status FROM `status` WHERE `element_type` = 'task' AND status_type = 'client' AND name ='CANCELLED'")[0]-&gt;id_status."',3237,1),</v>
      </c>
      <c r="AK3238" s="16" t="str">
        <f t="shared" si="202"/>
        <v/>
      </c>
      <c r="AL3238" s="16" t="str">
        <f t="shared" si="203"/>
        <v/>
      </c>
    </row>
    <row r="3239" spans="1:38" x14ac:dyDescent="0.25">
      <c r="A3239" s="16" t="s">
        <v>876</v>
      </c>
      <c r="B3239" s="16" t="s">
        <v>26</v>
      </c>
      <c r="C3239" s="16" t="s">
        <v>41</v>
      </c>
      <c r="D3239" s="16" t="s">
        <v>28</v>
      </c>
      <c r="E3239" s="16" t="s">
        <v>76</v>
      </c>
      <c r="F3239" s="16" t="s">
        <v>77</v>
      </c>
      <c r="G3239" s="16" t="s">
        <v>268</v>
      </c>
      <c r="H3239" s="16" t="s">
        <v>413</v>
      </c>
      <c r="I3239" s="16" t="s">
        <v>35</v>
      </c>
      <c r="J3239" s="16" t="s">
        <v>3174</v>
      </c>
      <c r="M3239" s="16" t="s">
        <v>54</v>
      </c>
      <c r="N3239" s="7">
        <v>44965</v>
      </c>
      <c r="O3239" s="9">
        <v>44965</v>
      </c>
      <c r="P3239" t="s">
        <v>1207</v>
      </c>
      <c r="Q3239">
        <v>1</v>
      </c>
      <c r="R3239">
        <v>114</v>
      </c>
      <c r="S3239">
        <v>5</v>
      </c>
      <c r="T3239" t="s">
        <v>2994</v>
      </c>
      <c r="U3239">
        <v>75</v>
      </c>
      <c r="V3239">
        <v>2</v>
      </c>
      <c r="W3239">
        <v>19</v>
      </c>
      <c r="X3239">
        <v>64</v>
      </c>
      <c r="Y3239">
        <v>61</v>
      </c>
      <c r="Z3239">
        <v>20</v>
      </c>
      <c r="AA3239">
        <v>45</v>
      </c>
      <c r="AD3239">
        <v>50</v>
      </c>
      <c r="AE3239">
        <v>3238</v>
      </c>
      <c r="AF3239" s="16" t="s">
        <v>39</v>
      </c>
      <c r="AG3239" s="16"/>
      <c r="AH3239" s="16"/>
      <c r="AI3239" s="16" t="str">
        <f t="shared" si="200"/>
        <v>(75,5,2,19,64,61,45, null, 50, 'Chambers 2024 UK',2024, '2023-02-08','2023-02-08','".Carbon::now()."','".Carbon::now()."'),</v>
      </c>
      <c r="AJ3239" s="16" t="str">
        <f t="shared" si="201"/>
        <v>('".DB::select("SELECT id_status FROM `status` WHERE `element_type` = 'task' AND status_type = 'client' AND name ='CONFIRMED'")[0]-&gt;id_status."',3238,1),</v>
      </c>
      <c r="AK3239" s="16" t="str">
        <f t="shared" si="202"/>
        <v/>
      </c>
      <c r="AL3239" s="16" t="str">
        <f t="shared" si="203"/>
        <v/>
      </c>
    </row>
    <row r="3240" spans="1:38" x14ac:dyDescent="0.25">
      <c r="A3240" s="16" t="s">
        <v>876</v>
      </c>
      <c r="B3240" s="16" t="s">
        <v>26</v>
      </c>
      <c r="C3240" s="16" t="s">
        <v>41</v>
      </c>
      <c r="D3240" s="16" t="s">
        <v>28</v>
      </c>
      <c r="E3240" s="16" t="s">
        <v>76</v>
      </c>
      <c r="F3240" s="16" t="s">
        <v>77</v>
      </c>
      <c r="G3240" s="16" t="s">
        <v>78</v>
      </c>
      <c r="H3240" s="16" t="s">
        <v>278</v>
      </c>
      <c r="I3240" s="16" t="s">
        <v>35</v>
      </c>
      <c r="J3240" s="16" t="s">
        <v>3174</v>
      </c>
      <c r="M3240" s="16" t="s">
        <v>54</v>
      </c>
      <c r="N3240" s="7">
        <v>44965</v>
      </c>
      <c r="O3240" s="9">
        <v>44965</v>
      </c>
      <c r="P3240" t="s">
        <v>1207</v>
      </c>
      <c r="Q3240">
        <v>1</v>
      </c>
      <c r="R3240">
        <v>114</v>
      </c>
      <c r="S3240">
        <v>5</v>
      </c>
      <c r="T3240" t="s">
        <v>2994</v>
      </c>
      <c r="U3240">
        <v>75</v>
      </c>
      <c r="V3240">
        <v>2</v>
      </c>
      <c r="W3240">
        <v>19</v>
      </c>
      <c r="X3240">
        <v>114</v>
      </c>
      <c r="Y3240">
        <v>199</v>
      </c>
      <c r="Z3240">
        <v>20</v>
      </c>
      <c r="AA3240">
        <v>45</v>
      </c>
      <c r="AD3240">
        <v>50</v>
      </c>
      <c r="AE3240">
        <v>3239</v>
      </c>
      <c r="AF3240" s="16" t="s">
        <v>39</v>
      </c>
      <c r="AG3240" s="16"/>
      <c r="AH3240" s="16"/>
      <c r="AI3240" s="16" t="str">
        <f t="shared" si="200"/>
        <v>(75,5,2,19,114,199,45, null, 50, 'Chambers 2024 UK',2024, '2023-02-08','2023-02-08','".Carbon::now()."','".Carbon::now()."'),</v>
      </c>
      <c r="AJ3240" s="16" t="str">
        <f t="shared" si="201"/>
        <v>('".DB::select("SELECT id_status FROM `status` WHERE `element_type` = 'task' AND status_type = 'client' AND name ='CONFIRMED'")[0]-&gt;id_status."',3239,1),</v>
      </c>
      <c r="AK3240" s="16" t="str">
        <f t="shared" si="202"/>
        <v/>
      </c>
      <c r="AL3240" s="16" t="str">
        <f t="shared" si="203"/>
        <v/>
      </c>
    </row>
    <row r="3241" spans="1:38" x14ac:dyDescent="0.25">
      <c r="A3241" s="16" t="s">
        <v>876</v>
      </c>
      <c r="B3241" s="16" t="s">
        <v>26</v>
      </c>
      <c r="C3241" s="16" t="s">
        <v>240</v>
      </c>
      <c r="D3241" s="16" t="s">
        <v>28</v>
      </c>
      <c r="E3241" s="16" t="s">
        <v>241</v>
      </c>
      <c r="F3241" s="16" t="s">
        <v>242</v>
      </c>
      <c r="G3241" s="16" t="s">
        <v>348</v>
      </c>
      <c r="H3241" s="16" t="s">
        <v>243</v>
      </c>
      <c r="I3241" s="16" t="s">
        <v>35</v>
      </c>
      <c r="J3241" s="16" t="s">
        <v>35</v>
      </c>
      <c r="M3241" s="16"/>
      <c r="N3241" s="7">
        <v>44958</v>
      </c>
      <c r="O3241" s="9">
        <v>44958</v>
      </c>
      <c r="P3241" t="s">
        <v>1213</v>
      </c>
      <c r="Q3241">
        <v>1</v>
      </c>
      <c r="R3241">
        <v>114</v>
      </c>
      <c r="S3241">
        <v>5</v>
      </c>
      <c r="T3241" t="s">
        <v>2994</v>
      </c>
      <c r="U3241">
        <v>75</v>
      </c>
      <c r="V3241">
        <v>9</v>
      </c>
      <c r="W3241">
        <v>40</v>
      </c>
      <c r="X3241">
        <v>58</v>
      </c>
      <c r="Y3241">
        <v>440</v>
      </c>
      <c r="Z3241">
        <v>20</v>
      </c>
      <c r="AA3241">
        <v>20</v>
      </c>
      <c r="AE3241">
        <v>3240</v>
      </c>
      <c r="AF3241" s="16" t="s">
        <v>24</v>
      </c>
      <c r="AG3241" s="16"/>
      <c r="AH3241" s="16"/>
      <c r="AI3241" s="16" t="str">
        <f t="shared" si="200"/>
        <v>(75,5,9,40,58,440,20, null, null, 'IFLR 2024 Western Europe',2024, '2023-02-01','2023-02-01','".Carbon::now()."','".Carbon::now()."'),</v>
      </c>
      <c r="AJ3241" s="16" t="str">
        <f t="shared" si="201"/>
        <v>('".DB::select("SELECT id_status FROM `status` WHERE `element_type` = 'task' AND status_type = 'client' AND name ='CANCELLED'")[0]-&gt;id_status."',3240,1),</v>
      </c>
      <c r="AK3241" s="16" t="str">
        <f t="shared" si="202"/>
        <v/>
      </c>
      <c r="AL3241" s="16" t="str">
        <f t="shared" si="203"/>
        <v/>
      </c>
    </row>
    <row r="3242" spans="1:38" x14ac:dyDescent="0.25">
      <c r="A3242" s="16" t="s">
        <v>876</v>
      </c>
      <c r="B3242" s="16" t="s">
        <v>26</v>
      </c>
      <c r="C3242" s="16" t="s">
        <v>240</v>
      </c>
      <c r="D3242" s="16" t="s">
        <v>28</v>
      </c>
      <c r="E3242" s="16" t="s">
        <v>241</v>
      </c>
      <c r="F3242" s="16" t="s">
        <v>242</v>
      </c>
      <c r="G3242" s="16" t="s">
        <v>348</v>
      </c>
      <c r="H3242" s="16" t="s">
        <v>243</v>
      </c>
      <c r="I3242" s="16"/>
      <c r="J3242" s="16" t="s">
        <v>35</v>
      </c>
      <c r="M3242" s="16"/>
      <c r="N3242" s="7">
        <v>44958</v>
      </c>
      <c r="O3242" s="9">
        <v>44958</v>
      </c>
      <c r="P3242" t="s">
        <v>1213</v>
      </c>
      <c r="Q3242">
        <v>1</v>
      </c>
      <c r="R3242">
        <v>114</v>
      </c>
      <c r="S3242">
        <v>5</v>
      </c>
      <c r="T3242" t="s">
        <v>2994</v>
      </c>
      <c r="U3242">
        <v>75</v>
      </c>
      <c r="V3242">
        <v>9</v>
      </c>
      <c r="W3242">
        <v>40</v>
      </c>
      <c r="X3242">
        <v>58</v>
      </c>
      <c r="Y3242">
        <v>440</v>
      </c>
      <c r="Z3242">
        <v>20</v>
      </c>
      <c r="AA3242">
        <v>20</v>
      </c>
      <c r="AE3242">
        <v>3241</v>
      </c>
      <c r="AF3242" s="16" t="s">
        <v>24</v>
      </c>
      <c r="AG3242" s="16"/>
      <c r="AH3242" s="16"/>
      <c r="AI3242" s="16" t="str">
        <f t="shared" si="200"/>
        <v>(75,5,9,40,58,440,20, null, null, 'IFLR 2024 Western Europe',2024, '2023-02-01','2023-02-01','".Carbon::now()."','".Carbon::now()."'),</v>
      </c>
      <c r="AJ3242" s="16" t="str">
        <f t="shared" si="201"/>
        <v>('".DB::select("SELECT id_status FROM `status` WHERE `element_type` = 'task' AND status_type = 'client' AND name ='CANCELLED'")[0]-&gt;id_status."',3241,1),</v>
      </c>
      <c r="AK3242" s="16" t="str">
        <f t="shared" si="202"/>
        <v/>
      </c>
      <c r="AL3242" s="16" t="str">
        <f t="shared" si="203"/>
        <v/>
      </c>
    </row>
    <row r="3243" spans="1:38" x14ac:dyDescent="0.25">
      <c r="A3243" s="16" t="s">
        <v>876</v>
      </c>
      <c r="B3243" s="16" t="s">
        <v>26</v>
      </c>
      <c r="C3243" s="16" t="s">
        <v>240</v>
      </c>
      <c r="D3243" s="16" t="s">
        <v>28</v>
      </c>
      <c r="E3243" s="16" t="s">
        <v>241</v>
      </c>
      <c r="F3243" s="16" t="s">
        <v>242</v>
      </c>
      <c r="G3243" s="16" t="s">
        <v>877</v>
      </c>
      <c r="H3243" s="16" t="s">
        <v>563</v>
      </c>
      <c r="I3243" s="16" t="s">
        <v>35</v>
      </c>
      <c r="J3243" s="16" t="s">
        <v>35</v>
      </c>
      <c r="M3243" s="16"/>
      <c r="N3243" s="7">
        <v>44958</v>
      </c>
      <c r="O3243" s="9">
        <v>44958</v>
      </c>
      <c r="P3243" t="s">
        <v>1213</v>
      </c>
      <c r="Q3243">
        <v>1</v>
      </c>
      <c r="R3243">
        <v>114</v>
      </c>
      <c r="S3243">
        <v>5</v>
      </c>
      <c r="T3243" t="s">
        <v>2994</v>
      </c>
      <c r="U3243">
        <v>75</v>
      </c>
      <c r="V3243">
        <v>9</v>
      </c>
      <c r="W3243">
        <v>40</v>
      </c>
      <c r="X3243">
        <v>105</v>
      </c>
      <c r="Y3243">
        <v>420</v>
      </c>
      <c r="Z3243">
        <v>20</v>
      </c>
      <c r="AA3243">
        <v>20</v>
      </c>
      <c r="AE3243">
        <v>3242</v>
      </c>
      <c r="AF3243" s="16" t="s">
        <v>24</v>
      </c>
      <c r="AG3243" s="16"/>
      <c r="AH3243" s="16"/>
      <c r="AI3243" s="16" t="str">
        <f t="shared" si="200"/>
        <v>(75,5,9,40,105,420,20, null, null, 'IFLR 2024 Western Europe',2024, '2023-02-01','2023-02-01','".Carbon::now()."','".Carbon::now()."'),</v>
      </c>
      <c r="AJ3243" s="16" t="str">
        <f t="shared" si="201"/>
        <v>('".DB::select("SELECT id_status FROM `status` WHERE `element_type` = 'task' AND status_type = 'client' AND name ='CANCELLED'")[0]-&gt;id_status."',3242,1),</v>
      </c>
      <c r="AK3243" s="16" t="str">
        <f t="shared" si="202"/>
        <v/>
      </c>
      <c r="AL3243" s="16" t="str">
        <f t="shared" si="203"/>
        <v/>
      </c>
    </row>
    <row r="3244" spans="1:38" x14ac:dyDescent="0.25">
      <c r="A3244" s="16" t="s">
        <v>876</v>
      </c>
      <c r="B3244" s="16" t="s">
        <v>26</v>
      </c>
      <c r="C3244" s="16" t="s">
        <v>240</v>
      </c>
      <c r="D3244" s="16" t="s">
        <v>28</v>
      </c>
      <c r="E3244" s="16" t="s">
        <v>241</v>
      </c>
      <c r="F3244" s="16" t="s">
        <v>242</v>
      </c>
      <c r="G3244" s="16" t="s">
        <v>877</v>
      </c>
      <c r="H3244" s="16" t="s">
        <v>563</v>
      </c>
      <c r="I3244" s="16"/>
      <c r="J3244" s="16" t="s">
        <v>35</v>
      </c>
      <c r="M3244" s="16"/>
      <c r="N3244" s="7">
        <v>44958</v>
      </c>
      <c r="O3244" s="9">
        <v>44958</v>
      </c>
      <c r="P3244" t="s">
        <v>1213</v>
      </c>
      <c r="Q3244">
        <v>1</v>
      </c>
      <c r="R3244">
        <v>114</v>
      </c>
      <c r="S3244">
        <v>5</v>
      </c>
      <c r="T3244" t="s">
        <v>2994</v>
      </c>
      <c r="U3244">
        <v>75</v>
      </c>
      <c r="V3244">
        <v>9</v>
      </c>
      <c r="W3244">
        <v>40</v>
      </c>
      <c r="X3244">
        <v>105</v>
      </c>
      <c r="Y3244">
        <v>420</v>
      </c>
      <c r="Z3244">
        <v>20</v>
      </c>
      <c r="AA3244">
        <v>20</v>
      </c>
      <c r="AE3244">
        <v>3243</v>
      </c>
      <c r="AF3244" s="16" t="s">
        <v>24</v>
      </c>
      <c r="AG3244" s="16"/>
      <c r="AH3244" s="16"/>
      <c r="AI3244" s="16" t="str">
        <f t="shared" si="200"/>
        <v>(75,5,9,40,105,420,20, null, null, 'IFLR 2024 Western Europe',2024, '2023-02-01','2023-02-01','".Carbon::now()."','".Carbon::now()."'),</v>
      </c>
      <c r="AJ3244" s="16" t="str">
        <f t="shared" si="201"/>
        <v>('".DB::select("SELECT id_status FROM `status` WHERE `element_type` = 'task' AND status_type = 'client' AND name ='CANCELLED'")[0]-&gt;id_status."',3243,1),</v>
      </c>
      <c r="AK3244" s="16" t="str">
        <f t="shared" si="202"/>
        <v/>
      </c>
      <c r="AL3244" s="16" t="str">
        <f t="shared" si="203"/>
        <v/>
      </c>
    </row>
    <row r="3245" spans="1:38" x14ac:dyDescent="0.25">
      <c r="A3245" s="16" t="s">
        <v>876</v>
      </c>
      <c r="B3245" s="16" t="s">
        <v>26</v>
      </c>
      <c r="C3245" s="16" t="s">
        <v>240</v>
      </c>
      <c r="D3245" s="16" t="s">
        <v>28</v>
      </c>
      <c r="E3245" s="16" t="s">
        <v>241</v>
      </c>
      <c r="F3245" s="16" t="s">
        <v>242</v>
      </c>
      <c r="G3245" s="16" t="s">
        <v>877</v>
      </c>
      <c r="H3245" s="16" t="s">
        <v>243</v>
      </c>
      <c r="I3245" s="16" t="s">
        <v>35</v>
      </c>
      <c r="J3245" s="16" t="s">
        <v>35</v>
      </c>
      <c r="M3245" s="16"/>
      <c r="N3245" s="7">
        <v>44958</v>
      </c>
      <c r="O3245" s="9">
        <v>44958</v>
      </c>
      <c r="P3245" t="s">
        <v>1213</v>
      </c>
      <c r="Q3245">
        <v>1</v>
      </c>
      <c r="R3245">
        <v>114</v>
      </c>
      <c r="S3245">
        <v>5</v>
      </c>
      <c r="T3245" t="s">
        <v>2994</v>
      </c>
      <c r="U3245">
        <v>75</v>
      </c>
      <c r="V3245">
        <v>9</v>
      </c>
      <c r="W3245">
        <v>40</v>
      </c>
      <c r="X3245">
        <v>105</v>
      </c>
      <c r="Y3245">
        <v>440</v>
      </c>
      <c r="Z3245">
        <v>20</v>
      </c>
      <c r="AA3245">
        <v>20</v>
      </c>
      <c r="AE3245">
        <v>3244</v>
      </c>
      <c r="AF3245" s="16" t="s">
        <v>24</v>
      </c>
      <c r="AG3245" s="16"/>
      <c r="AH3245" s="16"/>
      <c r="AI3245" s="16" t="str">
        <f t="shared" si="200"/>
        <v>(75,5,9,40,105,440,20, null, null, 'IFLR 2024 Western Europe',2024, '2023-02-01','2023-02-01','".Carbon::now()."','".Carbon::now()."'),</v>
      </c>
      <c r="AJ3245" s="16" t="str">
        <f t="shared" si="201"/>
        <v>('".DB::select("SELECT id_status FROM `status` WHERE `element_type` = 'task' AND status_type = 'client' AND name ='CANCELLED'")[0]-&gt;id_status."',3244,1),</v>
      </c>
      <c r="AK3245" s="16" t="str">
        <f t="shared" si="202"/>
        <v/>
      </c>
      <c r="AL3245" s="16" t="str">
        <f t="shared" si="203"/>
        <v/>
      </c>
    </row>
    <row r="3246" spans="1:38" x14ac:dyDescent="0.25">
      <c r="A3246" s="16" t="s">
        <v>876</v>
      </c>
      <c r="B3246" s="16" t="s">
        <v>26</v>
      </c>
      <c r="C3246" s="16" t="s">
        <v>240</v>
      </c>
      <c r="D3246" s="16" t="s">
        <v>28</v>
      </c>
      <c r="E3246" s="16" t="s">
        <v>241</v>
      </c>
      <c r="F3246" s="16" t="s">
        <v>242</v>
      </c>
      <c r="G3246" s="16" t="s">
        <v>877</v>
      </c>
      <c r="H3246" s="16" t="s">
        <v>243</v>
      </c>
      <c r="I3246" s="16"/>
      <c r="J3246" s="16" t="s">
        <v>35</v>
      </c>
      <c r="M3246" s="16"/>
      <c r="N3246" s="7">
        <v>44958</v>
      </c>
      <c r="O3246" s="9">
        <v>44958</v>
      </c>
      <c r="P3246" t="s">
        <v>1213</v>
      </c>
      <c r="Q3246">
        <v>1</v>
      </c>
      <c r="R3246">
        <v>114</v>
      </c>
      <c r="S3246">
        <v>5</v>
      </c>
      <c r="T3246" t="s">
        <v>2994</v>
      </c>
      <c r="U3246">
        <v>75</v>
      </c>
      <c r="V3246">
        <v>9</v>
      </c>
      <c r="W3246">
        <v>40</v>
      </c>
      <c r="X3246">
        <v>105</v>
      </c>
      <c r="Y3246">
        <v>440</v>
      </c>
      <c r="Z3246">
        <v>20</v>
      </c>
      <c r="AA3246">
        <v>20</v>
      </c>
      <c r="AE3246">
        <v>3245</v>
      </c>
      <c r="AF3246" s="16" t="s">
        <v>24</v>
      </c>
      <c r="AG3246" s="16"/>
      <c r="AH3246" s="16"/>
      <c r="AI3246" s="16" t="str">
        <f t="shared" si="200"/>
        <v>(75,5,9,40,105,440,20, null, null, 'IFLR 2024 Western Europe',2024, '2023-02-01','2023-02-01','".Carbon::now()."','".Carbon::now()."'),</v>
      </c>
      <c r="AJ3246" s="16" t="str">
        <f t="shared" si="201"/>
        <v>('".DB::select("SELECT id_status FROM `status` WHERE `element_type` = 'task' AND status_type = 'client' AND name ='CANCELLED'")[0]-&gt;id_status."',3245,1),</v>
      </c>
      <c r="AK3246" s="16" t="str">
        <f t="shared" si="202"/>
        <v/>
      </c>
      <c r="AL3246" s="16" t="str">
        <f t="shared" si="203"/>
        <v/>
      </c>
    </row>
    <row r="3247" spans="1:38" x14ac:dyDescent="0.25">
      <c r="A3247" s="16" t="s">
        <v>876</v>
      </c>
      <c r="B3247" s="16" t="s">
        <v>26</v>
      </c>
      <c r="C3247" s="16" t="s">
        <v>27</v>
      </c>
      <c r="D3247" s="16" t="s">
        <v>28</v>
      </c>
      <c r="E3247" s="16" t="s">
        <v>29</v>
      </c>
      <c r="F3247" s="16" t="s">
        <v>30</v>
      </c>
      <c r="G3247" s="16" t="s">
        <v>348</v>
      </c>
      <c r="H3247" s="16" t="s">
        <v>280</v>
      </c>
      <c r="I3247" s="16" t="s">
        <v>35</v>
      </c>
      <c r="J3247" s="16" t="s">
        <v>35</v>
      </c>
      <c r="M3247" s="16"/>
      <c r="N3247" s="7">
        <v>45145</v>
      </c>
      <c r="O3247" s="9">
        <v>45145</v>
      </c>
      <c r="P3247" t="s">
        <v>1198</v>
      </c>
      <c r="Q3247">
        <v>1</v>
      </c>
      <c r="R3247">
        <v>114</v>
      </c>
      <c r="S3247">
        <v>5</v>
      </c>
      <c r="T3247" t="s">
        <v>2994</v>
      </c>
      <c r="U3247">
        <v>75</v>
      </c>
      <c r="V3247">
        <v>14</v>
      </c>
      <c r="W3247">
        <v>56</v>
      </c>
      <c r="X3247">
        <v>58</v>
      </c>
      <c r="Y3247">
        <v>493</v>
      </c>
      <c r="Z3247">
        <v>20</v>
      </c>
      <c r="AA3247">
        <v>20</v>
      </c>
      <c r="AE3247">
        <v>3246</v>
      </c>
      <c r="AF3247" s="16" t="s">
        <v>24</v>
      </c>
      <c r="AG3247" s="16"/>
      <c r="AH3247" s="16"/>
      <c r="AI3247" s="16" t="str">
        <f t="shared" si="200"/>
        <v>(75,5,14,56,58,493,20, null, null, 'L500 2024 EMEA',2024, '2023-08-07','2023-08-07','".Carbon::now()."','".Carbon::now()."'),</v>
      </c>
      <c r="AJ3247" s="16" t="str">
        <f t="shared" si="201"/>
        <v>('".DB::select("SELECT id_status FROM `status` WHERE `element_type` = 'task' AND status_type = 'client' AND name ='CANCELLED'")[0]-&gt;id_status."',3246,1),</v>
      </c>
      <c r="AK3247" s="16" t="str">
        <f t="shared" si="202"/>
        <v/>
      </c>
      <c r="AL3247" s="16" t="str">
        <f t="shared" si="203"/>
        <v/>
      </c>
    </row>
    <row r="3248" spans="1:38" x14ac:dyDescent="0.25">
      <c r="A3248" s="16" t="s">
        <v>876</v>
      </c>
      <c r="B3248" s="16" t="s">
        <v>26</v>
      </c>
      <c r="C3248" s="16" t="s">
        <v>27</v>
      </c>
      <c r="D3248" s="16" t="s">
        <v>28</v>
      </c>
      <c r="E3248" s="16" t="s">
        <v>29</v>
      </c>
      <c r="F3248" s="16" t="s">
        <v>30</v>
      </c>
      <c r="G3248" s="16" t="s">
        <v>348</v>
      </c>
      <c r="H3248" s="16" t="s">
        <v>33</v>
      </c>
      <c r="I3248" s="16" t="s">
        <v>35</v>
      </c>
      <c r="J3248" s="16" t="s">
        <v>35</v>
      </c>
      <c r="M3248" s="16"/>
      <c r="N3248" s="7">
        <v>45145</v>
      </c>
      <c r="O3248" s="9">
        <v>45145</v>
      </c>
      <c r="P3248" t="s">
        <v>1198</v>
      </c>
      <c r="Q3248">
        <v>1</v>
      </c>
      <c r="R3248">
        <v>114</v>
      </c>
      <c r="S3248">
        <v>5</v>
      </c>
      <c r="T3248" t="s">
        <v>2994</v>
      </c>
      <c r="U3248">
        <v>75</v>
      </c>
      <c r="V3248">
        <v>14</v>
      </c>
      <c r="W3248">
        <v>56</v>
      </c>
      <c r="X3248">
        <v>58</v>
      </c>
      <c r="Y3248">
        <v>556</v>
      </c>
      <c r="Z3248">
        <v>20</v>
      </c>
      <c r="AA3248">
        <v>20</v>
      </c>
      <c r="AE3248">
        <v>3247</v>
      </c>
      <c r="AF3248" s="16" t="s">
        <v>24</v>
      </c>
      <c r="AG3248" s="16"/>
      <c r="AH3248" s="16"/>
      <c r="AI3248" s="16" t="str">
        <f t="shared" si="200"/>
        <v>(75,5,14,56,58,556,20, null, null, 'L500 2024 EMEA',2024, '2023-08-07','2023-08-07','".Carbon::now()."','".Carbon::now()."'),</v>
      </c>
      <c r="AJ3248" s="16" t="str">
        <f t="shared" si="201"/>
        <v>('".DB::select("SELECT id_status FROM `status` WHERE `element_type` = 'task' AND status_type = 'client' AND name ='CANCELLED'")[0]-&gt;id_status."',3247,1),</v>
      </c>
      <c r="AK3248" s="16" t="str">
        <f t="shared" si="202"/>
        <v/>
      </c>
      <c r="AL3248" s="16" t="str">
        <f t="shared" si="203"/>
        <v/>
      </c>
    </row>
    <row r="3249" spans="1:38" x14ac:dyDescent="0.25">
      <c r="A3249" s="16" t="s">
        <v>876</v>
      </c>
      <c r="B3249" s="16" t="s">
        <v>26</v>
      </c>
      <c r="C3249" s="16" t="s">
        <v>27</v>
      </c>
      <c r="D3249" s="16" t="s">
        <v>28</v>
      </c>
      <c r="E3249" s="16" t="s">
        <v>29</v>
      </c>
      <c r="F3249" s="16" t="s">
        <v>30</v>
      </c>
      <c r="G3249" s="16" t="s">
        <v>877</v>
      </c>
      <c r="H3249" s="16" t="s">
        <v>205</v>
      </c>
      <c r="I3249" s="16" t="s">
        <v>35</v>
      </c>
      <c r="J3249" s="16" t="s">
        <v>35</v>
      </c>
      <c r="M3249" s="16"/>
      <c r="N3249" s="7">
        <v>45145</v>
      </c>
      <c r="O3249" s="9">
        <v>45145</v>
      </c>
      <c r="P3249" t="s">
        <v>1198</v>
      </c>
      <c r="Q3249">
        <v>2</v>
      </c>
      <c r="R3249">
        <v>114</v>
      </c>
      <c r="S3249">
        <v>5</v>
      </c>
      <c r="T3249" t="s">
        <v>2994</v>
      </c>
      <c r="U3249">
        <v>75</v>
      </c>
      <c r="V3249">
        <v>14</v>
      </c>
      <c r="W3249">
        <v>56</v>
      </c>
      <c r="X3249">
        <v>105</v>
      </c>
      <c r="Y3249">
        <v>508</v>
      </c>
      <c r="Z3249">
        <v>20</v>
      </c>
      <c r="AA3249">
        <v>20</v>
      </c>
      <c r="AE3249">
        <v>3248</v>
      </c>
      <c r="AF3249" s="16" t="s">
        <v>24</v>
      </c>
      <c r="AG3249" s="16" t="s">
        <v>24</v>
      </c>
      <c r="AH3249" s="16"/>
      <c r="AI3249" s="16" t="str">
        <f t="shared" si="200"/>
        <v>(75,5,14,56,105,508,20, null, null, 'L500 2024 EMEA',2024, '2023-08-07','2023-08-07','".Carbon::now()."','".Carbon::now()."'),</v>
      </c>
      <c r="AJ3249" s="16" t="str">
        <f t="shared" si="201"/>
        <v>('".DB::select("SELECT id_status FROM `status` WHERE `element_type` = 'task' AND status_type = 'client' AND name ='CANCELLED'")[0]-&gt;id_status."',3248,1),</v>
      </c>
      <c r="AK3249" s="16" t="str">
        <f t="shared" si="202"/>
        <v/>
      </c>
      <c r="AL3249" s="16" t="str">
        <f t="shared" si="203"/>
        <v/>
      </c>
    </row>
    <row r="3250" spans="1:38" x14ac:dyDescent="0.25">
      <c r="A3250" s="16" t="s">
        <v>876</v>
      </c>
      <c r="B3250" s="16" t="s">
        <v>26</v>
      </c>
      <c r="C3250" s="16" t="s">
        <v>27</v>
      </c>
      <c r="D3250" s="16" t="s">
        <v>28</v>
      </c>
      <c r="E3250" s="16" t="s">
        <v>29</v>
      </c>
      <c r="F3250" s="16" t="s">
        <v>30</v>
      </c>
      <c r="G3250" s="16" t="s">
        <v>877</v>
      </c>
      <c r="H3250" s="16" t="s">
        <v>205</v>
      </c>
      <c r="I3250" s="16" t="s">
        <v>35</v>
      </c>
      <c r="J3250" s="16" t="s">
        <v>35</v>
      </c>
      <c r="M3250" s="16"/>
      <c r="N3250" s="7">
        <v>45145</v>
      </c>
      <c r="O3250" s="9">
        <v>45145</v>
      </c>
      <c r="P3250" t="s">
        <v>1198</v>
      </c>
      <c r="Q3250">
        <v>2</v>
      </c>
      <c r="R3250">
        <v>114</v>
      </c>
      <c r="S3250">
        <v>5</v>
      </c>
      <c r="T3250" t="s">
        <v>2994</v>
      </c>
      <c r="U3250">
        <v>75</v>
      </c>
      <c r="V3250">
        <v>14</v>
      </c>
      <c r="W3250">
        <v>56</v>
      </c>
      <c r="X3250">
        <v>105</v>
      </c>
      <c r="Y3250">
        <v>508</v>
      </c>
      <c r="Z3250">
        <v>20</v>
      </c>
      <c r="AA3250">
        <v>20</v>
      </c>
      <c r="AE3250">
        <v>3249</v>
      </c>
      <c r="AF3250" s="16" t="s">
        <v>24</v>
      </c>
      <c r="AG3250" s="16" t="s">
        <v>24</v>
      </c>
      <c r="AH3250" s="16"/>
      <c r="AI3250" s="16" t="str">
        <f t="shared" si="200"/>
        <v>(75,5,14,56,105,508,20, null, null, 'L500 2024 EMEA',2024, '2023-08-07','2023-08-07','".Carbon::now()."','".Carbon::now()."'),</v>
      </c>
      <c r="AJ3250" s="16" t="str">
        <f t="shared" si="201"/>
        <v>('".DB::select("SELECT id_status FROM `status` WHERE `element_type` = 'task' AND status_type = 'client' AND name ='CANCELLED'")[0]-&gt;id_status."',3249,1),</v>
      </c>
      <c r="AK3250" s="16" t="str">
        <f t="shared" si="202"/>
        <v/>
      </c>
      <c r="AL3250" s="16" t="str">
        <f t="shared" si="203"/>
        <v/>
      </c>
    </row>
    <row r="3251" spans="1:38" x14ac:dyDescent="0.25">
      <c r="A3251" s="16" t="s">
        <v>876</v>
      </c>
      <c r="B3251" s="16" t="s">
        <v>26</v>
      </c>
      <c r="C3251" s="16" t="s">
        <v>27</v>
      </c>
      <c r="D3251" s="16" t="s">
        <v>28</v>
      </c>
      <c r="E3251" s="16" t="s">
        <v>29</v>
      </c>
      <c r="F3251" s="16" t="s">
        <v>30</v>
      </c>
      <c r="G3251" s="16" t="s">
        <v>877</v>
      </c>
      <c r="H3251" s="16" t="s">
        <v>33</v>
      </c>
      <c r="I3251" s="16" t="s">
        <v>35</v>
      </c>
      <c r="J3251" s="16" t="s">
        <v>35</v>
      </c>
      <c r="M3251" s="16"/>
      <c r="N3251" s="7">
        <v>45145</v>
      </c>
      <c r="O3251" s="9">
        <v>45145</v>
      </c>
      <c r="P3251" t="s">
        <v>1198</v>
      </c>
      <c r="Q3251">
        <v>2</v>
      </c>
      <c r="R3251">
        <v>114</v>
      </c>
      <c r="S3251">
        <v>5</v>
      </c>
      <c r="T3251" t="s">
        <v>2994</v>
      </c>
      <c r="U3251">
        <v>75</v>
      </c>
      <c r="V3251">
        <v>14</v>
      </c>
      <c r="W3251">
        <v>56</v>
      </c>
      <c r="X3251">
        <v>105</v>
      </c>
      <c r="Y3251">
        <v>556</v>
      </c>
      <c r="Z3251">
        <v>20</v>
      </c>
      <c r="AA3251">
        <v>20</v>
      </c>
      <c r="AE3251">
        <v>3250</v>
      </c>
      <c r="AF3251" s="16" t="s">
        <v>24</v>
      </c>
      <c r="AG3251" s="16" t="s">
        <v>24</v>
      </c>
      <c r="AH3251" s="16"/>
      <c r="AI3251" s="16" t="str">
        <f t="shared" si="200"/>
        <v>(75,5,14,56,105,556,20, null, null, 'L500 2024 EMEA',2024, '2023-08-07','2023-08-07','".Carbon::now()."','".Carbon::now()."'),</v>
      </c>
      <c r="AJ3251" s="16" t="str">
        <f t="shared" si="201"/>
        <v>('".DB::select("SELECT id_status FROM `status` WHERE `element_type` = 'task' AND status_type = 'client' AND name ='CANCELLED'")[0]-&gt;id_status."',3250,1),</v>
      </c>
      <c r="AK3251" s="16" t="str">
        <f t="shared" si="202"/>
        <v/>
      </c>
      <c r="AL3251" s="16" t="str">
        <f t="shared" si="203"/>
        <v/>
      </c>
    </row>
    <row r="3252" spans="1:38" x14ac:dyDescent="0.25">
      <c r="A3252" s="16" t="s">
        <v>876</v>
      </c>
      <c r="B3252" s="16" t="s">
        <v>26</v>
      </c>
      <c r="C3252" s="16" t="s">
        <v>27</v>
      </c>
      <c r="D3252" s="16" t="s">
        <v>28</v>
      </c>
      <c r="E3252" s="16" t="s">
        <v>29</v>
      </c>
      <c r="F3252" s="16" t="s">
        <v>30</v>
      </c>
      <c r="G3252" s="16" t="s">
        <v>877</v>
      </c>
      <c r="H3252" s="16" t="s">
        <v>33</v>
      </c>
      <c r="I3252" s="16" t="s">
        <v>35</v>
      </c>
      <c r="J3252" s="16" t="s">
        <v>35</v>
      </c>
      <c r="M3252" s="16"/>
      <c r="N3252" s="7">
        <v>45145</v>
      </c>
      <c r="O3252" s="9">
        <v>45145</v>
      </c>
      <c r="P3252" t="s">
        <v>1198</v>
      </c>
      <c r="Q3252">
        <v>2</v>
      </c>
      <c r="R3252">
        <v>114</v>
      </c>
      <c r="S3252">
        <v>5</v>
      </c>
      <c r="T3252" t="s">
        <v>2994</v>
      </c>
      <c r="U3252">
        <v>75</v>
      </c>
      <c r="V3252">
        <v>14</v>
      </c>
      <c r="W3252">
        <v>56</v>
      </c>
      <c r="X3252">
        <v>105</v>
      </c>
      <c r="Y3252">
        <v>556</v>
      </c>
      <c r="Z3252">
        <v>20</v>
      </c>
      <c r="AA3252">
        <v>20</v>
      </c>
      <c r="AE3252">
        <v>3251</v>
      </c>
      <c r="AF3252" s="16" t="s">
        <v>24</v>
      </c>
      <c r="AG3252" s="16" t="s">
        <v>24</v>
      </c>
      <c r="AH3252" s="16"/>
      <c r="AI3252" s="16" t="str">
        <f t="shared" si="200"/>
        <v>(75,5,14,56,105,556,20, null, null, 'L500 2024 EMEA',2024, '2023-08-07','2023-08-07','".Carbon::now()."','".Carbon::now()."'),</v>
      </c>
      <c r="AJ3252" s="16" t="str">
        <f t="shared" si="201"/>
        <v>('".DB::select("SELECT id_status FROM `status` WHERE `element_type` = 'task' AND status_type = 'client' AND name ='CANCELLED'")[0]-&gt;id_status."',3251,1),</v>
      </c>
      <c r="AK3252" s="16" t="str">
        <f t="shared" si="202"/>
        <v/>
      </c>
      <c r="AL3252" s="16" t="str">
        <f t="shared" si="203"/>
        <v/>
      </c>
    </row>
    <row r="3253" spans="1:38" x14ac:dyDescent="0.25">
      <c r="A3253" s="16" t="s">
        <v>876</v>
      </c>
      <c r="B3253" s="16" t="s">
        <v>26</v>
      </c>
      <c r="C3253" s="16" t="s">
        <v>27</v>
      </c>
      <c r="D3253" s="16" t="s">
        <v>28</v>
      </c>
      <c r="E3253" s="16" t="s">
        <v>29</v>
      </c>
      <c r="F3253" s="16" t="s">
        <v>30</v>
      </c>
      <c r="G3253" s="16" t="s">
        <v>877</v>
      </c>
      <c r="H3253" s="16" t="s">
        <v>47</v>
      </c>
      <c r="I3253" s="16" t="s">
        <v>35</v>
      </c>
      <c r="J3253" s="16" t="s">
        <v>35</v>
      </c>
      <c r="M3253" s="16"/>
      <c r="N3253" s="7">
        <v>45145</v>
      </c>
      <c r="O3253" s="9">
        <v>45145</v>
      </c>
      <c r="P3253" t="s">
        <v>1198</v>
      </c>
      <c r="Q3253">
        <v>2</v>
      </c>
      <c r="R3253">
        <v>114</v>
      </c>
      <c r="S3253">
        <v>5</v>
      </c>
      <c r="T3253" t="s">
        <v>2994</v>
      </c>
      <c r="U3253">
        <v>75</v>
      </c>
      <c r="V3253">
        <v>14</v>
      </c>
      <c r="W3253">
        <v>56</v>
      </c>
      <c r="X3253">
        <v>105</v>
      </c>
      <c r="Y3253">
        <v>601</v>
      </c>
      <c r="Z3253">
        <v>20</v>
      </c>
      <c r="AA3253">
        <v>20</v>
      </c>
      <c r="AE3253">
        <v>3252</v>
      </c>
      <c r="AF3253" s="16" t="s">
        <v>24</v>
      </c>
      <c r="AG3253" s="16" t="s">
        <v>24</v>
      </c>
      <c r="AH3253" s="16"/>
      <c r="AI3253" s="16" t="str">
        <f t="shared" si="200"/>
        <v>(75,5,14,56,105,601,20, null, null, 'L500 2024 EMEA',2024, '2023-08-07','2023-08-07','".Carbon::now()."','".Carbon::now()."'),</v>
      </c>
      <c r="AJ3253" s="16" t="str">
        <f t="shared" si="201"/>
        <v>('".DB::select("SELECT id_status FROM `status` WHERE `element_type` = 'task' AND status_type = 'client' AND name ='CANCELLED'")[0]-&gt;id_status."',3252,1),</v>
      </c>
      <c r="AK3253" s="16" t="str">
        <f t="shared" si="202"/>
        <v/>
      </c>
      <c r="AL3253" s="16" t="str">
        <f t="shared" si="203"/>
        <v/>
      </c>
    </row>
    <row r="3254" spans="1:38" x14ac:dyDescent="0.25">
      <c r="A3254" s="16" t="s">
        <v>876</v>
      </c>
      <c r="B3254" s="16" t="s">
        <v>26</v>
      </c>
      <c r="C3254" s="16" t="s">
        <v>27</v>
      </c>
      <c r="D3254" s="16" t="s">
        <v>28</v>
      </c>
      <c r="E3254" s="16" t="s">
        <v>29</v>
      </c>
      <c r="F3254" s="16" t="s">
        <v>30</v>
      </c>
      <c r="G3254" s="16" t="s">
        <v>877</v>
      </c>
      <c r="H3254" s="16" t="s">
        <v>47</v>
      </c>
      <c r="I3254" s="16" t="s">
        <v>35</v>
      </c>
      <c r="J3254" s="16" t="s">
        <v>35</v>
      </c>
      <c r="M3254" s="16"/>
      <c r="N3254" s="7">
        <v>45145</v>
      </c>
      <c r="O3254" s="9">
        <v>45145</v>
      </c>
      <c r="P3254" t="s">
        <v>1198</v>
      </c>
      <c r="Q3254">
        <v>2</v>
      </c>
      <c r="R3254">
        <v>114</v>
      </c>
      <c r="S3254">
        <v>5</v>
      </c>
      <c r="T3254" t="s">
        <v>2994</v>
      </c>
      <c r="U3254">
        <v>75</v>
      </c>
      <c r="V3254">
        <v>14</v>
      </c>
      <c r="W3254">
        <v>56</v>
      </c>
      <c r="X3254">
        <v>105</v>
      </c>
      <c r="Y3254">
        <v>601</v>
      </c>
      <c r="Z3254">
        <v>20</v>
      </c>
      <c r="AA3254">
        <v>20</v>
      </c>
      <c r="AE3254">
        <v>3253</v>
      </c>
      <c r="AF3254" s="16" t="s">
        <v>24</v>
      </c>
      <c r="AG3254" s="16" t="s">
        <v>24</v>
      </c>
      <c r="AH3254" s="16"/>
      <c r="AI3254" s="16" t="str">
        <f t="shared" si="200"/>
        <v>(75,5,14,56,105,601,20, null, null, 'L500 2024 EMEA',2024, '2023-08-07','2023-08-07','".Carbon::now()."','".Carbon::now()."'),</v>
      </c>
      <c r="AJ3254" s="16" t="str">
        <f t="shared" si="201"/>
        <v>('".DB::select("SELECT id_status FROM `status` WHERE `element_type` = 'task' AND status_type = 'client' AND name ='CANCELLED'")[0]-&gt;id_status."',3253,1),</v>
      </c>
      <c r="AK3254" s="16" t="str">
        <f t="shared" si="202"/>
        <v/>
      </c>
      <c r="AL3254" s="16" t="str">
        <f t="shared" si="203"/>
        <v/>
      </c>
    </row>
    <row r="3255" spans="1:38" x14ac:dyDescent="0.25">
      <c r="A3255" s="16" t="s">
        <v>876</v>
      </c>
      <c r="B3255" s="16" t="s">
        <v>26</v>
      </c>
      <c r="C3255" s="16" t="s">
        <v>27</v>
      </c>
      <c r="D3255" s="16" t="s">
        <v>28</v>
      </c>
      <c r="E3255" s="16" t="s">
        <v>29</v>
      </c>
      <c r="F3255" s="16" t="s">
        <v>30</v>
      </c>
      <c r="G3255" s="16" t="s">
        <v>877</v>
      </c>
      <c r="H3255" s="16" t="s">
        <v>191</v>
      </c>
      <c r="I3255" s="16" t="s">
        <v>35</v>
      </c>
      <c r="J3255" s="16" t="s">
        <v>35</v>
      </c>
      <c r="M3255" s="16"/>
      <c r="N3255" s="7">
        <v>45145</v>
      </c>
      <c r="O3255" s="9">
        <v>45145</v>
      </c>
      <c r="P3255" t="s">
        <v>1198</v>
      </c>
      <c r="Q3255">
        <v>2</v>
      </c>
      <c r="R3255">
        <v>114</v>
      </c>
      <c r="S3255">
        <v>5</v>
      </c>
      <c r="T3255" t="s">
        <v>2994</v>
      </c>
      <c r="U3255">
        <v>75</v>
      </c>
      <c r="V3255">
        <v>14</v>
      </c>
      <c r="W3255">
        <v>56</v>
      </c>
      <c r="X3255">
        <v>105</v>
      </c>
      <c r="Y3255">
        <v>636</v>
      </c>
      <c r="Z3255">
        <v>20</v>
      </c>
      <c r="AA3255">
        <v>20</v>
      </c>
      <c r="AE3255">
        <v>3254</v>
      </c>
      <c r="AF3255" s="16" t="s">
        <v>24</v>
      </c>
      <c r="AG3255" s="16" t="s">
        <v>24</v>
      </c>
      <c r="AH3255" s="16"/>
      <c r="AI3255" s="16" t="str">
        <f t="shared" si="200"/>
        <v>(75,5,14,56,105,636,20, null, null, 'L500 2024 EMEA',2024, '2023-08-07','2023-08-07','".Carbon::now()."','".Carbon::now()."'),</v>
      </c>
      <c r="AJ3255" s="16" t="str">
        <f t="shared" si="201"/>
        <v>('".DB::select("SELECT id_status FROM `status` WHERE `element_type` = 'task' AND status_type = 'client' AND name ='CANCELLED'")[0]-&gt;id_status."',3254,1),</v>
      </c>
      <c r="AK3255" s="16" t="str">
        <f t="shared" si="202"/>
        <v/>
      </c>
      <c r="AL3255" s="16" t="str">
        <f t="shared" si="203"/>
        <v/>
      </c>
    </row>
    <row r="3256" spans="1:38" x14ac:dyDescent="0.25">
      <c r="A3256" s="16" t="s">
        <v>876</v>
      </c>
      <c r="B3256" s="16" t="s">
        <v>26</v>
      </c>
      <c r="C3256" s="16" t="s">
        <v>27</v>
      </c>
      <c r="D3256" s="16" t="s">
        <v>28</v>
      </c>
      <c r="E3256" s="16" t="s">
        <v>29</v>
      </c>
      <c r="F3256" s="16" t="s">
        <v>30</v>
      </c>
      <c r="G3256" s="16" t="s">
        <v>877</v>
      </c>
      <c r="H3256" s="16" t="s">
        <v>191</v>
      </c>
      <c r="I3256" s="16" t="s">
        <v>35</v>
      </c>
      <c r="J3256" s="16" t="s">
        <v>35</v>
      </c>
      <c r="M3256" s="16"/>
      <c r="N3256" s="7">
        <v>45145</v>
      </c>
      <c r="O3256" s="9">
        <v>45145</v>
      </c>
      <c r="P3256" t="s">
        <v>1198</v>
      </c>
      <c r="Q3256">
        <v>2</v>
      </c>
      <c r="R3256">
        <v>114</v>
      </c>
      <c r="S3256">
        <v>5</v>
      </c>
      <c r="T3256" t="s">
        <v>2994</v>
      </c>
      <c r="U3256">
        <v>75</v>
      </c>
      <c r="V3256">
        <v>14</v>
      </c>
      <c r="W3256">
        <v>56</v>
      </c>
      <c r="X3256">
        <v>105</v>
      </c>
      <c r="Y3256">
        <v>636</v>
      </c>
      <c r="Z3256">
        <v>20</v>
      </c>
      <c r="AA3256">
        <v>20</v>
      </c>
      <c r="AE3256">
        <v>3255</v>
      </c>
      <c r="AF3256" s="16" t="s">
        <v>24</v>
      </c>
      <c r="AG3256" s="16" t="s">
        <v>24</v>
      </c>
      <c r="AH3256" s="16"/>
      <c r="AI3256" s="16" t="str">
        <f t="shared" si="200"/>
        <v>(75,5,14,56,105,636,20, null, null, 'L500 2024 EMEA',2024, '2023-08-07','2023-08-07','".Carbon::now()."','".Carbon::now()."'),</v>
      </c>
      <c r="AJ3256" s="16" t="str">
        <f t="shared" si="201"/>
        <v>('".DB::select("SELECT id_status FROM `status` WHERE `element_type` = 'task' AND status_type = 'client' AND name ='CANCELLED'")[0]-&gt;id_status."',3255,1),</v>
      </c>
      <c r="AK3256" s="16" t="str">
        <f t="shared" si="202"/>
        <v/>
      </c>
      <c r="AL3256" s="16" t="str">
        <f t="shared" si="203"/>
        <v/>
      </c>
    </row>
    <row r="3257" spans="1:38" x14ac:dyDescent="0.25">
      <c r="A3257" s="16" t="s">
        <v>876</v>
      </c>
      <c r="B3257" s="16" t="s">
        <v>26</v>
      </c>
      <c r="C3257" s="16" t="s">
        <v>27</v>
      </c>
      <c r="D3257" s="16" t="s">
        <v>28</v>
      </c>
      <c r="E3257" s="16" t="s">
        <v>29</v>
      </c>
      <c r="F3257" s="16" t="s">
        <v>30</v>
      </c>
      <c r="G3257" s="16" t="s">
        <v>877</v>
      </c>
      <c r="H3257" s="16" t="s">
        <v>361</v>
      </c>
      <c r="I3257" s="16" t="s">
        <v>35</v>
      </c>
      <c r="J3257" s="16" t="s">
        <v>35</v>
      </c>
      <c r="M3257" s="16"/>
      <c r="N3257" s="7">
        <v>45145</v>
      </c>
      <c r="O3257" s="9">
        <v>45145</v>
      </c>
      <c r="P3257" t="s">
        <v>1198</v>
      </c>
      <c r="Q3257">
        <v>2</v>
      </c>
      <c r="R3257">
        <v>114</v>
      </c>
      <c r="S3257">
        <v>5</v>
      </c>
      <c r="T3257" t="s">
        <v>2994</v>
      </c>
      <c r="U3257">
        <v>75</v>
      </c>
      <c r="V3257">
        <v>14</v>
      </c>
      <c r="W3257">
        <v>56</v>
      </c>
      <c r="X3257">
        <v>105</v>
      </c>
      <c r="Y3257">
        <v>621</v>
      </c>
      <c r="Z3257">
        <v>20</v>
      </c>
      <c r="AA3257">
        <v>20</v>
      </c>
      <c r="AE3257">
        <v>3256</v>
      </c>
      <c r="AF3257" s="16" t="s">
        <v>24</v>
      </c>
      <c r="AG3257" s="16" t="s">
        <v>24</v>
      </c>
      <c r="AH3257" s="16"/>
      <c r="AI3257" s="16" t="str">
        <f t="shared" si="200"/>
        <v>(75,5,14,56,105,621,20, null, null, 'L500 2024 EMEA',2024, '2023-08-07','2023-08-07','".Carbon::now()."','".Carbon::now()."'),</v>
      </c>
      <c r="AJ3257" s="16" t="str">
        <f t="shared" si="201"/>
        <v>('".DB::select("SELECT id_status FROM `status` WHERE `element_type` = 'task' AND status_type = 'client' AND name ='CANCELLED'")[0]-&gt;id_status."',3256,1),</v>
      </c>
      <c r="AK3257" s="16" t="str">
        <f t="shared" si="202"/>
        <v/>
      </c>
      <c r="AL3257" s="16" t="str">
        <f t="shared" si="203"/>
        <v/>
      </c>
    </row>
    <row r="3258" spans="1:38" x14ac:dyDescent="0.25">
      <c r="A3258" s="16" t="s">
        <v>876</v>
      </c>
      <c r="B3258" s="16" t="s">
        <v>26</v>
      </c>
      <c r="C3258" s="16" t="s">
        <v>27</v>
      </c>
      <c r="D3258" s="16" t="s">
        <v>28</v>
      </c>
      <c r="E3258" s="16" t="s">
        <v>29</v>
      </c>
      <c r="F3258" s="16" t="s">
        <v>30</v>
      </c>
      <c r="G3258" s="16" t="s">
        <v>877</v>
      </c>
      <c r="H3258" s="16" t="s">
        <v>361</v>
      </c>
      <c r="I3258" s="16" t="s">
        <v>35</v>
      </c>
      <c r="J3258" s="16" t="s">
        <v>35</v>
      </c>
      <c r="M3258" s="16"/>
      <c r="N3258" s="7">
        <v>45145</v>
      </c>
      <c r="O3258" s="9">
        <v>45145</v>
      </c>
      <c r="P3258" t="s">
        <v>1198</v>
      </c>
      <c r="Q3258">
        <v>2</v>
      </c>
      <c r="R3258">
        <v>114</v>
      </c>
      <c r="S3258">
        <v>5</v>
      </c>
      <c r="T3258" t="s">
        <v>2994</v>
      </c>
      <c r="U3258">
        <v>75</v>
      </c>
      <c r="V3258">
        <v>14</v>
      </c>
      <c r="W3258">
        <v>56</v>
      </c>
      <c r="X3258">
        <v>105</v>
      </c>
      <c r="Y3258">
        <v>621</v>
      </c>
      <c r="Z3258">
        <v>20</v>
      </c>
      <c r="AA3258">
        <v>20</v>
      </c>
      <c r="AE3258">
        <v>3257</v>
      </c>
      <c r="AF3258" s="16" t="s">
        <v>24</v>
      </c>
      <c r="AG3258" s="16" t="s">
        <v>24</v>
      </c>
      <c r="AH3258" s="16"/>
      <c r="AI3258" s="16" t="str">
        <f t="shared" si="200"/>
        <v>(75,5,14,56,105,621,20, null, null, 'L500 2024 EMEA',2024, '2023-08-07','2023-08-07','".Carbon::now()."','".Carbon::now()."'),</v>
      </c>
      <c r="AJ3258" s="16" t="str">
        <f t="shared" si="201"/>
        <v>('".DB::select("SELECT id_status FROM `status` WHERE `element_type` = 'task' AND status_type = 'client' AND name ='CANCELLED'")[0]-&gt;id_status."',3257,1),</v>
      </c>
      <c r="AK3258" s="16" t="str">
        <f t="shared" si="202"/>
        <v/>
      </c>
      <c r="AL3258" s="16" t="str">
        <f t="shared" si="203"/>
        <v/>
      </c>
    </row>
    <row r="3259" spans="1:38" x14ac:dyDescent="0.25">
      <c r="A3259" s="16" t="s">
        <v>876</v>
      </c>
      <c r="B3259" s="16" t="s">
        <v>26</v>
      </c>
      <c r="C3259" s="16" t="s">
        <v>27</v>
      </c>
      <c r="D3259" s="16" t="s">
        <v>28</v>
      </c>
      <c r="E3259" s="16" t="s">
        <v>29</v>
      </c>
      <c r="F3259" s="16" t="s">
        <v>30</v>
      </c>
      <c r="G3259" s="16" t="s">
        <v>877</v>
      </c>
      <c r="H3259" s="16" t="s">
        <v>200</v>
      </c>
      <c r="I3259" s="16" t="s">
        <v>35</v>
      </c>
      <c r="J3259" s="16" t="s">
        <v>35</v>
      </c>
      <c r="M3259" s="16"/>
      <c r="N3259" s="7">
        <v>45145</v>
      </c>
      <c r="O3259" s="9">
        <v>45145</v>
      </c>
      <c r="P3259" t="s">
        <v>1198</v>
      </c>
      <c r="Q3259">
        <v>2</v>
      </c>
      <c r="R3259">
        <v>114</v>
      </c>
      <c r="S3259">
        <v>5</v>
      </c>
      <c r="T3259" t="s">
        <v>2994</v>
      </c>
      <c r="U3259">
        <v>75</v>
      </c>
      <c r="V3259">
        <v>14</v>
      </c>
      <c r="W3259">
        <v>56</v>
      </c>
      <c r="X3259">
        <v>105</v>
      </c>
      <c r="Y3259">
        <v>814</v>
      </c>
      <c r="Z3259">
        <v>20</v>
      </c>
      <c r="AA3259">
        <v>20</v>
      </c>
      <c r="AE3259">
        <v>3258</v>
      </c>
      <c r="AF3259" s="16" t="s">
        <v>24</v>
      </c>
      <c r="AG3259" s="16" t="s">
        <v>24</v>
      </c>
      <c r="AH3259" s="16"/>
      <c r="AI3259" s="16" t="str">
        <f t="shared" si="200"/>
        <v>(75,5,14,56,105,814,20, null, null, 'L500 2024 EMEA',2024, '2023-08-07','2023-08-07','".Carbon::now()."','".Carbon::now()."'),</v>
      </c>
      <c r="AJ3259" s="16" t="str">
        <f t="shared" si="201"/>
        <v>('".DB::select("SELECT id_status FROM `status` WHERE `element_type` = 'task' AND status_type = 'client' AND name ='CANCELLED'")[0]-&gt;id_status."',3258,1),</v>
      </c>
      <c r="AK3259" s="16" t="str">
        <f t="shared" si="202"/>
        <v/>
      </c>
      <c r="AL3259" s="16" t="str">
        <f t="shared" si="203"/>
        <v/>
      </c>
    </row>
    <row r="3260" spans="1:38" x14ac:dyDescent="0.25">
      <c r="A3260" s="16" t="s">
        <v>876</v>
      </c>
      <c r="B3260" s="16" t="s">
        <v>26</v>
      </c>
      <c r="C3260" s="16" t="s">
        <v>27</v>
      </c>
      <c r="D3260" s="16" t="s">
        <v>28</v>
      </c>
      <c r="E3260" s="16" t="s">
        <v>29</v>
      </c>
      <c r="F3260" s="16" t="s">
        <v>30</v>
      </c>
      <c r="G3260" s="16" t="s">
        <v>877</v>
      </c>
      <c r="H3260" s="16" t="s">
        <v>200</v>
      </c>
      <c r="I3260" s="16" t="s">
        <v>35</v>
      </c>
      <c r="J3260" s="16" t="s">
        <v>35</v>
      </c>
      <c r="M3260" s="16"/>
      <c r="N3260" s="7">
        <v>45145</v>
      </c>
      <c r="O3260" s="9">
        <v>45145</v>
      </c>
      <c r="P3260" t="s">
        <v>1198</v>
      </c>
      <c r="Q3260">
        <v>2</v>
      </c>
      <c r="R3260">
        <v>114</v>
      </c>
      <c r="S3260">
        <v>5</v>
      </c>
      <c r="T3260" t="s">
        <v>2994</v>
      </c>
      <c r="U3260">
        <v>75</v>
      </c>
      <c r="V3260">
        <v>14</v>
      </c>
      <c r="W3260">
        <v>56</v>
      </c>
      <c r="X3260">
        <v>105</v>
      </c>
      <c r="Y3260">
        <v>814</v>
      </c>
      <c r="Z3260">
        <v>20</v>
      </c>
      <c r="AA3260">
        <v>20</v>
      </c>
      <c r="AE3260">
        <v>3259</v>
      </c>
      <c r="AF3260" s="16" t="s">
        <v>24</v>
      </c>
      <c r="AG3260" s="16" t="s">
        <v>24</v>
      </c>
      <c r="AH3260" s="16"/>
      <c r="AI3260" s="16" t="str">
        <f t="shared" si="200"/>
        <v>(75,5,14,56,105,814,20, null, null, 'L500 2024 EMEA',2024, '2023-08-07','2023-08-07','".Carbon::now()."','".Carbon::now()."'),</v>
      </c>
      <c r="AJ3260" s="16" t="str">
        <f t="shared" si="201"/>
        <v>('".DB::select("SELECT id_status FROM `status` WHERE `element_type` = 'task' AND status_type = 'client' AND name ='CANCELLED'")[0]-&gt;id_status."',3259,1),</v>
      </c>
      <c r="AK3260" s="16" t="str">
        <f t="shared" si="202"/>
        <v/>
      </c>
      <c r="AL3260" s="16" t="str">
        <f t="shared" si="203"/>
        <v/>
      </c>
    </row>
    <row r="3261" spans="1:38" x14ac:dyDescent="0.25">
      <c r="A3261" s="16" t="s">
        <v>876</v>
      </c>
      <c r="B3261" s="16" t="s">
        <v>26</v>
      </c>
      <c r="C3261" s="16" t="s">
        <v>27</v>
      </c>
      <c r="D3261" s="16" t="s">
        <v>28</v>
      </c>
      <c r="E3261" s="16" t="s">
        <v>29</v>
      </c>
      <c r="F3261" s="16" t="s">
        <v>30</v>
      </c>
      <c r="G3261" s="16" t="s">
        <v>877</v>
      </c>
      <c r="H3261" s="16" t="s">
        <v>710</v>
      </c>
      <c r="I3261" s="16" t="s">
        <v>35</v>
      </c>
      <c r="J3261" s="16" t="s">
        <v>35</v>
      </c>
      <c r="M3261" s="16"/>
      <c r="N3261" s="7">
        <v>45145</v>
      </c>
      <c r="O3261" s="9">
        <v>45145</v>
      </c>
      <c r="P3261" t="s">
        <v>1198</v>
      </c>
      <c r="Q3261">
        <v>2</v>
      </c>
      <c r="R3261">
        <v>114</v>
      </c>
      <c r="S3261">
        <v>5</v>
      </c>
      <c r="T3261" t="s">
        <v>2994</v>
      </c>
      <c r="U3261">
        <v>75</v>
      </c>
      <c r="V3261">
        <v>14</v>
      </c>
      <c r="W3261">
        <v>56</v>
      </c>
      <c r="X3261">
        <v>105</v>
      </c>
      <c r="Y3261">
        <v>824</v>
      </c>
      <c r="Z3261">
        <v>20</v>
      </c>
      <c r="AA3261">
        <v>20</v>
      </c>
      <c r="AE3261">
        <v>3260</v>
      </c>
      <c r="AF3261" s="16" t="s">
        <v>24</v>
      </c>
      <c r="AG3261" s="16" t="s">
        <v>24</v>
      </c>
      <c r="AH3261" s="16"/>
      <c r="AI3261" s="16" t="str">
        <f t="shared" si="200"/>
        <v>(75,5,14,56,105,824,20, null, null, 'L500 2024 EMEA',2024, '2023-08-07','2023-08-07','".Carbon::now()."','".Carbon::now()."'),</v>
      </c>
      <c r="AJ3261" s="16" t="str">
        <f t="shared" si="201"/>
        <v>('".DB::select("SELECT id_status FROM `status` WHERE `element_type` = 'task' AND status_type = 'client' AND name ='CANCELLED'")[0]-&gt;id_status."',3260,1),</v>
      </c>
      <c r="AK3261" s="16" t="str">
        <f t="shared" si="202"/>
        <v/>
      </c>
      <c r="AL3261" s="16" t="str">
        <f t="shared" si="203"/>
        <v/>
      </c>
    </row>
    <row r="3262" spans="1:38" x14ac:dyDescent="0.25">
      <c r="A3262" s="16" t="s">
        <v>876</v>
      </c>
      <c r="B3262" s="16" t="s">
        <v>26</v>
      </c>
      <c r="C3262" s="16" t="s">
        <v>27</v>
      </c>
      <c r="D3262" s="16" t="s">
        <v>28</v>
      </c>
      <c r="E3262" s="16" t="s">
        <v>29</v>
      </c>
      <c r="F3262" s="16" t="s">
        <v>30</v>
      </c>
      <c r="G3262" s="16" t="s">
        <v>877</v>
      </c>
      <c r="H3262" s="16" t="s">
        <v>710</v>
      </c>
      <c r="I3262" s="16" t="s">
        <v>35</v>
      </c>
      <c r="J3262" s="16" t="s">
        <v>35</v>
      </c>
      <c r="M3262" s="16"/>
      <c r="N3262" s="7">
        <v>45145</v>
      </c>
      <c r="O3262" s="9">
        <v>45145</v>
      </c>
      <c r="P3262" t="s">
        <v>1198</v>
      </c>
      <c r="Q3262">
        <v>2</v>
      </c>
      <c r="R3262">
        <v>114</v>
      </c>
      <c r="S3262">
        <v>5</v>
      </c>
      <c r="T3262" t="s">
        <v>2994</v>
      </c>
      <c r="U3262">
        <v>75</v>
      </c>
      <c r="V3262">
        <v>14</v>
      </c>
      <c r="W3262">
        <v>56</v>
      </c>
      <c r="X3262">
        <v>105</v>
      </c>
      <c r="Y3262">
        <v>824</v>
      </c>
      <c r="Z3262">
        <v>20</v>
      </c>
      <c r="AA3262">
        <v>20</v>
      </c>
      <c r="AE3262">
        <v>3261</v>
      </c>
      <c r="AF3262" s="16" t="s">
        <v>24</v>
      </c>
      <c r="AG3262" s="16" t="s">
        <v>24</v>
      </c>
      <c r="AH3262" s="16"/>
      <c r="AI3262" s="16" t="str">
        <f t="shared" si="200"/>
        <v>(75,5,14,56,105,824,20, null, null, 'L500 2024 EMEA',2024, '2023-08-07','2023-08-07','".Carbon::now()."','".Carbon::now()."'),</v>
      </c>
      <c r="AJ3262" s="16" t="str">
        <f t="shared" si="201"/>
        <v>('".DB::select("SELECT id_status FROM `status` WHERE `element_type` = 'task' AND status_type = 'client' AND name ='CANCELLED'")[0]-&gt;id_status."',3261,1),</v>
      </c>
      <c r="AK3262" s="16" t="str">
        <f t="shared" si="202"/>
        <v/>
      </c>
      <c r="AL3262" s="16" t="str">
        <f t="shared" si="203"/>
        <v/>
      </c>
    </row>
    <row r="3263" spans="1:38" x14ac:dyDescent="0.25">
      <c r="A3263" s="16" t="s">
        <v>876</v>
      </c>
      <c r="B3263" s="16" t="s">
        <v>26</v>
      </c>
      <c r="C3263" s="16" t="s">
        <v>27</v>
      </c>
      <c r="D3263" s="16" t="s">
        <v>28</v>
      </c>
      <c r="E3263" s="16" t="s">
        <v>29</v>
      </c>
      <c r="F3263" s="16" t="s">
        <v>30</v>
      </c>
      <c r="G3263" s="16" t="s">
        <v>877</v>
      </c>
      <c r="H3263" s="16" t="s">
        <v>60</v>
      </c>
      <c r="I3263" s="16" t="s">
        <v>35</v>
      </c>
      <c r="J3263" s="16" t="s">
        <v>35</v>
      </c>
      <c r="M3263" s="16"/>
      <c r="N3263" s="7">
        <v>45145</v>
      </c>
      <c r="O3263" s="9">
        <v>45145</v>
      </c>
      <c r="P3263" t="s">
        <v>1198</v>
      </c>
      <c r="Q3263">
        <v>2</v>
      </c>
      <c r="R3263">
        <v>114</v>
      </c>
      <c r="S3263">
        <v>5</v>
      </c>
      <c r="T3263" t="s">
        <v>2994</v>
      </c>
      <c r="U3263">
        <v>75</v>
      </c>
      <c r="V3263">
        <v>14</v>
      </c>
      <c r="W3263">
        <v>56</v>
      </c>
      <c r="X3263">
        <v>105</v>
      </c>
      <c r="Y3263">
        <v>847</v>
      </c>
      <c r="Z3263">
        <v>20</v>
      </c>
      <c r="AA3263">
        <v>20</v>
      </c>
      <c r="AE3263">
        <v>3262</v>
      </c>
      <c r="AF3263" s="16" t="s">
        <v>24</v>
      </c>
      <c r="AG3263" s="16" t="s">
        <v>24</v>
      </c>
      <c r="AH3263" s="16"/>
      <c r="AI3263" s="16" t="str">
        <f t="shared" si="200"/>
        <v>(75,5,14,56,105,847,20, null, null, 'L500 2024 EMEA',2024, '2023-08-07','2023-08-07','".Carbon::now()."','".Carbon::now()."'),</v>
      </c>
      <c r="AJ3263" s="16" t="str">
        <f t="shared" si="201"/>
        <v>('".DB::select("SELECT id_status FROM `status` WHERE `element_type` = 'task' AND status_type = 'client' AND name ='CANCELLED'")[0]-&gt;id_status."',3262,1),</v>
      </c>
      <c r="AK3263" s="16" t="str">
        <f t="shared" si="202"/>
        <v/>
      </c>
      <c r="AL3263" s="16" t="str">
        <f t="shared" si="203"/>
        <v/>
      </c>
    </row>
    <row r="3264" spans="1:38" x14ac:dyDescent="0.25">
      <c r="A3264" s="16" t="s">
        <v>876</v>
      </c>
      <c r="B3264" s="16" t="s">
        <v>26</v>
      </c>
      <c r="C3264" s="16" t="s">
        <v>27</v>
      </c>
      <c r="D3264" s="16" t="s">
        <v>28</v>
      </c>
      <c r="E3264" s="16" t="s">
        <v>29</v>
      </c>
      <c r="F3264" s="16" t="s">
        <v>30</v>
      </c>
      <c r="G3264" s="16" t="s">
        <v>877</v>
      </c>
      <c r="H3264" s="16" t="s">
        <v>60</v>
      </c>
      <c r="I3264" s="16" t="s">
        <v>35</v>
      </c>
      <c r="J3264" s="16" t="s">
        <v>35</v>
      </c>
      <c r="M3264" s="16"/>
      <c r="N3264" s="7">
        <v>45145</v>
      </c>
      <c r="O3264" s="9">
        <v>45145</v>
      </c>
      <c r="P3264" t="s">
        <v>1198</v>
      </c>
      <c r="Q3264">
        <v>2</v>
      </c>
      <c r="R3264">
        <v>114</v>
      </c>
      <c r="S3264">
        <v>5</v>
      </c>
      <c r="T3264" t="s">
        <v>2994</v>
      </c>
      <c r="U3264">
        <v>75</v>
      </c>
      <c r="V3264">
        <v>14</v>
      </c>
      <c r="W3264">
        <v>56</v>
      </c>
      <c r="X3264">
        <v>105</v>
      </c>
      <c r="Y3264">
        <v>847</v>
      </c>
      <c r="Z3264">
        <v>20</v>
      </c>
      <c r="AA3264">
        <v>20</v>
      </c>
      <c r="AE3264">
        <v>3263</v>
      </c>
      <c r="AF3264" s="16" t="s">
        <v>24</v>
      </c>
      <c r="AG3264" s="16" t="s">
        <v>24</v>
      </c>
      <c r="AH3264" s="16"/>
      <c r="AI3264" s="16" t="str">
        <f t="shared" si="200"/>
        <v>(75,5,14,56,105,847,20, null, null, 'L500 2024 EMEA',2024, '2023-08-07','2023-08-07','".Carbon::now()."','".Carbon::now()."'),</v>
      </c>
      <c r="AJ3264" s="16" t="str">
        <f t="shared" si="201"/>
        <v>('".DB::select("SELECT id_status FROM `status` WHERE `element_type` = 'task' AND status_type = 'client' AND name ='CANCELLED'")[0]-&gt;id_status."',3263,1),</v>
      </c>
      <c r="AK3264" s="16" t="str">
        <f t="shared" si="202"/>
        <v/>
      </c>
      <c r="AL3264" s="16" t="str">
        <f t="shared" si="203"/>
        <v/>
      </c>
    </row>
    <row r="3265" spans="1:38" x14ac:dyDescent="0.25">
      <c r="A3265" s="16" t="s">
        <v>876</v>
      </c>
      <c r="B3265" s="16" t="s">
        <v>26</v>
      </c>
      <c r="C3265" s="16" t="s">
        <v>27</v>
      </c>
      <c r="D3265" s="16" t="s">
        <v>28</v>
      </c>
      <c r="E3265" s="16" t="s">
        <v>29</v>
      </c>
      <c r="F3265" s="16" t="s">
        <v>30</v>
      </c>
      <c r="G3265" s="16" t="s">
        <v>877</v>
      </c>
      <c r="H3265" s="16" t="s">
        <v>97</v>
      </c>
      <c r="I3265" s="16" t="s">
        <v>35</v>
      </c>
      <c r="J3265" s="16" t="s">
        <v>35</v>
      </c>
      <c r="M3265" s="16"/>
      <c r="N3265" s="7">
        <v>45145</v>
      </c>
      <c r="O3265" s="9">
        <v>45145</v>
      </c>
      <c r="P3265" t="s">
        <v>1198</v>
      </c>
      <c r="Q3265">
        <v>1</v>
      </c>
      <c r="R3265">
        <v>114</v>
      </c>
      <c r="S3265">
        <v>5</v>
      </c>
      <c r="T3265" t="s">
        <v>2994</v>
      </c>
      <c r="U3265">
        <v>75</v>
      </c>
      <c r="V3265">
        <v>14</v>
      </c>
      <c r="W3265">
        <v>56</v>
      </c>
      <c r="X3265">
        <v>105</v>
      </c>
      <c r="Y3265">
        <v>874</v>
      </c>
      <c r="Z3265">
        <v>20</v>
      </c>
      <c r="AA3265">
        <v>20</v>
      </c>
      <c r="AE3265">
        <v>3264</v>
      </c>
      <c r="AF3265" s="16" t="s">
        <v>24</v>
      </c>
      <c r="AG3265" s="16"/>
      <c r="AH3265" s="16"/>
      <c r="AI3265" s="16" t="str">
        <f t="shared" si="200"/>
        <v>(75,5,14,56,105,874,20, null, null, 'L500 2024 EMEA',2024, '2023-08-07','2023-08-07','".Carbon::now()."','".Carbon::now()."'),</v>
      </c>
      <c r="AJ3265" s="16" t="str">
        <f t="shared" si="201"/>
        <v>('".DB::select("SELECT id_status FROM `status` WHERE `element_type` = 'task' AND status_type = 'client' AND name ='CANCELLED'")[0]-&gt;id_status."',3264,1),</v>
      </c>
      <c r="AK3265" s="16" t="str">
        <f t="shared" si="202"/>
        <v/>
      </c>
      <c r="AL3265" s="16" t="str">
        <f t="shared" si="203"/>
        <v/>
      </c>
    </row>
    <row r="3266" spans="1:38" x14ac:dyDescent="0.25">
      <c r="A3266" s="16" t="s">
        <v>876</v>
      </c>
      <c r="B3266" s="16" t="s">
        <v>26</v>
      </c>
      <c r="C3266" s="16" t="s">
        <v>27</v>
      </c>
      <c r="D3266" s="16" t="s">
        <v>28</v>
      </c>
      <c r="E3266" s="16" t="s">
        <v>29</v>
      </c>
      <c r="F3266" s="16" t="s">
        <v>30</v>
      </c>
      <c r="G3266" s="16" t="s">
        <v>877</v>
      </c>
      <c r="H3266" s="16" t="s">
        <v>1031</v>
      </c>
      <c r="I3266" s="16" t="s">
        <v>35</v>
      </c>
      <c r="J3266" s="16" t="s">
        <v>35</v>
      </c>
      <c r="M3266" s="16"/>
      <c r="N3266" s="7">
        <v>45145</v>
      </c>
      <c r="O3266" s="9">
        <v>45145</v>
      </c>
      <c r="P3266" t="s">
        <v>1198</v>
      </c>
      <c r="Q3266">
        <v>2</v>
      </c>
      <c r="R3266">
        <v>114</v>
      </c>
      <c r="S3266">
        <v>5</v>
      </c>
      <c r="T3266" t="s">
        <v>2994</v>
      </c>
      <c r="U3266">
        <v>75</v>
      </c>
      <c r="V3266">
        <v>14</v>
      </c>
      <c r="W3266">
        <v>56</v>
      </c>
      <c r="X3266">
        <v>105</v>
      </c>
      <c r="Y3266">
        <v>895</v>
      </c>
      <c r="Z3266">
        <v>20</v>
      </c>
      <c r="AA3266">
        <v>20</v>
      </c>
      <c r="AE3266">
        <v>3265</v>
      </c>
      <c r="AF3266" s="16" t="s">
        <v>24</v>
      </c>
      <c r="AG3266" s="16" t="s">
        <v>24</v>
      </c>
      <c r="AH3266" s="16"/>
      <c r="AI3266" s="16" t="str">
        <f t="shared" ref="AI3266:AI3329" si="204">CONCATENATE("(",U3266,",",S3266,",",V3266,",",W3266,",",X3266,",",Y3266,",",IF(AA3266&lt;&gt;"", AA3266, "null"),", ",IF(AC3266&lt;&gt;"", AC3266, "null"),", ",IF(AD3266&lt;&gt;"", AD3266, "null"),", '",SUBSTITUTE(E3266, "'", "´"),"',",D3266,", '",P3266,"','",P3266,"','"".Carbon::now().""','"".Carbon::now().""'),")</f>
        <v>(75,5,14,56,105,895,20, null, null, 'L500 2024 EMEA',2024, '2023-08-07','2023-08-07','".Carbon::now()."','".Carbon::now()."'),</v>
      </c>
      <c r="AJ3266" s="16" t="str">
        <f t="shared" ref="AJ3266:AJ3329" si="205">CONCATENATE("('"".DB::select(""SELECT id_status FROM `status` WHERE `element_type` = 'task' AND status_type = 'client' AND name ='", AF3266, "'"")[0]-&gt;id_status.""',", AE3266, ",1),")</f>
        <v>('".DB::select("SELECT id_status FROM `status` WHERE `element_type` = 'task' AND status_type = 'client' AND name ='CANCELLED'")[0]-&gt;id_status."',3265,1),</v>
      </c>
      <c r="AK3266" s="16" t="str">
        <f t="shared" ref="AK3266:AK3329" si="206">IF(AND(AF3266&lt;&gt;AG3266, AG3266&lt;&gt;""),CONCATENATE("('"".DB::select(""SELECT id_status FROM `status` WHERE `element_type` = 'task' AND status_type = 'client' AND name ='", AG3266, "'"")[0]-&gt;id_status.""',", AE3266, ",1),"),"")</f>
        <v/>
      </c>
      <c r="AL3266" s="16" t="str">
        <f t="shared" ref="AL3266:AL3329" si="207">IF(AND(AF3266&lt;&gt;AG3266,AF3266&lt;&gt;AH3266,AG3266&lt;&gt;AH3266,AH3266&lt;&gt;""), CONCATENATE("('"".DB::select(""SELECT id_status FROM `status` WHERE `element_type` = 'task' AND status_type = 'client' AND name ='", AF3266, "'"")[0]-&gt;id_status.""',", AE3266, ",1),"), "")</f>
        <v/>
      </c>
    </row>
    <row r="3267" spans="1:38" x14ac:dyDescent="0.25">
      <c r="A3267" s="16" t="s">
        <v>876</v>
      </c>
      <c r="B3267" s="16" t="s">
        <v>26</v>
      </c>
      <c r="C3267" s="16" t="s">
        <v>27</v>
      </c>
      <c r="D3267" s="16" t="s">
        <v>28</v>
      </c>
      <c r="E3267" s="16" t="s">
        <v>29</v>
      </c>
      <c r="F3267" s="16" t="s">
        <v>30</v>
      </c>
      <c r="G3267" s="16" t="s">
        <v>877</v>
      </c>
      <c r="H3267" s="16" t="s">
        <v>1031</v>
      </c>
      <c r="I3267" s="16" t="s">
        <v>35</v>
      </c>
      <c r="J3267" s="16" t="s">
        <v>35</v>
      </c>
      <c r="M3267" s="16"/>
      <c r="N3267" s="7">
        <v>45145</v>
      </c>
      <c r="O3267" s="9">
        <v>45145</v>
      </c>
      <c r="P3267" t="s">
        <v>1198</v>
      </c>
      <c r="Q3267">
        <v>2</v>
      </c>
      <c r="R3267">
        <v>114</v>
      </c>
      <c r="S3267">
        <v>5</v>
      </c>
      <c r="T3267" t="s">
        <v>2994</v>
      </c>
      <c r="U3267">
        <v>75</v>
      </c>
      <c r="V3267">
        <v>14</v>
      </c>
      <c r="W3267">
        <v>56</v>
      </c>
      <c r="X3267">
        <v>105</v>
      </c>
      <c r="Y3267">
        <v>895</v>
      </c>
      <c r="Z3267">
        <v>20</v>
      </c>
      <c r="AA3267">
        <v>20</v>
      </c>
      <c r="AE3267">
        <v>3266</v>
      </c>
      <c r="AF3267" s="16" t="s">
        <v>24</v>
      </c>
      <c r="AG3267" s="16" t="s">
        <v>24</v>
      </c>
      <c r="AH3267" s="16"/>
      <c r="AI3267" s="16" t="str">
        <f t="shared" si="204"/>
        <v>(75,5,14,56,105,895,20, null, null, 'L500 2024 EMEA',2024, '2023-08-07','2023-08-07','".Carbon::now()."','".Carbon::now()."'),</v>
      </c>
      <c r="AJ3267" s="16" t="str">
        <f t="shared" si="205"/>
        <v>('".DB::select("SELECT id_status FROM `status` WHERE `element_type` = 'task' AND status_type = 'client' AND name ='CANCELLED'")[0]-&gt;id_status."',3266,1),</v>
      </c>
      <c r="AK3267" s="16" t="str">
        <f t="shared" si="206"/>
        <v/>
      </c>
      <c r="AL3267" s="16" t="str">
        <f t="shared" si="207"/>
        <v/>
      </c>
    </row>
    <row r="3268" spans="1:38" x14ac:dyDescent="0.25">
      <c r="A3268" s="16" t="s">
        <v>876</v>
      </c>
      <c r="B3268" s="16" t="s">
        <v>26</v>
      </c>
      <c r="C3268" s="16" t="s">
        <v>27</v>
      </c>
      <c r="D3268" s="16" t="s">
        <v>28</v>
      </c>
      <c r="E3268" s="16" t="s">
        <v>46</v>
      </c>
      <c r="F3268" s="16" t="s">
        <v>43</v>
      </c>
      <c r="G3268" s="16" t="s">
        <v>44</v>
      </c>
      <c r="H3268" s="16" t="s">
        <v>652</v>
      </c>
      <c r="I3268" s="16" t="s">
        <v>35</v>
      </c>
      <c r="J3268" s="16" t="s">
        <v>35</v>
      </c>
      <c r="M3268" s="16"/>
      <c r="N3268" s="7">
        <v>44967</v>
      </c>
      <c r="O3268" s="9">
        <v>44967</v>
      </c>
      <c r="P3268" t="s">
        <v>1197</v>
      </c>
      <c r="Q3268">
        <v>1</v>
      </c>
      <c r="R3268">
        <v>114</v>
      </c>
      <c r="S3268">
        <v>5</v>
      </c>
      <c r="T3268" t="s">
        <v>2994</v>
      </c>
      <c r="U3268">
        <v>75</v>
      </c>
      <c r="V3268">
        <v>14</v>
      </c>
      <c r="W3268">
        <v>59</v>
      </c>
      <c r="X3268">
        <v>90</v>
      </c>
      <c r="Y3268">
        <v>726</v>
      </c>
      <c r="Z3268">
        <v>20</v>
      </c>
      <c r="AA3268">
        <v>20</v>
      </c>
      <c r="AE3268">
        <v>3267</v>
      </c>
      <c r="AF3268" s="16" t="s">
        <v>24</v>
      </c>
      <c r="AG3268" s="16"/>
      <c r="AH3268" s="16"/>
      <c r="AI3268" s="16" t="str">
        <f t="shared" si="204"/>
        <v>(75,5,14,59,90,726,20, null, null, 'L500 2024 Latin America',2024, '2023-02-10','2023-02-10','".Carbon::now()."','".Carbon::now()."'),</v>
      </c>
      <c r="AJ3268" s="16" t="str">
        <f t="shared" si="205"/>
        <v>('".DB::select("SELECT id_status FROM `status` WHERE `element_type` = 'task' AND status_type = 'client' AND name ='CANCELLED'")[0]-&gt;id_status."',3267,1),</v>
      </c>
      <c r="AK3268" s="16" t="str">
        <f t="shared" si="206"/>
        <v/>
      </c>
      <c r="AL3268" s="16" t="str">
        <f t="shared" si="207"/>
        <v/>
      </c>
    </row>
    <row r="3269" spans="1:38" x14ac:dyDescent="0.25">
      <c r="A3269" s="16" t="s">
        <v>876</v>
      </c>
      <c r="B3269" s="16" t="s">
        <v>26</v>
      </c>
      <c r="C3269" s="16" t="s">
        <v>27</v>
      </c>
      <c r="D3269" s="16" t="s">
        <v>28</v>
      </c>
      <c r="E3269" s="16" t="s">
        <v>46</v>
      </c>
      <c r="F3269" s="16" t="s">
        <v>43</v>
      </c>
      <c r="G3269" s="16" t="s">
        <v>44</v>
      </c>
      <c r="H3269" s="16" t="s">
        <v>199</v>
      </c>
      <c r="I3269" s="16" t="s">
        <v>35</v>
      </c>
      <c r="J3269" s="16" t="s">
        <v>35</v>
      </c>
      <c r="M3269" s="16"/>
      <c r="N3269" s="7">
        <v>44967</v>
      </c>
      <c r="O3269" s="9">
        <v>44967</v>
      </c>
      <c r="P3269" t="s">
        <v>1197</v>
      </c>
      <c r="Q3269">
        <v>1</v>
      </c>
      <c r="R3269">
        <v>114</v>
      </c>
      <c r="S3269">
        <v>5</v>
      </c>
      <c r="T3269" t="s">
        <v>2994</v>
      </c>
      <c r="U3269">
        <v>75</v>
      </c>
      <c r="V3269">
        <v>14</v>
      </c>
      <c r="W3269">
        <v>59</v>
      </c>
      <c r="X3269">
        <v>90</v>
      </c>
      <c r="Y3269">
        <v>750</v>
      </c>
      <c r="Z3269">
        <v>20</v>
      </c>
      <c r="AA3269">
        <v>20</v>
      </c>
      <c r="AE3269">
        <v>3268</v>
      </c>
      <c r="AF3269" s="16" t="s">
        <v>24</v>
      </c>
      <c r="AG3269" s="16"/>
      <c r="AH3269" s="16"/>
      <c r="AI3269" s="16" t="str">
        <f t="shared" si="204"/>
        <v>(75,5,14,59,90,750,20, null, null, 'L500 2024 Latin America',2024, '2023-02-10','2023-02-10','".Carbon::now()."','".Carbon::now()."'),</v>
      </c>
      <c r="AJ3269" s="16" t="str">
        <f t="shared" si="205"/>
        <v>('".DB::select("SELECT id_status FROM `status` WHERE `element_type` = 'task' AND status_type = 'client' AND name ='CANCELLED'")[0]-&gt;id_status."',3268,1),</v>
      </c>
      <c r="AK3269" s="16" t="str">
        <f t="shared" si="206"/>
        <v/>
      </c>
      <c r="AL3269" s="16" t="str">
        <f t="shared" si="207"/>
        <v/>
      </c>
    </row>
    <row r="3270" spans="1:38" x14ac:dyDescent="0.25">
      <c r="A3270" s="16" t="s">
        <v>876</v>
      </c>
      <c r="B3270" s="16" t="s">
        <v>26</v>
      </c>
      <c r="C3270" s="16" t="s">
        <v>27</v>
      </c>
      <c r="D3270" s="16" t="s">
        <v>28</v>
      </c>
      <c r="E3270" s="16" t="s">
        <v>46</v>
      </c>
      <c r="F3270" s="16" t="s">
        <v>43</v>
      </c>
      <c r="G3270" s="16" t="s">
        <v>44</v>
      </c>
      <c r="H3270" s="16" t="s">
        <v>97</v>
      </c>
      <c r="I3270" s="16" t="s">
        <v>35</v>
      </c>
      <c r="J3270" s="16" t="s">
        <v>35</v>
      </c>
      <c r="M3270" s="16"/>
      <c r="N3270" s="7">
        <v>44967</v>
      </c>
      <c r="O3270" s="9">
        <v>44967</v>
      </c>
      <c r="P3270" t="s">
        <v>1197</v>
      </c>
      <c r="Q3270">
        <v>1</v>
      </c>
      <c r="R3270">
        <v>114</v>
      </c>
      <c r="S3270">
        <v>5</v>
      </c>
      <c r="T3270" t="s">
        <v>2994</v>
      </c>
      <c r="U3270">
        <v>75</v>
      </c>
      <c r="V3270">
        <v>14</v>
      </c>
      <c r="W3270">
        <v>59</v>
      </c>
      <c r="X3270">
        <v>90</v>
      </c>
      <c r="Y3270">
        <v>874</v>
      </c>
      <c r="Z3270">
        <v>20</v>
      </c>
      <c r="AA3270">
        <v>20</v>
      </c>
      <c r="AE3270">
        <v>3269</v>
      </c>
      <c r="AF3270" s="16" t="s">
        <v>24</v>
      </c>
      <c r="AG3270" s="16"/>
      <c r="AH3270" s="16"/>
      <c r="AI3270" s="16" t="str">
        <f t="shared" si="204"/>
        <v>(75,5,14,59,90,874,20, null, null, 'L500 2024 Latin America',2024, '2023-02-10','2023-02-10','".Carbon::now()."','".Carbon::now()."'),</v>
      </c>
      <c r="AJ3270" s="16" t="str">
        <f t="shared" si="205"/>
        <v>('".DB::select("SELECT id_status FROM `status` WHERE `element_type` = 'task' AND status_type = 'client' AND name ='CANCELLED'")[0]-&gt;id_status."',3269,1),</v>
      </c>
      <c r="AK3270" s="16" t="str">
        <f t="shared" si="206"/>
        <v/>
      </c>
      <c r="AL3270" s="16" t="str">
        <f t="shared" si="207"/>
        <v/>
      </c>
    </row>
    <row r="3271" spans="1:38" x14ac:dyDescent="0.25">
      <c r="A3271" s="16" t="s">
        <v>876</v>
      </c>
      <c r="B3271" s="16" t="s">
        <v>3139</v>
      </c>
      <c r="C3271" s="16" t="s">
        <v>27</v>
      </c>
      <c r="D3271" s="16" t="s">
        <v>28</v>
      </c>
      <c r="E3271" s="16" t="s">
        <v>81</v>
      </c>
      <c r="F3271" s="16" t="s">
        <v>77</v>
      </c>
      <c r="G3271" s="16" t="s">
        <v>82</v>
      </c>
      <c r="H3271" s="16" t="s">
        <v>281</v>
      </c>
      <c r="I3271" s="16" t="s">
        <v>35</v>
      </c>
      <c r="J3271" s="16" t="s">
        <v>3174</v>
      </c>
      <c r="M3271" s="16"/>
      <c r="N3271" s="7">
        <v>45016</v>
      </c>
      <c r="O3271" s="9">
        <v>45016</v>
      </c>
      <c r="P3271" t="s">
        <v>1201</v>
      </c>
      <c r="Q3271">
        <v>1</v>
      </c>
      <c r="R3271">
        <v>114</v>
      </c>
      <c r="S3271">
        <v>5</v>
      </c>
      <c r="T3271" t="s">
        <v>2994</v>
      </c>
      <c r="U3271">
        <v>75</v>
      </c>
      <c r="V3271">
        <v>14</v>
      </c>
      <c r="W3271">
        <v>60</v>
      </c>
      <c r="X3271">
        <v>63</v>
      </c>
      <c r="Y3271">
        <v>551</v>
      </c>
      <c r="Z3271">
        <v>20</v>
      </c>
      <c r="AA3271">
        <v>45</v>
      </c>
      <c r="AE3271">
        <v>3270</v>
      </c>
      <c r="AF3271" s="16" t="s">
        <v>24</v>
      </c>
      <c r="AG3271" s="16"/>
      <c r="AH3271" s="16"/>
      <c r="AI3271" s="16" t="str">
        <f t="shared" si="204"/>
        <v>(75,5,14,60,63,551,45, null, null, 'L500 2024 UK',2024, '2023-03-31','2023-03-31','".Carbon::now()."','".Carbon::now()."'),</v>
      </c>
      <c r="AJ3271" s="16" t="str">
        <f t="shared" si="205"/>
        <v>('".DB::select("SELECT id_status FROM `status` WHERE `element_type` = 'task' AND status_type = 'client' AND name ='CANCELLED'")[0]-&gt;id_status."',3270,1),</v>
      </c>
      <c r="AK3271" s="16" t="str">
        <f t="shared" si="206"/>
        <v/>
      </c>
      <c r="AL3271" s="16" t="str">
        <f t="shared" si="207"/>
        <v/>
      </c>
    </row>
    <row r="3272" spans="1:38" x14ac:dyDescent="0.25">
      <c r="A3272" s="16" t="s">
        <v>876</v>
      </c>
      <c r="B3272" s="16" t="s">
        <v>3139</v>
      </c>
      <c r="C3272" s="16" t="s">
        <v>27</v>
      </c>
      <c r="D3272" s="16" t="s">
        <v>28</v>
      </c>
      <c r="E3272" s="16" t="s">
        <v>81</v>
      </c>
      <c r="F3272" s="16" t="s">
        <v>77</v>
      </c>
      <c r="G3272" s="16" t="s">
        <v>82</v>
      </c>
      <c r="H3272" s="16" t="s">
        <v>3434</v>
      </c>
      <c r="I3272" s="16" t="s">
        <v>35</v>
      </c>
      <c r="J3272" s="16" t="s">
        <v>3174</v>
      </c>
      <c r="M3272" s="16"/>
      <c r="N3272" s="7">
        <v>45016</v>
      </c>
      <c r="O3272" s="9">
        <v>45016</v>
      </c>
      <c r="P3272" t="s">
        <v>1201</v>
      </c>
      <c r="Q3272">
        <v>1</v>
      </c>
      <c r="R3272">
        <v>114</v>
      </c>
      <c r="S3272">
        <v>5</v>
      </c>
      <c r="T3272" t="s">
        <v>2994</v>
      </c>
      <c r="U3272">
        <v>75</v>
      </c>
      <c r="V3272">
        <v>14</v>
      </c>
      <c r="W3272">
        <v>60</v>
      </c>
      <c r="X3272">
        <v>63</v>
      </c>
      <c r="Y3272">
        <v>680</v>
      </c>
      <c r="Z3272">
        <v>20</v>
      </c>
      <c r="AA3272">
        <v>45</v>
      </c>
      <c r="AE3272">
        <v>3271</v>
      </c>
      <c r="AF3272" s="16" t="s">
        <v>24</v>
      </c>
      <c r="AG3272" s="16"/>
      <c r="AH3272" s="16"/>
      <c r="AI3272" s="16" t="str">
        <f t="shared" si="204"/>
        <v>(75,5,14,60,63,680,45, null, null, 'L500 2024 UK',2024, '2023-03-31','2023-03-31','".Carbon::now()."','".Carbon::now()."'),</v>
      </c>
      <c r="AJ3272" s="16" t="str">
        <f t="shared" si="205"/>
        <v>('".DB::select("SELECT id_status FROM `status` WHERE `element_type` = 'task' AND status_type = 'client' AND name ='CANCELLED'")[0]-&gt;id_status."',3271,1),</v>
      </c>
      <c r="AK3272" s="16" t="str">
        <f t="shared" si="206"/>
        <v/>
      </c>
      <c r="AL3272" s="16" t="str">
        <f t="shared" si="207"/>
        <v/>
      </c>
    </row>
    <row r="3273" spans="1:38" x14ac:dyDescent="0.25">
      <c r="A3273" s="16" t="s">
        <v>876</v>
      </c>
      <c r="B3273" s="16" t="s">
        <v>3139</v>
      </c>
      <c r="C3273" s="16" t="s">
        <v>27</v>
      </c>
      <c r="D3273" s="16" t="s">
        <v>28</v>
      </c>
      <c r="E3273" s="16" t="s">
        <v>81</v>
      </c>
      <c r="F3273" s="16" t="s">
        <v>77</v>
      </c>
      <c r="G3273" s="16" t="s">
        <v>82</v>
      </c>
      <c r="H3273" s="16" t="s">
        <v>465</v>
      </c>
      <c r="I3273" s="16" t="s">
        <v>35</v>
      </c>
      <c r="J3273" s="16" t="s">
        <v>3174</v>
      </c>
      <c r="M3273" s="16"/>
      <c r="N3273" s="7">
        <v>45016</v>
      </c>
      <c r="O3273" s="9">
        <v>45016</v>
      </c>
      <c r="P3273" t="s">
        <v>1201</v>
      </c>
      <c r="Q3273">
        <v>1</v>
      </c>
      <c r="R3273">
        <v>114</v>
      </c>
      <c r="S3273">
        <v>5</v>
      </c>
      <c r="T3273" t="s">
        <v>2994</v>
      </c>
      <c r="U3273">
        <v>75</v>
      </c>
      <c r="V3273">
        <v>14</v>
      </c>
      <c r="W3273">
        <v>60</v>
      </c>
      <c r="X3273">
        <v>63</v>
      </c>
      <c r="Y3273">
        <v>738</v>
      </c>
      <c r="Z3273">
        <v>20</v>
      </c>
      <c r="AA3273">
        <v>45</v>
      </c>
      <c r="AE3273">
        <v>3272</v>
      </c>
      <c r="AF3273" s="16" t="s">
        <v>24</v>
      </c>
      <c r="AG3273" s="16"/>
      <c r="AH3273" s="16"/>
      <c r="AI3273" s="16" t="str">
        <f t="shared" si="204"/>
        <v>(75,5,14,60,63,738,45, null, null, 'L500 2024 UK',2024, '2023-03-31','2023-03-31','".Carbon::now()."','".Carbon::now()."'),</v>
      </c>
      <c r="AJ3273" s="16" t="str">
        <f t="shared" si="205"/>
        <v>('".DB::select("SELECT id_status FROM `status` WHERE `element_type` = 'task' AND status_type = 'client' AND name ='CANCELLED'")[0]-&gt;id_status."',3272,1),</v>
      </c>
      <c r="AK3273" s="16" t="str">
        <f t="shared" si="206"/>
        <v/>
      </c>
      <c r="AL3273" s="16" t="str">
        <f t="shared" si="207"/>
        <v/>
      </c>
    </row>
    <row r="3274" spans="1:38" x14ac:dyDescent="0.25">
      <c r="A3274" s="16" t="s">
        <v>876</v>
      </c>
      <c r="B3274" s="16" t="s">
        <v>26</v>
      </c>
      <c r="C3274" s="16" t="s">
        <v>41</v>
      </c>
      <c r="D3274" s="16" t="s">
        <v>349</v>
      </c>
      <c r="E3274" s="16" t="s">
        <v>1274</v>
      </c>
      <c r="F3274" s="16" t="s">
        <v>77</v>
      </c>
      <c r="G3274" s="16" t="s">
        <v>268</v>
      </c>
      <c r="H3274" s="16" t="s">
        <v>413</v>
      </c>
      <c r="I3274" s="16" t="s">
        <v>35</v>
      </c>
      <c r="J3274" s="16" t="s">
        <v>35</v>
      </c>
      <c r="M3274" s="16"/>
      <c r="N3274" s="7">
        <v>45330</v>
      </c>
      <c r="O3274" s="9">
        <v>45330</v>
      </c>
      <c r="P3274" t="s">
        <v>3129</v>
      </c>
      <c r="Q3274">
        <v>1</v>
      </c>
      <c r="R3274">
        <v>114</v>
      </c>
      <c r="S3274">
        <v>5</v>
      </c>
      <c r="T3274" t="s">
        <v>5015</v>
      </c>
      <c r="U3274">
        <v>246</v>
      </c>
      <c r="V3274">
        <v>2</v>
      </c>
      <c r="W3274">
        <v>19</v>
      </c>
      <c r="X3274">
        <v>64</v>
      </c>
      <c r="Y3274">
        <v>61</v>
      </c>
      <c r="Z3274">
        <v>20</v>
      </c>
      <c r="AA3274">
        <v>20</v>
      </c>
      <c r="AE3274">
        <v>3273</v>
      </c>
      <c r="AF3274" s="16" t="s">
        <v>24</v>
      </c>
      <c r="AG3274" s="16"/>
      <c r="AH3274" s="16"/>
      <c r="AI3274" s="16" t="str">
        <f t="shared" si="204"/>
        <v>(246,5,2,19,64,61,20, null, null, 'Chambers 2025 UK',2025, '2024-02-08','2024-02-08','".Carbon::now()."','".Carbon::now()."'),</v>
      </c>
      <c r="AJ3274" s="16" t="str">
        <f t="shared" si="205"/>
        <v>('".DB::select("SELECT id_status FROM `status` WHERE `element_type` = 'task' AND status_type = 'client' AND name ='CANCELLED'")[0]-&gt;id_status."',3273,1),</v>
      </c>
      <c r="AK3274" s="16" t="str">
        <f t="shared" si="206"/>
        <v/>
      </c>
      <c r="AL3274" s="16" t="str">
        <f t="shared" si="207"/>
        <v/>
      </c>
    </row>
    <row r="3275" spans="1:38" x14ac:dyDescent="0.25">
      <c r="A3275" s="16" t="s">
        <v>876</v>
      </c>
      <c r="B3275" s="16" t="s">
        <v>26</v>
      </c>
      <c r="C3275" s="16" t="s">
        <v>41</v>
      </c>
      <c r="D3275" s="16" t="s">
        <v>349</v>
      </c>
      <c r="E3275" s="16" t="s">
        <v>1274</v>
      </c>
      <c r="F3275" s="16" t="s">
        <v>77</v>
      </c>
      <c r="G3275" s="16" t="s">
        <v>78</v>
      </c>
      <c r="H3275" s="16" t="s">
        <v>278</v>
      </c>
      <c r="I3275" s="16" t="s">
        <v>35</v>
      </c>
      <c r="J3275" s="16" t="s">
        <v>35</v>
      </c>
      <c r="M3275" s="16"/>
      <c r="N3275" s="7">
        <v>45330</v>
      </c>
      <c r="O3275" s="9">
        <v>45330</v>
      </c>
      <c r="P3275" t="s">
        <v>3129</v>
      </c>
      <c r="Q3275">
        <v>1</v>
      </c>
      <c r="R3275">
        <v>114</v>
      </c>
      <c r="S3275">
        <v>5</v>
      </c>
      <c r="T3275" t="s">
        <v>5015</v>
      </c>
      <c r="U3275">
        <v>246</v>
      </c>
      <c r="V3275">
        <v>2</v>
      </c>
      <c r="W3275">
        <v>19</v>
      </c>
      <c r="X3275">
        <v>114</v>
      </c>
      <c r="Y3275">
        <v>199</v>
      </c>
      <c r="Z3275">
        <v>20</v>
      </c>
      <c r="AA3275">
        <v>20</v>
      </c>
      <c r="AE3275">
        <v>3274</v>
      </c>
      <c r="AF3275" s="16" t="s">
        <v>24</v>
      </c>
      <c r="AG3275" s="16"/>
      <c r="AH3275" s="16"/>
      <c r="AI3275" s="16" t="str">
        <f t="shared" si="204"/>
        <v>(246,5,2,19,114,199,20, null, null, 'Chambers 2025 UK',2025, '2024-02-08','2024-02-08','".Carbon::now()."','".Carbon::now()."'),</v>
      </c>
      <c r="AJ3275" s="16" t="str">
        <f t="shared" si="205"/>
        <v>('".DB::select("SELECT id_status FROM `status` WHERE `element_type` = 'task' AND status_type = 'client' AND name ='CANCELLED'")[0]-&gt;id_status."',3274,1),</v>
      </c>
      <c r="AK3275" s="16" t="str">
        <f t="shared" si="206"/>
        <v/>
      </c>
      <c r="AL3275" s="16" t="str">
        <f t="shared" si="207"/>
        <v/>
      </c>
    </row>
    <row r="3276" spans="1:38" x14ac:dyDescent="0.25">
      <c r="A3276" s="16" t="s">
        <v>876</v>
      </c>
      <c r="B3276" s="16" t="s">
        <v>3139</v>
      </c>
      <c r="C3276" s="16" t="s">
        <v>27</v>
      </c>
      <c r="D3276" s="16" t="s">
        <v>349</v>
      </c>
      <c r="E3276" s="16" t="s">
        <v>1276</v>
      </c>
      <c r="F3276" s="16" t="s">
        <v>77</v>
      </c>
      <c r="G3276" s="16" t="s">
        <v>82</v>
      </c>
      <c r="H3276" s="16" t="s">
        <v>281</v>
      </c>
      <c r="I3276" s="16" t="s">
        <v>35</v>
      </c>
      <c r="J3276" s="16" t="s">
        <v>35</v>
      </c>
      <c r="M3276" s="16"/>
      <c r="N3276" s="7">
        <v>45382</v>
      </c>
      <c r="O3276" s="9">
        <v>45382</v>
      </c>
      <c r="P3276" t="s">
        <v>3130</v>
      </c>
      <c r="Q3276">
        <v>1</v>
      </c>
      <c r="R3276">
        <v>114</v>
      </c>
      <c r="S3276">
        <v>5</v>
      </c>
      <c r="T3276" t="s">
        <v>5015</v>
      </c>
      <c r="U3276">
        <v>246</v>
      </c>
      <c r="V3276">
        <v>14</v>
      </c>
      <c r="W3276">
        <v>60</v>
      </c>
      <c r="X3276">
        <v>63</v>
      </c>
      <c r="Y3276">
        <v>551</v>
      </c>
      <c r="Z3276">
        <v>20</v>
      </c>
      <c r="AA3276">
        <v>20</v>
      </c>
      <c r="AE3276">
        <v>3275</v>
      </c>
      <c r="AF3276" s="16" t="s">
        <v>24</v>
      </c>
      <c r="AG3276" s="16"/>
      <c r="AH3276" s="16"/>
      <c r="AI3276" s="16" t="str">
        <f t="shared" si="204"/>
        <v>(246,5,14,60,63,551,20, null, null, 'L500 2025 UK',2025, '2024-03-31','2024-03-31','".Carbon::now()."','".Carbon::now()."'),</v>
      </c>
      <c r="AJ3276" s="16" t="str">
        <f t="shared" si="205"/>
        <v>('".DB::select("SELECT id_status FROM `status` WHERE `element_type` = 'task' AND status_type = 'client' AND name ='CANCELLED'")[0]-&gt;id_status."',3275,1),</v>
      </c>
      <c r="AK3276" s="16" t="str">
        <f t="shared" si="206"/>
        <v/>
      </c>
      <c r="AL3276" s="16" t="str">
        <f t="shared" si="207"/>
        <v/>
      </c>
    </row>
    <row r="3277" spans="1:38" x14ac:dyDescent="0.25">
      <c r="A3277" s="16" t="s">
        <v>876</v>
      </c>
      <c r="B3277" s="16" t="s">
        <v>3139</v>
      </c>
      <c r="C3277" s="16" t="s">
        <v>27</v>
      </c>
      <c r="D3277" s="16" t="s">
        <v>349</v>
      </c>
      <c r="E3277" s="16" t="s">
        <v>1276</v>
      </c>
      <c r="F3277" s="16" t="s">
        <v>77</v>
      </c>
      <c r="G3277" s="16" t="s">
        <v>82</v>
      </c>
      <c r="H3277" s="16" t="s">
        <v>3434</v>
      </c>
      <c r="I3277" s="16" t="s">
        <v>35</v>
      </c>
      <c r="J3277" s="16" t="s">
        <v>35</v>
      </c>
      <c r="M3277" s="16"/>
      <c r="N3277" s="7">
        <v>45382</v>
      </c>
      <c r="O3277" s="9">
        <v>45382</v>
      </c>
      <c r="P3277" t="s">
        <v>3130</v>
      </c>
      <c r="Q3277">
        <v>1</v>
      </c>
      <c r="R3277">
        <v>114</v>
      </c>
      <c r="S3277">
        <v>5</v>
      </c>
      <c r="T3277" t="s">
        <v>5015</v>
      </c>
      <c r="U3277">
        <v>246</v>
      </c>
      <c r="V3277">
        <v>14</v>
      </c>
      <c r="W3277">
        <v>60</v>
      </c>
      <c r="X3277">
        <v>63</v>
      </c>
      <c r="Y3277">
        <v>680</v>
      </c>
      <c r="Z3277">
        <v>20</v>
      </c>
      <c r="AA3277">
        <v>20</v>
      </c>
      <c r="AE3277">
        <v>3276</v>
      </c>
      <c r="AF3277" s="16" t="s">
        <v>24</v>
      </c>
      <c r="AG3277" s="16"/>
      <c r="AH3277" s="16"/>
      <c r="AI3277" s="16" t="str">
        <f t="shared" si="204"/>
        <v>(246,5,14,60,63,680,20, null, null, 'L500 2025 UK',2025, '2024-03-31','2024-03-31','".Carbon::now()."','".Carbon::now()."'),</v>
      </c>
      <c r="AJ3277" s="16" t="str">
        <f t="shared" si="205"/>
        <v>('".DB::select("SELECT id_status FROM `status` WHERE `element_type` = 'task' AND status_type = 'client' AND name ='CANCELLED'")[0]-&gt;id_status."',3276,1),</v>
      </c>
      <c r="AK3277" s="16" t="str">
        <f t="shared" si="206"/>
        <v/>
      </c>
      <c r="AL3277" s="16" t="str">
        <f t="shared" si="207"/>
        <v/>
      </c>
    </row>
    <row r="3278" spans="1:38" x14ac:dyDescent="0.25">
      <c r="A3278" s="16" t="s">
        <v>876</v>
      </c>
      <c r="B3278" s="16" t="s">
        <v>3139</v>
      </c>
      <c r="C3278" s="16" t="s">
        <v>27</v>
      </c>
      <c r="D3278" s="16" t="s">
        <v>349</v>
      </c>
      <c r="E3278" s="16" t="s">
        <v>1276</v>
      </c>
      <c r="F3278" s="16" t="s">
        <v>77</v>
      </c>
      <c r="G3278" s="16" t="s">
        <v>82</v>
      </c>
      <c r="H3278" s="16" t="s">
        <v>465</v>
      </c>
      <c r="I3278" s="16" t="s">
        <v>35</v>
      </c>
      <c r="J3278" s="16" t="s">
        <v>35</v>
      </c>
      <c r="M3278" s="16"/>
      <c r="N3278" s="7">
        <v>45382</v>
      </c>
      <c r="O3278" s="9">
        <v>45382</v>
      </c>
      <c r="P3278" t="s">
        <v>3130</v>
      </c>
      <c r="Q3278">
        <v>1</v>
      </c>
      <c r="R3278">
        <v>114</v>
      </c>
      <c r="S3278">
        <v>5</v>
      </c>
      <c r="T3278" t="s">
        <v>5015</v>
      </c>
      <c r="U3278">
        <v>246</v>
      </c>
      <c r="V3278">
        <v>14</v>
      </c>
      <c r="W3278">
        <v>60</v>
      </c>
      <c r="X3278">
        <v>63</v>
      </c>
      <c r="Y3278">
        <v>738</v>
      </c>
      <c r="Z3278">
        <v>20</v>
      </c>
      <c r="AA3278">
        <v>20</v>
      </c>
      <c r="AE3278">
        <v>3277</v>
      </c>
      <c r="AF3278" s="16" t="s">
        <v>24</v>
      </c>
      <c r="AG3278" s="16"/>
      <c r="AH3278" s="16"/>
      <c r="AI3278" s="16" t="str">
        <f t="shared" si="204"/>
        <v>(246,5,14,60,63,738,20, null, null, 'L500 2025 UK',2025, '2024-03-31','2024-03-31','".Carbon::now()."','".Carbon::now()."'),</v>
      </c>
      <c r="AJ3278" s="16" t="str">
        <f t="shared" si="205"/>
        <v>('".DB::select("SELECT id_status FROM `status` WHERE `element_type` = 'task' AND status_type = 'client' AND name ='CANCELLED'")[0]-&gt;id_status."',3277,1),</v>
      </c>
      <c r="AK3278" s="16" t="str">
        <f t="shared" si="206"/>
        <v/>
      </c>
      <c r="AL3278" s="16" t="str">
        <f t="shared" si="207"/>
        <v/>
      </c>
    </row>
    <row r="3279" spans="1:38" x14ac:dyDescent="0.25">
      <c r="A3279" s="16" t="s">
        <v>5128</v>
      </c>
      <c r="B3279" s="16" t="s">
        <v>26</v>
      </c>
      <c r="C3279" s="16" t="s">
        <v>41</v>
      </c>
      <c r="D3279" s="16" t="s">
        <v>349</v>
      </c>
      <c r="E3279" s="16" t="s">
        <v>350</v>
      </c>
      <c r="F3279" s="16" t="s">
        <v>43</v>
      </c>
      <c r="G3279" s="16" t="s">
        <v>352</v>
      </c>
      <c r="H3279" s="16" t="s">
        <v>64</v>
      </c>
      <c r="I3279" s="16" t="s">
        <v>35</v>
      </c>
      <c r="J3279" s="16" t="s">
        <v>35</v>
      </c>
      <c r="M3279" s="16" t="s">
        <v>74</v>
      </c>
      <c r="N3279" s="7">
        <v>45208</v>
      </c>
      <c r="O3279" s="9">
        <v>45208</v>
      </c>
      <c r="P3279" t="s">
        <v>3105</v>
      </c>
      <c r="Q3279">
        <v>1</v>
      </c>
      <c r="R3279">
        <v>117</v>
      </c>
      <c r="S3279">
        <v>5</v>
      </c>
      <c r="T3279" t="s">
        <v>5162</v>
      </c>
      <c r="U3279">
        <v>230</v>
      </c>
      <c r="V3279">
        <v>2</v>
      </c>
      <c r="W3279">
        <v>17</v>
      </c>
      <c r="X3279">
        <v>56</v>
      </c>
      <c r="Y3279">
        <v>93</v>
      </c>
      <c r="Z3279">
        <v>20</v>
      </c>
      <c r="AA3279">
        <v>20</v>
      </c>
      <c r="AD3279">
        <v>6</v>
      </c>
      <c r="AE3279">
        <v>3278</v>
      </c>
      <c r="AF3279" s="16" t="s">
        <v>39</v>
      </c>
      <c r="AG3279" s="16"/>
      <c r="AH3279" s="16"/>
      <c r="AI3279" s="16" t="str">
        <f t="shared" si="204"/>
        <v>(230,5,2,17,56,93,20, null, 6, 'Chambers 2025 Latin America',2025, '2023-10-09','2023-10-09','".Carbon::now()."','".Carbon::now()."'),</v>
      </c>
      <c r="AJ3279" s="16" t="str">
        <f t="shared" si="205"/>
        <v>('".DB::select("SELECT id_status FROM `status` WHERE `element_type` = 'task' AND status_type = 'client' AND name ='CONFIRMED'")[0]-&gt;id_status."',3278,1),</v>
      </c>
      <c r="AK3279" s="16" t="str">
        <f t="shared" si="206"/>
        <v/>
      </c>
      <c r="AL3279" s="16" t="str">
        <f t="shared" si="207"/>
        <v/>
      </c>
    </row>
    <row r="3280" spans="1:38" x14ac:dyDescent="0.25">
      <c r="A3280" s="16" t="s">
        <v>5128</v>
      </c>
      <c r="B3280" s="16" t="s">
        <v>26</v>
      </c>
      <c r="C3280" s="16" t="s">
        <v>27</v>
      </c>
      <c r="D3280" s="16" t="s">
        <v>349</v>
      </c>
      <c r="E3280" s="16" t="s">
        <v>1030</v>
      </c>
      <c r="F3280" s="16" t="s">
        <v>43</v>
      </c>
      <c r="G3280" s="16" t="s">
        <v>258</v>
      </c>
      <c r="H3280" s="16" t="s">
        <v>197</v>
      </c>
      <c r="I3280" s="16" t="s">
        <v>35</v>
      </c>
      <c r="J3280" s="16" t="s">
        <v>35</v>
      </c>
      <c r="M3280" s="16" t="s">
        <v>74</v>
      </c>
      <c r="N3280" s="7">
        <v>45332</v>
      </c>
      <c r="O3280" s="9">
        <v>45332</v>
      </c>
      <c r="P3280" t="s">
        <v>1245</v>
      </c>
      <c r="Q3280">
        <v>1</v>
      </c>
      <c r="R3280">
        <v>117</v>
      </c>
      <c r="S3280">
        <v>5</v>
      </c>
      <c r="T3280" t="s">
        <v>5162</v>
      </c>
      <c r="U3280">
        <v>230</v>
      </c>
      <c r="V3280">
        <v>14</v>
      </c>
      <c r="W3280">
        <v>59</v>
      </c>
      <c r="X3280">
        <v>57</v>
      </c>
      <c r="Y3280">
        <v>573</v>
      </c>
      <c r="Z3280">
        <v>20</v>
      </c>
      <c r="AA3280">
        <v>20</v>
      </c>
      <c r="AD3280">
        <v>6</v>
      </c>
      <c r="AE3280">
        <v>3279</v>
      </c>
      <c r="AF3280" s="16" t="s">
        <v>39</v>
      </c>
      <c r="AG3280" s="16"/>
      <c r="AH3280" s="16"/>
      <c r="AI3280" s="16" t="str">
        <f t="shared" si="204"/>
        <v>(230,5,14,59,57,573,20, null, 6, 'L500 2025 Latin America',2025, '2024-02-10','2024-02-10','".Carbon::now()."','".Carbon::now()."'),</v>
      </c>
      <c r="AJ3280" s="16" t="str">
        <f t="shared" si="205"/>
        <v>('".DB::select("SELECT id_status FROM `status` WHERE `element_type` = 'task' AND status_type = 'client' AND name ='CONFIRMED'")[0]-&gt;id_status."',3279,1),</v>
      </c>
      <c r="AK3280" s="16" t="str">
        <f t="shared" si="206"/>
        <v/>
      </c>
      <c r="AL3280" s="16" t="str">
        <f t="shared" si="207"/>
        <v/>
      </c>
    </row>
    <row r="3281" spans="1:38" x14ac:dyDescent="0.25">
      <c r="A3281" s="16" t="s">
        <v>880</v>
      </c>
      <c r="B3281" s="16" t="s">
        <v>62</v>
      </c>
      <c r="C3281" s="16" t="s">
        <v>41</v>
      </c>
      <c r="D3281" s="16" t="s">
        <v>28</v>
      </c>
      <c r="E3281" s="16" t="s">
        <v>42</v>
      </c>
      <c r="F3281" s="16" t="s">
        <v>43</v>
      </c>
      <c r="G3281" s="16" t="s">
        <v>299</v>
      </c>
      <c r="H3281" s="16" t="s">
        <v>404</v>
      </c>
      <c r="I3281" s="16" t="s">
        <v>35</v>
      </c>
      <c r="J3281" s="16" t="s">
        <v>35</v>
      </c>
      <c r="M3281" s="16" t="s">
        <v>315</v>
      </c>
      <c r="N3281" s="7">
        <v>44900</v>
      </c>
      <c r="O3281" s="9">
        <v>44900</v>
      </c>
      <c r="P3281" t="s">
        <v>1187</v>
      </c>
      <c r="Q3281">
        <v>1</v>
      </c>
      <c r="R3281">
        <v>120</v>
      </c>
      <c r="S3281">
        <v>4</v>
      </c>
      <c r="T3281" t="s">
        <v>2997</v>
      </c>
      <c r="U3281">
        <v>101</v>
      </c>
      <c r="V3281">
        <v>2</v>
      </c>
      <c r="W3281">
        <v>17</v>
      </c>
      <c r="X3281">
        <v>67</v>
      </c>
      <c r="Y3281">
        <v>374</v>
      </c>
      <c r="Z3281">
        <v>20</v>
      </c>
      <c r="AA3281">
        <v>20</v>
      </c>
      <c r="AD3281">
        <v>39</v>
      </c>
      <c r="AE3281">
        <v>3280</v>
      </c>
      <c r="AF3281" s="16" t="s">
        <v>39</v>
      </c>
      <c r="AG3281" s="16"/>
      <c r="AH3281" s="16"/>
      <c r="AI3281" s="16" t="str">
        <f t="shared" si="204"/>
        <v>(101,4,2,17,67,374,20, null, 39, 'Chambers 2024 Latin America',2024, '2022-12-05','2022-12-05','".Carbon::now()."','".Carbon::now()."'),</v>
      </c>
      <c r="AJ3281" s="16" t="str">
        <f t="shared" si="205"/>
        <v>('".DB::select("SELECT id_status FROM `status` WHERE `element_type` = 'task' AND status_type = 'client' AND name ='CONFIRMED'")[0]-&gt;id_status."',3280,1),</v>
      </c>
      <c r="AK3281" s="16" t="str">
        <f t="shared" si="206"/>
        <v/>
      </c>
      <c r="AL3281" s="16" t="str">
        <f t="shared" si="207"/>
        <v/>
      </c>
    </row>
    <row r="3282" spans="1:38" x14ac:dyDescent="0.25">
      <c r="A3282" s="16" t="s">
        <v>880</v>
      </c>
      <c r="B3282" s="16" t="s">
        <v>62</v>
      </c>
      <c r="C3282" s="16" t="s">
        <v>41</v>
      </c>
      <c r="D3282" s="16" t="s">
        <v>28</v>
      </c>
      <c r="E3282" s="16" t="s">
        <v>42</v>
      </c>
      <c r="F3282" s="16" t="s">
        <v>43</v>
      </c>
      <c r="G3282" s="16" t="s">
        <v>299</v>
      </c>
      <c r="H3282" s="16" t="s">
        <v>859</v>
      </c>
      <c r="I3282" s="16" t="s">
        <v>35</v>
      </c>
      <c r="J3282" s="16" t="s">
        <v>35</v>
      </c>
      <c r="M3282" s="16" t="s">
        <v>315</v>
      </c>
      <c r="N3282" s="7">
        <v>44900</v>
      </c>
      <c r="O3282" s="9">
        <v>44900</v>
      </c>
      <c r="P3282" t="s">
        <v>1187</v>
      </c>
      <c r="Q3282">
        <v>1</v>
      </c>
      <c r="R3282">
        <v>120</v>
      </c>
      <c r="S3282">
        <v>4</v>
      </c>
      <c r="T3282" t="s">
        <v>2997</v>
      </c>
      <c r="U3282">
        <v>101</v>
      </c>
      <c r="V3282">
        <v>2</v>
      </c>
      <c r="W3282">
        <v>17</v>
      </c>
      <c r="X3282">
        <v>67</v>
      </c>
      <c r="Y3282">
        <v>377</v>
      </c>
      <c r="Z3282">
        <v>20</v>
      </c>
      <c r="AA3282">
        <v>20</v>
      </c>
      <c r="AD3282">
        <v>39</v>
      </c>
      <c r="AE3282">
        <v>3281</v>
      </c>
      <c r="AF3282" s="16" t="s">
        <v>39</v>
      </c>
      <c r="AG3282" s="16"/>
      <c r="AH3282" s="16"/>
      <c r="AI3282" s="16" t="str">
        <f t="shared" si="204"/>
        <v>(101,4,2,17,67,377,20, null, 39, 'Chambers 2024 Latin America',2024, '2022-12-05','2022-12-05','".Carbon::now()."','".Carbon::now()."'),</v>
      </c>
      <c r="AJ3282" s="16" t="str">
        <f t="shared" si="205"/>
        <v>('".DB::select("SELECT id_status FROM `status` WHERE `element_type` = 'task' AND status_type = 'client' AND name ='CONFIRMED'")[0]-&gt;id_status."',3281,1),</v>
      </c>
      <c r="AK3282" s="16" t="str">
        <f t="shared" si="206"/>
        <v/>
      </c>
      <c r="AL3282" s="16" t="str">
        <f t="shared" si="207"/>
        <v/>
      </c>
    </row>
    <row r="3283" spans="1:38" x14ac:dyDescent="0.25">
      <c r="A3283" s="16" t="s">
        <v>880</v>
      </c>
      <c r="B3283" s="16" t="s">
        <v>3139</v>
      </c>
      <c r="C3283" s="16" t="s">
        <v>27</v>
      </c>
      <c r="D3283" s="16" t="s">
        <v>28</v>
      </c>
      <c r="E3283" s="16" t="s">
        <v>46</v>
      </c>
      <c r="F3283" s="16" t="s">
        <v>43</v>
      </c>
      <c r="G3283" s="16" t="s">
        <v>299</v>
      </c>
      <c r="H3283" s="16" t="s">
        <v>97</v>
      </c>
      <c r="I3283" s="16" t="s">
        <v>35</v>
      </c>
      <c r="J3283" s="16" t="s">
        <v>35</v>
      </c>
      <c r="M3283" s="16" t="s">
        <v>315</v>
      </c>
      <c r="N3283" s="7">
        <v>44967</v>
      </c>
      <c r="O3283" s="9">
        <v>44967</v>
      </c>
      <c r="P3283" t="s">
        <v>1197</v>
      </c>
      <c r="Q3283">
        <v>1</v>
      </c>
      <c r="R3283">
        <v>120</v>
      </c>
      <c r="S3283">
        <v>4</v>
      </c>
      <c r="T3283" t="s">
        <v>2997</v>
      </c>
      <c r="U3283">
        <v>101</v>
      </c>
      <c r="V3283">
        <v>14</v>
      </c>
      <c r="W3283">
        <v>59</v>
      </c>
      <c r="X3283">
        <v>67</v>
      </c>
      <c r="Y3283">
        <v>874</v>
      </c>
      <c r="Z3283">
        <v>20</v>
      </c>
      <c r="AA3283">
        <v>20</v>
      </c>
      <c r="AD3283">
        <v>39</v>
      </c>
      <c r="AE3283">
        <v>3282</v>
      </c>
      <c r="AF3283" s="16" t="s">
        <v>39</v>
      </c>
      <c r="AG3283" s="16"/>
      <c r="AH3283" s="16"/>
      <c r="AI3283" s="16" t="str">
        <f t="shared" si="204"/>
        <v>(101,4,14,59,67,874,20, null, 39, 'L500 2024 Latin America',2024, '2023-02-10','2023-02-10','".Carbon::now()."','".Carbon::now()."'),</v>
      </c>
      <c r="AJ3283" s="16" t="str">
        <f t="shared" si="205"/>
        <v>('".DB::select("SELECT id_status FROM `status` WHERE `element_type` = 'task' AND status_type = 'client' AND name ='CONFIRMED'")[0]-&gt;id_status."',3282,1),</v>
      </c>
      <c r="AK3283" s="16" t="str">
        <f t="shared" si="206"/>
        <v/>
      </c>
      <c r="AL3283" s="16" t="str">
        <f t="shared" si="207"/>
        <v/>
      </c>
    </row>
    <row r="3284" spans="1:38" x14ac:dyDescent="0.25">
      <c r="A3284" s="16" t="s">
        <v>880</v>
      </c>
      <c r="B3284" s="16" t="s">
        <v>62</v>
      </c>
      <c r="C3284" s="16" t="s">
        <v>255</v>
      </c>
      <c r="D3284" s="16" t="s">
        <v>28</v>
      </c>
      <c r="E3284" s="16" t="s">
        <v>776</v>
      </c>
      <c r="F3284" s="16" t="s">
        <v>43</v>
      </c>
      <c r="G3284" s="16" t="s">
        <v>299</v>
      </c>
      <c r="H3284" s="16" t="s">
        <v>881</v>
      </c>
      <c r="I3284" s="16" t="s">
        <v>35</v>
      </c>
      <c r="J3284" s="16" t="s">
        <v>35</v>
      </c>
      <c r="M3284" s="16" t="s">
        <v>315</v>
      </c>
      <c r="N3284" s="7">
        <v>45014</v>
      </c>
      <c r="O3284" s="9">
        <v>45014</v>
      </c>
      <c r="P3284" t="s">
        <v>1215</v>
      </c>
      <c r="Q3284">
        <v>1</v>
      </c>
      <c r="R3284">
        <v>120</v>
      </c>
      <c r="S3284">
        <v>4</v>
      </c>
      <c r="T3284" t="s">
        <v>2997</v>
      </c>
      <c r="U3284">
        <v>101</v>
      </c>
      <c r="V3284">
        <v>24</v>
      </c>
      <c r="W3284">
        <v>75</v>
      </c>
      <c r="X3284">
        <v>67</v>
      </c>
      <c r="Y3284">
        <v>934</v>
      </c>
      <c r="Z3284">
        <v>20</v>
      </c>
      <c r="AA3284">
        <v>20</v>
      </c>
      <c r="AD3284">
        <v>39</v>
      </c>
      <c r="AE3284">
        <v>3283</v>
      </c>
      <c r="AF3284" s="16" t="s">
        <v>39</v>
      </c>
      <c r="AG3284" s="16"/>
      <c r="AH3284" s="16"/>
      <c r="AI3284" s="16" t="str">
        <f t="shared" si="204"/>
        <v>(101,4,24,75,67,934,20, null, 39, 'World Tax 2024 Latin America',2024, '2023-03-29','2023-03-29','".Carbon::now()."','".Carbon::now()."'),</v>
      </c>
      <c r="AJ3284" s="16" t="str">
        <f t="shared" si="205"/>
        <v>('".DB::select("SELECT id_status FROM `status` WHERE `element_type` = 'task' AND status_type = 'client' AND name ='CONFIRMED'")[0]-&gt;id_status."',3283,1),</v>
      </c>
      <c r="AK3284" s="16" t="str">
        <f t="shared" si="206"/>
        <v/>
      </c>
      <c r="AL3284" s="16" t="str">
        <f t="shared" si="207"/>
        <v/>
      </c>
    </row>
    <row r="3285" spans="1:38" x14ac:dyDescent="0.25">
      <c r="A3285" s="16" t="s">
        <v>880</v>
      </c>
      <c r="B3285" s="16" t="s">
        <v>62</v>
      </c>
      <c r="C3285" s="16" t="s">
        <v>41</v>
      </c>
      <c r="D3285" s="16" t="s">
        <v>349</v>
      </c>
      <c r="E3285" s="16" t="s">
        <v>350</v>
      </c>
      <c r="F3285" s="16" t="s">
        <v>43</v>
      </c>
      <c r="G3285" s="16" t="s">
        <v>299</v>
      </c>
      <c r="H3285" s="16" t="s">
        <v>404</v>
      </c>
      <c r="I3285" s="16" t="s">
        <v>35</v>
      </c>
      <c r="J3285" s="16" t="s">
        <v>35</v>
      </c>
      <c r="M3285" s="16" t="s">
        <v>315</v>
      </c>
      <c r="N3285" s="7">
        <v>44900</v>
      </c>
      <c r="O3285" s="9">
        <v>45264</v>
      </c>
      <c r="P3285" t="s">
        <v>3109</v>
      </c>
      <c r="Q3285">
        <v>1</v>
      </c>
      <c r="R3285">
        <v>120</v>
      </c>
      <c r="S3285">
        <v>4</v>
      </c>
      <c r="T3285" t="s">
        <v>3074</v>
      </c>
      <c r="U3285">
        <v>222</v>
      </c>
      <c r="V3285">
        <v>2</v>
      </c>
      <c r="W3285">
        <v>17</v>
      </c>
      <c r="X3285">
        <v>67</v>
      </c>
      <c r="Y3285">
        <v>374</v>
      </c>
      <c r="Z3285">
        <v>20</v>
      </c>
      <c r="AA3285">
        <v>20</v>
      </c>
      <c r="AD3285">
        <v>39</v>
      </c>
      <c r="AE3285">
        <v>3284</v>
      </c>
      <c r="AF3285" s="16" t="s">
        <v>39</v>
      </c>
      <c r="AG3285" s="16"/>
      <c r="AH3285" s="16"/>
      <c r="AI3285" s="16" t="str">
        <f t="shared" si="204"/>
        <v>(222,4,2,17,67,374,20, null, 39, 'Chambers 2025 Latin America',2025, '2023-12-04','2023-12-04','".Carbon::now()."','".Carbon::now()."'),</v>
      </c>
      <c r="AJ3285" s="16" t="str">
        <f t="shared" si="205"/>
        <v>('".DB::select("SELECT id_status FROM `status` WHERE `element_type` = 'task' AND status_type = 'client' AND name ='CONFIRMED'")[0]-&gt;id_status."',3284,1),</v>
      </c>
      <c r="AK3285" s="16" t="str">
        <f t="shared" si="206"/>
        <v/>
      </c>
      <c r="AL3285" s="16" t="str">
        <f t="shared" si="207"/>
        <v/>
      </c>
    </row>
    <row r="3286" spans="1:38" x14ac:dyDescent="0.25">
      <c r="A3286" s="16" t="s">
        <v>880</v>
      </c>
      <c r="B3286" s="16" t="s">
        <v>62</v>
      </c>
      <c r="C3286" s="16" t="s">
        <v>41</v>
      </c>
      <c r="D3286" s="16" t="s">
        <v>349</v>
      </c>
      <c r="E3286" s="16" t="s">
        <v>350</v>
      </c>
      <c r="F3286" s="16" t="s">
        <v>43</v>
      </c>
      <c r="G3286" s="16" t="s">
        <v>299</v>
      </c>
      <c r="H3286" s="16" t="s">
        <v>859</v>
      </c>
      <c r="I3286" s="16" t="s">
        <v>35</v>
      </c>
      <c r="J3286" s="16" t="s">
        <v>35</v>
      </c>
      <c r="M3286" s="16" t="s">
        <v>315</v>
      </c>
      <c r="N3286" s="7">
        <v>44900</v>
      </c>
      <c r="O3286" s="9">
        <v>45264</v>
      </c>
      <c r="P3286" t="s">
        <v>3109</v>
      </c>
      <c r="Q3286">
        <v>1</v>
      </c>
      <c r="R3286">
        <v>120</v>
      </c>
      <c r="S3286">
        <v>4</v>
      </c>
      <c r="T3286" t="s">
        <v>3074</v>
      </c>
      <c r="U3286">
        <v>222</v>
      </c>
      <c r="V3286">
        <v>2</v>
      </c>
      <c r="W3286">
        <v>17</v>
      </c>
      <c r="X3286">
        <v>67</v>
      </c>
      <c r="Y3286">
        <v>377</v>
      </c>
      <c r="Z3286">
        <v>20</v>
      </c>
      <c r="AA3286">
        <v>20</v>
      </c>
      <c r="AD3286">
        <v>39</v>
      </c>
      <c r="AE3286">
        <v>3285</v>
      </c>
      <c r="AF3286" s="16" t="s">
        <v>39</v>
      </c>
      <c r="AG3286" s="16"/>
      <c r="AH3286" s="16"/>
      <c r="AI3286" s="16" t="str">
        <f t="shared" si="204"/>
        <v>(222,4,2,17,67,377,20, null, 39, 'Chambers 2025 Latin America',2025, '2023-12-04','2023-12-04','".Carbon::now()."','".Carbon::now()."'),</v>
      </c>
      <c r="AJ3286" s="16" t="str">
        <f t="shared" si="205"/>
        <v>('".DB::select("SELECT id_status FROM `status` WHERE `element_type` = 'task' AND status_type = 'client' AND name ='CONFIRMED'")[0]-&gt;id_status."',3285,1),</v>
      </c>
      <c r="AK3286" s="16" t="str">
        <f t="shared" si="206"/>
        <v/>
      </c>
      <c r="AL3286" s="16" t="str">
        <f t="shared" si="207"/>
        <v/>
      </c>
    </row>
    <row r="3287" spans="1:38" x14ac:dyDescent="0.25">
      <c r="A3287" s="16" t="s">
        <v>880</v>
      </c>
      <c r="B3287" s="16" t="s">
        <v>3139</v>
      </c>
      <c r="C3287" s="16" t="s">
        <v>27</v>
      </c>
      <c r="D3287" s="16" t="s">
        <v>349</v>
      </c>
      <c r="E3287" s="16" t="s">
        <v>1030</v>
      </c>
      <c r="F3287" s="16" t="s">
        <v>43</v>
      </c>
      <c r="G3287" s="16" t="s">
        <v>299</v>
      </c>
      <c r="H3287" s="16" t="s">
        <v>97</v>
      </c>
      <c r="I3287" s="16" t="s">
        <v>35</v>
      </c>
      <c r="J3287" s="16" t="s">
        <v>35</v>
      </c>
      <c r="M3287" s="16" t="s">
        <v>315</v>
      </c>
      <c r="N3287" s="7">
        <v>44967</v>
      </c>
      <c r="O3287" s="9">
        <v>45332</v>
      </c>
      <c r="P3287" t="s">
        <v>1245</v>
      </c>
      <c r="Q3287">
        <v>1</v>
      </c>
      <c r="R3287">
        <v>120</v>
      </c>
      <c r="S3287">
        <v>4</v>
      </c>
      <c r="T3287" t="s">
        <v>3074</v>
      </c>
      <c r="U3287">
        <v>222</v>
      </c>
      <c r="V3287">
        <v>14</v>
      </c>
      <c r="W3287">
        <v>59</v>
      </c>
      <c r="X3287">
        <v>67</v>
      </c>
      <c r="Y3287">
        <v>874</v>
      </c>
      <c r="Z3287">
        <v>20</v>
      </c>
      <c r="AA3287">
        <v>20</v>
      </c>
      <c r="AD3287">
        <v>39</v>
      </c>
      <c r="AE3287">
        <v>3286</v>
      </c>
      <c r="AF3287" s="16" t="s">
        <v>39</v>
      </c>
      <c r="AG3287" s="16"/>
      <c r="AH3287" s="16"/>
      <c r="AI3287" s="16" t="str">
        <f t="shared" si="204"/>
        <v>(222,4,14,59,67,874,20, null, 39, 'L500 2025 Latin America',2025, '2024-02-10','2024-02-10','".Carbon::now()."','".Carbon::now()."'),</v>
      </c>
      <c r="AJ3287" s="16" t="str">
        <f t="shared" si="205"/>
        <v>('".DB::select("SELECT id_status FROM `status` WHERE `element_type` = 'task' AND status_type = 'client' AND name ='CONFIRMED'")[0]-&gt;id_status."',3286,1),</v>
      </c>
      <c r="AK3287" s="16" t="str">
        <f t="shared" si="206"/>
        <v/>
      </c>
      <c r="AL3287" s="16" t="str">
        <f t="shared" si="207"/>
        <v/>
      </c>
    </row>
    <row r="3288" spans="1:38" x14ac:dyDescent="0.25">
      <c r="A3288" s="16" t="s">
        <v>880</v>
      </c>
      <c r="B3288" s="16" t="s">
        <v>62</v>
      </c>
      <c r="C3288" s="16" t="s">
        <v>255</v>
      </c>
      <c r="D3288" s="16" t="s">
        <v>349</v>
      </c>
      <c r="E3288" s="16" t="s">
        <v>1103</v>
      </c>
      <c r="F3288" s="16" t="s">
        <v>43</v>
      </c>
      <c r="G3288" s="16" t="s">
        <v>299</v>
      </c>
      <c r="H3288" s="16" t="s">
        <v>881</v>
      </c>
      <c r="I3288" s="16" t="s">
        <v>35</v>
      </c>
      <c r="J3288" s="16" t="s">
        <v>35</v>
      </c>
      <c r="M3288" s="16" t="s">
        <v>315</v>
      </c>
      <c r="N3288" s="7">
        <v>45014</v>
      </c>
      <c r="O3288" s="9">
        <v>45380</v>
      </c>
      <c r="P3288" t="s">
        <v>3128</v>
      </c>
      <c r="Q3288">
        <v>1</v>
      </c>
      <c r="R3288">
        <v>120</v>
      </c>
      <c r="S3288">
        <v>4</v>
      </c>
      <c r="T3288" t="s">
        <v>3074</v>
      </c>
      <c r="U3288">
        <v>222</v>
      </c>
      <c r="V3288">
        <v>24</v>
      </c>
      <c r="W3288">
        <v>75</v>
      </c>
      <c r="X3288">
        <v>67</v>
      </c>
      <c r="Y3288">
        <v>934</v>
      </c>
      <c r="Z3288">
        <v>20</v>
      </c>
      <c r="AA3288">
        <v>20</v>
      </c>
      <c r="AD3288">
        <v>39</v>
      </c>
      <c r="AE3288">
        <v>3287</v>
      </c>
      <c r="AF3288" s="16" t="s">
        <v>39</v>
      </c>
      <c r="AG3288" s="16"/>
      <c r="AH3288" s="16"/>
      <c r="AI3288" s="16" t="str">
        <f t="shared" si="204"/>
        <v>(222,4,24,75,67,934,20, null, 39, 'World Tax 2025 Latin America',2025, '2024-03-29','2024-03-29','".Carbon::now()."','".Carbon::now()."'),</v>
      </c>
      <c r="AJ3288" s="16" t="str">
        <f t="shared" si="205"/>
        <v>('".DB::select("SELECT id_status FROM `status` WHERE `element_type` = 'task' AND status_type = 'client' AND name ='CONFIRMED'")[0]-&gt;id_status."',3287,1),</v>
      </c>
      <c r="AK3288" s="16" t="str">
        <f t="shared" si="206"/>
        <v/>
      </c>
      <c r="AL3288" s="16" t="str">
        <f t="shared" si="207"/>
        <v/>
      </c>
    </row>
    <row r="3289" spans="1:38" x14ac:dyDescent="0.25">
      <c r="A3289" s="16" t="s">
        <v>882</v>
      </c>
      <c r="B3289" s="16" t="s">
        <v>62</v>
      </c>
      <c r="C3289" s="16" t="s">
        <v>41</v>
      </c>
      <c r="D3289" s="16" t="s">
        <v>28</v>
      </c>
      <c r="E3289" s="16" t="s">
        <v>160</v>
      </c>
      <c r="F3289" s="16" t="s">
        <v>155</v>
      </c>
      <c r="G3289" s="16" t="s">
        <v>161</v>
      </c>
      <c r="H3289" s="16" t="s">
        <v>165</v>
      </c>
      <c r="I3289" s="16" t="s">
        <v>94</v>
      </c>
      <c r="J3289" s="16" t="s">
        <v>66</v>
      </c>
      <c r="M3289" s="16"/>
      <c r="N3289" s="7">
        <v>45016</v>
      </c>
      <c r="O3289" s="9">
        <v>44995</v>
      </c>
      <c r="P3289" t="s">
        <v>1206</v>
      </c>
      <c r="Q3289">
        <v>1</v>
      </c>
      <c r="R3289">
        <v>121</v>
      </c>
      <c r="S3289">
        <v>4</v>
      </c>
      <c r="T3289" t="s">
        <v>2998</v>
      </c>
      <c r="U3289">
        <v>11</v>
      </c>
      <c r="V3289">
        <v>2</v>
      </c>
      <c r="W3289">
        <v>4</v>
      </c>
      <c r="X3289">
        <v>59</v>
      </c>
      <c r="Y3289">
        <v>99</v>
      </c>
      <c r="Z3289">
        <v>33</v>
      </c>
      <c r="AA3289">
        <v>23</v>
      </c>
      <c r="AE3289">
        <v>3288</v>
      </c>
      <c r="AF3289" s="16" t="s">
        <v>24</v>
      </c>
      <c r="AG3289" s="16"/>
      <c r="AH3289" s="16"/>
      <c r="AI3289" s="16" t="str">
        <f t="shared" si="204"/>
        <v>(11,4,2,4,59,99,23, null, null, 'Chambers 2024 Asia Pacific',2024, '2023-03-10','2023-03-10','".Carbon::now()."','".Carbon::now()."'),</v>
      </c>
      <c r="AJ3289" s="16" t="str">
        <f t="shared" si="205"/>
        <v>('".DB::select("SELECT id_status FROM `status` WHERE `element_type` = 'task' AND status_type = 'client' AND name ='CANCELLED'")[0]-&gt;id_status."',3288,1),</v>
      </c>
      <c r="AK3289" s="16" t="str">
        <f t="shared" si="206"/>
        <v/>
      </c>
      <c r="AL3289" s="16" t="str">
        <f t="shared" si="207"/>
        <v/>
      </c>
    </row>
    <row r="3290" spans="1:38" x14ac:dyDescent="0.25">
      <c r="A3290" s="16" t="s">
        <v>882</v>
      </c>
      <c r="B3290" s="16" t="s">
        <v>62</v>
      </c>
      <c r="C3290" s="16" t="s">
        <v>41</v>
      </c>
      <c r="D3290" s="16" t="s">
        <v>28</v>
      </c>
      <c r="E3290" s="16" t="s">
        <v>160</v>
      </c>
      <c r="F3290" s="16" t="s">
        <v>155</v>
      </c>
      <c r="G3290" s="16" t="s">
        <v>161</v>
      </c>
      <c r="H3290" s="16" t="s">
        <v>907</v>
      </c>
      <c r="I3290" s="16" t="s">
        <v>94</v>
      </c>
      <c r="J3290" s="16" t="s">
        <v>66</v>
      </c>
      <c r="M3290" s="16" t="s">
        <v>74</v>
      </c>
      <c r="N3290" s="7">
        <v>45087</v>
      </c>
      <c r="O3290" s="9">
        <v>44957</v>
      </c>
      <c r="P3290" t="s">
        <v>1176</v>
      </c>
      <c r="Q3290">
        <v>1</v>
      </c>
      <c r="R3290">
        <v>121</v>
      </c>
      <c r="S3290">
        <v>4</v>
      </c>
      <c r="T3290" t="s">
        <v>2998</v>
      </c>
      <c r="U3290">
        <v>11</v>
      </c>
      <c r="V3290">
        <v>2</v>
      </c>
      <c r="W3290">
        <v>4</v>
      </c>
      <c r="X3290">
        <v>59</v>
      </c>
      <c r="Y3290">
        <v>229</v>
      </c>
      <c r="Z3290">
        <v>33</v>
      </c>
      <c r="AA3290">
        <v>23</v>
      </c>
      <c r="AD3290">
        <v>6</v>
      </c>
      <c r="AE3290">
        <v>3289</v>
      </c>
      <c r="AF3290" s="16" t="s">
        <v>39</v>
      </c>
      <c r="AG3290" s="16"/>
      <c r="AH3290" s="16"/>
      <c r="AI3290" s="16" t="str">
        <f t="shared" si="204"/>
        <v>(11,4,2,4,59,229,23, null, 6, 'Chambers 2024 Asia Pacific',2024, '2023-01-31','2023-01-31','".Carbon::now()."','".Carbon::now()."'),</v>
      </c>
      <c r="AJ3290" s="16" t="str">
        <f t="shared" si="205"/>
        <v>('".DB::select("SELECT id_status FROM `status` WHERE `element_type` = 'task' AND status_type = 'client' AND name ='CONFIRMED'")[0]-&gt;id_status."',3289,1),</v>
      </c>
      <c r="AK3290" s="16" t="str">
        <f t="shared" si="206"/>
        <v/>
      </c>
      <c r="AL3290" s="16" t="str">
        <f t="shared" si="207"/>
        <v/>
      </c>
    </row>
    <row r="3291" spans="1:38" x14ac:dyDescent="0.25">
      <c r="A3291" s="16" t="s">
        <v>882</v>
      </c>
      <c r="B3291" s="16" t="s">
        <v>62</v>
      </c>
      <c r="C3291" s="16" t="s">
        <v>41</v>
      </c>
      <c r="D3291" s="16" t="s">
        <v>28</v>
      </c>
      <c r="E3291" s="16" t="s">
        <v>160</v>
      </c>
      <c r="F3291" s="16" t="s">
        <v>155</v>
      </c>
      <c r="G3291" s="16" t="s">
        <v>908</v>
      </c>
      <c r="H3291" s="16" t="s">
        <v>909</v>
      </c>
      <c r="I3291" s="16" t="s">
        <v>94</v>
      </c>
      <c r="J3291" s="16" t="s">
        <v>66</v>
      </c>
      <c r="M3291" s="16" t="s">
        <v>74</v>
      </c>
      <c r="N3291" s="7">
        <v>45087</v>
      </c>
      <c r="O3291" s="9">
        <v>44995</v>
      </c>
      <c r="P3291" t="s">
        <v>1206</v>
      </c>
      <c r="Q3291">
        <v>1</v>
      </c>
      <c r="R3291">
        <v>121</v>
      </c>
      <c r="S3291">
        <v>4</v>
      </c>
      <c r="T3291" t="s">
        <v>2998</v>
      </c>
      <c r="U3291">
        <v>11</v>
      </c>
      <c r="V3291">
        <v>2</v>
      </c>
      <c r="W3291">
        <v>4</v>
      </c>
      <c r="X3291">
        <v>102</v>
      </c>
      <c r="Y3291">
        <v>48</v>
      </c>
      <c r="Z3291">
        <v>33</v>
      </c>
      <c r="AA3291">
        <v>23</v>
      </c>
      <c r="AD3291">
        <v>6</v>
      </c>
      <c r="AE3291">
        <v>3290</v>
      </c>
      <c r="AF3291" s="16" t="s">
        <v>39</v>
      </c>
      <c r="AG3291" s="16"/>
      <c r="AH3291" s="16"/>
      <c r="AI3291" s="16" t="str">
        <f t="shared" si="204"/>
        <v>(11,4,2,4,102,48,23, null, 6, 'Chambers 2024 Asia Pacific',2024, '2023-03-10','2023-03-10','".Carbon::now()."','".Carbon::now()."'),</v>
      </c>
      <c r="AJ3291" s="16" t="str">
        <f t="shared" si="205"/>
        <v>('".DB::select("SELECT id_status FROM `status` WHERE `element_type` = 'task' AND status_type = 'client' AND name ='CONFIRMED'")[0]-&gt;id_status."',3290,1),</v>
      </c>
      <c r="AK3291" s="16" t="str">
        <f t="shared" si="206"/>
        <v/>
      </c>
      <c r="AL3291" s="16" t="str">
        <f t="shared" si="207"/>
        <v/>
      </c>
    </row>
    <row r="3292" spans="1:38" x14ac:dyDescent="0.25">
      <c r="A3292" s="16" t="s">
        <v>882</v>
      </c>
      <c r="B3292" s="16" t="s">
        <v>62</v>
      </c>
      <c r="C3292" s="16" t="s">
        <v>41</v>
      </c>
      <c r="D3292" s="16" t="s">
        <v>28</v>
      </c>
      <c r="E3292" s="16" t="s">
        <v>160</v>
      </c>
      <c r="F3292" s="16" t="s">
        <v>155</v>
      </c>
      <c r="G3292" s="16" t="s">
        <v>908</v>
      </c>
      <c r="H3292" s="16" t="s">
        <v>910</v>
      </c>
      <c r="I3292" s="16" t="s">
        <v>94</v>
      </c>
      <c r="J3292" s="16" t="s">
        <v>66</v>
      </c>
      <c r="M3292" s="16" t="s">
        <v>74</v>
      </c>
      <c r="N3292" s="7">
        <v>45031</v>
      </c>
      <c r="O3292" s="9">
        <v>44995</v>
      </c>
      <c r="P3292" t="s">
        <v>1206</v>
      </c>
      <c r="Q3292">
        <v>1</v>
      </c>
      <c r="R3292">
        <v>121</v>
      </c>
      <c r="S3292">
        <v>4</v>
      </c>
      <c r="T3292" t="s">
        <v>2998</v>
      </c>
      <c r="U3292">
        <v>11</v>
      </c>
      <c r="V3292">
        <v>2</v>
      </c>
      <c r="W3292">
        <v>4</v>
      </c>
      <c r="X3292">
        <v>102</v>
      </c>
      <c r="Y3292">
        <v>100</v>
      </c>
      <c r="Z3292">
        <v>33</v>
      </c>
      <c r="AA3292">
        <v>23</v>
      </c>
      <c r="AD3292">
        <v>6</v>
      </c>
      <c r="AE3292">
        <v>3291</v>
      </c>
      <c r="AF3292" s="16" t="s">
        <v>39</v>
      </c>
      <c r="AG3292" s="16"/>
      <c r="AH3292" s="16"/>
      <c r="AI3292" s="16" t="str">
        <f t="shared" si="204"/>
        <v>(11,4,2,4,102,100,23, null, 6, 'Chambers 2024 Asia Pacific',2024, '2023-03-10','2023-03-10','".Carbon::now()."','".Carbon::now()."'),</v>
      </c>
      <c r="AJ3292" s="16" t="str">
        <f t="shared" si="205"/>
        <v>('".DB::select("SELECT id_status FROM `status` WHERE `element_type` = 'task' AND status_type = 'client' AND name ='CONFIRMED'")[0]-&gt;id_status."',3291,1),</v>
      </c>
      <c r="AK3292" s="16" t="str">
        <f t="shared" si="206"/>
        <v/>
      </c>
      <c r="AL3292" s="16" t="str">
        <f t="shared" si="207"/>
        <v/>
      </c>
    </row>
    <row r="3293" spans="1:38" x14ac:dyDescent="0.25">
      <c r="A3293" s="16" t="s">
        <v>882</v>
      </c>
      <c r="B3293" s="16" t="s">
        <v>62</v>
      </c>
      <c r="C3293" s="16" t="s">
        <v>41</v>
      </c>
      <c r="D3293" s="16" t="s">
        <v>28</v>
      </c>
      <c r="E3293" s="16" t="s">
        <v>160</v>
      </c>
      <c r="F3293" s="16" t="s">
        <v>155</v>
      </c>
      <c r="G3293" s="16" t="s">
        <v>908</v>
      </c>
      <c r="H3293" s="16" t="s">
        <v>911</v>
      </c>
      <c r="I3293" s="16" t="s">
        <v>94</v>
      </c>
      <c r="J3293" s="16" t="s">
        <v>66</v>
      </c>
      <c r="M3293" s="16" t="s">
        <v>74</v>
      </c>
      <c r="N3293" s="7">
        <v>45016</v>
      </c>
      <c r="O3293" s="9">
        <v>44957</v>
      </c>
      <c r="P3293" t="s">
        <v>1176</v>
      </c>
      <c r="Q3293">
        <v>1</v>
      </c>
      <c r="R3293">
        <v>121</v>
      </c>
      <c r="S3293">
        <v>4</v>
      </c>
      <c r="T3293" t="s">
        <v>2998</v>
      </c>
      <c r="U3293">
        <v>11</v>
      </c>
      <c r="V3293">
        <v>2</v>
      </c>
      <c r="W3293">
        <v>4</v>
      </c>
      <c r="X3293">
        <v>102</v>
      </c>
      <c r="Y3293">
        <v>120</v>
      </c>
      <c r="Z3293">
        <v>33</v>
      </c>
      <c r="AA3293">
        <v>23</v>
      </c>
      <c r="AD3293">
        <v>6</v>
      </c>
      <c r="AE3293">
        <v>3292</v>
      </c>
      <c r="AF3293" s="16" t="s">
        <v>39</v>
      </c>
      <c r="AG3293" s="16"/>
      <c r="AH3293" s="16"/>
      <c r="AI3293" s="16" t="str">
        <f t="shared" si="204"/>
        <v>(11,4,2,4,102,120,23, null, 6, 'Chambers 2024 Asia Pacific',2024, '2023-01-31','2023-01-31','".Carbon::now()."','".Carbon::now()."'),</v>
      </c>
      <c r="AJ3293" s="16" t="str">
        <f t="shared" si="205"/>
        <v>('".DB::select("SELECT id_status FROM `status` WHERE `element_type` = 'task' AND status_type = 'client' AND name ='CONFIRMED'")[0]-&gt;id_status."',3292,1),</v>
      </c>
      <c r="AK3293" s="16" t="str">
        <f t="shared" si="206"/>
        <v/>
      </c>
      <c r="AL3293" s="16" t="str">
        <f t="shared" si="207"/>
        <v/>
      </c>
    </row>
    <row r="3294" spans="1:38" x14ac:dyDescent="0.25">
      <c r="A3294" s="16" t="s">
        <v>882</v>
      </c>
      <c r="B3294" s="16" t="s">
        <v>62</v>
      </c>
      <c r="C3294" s="16" t="s">
        <v>41</v>
      </c>
      <c r="D3294" s="16" t="s">
        <v>28</v>
      </c>
      <c r="E3294" s="16" t="s">
        <v>160</v>
      </c>
      <c r="F3294" s="16" t="s">
        <v>155</v>
      </c>
      <c r="G3294" s="16" t="s">
        <v>908</v>
      </c>
      <c r="H3294" s="16" t="s">
        <v>207</v>
      </c>
      <c r="I3294" s="16" t="s">
        <v>94</v>
      </c>
      <c r="J3294" s="16" t="s">
        <v>66</v>
      </c>
      <c r="M3294" s="16" t="s">
        <v>74</v>
      </c>
      <c r="N3294" s="7">
        <v>45016</v>
      </c>
      <c r="O3294" s="9">
        <v>45058</v>
      </c>
      <c r="P3294" t="s">
        <v>1177</v>
      </c>
      <c r="Q3294">
        <v>1</v>
      </c>
      <c r="R3294">
        <v>121</v>
      </c>
      <c r="S3294">
        <v>4</v>
      </c>
      <c r="T3294" t="s">
        <v>2998</v>
      </c>
      <c r="U3294">
        <v>11</v>
      </c>
      <c r="V3294">
        <v>2</v>
      </c>
      <c r="W3294">
        <v>4</v>
      </c>
      <c r="X3294">
        <v>102</v>
      </c>
      <c r="Y3294">
        <v>230</v>
      </c>
      <c r="Z3294">
        <v>33</v>
      </c>
      <c r="AA3294">
        <v>23</v>
      </c>
      <c r="AD3294">
        <v>6</v>
      </c>
      <c r="AE3294">
        <v>3293</v>
      </c>
      <c r="AF3294" s="16" t="s">
        <v>39</v>
      </c>
      <c r="AG3294" s="16"/>
      <c r="AH3294" s="16"/>
      <c r="AI3294" s="16" t="str">
        <f t="shared" si="204"/>
        <v>(11,4,2,4,102,230,23, null, 6, 'Chambers 2024 Asia Pacific',2024, '2023-05-12','2023-05-12','".Carbon::now()."','".Carbon::now()."'),</v>
      </c>
      <c r="AJ3294" s="16" t="str">
        <f t="shared" si="205"/>
        <v>('".DB::select("SELECT id_status FROM `status` WHERE `element_type` = 'task' AND status_type = 'client' AND name ='CONFIRMED'")[0]-&gt;id_status."',3293,1),</v>
      </c>
      <c r="AK3294" s="16" t="str">
        <f t="shared" si="206"/>
        <v/>
      </c>
      <c r="AL3294" s="16" t="str">
        <f t="shared" si="207"/>
        <v/>
      </c>
    </row>
    <row r="3295" spans="1:38" x14ac:dyDescent="0.25">
      <c r="A3295" s="16" t="s">
        <v>882</v>
      </c>
      <c r="B3295" s="16" t="s">
        <v>62</v>
      </c>
      <c r="C3295" s="16" t="s">
        <v>41</v>
      </c>
      <c r="D3295" s="16" t="s">
        <v>28</v>
      </c>
      <c r="E3295" s="16" t="s">
        <v>158</v>
      </c>
      <c r="F3295" s="16" t="s">
        <v>150</v>
      </c>
      <c r="G3295" s="16" t="s">
        <v>486</v>
      </c>
      <c r="H3295" s="16" t="s">
        <v>217</v>
      </c>
      <c r="I3295" s="16" t="s">
        <v>94</v>
      </c>
      <c r="J3295" s="16" t="s">
        <v>109</v>
      </c>
      <c r="M3295" s="16"/>
      <c r="N3295" s="7">
        <v>45071</v>
      </c>
      <c r="O3295" s="9">
        <v>45071</v>
      </c>
      <c r="P3295" t="s">
        <v>1208</v>
      </c>
      <c r="Q3295">
        <v>1</v>
      </c>
      <c r="R3295">
        <v>121</v>
      </c>
      <c r="S3295">
        <v>4</v>
      </c>
      <c r="T3295" t="s">
        <v>2998</v>
      </c>
      <c r="U3295">
        <v>11</v>
      </c>
      <c r="V3295">
        <v>2</v>
      </c>
      <c r="W3295">
        <v>13</v>
      </c>
      <c r="X3295">
        <v>13</v>
      </c>
      <c r="Y3295">
        <v>170</v>
      </c>
      <c r="Z3295">
        <v>33</v>
      </c>
      <c r="AA3295">
        <v>3</v>
      </c>
      <c r="AE3295">
        <v>3294</v>
      </c>
      <c r="AF3295" s="16" t="s">
        <v>24</v>
      </c>
      <c r="AG3295" s="16"/>
      <c r="AH3295" s="16"/>
      <c r="AI3295" s="16" t="str">
        <f t="shared" si="204"/>
        <v>(11,4,2,13,13,170,3, null, null, 'Chambers 2024 Fintech',2024, '2023-05-25','2023-05-25','".Carbon::now()."','".Carbon::now()."'),</v>
      </c>
      <c r="AJ3295" s="16" t="str">
        <f t="shared" si="205"/>
        <v>('".DB::select("SELECT id_status FROM `status` WHERE `element_type` = 'task' AND status_type = 'client' AND name ='CANCELLED'")[0]-&gt;id_status."',3294,1),</v>
      </c>
      <c r="AK3295" s="16" t="str">
        <f t="shared" si="206"/>
        <v/>
      </c>
      <c r="AL3295" s="16" t="str">
        <f t="shared" si="207"/>
        <v/>
      </c>
    </row>
    <row r="3296" spans="1:38" x14ac:dyDescent="0.25">
      <c r="A3296" s="16" t="s">
        <v>882</v>
      </c>
      <c r="B3296" s="16" t="s">
        <v>62</v>
      </c>
      <c r="C3296" s="16" t="s">
        <v>41</v>
      </c>
      <c r="D3296" s="16" t="s">
        <v>28</v>
      </c>
      <c r="E3296" s="16" t="s">
        <v>158</v>
      </c>
      <c r="F3296" s="16" t="s">
        <v>150</v>
      </c>
      <c r="G3296" s="16" t="s">
        <v>268</v>
      </c>
      <c r="H3296" s="16" t="s">
        <v>217</v>
      </c>
      <c r="I3296" s="16" t="s">
        <v>94</v>
      </c>
      <c r="J3296" s="16" t="s">
        <v>109</v>
      </c>
      <c r="M3296" s="16"/>
      <c r="N3296" s="7">
        <v>45071</v>
      </c>
      <c r="O3296" s="9">
        <v>45071</v>
      </c>
      <c r="P3296" t="s">
        <v>1208</v>
      </c>
      <c r="Q3296">
        <v>1</v>
      </c>
      <c r="R3296">
        <v>121</v>
      </c>
      <c r="S3296">
        <v>4</v>
      </c>
      <c r="T3296" t="s">
        <v>2998</v>
      </c>
      <c r="U3296">
        <v>11</v>
      </c>
      <c r="V3296">
        <v>2</v>
      </c>
      <c r="W3296">
        <v>13</v>
      </c>
      <c r="X3296">
        <v>64</v>
      </c>
      <c r="Y3296">
        <v>170</v>
      </c>
      <c r="Z3296">
        <v>33</v>
      </c>
      <c r="AA3296">
        <v>3</v>
      </c>
      <c r="AE3296">
        <v>3295</v>
      </c>
      <c r="AF3296" s="16" t="s">
        <v>24</v>
      </c>
      <c r="AG3296" s="16"/>
      <c r="AH3296" s="16"/>
      <c r="AI3296" s="16" t="str">
        <f t="shared" si="204"/>
        <v>(11,4,2,13,64,170,3, null, null, 'Chambers 2024 Fintech',2024, '2023-05-25','2023-05-25','".Carbon::now()."','".Carbon::now()."'),</v>
      </c>
      <c r="AJ3296" s="16" t="str">
        <f t="shared" si="205"/>
        <v>('".DB::select("SELECT id_status FROM `status` WHERE `element_type` = 'task' AND status_type = 'client' AND name ='CANCELLED'")[0]-&gt;id_status."',3295,1),</v>
      </c>
      <c r="AK3296" s="16" t="str">
        <f t="shared" si="206"/>
        <v/>
      </c>
      <c r="AL3296" s="16" t="str">
        <f t="shared" si="207"/>
        <v/>
      </c>
    </row>
    <row r="3297" spans="1:38" x14ac:dyDescent="0.25">
      <c r="A3297" s="16" t="s">
        <v>882</v>
      </c>
      <c r="B3297" s="16" t="s">
        <v>62</v>
      </c>
      <c r="C3297" s="16" t="s">
        <v>41</v>
      </c>
      <c r="D3297" s="16" t="s">
        <v>28</v>
      </c>
      <c r="E3297" s="16" t="s">
        <v>158</v>
      </c>
      <c r="F3297" s="16" t="s">
        <v>150</v>
      </c>
      <c r="G3297" s="16" t="s">
        <v>78</v>
      </c>
      <c r="H3297" s="16" t="s">
        <v>4065</v>
      </c>
      <c r="I3297" s="16" t="s">
        <v>94</v>
      </c>
      <c r="J3297" s="16" t="s">
        <v>109</v>
      </c>
      <c r="M3297" s="16"/>
      <c r="N3297" s="7">
        <v>45071</v>
      </c>
      <c r="O3297" s="9">
        <v>45071</v>
      </c>
      <c r="P3297" t="s">
        <v>1208</v>
      </c>
      <c r="Q3297">
        <v>1</v>
      </c>
      <c r="R3297">
        <v>121</v>
      </c>
      <c r="S3297">
        <v>4</v>
      </c>
      <c r="T3297" t="s">
        <v>2998</v>
      </c>
      <c r="U3297">
        <v>11</v>
      </c>
      <c r="V3297">
        <v>2</v>
      </c>
      <c r="W3297">
        <v>13</v>
      </c>
      <c r="X3297">
        <v>114</v>
      </c>
      <c r="Y3297">
        <v>173</v>
      </c>
      <c r="Z3297">
        <v>33</v>
      </c>
      <c r="AA3297">
        <v>3</v>
      </c>
      <c r="AE3297">
        <v>3296</v>
      </c>
      <c r="AF3297" s="16" t="s">
        <v>24</v>
      </c>
      <c r="AG3297" s="16"/>
      <c r="AH3297" s="16"/>
      <c r="AI3297" s="16" t="str">
        <f t="shared" si="204"/>
        <v>(11,4,2,13,114,173,3, null, null, 'Chambers 2024 Fintech',2024, '2023-05-25','2023-05-25','".Carbon::now()."','".Carbon::now()."'),</v>
      </c>
      <c r="AJ3297" s="16" t="str">
        <f t="shared" si="205"/>
        <v>('".DB::select("SELECT id_status FROM `status` WHERE `element_type` = 'task' AND status_type = 'client' AND name ='CANCELLED'")[0]-&gt;id_status."',3296,1),</v>
      </c>
      <c r="AK3297" s="16" t="str">
        <f t="shared" si="206"/>
        <v/>
      </c>
      <c r="AL3297" s="16" t="str">
        <f t="shared" si="207"/>
        <v/>
      </c>
    </row>
    <row r="3298" spans="1:38" x14ac:dyDescent="0.25">
      <c r="A3298" s="16" t="s">
        <v>882</v>
      </c>
      <c r="B3298" s="16" t="s">
        <v>62</v>
      </c>
      <c r="C3298" s="16" t="s">
        <v>41</v>
      </c>
      <c r="D3298" s="16" t="s">
        <v>28</v>
      </c>
      <c r="E3298" s="16" t="s">
        <v>158</v>
      </c>
      <c r="F3298" s="16" t="s">
        <v>150</v>
      </c>
      <c r="G3298" s="16" t="s">
        <v>3171</v>
      </c>
      <c r="H3298" s="16" t="s">
        <v>217</v>
      </c>
      <c r="I3298" s="16" t="s">
        <v>94</v>
      </c>
      <c r="J3298" s="16" t="s">
        <v>109</v>
      </c>
      <c r="M3298" s="16"/>
      <c r="N3298" s="7">
        <v>45071</v>
      </c>
      <c r="O3298" s="9">
        <v>45071</v>
      </c>
      <c r="P3298" t="s">
        <v>1208</v>
      </c>
      <c r="Q3298">
        <v>1</v>
      </c>
      <c r="R3298">
        <v>121</v>
      </c>
      <c r="S3298">
        <v>4</v>
      </c>
      <c r="T3298" t="s">
        <v>2998</v>
      </c>
      <c r="U3298">
        <v>11</v>
      </c>
      <c r="V3298">
        <v>2</v>
      </c>
      <c r="W3298">
        <v>13</v>
      </c>
      <c r="X3298">
        <v>118</v>
      </c>
      <c r="Y3298">
        <v>170</v>
      </c>
      <c r="Z3298">
        <v>33</v>
      </c>
      <c r="AA3298">
        <v>3</v>
      </c>
      <c r="AE3298">
        <v>3297</v>
      </c>
      <c r="AF3298" s="16" t="s">
        <v>24</v>
      </c>
      <c r="AG3298" s="16"/>
      <c r="AH3298" s="16"/>
      <c r="AI3298" s="16" t="str">
        <f t="shared" si="204"/>
        <v>(11,4,2,13,118,170,3, null, null, 'Chambers 2024 Fintech',2024, '2023-05-25','2023-05-25','".Carbon::now()."','".Carbon::now()."'),</v>
      </c>
      <c r="AJ3298" s="16" t="str">
        <f t="shared" si="205"/>
        <v>('".DB::select("SELECT id_status FROM `status` WHERE `element_type` = 'task' AND status_type = 'client' AND name ='CANCELLED'")[0]-&gt;id_status."',3297,1),</v>
      </c>
      <c r="AK3298" s="16" t="str">
        <f t="shared" si="206"/>
        <v/>
      </c>
      <c r="AL3298" s="16" t="str">
        <f t="shared" si="207"/>
        <v/>
      </c>
    </row>
    <row r="3299" spans="1:38" x14ac:dyDescent="0.25">
      <c r="A3299" s="16" t="s">
        <v>882</v>
      </c>
      <c r="B3299" s="16" t="s">
        <v>62</v>
      </c>
      <c r="C3299" s="16" t="s">
        <v>41</v>
      </c>
      <c r="D3299" s="16" t="s">
        <v>28</v>
      </c>
      <c r="E3299" s="16" t="s">
        <v>69</v>
      </c>
      <c r="F3299" s="16" t="s">
        <v>70</v>
      </c>
      <c r="G3299" s="16" t="s">
        <v>429</v>
      </c>
      <c r="H3299" s="16" t="s">
        <v>906</v>
      </c>
      <c r="I3299" s="16" t="s">
        <v>94</v>
      </c>
      <c r="J3299" s="16" t="s">
        <v>109</v>
      </c>
      <c r="M3299" s="16"/>
      <c r="N3299" s="7">
        <v>44989</v>
      </c>
      <c r="O3299" s="9">
        <v>45014</v>
      </c>
      <c r="P3299" t="s">
        <v>1215</v>
      </c>
      <c r="Q3299">
        <v>1</v>
      </c>
      <c r="R3299">
        <v>121</v>
      </c>
      <c r="S3299">
        <v>4</v>
      </c>
      <c r="T3299" t="s">
        <v>2998</v>
      </c>
      <c r="U3299">
        <v>11</v>
      </c>
      <c r="V3299">
        <v>2</v>
      </c>
      <c r="W3299">
        <v>14</v>
      </c>
      <c r="X3299">
        <v>47</v>
      </c>
      <c r="Y3299">
        <v>32</v>
      </c>
      <c r="Z3299">
        <v>33</v>
      </c>
      <c r="AA3299">
        <v>3</v>
      </c>
      <c r="AE3299">
        <v>3298</v>
      </c>
      <c r="AF3299" s="16" t="s">
        <v>24</v>
      </c>
      <c r="AG3299" s="16"/>
      <c r="AH3299" s="16"/>
      <c r="AI3299" s="16" t="str">
        <f t="shared" si="204"/>
        <v>(11,4,2,14,47,32,3, null, null, 'Chambers 2024 Global',2024, '2023-03-29','2023-03-29','".Carbon::now()."','".Carbon::now()."'),</v>
      </c>
      <c r="AJ3299" s="16" t="str">
        <f t="shared" si="205"/>
        <v>('".DB::select("SELECT id_status FROM `status` WHERE `element_type` = 'task' AND status_type = 'client' AND name ='CANCELLED'")[0]-&gt;id_status."',3298,1),</v>
      </c>
      <c r="AK3299" s="16" t="str">
        <f t="shared" si="206"/>
        <v/>
      </c>
      <c r="AL3299" s="16" t="str">
        <f t="shared" si="207"/>
        <v/>
      </c>
    </row>
    <row r="3300" spans="1:38" x14ac:dyDescent="0.25">
      <c r="A3300" s="16" t="s">
        <v>882</v>
      </c>
      <c r="B3300" s="16" t="s">
        <v>62</v>
      </c>
      <c r="C3300" s="16" t="s">
        <v>41</v>
      </c>
      <c r="D3300" s="16" t="s">
        <v>28</v>
      </c>
      <c r="E3300" s="16" t="s">
        <v>69</v>
      </c>
      <c r="F3300" s="16" t="s">
        <v>70</v>
      </c>
      <c r="G3300" s="16" t="s">
        <v>429</v>
      </c>
      <c r="H3300" s="16" t="s">
        <v>667</v>
      </c>
      <c r="I3300" s="16" t="s">
        <v>94</v>
      </c>
      <c r="J3300" s="16" t="s">
        <v>109</v>
      </c>
      <c r="M3300" s="16"/>
      <c r="N3300" s="7">
        <v>45138</v>
      </c>
      <c r="O3300" s="9">
        <v>45108</v>
      </c>
      <c r="P3300" t="s">
        <v>1247</v>
      </c>
      <c r="Q3300">
        <v>1</v>
      </c>
      <c r="R3300">
        <v>121</v>
      </c>
      <c r="S3300">
        <v>4</v>
      </c>
      <c r="T3300" t="s">
        <v>2998</v>
      </c>
      <c r="U3300">
        <v>11</v>
      </c>
      <c r="V3300">
        <v>2</v>
      </c>
      <c r="W3300">
        <v>14</v>
      </c>
      <c r="X3300">
        <v>47</v>
      </c>
      <c r="Y3300">
        <v>196</v>
      </c>
      <c r="Z3300">
        <v>33</v>
      </c>
      <c r="AA3300">
        <v>3</v>
      </c>
      <c r="AE3300">
        <v>3299</v>
      </c>
      <c r="AF3300" s="16" t="s">
        <v>24</v>
      </c>
      <c r="AG3300" s="16"/>
      <c r="AH3300" s="16"/>
      <c r="AI3300" s="16" t="str">
        <f t="shared" si="204"/>
        <v>(11,4,2,14,47,196,3, null, null, 'Chambers 2024 Global',2024, '2023-07-01','2023-07-01','".Carbon::now()."','".Carbon::now()."'),</v>
      </c>
      <c r="AJ3300" s="16" t="str">
        <f t="shared" si="205"/>
        <v>('".DB::select("SELECT id_status FROM `status` WHERE `element_type` = 'task' AND status_type = 'client' AND name ='CANCELLED'")[0]-&gt;id_status."',3299,1),</v>
      </c>
      <c r="AK3300" s="16" t="str">
        <f t="shared" si="206"/>
        <v/>
      </c>
      <c r="AL3300" s="16" t="str">
        <f t="shared" si="207"/>
        <v/>
      </c>
    </row>
    <row r="3301" spans="1:38" x14ac:dyDescent="0.25">
      <c r="A3301" s="16" t="s">
        <v>882</v>
      </c>
      <c r="B3301" s="16" t="s">
        <v>62</v>
      </c>
      <c r="C3301" s="16" t="s">
        <v>41</v>
      </c>
      <c r="D3301" s="16" t="s">
        <v>28</v>
      </c>
      <c r="E3301" s="16" t="s">
        <v>260</v>
      </c>
      <c r="F3301" s="16" t="s">
        <v>261</v>
      </c>
      <c r="G3301" s="16" t="s">
        <v>262</v>
      </c>
      <c r="H3301" s="16" t="s">
        <v>812</v>
      </c>
      <c r="I3301" s="16" t="s">
        <v>94</v>
      </c>
      <c r="J3301" s="16" t="s">
        <v>66</v>
      </c>
      <c r="M3301" s="16" t="s">
        <v>74</v>
      </c>
      <c r="N3301" s="7">
        <v>44975</v>
      </c>
      <c r="O3301" s="9">
        <v>45037</v>
      </c>
      <c r="P3301" t="s">
        <v>1200</v>
      </c>
      <c r="Q3301">
        <v>1</v>
      </c>
      <c r="R3301">
        <v>121</v>
      </c>
      <c r="S3301">
        <v>4</v>
      </c>
      <c r="T3301" t="s">
        <v>2998</v>
      </c>
      <c r="U3301">
        <v>11</v>
      </c>
      <c r="V3301">
        <v>2</v>
      </c>
      <c r="W3301">
        <v>15</v>
      </c>
      <c r="X3301">
        <v>28</v>
      </c>
      <c r="Y3301">
        <v>21</v>
      </c>
      <c r="Z3301">
        <v>33</v>
      </c>
      <c r="AA3301">
        <v>23</v>
      </c>
      <c r="AD3301">
        <v>6</v>
      </c>
      <c r="AE3301">
        <v>3300</v>
      </c>
      <c r="AF3301" s="16" t="s">
        <v>39</v>
      </c>
      <c r="AG3301" s="16"/>
      <c r="AH3301" s="16"/>
      <c r="AI3301" s="16" t="str">
        <f t="shared" si="204"/>
        <v>(11,4,2,15,28,21,23, null, 6, 'Chambers 2024 Greater China Region',2024, '2023-04-21','2023-04-21','".Carbon::now()."','".Carbon::now()."'),</v>
      </c>
      <c r="AJ3301" s="16" t="str">
        <f t="shared" si="205"/>
        <v>('".DB::select("SELECT id_status FROM `status` WHERE `element_type` = 'task' AND status_type = 'client' AND name ='CONFIRMED'")[0]-&gt;id_status."',3300,1),</v>
      </c>
      <c r="AK3301" s="16" t="str">
        <f t="shared" si="206"/>
        <v/>
      </c>
      <c r="AL3301" s="16" t="str">
        <f t="shared" si="207"/>
        <v/>
      </c>
    </row>
    <row r="3302" spans="1:38" x14ac:dyDescent="0.25">
      <c r="A3302" s="16" t="s">
        <v>882</v>
      </c>
      <c r="B3302" s="16" t="s">
        <v>62</v>
      </c>
      <c r="C3302" s="16" t="s">
        <v>41</v>
      </c>
      <c r="D3302" s="16" t="s">
        <v>28</v>
      </c>
      <c r="E3302" s="16" t="s">
        <v>260</v>
      </c>
      <c r="F3302" s="16" t="s">
        <v>261</v>
      </c>
      <c r="G3302" s="16" t="s">
        <v>262</v>
      </c>
      <c r="H3302" s="16" t="s">
        <v>900</v>
      </c>
      <c r="I3302" s="16" t="s">
        <v>94</v>
      </c>
      <c r="J3302" s="16" t="s">
        <v>66</v>
      </c>
      <c r="M3302" s="16" t="s">
        <v>74</v>
      </c>
      <c r="N3302" s="7">
        <v>45031</v>
      </c>
      <c r="O3302" s="9">
        <v>45037</v>
      </c>
      <c r="P3302" t="s">
        <v>1200</v>
      </c>
      <c r="Q3302">
        <v>1</v>
      </c>
      <c r="R3302">
        <v>121</v>
      </c>
      <c r="S3302">
        <v>4</v>
      </c>
      <c r="T3302" t="s">
        <v>2998</v>
      </c>
      <c r="U3302">
        <v>11</v>
      </c>
      <c r="V3302">
        <v>2</v>
      </c>
      <c r="W3302">
        <v>15</v>
      </c>
      <c r="X3302">
        <v>28</v>
      </c>
      <c r="Y3302">
        <v>40</v>
      </c>
      <c r="Z3302">
        <v>33</v>
      </c>
      <c r="AA3302">
        <v>23</v>
      </c>
      <c r="AD3302">
        <v>6</v>
      </c>
      <c r="AE3302">
        <v>3301</v>
      </c>
      <c r="AF3302" s="16" t="s">
        <v>39</v>
      </c>
      <c r="AG3302" s="16"/>
      <c r="AH3302" s="16"/>
      <c r="AI3302" s="16" t="str">
        <f t="shared" si="204"/>
        <v>(11,4,2,15,28,40,23, null, 6, 'Chambers 2024 Greater China Region',2024, '2023-04-21','2023-04-21','".Carbon::now()."','".Carbon::now()."'),</v>
      </c>
      <c r="AJ3302" s="16" t="str">
        <f t="shared" si="205"/>
        <v>('".DB::select("SELECT id_status FROM `status` WHERE `element_type` = 'task' AND status_type = 'client' AND name ='CONFIRMED'")[0]-&gt;id_status."',3301,1),</v>
      </c>
      <c r="AK3302" s="16" t="str">
        <f t="shared" si="206"/>
        <v/>
      </c>
      <c r="AL3302" s="16" t="str">
        <f t="shared" si="207"/>
        <v/>
      </c>
    </row>
    <row r="3303" spans="1:38" x14ac:dyDescent="0.25">
      <c r="A3303" s="16" t="s">
        <v>882</v>
      </c>
      <c r="B3303" s="16" t="s">
        <v>62</v>
      </c>
      <c r="C3303" s="16" t="s">
        <v>41</v>
      </c>
      <c r="D3303" s="16" t="s">
        <v>28</v>
      </c>
      <c r="E3303" s="16" t="s">
        <v>260</v>
      </c>
      <c r="F3303" s="16" t="s">
        <v>261</v>
      </c>
      <c r="G3303" s="16" t="s">
        <v>262</v>
      </c>
      <c r="H3303" s="16" t="s">
        <v>901</v>
      </c>
      <c r="I3303" s="16" t="s">
        <v>94</v>
      </c>
      <c r="J3303" s="16" t="s">
        <v>66</v>
      </c>
      <c r="M3303" s="16" t="s">
        <v>74</v>
      </c>
      <c r="N3303" s="7">
        <v>45031</v>
      </c>
      <c r="O3303" s="9">
        <v>45037</v>
      </c>
      <c r="P3303" t="s">
        <v>1200</v>
      </c>
      <c r="Q3303">
        <v>1</v>
      </c>
      <c r="R3303">
        <v>121</v>
      </c>
      <c r="S3303">
        <v>4</v>
      </c>
      <c r="T3303" t="s">
        <v>2998</v>
      </c>
      <c r="U3303">
        <v>11</v>
      </c>
      <c r="V3303">
        <v>2</v>
      </c>
      <c r="W3303">
        <v>15</v>
      </c>
      <c r="X3303">
        <v>28</v>
      </c>
      <c r="Y3303">
        <v>44</v>
      </c>
      <c r="Z3303">
        <v>33</v>
      </c>
      <c r="AA3303">
        <v>23</v>
      </c>
      <c r="AD3303">
        <v>6</v>
      </c>
      <c r="AE3303">
        <v>3302</v>
      </c>
      <c r="AF3303" s="16" t="s">
        <v>39</v>
      </c>
      <c r="AG3303" s="16"/>
      <c r="AH3303" s="16"/>
      <c r="AI3303" s="16" t="str">
        <f t="shared" si="204"/>
        <v>(11,4,2,15,28,44,23, null, 6, 'Chambers 2024 Greater China Region',2024, '2023-04-21','2023-04-21','".Carbon::now()."','".Carbon::now()."'),</v>
      </c>
      <c r="AJ3303" s="16" t="str">
        <f t="shared" si="205"/>
        <v>('".DB::select("SELECT id_status FROM `status` WHERE `element_type` = 'task' AND status_type = 'client' AND name ='CONFIRMED'")[0]-&gt;id_status."',3302,1),</v>
      </c>
      <c r="AK3303" s="16" t="str">
        <f t="shared" si="206"/>
        <v/>
      </c>
      <c r="AL3303" s="16" t="str">
        <f t="shared" si="207"/>
        <v/>
      </c>
    </row>
    <row r="3304" spans="1:38" x14ac:dyDescent="0.25">
      <c r="A3304" s="16" t="s">
        <v>882</v>
      </c>
      <c r="B3304" s="16" t="s">
        <v>62</v>
      </c>
      <c r="C3304" s="16" t="s">
        <v>41</v>
      </c>
      <c r="D3304" s="16" t="s">
        <v>28</v>
      </c>
      <c r="E3304" s="16" t="s">
        <v>260</v>
      </c>
      <c r="F3304" s="16" t="s">
        <v>261</v>
      </c>
      <c r="G3304" s="16" t="s">
        <v>262</v>
      </c>
      <c r="H3304" s="16" t="s">
        <v>902</v>
      </c>
      <c r="I3304" s="16" t="s">
        <v>94</v>
      </c>
      <c r="J3304" s="16" t="s">
        <v>66</v>
      </c>
      <c r="M3304" s="16" t="s">
        <v>74</v>
      </c>
      <c r="N3304" s="7">
        <v>45031</v>
      </c>
      <c r="O3304" s="9">
        <v>44985</v>
      </c>
      <c r="P3304" t="s">
        <v>3101</v>
      </c>
      <c r="Q3304">
        <v>1</v>
      </c>
      <c r="R3304">
        <v>121</v>
      </c>
      <c r="S3304">
        <v>4</v>
      </c>
      <c r="T3304" t="s">
        <v>2998</v>
      </c>
      <c r="U3304">
        <v>11</v>
      </c>
      <c r="V3304">
        <v>2</v>
      </c>
      <c r="W3304">
        <v>15</v>
      </c>
      <c r="X3304">
        <v>28</v>
      </c>
      <c r="Y3304">
        <v>86</v>
      </c>
      <c r="Z3304">
        <v>33</v>
      </c>
      <c r="AA3304">
        <v>23</v>
      </c>
      <c r="AD3304">
        <v>6</v>
      </c>
      <c r="AE3304">
        <v>3303</v>
      </c>
      <c r="AF3304" s="16" t="s">
        <v>39</v>
      </c>
      <c r="AG3304" s="16"/>
      <c r="AH3304" s="16"/>
      <c r="AI3304" s="16" t="str">
        <f t="shared" si="204"/>
        <v>(11,4,2,15,28,86,23, null, 6, 'Chambers 2024 Greater China Region',2024, '2023-02-28','2023-02-28','".Carbon::now()."','".Carbon::now()."'),</v>
      </c>
      <c r="AJ3304" s="16" t="str">
        <f t="shared" si="205"/>
        <v>('".DB::select("SELECT id_status FROM `status` WHERE `element_type` = 'task' AND status_type = 'client' AND name ='CONFIRMED'")[0]-&gt;id_status."',3303,1),</v>
      </c>
      <c r="AK3304" s="16" t="str">
        <f t="shared" si="206"/>
        <v/>
      </c>
      <c r="AL3304" s="16" t="str">
        <f t="shared" si="207"/>
        <v/>
      </c>
    </row>
    <row r="3305" spans="1:38" x14ac:dyDescent="0.25">
      <c r="A3305" s="16" t="s">
        <v>882</v>
      </c>
      <c r="B3305" s="16" t="s">
        <v>62</v>
      </c>
      <c r="C3305" s="16" t="s">
        <v>41</v>
      </c>
      <c r="D3305" s="16" t="s">
        <v>28</v>
      </c>
      <c r="E3305" s="16" t="s">
        <v>260</v>
      </c>
      <c r="F3305" s="16" t="s">
        <v>261</v>
      </c>
      <c r="G3305" s="16" t="s">
        <v>262</v>
      </c>
      <c r="H3305" s="16" t="s">
        <v>425</v>
      </c>
      <c r="I3305" s="16" t="s">
        <v>94</v>
      </c>
      <c r="J3305" s="16" t="s">
        <v>66</v>
      </c>
      <c r="M3305" s="16" t="s">
        <v>74</v>
      </c>
      <c r="N3305" s="7">
        <v>44975</v>
      </c>
      <c r="O3305" s="9">
        <v>44985</v>
      </c>
      <c r="P3305" t="s">
        <v>3101</v>
      </c>
      <c r="Q3305">
        <v>1</v>
      </c>
      <c r="R3305">
        <v>121</v>
      </c>
      <c r="S3305">
        <v>4</v>
      </c>
      <c r="T3305" t="s">
        <v>2998</v>
      </c>
      <c r="U3305">
        <v>11</v>
      </c>
      <c r="V3305">
        <v>2</v>
      </c>
      <c r="W3305">
        <v>15</v>
      </c>
      <c r="X3305">
        <v>28</v>
      </c>
      <c r="Y3305">
        <v>95</v>
      </c>
      <c r="Z3305">
        <v>33</v>
      </c>
      <c r="AA3305">
        <v>23</v>
      </c>
      <c r="AD3305">
        <v>6</v>
      </c>
      <c r="AE3305">
        <v>3304</v>
      </c>
      <c r="AF3305" s="16" t="s">
        <v>39</v>
      </c>
      <c r="AG3305" s="16"/>
      <c r="AH3305" s="16"/>
      <c r="AI3305" s="16" t="str">
        <f t="shared" si="204"/>
        <v>(11,4,2,15,28,95,23, null, 6, 'Chambers 2024 Greater China Region',2024, '2023-02-28','2023-02-28','".Carbon::now()."','".Carbon::now()."'),</v>
      </c>
      <c r="AJ3305" s="16" t="str">
        <f t="shared" si="205"/>
        <v>('".DB::select("SELECT id_status FROM `status` WHERE `element_type` = 'task' AND status_type = 'client' AND name ='CONFIRMED'")[0]-&gt;id_status."',3304,1),</v>
      </c>
      <c r="AK3305" s="16" t="str">
        <f t="shared" si="206"/>
        <v/>
      </c>
      <c r="AL3305" s="16" t="str">
        <f t="shared" si="207"/>
        <v/>
      </c>
    </row>
    <row r="3306" spans="1:38" x14ac:dyDescent="0.25">
      <c r="A3306" s="16" t="s">
        <v>882</v>
      </c>
      <c r="B3306" s="16" t="s">
        <v>62</v>
      </c>
      <c r="C3306" s="16" t="s">
        <v>41</v>
      </c>
      <c r="D3306" s="16" t="s">
        <v>28</v>
      </c>
      <c r="E3306" s="16" t="s">
        <v>260</v>
      </c>
      <c r="F3306" s="16" t="s">
        <v>261</v>
      </c>
      <c r="G3306" s="16" t="s">
        <v>262</v>
      </c>
      <c r="H3306" s="16" t="s">
        <v>903</v>
      </c>
      <c r="I3306" s="16" t="s">
        <v>94</v>
      </c>
      <c r="J3306" s="16" t="s">
        <v>66</v>
      </c>
      <c r="M3306" s="16" t="s">
        <v>74</v>
      </c>
      <c r="N3306" s="7">
        <v>44975</v>
      </c>
      <c r="O3306" s="9">
        <v>44985</v>
      </c>
      <c r="P3306" t="s">
        <v>3101</v>
      </c>
      <c r="Q3306">
        <v>1</v>
      </c>
      <c r="R3306">
        <v>121</v>
      </c>
      <c r="S3306">
        <v>4</v>
      </c>
      <c r="T3306" t="s">
        <v>2998</v>
      </c>
      <c r="U3306">
        <v>11</v>
      </c>
      <c r="V3306">
        <v>2</v>
      </c>
      <c r="W3306">
        <v>15</v>
      </c>
      <c r="X3306">
        <v>28</v>
      </c>
      <c r="Y3306">
        <v>114</v>
      </c>
      <c r="Z3306">
        <v>33</v>
      </c>
      <c r="AA3306">
        <v>23</v>
      </c>
      <c r="AD3306">
        <v>6</v>
      </c>
      <c r="AE3306">
        <v>3305</v>
      </c>
      <c r="AF3306" s="16" t="s">
        <v>39</v>
      </c>
      <c r="AG3306" s="16"/>
      <c r="AH3306" s="16"/>
      <c r="AI3306" s="16" t="str">
        <f t="shared" si="204"/>
        <v>(11,4,2,15,28,114,23, null, 6, 'Chambers 2024 Greater China Region',2024, '2023-02-28','2023-02-28','".Carbon::now()."','".Carbon::now()."'),</v>
      </c>
      <c r="AJ3306" s="16" t="str">
        <f t="shared" si="205"/>
        <v>('".DB::select("SELECT id_status FROM `status` WHERE `element_type` = 'task' AND status_type = 'client' AND name ='CONFIRMED'")[0]-&gt;id_status."',3305,1),</v>
      </c>
      <c r="AK3306" s="16" t="str">
        <f t="shared" si="206"/>
        <v/>
      </c>
      <c r="AL3306" s="16" t="str">
        <f t="shared" si="207"/>
        <v/>
      </c>
    </row>
    <row r="3307" spans="1:38" x14ac:dyDescent="0.25">
      <c r="A3307" s="16" t="s">
        <v>882</v>
      </c>
      <c r="B3307" s="16" t="s">
        <v>62</v>
      </c>
      <c r="C3307" s="16" t="s">
        <v>41</v>
      </c>
      <c r="D3307" s="16" t="s">
        <v>28</v>
      </c>
      <c r="E3307" s="16" t="s">
        <v>260</v>
      </c>
      <c r="F3307" s="16" t="s">
        <v>261</v>
      </c>
      <c r="G3307" s="16" t="s">
        <v>262</v>
      </c>
      <c r="H3307" s="16" t="s">
        <v>904</v>
      </c>
      <c r="I3307" s="16" t="s">
        <v>94</v>
      </c>
      <c r="J3307" s="16" t="s">
        <v>66</v>
      </c>
      <c r="M3307" s="16" t="s">
        <v>74</v>
      </c>
      <c r="N3307" s="7">
        <v>44975</v>
      </c>
      <c r="O3307" s="9">
        <v>44985</v>
      </c>
      <c r="P3307" t="s">
        <v>3101</v>
      </c>
      <c r="Q3307">
        <v>1</v>
      </c>
      <c r="R3307">
        <v>121</v>
      </c>
      <c r="S3307">
        <v>4</v>
      </c>
      <c r="T3307" t="s">
        <v>2998</v>
      </c>
      <c r="U3307">
        <v>11</v>
      </c>
      <c r="V3307">
        <v>2</v>
      </c>
      <c r="W3307">
        <v>15</v>
      </c>
      <c r="X3307">
        <v>28</v>
      </c>
      <c r="Y3307">
        <v>123</v>
      </c>
      <c r="Z3307">
        <v>33</v>
      </c>
      <c r="AA3307">
        <v>23</v>
      </c>
      <c r="AD3307">
        <v>6</v>
      </c>
      <c r="AE3307">
        <v>3306</v>
      </c>
      <c r="AF3307" s="16" t="s">
        <v>39</v>
      </c>
      <c r="AG3307" s="16"/>
      <c r="AH3307" s="16"/>
      <c r="AI3307" s="16" t="str">
        <f t="shared" si="204"/>
        <v>(11,4,2,15,28,123,23, null, 6, 'Chambers 2024 Greater China Region',2024, '2023-02-28','2023-02-28','".Carbon::now()."','".Carbon::now()."'),</v>
      </c>
      <c r="AJ3307" s="16" t="str">
        <f t="shared" si="205"/>
        <v>('".DB::select("SELECT id_status FROM `status` WHERE `element_type` = 'task' AND status_type = 'client' AND name ='CONFIRMED'")[0]-&gt;id_status."',3306,1),</v>
      </c>
      <c r="AK3307" s="16" t="str">
        <f t="shared" si="206"/>
        <v/>
      </c>
      <c r="AL3307" s="16" t="str">
        <f t="shared" si="207"/>
        <v/>
      </c>
    </row>
    <row r="3308" spans="1:38" x14ac:dyDescent="0.25">
      <c r="A3308" s="16" t="s">
        <v>882</v>
      </c>
      <c r="B3308" s="16" t="s">
        <v>62</v>
      </c>
      <c r="C3308" s="16" t="s">
        <v>41</v>
      </c>
      <c r="D3308" s="16" t="s">
        <v>28</v>
      </c>
      <c r="E3308" s="16" t="s">
        <v>260</v>
      </c>
      <c r="F3308" s="16" t="s">
        <v>261</v>
      </c>
      <c r="G3308" s="16" t="s">
        <v>262</v>
      </c>
      <c r="H3308" s="16" t="s">
        <v>426</v>
      </c>
      <c r="I3308" s="16" t="s">
        <v>94</v>
      </c>
      <c r="J3308" s="16" t="s">
        <v>66</v>
      </c>
      <c r="M3308" s="16" t="s">
        <v>74</v>
      </c>
      <c r="N3308" s="7">
        <v>45031</v>
      </c>
      <c r="O3308" s="9">
        <v>45037</v>
      </c>
      <c r="P3308" t="s">
        <v>1200</v>
      </c>
      <c r="Q3308">
        <v>1</v>
      </c>
      <c r="R3308">
        <v>121</v>
      </c>
      <c r="S3308">
        <v>4</v>
      </c>
      <c r="T3308" t="s">
        <v>2998</v>
      </c>
      <c r="U3308">
        <v>11</v>
      </c>
      <c r="V3308">
        <v>2</v>
      </c>
      <c r="W3308">
        <v>15</v>
      </c>
      <c r="X3308">
        <v>28</v>
      </c>
      <c r="Y3308">
        <v>252</v>
      </c>
      <c r="Z3308">
        <v>33</v>
      </c>
      <c r="AA3308">
        <v>23</v>
      </c>
      <c r="AD3308">
        <v>6</v>
      </c>
      <c r="AE3308">
        <v>3307</v>
      </c>
      <c r="AF3308" s="16" t="s">
        <v>39</v>
      </c>
      <c r="AG3308" s="16"/>
      <c r="AH3308" s="16"/>
      <c r="AI3308" s="16" t="str">
        <f t="shared" si="204"/>
        <v>(11,4,2,15,28,252,23, null, 6, 'Chambers 2024 Greater China Region',2024, '2023-04-21','2023-04-21','".Carbon::now()."','".Carbon::now()."'),</v>
      </c>
      <c r="AJ3308" s="16" t="str">
        <f t="shared" si="205"/>
        <v>('".DB::select("SELECT id_status FROM `status` WHERE `element_type` = 'task' AND status_type = 'client' AND name ='CONFIRMED'")[0]-&gt;id_status."',3307,1),</v>
      </c>
      <c r="AK3308" s="16" t="str">
        <f t="shared" si="206"/>
        <v/>
      </c>
      <c r="AL3308" s="16" t="str">
        <f t="shared" si="207"/>
        <v/>
      </c>
    </row>
    <row r="3309" spans="1:38" x14ac:dyDescent="0.25">
      <c r="A3309" s="16" t="s">
        <v>882</v>
      </c>
      <c r="B3309" s="16" t="s">
        <v>62</v>
      </c>
      <c r="C3309" s="16" t="s">
        <v>41</v>
      </c>
      <c r="D3309" s="16" t="s">
        <v>28</v>
      </c>
      <c r="E3309" s="16" t="s">
        <v>260</v>
      </c>
      <c r="F3309" s="16" t="s">
        <v>261</v>
      </c>
      <c r="G3309" s="16" t="s">
        <v>262</v>
      </c>
      <c r="H3309" s="16" t="s">
        <v>427</v>
      </c>
      <c r="I3309" s="16" t="s">
        <v>94</v>
      </c>
      <c r="J3309" s="16" t="s">
        <v>66</v>
      </c>
      <c r="M3309" s="16" t="s">
        <v>74</v>
      </c>
      <c r="N3309" s="7">
        <v>45094</v>
      </c>
      <c r="O3309" s="9">
        <v>45100</v>
      </c>
      <c r="P3309" t="s">
        <v>3111</v>
      </c>
      <c r="Q3309">
        <v>1</v>
      </c>
      <c r="R3309">
        <v>121</v>
      </c>
      <c r="S3309">
        <v>4</v>
      </c>
      <c r="T3309" t="s">
        <v>2998</v>
      </c>
      <c r="U3309">
        <v>11</v>
      </c>
      <c r="V3309">
        <v>2</v>
      </c>
      <c r="W3309">
        <v>15</v>
      </c>
      <c r="X3309">
        <v>28</v>
      </c>
      <c r="Y3309">
        <v>264</v>
      </c>
      <c r="Z3309">
        <v>33</v>
      </c>
      <c r="AA3309">
        <v>23</v>
      </c>
      <c r="AD3309">
        <v>6</v>
      </c>
      <c r="AE3309">
        <v>3308</v>
      </c>
      <c r="AF3309" s="16" t="s">
        <v>39</v>
      </c>
      <c r="AG3309" s="16"/>
      <c r="AH3309" s="16"/>
      <c r="AI3309" s="16" t="str">
        <f t="shared" si="204"/>
        <v>(11,4,2,15,28,264,23, null, 6, 'Chambers 2024 Greater China Region',2024, '2023-06-23','2023-06-23','".Carbon::now()."','".Carbon::now()."'),</v>
      </c>
      <c r="AJ3309" s="16" t="str">
        <f t="shared" si="205"/>
        <v>('".DB::select("SELECT id_status FROM `status` WHERE `element_type` = 'task' AND status_type = 'client' AND name ='CONFIRMED'")[0]-&gt;id_status."',3308,1),</v>
      </c>
      <c r="AK3309" s="16" t="str">
        <f t="shared" si="206"/>
        <v/>
      </c>
      <c r="AL3309" s="16" t="str">
        <f t="shared" si="207"/>
        <v/>
      </c>
    </row>
    <row r="3310" spans="1:38" x14ac:dyDescent="0.25">
      <c r="A3310" s="16" t="s">
        <v>882</v>
      </c>
      <c r="B3310" s="16" t="s">
        <v>62</v>
      </c>
      <c r="C3310" s="16" t="s">
        <v>41</v>
      </c>
      <c r="D3310" s="16" t="s">
        <v>28</v>
      </c>
      <c r="E3310" s="16" t="s">
        <v>260</v>
      </c>
      <c r="F3310" s="16" t="s">
        <v>261</v>
      </c>
      <c r="G3310" s="16" t="s">
        <v>262</v>
      </c>
      <c r="H3310" s="16" t="s">
        <v>428</v>
      </c>
      <c r="I3310" s="16" t="s">
        <v>94</v>
      </c>
      <c r="J3310" s="16" t="s">
        <v>66</v>
      </c>
      <c r="M3310" s="16" t="s">
        <v>74</v>
      </c>
      <c r="N3310" s="7">
        <v>45031</v>
      </c>
      <c r="O3310" s="9">
        <v>44985</v>
      </c>
      <c r="P3310" t="s">
        <v>3101</v>
      </c>
      <c r="Q3310">
        <v>1</v>
      </c>
      <c r="R3310">
        <v>121</v>
      </c>
      <c r="S3310">
        <v>4</v>
      </c>
      <c r="T3310" t="s">
        <v>2998</v>
      </c>
      <c r="U3310">
        <v>11</v>
      </c>
      <c r="V3310">
        <v>2</v>
      </c>
      <c r="W3310">
        <v>15</v>
      </c>
      <c r="X3310">
        <v>28</v>
      </c>
      <c r="Y3310">
        <v>299</v>
      </c>
      <c r="Z3310">
        <v>33</v>
      </c>
      <c r="AA3310">
        <v>23</v>
      </c>
      <c r="AD3310">
        <v>6</v>
      </c>
      <c r="AE3310">
        <v>3309</v>
      </c>
      <c r="AF3310" s="16" t="s">
        <v>39</v>
      </c>
      <c r="AG3310" s="16"/>
      <c r="AH3310" s="16"/>
      <c r="AI3310" s="16" t="str">
        <f t="shared" si="204"/>
        <v>(11,4,2,15,28,299,23, null, 6, 'Chambers 2024 Greater China Region',2024, '2023-02-28','2023-02-28','".Carbon::now()."','".Carbon::now()."'),</v>
      </c>
      <c r="AJ3310" s="16" t="str">
        <f t="shared" si="205"/>
        <v>('".DB::select("SELECT id_status FROM `status` WHERE `element_type` = 'task' AND status_type = 'client' AND name ='CONFIRMED'")[0]-&gt;id_status."',3309,1),</v>
      </c>
      <c r="AK3310" s="16" t="str">
        <f t="shared" si="206"/>
        <v/>
      </c>
      <c r="AL3310" s="16" t="str">
        <f t="shared" si="207"/>
        <v/>
      </c>
    </row>
    <row r="3311" spans="1:38" x14ac:dyDescent="0.25">
      <c r="A3311" s="16" t="s">
        <v>882</v>
      </c>
      <c r="B3311" s="16" t="s">
        <v>62</v>
      </c>
      <c r="C3311" s="16" t="s">
        <v>41</v>
      </c>
      <c r="D3311" s="16" t="s">
        <v>28</v>
      </c>
      <c r="E3311" s="16" t="s">
        <v>260</v>
      </c>
      <c r="F3311" s="16" t="s">
        <v>261</v>
      </c>
      <c r="G3311" s="16" t="s">
        <v>262</v>
      </c>
      <c r="H3311" s="16" t="s">
        <v>905</v>
      </c>
      <c r="I3311" s="16" t="s">
        <v>94</v>
      </c>
      <c r="J3311" s="16" t="s">
        <v>66</v>
      </c>
      <c r="M3311" s="16" t="s">
        <v>74</v>
      </c>
      <c r="N3311" s="7">
        <v>44975</v>
      </c>
      <c r="O3311" s="9">
        <v>44985</v>
      </c>
      <c r="P3311" t="s">
        <v>3101</v>
      </c>
      <c r="Q3311">
        <v>1</v>
      </c>
      <c r="R3311">
        <v>121</v>
      </c>
      <c r="S3311">
        <v>4</v>
      </c>
      <c r="T3311" t="s">
        <v>2998</v>
      </c>
      <c r="U3311">
        <v>11</v>
      </c>
      <c r="V3311">
        <v>2</v>
      </c>
      <c r="W3311">
        <v>15</v>
      </c>
      <c r="X3311">
        <v>28</v>
      </c>
      <c r="Y3311">
        <v>382</v>
      </c>
      <c r="Z3311">
        <v>33</v>
      </c>
      <c r="AA3311">
        <v>23</v>
      </c>
      <c r="AD3311">
        <v>6</v>
      </c>
      <c r="AE3311">
        <v>3310</v>
      </c>
      <c r="AF3311" s="16" t="s">
        <v>39</v>
      </c>
      <c r="AG3311" s="16"/>
      <c r="AH3311" s="16"/>
      <c r="AI3311" s="16" t="str">
        <f t="shared" si="204"/>
        <v>(11,4,2,15,28,382,23, null, 6, 'Chambers 2024 Greater China Region',2024, '2023-02-28','2023-02-28','".Carbon::now()."','".Carbon::now()."'),</v>
      </c>
      <c r="AJ3311" s="16" t="str">
        <f t="shared" si="205"/>
        <v>('".DB::select("SELECT id_status FROM `status` WHERE `element_type` = 'task' AND status_type = 'client' AND name ='CONFIRMED'")[0]-&gt;id_status."',3310,1),</v>
      </c>
      <c r="AK3311" s="16" t="str">
        <f t="shared" si="206"/>
        <v/>
      </c>
      <c r="AL3311" s="16" t="str">
        <f t="shared" si="207"/>
        <v/>
      </c>
    </row>
    <row r="3312" spans="1:38" x14ac:dyDescent="0.25">
      <c r="A3312" s="16" t="s">
        <v>882</v>
      </c>
      <c r="B3312" s="16" t="s">
        <v>62</v>
      </c>
      <c r="C3312" s="16" t="s">
        <v>41</v>
      </c>
      <c r="D3312" s="16" t="s">
        <v>28</v>
      </c>
      <c r="E3312" s="16" t="s">
        <v>42</v>
      </c>
      <c r="F3312" s="16" t="s">
        <v>43</v>
      </c>
      <c r="G3312" s="16" t="s">
        <v>352</v>
      </c>
      <c r="H3312" s="16" t="s">
        <v>53</v>
      </c>
      <c r="I3312" s="16" t="s">
        <v>94</v>
      </c>
      <c r="J3312" s="16" t="s">
        <v>109</v>
      </c>
      <c r="M3312" s="16" t="s">
        <v>74</v>
      </c>
      <c r="N3312" s="7">
        <v>44813</v>
      </c>
      <c r="O3312" s="9">
        <v>44813</v>
      </c>
      <c r="P3312" t="s">
        <v>1189</v>
      </c>
      <c r="Q3312">
        <v>1</v>
      </c>
      <c r="R3312">
        <v>121</v>
      </c>
      <c r="S3312">
        <v>4</v>
      </c>
      <c r="T3312" t="s">
        <v>2998</v>
      </c>
      <c r="U3312">
        <v>11</v>
      </c>
      <c r="V3312">
        <v>2</v>
      </c>
      <c r="W3312">
        <v>17</v>
      </c>
      <c r="X3312">
        <v>56</v>
      </c>
      <c r="Y3312">
        <v>20</v>
      </c>
      <c r="Z3312">
        <v>33</v>
      </c>
      <c r="AA3312">
        <v>3</v>
      </c>
      <c r="AD3312">
        <v>6</v>
      </c>
      <c r="AE3312">
        <v>3311</v>
      </c>
      <c r="AF3312" s="16" t="s">
        <v>39</v>
      </c>
      <c r="AG3312" s="16"/>
      <c r="AH3312" s="16"/>
      <c r="AI3312" s="16" t="str">
        <f t="shared" si="204"/>
        <v>(11,4,2,17,56,20,3, null, 6, 'Chambers 2024 Latin America',2024, '2022-09-09','2022-09-09','".Carbon::now()."','".Carbon::now()."'),</v>
      </c>
      <c r="AJ3312" s="16" t="str">
        <f t="shared" si="205"/>
        <v>('".DB::select("SELECT id_status FROM `status` WHERE `element_type` = 'task' AND status_type = 'client' AND name ='CONFIRMED'")[0]-&gt;id_status."',3311,1),</v>
      </c>
      <c r="AK3312" s="16" t="str">
        <f t="shared" si="206"/>
        <v/>
      </c>
      <c r="AL3312" s="16" t="str">
        <f t="shared" si="207"/>
        <v/>
      </c>
    </row>
    <row r="3313" spans="1:38" x14ac:dyDescent="0.25">
      <c r="A3313" s="16" t="s">
        <v>882</v>
      </c>
      <c r="B3313" s="16" t="s">
        <v>62</v>
      </c>
      <c r="C3313" s="16" t="s">
        <v>41</v>
      </c>
      <c r="D3313" s="16" t="s">
        <v>28</v>
      </c>
      <c r="E3313" s="16" t="s">
        <v>42</v>
      </c>
      <c r="F3313" s="16" t="s">
        <v>43</v>
      </c>
      <c r="G3313" s="16" t="s">
        <v>352</v>
      </c>
      <c r="H3313" s="16" t="s">
        <v>196</v>
      </c>
      <c r="I3313" s="16" t="s">
        <v>94</v>
      </c>
      <c r="J3313" s="16" t="s">
        <v>109</v>
      </c>
      <c r="M3313" s="16" t="s">
        <v>74</v>
      </c>
      <c r="N3313" s="7">
        <v>44873</v>
      </c>
      <c r="O3313" s="9">
        <v>44873</v>
      </c>
      <c r="P3313" t="s">
        <v>1199</v>
      </c>
      <c r="Q3313">
        <v>1</v>
      </c>
      <c r="R3313">
        <v>121</v>
      </c>
      <c r="S3313">
        <v>4</v>
      </c>
      <c r="T3313" t="s">
        <v>2998</v>
      </c>
      <c r="U3313">
        <v>11</v>
      </c>
      <c r="V3313">
        <v>2</v>
      </c>
      <c r="W3313">
        <v>17</v>
      </c>
      <c r="X3313">
        <v>56</v>
      </c>
      <c r="Y3313">
        <v>34</v>
      </c>
      <c r="Z3313">
        <v>33</v>
      </c>
      <c r="AA3313">
        <v>3</v>
      </c>
      <c r="AD3313">
        <v>6</v>
      </c>
      <c r="AE3313">
        <v>3312</v>
      </c>
      <c r="AF3313" s="16" t="s">
        <v>39</v>
      </c>
      <c r="AG3313" s="16"/>
      <c r="AH3313" s="16"/>
      <c r="AI3313" s="16" t="str">
        <f t="shared" si="204"/>
        <v>(11,4,2,17,56,34,3, null, 6, 'Chambers 2024 Latin America',2024, '2022-11-08','2022-11-08','".Carbon::now()."','".Carbon::now()."'),</v>
      </c>
      <c r="AJ3313" s="16" t="str">
        <f t="shared" si="205"/>
        <v>('".DB::select("SELECT id_status FROM `status` WHERE `element_type` = 'task' AND status_type = 'client' AND name ='CONFIRMED'")[0]-&gt;id_status."',3312,1),</v>
      </c>
      <c r="AK3313" s="16" t="str">
        <f t="shared" si="206"/>
        <v/>
      </c>
      <c r="AL3313" s="16" t="str">
        <f t="shared" si="207"/>
        <v/>
      </c>
    </row>
    <row r="3314" spans="1:38" x14ac:dyDescent="0.25">
      <c r="A3314" s="16" t="s">
        <v>882</v>
      </c>
      <c r="B3314" s="16" t="s">
        <v>62</v>
      </c>
      <c r="C3314" s="16" t="s">
        <v>41</v>
      </c>
      <c r="D3314" s="16" t="s">
        <v>28</v>
      </c>
      <c r="E3314" s="16" t="s">
        <v>42</v>
      </c>
      <c r="F3314" s="16" t="s">
        <v>43</v>
      </c>
      <c r="G3314" s="16" t="s">
        <v>352</v>
      </c>
      <c r="H3314" s="16" t="s">
        <v>324</v>
      </c>
      <c r="I3314" s="16" t="s">
        <v>94</v>
      </c>
      <c r="J3314" s="16" t="s">
        <v>109</v>
      </c>
      <c r="M3314" s="16" t="s">
        <v>74</v>
      </c>
      <c r="N3314" s="7">
        <v>44932</v>
      </c>
      <c r="O3314" s="9">
        <v>44932</v>
      </c>
      <c r="P3314" t="s">
        <v>1182</v>
      </c>
      <c r="Q3314">
        <v>1</v>
      </c>
      <c r="R3314">
        <v>121</v>
      </c>
      <c r="S3314">
        <v>4</v>
      </c>
      <c r="T3314" t="s">
        <v>2998</v>
      </c>
      <c r="U3314">
        <v>11</v>
      </c>
      <c r="V3314">
        <v>2</v>
      </c>
      <c r="W3314">
        <v>17</v>
      </c>
      <c r="X3314">
        <v>56</v>
      </c>
      <c r="Y3314">
        <v>84</v>
      </c>
      <c r="Z3314">
        <v>33</v>
      </c>
      <c r="AA3314">
        <v>3</v>
      </c>
      <c r="AD3314">
        <v>6</v>
      </c>
      <c r="AE3314">
        <v>3313</v>
      </c>
      <c r="AF3314" s="16" t="s">
        <v>39</v>
      </c>
      <c r="AG3314" s="16"/>
      <c r="AH3314" s="16"/>
      <c r="AI3314" s="16" t="str">
        <f t="shared" si="204"/>
        <v>(11,4,2,17,56,84,3, null, 6, 'Chambers 2024 Latin America',2024, '2023-01-06','2023-01-06','".Carbon::now()."','".Carbon::now()."'),</v>
      </c>
      <c r="AJ3314" s="16" t="str">
        <f t="shared" si="205"/>
        <v>('".DB::select("SELECT id_status FROM `status` WHERE `element_type` = 'task' AND status_type = 'client' AND name ='CONFIRMED'")[0]-&gt;id_status."',3313,1),</v>
      </c>
      <c r="AK3314" s="16" t="str">
        <f t="shared" si="206"/>
        <v/>
      </c>
      <c r="AL3314" s="16" t="str">
        <f t="shared" si="207"/>
        <v/>
      </c>
    </row>
    <row r="3315" spans="1:38" x14ac:dyDescent="0.25">
      <c r="A3315" s="16" t="s">
        <v>882</v>
      </c>
      <c r="B3315" s="16" t="s">
        <v>62</v>
      </c>
      <c r="C3315" s="16" t="s">
        <v>41</v>
      </c>
      <c r="D3315" s="16" t="s">
        <v>28</v>
      </c>
      <c r="E3315" s="16" t="s">
        <v>42</v>
      </c>
      <c r="F3315" s="16" t="s">
        <v>43</v>
      </c>
      <c r="G3315" s="16" t="s">
        <v>352</v>
      </c>
      <c r="H3315" s="16" t="s">
        <v>64</v>
      </c>
      <c r="I3315" s="16" t="s">
        <v>94</v>
      </c>
      <c r="J3315" s="16" t="s">
        <v>109</v>
      </c>
      <c r="M3315" s="16" t="s">
        <v>74</v>
      </c>
      <c r="N3315" s="7">
        <v>44845</v>
      </c>
      <c r="O3315" s="9">
        <v>44845</v>
      </c>
      <c r="P3315" t="s">
        <v>1194</v>
      </c>
      <c r="Q3315">
        <v>1</v>
      </c>
      <c r="R3315">
        <v>121</v>
      </c>
      <c r="S3315">
        <v>4</v>
      </c>
      <c r="T3315" t="s">
        <v>2998</v>
      </c>
      <c r="U3315">
        <v>11</v>
      </c>
      <c r="V3315">
        <v>2</v>
      </c>
      <c r="W3315">
        <v>17</v>
      </c>
      <c r="X3315">
        <v>56</v>
      </c>
      <c r="Y3315">
        <v>93</v>
      </c>
      <c r="Z3315">
        <v>33</v>
      </c>
      <c r="AA3315">
        <v>3</v>
      </c>
      <c r="AD3315">
        <v>6</v>
      </c>
      <c r="AE3315">
        <v>3314</v>
      </c>
      <c r="AF3315" s="16" t="s">
        <v>39</v>
      </c>
      <c r="AG3315" s="16"/>
      <c r="AH3315" s="16"/>
      <c r="AI3315" s="16" t="str">
        <f t="shared" si="204"/>
        <v>(11,4,2,17,56,93,3, null, 6, 'Chambers 2024 Latin America',2024, '2022-10-11','2022-10-11','".Carbon::now()."','".Carbon::now()."'),</v>
      </c>
      <c r="AJ3315" s="16" t="str">
        <f t="shared" si="205"/>
        <v>('".DB::select("SELECT id_status FROM `status` WHERE `element_type` = 'task' AND status_type = 'client' AND name ='CONFIRMED'")[0]-&gt;id_status."',3314,1),</v>
      </c>
      <c r="AK3315" s="16" t="str">
        <f t="shared" si="206"/>
        <v/>
      </c>
      <c r="AL3315" s="16" t="str">
        <f t="shared" si="207"/>
        <v/>
      </c>
    </row>
    <row r="3316" spans="1:38" x14ac:dyDescent="0.25">
      <c r="A3316" s="16" t="s">
        <v>882</v>
      </c>
      <c r="B3316" s="16" t="s">
        <v>62</v>
      </c>
      <c r="C3316" s="16" t="s">
        <v>41</v>
      </c>
      <c r="D3316" s="16" t="s">
        <v>28</v>
      </c>
      <c r="E3316" s="16" t="s">
        <v>42</v>
      </c>
      <c r="F3316" s="16" t="s">
        <v>43</v>
      </c>
      <c r="G3316" s="16" t="s">
        <v>352</v>
      </c>
      <c r="H3316" s="16" t="s">
        <v>695</v>
      </c>
      <c r="I3316" s="16" t="s">
        <v>94</v>
      </c>
      <c r="J3316" s="16" t="s">
        <v>109</v>
      </c>
      <c r="M3316" s="16" t="s">
        <v>74</v>
      </c>
      <c r="N3316" s="7">
        <v>44792</v>
      </c>
      <c r="O3316" s="9">
        <v>44792</v>
      </c>
      <c r="P3316" t="s">
        <v>1183</v>
      </c>
      <c r="Q3316">
        <v>1</v>
      </c>
      <c r="R3316">
        <v>121</v>
      </c>
      <c r="S3316">
        <v>4</v>
      </c>
      <c r="T3316" t="s">
        <v>2998</v>
      </c>
      <c r="U3316">
        <v>11</v>
      </c>
      <c r="V3316">
        <v>2</v>
      </c>
      <c r="W3316">
        <v>17</v>
      </c>
      <c r="X3316">
        <v>56</v>
      </c>
      <c r="Y3316">
        <v>312</v>
      </c>
      <c r="Z3316">
        <v>33</v>
      </c>
      <c r="AA3316">
        <v>3</v>
      </c>
      <c r="AD3316">
        <v>6</v>
      </c>
      <c r="AE3316">
        <v>3315</v>
      </c>
      <c r="AF3316" s="16" t="s">
        <v>39</v>
      </c>
      <c r="AG3316" s="16"/>
      <c r="AH3316" s="16"/>
      <c r="AI3316" s="16" t="str">
        <f t="shared" si="204"/>
        <v>(11,4,2,17,56,312,3, null, 6, 'Chambers 2024 Latin America',2024, '2022-08-19','2022-08-19','".Carbon::now()."','".Carbon::now()."'),</v>
      </c>
      <c r="AJ3316" s="16" t="str">
        <f t="shared" si="205"/>
        <v>('".DB::select("SELECT id_status FROM `status` WHERE `element_type` = 'task' AND status_type = 'client' AND name ='CONFIRMED'")[0]-&gt;id_status."',3315,1),</v>
      </c>
      <c r="AK3316" s="16" t="str">
        <f t="shared" si="206"/>
        <v/>
      </c>
      <c r="AL3316" s="16" t="str">
        <f t="shared" si="207"/>
        <v/>
      </c>
    </row>
    <row r="3317" spans="1:38" x14ac:dyDescent="0.25">
      <c r="A3317" s="16" t="s">
        <v>882</v>
      </c>
      <c r="B3317" s="16" t="s">
        <v>62</v>
      </c>
      <c r="C3317" s="16" t="s">
        <v>41</v>
      </c>
      <c r="D3317" s="16" t="s">
        <v>28</v>
      </c>
      <c r="E3317" s="16" t="s">
        <v>76</v>
      </c>
      <c r="F3317" s="16" t="s">
        <v>77</v>
      </c>
      <c r="G3317" s="16" t="s">
        <v>268</v>
      </c>
      <c r="H3317" s="16" t="s">
        <v>803</v>
      </c>
      <c r="I3317" s="16" t="s">
        <v>94</v>
      </c>
      <c r="J3317" s="16"/>
      <c r="M3317" s="16"/>
      <c r="N3317" s="7">
        <v>44966</v>
      </c>
      <c r="O3317" s="9">
        <v>44965</v>
      </c>
      <c r="P3317" t="s">
        <v>1207</v>
      </c>
      <c r="Q3317">
        <v>1</v>
      </c>
      <c r="R3317">
        <v>121</v>
      </c>
      <c r="S3317">
        <v>4</v>
      </c>
      <c r="T3317" t="s">
        <v>2998</v>
      </c>
      <c r="U3317">
        <v>11</v>
      </c>
      <c r="V3317">
        <v>2</v>
      </c>
      <c r="W3317">
        <v>19</v>
      </c>
      <c r="X3317">
        <v>64</v>
      </c>
      <c r="Y3317">
        <v>27</v>
      </c>
      <c r="Z3317">
        <v>33</v>
      </c>
      <c r="AE3317">
        <v>3316</v>
      </c>
      <c r="AF3317" s="16" t="s">
        <v>24</v>
      </c>
      <c r="AG3317" s="16"/>
      <c r="AH3317" s="16"/>
      <c r="AI3317" s="16" t="str">
        <f t="shared" si="204"/>
        <v>(11,4,2,19,64,27,null, null, null, 'Chambers 2024 UK',2024, '2023-02-08','2023-02-08','".Carbon::now()."','".Carbon::now()."'),</v>
      </c>
      <c r="AJ3317" s="16" t="str">
        <f t="shared" si="205"/>
        <v>('".DB::select("SELECT id_status FROM `status` WHERE `element_type` = 'task' AND status_type = 'client' AND name ='CANCELLED'")[0]-&gt;id_status."',3316,1),</v>
      </c>
      <c r="AK3317" s="16" t="str">
        <f t="shared" si="206"/>
        <v/>
      </c>
      <c r="AL3317" s="16" t="str">
        <f t="shared" si="207"/>
        <v/>
      </c>
    </row>
    <row r="3318" spans="1:38" x14ac:dyDescent="0.25">
      <c r="A3318" s="16" t="s">
        <v>882</v>
      </c>
      <c r="B3318" s="16" t="s">
        <v>26</v>
      </c>
      <c r="C3318" s="16" t="s">
        <v>41</v>
      </c>
      <c r="D3318" s="16" t="s">
        <v>28</v>
      </c>
      <c r="E3318" s="16" t="s">
        <v>76</v>
      </c>
      <c r="F3318" s="16" t="s">
        <v>77</v>
      </c>
      <c r="G3318" s="16" t="s">
        <v>268</v>
      </c>
      <c r="H3318" s="16" t="s">
        <v>803</v>
      </c>
      <c r="I3318" s="16" t="s">
        <v>94</v>
      </c>
      <c r="J3318" s="16"/>
      <c r="M3318" s="16"/>
      <c r="N3318" s="7">
        <v>44966</v>
      </c>
      <c r="O3318" s="9">
        <v>44965</v>
      </c>
      <c r="P3318" t="s">
        <v>1207</v>
      </c>
      <c r="Q3318">
        <v>1</v>
      </c>
      <c r="R3318">
        <v>121</v>
      </c>
      <c r="S3318">
        <v>4</v>
      </c>
      <c r="T3318" t="s">
        <v>2998</v>
      </c>
      <c r="U3318">
        <v>11</v>
      </c>
      <c r="V3318">
        <v>2</v>
      </c>
      <c r="W3318">
        <v>19</v>
      </c>
      <c r="X3318">
        <v>64</v>
      </c>
      <c r="Y3318">
        <v>27</v>
      </c>
      <c r="Z3318">
        <v>33</v>
      </c>
      <c r="AE3318">
        <v>3317</v>
      </c>
      <c r="AF3318" s="16" t="s">
        <v>24</v>
      </c>
      <c r="AG3318" s="16"/>
      <c r="AH3318" s="16"/>
      <c r="AI3318" s="16" t="str">
        <f t="shared" si="204"/>
        <v>(11,4,2,19,64,27,null, null, null, 'Chambers 2024 UK',2024, '2023-02-08','2023-02-08','".Carbon::now()."','".Carbon::now()."'),</v>
      </c>
      <c r="AJ3318" s="16" t="str">
        <f t="shared" si="205"/>
        <v>('".DB::select("SELECT id_status FROM `status` WHERE `element_type` = 'task' AND status_type = 'client' AND name ='CANCELLED'")[0]-&gt;id_status."',3317,1),</v>
      </c>
      <c r="AK3318" s="16" t="str">
        <f t="shared" si="206"/>
        <v/>
      </c>
      <c r="AL3318" s="16" t="str">
        <f t="shared" si="207"/>
        <v/>
      </c>
    </row>
    <row r="3319" spans="1:38" x14ac:dyDescent="0.25">
      <c r="A3319" s="16" t="s">
        <v>882</v>
      </c>
      <c r="B3319" s="16" t="s">
        <v>26</v>
      </c>
      <c r="C3319" s="16" t="s">
        <v>41</v>
      </c>
      <c r="D3319" s="16" t="s">
        <v>28</v>
      </c>
      <c r="E3319" s="16" t="s">
        <v>76</v>
      </c>
      <c r="F3319" s="16" t="s">
        <v>77</v>
      </c>
      <c r="G3319" s="16" t="s">
        <v>268</v>
      </c>
      <c r="H3319" s="16" t="s">
        <v>895</v>
      </c>
      <c r="I3319" s="16" t="s">
        <v>94</v>
      </c>
      <c r="J3319" s="16"/>
      <c r="M3319" s="16"/>
      <c r="N3319" s="7">
        <v>44966</v>
      </c>
      <c r="O3319" s="9">
        <v>44965</v>
      </c>
      <c r="P3319" t="s">
        <v>1207</v>
      </c>
      <c r="Q3319">
        <v>1</v>
      </c>
      <c r="R3319">
        <v>121</v>
      </c>
      <c r="S3319">
        <v>4</v>
      </c>
      <c r="T3319" t="s">
        <v>2998</v>
      </c>
      <c r="U3319">
        <v>11</v>
      </c>
      <c r="V3319">
        <v>2</v>
      </c>
      <c r="W3319">
        <v>19</v>
      </c>
      <c r="X3319">
        <v>64</v>
      </c>
      <c r="Y3319">
        <v>29</v>
      </c>
      <c r="Z3319">
        <v>33</v>
      </c>
      <c r="AE3319">
        <v>3318</v>
      </c>
      <c r="AF3319" s="16" t="s">
        <v>24</v>
      </c>
      <c r="AG3319" s="16"/>
      <c r="AH3319" s="16"/>
      <c r="AI3319" s="16" t="str">
        <f t="shared" si="204"/>
        <v>(11,4,2,19,64,29,null, null, null, 'Chambers 2024 UK',2024, '2023-02-08','2023-02-08','".Carbon::now()."','".Carbon::now()."'),</v>
      </c>
      <c r="AJ3319" s="16" t="str">
        <f t="shared" si="205"/>
        <v>('".DB::select("SELECT id_status FROM `status` WHERE `element_type` = 'task' AND status_type = 'client' AND name ='CANCELLED'")[0]-&gt;id_status."',3318,1),</v>
      </c>
      <c r="AK3319" s="16" t="str">
        <f t="shared" si="206"/>
        <v/>
      </c>
      <c r="AL3319" s="16" t="str">
        <f t="shared" si="207"/>
        <v/>
      </c>
    </row>
    <row r="3320" spans="1:38" x14ac:dyDescent="0.25">
      <c r="A3320" s="16" t="s">
        <v>882</v>
      </c>
      <c r="B3320" s="16" t="s">
        <v>26</v>
      </c>
      <c r="C3320" s="16" t="s">
        <v>41</v>
      </c>
      <c r="D3320" s="16" t="s">
        <v>28</v>
      </c>
      <c r="E3320" s="16" t="s">
        <v>76</v>
      </c>
      <c r="F3320" s="16" t="s">
        <v>77</v>
      </c>
      <c r="G3320" s="16" t="s">
        <v>268</v>
      </c>
      <c r="H3320" s="16" t="s">
        <v>238</v>
      </c>
      <c r="I3320" s="16" t="s">
        <v>94</v>
      </c>
      <c r="J3320" s="16"/>
      <c r="M3320" s="16"/>
      <c r="N3320" s="7">
        <v>44966</v>
      </c>
      <c r="O3320" s="9">
        <v>44965</v>
      </c>
      <c r="P3320" t="s">
        <v>1207</v>
      </c>
      <c r="Q3320">
        <v>1</v>
      </c>
      <c r="R3320">
        <v>121</v>
      </c>
      <c r="S3320">
        <v>4</v>
      </c>
      <c r="T3320" t="s">
        <v>2998</v>
      </c>
      <c r="U3320">
        <v>11</v>
      </c>
      <c r="V3320">
        <v>2</v>
      </c>
      <c r="W3320">
        <v>19</v>
      </c>
      <c r="X3320">
        <v>64</v>
      </c>
      <c r="Y3320">
        <v>43</v>
      </c>
      <c r="Z3320">
        <v>33</v>
      </c>
      <c r="AE3320">
        <v>3319</v>
      </c>
      <c r="AF3320" s="16" t="s">
        <v>24</v>
      </c>
      <c r="AG3320" s="16"/>
      <c r="AH3320" s="16"/>
      <c r="AI3320" s="16" t="str">
        <f t="shared" si="204"/>
        <v>(11,4,2,19,64,43,null, null, null, 'Chambers 2024 UK',2024, '2023-02-08','2023-02-08','".Carbon::now()."','".Carbon::now()."'),</v>
      </c>
      <c r="AJ3320" s="16" t="str">
        <f t="shared" si="205"/>
        <v>('".DB::select("SELECT id_status FROM `status` WHERE `element_type` = 'task' AND status_type = 'client' AND name ='CANCELLED'")[0]-&gt;id_status."',3319,1),</v>
      </c>
      <c r="AK3320" s="16" t="str">
        <f t="shared" si="206"/>
        <v/>
      </c>
      <c r="AL3320" s="16" t="str">
        <f t="shared" si="207"/>
        <v/>
      </c>
    </row>
    <row r="3321" spans="1:38" x14ac:dyDescent="0.25">
      <c r="A3321" s="16" t="s">
        <v>882</v>
      </c>
      <c r="B3321" s="16" t="s">
        <v>62</v>
      </c>
      <c r="C3321" s="16" t="s">
        <v>41</v>
      </c>
      <c r="D3321" s="16" t="s">
        <v>28</v>
      </c>
      <c r="E3321" s="16" t="s">
        <v>76</v>
      </c>
      <c r="F3321" s="16" t="s">
        <v>77</v>
      </c>
      <c r="G3321" s="16" t="s">
        <v>268</v>
      </c>
      <c r="H3321" s="16" t="s">
        <v>732</v>
      </c>
      <c r="I3321" s="16" t="s">
        <v>94</v>
      </c>
      <c r="J3321" s="16"/>
      <c r="M3321" s="16"/>
      <c r="N3321" s="7">
        <v>44966</v>
      </c>
      <c r="O3321" s="9">
        <v>44965</v>
      </c>
      <c r="P3321" t="s">
        <v>1207</v>
      </c>
      <c r="Q3321">
        <v>1</v>
      </c>
      <c r="R3321">
        <v>121</v>
      </c>
      <c r="S3321">
        <v>4</v>
      </c>
      <c r="T3321" t="s">
        <v>2998</v>
      </c>
      <c r="U3321">
        <v>11</v>
      </c>
      <c r="V3321">
        <v>2</v>
      </c>
      <c r="W3321">
        <v>19</v>
      </c>
      <c r="X3321">
        <v>64</v>
      </c>
      <c r="Y3321">
        <v>46</v>
      </c>
      <c r="Z3321">
        <v>33</v>
      </c>
      <c r="AE3321">
        <v>3320</v>
      </c>
      <c r="AF3321" s="16" t="s">
        <v>24</v>
      </c>
      <c r="AG3321" s="16"/>
      <c r="AH3321" s="16"/>
      <c r="AI3321" s="16" t="str">
        <f t="shared" si="204"/>
        <v>(11,4,2,19,64,46,null, null, null, 'Chambers 2024 UK',2024, '2023-02-08','2023-02-08','".Carbon::now()."','".Carbon::now()."'),</v>
      </c>
      <c r="AJ3321" s="16" t="str">
        <f t="shared" si="205"/>
        <v>('".DB::select("SELECT id_status FROM `status` WHERE `element_type` = 'task' AND status_type = 'client' AND name ='CANCELLED'")[0]-&gt;id_status."',3320,1),</v>
      </c>
      <c r="AK3321" s="16" t="str">
        <f t="shared" si="206"/>
        <v/>
      </c>
      <c r="AL3321" s="16" t="str">
        <f t="shared" si="207"/>
        <v/>
      </c>
    </row>
    <row r="3322" spans="1:38" x14ac:dyDescent="0.25">
      <c r="A3322" s="16" t="s">
        <v>882</v>
      </c>
      <c r="B3322" s="16" t="s">
        <v>26</v>
      </c>
      <c r="C3322" s="16" t="s">
        <v>41</v>
      </c>
      <c r="D3322" s="16" t="s">
        <v>28</v>
      </c>
      <c r="E3322" s="16" t="s">
        <v>76</v>
      </c>
      <c r="F3322" s="16" t="s">
        <v>77</v>
      </c>
      <c r="G3322" s="16" t="s">
        <v>268</v>
      </c>
      <c r="H3322" s="16" t="s">
        <v>732</v>
      </c>
      <c r="I3322" s="16" t="s">
        <v>94</v>
      </c>
      <c r="J3322" s="16"/>
      <c r="M3322" s="16"/>
      <c r="N3322" s="7">
        <v>44966</v>
      </c>
      <c r="O3322" s="9">
        <v>44965</v>
      </c>
      <c r="P3322" t="s">
        <v>1207</v>
      </c>
      <c r="Q3322">
        <v>1</v>
      </c>
      <c r="R3322">
        <v>121</v>
      </c>
      <c r="S3322">
        <v>4</v>
      </c>
      <c r="T3322" t="s">
        <v>2998</v>
      </c>
      <c r="U3322">
        <v>11</v>
      </c>
      <c r="V3322">
        <v>2</v>
      </c>
      <c r="W3322">
        <v>19</v>
      </c>
      <c r="X3322">
        <v>64</v>
      </c>
      <c r="Y3322">
        <v>46</v>
      </c>
      <c r="Z3322">
        <v>33</v>
      </c>
      <c r="AE3322">
        <v>3321</v>
      </c>
      <c r="AF3322" s="16" t="s">
        <v>24</v>
      </c>
      <c r="AG3322" s="16"/>
      <c r="AH3322" s="16"/>
      <c r="AI3322" s="16" t="str">
        <f t="shared" si="204"/>
        <v>(11,4,2,19,64,46,null, null, null, 'Chambers 2024 UK',2024, '2023-02-08','2023-02-08','".Carbon::now()."','".Carbon::now()."'),</v>
      </c>
      <c r="AJ3322" s="16" t="str">
        <f t="shared" si="205"/>
        <v>('".DB::select("SELECT id_status FROM `status` WHERE `element_type` = 'task' AND status_type = 'client' AND name ='CANCELLED'")[0]-&gt;id_status."',3321,1),</v>
      </c>
      <c r="AK3322" s="16" t="str">
        <f t="shared" si="206"/>
        <v/>
      </c>
      <c r="AL3322" s="16" t="str">
        <f t="shared" si="207"/>
        <v/>
      </c>
    </row>
    <row r="3323" spans="1:38" x14ac:dyDescent="0.25">
      <c r="A3323" s="16" t="s">
        <v>882</v>
      </c>
      <c r="B3323" s="16" t="s">
        <v>26</v>
      </c>
      <c r="C3323" s="16" t="s">
        <v>41</v>
      </c>
      <c r="D3323" s="16" t="s">
        <v>28</v>
      </c>
      <c r="E3323" s="16" t="s">
        <v>76</v>
      </c>
      <c r="F3323" s="16" t="s">
        <v>77</v>
      </c>
      <c r="G3323" s="16" t="s">
        <v>268</v>
      </c>
      <c r="H3323" s="16" t="s">
        <v>1275</v>
      </c>
      <c r="I3323" s="16" t="s">
        <v>94</v>
      </c>
      <c r="J3323" s="16"/>
      <c r="M3323" s="16"/>
      <c r="N3323" s="7">
        <v>45022</v>
      </c>
      <c r="O3323" s="9">
        <v>44965</v>
      </c>
      <c r="P3323" t="s">
        <v>1207</v>
      </c>
      <c r="Q3323">
        <v>1</v>
      </c>
      <c r="R3323">
        <v>121</v>
      </c>
      <c r="S3323">
        <v>4</v>
      </c>
      <c r="T3323" t="s">
        <v>2998</v>
      </c>
      <c r="U3323">
        <v>11</v>
      </c>
      <c r="V3323">
        <v>2</v>
      </c>
      <c r="W3323">
        <v>19</v>
      </c>
      <c r="X3323">
        <v>64</v>
      </c>
      <c r="Y3323">
        <v>49</v>
      </c>
      <c r="Z3323">
        <v>33</v>
      </c>
      <c r="AE3323">
        <v>3322</v>
      </c>
      <c r="AF3323" s="16" t="s">
        <v>24</v>
      </c>
      <c r="AG3323" s="16"/>
      <c r="AH3323" s="16"/>
      <c r="AI3323" s="16" t="str">
        <f t="shared" si="204"/>
        <v>(11,4,2,19,64,49,null, null, null, 'Chambers 2024 UK',2024, '2023-02-08','2023-02-08','".Carbon::now()."','".Carbon::now()."'),</v>
      </c>
      <c r="AJ3323" s="16" t="str">
        <f t="shared" si="205"/>
        <v>('".DB::select("SELECT id_status FROM `status` WHERE `element_type` = 'task' AND status_type = 'client' AND name ='CANCELLED'")[0]-&gt;id_status."',3322,1),</v>
      </c>
      <c r="AK3323" s="16" t="str">
        <f t="shared" si="206"/>
        <v/>
      </c>
      <c r="AL3323" s="16" t="str">
        <f t="shared" si="207"/>
        <v/>
      </c>
    </row>
    <row r="3324" spans="1:38" x14ac:dyDescent="0.25">
      <c r="A3324" s="16" t="s">
        <v>882</v>
      </c>
      <c r="B3324" s="16" t="s">
        <v>62</v>
      </c>
      <c r="C3324" s="16" t="s">
        <v>41</v>
      </c>
      <c r="D3324" s="16" t="s">
        <v>28</v>
      </c>
      <c r="E3324" s="16" t="s">
        <v>76</v>
      </c>
      <c r="F3324" s="16" t="s">
        <v>77</v>
      </c>
      <c r="G3324" s="16" t="s">
        <v>268</v>
      </c>
      <c r="H3324" s="16" t="s">
        <v>413</v>
      </c>
      <c r="I3324" s="16" t="s">
        <v>94</v>
      </c>
      <c r="J3324" s="16"/>
      <c r="M3324" s="16"/>
      <c r="N3324" s="7">
        <v>44966</v>
      </c>
      <c r="O3324" s="9">
        <v>44965</v>
      </c>
      <c r="P3324" t="s">
        <v>1207</v>
      </c>
      <c r="Q3324">
        <v>1</v>
      </c>
      <c r="R3324">
        <v>121</v>
      </c>
      <c r="S3324">
        <v>4</v>
      </c>
      <c r="T3324" t="s">
        <v>2998</v>
      </c>
      <c r="U3324">
        <v>11</v>
      </c>
      <c r="V3324">
        <v>2</v>
      </c>
      <c r="W3324">
        <v>19</v>
      </c>
      <c r="X3324">
        <v>64</v>
      </c>
      <c r="Y3324">
        <v>61</v>
      </c>
      <c r="Z3324">
        <v>33</v>
      </c>
      <c r="AE3324">
        <v>3323</v>
      </c>
      <c r="AF3324" s="16" t="s">
        <v>24</v>
      </c>
      <c r="AG3324" s="16"/>
      <c r="AH3324" s="16"/>
      <c r="AI3324" s="16" t="str">
        <f t="shared" si="204"/>
        <v>(11,4,2,19,64,61,null, null, null, 'Chambers 2024 UK',2024, '2023-02-08','2023-02-08','".Carbon::now()."','".Carbon::now()."'),</v>
      </c>
      <c r="AJ3324" s="16" t="str">
        <f t="shared" si="205"/>
        <v>('".DB::select("SELECT id_status FROM `status` WHERE `element_type` = 'task' AND status_type = 'client' AND name ='CANCELLED'")[0]-&gt;id_status."',3323,1),</v>
      </c>
      <c r="AK3324" s="16" t="str">
        <f t="shared" si="206"/>
        <v/>
      </c>
      <c r="AL3324" s="16" t="str">
        <f t="shared" si="207"/>
        <v/>
      </c>
    </row>
    <row r="3325" spans="1:38" x14ac:dyDescent="0.25">
      <c r="A3325" s="16" t="s">
        <v>882</v>
      </c>
      <c r="B3325" s="16" t="s">
        <v>26</v>
      </c>
      <c r="C3325" s="16" t="s">
        <v>41</v>
      </c>
      <c r="D3325" s="16" t="s">
        <v>28</v>
      </c>
      <c r="E3325" s="16" t="s">
        <v>76</v>
      </c>
      <c r="F3325" s="16" t="s">
        <v>77</v>
      </c>
      <c r="G3325" s="16" t="s">
        <v>268</v>
      </c>
      <c r="H3325" s="16" t="s">
        <v>413</v>
      </c>
      <c r="I3325" s="16" t="s">
        <v>94</v>
      </c>
      <c r="J3325" s="16"/>
      <c r="M3325" s="16"/>
      <c r="N3325" s="7">
        <v>44966</v>
      </c>
      <c r="O3325" s="9">
        <v>44965</v>
      </c>
      <c r="P3325" t="s">
        <v>1207</v>
      </c>
      <c r="Q3325">
        <v>1</v>
      </c>
      <c r="R3325">
        <v>121</v>
      </c>
      <c r="S3325">
        <v>4</v>
      </c>
      <c r="T3325" t="s">
        <v>2998</v>
      </c>
      <c r="U3325">
        <v>11</v>
      </c>
      <c r="V3325">
        <v>2</v>
      </c>
      <c r="W3325">
        <v>19</v>
      </c>
      <c r="X3325">
        <v>64</v>
      </c>
      <c r="Y3325">
        <v>61</v>
      </c>
      <c r="Z3325">
        <v>33</v>
      </c>
      <c r="AE3325">
        <v>3324</v>
      </c>
      <c r="AF3325" s="16" t="s">
        <v>24</v>
      </c>
      <c r="AG3325" s="16"/>
      <c r="AH3325" s="16"/>
      <c r="AI3325" s="16" t="str">
        <f t="shared" si="204"/>
        <v>(11,4,2,19,64,61,null, null, null, 'Chambers 2024 UK',2024, '2023-02-08','2023-02-08','".Carbon::now()."','".Carbon::now()."'),</v>
      </c>
      <c r="AJ3325" s="16" t="str">
        <f t="shared" si="205"/>
        <v>('".DB::select("SELECT id_status FROM `status` WHERE `element_type` = 'task' AND status_type = 'client' AND name ='CANCELLED'")[0]-&gt;id_status."',3324,1),</v>
      </c>
      <c r="AK3325" s="16" t="str">
        <f t="shared" si="206"/>
        <v/>
      </c>
      <c r="AL3325" s="16" t="str">
        <f t="shared" si="207"/>
        <v/>
      </c>
    </row>
    <row r="3326" spans="1:38" x14ac:dyDescent="0.25">
      <c r="A3326" s="16" t="s">
        <v>882</v>
      </c>
      <c r="B3326" s="16" t="s">
        <v>62</v>
      </c>
      <c r="C3326" s="16" t="s">
        <v>41</v>
      </c>
      <c r="D3326" s="16" t="s">
        <v>28</v>
      </c>
      <c r="E3326" s="16" t="s">
        <v>76</v>
      </c>
      <c r="F3326" s="16" t="s">
        <v>77</v>
      </c>
      <c r="G3326" s="16" t="s">
        <v>268</v>
      </c>
      <c r="H3326" s="16" t="s">
        <v>64</v>
      </c>
      <c r="I3326" s="16" t="s">
        <v>94</v>
      </c>
      <c r="J3326" s="16"/>
      <c r="M3326" s="16"/>
      <c r="N3326" s="7">
        <v>44966</v>
      </c>
      <c r="O3326" s="9">
        <v>44965</v>
      </c>
      <c r="P3326" t="s">
        <v>1207</v>
      </c>
      <c r="Q3326">
        <v>1</v>
      </c>
      <c r="R3326">
        <v>121</v>
      </c>
      <c r="S3326">
        <v>4</v>
      </c>
      <c r="T3326" t="s">
        <v>2998</v>
      </c>
      <c r="U3326">
        <v>11</v>
      </c>
      <c r="V3326">
        <v>2</v>
      </c>
      <c r="W3326">
        <v>19</v>
      </c>
      <c r="X3326">
        <v>64</v>
      </c>
      <c r="Y3326">
        <v>93</v>
      </c>
      <c r="Z3326">
        <v>33</v>
      </c>
      <c r="AE3326">
        <v>3325</v>
      </c>
      <c r="AF3326" s="16" t="s">
        <v>24</v>
      </c>
      <c r="AG3326" s="16"/>
      <c r="AH3326" s="16"/>
      <c r="AI3326" s="16" t="str">
        <f t="shared" si="204"/>
        <v>(11,4,2,19,64,93,null, null, null, 'Chambers 2024 UK',2024, '2023-02-08','2023-02-08','".Carbon::now()."','".Carbon::now()."'),</v>
      </c>
      <c r="AJ3326" s="16" t="str">
        <f t="shared" si="205"/>
        <v>('".DB::select("SELECT id_status FROM `status` WHERE `element_type` = 'task' AND status_type = 'client' AND name ='CANCELLED'")[0]-&gt;id_status."',3325,1),</v>
      </c>
      <c r="AK3326" s="16" t="str">
        <f t="shared" si="206"/>
        <v/>
      </c>
      <c r="AL3326" s="16" t="str">
        <f t="shared" si="207"/>
        <v/>
      </c>
    </row>
    <row r="3327" spans="1:38" x14ac:dyDescent="0.25">
      <c r="A3327" s="16" t="s">
        <v>882</v>
      </c>
      <c r="B3327" s="16" t="s">
        <v>26</v>
      </c>
      <c r="C3327" s="16" t="s">
        <v>41</v>
      </c>
      <c r="D3327" s="16" t="s">
        <v>28</v>
      </c>
      <c r="E3327" s="16" t="s">
        <v>76</v>
      </c>
      <c r="F3327" s="16" t="s">
        <v>77</v>
      </c>
      <c r="G3327" s="16" t="s">
        <v>268</v>
      </c>
      <c r="H3327" s="16" t="s">
        <v>64</v>
      </c>
      <c r="I3327" s="16" t="s">
        <v>94</v>
      </c>
      <c r="J3327" s="16"/>
      <c r="M3327" s="16"/>
      <c r="N3327" s="7">
        <v>44966</v>
      </c>
      <c r="O3327" s="9">
        <v>44965</v>
      </c>
      <c r="P3327" t="s">
        <v>1207</v>
      </c>
      <c r="Q3327">
        <v>1</v>
      </c>
      <c r="R3327">
        <v>121</v>
      </c>
      <c r="S3327">
        <v>4</v>
      </c>
      <c r="T3327" t="s">
        <v>2998</v>
      </c>
      <c r="U3327">
        <v>11</v>
      </c>
      <c r="V3327">
        <v>2</v>
      </c>
      <c r="W3327">
        <v>19</v>
      </c>
      <c r="X3327">
        <v>64</v>
      </c>
      <c r="Y3327">
        <v>93</v>
      </c>
      <c r="Z3327">
        <v>33</v>
      </c>
      <c r="AE3327">
        <v>3326</v>
      </c>
      <c r="AF3327" s="16" t="s">
        <v>24</v>
      </c>
      <c r="AG3327" s="16"/>
      <c r="AH3327" s="16"/>
      <c r="AI3327" s="16" t="str">
        <f t="shared" si="204"/>
        <v>(11,4,2,19,64,93,null, null, null, 'Chambers 2024 UK',2024, '2023-02-08','2023-02-08','".Carbon::now()."','".Carbon::now()."'),</v>
      </c>
      <c r="AJ3327" s="16" t="str">
        <f t="shared" si="205"/>
        <v>('".DB::select("SELECT id_status FROM `status` WHERE `element_type` = 'task' AND status_type = 'client' AND name ='CANCELLED'")[0]-&gt;id_status."',3326,1),</v>
      </c>
      <c r="AK3327" s="16" t="str">
        <f t="shared" si="206"/>
        <v/>
      </c>
      <c r="AL3327" s="16" t="str">
        <f t="shared" si="207"/>
        <v/>
      </c>
    </row>
    <row r="3328" spans="1:38" x14ac:dyDescent="0.25">
      <c r="A3328" s="16" t="s">
        <v>882</v>
      </c>
      <c r="B3328" s="16" t="s">
        <v>62</v>
      </c>
      <c r="C3328" s="16" t="s">
        <v>41</v>
      </c>
      <c r="D3328" s="16" t="s">
        <v>28</v>
      </c>
      <c r="E3328" s="16" t="s">
        <v>76</v>
      </c>
      <c r="F3328" s="16" t="s">
        <v>77</v>
      </c>
      <c r="G3328" s="16" t="s">
        <v>268</v>
      </c>
      <c r="H3328" s="16" t="s">
        <v>678</v>
      </c>
      <c r="I3328" s="16" t="s">
        <v>94</v>
      </c>
      <c r="J3328" s="16"/>
      <c r="M3328" s="16"/>
      <c r="N3328" s="7">
        <v>44966</v>
      </c>
      <c r="O3328" s="9">
        <v>44965</v>
      </c>
      <c r="P3328" t="s">
        <v>1207</v>
      </c>
      <c r="Q3328">
        <v>1</v>
      </c>
      <c r="R3328">
        <v>121</v>
      </c>
      <c r="S3328">
        <v>4</v>
      </c>
      <c r="T3328" t="s">
        <v>2998</v>
      </c>
      <c r="U3328">
        <v>11</v>
      </c>
      <c r="V3328">
        <v>2</v>
      </c>
      <c r="W3328">
        <v>19</v>
      </c>
      <c r="X3328">
        <v>64</v>
      </c>
      <c r="Y3328">
        <v>103</v>
      </c>
      <c r="Z3328">
        <v>33</v>
      </c>
      <c r="AE3328">
        <v>3327</v>
      </c>
      <c r="AF3328" s="16" t="s">
        <v>24</v>
      </c>
      <c r="AG3328" s="16"/>
      <c r="AH3328" s="16"/>
      <c r="AI3328" s="16" t="str">
        <f t="shared" si="204"/>
        <v>(11,4,2,19,64,103,null, null, null, 'Chambers 2024 UK',2024, '2023-02-08','2023-02-08','".Carbon::now()."','".Carbon::now()."'),</v>
      </c>
      <c r="AJ3328" s="16" t="str">
        <f t="shared" si="205"/>
        <v>('".DB::select("SELECT id_status FROM `status` WHERE `element_type` = 'task' AND status_type = 'client' AND name ='CANCELLED'")[0]-&gt;id_status."',3327,1),</v>
      </c>
      <c r="AK3328" s="16" t="str">
        <f t="shared" si="206"/>
        <v/>
      </c>
      <c r="AL3328" s="16" t="str">
        <f t="shared" si="207"/>
        <v/>
      </c>
    </row>
    <row r="3329" spans="1:38" x14ac:dyDescent="0.25">
      <c r="A3329" s="16" t="s">
        <v>882</v>
      </c>
      <c r="B3329" s="16" t="s">
        <v>62</v>
      </c>
      <c r="C3329" s="16" t="s">
        <v>41</v>
      </c>
      <c r="D3329" s="16" t="s">
        <v>28</v>
      </c>
      <c r="E3329" s="16" t="s">
        <v>76</v>
      </c>
      <c r="F3329" s="16" t="s">
        <v>77</v>
      </c>
      <c r="G3329" s="16" t="s">
        <v>268</v>
      </c>
      <c r="H3329" s="16" t="s">
        <v>414</v>
      </c>
      <c r="I3329" s="16" t="s">
        <v>94</v>
      </c>
      <c r="J3329" s="16"/>
      <c r="M3329" s="16"/>
      <c r="N3329" s="7">
        <v>44966</v>
      </c>
      <c r="O3329" s="9">
        <v>44965</v>
      </c>
      <c r="P3329" t="s">
        <v>1207</v>
      </c>
      <c r="Q3329">
        <v>1</v>
      </c>
      <c r="R3329">
        <v>121</v>
      </c>
      <c r="S3329">
        <v>4</v>
      </c>
      <c r="T3329" t="s">
        <v>2998</v>
      </c>
      <c r="U3329">
        <v>11</v>
      </c>
      <c r="V3329">
        <v>2</v>
      </c>
      <c r="W3329">
        <v>19</v>
      </c>
      <c r="X3329">
        <v>64</v>
      </c>
      <c r="Y3329">
        <v>136</v>
      </c>
      <c r="Z3329">
        <v>33</v>
      </c>
      <c r="AE3329">
        <v>3328</v>
      </c>
      <c r="AF3329" s="16" t="s">
        <v>24</v>
      </c>
      <c r="AG3329" s="16"/>
      <c r="AH3329" s="16"/>
      <c r="AI3329" s="16" t="str">
        <f t="shared" si="204"/>
        <v>(11,4,2,19,64,136,null, null, null, 'Chambers 2024 UK',2024, '2023-02-08','2023-02-08','".Carbon::now()."','".Carbon::now()."'),</v>
      </c>
      <c r="AJ3329" s="16" t="str">
        <f t="shared" si="205"/>
        <v>('".DB::select("SELECT id_status FROM `status` WHERE `element_type` = 'task' AND status_type = 'client' AND name ='CANCELLED'")[0]-&gt;id_status."',3328,1),</v>
      </c>
      <c r="AK3329" s="16" t="str">
        <f t="shared" si="206"/>
        <v/>
      </c>
      <c r="AL3329" s="16" t="str">
        <f t="shared" si="207"/>
        <v/>
      </c>
    </row>
    <row r="3330" spans="1:38" x14ac:dyDescent="0.25">
      <c r="A3330" s="16" t="s">
        <v>882</v>
      </c>
      <c r="B3330" s="16" t="s">
        <v>26</v>
      </c>
      <c r="C3330" s="16" t="s">
        <v>41</v>
      </c>
      <c r="D3330" s="16" t="s">
        <v>28</v>
      </c>
      <c r="E3330" s="16" t="s">
        <v>76</v>
      </c>
      <c r="F3330" s="16" t="s">
        <v>77</v>
      </c>
      <c r="G3330" s="16" t="s">
        <v>268</v>
      </c>
      <c r="H3330" s="16" t="s">
        <v>414</v>
      </c>
      <c r="I3330" s="16" t="s">
        <v>94</v>
      </c>
      <c r="J3330" s="16"/>
      <c r="M3330" s="16"/>
      <c r="N3330" s="7">
        <v>44966</v>
      </c>
      <c r="O3330" s="9">
        <v>44965</v>
      </c>
      <c r="P3330" t="s">
        <v>1207</v>
      </c>
      <c r="Q3330">
        <v>1</v>
      </c>
      <c r="R3330">
        <v>121</v>
      </c>
      <c r="S3330">
        <v>4</v>
      </c>
      <c r="T3330" t="s">
        <v>2998</v>
      </c>
      <c r="U3330">
        <v>11</v>
      </c>
      <c r="V3330">
        <v>2</v>
      </c>
      <c r="W3330">
        <v>19</v>
      </c>
      <c r="X3330">
        <v>64</v>
      </c>
      <c r="Y3330">
        <v>136</v>
      </c>
      <c r="Z3330">
        <v>33</v>
      </c>
      <c r="AE3330">
        <v>3329</v>
      </c>
      <c r="AF3330" s="16" t="s">
        <v>24</v>
      </c>
      <c r="AG3330" s="16"/>
      <c r="AH3330" s="16"/>
      <c r="AI3330" s="16" t="str">
        <f t="shared" ref="AI3330:AI3393" si="208">CONCATENATE("(",U3330,",",S3330,",",V3330,",",W3330,",",X3330,",",Y3330,",",IF(AA3330&lt;&gt;"", AA3330, "null"),", ",IF(AC3330&lt;&gt;"", AC3330, "null"),", ",IF(AD3330&lt;&gt;"", AD3330, "null"),", '",SUBSTITUTE(E3330, "'", "´"),"',",D3330,", '",P3330,"','",P3330,"','"".Carbon::now().""','"".Carbon::now().""'),")</f>
        <v>(11,4,2,19,64,136,null, null, null, 'Chambers 2024 UK',2024, '2023-02-08','2023-02-08','".Carbon::now()."','".Carbon::now()."'),</v>
      </c>
      <c r="AJ3330" s="16" t="str">
        <f t="shared" ref="AJ3330:AJ3393" si="209">CONCATENATE("('"".DB::select(""SELECT id_status FROM `status` WHERE `element_type` = 'task' AND status_type = 'client' AND name ='", AF3330, "'"")[0]-&gt;id_status.""',", AE3330, ",1),")</f>
        <v>('".DB::select("SELECT id_status FROM `status` WHERE `element_type` = 'task' AND status_type = 'client' AND name ='CANCELLED'")[0]-&gt;id_status."',3329,1),</v>
      </c>
      <c r="AK3330" s="16" t="str">
        <f t="shared" ref="AK3330:AK3393" si="210">IF(AND(AF3330&lt;&gt;AG3330, AG3330&lt;&gt;""),CONCATENATE("('"".DB::select(""SELECT id_status FROM `status` WHERE `element_type` = 'task' AND status_type = 'client' AND name ='", AG3330, "'"")[0]-&gt;id_status.""',", AE3330, ",1),"),"")</f>
        <v/>
      </c>
      <c r="AL3330" s="16" t="str">
        <f t="shared" ref="AL3330:AL3393" si="211">IF(AND(AF3330&lt;&gt;AG3330,AF3330&lt;&gt;AH3330,AG3330&lt;&gt;AH3330,AH3330&lt;&gt;""), CONCATENATE("('"".DB::select(""SELECT id_status FROM `status` WHERE `element_type` = 'task' AND status_type = 'client' AND name ='", AF3330, "'"")[0]-&gt;id_status.""',", AE3330, ",1),"), "")</f>
        <v/>
      </c>
    </row>
    <row r="3331" spans="1:38" x14ac:dyDescent="0.25">
      <c r="A3331" s="16" t="s">
        <v>882</v>
      </c>
      <c r="B3331" s="16" t="s">
        <v>62</v>
      </c>
      <c r="C3331" s="16" t="s">
        <v>41</v>
      </c>
      <c r="D3331" s="16" t="s">
        <v>28</v>
      </c>
      <c r="E3331" s="16" t="s">
        <v>76</v>
      </c>
      <c r="F3331" s="16" t="s">
        <v>77</v>
      </c>
      <c r="G3331" s="16" t="s">
        <v>268</v>
      </c>
      <c r="H3331" s="16" t="s">
        <v>269</v>
      </c>
      <c r="I3331" s="16" t="s">
        <v>94</v>
      </c>
      <c r="J3331" s="16"/>
      <c r="M3331" s="16"/>
      <c r="N3331" s="7">
        <v>44966</v>
      </c>
      <c r="O3331" s="9">
        <v>44965</v>
      </c>
      <c r="P3331" t="s">
        <v>1207</v>
      </c>
      <c r="Q3331">
        <v>1</v>
      </c>
      <c r="R3331">
        <v>121</v>
      </c>
      <c r="S3331">
        <v>4</v>
      </c>
      <c r="T3331" t="s">
        <v>2998</v>
      </c>
      <c r="U3331">
        <v>11</v>
      </c>
      <c r="V3331">
        <v>2</v>
      </c>
      <c r="W3331">
        <v>19</v>
      </c>
      <c r="X3331">
        <v>64</v>
      </c>
      <c r="Y3331">
        <v>175</v>
      </c>
      <c r="Z3331">
        <v>33</v>
      </c>
      <c r="AE3331">
        <v>3330</v>
      </c>
      <c r="AF3331" s="16" t="s">
        <v>24</v>
      </c>
      <c r="AG3331" s="16"/>
      <c r="AH3331" s="16"/>
      <c r="AI3331" s="16" t="str">
        <f t="shared" si="208"/>
        <v>(11,4,2,19,64,175,null, null, null, 'Chambers 2024 UK',2024, '2023-02-08','2023-02-08','".Carbon::now()."','".Carbon::now()."'),</v>
      </c>
      <c r="AJ3331" s="16" t="str">
        <f t="shared" si="209"/>
        <v>('".DB::select("SELECT id_status FROM `status` WHERE `element_type` = 'task' AND status_type = 'client' AND name ='CANCELLED'")[0]-&gt;id_status."',3330,1),</v>
      </c>
      <c r="AK3331" s="16" t="str">
        <f t="shared" si="210"/>
        <v/>
      </c>
      <c r="AL3331" s="16" t="str">
        <f t="shared" si="211"/>
        <v/>
      </c>
    </row>
    <row r="3332" spans="1:38" x14ac:dyDescent="0.25">
      <c r="A3332" s="16" t="s">
        <v>882</v>
      </c>
      <c r="B3332" s="16" t="s">
        <v>26</v>
      </c>
      <c r="C3332" s="16" t="s">
        <v>41</v>
      </c>
      <c r="D3332" s="16" t="s">
        <v>28</v>
      </c>
      <c r="E3332" s="16" t="s">
        <v>76</v>
      </c>
      <c r="F3332" s="16" t="s">
        <v>77</v>
      </c>
      <c r="G3332" s="16" t="s">
        <v>268</v>
      </c>
      <c r="H3332" s="16" t="s">
        <v>269</v>
      </c>
      <c r="I3332" s="16" t="s">
        <v>94</v>
      </c>
      <c r="J3332" s="16"/>
      <c r="M3332" s="16"/>
      <c r="N3332" s="7">
        <v>44966</v>
      </c>
      <c r="O3332" s="9">
        <v>44965</v>
      </c>
      <c r="P3332" t="s">
        <v>1207</v>
      </c>
      <c r="Q3332">
        <v>1</v>
      </c>
      <c r="R3332">
        <v>121</v>
      </c>
      <c r="S3332">
        <v>4</v>
      </c>
      <c r="T3332" t="s">
        <v>2998</v>
      </c>
      <c r="U3332">
        <v>11</v>
      </c>
      <c r="V3332">
        <v>2</v>
      </c>
      <c r="W3332">
        <v>19</v>
      </c>
      <c r="X3332">
        <v>64</v>
      </c>
      <c r="Y3332">
        <v>175</v>
      </c>
      <c r="Z3332">
        <v>33</v>
      </c>
      <c r="AE3332">
        <v>3331</v>
      </c>
      <c r="AF3332" s="16" t="s">
        <v>24</v>
      </c>
      <c r="AG3332" s="16"/>
      <c r="AH3332" s="16"/>
      <c r="AI3332" s="16" t="str">
        <f t="shared" si="208"/>
        <v>(11,4,2,19,64,175,null, null, null, 'Chambers 2024 UK',2024, '2023-02-08','2023-02-08','".Carbon::now()."','".Carbon::now()."'),</v>
      </c>
      <c r="AJ3332" s="16" t="str">
        <f t="shared" si="209"/>
        <v>('".DB::select("SELECT id_status FROM `status` WHERE `element_type` = 'task' AND status_type = 'client' AND name ='CANCELLED'")[0]-&gt;id_status."',3331,1),</v>
      </c>
      <c r="AK3332" s="16" t="str">
        <f t="shared" si="210"/>
        <v/>
      </c>
      <c r="AL3332" s="16" t="str">
        <f t="shared" si="211"/>
        <v/>
      </c>
    </row>
    <row r="3333" spans="1:38" x14ac:dyDescent="0.25">
      <c r="A3333" s="16" t="s">
        <v>882</v>
      </c>
      <c r="B3333" s="16" t="s">
        <v>62</v>
      </c>
      <c r="C3333" s="16" t="s">
        <v>41</v>
      </c>
      <c r="D3333" s="16" t="s">
        <v>28</v>
      </c>
      <c r="E3333" s="16" t="s">
        <v>76</v>
      </c>
      <c r="F3333" s="16" t="s">
        <v>77</v>
      </c>
      <c r="G3333" s="16" t="s">
        <v>268</v>
      </c>
      <c r="H3333" s="16" t="s">
        <v>415</v>
      </c>
      <c r="I3333" s="16" t="s">
        <v>94</v>
      </c>
      <c r="J3333" s="16"/>
      <c r="M3333" s="16"/>
      <c r="N3333" s="7">
        <v>44966</v>
      </c>
      <c r="O3333" s="9">
        <v>44965</v>
      </c>
      <c r="P3333" t="s">
        <v>1207</v>
      </c>
      <c r="Q3333">
        <v>1</v>
      </c>
      <c r="R3333">
        <v>121</v>
      </c>
      <c r="S3333">
        <v>4</v>
      </c>
      <c r="T3333" t="s">
        <v>2998</v>
      </c>
      <c r="U3333">
        <v>11</v>
      </c>
      <c r="V3333">
        <v>2</v>
      </c>
      <c r="W3333">
        <v>19</v>
      </c>
      <c r="X3333">
        <v>64</v>
      </c>
      <c r="Y3333">
        <v>177</v>
      </c>
      <c r="Z3333">
        <v>33</v>
      </c>
      <c r="AE3333">
        <v>3332</v>
      </c>
      <c r="AF3333" s="16" t="s">
        <v>24</v>
      </c>
      <c r="AG3333" s="16"/>
      <c r="AH3333" s="16"/>
      <c r="AI3333" s="16" t="str">
        <f t="shared" si="208"/>
        <v>(11,4,2,19,64,177,null, null, null, 'Chambers 2024 UK',2024, '2023-02-08','2023-02-08','".Carbon::now()."','".Carbon::now()."'),</v>
      </c>
      <c r="AJ3333" s="16" t="str">
        <f t="shared" si="209"/>
        <v>('".DB::select("SELECT id_status FROM `status` WHERE `element_type` = 'task' AND status_type = 'client' AND name ='CANCELLED'")[0]-&gt;id_status."',3332,1),</v>
      </c>
      <c r="AK3333" s="16" t="str">
        <f t="shared" si="210"/>
        <v/>
      </c>
      <c r="AL3333" s="16" t="str">
        <f t="shared" si="211"/>
        <v/>
      </c>
    </row>
    <row r="3334" spans="1:38" x14ac:dyDescent="0.25">
      <c r="A3334" s="16" t="s">
        <v>882</v>
      </c>
      <c r="B3334" s="16" t="s">
        <v>26</v>
      </c>
      <c r="C3334" s="16" t="s">
        <v>41</v>
      </c>
      <c r="D3334" s="16" t="s">
        <v>28</v>
      </c>
      <c r="E3334" s="16" t="s">
        <v>76</v>
      </c>
      <c r="F3334" s="16" t="s">
        <v>77</v>
      </c>
      <c r="G3334" s="16" t="s">
        <v>268</v>
      </c>
      <c r="H3334" s="16" t="s">
        <v>415</v>
      </c>
      <c r="I3334" s="16" t="s">
        <v>94</v>
      </c>
      <c r="J3334" s="16"/>
      <c r="M3334" s="16"/>
      <c r="N3334" s="7">
        <v>44966</v>
      </c>
      <c r="O3334" s="9">
        <v>44965</v>
      </c>
      <c r="P3334" t="s">
        <v>1207</v>
      </c>
      <c r="Q3334">
        <v>1</v>
      </c>
      <c r="R3334">
        <v>121</v>
      </c>
      <c r="S3334">
        <v>4</v>
      </c>
      <c r="T3334" t="s">
        <v>2998</v>
      </c>
      <c r="U3334">
        <v>11</v>
      </c>
      <c r="V3334">
        <v>2</v>
      </c>
      <c r="W3334">
        <v>19</v>
      </c>
      <c r="X3334">
        <v>64</v>
      </c>
      <c r="Y3334">
        <v>177</v>
      </c>
      <c r="Z3334">
        <v>33</v>
      </c>
      <c r="AE3334">
        <v>3333</v>
      </c>
      <c r="AF3334" s="16" t="s">
        <v>24</v>
      </c>
      <c r="AG3334" s="16"/>
      <c r="AH3334" s="16"/>
      <c r="AI3334" s="16" t="str">
        <f t="shared" si="208"/>
        <v>(11,4,2,19,64,177,null, null, null, 'Chambers 2024 UK',2024, '2023-02-08','2023-02-08','".Carbon::now()."','".Carbon::now()."'),</v>
      </c>
      <c r="AJ3334" s="16" t="str">
        <f t="shared" si="209"/>
        <v>('".DB::select("SELECT id_status FROM `status` WHERE `element_type` = 'task' AND status_type = 'client' AND name ='CANCELLED'")[0]-&gt;id_status."',3333,1),</v>
      </c>
      <c r="AK3334" s="16" t="str">
        <f t="shared" si="210"/>
        <v/>
      </c>
      <c r="AL3334" s="16" t="str">
        <f t="shared" si="211"/>
        <v/>
      </c>
    </row>
    <row r="3335" spans="1:38" x14ac:dyDescent="0.25">
      <c r="A3335" s="16" t="s">
        <v>882</v>
      </c>
      <c r="B3335" s="16" t="s">
        <v>62</v>
      </c>
      <c r="C3335" s="16" t="s">
        <v>41</v>
      </c>
      <c r="D3335" s="16" t="s">
        <v>28</v>
      </c>
      <c r="E3335" s="16" t="s">
        <v>76</v>
      </c>
      <c r="F3335" s="16" t="s">
        <v>77</v>
      </c>
      <c r="G3335" s="16" t="s">
        <v>268</v>
      </c>
      <c r="H3335" s="16" t="s">
        <v>57</v>
      </c>
      <c r="I3335" s="16" t="s">
        <v>94</v>
      </c>
      <c r="J3335" s="16"/>
      <c r="M3335" s="16"/>
      <c r="N3335" s="7">
        <v>44965</v>
      </c>
      <c r="O3335" s="9">
        <v>44965</v>
      </c>
      <c r="P3335" t="s">
        <v>1207</v>
      </c>
      <c r="Q3335">
        <v>1</v>
      </c>
      <c r="R3335">
        <v>121</v>
      </c>
      <c r="S3335">
        <v>4</v>
      </c>
      <c r="T3335" t="s">
        <v>2998</v>
      </c>
      <c r="U3335">
        <v>11</v>
      </c>
      <c r="V3335">
        <v>2</v>
      </c>
      <c r="W3335">
        <v>19</v>
      </c>
      <c r="X3335">
        <v>64</v>
      </c>
      <c r="Y3335">
        <v>343</v>
      </c>
      <c r="Z3335">
        <v>33</v>
      </c>
      <c r="AE3335">
        <v>3334</v>
      </c>
      <c r="AF3335" s="16" t="s">
        <v>24</v>
      </c>
      <c r="AG3335" s="16"/>
      <c r="AH3335" s="16"/>
      <c r="AI3335" s="16" t="str">
        <f t="shared" si="208"/>
        <v>(11,4,2,19,64,343,null, null, null, 'Chambers 2024 UK',2024, '2023-02-08','2023-02-08','".Carbon::now()."','".Carbon::now()."'),</v>
      </c>
      <c r="AJ3335" s="16" t="str">
        <f t="shared" si="209"/>
        <v>('".DB::select("SELECT id_status FROM `status` WHERE `element_type` = 'task' AND status_type = 'client' AND name ='CANCELLED'")[0]-&gt;id_status."',3334,1),</v>
      </c>
      <c r="AK3335" s="16" t="str">
        <f t="shared" si="210"/>
        <v/>
      </c>
      <c r="AL3335" s="16" t="str">
        <f t="shared" si="211"/>
        <v/>
      </c>
    </row>
    <row r="3336" spans="1:38" x14ac:dyDescent="0.25">
      <c r="A3336" s="16" t="s">
        <v>882</v>
      </c>
      <c r="B3336" s="16" t="s">
        <v>26</v>
      </c>
      <c r="C3336" s="16" t="s">
        <v>41</v>
      </c>
      <c r="D3336" s="16" t="s">
        <v>28</v>
      </c>
      <c r="E3336" s="16" t="s">
        <v>76</v>
      </c>
      <c r="F3336" s="16" t="s">
        <v>77</v>
      </c>
      <c r="G3336" s="16" t="s">
        <v>268</v>
      </c>
      <c r="H3336" s="16" t="s">
        <v>57</v>
      </c>
      <c r="I3336" s="16" t="s">
        <v>94</v>
      </c>
      <c r="J3336" s="16"/>
      <c r="M3336" s="16"/>
      <c r="N3336" s="7">
        <v>44965</v>
      </c>
      <c r="O3336" s="9">
        <v>44965</v>
      </c>
      <c r="P3336" t="s">
        <v>1207</v>
      </c>
      <c r="Q3336">
        <v>1</v>
      </c>
      <c r="R3336">
        <v>121</v>
      </c>
      <c r="S3336">
        <v>4</v>
      </c>
      <c r="T3336" t="s">
        <v>2998</v>
      </c>
      <c r="U3336">
        <v>11</v>
      </c>
      <c r="V3336">
        <v>2</v>
      </c>
      <c r="W3336">
        <v>19</v>
      </c>
      <c r="X3336">
        <v>64</v>
      </c>
      <c r="Y3336">
        <v>343</v>
      </c>
      <c r="Z3336">
        <v>33</v>
      </c>
      <c r="AE3336">
        <v>3335</v>
      </c>
      <c r="AF3336" s="16" t="s">
        <v>24</v>
      </c>
      <c r="AG3336" s="16"/>
      <c r="AH3336" s="16"/>
      <c r="AI3336" s="16" t="str">
        <f t="shared" si="208"/>
        <v>(11,4,2,19,64,343,null, null, null, 'Chambers 2024 UK',2024, '2023-02-08','2023-02-08','".Carbon::now()."','".Carbon::now()."'),</v>
      </c>
      <c r="AJ3336" s="16" t="str">
        <f t="shared" si="209"/>
        <v>('".DB::select("SELECT id_status FROM `status` WHERE `element_type` = 'task' AND status_type = 'client' AND name ='CANCELLED'")[0]-&gt;id_status."',3335,1),</v>
      </c>
      <c r="AK3336" s="16" t="str">
        <f t="shared" si="210"/>
        <v/>
      </c>
      <c r="AL3336" s="16" t="str">
        <f t="shared" si="211"/>
        <v/>
      </c>
    </row>
    <row r="3337" spans="1:38" x14ac:dyDescent="0.25">
      <c r="A3337" s="16" t="s">
        <v>882</v>
      </c>
      <c r="B3337" s="16" t="s">
        <v>62</v>
      </c>
      <c r="C3337" s="16" t="s">
        <v>41</v>
      </c>
      <c r="D3337" s="16" t="s">
        <v>28</v>
      </c>
      <c r="E3337" s="16" t="s">
        <v>76</v>
      </c>
      <c r="F3337" s="16" t="s">
        <v>77</v>
      </c>
      <c r="G3337" s="16" t="s">
        <v>268</v>
      </c>
      <c r="H3337" s="16" t="s">
        <v>607</v>
      </c>
      <c r="I3337" s="16" t="s">
        <v>94</v>
      </c>
      <c r="J3337" s="16"/>
      <c r="M3337" s="16"/>
      <c r="N3337" s="7">
        <v>45022</v>
      </c>
      <c r="O3337" s="9">
        <v>44965</v>
      </c>
      <c r="P3337" t="s">
        <v>1207</v>
      </c>
      <c r="Q3337">
        <v>1</v>
      </c>
      <c r="R3337">
        <v>121</v>
      </c>
      <c r="S3337">
        <v>4</v>
      </c>
      <c r="T3337" t="s">
        <v>2998</v>
      </c>
      <c r="U3337">
        <v>11</v>
      </c>
      <c r="V3337">
        <v>2</v>
      </c>
      <c r="W3337">
        <v>19</v>
      </c>
      <c r="X3337">
        <v>64</v>
      </c>
      <c r="Y3337">
        <v>335</v>
      </c>
      <c r="Z3337">
        <v>33</v>
      </c>
      <c r="AE3337">
        <v>3336</v>
      </c>
      <c r="AF3337" s="16" t="s">
        <v>24</v>
      </c>
      <c r="AG3337" s="16"/>
      <c r="AH3337" s="16"/>
      <c r="AI3337" s="16" t="str">
        <f t="shared" si="208"/>
        <v>(11,4,2,19,64,335,null, null, null, 'Chambers 2024 UK',2024, '2023-02-08','2023-02-08','".Carbon::now()."','".Carbon::now()."'),</v>
      </c>
      <c r="AJ3337" s="16" t="str">
        <f t="shared" si="209"/>
        <v>('".DB::select("SELECT id_status FROM `status` WHERE `element_type` = 'task' AND status_type = 'client' AND name ='CANCELLED'")[0]-&gt;id_status."',3336,1),</v>
      </c>
      <c r="AK3337" s="16" t="str">
        <f t="shared" si="210"/>
        <v/>
      </c>
      <c r="AL3337" s="16" t="str">
        <f t="shared" si="211"/>
        <v/>
      </c>
    </row>
    <row r="3338" spans="1:38" x14ac:dyDescent="0.25">
      <c r="A3338" s="16" t="s">
        <v>882</v>
      </c>
      <c r="B3338" s="16" t="s">
        <v>26</v>
      </c>
      <c r="C3338" s="16" t="s">
        <v>41</v>
      </c>
      <c r="D3338" s="16" t="s">
        <v>28</v>
      </c>
      <c r="E3338" s="16" t="s">
        <v>76</v>
      </c>
      <c r="F3338" s="16" t="s">
        <v>77</v>
      </c>
      <c r="G3338" s="16" t="s">
        <v>268</v>
      </c>
      <c r="H3338" s="16" t="s">
        <v>607</v>
      </c>
      <c r="I3338" s="16" t="s">
        <v>94</v>
      </c>
      <c r="J3338" s="16"/>
      <c r="M3338" s="16"/>
      <c r="N3338" s="7">
        <v>45022</v>
      </c>
      <c r="O3338" s="9">
        <v>44965</v>
      </c>
      <c r="P3338" t="s">
        <v>1207</v>
      </c>
      <c r="Q3338">
        <v>1</v>
      </c>
      <c r="R3338">
        <v>121</v>
      </c>
      <c r="S3338">
        <v>4</v>
      </c>
      <c r="T3338" t="s">
        <v>2998</v>
      </c>
      <c r="U3338">
        <v>11</v>
      </c>
      <c r="V3338">
        <v>2</v>
      </c>
      <c r="W3338">
        <v>19</v>
      </c>
      <c r="X3338">
        <v>64</v>
      </c>
      <c r="Y3338">
        <v>335</v>
      </c>
      <c r="Z3338">
        <v>33</v>
      </c>
      <c r="AE3338">
        <v>3337</v>
      </c>
      <c r="AF3338" s="16" t="s">
        <v>24</v>
      </c>
      <c r="AG3338" s="16"/>
      <c r="AH3338" s="16"/>
      <c r="AI3338" s="16" t="str">
        <f t="shared" si="208"/>
        <v>(11,4,2,19,64,335,null, null, null, 'Chambers 2024 UK',2024, '2023-02-08','2023-02-08','".Carbon::now()."','".Carbon::now()."'),</v>
      </c>
      <c r="AJ3338" s="16" t="str">
        <f t="shared" si="209"/>
        <v>('".DB::select("SELECT id_status FROM `status` WHERE `element_type` = 'task' AND status_type = 'client' AND name ='CANCELLED'")[0]-&gt;id_status."',3337,1),</v>
      </c>
      <c r="AK3338" s="16" t="str">
        <f t="shared" si="210"/>
        <v/>
      </c>
      <c r="AL3338" s="16" t="str">
        <f t="shared" si="211"/>
        <v/>
      </c>
    </row>
    <row r="3339" spans="1:38" x14ac:dyDescent="0.25">
      <c r="A3339" s="16" t="s">
        <v>882</v>
      </c>
      <c r="B3339" s="16" t="s">
        <v>62</v>
      </c>
      <c r="C3339" s="16" t="s">
        <v>41</v>
      </c>
      <c r="D3339" s="16" t="s">
        <v>28</v>
      </c>
      <c r="E3339" s="16" t="s">
        <v>76</v>
      </c>
      <c r="F3339" s="16" t="s">
        <v>77</v>
      </c>
      <c r="G3339" s="16" t="s">
        <v>268</v>
      </c>
      <c r="H3339" s="16" t="s">
        <v>224</v>
      </c>
      <c r="I3339" s="16" t="s">
        <v>94</v>
      </c>
      <c r="J3339" s="16"/>
      <c r="M3339" s="16"/>
      <c r="N3339" s="7">
        <v>45022</v>
      </c>
      <c r="O3339" s="9">
        <v>44965</v>
      </c>
      <c r="P3339" t="s">
        <v>1207</v>
      </c>
      <c r="Q3339">
        <v>1</v>
      </c>
      <c r="R3339">
        <v>121</v>
      </c>
      <c r="S3339">
        <v>4</v>
      </c>
      <c r="T3339" t="s">
        <v>2998</v>
      </c>
      <c r="U3339">
        <v>11</v>
      </c>
      <c r="V3339">
        <v>2</v>
      </c>
      <c r="W3339">
        <v>19</v>
      </c>
      <c r="X3339">
        <v>64</v>
      </c>
      <c r="Y3339">
        <v>346</v>
      </c>
      <c r="Z3339">
        <v>33</v>
      </c>
      <c r="AE3339">
        <v>3338</v>
      </c>
      <c r="AF3339" s="16" t="s">
        <v>24</v>
      </c>
      <c r="AG3339" s="16"/>
      <c r="AH3339" s="16"/>
      <c r="AI3339" s="16" t="str">
        <f t="shared" si="208"/>
        <v>(11,4,2,19,64,346,null, null, null, 'Chambers 2024 UK',2024, '2023-02-08','2023-02-08','".Carbon::now()."','".Carbon::now()."'),</v>
      </c>
      <c r="AJ3339" s="16" t="str">
        <f t="shared" si="209"/>
        <v>('".DB::select("SELECT id_status FROM `status` WHERE `element_type` = 'task' AND status_type = 'client' AND name ='CANCELLED'")[0]-&gt;id_status."',3338,1),</v>
      </c>
      <c r="AK3339" s="16" t="str">
        <f t="shared" si="210"/>
        <v/>
      </c>
      <c r="AL3339" s="16" t="str">
        <f t="shared" si="211"/>
        <v/>
      </c>
    </row>
    <row r="3340" spans="1:38" x14ac:dyDescent="0.25">
      <c r="A3340" s="16" t="s">
        <v>882</v>
      </c>
      <c r="B3340" s="16" t="s">
        <v>26</v>
      </c>
      <c r="C3340" s="16" t="s">
        <v>41</v>
      </c>
      <c r="D3340" s="16" t="s">
        <v>28</v>
      </c>
      <c r="E3340" s="16" t="s">
        <v>76</v>
      </c>
      <c r="F3340" s="16" t="s">
        <v>77</v>
      </c>
      <c r="G3340" s="16" t="s">
        <v>268</v>
      </c>
      <c r="H3340" s="16" t="s">
        <v>224</v>
      </c>
      <c r="I3340" s="16" t="s">
        <v>94</v>
      </c>
      <c r="J3340" s="16"/>
      <c r="M3340" s="16"/>
      <c r="N3340" s="7">
        <v>45022</v>
      </c>
      <c r="O3340" s="9">
        <v>44965</v>
      </c>
      <c r="P3340" t="s">
        <v>1207</v>
      </c>
      <c r="Q3340">
        <v>1</v>
      </c>
      <c r="R3340">
        <v>121</v>
      </c>
      <c r="S3340">
        <v>4</v>
      </c>
      <c r="T3340" t="s">
        <v>2998</v>
      </c>
      <c r="U3340">
        <v>11</v>
      </c>
      <c r="V3340">
        <v>2</v>
      </c>
      <c r="W3340">
        <v>19</v>
      </c>
      <c r="X3340">
        <v>64</v>
      </c>
      <c r="Y3340">
        <v>346</v>
      </c>
      <c r="Z3340">
        <v>33</v>
      </c>
      <c r="AE3340">
        <v>3339</v>
      </c>
      <c r="AF3340" s="16" t="s">
        <v>24</v>
      </c>
      <c r="AG3340" s="16"/>
      <c r="AH3340" s="16"/>
      <c r="AI3340" s="16" t="str">
        <f t="shared" si="208"/>
        <v>(11,4,2,19,64,346,null, null, null, 'Chambers 2024 UK',2024, '2023-02-08','2023-02-08','".Carbon::now()."','".Carbon::now()."'),</v>
      </c>
      <c r="AJ3340" s="16" t="str">
        <f t="shared" si="209"/>
        <v>('".DB::select("SELECT id_status FROM `status` WHERE `element_type` = 'task' AND status_type = 'client' AND name ='CANCELLED'")[0]-&gt;id_status."',3339,1),</v>
      </c>
      <c r="AK3340" s="16" t="str">
        <f t="shared" si="210"/>
        <v/>
      </c>
      <c r="AL3340" s="16" t="str">
        <f t="shared" si="211"/>
        <v/>
      </c>
    </row>
    <row r="3341" spans="1:38" x14ac:dyDescent="0.25">
      <c r="A3341" s="16" t="s">
        <v>882</v>
      </c>
      <c r="B3341" s="16" t="s">
        <v>62</v>
      </c>
      <c r="C3341" s="16" t="s">
        <v>41</v>
      </c>
      <c r="D3341" s="16" t="s">
        <v>28</v>
      </c>
      <c r="E3341" s="16" t="s">
        <v>76</v>
      </c>
      <c r="F3341" s="16" t="s">
        <v>77</v>
      </c>
      <c r="G3341" s="16" t="s">
        <v>268</v>
      </c>
      <c r="H3341" s="16" t="s">
        <v>97</v>
      </c>
      <c r="I3341" s="16" t="s">
        <v>94</v>
      </c>
      <c r="J3341" s="16"/>
      <c r="M3341" s="16"/>
      <c r="N3341" s="7">
        <v>44965</v>
      </c>
      <c r="O3341" s="9">
        <v>44965</v>
      </c>
      <c r="P3341" t="s">
        <v>1207</v>
      </c>
      <c r="Q3341">
        <v>1</v>
      </c>
      <c r="R3341">
        <v>121</v>
      </c>
      <c r="S3341">
        <v>4</v>
      </c>
      <c r="T3341" t="s">
        <v>2998</v>
      </c>
      <c r="U3341">
        <v>11</v>
      </c>
      <c r="V3341">
        <v>2</v>
      </c>
      <c r="W3341">
        <v>19</v>
      </c>
      <c r="X3341">
        <v>64</v>
      </c>
      <c r="Y3341">
        <v>373</v>
      </c>
      <c r="Z3341">
        <v>33</v>
      </c>
      <c r="AE3341">
        <v>3340</v>
      </c>
      <c r="AF3341" s="16" t="s">
        <v>24</v>
      </c>
      <c r="AG3341" s="16"/>
      <c r="AH3341" s="16"/>
      <c r="AI3341" s="16" t="str">
        <f t="shared" si="208"/>
        <v>(11,4,2,19,64,373,null, null, null, 'Chambers 2024 UK',2024, '2023-02-08','2023-02-08','".Carbon::now()."','".Carbon::now()."'),</v>
      </c>
      <c r="AJ3341" s="16" t="str">
        <f t="shared" si="209"/>
        <v>('".DB::select("SELECT id_status FROM `status` WHERE `element_type` = 'task' AND status_type = 'client' AND name ='CANCELLED'")[0]-&gt;id_status."',3340,1),</v>
      </c>
      <c r="AK3341" s="16" t="str">
        <f t="shared" si="210"/>
        <v/>
      </c>
      <c r="AL3341" s="16" t="str">
        <f t="shared" si="211"/>
        <v/>
      </c>
    </row>
    <row r="3342" spans="1:38" x14ac:dyDescent="0.25">
      <c r="A3342" s="16" t="s">
        <v>882</v>
      </c>
      <c r="B3342" s="16" t="s">
        <v>26</v>
      </c>
      <c r="C3342" s="16" t="s">
        <v>41</v>
      </c>
      <c r="D3342" s="16" t="s">
        <v>28</v>
      </c>
      <c r="E3342" s="16" t="s">
        <v>76</v>
      </c>
      <c r="F3342" s="16" t="s">
        <v>77</v>
      </c>
      <c r="G3342" s="16" t="s">
        <v>268</v>
      </c>
      <c r="H3342" s="16" t="s">
        <v>97</v>
      </c>
      <c r="I3342" s="16" t="s">
        <v>94</v>
      </c>
      <c r="J3342" s="16"/>
      <c r="M3342" s="16"/>
      <c r="N3342" s="7">
        <v>44965</v>
      </c>
      <c r="O3342" s="9">
        <v>44965</v>
      </c>
      <c r="P3342" t="s">
        <v>1207</v>
      </c>
      <c r="Q3342">
        <v>1</v>
      </c>
      <c r="R3342">
        <v>121</v>
      </c>
      <c r="S3342">
        <v>4</v>
      </c>
      <c r="T3342" t="s">
        <v>2998</v>
      </c>
      <c r="U3342">
        <v>11</v>
      </c>
      <c r="V3342">
        <v>2</v>
      </c>
      <c r="W3342">
        <v>19</v>
      </c>
      <c r="X3342">
        <v>64</v>
      </c>
      <c r="Y3342">
        <v>373</v>
      </c>
      <c r="Z3342">
        <v>33</v>
      </c>
      <c r="AE3342">
        <v>3341</v>
      </c>
      <c r="AF3342" s="16" t="s">
        <v>24</v>
      </c>
      <c r="AG3342" s="16"/>
      <c r="AH3342" s="16"/>
      <c r="AI3342" s="16" t="str">
        <f t="shared" si="208"/>
        <v>(11,4,2,19,64,373,null, null, null, 'Chambers 2024 UK',2024, '2023-02-08','2023-02-08','".Carbon::now()."','".Carbon::now()."'),</v>
      </c>
      <c r="AJ3342" s="16" t="str">
        <f t="shared" si="209"/>
        <v>('".DB::select("SELECT id_status FROM `status` WHERE `element_type` = 'task' AND status_type = 'client' AND name ='CANCELLED'")[0]-&gt;id_status."',3341,1),</v>
      </c>
      <c r="AK3342" s="16" t="str">
        <f t="shared" si="210"/>
        <v/>
      </c>
      <c r="AL3342" s="16" t="str">
        <f t="shared" si="211"/>
        <v/>
      </c>
    </row>
    <row r="3343" spans="1:38" x14ac:dyDescent="0.25">
      <c r="A3343" s="16" t="s">
        <v>882</v>
      </c>
      <c r="B3343" s="16" t="s">
        <v>62</v>
      </c>
      <c r="C3343" s="16" t="s">
        <v>41</v>
      </c>
      <c r="D3343" s="16" t="s">
        <v>28</v>
      </c>
      <c r="E3343" s="16" t="s">
        <v>76</v>
      </c>
      <c r="F3343" s="16" t="s">
        <v>77</v>
      </c>
      <c r="G3343" s="16" t="s">
        <v>78</v>
      </c>
      <c r="H3343" s="16" t="s">
        <v>276</v>
      </c>
      <c r="I3343" s="16" t="s">
        <v>94</v>
      </c>
      <c r="J3343" s="16"/>
      <c r="M3343" s="16"/>
      <c r="N3343" s="7">
        <v>45022</v>
      </c>
      <c r="O3343" s="9">
        <v>44965</v>
      </c>
      <c r="P3343" t="s">
        <v>1207</v>
      </c>
      <c r="Q3343">
        <v>1</v>
      </c>
      <c r="R3343">
        <v>121</v>
      </c>
      <c r="S3343">
        <v>4</v>
      </c>
      <c r="T3343" t="s">
        <v>2998</v>
      </c>
      <c r="U3343">
        <v>11</v>
      </c>
      <c r="V3343">
        <v>2</v>
      </c>
      <c r="W3343">
        <v>19</v>
      </c>
      <c r="X3343">
        <v>114</v>
      </c>
      <c r="Y3343">
        <v>107</v>
      </c>
      <c r="Z3343">
        <v>33</v>
      </c>
      <c r="AE3343">
        <v>3342</v>
      </c>
      <c r="AF3343" s="16" t="s">
        <v>24</v>
      </c>
      <c r="AG3343" s="16"/>
      <c r="AH3343" s="16"/>
      <c r="AI3343" s="16" t="str">
        <f t="shared" si="208"/>
        <v>(11,4,2,19,114,107,null, null, null, 'Chambers 2024 UK',2024, '2023-02-08','2023-02-08','".Carbon::now()."','".Carbon::now()."'),</v>
      </c>
      <c r="AJ3343" s="16" t="str">
        <f t="shared" si="209"/>
        <v>('".DB::select("SELECT id_status FROM `status` WHERE `element_type` = 'task' AND status_type = 'client' AND name ='CANCELLED'")[0]-&gt;id_status."',3342,1),</v>
      </c>
      <c r="AK3343" s="16" t="str">
        <f t="shared" si="210"/>
        <v/>
      </c>
      <c r="AL3343" s="16" t="str">
        <f t="shared" si="211"/>
        <v/>
      </c>
    </row>
    <row r="3344" spans="1:38" x14ac:dyDescent="0.25">
      <c r="A3344" s="16" t="s">
        <v>882</v>
      </c>
      <c r="B3344" s="16" t="s">
        <v>26</v>
      </c>
      <c r="C3344" s="16" t="s">
        <v>41</v>
      </c>
      <c r="D3344" s="16" t="s">
        <v>28</v>
      </c>
      <c r="E3344" s="16" t="s">
        <v>76</v>
      </c>
      <c r="F3344" s="16" t="s">
        <v>77</v>
      </c>
      <c r="G3344" s="16" t="s">
        <v>78</v>
      </c>
      <c r="H3344" s="16" t="s">
        <v>276</v>
      </c>
      <c r="I3344" s="16" t="s">
        <v>94</v>
      </c>
      <c r="J3344" s="16"/>
      <c r="M3344" s="16"/>
      <c r="N3344" s="7">
        <v>45022</v>
      </c>
      <c r="O3344" s="9">
        <v>44965</v>
      </c>
      <c r="P3344" t="s">
        <v>1207</v>
      </c>
      <c r="Q3344">
        <v>1</v>
      </c>
      <c r="R3344">
        <v>121</v>
      </c>
      <c r="S3344">
        <v>4</v>
      </c>
      <c r="T3344" t="s">
        <v>2998</v>
      </c>
      <c r="U3344">
        <v>11</v>
      </c>
      <c r="V3344">
        <v>2</v>
      </c>
      <c r="W3344">
        <v>19</v>
      </c>
      <c r="X3344">
        <v>114</v>
      </c>
      <c r="Y3344">
        <v>107</v>
      </c>
      <c r="Z3344">
        <v>33</v>
      </c>
      <c r="AE3344">
        <v>3343</v>
      </c>
      <c r="AF3344" s="16" t="s">
        <v>24</v>
      </c>
      <c r="AG3344" s="16"/>
      <c r="AH3344" s="16"/>
      <c r="AI3344" s="16" t="str">
        <f t="shared" si="208"/>
        <v>(11,4,2,19,114,107,null, null, null, 'Chambers 2024 UK',2024, '2023-02-08','2023-02-08','".Carbon::now()."','".Carbon::now()."'),</v>
      </c>
      <c r="AJ3344" s="16" t="str">
        <f t="shared" si="209"/>
        <v>('".DB::select("SELECT id_status FROM `status` WHERE `element_type` = 'task' AND status_type = 'client' AND name ='CANCELLED'")[0]-&gt;id_status."',3343,1),</v>
      </c>
      <c r="AK3344" s="16" t="str">
        <f t="shared" si="210"/>
        <v/>
      </c>
      <c r="AL3344" s="16" t="str">
        <f t="shared" si="211"/>
        <v/>
      </c>
    </row>
    <row r="3345" spans="1:38" x14ac:dyDescent="0.25">
      <c r="A3345" s="16" t="s">
        <v>882</v>
      </c>
      <c r="B3345" s="16" t="s">
        <v>62</v>
      </c>
      <c r="C3345" s="16" t="s">
        <v>41</v>
      </c>
      <c r="D3345" s="16" t="s">
        <v>28</v>
      </c>
      <c r="E3345" s="16" t="s">
        <v>76</v>
      </c>
      <c r="F3345" s="16" t="s">
        <v>77</v>
      </c>
      <c r="G3345" s="16" t="s">
        <v>78</v>
      </c>
      <c r="H3345" s="16" t="s">
        <v>599</v>
      </c>
      <c r="I3345" s="16" t="s">
        <v>94</v>
      </c>
      <c r="J3345" s="16"/>
      <c r="M3345" s="16"/>
      <c r="N3345" s="7">
        <v>44966</v>
      </c>
      <c r="O3345" s="9">
        <v>44965</v>
      </c>
      <c r="P3345" t="s">
        <v>1207</v>
      </c>
      <c r="Q3345">
        <v>1</v>
      </c>
      <c r="R3345">
        <v>121</v>
      </c>
      <c r="S3345">
        <v>4</v>
      </c>
      <c r="T3345" t="s">
        <v>2998</v>
      </c>
      <c r="U3345">
        <v>11</v>
      </c>
      <c r="V3345">
        <v>2</v>
      </c>
      <c r="W3345">
        <v>19</v>
      </c>
      <c r="X3345">
        <v>114</v>
      </c>
      <c r="Y3345">
        <v>187</v>
      </c>
      <c r="Z3345">
        <v>33</v>
      </c>
      <c r="AE3345">
        <v>3344</v>
      </c>
      <c r="AF3345" s="16" t="s">
        <v>24</v>
      </c>
      <c r="AG3345" s="16"/>
      <c r="AH3345" s="16"/>
      <c r="AI3345" s="16" t="str">
        <f t="shared" si="208"/>
        <v>(11,4,2,19,114,187,null, null, null, 'Chambers 2024 UK',2024, '2023-02-08','2023-02-08','".Carbon::now()."','".Carbon::now()."'),</v>
      </c>
      <c r="AJ3345" s="16" t="str">
        <f t="shared" si="209"/>
        <v>('".DB::select("SELECT id_status FROM `status` WHERE `element_type` = 'task' AND status_type = 'client' AND name ='CANCELLED'")[0]-&gt;id_status."',3344,1),</v>
      </c>
      <c r="AK3345" s="16" t="str">
        <f t="shared" si="210"/>
        <v/>
      </c>
      <c r="AL3345" s="16" t="str">
        <f t="shared" si="211"/>
        <v/>
      </c>
    </row>
    <row r="3346" spans="1:38" x14ac:dyDescent="0.25">
      <c r="A3346" s="16" t="s">
        <v>882</v>
      </c>
      <c r="B3346" s="16" t="s">
        <v>26</v>
      </c>
      <c r="C3346" s="16" t="s">
        <v>41</v>
      </c>
      <c r="D3346" s="16" t="s">
        <v>28</v>
      </c>
      <c r="E3346" s="16" t="s">
        <v>76</v>
      </c>
      <c r="F3346" s="16" t="s">
        <v>77</v>
      </c>
      <c r="G3346" s="16" t="s">
        <v>78</v>
      </c>
      <c r="H3346" s="16" t="s">
        <v>599</v>
      </c>
      <c r="I3346" s="16" t="s">
        <v>94</v>
      </c>
      <c r="J3346" s="16"/>
      <c r="M3346" s="16"/>
      <c r="N3346" s="7">
        <v>44966</v>
      </c>
      <c r="O3346" s="9">
        <v>44965</v>
      </c>
      <c r="P3346" t="s">
        <v>1207</v>
      </c>
      <c r="Q3346">
        <v>1</v>
      </c>
      <c r="R3346">
        <v>121</v>
      </c>
      <c r="S3346">
        <v>4</v>
      </c>
      <c r="T3346" t="s">
        <v>2998</v>
      </c>
      <c r="U3346">
        <v>11</v>
      </c>
      <c r="V3346">
        <v>2</v>
      </c>
      <c r="W3346">
        <v>19</v>
      </c>
      <c r="X3346">
        <v>114</v>
      </c>
      <c r="Y3346">
        <v>187</v>
      </c>
      <c r="Z3346">
        <v>33</v>
      </c>
      <c r="AE3346">
        <v>3345</v>
      </c>
      <c r="AF3346" s="16" t="s">
        <v>24</v>
      </c>
      <c r="AG3346" s="16"/>
      <c r="AH3346" s="16"/>
      <c r="AI3346" s="16" t="str">
        <f t="shared" si="208"/>
        <v>(11,4,2,19,114,187,null, null, null, 'Chambers 2024 UK',2024, '2023-02-08','2023-02-08','".Carbon::now()."','".Carbon::now()."'),</v>
      </c>
      <c r="AJ3346" s="16" t="str">
        <f t="shared" si="209"/>
        <v>('".DB::select("SELECT id_status FROM `status` WHERE `element_type` = 'task' AND status_type = 'client' AND name ='CANCELLED'")[0]-&gt;id_status."',3345,1),</v>
      </c>
      <c r="AK3346" s="16" t="str">
        <f t="shared" si="210"/>
        <v/>
      </c>
      <c r="AL3346" s="16" t="str">
        <f t="shared" si="211"/>
        <v/>
      </c>
    </row>
    <row r="3347" spans="1:38" x14ac:dyDescent="0.25">
      <c r="A3347" s="16" t="s">
        <v>882</v>
      </c>
      <c r="B3347" s="16" t="s">
        <v>62</v>
      </c>
      <c r="C3347" s="16" t="s">
        <v>41</v>
      </c>
      <c r="D3347" s="16" t="s">
        <v>28</v>
      </c>
      <c r="E3347" s="16" t="s">
        <v>76</v>
      </c>
      <c r="F3347" s="16" t="s">
        <v>77</v>
      </c>
      <c r="G3347" s="16" t="s">
        <v>78</v>
      </c>
      <c r="H3347" s="16" t="s">
        <v>277</v>
      </c>
      <c r="I3347" s="16" t="s">
        <v>94</v>
      </c>
      <c r="J3347" s="16"/>
      <c r="M3347" s="16"/>
      <c r="N3347" s="7">
        <v>44966</v>
      </c>
      <c r="O3347" s="9">
        <v>44965</v>
      </c>
      <c r="P3347" t="s">
        <v>1207</v>
      </c>
      <c r="Q3347">
        <v>1</v>
      </c>
      <c r="R3347">
        <v>121</v>
      </c>
      <c r="S3347">
        <v>4</v>
      </c>
      <c r="T3347" t="s">
        <v>2998</v>
      </c>
      <c r="U3347">
        <v>11</v>
      </c>
      <c r="V3347">
        <v>2</v>
      </c>
      <c r="W3347">
        <v>19</v>
      </c>
      <c r="X3347">
        <v>114</v>
      </c>
      <c r="Y3347">
        <v>188</v>
      </c>
      <c r="Z3347">
        <v>33</v>
      </c>
      <c r="AE3347">
        <v>3346</v>
      </c>
      <c r="AF3347" s="16" t="s">
        <v>24</v>
      </c>
      <c r="AG3347" s="16"/>
      <c r="AH3347" s="16"/>
      <c r="AI3347" s="16" t="str">
        <f t="shared" si="208"/>
        <v>(11,4,2,19,114,188,null, null, null, 'Chambers 2024 UK',2024, '2023-02-08','2023-02-08','".Carbon::now()."','".Carbon::now()."'),</v>
      </c>
      <c r="AJ3347" s="16" t="str">
        <f t="shared" si="209"/>
        <v>('".DB::select("SELECT id_status FROM `status` WHERE `element_type` = 'task' AND status_type = 'client' AND name ='CANCELLED'")[0]-&gt;id_status."',3346,1),</v>
      </c>
      <c r="AK3347" s="16" t="str">
        <f t="shared" si="210"/>
        <v/>
      </c>
      <c r="AL3347" s="16" t="str">
        <f t="shared" si="211"/>
        <v/>
      </c>
    </row>
    <row r="3348" spans="1:38" x14ac:dyDescent="0.25">
      <c r="A3348" s="16" t="s">
        <v>882</v>
      </c>
      <c r="B3348" s="16" t="s">
        <v>26</v>
      </c>
      <c r="C3348" s="16" t="s">
        <v>41</v>
      </c>
      <c r="D3348" s="16" t="s">
        <v>28</v>
      </c>
      <c r="E3348" s="16" t="s">
        <v>76</v>
      </c>
      <c r="F3348" s="16" t="s">
        <v>77</v>
      </c>
      <c r="G3348" s="16" t="s">
        <v>78</v>
      </c>
      <c r="H3348" s="16" t="s">
        <v>277</v>
      </c>
      <c r="I3348" s="16" t="s">
        <v>94</v>
      </c>
      <c r="J3348" s="16"/>
      <c r="M3348" s="16"/>
      <c r="N3348" s="7">
        <v>44966</v>
      </c>
      <c r="O3348" s="9">
        <v>44965</v>
      </c>
      <c r="P3348" t="s">
        <v>1207</v>
      </c>
      <c r="Q3348">
        <v>1</v>
      </c>
      <c r="R3348">
        <v>121</v>
      </c>
      <c r="S3348">
        <v>4</v>
      </c>
      <c r="T3348" t="s">
        <v>2998</v>
      </c>
      <c r="U3348">
        <v>11</v>
      </c>
      <c r="V3348">
        <v>2</v>
      </c>
      <c r="W3348">
        <v>19</v>
      </c>
      <c r="X3348">
        <v>114</v>
      </c>
      <c r="Y3348">
        <v>188</v>
      </c>
      <c r="Z3348">
        <v>33</v>
      </c>
      <c r="AE3348">
        <v>3347</v>
      </c>
      <c r="AF3348" s="16" t="s">
        <v>24</v>
      </c>
      <c r="AG3348" s="16"/>
      <c r="AH3348" s="16"/>
      <c r="AI3348" s="16" t="str">
        <f t="shared" si="208"/>
        <v>(11,4,2,19,114,188,null, null, null, 'Chambers 2024 UK',2024, '2023-02-08','2023-02-08','".Carbon::now()."','".Carbon::now()."'),</v>
      </c>
      <c r="AJ3348" s="16" t="str">
        <f t="shared" si="209"/>
        <v>('".DB::select("SELECT id_status FROM `status` WHERE `element_type` = 'task' AND status_type = 'client' AND name ='CANCELLED'")[0]-&gt;id_status."',3347,1),</v>
      </c>
      <c r="AK3348" s="16" t="str">
        <f t="shared" si="210"/>
        <v/>
      </c>
      <c r="AL3348" s="16" t="str">
        <f t="shared" si="211"/>
        <v/>
      </c>
    </row>
    <row r="3349" spans="1:38" x14ac:dyDescent="0.25">
      <c r="A3349" s="16" t="s">
        <v>882</v>
      </c>
      <c r="B3349" s="16" t="s">
        <v>62</v>
      </c>
      <c r="C3349" s="16" t="s">
        <v>41</v>
      </c>
      <c r="D3349" s="16" t="s">
        <v>28</v>
      </c>
      <c r="E3349" s="16" t="s">
        <v>76</v>
      </c>
      <c r="F3349" s="16" t="s">
        <v>77</v>
      </c>
      <c r="G3349" s="16" t="s">
        <v>78</v>
      </c>
      <c r="H3349" s="16" t="s">
        <v>897</v>
      </c>
      <c r="I3349" s="16" t="s">
        <v>94</v>
      </c>
      <c r="J3349" s="16"/>
      <c r="M3349" s="16"/>
      <c r="N3349" s="7">
        <v>44966</v>
      </c>
      <c r="O3349" s="9">
        <v>44965</v>
      </c>
      <c r="P3349" t="s">
        <v>1207</v>
      </c>
      <c r="Q3349">
        <v>1</v>
      </c>
      <c r="R3349">
        <v>121</v>
      </c>
      <c r="S3349">
        <v>4</v>
      </c>
      <c r="T3349" t="s">
        <v>2998</v>
      </c>
      <c r="U3349">
        <v>11</v>
      </c>
      <c r="V3349">
        <v>2</v>
      </c>
      <c r="W3349">
        <v>19</v>
      </c>
      <c r="X3349">
        <v>114</v>
      </c>
      <c r="Y3349">
        <v>190</v>
      </c>
      <c r="Z3349">
        <v>33</v>
      </c>
      <c r="AE3349">
        <v>3348</v>
      </c>
      <c r="AF3349" s="16" t="s">
        <v>24</v>
      </c>
      <c r="AG3349" s="16"/>
      <c r="AH3349" s="16"/>
      <c r="AI3349" s="16" t="str">
        <f t="shared" si="208"/>
        <v>(11,4,2,19,114,190,null, null, null, 'Chambers 2024 UK',2024, '2023-02-08','2023-02-08','".Carbon::now()."','".Carbon::now()."'),</v>
      </c>
      <c r="AJ3349" s="16" t="str">
        <f t="shared" si="209"/>
        <v>('".DB::select("SELECT id_status FROM `status` WHERE `element_type` = 'task' AND status_type = 'client' AND name ='CANCELLED'")[0]-&gt;id_status."',3348,1),</v>
      </c>
      <c r="AK3349" s="16" t="str">
        <f t="shared" si="210"/>
        <v/>
      </c>
      <c r="AL3349" s="16" t="str">
        <f t="shared" si="211"/>
        <v/>
      </c>
    </row>
    <row r="3350" spans="1:38" x14ac:dyDescent="0.25">
      <c r="A3350" s="16" t="s">
        <v>882</v>
      </c>
      <c r="B3350" s="16" t="s">
        <v>26</v>
      </c>
      <c r="C3350" s="16" t="s">
        <v>41</v>
      </c>
      <c r="D3350" s="16" t="s">
        <v>28</v>
      </c>
      <c r="E3350" s="16" t="s">
        <v>76</v>
      </c>
      <c r="F3350" s="16" t="s">
        <v>77</v>
      </c>
      <c r="G3350" s="16" t="s">
        <v>78</v>
      </c>
      <c r="H3350" s="16" t="s">
        <v>897</v>
      </c>
      <c r="I3350" s="16" t="s">
        <v>94</v>
      </c>
      <c r="J3350" s="16"/>
      <c r="M3350" s="16"/>
      <c r="N3350" s="7">
        <v>44966</v>
      </c>
      <c r="O3350" s="9">
        <v>44965</v>
      </c>
      <c r="P3350" t="s">
        <v>1207</v>
      </c>
      <c r="Q3350">
        <v>1</v>
      </c>
      <c r="R3350">
        <v>121</v>
      </c>
      <c r="S3350">
        <v>4</v>
      </c>
      <c r="T3350" t="s">
        <v>2998</v>
      </c>
      <c r="U3350">
        <v>11</v>
      </c>
      <c r="V3350">
        <v>2</v>
      </c>
      <c r="W3350">
        <v>19</v>
      </c>
      <c r="X3350">
        <v>114</v>
      </c>
      <c r="Y3350">
        <v>190</v>
      </c>
      <c r="Z3350">
        <v>33</v>
      </c>
      <c r="AE3350">
        <v>3349</v>
      </c>
      <c r="AF3350" s="16" t="s">
        <v>24</v>
      </c>
      <c r="AG3350" s="16"/>
      <c r="AH3350" s="16"/>
      <c r="AI3350" s="16" t="str">
        <f t="shared" si="208"/>
        <v>(11,4,2,19,114,190,null, null, null, 'Chambers 2024 UK',2024, '2023-02-08','2023-02-08','".Carbon::now()."','".Carbon::now()."'),</v>
      </c>
      <c r="AJ3350" s="16" t="str">
        <f t="shared" si="209"/>
        <v>('".DB::select("SELECT id_status FROM `status` WHERE `element_type` = 'task' AND status_type = 'client' AND name ='CANCELLED'")[0]-&gt;id_status."',3349,1),</v>
      </c>
      <c r="AK3350" s="16" t="str">
        <f t="shared" si="210"/>
        <v/>
      </c>
      <c r="AL3350" s="16" t="str">
        <f t="shared" si="211"/>
        <v/>
      </c>
    </row>
    <row r="3351" spans="1:38" x14ac:dyDescent="0.25">
      <c r="A3351" s="16" t="s">
        <v>882</v>
      </c>
      <c r="B3351" s="16" t="s">
        <v>62</v>
      </c>
      <c r="C3351" s="16" t="s">
        <v>41</v>
      </c>
      <c r="D3351" s="16" t="s">
        <v>28</v>
      </c>
      <c r="E3351" s="16" t="s">
        <v>76</v>
      </c>
      <c r="F3351" s="16" t="s">
        <v>77</v>
      </c>
      <c r="G3351" s="16" t="s">
        <v>78</v>
      </c>
      <c r="H3351" s="16" t="s">
        <v>898</v>
      </c>
      <c r="I3351" s="16" t="s">
        <v>94</v>
      </c>
      <c r="J3351" s="16"/>
      <c r="M3351" s="16"/>
      <c r="N3351" s="7">
        <v>45022</v>
      </c>
      <c r="O3351" s="9">
        <v>44965</v>
      </c>
      <c r="P3351" t="s">
        <v>1207</v>
      </c>
      <c r="Q3351">
        <v>1</v>
      </c>
      <c r="R3351">
        <v>121</v>
      </c>
      <c r="S3351">
        <v>4</v>
      </c>
      <c r="T3351" t="s">
        <v>2998</v>
      </c>
      <c r="U3351">
        <v>11</v>
      </c>
      <c r="V3351">
        <v>2</v>
      </c>
      <c r="W3351">
        <v>19</v>
      </c>
      <c r="X3351">
        <v>114</v>
      </c>
      <c r="Y3351">
        <v>213</v>
      </c>
      <c r="Z3351">
        <v>33</v>
      </c>
      <c r="AE3351">
        <v>3350</v>
      </c>
      <c r="AF3351" s="16" t="s">
        <v>24</v>
      </c>
      <c r="AG3351" s="16"/>
      <c r="AH3351" s="16"/>
      <c r="AI3351" s="16" t="str">
        <f t="shared" si="208"/>
        <v>(11,4,2,19,114,213,null, null, null, 'Chambers 2024 UK',2024, '2023-02-08','2023-02-08','".Carbon::now()."','".Carbon::now()."'),</v>
      </c>
      <c r="AJ3351" s="16" t="str">
        <f t="shared" si="209"/>
        <v>('".DB::select("SELECT id_status FROM `status` WHERE `element_type` = 'task' AND status_type = 'client' AND name ='CANCELLED'")[0]-&gt;id_status."',3350,1),</v>
      </c>
      <c r="AK3351" s="16" t="str">
        <f t="shared" si="210"/>
        <v/>
      </c>
      <c r="AL3351" s="16" t="str">
        <f t="shared" si="211"/>
        <v/>
      </c>
    </row>
    <row r="3352" spans="1:38" x14ac:dyDescent="0.25">
      <c r="A3352" s="16" t="s">
        <v>882</v>
      </c>
      <c r="B3352" s="16" t="s">
        <v>26</v>
      </c>
      <c r="C3352" s="16" t="s">
        <v>41</v>
      </c>
      <c r="D3352" s="16" t="s">
        <v>28</v>
      </c>
      <c r="E3352" s="16" t="s">
        <v>76</v>
      </c>
      <c r="F3352" s="16" t="s">
        <v>77</v>
      </c>
      <c r="G3352" s="16" t="s">
        <v>78</v>
      </c>
      <c r="H3352" s="16" t="s">
        <v>898</v>
      </c>
      <c r="I3352" s="16" t="s">
        <v>94</v>
      </c>
      <c r="J3352" s="16"/>
      <c r="M3352" s="16"/>
      <c r="N3352" s="7">
        <v>45022</v>
      </c>
      <c r="O3352" s="9">
        <v>44965</v>
      </c>
      <c r="P3352" t="s">
        <v>1207</v>
      </c>
      <c r="Q3352">
        <v>1</v>
      </c>
      <c r="R3352">
        <v>121</v>
      </c>
      <c r="S3352">
        <v>4</v>
      </c>
      <c r="T3352" t="s">
        <v>2998</v>
      </c>
      <c r="U3352">
        <v>11</v>
      </c>
      <c r="V3352">
        <v>2</v>
      </c>
      <c r="W3352">
        <v>19</v>
      </c>
      <c r="X3352">
        <v>114</v>
      </c>
      <c r="Y3352">
        <v>213</v>
      </c>
      <c r="Z3352">
        <v>33</v>
      </c>
      <c r="AE3352">
        <v>3351</v>
      </c>
      <c r="AF3352" s="16" t="s">
        <v>24</v>
      </c>
      <c r="AG3352" s="16"/>
      <c r="AH3352" s="16"/>
      <c r="AI3352" s="16" t="str">
        <f t="shared" si="208"/>
        <v>(11,4,2,19,114,213,null, null, null, 'Chambers 2024 UK',2024, '2023-02-08','2023-02-08','".Carbon::now()."','".Carbon::now()."'),</v>
      </c>
      <c r="AJ3352" s="16" t="str">
        <f t="shared" si="209"/>
        <v>('".DB::select("SELECT id_status FROM `status` WHERE `element_type` = 'task' AND status_type = 'client' AND name ='CANCELLED'")[0]-&gt;id_status."',3351,1),</v>
      </c>
      <c r="AK3352" s="16" t="str">
        <f t="shared" si="210"/>
        <v/>
      </c>
      <c r="AL3352" s="16" t="str">
        <f t="shared" si="211"/>
        <v/>
      </c>
    </row>
    <row r="3353" spans="1:38" x14ac:dyDescent="0.25">
      <c r="A3353" s="16" t="s">
        <v>882</v>
      </c>
      <c r="B3353" s="16" t="s">
        <v>62</v>
      </c>
      <c r="C3353" s="16" t="s">
        <v>41</v>
      </c>
      <c r="D3353" s="16" t="s">
        <v>28</v>
      </c>
      <c r="E3353" s="16" t="s">
        <v>76</v>
      </c>
      <c r="F3353" s="16" t="s">
        <v>77</v>
      </c>
      <c r="G3353" s="16" t="s">
        <v>78</v>
      </c>
      <c r="H3353" s="16" t="s">
        <v>734</v>
      </c>
      <c r="I3353" s="16" t="s">
        <v>94</v>
      </c>
      <c r="J3353" s="16"/>
      <c r="M3353" s="16"/>
      <c r="N3353" s="7">
        <v>44966</v>
      </c>
      <c r="O3353" s="9">
        <v>44965</v>
      </c>
      <c r="P3353" t="s">
        <v>1207</v>
      </c>
      <c r="Q3353">
        <v>1</v>
      </c>
      <c r="R3353">
        <v>121</v>
      </c>
      <c r="S3353">
        <v>4</v>
      </c>
      <c r="T3353" t="s">
        <v>2998</v>
      </c>
      <c r="U3353">
        <v>11</v>
      </c>
      <c r="V3353">
        <v>2</v>
      </c>
      <c r="W3353">
        <v>19</v>
      </c>
      <c r="X3353">
        <v>114</v>
      </c>
      <c r="Y3353">
        <v>217</v>
      </c>
      <c r="Z3353">
        <v>33</v>
      </c>
      <c r="AE3353">
        <v>3352</v>
      </c>
      <c r="AF3353" s="16" t="s">
        <v>24</v>
      </c>
      <c r="AG3353" s="16"/>
      <c r="AH3353" s="16"/>
      <c r="AI3353" s="16" t="str">
        <f t="shared" si="208"/>
        <v>(11,4,2,19,114,217,null, null, null, 'Chambers 2024 UK',2024, '2023-02-08','2023-02-08','".Carbon::now()."','".Carbon::now()."'),</v>
      </c>
      <c r="AJ3353" s="16" t="str">
        <f t="shared" si="209"/>
        <v>('".DB::select("SELECT id_status FROM `status` WHERE `element_type` = 'task' AND status_type = 'client' AND name ='CANCELLED'")[0]-&gt;id_status."',3352,1),</v>
      </c>
      <c r="AK3353" s="16" t="str">
        <f t="shared" si="210"/>
        <v/>
      </c>
      <c r="AL3353" s="16" t="str">
        <f t="shared" si="211"/>
        <v/>
      </c>
    </row>
    <row r="3354" spans="1:38" x14ac:dyDescent="0.25">
      <c r="A3354" s="16" t="s">
        <v>882</v>
      </c>
      <c r="B3354" s="16" t="s">
        <v>26</v>
      </c>
      <c r="C3354" s="16" t="s">
        <v>41</v>
      </c>
      <c r="D3354" s="16" t="s">
        <v>28</v>
      </c>
      <c r="E3354" s="16" t="s">
        <v>76</v>
      </c>
      <c r="F3354" s="16" t="s">
        <v>77</v>
      </c>
      <c r="G3354" s="16" t="s">
        <v>78</v>
      </c>
      <c r="H3354" s="16" t="s">
        <v>734</v>
      </c>
      <c r="I3354" s="16" t="s">
        <v>94</v>
      </c>
      <c r="J3354" s="16"/>
      <c r="M3354" s="16"/>
      <c r="N3354" s="7">
        <v>44966</v>
      </c>
      <c r="O3354" s="9">
        <v>44965</v>
      </c>
      <c r="P3354" t="s">
        <v>1207</v>
      </c>
      <c r="Q3354">
        <v>1</v>
      </c>
      <c r="R3354">
        <v>121</v>
      </c>
      <c r="S3354">
        <v>4</v>
      </c>
      <c r="T3354" t="s">
        <v>2998</v>
      </c>
      <c r="U3354">
        <v>11</v>
      </c>
      <c r="V3354">
        <v>2</v>
      </c>
      <c r="W3354">
        <v>19</v>
      </c>
      <c r="X3354">
        <v>114</v>
      </c>
      <c r="Y3354">
        <v>217</v>
      </c>
      <c r="Z3354">
        <v>33</v>
      </c>
      <c r="AE3354">
        <v>3353</v>
      </c>
      <c r="AF3354" s="16" t="s">
        <v>24</v>
      </c>
      <c r="AG3354" s="16"/>
      <c r="AH3354" s="16"/>
      <c r="AI3354" s="16" t="str">
        <f t="shared" si="208"/>
        <v>(11,4,2,19,114,217,null, null, null, 'Chambers 2024 UK',2024, '2023-02-08','2023-02-08','".Carbon::now()."','".Carbon::now()."'),</v>
      </c>
      <c r="AJ3354" s="16" t="str">
        <f t="shared" si="209"/>
        <v>('".DB::select("SELECT id_status FROM `status` WHERE `element_type` = 'task' AND status_type = 'client' AND name ='CANCELLED'")[0]-&gt;id_status."',3353,1),</v>
      </c>
      <c r="AK3354" s="16" t="str">
        <f t="shared" si="210"/>
        <v/>
      </c>
      <c r="AL3354" s="16" t="str">
        <f t="shared" si="211"/>
        <v/>
      </c>
    </row>
    <row r="3355" spans="1:38" x14ac:dyDescent="0.25">
      <c r="A3355" s="16" t="s">
        <v>882</v>
      </c>
      <c r="B3355" s="16" t="s">
        <v>26</v>
      </c>
      <c r="C3355" s="16" t="s">
        <v>41</v>
      </c>
      <c r="D3355" s="16" t="s">
        <v>28</v>
      </c>
      <c r="E3355" s="16" t="s">
        <v>76</v>
      </c>
      <c r="F3355" s="16" t="s">
        <v>77</v>
      </c>
      <c r="G3355" s="16" t="s">
        <v>78</v>
      </c>
      <c r="H3355" s="16" t="s">
        <v>343</v>
      </c>
      <c r="I3355" s="16" t="s">
        <v>94</v>
      </c>
      <c r="J3355" s="16"/>
      <c r="M3355" s="16"/>
      <c r="N3355" s="7">
        <v>45170</v>
      </c>
      <c r="O3355" s="9">
        <v>44965</v>
      </c>
      <c r="P3355" t="s">
        <v>1207</v>
      </c>
      <c r="Q3355">
        <v>1</v>
      </c>
      <c r="R3355">
        <v>121</v>
      </c>
      <c r="S3355">
        <v>4</v>
      </c>
      <c r="T3355" t="s">
        <v>2998</v>
      </c>
      <c r="U3355">
        <v>11</v>
      </c>
      <c r="V3355">
        <v>2</v>
      </c>
      <c r="W3355">
        <v>19</v>
      </c>
      <c r="X3355">
        <v>114</v>
      </c>
      <c r="Y3355">
        <v>256</v>
      </c>
      <c r="Z3355">
        <v>33</v>
      </c>
      <c r="AE3355">
        <v>3354</v>
      </c>
      <c r="AF3355" s="16" t="s">
        <v>24</v>
      </c>
      <c r="AG3355" s="16"/>
      <c r="AH3355" s="16"/>
      <c r="AI3355" s="16" t="str">
        <f t="shared" si="208"/>
        <v>(11,4,2,19,114,256,null, null, null, 'Chambers 2024 UK',2024, '2023-02-08','2023-02-08','".Carbon::now()."','".Carbon::now()."'),</v>
      </c>
      <c r="AJ3355" s="16" t="str">
        <f t="shared" si="209"/>
        <v>('".DB::select("SELECT id_status FROM `status` WHERE `element_type` = 'task' AND status_type = 'client' AND name ='CANCELLED'")[0]-&gt;id_status."',3354,1),</v>
      </c>
      <c r="AK3355" s="16" t="str">
        <f t="shared" si="210"/>
        <v/>
      </c>
      <c r="AL3355" s="16" t="str">
        <f t="shared" si="211"/>
        <v/>
      </c>
    </row>
    <row r="3356" spans="1:38" x14ac:dyDescent="0.25">
      <c r="A3356" s="16" t="s">
        <v>882</v>
      </c>
      <c r="B3356" s="16" t="s">
        <v>62</v>
      </c>
      <c r="C3356" s="16" t="s">
        <v>41</v>
      </c>
      <c r="D3356" s="16" t="s">
        <v>28</v>
      </c>
      <c r="E3356" s="16" t="s">
        <v>76</v>
      </c>
      <c r="F3356" s="16" t="s">
        <v>77</v>
      </c>
      <c r="G3356" s="16" t="s">
        <v>78</v>
      </c>
      <c r="H3356" s="16" t="s">
        <v>600</v>
      </c>
      <c r="I3356" s="16" t="s">
        <v>94</v>
      </c>
      <c r="J3356" s="16"/>
      <c r="M3356" s="16"/>
      <c r="N3356" s="7">
        <v>45022</v>
      </c>
      <c r="O3356" s="9">
        <v>44965</v>
      </c>
      <c r="P3356" t="s">
        <v>1207</v>
      </c>
      <c r="Q3356">
        <v>1</v>
      </c>
      <c r="R3356">
        <v>121</v>
      </c>
      <c r="S3356">
        <v>4</v>
      </c>
      <c r="T3356" t="s">
        <v>2998</v>
      </c>
      <c r="U3356">
        <v>11</v>
      </c>
      <c r="V3356">
        <v>2</v>
      </c>
      <c r="W3356">
        <v>19</v>
      </c>
      <c r="X3356">
        <v>114</v>
      </c>
      <c r="Y3356">
        <v>257</v>
      </c>
      <c r="Z3356">
        <v>33</v>
      </c>
      <c r="AE3356">
        <v>3355</v>
      </c>
      <c r="AF3356" s="16" t="s">
        <v>24</v>
      </c>
      <c r="AG3356" s="16"/>
      <c r="AH3356" s="16"/>
      <c r="AI3356" s="16" t="str">
        <f t="shared" si="208"/>
        <v>(11,4,2,19,114,257,null, null, null, 'Chambers 2024 UK',2024, '2023-02-08','2023-02-08','".Carbon::now()."','".Carbon::now()."'),</v>
      </c>
      <c r="AJ3356" s="16" t="str">
        <f t="shared" si="209"/>
        <v>('".DB::select("SELECT id_status FROM `status` WHERE `element_type` = 'task' AND status_type = 'client' AND name ='CANCELLED'")[0]-&gt;id_status."',3355,1),</v>
      </c>
      <c r="AK3356" s="16" t="str">
        <f t="shared" si="210"/>
        <v/>
      </c>
      <c r="AL3356" s="16" t="str">
        <f t="shared" si="211"/>
        <v/>
      </c>
    </row>
    <row r="3357" spans="1:38" x14ac:dyDescent="0.25">
      <c r="A3357" s="16" t="s">
        <v>882</v>
      </c>
      <c r="B3357" s="16" t="s">
        <v>26</v>
      </c>
      <c r="C3357" s="16" t="s">
        <v>41</v>
      </c>
      <c r="D3357" s="16" t="s">
        <v>28</v>
      </c>
      <c r="E3357" s="16" t="s">
        <v>76</v>
      </c>
      <c r="F3357" s="16" t="s">
        <v>77</v>
      </c>
      <c r="G3357" s="16" t="s">
        <v>78</v>
      </c>
      <c r="H3357" s="16" t="s">
        <v>600</v>
      </c>
      <c r="I3357" s="16" t="s">
        <v>94</v>
      </c>
      <c r="J3357" s="16"/>
      <c r="M3357" s="16"/>
      <c r="N3357" s="7">
        <v>45022</v>
      </c>
      <c r="O3357" s="9">
        <v>44965</v>
      </c>
      <c r="P3357" t="s">
        <v>1207</v>
      </c>
      <c r="Q3357">
        <v>1</v>
      </c>
      <c r="R3357">
        <v>121</v>
      </c>
      <c r="S3357">
        <v>4</v>
      </c>
      <c r="T3357" t="s">
        <v>2998</v>
      </c>
      <c r="U3357">
        <v>11</v>
      </c>
      <c r="V3357">
        <v>2</v>
      </c>
      <c r="W3357">
        <v>19</v>
      </c>
      <c r="X3357">
        <v>114</v>
      </c>
      <c r="Y3357">
        <v>257</v>
      </c>
      <c r="Z3357">
        <v>33</v>
      </c>
      <c r="AE3357">
        <v>3356</v>
      </c>
      <c r="AF3357" s="16" t="s">
        <v>24</v>
      </c>
      <c r="AG3357" s="16"/>
      <c r="AH3357" s="16"/>
      <c r="AI3357" s="16" t="str">
        <f t="shared" si="208"/>
        <v>(11,4,2,19,114,257,null, null, null, 'Chambers 2024 UK',2024, '2023-02-08','2023-02-08','".Carbon::now()."','".Carbon::now()."'),</v>
      </c>
      <c r="AJ3357" s="16" t="str">
        <f t="shared" si="209"/>
        <v>('".DB::select("SELECT id_status FROM `status` WHERE `element_type` = 'task' AND status_type = 'client' AND name ='CANCELLED'")[0]-&gt;id_status."',3356,1),</v>
      </c>
      <c r="AK3357" s="16" t="str">
        <f t="shared" si="210"/>
        <v/>
      </c>
      <c r="AL3357" s="16" t="str">
        <f t="shared" si="211"/>
        <v/>
      </c>
    </row>
    <row r="3358" spans="1:38" x14ac:dyDescent="0.25">
      <c r="A3358" s="16" t="s">
        <v>882</v>
      </c>
      <c r="B3358" s="16" t="s">
        <v>62</v>
      </c>
      <c r="C3358" s="16" t="s">
        <v>41</v>
      </c>
      <c r="D3358" s="16" t="s">
        <v>28</v>
      </c>
      <c r="E3358" s="16" t="s">
        <v>76</v>
      </c>
      <c r="F3358" s="16" t="s">
        <v>77</v>
      </c>
      <c r="G3358" s="16" t="s">
        <v>78</v>
      </c>
      <c r="H3358" s="16" t="s">
        <v>899</v>
      </c>
      <c r="I3358" s="16" t="s">
        <v>94</v>
      </c>
      <c r="J3358" s="16"/>
      <c r="M3358" s="16"/>
      <c r="N3358" s="7">
        <v>45023</v>
      </c>
      <c r="O3358" s="9">
        <v>45023</v>
      </c>
      <c r="P3358" t="s">
        <v>1248</v>
      </c>
      <c r="Q3358">
        <v>1</v>
      </c>
      <c r="R3358">
        <v>121</v>
      </c>
      <c r="S3358">
        <v>4</v>
      </c>
      <c r="T3358" t="s">
        <v>2998</v>
      </c>
      <c r="U3358">
        <v>11</v>
      </c>
      <c r="V3358">
        <v>2</v>
      </c>
      <c r="W3358">
        <v>19</v>
      </c>
      <c r="X3358">
        <v>114</v>
      </c>
      <c r="Y3358">
        <v>300</v>
      </c>
      <c r="Z3358">
        <v>33</v>
      </c>
      <c r="AE3358">
        <v>3357</v>
      </c>
      <c r="AF3358" s="16" t="s">
        <v>24</v>
      </c>
      <c r="AG3358" s="16"/>
      <c r="AH3358" s="16"/>
      <c r="AI3358" s="16" t="str">
        <f t="shared" si="208"/>
        <v>(11,4,2,19,114,300,null, null, null, 'Chambers 2024 UK',2024, '2023-04-07','2023-04-07','".Carbon::now()."','".Carbon::now()."'),</v>
      </c>
      <c r="AJ3358" s="16" t="str">
        <f t="shared" si="209"/>
        <v>('".DB::select("SELECT id_status FROM `status` WHERE `element_type` = 'task' AND status_type = 'client' AND name ='CANCELLED'")[0]-&gt;id_status."',3357,1),</v>
      </c>
      <c r="AK3358" s="16" t="str">
        <f t="shared" si="210"/>
        <v/>
      </c>
      <c r="AL3358" s="16" t="str">
        <f t="shared" si="211"/>
        <v/>
      </c>
    </row>
    <row r="3359" spans="1:38" x14ac:dyDescent="0.25">
      <c r="A3359" s="16" t="s">
        <v>882</v>
      </c>
      <c r="B3359" s="16" t="s">
        <v>26</v>
      </c>
      <c r="C3359" s="16" t="s">
        <v>41</v>
      </c>
      <c r="D3359" s="16" t="s">
        <v>28</v>
      </c>
      <c r="E3359" s="16" t="s">
        <v>76</v>
      </c>
      <c r="F3359" s="16" t="s">
        <v>77</v>
      </c>
      <c r="G3359" s="16" t="s">
        <v>78</v>
      </c>
      <c r="H3359" s="16" t="s">
        <v>899</v>
      </c>
      <c r="I3359" s="16" t="s">
        <v>94</v>
      </c>
      <c r="J3359" s="16"/>
      <c r="M3359" s="16"/>
      <c r="N3359" s="7">
        <v>45023</v>
      </c>
      <c r="O3359" s="9">
        <v>45023</v>
      </c>
      <c r="P3359" t="s">
        <v>1248</v>
      </c>
      <c r="Q3359">
        <v>1</v>
      </c>
      <c r="R3359">
        <v>121</v>
      </c>
      <c r="S3359">
        <v>4</v>
      </c>
      <c r="T3359" t="s">
        <v>2998</v>
      </c>
      <c r="U3359">
        <v>11</v>
      </c>
      <c r="V3359">
        <v>2</v>
      </c>
      <c r="W3359">
        <v>19</v>
      </c>
      <c r="X3359">
        <v>114</v>
      </c>
      <c r="Y3359">
        <v>300</v>
      </c>
      <c r="Z3359">
        <v>33</v>
      </c>
      <c r="AE3359">
        <v>3358</v>
      </c>
      <c r="AF3359" s="16" t="s">
        <v>24</v>
      </c>
      <c r="AG3359" s="16"/>
      <c r="AH3359" s="16"/>
      <c r="AI3359" s="16" t="str">
        <f t="shared" si="208"/>
        <v>(11,4,2,19,114,300,null, null, null, 'Chambers 2024 UK',2024, '2023-04-07','2023-04-07','".Carbon::now()."','".Carbon::now()."'),</v>
      </c>
      <c r="AJ3359" s="16" t="str">
        <f t="shared" si="209"/>
        <v>('".DB::select("SELECT id_status FROM `status` WHERE `element_type` = 'task' AND status_type = 'client' AND name ='CANCELLED'")[0]-&gt;id_status."',3358,1),</v>
      </c>
      <c r="AK3359" s="16" t="str">
        <f t="shared" si="210"/>
        <v/>
      </c>
      <c r="AL3359" s="16" t="str">
        <f t="shared" si="211"/>
        <v/>
      </c>
    </row>
    <row r="3360" spans="1:38" x14ac:dyDescent="0.25">
      <c r="A3360" s="16" t="s">
        <v>882</v>
      </c>
      <c r="B3360" s="16" t="s">
        <v>62</v>
      </c>
      <c r="C3360" s="16" t="s">
        <v>41</v>
      </c>
      <c r="D3360" s="16" t="s">
        <v>28</v>
      </c>
      <c r="E3360" s="16" t="s">
        <v>105</v>
      </c>
      <c r="F3360" s="16" t="s">
        <v>106</v>
      </c>
      <c r="G3360" s="16" t="s">
        <v>107</v>
      </c>
      <c r="H3360" s="16" t="s">
        <v>53</v>
      </c>
      <c r="I3360" s="16" t="s">
        <v>94</v>
      </c>
      <c r="J3360" s="16" t="s">
        <v>109</v>
      </c>
      <c r="M3360" s="16"/>
      <c r="N3360" s="7">
        <v>45205</v>
      </c>
      <c r="O3360" s="9">
        <v>45141</v>
      </c>
      <c r="P3360" t="s">
        <v>1230</v>
      </c>
      <c r="Q3360">
        <v>1</v>
      </c>
      <c r="R3360">
        <v>121</v>
      </c>
      <c r="S3360">
        <v>4</v>
      </c>
      <c r="T3360" t="s">
        <v>2998</v>
      </c>
      <c r="U3360">
        <v>11</v>
      </c>
      <c r="V3360">
        <v>2</v>
      </c>
      <c r="W3360">
        <v>20</v>
      </c>
      <c r="X3360">
        <v>16</v>
      </c>
      <c r="Y3360">
        <v>20</v>
      </c>
      <c r="Z3360">
        <v>33</v>
      </c>
      <c r="AA3360">
        <v>3</v>
      </c>
      <c r="AE3360">
        <v>3359</v>
      </c>
      <c r="AF3360" s="16" t="s">
        <v>24</v>
      </c>
      <c r="AG3360" s="16"/>
      <c r="AH3360" s="16"/>
      <c r="AI3360" s="16" t="str">
        <f t="shared" si="208"/>
        <v>(11,4,2,20,16,20,3, null, null, 'Chambers 2024 USA',2024, '2023-08-03','2023-08-03','".Carbon::now()."','".Carbon::now()."'),</v>
      </c>
      <c r="AJ3360" s="16" t="str">
        <f t="shared" si="209"/>
        <v>('".DB::select("SELECT id_status FROM `status` WHERE `element_type` = 'task' AND status_type = 'client' AND name ='CANCELLED'")[0]-&gt;id_status."',3359,1),</v>
      </c>
      <c r="AK3360" s="16" t="str">
        <f t="shared" si="210"/>
        <v/>
      </c>
      <c r="AL3360" s="16" t="str">
        <f t="shared" si="211"/>
        <v/>
      </c>
    </row>
    <row r="3361" spans="1:38" x14ac:dyDescent="0.25">
      <c r="A3361" s="16" t="s">
        <v>882</v>
      </c>
      <c r="B3361" s="16" t="s">
        <v>62</v>
      </c>
      <c r="C3361" s="16" t="s">
        <v>41</v>
      </c>
      <c r="D3361" s="16" t="s">
        <v>28</v>
      </c>
      <c r="E3361" s="16" t="s">
        <v>105</v>
      </c>
      <c r="F3361" s="16" t="s">
        <v>106</v>
      </c>
      <c r="G3361" s="16" t="s">
        <v>107</v>
      </c>
      <c r="H3361" s="16" t="s">
        <v>108</v>
      </c>
      <c r="I3361" s="16" t="s">
        <v>94</v>
      </c>
      <c r="J3361" s="16" t="s">
        <v>109</v>
      </c>
      <c r="M3361" s="16"/>
      <c r="N3361" s="7">
        <v>45170</v>
      </c>
      <c r="O3361" s="9">
        <v>45141</v>
      </c>
      <c r="P3361" t="s">
        <v>1230</v>
      </c>
      <c r="Q3361">
        <v>1</v>
      </c>
      <c r="R3361">
        <v>121</v>
      </c>
      <c r="S3361">
        <v>4</v>
      </c>
      <c r="T3361" t="s">
        <v>2998</v>
      </c>
      <c r="U3361">
        <v>11</v>
      </c>
      <c r="V3361">
        <v>2</v>
      </c>
      <c r="W3361">
        <v>20</v>
      </c>
      <c r="X3361">
        <v>16</v>
      </c>
      <c r="Y3361">
        <v>31</v>
      </c>
      <c r="Z3361">
        <v>33</v>
      </c>
      <c r="AA3361">
        <v>3</v>
      </c>
      <c r="AE3361">
        <v>3360</v>
      </c>
      <c r="AF3361" s="16" t="s">
        <v>24</v>
      </c>
      <c r="AG3361" s="16"/>
      <c r="AH3361" s="16"/>
      <c r="AI3361" s="16" t="str">
        <f t="shared" si="208"/>
        <v>(11,4,2,20,16,31,3, null, null, 'Chambers 2024 USA',2024, '2023-08-03','2023-08-03','".Carbon::now()."','".Carbon::now()."'),</v>
      </c>
      <c r="AJ3361" s="16" t="str">
        <f t="shared" si="209"/>
        <v>('".DB::select("SELECT id_status FROM `status` WHERE `element_type` = 'task' AND status_type = 'client' AND name ='CANCELLED'")[0]-&gt;id_status."',3360,1),</v>
      </c>
      <c r="AK3361" s="16" t="str">
        <f t="shared" si="210"/>
        <v/>
      </c>
      <c r="AL3361" s="16" t="str">
        <f t="shared" si="211"/>
        <v/>
      </c>
    </row>
    <row r="3362" spans="1:38" x14ac:dyDescent="0.25">
      <c r="A3362" s="16" t="s">
        <v>882</v>
      </c>
      <c r="B3362" s="16" t="s">
        <v>62</v>
      </c>
      <c r="C3362" s="16" t="s">
        <v>41</v>
      </c>
      <c r="D3362" s="16" t="s">
        <v>28</v>
      </c>
      <c r="E3362" s="16" t="s">
        <v>105</v>
      </c>
      <c r="F3362" s="16" t="s">
        <v>106</v>
      </c>
      <c r="G3362" s="16" t="s">
        <v>107</v>
      </c>
      <c r="H3362" s="16" t="s">
        <v>366</v>
      </c>
      <c r="I3362" s="16" t="s">
        <v>94</v>
      </c>
      <c r="J3362" s="16" t="s">
        <v>109</v>
      </c>
      <c r="M3362" s="16"/>
      <c r="N3362" s="7">
        <v>45121</v>
      </c>
      <c r="O3362" s="9">
        <v>45120</v>
      </c>
      <c r="P3362" t="s">
        <v>1221</v>
      </c>
      <c r="Q3362">
        <v>1</v>
      </c>
      <c r="R3362">
        <v>121</v>
      </c>
      <c r="S3362">
        <v>4</v>
      </c>
      <c r="T3362" t="s">
        <v>2998</v>
      </c>
      <c r="U3362">
        <v>11</v>
      </c>
      <c r="V3362">
        <v>2</v>
      </c>
      <c r="W3362">
        <v>20</v>
      </c>
      <c r="X3362">
        <v>16</v>
      </c>
      <c r="Y3362">
        <v>39</v>
      </c>
      <c r="Z3362">
        <v>33</v>
      </c>
      <c r="AA3362">
        <v>3</v>
      </c>
      <c r="AE3362">
        <v>3361</v>
      </c>
      <c r="AF3362" s="16" t="s">
        <v>24</v>
      </c>
      <c r="AG3362" s="16"/>
      <c r="AH3362" s="16"/>
      <c r="AI3362" s="16" t="str">
        <f t="shared" si="208"/>
        <v>(11,4,2,20,16,39,3, null, null, 'Chambers 2024 USA',2024, '2023-07-13','2023-07-13','".Carbon::now()."','".Carbon::now()."'),</v>
      </c>
      <c r="AJ3362" s="16" t="str">
        <f t="shared" si="209"/>
        <v>('".DB::select("SELECT id_status FROM `status` WHERE `element_type` = 'task' AND status_type = 'client' AND name ='CANCELLED'")[0]-&gt;id_status."',3361,1),</v>
      </c>
      <c r="AK3362" s="16" t="str">
        <f t="shared" si="210"/>
        <v/>
      </c>
      <c r="AL3362" s="16" t="str">
        <f t="shared" si="211"/>
        <v/>
      </c>
    </row>
    <row r="3363" spans="1:38" x14ac:dyDescent="0.25">
      <c r="A3363" s="16" t="s">
        <v>882</v>
      </c>
      <c r="B3363" s="16" t="s">
        <v>62</v>
      </c>
      <c r="C3363" s="16" t="s">
        <v>41</v>
      </c>
      <c r="D3363" s="16" t="s">
        <v>28</v>
      </c>
      <c r="E3363" s="16" t="s">
        <v>105</v>
      </c>
      <c r="F3363" s="16" t="s">
        <v>106</v>
      </c>
      <c r="G3363" s="16" t="s">
        <v>107</v>
      </c>
      <c r="H3363" s="16" t="s">
        <v>64</v>
      </c>
      <c r="I3363" s="16" t="s">
        <v>94</v>
      </c>
      <c r="J3363" s="16" t="s">
        <v>109</v>
      </c>
      <c r="M3363" s="16"/>
      <c r="N3363" s="7">
        <v>45121</v>
      </c>
      <c r="O3363" s="9">
        <v>45120</v>
      </c>
      <c r="P3363" t="s">
        <v>1221</v>
      </c>
      <c r="Q3363">
        <v>1</v>
      </c>
      <c r="R3363">
        <v>121</v>
      </c>
      <c r="S3363">
        <v>4</v>
      </c>
      <c r="T3363" t="s">
        <v>2998</v>
      </c>
      <c r="U3363">
        <v>11</v>
      </c>
      <c r="V3363">
        <v>2</v>
      </c>
      <c r="W3363">
        <v>20</v>
      </c>
      <c r="X3363">
        <v>16</v>
      </c>
      <c r="Y3363">
        <v>93</v>
      </c>
      <c r="Z3363">
        <v>33</v>
      </c>
      <c r="AA3363">
        <v>3</v>
      </c>
      <c r="AE3363">
        <v>3362</v>
      </c>
      <c r="AF3363" s="16" t="s">
        <v>24</v>
      </c>
      <c r="AG3363" s="16"/>
      <c r="AH3363" s="16"/>
      <c r="AI3363" s="16" t="str">
        <f t="shared" si="208"/>
        <v>(11,4,2,20,16,93,3, null, null, 'Chambers 2024 USA',2024, '2023-07-13','2023-07-13','".Carbon::now()."','".Carbon::now()."'),</v>
      </c>
      <c r="AJ3363" s="16" t="str">
        <f t="shared" si="209"/>
        <v>('".DB::select("SELECT id_status FROM `status` WHERE `element_type` = 'task' AND status_type = 'client' AND name ='CANCELLED'")[0]-&gt;id_status."',3362,1),</v>
      </c>
      <c r="AK3363" s="16" t="str">
        <f t="shared" si="210"/>
        <v/>
      </c>
      <c r="AL3363" s="16" t="str">
        <f t="shared" si="211"/>
        <v/>
      </c>
    </row>
    <row r="3364" spans="1:38" x14ac:dyDescent="0.25">
      <c r="A3364" s="16" t="s">
        <v>882</v>
      </c>
      <c r="B3364" s="16" t="s">
        <v>62</v>
      </c>
      <c r="C3364" s="16" t="s">
        <v>41</v>
      </c>
      <c r="D3364" s="16" t="s">
        <v>28</v>
      </c>
      <c r="E3364" s="16" t="s">
        <v>105</v>
      </c>
      <c r="F3364" s="16" t="s">
        <v>106</v>
      </c>
      <c r="G3364" s="16" t="s">
        <v>107</v>
      </c>
      <c r="H3364" s="16" t="s">
        <v>883</v>
      </c>
      <c r="I3364" s="16" t="s">
        <v>94</v>
      </c>
      <c r="J3364" s="16" t="s">
        <v>109</v>
      </c>
      <c r="M3364" s="16"/>
      <c r="N3364" s="7">
        <v>45121</v>
      </c>
      <c r="O3364" s="9">
        <v>45239</v>
      </c>
      <c r="P3364" t="s">
        <v>1241</v>
      </c>
      <c r="Q3364">
        <v>1</v>
      </c>
      <c r="R3364">
        <v>121</v>
      </c>
      <c r="S3364">
        <v>4</v>
      </c>
      <c r="T3364" t="s">
        <v>2998</v>
      </c>
      <c r="U3364">
        <v>11</v>
      </c>
      <c r="V3364">
        <v>2</v>
      </c>
      <c r="W3364">
        <v>20</v>
      </c>
      <c r="X3364">
        <v>16</v>
      </c>
      <c r="Y3364">
        <v>156</v>
      </c>
      <c r="Z3364">
        <v>33</v>
      </c>
      <c r="AA3364">
        <v>3</v>
      </c>
      <c r="AE3364">
        <v>3363</v>
      </c>
      <c r="AF3364" s="16" t="s">
        <v>24</v>
      </c>
      <c r="AG3364" s="16"/>
      <c r="AH3364" s="16"/>
      <c r="AI3364" s="16" t="str">
        <f t="shared" si="208"/>
        <v>(11,4,2,20,16,156,3, null, null, 'Chambers 2024 USA',2024, '2023-11-09','2023-11-09','".Carbon::now()."','".Carbon::now()."'),</v>
      </c>
      <c r="AJ3364" s="16" t="str">
        <f t="shared" si="209"/>
        <v>('".DB::select("SELECT id_status FROM `status` WHERE `element_type` = 'task' AND status_type = 'client' AND name ='CANCELLED'")[0]-&gt;id_status."',3363,1),</v>
      </c>
      <c r="AK3364" s="16" t="str">
        <f t="shared" si="210"/>
        <v/>
      </c>
      <c r="AL3364" s="16" t="str">
        <f t="shared" si="211"/>
        <v/>
      </c>
    </row>
    <row r="3365" spans="1:38" x14ac:dyDescent="0.25">
      <c r="A3365" s="16" t="s">
        <v>882</v>
      </c>
      <c r="B3365" s="16" t="s">
        <v>62</v>
      </c>
      <c r="C3365" s="16" t="s">
        <v>41</v>
      </c>
      <c r="D3365" s="16" t="s">
        <v>28</v>
      </c>
      <c r="E3365" s="16" t="s">
        <v>105</v>
      </c>
      <c r="F3365" s="16" t="s">
        <v>106</v>
      </c>
      <c r="G3365" s="16" t="s">
        <v>107</v>
      </c>
      <c r="H3365" s="16" t="s">
        <v>114</v>
      </c>
      <c r="I3365" s="16" t="s">
        <v>94</v>
      </c>
      <c r="J3365" s="16" t="s">
        <v>109</v>
      </c>
      <c r="M3365" s="16"/>
      <c r="N3365" s="7">
        <v>45170</v>
      </c>
      <c r="O3365" s="9">
        <v>45176</v>
      </c>
      <c r="P3365" t="s">
        <v>1178</v>
      </c>
      <c r="Q3365">
        <v>1</v>
      </c>
      <c r="R3365">
        <v>121</v>
      </c>
      <c r="S3365">
        <v>4</v>
      </c>
      <c r="T3365" t="s">
        <v>2998</v>
      </c>
      <c r="U3365">
        <v>11</v>
      </c>
      <c r="V3365">
        <v>2</v>
      </c>
      <c r="W3365">
        <v>20</v>
      </c>
      <c r="X3365">
        <v>16</v>
      </c>
      <c r="Y3365">
        <v>160</v>
      </c>
      <c r="Z3365">
        <v>33</v>
      </c>
      <c r="AA3365">
        <v>3</v>
      </c>
      <c r="AE3365">
        <v>3364</v>
      </c>
      <c r="AF3365" s="16" t="s">
        <v>24</v>
      </c>
      <c r="AG3365" s="16"/>
      <c r="AH3365" s="16"/>
      <c r="AI3365" s="16" t="str">
        <f t="shared" si="208"/>
        <v>(11,4,2,20,16,160,3, null, null, 'Chambers 2024 USA',2024, '2023-09-07','2023-09-07','".Carbon::now()."','".Carbon::now()."'),</v>
      </c>
      <c r="AJ3365" s="16" t="str">
        <f t="shared" si="209"/>
        <v>('".DB::select("SELECT id_status FROM `status` WHERE `element_type` = 'task' AND status_type = 'client' AND name ='CANCELLED'")[0]-&gt;id_status."',3364,1),</v>
      </c>
      <c r="AK3365" s="16" t="str">
        <f t="shared" si="210"/>
        <v/>
      </c>
      <c r="AL3365" s="16" t="str">
        <f t="shared" si="211"/>
        <v/>
      </c>
    </row>
    <row r="3366" spans="1:38" x14ac:dyDescent="0.25">
      <c r="A3366" s="16" t="s">
        <v>882</v>
      </c>
      <c r="B3366" s="16" t="s">
        <v>62</v>
      </c>
      <c r="C3366" s="16" t="s">
        <v>41</v>
      </c>
      <c r="D3366" s="16" t="s">
        <v>28</v>
      </c>
      <c r="E3366" s="16" t="s">
        <v>105</v>
      </c>
      <c r="F3366" s="16" t="s">
        <v>106</v>
      </c>
      <c r="G3366" s="16" t="s">
        <v>107</v>
      </c>
      <c r="H3366" s="16" t="s">
        <v>287</v>
      </c>
      <c r="I3366" s="16" t="s">
        <v>94</v>
      </c>
      <c r="J3366" s="16" t="s">
        <v>109</v>
      </c>
      <c r="M3366" s="16"/>
      <c r="N3366" s="7">
        <v>45205</v>
      </c>
      <c r="O3366" s="9">
        <v>45204</v>
      </c>
      <c r="P3366" t="s">
        <v>1229</v>
      </c>
      <c r="Q3366">
        <v>1</v>
      </c>
      <c r="R3366">
        <v>121</v>
      </c>
      <c r="S3366">
        <v>4</v>
      </c>
      <c r="T3366" t="s">
        <v>2998</v>
      </c>
      <c r="U3366">
        <v>11</v>
      </c>
      <c r="V3366">
        <v>2</v>
      </c>
      <c r="W3366">
        <v>20</v>
      </c>
      <c r="X3366">
        <v>16</v>
      </c>
      <c r="Y3366">
        <v>234</v>
      </c>
      <c r="Z3366">
        <v>33</v>
      </c>
      <c r="AA3366">
        <v>3</v>
      </c>
      <c r="AE3366">
        <v>3365</v>
      </c>
      <c r="AF3366" s="16" t="s">
        <v>24</v>
      </c>
      <c r="AG3366" s="16"/>
      <c r="AH3366" s="16"/>
      <c r="AI3366" s="16" t="str">
        <f t="shared" si="208"/>
        <v>(11,4,2,20,16,234,3, null, null, 'Chambers 2024 USA',2024, '2023-10-05','2023-10-05','".Carbon::now()."','".Carbon::now()."'),</v>
      </c>
      <c r="AJ3366" s="16" t="str">
        <f t="shared" si="209"/>
        <v>('".DB::select("SELECT id_status FROM `status` WHERE `element_type` = 'task' AND status_type = 'client' AND name ='CANCELLED'")[0]-&gt;id_status."',3365,1),</v>
      </c>
      <c r="AK3366" s="16" t="str">
        <f t="shared" si="210"/>
        <v/>
      </c>
      <c r="AL3366" s="16" t="str">
        <f t="shared" si="211"/>
        <v/>
      </c>
    </row>
    <row r="3367" spans="1:38" x14ac:dyDescent="0.25">
      <c r="A3367" s="16" t="s">
        <v>882</v>
      </c>
      <c r="B3367" s="16" t="s">
        <v>62</v>
      </c>
      <c r="C3367" s="16" t="s">
        <v>41</v>
      </c>
      <c r="D3367" s="16" t="s">
        <v>28</v>
      </c>
      <c r="E3367" s="16" t="s">
        <v>105</v>
      </c>
      <c r="F3367" s="16" t="s">
        <v>106</v>
      </c>
      <c r="G3367" s="16" t="s">
        <v>107</v>
      </c>
      <c r="H3367" s="16" t="s">
        <v>367</v>
      </c>
      <c r="I3367" s="16" t="s">
        <v>94</v>
      </c>
      <c r="J3367" s="16" t="s">
        <v>109</v>
      </c>
      <c r="M3367" s="16"/>
      <c r="N3367" s="7">
        <v>45205</v>
      </c>
      <c r="O3367" s="9">
        <v>45204</v>
      </c>
      <c r="P3367" t="s">
        <v>1229</v>
      </c>
      <c r="Q3367">
        <v>1</v>
      </c>
      <c r="R3367">
        <v>121</v>
      </c>
      <c r="S3367">
        <v>4</v>
      </c>
      <c r="T3367" t="s">
        <v>2998</v>
      </c>
      <c r="U3367">
        <v>11</v>
      </c>
      <c r="V3367">
        <v>2</v>
      </c>
      <c r="W3367">
        <v>20</v>
      </c>
      <c r="X3367">
        <v>16</v>
      </c>
      <c r="Y3367">
        <v>236</v>
      </c>
      <c r="Z3367">
        <v>33</v>
      </c>
      <c r="AA3367">
        <v>3</v>
      </c>
      <c r="AE3367">
        <v>3366</v>
      </c>
      <c r="AF3367" s="16" t="s">
        <v>24</v>
      </c>
      <c r="AG3367" s="16"/>
      <c r="AH3367" s="16"/>
      <c r="AI3367" s="16" t="str">
        <f t="shared" si="208"/>
        <v>(11,4,2,20,16,236,3, null, null, 'Chambers 2024 USA',2024, '2023-10-05','2023-10-05','".Carbon::now()."','".Carbon::now()."'),</v>
      </c>
      <c r="AJ3367" s="16" t="str">
        <f t="shared" si="209"/>
        <v>('".DB::select("SELECT id_status FROM `status` WHERE `element_type` = 'task' AND status_type = 'client' AND name ='CANCELLED'")[0]-&gt;id_status."',3366,1),</v>
      </c>
      <c r="AK3367" s="16" t="str">
        <f t="shared" si="210"/>
        <v/>
      </c>
      <c r="AL3367" s="16" t="str">
        <f t="shared" si="211"/>
        <v/>
      </c>
    </row>
    <row r="3368" spans="1:38" x14ac:dyDescent="0.25">
      <c r="A3368" s="16" t="s">
        <v>882</v>
      </c>
      <c r="B3368" s="16" t="s">
        <v>62</v>
      </c>
      <c r="C3368" s="16" t="s">
        <v>41</v>
      </c>
      <c r="D3368" s="16" t="s">
        <v>28</v>
      </c>
      <c r="E3368" s="16" t="s">
        <v>105</v>
      </c>
      <c r="F3368" s="16" t="s">
        <v>106</v>
      </c>
      <c r="G3368" s="16" t="s">
        <v>107</v>
      </c>
      <c r="H3368" s="16" t="s">
        <v>119</v>
      </c>
      <c r="I3368" s="16" t="s">
        <v>94</v>
      </c>
      <c r="J3368" s="16" t="s">
        <v>109</v>
      </c>
      <c r="M3368" s="16"/>
      <c r="N3368" s="7">
        <v>45205</v>
      </c>
      <c r="O3368" s="9">
        <v>45141</v>
      </c>
      <c r="P3368" t="s">
        <v>1230</v>
      </c>
      <c r="Q3368">
        <v>1</v>
      </c>
      <c r="R3368">
        <v>121</v>
      </c>
      <c r="S3368">
        <v>4</v>
      </c>
      <c r="T3368" t="s">
        <v>2998</v>
      </c>
      <c r="U3368">
        <v>11</v>
      </c>
      <c r="V3368">
        <v>2</v>
      </c>
      <c r="W3368">
        <v>20</v>
      </c>
      <c r="X3368">
        <v>16</v>
      </c>
      <c r="Y3368">
        <v>260</v>
      </c>
      <c r="Z3368">
        <v>33</v>
      </c>
      <c r="AA3368">
        <v>3</v>
      </c>
      <c r="AE3368">
        <v>3367</v>
      </c>
      <c r="AF3368" s="16" t="s">
        <v>24</v>
      </c>
      <c r="AG3368" s="16"/>
      <c r="AH3368" s="16"/>
      <c r="AI3368" s="16" t="str">
        <f t="shared" si="208"/>
        <v>(11,4,2,20,16,260,3, null, null, 'Chambers 2024 USA',2024, '2023-08-03','2023-08-03','".Carbon::now()."','".Carbon::now()."'),</v>
      </c>
      <c r="AJ3368" s="16" t="str">
        <f t="shared" si="209"/>
        <v>('".DB::select("SELECT id_status FROM `status` WHERE `element_type` = 'task' AND status_type = 'client' AND name ='CANCELLED'")[0]-&gt;id_status."',3367,1),</v>
      </c>
      <c r="AK3368" s="16" t="str">
        <f t="shared" si="210"/>
        <v/>
      </c>
      <c r="AL3368" s="16" t="str">
        <f t="shared" si="211"/>
        <v/>
      </c>
    </row>
    <row r="3369" spans="1:38" x14ac:dyDescent="0.25">
      <c r="A3369" s="16" t="s">
        <v>882</v>
      </c>
      <c r="B3369" s="16" t="s">
        <v>62</v>
      </c>
      <c r="C3369" s="16" t="s">
        <v>41</v>
      </c>
      <c r="D3369" s="16" t="s">
        <v>28</v>
      </c>
      <c r="E3369" s="16" t="s">
        <v>105</v>
      </c>
      <c r="F3369" s="16" t="s">
        <v>106</v>
      </c>
      <c r="G3369" s="16" t="s">
        <v>107</v>
      </c>
      <c r="H3369" s="16" t="s">
        <v>124</v>
      </c>
      <c r="I3369" s="16" t="s">
        <v>94</v>
      </c>
      <c r="J3369" s="16" t="s">
        <v>109</v>
      </c>
      <c r="M3369" s="16"/>
      <c r="N3369" s="7">
        <v>45205</v>
      </c>
      <c r="O3369" s="9">
        <v>45176</v>
      </c>
      <c r="P3369" t="s">
        <v>1178</v>
      </c>
      <c r="Q3369">
        <v>1</v>
      </c>
      <c r="R3369">
        <v>121</v>
      </c>
      <c r="S3369">
        <v>4</v>
      </c>
      <c r="T3369" t="s">
        <v>2998</v>
      </c>
      <c r="U3369">
        <v>11</v>
      </c>
      <c r="V3369">
        <v>2</v>
      </c>
      <c r="W3369">
        <v>20</v>
      </c>
      <c r="X3369">
        <v>16</v>
      </c>
      <c r="Y3369">
        <v>269</v>
      </c>
      <c r="Z3369">
        <v>33</v>
      </c>
      <c r="AA3369">
        <v>3</v>
      </c>
      <c r="AE3369">
        <v>3368</v>
      </c>
      <c r="AF3369" s="16" t="s">
        <v>24</v>
      </c>
      <c r="AG3369" s="16"/>
      <c r="AH3369" s="16"/>
      <c r="AI3369" s="16" t="str">
        <f t="shared" si="208"/>
        <v>(11,4,2,20,16,269,3, null, null, 'Chambers 2024 USA',2024, '2023-09-07','2023-09-07','".Carbon::now()."','".Carbon::now()."'),</v>
      </c>
      <c r="AJ3369" s="16" t="str">
        <f t="shared" si="209"/>
        <v>('".DB::select("SELECT id_status FROM `status` WHERE `element_type` = 'task' AND status_type = 'client' AND name ='CANCELLED'")[0]-&gt;id_status."',3368,1),</v>
      </c>
      <c r="AK3369" s="16" t="str">
        <f t="shared" si="210"/>
        <v/>
      </c>
      <c r="AL3369" s="16" t="str">
        <f t="shared" si="211"/>
        <v/>
      </c>
    </row>
    <row r="3370" spans="1:38" x14ac:dyDescent="0.25">
      <c r="A3370" s="16" t="s">
        <v>882</v>
      </c>
      <c r="B3370" s="16" t="s">
        <v>62</v>
      </c>
      <c r="C3370" s="16" t="s">
        <v>41</v>
      </c>
      <c r="D3370" s="16" t="s">
        <v>28</v>
      </c>
      <c r="E3370" s="16" t="s">
        <v>105</v>
      </c>
      <c r="F3370" s="16" t="s">
        <v>106</v>
      </c>
      <c r="G3370" s="16" t="s">
        <v>107</v>
      </c>
      <c r="H3370" s="16" t="s">
        <v>125</v>
      </c>
      <c r="I3370" s="16" t="s">
        <v>94</v>
      </c>
      <c r="J3370" s="16" t="s">
        <v>109</v>
      </c>
      <c r="M3370" s="16"/>
      <c r="N3370" s="7">
        <v>45205</v>
      </c>
      <c r="O3370" s="9">
        <v>45176</v>
      </c>
      <c r="P3370" t="s">
        <v>1178</v>
      </c>
      <c r="Q3370">
        <v>1</v>
      </c>
      <c r="R3370">
        <v>121</v>
      </c>
      <c r="S3370">
        <v>4</v>
      </c>
      <c r="T3370" t="s">
        <v>2998</v>
      </c>
      <c r="U3370">
        <v>11</v>
      </c>
      <c r="V3370">
        <v>2</v>
      </c>
      <c r="W3370">
        <v>20</v>
      </c>
      <c r="X3370">
        <v>16</v>
      </c>
      <c r="Y3370">
        <v>272</v>
      </c>
      <c r="Z3370">
        <v>33</v>
      </c>
      <c r="AA3370">
        <v>3</v>
      </c>
      <c r="AE3370">
        <v>3369</v>
      </c>
      <c r="AF3370" s="16" t="s">
        <v>24</v>
      </c>
      <c r="AG3370" s="16"/>
      <c r="AH3370" s="16"/>
      <c r="AI3370" s="16" t="str">
        <f t="shared" si="208"/>
        <v>(11,4,2,20,16,272,3, null, null, 'Chambers 2024 USA',2024, '2023-09-07','2023-09-07','".Carbon::now()."','".Carbon::now()."'),</v>
      </c>
      <c r="AJ3370" s="16" t="str">
        <f t="shared" si="209"/>
        <v>('".DB::select("SELECT id_status FROM `status` WHERE `element_type` = 'task' AND status_type = 'client' AND name ='CANCELLED'")[0]-&gt;id_status."',3369,1),</v>
      </c>
      <c r="AK3370" s="16" t="str">
        <f t="shared" si="210"/>
        <v/>
      </c>
      <c r="AL3370" s="16" t="str">
        <f t="shared" si="211"/>
        <v/>
      </c>
    </row>
    <row r="3371" spans="1:38" x14ac:dyDescent="0.25">
      <c r="A3371" s="16" t="s">
        <v>882</v>
      </c>
      <c r="B3371" s="16" t="s">
        <v>62</v>
      </c>
      <c r="C3371" s="16" t="s">
        <v>41</v>
      </c>
      <c r="D3371" s="16" t="s">
        <v>28</v>
      </c>
      <c r="E3371" s="16" t="s">
        <v>105</v>
      </c>
      <c r="F3371" s="16" t="s">
        <v>106</v>
      </c>
      <c r="G3371" s="16" t="s">
        <v>107</v>
      </c>
      <c r="H3371" s="16" t="s">
        <v>884</v>
      </c>
      <c r="I3371" s="16" t="s">
        <v>94</v>
      </c>
      <c r="J3371" s="16" t="s">
        <v>109</v>
      </c>
      <c r="M3371" s="16"/>
      <c r="N3371" s="7">
        <v>45142</v>
      </c>
      <c r="O3371" s="9">
        <v>45141</v>
      </c>
      <c r="P3371" t="s">
        <v>1230</v>
      </c>
      <c r="Q3371">
        <v>1</v>
      </c>
      <c r="R3371">
        <v>121</v>
      </c>
      <c r="S3371">
        <v>4</v>
      </c>
      <c r="T3371" t="s">
        <v>2998</v>
      </c>
      <c r="U3371">
        <v>11</v>
      </c>
      <c r="V3371">
        <v>2</v>
      </c>
      <c r="W3371">
        <v>20</v>
      </c>
      <c r="X3371">
        <v>16</v>
      </c>
      <c r="Y3371">
        <v>276</v>
      </c>
      <c r="Z3371">
        <v>33</v>
      </c>
      <c r="AA3371">
        <v>3</v>
      </c>
      <c r="AE3371">
        <v>3370</v>
      </c>
      <c r="AF3371" s="16" t="s">
        <v>24</v>
      </c>
      <c r="AG3371" s="16"/>
      <c r="AH3371" s="16"/>
      <c r="AI3371" s="16" t="str">
        <f t="shared" si="208"/>
        <v>(11,4,2,20,16,276,3, null, null, 'Chambers 2024 USA',2024, '2023-08-03','2023-08-03','".Carbon::now()."','".Carbon::now()."'),</v>
      </c>
      <c r="AJ3371" s="16" t="str">
        <f t="shared" si="209"/>
        <v>('".DB::select("SELECT id_status FROM `status` WHERE `element_type` = 'task' AND status_type = 'client' AND name ='CANCELLED'")[0]-&gt;id_status."',3370,1),</v>
      </c>
      <c r="AK3371" s="16" t="str">
        <f t="shared" si="210"/>
        <v/>
      </c>
      <c r="AL3371" s="16" t="str">
        <f t="shared" si="211"/>
        <v/>
      </c>
    </row>
    <row r="3372" spans="1:38" x14ac:dyDescent="0.25">
      <c r="A3372" s="16" t="s">
        <v>882</v>
      </c>
      <c r="B3372" s="16" t="s">
        <v>62</v>
      </c>
      <c r="C3372" s="16" t="s">
        <v>41</v>
      </c>
      <c r="D3372" s="16" t="s">
        <v>28</v>
      </c>
      <c r="E3372" s="16" t="s">
        <v>105</v>
      </c>
      <c r="F3372" s="16" t="s">
        <v>106</v>
      </c>
      <c r="G3372" s="16" t="s">
        <v>107</v>
      </c>
      <c r="H3372" s="16" t="s">
        <v>715</v>
      </c>
      <c r="I3372" s="16" t="s">
        <v>94</v>
      </c>
      <c r="J3372" s="16" t="s">
        <v>109</v>
      </c>
      <c r="M3372" s="16"/>
      <c r="N3372" s="7">
        <v>45142</v>
      </c>
      <c r="O3372" s="9">
        <v>45141</v>
      </c>
      <c r="P3372" t="s">
        <v>1230</v>
      </c>
      <c r="Q3372">
        <v>2</v>
      </c>
      <c r="R3372">
        <v>121</v>
      </c>
      <c r="S3372">
        <v>4</v>
      </c>
      <c r="T3372" t="s">
        <v>2998</v>
      </c>
      <c r="U3372">
        <v>11</v>
      </c>
      <c r="V3372">
        <v>2</v>
      </c>
      <c r="W3372">
        <v>20</v>
      </c>
      <c r="X3372">
        <v>16</v>
      </c>
      <c r="Y3372">
        <v>277</v>
      </c>
      <c r="Z3372">
        <v>33</v>
      </c>
      <c r="AA3372">
        <v>3</v>
      </c>
      <c r="AE3372">
        <v>3371</v>
      </c>
      <c r="AF3372" s="16" t="s">
        <v>24</v>
      </c>
      <c r="AG3372" s="16" t="s">
        <v>24</v>
      </c>
      <c r="AH3372" s="16"/>
      <c r="AI3372" s="16" t="str">
        <f t="shared" si="208"/>
        <v>(11,4,2,20,16,277,3, null, null, 'Chambers 2024 USA',2024, '2023-08-03','2023-08-03','".Carbon::now()."','".Carbon::now()."'),</v>
      </c>
      <c r="AJ3372" s="16" t="str">
        <f t="shared" si="209"/>
        <v>('".DB::select("SELECT id_status FROM `status` WHERE `element_type` = 'task' AND status_type = 'client' AND name ='CANCELLED'")[0]-&gt;id_status."',3371,1),</v>
      </c>
      <c r="AK3372" s="16" t="str">
        <f t="shared" si="210"/>
        <v/>
      </c>
      <c r="AL3372" s="16" t="str">
        <f t="shared" si="211"/>
        <v/>
      </c>
    </row>
    <row r="3373" spans="1:38" x14ac:dyDescent="0.25">
      <c r="A3373" s="16" t="s">
        <v>882</v>
      </c>
      <c r="B3373" s="16" t="s">
        <v>62</v>
      </c>
      <c r="C3373" s="16" t="s">
        <v>41</v>
      </c>
      <c r="D3373" s="16" t="s">
        <v>28</v>
      </c>
      <c r="E3373" s="16" t="s">
        <v>105</v>
      </c>
      <c r="F3373" s="16" t="s">
        <v>106</v>
      </c>
      <c r="G3373" s="16" t="s">
        <v>107</v>
      </c>
      <c r="H3373" s="16" t="s">
        <v>715</v>
      </c>
      <c r="I3373" s="16" t="s">
        <v>94</v>
      </c>
      <c r="J3373" s="16" t="s">
        <v>109</v>
      </c>
      <c r="M3373" s="16"/>
      <c r="N3373" s="7">
        <v>45142</v>
      </c>
      <c r="O3373" s="9">
        <v>45141</v>
      </c>
      <c r="P3373" t="s">
        <v>1230</v>
      </c>
      <c r="Q3373">
        <v>2</v>
      </c>
      <c r="R3373">
        <v>121</v>
      </c>
      <c r="S3373">
        <v>4</v>
      </c>
      <c r="T3373" t="s">
        <v>2998</v>
      </c>
      <c r="U3373">
        <v>11</v>
      </c>
      <c r="V3373">
        <v>2</v>
      </c>
      <c r="W3373">
        <v>20</v>
      </c>
      <c r="X3373">
        <v>16</v>
      </c>
      <c r="Y3373">
        <v>277</v>
      </c>
      <c r="Z3373">
        <v>33</v>
      </c>
      <c r="AA3373">
        <v>3</v>
      </c>
      <c r="AE3373">
        <v>3372</v>
      </c>
      <c r="AF3373" s="16" t="s">
        <v>24</v>
      </c>
      <c r="AG3373" s="16" t="s">
        <v>24</v>
      </c>
      <c r="AH3373" s="16"/>
      <c r="AI3373" s="16" t="str">
        <f t="shared" si="208"/>
        <v>(11,4,2,20,16,277,3, null, null, 'Chambers 2024 USA',2024, '2023-08-03','2023-08-03','".Carbon::now()."','".Carbon::now()."'),</v>
      </c>
      <c r="AJ3373" s="16" t="str">
        <f t="shared" si="209"/>
        <v>('".DB::select("SELECT id_status FROM `status` WHERE `element_type` = 'task' AND status_type = 'client' AND name ='CANCELLED'")[0]-&gt;id_status."',3372,1),</v>
      </c>
      <c r="AK3373" s="16" t="str">
        <f t="shared" si="210"/>
        <v/>
      </c>
      <c r="AL3373" s="16" t="str">
        <f t="shared" si="211"/>
        <v/>
      </c>
    </row>
    <row r="3374" spans="1:38" x14ac:dyDescent="0.25">
      <c r="A3374" s="16" t="s">
        <v>882</v>
      </c>
      <c r="B3374" s="16" t="s">
        <v>62</v>
      </c>
      <c r="C3374" s="16" t="s">
        <v>41</v>
      </c>
      <c r="D3374" s="16" t="s">
        <v>28</v>
      </c>
      <c r="E3374" s="16" t="s">
        <v>105</v>
      </c>
      <c r="F3374" s="16" t="s">
        <v>106</v>
      </c>
      <c r="G3374" s="16" t="s">
        <v>107</v>
      </c>
      <c r="H3374" s="16" t="s">
        <v>716</v>
      </c>
      <c r="I3374" s="16" t="s">
        <v>94</v>
      </c>
      <c r="J3374" s="16" t="s">
        <v>109</v>
      </c>
      <c r="M3374" s="16"/>
      <c r="N3374" s="7">
        <v>45142</v>
      </c>
      <c r="O3374" s="9">
        <v>45141</v>
      </c>
      <c r="P3374" t="s">
        <v>1230</v>
      </c>
      <c r="Q3374">
        <v>1</v>
      </c>
      <c r="R3374">
        <v>121</v>
      </c>
      <c r="S3374">
        <v>4</v>
      </c>
      <c r="T3374" t="s">
        <v>2998</v>
      </c>
      <c r="U3374">
        <v>11</v>
      </c>
      <c r="V3374">
        <v>2</v>
      </c>
      <c r="W3374">
        <v>20</v>
      </c>
      <c r="X3374">
        <v>16</v>
      </c>
      <c r="Y3374">
        <v>279</v>
      </c>
      <c r="Z3374">
        <v>33</v>
      </c>
      <c r="AA3374">
        <v>3</v>
      </c>
      <c r="AE3374">
        <v>3373</v>
      </c>
      <c r="AF3374" s="16" t="s">
        <v>24</v>
      </c>
      <c r="AG3374" s="16"/>
      <c r="AH3374" s="16"/>
      <c r="AI3374" s="16" t="str">
        <f t="shared" si="208"/>
        <v>(11,4,2,20,16,279,3, null, null, 'Chambers 2024 USA',2024, '2023-08-03','2023-08-03','".Carbon::now()."','".Carbon::now()."'),</v>
      </c>
      <c r="AJ3374" s="16" t="str">
        <f t="shared" si="209"/>
        <v>('".DB::select("SELECT id_status FROM `status` WHERE `element_type` = 'task' AND status_type = 'client' AND name ='CANCELLED'")[0]-&gt;id_status."',3373,1),</v>
      </c>
      <c r="AK3374" s="16" t="str">
        <f t="shared" si="210"/>
        <v/>
      </c>
      <c r="AL3374" s="16" t="str">
        <f t="shared" si="211"/>
        <v/>
      </c>
    </row>
    <row r="3375" spans="1:38" x14ac:dyDescent="0.25">
      <c r="A3375" s="16" t="s">
        <v>882</v>
      </c>
      <c r="B3375" s="16" t="s">
        <v>62</v>
      </c>
      <c r="C3375" s="16" t="s">
        <v>41</v>
      </c>
      <c r="D3375" s="16" t="s">
        <v>28</v>
      </c>
      <c r="E3375" s="16" t="s">
        <v>105</v>
      </c>
      <c r="F3375" s="16" t="s">
        <v>106</v>
      </c>
      <c r="G3375" s="16" t="s">
        <v>107</v>
      </c>
      <c r="H3375" s="16" t="s">
        <v>885</v>
      </c>
      <c r="I3375" s="16" t="s">
        <v>94</v>
      </c>
      <c r="J3375" s="16" t="s">
        <v>109</v>
      </c>
      <c r="M3375" s="16"/>
      <c r="N3375" s="7">
        <v>45142</v>
      </c>
      <c r="O3375" s="9">
        <v>45141</v>
      </c>
      <c r="P3375" t="s">
        <v>1230</v>
      </c>
      <c r="Q3375">
        <v>1</v>
      </c>
      <c r="R3375">
        <v>121</v>
      </c>
      <c r="S3375">
        <v>4</v>
      </c>
      <c r="T3375" t="s">
        <v>2998</v>
      </c>
      <c r="U3375">
        <v>11</v>
      </c>
      <c r="V3375">
        <v>2</v>
      </c>
      <c r="W3375">
        <v>20</v>
      </c>
      <c r="X3375">
        <v>16</v>
      </c>
      <c r="Y3375">
        <v>280</v>
      </c>
      <c r="Z3375">
        <v>33</v>
      </c>
      <c r="AA3375">
        <v>3</v>
      </c>
      <c r="AE3375">
        <v>3374</v>
      </c>
      <c r="AF3375" s="16" t="s">
        <v>24</v>
      </c>
      <c r="AG3375" s="16"/>
      <c r="AH3375" s="16"/>
      <c r="AI3375" s="16" t="str">
        <f t="shared" si="208"/>
        <v>(11,4,2,20,16,280,3, null, null, 'Chambers 2024 USA',2024, '2023-08-03','2023-08-03','".Carbon::now()."','".Carbon::now()."'),</v>
      </c>
      <c r="AJ3375" s="16" t="str">
        <f t="shared" si="209"/>
        <v>('".DB::select("SELECT id_status FROM `status` WHERE `element_type` = 'task' AND status_type = 'client' AND name ='CANCELLED'")[0]-&gt;id_status."',3374,1),</v>
      </c>
      <c r="AK3375" s="16" t="str">
        <f t="shared" si="210"/>
        <v/>
      </c>
      <c r="AL3375" s="16" t="str">
        <f t="shared" si="211"/>
        <v/>
      </c>
    </row>
    <row r="3376" spans="1:38" x14ac:dyDescent="0.25">
      <c r="A3376" s="16" t="s">
        <v>882</v>
      </c>
      <c r="B3376" s="16" t="s">
        <v>62</v>
      </c>
      <c r="C3376" s="16" t="s">
        <v>41</v>
      </c>
      <c r="D3376" s="16" t="s">
        <v>28</v>
      </c>
      <c r="E3376" s="16" t="s">
        <v>105</v>
      </c>
      <c r="F3376" s="16" t="s">
        <v>106</v>
      </c>
      <c r="G3376" s="16" t="s">
        <v>107</v>
      </c>
      <c r="H3376" s="16" t="s">
        <v>886</v>
      </c>
      <c r="I3376" s="16" t="s">
        <v>94</v>
      </c>
      <c r="J3376" s="16" t="s">
        <v>109</v>
      </c>
      <c r="M3376" s="16"/>
      <c r="N3376" s="7">
        <v>45121</v>
      </c>
      <c r="O3376" s="9">
        <v>45120</v>
      </c>
      <c r="P3376" t="s">
        <v>1221</v>
      </c>
      <c r="Q3376">
        <v>1</v>
      </c>
      <c r="R3376">
        <v>121</v>
      </c>
      <c r="S3376">
        <v>4</v>
      </c>
      <c r="T3376" t="s">
        <v>2998</v>
      </c>
      <c r="U3376">
        <v>11</v>
      </c>
      <c r="V3376">
        <v>2</v>
      </c>
      <c r="W3376">
        <v>20</v>
      </c>
      <c r="X3376">
        <v>16</v>
      </c>
      <c r="Y3376">
        <v>282</v>
      </c>
      <c r="Z3376">
        <v>33</v>
      </c>
      <c r="AA3376">
        <v>3</v>
      </c>
      <c r="AE3376">
        <v>3375</v>
      </c>
      <c r="AF3376" s="16" t="s">
        <v>24</v>
      </c>
      <c r="AG3376" s="16"/>
      <c r="AH3376" s="16"/>
      <c r="AI3376" s="16" t="str">
        <f t="shared" si="208"/>
        <v>(11,4,2,20,16,282,3, null, null, 'Chambers 2024 USA',2024, '2023-07-13','2023-07-13','".Carbon::now()."','".Carbon::now()."'),</v>
      </c>
      <c r="AJ3376" s="16" t="str">
        <f t="shared" si="209"/>
        <v>('".DB::select("SELECT id_status FROM `status` WHERE `element_type` = 'task' AND status_type = 'client' AND name ='CANCELLED'")[0]-&gt;id_status."',3375,1),</v>
      </c>
      <c r="AK3376" s="16" t="str">
        <f t="shared" si="210"/>
        <v/>
      </c>
      <c r="AL3376" s="16" t="str">
        <f t="shared" si="211"/>
        <v/>
      </c>
    </row>
    <row r="3377" spans="1:38" x14ac:dyDescent="0.25">
      <c r="A3377" s="16" t="s">
        <v>882</v>
      </c>
      <c r="B3377" s="16" t="s">
        <v>62</v>
      </c>
      <c r="C3377" s="16" t="s">
        <v>41</v>
      </c>
      <c r="D3377" s="16" t="s">
        <v>28</v>
      </c>
      <c r="E3377" s="16" t="s">
        <v>105</v>
      </c>
      <c r="F3377" s="16" t="s">
        <v>106</v>
      </c>
      <c r="G3377" s="16" t="s">
        <v>107</v>
      </c>
      <c r="H3377" s="16" t="s">
        <v>411</v>
      </c>
      <c r="I3377" s="16" t="s">
        <v>94</v>
      </c>
      <c r="J3377" s="16" t="s">
        <v>109</v>
      </c>
      <c r="M3377" s="16"/>
      <c r="N3377" s="7">
        <v>45205</v>
      </c>
      <c r="O3377" s="9">
        <v>45204</v>
      </c>
      <c r="P3377" t="s">
        <v>1229</v>
      </c>
      <c r="Q3377">
        <v>1</v>
      </c>
      <c r="R3377">
        <v>121</v>
      </c>
      <c r="S3377">
        <v>4</v>
      </c>
      <c r="T3377" t="s">
        <v>2998</v>
      </c>
      <c r="U3377">
        <v>11</v>
      </c>
      <c r="V3377">
        <v>2</v>
      </c>
      <c r="W3377">
        <v>20</v>
      </c>
      <c r="X3377">
        <v>16</v>
      </c>
      <c r="Y3377">
        <v>342</v>
      </c>
      <c r="Z3377">
        <v>33</v>
      </c>
      <c r="AA3377">
        <v>3</v>
      </c>
      <c r="AE3377">
        <v>3376</v>
      </c>
      <c r="AF3377" s="16" t="s">
        <v>24</v>
      </c>
      <c r="AG3377" s="16"/>
      <c r="AH3377" s="16"/>
      <c r="AI3377" s="16" t="str">
        <f t="shared" si="208"/>
        <v>(11,4,2,20,16,342,3, null, null, 'Chambers 2024 USA',2024, '2023-10-05','2023-10-05','".Carbon::now()."','".Carbon::now()."'),</v>
      </c>
      <c r="AJ3377" s="16" t="str">
        <f t="shared" si="209"/>
        <v>('".DB::select("SELECT id_status FROM `status` WHERE `element_type` = 'task' AND status_type = 'client' AND name ='CANCELLED'")[0]-&gt;id_status."',3376,1),</v>
      </c>
      <c r="AK3377" s="16" t="str">
        <f t="shared" si="210"/>
        <v/>
      </c>
      <c r="AL3377" s="16" t="str">
        <f t="shared" si="211"/>
        <v/>
      </c>
    </row>
    <row r="3378" spans="1:38" x14ac:dyDescent="0.25">
      <c r="A3378" s="16" t="s">
        <v>882</v>
      </c>
      <c r="B3378" s="16" t="s">
        <v>62</v>
      </c>
      <c r="C3378" s="16" t="s">
        <v>41</v>
      </c>
      <c r="D3378" s="16" t="s">
        <v>28</v>
      </c>
      <c r="E3378" s="16" t="s">
        <v>105</v>
      </c>
      <c r="F3378" s="16" t="s">
        <v>106</v>
      </c>
      <c r="G3378" s="16" t="s">
        <v>107</v>
      </c>
      <c r="H3378" s="16" t="s">
        <v>336</v>
      </c>
      <c r="I3378" s="16" t="s">
        <v>94</v>
      </c>
      <c r="J3378" s="16" t="s">
        <v>109</v>
      </c>
      <c r="M3378" s="16"/>
      <c r="N3378" s="7">
        <v>45121</v>
      </c>
      <c r="O3378" s="9">
        <v>45120</v>
      </c>
      <c r="P3378" t="s">
        <v>1221</v>
      </c>
      <c r="Q3378">
        <v>1</v>
      </c>
      <c r="R3378">
        <v>121</v>
      </c>
      <c r="S3378">
        <v>4</v>
      </c>
      <c r="T3378" t="s">
        <v>2998</v>
      </c>
      <c r="U3378">
        <v>11</v>
      </c>
      <c r="V3378">
        <v>2</v>
      </c>
      <c r="W3378">
        <v>20</v>
      </c>
      <c r="X3378">
        <v>16</v>
      </c>
      <c r="Y3378">
        <v>379</v>
      </c>
      <c r="Z3378">
        <v>33</v>
      </c>
      <c r="AA3378">
        <v>3</v>
      </c>
      <c r="AE3378">
        <v>3377</v>
      </c>
      <c r="AF3378" s="16" t="s">
        <v>24</v>
      </c>
      <c r="AG3378" s="16"/>
      <c r="AH3378" s="16"/>
      <c r="AI3378" s="16" t="str">
        <f t="shared" si="208"/>
        <v>(11,4,2,20,16,379,3, null, null, 'Chambers 2024 USA',2024, '2023-07-13','2023-07-13','".Carbon::now()."','".Carbon::now()."'),</v>
      </c>
      <c r="AJ3378" s="16" t="str">
        <f t="shared" si="209"/>
        <v>('".DB::select("SELECT id_status FROM `status` WHERE `element_type` = 'task' AND status_type = 'client' AND name ='CANCELLED'")[0]-&gt;id_status."',3377,1),</v>
      </c>
      <c r="AK3378" s="16" t="str">
        <f t="shared" si="210"/>
        <v/>
      </c>
      <c r="AL3378" s="16" t="str">
        <f t="shared" si="211"/>
        <v/>
      </c>
    </row>
    <row r="3379" spans="1:38" x14ac:dyDescent="0.25">
      <c r="A3379" s="16" t="s">
        <v>882</v>
      </c>
      <c r="B3379" s="16" t="s">
        <v>62</v>
      </c>
      <c r="C3379" s="16" t="s">
        <v>41</v>
      </c>
      <c r="D3379" s="16" t="s">
        <v>28</v>
      </c>
      <c r="E3379" s="16" t="s">
        <v>105</v>
      </c>
      <c r="F3379" s="16" t="s">
        <v>106</v>
      </c>
      <c r="G3379" s="16" t="s">
        <v>369</v>
      </c>
      <c r="H3379" s="16" t="s">
        <v>64</v>
      </c>
      <c r="I3379" s="16" t="s">
        <v>94</v>
      </c>
      <c r="J3379" s="16" t="s">
        <v>109</v>
      </c>
      <c r="M3379" s="16"/>
      <c r="N3379" s="7">
        <v>45121</v>
      </c>
      <c r="O3379" s="9">
        <v>45120</v>
      </c>
      <c r="P3379" t="s">
        <v>1221</v>
      </c>
      <c r="Q3379">
        <v>1</v>
      </c>
      <c r="R3379">
        <v>121</v>
      </c>
      <c r="S3379">
        <v>4</v>
      </c>
      <c r="T3379" t="s">
        <v>2998</v>
      </c>
      <c r="U3379">
        <v>11</v>
      </c>
      <c r="V3379">
        <v>2</v>
      </c>
      <c r="W3379">
        <v>20</v>
      </c>
      <c r="X3379">
        <v>18</v>
      </c>
      <c r="Y3379">
        <v>93</v>
      </c>
      <c r="Z3379">
        <v>33</v>
      </c>
      <c r="AA3379">
        <v>3</v>
      </c>
      <c r="AE3379">
        <v>3378</v>
      </c>
      <c r="AF3379" s="16" t="s">
        <v>24</v>
      </c>
      <c r="AG3379" s="16"/>
      <c r="AH3379" s="16"/>
      <c r="AI3379" s="16" t="str">
        <f t="shared" si="208"/>
        <v>(11,4,2,20,18,93,3, null, null, 'Chambers 2024 USA',2024, '2023-07-13','2023-07-13','".Carbon::now()."','".Carbon::now()."'),</v>
      </c>
      <c r="AJ3379" s="16" t="str">
        <f t="shared" si="209"/>
        <v>('".DB::select("SELECT id_status FROM `status` WHERE `element_type` = 'task' AND status_type = 'client' AND name ='CANCELLED'")[0]-&gt;id_status."',3378,1),</v>
      </c>
      <c r="AK3379" s="16" t="str">
        <f t="shared" si="210"/>
        <v/>
      </c>
      <c r="AL3379" s="16" t="str">
        <f t="shared" si="211"/>
        <v/>
      </c>
    </row>
    <row r="3380" spans="1:38" x14ac:dyDescent="0.25">
      <c r="A3380" s="16" t="s">
        <v>882</v>
      </c>
      <c r="B3380" s="16" t="s">
        <v>62</v>
      </c>
      <c r="C3380" s="16" t="s">
        <v>41</v>
      </c>
      <c r="D3380" s="16" t="s">
        <v>28</v>
      </c>
      <c r="E3380" s="16" t="s">
        <v>105</v>
      </c>
      <c r="F3380" s="16" t="s">
        <v>106</v>
      </c>
      <c r="G3380" s="16" t="s">
        <v>369</v>
      </c>
      <c r="H3380" s="16" t="s">
        <v>128</v>
      </c>
      <c r="I3380" s="16" t="s">
        <v>94</v>
      </c>
      <c r="J3380" s="16" t="s">
        <v>109</v>
      </c>
      <c r="M3380" s="16"/>
      <c r="N3380" s="7">
        <v>45121</v>
      </c>
      <c r="O3380" s="9">
        <v>45120</v>
      </c>
      <c r="P3380" t="s">
        <v>1221</v>
      </c>
      <c r="Q3380">
        <v>1</v>
      </c>
      <c r="R3380">
        <v>121</v>
      </c>
      <c r="S3380">
        <v>4</v>
      </c>
      <c r="T3380" t="s">
        <v>2998</v>
      </c>
      <c r="U3380">
        <v>11</v>
      </c>
      <c r="V3380">
        <v>2</v>
      </c>
      <c r="W3380">
        <v>20</v>
      </c>
      <c r="X3380">
        <v>18</v>
      </c>
      <c r="Y3380">
        <v>129</v>
      </c>
      <c r="Z3380">
        <v>33</v>
      </c>
      <c r="AA3380">
        <v>3</v>
      </c>
      <c r="AE3380">
        <v>3379</v>
      </c>
      <c r="AF3380" s="16" t="s">
        <v>24</v>
      </c>
      <c r="AG3380" s="16"/>
      <c r="AH3380" s="16"/>
      <c r="AI3380" s="16" t="str">
        <f t="shared" si="208"/>
        <v>(11,4,2,20,18,129,3, null, null, 'Chambers 2024 USA',2024, '2023-07-13','2023-07-13','".Carbon::now()."','".Carbon::now()."'),</v>
      </c>
      <c r="AJ3380" s="16" t="str">
        <f t="shared" si="209"/>
        <v>('".DB::select("SELECT id_status FROM `status` WHERE `element_type` = 'task' AND status_type = 'client' AND name ='CANCELLED'")[0]-&gt;id_status."',3379,1),</v>
      </c>
      <c r="AK3380" s="16" t="str">
        <f t="shared" si="210"/>
        <v/>
      </c>
      <c r="AL3380" s="16" t="str">
        <f t="shared" si="211"/>
        <v/>
      </c>
    </row>
    <row r="3381" spans="1:38" x14ac:dyDescent="0.25">
      <c r="A3381" s="16" t="s">
        <v>882</v>
      </c>
      <c r="B3381" s="16" t="s">
        <v>62</v>
      </c>
      <c r="C3381" s="16" t="s">
        <v>41</v>
      </c>
      <c r="D3381" s="16" t="s">
        <v>28</v>
      </c>
      <c r="E3381" s="16" t="s">
        <v>105</v>
      </c>
      <c r="F3381" s="16" t="s">
        <v>106</v>
      </c>
      <c r="G3381" s="16" t="s">
        <v>371</v>
      </c>
      <c r="H3381" s="16" t="s">
        <v>57</v>
      </c>
      <c r="I3381" s="16" t="s">
        <v>94</v>
      </c>
      <c r="J3381" s="16" t="s">
        <v>109</v>
      </c>
      <c r="M3381" s="16"/>
      <c r="N3381" s="7">
        <v>44966</v>
      </c>
      <c r="O3381" s="9">
        <v>45204</v>
      </c>
      <c r="P3381" t="s">
        <v>1229</v>
      </c>
      <c r="Q3381">
        <v>1</v>
      </c>
      <c r="R3381">
        <v>121</v>
      </c>
      <c r="S3381">
        <v>4</v>
      </c>
      <c r="T3381" t="s">
        <v>2998</v>
      </c>
      <c r="U3381">
        <v>11</v>
      </c>
      <c r="V3381">
        <v>2</v>
      </c>
      <c r="W3381">
        <v>20</v>
      </c>
      <c r="X3381">
        <v>19</v>
      </c>
      <c r="Y3381">
        <v>343</v>
      </c>
      <c r="Z3381">
        <v>33</v>
      </c>
      <c r="AA3381">
        <v>3</v>
      </c>
      <c r="AE3381">
        <v>3380</v>
      </c>
      <c r="AF3381" s="16" t="s">
        <v>24</v>
      </c>
      <c r="AG3381" s="16"/>
      <c r="AH3381" s="16"/>
      <c r="AI3381" s="16" t="str">
        <f t="shared" si="208"/>
        <v>(11,4,2,20,19,343,3, null, null, 'Chambers 2024 USA',2024, '2023-10-05','2023-10-05','".Carbon::now()."','".Carbon::now()."'),</v>
      </c>
      <c r="AJ3381" s="16" t="str">
        <f t="shared" si="209"/>
        <v>('".DB::select("SELECT id_status FROM `status` WHERE `element_type` = 'task' AND status_type = 'client' AND name ='CANCELLED'")[0]-&gt;id_status."',3380,1),</v>
      </c>
      <c r="AK3381" s="16" t="str">
        <f t="shared" si="210"/>
        <v/>
      </c>
      <c r="AL3381" s="16" t="str">
        <f t="shared" si="211"/>
        <v/>
      </c>
    </row>
    <row r="3382" spans="1:38" x14ac:dyDescent="0.25">
      <c r="A3382" s="16" t="s">
        <v>882</v>
      </c>
      <c r="B3382" s="16" t="s">
        <v>62</v>
      </c>
      <c r="C3382" s="16" t="s">
        <v>41</v>
      </c>
      <c r="D3382" s="16" t="s">
        <v>28</v>
      </c>
      <c r="E3382" s="16" t="s">
        <v>105</v>
      </c>
      <c r="F3382" s="16" t="s">
        <v>106</v>
      </c>
      <c r="G3382" s="16" t="s">
        <v>371</v>
      </c>
      <c r="H3382" s="16" t="s">
        <v>97</v>
      </c>
      <c r="I3382" s="16" t="s">
        <v>94</v>
      </c>
      <c r="J3382" s="16" t="s">
        <v>109</v>
      </c>
      <c r="M3382" s="16"/>
      <c r="N3382" s="7">
        <v>45121</v>
      </c>
      <c r="O3382" s="9">
        <v>45141</v>
      </c>
      <c r="P3382" t="s">
        <v>1230</v>
      </c>
      <c r="Q3382">
        <v>1</v>
      </c>
      <c r="R3382">
        <v>121</v>
      </c>
      <c r="S3382">
        <v>4</v>
      </c>
      <c r="T3382" t="s">
        <v>2998</v>
      </c>
      <c r="U3382">
        <v>11</v>
      </c>
      <c r="V3382">
        <v>2</v>
      </c>
      <c r="W3382">
        <v>20</v>
      </c>
      <c r="X3382">
        <v>19</v>
      </c>
      <c r="Y3382">
        <v>373</v>
      </c>
      <c r="Z3382">
        <v>33</v>
      </c>
      <c r="AA3382">
        <v>3</v>
      </c>
      <c r="AE3382">
        <v>3381</v>
      </c>
      <c r="AF3382" s="16" t="s">
        <v>24</v>
      </c>
      <c r="AG3382" s="16"/>
      <c r="AH3382" s="16"/>
      <c r="AI3382" s="16" t="str">
        <f t="shared" si="208"/>
        <v>(11,4,2,20,19,373,3, null, null, 'Chambers 2024 USA',2024, '2023-08-03','2023-08-03','".Carbon::now()."','".Carbon::now()."'),</v>
      </c>
      <c r="AJ3382" s="16" t="str">
        <f t="shared" si="209"/>
        <v>('".DB::select("SELECT id_status FROM `status` WHERE `element_type` = 'task' AND status_type = 'client' AND name ='CANCELLED'")[0]-&gt;id_status."',3381,1),</v>
      </c>
      <c r="AK3382" s="16" t="str">
        <f t="shared" si="210"/>
        <v/>
      </c>
      <c r="AL3382" s="16" t="str">
        <f t="shared" si="211"/>
        <v/>
      </c>
    </row>
    <row r="3383" spans="1:38" x14ac:dyDescent="0.25">
      <c r="A3383" s="16" t="s">
        <v>882</v>
      </c>
      <c r="B3383" s="16" t="s">
        <v>62</v>
      </c>
      <c r="C3383" s="16" t="s">
        <v>41</v>
      </c>
      <c r="D3383" s="16" t="s">
        <v>28</v>
      </c>
      <c r="E3383" s="16" t="s">
        <v>105</v>
      </c>
      <c r="F3383" s="16" t="s">
        <v>106</v>
      </c>
      <c r="G3383" s="16" t="s">
        <v>887</v>
      </c>
      <c r="H3383" s="16" t="s">
        <v>64</v>
      </c>
      <c r="I3383" s="16" t="s">
        <v>94</v>
      </c>
      <c r="J3383" s="16" t="s">
        <v>109</v>
      </c>
      <c r="M3383" s="16"/>
      <c r="N3383" s="7">
        <v>45121</v>
      </c>
      <c r="O3383" s="9">
        <v>45120</v>
      </c>
      <c r="P3383" t="s">
        <v>1221</v>
      </c>
      <c r="Q3383">
        <v>1</v>
      </c>
      <c r="R3383">
        <v>121</v>
      </c>
      <c r="S3383">
        <v>4</v>
      </c>
      <c r="T3383" t="s">
        <v>2998</v>
      </c>
      <c r="U3383">
        <v>11</v>
      </c>
      <c r="V3383">
        <v>2</v>
      </c>
      <c r="W3383">
        <v>20</v>
      </c>
      <c r="X3383">
        <v>20</v>
      </c>
      <c r="Y3383">
        <v>93</v>
      </c>
      <c r="Z3383">
        <v>33</v>
      </c>
      <c r="AA3383">
        <v>3</v>
      </c>
      <c r="AE3383">
        <v>3382</v>
      </c>
      <c r="AF3383" s="16" t="s">
        <v>24</v>
      </c>
      <c r="AG3383" s="16"/>
      <c r="AH3383" s="16"/>
      <c r="AI3383" s="16" t="str">
        <f t="shared" si="208"/>
        <v>(11,4,2,20,20,93,3, null, null, 'Chambers 2024 USA',2024, '2023-07-13','2023-07-13','".Carbon::now()."','".Carbon::now()."'),</v>
      </c>
      <c r="AJ3383" s="16" t="str">
        <f t="shared" si="209"/>
        <v>('".DB::select("SELECT id_status FROM `status` WHERE `element_type` = 'task' AND status_type = 'client' AND name ='CANCELLED'")[0]-&gt;id_status."',3382,1),</v>
      </c>
      <c r="AK3383" s="16" t="str">
        <f t="shared" si="210"/>
        <v/>
      </c>
      <c r="AL3383" s="16" t="str">
        <f t="shared" si="211"/>
        <v/>
      </c>
    </row>
    <row r="3384" spans="1:38" x14ac:dyDescent="0.25">
      <c r="A3384" s="16" t="s">
        <v>882</v>
      </c>
      <c r="B3384" s="16" t="s">
        <v>62</v>
      </c>
      <c r="C3384" s="16" t="s">
        <v>41</v>
      </c>
      <c r="D3384" s="16" t="s">
        <v>28</v>
      </c>
      <c r="E3384" s="16" t="s">
        <v>105</v>
      </c>
      <c r="F3384" s="16" t="s">
        <v>106</v>
      </c>
      <c r="G3384" s="16" t="s">
        <v>372</v>
      </c>
      <c r="H3384" s="16" t="s">
        <v>64</v>
      </c>
      <c r="I3384" s="16" t="s">
        <v>94</v>
      </c>
      <c r="J3384" s="16" t="s">
        <v>109</v>
      </c>
      <c r="M3384" s="16"/>
      <c r="N3384" s="7">
        <v>45121</v>
      </c>
      <c r="O3384" s="9">
        <v>45120</v>
      </c>
      <c r="P3384" t="s">
        <v>1221</v>
      </c>
      <c r="Q3384">
        <v>1</v>
      </c>
      <c r="R3384">
        <v>121</v>
      </c>
      <c r="S3384">
        <v>4</v>
      </c>
      <c r="T3384" t="s">
        <v>2998</v>
      </c>
      <c r="U3384">
        <v>11</v>
      </c>
      <c r="V3384">
        <v>2</v>
      </c>
      <c r="W3384">
        <v>20</v>
      </c>
      <c r="X3384">
        <v>21</v>
      </c>
      <c r="Y3384">
        <v>93</v>
      </c>
      <c r="Z3384">
        <v>33</v>
      </c>
      <c r="AA3384">
        <v>3</v>
      </c>
      <c r="AE3384">
        <v>3383</v>
      </c>
      <c r="AF3384" s="16" t="s">
        <v>24</v>
      </c>
      <c r="AG3384" s="16"/>
      <c r="AH3384" s="16"/>
      <c r="AI3384" s="16" t="str">
        <f t="shared" si="208"/>
        <v>(11,4,2,20,21,93,3, null, null, 'Chambers 2024 USA',2024, '2023-07-13','2023-07-13','".Carbon::now()."','".Carbon::now()."'),</v>
      </c>
      <c r="AJ3384" s="16" t="str">
        <f t="shared" si="209"/>
        <v>('".DB::select("SELECT id_status FROM `status` WHERE `element_type` = 'task' AND status_type = 'client' AND name ='CANCELLED'")[0]-&gt;id_status."',3383,1),</v>
      </c>
      <c r="AK3384" s="16" t="str">
        <f t="shared" si="210"/>
        <v/>
      </c>
      <c r="AL3384" s="16" t="str">
        <f t="shared" si="211"/>
        <v/>
      </c>
    </row>
    <row r="3385" spans="1:38" x14ac:dyDescent="0.25">
      <c r="A3385" s="16" t="s">
        <v>882</v>
      </c>
      <c r="B3385" s="16" t="s">
        <v>62</v>
      </c>
      <c r="C3385" s="16" t="s">
        <v>41</v>
      </c>
      <c r="D3385" s="16" t="s">
        <v>28</v>
      </c>
      <c r="E3385" s="16" t="s">
        <v>105</v>
      </c>
      <c r="F3385" s="16" t="s">
        <v>106</v>
      </c>
      <c r="G3385" s="16" t="s">
        <v>372</v>
      </c>
      <c r="H3385" s="16" t="s">
        <v>128</v>
      </c>
      <c r="I3385" s="16" t="s">
        <v>94</v>
      </c>
      <c r="J3385" s="16" t="s">
        <v>109</v>
      </c>
      <c r="M3385" s="16"/>
      <c r="N3385" s="7">
        <v>45268</v>
      </c>
      <c r="O3385" s="9">
        <v>45120</v>
      </c>
      <c r="P3385" t="s">
        <v>1221</v>
      </c>
      <c r="Q3385">
        <v>1</v>
      </c>
      <c r="R3385">
        <v>121</v>
      </c>
      <c r="S3385">
        <v>4</v>
      </c>
      <c r="T3385" t="s">
        <v>2998</v>
      </c>
      <c r="U3385">
        <v>11</v>
      </c>
      <c r="V3385">
        <v>2</v>
      </c>
      <c r="W3385">
        <v>20</v>
      </c>
      <c r="X3385">
        <v>21</v>
      </c>
      <c r="Y3385">
        <v>129</v>
      </c>
      <c r="Z3385">
        <v>33</v>
      </c>
      <c r="AA3385">
        <v>3</v>
      </c>
      <c r="AE3385">
        <v>3384</v>
      </c>
      <c r="AF3385" s="16" t="s">
        <v>24</v>
      </c>
      <c r="AG3385" s="16"/>
      <c r="AH3385" s="16"/>
      <c r="AI3385" s="16" t="str">
        <f t="shared" si="208"/>
        <v>(11,4,2,20,21,129,3, null, null, 'Chambers 2024 USA',2024, '2023-07-13','2023-07-13','".Carbon::now()."','".Carbon::now()."'),</v>
      </c>
      <c r="AJ3385" s="16" t="str">
        <f t="shared" si="209"/>
        <v>('".DB::select("SELECT id_status FROM `status` WHERE `element_type` = 'task' AND status_type = 'client' AND name ='CANCELLED'")[0]-&gt;id_status."',3384,1),</v>
      </c>
      <c r="AK3385" s="16" t="str">
        <f t="shared" si="210"/>
        <v/>
      </c>
      <c r="AL3385" s="16" t="str">
        <f t="shared" si="211"/>
        <v/>
      </c>
    </row>
    <row r="3386" spans="1:38" x14ac:dyDescent="0.25">
      <c r="A3386" s="16" t="s">
        <v>882</v>
      </c>
      <c r="B3386" s="16" t="s">
        <v>62</v>
      </c>
      <c r="C3386" s="16" t="s">
        <v>41</v>
      </c>
      <c r="D3386" s="16" t="s">
        <v>28</v>
      </c>
      <c r="E3386" s="16" t="s">
        <v>105</v>
      </c>
      <c r="F3386" s="16" t="s">
        <v>106</v>
      </c>
      <c r="G3386" s="16" t="s">
        <v>370</v>
      </c>
      <c r="H3386" s="16" t="s">
        <v>57</v>
      </c>
      <c r="I3386" s="16" t="s">
        <v>94</v>
      </c>
      <c r="J3386" s="16" t="s">
        <v>109</v>
      </c>
      <c r="M3386" s="16"/>
      <c r="N3386" s="7">
        <v>45233</v>
      </c>
      <c r="O3386" s="9">
        <v>45204</v>
      </c>
      <c r="P3386" t="s">
        <v>1229</v>
      </c>
      <c r="Q3386">
        <v>1</v>
      </c>
      <c r="R3386">
        <v>121</v>
      </c>
      <c r="S3386">
        <v>4</v>
      </c>
      <c r="T3386" t="s">
        <v>2998</v>
      </c>
      <c r="U3386">
        <v>11</v>
      </c>
      <c r="V3386">
        <v>2</v>
      </c>
      <c r="W3386">
        <v>20</v>
      </c>
      <c r="X3386">
        <v>22</v>
      </c>
      <c r="Y3386">
        <v>343</v>
      </c>
      <c r="Z3386">
        <v>33</v>
      </c>
      <c r="AA3386">
        <v>3</v>
      </c>
      <c r="AE3386">
        <v>3385</v>
      </c>
      <c r="AF3386" s="16" t="s">
        <v>24</v>
      </c>
      <c r="AG3386" s="16"/>
      <c r="AH3386" s="16"/>
      <c r="AI3386" s="16" t="str">
        <f t="shared" si="208"/>
        <v>(11,4,2,20,22,343,3, null, null, 'Chambers 2024 USA',2024, '2023-10-05','2023-10-05','".Carbon::now()."','".Carbon::now()."'),</v>
      </c>
      <c r="AJ3386" s="16" t="str">
        <f t="shared" si="209"/>
        <v>('".DB::select("SELECT id_status FROM `status` WHERE `element_type` = 'task' AND status_type = 'client' AND name ='CANCELLED'")[0]-&gt;id_status."',3385,1),</v>
      </c>
      <c r="AK3386" s="16" t="str">
        <f t="shared" si="210"/>
        <v/>
      </c>
      <c r="AL3386" s="16" t="str">
        <f t="shared" si="211"/>
        <v/>
      </c>
    </row>
    <row r="3387" spans="1:38" x14ac:dyDescent="0.25">
      <c r="A3387" s="16" t="s">
        <v>882</v>
      </c>
      <c r="B3387" s="16" t="s">
        <v>62</v>
      </c>
      <c r="C3387" s="16" t="s">
        <v>41</v>
      </c>
      <c r="D3387" s="16" t="s">
        <v>28</v>
      </c>
      <c r="E3387" s="16" t="s">
        <v>105</v>
      </c>
      <c r="F3387" s="16" t="s">
        <v>106</v>
      </c>
      <c r="G3387" s="16" t="s">
        <v>370</v>
      </c>
      <c r="H3387" s="16" t="s">
        <v>97</v>
      </c>
      <c r="I3387" s="16" t="s">
        <v>94</v>
      </c>
      <c r="J3387" s="16" t="s">
        <v>109</v>
      </c>
      <c r="M3387" s="16"/>
      <c r="N3387" s="7">
        <v>45142</v>
      </c>
      <c r="O3387" s="9">
        <v>45141</v>
      </c>
      <c r="P3387" t="s">
        <v>1230</v>
      </c>
      <c r="Q3387">
        <v>1</v>
      </c>
      <c r="R3387">
        <v>121</v>
      </c>
      <c r="S3387">
        <v>4</v>
      </c>
      <c r="T3387" t="s">
        <v>2998</v>
      </c>
      <c r="U3387">
        <v>11</v>
      </c>
      <c r="V3387">
        <v>2</v>
      </c>
      <c r="W3387">
        <v>20</v>
      </c>
      <c r="X3387">
        <v>22</v>
      </c>
      <c r="Y3387">
        <v>373</v>
      </c>
      <c r="Z3387">
        <v>33</v>
      </c>
      <c r="AA3387">
        <v>3</v>
      </c>
      <c r="AE3387">
        <v>3386</v>
      </c>
      <c r="AF3387" s="16" t="s">
        <v>24</v>
      </c>
      <c r="AG3387" s="16"/>
      <c r="AH3387" s="16"/>
      <c r="AI3387" s="16" t="str">
        <f t="shared" si="208"/>
        <v>(11,4,2,20,22,373,3, null, null, 'Chambers 2024 USA',2024, '2023-08-03','2023-08-03','".Carbon::now()."','".Carbon::now()."'),</v>
      </c>
      <c r="AJ3387" s="16" t="str">
        <f t="shared" si="209"/>
        <v>('".DB::select("SELECT id_status FROM `status` WHERE `element_type` = 'task' AND status_type = 'client' AND name ='CANCELLED'")[0]-&gt;id_status."',3386,1),</v>
      </c>
      <c r="AK3387" s="16" t="str">
        <f t="shared" si="210"/>
        <v/>
      </c>
      <c r="AL3387" s="16" t="str">
        <f t="shared" si="211"/>
        <v/>
      </c>
    </row>
    <row r="3388" spans="1:38" x14ac:dyDescent="0.25">
      <c r="A3388" s="16" t="s">
        <v>882</v>
      </c>
      <c r="B3388" s="16" t="s">
        <v>62</v>
      </c>
      <c r="C3388" s="16" t="s">
        <v>41</v>
      </c>
      <c r="D3388" s="16" t="s">
        <v>28</v>
      </c>
      <c r="E3388" s="16" t="s">
        <v>105</v>
      </c>
      <c r="F3388" s="16" t="s">
        <v>106</v>
      </c>
      <c r="G3388" s="16" t="s">
        <v>113</v>
      </c>
      <c r="H3388" s="16" t="s">
        <v>132</v>
      </c>
      <c r="I3388" s="16" t="s">
        <v>94</v>
      </c>
      <c r="J3388" s="16" t="s">
        <v>109</v>
      </c>
      <c r="M3388" s="16"/>
      <c r="N3388" s="7">
        <v>45205</v>
      </c>
      <c r="O3388" s="9">
        <v>45204</v>
      </c>
      <c r="P3388" t="s">
        <v>1229</v>
      </c>
      <c r="Q3388">
        <v>1</v>
      </c>
      <c r="R3388">
        <v>121</v>
      </c>
      <c r="S3388">
        <v>4</v>
      </c>
      <c r="T3388" t="s">
        <v>2998</v>
      </c>
      <c r="U3388">
        <v>11</v>
      </c>
      <c r="V3388">
        <v>2</v>
      </c>
      <c r="W3388">
        <v>20</v>
      </c>
      <c r="X3388">
        <v>33</v>
      </c>
      <c r="Y3388">
        <v>9</v>
      </c>
      <c r="Z3388">
        <v>33</v>
      </c>
      <c r="AA3388">
        <v>3</v>
      </c>
      <c r="AE3388">
        <v>3387</v>
      </c>
      <c r="AF3388" s="16" t="s">
        <v>24</v>
      </c>
      <c r="AG3388" s="16"/>
      <c r="AH3388" s="16"/>
      <c r="AI3388" s="16" t="str">
        <f t="shared" si="208"/>
        <v>(11,4,2,20,33,9,3, null, null, 'Chambers 2024 USA',2024, '2023-10-05','2023-10-05','".Carbon::now()."','".Carbon::now()."'),</v>
      </c>
      <c r="AJ3388" s="16" t="str">
        <f t="shared" si="209"/>
        <v>('".DB::select("SELECT id_status FROM `status` WHERE `element_type` = 'task' AND status_type = 'client' AND name ='CANCELLED'")[0]-&gt;id_status."',3387,1),</v>
      </c>
      <c r="AK3388" s="16" t="str">
        <f t="shared" si="210"/>
        <v/>
      </c>
      <c r="AL3388" s="16" t="str">
        <f t="shared" si="211"/>
        <v/>
      </c>
    </row>
    <row r="3389" spans="1:38" x14ac:dyDescent="0.25">
      <c r="A3389" s="16" t="s">
        <v>882</v>
      </c>
      <c r="B3389" s="16" t="s">
        <v>62</v>
      </c>
      <c r="C3389" s="16" t="s">
        <v>41</v>
      </c>
      <c r="D3389" s="16" t="s">
        <v>28</v>
      </c>
      <c r="E3389" s="16" t="s">
        <v>105</v>
      </c>
      <c r="F3389" s="16" t="s">
        <v>106</v>
      </c>
      <c r="G3389" s="16" t="s">
        <v>113</v>
      </c>
      <c r="H3389" s="16" t="s">
        <v>128</v>
      </c>
      <c r="I3389" s="16" t="s">
        <v>94</v>
      </c>
      <c r="J3389" s="16" t="s">
        <v>109</v>
      </c>
      <c r="M3389" s="16"/>
      <c r="N3389" s="7">
        <v>45121</v>
      </c>
      <c r="O3389" s="9">
        <v>45176</v>
      </c>
      <c r="P3389" t="s">
        <v>1178</v>
      </c>
      <c r="Q3389">
        <v>1</v>
      </c>
      <c r="R3389">
        <v>121</v>
      </c>
      <c r="S3389">
        <v>4</v>
      </c>
      <c r="T3389" t="s">
        <v>2998</v>
      </c>
      <c r="U3389">
        <v>11</v>
      </c>
      <c r="V3389">
        <v>2</v>
      </c>
      <c r="W3389">
        <v>20</v>
      </c>
      <c r="X3389">
        <v>33</v>
      </c>
      <c r="Y3389">
        <v>129</v>
      </c>
      <c r="Z3389">
        <v>33</v>
      </c>
      <c r="AA3389">
        <v>3</v>
      </c>
      <c r="AE3389">
        <v>3388</v>
      </c>
      <c r="AF3389" s="16" t="s">
        <v>24</v>
      </c>
      <c r="AG3389" s="16"/>
      <c r="AH3389" s="16"/>
      <c r="AI3389" s="16" t="str">
        <f t="shared" si="208"/>
        <v>(11,4,2,20,33,129,3, null, null, 'Chambers 2024 USA',2024, '2023-09-07','2023-09-07','".Carbon::now()."','".Carbon::now()."'),</v>
      </c>
      <c r="AJ3389" s="16" t="str">
        <f t="shared" si="209"/>
        <v>('".DB::select("SELECT id_status FROM `status` WHERE `element_type` = 'task' AND status_type = 'client' AND name ='CANCELLED'")[0]-&gt;id_status."',3388,1),</v>
      </c>
      <c r="AK3389" s="16" t="str">
        <f t="shared" si="210"/>
        <v/>
      </c>
      <c r="AL3389" s="16" t="str">
        <f t="shared" si="211"/>
        <v/>
      </c>
    </row>
    <row r="3390" spans="1:38" x14ac:dyDescent="0.25">
      <c r="A3390" s="16" t="s">
        <v>882</v>
      </c>
      <c r="B3390" s="16" t="s">
        <v>62</v>
      </c>
      <c r="C3390" s="16" t="s">
        <v>41</v>
      </c>
      <c r="D3390" s="16" t="s">
        <v>28</v>
      </c>
      <c r="E3390" s="16" t="s">
        <v>105</v>
      </c>
      <c r="F3390" s="16" t="s">
        <v>106</v>
      </c>
      <c r="G3390" s="16" t="s">
        <v>113</v>
      </c>
      <c r="H3390" s="16" t="s">
        <v>888</v>
      </c>
      <c r="I3390" s="16" t="s">
        <v>94</v>
      </c>
      <c r="J3390" s="16" t="s">
        <v>109</v>
      </c>
      <c r="M3390" s="16"/>
      <c r="N3390" s="7">
        <v>45142</v>
      </c>
      <c r="O3390" s="9">
        <v>45141</v>
      </c>
      <c r="P3390" t="s">
        <v>1230</v>
      </c>
      <c r="Q3390">
        <v>1</v>
      </c>
      <c r="R3390">
        <v>121</v>
      </c>
      <c r="S3390">
        <v>4</v>
      </c>
      <c r="T3390" t="s">
        <v>2998</v>
      </c>
      <c r="U3390">
        <v>11</v>
      </c>
      <c r="V3390">
        <v>2</v>
      </c>
      <c r="W3390">
        <v>20</v>
      </c>
      <c r="X3390">
        <v>33</v>
      </c>
      <c r="Y3390">
        <v>163</v>
      </c>
      <c r="Z3390">
        <v>33</v>
      </c>
      <c r="AA3390">
        <v>3</v>
      </c>
      <c r="AE3390">
        <v>3389</v>
      </c>
      <c r="AF3390" s="16" t="s">
        <v>24</v>
      </c>
      <c r="AG3390" s="16"/>
      <c r="AH3390" s="16"/>
      <c r="AI3390" s="16" t="str">
        <f t="shared" si="208"/>
        <v>(11,4,2,20,33,163,3, null, null, 'Chambers 2024 USA',2024, '2023-08-03','2023-08-03','".Carbon::now()."','".Carbon::now()."'),</v>
      </c>
      <c r="AJ3390" s="16" t="str">
        <f t="shared" si="209"/>
        <v>('".DB::select("SELECT id_status FROM `status` WHERE `element_type` = 'task' AND status_type = 'client' AND name ='CANCELLED'")[0]-&gt;id_status."',3389,1),</v>
      </c>
      <c r="AK3390" s="16" t="str">
        <f t="shared" si="210"/>
        <v/>
      </c>
      <c r="AL3390" s="16" t="str">
        <f t="shared" si="211"/>
        <v/>
      </c>
    </row>
    <row r="3391" spans="1:38" x14ac:dyDescent="0.25">
      <c r="A3391" s="16" t="s">
        <v>882</v>
      </c>
      <c r="B3391" s="16" t="s">
        <v>62</v>
      </c>
      <c r="C3391" s="16" t="s">
        <v>41</v>
      </c>
      <c r="D3391" s="16" t="s">
        <v>28</v>
      </c>
      <c r="E3391" s="16" t="s">
        <v>105</v>
      </c>
      <c r="F3391" s="16" t="s">
        <v>106</v>
      </c>
      <c r="G3391" s="16" t="s">
        <v>113</v>
      </c>
      <c r="H3391" s="16" t="s">
        <v>115</v>
      </c>
      <c r="I3391" s="16" t="s">
        <v>94</v>
      </c>
      <c r="J3391" s="16" t="s">
        <v>109</v>
      </c>
      <c r="M3391" s="16"/>
      <c r="N3391" s="7">
        <v>45170</v>
      </c>
      <c r="O3391" s="9">
        <v>45176</v>
      </c>
      <c r="P3391" t="s">
        <v>1178</v>
      </c>
      <c r="Q3391">
        <v>1</v>
      </c>
      <c r="R3391">
        <v>121</v>
      </c>
      <c r="S3391">
        <v>4</v>
      </c>
      <c r="T3391" t="s">
        <v>2998</v>
      </c>
      <c r="U3391">
        <v>11</v>
      </c>
      <c r="V3391">
        <v>2</v>
      </c>
      <c r="W3391">
        <v>20</v>
      </c>
      <c r="X3391">
        <v>33</v>
      </c>
      <c r="Y3391">
        <v>210</v>
      </c>
      <c r="Z3391">
        <v>33</v>
      </c>
      <c r="AA3391">
        <v>3</v>
      </c>
      <c r="AE3391">
        <v>3390</v>
      </c>
      <c r="AF3391" s="16" t="s">
        <v>24</v>
      </c>
      <c r="AG3391" s="16"/>
      <c r="AH3391" s="16"/>
      <c r="AI3391" s="16" t="str">
        <f t="shared" si="208"/>
        <v>(11,4,2,20,33,210,3, null, null, 'Chambers 2024 USA',2024, '2023-09-07','2023-09-07','".Carbon::now()."','".Carbon::now()."'),</v>
      </c>
      <c r="AJ3391" s="16" t="str">
        <f t="shared" si="209"/>
        <v>('".DB::select("SELECT id_status FROM `status` WHERE `element_type` = 'task' AND status_type = 'client' AND name ='CANCELLED'")[0]-&gt;id_status."',3390,1),</v>
      </c>
      <c r="AK3391" s="16" t="str">
        <f t="shared" si="210"/>
        <v/>
      </c>
      <c r="AL3391" s="16" t="str">
        <f t="shared" si="211"/>
        <v/>
      </c>
    </row>
    <row r="3392" spans="1:38" x14ac:dyDescent="0.25">
      <c r="A3392" s="16" t="s">
        <v>882</v>
      </c>
      <c r="B3392" s="16" t="s">
        <v>62</v>
      </c>
      <c r="C3392" s="16" t="s">
        <v>41</v>
      </c>
      <c r="D3392" s="16" t="s">
        <v>28</v>
      </c>
      <c r="E3392" s="16" t="s">
        <v>105</v>
      </c>
      <c r="F3392" s="16" t="s">
        <v>106</v>
      </c>
      <c r="G3392" s="16" t="s">
        <v>113</v>
      </c>
      <c r="H3392" s="16" t="s">
        <v>116</v>
      </c>
      <c r="I3392" s="16" t="s">
        <v>94</v>
      </c>
      <c r="J3392" s="16" t="s">
        <v>109</v>
      </c>
      <c r="M3392" s="16"/>
      <c r="N3392" s="7">
        <v>45121</v>
      </c>
      <c r="O3392" s="9">
        <v>45120</v>
      </c>
      <c r="P3392" t="s">
        <v>1221</v>
      </c>
      <c r="Q3392">
        <v>1</v>
      </c>
      <c r="R3392">
        <v>121</v>
      </c>
      <c r="S3392">
        <v>4</v>
      </c>
      <c r="T3392" t="s">
        <v>2998</v>
      </c>
      <c r="U3392">
        <v>11</v>
      </c>
      <c r="V3392">
        <v>2</v>
      </c>
      <c r="W3392">
        <v>20</v>
      </c>
      <c r="X3392">
        <v>33</v>
      </c>
      <c r="Y3392">
        <v>231</v>
      </c>
      <c r="Z3392">
        <v>33</v>
      </c>
      <c r="AA3392">
        <v>3</v>
      </c>
      <c r="AE3392">
        <v>3391</v>
      </c>
      <c r="AF3392" s="16" t="s">
        <v>24</v>
      </c>
      <c r="AG3392" s="16"/>
      <c r="AH3392" s="16"/>
      <c r="AI3392" s="16" t="str">
        <f t="shared" si="208"/>
        <v>(11,4,2,20,33,231,3, null, null, 'Chambers 2024 USA',2024, '2023-07-13','2023-07-13','".Carbon::now()."','".Carbon::now()."'),</v>
      </c>
      <c r="AJ3392" s="16" t="str">
        <f t="shared" si="209"/>
        <v>('".DB::select("SELECT id_status FROM `status` WHERE `element_type` = 'task' AND status_type = 'client' AND name ='CANCELLED'")[0]-&gt;id_status."',3391,1),</v>
      </c>
      <c r="AK3392" s="16" t="str">
        <f t="shared" si="210"/>
        <v/>
      </c>
      <c r="AL3392" s="16" t="str">
        <f t="shared" si="211"/>
        <v/>
      </c>
    </row>
    <row r="3393" spans="1:38" x14ac:dyDescent="0.25">
      <c r="A3393" s="16" t="s">
        <v>882</v>
      </c>
      <c r="B3393" s="16" t="s">
        <v>62</v>
      </c>
      <c r="C3393" s="16" t="s">
        <v>41</v>
      </c>
      <c r="D3393" s="16" t="s">
        <v>28</v>
      </c>
      <c r="E3393" s="16" t="s">
        <v>105</v>
      </c>
      <c r="F3393" s="16" t="s">
        <v>106</v>
      </c>
      <c r="G3393" s="16" t="s">
        <v>113</v>
      </c>
      <c r="H3393" s="16" t="s">
        <v>110</v>
      </c>
      <c r="I3393" s="16" t="s">
        <v>94</v>
      </c>
      <c r="J3393" s="16" t="s">
        <v>109</v>
      </c>
      <c r="M3393" s="16"/>
      <c r="N3393" s="7">
        <v>45205</v>
      </c>
      <c r="O3393" s="9">
        <v>45120</v>
      </c>
      <c r="P3393" t="s">
        <v>1221</v>
      </c>
      <c r="Q3393">
        <v>1</v>
      </c>
      <c r="R3393">
        <v>121</v>
      </c>
      <c r="S3393">
        <v>4</v>
      </c>
      <c r="T3393" t="s">
        <v>2998</v>
      </c>
      <c r="U3393">
        <v>11</v>
      </c>
      <c r="V3393">
        <v>2</v>
      </c>
      <c r="W3393">
        <v>20</v>
      </c>
      <c r="X3393">
        <v>33</v>
      </c>
      <c r="Y3393">
        <v>235</v>
      </c>
      <c r="Z3393">
        <v>33</v>
      </c>
      <c r="AA3393">
        <v>3</v>
      </c>
      <c r="AE3393">
        <v>3392</v>
      </c>
      <c r="AF3393" s="16" t="s">
        <v>24</v>
      </c>
      <c r="AG3393" s="16"/>
      <c r="AH3393" s="16"/>
      <c r="AI3393" s="16" t="str">
        <f t="shared" si="208"/>
        <v>(11,4,2,20,33,235,3, null, null, 'Chambers 2024 USA',2024, '2023-07-13','2023-07-13','".Carbon::now()."','".Carbon::now()."'),</v>
      </c>
      <c r="AJ3393" s="16" t="str">
        <f t="shared" si="209"/>
        <v>('".DB::select("SELECT id_status FROM `status` WHERE `element_type` = 'task' AND status_type = 'client' AND name ='CANCELLED'")[0]-&gt;id_status."',3392,1),</v>
      </c>
      <c r="AK3393" s="16" t="str">
        <f t="shared" si="210"/>
        <v/>
      </c>
      <c r="AL3393" s="16" t="str">
        <f t="shared" si="211"/>
        <v/>
      </c>
    </row>
    <row r="3394" spans="1:38" x14ac:dyDescent="0.25">
      <c r="A3394" s="16" t="s">
        <v>882</v>
      </c>
      <c r="B3394" s="16" t="s">
        <v>62</v>
      </c>
      <c r="C3394" s="16" t="s">
        <v>41</v>
      </c>
      <c r="D3394" s="16" t="s">
        <v>28</v>
      </c>
      <c r="E3394" s="16" t="s">
        <v>105</v>
      </c>
      <c r="F3394" s="16" t="s">
        <v>106</v>
      </c>
      <c r="G3394" s="16" t="s">
        <v>113</v>
      </c>
      <c r="H3394" s="16" t="s">
        <v>367</v>
      </c>
      <c r="I3394" s="16" t="s">
        <v>94</v>
      </c>
      <c r="J3394" s="16" t="s">
        <v>109</v>
      </c>
      <c r="M3394" s="16"/>
      <c r="N3394" s="7">
        <v>45121</v>
      </c>
      <c r="O3394" s="9">
        <v>45120</v>
      </c>
      <c r="P3394" t="s">
        <v>1221</v>
      </c>
      <c r="Q3394">
        <v>1</v>
      </c>
      <c r="R3394">
        <v>121</v>
      </c>
      <c r="S3394">
        <v>4</v>
      </c>
      <c r="T3394" t="s">
        <v>2998</v>
      </c>
      <c r="U3394">
        <v>11</v>
      </c>
      <c r="V3394">
        <v>2</v>
      </c>
      <c r="W3394">
        <v>20</v>
      </c>
      <c r="X3394">
        <v>33</v>
      </c>
      <c r="Y3394">
        <v>236</v>
      </c>
      <c r="Z3394">
        <v>33</v>
      </c>
      <c r="AA3394">
        <v>3</v>
      </c>
      <c r="AE3394">
        <v>3393</v>
      </c>
      <c r="AF3394" s="16" t="s">
        <v>24</v>
      </c>
      <c r="AG3394" s="16"/>
      <c r="AH3394" s="16"/>
      <c r="AI3394" s="16" t="str">
        <f t="shared" ref="AI3394:AI3457" si="212">CONCATENATE("(",U3394,",",S3394,",",V3394,",",W3394,",",X3394,",",Y3394,",",IF(AA3394&lt;&gt;"", AA3394, "null"),", ",IF(AC3394&lt;&gt;"", AC3394, "null"),", ",IF(AD3394&lt;&gt;"", AD3394, "null"),", '",SUBSTITUTE(E3394, "'", "´"),"',",D3394,", '",P3394,"','",P3394,"','"".Carbon::now().""','"".Carbon::now().""'),")</f>
        <v>(11,4,2,20,33,236,3, null, null, 'Chambers 2024 USA',2024, '2023-07-13','2023-07-13','".Carbon::now()."','".Carbon::now()."'),</v>
      </c>
      <c r="AJ3394" s="16" t="str">
        <f t="shared" ref="AJ3394:AJ3457" si="213">CONCATENATE("('"".DB::select(""SELECT id_status FROM `status` WHERE `element_type` = 'task' AND status_type = 'client' AND name ='", AF3394, "'"")[0]-&gt;id_status.""',", AE3394, ",1),")</f>
        <v>('".DB::select("SELECT id_status FROM `status` WHERE `element_type` = 'task' AND status_type = 'client' AND name ='CANCELLED'")[0]-&gt;id_status."',3393,1),</v>
      </c>
      <c r="AK3394" s="16" t="str">
        <f t="shared" ref="AK3394:AK3457" si="214">IF(AND(AF3394&lt;&gt;AG3394, AG3394&lt;&gt;""),CONCATENATE("('"".DB::select(""SELECT id_status FROM `status` WHERE `element_type` = 'task' AND status_type = 'client' AND name ='", AG3394, "'"")[0]-&gt;id_status.""',", AE3394, ",1),"),"")</f>
        <v/>
      </c>
      <c r="AL3394" s="16" t="str">
        <f t="shared" ref="AL3394:AL3457" si="215">IF(AND(AF3394&lt;&gt;AG3394,AF3394&lt;&gt;AH3394,AG3394&lt;&gt;AH3394,AH3394&lt;&gt;""), CONCATENATE("('"".DB::select(""SELECT id_status FROM `status` WHERE `element_type` = 'task' AND status_type = 'client' AND name ='", AF3394, "'"")[0]-&gt;id_status.""',", AE3394, ",1),"), "")</f>
        <v/>
      </c>
    </row>
    <row r="3395" spans="1:38" x14ac:dyDescent="0.25">
      <c r="A3395" s="16" t="s">
        <v>882</v>
      </c>
      <c r="B3395" s="16" t="s">
        <v>62</v>
      </c>
      <c r="C3395" s="16" t="s">
        <v>41</v>
      </c>
      <c r="D3395" s="16" t="s">
        <v>28</v>
      </c>
      <c r="E3395" s="16" t="s">
        <v>105</v>
      </c>
      <c r="F3395" s="16" t="s">
        <v>106</v>
      </c>
      <c r="G3395" s="16" t="s">
        <v>113</v>
      </c>
      <c r="H3395" s="16" t="s">
        <v>119</v>
      </c>
      <c r="I3395" s="16" t="s">
        <v>94</v>
      </c>
      <c r="J3395" s="16" t="s">
        <v>109</v>
      </c>
      <c r="M3395" s="16"/>
      <c r="N3395" s="7">
        <v>45233</v>
      </c>
      <c r="O3395" s="9">
        <v>45239</v>
      </c>
      <c r="P3395" t="s">
        <v>1241</v>
      </c>
      <c r="Q3395">
        <v>1</v>
      </c>
      <c r="R3395">
        <v>121</v>
      </c>
      <c r="S3395">
        <v>4</v>
      </c>
      <c r="T3395" t="s">
        <v>2998</v>
      </c>
      <c r="U3395">
        <v>11</v>
      </c>
      <c r="V3395">
        <v>2</v>
      </c>
      <c r="W3395">
        <v>20</v>
      </c>
      <c r="X3395">
        <v>33</v>
      </c>
      <c r="Y3395">
        <v>260</v>
      </c>
      <c r="Z3395">
        <v>33</v>
      </c>
      <c r="AA3395">
        <v>3</v>
      </c>
      <c r="AE3395">
        <v>3394</v>
      </c>
      <c r="AF3395" s="16" t="s">
        <v>24</v>
      </c>
      <c r="AG3395" s="16"/>
      <c r="AH3395" s="16"/>
      <c r="AI3395" s="16" t="str">
        <f t="shared" si="212"/>
        <v>(11,4,2,20,33,260,3, null, null, 'Chambers 2024 USA',2024, '2023-11-09','2023-11-09','".Carbon::now()."','".Carbon::now()."'),</v>
      </c>
      <c r="AJ3395" s="16" t="str">
        <f t="shared" si="213"/>
        <v>('".DB::select("SELECT id_status FROM `status` WHERE `element_type` = 'task' AND status_type = 'client' AND name ='CANCELLED'")[0]-&gt;id_status."',3394,1),</v>
      </c>
      <c r="AK3395" s="16" t="str">
        <f t="shared" si="214"/>
        <v/>
      </c>
      <c r="AL3395" s="16" t="str">
        <f t="shared" si="215"/>
        <v/>
      </c>
    </row>
    <row r="3396" spans="1:38" x14ac:dyDescent="0.25">
      <c r="A3396" s="16" t="s">
        <v>882</v>
      </c>
      <c r="B3396" s="16" t="s">
        <v>62</v>
      </c>
      <c r="C3396" s="16" t="s">
        <v>41</v>
      </c>
      <c r="D3396" s="16" t="s">
        <v>28</v>
      </c>
      <c r="E3396" s="16" t="s">
        <v>105</v>
      </c>
      <c r="F3396" s="16" t="s">
        <v>106</v>
      </c>
      <c r="G3396" s="16" t="s">
        <v>113</v>
      </c>
      <c r="H3396" s="16" t="s">
        <v>117</v>
      </c>
      <c r="I3396" s="16" t="s">
        <v>94</v>
      </c>
      <c r="J3396" s="16" t="s">
        <v>109</v>
      </c>
      <c r="M3396" s="16"/>
      <c r="N3396" s="7">
        <v>45170</v>
      </c>
      <c r="O3396" s="9">
        <v>45176</v>
      </c>
      <c r="P3396" t="s">
        <v>1178</v>
      </c>
      <c r="Q3396">
        <v>1</v>
      </c>
      <c r="R3396">
        <v>121</v>
      </c>
      <c r="S3396">
        <v>4</v>
      </c>
      <c r="T3396" t="s">
        <v>2998</v>
      </c>
      <c r="U3396">
        <v>11</v>
      </c>
      <c r="V3396">
        <v>2</v>
      </c>
      <c r="W3396">
        <v>20</v>
      </c>
      <c r="X3396">
        <v>33</v>
      </c>
      <c r="Y3396">
        <v>273</v>
      </c>
      <c r="Z3396">
        <v>33</v>
      </c>
      <c r="AA3396">
        <v>3</v>
      </c>
      <c r="AE3396">
        <v>3395</v>
      </c>
      <c r="AF3396" s="16" t="s">
        <v>24</v>
      </c>
      <c r="AG3396" s="16"/>
      <c r="AH3396" s="16"/>
      <c r="AI3396" s="16" t="str">
        <f t="shared" si="212"/>
        <v>(11,4,2,20,33,273,3, null, null, 'Chambers 2024 USA',2024, '2023-09-07','2023-09-07','".Carbon::now()."','".Carbon::now()."'),</v>
      </c>
      <c r="AJ3396" s="16" t="str">
        <f t="shared" si="213"/>
        <v>('".DB::select("SELECT id_status FROM `status` WHERE `element_type` = 'task' AND status_type = 'client' AND name ='CANCELLED'")[0]-&gt;id_status."',3395,1),</v>
      </c>
      <c r="AK3396" s="16" t="str">
        <f t="shared" si="214"/>
        <v/>
      </c>
      <c r="AL3396" s="16" t="str">
        <f t="shared" si="215"/>
        <v/>
      </c>
    </row>
    <row r="3397" spans="1:38" x14ac:dyDescent="0.25">
      <c r="A3397" s="16" t="s">
        <v>882</v>
      </c>
      <c r="B3397" s="16" t="s">
        <v>62</v>
      </c>
      <c r="C3397" s="16" t="s">
        <v>41</v>
      </c>
      <c r="D3397" s="16" t="s">
        <v>28</v>
      </c>
      <c r="E3397" s="16" t="s">
        <v>105</v>
      </c>
      <c r="F3397" s="16" t="s">
        <v>106</v>
      </c>
      <c r="G3397" s="16" t="s">
        <v>113</v>
      </c>
      <c r="H3397" s="16" t="s">
        <v>388</v>
      </c>
      <c r="I3397" s="16" t="s">
        <v>94</v>
      </c>
      <c r="J3397" s="16" t="s">
        <v>109</v>
      </c>
      <c r="M3397" s="16"/>
      <c r="N3397" s="7">
        <v>45142</v>
      </c>
      <c r="O3397" s="9">
        <v>45141</v>
      </c>
      <c r="P3397" t="s">
        <v>1230</v>
      </c>
      <c r="Q3397">
        <v>1</v>
      </c>
      <c r="R3397">
        <v>121</v>
      </c>
      <c r="S3397">
        <v>4</v>
      </c>
      <c r="T3397" t="s">
        <v>2998</v>
      </c>
      <c r="U3397">
        <v>11</v>
      </c>
      <c r="V3397">
        <v>2</v>
      </c>
      <c r="W3397">
        <v>20</v>
      </c>
      <c r="X3397">
        <v>33</v>
      </c>
      <c r="Y3397">
        <v>278</v>
      </c>
      <c r="Z3397">
        <v>33</v>
      </c>
      <c r="AA3397">
        <v>3</v>
      </c>
      <c r="AE3397">
        <v>3396</v>
      </c>
      <c r="AF3397" s="16" t="s">
        <v>24</v>
      </c>
      <c r="AG3397" s="16"/>
      <c r="AH3397" s="16"/>
      <c r="AI3397" s="16" t="str">
        <f t="shared" si="212"/>
        <v>(11,4,2,20,33,278,3, null, null, 'Chambers 2024 USA',2024, '2023-08-03','2023-08-03','".Carbon::now()."','".Carbon::now()."'),</v>
      </c>
      <c r="AJ3397" s="16" t="str">
        <f t="shared" si="213"/>
        <v>('".DB::select("SELECT id_status FROM `status` WHERE `element_type` = 'task' AND status_type = 'client' AND name ='CANCELLED'")[0]-&gt;id_status."',3396,1),</v>
      </c>
      <c r="AK3397" s="16" t="str">
        <f t="shared" si="214"/>
        <v/>
      </c>
      <c r="AL3397" s="16" t="str">
        <f t="shared" si="215"/>
        <v/>
      </c>
    </row>
    <row r="3398" spans="1:38" x14ac:dyDescent="0.25">
      <c r="A3398" s="16" t="s">
        <v>882</v>
      </c>
      <c r="B3398" s="16" t="s">
        <v>62</v>
      </c>
      <c r="C3398" s="16" t="s">
        <v>41</v>
      </c>
      <c r="D3398" s="16" t="s">
        <v>28</v>
      </c>
      <c r="E3398" s="16" t="s">
        <v>105</v>
      </c>
      <c r="F3398" s="16" t="s">
        <v>106</v>
      </c>
      <c r="G3398" s="16" t="s">
        <v>113</v>
      </c>
      <c r="H3398" s="16" t="s">
        <v>57</v>
      </c>
      <c r="I3398" s="16" t="s">
        <v>94</v>
      </c>
      <c r="J3398" s="16" t="s">
        <v>109</v>
      </c>
      <c r="M3398" s="16"/>
      <c r="N3398" s="7">
        <v>45121</v>
      </c>
      <c r="O3398" s="9">
        <v>45120</v>
      </c>
      <c r="P3398" t="s">
        <v>1221</v>
      </c>
      <c r="Q3398">
        <v>1</v>
      </c>
      <c r="R3398">
        <v>121</v>
      </c>
      <c r="S3398">
        <v>4</v>
      </c>
      <c r="T3398" t="s">
        <v>2998</v>
      </c>
      <c r="U3398">
        <v>11</v>
      </c>
      <c r="V3398">
        <v>2</v>
      </c>
      <c r="W3398">
        <v>20</v>
      </c>
      <c r="X3398">
        <v>33</v>
      </c>
      <c r="Y3398">
        <v>343</v>
      </c>
      <c r="Z3398">
        <v>33</v>
      </c>
      <c r="AA3398">
        <v>3</v>
      </c>
      <c r="AE3398">
        <v>3397</v>
      </c>
      <c r="AF3398" s="16" t="s">
        <v>24</v>
      </c>
      <c r="AG3398" s="16"/>
      <c r="AH3398" s="16"/>
      <c r="AI3398" s="16" t="str">
        <f t="shared" si="212"/>
        <v>(11,4,2,20,33,343,3, null, null, 'Chambers 2024 USA',2024, '2023-07-13','2023-07-13','".Carbon::now()."','".Carbon::now()."'),</v>
      </c>
      <c r="AJ3398" s="16" t="str">
        <f t="shared" si="213"/>
        <v>('".DB::select("SELECT id_status FROM `status` WHERE `element_type` = 'task' AND status_type = 'client' AND name ='CANCELLED'")[0]-&gt;id_status."',3397,1),</v>
      </c>
      <c r="AK3398" s="16" t="str">
        <f t="shared" si="214"/>
        <v/>
      </c>
      <c r="AL3398" s="16" t="str">
        <f t="shared" si="215"/>
        <v/>
      </c>
    </row>
    <row r="3399" spans="1:38" x14ac:dyDescent="0.25">
      <c r="A3399" s="16" t="s">
        <v>882</v>
      </c>
      <c r="B3399" s="16" t="s">
        <v>62</v>
      </c>
      <c r="C3399" s="16" t="s">
        <v>41</v>
      </c>
      <c r="D3399" s="16" t="s">
        <v>28</v>
      </c>
      <c r="E3399" s="16" t="s">
        <v>105</v>
      </c>
      <c r="F3399" s="16" t="s">
        <v>106</v>
      </c>
      <c r="G3399" s="16" t="s">
        <v>113</v>
      </c>
      <c r="H3399" s="16" t="s">
        <v>390</v>
      </c>
      <c r="I3399" s="16" t="s">
        <v>94</v>
      </c>
      <c r="J3399" s="16" t="s">
        <v>109</v>
      </c>
      <c r="M3399" s="16"/>
      <c r="N3399" s="7">
        <v>45170</v>
      </c>
      <c r="O3399" s="9">
        <v>45141</v>
      </c>
      <c r="P3399" t="s">
        <v>1230</v>
      </c>
      <c r="Q3399">
        <v>1</v>
      </c>
      <c r="R3399">
        <v>121</v>
      </c>
      <c r="S3399">
        <v>4</v>
      </c>
      <c r="T3399" t="s">
        <v>2998</v>
      </c>
      <c r="U3399">
        <v>11</v>
      </c>
      <c r="V3399">
        <v>2</v>
      </c>
      <c r="W3399">
        <v>20</v>
      </c>
      <c r="X3399">
        <v>33</v>
      </c>
      <c r="Y3399">
        <v>386</v>
      </c>
      <c r="Z3399">
        <v>33</v>
      </c>
      <c r="AA3399">
        <v>3</v>
      </c>
      <c r="AE3399">
        <v>3398</v>
      </c>
      <c r="AF3399" s="16" t="s">
        <v>24</v>
      </c>
      <c r="AG3399" s="16"/>
      <c r="AH3399" s="16"/>
      <c r="AI3399" s="16" t="str">
        <f t="shared" si="212"/>
        <v>(11,4,2,20,33,386,3, null, null, 'Chambers 2024 USA',2024, '2023-08-03','2023-08-03','".Carbon::now()."','".Carbon::now()."'),</v>
      </c>
      <c r="AJ3399" s="16" t="str">
        <f t="shared" si="213"/>
        <v>('".DB::select("SELECT id_status FROM `status` WHERE `element_type` = 'task' AND status_type = 'client' AND name ='CANCELLED'")[0]-&gt;id_status."',3398,1),</v>
      </c>
      <c r="AK3399" s="16" t="str">
        <f t="shared" si="214"/>
        <v/>
      </c>
      <c r="AL3399" s="16" t="str">
        <f t="shared" si="215"/>
        <v/>
      </c>
    </row>
    <row r="3400" spans="1:38" x14ac:dyDescent="0.25">
      <c r="A3400" s="16" t="s">
        <v>882</v>
      </c>
      <c r="B3400" s="16" t="s">
        <v>62</v>
      </c>
      <c r="C3400" s="16" t="s">
        <v>41</v>
      </c>
      <c r="D3400" s="16" t="s">
        <v>28</v>
      </c>
      <c r="E3400" s="16" t="s">
        <v>105</v>
      </c>
      <c r="F3400" s="16" t="s">
        <v>106</v>
      </c>
      <c r="G3400" s="16" t="s">
        <v>120</v>
      </c>
      <c r="H3400" s="16" t="s">
        <v>124</v>
      </c>
      <c r="I3400" s="16" t="s">
        <v>94</v>
      </c>
      <c r="J3400" s="16" t="s">
        <v>109</v>
      </c>
      <c r="M3400" s="16"/>
      <c r="N3400" s="7">
        <v>45233</v>
      </c>
      <c r="O3400" s="9">
        <v>45239</v>
      </c>
      <c r="P3400" t="s">
        <v>1241</v>
      </c>
      <c r="Q3400">
        <v>1</v>
      </c>
      <c r="R3400">
        <v>121</v>
      </c>
      <c r="S3400">
        <v>4</v>
      </c>
      <c r="T3400" t="s">
        <v>2998</v>
      </c>
      <c r="U3400">
        <v>11</v>
      </c>
      <c r="V3400">
        <v>2</v>
      </c>
      <c r="W3400">
        <v>20</v>
      </c>
      <c r="X3400">
        <v>44</v>
      </c>
      <c r="Y3400">
        <v>269</v>
      </c>
      <c r="Z3400">
        <v>33</v>
      </c>
      <c r="AA3400">
        <v>3</v>
      </c>
      <c r="AE3400">
        <v>3399</v>
      </c>
      <c r="AF3400" s="16" t="s">
        <v>24</v>
      </c>
      <c r="AG3400" s="16"/>
      <c r="AH3400" s="16"/>
      <c r="AI3400" s="16" t="str">
        <f t="shared" si="212"/>
        <v>(11,4,2,20,44,269,3, null, null, 'Chambers 2024 USA',2024, '2023-11-09','2023-11-09','".Carbon::now()."','".Carbon::now()."'),</v>
      </c>
      <c r="AJ3400" s="16" t="str">
        <f t="shared" si="213"/>
        <v>('".DB::select("SELECT id_status FROM `status` WHERE `element_type` = 'task' AND status_type = 'client' AND name ='CANCELLED'")[0]-&gt;id_status."',3399,1),</v>
      </c>
      <c r="AK3400" s="16" t="str">
        <f t="shared" si="214"/>
        <v/>
      </c>
      <c r="AL3400" s="16" t="str">
        <f t="shared" si="215"/>
        <v/>
      </c>
    </row>
    <row r="3401" spans="1:38" x14ac:dyDescent="0.25">
      <c r="A3401" s="16" t="s">
        <v>882</v>
      </c>
      <c r="B3401" s="16" t="s">
        <v>62</v>
      </c>
      <c r="C3401" s="16" t="s">
        <v>41</v>
      </c>
      <c r="D3401" s="16" t="s">
        <v>28</v>
      </c>
      <c r="E3401" s="16" t="s">
        <v>105</v>
      </c>
      <c r="F3401" s="16" t="s">
        <v>106</v>
      </c>
      <c r="G3401" s="16" t="s">
        <v>122</v>
      </c>
      <c r="H3401" s="16" t="s">
        <v>53</v>
      </c>
      <c r="I3401" s="16" t="s">
        <v>94</v>
      </c>
      <c r="J3401" s="16" t="s">
        <v>109</v>
      </c>
      <c r="M3401" s="16"/>
      <c r="N3401" s="7">
        <v>45142</v>
      </c>
      <c r="O3401" s="9">
        <v>45141</v>
      </c>
      <c r="P3401" t="s">
        <v>1230</v>
      </c>
      <c r="Q3401">
        <v>1</v>
      </c>
      <c r="R3401">
        <v>121</v>
      </c>
      <c r="S3401">
        <v>4</v>
      </c>
      <c r="T3401" t="s">
        <v>2998</v>
      </c>
      <c r="U3401">
        <v>11</v>
      </c>
      <c r="V3401">
        <v>2</v>
      </c>
      <c r="W3401">
        <v>20</v>
      </c>
      <c r="X3401">
        <v>53</v>
      </c>
      <c r="Y3401">
        <v>20</v>
      </c>
      <c r="Z3401">
        <v>33</v>
      </c>
      <c r="AA3401">
        <v>3</v>
      </c>
      <c r="AE3401">
        <v>3400</v>
      </c>
      <c r="AF3401" s="16" t="s">
        <v>24</v>
      </c>
      <c r="AG3401" s="16"/>
      <c r="AH3401" s="16"/>
      <c r="AI3401" s="16" t="str">
        <f t="shared" si="212"/>
        <v>(11,4,2,20,53,20,3, null, null, 'Chambers 2024 USA',2024, '2023-08-03','2023-08-03','".Carbon::now()."','".Carbon::now()."'),</v>
      </c>
      <c r="AJ3401" s="16" t="str">
        <f t="shared" si="213"/>
        <v>('".DB::select("SELECT id_status FROM `status` WHERE `element_type` = 'task' AND status_type = 'client' AND name ='CANCELLED'")[0]-&gt;id_status."',3400,1),</v>
      </c>
      <c r="AK3401" s="16" t="str">
        <f t="shared" si="214"/>
        <v/>
      </c>
      <c r="AL3401" s="16" t="str">
        <f t="shared" si="215"/>
        <v/>
      </c>
    </row>
    <row r="3402" spans="1:38" x14ac:dyDescent="0.25">
      <c r="A3402" s="16" t="s">
        <v>882</v>
      </c>
      <c r="B3402" s="16" t="s">
        <v>62</v>
      </c>
      <c r="C3402" s="16" t="s">
        <v>41</v>
      </c>
      <c r="D3402" s="16" t="s">
        <v>28</v>
      </c>
      <c r="E3402" s="16" t="s">
        <v>105</v>
      </c>
      <c r="F3402" s="16" t="s">
        <v>106</v>
      </c>
      <c r="G3402" s="16" t="s">
        <v>122</v>
      </c>
      <c r="H3402" s="16" t="s">
        <v>108</v>
      </c>
      <c r="I3402" s="16" t="s">
        <v>94</v>
      </c>
      <c r="J3402" s="16" t="s">
        <v>109</v>
      </c>
      <c r="M3402" s="16"/>
      <c r="N3402" s="7">
        <v>45142</v>
      </c>
      <c r="O3402" s="9">
        <v>45120</v>
      </c>
      <c r="P3402" t="s">
        <v>1221</v>
      </c>
      <c r="Q3402">
        <v>1</v>
      </c>
      <c r="R3402">
        <v>121</v>
      </c>
      <c r="S3402">
        <v>4</v>
      </c>
      <c r="T3402" t="s">
        <v>2998</v>
      </c>
      <c r="U3402">
        <v>11</v>
      </c>
      <c r="V3402">
        <v>2</v>
      </c>
      <c r="W3402">
        <v>20</v>
      </c>
      <c r="X3402">
        <v>53</v>
      </c>
      <c r="Y3402">
        <v>31</v>
      </c>
      <c r="Z3402">
        <v>33</v>
      </c>
      <c r="AA3402">
        <v>3</v>
      </c>
      <c r="AE3402">
        <v>3401</v>
      </c>
      <c r="AF3402" s="16" t="s">
        <v>24</v>
      </c>
      <c r="AG3402" s="16"/>
      <c r="AH3402" s="16"/>
      <c r="AI3402" s="16" t="str">
        <f t="shared" si="212"/>
        <v>(11,4,2,20,53,31,3, null, null, 'Chambers 2024 USA',2024, '2023-07-13','2023-07-13','".Carbon::now()."','".Carbon::now()."'),</v>
      </c>
      <c r="AJ3402" s="16" t="str">
        <f t="shared" si="213"/>
        <v>('".DB::select("SELECT id_status FROM `status` WHERE `element_type` = 'task' AND status_type = 'client' AND name ='CANCELLED'")[0]-&gt;id_status."',3401,1),</v>
      </c>
      <c r="AK3402" s="16" t="str">
        <f t="shared" si="214"/>
        <v/>
      </c>
      <c r="AL3402" s="16" t="str">
        <f t="shared" si="215"/>
        <v/>
      </c>
    </row>
    <row r="3403" spans="1:38" x14ac:dyDescent="0.25">
      <c r="A3403" s="16" t="s">
        <v>882</v>
      </c>
      <c r="B3403" s="16" t="s">
        <v>62</v>
      </c>
      <c r="C3403" s="16" t="s">
        <v>41</v>
      </c>
      <c r="D3403" s="16" t="s">
        <v>28</v>
      </c>
      <c r="E3403" s="16" t="s">
        <v>105</v>
      </c>
      <c r="F3403" s="16" t="s">
        <v>106</v>
      </c>
      <c r="G3403" s="16" t="s">
        <v>122</v>
      </c>
      <c r="H3403" s="16" t="s">
        <v>64</v>
      </c>
      <c r="I3403" s="16" t="s">
        <v>94</v>
      </c>
      <c r="J3403" s="16" t="s">
        <v>109</v>
      </c>
      <c r="M3403" s="16"/>
      <c r="N3403" s="7">
        <v>45233</v>
      </c>
      <c r="O3403" s="9">
        <v>45239</v>
      </c>
      <c r="P3403" t="s">
        <v>1241</v>
      </c>
      <c r="Q3403">
        <v>2</v>
      </c>
      <c r="R3403">
        <v>121</v>
      </c>
      <c r="S3403">
        <v>4</v>
      </c>
      <c r="T3403" t="s">
        <v>2998</v>
      </c>
      <c r="U3403">
        <v>11</v>
      </c>
      <c r="V3403">
        <v>2</v>
      </c>
      <c r="W3403">
        <v>20</v>
      </c>
      <c r="X3403">
        <v>53</v>
      </c>
      <c r="Y3403">
        <v>93</v>
      </c>
      <c r="Z3403">
        <v>33</v>
      </c>
      <c r="AA3403">
        <v>3</v>
      </c>
      <c r="AE3403">
        <v>3402</v>
      </c>
      <c r="AF3403" s="16" t="s">
        <v>24</v>
      </c>
      <c r="AG3403" s="16" t="s">
        <v>24</v>
      </c>
      <c r="AH3403" s="16"/>
      <c r="AI3403" s="16" t="str">
        <f t="shared" si="212"/>
        <v>(11,4,2,20,53,93,3, null, null, 'Chambers 2024 USA',2024, '2023-11-09','2023-11-09','".Carbon::now()."','".Carbon::now()."'),</v>
      </c>
      <c r="AJ3403" s="16" t="str">
        <f t="shared" si="213"/>
        <v>('".DB::select("SELECT id_status FROM `status` WHERE `element_type` = 'task' AND status_type = 'client' AND name ='CANCELLED'")[0]-&gt;id_status."',3402,1),</v>
      </c>
      <c r="AK3403" s="16" t="str">
        <f t="shared" si="214"/>
        <v/>
      </c>
      <c r="AL3403" s="16" t="str">
        <f t="shared" si="215"/>
        <v/>
      </c>
    </row>
    <row r="3404" spans="1:38" x14ac:dyDescent="0.25">
      <c r="A3404" s="16" t="s">
        <v>882</v>
      </c>
      <c r="B3404" s="16" t="s">
        <v>62</v>
      </c>
      <c r="C3404" s="16" t="s">
        <v>41</v>
      </c>
      <c r="D3404" s="16" t="s">
        <v>28</v>
      </c>
      <c r="E3404" s="16" t="s">
        <v>105</v>
      </c>
      <c r="F3404" s="16" t="s">
        <v>106</v>
      </c>
      <c r="G3404" s="16" t="s">
        <v>122</v>
      </c>
      <c r="H3404" s="16" t="s">
        <v>64</v>
      </c>
      <c r="I3404" s="16" t="s">
        <v>94</v>
      </c>
      <c r="J3404" s="16" t="s">
        <v>109</v>
      </c>
      <c r="M3404" s="16"/>
      <c r="N3404" s="7">
        <v>45121</v>
      </c>
      <c r="O3404" s="9">
        <v>45239</v>
      </c>
      <c r="P3404" t="s">
        <v>1241</v>
      </c>
      <c r="Q3404">
        <v>2</v>
      </c>
      <c r="R3404">
        <v>121</v>
      </c>
      <c r="S3404">
        <v>4</v>
      </c>
      <c r="T3404" t="s">
        <v>2998</v>
      </c>
      <c r="U3404">
        <v>11</v>
      </c>
      <c r="V3404">
        <v>2</v>
      </c>
      <c r="W3404">
        <v>20</v>
      </c>
      <c r="X3404">
        <v>53</v>
      </c>
      <c r="Y3404">
        <v>93</v>
      </c>
      <c r="Z3404">
        <v>33</v>
      </c>
      <c r="AA3404">
        <v>3</v>
      </c>
      <c r="AE3404">
        <v>3403</v>
      </c>
      <c r="AF3404" s="16" t="s">
        <v>24</v>
      </c>
      <c r="AG3404" s="16" t="s">
        <v>24</v>
      </c>
      <c r="AH3404" s="16"/>
      <c r="AI3404" s="16" t="str">
        <f t="shared" si="212"/>
        <v>(11,4,2,20,53,93,3, null, null, 'Chambers 2024 USA',2024, '2023-11-09','2023-11-09','".Carbon::now()."','".Carbon::now()."'),</v>
      </c>
      <c r="AJ3404" s="16" t="str">
        <f t="shared" si="213"/>
        <v>('".DB::select("SELECT id_status FROM `status` WHERE `element_type` = 'task' AND status_type = 'client' AND name ='CANCELLED'")[0]-&gt;id_status."',3403,1),</v>
      </c>
      <c r="AK3404" s="16" t="str">
        <f t="shared" si="214"/>
        <v/>
      </c>
      <c r="AL3404" s="16" t="str">
        <f t="shared" si="215"/>
        <v/>
      </c>
    </row>
    <row r="3405" spans="1:38" x14ac:dyDescent="0.25">
      <c r="A3405" s="16" t="s">
        <v>882</v>
      </c>
      <c r="B3405" s="16" t="s">
        <v>62</v>
      </c>
      <c r="C3405" s="16" t="s">
        <v>41</v>
      </c>
      <c r="D3405" s="16" t="s">
        <v>28</v>
      </c>
      <c r="E3405" s="16" t="s">
        <v>105</v>
      </c>
      <c r="F3405" s="16" t="s">
        <v>106</v>
      </c>
      <c r="G3405" s="16" t="s">
        <v>122</v>
      </c>
      <c r="H3405" s="16" t="s">
        <v>87</v>
      </c>
      <c r="I3405" s="16" t="s">
        <v>94</v>
      </c>
      <c r="J3405" s="16" t="s">
        <v>109</v>
      </c>
      <c r="M3405" s="16"/>
      <c r="N3405" s="7">
        <v>45142</v>
      </c>
      <c r="O3405" s="9">
        <v>45120</v>
      </c>
      <c r="P3405" t="s">
        <v>1221</v>
      </c>
      <c r="Q3405">
        <v>1</v>
      </c>
      <c r="R3405">
        <v>121</v>
      </c>
      <c r="S3405">
        <v>4</v>
      </c>
      <c r="T3405" t="s">
        <v>2998</v>
      </c>
      <c r="U3405">
        <v>11</v>
      </c>
      <c r="V3405">
        <v>2</v>
      </c>
      <c r="W3405">
        <v>20</v>
      </c>
      <c r="X3405">
        <v>53</v>
      </c>
      <c r="Y3405">
        <v>227</v>
      </c>
      <c r="Z3405">
        <v>33</v>
      </c>
      <c r="AA3405">
        <v>3</v>
      </c>
      <c r="AE3405">
        <v>3404</v>
      </c>
      <c r="AF3405" s="16" t="s">
        <v>24</v>
      </c>
      <c r="AG3405" s="16"/>
      <c r="AH3405" s="16"/>
      <c r="AI3405" s="16" t="str">
        <f t="shared" si="212"/>
        <v>(11,4,2,20,53,227,3, null, null, 'Chambers 2024 USA',2024, '2023-07-13','2023-07-13','".Carbon::now()."','".Carbon::now()."'),</v>
      </c>
      <c r="AJ3405" s="16" t="str">
        <f t="shared" si="213"/>
        <v>('".DB::select("SELECT id_status FROM `status` WHERE `element_type` = 'task' AND status_type = 'client' AND name ='CANCELLED'")[0]-&gt;id_status."',3404,1),</v>
      </c>
      <c r="AK3405" s="16" t="str">
        <f t="shared" si="214"/>
        <v/>
      </c>
      <c r="AL3405" s="16" t="str">
        <f t="shared" si="215"/>
        <v/>
      </c>
    </row>
    <row r="3406" spans="1:38" x14ac:dyDescent="0.25">
      <c r="A3406" s="16" t="s">
        <v>882</v>
      </c>
      <c r="B3406" s="16" t="s">
        <v>62</v>
      </c>
      <c r="C3406" s="16" t="s">
        <v>41</v>
      </c>
      <c r="D3406" s="16" t="s">
        <v>28</v>
      </c>
      <c r="E3406" s="16" t="s">
        <v>105</v>
      </c>
      <c r="F3406" s="16" t="s">
        <v>106</v>
      </c>
      <c r="G3406" s="16" t="s">
        <v>122</v>
      </c>
      <c r="H3406" s="16" t="s">
        <v>124</v>
      </c>
      <c r="I3406" s="16" t="s">
        <v>94</v>
      </c>
      <c r="J3406" s="16" t="s">
        <v>109</v>
      </c>
      <c r="M3406" s="16"/>
      <c r="N3406" s="7">
        <v>45121</v>
      </c>
      <c r="O3406" s="9">
        <v>45120</v>
      </c>
      <c r="P3406" t="s">
        <v>1221</v>
      </c>
      <c r="Q3406">
        <v>1</v>
      </c>
      <c r="R3406">
        <v>121</v>
      </c>
      <c r="S3406">
        <v>4</v>
      </c>
      <c r="T3406" t="s">
        <v>2998</v>
      </c>
      <c r="U3406">
        <v>11</v>
      </c>
      <c r="V3406">
        <v>2</v>
      </c>
      <c r="W3406">
        <v>20</v>
      </c>
      <c r="X3406">
        <v>53</v>
      </c>
      <c r="Y3406">
        <v>269</v>
      </c>
      <c r="Z3406">
        <v>33</v>
      </c>
      <c r="AA3406">
        <v>3</v>
      </c>
      <c r="AE3406">
        <v>3405</v>
      </c>
      <c r="AF3406" s="16" t="s">
        <v>24</v>
      </c>
      <c r="AG3406" s="16"/>
      <c r="AH3406" s="16"/>
      <c r="AI3406" s="16" t="str">
        <f t="shared" si="212"/>
        <v>(11,4,2,20,53,269,3, null, null, 'Chambers 2024 USA',2024, '2023-07-13','2023-07-13','".Carbon::now()."','".Carbon::now()."'),</v>
      </c>
      <c r="AJ3406" s="16" t="str">
        <f t="shared" si="213"/>
        <v>('".DB::select("SELECT id_status FROM `status` WHERE `element_type` = 'task' AND status_type = 'client' AND name ='CANCELLED'")[0]-&gt;id_status."',3405,1),</v>
      </c>
      <c r="AK3406" s="16" t="str">
        <f t="shared" si="214"/>
        <v/>
      </c>
      <c r="AL3406" s="16" t="str">
        <f t="shared" si="215"/>
        <v/>
      </c>
    </row>
    <row r="3407" spans="1:38" x14ac:dyDescent="0.25">
      <c r="A3407" s="16" t="s">
        <v>882</v>
      </c>
      <c r="B3407" s="16" t="s">
        <v>62</v>
      </c>
      <c r="C3407" s="16" t="s">
        <v>41</v>
      </c>
      <c r="D3407" s="16" t="s">
        <v>28</v>
      </c>
      <c r="E3407" s="16" t="s">
        <v>105</v>
      </c>
      <c r="F3407" s="16" t="s">
        <v>106</v>
      </c>
      <c r="G3407" s="16" t="s">
        <v>122</v>
      </c>
      <c r="H3407" s="16" t="s">
        <v>117</v>
      </c>
      <c r="I3407" s="16" t="s">
        <v>94</v>
      </c>
      <c r="J3407" s="16" t="s">
        <v>109</v>
      </c>
      <c r="M3407" s="16"/>
      <c r="N3407" s="7">
        <v>45170</v>
      </c>
      <c r="O3407" s="9">
        <v>45204</v>
      </c>
      <c r="P3407" t="s">
        <v>1229</v>
      </c>
      <c r="Q3407">
        <v>1</v>
      </c>
      <c r="R3407">
        <v>121</v>
      </c>
      <c r="S3407">
        <v>4</v>
      </c>
      <c r="T3407" t="s">
        <v>2998</v>
      </c>
      <c r="U3407">
        <v>11</v>
      </c>
      <c r="V3407">
        <v>2</v>
      </c>
      <c r="W3407">
        <v>20</v>
      </c>
      <c r="X3407">
        <v>53</v>
      </c>
      <c r="Y3407">
        <v>273</v>
      </c>
      <c r="Z3407">
        <v>33</v>
      </c>
      <c r="AA3407">
        <v>3</v>
      </c>
      <c r="AE3407">
        <v>3406</v>
      </c>
      <c r="AF3407" s="16" t="s">
        <v>24</v>
      </c>
      <c r="AG3407" s="16"/>
      <c r="AH3407" s="16"/>
      <c r="AI3407" s="16" t="str">
        <f t="shared" si="212"/>
        <v>(11,4,2,20,53,273,3, null, null, 'Chambers 2024 USA',2024, '2023-10-05','2023-10-05','".Carbon::now()."','".Carbon::now()."'),</v>
      </c>
      <c r="AJ3407" s="16" t="str">
        <f t="shared" si="213"/>
        <v>('".DB::select("SELECT id_status FROM `status` WHERE `element_type` = 'task' AND status_type = 'client' AND name ='CANCELLED'")[0]-&gt;id_status."',3406,1),</v>
      </c>
      <c r="AK3407" s="16" t="str">
        <f t="shared" si="214"/>
        <v/>
      </c>
      <c r="AL3407" s="16" t="str">
        <f t="shared" si="215"/>
        <v/>
      </c>
    </row>
    <row r="3408" spans="1:38" x14ac:dyDescent="0.25">
      <c r="A3408" s="16" t="s">
        <v>882</v>
      </c>
      <c r="B3408" s="16" t="s">
        <v>62</v>
      </c>
      <c r="C3408" s="16" t="s">
        <v>41</v>
      </c>
      <c r="D3408" s="16" t="s">
        <v>28</v>
      </c>
      <c r="E3408" s="16" t="s">
        <v>105</v>
      </c>
      <c r="F3408" s="16" t="s">
        <v>106</v>
      </c>
      <c r="G3408" s="16" t="s">
        <v>122</v>
      </c>
      <c r="H3408" s="16" t="s">
        <v>57</v>
      </c>
      <c r="I3408" s="16" t="s">
        <v>94</v>
      </c>
      <c r="J3408" s="16" t="s">
        <v>109</v>
      </c>
      <c r="M3408" s="16"/>
      <c r="N3408" s="7">
        <v>45233</v>
      </c>
      <c r="O3408" s="9">
        <v>45239</v>
      </c>
      <c r="P3408" t="s">
        <v>1241</v>
      </c>
      <c r="Q3408">
        <v>1</v>
      </c>
      <c r="R3408">
        <v>121</v>
      </c>
      <c r="S3408">
        <v>4</v>
      </c>
      <c r="T3408" t="s">
        <v>2998</v>
      </c>
      <c r="U3408">
        <v>11</v>
      </c>
      <c r="V3408">
        <v>2</v>
      </c>
      <c r="W3408">
        <v>20</v>
      </c>
      <c r="X3408">
        <v>53</v>
      </c>
      <c r="Y3408">
        <v>343</v>
      </c>
      <c r="Z3408">
        <v>33</v>
      </c>
      <c r="AA3408">
        <v>3</v>
      </c>
      <c r="AE3408">
        <v>3407</v>
      </c>
      <c r="AF3408" s="16" t="s">
        <v>24</v>
      </c>
      <c r="AG3408" s="16"/>
      <c r="AH3408" s="16"/>
      <c r="AI3408" s="16" t="str">
        <f t="shared" si="212"/>
        <v>(11,4,2,20,53,343,3, null, null, 'Chambers 2024 USA',2024, '2023-11-09','2023-11-09','".Carbon::now()."','".Carbon::now()."'),</v>
      </c>
      <c r="AJ3408" s="16" t="str">
        <f t="shared" si="213"/>
        <v>('".DB::select("SELECT id_status FROM `status` WHERE `element_type` = 'task' AND status_type = 'client' AND name ='CANCELLED'")[0]-&gt;id_status."',3407,1),</v>
      </c>
      <c r="AK3408" s="16" t="str">
        <f t="shared" si="214"/>
        <v/>
      </c>
      <c r="AL3408" s="16" t="str">
        <f t="shared" si="215"/>
        <v/>
      </c>
    </row>
    <row r="3409" spans="1:38" x14ac:dyDescent="0.25">
      <c r="A3409" s="16" t="s">
        <v>882</v>
      </c>
      <c r="B3409" s="16" t="s">
        <v>62</v>
      </c>
      <c r="C3409" s="16" t="s">
        <v>41</v>
      </c>
      <c r="D3409" s="16" t="s">
        <v>28</v>
      </c>
      <c r="E3409" s="16" t="s">
        <v>105</v>
      </c>
      <c r="F3409" s="16" t="s">
        <v>106</v>
      </c>
      <c r="G3409" s="16" t="s">
        <v>122</v>
      </c>
      <c r="H3409" s="16" t="s">
        <v>97</v>
      </c>
      <c r="I3409" s="16" t="s">
        <v>94</v>
      </c>
      <c r="J3409" s="16" t="s">
        <v>109</v>
      </c>
      <c r="M3409" s="16"/>
      <c r="N3409" s="7">
        <v>45170</v>
      </c>
      <c r="O3409" s="9">
        <v>45204</v>
      </c>
      <c r="P3409" t="s">
        <v>1229</v>
      </c>
      <c r="Q3409">
        <v>1</v>
      </c>
      <c r="R3409">
        <v>121</v>
      </c>
      <c r="S3409">
        <v>4</v>
      </c>
      <c r="T3409" t="s">
        <v>2998</v>
      </c>
      <c r="U3409">
        <v>11</v>
      </c>
      <c r="V3409">
        <v>2</v>
      </c>
      <c r="W3409">
        <v>20</v>
      </c>
      <c r="X3409">
        <v>53</v>
      </c>
      <c r="Y3409">
        <v>373</v>
      </c>
      <c r="Z3409">
        <v>33</v>
      </c>
      <c r="AA3409">
        <v>3</v>
      </c>
      <c r="AE3409">
        <v>3408</v>
      </c>
      <c r="AF3409" s="16" t="s">
        <v>24</v>
      </c>
      <c r="AG3409" s="16"/>
      <c r="AH3409" s="16"/>
      <c r="AI3409" s="16" t="str">
        <f t="shared" si="212"/>
        <v>(11,4,2,20,53,373,3, null, null, 'Chambers 2024 USA',2024, '2023-10-05','2023-10-05','".Carbon::now()."','".Carbon::now()."'),</v>
      </c>
      <c r="AJ3409" s="16" t="str">
        <f t="shared" si="213"/>
        <v>('".DB::select("SELECT id_status FROM `status` WHERE `element_type` = 'task' AND status_type = 'client' AND name ='CANCELLED'")[0]-&gt;id_status."',3408,1),</v>
      </c>
      <c r="AK3409" s="16" t="str">
        <f t="shared" si="214"/>
        <v/>
      </c>
      <c r="AL3409" s="16" t="str">
        <f t="shared" si="215"/>
        <v/>
      </c>
    </row>
    <row r="3410" spans="1:38" x14ac:dyDescent="0.25">
      <c r="A3410" s="16" t="s">
        <v>882</v>
      </c>
      <c r="B3410" s="16" t="s">
        <v>62</v>
      </c>
      <c r="C3410" s="16" t="s">
        <v>41</v>
      </c>
      <c r="D3410" s="16" t="s">
        <v>28</v>
      </c>
      <c r="E3410" s="16" t="s">
        <v>105</v>
      </c>
      <c r="F3410" s="16" t="s">
        <v>106</v>
      </c>
      <c r="G3410" s="16" t="s">
        <v>123</v>
      </c>
      <c r="H3410" s="16" t="s">
        <v>53</v>
      </c>
      <c r="I3410" s="16" t="s">
        <v>94</v>
      </c>
      <c r="J3410" s="16" t="s">
        <v>109</v>
      </c>
      <c r="M3410" s="16"/>
      <c r="N3410" s="7">
        <v>45205</v>
      </c>
      <c r="O3410" s="9">
        <v>45204</v>
      </c>
      <c r="P3410" t="s">
        <v>1229</v>
      </c>
      <c r="Q3410">
        <v>1</v>
      </c>
      <c r="R3410">
        <v>121</v>
      </c>
      <c r="S3410">
        <v>4</v>
      </c>
      <c r="T3410" t="s">
        <v>2998</v>
      </c>
      <c r="U3410">
        <v>11</v>
      </c>
      <c r="V3410">
        <v>2</v>
      </c>
      <c r="W3410">
        <v>20</v>
      </c>
      <c r="X3410">
        <v>75</v>
      </c>
      <c r="Y3410">
        <v>20</v>
      </c>
      <c r="Z3410">
        <v>33</v>
      </c>
      <c r="AA3410">
        <v>3</v>
      </c>
      <c r="AE3410">
        <v>3409</v>
      </c>
      <c r="AF3410" s="16" t="s">
        <v>24</v>
      </c>
      <c r="AG3410" s="16"/>
      <c r="AH3410" s="16"/>
      <c r="AI3410" s="16" t="str">
        <f t="shared" si="212"/>
        <v>(11,4,2,20,75,20,3, null, null, 'Chambers 2024 USA',2024, '2023-10-05','2023-10-05','".Carbon::now()."','".Carbon::now()."'),</v>
      </c>
      <c r="AJ3410" s="16" t="str">
        <f t="shared" si="213"/>
        <v>('".DB::select("SELECT id_status FROM `status` WHERE `element_type` = 'task' AND status_type = 'client' AND name ='CANCELLED'")[0]-&gt;id_status."',3409,1),</v>
      </c>
      <c r="AK3410" s="16" t="str">
        <f t="shared" si="214"/>
        <v/>
      </c>
      <c r="AL3410" s="16" t="str">
        <f t="shared" si="215"/>
        <v/>
      </c>
    </row>
    <row r="3411" spans="1:38" x14ac:dyDescent="0.25">
      <c r="A3411" s="16" t="s">
        <v>882</v>
      </c>
      <c r="B3411" s="16" t="s">
        <v>62</v>
      </c>
      <c r="C3411" s="16" t="s">
        <v>41</v>
      </c>
      <c r="D3411" s="16" t="s">
        <v>28</v>
      </c>
      <c r="E3411" s="16" t="s">
        <v>105</v>
      </c>
      <c r="F3411" s="16" t="s">
        <v>106</v>
      </c>
      <c r="G3411" s="16" t="s">
        <v>123</v>
      </c>
      <c r="H3411" s="16" t="s">
        <v>108</v>
      </c>
      <c r="I3411" s="16" t="s">
        <v>94</v>
      </c>
      <c r="J3411" s="16" t="s">
        <v>109</v>
      </c>
      <c r="M3411" s="16"/>
      <c r="N3411" s="7">
        <v>45170</v>
      </c>
      <c r="O3411" s="9">
        <v>45204</v>
      </c>
      <c r="P3411" t="s">
        <v>1229</v>
      </c>
      <c r="Q3411">
        <v>1</v>
      </c>
      <c r="R3411">
        <v>121</v>
      </c>
      <c r="S3411">
        <v>4</v>
      </c>
      <c r="T3411" t="s">
        <v>2998</v>
      </c>
      <c r="U3411">
        <v>11</v>
      </c>
      <c r="V3411">
        <v>2</v>
      </c>
      <c r="W3411">
        <v>20</v>
      </c>
      <c r="X3411">
        <v>75</v>
      </c>
      <c r="Y3411">
        <v>31</v>
      </c>
      <c r="Z3411">
        <v>33</v>
      </c>
      <c r="AA3411">
        <v>3</v>
      </c>
      <c r="AE3411">
        <v>3410</v>
      </c>
      <c r="AF3411" s="16" t="s">
        <v>24</v>
      </c>
      <c r="AG3411" s="16"/>
      <c r="AH3411" s="16"/>
      <c r="AI3411" s="16" t="str">
        <f t="shared" si="212"/>
        <v>(11,4,2,20,75,31,3, null, null, 'Chambers 2024 USA',2024, '2023-10-05','2023-10-05','".Carbon::now()."','".Carbon::now()."'),</v>
      </c>
      <c r="AJ3411" s="16" t="str">
        <f t="shared" si="213"/>
        <v>('".DB::select("SELECT id_status FROM `status` WHERE `element_type` = 'task' AND status_type = 'client' AND name ='CANCELLED'")[0]-&gt;id_status."',3410,1),</v>
      </c>
      <c r="AK3411" s="16" t="str">
        <f t="shared" si="214"/>
        <v/>
      </c>
      <c r="AL3411" s="16" t="str">
        <f t="shared" si="215"/>
        <v/>
      </c>
    </row>
    <row r="3412" spans="1:38" x14ac:dyDescent="0.25">
      <c r="A3412" s="16" t="s">
        <v>882</v>
      </c>
      <c r="B3412" s="16" t="s">
        <v>62</v>
      </c>
      <c r="C3412" s="16" t="s">
        <v>41</v>
      </c>
      <c r="D3412" s="16" t="s">
        <v>28</v>
      </c>
      <c r="E3412" s="16" t="s">
        <v>105</v>
      </c>
      <c r="F3412" s="16" t="s">
        <v>106</v>
      </c>
      <c r="G3412" s="16" t="s">
        <v>123</v>
      </c>
      <c r="H3412" s="16" t="s">
        <v>64</v>
      </c>
      <c r="I3412" s="16" t="s">
        <v>94</v>
      </c>
      <c r="J3412" s="16" t="s">
        <v>109</v>
      </c>
      <c r="M3412" s="16"/>
      <c r="N3412" s="7">
        <v>45170</v>
      </c>
      <c r="O3412" s="9">
        <v>45176</v>
      </c>
      <c r="P3412" t="s">
        <v>1178</v>
      </c>
      <c r="Q3412">
        <v>1</v>
      </c>
      <c r="R3412">
        <v>121</v>
      </c>
      <c r="S3412">
        <v>4</v>
      </c>
      <c r="T3412" t="s">
        <v>2998</v>
      </c>
      <c r="U3412">
        <v>11</v>
      </c>
      <c r="V3412">
        <v>2</v>
      </c>
      <c r="W3412">
        <v>20</v>
      </c>
      <c r="X3412">
        <v>75</v>
      </c>
      <c r="Y3412">
        <v>93</v>
      </c>
      <c r="Z3412">
        <v>33</v>
      </c>
      <c r="AA3412">
        <v>3</v>
      </c>
      <c r="AE3412">
        <v>3411</v>
      </c>
      <c r="AF3412" s="16" t="s">
        <v>24</v>
      </c>
      <c r="AG3412" s="16"/>
      <c r="AH3412" s="16"/>
      <c r="AI3412" s="16" t="str">
        <f t="shared" si="212"/>
        <v>(11,4,2,20,75,93,3, null, null, 'Chambers 2024 USA',2024, '2023-09-07','2023-09-07','".Carbon::now()."','".Carbon::now()."'),</v>
      </c>
      <c r="AJ3412" s="16" t="str">
        <f t="shared" si="213"/>
        <v>('".DB::select("SELECT id_status FROM `status` WHERE `element_type` = 'task' AND status_type = 'client' AND name ='CANCELLED'")[0]-&gt;id_status."',3411,1),</v>
      </c>
      <c r="AK3412" s="16" t="str">
        <f t="shared" si="214"/>
        <v/>
      </c>
      <c r="AL3412" s="16" t="str">
        <f t="shared" si="215"/>
        <v/>
      </c>
    </row>
    <row r="3413" spans="1:38" x14ac:dyDescent="0.25">
      <c r="A3413" s="16" t="s">
        <v>882</v>
      </c>
      <c r="B3413" s="16" t="s">
        <v>62</v>
      </c>
      <c r="C3413" s="16" t="s">
        <v>41</v>
      </c>
      <c r="D3413" s="16" t="s">
        <v>28</v>
      </c>
      <c r="E3413" s="16" t="s">
        <v>105</v>
      </c>
      <c r="F3413" s="16" t="s">
        <v>106</v>
      </c>
      <c r="G3413" s="16" t="s">
        <v>123</v>
      </c>
      <c r="H3413" s="16" t="s">
        <v>316</v>
      </c>
      <c r="I3413" s="16" t="s">
        <v>94</v>
      </c>
      <c r="J3413" s="16" t="s">
        <v>109</v>
      </c>
      <c r="M3413" s="16"/>
      <c r="N3413" s="7">
        <v>45170</v>
      </c>
      <c r="O3413" s="9">
        <v>45176</v>
      </c>
      <c r="P3413" t="s">
        <v>1178</v>
      </c>
      <c r="Q3413">
        <v>1</v>
      </c>
      <c r="R3413">
        <v>121</v>
      </c>
      <c r="S3413">
        <v>4</v>
      </c>
      <c r="T3413" t="s">
        <v>2998</v>
      </c>
      <c r="U3413">
        <v>11</v>
      </c>
      <c r="V3413">
        <v>2</v>
      </c>
      <c r="W3413">
        <v>20</v>
      </c>
      <c r="X3413">
        <v>75</v>
      </c>
      <c r="Y3413">
        <v>102</v>
      </c>
      <c r="Z3413">
        <v>33</v>
      </c>
      <c r="AA3413">
        <v>3</v>
      </c>
      <c r="AE3413">
        <v>3412</v>
      </c>
      <c r="AF3413" s="16" t="s">
        <v>24</v>
      </c>
      <c r="AG3413" s="16"/>
      <c r="AH3413" s="16"/>
      <c r="AI3413" s="16" t="str">
        <f t="shared" si="212"/>
        <v>(11,4,2,20,75,102,3, null, null, 'Chambers 2024 USA',2024, '2023-09-07','2023-09-07','".Carbon::now()."','".Carbon::now()."'),</v>
      </c>
      <c r="AJ3413" s="16" t="str">
        <f t="shared" si="213"/>
        <v>('".DB::select("SELECT id_status FROM `status` WHERE `element_type` = 'task' AND status_type = 'client' AND name ='CANCELLED'")[0]-&gt;id_status."',3412,1),</v>
      </c>
      <c r="AK3413" s="16" t="str">
        <f t="shared" si="214"/>
        <v/>
      </c>
      <c r="AL3413" s="16" t="str">
        <f t="shared" si="215"/>
        <v/>
      </c>
    </row>
    <row r="3414" spans="1:38" x14ac:dyDescent="0.25">
      <c r="A3414" s="16" t="s">
        <v>882</v>
      </c>
      <c r="B3414" s="16" t="s">
        <v>62</v>
      </c>
      <c r="C3414" s="16" t="s">
        <v>41</v>
      </c>
      <c r="D3414" s="16" t="s">
        <v>28</v>
      </c>
      <c r="E3414" s="16" t="s">
        <v>105</v>
      </c>
      <c r="F3414" s="16" t="s">
        <v>106</v>
      </c>
      <c r="G3414" s="16" t="s">
        <v>123</v>
      </c>
      <c r="H3414" s="16" t="s">
        <v>399</v>
      </c>
      <c r="I3414" s="16" t="s">
        <v>94</v>
      </c>
      <c r="J3414" s="16" t="s">
        <v>109</v>
      </c>
      <c r="M3414" s="16"/>
      <c r="N3414" s="7">
        <v>45170</v>
      </c>
      <c r="O3414" s="9">
        <v>45176</v>
      </c>
      <c r="P3414" t="s">
        <v>1178</v>
      </c>
      <c r="Q3414">
        <v>1</v>
      </c>
      <c r="R3414">
        <v>121</v>
      </c>
      <c r="S3414">
        <v>4</v>
      </c>
      <c r="T3414" t="s">
        <v>2998</v>
      </c>
      <c r="U3414">
        <v>11</v>
      </c>
      <c r="V3414">
        <v>2</v>
      </c>
      <c r="W3414">
        <v>20</v>
      </c>
      <c r="X3414">
        <v>75</v>
      </c>
      <c r="Y3414">
        <v>232</v>
      </c>
      <c r="Z3414">
        <v>33</v>
      </c>
      <c r="AA3414">
        <v>3</v>
      </c>
      <c r="AE3414">
        <v>3413</v>
      </c>
      <c r="AF3414" s="16" t="s">
        <v>24</v>
      </c>
      <c r="AG3414" s="16"/>
      <c r="AH3414" s="16"/>
      <c r="AI3414" s="16" t="str">
        <f t="shared" si="212"/>
        <v>(11,4,2,20,75,232,3, null, null, 'Chambers 2024 USA',2024, '2023-09-07','2023-09-07','".Carbon::now()."','".Carbon::now()."'),</v>
      </c>
      <c r="AJ3414" s="16" t="str">
        <f t="shared" si="213"/>
        <v>('".DB::select("SELECT id_status FROM `status` WHERE `element_type` = 'task' AND status_type = 'client' AND name ='CANCELLED'")[0]-&gt;id_status."',3413,1),</v>
      </c>
      <c r="AK3414" s="16" t="str">
        <f t="shared" si="214"/>
        <v/>
      </c>
      <c r="AL3414" s="16" t="str">
        <f t="shared" si="215"/>
        <v/>
      </c>
    </row>
    <row r="3415" spans="1:38" x14ac:dyDescent="0.25">
      <c r="A3415" s="16" t="s">
        <v>882</v>
      </c>
      <c r="B3415" s="16" t="s">
        <v>62</v>
      </c>
      <c r="C3415" s="16" t="s">
        <v>41</v>
      </c>
      <c r="D3415" s="16" t="s">
        <v>28</v>
      </c>
      <c r="E3415" s="16" t="s">
        <v>105</v>
      </c>
      <c r="F3415" s="16" t="s">
        <v>106</v>
      </c>
      <c r="G3415" s="16" t="s">
        <v>123</v>
      </c>
      <c r="H3415" s="16" t="s">
        <v>119</v>
      </c>
      <c r="I3415" s="16" t="s">
        <v>94</v>
      </c>
      <c r="J3415" s="16" t="s">
        <v>109</v>
      </c>
      <c r="M3415" s="16"/>
      <c r="N3415" s="7">
        <v>45233</v>
      </c>
      <c r="O3415" s="9">
        <v>45176</v>
      </c>
      <c r="P3415" t="s">
        <v>1178</v>
      </c>
      <c r="Q3415">
        <v>1</v>
      </c>
      <c r="R3415">
        <v>121</v>
      </c>
      <c r="S3415">
        <v>4</v>
      </c>
      <c r="T3415" t="s">
        <v>2998</v>
      </c>
      <c r="U3415">
        <v>11</v>
      </c>
      <c r="V3415">
        <v>2</v>
      </c>
      <c r="W3415">
        <v>20</v>
      </c>
      <c r="X3415">
        <v>75</v>
      </c>
      <c r="Y3415">
        <v>260</v>
      </c>
      <c r="Z3415">
        <v>33</v>
      </c>
      <c r="AA3415">
        <v>3</v>
      </c>
      <c r="AE3415">
        <v>3414</v>
      </c>
      <c r="AF3415" s="16" t="s">
        <v>24</v>
      </c>
      <c r="AG3415" s="16"/>
      <c r="AH3415" s="16"/>
      <c r="AI3415" s="16" t="str">
        <f t="shared" si="212"/>
        <v>(11,4,2,20,75,260,3, null, null, 'Chambers 2024 USA',2024, '2023-09-07','2023-09-07','".Carbon::now()."','".Carbon::now()."'),</v>
      </c>
      <c r="AJ3415" s="16" t="str">
        <f t="shared" si="213"/>
        <v>('".DB::select("SELECT id_status FROM `status` WHERE `element_type` = 'task' AND status_type = 'client' AND name ='CANCELLED'")[0]-&gt;id_status."',3414,1),</v>
      </c>
      <c r="AK3415" s="16" t="str">
        <f t="shared" si="214"/>
        <v/>
      </c>
      <c r="AL3415" s="16" t="str">
        <f t="shared" si="215"/>
        <v/>
      </c>
    </row>
    <row r="3416" spans="1:38" x14ac:dyDescent="0.25">
      <c r="A3416" s="16" t="s">
        <v>882</v>
      </c>
      <c r="B3416" s="16" t="s">
        <v>62</v>
      </c>
      <c r="C3416" s="16" t="s">
        <v>41</v>
      </c>
      <c r="D3416" s="16" t="s">
        <v>28</v>
      </c>
      <c r="E3416" s="16" t="s">
        <v>105</v>
      </c>
      <c r="F3416" s="16" t="s">
        <v>106</v>
      </c>
      <c r="G3416" s="16" t="s">
        <v>123</v>
      </c>
      <c r="H3416" s="16" t="s">
        <v>124</v>
      </c>
      <c r="I3416" s="16" t="s">
        <v>94</v>
      </c>
      <c r="J3416" s="16" t="s">
        <v>109</v>
      </c>
      <c r="M3416" s="16"/>
      <c r="N3416" s="7">
        <v>45121</v>
      </c>
      <c r="O3416" s="9">
        <v>45120</v>
      </c>
      <c r="P3416" t="s">
        <v>1221</v>
      </c>
      <c r="Q3416">
        <v>1</v>
      </c>
      <c r="R3416">
        <v>121</v>
      </c>
      <c r="S3416">
        <v>4</v>
      </c>
      <c r="T3416" t="s">
        <v>2998</v>
      </c>
      <c r="U3416">
        <v>11</v>
      </c>
      <c r="V3416">
        <v>2</v>
      </c>
      <c r="W3416">
        <v>20</v>
      </c>
      <c r="X3416">
        <v>75</v>
      </c>
      <c r="Y3416">
        <v>269</v>
      </c>
      <c r="Z3416">
        <v>33</v>
      </c>
      <c r="AA3416">
        <v>3</v>
      </c>
      <c r="AE3416">
        <v>3415</v>
      </c>
      <c r="AF3416" s="16" t="s">
        <v>24</v>
      </c>
      <c r="AG3416" s="16"/>
      <c r="AH3416" s="16"/>
      <c r="AI3416" s="16" t="str">
        <f t="shared" si="212"/>
        <v>(11,4,2,20,75,269,3, null, null, 'Chambers 2024 USA',2024, '2023-07-13','2023-07-13','".Carbon::now()."','".Carbon::now()."'),</v>
      </c>
      <c r="AJ3416" s="16" t="str">
        <f t="shared" si="213"/>
        <v>('".DB::select("SELECT id_status FROM `status` WHERE `element_type` = 'task' AND status_type = 'client' AND name ='CANCELLED'")[0]-&gt;id_status."',3415,1),</v>
      </c>
      <c r="AK3416" s="16" t="str">
        <f t="shared" si="214"/>
        <v/>
      </c>
      <c r="AL3416" s="16" t="str">
        <f t="shared" si="215"/>
        <v/>
      </c>
    </row>
    <row r="3417" spans="1:38" x14ac:dyDescent="0.25">
      <c r="A3417" s="16" t="s">
        <v>882</v>
      </c>
      <c r="B3417" s="16" t="s">
        <v>62</v>
      </c>
      <c r="C3417" s="16" t="s">
        <v>41</v>
      </c>
      <c r="D3417" s="16" t="s">
        <v>28</v>
      </c>
      <c r="E3417" s="16" t="s">
        <v>105</v>
      </c>
      <c r="F3417" s="16" t="s">
        <v>106</v>
      </c>
      <c r="G3417" s="16" t="s">
        <v>123</v>
      </c>
      <c r="H3417" s="16" t="s">
        <v>125</v>
      </c>
      <c r="I3417" s="16" t="s">
        <v>94</v>
      </c>
      <c r="J3417" s="16" t="s">
        <v>109</v>
      </c>
      <c r="M3417" s="16"/>
      <c r="N3417" s="7">
        <v>45121</v>
      </c>
      <c r="O3417" s="9">
        <v>45120</v>
      </c>
      <c r="P3417" t="s">
        <v>1221</v>
      </c>
      <c r="Q3417">
        <v>1</v>
      </c>
      <c r="R3417">
        <v>121</v>
      </c>
      <c r="S3417">
        <v>4</v>
      </c>
      <c r="T3417" t="s">
        <v>2998</v>
      </c>
      <c r="U3417">
        <v>11</v>
      </c>
      <c r="V3417">
        <v>2</v>
      </c>
      <c r="W3417">
        <v>20</v>
      </c>
      <c r="X3417">
        <v>75</v>
      </c>
      <c r="Y3417">
        <v>272</v>
      </c>
      <c r="Z3417">
        <v>33</v>
      </c>
      <c r="AA3417">
        <v>3</v>
      </c>
      <c r="AE3417">
        <v>3416</v>
      </c>
      <c r="AF3417" s="16" t="s">
        <v>24</v>
      </c>
      <c r="AG3417" s="16"/>
      <c r="AH3417" s="16"/>
      <c r="AI3417" s="16" t="str">
        <f t="shared" si="212"/>
        <v>(11,4,2,20,75,272,3, null, null, 'Chambers 2024 USA',2024, '2023-07-13','2023-07-13','".Carbon::now()."','".Carbon::now()."'),</v>
      </c>
      <c r="AJ3417" s="16" t="str">
        <f t="shared" si="213"/>
        <v>('".DB::select("SELECT id_status FROM `status` WHERE `element_type` = 'task' AND status_type = 'client' AND name ='CANCELLED'")[0]-&gt;id_status."',3416,1),</v>
      </c>
      <c r="AK3417" s="16" t="str">
        <f t="shared" si="214"/>
        <v/>
      </c>
      <c r="AL3417" s="16" t="str">
        <f t="shared" si="215"/>
        <v/>
      </c>
    </row>
    <row r="3418" spans="1:38" x14ac:dyDescent="0.25">
      <c r="A3418" s="16" t="s">
        <v>882</v>
      </c>
      <c r="B3418" s="16" t="s">
        <v>62</v>
      </c>
      <c r="C3418" s="16" t="s">
        <v>41</v>
      </c>
      <c r="D3418" s="16" t="s">
        <v>28</v>
      </c>
      <c r="E3418" s="16" t="s">
        <v>105</v>
      </c>
      <c r="F3418" s="16" t="s">
        <v>106</v>
      </c>
      <c r="G3418" s="16" t="s">
        <v>123</v>
      </c>
      <c r="H3418" s="16" t="s">
        <v>117</v>
      </c>
      <c r="I3418" s="16" t="s">
        <v>94</v>
      </c>
      <c r="J3418" s="16" t="s">
        <v>109</v>
      </c>
      <c r="M3418" s="16"/>
      <c r="N3418" s="7">
        <v>45121</v>
      </c>
      <c r="O3418" s="9">
        <v>45120</v>
      </c>
      <c r="P3418" t="s">
        <v>1221</v>
      </c>
      <c r="Q3418">
        <v>2</v>
      </c>
      <c r="R3418">
        <v>121</v>
      </c>
      <c r="S3418">
        <v>4</v>
      </c>
      <c r="T3418" t="s">
        <v>2998</v>
      </c>
      <c r="U3418">
        <v>11</v>
      </c>
      <c r="V3418">
        <v>2</v>
      </c>
      <c r="W3418">
        <v>20</v>
      </c>
      <c r="X3418">
        <v>75</v>
      </c>
      <c r="Y3418">
        <v>273</v>
      </c>
      <c r="Z3418">
        <v>33</v>
      </c>
      <c r="AA3418">
        <v>3</v>
      </c>
      <c r="AE3418">
        <v>3417</v>
      </c>
      <c r="AF3418" s="16" t="s">
        <v>24</v>
      </c>
      <c r="AG3418" s="16" t="s">
        <v>24</v>
      </c>
      <c r="AH3418" s="16"/>
      <c r="AI3418" s="16" t="str">
        <f t="shared" si="212"/>
        <v>(11,4,2,20,75,273,3, null, null, 'Chambers 2024 USA',2024, '2023-07-13','2023-07-13','".Carbon::now()."','".Carbon::now()."'),</v>
      </c>
      <c r="AJ3418" s="16" t="str">
        <f t="shared" si="213"/>
        <v>('".DB::select("SELECT id_status FROM `status` WHERE `element_type` = 'task' AND status_type = 'client' AND name ='CANCELLED'")[0]-&gt;id_status."',3417,1),</v>
      </c>
      <c r="AK3418" s="16" t="str">
        <f t="shared" si="214"/>
        <v/>
      </c>
      <c r="AL3418" s="16" t="str">
        <f t="shared" si="215"/>
        <v/>
      </c>
    </row>
    <row r="3419" spans="1:38" x14ac:dyDescent="0.25">
      <c r="A3419" s="16" t="s">
        <v>882</v>
      </c>
      <c r="B3419" s="16" t="s">
        <v>62</v>
      </c>
      <c r="C3419" s="16" t="s">
        <v>41</v>
      </c>
      <c r="D3419" s="16" t="s">
        <v>28</v>
      </c>
      <c r="E3419" s="16" t="s">
        <v>105</v>
      </c>
      <c r="F3419" s="16" t="s">
        <v>106</v>
      </c>
      <c r="G3419" s="16" t="s">
        <v>123</v>
      </c>
      <c r="H3419" s="16" t="s">
        <v>117</v>
      </c>
      <c r="I3419" s="16" t="s">
        <v>94</v>
      </c>
      <c r="J3419" s="16" t="s">
        <v>109</v>
      </c>
      <c r="M3419" s="16"/>
      <c r="N3419" s="7">
        <v>45121</v>
      </c>
      <c r="O3419" s="9">
        <v>45120</v>
      </c>
      <c r="P3419" t="s">
        <v>1221</v>
      </c>
      <c r="Q3419">
        <v>2</v>
      </c>
      <c r="R3419">
        <v>121</v>
      </c>
      <c r="S3419">
        <v>4</v>
      </c>
      <c r="T3419" t="s">
        <v>2998</v>
      </c>
      <c r="U3419">
        <v>11</v>
      </c>
      <c r="V3419">
        <v>2</v>
      </c>
      <c r="W3419">
        <v>20</v>
      </c>
      <c r="X3419">
        <v>75</v>
      </c>
      <c r="Y3419">
        <v>273</v>
      </c>
      <c r="Z3419">
        <v>33</v>
      </c>
      <c r="AA3419">
        <v>3</v>
      </c>
      <c r="AE3419">
        <v>3418</v>
      </c>
      <c r="AF3419" s="16" t="s">
        <v>24</v>
      </c>
      <c r="AG3419" s="16" t="s">
        <v>24</v>
      </c>
      <c r="AH3419" s="16"/>
      <c r="AI3419" s="16" t="str">
        <f t="shared" si="212"/>
        <v>(11,4,2,20,75,273,3, null, null, 'Chambers 2024 USA',2024, '2023-07-13','2023-07-13','".Carbon::now()."','".Carbon::now()."'),</v>
      </c>
      <c r="AJ3419" s="16" t="str">
        <f t="shared" si="213"/>
        <v>('".DB::select("SELECT id_status FROM `status` WHERE `element_type` = 'task' AND status_type = 'client' AND name ='CANCELLED'")[0]-&gt;id_status."',3418,1),</v>
      </c>
      <c r="AK3419" s="16" t="str">
        <f t="shared" si="214"/>
        <v/>
      </c>
      <c r="AL3419" s="16" t="str">
        <f t="shared" si="215"/>
        <v/>
      </c>
    </row>
    <row r="3420" spans="1:38" x14ac:dyDescent="0.25">
      <c r="A3420" s="16" t="s">
        <v>882</v>
      </c>
      <c r="B3420" s="16" t="s">
        <v>62</v>
      </c>
      <c r="C3420" s="16" t="s">
        <v>41</v>
      </c>
      <c r="D3420" s="16" t="s">
        <v>28</v>
      </c>
      <c r="E3420" s="16" t="s">
        <v>105</v>
      </c>
      <c r="F3420" s="16" t="s">
        <v>106</v>
      </c>
      <c r="G3420" s="16" t="s">
        <v>123</v>
      </c>
      <c r="H3420" s="16" t="s">
        <v>126</v>
      </c>
      <c r="I3420" s="16" t="s">
        <v>94</v>
      </c>
      <c r="J3420" s="16" t="s">
        <v>109</v>
      </c>
      <c r="M3420" s="16"/>
      <c r="N3420" s="7">
        <v>45121</v>
      </c>
      <c r="O3420" s="9">
        <v>45120</v>
      </c>
      <c r="P3420" t="s">
        <v>1221</v>
      </c>
      <c r="Q3420">
        <v>1</v>
      </c>
      <c r="R3420">
        <v>121</v>
      </c>
      <c r="S3420">
        <v>4</v>
      </c>
      <c r="T3420" t="s">
        <v>2998</v>
      </c>
      <c r="U3420">
        <v>11</v>
      </c>
      <c r="V3420">
        <v>2</v>
      </c>
      <c r="W3420">
        <v>20</v>
      </c>
      <c r="X3420">
        <v>75</v>
      </c>
      <c r="Y3420">
        <v>340</v>
      </c>
      <c r="Z3420">
        <v>33</v>
      </c>
      <c r="AA3420">
        <v>3</v>
      </c>
      <c r="AE3420">
        <v>3419</v>
      </c>
      <c r="AF3420" s="16" t="s">
        <v>24</v>
      </c>
      <c r="AG3420" s="16"/>
      <c r="AH3420" s="16"/>
      <c r="AI3420" s="16" t="str">
        <f t="shared" si="212"/>
        <v>(11,4,2,20,75,340,3, null, null, 'Chambers 2024 USA',2024, '2023-07-13','2023-07-13','".Carbon::now()."','".Carbon::now()."'),</v>
      </c>
      <c r="AJ3420" s="16" t="str">
        <f t="shared" si="213"/>
        <v>('".DB::select("SELECT id_status FROM `status` WHERE `element_type` = 'task' AND status_type = 'client' AND name ='CANCELLED'")[0]-&gt;id_status."',3419,1),</v>
      </c>
      <c r="AK3420" s="16" t="str">
        <f t="shared" si="214"/>
        <v/>
      </c>
      <c r="AL3420" s="16" t="str">
        <f t="shared" si="215"/>
        <v/>
      </c>
    </row>
    <row r="3421" spans="1:38" x14ac:dyDescent="0.25">
      <c r="A3421" s="16" t="s">
        <v>882</v>
      </c>
      <c r="B3421" s="16" t="s">
        <v>62</v>
      </c>
      <c r="C3421" s="16" t="s">
        <v>41</v>
      </c>
      <c r="D3421" s="16" t="s">
        <v>28</v>
      </c>
      <c r="E3421" s="16" t="s">
        <v>105</v>
      </c>
      <c r="F3421" s="16" t="s">
        <v>106</v>
      </c>
      <c r="G3421" s="16" t="s">
        <v>123</v>
      </c>
      <c r="H3421" s="16" t="s">
        <v>550</v>
      </c>
      <c r="I3421" s="16" t="s">
        <v>94</v>
      </c>
      <c r="J3421" s="16" t="s">
        <v>109</v>
      </c>
      <c r="M3421" s="16"/>
      <c r="N3421" s="7">
        <v>45121</v>
      </c>
      <c r="O3421" s="9">
        <v>45120</v>
      </c>
      <c r="P3421" t="s">
        <v>1221</v>
      </c>
      <c r="Q3421">
        <v>1</v>
      </c>
      <c r="R3421">
        <v>121</v>
      </c>
      <c r="S3421">
        <v>4</v>
      </c>
      <c r="T3421" t="s">
        <v>2998</v>
      </c>
      <c r="U3421">
        <v>11</v>
      </c>
      <c r="V3421">
        <v>2</v>
      </c>
      <c r="W3421">
        <v>20</v>
      </c>
      <c r="X3421">
        <v>75</v>
      </c>
      <c r="Y3421">
        <v>341</v>
      </c>
      <c r="Z3421">
        <v>33</v>
      </c>
      <c r="AA3421">
        <v>3</v>
      </c>
      <c r="AE3421">
        <v>3420</v>
      </c>
      <c r="AF3421" s="16" t="s">
        <v>24</v>
      </c>
      <c r="AG3421" s="16"/>
      <c r="AH3421" s="16"/>
      <c r="AI3421" s="16" t="str">
        <f t="shared" si="212"/>
        <v>(11,4,2,20,75,341,3, null, null, 'Chambers 2024 USA',2024, '2023-07-13','2023-07-13','".Carbon::now()."','".Carbon::now()."'),</v>
      </c>
      <c r="AJ3421" s="16" t="str">
        <f t="shared" si="213"/>
        <v>('".DB::select("SELECT id_status FROM `status` WHERE `element_type` = 'task' AND status_type = 'client' AND name ='CANCELLED'")[0]-&gt;id_status."',3420,1),</v>
      </c>
      <c r="AK3421" s="16" t="str">
        <f t="shared" si="214"/>
        <v/>
      </c>
      <c r="AL3421" s="16" t="str">
        <f t="shared" si="215"/>
        <v/>
      </c>
    </row>
    <row r="3422" spans="1:38" x14ac:dyDescent="0.25">
      <c r="A3422" s="16" t="s">
        <v>882</v>
      </c>
      <c r="B3422" s="16" t="s">
        <v>62</v>
      </c>
      <c r="C3422" s="16" t="s">
        <v>41</v>
      </c>
      <c r="D3422" s="16" t="s">
        <v>28</v>
      </c>
      <c r="E3422" s="16" t="s">
        <v>105</v>
      </c>
      <c r="F3422" s="16" t="s">
        <v>106</v>
      </c>
      <c r="G3422" s="16" t="s">
        <v>123</v>
      </c>
      <c r="H3422" s="16" t="s">
        <v>97</v>
      </c>
      <c r="I3422" s="16" t="s">
        <v>94</v>
      </c>
      <c r="J3422" s="16" t="s">
        <v>109</v>
      </c>
      <c r="M3422" s="16"/>
      <c r="N3422" s="7">
        <v>45170</v>
      </c>
      <c r="O3422" s="9">
        <v>45176</v>
      </c>
      <c r="P3422" t="s">
        <v>1178</v>
      </c>
      <c r="Q3422">
        <v>1</v>
      </c>
      <c r="R3422">
        <v>121</v>
      </c>
      <c r="S3422">
        <v>4</v>
      </c>
      <c r="T3422" t="s">
        <v>2998</v>
      </c>
      <c r="U3422">
        <v>11</v>
      </c>
      <c r="V3422">
        <v>2</v>
      </c>
      <c r="W3422">
        <v>20</v>
      </c>
      <c r="X3422">
        <v>75</v>
      </c>
      <c r="Y3422">
        <v>373</v>
      </c>
      <c r="Z3422">
        <v>33</v>
      </c>
      <c r="AA3422">
        <v>3</v>
      </c>
      <c r="AE3422">
        <v>3421</v>
      </c>
      <c r="AF3422" s="16" t="s">
        <v>24</v>
      </c>
      <c r="AG3422" s="16"/>
      <c r="AH3422" s="16"/>
      <c r="AI3422" s="16" t="str">
        <f t="shared" si="212"/>
        <v>(11,4,2,20,75,373,3, null, null, 'Chambers 2024 USA',2024, '2023-09-07','2023-09-07','".Carbon::now()."','".Carbon::now()."'),</v>
      </c>
      <c r="AJ3422" s="16" t="str">
        <f t="shared" si="213"/>
        <v>('".DB::select("SELECT id_status FROM `status` WHERE `element_type` = 'task' AND status_type = 'client' AND name ='CANCELLED'")[0]-&gt;id_status."',3421,1),</v>
      </c>
      <c r="AK3422" s="16" t="str">
        <f t="shared" si="214"/>
        <v/>
      </c>
      <c r="AL3422" s="16" t="str">
        <f t="shared" si="215"/>
        <v/>
      </c>
    </row>
    <row r="3423" spans="1:38" x14ac:dyDescent="0.25">
      <c r="A3423" s="16" t="s">
        <v>882</v>
      </c>
      <c r="B3423" s="16" t="s">
        <v>62</v>
      </c>
      <c r="C3423" s="16" t="s">
        <v>41</v>
      </c>
      <c r="D3423" s="16" t="s">
        <v>28</v>
      </c>
      <c r="E3423" s="16" t="s">
        <v>105</v>
      </c>
      <c r="F3423" s="16" t="s">
        <v>106</v>
      </c>
      <c r="G3423" s="16" t="s">
        <v>133</v>
      </c>
      <c r="H3423" s="16" t="s">
        <v>53</v>
      </c>
      <c r="I3423" s="16" t="s">
        <v>94</v>
      </c>
      <c r="J3423" s="16" t="s">
        <v>109</v>
      </c>
      <c r="M3423" s="16"/>
      <c r="N3423" s="7">
        <v>45142</v>
      </c>
      <c r="O3423" s="9">
        <v>45141</v>
      </c>
      <c r="P3423" t="s">
        <v>1230</v>
      </c>
      <c r="Q3423">
        <v>1</v>
      </c>
      <c r="R3423">
        <v>121</v>
      </c>
      <c r="S3423">
        <v>4</v>
      </c>
      <c r="T3423" t="s">
        <v>2998</v>
      </c>
      <c r="U3423">
        <v>11</v>
      </c>
      <c r="V3423">
        <v>2</v>
      </c>
      <c r="W3423">
        <v>20</v>
      </c>
      <c r="X3423">
        <v>109</v>
      </c>
      <c r="Y3423">
        <v>20</v>
      </c>
      <c r="Z3423">
        <v>33</v>
      </c>
      <c r="AA3423">
        <v>3</v>
      </c>
      <c r="AE3423">
        <v>3422</v>
      </c>
      <c r="AF3423" s="16" t="s">
        <v>24</v>
      </c>
      <c r="AG3423" s="16"/>
      <c r="AH3423" s="16"/>
      <c r="AI3423" s="16" t="str">
        <f t="shared" si="212"/>
        <v>(11,4,2,20,109,20,3, null, null, 'Chambers 2024 USA',2024, '2023-08-03','2023-08-03','".Carbon::now()."','".Carbon::now()."'),</v>
      </c>
      <c r="AJ3423" s="16" t="str">
        <f t="shared" si="213"/>
        <v>('".DB::select("SELECT id_status FROM `status` WHERE `element_type` = 'task' AND status_type = 'client' AND name ='CANCELLED'")[0]-&gt;id_status."',3422,1),</v>
      </c>
      <c r="AK3423" s="16" t="str">
        <f t="shared" si="214"/>
        <v/>
      </c>
      <c r="AL3423" s="16" t="str">
        <f t="shared" si="215"/>
        <v/>
      </c>
    </row>
    <row r="3424" spans="1:38" x14ac:dyDescent="0.25">
      <c r="A3424" s="16" t="s">
        <v>882</v>
      </c>
      <c r="B3424" s="16" t="s">
        <v>62</v>
      </c>
      <c r="C3424" s="16" t="s">
        <v>41</v>
      </c>
      <c r="D3424" s="16" t="s">
        <v>28</v>
      </c>
      <c r="E3424" s="16" t="s">
        <v>105</v>
      </c>
      <c r="F3424" s="16" t="s">
        <v>106</v>
      </c>
      <c r="G3424" s="16" t="s">
        <v>133</v>
      </c>
      <c r="H3424" s="16" t="s">
        <v>108</v>
      </c>
      <c r="I3424" s="16" t="s">
        <v>94</v>
      </c>
      <c r="J3424" s="16" t="s">
        <v>109</v>
      </c>
      <c r="M3424" s="16"/>
      <c r="N3424" s="7">
        <v>45268</v>
      </c>
      <c r="O3424" s="9">
        <v>45204</v>
      </c>
      <c r="P3424" t="s">
        <v>1229</v>
      </c>
      <c r="Q3424">
        <v>1</v>
      </c>
      <c r="R3424">
        <v>121</v>
      </c>
      <c r="S3424">
        <v>4</v>
      </c>
      <c r="T3424" t="s">
        <v>2998</v>
      </c>
      <c r="U3424">
        <v>11</v>
      </c>
      <c r="V3424">
        <v>2</v>
      </c>
      <c r="W3424">
        <v>20</v>
      </c>
      <c r="X3424">
        <v>109</v>
      </c>
      <c r="Y3424">
        <v>31</v>
      </c>
      <c r="Z3424">
        <v>33</v>
      </c>
      <c r="AA3424">
        <v>3</v>
      </c>
      <c r="AE3424">
        <v>3423</v>
      </c>
      <c r="AF3424" s="16" t="s">
        <v>24</v>
      </c>
      <c r="AG3424" s="16"/>
      <c r="AH3424" s="16"/>
      <c r="AI3424" s="16" t="str">
        <f t="shared" si="212"/>
        <v>(11,4,2,20,109,31,3, null, null, 'Chambers 2024 USA',2024, '2023-10-05','2023-10-05','".Carbon::now()."','".Carbon::now()."'),</v>
      </c>
      <c r="AJ3424" s="16" t="str">
        <f t="shared" si="213"/>
        <v>('".DB::select("SELECT id_status FROM `status` WHERE `element_type` = 'task' AND status_type = 'client' AND name ='CANCELLED'")[0]-&gt;id_status."',3423,1),</v>
      </c>
      <c r="AK3424" s="16" t="str">
        <f t="shared" si="214"/>
        <v/>
      </c>
      <c r="AL3424" s="16" t="str">
        <f t="shared" si="215"/>
        <v/>
      </c>
    </row>
    <row r="3425" spans="1:38" x14ac:dyDescent="0.25">
      <c r="A3425" s="16" t="s">
        <v>882</v>
      </c>
      <c r="B3425" s="16" t="s">
        <v>62</v>
      </c>
      <c r="C3425" s="16" t="s">
        <v>41</v>
      </c>
      <c r="D3425" s="16" t="s">
        <v>28</v>
      </c>
      <c r="E3425" s="16" t="s">
        <v>105</v>
      </c>
      <c r="F3425" s="16" t="s">
        <v>106</v>
      </c>
      <c r="G3425" s="16" t="s">
        <v>133</v>
      </c>
      <c r="H3425" s="16" t="s">
        <v>366</v>
      </c>
      <c r="I3425" s="16" t="s">
        <v>94</v>
      </c>
      <c r="J3425" s="16" t="s">
        <v>109</v>
      </c>
      <c r="M3425" s="16"/>
      <c r="N3425" s="7">
        <v>45121</v>
      </c>
      <c r="O3425" s="9">
        <v>45120</v>
      </c>
      <c r="P3425" t="s">
        <v>1221</v>
      </c>
      <c r="Q3425">
        <v>1</v>
      </c>
      <c r="R3425">
        <v>121</v>
      </c>
      <c r="S3425">
        <v>4</v>
      </c>
      <c r="T3425" t="s">
        <v>2998</v>
      </c>
      <c r="U3425">
        <v>11</v>
      </c>
      <c r="V3425">
        <v>2</v>
      </c>
      <c r="W3425">
        <v>20</v>
      </c>
      <c r="X3425">
        <v>109</v>
      </c>
      <c r="Y3425">
        <v>39</v>
      </c>
      <c r="Z3425">
        <v>33</v>
      </c>
      <c r="AA3425">
        <v>3</v>
      </c>
      <c r="AE3425">
        <v>3424</v>
      </c>
      <c r="AF3425" s="16" t="s">
        <v>24</v>
      </c>
      <c r="AG3425" s="16"/>
      <c r="AH3425" s="16"/>
      <c r="AI3425" s="16" t="str">
        <f t="shared" si="212"/>
        <v>(11,4,2,20,109,39,3, null, null, 'Chambers 2024 USA',2024, '2023-07-13','2023-07-13','".Carbon::now()."','".Carbon::now()."'),</v>
      </c>
      <c r="AJ3425" s="16" t="str">
        <f t="shared" si="213"/>
        <v>('".DB::select("SELECT id_status FROM `status` WHERE `element_type` = 'task' AND status_type = 'client' AND name ='CANCELLED'")[0]-&gt;id_status."',3424,1),</v>
      </c>
      <c r="AK3425" s="16" t="str">
        <f t="shared" si="214"/>
        <v/>
      </c>
      <c r="AL3425" s="16" t="str">
        <f t="shared" si="215"/>
        <v/>
      </c>
    </row>
    <row r="3426" spans="1:38" x14ac:dyDescent="0.25">
      <c r="A3426" s="16" t="s">
        <v>882</v>
      </c>
      <c r="B3426" s="16" t="s">
        <v>62</v>
      </c>
      <c r="C3426" s="16" t="s">
        <v>41</v>
      </c>
      <c r="D3426" s="16" t="s">
        <v>28</v>
      </c>
      <c r="E3426" s="16" t="s">
        <v>105</v>
      </c>
      <c r="F3426" s="16" t="s">
        <v>106</v>
      </c>
      <c r="G3426" s="16" t="s">
        <v>133</v>
      </c>
      <c r="H3426" s="16" t="s">
        <v>64</v>
      </c>
      <c r="I3426" s="16" t="s">
        <v>94</v>
      </c>
      <c r="J3426" s="16" t="s">
        <v>109</v>
      </c>
      <c r="M3426" s="16"/>
      <c r="N3426" s="7">
        <v>45121</v>
      </c>
      <c r="O3426" s="9">
        <v>45120</v>
      </c>
      <c r="P3426" t="s">
        <v>1221</v>
      </c>
      <c r="Q3426">
        <v>2</v>
      </c>
      <c r="R3426">
        <v>121</v>
      </c>
      <c r="S3426">
        <v>4</v>
      </c>
      <c r="T3426" t="s">
        <v>2998</v>
      </c>
      <c r="U3426">
        <v>11</v>
      </c>
      <c r="V3426">
        <v>2</v>
      </c>
      <c r="W3426">
        <v>20</v>
      </c>
      <c r="X3426">
        <v>109</v>
      </c>
      <c r="Y3426">
        <v>93</v>
      </c>
      <c r="Z3426">
        <v>33</v>
      </c>
      <c r="AA3426">
        <v>3</v>
      </c>
      <c r="AE3426">
        <v>3425</v>
      </c>
      <c r="AF3426" s="16" t="s">
        <v>24</v>
      </c>
      <c r="AG3426" s="16" t="s">
        <v>24</v>
      </c>
      <c r="AH3426" s="16"/>
      <c r="AI3426" s="16" t="str">
        <f t="shared" si="212"/>
        <v>(11,4,2,20,109,93,3, null, null, 'Chambers 2024 USA',2024, '2023-07-13','2023-07-13','".Carbon::now()."','".Carbon::now()."'),</v>
      </c>
      <c r="AJ3426" s="16" t="str">
        <f t="shared" si="213"/>
        <v>('".DB::select("SELECT id_status FROM `status` WHERE `element_type` = 'task' AND status_type = 'client' AND name ='CANCELLED'")[0]-&gt;id_status."',3425,1),</v>
      </c>
      <c r="AK3426" s="16" t="str">
        <f t="shared" si="214"/>
        <v/>
      </c>
      <c r="AL3426" s="16" t="str">
        <f t="shared" si="215"/>
        <v/>
      </c>
    </row>
    <row r="3427" spans="1:38" x14ac:dyDescent="0.25">
      <c r="A3427" s="16" t="s">
        <v>882</v>
      </c>
      <c r="B3427" s="16" t="s">
        <v>62</v>
      </c>
      <c r="C3427" s="16" t="s">
        <v>41</v>
      </c>
      <c r="D3427" s="16" t="s">
        <v>28</v>
      </c>
      <c r="E3427" s="16" t="s">
        <v>105</v>
      </c>
      <c r="F3427" s="16" t="s">
        <v>106</v>
      </c>
      <c r="G3427" s="16" t="s">
        <v>133</v>
      </c>
      <c r="H3427" s="16" t="s">
        <v>64</v>
      </c>
      <c r="I3427" s="16" t="s">
        <v>94</v>
      </c>
      <c r="J3427" s="16" t="s">
        <v>109</v>
      </c>
      <c r="M3427" s="16"/>
      <c r="N3427" s="7">
        <v>45233</v>
      </c>
      <c r="O3427" s="9">
        <v>45120</v>
      </c>
      <c r="P3427" t="s">
        <v>1221</v>
      </c>
      <c r="Q3427">
        <v>2</v>
      </c>
      <c r="R3427">
        <v>121</v>
      </c>
      <c r="S3427">
        <v>4</v>
      </c>
      <c r="T3427" t="s">
        <v>2998</v>
      </c>
      <c r="U3427">
        <v>11</v>
      </c>
      <c r="V3427">
        <v>2</v>
      </c>
      <c r="W3427">
        <v>20</v>
      </c>
      <c r="X3427">
        <v>109</v>
      </c>
      <c r="Y3427">
        <v>93</v>
      </c>
      <c r="Z3427">
        <v>33</v>
      </c>
      <c r="AA3427">
        <v>3</v>
      </c>
      <c r="AE3427">
        <v>3426</v>
      </c>
      <c r="AF3427" s="16" t="s">
        <v>24</v>
      </c>
      <c r="AG3427" s="16" t="s">
        <v>24</v>
      </c>
      <c r="AH3427" s="16"/>
      <c r="AI3427" s="16" t="str">
        <f t="shared" si="212"/>
        <v>(11,4,2,20,109,93,3, null, null, 'Chambers 2024 USA',2024, '2023-07-13','2023-07-13','".Carbon::now()."','".Carbon::now()."'),</v>
      </c>
      <c r="AJ3427" s="16" t="str">
        <f t="shared" si="213"/>
        <v>('".DB::select("SELECT id_status FROM `status` WHERE `element_type` = 'task' AND status_type = 'client' AND name ='CANCELLED'")[0]-&gt;id_status."',3426,1),</v>
      </c>
      <c r="AK3427" s="16" t="str">
        <f t="shared" si="214"/>
        <v/>
      </c>
      <c r="AL3427" s="16" t="str">
        <f t="shared" si="215"/>
        <v/>
      </c>
    </row>
    <row r="3428" spans="1:38" x14ac:dyDescent="0.25">
      <c r="A3428" s="16" t="s">
        <v>882</v>
      </c>
      <c r="B3428" s="16" t="s">
        <v>62</v>
      </c>
      <c r="C3428" s="16" t="s">
        <v>41</v>
      </c>
      <c r="D3428" s="16" t="s">
        <v>28</v>
      </c>
      <c r="E3428" s="16" t="s">
        <v>105</v>
      </c>
      <c r="F3428" s="16" t="s">
        <v>106</v>
      </c>
      <c r="G3428" s="16" t="s">
        <v>133</v>
      </c>
      <c r="H3428" s="16" t="s">
        <v>124</v>
      </c>
      <c r="I3428" s="16" t="s">
        <v>94</v>
      </c>
      <c r="J3428" s="16" t="s">
        <v>109</v>
      </c>
      <c r="M3428" s="16"/>
      <c r="N3428" s="7">
        <v>45205</v>
      </c>
      <c r="O3428" s="9">
        <v>45176</v>
      </c>
      <c r="P3428" t="s">
        <v>1178</v>
      </c>
      <c r="Q3428">
        <v>1</v>
      </c>
      <c r="R3428">
        <v>121</v>
      </c>
      <c r="S3428">
        <v>4</v>
      </c>
      <c r="T3428" t="s">
        <v>2998</v>
      </c>
      <c r="U3428">
        <v>11</v>
      </c>
      <c r="V3428">
        <v>2</v>
      </c>
      <c r="W3428">
        <v>20</v>
      </c>
      <c r="X3428">
        <v>109</v>
      </c>
      <c r="Y3428">
        <v>269</v>
      </c>
      <c r="Z3428">
        <v>33</v>
      </c>
      <c r="AA3428">
        <v>3</v>
      </c>
      <c r="AE3428">
        <v>3427</v>
      </c>
      <c r="AF3428" s="16" t="s">
        <v>24</v>
      </c>
      <c r="AG3428" s="16"/>
      <c r="AH3428" s="16"/>
      <c r="AI3428" s="16" t="str">
        <f t="shared" si="212"/>
        <v>(11,4,2,20,109,269,3, null, null, 'Chambers 2024 USA',2024, '2023-09-07','2023-09-07','".Carbon::now()."','".Carbon::now()."'),</v>
      </c>
      <c r="AJ3428" s="16" t="str">
        <f t="shared" si="213"/>
        <v>('".DB::select("SELECT id_status FROM `status` WHERE `element_type` = 'task' AND status_type = 'client' AND name ='CANCELLED'")[0]-&gt;id_status."',3427,1),</v>
      </c>
      <c r="AK3428" s="16" t="str">
        <f t="shared" si="214"/>
        <v/>
      </c>
      <c r="AL3428" s="16" t="str">
        <f t="shared" si="215"/>
        <v/>
      </c>
    </row>
    <row r="3429" spans="1:38" x14ac:dyDescent="0.25">
      <c r="A3429" s="16" t="s">
        <v>882</v>
      </c>
      <c r="B3429" s="16" t="s">
        <v>62</v>
      </c>
      <c r="C3429" s="16" t="s">
        <v>41</v>
      </c>
      <c r="D3429" s="16" t="s">
        <v>28</v>
      </c>
      <c r="E3429" s="16" t="s">
        <v>105</v>
      </c>
      <c r="F3429" s="16" t="s">
        <v>106</v>
      </c>
      <c r="G3429" s="16" t="s">
        <v>133</v>
      </c>
      <c r="H3429" s="16" t="s">
        <v>97</v>
      </c>
      <c r="I3429" s="16" t="s">
        <v>94</v>
      </c>
      <c r="J3429" s="16" t="s">
        <v>109</v>
      </c>
      <c r="M3429" s="16"/>
      <c r="N3429" s="7">
        <v>45121</v>
      </c>
      <c r="O3429" s="9">
        <v>45120</v>
      </c>
      <c r="P3429" t="s">
        <v>1221</v>
      </c>
      <c r="Q3429">
        <v>1</v>
      </c>
      <c r="R3429">
        <v>121</v>
      </c>
      <c r="S3429">
        <v>4</v>
      </c>
      <c r="T3429" t="s">
        <v>2998</v>
      </c>
      <c r="U3429">
        <v>11</v>
      </c>
      <c r="V3429">
        <v>2</v>
      </c>
      <c r="W3429">
        <v>20</v>
      </c>
      <c r="X3429">
        <v>109</v>
      </c>
      <c r="Y3429">
        <v>373</v>
      </c>
      <c r="Z3429">
        <v>33</v>
      </c>
      <c r="AA3429">
        <v>3</v>
      </c>
      <c r="AE3429">
        <v>3428</v>
      </c>
      <c r="AF3429" s="16" t="s">
        <v>24</v>
      </c>
      <c r="AG3429" s="16"/>
      <c r="AH3429" s="16"/>
      <c r="AI3429" s="16" t="str">
        <f t="shared" si="212"/>
        <v>(11,4,2,20,109,373,3, null, null, 'Chambers 2024 USA',2024, '2023-07-13','2023-07-13','".Carbon::now()."','".Carbon::now()."'),</v>
      </c>
      <c r="AJ3429" s="16" t="str">
        <f t="shared" si="213"/>
        <v>('".DB::select("SELECT id_status FROM `status` WHERE `element_type` = 'task' AND status_type = 'client' AND name ='CANCELLED'")[0]-&gt;id_status."',3428,1),</v>
      </c>
      <c r="AK3429" s="16" t="str">
        <f t="shared" si="214"/>
        <v/>
      </c>
      <c r="AL3429" s="16" t="str">
        <f t="shared" si="215"/>
        <v/>
      </c>
    </row>
    <row r="3430" spans="1:38" x14ac:dyDescent="0.25">
      <c r="A3430" s="16" t="s">
        <v>882</v>
      </c>
      <c r="B3430" s="16" t="s">
        <v>62</v>
      </c>
      <c r="C3430" s="16" t="s">
        <v>41</v>
      </c>
      <c r="D3430" s="16" t="s">
        <v>28</v>
      </c>
      <c r="E3430" s="16" t="s">
        <v>105</v>
      </c>
      <c r="F3430" s="16" t="s">
        <v>106</v>
      </c>
      <c r="G3430" s="16" t="s">
        <v>134</v>
      </c>
      <c r="H3430" s="16" t="s">
        <v>132</v>
      </c>
      <c r="I3430" s="16" t="s">
        <v>94</v>
      </c>
      <c r="J3430" s="16" t="s">
        <v>109</v>
      </c>
      <c r="M3430" s="16"/>
      <c r="N3430" s="7">
        <v>45205</v>
      </c>
      <c r="O3430" s="9">
        <v>45267</v>
      </c>
      <c r="P3430" t="s">
        <v>3102</v>
      </c>
      <c r="Q3430">
        <v>1</v>
      </c>
      <c r="R3430">
        <v>121</v>
      </c>
      <c r="S3430">
        <v>4</v>
      </c>
      <c r="T3430" t="s">
        <v>2998</v>
      </c>
      <c r="U3430">
        <v>11</v>
      </c>
      <c r="V3430">
        <v>2</v>
      </c>
      <c r="W3430">
        <v>20</v>
      </c>
      <c r="X3430">
        <v>117</v>
      </c>
      <c r="Y3430">
        <v>9</v>
      </c>
      <c r="Z3430">
        <v>33</v>
      </c>
      <c r="AA3430">
        <v>3</v>
      </c>
      <c r="AE3430">
        <v>3429</v>
      </c>
      <c r="AF3430" s="16" t="s">
        <v>24</v>
      </c>
      <c r="AG3430" s="16"/>
      <c r="AH3430" s="16"/>
      <c r="AI3430" s="16" t="str">
        <f t="shared" si="212"/>
        <v>(11,4,2,20,117,9,3, null, null, 'Chambers 2024 USA',2024, '2023-12-07','2023-12-07','".Carbon::now()."','".Carbon::now()."'),</v>
      </c>
      <c r="AJ3430" s="16" t="str">
        <f t="shared" si="213"/>
        <v>('".DB::select("SELECT id_status FROM `status` WHERE `element_type` = 'task' AND status_type = 'client' AND name ='CANCELLED'")[0]-&gt;id_status."',3429,1),</v>
      </c>
      <c r="AK3430" s="16" t="str">
        <f t="shared" si="214"/>
        <v/>
      </c>
      <c r="AL3430" s="16" t="str">
        <f t="shared" si="215"/>
        <v/>
      </c>
    </row>
    <row r="3431" spans="1:38" x14ac:dyDescent="0.25">
      <c r="A3431" s="16" t="s">
        <v>882</v>
      </c>
      <c r="B3431" s="16" t="s">
        <v>62</v>
      </c>
      <c r="C3431" s="16" t="s">
        <v>41</v>
      </c>
      <c r="D3431" s="16" t="s">
        <v>28</v>
      </c>
      <c r="E3431" s="16" t="s">
        <v>105</v>
      </c>
      <c r="F3431" s="16" t="s">
        <v>106</v>
      </c>
      <c r="G3431" s="16" t="s">
        <v>134</v>
      </c>
      <c r="H3431" s="16" t="s">
        <v>796</v>
      </c>
      <c r="I3431" s="16" t="s">
        <v>94</v>
      </c>
      <c r="J3431" s="16" t="s">
        <v>109</v>
      </c>
      <c r="M3431" s="16"/>
      <c r="N3431" s="7">
        <v>45142</v>
      </c>
      <c r="O3431" s="9">
        <v>45141</v>
      </c>
      <c r="P3431" t="s">
        <v>1230</v>
      </c>
      <c r="Q3431">
        <v>1</v>
      </c>
      <c r="R3431">
        <v>121</v>
      </c>
      <c r="S3431">
        <v>4</v>
      </c>
      <c r="T3431" t="s">
        <v>2998</v>
      </c>
      <c r="U3431">
        <v>11</v>
      </c>
      <c r="V3431">
        <v>2</v>
      </c>
      <c r="W3431">
        <v>20</v>
      </c>
      <c r="X3431">
        <v>117</v>
      </c>
      <c r="Y3431">
        <v>11</v>
      </c>
      <c r="Z3431">
        <v>33</v>
      </c>
      <c r="AA3431">
        <v>3</v>
      </c>
      <c r="AE3431">
        <v>3430</v>
      </c>
      <c r="AF3431" s="16" t="s">
        <v>24</v>
      </c>
      <c r="AG3431" s="16"/>
      <c r="AH3431" s="16"/>
      <c r="AI3431" s="16" t="str">
        <f t="shared" si="212"/>
        <v>(11,4,2,20,117,11,3, null, null, 'Chambers 2024 USA',2024, '2023-08-03','2023-08-03','".Carbon::now()."','".Carbon::now()."'),</v>
      </c>
      <c r="AJ3431" s="16" t="str">
        <f t="shared" si="213"/>
        <v>('".DB::select("SELECT id_status FROM `status` WHERE `element_type` = 'task' AND status_type = 'client' AND name ='CANCELLED'")[0]-&gt;id_status."',3430,1),</v>
      </c>
      <c r="AK3431" s="16" t="str">
        <f t="shared" si="214"/>
        <v/>
      </c>
      <c r="AL3431" s="16" t="str">
        <f t="shared" si="215"/>
        <v/>
      </c>
    </row>
    <row r="3432" spans="1:38" x14ac:dyDescent="0.25">
      <c r="A3432" s="16" t="s">
        <v>882</v>
      </c>
      <c r="B3432" s="16" t="s">
        <v>62</v>
      </c>
      <c r="C3432" s="16" t="s">
        <v>41</v>
      </c>
      <c r="D3432" s="16" t="s">
        <v>28</v>
      </c>
      <c r="E3432" s="16" t="s">
        <v>105</v>
      </c>
      <c r="F3432" s="16" t="s">
        <v>106</v>
      </c>
      <c r="G3432" s="16" t="s">
        <v>134</v>
      </c>
      <c r="H3432" s="16" t="s">
        <v>53</v>
      </c>
      <c r="I3432" s="16" t="s">
        <v>94</v>
      </c>
      <c r="J3432" s="16" t="s">
        <v>109</v>
      </c>
      <c r="M3432" s="16"/>
      <c r="N3432" s="7">
        <v>45268</v>
      </c>
      <c r="O3432" s="9">
        <v>45267</v>
      </c>
      <c r="P3432" t="s">
        <v>3102</v>
      </c>
      <c r="Q3432">
        <v>1</v>
      </c>
      <c r="R3432">
        <v>121</v>
      </c>
      <c r="S3432">
        <v>4</v>
      </c>
      <c r="T3432" t="s">
        <v>2998</v>
      </c>
      <c r="U3432">
        <v>11</v>
      </c>
      <c r="V3432">
        <v>2</v>
      </c>
      <c r="W3432">
        <v>20</v>
      </c>
      <c r="X3432">
        <v>117</v>
      </c>
      <c r="Y3432">
        <v>20</v>
      </c>
      <c r="Z3432">
        <v>33</v>
      </c>
      <c r="AA3432">
        <v>3</v>
      </c>
      <c r="AE3432">
        <v>3431</v>
      </c>
      <c r="AF3432" s="16" t="s">
        <v>24</v>
      </c>
      <c r="AG3432" s="16"/>
      <c r="AH3432" s="16"/>
      <c r="AI3432" s="16" t="str">
        <f t="shared" si="212"/>
        <v>(11,4,2,20,117,20,3, null, null, 'Chambers 2024 USA',2024, '2023-12-07','2023-12-07','".Carbon::now()."','".Carbon::now()."'),</v>
      </c>
      <c r="AJ3432" s="16" t="str">
        <f t="shared" si="213"/>
        <v>('".DB::select("SELECT id_status FROM `status` WHERE `element_type` = 'task' AND status_type = 'client' AND name ='CANCELLED'")[0]-&gt;id_status."',3431,1),</v>
      </c>
      <c r="AK3432" s="16" t="str">
        <f t="shared" si="214"/>
        <v/>
      </c>
      <c r="AL3432" s="16" t="str">
        <f t="shared" si="215"/>
        <v/>
      </c>
    </row>
    <row r="3433" spans="1:38" x14ac:dyDescent="0.25">
      <c r="A3433" s="16" t="s">
        <v>882</v>
      </c>
      <c r="B3433" s="16" t="s">
        <v>62</v>
      </c>
      <c r="C3433" s="16" t="s">
        <v>41</v>
      </c>
      <c r="D3433" s="16" t="s">
        <v>28</v>
      </c>
      <c r="E3433" s="16" t="s">
        <v>105</v>
      </c>
      <c r="F3433" s="16" t="s">
        <v>106</v>
      </c>
      <c r="G3433" s="16" t="s">
        <v>134</v>
      </c>
      <c r="H3433" s="16" t="s">
        <v>108</v>
      </c>
      <c r="I3433" s="16" t="s">
        <v>94</v>
      </c>
      <c r="J3433" s="16" t="s">
        <v>109</v>
      </c>
      <c r="M3433" s="16"/>
      <c r="N3433" s="7">
        <v>45268</v>
      </c>
      <c r="O3433" s="9">
        <v>45267</v>
      </c>
      <c r="P3433" t="s">
        <v>3102</v>
      </c>
      <c r="Q3433">
        <v>1</v>
      </c>
      <c r="R3433">
        <v>121</v>
      </c>
      <c r="S3433">
        <v>4</v>
      </c>
      <c r="T3433" t="s">
        <v>2998</v>
      </c>
      <c r="U3433">
        <v>11</v>
      </c>
      <c r="V3433">
        <v>2</v>
      </c>
      <c r="W3433">
        <v>20</v>
      </c>
      <c r="X3433">
        <v>117</v>
      </c>
      <c r="Y3433">
        <v>31</v>
      </c>
      <c r="Z3433">
        <v>33</v>
      </c>
      <c r="AA3433">
        <v>3</v>
      </c>
      <c r="AE3433">
        <v>3432</v>
      </c>
      <c r="AF3433" s="16" t="s">
        <v>24</v>
      </c>
      <c r="AG3433" s="16"/>
      <c r="AH3433" s="16"/>
      <c r="AI3433" s="16" t="str">
        <f t="shared" si="212"/>
        <v>(11,4,2,20,117,31,3, null, null, 'Chambers 2024 USA',2024, '2023-12-07','2023-12-07','".Carbon::now()."','".Carbon::now()."'),</v>
      </c>
      <c r="AJ3433" s="16" t="str">
        <f t="shared" si="213"/>
        <v>('".DB::select("SELECT id_status FROM `status` WHERE `element_type` = 'task' AND status_type = 'client' AND name ='CANCELLED'")[0]-&gt;id_status."',3432,1),</v>
      </c>
      <c r="AK3433" s="16" t="str">
        <f t="shared" si="214"/>
        <v/>
      </c>
      <c r="AL3433" s="16" t="str">
        <f t="shared" si="215"/>
        <v/>
      </c>
    </row>
    <row r="3434" spans="1:38" x14ac:dyDescent="0.25">
      <c r="A3434" s="16" t="s">
        <v>882</v>
      </c>
      <c r="B3434" s="16" t="s">
        <v>62</v>
      </c>
      <c r="C3434" s="16" t="s">
        <v>41</v>
      </c>
      <c r="D3434" s="16" t="s">
        <v>28</v>
      </c>
      <c r="E3434" s="16" t="s">
        <v>105</v>
      </c>
      <c r="F3434" s="16" t="s">
        <v>106</v>
      </c>
      <c r="G3434" s="16" t="s">
        <v>134</v>
      </c>
      <c r="H3434" s="16" t="s">
        <v>338</v>
      </c>
      <c r="I3434" s="16" t="s">
        <v>94</v>
      </c>
      <c r="J3434" s="16" t="s">
        <v>109</v>
      </c>
      <c r="M3434" s="16"/>
      <c r="N3434" s="7">
        <v>45121</v>
      </c>
      <c r="O3434" s="9">
        <v>45120</v>
      </c>
      <c r="P3434" t="s">
        <v>1221</v>
      </c>
      <c r="Q3434">
        <v>1</v>
      </c>
      <c r="R3434">
        <v>121</v>
      </c>
      <c r="S3434">
        <v>4</v>
      </c>
      <c r="T3434" t="s">
        <v>2998</v>
      </c>
      <c r="U3434">
        <v>11</v>
      </c>
      <c r="V3434">
        <v>2</v>
      </c>
      <c r="W3434">
        <v>20</v>
      </c>
      <c r="X3434">
        <v>117</v>
      </c>
      <c r="Y3434">
        <v>57</v>
      </c>
      <c r="Z3434">
        <v>33</v>
      </c>
      <c r="AA3434">
        <v>3</v>
      </c>
      <c r="AE3434">
        <v>3433</v>
      </c>
      <c r="AF3434" s="16" t="s">
        <v>24</v>
      </c>
      <c r="AG3434" s="16"/>
      <c r="AH3434" s="16"/>
      <c r="AI3434" s="16" t="str">
        <f t="shared" si="212"/>
        <v>(11,4,2,20,117,57,3, null, null, 'Chambers 2024 USA',2024, '2023-07-13','2023-07-13','".Carbon::now()."','".Carbon::now()."'),</v>
      </c>
      <c r="AJ3434" s="16" t="str">
        <f t="shared" si="213"/>
        <v>('".DB::select("SELECT id_status FROM `status` WHERE `element_type` = 'task' AND status_type = 'client' AND name ='CANCELLED'")[0]-&gt;id_status."',3433,1),</v>
      </c>
      <c r="AK3434" s="16" t="str">
        <f t="shared" si="214"/>
        <v/>
      </c>
      <c r="AL3434" s="16" t="str">
        <f t="shared" si="215"/>
        <v/>
      </c>
    </row>
    <row r="3435" spans="1:38" x14ac:dyDescent="0.25">
      <c r="A3435" s="16" t="s">
        <v>882</v>
      </c>
      <c r="B3435" s="16" t="s">
        <v>62</v>
      </c>
      <c r="C3435" s="16" t="s">
        <v>41</v>
      </c>
      <c r="D3435" s="16" t="s">
        <v>28</v>
      </c>
      <c r="E3435" s="16" t="s">
        <v>105</v>
      </c>
      <c r="F3435" s="16" t="s">
        <v>106</v>
      </c>
      <c r="G3435" s="16" t="s">
        <v>134</v>
      </c>
      <c r="H3435" s="16" t="s">
        <v>366</v>
      </c>
      <c r="I3435" s="16" t="s">
        <v>94</v>
      </c>
      <c r="J3435" s="16" t="s">
        <v>109</v>
      </c>
      <c r="M3435" s="16"/>
      <c r="N3435" s="7">
        <v>45121</v>
      </c>
      <c r="O3435" s="9">
        <v>45120</v>
      </c>
      <c r="P3435" t="s">
        <v>1221</v>
      </c>
      <c r="Q3435">
        <v>1</v>
      </c>
      <c r="R3435">
        <v>121</v>
      </c>
      <c r="S3435">
        <v>4</v>
      </c>
      <c r="T3435" t="s">
        <v>2998</v>
      </c>
      <c r="U3435">
        <v>11</v>
      </c>
      <c r="V3435">
        <v>2</v>
      </c>
      <c r="W3435">
        <v>20</v>
      </c>
      <c r="X3435">
        <v>117</v>
      </c>
      <c r="Y3435">
        <v>39</v>
      </c>
      <c r="Z3435">
        <v>33</v>
      </c>
      <c r="AA3435">
        <v>3</v>
      </c>
      <c r="AE3435">
        <v>3434</v>
      </c>
      <c r="AF3435" s="16" t="s">
        <v>24</v>
      </c>
      <c r="AG3435" s="16"/>
      <c r="AH3435" s="16"/>
      <c r="AI3435" s="16" t="str">
        <f t="shared" si="212"/>
        <v>(11,4,2,20,117,39,3, null, null, 'Chambers 2024 USA',2024, '2023-07-13','2023-07-13','".Carbon::now()."','".Carbon::now()."'),</v>
      </c>
      <c r="AJ3435" s="16" t="str">
        <f t="shared" si="213"/>
        <v>('".DB::select("SELECT id_status FROM `status` WHERE `element_type` = 'task' AND status_type = 'client' AND name ='CANCELLED'")[0]-&gt;id_status."',3434,1),</v>
      </c>
      <c r="AK3435" s="16" t="str">
        <f t="shared" si="214"/>
        <v/>
      </c>
      <c r="AL3435" s="16" t="str">
        <f t="shared" si="215"/>
        <v/>
      </c>
    </row>
    <row r="3436" spans="1:38" x14ac:dyDescent="0.25">
      <c r="A3436" s="16" t="s">
        <v>882</v>
      </c>
      <c r="B3436" s="16" t="s">
        <v>62</v>
      </c>
      <c r="C3436" s="16" t="s">
        <v>41</v>
      </c>
      <c r="D3436" s="16" t="s">
        <v>28</v>
      </c>
      <c r="E3436" s="16" t="s">
        <v>105</v>
      </c>
      <c r="F3436" s="16" t="s">
        <v>106</v>
      </c>
      <c r="G3436" s="16" t="s">
        <v>134</v>
      </c>
      <c r="H3436" s="16" t="s">
        <v>238</v>
      </c>
      <c r="I3436" s="16" t="s">
        <v>94</v>
      </c>
      <c r="J3436" s="16" t="s">
        <v>109</v>
      </c>
      <c r="M3436" s="16"/>
      <c r="N3436" s="7">
        <v>45121</v>
      </c>
      <c r="O3436" s="9">
        <v>45120</v>
      </c>
      <c r="P3436" t="s">
        <v>1221</v>
      </c>
      <c r="Q3436">
        <v>1</v>
      </c>
      <c r="R3436">
        <v>121</v>
      </c>
      <c r="S3436">
        <v>4</v>
      </c>
      <c r="T3436" t="s">
        <v>2998</v>
      </c>
      <c r="U3436">
        <v>11</v>
      </c>
      <c r="V3436">
        <v>2</v>
      </c>
      <c r="W3436">
        <v>20</v>
      </c>
      <c r="X3436">
        <v>117</v>
      </c>
      <c r="Y3436">
        <v>43</v>
      </c>
      <c r="Z3436">
        <v>33</v>
      </c>
      <c r="AA3436">
        <v>3</v>
      </c>
      <c r="AE3436">
        <v>3435</v>
      </c>
      <c r="AF3436" s="16" t="s">
        <v>24</v>
      </c>
      <c r="AG3436" s="16"/>
      <c r="AH3436" s="16"/>
      <c r="AI3436" s="16" t="str">
        <f t="shared" si="212"/>
        <v>(11,4,2,20,117,43,3, null, null, 'Chambers 2024 USA',2024, '2023-07-13','2023-07-13','".Carbon::now()."','".Carbon::now()."'),</v>
      </c>
      <c r="AJ3436" s="16" t="str">
        <f t="shared" si="213"/>
        <v>('".DB::select("SELECT id_status FROM `status` WHERE `element_type` = 'task' AND status_type = 'client' AND name ='CANCELLED'")[0]-&gt;id_status."',3435,1),</v>
      </c>
      <c r="AK3436" s="16" t="str">
        <f t="shared" si="214"/>
        <v/>
      </c>
      <c r="AL3436" s="16" t="str">
        <f t="shared" si="215"/>
        <v/>
      </c>
    </row>
    <row r="3437" spans="1:38" x14ac:dyDescent="0.25">
      <c r="A3437" s="16" t="s">
        <v>882</v>
      </c>
      <c r="B3437" s="16" t="s">
        <v>62</v>
      </c>
      <c r="C3437" s="16" t="s">
        <v>41</v>
      </c>
      <c r="D3437" s="16" t="s">
        <v>28</v>
      </c>
      <c r="E3437" s="16" t="s">
        <v>105</v>
      </c>
      <c r="F3437" s="16" t="s">
        <v>106</v>
      </c>
      <c r="G3437" s="16" t="s">
        <v>134</v>
      </c>
      <c r="H3437" s="16" t="s">
        <v>320</v>
      </c>
      <c r="I3437" s="16" t="s">
        <v>94</v>
      </c>
      <c r="J3437" s="16" t="s">
        <v>109</v>
      </c>
      <c r="M3437" s="16"/>
      <c r="N3437" s="7">
        <v>45121</v>
      </c>
      <c r="O3437" s="9">
        <v>45120</v>
      </c>
      <c r="P3437" t="s">
        <v>1221</v>
      </c>
      <c r="Q3437">
        <v>1</v>
      </c>
      <c r="R3437">
        <v>121</v>
      </c>
      <c r="S3437">
        <v>4</v>
      </c>
      <c r="T3437" t="s">
        <v>2998</v>
      </c>
      <c r="U3437">
        <v>11</v>
      </c>
      <c r="V3437">
        <v>2</v>
      </c>
      <c r="W3437">
        <v>20</v>
      </c>
      <c r="X3437">
        <v>117</v>
      </c>
      <c r="Y3437">
        <v>45</v>
      </c>
      <c r="Z3437">
        <v>33</v>
      </c>
      <c r="AA3437">
        <v>3</v>
      </c>
      <c r="AE3437">
        <v>3436</v>
      </c>
      <c r="AF3437" s="16" t="s">
        <v>24</v>
      </c>
      <c r="AG3437" s="16"/>
      <c r="AH3437" s="16"/>
      <c r="AI3437" s="16" t="str">
        <f t="shared" si="212"/>
        <v>(11,4,2,20,117,45,3, null, null, 'Chambers 2024 USA',2024, '2023-07-13','2023-07-13','".Carbon::now()."','".Carbon::now()."'),</v>
      </c>
      <c r="AJ3437" s="16" t="str">
        <f t="shared" si="213"/>
        <v>('".DB::select("SELECT id_status FROM `status` WHERE `element_type` = 'task' AND status_type = 'client' AND name ='CANCELLED'")[0]-&gt;id_status."',3436,1),</v>
      </c>
      <c r="AK3437" s="16" t="str">
        <f t="shared" si="214"/>
        <v/>
      </c>
      <c r="AL3437" s="16" t="str">
        <f t="shared" si="215"/>
        <v/>
      </c>
    </row>
    <row r="3438" spans="1:38" x14ac:dyDescent="0.25">
      <c r="A3438" s="16" t="s">
        <v>882</v>
      </c>
      <c r="B3438" s="16" t="s">
        <v>62</v>
      </c>
      <c r="C3438" s="16" t="s">
        <v>41</v>
      </c>
      <c r="D3438" s="16" t="s">
        <v>28</v>
      </c>
      <c r="E3438" s="16" t="s">
        <v>105</v>
      </c>
      <c r="F3438" s="16" t="s">
        <v>106</v>
      </c>
      <c r="G3438" s="16" t="s">
        <v>134</v>
      </c>
      <c r="H3438" s="16" t="s">
        <v>889</v>
      </c>
      <c r="I3438" s="16" t="s">
        <v>94</v>
      </c>
      <c r="J3438" s="16" t="s">
        <v>109</v>
      </c>
      <c r="M3438" s="16"/>
      <c r="N3438" s="7">
        <v>45205</v>
      </c>
      <c r="O3438" s="9">
        <v>45204</v>
      </c>
      <c r="P3438" t="s">
        <v>1229</v>
      </c>
      <c r="Q3438">
        <v>1</v>
      </c>
      <c r="R3438">
        <v>121</v>
      </c>
      <c r="S3438">
        <v>4</v>
      </c>
      <c r="T3438" t="s">
        <v>2998</v>
      </c>
      <c r="U3438">
        <v>11</v>
      </c>
      <c r="V3438">
        <v>2</v>
      </c>
      <c r="W3438">
        <v>20</v>
      </c>
      <c r="X3438">
        <v>117</v>
      </c>
      <c r="Y3438">
        <v>52</v>
      </c>
      <c r="Z3438">
        <v>33</v>
      </c>
      <c r="AA3438">
        <v>3</v>
      </c>
      <c r="AE3438">
        <v>3437</v>
      </c>
      <c r="AF3438" s="16" t="s">
        <v>24</v>
      </c>
      <c r="AG3438" s="16"/>
      <c r="AH3438" s="16"/>
      <c r="AI3438" s="16" t="str">
        <f t="shared" si="212"/>
        <v>(11,4,2,20,117,52,3, null, null, 'Chambers 2024 USA',2024, '2023-10-05','2023-10-05','".Carbon::now()."','".Carbon::now()."'),</v>
      </c>
      <c r="AJ3438" s="16" t="str">
        <f t="shared" si="213"/>
        <v>('".DB::select("SELECT id_status FROM `status` WHERE `element_type` = 'task' AND status_type = 'client' AND name ='CANCELLED'")[0]-&gt;id_status."',3437,1),</v>
      </c>
      <c r="AK3438" s="16" t="str">
        <f t="shared" si="214"/>
        <v/>
      </c>
      <c r="AL3438" s="16" t="str">
        <f t="shared" si="215"/>
        <v/>
      </c>
    </row>
    <row r="3439" spans="1:38" x14ac:dyDescent="0.25">
      <c r="A3439" s="16" t="s">
        <v>882</v>
      </c>
      <c r="B3439" s="16" t="s">
        <v>62</v>
      </c>
      <c r="C3439" s="16" t="s">
        <v>41</v>
      </c>
      <c r="D3439" s="16" t="s">
        <v>28</v>
      </c>
      <c r="E3439" s="16" t="s">
        <v>105</v>
      </c>
      <c r="F3439" s="16" t="s">
        <v>106</v>
      </c>
      <c r="G3439" s="16" t="s">
        <v>134</v>
      </c>
      <c r="H3439" s="16" t="s">
        <v>324</v>
      </c>
      <c r="I3439" s="16" t="s">
        <v>94</v>
      </c>
      <c r="J3439" s="16" t="s">
        <v>109</v>
      </c>
      <c r="M3439" s="16"/>
      <c r="N3439" s="7">
        <v>45268</v>
      </c>
      <c r="O3439" s="9">
        <v>45267</v>
      </c>
      <c r="P3439" t="s">
        <v>3102</v>
      </c>
      <c r="Q3439">
        <v>1</v>
      </c>
      <c r="R3439">
        <v>121</v>
      </c>
      <c r="S3439">
        <v>4</v>
      </c>
      <c r="T3439" t="s">
        <v>2998</v>
      </c>
      <c r="U3439">
        <v>11</v>
      </c>
      <c r="V3439">
        <v>2</v>
      </c>
      <c r="W3439">
        <v>20</v>
      </c>
      <c r="X3439">
        <v>117</v>
      </c>
      <c r="Y3439">
        <v>84</v>
      </c>
      <c r="Z3439">
        <v>33</v>
      </c>
      <c r="AA3439">
        <v>3</v>
      </c>
      <c r="AE3439">
        <v>3438</v>
      </c>
      <c r="AF3439" s="16" t="s">
        <v>24</v>
      </c>
      <c r="AG3439" s="16"/>
      <c r="AH3439" s="16"/>
      <c r="AI3439" s="16" t="str">
        <f t="shared" si="212"/>
        <v>(11,4,2,20,117,84,3, null, null, 'Chambers 2024 USA',2024, '2023-12-07','2023-12-07','".Carbon::now()."','".Carbon::now()."'),</v>
      </c>
      <c r="AJ3439" s="16" t="str">
        <f t="shared" si="213"/>
        <v>('".DB::select("SELECT id_status FROM `status` WHERE `element_type` = 'task' AND status_type = 'client' AND name ='CANCELLED'")[0]-&gt;id_status."',3438,1),</v>
      </c>
      <c r="AK3439" s="16" t="str">
        <f t="shared" si="214"/>
        <v/>
      </c>
      <c r="AL3439" s="16" t="str">
        <f t="shared" si="215"/>
        <v/>
      </c>
    </row>
    <row r="3440" spans="1:38" x14ac:dyDescent="0.25">
      <c r="A3440" s="16" t="s">
        <v>882</v>
      </c>
      <c r="B3440" s="16" t="s">
        <v>62</v>
      </c>
      <c r="C3440" s="16" t="s">
        <v>41</v>
      </c>
      <c r="D3440" s="16" t="s">
        <v>28</v>
      </c>
      <c r="E3440" s="16" t="s">
        <v>105</v>
      </c>
      <c r="F3440" s="16" t="s">
        <v>106</v>
      </c>
      <c r="G3440" s="16" t="s">
        <v>134</v>
      </c>
      <c r="H3440" s="16" t="s">
        <v>64</v>
      </c>
      <c r="I3440" s="16" t="s">
        <v>94</v>
      </c>
      <c r="J3440" s="16" t="s">
        <v>109</v>
      </c>
      <c r="M3440" s="16"/>
      <c r="N3440" s="7">
        <v>45268</v>
      </c>
      <c r="O3440" s="9">
        <v>45267</v>
      </c>
      <c r="P3440" t="s">
        <v>3102</v>
      </c>
      <c r="Q3440">
        <v>1</v>
      </c>
      <c r="R3440">
        <v>121</v>
      </c>
      <c r="S3440">
        <v>4</v>
      </c>
      <c r="T3440" t="s">
        <v>2998</v>
      </c>
      <c r="U3440">
        <v>11</v>
      </c>
      <c r="V3440">
        <v>2</v>
      </c>
      <c r="W3440">
        <v>20</v>
      </c>
      <c r="X3440">
        <v>117</v>
      </c>
      <c r="Y3440">
        <v>93</v>
      </c>
      <c r="Z3440">
        <v>33</v>
      </c>
      <c r="AA3440">
        <v>3</v>
      </c>
      <c r="AE3440">
        <v>3439</v>
      </c>
      <c r="AF3440" s="16" t="s">
        <v>24</v>
      </c>
      <c r="AG3440" s="16"/>
      <c r="AH3440" s="16"/>
      <c r="AI3440" s="16" t="str">
        <f t="shared" si="212"/>
        <v>(11,4,2,20,117,93,3, null, null, 'Chambers 2024 USA',2024, '2023-12-07','2023-12-07','".Carbon::now()."','".Carbon::now()."'),</v>
      </c>
      <c r="AJ3440" s="16" t="str">
        <f t="shared" si="213"/>
        <v>('".DB::select("SELECT id_status FROM `status` WHERE `element_type` = 'task' AND status_type = 'client' AND name ='CANCELLED'")[0]-&gt;id_status."',3439,1),</v>
      </c>
      <c r="AK3440" s="16" t="str">
        <f t="shared" si="214"/>
        <v/>
      </c>
      <c r="AL3440" s="16" t="str">
        <f t="shared" si="215"/>
        <v/>
      </c>
    </row>
    <row r="3441" spans="1:38" x14ac:dyDescent="0.25">
      <c r="A3441" s="16" t="s">
        <v>882</v>
      </c>
      <c r="B3441" s="16" t="s">
        <v>62</v>
      </c>
      <c r="C3441" s="16" t="s">
        <v>41</v>
      </c>
      <c r="D3441" s="16" t="s">
        <v>28</v>
      </c>
      <c r="E3441" s="16" t="s">
        <v>105</v>
      </c>
      <c r="F3441" s="16" t="s">
        <v>106</v>
      </c>
      <c r="G3441" s="16" t="s">
        <v>134</v>
      </c>
      <c r="H3441" s="16" t="s">
        <v>325</v>
      </c>
      <c r="I3441" s="16" t="s">
        <v>94</v>
      </c>
      <c r="J3441" s="16" t="s">
        <v>109</v>
      </c>
      <c r="M3441" s="16"/>
      <c r="N3441" s="7">
        <v>45205</v>
      </c>
      <c r="O3441" s="9">
        <v>45204</v>
      </c>
      <c r="P3441" t="s">
        <v>1229</v>
      </c>
      <c r="Q3441">
        <v>1</v>
      </c>
      <c r="R3441">
        <v>121</v>
      </c>
      <c r="S3441">
        <v>4</v>
      </c>
      <c r="T3441" t="s">
        <v>2998</v>
      </c>
      <c r="U3441">
        <v>11</v>
      </c>
      <c r="V3441">
        <v>2</v>
      </c>
      <c r="W3441">
        <v>20</v>
      </c>
      <c r="X3441">
        <v>117</v>
      </c>
      <c r="Y3441">
        <v>110</v>
      </c>
      <c r="Z3441">
        <v>33</v>
      </c>
      <c r="AA3441">
        <v>3</v>
      </c>
      <c r="AE3441">
        <v>3440</v>
      </c>
      <c r="AF3441" s="16" t="s">
        <v>24</v>
      </c>
      <c r="AG3441" s="16"/>
      <c r="AH3441" s="16"/>
      <c r="AI3441" s="16" t="str">
        <f t="shared" si="212"/>
        <v>(11,4,2,20,117,110,3, null, null, 'Chambers 2024 USA',2024, '2023-10-05','2023-10-05','".Carbon::now()."','".Carbon::now()."'),</v>
      </c>
      <c r="AJ3441" s="16" t="str">
        <f t="shared" si="213"/>
        <v>('".DB::select("SELECT id_status FROM `status` WHERE `element_type` = 'task' AND status_type = 'client' AND name ='CANCELLED'")[0]-&gt;id_status."',3440,1),</v>
      </c>
      <c r="AK3441" s="16" t="str">
        <f t="shared" si="214"/>
        <v/>
      </c>
      <c r="AL3441" s="16" t="str">
        <f t="shared" si="215"/>
        <v/>
      </c>
    </row>
    <row r="3442" spans="1:38" x14ac:dyDescent="0.25">
      <c r="A3442" s="16" t="s">
        <v>882</v>
      </c>
      <c r="B3442" s="16" t="s">
        <v>62</v>
      </c>
      <c r="C3442" s="16" t="s">
        <v>41</v>
      </c>
      <c r="D3442" s="16" t="s">
        <v>28</v>
      </c>
      <c r="E3442" s="16" t="s">
        <v>105</v>
      </c>
      <c r="F3442" s="16" t="s">
        <v>106</v>
      </c>
      <c r="G3442" s="16" t="s">
        <v>134</v>
      </c>
      <c r="H3442" s="16" t="s">
        <v>128</v>
      </c>
      <c r="I3442" s="16" t="s">
        <v>94</v>
      </c>
      <c r="J3442" s="16" t="s">
        <v>109</v>
      </c>
      <c r="M3442" s="16"/>
      <c r="N3442" s="7">
        <v>45233</v>
      </c>
      <c r="O3442" s="9">
        <v>45267</v>
      </c>
      <c r="P3442" t="s">
        <v>3102</v>
      </c>
      <c r="Q3442">
        <v>1</v>
      </c>
      <c r="R3442">
        <v>121</v>
      </c>
      <c r="S3442">
        <v>4</v>
      </c>
      <c r="T3442" t="s">
        <v>2998</v>
      </c>
      <c r="U3442">
        <v>11</v>
      </c>
      <c r="V3442">
        <v>2</v>
      </c>
      <c r="W3442">
        <v>20</v>
      </c>
      <c r="X3442">
        <v>117</v>
      </c>
      <c r="Y3442">
        <v>129</v>
      </c>
      <c r="Z3442">
        <v>33</v>
      </c>
      <c r="AA3442">
        <v>3</v>
      </c>
      <c r="AE3442">
        <v>3441</v>
      </c>
      <c r="AF3442" s="16" t="s">
        <v>24</v>
      </c>
      <c r="AG3442" s="16"/>
      <c r="AH3442" s="16"/>
      <c r="AI3442" s="16" t="str">
        <f t="shared" si="212"/>
        <v>(11,4,2,20,117,129,3, null, null, 'Chambers 2024 USA',2024, '2023-12-07','2023-12-07','".Carbon::now()."','".Carbon::now()."'),</v>
      </c>
      <c r="AJ3442" s="16" t="str">
        <f t="shared" si="213"/>
        <v>('".DB::select("SELECT id_status FROM `status` WHERE `element_type` = 'task' AND status_type = 'client' AND name ='CANCELLED'")[0]-&gt;id_status."',3441,1),</v>
      </c>
      <c r="AK3442" s="16" t="str">
        <f t="shared" si="214"/>
        <v/>
      </c>
      <c r="AL3442" s="16" t="str">
        <f t="shared" si="215"/>
        <v/>
      </c>
    </row>
    <row r="3443" spans="1:38" x14ac:dyDescent="0.25">
      <c r="A3443" s="16" t="s">
        <v>882</v>
      </c>
      <c r="B3443" s="16" t="s">
        <v>62</v>
      </c>
      <c r="C3443" s="16" t="s">
        <v>41</v>
      </c>
      <c r="D3443" s="16" t="s">
        <v>28</v>
      </c>
      <c r="E3443" s="16" t="s">
        <v>105</v>
      </c>
      <c r="F3443" s="16" t="s">
        <v>106</v>
      </c>
      <c r="G3443" s="16" t="s">
        <v>134</v>
      </c>
      <c r="H3443" s="16" t="s">
        <v>890</v>
      </c>
      <c r="I3443" s="16" t="s">
        <v>94</v>
      </c>
      <c r="J3443" s="16" t="s">
        <v>109</v>
      </c>
      <c r="M3443" s="16"/>
      <c r="N3443" s="7">
        <v>45170</v>
      </c>
      <c r="O3443" s="9">
        <v>45176</v>
      </c>
      <c r="P3443" t="s">
        <v>1178</v>
      </c>
      <c r="Q3443">
        <v>1</v>
      </c>
      <c r="R3443">
        <v>121</v>
      </c>
      <c r="S3443">
        <v>4</v>
      </c>
      <c r="T3443" t="s">
        <v>2998</v>
      </c>
      <c r="U3443">
        <v>11</v>
      </c>
      <c r="V3443">
        <v>2</v>
      </c>
      <c r="W3443">
        <v>20</v>
      </c>
      <c r="X3443">
        <v>117</v>
      </c>
      <c r="Y3443">
        <v>147</v>
      </c>
      <c r="Z3443">
        <v>33</v>
      </c>
      <c r="AA3443">
        <v>3</v>
      </c>
      <c r="AE3443">
        <v>3442</v>
      </c>
      <c r="AF3443" s="16" t="s">
        <v>24</v>
      </c>
      <c r="AG3443" s="16"/>
      <c r="AH3443" s="16"/>
      <c r="AI3443" s="16" t="str">
        <f t="shared" si="212"/>
        <v>(11,4,2,20,117,147,3, null, null, 'Chambers 2024 USA',2024, '2023-09-07','2023-09-07','".Carbon::now()."','".Carbon::now()."'),</v>
      </c>
      <c r="AJ3443" s="16" t="str">
        <f t="shared" si="213"/>
        <v>('".DB::select("SELECT id_status FROM `status` WHERE `element_type` = 'task' AND status_type = 'client' AND name ='CANCELLED'")[0]-&gt;id_status."',3442,1),</v>
      </c>
      <c r="AK3443" s="16" t="str">
        <f t="shared" si="214"/>
        <v/>
      </c>
      <c r="AL3443" s="16" t="str">
        <f t="shared" si="215"/>
        <v/>
      </c>
    </row>
    <row r="3444" spans="1:38" x14ac:dyDescent="0.25">
      <c r="A3444" s="16" t="s">
        <v>882</v>
      </c>
      <c r="B3444" s="16" t="s">
        <v>62</v>
      </c>
      <c r="C3444" s="16" t="s">
        <v>41</v>
      </c>
      <c r="D3444" s="16" t="s">
        <v>28</v>
      </c>
      <c r="E3444" s="16" t="s">
        <v>105</v>
      </c>
      <c r="F3444" s="16" t="s">
        <v>106</v>
      </c>
      <c r="G3444" s="16" t="s">
        <v>134</v>
      </c>
      <c r="H3444" s="16" t="s">
        <v>797</v>
      </c>
      <c r="I3444" s="16" t="s">
        <v>94</v>
      </c>
      <c r="J3444" s="16" t="s">
        <v>109</v>
      </c>
      <c r="M3444" s="16"/>
      <c r="N3444" s="7">
        <v>45121</v>
      </c>
      <c r="O3444" s="9">
        <v>45120</v>
      </c>
      <c r="P3444" t="s">
        <v>1221</v>
      </c>
      <c r="Q3444">
        <v>1</v>
      </c>
      <c r="R3444">
        <v>121</v>
      </c>
      <c r="S3444">
        <v>4</v>
      </c>
      <c r="T3444" t="s">
        <v>2998</v>
      </c>
      <c r="U3444">
        <v>11</v>
      </c>
      <c r="V3444">
        <v>2</v>
      </c>
      <c r="W3444">
        <v>20</v>
      </c>
      <c r="X3444">
        <v>117</v>
      </c>
      <c r="Y3444">
        <v>150</v>
      </c>
      <c r="Z3444">
        <v>33</v>
      </c>
      <c r="AA3444">
        <v>3</v>
      </c>
      <c r="AE3444">
        <v>3443</v>
      </c>
      <c r="AF3444" s="16" t="s">
        <v>24</v>
      </c>
      <c r="AG3444" s="16"/>
      <c r="AH3444" s="16"/>
      <c r="AI3444" s="16" t="str">
        <f t="shared" si="212"/>
        <v>(11,4,2,20,117,150,3, null, null, 'Chambers 2024 USA',2024, '2023-07-13','2023-07-13','".Carbon::now()."','".Carbon::now()."'),</v>
      </c>
      <c r="AJ3444" s="16" t="str">
        <f t="shared" si="213"/>
        <v>('".DB::select("SELECT id_status FROM `status` WHERE `element_type` = 'task' AND status_type = 'client' AND name ='CANCELLED'")[0]-&gt;id_status."',3443,1),</v>
      </c>
      <c r="AK3444" s="16" t="str">
        <f t="shared" si="214"/>
        <v/>
      </c>
      <c r="AL3444" s="16" t="str">
        <f t="shared" si="215"/>
        <v/>
      </c>
    </row>
    <row r="3445" spans="1:38" x14ac:dyDescent="0.25">
      <c r="A3445" s="16" t="s">
        <v>882</v>
      </c>
      <c r="B3445" s="16" t="s">
        <v>62</v>
      </c>
      <c r="C3445" s="16" t="s">
        <v>41</v>
      </c>
      <c r="D3445" s="16" t="s">
        <v>28</v>
      </c>
      <c r="E3445" s="16" t="s">
        <v>105</v>
      </c>
      <c r="F3445" s="16" t="s">
        <v>106</v>
      </c>
      <c r="G3445" s="16" t="s">
        <v>134</v>
      </c>
      <c r="H3445" s="16" t="s">
        <v>798</v>
      </c>
      <c r="I3445" s="16" t="s">
        <v>94</v>
      </c>
      <c r="J3445" s="16" t="s">
        <v>109</v>
      </c>
      <c r="M3445" s="16"/>
      <c r="N3445" s="7">
        <v>45121</v>
      </c>
      <c r="O3445" s="9">
        <v>45120</v>
      </c>
      <c r="P3445" t="s">
        <v>1221</v>
      </c>
      <c r="Q3445">
        <v>1</v>
      </c>
      <c r="R3445">
        <v>121</v>
      </c>
      <c r="S3445">
        <v>4</v>
      </c>
      <c r="T3445" t="s">
        <v>2998</v>
      </c>
      <c r="U3445">
        <v>11</v>
      </c>
      <c r="V3445">
        <v>2</v>
      </c>
      <c r="W3445">
        <v>20</v>
      </c>
      <c r="X3445">
        <v>117</v>
      </c>
      <c r="Y3445">
        <v>151</v>
      </c>
      <c r="Z3445">
        <v>33</v>
      </c>
      <c r="AA3445">
        <v>3</v>
      </c>
      <c r="AE3445">
        <v>3444</v>
      </c>
      <c r="AF3445" s="16" t="s">
        <v>24</v>
      </c>
      <c r="AG3445" s="16"/>
      <c r="AH3445" s="16"/>
      <c r="AI3445" s="16" t="str">
        <f t="shared" si="212"/>
        <v>(11,4,2,20,117,151,3, null, null, 'Chambers 2024 USA',2024, '2023-07-13','2023-07-13','".Carbon::now()."','".Carbon::now()."'),</v>
      </c>
      <c r="AJ3445" s="16" t="str">
        <f t="shared" si="213"/>
        <v>('".DB::select("SELECT id_status FROM `status` WHERE `element_type` = 'task' AND status_type = 'client' AND name ='CANCELLED'")[0]-&gt;id_status."',3444,1),</v>
      </c>
      <c r="AK3445" s="16" t="str">
        <f t="shared" si="214"/>
        <v/>
      </c>
      <c r="AL3445" s="16" t="str">
        <f t="shared" si="215"/>
        <v/>
      </c>
    </row>
    <row r="3446" spans="1:38" x14ac:dyDescent="0.25">
      <c r="A3446" s="16" t="s">
        <v>882</v>
      </c>
      <c r="B3446" s="16" t="s">
        <v>62</v>
      </c>
      <c r="C3446" s="16" t="s">
        <v>41</v>
      </c>
      <c r="D3446" s="16" t="s">
        <v>28</v>
      </c>
      <c r="E3446" s="16" t="s">
        <v>105</v>
      </c>
      <c r="F3446" s="16" t="s">
        <v>106</v>
      </c>
      <c r="G3446" s="16" t="s">
        <v>134</v>
      </c>
      <c r="H3446" s="16" t="s">
        <v>114</v>
      </c>
      <c r="I3446" s="16" t="s">
        <v>94</v>
      </c>
      <c r="J3446" s="16" t="s">
        <v>109</v>
      </c>
      <c r="M3446" s="16"/>
      <c r="N3446" s="7">
        <v>45170</v>
      </c>
      <c r="O3446" s="9">
        <v>45239</v>
      </c>
      <c r="P3446" t="s">
        <v>1241</v>
      </c>
      <c r="Q3446">
        <v>1</v>
      </c>
      <c r="R3446">
        <v>121</v>
      </c>
      <c r="S3446">
        <v>4</v>
      </c>
      <c r="T3446" t="s">
        <v>2998</v>
      </c>
      <c r="U3446">
        <v>11</v>
      </c>
      <c r="V3446">
        <v>2</v>
      </c>
      <c r="W3446">
        <v>20</v>
      </c>
      <c r="X3446">
        <v>117</v>
      </c>
      <c r="Y3446">
        <v>160</v>
      </c>
      <c r="Z3446">
        <v>33</v>
      </c>
      <c r="AA3446">
        <v>3</v>
      </c>
      <c r="AE3446">
        <v>3445</v>
      </c>
      <c r="AF3446" s="16" t="s">
        <v>24</v>
      </c>
      <c r="AG3446" s="16"/>
      <c r="AH3446" s="16"/>
      <c r="AI3446" s="16" t="str">
        <f t="shared" si="212"/>
        <v>(11,4,2,20,117,160,3, null, null, 'Chambers 2024 USA',2024, '2023-11-09','2023-11-09','".Carbon::now()."','".Carbon::now()."'),</v>
      </c>
      <c r="AJ3446" s="16" t="str">
        <f t="shared" si="213"/>
        <v>('".DB::select("SELECT id_status FROM `status` WHERE `element_type` = 'task' AND status_type = 'client' AND name ='CANCELLED'")[0]-&gt;id_status."',3445,1),</v>
      </c>
      <c r="AK3446" s="16" t="str">
        <f t="shared" si="214"/>
        <v/>
      </c>
      <c r="AL3446" s="16" t="str">
        <f t="shared" si="215"/>
        <v/>
      </c>
    </row>
    <row r="3447" spans="1:38" x14ac:dyDescent="0.25">
      <c r="A3447" s="16" t="s">
        <v>882</v>
      </c>
      <c r="B3447" s="16" t="s">
        <v>62</v>
      </c>
      <c r="C3447" s="16" t="s">
        <v>41</v>
      </c>
      <c r="D3447" s="16" t="s">
        <v>28</v>
      </c>
      <c r="E3447" s="16" t="s">
        <v>105</v>
      </c>
      <c r="F3447" s="16" t="s">
        <v>106</v>
      </c>
      <c r="G3447" s="16" t="s">
        <v>134</v>
      </c>
      <c r="H3447" s="16" t="s">
        <v>327</v>
      </c>
      <c r="I3447" s="16" t="s">
        <v>94</v>
      </c>
      <c r="J3447" s="16" t="s">
        <v>109</v>
      </c>
      <c r="M3447" s="16"/>
      <c r="N3447" s="7">
        <v>45233</v>
      </c>
      <c r="O3447" s="9">
        <v>45239</v>
      </c>
      <c r="P3447" t="s">
        <v>1241</v>
      </c>
      <c r="Q3447">
        <v>1</v>
      </c>
      <c r="R3447">
        <v>121</v>
      </c>
      <c r="S3447">
        <v>4</v>
      </c>
      <c r="T3447" t="s">
        <v>2998</v>
      </c>
      <c r="U3447">
        <v>11</v>
      </c>
      <c r="V3447">
        <v>2</v>
      </c>
      <c r="W3447">
        <v>20</v>
      </c>
      <c r="X3447">
        <v>117</v>
      </c>
      <c r="Y3447">
        <v>167</v>
      </c>
      <c r="Z3447">
        <v>33</v>
      </c>
      <c r="AA3447">
        <v>3</v>
      </c>
      <c r="AE3447">
        <v>3446</v>
      </c>
      <c r="AF3447" s="16" t="s">
        <v>24</v>
      </c>
      <c r="AG3447" s="16"/>
      <c r="AH3447" s="16"/>
      <c r="AI3447" s="16" t="str">
        <f t="shared" si="212"/>
        <v>(11,4,2,20,117,167,3, null, null, 'Chambers 2024 USA',2024, '2023-11-09','2023-11-09','".Carbon::now()."','".Carbon::now()."'),</v>
      </c>
      <c r="AJ3447" s="16" t="str">
        <f t="shared" si="213"/>
        <v>('".DB::select("SELECT id_status FROM `status` WHERE `element_type` = 'task' AND status_type = 'client' AND name ='CANCELLED'")[0]-&gt;id_status."',3446,1),</v>
      </c>
      <c r="AK3447" s="16" t="str">
        <f t="shared" si="214"/>
        <v/>
      </c>
      <c r="AL3447" s="16" t="str">
        <f t="shared" si="215"/>
        <v/>
      </c>
    </row>
    <row r="3448" spans="1:38" x14ac:dyDescent="0.25">
      <c r="A3448" s="16" t="s">
        <v>882</v>
      </c>
      <c r="B3448" s="16" t="s">
        <v>62</v>
      </c>
      <c r="C3448" s="16" t="s">
        <v>41</v>
      </c>
      <c r="D3448" s="16" t="s">
        <v>28</v>
      </c>
      <c r="E3448" s="16" t="s">
        <v>105</v>
      </c>
      <c r="F3448" s="16" t="s">
        <v>106</v>
      </c>
      <c r="G3448" s="16" t="s">
        <v>134</v>
      </c>
      <c r="H3448" s="16" t="s">
        <v>400</v>
      </c>
      <c r="I3448" s="16" t="s">
        <v>94</v>
      </c>
      <c r="J3448" s="16" t="s">
        <v>109</v>
      </c>
      <c r="M3448" s="16"/>
      <c r="N3448" s="7">
        <v>45121</v>
      </c>
      <c r="O3448" s="9">
        <v>45120</v>
      </c>
      <c r="P3448" t="s">
        <v>1221</v>
      </c>
      <c r="Q3448">
        <v>1</v>
      </c>
      <c r="R3448">
        <v>121</v>
      </c>
      <c r="S3448">
        <v>4</v>
      </c>
      <c r="T3448" t="s">
        <v>2998</v>
      </c>
      <c r="U3448">
        <v>11</v>
      </c>
      <c r="V3448">
        <v>2</v>
      </c>
      <c r="W3448">
        <v>20</v>
      </c>
      <c r="X3448">
        <v>117</v>
      </c>
      <c r="Y3448">
        <v>183</v>
      </c>
      <c r="Z3448">
        <v>33</v>
      </c>
      <c r="AA3448">
        <v>3</v>
      </c>
      <c r="AE3448">
        <v>3447</v>
      </c>
      <c r="AF3448" s="16" t="s">
        <v>24</v>
      </c>
      <c r="AG3448" s="16"/>
      <c r="AH3448" s="16"/>
      <c r="AI3448" s="16" t="str">
        <f t="shared" si="212"/>
        <v>(11,4,2,20,117,183,3, null, null, 'Chambers 2024 USA',2024, '2023-07-13','2023-07-13','".Carbon::now()."','".Carbon::now()."'),</v>
      </c>
      <c r="AJ3448" s="16" t="str">
        <f t="shared" si="213"/>
        <v>('".DB::select("SELECT id_status FROM `status` WHERE `element_type` = 'task' AND status_type = 'client' AND name ='CANCELLED'")[0]-&gt;id_status."',3447,1),</v>
      </c>
      <c r="AK3448" s="16" t="str">
        <f t="shared" si="214"/>
        <v/>
      </c>
      <c r="AL3448" s="16" t="str">
        <f t="shared" si="215"/>
        <v/>
      </c>
    </row>
    <row r="3449" spans="1:38" x14ac:dyDescent="0.25">
      <c r="A3449" s="16" t="s">
        <v>882</v>
      </c>
      <c r="B3449" s="16" t="s">
        <v>62</v>
      </c>
      <c r="C3449" s="16" t="s">
        <v>41</v>
      </c>
      <c r="D3449" s="16" t="s">
        <v>28</v>
      </c>
      <c r="E3449" s="16" t="s">
        <v>105</v>
      </c>
      <c r="F3449" s="16" t="s">
        <v>106</v>
      </c>
      <c r="G3449" s="16" t="s">
        <v>134</v>
      </c>
      <c r="H3449" s="16" t="s">
        <v>401</v>
      </c>
      <c r="I3449" s="16" t="s">
        <v>94</v>
      </c>
      <c r="J3449" s="16" t="s">
        <v>109</v>
      </c>
      <c r="M3449" s="16"/>
      <c r="N3449" s="7">
        <v>45121</v>
      </c>
      <c r="O3449" s="9">
        <v>45120</v>
      </c>
      <c r="P3449" t="s">
        <v>1221</v>
      </c>
      <c r="Q3449">
        <v>1</v>
      </c>
      <c r="R3449">
        <v>121</v>
      </c>
      <c r="S3449">
        <v>4</v>
      </c>
      <c r="T3449" t="s">
        <v>2998</v>
      </c>
      <c r="U3449">
        <v>11</v>
      </c>
      <c r="V3449">
        <v>2</v>
      </c>
      <c r="W3449">
        <v>20</v>
      </c>
      <c r="X3449">
        <v>117</v>
      </c>
      <c r="Y3449">
        <v>184</v>
      </c>
      <c r="Z3449">
        <v>33</v>
      </c>
      <c r="AA3449">
        <v>3</v>
      </c>
      <c r="AE3449">
        <v>3448</v>
      </c>
      <c r="AF3449" s="16" t="s">
        <v>24</v>
      </c>
      <c r="AG3449" s="16"/>
      <c r="AH3449" s="16"/>
      <c r="AI3449" s="16" t="str">
        <f t="shared" si="212"/>
        <v>(11,4,2,20,117,184,3, null, null, 'Chambers 2024 USA',2024, '2023-07-13','2023-07-13','".Carbon::now()."','".Carbon::now()."'),</v>
      </c>
      <c r="AJ3449" s="16" t="str">
        <f t="shared" si="213"/>
        <v>('".DB::select("SELECT id_status FROM `status` WHERE `element_type` = 'task' AND status_type = 'client' AND name ='CANCELLED'")[0]-&gt;id_status."',3448,1),</v>
      </c>
      <c r="AK3449" s="16" t="str">
        <f t="shared" si="214"/>
        <v/>
      </c>
      <c r="AL3449" s="16" t="str">
        <f t="shared" si="215"/>
        <v/>
      </c>
    </row>
    <row r="3450" spans="1:38" x14ac:dyDescent="0.25">
      <c r="A3450" s="16" t="s">
        <v>882</v>
      </c>
      <c r="B3450" s="16" t="s">
        <v>62</v>
      </c>
      <c r="C3450" s="16" t="s">
        <v>41</v>
      </c>
      <c r="D3450" s="16" t="s">
        <v>28</v>
      </c>
      <c r="E3450" s="16" t="s">
        <v>105</v>
      </c>
      <c r="F3450" s="16" t="s">
        <v>106</v>
      </c>
      <c r="G3450" s="16" t="s">
        <v>134</v>
      </c>
      <c r="H3450" s="16" t="s">
        <v>722</v>
      </c>
      <c r="I3450" s="16" t="s">
        <v>94</v>
      </c>
      <c r="J3450" s="16" t="s">
        <v>109</v>
      </c>
      <c r="M3450" s="16"/>
      <c r="N3450" s="7">
        <v>45121</v>
      </c>
      <c r="O3450" s="9">
        <v>45120</v>
      </c>
      <c r="P3450" t="s">
        <v>1221</v>
      </c>
      <c r="Q3450">
        <v>1</v>
      </c>
      <c r="R3450">
        <v>121</v>
      </c>
      <c r="S3450">
        <v>4</v>
      </c>
      <c r="T3450" t="s">
        <v>2998</v>
      </c>
      <c r="U3450">
        <v>11</v>
      </c>
      <c r="V3450">
        <v>2</v>
      </c>
      <c r="W3450">
        <v>20</v>
      </c>
      <c r="X3450">
        <v>117</v>
      </c>
      <c r="Y3450">
        <v>185</v>
      </c>
      <c r="Z3450">
        <v>33</v>
      </c>
      <c r="AA3450">
        <v>3</v>
      </c>
      <c r="AE3450">
        <v>3449</v>
      </c>
      <c r="AF3450" s="16" t="s">
        <v>24</v>
      </c>
      <c r="AG3450" s="16"/>
      <c r="AH3450" s="16"/>
      <c r="AI3450" s="16" t="str">
        <f t="shared" si="212"/>
        <v>(11,4,2,20,117,185,3, null, null, 'Chambers 2024 USA',2024, '2023-07-13','2023-07-13','".Carbon::now()."','".Carbon::now()."'),</v>
      </c>
      <c r="AJ3450" s="16" t="str">
        <f t="shared" si="213"/>
        <v>('".DB::select("SELECT id_status FROM `status` WHERE `element_type` = 'task' AND status_type = 'client' AND name ='CANCELLED'")[0]-&gt;id_status."',3449,1),</v>
      </c>
      <c r="AK3450" s="16" t="str">
        <f t="shared" si="214"/>
        <v/>
      </c>
      <c r="AL3450" s="16" t="str">
        <f t="shared" si="215"/>
        <v/>
      </c>
    </row>
    <row r="3451" spans="1:38" x14ac:dyDescent="0.25">
      <c r="A3451" s="16" t="s">
        <v>882</v>
      </c>
      <c r="B3451" s="16" t="s">
        <v>62</v>
      </c>
      <c r="C3451" s="16" t="s">
        <v>41</v>
      </c>
      <c r="D3451" s="16" t="s">
        <v>28</v>
      </c>
      <c r="E3451" s="16" t="s">
        <v>105</v>
      </c>
      <c r="F3451" s="16" t="s">
        <v>106</v>
      </c>
      <c r="G3451" s="16" t="s">
        <v>134</v>
      </c>
      <c r="H3451" s="16" t="s">
        <v>891</v>
      </c>
      <c r="I3451" s="16" t="s">
        <v>94</v>
      </c>
      <c r="J3451" s="16" t="s">
        <v>109</v>
      </c>
      <c r="M3451" s="16"/>
      <c r="N3451" s="7">
        <v>45233</v>
      </c>
      <c r="O3451" s="9">
        <v>45239</v>
      </c>
      <c r="P3451" t="s">
        <v>1241</v>
      </c>
      <c r="Q3451">
        <v>1</v>
      </c>
      <c r="R3451">
        <v>121</v>
      </c>
      <c r="S3451">
        <v>4</v>
      </c>
      <c r="T3451" t="s">
        <v>2998</v>
      </c>
      <c r="U3451">
        <v>11</v>
      </c>
      <c r="V3451">
        <v>2</v>
      </c>
      <c r="W3451">
        <v>20</v>
      </c>
      <c r="X3451">
        <v>117</v>
      </c>
      <c r="Y3451">
        <v>202</v>
      </c>
      <c r="Z3451">
        <v>33</v>
      </c>
      <c r="AA3451">
        <v>3</v>
      </c>
      <c r="AE3451">
        <v>3450</v>
      </c>
      <c r="AF3451" s="16" t="s">
        <v>24</v>
      </c>
      <c r="AG3451" s="16"/>
      <c r="AH3451" s="16"/>
      <c r="AI3451" s="16" t="str">
        <f t="shared" si="212"/>
        <v>(11,4,2,20,117,202,3, null, null, 'Chambers 2024 USA',2024, '2023-11-09','2023-11-09','".Carbon::now()."','".Carbon::now()."'),</v>
      </c>
      <c r="AJ3451" s="16" t="str">
        <f t="shared" si="213"/>
        <v>('".DB::select("SELECT id_status FROM `status` WHERE `element_type` = 'task' AND status_type = 'client' AND name ='CANCELLED'")[0]-&gt;id_status."',3450,1),</v>
      </c>
      <c r="AK3451" s="16" t="str">
        <f t="shared" si="214"/>
        <v/>
      </c>
      <c r="AL3451" s="16" t="str">
        <f t="shared" si="215"/>
        <v/>
      </c>
    </row>
    <row r="3452" spans="1:38" x14ac:dyDescent="0.25">
      <c r="A3452" s="16" t="s">
        <v>882</v>
      </c>
      <c r="B3452" s="16" t="s">
        <v>62</v>
      </c>
      <c r="C3452" s="16" t="s">
        <v>41</v>
      </c>
      <c r="D3452" s="16" t="s">
        <v>28</v>
      </c>
      <c r="E3452" s="16" t="s">
        <v>105</v>
      </c>
      <c r="F3452" s="16" t="s">
        <v>106</v>
      </c>
      <c r="G3452" s="16" t="s">
        <v>134</v>
      </c>
      <c r="H3452" s="16" t="s">
        <v>892</v>
      </c>
      <c r="I3452" s="16" t="s">
        <v>94</v>
      </c>
      <c r="J3452" s="16" t="s">
        <v>109</v>
      </c>
      <c r="M3452" s="16"/>
      <c r="N3452" s="7">
        <v>45121</v>
      </c>
      <c r="O3452" s="9">
        <v>45120</v>
      </c>
      <c r="P3452" t="s">
        <v>1221</v>
      </c>
      <c r="Q3452">
        <v>1</v>
      </c>
      <c r="R3452">
        <v>121</v>
      </c>
      <c r="S3452">
        <v>4</v>
      </c>
      <c r="T3452" t="s">
        <v>2998</v>
      </c>
      <c r="U3452">
        <v>11</v>
      </c>
      <c r="V3452">
        <v>2</v>
      </c>
      <c r="W3452">
        <v>20</v>
      </c>
      <c r="X3452">
        <v>117</v>
      </c>
      <c r="Y3452">
        <v>207</v>
      </c>
      <c r="Z3452">
        <v>33</v>
      </c>
      <c r="AA3452">
        <v>3</v>
      </c>
      <c r="AE3452">
        <v>3451</v>
      </c>
      <c r="AF3452" s="16" t="s">
        <v>24</v>
      </c>
      <c r="AG3452" s="16"/>
      <c r="AH3452" s="16"/>
      <c r="AI3452" s="16" t="str">
        <f t="shared" si="212"/>
        <v>(11,4,2,20,117,207,3, null, null, 'Chambers 2024 USA',2024, '2023-07-13','2023-07-13','".Carbon::now()."','".Carbon::now()."'),</v>
      </c>
      <c r="AJ3452" s="16" t="str">
        <f t="shared" si="213"/>
        <v>('".DB::select("SELECT id_status FROM `status` WHERE `element_type` = 'task' AND status_type = 'client' AND name ='CANCELLED'")[0]-&gt;id_status."',3451,1),</v>
      </c>
      <c r="AK3452" s="16" t="str">
        <f t="shared" si="214"/>
        <v/>
      </c>
      <c r="AL3452" s="16" t="str">
        <f t="shared" si="215"/>
        <v/>
      </c>
    </row>
    <row r="3453" spans="1:38" x14ac:dyDescent="0.25">
      <c r="A3453" s="16" t="s">
        <v>882</v>
      </c>
      <c r="B3453" s="16" t="s">
        <v>62</v>
      </c>
      <c r="C3453" s="16" t="s">
        <v>41</v>
      </c>
      <c r="D3453" s="16" t="s">
        <v>28</v>
      </c>
      <c r="E3453" s="16" t="s">
        <v>105</v>
      </c>
      <c r="F3453" s="16" t="s">
        <v>106</v>
      </c>
      <c r="G3453" s="16" t="s">
        <v>134</v>
      </c>
      <c r="H3453" s="16" t="s">
        <v>551</v>
      </c>
      <c r="I3453" s="16" t="s">
        <v>94</v>
      </c>
      <c r="J3453" s="16" t="s">
        <v>109</v>
      </c>
      <c r="M3453" s="16"/>
      <c r="N3453" s="7">
        <v>45170</v>
      </c>
      <c r="O3453" s="9">
        <v>45176</v>
      </c>
      <c r="P3453" t="s">
        <v>1178</v>
      </c>
      <c r="Q3453">
        <v>1</v>
      </c>
      <c r="R3453">
        <v>121</v>
      </c>
      <c r="S3453">
        <v>4</v>
      </c>
      <c r="T3453" t="s">
        <v>2998</v>
      </c>
      <c r="U3453">
        <v>11</v>
      </c>
      <c r="V3453">
        <v>2</v>
      </c>
      <c r="W3453">
        <v>20</v>
      </c>
      <c r="X3453">
        <v>117</v>
      </c>
      <c r="Y3453">
        <v>212</v>
      </c>
      <c r="Z3453">
        <v>33</v>
      </c>
      <c r="AA3453">
        <v>3</v>
      </c>
      <c r="AE3453">
        <v>3452</v>
      </c>
      <c r="AF3453" s="16" t="s">
        <v>24</v>
      </c>
      <c r="AG3453" s="16"/>
      <c r="AH3453" s="16"/>
      <c r="AI3453" s="16" t="str">
        <f t="shared" si="212"/>
        <v>(11,4,2,20,117,212,3, null, null, 'Chambers 2024 USA',2024, '2023-09-07','2023-09-07','".Carbon::now()."','".Carbon::now()."'),</v>
      </c>
      <c r="AJ3453" s="16" t="str">
        <f t="shared" si="213"/>
        <v>('".DB::select("SELECT id_status FROM `status` WHERE `element_type` = 'task' AND status_type = 'client' AND name ='CANCELLED'")[0]-&gt;id_status."',3452,1),</v>
      </c>
      <c r="AK3453" s="16" t="str">
        <f t="shared" si="214"/>
        <v/>
      </c>
      <c r="AL3453" s="16" t="str">
        <f t="shared" si="215"/>
        <v/>
      </c>
    </row>
    <row r="3454" spans="1:38" x14ac:dyDescent="0.25">
      <c r="A3454" s="16" t="s">
        <v>882</v>
      </c>
      <c r="B3454" s="16" t="s">
        <v>62</v>
      </c>
      <c r="C3454" s="16" t="s">
        <v>41</v>
      </c>
      <c r="D3454" s="16" t="s">
        <v>28</v>
      </c>
      <c r="E3454" s="16" t="s">
        <v>105</v>
      </c>
      <c r="F3454" s="16" t="s">
        <v>106</v>
      </c>
      <c r="G3454" s="16" t="s">
        <v>134</v>
      </c>
      <c r="H3454" s="16" t="s">
        <v>87</v>
      </c>
      <c r="I3454" s="16" t="s">
        <v>94</v>
      </c>
      <c r="J3454" s="16" t="s">
        <v>109</v>
      </c>
      <c r="M3454" s="16"/>
      <c r="N3454" s="7">
        <v>45268</v>
      </c>
      <c r="O3454" s="9">
        <v>45267</v>
      </c>
      <c r="P3454" t="s">
        <v>3102</v>
      </c>
      <c r="Q3454">
        <v>1</v>
      </c>
      <c r="R3454">
        <v>121</v>
      </c>
      <c r="S3454">
        <v>4</v>
      </c>
      <c r="T3454" t="s">
        <v>2998</v>
      </c>
      <c r="U3454">
        <v>11</v>
      </c>
      <c r="V3454">
        <v>2</v>
      </c>
      <c r="W3454">
        <v>20</v>
      </c>
      <c r="X3454">
        <v>117</v>
      </c>
      <c r="Y3454">
        <v>227</v>
      </c>
      <c r="Z3454">
        <v>33</v>
      </c>
      <c r="AA3454">
        <v>3</v>
      </c>
      <c r="AE3454">
        <v>3453</v>
      </c>
      <c r="AF3454" s="16" t="s">
        <v>24</v>
      </c>
      <c r="AG3454" s="16"/>
      <c r="AH3454" s="16"/>
      <c r="AI3454" s="16" t="str">
        <f t="shared" si="212"/>
        <v>(11,4,2,20,117,227,3, null, null, 'Chambers 2024 USA',2024, '2023-12-07','2023-12-07','".Carbon::now()."','".Carbon::now()."'),</v>
      </c>
      <c r="AJ3454" s="16" t="str">
        <f t="shared" si="213"/>
        <v>('".DB::select("SELECT id_status FROM `status` WHERE `element_type` = 'task' AND status_type = 'client' AND name ='CANCELLED'")[0]-&gt;id_status."',3453,1),</v>
      </c>
      <c r="AK3454" s="16" t="str">
        <f t="shared" si="214"/>
        <v/>
      </c>
      <c r="AL3454" s="16" t="str">
        <f t="shared" si="215"/>
        <v/>
      </c>
    </row>
    <row r="3455" spans="1:38" x14ac:dyDescent="0.25">
      <c r="A3455" s="16" t="s">
        <v>882</v>
      </c>
      <c r="B3455" s="16" t="s">
        <v>62</v>
      </c>
      <c r="C3455" s="16" t="s">
        <v>41</v>
      </c>
      <c r="D3455" s="16" t="s">
        <v>28</v>
      </c>
      <c r="E3455" s="16" t="s">
        <v>105</v>
      </c>
      <c r="F3455" s="16" t="s">
        <v>106</v>
      </c>
      <c r="G3455" s="16" t="s">
        <v>134</v>
      </c>
      <c r="H3455" s="16" t="s">
        <v>138</v>
      </c>
      <c r="I3455" s="16" t="s">
        <v>94</v>
      </c>
      <c r="J3455" s="16" t="s">
        <v>109</v>
      </c>
      <c r="M3455" s="16"/>
      <c r="N3455" s="7">
        <v>45121</v>
      </c>
      <c r="O3455" s="9">
        <v>45120</v>
      </c>
      <c r="P3455" t="s">
        <v>1221</v>
      </c>
      <c r="Q3455">
        <v>1</v>
      </c>
      <c r="R3455">
        <v>121</v>
      </c>
      <c r="S3455">
        <v>4</v>
      </c>
      <c r="T3455" t="s">
        <v>2998</v>
      </c>
      <c r="U3455">
        <v>11</v>
      </c>
      <c r="V3455">
        <v>2</v>
      </c>
      <c r="W3455">
        <v>20</v>
      </c>
      <c r="X3455">
        <v>117</v>
      </c>
      <c r="Y3455">
        <v>238</v>
      </c>
      <c r="Z3455">
        <v>33</v>
      </c>
      <c r="AA3455">
        <v>3</v>
      </c>
      <c r="AE3455">
        <v>3454</v>
      </c>
      <c r="AF3455" s="16" t="s">
        <v>24</v>
      </c>
      <c r="AG3455" s="16"/>
      <c r="AH3455" s="16"/>
      <c r="AI3455" s="16" t="str">
        <f t="shared" si="212"/>
        <v>(11,4,2,20,117,238,3, null, null, 'Chambers 2024 USA',2024, '2023-07-13','2023-07-13','".Carbon::now()."','".Carbon::now()."'),</v>
      </c>
      <c r="AJ3455" s="16" t="str">
        <f t="shared" si="213"/>
        <v>('".DB::select("SELECT id_status FROM `status` WHERE `element_type` = 'task' AND status_type = 'client' AND name ='CANCELLED'")[0]-&gt;id_status."',3454,1),</v>
      </c>
      <c r="AK3455" s="16" t="str">
        <f t="shared" si="214"/>
        <v/>
      </c>
      <c r="AL3455" s="16" t="str">
        <f t="shared" si="215"/>
        <v/>
      </c>
    </row>
    <row r="3456" spans="1:38" x14ac:dyDescent="0.25">
      <c r="A3456" s="16" t="s">
        <v>882</v>
      </c>
      <c r="B3456" s="16" t="s">
        <v>62</v>
      </c>
      <c r="C3456" s="16" t="s">
        <v>41</v>
      </c>
      <c r="D3456" s="16" t="s">
        <v>28</v>
      </c>
      <c r="E3456" s="16" t="s">
        <v>105</v>
      </c>
      <c r="F3456" s="16" t="s">
        <v>106</v>
      </c>
      <c r="G3456" s="16" t="s">
        <v>134</v>
      </c>
      <c r="H3456" s="16" t="s">
        <v>465</v>
      </c>
      <c r="I3456" s="16" t="s">
        <v>94</v>
      </c>
      <c r="J3456" s="16" t="s">
        <v>109</v>
      </c>
      <c r="M3456" s="16"/>
      <c r="N3456" s="7">
        <v>45121</v>
      </c>
      <c r="O3456" s="9">
        <v>45120</v>
      </c>
      <c r="P3456" t="s">
        <v>1221</v>
      </c>
      <c r="Q3456">
        <v>1</v>
      </c>
      <c r="R3456">
        <v>121</v>
      </c>
      <c r="S3456">
        <v>4</v>
      </c>
      <c r="T3456" t="s">
        <v>2998</v>
      </c>
      <c r="U3456">
        <v>11</v>
      </c>
      <c r="V3456">
        <v>2</v>
      </c>
      <c r="W3456">
        <v>20</v>
      </c>
      <c r="X3456">
        <v>117</v>
      </c>
      <c r="Y3456">
        <v>249</v>
      </c>
      <c r="Z3456">
        <v>33</v>
      </c>
      <c r="AA3456">
        <v>3</v>
      </c>
      <c r="AE3456">
        <v>3455</v>
      </c>
      <c r="AF3456" s="16" t="s">
        <v>24</v>
      </c>
      <c r="AG3456" s="16"/>
      <c r="AH3456" s="16"/>
      <c r="AI3456" s="16" t="str">
        <f t="shared" si="212"/>
        <v>(11,4,2,20,117,249,3, null, null, 'Chambers 2024 USA',2024, '2023-07-13','2023-07-13','".Carbon::now()."','".Carbon::now()."'),</v>
      </c>
      <c r="AJ3456" s="16" t="str">
        <f t="shared" si="213"/>
        <v>('".DB::select("SELECT id_status FROM `status` WHERE `element_type` = 'task' AND status_type = 'client' AND name ='CANCELLED'")[0]-&gt;id_status."',3455,1),</v>
      </c>
      <c r="AK3456" s="16" t="str">
        <f t="shared" si="214"/>
        <v/>
      </c>
      <c r="AL3456" s="16" t="str">
        <f t="shared" si="215"/>
        <v/>
      </c>
    </row>
    <row r="3457" spans="1:38" x14ac:dyDescent="0.25">
      <c r="A3457" s="16" t="s">
        <v>882</v>
      </c>
      <c r="B3457" s="16" t="s">
        <v>62</v>
      </c>
      <c r="C3457" s="16" t="s">
        <v>41</v>
      </c>
      <c r="D3457" s="16" t="s">
        <v>28</v>
      </c>
      <c r="E3457" s="16" t="s">
        <v>105</v>
      </c>
      <c r="F3457" s="16" t="s">
        <v>106</v>
      </c>
      <c r="G3457" s="16" t="s">
        <v>134</v>
      </c>
      <c r="H3457" s="16" t="s">
        <v>140</v>
      </c>
      <c r="I3457" s="16" t="s">
        <v>94</v>
      </c>
      <c r="J3457" s="16" t="s">
        <v>109</v>
      </c>
      <c r="M3457" s="16"/>
      <c r="N3457" s="7">
        <v>45121</v>
      </c>
      <c r="O3457" s="9">
        <v>45120</v>
      </c>
      <c r="P3457" t="s">
        <v>1221</v>
      </c>
      <c r="Q3457">
        <v>1</v>
      </c>
      <c r="R3457">
        <v>121</v>
      </c>
      <c r="S3457">
        <v>4</v>
      </c>
      <c r="T3457" t="s">
        <v>2998</v>
      </c>
      <c r="U3457">
        <v>11</v>
      </c>
      <c r="V3457">
        <v>2</v>
      </c>
      <c r="W3457">
        <v>20</v>
      </c>
      <c r="X3457">
        <v>117</v>
      </c>
      <c r="Y3457">
        <v>244</v>
      </c>
      <c r="Z3457">
        <v>33</v>
      </c>
      <c r="AA3457">
        <v>3</v>
      </c>
      <c r="AE3457">
        <v>3456</v>
      </c>
      <c r="AF3457" s="16" t="s">
        <v>24</v>
      </c>
      <c r="AG3457" s="16"/>
      <c r="AH3457" s="16"/>
      <c r="AI3457" s="16" t="str">
        <f t="shared" si="212"/>
        <v>(11,4,2,20,117,244,3, null, null, 'Chambers 2024 USA',2024, '2023-07-13','2023-07-13','".Carbon::now()."','".Carbon::now()."'),</v>
      </c>
      <c r="AJ3457" s="16" t="str">
        <f t="shared" si="213"/>
        <v>('".DB::select("SELECT id_status FROM `status` WHERE `element_type` = 'task' AND status_type = 'client' AND name ='CANCELLED'")[0]-&gt;id_status."',3456,1),</v>
      </c>
      <c r="AK3457" s="16" t="str">
        <f t="shared" si="214"/>
        <v/>
      </c>
      <c r="AL3457" s="16" t="str">
        <f t="shared" si="215"/>
        <v/>
      </c>
    </row>
    <row r="3458" spans="1:38" x14ac:dyDescent="0.25">
      <c r="A3458" s="16" t="s">
        <v>882</v>
      </c>
      <c r="B3458" s="16" t="s">
        <v>62</v>
      </c>
      <c r="C3458" s="16" t="s">
        <v>41</v>
      </c>
      <c r="D3458" s="16" t="s">
        <v>28</v>
      </c>
      <c r="E3458" s="16" t="s">
        <v>105</v>
      </c>
      <c r="F3458" s="16" t="s">
        <v>106</v>
      </c>
      <c r="G3458" s="16" t="s">
        <v>134</v>
      </c>
      <c r="H3458" s="16" t="s">
        <v>142</v>
      </c>
      <c r="I3458" s="16" t="s">
        <v>94</v>
      </c>
      <c r="J3458" s="16" t="s">
        <v>109</v>
      </c>
      <c r="M3458" s="16"/>
      <c r="N3458" s="7">
        <v>45121</v>
      </c>
      <c r="O3458" s="9">
        <v>45120</v>
      </c>
      <c r="P3458" t="s">
        <v>1221</v>
      </c>
      <c r="Q3458">
        <v>1</v>
      </c>
      <c r="R3458">
        <v>121</v>
      </c>
      <c r="S3458">
        <v>4</v>
      </c>
      <c r="T3458" t="s">
        <v>2998</v>
      </c>
      <c r="U3458">
        <v>11</v>
      </c>
      <c r="V3458">
        <v>2</v>
      </c>
      <c r="W3458">
        <v>20</v>
      </c>
      <c r="X3458">
        <v>117</v>
      </c>
      <c r="Y3458">
        <v>246</v>
      </c>
      <c r="Z3458">
        <v>33</v>
      </c>
      <c r="AA3458">
        <v>3</v>
      </c>
      <c r="AE3458">
        <v>3457</v>
      </c>
      <c r="AF3458" s="16" t="s">
        <v>24</v>
      </c>
      <c r="AG3458" s="16"/>
      <c r="AH3458" s="16"/>
      <c r="AI3458" s="16" t="str">
        <f t="shared" ref="AI3458:AI3521" si="216">CONCATENATE("(",U3458,",",S3458,",",V3458,",",W3458,",",X3458,",",Y3458,",",IF(AA3458&lt;&gt;"", AA3458, "null"),", ",IF(AC3458&lt;&gt;"", AC3458, "null"),", ",IF(AD3458&lt;&gt;"", AD3458, "null"),", '",SUBSTITUTE(E3458, "'", "´"),"',",D3458,", '",P3458,"','",P3458,"','"".Carbon::now().""','"".Carbon::now().""'),")</f>
        <v>(11,4,2,20,117,246,3, null, null, 'Chambers 2024 USA',2024, '2023-07-13','2023-07-13','".Carbon::now()."','".Carbon::now()."'),</v>
      </c>
      <c r="AJ3458" s="16" t="str">
        <f t="shared" ref="AJ3458:AJ3521" si="217">CONCATENATE("('"".DB::select(""SELECT id_status FROM `status` WHERE `element_type` = 'task' AND status_type = 'client' AND name ='", AF3458, "'"")[0]-&gt;id_status.""',", AE3458, ",1),")</f>
        <v>('".DB::select("SELECT id_status FROM `status` WHERE `element_type` = 'task' AND status_type = 'client' AND name ='CANCELLED'")[0]-&gt;id_status."',3457,1),</v>
      </c>
      <c r="AK3458" s="16" t="str">
        <f t="shared" ref="AK3458:AK3521" si="218">IF(AND(AF3458&lt;&gt;AG3458, AG3458&lt;&gt;""),CONCATENATE("('"".DB::select(""SELECT id_status FROM `status` WHERE `element_type` = 'task' AND status_type = 'client' AND name ='", AG3458, "'"")[0]-&gt;id_status.""',", AE3458, ",1),"),"")</f>
        <v/>
      </c>
      <c r="AL3458" s="16" t="str">
        <f t="shared" ref="AL3458:AL3521" si="219">IF(AND(AF3458&lt;&gt;AG3458,AF3458&lt;&gt;AH3458,AG3458&lt;&gt;AH3458,AH3458&lt;&gt;""), CONCATENATE("('"".DB::select(""SELECT id_status FROM `status` WHERE `element_type` = 'task' AND status_type = 'client' AND name ='", AF3458, "'"")[0]-&gt;id_status.""',", AE3458, ",1),"), "")</f>
        <v/>
      </c>
    </row>
    <row r="3459" spans="1:38" x14ac:dyDescent="0.25">
      <c r="A3459" s="16" t="s">
        <v>882</v>
      </c>
      <c r="B3459" s="16" t="s">
        <v>62</v>
      </c>
      <c r="C3459" s="16" t="s">
        <v>41</v>
      </c>
      <c r="D3459" s="16" t="s">
        <v>28</v>
      </c>
      <c r="E3459" s="16" t="s">
        <v>105</v>
      </c>
      <c r="F3459" s="16" t="s">
        <v>106</v>
      </c>
      <c r="G3459" s="16" t="s">
        <v>134</v>
      </c>
      <c r="H3459" s="16" t="s">
        <v>802</v>
      </c>
      <c r="I3459" s="16" t="s">
        <v>94</v>
      </c>
      <c r="J3459" s="16" t="s">
        <v>109</v>
      </c>
      <c r="M3459" s="16"/>
      <c r="N3459" s="7">
        <v>45233</v>
      </c>
      <c r="O3459" s="9">
        <v>45239</v>
      </c>
      <c r="P3459" t="s">
        <v>1241</v>
      </c>
      <c r="Q3459">
        <v>2</v>
      </c>
      <c r="R3459">
        <v>121</v>
      </c>
      <c r="S3459">
        <v>4</v>
      </c>
      <c r="T3459" t="s">
        <v>2998</v>
      </c>
      <c r="U3459">
        <v>11</v>
      </c>
      <c r="V3459">
        <v>2</v>
      </c>
      <c r="W3459">
        <v>20</v>
      </c>
      <c r="X3459">
        <v>117</v>
      </c>
      <c r="Y3459">
        <v>247</v>
      </c>
      <c r="Z3459">
        <v>33</v>
      </c>
      <c r="AA3459">
        <v>3</v>
      </c>
      <c r="AE3459">
        <v>3458</v>
      </c>
      <c r="AF3459" s="16" t="s">
        <v>24</v>
      </c>
      <c r="AG3459" s="16" t="s">
        <v>24</v>
      </c>
      <c r="AH3459" s="16"/>
      <c r="AI3459" s="16" t="str">
        <f t="shared" si="216"/>
        <v>(11,4,2,20,117,247,3, null, null, 'Chambers 2024 USA',2024, '2023-11-09','2023-11-09','".Carbon::now()."','".Carbon::now()."'),</v>
      </c>
      <c r="AJ3459" s="16" t="str">
        <f t="shared" si="217"/>
        <v>('".DB::select("SELECT id_status FROM `status` WHERE `element_type` = 'task' AND status_type = 'client' AND name ='CANCELLED'")[0]-&gt;id_status."',3458,1),</v>
      </c>
      <c r="AK3459" s="16" t="str">
        <f t="shared" si="218"/>
        <v/>
      </c>
      <c r="AL3459" s="16" t="str">
        <f t="shared" si="219"/>
        <v/>
      </c>
    </row>
    <row r="3460" spans="1:38" x14ac:dyDescent="0.25">
      <c r="A3460" s="16" t="s">
        <v>882</v>
      </c>
      <c r="B3460" s="16" t="s">
        <v>62</v>
      </c>
      <c r="C3460" s="16" t="s">
        <v>41</v>
      </c>
      <c r="D3460" s="16" t="s">
        <v>28</v>
      </c>
      <c r="E3460" s="16" t="s">
        <v>105</v>
      </c>
      <c r="F3460" s="16" t="s">
        <v>106</v>
      </c>
      <c r="G3460" s="16" t="s">
        <v>134</v>
      </c>
      <c r="H3460" s="16" t="s">
        <v>802</v>
      </c>
      <c r="I3460" s="16" t="s">
        <v>94</v>
      </c>
      <c r="J3460" s="16" t="s">
        <v>109</v>
      </c>
      <c r="M3460" s="16"/>
      <c r="N3460" s="7">
        <v>45233</v>
      </c>
      <c r="O3460" s="9">
        <v>45239</v>
      </c>
      <c r="P3460" t="s">
        <v>1241</v>
      </c>
      <c r="Q3460">
        <v>2</v>
      </c>
      <c r="R3460">
        <v>121</v>
      </c>
      <c r="S3460">
        <v>4</v>
      </c>
      <c r="T3460" t="s">
        <v>2998</v>
      </c>
      <c r="U3460">
        <v>11</v>
      </c>
      <c r="V3460">
        <v>2</v>
      </c>
      <c r="W3460">
        <v>20</v>
      </c>
      <c r="X3460">
        <v>117</v>
      </c>
      <c r="Y3460">
        <v>247</v>
      </c>
      <c r="Z3460">
        <v>33</v>
      </c>
      <c r="AA3460">
        <v>3</v>
      </c>
      <c r="AE3460">
        <v>3459</v>
      </c>
      <c r="AF3460" s="16" t="s">
        <v>24</v>
      </c>
      <c r="AG3460" s="16" t="s">
        <v>24</v>
      </c>
      <c r="AH3460" s="16"/>
      <c r="AI3460" s="16" t="str">
        <f t="shared" si="216"/>
        <v>(11,4,2,20,117,247,3, null, null, 'Chambers 2024 USA',2024, '2023-11-09','2023-11-09','".Carbon::now()."','".Carbon::now()."'),</v>
      </c>
      <c r="AJ3460" s="16" t="str">
        <f t="shared" si="217"/>
        <v>('".DB::select("SELECT id_status FROM `status` WHERE `element_type` = 'task' AND status_type = 'client' AND name ='CANCELLED'")[0]-&gt;id_status."',3459,1),</v>
      </c>
      <c r="AK3460" s="16" t="str">
        <f t="shared" si="218"/>
        <v/>
      </c>
      <c r="AL3460" s="16" t="str">
        <f t="shared" si="219"/>
        <v/>
      </c>
    </row>
    <row r="3461" spans="1:38" x14ac:dyDescent="0.25">
      <c r="A3461" s="16" t="s">
        <v>882</v>
      </c>
      <c r="B3461" s="16" t="s">
        <v>62</v>
      </c>
      <c r="C3461" s="16" t="s">
        <v>41</v>
      </c>
      <c r="D3461" s="16" t="s">
        <v>28</v>
      </c>
      <c r="E3461" s="16" t="s">
        <v>105</v>
      </c>
      <c r="F3461" s="16" t="s">
        <v>106</v>
      </c>
      <c r="G3461" s="16" t="s">
        <v>134</v>
      </c>
      <c r="H3461" s="16" t="s">
        <v>119</v>
      </c>
      <c r="I3461" s="16" t="s">
        <v>94</v>
      </c>
      <c r="J3461" s="16" t="s">
        <v>109</v>
      </c>
      <c r="M3461" s="16"/>
      <c r="N3461" s="7">
        <v>45268</v>
      </c>
      <c r="O3461" s="9">
        <v>45267</v>
      </c>
      <c r="P3461" t="s">
        <v>3102</v>
      </c>
      <c r="Q3461">
        <v>1</v>
      </c>
      <c r="R3461">
        <v>121</v>
      </c>
      <c r="S3461">
        <v>4</v>
      </c>
      <c r="T3461" t="s">
        <v>2998</v>
      </c>
      <c r="U3461">
        <v>11</v>
      </c>
      <c r="V3461">
        <v>2</v>
      </c>
      <c r="W3461">
        <v>20</v>
      </c>
      <c r="X3461">
        <v>117</v>
      </c>
      <c r="Y3461">
        <v>260</v>
      </c>
      <c r="Z3461">
        <v>33</v>
      </c>
      <c r="AA3461">
        <v>3</v>
      </c>
      <c r="AE3461">
        <v>3460</v>
      </c>
      <c r="AF3461" s="16" t="s">
        <v>24</v>
      </c>
      <c r="AG3461" s="16"/>
      <c r="AH3461" s="16"/>
      <c r="AI3461" s="16" t="str">
        <f t="shared" si="216"/>
        <v>(11,4,2,20,117,260,3, null, null, 'Chambers 2024 USA',2024, '2023-12-07','2023-12-07','".Carbon::now()."','".Carbon::now()."'),</v>
      </c>
      <c r="AJ3461" s="16" t="str">
        <f t="shared" si="217"/>
        <v>('".DB::select("SELECT id_status FROM `status` WHERE `element_type` = 'task' AND status_type = 'client' AND name ='CANCELLED'")[0]-&gt;id_status."',3460,1),</v>
      </c>
      <c r="AK3461" s="16" t="str">
        <f t="shared" si="218"/>
        <v/>
      </c>
      <c r="AL3461" s="16" t="str">
        <f t="shared" si="219"/>
        <v/>
      </c>
    </row>
    <row r="3462" spans="1:38" x14ac:dyDescent="0.25">
      <c r="A3462" s="16" t="s">
        <v>882</v>
      </c>
      <c r="B3462" s="16" t="s">
        <v>62</v>
      </c>
      <c r="C3462" s="16" t="s">
        <v>41</v>
      </c>
      <c r="D3462" s="16" t="s">
        <v>28</v>
      </c>
      <c r="E3462" s="16" t="s">
        <v>105</v>
      </c>
      <c r="F3462" s="16" t="s">
        <v>106</v>
      </c>
      <c r="G3462" s="16" t="s">
        <v>134</v>
      </c>
      <c r="H3462" s="16" t="s">
        <v>761</v>
      </c>
      <c r="I3462" s="16" t="s">
        <v>94</v>
      </c>
      <c r="J3462" s="16" t="s">
        <v>109</v>
      </c>
      <c r="M3462" s="16"/>
      <c r="N3462" s="7">
        <v>44968</v>
      </c>
      <c r="O3462" s="9">
        <v>45239</v>
      </c>
      <c r="P3462" t="s">
        <v>1241</v>
      </c>
      <c r="Q3462">
        <v>1</v>
      </c>
      <c r="R3462">
        <v>121</v>
      </c>
      <c r="S3462">
        <v>4</v>
      </c>
      <c r="T3462" t="s">
        <v>2998</v>
      </c>
      <c r="U3462">
        <v>11</v>
      </c>
      <c r="V3462">
        <v>2</v>
      </c>
      <c r="W3462">
        <v>20</v>
      </c>
      <c r="X3462">
        <v>117</v>
      </c>
      <c r="Y3462">
        <v>262</v>
      </c>
      <c r="Z3462">
        <v>33</v>
      </c>
      <c r="AA3462">
        <v>3</v>
      </c>
      <c r="AE3462">
        <v>3461</v>
      </c>
      <c r="AF3462" s="16" t="s">
        <v>24</v>
      </c>
      <c r="AG3462" s="16"/>
      <c r="AH3462" s="16"/>
      <c r="AI3462" s="16" t="str">
        <f t="shared" si="216"/>
        <v>(11,4,2,20,117,262,3, null, null, 'Chambers 2024 USA',2024, '2023-11-09','2023-11-09','".Carbon::now()."','".Carbon::now()."'),</v>
      </c>
      <c r="AJ3462" s="16" t="str">
        <f t="shared" si="217"/>
        <v>('".DB::select("SELECT id_status FROM `status` WHERE `element_type` = 'task' AND status_type = 'client' AND name ='CANCELLED'")[0]-&gt;id_status."',3461,1),</v>
      </c>
      <c r="AK3462" s="16" t="str">
        <f t="shared" si="218"/>
        <v/>
      </c>
      <c r="AL3462" s="16" t="str">
        <f t="shared" si="219"/>
        <v/>
      </c>
    </row>
    <row r="3463" spans="1:38" x14ac:dyDescent="0.25">
      <c r="A3463" s="16" t="s">
        <v>882</v>
      </c>
      <c r="B3463" s="16" t="s">
        <v>62</v>
      </c>
      <c r="C3463" s="16" t="s">
        <v>41</v>
      </c>
      <c r="D3463" s="16" t="s">
        <v>28</v>
      </c>
      <c r="E3463" s="16" t="s">
        <v>105</v>
      </c>
      <c r="F3463" s="16" t="s">
        <v>106</v>
      </c>
      <c r="G3463" s="16" t="s">
        <v>134</v>
      </c>
      <c r="H3463" s="16" t="s">
        <v>146</v>
      </c>
      <c r="I3463" s="16" t="s">
        <v>94</v>
      </c>
      <c r="J3463" s="16" t="s">
        <v>109</v>
      </c>
      <c r="M3463" s="16"/>
      <c r="N3463" s="7">
        <v>45205</v>
      </c>
      <c r="O3463" s="9">
        <v>45204</v>
      </c>
      <c r="P3463" t="s">
        <v>1229</v>
      </c>
      <c r="Q3463">
        <v>1</v>
      </c>
      <c r="R3463">
        <v>121</v>
      </c>
      <c r="S3463">
        <v>4</v>
      </c>
      <c r="T3463" t="s">
        <v>2998</v>
      </c>
      <c r="U3463">
        <v>11</v>
      </c>
      <c r="V3463">
        <v>2</v>
      </c>
      <c r="W3463">
        <v>20</v>
      </c>
      <c r="X3463">
        <v>117</v>
      </c>
      <c r="Y3463">
        <v>293</v>
      </c>
      <c r="Z3463">
        <v>33</v>
      </c>
      <c r="AA3463">
        <v>3</v>
      </c>
      <c r="AE3463">
        <v>3462</v>
      </c>
      <c r="AF3463" s="16" t="s">
        <v>24</v>
      </c>
      <c r="AG3463" s="16"/>
      <c r="AH3463" s="16"/>
      <c r="AI3463" s="16" t="str">
        <f t="shared" si="216"/>
        <v>(11,4,2,20,117,293,3, null, null, 'Chambers 2024 USA',2024, '2023-10-05','2023-10-05','".Carbon::now()."','".Carbon::now()."'),</v>
      </c>
      <c r="AJ3463" s="16" t="str">
        <f t="shared" si="217"/>
        <v>('".DB::select("SELECT id_status FROM `status` WHERE `element_type` = 'task' AND status_type = 'client' AND name ='CANCELLED'")[0]-&gt;id_status."',3462,1),</v>
      </c>
      <c r="AK3463" s="16" t="str">
        <f t="shared" si="218"/>
        <v/>
      </c>
      <c r="AL3463" s="16" t="str">
        <f t="shared" si="219"/>
        <v/>
      </c>
    </row>
    <row r="3464" spans="1:38" x14ac:dyDescent="0.25">
      <c r="A3464" s="16" t="s">
        <v>882</v>
      </c>
      <c r="B3464" s="16" t="s">
        <v>62</v>
      </c>
      <c r="C3464" s="16" t="s">
        <v>41</v>
      </c>
      <c r="D3464" s="16" t="s">
        <v>28</v>
      </c>
      <c r="E3464" s="16" t="s">
        <v>105</v>
      </c>
      <c r="F3464" s="16" t="s">
        <v>106</v>
      </c>
      <c r="G3464" s="16" t="s">
        <v>134</v>
      </c>
      <c r="H3464" s="16" t="s">
        <v>317</v>
      </c>
      <c r="I3464" s="16" t="s">
        <v>94</v>
      </c>
      <c r="J3464" s="16" t="s">
        <v>109</v>
      </c>
      <c r="M3464" s="16"/>
      <c r="N3464" s="7">
        <v>45268</v>
      </c>
      <c r="O3464" s="9">
        <v>45267</v>
      </c>
      <c r="P3464" t="s">
        <v>3102</v>
      </c>
      <c r="Q3464">
        <v>1</v>
      </c>
      <c r="R3464">
        <v>121</v>
      </c>
      <c r="S3464">
        <v>4</v>
      </c>
      <c r="T3464" t="s">
        <v>2998</v>
      </c>
      <c r="U3464">
        <v>11</v>
      </c>
      <c r="V3464">
        <v>2</v>
      </c>
      <c r="W3464">
        <v>20</v>
      </c>
      <c r="X3464">
        <v>117</v>
      </c>
      <c r="Y3464">
        <v>298</v>
      </c>
      <c r="Z3464">
        <v>33</v>
      </c>
      <c r="AA3464">
        <v>3</v>
      </c>
      <c r="AE3464">
        <v>3463</v>
      </c>
      <c r="AF3464" s="16" t="s">
        <v>24</v>
      </c>
      <c r="AG3464" s="16"/>
      <c r="AH3464" s="16"/>
      <c r="AI3464" s="16" t="str">
        <f t="shared" si="216"/>
        <v>(11,4,2,20,117,298,3, null, null, 'Chambers 2024 USA',2024, '2023-12-07','2023-12-07','".Carbon::now()."','".Carbon::now()."'),</v>
      </c>
      <c r="AJ3464" s="16" t="str">
        <f t="shared" si="217"/>
        <v>('".DB::select("SELECT id_status FROM `status` WHERE `element_type` = 'task' AND status_type = 'client' AND name ='CANCELLED'")[0]-&gt;id_status."',3463,1),</v>
      </c>
      <c r="AK3464" s="16" t="str">
        <f t="shared" si="218"/>
        <v/>
      </c>
      <c r="AL3464" s="16" t="str">
        <f t="shared" si="219"/>
        <v/>
      </c>
    </row>
    <row r="3465" spans="1:38" x14ac:dyDescent="0.25">
      <c r="A3465" s="16" t="s">
        <v>882</v>
      </c>
      <c r="B3465" s="16" t="s">
        <v>62</v>
      </c>
      <c r="C3465" s="16" t="s">
        <v>41</v>
      </c>
      <c r="D3465" s="16" t="s">
        <v>28</v>
      </c>
      <c r="E3465" s="16" t="s">
        <v>105</v>
      </c>
      <c r="F3465" s="16" t="s">
        <v>106</v>
      </c>
      <c r="G3465" s="16" t="s">
        <v>134</v>
      </c>
      <c r="H3465" s="16" t="s">
        <v>333</v>
      </c>
      <c r="I3465" s="16" t="s">
        <v>94</v>
      </c>
      <c r="J3465" s="16" t="s">
        <v>109</v>
      </c>
      <c r="M3465" s="16"/>
      <c r="N3465" s="7">
        <v>45170</v>
      </c>
      <c r="O3465" s="9">
        <v>45176</v>
      </c>
      <c r="P3465" t="s">
        <v>1178</v>
      </c>
      <c r="Q3465">
        <v>1</v>
      </c>
      <c r="R3465">
        <v>121</v>
      </c>
      <c r="S3465">
        <v>4</v>
      </c>
      <c r="T3465" t="s">
        <v>2998</v>
      </c>
      <c r="U3465">
        <v>11</v>
      </c>
      <c r="V3465">
        <v>2</v>
      </c>
      <c r="W3465">
        <v>20</v>
      </c>
      <c r="X3465">
        <v>117</v>
      </c>
      <c r="Y3465">
        <v>301</v>
      </c>
      <c r="Z3465">
        <v>33</v>
      </c>
      <c r="AA3465">
        <v>3</v>
      </c>
      <c r="AE3465">
        <v>3464</v>
      </c>
      <c r="AF3465" s="16" t="s">
        <v>24</v>
      </c>
      <c r="AG3465" s="16"/>
      <c r="AH3465" s="16"/>
      <c r="AI3465" s="16" t="str">
        <f t="shared" si="216"/>
        <v>(11,4,2,20,117,301,3, null, null, 'Chambers 2024 USA',2024, '2023-09-07','2023-09-07','".Carbon::now()."','".Carbon::now()."'),</v>
      </c>
      <c r="AJ3465" s="16" t="str">
        <f t="shared" si="217"/>
        <v>('".DB::select("SELECT id_status FROM `status` WHERE `element_type` = 'task' AND status_type = 'client' AND name ='CANCELLED'")[0]-&gt;id_status."',3464,1),</v>
      </c>
      <c r="AK3465" s="16" t="str">
        <f t="shared" si="218"/>
        <v/>
      </c>
      <c r="AL3465" s="16" t="str">
        <f t="shared" si="219"/>
        <v/>
      </c>
    </row>
    <row r="3466" spans="1:38" x14ac:dyDescent="0.25">
      <c r="A3466" s="16" t="s">
        <v>882</v>
      </c>
      <c r="B3466" s="16" t="s">
        <v>62</v>
      </c>
      <c r="C3466" s="16" t="s">
        <v>41</v>
      </c>
      <c r="D3466" s="16" t="s">
        <v>28</v>
      </c>
      <c r="E3466" s="16" t="s">
        <v>105</v>
      </c>
      <c r="F3466" s="16" t="s">
        <v>106</v>
      </c>
      <c r="G3466" s="16" t="s">
        <v>134</v>
      </c>
      <c r="H3466" s="16" t="s">
        <v>893</v>
      </c>
      <c r="I3466" s="16" t="s">
        <v>94</v>
      </c>
      <c r="J3466" s="16" t="s">
        <v>109</v>
      </c>
      <c r="M3466" s="16"/>
      <c r="N3466" s="7">
        <v>45170</v>
      </c>
      <c r="O3466" s="9">
        <v>45176</v>
      </c>
      <c r="P3466" t="s">
        <v>1178</v>
      </c>
      <c r="Q3466">
        <v>1</v>
      </c>
      <c r="R3466">
        <v>121</v>
      </c>
      <c r="S3466">
        <v>4</v>
      </c>
      <c r="T3466" t="s">
        <v>2998</v>
      </c>
      <c r="U3466">
        <v>11</v>
      </c>
      <c r="V3466">
        <v>2</v>
      </c>
      <c r="W3466">
        <v>20</v>
      </c>
      <c r="X3466">
        <v>117</v>
      </c>
      <c r="Y3466">
        <v>323</v>
      </c>
      <c r="Z3466">
        <v>33</v>
      </c>
      <c r="AA3466">
        <v>3</v>
      </c>
      <c r="AE3466">
        <v>3465</v>
      </c>
      <c r="AF3466" s="16" t="s">
        <v>24</v>
      </c>
      <c r="AG3466" s="16"/>
      <c r="AH3466" s="16"/>
      <c r="AI3466" s="16" t="str">
        <f t="shared" si="216"/>
        <v>(11,4,2,20,117,323,3, null, null, 'Chambers 2024 USA',2024, '2023-09-07','2023-09-07','".Carbon::now()."','".Carbon::now()."'),</v>
      </c>
      <c r="AJ3466" s="16" t="str">
        <f t="shared" si="217"/>
        <v>('".DB::select("SELECT id_status FROM `status` WHERE `element_type` = 'task' AND status_type = 'client' AND name ='CANCELLED'")[0]-&gt;id_status."',3465,1),</v>
      </c>
      <c r="AK3466" s="16" t="str">
        <f t="shared" si="218"/>
        <v/>
      </c>
      <c r="AL3466" s="16" t="str">
        <f t="shared" si="219"/>
        <v/>
      </c>
    </row>
    <row r="3467" spans="1:38" x14ac:dyDescent="0.25">
      <c r="A3467" s="16" t="s">
        <v>882</v>
      </c>
      <c r="B3467" s="16" t="s">
        <v>62</v>
      </c>
      <c r="C3467" s="16" t="s">
        <v>41</v>
      </c>
      <c r="D3467" s="16" t="s">
        <v>28</v>
      </c>
      <c r="E3467" s="16" t="s">
        <v>105</v>
      </c>
      <c r="F3467" s="16" t="s">
        <v>106</v>
      </c>
      <c r="G3467" s="16" t="s">
        <v>134</v>
      </c>
      <c r="H3467" s="16" t="s">
        <v>593</v>
      </c>
      <c r="I3467" s="16" t="s">
        <v>94</v>
      </c>
      <c r="J3467" s="16" t="s">
        <v>109</v>
      </c>
      <c r="M3467" s="16"/>
      <c r="N3467" s="7">
        <v>45170</v>
      </c>
      <c r="O3467" s="9">
        <v>45176</v>
      </c>
      <c r="P3467" t="s">
        <v>1178</v>
      </c>
      <c r="Q3467">
        <v>1</v>
      </c>
      <c r="R3467">
        <v>121</v>
      </c>
      <c r="S3467">
        <v>4</v>
      </c>
      <c r="T3467" t="s">
        <v>2998</v>
      </c>
      <c r="U3467">
        <v>11</v>
      </c>
      <c r="V3467">
        <v>2</v>
      </c>
      <c r="W3467">
        <v>20</v>
      </c>
      <c r="X3467">
        <v>117</v>
      </c>
      <c r="Y3467">
        <v>324</v>
      </c>
      <c r="Z3467">
        <v>33</v>
      </c>
      <c r="AA3467">
        <v>3</v>
      </c>
      <c r="AE3467">
        <v>3466</v>
      </c>
      <c r="AF3467" s="16" t="s">
        <v>24</v>
      </c>
      <c r="AG3467" s="16"/>
      <c r="AH3467" s="16"/>
      <c r="AI3467" s="16" t="str">
        <f t="shared" si="216"/>
        <v>(11,4,2,20,117,324,3, null, null, 'Chambers 2024 USA',2024, '2023-09-07','2023-09-07','".Carbon::now()."','".Carbon::now()."'),</v>
      </c>
      <c r="AJ3467" s="16" t="str">
        <f t="shared" si="217"/>
        <v>('".DB::select("SELECT id_status FROM `status` WHERE `element_type` = 'task' AND status_type = 'client' AND name ='CANCELLED'")[0]-&gt;id_status."',3466,1),</v>
      </c>
      <c r="AK3467" s="16" t="str">
        <f t="shared" si="218"/>
        <v/>
      </c>
      <c r="AL3467" s="16" t="str">
        <f t="shared" si="219"/>
        <v/>
      </c>
    </row>
    <row r="3468" spans="1:38" x14ac:dyDescent="0.25">
      <c r="A3468" s="16" t="s">
        <v>882</v>
      </c>
      <c r="B3468" s="16" t="s">
        <v>62</v>
      </c>
      <c r="C3468" s="16" t="s">
        <v>41</v>
      </c>
      <c r="D3468" s="16" t="s">
        <v>28</v>
      </c>
      <c r="E3468" s="16" t="s">
        <v>105</v>
      </c>
      <c r="F3468" s="16" t="s">
        <v>106</v>
      </c>
      <c r="G3468" s="16" t="s">
        <v>134</v>
      </c>
      <c r="H3468" s="16" t="s">
        <v>723</v>
      </c>
      <c r="I3468" s="16" t="s">
        <v>94</v>
      </c>
      <c r="J3468" s="16" t="s">
        <v>109</v>
      </c>
      <c r="M3468" s="16"/>
      <c r="N3468" s="7">
        <v>45170</v>
      </c>
      <c r="O3468" s="9">
        <v>45176</v>
      </c>
      <c r="P3468" t="s">
        <v>1178</v>
      </c>
      <c r="Q3468">
        <v>1</v>
      </c>
      <c r="R3468">
        <v>121</v>
      </c>
      <c r="S3468">
        <v>4</v>
      </c>
      <c r="T3468" t="s">
        <v>2998</v>
      </c>
      <c r="U3468">
        <v>11</v>
      </c>
      <c r="V3468">
        <v>2</v>
      </c>
      <c r="W3468">
        <v>20</v>
      </c>
      <c r="X3468">
        <v>117</v>
      </c>
      <c r="Y3468">
        <v>321</v>
      </c>
      <c r="Z3468">
        <v>33</v>
      </c>
      <c r="AA3468">
        <v>3</v>
      </c>
      <c r="AE3468">
        <v>3467</v>
      </c>
      <c r="AF3468" s="16" t="s">
        <v>24</v>
      </c>
      <c r="AG3468" s="16"/>
      <c r="AH3468" s="16"/>
      <c r="AI3468" s="16" t="str">
        <f t="shared" si="216"/>
        <v>(11,4,2,20,117,321,3, null, null, 'Chambers 2024 USA',2024, '2023-09-07','2023-09-07','".Carbon::now()."','".Carbon::now()."'),</v>
      </c>
      <c r="AJ3468" s="16" t="str">
        <f t="shared" si="217"/>
        <v>('".DB::select("SELECT id_status FROM `status` WHERE `element_type` = 'task' AND status_type = 'client' AND name ='CANCELLED'")[0]-&gt;id_status."',3467,1),</v>
      </c>
      <c r="AK3468" s="16" t="str">
        <f t="shared" si="218"/>
        <v/>
      </c>
      <c r="AL3468" s="16" t="str">
        <f t="shared" si="219"/>
        <v/>
      </c>
    </row>
    <row r="3469" spans="1:38" x14ac:dyDescent="0.25">
      <c r="A3469" s="16" t="s">
        <v>882</v>
      </c>
      <c r="B3469" s="16" t="s">
        <v>62</v>
      </c>
      <c r="C3469" s="16" t="s">
        <v>41</v>
      </c>
      <c r="D3469" s="16" t="s">
        <v>28</v>
      </c>
      <c r="E3469" s="16" t="s">
        <v>105</v>
      </c>
      <c r="F3469" s="16" t="s">
        <v>106</v>
      </c>
      <c r="G3469" s="16" t="s">
        <v>134</v>
      </c>
      <c r="H3469" s="16" t="s">
        <v>594</v>
      </c>
      <c r="I3469" s="16" t="s">
        <v>94</v>
      </c>
      <c r="J3469" s="16" t="s">
        <v>109</v>
      </c>
      <c r="M3469" s="16"/>
      <c r="N3469" s="7">
        <v>45170</v>
      </c>
      <c r="O3469" s="9">
        <v>45176</v>
      </c>
      <c r="P3469" t="s">
        <v>1178</v>
      </c>
      <c r="Q3469">
        <v>1</v>
      </c>
      <c r="R3469">
        <v>121</v>
      </c>
      <c r="S3469">
        <v>4</v>
      </c>
      <c r="T3469" t="s">
        <v>2998</v>
      </c>
      <c r="U3469">
        <v>11</v>
      </c>
      <c r="V3469">
        <v>2</v>
      </c>
      <c r="W3469">
        <v>20</v>
      </c>
      <c r="X3469">
        <v>117</v>
      </c>
      <c r="Y3469">
        <v>325</v>
      </c>
      <c r="Z3469">
        <v>33</v>
      </c>
      <c r="AA3469">
        <v>3</v>
      </c>
      <c r="AE3469">
        <v>3468</v>
      </c>
      <c r="AF3469" s="16" t="s">
        <v>24</v>
      </c>
      <c r="AG3469" s="16"/>
      <c r="AH3469" s="16"/>
      <c r="AI3469" s="16" t="str">
        <f t="shared" si="216"/>
        <v>(11,4,2,20,117,325,3, null, null, 'Chambers 2024 USA',2024, '2023-09-07','2023-09-07','".Carbon::now()."','".Carbon::now()."'),</v>
      </c>
      <c r="AJ3469" s="16" t="str">
        <f t="shared" si="217"/>
        <v>('".DB::select("SELECT id_status FROM `status` WHERE `element_type` = 'task' AND status_type = 'client' AND name ='CANCELLED'")[0]-&gt;id_status."',3468,1),</v>
      </c>
      <c r="AK3469" s="16" t="str">
        <f t="shared" si="218"/>
        <v/>
      </c>
      <c r="AL3469" s="16" t="str">
        <f t="shared" si="219"/>
        <v/>
      </c>
    </row>
    <row r="3470" spans="1:38" x14ac:dyDescent="0.25">
      <c r="A3470" s="16" t="s">
        <v>882</v>
      </c>
      <c r="B3470" s="16" t="s">
        <v>62</v>
      </c>
      <c r="C3470" s="16" t="s">
        <v>41</v>
      </c>
      <c r="D3470" s="16" t="s">
        <v>28</v>
      </c>
      <c r="E3470" s="16" t="s">
        <v>105</v>
      </c>
      <c r="F3470" s="16" t="s">
        <v>106</v>
      </c>
      <c r="G3470" s="16" t="s">
        <v>134</v>
      </c>
      <c r="H3470" s="16" t="s">
        <v>57</v>
      </c>
      <c r="I3470" s="16" t="s">
        <v>94</v>
      </c>
      <c r="J3470" s="16" t="s">
        <v>109</v>
      </c>
      <c r="M3470" s="16"/>
      <c r="N3470" s="7">
        <v>45268</v>
      </c>
      <c r="O3470" s="9">
        <v>45267</v>
      </c>
      <c r="P3470" t="s">
        <v>3102</v>
      </c>
      <c r="Q3470">
        <v>1</v>
      </c>
      <c r="R3470">
        <v>121</v>
      </c>
      <c r="S3470">
        <v>4</v>
      </c>
      <c r="T3470" t="s">
        <v>2998</v>
      </c>
      <c r="U3470">
        <v>11</v>
      </c>
      <c r="V3470">
        <v>2</v>
      </c>
      <c r="W3470">
        <v>20</v>
      </c>
      <c r="X3470">
        <v>117</v>
      </c>
      <c r="Y3470">
        <v>343</v>
      </c>
      <c r="Z3470">
        <v>33</v>
      </c>
      <c r="AA3470">
        <v>3</v>
      </c>
      <c r="AE3470">
        <v>3469</v>
      </c>
      <c r="AF3470" s="16" t="s">
        <v>24</v>
      </c>
      <c r="AG3470" s="16"/>
      <c r="AH3470" s="16"/>
      <c r="AI3470" s="16" t="str">
        <f t="shared" si="216"/>
        <v>(11,4,2,20,117,343,3, null, null, 'Chambers 2024 USA',2024, '2023-12-07','2023-12-07','".Carbon::now()."','".Carbon::now()."'),</v>
      </c>
      <c r="AJ3470" s="16" t="str">
        <f t="shared" si="217"/>
        <v>('".DB::select("SELECT id_status FROM `status` WHERE `element_type` = 'task' AND status_type = 'client' AND name ='CANCELLED'")[0]-&gt;id_status."',3469,1),</v>
      </c>
      <c r="AK3470" s="16" t="str">
        <f t="shared" si="218"/>
        <v/>
      </c>
      <c r="AL3470" s="16" t="str">
        <f t="shared" si="219"/>
        <v/>
      </c>
    </row>
    <row r="3471" spans="1:38" x14ac:dyDescent="0.25">
      <c r="A3471" s="16" t="s">
        <v>882</v>
      </c>
      <c r="B3471" s="16" t="s">
        <v>62</v>
      </c>
      <c r="C3471" s="16" t="s">
        <v>41</v>
      </c>
      <c r="D3471" s="16" t="s">
        <v>28</v>
      </c>
      <c r="E3471" s="16" t="s">
        <v>105</v>
      </c>
      <c r="F3471" s="16" t="s">
        <v>106</v>
      </c>
      <c r="G3471" s="16" t="s">
        <v>134</v>
      </c>
      <c r="H3471" s="16" t="s">
        <v>894</v>
      </c>
      <c r="I3471" s="16" t="s">
        <v>94</v>
      </c>
      <c r="J3471" s="16" t="s">
        <v>109</v>
      </c>
      <c r="M3471" s="16"/>
      <c r="N3471" s="7">
        <v>45170</v>
      </c>
      <c r="O3471" s="9">
        <v>45176</v>
      </c>
      <c r="P3471" t="s">
        <v>1178</v>
      </c>
      <c r="Q3471">
        <v>2</v>
      </c>
      <c r="R3471">
        <v>121</v>
      </c>
      <c r="S3471">
        <v>4</v>
      </c>
      <c r="T3471" t="s">
        <v>2998</v>
      </c>
      <c r="U3471">
        <v>11</v>
      </c>
      <c r="V3471">
        <v>2</v>
      </c>
      <c r="W3471">
        <v>20</v>
      </c>
      <c r="X3471">
        <v>117</v>
      </c>
      <c r="Y3471">
        <v>345</v>
      </c>
      <c r="Z3471">
        <v>33</v>
      </c>
      <c r="AA3471">
        <v>3</v>
      </c>
      <c r="AE3471">
        <v>3470</v>
      </c>
      <c r="AF3471" s="16" t="s">
        <v>24</v>
      </c>
      <c r="AG3471" s="16" t="s">
        <v>24</v>
      </c>
      <c r="AH3471" s="16"/>
      <c r="AI3471" s="16" t="str">
        <f t="shared" si="216"/>
        <v>(11,4,2,20,117,345,3, null, null, 'Chambers 2024 USA',2024, '2023-09-07','2023-09-07','".Carbon::now()."','".Carbon::now()."'),</v>
      </c>
      <c r="AJ3471" s="16" t="str">
        <f t="shared" si="217"/>
        <v>('".DB::select("SELECT id_status FROM `status` WHERE `element_type` = 'task' AND status_type = 'client' AND name ='CANCELLED'")[0]-&gt;id_status."',3470,1),</v>
      </c>
      <c r="AK3471" s="16" t="str">
        <f t="shared" si="218"/>
        <v/>
      </c>
      <c r="AL3471" s="16" t="str">
        <f t="shared" si="219"/>
        <v/>
      </c>
    </row>
    <row r="3472" spans="1:38" x14ac:dyDescent="0.25">
      <c r="A3472" s="16" t="s">
        <v>882</v>
      </c>
      <c r="B3472" s="16" t="s">
        <v>62</v>
      </c>
      <c r="C3472" s="16" t="s">
        <v>41</v>
      </c>
      <c r="D3472" s="16" t="s">
        <v>28</v>
      </c>
      <c r="E3472" s="16" t="s">
        <v>105</v>
      </c>
      <c r="F3472" s="16" t="s">
        <v>106</v>
      </c>
      <c r="G3472" s="16" t="s">
        <v>134</v>
      </c>
      <c r="H3472" s="16" t="s">
        <v>894</v>
      </c>
      <c r="I3472" s="16" t="s">
        <v>94</v>
      </c>
      <c r="J3472" s="16" t="s">
        <v>109</v>
      </c>
      <c r="M3472" s="16"/>
      <c r="N3472" s="7">
        <v>45247</v>
      </c>
      <c r="O3472" s="9">
        <v>45176</v>
      </c>
      <c r="P3472" t="s">
        <v>1178</v>
      </c>
      <c r="Q3472">
        <v>2</v>
      </c>
      <c r="R3472">
        <v>121</v>
      </c>
      <c r="S3472">
        <v>4</v>
      </c>
      <c r="T3472" t="s">
        <v>2998</v>
      </c>
      <c r="U3472">
        <v>11</v>
      </c>
      <c r="V3472">
        <v>2</v>
      </c>
      <c r="W3472">
        <v>20</v>
      </c>
      <c r="X3472">
        <v>117</v>
      </c>
      <c r="Y3472">
        <v>345</v>
      </c>
      <c r="Z3472">
        <v>33</v>
      </c>
      <c r="AA3472">
        <v>3</v>
      </c>
      <c r="AE3472">
        <v>3471</v>
      </c>
      <c r="AF3472" s="16" t="s">
        <v>24</v>
      </c>
      <c r="AG3472" s="16" t="s">
        <v>24</v>
      </c>
      <c r="AH3472" s="16"/>
      <c r="AI3472" s="16" t="str">
        <f t="shared" si="216"/>
        <v>(11,4,2,20,117,345,3, null, null, 'Chambers 2024 USA',2024, '2023-09-07','2023-09-07','".Carbon::now()."','".Carbon::now()."'),</v>
      </c>
      <c r="AJ3472" s="16" t="str">
        <f t="shared" si="217"/>
        <v>('".DB::select("SELECT id_status FROM `status` WHERE `element_type` = 'task' AND status_type = 'client' AND name ='CANCELLED'")[0]-&gt;id_status."',3471,1),</v>
      </c>
      <c r="AK3472" s="16" t="str">
        <f t="shared" si="218"/>
        <v/>
      </c>
      <c r="AL3472" s="16" t="str">
        <f t="shared" si="219"/>
        <v/>
      </c>
    </row>
    <row r="3473" spans="1:38" x14ac:dyDescent="0.25">
      <c r="A3473" s="16" t="s">
        <v>882</v>
      </c>
      <c r="B3473" s="16" t="s">
        <v>62</v>
      </c>
      <c r="C3473" s="16" t="s">
        <v>41</v>
      </c>
      <c r="D3473" s="16" t="s">
        <v>28</v>
      </c>
      <c r="E3473" s="16" t="s">
        <v>105</v>
      </c>
      <c r="F3473" s="16" t="s">
        <v>106</v>
      </c>
      <c r="G3473" s="16" t="s">
        <v>134</v>
      </c>
      <c r="H3473" s="16" t="s">
        <v>553</v>
      </c>
      <c r="I3473" s="16" t="s">
        <v>94</v>
      </c>
      <c r="J3473" s="16" t="s">
        <v>109</v>
      </c>
      <c r="M3473" s="16"/>
      <c r="N3473" s="7">
        <v>45121</v>
      </c>
      <c r="O3473" s="9">
        <v>45120</v>
      </c>
      <c r="P3473" t="s">
        <v>1221</v>
      </c>
      <c r="Q3473">
        <v>1</v>
      </c>
      <c r="R3473">
        <v>121</v>
      </c>
      <c r="S3473">
        <v>4</v>
      </c>
      <c r="T3473" t="s">
        <v>2998</v>
      </c>
      <c r="U3473">
        <v>11</v>
      </c>
      <c r="V3473">
        <v>2</v>
      </c>
      <c r="W3473">
        <v>20</v>
      </c>
      <c r="X3473">
        <v>117</v>
      </c>
      <c r="Y3473">
        <v>332</v>
      </c>
      <c r="Z3473">
        <v>33</v>
      </c>
      <c r="AA3473">
        <v>3</v>
      </c>
      <c r="AE3473">
        <v>3472</v>
      </c>
      <c r="AF3473" s="16" t="s">
        <v>24</v>
      </c>
      <c r="AG3473" s="16"/>
      <c r="AH3473" s="16"/>
      <c r="AI3473" s="16" t="str">
        <f t="shared" si="216"/>
        <v>(11,4,2,20,117,332,3, null, null, 'Chambers 2024 USA',2024, '2023-07-13','2023-07-13','".Carbon::now()."','".Carbon::now()."'),</v>
      </c>
      <c r="AJ3473" s="16" t="str">
        <f t="shared" si="217"/>
        <v>('".DB::select("SELECT id_status FROM `status` WHERE `element_type` = 'task' AND status_type = 'client' AND name ='CANCELLED'")[0]-&gt;id_status."',3472,1),</v>
      </c>
      <c r="AK3473" s="16" t="str">
        <f t="shared" si="218"/>
        <v/>
      </c>
      <c r="AL3473" s="16" t="str">
        <f t="shared" si="219"/>
        <v/>
      </c>
    </row>
    <row r="3474" spans="1:38" x14ac:dyDescent="0.25">
      <c r="A3474" s="16" t="s">
        <v>882</v>
      </c>
      <c r="B3474" s="16" t="s">
        <v>62</v>
      </c>
      <c r="C3474" s="16" t="s">
        <v>41</v>
      </c>
      <c r="D3474" s="16" t="s">
        <v>28</v>
      </c>
      <c r="E3474" s="16" t="s">
        <v>105</v>
      </c>
      <c r="F3474" s="16" t="s">
        <v>106</v>
      </c>
      <c r="G3474" s="16" t="s">
        <v>134</v>
      </c>
      <c r="H3474" s="16" t="s">
        <v>334</v>
      </c>
      <c r="I3474" s="16" t="s">
        <v>94</v>
      </c>
      <c r="J3474" s="16" t="s">
        <v>109</v>
      </c>
      <c r="M3474" s="16"/>
      <c r="N3474" s="7">
        <v>45233</v>
      </c>
      <c r="O3474" s="9">
        <v>45239</v>
      </c>
      <c r="P3474" t="s">
        <v>1241</v>
      </c>
      <c r="Q3474">
        <v>1</v>
      </c>
      <c r="R3474">
        <v>121</v>
      </c>
      <c r="S3474">
        <v>4</v>
      </c>
      <c r="T3474" t="s">
        <v>2998</v>
      </c>
      <c r="U3474">
        <v>11</v>
      </c>
      <c r="V3474">
        <v>2</v>
      </c>
      <c r="W3474">
        <v>20</v>
      </c>
      <c r="X3474">
        <v>117</v>
      </c>
      <c r="Y3474">
        <v>353</v>
      </c>
      <c r="Z3474">
        <v>33</v>
      </c>
      <c r="AA3474">
        <v>3</v>
      </c>
      <c r="AE3474">
        <v>3473</v>
      </c>
      <c r="AF3474" s="16" t="s">
        <v>24</v>
      </c>
      <c r="AG3474" s="16"/>
      <c r="AH3474" s="16"/>
      <c r="AI3474" s="16" t="str">
        <f t="shared" si="216"/>
        <v>(11,4,2,20,117,353,3, null, null, 'Chambers 2024 USA',2024, '2023-11-09','2023-11-09','".Carbon::now()."','".Carbon::now()."'),</v>
      </c>
      <c r="AJ3474" s="16" t="str">
        <f t="shared" si="217"/>
        <v>('".DB::select("SELECT id_status FROM `status` WHERE `element_type` = 'task' AND status_type = 'client' AND name ='CANCELLED'")[0]-&gt;id_status."',3473,1),</v>
      </c>
      <c r="AK3474" s="16" t="str">
        <f t="shared" si="218"/>
        <v/>
      </c>
      <c r="AL3474" s="16" t="str">
        <f t="shared" si="219"/>
        <v/>
      </c>
    </row>
    <row r="3475" spans="1:38" x14ac:dyDescent="0.25">
      <c r="A3475" s="16" t="s">
        <v>882</v>
      </c>
      <c r="B3475" s="16" t="s">
        <v>62</v>
      </c>
      <c r="C3475" s="16" t="s">
        <v>41</v>
      </c>
      <c r="D3475" s="16" t="s">
        <v>28</v>
      </c>
      <c r="E3475" s="16" t="s">
        <v>105</v>
      </c>
      <c r="F3475" s="16" t="s">
        <v>106</v>
      </c>
      <c r="G3475" s="16" t="s">
        <v>134</v>
      </c>
      <c r="H3475" s="16" t="s">
        <v>403</v>
      </c>
      <c r="I3475" s="16" t="s">
        <v>94</v>
      </c>
      <c r="J3475" s="16" t="s">
        <v>109</v>
      </c>
      <c r="M3475" s="16"/>
      <c r="N3475" s="7">
        <v>45121</v>
      </c>
      <c r="O3475" s="9">
        <v>44756</v>
      </c>
      <c r="P3475" t="s">
        <v>1225</v>
      </c>
      <c r="Q3475">
        <v>1</v>
      </c>
      <c r="R3475">
        <v>121</v>
      </c>
      <c r="S3475">
        <v>4</v>
      </c>
      <c r="T3475" t="s">
        <v>2998</v>
      </c>
      <c r="U3475">
        <v>11</v>
      </c>
      <c r="V3475">
        <v>2</v>
      </c>
      <c r="W3475">
        <v>20</v>
      </c>
      <c r="X3475">
        <v>117</v>
      </c>
      <c r="Y3475">
        <v>351</v>
      </c>
      <c r="Z3475">
        <v>33</v>
      </c>
      <c r="AA3475">
        <v>3</v>
      </c>
      <c r="AE3475">
        <v>3474</v>
      </c>
      <c r="AF3475" s="16" t="s">
        <v>24</v>
      </c>
      <c r="AG3475" s="16"/>
      <c r="AH3475" s="16"/>
      <c r="AI3475" s="16" t="str">
        <f t="shared" si="216"/>
        <v>(11,4,2,20,117,351,3, null, null, 'Chambers 2024 USA',2024, '2022-07-14','2022-07-14','".Carbon::now()."','".Carbon::now()."'),</v>
      </c>
      <c r="AJ3475" s="16" t="str">
        <f t="shared" si="217"/>
        <v>('".DB::select("SELECT id_status FROM `status` WHERE `element_type` = 'task' AND status_type = 'client' AND name ='CANCELLED'")[0]-&gt;id_status."',3474,1),</v>
      </c>
      <c r="AK3475" s="16" t="str">
        <f t="shared" si="218"/>
        <v/>
      </c>
      <c r="AL3475" s="16" t="str">
        <f t="shared" si="219"/>
        <v/>
      </c>
    </row>
    <row r="3476" spans="1:38" x14ac:dyDescent="0.25">
      <c r="A3476" s="16" t="s">
        <v>882</v>
      </c>
      <c r="B3476" s="16" t="s">
        <v>62</v>
      </c>
      <c r="C3476" s="16" t="s">
        <v>41</v>
      </c>
      <c r="D3476" s="16" t="s">
        <v>28</v>
      </c>
      <c r="E3476" s="16" t="s">
        <v>105</v>
      </c>
      <c r="F3476" s="16" t="s">
        <v>106</v>
      </c>
      <c r="G3476" s="16" t="s">
        <v>134</v>
      </c>
      <c r="H3476" s="16" t="s">
        <v>405</v>
      </c>
      <c r="I3476" s="16" t="s">
        <v>94</v>
      </c>
      <c r="J3476" s="16" t="s">
        <v>109</v>
      </c>
      <c r="M3476" s="16"/>
      <c r="N3476" s="7">
        <v>45268</v>
      </c>
      <c r="O3476" s="9">
        <v>45267</v>
      </c>
      <c r="P3476" t="s">
        <v>3102</v>
      </c>
      <c r="Q3476">
        <v>1</v>
      </c>
      <c r="R3476">
        <v>121</v>
      </c>
      <c r="S3476">
        <v>4</v>
      </c>
      <c r="T3476" t="s">
        <v>2998</v>
      </c>
      <c r="U3476">
        <v>11</v>
      </c>
      <c r="V3476">
        <v>2</v>
      </c>
      <c r="W3476">
        <v>20</v>
      </c>
      <c r="X3476">
        <v>117</v>
      </c>
      <c r="Y3476">
        <v>375</v>
      </c>
      <c r="Z3476">
        <v>33</v>
      </c>
      <c r="AA3476">
        <v>3</v>
      </c>
      <c r="AE3476">
        <v>3475</v>
      </c>
      <c r="AF3476" s="16" t="s">
        <v>24</v>
      </c>
      <c r="AG3476" s="16"/>
      <c r="AH3476" s="16"/>
      <c r="AI3476" s="16" t="str">
        <f t="shared" si="216"/>
        <v>(11,4,2,20,117,375,3, null, null, 'Chambers 2024 USA',2024, '2023-12-07','2023-12-07','".Carbon::now()."','".Carbon::now()."'),</v>
      </c>
      <c r="AJ3476" s="16" t="str">
        <f t="shared" si="217"/>
        <v>('".DB::select("SELECT id_status FROM `status` WHERE `element_type` = 'task' AND status_type = 'client' AND name ='CANCELLED'")[0]-&gt;id_status."',3475,1),</v>
      </c>
      <c r="AK3476" s="16" t="str">
        <f t="shared" si="218"/>
        <v/>
      </c>
      <c r="AL3476" s="16" t="str">
        <f t="shared" si="219"/>
        <v/>
      </c>
    </row>
    <row r="3477" spans="1:38" x14ac:dyDescent="0.25">
      <c r="A3477" s="16" t="s">
        <v>882</v>
      </c>
      <c r="B3477" s="16" t="s">
        <v>62</v>
      </c>
      <c r="C3477" s="16" t="s">
        <v>41</v>
      </c>
      <c r="D3477" s="16" t="s">
        <v>28</v>
      </c>
      <c r="E3477" s="16" t="s">
        <v>105</v>
      </c>
      <c r="F3477" s="16" t="s">
        <v>106</v>
      </c>
      <c r="G3477" s="16" t="s">
        <v>134</v>
      </c>
      <c r="H3477" s="16" t="s">
        <v>406</v>
      </c>
      <c r="I3477" s="16" t="s">
        <v>94</v>
      </c>
      <c r="J3477" s="16" t="s">
        <v>109</v>
      </c>
      <c r="M3477" s="16"/>
      <c r="N3477" s="7">
        <v>45205</v>
      </c>
      <c r="O3477" s="9">
        <v>45204</v>
      </c>
      <c r="P3477" t="s">
        <v>1229</v>
      </c>
      <c r="Q3477">
        <v>1</v>
      </c>
      <c r="R3477">
        <v>121</v>
      </c>
      <c r="S3477">
        <v>4</v>
      </c>
      <c r="T3477" t="s">
        <v>2998</v>
      </c>
      <c r="U3477">
        <v>11</v>
      </c>
      <c r="V3477">
        <v>2</v>
      </c>
      <c r="W3477">
        <v>20</v>
      </c>
      <c r="X3477">
        <v>117</v>
      </c>
      <c r="Y3477">
        <v>392</v>
      </c>
      <c r="Z3477">
        <v>33</v>
      </c>
      <c r="AA3477">
        <v>3</v>
      </c>
      <c r="AE3477">
        <v>3476</v>
      </c>
      <c r="AF3477" s="16" t="s">
        <v>24</v>
      </c>
      <c r="AG3477" s="16"/>
      <c r="AH3477" s="16"/>
      <c r="AI3477" s="16" t="str">
        <f t="shared" si="216"/>
        <v>(11,4,2,20,117,392,3, null, null, 'Chambers 2024 USA',2024, '2023-10-05','2023-10-05','".Carbon::now()."','".Carbon::now()."'),</v>
      </c>
      <c r="AJ3477" s="16" t="str">
        <f t="shared" si="217"/>
        <v>('".DB::select("SELECT id_status FROM `status` WHERE `element_type` = 'task' AND status_type = 'client' AND name ='CANCELLED'")[0]-&gt;id_status."',3476,1),</v>
      </c>
      <c r="AK3477" s="16" t="str">
        <f t="shared" si="218"/>
        <v/>
      </c>
      <c r="AL3477" s="16" t="str">
        <f t="shared" si="219"/>
        <v/>
      </c>
    </row>
    <row r="3478" spans="1:38" x14ac:dyDescent="0.25">
      <c r="A3478" s="16" t="s">
        <v>882</v>
      </c>
      <c r="B3478" s="16" t="s">
        <v>3139</v>
      </c>
      <c r="C3478" s="16" t="s">
        <v>27</v>
      </c>
      <c r="D3478" s="16" t="s">
        <v>28</v>
      </c>
      <c r="E3478" s="16" t="s">
        <v>192</v>
      </c>
      <c r="F3478" s="16" t="s">
        <v>155</v>
      </c>
      <c r="G3478" s="16" t="s">
        <v>262</v>
      </c>
      <c r="H3478" s="16" t="s">
        <v>1042</v>
      </c>
      <c r="I3478" s="16" t="s">
        <v>94</v>
      </c>
      <c r="J3478" s="16" t="s">
        <v>66</v>
      </c>
      <c r="M3478" s="16" t="s">
        <v>74</v>
      </c>
      <c r="N3478" s="7">
        <v>45089</v>
      </c>
      <c r="O3478" s="9">
        <v>45089</v>
      </c>
      <c r="P3478" t="s">
        <v>1195</v>
      </c>
      <c r="Q3478">
        <v>1</v>
      </c>
      <c r="R3478">
        <v>121</v>
      </c>
      <c r="S3478">
        <v>4</v>
      </c>
      <c r="T3478" t="s">
        <v>2998</v>
      </c>
      <c r="U3478">
        <v>11</v>
      </c>
      <c r="V3478">
        <v>14</v>
      </c>
      <c r="W3478">
        <v>52</v>
      </c>
      <c r="X3478">
        <v>28</v>
      </c>
      <c r="Y3478">
        <v>522</v>
      </c>
      <c r="Z3478">
        <v>33</v>
      </c>
      <c r="AA3478">
        <v>23</v>
      </c>
      <c r="AD3478">
        <v>6</v>
      </c>
      <c r="AE3478">
        <v>3477</v>
      </c>
      <c r="AF3478" s="16" t="s">
        <v>39</v>
      </c>
      <c r="AG3478" s="16"/>
      <c r="AH3478" s="16"/>
      <c r="AI3478" s="16" t="str">
        <f t="shared" si="216"/>
        <v>(11,4,14,52,28,522,23, null, 6, 'L500 2024 Asia-Pacific',2024, '2023-06-12','2023-06-12','".Carbon::now()."','".Carbon::now()."'),</v>
      </c>
      <c r="AJ3478" s="16" t="str">
        <f t="shared" si="217"/>
        <v>('".DB::select("SELECT id_status FROM `status` WHERE `element_type` = 'task' AND status_type = 'client' AND name ='CONFIRMED'")[0]-&gt;id_status."',3477,1),</v>
      </c>
      <c r="AK3478" s="16" t="str">
        <f t="shared" si="218"/>
        <v/>
      </c>
      <c r="AL3478" s="16" t="str">
        <f t="shared" si="219"/>
        <v/>
      </c>
    </row>
    <row r="3479" spans="1:38" x14ac:dyDescent="0.25">
      <c r="A3479" s="16" t="s">
        <v>882</v>
      </c>
      <c r="B3479" s="16" t="s">
        <v>3139</v>
      </c>
      <c r="C3479" s="16" t="s">
        <v>27</v>
      </c>
      <c r="D3479" s="16" t="s">
        <v>28</v>
      </c>
      <c r="E3479" s="16" t="s">
        <v>192</v>
      </c>
      <c r="F3479" s="16" t="s">
        <v>155</v>
      </c>
      <c r="G3479" s="16" t="s">
        <v>262</v>
      </c>
      <c r="H3479" s="16" t="s">
        <v>1035</v>
      </c>
      <c r="I3479" s="16" t="s">
        <v>94</v>
      </c>
      <c r="J3479" s="16" t="s">
        <v>66</v>
      </c>
      <c r="M3479" s="16" t="s">
        <v>74</v>
      </c>
      <c r="N3479" s="7">
        <v>45089</v>
      </c>
      <c r="O3479" s="9">
        <v>45089</v>
      </c>
      <c r="P3479" t="s">
        <v>1195</v>
      </c>
      <c r="Q3479">
        <v>1</v>
      </c>
      <c r="R3479">
        <v>121</v>
      </c>
      <c r="S3479">
        <v>4</v>
      </c>
      <c r="T3479" t="s">
        <v>2998</v>
      </c>
      <c r="U3479">
        <v>11</v>
      </c>
      <c r="V3479">
        <v>14</v>
      </c>
      <c r="W3479">
        <v>52</v>
      </c>
      <c r="X3479">
        <v>28</v>
      </c>
      <c r="Y3479">
        <v>579</v>
      </c>
      <c r="Z3479">
        <v>33</v>
      </c>
      <c r="AA3479">
        <v>23</v>
      </c>
      <c r="AD3479">
        <v>6</v>
      </c>
      <c r="AE3479">
        <v>3478</v>
      </c>
      <c r="AF3479" s="16" t="s">
        <v>39</v>
      </c>
      <c r="AG3479" s="16"/>
      <c r="AH3479" s="16"/>
      <c r="AI3479" s="16" t="str">
        <f t="shared" si="216"/>
        <v>(11,4,14,52,28,579,23, null, 6, 'L500 2024 Asia-Pacific',2024, '2023-06-12','2023-06-12','".Carbon::now()."','".Carbon::now()."'),</v>
      </c>
      <c r="AJ3479" s="16" t="str">
        <f t="shared" si="217"/>
        <v>('".DB::select("SELECT id_status FROM `status` WHERE `element_type` = 'task' AND status_type = 'client' AND name ='CONFIRMED'")[0]-&gt;id_status."',3478,1),</v>
      </c>
      <c r="AK3479" s="16" t="str">
        <f t="shared" si="218"/>
        <v/>
      </c>
      <c r="AL3479" s="16" t="str">
        <f t="shared" si="219"/>
        <v/>
      </c>
    </row>
    <row r="3480" spans="1:38" x14ac:dyDescent="0.25">
      <c r="A3480" s="16" t="s">
        <v>882</v>
      </c>
      <c r="B3480" s="16" t="s">
        <v>3139</v>
      </c>
      <c r="C3480" s="16" t="s">
        <v>27</v>
      </c>
      <c r="D3480" s="16" t="s">
        <v>28</v>
      </c>
      <c r="E3480" s="16" t="s">
        <v>192</v>
      </c>
      <c r="F3480" s="16" t="s">
        <v>155</v>
      </c>
      <c r="G3480" s="16" t="s">
        <v>262</v>
      </c>
      <c r="H3480" s="16" t="s">
        <v>4378</v>
      </c>
      <c r="I3480" s="16" t="s">
        <v>94</v>
      </c>
      <c r="J3480" s="16" t="s">
        <v>66</v>
      </c>
      <c r="M3480" s="16" t="s">
        <v>74</v>
      </c>
      <c r="N3480" s="7">
        <v>45089</v>
      </c>
      <c r="O3480" s="9">
        <v>45089</v>
      </c>
      <c r="P3480" t="s">
        <v>1195</v>
      </c>
      <c r="Q3480">
        <v>1</v>
      </c>
      <c r="R3480">
        <v>121</v>
      </c>
      <c r="S3480">
        <v>4</v>
      </c>
      <c r="T3480" t="s">
        <v>2998</v>
      </c>
      <c r="U3480">
        <v>11</v>
      </c>
      <c r="V3480">
        <v>14</v>
      </c>
      <c r="W3480">
        <v>52</v>
      </c>
      <c r="X3480">
        <v>28</v>
      </c>
      <c r="Y3480">
        <v>607</v>
      </c>
      <c r="Z3480">
        <v>33</v>
      </c>
      <c r="AA3480">
        <v>23</v>
      </c>
      <c r="AD3480">
        <v>6</v>
      </c>
      <c r="AE3480">
        <v>3479</v>
      </c>
      <c r="AF3480" s="16" t="s">
        <v>39</v>
      </c>
      <c r="AG3480" s="16"/>
      <c r="AH3480" s="16"/>
      <c r="AI3480" s="16" t="str">
        <f t="shared" si="216"/>
        <v>(11,4,14,52,28,607,23, null, 6, 'L500 2024 Asia-Pacific',2024, '2023-06-12','2023-06-12','".Carbon::now()."','".Carbon::now()."'),</v>
      </c>
      <c r="AJ3480" s="16" t="str">
        <f t="shared" si="217"/>
        <v>('".DB::select("SELECT id_status FROM `status` WHERE `element_type` = 'task' AND status_type = 'client' AND name ='CONFIRMED'")[0]-&gt;id_status."',3479,1),</v>
      </c>
      <c r="AK3480" s="16" t="str">
        <f t="shared" si="218"/>
        <v/>
      </c>
      <c r="AL3480" s="16" t="str">
        <f t="shared" si="219"/>
        <v/>
      </c>
    </row>
    <row r="3481" spans="1:38" x14ac:dyDescent="0.25">
      <c r="A3481" s="16" t="s">
        <v>882</v>
      </c>
      <c r="B3481" s="16" t="s">
        <v>3139</v>
      </c>
      <c r="C3481" s="16" t="s">
        <v>27</v>
      </c>
      <c r="D3481" s="16" t="s">
        <v>28</v>
      </c>
      <c r="E3481" s="16" t="s">
        <v>192</v>
      </c>
      <c r="F3481" s="16" t="s">
        <v>155</v>
      </c>
      <c r="G3481" s="16" t="s">
        <v>262</v>
      </c>
      <c r="H3481" s="16" t="s">
        <v>4380</v>
      </c>
      <c r="I3481" s="16" t="s">
        <v>94</v>
      </c>
      <c r="J3481" s="16" t="s">
        <v>66</v>
      </c>
      <c r="M3481" s="16" t="s">
        <v>74</v>
      </c>
      <c r="N3481" s="7">
        <v>45089</v>
      </c>
      <c r="O3481" s="9">
        <v>45089</v>
      </c>
      <c r="P3481" t="s">
        <v>1195</v>
      </c>
      <c r="Q3481">
        <v>1</v>
      </c>
      <c r="R3481">
        <v>121</v>
      </c>
      <c r="S3481">
        <v>4</v>
      </c>
      <c r="T3481" t="s">
        <v>2998</v>
      </c>
      <c r="U3481">
        <v>11</v>
      </c>
      <c r="V3481">
        <v>14</v>
      </c>
      <c r="W3481">
        <v>52</v>
      </c>
      <c r="X3481">
        <v>28</v>
      </c>
      <c r="Y3481">
        <v>613</v>
      </c>
      <c r="Z3481">
        <v>33</v>
      </c>
      <c r="AA3481">
        <v>23</v>
      </c>
      <c r="AD3481">
        <v>6</v>
      </c>
      <c r="AE3481">
        <v>3480</v>
      </c>
      <c r="AF3481" s="16" t="s">
        <v>39</v>
      </c>
      <c r="AG3481" s="16"/>
      <c r="AH3481" s="16"/>
      <c r="AI3481" s="16" t="str">
        <f t="shared" si="216"/>
        <v>(11,4,14,52,28,613,23, null, 6, 'L500 2024 Asia-Pacific',2024, '2023-06-12','2023-06-12','".Carbon::now()."','".Carbon::now()."'),</v>
      </c>
      <c r="AJ3481" s="16" t="str">
        <f t="shared" si="217"/>
        <v>('".DB::select("SELECT id_status FROM `status` WHERE `element_type` = 'task' AND status_type = 'client' AND name ='CONFIRMED'")[0]-&gt;id_status."',3480,1),</v>
      </c>
      <c r="AK3481" s="16" t="str">
        <f t="shared" si="218"/>
        <v/>
      </c>
      <c r="AL3481" s="16" t="str">
        <f t="shared" si="219"/>
        <v/>
      </c>
    </row>
    <row r="3482" spans="1:38" x14ac:dyDescent="0.25">
      <c r="A3482" s="16" t="s">
        <v>882</v>
      </c>
      <c r="B3482" s="16" t="s">
        <v>3139</v>
      </c>
      <c r="C3482" s="16" t="s">
        <v>27</v>
      </c>
      <c r="D3482" s="16" t="s">
        <v>28</v>
      </c>
      <c r="E3482" s="16" t="s">
        <v>192</v>
      </c>
      <c r="F3482" s="16" t="s">
        <v>155</v>
      </c>
      <c r="G3482" s="16" t="s">
        <v>262</v>
      </c>
      <c r="H3482" s="16" t="s">
        <v>1036</v>
      </c>
      <c r="I3482" s="16" t="s">
        <v>94</v>
      </c>
      <c r="J3482" s="16" t="s">
        <v>66</v>
      </c>
      <c r="M3482" s="16" t="s">
        <v>74</v>
      </c>
      <c r="N3482" s="7">
        <v>45089</v>
      </c>
      <c r="O3482" s="9">
        <v>45089</v>
      </c>
      <c r="P3482" t="s">
        <v>1195</v>
      </c>
      <c r="Q3482">
        <v>1</v>
      </c>
      <c r="R3482">
        <v>121</v>
      </c>
      <c r="S3482">
        <v>4</v>
      </c>
      <c r="T3482" t="s">
        <v>2998</v>
      </c>
      <c r="U3482">
        <v>11</v>
      </c>
      <c r="V3482">
        <v>14</v>
      </c>
      <c r="W3482">
        <v>52</v>
      </c>
      <c r="X3482">
        <v>28</v>
      </c>
      <c r="Y3482">
        <v>746</v>
      </c>
      <c r="Z3482">
        <v>33</v>
      </c>
      <c r="AA3482">
        <v>23</v>
      </c>
      <c r="AD3482">
        <v>6</v>
      </c>
      <c r="AE3482">
        <v>3481</v>
      </c>
      <c r="AF3482" s="16" t="s">
        <v>39</v>
      </c>
      <c r="AG3482" s="16"/>
      <c r="AH3482" s="16"/>
      <c r="AI3482" s="16" t="str">
        <f t="shared" si="216"/>
        <v>(11,4,14,52,28,746,23, null, 6, 'L500 2024 Asia-Pacific',2024, '2023-06-12','2023-06-12','".Carbon::now()."','".Carbon::now()."'),</v>
      </c>
      <c r="AJ3482" s="16" t="str">
        <f t="shared" si="217"/>
        <v>('".DB::select("SELECT id_status FROM `status` WHERE `element_type` = 'task' AND status_type = 'client' AND name ='CONFIRMED'")[0]-&gt;id_status."',3481,1),</v>
      </c>
      <c r="AK3482" s="16" t="str">
        <f t="shared" si="218"/>
        <v/>
      </c>
      <c r="AL3482" s="16" t="str">
        <f t="shared" si="219"/>
        <v/>
      </c>
    </row>
    <row r="3483" spans="1:38" x14ac:dyDescent="0.25">
      <c r="A3483" s="16" t="s">
        <v>882</v>
      </c>
      <c r="B3483" s="16" t="s">
        <v>3139</v>
      </c>
      <c r="C3483" s="16" t="s">
        <v>27</v>
      </c>
      <c r="D3483" s="16" t="s">
        <v>28</v>
      </c>
      <c r="E3483" s="16" t="s">
        <v>192</v>
      </c>
      <c r="F3483" s="16" t="s">
        <v>155</v>
      </c>
      <c r="G3483" s="16" t="s">
        <v>262</v>
      </c>
      <c r="H3483" s="16" t="s">
        <v>474</v>
      </c>
      <c r="I3483" s="16" t="s">
        <v>94</v>
      </c>
      <c r="J3483" s="16" t="s">
        <v>66</v>
      </c>
      <c r="M3483" s="16" t="s">
        <v>74</v>
      </c>
      <c r="N3483" s="7">
        <v>45089</v>
      </c>
      <c r="O3483" s="9">
        <v>45089</v>
      </c>
      <c r="P3483" t="s">
        <v>1195</v>
      </c>
      <c r="Q3483">
        <v>1</v>
      </c>
      <c r="R3483">
        <v>121</v>
      </c>
      <c r="S3483">
        <v>4</v>
      </c>
      <c r="T3483" t="s">
        <v>2998</v>
      </c>
      <c r="U3483">
        <v>11</v>
      </c>
      <c r="V3483">
        <v>14</v>
      </c>
      <c r="W3483">
        <v>52</v>
      </c>
      <c r="X3483">
        <v>28</v>
      </c>
      <c r="Y3483">
        <v>758</v>
      </c>
      <c r="Z3483">
        <v>33</v>
      </c>
      <c r="AA3483">
        <v>23</v>
      </c>
      <c r="AD3483">
        <v>6</v>
      </c>
      <c r="AE3483">
        <v>3482</v>
      </c>
      <c r="AF3483" s="16" t="s">
        <v>39</v>
      </c>
      <c r="AG3483" s="16"/>
      <c r="AH3483" s="16"/>
      <c r="AI3483" s="16" t="str">
        <f t="shared" si="216"/>
        <v>(11,4,14,52,28,758,23, null, 6, 'L500 2024 Asia-Pacific',2024, '2023-06-12','2023-06-12','".Carbon::now()."','".Carbon::now()."'),</v>
      </c>
      <c r="AJ3483" s="16" t="str">
        <f t="shared" si="217"/>
        <v>('".DB::select("SELECT id_status FROM `status` WHERE `element_type` = 'task' AND status_type = 'client' AND name ='CONFIRMED'")[0]-&gt;id_status."',3482,1),</v>
      </c>
      <c r="AK3483" s="16" t="str">
        <f t="shared" si="218"/>
        <v/>
      </c>
      <c r="AL3483" s="16" t="str">
        <f t="shared" si="219"/>
        <v/>
      </c>
    </row>
    <row r="3484" spans="1:38" x14ac:dyDescent="0.25">
      <c r="A3484" s="16" t="s">
        <v>882</v>
      </c>
      <c r="B3484" s="16" t="s">
        <v>3139</v>
      </c>
      <c r="C3484" s="16" t="s">
        <v>27</v>
      </c>
      <c r="D3484" s="16" t="s">
        <v>28</v>
      </c>
      <c r="E3484" s="16" t="s">
        <v>192</v>
      </c>
      <c r="F3484" s="16" t="s">
        <v>155</v>
      </c>
      <c r="G3484" s="16" t="s">
        <v>262</v>
      </c>
      <c r="H3484" s="16" t="s">
        <v>1037</v>
      </c>
      <c r="I3484" s="16" t="s">
        <v>94</v>
      </c>
      <c r="J3484" s="16" t="s">
        <v>66</v>
      </c>
      <c r="M3484" s="16" t="s">
        <v>74</v>
      </c>
      <c r="N3484" s="7">
        <v>45089</v>
      </c>
      <c r="O3484" s="9">
        <v>45089</v>
      </c>
      <c r="P3484" t="s">
        <v>1195</v>
      </c>
      <c r="Q3484">
        <v>1</v>
      </c>
      <c r="R3484">
        <v>121</v>
      </c>
      <c r="S3484">
        <v>4</v>
      </c>
      <c r="T3484" t="s">
        <v>2998</v>
      </c>
      <c r="U3484">
        <v>11</v>
      </c>
      <c r="V3484">
        <v>14</v>
      </c>
      <c r="W3484">
        <v>52</v>
      </c>
      <c r="X3484">
        <v>28</v>
      </c>
      <c r="Y3484">
        <v>800</v>
      </c>
      <c r="Z3484">
        <v>33</v>
      </c>
      <c r="AA3484">
        <v>23</v>
      </c>
      <c r="AD3484">
        <v>6</v>
      </c>
      <c r="AE3484">
        <v>3483</v>
      </c>
      <c r="AF3484" s="16" t="s">
        <v>39</v>
      </c>
      <c r="AG3484" s="16"/>
      <c r="AH3484" s="16"/>
      <c r="AI3484" s="16" t="str">
        <f t="shared" si="216"/>
        <v>(11,4,14,52,28,800,23, null, 6, 'L500 2024 Asia-Pacific',2024, '2023-06-12','2023-06-12','".Carbon::now()."','".Carbon::now()."'),</v>
      </c>
      <c r="AJ3484" s="16" t="str">
        <f t="shared" si="217"/>
        <v>('".DB::select("SELECT id_status FROM `status` WHERE `element_type` = 'task' AND status_type = 'client' AND name ='CONFIRMED'")[0]-&gt;id_status."',3483,1),</v>
      </c>
      <c r="AK3484" s="16" t="str">
        <f t="shared" si="218"/>
        <v/>
      </c>
      <c r="AL3484" s="16" t="str">
        <f t="shared" si="219"/>
        <v/>
      </c>
    </row>
    <row r="3485" spans="1:38" x14ac:dyDescent="0.25">
      <c r="A3485" s="16" t="s">
        <v>882</v>
      </c>
      <c r="B3485" s="16" t="s">
        <v>3139</v>
      </c>
      <c r="C3485" s="16" t="s">
        <v>27</v>
      </c>
      <c r="D3485" s="16" t="s">
        <v>28</v>
      </c>
      <c r="E3485" s="16" t="s">
        <v>192</v>
      </c>
      <c r="F3485" s="16" t="s">
        <v>155</v>
      </c>
      <c r="G3485" s="16" t="s">
        <v>262</v>
      </c>
      <c r="H3485" s="16" t="s">
        <v>1018</v>
      </c>
      <c r="I3485" s="16" t="s">
        <v>94</v>
      </c>
      <c r="J3485" s="16" t="s">
        <v>66</v>
      </c>
      <c r="M3485" s="16" t="s">
        <v>74</v>
      </c>
      <c r="N3485" s="7">
        <v>45089</v>
      </c>
      <c r="O3485" s="9">
        <v>45089</v>
      </c>
      <c r="P3485" t="s">
        <v>1195</v>
      </c>
      <c r="Q3485">
        <v>1</v>
      </c>
      <c r="R3485">
        <v>121</v>
      </c>
      <c r="S3485">
        <v>4</v>
      </c>
      <c r="T3485" t="s">
        <v>2998</v>
      </c>
      <c r="U3485">
        <v>11</v>
      </c>
      <c r="V3485">
        <v>14</v>
      </c>
      <c r="W3485">
        <v>52</v>
      </c>
      <c r="X3485">
        <v>28</v>
      </c>
      <c r="Y3485">
        <v>840</v>
      </c>
      <c r="Z3485">
        <v>33</v>
      </c>
      <c r="AA3485">
        <v>23</v>
      </c>
      <c r="AD3485">
        <v>6</v>
      </c>
      <c r="AE3485">
        <v>3484</v>
      </c>
      <c r="AF3485" s="16" t="s">
        <v>39</v>
      </c>
      <c r="AG3485" s="16"/>
      <c r="AH3485" s="16"/>
      <c r="AI3485" s="16" t="str">
        <f t="shared" si="216"/>
        <v>(11,4,14,52,28,840,23, null, 6, 'L500 2024 Asia-Pacific',2024, '2023-06-12','2023-06-12','".Carbon::now()."','".Carbon::now()."'),</v>
      </c>
      <c r="AJ3485" s="16" t="str">
        <f t="shared" si="217"/>
        <v>('".DB::select("SELECT id_status FROM `status` WHERE `element_type` = 'task' AND status_type = 'client' AND name ='CONFIRMED'")[0]-&gt;id_status."',3484,1),</v>
      </c>
      <c r="AK3485" s="16" t="str">
        <f t="shared" si="218"/>
        <v/>
      </c>
      <c r="AL3485" s="16" t="str">
        <f t="shared" si="219"/>
        <v/>
      </c>
    </row>
    <row r="3486" spans="1:38" x14ac:dyDescent="0.25">
      <c r="A3486" s="16" t="s">
        <v>882</v>
      </c>
      <c r="B3486" s="16" t="s">
        <v>3139</v>
      </c>
      <c r="C3486" s="16" t="s">
        <v>27</v>
      </c>
      <c r="D3486" s="16" t="s">
        <v>28</v>
      </c>
      <c r="E3486" s="16" t="s">
        <v>192</v>
      </c>
      <c r="F3486" s="16" t="s">
        <v>155</v>
      </c>
      <c r="G3486" s="16" t="s">
        <v>262</v>
      </c>
      <c r="H3486" s="16" t="s">
        <v>4382</v>
      </c>
      <c r="I3486" s="16" t="s">
        <v>94</v>
      </c>
      <c r="J3486" s="16" t="s">
        <v>66</v>
      </c>
      <c r="M3486" s="16" t="s">
        <v>74</v>
      </c>
      <c r="N3486" s="7">
        <v>45089</v>
      </c>
      <c r="O3486" s="9">
        <v>45089</v>
      </c>
      <c r="P3486" t="s">
        <v>1195</v>
      </c>
      <c r="Q3486">
        <v>1</v>
      </c>
      <c r="R3486">
        <v>121</v>
      </c>
      <c r="S3486">
        <v>4</v>
      </c>
      <c r="T3486" t="s">
        <v>2998</v>
      </c>
      <c r="U3486">
        <v>11</v>
      </c>
      <c r="V3486">
        <v>14</v>
      </c>
      <c r="W3486">
        <v>52</v>
      </c>
      <c r="X3486">
        <v>28</v>
      </c>
      <c r="Y3486">
        <v>872</v>
      </c>
      <c r="Z3486">
        <v>33</v>
      </c>
      <c r="AA3486">
        <v>23</v>
      </c>
      <c r="AD3486">
        <v>6</v>
      </c>
      <c r="AE3486">
        <v>3485</v>
      </c>
      <c r="AF3486" s="16" t="s">
        <v>39</v>
      </c>
      <c r="AG3486" s="16"/>
      <c r="AH3486" s="16"/>
      <c r="AI3486" s="16" t="str">
        <f t="shared" si="216"/>
        <v>(11,4,14,52,28,872,23, null, 6, 'L500 2024 Asia-Pacific',2024, '2023-06-12','2023-06-12','".Carbon::now()."','".Carbon::now()."'),</v>
      </c>
      <c r="AJ3486" s="16" t="str">
        <f t="shared" si="217"/>
        <v>('".DB::select("SELECT id_status FROM `status` WHERE `element_type` = 'task' AND status_type = 'client' AND name ='CONFIRMED'")[0]-&gt;id_status."',3485,1),</v>
      </c>
      <c r="AK3486" s="16" t="str">
        <f t="shared" si="218"/>
        <v/>
      </c>
      <c r="AL3486" s="16" t="str">
        <f t="shared" si="219"/>
        <v/>
      </c>
    </row>
    <row r="3487" spans="1:38" x14ac:dyDescent="0.25">
      <c r="A3487" s="16" t="s">
        <v>882</v>
      </c>
      <c r="B3487" s="16" t="s">
        <v>3139</v>
      </c>
      <c r="C3487" s="16" t="s">
        <v>27</v>
      </c>
      <c r="D3487" s="16" t="s">
        <v>28</v>
      </c>
      <c r="E3487" s="16" t="s">
        <v>192</v>
      </c>
      <c r="F3487" s="16" t="s">
        <v>155</v>
      </c>
      <c r="G3487" s="16" t="s">
        <v>925</v>
      </c>
      <c r="H3487" s="16" t="s">
        <v>205</v>
      </c>
      <c r="I3487" s="16" t="s">
        <v>94</v>
      </c>
      <c r="J3487" s="16" t="s">
        <v>66</v>
      </c>
      <c r="M3487" s="16" t="s">
        <v>74</v>
      </c>
      <c r="N3487" s="7">
        <v>45089</v>
      </c>
      <c r="O3487" s="9">
        <v>45089</v>
      </c>
      <c r="P3487" t="s">
        <v>1195</v>
      </c>
      <c r="Q3487">
        <v>1</v>
      </c>
      <c r="R3487">
        <v>121</v>
      </c>
      <c r="S3487">
        <v>4</v>
      </c>
      <c r="T3487" t="s">
        <v>2998</v>
      </c>
      <c r="U3487">
        <v>11</v>
      </c>
      <c r="V3487">
        <v>14</v>
      </c>
      <c r="W3487">
        <v>52</v>
      </c>
      <c r="X3487">
        <v>52</v>
      </c>
      <c r="Y3487">
        <v>508</v>
      </c>
      <c r="Z3487">
        <v>33</v>
      </c>
      <c r="AA3487">
        <v>23</v>
      </c>
      <c r="AD3487">
        <v>6</v>
      </c>
      <c r="AE3487">
        <v>3486</v>
      </c>
      <c r="AF3487" s="16" t="s">
        <v>39</v>
      </c>
      <c r="AG3487" s="16"/>
      <c r="AH3487" s="16"/>
      <c r="AI3487" s="16" t="str">
        <f t="shared" si="216"/>
        <v>(11,4,14,52,52,508,23, null, 6, 'L500 2024 Asia-Pacific',2024, '2023-06-12','2023-06-12','".Carbon::now()."','".Carbon::now()."'),</v>
      </c>
      <c r="AJ3487" s="16" t="str">
        <f t="shared" si="217"/>
        <v>('".DB::select("SELECT id_status FROM `status` WHERE `element_type` = 'task' AND status_type = 'client' AND name ='CONFIRMED'")[0]-&gt;id_status."',3486,1),</v>
      </c>
      <c r="AK3487" s="16" t="str">
        <f t="shared" si="218"/>
        <v/>
      </c>
      <c r="AL3487" s="16" t="str">
        <f t="shared" si="219"/>
        <v/>
      </c>
    </row>
    <row r="3488" spans="1:38" x14ac:dyDescent="0.25">
      <c r="A3488" s="16" t="s">
        <v>882</v>
      </c>
      <c r="B3488" s="16" t="s">
        <v>3139</v>
      </c>
      <c r="C3488" s="16" t="s">
        <v>27</v>
      </c>
      <c r="D3488" s="16" t="s">
        <v>28</v>
      </c>
      <c r="E3488" s="16" t="s">
        <v>192</v>
      </c>
      <c r="F3488" s="16" t="s">
        <v>155</v>
      </c>
      <c r="G3488" s="16" t="s">
        <v>925</v>
      </c>
      <c r="H3488" s="16" t="s">
        <v>338</v>
      </c>
      <c r="I3488" s="16" t="s">
        <v>94</v>
      </c>
      <c r="J3488" s="16" t="s">
        <v>66</v>
      </c>
      <c r="M3488" s="16" t="s">
        <v>74</v>
      </c>
      <c r="N3488" s="7">
        <v>45089</v>
      </c>
      <c r="O3488" s="9">
        <v>45089</v>
      </c>
      <c r="P3488" t="s">
        <v>1195</v>
      </c>
      <c r="Q3488">
        <v>1</v>
      </c>
      <c r="R3488">
        <v>121</v>
      </c>
      <c r="S3488">
        <v>4</v>
      </c>
      <c r="T3488" t="s">
        <v>2998</v>
      </c>
      <c r="U3488">
        <v>11</v>
      </c>
      <c r="V3488">
        <v>14</v>
      </c>
      <c r="W3488">
        <v>52</v>
      </c>
      <c r="X3488">
        <v>52</v>
      </c>
      <c r="Y3488">
        <v>532</v>
      </c>
      <c r="Z3488">
        <v>33</v>
      </c>
      <c r="AA3488">
        <v>23</v>
      </c>
      <c r="AD3488">
        <v>6</v>
      </c>
      <c r="AE3488">
        <v>3487</v>
      </c>
      <c r="AF3488" s="16" t="s">
        <v>39</v>
      </c>
      <c r="AG3488" s="16"/>
      <c r="AH3488" s="16"/>
      <c r="AI3488" s="16" t="str">
        <f t="shared" si="216"/>
        <v>(11,4,14,52,52,532,23, null, 6, 'L500 2024 Asia-Pacific',2024, '2023-06-12','2023-06-12','".Carbon::now()."','".Carbon::now()."'),</v>
      </c>
      <c r="AJ3488" s="16" t="str">
        <f t="shared" si="217"/>
        <v>('".DB::select("SELECT id_status FROM `status` WHERE `element_type` = 'task' AND status_type = 'client' AND name ='CONFIRMED'")[0]-&gt;id_status."',3487,1),</v>
      </c>
      <c r="AK3488" s="16" t="str">
        <f t="shared" si="218"/>
        <v/>
      </c>
      <c r="AL3488" s="16" t="str">
        <f t="shared" si="219"/>
        <v/>
      </c>
    </row>
    <row r="3489" spans="1:38" x14ac:dyDescent="0.25">
      <c r="A3489" s="16" t="s">
        <v>882</v>
      </c>
      <c r="B3489" s="16" t="s">
        <v>3139</v>
      </c>
      <c r="C3489" s="16" t="s">
        <v>27</v>
      </c>
      <c r="D3489" s="16" t="s">
        <v>28</v>
      </c>
      <c r="E3489" s="16" t="s">
        <v>192</v>
      </c>
      <c r="F3489" s="16" t="s">
        <v>155</v>
      </c>
      <c r="G3489" s="16" t="s">
        <v>925</v>
      </c>
      <c r="H3489" s="16" t="s">
        <v>1038</v>
      </c>
      <c r="I3489" s="16" t="s">
        <v>94</v>
      </c>
      <c r="J3489" s="16" t="s">
        <v>66</v>
      </c>
      <c r="M3489" s="16" t="s">
        <v>74</v>
      </c>
      <c r="N3489" s="7">
        <v>45089</v>
      </c>
      <c r="O3489" s="9">
        <v>45089</v>
      </c>
      <c r="P3489" t="s">
        <v>1195</v>
      </c>
      <c r="Q3489">
        <v>1</v>
      </c>
      <c r="R3489">
        <v>121</v>
      </c>
      <c r="S3489">
        <v>4</v>
      </c>
      <c r="T3489" t="s">
        <v>2998</v>
      </c>
      <c r="U3489">
        <v>11</v>
      </c>
      <c r="V3489">
        <v>14</v>
      </c>
      <c r="W3489">
        <v>52</v>
      </c>
      <c r="X3489">
        <v>52</v>
      </c>
      <c r="Y3489">
        <v>533</v>
      </c>
      <c r="Z3489">
        <v>33</v>
      </c>
      <c r="AA3489">
        <v>23</v>
      </c>
      <c r="AD3489">
        <v>6</v>
      </c>
      <c r="AE3489">
        <v>3488</v>
      </c>
      <c r="AF3489" s="16" t="s">
        <v>39</v>
      </c>
      <c r="AG3489" s="16"/>
      <c r="AH3489" s="16"/>
      <c r="AI3489" s="16" t="str">
        <f t="shared" si="216"/>
        <v>(11,4,14,52,52,533,23, null, 6, 'L500 2024 Asia-Pacific',2024, '2023-06-12','2023-06-12','".Carbon::now()."','".Carbon::now()."'),</v>
      </c>
      <c r="AJ3489" s="16" t="str">
        <f t="shared" si="217"/>
        <v>('".DB::select("SELECT id_status FROM `status` WHERE `element_type` = 'task' AND status_type = 'client' AND name ='CONFIRMED'")[0]-&gt;id_status."',3488,1),</v>
      </c>
      <c r="AK3489" s="16" t="str">
        <f t="shared" si="218"/>
        <v/>
      </c>
      <c r="AL3489" s="16" t="str">
        <f t="shared" si="219"/>
        <v/>
      </c>
    </row>
    <row r="3490" spans="1:38" x14ac:dyDescent="0.25">
      <c r="A3490" s="16" t="s">
        <v>882</v>
      </c>
      <c r="B3490" s="16" t="s">
        <v>3139</v>
      </c>
      <c r="C3490" s="16" t="s">
        <v>27</v>
      </c>
      <c r="D3490" s="16" t="s">
        <v>28</v>
      </c>
      <c r="E3490" s="16" t="s">
        <v>192</v>
      </c>
      <c r="F3490" s="16" t="s">
        <v>155</v>
      </c>
      <c r="G3490" s="16" t="s">
        <v>925</v>
      </c>
      <c r="H3490" s="16" t="s">
        <v>926</v>
      </c>
      <c r="I3490" s="16" t="s">
        <v>94</v>
      </c>
      <c r="J3490" s="16" t="s">
        <v>66</v>
      </c>
      <c r="M3490" s="16" t="s">
        <v>74</v>
      </c>
      <c r="N3490" s="7">
        <v>45089</v>
      </c>
      <c r="O3490" s="9">
        <v>45089</v>
      </c>
      <c r="P3490" t="s">
        <v>1195</v>
      </c>
      <c r="Q3490">
        <v>1</v>
      </c>
      <c r="R3490">
        <v>121</v>
      </c>
      <c r="S3490">
        <v>4</v>
      </c>
      <c r="T3490" t="s">
        <v>2998</v>
      </c>
      <c r="U3490">
        <v>11</v>
      </c>
      <c r="V3490">
        <v>14</v>
      </c>
      <c r="W3490">
        <v>52</v>
      </c>
      <c r="X3490">
        <v>52</v>
      </c>
      <c r="Y3490">
        <v>572</v>
      </c>
      <c r="Z3490">
        <v>33</v>
      </c>
      <c r="AA3490">
        <v>23</v>
      </c>
      <c r="AD3490">
        <v>6</v>
      </c>
      <c r="AE3490">
        <v>3489</v>
      </c>
      <c r="AF3490" s="16" t="s">
        <v>39</v>
      </c>
      <c r="AG3490" s="16"/>
      <c r="AH3490" s="16"/>
      <c r="AI3490" s="16" t="str">
        <f t="shared" si="216"/>
        <v>(11,4,14,52,52,572,23, null, 6, 'L500 2024 Asia-Pacific',2024, '2023-06-12','2023-06-12','".Carbon::now()."','".Carbon::now()."'),</v>
      </c>
      <c r="AJ3490" s="16" t="str">
        <f t="shared" si="217"/>
        <v>('".DB::select("SELECT id_status FROM `status` WHERE `element_type` = 'task' AND status_type = 'client' AND name ='CONFIRMED'")[0]-&gt;id_status."',3489,1),</v>
      </c>
      <c r="AK3490" s="16" t="str">
        <f t="shared" si="218"/>
        <v/>
      </c>
      <c r="AL3490" s="16" t="str">
        <f t="shared" si="219"/>
        <v/>
      </c>
    </row>
    <row r="3491" spans="1:38" x14ac:dyDescent="0.25">
      <c r="A3491" s="16" t="s">
        <v>882</v>
      </c>
      <c r="B3491" s="16" t="s">
        <v>3139</v>
      </c>
      <c r="C3491" s="16" t="s">
        <v>27</v>
      </c>
      <c r="D3491" s="16" t="s">
        <v>28</v>
      </c>
      <c r="E3491" s="16" t="s">
        <v>192</v>
      </c>
      <c r="F3491" s="16" t="s">
        <v>155</v>
      </c>
      <c r="G3491" s="16" t="s">
        <v>925</v>
      </c>
      <c r="H3491" s="16" t="s">
        <v>4385</v>
      </c>
      <c r="I3491" s="16" t="s">
        <v>94</v>
      </c>
      <c r="J3491" s="16" t="s">
        <v>66</v>
      </c>
      <c r="M3491" s="16" t="s">
        <v>74</v>
      </c>
      <c r="N3491" s="7">
        <v>45089</v>
      </c>
      <c r="O3491" s="9">
        <v>45089</v>
      </c>
      <c r="P3491" t="s">
        <v>1195</v>
      </c>
      <c r="Q3491">
        <v>1</v>
      </c>
      <c r="R3491">
        <v>121</v>
      </c>
      <c r="S3491">
        <v>4</v>
      </c>
      <c r="T3491" t="s">
        <v>2998</v>
      </c>
      <c r="U3491">
        <v>11</v>
      </c>
      <c r="V3491">
        <v>14</v>
      </c>
      <c r="W3491">
        <v>52</v>
      </c>
      <c r="X3491">
        <v>52</v>
      </c>
      <c r="Y3491">
        <v>617</v>
      </c>
      <c r="Z3491">
        <v>33</v>
      </c>
      <c r="AA3491">
        <v>23</v>
      </c>
      <c r="AD3491">
        <v>6</v>
      </c>
      <c r="AE3491">
        <v>3490</v>
      </c>
      <c r="AF3491" s="16" t="s">
        <v>39</v>
      </c>
      <c r="AG3491" s="16"/>
      <c r="AH3491" s="16"/>
      <c r="AI3491" s="16" t="str">
        <f t="shared" si="216"/>
        <v>(11,4,14,52,52,617,23, null, 6, 'L500 2024 Asia-Pacific',2024, '2023-06-12','2023-06-12','".Carbon::now()."','".Carbon::now()."'),</v>
      </c>
      <c r="AJ3491" s="16" t="str">
        <f t="shared" si="217"/>
        <v>('".DB::select("SELECT id_status FROM `status` WHERE `element_type` = 'task' AND status_type = 'client' AND name ='CONFIRMED'")[0]-&gt;id_status."',3490,1),</v>
      </c>
      <c r="AK3491" s="16" t="str">
        <f t="shared" si="218"/>
        <v/>
      </c>
      <c r="AL3491" s="16" t="str">
        <f t="shared" si="219"/>
        <v/>
      </c>
    </row>
    <row r="3492" spans="1:38" x14ac:dyDescent="0.25">
      <c r="A3492" s="16" t="s">
        <v>882</v>
      </c>
      <c r="B3492" s="16" t="s">
        <v>3139</v>
      </c>
      <c r="C3492" s="16" t="s">
        <v>27</v>
      </c>
      <c r="D3492" s="16" t="s">
        <v>28</v>
      </c>
      <c r="E3492" s="16" t="s">
        <v>192</v>
      </c>
      <c r="F3492" s="16" t="s">
        <v>155</v>
      </c>
      <c r="G3492" s="16" t="s">
        <v>925</v>
      </c>
      <c r="H3492" s="16" t="s">
        <v>3164</v>
      </c>
      <c r="I3492" s="16" t="s">
        <v>94</v>
      </c>
      <c r="J3492" s="16" t="s">
        <v>66</v>
      </c>
      <c r="M3492" s="16" t="s">
        <v>74</v>
      </c>
      <c r="N3492" s="7">
        <v>45089</v>
      </c>
      <c r="O3492" s="9">
        <v>45089</v>
      </c>
      <c r="P3492" t="s">
        <v>1195</v>
      </c>
      <c r="Q3492">
        <v>1</v>
      </c>
      <c r="R3492">
        <v>121</v>
      </c>
      <c r="S3492">
        <v>4</v>
      </c>
      <c r="T3492" t="s">
        <v>2998</v>
      </c>
      <c r="U3492">
        <v>11</v>
      </c>
      <c r="V3492">
        <v>14</v>
      </c>
      <c r="W3492">
        <v>52</v>
      </c>
      <c r="X3492">
        <v>52</v>
      </c>
      <c r="Y3492">
        <v>618</v>
      </c>
      <c r="Z3492">
        <v>33</v>
      </c>
      <c r="AA3492">
        <v>23</v>
      </c>
      <c r="AD3492">
        <v>6</v>
      </c>
      <c r="AE3492">
        <v>3491</v>
      </c>
      <c r="AF3492" s="16" t="s">
        <v>39</v>
      </c>
      <c r="AG3492" s="16"/>
      <c r="AH3492" s="16"/>
      <c r="AI3492" s="16" t="str">
        <f t="shared" si="216"/>
        <v>(11,4,14,52,52,618,23, null, 6, 'L500 2024 Asia-Pacific',2024, '2023-06-12','2023-06-12','".Carbon::now()."','".Carbon::now()."'),</v>
      </c>
      <c r="AJ3492" s="16" t="str">
        <f t="shared" si="217"/>
        <v>('".DB::select("SELECT id_status FROM `status` WHERE `element_type` = 'task' AND status_type = 'client' AND name ='CONFIRMED'")[0]-&gt;id_status."',3491,1),</v>
      </c>
      <c r="AK3492" s="16" t="str">
        <f t="shared" si="218"/>
        <v/>
      </c>
      <c r="AL3492" s="16" t="str">
        <f t="shared" si="219"/>
        <v/>
      </c>
    </row>
    <row r="3493" spans="1:38" x14ac:dyDescent="0.25">
      <c r="A3493" s="16" t="s">
        <v>882</v>
      </c>
      <c r="B3493" s="16" t="s">
        <v>3139</v>
      </c>
      <c r="C3493" s="16" t="s">
        <v>27</v>
      </c>
      <c r="D3493" s="16" t="s">
        <v>28</v>
      </c>
      <c r="E3493" s="16" t="s">
        <v>192</v>
      </c>
      <c r="F3493" s="16" t="s">
        <v>155</v>
      </c>
      <c r="G3493" s="16" t="s">
        <v>925</v>
      </c>
      <c r="H3493" s="16" t="s">
        <v>1039</v>
      </c>
      <c r="I3493" s="16" t="s">
        <v>94</v>
      </c>
      <c r="J3493" s="16" t="s">
        <v>66</v>
      </c>
      <c r="M3493" s="16" t="s">
        <v>74</v>
      </c>
      <c r="N3493" s="7">
        <v>45089</v>
      </c>
      <c r="O3493" s="9">
        <v>45089</v>
      </c>
      <c r="P3493" t="s">
        <v>1195</v>
      </c>
      <c r="Q3493">
        <v>1</v>
      </c>
      <c r="R3493">
        <v>121</v>
      </c>
      <c r="S3493">
        <v>4</v>
      </c>
      <c r="T3493" t="s">
        <v>2998</v>
      </c>
      <c r="U3493">
        <v>11</v>
      </c>
      <c r="V3493">
        <v>14</v>
      </c>
      <c r="W3493">
        <v>52</v>
      </c>
      <c r="X3493">
        <v>52</v>
      </c>
      <c r="Y3493">
        <v>743</v>
      </c>
      <c r="Z3493">
        <v>33</v>
      </c>
      <c r="AA3493">
        <v>23</v>
      </c>
      <c r="AD3493">
        <v>6</v>
      </c>
      <c r="AE3493">
        <v>3492</v>
      </c>
      <c r="AF3493" s="16" t="s">
        <v>39</v>
      </c>
      <c r="AG3493" s="16"/>
      <c r="AH3493" s="16"/>
      <c r="AI3493" s="16" t="str">
        <f t="shared" si="216"/>
        <v>(11,4,14,52,52,743,23, null, 6, 'L500 2024 Asia-Pacific',2024, '2023-06-12','2023-06-12','".Carbon::now()."','".Carbon::now()."'),</v>
      </c>
      <c r="AJ3493" s="16" t="str">
        <f t="shared" si="217"/>
        <v>('".DB::select("SELECT id_status FROM `status` WHERE `element_type` = 'task' AND status_type = 'client' AND name ='CONFIRMED'")[0]-&gt;id_status."',3492,1),</v>
      </c>
      <c r="AK3493" s="16" t="str">
        <f t="shared" si="218"/>
        <v/>
      </c>
      <c r="AL3493" s="16" t="str">
        <f t="shared" si="219"/>
        <v/>
      </c>
    </row>
    <row r="3494" spans="1:38" x14ac:dyDescent="0.25">
      <c r="A3494" s="16" t="s">
        <v>882</v>
      </c>
      <c r="B3494" s="16" t="s">
        <v>3139</v>
      </c>
      <c r="C3494" s="16" t="s">
        <v>27</v>
      </c>
      <c r="D3494" s="16" t="s">
        <v>28</v>
      </c>
      <c r="E3494" s="16" t="s">
        <v>192</v>
      </c>
      <c r="F3494" s="16" t="s">
        <v>155</v>
      </c>
      <c r="G3494" s="16" t="s">
        <v>925</v>
      </c>
      <c r="H3494" s="16" t="s">
        <v>933</v>
      </c>
      <c r="I3494" s="16" t="s">
        <v>94</v>
      </c>
      <c r="J3494" s="16" t="s">
        <v>66</v>
      </c>
      <c r="M3494" s="16" t="s">
        <v>74</v>
      </c>
      <c r="N3494" s="7">
        <v>45089</v>
      </c>
      <c r="O3494" s="9">
        <v>45089</v>
      </c>
      <c r="P3494" t="s">
        <v>1195</v>
      </c>
      <c r="Q3494">
        <v>1</v>
      </c>
      <c r="R3494">
        <v>121</v>
      </c>
      <c r="S3494">
        <v>4</v>
      </c>
      <c r="T3494" t="s">
        <v>2998</v>
      </c>
      <c r="U3494">
        <v>11</v>
      </c>
      <c r="V3494">
        <v>14</v>
      </c>
      <c r="W3494">
        <v>52</v>
      </c>
      <c r="X3494">
        <v>52</v>
      </c>
      <c r="Y3494">
        <v>793</v>
      </c>
      <c r="Z3494">
        <v>33</v>
      </c>
      <c r="AA3494">
        <v>23</v>
      </c>
      <c r="AD3494">
        <v>6</v>
      </c>
      <c r="AE3494">
        <v>3493</v>
      </c>
      <c r="AF3494" s="16" t="s">
        <v>39</v>
      </c>
      <c r="AG3494" s="16"/>
      <c r="AH3494" s="16"/>
      <c r="AI3494" s="16" t="str">
        <f t="shared" si="216"/>
        <v>(11,4,14,52,52,793,23, null, 6, 'L500 2024 Asia-Pacific',2024, '2023-06-12','2023-06-12','".Carbon::now()."','".Carbon::now()."'),</v>
      </c>
      <c r="AJ3494" s="16" t="str">
        <f t="shared" si="217"/>
        <v>('".DB::select("SELECT id_status FROM `status` WHERE `element_type` = 'task' AND status_type = 'client' AND name ='CONFIRMED'")[0]-&gt;id_status."',3493,1),</v>
      </c>
      <c r="AK3494" s="16" t="str">
        <f t="shared" si="218"/>
        <v/>
      </c>
      <c r="AL3494" s="16" t="str">
        <f t="shared" si="219"/>
        <v/>
      </c>
    </row>
    <row r="3495" spans="1:38" x14ac:dyDescent="0.25">
      <c r="A3495" s="16" t="s">
        <v>882</v>
      </c>
      <c r="B3495" s="16" t="s">
        <v>3139</v>
      </c>
      <c r="C3495" s="16" t="s">
        <v>27</v>
      </c>
      <c r="D3495" s="16" t="s">
        <v>28</v>
      </c>
      <c r="E3495" s="16" t="s">
        <v>192</v>
      </c>
      <c r="F3495" s="16" t="s">
        <v>155</v>
      </c>
      <c r="G3495" s="16" t="s">
        <v>925</v>
      </c>
      <c r="H3495" s="16" t="s">
        <v>4388</v>
      </c>
      <c r="I3495" s="16" t="s">
        <v>94</v>
      </c>
      <c r="J3495" s="16" t="s">
        <v>66</v>
      </c>
      <c r="M3495" s="16" t="s">
        <v>74</v>
      </c>
      <c r="N3495" s="7">
        <v>45089</v>
      </c>
      <c r="O3495" s="9">
        <v>45089</v>
      </c>
      <c r="P3495" t="s">
        <v>1195</v>
      </c>
      <c r="Q3495">
        <v>1</v>
      </c>
      <c r="R3495">
        <v>121</v>
      </c>
      <c r="S3495">
        <v>4</v>
      </c>
      <c r="T3495" t="s">
        <v>2998</v>
      </c>
      <c r="U3495">
        <v>11</v>
      </c>
      <c r="V3495">
        <v>14</v>
      </c>
      <c r="W3495">
        <v>52</v>
      </c>
      <c r="X3495">
        <v>52</v>
      </c>
      <c r="Y3495">
        <v>841</v>
      </c>
      <c r="Z3495">
        <v>33</v>
      </c>
      <c r="AA3495">
        <v>23</v>
      </c>
      <c r="AD3495">
        <v>6</v>
      </c>
      <c r="AE3495">
        <v>3494</v>
      </c>
      <c r="AF3495" s="16" t="s">
        <v>39</v>
      </c>
      <c r="AG3495" s="16"/>
      <c r="AH3495" s="16"/>
      <c r="AI3495" s="16" t="str">
        <f t="shared" si="216"/>
        <v>(11,4,14,52,52,841,23, null, 6, 'L500 2024 Asia-Pacific',2024, '2023-06-12','2023-06-12','".Carbon::now()."','".Carbon::now()."'),</v>
      </c>
      <c r="AJ3495" s="16" t="str">
        <f t="shared" si="217"/>
        <v>('".DB::select("SELECT id_status FROM `status` WHERE `element_type` = 'task' AND status_type = 'client' AND name ='CONFIRMED'")[0]-&gt;id_status."',3494,1),</v>
      </c>
      <c r="AK3495" s="16" t="str">
        <f t="shared" si="218"/>
        <v/>
      </c>
      <c r="AL3495" s="16" t="str">
        <f t="shared" si="219"/>
        <v/>
      </c>
    </row>
    <row r="3496" spans="1:38" x14ac:dyDescent="0.25">
      <c r="A3496" s="16" t="s">
        <v>882</v>
      </c>
      <c r="B3496" s="16" t="s">
        <v>62</v>
      </c>
      <c r="C3496" s="16" t="s">
        <v>27</v>
      </c>
      <c r="D3496" s="16" t="s">
        <v>28</v>
      </c>
      <c r="E3496" s="16" t="s">
        <v>192</v>
      </c>
      <c r="F3496" s="16" t="s">
        <v>155</v>
      </c>
      <c r="G3496" s="16" t="s">
        <v>925</v>
      </c>
      <c r="H3496" s="16" t="s">
        <v>208</v>
      </c>
      <c r="I3496" s="16" t="s">
        <v>94</v>
      </c>
      <c r="J3496" s="16" t="s">
        <v>66</v>
      </c>
      <c r="M3496" s="16"/>
      <c r="N3496" s="7">
        <v>45089</v>
      </c>
      <c r="O3496" s="9">
        <v>45089</v>
      </c>
      <c r="P3496" t="s">
        <v>1195</v>
      </c>
      <c r="Q3496">
        <v>1</v>
      </c>
      <c r="R3496">
        <v>121</v>
      </c>
      <c r="S3496">
        <v>4</v>
      </c>
      <c r="T3496" t="s">
        <v>2998</v>
      </c>
      <c r="U3496">
        <v>11</v>
      </c>
      <c r="V3496">
        <v>14</v>
      </c>
      <c r="W3496">
        <v>52</v>
      </c>
      <c r="X3496">
        <v>52</v>
      </c>
      <c r="Y3496">
        <v>867</v>
      </c>
      <c r="Z3496">
        <v>33</v>
      </c>
      <c r="AA3496">
        <v>23</v>
      </c>
      <c r="AE3496">
        <v>3495</v>
      </c>
      <c r="AF3496" s="16" t="s">
        <v>24</v>
      </c>
      <c r="AG3496" s="16"/>
      <c r="AH3496" s="16"/>
      <c r="AI3496" s="16" t="str">
        <f t="shared" si="216"/>
        <v>(11,4,14,52,52,867,23, null, null, 'L500 2024 Asia-Pacific',2024, '2023-06-12','2023-06-12','".Carbon::now()."','".Carbon::now()."'),</v>
      </c>
      <c r="AJ3496" s="16" t="str">
        <f t="shared" si="217"/>
        <v>('".DB::select("SELECT id_status FROM `status` WHERE `element_type` = 'task' AND status_type = 'client' AND name ='CANCELLED'")[0]-&gt;id_status."',3495,1),</v>
      </c>
      <c r="AK3496" s="16" t="str">
        <f t="shared" si="218"/>
        <v/>
      </c>
      <c r="AL3496" s="16" t="str">
        <f t="shared" si="219"/>
        <v/>
      </c>
    </row>
    <row r="3497" spans="1:38" x14ac:dyDescent="0.25">
      <c r="A3497" s="16" t="s">
        <v>882</v>
      </c>
      <c r="B3497" s="16" t="s">
        <v>3139</v>
      </c>
      <c r="C3497" s="16" t="s">
        <v>27</v>
      </c>
      <c r="D3497" s="16" t="s">
        <v>28</v>
      </c>
      <c r="E3497" s="16" t="s">
        <v>192</v>
      </c>
      <c r="F3497" s="16" t="s">
        <v>155</v>
      </c>
      <c r="G3497" s="16" t="s">
        <v>161</v>
      </c>
      <c r="H3497" s="16" t="s">
        <v>3175</v>
      </c>
      <c r="I3497" s="16" t="s">
        <v>94</v>
      </c>
      <c r="J3497" s="16" t="s">
        <v>66</v>
      </c>
      <c r="M3497" s="16" t="s">
        <v>74</v>
      </c>
      <c r="N3497" s="7">
        <v>45089</v>
      </c>
      <c r="O3497" s="9">
        <v>45089</v>
      </c>
      <c r="P3497" t="s">
        <v>1195</v>
      </c>
      <c r="Q3497">
        <v>1</v>
      </c>
      <c r="R3497">
        <v>121</v>
      </c>
      <c r="S3497">
        <v>4</v>
      </c>
      <c r="T3497" t="s">
        <v>2998</v>
      </c>
      <c r="U3497">
        <v>11</v>
      </c>
      <c r="V3497">
        <v>14</v>
      </c>
      <c r="W3497">
        <v>52</v>
      </c>
      <c r="X3497">
        <v>59</v>
      </c>
      <c r="Y3497">
        <v>512</v>
      </c>
      <c r="Z3497">
        <v>33</v>
      </c>
      <c r="AA3497">
        <v>23</v>
      </c>
      <c r="AD3497">
        <v>6</v>
      </c>
      <c r="AE3497">
        <v>3496</v>
      </c>
      <c r="AF3497" s="16" t="s">
        <v>39</v>
      </c>
      <c r="AG3497" s="16"/>
      <c r="AH3497" s="16"/>
      <c r="AI3497" s="16" t="str">
        <f t="shared" si="216"/>
        <v>(11,4,14,52,59,512,23, null, 6, 'L500 2024 Asia-Pacific',2024, '2023-06-12','2023-06-12','".Carbon::now()."','".Carbon::now()."'),</v>
      </c>
      <c r="AJ3497" s="16" t="str">
        <f t="shared" si="217"/>
        <v>('".DB::select("SELECT id_status FROM `status` WHERE `element_type` = 'task' AND status_type = 'client' AND name ='CONFIRMED'")[0]-&gt;id_status."',3496,1),</v>
      </c>
      <c r="AK3497" s="16" t="str">
        <f t="shared" si="218"/>
        <v/>
      </c>
      <c r="AL3497" s="16" t="str">
        <f t="shared" si="219"/>
        <v/>
      </c>
    </row>
    <row r="3498" spans="1:38" x14ac:dyDescent="0.25">
      <c r="A3498" s="16" t="s">
        <v>882</v>
      </c>
      <c r="B3498" s="16" t="s">
        <v>3139</v>
      </c>
      <c r="C3498" s="16" t="s">
        <v>27</v>
      </c>
      <c r="D3498" s="16" t="s">
        <v>28</v>
      </c>
      <c r="E3498" s="16" t="s">
        <v>192</v>
      </c>
      <c r="F3498" s="16" t="s">
        <v>155</v>
      </c>
      <c r="G3498" s="16" t="s">
        <v>161</v>
      </c>
      <c r="H3498" s="16" t="s">
        <v>3177</v>
      </c>
      <c r="I3498" s="16" t="s">
        <v>94</v>
      </c>
      <c r="J3498" s="16" t="s">
        <v>66</v>
      </c>
      <c r="M3498" s="16" t="s">
        <v>74</v>
      </c>
      <c r="N3498" s="7">
        <v>45089</v>
      </c>
      <c r="O3498" s="9">
        <v>45089</v>
      </c>
      <c r="P3498" t="s">
        <v>1195</v>
      </c>
      <c r="Q3498">
        <v>1</v>
      </c>
      <c r="R3498">
        <v>121</v>
      </c>
      <c r="S3498">
        <v>4</v>
      </c>
      <c r="T3498" t="s">
        <v>2998</v>
      </c>
      <c r="U3498">
        <v>11</v>
      </c>
      <c r="V3498">
        <v>14</v>
      </c>
      <c r="W3498">
        <v>52</v>
      </c>
      <c r="X3498">
        <v>59</v>
      </c>
      <c r="Y3498">
        <v>576</v>
      </c>
      <c r="Z3498">
        <v>33</v>
      </c>
      <c r="AA3498">
        <v>23</v>
      </c>
      <c r="AD3498">
        <v>6</v>
      </c>
      <c r="AE3498">
        <v>3497</v>
      </c>
      <c r="AF3498" s="16" t="s">
        <v>39</v>
      </c>
      <c r="AG3498" s="16"/>
      <c r="AH3498" s="16"/>
      <c r="AI3498" s="16" t="str">
        <f t="shared" si="216"/>
        <v>(11,4,14,52,59,576,23, null, 6, 'L500 2024 Asia-Pacific',2024, '2023-06-12','2023-06-12','".Carbon::now()."','".Carbon::now()."'),</v>
      </c>
      <c r="AJ3498" s="16" t="str">
        <f t="shared" si="217"/>
        <v>('".DB::select("SELECT id_status FROM `status` WHERE `element_type` = 'task' AND status_type = 'client' AND name ='CONFIRMED'")[0]-&gt;id_status."',3497,1),</v>
      </c>
      <c r="AK3498" s="16" t="str">
        <f t="shared" si="218"/>
        <v/>
      </c>
      <c r="AL3498" s="16" t="str">
        <f t="shared" si="219"/>
        <v/>
      </c>
    </row>
    <row r="3499" spans="1:38" x14ac:dyDescent="0.25">
      <c r="A3499" s="16" t="s">
        <v>882</v>
      </c>
      <c r="B3499" s="16" t="s">
        <v>3139</v>
      </c>
      <c r="C3499" s="16" t="s">
        <v>27</v>
      </c>
      <c r="D3499" s="16" t="s">
        <v>28</v>
      </c>
      <c r="E3499" s="16" t="s">
        <v>192</v>
      </c>
      <c r="F3499" s="16" t="s">
        <v>155</v>
      </c>
      <c r="G3499" s="16" t="s">
        <v>161</v>
      </c>
      <c r="H3499" s="16" t="s">
        <v>4390</v>
      </c>
      <c r="I3499" s="16" t="s">
        <v>94</v>
      </c>
      <c r="J3499" s="16" t="s">
        <v>66</v>
      </c>
      <c r="M3499" s="16" t="s">
        <v>74</v>
      </c>
      <c r="N3499" s="7">
        <v>45089</v>
      </c>
      <c r="O3499" s="9">
        <v>45089</v>
      </c>
      <c r="P3499" t="s">
        <v>1195</v>
      </c>
      <c r="Q3499">
        <v>1</v>
      </c>
      <c r="R3499">
        <v>121</v>
      </c>
      <c r="S3499">
        <v>4</v>
      </c>
      <c r="T3499" t="s">
        <v>2998</v>
      </c>
      <c r="U3499">
        <v>11</v>
      </c>
      <c r="V3499">
        <v>14</v>
      </c>
      <c r="W3499">
        <v>52</v>
      </c>
      <c r="X3499">
        <v>59</v>
      </c>
      <c r="Y3499">
        <v>675</v>
      </c>
      <c r="Z3499">
        <v>33</v>
      </c>
      <c r="AA3499">
        <v>23</v>
      </c>
      <c r="AD3499">
        <v>6</v>
      </c>
      <c r="AE3499">
        <v>3498</v>
      </c>
      <c r="AF3499" s="16" t="s">
        <v>39</v>
      </c>
      <c r="AG3499" s="16"/>
      <c r="AH3499" s="16"/>
      <c r="AI3499" s="16" t="str">
        <f t="shared" si="216"/>
        <v>(11,4,14,52,59,675,23, null, 6, 'L500 2024 Asia-Pacific',2024, '2023-06-12','2023-06-12','".Carbon::now()."','".Carbon::now()."'),</v>
      </c>
      <c r="AJ3499" s="16" t="str">
        <f t="shared" si="217"/>
        <v>('".DB::select("SELECT id_status FROM `status` WHERE `element_type` = 'task' AND status_type = 'client' AND name ='CONFIRMED'")[0]-&gt;id_status."',3498,1),</v>
      </c>
      <c r="AK3499" s="16" t="str">
        <f t="shared" si="218"/>
        <v/>
      </c>
      <c r="AL3499" s="16" t="str">
        <f t="shared" si="219"/>
        <v/>
      </c>
    </row>
    <row r="3500" spans="1:38" x14ac:dyDescent="0.25">
      <c r="A3500" s="16" t="s">
        <v>882</v>
      </c>
      <c r="B3500" s="16" t="s">
        <v>3139</v>
      </c>
      <c r="C3500" s="16" t="s">
        <v>27</v>
      </c>
      <c r="D3500" s="16" t="s">
        <v>28</v>
      </c>
      <c r="E3500" s="16" t="s">
        <v>192</v>
      </c>
      <c r="F3500" s="16" t="s">
        <v>155</v>
      </c>
      <c r="G3500" s="16" t="s">
        <v>161</v>
      </c>
      <c r="H3500" s="16" t="s">
        <v>4392</v>
      </c>
      <c r="I3500" s="16" t="s">
        <v>94</v>
      </c>
      <c r="J3500" s="16" t="s">
        <v>66</v>
      </c>
      <c r="M3500" s="16" t="s">
        <v>74</v>
      </c>
      <c r="N3500" s="7">
        <v>45089</v>
      </c>
      <c r="O3500" s="9">
        <v>45089</v>
      </c>
      <c r="P3500" t="s">
        <v>1195</v>
      </c>
      <c r="Q3500">
        <v>1</v>
      </c>
      <c r="R3500">
        <v>121</v>
      </c>
      <c r="S3500">
        <v>4</v>
      </c>
      <c r="T3500" t="s">
        <v>2998</v>
      </c>
      <c r="U3500">
        <v>11</v>
      </c>
      <c r="V3500">
        <v>14</v>
      </c>
      <c r="W3500">
        <v>52</v>
      </c>
      <c r="X3500">
        <v>59</v>
      </c>
      <c r="Y3500">
        <v>730</v>
      </c>
      <c r="Z3500">
        <v>33</v>
      </c>
      <c r="AA3500">
        <v>23</v>
      </c>
      <c r="AD3500">
        <v>6</v>
      </c>
      <c r="AE3500">
        <v>3499</v>
      </c>
      <c r="AF3500" s="16" t="s">
        <v>39</v>
      </c>
      <c r="AG3500" s="16"/>
      <c r="AH3500" s="16"/>
      <c r="AI3500" s="16" t="str">
        <f t="shared" si="216"/>
        <v>(11,4,14,52,59,730,23, null, 6, 'L500 2024 Asia-Pacific',2024, '2023-06-12','2023-06-12','".Carbon::now()."','".Carbon::now()."'),</v>
      </c>
      <c r="AJ3500" s="16" t="str">
        <f t="shared" si="217"/>
        <v>('".DB::select("SELECT id_status FROM `status` WHERE `element_type` = 'task' AND status_type = 'client' AND name ='CONFIRMED'")[0]-&gt;id_status."',3499,1),</v>
      </c>
      <c r="AK3500" s="16" t="str">
        <f t="shared" si="218"/>
        <v/>
      </c>
      <c r="AL3500" s="16" t="str">
        <f t="shared" si="219"/>
        <v/>
      </c>
    </row>
    <row r="3501" spans="1:38" x14ac:dyDescent="0.25">
      <c r="A3501" s="16" t="s">
        <v>882</v>
      </c>
      <c r="B3501" s="16" t="s">
        <v>3139</v>
      </c>
      <c r="C3501" s="16" t="s">
        <v>27</v>
      </c>
      <c r="D3501" s="16" t="s">
        <v>28</v>
      </c>
      <c r="E3501" s="16" t="s">
        <v>192</v>
      </c>
      <c r="F3501" s="16" t="s">
        <v>155</v>
      </c>
      <c r="G3501" s="16" t="s">
        <v>908</v>
      </c>
      <c r="H3501" s="16" t="s">
        <v>4394</v>
      </c>
      <c r="I3501" s="16" t="s">
        <v>94</v>
      </c>
      <c r="J3501" s="16" t="s">
        <v>66</v>
      </c>
      <c r="M3501" s="16" t="s">
        <v>74</v>
      </c>
      <c r="N3501" s="7">
        <v>45089</v>
      </c>
      <c r="O3501" s="9">
        <v>45089</v>
      </c>
      <c r="P3501" t="s">
        <v>1195</v>
      </c>
      <c r="Q3501">
        <v>1</v>
      </c>
      <c r="R3501">
        <v>121</v>
      </c>
      <c r="S3501">
        <v>4</v>
      </c>
      <c r="T3501" t="s">
        <v>2998</v>
      </c>
      <c r="U3501">
        <v>11</v>
      </c>
      <c r="V3501">
        <v>14</v>
      </c>
      <c r="W3501">
        <v>52</v>
      </c>
      <c r="X3501">
        <v>102</v>
      </c>
      <c r="Y3501">
        <v>529</v>
      </c>
      <c r="Z3501">
        <v>33</v>
      </c>
      <c r="AA3501">
        <v>23</v>
      </c>
      <c r="AD3501">
        <v>6</v>
      </c>
      <c r="AE3501">
        <v>3500</v>
      </c>
      <c r="AF3501" s="16" t="s">
        <v>39</v>
      </c>
      <c r="AG3501" s="16"/>
      <c r="AH3501" s="16"/>
      <c r="AI3501" s="16" t="str">
        <f t="shared" si="216"/>
        <v>(11,4,14,52,102,529,23, null, 6, 'L500 2024 Asia-Pacific',2024, '2023-06-12','2023-06-12','".Carbon::now()."','".Carbon::now()."'),</v>
      </c>
      <c r="AJ3501" s="16" t="str">
        <f t="shared" si="217"/>
        <v>('".DB::select("SELECT id_status FROM `status` WHERE `element_type` = 'task' AND status_type = 'client' AND name ='CONFIRMED'")[0]-&gt;id_status."',3500,1),</v>
      </c>
      <c r="AK3501" s="16" t="str">
        <f t="shared" si="218"/>
        <v/>
      </c>
      <c r="AL3501" s="16" t="str">
        <f t="shared" si="219"/>
        <v/>
      </c>
    </row>
    <row r="3502" spans="1:38" x14ac:dyDescent="0.25">
      <c r="A3502" s="16" t="s">
        <v>882</v>
      </c>
      <c r="B3502" s="16" t="s">
        <v>3139</v>
      </c>
      <c r="C3502" s="16" t="s">
        <v>27</v>
      </c>
      <c r="D3502" s="16" t="s">
        <v>28</v>
      </c>
      <c r="E3502" s="16" t="s">
        <v>192</v>
      </c>
      <c r="F3502" s="16" t="s">
        <v>155</v>
      </c>
      <c r="G3502" s="16" t="s">
        <v>908</v>
      </c>
      <c r="H3502" s="16" t="s">
        <v>472</v>
      </c>
      <c r="I3502" s="16" t="s">
        <v>94</v>
      </c>
      <c r="J3502" s="16" t="s">
        <v>66</v>
      </c>
      <c r="M3502" s="16" t="s">
        <v>74</v>
      </c>
      <c r="N3502" s="7">
        <v>45089</v>
      </c>
      <c r="O3502" s="9">
        <v>45089</v>
      </c>
      <c r="P3502" t="s">
        <v>1195</v>
      </c>
      <c r="Q3502">
        <v>1</v>
      </c>
      <c r="R3502">
        <v>121</v>
      </c>
      <c r="S3502">
        <v>4</v>
      </c>
      <c r="T3502" t="s">
        <v>2998</v>
      </c>
      <c r="U3502">
        <v>11</v>
      </c>
      <c r="V3502">
        <v>14</v>
      </c>
      <c r="W3502">
        <v>52</v>
      </c>
      <c r="X3502">
        <v>102</v>
      </c>
      <c r="Y3502">
        <v>574</v>
      </c>
      <c r="Z3502">
        <v>33</v>
      </c>
      <c r="AA3502">
        <v>23</v>
      </c>
      <c r="AD3502">
        <v>6</v>
      </c>
      <c r="AE3502">
        <v>3501</v>
      </c>
      <c r="AF3502" s="16" t="s">
        <v>39</v>
      </c>
      <c r="AG3502" s="16"/>
      <c r="AH3502" s="16"/>
      <c r="AI3502" s="16" t="str">
        <f t="shared" si="216"/>
        <v>(11,4,14,52,102,574,23, null, 6, 'L500 2024 Asia-Pacific',2024, '2023-06-12','2023-06-12','".Carbon::now()."','".Carbon::now()."'),</v>
      </c>
      <c r="AJ3502" s="16" t="str">
        <f t="shared" si="217"/>
        <v>('".DB::select("SELECT id_status FROM `status` WHERE `element_type` = 'task' AND status_type = 'client' AND name ='CONFIRMED'")[0]-&gt;id_status."',3501,1),</v>
      </c>
      <c r="AK3502" s="16" t="str">
        <f t="shared" si="218"/>
        <v/>
      </c>
      <c r="AL3502" s="16" t="str">
        <f t="shared" si="219"/>
        <v/>
      </c>
    </row>
    <row r="3503" spans="1:38" x14ac:dyDescent="0.25">
      <c r="A3503" s="16" t="s">
        <v>882</v>
      </c>
      <c r="B3503" s="16" t="s">
        <v>3139</v>
      </c>
      <c r="C3503" s="16" t="s">
        <v>27</v>
      </c>
      <c r="D3503" s="16" t="s">
        <v>28</v>
      </c>
      <c r="E3503" s="16" t="s">
        <v>192</v>
      </c>
      <c r="F3503" s="16" t="s">
        <v>155</v>
      </c>
      <c r="G3503" s="16" t="s">
        <v>908</v>
      </c>
      <c r="H3503" s="16" t="s">
        <v>4397</v>
      </c>
      <c r="I3503" s="16" t="s">
        <v>94</v>
      </c>
      <c r="J3503" s="16" t="s">
        <v>66</v>
      </c>
      <c r="M3503" s="16" t="s">
        <v>74</v>
      </c>
      <c r="N3503" s="7">
        <v>45089</v>
      </c>
      <c r="O3503" s="9">
        <v>45089</v>
      </c>
      <c r="P3503" t="s">
        <v>1195</v>
      </c>
      <c r="Q3503">
        <v>1</v>
      </c>
      <c r="R3503">
        <v>121</v>
      </c>
      <c r="S3503">
        <v>4</v>
      </c>
      <c r="T3503" t="s">
        <v>2998</v>
      </c>
      <c r="U3503">
        <v>11</v>
      </c>
      <c r="V3503">
        <v>14</v>
      </c>
      <c r="W3503">
        <v>52</v>
      </c>
      <c r="X3503">
        <v>102</v>
      </c>
      <c r="Y3503">
        <v>728</v>
      </c>
      <c r="Z3503">
        <v>33</v>
      </c>
      <c r="AA3503">
        <v>23</v>
      </c>
      <c r="AD3503">
        <v>6</v>
      </c>
      <c r="AE3503">
        <v>3502</v>
      </c>
      <c r="AF3503" s="16" t="s">
        <v>39</v>
      </c>
      <c r="AG3503" s="16"/>
      <c r="AH3503" s="16"/>
      <c r="AI3503" s="16" t="str">
        <f t="shared" si="216"/>
        <v>(11,4,14,52,102,728,23, null, 6, 'L500 2024 Asia-Pacific',2024, '2023-06-12','2023-06-12','".Carbon::now()."','".Carbon::now()."'),</v>
      </c>
      <c r="AJ3503" s="16" t="str">
        <f t="shared" si="217"/>
        <v>('".DB::select("SELECT id_status FROM `status` WHERE `element_type` = 'task' AND status_type = 'client' AND name ='CONFIRMED'")[0]-&gt;id_status."',3502,1),</v>
      </c>
      <c r="AK3503" s="16" t="str">
        <f t="shared" si="218"/>
        <v/>
      </c>
      <c r="AL3503" s="16" t="str">
        <f t="shared" si="219"/>
        <v/>
      </c>
    </row>
    <row r="3504" spans="1:38" x14ac:dyDescent="0.25">
      <c r="A3504" s="16" t="s">
        <v>882</v>
      </c>
      <c r="B3504" s="16" t="s">
        <v>62</v>
      </c>
      <c r="C3504" s="16" t="s">
        <v>27</v>
      </c>
      <c r="D3504" s="16" t="s">
        <v>28</v>
      </c>
      <c r="E3504" s="16" t="s">
        <v>46</v>
      </c>
      <c r="F3504" s="16" t="s">
        <v>43</v>
      </c>
      <c r="G3504" s="16" t="s">
        <v>258</v>
      </c>
      <c r="H3504" s="16" t="s">
        <v>205</v>
      </c>
      <c r="I3504" s="16" t="s">
        <v>94</v>
      </c>
      <c r="J3504" s="16" t="s">
        <v>109</v>
      </c>
      <c r="M3504" s="16"/>
      <c r="N3504" s="7">
        <v>44967</v>
      </c>
      <c r="O3504" s="9">
        <v>44967</v>
      </c>
      <c r="P3504" t="s">
        <v>1197</v>
      </c>
      <c r="Q3504">
        <v>1</v>
      </c>
      <c r="R3504">
        <v>121</v>
      </c>
      <c r="S3504">
        <v>4</v>
      </c>
      <c r="T3504" t="s">
        <v>2998</v>
      </c>
      <c r="U3504">
        <v>11</v>
      </c>
      <c r="V3504">
        <v>14</v>
      </c>
      <c r="W3504">
        <v>59</v>
      </c>
      <c r="X3504">
        <v>57</v>
      </c>
      <c r="Y3504">
        <v>508</v>
      </c>
      <c r="Z3504">
        <v>33</v>
      </c>
      <c r="AA3504">
        <v>3</v>
      </c>
      <c r="AE3504">
        <v>3503</v>
      </c>
      <c r="AF3504" s="16" t="s">
        <v>24</v>
      </c>
      <c r="AG3504" s="16"/>
      <c r="AH3504" s="16"/>
      <c r="AI3504" s="16" t="str">
        <f t="shared" si="216"/>
        <v>(11,4,14,59,57,508,3, null, null, 'L500 2024 Latin America',2024, '2023-02-10','2023-02-10','".Carbon::now()."','".Carbon::now()."'),</v>
      </c>
      <c r="AJ3504" s="16" t="str">
        <f t="shared" si="217"/>
        <v>('".DB::select("SELECT id_status FROM `status` WHERE `element_type` = 'task' AND status_type = 'client' AND name ='CANCELLED'")[0]-&gt;id_status."',3503,1),</v>
      </c>
      <c r="AK3504" s="16" t="str">
        <f t="shared" si="218"/>
        <v/>
      </c>
      <c r="AL3504" s="16" t="str">
        <f t="shared" si="219"/>
        <v/>
      </c>
    </row>
    <row r="3505" spans="1:38" x14ac:dyDescent="0.25">
      <c r="A3505" s="16" t="s">
        <v>882</v>
      </c>
      <c r="B3505" s="16" t="s">
        <v>62</v>
      </c>
      <c r="C3505" s="16" t="s">
        <v>27</v>
      </c>
      <c r="D3505" s="16" t="s">
        <v>28</v>
      </c>
      <c r="E3505" s="16" t="s">
        <v>46</v>
      </c>
      <c r="F3505" s="16" t="s">
        <v>43</v>
      </c>
      <c r="G3505" s="16" t="s">
        <v>258</v>
      </c>
      <c r="H3505" s="16" t="s">
        <v>707</v>
      </c>
      <c r="I3505" s="16" t="s">
        <v>94</v>
      </c>
      <c r="J3505" s="16" t="s">
        <v>109</v>
      </c>
      <c r="M3505" s="16"/>
      <c r="N3505" s="7">
        <v>44967</v>
      </c>
      <c r="O3505" s="9">
        <v>44967</v>
      </c>
      <c r="P3505" t="s">
        <v>1197</v>
      </c>
      <c r="Q3505">
        <v>1</v>
      </c>
      <c r="R3505">
        <v>121</v>
      </c>
      <c r="S3505">
        <v>4</v>
      </c>
      <c r="T3505" t="s">
        <v>2998</v>
      </c>
      <c r="U3505">
        <v>11</v>
      </c>
      <c r="V3505">
        <v>14</v>
      </c>
      <c r="W3505">
        <v>59</v>
      </c>
      <c r="X3505">
        <v>57</v>
      </c>
      <c r="Y3505">
        <v>528</v>
      </c>
      <c r="Z3505">
        <v>33</v>
      </c>
      <c r="AA3505">
        <v>3</v>
      </c>
      <c r="AE3505">
        <v>3504</v>
      </c>
      <c r="AF3505" s="16" t="s">
        <v>24</v>
      </c>
      <c r="AG3505" s="16"/>
      <c r="AH3505" s="16"/>
      <c r="AI3505" s="16" t="str">
        <f t="shared" si="216"/>
        <v>(11,4,14,59,57,528,3, null, null, 'L500 2024 Latin America',2024, '2023-02-10','2023-02-10','".Carbon::now()."','".Carbon::now()."'),</v>
      </c>
      <c r="AJ3505" s="16" t="str">
        <f t="shared" si="217"/>
        <v>('".DB::select("SELECT id_status FROM `status` WHERE `element_type` = 'task' AND status_type = 'client' AND name ='CANCELLED'")[0]-&gt;id_status."',3504,1),</v>
      </c>
      <c r="AK3505" s="16" t="str">
        <f t="shared" si="218"/>
        <v/>
      </c>
      <c r="AL3505" s="16" t="str">
        <f t="shared" si="219"/>
        <v/>
      </c>
    </row>
    <row r="3506" spans="1:38" x14ac:dyDescent="0.25">
      <c r="A3506" s="16" t="s">
        <v>882</v>
      </c>
      <c r="B3506" s="16" t="s">
        <v>62</v>
      </c>
      <c r="C3506" s="16" t="s">
        <v>27</v>
      </c>
      <c r="D3506" s="16" t="s">
        <v>28</v>
      </c>
      <c r="E3506" s="16" t="s">
        <v>46</v>
      </c>
      <c r="F3506" s="16" t="s">
        <v>43</v>
      </c>
      <c r="G3506" s="16" t="s">
        <v>258</v>
      </c>
      <c r="H3506" s="16" t="s">
        <v>4401</v>
      </c>
      <c r="I3506" s="16" t="s">
        <v>94</v>
      </c>
      <c r="J3506" s="16" t="s">
        <v>109</v>
      </c>
      <c r="M3506" s="16"/>
      <c r="N3506" s="7">
        <v>44967</v>
      </c>
      <c r="O3506" s="9">
        <v>44967</v>
      </c>
      <c r="P3506" t="s">
        <v>1197</v>
      </c>
      <c r="Q3506">
        <v>1</v>
      </c>
      <c r="R3506">
        <v>121</v>
      </c>
      <c r="S3506">
        <v>4</v>
      </c>
      <c r="T3506" t="s">
        <v>2998</v>
      </c>
      <c r="U3506">
        <v>11</v>
      </c>
      <c r="V3506">
        <v>14</v>
      </c>
      <c r="W3506">
        <v>59</v>
      </c>
      <c r="X3506">
        <v>57</v>
      </c>
      <c r="Y3506">
        <v>564</v>
      </c>
      <c r="Z3506">
        <v>33</v>
      </c>
      <c r="AA3506">
        <v>3</v>
      </c>
      <c r="AE3506">
        <v>3505</v>
      </c>
      <c r="AF3506" s="16" t="s">
        <v>24</v>
      </c>
      <c r="AG3506" s="16"/>
      <c r="AH3506" s="16"/>
      <c r="AI3506" s="16" t="str">
        <f t="shared" si="216"/>
        <v>(11,4,14,59,57,564,3, null, null, 'L500 2024 Latin America',2024, '2023-02-10','2023-02-10','".Carbon::now()."','".Carbon::now()."'),</v>
      </c>
      <c r="AJ3506" s="16" t="str">
        <f t="shared" si="217"/>
        <v>('".DB::select("SELECT id_status FROM `status` WHERE `element_type` = 'task' AND status_type = 'client' AND name ='CANCELLED'")[0]-&gt;id_status."',3505,1),</v>
      </c>
      <c r="AK3506" s="16" t="str">
        <f t="shared" si="218"/>
        <v/>
      </c>
      <c r="AL3506" s="16" t="str">
        <f t="shared" si="219"/>
        <v/>
      </c>
    </row>
    <row r="3507" spans="1:38" x14ac:dyDescent="0.25">
      <c r="A3507" s="16" t="s">
        <v>882</v>
      </c>
      <c r="B3507" s="16" t="s">
        <v>62</v>
      </c>
      <c r="C3507" s="16" t="s">
        <v>27</v>
      </c>
      <c r="D3507" s="16" t="s">
        <v>28</v>
      </c>
      <c r="E3507" s="16" t="s">
        <v>46</v>
      </c>
      <c r="F3507" s="16" t="s">
        <v>43</v>
      </c>
      <c r="G3507" s="16" t="s">
        <v>258</v>
      </c>
      <c r="H3507" s="16" t="s">
        <v>197</v>
      </c>
      <c r="I3507" s="16" t="s">
        <v>94</v>
      </c>
      <c r="J3507" s="16" t="s">
        <v>109</v>
      </c>
      <c r="M3507" s="16"/>
      <c r="N3507" s="7">
        <v>44967</v>
      </c>
      <c r="O3507" s="9">
        <v>44967</v>
      </c>
      <c r="P3507" t="s">
        <v>1197</v>
      </c>
      <c r="Q3507">
        <v>1</v>
      </c>
      <c r="R3507">
        <v>121</v>
      </c>
      <c r="S3507">
        <v>4</v>
      </c>
      <c r="T3507" t="s">
        <v>2998</v>
      </c>
      <c r="U3507">
        <v>11</v>
      </c>
      <c r="V3507">
        <v>14</v>
      </c>
      <c r="W3507">
        <v>59</v>
      </c>
      <c r="X3507">
        <v>57</v>
      </c>
      <c r="Y3507">
        <v>573</v>
      </c>
      <c r="Z3507">
        <v>33</v>
      </c>
      <c r="AA3507">
        <v>3</v>
      </c>
      <c r="AE3507">
        <v>3506</v>
      </c>
      <c r="AF3507" s="16" t="s">
        <v>24</v>
      </c>
      <c r="AG3507" s="16"/>
      <c r="AH3507" s="16"/>
      <c r="AI3507" s="16" t="str">
        <f t="shared" si="216"/>
        <v>(11,4,14,59,57,573,3, null, null, 'L500 2024 Latin America',2024, '2023-02-10','2023-02-10','".Carbon::now()."','".Carbon::now()."'),</v>
      </c>
      <c r="AJ3507" s="16" t="str">
        <f t="shared" si="217"/>
        <v>('".DB::select("SELECT id_status FROM `status` WHERE `element_type` = 'task' AND status_type = 'client' AND name ='CANCELLED'")[0]-&gt;id_status."',3506,1),</v>
      </c>
      <c r="AK3507" s="16" t="str">
        <f t="shared" si="218"/>
        <v/>
      </c>
      <c r="AL3507" s="16" t="str">
        <f t="shared" si="219"/>
        <v/>
      </c>
    </row>
    <row r="3508" spans="1:38" x14ac:dyDescent="0.25">
      <c r="A3508" s="16" t="s">
        <v>882</v>
      </c>
      <c r="B3508" s="16" t="s">
        <v>62</v>
      </c>
      <c r="C3508" s="16" t="s">
        <v>27</v>
      </c>
      <c r="D3508" s="16" t="s">
        <v>28</v>
      </c>
      <c r="E3508" s="16" t="s">
        <v>46</v>
      </c>
      <c r="F3508" s="16" t="s">
        <v>43</v>
      </c>
      <c r="G3508" s="16" t="s">
        <v>258</v>
      </c>
      <c r="H3508" s="16" t="s">
        <v>200</v>
      </c>
      <c r="I3508" s="16" t="s">
        <v>94</v>
      </c>
      <c r="J3508" s="16" t="s">
        <v>109</v>
      </c>
      <c r="M3508" s="16"/>
      <c r="N3508" s="7">
        <v>44967</v>
      </c>
      <c r="O3508" s="9">
        <v>44967</v>
      </c>
      <c r="P3508" t="s">
        <v>1197</v>
      </c>
      <c r="Q3508">
        <v>1</v>
      </c>
      <c r="R3508">
        <v>121</v>
      </c>
      <c r="S3508">
        <v>4</v>
      </c>
      <c r="T3508" t="s">
        <v>2998</v>
      </c>
      <c r="U3508">
        <v>11</v>
      </c>
      <c r="V3508">
        <v>14</v>
      </c>
      <c r="W3508">
        <v>59</v>
      </c>
      <c r="X3508">
        <v>57</v>
      </c>
      <c r="Y3508">
        <v>814</v>
      </c>
      <c r="Z3508">
        <v>33</v>
      </c>
      <c r="AA3508">
        <v>3</v>
      </c>
      <c r="AE3508">
        <v>3507</v>
      </c>
      <c r="AF3508" s="16" t="s">
        <v>24</v>
      </c>
      <c r="AG3508" s="16"/>
      <c r="AH3508" s="16"/>
      <c r="AI3508" s="16" t="str">
        <f t="shared" si="216"/>
        <v>(11,4,14,59,57,814,3, null, null, 'L500 2024 Latin America',2024, '2023-02-10','2023-02-10','".Carbon::now()."','".Carbon::now()."'),</v>
      </c>
      <c r="AJ3508" s="16" t="str">
        <f t="shared" si="217"/>
        <v>('".DB::select("SELECT id_status FROM `status` WHERE `element_type` = 'task' AND status_type = 'client' AND name ='CANCELLED'")[0]-&gt;id_status."',3507,1),</v>
      </c>
      <c r="AK3508" s="16" t="str">
        <f t="shared" si="218"/>
        <v/>
      </c>
      <c r="AL3508" s="16" t="str">
        <f t="shared" si="219"/>
        <v/>
      </c>
    </row>
    <row r="3509" spans="1:38" x14ac:dyDescent="0.25">
      <c r="A3509" s="16" t="s">
        <v>882</v>
      </c>
      <c r="B3509" s="16" t="s">
        <v>62</v>
      </c>
      <c r="C3509" s="16" t="s">
        <v>27</v>
      </c>
      <c r="D3509" s="16" t="s">
        <v>28</v>
      </c>
      <c r="E3509" s="16" t="s">
        <v>81</v>
      </c>
      <c r="F3509" s="16" t="s">
        <v>77</v>
      </c>
      <c r="G3509" s="16" t="s">
        <v>82</v>
      </c>
      <c r="H3509" s="16" t="s">
        <v>831</v>
      </c>
      <c r="I3509" s="16" t="s">
        <v>94</v>
      </c>
      <c r="J3509" s="16"/>
      <c r="M3509" s="16"/>
      <c r="N3509" s="7">
        <v>45016</v>
      </c>
      <c r="O3509" s="9">
        <v>45016</v>
      </c>
      <c r="P3509" t="s">
        <v>1201</v>
      </c>
      <c r="Q3509">
        <v>1</v>
      </c>
      <c r="R3509">
        <v>121</v>
      </c>
      <c r="S3509">
        <v>4</v>
      </c>
      <c r="T3509" t="s">
        <v>2998</v>
      </c>
      <c r="U3509">
        <v>11</v>
      </c>
      <c r="V3509">
        <v>14</v>
      </c>
      <c r="W3509">
        <v>60</v>
      </c>
      <c r="X3509">
        <v>63</v>
      </c>
      <c r="Y3509">
        <v>492</v>
      </c>
      <c r="Z3509">
        <v>33</v>
      </c>
      <c r="AE3509">
        <v>3508</v>
      </c>
      <c r="AF3509" s="16" t="s">
        <v>24</v>
      </c>
      <c r="AG3509" s="16"/>
      <c r="AH3509" s="16"/>
      <c r="AI3509" s="16" t="str">
        <f t="shared" si="216"/>
        <v>(11,4,14,60,63,492,null, null, null, 'L500 2024 UK',2024, '2023-03-31','2023-03-31','".Carbon::now()."','".Carbon::now()."'),</v>
      </c>
      <c r="AJ3509" s="16" t="str">
        <f t="shared" si="217"/>
        <v>('".DB::select("SELECT id_status FROM `status` WHERE `element_type` = 'task' AND status_type = 'client' AND name ='CANCELLED'")[0]-&gt;id_status."',3508,1),</v>
      </c>
      <c r="AK3509" s="16" t="str">
        <f t="shared" si="218"/>
        <v/>
      </c>
      <c r="AL3509" s="16" t="str">
        <f t="shared" si="219"/>
        <v/>
      </c>
    </row>
    <row r="3510" spans="1:38" x14ac:dyDescent="0.25">
      <c r="A3510" s="16" t="s">
        <v>882</v>
      </c>
      <c r="B3510" s="16" t="s">
        <v>62</v>
      </c>
      <c r="C3510" s="16" t="s">
        <v>27</v>
      </c>
      <c r="D3510" s="16" t="s">
        <v>28</v>
      </c>
      <c r="E3510" s="16" t="s">
        <v>81</v>
      </c>
      <c r="F3510" s="16" t="s">
        <v>77</v>
      </c>
      <c r="G3510" s="16" t="s">
        <v>82</v>
      </c>
      <c r="H3510" s="16" t="s">
        <v>281</v>
      </c>
      <c r="I3510" s="16" t="s">
        <v>94</v>
      </c>
      <c r="J3510" s="16"/>
      <c r="M3510" s="16"/>
      <c r="N3510" s="7">
        <v>45016</v>
      </c>
      <c r="O3510" s="9">
        <v>45016</v>
      </c>
      <c r="P3510" t="s">
        <v>1201</v>
      </c>
      <c r="Q3510">
        <v>1</v>
      </c>
      <c r="R3510">
        <v>121</v>
      </c>
      <c r="S3510">
        <v>4</v>
      </c>
      <c r="T3510" t="s">
        <v>2998</v>
      </c>
      <c r="U3510">
        <v>11</v>
      </c>
      <c r="V3510">
        <v>14</v>
      </c>
      <c r="W3510">
        <v>60</v>
      </c>
      <c r="X3510">
        <v>63</v>
      </c>
      <c r="Y3510">
        <v>551</v>
      </c>
      <c r="Z3510">
        <v>33</v>
      </c>
      <c r="AE3510">
        <v>3509</v>
      </c>
      <c r="AF3510" s="16" t="s">
        <v>24</v>
      </c>
      <c r="AG3510" s="16"/>
      <c r="AH3510" s="16"/>
      <c r="AI3510" s="16" t="str">
        <f t="shared" si="216"/>
        <v>(11,4,14,60,63,551,null, null, null, 'L500 2024 UK',2024, '2023-03-31','2023-03-31','".Carbon::now()."','".Carbon::now()."'),</v>
      </c>
      <c r="AJ3510" s="16" t="str">
        <f t="shared" si="217"/>
        <v>('".DB::select("SELECT id_status FROM `status` WHERE `element_type` = 'task' AND status_type = 'client' AND name ='CANCELLED'")[0]-&gt;id_status."',3509,1),</v>
      </c>
      <c r="AK3510" s="16" t="str">
        <f t="shared" si="218"/>
        <v/>
      </c>
      <c r="AL3510" s="16" t="str">
        <f t="shared" si="219"/>
        <v/>
      </c>
    </row>
    <row r="3511" spans="1:38" x14ac:dyDescent="0.25">
      <c r="A3511" s="16" t="s">
        <v>882</v>
      </c>
      <c r="B3511" s="16" t="s">
        <v>62</v>
      </c>
      <c r="C3511" s="16" t="s">
        <v>27</v>
      </c>
      <c r="D3511" s="16" t="s">
        <v>28</v>
      </c>
      <c r="E3511" s="16" t="s">
        <v>81</v>
      </c>
      <c r="F3511" s="16" t="s">
        <v>77</v>
      </c>
      <c r="G3511" s="16" t="s">
        <v>82</v>
      </c>
      <c r="H3511" s="16" t="s">
        <v>3815</v>
      </c>
      <c r="I3511" s="16" t="s">
        <v>94</v>
      </c>
      <c r="J3511" s="16"/>
      <c r="M3511" s="16"/>
      <c r="N3511" s="7">
        <v>45016</v>
      </c>
      <c r="O3511" s="9">
        <v>45016</v>
      </c>
      <c r="P3511" t="s">
        <v>1201</v>
      </c>
      <c r="Q3511">
        <v>1</v>
      </c>
      <c r="R3511">
        <v>121</v>
      </c>
      <c r="S3511">
        <v>4</v>
      </c>
      <c r="T3511" t="s">
        <v>2998</v>
      </c>
      <c r="U3511">
        <v>11</v>
      </c>
      <c r="V3511">
        <v>14</v>
      </c>
      <c r="W3511">
        <v>60</v>
      </c>
      <c r="X3511">
        <v>63</v>
      </c>
      <c r="Y3511">
        <v>555</v>
      </c>
      <c r="Z3511">
        <v>33</v>
      </c>
      <c r="AE3511">
        <v>3510</v>
      </c>
      <c r="AF3511" s="16" t="s">
        <v>24</v>
      </c>
      <c r="AG3511" s="16"/>
      <c r="AH3511" s="16"/>
      <c r="AI3511" s="16" t="str">
        <f t="shared" si="216"/>
        <v>(11,4,14,60,63,555,null, null, null, 'L500 2024 UK',2024, '2023-03-31','2023-03-31','".Carbon::now()."','".Carbon::now()."'),</v>
      </c>
      <c r="AJ3511" s="16" t="str">
        <f t="shared" si="217"/>
        <v>('".DB::select("SELECT id_status FROM `status` WHERE `element_type` = 'task' AND status_type = 'client' AND name ='CANCELLED'")[0]-&gt;id_status."',3510,1),</v>
      </c>
      <c r="AK3511" s="16" t="str">
        <f t="shared" si="218"/>
        <v/>
      </c>
      <c r="AL3511" s="16" t="str">
        <f t="shared" si="219"/>
        <v/>
      </c>
    </row>
    <row r="3512" spans="1:38" x14ac:dyDescent="0.25">
      <c r="A3512" s="16" t="s">
        <v>882</v>
      </c>
      <c r="B3512" s="16" t="s">
        <v>62</v>
      </c>
      <c r="C3512" s="16" t="s">
        <v>27</v>
      </c>
      <c r="D3512" s="16" t="s">
        <v>28</v>
      </c>
      <c r="E3512" s="16" t="s">
        <v>81</v>
      </c>
      <c r="F3512" s="16" t="s">
        <v>77</v>
      </c>
      <c r="G3512" s="16" t="s">
        <v>82</v>
      </c>
      <c r="H3512" s="16" t="s">
        <v>3817</v>
      </c>
      <c r="I3512" s="16" t="s">
        <v>94</v>
      </c>
      <c r="J3512" s="16"/>
      <c r="M3512" s="16"/>
      <c r="N3512" s="7">
        <v>45016</v>
      </c>
      <c r="O3512" s="9">
        <v>45016</v>
      </c>
      <c r="P3512" t="s">
        <v>1201</v>
      </c>
      <c r="Q3512">
        <v>1</v>
      </c>
      <c r="R3512">
        <v>121</v>
      </c>
      <c r="S3512">
        <v>4</v>
      </c>
      <c r="T3512" t="s">
        <v>2998</v>
      </c>
      <c r="U3512">
        <v>11</v>
      </c>
      <c r="V3512">
        <v>14</v>
      </c>
      <c r="W3512">
        <v>60</v>
      </c>
      <c r="X3512">
        <v>63</v>
      </c>
      <c r="Y3512">
        <v>586</v>
      </c>
      <c r="Z3512">
        <v>33</v>
      </c>
      <c r="AE3512">
        <v>3511</v>
      </c>
      <c r="AF3512" s="16" t="s">
        <v>24</v>
      </c>
      <c r="AG3512" s="16"/>
      <c r="AH3512" s="16"/>
      <c r="AI3512" s="16" t="str">
        <f t="shared" si="216"/>
        <v>(11,4,14,60,63,586,null, null, null, 'L500 2024 UK',2024, '2023-03-31','2023-03-31','".Carbon::now()."','".Carbon::now()."'),</v>
      </c>
      <c r="AJ3512" s="16" t="str">
        <f t="shared" si="217"/>
        <v>('".DB::select("SELECT id_status FROM `status` WHERE `element_type` = 'task' AND status_type = 'client' AND name ='CANCELLED'")[0]-&gt;id_status."',3511,1),</v>
      </c>
      <c r="AK3512" s="16" t="str">
        <f t="shared" si="218"/>
        <v/>
      </c>
      <c r="AL3512" s="16" t="str">
        <f t="shared" si="219"/>
        <v/>
      </c>
    </row>
    <row r="3513" spans="1:38" x14ac:dyDescent="0.25">
      <c r="A3513" s="16" t="s">
        <v>882</v>
      </c>
      <c r="B3513" s="16" t="s">
        <v>62</v>
      </c>
      <c r="C3513" s="16" t="s">
        <v>27</v>
      </c>
      <c r="D3513" s="16" t="s">
        <v>28</v>
      </c>
      <c r="E3513" s="16" t="s">
        <v>81</v>
      </c>
      <c r="F3513" s="16" t="s">
        <v>77</v>
      </c>
      <c r="G3513" s="16" t="s">
        <v>82</v>
      </c>
      <c r="H3513" s="16" t="s">
        <v>460</v>
      </c>
      <c r="I3513" s="16" t="s">
        <v>94</v>
      </c>
      <c r="J3513" s="16"/>
      <c r="M3513" s="16"/>
      <c r="N3513" s="7">
        <v>45016</v>
      </c>
      <c r="O3513" s="9">
        <v>45016</v>
      </c>
      <c r="P3513" t="s">
        <v>1201</v>
      </c>
      <c r="Q3513">
        <v>1</v>
      </c>
      <c r="R3513">
        <v>121</v>
      </c>
      <c r="S3513">
        <v>4</v>
      </c>
      <c r="T3513" t="s">
        <v>2998</v>
      </c>
      <c r="U3513">
        <v>11</v>
      </c>
      <c r="V3513">
        <v>14</v>
      </c>
      <c r="W3513">
        <v>60</v>
      </c>
      <c r="X3513">
        <v>63</v>
      </c>
      <c r="Y3513">
        <v>587</v>
      </c>
      <c r="Z3513">
        <v>33</v>
      </c>
      <c r="AE3513">
        <v>3512</v>
      </c>
      <c r="AF3513" s="16" t="s">
        <v>24</v>
      </c>
      <c r="AG3513" s="16"/>
      <c r="AH3513" s="16"/>
      <c r="AI3513" s="16" t="str">
        <f t="shared" si="216"/>
        <v>(11,4,14,60,63,587,null, null, null, 'L500 2024 UK',2024, '2023-03-31','2023-03-31','".Carbon::now()."','".Carbon::now()."'),</v>
      </c>
      <c r="AJ3513" s="16" t="str">
        <f t="shared" si="217"/>
        <v>('".DB::select("SELECT id_status FROM `status` WHERE `element_type` = 'task' AND status_type = 'client' AND name ='CANCELLED'")[0]-&gt;id_status."',3512,1),</v>
      </c>
      <c r="AK3513" s="16" t="str">
        <f t="shared" si="218"/>
        <v/>
      </c>
      <c r="AL3513" s="16" t="str">
        <f t="shared" si="219"/>
        <v/>
      </c>
    </row>
    <row r="3514" spans="1:38" x14ac:dyDescent="0.25">
      <c r="A3514" s="16" t="s">
        <v>882</v>
      </c>
      <c r="B3514" s="16" t="s">
        <v>62</v>
      </c>
      <c r="C3514" s="16" t="s">
        <v>27</v>
      </c>
      <c r="D3514" s="16" t="s">
        <v>28</v>
      </c>
      <c r="E3514" s="16" t="s">
        <v>81</v>
      </c>
      <c r="F3514" s="16" t="s">
        <v>77</v>
      </c>
      <c r="G3514" s="16" t="s">
        <v>82</v>
      </c>
      <c r="H3514" s="16" t="s">
        <v>3432</v>
      </c>
      <c r="I3514" s="16" t="s">
        <v>94</v>
      </c>
      <c r="J3514" s="16"/>
      <c r="M3514" s="16"/>
      <c r="N3514" s="7">
        <v>45016</v>
      </c>
      <c r="O3514" s="9">
        <v>45016</v>
      </c>
      <c r="P3514" t="s">
        <v>1201</v>
      </c>
      <c r="Q3514">
        <v>1</v>
      </c>
      <c r="R3514">
        <v>121</v>
      </c>
      <c r="S3514">
        <v>4</v>
      </c>
      <c r="T3514" t="s">
        <v>2998</v>
      </c>
      <c r="U3514">
        <v>11</v>
      </c>
      <c r="V3514">
        <v>14</v>
      </c>
      <c r="W3514">
        <v>60</v>
      </c>
      <c r="X3514">
        <v>63</v>
      </c>
      <c r="Y3514">
        <v>596</v>
      </c>
      <c r="Z3514">
        <v>33</v>
      </c>
      <c r="AE3514">
        <v>3513</v>
      </c>
      <c r="AF3514" s="16" t="s">
        <v>24</v>
      </c>
      <c r="AG3514" s="16"/>
      <c r="AH3514" s="16"/>
      <c r="AI3514" s="16" t="str">
        <f t="shared" si="216"/>
        <v>(11,4,14,60,63,596,null, null, null, 'L500 2024 UK',2024, '2023-03-31','2023-03-31','".Carbon::now()."','".Carbon::now()."'),</v>
      </c>
      <c r="AJ3514" s="16" t="str">
        <f t="shared" si="217"/>
        <v>('".DB::select("SELECT id_status FROM `status` WHERE `element_type` = 'task' AND status_type = 'client' AND name ='CANCELLED'")[0]-&gt;id_status."',3513,1),</v>
      </c>
      <c r="AK3514" s="16" t="str">
        <f t="shared" si="218"/>
        <v/>
      </c>
      <c r="AL3514" s="16" t="str">
        <f t="shared" si="219"/>
        <v/>
      </c>
    </row>
    <row r="3515" spans="1:38" x14ac:dyDescent="0.25">
      <c r="A3515" s="16" t="s">
        <v>882</v>
      </c>
      <c r="B3515" s="16" t="s">
        <v>62</v>
      </c>
      <c r="C3515" s="16" t="s">
        <v>27</v>
      </c>
      <c r="D3515" s="16" t="s">
        <v>28</v>
      </c>
      <c r="E3515" s="16" t="s">
        <v>81</v>
      </c>
      <c r="F3515" s="16" t="s">
        <v>77</v>
      </c>
      <c r="G3515" s="16" t="s">
        <v>82</v>
      </c>
      <c r="H3515" s="16" t="s">
        <v>923</v>
      </c>
      <c r="I3515" s="16" t="s">
        <v>94</v>
      </c>
      <c r="J3515" s="16"/>
      <c r="M3515" s="16"/>
      <c r="N3515" s="7">
        <v>45016</v>
      </c>
      <c r="O3515" s="9">
        <v>45016</v>
      </c>
      <c r="P3515" t="s">
        <v>1201</v>
      </c>
      <c r="Q3515">
        <v>1</v>
      </c>
      <c r="R3515">
        <v>121</v>
      </c>
      <c r="S3515">
        <v>4</v>
      </c>
      <c r="T3515" t="s">
        <v>2998</v>
      </c>
      <c r="U3515">
        <v>11</v>
      </c>
      <c r="V3515">
        <v>14</v>
      </c>
      <c r="W3515">
        <v>60</v>
      </c>
      <c r="X3515">
        <v>63</v>
      </c>
      <c r="Y3515">
        <v>600</v>
      </c>
      <c r="Z3515">
        <v>33</v>
      </c>
      <c r="AE3515">
        <v>3514</v>
      </c>
      <c r="AF3515" s="16" t="s">
        <v>24</v>
      </c>
      <c r="AG3515" s="16"/>
      <c r="AH3515" s="16"/>
      <c r="AI3515" s="16" t="str">
        <f t="shared" si="216"/>
        <v>(11,4,14,60,63,600,null, null, null, 'L500 2024 UK',2024, '2023-03-31','2023-03-31','".Carbon::now()."','".Carbon::now()."'),</v>
      </c>
      <c r="AJ3515" s="16" t="str">
        <f t="shared" si="217"/>
        <v>('".DB::select("SELECT id_status FROM `status` WHERE `element_type` = 'task' AND status_type = 'client' AND name ='CANCELLED'")[0]-&gt;id_status."',3514,1),</v>
      </c>
      <c r="AK3515" s="16" t="str">
        <f t="shared" si="218"/>
        <v/>
      </c>
      <c r="AL3515" s="16" t="str">
        <f t="shared" si="219"/>
        <v/>
      </c>
    </row>
    <row r="3516" spans="1:38" x14ac:dyDescent="0.25">
      <c r="A3516" s="16" t="s">
        <v>882</v>
      </c>
      <c r="B3516" s="16" t="s">
        <v>62</v>
      </c>
      <c r="C3516" s="16" t="s">
        <v>27</v>
      </c>
      <c r="D3516" s="16" t="s">
        <v>28</v>
      </c>
      <c r="E3516" s="16" t="s">
        <v>81</v>
      </c>
      <c r="F3516" s="16" t="s">
        <v>77</v>
      </c>
      <c r="G3516" s="16" t="s">
        <v>82</v>
      </c>
      <c r="H3516" s="16" t="s">
        <v>462</v>
      </c>
      <c r="I3516" s="16" t="s">
        <v>94</v>
      </c>
      <c r="J3516" s="16"/>
      <c r="M3516" s="16"/>
      <c r="N3516" s="7">
        <v>45016</v>
      </c>
      <c r="O3516" s="9">
        <v>45016</v>
      </c>
      <c r="P3516" t="s">
        <v>1201</v>
      </c>
      <c r="Q3516">
        <v>1</v>
      </c>
      <c r="R3516">
        <v>121</v>
      </c>
      <c r="S3516">
        <v>4</v>
      </c>
      <c r="T3516" t="s">
        <v>2998</v>
      </c>
      <c r="U3516">
        <v>11</v>
      </c>
      <c r="V3516">
        <v>14</v>
      </c>
      <c r="W3516">
        <v>60</v>
      </c>
      <c r="X3516">
        <v>63</v>
      </c>
      <c r="Y3516">
        <v>635</v>
      </c>
      <c r="Z3516">
        <v>33</v>
      </c>
      <c r="AE3516">
        <v>3515</v>
      </c>
      <c r="AF3516" s="16" t="s">
        <v>24</v>
      </c>
      <c r="AG3516" s="16"/>
      <c r="AH3516" s="16"/>
      <c r="AI3516" s="16" t="str">
        <f t="shared" si="216"/>
        <v>(11,4,14,60,63,635,null, null, null, 'L500 2024 UK',2024, '2023-03-31','2023-03-31','".Carbon::now()."','".Carbon::now()."'),</v>
      </c>
      <c r="AJ3516" s="16" t="str">
        <f t="shared" si="217"/>
        <v>('".DB::select("SELECT id_status FROM `status` WHERE `element_type` = 'task' AND status_type = 'client' AND name ='CANCELLED'")[0]-&gt;id_status."',3515,1),</v>
      </c>
      <c r="AK3516" s="16" t="str">
        <f t="shared" si="218"/>
        <v/>
      </c>
      <c r="AL3516" s="16" t="str">
        <f t="shared" si="219"/>
        <v/>
      </c>
    </row>
    <row r="3517" spans="1:38" x14ac:dyDescent="0.25">
      <c r="A3517" s="16" t="s">
        <v>882</v>
      </c>
      <c r="B3517" s="16" t="s">
        <v>62</v>
      </c>
      <c r="C3517" s="16" t="s">
        <v>27</v>
      </c>
      <c r="D3517" s="16" t="s">
        <v>28</v>
      </c>
      <c r="E3517" s="16" t="s">
        <v>81</v>
      </c>
      <c r="F3517" s="16" t="s">
        <v>77</v>
      </c>
      <c r="G3517" s="16" t="s">
        <v>82</v>
      </c>
      <c r="H3517" s="16" t="s">
        <v>1006</v>
      </c>
      <c r="I3517" s="16" t="s">
        <v>94</v>
      </c>
      <c r="J3517" s="16"/>
      <c r="M3517" s="16"/>
      <c r="N3517" s="7">
        <v>45016</v>
      </c>
      <c r="O3517" s="9">
        <v>45016</v>
      </c>
      <c r="P3517" t="s">
        <v>1201</v>
      </c>
      <c r="Q3517">
        <v>1</v>
      </c>
      <c r="R3517">
        <v>121</v>
      </c>
      <c r="S3517">
        <v>4</v>
      </c>
      <c r="T3517" t="s">
        <v>2998</v>
      </c>
      <c r="U3517">
        <v>11</v>
      </c>
      <c r="V3517">
        <v>14</v>
      </c>
      <c r="W3517">
        <v>60</v>
      </c>
      <c r="X3517">
        <v>63</v>
      </c>
      <c r="Y3517">
        <v>661</v>
      </c>
      <c r="Z3517">
        <v>33</v>
      </c>
      <c r="AE3517">
        <v>3516</v>
      </c>
      <c r="AF3517" s="16" t="s">
        <v>24</v>
      </c>
      <c r="AG3517" s="16"/>
      <c r="AH3517" s="16"/>
      <c r="AI3517" s="16" t="str">
        <f t="shared" si="216"/>
        <v>(11,4,14,60,63,661,null, null, null, 'L500 2024 UK',2024, '2023-03-31','2023-03-31','".Carbon::now()."','".Carbon::now()."'),</v>
      </c>
      <c r="AJ3517" s="16" t="str">
        <f t="shared" si="217"/>
        <v>('".DB::select("SELECT id_status FROM `status` WHERE `element_type` = 'task' AND status_type = 'client' AND name ='CANCELLED'")[0]-&gt;id_status."',3516,1),</v>
      </c>
      <c r="AK3517" s="16" t="str">
        <f t="shared" si="218"/>
        <v/>
      </c>
      <c r="AL3517" s="16" t="str">
        <f t="shared" si="219"/>
        <v/>
      </c>
    </row>
    <row r="3518" spans="1:38" x14ac:dyDescent="0.25">
      <c r="A3518" s="16" t="s">
        <v>882</v>
      </c>
      <c r="B3518" s="16" t="s">
        <v>62</v>
      </c>
      <c r="C3518" s="16" t="s">
        <v>27</v>
      </c>
      <c r="D3518" s="16" t="s">
        <v>28</v>
      </c>
      <c r="E3518" s="16" t="s">
        <v>81</v>
      </c>
      <c r="F3518" s="16" t="s">
        <v>77</v>
      </c>
      <c r="G3518" s="16" t="s">
        <v>82</v>
      </c>
      <c r="H3518" s="16" t="s">
        <v>612</v>
      </c>
      <c r="I3518" s="16" t="s">
        <v>94</v>
      </c>
      <c r="J3518" s="16"/>
      <c r="M3518" s="16"/>
      <c r="N3518" s="7">
        <v>45016</v>
      </c>
      <c r="O3518" s="9">
        <v>45016</v>
      </c>
      <c r="P3518" t="s">
        <v>1201</v>
      </c>
      <c r="Q3518">
        <v>1</v>
      </c>
      <c r="R3518">
        <v>121</v>
      </c>
      <c r="S3518">
        <v>4</v>
      </c>
      <c r="T3518" t="s">
        <v>2998</v>
      </c>
      <c r="U3518">
        <v>11</v>
      </c>
      <c r="V3518">
        <v>14</v>
      </c>
      <c r="W3518">
        <v>60</v>
      </c>
      <c r="X3518">
        <v>63</v>
      </c>
      <c r="Y3518">
        <v>668</v>
      </c>
      <c r="Z3518">
        <v>33</v>
      </c>
      <c r="AE3518">
        <v>3517</v>
      </c>
      <c r="AF3518" s="16" t="s">
        <v>24</v>
      </c>
      <c r="AG3518" s="16"/>
      <c r="AH3518" s="16"/>
      <c r="AI3518" s="16" t="str">
        <f t="shared" si="216"/>
        <v>(11,4,14,60,63,668,null, null, null, 'L500 2024 UK',2024, '2023-03-31','2023-03-31','".Carbon::now()."','".Carbon::now()."'),</v>
      </c>
      <c r="AJ3518" s="16" t="str">
        <f t="shared" si="217"/>
        <v>('".DB::select("SELECT id_status FROM `status` WHERE `element_type` = 'task' AND status_type = 'client' AND name ='CANCELLED'")[0]-&gt;id_status."',3517,1),</v>
      </c>
      <c r="AK3518" s="16" t="str">
        <f t="shared" si="218"/>
        <v/>
      </c>
      <c r="AL3518" s="16" t="str">
        <f t="shared" si="219"/>
        <v/>
      </c>
    </row>
    <row r="3519" spans="1:38" x14ac:dyDescent="0.25">
      <c r="A3519" s="16" t="s">
        <v>882</v>
      </c>
      <c r="B3519" s="16" t="s">
        <v>62</v>
      </c>
      <c r="C3519" s="16" t="s">
        <v>27</v>
      </c>
      <c r="D3519" s="16" t="s">
        <v>28</v>
      </c>
      <c r="E3519" s="16" t="s">
        <v>81</v>
      </c>
      <c r="F3519" s="16" t="s">
        <v>77</v>
      </c>
      <c r="G3519" s="16" t="s">
        <v>82</v>
      </c>
      <c r="H3519" s="16" t="s">
        <v>282</v>
      </c>
      <c r="I3519" s="16" t="s">
        <v>94</v>
      </c>
      <c r="J3519" s="16"/>
      <c r="M3519" s="16"/>
      <c r="N3519" s="7">
        <v>45016</v>
      </c>
      <c r="O3519" s="9">
        <v>45016</v>
      </c>
      <c r="P3519" t="s">
        <v>1201</v>
      </c>
      <c r="Q3519">
        <v>1</v>
      </c>
      <c r="R3519">
        <v>121</v>
      </c>
      <c r="S3519">
        <v>4</v>
      </c>
      <c r="T3519" t="s">
        <v>2998</v>
      </c>
      <c r="U3519">
        <v>11</v>
      </c>
      <c r="V3519">
        <v>14</v>
      </c>
      <c r="W3519">
        <v>60</v>
      </c>
      <c r="X3519">
        <v>63</v>
      </c>
      <c r="Y3519">
        <v>669</v>
      </c>
      <c r="Z3519">
        <v>33</v>
      </c>
      <c r="AE3519">
        <v>3518</v>
      </c>
      <c r="AF3519" s="16" t="s">
        <v>24</v>
      </c>
      <c r="AG3519" s="16"/>
      <c r="AH3519" s="16"/>
      <c r="AI3519" s="16" t="str">
        <f t="shared" si="216"/>
        <v>(11,4,14,60,63,669,null, null, null, 'L500 2024 UK',2024, '2023-03-31','2023-03-31','".Carbon::now()."','".Carbon::now()."'),</v>
      </c>
      <c r="AJ3519" s="16" t="str">
        <f t="shared" si="217"/>
        <v>('".DB::select("SELECT id_status FROM `status` WHERE `element_type` = 'task' AND status_type = 'client' AND name ='CANCELLED'")[0]-&gt;id_status."',3518,1),</v>
      </c>
      <c r="AK3519" s="16" t="str">
        <f t="shared" si="218"/>
        <v/>
      </c>
      <c r="AL3519" s="16" t="str">
        <f t="shared" si="219"/>
        <v/>
      </c>
    </row>
    <row r="3520" spans="1:38" x14ac:dyDescent="0.25">
      <c r="A3520" s="16" t="s">
        <v>882</v>
      </c>
      <c r="B3520" s="16" t="s">
        <v>62</v>
      </c>
      <c r="C3520" s="16" t="s">
        <v>27</v>
      </c>
      <c r="D3520" s="16" t="s">
        <v>28</v>
      </c>
      <c r="E3520" s="16" t="s">
        <v>81</v>
      </c>
      <c r="F3520" s="16" t="s">
        <v>77</v>
      </c>
      <c r="G3520" s="16" t="s">
        <v>82</v>
      </c>
      <c r="H3520" s="16" t="s">
        <v>439</v>
      </c>
      <c r="I3520" s="16" t="s">
        <v>94</v>
      </c>
      <c r="J3520" s="16"/>
      <c r="M3520" s="16"/>
      <c r="N3520" s="7">
        <v>45016</v>
      </c>
      <c r="O3520" s="9">
        <v>45016</v>
      </c>
      <c r="P3520" t="s">
        <v>1201</v>
      </c>
      <c r="Q3520">
        <v>1</v>
      </c>
      <c r="R3520">
        <v>121</v>
      </c>
      <c r="S3520">
        <v>4</v>
      </c>
      <c r="T3520" t="s">
        <v>2998</v>
      </c>
      <c r="U3520">
        <v>11</v>
      </c>
      <c r="V3520">
        <v>14</v>
      </c>
      <c r="W3520">
        <v>60</v>
      </c>
      <c r="X3520">
        <v>63</v>
      </c>
      <c r="Y3520">
        <v>671</v>
      </c>
      <c r="Z3520">
        <v>33</v>
      </c>
      <c r="AE3520">
        <v>3519</v>
      </c>
      <c r="AF3520" s="16" t="s">
        <v>24</v>
      </c>
      <c r="AG3520" s="16"/>
      <c r="AH3520" s="16"/>
      <c r="AI3520" s="16" t="str">
        <f t="shared" si="216"/>
        <v>(11,4,14,60,63,671,null, null, null, 'L500 2024 UK',2024, '2023-03-31','2023-03-31','".Carbon::now()."','".Carbon::now()."'),</v>
      </c>
      <c r="AJ3520" s="16" t="str">
        <f t="shared" si="217"/>
        <v>('".DB::select("SELECT id_status FROM `status` WHERE `element_type` = 'task' AND status_type = 'client' AND name ='CANCELLED'")[0]-&gt;id_status."',3519,1),</v>
      </c>
      <c r="AK3520" s="16" t="str">
        <f t="shared" si="218"/>
        <v/>
      </c>
      <c r="AL3520" s="16" t="str">
        <f t="shared" si="219"/>
        <v/>
      </c>
    </row>
    <row r="3521" spans="1:38" x14ac:dyDescent="0.25">
      <c r="A3521" s="16" t="s">
        <v>882</v>
      </c>
      <c r="B3521" s="16" t="s">
        <v>62</v>
      </c>
      <c r="C3521" s="16" t="s">
        <v>27</v>
      </c>
      <c r="D3521" s="16" t="s">
        <v>28</v>
      </c>
      <c r="E3521" s="16" t="s">
        <v>81</v>
      </c>
      <c r="F3521" s="16" t="s">
        <v>77</v>
      </c>
      <c r="G3521" s="16" t="s">
        <v>82</v>
      </c>
      <c r="H3521" s="16" t="s">
        <v>463</v>
      </c>
      <c r="I3521" s="16" t="s">
        <v>94</v>
      </c>
      <c r="J3521" s="16"/>
      <c r="M3521" s="16"/>
      <c r="N3521" s="7">
        <v>45016</v>
      </c>
      <c r="O3521" s="9">
        <v>45016</v>
      </c>
      <c r="P3521" t="s">
        <v>1201</v>
      </c>
      <c r="Q3521">
        <v>1</v>
      </c>
      <c r="R3521">
        <v>121</v>
      </c>
      <c r="S3521">
        <v>4</v>
      </c>
      <c r="T3521" t="s">
        <v>2998</v>
      </c>
      <c r="U3521">
        <v>11</v>
      </c>
      <c r="V3521">
        <v>14</v>
      </c>
      <c r="W3521">
        <v>60</v>
      </c>
      <c r="X3521">
        <v>63</v>
      </c>
      <c r="Y3521">
        <v>681</v>
      </c>
      <c r="Z3521">
        <v>33</v>
      </c>
      <c r="AE3521">
        <v>3520</v>
      </c>
      <c r="AF3521" s="16" t="s">
        <v>24</v>
      </c>
      <c r="AG3521" s="16"/>
      <c r="AH3521" s="16"/>
      <c r="AI3521" s="16" t="str">
        <f t="shared" si="216"/>
        <v>(11,4,14,60,63,681,null, null, null, 'L500 2024 UK',2024, '2023-03-31','2023-03-31','".Carbon::now()."','".Carbon::now()."'),</v>
      </c>
      <c r="AJ3521" s="16" t="str">
        <f t="shared" si="217"/>
        <v>('".DB::select("SELECT id_status FROM `status` WHERE `element_type` = 'task' AND status_type = 'client' AND name ='CANCELLED'")[0]-&gt;id_status."',3520,1),</v>
      </c>
      <c r="AK3521" s="16" t="str">
        <f t="shared" si="218"/>
        <v/>
      </c>
      <c r="AL3521" s="16" t="str">
        <f t="shared" si="219"/>
        <v/>
      </c>
    </row>
    <row r="3522" spans="1:38" x14ac:dyDescent="0.25">
      <c r="A3522" s="16" t="s">
        <v>882</v>
      </c>
      <c r="B3522" s="16" t="s">
        <v>62</v>
      </c>
      <c r="C3522" s="16" t="s">
        <v>27</v>
      </c>
      <c r="D3522" s="16" t="s">
        <v>28</v>
      </c>
      <c r="E3522" s="16" t="s">
        <v>81</v>
      </c>
      <c r="F3522" s="16" t="s">
        <v>77</v>
      </c>
      <c r="G3522" s="16" t="s">
        <v>82</v>
      </c>
      <c r="H3522" s="16" t="s">
        <v>735</v>
      </c>
      <c r="I3522" s="16" t="s">
        <v>94</v>
      </c>
      <c r="J3522" s="16"/>
      <c r="M3522" s="16"/>
      <c r="N3522" s="7">
        <v>45016</v>
      </c>
      <c r="O3522" s="9">
        <v>45016</v>
      </c>
      <c r="P3522" t="s">
        <v>1201</v>
      </c>
      <c r="Q3522">
        <v>1</v>
      </c>
      <c r="R3522">
        <v>121</v>
      </c>
      <c r="S3522">
        <v>4</v>
      </c>
      <c r="T3522" t="s">
        <v>2998</v>
      </c>
      <c r="U3522">
        <v>11</v>
      </c>
      <c r="V3522">
        <v>14</v>
      </c>
      <c r="W3522">
        <v>60</v>
      </c>
      <c r="X3522">
        <v>63</v>
      </c>
      <c r="Y3522">
        <v>682</v>
      </c>
      <c r="Z3522">
        <v>33</v>
      </c>
      <c r="AE3522">
        <v>3521</v>
      </c>
      <c r="AF3522" s="16" t="s">
        <v>24</v>
      </c>
      <c r="AG3522" s="16"/>
      <c r="AH3522" s="16"/>
      <c r="AI3522" s="16" t="str">
        <f t="shared" ref="AI3522:AI3585" si="220">CONCATENATE("(",U3522,",",S3522,",",V3522,",",W3522,",",X3522,",",Y3522,",",IF(AA3522&lt;&gt;"", AA3522, "null"),", ",IF(AC3522&lt;&gt;"", AC3522, "null"),", ",IF(AD3522&lt;&gt;"", AD3522, "null"),", '",SUBSTITUTE(E3522, "'", "´"),"',",D3522,", '",P3522,"','",P3522,"','"".Carbon::now().""','"".Carbon::now().""'),")</f>
        <v>(11,4,14,60,63,682,null, null, null, 'L500 2024 UK',2024, '2023-03-31','2023-03-31','".Carbon::now()."','".Carbon::now()."'),</v>
      </c>
      <c r="AJ3522" s="16" t="str">
        <f t="shared" ref="AJ3522:AJ3585" si="221">CONCATENATE("('"".DB::select(""SELECT id_status FROM `status` WHERE `element_type` = 'task' AND status_type = 'client' AND name ='", AF3522, "'"")[0]-&gt;id_status.""',", AE3522, ",1),")</f>
        <v>('".DB::select("SELECT id_status FROM `status` WHERE `element_type` = 'task' AND status_type = 'client' AND name ='CANCELLED'")[0]-&gt;id_status."',3521,1),</v>
      </c>
      <c r="AK3522" s="16" t="str">
        <f t="shared" ref="AK3522:AK3585" si="222">IF(AND(AF3522&lt;&gt;AG3522, AG3522&lt;&gt;""),CONCATENATE("('"".DB::select(""SELECT id_status FROM `status` WHERE `element_type` = 'task' AND status_type = 'client' AND name ='", AG3522, "'"")[0]-&gt;id_status.""',", AE3522, ",1),"),"")</f>
        <v/>
      </c>
      <c r="AL3522" s="16" t="str">
        <f t="shared" ref="AL3522:AL3585" si="223">IF(AND(AF3522&lt;&gt;AG3522,AF3522&lt;&gt;AH3522,AG3522&lt;&gt;AH3522,AH3522&lt;&gt;""), CONCATENATE("('"".DB::select(""SELECT id_status FROM `status` WHERE `element_type` = 'task' AND status_type = 'client' AND name ='", AF3522, "'"")[0]-&gt;id_status.""',", AE3522, ",1),"), "")</f>
        <v/>
      </c>
    </row>
    <row r="3523" spans="1:38" x14ac:dyDescent="0.25">
      <c r="A3523" s="16" t="s">
        <v>882</v>
      </c>
      <c r="B3523" s="16" t="s">
        <v>62</v>
      </c>
      <c r="C3523" s="16" t="s">
        <v>27</v>
      </c>
      <c r="D3523" s="16" t="s">
        <v>28</v>
      </c>
      <c r="E3523" s="16" t="s">
        <v>81</v>
      </c>
      <c r="F3523" s="16" t="s">
        <v>77</v>
      </c>
      <c r="G3523" s="16" t="s">
        <v>82</v>
      </c>
      <c r="H3523" s="16" t="s">
        <v>3965</v>
      </c>
      <c r="I3523" s="16" t="s">
        <v>94</v>
      </c>
      <c r="J3523" s="16"/>
      <c r="M3523" s="16"/>
      <c r="N3523" s="7">
        <v>45016</v>
      </c>
      <c r="O3523" s="9">
        <v>45016</v>
      </c>
      <c r="P3523" t="s">
        <v>1201</v>
      </c>
      <c r="Q3523">
        <v>1</v>
      </c>
      <c r="R3523">
        <v>121</v>
      </c>
      <c r="S3523">
        <v>4</v>
      </c>
      <c r="T3523" t="s">
        <v>2998</v>
      </c>
      <c r="U3523">
        <v>11</v>
      </c>
      <c r="V3523">
        <v>14</v>
      </c>
      <c r="W3523">
        <v>60</v>
      </c>
      <c r="X3523">
        <v>63</v>
      </c>
      <c r="Y3523">
        <v>698</v>
      </c>
      <c r="Z3523">
        <v>33</v>
      </c>
      <c r="AE3523">
        <v>3522</v>
      </c>
      <c r="AF3523" s="16" t="s">
        <v>24</v>
      </c>
      <c r="AG3523" s="16"/>
      <c r="AH3523" s="16"/>
      <c r="AI3523" s="16" t="str">
        <f t="shared" si="220"/>
        <v>(11,4,14,60,63,698,null, null, null, 'L500 2024 UK',2024, '2023-03-31','2023-03-31','".Carbon::now()."','".Carbon::now()."'),</v>
      </c>
      <c r="AJ3523" s="16" t="str">
        <f t="shared" si="221"/>
        <v>('".DB::select("SELECT id_status FROM `status` WHERE `element_type` = 'task' AND status_type = 'client' AND name ='CANCELLED'")[0]-&gt;id_status."',3522,1),</v>
      </c>
      <c r="AK3523" s="16" t="str">
        <f t="shared" si="222"/>
        <v/>
      </c>
      <c r="AL3523" s="16" t="str">
        <f t="shared" si="223"/>
        <v/>
      </c>
    </row>
    <row r="3524" spans="1:38" x14ac:dyDescent="0.25">
      <c r="A3524" s="16" t="s">
        <v>882</v>
      </c>
      <c r="B3524" s="16" t="s">
        <v>62</v>
      </c>
      <c r="C3524" s="16" t="s">
        <v>27</v>
      </c>
      <c r="D3524" s="16" t="s">
        <v>28</v>
      </c>
      <c r="E3524" s="16" t="s">
        <v>81</v>
      </c>
      <c r="F3524" s="16" t="s">
        <v>77</v>
      </c>
      <c r="G3524" s="16" t="s">
        <v>82</v>
      </c>
      <c r="H3524" s="16" t="s">
        <v>924</v>
      </c>
      <c r="I3524" s="16" t="s">
        <v>94</v>
      </c>
      <c r="J3524" s="16"/>
      <c r="M3524" s="16"/>
      <c r="N3524" s="7">
        <v>45016</v>
      </c>
      <c r="O3524" s="9">
        <v>45016</v>
      </c>
      <c r="P3524" t="s">
        <v>1201</v>
      </c>
      <c r="Q3524">
        <v>1</v>
      </c>
      <c r="R3524">
        <v>121</v>
      </c>
      <c r="S3524">
        <v>4</v>
      </c>
      <c r="T3524" t="s">
        <v>2998</v>
      </c>
      <c r="U3524">
        <v>11</v>
      </c>
      <c r="V3524">
        <v>14</v>
      </c>
      <c r="W3524">
        <v>60</v>
      </c>
      <c r="X3524">
        <v>63</v>
      </c>
      <c r="Y3524">
        <v>699</v>
      </c>
      <c r="Z3524">
        <v>33</v>
      </c>
      <c r="AE3524">
        <v>3523</v>
      </c>
      <c r="AF3524" s="16" t="s">
        <v>24</v>
      </c>
      <c r="AG3524" s="16"/>
      <c r="AH3524" s="16"/>
      <c r="AI3524" s="16" t="str">
        <f t="shared" si="220"/>
        <v>(11,4,14,60,63,699,null, null, null, 'L500 2024 UK',2024, '2023-03-31','2023-03-31','".Carbon::now()."','".Carbon::now()."'),</v>
      </c>
      <c r="AJ3524" s="16" t="str">
        <f t="shared" si="221"/>
        <v>('".DB::select("SELECT id_status FROM `status` WHERE `element_type` = 'task' AND status_type = 'client' AND name ='CANCELLED'")[0]-&gt;id_status."',3523,1),</v>
      </c>
      <c r="AK3524" s="16" t="str">
        <f t="shared" si="222"/>
        <v/>
      </c>
      <c r="AL3524" s="16" t="str">
        <f t="shared" si="223"/>
        <v/>
      </c>
    </row>
    <row r="3525" spans="1:38" x14ac:dyDescent="0.25">
      <c r="A3525" s="16" t="s">
        <v>882</v>
      </c>
      <c r="B3525" s="16" t="s">
        <v>62</v>
      </c>
      <c r="C3525" s="16" t="s">
        <v>27</v>
      </c>
      <c r="D3525" s="16" t="s">
        <v>28</v>
      </c>
      <c r="E3525" s="16" t="s">
        <v>81</v>
      </c>
      <c r="F3525" s="16" t="s">
        <v>77</v>
      </c>
      <c r="G3525" s="16" t="s">
        <v>82</v>
      </c>
      <c r="H3525" s="16" t="s">
        <v>4129</v>
      </c>
      <c r="I3525" s="16" t="s">
        <v>94</v>
      </c>
      <c r="J3525" s="16"/>
      <c r="M3525" s="16"/>
      <c r="N3525" s="7">
        <v>45016</v>
      </c>
      <c r="O3525" s="9">
        <v>45016</v>
      </c>
      <c r="P3525" t="s">
        <v>1201</v>
      </c>
      <c r="Q3525">
        <v>1</v>
      </c>
      <c r="R3525">
        <v>121</v>
      </c>
      <c r="S3525">
        <v>4</v>
      </c>
      <c r="T3525" t="s">
        <v>2998</v>
      </c>
      <c r="U3525">
        <v>11</v>
      </c>
      <c r="V3525">
        <v>14</v>
      </c>
      <c r="W3525">
        <v>60</v>
      </c>
      <c r="X3525">
        <v>63</v>
      </c>
      <c r="Y3525">
        <v>715</v>
      </c>
      <c r="Z3525">
        <v>33</v>
      </c>
      <c r="AE3525">
        <v>3524</v>
      </c>
      <c r="AF3525" s="16" t="s">
        <v>24</v>
      </c>
      <c r="AG3525" s="16"/>
      <c r="AH3525" s="16"/>
      <c r="AI3525" s="16" t="str">
        <f t="shared" si="220"/>
        <v>(11,4,14,60,63,715,null, null, null, 'L500 2024 UK',2024, '2023-03-31','2023-03-31','".Carbon::now()."','".Carbon::now()."'),</v>
      </c>
      <c r="AJ3525" s="16" t="str">
        <f t="shared" si="221"/>
        <v>('".DB::select("SELECT id_status FROM `status` WHERE `element_type` = 'task' AND status_type = 'client' AND name ='CANCELLED'")[0]-&gt;id_status."',3524,1),</v>
      </c>
      <c r="AK3525" s="16" t="str">
        <f t="shared" si="222"/>
        <v/>
      </c>
      <c r="AL3525" s="16" t="str">
        <f t="shared" si="223"/>
        <v/>
      </c>
    </row>
    <row r="3526" spans="1:38" x14ac:dyDescent="0.25">
      <c r="A3526" s="16" t="s">
        <v>882</v>
      </c>
      <c r="B3526" s="16" t="s">
        <v>62</v>
      </c>
      <c r="C3526" s="16" t="s">
        <v>27</v>
      </c>
      <c r="D3526" s="16" t="s">
        <v>28</v>
      </c>
      <c r="E3526" s="16" t="s">
        <v>81</v>
      </c>
      <c r="F3526" s="16" t="s">
        <v>77</v>
      </c>
      <c r="G3526" s="16" t="s">
        <v>82</v>
      </c>
      <c r="H3526" s="16" t="s">
        <v>3436</v>
      </c>
      <c r="I3526" s="16" t="s">
        <v>94</v>
      </c>
      <c r="J3526" s="16"/>
      <c r="M3526" s="16"/>
      <c r="N3526" s="7">
        <v>45016</v>
      </c>
      <c r="O3526" s="9">
        <v>45016</v>
      </c>
      <c r="P3526" t="s">
        <v>1201</v>
      </c>
      <c r="Q3526">
        <v>1</v>
      </c>
      <c r="R3526">
        <v>121</v>
      </c>
      <c r="S3526">
        <v>4</v>
      </c>
      <c r="T3526" t="s">
        <v>2998</v>
      </c>
      <c r="U3526">
        <v>11</v>
      </c>
      <c r="V3526">
        <v>14</v>
      </c>
      <c r="W3526">
        <v>60</v>
      </c>
      <c r="X3526">
        <v>63</v>
      </c>
      <c r="Y3526">
        <v>702</v>
      </c>
      <c r="Z3526">
        <v>33</v>
      </c>
      <c r="AE3526">
        <v>3525</v>
      </c>
      <c r="AF3526" s="16" t="s">
        <v>24</v>
      </c>
      <c r="AG3526" s="16"/>
      <c r="AH3526" s="16"/>
      <c r="AI3526" s="16" t="str">
        <f t="shared" si="220"/>
        <v>(11,4,14,60,63,702,null, null, null, 'L500 2024 UK',2024, '2023-03-31','2023-03-31','".Carbon::now()."','".Carbon::now()."'),</v>
      </c>
      <c r="AJ3526" s="16" t="str">
        <f t="shared" si="221"/>
        <v>('".DB::select("SELECT id_status FROM `status` WHERE `element_type` = 'task' AND status_type = 'client' AND name ='CANCELLED'")[0]-&gt;id_status."',3525,1),</v>
      </c>
      <c r="AK3526" s="16" t="str">
        <f t="shared" si="222"/>
        <v/>
      </c>
      <c r="AL3526" s="16" t="str">
        <f t="shared" si="223"/>
        <v/>
      </c>
    </row>
    <row r="3527" spans="1:38" x14ac:dyDescent="0.25">
      <c r="A3527" s="16" t="s">
        <v>882</v>
      </c>
      <c r="B3527" s="16" t="s">
        <v>62</v>
      </c>
      <c r="C3527" s="16" t="s">
        <v>27</v>
      </c>
      <c r="D3527" s="16" t="s">
        <v>28</v>
      </c>
      <c r="E3527" s="16" t="s">
        <v>81</v>
      </c>
      <c r="F3527" s="16" t="s">
        <v>77</v>
      </c>
      <c r="G3527" s="16" t="s">
        <v>82</v>
      </c>
      <c r="H3527" s="16" t="s">
        <v>3819</v>
      </c>
      <c r="I3527" s="16" t="s">
        <v>94</v>
      </c>
      <c r="J3527" s="16"/>
      <c r="M3527" s="16"/>
      <c r="N3527" s="7">
        <v>45016</v>
      </c>
      <c r="O3527" s="9">
        <v>45016</v>
      </c>
      <c r="P3527" t="s">
        <v>1201</v>
      </c>
      <c r="Q3527">
        <v>1</v>
      </c>
      <c r="R3527">
        <v>121</v>
      </c>
      <c r="S3527">
        <v>4</v>
      </c>
      <c r="T3527" t="s">
        <v>2998</v>
      </c>
      <c r="U3527">
        <v>11</v>
      </c>
      <c r="V3527">
        <v>14</v>
      </c>
      <c r="W3527">
        <v>60</v>
      </c>
      <c r="X3527">
        <v>63</v>
      </c>
      <c r="Y3527">
        <v>762</v>
      </c>
      <c r="Z3527">
        <v>33</v>
      </c>
      <c r="AE3527">
        <v>3526</v>
      </c>
      <c r="AF3527" s="16" t="s">
        <v>24</v>
      </c>
      <c r="AG3527" s="16"/>
      <c r="AH3527" s="16"/>
      <c r="AI3527" s="16" t="str">
        <f t="shared" si="220"/>
        <v>(11,4,14,60,63,762,null, null, null, 'L500 2024 UK',2024, '2023-03-31','2023-03-31','".Carbon::now()."','".Carbon::now()."'),</v>
      </c>
      <c r="AJ3527" s="16" t="str">
        <f t="shared" si="221"/>
        <v>('".DB::select("SELECT id_status FROM `status` WHERE `element_type` = 'task' AND status_type = 'client' AND name ='CANCELLED'")[0]-&gt;id_status."',3526,1),</v>
      </c>
      <c r="AK3527" s="16" t="str">
        <f t="shared" si="222"/>
        <v/>
      </c>
      <c r="AL3527" s="16" t="str">
        <f t="shared" si="223"/>
        <v/>
      </c>
    </row>
    <row r="3528" spans="1:38" x14ac:dyDescent="0.25">
      <c r="A3528" s="16" t="s">
        <v>882</v>
      </c>
      <c r="B3528" s="16" t="s">
        <v>62</v>
      </c>
      <c r="C3528" s="16" t="s">
        <v>27</v>
      </c>
      <c r="D3528" s="16" t="s">
        <v>28</v>
      </c>
      <c r="E3528" s="16" t="s">
        <v>81</v>
      </c>
      <c r="F3528" s="16" t="s">
        <v>77</v>
      </c>
      <c r="G3528" s="16" t="s">
        <v>82</v>
      </c>
      <c r="H3528" s="16" t="s">
        <v>3557</v>
      </c>
      <c r="I3528" s="16" t="s">
        <v>94</v>
      </c>
      <c r="J3528" s="16"/>
      <c r="M3528" s="16"/>
      <c r="N3528" s="7">
        <v>45016</v>
      </c>
      <c r="O3528" s="9">
        <v>45016</v>
      </c>
      <c r="P3528" t="s">
        <v>1201</v>
      </c>
      <c r="Q3528">
        <v>1</v>
      </c>
      <c r="R3528">
        <v>121</v>
      </c>
      <c r="S3528">
        <v>4</v>
      </c>
      <c r="T3528" t="s">
        <v>2998</v>
      </c>
      <c r="U3528">
        <v>11</v>
      </c>
      <c r="V3528">
        <v>14</v>
      </c>
      <c r="W3528">
        <v>60</v>
      </c>
      <c r="X3528">
        <v>63</v>
      </c>
      <c r="Y3528">
        <v>801</v>
      </c>
      <c r="Z3528">
        <v>33</v>
      </c>
      <c r="AE3528">
        <v>3527</v>
      </c>
      <c r="AF3528" s="16" t="s">
        <v>24</v>
      </c>
      <c r="AG3528" s="16"/>
      <c r="AH3528" s="16"/>
      <c r="AI3528" s="16" t="str">
        <f t="shared" si="220"/>
        <v>(11,4,14,60,63,801,null, null, null, 'L500 2024 UK',2024, '2023-03-31','2023-03-31','".Carbon::now()."','".Carbon::now()."'),</v>
      </c>
      <c r="AJ3528" s="16" t="str">
        <f t="shared" si="221"/>
        <v>('".DB::select("SELECT id_status FROM `status` WHERE `element_type` = 'task' AND status_type = 'client' AND name ='CANCELLED'")[0]-&gt;id_status."',3527,1),</v>
      </c>
      <c r="AK3528" s="16" t="str">
        <f t="shared" si="222"/>
        <v/>
      </c>
      <c r="AL3528" s="16" t="str">
        <f t="shared" si="223"/>
        <v/>
      </c>
    </row>
    <row r="3529" spans="1:38" x14ac:dyDescent="0.25">
      <c r="A3529" s="16" t="s">
        <v>882</v>
      </c>
      <c r="B3529" s="16" t="s">
        <v>62</v>
      </c>
      <c r="C3529" s="16" t="s">
        <v>27</v>
      </c>
      <c r="D3529" s="16" t="s">
        <v>28</v>
      </c>
      <c r="E3529" s="16" t="s">
        <v>81</v>
      </c>
      <c r="F3529" s="16" t="s">
        <v>77</v>
      </c>
      <c r="G3529" s="16" t="s">
        <v>82</v>
      </c>
      <c r="H3529" s="16" t="s">
        <v>3969</v>
      </c>
      <c r="I3529" s="16" t="s">
        <v>94</v>
      </c>
      <c r="J3529" s="16"/>
      <c r="M3529" s="16"/>
      <c r="N3529" s="7">
        <v>45016</v>
      </c>
      <c r="O3529" s="9">
        <v>45016</v>
      </c>
      <c r="P3529" t="s">
        <v>1201</v>
      </c>
      <c r="Q3529">
        <v>1</v>
      </c>
      <c r="R3529">
        <v>121</v>
      </c>
      <c r="S3529">
        <v>4</v>
      </c>
      <c r="T3529" t="s">
        <v>2998</v>
      </c>
      <c r="U3529">
        <v>11</v>
      </c>
      <c r="V3529">
        <v>14</v>
      </c>
      <c r="W3529">
        <v>60</v>
      </c>
      <c r="X3529">
        <v>63</v>
      </c>
      <c r="Y3529">
        <v>803</v>
      </c>
      <c r="Z3529">
        <v>33</v>
      </c>
      <c r="AE3529">
        <v>3528</v>
      </c>
      <c r="AF3529" s="16" t="s">
        <v>24</v>
      </c>
      <c r="AG3529" s="16"/>
      <c r="AH3529" s="16"/>
      <c r="AI3529" s="16" t="str">
        <f t="shared" si="220"/>
        <v>(11,4,14,60,63,803,null, null, null, 'L500 2024 UK',2024, '2023-03-31','2023-03-31','".Carbon::now()."','".Carbon::now()."'),</v>
      </c>
      <c r="AJ3529" s="16" t="str">
        <f t="shared" si="221"/>
        <v>('".DB::select("SELECT id_status FROM `status` WHERE `element_type` = 'task' AND status_type = 'client' AND name ='CANCELLED'")[0]-&gt;id_status."',3528,1),</v>
      </c>
      <c r="AK3529" s="16" t="str">
        <f t="shared" si="222"/>
        <v/>
      </c>
      <c r="AL3529" s="16" t="str">
        <f t="shared" si="223"/>
        <v/>
      </c>
    </row>
    <row r="3530" spans="1:38" x14ac:dyDescent="0.25">
      <c r="A3530" s="16" t="s">
        <v>882</v>
      </c>
      <c r="B3530" s="16" t="s">
        <v>62</v>
      </c>
      <c r="C3530" s="16" t="s">
        <v>27</v>
      </c>
      <c r="D3530" s="16" t="s">
        <v>28</v>
      </c>
      <c r="E3530" s="16" t="s">
        <v>81</v>
      </c>
      <c r="F3530" s="16" t="s">
        <v>77</v>
      </c>
      <c r="G3530" s="16" t="s">
        <v>82</v>
      </c>
      <c r="H3530" s="16" t="s">
        <v>3821</v>
      </c>
      <c r="I3530" s="16" t="s">
        <v>94</v>
      </c>
      <c r="J3530" s="16"/>
      <c r="M3530" s="16"/>
      <c r="N3530" s="7">
        <v>45016</v>
      </c>
      <c r="O3530" s="9">
        <v>45016</v>
      </c>
      <c r="P3530" t="s">
        <v>1201</v>
      </c>
      <c r="Q3530">
        <v>1</v>
      </c>
      <c r="R3530">
        <v>121</v>
      </c>
      <c r="S3530">
        <v>4</v>
      </c>
      <c r="T3530" t="s">
        <v>2998</v>
      </c>
      <c r="U3530">
        <v>11</v>
      </c>
      <c r="V3530">
        <v>14</v>
      </c>
      <c r="W3530">
        <v>60</v>
      </c>
      <c r="X3530">
        <v>63</v>
      </c>
      <c r="Y3530">
        <v>821</v>
      </c>
      <c r="Z3530">
        <v>33</v>
      </c>
      <c r="AE3530">
        <v>3529</v>
      </c>
      <c r="AF3530" s="16" t="s">
        <v>24</v>
      </c>
      <c r="AG3530" s="16"/>
      <c r="AH3530" s="16"/>
      <c r="AI3530" s="16" t="str">
        <f t="shared" si="220"/>
        <v>(11,4,14,60,63,821,null, null, null, 'L500 2024 UK',2024, '2023-03-31','2023-03-31','".Carbon::now()."','".Carbon::now()."'),</v>
      </c>
      <c r="AJ3530" s="16" t="str">
        <f t="shared" si="221"/>
        <v>('".DB::select("SELECT id_status FROM `status` WHERE `element_type` = 'task' AND status_type = 'client' AND name ='CANCELLED'")[0]-&gt;id_status."',3529,1),</v>
      </c>
      <c r="AK3530" s="16" t="str">
        <f t="shared" si="222"/>
        <v/>
      </c>
      <c r="AL3530" s="16" t="str">
        <f t="shared" si="223"/>
        <v/>
      </c>
    </row>
    <row r="3531" spans="1:38" x14ac:dyDescent="0.25">
      <c r="A3531" s="16" t="s">
        <v>882</v>
      </c>
      <c r="B3531" s="16" t="s">
        <v>62</v>
      </c>
      <c r="C3531" s="16" t="s">
        <v>27</v>
      </c>
      <c r="D3531" s="16" t="s">
        <v>28</v>
      </c>
      <c r="E3531" s="16" t="s">
        <v>81</v>
      </c>
      <c r="F3531" s="16" t="s">
        <v>77</v>
      </c>
      <c r="G3531" s="16" t="s">
        <v>82</v>
      </c>
      <c r="H3531" s="16" t="s">
        <v>3823</v>
      </c>
      <c r="I3531" s="16" t="s">
        <v>94</v>
      </c>
      <c r="J3531" s="16"/>
      <c r="M3531" s="16"/>
      <c r="N3531" s="7">
        <v>45016</v>
      </c>
      <c r="O3531" s="9">
        <v>45016</v>
      </c>
      <c r="P3531" t="s">
        <v>1201</v>
      </c>
      <c r="Q3531">
        <v>1</v>
      </c>
      <c r="R3531">
        <v>121</v>
      </c>
      <c r="S3531">
        <v>4</v>
      </c>
      <c r="T3531" t="s">
        <v>2998</v>
      </c>
      <c r="U3531">
        <v>11</v>
      </c>
      <c r="V3531">
        <v>14</v>
      </c>
      <c r="W3531">
        <v>60</v>
      </c>
      <c r="X3531">
        <v>63</v>
      </c>
      <c r="Y3531">
        <v>831</v>
      </c>
      <c r="Z3531">
        <v>33</v>
      </c>
      <c r="AE3531">
        <v>3530</v>
      </c>
      <c r="AF3531" s="16" t="s">
        <v>24</v>
      </c>
      <c r="AG3531" s="16"/>
      <c r="AH3531" s="16"/>
      <c r="AI3531" s="16" t="str">
        <f t="shared" si="220"/>
        <v>(11,4,14,60,63,831,null, null, null, 'L500 2024 UK',2024, '2023-03-31','2023-03-31','".Carbon::now()."','".Carbon::now()."'),</v>
      </c>
      <c r="AJ3531" s="16" t="str">
        <f t="shared" si="221"/>
        <v>('".DB::select("SELECT id_status FROM `status` WHERE `element_type` = 'task' AND status_type = 'client' AND name ='CANCELLED'")[0]-&gt;id_status."',3530,1),</v>
      </c>
      <c r="AK3531" s="16" t="str">
        <f t="shared" si="222"/>
        <v/>
      </c>
      <c r="AL3531" s="16" t="str">
        <f t="shared" si="223"/>
        <v/>
      </c>
    </row>
    <row r="3532" spans="1:38" x14ac:dyDescent="0.25">
      <c r="A3532" s="16" t="s">
        <v>882</v>
      </c>
      <c r="B3532" s="16" t="s">
        <v>62</v>
      </c>
      <c r="C3532" s="16" t="s">
        <v>27</v>
      </c>
      <c r="D3532" s="16" t="s">
        <v>28</v>
      </c>
      <c r="E3532" s="16" t="s">
        <v>81</v>
      </c>
      <c r="F3532" s="16" t="s">
        <v>77</v>
      </c>
      <c r="G3532" s="16" t="s">
        <v>82</v>
      </c>
      <c r="H3532" s="16" t="s">
        <v>467</v>
      </c>
      <c r="I3532" s="16" t="s">
        <v>94</v>
      </c>
      <c r="J3532" s="16"/>
      <c r="M3532" s="16"/>
      <c r="N3532" s="7">
        <v>45016</v>
      </c>
      <c r="O3532" s="9">
        <v>45016</v>
      </c>
      <c r="P3532" t="s">
        <v>1201</v>
      </c>
      <c r="Q3532">
        <v>1</v>
      </c>
      <c r="R3532">
        <v>121</v>
      </c>
      <c r="S3532">
        <v>4</v>
      </c>
      <c r="T3532" t="s">
        <v>2998</v>
      </c>
      <c r="U3532">
        <v>11</v>
      </c>
      <c r="V3532">
        <v>14</v>
      </c>
      <c r="W3532">
        <v>60</v>
      </c>
      <c r="X3532">
        <v>63</v>
      </c>
      <c r="Y3532">
        <v>839</v>
      </c>
      <c r="Z3532">
        <v>33</v>
      </c>
      <c r="AE3532">
        <v>3531</v>
      </c>
      <c r="AF3532" s="16" t="s">
        <v>24</v>
      </c>
      <c r="AG3532" s="16"/>
      <c r="AH3532" s="16"/>
      <c r="AI3532" s="16" t="str">
        <f t="shared" si="220"/>
        <v>(11,4,14,60,63,839,null, null, null, 'L500 2024 UK',2024, '2023-03-31','2023-03-31','".Carbon::now()."','".Carbon::now()."'),</v>
      </c>
      <c r="AJ3532" s="16" t="str">
        <f t="shared" si="221"/>
        <v>('".DB::select("SELECT id_status FROM `status` WHERE `element_type` = 'task' AND status_type = 'client' AND name ='CANCELLED'")[0]-&gt;id_status."',3531,1),</v>
      </c>
      <c r="AK3532" s="16" t="str">
        <f t="shared" si="222"/>
        <v/>
      </c>
      <c r="AL3532" s="16" t="str">
        <f t="shared" si="223"/>
        <v/>
      </c>
    </row>
    <row r="3533" spans="1:38" x14ac:dyDescent="0.25">
      <c r="A3533" s="16" t="s">
        <v>882</v>
      </c>
      <c r="B3533" s="16" t="s">
        <v>62</v>
      </c>
      <c r="C3533" s="16" t="s">
        <v>27</v>
      </c>
      <c r="D3533" s="16" t="s">
        <v>28</v>
      </c>
      <c r="E3533" s="16" t="s">
        <v>81</v>
      </c>
      <c r="F3533" s="16" t="s">
        <v>77</v>
      </c>
      <c r="G3533" s="16" t="s">
        <v>82</v>
      </c>
      <c r="H3533" s="16" t="s">
        <v>833</v>
      </c>
      <c r="I3533" s="16" t="s">
        <v>94</v>
      </c>
      <c r="J3533" s="16"/>
      <c r="M3533" s="16"/>
      <c r="N3533" s="7">
        <v>45016</v>
      </c>
      <c r="O3533" s="9">
        <v>45016</v>
      </c>
      <c r="P3533" t="s">
        <v>1201</v>
      </c>
      <c r="Q3533">
        <v>1</v>
      </c>
      <c r="R3533">
        <v>121</v>
      </c>
      <c r="S3533">
        <v>4</v>
      </c>
      <c r="T3533" t="s">
        <v>2998</v>
      </c>
      <c r="U3533">
        <v>11</v>
      </c>
      <c r="V3533">
        <v>14</v>
      </c>
      <c r="W3533">
        <v>60</v>
      </c>
      <c r="X3533">
        <v>63</v>
      </c>
      <c r="Y3533">
        <v>853</v>
      </c>
      <c r="Z3533">
        <v>33</v>
      </c>
      <c r="AE3533">
        <v>3532</v>
      </c>
      <c r="AF3533" s="16" t="s">
        <v>24</v>
      </c>
      <c r="AG3533" s="16"/>
      <c r="AH3533" s="16"/>
      <c r="AI3533" s="16" t="str">
        <f t="shared" si="220"/>
        <v>(11,4,14,60,63,853,null, null, null, 'L500 2024 UK',2024, '2023-03-31','2023-03-31','".Carbon::now()."','".Carbon::now()."'),</v>
      </c>
      <c r="AJ3533" s="16" t="str">
        <f t="shared" si="221"/>
        <v>('".DB::select("SELECT id_status FROM `status` WHERE `element_type` = 'task' AND status_type = 'client' AND name ='CANCELLED'")[0]-&gt;id_status."',3532,1),</v>
      </c>
      <c r="AK3533" s="16" t="str">
        <f t="shared" si="222"/>
        <v/>
      </c>
      <c r="AL3533" s="16" t="str">
        <f t="shared" si="223"/>
        <v/>
      </c>
    </row>
    <row r="3534" spans="1:38" x14ac:dyDescent="0.25">
      <c r="A3534" s="16" t="s">
        <v>882</v>
      </c>
      <c r="B3534" s="16" t="s">
        <v>62</v>
      </c>
      <c r="C3534" s="16" t="s">
        <v>27</v>
      </c>
      <c r="D3534" s="16" t="s">
        <v>28</v>
      </c>
      <c r="E3534" s="16" t="s">
        <v>393</v>
      </c>
      <c r="F3534" s="16" t="s">
        <v>106</v>
      </c>
      <c r="G3534" s="16" t="s">
        <v>106</v>
      </c>
      <c r="H3534" s="16" t="s">
        <v>820</v>
      </c>
      <c r="I3534" s="16" t="s">
        <v>94</v>
      </c>
      <c r="J3534" s="16" t="s">
        <v>109</v>
      </c>
      <c r="M3534" s="16"/>
      <c r="N3534" s="7">
        <v>45247</v>
      </c>
      <c r="O3534" s="9">
        <v>45247</v>
      </c>
      <c r="P3534" t="s">
        <v>1209</v>
      </c>
      <c r="Q3534">
        <v>1</v>
      </c>
      <c r="R3534">
        <v>121</v>
      </c>
      <c r="S3534">
        <v>4</v>
      </c>
      <c r="T3534" t="s">
        <v>2998</v>
      </c>
      <c r="U3534">
        <v>11</v>
      </c>
      <c r="V3534">
        <v>14</v>
      </c>
      <c r="W3534">
        <v>61</v>
      </c>
      <c r="X3534">
        <v>115</v>
      </c>
      <c r="Y3534">
        <v>495</v>
      </c>
      <c r="Z3534">
        <v>33</v>
      </c>
      <c r="AA3534">
        <v>3</v>
      </c>
      <c r="AE3534">
        <v>3533</v>
      </c>
      <c r="AF3534" s="16" t="s">
        <v>24</v>
      </c>
      <c r="AG3534" s="16"/>
      <c r="AH3534" s="16"/>
      <c r="AI3534" s="16" t="str">
        <f t="shared" si="220"/>
        <v>(11,4,14,61,115,495,3, null, null, 'L500 2024 USA',2024, '2023-11-17','2023-11-17','".Carbon::now()."','".Carbon::now()."'),</v>
      </c>
      <c r="AJ3534" s="16" t="str">
        <f t="shared" si="221"/>
        <v>('".DB::select("SELECT id_status FROM `status` WHERE `element_type` = 'task' AND status_type = 'client' AND name ='CANCELLED'")[0]-&gt;id_status."',3533,1),</v>
      </c>
      <c r="AK3534" s="16" t="str">
        <f t="shared" si="222"/>
        <v/>
      </c>
      <c r="AL3534" s="16" t="str">
        <f t="shared" si="223"/>
        <v/>
      </c>
    </row>
    <row r="3535" spans="1:38" x14ac:dyDescent="0.25">
      <c r="A3535" s="16" t="s">
        <v>882</v>
      </c>
      <c r="B3535" s="16" t="s">
        <v>62</v>
      </c>
      <c r="C3535" s="16" t="s">
        <v>27</v>
      </c>
      <c r="D3535" s="16" t="s">
        <v>28</v>
      </c>
      <c r="E3535" s="16" t="s">
        <v>393</v>
      </c>
      <c r="F3535" s="16" t="s">
        <v>106</v>
      </c>
      <c r="G3535" s="16" t="s">
        <v>106</v>
      </c>
      <c r="H3535" s="16" t="s">
        <v>821</v>
      </c>
      <c r="I3535" s="16" t="s">
        <v>94</v>
      </c>
      <c r="J3535" s="16" t="s">
        <v>109</v>
      </c>
      <c r="M3535" s="16"/>
      <c r="N3535" s="7">
        <v>45247</v>
      </c>
      <c r="O3535" s="9">
        <v>45247</v>
      </c>
      <c r="P3535" t="s">
        <v>1209</v>
      </c>
      <c r="Q3535">
        <v>1</v>
      </c>
      <c r="R3535">
        <v>121</v>
      </c>
      <c r="S3535">
        <v>4</v>
      </c>
      <c r="T3535" t="s">
        <v>2998</v>
      </c>
      <c r="U3535">
        <v>11</v>
      </c>
      <c r="V3535">
        <v>14</v>
      </c>
      <c r="W3535">
        <v>61</v>
      </c>
      <c r="X3535">
        <v>115</v>
      </c>
      <c r="Y3535">
        <v>500</v>
      </c>
      <c r="Z3535">
        <v>33</v>
      </c>
      <c r="AA3535">
        <v>3</v>
      </c>
      <c r="AE3535">
        <v>3534</v>
      </c>
      <c r="AF3535" s="16" t="s">
        <v>24</v>
      </c>
      <c r="AG3535" s="16"/>
      <c r="AH3535" s="16"/>
      <c r="AI3535" s="16" t="str">
        <f t="shared" si="220"/>
        <v>(11,4,14,61,115,500,3, null, null, 'L500 2024 USA',2024, '2023-11-17','2023-11-17','".Carbon::now()."','".Carbon::now()."'),</v>
      </c>
      <c r="AJ3535" s="16" t="str">
        <f t="shared" si="221"/>
        <v>('".DB::select("SELECT id_status FROM `status` WHERE `element_type` = 'task' AND status_type = 'client' AND name ='CANCELLED'")[0]-&gt;id_status."',3534,1),</v>
      </c>
      <c r="AK3535" s="16" t="str">
        <f t="shared" si="222"/>
        <v/>
      </c>
      <c r="AL3535" s="16" t="str">
        <f t="shared" si="223"/>
        <v/>
      </c>
    </row>
    <row r="3536" spans="1:38" x14ac:dyDescent="0.25">
      <c r="A3536" s="16" t="s">
        <v>882</v>
      </c>
      <c r="B3536" s="16" t="s">
        <v>62</v>
      </c>
      <c r="C3536" s="16" t="s">
        <v>27</v>
      </c>
      <c r="D3536" s="16" t="s">
        <v>28</v>
      </c>
      <c r="E3536" s="16" t="s">
        <v>393</v>
      </c>
      <c r="F3536" s="16" t="s">
        <v>106</v>
      </c>
      <c r="G3536" s="16" t="s">
        <v>106</v>
      </c>
      <c r="H3536" s="16" t="s">
        <v>912</v>
      </c>
      <c r="I3536" s="16" t="s">
        <v>94</v>
      </c>
      <c r="J3536" s="16" t="s">
        <v>109</v>
      </c>
      <c r="M3536" s="16"/>
      <c r="N3536" s="7">
        <v>45247</v>
      </c>
      <c r="O3536" s="9">
        <v>45247</v>
      </c>
      <c r="P3536" t="s">
        <v>1209</v>
      </c>
      <c r="Q3536">
        <v>1</v>
      </c>
      <c r="R3536">
        <v>121</v>
      </c>
      <c r="S3536">
        <v>4</v>
      </c>
      <c r="T3536" t="s">
        <v>2998</v>
      </c>
      <c r="U3536">
        <v>11</v>
      </c>
      <c r="V3536">
        <v>14</v>
      </c>
      <c r="W3536">
        <v>61</v>
      </c>
      <c r="X3536">
        <v>115</v>
      </c>
      <c r="Y3536">
        <v>534</v>
      </c>
      <c r="Z3536">
        <v>33</v>
      </c>
      <c r="AA3536">
        <v>3</v>
      </c>
      <c r="AE3536">
        <v>3535</v>
      </c>
      <c r="AF3536" s="16" t="s">
        <v>24</v>
      </c>
      <c r="AG3536" s="16"/>
      <c r="AH3536" s="16"/>
      <c r="AI3536" s="16" t="str">
        <f t="shared" si="220"/>
        <v>(11,4,14,61,115,534,3, null, null, 'L500 2024 USA',2024, '2023-11-17','2023-11-17','".Carbon::now()."','".Carbon::now()."'),</v>
      </c>
      <c r="AJ3536" s="16" t="str">
        <f t="shared" si="221"/>
        <v>('".DB::select("SELECT id_status FROM `status` WHERE `element_type` = 'task' AND status_type = 'client' AND name ='CANCELLED'")[0]-&gt;id_status."',3535,1),</v>
      </c>
      <c r="AK3536" s="16" t="str">
        <f t="shared" si="222"/>
        <v/>
      </c>
      <c r="AL3536" s="16" t="str">
        <f t="shared" si="223"/>
        <v/>
      </c>
    </row>
    <row r="3537" spans="1:38" x14ac:dyDescent="0.25">
      <c r="A3537" s="16" t="s">
        <v>882</v>
      </c>
      <c r="B3537" s="16" t="s">
        <v>62</v>
      </c>
      <c r="C3537" s="16" t="s">
        <v>27</v>
      </c>
      <c r="D3537" s="16" t="s">
        <v>28</v>
      </c>
      <c r="E3537" s="16" t="s">
        <v>393</v>
      </c>
      <c r="F3537" s="16" t="s">
        <v>106</v>
      </c>
      <c r="G3537" s="16" t="s">
        <v>106</v>
      </c>
      <c r="H3537" s="16" t="s">
        <v>822</v>
      </c>
      <c r="I3537" s="16" t="s">
        <v>94</v>
      </c>
      <c r="J3537" s="16" t="s">
        <v>109</v>
      </c>
      <c r="M3537" s="16"/>
      <c r="N3537" s="7">
        <v>45247</v>
      </c>
      <c r="O3537" s="9">
        <v>45247</v>
      </c>
      <c r="P3537" t="s">
        <v>1209</v>
      </c>
      <c r="Q3537">
        <v>1</v>
      </c>
      <c r="R3537">
        <v>121</v>
      </c>
      <c r="S3537">
        <v>4</v>
      </c>
      <c r="T3537" t="s">
        <v>2998</v>
      </c>
      <c r="U3537">
        <v>11</v>
      </c>
      <c r="V3537">
        <v>14</v>
      </c>
      <c r="W3537">
        <v>61</v>
      </c>
      <c r="X3537">
        <v>115</v>
      </c>
      <c r="Y3537">
        <v>537</v>
      </c>
      <c r="Z3537">
        <v>33</v>
      </c>
      <c r="AA3537">
        <v>3</v>
      </c>
      <c r="AE3537">
        <v>3536</v>
      </c>
      <c r="AF3537" s="16" t="s">
        <v>24</v>
      </c>
      <c r="AG3537" s="16"/>
      <c r="AH3537" s="16"/>
      <c r="AI3537" s="16" t="str">
        <f t="shared" si="220"/>
        <v>(11,4,14,61,115,537,3, null, null, 'L500 2024 USA',2024, '2023-11-17','2023-11-17','".Carbon::now()."','".Carbon::now()."'),</v>
      </c>
      <c r="AJ3537" s="16" t="str">
        <f t="shared" si="221"/>
        <v>('".DB::select("SELECT id_status FROM `status` WHERE `element_type` = 'task' AND status_type = 'client' AND name ='CANCELLED'")[0]-&gt;id_status."',3536,1),</v>
      </c>
      <c r="AK3537" s="16" t="str">
        <f t="shared" si="222"/>
        <v/>
      </c>
      <c r="AL3537" s="16" t="str">
        <f t="shared" si="223"/>
        <v/>
      </c>
    </row>
    <row r="3538" spans="1:38" x14ac:dyDescent="0.25">
      <c r="A3538" s="16" t="s">
        <v>882</v>
      </c>
      <c r="B3538" s="16" t="s">
        <v>62</v>
      </c>
      <c r="C3538" s="16" t="s">
        <v>27</v>
      </c>
      <c r="D3538" s="16" t="s">
        <v>28</v>
      </c>
      <c r="E3538" s="16" t="s">
        <v>393</v>
      </c>
      <c r="F3538" s="16" t="s">
        <v>106</v>
      </c>
      <c r="G3538" s="16" t="s">
        <v>106</v>
      </c>
      <c r="H3538" s="16" t="s">
        <v>913</v>
      </c>
      <c r="I3538" s="16" t="s">
        <v>94</v>
      </c>
      <c r="J3538" s="16" t="s">
        <v>109</v>
      </c>
      <c r="M3538" s="16"/>
      <c r="N3538" s="7">
        <v>45247</v>
      </c>
      <c r="O3538" s="9">
        <v>45247</v>
      </c>
      <c r="P3538" t="s">
        <v>1209</v>
      </c>
      <c r="Q3538">
        <v>1</v>
      </c>
      <c r="R3538">
        <v>121</v>
      </c>
      <c r="S3538">
        <v>4</v>
      </c>
      <c r="T3538" t="s">
        <v>2998</v>
      </c>
      <c r="U3538">
        <v>11</v>
      </c>
      <c r="V3538">
        <v>14</v>
      </c>
      <c r="W3538">
        <v>61</v>
      </c>
      <c r="X3538">
        <v>115</v>
      </c>
      <c r="Y3538">
        <v>539</v>
      </c>
      <c r="Z3538">
        <v>33</v>
      </c>
      <c r="AA3538">
        <v>3</v>
      </c>
      <c r="AE3538">
        <v>3537</v>
      </c>
      <c r="AF3538" s="16" t="s">
        <v>24</v>
      </c>
      <c r="AG3538" s="16"/>
      <c r="AH3538" s="16"/>
      <c r="AI3538" s="16" t="str">
        <f t="shared" si="220"/>
        <v>(11,4,14,61,115,539,3, null, null, 'L500 2024 USA',2024, '2023-11-17','2023-11-17','".Carbon::now()."','".Carbon::now()."'),</v>
      </c>
      <c r="AJ3538" s="16" t="str">
        <f t="shared" si="221"/>
        <v>('".DB::select("SELECT id_status FROM `status` WHERE `element_type` = 'task' AND status_type = 'client' AND name ='CANCELLED'")[0]-&gt;id_status."',3537,1),</v>
      </c>
      <c r="AK3538" s="16" t="str">
        <f t="shared" si="222"/>
        <v/>
      </c>
      <c r="AL3538" s="16" t="str">
        <f t="shared" si="223"/>
        <v/>
      </c>
    </row>
    <row r="3539" spans="1:38" x14ac:dyDescent="0.25">
      <c r="A3539" s="16" t="s">
        <v>882</v>
      </c>
      <c r="B3539" s="16" t="s">
        <v>62</v>
      </c>
      <c r="C3539" s="16" t="s">
        <v>27</v>
      </c>
      <c r="D3539" s="16" t="s">
        <v>28</v>
      </c>
      <c r="E3539" s="16" t="s">
        <v>393</v>
      </c>
      <c r="F3539" s="16" t="s">
        <v>106</v>
      </c>
      <c r="G3539" s="16" t="s">
        <v>106</v>
      </c>
      <c r="H3539" s="16" t="s">
        <v>914</v>
      </c>
      <c r="I3539" s="16" t="s">
        <v>94</v>
      </c>
      <c r="J3539" s="16" t="s">
        <v>109</v>
      </c>
      <c r="M3539" s="16"/>
      <c r="N3539" s="7">
        <v>45247</v>
      </c>
      <c r="O3539" s="9">
        <v>45247</v>
      </c>
      <c r="P3539" t="s">
        <v>1209</v>
      </c>
      <c r="Q3539">
        <v>1</v>
      </c>
      <c r="R3539">
        <v>121</v>
      </c>
      <c r="S3539">
        <v>4</v>
      </c>
      <c r="T3539" t="s">
        <v>2998</v>
      </c>
      <c r="U3539">
        <v>11</v>
      </c>
      <c r="V3539">
        <v>14</v>
      </c>
      <c r="W3539">
        <v>61</v>
      </c>
      <c r="X3539">
        <v>115</v>
      </c>
      <c r="Y3539">
        <v>540</v>
      </c>
      <c r="Z3539">
        <v>33</v>
      </c>
      <c r="AA3539">
        <v>3</v>
      </c>
      <c r="AE3539">
        <v>3538</v>
      </c>
      <c r="AF3539" s="16" t="s">
        <v>24</v>
      </c>
      <c r="AG3539" s="16"/>
      <c r="AH3539" s="16"/>
      <c r="AI3539" s="16" t="str">
        <f t="shared" si="220"/>
        <v>(11,4,14,61,115,540,3, null, null, 'L500 2024 USA',2024, '2023-11-17','2023-11-17','".Carbon::now()."','".Carbon::now()."'),</v>
      </c>
      <c r="AJ3539" s="16" t="str">
        <f t="shared" si="221"/>
        <v>('".DB::select("SELECT id_status FROM `status` WHERE `element_type` = 'task' AND status_type = 'client' AND name ='CANCELLED'")[0]-&gt;id_status."',3538,1),</v>
      </c>
      <c r="AK3539" s="16" t="str">
        <f t="shared" si="222"/>
        <v/>
      </c>
      <c r="AL3539" s="16" t="str">
        <f t="shared" si="223"/>
        <v/>
      </c>
    </row>
    <row r="3540" spans="1:38" x14ac:dyDescent="0.25">
      <c r="A3540" s="16" t="s">
        <v>882</v>
      </c>
      <c r="B3540" s="16" t="s">
        <v>62</v>
      </c>
      <c r="C3540" s="16" t="s">
        <v>27</v>
      </c>
      <c r="D3540" s="16" t="s">
        <v>28</v>
      </c>
      <c r="E3540" s="16" t="s">
        <v>393</v>
      </c>
      <c r="F3540" s="16" t="s">
        <v>106</v>
      </c>
      <c r="G3540" s="16" t="s">
        <v>106</v>
      </c>
      <c r="H3540" s="16" t="s">
        <v>3565</v>
      </c>
      <c r="I3540" s="16" t="s">
        <v>94</v>
      </c>
      <c r="J3540" s="16" t="s">
        <v>109</v>
      </c>
      <c r="M3540" s="16"/>
      <c r="N3540" s="7">
        <v>45247</v>
      </c>
      <c r="O3540" s="9">
        <v>45247</v>
      </c>
      <c r="P3540" t="s">
        <v>1209</v>
      </c>
      <c r="Q3540">
        <v>1</v>
      </c>
      <c r="R3540">
        <v>121</v>
      </c>
      <c r="S3540">
        <v>4</v>
      </c>
      <c r="T3540" t="s">
        <v>2998</v>
      </c>
      <c r="U3540">
        <v>11</v>
      </c>
      <c r="V3540">
        <v>14</v>
      </c>
      <c r="W3540">
        <v>61</v>
      </c>
      <c r="X3540">
        <v>115</v>
      </c>
      <c r="Y3540">
        <v>527</v>
      </c>
      <c r="Z3540">
        <v>33</v>
      </c>
      <c r="AA3540">
        <v>3</v>
      </c>
      <c r="AE3540">
        <v>3539</v>
      </c>
      <c r="AF3540" s="16" t="s">
        <v>24</v>
      </c>
      <c r="AG3540" s="16"/>
      <c r="AH3540" s="16"/>
      <c r="AI3540" s="16" t="str">
        <f t="shared" si="220"/>
        <v>(11,4,14,61,115,527,3, null, null, 'L500 2024 USA',2024, '2023-11-17','2023-11-17','".Carbon::now()."','".Carbon::now()."'),</v>
      </c>
      <c r="AJ3540" s="16" t="str">
        <f t="shared" si="221"/>
        <v>('".DB::select("SELECT id_status FROM `status` WHERE `element_type` = 'task' AND status_type = 'client' AND name ='CANCELLED'")[0]-&gt;id_status."',3539,1),</v>
      </c>
      <c r="AK3540" s="16" t="str">
        <f t="shared" si="222"/>
        <v/>
      </c>
      <c r="AL3540" s="16" t="str">
        <f t="shared" si="223"/>
        <v/>
      </c>
    </row>
    <row r="3541" spans="1:38" x14ac:dyDescent="0.25">
      <c r="A3541" s="16" t="s">
        <v>882</v>
      </c>
      <c r="B3541" s="16" t="s">
        <v>62</v>
      </c>
      <c r="C3541" s="16" t="s">
        <v>27</v>
      </c>
      <c r="D3541" s="16" t="s">
        <v>28</v>
      </c>
      <c r="E3541" s="16" t="s">
        <v>393</v>
      </c>
      <c r="F3541" s="16" t="s">
        <v>106</v>
      </c>
      <c r="G3541" s="16" t="s">
        <v>106</v>
      </c>
      <c r="H3541" s="16" t="s">
        <v>3567</v>
      </c>
      <c r="I3541" s="16" t="s">
        <v>94</v>
      </c>
      <c r="J3541" s="16" t="s">
        <v>109</v>
      </c>
      <c r="M3541" s="16"/>
      <c r="N3541" s="7">
        <v>45247</v>
      </c>
      <c r="O3541" s="9">
        <v>45247</v>
      </c>
      <c r="P3541" t="s">
        <v>1209</v>
      </c>
      <c r="Q3541">
        <v>1</v>
      </c>
      <c r="R3541">
        <v>121</v>
      </c>
      <c r="S3541">
        <v>4</v>
      </c>
      <c r="T3541" t="s">
        <v>2998</v>
      </c>
      <c r="U3541">
        <v>11</v>
      </c>
      <c r="V3541">
        <v>14</v>
      </c>
      <c r="W3541">
        <v>61</v>
      </c>
      <c r="X3541">
        <v>115</v>
      </c>
      <c r="Y3541">
        <v>542</v>
      </c>
      <c r="Z3541">
        <v>33</v>
      </c>
      <c r="AA3541">
        <v>3</v>
      </c>
      <c r="AE3541">
        <v>3540</v>
      </c>
      <c r="AF3541" s="16" t="s">
        <v>24</v>
      </c>
      <c r="AG3541" s="16"/>
      <c r="AH3541" s="16"/>
      <c r="AI3541" s="16" t="str">
        <f t="shared" si="220"/>
        <v>(11,4,14,61,115,542,3, null, null, 'L500 2024 USA',2024, '2023-11-17','2023-11-17','".Carbon::now()."','".Carbon::now()."'),</v>
      </c>
      <c r="AJ3541" s="16" t="str">
        <f t="shared" si="221"/>
        <v>('".DB::select("SELECT id_status FROM `status` WHERE `element_type` = 'task' AND status_type = 'client' AND name ='CANCELLED'")[0]-&gt;id_status."',3540,1),</v>
      </c>
      <c r="AK3541" s="16" t="str">
        <f t="shared" si="222"/>
        <v/>
      </c>
      <c r="AL3541" s="16" t="str">
        <f t="shared" si="223"/>
        <v/>
      </c>
    </row>
    <row r="3542" spans="1:38" x14ac:dyDescent="0.25">
      <c r="A3542" s="16" t="s">
        <v>882</v>
      </c>
      <c r="B3542" s="16" t="s">
        <v>62</v>
      </c>
      <c r="C3542" s="16" t="s">
        <v>27</v>
      </c>
      <c r="D3542" s="16" t="s">
        <v>28</v>
      </c>
      <c r="E3542" s="16" t="s">
        <v>393</v>
      </c>
      <c r="F3542" s="16" t="s">
        <v>106</v>
      </c>
      <c r="G3542" s="16" t="s">
        <v>106</v>
      </c>
      <c r="H3542" s="16" t="s">
        <v>434</v>
      </c>
      <c r="I3542" s="16" t="s">
        <v>94</v>
      </c>
      <c r="J3542" s="16" t="s">
        <v>109</v>
      </c>
      <c r="M3542" s="16"/>
      <c r="N3542" s="7">
        <v>45247</v>
      </c>
      <c r="O3542" s="9">
        <v>45247</v>
      </c>
      <c r="P3542" t="s">
        <v>1209</v>
      </c>
      <c r="Q3542">
        <v>1</v>
      </c>
      <c r="R3542">
        <v>121</v>
      </c>
      <c r="S3542">
        <v>4</v>
      </c>
      <c r="T3542" t="s">
        <v>2998</v>
      </c>
      <c r="U3542">
        <v>11</v>
      </c>
      <c r="V3542">
        <v>14</v>
      </c>
      <c r="W3542">
        <v>61</v>
      </c>
      <c r="X3542">
        <v>115</v>
      </c>
      <c r="Y3542">
        <v>548</v>
      </c>
      <c r="Z3542">
        <v>33</v>
      </c>
      <c r="AA3542">
        <v>3</v>
      </c>
      <c r="AE3542">
        <v>3541</v>
      </c>
      <c r="AF3542" s="16" t="s">
        <v>24</v>
      </c>
      <c r="AG3542" s="16"/>
      <c r="AH3542" s="16"/>
      <c r="AI3542" s="16" t="str">
        <f t="shared" si="220"/>
        <v>(11,4,14,61,115,548,3, null, null, 'L500 2024 USA',2024, '2023-11-17','2023-11-17','".Carbon::now()."','".Carbon::now()."'),</v>
      </c>
      <c r="AJ3542" s="16" t="str">
        <f t="shared" si="221"/>
        <v>('".DB::select("SELECT id_status FROM `status` WHERE `element_type` = 'task' AND status_type = 'client' AND name ='CANCELLED'")[0]-&gt;id_status."',3541,1),</v>
      </c>
      <c r="AK3542" s="16" t="str">
        <f t="shared" si="222"/>
        <v/>
      </c>
      <c r="AL3542" s="16" t="str">
        <f t="shared" si="223"/>
        <v/>
      </c>
    </row>
    <row r="3543" spans="1:38" x14ac:dyDescent="0.25">
      <c r="A3543" s="16" t="s">
        <v>882</v>
      </c>
      <c r="B3543" s="16" t="s">
        <v>62</v>
      </c>
      <c r="C3543" s="16" t="s">
        <v>27</v>
      </c>
      <c r="D3543" s="16" t="s">
        <v>28</v>
      </c>
      <c r="E3543" s="16" t="s">
        <v>393</v>
      </c>
      <c r="F3543" s="16" t="s">
        <v>106</v>
      </c>
      <c r="G3543" s="16" t="s">
        <v>106</v>
      </c>
      <c r="H3543" s="16" t="s">
        <v>436</v>
      </c>
      <c r="I3543" s="16" t="s">
        <v>94</v>
      </c>
      <c r="J3543" s="16" t="s">
        <v>109</v>
      </c>
      <c r="M3543" s="16"/>
      <c r="N3543" s="7">
        <v>45247</v>
      </c>
      <c r="O3543" s="9">
        <v>45247</v>
      </c>
      <c r="P3543" t="s">
        <v>1209</v>
      </c>
      <c r="Q3543">
        <v>1</v>
      </c>
      <c r="R3543">
        <v>121</v>
      </c>
      <c r="S3543">
        <v>4</v>
      </c>
      <c r="T3543" t="s">
        <v>2998</v>
      </c>
      <c r="U3543">
        <v>11</v>
      </c>
      <c r="V3543">
        <v>14</v>
      </c>
      <c r="W3543">
        <v>61</v>
      </c>
      <c r="X3543">
        <v>115</v>
      </c>
      <c r="Y3543">
        <v>583</v>
      </c>
      <c r="Z3543">
        <v>33</v>
      </c>
      <c r="AA3543">
        <v>3</v>
      </c>
      <c r="AE3543">
        <v>3542</v>
      </c>
      <c r="AF3543" s="16" t="s">
        <v>24</v>
      </c>
      <c r="AG3543" s="16"/>
      <c r="AH3543" s="16"/>
      <c r="AI3543" s="16" t="str">
        <f t="shared" si="220"/>
        <v>(11,4,14,61,115,583,3, null, null, 'L500 2024 USA',2024, '2023-11-17','2023-11-17','".Carbon::now()."','".Carbon::now()."'),</v>
      </c>
      <c r="AJ3543" s="16" t="str">
        <f t="shared" si="221"/>
        <v>('".DB::select("SELECT id_status FROM `status` WHERE `element_type` = 'task' AND status_type = 'client' AND name ='CANCELLED'")[0]-&gt;id_status."',3542,1),</v>
      </c>
      <c r="AK3543" s="16" t="str">
        <f t="shared" si="222"/>
        <v/>
      </c>
      <c r="AL3543" s="16" t="str">
        <f t="shared" si="223"/>
        <v/>
      </c>
    </row>
    <row r="3544" spans="1:38" x14ac:dyDescent="0.25">
      <c r="A3544" s="16" t="s">
        <v>882</v>
      </c>
      <c r="B3544" s="16" t="s">
        <v>62</v>
      </c>
      <c r="C3544" s="16" t="s">
        <v>27</v>
      </c>
      <c r="D3544" s="16" t="s">
        <v>28</v>
      </c>
      <c r="E3544" s="16" t="s">
        <v>393</v>
      </c>
      <c r="F3544" s="16" t="s">
        <v>106</v>
      </c>
      <c r="G3544" s="16" t="s">
        <v>106</v>
      </c>
      <c r="H3544" s="16" t="s">
        <v>3577</v>
      </c>
      <c r="I3544" s="16" t="s">
        <v>94</v>
      </c>
      <c r="J3544" s="16" t="s">
        <v>109</v>
      </c>
      <c r="M3544" s="16"/>
      <c r="N3544" s="7">
        <v>45247</v>
      </c>
      <c r="O3544" s="9">
        <v>45247</v>
      </c>
      <c r="P3544" t="s">
        <v>1209</v>
      </c>
      <c r="Q3544">
        <v>1</v>
      </c>
      <c r="R3544">
        <v>121</v>
      </c>
      <c r="S3544">
        <v>4</v>
      </c>
      <c r="T3544" t="s">
        <v>2998</v>
      </c>
      <c r="U3544">
        <v>11</v>
      </c>
      <c r="V3544">
        <v>14</v>
      </c>
      <c r="W3544">
        <v>61</v>
      </c>
      <c r="X3544">
        <v>115</v>
      </c>
      <c r="Y3544">
        <v>589</v>
      </c>
      <c r="Z3544">
        <v>33</v>
      </c>
      <c r="AA3544">
        <v>3</v>
      </c>
      <c r="AE3544">
        <v>3543</v>
      </c>
      <c r="AF3544" s="16" t="s">
        <v>24</v>
      </c>
      <c r="AG3544" s="16"/>
      <c r="AH3544" s="16"/>
      <c r="AI3544" s="16" t="str">
        <f t="shared" si="220"/>
        <v>(11,4,14,61,115,589,3, null, null, 'L500 2024 USA',2024, '2023-11-17','2023-11-17','".Carbon::now()."','".Carbon::now()."'),</v>
      </c>
      <c r="AJ3544" s="16" t="str">
        <f t="shared" si="221"/>
        <v>('".DB::select("SELECT id_status FROM `status` WHERE `element_type` = 'task' AND status_type = 'client' AND name ='CANCELLED'")[0]-&gt;id_status."',3543,1),</v>
      </c>
      <c r="AK3544" s="16" t="str">
        <f t="shared" si="222"/>
        <v/>
      </c>
      <c r="AL3544" s="16" t="str">
        <f t="shared" si="223"/>
        <v/>
      </c>
    </row>
    <row r="3545" spans="1:38" x14ac:dyDescent="0.25">
      <c r="A3545" s="16" t="s">
        <v>882</v>
      </c>
      <c r="B3545" s="16" t="s">
        <v>62</v>
      </c>
      <c r="C3545" s="16" t="s">
        <v>27</v>
      </c>
      <c r="D3545" s="16" t="s">
        <v>28</v>
      </c>
      <c r="E3545" s="16" t="s">
        <v>393</v>
      </c>
      <c r="F3545" s="16" t="s">
        <v>106</v>
      </c>
      <c r="G3545" s="16" t="s">
        <v>106</v>
      </c>
      <c r="H3545" s="16" t="s">
        <v>437</v>
      </c>
      <c r="I3545" s="16" t="s">
        <v>94</v>
      </c>
      <c r="J3545" s="16" t="s">
        <v>109</v>
      </c>
      <c r="M3545" s="16"/>
      <c r="N3545" s="7">
        <v>45247</v>
      </c>
      <c r="O3545" s="9">
        <v>45247</v>
      </c>
      <c r="P3545" t="s">
        <v>1209</v>
      </c>
      <c r="Q3545">
        <v>1</v>
      </c>
      <c r="R3545">
        <v>121</v>
      </c>
      <c r="S3545">
        <v>4</v>
      </c>
      <c r="T3545" t="s">
        <v>2998</v>
      </c>
      <c r="U3545">
        <v>11</v>
      </c>
      <c r="V3545">
        <v>14</v>
      </c>
      <c r="W3545">
        <v>61</v>
      </c>
      <c r="X3545">
        <v>115</v>
      </c>
      <c r="Y3545">
        <v>591</v>
      </c>
      <c r="Z3545">
        <v>33</v>
      </c>
      <c r="AA3545">
        <v>3</v>
      </c>
      <c r="AE3545">
        <v>3544</v>
      </c>
      <c r="AF3545" s="16" t="s">
        <v>24</v>
      </c>
      <c r="AG3545" s="16"/>
      <c r="AH3545" s="16"/>
      <c r="AI3545" s="16" t="str">
        <f t="shared" si="220"/>
        <v>(11,4,14,61,115,591,3, null, null, 'L500 2024 USA',2024, '2023-11-17','2023-11-17','".Carbon::now()."','".Carbon::now()."'),</v>
      </c>
      <c r="AJ3545" s="16" t="str">
        <f t="shared" si="221"/>
        <v>('".DB::select("SELECT id_status FROM `status` WHERE `element_type` = 'task' AND status_type = 'client' AND name ='CANCELLED'")[0]-&gt;id_status."',3544,1),</v>
      </c>
      <c r="AK3545" s="16" t="str">
        <f t="shared" si="222"/>
        <v/>
      </c>
      <c r="AL3545" s="16" t="str">
        <f t="shared" si="223"/>
        <v/>
      </c>
    </row>
    <row r="3546" spans="1:38" x14ac:dyDescent="0.25">
      <c r="A3546" s="16" t="s">
        <v>882</v>
      </c>
      <c r="B3546" s="16" t="s">
        <v>62</v>
      </c>
      <c r="C3546" s="16" t="s">
        <v>27</v>
      </c>
      <c r="D3546" s="16" t="s">
        <v>28</v>
      </c>
      <c r="E3546" s="16" t="s">
        <v>393</v>
      </c>
      <c r="F3546" s="16" t="s">
        <v>106</v>
      </c>
      <c r="G3546" s="16" t="s">
        <v>106</v>
      </c>
      <c r="H3546" s="16" t="s">
        <v>438</v>
      </c>
      <c r="I3546" s="16" t="s">
        <v>94</v>
      </c>
      <c r="J3546" s="16" t="s">
        <v>109</v>
      </c>
      <c r="M3546" s="16"/>
      <c r="N3546" s="7">
        <v>45247</v>
      </c>
      <c r="O3546" s="9">
        <v>45247</v>
      </c>
      <c r="P3546" t="s">
        <v>1209</v>
      </c>
      <c r="Q3546">
        <v>1</v>
      </c>
      <c r="R3546">
        <v>121</v>
      </c>
      <c r="S3546">
        <v>4</v>
      </c>
      <c r="T3546" t="s">
        <v>2998</v>
      </c>
      <c r="U3546">
        <v>11</v>
      </c>
      <c r="V3546">
        <v>14</v>
      </c>
      <c r="W3546">
        <v>61</v>
      </c>
      <c r="X3546">
        <v>115</v>
      </c>
      <c r="Y3546">
        <v>631</v>
      </c>
      <c r="Z3546">
        <v>33</v>
      </c>
      <c r="AA3546">
        <v>3</v>
      </c>
      <c r="AE3546">
        <v>3545</v>
      </c>
      <c r="AF3546" s="16" t="s">
        <v>24</v>
      </c>
      <c r="AG3546" s="16"/>
      <c r="AH3546" s="16"/>
      <c r="AI3546" s="16" t="str">
        <f t="shared" si="220"/>
        <v>(11,4,14,61,115,631,3, null, null, 'L500 2024 USA',2024, '2023-11-17','2023-11-17','".Carbon::now()."','".Carbon::now()."'),</v>
      </c>
      <c r="AJ3546" s="16" t="str">
        <f t="shared" si="221"/>
        <v>('".DB::select("SELECT id_status FROM `status` WHERE `element_type` = 'task' AND status_type = 'client' AND name ='CANCELLED'")[0]-&gt;id_status."',3545,1),</v>
      </c>
      <c r="AK3546" s="16" t="str">
        <f t="shared" si="222"/>
        <v/>
      </c>
      <c r="AL3546" s="16" t="str">
        <f t="shared" si="223"/>
        <v/>
      </c>
    </row>
    <row r="3547" spans="1:38" x14ac:dyDescent="0.25">
      <c r="A3547" s="16" t="s">
        <v>882</v>
      </c>
      <c r="B3547" s="16" t="s">
        <v>62</v>
      </c>
      <c r="C3547" s="16" t="s">
        <v>27</v>
      </c>
      <c r="D3547" s="16" t="s">
        <v>28</v>
      </c>
      <c r="E3547" s="16" t="s">
        <v>393</v>
      </c>
      <c r="F3547" s="16" t="s">
        <v>106</v>
      </c>
      <c r="G3547" s="16" t="s">
        <v>106</v>
      </c>
      <c r="H3547" s="16" t="s">
        <v>4137</v>
      </c>
      <c r="I3547" s="16" t="s">
        <v>94</v>
      </c>
      <c r="J3547" s="16" t="s">
        <v>109</v>
      </c>
      <c r="M3547" s="16"/>
      <c r="N3547" s="7">
        <v>45247</v>
      </c>
      <c r="O3547" s="9">
        <v>45247</v>
      </c>
      <c r="P3547" t="s">
        <v>1209</v>
      </c>
      <c r="Q3547">
        <v>1</v>
      </c>
      <c r="R3547">
        <v>121</v>
      </c>
      <c r="S3547">
        <v>4</v>
      </c>
      <c r="T3547" t="s">
        <v>2998</v>
      </c>
      <c r="U3547">
        <v>11</v>
      </c>
      <c r="V3547">
        <v>14</v>
      </c>
      <c r="W3547">
        <v>61</v>
      </c>
      <c r="X3547">
        <v>115</v>
      </c>
      <c r="Y3547">
        <v>652</v>
      </c>
      <c r="Z3547">
        <v>33</v>
      </c>
      <c r="AA3547">
        <v>3</v>
      </c>
      <c r="AE3547">
        <v>3546</v>
      </c>
      <c r="AF3547" s="16" t="s">
        <v>24</v>
      </c>
      <c r="AG3547" s="16"/>
      <c r="AH3547" s="16"/>
      <c r="AI3547" s="16" t="str">
        <f t="shared" si="220"/>
        <v>(11,4,14,61,115,652,3, null, null, 'L500 2024 USA',2024, '2023-11-17','2023-11-17','".Carbon::now()."','".Carbon::now()."'),</v>
      </c>
      <c r="AJ3547" s="16" t="str">
        <f t="shared" si="221"/>
        <v>('".DB::select("SELECT id_status FROM `status` WHERE `element_type` = 'task' AND status_type = 'client' AND name ='CANCELLED'")[0]-&gt;id_status."',3546,1),</v>
      </c>
      <c r="AK3547" s="16" t="str">
        <f t="shared" si="222"/>
        <v/>
      </c>
      <c r="AL3547" s="16" t="str">
        <f t="shared" si="223"/>
        <v/>
      </c>
    </row>
    <row r="3548" spans="1:38" x14ac:dyDescent="0.25">
      <c r="A3548" s="16" t="s">
        <v>882</v>
      </c>
      <c r="B3548" s="16" t="s">
        <v>62</v>
      </c>
      <c r="C3548" s="16" t="s">
        <v>27</v>
      </c>
      <c r="D3548" s="16" t="s">
        <v>28</v>
      </c>
      <c r="E3548" s="16" t="s">
        <v>393</v>
      </c>
      <c r="F3548" s="16" t="s">
        <v>106</v>
      </c>
      <c r="G3548" s="16" t="s">
        <v>106</v>
      </c>
      <c r="H3548" s="16" t="s">
        <v>915</v>
      </c>
      <c r="I3548" s="16" t="s">
        <v>94</v>
      </c>
      <c r="J3548" s="16" t="s">
        <v>109</v>
      </c>
      <c r="M3548" s="16"/>
      <c r="N3548" s="7">
        <v>45247</v>
      </c>
      <c r="O3548" s="9">
        <v>45247</v>
      </c>
      <c r="P3548" t="s">
        <v>1209</v>
      </c>
      <c r="Q3548">
        <v>1</v>
      </c>
      <c r="R3548">
        <v>121</v>
      </c>
      <c r="S3548">
        <v>4</v>
      </c>
      <c r="T3548" t="s">
        <v>2998</v>
      </c>
      <c r="U3548">
        <v>11</v>
      </c>
      <c r="V3548">
        <v>14</v>
      </c>
      <c r="W3548">
        <v>61</v>
      </c>
      <c r="X3548">
        <v>115</v>
      </c>
      <c r="Y3548">
        <v>656</v>
      </c>
      <c r="Z3548">
        <v>33</v>
      </c>
      <c r="AA3548">
        <v>3</v>
      </c>
      <c r="AE3548">
        <v>3547</v>
      </c>
      <c r="AF3548" s="16" t="s">
        <v>24</v>
      </c>
      <c r="AG3548" s="16"/>
      <c r="AH3548" s="16"/>
      <c r="AI3548" s="16" t="str">
        <f t="shared" si="220"/>
        <v>(11,4,14,61,115,656,3, null, null, 'L500 2024 USA',2024, '2023-11-17','2023-11-17','".Carbon::now()."','".Carbon::now()."'),</v>
      </c>
      <c r="AJ3548" s="16" t="str">
        <f t="shared" si="221"/>
        <v>('".DB::select("SELECT id_status FROM `status` WHERE `element_type` = 'task' AND status_type = 'client' AND name ='CANCELLED'")[0]-&gt;id_status."',3547,1),</v>
      </c>
      <c r="AK3548" s="16" t="str">
        <f t="shared" si="222"/>
        <v/>
      </c>
      <c r="AL3548" s="16" t="str">
        <f t="shared" si="223"/>
        <v/>
      </c>
    </row>
    <row r="3549" spans="1:38" x14ac:dyDescent="0.25">
      <c r="A3549" s="16" t="s">
        <v>882</v>
      </c>
      <c r="B3549" s="16" t="s">
        <v>62</v>
      </c>
      <c r="C3549" s="16" t="s">
        <v>27</v>
      </c>
      <c r="D3549" s="16" t="s">
        <v>28</v>
      </c>
      <c r="E3549" s="16" t="s">
        <v>393</v>
      </c>
      <c r="F3549" s="16" t="s">
        <v>106</v>
      </c>
      <c r="G3549" s="16" t="s">
        <v>106</v>
      </c>
      <c r="H3549" s="16" t="s">
        <v>916</v>
      </c>
      <c r="I3549" s="16" t="s">
        <v>94</v>
      </c>
      <c r="J3549" s="16" t="s">
        <v>109</v>
      </c>
      <c r="M3549" s="16"/>
      <c r="N3549" s="7">
        <v>45247</v>
      </c>
      <c r="O3549" s="9">
        <v>45247</v>
      </c>
      <c r="P3549" t="s">
        <v>1209</v>
      </c>
      <c r="Q3549">
        <v>1</v>
      </c>
      <c r="R3549">
        <v>121</v>
      </c>
      <c r="S3549">
        <v>4</v>
      </c>
      <c r="T3549" t="s">
        <v>2998</v>
      </c>
      <c r="U3549">
        <v>11</v>
      </c>
      <c r="V3549">
        <v>14</v>
      </c>
      <c r="W3549">
        <v>61</v>
      </c>
      <c r="X3549">
        <v>115</v>
      </c>
      <c r="Y3549">
        <v>658</v>
      </c>
      <c r="Z3549">
        <v>33</v>
      </c>
      <c r="AA3549">
        <v>3</v>
      </c>
      <c r="AE3549">
        <v>3548</v>
      </c>
      <c r="AF3549" s="16" t="s">
        <v>24</v>
      </c>
      <c r="AG3549" s="16"/>
      <c r="AH3549" s="16"/>
      <c r="AI3549" s="16" t="str">
        <f t="shared" si="220"/>
        <v>(11,4,14,61,115,658,3, null, null, 'L500 2024 USA',2024, '2023-11-17','2023-11-17','".Carbon::now()."','".Carbon::now()."'),</v>
      </c>
      <c r="AJ3549" s="16" t="str">
        <f t="shared" si="221"/>
        <v>('".DB::select("SELECT id_status FROM `status` WHERE `element_type` = 'task' AND status_type = 'client' AND name ='CANCELLED'")[0]-&gt;id_status."',3548,1),</v>
      </c>
      <c r="AK3549" s="16" t="str">
        <f t="shared" si="222"/>
        <v/>
      </c>
      <c r="AL3549" s="16" t="str">
        <f t="shared" si="223"/>
        <v/>
      </c>
    </row>
    <row r="3550" spans="1:38" x14ac:dyDescent="0.25">
      <c r="A3550" s="16" t="s">
        <v>882</v>
      </c>
      <c r="B3550" s="16" t="s">
        <v>62</v>
      </c>
      <c r="C3550" s="16" t="s">
        <v>27</v>
      </c>
      <c r="D3550" s="16" t="s">
        <v>28</v>
      </c>
      <c r="E3550" s="16" t="s">
        <v>393</v>
      </c>
      <c r="F3550" s="16" t="s">
        <v>106</v>
      </c>
      <c r="G3550" s="16" t="s">
        <v>106</v>
      </c>
      <c r="H3550" s="16" t="s">
        <v>917</v>
      </c>
      <c r="I3550" s="16" t="s">
        <v>94</v>
      </c>
      <c r="J3550" s="16" t="s">
        <v>109</v>
      </c>
      <c r="M3550" s="16"/>
      <c r="N3550" s="7">
        <v>45247</v>
      </c>
      <c r="O3550" s="9">
        <v>45247</v>
      </c>
      <c r="P3550" t="s">
        <v>1209</v>
      </c>
      <c r="Q3550">
        <v>1</v>
      </c>
      <c r="R3550">
        <v>121</v>
      </c>
      <c r="S3550">
        <v>4</v>
      </c>
      <c r="T3550" t="s">
        <v>2998</v>
      </c>
      <c r="U3550">
        <v>11</v>
      </c>
      <c r="V3550">
        <v>14</v>
      </c>
      <c r="W3550">
        <v>61</v>
      </c>
      <c r="X3550">
        <v>115</v>
      </c>
      <c r="Y3550">
        <v>664</v>
      </c>
      <c r="Z3550">
        <v>33</v>
      </c>
      <c r="AA3550">
        <v>3</v>
      </c>
      <c r="AE3550">
        <v>3549</v>
      </c>
      <c r="AF3550" s="16" t="s">
        <v>24</v>
      </c>
      <c r="AG3550" s="16"/>
      <c r="AH3550" s="16"/>
      <c r="AI3550" s="16" t="str">
        <f t="shared" si="220"/>
        <v>(11,4,14,61,115,664,3, null, null, 'L500 2024 USA',2024, '2023-11-17','2023-11-17','".Carbon::now()."','".Carbon::now()."'),</v>
      </c>
      <c r="AJ3550" s="16" t="str">
        <f t="shared" si="221"/>
        <v>('".DB::select("SELECT id_status FROM `status` WHERE `element_type` = 'task' AND status_type = 'client' AND name ='CANCELLED'")[0]-&gt;id_status."',3549,1),</v>
      </c>
      <c r="AK3550" s="16" t="str">
        <f t="shared" si="222"/>
        <v/>
      </c>
      <c r="AL3550" s="16" t="str">
        <f t="shared" si="223"/>
        <v/>
      </c>
    </row>
    <row r="3551" spans="1:38" x14ac:dyDescent="0.25">
      <c r="A3551" s="16" t="s">
        <v>882</v>
      </c>
      <c r="B3551" s="16" t="s">
        <v>62</v>
      </c>
      <c r="C3551" s="16" t="s">
        <v>27</v>
      </c>
      <c r="D3551" s="16" t="s">
        <v>28</v>
      </c>
      <c r="E3551" s="16" t="s">
        <v>393</v>
      </c>
      <c r="F3551" s="16" t="s">
        <v>106</v>
      </c>
      <c r="G3551" s="16" t="s">
        <v>106</v>
      </c>
      <c r="H3551" s="16" t="s">
        <v>3589</v>
      </c>
      <c r="I3551" s="16" t="s">
        <v>94</v>
      </c>
      <c r="J3551" s="16" t="s">
        <v>109</v>
      </c>
      <c r="M3551" s="16"/>
      <c r="N3551" s="7">
        <v>45247</v>
      </c>
      <c r="O3551" s="9">
        <v>45247</v>
      </c>
      <c r="P3551" t="s">
        <v>1209</v>
      </c>
      <c r="Q3551">
        <v>1</v>
      </c>
      <c r="R3551">
        <v>121</v>
      </c>
      <c r="S3551">
        <v>4</v>
      </c>
      <c r="T3551" t="s">
        <v>2998</v>
      </c>
      <c r="U3551">
        <v>11</v>
      </c>
      <c r="V3551">
        <v>14</v>
      </c>
      <c r="W3551">
        <v>61</v>
      </c>
      <c r="X3551">
        <v>115</v>
      </c>
      <c r="Y3551">
        <v>666</v>
      </c>
      <c r="Z3551">
        <v>33</v>
      </c>
      <c r="AA3551">
        <v>3</v>
      </c>
      <c r="AE3551">
        <v>3550</v>
      </c>
      <c r="AF3551" s="16" t="s">
        <v>24</v>
      </c>
      <c r="AG3551" s="16"/>
      <c r="AH3551" s="16"/>
      <c r="AI3551" s="16" t="str">
        <f t="shared" si="220"/>
        <v>(11,4,14,61,115,666,3, null, null, 'L500 2024 USA',2024, '2023-11-17','2023-11-17','".Carbon::now()."','".Carbon::now()."'),</v>
      </c>
      <c r="AJ3551" s="16" t="str">
        <f t="shared" si="221"/>
        <v>('".DB::select("SELECT id_status FROM `status` WHERE `element_type` = 'task' AND status_type = 'client' AND name ='CANCELLED'")[0]-&gt;id_status."',3550,1),</v>
      </c>
      <c r="AK3551" s="16" t="str">
        <f t="shared" si="222"/>
        <v/>
      </c>
      <c r="AL3551" s="16" t="str">
        <f t="shared" si="223"/>
        <v/>
      </c>
    </row>
    <row r="3552" spans="1:38" x14ac:dyDescent="0.25">
      <c r="A3552" s="16" t="s">
        <v>882</v>
      </c>
      <c r="B3552" s="16" t="s">
        <v>62</v>
      </c>
      <c r="C3552" s="16" t="s">
        <v>27</v>
      </c>
      <c r="D3552" s="16" t="s">
        <v>28</v>
      </c>
      <c r="E3552" s="16" t="s">
        <v>393</v>
      </c>
      <c r="F3552" s="16" t="s">
        <v>106</v>
      </c>
      <c r="G3552" s="16" t="s">
        <v>106</v>
      </c>
      <c r="H3552" s="16" t="s">
        <v>439</v>
      </c>
      <c r="I3552" s="16" t="s">
        <v>94</v>
      </c>
      <c r="J3552" s="16" t="s">
        <v>109</v>
      </c>
      <c r="M3552" s="16"/>
      <c r="N3552" s="7">
        <v>45247</v>
      </c>
      <c r="O3552" s="9">
        <v>45247</v>
      </c>
      <c r="P3552" t="s">
        <v>1209</v>
      </c>
      <c r="Q3552">
        <v>1</v>
      </c>
      <c r="R3552">
        <v>121</v>
      </c>
      <c r="S3552">
        <v>4</v>
      </c>
      <c r="T3552" t="s">
        <v>2998</v>
      </c>
      <c r="U3552">
        <v>11</v>
      </c>
      <c r="V3552">
        <v>14</v>
      </c>
      <c r="W3552">
        <v>61</v>
      </c>
      <c r="X3552">
        <v>115</v>
      </c>
      <c r="Y3552">
        <v>671</v>
      </c>
      <c r="Z3552">
        <v>33</v>
      </c>
      <c r="AA3552">
        <v>3</v>
      </c>
      <c r="AE3552">
        <v>3551</v>
      </c>
      <c r="AF3552" s="16" t="s">
        <v>24</v>
      </c>
      <c r="AG3552" s="16"/>
      <c r="AH3552" s="16"/>
      <c r="AI3552" s="16" t="str">
        <f t="shared" si="220"/>
        <v>(11,4,14,61,115,671,3, null, null, 'L500 2024 USA',2024, '2023-11-17','2023-11-17','".Carbon::now()."','".Carbon::now()."'),</v>
      </c>
      <c r="AJ3552" s="16" t="str">
        <f t="shared" si="221"/>
        <v>('".DB::select("SELECT id_status FROM `status` WHERE `element_type` = 'task' AND status_type = 'client' AND name ='CANCELLED'")[0]-&gt;id_status."',3551,1),</v>
      </c>
      <c r="AK3552" s="16" t="str">
        <f t="shared" si="222"/>
        <v/>
      </c>
      <c r="AL3552" s="16" t="str">
        <f t="shared" si="223"/>
        <v/>
      </c>
    </row>
    <row r="3553" spans="1:38" x14ac:dyDescent="0.25">
      <c r="A3553" s="16" t="s">
        <v>882</v>
      </c>
      <c r="B3553" s="16" t="s">
        <v>62</v>
      </c>
      <c r="C3553" s="16" t="s">
        <v>27</v>
      </c>
      <c r="D3553" s="16" t="s">
        <v>28</v>
      </c>
      <c r="E3553" s="16" t="s">
        <v>393</v>
      </c>
      <c r="F3553" s="16" t="s">
        <v>106</v>
      </c>
      <c r="G3553" s="16" t="s">
        <v>106</v>
      </c>
      <c r="H3553" s="16" t="s">
        <v>440</v>
      </c>
      <c r="I3553" s="16" t="s">
        <v>94</v>
      </c>
      <c r="J3553" s="16" t="s">
        <v>109</v>
      </c>
      <c r="M3553" s="16"/>
      <c r="N3553" s="7">
        <v>45247</v>
      </c>
      <c r="O3553" s="9">
        <v>45247</v>
      </c>
      <c r="P3553" t="s">
        <v>1209</v>
      </c>
      <c r="Q3553">
        <v>1</v>
      </c>
      <c r="R3553">
        <v>121</v>
      </c>
      <c r="S3553">
        <v>4</v>
      </c>
      <c r="T3553" t="s">
        <v>2998</v>
      </c>
      <c r="U3553">
        <v>11</v>
      </c>
      <c r="V3553">
        <v>14</v>
      </c>
      <c r="W3553">
        <v>61</v>
      </c>
      <c r="X3553">
        <v>115</v>
      </c>
      <c r="Y3553">
        <v>684</v>
      </c>
      <c r="Z3553">
        <v>33</v>
      </c>
      <c r="AA3553">
        <v>3</v>
      </c>
      <c r="AE3553">
        <v>3552</v>
      </c>
      <c r="AF3553" s="16" t="s">
        <v>24</v>
      </c>
      <c r="AG3553" s="16"/>
      <c r="AH3553" s="16"/>
      <c r="AI3553" s="16" t="str">
        <f t="shared" si="220"/>
        <v>(11,4,14,61,115,684,3, null, null, 'L500 2024 USA',2024, '2023-11-17','2023-11-17','".Carbon::now()."','".Carbon::now()."'),</v>
      </c>
      <c r="AJ3553" s="16" t="str">
        <f t="shared" si="221"/>
        <v>('".DB::select("SELECT id_status FROM `status` WHERE `element_type` = 'task' AND status_type = 'client' AND name ='CANCELLED'")[0]-&gt;id_status."',3552,1),</v>
      </c>
      <c r="AK3553" s="16" t="str">
        <f t="shared" si="222"/>
        <v/>
      </c>
      <c r="AL3553" s="16" t="str">
        <f t="shared" si="223"/>
        <v/>
      </c>
    </row>
    <row r="3554" spans="1:38" x14ac:dyDescent="0.25">
      <c r="A3554" s="16" t="s">
        <v>882</v>
      </c>
      <c r="B3554" s="16" t="s">
        <v>62</v>
      </c>
      <c r="C3554" s="16" t="s">
        <v>27</v>
      </c>
      <c r="D3554" s="16" t="s">
        <v>28</v>
      </c>
      <c r="E3554" s="16" t="s">
        <v>393</v>
      </c>
      <c r="F3554" s="16" t="s">
        <v>106</v>
      </c>
      <c r="G3554" s="16" t="s">
        <v>106</v>
      </c>
      <c r="H3554" s="16" t="s">
        <v>4403</v>
      </c>
      <c r="I3554" s="16" t="s">
        <v>94</v>
      </c>
      <c r="J3554" s="16" t="s">
        <v>109</v>
      </c>
      <c r="M3554" s="16"/>
      <c r="N3554" s="7">
        <v>45247</v>
      </c>
      <c r="O3554" s="9">
        <v>45247</v>
      </c>
      <c r="P3554" t="s">
        <v>1209</v>
      </c>
      <c r="Q3554">
        <v>1</v>
      </c>
      <c r="R3554">
        <v>121</v>
      </c>
      <c r="S3554">
        <v>4</v>
      </c>
      <c r="T3554" t="s">
        <v>2998</v>
      </c>
      <c r="U3554">
        <v>11</v>
      </c>
      <c r="V3554">
        <v>14</v>
      </c>
      <c r="W3554">
        <v>61</v>
      </c>
      <c r="X3554">
        <v>115</v>
      </c>
      <c r="Y3554">
        <v>688</v>
      </c>
      <c r="Z3554">
        <v>33</v>
      </c>
      <c r="AA3554">
        <v>3</v>
      </c>
      <c r="AE3554">
        <v>3553</v>
      </c>
      <c r="AF3554" s="16" t="s">
        <v>24</v>
      </c>
      <c r="AG3554" s="16"/>
      <c r="AH3554" s="16"/>
      <c r="AI3554" s="16" t="str">
        <f t="shared" si="220"/>
        <v>(11,4,14,61,115,688,3, null, null, 'L500 2024 USA',2024, '2023-11-17','2023-11-17','".Carbon::now()."','".Carbon::now()."'),</v>
      </c>
      <c r="AJ3554" s="16" t="str">
        <f t="shared" si="221"/>
        <v>('".DB::select("SELECT id_status FROM `status` WHERE `element_type` = 'task' AND status_type = 'client' AND name ='CANCELLED'")[0]-&gt;id_status."',3553,1),</v>
      </c>
      <c r="AK3554" s="16" t="str">
        <f t="shared" si="222"/>
        <v/>
      </c>
      <c r="AL3554" s="16" t="str">
        <f t="shared" si="223"/>
        <v/>
      </c>
    </row>
    <row r="3555" spans="1:38" x14ac:dyDescent="0.25">
      <c r="A3555" s="16" t="s">
        <v>882</v>
      </c>
      <c r="B3555" s="16" t="s">
        <v>62</v>
      </c>
      <c r="C3555" s="16" t="s">
        <v>27</v>
      </c>
      <c r="D3555" s="16" t="s">
        <v>28</v>
      </c>
      <c r="E3555" s="16" t="s">
        <v>393</v>
      </c>
      <c r="F3555" s="16" t="s">
        <v>106</v>
      </c>
      <c r="G3555" s="16" t="s">
        <v>106</v>
      </c>
      <c r="H3555" s="16" t="s">
        <v>441</v>
      </c>
      <c r="I3555" s="16" t="s">
        <v>94</v>
      </c>
      <c r="J3555" s="16" t="s">
        <v>109</v>
      </c>
      <c r="M3555" s="16"/>
      <c r="N3555" s="7">
        <v>45247</v>
      </c>
      <c r="O3555" s="9">
        <v>45247</v>
      </c>
      <c r="P3555" t="s">
        <v>1209</v>
      </c>
      <c r="Q3555">
        <v>1</v>
      </c>
      <c r="R3555">
        <v>121</v>
      </c>
      <c r="S3555">
        <v>4</v>
      </c>
      <c r="T3555" t="s">
        <v>2998</v>
      </c>
      <c r="U3555">
        <v>11</v>
      </c>
      <c r="V3555">
        <v>14</v>
      </c>
      <c r="W3555">
        <v>61</v>
      </c>
      <c r="X3555">
        <v>115</v>
      </c>
      <c r="Y3555">
        <v>695</v>
      </c>
      <c r="Z3555">
        <v>33</v>
      </c>
      <c r="AA3555">
        <v>3</v>
      </c>
      <c r="AE3555">
        <v>3554</v>
      </c>
      <c r="AF3555" s="16" t="s">
        <v>24</v>
      </c>
      <c r="AG3555" s="16"/>
      <c r="AH3555" s="16"/>
      <c r="AI3555" s="16" t="str">
        <f t="shared" si="220"/>
        <v>(11,4,14,61,115,695,3, null, null, 'L500 2024 USA',2024, '2023-11-17','2023-11-17','".Carbon::now()."','".Carbon::now()."'),</v>
      </c>
      <c r="AJ3555" s="16" t="str">
        <f t="shared" si="221"/>
        <v>('".DB::select("SELECT id_status FROM `status` WHERE `element_type` = 'task' AND status_type = 'client' AND name ='CANCELLED'")[0]-&gt;id_status."',3554,1),</v>
      </c>
      <c r="AK3555" s="16" t="str">
        <f t="shared" si="222"/>
        <v/>
      </c>
      <c r="AL3555" s="16" t="str">
        <f t="shared" si="223"/>
        <v/>
      </c>
    </row>
    <row r="3556" spans="1:38" x14ac:dyDescent="0.25">
      <c r="A3556" s="16" t="s">
        <v>882</v>
      </c>
      <c r="B3556" s="16" t="s">
        <v>62</v>
      </c>
      <c r="C3556" s="16" t="s">
        <v>27</v>
      </c>
      <c r="D3556" s="16" t="s">
        <v>28</v>
      </c>
      <c r="E3556" s="16" t="s">
        <v>393</v>
      </c>
      <c r="F3556" s="16" t="s">
        <v>106</v>
      </c>
      <c r="G3556" s="16" t="s">
        <v>106</v>
      </c>
      <c r="H3556" s="16" t="s">
        <v>465</v>
      </c>
      <c r="I3556" s="16" t="s">
        <v>94</v>
      </c>
      <c r="J3556" s="16" t="s">
        <v>109</v>
      </c>
      <c r="M3556" s="16"/>
      <c r="N3556" s="7">
        <v>45247</v>
      </c>
      <c r="O3556" s="9">
        <v>45247</v>
      </c>
      <c r="P3556" t="s">
        <v>1209</v>
      </c>
      <c r="Q3556">
        <v>1</v>
      </c>
      <c r="R3556">
        <v>121</v>
      </c>
      <c r="S3556">
        <v>4</v>
      </c>
      <c r="T3556" t="s">
        <v>2998</v>
      </c>
      <c r="U3556">
        <v>11</v>
      </c>
      <c r="V3556">
        <v>14</v>
      </c>
      <c r="W3556">
        <v>61</v>
      </c>
      <c r="X3556">
        <v>115</v>
      </c>
      <c r="Y3556">
        <v>738</v>
      </c>
      <c r="Z3556">
        <v>33</v>
      </c>
      <c r="AA3556">
        <v>3</v>
      </c>
      <c r="AE3556">
        <v>3555</v>
      </c>
      <c r="AF3556" s="16" t="s">
        <v>24</v>
      </c>
      <c r="AG3556" s="16"/>
      <c r="AH3556" s="16"/>
      <c r="AI3556" s="16" t="str">
        <f t="shared" si="220"/>
        <v>(11,4,14,61,115,738,3, null, null, 'L500 2024 USA',2024, '2023-11-17','2023-11-17','".Carbon::now()."','".Carbon::now()."'),</v>
      </c>
      <c r="AJ3556" s="16" t="str">
        <f t="shared" si="221"/>
        <v>('".DB::select("SELECT id_status FROM `status` WHERE `element_type` = 'task' AND status_type = 'client' AND name ='CANCELLED'")[0]-&gt;id_status."',3555,1),</v>
      </c>
      <c r="AK3556" s="16" t="str">
        <f t="shared" si="222"/>
        <v/>
      </c>
      <c r="AL3556" s="16" t="str">
        <f t="shared" si="223"/>
        <v/>
      </c>
    </row>
    <row r="3557" spans="1:38" x14ac:dyDescent="0.25">
      <c r="A3557" s="16" t="s">
        <v>882</v>
      </c>
      <c r="B3557" s="16" t="s">
        <v>62</v>
      </c>
      <c r="C3557" s="16" t="s">
        <v>27</v>
      </c>
      <c r="D3557" s="16" t="s">
        <v>28</v>
      </c>
      <c r="E3557" s="16" t="s">
        <v>393</v>
      </c>
      <c r="F3557" s="16" t="s">
        <v>106</v>
      </c>
      <c r="G3557" s="16" t="s">
        <v>106</v>
      </c>
      <c r="H3557" s="16" t="s">
        <v>881</v>
      </c>
      <c r="I3557" s="16" t="s">
        <v>94</v>
      </c>
      <c r="J3557" s="16" t="s">
        <v>109</v>
      </c>
      <c r="M3557" s="16"/>
      <c r="N3557" s="7">
        <v>45247</v>
      </c>
      <c r="O3557" s="9">
        <v>45247</v>
      </c>
      <c r="P3557" t="s">
        <v>1209</v>
      </c>
      <c r="Q3557">
        <v>1</v>
      </c>
      <c r="R3557">
        <v>121</v>
      </c>
      <c r="S3557">
        <v>4</v>
      </c>
      <c r="T3557" t="s">
        <v>2998</v>
      </c>
      <c r="U3557">
        <v>11</v>
      </c>
      <c r="V3557">
        <v>14</v>
      </c>
      <c r="W3557">
        <v>61</v>
      </c>
      <c r="X3557">
        <v>115</v>
      </c>
      <c r="Y3557">
        <v>739</v>
      </c>
      <c r="Z3557">
        <v>33</v>
      </c>
      <c r="AA3557">
        <v>3</v>
      </c>
      <c r="AE3557">
        <v>3556</v>
      </c>
      <c r="AF3557" s="16" t="s">
        <v>24</v>
      </c>
      <c r="AG3557" s="16"/>
      <c r="AH3557" s="16"/>
      <c r="AI3557" s="16" t="str">
        <f t="shared" si="220"/>
        <v>(11,4,14,61,115,739,3, null, null, 'L500 2024 USA',2024, '2023-11-17','2023-11-17','".Carbon::now()."','".Carbon::now()."'),</v>
      </c>
      <c r="AJ3557" s="16" t="str">
        <f t="shared" si="221"/>
        <v>('".DB::select("SELECT id_status FROM `status` WHERE `element_type` = 'task' AND status_type = 'client' AND name ='CANCELLED'")[0]-&gt;id_status."',3556,1),</v>
      </c>
      <c r="AK3557" s="16" t="str">
        <f t="shared" si="222"/>
        <v/>
      </c>
      <c r="AL3557" s="16" t="str">
        <f t="shared" si="223"/>
        <v/>
      </c>
    </row>
    <row r="3558" spans="1:38" x14ac:dyDescent="0.25">
      <c r="A3558" s="16" t="s">
        <v>882</v>
      </c>
      <c r="B3558" s="16" t="s">
        <v>62</v>
      </c>
      <c r="C3558" s="16" t="s">
        <v>27</v>
      </c>
      <c r="D3558" s="16" t="s">
        <v>28</v>
      </c>
      <c r="E3558" s="16" t="s">
        <v>393</v>
      </c>
      <c r="F3558" s="16" t="s">
        <v>106</v>
      </c>
      <c r="G3558" s="16" t="s">
        <v>106</v>
      </c>
      <c r="H3558" s="16" t="s">
        <v>443</v>
      </c>
      <c r="I3558" s="16" t="s">
        <v>94</v>
      </c>
      <c r="J3558" s="16" t="s">
        <v>109</v>
      </c>
      <c r="M3558" s="16"/>
      <c r="N3558" s="7">
        <v>45247</v>
      </c>
      <c r="O3558" s="9">
        <v>45247</v>
      </c>
      <c r="P3558" t="s">
        <v>1209</v>
      </c>
      <c r="Q3558">
        <v>1</v>
      </c>
      <c r="R3558">
        <v>121</v>
      </c>
      <c r="S3558">
        <v>4</v>
      </c>
      <c r="T3558" t="s">
        <v>2998</v>
      </c>
      <c r="U3558">
        <v>11</v>
      </c>
      <c r="V3558">
        <v>14</v>
      </c>
      <c r="W3558">
        <v>61</v>
      </c>
      <c r="X3558">
        <v>115</v>
      </c>
      <c r="Y3558">
        <v>748</v>
      </c>
      <c r="Z3558">
        <v>33</v>
      </c>
      <c r="AA3558">
        <v>3</v>
      </c>
      <c r="AE3558">
        <v>3557</v>
      </c>
      <c r="AF3558" s="16" t="s">
        <v>24</v>
      </c>
      <c r="AG3558" s="16"/>
      <c r="AH3558" s="16"/>
      <c r="AI3558" s="16" t="str">
        <f t="shared" si="220"/>
        <v>(11,4,14,61,115,748,3, null, null, 'L500 2024 USA',2024, '2023-11-17','2023-11-17','".Carbon::now()."','".Carbon::now()."'),</v>
      </c>
      <c r="AJ3558" s="16" t="str">
        <f t="shared" si="221"/>
        <v>('".DB::select("SELECT id_status FROM `status` WHERE `element_type` = 'task' AND status_type = 'client' AND name ='CANCELLED'")[0]-&gt;id_status."',3557,1),</v>
      </c>
      <c r="AK3558" s="16" t="str">
        <f t="shared" si="222"/>
        <v/>
      </c>
      <c r="AL3558" s="16" t="str">
        <f t="shared" si="223"/>
        <v/>
      </c>
    </row>
    <row r="3559" spans="1:38" x14ac:dyDescent="0.25">
      <c r="A3559" s="16" t="s">
        <v>882</v>
      </c>
      <c r="B3559" s="16" t="s">
        <v>62</v>
      </c>
      <c r="C3559" s="16" t="s">
        <v>27</v>
      </c>
      <c r="D3559" s="16" t="s">
        <v>28</v>
      </c>
      <c r="E3559" s="16" t="s">
        <v>393</v>
      </c>
      <c r="F3559" s="16" t="s">
        <v>106</v>
      </c>
      <c r="G3559" s="16" t="s">
        <v>106</v>
      </c>
      <c r="H3559" s="16" t="s">
        <v>444</v>
      </c>
      <c r="I3559" s="16" t="s">
        <v>94</v>
      </c>
      <c r="J3559" s="16" t="s">
        <v>109</v>
      </c>
      <c r="M3559" s="16"/>
      <c r="N3559" s="7">
        <v>45247</v>
      </c>
      <c r="O3559" s="9">
        <v>45247</v>
      </c>
      <c r="P3559" t="s">
        <v>1209</v>
      </c>
      <c r="Q3559">
        <v>1</v>
      </c>
      <c r="R3559">
        <v>121</v>
      </c>
      <c r="S3559">
        <v>4</v>
      </c>
      <c r="T3559" t="s">
        <v>2998</v>
      </c>
      <c r="U3559">
        <v>11</v>
      </c>
      <c r="V3559">
        <v>14</v>
      </c>
      <c r="W3559">
        <v>61</v>
      </c>
      <c r="X3559">
        <v>115</v>
      </c>
      <c r="Y3559">
        <v>753</v>
      </c>
      <c r="Z3559">
        <v>33</v>
      </c>
      <c r="AA3559">
        <v>3</v>
      </c>
      <c r="AE3559">
        <v>3558</v>
      </c>
      <c r="AF3559" s="16" t="s">
        <v>24</v>
      </c>
      <c r="AG3559" s="16"/>
      <c r="AH3559" s="16"/>
      <c r="AI3559" s="16" t="str">
        <f t="shared" si="220"/>
        <v>(11,4,14,61,115,753,3, null, null, 'L500 2024 USA',2024, '2023-11-17','2023-11-17','".Carbon::now()."','".Carbon::now()."'),</v>
      </c>
      <c r="AJ3559" s="16" t="str">
        <f t="shared" si="221"/>
        <v>('".DB::select("SELECT id_status FROM `status` WHERE `element_type` = 'task' AND status_type = 'client' AND name ='CANCELLED'")[0]-&gt;id_status."',3558,1),</v>
      </c>
      <c r="AK3559" s="16" t="str">
        <f t="shared" si="222"/>
        <v/>
      </c>
      <c r="AL3559" s="16" t="str">
        <f t="shared" si="223"/>
        <v/>
      </c>
    </row>
    <row r="3560" spans="1:38" x14ac:dyDescent="0.25">
      <c r="A3560" s="16" t="s">
        <v>882</v>
      </c>
      <c r="B3560" s="16" t="s">
        <v>62</v>
      </c>
      <c r="C3560" s="16" t="s">
        <v>27</v>
      </c>
      <c r="D3560" s="16" t="s">
        <v>28</v>
      </c>
      <c r="E3560" s="16" t="s">
        <v>393</v>
      </c>
      <c r="F3560" s="16" t="s">
        <v>106</v>
      </c>
      <c r="G3560" s="16" t="s">
        <v>106</v>
      </c>
      <c r="H3560" s="16" t="s">
        <v>918</v>
      </c>
      <c r="I3560" s="16" t="s">
        <v>94</v>
      </c>
      <c r="J3560" s="16" t="s">
        <v>109</v>
      </c>
      <c r="M3560" s="16"/>
      <c r="N3560" s="7">
        <v>45247</v>
      </c>
      <c r="O3560" s="9">
        <v>45247</v>
      </c>
      <c r="P3560" t="s">
        <v>1209</v>
      </c>
      <c r="Q3560">
        <v>1</v>
      </c>
      <c r="R3560">
        <v>121</v>
      </c>
      <c r="S3560">
        <v>4</v>
      </c>
      <c r="T3560" t="s">
        <v>2998</v>
      </c>
      <c r="U3560">
        <v>11</v>
      </c>
      <c r="V3560">
        <v>14</v>
      </c>
      <c r="W3560">
        <v>61</v>
      </c>
      <c r="X3560">
        <v>115</v>
      </c>
      <c r="Y3560">
        <v>760</v>
      </c>
      <c r="Z3560">
        <v>33</v>
      </c>
      <c r="AA3560">
        <v>3</v>
      </c>
      <c r="AE3560">
        <v>3559</v>
      </c>
      <c r="AF3560" s="16" t="s">
        <v>24</v>
      </c>
      <c r="AG3560" s="16"/>
      <c r="AH3560" s="16"/>
      <c r="AI3560" s="16" t="str">
        <f t="shared" si="220"/>
        <v>(11,4,14,61,115,760,3, null, null, 'L500 2024 USA',2024, '2023-11-17','2023-11-17','".Carbon::now()."','".Carbon::now()."'),</v>
      </c>
      <c r="AJ3560" s="16" t="str">
        <f t="shared" si="221"/>
        <v>('".DB::select("SELECT id_status FROM `status` WHERE `element_type` = 'task' AND status_type = 'client' AND name ='CANCELLED'")[0]-&gt;id_status."',3559,1),</v>
      </c>
      <c r="AK3560" s="16" t="str">
        <f t="shared" si="222"/>
        <v/>
      </c>
      <c r="AL3560" s="16" t="str">
        <f t="shared" si="223"/>
        <v/>
      </c>
    </row>
    <row r="3561" spans="1:38" x14ac:dyDescent="0.25">
      <c r="A3561" s="16" t="s">
        <v>882</v>
      </c>
      <c r="B3561" s="16" t="s">
        <v>62</v>
      </c>
      <c r="C3561" s="16" t="s">
        <v>27</v>
      </c>
      <c r="D3561" s="16" t="s">
        <v>28</v>
      </c>
      <c r="E3561" s="16" t="s">
        <v>393</v>
      </c>
      <c r="F3561" s="16" t="s">
        <v>106</v>
      </c>
      <c r="G3561" s="16" t="s">
        <v>106</v>
      </c>
      <c r="H3561" s="16" t="s">
        <v>445</v>
      </c>
      <c r="I3561" s="16" t="s">
        <v>94</v>
      </c>
      <c r="J3561" s="16" t="s">
        <v>109</v>
      </c>
      <c r="M3561" s="16"/>
      <c r="N3561" s="7">
        <v>45247</v>
      </c>
      <c r="O3561" s="9">
        <v>45247</v>
      </c>
      <c r="P3561" t="s">
        <v>1209</v>
      </c>
      <c r="Q3561">
        <v>1</v>
      </c>
      <c r="R3561">
        <v>121</v>
      </c>
      <c r="S3561">
        <v>4</v>
      </c>
      <c r="T3561" t="s">
        <v>2998</v>
      </c>
      <c r="U3561">
        <v>11</v>
      </c>
      <c r="V3561">
        <v>14</v>
      </c>
      <c r="W3561">
        <v>61</v>
      </c>
      <c r="X3561">
        <v>115</v>
      </c>
      <c r="Y3561">
        <v>763</v>
      </c>
      <c r="Z3561">
        <v>33</v>
      </c>
      <c r="AA3561">
        <v>3</v>
      </c>
      <c r="AE3561">
        <v>3560</v>
      </c>
      <c r="AF3561" s="16" t="s">
        <v>24</v>
      </c>
      <c r="AG3561" s="16"/>
      <c r="AH3561" s="16"/>
      <c r="AI3561" s="16" t="str">
        <f t="shared" si="220"/>
        <v>(11,4,14,61,115,763,3, null, null, 'L500 2024 USA',2024, '2023-11-17','2023-11-17','".Carbon::now()."','".Carbon::now()."'),</v>
      </c>
      <c r="AJ3561" s="16" t="str">
        <f t="shared" si="221"/>
        <v>('".DB::select("SELECT id_status FROM `status` WHERE `element_type` = 'task' AND status_type = 'client' AND name ='CANCELLED'")[0]-&gt;id_status."',3560,1),</v>
      </c>
      <c r="AK3561" s="16" t="str">
        <f t="shared" si="222"/>
        <v/>
      </c>
      <c r="AL3561" s="16" t="str">
        <f t="shared" si="223"/>
        <v/>
      </c>
    </row>
    <row r="3562" spans="1:38" x14ac:dyDescent="0.25">
      <c r="A3562" s="16" t="s">
        <v>882</v>
      </c>
      <c r="B3562" s="16" t="s">
        <v>62</v>
      </c>
      <c r="C3562" s="16" t="s">
        <v>27</v>
      </c>
      <c r="D3562" s="16" t="s">
        <v>28</v>
      </c>
      <c r="E3562" s="16" t="s">
        <v>393</v>
      </c>
      <c r="F3562" s="16" t="s">
        <v>106</v>
      </c>
      <c r="G3562" s="16" t="s">
        <v>106</v>
      </c>
      <c r="H3562" s="16" t="s">
        <v>3600</v>
      </c>
      <c r="I3562" s="16" t="s">
        <v>94</v>
      </c>
      <c r="J3562" s="16" t="s">
        <v>109</v>
      </c>
      <c r="M3562" s="16"/>
      <c r="N3562" s="7">
        <v>45247</v>
      </c>
      <c r="O3562" s="9">
        <v>45247</v>
      </c>
      <c r="P3562" t="s">
        <v>1209</v>
      </c>
      <c r="Q3562">
        <v>1</v>
      </c>
      <c r="R3562">
        <v>121</v>
      </c>
      <c r="S3562">
        <v>4</v>
      </c>
      <c r="T3562" t="s">
        <v>2998</v>
      </c>
      <c r="U3562">
        <v>11</v>
      </c>
      <c r="V3562">
        <v>14</v>
      </c>
      <c r="W3562">
        <v>61</v>
      </c>
      <c r="X3562">
        <v>115</v>
      </c>
      <c r="Y3562">
        <v>768</v>
      </c>
      <c r="Z3562">
        <v>33</v>
      </c>
      <c r="AA3562">
        <v>3</v>
      </c>
      <c r="AE3562">
        <v>3561</v>
      </c>
      <c r="AF3562" s="16" t="s">
        <v>24</v>
      </c>
      <c r="AG3562" s="16"/>
      <c r="AH3562" s="16"/>
      <c r="AI3562" s="16" t="str">
        <f t="shared" si="220"/>
        <v>(11,4,14,61,115,768,3, null, null, 'L500 2024 USA',2024, '2023-11-17','2023-11-17','".Carbon::now()."','".Carbon::now()."'),</v>
      </c>
      <c r="AJ3562" s="16" t="str">
        <f t="shared" si="221"/>
        <v>('".DB::select("SELECT id_status FROM `status` WHERE `element_type` = 'task' AND status_type = 'client' AND name ='CANCELLED'")[0]-&gt;id_status."',3561,1),</v>
      </c>
      <c r="AK3562" s="16" t="str">
        <f t="shared" si="222"/>
        <v/>
      </c>
      <c r="AL3562" s="16" t="str">
        <f t="shared" si="223"/>
        <v/>
      </c>
    </row>
    <row r="3563" spans="1:38" x14ac:dyDescent="0.25">
      <c r="A3563" s="16" t="s">
        <v>882</v>
      </c>
      <c r="B3563" s="16" t="s">
        <v>62</v>
      </c>
      <c r="C3563" s="16" t="s">
        <v>27</v>
      </c>
      <c r="D3563" s="16" t="s">
        <v>28</v>
      </c>
      <c r="E3563" s="16" t="s">
        <v>393</v>
      </c>
      <c r="F3563" s="16" t="s">
        <v>106</v>
      </c>
      <c r="G3563" s="16" t="s">
        <v>106</v>
      </c>
      <c r="H3563" s="16" t="s">
        <v>447</v>
      </c>
      <c r="I3563" s="16" t="s">
        <v>94</v>
      </c>
      <c r="J3563" s="16" t="s">
        <v>109</v>
      </c>
      <c r="M3563" s="16"/>
      <c r="N3563" s="7">
        <v>45247</v>
      </c>
      <c r="O3563" s="9">
        <v>45247</v>
      </c>
      <c r="P3563" t="s">
        <v>1209</v>
      </c>
      <c r="Q3563">
        <v>1</v>
      </c>
      <c r="R3563">
        <v>121</v>
      </c>
      <c r="S3563">
        <v>4</v>
      </c>
      <c r="T3563" t="s">
        <v>2998</v>
      </c>
      <c r="U3563">
        <v>11</v>
      </c>
      <c r="V3563">
        <v>14</v>
      </c>
      <c r="W3563">
        <v>61</v>
      </c>
      <c r="X3563">
        <v>115</v>
      </c>
      <c r="Y3563">
        <v>775</v>
      </c>
      <c r="Z3563">
        <v>33</v>
      </c>
      <c r="AA3563">
        <v>3</v>
      </c>
      <c r="AE3563">
        <v>3562</v>
      </c>
      <c r="AF3563" s="16" t="s">
        <v>24</v>
      </c>
      <c r="AG3563" s="16"/>
      <c r="AH3563" s="16"/>
      <c r="AI3563" s="16" t="str">
        <f t="shared" si="220"/>
        <v>(11,4,14,61,115,775,3, null, null, 'L500 2024 USA',2024, '2023-11-17','2023-11-17','".Carbon::now()."','".Carbon::now()."'),</v>
      </c>
      <c r="AJ3563" s="16" t="str">
        <f t="shared" si="221"/>
        <v>('".DB::select("SELECT id_status FROM `status` WHERE `element_type` = 'task' AND status_type = 'client' AND name ='CANCELLED'")[0]-&gt;id_status."',3562,1),</v>
      </c>
      <c r="AK3563" s="16" t="str">
        <f t="shared" si="222"/>
        <v/>
      </c>
      <c r="AL3563" s="16" t="str">
        <f t="shared" si="223"/>
        <v/>
      </c>
    </row>
    <row r="3564" spans="1:38" x14ac:dyDescent="0.25">
      <c r="A3564" s="16" t="s">
        <v>882</v>
      </c>
      <c r="B3564" s="16" t="s">
        <v>62</v>
      </c>
      <c r="C3564" s="16" t="s">
        <v>27</v>
      </c>
      <c r="D3564" s="16" t="s">
        <v>28</v>
      </c>
      <c r="E3564" s="16" t="s">
        <v>393</v>
      </c>
      <c r="F3564" s="16" t="s">
        <v>106</v>
      </c>
      <c r="G3564" s="16" t="s">
        <v>106</v>
      </c>
      <c r="H3564" s="16" t="s">
        <v>448</v>
      </c>
      <c r="I3564" s="16" t="s">
        <v>94</v>
      </c>
      <c r="J3564" s="16" t="s">
        <v>109</v>
      </c>
      <c r="M3564" s="16"/>
      <c r="N3564" s="7">
        <v>45247</v>
      </c>
      <c r="O3564" s="9">
        <v>45247</v>
      </c>
      <c r="P3564" t="s">
        <v>1209</v>
      </c>
      <c r="Q3564">
        <v>1</v>
      </c>
      <c r="R3564">
        <v>121</v>
      </c>
      <c r="S3564">
        <v>4</v>
      </c>
      <c r="T3564" t="s">
        <v>2998</v>
      </c>
      <c r="U3564">
        <v>11</v>
      </c>
      <c r="V3564">
        <v>14</v>
      </c>
      <c r="W3564">
        <v>61</v>
      </c>
      <c r="X3564">
        <v>115</v>
      </c>
      <c r="Y3564">
        <v>787</v>
      </c>
      <c r="Z3564">
        <v>33</v>
      </c>
      <c r="AA3564">
        <v>3</v>
      </c>
      <c r="AE3564">
        <v>3563</v>
      </c>
      <c r="AF3564" s="16" t="s">
        <v>24</v>
      </c>
      <c r="AG3564" s="16"/>
      <c r="AH3564" s="16"/>
      <c r="AI3564" s="16" t="str">
        <f t="shared" si="220"/>
        <v>(11,4,14,61,115,787,3, null, null, 'L500 2024 USA',2024, '2023-11-17','2023-11-17','".Carbon::now()."','".Carbon::now()."'),</v>
      </c>
      <c r="AJ3564" s="16" t="str">
        <f t="shared" si="221"/>
        <v>('".DB::select("SELECT id_status FROM `status` WHERE `element_type` = 'task' AND status_type = 'client' AND name ='CANCELLED'")[0]-&gt;id_status."',3563,1),</v>
      </c>
      <c r="AK3564" s="16" t="str">
        <f t="shared" si="222"/>
        <v/>
      </c>
      <c r="AL3564" s="16" t="str">
        <f t="shared" si="223"/>
        <v/>
      </c>
    </row>
    <row r="3565" spans="1:38" x14ac:dyDescent="0.25">
      <c r="A3565" s="16" t="s">
        <v>882</v>
      </c>
      <c r="B3565" s="16" t="s">
        <v>62</v>
      </c>
      <c r="C3565" s="16" t="s">
        <v>27</v>
      </c>
      <c r="D3565" s="16" t="s">
        <v>28</v>
      </c>
      <c r="E3565" s="16" t="s">
        <v>393</v>
      </c>
      <c r="F3565" s="16" t="s">
        <v>106</v>
      </c>
      <c r="G3565" s="16" t="s">
        <v>106</v>
      </c>
      <c r="H3565" s="16" t="s">
        <v>919</v>
      </c>
      <c r="I3565" s="16" t="s">
        <v>94</v>
      </c>
      <c r="J3565" s="16" t="s">
        <v>109</v>
      </c>
      <c r="M3565" s="16"/>
      <c r="N3565" s="7">
        <v>45247</v>
      </c>
      <c r="O3565" s="9">
        <v>45247</v>
      </c>
      <c r="P3565" t="s">
        <v>1209</v>
      </c>
      <c r="Q3565">
        <v>1</v>
      </c>
      <c r="R3565">
        <v>121</v>
      </c>
      <c r="S3565">
        <v>4</v>
      </c>
      <c r="T3565" t="s">
        <v>2998</v>
      </c>
      <c r="U3565">
        <v>11</v>
      </c>
      <c r="V3565">
        <v>14</v>
      </c>
      <c r="W3565">
        <v>61</v>
      </c>
      <c r="X3565">
        <v>115</v>
      </c>
      <c r="Y3565">
        <v>786</v>
      </c>
      <c r="Z3565">
        <v>33</v>
      </c>
      <c r="AA3565">
        <v>3</v>
      </c>
      <c r="AE3565">
        <v>3564</v>
      </c>
      <c r="AF3565" s="16" t="s">
        <v>24</v>
      </c>
      <c r="AG3565" s="16"/>
      <c r="AH3565" s="16"/>
      <c r="AI3565" s="16" t="str">
        <f t="shared" si="220"/>
        <v>(11,4,14,61,115,786,3, null, null, 'L500 2024 USA',2024, '2023-11-17','2023-11-17','".Carbon::now()."','".Carbon::now()."'),</v>
      </c>
      <c r="AJ3565" s="16" t="str">
        <f t="shared" si="221"/>
        <v>('".DB::select("SELECT id_status FROM `status` WHERE `element_type` = 'task' AND status_type = 'client' AND name ='CANCELLED'")[0]-&gt;id_status."',3564,1),</v>
      </c>
      <c r="AK3565" s="16" t="str">
        <f t="shared" si="222"/>
        <v/>
      </c>
      <c r="AL3565" s="16" t="str">
        <f t="shared" si="223"/>
        <v/>
      </c>
    </row>
    <row r="3566" spans="1:38" x14ac:dyDescent="0.25">
      <c r="A3566" s="16" t="s">
        <v>882</v>
      </c>
      <c r="B3566" s="16" t="s">
        <v>62</v>
      </c>
      <c r="C3566" s="16" t="s">
        <v>27</v>
      </c>
      <c r="D3566" s="16" t="s">
        <v>28</v>
      </c>
      <c r="E3566" s="16" t="s">
        <v>393</v>
      </c>
      <c r="F3566" s="16" t="s">
        <v>106</v>
      </c>
      <c r="G3566" s="16" t="s">
        <v>106</v>
      </c>
      <c r="H3566" s="16" t="s">
        <v>828</v>
      </c>
      <c r="I3566" s="16" t="s">
        <v>94</v>
      </c>
      <c r="J3566" s="16" t="s">
        <v>109</v>
      </c>
      <c r="M3566" s="16"/>
      <c r="N3566" s="7">
        <v>45247</v>
      </c>
      <c r="O3566" s="9">
        <v>45247</v>
      </c>
      <c r="P3566" t="s">
        <v>1209</v>
      </c>
      <c r="Q3566">
        <v>1</v>
      </c>
      <c r="R3566">
        <v>121</v>
      </c>
      <c r="S3566">
        <v>4</v>
      </c>
      <c r="T3566" t="s">
        <v>2998</v>
      </c>
      <c r="U3566">
        <v>11</v>
      </c>
      <c r="V3566">
        <v>14</v>
      </c>
      <c r="W3566">
        <v>61</v>
      </c>
      <c r="X3566">
        <v>115</v>
      </c>
      <c r="Y3566">
        <v>788</v>
      </c>
      <c r="Z3566">
        <v>33</v>
      </c>
      <c r="AA3566">
        <v>3</v>
      </c>
      <c r="AE3566">
        <v>3565</v>
      </c>
      <c r="AF3566" s="16" t="s">
        <v>24</v>
      </c>
      <c r="AG3566" s="16"/>
      <c r="AH3566" s="16"/>
      <c r="AI3566" s="16" t="str">
        <f t="shared" si="220"/>
        <v>(11,4,14,61,115,788,3, null, null, 'L500 2024 USA',2024, '2023-11-17','2023-11-17','".Carbon::now()."','".Carbon::now()."'),</v>
      </c>
      <c r="AJ3566" s="16" t="str">
        <f t="shared" si="221"/>
        <v>('".DB::select("SELECT id_status FROM `status` WHERE `element_type` = 'task' AND status_type = 'client' AND name ='CANCELLED'")[0]-&gt;id_status."',3565,1),</v>
      </c>
      <c r="AK3566" s="16" t="str">
        <f t="shared" si="222"/>
        <v/>
      </c>
      <c r="AL3566" s="16" t="str">
        <f t="shared" si="223"/>
        <v/>
      </c>
    </row>
    <row r="3567" spans="1:38" x14ac:dyDescent="0.25">
      <c r="A3567" s="16" t="s">
        <v>882</v>
      </c>
      <c r="B3567" s="16" t="s">
        <v>62</v>
      </c>
      <c r="C3567" s="16" t="s">
        <v>27</v>
      </c>
      <c r="D3567" s="16" t="s">
        <v>28</v>
      </c>
      <c r="E3567" s="16" t="s">
        <v>393</v>
      </c>
      <c r="F3567" s="16" t="s">
        <v>106</v>
      </c>
      <c r="G3567" s="16" t="s">
        <v>106</v>
      </c>
      <c r="H3567" s="16" t="s">
        <v>595</v>
      </c>
      <c r="I3567" s="16" t="s">
        <v>94</v>
      </c>
      <c r="J3567" s="16" t="s">
        <v>109</v>
      </c>
      <c r="M3567" s="16"/>
      <c r="N3567" s="7">
        <v>45247</v>
      </c>
      <c r="O3567" s="9">
        <v>45247</v>
      </c>
      <c r="P3567" t="s">
        <v>1209</v>
      </c>
      <c r="Q3567">
        <v>1</v>
      </c>
      <c r="R3567">
        <v>121</v>
      </c>
      <c r="S3567">
        <v>4</v>
      </c>
      <c r="T3567" t="s">
        <v>2998</v>
      </c>
      <c r="U3567">
        <v>11</v>
      </c>
      <c r="V3567">
        <v>14</v>
      </c>
      <c r="W3567">
        <v>61</v>
      </c>
      <c r="X3567">
        <v>115</v>
      </c>
      <c r="Y3567">
        <v>794</v>
      </c>
      <c r="Z3567">
        <v>33</v>
      </c>
      <c r="AA3567">
        <v>3</v>
      </c>
      <c r="AE3567">
        <v>3566</v>
      </c>
      <c r="AF3567" s="16" t="s">
        <v>24</v>
      </c>
      <c r="AG3567" s="16"/>
      <c r="AH3567" s="16"/>
      <c r="AI3567" s="16" t="str">
        <f t="shared" si="220"/>
        <v>(11,4,14,61,115,794,3, null, null, 'L500 2024 USA',2024, '2023-11-17','2023-11-17','".Carbon::now()."','".Carbon::now()."'),</v>
      </c>
      <c r="AJ3567" s="16" t="str">
        <f t="shared" si="221"/>
        <v>('".DB::select("SELECT id_status FROM `status` WHERE `element_type` = 'task' AND status_type = 'client' AND name ='CANCELLED'")[0]-&gt;id_status."',3566,1),</v>
      </c>
      <c r="AK3567" s="16" t="str">
        <f t="shared" si="222"/>
        <v/>
      </c>
      <c r="AL3567" s="16" t="str">
        <f t="shared" si="223"/>
        <v/>
      </c>
    </row>
    <row r="3568" spans="1:38" x14ac:dyDescent="0.25">
      <c r="A3568" s="16" t="s">
        <v>882</v>
      </c>
      <c r="B3568" s="16" t="s">
        <v>62</v>
      </c>
      <c r="C3568" s="16" t="s">
        <v>27</v>
      </c>
      <c r="D3568" s="16" t="s">
        <v>28</v>
      </c>
      <c r="E3568" s="16" t="s">
        <v>393</v>
      </c>
      <c r="F3568" s="16" t="s">
        <v>106</v>
      </c>
      <c r="G3568" s="16" t="s">
        <v>106</v>
      </c>
      <c r="H3568" s="16" t="s">
        <v>449</v>
      </c>
      <c r="I3568" s="16" t="s">
        <v>94</v>
      </c>
      <c r="J3568" s="16" t="s">
        <v>109</v>
      </c>
      <c r="M3568" s="16"/>
      <c r="N3568" s="7">
        <v>45247</v>
      </c>
      <c r="O3568" s="9">
        <v>45247</v>
      </c>
      <c r="P3568" t="s">
        <v>1209</v>
      </c>
      <c r="Q3568">
        <v>2</v>
      </c>
      <c r="R3568">
        <v>121</v>
      </c>
      <c r="S3568">
        <v>4</v>
      </c>
      <c r="T3568" t="s">
        <v>2998</v>
      </c>
      <c r="U3568">
        <v>11</v>
      </c>
      <c r="V3568">
        <v>14</v>
      </c>
      <c r="W3568">
        <v>61</v>
      </c>
      <c r="X3568">
        <v>115</v>
      </c>
      <c r="Y3568">
        <v>797</v>
      </c>
      <c r="Z3568">
        <v>33</v>
      </c>
      <c r="AA3568">
        <v>3</v>
      </c>
      <c r="AE3568">
        <v>3567</v>
      </c>
      <c r="AF3568" s="16" t="s">
        <v>24</v>
      </c>
      <c r="AG3568" s="16" t="s">
        <v>24</v>
      </c>
      <c r="AH3568" s="16"/>
      <c r="AI3568" s="16" t="str">
        <f t="shared" si="220"/>
        <v>(11,4,14,61,115,797,3, null, null, 'L500 2024 USA',2024, '2023-11-17','2023-11-17','".Carbon::now()."','".Carbon::now()."'),</v>
      </c>
      <c r="AJ3568" s="16" t="str">
        <f t="shared" si="221"/>
        <v>('".DB::select("SELECT id_status FROM `status` WHERE `element_type` = 'task' AND status_type = 'client' AND name ='CANCELLED'")[0]-&gt;id_status."',3567,1),</v>
      </c>
      <c r="AK3568" s="16" t="str">
        <f t="shared" si="222"/>
        <v/>
      </c>
      <c r="AL3568" s="16" t="str">
        <f t="shared" si="223"/>
        <v/>
      </c>
    </row>
    <row r="3569" spans="1:38" x14ac:dyDescent="0.25">
      <c r="A3569" s="16" t="s">
        <v>882</v>
      </c>
      <c r="B3569" s="16" t="s">
        <v>62</v>
      </c>
      <c r="C3569" s="16" t="s">
        <v>27</v>
      </c>
      <c r="D3569" s="16" t="s">
        <v>28</v>
      </c>
      <c r="E3569" s="16" t="s">
        <v>393</v>
      </c>
      <c r="F3569" s="16" t="s">
        <v>106</v>
      </c>
      <c r="G3569" s="16" t="s">
        <v>106</v>
      </c>
      <c r="H3569" s="16" t="s">
        <v>449</v>
      </c>
      <c r="I3569" s="16" t="s">
        <v>94</v>
      </c>
      <c r="J3569" s="16" t="s">
        <v>109</v>
      </c>
      <c r="M3569" s="16"/>
      <c r="N3569" s="7">
        <v>45247</v>
      </c>
      <c r="O3569" s="9">
        <v>45247</v>
      </c>
      <c r="P3569" t="s">
        <v>1209</v>
      </c>
      <c r="Q3569">
        <v>2</v>
      </c>
      <c r="R3569">
        <v>121</v>
      </c>
      <c r="S3569">
        <v>4</v>
      </c>
      <c r="T3569" t="s">
        <v>2998</v>
      </c>
      <c r="U3569">
        <v>11</v>
      </c>
      <c r="V3569">
        <v>14</v>
      </c>
      <c r="W3569">
        <v>61</v>
      </c>
      <c r="X3569">
        <v>115</v>
      </c>
      <c r="Y3569">
        <v>797</v>
      </c>
      <c r="Z3569">
        <v>33</v>
      </c>
      <c r="AA3569">
        <v>3</v>
      </c>
      <c r="AE3569">
        <v>3568</v>
      </c>
      <c r="AF3569" s="16" t="s">
        <v>24</v>
      </c>
      <c r="AG3569" s="16" t="s">
        <v>24</v>
      </c>
      <c r="AH3569" s="16"/>
      <c r="AI3569" s="16" t="str">
        <f t="shared" si="220"/>
        <v>(11,4,14,61,115,797,3, null, null, 'L500 2024 USA',2024, '2023-11-17','2023-11-17','".Carbon::now()."','".Carbon::now()."'),</v>
      </c>
      <c r="AJ3569" s="16" t="str">
        <f t="shared" si="221"/>
        <v>('".DB::select("SELECT id_status FROM `status` WHERE `element_type` = 'task' AND status_type = 'client' AND name ='CANCELLED'")[0]-&gt;id_status."',3568,1),</v>
      </c>
      <c r="AK3569" s="16" t="str">
        <f t="shared" si="222"/>
        <v/>
      </c>
      <c r="AL3569" s="16" t="str">
        <f t="shared" si="223"/>
        <v/>
      </c>
    </row>
    <row r="3570" spans="1:38" x14ac:dyDescent="0.25">
      <c r="A3570" s="16" t="s">
        <v>882</v>
      </c>
      <c r="B3570" s="16" t="s">
        <v>62</v>
      </c>
      <c r="C3570" s="16" t="s">
        <v>27</v>
      </c>
      <c r="D3570" s="16" t="s">
        <v>28</v>
      </c>
      <c r="E3570" s="16" t="s">
        <v>393</v>
      </c>
      <c r="F3570" s="16" t="s">
        <v>106</v>
      </c>
      <c r="G3570" s="16" t="s">
        <v>106</v>
      </c>
      <c r="H3570" s="16" t="s">
        <v>855</v>
      </c>
      <c r="I3570" s="16" t="s">
        <v>94</v>
      </c>
      <c r="J3570" s="16" t="s">
        <v>109</v>
      </c>
      <c r="M3570" s="16"/>
      <c r="N3570" s="7">
        <v>45247</v>
      </c>
      <c r="O3570" s="9">
        <v>45247</v>
      </c>
      <c r="P3570" t="s">
        <v>1209</v>
      </c>
      <c r="Q3570">
        <v>1</v>
      </c>
      <c r="R3570">
        <v>121</v>
      </c>
      <c r="S3570">
        <v>4</v>
      </c>
      <c r="T3570" t="s">
        <v>2998</v>
      </c>
      <c r="U3570">
        <v>11</v>
      </c>
      <c r="V3570">
        <v>14</v>
      </c>
      <c r="W3570">
        <v>61</v>
      </c>
      <c r="X3570">
        <v>115</v>
      </c>
      <c r="Y3570">
        <v>811</v>
      </c>
      <c r="Z3570">
        <v>33</v>
      </c>
      <c r="AA3570">
        <v>3</v>
      </c>
      <c r="AE3570">
        <v>3569</v>
      </c>
      <c r="AF3570" s="16" t="s">
        <v>24</v>
      </c>
      <c r="AG3570" s="16"/>
      <c r="AH3570" s="16"/>
      <c r="AI3570" s="16" t="str">
        <f t="shared" si="220"/>
        <v>(11,4,14,61,115,811,3, null, null, 'L500 2024 USA',2024, '2023-11-17','2023-11-17','".Carbon::now()."','".Carbon::now()."'),</v>
      </c>
      <c r="AJ3570" s="16" t="str">
        <f t="shared" si="221"/>
        <v>('".DB::select("SELECT id_status FROM `status` WHERE `element_type` = 'task' AND status_type = 'client' AND name ='CANCELLED'")[0]-&gt;id_status."',3569,1),</v>
      </c>
      <c r="AK3570" s="16" t="str">
        <f t="shared" si="222"/>
        <v/>
      </c>
      <c r="AL3570" s="16" t="str">
        <f t="shared" si="223"/>
        <v/>
      </c>
    </row>
    <row r="3571" spans="1:38" x14ac:dyDescent="0.25">
      <c r="A3571" s="16" t="s">
        <v>882</v>
      </c>
      <c r="B3571" s="16" t="s">
        <v>62</v>
      </c>
      <c r="C3571" s="16" t="s">
        <v>27</v>
      </c>
      <c r="D3571" s="16" t="s">
        <v>28</v>
      </c>
      <c r="E3571" s="16" t="s">
        <v>393</v>
      </c>
      <c r="F3571" s="16" t="s">
        <v>106</v>
      </c>
      <c r="G3571" s="16" t="s">
        <v>106</v>
      </c>
      <c r="H3571" s="16" t="s">
        <v>57</v>
      </c>
      <c r="I3571" s="16" t="s">
        <v>94</v>
      </c>
      <c r="J3571" s="16" t="s">
        <v>109</v>
      </c>
      <c r="M3571" s="16"/>
      <c r="N3571" s="7">
        <v>45247</v>
      </c>
      <c r="O3571" s="9">
        <v>45247</v>
      </c>
      <c r="P3571" t="s">
        <v>1209</v>
      </c>
      <c r="Q3571">
        <v>1</v>
      </c>
      <c r="R3571">
        <v>121</v>
      </c>
      <c r="S3571">
        <v>4</v>
      </c>
      <c r="T3571" t="s">
        <v>2998</v>
      </c>
      <c r="U3571">
        <v>11</v>
      </c>
      <c r="V3571">
        <v>14</v>
      </c>
      <c r="W3571">
        <v>61</v>
      </c>
      <c r="X3571">
        <v>115</v>
      </c>
      <c r="Y3571">
        <v>828</v>
      </c>
      <c r="Z3571">
        <v>33</v>
      </c>
      <c r="AA3571">
        <v>3</v>
      </c>
      <c r="AE3571">
        <v>3570</v>
      </c>
      <c r="AF3571" s="16" t="s">
        <v>24</v>
      </c>
      <c r="AG3571" s="16"/>
      <c r="AH3571" s="16"/>
      <c r="AI3571" s="16" t="str">
        <f t="shared" si="220"/>
        <v>(11,4,14,61,115,828,3, null, null, 'L500 2024 USA',2024, '2023-11-17','2023-11-17','".Carbon::now()."','".Carbon::now()."'),</v>
      </c>
      <c r="AJ3571" s="16" t="str">
        <f t="shared" si="221"/>
        <v>('".DB::select("SELECT id_status FROM `status` WHERE `element_type` = 'task' AND status_type = 'client' AND name ='CANCELLED'")[0]-&gt;id_status."',3570,1),</v>
      </c>
      <c r="AK3571" s="16" t="str">
        <f t="shared" si="222"/>
        <v/>
      </c>
      <c r="AL3571" s="16" t="str">
        <f t="shared" si="223"/>
        <v/>
      </c>
    </row>
    <row r="3572" spans="1:38" x14ac:dyDescent="0.25">
      <c r="A3572" s="16" t="s">
        <v>882</v>
      </c>
      <c r="B3572" s="16" t="s">
        <v>62</v>
      </c>
      <c r="C3572" s="16" t="s">
        <v>27</v>
      </c>
      <c r="D3572" s="16" t="s">
        <v>28</v>
      </c>
      <c r="E3572" s="16" t="s">
        <v>393</v>
      </c>
      <c r="F3572" s="16" t="s">
        <v>106</v>
      </c>
      <c r="G3572" s="16" t="s">
        <v>106</v>
      </c>
      <c r="H3572" s="16" t="s">
        <v>596</v>
      </c>
      <c r="I3572" s="16" t="s">
        <v>94</v>
      </c>
      <c r="J3572" s="16" t="s">
        <v>109</v>
      </c>
      <c r="M3572" s="16"/>
      <c r="N3572" s="7">
        <v>45247</v>
      </c>
      <c r="O3572" s="9">
        <v>45247</v>
      </c>
      <c r="P3572" t="s">
        <v>1209</v>
      </c>
      <c r="Q3572">
        <v>1</v>
      </c>
      <c r="R3572">
        <v>121</v>
      </c>
      <c r="S3572">
        <v>4</v>
      </c>
      <c r="T3572" t="s">
        <v>2998</v>
      </c>
      <c r="U3572">
        <v>11</v>
      </c>
      <c r="V3572">
        <v>14</v>
      </c>
      <c r="W3572">
        <v>61</v>
      </c>
      <c r="X3572">
        <v>115</v>
      </c>
      <c r="Y3572">
        <v>830</v>
      </c>
      <c r="Z3572">
        <v>33</v>
      </c>
      <c r="AA3572">
        <v>3</v>
      </c>
      <c r="AE3572">
        <v>3571</v>
      </c>
      <c r="AF3572" s="16" t="s">
        <v>24</v>
      </c>
      <c r="AG3572" s="16"/>
      <c r="AH3572" s="16"/>
      <c r="AI3572" s="16" t="str">
        <f t="shared" si="220"/>
        <v>(11,4,14,61,115,830,3, null, null, 'L500 2024 USA',2024, '2023-11-17','2023-11-17','".Carbon::now()."','".Carbon::now()."'),</v>
      </c>
      <c r="AJ3572" s="16" t="str">
        <f t="shared" si="221"/>
        <v>('".DB::select("SELECT id_status FROM `status` WHERE `element_type` = 'task' AND status_type = 'client' AND name ='CANCELLED'")[0]-&gt;id_status."',3571,1),</v>
      </c>
      <c r="AK3572" s="16" t="str">
        <f t="shared" si="222"/>
        <v/>
      </c>
      <c r="AL3572" s="16" t="str">
        <f t="shared" si="223"/>
        <v/>
      </c>
    </row>
    <row r="3573" spans="1:38" x14ac:dyDescent="0.25">
      <c r="A3573" s="16" t="s">
        <v>882</v>
      </c>
      <c r="B3573" s="16" t="s">
        <v>62</v>
      </c>
      <c r="C3573" s="16" t="s">
        <v>27</v>
      </c>
      <c r="D3573" s="16" t="s">
        <v>28</v>
      </c>
      <c r="E3573" s="16" t="s">
        <v>393</v>
      </c>
      <c r="F3573" s="16" t="s">
        <v>106</v>
      </c>
      <c r="G3573" s="16" t="s">
        <v>106</v>
      </c>
      <c r="H3573" s="16" t="s">
        <v>920</v>
      </c>
      <c r="I3573" s="16" t="s">
        <v>94</v>
      </c>
      <c r="J3573" s="16" t="s">
        <v>109</v>
      </c>
      <c r="M3573" s="16"/>
      <c r="N3573" s="7">
        <v>45247</v>
      </c>
      <c r="O3573" s="9">
        <v>45247</v>
      </c>
      <c r="P3573" t="s">
        <v>1209</v>
      </c>
      <c r="Q3573">
        <v>1</v>
      </c>
      <c r="R3573">
        <v>121</v>
      </c>
      <c r="S3573">
        <v>4</v>
      </c>
      <c r="T3573" t="s">
        <v>2998</v>
      </c>
      <c r="U3573">
        <v>11</v>
      </c>
      <c r="V3573">
        <v>14</v>
      </c>
      <c r="W3573">
        <v>61</v>
      </c>
      <c r="X3573">
        <v>115</v>
      </c>
      <c r="Y3573">
        <v>832</v>
      </c>
      <c r="Z3573">
        <v>33</v>
      </c>
      <c r="AA3573">
        <v>3</v>
      </c>
      <c r="AE3573">
        <v>3572</v>
      </c>
      <c r="AF3573" s="16" t="s">
        <v>24</v>
      </c>
      <c r="AG3573" s="16"/>
      <c r="AH3573" s="16"/>
      <c r="AI3573" s="16" t="str">
        <f t="shared" si="220"/>
        <v>(11,4,14,61,115,832,3, null, null, 'L500 2024 USA',2024, '2023-11-17','2023-11-17','".Carbon::now()."','".Carbon::now()."'),</v>
      </c>
      <c r="AJ3573" s="16" t="str">
        <f t="shared" si="221"/>
        <v>('".DB::select("SELECT id_status FROM `status` WHERE `element_type` = 'task' AND status_type = 'client' AND name ='CANCELLED'")[0]-&gt;id_status."',3572,1),</v>
      </c>
      <c r="AK3573" s="16" t="str">
        <f t="shared" si="222"/>
        <v/>
      </c>
      <c r="AL3573" s="16" t="str">
        <f t="shared" si="223"/>
        <v/>
      </c>
    </row>
    <row r="3574" spans="1:38" x14ac:dyDescent="0.25">
      <c r="A3574" s="16" t="s">
        <v>882</v>
      </c>
      <c r="B3574" s="16" t="s">
        <v>62</v>
      </c>
      <c r="C3574" s="16" t="s">
        <v>27</v>
      </c>
      <c r="D3574" s="16" t="s">
        <v>28</v>
      </c>
      <c r="E3574" s="16" t="s">
        <v>393</v>
      </c>
      <c r="F3574" s="16" t="s">
        <v>106</v>
      </c>
      <c r="G3574" s="16" t="s">
        <v>106</v>
      </c>
      <c r="H3574" s="16" t="s">
        <v>829</v>
      </c>
      <c r="I3574" s="16" t="s">
        <v>94</v>
      </c>
      <c r="J3574" s="16" t="s">
        <v>109</v>
      </c>
      <c r="M3574" s="16"/>
      <c r="N3574" s="7">
        <v>45247</v>
      </c>
      <c r="O3574" s="9">
        <v>45247</v>
      </c>
      <c r="P3574" t="s">
        <v>1209</v>
      </c>
      <c r="Q3574">
        <v>1</v>
      </c>
      <c r="R3574">
        <v>121</v>
      </c>
      <c r="S3574">
        <v>4</v>
      </c>
      <c r="T3574" t="s">
        <v>2998</v>
      </c>
      <c r="U3574">
        <v>11</v>
      </c>
      <c r="V3574">
        <v>14</v>
      </c>
      <c r="W3574">
        <v>61</v>
      </c>
      <c r="X3574">
        <v>115</v>
      </c>
      <c r="Y3574">
        <v>844</v>
      </c>
      <c r="Z3574">
        <v>33</v>
      </c>
      <c r="AA3574">
        <v>3</v>
      </c>
      <c r="AE3574">
        <v>3573</v>
      </c>
      <c r="AF3574" s="16" t="s">
        <v>24</v>
      </c>
      <c r="AG3574" s="16"/>
      <c r="AH3574" s="16"/>
      <c r="AI3574" s="16" t="str">
        <f t="shared" si="220"/>
        <v>(11,4,14,61,115,844,3, null, null, 'L500 2024 USA',2024, '2023-11-17','2023-11-17','".Carbon::now()."','".Carbon::now()."'),</v>
      </c>
      <c r="AJ3574" s="16" t="str">
        <f t="shared" si="221"/>
        <v>('".DB::select("SELECT id_status FROM `status` WHERE `element_type` = 'task' AND status_type = 'client' AND name ='CANCELLED'")[0]-&gt;id_status."',3573,1),</v>
      </c>
      <c r="AK3574" s="16" t="str">
        <f t="shared" si="222"/>
        <v/>
      </c>
      <c r="AL3574" s="16" t="str">
        <f t="shared" si="223"/>
        <v/>
      </c>
    </row>
    <row r="3575" spans="1:38" x14ac:dyDescent="0.25">
      <c r="A3575" s="16" t="s">
        <v>882</v>
      </c>
      <c r="B3575" s="16" t="s">
        <v>62</v>
      </c>
      <c r="C3575" s="16" t="s">
        <v>27</v>
      </c>
      <c r="D3575" s="16" t="s">
        <v>28</v>
      </c>
      <c r="E3575" s="16" t="s">
        <v>393</v>
      </c>
      <c r="F3575" s="16" t="s">
        <v>106</v>
      </c>
      <c r="G3575" s="16" t="s">
        <v>106</v>
      </c>
      <c r="H3575" s="16" t="s">
        <v>450</v>
      </c>
      <c r="I3575" s="16" t="s">
        <v>94</v>
      </c>
      <c r="J3575" s="16" t="s">
        <v>109</v>
      </c>
      <c r="M3575" s="16"/>
      <c r="N3575" s="7">
        <v>45247</v>
      </c>
      <c r="O3575" s="9">
        <v>45247</v>
      </c>
      <c r="P3575" t="s">
        <v>1209</v>
      </c>
      <c r="Q3575">
        <v>1</v>
      </c>
      <c r="R3575">
        <v>121</v>
      </c>
      <c r="S3575">
        <v>4</v>
      </c>
      <c r="T3575" t="s">
        <v>2998</v>
      </c>
      <c r="U3575">
        <v>11</v>
      </c>
      <c r="V3575">
        <v>14</v>
      </c>
      <c r="W3575">
        <v>61</v>
      </c>
      <c r="X3575">
        <v>115</v>
      </c>
      <c r="Y3575">
        <v>851</v>
      </c>
      <c r="Z3575">
        <v>33</v>
      </c>
      <c r="AA3575">
        <v>3</v>
      </c>
      <c r="AE3575">
        <v>3574</v>
      </c>
      <c r="AF3575" s="16" t="s">
        <v>24</v>
      </c>
      <c r="AG3575" s="16"/>
      <c r="AH3575" s="16"/>
      <c r="AI3575" s="16" t="str">
        <f t="shared" si="220"/>
        <v>(11,4,14,61,115,851,3, null, null, 'L500 2024 USA',2024, '2023-11-17','2023-11-17','".Carbon::now()."','".Carbon::now()."'),</v>
      </c>
      <c r="AJ3575" s="16" t="str">
        <f t="shared" si="221"/>
        <v>('".DB::select("SELECT id_status FROM `status` WHERE `element_type` = 'task' AND status_type = 'client' AND name ='CANCELLED'")[0]-&gt;id_status."',3574,1),</v>
      </c>
      <c r="AK3575" s="16" t="str">
        <f t="shared" si="222"/>
        <v/>
      </c>
      <c r="AL3575" s="16" t="str">
        <f t="shared" si="223"/>
        <v/>
      </c>
    </row>
    <row r="3576" spans="1:38" x14ac:dyDescent="0.25">
      <c r="A3576" s="16" t="s">
        <v>882</v>
      </c>
      <c r="B3576" s="16" t="s">
        <v>62</v>
      </c>
      <c r="C3576" s="16" t="s">
        <v>27</v>
      </c>
      <c r="D3576" s="16" t="s">
        <v>28</v>
      </c>
      <c r="E3576" s="16" t="s">
        <v>393</v>
      </c>
      <c r="F3576" s="16" t="s">
        <v>106</v>
      </c>
      <c r="G3576" s="16" t="s">
        <v>106</v>
      </c>
      <c r="H3576" s="16" t="s">
        <v>830</v>
      </c>
      <c r="I3576" s="16" t="s">
        <v>94</v>
      </c>
      <c r="J3576" s="16" t="s">
        <v>109</v>
      </c>
      <c r="M3576" s="16"/>
      <c r="N3576" s="7">
        <v>45247</v>
      </c>
      <c r="O3576" s="9">
        <v>45247</v>
      </c>
      <c r="P3576" t="s">
        <v>1209</v>
      </c>
      <c r="Q3576">
        <v>1</v>
      </c>
      <c r="R3576">
        <v>121</v>
      </c>
      <c r="S3576">
        <v>4</v>
      </c>
      <c r="T3576" t="s">
        <v>2998</v>
      </c>
      <c r="U3576">
        <v>11</v>
      </c>
      <c r="V3576">
        <v>14</v>
      </c>
      <c r="W3576">
        <v>61</v>
      </c>
      <c r="X3576">
        <v>115</v>
      </c>
      <c r="Y3576">
        <v>865</v>
      </c>
      <c r="Z3576">
        <v>33</v>
      </c>
      <c r="AA3576">
        <v>3</v>
      </c>
      <c r="AE3576">
        <v>3575</v>
      </c>
      <c r="AF3576" s="16" t="s">
        <v>24</v>
      </c>
      <c r="AG3576" s="16"/>
      <c r="AH3576" s="16"/>
      <c r="AI3576" s="16" t="str">
        <f t="shared" si="220"/>
        <v>(11,4,14,61,115,865,3, null, null, 'L500 2024 USA',2024, '2023-11-17','2023-11-17','".Carbon::now()."','".Carbon::now()."'),</v>
      </c>
      <c r="AJ3576" s="16" t="str">
        <f t="shared" si="221"/>
        <v>('".DB::select("SELECT id_status FROM `status` WHERE `element_type` = 'task' AND status_type = 'client' AND name ='CANCELLED'")[0]-&gt;id_status."',3575,1),</v>
      </c>
      <c r="AK3576" s="16" t="str">
        <f t="shared" si="222"/>
        <v/>
      </c>
      <c r="AL3576" s="16" t="str">
        <f t="shared" si="223"/>
        <v/>
      </c>
    </row>
    <row r="3577" spans="1:38" x14ac:dyDescent="0.25">
      <c r="A3577" s="16" t="s">
        <v>882</v>
      </c>
      <c r="B3577" s="16" t="s">
        <v>62</v>
      </c>
      <c r="C3577" s="16" t="s">
        <v>27</v>
      </c>
      <c r="D3577" s="16" t="s">
        <v>28</v>
      </c>
      <c r="E3577" s="16" t="s">
        <v>393</v>
      </c>
      <c r="F3577" s="16" t="s">
        <v>106</v>
      </c>
      <c r="G3577" s="16" t="s">
        <v>106</v>
      </c>
      <c r="H3577" s="16" t="s">
        <v>921</v>
      </c>
      <c r="I3577" s="16" t="s">
        <v>94</v>
      </c>
      <c r="J3577" s="16" t="s">
        <v>109</v>
      </c>
      <c r="M3577" s="16"/>
      <c r="N3577" s="7">
        <v>45247</v>
      </c>
      <c r="O3577" s="9">
        <v>45247</v>
      </c>
      <c r="P3577" t="s">
        <v>1209</v>
      </c>
      <c r="Q3577">
        <v>2</v>
      </c>
      <c r="R3577">
        <v>121</v>
      </c>
      <c r="S3577">
        <v>4</v>
      </c>
      <c r="T3577" t="s">
        <v>2998</v>
      </c>
      <c r="U3577">
        <v>11</v>
      </c>
      <c r="V3577">
        <v>14</v>
      </c>
      <c r="W3577">
        <v>61</v>
      </c>
      <c r="X3577">
        <v>115</v>
      </c>
      <c r="Y3577">
        <v>866</v>
      </c>
      <c r="Z3577">
        <v>33</v>
      </c>
      <c r="AA3577">
        <v>3</v>
      </c>
      <c r="AE3577">
        <v>3576</v>
      </c>
      <c r="AF3577" s="16" t="s">
        <v>24</v>
      </c>
      <c r="AG3577" s="16" t="s">
        <v>24</v>
      </c>
      <c r="AH3577" s="16"/>
      <c r="AI3577" s="16" t="str">
        <f t="shared" si="220"/>
        <v>(11,4,14,61,115,866,3, null, null, 'L500 2024 USA',2024, '2023-11-17','2023-11-17','".Carbon::now()."','".Carbon::now()."'),</v>
      </c>
      <c r="AJ3577" s="16" t="str">
        <f t="shared" si="221"/>
        <v>('".DB::select("SELECT id_status FROM `status` WHERE `element_type` = 'task' AND status_type = 'client' AND name ='CANCELLED'")[0]-&gt;id_status."',3576,1),</v>
      </c>
      <c r="AK3577" s="16" t="str">
        <f t="shared" si="222"/>
        <v/>
      </c>
      <c r="AL3577" s="16" t="str">
        <f t="shared" si="223"/>
        <v/>
      </c>
    </row>
    <row r="3578" spans="1:38" x14ac:dyDescent="0.25">
      <c r="A3578" s="16" t="s">
        <v>882</v>
      </c>
      <c r="B3578" s="16" t="s">
        <v>62</v>
      </c>
      <c r="C3578" s="16" t="s">
        <v>27</v>
      </c>
      <c r="D3578" s="16" t="s">
        <v>28</v>
      </c>
      <c r="E3578" s="16" t="s">
        <v>393</v>
      </c>
      <c r="F3578" s="16" t="s">
        <v>106</v>
      </c>
      <c r="G3578" s="16" t="s">
        <v>106</v>
      </c>
      <c r="H3578" s="16" t="s">
        <v>921</v>
      </c>
      <c r="I3578" s="16" t="s">
        <v>94</v>
      </c>
      <c r="J3578" s="16" t="s">
        <v>109</v>
      </c>
      <c r="M3578" s="16"/>
      <c r="N3578" s="7">
        <v>45247</v>
      </c>
      <c r="O3578" s="9">
        <v>45247</v>
      </c>
      <c r="P3578" t="s">
        <v>1209</v>
      </c>
      <c r="Q3578">
        <v>2</v>
      </c>
      <c r="R3578">
        <v>121</v>
      </c>
      <c r="S3578">
        <v>4</v>
      </c>
      <c r="T3578" t="s">
        <v>2998</v>
      </c>
      <c r="U3578">
        <v>11</v>
      </c>
      <c r="V3578">
        <v>14</v>
      </c>
      <c r="W3578">
        <v>61</v>
      </c>
      <c r="X3578">
        <v>115</v>
      </c>
      <c r="Y3578">
        <v>866</v>
      </c>
      <c r="Z3578">
        <v>33</v>
      </c>
      <c r="AA3578">
        <v>3</v>
      </c>
      <c r="AE3578">
        <v>3577</v>
      </c>
      <c r="AF3578" s="16" t="s">
        <v>24</v>
      </c>
      <c r="AG3578" s="16" t="s">
        <v>24</v>
      </c>
      <c r="AH3578" s="16"/>
      <c r="AI3578" s="16" t="str">
        <f t="shared" si="220"/>
        <v>(11,4,14,61,115,866,3, null, null, 'L500 2024 USA',2024, '2023-11-17','2023-11-17','".Carbon::now()."','".Carbon::now()."'),</v>
      </c>
      <c r="AJ3578" s="16" t="str">
        <f t="shared" si="221"/>
        <v>('".DB::select("SELECT id_status FROM `status` WHERE `element_type` = 'task' AND status_type = 'client' AND name ='CANCELLED'")[0]-&gt;id_status."',3577,1),</v>
      </c>
      <c r="AK3578" s="16" t="str">
        <f t="shared" si="222"/>
        <v/>
      </c>
      <c r="AL3578" s="16" t="str">
        <f t="shared" si="223"/>
        <v/>
      </c>
    </row>
    <row r="3579" spans="1:38" x14ac:dyDescent="0.25">
      <c r="A3579" s="16" t="s">
        <v>882</v>
      </c>
      <c r="B3579" s="16" t="s">
        <v>62</v>
      </c>
      <c r="C3579" s="16" t="s">
        <v>27</v>
      </c>
      <c r="D3579" s="16" t="s">
        <v>28</v>
      </c>
      <c r="E3579" s="16" t="s">
        <v>393</v>
      </c>
      <c r="F3579" s="16" t="s">
        <v>106</v>
      </c>
      <c r="G3579" s="16" t="s">
        <v>106</v>
      </c>
      <c r="H3579" s="16" t="s">
        <v>452</v>
      </c>
      <c r="I3579" s="16" t="s">
        <v>94</v>
      </c>
      <c r="J3579" s="16" t="s">
        <v>109</v>
      </c>
      <c r="M3579" s="16"/>
      <c r="N3579" s="7">
        <v>45247</v>
      </c>
      <c r="O3579" s="9">
        <v>45247</v>
      </c>
      <c r="P3579" t="s">
        <v>1209</v>
      </c>
      <c r="Q3579">
        <v>1</v>
      </c>
      <c r="R3579">
        <v>121</v>
      </c>
      <c r="S3579">
        <v>4</v>
      </c>
      <c r="T3579" t="s">
        <v>2998</v>
      </c>
      <c r="U3579">
        <v>11</v>
      </c>
      <c r="V3579">
        <v>14</v>
      </c>
      <c r="W3579">
        <v>61</v>
      </c>
      <c r="X3579">
        <v>115</v>
      </c>
      <c r="Y3579">
        <v>878</v>
      </c>
      <c r="Z3579">
        <v>33</v>
      </c>
      <c r="AA3579">
        <v>3</v>
      </c>
      <c r="AE3579">
        <v>3578</v>
      </c>
      <c r="AF3579" s="16" t="s">
        <v>24</v>
      </c>
      <c r="AG3579" s="16"/>
      <c r="AH3579" s="16"/>
      <c r="AI3579" s="16" t="str">
        <f t="shared" si="220"/>
        <v>(11,4,14,61,115,878,3, null, null, 'L500 2024 USA',2024, '2023-11-17','2023-11-17','".Carbon::now()."','".Carbon::now()."'),</v>
      </c>
      <c r="AJ3579" s="16" t="str">
        <f t="shared" si="221"/>
        <v>('".DB::select("SELECT id_status FROM `status` WHERE `element_type` = 'task' AND status_type = 'client' AND name ='CANCELLED'")[0]-&gt;id_status."',3578,1),</v>
      </c>
      <c r="AK3579" s="16" t="str">
        <f t="shared" si="222"/>
        <v/>
      </c>
      <c r="AL3579" s="16" t="str">
        <f t="shared" si="223"/>
        <v/>
      </c>
    </row>
    <row r="3580" spans="1:38" x14ac:dyDescent="0.25">
      <c r="A3580" s="16" t="s">
        <v>882</v>
      </c>
      <c r="B3580" s="16" t="s">
        <v>62</v>
      </c>
      <c r="C3580" s="16" t="s">
        <v>27</v>
      </c>
      <c r="D3580" s="16" t="s">
        <v>28</v>
      </c>
      <c r="E3580" s="16" t="s">
        <v>393</v>
      </c>
      <c r="F3580" s="16" t="s">
        <v>106</v>
      </c>
      <c r="G3580" s="16" t="s">
        <v>106</v>
      </c>
      <c r="H3580" s="16" t="s">
        <v>3606</v>
      </c>
      <c r="I3580" s="16" t="s">
        <v>94</v>
      </c>
      <c r="J3580" s="16" t="s">
        <v>109</v>
      </c>
      <c r="M3580" s="16"/>
      <c r="N3580" s="7">
        <v>45247</v>
      </c>
      <c r="O3580" s="9">
        <v>45247</v>
      </c>
      <c r="P3580" t="s">
        <v>1209</v>
      </c>
      <c r="Q3580">
        <v>1</v>
      </c>
      <c r="R3580">
        <v>121</v>
      </c>
      <c r="S3580">
        <v>4</v>
      </c>
      <c r="T3580" t="s">
        <v>2998</v>
      </c>
      <c r="U3580">
        <v>11</v>
      </c>
      <c r="V3580">
        <v>14</v>
      </c>
      <c r="W3580">
        <v>61</v>
      </c>
      <c r="X3580">
        <v>115</v>
      </c>
      <c r="Y3580">
        <v>880</v>
      </c>
      <c r="Z3580">
        <v>33</v>
      </c>
      <c r="AA3580">
        <v>3</v>
      </c>
      <c r="AE3580">
        <v>3579</v>
      </c>
      <c r="AF3580" s="16" t="s">
        <v>24</v>
      </c>
      <c r="AG3580" s="16"/>
      <c r="AH3580" s="16"/>
      <c r="AI3580" s="16" t="str">
        <f t="shared" si="220"/>
        <v>(11,4,14,61,115,880,3, null, null, 'L500 2024 USA',2024, '2023-11-17','2023-11-17','".Carbon::now()."','".Carbon::now()."'),</v>
      </c>
      <c r="AJ3580" s="16" t="str">
        <f t="shared" si="221"/>
        <v>('".DB::select("SELECT id_status FROM `status` WHERE `element_type` = 'task' AND status_type = 'client' AND name ='CANCELLED'")[0]-&gt;id_status."',3579,1),</v>
      </c>
      <c r="AK3580" s="16" t="str">
        <f t="shared" si="222"/>
        <v/>
      </c>
      <c r="AL3580" s="16" t="str">
        <f t="shared" si="223"/>
        <v/>
      </c>
    </row>
    <row r="3581" spans="1:38" x14ac:dyDescent="0.25">
      <c r="A3581" s="16" t="s">
        <v>882</v>
      </c>
      <c r="B3581" s="16" t="s">
        <v>62</v>
      </c>
      <c r="C3581" s="16" t="s">
        <v>27</v>
      </c>
      <c r="D3581" s="16" t="s">
        <v>28</v>
      </c>
      <c r="E3581" s="16" t="s">
        <v>393</v>
      </c>
      <c r="F3581" s="16" t="s">
        <v>106</v>
      </c>
      <c r="G3581" s="16" t="s">
        <v>106</v>
      </c>
      <c r="H3581" s="16" t="s">
        <v>3608</v>
      </c>
      <c r="I3581" s="16" t="s">
        <v>94</v>
      </c>
      <c r="J3581" s="16" t="s">
        <v>109</v>
      </c>
      <c r="M3581" s="16"/>
      <c r="N3581" s="7">
        <v>45247</v>
      </c>
      <c r="O3581" s="9">
        <v>45247</v>
      </c>
      <c r="P3581" t="s">
        <v>1209</v>
      </c>
      <c r="Q3581">
        <v>1</v>
      </c>
      <c r="R3581">
        <v>121</v>
      </c>
      <c r="S3581">
        <v>4</v>
      </c>
      <c r="T3581" t="s">
        <v>2998</v>
      </c>
      <c r="U3581">
        <v>11</v>
      </c>
      <c r="V3581">
        <v>14</v>
      </c>
      <c r="W3581">
        <v>61</v>
      </c>
      <c r="X3581">
        <v>115</v>
      </c>
      <c r="Y3581">
        <v>881</v>
      </c>
      <c r="Z3581">
        <v>33</v>
      </c>
      <c r="AA3581">
        <v>3</v>
      </c>
      <c r="AE3581">
        <v>3580</v>
      </c>
      <c r="AF3581" s="16" t="s">
        <v>24</v>
      </c>
      <c r="AG3581" s="16"/>
      <c r="AH3581" s="16"/>
      <c r="AI3581" s="16" t="str">
        <f t="shared" si="220"/>
        <v>(11,4,14,61,115,881,3, null, null, 'L500 2024 USA',2024, '2023-11-17','2023-11-17','".Carbon::now()."','".Carbon::now()."'),</v>
      </c>
      <c r="AJ3581" s="16" t="str">
        <f t="shared" si="221"/>
        <v>('".DB::select("SELECT id_status FROM `status` WHERE `element_type` = 'task' AND status_type = 'client' AND name ='CANCELLED'")[0]-&gt;id_status."',3580,1),</v>
      </c>
      <c r="AK3581" s="16" t="str">
        <f t="shared" si="222"/>
        <v/>
      </c>
      <c r="AL3581" s="16" t="str">
        <f t="shared" si="223"/>
        <v/>
      </c>
    </row>
    <row r="3582" spans="1:38" x14ac:dyDescent="0.25">
      <c r="A3582" s="16" t="s">
        <v>882</v>
      </c>
      <c r="B3582" s="16" t="s">
        <v>62</v>
      </c>
      <c r="C3582" s="16" t="s">
        <v>27</v>
      </c>
      <c r="D3582" s="16" t="s">
        <v>28</v>
      </c>
      <c r="E3582" s="16" t="s">
        <v>393</v>
      </c>
      <c r="F3582" s="16" t="s">
        <v>106</v>
      </c>
      <c r="G3582" s="16" t="s">
        <v>106</v>
      </c>
      <c r="H3582" s="16" t="s">
        <v>922</v>
      </c>
      <c r="I3582" s="16" t="s">
        <v>94</v>
      </c>
      <c r="J3582" s="16" t="s">
        <v>109</v>
      </c>
      <c r="M3582" s="16"/>
      <c r="N3582" s="7">
        <v>45247</v>
      </c>
      <c r="O3582" s="9">
        <v>45247</v>
      </c>
      <c r="P3582" t="s">
        <v>1209</v>
      </c>
      <c r="Q3582">
        <v>1</v>
      </c>
      <c r="R3582">
        <v>121</v>
      </c>
      <c r="S3582">
        <v>4</v>
      </c>
      <c r="T3582" t="s">
        <v>2998</v>
      </c>
      <c r="U3582">
        <v>11</v>
      </c>
      <c r="V3582">
        <v>14</v>
      </c>
      <c r="W3582">
        <v>61</v>
      </c>
      <c r="X3582">
        <v>115</v>
      </c>
      <c r="Y3582">
        <v>883</v>
      </c>
      <c r="Z3582">
        <v>33</v>
      </c>
      <c r="AA3582">
        <v>3</v>
      </c>
      <c r="AE3582">
        <v>3581</v>
      </c>
      <c r="AF3582" s="16" t="s">
        <v>24</v>
      </c>
      <c r="AG3582" s="16"/>
      <c r="AH3582" s="16"/>
      <c r="AI3582" s="16" t="str">
        <f t="shared" si="220"/>
        <v>(11,4,14,61,115,883,3, null, null, 'L500 2024 USA',2024, '2023-11-17','2023-11-17','".Carbon::now()."','".Carbon::now()."'),</v>
      </c>
      <c r="AJ3582" s="16" t="str">
        <f t="shared" si="221"/>
        <v>('".DB::select("SELECT id_status FROM `status` WHERE `element_type` = 'task' AND status_type = 'client' AND name ='CANCELLED'")[0]-&gt;id_status."',3581,1),</v>
      </c>
      <c r="AK3582" s="16" t="str">
        <f t="shared" si="222"/>
        <v/>
      </c>
      <c r="AL3582" s="16" t="str">
        <f t="shared" si="223"/>
        <v/>
      </c>
    </row>
    <row r="3583" spans="1:38" x14ac:dyDescent="0.25">
      <c r="A3583" s="16" t="s">
        <v>882</v>
      </c>
      <c r="B3583" s="16" t="s">
        <v>62</v>
      </c>
      <c r="C3583" s="16" t="s">
        <v>27</v>
      </c>
      <c r="D3583" s="16" t="s">
        <v>28</v>
      </c>
      <c r="E3583" s="16" t="s">
        <v>393</v>
      </c>
      <c r="F3583" s="16" t="s">
        <v>106</v>
      </c>
      <c r="G3583" s="16" t="s">
        <v>106</v>
      </c>
      <c r="H3583" s="16" t="s">
        <v>453</v>
      </c>
      <c r="I3583" s="16" t="s">
        <v>94</v>
      </c>
      <c r="J3583" s="16" t="s">
        <v>109</v>
      </c>
      <c r="M3583" s="16"/>
      <c r="N3583" s="7">
        <v>45247</v>
      </c>
      <c r="O3583" s="9">
        <v>45247</v>
      </c>
      <c r="P3583" t="s">
        <v>1209</v>
      </c>
      <c r="Q3583">
        <v>1</v>
      </c>
      <c r="R3583">
        <v>121</v>
      </c>
      <c r="S3583">
        <v>4</v>
      </c>
      <c r="T3583" t="s">
        <v>2998</v>
      </c>
      <c r="U3583">
        <v>11</v>
      </c>
      <c r="V3583">
        <v>14</v>
      </c>
      <c r="W3583">
        <v>61</v>
      </c>
      <c r="X3583">
        <v>115</v>
      </c>
      <c r="Y3583">
        <v>884</v>
      </c>
      <c r="Z3583">
        <v>33</v>
      </c>
      <c r="AA3583">
        <v>3</v>
      </c>
      <c r="AE3583">
        <v>3582</v>
      </c>
      <c r="AF3583" s="16" t="s">
        <v>24</v>
      </c>
      <c r="AG3583" s="16"/>
      <c r="AH3583" s="16"/>
      <c r="AI3583" s="16" t="str">
        <f t="shared" si="220"/>
        <v>(11,4,14,61,115,884,3, null, null, 'L500 2024 USA',2024, '2023-11-17','2023-11-17','".Carbon::now()."','".Carbon::now()."'),</v>
      </c>
      <c r="AJ3583" s="16" t="str">
        <f t="shared" si="221"/>
        <v>('".DB::select("SELECT id_status FROM `status` WHERE `element_type` = 'task' AND status_type = 'client' AND name ='CANCELLED'")[0]-&gt;id_status."',3582,1),</v>
      </c>
      <c r="AK3583" s="16" t="str">
        <f t="shared" si="222"/>
        <v/>
      </c>
      <c r="AL3583" s="16" t="str">
        <f t="shared" si="223"/>
        <v/>
      </c>
    </row>
    <row r="3584" spans="1:38" x14ac:dyDescent="0.25">
      <c r="A3584" s="16" t="s">
        <v>882</v>
      </c>
      <c r="B3584" s="16" t="s">
        <v>62</v>
      </c>
      <c r="C3584" s="16" t="s">
        <v>27</v>
      </c>
      <c r="D3584" s="16" t="s">
        <v>28</v>
      </c>
      <c r="E3584" s="16" t="s">
        <v>393</v>
      </c>
      <c r="F3584" s="16" t="s">
        <v>106</v>
      </c>
      <c r="G3584" s="16" t="s">
        <v>106</v>
      </c>
      <c r="H3584" s="16" t="s">
        <v>3610</v>
      </c>
      <c r="I3584" s="16" t="s">
        <v>94</v>
      </c>
      <c r="J3584" s="16" t="s">
        <v>109</v>
      </c>
      <c r="M3584" s="16"/>
      <c r="N3584" s="7">
        <v>45247</v>
      </c>
      <c r="O3584" s="9">
        <v>45247</v>
      </c>
      <c r="P3584" t="s">
        <v>1209</v>
      </c>
      <c r="Q3584">
        <v>1</v>
      </c>
      <c r="R3584">
        <v>121</v>
      </c>
      <c r="S3584">
        <v>4</v>
      </c>
      <c r="T3584" t="s">
        <v>2998</v>
      </c>
      <c r="U3584">
        <v>11</v>
      </c>
      <c r="V3584">
        <v>14</v>
      </c>
      <c r="W3584">
        <v>61</v>
      </c>
      <c r="X3584">
        <v>115</v>
      </c>
      <c r="Y3584">
        <v>888</v>
      </c>
      <c r="Z3584">
        <v>33</v>
      </c>
      <c r="AA3584">
        <v>3</v>
      </c>
      <c r="AE3584">
        <v>3583</v>
      </c>
      <c r="AF3584" s="16" t="s">
        <v>24</v>
      </c>
      <c r="AG3584" s="16"/>
      <c r="AH3584" s="16"/>
      <c r="AI3584" s="16" t="str">
        <f t="shared" si="220"/>
        <v>(11,4,14,61,115,888,3, null, null, 'L500 2024 USA',2024, '2023-11-17','2023-11-17','".Carbon::now()."','".Carbon::now()."'),</v>
      </c>
      <c r="AJ3584" s="16" t="str">
        <f t="shared" si="221"/>
        <v>('".DB::select("SELECT id_status FROM `status` WHERE `element_type` = 'task' AND status_type = 'client' AND name ='CANCELLED'")[0]-&gt;id_status."',3583,1),</v>
      </c>
      <c r="AK3584" s="16" t="str">
        <f t="shared" si="222"/>
        <v/>
      </c>
      <c r="AL3584" s="16" t="str">
        <f t="shared" si="223"/>
        <v/>
      </c>
    </row>
    <row r="3585" spans="1:38" x14ac:dyDescent="0.25">
      <c r="A3585" s="16" t="s">
        <v>882</v>
      </c>
      <c r="B3585" s="16" t="s">
        <v>62</v>
      </c>
      <c r="C3585" s="16" t="s">
        <v>27</v>
      </c>
      <c r="D3585" s="16" t="s">
        <v>28</v>
      </c>
      <c r="E3585" s="16" t="s">
        <v>393</v>
      </c>
      <c r="F3585" s="16" t="s">
        <v>106</v>
      </c>
      <c r="G3585" s="16" t="s">
        <v>106</v>
      </c>
      <c r="H3585" s="16" t="s">
        <v>456</v>
      </c>
      <c r="I3585" s="16" t="s">
        <v>94</v>
      </c>
      <c r="J3585" s="16" t="s">
        <v>109</v>
      </c>
      <c r="M3585" s="16"/>
      <c r="N3585" s="7">
        <v>45247</v>
      </c>
      <c r="O3585" s="9">
        <v>45247</v>
      </c>
      <c r="P3585" t="s">
        <v>1209</v>
      </c>
      <c r="Q3585">
        <v>1</v>
      </c>
      <c r="R3585">
        <v>121</v>
      </c>
      <c r="S3585">
        <v>4</v>
      </c>
      <c r="T3585" t="s">
        <v>2998</v>
      </c>
      <c r="U3585">
        <v>11</v>
      </c>
      <c r="V3585">
        <v>14</v>
      </c>
      <c r="W3585">
        <v>61</v>
      </c>
      <c r="X3585">
        <v>115</v>
      </c>
      <c r="Y3585">
        <v>892</v>
      </c>
      <c r="Z3585">
        <v>33</v>
      </c>
      <c r="AA3585">
        <v>3</v>
      </c>
      <c r="AE3585">
        <v>3584</v>
      </c>
      <c r="AF3585" s="16" t="s">
        <v>24</v>
      </c>
      <c r="AG3585" s="16"/>
      <c r="AH3585" s="16"/>
      <c r="AI3585" s="16" t="str">
        <f t="shared" si="220"/>
        <v>(11,4,14,61,115,892,3, null, null, 'L500 2024 USA',2024, '2023-11-17','2023-11-17','".Carbon::now()."','".Carbon::now()."'),</v>
      </c>
      <c r="AJ3585" s="16" t="str">
        <f t="shared" si="221"/>
        <v>('".DB::select("SELECT id_status FROM `status` WHERE `element_type` = 'task' AND status_type = 'client' AND name ='CANCELLED'")[0]-&gt;id_status."',3584,1),</v>
      </c>
      <c r="AK3585" s="16" t="str">
        <f t="shared" si="222"/>
        <v/>
      </c>
      <c r="AL3585" s="16" t="str">
        <f t="shared" si="223"/>
        <v/>
      </c>
    </row>
    <row r="3586" spans="1:38" x14ac:dyDescent="0.25">
      <c r="A3586" s="16" t="s">
        <v>882</v>
      </c>
      <c r="B3586" s="16" t="s">
        <v>62</v>
      </c>
      <c r="C3586" s="16" t="s">
        <v>27</v>
      </c>
      <c r="D3586" s="16" t="s">
        <v>28</v>
      </c>
      <c r="E3586" s="16" t="s">
        <v>393</v>
      </c>
      <c r="F3586" s="16" t="s">
        <v>106</v>
      </c>
      <c r="G3586" s="16" t="s">
        <v>106</v>
      </c>
      <c r="H3586" s="16" t="s">
        <v>458</v>
      </c>
      <c r="I3586" s="16" t="s">
        <v>94</v>
      </c>
      <c r="J3586" s="16" t="s">
        <v>109</v>
      </c>
      <c r="M3586" s="16"/>
      <c r="N3586" s="7">
        <v>45247</v>
      </c>
      <c r="O3586" s="9">
        <v>45247</v>
      </c>
      <c r="P3586" t="s">
        <v>1209</v>
      </c>
      <c r="Q3586">
        <v>1</v>
      </c>
      <c r="R3586">
        <v>121</v>
      </c>
      <c r="S3586">
        <v>4</v>
      </c>
      <c r="T3586" t="s">
        <v>2998</v>
      </c>
      <c r="U3586">
        <v>11</v>
      </c>
      <c r="V3586">
        <v>14</v>
      </c>
      <c r="W3586">
        <v>61</v>
      </c>
      <c r="X3586">
        <v>115</v>
      </c>
      <c r="Y3586">
        <v>899</v>
      </c>
      <c r="Z3586">
        <v>33</v>
      </c>
      <c r="AA3586">
        <v>3</v>
      </c>
      <c r="AE3586">
        <v>3585</v>
      </c>
      <c r="AF3586" s="16" t="s">
        <v>24</v>
      </c>
      <c r="AG3586" s="16"/>
      <c r="AH3586" s="16"/>
      <c r="AI3586" s="16" t="str">
        <f t="shared" ref="AI3586:AI3649" si="224">CONCATENATE("(",U3586,",",S3586,",",V3586,",",W3586,",",X3586,",",Y3586,",",IF(AA3586&lt;&gt;"", AA3586, "null"),", ",IF(AC3586&lt;&gt;"", AC3586, "null"),", ",IF(AD3586&lt;&gt;"", AD3586, "null"),", '",SUBSTITUTE(E3586, "'", "´"),"',",D3586,", '",P3586,"','",P3586,"','"".Carbon::now().""','"".Carbon::now().""'),")</f>
        <v>(11,4,14,61,115,899,3, null, null, 'L500 2024 USA',2024, '2023-11-17','2023-11-17','".Carbon::now()."','".Carbon::now()."'),</v>
      </c>
      <c r="AJ3586" s="16" t="str">
        <f t="shared" ref="AJ3586:AJ3649" si="225">CONCATENATE("('"".DB::select(""SELECT id_status FROM `status` WHERE `element_type` = 'task' AND status_type = 'client' AND name ='", AF3586, "'"")[0]-&gt;id_status.""',", AE3586, ",1),")</f>
        <v>('".DB::select("SELECT id_status FROM `status` WHERE `element_type` = 'task' AND status_type = 'client' AND name ='CANCELLED'")[0]-&gt;id_status."',3585,1),</v>
      </c>
      <c r="AK3586" s="16" t="str">
        <f t="shared" ref="AK3586:AK3649" si="226">IF(AND(AF3586&lt;&gt;AG3586, AG3586&lt;&gt;""),CONCATENATE("('"".DB::select(""SELECT id_status FROM `status` WHERE `element_type` = 'task' AND status_type = 'client' AND name ='", AG3586, "'"")[0]-&gt;id_status.""',", AE3586, ",1),"),"")</f>
        <v/>
      </c>
      <c r="AL3586" s="16" t="str">
        <f t="shared" ref="AL3586:AL3649" si="227">IF(AND(AF3586&lt;&gt;AG3586,AF3586&lt;&gt;AH3586,AG3586&lt;&gt;AH3586,AH3586&lt;&gt;""), CONCATENATE("('"".DB::select(""SELECT id_status FROM `status` WHERE `element_type` = 'task' AND status_type = 'client' AND name ='", AF3586, "'"")[0]-&gt;id_status.""',", AE3586, ",1),"), "")</f>
        <v/>
      </c>
    </row>
    <row r="3587" spans="1:38" x14ac:dyDescent="0.25">
      <c r="A3587" s="16" t="s">
        <v>882</v>
      </c>
      <c r="B3587" s="16" t="s">
        <v>62</v>
      </c>
      <c r="C3587" s="16" t="s">
        <v>41</v>
      </c>
      <c r="D3587" s="16" t="s">
        <v>349</v>
      </c>
      <c r="E3587" s="16" t="s">
        <v>3237</v>
      </c>
      <c r="F3587" s="16" t="s">
        <v>155</v>
      </c>
      <c r="G3587" s="16" t="s">
        <v>161</v>
      </c>
      <c r="H3587" s="16" t="s">
        <v>907</v>
      </c>
      <c r="I3587" s="16" t="s">
        <v>94</v>
      </c>
      <c r="J3587" s="16" t="s">
        <v>66</v>
      </c>
      <c r="M3587" s="16" t="s">
        <v>74</v>
      </c>
      <c r="N3587" s="7">
        <v>45322</v>
      </c>
      <c r="O3587" s="9">
        <v>45322</v>
      </c>
      <c r="P3587" t="s">
        <v>5035</v>
      </c>
      <c r="Q3587">
        <v>1</v>
      </c>
      <c r="R3587">
        <v>121</v>
      </c>
      <c r="S3587">
        <v>4</v>
      </c>
      <c r="T3587" t="s">
        <v>3049</v>
      </c>
      <c r="U3587">
        <v>155</v>
      </c>
      <c r="V3587">
        <v>2</v>
      </c>
      <c r="W3587">
        <v>4</v>
      </c>
      <c r="X3587">
        <v>59</v>
      </c>
      <c r="Y3587">
        <v>229</v>
      </c>
      <c r="Z3587">
        <v>33</v>
      </c>
      <c r="AA3587">
        <v>23</v>
      </c>
      <c r="AD3587">
        <v>6</v>
      </c>
      <c r="AE3587">
        <v>3586</v>
      </c>
      <c r="AF3587" s="16" t="s">
        <v>3143</v>
      </c>
      <c r="AG3587" s="16"/>
      <c r="AH3587" s="16"/>
      <c r="AI3587" s="16" t="str">
        <f t="shared" si="224"/>
        <v>(155,4,2,4,59,229,23, null, 6, 'Chambers 2025 Asia Pacific',2025, '2024-01-31','2024-01-31','".Carbon::now()."','".Carbon::now()."'),</v>
      </c>
      <c r="AJ3587" s="16" t="str">
        <f t="shared" si="225"/>
        <v>('".DB::select("SELECT id_status FROM `status` WHERE `element_type` = 'task' AND status_type = 'client' AND name ='PRE-FORECAST'")[0]-&gt;id_status."',3586,1),</v>
      </c>
      <c r="AK3587" s="16" t="str">
        <f t="shared" si="226"/>
        <v/>
      </c>
      <c r="AL3587" s="16" t="str">
        <f t="shared" si="227"/>
        <v/>
      </c>
    </row>
    <row r="3588" spans="1:38" x14ac:dyDescent="0.25">
      <c r="A3588" s="16" t="s">
        <v>882</v>
      </c>
      <c r="B3588" s="16" t="s">
        <v>62</v>
      </c>
      <c r="C3588" s="16" t="s">
        <v>41</v>
      </c>
      <c r="D3588" s="16" t="s">
        <v>349</v>
      </c>
      <c r="E3588" s="16" t="s">
        <v>3237</v>
      </c>
      <c r="F3588" s="16" t="s">
        <v>155</v>
      </c>
      <c r="G3588" s="16" t="s">
        <v>908</v>
      </c>
      <c r="H3588" s="16" t="s">
        <v>909</v>
      </c>
      <c r="I3588" s="16" t="s">
        <v>94</v>
      </c>
      <c r="J3588" s="16" t="s">
        <v>66</v>
      </c>
      <c r="M3588" s="16" t="s">
        <v>74</v>
      </c>
      <c r="N3588" s="7">
        <v>45361</v>
      </c>
      <c r="O3588" s="9">
        <v>45361</v>
      </c>
      <c r="P3588" t="s">
        <v>5032</v>
      </c>
      <c r="Q3588">
        <v>1</v>
      </c>
      <c r="R3588">
        <v>121</v>
      </c>
      <c r="S3588">
        <v>4</v>
      </c>
      <c r="T3588" t="s">
        <v>3049</v>
      </c>
      <c r="U3588">
        <v>155</v>
      </c>
      <c r="V3588">
        <v>2</v>
      </c>
      <c r="W3588">
        <v>4</v>
      </c>
      <c r="X3588">
        <v>102</v>
      </c>
      <c r="Y3588">
        <v>48</v>
      </c>
      <c r="Z3588">
        <v>33</v>
      </c>
      <c r="AA3588">
        <v>23</v>
      </c>
      <c r="AD3588">
        <v>6</v>
      </c>
      <c r="AE3588">
        <v>3587</v>
      </c>
      <c r="AF3588" s="16" t="s">
        <v>3143</v>
      </c>
      <c r="AG3588" s="16"/>
      <c r="AH3588" s="16"/>
      <c r="AI3588" s="16" t="str">
        <f t="shared" si="224"/>
        <v>(155,4,2,4,102,48,23, null, 6, 'Chambers 2025 Asia Pacific',2025, '2024-03-10','2024-03-10','".Carbon::now()."','".Carbon::now()."'),</v>
      </c>
      <c r="AJ3588" s="16" t="str">
        <f t="shared" si="225"/>
        <v>('".DB::select("SELECT id_status FROM `status` WHERE `element_type` = 'task' AND status_type = 'client' AND name ='PRE-FORECAST'")[0]-&gt;id_status."',3587,1),</v>
      </c>
      <c r="AK3588" s="16" t="str">
        <f t="shared" si="226"/>
        <v/>
      </c>
      <c r="AL3588" s="16" t="str">
        <f t="shared" si="227"/>
        <v/>
      </c>
    </row>
    <row r="3589" spans="1:38" x14ac:dyDescent="0.25">
      <c r="A3589" s="16" t="s">
        <v>882</v>
      </c>
      <c r="B3589" s="16" t="s">
        <v>62</v>
      </c>
      <c r="C3589" s="16" t="s">
        <v>41</v>
      </c>
      <c r="D3589" s="16" t="s">
        <v>349</v>
      </c>
      <c r="E3589" s="16" t="s">
        <v>3237</v>
      </c>
      <c r="F3589" s="16" t="s">
        <v>155</v>
      </c>
      <c r="G3589" s="16" t="s">
        <v>908</v>
      </c>
      <c r="H3589" s="16" t="s">
        <v>910</v>
      </c>
      <c r="I3589" s="16" t="s">
        <v>94</v>
      </c>
      <c r="J3589" s="16" t="s">
        <v>66</v>
      </c>
      <c r="M3589" s="16" t="s">
        <v>74</v>
      </c>
      <c r="N3589" s="7">
        <v>45361</v>
      </c>
      <c r="O3589" s="9">
        <v>45361</v>
      </c>
      <c r="P3589" t="s">
        <v>5032</v>
      </c>
      <c r="Q3589">
        <v>1</v>
      </c>
      <c r="R3589">
        <v>121</v>
      </c>
      <c r="S3589">
        <v>4</v>
      </c>
      <c r="T3589" t="s">
        <v>3049</v>
      </c>
      <c r="U3589">
        <v>155</v>
      </c>
      <c r="V3589">
        <v>2</v>
      </c>
      <c r="W3589">
        <v>4</v>
      </c>
      <c r="X3589">
        <v>102</v>
      </c>
      <c r="Y3589">
        <v>100</v>
      </c>
      <c r="Z3589">
        <v>33</v>
      </c>
      <c r="AA3589">
        <v>23</v>
      </c>
      <c r="AD3589">
        <v>6</v>
      </c>
      <c r="AE3589">
        <v>3588</v>
      </c>
      <c r="AF3589" s="16" t="s">
        <v>3143</v>
      </c>
      <c r="AG3589" s="16"/>
      <c r="AH3589" s="16"/>
      <c r="AI3589" s="16" t="str">
        <f t="shared" si="224"/>
        <v>(155,4,2,4,102,100,23, null, 6, 'Chambers 2025 Asia Pacific',2025, '2024-03-10','2024-03-10','".Carbon::now()."','".Carbon::now()."'),</v>
      </c>
      <c r="AJ3589" s="16" t="str">
        <f t="shared" si="225"/>
        <v>('".DB::select("SELECT id_status FROM `status` WHERE `element_type` = 'task' AND status_type = 'client' AND name ='PRE-FORECAST'")[0]-&gt;id_status."',3588,1),</v>
      </c>
      <c r="AK3589" s="16" t="str">
        <f t="shared" si="226"/>
        <v/>
      </c>
      <c r="AL3589" s="16" t="str">
        <f t="shared" si="227"/>
        <v/>
      </c>
    </row>
    <row r="3590" spans="1:38" x14ac:dyDescent="0.25">
      <c r="A3590" s="16" t="s">
        <v>882</v>
      </c>
      <c r="B3590" s="16" t="s">
        <v>62</v>
      </c>
      <c r="C3590" s="16" t="s">
        <v>41</v>
      </c>
      <c r="D3590" s="16" t="s">
        <v>349</v>
      </c>
      <c r="E3590" s="16" t="s">
        <v>3237</v>
      </c>
      <c r="F3590" s="16" t="s">
        <v>155</v>
      </c>
      <c r="G3590" s="16" t="s">
        <v>908</v>
      </c>
      <c r="H3590" s="16" t="s">
        <v>911</v>
      </c>
      <c r="I3590" s="16" t="s">
        <v>94</v>
      </c>
      <c r="J3590" s="16" t="s">
        <v>66</v>
      </c>
      <c r="M3590" s="16" t="s">
        <v>74</v>
      </c>
      <c r="N3590" s="7">
        <v>45322</v>
      </c>
      <c r="O3590" s="9">
        <v>45322</v>
      </c>
      <c r="P3590" t="s">
        <v>5035</v>
      </c>
      <c r="Q3590">
        <v>1</v>
      </c>
      <c r="R3590">
        <v>121</v>
      </c>
      <c r="S3590">
        <v>4</v>
      </c>
      <c r="T3590" t="s">
        <v>3049</v>
      </c>
      <c r="U3590">
        <v>155</v>
      </c>
      <c r="V3590">
        <v>2</v>
      </c>
      <c r="W3590">
        <v>4</v>
      </c>
      <c r="X3590">
        <v>102</v>
      </c>
      <c r="Y3590">
        <v>120</v>
      </c>
      <c r="Z3590">
        <v>33</v>
      </c>
      <c r="AA3590">
        <v>23</v>
      </c>
      <c r="AD3590">
        <v>6</v>
      </c>
      <c r="AE3590">
        <v>3589</v>
      </c>
      <c r="AF3590" s="16" t="s">
        <v>3143</v>
      </c>
      <c r="AG3590" s="16"/>
      <c r="AH3590" s="16"/>
      <c r="AI3590" s="16" t="str">
        <f t="shared" si="224"/>
        <v>(155,4,2,4,102,120,23, null, 6, 'Chambers 2025 Asia Pacific',2025, '2024-01-31','2024-01-31','".Carbon::now()."','".Carbon::now()."'),</v>
      </c>
      <c r="AJ3590" s="16" t="str">
        <f t="shared" si="225"/>
        <v>('".DB::select("SELECT id_status FROM `status` WHERE `element_type` = 'task' AND status_type = 'client' AND name ='PRE-FORECAST'")[0]-&gt;id_status."',3589,1),</v>
      </c>
      <c r="AK3590" s="16" t="str">
        <f t="shared" si="226"/>
        <v/>
      </c>
      <c r="AL3590" s="16" t="str">
        <f t="shared" si="227"/>
        <v/>
      </c>
    </row>
    <row r="3591" spans="1:38" x14ac:dyDescent="0.25">
      <c r="A3591" s="16" t="s">
        <v>882</v>
      </c>
      <c r="B3591" s="16" t="s">
        <v>62</v>
      </c>
      <c r="C3591" s="16" t="s">
        <v>41</v>
      </c>
      <c r="D3591" s="16" t="s">
        <v>349</v>
      </c>
      <c r="E3591" s="16" t="s">
        <v>3237</v>
      </c>
      <c r="F3591" s="16" t="s">
        <v>155</v>
      </c>
      <c r="G3591" s="16" t="s">
        <v>908</v>
      </c>
      <c r="H3591" s="16" t="s">
        <v>207</v>
      </c>
      <c r="I3591" s="16" t="s">
        <v>94</v>
      </c>
      <c r="J3591" s="16" t="s">
        <v>66</v>
      </c>
      <c r="M3591" s="16" t="s">
        <v>74</v>
      </c>
      <c r="N3591" s="7">
        <v>45424</v>
      </c>
      <c r="O3591" s="9">
        <v>45424</v>
      </c>
      <c r="P3591" t="s">
        <v>5031</v>
      </c>
      <c r="Q3591">
        <v>1</v>
      </c>
      <c r="R3591">
        <v>121</v>
      </c>
      <c r="S3591">
        <v>4</v>
      </c>
      <c r="T3591" t="s">
        <v>3049</v>
      </c>
      <c r="U3591">
        <v>155</v>
      </c>
      <c r="V3591">
        <v>2</v>
      </c>
      <c r="W3591">
        <v>4</v>
      </c>
      <c r="X3591">
        <v>102</v>
      </c>
      <c r="Y3591">
        <v>230</v>
      </c>
      <c r="Z3591">
        <v>33</v>
      </c>
      <c r="AA3591">
        <v>23</v>
      </c>
      <c r="AD3591">
        <v>6</v>
      </c>
      <c r="AE3591">
        <v>3590</v>
      </c>
      <c r="AF3591" s="16" t="s">
        <v>3143</v>
      </c>
      <c r="AG3591" s="16"/>
      <c r="AH3591" s="16"/>
      <c r="AI3591" s="16" t="str">
        <f t="shared" si="224"/>
        <v>(155,4,2,4,102,230,23, null, 6, 'Chambers 2025 Asia Pacific',2025, '2024-05-12','2024-05-12','".Carbon::now()."','".Carbon::now()."'),</v>
      </c>
      <c r="AJ3591" s="16" t="str">
        <f t="shared" si="225"/>
        <v>('".DB::select("SELECT id_status FROM `status` WHERE `element_type` = 'task' AND status_type = 'client' AND name ='PRE-FORECAST'")[0]-&gt;id_status."',3590,1),</v>
      </c>
      <c r="AK3591" s="16" t="str">
        <f t="shared" si="226"/>
        <v/>
      </c>
      <c r="AL3591" s="16" t="str">
        <f t="shared" si="227"/>
        <v/>
      </c>
    </row>
    <row r="3592" spans="1:38" x14ac:dyDescent="0.25">
      <c r="A3592" s="16" t="s">
        <v>882</v>
      </c>
      <c r="B3592" s="16" t="s">
        <v>62</v>
      </c>
      <c r="C3592" s="16" t="s">
        <v>41</v>
      </c>
      <c r="D3592" s="16" t="s">
        <v>349</v>
      </c>
      <c r="E3592" s="16" t="s">
        <v>1105</v>
      </c>
      <c r="F3592" s="16" t="s">
        <v>150</v>
      </c>
      <c r="G3592" s="16" t="s">
        <v>486</v>
      </c>
      <c r="H3592" s="16" t="s">
        <v>217</v>
      </c>
      <c r="I3592" s="16" t="s">
        <v>94</v>
      </c>
      <c r="J3592" s="16" t="s">
        <v>109</v>
      </c>
      <c r="M3592" s="16"/>
      <c r="N3592" s="7">
        <v>45071</v>
      </c>
      <c r="O3592" s="9">
        <v>45437</v>
      </c>
      <c r="P3592" t="s">
        <v>3126</v>
      </c>
      <c r="Q3592">
        <v>1</v>
      </c>
      <c r="R3592">
        <v>121</v>
      </c>
      <c r="S3592">
        <v>4</v>
      </c>
      <c r="T3592" t="s">
        <v>3049</v>
      </c>
      <c r="U3592">
        <v>155</v>
      </c>
      <c r="V3592">
        <v>2</v>
      </c>
      <c r="W3592">
        <v>13</v>
      </c>
      <c r="X3592">
        <v>13</v>
      </c>
      <c r="Y3592">
        <v>170</v>
      </c>
      <c r="Z3592">
        <v>33</v>
      </c>
      <c r="AA3592">
        <v>3</v>
      </c>
      <c r="AE3592">
        <v>3591</v>
      </c>
      <c r="AF3592" s="16" t="s">
        <v>24</v>
      </c>
      <c r="AG3592" s="16"/>
      <c r="AH3592" s="16"/>
      <c r="AI3592" s="16" t="str">
        <f t="shared" si="224"/>
        <v>(155,4,2,13,13,170,3, null, null, 'Chambers 2025 Fintech',2025, '2024-05-25','2024-05-25','".Carbon::now()."','".Carbon::now()."'),</v>
      </c>
      <c r="AJ3592" s="16" t="str">
        <f t="shared" si="225"/>
        <v>('".DB::select("SELECT id_status FROM `status` WHERE `element_type` = 'task' AND status_type = 'client' AND name ='CANCELLED'")[0]-&gt;id_status."',3591,1),</v>
      </c>
      <c r="AK3592" s="16" t="str">
        <f t="shared" si="226"/>
        <v/>
      </c>
      <c r="AL3592" s="16" t="str">
        <f t="shared" si="227"/>
        <v/>
      </c>
    </row>
    <row r="3593" spans="1:38" x14ac:dyDescent="0.25">
      <c r="A3593" s="16" t="s">
        <v>882</v>
      </c>
      <c r="B3593" s="16" t="s">
        <v>62</v>
      </c>
      <c r="C3593" s="16" t="s">
        <v>41</v>
      </c>
      <c r="D3593" s="16" t="s">
        <v>349</v>
      </c>
      <c r="E3593" s="16" t="s">
        <v>3623</v>
      </c>
      <c r="F3593" s="16" t="s">
        <v>261</v>
      </c>
      <c r="G3593" s="16" t="s">
        <v>262</v>
      </c>
      <c r="H3593" s="16" t="s">
        <v>812</v>
      </c>
      <c r="I3593" s="16" t="s">
        <v>94</v>
      </c>
      <c r="J3593" s="16" t="s">
        <v>66</v>
      </c>
      <c r="M3593" s="16" t="s">
        <v>74</v>
      </c>
      <c r="N3593" s="7">
        <v>45403</v>
      </c>
      <c r="O3593" s="9">
        <v>45403</v>
      </c>
      <c r="P3593" t="s">
        <v>5050</v>
      </c>
      <c r="Q3593">
        <v>1</v>
      </c>
      <c r="R3593">
        <v>121</v>
      </c>
      <c r="S3593">
        <v>4</v>
      </c>
      <c r="T3593" t="s">
        <v>3049</v>
      </c>
      <c r="U3593">
        <v>155</v>
      </c>
      <c r="V3593">
        <v>2</v>
      </c>
      <c r="W3593">
        <v>15</v>
      </c>
      <c r="X3593">
        <v>28</v>
      </c>
      <c r="Y3593">
        <v>21</v>
      </c>
      <c r="Z3593">
        <v>33</v>
      </c>
      <c r="AA3593">
        <v>23</v>
      </c>
      <c r="AD3593">
        <v>6</v>
      </c>
      <c r="AE3593">
        <v>3592</v>
      </c>
      <c r="AF3593" s="16" t="s">
        <v>3143</v>
      </c>
      <c r="AG3593" s="16"/>
      <c r="AH3593" s="16"/>
      <c r="AI3593" s="16" t="str">
        <f t="shared" si="224"/>
        <v>(155,4,2,15,28,21,23, null, 6, 'Chambers 2025 Greater China Region',2025, '2024-04-21','2024-04-21','".Carbon::now()."','".Carbon::now()."'),</v>
      </c>
      <c r="AJ3593" s="16" t="str">
        <f t="shared" si="225"/>
        <v>('".DB::select("SELECT id_status FROM `status` WHERE `element_type` = 'task' AND status_type = 'client' AND name ='PRE-FORECAST'")[0]-&gt;id_status."',3592,1),</v>
      </c>
      <c r="AK3593" s="16" t="str">
        <f t="shared" si="226"/>
        <v/>
      </c>
      <c r="AL3593" s="16" t="str">
        <f t="shared" si="227"/>
        <v/>
      </c>
    </row>
    <row r="3594" spans="1:38" x14ac:dyDescent="0.25">
      <c r="A3594" s="16" t="s">
        <v>882</v>
      </c>
      <c r="B3594" s="16" t="s">
        <v>62</v>
      </c>
      <c r="C3594" s="16" t="s">
        <v>41</v>
      </c>
      <c r="D3594" s="16" t="s">
        <v>349</v>
      </c>
      <c r="E3594" s="16" t="s">
        <v>3623</v>
      </c>
      <c r="F3594" s="16" t="s">
        <v>261</v>
      </c>
      <c r="G3594" s="16" t="s">
        <v>262</v>
      </c>
      <c r="H3594" s="16" t="s">
        <v>900</v>
      </c>
      <c r="I3594" s="16" t="s">
        <v>94</v>
      </c>
      <c r="J3594" s="16" t="s">
        <v>66</v>
      </c>
      <c r="M3594" s="16" t="s">
        <v>74</v>
      </c>
      <c r="N3594" s="7">
        <v>45403</v>
      </c>
      <c r="O3594" s="9">
        <v>45403</v>
      </c>
      <c r="P3594" t="s">
        <v>5050</v>
      </c>
      <c r="Q3594">
        <v>1</v>
      </c>
      <c r="R3594">
        <v>121</v>
      </c>
      <c r="S3594">
        <v>4</v>
      </c>
      <c r="T3594" t="s">
        <v>3049</v>
      </c>
      <c r="U3594">
        <v>155</v>
      </c>
      <c r="V3594">
        <v>2</v>
      </c>
      <c r="W3594">
        <v>15</v>
      </c>
      <c r="X3594">
        <v>28</v>
      </c>
      <c r="Y3594">
        <v>40</v>
      </c>
      <c r="Z3594">
        <v>33</v>
      </c>
      <c r="AA3594">
        <v>23</v>
      </c>
      <c r="AD3594">
        <v>6</v>
      </c>
      <c r="AE3594">
        <v>3593</v>
      </c>
      <c r="AF3594" s="16" t="s">
        <v>3143</v>
      </c>
      <c r="AG3594" s="16"/>
      <c r="AH3594" s="16"/>
      <c r="AI3594" s="16" t="str">
        <f t="shared" si="224"/>
        <v>(155,4,2,15,28,40,23, null, 6, 'Chambers 2025 Greater China Region',2025, '2024-04-21','2024-04-21','".Carbon::now()."','".Carbon::now()."'),</v>
      </c>
      <c r="AJ3594" s="16" t="str">
        <f t="shared" si="225"/>
        <v>('".DB::select("SELECT id_status FROM `status` WHERE `element_type` = 'task' AND status_type = 'client' AND name ='PRE-FORECAST'")[0]-&gt;id_status."',3593,1),</v>
      </c>
      <c r="AK3594" s="16" t="str">
        <f t="shared" si="226"/>
        <v/>
      </c>
      <c r="AL3594" s="16" t="str">
        <f t="shared" si="227"/>
        <v/>
      </c>
    </row>
    <row r="3595" spans="1:38" x14ac:dyDescent="0.25">
      <c r="A3595" s="16" t="s">
        <v>882</v>
      </c>
      <c r="B3595" s="16" t="s">
        <v>62</v>
      </c>
      <c r="C3595" s="16" t="s">
        <v>41</v>
      </c>
      <c r="D3595" s="16" t="s">
        <v>349</v>
      </c>
      <c r="E3595" s="16" t="s">
        <v>3623</v>
      </c>
      <c r="F3595" s="16" t="s">
        <v>261</v>
      </c>
      <c r="G3595" s="16" t="s">
        <v>262</v>
      </c>
      <c r="H3595" s="16" t="s">
        <v>901</v>
      </c>
      <c r="I3595" s="16" t="s">
        <v>94</v>
      </c>
      <c r="J3595" s="16" t="s">
        <v>66</v>
      </c>
      <c r="M3595" s="16" t="s">
        <v>74</v>
      </c>
      <c r="N3595" s="7">
        <v>45403</v>
      </c>
      <c r="O3595" s="9">
        <v>45403</v>
      </c>
      <c r="P3595" t="s">
        <v>5050</v>
      </c>
      <c r="Q3595">
        <v>1</v>
      </c>
      <c r="R3595">
        <v>121</v>
      </c>
      <c r="S3595">
        <v>4</v>
      </c>
      <c r="T3595" t="s">
        <v>3049</v>
      </c>
      <c r="U3595">
        <v>155</v>
      </c>
      <c r="V3595">
        <v>2</v>
      </c>
      <c r="W3595">
        <v>15</v>
      </c>
      <c r="X3595">
        <v>28</v>
      </c>
      <c r="Y3595">
        <v>44</v>
      </c>
      <c r="Z3595">
        <v>33</v>
      </c>
      <c r="AA3595">
        <v>23</v>
      </c>
      <c r="AD3595">
        <v>6</v>
      </c>
      <c r="AE3595">
        <v>3594</v>
      </c>
      <c r="AF3595" s="16" t="s">
        <v>3143</v>
      </c>
      <c r="AG3595" s="16"/>
      <c r="AH3595" s="16"/>
      <c r="AI3595" s="16" t="str">
        <f t="shared" si="224"/>
        <v>(155,4,2,15,28,44,23, null, 6, 'Chambers 2025 Greater China Region',2025, '2024-04-21','2024-04-21','".Carbon::now()."','".Carbon::now()."'),</v>
      </c>
      <c r="AJ3595" s="16" t="str">
        <f t="shared" si="225"/>
        <v>('".DB::select("SELECT id_status FROM `status` WHERE `element_type` = 'task' AND status_type = 'client' AND name ='PRE-FORECAST'")[0]-&gt;id_status."',3594,1),</v>
      </c>
      <c r="AK3595" s="16" t="str">
        <f t="shared" si="226"/>
        <v/>
      </c>
      <c r="AL3595" s="16" t="str">
        <f t="shared" si="227"/>
        <v/>
      </c>
    </row>
    <row r="3596" spans="1:38" x14ac:dyDescent="0.25">
      <c r="A3596" s="16" t="s">
        <v>882</v>
      </c>
      <c r="B3596" s="16" t="s">
        <v>62</v>
      </c>
      <c r="C3596" s="16" t="s">
        <v>41</v>
      </c>
      <c r="D3596" s="16" t="s">
        <v>349</v>
      </c>
      <c r="E3596" s="16" t="s">
        <v>3623</v>
      </c>
      <c r="F3596" s="16" t="s">
        <v>261</v>
      </c>
      <c r="G3596" s="16" t="s">
        <v>262</v>
      </c>
      <c r="H3596" s="16" t="s">
        <v>902</v>
      </c>
      <c r="I3596" s="16" t="s">
        <v>94</v>
      </c>
      <c r="J3596" s="16" t="s">
        <v>66</v>
      </c>
      <c r="M3596" s="16" t="s">
        <v>74</v>
      </c>
      <c r="N3596" s="7">
        <v>45350</v>
      </c>
      <c r="O3596" s="9">
        <v>45350</v>
      </c>
      <c r="P3596" t="s">
        <v>5049</v>
      </c>
      <c r="Q3596">
        <v>1</v>
      </c>
      <c r="R3596">
        <v>121</v>
      </c>
      <c r="S3596">
        <v>4</v>
      </c>
      <c r="T3596" t="s">
        <v>3049</v>
      </c>
      <c r="U3596">
        <v>155</v>
      </c>
      <c r="V3596">
        <v>2</v>
      </c>
      <c r="W3596">
        <v>15</v>
      </c>
      <c r="X3596">
        <v>28</v>
      </c>
      <c r="Y3596">
        <v>86</v>
      </c>
      <c r="Z3596">
        <v>33</v>
      </c>
      <c r="AA3596">
        <v>23</v>
      </c>
      <c r="AD3596">
        <v>6</v>
      </c>
      <c r="AE3596">
        <v>3595</v>
      </c>
      <c r="AF3596" s="16" t="s">
        <v>3143</v>
      </c>
      <c r="AG3596" s="16"/>
      <c r="AH3596" s="16"/>
      <c r="AI3596" s="16" t="str">
        <f t="shared" si="224"/>
        <v>(155,4,2,15,28,86,23, null, 6, 'Chambers 2025 Greater China Region',2025, '2024-02-28','2024-02-28','".Carbon::now()."','".Carbon::now()."'),</v>
      </c>
      <c r="AJ3596" s="16" t="str">
        <f t="shared" si="225"/>
        <v>('".DB::select("SELECT id_status FROM `status` WHERE `element_type` = 'task' AND status_type = 'client' AND name ='PRE-FORECAST'")[0]-&gt;id_status."',3595,1),</v>
      </c>
      <c r="AK3596" s="16" t="str">
        <f t="shared" si="226"/>
        <v/>
      </c>
      <c r="AL3596" s="16" t="str">
        <f t="shared" si="227"/>
        <v/>
      </c>
    </row>
    <row r="3597" spans="1:38" x14ac:dyDescent="0.25">
      <c r="A3597" s="16" t="s">
        <v>882</v>
      </c>
      <c r="B3597" s="16" t="s">
        <v>62</v>
      </c>
      <c r="C3597" s="16" t="s">
        <v>41</v>
      </c>
      <c r="D3597" s="16" t="s">
        <v>349</v>
      </c>
      <c r="E3597" s="16" t="s">
        <v>3623</v>
      </c>
      <c r="F3597" s="16" t="s">
        <v>261</v>
      </c>
      <c r="G3597" s="16" t="s">
        <v>262</v>
      </c>
      <c r="H3597" s="16" t="s">
        <v>425</v>
      </c>
      <c r="I3597" s="16" t="s">
        <v>94</v>
      </c>
      <c r="J3597" s="16" t="s">
        <v>66</v>
      </c>
      <c r="M3597" s="16" t="s">
        <v>74</v>
      </c>
      <c r="N3597" s="7">
        <v>45350</v>
      </c>
      <c r="O3597" s="9">
        <v>45350</v>
      </c>
      <c r="P3597" t="s">
        <v>5049</v>
      </c>
      <c r="Q3597">
        <v>1</v>
      </c>
      <c r="R3597">
        <v>121</v>
      </c>
      <c r="S3597">
        <v>4</v>
      </c>
      <c r="T3597" t="s">
        <v>3049</v>
      </c>
      <c r="U3597">
        <v>155</v>
      </c>
      <c r="V3597">
        <v>2</v>
      </c>
      <c r="W3597">
        <v>15</v>
      </c>
      <c r="X3597">
        <v>28</v>
      </c>
      <c r="Y3597">
        <v>95</v>
      </c>
      <c r="Z3597">
        <v>33</v>
      </c>
      <c r="AA3597">
        <v>23</v>
      </c>
      <c r="AD3597">
        <v>6</v>
      </c>
      <c r="AE3597">
        <v>3596</v>
      </c>
      <c r="AF3597" s="16" t="s">
        <v>3143</v>
      </c>
      <c r="AG3597" s="16"/>
      <c r="AH3597" s="16"/>
      <c r="AI3597" s="16" t="str">
        <f t="shared" si="224"/>
        <v>(155,4,2,15,28,95,23, null, 6, 'Chambers 2025 Greater China Region',2025, '2024-02-28','2024-02-28','".Carbon::now()."','".Carbon::now()."'),</v>
      </c>
      <c r="AJ3597" s="16" t="str">
        <f t="shared" si="225"/>
        <v>('".DB::select("SELECT id_status FROM `status` WHERE `element_type` = 'task' AND status_type = 'client' AND name ='PRE-FORECAST'")[0]-&gt;id_status."',3596,1),</v>
      </c>
      <c r="AK3597" s="16" t="str">
        <f t="shared" si="226"/>
        <v/>
      </c>
      <c r="AL3597" s="16" t="str">
        <f t="shared" si="227"/>
        <v/>
      </c>
    </row>
    <row r="3598" spans="1:38" x14ac:dyDescent="0.25">
      <c r="A3598" s="16" t="s">
        <v>882</v>
      </c>
      <c r="B3598" s="16" t="s">
        <v>62</v>
      </c>
      <c r="C3598" s="16" t="s">
        <v>41</v>
      </c>
      <c r="D3598" s="16" t="s">
        <v>349</v>
      </c>
      <c r="E3598" s="16" t="s">
        <v>3623</v>
      </c>
      <c r="F3598" s="16" t="s">
        <v>261</v>
      </c>
      <c r="G3598" s="16" t="s">
        <v>262</v>
      </c>
      <c r="H3598" s="16" t="s">
        <v>903</v>
      </c>
      <c r="I3598" s="16" t="s">
        <v>94</v>
      </c>
      <c r="J3598" s="16" t="s">
        <v>66</v>
      </c>
      <c r="M3598" s="16" t="s">
        <v>74</v>
      </c>
      <c r="N3598" s="7">
        <v>45350</v>
      </c>
      <c r="O3598" s="9">
        <v>45350</v>
      </c>
      <c r="P3598" t="s">
        <v>5049</v>
      </c>
      <c r="Q3598">
        <v>1</v>
      </c>
      <c r="R3598">
        <v>121</v>
      </c>
      <c r="S3598">
        <v>4</v>
      </c>
      <c r="T3598" t="s">
        <v>3049</v>
      </c>
      <c r="U3598">
        <v>155</v>
      </c>
      <c r="V3598">
        <v>2</v>
      </c>
      <c r="W3598">
        <v>15</v>
      </c>
      <c r="X3598">
        <v>28</v>
      </c>
      <c r="Y3598">
        <v>114</v>
      </c>
      <c r="Z3598">
        <v>33</v>
      </c>
      <c r="AA3598">
        <v>23</v>
      </c>
      <c r="AD3598">
        <v>6</v>
      </c>
      <c r="AE3598">
        <v>3597</v>
      </c>
      <c r="AF3598" s="16" t="s">
        <v>3143</v>
      </c>
      <c r="AG3598" s="16"/>
      <c r="AH3598" s="16"/>
      <c r="AI3598" s="16" t="str">
        <f t="shared" si="224"/>
        <v>(155,4,2,15,28,114,23, null, 6, 'Chambers 2025 Greater China Region',2025, '2024-02-28','2024-02-28','".Carbon::now()."','".Carbon::now()."'),</v>
      </c>
      <c r="AJ3598" s="16" t="str">
        <f t="shared" si="225"/>
        <v>('".DB::select("SELECT id_status FROM `status` WHERE `element_type` = 'task' AND status_type = 'client' AND name ='PRE-FORECAST'")[0]-&gt;id_status."',3597,1),</v>
      </c>
      <c r="AK3598" s="16" t="str">
        <f t="shared" si="226"/>
        <v/>
      </c>
      <c r="AL3598" s="16" t="str">
        <f t="shared" si="227"/>
        <v/>
      </c>
    </row>
    <row r="3599" spans="1:38" x14ac:dyDescent="0.25">
      <c r="A3599" s="16" t="s">
        <v>882</v>
      </c>
      <c r="B3599" s="16" t="s">
        <v>62</v>
      </c>
      <c r="C3599" s="16" t="s">
        <v>41</v>
      </c>
      <c r="D3599" s="16" t="s">
        <v>349</v>
      </c>
      <c r="E3599" s="16" t="s">
        <v>3623</v>
      </c>
      <c r="F3599" s="16" t="s">
        <v>261</v>
      </c>
      <c r="G3599" s="16" t="s">
        <v>262</v>
      </c>
      <c r="H3599" s="16" t="s">
        <v>904</v>
      </c>
      <c r="I3599" s="16" t="s">
        <v>94</v>
      </c>
      <c r="J3599" s="16" t="s">
        <v>66</v>
      </c>
      <c r="M3599" s="16" t="s">
        <v>74</v>
      </c>
      <c r="N3599" s="7">
        <v>45350</v>
      </c>
      <c r="O3599" s="9">
        <v>45350</v>
      </c>
      <c r="P3599" t="s">
        <v>5049</v>
      </c>
      <c r="Q3599">
        <v>1</v>
      </c>
      <c r="R3599">
        <v>121</v>
      </c>
      <c r="S3599">
        <v>4</v>
      </c>
      <c r="T3599" t="s">
        <v>3049</v>
      </c>
      <c r="U3599">
        <v>155</v>
      </c>
      <c r="V3599">
        <v>2</v>
      </c>
      <c r="W3599">
        <v>15</v>
      </c>
      <c r="X3599">
        <v>28</v>
      </c>
      <c r="Y3599">
        <v>123</v>
      </c>
      <c r="Z3599">
        <v>33</v>
      </c>
      <c r="AA3599">
        <v>23</v>
      </c>
      <c r="AD3599">
        <v>6</v>
      </c>
      <c r="AE3599">
        <v>3598</v>
      </c>
      <c r="AF3599" s="16" t="s">
        <v>3143</v>
      </c>
      <c r="AG3599" s="16"/>
      <c r="AH3599" s="16"/>
      <c r="AI3599" s="16" t="str">
        <f t="shared" si="224"/>
        <v>(155,4,2,15,28,123,23, null, 6, 'Chambers 2025 Greater China Region',2025, '2024-02-28','2024-02-28','".Carbon::now()."','".Carbon::now()."'),</v>
      </c>
      <c r="AJ3599" s="16" t="str">
        <f t="shared" si="225"/>
        <v>('".DB::select("SELECT id_status FROM `status` WHERE `element_type` = 'task' AND status_type = 'client' AND name ='PRE-FORECAST'")[0]-&gt;id_status."',3598,1),</v>
      </c>
      <c r="AK3599" s="16" t="str">
        <f t="shared" si="226"/>
        <v/>
      </c>
      <c r="AL3599" s="16" t="str">
        <f t="shared" si="227"/>
        <v/>
      </c>
    </row>
    <row r="3600" spans="1:38" x14ac:dyDescent="0.25">
      <c r="A3600" s="16" t="s">
        <v>882</v>
      </c>
      <c r="B3600" s="16" t="s">
        <v>62</v>
      </c>
      <c r="C3600" s="16" t="s">
        <v>41</v>
      </c>
      <c r="D3600" s="16" t="s">
        <v>349</v>
      </c>
      <c r="E3600" s="16" t="s">
        <v>3623</v>
      </c>
      <c r="F3600" s="16" t="s">
        <v>261</v>
      </c>
      <c r="G3600" s="16" t="s">
        <v>262</v>
      </c>
      <c r="H3600" s="16" t="s">
        <v>426</v>
      </c>
      <c r="I3600" s="16" t="s">
        <v>94</v>
      </c>
      <c r="J3600" s="16" t="s">
        <v>66</v>
      </c>
      <c r="M3600" s="16" t="s">
        <v>74</v>
      </c>
      <c r="N3600" s="7">
        <v>45403</v>
      </c>
      <c r="O3600" s="9">
        <v>45403</v>
      </c>
      <c r="P3600" t="s">
        <v>5050</v>
      </c>
      <c r="Q3600">
        <v>1</v>
      </c>
      <c r="R3600">
        <v>121</v>
      </c>
      <c r="S3600">
        <v>4</v>
      </c>
      <c r="T3600" t="s">
        <v>3049</v>
      </c>
      <c r="U3600">
        <v>155</v>
      </c>
      <c r="V3600">
        <v>2</v>
      </c>
      <c r="W3600">
        <v>15</v>
      </c>
      <c r="X3600">
        <v>28</v>
      </c>
      <c r="Y3600">
        <v>252</v>
      </c>
      <c r="Z3600">
        <v>33</v>
      </c>
      <c r="AA3600">
        <v>23</v>
      </c>
      <c r="AD3600">
        <v>6</v>
      </c>
      <c r="AE3600">
        <v>3599</v>
      </c>
      <c r="AF3600" s="16" t="s">
        <v>3143</v>
      </c>
      <c r="AG3600" s="16"/>
      <c r="AH3600" s="16"/>
      <c r="AI3600" s="16" t="str">
        <f t="shared" si="224"/>
        <v>(155,4,2,15,28,252,23, null, 6, 'Chambers 2025 Greater China Region',2025, '2024-04-21','2024-04-21','".Carbon::now()."','".Carbon::now()."'),</v>
      </c>
      <c r="AJ3600" s="16" t="str">
        <f t="shared" si="225"/>
        <v>('".DB::select("SELECT id_status FROM `status` WHERE `element_type` = 'task' AND status_type = 'client' AND name ='PRE-FORECAST'")[0]-&gt;id_status."',3599,1),</v>
      </c>
      <c r="AK3600" s="16" t="str">
        <f t="shared" si="226"/>
        <v/>
      </c>
      <c r="AL3600" s="16" t="str">
        <f t="shared" si="227"/>
        <v/>
      </c>
    </row>
    <row r="3601" spans="1:38" x14ac:dyDescent="0.25">
      <c r="A3601" s="16" t="s">
        <v>882</v>
      </c>
      <c r="B3601" s="16" t="s">
        <v>62</v>
      </c>
      <c r="C3601" s="16" t="s">
        <v>41</v>
      </c>
      <c r="D3601" s="16" t="s">
        <v>349</v>
      </c>
      <c r="E3601" s="16" t="s">
        <v>3623</v>
      </c>
      <c r="F3601" s="16" t="s">
        <v>261</v>
      </c>
      <c r="G3601" s="16" t="s">
        <v>262</v>
      </c>
      <c r="H3601" s="16" t="s">
        <v>427</v>
      </c>
      <c r="I3601" s="16" t="s">
        <v>94</v>
      </c>
      <c r="J3601" s="16" t="s">
        <v>66</v>
      </c>
      <c r="M3601" s="16" t="s">
        <v>74</v>
      </c>
      <c r="N3601" s="7">
        <v>45466</v>
      </c>
      <c r="O3601" s="9">
        <v>45466</v>
      </c>
      <c r="P3601" t="s">
        <v>5051</v>
      </c>
      <c r="Q3601">
        <v>1</v>
      </c>
      <c r="R3601">
        <v>121</v>
      </c>
      <c r="S3601">
        <v>4</v>
      </c>
      <c r="T3601" t="s">
        <v>3049</v>
      </c>
      <c r="U3601">
        <v>155</v>
      </c>
      <c r="V3601">
        <v>2</v>
      </c>
      <c r="W3601">
        <v>15</v>
      </c>
      <c r="X3601">
        <v>28</v>
      </c>
      <c r="Y3601">
        <v>264</v>
      </c>
      <c r="Z3601">
        <v>33</v>
      </c>
      <c r="AA3601">
        <v>23</v>
      </c>
      <c r="AD3601">
        <v>6</v>
      </c>
      <c r="AE3601">
        <v>3600</v>
      </c>
      <c r="AF3601" s="16" t="s">
        <v>3143</v>
      </c>
      <c r="AG3601" s="16"/>
      <c r="AH3601" s="16"/>
      <c r="AI3601" s="16" t="str">
        <f t="shared" si="224"/>
        <v>(155,4,2,15,28,264,23, null, 6, 'Chambers 2025 Greater China Region',2025, '2024-06-23','2024-06-23','".Carbon::now()."','".Carbon::now()."'),</v>
      </c>
      <c r="AJ3601" s="16" t="str">
        <f t="shared" si="225"/>
        <v>('".DB::select("SELECT id_status FROM `status` WHERE `element_type` = 'task' AND status_type = 'client' AND name ='PRE-FORECAST'")[0]-&gt;id_status."',3600,1),</v>
      </c>
      <c r="AK3601" s="16" t="str">
        <f t="shared" si="226"/>
        <v/>
      </c>
      <c r="AL3601" s="16" t="str">
        <f t="shared" si="227"/>
        <v/>
      </c>
    </row>
    <row r="3602" spans="1:38" x14ac:dyDescent="0.25">
      <c r="A3602" s="16" t="s">
        <v>882</v>
      </c>
      <c r="B3602" s="16" t="s">
        <v>62</v>
      </c>
      <c r="C3602" s="16" t="s">
        <v>41</v>
      </c>
      <c r="D3602" s="16" t="s">
        <v>349</v>
      </c>
      <c r="E3602" s="16" t="s">
        <v>3623</v>
      </c>
      <c r="F3602" s="16" t="s">
        <v>261</v>
      </c>
      <c r="G3602" s="16" t="s">
        <v>262</v>
      </c>
      <c r="H3602" s="16" t="s">
        <v>428</v>
      </c>
      <c r="I3602" s="16" t="s">
        <v>94</v>
      </c>
      <c r="J3602" s="16" t="s">
        <v>66</v>
      </c>
      <c r="M3602" s="16" t="s">
        <v>74</v>
      </c>
      <c r="N3602" s="7">
        <v>45350</v>
      </c>
      <c r="O3602" s="9">
        <v>45350</v>
      </c>
      <c r="P3602" t="s">
        <v>5049</v>
      </c>
      <c r="Q3602">
        <v>1</v>
      </c>
      <c r="R3602">
        <v>121</v>
      </c>
      <c r="S3602">
        <v>4</v>
      </c>
      <c r="T3602" t="s">
        <v>3049</v>
      </c>
      <c r="U3602">
        <v>155</v>
      </c>
      <c r="V3602">
        <v>2</v>
      </c>
      <c r="W3602">
        <v>15</v>
      </c>
      <c r="X3602">
        <v>28</v>
      </c>
      <c r="Y3602">
        <v>299</v>
      </c>
      <c r="Z3602">
        <v>33</v>
      </c>
      <c r="AA3602">
        <v>23</v>
      </c>
      <c r="AD3602">
        <v>6</v>
      </c>
      <c r="AE3602">
        <v>3601</v>
      </c>
      <c r="AF3602" s="16" t="s">
        <v>3143</v>
      </c>
      <c r="AG3602" s="16"/>
      <c r="AH3602" s="16"/>
      <c r="AI3602" s="16" t="str">
        <f t="shared" si="224"/>
        <v>(155,4,2,15,28,299,23, null, 6, 'Chambers 2025 Greater China Region',2025, '2024-02-28','2024-02-28','".Carbon::now()."','".Carbon::now()."'),</v>
      </c>
      <c r="AJ3602" s="16" t="str">
        <f t="shared" si="225"/>
        <v>('".DB::select("SELECT id_status FROM `status` WHERE `element_type` = 'task' AND status_type = 'client' AND name ='PRE-FORECAST'")[0]-&gt;id_status."',3601,1),</v>
      </c>
      <c r="AK3602" s="16" t="str">
        <f t="shared" si="226"/>
        <v/>
      </c>
      <c r="AL3602" s="16" t="str">
        <f t="shared" si="227"/>
        <v/>
      </c>
    </row>
    <row r="3603" spans="1:38" x14ac:dyDescent="0.25">
      <c r="A3603" s="16" t="s">
        <v>882</v>
      </c>
      <c r="B3603" s="16" t="s">
        <v>62</v>
      </c>
      <c r="C3603" s="16" t="s">
        <v>41</v>
      </c>
      <c r="D3603" s="16" t="s">
        <v>349</v>
      </c>
      <c r="E3603" s="16" t="s">
        <v>3623</v>
      </c>
      <c r="F3603" s="16" t="s">
        <v>261</v>
      </c>
      <c r="G3603" s="16" t="s">
        <v>262</v>
      </c>
      <c r="H3603" s="16" t="s">
        <v>905</v>
      </c>
      <c r="I3603" s="16" t="s">
        <v>94</v>
      </c>
      <c r="J3603" s="16" t="s">
        <v>66</v>
      </c>
      <c r="M3603" s="16" t="s">
        <v>74</v>
      </c>
      <c r="N3603" s="7">
        <v>45350</v>
      </c>
      <c r="O3603" s="9">
        <v>45350</v>
      </c>
      <c r="P3603" t="s">
        <v>5049</v>
      </c>
      <c r="Q3603">
        <v>1</v>
      </c>
      <c r="R3603">
        <v>121</v>
      </c>
      <c r="S3603">
        <v>4</v>
      </c>
      <c r="T3603" t="s">
        <v>3049</v>
      </c>
      <c r="U3603">
        <v>155</v>
      </c>
      <c r="V3603">
        <v>2</v>
      </c>
      <c r="W3603">
        <v>15</v>
      </c>
      <c r="X3603">
        <v>28</v>
      </c>
      <c r="Y3603">
        <v>382</v>
      </c>
      <c r="Z3603">
        <v>33</v>
      </c>
      <c r="AA3603">
        <v>23</v>
      </c>
      <c r="AD3603">
        <v>6</v>
      </c>
      <c r="AE3603">
        <v>3602</v>
      </c>
      <c r="AF3603" s="16" t="s">
        <v>3143</v>
      </c>
      <c r="AG3603" s="16"/>
      <c r="AH3603" s="16"/>
      <c r="AI3603" s="16" t="str">
        <f t="shared" si="224"/>
        <v>(155,4,2,15,28,382,23, null, 6, 'Chambers 2025 Greater China Region',2025, '2024-02-28','2024-02-28','".Carbon::now()."','".Carbon::now()."'),</v>
      </c>
      <c r="AJ3603" s="16" t="str">
        <f t="shared" si="225"/>
        <v>('".DB::select("SELECT id_status FROM `status` WHERE `element_type` = 'task' AND status_type = 'client' AND name ='PRE-FORECAST'")[0]-&gt;id_status."',3602,1),</v>
      </c>
      <c r="AK3603" s="16" t="str">
        <f t="shared" si="226"/>
        <v/>
      </c>
      <c r="AL3603" s="16" t="str">
        <f t="shared" si="227"/>
        <v/>
      </c>
    </row>
    <row r="3604" spans="1:38" x14ac:dyDescent="0.25">
      <c r="A3604" s="16" t="s">
        <v>882</v>
      </c>
      <c r="B3604" s="16" t="s">
        <v>3139</v>
      </c>
      <c r="C3604" s="16" t="s">
        <v>27</v>
      </c>
      <c r="D3604" s="16" t="s">
        <v>349</v>
      </c>
      <c r="E3604" s="16" t="s">
        <v>3291</v>
      </c>
      <c r="F3604" s="16" t="s">
        <v>155</v>
      </c>
      <c r="G3604" s="16" t="s">
        <v>262</v>
      </c>
      <c r="H3604" s="16" t="s">
        <v>1042</v>
      </c>
      <c r="I3604" s="16" t="s">
        <v>94</v>
      </c>
      <c r="J3604" s="16" t="s">
        <v>66</v>
      </c>
      <c r="M3604" s="16" t="s">
        <v>74</v>
      </c>
      <c r="N3604" s="7">
        <v>45455</v>
      </c>
      <c r="O3604" s="9">
        <v>45455</v>
      </c>
      <c r="P3604" t="s">
        <v>5030</v>
      </c>
      <c r="Q3604">
        <v>1</v>
      </c>
      <c r="R3604">
        <v>121</v>
      </c>
      <c r="S3604">
        <v>4</v>
      </c>
      <c r="T3604" t="s">
        <v>3049</v>
      </c>
      <c r="U3604">
        <v>155</v>
      </c>
      <c r="V3604">
        <v>14</v>
      </c>
      <c r="W3604">
        <v>52</v>
      </c>
      <c r="X3604">
        <v>28</v>
      </c>
      <c r="Y3604">
        <v>522</v>
      </c>
      <c r="Z3604">
        <v>33</v>
      </c>
      <c r="AA3604">
        <v>23</v>
      </c>
      <c r="AD3604">
        <v>6</v>
      </c>
      <c r="AE3604">
        <v>3603</v>
      </c>
      <c r="AF3604" s="16" t="s">
        <v>3143</v>
      </c>
      <c r="AG3604" s="16"/>
      <c r="AH3604" s="16"/>
      <c r="AI3604" s="16" t="str">
        <f t="shared" si="224"/>
        <v>(155,4,14,52,28,522,23, null, 6, 'L500 2025 Asia-Pacific',2025, '2024-06-12','2024-06-12','".Carbon::now()."','".Carbon::now()."'),</v>
      </c>
      <c r="AJ3604" s="16" t="str">
        <f t="shared" si="225"/>
        <v>('".DB::select("SELECT id_status FROM `status` WHERE `element_type` = 'task' AND status_type = 'client' AND name ='PRE-FORECAST'")[0]-&gt;id_status."',3603,1),</v>
      </c>
      <c r="AK3604" s="16" t="str">
        <f t="shared" si="226"/>
        <v/>
      </c>
      <c r="AL3604" s="16" t="str">
        <f t="shared" si="227"/>
        <v/>
      </c>
    </row>
    <row r="3605" spans="1:38" x14ac:dyDescent="0.25">
      <c r="A3605" s="16" t="s">
        <v>882</v>
      </c>
      <c r="B3605" s="16" t="s">
        <v>3139</v>
      </c>
      <c r="C3605" s="16" t="s">
        <v>27</v>
      </c>
      <c r="D3605" s="16" t="s">
        <v>349</v>
      </c>
      <c r="E3605" s="16" t="s">
        <v>3291</v>
      </c>
      <c r="F3605" s="16" t="s">
        <v>155</v>
      </c>
      <c r="G3605" s="16" t="s">
        <v>262</v>
      </c>
      <c r="H3605" s="16" t="s">
        <v>1035</v>
      </c>
      <c r="I3605" s="16" t="s">
        <v>94</v>
      </c>
      <c r="J3605" s="16" t="s">
        <v>66</v>
      </c>
      <c r="M3605" s="16" t="s">
        <v>74</v>
      </c>
      <c r="N3605" s="7">
        <v>45455</v>
      </c>
      <c r="O3605" s="9">
        <v>45455</v>
      </c>
      <c r="P3605" t="s">
        <v>5030</v>
      </c>
      <c r="Q3605">
        <v>1</v>
      </c>
      <c r="R3605">
        <v>121</v>
      </c>
      <c r="S3605">
        <v>4</v>
      </c>
      <c r="T3605" t="s">
        <v>3049</v>
      </c>
      <c r="U3605">
        <v>155</v>
      </c>
      <c r="V3605">
        <v>14</v>
      </c>
      <c r="W3605">
        <v>52</v>
      </c>
      <c r="X3605">
        <v>28</v>
      </c>
      <c r="Y3605">
        <v>579</v>
      </c>
      <c r="Z3605">
        <v>33</v>
      </c>
      <c r="AA3605">
        <v>23</v>
      </c>
      <c r="AD3605">
        <v>6</v>
      </c>
      <c r="AE3605">
        <v>3604</v>
      </c>
      <c r="AF3605" s="16" t="s">
        <v>3143</v>
      </c>
      <c r="AG3605" s="16"/>
      <c r="AH3605" s="16"/>
      <c r="AI3605" s="16" t="str">
        <f t="shared" si="224"/>
        <v>(155,4,14,52,28,579,23, null, 6, 'L500 2025 Asia-Pacific',2025, '2024-06-12','2024-06-12','".Carbon::now()."','".Carbon::now()."'),</v>
      </c>
      <c r="AJ3605" s="16" t="str">
        <f t="shared" si="225"/>
        <v>('".DB::select("SELECT id_status FROM `status` WHERE `element_type` = 'task' AND status_type = 'client' AND name ='PRE-FORECAST'")[0]-&gt;id_status."',3604,1),</v>
      </c>
      <c r="AK3605" s="16" t="str">
        <f t="shared" si="226"/>
        <v/>
      </c>
      <c r="AL3605" s="16" t="str">
        <f t="shared" si="227"/>
        <v/>
      </c>
    </row>
    <row r="3606" spans="1:38" x14ac:dyDescent="0.25">
      <c r="A3606" s="16" t="s">
        <v>882</v>
      </c>
      <c r="B3606" s="16" t="s">
        <v>3139</v>
      </c>
      <c r="C3606" s="16" t="s">
        <v>27</v>
      </c>
      <c r="D3606" s="16" t="s">
        <v>349</v>
      </c>
      <c r="E3606" s="16" t="s">
        <v>3291</v>
      </c>
      <c r="F3606" s="16" t="s">
        <v>155</v>
      </c>
      <c r="G3606" s="16" t="s">
        <v>262</v>
      </c>
      <c r="H3606" s="16" t="s">
        <v>4378</v>
      </c>
      <c r="I3606" s="16" t="s">
        <v>94</v>
      </c>
      <c r="J3606" s="16" t="s">
        <v>66</v>
      </c>
      <c r="M3606" s="16" t="s">
        <v>74</v>
      </c>
      <c r="N3606" s="7">
        <v>45455</v>
      </c>
      <c r="O3606" s="9">
        <v>45455</v>
      </c>
      <c r="P3606" t="s">
        <v>5030</v>
      </c>
      <c r="Q3606">
        <v>1</v>
      </c>
      <c r="R3606">
        <v>121</v>
      </c>
      <c r="S3606">
        <v>4</v>
      </c>
      <c r="T3606" t="s">
        <v>3049</v>
      </c>
      <c r="U3606">
        <v>155</v>
      </c>
      <c r="V3606">
        <v>14</v>
      </c>
      <c r="W3606">
        <v>52</v>
      </c>
      <c r="X3606">
        <v>28</v>
      </c>
      <c r="Y3606">
        <v>607</v>
      </c>
      <c r="Z3606">
        <v>33</v>
      </c>
      <c r="AA3606">
        <v>23</v>
      </c>
      <c r="AD3606">
        <v>6</v>
      </c>
      <c r="AE3606">
        <v>3605</v>
      </c>
      <c r="AF3606" s="16" t="s">
        <v>3143</v>
      </c>
      <c r="AG3606" s="16"/>
      <c r="AH3606" s="16"/>
      <c r="AI3606" s="16" t="str">
        <f t="shared" si="224"/>
        <v>(155,4,14,52,28,607,23, null, 6, 'L500 2025 Asia-Pacific',2025, '2024-06-12','2024-06-12','".Carbon::now()."','".Carbon::now()."'),</v>
      </c>
      <c r="AJ3606" s="16" t="str">
        <f t="shared" si="225"/>
        <v>('".DB::select("SELECT id_status FROM `status` WHERE `element_type` = 'task' AND status_type = 'client' AND name ='PRE-FORECAST'")[0]-&gt;id_status."',3605,1),</v>
      </c>
      <c r="AK3606" s="16" t="str">
        <f t="shared" si="226"/>
        <v/>
      </c>
      <c r="AL3606" s="16" t="str">
        <f t="shared" si="227"/>
        <v/>
      </c>
    </row>
    <row r="3607" spans="1:38" x14ac:dyDescent="0.25">
      <c r="A3607" s="16" t="s">
        <v>882</v>
      </c>
      <c r="B3607" s="16" t="s">
        <v>3139</v>
      </c>
      <c r="C3607" s="16" t="s">
        <v>27</v>
      </c>
      <c r="D3607" s="16" t="s">
        <v>349</v>
      </c>
      <c r="E3607" s="16" t="s">
        <v>3291</v>
      </c>
      <c r="F3607" s="16" t="s">
        <v>155</v>
      </c>
      <c r="G3607" s="16" t="s">
        <v>262</v>
      </c>
      <c r="H3607" s="16" t="s">
        <v>4380</v>
      </c>
      <c r="I3607" s="16" t="s">
        <v>94</v>
      </c>
      <c r="J3607" s="16" t="s">
        <v>66</v>
      </c>
      <c r="M3607" s="16" t="s">
        <v>74</v>
      </c>
      <c r="N3607" s="7">
        <v>45455</v>
      </c>
      <c r="O3607" s="9">
        <v>45455</v>
      </c>
      <c r="P3607" t="s">
        <v>5030</v>
      </c>
      <c r="Q3607">
        <v>1</v>
      </c>
      <c r="R3607">
        <v>121</v>
      </c>
      <c r="S3607">
        <v>4</v>
      </c>
      <c r="T3607" t="s">
        <v>3049</v>
      </c>
      <c r="U3607">
        <v>155</v>
      </c>
      <c r="V3607">
        <v>14</v>
      </c>
      <c r="W3607">
        <v>52</v>
      </c>
      <c r="X3607">
        <v>28</v>
      </c>
      <c r="Y3607">
        <v>613</v>
      </c>
      <c r="Z3607">
        <v>33</v>
      </c>
      <c r="AA3607">
        <v>23</v>
      </c>
      <c r="AD3607">
        <v>6</v>
      </c>
      <c r="AE3607">
        <v>3606</v>
      </c>
      <c r="AF3607" s="16" t="s">
        <v>3143</v>
      </c>
      <c r="AG3607" s="16"/>
      <c r="AH3607" s="16"/>
      <c r="AI3607" s="16" t="str">
        <f t="shared" si="224"/>
        <v>(155,4,14,52,28,613,23, null, 6, 'L500 2025 Asia-Pacific',2025, '2024-06-12','2024-06-12','".Carbon::now()."','".Carbon::now()."'),</v>
      </c>
      <c r="AJ3607" s="16" t="str">
        <f t="shared" si="225"/>
        <v>('".DB::select("SELECT id_status FROM `status` WHERE `element_type` = 'task' AND status_type = 'client' AND name ='PRE-FORECAST'")[0]-&gt;id_status."',3606,1),</v>
      </c>
      <c r="AK3607" s="16" t="str">
        <f t="shared" si="226"/>
        <v/>
      </c>
      <c r="AL3607" s="16" t="str">
        <f t="shared" si="227"/>
        <v/>
      </c>
    </row>
    <row r="3608" spans="1:38" x14ac:dyDescent="0.25">
      <c r="A3608" s="16" t="s">
        <v>882</v>
      </c>
      <c r="B3608" s="16" t="s">
        <v>3139</v>
      </c>
      <c r="C3608" s="16" t="s">
        <v>27</v>
      </c>
      <c r="D3608" s="16" t="s">
        <v>349</v>
      </c>
      <c r="E3608" s="16" t="s">
        <v>3291</v>
      </c>
      <c r="F3608" s="16" t="s">
        <v>155</v>
      </c>
      <c r="G3608" s="16" t="s">
        <v>262</v>
      </c>
      <c r="H3608" s="16" t="s">
        <v>1036</v>
      </c>
      <c r="I3608" s="16" t="s">
        <v>94</v>
      </c>
      <c r="J3608" s="16" t="s">
        <v>66</v>
      </c>
      <c r="M3608" s="16" t="s">
        <v>74</v>
      </c>
      <c r="N3608" s="7">
        <v>45455</v>
      </c>
      <c r="O3608" s="9">
        <v>45455</v>
      </c>
      <c r="P3608" t="s">
        <v>5030</v>
      </c>
      <c r="Q3608">
        <v>1</v>
      </c>
      <c r="R3608">
        <v>121</v>
      </c>
      <c r="S3608">
        <v>4</v>
      </c>
      <c r="T3608" t="s">
        <v>3049</v>
      </c>
      <c r="U3608">
        <v>155</v>
      </c>
      <c r="V3608">
        <v>14</v>
      </c>
      <c r="W3608">
        <v>52</v>
      </c>
      <c r="X3608">
        <v>28</v>
      </c>
      <c r="Y3608">
        <v>746</v>
      </c>
      <c r="Z3608">
        <v>33</v>
      </c>
      <c r="AA3608">
        <v>23</v>
      </c>
      <c r="AD3608">
        <v>6</v>
      </c>
      <c r="AE3608">
        <v>3607</v>
      </c>
      <c r="AF3608" s="16" t="s">
        <v>3143</v>
      </c>
      <c r="AG3608" s="16"/>
      <c r="AH3608" s="16"/>
      <c r="AI3608" s="16" t="str">
        <f t="shared" si="224"/>
        <v>(155,4,14,52,28,746,23, null, 6, 'L500 2025 Asia-Pacific',2025, '2024-06-12','2024-06-12','".Carbon::now()."','".Carbon::now()."'),</v>
      </c>
      <c r="AJ3608" s="16" t="str">
        <f t="shared" si="225"/>
        <v>('".DB::select("SELECT id_status FROM `status` WHERE `element_type` = 'task' AND status_type = 'client' AND name ='PRE-FORECAST'")[0]-&gt;id_status."',3607,1),</v>
      </c>
      <c r="AK3608" s="16" t="str">
        <f t="shared" si="226"/>
        <v/>
      </c>
      <c r="AL3608" s="16" t="str">
        <f t="shared" si="227"/>
        <v/>
      </c>
    </row>
    <row r="3609" spans="1:38" x14ac:dyDescent="0.25">
      <c r="A3609" s="16" t="s">
        <v>882</v>
      </c>
      <c r="B3609" s="16" t="s">
        <v>3139</v>
      </c>
      <c r="C3609" s="16" t="s">
        <v>27</v>
      </c>
      <c r="D3609" s="16" t="s">
        <v>349</v>
      </c>
      <c r="E3609" s="16" t="s">
        <v>3291</v>
      </c>
      <c r="F3609" s="16" t="s">
        <v>155</v>
      </c>
      <c r="G3609" s="16" t="s">
        <v>262</v>
      </c>
      <c r="H3609" s="16" t="s">
        <v>474</v>
      </c>
      <c r="I3609" s="16" t="s">
        <v>94</v>
      </c>
      <c r="J3609" s="16" t="s">
        <v>66</v>
      </c>
      <c r="M3609" s="16" t="s">
        <v>74</v>
      </c>
      <c r="N3609" s="7">
        <v>45455</v>
      </c>
      <c r="O3609" s="9">
        <v>45455</v>
      </c>
      <c r="P3609" t="s">
        <v>5030</v>
      </c>
      <c r="Q3609">
        <v>1</v>
      </c>
      <c r="R3609">
        <v>121</v>
      </c>
      <c r="S3609">
        <v>4</v>
      </c>
      <c r="T3609" t="s">
        <v>3049</v>
      </c>
      <c r="U3609">
        <v>155</v>
      </c>
      <c r="V3609">
        <v>14</v>
      </c>
      <c r="W3609">
        <v>52</v>
      </c>
      <c r="X3609">
        <v>28</v>
      </c>
      <c r="Y3609">
        <v>758</v>
      </c>
      <c r="Z3609">
        <v>33</v>
      </c>
      <c r="AA3609">
        <v>23</v>
      </c>
      <c r="AD3609">
        <v>6</v>
      </c>
      <c r="AE3609">
        <v>3608</v>
      </c>
      <c r="AF3609" s="16" t="s">
        <v>3143</v>
      </c>
      <c r="AG3609" s="16"/>
      <c r="AH3609" s="16"/>
      <c r="AI3609" s="16" t="str">
        <f t="shared" si="224"/>
        <v>(155,4,14,52,28,758,23, null, 6, 'L500 2025 Asia-Pacific',2025, '2024-06-12','2024-06-12','".Carbon::now()."','".Carbon::now()."'),</v>
      </c>
      <c r="AJ3609" s="16" t="str">
        <f t="shared" si="225"/>
        <v>('".DB::select("SELECT id_status FROM `status` WHERE `element_type` = 'task' AND status_type = 'client' AND name ='PRE-FORECAST'")[0]-&gt;id_status."',3608,1),</v>
      </c>
      <c r="AK3609" s="16" t="str">
        <f t="shared" si="226"/>
        <v/>
      </c>
      <c r="AL3609" s="16" t="str">
        <f t="shared" si="227"/>
        <v/>
      </c>
    </row>
    <row r="3610" spans="1:38" x14ac:dyDescent="0.25">
      <c r="A3610" s="16" t="s">
        <v>882</v>
      </c>
      <c r="B3610" s="16" t="s">
        <v>3139</v>
      </c>
      <c r="C3610" s="16" t="s">
        <v>27</v>
      </c>
      <c r="D3610" s="16" t="s">
        <v>349</v>
      </c>
      <c r="E3610" s="16" t="s">
        <v>3291</v>
      </c>
      <c r="F3610" s="16" t="s">
        <v>155</v>
      </c>
      <c r="G3610" s="16" t="s">
        <v>262</v>
      </c>
      <c r="H3610" s="16" t="s">
        <v>1037</v>
      </c>
      <c r="I3610" s="16" t="s">
        <v>94</v>
      </c>
      <c r="J3610" s="16" t="s">
        <v>66</v>
      </c>
      <c r="M3610" s="16" t="s">
        <v>74</v>
      </c>
      <c r="N3610" s="7">
        <v>45455</v>
      </c>
      <c r="O3610" s="9">
        <v>45455</v>
      </c>
      <c r="P3610" t="s">
        <v>5030</v>
      </c>
      <c r="Q3610">
        <v>1</v>
      </c>
      <c r="R3610">
        <v>121</v>
      </c>
      <c r="S3610">
        <v>4</v>
      </c>
      <c r="T3610" t="s">
        <v>3049</v>
      </c>
      <c r="U3610">
        <v>155</v>
      </c>
      <c r="V3610">
        <v>14</v>
      </c>
      <c r="W3610">
        <v>52</v>
      </c>
      <c r="X3610">
        <v>28</v>
      </c>
      <c r="Y3610">
        <v>800</v>
      </c>
      <c r="Z3610">
        <v>33</v>
      </c>
      <c r="AA3610">
        <v>23</v>
      </c>
      <c r="AD3610">
        <v>6</v>
      </c>
      <c r="AE3610">
        <v>3609</v>
      </c>
      <c r="AF3610" s="16" t="s">
        <v>3143</v>
      </c>
      <c r="AG3610" s="16"/>
      <c r="AH3610" s="16"/>
      <c r="AI3610" s="16" t="str">
        <f t="shared" si="224"/>
        <v>(155,4,14,52,28,800,23, null, 6, 'L500 2025 Asia-Pacific',2025, '2024-06-12','2024-06-12','".Carbon::now()."','".Carbon::now()."'),</v>
      </c>
      <c r="AJ3610" s="16" t="str">
        <f t="shared" si="225"/>
        <v>('".DB::select("SELECT id_status FROM `status` WHERE `element_type` = 'task' AND status_type = 'client' AND name ='PRE-FORECAST'")[0]-&gt;id_status."',3609,1),</v>
      </c>
      <c r="AK3610" s="16" t="str">
        <f t="shared" si="226"/>
        <v/>
      </c>
      <c r="AL3610" s="16" t="str">
        <f t="shared" si="227"/>
        <v/>
      </c>
    </row>
    <row r="3611" spans="1:38" x14ac:dyDescent="0.25">
      <c r="A3611" s="16" t="s">
        <v>882</v>
      </c>
      <c r="B3611" s="16" t="s">
        <v>3139</v>
      </c>
      <c r="C3611" s="16" t="s">
        <v>27</v>
      </c>
      <c r="D3611" s="16" t="s">
        <v>349</v>
      </c>
      <c r="E3611" s="16" t="s">
        <v>3291</v>
      </c>
      <c r="F3611" s="16" t="s">
        <v>155</v>
      </c>
      <c r="G3611" s="16" t="s">
        <v>262</v>
      </c>
      <c r="H3611" s="16" t="s">
        <v>1018</v>
      </c>
      <c r="I3611" s="16" t="s">
        <v>94</v>
      </c>
      <c r="J3611" s="16" t="s">
        <v>66</v>
      </c>
      <c r="M3611" s="16" t="s">
        <v>74</v>
      </c>
      <c r="N3611" s="7">
        <v>45455</v>
      </c>
      <c r="O3611" s="9">
        <v>45455</v>
      </c>
      <c r="P3611" t="s">
        <v>5030</v>
      </c>
      <c r="Q3611">
        <v>1</v>
      </c>
      <c r="R3611">
        <v>121</v>
      </c>
      <c r="S3611">
        <v>4</v>
      </c>
      <c r="T3611" t="s">
        <v>3049</v>
      </c>
      <c r="U3611">
        <v>155</v>
      </c>
      <c r="V3611">
        <v>14</v>
      </c>
      <c r="W3611">
        <v>52</v>
      </c>
      <c r="X3611">
        <v>28</v>
      </c>
      <c r="Y3611">
        <v>840</v>
      </c>
      <c r="Z3611">
        <v>33</v>
      </c>
      <c r="AA3611">
        <v>23</v>
      </c>
      <c r="AD3611">
        <v>6</v>
      </c>
      <c r="AE3611">
        <v>3610</v>
      </c>
      <c r="AF3611" s="16" t="s">
        <v>3143</v>
      </c>
      <c r="AG3611" s="16"/>
      <c r="AH3611" s="16"/>
      <c r="AI3611" s="16" t="str">
        <f t="shared" si="224"/>
        <v>(155,4,14,52,28,840,23, null, 6, 'L500 2025 Asia-Pacific',2025, '2024-06-12','2024-06-12','".Carbon::now()."','".Carbon::now()."'),</v>
      </c>
      <c r="AJ3611" s="16" t="str">
        <f t="shared" si="225"/>
        <v>('".DB::select("SELECT id_status FROM `status` WHERE `element_type` = 'task' AND status_type = 'client' AND name ='PRE-FORECAST'")[0]-&gt;id_status."',3610,1),</v>
      </c>
      <c r="AK3611" s="16" t="str">
        <f t="shared" si="226"/>
        <v/>
      </c>
      <c r="AL3611" s="16" t="str">
        <f t="shared" si="227"/>
        <v/>
      </c>
    </row>
    <row r="3612" spans="1:38" x14ac:dyDescent="0.25">
      <c r="A3612" s="16" t="s">
        <v>882</v>
      </c>
      <c r="B3612" s="16" t="s">
        <v>3139</v>
      </c>
      <c r="C3612" s="16" t="s">
        <v>27</v>
      </c>
      <c r="D3612" s="16" t="s">
        <v>349</v>
      </c>
      <c r="E3612" s="16" t="s">
        <v>3291</v>
      </c>
      <c r="F3612" s="16" t="s">
        <v>155</v>
      </c>
      <c r="G3612" s="16" t="s">
        <v>262</v>
      </c>
      <c r="H3612" s="16" t="s">
        <v>4382</v>
      </c>
      <c r="I3612" s="16" t="s">
        <v>94</v>
      </c>
      <c r="J3612" s="16" t="s">
        <v>66</v>
      </c>
      <c r="M3612" s="16" t="s">
        <v>74</v>
      </c>
      <c r="N3612" s="7">
        <v>45455</v>
      </c>
      <c r="O3612" s="9">
        <v>45455</v>
      </c>
      <c r="P3612" t="s">
        <v>5030</v>
      </c>
      <c r="Q3612">
        <v>1</v>
      </c>
      <c r="R3612">
        <v>121</v>
      </c>
      <c r="S3612">
        <v>4</v>
      </c>
      <c r="T3612" t="s">
        <v>3049</v>
      </c>
      <c r="U3612">
        <v>155</v>
      </c>
      <c r="V3612">
        <v>14</v>
      </c>
      <c r="W3612">
        <v>52</v>
      </c>
      <c r="X3612">
        <v>28</v>
      </c>
      <c r="Y3612">
        <v>872</v>
      </c>
      <c r="Z3612">
        <v>33</v>
      </c>
      <c r="AA3612">
        <v>23</v>
      </c>
      <c r="AD3612">
        <v>6</v>
      </c>
      <c r="AE3612">
        <v>3611</v>
      </c>
      <c r="AF3612" s="16" t="s">
        <v>3143</v>
      </c>
      <c r="AG3612" s="16"/>
      <c r="AH3612" s="16"/>
      <c r="AI3612" s="16" t="str">
        <f t="shared" si="224"/>
        <v>(155,4,14,52,28,872,23, null, 6, 'L500 2025 Asia-Pacific',2025, '2024-06-12','2024-06-12','".Carbon::now()."','".Carbon::now()."'),</v>
      </c>
      <c r="AJ3612" s="16" t="str">
        <f t="shared" si="225"/>
        <v>('".DB::select("SELECT id_status FROM `status` WHERE `element_type` = 'task' AND status_type = 'client' AND name ='PRE-FORECAST'")[0]-&gt;id_status."',3611,1),</v>
      </c>
      <c r="AK3612" s="16" t="str">
        <f t="shared" si="226"/>
        <v/>
      </c>
      <c r="AL3612" s="16" t="str">
        <f t="shared" si="227"/>
        <v/>
      </c>
    </row>
    <row r="3613" spans="1:38" x14ac:dyDescent="0.25">
      <c r="A3613" s="16" t="s">
        <v>882</v>
      </c>
      <c r="B3613" s="16" t="s">
        <v>3139</v>
      </c>
      <c r="C3613" s="16" t="s">
        <v>27</v>
      </c>
      <c r="D3613" s="16" t="s">
        <v>349</v>
      </c>
      <c r="E3613" s="16" t="s">
        <v>3291</v>
      </c>
      <c r="F3613" s="16" t="s">
        <v>155</v>
      </c>
      <c r="G3613" s="16" t="s">
        <v>925</v>
      </c>
      <c r="H3613" s="16" t="s">
        <v>205</v>
      </c>
      <c r="I3613" s="16" t="s">
        <v>94</v>
      </c>
      <c r="J3613" s="16" t="s">
        <v>66</v>
      </c>
      <c r="M3613" s="16" t="s">
        <v>74</v>
      </c>
      <c r="N3613" s="7">
        <v>45455</v>
      </c>
      <c r="O3613" s="9">
        <v>45455</v>
      </c>
      <c r="P3613" t="s">
        <v>5030</v>
      </c>
      <c r="Q3613">
        <v>1</v>
      </c>
      <c r="R3613">
        <v>121</v>
      </c>
      <c r="S3613">
        <v>4</v>
      </c>
      <c r="T3613" t="s">
        <v>3049</v>
      </c>
      <c r="U3613">
        <v>155</v>
      </c>
      <c r="V3613">
        <v>14</v>
      </c>
      <c r="W3613">
        <v>52</v>
      </c>
      <c r="X3613">
        <v>52</v>
      </c>
      <c r="Y3613">
        <v>508</v>
      </c>
      <c r="Z3613">
        <v>33</v>
      </c>
      <c r="AA3613">
        <v>23</v>
      </c>
      <c r="AD3613">
        <v>6</v>
      </c>
      <c r="AE3613">
        <v>3612</v>
      </c>
      <c r="AF3613" s="16" t="s">
        <v>3143</v>
      </c>
      <c r="AG3613" s="16"/>
      <c r="AH3613" s="16"/>
      <c r="AI3613" s="16" t="str">
        <f t="shared" si="224"/>
        <v>(155,4,14,52,52,508,23, null, 6, 'L500 2025 Asia-Pacific',2025, '2024-06-12','2024-06-12','".Carbon::now()."','".Carbon::now()."'),</v>
      </c>
      <c r="AJ3613" s="16" t="str">
        <f t="shared" si="225"/>
        <v>('".DB::select("SELECT id_status FROM `status` WHERE `element_type` = 'task' AND status_type = 'client' AND name ='PRE-FORECAST'")[0]-&gt;id_status."',3612,1),</v>
      </c>
      <c r="AK3613" s="16" t="str">
        <f t="shared" si="226"/>
        <v/>
      </c>
      <c r="AL3613" s="16" t="str">
        <f t="shared" si="227"/>
        <v/>
      </c>
    </row>
    <row r="3614" spans="1:38" x14ac:dyDescent="0.25">
      <c r="A3614" s="16" t="s">
        <v>882</v>
      </c>
      <c r="B3614" s="16" t="s">
        <v>3139</v>
      </c>
      <c r="C3614" s="16" t="s">
        <v>27</v>
      </c>
      <c r="D3614" s="16" t="s">
        <v>349</v>
      </c>
      <c r="E3614" s="16" t="s">
        <v>3291</v>
      </c>
      <c r="F3614" s="16" t="s">
        <v>155</v>
      </c>
      <c r="G3614" s="16" t="s">
        <v>925</v>
      </c>
      <c r="H3614" s="16" t="s">
        <v>338</v>
      </c>
      <c r="I3614" s="16" t="s">
        <v>94</v>
      </c>
      <c r="J3614" s="16" t="s">
        <v>66</v>
      </c>
      <c r="M3614" s="16" t="s">
        <v>74</v>
      </c>
      <c r="N3614" s="7">
        <v>45455</v>
      </c>
      <c r="O3614" s="9">
        <v>45455</v>
      </c>
      <c r="P3614" t="s">
        <v>5030</v>
      </c>
      <c r="Q3614">
        <v>1</v>
      </c>
      <c r="R3614">
        <v>121</v>
      </c>
      <c r="S3614">
        <v>4</v>
      </c>
      <c r="T3614" t="s">
        <v>3049</v>
      </c>
      <c r="U3614">
        <v>155</v>
      </c>
      <c r="V3614">
        <v>14</v>
      </c>
      <c r="W3614">
        <v>52</v>
      </c>
      <c r="X3614">
        <v>52</v>
      </c>
      <c r="Y3614">
        <v>532</v>
      </c>
      <c r="Z3614">
        <v>33</v>
      </c>
      <c r="AA3614">
        <v>23</v>
      </c>
      <c r="AD3614">
        <v>6</v>
      </c>
      <c r="AE3614">
        <v>3613</v>
      </c>
      <c r="AF3614" s="16" t="s">
        <v>3143</v>
      </c>
      <c r="AG3614" s="16"/>
      <c r="AH3614" s="16"/>
      <c r="AI3614" s="16" t="str">
        <f t="shared" si="224"/>
        <v>(155,4,14,52,52,532,23, null, 6, 'L500 2025 Asia-Pacific',2025, '2024-06-12','2024-06-12','".Carbon::now()."','".Carbon::now()."'),</v>
      </c>
      <c r="AJ3614" s="16" t="str">
        <f t="shared" si="225"/>
        <v>('".DB::select("SELECT id_status FROM `status` WHERE `element_type` = 'task' AND status_type = 'client' AND name ='PRE-FORECAST'")[0]-&gt;id_status."',3613,1),</v>
      </c>
      <c r="AK3614" s="16" t="str">
        <f t="shared" si="226"/>
        <v/>
      </c>
      <c r="AL3614" s="16" t="str">
        <f t="shared" si="227"/>
        <v/>
      </c>
    </row>
    <row r="3615" spans="1:38" x14ac:dyDescent="0.25">
      <c r="A3615" s="16" t="s">
        <v>882</v>
      </c>
      <c r="B3615" s="16" t="s">
        <v>3139</v>
      </c>
      <c r="C3615" s="16" t="s">
        <v>27</v>
      </c>
      <c r="D3615" s="16" t="s">
        <v>349</v>
      </c>
      <c r="E3615" s="16" t="s">
        <v>3291</v>
      </c>
      <c r="F3615" s="16" t="s">
        <v>155</v>
      </c>
      <c r="G3615" s="16" t="s">
        <v>925</v>
      </c>
      <c r="H3615" s="16" t="s">
        <v>1038</v>
      </c>
      <c r="I3615" s="16" t="s">
        <v>94</v>
      </c>
      <c r="J3615" s="16" t="s">
        <v>66</v>
      </c>
      <c r="M3615" s="16" t="s">
        <v>74</v>
      </c>
      <c r="N3615" s="7">
        <v>45455</v>
      </c>
      <c r="O3615" s="9">
        <v>45455</v>
      </c>
      <c r="P3615" t="s">
        <v>5030</v>
      </c>
      <c r="Q3615">
        <v>1</v>
      </c>
      <c r="R3615">
        <v>121</v>
      </c>
      <c r="S3615">
        <v>4</v>
      </c>
      <c r="T3615" t="s">
        <v>3049</v>
      </c>
      <c r="U3615">
        <v>155</v>
      </c>
      <c r="V3615">
        <v>14</v>
      </c>
      <c r="W3615">
        <v>52</v>
      </c>
      <c r="X3615">
        <v>52</v>
      </c>
      <c r="Y3615">
        <v>533</v>
      </c>
      <c r="Z3615">
        <v>33</v>
      </c>
      <c r="AA3615">
        <v>23</v>
      </c>
      <c r="AD3615">
        <v>6</v>
      </c>
      <c r="AE3615">
        <v>3614</v>
      </c>
      <c r="AF3615" s="16" t="s">
        <v>3143</v>
      </c>
      <c r="AG3615" s="16"/>
      <c r="AH3615" s="16"/>
      <c r="AI3615" s="16" t="str">
        <f t="shared" si="224"/>
        <v>(155,4,14,52,52,533,23, null, 6, 'L500 2025 Asia-Pacific',2025, '2024-06-12','2024-06-12','".Carbon::now()."','".Carbon::now()."'),</v>
      </c>
      <c r="AJ3615" s="16" t="str">
        <f t="shared" si="225"/>
        <v>('".DB::select("SELECT id_status FROM `status` WHERE `element_type` = 'task' AND status_type = 'client' AND name ='PRE-FORECAST'")[0]-&gt;id_status."',3614,1),</v>
      </c>
      <c r="AK3615" s="16" t="str">
        <f t="shared" si="226"/>
        <v/>
      </c>
      <c r="AL3615" s="16" t="str">
        <f t="shared" si="227"/>
        <v/>
      </c>
    </row>
    <row r="3616" spans="1:38" x14ac:dyDescent="0.25">
      <c r="A3616" s="16" t="s">
        <v>882</v>
      </c>
      <c r="B3616" s="16" t="s">
        <v>3139</v>
      </c>
      <c r="C3616" s="16" t="s">
        <v>27</v>
      </c>
      <c r="D3616" s="16" t="s">
        <v>349</v>
      </c>
      <c r="E3616" s="16" t="s">
        <v>3291</v>
      </c>
      <c r="F3616" s="16" t="s">
        <v>155</v>
      </c>
      <c r="G3616" s="16" t="s">
        <v>925</v>
      </c>
      <c r="H3616" s="16" t="s">
        <v>926</v>
      </c>
      <c r="I3616" s="16" t="s">
        <v>94</v>
      </c>
      <c r="J3616" s="16" t="s">
        <v>66</v>
      </c>
      <c r="M3616" s="16" t="s">
        <v>74</v>
      </c>
      <c r="N3616" s="7">
        <v>45455</v>
      </c>
      <c r="O3616" s="9">
        <v>45455</v>
      </c>
      <c r="P3616" t="s">
        <v>5030</v>
      </c>
      <c r="Q3616">
        <v>1</v>
      </c>
      <c r="R3616">
        <v>121</v>
      </c>
      <c r="S3616">
        <v>4</v>
      </c>
      <c r="T3616" t="s">
        <v>3049</v>
      </c>
      <c r="U3616">
        <v>155</v>
      </c>
      <c r="V3616">
        <v>14</v>
      </c>
      <c r="W3616">
        <v>52</v>
      </c>
      <c r="X3616">
        <v>52</v>
      </c>
      <c r="Y3616">
        <v>572</v>
      </c>
      <c r="Z3616">
        <v>33</v>
      </c>
      <c r="AA3616">
        <v>23</v>
      </c>
      <c r="AD3616">
        <v>6</v>
      </c>
      <c r="AE3616">
        <v>3615</v>
      </c>
      <c r="AF3616" s="16" t="s">
        <v>3143</v>
      </c>
      <c r="AG3616" s="16"/>
      <c r="AH3616" s="16"/>
      <c r="AI3616" s="16" t="str">
        <f t="shared" si="224"/>
        <v>(155,4,14,52,52,572,23, null, 6, 'L500 2025 Asia-Pacific',2025, '2024-06-12','2024-06-12','".Carbon::now()."','".Carbon::now()."'),</v>
      </c>
      <c r="AJ3616" s="16" t="str">
        <f t="shared" si="225"/>
        <v>('".DB::select("SELECT id_status FROM `status` WHERE `element_type` = 'task' AND status_type = 'client' AND name ='PRE-FORECAST'")[0]-&gt;id_status."',3615,1),</v>
      </c>
      <c r="AK3616" s="16" t="str">
        <f t="shared" si="226"/>
        <v/>
      </c>
      <c r="AL3616" s="16" t="str">
        <f t="shared" si="227"/>
        <v/>
      </c>
    </row>
    <row r="3617" spans="1:38" x14ac:dyDescent="0.25">
      <c r="A3617" s="16" t="s">
        <v>882</v>
      </c>
      <c r="B3617" s="16" t="s">
        <v>3139</v>
      </c>
      <c r="C3617" s="16" t="s">
        <v>27</v>
      </c>
      <c r="D3617" s="16" t="s">
        <v>349</v>
      </c>
      <c r="E3617" s="16" t="s">
        <v>3291</v>
      </c>
      <c r="F3617" s="16" t="s">
        <v>155</v>
      </c>
      <c r="G3617" s="16" t="s">
        <v>925</v>
      </c>
      <c r="H3617" s="16" t="s">
        <v>4385</v>
      </c>
      <c r="I3617" s="16" t="s">
        <v>94</v>
      </c>
      <c r="J3617" s="16" t="s">
        <v>66</v>
      </c>
      <c r="M3617" s="16" t="s">
        <v>74</v>
      </c>
      <c r="N3617" s="7">
        <v>45455</v>
      </c>
      <c r="O3617" s="9">
        <v>45455</v>
      </c>
      <c r="P3617" t="s">
        <v>5030</v>
      </c>
      <c r="Q3617">
        <v>1</v>
      </c>
      <c r="R3617">
        <v>121</v>
      </c>
      <c r="S3617">
        <v>4</v>
      </c>
      <c r="T3617" t="s">
        <v>3049</v>
      </c>
      <c r="U3617">
        <v>155</v>
      </c>
      <c r="V3617">
        <v>14</v>
      </c>
      <c r="W3617">
        <v>52</v>
      </c>
      <c r="X3617">
        <v>52</v>
      </c>
      <c r="Y3617">
        <v>617</v>
      </c>
      <c r="Z3617">
        <v>33</v>
      </c>
      <c r="AA3617">
        <v>23</v>
      </c>
      <c r="AD3617">
        <v>6</v>
      </c>
      <c r="AE3617">
        <v>3616</v>
      </c>
      <c r="AF3617" s="16" t="s">
        <v>3143</v>
      </c>
      <c r="AG3617" s="16"/>
      <c r="AH3617" s="16"/>
      <c r="AI3617" s="16" t="str">
        <f t="shared" si="224"/>
        <v>(155,4,14,52,52,617,23, null, 6, 'L500 2025 Asia-Pacific',2025, '2024-06-12','2024-06-12','".Carbon::now()."','".Carbon::now()."'),</v>
      </c>
      <c r="AJ3617" s="16" t="str">
        <f t="shared" si="225"/>
        <v>('".DB::select("SELECT id_status FROM `status` WHERE `element_type` = 'task' AND status_type = 'client' AND name ='PRE-FORECAST'")[0]-&gt;id_status."',3616,1),</v>
      </c>
      <c r="AK3617" s="16" t="str">
        <f t="shared" si="226"/>
        <v/>
      </c>
      <c r="AL3617" s="16" t="str">
        <f t="shared" si="227"/>
        <v/>
      </c>
    </row>
    <row r="3618" spans="1:38" x14ac:dyDescent="0.25">
      <c r="A3618" s="16" t="s">
        <v>882</v>
      </c>
      <c r="B3618" s="16" t="s">
        <v>3139</v>
      </c>
      <c r="C3618" s="16" t="s">
        <v>27</v>
      </c>
      <c r="D3618" s="16" t="s">
        <v>349</v>
      </c>
      <c r="E3618" s="16" t="s">
        <v>3291</v>
      </c>
      <c r="F3618" s="16" t="s">
        <v>155</v>
      </c>
      <c r="G3618" s="16" t="s">
        <v>925</v>
      </c>
      <c r="H3618" s="16" t="s">
        <v>3164</v>
      </c>
      <c r="I3618" s="16" t="s">
        <v>94</v>
      </c>
      <c r="J3618" s="16" t="s">
        <v>66</v>
      </c>
      <c r="M3618" s="16" t="s">
        <v>74</v>
      </c>
      <c r="N3618" s="7">
        <v>45455</v>
      </c>
      <c r="O3618" s="9">
        <v>45455</v>
      </c>
      <c r="P3618" t="s">
        <v>5030</v>
      </c>
      <c r="Q3618">
        <v>1</v>
      </c>
      <c r="R3618">
        <v>121</v>
      </c>
      <c r="S3618">
        <v>4</v>
      </c>
      <c r="T3618" t="s">
        <v>3049</v>
      </c>
      <c r="U3618">
        <v>155</v>
      </c>
      <c r="V3618">
        <v>14</v>
      </c>
      <c r="W3618">
        <v>52</v>
      </c>
      <c r="X3618">
        <v>52</v>
      </c>
      <c r="Y3618">
        <v>618</v>
      </c>
      <c r="Z3618">
        <v>33</v>
      </c>
      <c r="AA3618">
        <v>23</v>
      </c>
      <c r="AD3618">
        <v>6</v>
      </c>
      <c r="AE3618">
        <v>3617</v>
      </c>
      <c r="AF3618" s="16" t="s">
        <v>3143</v>
      </c>
      <c r="AG3618" s="16"/>
      <c r="AH3618" s="16"/>
      <c r="AI3618" s="16" t="str">
        <f t="shared" si="224"/>
        <v>(155,4,14,52,52,618,23, null, 6, 'L500 2025 Asia-Pacific',2025, '2024-06-12','2024-06-12','".Carbon::now()."','".Carbon::now()."'),</v>
      </c>
      <c r="AJ3618" s="16" t="str">
        <f t="shared" si="225"/>
        <v>('".DB::select("SELECT id_status FROM `status` WHERE `element_type` = 'task' AND status_type = 'client' AND name ='PRE-FORECAST'")[0]-&gt;id_status."',3617,1),</v>
      </c>
      <c r="AK3618" s="16" t="str">
        <f t="shared" si="226"/>
        <v/>
      </c>
      <c r="AL3618" s="16" t="str">
        <f t="shared" si="227"/>
        <v/>
      </c>
    </row>
    <row r="3619" spans="1:38" x14ac:dyDescent="0.25">
      <c r="A3619" s="16" t="s">
        <v>882</v>
      </c>
      <c r="B3619" s="16" t="s">
        <v>3139</v>
      </c>
      <c r="C3619" s="16" t="s">
        <v>27</v>
      </c>
      <c r="D3619" s="16" t="s">
        <v>349</v>
      </c>
      <c r="E3619" s="16" t="s">
        <v>3291</v>
      </c>
      <c r="F3619" s="16" t="s">
        <v>155</v>
      </c>
      <c r="G3619" s="16" t="s">
        <v>925</v>
      </c>
      <c r="H3619" s="16" t="s">
        <v>1039</v>
      </c>
      <c r="I3619" s="16" t="s">
        <v>94</v>
      </c>
      <c r="J3619" s="16" t="s">
        <v>66</v>
      </c>
      <c r="M3619" s="16" t="s">
        <v>74</v>
      </c>
      <c r="N3619" s="7">
        <v>45455</v>
      </c>
      <c r="O3619" s="9">
        <v>45455</v>
      </c>
      <c r="P3619" t="s">
        <v>5030</v>
      </c>
      <c r="Q3619">
        <v>1</v>
      </c>
      <c r="R3619">
        <v>121</v>
      </c>
      <c r="S3619">
        <v>4</v>
      </c>
      <c r="T3619" t="s">
        <v>3049</v>
      </c>
      <c r="U3619">
        <v>155</v>
      </c>
      <c r="V3619">
        <v>14</v>
      </c>
      <c r="W3619">
        <v>52</v>
      </c>
      <c r="X3619">
        <v>52</v>
      </c>
      <c r="Y3619">
        <v>743</v>
      </c>
      <c r="Z3619">
        <v>33</v>
      </c>
      <c r="AA3619">
        <v>23</v>
      </c>
      <c r="AD3619">
        <v>6</v>
      </c>
      <c r="AE3619">
        <v>3618</v>
      </c>
      <c r="AF3619" s="16" t="s">
        <v>3143</v>
      </c>
      <c r="AG3619" s="16"/>
      <c r="AH3619" s="16"/>
      <c r="AI3619" s="16" t="str">
        <f t="shared" si="224"/>
        <v>(155,4,14,52,52,743,23, null, 6, 'L500 2025 Asia-Pacific',2025, '2024-06-12','2024-06-12','".Carbon::now()."','".Carbon::now()."'),</v>
      </c>
      <c r="AJ3619" s="16" t="str">
        <f t="shared" si="225"/>
        <v>('".DB::select("SELECT id_status FROM `status` WHERE `element_type` = 'task' AND status_type = 'client' AND name ='PRE-FORECAST'")[0]-&gt;id_status."',3618,1),</v>
      </c>
      <c r="AK3619" s="16" t="str">
        <f t="shared" si="226"/>
        <v/>
      </c>
      <c r="AL3619" s="16" t="str">
        <f t="shared" si="227"/>
        <v/>
      </c>
    </row>
    <row r="3620" spans="1:38" x14ac:dyDescent="0.25">
      <c r="A3620" s="16" t="s">
        <v>882</v>
      </c>
      <c r="B3620" s="16" t="s">
        <v>3139</v>
      </c>
      <c r="C3620" s="16" t="s">
        <v>27</v>
      </c>
      <c r="D3620" s="16" t="s">
        <v>349</v>
      </c>
      <c r="E3620" s="16" t="s">
        <v>3291</v>
      </c>
      <c r="F3620" s="16" t="s">
        <v>155</v>
      </c>
      <c r="G3620" s="16" t="s">
        <v>925</v>
      </c>
      <c r="H3620" s="16" t="s">
        <v>933</v>
      </c>
      <c r="I3620" s="16" t="s">
        <v>94</v>
      </c>
      <c r="J3620" s="16" t="s">
        <v>66</v>
      </c>
      <c r="M3620" s="16" t="s">
        <v>74</v>
      </c>
      <c r="N3620" s="7">
        <v>45455</v>
      </c>
      <c r="O3620" s="9">
        <v>45455</v>
      </c>
      <c r="P3620" t="s">
        <v>5030</v>
      </c>
      <c r="Q3620">
        <v>1</v>
      </c>
      <c r="R3620">
        <v>121</v>
      </c>
      <c r="S3620">
        <v>4</v>
      </c>
      <c r="T3620" t="s">
        <v>3049</v>
      </c>
      <c r="U3620">
        <v>155</v>
      </c>
      <c r="V3620">
        <v>14</v>
      </c>
      <c r="W3620">
        <v>52</v>
      </c>
      <c r="X3620">
        <v>52</v>
      </c>
      <c r="Y3620">
        <v>793</v>
      </c>
      <c r="Z3620">
        <v>33</v>
      </c>
      <c r="AA3620">
        <v>23</v>
      </c>
      <c r="AD3620">
        <v>6</v>
      </c>
      <c r="AE3620">
        <v>3619</v>
      </c>
      <c r="AF3620" s="16" t="s">
        <v>3143</v>
      </c>
      <c r="AG3620" s="16"/>
      <c r="AH3620" s="16"/>
      <c r="AI3620" s="16" t="str">
        <f t="shared" si="224"/>
        <v>(155,4,14,52,52,793,23, null, 6, 'L500 2025 Asia-Pacific',2025, '2024-06-12','2024-06-12','".Carbon::now()."','".Carbon::now()."'),</v>
      </c>
      <c r="AJ3620" s="16" t="str">
        <f t="shared" si="225"/>
        <v>('".DB::select("SELECT id_status FROM `status` WHERE `element_type` = 'task' AND status_type = 'client' AND name ='PRE-FORECAST'")[0]-&gt;id_status."',3619,1),</v>
      </c>
      <c r="AK3620" s="16" t="str">
        <f t="shared" si="226"/>
        <v/>
      </c>
      <c r="AL3620" s="16" t="str">
        <f t="shared" si="227"/>
        <v/>
      </c>
    </row>
    <row r="3621" spans="1:38" x14ac:dyDescent="0.25">
      <c r="A3621" s="16" t="s">
        <v>882</v>
      </c>
      <c r="B3621" s="16" t="s">
        <v>3139</v>
      </c>
      <c r="C3621" s="16" t="s">
        <v>27</v>
      </c>
      <c r="D3621" s="16" t="s">
        <v>349</v>
      </c>
      <c r="E3621" s="16" t="s">
        <v>3291</v>
      </c>
      <c r="F3621" s="16" t="s">
        <v>155</v>
      </c>
      <c r="G3621" s="16" t="s">
        <v>925</v>
      </c>
      <c r="H3621" s="16" t="s">
        <v>4388</v>
      </c>
      <c r="I3621" s="16" t="s">
        <v>94</v>
      </c>
      <c r="J3621" s="16" t="s">
        <v>66</v>
      </c>
      <c r="M3621" s="16" t="s">
        <v>74</v>
      </c>
      <c r="N3621" s="7">
        <v>45455</v>
      </c>
      <c r="O3621" s="9">
        <v>45455</v>
      </c>
      <c r="P3621" t="s">
        <v>5030</v>
      </c>
      <c r="Q3621">
        <v>1</v>
      </c>
      <c r="R3621">
        <v>121</v>
      </c>
      <c r="S3621">
        <v>4</v>
      </c>
      <c r="T3621" t="s">
        <v>3049</v>
      </c>
      <c r="U3621">
        <v>155</v>
      </c>
      <c r="V3621">
        <v>14</v>
      </c>
      <c r="W3621">
        <v>52</v>
      </c>
      <c r="X3621">
        <v>52</v>
      </c>
      <c r="Y3621">
        <v>841</v>
      </c>
      <c r="Z3621">
        <v>33</v>
      </c>
      <c r="AA3621">
        <v>23</v>
      </c>
      <c r="AD3621">
        <v>6</v>
      </c>
      <c r="AE3621">
        <v>3620</v>
      </c>
      <c r="AF3621" s="16" t="s">
        <v>3143</v>
      </c>
      <c r="AG3621" s="16"/>
      <c r="AH3621" s="16"/>
      <c r="AI3621" s="16" t="str">
        <f t="shared" si="224"/>
        <v>(155,4,14,52,52,841,23, null, 6, 'L500 2025 Asia-Pacific',2025, '2024-06-12','2024-06-12','".Carbon::now()."','".Carbon::now()."'),</v>
      </c>
      <c r="AJ3621" s="16" t="str">
        <f t="shared" si="225"/>
        <v>('".DB::select("SELECT id_status FROM `status` WHERE `element_type` = 'task' AND status_type = 'client' AND name ='PRE-FORECAST'")[0]-&gt;id_status."',3620,1),</v>
      </c>
      <c r="AK3621" s="16" t="str">
        <f t="shared" si="226"/>
        <v/>
      </c>
      <c r="AL3621" s="16" t="str">
        <f t="shared" si="227"/>
        <v/>
      </c>
    </row>
    <row r="3622" spans="1:38" x14ac:dyDescent="0.25">
      <c r="A3622" s="16" t="s">
        <v>882</v>
      </c>
      <c r="B3622" s="16" t="s">
        <v>3139</v>
      </c>
      <c r="C3622" s="16" t="s">
        <v>27</v>
      </c>
      <c r="D3622" s="16" t="s">
        <v>349</v>
      </c>
      <c r="E3622" s="16" t="s">
        <v>3291</v>
      </c>
      <c r="F3622" s="16" t="s">
        <v>155</v>
      </c>
      <c r="G3622" s="16" t="s">
        <v>161</v>
      </c>
      <c r="H3622" s="16" t="s">
        <v>3175</v>
      </c>
      <c r="I3622" s="16" t="s">
        <v>94</v>
      </c>
      <c r="J3622" s="16" t="s">
        <v>66</v>
      </c>
      <c r="M3622" s="16" t="s">
        <v>74</v>
      </c>
      <c r="N3622" s="7">
        <v>45455</v>
      </c>
      <c r="O3622" s="9">
        <v>45455</v>
      </c>
      <c r="P3622" t="s">
        <v>5030</v>
      </c>
      <c r="Q3622">
        <v>1</v>
      </c>
      <c r="R3622">
        <v>121</v>
      </c>
      <c r="S3622">
        <v>4</v>
      </c>
      <c r="T3622" t="s">
        <v>3049</v>
      </c>
      <c r="U3622">
        <v>155</v>
      </c>
      <c r="V3622">
        <v>14</v>
      </c>
      <c r="W3622">
        <v>52</v>
      </c>
      <c r="X3622">
        <v>59</v>
      </c>
      <c r="Y3622">
        <v>512</v>
      </c>
      <c r="Z3622">
        <v>33</v>
      </c>
      <c r="AA3622">
        <v>23</v>
      </c>
      <c r="AD3622">
        <v>6</v>
      </c>
      <c r="AE3622">
        <v>3621</v>
      </c>
      <c r="AF3622" s="16" t="s">
        <v>3143</v>
      </c>
      <c r="AG3622" s="16"/>
      <c r="AH3622" s="16"/>
      <c r="AI3622" s="16" t="str">
        <f t="shared" si="224"/>
        <v>(155,4,14,52,59,512,23, null, 6, 'L500 2025 Asia-Pacific',2025, '2024-06-12','2024-06-12','".Carbon::now()."','".Carbon::now()."'),</v>
      </c>
      <c r="AJ3622" s="16" t="str">
        <f t="shared" si="225"/>
        <v>('".DB::select("SELECT id_status FROM `status` WHERE `element_type` = 'task' AND status_type = 'client' AND name ='PRE-FORECAST'")[0]-&gt;id_status."',3621,1),</v>
      </c>
      <c r="AK3622" s="16" t="str">
        <f t="shared" si="226"/>
        <v/>
      </c>
      <c r="AL3622" s="16" t="str">
        <f t="shared" si="227"/>
        <v/>
      </c>
    </row>
    <row r="3623" spans="1:38" x14ac:dyDescent="0.25">
      <c r="A3623" s="16" t="s">
        <v>882</v>
      </c>
      <c r="B3623" s="16" t="s">
        <v>3139</v>
      </c>
      <c r="C3623" s="16" t="s">
        <v>27</v>
      </c>
      <c r="D3623" s="16" t="s">
        <v>349</v>
      </c>
      <c r="E3623" s="16" t="s">
        <v>3291</v>
      </c>
      <c r="F3623" s="16" t="s">
        <v>155</v>
      </c>
      <c r="G3623" s="16" t="s">
        <v>161</v>
      </c>
      <c r="H3623" s="16" t="s">
        <v>3177</v>
      </c>
      <c r="I3623" s="16" t="s">
        <v>94</v>
      </c>
      <c r="J3623" s="16" t="s">
        <v>66</v>
      </c>
      <c r="M3623" s="16" t="s">
        <v>74</v>
      </c>
      <c r="N3623" s="7">
        <v>45455</v>
      </c>
      <c r="O3623" s="9">
        <v>45455</v>
      </c>
      <c r="P3623" t="s">
        <v>5030</v>
      </c>
      <c r="Q3623">
        <v>1</v>
      </c>
      <c r="R3623">
        <v>121</v>
      </c>
      <c r="S3623">
        <v>4</v>
      </c>
      <c r="T3623" t="s">
        <v>3049</v>
      </c>
      <c r="U3623">
        <v>155</v>
      </c>
      <c r="V3623">
        <v>14</v>
      </c>
      <c r="W3623">
        <v>52</v>
      </c>
      <c r="X3623">
        <v>59</v>
      </c>
      <c r="Y3623">
        <v>576</v>
      </c>
      <c r="Z3623">
        <v>33</v>
      </c>
      <c r="AA3623">
        <v>23</v>
      </c>
      <c r="AD3623">
        <v>6</v>
      </c>
      <c r="AE3623">
        <v>3622</v>
      </c>
      <c r="AF3623" s="16" t="s">
        <v>3143</v>
      </c>
      <c r="AG3623" s="16"/>
      <c r="AH3623" s="16"/>
      <c r="AI3623" s="16" t="str">
        <f t="shared" si="224"/>
        <v>(155,4,14,52,59,576,23, null, 6, 'L500 2025 Asia-Pacific',2025, '2024-06-12','2024-06-12','".Carbon::now()."','".Carbon::now()."'),</v>
      </c>
      <c r="AJ3623" s="16" t="str">
        <f t="shared" si="225"/>
        <v>('".DB::select("SELECT id_status FROM `status` WHERE `element_type` = 'task' AND status_type = 'client' AND name ='PRE-FORECAST'")[0]-&gt;id_status."',3622,1),</v>
      </c>
      <c r="AK3623" s="16" t="str">
        <f t="shared" si="226"/>
        <v/>
      </c>
      <c r="AL3623" s="16" t="str">
        <f t="shared" si="227"/>
        <v/>
      </c>
    </row>
    <row r="3624" spans="1:38" x14ac:dyDescent="0.25">
      <c r="A3624" s="16" t="s">
        <v>882</v>
      </c>
      <c r="B3624" s="16" t="s">
        <v>3139</v>
      </c>
      <c r="C3624" s="16" t="s">
        <v>27</v>
      </c>
      <c r="D3624" s="16" t="s">
        <v>349</v>
      </c>
      <c r="E3624" s="16" t="s">
        <v>3291</v>
      </c>
      <c r="F3624" s="16" t="s">
        <v>155</v>
      </c>
      <c r="G3624" s="16" t="s">
        <v>161</v>
      </c>
      <c r="H3624" s="16" t="s">
        <v>4390</v>
      </c>
      <c r="I3624" s="16" t="s">
        <v>94</v>
      </c>
      <c r="J3624" s="16" t="s">
        <v>66</v>
      </c>
      <c r="M3624" s="16" t="s">
        <v>74</v>
      </c>
      <c r="N3624" s="7">
        <v>45455</v>
      </c>
      <c r="O3624" s="9">
        <v>45455</v>
      </c>
      <c r="P3624" t="s">
        <v>5030</v>
      </c>
      <c r="Q3624">
        <v>1</v>
      </c>
      <c r="R3624">
        <v>121</v>
      </c>
      <c r="S3624">
        <v>4</v>
      </c>
      <c r="T3624" t="s">
        <v>3049</v>
      </c>
      <c r="U3624">
        <v>155</v>
      </c>
      <c r="V3624">
        <v>14</v>
      </c>
      <c r="W3624">
        <v>52</v>
      </c>
      <c r="X3624">
        <v>59</v>
      </c>
      <c r="Y3624">
        <v>675</v>
      </c>
      <c r="Z3624">
        <v>33</v>
      </c>
      <c r="AA3624">
        <v>23</v>
      </c>
      <c r="AD3624">
        <v>6</v>
      </c>
      <c r="AE3624">
        <v>3623</v>
      </c>
      <c r="AF3624" s="16" t="s">
        <v>3143</v>
      </c>
      <c r="AG3624" s="16"/>
      <c r="AH3624" s="16"/>
      <c r="AI3624" s="16" t="str">
        <f t="shared" si="224"/>
        <v>(155,4,14,52,59,675,23, null, 6, 'L500 2025 Asia-Pacific',2025, '2024-06-12','2024-06-12','".Carbon::now()."','".Carbon::now()."'),</v>
      </c>
      <c r="AJ3624" s="16" t="str">
        <f t="shared" si="225"/>
        <v>('".DB::select("SELECT id_status FROM `status` WHERE `element_type` = 'task' AND status_type = 'client' AND name ='PRE-FORECAST'")[0]-&gt;id_status."',3623,1),</v>
      </c>
      <c r="AK3624" s="16" t="str">
        <f t="shared" si="226"/>
        <v/>
      </c>
      <c r="AL3624" s="16" t="str">
        <f t="shared" si="227"/>
        <v/>
      </c>
    </row>
    <row r="3625" spans="1:38" x14ac:dyDescent="0.25">
      <c r="A3625" s="16" t="s">
        <v>882</v>
      </c>
      <c r="B3625" s="16" t="s">
        <v>3139</v>
      </c>
      <c r="C3625" s="16" t="s">
        <v>27</v>
      </c>
      <c r="D3625" s="16" t="s">
        <v>349</v>
      </c>
      <c r="E3625" s="16" t="s">
        <v>3291</v>
      </c>
      <c r="F3625" s="16" t="s">
        <v>155</v>
      </c>
      <c r="G3625" s="16" t="s">
        <v>161</v>
      </c>
      <c r="H3625" s="16" t="s">
        <v>4392</v>
      </c>
      <c r="I3625" s="16" t="s">
        <v>94</v>
      </c>
      <c r="J3625" s="16" t="s">
        <v>66</v>
      </c>
      <c r="M3625" s="16" t="s">
        <v>74</v>
      </c>
      <c r="N3625" s="7">
        <v>45455</v>
      </c>
      <c r="O3625" s="9">
        <v>45455</v>
      </c>
      <c r="P3625" t="s">
        <v>5030</v>
      </c>
      <c r="Q3625">
        <v>1</v>
      </c>
      <c r="R3625">
        <v>121</v>
      </c>
      <c r="S3625">
        <v>4</v>
      </c>
      <c r="T3625" t="s">
        <v>3049</v>
      </c>
      <c r="U3625">
        <v>155</v>
      </c>
      <c r="V3625">
        <v>14</v>
      </c>
      <c r="W3625">
        <v>52</v>
      </c>
      <c r="X3625">
        <v>59</v>
      </c>
      <c r="Y3625">
        <v>730</v>
      </c>
      <c r="Z3625">
        <v>33</v>
      </c>
      <c r="AA3625">
        <v>23</v>
      </c>
      <c r="AD3625">
        <v>6</v>
      </c>
      <c r="AE3625">
        <v>3624</v>
      </c>
      <c r="AF3625" s="16" t="s">
        <v>3143</v>
      </c>
      <c r="AG3625" s="16"/>
      <c r="AH3625" s="16"/>
      <c r="AI3625" s="16" t="str">
        <f t="shared" si="224"/>
        <v>(155,4,14,52,59,730,23, null, 6, 'L500 2025 Asia-Pacific',2025, '2024-06-12','2024-06-12','".Carbon::now()."','".Carbon::now()."'),</v>
      </c>
      <c r="AJ3625" s="16" t="str">
        <f t="shared" si="225"/>
        <v>('".DB::select("SELECT id_status FROM `status` WHERE `element_type` = 'task' AND status_type = 'client' AND name ='PRE-FORECAST'")[0]-&gt;id_status."',3624,1),</v>
      </c>
      <c r="AK3625" s="16" t="str">
        <f t="shared" si="226"/>
        <v/>
      </c>
      <c r="AL3625" s="16" t="str">
        <f t="shared" si="227"/>
        <v/>
      </c>
    </row>
    <row r="3626" spans="1:38" x14ac:dyDescent="0.25">
      <c r="A3626" s="16" t="s">
        <v>882</v>
      </c>
      <c r="B3626" s="16" t="s">
        <v>3139</v>
      </c>
      <c r="C3626" s="16" t="s">
        <v>27</v>
      </c>
      <c r="D3626" s="16" t="s">
        <v>349</v>
      </c>
      <c r="E3626" s="16" t="s">
        <v>3291</v>
      </c>
      <c r="F3626" s="16" t="s">
        <v>155</v>
      </c>
      <c r="G3626" s="16" t="s">
        <v>908</v>
      </c>
      <c r="H3626" s="16" t="s">
        <v>4394</v>
      </c>
      <c r="I3626" s="16" t="s">
        <v>94</v>
      </c>
      <c r="J3626" s="16" t="s">
        <v>66</v>
      </c>
      <c r="M3626" s="16" t="s">
        <v>74</v>
      </c>
      <c r="N3626" s="7">
        <v>45455</v>
      </c>
      <c r="O3626" s="9">
        <v>45455</v>
      </c>
      <c r="P3626" t="s">
        <v>5030</v>
      </c>
      <c r="Q3626">
        <v>1</v>
      </c>
      <c r="R3626">
        <v>121</v>
      </c>
      <c r="S3626">
        <v>4</v>
      </c>
      <c r="T3626" t="s">
        <v>3049</v>
      </c>
      <c r="U3626">
        <v>155</v>
      </c>
      <c r="V3626">
        <v>14</v>
      </c>
      <c r="W3626">
        <v>52</v>
      </c>
      <c r="X3626">
        <v>102</v>
      </c>
      <c r="Y3626">
        <v>529</v>
      </c>
      <c r="Z3626">
        <v>33</v>
      </c>
      <c r="AA3626">
        <v>23</v>
      </c>
      <c r="AD3626">
        <v>6</v>
      </c>
      <c r="AE3626">
        <v>3625</v>
      </c>
      <c r="AF3626" s="16" t="s">
        <v>3143</v>
      </c>
      <c r="AG3626" s="16"/>
      <c r="AH3626" s="16"/>
      <c r="AI3626" s="16" t="str">
        <f t="shared" si="224"/>
        <v>(155,4,14,52,102,529,23, null, 6, 'L500 2025 Asia-Pacific',2025, '2024-06-12','2024-06-12','".Carbon::now()."','".Carbon::now()."'),</v>
      </c>
      <c r="AJ3626" s="16" t="str">
        <f t="shared" si="225"/>
        <v>('".DB::select("SELECT id_status FROM `status` WHERE `element_type` = 'task' AND status_type = 'client' AND name ='PRE-FORECAST'")[0]-&gt;id_status."',3625,1),</v>
      </c>
      <c r="AK3626" s="16" t="str">
        <f t="shared" si="226"/>
        <v/>
      </c>
      <c r="AL3626" s="16" t="str">
        <f t="shared" si="227"/>
        <v/>
      </c>
    </row>
    <row r="3627" spans="1:38" x14ac:dyDescent="0.25">
      <c r="A3627" s="16" t="s">
        <v>882</v>
      </c>
      <c r="B3627" s="16" t="s">
        <v>3139</v>
      </c>
      <c r="C3627" s="16" t="s">
        <v>27</v>
      </c>
      <c r="D3627" s="16" t="s">
        <v>349</v>
      </c>
      <c r="E3627" s="16" t="s">
        <v>3291</v>
      </c>
      <c r="F3627" s="16" t="s">
        <v>155</v>
      </c>
      <c r="G3627" s="16" t="s">
        <v>908</v>
      </c>
      <c r="H3627" s="16" t="s">
        <v>472</v>
      </c>
      <c r="I3627" s="16" t="s">
        <v>94</v>
      </c>
      <c r="J3627" s="16" t="s">
        <v>66</v>
      </c>
      <c r="M3627" s="16" t="s">
        <v>74</v>
      </c>
      <c r="N3627" s="7">
        <v>45455</v>
      </c>
      <c r="O3627" s="9">
        <v>45455</v>
      </c>
      <c r="P3627" t="s">
        <v>5030</v>
      </c>
      <c r="Q3627">
        <v>1</v>
      </c>
      <c r="R3627">
        <v>121</v>
      </c>
      <c r="S3627">
        <v>4</v>
      </c>
      <c r="T3627" t="s">
        <v>3049</v>
      </c>
      <c r="U3627">
        <v>155</v>
      </c>
      <c r="V3627">
        <v>14</v>
      </c>
      <c r="W3627">
        <v>52</v>
      </c>
      <c r="X3627">
        <v>102</v>
      </c>
      <c r="Y3627">
        <v>574</v>
      </c>
      <c r="Z3627">
        <v>33</v>
      </c>
      <c r="AA3627">
        <v>23</v>
      </c>
      <c r="AD3627">
        <v>6</v>
      </c>
      <c r="AE3627">
        <v>3626</v>
      </c>
      <c r="AF3627" s="16" t="s">
        <v>3143</v>
      </c>
      <c r="AG3627" s="16"/>
      <c r="AH3627" s="16"/>
      <c r="AI3627" s="16" t="str">
        <f t="shared" si="224"/>
        <v>(155,4,14,52,102,574,23, null, 6, 'L500 2025 Asia-Pacific',2025, '2024-06-12','2024-06-12','".Carbon::now()."','".Carbon::now()."'),</v>
      </c>
      <c r="AJ3627" s="16" t="str">
        <f t="shared" si="225"/>
        <v>('".DB::select("SELECT id_status FROM `status` WHERE `element_type` = 'task' AND status_type = 'client' AND name ='PRE-FORECAST'")[0]-&gt;id_status."',3626,1),</v>
      </c>
      <c r="AK3627" s="16" t="str">
        <f t="shared" si="226"/>
        <v/>
      </c>
      <c r="AL3627" s="16" t="str">
        <f t="shared" si="227"/>
        <v/>
      </c>
    </row>
    <row r="3628" spans="1:38" x14ac:dyDescent="0.25">
      <c r="A3628" s="16" t="s">
        <v>882</v>
      </c>
      <c r="B3628" s="16" t="s">
        <v>3139</v>
      </c>
      <c r="C3628" s="16" t="s">
        <v>27</v>
      </c>
      <c r="D3628" s="16" t="s">
        <v>349</v>
      </c>
      <c r="E3628" s="16" t="s">
        <v>3291</v>
      </c>
      <c r="F3628" s="16" t="s">
        <v>155</v>
      </c>
      <c r="G3628" s="16" t="s">
        <v>908</v>
      </c>
      <c r="H3628" s="16" t="s">
        <v>4397</v>
      </c>
      <c r="I3628" s="16" t="s">
        <v>94</v>
      </c>
      <c r="J3628" s="16" t="s">
        <v>66</v>
      </c>
      <c r="M3628" s="16" t="s">
        <v>74</v>
      </c>
      <c r="N3628" s="7">
        <v>45455</v>
      </c>
      <c r="O3628" s="9">
        <v>45455</v>
      </c>
      <c r="P3628" t="s">
        <v>5030</v>
      </c>
      <c r="Q3628">
        <v>1</v>
      </c>
      <c r="R3628">
        <v>121</v>
      </c>
      <c r="S3628">
        <v>4</v>
      </c>
      <c r="T3628" t="s">
        <v>3049</v>
      </c>
      <c r="U3628">
        <v>155</v>
      </c>
      <c r="V3628">
        <v>14</v>
      </c>
      <c r="W3628">
        <v>52</v>
      </c>
      <c r="X3628">
        <v>102</v>
      </c>
      <c r="Y3628">
        <v>728</v>
      </c>
      <c r="Z3628">
        <v>33</v>
      </c>
      <c r="AA3628">
        <v>23</v>
      </c>
      <c r="AD3628">
        <v>6</v>
      </c>
      <c r="AE3628">
        <v>3627</v>
      </c>
      <c r="AF3628" s="16" t="s">
        <v>3143</v>
      </c>
      <c r="AG3628" s="16"/>
      <c r="AH3628" s="16"/>
      <c r="AI3628" s="16" t="str">
        <f t="shared" si="224"/>
        <v>(155,4,14,52,102,728,23, null, 6, 'L500 2025 Asia-Pacific',2025, '2024-06-12','2024-06-12','".Carbon::now()."','".Carbon::now()."'),</v>
      </c>
      <c r="AJ3628" s="16" t="str">
        <f t="shared" si="225"/>
        <v>('".DB::select("SELECT id_status FROM `status` WHERE `element_type` = 'task' AND status_type = 'client' AND name ='PRE-FORECAST'")[0]-&gt;id_status."',3627,1),</v>
      </c>
      <c r="AK3628" s="16" t="str">
        <f t="shared" si="226"/>
        <v/>
      </c>
      <c r="AL3628" s="16" t="str">
        <f t="shared" si="227"/>
        <v/>
      </c>
    </row>
    <row r="3629" spans="1:38" x14ac:dyDescent="0.25">
      <c r="A3629" s="16" t="s">
        <v>928</v>
      </c>
      <c r="B3629" s="16" t="s">
        <v>26</v>
      </c>
      <c r="C3629" s="16" t="s">
        <v>41</v>
      </c>
      <c r="D3629" s="16" t="s">
        <v>28</v>
      </c>
      <c r="E3629" s="16" t="s">
        <v>42</v>
      </c>
      <c r="F3629" s="16" t="s">
        <v>43</v>
      </c>
      <c r="G3629" s="16" t="s">
        <v>299</v>
      </c>
      <c r="H3629" s="16" t="s">
        <v>53</v>
      </c>
      <c r="I3629" s="16" t="s">
        <v>35</v>
      </c>
      <c r="J3629" s="16" t="s">
        <v>35</v>
      </c>
      <c r="M3629" s="16" t="s">
        <v>37</v>
      </c>
      <c r="N3629" s="7">
        <v>44960</v>
      </c>
      <c r="O3629" s="9">
        <v>44960</v>
      </c>
      <c r="P3629" t="s">
        <v>1190</v>
      </c>
      <c r="Q3629">
        <v>1</v>
      </c>
      <c r="R3629">
        <v>130</v>
      </c>
      <c r="S3629">
        <v>5</v>
      </c>
      <c r="T3629" t="s">
        <v>2987</v>
      </c>
      <c r="U3629">
        <v>95</v>
      </c>
      <c r="V3629">
        <v>2</v>
      </c>
      <c r="W3629">
        <v>17</v>
      </c>
      <c r="X3629">
        <v>67</v>
      </c>
      <c r="Y3629">
        <v>20</v>
      </c>
      <c r="Z3629">
        <v>20</v>
      </c>
      <c r="AA3629">
        <v>20</v>
      </c>
      <c r="AD3629">
        <v>42</v>
      </c>
      <c r="AE3629">
        <v>3628</v>
      </c>
      <c r="AF3629" s="16" t="s">
        <v>39</v>
      </c>
      <c r="AG3629" s="16"/>
      <c r="AH3629" s="16"/>
      <c r="AI3629" s="16" t="str">
        <f t="shared" si="224"/>
        <v>(95,5,2,17,67,20,20, null, 42, 'Chambers 2024 Latin America',2024, '2023-02-03','2023-02-03','".Carbon::now()."','".Carbon::now()."'),</v>
      </c>
      <c r="AJ3629" s="16" t="str">
        <f t="shared" si="225"/>
        <v>('".DB::select("SELECT id_status FROM `status` WHERE `element_type` = 'task' AND status_type = 'client' AND name ='CONFIRMED'")[0]-&gt;id_status."',3628,1),</v>
      </c>
      <c r="AK3629" s="16" t="str">
        <f t="shared" si="226"/>
        <v/>
      </c>
      <c r="AL3629" s="16" t="str">
        <f t="shared" si="227"/>
        <v/>
      </c>
    </row>
    <row r="3630" spans="1:38" x14ac:dyDescent="0.25">
      <c r="A3630" s="16" t="s">
        <v>928</v>
      </c>
      <c r="B3630" s="16" t="s">
        <v>26</v>
      </c>
      <c r="C3630" s="16" t="s">
        <v>41</v>
      </c>
      <c r="D3630" s="16" t="s">
        <v>28</v>
      </c>
      <c r="E3630" s="16" t="s">
        <v>42</v>
      </c>
      <c r="F3630" s="16" t="s">
        <v>43</v>
      </c>
      <c r="G3630" s="16" t="s">
        <v>299</v>
      </c>
      <c r="H3630" s="16" t="s">
        <v>108</v>
      </c>
      <c r="I3630" s="16" t="s">
        <v>35</v>
      </c>
      <c r="J3630" s="16" t="s">
        <v>35</v>
      </c>
      <c r="M3630" s="16" t="s">
        <v>37</v>
      </c>
      <c r="N3630" s="7">
        <v>44932</v>
      </c>
      <c r="O3630" s="9">
        <v>44932</v>
      </c>
      <c r="P3630" t="s">
        <v>1182</v>
      </c>
      <c r="Q3630">
        <v>1</v>
      </c>
      <c r="R3630">
        <v>130</v>
      </c>
      <c r="S3630">
        <v>5</v>
      </c>
      <c r="T3630" t="s">
        <v>2987</v>
      </c>
      <c r="U3630">
        <v>95</v>
      </c>
      <c r="V3630">
        <v>2</v>
      </c>
      <c r="W3630">
        <v>17</v>
      </c>
      <c r="X3630">
        <v>67</v>
      </c>
      <c r="Y3630">
        <v>31</v>
      </c>
      <c r="Z3630">
        <v>20</v>
      </c>
      <c r="AA3630">
        <v>20</v>
      </c>
      <c r="AD3630">
        <v>42</v>
      </c>
      <c r="AE3630">
        <v>3629</v>
      </c>
      <c r="AF3630" s="16" t="s">
        <v>39</v>
      </c>
      <c r="AG3630" s="16"/>
      <c r="AH3630" s="16"/>
      <c r="AI3630" s="16" t="str">
        <f t="shared" si="224"/>
        <v>(95,5,2,17,67,31,20, null, 42, 'Chambers 2024 Latin America',2024, '2023-01-06','2023-01-06','".Carbon::now()."','".Carbon::now()."'),</v>
      </c>
      <c r="AJ3630" s="16" t="str">
        <f t="shared" si="225"/>
        <v>('".DB::select("SELECT id_status FROM `status` WHERE `element_type` = 'task' AND status_type = 'client' AND name ='CONFIRMED'")[0]-&gt;id_status."',3629,1),</v>
      </c>
      <c r="AK3630" s="16" t="str">
        <f t="shared" si="226"/>
        <v/>
      </c>
      <c r="AL3630" s="16" t="str">
        <f t="shared" si="227"/>
        <v/>
      </c>
    </row>
    <row r="3631" spans="1:38" x14ac:dyDescent="0.25">
      <c r="A3631" s="16" t="s">
        <v>928</v>
      </c>
      <c r="B3631" s="16" t="s">
        <v>26</v>
      </c>
      <c r="C3631" s="16" t="s">
        <v>41</v>
      </c>
      <c r="D3631" s="16" t="s">
        <v>28</v>
      </c>
      <c r="E3631" s="16" t="s">
        <v>42</v>
      </c>
      <c r="F3631" s="16" t="s">
        <v>43</v>
      </c>
      <c r="G3631" s="16" t="s">
        <v>299</v>
      </c>
      <c r="H3631" s="16" t="s">
        <v>64</v>
      </c>
      <c r="I3631" s="16" t="s">
        <v>35</v>
      </c>
      <c r="J3631" s="16" t="s">
        <v>35</v>
      </c>
      <c r="M3631" s="16" t="s">
        <v>37</v>
      </c>
      <c r="N3631" s="7">
        <v>44845</v>
      </c>
      <c r="O3631" s="9">
        <v>44845</v>
      </c>
      <c r="P3631" t="s">
        <v>1194</v>
      </c>
      <c r="Q3631">
        <v>1</v>
      </c>
      <c r="R3631">
        <v>130</v>
      </c>
      <c r="S3631">
        <v>5</v>
      </c>
      <c r="T3631" t="s">
        <v>2987</v>
      </c>
      <c r="U3631">
        <v>95</v>
      </c>
      <c r="V3631">
        <v>2</v>
      </c>
      <c r="W3631">
        <v>17</v>
      </c>
      <c r="X3631">
        <v>67</v>
      </c>
      <c r="Y3631">
        <v>93</v>
      </c>
      <c r="Z3631">
        <v>20</v>
      </c>
      <c r="AA3631">
        <v>20</v>
      </c>
      <c r="AD3631">
        <v>42</v>
      </c>
      <c r="AE3631">
        <v>3630</v>
      </c>
      <c r="AF3631" s="16" t="s">
        <v>39</v>
      </c>
      <c r="AG3631" s="16"/>
      <c r="AH3631" s="16"/>
      <c r="AI3631" s="16" t="str">
        <f t="shared" si="224"/>
        <v>(95,5,2,17,67,93,20, null, 42, 'Chambers 2024 Latin America',2024, '2022-10-11','2022-10-11','".Carbon::now()."','".Carbon::now()."'),</v>
      </c>
      <c r="AJ3631" s="16" t="str">
        <f t="shared" si="225"/>
        <v>('".DB::select("SELECT id_status FROM `status` WHERE `element_type` = 'task' AND status_type = 'client' AND name ='CONFIRMED'")[0]-&gt;id_status."',3630,1),</v>
      </c>
      <c r="AK3631" s="16" t="str">
        <f t="shared" si="226"/>
        <v/>
      </c>
      <c r="AL3631" s="16" t="str">
        <f t="shared" si="227"/>
        <v/>
      </c>
    </row>
    <row r="3632" spans="1:38" x14ac:dyDescent="0.25">
      <c r="A3632" s="16" t="s">
        <v>928</v>
      </c>
      <c r="B3632" s="16" t="s">
        <v>26</v>
      </c>
      <c r="C3632" s="16" t="s">
        <v>41</v>
      </c>
      <c r="D3632" s="16" t="s">
        <v>28</v>
      </c>
      <c r="E3632" s="16" t="s">
        <v>42</v>
      </c>
      <c r="F3632" s="16" t="s">
        <v>43</v>
      </c>
      <c r="G3632" s="16" t="s">
        <v>299</v>
      </c>
      <c r="H3632" s="16" t="s">
        <v>177</v>
      </c>
      <c r="I3632" s="16" t="s">
        <v>35</v>
      </c>
      <c r="J3632" s="16" t="s">
        <v>35</v>
      </c>
      <c r="M3632" s="16" t="s">
        <v>37</v>
      </c>
      <c r="N3632" s="7">
        <v>44960</v>
      </c>
      <c r="O3632" s="9">
        <v>44960</v>
      </c>
      <c r="P3632" t="s">
        <v>1190</v>
      </c>
      <c r="Q3632">
        <v>1</v>
      </c>
      <c r="R3632">
        <v>130</v>
      </c>
      <c r="S3632">
        <v>5</v>
      </c>
      <c r="T3632" t="s">
        <v>2987</v>
      </c>
      <c r="U3632">
        <v>95</v>
      </c>
      <c r="V3632">
        <v>2</v>
      </c>
      <c r="W3632">
        <v>17</v>
      </c>
      <c r="X3632">
        <v>67</v>
      </c>
      <c r="Y3632">
        <v>113</v>
      </c>
      <c r="Z3632">
        <v>20</v>
      </c>
      <c r="AA3632">
        <v>20</v>
      </c>
      <c r="AD3632">
        <v>42</v>
      </c>
      <c r="AE3632">
        <v>3631</v>
      </c>
      <c r="AF3632" s="16" t="s">
        <v>39</v>
      </c>
      <c r="AG3632" s="16"/>
      <c r="AH3632" s="16"/>
      <c r="AI3632" s="16" t="str">
        <f t="shared" si="224"/>
        <v>(95,5,2,17,67,113,20, null, 42, 'Chambers 2024 Latin America',2024, '2023-02-03','2023-02-03','".Carbon::now()."','".Carbon::now()."'),</v>
      </c>
      <c r="AJ3632" s="16" t="str">
        <f t="shared" si="225"/>
        <v>('".DB::select("SELECT id_status FROM `status` WHERE `element_type` = 'task' AND status_type = 'client' AND name ='CONFIRMED'")[0]-&gt;id_status."',3631,1),</v>
      </c>
      <c r="AK3632" s="16" t="str">
        <f t="shared" si="226"/>
        <v/>
      </c>
      <c r="AL3632" s="16" t="str">
        <f t="shared" si="227"/>
        <v/>
      </c>
    </row>
    <row r="3633" spans="1:38" x14ac:dyDescent="0.25">
      <c r="A3633" s="16" t="s">
        <v>928</v>
      </c>
      <c r="B3633" s="16" t="s">
        <v>26</v>
      </c>
      <c r="C3633" s="16" t="s">
        <v>41</v>
      </c>
      <c r="D3633" s="16" t="s">
        <v>28</v>
      </c>
      <c r="E3633" s="16" t="s">
        <v>42</v>
      </c>
      <c r="F3633" s="16" t="s">
        <v>43</v>
      </c>
      <c r="G3633" s="16" t="s">
        <v>299</v>
      </c>
      <c r="H3633" s="16" t="s">
        <v>476</v>
      </c>
      <c r="I3633" s="16" t="s">
        <v>35</v>
      </c>
      <c r="J3633" s="16" t="s">
        <v>35</v>
      </c>
      <c r="M3633" s="16" t="s">
        <v>37</v>
      </c>
      <c r="N3633" s="7">
        <v>44960</v>
      </c>
      <c r="O3633" s="9">
        <v>44960</v>
      </c>
      <c r="P3633" t="s">
        <v>1190</v>
      </c>
      <c r="Q3633">
        <v>1</v>
      </c>
      <c r="R3633">
        <v>130</v>
      </c>
      <c r="S3633">
        <v>5</v>
      </c>
      <c r="T3633" t="s">
        <v>2987</v>
      </c>
      <c r="U3633">
        <v>95</v>
      </c>
      <c r="V3633">
        <v>2</v>
      </c>
      <c r="W3633">
        <v>17</v>
      </c>
      <c r="X3633">
        <v>67</v>
      </c>
      <c r="Y3633">
        <v>115</v>
      </c>
      <c r="Z3633">
        <v>20</v>
      </c>
      <c r="AA3633">
        <v>20</v>
      </c>
      <c r="AD3633">
        <v>42</v>
      </c>
      <c r="AE3633">
        <v>3632</v>
      </c>
      <c r="AF3633" s="16" t="s">
        <v>39</v>
      </c>
      <c r="AG3633" s="16"/>
      <c r="AH3633" s="16"/>
      <c r="AI3633" s="16" t="str">
        <f t="shared" si="224"/>
        <v>(95,5,2,17,67,115,20, null, 42, 'Chambers 2024 Latin America',2024, '2023-02-03','2023-02-03','".Carbon::now()."','".Carbon::now()."'),</v>
      </c>
      <c r="AJ3633" s="16" t="str">
        <f t="shared" si="225"/>
        <v>('".DB::select("SELECT id_status FROM `status` WHERE `element_type` = 'task' AND status_type = 'client' AND name ='CONFIRMED'")[0]-&gt;id_status."',3632,1),</v>
      </c>
      <c r="AK3633" s="16" t="str">
        <f t="shared" si="226"/>
        <v/>
      </c>
      <c r="AL3633" s="16" t="str">
        <f t="shared" si="227"/>
        <v/>
      </c>
    </row>
    <row r="3634" spans="1:38" x14ac:dyDescent="0.25">
      <c r="A3634" s="16" t="s">
        <v>928</v>
      </c>
      <c r="B3634" s="16" t="s">
        <v>26</v>
      </c>
      <c r="C3634" s="16" t="s">
        <v>41</v>
      </c>
      <c r="D3634" s="16" t="s">
        <v>28</v>
      </c>
      <c r="E3634" s="16" t="s">
        <v>42</v>
      </c>
      <c r="F3634" s="16" t="s">
        <v>43</v>
      </c>
      <c r="G3634" s="16" t="s">
        <v>299</v>
      </c>
      <c r="H3634" s="16" t="s">
        <v>87</v>
      </c>
      <c r="I3634" s="16" t="s">
        <v>35</v>
      </c>
      <c r="J3634" s="16" t="s">
        <v>35</v>
      </c>
      <c r="M3634" s="16" t="s">
        <v>37</v>
      </c>
      <c r="N3634" s="7">
        <v>44900</v>
      </c>
      <c r="O3634" s="9">
        <v>44900</v>
      </c>
      <c r="P3634" t="s">
        <v>1187</v>
      </c>
      <c r="Q3634">
        <v>1</v>
      </c>
      <c r="R3634">
        <v>130</v>
      </c>
      <c r="S3634">
        <v>5</v>
      </c>
      <c r="T3634" t="s">
        <v>2987</v>
      </c>
      <c r="U3634">
        <v>95</v>
      </c>
      <c r="V3634">
        <v>2</v>
      </c>
      <c r="W3634">
        <v>17</v>
      </c>
      <c r="X3634">
        <v>67</v>
      </c>
      <c r="Y3634">
        <v>227</v>
      </c>
      <c r="Z3634">
        <v>20</v>
      </c>
      <c r="AA3634">
        <v>20</v>
      </c>
      <c r="AD3634">
        <v>42</v>
      </c>
      <c r="AE3634">
        <v>3633</v>
      </c>
      <c r="AF3634" s="16" t="s">
        <v>39</v>
      </c>
      <c r="AG3634" s="16"/>
      <c r="AH3634" s="16"/>
      <c r="AI3634" s="16" t="str">
        <f t="shared" si="224"/>
        <v>(95,5,2,17,67,227,20, null, 42, 'Chambers 2024 Latin America',2024, '2022-12-05','2022-12-05','".Carbon::now()."','".Carbon::now()."'),</v>
      </c>
      <c r="AJ3634" s="16" t="str">
        <f t="shared" si="225"/>
        <v>('".DB::select("SELECT id_status FROM `status` WHERE `element_type` = 'task' AND status_type = 'client' AND name ='CONFIRMED'")[0]-&gt;id_status."',3633,1),</v>
      </c>
      <c r="AK3634" s="16" t="str">
        <f t="shared" si="226"/>
        <v/>
      </c>
      <c r="AL3634" s="16" t="str">
        <f t="shared" si="227"/>
        <v/>
      </c>
    </row>
    <row r="3635" spans="1:38" x14ac:dyDescent="0.25">
      <c r="A3635" s="16" t="s">
        <v>928</v>
      </c>
      <c r="B3635" s="16" t="s">
        <v>26</v>
      </c>
      <c r="C3635" s="16" t="s">
        <v>41</v>
      </c>
      <c r="D3635" s="16" t="s">
        <v>28</v>
      </c>
      <c r="E3635" s="16" t="s">
        <v>42</v>
      </c>
      <c r="F3635" s="16" t="s">
        <v>43</v>
      </c>
      <c r="G3635" s="16" t="s">
        <v>299</v>
      </c>
      <c r="H3635" s="16" t="s">
        <v>57</v>
      </c>
      <c r="I3635" s="16" t="s">
        <v>35</v>
      </c>
      <c r="J3635" s="16" t="s">
        <v>35</v>
      </c>
      <c r="M3635" s="16" t="s">
        <v>37</v>
      </c>
      <c r="N3635" s="7">
        <v>44992</v>
      </c>
      <c r="O3635" s="9">
        <v>44992</v>
      </c>
      <c r="P3635" t="s">
        <v>1186</v>
      </c>
      <c r="Q3635">
        <v>1</v>
      </c>
      <c r="R3635">
        <v>130</v>
      </c>
      <c r="S3635">
        <v>5</v>
      </c>
      <c r="T3635" t="s">
        <v>2987</v>
      </c>
      <c r="U3635">
        <v>95</v>
      </c>
      <c r="V3635">
        <v>2</v>
      </c>
      <c r="W3635">
        <v>17</v>
      </c>
      <c r="X3635">
        <v>67</v>
      </c>
      <c r="Y3635">
        <v>343</v>
      </c>
      <c r="Z3635">
        <v>20</v>
      </c>
      <c r="AA3635">
        <v>20</v>
      </c>
      <c r="AD3635">
        <v>42</v>
      </c>
      <c r="AE3635">
        <v>3634</v>
      </c>
      <c r="AF3635" s="16" t="s">
        <v>39</v>
      </c>
      <c r="AG3635" s="16"/>
      <c r="AH3635" s="16"/>
      <c r="AI3635" s="16" t="str">
        <f t="shared" si="224"/>
        <v>(95,5,2,17,67,343,20, null, 42, 'Chambers 2024 Latin America',2024, '2023-03-07','2023-03-07','".Carbon::now()."','".Carbon::now()."'),</v>
      </c>
      <c r="AJ3635" s="16" t="str">
        <f t="shared" si="225"/>
        <v>('".DB::select("SELECT id_status FROM `status` WHERE `element_type` = 'task' AND status_type = 'client' AND name ='CONFIRMED'")[0]-&gt;id_status."',3634,1),</v>
      </c>
      <c r="AK3635" s="16" t="str">
        <f t="shared" si="226"/>
        <v/>
      </c>
      <c r="AL3635" s="16" t="str">
        <f t="shared" si="227"/>
        <v/>
      </c>
    </row>
    <row r="3636" spans="1:38" x14ac:dyDescent="0.25">
      <c r="A3636" s="16" t="s">
        <v>928</v>
      </c>
      <c r="B3636" s="16" t="s">
        <v>26</v>
      </c>
      <c r="C3636" s="16" t="s">
        <v>27</v>
      </c>
      <c r="D3636" s="16" t="s">
        <v>28</v>
      </c>
      <c r="E3636" s="16" t="s">
        <v>46</v>
      </c>
      <c r="F3636" s="16" t="s">
        <v>43</v>
      </c>
      <c r="G3636" s="16" t="s">
        <v>299</v>
      </c>
      <c r="H3636" s="16" t="s">
        <v>4284</v>
      </c>
      <c r="I3636" s="16" t="s">
        <v>35</v>
      </c>
      <c r="J3636" s="16" t="s">
        <v>35</v>
      </c>
      <c r="M3636" s="16"/>
      <c r="N3636" s="7">
        <v>44967</v>
      </c>
      <c r="O3636" s="9">
        <v>44967</v>
      </c>
      <c r="P3636" t="s">
        <v>1197</v>
      </c>
      <c r="Q3636">
        <v>1</v>
      </c>
      <c r="R3636">
        <v>130</v>
      </c>
      <c r="S3636">
        <v>5</v>
      </c>
      <c r="T3636" t="s">
        <v>2987</v>
      </c>
      <c r="U3636">
        <v>95</v>
      </c>
      <c r="V3636">
        <v>14</v>
      </c>
      <c r="W3636">
        <v>59</v>
      </c>
      <c r="X3636">
        <v>67</v>
      </c>
      <c r="Y3636">
        <v>510</v>
      </c>
      <c r="Z3636">
        <v>20</v>
      </c>
      <c r="AA3636">
        <v>20</v>
      </c>
      <c r="AE3636">
        <v>3635</v>
      </c>
      <c r="AF3636" s="16" t="s">
        <v>24</v>
      </c>
      <c r="AG3636" s="16"/>
      <c r="AH3636" s="16"/>
      <c r="AI3636" s="16" t="str">
        <f t="shared" si="224"/>
        <v>(95,5,14,59,67,510,20, null, null, 'L500 2024 Latin America',2024, '2023-02-10','2023-02-10','".Carbon::now()."','".Carbon::now()."'),</v>
      </c>
      <c r="AJ3636" s="16" t="str">
        <f t="shared" si="225"/>
        <v>('".DB::select("SELECT id_status FROM `status` WHERE `element_type` = 'task' AND status_type = 'client' AND name ='CANCELLED'")[0]-&gt;id_status."',3635,1),</v>
      </c>
      <c r="AK3636" s="16" t="str">
        <f t="shared" si="226"/>
        <v/>
      </c>
      <c r="AL3636" s="16" t="str">
        <f t="shared" si="227"/>
        <v/>
      </c>
    </row>
    <row r="3637" spans="1:38" x14ac:dyDescent="0.25">
      <c r="A3637" s="16" t="s">
        <v>928</v>
      </c>
      <c r="B3637" s="16" t="s">
        <v>26</v>
      </c>
      <c r="C3637" s="16" t="s">
        <v>27</v>
      </c>
      <c r="D3637" s="16" t="s">
        <v>28</v>
      </c>
      <c r="E3637" s="16" t="s">
        <v>46</v>
      </c>
      <c r="F3637" s="16" t="s">
        <v>43</v>
      </c>
      <c r="G3637" s="16" t="s">
        <v>299</v>
      </c>
      <c r="H3637" s="16" t="s">
        <v>3661</v>
      </c>
      <c r="I3637" s="16" t="s">
        <v>35</v>
      </c>
      <c r="J3637" s="16" t="s">
        <v>35</v>
      </c>
      <c r="M3637" s="16"/>
      <c r="N3637" s="7">
        <v>44967</v>
      </c>
      <c r="O3637" s="9">
        <v>44967</v>
      </c>
      <c r="P3637" t="s">
        <v>1197</v>
      </c>
      <c r="Q3637">
        <v>1</v>
      </c>
      <c r="R3637">
        <v>130</v>
      </c>
      <c r="S3637">
        <v>5</v>
      </c>
      <c r="T3637" t="s">
        <v>2987</v>
      </c>
      <c r="U3637">
        <v>95</v>
      </c>
      <c r="V3637">
        <v>14</v>
      </c>
      <c r="W3637">
        <v>59</v>
      </c>
      <c r="X3637">
        <v>67</v>
      </c>
      <c r="Y3637">
        <v>526</v>
      </c>
      <c r="Z3637">
        <v>20</v>
      </c>
      <c r="AA3637">
        <v>20</v>
      </c>
      <c r="AE3637">
        <v>3636</v>
      </c>
      <c r="AF3637" s="16" t="s">
        <v>24</v>
      </c>
      <c r="AG3637" s="16"/>
      <c r="AH3637" s="16"/>
      <c r="AI3637" s="16" t="str">
        <f t="shared" si="224"/>
        <v>(95,5,14,59,67,526,20, null, null, 'L500 2024 Latin America',2024, '2023-02-10','2023-02-10','".Carbon::now()."','".Carbon::now()."'),</v>
      </c>
      <c r="AJ3637" s="16" t="str">
        <f t="shared" si="225"/>
        <v>('".DB::select("SELECT id_status FROM `status` WHERE `element_type` = 'task' AND status_type = 'client' AND name ='CANCELLED'")[0]-&gt;id_status."',3636,1),</v>
      </c>
      <c r="AK3637" s="16" t="str">
        <f t="shared" si="226"/>
        <v/>
      </c>
      <c r="AL3637" s="16" t="str">
        <f t="shared" si="227"/>
        <v/>
      </c>
    </row>
    <row r="3638" spans="1:38" x14ac:dyDescent="0.25">
      <c r="A3638" s="16" t="s">
        <v>928</v>
      </c>
      <c r="B3638" s="16" t="s">
        <v>26</v>
      </c>
      <c r="C3638" s="16" t="s">
        <v>27</v>
      </c>
      <c r="D3638" s="16" t="s">
        <v>28</v>
      </c>
      <c r="E3638" s="16" t="s">
        <v>46</v>
      </c>
      <c r="F3638" s="16" t="s">
        <v>43</v>
      </c>
      <c r="G3638" s="16" t="s">
        <v>299</v>
      </c>
      <c r="H3638" s="16" t="s">
        <v>197</v>
      </c>
      <c r="I3638" s="16" t="s">
        <v>35</v>
      </c>
      <c r="J3638" s="16" t="s">
        <v>35</v>
      </c>
      <c r="M3638" s="16"/>
      <c r="N3638" s="7">
        <v>44967</v>
      </c>
      <c r="O3638" s="9">
        <v>44967</v>
      </c>
      <c r="P3638" t="s">
        <v>1197</v>
      </c>
      <c r="Q3638">
        <v>1</v>
      </c>
      <c r="R3638">
        <v>130</v>
      </c>
      <c r="S3638">
        <v>5</v>
      </c>
      <c r="T3638" t="s">
        <v>2987</v>
      </c>
      <c r="U3638">
        <v>95</v>
      </c>
      <c r="V3638">
        <v>14</v>
      </c>
      <c r="W3638">
        <v>59</v>
      </c>
      <c r="X3638">
        <v>67</v>
      </c>
      <c r="Y3638">
        <v>573</v>
      </c>
      <c r="Z3638">
        <v>20</v>
      </c>
      <c r="AA3638">
        <v>20</v>
      </c>
      <c r="AE3638">
        <v>3637</v>
      </c>
      <c r="AF3638" s="16" t="s">
        <v>24</v>
      </c>
      <c r="AG3638" s="16"/>
      <c r="AH3638" s="16"/>
      <c r="AI3638" s="16" t="str">
        <f t="shared" si="224"/>
        <v>(95,5,14,59,67,573,20, null, null, 'L500 2024 Latin America',2024, '2023-02-10','2023-02-10','".Carbon::now()."','".Carbon::now()."'),</v>
      </c>
      <c r="AJ3638" s="16" t="str">
        <f t="shared" si="225"/>
        <v>('".DB::select("SELECT id_status FROM `status` WHERE `element_type` = 'task' AND status_type = 'client' AND name ='CANCELLED'")[0]-&gt;id_status."',3637,1),</v>
      </c>
      <c r="AK3638" s="16" t="str">
        <f t="shared" si="226"/>
        <v/>
      </c>
      <c r="AL3638" s="16" t="str">
        <f t="shared" si="227"/>
        <v/>
      </c>
    </row>
    <row r="3639" spans="1:38" x14ac:dyDescent="0.25">
      <c r="A3639" s="16" t="s">
        <v>928</v>
      </c>
      <c r="B3639" s="16" t="s">
        <v>26</v>
      </c>
      <c r="C3639" s="16" t="s">
        <v>27</v>
      </c>
      <c r="D3639" s="16" t="s">
        <v>28</v>
      </c>
      <c r="E3639" s="16" t="s">
        <v>46</v>
      </c>
      <c r="F3639" s="16" t="s">
        <v>43</v>
      </c>
      <c r="G3639" s="16" t="s">
        <v>299</v>
      </c>
      <c r="H3639" s="16" t="s">
        <v>708</v>
      </c>
      <c r="I3639" s="16" t="s">
        <v>35</v>
      </c>
      <c r="J3639" s="16" t="s">
        <v>35</v>
      </c>
      <c r="M3639" s="16"/>
      <c r="N3639" s="7">
        <v>44967</v>
      </c>
      <c r="O3639" s="9">
        <v>44967</v>
      </c>
      <c r="P3639" t="s">
        <v>1197</v>
      </c>
      <c r="Q3639">
        <v>1</v>
      </c>
      <c r="R3639">
        <v>130</v>
      </c>
      <c r="S3639">
        <v>5</v>
      </c>
      <c r="T3639" t="s">
        <v>2987</v>
      </c>
      <c r="U3639">
        <v>95</v>
      </c>
      <c r="V3639">
        <v>14</v>
      </c>
      <c r="W3639">
        <v>59</v>
      </c>
      <c r="X3639">
        <v>67</v>
      </c>
      <c r="Y3639">
        <v>605</v>
      </c>
      <c r="Z3639">
        <v>20</v>
      </c>
      <c r="AA3639">
        <v>20</v>
      </c>
      <c r="AE3639">
        <v>3638</v>
      </c>
      <c r="AF3639" s="16" t="s">
        <v>24</v>
      </c>
      <c r="AG3639" s="16"/>
      <c r="AH3639" s="16"/>
      <c r="AI3639" s="16" t="str">
        <f t="shared" si="224"/>
        <v>(95,5,14,59,67,605,20, null, null, 'L500 2024 Latin America',2024, '2023-02-10','2023-02-10','".Carbon::now()."','".Carbon::now()."'),</v>
      </c>
      <c r="AJ3639" s="16" t="str">
        <f t="shared" si="225"/>
        <v>('".DB::select("SELECT id_status FROM `status` WHERE `element_type` = 'task' AND status_type = 'client' AND name ='CANCELLED'")[0]-&gt;id_status."',3638,1),</v>
      </c>
      <c r="AK3639" s="16" t="str">
        <f t="shared" si="226"/>
        <v/>
      </c>
      <c r="AL3639" s="16" t="str">
        <f t="shared" si="227"/>
        <v/>
      </c>
    </row>
    <row r="3640" spans="1:38" x14ac:dyDescent="0.25">
      <c r="A3640" s="16" t="s">
        <v>928</v>
      </c>
      <c r="B3640" s="16" t="s">
        <v>26</v>
      </c>
      <c r="C3640" s="16" t="s">
        <v>27</v>
      </c>
      <c r="D3640" s="16" t="s">
        <v>28</v>
      </c>
      <c r="E3640" s="16" t="s">
        <v>46</v>
      </c>
      <c r="F3640" s="16" t="s">
        <v>43</v>
      </c>
      <c r="G3640" s="16" t="s">
        <v>299</v>
      </c>
      <c r="H3640" s="16" t="s">
        <v>103</v>
      </c>
      <c r="I3640" s="16" t="s">
        <v>35</v>
      </c>
      <c r="J3640" s="16" t="s">
        <v>35</v>
      </c>
      <c r="M3640" s="16"/>
      <c r="N3640" s="7">
        <v>44967</v>
      </c>
      <c r="O3640" s="9">
        <v>44967</v>
      </c>
      <c r="P3640" t="s">
        <v>1197</v>
      </c>
      <c r="Q3640">
        <v>1</v>
      </c>
      <c r="R3640">
        <v>130</v>
      </c>
      <c r="S3640">
        <v>5</v>
      </c>
      <c r="T3640" t="s">
        <v>2987</v>
      </c>
      <c r="U3640">
        <v>95</v>
      </c>
      <c r="V3640">
        <v>14</v>
      </c>
      <c r="W3640">
        <v>59</v>
      </c>
      <c r="X3640">
        <v>67</v>
      </c>
      <c r="Y3640">
        <v>612</v>
      </c>
      <c r="Z3640">
        <v>20</v>
      </c>
      <c r="AA3640">
        <v>20</v>
      </c>
      <c r="AE3640">
        <v>3639</v>
      </c>
      <c r="AF3640" s="16" t="s">
        <v>24</v>
      </c>
      <c r="AG3640" s="16"/>
      <c r="AH3640" s="16"/>
      <c r="AI3640" s="16" t="str">
        <f t="shared" si="224"/>
        <v>(95,5,14,59,67,612,20, null, null, 'L500 2024 Latin America',2024, '2023-02-10','2023-02-10','".Carbon::now()."','".Carbon::now()."'),</v>
      </c>
      <c r="AJ3640" s="16" t="str">
        <f t="shared" si="225"/>
        <v>('".DB::select("SELECT id_status FROM `status` WHERE `element_type` = 'task' AND status_type = 'client' AND name ='CANCELLED'")[0]-&gt;id_status."',3639,1),</v>
      </c>
      <c r="AK3640" s="16" t="str">
        <f t="shared" si="226"/>
        <v/>
      </c>
      <c r="AL3640" s="16" t="str">
        <f t="shared" si="227"/>
        <v/>
      </c>
    </row>
    <row r="3641" spans="1:38" x14ac:dyDescent="0.25">
      <c r="A3641" s="16" t="s">
        <v>928</v>
      </c>
      <c r="B3641" s="16" t="s">
        <v>26</v>
      </c>
      <c r="C3641" s="16" t="s">
        <v>27</v>
      </c>
      <c r="D3641" s="16" t="s">
        <v>28</v>
      </c>
      <c r="E3641" s="16" t="s">
        <v>46</v>
      </c>
      <c r="F3641" s="16" t="s">
        <v>43</v>
      </c>
      <c r="G3641" s="16" t="s">
        <v>299</v>
      </c>
      <c r="H3641" s="16" t="s">
        <v>652</v>
      </c>
      <c r="I3641" s="16" t="s">
        <v>35</v>
      </c>
      <c r="J3641" s="16" t="s">
        <v>35</v>
      </c>
      <c r="M3641" s="16"/>
      <c r="N3641" s="7">
        <v>44967</v>
      </c>
      <c r="O3641" s="9">
        <v>44967</v>
      </c>
      <c r="P3641" t="s">
        <v>1197</v>
      </c>
      <c r="Q3641">
        <v>1</v>
      </c>
      <c r="R3641">
        <v>130</v>
      </c>
      <c r="S3641">
        <v>5</v>
      </c>
      <c r="T3641" t="s">
        <v>2987</v>
      </c>
      <c r="U3641">
        <v>95</v>
      </c>
      <c r="V3641">
        <v>14</v>
      </c>
      <c r="W3641">
        <v>59</v>
      </c>
      <c r="X3641">
        <v>67</v>
      </c>
      <c r="Y3641">
        <v>726</v>
      </c>
      <c r="Z3641">
        <v>20</v>
      </c>
      <c r="AA3641">
        <v>20</v>
      </c>
      <c r="AE3641">
        <v>3640</v>
      </c>
      <c r="AF3641" s="16" t="s">
        <v>24</v>
      </c>
      <c r="AG3641" s="16"/>
      <c r="AH3641" s="16"/>
      <c r="AI3641" s="16" t="str">
        <f t="shared" si="224"/>
        <v>(95,5,14,59,67,726,20, null, null, 'L500 2024 Latin America',2024, '2023-02-10','2023-02-10','".Carbon::now()."','".Carbon::now()."'),</v>
      </c>
      <c r="AJ3641" s="16" t="str">
        <f t="shared" si="225"/>
        <v>('".DB::select("SELECT id_status FROM `status` WHERE `element_type` = 'task' AND status_type = 'client' AND name ='CANCELLED'")[0]-&gt;id_status."',3640,1),</v>
      </c>
      <c r="AK3641" s="16" t="str">
        <f t="shared" si="226"/>
        <v/>
      </c>
      <c r="AL3641" s="16" t="str">
        <f t="shared" si="227"/>
        <v/>
      </c>
    </row>
    <row r="3642" spans="1:38" x14ac:dyDescent="0.25">
      <c r="A3642" s="16" t="s">
        <v>928</v>
      </c>
      <c r="B3642" s="16" t="s">
        <v>26</v>
      </c>
      <c r="C3642" s="16" t="s">
        <v>27</v>
      </c>
      <c r="D3642" s="16" t="s">
        <v>28</v>
      </c>
      <c r="E3642" s="16" t="s">
        <v>46</v>
      </c>
      <c r="F3642" s="16" t="s">
        <v>43</v>
      </c>
      <c r="G3642" s="16" t="s">
        <v>299</v>
      </c>
      <c r="H3642" s="16" t="s">
        <v>57</v>
      </c>
      <c r="I3642" s="16" t="s">
        <v>35</v>
      </c>
      <c r="J3642" s="16" t="s">
        <v>35</v>
      </c>
      <c r="M3642" s="16"/>
      <c r="N3642" s="7">
        <v>44967</v>
      </c>
      <c r="O3642" s="9">
        <v>44967</v>
      </c>
      <c r="P3642" t="s">
        <v>1197</v>
      </c>
      <c r="Q3642">
        <v>1</v>
      </c>
      <c r="R3642">
        <v>130</v>
      </c>
      <c r="S3642">
        <v>5</v>
      </c>
      <c r="T3642" t="s">
        <v>2987</v>
      </c>
      <c r="U3642">
        <v>95</v>
      </c>
      <c r="V3642">
        <v>14</v>
      </c>
      <c r="W3642">
        <v>59</v>
      </c>
      <c r="X3642">
        <v>67</v>
      </c>
      <c r="Y3642">
        <v>828</v>
      </c>
      <c r="Z3642">
        <v>20</v>
      </c>
      <c r="AA3642">
        <v>20</v>
      </c>
      <c r="AE3642">
        <v>3641</v>
      </c>
      <c r="AF3642" s="16" t="s">
        <v>24</v>
      </c>
      <c r="AG3642" s="16"/>
      <c r="AH3642" s="16"/>
      <c r="AI3642" s="16" t="str">
        <f t="shared" si="224"/>
        <v>(95,5,14,59,67,828,20, null, null, 'L500 2024 Latin America',2024, '2023-02-10','2023-02-10','".Carbon::now()."','".Carbon::now()."'),</v>
      </c>
      <c r="AJ3642" s="16" t="str">
        <f t="shared" si="225"/>
        <v>('".DB::select("SELECT id_status FROM `status` WHERE `element_type` = 'task' AND status_type = 'client' AND name ='CANCELLED'")[0]-&gt;id_status."',3641,1),</v>
      </c>
      <c r="AK3642" s="16" t="str">
        <f t="shared" si="226"/>
        <v/>
      </c>
      <c r="AL3642" s="16" t="str">
        <f t="shared" si="227"/>
        <v/>
      </c>
    </row>
    <row r="3643" spans="1:38" x14ac:dyDescent="0.25">
      <c r="A3643" s="16" t="s">
        <v>928</v>
      </c>
      <c r="B3643" s="16" t="s">
        <v>26</v>
      </c>
      <c r="C3643" s="16" t="s">
        <v>41</v>
      </c>
      <c r="D3643" s="16" t="s">
        <v>349</v>
      </c>
      <c r="E3643" s="16" t="s">
        <v>350</v>
      </c>
      <c r="F3643" s="16" t="s">
        <v>150</v>
      </c>
      <c r="G3643" s="16" t="s">
        <v>299</v>
      </c>
      <c r="H3643" s="16" t="s">
        <v>217</v>
      </c>
      <c r="I3643" s="16" t="s">
        <v>35</v>
      </c>
      <c r="J3643" s="16" t="s">
        <v>95</v>
      </c>
      <c r="M3643" s="16" t="s">
        <v>315</v>
      </c>
      <c r="N3643" s="7"/>
      <c r="O3643" s="9">
        <v>45437</v>
      </c>
      <c r="P3643" t="s">
        <v>3126</v>
      </c>
      <c r="Q3643">
        <v>1</v>
      </c>
      <c r="R3643">
        <v>130</v>
      </c>
      <c r="S3643">
        <v>5</v>
      </c>
      <c r="T3643" t="s">
        <v>3052</v>
      </c>
      <c r="U3643">
        <v>235</v>
      </c>
      <c r="V3643">
        <v>2</v>
      </c>
      <c r="W3643">
        <v>13</v>
      </c>
      <c r="X3643">
        <v>67</v>
      </c>
      <c r="Y3643">
        <v>170</v>
      </c>
      <c r="Z3643">
        <v>20</v>
      </c>
      <c r="AA3643">
        <v>8</v>
      </c>
      <c r="AD3643">
        <v>39</v>
      </c>
      <c r="AE3643">
        <v>3642</v>
      </c>
      <c r="AF3643" s="16" t="s">
        <v>39</v>
      </c>
      <c r="AG3643" s="16"/>
      <c r="AH3643" s="16"/>
      <c r="AI3643" s="16" t="str">
        <f t="shared" si="224"/>
        <v>(235,5,2,13,67,170,8, null, 39, 'Chambers 2025 Latin America',2025, '2024-05-25','2024-05-25','".Carbon::now()."','".Carbon::now()."'),</v>
      </c>
      <c r="AJ3643" s="16" t="str">
        <f t="shared" si="225"/>
        <v>('".DB::select("SELECT id_status FROM `status` WHERE `element_type` = 'task' AND status_type = 'client' AND name ='CONFIRMED'")[0]-&gt;id_status."',3642,1),</v>
      </c>
      <c r="AK3643" s="16" t="str">
        <f t="shared" si="226"/>
        <v/>
      </c>
      <c r="AL3643" s="16" t="str">
        <f t="shared" si="227"/>
        <v/>
      </c>
    </row>
    <row r="3644" spans="1:38" x14ac:dyDescent="0.25">
      <c r="A3644" s="16" t="s">
        <v>928</v>
      </c>
      <c r="B3644" s="16" t="s">
        <v>26</v>
      </c>
      <c r="C3644" s="16" t="s">
        <v>41</v>
      </c>
      <c r="D3644" s="16" t="s">
        <v>349</v>
      </c>
      <c r="E3644" s="16" t="s">
        <v>350</v>
      </c>
      <c r="F3644" s="16" t="s">
        <v>43</v>
      </c>
      <c r="G3644" s="16" t="s">
        <v>299</v>
      </c>
      <c r="H3644" s="16" t="s">
        <v>53</v>
      </c>
      <c r="I3644" s="16" t="s">
        <v>35</v>
      </c>
      <c r="J3644" s="16" t="s">
        <v>95</v>
      </c>
      <c r="M3644" s="16" t="s">
        <v>315</v>
      </c>
      <c r="N3644" s="7">
        <v>44960</v>
      </c>
      <c r="O3644" s="9">
        <v>45327</v>
      </c>
      <c r="P3644" t="s">
        <v>3127</v>
      </c>
      <c r="Q3644">
        <v>1</v>
      </c>
      <c r="R3644">
        <v>130</v>
      </c>
      <c r="S3644">
        <v>5</v>
      </c>
      <c r="T3644" t="s">
        <v>3052</v>
      </c>
      <c r="U3644">
        <v>235</v>
      </c>
      <c r="V3644">
        <v>2</v>
      </c>
      <c r="W3644">
        <v>17</v>
      </c>
      <c r="X3644">
        <v>67</v>
      </c>
      <c r="Y3644">
        <v>20</v>
      </c>
      <c r="Z3644">
        <v>20</v>
      </c>
      <c r="AA3644">
        <v>8</v>
      </c>
      <c r="AD3644">
        <v>39</v>
      </c>
      <c r="AE3644">
        <v>3643</v>
      </c>
      <c r="AF3644" s="16" t="s">
        <v>39</v>
      </c>
      <c r="AG3644" s="16"/>
      <c r="AH3644" s="16"/>
      <c r="AI3644" s="16" t="str">
        <f t="shared" si="224"/>
        <v>(235,5,2,17,67,20,8, null, 39, 'Chambers 2025 Latin America',2025, '2024-02-05','2024-02-05','".Carbon::now()."','".Carbon::now()."'),</v>
      </c>
      <c r="AJ3644" s="16" t="str">
        <f t="shared" si="225"/>
        <v>('".DB::select("SELECT id_status FROM `status` WHERE `element_type` = 'task' AND status_type = 'client' AND name ='CONFIRMED'")[0]-&gt;id_status."',3643,1),</v>
      </c>
      <c r="AK3644" s="16" t="str">
        <f t="shared" si="226"/>
        <v/>
      </c>
      <c r="AL3644" s="16" t="str">
        <f t="shared" si="227"/>
        <v/>
      </c>
    </row>
    <row r="3645" spans="1:38" x14ac:dyDescent="0.25">
      <c r="A3645" s="16" t="s">
        <v>928</v>
      </c>
      <c r="B3645" s="16" t="s">
        <v>26</v>
      </c>
      <c r="C3645" s="16" t="s">
        <v>41</v>
      </c>
      <c r="D3645" s="16" t="s">
        <v>349</v>
      </c>
      <c r="E3645" s="16" t="s">
        <v>350</v>
      </c>
      <c r="F3645" s="16" t="s">
        <v>43</v>
      </c>
      <c r="G3645" s="16" t="s">
        <v>299</v>
      </c>
      <c r="H3645" s="16" t="s">
        <v>108</v>
      </c>
      <c r="I3645" s="16" t="s">
        <v>35</v>
      </c>
      <c r="J3645" s="16" t="s">
        <v>95</v>
      </c>
      <c r="M3645" s="16" t="s">
        <v>315</v>
      </c>
      <c r="N3645" s="7">
        <v>44932</v>
      </c>
      <c r="O3645" s="9">
        <v>45296</v>
      </c>
      <c r="P3645" t="s">
        <v>3108</v>
      </c>
      <c r="Q3645">
        <v>1</v>
      </c>
      <c r="R3645">
        <v>130</v>
      </c>
      <c r="S3645">
        <v>5</v>
      </c>
      <c r="T3645" t="s">
        <v>3052</v>
      </c>
      <c r="U3645">
        <v>235</v>
      </c>
      <c r="V3645">
        <v>2</v>
      </c>
      <c r="W3645">
        <v>17</v>
      </c>
      <c r="X3645">
        <v>67</v>
      </c>
      <c r="Y3645">
        <v>31</v>
      </c>
      <c r="Z3645">
        <v>20</v>
      </c>
      <c r="AA3645">
        <v>8</v>
      </c>
      <c r="AD3645">
        <v>39</v>
      </c>
      <c r="AE3645">
        <v>3644</v>
      </c>
      <c r="AF3645" s="16" t="s">
        <v>39</v>
      </c>
      <c r="AG3645" s="16"/>
      <c r="AH3645" s="16"/>
      <c r="AI3645" s="16" t="str">
        <f t="shared" si="224"/>
        <v>(235,5,2,17,67,31,8, null, 39, 'Chambers 2025 Latin America',2025, '2024-01-05','2024-01-05','".Carbon::now()."','".Carbon::now()."'),</v>
      </c>
      <c r="AJ3645" s="16" t="str">
        <f t="shared" si="225"/>
        <v>('".DB::select("SELECT id_status FROM `status` WHERE `element_type` = 'task' AND status_type = 'client' AND name ='CONFIRMED'")[0]-&gt;id_status."',3644,1),</v>
      </c>
      <c r="AK3645" s="16" t="str">
        <f t="shared" si="226"/>
        <v/>
      </c>
      <c r="AL3645" s="16" t="str">
        <f t="shared" si="227"/>
        <v/>
      </c>
    </row>
    <row r="3646" spans="1:38" x14ac:dyDescent="0.25">
      <c r="A3646" s="16" t="s">
        <v>928</v>
      </c>
      <c r="B3646" s="16" t="s">
        <v>26</v>
      </c>
      <c r="C3646" s="16" t="s">
        <v>41</v>
      </c>
      <c r="D3646" s="16" t="s">
        <v>349</v>
      </c>
      <c r="E3646" s="16" t="s">
        <v>350</v>
      </c>
      <c r="F3646" s="16" t="s">
        <v>43</v>
      </c>
      <c r="G3646" s="16" t="s">
        <v>299</v>
      </c>
      <c r="H3646" s="16" t="s">
        <v>64</v>
      </c>
      <c r="I3646" s="16" t="s">
        <v>35</v>
      </c>
      <c r="J3646" s="16" t="s">
        <v>95</v>
      </c>
      <c r="M3646" s="16" t="s">
        <v>315</v>
      </c>
      <c r="N3646" s="7">
        <v>44845</v>
      </c>
      <c r="O3646" s="9">
        <v>45208</v>
      </c>
      <c r="P3646" t="s">
        <v>3105</v>
      </c>
      <c r="Q3646">
        <v>1</v>
      </c>
      <c r="R3646">
        <v>130</v>
      </c>
      <c r="S3646">
        <v>5</v>
      </c>
      <c r="T3646" t="s">
        <v>3052</v>
      </c>
      <c r="U3646">
        <v>235</v>
      </c>
      <c r="V3646">
        <v>2</v>
      </c>
      <c r="W3646">
        <v>17</v>
      </c>
      <c r="X3646">
        <v>67</v>
      </c>
      <c r="Y3646">
        <v>93</v>
      </c>
      <c r="Z3646">
        <v>20</v>
      </c>
      <c r="AA3646">
        <v>8</v>
      </c>
      <c r="AD3646">
        <v>39</v>
      </c>
      <c r="AE3646">
        <v>3645</v>
      </c>
      <c r="AF3646" s="16" t="s">
        <v>39</v>
      </c>
      <c r="AG3646" s="16"/>
      <c r="AH3646" s="16"/>
      <c r="AI3646" s="16" t="str">
        <f t="shared" si="224"/>
        <v>(235,5,2,17,67,93,8, null, 39, 'Chambers 2025 Latin America',2025, '2023-10-09','2023-10-09','".Carbon::now()."','".Carbon::now()."'),</v>
      </c>
      <c r="AJ3646" s="16" t="str">
        <f t="shared" si="225"/>
        <v>('".DB::select("SELECT id_status FROM `status` WHERE `element_type` = 'task' AND status_type = 'client' AND name ='CONFIRMED'")[0]-&gt;id_status."',3645,1),</v>
      </c>
      <c r="AK3646" s="16" t="str">
        <f t="shared" si="226"/>
        <v/>
      </c>
      <c r="AL3646" s="16" t="str">
        <f t="shared" si="227"/>
        <v/>
      </c>
    </row>
    <row r="3647" spans="1:38" x14ac:dyDescent="0.25">
      <c r="A3647" s="16" t="s">
        <v>928</v>
      </c>
      <c r="B3647" s="16" t="s">
        <v>26</v>
      </c>
      <c r="C3647" s="16" t="s">
        <v>41</v>
      </c>
      <c r="D3647" s="16" t="s">
        <v>349</v>
      </c>
      <c r="E3647" s="16" t="s">
        <v>350</v>
      </c>
      <c r="F3647" s="16" t="s">
        <v>43</v>
      </c>
      <c r="G3647" s="16" t="s">
        <v>299</v>
      </c>
      <c r="H3647" s="16" t="s">
        <v>177</v>
      </c>
      <c r="I3647" s="16" t="s">
        <v>35</v>
      </c>
      <c r="J3647" s="16" t="s">
        <v>95</v>
      </c>
      <c r="M3647" s="16" t="s">
        <v>315</v>
      </c>
      <c r="N3647" s="7">
        <v>44960</v>
      </c>
      <c r="O3647" s="9">
        <v>45296</v>
      </c>
      <c r="P3647" t="s">
        <v>3108</v>
      </c>
      <c r="Q3647">
        <v>1</v>
      </c>
      <c r="R3647">
        <v>130</v>
      </c>
      <c r="S3647">
        <v>5</v>
      </c>
      <c r="T3647" t="s">
        <v>3052</v>
      </c>
      <c r="U3647">
        <v>235</v>
      </c>
      <c r="V3647">
        <v>2</v>
      </c>
      <c r="W3647">
        <v>17</v>
      </c>
      <c r="X3647">
        <v>67</v>
      </c>
      <c r="Y3647">
        <v>113</v>
      </c>
      <c r="Z3647">
        <v>20</v>
      </c>
      <c r="AA3647">
        <v>8</v>
      </c>
      <c r="AD3647">
        <v>39</v>
      </c>
      <c r="AE3647">
        <v>3646</v>
      </c>
      <c r="AF3647" s="16" t="s">
        <v>39</v>
      </c>
      <c r="AG3647" s="16"/>
      <c r="AH3647" s="16"/>
      <c r="AI3647" s="16" t="str">
        <f t="shared" si="224"/>
        <v>(235,5,2,17,67,113,8, null, 39, 'Chambers 2025 Latin America',2025, '2024-01-05','2024-01-05','".Carbon::now()."','".Carbon::now()."'),</v>
      </c>
      <c r="AJ3647" s="16" t="str">
        <f t="shared" si="225"/>
        <v>('".DB::select("SELECT id_status FROM `status` WHERE `element_type` = 'task' AND status_type = 'client' AND name ='CONFIRMED'")[0]-&gt;id_status."',3646,1),</v>
      </c>
      <c r="AK3647" s="16" t="str">
        <f t="shared" si="226"/>
        <v/>
      </c>
      <c r="AL3647" s="16" t="str">
        <f t="shared" si="227"/>
        <v/>
      </c>
    </row>
    <row r="3648" spans="1:38" x14ac:dyDescent="0.25">
      <c r="A3648" s="16" t="s">
        <v>928</v>
      </c>
      <c r="B3648" s="16" t="s">
        <v>26</v>
      </c>
      <c r="C3648" s="16" t="s">
        <v>41</v>
      </c>
      <c r="D3648" s="16" t="s">
        <v>349</v>
      </c>
      <c r="E3648" s="16" t="s">
        <v>350</v>
      </c>
      <c r="F3648" s="16" t="s">
        <v>43</v>
      </c>
      <c r="G3648" s="16" t="s">
        <v>299</v>
      </c>
      <c r="H3648" s="16" t="s">
        <v>476</v>
      </c>
      <c r="I3648" s="16" t="s">
        <v>35</v>
      </c>
      <c r="J3648" s="16" t="s">
        <v>95</v>
      </c>
      <c r="M3648" s="16" t="s">
        <v>315</v>
      </c>
      <c r="N3648" s="7">
        <v>44960</v>
      </c>
      <c r="O3648" s="9">
        <v>45296</v>
      </c>
      <c r="P3648" t="s">
        <v>3108</v>
      </c>
      <c r="Q3648">
        <v>1</v>
      </c>
      <c r="R3648">
        <v>130</v>
      </c>
      <c r="S3648">
        <v>5</v>
      </c>
      <c r="T3648" t="s">
        <v>3052</v>
      </c>
      <c r="U3648">
        <v>235</v>
      </c>
      <c r="V3648">
        <v>2</v>
      </c>
      <c r="W3648">
        <v>17</v>
      </c>
      <c r="X3648">
        <v>67</v>
      </c>
      <c r="Y3648">
        <v>115</v>
      </c>
      <c r="Z3648">
        <v>20</v>
      </c>
      <c r="AA3648">
        <v>8</v>
      </c>
      <c r="AD3648">
        <v>39</v>
      </c>
      <c r="AE3648">
        <v>3647</v>
      </c>
      <c r="AF3648" s="16" t="s">
        <v>39</v>
      </c>
      <c r="AG3648" s="16"/>
      <c r="AH3648" s="16"/>
      <c r="AI3648" s="16" t="str">
        <f t="shared" si="224"/>
        <v>(235,5,2,17,67,115,8, null, 39, 'Chambers 2025 Latin America',2025, '2024-01-05','2024-01-05','".Carbon::now()."','".Carbon::now()."'),</v>
      </c>
      <c r="AJ3648" s="16" t="str">
        <f t="shared" si="225"/>
        <v>('".DB::select("SELECT id_status FROM `status` WHERE `element_type` = 'task' AND status_type = 'client' AND name ='CONFIRMED'")[0]-&gt;id_status."',3647,1),</v>
      </c>
      <c r="AK3648" s="16" t="str">
        <f t="shared" si="226"/>
        <v/>
      </c>
      <c r="AL3648" s="16" t="str">
        <f t="shared" si="227"/>
        <v/>
      </c>
    </row>
    <row r="3649" spans="1:38" x14ac:dyDescent="0.25">
      <c r="A3649" s="16" t="s">
        <v>928</v>
      </c>
      <c r="B3649" s="16" t="s">
        <v>26</v>
      </c>
      <c r="C3649" s="16" t="s">
        <v>41</v>
      </c>
      <c r="D3649" s="16" t="s">
        <v>349</v>
      </c>
      <c r="E3649" s="16" t="s">
        <v>350</v>
      </c>
      <c r="F3649" s="16" t="s">
        <v>43</v>
      </c>
      <c r="G3649" s="16" t="s">
        <v>299</v>
      </c>
      <c r="H3649" s="16" t="s">
        <v>87</v>
      </c>
      <c r="I3649" s="16" t="s">
        <v>35</v>
      </c>
      <c r="J3649" s="16" t="s">
        <v>95</v>
      </c>
      <c r="M3649" s="16"/>
      <c r="N3649" s="7">
        <v>44900</v>
      </c>
      <c r="O3649" s="9">
        <v>45264</v>
      </c>
      <c r="P3649" t="s">
        <v>3109</v>
      </c>
      <c r="Q3649">
        <v>1</v>
      </c>
      <c r="R3649">
        <v>130</v>
      </c>
      <c r="S3649">
        <v>5</v>
      </c>
      <c r="T3649" t="s">
        <v>3052</v>
      </c>
      <c r="U3649">
        <v>235</v>
      </c>
      <c r="V3649">
        <v>2</v>
      </c>
      <c r="W3649">
        <v>17</v>
      </c>
      <c r="X3649">
        <v>67</v>
      </c>
      <c r="Y3649">
        <v>227</v>
      </c>
      <c r="Z3649">
        <v>20</v>
      </c>
      <c r="AA3649">
        <v>8</v>
      </c>
      <c r="AE3649">
        <v>3648</v>
      </c>
      <c r="AF3649" s="16" t="s">
        <v>24</v>
      </c>
      <c r="AG3649" s="16"/>
      <c r="AH3649" s="16"/>
      <c r="AI3649" s="16" t="str">
        <f t="shared" si="224"/>
        <v>(235,5,2,17,67,227,8, null, null, 'Chambers 2025 Latin America',2025, '2023-12-04','2023-12-04','".Carbon::now()."','".Carbon::now()."'),</v>
      </c>
      <c r="AJ3649" s="16" t="str">
        <f t="shared" si="225"/>
        <v>('".DB::select("SELECT id_status FROM `status` WHERE `element_type` = 'task' AND status_type = 'client' AND name ='CANCELLED'")[0]-&gt;id_status."',3648,1),</v>
      </c>
      <c r="AK3649" s="16" t="str">
        <f t="shared" si="226"/>
        <v/>
      </c>
      <c r="AL3649" s="16" t="str">
        <f t="shared" si="227"/>
        <v/>
      </c>
    </row>
    <row r="3650" spans="1:38" x14ac:dyDescent="0.25">
      <c r="A3650" s="16" t="s">
        <v>928</v>
      </c>
      <c r="B3650" s="16" t="s">
        <v>26</v>
      </c>
      <c r="C3650" s="16" t="s">
        <v>41</v>
      </c>
      <c r="D3650" s="16" t="s">
        <v>349</v>
      </c>
      <c r="E3650" s="16" t="s">
        <v>350</v>
      </c>
      <c r="F3650" s="16" t="s">
        <v>43</v>
      </c>
      <c r="G3650" s="16" t="s">
        <v>299</v>
      </c>
      <c r="H3650" s="16" t="s">
        <v>57</v>
      </c>
      <c r="I3650" s="16" t="s">
        <v>35</v>
      </c>
      <c r="J3650" s="16" t="s">
        <v>95</v>
      </c>
      <c r="M3650" s="16" t="s">
        <v>315</v>
      </c>
      <c r="N3650" s="7">
        <v>44992</v>
      </c>
      <c r="O3650" s="9">
        <v>45355</v>
      </c>
      <c r="P3650" t="s">
        <v>3116</v>
      </c>
      <c r="Q3650">
        <v>1</v>
      </c>
      <c r="R3650">
        <v>130</v>
      </c>
      <c r="S3650">
        <v>5</v>
      </c>
      <c r="T3650" t="s">
        <v>3052</v>
      </c>
      <c r="U3650">
        <v>235</v>
      </c>
      <c r="V3650">
        <v>2</v>
      </c>
      <c r="W3650">
        <v>17</v>
      </c>
      <c r="X3650">
        <v>67</v>
      </c>
      <c r="Y3650">
        <v>343</v>
      </c>
      <c r="Z3650">
        <v>20</v>
      </c>
      <c r="AA3650">
        <v>8</v>
      </c>
      <c r="AD3650">
        <v>39</v>
      </c>
      <c r="AE3650">
        <v>3649</v>
      </c>
      <c r="AF3650" s="16" t="s">
        <v>39</v>
      </c>
      <c r="AG3650" s="16"/>
      <c r="AH3650" s="16"/>
      <c r="AI3650" s="16" t="str">
        <f t="shared" ref="AI3650:AI3713" si="228">CONCATENATE("(",U3650,",",S3650,",",V3650,",",W3650,",",X3650,",",Y3650,",",IF(AA3650&lt;&gt;"", AA3650, "null"),", ",IF(AC3650&lt;&gt;"", AC3650, "null"),", ",IF(AD3650&lt;&gt;"", AD3650, "null"),", '",SUBSTITUTE(E3650, "'", "´"),"',",D3650,", '",P3650,"','",P3650,"','"".Carbon::now().""','"".Carbon::now().""'),")</f>
        <v>(235,5,2,17,67,343,8, null, 39, 'Chambers 2025 Latin America',2025, '2024-03-04','2024-03-04','".Carbon::now()."','".Carbon::now()."'),</v>
      </c>
      <c r="AJ3650" s="16" t="str">
        <f t="shared" ref="AJ3650:AJ3713" si="229">CONCATENATE("('"".DB::select(""SELECT id_status FROM `status` WHERE `element_type` = 'task' AND status_type = 'client' AND name ='", AF3650, "'"")[0]-&gt;id_status.""',", AE3650, ",1),")</f>
        <v>('".DB::select("SELECT id_status FROM `status` WHERE `element_type` = 'task' AND status_type = 'client' AND name ='CONFIRMED'")[0]-&gt;id_status."',3649,1),</v>
      </c>
      <c r="AK3650" s="16" t="str">
        <f t="shared" ref="AK3650:AK3713" si="230">IF(AND(AF3650&lt;&gt;AG3650, AG3650&lt;&gt;""),CONCATENATE("('"".DB::select(""SELECT id_status FROM `status` WHERE `element_type` = 'task' AND status_type = 'client' AND name ='", AG3650, "'"")[0]-&gt;id_status.""',", AE3650, ",1),"),"")</f>
        <v/>
      </c>
      <c r="AL3650" s="16" t="str">
        <f t="shared" ref="AL3650:AL3713" si="231">IF(AND(AF3650&lt;&gt;AG3650,AF3650&lt;&gt;AH3650,AG3650&lt;&gt;AH3650,AH3650&lt;&gt;""), CONCATENATE("('"".DB::select(""SELECT id_status FROM `status` WHERE `element_type` = 'task' AND status_type = 'client' AND name ='", AF3650, "'"")[0]-&gt;id_status.""',", AE3650, ",1),"), "")</f>
        <v/>
      </c>
    </row>
    <row r="3651" spans="1:38" x14ac:dyDescent="0.25">
      <c r="A3651" s="16" t="s">
        <v>928</v>
      </c>
      <c r="B3651" s="16" t="s">
        <v>26</v>
      </c>
      <c r="C3651" s="16" t="s">
        <v>27</v>
      </c>
      <c r="D3651" s="16" t="s">
        <v>349</v>
      </c>
      <c r="E3651" s="16" t="s">
        <v>1030</v>
      </c>
      <c r="F3651" s="16" t="s">
        <v>43</v>
      </c>
      <c r="G3651" s="16" t="s">
        <v>299</v>
      </c>
      <c r="H3651" s="16" t="s">
        <v>4284</v>
      </c>
      <c r="I3651" s="16" t="s">
        <v>35</v>
      </c>
      <c r="J3651" s="16" t="s">
        <v>35</v>
      </c>
      <c r="M3651" s="16"/>
      <c r="N3651" s="7">
        <v>44967</v>
      </c>
      <c r="O3651" s="9">
        <v>45332</v>
      </c>
      <c r="P3651" t="s">
        <v>1245</v>
      </c>
      <c r="Q3651">
        <v>1</v>
      </c>
      <c r="R3651">
        <v>130</v>
      </c>
      <c r="S3651">
        <v>5</v>
      </c>
      <c r="T3651" t="s">
        <v>3052</v>
      </c>
      <c r="U3651">
        <v>235</v>
      </c>
      <c r="V3651">
        <v>14</v>
      </c>
      <c r="W3651">
        <v>59</v>
      </c>
      <c r="X3651">
        <v>67</v>
      </c>
      <c r="Y3651">
        <v>510</v>
      </c>
      <c r="Z3651">
        <v>20</v>
      </c>
      <c r="AA3651">
        <v>20</v>
      </c>
      <c r="AE3651">
        <v>3650</v>
      </c>
      <c r="AF3651" s="16" t="s">
        <v>24</v>
      </c>
      <c r="AG3651" s="16"/>
      <c r="AH3651" s="16"/>
      <c r="AI3651" s="16" t="str">
        <f t="shared" si="228"/>
        <v>(235,5,14,59,67,510,20, null, null, 'L500 2025 Latin America',2025, '2024-02-10','2024-02-10','".Carbon::now()."','".Carbon::now()."'),</v>
      </c>
      <c r="AJ3651" s="16" t="str">
        <f t="shared" si="229"/>
        <v>('".DB::select("SELECT id_status FROM `status` WHERE `element_type` = 'task' AND status_type = 'client' AND name ='CANCELLED'")[0]-&gt;id_status."',3650,1),</v>
      </c>
      <c r="AK3651" s="16" t="str">
        <f t="shared" si="230"/>
        <v/>
      </c>
      <c r="AL3651" s="16" t="str">
        <f t="shared" si="231"/>
        <v/>
      </c>
    </row>
    <row r="3652" spans="1:38" x14ac:dyDescent="0.25">
      <c r="A3652" s="16" t="s">
        <v>928</v>
      </c>
      <c r="B3652" s="16" t="s">
        <v>26</v>
      </c>
      <c r="C3652" s="16" t="s">
        <v>27</v>
      </c>
      <c r="D3652" s="16" t="s">
        <v>349</v>
      </c>
      <c r="E3652" s="16" t="s">
        <v>1030</v>
      </c>
      <c r="F3652" s="16" t="s">
        <v>43</v>
      </c>
      <c r="G3652" s="16" t="s">
        <v>299</v>
      </c>
      <c r="H3652" s="16" t="s">
        <v>3661</v>
      </c>
      <c r="I3652" s="16" t="s">
        <v>35</v>
      </c>
      <c r="J3652" s="16" t="s">
        <v>35</v>
      </c>
      <c r="M3652" s="16"/>
      <c r="N3652" s="7">
        <v>44967</v>
      </c>
      <c r="O3652" s="9">
        <v>45332</v>
      </c>
      <c r="P3652" t="s">
        <v>1245</v>
      </c>
      <c r="Q3652">
        <v>1</v>
      </c>
      <c r="R3652">
        <v>130</v>
      </c>
      <c r="S3652">
        <v>5</v>
      </c>
      <c r="T3652" t="s">
        <v>3052</v>
      </c>
      <c r="U3652">
        <v>235</v>
      </c>
      <c r="V3652">
        <v>14</v>
      </c>
      <c r="W3652">
        <v>59</v>
      </c>
      <c r="X3652">
        <v>67</v>
      </c>
      <c r="Y3652">
        <v>526</v>
      </c>
      <c r="Z3652">
        <v>20</v>
      </c>
      <c r="AA3652">
        <v>20</v>
      </c>
      <c r="AE3652">
        <v>3651</v>
      </c>
      <c r="AF3652" s="16" t="s">
        <v>24</v>
      </c>
      <c r="AG3652" s="16"/>
      <c r="AH3652" s="16"/>
      <c r="AI3652" s="16" t="str">
        <f t="shared" si="228"/>
        <v>(235,5,14,59,67,526,20, null, null, 'L500 2025 Latin America',2025, '2024-02-10','2024-02-10','".Carbon::now()."','".Carbon::now()."'),</v>
      </c>
      <c r="AJ3652" s="16" t="str">
        <f t="shared" si="229"/>
        <v>('".DB::select("SELECT id_status FROM `status` WHERE `element_type` = 'task' AND status_type = 'client' AND name ='CANCELLED'")[0]-&gt;id_status."',3651,1),</v>
      </c>
      <c r="AK3652" s="16" t="str">
        <f t="shared" si="230"/>
        <v/>
      </c>
      <c r="AL3652" s="16" t="str">
        <f t="shared" si="231"/>
        <v/>
      </c>
    </row>
    <row r="3653" spans="1:38" x14ac:dyDescent="0.25">
      <c r="A3653" s="16" t="s">
        <v>928</v>
      </c>
      <c r="B3653" s="16" t="s">
        <v>26</v>
      </c>
      <c r="C3653" s="16" t="s">
        <v>27</v>
      </c>
      <c r="D3653" s="16" t="s">
        <v>349</v>
      </c>
      <c r="E3653" s="16" t="s">
        <v>1030</v>
      </c>
      <c r="F3653" s="16" t="s">
        <v>43</v>
      </c>
      <c r="G3653" s="16" t="s">
        <v>299</v>
      </c>
      <c r="H3653" s="16" t="s">
        <v>197</v>
      </c>
      <c r="I3653" s="16" t="s">
        <v>35</v>
      </c>
      <c r="J3653" s="16" t="s">
        <v>35</v>
      </c>
      <c r="M3653" s="16"/>
      <c r="N3653" s="7">
        <v>44967</v>
      </c>
      <c r="O3653" s="9">
        <v>45332</v>
      </c>
      <c r="P3653" t="s">
        <v>1245</v>
      </c>
      <c r="Q3653">
        <v>1</v>
      </c>
      <c r="R3653">
        <v>130</v>
      </c>
      <c r="S3653">
        <v>5</v>
      </c>
      <c r="T3653" t="s">
        <v>3052</v>
      </c>
      <c r="U3653">
        <v>235</v>
      </c>
      <c r="V3653">
        <v>14</v>
      </c>
      <c r="W3653">
        <v>59</v>
      </c>
      <c r="X3653">
        <v>67</v>
      </c>
      <c r="Y3653">
        <v>573</v>
      </c>
      <c r="Z3653">
        <v>20</v>
      </c>
      <c r="AA3653">
        <v>20</v>
      </c>
      <c r="AE3653">
        <v>3652</v>
      </c>
      <c r="AF3653" s="16" t="s">
        <v>24</v>
      </c>
      <c r="AG3653" s="16"/>
      <c r="AH3653" s="16"/>
      <c r="AI3653" s="16" t="str">
        <f t="shared" si="228"/>
        <v>(235,5,14,59,67,573,20, null, null, 'L500 2025 Latin America',2025, '2024-02-10','2024-02-10','".Carbon::now()."','".Carbon::now()."'),</v>
      </c>
      <c r="AJ3653" s="16" t="str">
        <f t="shared" si="229"/>
        <v>('".DB::select("SELECT id_status FROM `status` WHERE `element_type` = 'task' AND status_type = 'client' AND name ='CANCELLED'")[0]-&gt;id_status."',3652,1),</v>
      </c>
      <c r="AK3653" s="16" t="str">
        <f t="shared" si="230"/>
        <v/>
      </c>
      <c r="AL3653" s="16" t="str">
        <f t="shared" si="231"/>
        <v/>
      </c>
    </row>
    <row r="3654" spans="1:38" x14ac:dyDescent="0.25">
      <c r="A3654" s="16" t="s">
        <v>928</v>
      </c>
      <c r="B3654" s="16" t="s">
        <v>26</v>
      </c>
      <c r="C3654" s="16" t="s">
        <v>27</v>
      </c>
      <c r="D3654" s="16" t="s">
        <v>349</v>
      </c>
      <c r="E3654" s="16" t="s">
        <v>1030</v>
      </c>
      <c r="F3654" s="16" t="s">
        <v>43</v>
      </c>
      <c r="G3654" s="16" t="s">
        <v>299</v>
      </c>
      <c r="H3654" s="16" t="s">
        <v>708</v>
      </c>
      <c r="I3654" s="16" t="s">
        <v>35</v>
      </c>
      <c r="J3654" s="16" t="s">
        <v>35</v>
      </c>
      <c r="M3654" s="16"/>
      <c r="N3654" s="7">
        <v>44967</v>
      </c>
      <c r="O3654" s="9">
        <v>45332</v>
      </c>
      <c r="P3654" t="s">
        <v>1245</v>
      </c>
      <c r="Q3654">
        <v>1</v>
      </c>
      <c r="R3654">
        <v>130</v>
      </c>
      <c r="S3654">
        <v>5</v>
      </c>
      <c r="T3654" t="s">
        <v>3052</v>
      </c>
      <c r="U3654">
        <v>235</v>
      </c>
      <c r="V3654">
        <v>14</v>
      </c>
      <c r="W3654">
        <v>59</v>
      </c>
      <c r="X3654">
        <v>67</v>
      </c>
      <c r="Y3654">
        <v>605</v>
      </c>
      <c r="Z3654">
        <v>20</v>
      </c>
      <c r="AA3654">
        <v>20</v>
      </c>
      <c r="AE3654">
        <v>3653</v>
      </c>
      <c r="AF3654" s="16" t="s">
        <v>24</v>
      </c>
      <c r="AG3654" s="16"/>
      <c r="AH3654" s="16"/>
      <c r="AI3654" s="16" t="str">
        <f t="shared" si="228"/>
        <v>(235,5,14,59,67,605,20, null, null, 'L500 2025 Latin America',2025, '2024-02-10','2024-02-10','".Carbon::now()."','".Carbon::now()."'),</v>
      </c>
      <c r="AJ3654" s="16" t="str">
        <f t="shared" si="229"/>
        <v>('".DB::select("SELECT id_status FROM `status` WHERE `element_type` = 'task' AND status_type = 'client' AND name ='CANCELLED'")[0]-&gt;id_status."',3653,1),</v>
      </c>
      <c r="AK3654" s="16" t="str">
        <f t="shared" si="230"/>
        <v/>
      </c>
      <c r="AL3654" s="16" t="str">
        <f t="shared" si="231"/>
        <v/>
      </c>
    </row>
    <row r="3655" spans="1:38" x14ac:dyDescent="0.25">
      <c r="A3655" s="16" t="s">
        <v>928</v>
      </c>
      <c r="B3655" s="16" t="s">
        <v>26</v>
      </c>
      <c r="C3655" s="16" t="s">
        <v>27</v>
      </c>
      <c r="D3655" s="16" t="s">
        <v>349</v>
      </c>
      <c r="E3655" s="16" t="s">
        <v>1030</v>
      </c>
      <c r="F3655" s="16" t="s">
        <v>43</v>
      </c>
      <c r="G3655" s="16" t="s">
        <v>299</v>
      </c>
      <c r="H3655" s="16" t="s">
        <v>103</v>
      </c>
      <c r="I3655" s="16" t="s">
        <v>35</v>
      </c>
      <c r="J3655" s="16" t="s">
        <v>35</v>
      </c>
      <c r="M3655" s="16"/>
      <c r="N3655" s="7">
        <v>44967</v>
      </c>
      <c r="O3655" s="9">
        <v>45332</v>
      </c>
      <c r="P3655" t="s">
        <v>1245</v>
      </c>
      <c r="Q3655">
        <v>1</v>
      </c>
      <c r="R3655">
        <v>130</v>
      </c>
      <c r="S3655">
        <v>5</v>
      </c>
      <c r="T3655" t="s">
        <v>3052</v>
      </c>
      <c r="U3655">
        <v>235</v>
      </c>
      <c r="V3655">
        <v>14</v>
      </c>
      <c r="W3655">
        <v>59</v>
      </c>
      <c r="X3655">
        <v>67</v>
      </c>
      <c r="Y3655">
        <v>612</v>
      </c>
      <c r="Z3655">
        <v>20</v>
      </c>
      <c r="AA3655">
        <v>20</v>
      </c>
      <c r="AE3655">
        <v>3654</v>
      </c>
      <c r="AF3655" s="16" t="s">
        <v>24</v>
      </c>
      <c r="AG3655" s="16"/>
      <c r="AH3655" s="16"/>
      <c r="AI3655" s="16" t="str">
        <f t="shared" si="228"/>
        <v>(235,5,14,59,67,612,20, null, null, 'L500 2025 Latin America',2025, '2024-02-10','2024-02-10','".Carbon::now()."','".Carbon::now()."'),</v>
      </c>
      <c r="AJ3655" s="16" t="str">
        <f t="shared" si="229"/>
        <v>('".DB::select("SELECT id_status FROM `status` WHERE `element_type` = 'task' AND status_type = 'client' AND name ='CANCELLED'")[0]-&gt;id_status."',3654,1),</v>
      </c>
      <c r="AK3655" s="16" t="str">
        <f t="shared" si="230"/>
        <v/>
      </c>
      <c r="AL3655" s="16" t="str">
        <f t="shared" si="231"/>
        <v/>
      </c>
    </row>
    <row r="3656" spans="1:38" x14ac:dyDescent="0.25">
      <c r="A3656" s="16" t="s">
        <v>928</v>
      </c>
      <c r="B3656" s="16" t="s">
        <v>26</v>
      </c>
      <c r="C3656" s="16" t="s">
        <v>27</v>
      </c>
      <c r="D3656" s="16" t="s">
        <v>349</v>
      </c>
      <c r="E3656" s="16" t="s">
        <v>1030</v>
      </c>
      <c r="F3656" s="16" t="s">
        <v>43</v>
      </c>
      <c r="G3656" s="16" t="s">
        <v>299</v>
      </c>
      <c r="H3656" s="16" t="s">
        <v>652</v>
      </c>
      <c r="I3656" s="16" t="s">
        <v>35</v>
      </c>
      <c r="J3656" s="16" t="s">
        <v>35</v>
      </c>
      <c r="M3656" s="16"/>
      <c r="N3656" s="7">
        <v>44967</v>
      </c>
      <c r="O3656" s="9">
        <v>45332</v>
      </c>
      <c r="P3656" t="s">
        <v>1245</v>
      </c>
      <c r="Q3656">
        <v>1</v>
      </c>
      <c r="R3656">
        <v>130</v>
      </c>
      <c r="S3656">
        <v>5</v>
      </c>
      <c r="T3656" t="s">
        <v>3052</v>
      </c>
      <c r="U3656">
        <v>235</v>
      </c>
      <c r="V3656">
        <v>14</v>
      </c>
      <c r="W3656">
        <v>59</v>
      </c>
      <c r="X3656">
        <v>67</v>
      </c>
      <c r="Y3656">
        <v>726</v>
      </c>
      <c r="Z3656">
        <v>20</v>
      </c>
      <c r="AA3656">
        <v>20</v>
      </c>
      <c r="AE3656">
        <v>3655</v>
      </c>
      <c r="AF3656" s="16" t="s">
        <v>24</v>
      </c>
      <c r="AG3656" s="16"/>
      <c r="AH3656" s="16"/>
      <c r="AI3656" s="16" t="str">
        <f t="shared" si="228"/>
        <v>(235,5,14,59,67,726,20, null, null, 'L500 2025 Latin America',2025, '2024-02-10','2024-02-10','".Carbon::now()."','".Carbon::now()."'),</v>
      </c>
      <c r="AJ3656" s="16" t="str">
        <f t="shared" si="229"/>
        <v>('".DB::select("SELECT id_status FROM `status` WHERE `element_type` = 'task' AND status_type = 'client' AND name ='CANCELLED'")[0]-&gt;id_status."',3655,1),</v>
      </c>
      <c r="AK3656" s="16" t="str">
        <f t="shared" si="230"/>
        <v/>
      </c>
      <c r="AL3656" s="16" t="str">
        <f t="shared" si="231"/>
        <v/>
      </c>
    </row>
    <row r="3657" spans="1:38" x14ac:dyDescent="0.25">
      <c r="A3657" s="16" t="s">
        <v>928</v>
      </c>
      <c r="B3657" s="16" t="s">
        <v>26</v>
      </c>
      <c r="C3657" s="16" t="s">
        <v>27</v>
      </c>
      <c r="D3657" s="16" t="s">
        <v>349</v>
      </c>
      <c r="E3657" s="16" t="s">
        <v>1030</v>
      </c>
      <c r="F3657" s="16" t="s">
        <v>43</v>
      </c>
      <c r="G3657" s="16" t="s">
        <v>299</v>
      </c>
      <c r="H3657" s="16" t="s">
        <v>57</v>
      </c>
      <c r="I3657" s="16" t="s">
        <v>35</v>
      </c>
      <c r="J3657" s="16" t="s">
        <v>35</v>
      </c>
      <c r="M3657" s="16"/>
      <c r="N3657" s="7">
        <v>44967</v>
      </c>
      <c r="O3657" s="9">
        <v>45332</v>
      </c>
      <c r="P3657" t="s">
        <v>1245</v>
      </c>
      <c r="Q3657">
        <v>1</v>
      </c>
      <c r="R3657">
        <v>130</v>
      </c>
      <c r="S3657">
        <v>5</v>
      </c>
      <c r="T3657" t="s">
        <v>3052</v>
      </c>
      <c r="U3657">
        <v>235</v>
      </c>
      <c r="V3657">
        <v>14</v>
      </c>
      <c r="W3657">
        <v>59</v>
      </c>
      <c r="X3657">
        <v>67</v>
      </c>
      <c r="Y3657">
        <v>828</v>
      </c>
      <c r="Z3657">
        <v>20</v>
      </c>
      <c r="AA3657">
        <v>20</v>
      </c>
      <c r="AE3657">
        <v>3656</v>
      </c>
      <c r="AF3657" s="16" t="s">
        <v>24</v>
      </c>
      <c r="AG3657" s="16"/>
      <c r="AH3657" s="16"/>
      <c r="AI3657" s="16" t="str">
        <f t="shared" si="228"/>
        <v>(235,5,14,59,67,828,20, null, null, 'L500 2025 Latin America',2025, '2024-02-10','2024-02-10','".Carbon::now()."','".Carbon::now()."'),</v>
      </c>
      <c r="AJ3657" s="16" t="str">
        <f t="shared" si="229"/>
        <v>('".DB::select("SELECT id_status FROM `status` WHERE `element_type` = 'task' AND status_type = 'client' AND name ='CANCELLED'")[0]-&gt;id_status."',3656,1),</v>
      </c>
      <c r="AK3657" s="16" t="str">
        <f t="shared" si="230"/>
        <v/>
      </c>
      <c r="AL3657" s="16" t="str">
        <f t="shared" si="231"/>
        <v/>
      </c>
    </row>
    <row r="3658" spans="1:38" x14ac:dyDescent="0.25">
      <c r="A3658" s="16" t="s">
        <v>929</v>
      </c>
      <c r="B3658" s="16" t="s">
        <v>26</v>
      </c>
      <c r="C3658" s="16" t="s">
        <v>41</v>
      </c>
      <c r="D3658" s="16" t="s">
        <v>766</v>
      </c>
      <c r="E3658" s="16" t="s">
        <v>1098</v>
      </c>
      <c r="F3658" s="16" t="s">
        <v>4438</v>
      </c>
      <c r="G3658" s="16" t="s">
        <v>486</v>
      </c>
      <c r="H3658" s="16" t="s">
        <v>53</v>
      </c>
      <c r="I3658" s="16" t="s">
        <v>35</v>
      </c>
      <c r="J3658" s="16" t="s">
        <v>35</v>
      </c>
      <c r="M3658" s="16"/>
      <c r="N3658" s="7">
        <v>45014</v>
      </c>
      <c r="O3658" s="9">
        <v>45044</v>
      </c>
      <c r="P3658" t="s">
        <v>1220</v>
      </c>
      <c r="Q3658">
        <v>1</v>
      </c>
      <c r="R3658">
        <v>122</v>
      </c>
      <c r="S3658">
        <v>5</v>
      </c>
      <c r="T3658" t="s">
        <v>4959</v>
      </c>
      <c r="U3658">
        <v>156</v>
      </c>
      <c r="V3658">
        <v>2</v>
      </c>
      <c r="W3658">
        <v>8</v>
      </c>
      <c r="X3658">
        <v>13</v>
      </c>
      <c r="Y3658">
        <v>20</v>
      </c>
      <c r="Z3658">
        <v>20</v>
      </c>
      <c r="AA3658">
        <v>20</v>
      </c>
      <c r="AE3658">
        <v>3657</v>
      </c>
      <c r="AF3658" s="16" t="s">
        <v>24</v>
      </c>
      <c r="AG3658" s="16"/>
      <c r="AH3658" s="16"/>
      <c r="AI3658" s="16" t="str">
        <f t="shared" si="228"/>
        <v>(156,5,2,8,13,20,20, null, null, 'Chambers 2025 Brazil',2023, '2023-04-28','2023-04-28','".Carbon::now()."','".Carbon::now()."'),</v>
      </c>
      <c r="AJ3658" s="16" t="str">
        <f t="shared" si="229"/>
        <v>('".DB::select("SELECT id_status FROM `status` WHERE `element_type` = 'task' AND status_type = 'client' AND name ='CANCELLED'")[0]-&gt;id_status."',3657,1),</v>
      </c>
      <c r="AK3658" s="16" t="str">
        <f t="shared" si="230"/>
        <v/>
      </c>
      <c r="AL3658" s="16" t="str">
        <f t="shared" si="231"/>
        <v/>
      </c>
    </row>
    <row r="3659" spans="1:38" x14ac:dyDescent="0.25">
      <c r="A3659" s="16" t="s">
        <v>929</v>
      </c>
      <c r="B3659" s="16" t="s">
        <v>26</v>
      </c>
      <c r="C3659" s="16" t="s">
        <v>41</v>
      </c>
      <c r="D3659" s="16" t="s">
        <v>766</v>
      </c>
      <c r="E3659" s="16" t="s">
        <v>484</v>
      </c>
      <c r="F3659" s="16" t="s">
        <v>4438</v>
      </c>
      <c r="G3659" s="16" t="s">
        <v>486</v>
      </c>
      <c r="H3659" s="16" t="s">
        <v>53</v>
      </c>
      <c r="I3659" s="16" t="s">
        <v>35</v>
      </c>
      <c r="J3659" s="16" t="s">
        <v>35</v>
      </c>
      <c r="M3659" s="16"/>
      <c r="N3659" s="7">
        <v>45014</v>
      </c>
      <c r="O3659" s="9">
        <v>45044</v>
      </c>
      <c r="P3659" t="s">
        <v>1220</v>
      </c>
      <c r="Q3659">
        <v>1</v>
      </c>
      <c r="R3659">
        <v>122</v>
      </c>
      <c r="S3659">
        <v>5</v>
      </c>
      <c r="T3659" t="s">
        <v>4959</v>
      </c>
      <c r="U3659">
        <v>156</v>
      </c>
      <c r="V3659">
        <v>2</v>
      </c>
      <c r="W3659">
        <v>8</v>
      </c>
      <c r="X3659">
        <v>13</v>
      </c>
      <c r="Y3659">
        <v>20</v>
      </c>
      <c r="Z3659">
        <v>20</v>
      </c>
      <c r="AA3659">
        <v>20</v>
      </c>
      <c r="AE3659">
        <v>3658</v>
      </c>
      <c r="AF3659" s="16" t="s">
        <v>24</v>
      </c>
      <c r="AG3659" s="16"/>
      <c r="AH3659" s="16"/>
      <c r="AI3659" s="16" t="str">
        <f t="shared" si="228"/>
        <v>(156,5,2,8,13,20,20, null, null, 'Chambers 2024 Brazil',2023, '2023-04-28','2023-04-28','".Carbon::now()."','".Carbon::now()."'),</v>
      </c>
      <c r="AJ3659" s="16" t="str">
        <f t="shared" si="229"/>
        <v>('".DB::select("SELECT id_status FROM `status` WHERE `element_type` = 'task' AND status_type = 'client' AND name ='CANCELLED'")[0]-&gt;id_status."',3658,1),</v>
      </c>
      <c r="AK3659" s="16" t="str">
        <f t="shared" si="230"/>
        <v/>
      </c>
      <c r="AL3659" s="16" t="str">
        <f t="shared" si="231"/>
        <v/>
      </c>
    </row>
    <row r="3660" spans="1:38" x14ac:dyDescent="0.25">
      <c r="A3660" s="16" t="s">
        <v>929</v>
      </c>
      <c r="B3660" s="16" t="s">
        <v>26</v>
      </c>
      <c r="C3660" s="16" t="s">
        <v>41</v>
      </c>
      <c r="D3660" s="16" t="s">
        <v>766</v>
      </c>
      <c r="E3660" s="16" t="s">
        <v>1098</v>
      </c>
      <c r="F3660" s="16" t="s">
        <v>4438</v>
      </c>
      <c r="G3660" s="16" t="s">
        <v>486</v>
      </c>
      <c r="H3660" s="16" t="s">
        <v>196</v>
      </c>
      <c r="I3660" s="16" t="s">
        <v>35</v>
      </c>
      <c r="J3660" s="16" t="s">
        <v>35</v>
      </c>
      <c r="M3660" s="16"/>
      <c r="N3660" s="7">
        <v>45013</v>
      </c>
      <c r="O3660" s="9">
        <v>45044</v>
      </c>
      <c r="P3660" t="s">
        <v>1220</v>
      </c>
      <c r="Q3660">
        <v>1</v>
      </c>
      <c r="R3660">
        <v>122</v>
      </c>
      <c r="S3660">
        <v>5</v>
      </c>
      <c r="T3660" t="s">
        <v>4959</v>
      </c>
      <c r="U3660">
        <v>156</v>
      </c>
      <c r="V3660">
        <v>2</v>
      </c>
      <c r="W3660">
        <v>8</v>
      </c>
      <c r="X3660">
        <v>13</v>
      </c>
      <c r="Y3660">
        <v>34</v>
      </c>
      <c r="Z3660">
        <v>20</v>
      </c>
      <c r="AA3660">
        <v>20</v>
      </c>
      <c r="AE3660">
        <v>3659</v>
      </c>
      <c r="AF3660" s="16" t="s">
        <v>24</v>
      </c>
      <c r="AG3660" s="16"/>
      <c r="AH3660" s="16"/>
      <c r="AI3660" s="16" t="str">
        <f t="shared" si="228"/>
        <v>(156,5,2,8,13,34,20, null, null, 'Chambers 2025 Brazil',2023, '2023-04-28','2023-04-28','".Carbon::now()."','".Carbon::now()."'),</v>
      </c>
      <c r="AJ3660" s="16" t="str">
        <f t="shared" si="229"/>
        <v>('".DB::select("SELECT id_status FROM `status` WHERE `element_type` = 'task' AND status_type = 'client' AND name ='CANCELLED'")[0]-&gt;id_status."',3659,1),</v>
      </c>
      <c r="AK3660" s="16" t="str">
        <f t="shared" si="230"/>
        <v/>
      </c>
      <c r="AL3660" s="16" t="str">
        <f t="shared" si="231"/>
        <v/>
      </c>
    </row>
    <row r="3661" spans="1:38" x14ac:dyDescent="0.25">
      <c r="A3661" s="16" t="s">
        <v>929</v>
      </c>
      <c r="B3661" s="16" t="s">
        <v>26</v>
      </c>
      <c r="C3661" s="16" t="s">
        <v>41</v>
      </c>
      <c r="D3661" s="16" t="s">
        <v>766</v>
      </c>
      <c r="E3661" s="16" t="s">
        <v>484</v>
      </c>
      <c r="F3661" s="16" t="s">
        <v>4438</v>
      </c>
      <c r="G3661" s="16" t="s">
        <v>486</v>
      </c>
      <c r="H3661" s="16" t="s">
        <v>196</v>
      </c>
      <c r="I3661" s="16" t="s">
        <v>35</v>
      </c>
      <c r="J3661" s="16" t="s">
        <v>35</v>
      </c>
      <c r="M3661" s="16"/>
      <c r="N3661" s="7">
        <v>45013</v>
      </c>
      <c r="O3661" s="9">
        <v>45044</v>
      </c>
      <c r="P3661" t="s">
        <v>1220</v>
      </c>
      <c r="Q3661">
        <v>1</v>
      </c>
      <c r="R3661">
        <v>122</v>
      </c>
      <c r="S3661">
        <v>5</v>
      </c>
      <c r="T3661" t="s">
        <v>4959</v>
      </c>
      <c r="U3661">
        <v>156</v>
      </c>
      <c r="V3661">
        <v>2</v>
      </c>
      <c r="W3661">
        <v>8</v>
      </c>
      <c r="X3661">
        <v>13</v>
      </c>
      <c r="Y3661">
        <v>34</v>
      </c>
      <c r="Z3661">
        <v>20</v>
      </c>
      <c r="AA3661">
        <v>20</v>
      </c>
      <c r="AE3661">
        <v>3660</v>
      </c>
      <c r="AF3661" s="16" t="s">
        <v>24</v>
      </c>
      <c r="AG3661" s="16"/>
      <c r="AH3661" s="16"/>
      <c r="AI3661" s="16" t="str">
        <f t="shared" si="228"/>
        <v>(156,5,2,8,13,34,20, null, null, 'Chambers 2024 Brazil',2023, '2023-04-28','2023-04-28','".Carbon::now()."','".Carbon::now()."'),</v>
      </c>
      <c r="AJ3661" s="16" t="str">
        <f t="shared" si="229"/>
        <v>('".DB::select("SELECT id_status FROM `status` WHERE `element_type` = 'task' AND status_type = 'client' AND name ='CANCELLED'")[0]-&gt;id_status."',3660,1),</v>
      </c>
      <c r="AK3661" s="16" t="str">
        <f t="shared" si="230"/>
        <v/>
      </c>
      <c r="AL3661" s="16" t="str">
        <f t="shared" si="231"/>
        <v/>
      </c>
    </row>
    <row r="3662" spans="1:38" x14ac:dyDescent="0.25">
      <c r="A3662" s="16" t="s">
        <v>929</v>
      </c>
      <c r="B3662" s="16" t="s">
        <v>26</v>
      </c>
      <c r="C3662" s="16" t="s">
        <v>41</v>
      </c>
      <c r="D3662" s="16" t="s">
        <v>766</v>
      </c>
      <c r="E3662" s="16" t="s">
        <v>1098</v>
      </c>
      <c r="F3662" s="16" t="s">
        <v>4438</v>
      </c>
      <c r="G3662" s="16" t="s">
        <v>486</v>
      </c>
      <c r="H3662" s="16" t="s">
        <v>64</v>
      </c>
      <c r="I3662" s="16" t="s">
        <v>35</v>
      </c>
      <c r="J3662" s="16" t="s">
        <v>35</v>
      </c>
      <c r="M3662" s="16"/>
      <c r="N3662" s="7">
        <v>45018</v>
      </c>
      <c r="O3662" s="9">
        <v>45044</v>
      </c>
      <c r="P3662" t="s">
        <v>1220</v>
      </c>
      <c r="Q3662">
        <v>1</v>
      </c>
      <c r="R3662">
        <v>122</v>
      </c>
      <c r="S3662">
        <v>5</v>
      </c>
      <c r="T3662" t="s">
        <v>4959</v>
      </c>
      <c r="U3662">
        <v>156</v>
      </c>
      <c r="V3662">
        <v>2</v>
      </c>
      <c r="W3662">
        <v>8</v>
      </c>
      <c r="X3662">
        <v>13</v>
      </c>
      <c r="Y3662">
        <v>93</v>
      </c>
      <c r="Z3662">
        <v>20</v>
      </c>
      <c r="AA3662">
        <v>20</v>
      </c>
      <c r="AE3662">
        <v>3661</v>
      </c>
      <c r="AF3662" s="16" t="s">
        <v>24</v>
      </c>
      <c r="AG3662" s="16"/>
      <c r="AH3662" s="16"/>
      <c r="AI3662" s="16" t="str">
        <f t="shared" si="228"/>
        <v>(156,5,2,8,13,93,20, null, null, 'Chambers 2025 Brazil',2023, '2023-04-28','2023-04-28','".Carbon::now()."','".Carbon::now()."'),</v>
      </c>
      <c r="AJ3662" s="16" t="str">
        <f t="shared" si="229"/>
        <v>('".DB::select("SELECT id_status FROM `status` WHERE `element_type` = 'task' AND status_type = 'client' AND name ='CANCELLED'")[0]-&gt;id_status."',3661,1),</v>
      </c>
      <c r="AK3662" s="16" t="str">
        <f t="shared" si="230"/>
        <v/>
      </c>
      <c r="AL3662" s="16" t="str">
        <f t="shared" si="231"/>
        <v/>
      </c>
    </row>
    <row r="3663" spans="1:38" x14ac:dyDescent="0.25">
      <c r="A3663" s="16" t="s">
        <v>929</v>
      </c>
      <c r="B3663" s="16" t="s">
        <v>26</v>
      </c>
      <c r="C3663" s="16" t="s">
        <v>41</v>
      </c>
      <c r="D3663" s="16" t="s">
        <v>766</v>
      </c>
      <c r="E3663" s="16" t="s">
        <v>484</v>
      </c>
      <c r="F3663" s="16" t="s">
        <v>4438</v>
      </c>
      <c r="G3663" s="16" t="s">
        <v>486</v>
      </c>
      <c r="H3663" s="16" t="s">
        <v>64</v>
      </c>
      <c r="I3663" s="16" t="s">
        <v>35</v>
      </c>
      <c r="J3663" s="16" t="s">
        <v>35</v>
      </c>
      <c r="M3663" s="16"/>
      <c r="N3663" s="7">
        <v>45018</v>
      </c>
      <c r="O3663" s="9">
        <v>45044</v>
      </c>
      <c r="P3663" t="s">
        <v>1220</v>
      </c>
      <c r="Q3663">
        <v>1</v>
      </c>
      <c r="R3663">
        <v>122</v>
      </c>
      <c r="S3663">
        <v>5</v>
      </c>
      <c r="T3663" t="s">
        <v>4959</v>
      </c>
      <c r="U3663">
        <v>156</v>
      </c>
      <c r="V3663">
        <v>2</v>
      </c>
      <c r="W3663">
        <v>8</v>
      </c>
      <c r="X3663">
        <v>13</v>
      </c>
      <c r="Y3663">
        <v>93</v>
      </c>
      <c r="Z3663">
        <v>20</v>
      </c>
      <c r="AA3663">
        <v>20</v>
      </c>
      <c r="AE3663">
        <v>3662</v>
      </c>
      <c r="AF3663" s="16" t="s">
        <v>24</v>
      </c>
      <c r="AG3663" s="16"/>
      <c r="AH3663" s="16"/>
      <c r="AI3663" s="16" t="str">
        <f t="shared" si="228"/>
        <v>(156,5,2,8,13,93,20, null, null, 'Chambers 2024 Brazil',2023, '2023-04-28','2023-04-28','".Carbon::now()."','".Carbon::now()."'),</v>
      </c>
      <c r="AJ3663" s="16" t="str">
        <f t="shared" si="229"/>
        <v>('".DB::select("SELECT id_status FROM `status` WHERE `element_type` = 'task' AND status_type = 'client' AND name ='CANCELLED'")[0]-&gt;id_status."',3662,1),</v>
      </c>
      <c r="AK3663" s="16" t="str">
        <f t="shared" si="230"/>
        <v/>
      </c>
      <c r="AL3663" s="16" t="str">
        <f t="shared" si="231"/>
        <v/>
      </c>
    </row>
    <row r="3664" spans="1:38" x14ac:dyDescent="0.25">
      <c r="A3664" s="16" t="s">
        <v>929</v>
      </c>
      <c r="B3664" s="16" t="s">
        <v>26</v>
      </c>
      <c r="C3664" s="16" t="s">
        <v>41</v>
      </c>
      <c r="D3664" s="16" t="s">
        <v>766</v>
      </c>
      <c r="E3664" s="16" t="s">
        <v>484</v>
      </c>
      <c r="F3664" s="16" t="s">
        <v>4438</v>
      </c>
      <c r="G3664" s="16" t="s">
        <v>486</v>
      </c>
      <c r="H3664" s="16" t="s">
        <v>930</v>
      </c>
      <c r="I3664" s="16" t="s">
        <v>35</v>
      </c>
      <c r="J3664" s="16" t="s">
        <v>35</v>
      </c>
      <c r="M3664" s="16"/>
      <c r="N3664" s="7">
        <v>45021</v>
      </c>
      <c r="O3664" s="9">
        <v>45044</v>
      </c>
      <c r="P3664" t="s">
        <v>1220</v>
      </c>
      <c r="Q3664">
        <v>1</v>
      </c>
      <c r="R3664">
        <v>122</v>
      </c>
      <c r="S3664">
        <v>5</v>
      </c>
      <c r="T3664" t="s">
        <v>4959</v>
      </c>
      <c r="U3664">
        <v>156</v>
      </c>
      <c r="V3664">
        <v>2</v>
      </c>
      <c r="W3664">
        <v>8</v>
      </c>
      <c r="X3664">
        <v>13</v>
      </c>
      <c r="Y3664">
        <v>104</v>
      </c>
      <c r="Z3664">
        <v>20</v>
      </c>
      <c r="AA3664">
        <v>20</v>
      </c>
      <c r="AE3664">
        <v>3663</v>
      </c>
      <c r="AF3664" s="16" t="s">
        <v>24</v>
      </c>
      <c r="AG3664" s="16"/>
      <c r="AH3664" s="16"/>
      <c r="AI3664" s="16" t="str">
        <f t="shared" si="228"/>
        <v>(156,5,2,8,13,104,20, null, null, 'Chambers 2024 Brazil',2023, '2023-04-28','2023-04-28','".Carbon::now()."','".Carbon::now()."'),</v>
      </c>
      <c r="AJ3664" s="16" t="str">
        <f t="shared" si="229"/>
        <v>('".DB::select("SELECT id_status FROM `status` WHERE `element_type` = 'task' AND status_type = 'client' AND name ='CANCELLED'")[0]-&gt;id_status."',3663,1),</v>
      </c>
      <c r="AK3664" s="16" t="str">
        <f t="shared" si="230"/>
        <v/>
      </c>
      <c r="AL3664" s="16" t="str">
        <f t="shared" si="231"/>
        <v/>
      </c>
    </row>
    <row r="3665" spans="1:38" x14ac:dyDescent="0.25">
      <c r="A3665" s="16" t="s">
        <v>929</v>
      </c>
      <c r="B3665" s="16" t="s">
        <v>26</v>
      </c>
      <c r="C3665" s="16" t="s">
        <v>41</v>
      </c>
      <c r="D3665" s="16" t="s">
        <v>766</v>
      </c>
      <c r="E3665" s="16" t="s">
        <v>484</v>
      </c>
      <c r="F3665" s="16" t="s">
        <v>4438</v>
      </c>
      <c r="G3665" s="16" t="s">
        <v>486</v>
      </c>
      <c r="H3665" s="16" t="s">
        <v>931</v>
      </c>
      <c r="I3665" s="16" t="s">
        <v>35</v>
      </c>
      <c r="J3665" s="16" t="s">
        <v>35</v>
      </c>
      <c r="M3665" s="16"/>
      <c r="N3665" s="7">
        <v>45020</v>
      </c>
      <c r="O3665" s="9">
        <v>45044</v>
      </c>
      <c r="P3665" t="s">
        <v>1220</v>
      </c>
      <c r="Q3665">
        <v>1</v>
      </c>
      <c r="R3665">
        <v>122</v>
      </c>
      <c r="S3665">
        <v>5</v>
      </c>
      <c r="T3665" t="s">
        <v>4959</v>
      </c>
      <c r="U3665">
        <v>156</v>
      </c>
      <c r="V3665">
        <v>2</v>
      </c>
      <c r="W3665">
        <v>8</v>
      </c>
      <c r="X3665">
        <v>13</v>
      </c>
      <c r="Y3665">
        <v>164</v>
      </c>
      <c r="Z3665">
        <v>20</v>
      </c>
      <c r="AA3665">
        <v>20</v>
      </c>
      <c r="AE3665">
        <v>3664</v>
      </c>
      <c r="AF3665" s="16" t="s">
        <v>24</v>
      </c>
      <c r="AG3665" s="16"/>
      <c r="AH3665" s="16"/>
      <c r="AI3665" s="16" t="str">
        <f t="shared" si="228"/>
        <v>(156,5,2,8,13,164,20, null, null, 'Chambers 2024 Brazil',2023, '2023-04-28','2023-04-28','".Carbon::now()."','".Carbon::now()."'),</v>
      </c>
      <c r="AJ3665" s="16" t="str">
        <f t="shared" si="229"/>
        <v>('".DB::select("SELECT id_status FROM `status` WHERE `element_type` = 'task' AND status_type = 'client' AND name ='CANCELLED'")[0]-&gt;id_status."',3664,1),</v>
      </c>
      <c r="AK3665" s="16" t="str">
        <f t="shared" si="230"/>
        <v/>
      </c>
      <c r="AL3665" s="16" t="str">
        <f t="shared" si="231"/>
        <v/>
      </c>
    </row>
    <row r="3666" spans="1:38" x14ac:dyDescent="0.25">
      <c r="A3666" s="16" t="s">
        <v>929</v>
      </c>
      <c r="B3666" s="16" t="s">
        <v>26</v>
      </c>
      <c r="C3666" s="16" t="s">
        <v>41</v>
      </c>
      <c r="D3666" s="16" t="s">
        <v>766</v>
      </c>
      <c r="E3666" s="16" t="s">
        <v>1098</v>
      </c>
      <c r="F3666" s="16" t="s">
        <v>4438</v>
      </c>
      <c r="G3666" s="16" t="s">
        <v>486</v>
      </c>
      <c r="H3666" s="16" t="s">
        <v>606</v>
      </c>
      <c r="I3666" s="16" t="s">
        <v>35</v>
      </c>
      <c r="J3666" s="16" t="s">
        <v>35</v>
      </c>
      <c r="M3666" s="16"/>
      <c r="N3666" s="7">
        <v>45017</v>
      </c>
      <c r="O3666" s="9">
        <v>45044</v>
      </c>
      <c r="P3666" t="s">
        <v>1220</v>
      </c>
      <c r="Q3666">
        <v>1</v>
      </c>
      <c r="R3666">
        <v>122</v>
      </c>
      <c r="S3666">
        <v>5</v>
      </c>
      <c r="T3666" t="s">
        <v>4959</v>
      </c>
      <c r="U3666">
        <v>156</v>
      </c>
      <c r="V3666">
        <v>2</v>
      </c>
      <c r="W3666">
        <v>8</v>
      </c>
      <c r="X3666">
        <v>13</v>
      </c>
      <c r="Y3666">
        <v>251</v>
      </c>
      <c r="Z3666">
        <v>20</v>
      </c>
      <c r="AA3666">
        <v>20</v>
      </c>
      <c r="AE3666">
        <v>3665</v>
      </c>
      <c r="AF3666" s="16" t="s">
        <v>24</v>
      </c>
      <c r="AG3666" s="16"/>
      <c r="AH3666" s="16"/>
      <c r="AI3666" s="16" t="str">
        <f t="shared" si="228"/>
        <v>(156,5,2,8,13,251,20, null, null, 'Chambers 2025 Brazil',2023, '2023-04-28','2023-04-28','".Carbon::now()."','".Carbon::now()."'),</v>
      </c>
      <c r="AJ3666" s="16" t="str">
        <f t="shared" si="229"/>
        <v>('".DB::select("SELECT id_status FROM `status` WHERE `element_type` = 'task' AND status_type = 'client' AND name ='CANCELLED'")[0]-&gt;id_status."',3665,1),</v>
      </c>
      <c r="AK3666" s="16" t="str">
        <f t="shared" si="230"/>
        <v/>
      </c>
      <c r="AL3666" s="16" t="str">
        <f t="shared" si="231"/>
        <v/>
      </c>
    </row>
    <row r="3667" spans="1:38" x14ac:dyDescent="0.25">
      <c r="A3667" s="16" t="s">
        <v>929</v>
      </c>
      <c r="B3667" s="16" t="s">
        <v>26</v>
      </c>
      <c r="C3667" s="16" t="s">
        <v>41</v>
      </c>
      <c r="D3667" s="16" t="s">
        <v>766</v>
      </c>
      <c r="E3667" s="16" t="s">
        <v>484</v>
      </c>
      <c r="F3667" s="16" t="s">
        <v>4438</v>
      </c>
      <c r="G3667" s="16" t="s">
        <v>486</v>
      </c>
      <c r="H3667" s="16" t="s">
        <v>606</v>
      </c>
      <c r="I3667" s="16" t="s">
        <v>35</v>
      </c>
      <c r="J3667" s="16" t="s">
        <v>35</v>
      </c>
      <c r="M3667" s="16"/>
      <c r="N3667" s="7">
        <v>45017</v>
      </c>
      <c r="O3667" s="9">
        <v>45044</v>
      </c>
      <c r="P3667" t="s">
        <v>1220</v>
      </c>
      <c r="Q3667">
        <v>1</v>
      </c>
      <c r="R3667">
        <v>122</v>
      </c>
      <c r="S3667">
        <v>5</v>
      </c>
      <c r="T3667" t="s">
        <v>4959</v>
      </c>
      <c r="U3667">
        <v>156</v>
      </c>
      <c r="V3667">
        <v>2</v>
      </c>
      <c r="W3667">
        <v>8</v>
      </c>
      <c r="X3667">
        <v>13</v>
      </c>
      <c r="Y3667">
        <v>251</v>
      </c>
      <c r="Z3667">
        <v>20</v>
      </c>
      <c r="AA3667">
        <v>20</v>
      </c>
      <c r="AE3667">
        <v>3666</v>
      </c>
      <c r="AF3667" s="16" t="s">
        <v>24</v>
      </c>
      <c r="AG3667" s="16"/>
      <c r="AH3667" s="16"/>
      <c r="AI3667" s="16" t="str">
        <f t="shared" si="228"/>
        <v>(156,5,2,8,13,251,20, null, null, 'Chambers 2024 Brazil',2023, '2023-04-28','2023-04-28','".Carbon::now()."','".Carbon::now()."'),</v>
      </c>
      <c r="AJ3667" s="16" t="str">
        <f t="shared" si="229"/>
        <v>('".DB::select("SELECT id_status FROM `status` WHERE `element_type` = 'task' AND status_type = 'client' AND name ='CANCELLED'")[0]-&gt;id_status."',3666,1),</v>
      </c>
      <c r="AK3667" s="16" t="str">
        <f t="shared" si="230"/>
        <v/>
      </c>
      <c r="AL3667" s="16" t="str">
        <f t="shared" si="231"/>
        <v/>
      </c>
    </row>
    <row r="3668" spans="1:38" x14ac:dyDescent="0.25">
      <c r="A3668" s="16" t="s">
        <v>929</v>
      </c>
      <c r="B3668" s="16" t="s">
        <v>26</v>
      </c>
      <c r="C3668" s="16" t="s">
        <v>41</v>
      </c>
      <c r="D3668" s="16" t="s">
        <v>766</v>
      </c>
      <c r="E3668" s="16" t="s">
        <v>1098</v>
      </c>
      <c r="F3668" s="16" t="s">
        <v>4438</v>
      </c>
      <c r="G3668" s="16" t="s">
        <v>486</v>
      </c>
      <c r="H3668" s="16" t="s">
        <v>839</v>
      </c>
      <c r="I3668" s="16" t="s">
        <v>35</v>
      </c>
      <c r="J3668" s="16" t="s">
        <v>35</v>
      </c>
      <c r="M3668" s="16"/>
      <c r="N3668" s="7">
        <v>45015</v>
      </c>
      <c r="O3668" s="9">
        <v>45044</v>
      </c>
      <c r="P3668" t="s">
        <v>1220</v>
      </c>
      <c r="Q3668">
        <v>1</v>
      </c>
      <c r="R3668">
        <v>122</v>
      </c>
      <c r="S3668">
        <v>5</v>
      </c>
      <c r="T3668" t="s">
        <v>4959</v>
      </c>
      <c r="U3668">
        <v>156</v>
      </c>
      <c r="V3668">
        <v>2</v>
      </c>
      <c r="W3668">
        <v>8</v>
      </c>
      <c r="X3668">
        <v>13</v>
      </c>
      <c r="Y3668">
        <v>313</v>
      </c>
      <c r="Z3668">
        <v>20</v>
      </c>
      <c r="AA3668">
        <v>20</v>
      </c>
      <c r="AE3668">
        <v>3667</v>
      </c>
      <c r="AF3668" s="16" t="s">
        <v>24</v>
      </c>
      <c r="AG3668" s="16"/>
      <c r="AH3668" s="16"/>
      <c r="AI3668" s="16" t="str">
        <f t="shared" si="228"/>
        <v>(156,5,2,8,13,313,20, null, null, 'Chambers 2025 Brazil',2023, '2023-04-28','2023-04-28','".Carbon::now()."','".Carbon::now()."'),</v>
      </c>
      <c r="AJ3668" s="16" t="str">
        <f t="shared" si="229"/>
        <v>('".DB::select("SELECT id_status FROM `status` WHERE `element_type` = 'task' AND status_type = 'client' AND name ='CANCELLED'")[0]-&gt;id_status."',3667,1),</v>
      </c>
      <c r="AK3668" s="16" t="str">
        <f t="shared" si="230"/>
        <v/>
      </c>
      <c r="AL3668" s="16" t="str">
        <f t="shared" si="231"/>
        <v/>
      </c>
    </row>
    <row r="3669" spans="1:38" x14ac:dyDescent="0.25">
      <c r="A3669" s="16" t="s">
        <v>929</v>
      </c>
      <c r="B3669" s="16" t="s">
        <v>26</v>
      </c>
      <c r="C3669" s="16" t="s">
        <v>41</v>
      </c>
      <c r="D3669" s="16" t="s">
        <v>766</v>
      </c>
      <c r="E3669" s="16" t="s">
        <v>484</v>
      </c>
      <c r="F3669" s="16" t="s">
        <v>4438</v>
      </c>
      <c r="G3669" s="16" t="s">
        <v>486</v>
      </c>
      <c r="H3669" s="16" t="s">
        <v>839</v>
      </c>
      <c r="I3669" s="16" t="s">
        <v>35</v>
      </c>
      <c r="J3669" s="16" t="s">
        <v>35</v>
      </c>
      <c r="M3669" s="16"/>
      <c r="N3669" s="7">
        <v>45015</v>
      </c>
      <c r="O3669" s="9">
        <v>45044</v>
      </c>
      <c r="P3669" t="s">
        <v>1220</v>
      </c>
      <c r="Q3669">
        <v>1</v>
      </c>
      <c r="R3669">
        <v>122</v>
      </c>
      <c r="S3669">
        <v>5</v>
      </c>
      <c r="T3669" t="s">
        <v>4959</v>
      </c>
      <c r="U3669">
        <v>156</v>
      </c>
      <c r="V3669">
        <v>2</v>
      </c>
      <c r="W3669">
        <v>8</v>
      </c>
      <c r="X3669">
        <v>13</v>
      </c>
      <c r="Y3669">
        <v>313</v>
      </c>
      <c r="Z3669">
        <v>20</v>
      </c>
      <c r="AA3669">
        <v>20</v>
      </c>
      <c r="AE3669">
        <v>3668</v>
      </c>
      <c r="AF3669" s="16" t="s">
        <v>24</v>
      </c>
      <c r="AG3669" s="16"/>
      <c r="AH3669" s="16"/>
      <c r="AI3669" s="16" t="str">
        <f t="shared" si="228"/>
        <v>(156,5,2,8,13,313,20, null, null, 'Chambers 2024 Brazil',2023, '2023-04-28','2023-04-28','".Carbon::now()."','".Carbon::now()."'),</v>
      </c>
      <c r="AJ3669" s="16" t="str">
        <f t="shared" si="229"/>
        <v>('".DB::select("SELECT id_status FROM `status` WHERE `element_type` = 'task' AND status_type = 'client' AND name ='CANCELLED'")[0]-&gt;id_status."',3668,1),</v>
      </c>
      <c r="AK3669" s="16" t="str">
        <f t="shared" si="230"/>
        <v/>
      </c>
      <c r="AL3669" s="16" t="str">
        <f t="shared" si="231"/>
        <v/>
      </c>
    </row>
    <row r="3670" spans="1:38" x14ac:dyDescent="0.25">
      <c r="A3670" s="16" t="s">
        <v>929</v>
      </c>
      <c r="B3670" s="16" t="s">
        <v>26</v>
      </c>
      <c r="C3670" s="16" t="s">
        <v>41</v>
      </c>
      <c r="D3670" s="16" t="s">
        <v>766</v>
      </c>
      <c r="E3670" s="16" t="s">
        <v>1098</v>
      </c>
      <c r="F3670" s="16" t="s">
        <v>4438</v>
      </c>
      <c r="G3670" s="16" t="s">
        <v>486</v>
      </c>
      <c r="H3670" s="16" t="s">
        <v>932</v>
      </c>
      <c r="I3670" s="16" t="s">
        <v>35</v>
      </c>
      <c r="J3670" s="16" t="s">
        <v>35</v>
      </c>
      <c r="M3670" s="16"/>
      <c r="N3670" s="7">
        <v>45016</v>
      </c>
      <c r="O3670" s="9">
        <v>45044</v>
      </c>
      <c r="P3670" t="s">
        <v>1220</v>
      </c>
      <c r="Q3670">
        <v>1</v>
      </c>
      <c r="R3670">
        <v>122</v>
      </c>
      <c r="S3670">
        <v>5</v>
      </c>
      <c r="T3670" t="s">
        <v>4959</v>
      </c>
      <c r="U3670">
        <v>156</v>
      </c>
      <c r="V3670">
        <v>2</v>
      </c>
      <c r="W3670">
        <v>8</v>
      </c>
      <c r="X3670">
        <v>13</v>
      </c>
      <c r="Y3670">
        <v>378</v>
      </c>
      <c r="Z3670">
        <v>20</v>
      </c>
      <c r="AA3670">
        <v>20</v>
      </c>
      <c r="AE3670">
        <v>3669</v>
      </c>
      <c r="AF3670" s="16" t="s">
        <v>24</v>
      </c>
      <c r="AG3670" s="16"/>
      <c r="AH3670" s="16"/>
      <c r="AI3670" s="16" t="str">
        <f t="shared" si="228"/>
        <v>(156,5,2,8,13,378,20, null, null, 'Chambers 2025 Brazil',2023, '2023-04-28','2023-04-28','".Carbon::now()."','".Carbon::now()."'),</v>
      </c>
      <c r="AJ3670" s="16" t="str">
        <f t="shared" si="229"/>
        <v>('".DB::select("SELECT id_status FROM `status` WHERE `element_type` = 'task' AND status_type = 'client' AND name ='CANCELLED'")[0]-&gt;id_status."',3669,1),</v>
      </c>
      <c r="AK3670" s="16" t="str">
        <f t="shared" si="230"/>
        <v/>
      </c>
      <c r="AL3670" s="16" t="str">
        <f t="shared" si="231"/>
        <v/>
      </c>
    </row>
    <row r="3671" spans="1:38" x14ac:dyDescent="0.25">
      <c r="A3671" s="16" t="s">
        <v>929</v>
      </c>
      <c r="B3671" s="16" t="s">
        <v>26</v>
      </c>
      <c r="C3671" s="16" t="s">
        <v>41</v>
      </c>
      <c r="D3671" s="16" t="s">
        <v>766</v>
      </c>
      <c r="E3671" s="16" t="s">
        <v>484</v>
      </c>
      <c r="F3671" s="16" t="s">
        <v>4438</v>
      </c>
      <c r="G3671" s="16" t="s">
        <v>486</v>
      </c>
      <c r="H3671" s="16" t="s">
        <v>932</v>
      </c>
      <c r="I3671" s="16" t="s">
        <v>35</v>
      </c>
      <c r="J3671" s="16" t="s">
        <v>35</v>
      </c>
      <c r="M3671" s="16"/>
      <c r="N3671" s="7">
        <v>45016</v>
      </c>
      <c r="O3671" s="9">
        <v>45044</v>
      </c>
      <c r="P3671" t="s">
        <v>1220</v>
      </c>
      <c r="Q3671">
        <v>1</v>
      </c>
      <c r="R3671">
        <v>122</v>
      </c>
      <c r="S3671">
        <v>5</v>
      </c>
      <c r="T3671" t="s">
        <v>4959</v>
      </c>
      <c r="U3671">
        <v>156</v>
      </c>
      <c r="V3671">
        <v>2</v>
      </c>
      <c r="W3671">
        <v>8</v>
      </c>
      <c r="X3671">
        <v>13</v>
      </c>
      <c r="Y3671">
        <v>378</v>
      </c>
      <c r="Z3671">
        <v>20</v>
      </c>
      <c r="AA3671">
        <v>20</v>
      </c>
      <c r="AE3671">
        <v>3670</v>
      </c>
      <c r="AF3671" s="16" t="s">
        <v>24</v>
      </c>
      <c r="AG3671" s="16"/>
      <c r="AH3671" s="16"/>
      <c r="AI3671" s="16" t="str">
        <f t="shared" si="228"/>
        <v>(156,5,2,8,13,378,20, null, null, 'Chambers 2024 Brazil',2023, '2023-04-28','2023-04-28','".Carbon::now()."','".Carbon::now()."'),</v>
      </c>
      <c r="AJ3671" s="16" t="str">
        <f t="shared" si="229"/>
        <v>('".DB::select("SELECT id_status FROM `status` WHERE `element_type` = 'task' AND status_type = 'client' AND name ='CANCELLED'")[0]-&gt;id_status."',3670,1),</v>
      </c>
      <c r="AK3671" s="16" t="str">
        <f t="shared" si="230"/>
        <v/>
      </c>
      <c r="AL3671" s="16" t="str">
        <f t="shared" si="231"/>
        <v/>
      </c>
    </row>
    <row r="3672" spans="1:38" x14ac:dyDescent="0.25">
      <c r="A3672" s="16" t="s">
        <v>929</v>
      </c>
      <c r="B3672" s="16" t="s">
        <v>26</v>
      </c>
      <c r="C3672" s="16" t="s">
        <v>41</v>
      </c>
      <c r="D3672" s="16" t="s">
        <v>766</v>
      </c>
      <c r="E3672" s="16" t="s">
        <v>1098</v>
      </c>
      <c r="F3672" s="16" t="s">
        <v>4438</v>
      </c>
      <c r="G3672" s="16" t="s">
        <v>486</v>
      </c>
      <c r="H3672" s="16" t="s">
        <v>368</v>
      </c>
      <c r="I3672" s="16" t="s">
        <v>35</v>
      </c>
      <c r="J3672" s="16" t="s">
        <v>35</v>
      </c>
      <c r="M3672" s="16"/>
      <c r="N3672" s="7">
        <v>45019</v>
      </c>
      <c r="O3672" s="9">
        <v>45044</v>
      </c>
      <c r="P3672" t="s">
        <v>1220</v>
      </c>
      <c r="Q3672">
        <v>1</v>
      </c>
      <c r="R3672">
        <v>122</v>
      </c>
      <c r="S3672">
        <v>5</v>
      </c>
      <c r="T3672" t="s">
        <v>4959</v>
      </c>
      <c r="U3672">
        <v>156</v>
      </c>
      <c r="V3672">
        <v>2</v>
      </c>
      <c r="W3672">
        <v>8</v>
      </c>
      <c r="X3672">
        <v>13</v>
      </c>
      <c r="Y3672">
        <v>394</v>
      </c>
      <c r="Z3672">
        <v>20</v>
      </c>
      <c r="AA3672">
        <v>20</v>
      </c>
      <c r="AE3672">
        <v>3671</v>
      </c>
      <c r="AF3672" s="16" t="s">
        <v>24</v>
      </c>
      <c r="AG3672" s="16"/>
      <c r="AH3672" s="16"/>
      <c r="AI3672" s="16" t="str">
        <f t="shared" si="228"/>
        <v>(156,5,2,8,13,394,20, null, null, 'Chambers 2025 Brazil',2023, '2023-04-28','2023-04-28','".Carbon::now()."','".Carbon::now()."'),</v>
      </c>
      <c r="AJ3672" s="16" t="str">
        <f t="shared" si="229"/>
        <v>('".DB::select("SELECT id_status FROM `status` WHERE `element_type` = 'task' AND status_type = 'client' AND name ='CANCELLED'")[0]-&gt;id_status."',3671,1),</v>
      </c>
      <c r="AK3672" s="16" t="str">
        <f t="shared" si="230"/>
        <v/>
      </c>
      <c r="AL3672" s="16" t="str">
        <f t="shared" si="231"/>
        <v/>
      </c>
    </row>
    <row r="3673" spans="1:38" x14ac:dyDescent="0.25">
      <c r="A3673" s="16" t="s">
        <v>929</v>
      </c>
      <c r="B3673" s="16" t="s">
        <v>26</v>
      </c>
      <c r="C3673" s="16" t="s">
        <v>41</v>
      </c>
      <c r="D3673" s="16" t="s">
        <v>766</v>
      </c>
      <c r="E3673" s="16" t="s">
        <v>484</v>
      </c>
      <c r="F3673" s="16" t="s">
        <v>4438</v>
      </c>
      <c r="G3673" s="16" t="s">
        <v>486</v>
      </c>
      <c r="H3673" s="16" t="s">
        <v>368</v>
      </c>
      <c r="I3673" s="16" t="s">
        <v>35</v>
      </c>
      <c r="J3673" s="16" t="s">
        <v>35</v>
      </c>
      <c r="M3673" s="16"/>
      <c r="N3673" s="7">
        <v>45019</v>
      </c>
      <c r="O3673" s="9">
        <v>45044</v>
      </c>
      <c r="P3673" t="s">
        <v>1220</v>
      </c>
      <c r="Q3673">
        <v>1</v>
      </c>
      <c r="R3673">
        <v>122</v>
      </c>
      <c r="S3673">
        <v>5</v>
      </c>
      <c r="T3673" t="s">
        <v>4959</v>
      </c>
      <c r="U3673">
        <v>156</v>
      </c>
      <c r="V3673">
        <v>2</v>
      </c>
      <c r="W3673">
        <v>8</v>
      </c>
      <c r="X3673">
        <v>13</v>
      </c>
      <c r="Y3673">
        <v>394</v>
      </c>
      <c r="Z3673">
        <v>20</v>
      </c>
      <c r="AA3673">
        <v>20</v>
      </c>
      <c r="AE3673">
        <v>3672</v>
      </c>
      <c r="AF3673" s="16" t="s">
        <v>24</v>
      </c>
      <c r="AG3673" s="16"/>
      <c r="AH3673" s="16"/>
      <c r="AI3673" s="16" t="str">
        <f t="shared" si="228"/>
        <v>(156,5,2,8,13,394,20, null, null, 'Chambers 2024 Brazil',2023, '2023-04-28','2023-04-28','".Carbon::now()."','".Carbon::now()."'),</v>
      </c>
      <c r="AJ3673" s="16" t="str">
        <f t="shared" si="229"/>
        <v>('".DB::select("SELECT id_status FROM `status` WHERE `element_type` = 'task' AND status_type = 'client' AND name ='CANCELLED'")[0]-&gt;id_status."',3672,1),</v>
      </c>
      <c r="AK3673" s="16" t="str">
        <f t="shared" si="230"/>
        <v/>
      </c>
      <c r="AL3673" s="16" t="str">
        <f t="shared" si="231"/>
        <v/>
      </c>
    </row>
    <row r="3674" spans="1:38" x14ac:dyDescent="0.25">
      <c r="A3674" s="16" t="s">
        <v>929</v>
      </c>
      <c r="B3674" s="16" t="s">
        <v>26</v>
      </c>
      <c r="C3674" s="16" t="s">
        <v>41</v>
      </c>
      <c r="D3674" s="16" t="s">
        <v>28</v>
      </c>
      <c r="E3674" s="16" t="s">
        <v>484</v>
      </c>
      <c r="F3674" s="16" t="s">
        <v>150</v>
      </c>
      <c r="G3674" s="16" t="s">
        <v>486</v>
      </c>
      <c r="H3674" s="16" t="s">
        <v>217</v>
      </c>
      <c r="I3674" s="16" t="s">
        <v>35</v>
      </c>
      <c r="J3674" s="16" t="s">
        <v>35</v>
      </c>
      <c r="M3674" s="16"/>
      <c r="N3674" s="7">
        <v>45071</v>
      </c>
      <c r="O3674" s="9">
        <v>45071</v>
      </c>
      <c r="P3674" t="s">
        <v>1208</v>
      </c>
      <c r="Q3674">
        <v>1</v>
      </c>
      <c r="R3674">
        <v>122</v>
      </c>
      <c r="S3674">
        <v>5</v>
      </c>
      <c r="T3674" t="s">
        <v>2927</v>
      </c>
      <c r="U3674">
        <v>28</v>
      </c>
      <c r="V3674">
        <v>2</v>
      </c>
      <c r="W3674">
        <v>13</v>
      </c>
      <c r="X3674">
        <v>13</v>
      </c>
      <c r="Y3674">
        <v>170</v>
      </c>
      <c r="Z3674">
        <v>20</v>
      </c>
      <c r="AA3674">
        <v>20</v>
      </c>
      <c r="AE3674">
        <v>3673</v>
      </c>
      <c r="AF3674" s="16" t="s">
        <v>24</v>
      </c>
      <c r="AG3674" s="16"/>
      <c r="AH3674" s="16"/>
      <c r="AI3674" s="16" t="str">
        <f t="shared" si="228"/>
        <v>(28,5,2,13,13,170,20, null, null, 'Chambers 2024 Brazil',2024, '2023-05-25','2023-05-25','".Carbon::now()."','".Carbon::now()."'),</v>
      </c>
      <c r="AJ3674" s="16" t="str">
        <f t="shared" si="229"/>
        <v>('".DB::select("SELECT id_status FROM `status` WHERE `element_type` = 'task' AND status_type = 'client' AND name ='CANCELLED'")[0]-&gt;id_status."',3673,1),</v>
      </c>
      <c r="AK3674" s="16" t="str">
        <f t="shared" si="230"/>
        <v/>
      </c>
      <c r="AL3674" s="16" t="str">
        <f t="shared" si="231"/>
        <v/>
      </c>
    </row>
    <row r="3675" spans="1:38" x14ac:dyDescent="0.25">
      <c r="A3675" s="16" t="s">
        <v>929</v>
      </c>
      <c r="B3675" s="16" t="s">
        <v>26</v>
      </c>
      <c r="C3675" s="16" t="s">
        <v>240</v>
      </c>
      <c r="D3675" s="16" t="s">
        <v>28</v>
      </c>
      <c r="E3675" s="16" t="s">
        <v>42</v>
      </c>
      <c r="F3675" s="16" t="s">
        <v>3688</v>
      </c>
      <c r="G3675" s="16" t="s">
        <v>486</v>
      </c>
      <c r="H3675" s="16" t="s">
        <v>933</v>
      </c>
      <c r="I3675" s="16" t="s">
        <v>35</v>
      </c>
      <c r="J3675" s="16" t="s">
        <v>35</v>
      </c>
      <c r="M3675" s="16"/>
      <c r="N3675" s="7">
        <v>44958</v>
      </c>
      <c r="O3675" s="9">
        <v>44958</v>
      </c>
      <c r="P3675" t="s">
        <v>1213</v>
      </c>
      <c r="Q3675">
        <v>1</v>
      </c>
      <c r="R3675">
        <v>122</v>
      </c>
      <c r="S3675">
        <v>5</v>
      </c>
      <c r="T3675" t="s">
        <v>2927</v>
      </c>
      <c r="U3675">
        <v>28</v>
      </c>
      <c r="V3675">
        <v>9</v>
      </c>
      <c r="W3675">
        <v>36</v>
      </c>
      <c r="X3675">
        <v>13</v>
      </c>
      <c r="Y3675">
        <v>443</v>
      </c>
      <c r="Z3675">
        <v>20</v>
      </c>
      <c r="AA3675">
        <v>20</v>
      </c>
      <c r="AE3675">
        <v>3674</v>
      </c>
      <c r="AF3675" s="16" t="s">
        <v>24</v>
      </c>
      <c r="AG3675" s="16"/>
      <c r="AH3675" s="16"/>
      <c r="AI3675" s="16" t="str">
        <f t="shared" si="228"/>
        <v>(28,5,9,36,13,443,20, null, null, 'Chambers 2024 Latin America',2024, '2023-02-01','2023-02-01','".Carbon::now()."','".Carbon::now()."'),</v>
      </c>
      <c r="AJ3675" s="16" t="str">
        <f t="shared" si="229"/>
        <v>('".DB::select("SELECT id_status FROM `status` WHERE `element_type` = 'task' AND status_type = 'client' AND name ='CANCELLED'")[0]-&gt;id_status."',3674,1),</v>
      </c>
      <c r="AK3675" s="16" t="str">
        <f t="shared" si="230"/>
        <v/>
      </c>
      <c r="AL3675" s="16" t="str">
        <f t="shared" si="231"/>
        <v/>
      </c>
    </row>
    <row r="3676" spans="1:38" x14ac:dyDescent="0.25">
      <c r="A3676" s="16" t="s">
        <v>929</v>
      </c>
      <c r="B3676" s="16" t="s">
        <v>26</v>
      </c>
      <c r="C3676" s="16" t="s">
        <v>27</v>
      </c>
      <c r="D3676" s="16" t="s">
        <v>28</v>
      </c>
      <c r="E3676" s="16" t="s">
        <v>46</v>
      </c>
      <c r="F3676" s="16" t="s">
        <v>43</v>
      </c>
      <c r="G3676" s="16" t="s">
        <v>486</v>
      </c>
      <c r="H3676" s="16" t="s">
        <v>710</v>
      </c>
      <c r="I3676" s="16" t="s">
        <v>35</v>
      </c>
      <c r="J3676" s="16" t="s">
        <v>35</v>
      </c>
      <c r="M3676" s="16"/>
      <c r="N3676" s="7">
        <v>44967</v>
      </c>
      <c r="O3676" s="9">
        <v>44967</v>
      </c>
      <c r="P3676" t="s">
        <v>1197</v>
      </c>
      <c r="Q3676">
        <v>1</v>
      </c>
      <c r="R3676">
        <v>122</v>
      </c>
      <c r="S3676">
        <v>5</v>
      </c>
      <c r="T3676" t="s">
        <v>2927</v>
      </c>
      <c r="U3676">
        <v>28</v>
      </c>
      <c r="V3676">
        <v>14</v>
      </c>
      <c r="W3676">
        <v>59</v>
      </c>
      <c r="X3676">
        <v>13</v>
      </c>
      <c r="Y3676">
        <v>824</v>
      </c>
      <c r="Z3676">
        <v>20</v>
      </c>
      <c r="AA3676">
        <v>20</v>
      </c>
      <c r="AE3676">
        <v>3675</v>
      </c>
      <c r="AF3676" s="16" t="s">
        <v>24</v>
      </c>
      <c r="AG3676" s="16"/>
      <c r="AH3676" s="16"/>
      <c r="AI3676" s="16" t="str">
        <f t="shared" si="228"/>
        <v>(28,5,14,59,13,824,20, null, null, 'L500 2024 Latin America',2024, '2023-02-10','2023-02-10','".Carbon::now()."','".Carbon::now()."'),</v>
      </c>
      <c r="AJ3676" s="16" t="str">
        <f t="shared" si="229"/>
        <v>('".DB::select("SELECT id_status FROM `status` WHERE `element_type` = 'task' AND status_type = 'client' AND name ='CANCELLED'")[0]-&gt;id_status."',3675,1),</v>
      </c>
      <c r="AK3676" s="16" t="str">
        <f t="shared" si="230"/>
        <v/>
      </c>
      <c r="AL3676" s="16" t="str">
        <f t="shared" si="231"/>
        <v/>
      </c>
    </row>
    <row r="3677" spans="1:38" x14ac:dyDescent="0.25">
      <c r="A3677" s="16" t="s">
        <v>929</v>
      </c>
      <c r="B3677" s="16" t="s">
        <v>26</v>
      </c>
      <c r="C3677" s="16" t="s">
        <v>27</v>
      </c>
      <c r="D3677" s="16" t="s">
        <v>28</v>
      </c>
      <c r="E3677" s="16" t="s">
        <v>46</v>
      </c>
      <c r="F3677" s="16" t="s">
        <v>43</v>
      </c>
      <c r="G3677" s="16" t="s">
        <v>486</v>
      </c>
      <c r="H3677" s="16" t="s">
        <v>97</v>
      </c>
      <c r="I3677" s="16" t="s">
        <v>35</v>
      </c>
      <c r="J3677" s="16" t="s">
        <v>35</v>
      </c>
      <c r="M3677" s="16"/>
      <c r="N3677" s="7">
        <v>44967</v>
      </c>
      <c r="O3677" s="9">
        <v>44967</v>
      </c>
      <c r="P3677" t="s">
        <v>1197</v>
      </c>
      <c r="Q3677">
        <v>1</v>
      </c>
      <c r="R3677">
        <v>122</v>
      </c>
      <c r="S3677">
        <v>5</v>
      </c>
      <c r="T3677" t="s">
        <v>2927</v>
      </c>
      <c r="U3677">
        <v>28</v>
      </c>
      <c r="V3677">
        <v>14</v>
      </c>
      <c r="W3677">
        <v>59</v>
      </c>
      <c r="X3677">
        <v>13</v>
      </c>
      <c r="Y3677">
        <v>874</v>
      </c>
      <c r="Z3677">
        <v>20</v>
      </c>
      <c r="AA3677">
        <v>20</v>
      </c>
      <c r="AE3677">
        <v>3676</v>
      </c>
      <c r="AF3677" s="16" t="s">
        <v>24</v>
      </c>
      <c r="AG3677" s="16"/>
      <c r="AH3677" s="16"/>
      <c r="AI3677" s="16" t="str">
        <f t="shared" si="228"/>
        <v>(28,5,14,59,13,874,20, null, null, 'L500 2024 Latin America',2024, '2023-02-10','2023-02-10','".Carbon::now()."','".Carbon::now()."'),</v>
      </c>
      <c r="AJ3677" s="16" t="str">
        <f t="shared" si="229"/>
        <v>('".DB::select("SELECT id_status FROM `status` WHERE `element_type` = 'task' AND status_type = 'client' AND name ='CANCELLED'")[0]-&gt;id_status."',3676,1),</v>
      </c>
      <c r="AK3677" s="16" t="str">
        <f t="shared" si="230"/>
        <v/>
      </c>
      <c r="AL3677" s="16" t="str">
        <f t="shared" si="231"/>
        <v/>
      </c>
    </row>
    <row r="3678" spans="1:38" x14ac:dyDescent="0.25">
      <c r="A3678" s="16" t="s">
        <v>1273</v>
      </c>
      <c r="B3678" s="16" t="s">
        <v>26</v>
      </c>
      <c r="C3678" s="16" t="s">
        <v>41</v>
      </c>
      <c r="D3678" s="16" t="s">
        <v>349</v>
      </c>
      <c r="E3678" s="16" t="s">
        <v>350</v>
      </c>
      <c r="F3678" s="16" t="s">
        <v>43</v>
      </c>
      <c r="G3678" s="16" t="s">
        <v>44</v>
      </c>
      <c r="H3678" s="16" t="s">
        <v>177</v>
      </c>
      <c r="I3678" s="16" t="s">
        <v>35</v>
      </c>
      <c r="J3678" s="16" t="s">
        <v>35</v>
      </c>
      <c r="M3678" s="16" t="s">
        <v>37</v>
      </c>
      <c r="N3678" s="7"/>
      <c r="O3678" s="9">
        <v>45208</v>
      </c>
      <c r="P3678" t="s">
        <v>3105</v>
      </c>
      <c r="Q3678">
        <v>1</v>
      </c>
      <c r="R3678">
        <v>123</v>
      </c>
      <c r="S3678">
        <v>5</v>
      </c>
      <c r="T3678" t="s">
        <v>3075</v>
      </c>
      <c r="U3678">
        <v>223</v>
      </c>
      <c r="V3678">
        <v>2</v>
      </c>
      <c r="W3678">
        <v>17</v>
      </c>
      <c r="X3678">
        <v>90</v>
      </c>
      <c r="Y3678">
        <v>113</v>
      </c>
      <c r="Z3678">
        <v>20</v>
      </c>
      <c r="AA3678">
        <v>20</v>
      </c>
      <c r="AD3678">
        <v>42</v>
      </c>
      <c r="AE3678">
        <v>3677</v>
      </c>
      <c r="AF3678" s="16" t="s">
        <v>39</v>
      </c>
      <c r="AG3678" s="16"/>
      <c r="AH3678" s="16"/>
      <c r="AI3678" s="16" t="str">
        <f t="shared" si="228"/>
        <v>(223,5,2,17,90,113,20, null, 42, 'Chambers 2025 Latin America',2025, '2023-10-09','2023-10-09','".Carbon::now()."','".Carbon::now()."'),</v>
      </c>
      <c r="AJ3678" s="16" t="str">
        <f t="shared" si="229"/>
        <v>('".DB::select("SELECT id_status FROM `status` WHERE `element_type` = 'task' AND status_type = 'client' AND name ='CONFIRMED'")[0]-&gt;id_status."',3677,1),</v>
      </c>
      <c r="AK3678" s="16" t="str">
        <f t="shared" si="230"/>
        <v/>
      </c>
      <c r="AL3678" s="16" t="str">
        <f t="shared" si="231"/>
        <v/>
      </c>
    </row>
    <row r="3679" spans="1:38" x14ac:dyDescent="0.25">
      <c r="A3679" s="16" t="s">
        <v>1273</v>
      </c>
      <c r="B3679" s="16" t="s">
        <v>26</v>
      </c>
      <c r="C3679" s="16" t="s">
        <v>41</v>
      </c>
      <c r="D3679" s="16" t="s">
        <v>349</v>
      </c>
      <c r="E3679" s="16" t="s">
        <v>350</v>
      </c>
      <c r="F3679" s="16" t="s">
        <v>43</v>
      </c>
      <c r="G3679" s="16" t="s">
        <v>44</v>
      </c>
      <c r="H3679" s="16" t="s">
        <v>45</v>
      </c>
      <c r="I3679" s="16" t="s">
        <v>35</v>
      </c>
      <c r="J3679" s="16" t="s">
        <v>35</v>
      </c>
      <c r="M3679" s="16" t="s">
        <v>37</v>
      </c>
      <c r="N3679" s="7"/>
      <c r="O3679" s="9">
        <v>45208</v>
      </c>
      <c r="P3679" t="s">
        <v>3105</v>
      </c>
      <c r="Q3679">
        <v>1</v>
      </c>
      <c r="R3679">
        <v>123</v>
      </c>
      <c r="S3679">
        <v>5</v>
      </c>
      <c r="T3679" t="s">
        <v>3075</v>
      </c>
      <c r="U3679">
        <v>223</v>
      </c>
      <c r="V3679">
        <v>2</v>
      </c>
      <c r="W3679">
        <v>17</v>
      </c>
      <c r="X3679">
        <v>90</v>
      </c>
      <c r="Y3679">
        <v>122</v>
      </c>
      <c r="Z3679">
        <v>20</v>
      </c>
      <c r="AA3679">
        <v>20</v>
      </c>
      <c r="AD3679">
        <v>42</v>
      </c>
      <c r="AE3679">
        <v>3678</v>
      </c>
      <c r="AF3679" s="16" t="s">
        <v>39</v>
      </c>
      <c r="AG3679" s="16"/>
      <c r="AH3679" s="16"/>
      <c r="AI3679" s="16" t="str">
        <f t="shared" si="228"/>
        <v>(223,5,2,17,90,122,20, null, 42, 'Chambers 2025 Latin America',2025, '2023-10-09','2023-10-09','".Carbon::now()."','".Carbon::now()."'),</v>
      </c>
      <c r="AJ3679" s="16" t="str">
        <f t="shared" si="229"/>
        <v>('".DB::select("SELECT id_status FROM `status` WHERE `element_type` = 'task' AND status_type = 'client' AND name ='CONFIRMED'")[0]-&gt;id_status."',3678,1),</v>
      </c>
      <c r="AK3679" s="16" t="str">
        <f t="shared" si="230"/>
        <v/>
      </c>
      <c r="AL3679" s="16" t="str">
        <f t="shared" si="231"/>
        <v/>
      </c>
    </row>
    <row r="3680" spans="1:38" x14ac:dyDescent="0.25">
      <c r="A3680" s="16" t="s">
        <v>934</v>
      </c>
      <c r="B3680" s="16" t="s">
        <v>26</v>
      </c>
      <c r="C3680" s="16" t="s">
        <v>41</v>
      </c>
      <c r="D3680" s="16" t="s">
        <v>28</v>
      </c>
      <c r="E3680" s="16" t="s">
        <v>51</v>
      </c>
      <c r="F3680" s="16" t="s">
        <v>31</v>
      </c>
      <c r="G3680" s="16" t="s">
        <v>4450</v>
      </c>
      <c r="H3680" s="16" t="s">
        <v>266</v>
      </c>
      <c r="I3680" s="16" t="s">
        <v>35</v>
      </c>
      <c r="J3680" s="16" t="s">
        <v>35</v>
      </c>
      <c r="M3680" s="16" t="s">
        <v>96</v>
      </c>
      <c r="N3680" s="7">
        <v>45175</v>
      </c>
      <c r="O3680" s="9">
        <v>45175</v>
      </c>
      <c r="P3680" t="s">
        <v>1203</v>
      </c>
      <c r="Q3680">
        <v>1</v>
      </c>
      <c r="R3680">
        <v>118</v>
      </c>
      <c r="S3680">
        <v>5</v>
      </c>
      <c r="T3680" t="s">
        <v>2935</v>
      </c>
      <c r="U3680">
        <v>68</v>
      </c>
      <c r="V3680">
        <v>2</v>
      </c>
      <c r="W3680">
        <v>12</v>
      </c>
      <c r="X3680">
        <v>93</v>
      </c>
      <c r="Y3680">
        <v>203</v>
      </c>
      <c r="Z3680">
        <v>20</v>
      </c>
      <c r="AA3680">
        <v>20</v>
      </c>
      <c r="AD3680">
        <v>18</v>
      </c>
      <c r="AE3680">
        <v>3679</v>
      </c>
      <c r="AF3680" s="16" t="s">
        <v>39</v>
      </c>
      <c r="AG3680" s="16"/>
      <c r="AH3680" s="16"/>
      <c r="AI3680" s="16" t="str">
        <f t="shared" si="228"/>
        <v>(68,5,2,12,93,203,20, null, 18, 'Chambers 2024 Europe',2024, '2023-09-06','2023-09-06','".Carbon::now()."','".Carbon::now()."'),</v>
      </c>
      <c r="AJ3680" s="16" t="str">
        <f t="shared" si="229"/>
        <v>('".DB::select("SELECT id_status FROM `status` WHERE `element_type` = 'task' AND status_type = 'client' AND name ='CONFIRMED'")[0]-&gt;id_status."',3679,1),</v>
      </c>
      <c r="AK3680" s="16" t="str">
        <f t="shared" si="230"/>
        <v/>
      </c>
      <c r="AL3680" s="16" t="str">
        <f t="shared" si="231"/>
        <v/>
      </c>
    </row>
    <row r="3681" spans="1:38" x14ac:dyDescent="0.25">
      <c r="A3681" s="16" t="s">
        <v>934</v>
      </c>
      <c r="B3681" s="16" t="s">
        <v>26</v>
      </c>
      <c r="C3681" s="16" t="s">
        <v>41</v>
      </c>
      <c r="D3681" s="16" t="s">
        <v>28</v>
      </c>
      <c r="E3681" s="16" t="s">
        <v>51</v>
      </c>
      <c r="F3681" s="16" t="s">
        <v>31</v>
      </c>
      <c r="G3681" s="16" t="s">
        <v>935</v>
      </c>
      <c r="H3681" s="16" t="s">
        <v>53</v>
      </c>
      <c r="I3681" s="16" t="s">
        <v>35</v>
      </c>
      <c r="J3681" s="16" t="s">
        <v>35</v>
      </c>
      <c r="M3681" s="16" t="s">
        <v>96</v>
      </c>
      <c r="N3681" s="7"/>
      <c r="O3681" s="9">
        <v>44979</v>
      </c>
      <c r="P3681" t="s">
        <v>1179</v>
      </c>
      <c r="Q3681">
        <v>1</v>
      </c>
      <c r="R3681">
        <v>118</v>
      </c>
      <c r="S3681">
        <v>5</v>
      </c>
      <c r="T3681" t="s">
        <v>2935</v>
      </c>
      <c r="U3681">
        <v>68</v>
      </c>
      <c r="V3681">
        <v>2</v>
      </c>
      <c r="W3681">
        <v>12</v>
      </c>
      <c r="X3681">
        <v>94</v>
      </c>
      <c r="Y3681">
        <v>20</v>
      </c>
      <c r="Z3681">
        <v>20</v>
      </c>
      <c r="AA3681">
        <v>20</v>
      </c>
      <c r="AD3681">
        <v>18</v>
      </c>
      <c r="AE3681">
        <v>3680</v>
      </c>
      <c r="AF3681" s="16" t="s">
        <v>39</v>
      </c>
      <c r="AG3681" s="16"/>
      <c r="AH3681" s="16"/>
      <c r="AI3681" s="16" t="str">
        <f t="shared" si="228"/>
        <v>(68,5,2,12,94,20,20, null, 18, 'Chambers 2024 Europe',2024, '2023-02-22','2023-02-22','".Carbon::now()."','".Carbon::now()."'),</v>
      </c>
      <c r="AJ3681" s="16" t="str">
        <f t="shared" si="229"/>
        <v>('".DB::select("SELECT id_status FROM `status` WHERE `element_type` = 'task' AND status_type = 'client' AND name ='CONFIRMED'")[0]-&gt;id_status."',3680,1),</v>
      </c>
      <c r="AK3681" s="16" t="str">
        <f t="shared" si="230"/>
        <v/>
      </c>
      <c r="AL3681" s="16" t="str">
        <f t="shared" si="231"/>
        <v/>
      </c>
    </row>
    <row r="3682" spans="1:38" x14ac:dyDescent="0.25">
      <c r="A3682" s="16" t="s">
        <v>934</v>
      </c>
      <c r="B3682" s="16" t="s">
        <v>26</v>
      </c>
      <c r="C3682" s="16" t="s">
        <v>41</v>
      </c>
      <c r="D3682" s="16" t="s">
        <v>28</v>
      </c>
      <c r="E3682" s="16" t="s">
        <v>51</v>
      </c>
      <c r="F3682" s="16" t="s">
        <v>31</v>
      </c>
      <c r="G3682" s="16" t="s">
        <v>935</v>
      </c>
      <c r="H3682" s="16" t="s">
        <v>64</v>
      </c>
      <c r="I3682" s="16" t="s">
        <v>35</v>
      </c>
      <c r="J3682" s="16" t="s">
        <v>35</v>
      </c>
      <c r="M3682" s="16" t="s">
        <v>96</v>
      </c>
      <c r="N3682" s="7"/>
      <c r="O3682" s="9">
        <v>44979</v>
      </c>
      <c r="P3682" t="s">
        <v>1179</v>
      </c>
      <c r="Q3682">
        <v>1</v>
      </c>
      <c r="R3682">
        <v>118</v>
      </c>
      <c r="S3682">
        <v>5</v>
      </c>
      <c r="T3682" t="s">
        <v>2935</v>
      </c>
      <c r="U3682">
        <v>68</v>
      </c>
      <c r="V3682">
        <v>2</v>
      </c>
      <c r="W3682">
        <v>12</v>
      </c>
      <c r="X3682">
        <v>94</v>
      </c>
      <c r="Y3682">
        <v>93</v>
      </c>
      <c r="Z3682">
        <v>20</v>
      </c>
      <c r="AA3682">
        <v>20</v>
      </c>
      <c r="AD3682">
        <v>18</v>
      </c>
      <c r="AE3682">
        <v>3681</v>
      </c>
      <c r="AF3682" s="16" t="s">
        <v>39</v>
      </c>
      <c r="AG3682" s="16"/>
      <c r="AH3682" s="16"/>
      <c r="AI3682" s="16" t="str">
        <f t="shared" si="228"/>
        <v>(68,5,2,12,94,93,20, null, 18, 'Chambers 2024 Europe',2024, '2023-02-22','2023-02-22','".Carbon::now()."','".Carbon::now()."'),</v>
      </c>
      <c r="AJ3682" s="16" t="str">
        <f t="shared" si="229"/>
        <v>('".DB::select("SELECT id_status FROM `status` WHERE `element_type` = 'task' AND status_type = 'client' AND name ='CONFIRMED'")[0]-&gt;id_status."',3681,1),</v>
      </c>
      <c r="AK3682" s="16" t="str">
        <f t="shared" si="230"/>
        <v/>
      </c>
      <c r="AL3682" s="16" t="str">
        <f t="shared" si="231"/>
        <v/>
      </c>
    </row>
    <row r="3683" spans="1:38" x14ac:dyDescent="0.25">
      <c r="A3683" s="16" t="s">
        <v>934</v>
      </c>
      <c r="B3683" s="16" t="s">
        <v>26</v>
      </c>
      <c r="C3683" s="16" t="s">
        <v>41</v>
      </c>
      <c r="D3683" s="16" t="s">
        <v>28</v>
      </c>
      <c r="E3683" s="16" t="s">
        <v>51</v>
      </c>
      <c r="F3683" s="16" t="s">
        <v>31</v>
      </c>
      <c r="G3683" s="16" t="s">
        <v>935</v>
      </c>
      <c r="H3683" s="16" t="s">
        <v>72</v>
      </c>
      <c r="I3683" s="16" t="s">
        <v>35</v>
      </c>
      <c r="J3683" s="16" t="s">
        <v>35</v>
      </c>
      <c r="M3683" s="16" t="s">
        <v>96</v>
      </c>
      <c r="N3683" s="7"/>
      <c r="O3683" s="9">
        <v>44979</v>
      </c>
      <c r="P3683" t="s">
        <v>1179</v>
      </c>
      <c r="Q3683">
        <v>1</v>
      </c>
      <c r="R3683">
        <v>118</v>
      </c>
      <c r="S3683">
        <v>5</v>
      </c>
      <c r="T3683" t="s">
        <v>2935</v>
      </c>
      <c r="U3683">
        <v>68</v>
      </c>
      <c r="V3683">
        <v>2</v>
      </c>
      <c r="W3683">
        <v>12</v>
      </c>
      <c r="X3683">
        <v>94</v>
      </c>
      <c r="Y3683">
        <v>111</v>
      </c>
      <c r="Z3683">
        <v>20</v>
      </c>
      <c r="AA3683">
        <v>20</v>
      </c>
      <c r="AD3683">
        <v>18</v>
      </c>
      <c r="AE3683">
        <v>3682</v>
      </c>
      <c r="AF3683" s="16" t="s">
        <v>39</v>
      </c>
      <c r="AG3683" s="16"/>
      <c r="AH3683" s="16"/>
      <c r="AI3683" s="16" t="str">
        <f t="shared" si="228"/>
        <v>(68,5,2,12,94,111,20, null, 18, 'Chambers 2024 Europe',2024, '2023-02-22','2023-02-22','".Carbon::now()."','".Carbon::now()."'),</v>
      </c>
      <c r="AJ3683" s="16" t="str">
        <f t="shared" si="229"/>
        <v>('".DB::select("SELECT id_status FROM `status` WHERE `element_type` = 'task' AND status_type = 'client' AND name ='CONFIRMED'")[0]-&gt;id_status."',3682,1),</v>
      </c>
      <c r="AK3683" s="16" t="str">
        <f t="shared" si="230"/>
        <v/>
      </c>
      <c r="AL3683" s="16" t="str">
        <f t="shared" si="231"/>
        <v/>
      </c>
    </row>
    <row r="3684" spans="1:38" x14ac:dyDescent="0.25">
      <c r="A3684" s="16" t="s">
        <v>934</v>
      </c>
      <c r="B3684" s="16" t="s">
        <v>26</v>
      </c>
      <c r="C3684" s="16" t="s">
        <v>41</v>
      </c>
      <c r="D3684" s="16" t="s">
        <v>28</v>
      </c>
      <c r="E3684" s="16" t="s">
        <v>51</v>
      </c>
      <c r="F3684" s="16" t="s">
        <v>31</v>
      </c>
      <c r="G3684" s="16" t="s">
        <v>935</v>
      </c>
      <c r="H3684" s="16" t="s">
        <v>839</v>
      </c>
      <c r="I3684" s="16" t="s">
        <v>35</v>
      </c>
      <c r="J3684" s="16" t="s">
        <v>35</v>
      </c>
      <c r="M3684" s="16" t="s">
        <v>96</v>
      </c>
      <c r="N3684" s="7"/>
      <c r="O3684" s="9">
        <v>44979</v>
      </c>
      <c r="P3684" t="s">
        <v>1179</v>
      </c>
      <c r="Q3684">
        <v>1</v>
      </c>
      <c r="R3684">
        <v>118</v>
      </c>
      <c r="S3684">
        <v>5</v>
      </c>
      <c r="T3684" t="s">
        <v>2935</v>
      </c>
      <c r="U3684">
        <v>68</v>
      </c>
      <c r="V3684">
        <v>2</v>
      </c>
      <c r="W3684">
        <v>12</v>
      </c>
      <c r="X3684">
        <v>94</v>
      </c>
      <c r="Y3684">
        <v>313</v>
      </c>
      <c r="Z3684">
        <v>20</v>
      </c>
      <c r="AA3684">
        <v>20</v>
      </c>
      <c r="AD3684">
        <v>18</v>
      </c>
      <c r="AE3684">
        <v>3683</v>
      </c>
      <c r="AF3684" s="16" t="s">
        <v>39</v>
      </c>
      <c r="AG3684" s="16"/>
      <c r="AH3684" s="16"/>
      <c r="AI3684" s="16" t="str">
        <f t="shared" si="228"/>
        <v>(68,5,2,12,94,313,20, null, 18, 'Chambers 2024 Europe',2024, '2023-02-22','2023-02-22','".Carbon::now()."','".Carbon::now()."'),</v>
      </c>
      <c r="AJ3684" s="16" t="str">
        <f t="shared" si="229"/>
        <v>('".DB::select("SELECT id_status FROM `status` WHERE `element_type` = 'task' AND status_type = 'client' AND name ='CONFIRMED'")[0]-&gt;id_status."',3683,1),</v>
      </c>
      <c r="AK3684" s="16" t="str">
        <f t="shared" si="230"/>
        <v/>
      </c>
      <c r="AL3684" s="16" t="str">
        <f t="shared" si="231"/>
        <v/>
      </c>
    </row>
    <row r="3685" spans="1:38" x14ac:dyDescent="0.25">
      <c r="A3685" s="16" t="s">
        <v>934</v>
      </c>
      <c r="B3685" s="16" t="s">
        <v>26</v>
      </c>
      <c r="C3685" s="16" t="s">
        <v>41</v>
      </c>
      <c r="D3685" s="16" t="s">
        <v>28</v>
      </c>
      <c r="E3685" s="16" t="s">
        <v>51</v>
      </c>
      <c r="F3685" s="16" t="s">
        <v>31</v>
      </c>
      <c r="G3685" s="16" t="s">
        <v>935</v>
      </c>
      <c r="H3685" s="16" t="s">
        <v>300</v>
      </c>
      <c r="I3685" s="16" t="s">
        <v>35</v>
      </c>
      <c r="J3685" s="16" t="s">
        <v>35</v>
      </c>
      <c r="M3685" s="16" t="s">
        <v>96</v>
      </c>
      <c r="N3685" s="7">
        <v>45139</v>
      </c>
      <c r="O3685" s="9">
        <v>45175</v>
      </c>
      <c r="P3685" t="s">
        <v>1203</v>
      </c>
      <c r="Q3685">
        <v>1</v>
      </c>
      <c r="R3685">
        <v>118</v>
      </c>
      <c r="S3685">
        <v>5</v>
      </c>
      <c r="T3685" t="s">
        <v>2935</v>
      </c>
      <c r="U3685">
        <v>68</v>
      </c>
      <c r="V3685">
        <v>2</v>
      </c>
      <c r="W3685">
        <v>12</v>
      </c>
      <c r="X3685">
        <v>94</v>
      </c>
      <c r="Y3685">
        <v>328</v>
      </c>
      <c r="Z3685">
        <v>20</v>
      </c>
      <c r="AA3685">
        <v>20</v>
      </c>
      <c r="AD3685">
        <v>18</v>
      </c>
      <c r="AE3685">
        <v>3684</v>
      </c>
      <c r="AF3685" s="16" t="s">
        <v>39</v>
      </c>
      <c r="AG3685" s="16"/>
      <c r="AH3685" s="16"/>
      <c r="AI3685" s="16" t="str">
        <f t="shared" si="228"/>
        <v>(68,5,2,12,94,328,20, null, 18, 'Chambers 2024 Europe',2024, '2023-09-06','2023-09-06','".Carbon::now()."','".Carbon::now()."'),</v>
      </c>
      <c r="AJ3685" s="16" t="str">
        <f t="shared" si="229"/>
        <v>('".DB::select("SELECT id_status FROM `status` WHERE `element_type` = 'task' AND status_type = 'client' AND name ='CONFIRMED'")[0]-&gt;id_status."',3684,1),</v>
      </c>
      <c r="AK3685" s="16" t="str">
        <f t="shared" si="230"/>
        <v/>
      </c>
      <c r="AL3685" s="16" t="str">
        <f t="shared" si="231"/>
        <v/>
      </c>
    </row>
    <row r="3686" spans="1:38" x14ac:dyDescent="0.25">
      <c r="A3686" s="16" t="s">
        <v>934</v>
      </c>
      <c r="B3686" s="16" t="s">
        <v>26</v>
      </c>
      <c r="C3686" s="16" t="s">
        <v>41</v>
      </c>
      <c r="D3686" s="16" t="s">
        <v>28</v>
      </c>
      <c r="E3686" s="16" t="s">
        <v>51</v>
      </c>
      <c r="F3686" s="16" t="s">
        <v>31</v>
      </c>
      <c r="G3686" s="16" t="s">
        <v>935</v>
      </c>
      <c r="H3686" s="16" t="s">
        <v>660</v>
      </c>
      <c r="I3686" s="16" t="s">
        <v>35</v>
      </c>
      <c r="J3686" s="16" t="s">
        <v>35</v>
      </c>
      <c r="M3686" s="16" t="s">
        <v>488</v>
      </c>
      <c r="N3686" s="7"/>
      <c r="O3686" s="9">
        <v>45063</v>
      </c>
      <c r="P3686" t="s">
        <v>1191</v>
      </c>
      <c r="Q3686">
        <v>1</v>
      </c>
      <c r="R3686">
        <v>118</v>
      </c>
      <c r="S3686">
        <v>5</v>
      </c>
      <c r="T3686" t="s">
        <v>2935</v>
      </c>
      <c r="U3686">
        <v>68</v>
      </c>
      <c r="V3686">
        <v>2</v>
      </c>
      <c r="W3686">
        <v>12</v>
      </c>
      <c r="X3686">
        <v>94</v>
      </c>
      <c r="Y3686">
        <v>333</v>
      </c>
      <c r="Z3686">
        <v>20</v>
      </c>
      <c r="AA3686">
        <v>20</v>
      </c>
      <c r="AE3686">
        <v>3685</v>
      </c>
      <c r="AF3686" s="16" t="s">
        <v>39</v>
      </c>
      <c r="AG3686" s="16"/>
      <c r="AH3686" s="16"/>
      <c r="AI3686" s="16" t="str">
        <f t="shared" si="228"/>
        <v>(68,5,2,12,94,333,20, null, null, 'Chambers 2024 Europe',2024, '2023-05-17','2023-05-17','".Carbon::now()."','".Carbon::now()."'),</v>
      </c>
      <c r="AJ3686" s="16" t="str">
        <f t="shared" si="229"/>
        <v>('".DB::select("SELECT id_status FROM `status` WHERE `element_type` = 'task' AND status_type = 'client' AND name ='CONFIRMED'")[0]-&gt;id_status."',3685,1),</v>
      </c>
      <c r="AK3686" s="16" t="str">
        <f t="shared" si="230"/>
        <v/>
      </c>
      <c r="AL3686" s="16" t="str">
        <f t="shared" si="231"/>
        <v/>
      </c>
    </row>
    <row r="3687" spans="1:38" x14ac:dyDescent="0.25">
      <c r="A3687" s="16" t="s">
        <v>934</v>
      </c>
      <c r="B3687" s="16" t="s">
        <v>26</v>
      </c>
      <c r="C3687" s="16" t="s">
        <v>41</v>
      </c>
      <c r="D3687" s="16" t="s">
        <v>28</v>
      </c>
      <c r="E3687" s="16" t="s">
        <v>51</v>
      </c>
      <c r="F3687" s="16" t="s">
        <v>31</v>
      </c>
      <c r="G3687" s="16" t="s">
        <v>935</v>
      </c>
      <c r="H3687" s="16" t="s">
        <v>224</v>
      </c>
      <c r="I3687" s="16" t="s">
        <v>35</v>
      </c>
      <c r="J3687" s="16" t="s">
        <v>35</v>
      </c>
      <c r="M3687" s="16" t="s">
        <v>96</v>
      </c>
      <c r="N3687" s="7"/>
      <c r="O3687" s="9">
        <v>45063</v>
      </c>
      <c r="P3687" t="s">
        <v>1191</v>
      </c>
      <c r="Q3687">
        <v>1</v>
      </c>
      <c r="R3687">
        <v>118</v>
      </c>
      <c r="S3687">
        <v>5</v>
      </c>
      <c r="T3687" t="s">
        <v>2935</v>
      </c>
      <c r="U3687">
        <v>68</v>
      </c>
      <c r="V3687">
        <v>2</v>
      </c>
      <c r="W3687">
        <v>12</v>
      </c>
      <c r="X3687">
        <v>94</v>
      </c>
      <c r="Y3687">
        <v>346</v>
      </c>
      <c r="Z3687">
        <v>20</v>
      </c>
      <c r="AA3687">
        <v>20</v>
      </c>
      <c r="AD3687">
        <v>18</v>
      </c>
      <c r="AE3687">
        <v>3686</v>
      </c>
      <c r="AF3687" s="16" t="s">
        <v>39</v>
      </c>
      <c r="AG3687" s="16"/>
      <c r="AH3687" s="16"/>
      <c r="AI3687" s="16" t="str">
        <f t="shared" si="228"/>
        <v>(68,5,2,12,94,346,20, null, 18, 'Chambers 2024 Europe',2024, '2023-05-17','2023-05-17','".Carbon::now()."','".Carbon::now()."'),</v>
      </c>
      <c r="AJ3687" s="16" t="str">
        <f t="shared" si="229"/>
        <v>('".DB::select("SELECT id_status FROM `status` WHERE `element_type` = 'task' AND status_type = 'client' AND name ='CONFIRMED'")[0]-&gt;id_status."',3686,1),</v>
      </c>
      <c r="AK3687" s="16" t="str">
        <f t="shared" si="230"/>
        <v/>
      </c>
      <c r="AL3687" s="16" t="str">
        <f t="shared" si="231"/>
        <v/>
      </c>
    </row>
    <row r="3688" spans="1:38" x14ac:dyDescent="0.25">
      <c r="A3688" s="16" t="s">
        <v>934</v>
      </c>
      <c r="B3688" s="16" t="s">
        <v>26</v>
      </c>
      <c r="C3688" s="16" t="s">
        <v>41</v>
      </c>
      <c r="D3688" s="16" t="s">
        <v>28</v>
      </c>
      <c r="E3688" s="16" t="s">
        <v>51</v>
      </c>
      <c r="F3688" s="16" t="s">
        <v>31</v>
      </c>
      <c r="G3688" s="16" t="s">
        <v>935</v>
      </c>
      <c r="H3688" s="16" t="s">
        <v>97</v>
      </c>
      <c r="I3688" s="16" t="s">
        <v>35</v>
      </c>
      <c r="J3688" s="16" t="s">
        <v>35</v>
      </c>
      <c r="M3688" s="16" t="s">
        <v>488</v>
      </c>
      <c r="N3688" s="7">
        <v>45139</v>
      </c>
      <c r="O3688" s="9">
        <v>45175</v>
      </c>
      <c r="P3688" t="s">
        <v>1203</v>
      </c>
      <c r="Q3688">
        <v>1</v>
      </c>
      <c r="R3688">
        <v>118</v>
      </c>
      <c r="S3688">
        <v>5</v>
      </c>
      <c r="T3688" t="s">
        <v>2935</v>
      </c>
      <c r="U3688">
        <v>68</v>
      </c>
      <c r="V3688">
        <v>2</v>
      </c>
      <c r="W3688">
        <v>12</v>
      </c>
      <c r="X3688">
        <v>94</v>
      </c>
      <c r="Y3688">
        <v>373</v>
      </c>
      <c r="Z3688">
        <v>20</v>
      </c>
      <c r="AA3688">
        <v>20</v>
      </c>
      <c r="AE3688">
        <v>3687</v>
      </c>
      <c r="AF3688" s="16" t="s">
        <v>39</v>
      </c>
      <c r="AG3688" s="16"/>
      <c r="AH3688" s="16"/>
      <c r="AI3688" s="16" t="str">
        <f t="shared" si="228"/>
        <v>(68,5,2,12,94,373,20, null, null, 'Chambers 2024 Europe',2024, '2023-09-06','2023-09-06','".Carbon::now()."','".Carbon::now()."'),</v>
      </c>
      <c r="AJ3688" s="16" t="str">
        <f t="shared" si="229"/>
        <v>('".DB::select("SELECT id_status FROM `status` WHERE `element_type` = 'task' AND status_type = 'client' AND name ='CONFIRMED'")[0]-&gt;id_status."',3687,1),</v>
      </c>
      <c r="AK3688" s="16" t="str">
        <f t="shared" si="230"/>
        <v/>
      </c>
      <c r="AL3688" s="16" t="str">
        <f t="shared" si="231"/>
        <v/>
      </c>
    </row>
    <row r="3689" spans="1:38" x14ac:dyDescent="0.25">
      <c r="A3689" s="16" t="s">
        <v>934</v>
      </c>
      <c r="B3689" s="16" t="s">
        <v>26</v>
      </c>
      <c r="C3689" s="16" t="s">
        <v>41</v>
      </c>
      <c r="D3689" s="16" t="s">
        <v>28</v>
      </c>
      <c r="E3689" s="16" t="s">
        <v>51</v>
      </c>
      <c r="F3689" s="16" t="s">
        <v>31</v>
      </c>
      <c r="G3689" s="16" t="s">
        <v>935</v>
      </c>
      <c r="H3689" s="16" t="s">
        <v>208</v>
      </c>
      <c r="I3689" s="16" t="s">
        <v>35</v>
      </c>
      <c r="J3689" s="16" t="s">
        <v>35</v>
      </c>
      <c r="M3689" s="16" t="s">
        <v>96</v>
      </c>
      <c r="N3689" s="7">
        <v>45139</v>
      </c>
      <c r="O3689" s="9">
        <v>45175</v>
      </c>
      <c r="P3689" t="s">
        <v>1203</v>
      </c>
      <c r="Q3689">
        <v>1</v>
      </c>
      <c r="R3689">
        <v>118</v>
      </c>
      <c r="S3689">
        <v>5</v>
      </c>
      <c r="T3689" t="s">
        <v>2935</v>
      </c>
      <c r="U3689">
        <v>68</v>
      </c>
      <c r="V3689">
        <v>2</v>
      </c>
      <c r="W3689">
        <v>12</v>
      </c>
      <c r="X3689">
        <v>94</v>
      </c>
      <c r="Y3689">
        <v>366</v>
      </c>
      <c r="Z3689">
        <v>20</v>
      </c>
      <c r="AA3689">
        <v>20</v>
      </c>
      <c r="AD3689">
        <v>18</v>
      </c>
      <c r="AE3689">
        <v>3688</v>
      </c>
      <c r="AF3689" s="16" t="s">
        <v>39</v>
      </c>
      <c r="AG3689" s="16"/>
      <c r="AH3689" s="16"/>
      <c r="AI3689" s="16" t="str">
        <f t="shared" si="228"/>
        <v>(68,5,2,12,94,366,20, null, 18, 'Chambers 2024 Europe',2024, '2023-09-06','2023-09-06','".Carbon::now()."','".Carbon::now()."'),</v>
      </c>
      <c r="AJ3689" s="16" t="str">
        <f t="shared" si="229"/>
        <v>('".DB::select("SELECT id_status FROM `status` WHERE `element_type` = 'task' AND status_type = 'client' AND name ='CONFIRMED'")[0]-&gt;id_status."',3688,1),</v>
      </c>
      <c r="AK3689" s="16" t="str">
        <f t="shared" si="230"/>
        <v/>
      </c>
      <c r="AL3689" s="16" t="str">
        <f t="shared" si="231"/>
        <v/>
      </c>
    </row>
    <row r="3690" spans="1:38" x14ac:dyDescent="0.25">
      <c r="A3690" s="16" t="s">
        <v>934</v>
      </c>
      <c r="B3690" s="16" t="s">
        <v>26</v>
      </c>
      <c r="C3690" s="16" t="s">
        <v>41</v>
      </c>
      <c r="D3690" s="16" t="s">
        <v>28</v>
      </c>
      <c r="E3690" s="16" t="s">
        <v>51</v>
      </c>
      <c r="F3690" s="16" t="s">
        <v>31</v>
      </c>
      <c r="G3690" s="16" t="s">
        <v>935</v>
      </c>
      <c r="H3690" s="16" t="s">
        <v>936</v>
      </c>
      <c r="I3690" s="16" t="s">
        <v>35</v>
      </c>
      <c r="J3690" s="16" t="s">
        <v>35</v>
      </c>
      <c r="M3690" s="16" t="s">
        <v>96</v>
      </c>
      <c r="N3690" s="7"/>
      <c r="O3690" s="9">
        <v>45175</v>
      </c>
      <c r="P3690" t="s">
        <v>1203</v>
      </c>
      <c r="Q3690">
        <v>1</v>
      </c>
      <c r="R3690">
        <v>118</v>
      </c>
      <c r="S3690">
        <v>5</v>
      </c>
      <c r="T3690" t="s">
        <v>2935</v>
      </c>
      <c r="U3690">
        <v>68</v>
      </c>
      <c r="V3690">
        <v>2</v>
      </c>
      <c r="W3690">
        <v>12</v>
      </c>
      <c r="X3690">
        <v>94</v>
      </c>
      <c r="Y3690">
        <v>390</v>
      </c>
      <c r="Z3690">
        <v>20</v>
      </c>
      <c r="AA3690">
        <v>20</v>
      </c>
      <c r="AD3690">
        <v>18</v>
      </c>
      <c r="AE3690">
        <v>3689</v>
      </c>
      <c r="AF3690" s="16" t="s">
        <v>39</v>
      </c>
      <c r="AG3690" s="16"/>
      <c r="AH3690" s="16"/>
      <c r="AI3690" s="16" t="str">
        <f t="shared" si="228"/>
        <v>(68,5,2,12,94,390,20, null, 18, 'Chambers 2024 Europe',2024, '2023-09-06','2023-09-06','".Carbon::now()."','".Carbon::now()."'),</v>
      </c>
      <c r="AJ3690" s="16" t="str">
        <f t="shared" si="229"/>
        <v>('".DB::select("SELECT id_status FROM `status` WHERE `element_type` = 'task' AND status_type = 'client' AND name ='CONFIRMED'")[0]-&gt;id_status."',3689,1),</v>
      </c>
      <c r="AK3690" s="16" t="str">
        <f t="shared" si="230"/>
        <v/>
      </c>
      <c r="AL3690" s="16" t="str">
        <f t="shared" si="231"/>
        <v/>
      </c>
    </row>
    <row r="3691" spans="1:38" x14ac:dyDescent="0.25">
      <c r="A3691" s="16" t="s">
        <v>934</v>
      </c>
      <c r="B3691" s="16" t="s">
        <v>3139</v>
      </c>
      <c r="C3691" s="16" t="s">
        <v>27</v>
      </c>
      <c r="D3691" s="16" t="s">
        <v>28</v>
      </c>
      <c r="E3691" s="16" t="s">
        <v>29</v>
      </c>
      <c r="F3691" s="16" t="s">
        <v>30</v>
      </c>
      <c r="G3691" s="16" t="s">
        <v>935</v>
      </c>
      <c r="H3691" s="16" t="s">
        <v>33</v>
      </c>
      <c r="I3691" s="16" t="s">
        <v>35</v>
      </c>
      <c r="J3691" s="16" t="s">
        <v>35</v>
      </c>
      <c r="M3691" s="16" t="s">
        <v>96</v>
      </c>
      <c r="N3691" s="7">
        <v>45139</v>
      </c>
      <c r="O3691" s="9">
        <v>45139</v>
      </c>
      <c r="P3691" t="s">
        <v>1188</v>
      </c>
      <c r="Q3691">
        <v>1</v>
      </c>
      <c r="R3691">
        <v>118</v>
      </c>
      <c r="S3691">
        <v>5</v>
      </c>
      <c r="T3691" t="s">
        <v>2935</v>
      </c>
      <c r="U3691">
        <v>68</v>
      </c>
      <c r="V3691">
        <v>14</v>
      </c>
      <c r="W3691">
        <v>56</v>
      </c>
      <c r="X3691">
        <v>94</v>
      </c>
      <c r="Y3691">
        <v>556</v>
      </c>
      <c r="Z3691">
        <v>20</v>
      </c>
      <c r="AA3691">
        <v>20</v>
      </c>
      <c r="AD3691">
        <v>18</v>
      </c>
      <c r="AE3691">
        <v>3690</v>
      </c>
      <c r="AF3691" s="16" t="s">
        <v>39</v>
      </c>
      <c r="AG3691" s="16"/>
      <c r="AH3691" s="16"/>
      <c r="AI3691" s="16" t="str">
        <f t="shared" si="228"/>
        <v>(68,5,14,56,94,556,20, null, 18, 'L500 2024 EMEA',2024, '2023-08-01','2023-08-01','".Carbon::now()."','".Carbon::now()."'),</v>
      </c>
      <c r="AJ3691" s="16" t="str">
        <f t="shared" si="229"/>
        <v>('".DB::select("SELECT id_status FROM `status` WHERE `element_type` = 'task' AND status_type = 'client' AND name ='CONFIRMED'")[0]-&gt;id_status."',3690,1),</v>
      </c>
      <c r="AK3691" s="16" t="str">
        <f t="shared" si="230"/>
        <v/>
      </c>
      <c r="AL3691" s="16" t="str">
        <f t="shared" si="231"/>
        <v/>
      </c>
    </row>
    <row r="3692" spans="1:38" x14ac:dyDescent="0.25">
      <c r="A3692" s="16" t="s">
        <v>934</v>
      </c>
      <c r="B3692" s="16" t="s">
        <v>3139</v>
      </c>
      <c r="C3692" s="16" t="s">
        <v>27</v>
      </c>
      <c r="D3692" s="16" t="s">
        <v>28</v>
      </c>
      <c r="E3692" s="16" t="s">
        <v>29</v>
      </c>
      <c r="F3692" s="16" t="s">
        <v>30</v>
      </c>
      <c r="G3692" s="16" t="s">
        <v>935</v>
      </c>
      <c r="H3692" s="16" t="s">
        <v>937</v>
      </c>
      <c r="I3692" s="16" t="s">
        <v>35</v>
      </c>
      <c r="J3692" s="16" t="s">
        <v>35</v>
      </c>
      <c r="M3692" s="16" t="s">
        <v>96</v>
      </c>
      <c r="N3692" s="7">
        <v>45139</v>
      </c>
      <c r="O3692" s="9">
        <v>45139</v>
      </c>
      <c r="P3692" t="s">
        <v>1188</v>
      </c>
      <c r="Q3692">
        <v>1</v>
      </c>
      <c r="R3692">
        <v>118</v>
      </c>
      <c r="S3692">
        <v>5</v>
      </c>
      <c r="T3692" t="s">
        <v>2935</v>
      </c>
      <c r="U3692">
        <v>68</v>
      </c>
      <c r="V3692">
        <v>14</v>
      </c>
      <c r="W3692">
        <v>56</v>
      </c>
      <c r="X3692">
        <v>94</v>
      </c>
      <c r="Y3692">
        <v>592</v>
      </c>
      <c r="Z3692">
        <v>20</v>
      </c>
      <c r="AA3692">
        <v>20</v>
      </c>
      <c r="AD3692">
        <v>18</v>
      </c>
      <c r="AE3692">
        <v>3691</v>
      </c>
      <c r="AF3692" s="16" t="s">
        <v>39</v>
      </c>
      <c r="AG3692" s="16"/>
      <c r="AH3692" s="16"/>
      <c r="AI3692" s="16" t="str">
        <f t="shared" si="228"/>
        <v>(68,5,14,56,94,592,20, null, 18, 'L500 2024 EMEA',2024, '2023-08-01','2023-08-01','".Carbon::now()."','".Carbon::now()."'),</v>
      </c>
      <c r="AJ3692" s="16" t="str">
        <f t="shared" si="229"/>
        <v>('".DB::select("SELECT id_status FROM `status` WHERE `element_type` = 'task' AND status_type = 'client' AND name ='CONFIRMED'")[0]-&gt;id_status."',3691,1),</v>
      </c>
      <c r="AK3692" s="16" t="str">
        <f t="shared" si="230"/>
        <v/>
      </c>
      <c r="AL3692" s="16" t="str">
        <f t="shared" si="231"/>
        <v/>
      </c>
    </row>
    <row r="3693" spans="1:38" x14ac:dyDescent="0.25">
      <c r="A3693" s="16" t="s">
        <v>934</v>
      </c>
      <c r="B3693" s="16" t="s">
        <v>3139</v>
      </c>
      <c r="C3693" s="16" t="s">
        <v>27</v>
      </c>
      <c r="D3693" s="16" t="s">
        <v>28</v>
      </c>
      <c r="E3693" s="16" t="s">
        <v>29</v>
      </c>
      <c r="F3693" s="16" t="s">
        <v>30</v>
      </c>
      <c r="G3693" s="16" t="s">
        <v>935</v>
      </c>
      <c r="H3693" s="16" t="s">
        <v>47</v>
      </c>
      <c r="I3693" s="16" t="s">
        <v>35</v>
      </c>
      <c r="J3693" s="16" t="s">
        <v>35</v>
      </c>
      <c r="M3693" s="16" t="s">
        <v>96</v>
      </c>
      <c r="N3693" s="7">
        <v>45139</v>
      </c>
      <c r="O3693" s="9">
        <v>45139</v>
      </c>
      <c r="P3693" t="s">
        <v>1188</v>
      </c>
      <c r="Q3693">
        <v>1</v>
      </c>
      <c r="R3693">
        <v>118</v>
      </c>
      <c r="S3693">
        <v>5</v>
      </c>
      <c r="T3693" t="s">
        <v>2935</v>
      </c>
      <c r="U3693">
        <v>68</v>
      </c>
      <c r="V3693">
        <v>14</v>
      </c>
      <c r="W3693">
        <v>56</v>
      </c>
      <c r="X3693">
        <v>94</v>
      </c>
      <c r="Y3693">
        <v>601</v>
      </c>
      <c r="Z3693">
        <v>20</v>
      </c>
      <c r="AA3693">
        <v>20</v>
      </c>
      <c r="AD3693">
        <v>18</v>
      </c>
      <c r="AE3693">
        <v>3692</v>
      </c>
      <c r="AF3693" s="16" t="s">
        <v>39</v>
      </c>
      <c r="AG3693" s="16"/>
      <c r="AH3693" s="16"/>
      <c r="AI3693" s="16" t="str">
        <f t="shared" si="228"/>
        <v>(68,5,14,56,94,601,20, null, 18, 'L500 2024 EMEA',2024, '2023-08-01','2023-08-01','".Carbon::now()."','".Carbon::now()."'),</v>
      </c>
      <c r="AJ3693" s="16" t="str">
        <f t="shared" si="229"/>
        <v>('".DB::select("SELECT id_status FROM `status` WHERE `element_type` = 'task' AND status_type = 'client' AND name ='CONFIRMED'")[0]-&gt;id_status."',3692,1),</v>
      </c>
      <c r="AK3693" s="16" t="str">
        <f t="shared" si="230"/>
        <v/>
      </c>
      <c r="AL3693" s="16" t="str">
        <f t="shared" si="231"/>
        <v/>
      </c>
    </row>
    <row r="3694" spans="1:38" x14ac:dyDescent="0.25">
      <c r="A3694" s="16" t="s">
        <v>934</v>
      </c>
      <c r="B3694" s="16" t="s">
        <v>26</v>
      </c>
      <c r="C3694" s="16" t="s">
        <v>41</v>
      </c>
      <c r="D3694" s="16" t="s">
        <v>349</v>
      </c>
      <c r="E3694" s="16" t="s">
        <v>2909</v>
      </c>
      <c r="F3694" s="16" t="s">
        <v>31</v>
      </c>
      <c r="G3694" s="16" t="s">
        <v>4450</v>
      </c>
      <c r="H3694" s="16" t="s">
        <v>266</v>
      </c>
      <c r="I3694" s="16" t="s">
        <v>35</v>
      </c>
      <c r="J3694" s="16" t="s">
        <v>35</v>
      </c>
      <c r="M3694" s="16" t="s">
        <v>96</v>
      </c>
      <c r="N3694" s="7">
        <v>45540</v>
      </c>
      <c r="O3694" s="9">
        <v>45540</v>
      </c>
      <c r="P3694" t="s">
        <v>5034</v>
      </c>
      <c r="Q3694">
        <v>1</v>
      </c>
      <c r="R3694">
        <v>118</v>
      </c>
      <c r="S3694">
        <v>5</v>
      </c>
      <c r="T3694" t="s">
        <v>4968</v>
      </c>
      <c r="U3694">
        <v>169</v>
      </c>
      <c r="V3694">
        <v>2</v>
      </c>
      <c r="W3694">
        <v>12</v>
      </c>
      <c r="X3694">
        <v>93</v>
      </c>
      <c r="Y3694">
        <v>203</v>
      </c>
      <c r="Z3694">
        <v>20</v>
      </c>
      <c r="AA3694">
        <v>20</v>
      </c>
      <c r="AD3694">
        <v>18</v>
      </c>
      <c r="AE3694">
        <v>3693</v>
      </c>
      <c r="AF3694" s="16" t="s">
        <v>3143</v>
      </c>
      <c r="AG3694" s="16"/>
      <c r="AH3694" s="16"/>
      <c r="AI3694" s="16" t="str">
        <f t="shared" si="228"/>
        <v>(169,5,2,12,93,203,20, null, 18, 'Chambers 2025 Europe',2025, '2024-09-05','2024-09-05','".Carbon::now()."','".Carbon::now()."'),</v>
      </c>
      <c r="AJ3694" s="16" t="str">
        <f t="shared" si="229"/>
        <v>('".DB::select("SELECT id_status FROM `status` WHERE `element_type` = 'task' AND status_type = 'client' AND name ='PRE-FORECAST'")[0]-&gt;id_status."',3693,1),</v>
      </c>
      <c r="AK3694" s="16" t="str">
        <f t="shared" si="230"/>
        <v/>
      </c>
      <c r="AL3694" s="16" t="str">
        <f t="shared" si="231"/>
        <v/>
      </c>
    </row>
    <row r="3695" spans="1:38" x14ac:dyDescent="0.25">
      <c r="A3695" s="16" t="s">
        <v>934</v>
      </c>
      <c r="B3695" s="16" t="s">
        <v>26</v>
      </c>
      <c r="C3695" s="16" t="s">
        <v>41</v>
      </c>
      <c r="D3695" s="16" t="s">
        <v>349</v>
      </c>
      <c r="E3695" s="16" t="s">
        <v>2909</v>
      </c>
      <c r="F3695" s="16" t="s">
        <v>31</v>
      </c>
      <c r="G3695" s="16" t="s">
        <v>935</v>
      </c>
      <c r="H3695" s="16" t="s">
        <v>53</v>
      </c>
      <c r="I3695" s="16" t="s">
        <v>35</v>
      </c>
      <c r="J3695" s="16" t="s">
        <v>35</v>
      </c>
      <c r="M3695" s="16" t="s">
        <v>96</v>
      </c>
      <c r="N3695" s="7">
        <v>45344</v>
      </c>
      <c r="O3695" s="9">
        <v>45344</v>
      </c>
      <c r="P3695" t="s">
        <v>5033</v>
      </c>
      <c r="Q3695">
        <v>1</v>
      </c>
      <c r="R3695">
        <v>118</v>
      </c>
      <c r="S3695">
        <v>5</v>
      </c>
      <c r="T3695" t="s">
        <v>4968</v>
      </c>
      <c r="U3695">
        <v>169</v>
      </c>
      <c r="V3695">
        <v>2</v>
      </c>
      <c r="W3695">
        <v>12</v>
      </c>
      <c r="X3695">
        <v>94</v>
      </c>
      <c r="Y3695">
        <v>20</v>
      </c>
      <c r="Z3695">
        <v>20</v>
      </c>
      <c r="AA3695">
        <v>20</v>
      </c>
      <c r="AD3695">
        <v>18</v>
      </c>
      <c r="AE3695">
        <v>3694</v>
      </c>
      <c r="AF3695" s="16" t="s">
        <v>3143</v>
      </c>
      <c r="AG3695" s="16"/>
      <c r="AH3695" s="16"/>
      <c r="AI3695" s="16" t="str">
        <f t="shared" si="228"/>
        <v>(169,5,2,12,94,20,20, null, 18, 'Chambers 2025 Europe',2025, '2024-02-22','2024-02-22','".Carbon::now()."','".Carbon::now()."'),</v>
      </c>
      <c r="AJ3695" s="16" t="str">
        <f t="shared" si="229"/>
        <v>('".DB::select("SELECT id_status FROM `status` WHERE `element_type` = 'task' AND status_type = 'client' AND name ='PRE-FORECAST'")[0]-&gt;id_status."',3694,1),</v>
      </c>
      <c r="AK3695" s="16" t="str">
        <f t="shared" si="230"/>
        <v/>
      </c>
      <c r="AL3695" s="16" t="str">
        <f t="shared" si="231"/>
        <v/>
      </c>
    </row>
    <row r="3696" spans="1:38" x14ac:dyDescent="0.25">
      <c r="A3696" s="16" t="s">
        <v>934</v>
      </c>
      <c r="B3696" s="16" t="s">
        <v>26</v>
      </c>
      <c r="C3696" s="16" t="s">
        <v>41</v>
      </c>
      <c r="D3696" s="16" t="s">
        <v>349</v>
      </c>
      <c r="E3696" s="16" t="s">
        <v>2909</v>
      </c>
      <c r="F3696" s="16" t="s">
        <v>31</v>
      </c>
      <c r="G3696" s="16" t="s">
        <v>935</v>
      </c>
      <c r="H3696" s="16" t="s">
        <v>64</v>
      </c>
      <c r="I3696" s="16" t="s">
        <v>35</v>
      </c>
      <c r="J3696" s="16" t="s">
        <v>35</v>
      </c>
      <c r="M3696" s="16" t="s">
        <v>96</v>
      </c>
      <c r="N3696" s="7">
        <v>45344</v>
      </c>
      <c r="O3696" s="9">
        <v>45344</v>
      </c>
      <c r="P3696" t="s">
        <v>5033</v>
      </c>
      <c r="Q3696">
        <v>1</v>
      </c>
      <c r="R3696">
        <v>118</v>
      </c>
      <c r="S3696">
        <v>5</v>
      </c>
      <c r="T3696" t="s">
        <v>4968</v>
      </c>
      <c r="U3696">
        <v>169</v>
      </c>
      <c r="V3696">
        <v>2</v>
      </c>
      <c r="W3696">
        <v>12</v>
      </c>
      <c r="X3696">
        <v>94</v>
      </c>
      <c r="Y3696">
        <v>93</v>
      </c>
      <c r="Z3696">
        <v>20</v>
      </c>
      <c r="AA3696">
        <v>20</v>
      </c>
      <c r="AD3696">
        <v>18</v>
      </c>
      <c r="AE3696">
        <v>3695</v>
      </c>
      <c r="AF3696" s="16" t="s">
        <v>3143</v>
      </c>
      <c r="AG3696" s="16"/>
      <c r="AH3696" s="16"/>
      <c r="AI3696" s="16" t="str">
        <f t="shared" si="228"/>
        <v>(169,5,2,12,94,93,20, null, 18, 'Chambers 2025 Europe',2025, '2024-02-22','2024-02-22','".Carbon::now()."','".Carbon::now()."'),</v>
      </c>
      <c r="AJ3696" s="16" t="str">
        <f t="shared" si="229"/>
        <v>('".DB::select("SELECT id_status FROM `status` WHERE `element_type` = 'task' AND status_type = 'client' AND name ='PRE-FORECAST'")[0]-&gt;id_status."',3695,1),</v>
      </c>
      <c r="AK3696" s="16" t="str">
        <f t="shared" si="230"/>
        <v/>
      </c>
      <c r="AL3696" s="16" t="str">
        <f t="shared" si="231"/>
        <v/>
      </c>
    </row>
    <row r="3697" spans="1:38" x14ac:dyDescent="0.25">
      <c r="A3697" s="16" t="s">
        <v>934</v>
      </c>
      <c r="B3697" s="16" t="s">
        <v>26</v>
      </c>
      <c r="C3697" s="16" t="s">
        <v>41</v>
      </c>
      <c r="D3697" s="16" t="s">
        <v>349</v>
      </c>
      <c r="E3697" s="16" t="s">
        <v>2909</v>
      </c>
      <c r="F3697" s="16" t="s">
        <v>31</v>
      </c>
      <c r="G3697" s="16" t="s">
        <v>935</v>
      </c>
      <c r="H3697" s="16" t="s">
        <v>72</v>
      </c>
      <c r="I3697" s="16" t="s">
        <v>35</v>
      </c>
      <c r="J3697" s="16" t="s">
        <v>35</v>
      </c>
      <c r="M3697" s="16" t="s">
        <v>96</v>
      </c>
      <c r="N3697" s="7">
        <v>45344</v>
      </c>
      <c r="O3697" s="9">
        <v>45344</v>
      </c>
      <c r="P3697" t="s">
        <v>5033</v>
      </c>
      <c r="Q3697">
        <v>1</v>
      </c>
      <c r="R3697">
        <v>118</v>
      </c>
      <c r="S3697">
        <v>5</v>
      </c>
      <c r="T3697" t="s">
        <v>4968</v>
      </c>
      <c r="U3697">
        <v>169</v>
      </c>
      <c r="V3697">
        <v>2</v>
      </c>
      <c r="W3697">
        <v>12</v>
      </c>
      <c r="X3697">
        <v>94</v>
      </c>
      <c r="Y3697">
        <v>111</v>
      </c>
      <c r="Z3697">
        <v>20</v>
      </c>
      <c r="AA3697">
        <v>20</v>
      </c>
      <c r="AD3697">
        <v>18</v>
      </c>
      <c r="AE3697">
        <v>3696</v>
      </c>
      <c r="AF3697" s="16" t="s">
        <v>3143</v>
      </c>
      <c r="AG3697" s="16"/>
      <c r="AH3697" s="16"/>
      <c r="AI3697" s="16" t="str">
        <f t="shared" si="228"/>
        <v>(169,5,2,12,94,111,20, null, 18, 'Chambers 2025 Europe',2025, '2024-02-22','2024-02-22','".Carbon::now()."','".Carbon::now()."'),</v>
      </c>
      <c r="AJ3697" s="16" t="str">
        <f t="shared" si="229"/>
        <v>('".DB::select("SELECT id_status FROM `status` WHERE `element_type` = 'task' AND status_type = 'client' AND name ='PRE-FORECAST'")[0]-&gt;id_status."',3696,1),</v>
      </c>
      <c r="AK3697" s="16" t="str">
        <f t="shared" si="230"/>
        <v/>
      </c>
      <c r="AL3697" s="16" t="str">
        <f t="shared" si="231"/>
        <v/>
      </c>
    </row>
    <row r="3698" spans="1:38" x14ac:dyDescent="0.25">
      <c r="A3698" s="16" t="s">
        <v>934</v>
      </c>
      <c r="B3698" s="16" t="s">
        <v>26</v>
      </c>
      <c r="C3698" s="16" t="s">
        <v>41</v>
      </c>
      <c r="D3698" s="16" t="s">
        <v>349</v>
      </c>
      <c r="E3698" s="16" t="s">
        <v>2909</v>
      </c>
      <c r="F3698" s="16" t="s">
        <v>31</v>
      </c>
      <c r="G3698" s="16" t="s">
        <v>935</v>
      </c>
      <c r="H3698" s="16" t="s">
        <v>839</v>
      </c>
      <c r="I3698" s="16" t="s">
        <v>35</v>
      </c>
      <c r="J3698" s="16" t="s">
        <v>35</v>
      </c>
      <c r="M3698" s="16" t="s">
        <v>96</v>
      </c>
      <c r="N3698" s="7">
        <v>45344</v>
      </c>
      <c r="O3698" s="9">
        <v>45344</v>
      </c>
      <c r="P3698" t="s">
        <v>5033</v>
      </c>
      <c r="Q3698">
        <v>1</v>
      </c>
      <c r="R3698">
        <v>118</v>
      </c>
      <c r="S3698">
        <v>5</v>
      </c>
      <c r="T3698" t="s">
        <v>4968</v>
      </c>
      <c r="U3698">
        <v>169</v>
      </c>
      <c r="V3698">
        <v>2</v>
      </c>
      <c r="W3698">
        <v>12</v>
      </c>
      <c r="X3698">
        <v>94</v>
      </c>
      <c r="Y3698">
        <v>313</v>
      </c>
      <c r="Z3698">
        <v>20</v>
      </c>
      <c r="AA3698">
        <v>20</v>
      </c>
      <c r="AD3698">
        <v>18</v>
      </c>
      <c r="AE3698">
        <v>3697</v>
      </c>
      <c r="AF3698" s="16" t="s">
        <v>3143</v>
      </c>
      <c r="AG3698" s="16"/>
      <c r="AH3698" s="16"/>
      <c r="AI3698" s="16" t="str">
        <f t="shared" si="228"/>
        <v>(169,5,2,12,94,313,20, null, 18, 'Chambers 2025 Europe',2025, '2024-02-22','2024-02-22','".Carbon::now()."','".Carbon::now()."'),</v>
      </c>
      <c r="AJ3698" s="16" t="str">
        <f t="shared" si="229"/>
        <v>('".DB::select("SELECT id_status FROM `status` WHERE `element_type` = 'task' AND status_type = 'client' AND name ='PRE-FORECAST'")[0]-&gt;id_status."',3697,1),</v>
      </c>
      <c r="AK3698" s="16" t="str">
        <f t="shared" si="230"/>
        <v/>
      </c>
      <c r="AL3698" s="16" t="str">
        <f t="shared" si="231"/>
        <v/>
      </c>
    </row>
    <row r="3699" spans="1:38" x14ac:dyDescent="0.25">
      <c r="A3699" s="16" t="s">
        <v>934</v>
      </c>
      <c r="B3699" s="16" t="s">
        <v>26</v>
      </c>
      <c r="C3699" s="16" t="s">
        <v>41</v>
      </c>
      <c r="D3699" s="16" t="s">
        <v>349</v>
      </c>
      <c r="E3699" s="16" t="s">
        <v>2909</v>
      </c>
      <c r="F3699" s="16" t="s">
        <v>31</v>
      </c>
      <c r="G3699" s="16" t="s">
        <v>935</v>
      </c>
      <c r="H3699" s="16" t="s">
        <v>300</v>
      </c>
      <c r="I3699" s="16" t="s">
        <v>35</v>
      </c>
      <c r="J3699" s="16" t="s">
        <v>35</v>
      </c>
      <c r="M3699" s="16" t="s">
        <v>96</v>
      </c>
      <c r="N3699" s="7">
        <v>45540</v>
      </c>
      <c r="O3699" s="9">
        <v>45540</v>
      </c>
      <c r="P3699" t="s">
        <v>5034</v>
      </c>
      <c r="Q3699">
        <v>1</v>
      </c>
      <c r="R3699">
        <v>118</v>
      </c>
      <c r="S3699">
        <v>5</v>
      </c>
      <c r="T3699" t="s">
        <v>4968</v>
      </c>
      <c r="U3699">
        <v>169</v>
      </c>
      <c r="V3699">
        <v>2</v>
      </c>
      <c r="W3699">
        <v>12</v>
      </c>
      <c r="X3699">
        <v>94</v>
      </c>
      <c r="Y3699">
        <v>328</v>
      </c>
      <c r="Z3699">
        <v>20</v>
      </c>
      <c r="AA3699">
        <v>20</v>
      </c>
      <c r="AD3699">
        <v>18</v>
      </c>
      <c r="AE3699">
        <v>3698</v>
      </c>
      <c r="AF3699" s="16" t="s">
        <v>3143</v>
      </c>
      <c r="AG3699" s="16"/>
      <c r="AH3699" s="16"/>
      <c r="AI3699" s="16" t="str">
        <f t="shared" si="228"/>
        <v>(169,5,2,12,94,328,20, null, 18, 'Chambers 2025 Europe',2025, '2024-09-05','2024-09-05','".Carbon::now()."','".Carbon::now()."'),</v>
      </c>
      <c r="AJ3699" s="16" t="str">
        <f t="shared" si="229"/>
        <v>('".DB::select("SELECT id_status FROM `status` WHERE `element_type` = 'task' AND status_type = 'client' AND name ='PRE-FORECAST'")[0]-&gt;id_status."',3698,1),</v>
      </c>
      <c r="AK3699" s="16" t="str">
        <f t="shared" si="230"/>
        <v/>
      </c>
      <c r="AL3699" s="16" t="str">
        <f t="shared" si="231"/>
        <v/>
      </c>
    </row>
    <row r="3700" spans="1:38" x14ac:dyDescent="0.25">
      <c r="A3700" s="16" t="s">
        <v>934</v>
      </c>
      <c r="B3700" s="16" t="s">
        <v>26</v>
      </c>
      <c r="C3700" s="16" t="s">
        <v>41</v>
      </c>
      <c r="D3700" s="16" t="s">
        <v>349</v>
      </c>
      <c r="E3700" s="16" t="s">
        <v>2909</v>
      </c>
      <c r="F3700" s="16" t="s">
        <v>31</v>
      </c>
      <c r="G3700" s="16" t="s">
        <v>935</v>
      </c>
      <c r="H3700" s="16" t="s">
        <v>660</v>
      </c>
      <c r="I3700" s="16" t="s">
        <v>35</v>
      </c>
      <c r="J3700" s="16" t="s">
        <v>35</v>
      </c>
      <c r="M3700" s="16" t="s">
        <v>488</v>
      </c>
      <c r="N3700" s="7">
        <v>45428</v>
      </c>
      <c r="O3700" s="9">
        <v>45428</v>
      </c>
      <c r="P3700" t="s">
        <v>5029</v>
      </c>
      <c r="Q3700">
        <v>1</v>
      </c>
      <c r="R3700">
        <v>118</v>
      </c>
      <c r="S3700">
        <v>5</v>
      </c>
      <c r="T3700" t="s">
        <v>4968</v>
      </c>
      <c r="U3700">
        <v>169</v>
      </c>
      <c r="V3700">
        <v>2</v>
      </c>
      <c r="W3700">
        <v>12</v>
      </c>
      <c r="X3700">
        <v>94</v>
      </c>
      <c r="Y3700">
        <v>333</v>
      </c>
      <c r="Z3700">
        <v>20</v>
      </c>
      <c r="AA3700">
        <v>20</v>
      </c>
      <c r="AE3700">
        <v>3699</v>
      </c>
      <c r="AF3700" s="16" t="s">
        <v>3143</v>
      </c>
      <c r="AG3700" s="16"/>
      <c r="AH3700" s="16"/>
      <c r="AI3700" s="16" t="str">
        <f t="shared" si="228"/>
        <v>(169,5,2,12,94,333,20, null, null, 'Chambers 2025 Europe',2025, '2024-05-16','2024-05-16','".Carbon::now()."','".Carbon::now()."'),</v>
      </c>
      <c r="AJ3700" s="16" t="str">
        <f t="shared" si="229"/>
        <v>('".DB::select("SELECT id_status FROM `status` WHERE `element_type` = 'task' AND status_type = 'client' AND name ='PRE-FORECAST'")[0]-&gt;id_status."',3699,1),</v>
      </c>
      <c r="AK3700" s="16" t="str">
        <f t="shared" si="230"/>
        <v/>
      </c>
      <c r="AL3700" s="16" t="str">
        <f t="shared" si="231"/>
        <v/>
      </c>
    </row>
    <row r="3701" spans="1:38" x14ac:dyDescent="0.25">
      <c r="A3701" s="16" t="s">
        <v>934</v>
      </c>
      <c r="B3701" s="16" t="s">
        <v>26</v>
      </c>
      <c r="C3701" s="16" t="s">
        <v>41</v>
      </c>
      <c r="D3701" s="16" t="s">
        <v>349</v>
      </c>
      <c r="E3701" s="16" t="s">
        <v>2909</v>
      </c>
      <c r="F3701" s="16" t="s">
        <v>31</v>
      </c>
      <c r="G3701" s="16" t="s">
        <v>935</v>
      </c>
      <c r="H3701" s="16" t="s">
        <v>224</v>
      </c>
      <c r="I3701" s="16" t="s">
        <v>35</v>
      </c>
      <c r="J3701" s="16" t="s">
        <v>35</v>
      </c>
      <c r="M3701" s="16" t="s">
        <v>96</v>
      </c>
      <c r="N3701" s="7">
        <v>45428</v>
      </c>
      <c r="O3701" s="9">
        <v>45428</v>
      </c>
      <c r="P3701" t="s">
        <v>5029</v>
      </c>
      <c r="Q3701">
        <v>1</v>
      </c>
      <c r="R3701">
        <v>118</v>
      </c>
      <c r="S3701">
        <v>5</v>
      </c>
      <c r="T3701" t="s">
        <v>4968</v>
      </c>
      <c r="U3701">
        <v>169</v>
      </c>
      <c r="V3701">
        <v>2</v>
      </c>
      <c r="W3701">
        <v>12</v>
      </c>
      <c r="X3701">
        <v>94</v>
      </c>
      <c r="Y3701">
        <v>346</v>
      </c>
      <c r="Z3701">
        <v>20</v>
      </c>
      <c r="AA3701">
        <v>20</v>
      </c>
      <c r="AD3701">
        <v>18</v>
      </c>
      <c r="AE3701">
        <v>3700</v>
      </c>
      <c r="AF3701" s="16" t="s">
        <v>3143</v>
      </c>
      <c r="AG3701" s="16"/>
      <c r="AH3701" s="16"/>
      <c r="AI3701" s="16" t="str">
        <f t="shared" si="228"/>
        <v>(169,5,2,12,94,346,20, null, 18, 'Chambers 2025 Europe',2025, '2024-05-16','2024-05-16','".Carbon::now()."','".Carbon::now()."'),</v>
      </c>
      <c r="AJ3701" s="16" t="str">
        <f t="shared" si="229"/>
        <v>('".DB::select("SELECT id_status FROM `status` WHERE `element_type` = 'task' AND status_type = 'client' AND name ='PRE-FORECAST'")[0]-&gt;id_status."',3700,1),</v>
      </c>
      <c r="AK3701" s="16" t="str">
        <f t="shared" si="230"/>
        <v/>
      </c>
      <c r="AL3701" s="16" t="str">
        <f t="shared" si="231"/>
        <v/>
      </c>
    </row>
    <row r="3702" spans="1:38" x14ac:dyDescent="0.25">
      <c r="A3702" s="16" t="s">
        <v>934</v>
      </c>
      <c r="B3702" s="16" t="s">
        <v>26</v>
      </c>
      <c r="C3702" s="16" t="s">
        <v>41</v>
      </c>
      <c r="D3702" s="16" t="s">
        <v>349</v>
      </c>
      <c r="E3702" s="16" t="s">
        <v>2909</v>
      </c>
      <c r="F3702" s="16" t="s">
        <v>31</v>
      </c>
      <c r="G3702" s="16" t="s">
        <v>935</v>
      </c>
      <c r="H3702" s="16" t="s">
        <v>97</v>
      </c>
      <c r="I3702" s="16" t="s">
        <v>35</v>
      </c>
      <c r="J3702" s="16" t="s">
        <v>35</v>
      </c>
      <c r="M3702" s="16" t="s">
        <v>488</v>
      </c>
      <c r="N3702" s="7">
        <v>45540</v>
      </c>
      <c r="O3702" s="9">
        <v>45540</v>
      </c>
      <c r="P3702" t="s">
        <v>5034</v>
      </c>
      <c r="Q3702">
        <v>1</v>
      </c>
      <c r="R3702">
        <v>118</v>
      </c>
      <c r="S3702">
        <v>5</v>
      </c>
      <c r="T3702" t="s">
        <v>4968</v>
      </c>
      <c r="U3702">
        <v>169</v>
      </c>
      <c r="V3702">
        <v>2</v>
      </c>
      <c r="W3702">
        <v>12</v>
      </c>
      <c r="X3702">
        <v>94</v>
      </c>
      <c r="Y3702">
        <v>373</v>
      </c>
      <c r="Z3702">
        <v>20</v>
      </c>
      <c r="AA3702">
        <v>20</v>
      </c>
      <c r="AE3702">
        <v>3701</v>
      </c>
      <c r="AF3702" s="16" t="s">
        <v>3143</v>
      </c>
      <c r="AG3702" s="16"/>
      <c r="AH3702" s="16"/>
      <c r="AI3702" s="16" t="str">
        <f t="shared" si="228"/>
        <v>(169,5,2,12,94,373,20, null, null, 'Chambers 2025 Europe',2025, '2024-09-05','2024-09-05','".Carbon::now()."','".Carbon::now()."'),</v>
      </c>
      <c r="AJ3702" s="16" t="str">
        <f t="shared" si="229"/>
        <v>('".DB::select("SELECT id_status FROM `status` WHERE `element_type` = 'task' AND status_type = 'client' AND name ='PRE-FORECAST'")[0]-&gt;id_status."',3701,1),</v>
      </c>
      <c r="AK3702" s="16" t="str">
        <f t="shared" si="230"/>
        <v/>
      </c>
      <c r="AL3702" s="16" t="str">
        <f t="shared" si="231"/>
        <v/>
      </c>
    </row>
    <row r="3703" spans="1:38" x14ac:dyDescent="0.25">
      <c r="A3703" s="16" t="s">
        <v>934</v>
      </c>
      <c r="B3703" s="16" t="s">
        <v>26</v>
      </c>
      <c r="C3703" s="16" t="s">
        <v>41</v>
      </c>
      <c r="D3703" s="16" t="s">
        <v>349</v>
      </c>
      <c r="E3703" s="16" t="s">
        <v>2909</v>
      </c>
      <c r="F3703" s="16" t="s">
        <v>31</v>
      </c>
      <c r="G3703" s="16" t="s">
        <v>935</v>
      </c>
      <c r="H3703" s="16" t="s">
        <v>208</v>
      </c>
      <c r="I3703" s="16" t="s">
        <v>35</v>
      </c>
      <c r="J3703" s="16" t="s">
        <v>35</v>
      </c>
      <c r="M3703" s="16" t="s">
        <v>96</v>
      </c>
      <c r="N3703" s="7">
        <v>45540</v>
      </c>
      <c r="O3703" s="9">
        <v>45540</v>
      </c>
      <c r="P3703" t="s">
        <v>5034</v>
      </c>
      <c r="Q3703">
        <v>1</v>
      </c>
      <c r="R3703">
        <v>118</v>
      </c>
      <c r="S3703">
        <v>5</v>
      </c>
      <c r="T3703" t="s">
        <v>4968</v>
      </c>
      <c r="U3703">
        <v>169</v>
      </c>
      <c r="V3703">
        <v>2</v>
      </c>
      <c r="W3703">
        <v>12</v>
      </c>
      <c r="X3703">
        <v>94</v>
      </c>
      <c r="Y3703">
        <v>366</v>
      </c>
      <c r="Z3703">
        <v>20</v>
      </c>
      <c r="AA3703">
        <v>20</v>
      </c>
      <c r="AD3703">
        <v>18</v>
      </c>
      <c r="AE3703">
        <v>3702</v>
      </c>
      <c r="AF3703" s="16" t="s">
        <v>3143</v>
      </c>
      <c r="AG3703" s="16"/>
      <c r="AH3703" s="16"/>
      <c r="AI3703" s="16" t="str">
        <f t="shared" si="228"/>
        <v>(169,5,2,12,94,366,20, null, 18, 'Chambers 2025 Europe',2025, '2024-09-05','2024-09-05','".Carbon::now()."','".Carbon::now()."'),</v>
      </c>
      <c r="AJ3703" s="16" t="str">
        <f t="shared" si="229"/>
        <v>('".DB::select("SELECT id_status FROM `status` WHERE `element_type` = 'task' AND status_type = 'client' AND name ='PRE-FORECAST'")[0]-&gt;id_status."',3702,1),</v>
      </c>
      <c r="AK3703" s="16" t="str">
        <f t="shared" si="230"/>
        <v/>
      </c>
      <c r="AL3703" s="16" t="str">
        <f t="shared" si="231"/>
        <v/>
      </c>
    </row>
    <row r="3704" spans="1:38" x14ac:dyDescent="0.25">
      <c r="A3704" s="16" t="s">
        <v>934</v>
      </c>
      <c r="B3704" s="16" t="s">
        <v>26</v>
      </c>
      <c r="C3704" s="16" t="s">
        <v>41</v>
      </c>
      <c r="D3704" s="16" t="s">
        <v>349</v>
      </c>
      <c r="E3704" s="16" t="s">
        <v>2909</v>
      </c>
      <c r="F3704" s="16" t="s">
        <v>31</v>
      </c>
      <c r="G3704" s="16" t="s">
        <v>935</v>
      </c>
      <c r="H3704" s="16" t="s">
        <v>936</v>
      </c>
      <c r="I3704" s="16" t="s">
        <v>35</v>
      </c>
      <c r="J3704" s="16" t="s">
        <v>35</v>
      </c>
      <c r="M3704" s="16" t="s">
        <v>96</v>
      </c>
      <c r="N3704" s="7">
        <v>45540</v>
      </c>
      <c r="O3704" s="9">
        <v>45540</v>
      </c>
      <c r="P3704" t="s">
        <v>5034</v>
      </c>
      <c r="Q3704">
        <v>1</v>
      </c>
      <c r="R3704">
        <v>118</v>
      </c>
      <c r="S3704">
        <v>5</v>
      </c>
      <c r="T3704" t="s">
        <v>4968</v>
      </c>
      <c r="U3704">
        <v>169</v>
      </c>
      <c r="V3704">
        <v>2</v>
      </c>
      <c r="W3704">
        <v>12</v>
      </c>
      <c r="X3704">
        <v>94</v>
      </c>
      <c r="Y3704">
        <v>390</v>
      </c>
      <c r="Z3704">
        <v>20</v>
      </c>
      <c r="AA3704">
        <v>20</v>
      </c>
      <c r="AD3704">
        <v>18</v>
      </c>
      <c r="AE3704">
        <v>3703</v>
      </c>
      <c r="AF3704" s="16" t="s">
        <v>3143</v>
      </c>
      <c r="AG3704" s="16"/>
      <c r="AH3704" s="16"/>
      <c r="AI3704" s="16" t="str">
        <f t="shared" si="228"/>
        <v>(169,5,2,12,94,390,20, null, 18, 'Chambers 2025 Europe',2025, '2024-09-05','2024-09-05','".Carbon::now()."','".Carbon::now()."'),</v>
      </c>
      <c r="AJ3704" s="16" t="str">
        <f t="shared" si="229"/>
        <v>('".DB::select("SELECT id_status FROM `status` WHERE `element_type` = 'task' AND status_type = 'client' AND name ='PRE-FORECAST'")[0]-&gt;id_status."',3703,1),</v>
      </c>
      <c r="AK3704" s="16" t="str">
        <f t="shared" si="230"/>
        <v/>
      </c>
      <c r="AL3704" s="16" t="str">
        <f t="shared" si="231"/>
        <v/>
      </c>
    </row>
    <row r="3705" spans="1:38" x14ac:dyDescent="0.25">
      <c r="A3705" s="16" t="s">
        <v>934</v>
      </c>
      <c r="B3705" s="16" t="s">
        <v>3139</v>
      </c>
      <c r="C3705" s="16" t="s">
        <v>27</v>
      </c>
      <c r="D3705" s="16" t="s">
        <v>349</v>
      </c>
      <c r="E3705" s="16" t="s">
        <v>2912</v>
      </c>
      <c r="F3705" s="16" t="s">
        <v>30</v>
      </c>
      <c r="G3705" s="16" t="s">
        <v>935</v>
      </c>
      <c r="H3705" s="16" t="s">
        <v>33</v>
      </c>
      <c r="I3705" s="16" t="s">
        <v>35</v>
      </c>
      <c r="J3705" s="16" t="s">
        <v>35</v>
      </c>
      <c r="M3705" s="16" t="s">
        <v>96</v>
      </c>
      <c r="N3705" s="7">
        <v>45504</v>
      </c>
      <c r="O3705" s="9">
        <v>45504</v>
      </c>
      <c r="P3705" t="s">
        <v>5079</v>
      </c>
      <c r="Q3705">
        <v>1</v>
      </c>
      <c r="R3705">
        <v>118</v>
      </c>
      <c r="S3705">
        <v>5</v>
      </c>
      <c r="T3705" t="s">
        <v>4968</v>
      </c>
      <c r="U3705">
        <v>169</v>
      </c>
      <c r="V3705">
        <v>14</v>
      </c>
      <c r="W3705">
        <v>56</v>
      </c>
      <c r="X3705">
        <v>94</v>
      </c>
      <c r="Y3705">
        <v>556</v>
      </c>
      <c r="Z3705">
        <v>20</v>
      </c>
      <c r="AA3705">
        <v>20</v>
      </c>
      <c r="AD3705">
        <v>18</v>
      </c>
      <c r="AE3705">
        <v>3704</v>
      </c>
      <c r="AF3705" s="16" t="s">
        <v>3143</v>
      </c>
      <c r="AG3705" s="16"/>
      <c r="AH3705" s="16"/>
      <c r="AI3705" s="16" t="str">
        <f t="shared" si="228"/>
        <v>(169,5,14,56,94,556,20, null, 18, 'L500 2025 EMEA',2025, '2024-07-31','2024-07-31','".Carbon::now()."','".Carbon::now()."'),</v>
      </c>
      <c r="AJ3705" s="16" t="str">
        <f t="shared" si="229"/>
        <v>('".DB::select("SELECT id_status FROM `status` WHERE `element_type` = 'task' AND status_type = 'client' AND name ='PRE-FORECAST'")[0]-&gt;id_status."',3704,1),</v>
      </c>
      <c r="AK3705" s="16" t="str">
        <f t="shared" si="230"/>
        <v/>
      </c>
      <c r="AL3705" s="16" t="str">
        <f t="shared" si="231"/>
        <v/>
      </c>
    </row>
    <row r="3706" spans="1:38" x14ac:dyDescent="0.25">
      <c r="A3706" s="16" t="s">
        <v>934</v>
      </c>
      <c r="B3706" s="16" t="s">
        <v>3139</v>
      </c>
      <c r="C3706" s="16" t="s">
        <v>27</v>
      </c>
      <c r="D3706" s="16" t="s">
        <v>349</v>
      </c>
      <c r="E3706" s="16" t="s">
        <v>2912</v>
      </c>
      <c r="F3706" s="16" t="s">
        <v>30</v>
      </c>
      <c r="G3706" s="16" t="s">
        <v>935</v>
      </c>
      <c r="H3706" s="16" t="s">
        <v>937</v>
      </c>
      <c r="I3706" s="16" t="s">
        <v>35</v>
      </c>
      <c r="J3706" s="16" t="s">
        <v>35</v>
      </c>
      <c r="M3706" s="16" t="s">
        <v>96</v>
      </c>
      <c r="N3706" s="7">
        <v>45504</v>
      </c>
      <c r="O3706" s="9">
        <v>45504</v>
      </c>
      <c r="P3706" t="s">
        <v>5079</v>
      </c>
      <c r="Q3706">
        <v>1</v>
      </c>
      <c r="R3706">
        <v>118</v>
      </c>
      <c r="S3706">
        <v>5</v>
      </c>
      <c r="T3706" t="s">
        <v>4968</v>
      </c>
      <c r="U3706">
        <v>169</v>
      </c>
      <c r="V3706">
        <v>14</v>
      </c>
      <c r="W3706">
        <v>56</v>
      </c>
      <c r="X3706">
        <v>94</v>
      </c>
      <c r="Y3706">
        <v>592</v>
      </c>
      <c r="Z3706">
        <v>20</v>
      </c>
      <c r="AA3706">
        <v>20</v>
      </c>
      <c r="AD3706">
        <v>18</v>
      </c>
      <c r="AE3706">
        <v>3705</v>
      </c>
      <c r="AF3706" s="16" t="s">
        <v>3143</v>
      </c>
      <c r="AG3706" s="16"/>
      <c r="AH3706" s="16"/>
      <c r="AI3706" s="16" t="str">
        <f t="shared" si="228"/>
        <v>(169,5,14,56,94,592,20, null, 18, 'L500 2025 EMEA',2025, '2024-07-31','2024-07-31','".Carbon::now()."','".Carbon::now()."'),</v>
      </c>
      <c r="AJ3706" s="16" t="str">
        <f t="shared" si="229"/>
        <v>('".DB::select("SELECT id_status FROM `status` WHERE `element_type` = 'task' AND status_type = 'client' AND name ='PRE-FORECAST'")[0]-&gt;id_status."',3705,1),</v>
      </c>
      <c r="AK3706" s="16" t="str">
        <f t="shared" si="230"/>
        <v/>
      </c>
      <c r="AL3706" s="16" t="str">
        <f t="shared" si="231"/>
        <v/>
      </c>
    </row>
    <row r="3707" spans="1:38" x14ac:dyDescent="0.25">
      <c r="A3707" s="16" t="s">
        <v>934</v>
      </c>
      <c r="B3707" s="16" t="s">
        <v>3139</v>
      </c>
      <c r="C3707" s="16" t="s">
        <v>27</v>
      </c>
      <c r="D3707" s="16" t="s">
        <v>349</v>
      </c>
      <c r="E3707" s="16" t="s">
        <v>2912</v>
      </c>
      <c r="F3707" s="16" t="s">
        <v>30</v>
      </c>
      <c r="G3707" s="16" t="s">
        <v>935</v>
      </c>
      <c r="H3707" s="16" t="s">
        <v>47</v>
      </c>
      <c r="I3707" s="16" t="s">
        <v>35</v>
      </c>
      <c r="J3707" s="16" t="s">
        <v>35</v>
      </c>
      <c r="M3707" s="16" t="s">
        <v>96</v>
      </c>
      <c r="N3707" s="7">
        <v>45504</v>
      </c>
      <c r="O3707" s="9">
        <v>45504</v>
      </c>
      <c r="P3707" t="s">
        <v>5079</v>
      </c>
      <c r="Q3707">
        <v>1</v>
      </c>
      <c r="R3707">
        <v>118</v>
      </c>
      <c r="S3707">
        <v>5</v>
      </c>
      <c r="T3707" t="s">
        <v>4968</v>
      </c>
      <c r="U3707">
        <v>169</v>
      </c>
      <c r="V3707">
        <v>14</v>
      </c>
      <c r="W3707">
        <v>56</v>
      </c>
      <c r="X3707">
        <v>94</v>
      </c>
      <c r="Y3707">
        <v>601</v>
      </c>
      <c r="Z3707">
        <v>20</v>
      </c>
      <c r="AA3707">
        <v>20</v>
      </c>
      <c r="AD3707">
        <v>18</v>
      </c>
      <c r="AE3707">
        <v>3706</v>
      </c>
      <c r="AF3707" s="16" t="s">
        <v>3143</v>
      </c>
      <c r="AG3707" s="16"/>
      <c r="AH3707" s="16"/>
      <c r="AI3707" s="16" t="str">
        <f t="shared" si="228"/>
        <v>(169,5,14,56,94,601,20, null, 18, 'L500 2025 EMEA',2025, '2024-07-31','2024-07-31','".Carbon::now()."','".Carbon::now()."'),</v>
      </c>
      <c r="AJ3707" s="16" t="str">
        <f t="shared" si="229"/>
        <v>('".DB::select("SELECT id_status FROM `status` WHERE `element_type` = 'task' AND status_type = 'client' AND name ='PRE-FORECAST'")[0]-&gt;id_status."',3706,1),</v>
      </c>
      <c r="AK3707" s="16" t="str">
        <f t="shared" si="230"/>
        <v/>
      </c>
      <c r="AL3707" s="16" t="str">
        <f t="shared" si="231"/>
        <v/>
      </c>
    </row>
    <row r="3708" spans="1:38" x14ac:dyDescent="0.25">
      <c r="A3708" s="16" t="s">
        <v>938</v>
      </c>
      <c r="B3708" s="16" t="s">
        <v>26</v>
      </c>
      <c r="C3708" s="16" t="s">
        <v>240</v>
      </c>
      <c r="D3708" s="16" t="s">
        <v>28</v>
      </c>
      <c r="E3708" s="16" t="s">
        <v>512</v>
      </c>
      <c r="F3708" s="16" t="s">
        <v>3688</v>
      </c>
      <c r="G3708" s="16" t="s">
        <v>875</v>
      </c>
      <c r="H3708" s="16" t="s">
        <v>513</v>
      </c>
      <c r="I3708" s="16" t="s">
        <v>35</v>
      </c>
      <c r="J3708" s="16" t="s">
        <v>35</v>
      </c>
      <c r="M3708" s="16"/>
      <c r="N3708" s="7">
        <v>44958</v>
      </c>
      <c r="O3708" s="9">
        <v>44958</v>
      </c>
      <c r="P3708" t="s">
        <v>1213</v>
      </c>
      <c r="Q3708">
        <v>1</v>
      </c>
      <c r="R3708">
        <v>124</v>
      </c>
      <c r="S3708">
        <v>5</v>
      </c>
      <c r="T3708" t="s">
        <v>3079</v>
      </c>
      <c r="U3708">
        <v>251</v>
      </c>
      <c r="V3708">
        <v>9</v>
      </c>
      <c r="W3708">
        <v>36</v>
      </c>
      <c r="X3708">
        <v>122</v>
      </c>
      <c r="Y3708">
        <v>434</v>
      </c>
      <c r="Z3708">
        <v>20</v>
      </c>
      <c r="AA3708">
        <v>20</v>
      </c>
      <c r="AE3708">
        <v>3707</v>
      </c>
      <c r="AF3708" s="16" t="s">
        <v>24</v>
      </c>
      <c r="AG3708" s="16"/>
      <c r="AH3708" s="16"/>
      <c r="AI3708" s="16" t="str">
        <f t="shared" si="228"/>
        <v>(251,5,9,36,122,434,20, null, null, 'IFLR 2024 Latin America',2024, '2023-02-01','2023-02-01','".Carbon::now()."','".Carbon::now()."'),</v>
      </c>
      <c r="AJ3708" s="16" t="str">
        <f t="shared" si="229"/>
        <v>('".DB::select("SELECT id_status FROM `status` WHERE `element_type` = 'task' AND status_type = 'client' AND name ='CANCELLED'")[0]-&gt;id_status."',3707,1),</v>
      </c>
      <c r="AK3708" s="16" t="str">
        <f t="shared" si="230"/>
        <v/>
      </c>
      <c r="AL3708" s="16" t="str">
        <f t="shared" si="231"/>
        <v/>
      </c>
    </row>
    <row r="3709" spans="1:38" x14ac:dyDescent="0.25">
      <c r="A3709" s="16" t="s">
        <v>938</v>
      </c>
      <c r="B3709" s="16" t="s">
        <v>26</v>
      </c>
      <c r="C3709" s="16" t="s">
        <v>240</v>
      </c>
      <c r="D3709" s="16" t="s">
        <v>28</v>
      </c>
      <c r="E3709" s="16" t="s">
        <v>512</v>
      </c>
      <c r="F3709" s="16" t="s">
        <v>3688</v>
      </c>
      <c r="G3709" s="16" t="s">
        <v>875</v>
      </c>
      <c r="H3709" s="16" t="s">
        <v>774</v>
      </c>
      <c r="I3709" s="16" t="s">
        <v>35</v>
      </c>
      <c r="J3709" s="16" t="s">
        <v>35</v>
      </c>
      <c r="M3709" s="16"/>
      <c r="N3709" s="7">
        <v>44958</v>
      </c>
      <c r="O3709" s="9">
        <v>44958</v>
      </c>
      <c r="P3709" t="s">
        <v>1213</v>
      </c>
      <c r="Q3709">
        <v>1</v>
      </c>
      <c r="R3709">
        <v>124</v>
      </c>
      <c r="S3709">
        <v>5</v>
      </c>
      <c r="T3709" t="s">
        <v>3079</v>
      </c>
      <c r="U3709">
        <v>251</v>
      </c>
      <c r="V3709">
        <v>9</v>
      </c>
      <c r="W3709">
        <v>36</v>
      </c>
      <c r="X3709">
        <v>122</v>
      </c>
      <c r="Y3709">
        <v>447</v>
      </c>
      <c r="Z3709">
        <v>20</v>
      </c>
      <c r="AA3709">
        <v>20</v>
      </c>
      <c r="AE3709">
        <v>3708</v>
      </c>
      <c r="AF3709" s="16" t="s">
        <v>24</v>
      </c>
      <c r="AG3709" s="16"/>
      <c r="AH3709" s="16"/>
      <c r="AI3709" s="16" t="str">
        <f t="shared" si="228"/>
        <v>(251,5,9,36,122,447,20, null, null, 'IFLR 2024 Latin America',2024, '2023-02-01','2023-02-01','".Carbon::now()."','".Carbon::now()."'),</v>
      </c>
      <c r="AJ3709" s="16" t="str">
        <f t="shared" si="229"/>
        <v>('".DB::select("SELECT id_status FROM `status` WHERE `element_type` = 'task' AND status_type = 'client' AND name ='CANCELLED'")[0]-&gt;id_status."',3708,1),</v>
      </c>
      <c r="AK3709" s="16" t="str">
        <f t="shared" si="230"/>
        <v/>
      </c>
      <c r="AL3709" s="16" t="str">
        <f t="shared" si="231"/>
        <v/>
      </c>
    </row>
    <row r="3710" spans="1:38" x14ac:dyDescent="0.25">
      <c r="A3710" s="16" t="s">
        <v>938</v>
      </c>
      <c r="B3710" s="16" t="s">
        <v>26</v>
      </c>
      <c r="C3710" s="16" t="s">
        <v>27</v>
      </c>
      <c r="D3710" s="16" t="s">
        <v>28</v>
      </c>
      <c r="E3710" s="16" t="s">
        <v>46</v>
      </c>
      <c r="F3710" s="16" t="s">
        <v>43</v>
      </c>
      <c r="G3710" s="16" t="s">
        <v>875</v>
      </c>
      <c r="H3710" s="16" t="s">
        <v>205</v>
      </c>
      <c r="I3710" s="16" t="s">
        <v>35</v>
      </c>
      <c r="J3710" s="16" t="s">
        <v>35</v>
      </c>
      <c r="M3710" s="16"/>
      <c r="N3710" s="7">
        <v>44967</v>
      </c>
      <c r="O3710" s="9">
        <v>44967</v>
      </c>
      <c r="P3710" t="s">
        <v>1197</v>
      </c>
      <c r="Q3710">
        <v>1</v>
      </c>
      <c r="R3710">
        <v>124</v>
      </c>
      <c r="S3710">
        <v>5</v>
      </c>
      <c r="T3710" t="s">
        <v>3079</v>
      </c>
      <c r="U3710">
        <v>251</v>
      </c>
      <c r="V3710">
        <v>14</v>
      </c>
      <c r="W3710">
        <v>59</v>
      </c>
      <c r="X3710">
        <v>122</v>
      </c>
      <c r="Y3710">
        <v>508</v>
      </c>
      <c r="Z3710">
        <v>20</v>
      </c>
      <c r="AA3710">
        <v>20</v>
      </c>
      <c r="AE3710">
        <v>3709</v>
      </c>
      <c r="AF3710" s="16" t="s">
        <v>24</v>
      </c>
      <c r="AG3710" s="16"/>
      <c r="AH3710" s="16"/>
      <c r="AI3710" s="16" t="str">
        <f t="shared" si="228"/>
        <v>(251,5,14,59,122,508,20, null, null, 'L500 2024 Latin America',2024, '2023-02-10','2023-02-10','".Carbon::now()."','".Carbon::now()."'),</v>
      </c>
      <c r="AJ3710" s="16" t="str">
        <f t="shared" si="229"/>
        <v>('".DB::select("SELECT id_status FROM `status` WHERE `element_type` = 'task' AND status_type = 'client' AND name ='CANCELLED'")[0]-&gt;id_status."',3709,1),</v>
      </c>
      <c r="AK3710" s="16" t="str">
        <f t="shared" si="230"/>
        <v/>
      </c>
      <c r="AL3710" s="16" t="str">
        <f t="shared" si="231"/>
        <v/>
      </c>
    </row>
    <row r="3711" spans="1:38" x14ac:dyDescent="0.25">
      <c r="A3711" s="16" t="s">
        <v>938</v>
      </c>
      <c r="B3711" s="16" t="s">
        <v>26</v>
      </c>
      <c r="C3711" s="16" t="s">
        <v>27</v>
      </c>
      <c r="D3711" s="16" t="s">
        <v>28</v>
      </c>
      <c r="E3711" s="16" t="s">
        <v>46</v>
      </c>
      <c r="F3711" s="16" t="s">
        <v>43</v>
      </c>
      <c r="G3711" s="16" t="s">
        <v>875</v>
      </c>
      <c r="H3711" s="16" t="s">
        <v>197</v>
      </c>
      <c r="I3711" s="16" t="s">
        <v>35</v>
      </c>
      <c r="J3711" s="16" t="s">
        <v>35</v>
      </c>
      <c r="M3711" s="16"/>
      <c r="N3711" s="7">
        <v>44967</v>
      </c>
      <c r="O3711" s="9">
        <v>44967</v>
      </c>
      <c r="P3711" t="s">
        <v>1197</v>
      </c>
      <c r="Q3711">
        <v>1</v>
      </c>
      <c r="R3711">
        <v>124</v>
      </c>
      <c r="S3711">
        <v>5</v>
      </c>
      <c r="T3711" t="s">
        <v>3079</v>
      </c>
      <c r="U3711">
        <v>251</v>
      </c>
      <c r="V3711">
        <v>14</v>
      </c>
      <c r="W3711">
        <v>59</v>
      </c>
      <c r="X3711">
        <v>122</v>
      </c>
      <c r="Y3711">
        <v>573</v>
      </c>
      <c r="Z3711">
        <v>20</v>
      </c>
      <c r="AA3711">
        <v>20</v>
      </c>
      <c r="AE3711">
        <v>3710</v>
      </c>
      <c r="AF3711" s="16" t="s">
        <v>24</v>
      </c>
      <c r="AG3711" s="16"/>
      <c r="AH3711" s="16"/>
      <c r="AI3711" s="16" t="str">
        <f t="shared" si="228"/>
        <v>(251,5,14,59,122,573,20, null, null, 'L500 2024 Latin America',2024, '2023-02-10','2023-02-10','".Carbon::now()."','".Carbon::now()."'),</v>
      </c>
      <c r="AJ3711" s="16" t="str">
        <f t="shared" si="229"/>
        <v>('".DB::select("SELECT id_status FROM `status` WHERE `element_type` = 'task' AND status_type = 'client' AND name ='CANCELLED'")[0]-&gt;id_status."',3710,1),</v>
      </c>
      <c r="AK3711" s="16" t="str">
        <f t="shared" si="230"/>
        <v/>
      </c>
      <c r="AL3711" s="16" t="str">
        <f t="shared" si="231"/>
        <v/>
      </c>
    </row>
    <row r="3712" spans="1:38" x14ac:dyDescent="0.25">
      <c r="A3712" s="16" t="s">
        <v>938</v>
      </c>
      <c r="B3712" s="16" t="s">
        <v>26</v>
      </c>
      <c r="C3712" s="16" t="s">
        <v>27</v>
      </c>
      <c r="D3712" s="16" t="s">
        <v>28</v>
      </c>
      <c r="E3712" s="16" t="s">
        <v>46</v>
      </c>
      <c r="F3712" s="16" t="s">
        <v>43</v>
      </c>
      <c r="G3712" s="16" t="s">
        <v>875</v>
      </c>
      <c r="H3712" s="16" t="s">
        <v>47</v>
      </c>
      <c r="I3712" s="16" t="s">
        <v>35</v>
      </c>
      <c r="J3712" s="16" t="s">
        <v>35</v>
      </c>
      <c r="M3712" s="16"/>
      <c r="N3712" s="7">
        <v>44967</v>
      </c>
      <c r="O3712" s="9">
        <v>44967</v>
      </c>
      <c r="P3712" t="s">
        <v>1197</v>
      </c>
      <c r="Q3712">
        <v>1</v>
      </c>
      <c r="R3712">
        <v>124</v>
      </c>
      <c r="S3712">
        <v>5</v>
      </c>
      <c r="T3712" t="s">
        <v>3079</v>
      </c>
      <c r="U3712">
        <v>251</v>
      </c>
      <c r="V3712">
        <v>14</v>
      </c>
      <c r="W3712">
        <v>59</v>
      </c>
      <c r="X3712">
        <v>122</v>
      </c>
      <c r="Y3712">
        <v>601</v>
      </c>
      <c r="Z3712">
        <v>20</v>
      </c>
      <c r="AA3712">
        <v>20</v>
      </c>
      <c r="AE3712">
        <v>3711</v>
      </c>
      <c r="AF3712" s="16" t="s">
        <v>24</v>
      </c>
      <c r="AG3712" s="16"/>
      <c r="AH3712" s="16"/>
      <c r="AI3712" s="16" t="str">
        <f t="shared" si="228"/>
        <v>(251,5,14,59,122,601,20, null, null, 'L500 2024 Latin America',2024, '2023-02-10','2023-02-10','".Carbon::now()."','".Carbon::now()."'),</v>
      </c>
      <c r="AJ3712" s="16" t="str">
        <f t="shared" si="229"/>
        <v>('".DB::select("SELECT id_status FROM `status` WHERE `element_type` = 'task' AND status_type = 'client' AND name ='CANCELLED'")[0]-&gt;id_status."',3711,1),</v>
      </c>
      <c r="AK3712" s="16" t="str">
        <f t="shared" si="230"/>
        <v/>
      </c>
      <c r="AL3712" s="16" t="str">
        <f t="shared" si="231"/>
        <v/>
      </c>
    </row>
    <row r="3713" spans="1:38" x14ac:dyDescent="0.25">
      <c r="A3713" s="16" t="s">
        <v>938</v>
      </c>
      <c r="B3713" s="16" t="s">
        <v>26</v>
      </c>
      <c r="C3713" s="16" t="s">
        <v>27</v>
      </c>
      <c r="D3713" s="16" t="s">
        <v>28</v>
      </c>
      <c r="E3713" s="16" t="s">
        <v>46</v>
      </c>
      <c r="F3713" s="16" t="s">
        <v>43</v>
      </c>
      <c r="G3713" s="16" t="s">
        <v>875</v>
      </c>
      <c r="H3713" s="16" t="s">
        <v>199</v>
      </c>
      <c r="I3713" s="16" t="s">
        <v>35</v>
      </c>
      <c r="J3713" s="16" t="s">
        <v>35</v>
      </c>
      <c r="M3713" s="16"/>
      <c r="N3713" s="7">
        <v>44967</v>
      </c>
      <c r="O3713" s="9">
        <v>44967</v>
      </c>
      <c r="P3713" t="s">
        <v>1197</v>
      </c>
      <c r="Q3713">
        <v>1</v>
      </c>
      <c r="R3713">
        <v>124</v>
      </c>
      <c r="S3713">
        <v>5</v>
      </c>
      <c r="T3713" t="s">
        <v>3079</v>
      </c>
      <c r="U3713">
        <v>251</v>
      </c>
      <c r="V3713">
        <v>14</v>
      </c>
      <c r="W3713">
        <v>59</v>
      </c>
      <c r="X3713">
        <v>122</v>
      </c>
      <c r="Y3713">
        <v>750</v>
      </c>
      <c r="Z3713">
        <v>20</v>
      </c>
      <c r="AA3713">
        <v>20</v>
      </c>
      <c r="AE3713">
        <v>3712</v>
      </c>
      <c r="AF3713" s="16" t="s">
        <v>24</v>
      </c>
      <c r="AG3713" s="16"/>
      <c r="AH3713" s="16"/>
      <c r="AI3713" s="16" t="str">
        <f t="shared" si="228"/>
        <v>(251,5,14,59,122,750,20, null, null, 'L500 2024 Latin America',2024, '2023-02-10','2023-02-10','".Carbon::now()."','".Carbon::now()."'),</v>
      </c>
      <c r="AJ3713" s="16" t="str">
        <f t="shared" si="229"/>
        <v>('".DB::select("SELECT id_status FROM `status` WHERE `element_type` = 'task' AND status_type = 'client' AND name ='CANCELLED'")[0]-&gt;id_status."',3712,1),</v>
      </c>
      <c r="AK3713" s="16" t="str">
        <f t="shared" si="230"/>
        <v/>
      </c>
      <c r="AL3713" s="16" t="str">
        <f t="shared" si="231"/>
        <v/>
      </c>
    </row>
    <row r="3714" spans="1:38" x14ac:dyDescent="0.25">
      <c r="A3714" s="16" t="s">
        <v>938</v>
      </c>
      <c r="B3714" s="16" t="s">
        <v>26</v>
      </c>
      <c r="C3714" s="16" t="s">
        <v>27</v>
      </c>
      <c r="D3714" s="16" t="s">
        <v>28</v>
      </c>
      <c r="E3714" s="16" t="s">
        <v>46</v>
      </c>
      <c r="F3714" s="16" t="s">
        <v>43</v>
      </c>
      <c r="G3714" s="16" t="s">
        <v>875</v>
      </c>
      <c r="H3714" s="16" t="s">
        <v>200</v>
      </c>
      <c r="I3714" s="16" t="s">
        <v>35</v>
      </c>
      <c r="J3714" s="16" t="s">
        <v>35</v>
      </c>
      <c r="M3714" s="16"/>
      <c r="N3714" s="7">
        <v>44967</v>
      </c>
      <c r="O3714" s="9">
        <v>44967</v>
      </c>
      <c r="P3714" t="s">
        <v>1197</v>
      </c>
      <c r="Q3714">
        <v>1</v>
      </c>
      <c r="R3714">
        <v>124</v>
      </c>
      <c r="S3714">
        <v>5</v>
      </c>
      <c r="T3714" t="s">
        <v>3079</v>
      </c>
      <c r="U3714">
        <v>251</v>
      </c>
      <c r="V3714">
        <v>14</v>
      </c>
      <c r="W3714">
        <v>59</v>
      </c>
      <c r="X3714">
        <v>122</v>
      </c>
      <c r="Y3714">
        <v>814</v>
      </c>
      <c r="Z3714">
        <v>20</v>
      </c>
      <c r="AA3714">
        <v>20</v>
      </c>
      <c r="AE3714">
        <v>3713</v>
      </c>
      <c r="AF3714" s="16" t="s">
        <v>24</v>
      </c>
      <c r="AG3714" s="16"/>
      <c r="AH3714" s="16"/>
      <c r="AI3714" s="16" t="str">
        <f t="shared" ref="AI3714:AI3777" si="232">CONCATENATE("(",U3714,",",S3714,",",V3714,",",W3714,",",X3714,",",Y3714,",",IF(AA3714&lt;&gt;"", AA3714, "null"),", ",IF(AC3714&lt;&gt;"", AC3714, "null"),", ",IF(AD3714&lt;&gt;"", AD3714, "null"),", '",SUBSTITUTE(E3714, "'", "´"),"',",D3714,", '",P3714,"','",P3714,"','"".Carbon::now().""','"".Carbon::now().""'),")</f>
        <v>(251,5,14,59,122,814,20, null, null, 'L500 2024 Latin America',2024, '2023-02-10','2023-02-10','".Carbon::now()."','".Carbon::now()."'),</v>
      </c>
      <c r="AJ3714" s="16" t="str">
        <f t="shared" ref="AJ3714:AJ3777" si="233">CONCATENATE("('"".DB::select(""SELECT id_status FROM `status` WHERE `element_type` = 'task' AND status_type = 'client' AND name ='", AF3714, "'"")[0]-&gt;id_status.""',", AE3714, ",1),")</f>
        <v>('".DB::select("SELECT id_status FROM `status` WHERE `element_type` = 'task' AND status_type = 'client' AND name ='CANCELLED'")[0]-&gt;id_status."',3713,1),</v>
      </c>
      <c r="AK3714" s="16" t="str">
        <f t="shared" ref="AK3714:AK3777" si="234">IF(AND(AF3714&lt;&gt;AG3714, AG3714&lt;&gt;""),CONCATENATE("('"".DB::select(""SELECT id_status FROM `status` WHERE `element_type` = 'task' AND status_type = 'client' AND name ='", AG3714, "'"")[0]-&gt;id_status.""',", AE3714, ",1),"),"")</f>
        <v/>
      </c>
      <c r="AL3714" s="16" t="str">
        <f t="shared" ref="AL3714:AL3777" si="235">IF(AND(AF3714&lt;&gt;AG3714,AF3714&lt;&gt;AH3714,AG3714&lt;&gt;AH3714,AH3714&lt;&gt;""), CONCATENATE("('"".DB::select(""SELECT id_status FROM `status` WHERE `element_type` = 'task' AND status_type = 'client' AND name ='", AF3714, "'"")[0]-&gt;id_status.""',", AE3714, ",1),"), "")</f>
        <v/>
      </c>
    </row>
    <row r="3715" spans="1:38" x14ac:dyDescent="0.25">
      <c r="A3715" s="16" t="s">
        <v>938</v>
      </c>
      <c r="B3715" s="16" t="s">
        <v>26</v>
      </c>
      <c r="C3715" s="16" t="s">
        <v>27</v>
      </c>
      <c r="D3715" s="16" t="s">
        <v>28</v>
      </c>
      <c r="E3715" s="16" t="s">
        <v>46</v>
      </c>
      <c r="F3715" s="16" t="s">
        <v>43</v>
      </c>
      <c r="G3715" s="16" t="s">
        <v>875</v>
      </c>
      <c r="H3715" s="16" t="s">
        <v>57</v>
      </c>
      <c r="I3715" s="16" t="s">
        <v>35</v>
      </c>
      <c r="J3715" s="16" t="s">
        <v>35</v>
      </c>
      <c r="M3715" s="16"/>
      <c r="N3715" s="7">
        <v>44967</v>
      </c>
      <c r="O3715" s="9">
        <v>44967</v>
      </c>
      <c r="P3715" t="s">
        <v>1197</v>
      </c>
      <c r="Q3715">
        <v>1</v>
      </c>
      <c r="R3715">
        <v>124</v>
      </c>
      <c r="S3715">
        <v>5</v>
      </c>
      <c r="T3715" t="s">
        <v>3079</v>
      </c>
      <c r="U3715">
        <v>251</v>
      </c>
      <c r="V3715">
        <v>14</v>
      </c>
      <c r="W3715">
        <v>59</v>
      </c>
      <c r="X3715">
        <v>122</v>
      </c>
      <c r="Y3715">
        <v>828</v>
      </c>
      <c r="Z3715">
        <v>20</v>
      </c>
      <c r="AA3715">
        <v>20</v>
      </c>
      <c r="AE3715">
        <v>3714</v>
      </c>
      <c r="AF3715" s="16" t="s">
        <v>24</v>
      </c>
      <c r="AG3715" s="16"/>
      <c r="AH3715" s="16"/>
      <c r="AI3715" s="16" t="str">
        <f t="shared" si="232"/>
        <v>(251,5,14,59,122,828,20, null, null, 'L500 2024 Latin America',2024, '2023-02-10','2023-02-10','".Carbon::now()."','".Carbon::now()."'),</v>
      </c>
      <c r="AJ3715" s="16" t="str">
        <f t="shared" si="233"/>
        <v>('".DB::select("SELECT id_status FROM `status` WHERE `element_type` = 'task' AND status_type = 'client' AND name ='CANCELLED'")[0]-&gt;id_status."',3714,1),</v>
      </c>
      <c r="AK3715" s="16" t="str">
        <f t="shared" si="234"/>
        <v/>
      </c>
      <c r="AL3715" s="16" t="str">
        <f t="shared" si="235"/>
        <v/>
      </c>
    </row>
    <row r="3716" spans="1:38" x14ac:dyDescent="0.25">
      <c r="A3716" s="16" t="s">
        <v>938</v>
      </c>
      <c r="B3716" s="16" t="s">
        <v>26</v>
      </c>
      <c r="C3716" s="16" t="s">
        <v>27</v>
      </c>
      <c r="D3716" s="16" t="s">
        <v>28</v>
      </c>
      <c r="E3716" s="16" t="s">
        <v>46</v>
      </c>
      <c r="F3716" s="16" t="s">
        <v>43</v>
      </c>
      <c r="G3716" s="16" t="s">
        <v>875</v>
      </c>
      <c r="H3716" s="16" t="s">
        <v>97</v>
      </c>
      <c r="I3716" s="16" t="s">
        <v>35</v>
      </c>
      <c r="J3716" s="16" t="s">
        <v>35</v>
      </c>
      <c r="M3716" s="16"/>
      <c r="N3716" s="7">
        <v>44967</v>
      </c>
      <c r="O3716" s="9">
        <v>44967</v>
      </c>
      <c r="P3716" t="s">
        <v>1197</v>
      </c>
      <c r="Q3716">
        <v>1</v>
      </c>
      <c r="R3716">
        <v>124</v>
      </c>
      <c r="S3716">
        <v>5</v>
      </c>
      <c r="T3716" t="s">
        <v>3079</v>
      </c>
      <c r="U3716">
        <v>251</v>
      </c>
      <c r="V3716">
        <v>14</v>
      </c>
      <c r="W3716">
        <v>59</v>
      </c>
      <c r="X3716">
        <v>122</v>
      </c>
      <c r="Y3716">
        <v>874</v>
      </c>
      <c r="Z3716">
        <v>20</v>
      </c>
      <c r="AA3716">
        <v>20</v>
      </c>
      <c r="AE3716">
        <v>3715</v>
      </c>
      <c r="AF3716" s="16" t="s">
        <v>24</v>
      </c>
      <c r="AG3716" s="16"/>
      <c r="AH3716" s="16"/>
      <c r="AI3716" s="16" t="str">
        <f t="shared" si="232"/>
        <v>(251,5,14,59,122,874,20, null, null, 'L500 2024 Latin America',2024, '2023-02-10','2023-02-10','".Carbon::now()."','".Carbon::now()."'),</v>
      </c>
      <c r="AJ3716" s="16" t="str">
        <f t="shared" si="233"/>
        <v>('".DB::select("SELECT id_status FROM `status` WHERE `element_type` = 'task' AND status_type = 'client' AND name ='CANCELLED'")[0]-&gt;id_status."',3715,1),</v>
      </c>
      <c r="AK3716" s="16" t="str">
        <f t="shared" si="234"/>
        <v/>
      </c>
      <c r="AL3716" s="16" t="str">
        <f t="shared" si="235"/>
        <v/>
      </c>
    </row>
    <row r="3717" spans="1:38" x14ac:dyDescent="0.25">
      <c r="A3717" s="16" t="s">
        <v>939</v>
      </c>
      <c r="B3717" s="16" t="s">
        <v>321</v>
      </c>
      <c r="C3717" s="16" t="s">
        <v>41</v>
      </c>
      <c r="D3717" s="16" t="s">
        <v>28</v>
      </c>
      <c r="E3717" s="16" t="s">
        <v>89</v>
      </c>
      <c r="F3717" s="16" t="s">
        <v>90</v>
      </c>
      <c r="G3717" s="16" t="s">
        <v>940</v>
      </c>
      <c r="H3717" s="16" t="s">
        <v>92</v>
      </c>
      <c r="I3717" s="16" t="s">
        <v>35</v>
      </c>
      <c r="J3717" s="16" t="s">
        <v>35</v>
      </c>
      <c r="K3717" t="s">
        <v>95</v>
      </c>
      <c r="M3717" s="16" t="s">
        <v>234</v>
      </c>
      <c r="N3717" s="7">
        <v>44876</v>
      </c>
      <c r="O3717" s="9">
        <v>45184</v>
      </c>
      <c r="P3717" t="s">
        <v>3100</v>
      </c>
      <c r="Q3717">
        <v>1</v>
      </c>
      <c r="R3717">
        <v>125</v>
      </c>
      <c r="S3717">
        <v>3</v>
      </c>
      <c r="T3717" t="s">
        <v>2992</v>
      </c>
      <c r="U3717">
        <v>92</v>
      </c>
      <c r="V3717">
        <v>2</v>
      </c>
      <c r="W3717">
        <v>16</v>
      </c>
      <c r="X3717">
        <v>29</v>
      </c>
      <c r="Y3717">
        <v>304</v>
      </c>
      <c r="Z3717">
        <v>20</v>
      </c>
      <c r="AA3717">
        <v>20</v>
      </c>
      <c r="AB3717">
        <v>8</v>
      </c>
      <c r="AD3717">
        <v>31</v>
      </c>
      <c r="AE3717">
        <v>3716</v>
      </c>
      <c r="AF3717" s="16" t="s">
        <v>39</v>
      </c>
      <c r="AG3717" s="16"/>
      <c r="AH3717" s="16"/>
      <c r="AI3717" s="16" t="str">
        <f t="shared" si="232"/>
        <v>(92,3,2,16,29,304,20, null, 31, 'Chambers 2024 High Net Worth',2024, '2023-09-15','2023-09-15','".Carbon::now()."','".Carbon::now()."'),</v>
      </c>
      <c r="AJ3717" s="16" t="str">
        <f t="shared" si="233"/>
        <v>('".DB::select("SELECT id_status FROM `status` WHERE `element_type` = 'task' AND status_type = 'client' AND name ='CONFIRMED'")[0]-&gt;id_status."',3716,1),</v>
      </c>
      <c r="AK3717" s="16" t="str">
        <f t="shared" si="234"/>
        <v/>
      </c>
      <c r="AL3717" s="16" t="str">
        <f t="shared" si="235"/>
        <v/>
      </c>
    </row>
    <row r="3718" spans="1:38" x14ac:dyDescent="0.25">
      <c r="A3718" s="16" t="s">
        <v>939</v>
      </c>
      <c r="B3718" s="16" t="s">
        <v>26</v>
      </c>
      <c r="C3718" s="16" t="s">
        <v>41</v>
      </c>
      <c r="D3718" s="16" t="s">
        <v>28</v>
      </c>
      <c r="E3718" s="16" t="s">
        <v>42</v>
      </c>
      <c r="F3718" s="16" t="s">
        <v>43</v>
      </c>
      <c r="G3718" s="16" t="s">
        <v>940</v>
      </c>
      <c r="H3718" s="16" t="s">
        <v>53</v>
      </c>
      <c r="I3718" s="16" t="s">
        <v>35</v>
      </c>
      <c r="J3718" s="16" t="s">
        <v>35</v>
      </c>
      <c r="M3718" s="16" t="s">
        <v>234</v>
      </c>
      <c r="N3718" s="7">
        <v>44992</v>
      </c>
      <c r="O3718" s="9">
        <v>44992</v>
      </c>
      <c r="P3718" t="s">
        <v>1186</v>
      </c>
      <c r="Q3718">
        <v>1</v>
      </c>
      <c r="R3718">
        <v>125</v>
      </c>
      <c r="S3718">
        <v>3</v>
      </c>
      <c r="T3718" t="s">
        <v>2992</v>
      </c>
      <c r="U3718">
        <v>92</v>
      </c>
      <c r="V3718">
        <v>2</v>
      </c>
      <c r="W3718">
        <v>17</v>
      </c>
      <c r="X3718">
        <v>29</v>
      </c>
      <c r="Y3718">
        <v>20</v>
      </c>
      <c r="Z3718">
        <v>20</v>
      </c>
      <c r="AA3718">
        <v>20</v>
      </c>
      <c r="AD3718">
        <v>31</v>
      </c>
      <c r="AE3718">
        <v>3717</v>
      </c>
      <c r="AF3718" s="16" t="s">
        <v>39</v>
      </c>
      <c r="AG3718" s="16"/>
      <c r="AH3718" s="16"/>
      <c r="AI3718" s="16" t="str">
        <f t="shared" si="232"/>
        <v>(92,3,2,17,29,20,20, null, 31, 'Chambers 2024 Latin America',2024, '2023-03-07','2023-03-07','".Carbon::now()."','".Carbon::now()."'),</v>
      </c>
      <c r="AJ3718" s="16" t="str">
        <f t="shared" si="233"/>
        <v>('".DB::select("SELECT id_status FROM `status` WHERE `element_type` = 'task' AND status_type = 'client' AND name ='CONFIRMED'")[0]-&gt;id_status."',3717,1),</v>
      </c>
      <c r="AK3718" s="16" t="str">
        <f t="shared" si="234"/>
        <v/>
      </c>
      <c r="AL3718" s="16" t="str">
        <f t="shared" si="235"/>
        <v/>
      </c>
    </row>
    <row r="3719" spans="1:38" x14ac:dyDescent="0.25">
      <c r="A3719" s="16" t="s">
        <v>939</v>
      </c>
      <c r="B3719" s="16" t="s">
        <v>26</v>
      </c>
      <c r="C3719" s="16" t="s">
        <v>41</v>
      </c>
      <c r="D3719" s="16" t="s">
        <v>28</v>
      </c>
      <c r="E3719" s="16" t="s">
        <v>42</v>
      </c>
      <c r="F3719" s="16" t="s">
        <v>43</v>
      </c>
      <c r="G3719" s="16" t="s">
        <v>940</v>
      </c>
      <c r="H3719" s="16" t="s">
        <v>196</v>
      </c>
      <c r="I3719" s="16" t="s">
        <v>35</v>
      </c>
      <c r="J3719" s="16" t="s">
        <v>35</v>
      </c>
      <c r="M3719" s="16" t="s">
        <v>234</v>
      </c>
      <c r="N3719" s="7">
        <v>44992</v>
      </c>
      <c r="O3719" s="9">
        <v>44992</v>
      </c>
      <c r="P3719" t="s">
        <v>1186</v>
      </c>
      <c r="Q3719">
        <v>1</v>
      </c>
      <c r="R3719">
        <v>125</v>
      </c>
      <c r="S3719">
        <v>3</v>
      </c>
      <c r="T3719" t="s">
        <v>2992</v>
      </c>
      <c r="U3719">
        <v>92</v>
      </c>
      <c r="V3719">
        <v>2</v>
      </c>
      <c r="W3719">
        <v>17</v>
      </c>
      <c r="X3719">
        <v>29</v>
      </c>
      <c r="Y3719">
        <v>34</v>
      </c>
      <c r="Z3719">
        <v>20</v>
      </c>
      <c r="AA3719">
        <v>20</v>
      </c>
      <c r="AD3719">
        <v>31</v>
      </c>
      <c r="AE3719">
        <v>3718</v>
      </c>
      <c r="AF3719" s="16" t="s">
        <v>39</v>
      </c>
      <c r="AG3719" s="16"/>
      <c r="AH3719" s="16"/>
      <c r="AI3719" s="16" t="str">
        <f t="shared" si="232"/>
        <v>(92,3,2,17,29,34,20, null, 31, 'Chambers 2024 Latin America',2024, '2023-03-07','2023-03-07','".Carbon::now()."','".Carbon::now()."'),</v>
      </c>
      <c r="AJ3719" s="16" t="str">
        <f t="shared" si="233"/>
        <v>('".DB::select("SELECT id_status FROM `status` WHERE `element_type` = 'task' AND status_type = 'client' AND name ='CONFIRMED'")[0]-&gt;id_status."',3718,1),</v>
      </c>
      <c r="AK3719" s="16" t="str">
        <f t="shared" si="234"/>
        <v/>
      </c>
      <c r="AL3719" s="16" t="str">
        <f t="shared" si="235"/>
        <v/>
      </c>
    </row>
    <row r="3720" spans="1:38" x14ac:dyDescent="0.25">
      <c r="A3720" s="16" t="s">
        <v>939</v>
      </c>
      <c r="B3720" s="16" t="s">
        <v>26</v>
      </c>
      <c r="C3720" s="16" t="s">
        <v>41</v>
      </c>
      <c r="D3720" s="16" t="s">
        <v>28</v>
      </c>
      <c r="E3720" s="16" t="s">
        <v>42</v>
      </c>
      <c r="F3720" s="16" t="s">
        <v>43</v>
      </c>
      <c r="G3720" s="16" t="s">
        <v>940</v>
      </c>
      <c r="H3720" s="16" t="s">
        <v>168</v>
      </c>
      <c r="I3720" s="16" t="s">
        <v>35</v>
      </c>
      <c r="J3720" s="16" t="s">
        <v>35</v>
      </c>
      <c r="M3720" s="16" t="s">
        <v>234</v>
      </c>
      <c r="N3720" s="7">
        <v>44932</v>
      </c>
      <c r="O3720" s="9">
        <v>44932</v>
      </c>
      <c r="P3720" t="s">
        <v>1182</v>
      </c>
      <c r="Q3720">
        <v>1</v>
      </c>
      <c r="R3720">
        <v>125</v>
      </c>
      <c r="S3720">
        <v>3</v>
      </c>
      <c r="T3720" t="s">
        <v>2992</v>
      </c>
      <c r="U3720">
        <v>92</v>
      </c>
      <c r="V3720">
        <v>2</v>
      </c>
      <c r="W3720">
        <v>17</v>
      </c>
      <c r="X3720">
        <v>29</v>
      </c>
      <c r="Y3720">
        <v>65</v>
      </c>
      <c r="Z3720">
        <v>20</v>
      </c>
      <c r="AA3720">
        <v>20</v>
      </c>
      <c r="AD3720">
        <v>31</v>
      </c>
      <c r="AE3720">
        <v>3719</v>
      </c>
      <c r="AF3720" s="16" t="s">
        <v>39</v>
      </c>
      <c r="AG3720" s="16"/>
      <c r="AH3720" s="16"/>
      <c r="AI3720" s="16" t="str">
        <f t="shared" si="232"/>
        <v>(92,3,2,17,29,65,20, null, 31, 'Chambers 2024 Latin America',2024, '2023-01-06','2023-01-06','".Carbon::now()."','".Carbon::now()."'),</v>
      </c>
      <c r="AJ3720" s="16" t="str">
        <f t="shared" si="233"/>
        <v>('".DB::select("SELECT id_status FROM `status` WHERE `element_type` = 'task' AND status_type = 'client' AND name ='CONFIRMED'")[0]-&gt;id_status."',3719,1),</v>
      </c>
      <c r="AK3720" s="16" t="str">
        <f t="shared" si="234"/>
        <v/>
      </c>
      <c r="AL3720" s="16" t="str">
        <f t="shared" si="235"/>
        <v/>
      </c>
    </row>
    <row r="3721" spans="1:38" x14ac:dyDescent="0.25">
      <c r="A3721" s="16" t="s">
        <v>939</v>
      </c>
      <c r="B3721" s="16" t="s">
        <v>26</v>
      </c>
      <c r="C3721" s="16" t="s">
        <v>41</v>
      </c>
      <c r="D3721" s="16" t="s">
        <v>28</v>
      </c>
      <c r="E3721" s="16" t="s">
        <v>42</v>
      </c>
      <c r="F3721" s="16" t="s">
        <v>43</v>
      </c>
      <c r="G3721" s="16" t="s">
        <v>940</v>
      </c>
      <c r="H3721" s="16" t="s">
        <v>64</v>
      </c>
      <c r="I3721" s="16" t="s">
        <v>35</v>
      </c>
      <c r="J3721" s="16" t="s">
        <v>35</v>
      </c>
      <c r="M3721" s="16" t="s">
        <v>234</v>
      </c>
      <c r="N3721" s="7">
        <v>44960</v>
      </c>
      <c r="O3721" s="9">
        <v>44960</v>
      </c>
      <c r="P3721" t="s">
        <v>1190</v>
      </c>
      <c r="Q3721">
        <v>1</v>
      </c>
      <c r="R3721">
        <v>125</v>
      </c>
      <c r="S3721">
        <v>3</v>
      </c>
      <c r="T3721" t="s">
        <v>2992</v>
      </c>
      <c r="U3721">
        <v>92</v>
      </c>
      <c r="V3721">
        <v>2</v>
      </c>
      <c r="W3721">
        <v>17</v>
      </c>
      <c r="X3721">
        <v>29</v>
      </c>
      <c r="Y3721">
        <v>93</v>
      </c>
      <c r="Z3721">
        <v>20</v>
      </c>
      <c r="AA3721">
        <v>20</v>
      </c>
      <c r="AD3721">
        <v>31</v>
      </c>
      <c r="AE3721">
        <v>3720</v>
      </c>
      <c r="AF3721" s="16" t="s">
        <v>39</v>
      </c>
      <c r="AG3721" s="16"/>
      <c r="AH3721" s="16"/>
      <c r="AI3721" s="16" t="str">
        <f t="shared" si="232"/>
        <v>(92,3,2,17,29,93,20, null, 31, 'Chambers 2024 Latin America',2024, '2023-02-03','2023-02-03','".Carbon::now()."','".Carbon::now()."'),</v>
      </c>
      <c r="AJ3721" s="16" t="str">
        <f t="shared" si="233"/>
        <v>('".DB::select("SELECT id_status FROM `status` WHERE `element_type` = 'task' AND status_type = 'client' AND name ='CONFIRMED'")[0]-&gt;id_status."',3720,1),</v>
      </c>
      <c r="AK3721" s="16" t="str">
        <f t="shared" si="234"/>
        <v/>
      </c>
      <c r="AL3721" s="16" t="str">
        <f t="shared" si="235"/>
        <v/>
      </c>
    </row>
    <row r="3722" spans="1:38" x14ac:dyDescent="0.25">
      <c r="A3722" s="16" t="s">
        <v>939</v>
      </c>
      <c r="B3722" s="16" t="s">
        <v>26</v>
      </c>
      <c r="C3722" s="16" t="s">
        <v>41</v>
      </c>
      <c r="D3722" s="16" t="s">
        <v>28</v>
      </c>
      <c r="E3722" s="16" t="s">
        <v>42</v>
      </c>
      <c r="F3722" s="16" t="s">
        <v>43</v>
      </c>
      <c r="G3722" s="16" t="s">
        <v>940</v>
      </c>
      <c r="H3722" s="16" t="s">
        <v>47</v>
      </c>
      <c r="I3722" s="16" t="s">
        <v>35</v>
      </c>
      <c r="J3722" s="16" t="s">
        <v>35</v>
      </c>
      <c r="M3722" s="16" t="s">
        <v>234</v>
      </c>
      <c r="N3722" s="7">
        <v>44932</v>
      </c>
      <c r="O3722" s="9">
        <v>44932</v>
      </c>
      <c r="P3722" t="s">
        <v>1182</v>
      </c>
      <c r="Q3722">
        <v>1</v>
      </c>
      <c r="R3722">
        <v>125</v>
      </c>
      <c r="S3722">
        <v>3</v>
      </c>
      <c r="T3722" t="s">
        <v>2992</v>
      </c>
      <c r="U3722">
        <v>92</v>
      </c>
      <c r="V3722">
        <v>2</v>
      </c>
      <c r="W3722">
        <v>17</v>
      </c>
      <c r="X3722">
        <v>29</v>
      </c>
      <c r="Y3722">
        <v>125</v>
      </c>
      <c r="Z3722">
        <v>20</v>
      </c>
      <c r="AA3722">
        <v>20</v>
      </c>
      <c r="AD3722">
        <v>31</v>
      </c>
      <c r="AE3722">
        <v>3721</v>
      </c>
      <c r="AF3722" s="16" t="s">
        <v>39</v>
      </c>
      <c r="AG3722" s="16"/>
      <c r="AH3722" s="16"/>
      <c r="AI3722" s="16" t="str">
        <f t="shared" si="232"/>
        <v>(92,3,2,17,29,125,20, null, 31, 'Chambers 2024 Latin America',2024, '2023-01-06','2023-01-06','".Carbon::now()."','".Carbon::now()."'),</v>
      </c>
      <c r="AJ3722" s="16" t="str">
        <f t="shared" si="233"/>
        <v>('".DB::select("SELECT id_status FROM `status` WHERE `element_type` = 'task' AND status_type = 'client' AND name ='CONFIRMED'")[0]-&gt;id_status."',3721,1),</v>
      </c>
      <c r="AK3722" s="16" t="str">
        <f t="shared" si="234"/>
        <v/>
      </c>
      <c r="AL3722" s="16" t="str">
        <f t="shared" si="235"/>
        <v/>
      </c>
    </row>
    <row r="3723" spans="1:38" x14ac:dyDescent="0.25">
      <c r="A3723" s="16" t="s">
        <v>939</v>
      </c>
      <c r="B3723" s="16" t="s">
        <v>26</v>
      </c>
      <c r="C3723" s="16" t="s">
        <v>41</v>
      </c>
      <c r="D3723" s="16" t="s">
        <v>28</v>
      </c>
      <c r="E3723" s="16" t="s">
        <v>42</v>
      </c>
      <c r="F3723" s="16" t="s">
        <v>43</v>
      </c>
      <c r="G3723" s="16" t="s">
        <v>940</v>
      </c>
      <c r="H3723" s="16" t="s">
        <v>112</v>
      </c>
      <c r="I3723" s="16" t="s">
        <v>35</v>
      </c>
      <c r="J3723" s="16" t="s">
        <v>35</v>
      </c>
      <c r="M3723" s="16" t="s">
        <v>234</v>
      </c>
      <c r="N3723" s="7">
        <v>44813</v>
      </c>
      <c r="O3723" s="9">
        <v>44813</v>
      </c>
      <c r="P3723" t="s">
        <v>1189</v>
      </c>
      <c r="Q3723">
        <v>1</v>
      </c>
      <c r="R3723">
        <v>125</v>
      </c>
      <c r="S3723">
        <v>3</v>
      </c>
      <c r="T3723" t="s">
        <v>2992</v>
      </c>
      <c r="U3723">
        <v>92</v>
      </c>
      <c r="V3723">
        <v>2</v>
      </c>
      <c r="W3723">
        <v>17</v>
      </c>
      <c r="X3723">
        <v>29</v>
      </c>
      <c r="Y3723">
        <v>139</v>
      </c>
      <c r="Z3723">
        <v>20</v>
      </c>
      <c r="AA3723">
        <v>20</v>
      </c>
      <c r="AD3723">
        <v>31</v>
      </c>
      <c r="AE3723">
        <v>3722</v>
      </c>
      <c r="AF3723" s="16" t="s">
        <v>39</v>
      </c>
      <c r="AG3723" s="16"/>
      <c r="AH3723" s="16"/>
      <c r="AI3723" s="16" t="str">
        <f t="shared" si="232"/>
        <v>(92,3,2,17,29,139,20, null, 31, 'Chambers 2024 Latin America',2024, '2022-09-09','2022-09-09','".Carbon::now()."','".Carbon::now()."'),</v>
      </c>
      <c r="AJ3723" s="16" t="str">
        <f t="shared" si="233"/>
        <v>('".DB::select("SELECT id_status FROM `status` WHERE `element_type` = 'task' AND status_type = 'client' AND name ='CONFIRMED'")[0]-&gt;id_status."',3722,1),</v>
      </c>
      <c r="AK3723" s="16" t="str">
        <f t="shared" si="234"/>
        <v/>
      </c>
      <c r="AL3723" s="16" t="str">
        <f t="shared" si="235"/>
        <v/>
      </c>
    </row>
    <row r="3724" spans="1:38" x14ac:dyDescent="0.25">
      <c r="A3724" s="16" t="s">
        <v>939</v>
      </c>
      <c r="B3724" s="16" t="s">
        <v>26</v>
      </c>
      <c r="C3724" s="16" t="s">
        <v>41</v>
      </c>
      <c r="D3724" s="16" t="s">
        <v>28</v>
      </c>
      <c r="E3724" s="16" t="s">
        <v>42</v>
      </c>
      <c r="F3724" s="16" t="s">
        <v>43</v>
      </c>
      <c r="G3724" s="16" t="s">
        <v>940</v>
      </c>
      <c r="H3724" s="16" t="s">
        <v>941</v>
      </c>
      <c r="I3724" s="16" t="s">
        <v>35</v>
      </c>
      <c r="J3724" s="16" t="s">
        <v>35</v>
      </c>
      <c r="M3724" s="16" t="s">
        <v>234</v>
      </c>
      <c r="N3724" s="7">
        <v>44813</v>
      </c>
      <c r="O3724" s="9">
        <v>44813</v>
      </c>
      <c r="P3724" t="s">
        <v>1189</v>
      </c>
      <c r="Q3724">
        <v>1</v>
      </c>
      <c r="R3724">
        <v>125</v>
      </c>
      <c r="S3724">
        <v>3</v>
      </c>
      <c r="T3724" t="s">
        <v>2992</v>
      </c>
      <c r="U3724">
        <v>92</v>
      </c>
      <c r="V3724">
        <v>2</v>
      </c>
      <c r="W3724">
        <v>17</v>
      </c>
      <c r="X3724">
        <v>29</v>
      </c>
      <c r="Y3724">
        <v>141</v>
      </c>
      <c r="Z3724">
        <v>20</v>
      </c>
      <c r="AA3724">
        <v>20</v>
      </c>
      <c r="AD3724">
        <v>31</v>
      </c>
      <c r="AE3724">
        <v>3723</v>
      </c>
      <c r="AF3724" s="16" t="s">
        <v>39</v>
      </c>
      <c r="AG3724" s="16"/>
      <c r="AH3724" s="16"/>
      <c r="AI3724" s="16" t="str">
        <f t="shared" si="232"/>
        <v>(92,3,2,17,29,141,20, null, 31, 'Chambers 2024 Latin America',2024, '2022-09-09','2022-09-09','".Carbon::now()."','".Carbon::now()."'),</v>
      </c>
      <c r="AJ3724" s="16" t="str">
        <f t="shared" si="233"/>
        <v>('".DB::select("SELECT id_status FROM `status` WHERE `element_type` = 'task' AND status_type = 'client' AND name ='CONFIRMED'")[0]-&gt;id_status."',3723,1),</v>
      </c>
      <c r="AK3724" s="16" t="str">
        <f t="shared" si="234"/>
        <v/>
      </c>
      <c r="AL3724" s="16" t="str">
        <f t="shared" si="235"/>
        <v/>
      </c>
    </row>
    <row r="3725" spans="1:38" x14ac:dyDescent="0.25">
      <c r="A3725" s="16" t="s">
        <v>939</v>
      </c>
      <c r="B3725" s="16" t="s">
        <v>26</v>
      </c>
      <c r="C3725" s="16" t="s">
        <v>41</v>
      </c>
      <c r="D3725" s="16" t="s">
        <v>28</v>
      </c>
      <c r="E3725" s="16" t="s">
        <v>42</v>
      </c>
      <c r="F3725" s="16" t="s">
        <v>43</v>
      </c>
      <c r="G3725" s="16" t="s">
        <v>940</v>
      </c>
      <c r="H3725" s="16" t="s">
        <v>680</v>
      </c>
      <c r="I3725" s="16" t="s">
        <v>35</v>
      </c>
      <c r="J3725" s="16" t="s">
        <v>35</v>
      </c>
      <c r="M3725" s="16" t="s">
        <v>234</v>
      </c>
      <c r="N3725" s="7">
        <v>44813</v>
      </c>
      <c r="O3725" s="9">
        <v>44813</v>
      </c>
      <c r="P3725" t="s">
        <v>1189</v>
      </c>
      <c r="Q3725">
        <v>1</v>
      </c>
      <c r="R3725">
        <v>125</v>
      </c>
      <c r="S3725">
        <v>3</v>
      </c>
      <c r="T3725" t="s">
        <v>2992</v>
      </c>
      <c r="U3725">
        <v>92</v>
      </c>
      <c r="V3725">
        <v>2</v>
      </c>
      <c r="W3725">
        <v>17</v>
      </c>
      <c r="X3725">
        <v>29</v>
      </c>
      <c r="Y3725">
        <v>143</v>
      </c>
      <c r="Z3725">
        <v>20</v>
      </c>
      <c r="AA3725">
        <v>20</v>
      </c>
      <c r="AD3725">
        <v>31</v>
      </c>
      <c r="AE3725">
        <v>3724</v>
      </c>
      <c r="AF3725" s="16" t="s">
        <v>39</v>
      </c>
      <c r="AG3725" s="16"/>
      <c r="AH3725" s="16"/>
      <c r="AI3725" s="16" t="str">
        <f t="shared" si="232"/>
        <v>(92,3,2,17,29,143,20, null, 31, 'Chambers 2024 Latin America',2024, '2022-09-09','2022-09-09','".Carbon::now()."','".Carbon::now()."'),</v>
      </c>
      <c r="AJ3725" s="16" t="str">
        <f t="shared" si="233"/>
        <v>('".DB::select("SELECT id_status FROM `status` WHERE `element_type` = 'task' AND status_type = 'client' AND name ='CONFIRMED'")[0]-&gt;id_status."',3724,1),</v>
      </c>
      <c r="AK3725" s="16" t="str">
        <f t="shared" si="234"/>
        <v/>
      </c>
      <c r="AL3725" s="16" t="str">
        <f t="shared" si="235"/>
        <v/>
      </c>
    </row>
    <row r="3726" spans="1:38" x14ac:dyDescent="0.25">
      <c r="A3726" s="16" t="s">
        <v>939</v>
      </c>
      <c r="B3726" s="16" t="s">
        <v>26</v>
      </c>
      <c r="C3726" s="16" t="s">
        <v>41</v>
      </c>
      <c r="D3726" s="16" t="s">
        <v>28</v>
      </c>
      <c r="E3726" s="16" t="s">
        <v>42</v>
      </c>
      <c r="F3726" s="16" t="s">
        <v>43</v>
      </c>
      <c r="G3726" s="16" t="s">
        <v>940</v>
      </c>
      <c r="H3726" s="16" t="s">
        <v>181</v>
      </c>
      <c r="I3726" s="16" t="s">
        <v>35</v>
      </c>
      <c r="J3726" s="16" t="s">
        <v>35</v>
      </c>
      <c r="M3726" s="16" t="s">
        <v>234</v>
      </c>
      <c r="N3726" s="7">
        <v>44900</v>
      </c>
      <c r="O3726" s="9">
        <v>44900</v>
      </c>
      <c r="P3726" t="s">
        <v>1187</v>
      </c>
      <c r="Q3726">
        <v>1</v>
      </c>
      <c r="R3726">
        <v>125</v>
      </c>
      <c r="S3726">
        <v>3</v>
      </c>
      <c r="T3726" t="s">
        <v>2992</v>
      </c>
      <c r="U3726">
        <v>92</v>
      </c>
      <c r="V3726">
        <v>2</v>
      </c>
      <c r="W3726">
        <v>17</v>
      </c>
      <c r="X3726">
        <v>29</v>
      </c>
      <c r="Y3726">
        <v>218</v>
      </c>
      <c r="Z3726">
        <v>20</v>
      </c>
      <c r="AA3726">
        <v>20</v>
      </c>
      <c r="AD3726">
        <v>31</v>
      </c>
      <c r="AE3726">
        <v>3725</v>
      </c>
      <c r="AF3726" s="16" t="s">
        <v>39</v>
      </c>
      <c r="AG3726" s="16"/>
      <c r="AH3726" s="16"/>
      <c r="AI3726" s="16" t="str">
        <f t="shared" si="232"/>
        <v>(92,3,2,17,29,218,20, null, 31, 'Chambers 2024 Latin America',2024, '2022-12-05','2022-12-05','".Carbon::now()."','".Carbon::now()."'),</v>
      </c>
      <c r="AJ3726" s="16" t="str">
        <f t="shared" si="233"/>
        <v>('".DB::select("SELECT id_status FROM `status` WHERE `element_type` = 'task' AND status_type = 'client' AND name ='CONFIRMED'")[0]-&gt;id_status."',3725,1),</v>
      </c>
      <c r="AK3726" s="16" t="str">
        <f t="shared" si="234"/>
        <v/>
      </c>
      <c r="AL3726" s="16" t="str">
        <f t="shared" si="235"/>
        <v/>
      </c>
    </row>
    <row r="3727" spans="1:38" x14ac:dyDescent="0.25">
      <c r="A3727" s="16" t="s">
        <v>939</v>
      </c>
      <c r="B3727" s="16" t="s">
        <v>26</v>
      </c>
      <c r="C3727" s="16" t="s">
        <v>41</v>
      </c>
      <c r="D3727" s="16" t="s">
        <v>28</v>
      </c>
      <c r="E3727" s="16" t="s">
        <v>42</v>
      </c>
      <c r="F3727" s="16" t="s">
        <v>43</v>
      </c>
      <c r="G3727" s="16" t="s">
        <v>940</v>
      </c>
      <c r="H3727" s="16" t="s">
        <v>87</v>
      </c>
      <c r="I3727" s="16" t="s">
        <v>35</v>
      </c>
      <c r="J3727" s="16" t="s">
        <v>35</v>
      </c>
      <c r="M3727" s="16" t="s">
        <v>234</v>
      </c>
      <c r="N3727" s="7">
        <v>44845</v>
      </c>
      <c r="O3727" s="9">
        <v>44845</v>
      </c>
      <c r="P3727" t="s">
        <v>1194</v>
      </c>
      <c r="Q3727">
        <v>1</v>
      </c>
      <c r="R3727">
        <v>125</v>
      </c>
      <c r="S3727">
        <v>3</v>
      </c>
      <c r="T3727" t="s">
        <v>2992</v>
      </c>
      <c r="U3727">
        <v>92</v>
      </c>
      <c r="V3727">
        <v>2</v>
      </c>
      <c r="W3727">
        <v>17</v>
      </c>
      <c r="X3727">
        <v>29</v>
      </c>
      <c r="Y3727">
        <v>227</v>
      </c>
      <c r="Z3727">
        <v>20</v>
      </c>
      <c r="AA3727">
        <v>20</v>
      </c>
      <c r="AD3727">
        <v>31</v>
      </c>
      <c r="AE3727">
        <v>3726</v>
      </c>
      <c r="AF3727" s="16" t="s">
        <v>39</v>
      </c>
      <c r="AG3727" s="16"/>
      <c r="AH3727" s="16"/>
      <c r="AI3727" s="16" t="str">
        <f t="shared" si="232"/>
        <v>(92,3,2,17,29,227,20, null, 31, 'Chambers 2024 Latin America',2024, '2022-10-11','2022-10-11','".Carbon::now()."','".Carbon::now()."'),</v>
      </c>
      <c r="AJ3727" s="16" t="str">
        <f t="shared" si="233"/>
        <v>('".DB::select("SELECT id_status FROM `status` WHERE `element_type` = 'task' AND status_type = 'client' AND name ='CONFIRMED'")[0]-&gt;id_status."',3726,1),</v>
      </c>
      <c r="AK3727" s="16" t="str">
        <f t="shared" si="234"/>
        <v/>
      </c>
      <c r="AL3727" s="16" t="str">
        <f t="shared" si="235"/>
        <v/>
      </c>
    </row>
    <row r="3728" spans="1:38" x14ac:dyDescent="0.25">
      <c r="A3728" s="16" t="s">
        <v>939</v>
      </c>
      <c r="B3728" s="16" t="s">
        <v>26</v>
      </c>
      <c r="C3728" s="16" t="s">
        <v>41</v>
      </c>
      <c r="D3728" s="16" t="s">
        <v>28</v>
      </c>
      <c r="E3728" s="16" t="s">
        <v>42</v>
      </c>
      <c r="F3728" s="16" t="s">
        <v>43</v>
      </c>
      <c r="G3728" s="16" t="s">
        <v>940</v>
      </c>
      <c r="H3728" s="16" t="s">
        <v>869</v>
      </c>
      <c r="I3728" s="16" t="s">
        <v>35</v>
      </c>
      <c r="J3728" s="16" t="s">
        <v>35</v>
      </c>
      <c r="M3728" s="16" t="s">
        <v>234</v>
      </c>
      <c r="N3728" s="7">
        <v>44992</v>
      </c>
      <c r="O3728" s="9">
        <v>44992</v>
      </c>
      <c r="P3728" t="s">
        <v>1186</v>
      </c>
      <c r="Q3728">
        <v>1</v>
      </c>
      <c r="R3728">
        <v>125</v>
      </c>
      <c r="S3728">
        <v>3</v>
      </c>
      <c r="T3728" t="s">
        <v>2992</v>
      </c>
      <c r="U3728">
        <v>92</v>
      </c>
      <c r="V3728">
        <v>2</v>
      </c>
      <c r="W3728">
        <v>17</v>
      </c>
      <c r="X3728">
        <v>29</v>
      </c>
      <c r="Y3728">
        <v>243</v>
      </c>
      <c r="Z3728">
        <v>20</v>
      </c>
      <c r="AA3728">
        <v>20</v>
      </c>
      <c r="AD3728">
        <v>31</v>
      </c>
      <c r="AE3728">
        <v>3727</v>
      </c>
      <c r="AF3728" s="16" t="s">
        <v>39</v>
      </c>
      <c r="AG3728" s="16"/>
      <c r="AH3728" s="16"/>
      <c r="AI3728" s="16" t="str">
        <f t="shared" si="232"/>
        <v>(92,3,2,17,29,243,20, null, 31, 'Chambers 2024 Latin America',2024, '2023-03-07','2023-03-07','".Carbon::now()."','".Carbon::now()."'),</v>
      </c>
      <c r="AJ3728" s="16" t="str">
        <f t="shared" si="233"/>
        <v>('".DB::select("SELECT id_status FROM `status` WHERE `element_type` = 'task' AND status_type = 'client' AND name ='CONFIRMED'")[0]-&gt;id_status."',3727,1),</v>
      </c>
      <c r="AK3728" s="16" t="str">
        <f t="shared" si="234"/>
        <v/>
      </c>
      <c r="AL3728" s="16" t="str">
        <f t="shared" si="235"/>
        <v/>
      </c>
    </row>
    <row r="3729" spans="1:38" x14ac:dyDescent="0.25">
      <c r="A3729" s="16" t="s">
        <v>939</v>
      </c>
      <c r="B3729" s="16" t="s">
        <v>26</v>
      </c>
      <c r="C3729" s="16" t="s">
        <v>41</v>
      </c>
      <c r="D3729" s="16" t="s">
        <v>28</v>
      </c>
      <c r="E3729" s="16" t="s">
        <v>42</v>
      </c>
      <c r="F3729" s="16" t="s">
        <v>43</v>
      </c>
      <c r="G3729" s="16" t="s">
        <v>940</v>
      </c>
      <c r="H3729" s="16" t="s">
        <v>495</v>
      </c>
      <c r="I3729" s="16" t="s">
        <v>35</v>
      </c>
      <c r="J3729" s="16" t="s">
        <v>35</v>
      </c>
      <c r="M3729" s="16" t="s">
        <v>234</v>
      </c>
      <c r="N3729" s="7">
        <v>44792</v>
      </c>
      <c r="O3729" s="9">
        <v>44792</v>
      </c>
      <c r="P3729" t="s">
        <v>1183</v>
      </c>
      <c r="Q3729">
        <v>1</v>
      </c>
      <c r="R3729">
        <v>125</v>
      </c>
      <c r="S3729">
        <v>3</v>
      </c>
      <c r="T3729" t="s">
        <v>2992</v>
      </c>
      <c r="U3729">
        <v>92</v>
      </c>
      <c r="V3729">
        <v>2</v>
      </c>
      <c r="W3729">
        <v>17</v>
      </c>
      <c r="X3729">
        <v>29</v>
      </c>
      <c r="Y3729">
        <v>261</v>
      </c>
      <c r="Z3729">
        <v>20</v>
      </c>
      <c r="AA3729">
        <v>20</v>
      </c>
      <c r="AD3729">
        <v>31</v>
      </c>
      <c r="AE3729">
        <v>3728</v>
      </c>
      <c r="AF3729" s="16" t="s">
        <v>39</v>
      </c>
      <c r="AG3729" s="16"/>
      <c r="AH3729" s="16"/>
      <c r="AI3729" s="16" t="str">
        <f t="shared" si="232"/>
        <v>(92,3,2,17,29,261,20, null, 31, 'Chambers 2024 Latin America',2024, '2022-08-19','2022-08-19','".Carbon::now()."','".Carbon::now()."'),</v>
      </c>
      <c r="AJ3729" s="16" t="str">
        <f t="shared" si="233"/>
        <v>('".DB::select("SELECT id_status FROM `status` WHERE `element_type` = 'task' AND status_type = 'client' AND name ='CONFIRMED'")[0]-&gt;id_status."',3728,1),</v>
      </c>
      <c r="AK3729" s="16" t="str">
        <f t="shared" si="234"/>
        <v/>
      </c>
      <c r="AL3729" s="16" t="str">
        <f t="shared" si="235"/>
        <v/>
      </c>
    </row>
    <row r="3730" spans="1:38" x14ac:dyDescent="0.25">
      <c r="A3730" s="16" t="s">
        <v>939</v>
      </c>
      <c r="B3730" s="16" t="s">
        <v>26</v>
      </c>
      <c r="C3730" s="16" t="s">
        <v>41</v>
      </c>
      <c r="D3730" s="16" t="s">
        <v>28</v>
      </c>
      <c r="E3730" s="16" t="s">
        <v>42</v>
      </c>
      <c r="F3730" s="16" t="s">
        <v>43</v>
      </c>
      <c r="G3730" s="16" t="s">
        <v>940</v>
      </c>
      <c r="H3730" s="16" t="s">
        <v>102</v>
      </c>
      <c r="I3730" s="16" t="s">
        <v>35</v>
      </c>
      <c r="J3730" s="16" t="s">
        <v>35</v>
      </c>
      <c r="M3730" s="16" t="s">
        <v>234</v>
      </c>
      <c r="N3730" s="7">
        <v>45265</v>
      </c>
      <c r="O3730" s="9">
        <v>44960</v>
      </c>
      <c r="P3730" t="s">
        <v>1190</v>
      </c>
      <c r="Q3730">
        <v>1</v>
      </c>
      <c r="R3730">
        <v>125</v>
      </c>
      <c r="S3730">
        <v>3</v>
      </c>
      <c r="T3730" t="s">
        <v>2992</v>
      </c>
      <c r="U3730">
        <v>92</v>
      </c>
      <c r="V3730">
        <v>2</v>
      </c>
      <c r="W3730">
        <v>17</v>
      </c>
      <c r="X3730">
        <v>29</v>
      </c>
      <c r="Y3730">
        <v>263</v>
      </c>
      <c r="Z3730">
        <v>20</v>
      </c>
      <c r="AA3730">
        <v>20</v>
      </c>
      <c r="AD3730">
        <v>31</v>
      </c>
      <c r="AE3730">
        <v>3729</v>
      </c>
      <c r="AF3730" s="16" t="s">
        <v>39</v>
      </c>
      <c r="AG3730" s="16"/>
      <c r="AH3730" s="16"/>
      <c r="AI3730" s="16" t="str">
        <f t="shared" si="232"/>
        <v>(92,3,2,17,29,263,20, null, 31, 'Chambers 2024 Latin America',2024, '2023-02-03','2023-02-03','".Carbon::now()."','".Carbon::now()."'),</v>
      </c>
      <c r="AJ3730" s="16" t="str">
        <f t="shared" si="233"/>
        <v>('".DB::select("SELECT id_status FROM `status` WHERE `element_type` = 'task' AND status_type = 'client' AND name ='CONFIRMED'")[0]-&gt;id_status."',3729,1),</v>
      </c>
      <c r="AK3730" s="16" t="str">
        <f t="shared" si="234"/>
        <v/>
      </c>
      <c r="AL3730" s="16" t="str">
        <f t="shared" si="235"/>
        <v/>
      </c>
    </row>
    <row r="3731" spans="1:38" x14ac:dyDescent="0.25">
      <c r="A3731" s="16" t="s">
        <v>939</v>
      </c>
      <c r="B3731" s="16" t="s">
        <v>26</v>
      </c>
      <c r="C3731" s="16" t="s">
        <v>41</v>
      </c>
      <c r="D3731" s="16" t="s">
        <v>28</v>
      </c>
      <c r="E3731" s="16" t="s">
        <v>42</v>
      </c>
      <c r="F3731" s="16" t="s">
        <v>43</v>
      </c>
      <c r="G3731" s="16" t="s">
        <v>940</v>
      </c>
      <c r="H3731" s="16" t="s">
        <v>839</v>
      </c>
      <c r="I3731" s="16" t="s">
        <v>35</v>
      </c>
      <c r="J3731" s="16" t="s">
        <v>35</v>
      </c>
      <c r="M3731" s="16" t="s">
        <v>234</v>
      </c>
      <c r="N3731" s="7">
        <v>44873</v>
      </c>
      <c r="O3731" s="9">
        <v>44873</v>
      </c>
      <c r="P3731" t="s">
        <v>1199</v>
      </c>
      <c r="Q3731">
        <v>1</v>
      </c>
      <c r="R3731">
        <v>125</v>
      </c>
      <c r="S3731">
        <v>3</v>
      </c>
      <c r="T3731" t="s">
        <v>2992</v>
      </c>
      <c r="U3731">
        <v>92</v>
      </c>
      <c r="V3731">
        <v>2</v>
      </c>
      <c r="W3731">
        <v>17</v>
      </c>
      <c r="X3731">
        <v>29</v>
      </c>
      <c r="Y3731">
        <v>313</v>
      </c>
      <c r="Z3731">
        <v>20</v>
      </c>
      <c r="AA3731">
        <v>20</v>
      </c>
      <c r="AD3731">
        <v>31</v>
      </c>
      <c r="AE3731">
        <v>3730</v>
      </c>
      <c r="AF3731" s="16" t="s">
        <v>39</v>
      </c>
      <c r="AG3731" s="16"/>
      <c r="AH3731" s="16"/>
      <c r="AI3731" s="16" t="str">
        <f t="shared" si="232"/>
        <v>(92,3,2,17,29,313,20, null, 31, 'Chambers 2024 Latin America',2024, '2022-11-08','2022-11-08','".Carbon::now()."','".Carbon::now()."'),</v>
      </c>
      <c r="AJ3731" s="16" t="str">
        <f t="shared" si="233"/>
        <v>('".DB::select("SELECT id_status FROM `status` WHERE `element_type` = 'task' AND status_type = 'client' AND name ='CONFIRMED'")[0]-&gt;id_status."',3730,1),</v>
      </c>
      <c r="AK3731" s="16" t="str">
        <f t="shared" si="234"/>
        <v/>
      </c>
      <c r="AL3731" s="16" t="str">
        <f t="shared" si="235"/>
        <v/>
      </c>
    </row>
    <row r="3732" spans="1:38" x14ac:dyDescent="0.25">
      <c r="A3732" s="16" t="s">
        <v>939</v>
      </c>
      <c r="B3732" s="16" t="s">
        <v>26</v>
      </c>
      <c r="C3732" s="16" t="s">
        <v>41</v>
      </c>
      <c r="D3732" s="16" t="s">
        <v>28</v>
      </c>
      <c r="E3732" s="16" t="s">
        <v>42</v>
      </c>
      <c r="F3732" s="16" t="s">
        <v>43</v>
      </c>
      <c r="G3732" s="16" t="s">
        <v>940</v>
      </c>
      <c r="H3732" s="16" t="s">
        <v>300</v>
      </c>
      <c r="I3732" s="16" t="s">
        <v>35</v>
      </c>
      <c r="J3732" s="16" t="s">
        <v>35</v>
      </c>
      <c r="M3732" s="16" t="s">
        <v>234</v>
      </c>
      <c r="N3732" s="7">
        <v>44873</v>
      </c>
      <c r="O3732" s="9">
        <v>44873</v>
      </c>
      <c r="P3732" t="s">
        <v>1199</v>
      </c>
      <c r="Q3732">
        <v>1</v>
      </c>
      <c r="R3732">
        <v>125</v>
      </c>
      <c r="S3732">
        <v>3</v>
      </c>
      <c r="T3732" t="s">
        <v>2992</v>
      </c>
      <c r="U3732">
        <v>92</v>
      </c>
      <c r="V3732">
        <v>2</v>
      </c>
      <c r="W3732">
        <v>17</v>
      </c>
      <c r="X3732">
        <v>29</v>
      </c>
      <c r="Y3732">
        <v>328</v>
      </c>
      <c r="Z3732">
        <v>20</v>
      </c>
      <c r="AA3732">
        <v>20</v>
      </c>
      <c r="AD3732">
        <v>31</v>
      </c>
      <c r="AE3732">
        <v>3731</v>
      </c>
      <c r="AF3732" s="16" t="s">
        <v>39</v>
      </c>
      <c r="AG3732" s="16"/>
      <c r="AH3732" s="16"/>
      <c r="AI3732" s="16" t="str">
        <f t="shared" si="232"/>
        <v>(92,3,2,17,29,328,20, null, 31, 'Chambers 2024 Latin America',2024, '2022-11-08','2022-11-08','".Carbon::now()."','".Carbon::now()."'),</v>
      </c>
      <c r="AJ3732" s="16" t="str">
        <f t="shared" si="233"/>
        <v>('".DB::select("SELECT id_status FROM `status` WHERE `element_type` = 'task' AND status_type = 'client' AND name ='CONFIRMED'")[0]-&gt;id_status."',3731,1),</v>
      </c>
      <c r="AK3732" s="16" t="str">
        <f t="shared" si="234"/>
        <v/>
      </c>
      <c r="AL3732" s="16" t="str">
        <f t="shared" si="235"/>
        <v/>
      </c>
    </row>
    <row r="3733" spans="1:38" x14ac:dyDescent="0.25">
      <c r="A3733" s="16" t="s">
        <v>939</v>
      </c>
      <c r="B3733" s="16" t="s">
        <v>26</v>
      </c>
      <c r="C3733" s="16" t="s">
        <v>41</v>
      </c>
      <c r="D3733" s="16" t="s">
        <v>28</v>
      </c>
      <c r="E3733" s="16" t="s">
        <v>42</v>
      </c>
      <c r="F3733" s="16" t="s">
        <v>43</v>
      </c>
      <c r="G3733" s="16" t="s">
        <v>940</v>
      </c>
      <c r="H3733" s="16" t="s">
        <v>57</v>
      </c>
      <c r="I3733" s="16" t="s">
        <v>35</v>
      </c>
      <c r="J3733" s="16" t="s">
        <v>35</v>
      </c>
      <c r="M3733" s="16" t="s">
        <v>234</v>
      </c>
      <c r="N3733" s="7">
        <v>44845</v>
      </c>
      <c r="O3733" s="9">
        <v>44845</v>
      </c>
      <c r="P3733" t="s">
        <v>1194</v>
      </c>
      <c r="Q3733">
        <v>1</v>
      </c>
      <c r="R3733">
        <v>125</v>
      </c>
      <c r="S3733">
        <v>3</v>
      </c>
      <c r="T3733" t="s">
        <v>2992</v>
      </c>
      <c r="U3733">
        <v>92</v>
      </c>
      <c r="V3733">
        <v>2</v>
      </c>
      <c r="W3733">
        <v>17</v>
      </c>
      <c r="X3733">
        <v>29</v>
      </c>
      <c r="Y3733">
        <v>343</v>
      </c>
      <c r="Z3733">
        <v>20</v>
      </c>
      <c r="AA3733">
        <v>20</v>
      </c>
      <c r="AD3733">
        <v>31</v>
      </c>
      <c r="AE3733">
        <v>3732</v>
      </c>
      <c r="AF3733" s="16" t="s">
        <v>39</v>
      </c>
      <c r="AG3733" s="16"/>
      <c r="AH3733" s="16"/>
      <c r="AI3733" s="16" t="str">
        <f t="shared" si="232"/>
        <v>(92,3,2,17,29,343,20, null, 31, 'Chambers 2024 Latin America',2024, '2022-10-11','2022-10-11','".Carbon::now()."','".Carbon::now()."'),</v>
      </c>
      <c r="AJ3733" s="16" t="str">
        <f t="shared" si="233"/>
        <v>('".DB::select("SELECT id_status FROM `status` WHERE `element_type` = 'task' AND status_type = 'client' AND name ='CONFIRMED'")[0]-&gt;id_status."',3732,1),</v>
      </c>
      <c r="AK3733" s="16" t="str">
        <f t="shared" si="234"/>
        <v/>
      </c>
      <c r="AL3733" s="16" t="str">
        <f t="shared" si="235"/>
        <v/>
      </c>
    </row>
    <row r="3734" spans="1:38" x14ac:dyDescent="0.25">
      <c r="A3734" s="16" t="s">
        <v>939</v>
      </c>
      <c r="B3734" s="16" t="s">
        <v>26</v>
      </c>
      <c r="C3734" s="16" t="s">
        <v>41</v>
      </c>
      <c r="D3734" s="16" t="s">
        <v>28</v>
      </c>
      <c r="E3734" s="16" t="s">
        <v>42</v>
      </c>
      <c r="F3734" s="16" t="s">
        <v>43</v>
      </c>
      <c r="G3734" s="16" t="s">
        <v>940</v>
      </c>
      <c r="H3734" s="16" t="s">
        <v>97</v>
      </c>
      <c r="I3734" s="16" t="s">
        <v>35</v>
      </c>
      <c r="J3734" s="16" t="s">
        <v>35</v>
      </c>
      <c r="M3734" s="16"/>
      <c r="N3734" s="7">
        <v>44900</v>
      </c>
      <c r="O3734" s="9">
        <v>44900</v>
      </c>
      <c r="P3734" t="s">
        <v>1187</v>
      </c>
      <c r="Q3734">
        <v>1</v>
      </c>
      <c r="R3734">
        <v>125</v>
      </c>
      <c r="S3734">
        <v>3</v>
      </c>
      <c r="T3734" t="s">
        <v>2992</v>
      </c>
      <c r="U3734">
        <v>92</v>
      </c>
      <c r="V3734">
        <v>2</v>
      </c>
      <c r="W3734">
        <v>17</v>
      </c>
      <c r="X3734">
        <v>29</v>
      </c>
      <c r="Y3734">
        <v>373</v>
      </c>
      <c r="Z3734">
        <v>20</v>
      </c>
      <c r="AA3734">
        <v>20</v>
      </c>
      <c r="AE3734">
        <v>3733</v>
      </c>
      <c r="AF3734" s="16" t="s">
        <v>24</v>
      </c>
      <c r="AG3734" s="16"/>
      <c r="AH3734" s="16"/>
      <c r="AI3734" s="16" t="str">
        <f t="shared" si="232"/>
        <v>(92,3,2,17,29,373,20, null, null, 'Chambers 2024 Latin America',2024, '2022-12-05','2022-12-05','".Carbon::now()."','".Carbon::now()."'),</v>
      </c>
      <c r="AJ3734" s="16" t="str">
        <f t="shared" si="233"/>
        <v>('".DB::select("SELECT id_status FROM `status` WHERE `element_type` = 'task' AND status_type = 'client' AND name ='CANCELLED'")[0]-&gt;id_status."',3733,1),</v>
      </c>
      <c r="AK3734" s="16" t="str">
        <f t="shared" si="234"/>
        <v/>
      </c>
      <c r="AL3734" s="16" t="str">
        <f t="shared" si="235"/>
        <v/>
      </c>
    </row>
    <row r="3735" spans="1:38" x14ac:dyDescent="0.25">
      <c r="A3735" s="16" t="s">
        <v>939</v>
      </c>
      <c r="B3735" s="16" t="s">
        <v>26</v>
      </c>
      <c r="C3735" s="16" t="s">
        <v>41</v>
      </c>
      <c r="D3735" s="16" t="s">
        <v>28</v>
      </c>
      <c r="E3735" s="16" t="s">
        <v>42</v>
      </c>
      <c r="F3735" s="16" t="s">
        <v>43</v>
      </c>
      <c r="G3735" s="16" t="s">
        <v>940</v>
      </c>
      <c r="H3735" s="16" t="s">
        <v>942</v>
      </c>
      <c r="I3735" s="16" t="s">
        <v>35</v>
      </c>
      <c r="J3735" s="16" t="s">
        <v>35</v>
      </c>
      <c r="M3735" s="16" t="s">
        <v>234</v>
      </c>
      <c r="N3735" s="7">
        <v>44873</v>
      </c>
      <c r="O3735" s="9">
        <v>44876</v>
      </c>
      <c r="P3735" t="s">
        <v>5165</v>
      </c>
      <c r="Q3735">
        <v>1</v>
      </c>
      <c r="R3735">
        <v>125</v>
      </c>
      <c r="S3735">
        <v>3</v>
      </c>
      <c r="T3735" t="s">
        <v>2992</v>
      </c>
      <c r="U3735">
        <v>92</v>
      </c>
      <c r="V3735">
        <v>2</v>
      </c>
      <c r="W3735">
        <v>17</v>
      </c>
      <c r="X3735">
        <v>29</v>
      </c>
      <c r="Y3735">
        <v>367</v>
      </c>
      <c r="Z3735">
        <v>20</v>
      </c>
      <c r="AA3735">
        <v>20</v>
      </c>
      <c r="AD3735">
        <v>31</v>
      </c>
      <c r="AE3735">
        <v>3734</v>
      </c>
      <c r="AF3735" s="16" t="s">
        <v>39</v>
      </c>
      <c r="AG3735" s="16"/>
      <c r="AH3735" s="16"/>
      <c r="AI3735" s="16" t="str">
        <f t="shared" si="232"/>
        <v>(92,3,2,17,29,367,20, null, 31, 'Chambers 2024 Latin America',2024, '2022-11-11','2022-11-11','".Carbon::now()."','".Carbon::now()."'),</v>
      </c>
      <c r="AJ3735" s="16" t="str">
        <f t="shared" si="233"/>
        <v>('".DB::select("SELECT id_status FROM `status` WHERE `element_type` = 'task' AND status_type = 'client' AND name ='CONFIRMED'")[0]-&gt;id_status."',3734,1),</v>
      </c>
      <c r="AK3735" s="16" t="str">
        <f t="shared" si="234"/>
        <v/>
      </c>
      <c r="AL3735" s="16" t="str">
        <f t="shared" si="235"/>
        <v/>
      </c>
    </row>
    <row r="3736" spans="1:38" x14ac:dyDescent="0.25">
      <c r="A3736" s="16" t="s">
        <v>939</v>
      </c>
      <c r="B3736" s="16" t="s">
        <v>26</v>
      </c>
      <c r="C3736" s="16" t="s">
        <v>240</v>
      </c>
      <c r="D3736" s="16" t="s">
        <v>28</v>
      </c>
      <c r="E3736" s="16" t="s">
        <v>512</v>
      </c>
      <c r="F3736" s="16" t="s">
        <v>3688</v>
      </c>
      <c r="G3736" s="16" t="s">
        <v>940</v>
      </c>
      <c r="H3736" s="16" t="s">
        <v>772</v>
      </c>
      <c r="I3736" s="16" t="s">
        <v>35</v>
      </c>
      <c r="J3736" s="16" t="s">
        <v>35</v>
      </c>
      <c r="M3736" s="16"/>
      <c r="N3736" s="7">
        <v>44958</v>
      </c>
      <c r="O3736" s="9">
        <v>44958</v>
      </c>
      <c r="P3736" t="s">
        <v>1213</v>
      </c>
      <c r="Q3736">
        <v>1</v>
      </c>
      <c r="R3736">
        <v>125</v>
      </c>
      <c r="S3736">
        <v>3</v>
      </c>
      <c r="T3736" t="s">
        <v>2992</v>
      </c>
      <c r="U3736">
        <v>92</v>
      </c>
      <c r="V3736">
        <v>9</v>
      </c>
      <c r="W3736">
        <v>36</v>
      </c>
      <c r="X3736">
        <v>29</v>
      </c>
      <c r="Y3736">
        <v>426</v>
      </c>
      <c r="Z3736">
        <v>20</v>
      </c>
      <c r="AA3736">
        <v>20</v>
      </c>
      <c r="AE3736">
        <v>3735</v>
      </c>
      <c r="AF3736" s="16" t="s">
        <v>24</v>
      </c>
      <c r="AG3736" s="16"/>
      <c r="AH3736" s="16"/>
      <c r="AI3736" s="16" t="str">
        <f t="shared" si="232"/>
        <v>(92,3,9,36,29,426,20, null, null, 'IFLR 2024 Latin America',2024, '2023-02-01','2023-02-01','".Carbon::now()."','".Carbon::now()."'),</v>
      </c>
      <c r="AJ3736" s="16" t="str">
        <f t="shared" si="233"/>
        <v>('".DB::select("SELECT id_status FROM `status` WHERE `element_type` = 'task' AND status_type = 'client' AND name ='CANCELLED'")[0]-&gt;id_status."',3735,1),</v>
      </c>
      <c r="AK3736" s="16" t="str">
        <f t="shared" si="234"/>
        <v/>
      </c>
      <c r="AL3736" s="16" t="str">
        <f t="shared" si="235"/>
        <v/>
      </c>
    </row>
    <row r="3737" spans="1:38" x14ac:dyDescent="0.25">
      <c r="A3737" s="16" t="s">
        <v>939</v>
      </c>
      <c r="B3737" s="16" t="s">
        <v>26</v>
      </c>
      <c r="C3737" s="16" t="s">
        <v>240</v>
      </c>
      <c r="D3737" s="16" t="s">
        <v>28</v>
      </c>
      <c r="E3737" s="16" t="s">
        <v>512</v>
      </c>
      <c r="F3737" s="16" t="s">
        <v>3688</v>
      </c>
      <c r="G3737" s="16" t="s">
        <v>940</v>
      </c>
      <c r="H3737" s="16" t="s">
        <v>773</v>
      </c>
      <c r="I3737" s="16" t="s">
        <v>35</v>
      </c>
      <c r="J3737" s="16" t="s">
        <v>35</v>
      </c>
      <c r="M3737" s="16"/>
      <c r="N3737" s="7">
        <v>44958</v>
      </c>
      <c r="O3737" s="9">
        <v>44958</v>
      </c>
      <c r="P3737" t="s">
        <v>1213</v>
      </c>
      <c r="Q3737">
        <v>1</v>
      </c>
      <c r="R3737">
        <v>125</v>
      </c>
      <c r="S3737">
        <v>3</v>
      </c>
      <c r="T3737" t="s">
        <v>2992</v>
      </c>
      <c r="U3737">
        <v>92</v>
      </c>
      <c r="V3737">
        <v>9</v>
      </c>
      <c r="W3737">
        <v>36</v>
      </c>
      <c r="X3737">
        <v>29</v>
      </c>
      <c r="Y3737">
        <v>428</v>
      </c>
      <c r="Z3737">
        <v>20</v>
      </c>
      <c r="AA3737">
        <v>20</v>
      </c>
      <c r="AE3737">
        <v>3736</v>
      </c>
      <c r="AF3737" s="16" t="s">
        <v>24</v>
      </c>
      <c r="AG3737" s="16"/>
      <c r="AH3737" s="16"/>
      <c r="AI3737" s="16" t="str">
        <f t="shared" si="232"/>
        <v>(92,3,9,36,29,428,20, null, null, 'IFLR 2024 Latin America',2024, '2023-02-01','2023-02-01','".Carbon::now()."','".Carbon::now()."'),</v>
      </c>
      <c r="AJ3737" s="16" t="str">
        <f t="shared" si="233"/>
        <v>('".DB::select("SELECT id_status FROM `status` WHERE `element_type` = 'task' AND status_type = 'client' AND name ='CANCELLED'")[0]-&gt;id_status."',3736,1),</v>
      </c>
      <c r="AK3737" s="16" t="str">
        <f t="shared" si="234"/>
        <v/>
      </c>
      <c r="AL3737" s="16" t="str">
        <f t="shared" si="235"/>
        <v/>
      </c>
    </row>
    <row r="3738" spans="1:38" x14ac:dyDescent="0.25">
      <c r="A3738" s="16" t="s">
        <v>939</v>
      </c>
      <c r="B3738" s="16" t="s">
        <v>26</v>
      </c>
      <c r="C3738" s="16" t="s">
        <v>240</v>
      </c>
      <c r="D3738" s="16" t="s">
        <v>28</v>
      </c>
      <c r="E3738" s="16" t="s">
        <v>512</v>
      </c>
      <c r="F3738" s="16" t="s">
        <v>3688</v>
      </c>
      <c r="G3738" s="16" t="s">
        <v>940</v>
      </c>
      <c r="H3738" s="16" t="s">
        <v>243</v>
      </c>
      <c r="I3738" s="16" t="s">
        <v>35</v>
      </c>
      <c r="J3738" s="16" t="s">
        <v>35</v>
      </c>
      <c r="M3738" s="16"/>
      <c r="N3738" s="7">
        <v>44958</v>
      </c>
      <c r="O3738" s="9">
        <v>44958</v>
      </c>
      <c r="P3738" t="s">
        <v>1213</v>
      </c>
      <c r="Q3738">
        <v>1</v>
      </c>
      <c r="R3738">
        <v>125</v>
      </c>
      <c r="S3738">
        <v>3</v>
      </c>
      <c r="T3738" t="s">
        <v>2992</v>
      </c>
      <c r="U3738">
        <v>92</v>
      </c>
      <c r="V3738">
        <v>9</v>
      </c>
      <c r="W3738">
        <v>36</v>
      </c>
      <c r="X3738">
        <v>29</v>
      </c>
      <c r="Y3738">
        <v>440</v>
      </c>
      <c r="Z3738">
        <v>20</v>
      </c>
      <c r="AA3738">
        <v>20</v>
      </c>
      <c r="AE3738">
        <v>3737</v>
      </c>
      <c r="AF3738" s="16" t="s">
        <v>24</v>
      </c>
      <c r="AG3738" s="16"/>
      <c r="AH3738" s="16"/>
      <c r="AI3738" s="16" t="str">
        <f t="shared" si="232"/>
        <v>(92,3,9,36,29,440,20, null, null, 'IFLR 2024 Latin America',2024, '2023-02-01','2023-02-01','".Carbon::now()."','".Carbon::now()."'),</v>
      </c>
      <c r="AJ3738" s="16" t="str">
        <f t="shared" si="233"/>
        <v>('".DB::select("SELECT id_status FROM `status` WHERE `element_type` = 'task' AND status_type = 'client' AND name ='CANCELLED'")[0]-&gt;id_status."',3737,1),</v>
      </c>
      <c r="AK3738" s="16" t="str">
        <f t="shared" si="234"/>
        <v/>
      </c>
      <c r="AL3738" s="16" t="str">
        <f t="shared" si="235"/>
        <v/>
      </c>
    </row>
    <row r="3739" spans="1:38" x14ac:dyDescent="0.25">
      <c r="A3739" s="16" t="s">
        <v>939</v>
      </c>
      <c r="B3739" s="16" t="s">
        <v>26</v>
      </c>
      <c r="C3739" s="16" t="s">
        <v>240</v>
      </c>
      <c r="D3739" s="16" t="s">
        <v>28</v>
      </c>
      <c r="E3739" s="16" t="s">
        <v>512</v>
      </c>
      <c r="F3739" s="16" t="s">
        <v>3688</v>
      </c>
      <c r="G3739" s="16" t="s">
        <v>940</v>
      </c>
      <c r="H3739" s="16" t="s">
        <v>774</v>
      </c>
      <c r="I3739" s="16" t="s">
        <v>35</v>
      </c>
      <c r="J3739" s="16" t="s">
        <v>35</v>
      </c>
      <c r="M3739" s="16"/>
      <c r="N3739" s="7">
        <v>44958</v>
      </c>
      <c r="O3739" s="9">
        <v>44958</v>
      </c>
      <c r="P3739" t="s">
        <v>1213</v>
      </c>
      <c r="Q3739">
        <v>2</v>
      </c>
      <c r="R3739">
        <v>125</v>
      </c>
      <c r="S3739">
        <v>3</v>
      </c>
      <c r="T3739" t="s">
        <v>2992</v>
      </c>
      <c r="U3739">
        <v>92</v>
      </c>
      <c r="V3739">
        <v>9</v>
      </c>
      <c r="W3739">
        <v>36</v>
      </c>
      <c r="X3739">
        <v>29</v>
      </c>
      <c r="Y3739">
        <v>447</v>
      </c>
      <c r="Z3739">
        <v>20</v>
      </c>
      <c r="AA3739">
        <v>20</v>
      </c>
      <c r="AE3739">
        <v>3738</v>
      </c>
      <c r="AF3739" s="16" t="s">
        <v>24</v>
      </c>
      <c r="AG3739" s="16" t="s">
        <v>24</v>
      </c>
      <c r="AH3739" s="16"/>
      <c r="AI3739" s="16" t="str">
        <f t="shared" si="232"/>
        <v>(92,3,9,36,29,447,20, null, null, 'IFLR 2024 Latin America',2024, '2023-02-01','2023-02-01','".Carbon::now()."','".Carbon::now()."'),</v>
      </c>
      <c r="AJ3739" s="16" t="str">
        <f t="shared" si="233"/>
        <v>('".DB::select("SELECT id_status FROM `status` WHERE `element_type` = 'task' AND status_type = 'client' AND name ='CANCELLED'")[0]-&gt;id_status."',3738,1),</v>
      </c>
      <c r="AK3739" s="16" t="str">
        <f t="shared" si="234"/>
        <v/>
      </c>
      <c r="AL3739" s="16" t="str">
        <f t="shared" si="235"/>
        <v/>
      </c>
    </row>
    <row r="3740" spans="1:38" x14ac:dyDescent="0.25">
      <c r="A3740" s="16" t="s">
        <v>939</v>
      </c>
      <c r="B3740" s="16" t="s">
        <v>26</v>
      </c>
      <c r="C3740" s="16" t="s">
        <v>240</v>
      </c>
      <c r="D3740" s="16" t="s">
        <v>28</v>
      </c>
      <c r="E3740" s="16" t="s">
        <v>512</v>
      </c>
      <c r="F3740" s="16" t="s">
        <v>3688</v>
      </c>
      <c r="G3740" s="16" t="s">
        <v>940</v>
      </c>
      <c r="H3740" s="16" t="s">
        <v>774</v>
      </c>
      <c r="I3740" s="16" t="s">
        <v>35</v>
      </c>
      <c r="J3740" s="16" t="s">
        <v>35</v>
      </c>
      <c r="M3740" s="16"/>
      <c r="N3740" s="7">
        <v>44958</v>
      </c>
      <c r="O3740" s="9">
        <v>44958</v>
      </c>
      <c r="P3740" t="s">
        <v>1213</v>
      </c>
      <c r="Q3740">
        <v>2</v>
      </c>
      <c r="R3740">
        <v>125</v>
      </c>
      <c r="S3740">
        <v>3</v>
      </c>
      <c r="T3740" t="s">
        <v>2992</v>
      </c>
      <c r="U3740">
        <v>92</v>
      </c>
      <c r="V3740">
        <v>9</v>
      </c>
      <c r="W3740">
        <v>36</v>
      </c>
      <c r="X3740">
        <v>29</v>
      </c>
      <c r="Y3740">
        <v>447</v>
      </c>
      <c r="Z3740">
        <v>20</v>
      </c>
      <c r="AA3740">
        <v>20</v>
      </c>
      <c r="AE3740">
        <v>3739</v>
      </c>
      <c r="AF3740" s="16" t="s">
        <v>24</v>
      </c>
      <c r="AG3740" s="16" t="s">
        <v>24</v>
      </c>
      <c r="AH3740" s="16"/>
      <c r="AI3740" s="16" t="str">
        <f t="shared" si="232"/>
        <v>(92,3,9,36,29,447,20, null, null, 'IFLR 2024 Latin America',2024, '2023-02-01','2023-02-01','".Carbon::now()."','".Carbon::now()."'),</v>
      </c>
      <c r="AJ3740" s="16" t="str">
        <f t="shared" si="233"/>
        <v>('".DB::select("SELECT id_status FROM `status` WHERE `element_type` = 'task' AND status_type = 'client' AND name ='CANCELLED'")[0]-&gt;id_status."',3739,1),</v>
      </c>
      <c r="AK3740" s="16" t="str">
        <f t="shared" si="234"/>
        <v/>
      </c>
      <c r="AL3740" s="16" t="str">
        <f t="shared" si="235"/>
        <v/>
      </c>
    </row>
    <row r="3741" spans="1:38" x14ac:dyDescent="0.25">
      <c r="A3741" s="16" t="s">
        <v>939</v>
      </c>
      <c r="B3741" s="16" t="s">
        <v>26</v>
      </c>
      <c r="C3741" s="16" t="s">
        <v>240</v>
      </c>
      <c r="D3741" s="16" t="s">
        <v>28</v>
      </c>
      <c r="E3741" s="16" t="s">
        <v>512</v>
      </c>
      <c r="F3741" s="16" t="s">
        <v>3688</v>
      </c>
      <c r="G3741" s="16" t="s">
        <v>940</v>
      </c>
      <c r="H3741" s="16" t="s">
        <v>567</v>
      </c>
      <c r="I3741" s="16" t="s">
        <v>35</v>
      </c>
      <c r="J3741" s="16" t="s">
        <v>35</v>
      </c>
      <c r="M3741" s="16"/>
      <c r="N3741" s="7">
        <v>44958</v>
      </c>
      <c r="O3741" s="9">
        <v>44958</v>
      </c>
      <c r="P3741" t="s">
        <v>1213</v>
      </c>
      <c r="Q3741">
        <v>1</v>
      </c>
      <c r="R3741">
        <v>125</v>
      </c>
      <c r="S3741">
        <v>3</v>
      </c>
      <c r="T3741" t="s">
        <v>2992</v>
      </c>
      <c r="U3741">
        <v>92</v>
      </c>
      <c r="V3741">
        <v>9</v>
      </c>
      <c r="W3741">
        <v>36</v>
      </c>
      <c r="X3741">
        <v>29</v>
      </c>
      <c r="Y3741">
        <v>457</v>
      </c>
      <c r="Z3741">
        <v>20</v>
      </c>
      <c r="AA3741">
        <v>20</v>
      </c>
      <c r="AE3741">
        <v>3740</v>
      </c>
      <c r="AF3741" s="16" t="s">
        <v>24</v>
      </c>
      <c r="AG3741" s="16"/>
      <c r="AH3741" s="16"/>
      <c r="AI3741" s="16" t="str">
        <f t="shared" si="232"/>
        <v>(92,3,9,36,29,457,20, null, null, 'IFLR 2024 Latin America',2024, '2023-02-01','2023-02-01','".Carbon::now()."','".Carbon::now()."'),</v>
      </c>
      <c r="AJ3741" s="16" t="str">
        <f t="shared" si="233"/>
        <v>('".DB::select("SELECT id_status FROM `status` WHERE `element_type` = 'task' AND status_type = 'client' AND name ='CANCELLED'")[0]-&gt;id_status."',3740,1),</v>
      </c>
      <c r="AK3741" s="16" t="str">
        <f t="shared" si="234"/>
        <v/>
      </c>
      <c r="AL3741" s="16" t="str">
        <f t="shared" si="235"/>
        <v/>
      </c>
    </row>
    <row r="3742" spans="1:38" x14ac:dyDescent="0.25">
      <c r="A3742" s="16" t="s">
        <v>939</v>
      </c>
      <c r="B3742" s="16" t="s">
        <v>26</v>
      </c>
      <c r="C3742" s="16" t="s">
        <v>27</v>
      </c>
      <c r="D3742" s="16" t="s">
        <v>28</v>
      </c>
      <c r="E3742" s="16" t="s">
        <v>46</v>
      </c>
      <c r="F3742" s="16" t="s">
        <v>43</v>
      </c>
      <c r="G3742" s="16" t="s">
        <v>940</v>
      </c>
      <c r="H3742" s="16" t="s">
        <v>205</v>
      </c>
      <c r="I3742" s="16" t="s">
        <v>35</v>
      </c>
      <c r="J3742" s="16" t="s">
        <v>35</v>
      </c>
      <c r="M3742" s="16"/>
      <c r="N3742" s="7">
        <v>44967</v>
      </c>
      <c r="O3742" s="9">
        <v>44967</v>
      </c>
      <c r="P3742" t="s">
        <v>1197</v>
      </c>
      <c r="Q3742">
        <v>1</v>
      </c>
      <c r="R3742">
        <v>125</v>
      </c>
      <c r="S3742">
        <v>3</v>
      </c>
      <c r="T3742" t="s">
        <v>2992</v>
      </c>
      <c r="U3742">
        <v>92</v>
      </c>
      <c r="V3742">
        <v>14</v>
      </c>
      <c r="W3742">
        <v>59</v>
      </c>
      <c r="X3742">
        <v>29</v>
      </c>
      <c r="Y3742">
        <v>508</v>
      </c>
      <c r="Z3742">
        <v>20</v>
      </c>
      <c r="AA3742">
        <v>20</v>
      </c>
      <c r="AE3742">
        <v>3741</v>
      </c>
      <c r="AF3742" s="16" t="s">
        <v>24</v>
      </c>
      <c r="AG3742" s="16"/>
      <c r="AH3742" s="16"/>
      <c r="AI3742" s="16" t="str">
        <f t="shared" si="232"/>
        <v>(92,3,14,59,29,508,20, null, null, 'L500 2024 Latin America',2024, '2023-02-10','2023-02-10','".Carbon::now()."','".Carbon::now()."'),</v>
      </c>
      <c r="AJ3742" s="16" t="str">
        <f t="shared" si="233"/>
        <v>('".DB::select("SELECT id_status FROM `status` WHERE `element_type` = 'task' AND status_type = 'client' AND name ='CANCELLED'")[0]-&gt;id_status."',3741,1),</v>
      </c>
      <c r="AK3742" s="16" t="str">
        <f t="shared" si="234"/>
        <v/>
      </c>
      <c r="AL3742" s="16" t="str">
        <f t="shared" si="235"/>
        <v/>
      </c>
    </row>
    <row r="3743" spans="1:38" x14ac:dyDescent="0.25">
      <c r="A3743" s="16" t="s">
        <v>939</v>
      </c>
      <c r="B3743" s="16" t="s">
        <v>26</v>
      </c>
      <c r="C3743" s="16" t="s">
        <v>27</v>
      </c>
      <c r="D3743" s="16" t="s">
        <v>28</v>
      </c>
      <c r="E3743" s="16" t="s">
        <v>46</v>
      </c>
      <c r="F3743" s="16" t="s">
        <v>43</v>
      </c>
      <c r="G3743" s="16" t="s">
        <v>940</v>
      </c>
      <c r="H3743" s="16" t="s">
        <v>707</v>
      </c>
      <c r="I3743" s="16" t="s">
        <v>35</v>
      </c>
      <c r="J3743" s="16" t="s">
        <v>35</v>
      </c>
      <c r="M3743" s="16"/>
      <c r="N3743" s="7">
        <v>44967</v>
      </c>
      <c r="O3743" s="9">
        <v>44967</v>
      </c>
      <c r="P3743" t="s">
        <v>1197</v>
      </c>
      <c r="Q3743">
        <v>1</v>
      </c>
      <c r="R3743">
        <v>125</v>
      </c>
      <c r="S3743">
        <v>3</v>
      </c>
      <c r="T3743" t="s">
        <v>2992</v>
      </c>
      <c r="U3743">
        <v>92</v>
      </c>
      <c r="V3743">
        <v>14</v>
      </c>
      <c r="W3743">
        <v>59</v>
      </c>
      <c r="X3743">
        <v>29</v>
      </c>
      <c r="Y3743">
        <v>528</v>
      </c>
      <c r="Z3743">
        <v>20</v>
      </c>
      <c r="AA3743">
        <v>20</v>
      </c>
      <c r="AE3743">
        <v>3742</v>
      </c>
      <c r="AF3743" s="16" t="s">
        <v>24</v>
      </c>
      <c r="AG3743" s="16"/>
      <c r="AH3743" s="16"/>
      <c r="AI3743" s="16" t="str">
        <f t="shared" si="232"/>
        <v>(92,3,14,59,29,528,20, null, null, 'L500 2024 Latin America',2024, '2023-02-10','2023-02-10','".Carbon::now()."','".Carbon::now()."'),</v>
      </c>
      <c r="AJ3743" s="16" t="str">
        <f t="shared" si="233"/>
        <v>('".DB::select("SELECT id_status FROM `status` WHERE `element_type` = 'task' AND status_type = 'client' AND name ='CANCELLED'")[0]-&gt;id_status."',3742,1),</v>
      </c>
      <c r="AK3743" s="16" t="str">
        <f t="shared" si="234"/>
        <v/>
      </c>
      <c r="AL3743" s="16" t="str">
        <f t="shared" si="235"/>
        <v/>
      </c>
    </row>
    <row r="3744" spans="1:38" x14ac:dyDescent="0.25">
      <c r="A3744" s="16" t="s">
        <v>939</v>
      </c>
      <c r="B3744" s="16" t="s">
        <v>26</v>
      </c>
      <c r="C3744" s="16" t="s">
        <v>27</v>
      </c>
      <c r="D3744" s="16" t="s">
        <v>28</v>
      </c>
      <c r="E3744" s="16" t="s">
        <v>46</v>
      </c>
      <c r="F3744" s="16" t="s">
        <v>43</v>
      </c>
      <c r="G3744" s="16" t="s">
        <v>940</v>
      </c>
      <c r="H3744" s="16" t="s">
        <v>4017</v>
      </c>
      <c r="I3744" s="16" t="s">
        <v>35</v>
      </c>
      <c r="J3744" s="16" t="s">
        <v>35</v>
      </c>
      <c r="M3744" s="16"/>
      <c r="N3744" s="7">
        <v>44967</v>
      </c>
      <c r="O3744" s="9">
        <v>44967</v>
      </c>
      <c r="P3744" t="s">
        <v>1197</v>
      </c>
      <c r="Q3744">
        <v>1</v>
      </c>
      <c r="R3744">
        <v>125</v>
      </c>
      <c r="S3744">
        <v>3</v>
      </c>
      <c r="T3744" t="s">
        <v>2992</v>
      </c>
      <c r="U3744">
        <v>92</v>
      </c>
      <c r="V3744">
        <v>14</v>
      </c>
      <c r="W3744">
        <v>59</v>
      </c>
      <c r="X3744">
        <v>29</v>
      </c>
      <c r="Y3744">
        <v>559</v>
      </c>
      <c r="Z3744">
        <v>20</v>
      </c>
      <c r="AA3744">
        <v>20</v>
      </c>
      <c r="AE3744">
        <v>3743</v>
      </c>
      <c r="AF3744" s="16" t="s">
        <v>24</v>
      </c>
      <c r="AG3744" s="16"/>
      <c r="AH3744" s="16"/>
      <c r="AI3744" s="16" t="str">
        <f t="shared" si="232"/>
        <v>(92,3,14,59,29,559,20, null, null, 'L500 2024 Latin America',2024, '2023-02-10','2023-02-10','".Carbon::now()."','".Carbon::now()."'),</v>
      </c>
      <c r="AJ3744" s="16" t="str">
        <f t="shared" si="233"/>
        <v>('".DB::select("SELECT id_status FROM `status` WHERE `element_type` = 'task' AND status_type = 'client' AND name ='CANCELLED'")[0]-&gt;id_status."',3743,1),</v>
      </c>
      <c r="AK3744" s="16" t="str">
        <f t="shared" si="234"/>
        <v/>
      </c>
      <c r="AL3744" s="16" t="str">
        <f t="shared" si="235"/>
        <v/>
      </c>
    </row>
    <row r="3745" spans="1:38" x14ac:dyDescent="0.25">
      <c r="A3745" s="16" t="s">
        <v>939</v>
      </c>
      <c r="B3745" s="16" t="s">
        <v>26</v>
      </c>
      <c r="C3745" s="16" t="s">
        <v>27</v>
      </c>
      <c r="D3745" s="16" t="s">
        <v>28</v>
      </c>
      <c r="E3745" s="16" t="s">
        <v>46</v>
      </c>
      <c r="F3745" s="16" t="s">
        <v>43</v>
      </c>
      <c r="G3745" s="16" t="s">
        <v>940</v>
      </c>
      <c r="H3745" s="16" t="s">
        <v>197</v>
      </c>
      <c r="I3745" s="16" t="s">
        <v>35</v>
      </c>
      <c r="J3745" s="16" t="s">
        <v>35</v>
      </c>
      <c r="M3745" s="16"/>
      <c r="N3745" s="7">
        <v>44967</v>
      </c>
      <c r="O3745" s="9">
        <v>44967</v>
      </c>
      <c r="P3745" t="s">
        <v>1197</v>
      </c>
      <c r="Q3745">
        <v>1</v>
      </c>
      <c r="R3745">
        <v>125</v>
      </c>
      <c r="S3745">
        <v>3</v>
      </c>
      <c r="T3745" t="s">
        <v>2992</v>
      </c>
      <c r="U3745">
        <v>92</v>
      </c>
      <c r="V3745">
        <v>14</v>
      </c>
      <c r="W3745">
        <v>59</v>
      </c>
      <c r="X3745">
        <v>29</v>
      </c>
      <c r="Y3745">
        <v>573</v>
      </c>
      <c r="Z3745">
        <v>20</v>
      </c>
      <c r="AA3745">
        <v>20</v>
      </c>
      <c r="AE3745">
        <v>3744</v>
      </c>
      <c r="AF3745" s="16" t="s">
        <v>24</v>
      </c>
      <c r="AG3745" s="16"/>
      <c r="AH3745" s="16"/>
      <c r="AI3745" s="16" t="str">
        <f t="shared" si="232"/>
        <v>(92,3,14,59,29,573,20, null, null, 'L500 2024 Latin America',2024, '2023-02-10','2023-02-10','".Carbon::now()."','".Carbon::now()."'),</v>
      </c>
      <c r="AJ3745" s="16" t="str">
        <f t="shared" si="233"/>
        <v>('".DB::select("SELECT id_status FROM `status` WHERE `element_type` = 'task' AND status_type = 'client' AND name ='CANCELLED'")[0]-&gt;id_status."',3744,1),</v>
      </c>
      <c r="AK3745" s="16" t="str">
        <f t="shared" si="234"/>
        <v/>
      </c>
      <c r="AL3745" s="16" t="str">
        <f t="shared" si="235"/>
        <v/>
      </c>
    </row>
    <row r="3746" spans="1:38" x14ac:dyDescent="0.25">
      <c r="A3746" s="16" t="s">
        <v>939</v>
      </c>
      <c r="B3746" s="16" t="s">
        <v>26</v>
      </c>
      <c r="C3746" s="16" t="s">
        <v>27</v>
      </c>
      <c r="D3746" s="16" t="s">
        <v>28</v>
      </c>
      <c r="E3746" s="16" t="s">
        <v>46</v>
      </c>
      <c r="F3746" s="16" t="s">
        <v>43</v>
      </c>
      <c r="G3746" s="16" t="s">
        <v>940</v>
      </c>
      <c r="H3746" s="16" t="s">
        <v>3162</v>
      </c>
      <c r="I3746" s="16" t="s">
        <v>35</v>
      </c>
      <c r="J3746" s="16" t="s">
        <v>35</v>
      </c>
      <c r="M3746" s="16"/>
      <c r="N3746" s="7">
        <v>44967</v>
      </c>
      <c r="O3746" s="9">
        <v>44967</v>
      </c>
      <c r="P3746" t="s">
        <v>1197</v>
      </c>
      <c r="Q3746">
        <v>1</v>
      </c>
      <c r="R3746">
        <v>125</v>
      </c>
      <c r="S3746">
        <v>3</v>
      </c>
      <c r="T3746" t="s">
        <v>2992</v>
      </c>
      <c r="U3746">
        <v>92</v>
      </c>
      <c r="V3746">
        <v>14</v>
      </c>
      <c r="W3746">
        <v>59</v>
      </c>
      <c r="X3746">
        <v>29</v>
      </c>
      <c r="Y3746">
        <v>616</v>
      </c>
      <c r="Z3746">
        <v>20</v>
      </c>
      <c r="AA3746">
        <v>20</v>
      </c>
      <c r="AE3746">
        <v>3745</v>
      </c>
      <c r="AF3746" s="16" t="s">
        <v>24</v>
      </c>
      <c r="AG3746" s="16"/>
      <c r="AH3746" s="16"/>
      <c r="AI3746" s="16" t="str">
        <f t="shared" si="232"/>
        <v>(92,3,14,59,29,616,20, null, null, 'L500 2024 Latin America',2024, '2023-02-10','2023-02-10','".Carbon::now()."','".Carbon::now()."'),</v>
      </c>
      <c r="AJ3746" s="16" t="str">
        <f t="shared" si="233"/>
        <v>('".DB::select("SELECT id_status FROM `status` WHERE `element_type` = 'task' AND status_type = 'client' AND name ='CANCELLED'")[0]-&gt;id_status."',3745,1),</v>
      </c>
      <c r="AK3746" s="16" t="str">
        <f t="shared" si="234"/>
        <v/>
      </c>
      <c r="AL3746" s="16" t="str">
        <f t="shared" si="235"/>
        <v/>
      </c>
    </row>
    <row r="3747" spans="1:38" x14ac:dyDescent="0.25">
      <c r="A3747" s="16" t="s">
        <v>939</v>
      </c>
      <c r="B3747" s="16" t="s">
        <v>26</v>
      </c>
      <c r="C3747" s="16" t="s">
        <v>27</v>
      </c>
      <c r="D3747" s="16" t="s">
        <v>28</v>
      </c>
      <c r="E3747" s="16" t="s">
        <v>46</v>
      </c>
      <c r="F3747" s="16" t="s">
        <v>43</v>
      </c>
      <c r="G3747" s="16" t="s">
        <v>940</v>
      </c>
      <c r="H3747" s="16" t="s">
        <v>630</v>
      </c>
      <c r="I3747" s="16" t="s">
        <v>35</v>
      </c>
      <c r="J3747" s="16" t="s">
        <v>35</v>
      </c>
      <c r="M3747" s="16"/>
      <c r="N3747" s="7">
        <v>44967</v>
      </c>
      <c r="O3747" s="9">
        <v>44967</v>
      </c>
      <c r="P3747" t="s">
        <v>1197</v>
      </c>
      <c r="Q3747">
        <v>1</v>
      </c>
      <c r="R3747">
        <v>125</v>
      </c>
      <c r="S3747">
        <v>3</v>
      </c>
      <c r="T3747" t="s">
        <v>2992</v>
      </c>
      <c r="U3747">
        <v>92</v>
      </c>
      <c r="V3747">
        <v>14</v>
      </c>
      <c r="W3747">
        <v>59</v>
      </c>
      <c r="X3747">
        <v>29</v>
      </c>
      <c r="Y3747">
        <v>639</v>
      </c>
      <c r="Z3747">
        <v>20</v>
      </c>
      <c r="AA3747">
        <v>20</v>
      </c>
      <c r="AE3747">
        <v>3746</v>
      </c>
      <c r="AF3747" s="16" t="s">
        <v>24</v>
      </c>
      <c r="AG3747" s="16"/>
      <c r="AH3747" s="16"/>
      <c r="AI3747" s="16" t="str">
        <f t="shared" si="232"/>
        <v>(92,3,14,59,29,639,20, null, null, 'L500 2024 Latin America',2024, '2023-02-10','2023-02-10','".Carbon::now()."','".Carbon::now()."'),</v>
      </c>
      <c r="AJ3747" s="16" t="str">
        <f t="shared" si="233"/>
        <v>('".DB::select("SELECT id_status FROM `status` WHERE `element_type` = 'task' AND status_type = 'client' AND name ='CANCELLED'")[0]-&gt;id_status."',3746,1),</v>
      </c>
      <c r="AK3747" s="16" t="str">
        <f t="shared" si="234"/>
        <v/>
      </c>
      <c r="AL3747" s="16" t="str">
        <f t="shared" si="235"/>
        <v/>
      </c>
    </row>
    <row r="3748" spans="1:38" x14ac:dyDescent="0.25">
      <c r="A3748" s="16" t="s">
        <v>939</v>
      </c>
      <c r="B3748" s="16" t="s">
        <v>26</v>
      </c>
      <c r="C3748" s="16" t="s">
        <v>27</v>
      </c>
      <c r="D3748" s="16" t="s">
        <v>28</v>
      </c>
      <c r="E3748" s="16" t="s">
        <v>46</v>
      </c>
      <c r="F3748" s="16" t="s">
        <v>43</v>
      </c>
      <c r="G3748" s="16" t="s">
        <v>940</v>
      </c>
      <c r="H3748" s="16" t="s">
        <v>114</v>
      </c>
      <c r="I3748" s="16" t="s">
        <v>35</v>
      </c>
      <c r="J3748" s="16" t="s">
        <v>35</v>
      </c>
      <c r="M3748" s="16"/>
      <c r="N3748" s="7">
        <v>44967</v>
      </c>
      <c r="O3748" s="9">
        <v>44967</v>
      </c>
      <c r="P3748" t="s">
        <v>1197</v>
      </c>
      <c r="Q3748">
        <v>1</v>
      </c>
      <c r="R3748">
        <v>125</v>
      </c>
      <c r="S3748">
        <v>3</v>
      </c>
      <c r="T3748" t="s">
        <v>2992</v>
      </c>
      <c r="U3748">
        <v>92</v>
      </c>
      <c r="V3748">
        <v>14</v>
      </c>
      <c r="W3748">
        <v>59</v>
      </c>
      <c r="X3748">
        <v>29</v>
      </c>
      <c r="Y3748">
        <v>654</v>
      </c>
      <c r="Z3748">
        <v>20</v>
      </c>
      <c r="AA3748">
        <v>20</v>
      </c>
      <c r="AE3748">
        <v>3747</v>
      </c>
      <c r="AF3748" s="16" t="s">
        <v>24</v>
      </c>
      <c r="AG3748" s="16"/>
      <c r="AH3748" s="16"/>
      <c r="AI3748" s="16" t="str">
        <f t="shared" si="232"/>
        <v>(92,3,14,59,29,654,20, null, null, 'L500 2024 Latin America',2024, '2023-02-10','2023-02-10','".Carbon::now()."','".Carbon::now()."'),</v>
      </c>
      <c r="AJ3748" s="16" t="str">
        <f t="shared" si="233"/>
        <v>('".DB::select("SELECT id_status FROM `status` WHERE `element_type` = 'task' AND status_type = 'client' AND name ='CANCELLED'")[0]-&gt;id_status."',3747,1),</v>
      </c>
      <c r="AK3748" s="16" t="str">
        <f t="shared" si="234"/>
        <v/>
      </c>
      <c r="AL3748" s="16" t="str">
        <f t="shared" si="235"/>
        <v/>
      </c>
    </row>
    <row r="3749" spans="1:38" x14ac:dyDescent="0.25">
      <c r="A3749" s="16" t="s">
        <v>939</v>
      </c>
      <c r="B3749" s="16" t="s">
        <v>26</v>
      </c>
      <c r="C3749" s="16" t="s">
        <v>27</v>
      </c>
      <c r="D3749" s="16" t="s">
        <v>28</v>
      </c>
      <c r="E3749" s="16" t="s">
        <v>46</v>
      </c>
      <c r="F3749" s="16" t="s">
        <v>43</v>
      </c>
      <c r="G3749" s="16" t="s">
        <v>940</v>
      </c>
      <c r="H3749" s="16" t="s">
        <v>181</v>
      </c>
      <c r="I3749" s="16" t="s">
        <v>35</v>
      </c>
      <c r="J3749" s="16" t="s">
        <v>35</v>
      </c>
      <c r="M3749" s="16"/>
      <c r="N3749" s="7">
        <v>44967</v>
      </c>
      <c r="O3749" s="9">
        <v>44967</v>
      </c>
      <c r="P3749" t="s">
        <v>1197</v>
      </c>
      <c r="Q3749">
        <v>1</v>
      </c>
      <c r="R3749">
        <v>125</v>
      </c>
      <c r="S3749">
        <v>3</v>
      </c>
      <c r="T3749" t="s">
        <v>2992</v>
      </c>
      <c r="U3749">
        <v>92</v>
      </c>
      <c r="V3749">
        <v>14</v>
      </c>
      <c r="W3749">
        <v>59</v>
      </c>
      <c r="X3749">
        <v>29</v>
      </c>
      <c r="Y3749">
        <v>718</v>
      </c>
      <c r="Z3749">
        <v>20</v>
      </c>
      <c r="AA3749">
        <v>20</v>
      </c>
      <c r="AE3749">
        <v>3748</v>
      </c>
      <c r="AF3749" s="16" t="s">
        <v>24</v>
      </c>
      <c r="AG3749" s="16"/>
      <c r="AH3749" s="16"/>
      <c r="AI3749" s="16" t="str">
        <f t="shared" si="232"/>
        <v>(92,3,14,59,29,718,20, null, null, 'L500 2024 Latin America',2024, '2023-02-10','2023-02-10','".Carbon::now()."','".Carbon::now()."'),</v>
      </c>
      <c r="AJ3749" s="16" t="str">
        <f t="shared" si="233"/>
        <v>('".DB::select("SELECT id_status FROM `status` WHERE `element_type` = 'task' AND status_type = 'client' AND name ='CANCELLED'")[0]-&gt;id_status."',3748,1),</v>
      </c>
      <c r="AK3749" s="16" t="str">
        <f t="shared" si="234"/>
        <v/>
      </c>
      <c r="AL3749" s="16" t="str">
        <f t="shared" si="235"/>
        <v/>
      </c>
    </row>
    <row r="3750" spans="1:38" x14ac:dyDescent="0.25">
      <c r="A3750" s="16" t="s">
        <v>939</v>
      </c>
      <c r="B3750" s="16" t="s">
        <v>26</v>
      </c>
      <c r="C3750" s="16" t="s">
        <v>27</v>
      </c>
      <c r="D3750" s="16" t="s">
        <v>28</v>
      </c>
      <c r="E3750" s="16" t="s">
        <v>46</v>
      </c>
      <c r="F3750" s="16" t="s">
        <v>43</v>
      </c>
      <c r="G3750" s="16" t="s">
        <v>940</v>
      </c>
      <c r="H3750" s="16" t="s">
        <v>652</v>
      </c>
      <c r="I3750" s="16" t="s">
        <v>35</v>
      </c>
      <c r="J3750" s="16" t="s">
        <v>35</v>
      </c>
      <c r="M3750" s="16"/>
      <c r="N3750" s="7">
        <v>44967</v>
      </c>
      <c r="O3750" s="9">
        <v>44967</v>
      </c>
      <c r="P3750" t="s">
        <v>1197</v>
      </c>
      <c r="Q3750">
        <v>1</v>
      </c>
      <c r="R3750">
        <v>125</v>
      </c>
      <c r="S3750">
        <v>3</v>
      </c>
      <c r="T3750" t="s">
        <v>2992</v>
      </c>
      <c r="U3750">
        <v>92</v>
      </c>
      <c r="V3750">
        <v>14</v>
      </c>
      <c r="W3750">
        <v>59</v>
      </c>
      <c r="X3750">
        <v>29</v>
      </c>
      <c r="Y3750">
        <v>726</v>
      </c>
      <c r="Z3750">
        <v>20</v>
      </c>
      <c r="AA3750">
        <v>20</v>
      </c>
      <c r="AE3750">
        <v>3749</v>
      </c>
      <c r="AF3750" s="16" t="s">
        <v>24</v>
      </c>
      <c r="AG3750" s="16"/>
      <c r="AH3750" s="16"/>
      <c r="AI3750" s="16" t="str">
        <f t="shared" si="232"/>
        <v>(92,3,14,59,29,726,20, null, null, 'L500 2024 Latin America',2024, '2023-02-10','2023-02-10','".Carbon::now()."','".Carbon::now()."'),</v>
      </c>
      <c r="AJ3750" s="16" t="str">
        <f t="shared" si="233"/>
        <v>('".DB::select("SELECT id_status FROM `status` WHERE `element_type` = 'task' AND status_type = 'client' AND name ='CANCELLED'")[0]-&gt;id_status."',3749,1),</v>
      </c>
      <c r="AK3750" s="16" t="str">
        <f t="shared" si="234"/>
        <v/>
      </c>
      <c r="AL3750" s="16" t="str">
        <f t="shared" si="235"/>
        <v/>
      </c>
    </row>
    <row r="3751" spans="1:38" x14ac:dyDescent="0.25">
      <c r="A3751" s="16" t="s">
        <v>939</v>
      </c>
      <c r="B3751" s="16" t="s">
        <v>26</v>
      </c>
      <c r="C3751" s="16" t="s">
        <v>27</v>
      </c>
      <c r="D3751" s="16" t="s">
        <v>28</v>
      </c>
      <c r="E3751" s="16" t="s">
        <v>46</v>
      </c>
      <c r="F3751" s="16" t="s">
        <v>43</v>
      </c>
      <c r="G3751" s="16" t="s">
        <v>940</v>
      </c>
      <c r="H3751" s="16" t="s">
        <v>4027</v>
      </c>
      <c r="I3751" s="16" t="s">
        <v>35</v>
      </c>
      <c r="J3751" s="16" t="s">
        <v>35</v>
      </c>
      <c r="M3751" s="16"/>
      <c r="N3751" s="7">
        <v>44967</v>
      </c>
      <c r="O3751" s="9">
        <v>44967</v>
      </c>
      <c r="P3751" t="s">
        <v>1197</v>
      </c>
      <c r="Q3751">
        <v>1</v>
      </c>
      <c r="R3751">
        <v>125</v>
      </c>
      <c r="S3751">
        <v>3</v>
      </c>
      <c r="T3751" t="s">
        <v>2992</v>
      </c>
      <c r="U3751">
        <v>92</v>
      </c>
      <c r="V3751">
        <v>14</v>
      </c>
      <c r="W3751">
        <v>59</v>
      </c>
      <c r="X3751">
        <v>29</v>
      </c>
      <c r="Y3751">
        <v>741</v>
      </c>
      <c r="Z3751">
        <v>20</v>
      </c>
      <c r="AA3751">
        <v>20</v>
      </c>
      <c r="AE3751">
        <v>3750</v>
      </c>
      <c r="AF3751" s="16" t="s">
        <v>24</v>
      </c>
      <c r="AG3751" s="16"/>
      <c r="AH3751" s="16"/>
      <c r="AI3751" s="16" t="str">
        <f t="shared" si="232"/>
        <v>(92,3,14,59,29,741,20, null, null, 'L500 2024 Latin America',2024, '2023-02-10','2023-02-10','".Carbon::now()."','".Carbon::now()."'),</v>
      </c>
      <c r="AJ3751" s="16" t="str">
        <f t="shared" si="233"/>
        <v>('".DB::select("SELECT id_status FROM `status` WHERE `element_type` = 'task' AND status_type = 'client' AND name ='CANCELLED'")[0]-&gt;id_status."',3750,1),</v>
      </c>
      <c r="AK3751" s="16" t="str">
        <f t="shared" si="234"/>
        <v/>
      </c>
      <c r="AL3751" s="16" t="str">
        <f t="shared" si="235"/>
        <v/>
      </c>
    </row>
    <row r="3752" spans="1:38" x14ac:dyDescent="0.25">
      <c r="A3752" s="16" t="s">
        <v>939</v>
      </c>
      <c r="B3752" s="16" t="s">
        <v>26</v>
      </c>
      <c r="C3752" s="16" t="s">
        <v>27</v>
      </c>
      <c r="D3752" s="16" t="s">
        <v>28</v>
      </c>
      <c r="E3752" s="16" t="s">
        <v>46</v>
      </c>
      <c r="F3752" s="16" t="s">
        <v>43</v>
      </c>
      <c r="G3752" s="16" t="s">
        <v>940</v>
      </c>
      <c r="H3752" s="16" t="s">
        <v>199</v>
      </c>
      <c r="I3752" s="16" t="s">
        <v>35</v>
      </c>
      <c r="J3752" s="16" t="s">
        <v>35</v>
      </c>
      <c r="M3752" s="16"/>
      <c r="N3752" s="7">
        <v>44967</v>
      </c>
      <c r="O3752" s="9">
        <v>44967</v>
      </c>
      <c r="P3752" t="s">
        <v>1197</v>
      </c>
      <c r="Q3752">
        <v>1</v>
      </c>
      <c r="R3752">
        <v>125</v>
      </c>
      <c r="S3752">
        <v>3</v>
      </c>
      <c r="T3752" t="s">
        <v>2992</v>
      </c>
      <c r="U3752">
        <v>92</v>
      </c>
      <c r="V3752">
        <v>14</v>
      </c>
      <c r="W3752">
        <v>59</v>
      </c>
      <c r="X3752">
        <v>29</v>
      </c>
      <c r="Y3752">
        <v>750</v>
      </c>
      <c r="Z3752">
        <v>20</v>
      </c>
      <c r="AA3752">
        <v>20</v>
      </c>
      <c r="AE3752">
        <v>3751</v>
      </c>
      <c r="AF3752" s="16" t="s">
        <v>24</v>
      </c>
      <c r="AG3752" s="16"/>
      <c r="AH3752" s="16"/>
      <c r="AI3752" s="16" t="str">
        <f t="shared" si="232"/>
        <v>(92,3,14,59,29,750,20, null, null, 'L500 2024 Latin America',2024, '2023-02-10','2023-02-10','".Carbon::now()."','".Carbon::now()."'),</v>
      </c>
      <c r="AJ3752" s="16" t="str">
        <f t="shared" si="233"/>
        <v>('".DB::select("SELECT id_status FROM `status` WHERE `element_type` = 'task' AND status_type = 'client' AND name ='CANCELLED'")[0]-&gt;id_status."',3751,1),</v>
      </c>
      <c r="AK3752" s="16" t="str">
        <f t="shared" si="234"/>
        <v/>
      </c>
      <c r="AL3752" s="16" t="str">
        <f t="shared" si="235"/>
        <v/>
      </c>
    </row>
    <row r="3753" spans="1:38" x14ac:dyDescent="0.25">
      <c r="A3753" s="16" t="s">
        <v>939</v>
      </c>
      <c r="B3753" s="16" t="s">
        <v>26</v>
      </c>
      <c r="C3753" s="16" t="s">
        <v>27</v>
      </c>
      <c r="D3753" s="16" t="s">
        <v>28</v>
      </c>
      <c r="E3753" s="16" t="s">
        <v>46</v>
      </c>
      <c r="F3753" s="16" t="s">
        <v>43</v>
      </c>
      <c r="G3753" s="16" t="s">
        <v>940</v>
      </c>
      <c r="H3753" s="16" t="s">
        <v>3166</v>
      </c>
      <c r="I3753" s="16" t="s">
        <v>35</v>
      </c>
      <c r="J3753" s="16" t="s">
        <v>35</v>
      </c>
      <c r="M3753" s="16"/>
      <c r="N3753" s="7">
        <v>44967</v>
      </c>
      <c r="O3753" s="9">
        <v>44967</v>
      </c>
      <c r="P3753" t="s">
        <v>1197</v>
      </c>
      <c r="Q3753">
        <v>1</v>
      </c>
      <c r="R3753">
        <v>125</v>
      </c>
      <c r="S3753">
        <v>3</v>
      </c>
      <c r="T3753" t="s">
        <v>2992</v>
      </c>
      <c r="U3753">
        <v>92</v>
      </c>
      <c r="V3753">
        <v>14</v>
      </c>
      <c r="W3753">
        <v>59</v>
      </c>
      <c r="X3753">
        <v>29</v>
      </c>
      <c r="Y3753">
        <v>756</v>
      </c>
      <c r="Z3753">
        <v>20</v>
      </c>
      <c r="AA3753">
        <v>20</v>
      </c>
      <c r="AE3753">
        <v>3752</v>
      </c>
      <c r="AF3753" s="16" t="s">
        <v>24</v>
      </c>
      <c r="AG3753" s="16"/>
      <c r="AH3753" s="16"/>
      <c r="AI3753" s="16" t="str">
        <f t="shared" si="232"/>
        <v>(92,3,14,59,29,756,20, null, null, 'L500 2024 Latin America',2024, '2023-02-10','2023-02-10','".Carbon::now()."','".Carbon::now()."'),</v>
      </c>
      <c r="AJ3753" s="16" t="str">
        <f t="shared" si="233"/>
        <v>('".DB::select("SELECT id_status FROM `status` WHERE `element_type` = 'task' AND status_type = 'client' AND name ='CANCELLED'")[0]-&gt;id_status."',3752,1),</v>
      </c>
      <c r="AK3753" s="16" t="str">
        <f t="shared" si="234"/>
        <v/>
      </c>
      <c r="AL3753" s="16" t="str">
        <f t="shared" si="235"/>
        <v/>
      </c>
    </row>
    <row r="3754" spans="1:38" x14ac:dyDescent="0.25">
      <c r="A3754" s="16" t="s">
        <v>939</v>
      </c>
      <c r="B3754" s="16" t="s">
        <v>26</v>
      </c>
      <c r="C3754" s="16" t="s">
        <v>27</v>
      </c>
      <c r="D3754" s="16" t="s">
        <v>28</v>
      </c>
      <c r="E3754" s="16" t="s">
        <v>46</v>
      </c>
      <c r="F3754" s="16" t="s">
        <v>43</v>
      </c>
      <c r="G3754" s="16" t="s">
        <v>940</v>
      </c>
      <c r="H3754" s="16" t="s">
        <v>839</v>
      </c>
      <c r="I3754" s="16" t="s">
        <v>35</v>
      </c>
      <c r="J3754" s="16" t="s">
        <v>35</v>
      </c>
      <c r="M3754" s="16"/>
      <c r="N3754" s="7">
        <v>44967</v>
      </c>
      <c r="O3754" s="9">
        <v>44967</v>
      </c>
      <c r="P3754" t="s">
        <v>1197</v>
      </c>
      <c r="Q3754">
        <v>1</v>
      </c>
      <c r="R3754">
        <v>125</v>
      </c>
      <c r="S3754">
        <v>3</v>
      </c>
      <c r="T3754" t="s">
        <v>2992</v>
      </c>
      <c r="U3754">
        <v>92</v>
      </c>
      <c r="V3754">
        <v>14</v>
      </c>
      <c r="W3754">
        <v>59</v>
      </c>
      <c r="X3754">
        <v>29</v>
      </c>
      <c r="Y3754">
        <v>813</v>
      </c>
      <c r="Z3754">
        <v>20</v>
      </c>
      <c r="AA3754">
        <v>20</v>
      </c>
      <c r="AE3754">
        <v>3753</v>
      </c>
      <c r="AF3754" s="16" t="s">
        <v>24</v>
      </c>
      <c r="AG3754" s="16"/>
      <c r="AH3754" s="16"/>
      <c r="AI3754" s="16" t="str">
        <f t="shared" si="232"/>
        <v>(92,3,14,59,29,813,20, null, null, 'L500 2024 Latin America',2024, '2023-02-10','2023-02-10','".Carbon::now()."','".Carbon::now()."'),</v>
      </c>
      <c r="AJ3754" s="16" t="str">
        <f t="shared" si="233"/>
        <v>('".DB::select("SELECT id_status FROM `status` WHERE `element_type` = 'task' AND status_type = 'client' AND name ='CANCELLED'")[0]-&gt;id_status."',3753,1),</v>
      </c>
      <c r="AK3754" s="16" t="str">
        <f t="shared" si="234"/>
        <v/>
      </c>
      <c r="AL3754" s="16" t="str">
        <f t="shared" si="235"/>
        <v/>
      </c>
    </row>
    <row r="3755" spans="1:38" x14ac:dyDescent="0.25">
      <c r="A3755" s="16" t="s">
        <v>939</v>
      </c>
      <c r="B3755" s="16" t="s">
        <v>26</v>
      </c>
      <c r="C3755" s="16" t="s">
        <v>27</v>
      </c>
      <c r="D3755" s="16" t="s">
        <v>28</v>
      </c>
      <c r="E3755" s="16" t="s">
        <v>46</v>
      </c>
      <c r="F3755" s="16" t="s">
        <v>43</v>
      </c>
      <c r="G3755" s="16" t="s">
        <v>940</v>
      </c>
      <c r="H3755" s="16" t="s">
        <v>710</v>
      </c>
      <c r="I3755" s="16" t="s">
        <v>35</v>
      </c>
      <c r="J3755" s="16" t="s">
        <v>35</v>
      </c>
      <c r="M3755" s="16"/>
      <c r="N3755" s="7">
        <v>44967</v>
      </c>
      <c r="O3755" s="9">
        <v>44967</v>
      </c>
      <c r="P3755" t="s">
        <v>1197</v>
      </c>
      <c r="Q3755">
        <v>1</v>
      </c>
      <c r="R3755">
        <v>125</v>
      </c>
      <c r="S3755">
        <v>3</v>
      </c>
      <c r="T3755" t="s">
        <v>2992</v>
      </c>
      <c r="U3755">
        <v>92</v>
      </c>
      <c r="V3755">
        <v>14</v>
      </c>
      <c r="W3755">
        <v>59</v>
      </c>
      <c r="X3755">
        <v>29</v>
      </c>
      <c r="Y3755">
        <v>824</v>
      </c>
      <c r="Z3755">
        <v>20</v>
      </c>
      <c r="AA3755">
        <v>20</v>
      </c>
      <c r="AE3755">
        <v>3754</v>
      </c>
      <c r="AF3755" s="16" t="s">
        <v>24</v>
      </c>
      <c r="AG3755" s="16"/>
      <c r="AH3755" s="16"/>
      <c r="AI3755" s="16" t="str">
        <f t="shared" si="232"/>
        <v>(92,3,14,59,29,824,20, null, null, 'L500 2024 Latin America',2024, '2023-02-10','2023-02-10','".Carbon::now()."','".Carbon::now()."'),</v>
      </c>
      <c r="AJ3755" s="16" t="str">
        <f t="shared" si="233"/>
        <v>('".DB::select("SELECT id_status FROM `status` WHERE `element_type` = 'task' AND status_type = 'client' AND name ='CANCELLED'")[0]-&gt;id_status."',3754,1),</v>
      </c>
      <c r="AK3755" s="16" t="str">
        <f t="shared" si="234"/>
        <v/>
      </c>
      <c r="AL3755" s="16" t="str">
        <f t="shared" si="235"/>
        <v/>
      </c>
    </row>
    <row r="3756" spans="1:38" x14ac:dyDescent="0.25">
      <c r="A3756" s="16" t="s">
        <v>939</v>
      </c>
      <c r="B3756" s="16" t="s">
        <v>26</v>
      </c>
      <c r="C3756" s="16" t="s">
        <v>27</v>
      </c>
      <c r="D3756" s="16" t="s">
        <v>28</v>
      </c>
      <c r="E3756" s="16" t="s">
        <v>46</v>
      </c>
      <c r="F3756" s="16" t="s">
        <v>43</v>
      </c>
      <c r="G3756" s="16" t="s">
        <v>940</v>
      </c>
      <c r="H3756" s="16" t="s">
        <v>57</v>
      </c>
      <c r="I3756" s="16" t="s">
        <v>35</v>
      </c>
      <c r="J3756" s="16" t="s">
        <v>35</v>
      </c>
      <c r="M3756" s="16"/>
      <c r="N3756" s="7">
        <v>44967</v>
      </c>
      <c r="O3756" s="9">
        <v>44967</v>
      </c>
      <c r="P3756" t="s">
        <v>1197</v>
      </c>
      <c r="Q3756">
        <v>1</v>
      </c>
      <c r="R3756">
        <v>125</v>
      </c>
      <c r="S3756">
        <v>3</v>
      </c>
      <c r="T3756" t="s">
        <v>2992</v>
      </c>
      <c r="U3756">
        <v>92</v>
      </c>
      <c r="V3756">
        <v>14</v>
      </c>
      <c r="W3756">
        <v>59</v>
      </c>
      <c r="X3756">
        <v>29</v>
      </c>
      <c r="Y3756">
        <v>828</v>
      </c>
      <c r="Z3756">
        <v>20</v>
      </c>
      <c r="AA3756">
        <v>20</v>
      </c>
      <c r="AE3756">
        <v>3755</v>
      </c>
      <c r="AF3756" s="16" t="s">
        <v>24</v>
      </c>
      <c r="AG3756" s="16"/>
      <c r="AH3756" s="16"/>
      <c r="AI3756" s="16" t="str">
        <f t="shared" si="232"/>
        <v>(92,3,14,59,29,828,20, null, null, 'L500 2024 Latin America',2024, '2023-02-10','2023-02-10','".Carbon::now()."','".Carbon::now()."'),</v>
      </c>
      <c r="AJ3756" s="16" t="str">
        <f t="shared" si="233"/>
        <v>('".DB::select("SELECT id_status FROM `status` WHERE `element_type` = 'task' AND status_type = 'client' AND name ='CANCELLED'")[0]-&gt;id_status."',3755,1),</v>
      </c>
      <c r="AK3756" s="16" t="str">
        <f t="shared" si="234"/>
        <v/>
      </c>
      <c r="AL3756" s="16" t="str">
        <f t="shared" si="235"/>
        <v/>
      </c>
    </row>
    <row r="3757" spans="1:38" x14ac:dyDescent="0.25">
      <c r="A3757" s="16" t="s">
        <v>939</v>
      </c>
      <c r="B3757" s="16" t="s">
        <v>26</v>
      </c>
      <c r="C3757" s="16" t="s">
        <v>27</v>
      </c>
      <c r="D3757" s="16" t="s">
        <v>28</v>
      </c>
      <c r="E3757" s="16" t="s">
        <v>46</v>
      </c>
      <c r="F3757" s="16" t="s">
        <v>43</v>
      </c>
      <c r="G3757" s="16" t="s">
        <v>940</v>
      </c>
      <c r="H3757" s="16" t="s">
        <v>97</v>
      </c>
      <c r="I3757" s="16" t="s">
        <v>35</v>
      </c>
      <c r="J3757" s="16" t="s">
        <v>35</v>
      </c>
      <c r="M3757" s="16"/>
      <c r="N3757" s="7">
        <v>44967</v>
      </c>
      <c r="O3757" s="9">
        <v>44967</v>
      </c>
      <c r="P3757" t="s">
        <v>1197</v>
      </c>
      <c r="Q3757">
        <v>1</v>
      </c>
      <c r="R3757">
        <v>125</v>
      </c>
      <c r="S3757">
        <v>3</v>
      </c>
      <c r="T3757" t="s">
        <v>2992</v>
      </c>
      <c r="U3757">
        <v>92</v>
      </c>
      <c r="V3757">
        <v>14</v>
      </c>
      <c r="W3757">
        <v>59</v>
      </c>
      <c r="X3757">
        <v>29</v>
      </c>
      <c r="Y3757">
        <v>874</v>
      </c>
      <c r="Z3757">
        <v>20</v>
      </c>
      <c r="AA3757">
        <v>20</v>
      </c>
      <c r="AE3757">
        <v>3756</v>
      </c>
      <c r="AF3757" s="16" t="s">
        <v>24</v>
      </c>
      <c r="AG3757" s="16"/>
      <c r="AH3757" s="16"/>
      <c r="AI3757" s="16" t="str">
        <f t="shared" si="232"/>
        <v>(92,3,14,59,29,874,20, null, null, 'L500 2024 Latin America',2024, '2023-02-10','2023-02-10','".Carbon::now()."','".Carbon::now()."'),</v>
      </c>
      <c r="AJ3757" s="16" t="str">
        <f t="shared" si="233"/>
        <v>('".DB::select("SELECT id_status FROM `status` WHERE `element_type` = 'task' AND status_type = 'client' AND name ='CANCELLED'")[0]-&gt;id_status."',3756,1),</v>
      </c>
      <c r="AK3757" s="16" t="str">
        <f t="shared" si="234"/>
        <v/>
      </c>
      <c r="AL3757" s="16" t="str">
        <f t="shared" si="235"/>
        <v/>
      </c>
    </row>
    <row r="3758" spans="1:38" x14ac:dyDescent="0.25">
      <c r="A3758" s="16" t="s">
        <v>939</v>
      </c>
      <c r="B3758" s="16" t="s">
        <v>26</v>
      </c>
      <c r="C3758" s="16" t="s">
        <v>27</v>
      </c>
      <c r="D3758" s="16" t="s">
        <v>28</v>
      </c>
      <c r="E3758" s="16" t="s">
        <v>46</v>
      </c>
      <c r="F3758" s="16" t="s">
        <v>43</v>
      </c>
      <c r="G3758" s="16" t="s">
        <v>940</v>
      </c>
      <c r="H3758" s="16" t="s">
        <v>208</v>
      </c>
      <c r="I3758" s="16" t="s">
        <v>35</v>
      </c>
      <c r="J3758" s="16" t="s">
        <v>35</v>
      </c>
      <c r="M3758" s="16"/>
      <c r="N3758" s="7">
        <v>44967</v>
      </c>
      <c r="O3758" s="9">
        <v>44967</v>
      </c>
      <c r="P3758" t="s">
        <v>1197</v>
      </c>
      <c r="Q3758">
        <v>1</v>
      </c>
      <c r="R3758">
        <v>125</v>
      </c>
      <c r="S3758">
        <v>3</v>
      </c>
      <c r="T3758" t="s">
        <v>2992</v>
      </c>
      <c r="U3758">
        <v>92</v>
      </c>
      <c r="V3758">
        <v>14</v>
      </c>
      <c r="W3758">
        <v>59</v>
      </c>
      <c r="X3758">
        <v>29</v>
      </c>
      <c r="Y3758">
        <v>867</v>
      </c>
      <c r="Z3758">
        <v>20</v>
      </c>
      <c r="AA3758">
        <v>20</v>
      </c>
      <c r="AE3758">
        <v>3757</v>
      </c>
      <c r="AF3758" s="16" t="s">
        <v>24</v>
      </c>
      <c r="AG3758" s="16"/>
      <c r="AH3758" s="16"/>
      <c r="AI3758" s="16" t="str">
        <f t="shared" si="232"/>
        <v>(92,3,14,59,29,867,20, null, null, 'L500 2024 Latin America',2024, '2023-02-10','2023-02-10','".Carbon::now()."','".Carbon::now()."'),</v>
      </c>
      <c r="AJ3758" s="16" t="str">
        <f t="shared" si="233"/>
        <v>('".DB::select("SELECT id_status FROM `status` WHERE `element_type` = 'task' AND status_type = 'client' AND name ='CANCELLED'")[0]-&gt;id_status."',3757,1),</v>
      </c>
      <c r="AK3758" s="16" t="str">
        <f t="shared" si="234"/>
        <v/>
      </c>
      <c r="AL3758" s="16" t="str">
        <f t="shared" si="235"/>
        <v/>
      </c>
    </row>
    <row r="3759" spans="1:38" x14ac:dyDescent="0.25">
      <c r="A3759" s="16" t="s">
        <v>939</v>
      </c>
      <c r="B3759" s="16" t="s">
        <v>26</v>
      </c>
      <c r="C3759" s="16" t="s">
        <v>41</v>
      </c>
      <c r="D3759" s="16" t="s">
        <v>349</v>
      </c>
      <c r="E3759" s="16" t="s">
        <v>350</v>
      </c>
      <c r="F3759" s="16" t="s">
        <v>43</v>
      </c>
      <c r="G3759" s="16" t="s">
        <v>940</v>
      </c>
      <c r="H3759" s="16" t="s">
        <v>53</v>
      </c>
      <c r="I3759" s="16" t="s">
        <v>35</v>
      </c>
      <c r="J3759" s="16" t="s">
        <v>35</v>
      </c>
      <c r="M3759" s="16" t="s">
        <v>234</v>
      </c>
      <c r="N3759" s="7">
        <v>44992</v>
      </c>
      <c r="O3759" s="9">
        <v>45355</v>
      </c>
      <c r="P3759" t="s">
        <v>3116</v>
      </c>
      <c r="Q3759">
        <v>1</v>
      </c>
      <c r="R3759">
        <v>125</v>
      </c>
      <c r="S3759">
        <v>5</v>
      </c>
      <c r="T3759" t="s">
        <v>3069</v>
      </c>
      <c r="U3759">
        <v>238</v>
      </c>
      <c r="V3759">
        <v>2</v>
      </c>
      <c r="W3759">
        <v>17</v>
      </c>
      <c r="X3759">
        <v>29</v>
      </c>
      <c r="Y3759">
        <v>20</v>
      </c>
      <c r="Z3759">
        <v>20</v>
      </c>
      <c r="AA3759">
        <v>20</v>
      </c>
      <c r="AD3759">
        <v>31</v>
      </c>
      <c r="AE3759">
        <v>3758</v>
      </c>
      <c r="AF3759" s="16" t="s">
        <v>39</v>
      </c>
      <c r="AG3759" s="16"/>
      <c r="AH3759" s="16"/>
      <c r="AI3759" s="16" t="str">
        <f t="shared" si="232"/>
        <v>(238,5,2,17,29,20,20, null, 31, 'Chambers 2025 Latin America',2025, '2024-03-04','2024-03-04','".Carbon::now()."','".Carbon::now()."'),</v>
      </c>
      <c r="AJ3759" s="16" t="str">
        <f t="shared" si="233"/>
        <v>('".DB::select("SELECT id_status FROM `status` WHERE `element_type` = 'task' AND status_type = 'client' AND name ='CONFIRMED'")[0]-&gt;id_status."',3758,1),</v>
      </c>
      <c r="AK3759" s="16" t="str">
        <f t="shared" si="234"/>
        <v/>
      </c>
      <c r="AL3759" s="16" t="str">
        <f t="shared" si="235"/>
        <v/>
      </c>
    </row>
    <row r="3760" spans="1:38" x14ac:dyDescent="0.25">
      <c r="A3760" s="16" t="s">
        <v>939</v>
      </c>
      <c r="B3760" s="16" t="s">
        <v>26</v>
      </c>
      <c r="C3760" s="16" t="s">
        <v>41</v>
      </c>
      <c r="D3760" s="16" t="s">
        <v>349</v>
      </c>
      <c r="E3760" s="16" t="s">
        <v>350</v>
      </c>
      <c r="F3760" s="16" t="s">
        <v>43</v>
      </c>
      <c r="G3760" s="16" t="s">
        <v>940</v>
      </c>
      <c r="H3760" s="16" t="s">
        <v>196</v>
      </c>
      <c r="I3760" s="16" t="s">
        <v>35</v>
      </c>
      <c r="J3760" s="16" t="s">
        <v>35</v>
      </c>
      <c r="M3760" s="16" t="s">
        <v>234</v>
      </c>
      <c r="N3760" s="7">
        <v>44992</v>
      </c>
      <c r="O3760" s="9">
        <v>45355</v>
      </c>
      <c r="P3760" t="s">
        <v>3116</v>
      </c>
      <c r="Q3760">
        <v>1</v>
      </c>
      <c r="R3760">
        <v>125</v>
      </c>
      <c r="S3760">
        <v>5</v>
      </c>
      <c r="T3760" t="s">
        <v>3069</v>
      </c>
      <c r="U3760">
        <v>238</v>
      </c>
      <c r="V3760">
        <v>2</v>
      </c>
      <c r="W3760">
        <v>17</v>
      </c>
      <c r="X3760">
        <v>29</v>
      </c>
      <c r="Y3760">
        <v>34</v>
      </c>
      <c r="Z3760">
        <v>20</v>
      </c>
      <c r="AA3760">
        <v>20</v>
      </c>
      <c r="AD3760">
        <v>31</v>
      </c>
      <c r="AE3760">
        <v>3759</v>
      </c>
      <c r="AF3760" s="16" t="s">
        <v>39</v>
      </c>
      <c r="AG3760" s="16"/>
      <c r="AH3760" s="16"/>
      <c r="AI3760" s="16" t="str">
        <f t="shared" si="232"/>
        <v>(238,5,2,17,29,34,20, null, 31, 'Chambers 2025 Latin America',2025, '2024-03-04','2024-03-04','".Carbon::now()."','".Carbon::now()."'),</v>
      </c>
      <c r="AJ3760" s="16" t="str">
        <f t="shared" si="233"/>
        <v>('".DB::select("SELECT id_status FROM `status` WHERE `element_type` = 'task' AND status_type = 'client' AND name ='CONFIRMED'")[0]-&gt;id_status."',3759,1),</v>
      </c>
      <c r="AK3760" s="16" t="str">
        <f t="shared" si="234"/>
        <v/>
      </c>
      <c r="AL3760" s="16" t="str">
        <f t="shared" si="235"/>
        <v/>
      </c>
    </row>
    <row r="3761" spans="1:38" x14ac:dyDescent="0.25">
      <c r="A3761" s="16" t="s">
        <v>939</v>
      </c>
      <c r="B3761" s="16" t="s">
        <v>26</v>
      </c>
      <c r="C3761" s="16" t="s">
        <v>41</v>
      </c>
      <c r="D3761" s="16" t="s">
        <v>349</v>
      </c>
      <c r="E3761" s="16" t="s">
        <v>350</v>
      </c>
      <c r="F3761" s="16" t="s">
        <v>43</v>
      </c>
      <c r="G3761" s="16" t="s">
        <v>940</v>
      </c>
      <c r="H3761" s="16" t="s">
        <v>168</v>
      </c>
      <c r="I3761" s="16" t="s">
        <v>35</v>
      </c>
      <c r="J3761" s="16" t="s">
        <v>35</v>
      </c>
      <c r="K3761" t="s">
        <v>95</v>
      </c>
      <c r="M3761" s="16" t="s">
        <v>234</v>
      </c>
      <c r="N3761" s="7">
        <v>44932</v>
      </c>
      <c r="O3761" s="9">
        <v>45296</v>
      </c>
      <c r="P3761" t="s">
        <v>3108</v>
      </c>
      <c r="Q3761">
        <v>1</v>
      </c>
      <c r="R3761">
        <v>125</v>
      </c>
      <c r="S3761">
        <v>5</v>
      </c>
      <c r="T3761" t="s">
        <v>3069</v>
      </c>
      <c r="U3761">
        <v>238</v>
      </c>
      <c r="V3761">
        <v>2</v>
      </c>
      <c r="W3761">
        <v>17</v>
      </c>
      <c r="X3761">
        <v>29</v>
      </c>
      <c r="Y3761">
        <v>65</v>
      </c>
      <c r="Z3761">
        <v>20</v>
      </c>
      <c r="AA3761">
        <v>20</v>
      </c>
      <c r="AB3761">
        <v>8</v>
      </c>
      <c r="AD3761">
        <v>31</v>
      </c>
      <c r="AE3761">
        <v>3760</v>
      </c>
      <c r="AF3761" s="16" t="s">
        <v>39</v>
      </c>
      <c r="AG3761" s="16"/>
      <c r="AH3761" s="16"/>
      <c r="AI3761" s="16" t="str">
        <f t="shared" si="232"/>
        <v>(238,5,2,17,29,65,20, null, 31, 'Chambers 2025 Latin America',2025, '2024-01-05','2024-01-05','".Carbon::now()."','".Carbon::now()."'),</v>
      </c>
      <c r="AJ3761" s="16" t="str">
        <f t="shared" si="233"/>
        <v>('".DB::select("SELECT id_status FROM `status` WHERE `element_type` = 'task' AND status_type = 'client' AND name ='CONFIRMED'")[0]-&gt;id_status."',3760,1),</v>
      </c>
      <c r="AK3761" s="16" t="str">
        <f t="shared" si="234"/>
        <v/>
      </c>
      <c r="AL3761" s="16" t="str">
        <f t="shared" si="235"/>
        <v/>
      </c>
    </row>
    <row r="3762" spans="1:38" x14ac:dyDescent="0.25">
      <c r="A3762" s="16" t="s">
        <v>939</v>
      </c>
      <c r="B3762" s="16" t="s">
        <v>26</v>
      </c>
      <c r="C3762" s="16" t="s">
        <v>41</v>
      </c>
      <c r="D3762" s="16" t="s">
        <v>349</v>
      </c>
      <c r="E3762" s="16" t="s">
        <v>350</v>
      </c>
      <c r="F3762" s="16" t="s">
        <v>43</v>
      </c>
      <c r="G3762" s="16" t="s">
        <v>940</v>
      </c>
      <c r="H3762" s="16" t="s">
        <v>64</v>
      </c>
      <c r="I3762" s="16" t="s">
        <v>35</v>
      </c>
      <c r="J3762" s="16" t="s">
        <v>35</v>
      </c>
      <c r="K3762" t="s">
        <v>95</v>
      </c>
      <c r="M3762" s="16" t="s">
        <v>234</v>
      </c>
      <c r="N3762" s="7">
        <v>44960</v>
      </c>
      <c r="O3762" s="9">
        <v>45327</v>
      </c>
      <c r="P3762" t="s">
        <v>3127</v>
      </c>
      <c r="Q3762">
        <v>1</v>
      </c>
      <c r="R3762">
        <v>125</v>
      </c>
      <c r="S3762">
        <v>5</v>
      </c>
      <c r="T3762" t="s">
        <v>3069</v>
      </c>
      <c r="U3762">
        <v>238</v>
      </c>
      <c r="V3762">
        <v>2</v>
      </c>
      <c r="W3762">
        <v>17</v>
      </c>
      <c r="X3762">
        <v>29</v>
      </c>
      <c r="Y3762">
        <v>93</v>
      </c>
      <c r="Z3762">
        <v>20</v>
      </c>
      <c r="AA3762">
        <v>20</v>
      </c>
      <c r="AB3762">
        <v>8</v>
      </c>
      <c r="AD3762">
        <v>31</v>
      </c>
      <c r="AE3762">
        <v>3761</v>
      </c>
      <c r="AF3762" s="16" t="s">
        <v>39</v>
      </c>
      <c r="AG3762" s="16"/>
      <c r="AH3762" s="16"/>
      <c r="AI3762" s="16" t="str">
        <f t="shared" si="232"/>
        <v>(238,5,2,17,29,93,20, null, 31, 'Chambers 2025 Latin America',2025, '2024-02-05','2024-02-05','".Carbon::now()."','".Carbon::now()."'),</v>
      </c>
      <c r="AJ3762" s="16" t="str">
        <f t="shared" si="233"/>
        <v>('".DB::select("SELECT id_status FROM `status` WHERE `element_type` = 'task' AND status_type = 'client' AND name ='CONFIRMED'")[0]-&gt;id_status."',3761,1),</v>
      </c>
      <c r="AK3762" s="16" t="str">
        <f t="shared" si="234"/>
        <v/>
      </c>
      <c r="AL3762" s="16" t="str">
        <f t="shared" si="235"/>
        <v/>
      </c>
    </row>
    <row r="3763" spans="1:38" x14ac:dyDescent="0.25">
      <c r="A3763" s="16" t="s">
        <v>939</v>
      </c>
      <c r="B3763" s="16" t="s">
        <v>26</v>
      </c>
      <c r="C3763" s="16" t="s">
        <v>41</v>
      </c>
      <c r="D3763" s="16" t="s">
        <v>349</v>
      </c>
      <c r="E3763" s="16" t="s">
        <v>350</v>
      </c>
      <c r="F3763" s="16" t="s">
        <v>43</v>
      </c>
      <c r="G3763" s="16" t="s">
        <v>940</v>
      </c>
      <c r="H3763" s="16" t="s">
        <v>47</v>
      </c>
      <c r="I3763" s="16" t="s">
        <v>35</v>
      </c>
      <c r="J3763" s="16" t="s">
        <v>35</v>
      </c>
      <c r="K3763" t="s">
        <v>95</v>
      </c>
      <c r="M3763" s="16" t="s">
        <v>234</v>
      </c>
      <c r="N3763" s="7">
        <v>44932</v>
      </c>
      <c r="O3763" s="9">
        <v>45296</v>
      </c>
      <c r="P3763" t="s">
        <v>3108</v>
      </c>
      <c r="Q3763">
        <v>1</v>
      </c>
      <c r="R3763">
        <v>125</v>
      </c>
      <c r="S3763">
        <v>5</v>
      </c>
      <c r="T3763" t="s">
        <v>3069</v>
      </c>
      <c r="U3763">
        <v>238</v>
      </c>
      <c r="V3763">
        <v>2</v>
      </c>
      <c r="W3763">
        <v>17</v>
      </c>
      <c r="X3763">
        <v>29</v>
      </c>
      <c r="Y3763">
        <v>125</v>
      </c>
      <c r="Z3763">
        <v>20</v>
      </c>
      <c r="AA3763">
        <v>20</v>
      </c>
      <c r="AB3763">
        <v>8</v>
      </c>
      <c r="AD3763">
        <v>31</v>
      </c>
      <c r="AE3763">
        <v>3762</v>
      </c>
      <c r="AF3763" s="16" t="s">
        <v>39</v>
      </c>
      <c r="AG3763" s="16"/>
      <c r="AH3763" s="16"/>
      <c r="AI3763" s="16" t="str">
        <f t="shared" si="232"/>
        <v>(238,5,2,17,29,125,20, null, 31, 'Chambers 2025 Latin America',2025, '2024-01-05','2024-01-05','".Carbon::now()."','".Carbon::now()."'),</v>
      </c>
      <c r="AJ3763" s="16" t="str">
        <f t="shared" si="233"/>
        <v>('".DB::select("SELECT id_status FROM `status` WHERE `element_type` = 'task' AND status_type = 'client' AND name ='CONFIRMED'")[0]-&gt;id_status."',3762,1),</v>
      </c>
      <c r="AK3763" s="16" t="str">
        <f t="shared" si="234"/>
        <v/>
      </c>
      <c r="AL3763" s="16" t="str">
        <f t="shared" si="235"/>
        <v/>
      </c>
    </row>
    <row r="3764" spans="1:38" x14ac:dyDescent="0.25">
      <c r="A3764" s="16" t="s">
        <v>939</v>
      </c>
      <c r="B3764" s="16" t="s">
        <v>26</v>
      </c>
      <c r="C3764" s="16" t="s">
        <v>41</v>
      </c>
      <c r="D3764" s="16" t="s">
        <v>349</v>
      </c>
      <c r="E3764" s="16" t="s">
        <v>350</v>
      </c>
      <c r="F3764" s="16" t="s">
        <v>43</v>
      </c>
      <c r="G3764" s="16" t="s">
        <v>940</v>
      </c>
      <c r="H3764" s="16" t="s">
        <v>112</v>
      </c>
      <c r="I3764" s="16" t="s">
        <v>35</v>
      </c>
      <c r="J3764" s="16" t="s">
        <v>35</v>
      </c>
      <c r="K3764" t="s">
        <v>95</v>
      </c>
      <c r="M3764" s="16" t="s">
        <v>234</v>
      </c>
      <c r="N3764" s="7">
        <v>44813</v>
      </c>
      <c r="O3764" s="9">
        <v>45181</v>
      </c>
      <c r="P3764" t="s">
        <v>3103</v>
      </c>
      <c r="Q3764">
        <v>1</v>
      </c>
      <c r="R3764">
        <v>125</v>
      </c>
      <c r="S3764">
        <v>5</v>
      </c>
      <c r="T3764" t="s">
        <v>3069</v>
      </c>
      <c r="U3764">
        <v>238</v>
      </c>
      <c r="V3764">
        <v>2</v>
      </c>
      <c r="W3764">
        <v>17</v>
      </c>
      <c r="X3764">
        <v>29</v>
      </c>
      <c r="Y3764">
        <v>139</v>
      </c>
      <c r="Z3764">
        <v>20</v>
      </c>
      <c r="AA3764">
        <v>20</v>
      </c>
      <c r="AB3764">
        <v>8</v>
      </c>
      <c r="AD3764">
        <v>31</v>
      </c>
      <c r="AE3764">
        <v>3763</v>
      </c>
      <c r="AF3764" s="16" t="s">
        <v>39</v>
      </c>
      <c r="AG3764" s="16"/>
      <c r="AH3764" s="16"/>
      <c r="AI3764" s="16" t="str">
        <f t="shared" si="232"/>
        <v>(238,5,2,17,29,139,20, null, 31, 'Chambers 2025 Latin America',2025, '2023-09-12','2023-09-12','".Carbon::now()."','".Carbon::now()."'),</v>
      </c>
      <c r="AJ3764" s="16" t="str">
        <f t="shared" si="233"/>
        <v>('".DB::select("SELECT id_status FROM `status` WHERE `element_type` = 'task' AND status_type = 'client' AND name ='CONFIRMED'")[0]-&gt;id_status."',3763,1),</v>
      </c>
      <c r="AK3764" s="16" t="str">
        <f t="shared" si="234"/>
        <v/>
      </c>
      <c r="AL3764" s="16" t="str">
        <f t="shared" si="235"/>
        <v/>
      </c>
    </row>
    <row r="3765" spans="1:38" x14ac:dyDescent="0.25">
      <c r="A3765" s="16" t="s">
        <v>939</v>
      </c>
      <c r="B3765" s="16" t="s">
        <v>26</v>
      </c>
      <c r="C3765" s="16" t="s">
        <v>41</v>
      </c>
      <c r="D3765" s="16" t="s">
        <v>349</v>
      </c>
      <c r="E3765" s="16" t="s">
        <v>350</v>
      </c>
      <c r="F3765" s="16" t="s">
        <v>43</v>
      </c>
      <c r="G3765" s="16" t="s">
        <v>940</v>
      </c>
      <c r="H3765" s="16" t="s">
        <v>941</v>
      </c>
      <c r="I3765" s="16" t="s">
        <v>35</v>
      </c>
      <c r="J3765" s="16" t="s">
        <v>35</v>
      </c>
      <c r="K3765" t="s">
        <v>95</v>
      </c>
      <c r="M3765" s="16" t="s">
        <v>234</v>
      </c>
      <c r="N3765" s="7">
        <v>44813</v>
      </c>
      <c r="O3765" s="9">
        <v>45181</v>
      </c>
      <c r="P3765" t="s">
        <v>3103</v>
      </c>
      <c r="Q3765">
        <v>1</v>
      </c>
      <c r="R3765">
        <v>125</v>
      </c>
      <c r="S3765">
        <v>5</v>
      </c>
      <c r="T3765" t="s">
        <v>3069</v>
      </c>
      <c r="U3765">
        <v>238</v>
      </c>
      <c r="V3765">
        <v>2</v>
      </c>
      <c r="W3765">
        <v>17</v>
      </c>
      <c r="X3765">
        <v>29</v>
      </c>
      <c r="Y3765">
        <v>141</v>
      </c>
      <c r="Z3765">
        <v>20</v>
      </c>
      <c r="AA3765">
        <v>20</v>
      </c>
      <c r="AB3765">
        <v>8</v>
      </c>
      <c r="AD3765">
        <v>31</v>
      </c>
      <c r="AE3765">
        <v>3764</v>
      </c>
      <c r="AF3765" s="16" t="s">
        <v>39</v>
      </c>
      <c r="AG3765" s="16"/>
      <c r="AH3765" s="16"/>
      <c r="AI3765" s="16" t="str">
        <f t="shared" si="232"/>
        <v>(238,5,2,17,29,141,20, null, 31, 'Chambers 2025 Latin America',2025, '2023-09-12','2023-09-12','".Carbon::now()."','".Carbon::now()."'),</v>
      </c>
      <c r="AJ3765" s="16" t="str">
        <f t="shared" si="233"/>
        <v>('".DB::select("SELECT id_status FROM `status` WHERE `element_type` = 'task' AND status_type = 'client' AND name ='CONFIRMED'")[0]-&gt;id_status."',3764,1),</v>
      </c>
      <c r="AK3765" s="16" t="str">
        <f t="shared" si="234"/>
        <v/>
      </c>
      <c r="AL3765" s="16" t="str">
        <f t="shared" si="235"/>
        <v/>
      </c>
    </row>
    <row r="3766" spans="1:38" x14ac:dyDescent="0.25">
      <c r="A3766" s="16" t="s">
        <v>939</v>
      </c>
      <c r="B3766" s="16" t="s">
        <v>26</v>
      </c>
      <c r="C3766" s="16" t="s">
        <v>41</v>
      </c>
      <c r="D3766" s="16" t="s">
        <v>349</v>
      </c>
      <c r="E3766" s="16" t="s">
        <v>350</v>
      </c>
      <c r="F3766" s="16" t="s">
        <v>43</v>
      </c>
      <c r="G3766" s="16" t="s">
        <v>940</v>
      </c>
      <c r="H3766" s="16" t="s">
        <v>680</v>
      </c>
      <c r="I3766" s="16" t="s">
        <v>35</v>
      </c>
      <c r="J3766" s="16" t="s">
        <v>35</v>
      </c>
      <c r="K3766" t="s">
        <v>95</v>
      </c>
      <c r="M3766" s="16" t="s">
        <v>234</v>
      </c>
      <c r="N3766" s="7">
        <v>44813</v>
      </c>
      <c r="O3766" s="9">
        <v>45181</v>
      </c>
      <c r="P3766" t="s">
        <v>3103</v>
      </c>
      <c r="Q3766">
        <v>1</v>
      </c>
      <c r="R3766">
        <v>125</v>
      </c>
      <c r="S3766">
        <v>5</v>
      </c>
      <c r="T3766" t="s">
        <v>3069</v>
      </c>
      <c r="U3766">
        <v>238</v>
      </c>
      <c r="V3766">
        <v>2</v>
      </c>
      <c r="W3766">
        <v>17</v>
      </c>
      <c r="X3766">
        <v>29</v>
      </c>
      <c r="Y3766">
        <v>143</v>
      </c>
      <c r="Z3766">
        <v>20</v>
      </c>
      <c r="AA3766">
        <v>20</v>
      </c>
      <c r="AB3766">
        <v>8</v>
      </c>
      <c r="AD3766">
        <v>31</v>
      </c>
      <c r="AE3766">
        <v>3765</v>
      </c>
      <c r="AF3766" s="16" t="s">
        <v>39</v>
      </c>
      <c r="AG3766" s="16"/>
      <c r="AH3766" s="16"/>
      <c r="AI3766" s="16" t="str">
        <f t="shared" si="232"/>
        <v>(238,5,2,17,29,143,20, null, 31, 'Chambers 2025 Latin America',2025, '2023-09-12','2023-09-12','".Carbon::now()."','".Carbon::now()."'),</v>
      </c>
      <c r="AJ3766" s="16" t="str">
        <f t="shared" si="233"/>
        <v>('".DB::select("SELECT id_status FROM `status` WHERE `element_type` = 'task' AND status_type = 'client' AND name ='CONFIRMED'")[0]-&gt;id_status."',3765,1),</v>
      </c>
      <c r="AK3766" s="16" t="str">
        <f t="shared" si="234"/>
        <v/>
      </c>
      <c r="AL3766" s="16" t="str">
        <f t="shared" si="235"/>
        <v/>
      </c>
    </row>
    <row r="3767" spans="1:38" x14ac:dyDescent="0.25">
      <c r="A3767" s="16" t="s">
        <v>939</v>
      </c>
      <c r="B3767" s="16" t="s">
        <v>26</v>
      </c>
      <c r="C3767" s="16" t="s">
        <v>41</v>
      </c>
      <c r="D3767" s="16" t="s">
        <v>349</v>
      </c>
      <c r="E3767" s="16" t="s">
        <v>350</v>
      </c>
      <c r="F3767" s="16" t="s">
        <v>43</v>
      </c>
      <c r="G3767" s="16" t="s">
        <v>940</v>
      </c>
      <c r="H3767" s="16" t="s">
        <v>181</v>
      </c>
      <c r="I3767" s="16" t="s">
        <v>35</v>
      </c>
      <c r="J3767" s="16" t="s">
        <v>35</v>
      </c>
      <c r="K3767" t="s">
        <v>95</v>
      </c>
      <c r="M3767" s="16" t="s">
        <v>234</v>
      </c>
      <c r="N3767" s="7">
        <v>44900</v>
      </c>
      <c r="O3767" s="9">
        <v>45264</v>
      </c>
      <c r="P3767" t="s">
        <v>3109</v>
      </c>
      <c r="Q3767">
        <v>1</v>
      </c>
      <c r="R3767">
        <v>125</v>
      </c>
      <c r="S3767">
        <v>5</v>
      </c>
      <c r="T3767" t="s">
        <v>3069</v>
      </c>
      <c r="U3767">
        <v>238</v>
      </c>
      <c r="V3767">
        <v>2</v>
      </c>
      <c r="W3767">
        <v>17</v>
      </c>
      <c r="X3767">
        <v>29</v>
      </c>
      <c r="Y3767">
        <v>218</v>
      </c>
      <c r="Z3767">
        <v>20</v>
      </c>
      <c r="AA3767">
        <v>20</v>
      </c>
      <c r="AB3767">
        <v>8</v>
      </c>
      <c r="AD3767">
        <v>31</v>
      </c>
      <c r="AE3767">
        <v>3766</v>
      </c>
      <c r="AF3767" s="16" t="s">
        <v>39</v>
      </c>
      <c r="AG3767" s="16"/>
      <c r="AH3767" s="16"/>
      <c r="AI3767" s="16" t="str">
        <f t="shared" si="232"/>
        <v>(238,5,2,17,29,218,20, null, 31, 'Chambers 2025 Latin America',2025, '2023-12-04','2023-12-04','".Carbon::now()."','".Carbon::now()."'),</v>
      </c>
      <c r="AJ3767" s="16" t="str">
        <f t="shared" si="233"/>
        <v>('".DB::select("SELECT id_status FROM `status` WHERE `element_type` = 'task' AND status_type = 'client' AND name ='CONFIRMED'")[0]-&gt;id_status."',3766,1),</v>
      </c>
      <c r="AK3767" s="16" t="str">
        <f t="shared" si="234"/>
        <v/>
      </c>
      <c r="AL3767" s="16" t="str">
        <f t="shared" si="235"/>
        <v/>
      </c>
    </row>
    <row r="3768" spans="1:38" x14ac:dyDescent="0.25">
      <c r="A3768" s="16" t="s">
        <v>939</v>
      </c>
      <c r="B3768" s="16" t="s">
        <v>26</v>
      </c>
      <c r="C3768" s="16" t="s">
        <v>41</v>
      </c>
      <c r="D3768" s="16" t="s">
        <v>349</v>
      </c>
      <c r="E3768" s="16" t="s">
        <v>350</v>
      </c>
      <c r="F3768" s="16" t="s">
        <v>43</v>
      </c>
      <c r="G3768" s="16" t="s">
        <v>940</v>
      </c>
      <c r="H3768" s="16" t="s">
        <v>87</v>
      </c>
      <c r="I3768" s="16" t="s">
        <v>35</v>
      </c>
      <c r="J3768" s="16" t="s">
        <v>35</v>
      </c>
      <c r="K3768" t="s">
        <v>95</v>
      </c>
      <c r="M3768" s="16" t="s">
        <v>234</v>
      </c>
      <c r="N3768" s="7">
        <v>44845</v>
      </c>
      <c r="O3768" s="9">
        <v>45208</v>
      </c>
      <c r="P3768" t="s">
        <v>3105</v>
      </c>
      <c r="Q3768">
        <v>1</v>
      </c>
      <c r="R3768">
        <v>125</v>
      </c>
      <c r="S3768">
        <v>5</v>
      </c>
      <c r="T3768" t="s">
        <v>3069</v>
      </c>
      <c r="U3768">
        <v>238</v>
      </c>
      <c r="V3768">
        <v>2</v>
      </c>
      <c r="W3768">
        <v>17</v>
      </c>
      <c r="X3768">
        <v>29</v>
      </c>
      <c r="Y3768">
        <v>227</v>
      </c>
      <c r="Z3768">
        <v>20</v>
      </c>
      <c r="AA3768">
        <v>20</v>
      </c>
      <c r="AB3768">
        <v>8</v>
      </c>
      <c r="AD3768">
        <v>31</v>
      </c>
      <c r="AE3768">
        <v>3767</v>
      </c>
      <c r="AF3768" s="16" t="s">
        <v>39</v>
      </c>
      <c r="AG3768" s="16"/>
      <c r="AH3768" s="16"/>
      <c r="AI3768" s="16" t="str">
        <f t="shared" si="232"/>
        <v>(238,5,2,17,29,227,20, null, 31, 'Chambers 2025 Latin America',2025, '2023-10-09','2023-10-09','".Carbon::now()."','".Carbon::now()."'),</v>
      </c>
      <c r="AJ3768" s="16" t="str">
        <f t="shared" si="233"/>
        <v>('".DB::select("SELECT id_status FROM `status` WHERE `element_type` = 'task' AND status_type = 'client' AND name ='CONFIRMED'")[0]-&gt;id_status."',3767,1),</v>
      </c>
      <c r="AK3768" s="16" t="str">
        <f t="shared" si="234"/>
        <v/>
      </c>
      <c r="AL3768" s="16" t="str">
        <f t="shared" si="235"/>
        <v/>
      </c>
    </row>
    <row r="3769" spans="1:38" x14ac:dyDescent="0.25">
      <c r="A3769" s="16" t="s">
        <v>939</v>
      </c>
      <c r="B3769" s="16" t="s">
        <v>26</v>
      </c>
      <c r="C3769" s="16" t="s">
        <v>41</v>
      </c>
      <c r="D3769" s="16" t="s">
        <v>349</v>
      </c>
      <c r="E3769" s="16" t="s">
        <v>350</v>
      </c>
      <c r="F3769" s="16" t="s">
        <v>43</v>
      </c>
      <c r="G3769" s="16" t="s">
        <v>940</v>
      </c>
      <c r="H3769" s="16" t="s">
        <v>869</v>
      </c>
      <c r="I3769" s="16" t="s">
        <v>35</v>
      </c>
      <c r="J3769" s="16" t="s">
        <v>35</v>
      </c>
      <c r="K3769" t="s">
        <v>95</v>
      </c>
      <c r="M3769" s="16" t="s">
        <v>234</v>
      </c>
      <c r="N3769" s="7">
        <v>44992</v>
      </c>
      <c r="O3769" s="9">
        <v>45355</v>
      </c>
      <c r="P3769" t="s">
        <v>3116</v>
      </c>
      <c r="Q3769">
        <v>1</v>
      </c>
      <c r="R3769">
        <v>125</v>
      </c>
      <c r="S3769">
        <v>5</v>
      </c>
      <c r="T3769" t="s">
        <v>3069</v>
      </c>
      <c r="U3769">
        <v>238</v>
      </c>
      <c r="V3769">
        <v>2</v>
      </c>
      <c r="W3769">
        <v>17</v>
      </c>
      <c r="X3769">
        <v>29</v>
      </c>
      <c r="Y3769">
        <v>243</v>
      </c>
      <c r="Z3769">
        <v>20</v>
      </c>
      <c r="AA3769">
        <v>20</v>
      </c>
      <c r="AB3769">
        <v>8</v>
      </c>
      <c r="AD3769">
        <v>31</v>
      </c>
      <c r="AE3769">
        <v>3768</v>
      </c>
      <c r="AF3769" s="16" t="s">
        <v>39</v>
      </c>
      <c r="AG3769" s="16"/>
      <c r="AH3769" s="16"/>
      <c r="AI3769" s="16" t="str">
        <f t="shared" si="232"/>
        <v>(238,5,2,17,29,243,20, null, 31, 'Chambers 2025 Latin America',2025, '2024-03-04','2024-03-04','".Carbon::now()."','".Carbon::now()."'),</v>
      </c>
      <c r="AJ3769" s="16" t="str">
        <f t="shared" si="233"/>
        <v>('".DB::select("SELECT id_status FROM `status` WHERE `element_type` = 'task' AND status_type = 'client' AND name ='CONFIRMED'")[0]-&gt;id_status."',3768,1),</v>
      </c>
      <c r="AK3769" s="16" t="str">
        <f t="shared" si="234"/>
        <v/>
      </c>
      <c r="AL3769" s="16" t="str">
        <f t="shared" si="235"/>
        <v/>
      </c>
    </row>
    <row r="3770" spans="1:38" x14ac:dyDescent="0.25">
      <c r="A3770" s="16" t="s">
        <v>939</v>
      </c>
      <c r="B3770" s="16" t="s">
        <v>26</v>
      </c>
      <c r="C3770" s="16" t="s">
        <v>41</v>
      </c>
      <c r="D3770" s="16" t="s">
        <v>349</v>
      </c>
      <c r="E3770" s="16" t="s">
        <v>350</v>
      </c>
      <c r="F3770" s="16" t="s">
        <v>43</v>
      </c>
      <c r="G3770" s="16" t="s">
        <v>940</v>
      </c>
      <c r="H3770" s="16" t="s">
        <v>495</v>
      </c>
      <c r="I3770" s="16" t="s">
        <v>35</v>
      </c>
      <c r="J3770" s="16" t="s">
        <v>35</v>
      </c>
      <c r="K3770" t="s">
        <v>95</v>
      </c>
      <c r="M3770" s="16" t="s">
        <v>234</v>
      </c>
      <c r="N3770" s="7">
        <v>44792</v>
      </c>
      <c r="O3770" s="9">
        <v>45153</v>
      </c>
      <c r="P3770" t="s">
        <v>3125</v>
      </c>
      <c r="Q3770">
        <v>1</v>
      </c>
      <c r="R3770">
        <v>125</v>
      </c>
      <c r="S3770">
        <v>5</v>
      </c>
      <c r="T3770" t="s">
        <v>3069</v>
      </c>
      <c r="U3770">
        <v>238</v>
      </c>
      <c r="V3770">
        <v>2</v>
      </c>
      <c r="W3770">
        <v>17</v>
      </c>
      <c r="X3770">
        <v>29</v>
      </c>
      <c r="Y3770">
        <v>261</v>
      </c>
      <c r="Z3770">
        <v>20</v>
      </c>
      <c r="AA3770">
        <v>20</v>
      </c>
      <c r="AB3770">
        <v>8</v>
      </c>
      <c r="AD3770">
        <v>31</v>
      </c>
      <c r="AE3770">
        <v>3769</v>
      </c>
      <c r="AF3770" s="16" t="s">
        <v>39</v>
      </c>
      <c r="AG3770" s="16"/>
      <c r="AH3770" s="16"/>
      <c r="AI3770" s="16" t="str">
        <f t="shared" si="232"/>
        <v>(238,5,2,17,29,261,20, null, 31, 'Chambers 2025 Latin America',2025, '2023-08-15','2023-08-15','".Carbon::now()."','".Carbon::now()."'),</v>
      </c>
      <c r="AJ3770" s="16" t="str">
        <f t="shared" si="233"/>
        <v>('".DB::select("SELECT id_status FROM `status` WHERE `element_type` = 'task' AND status_type = 'client' AND name ='CONFIRMED'")[0]-&gt;id_status."',3769,1),</v>
      </c>
      <c r="AK3770" s="16" t="str">
        <f t="shared" si="234"/>
        <v/>
      </c>
      <c r="AL3770" s="16" t="str">
        <f t="shared" si="235"/>
        <v/>
      </c>
    </row>
    <row r="3771" spans="1:38" x14ac:dyDescent="0.25">
      <c r="A3771" s="16" t="s">
        <v>939</v>
      </c>
      <c r="B3771" s="16" t="s">
        <v>26</v>
      </c>
      <c r="C3771" s="16" t="s">
        <v>41</v>
      </c>
      <c r="D3771" s="16" t="s">
        <v>349</v>
      </c>
      <c r="E3771" s="16" t="s">
        <v>350</v>
      </c>
      <c r="F3771" s="16" t="s">
        <v>43</v>
      </c>
      <c r="G3771" s="16" t="s">
        <v>940</v>
      </c>
      <c r="H3771" s="16" t="s">
        <v>102</v>
      </c>
      <c r="I3771" s="16" t="s">
        <v>35</v>
      </c>
      <c r="J3771" s="16" t="s">
        <v>35</v>
      </c>
      <c r="K3771" t="s">
        <v>95</v>
      </c>
      <c r="M3771" s="16" t="s">
        <v>234</v>
      </c>
      <c r="N3771" s="7">
        <v>45265</v>
      </c>
      <c r="O3771" s="9">
        <v>45327</v>
      </c>
      <c r="P3771" t="s">
        <v>3127</v>
      </c>
      <c r="Q3771">
        <v>1</v>
      </c>
      <c r="R3771">
        <v>125</v>
      </c>
      <c r="S3771">
        <v>5</v>
      </c>
      <c r="T3771" t="s">
        <v>3069</v>
      </c>
      <c r="U3771">
        <v>238</v>
      </c>
      <c r="V3771">
        <v>2</v>
      </c>
      <c r="W3771">
        <v>17</v>
      </c>
      <c r="X3771">
        <v>29</v>
      </c>
      <c r="Y3771">
        <v>263</v>
      </c>
      <c r="Z3771">
        <v>20</v>
      </c>
      <c r="AA3771">
        <v>20</v>
      </c>
      <c r="AB3771">
        <v>8</v>
      </c>
      <c r="AD3771">
        <v>31</v>
      </c>
      <c r="AE3771">
        <v>3770</v>
      </c>
      <c r="AF3771" s="16" t="s">
        <v>39</v>
      </c>
      <c r="AG3771" s="16"/>
      <c r="AH3771" s="16"/>
      <c r="AI3771" s="16" t="str">
        <f t="shared" si="232"/>
        <v>(238,5,2,17,29,263,20, null, 31, 'Chambers 2025 Latin America',2025, '2024-02-05','2024-02-05','".Carbon::now()."','".Carbon::now()."'),</v>
      </c>
      <c r="AJ3771" s="16" t="str">
        <f t="shared" si="233"/>
        <v>('".DB::select("SELECT id_status FROM `status` WHERE `element_type` = 'task' AND status_type = 'client' AND name ='CONFIRMED'")[0]-&gt;id_status."',3770,1),</v>
      </c>
      <c r="AK3771" s="16" t="str">
        <f t="shared" si="234"/>
        <v/>
      </c>
      <c r="AL3771" s="16" t="str">
        <f t="shared" si="235"/>
        <v/>
      </c>
    </row>
    <row r="3772" spans="1:38" x14ac:dyDescent="0.25">
      <c r="A3772" s="16" t="s">
        <v>939</v>
      </c>
      <c r="B3772" s="16" t="s">
        <v>26</v>
      </c>
      <c r="C3772" s="16" t="s">
        <v>41</v>
      </c>
      <c r="D3772" s="16" t="s">
        <v>349</v>
      </c>
      <c r="E3772" s="16" t="s">
        <v>350</v>
      </c>
      <c r="F3772" s="16" t="s">
        <v>43</v>
      </c>
      <c r="G3772" s="16" t="s">
        <v>940</v>
      </c>
      <c r="H3772" s="16" t="s">
        <v>839</v>
      </c>
      <c r="I3772" s="16" t="s">
        <v>35</v>
      </c>
      <c r="J3772" s="16" t="s">
        <v>35</v>
      </c>
      <c r="K3772" t="s">
        <v>95</v>
      </c>
      <c r="M3772" s="16" t="s">
        <v>234</v>
      </c>
      <c r="N3772" s="7">
        <v>44873</v>
      </c>
      <c r="O3772" s="9">
        <v>45236</v>
      </c>
      <c r="P3772" t="s">
        <v>3107</v>
      </c>
      <c r="Q3772">
        <v>1</v>
      </c>
      <c r="R3772">
        <v>125</v>
      </c>
      <c r="S3772">
        <v>5</v>
      </c>
      <c r="T3772" t="s">
        <v>3069</v>
      </c>
      <c r="U3772">
        <v>238</v>
      </c>
      <c r="V3772">
        <v>2</v>
      </c>
      <c r="W3772">
        <v>17</v>
      </c>
      <c r="X3772">
        <v>29</v>
      </c>
      <c r="Y3772">
        <v>313</v>
      </c>
      <c r="Z3772">
        <v>20</v>
      </c>
      <c r="AA3772">
        <v>20</v>
      </c>
      <c r="AB3772">
        <v>8</v>
      </c>
      <c r="AD3772">
        <v>31</v>
      </c>
      <c r="AE3772">
        <v>3771</v>
      </c>
      <c r="AF3772" s="16" t="s">
        <v>39</v>
      </c>
      <c r="AG3772" s="16"/>
      <c r="AH3772" s="16"/>
      <c r="AI3772" s="16" t="str">
        <f t="shared" si="232"/>
        <v>(238,5,2,17,29,313,20, null, 31, 'Chambers 2025 Latin America',2025, '2023-11-06','2023-11-06','".Carbon::now()."','".Carbon::now()."'),</v>
      </c>
      <c r="AJ3772" s="16" t="str">
        <f t="shared" si="233"/>
        <v>('".DB::select("SELECT id_status FROM `status` WHERE `element_type` = 'task' AND status_type = 'client' AND name ='CONFIRMED'")[0]-&gt;id_status."',3771,1),</v>
      </c>
      <c r="AK3772" s="16" t="str">
        <f t="shared" si="234"/>
        <v/>
      </c>
      <c r="AL3772" s="16" t="str">
        <f t="shared" si="235"/>
        <v/>
      </c>
    </row>
    <row r="3773" spans="1:38" x14ac:dyDescent="0.25">
      <c r="A3773" s="16" t="s">
        <v>939</v>
      </c>
      <c r="B3773" s="16" t="s">
        <v>26</v>
      </c>
      <c r="C3773" s="16" t="s">
        <v>41</v>
      </c>
      <c r="D3773" s="16" t="s">
        <v>349</v>
      </c>
      <c r="E3773" s="16" t="s">
        <v>350</v>
      </c>
      <c r="F3773" s="16" t="s">
        <v>43</v>
      </c>
      <c r="G3773" s="16" t="s">
        <v>940</v>
      </c>
      <c r="H3773" s="16" t="s">
        <v>300</v>
      </c>
      <c r="I3773" s="16" t="s">
        <v>35</v>
      </c>
      <c r="J3773" s="16" t="s">
        <v>35</v>
      </c>
      <c r="K3773" t="s">
        <v>95</v>
      </c>
      <c r="M3773" s="16" t="s">
        <v>234</v>
      </c>
      <c r="N3773" s="7">
        <v>44873</v>
      </c>
      <c r="O3773" s="9">
        <v>45236</v>
      </c>
      <c r="P3773" t="s">
        <v>3107</v>
      </c>
      <c r="Q3773">
        <v>1</v>
      </c>
      <c r="R3773">
        <v>125</v>
      </c>
      <c r="S3773">
        <v>5</v>
      </c>
      <c r="T3773" t="s">
        <v>3069</v>
      </c>
      <c r="U3773">
        <v>238</v>
      </c>
      <c r="V3773">
        <v>2</v>
      </c>
      <c r="W3773">
        <v>17</v>
      </c>
      <c r="X3773">
        <v>29</v>
      </c>
      <c r="Y3773">
        <v>328</v>
      </c>
      <c r="Z3773">
        <v>20</v>
      </c>
      <c r="AA3773">
        <v>20</v>
      </c>
      <c r="AB3773">
        <v>8</v>
      </c>
      <c r="AD3773">
        <v>31</v>
      </c>
      <c r="AE3773">
        <v>3772</v>
      </c>
      <c r="AF3773" s="16" t="s">
        <v>39</v>
      </c>
      <c r="AG3773" s="16"/>
      <c r="AH3773" s="16"/>
      <c r="AI3773" s="16" t="str">
        <f t="shared" si="232"/>
        <v>(238,5,2,17,29,328,20, null, 31, 'Chambers 2025 Latin America',2025, '2023-11-06','2023-11-06','".Carbon::now()."','".Carbon::now()."'),</v>
      </c>
      <c r="AJ3773" s="16" t="str">
        <f t="shared" si="233"/>
        <v>('".DB::select("SELECT id_status FROM `status` WHERE `element_type` = 'task' AND status_type = 'client' AND name ='CONFIRMED'")[0]-&gt;id_status."',3772,1),</v>
      </c>
      <c r="AK3773" s="16" t="str">
        <f t="shared" si="234"/>
        <v/>
      </c>
      <c r="AL3773" s="16" t="str">
        <f t="shared" si="235"/>
        <v/>
      </c>
    </row>
    <row r="3774" spans="1:38" x14ac:dyDescent="0.25">
      <c r="A3774" s="16" t="s">
        <v>939</v>
      </c>
      <c r="B3774" s="16" t="s">
        <v>26</v>
      </c>
      <c r="C3774" s="16" t="s">
        <v>41</v>
      </c>
      <c r="D3774" s="16" t="s">
        <v>349</v>
      </c>
      <c r="E3774" s="16" t="s">
        <v>350</v>
      </c>
      <c r="F3774" s="16" t="s">
        <v>43</v>
      </c>
      <c r="G3774" s="16" t="s">
        <v>940</v>
      </c>
      <c r="H3774" s="16" t="s">
        <v>57</v>
      </c>
      <c r="I3774" s="16" t="s">
        <v>35</v>
      </c>
      <c r="J3774" s="16" t="s">
        <v>35</v>
      </c>
      <c r="K3774" t="s">
        <v>95</v>
      </c>
      <c r="M3774" s="16" t="s">
        <v>234</v>
      </c>
      <c r="N3774" s="7">
        <v>44845</v>
      </c>
      <c r="O3774" s="9">
        <v>45208</v>
      </c>
      <c r="P3774" t="s">
        <v>3105</v>
      </c>
      <c r="Q3774">
        <v>1</v>
      </c>
      <c r="R3774">
        <v>125</v>
      </c>
      <c r="S3774">
        <v>5</v>
      </c>
      <c r="T3774" t="s">
        <v>3069</v>
      </c>
      <c r="U3774">
        <v>238</v>
      </c>
      <c r="V3774">
        <v>2</v>
      </c>
      <c r="W3774">
        <v>17</v>
      </c>
      <c r="X3774">
        <v>29</v>
      </c>
      <c r="Y3774">
        <v>343</v>
      </c>
      <c r="Z3774">
        <v>20</v>
      </c>
      <c r="AA3774">
        <v>20</v>
      </c>
      <c r="AB3774">
        <v>8</v>
      </c>
      <c r="AD3774">
        <v>31</v>
      </c>
      <c r="AE3774">
        <v>3773</v>
      </c>
      <c r="AF3774" s="16" t="s">
        <v>39</v>
      </c>
      <c r="AG3774" s="16"/>
      <c r="AH3774" s="16"/>
      <c r="AI3774" s="16" t="str">
        <f t="shared" si="232"/>
        <v>(238,5,2,17,29,343,20, null, 31, 'Chambers 2025 Latin America',2025, '2023-10-09','2023-10-09','".Carbon::now()."','".Carbon::now()."'),</v>
      </c>
      <c r="AJ3774" s="16" t="str">
        <f t="shared" si="233"/>
        <v>('".DB::select("SELECT id_status FROM `status` WHERE `element_type` = 'task' AND status_type = 'client' AND name ='CONFIRMED'")[0]-&gt;id_status."',3773,1),</v>
      </c>
      <c r="AK3774" s="16" t="str">
        <f t="shared" si="234"/>
        <v/>
      </c>
      <c r="AL3774" s="16" t="str">
        <f t="shared" si="235"/>
        <v/>
      </c>
    </row>
    <row r="3775" spans="1:38" x14ac:dyDescent="0.25">
      <c r="A3775" s="16" t="s">
        <v>939</v>
      </c>
      <c r="B3775" s="16" t="s">
        <v>321</v>
      </c>
      <c r="C3775" s="16" t="s">
        <v>41</v>
      </c>
      <c r="D3775" s="16" t="s">
        <v>349</v>
      </c>
      <c r="E3775" s="16" t="s">
        <v>350</v>
      </c>
      <c r="F3775" s="16" t="s">
        <v>43</v>
      </c>
      <c r="G3775" s="16" t="s">
        <v>940</v>
      </c>
      <c r="H3775" s="16" t="s">
        <v>97</v>
      </c>
      <c r="I3775" s="16" t="s">
        <v>35</v>
      </c>
      <c r="J3775" s="16" t="s">
        <v>35</v>
      </c>
      <c r="K3775" t="s">
        <v>95</v>
      </c>
      <c r="M3775" s="16" t="s">
        <v>234</v>
      </c>
      <c r="N3775" s="7">
        <v>45264</v>
      </c>
      <c r="O3775" s="9">
        <v>45264</v>
      </c>
      <c r="P3775" t="s">
        <v>3109</v>
      </c>
      <c r="Q3775">
        <v>1</v>
      </c>
      <c r="R3775">
        <v>125</v>
      </c>
      <c r="S3775">
        <v>5</v>
      </c>
      <c r="T3775" t="s">
        <v>3069</v>
      </c>
      <c r="U3775">
        <v>238</v>
      </c>
      <c r="V3775">
        <v>2</v>
      </c>
      <c r="W3775">
        <v>17</v>
      </c>
      <c r="X3775">
        <v>29</v>
      </c>
      <c r="Y3775">
        <v>373</v>
      </c>
      <c r="Z3775">
        <v>20</v>
      </c>
      <c r="AA3775">
        <v>20</v>
      </c>
      <c r="AB3775">
        <v>8</v>
      </c>
      <c r="AD3775">
        <v>31</v>
      </c>
      <c r="AE3775">
        <v>3774</v>
      </c>
      <c r="AF3775" s="16" t="s">
        <v>39</v>
      </c>
      <c r="AG3775" s="16"/>
      <c r="AH3775" s="16"/>
      <c r="AI3775" s="16" t="str">
        <f t="shared" si="232"/>
        <v>(238,5,2,17,29,373,20, null, 31, 'Chambers 2025 Latin America',2025, '2023-12-04','2023-12-04','".Carbon::now()."','".Carbon::now()."'),</v>
      </c>
      <c r="AJ3775" s="16" t="str">
        <f t="shared" si="233"/>
        <v>('".DB::select("SELECT id_status FROM `status` WHERE `element_type` = 'task' AND status_type = 'client' AND name ='CONFIRMED'")[0]-&gt;id_status."',3774,1),</v>
      </c>
      <c r="AK3775" s="16" t="str">
        <f t="shared" si="234"/>
        <v/>
      </c>
      <c r="AL3775" s="16" t="str">
        <f t="shared" si="235"/>
        <v/>
      </c>
    </row>
    <row r="3776" spans="1:38" x14ac:dyDescent="0.25">
      <c r="A3776" s="16" t="s">
        <v>939</v>
      </c>
      <c r="B3776" s="16" t="s">
        <v>26</v>
      </c>
      <c r="C3776" s="16" t="s">
        <v>41</v>
      </c>
      <c r="D3776" s="16" t="s">
        <v>349</v>
      </c>
      <c r="E3776" s="16" t="s">
        <v>350</v>
      </c>
      <c r="F3776" s="16" t="s">
        <v>43</v>
      </c>
      <c r="G3776" s="16" t="s">
        <v>940</v>
      </c>
      <c r="H3776" s="16" t="s">
        <v>942</v>
      </c>
      <c r="I3776" s="16" t="s">
        <v>35</v>
      </c>
      <c r="J3776" s="16" t="s">
        <v>35</v>
      </c>
      <c r="K3776" t="s">
        <v>95</v>
      </c>
      <c r="M3776" s="16" t="s">
        <v>234</v>
      </c>
      <c r="N3776" s="7">
        <v>44873</v>
      </c>
      <c r="O3776" s="9">
        <v>45236</v>
      </c>
      <c r="P3776" t="s">
        <v>3107</v>
      </c>
      <c r="Q3776">
        <v>1</v>
      </c>
      <c r="R3776">
        <v>125</v>
      </c>
      <c r="S3776">
        <v>5</v>
      </c>
      <c r="T3776" t="s">
        <v>3069</v>
      </c>
      <c r="U3776">
        <v>238</v>
      </c>
      <c r="V3776">
        <v>2</v>
      </c>
      <c r="W3776">
        <v>17</v>
      </c>
      <c r="X3776">
        <v>29</v>
      </c>
      <c r="Y3776">
        <v>367</v>
      </c>
      <c r="Z3776">
        <v>20</v>
      </c>
      <c r="AA3776">
        <v>20</v>
      </c>
      <c r="AB3776">
        <v>8</v>
      </c>
      <c r="AD3776">
        <v>31</v>
      </c>
      <c r="AE3776">
        <v>3775</v>
      </c>
      <c r="AF3776" s="16" t="s">
        <v>39</v>
      </c>
      <c r="AG3776" s="16"/>
      <c r="AH3776" s="16"/>
      <c r="AI3776" s="16" t="str">
        <f t="shared" si="232"/>
        <v>(238,5,2,17,29,367,20, null, 31, 'Chambers 2025 Latin America',2025, '2023-11-06','2023-11-06','".Carbon::now()."','".Carbon::now()."'),</v>
      </c>
      <c r="AJ3776" s="16" t="str">
        <f t="shared" si="233"/>
        <v>('".DB::select("SELECT id_status FROM `status` WHERE `element_type` = 'task' AND status_type = 'client' AND name ='CONFIRMED'")[0]-&gt;id_status."',3775,1),</v>
      </c>
      <c r="AK3776" s="16" t="str">
        <f t="shared" si="234"/>
        <v/>
      </c>
      <c r="AL3776" s="16" t="str">
        <f t="shared" si="235"/>
        <v/>
      </c>
    </row>
    <row r="3777" spans="1:38" x14ac:dyDescent="0.25">
      <c r="A3777" s="16" t="s">
        <v>373</v>
      </c>
      <c r="B3777" s="16" t="s">
        <v>62</v>
      </c>
      <c r="C3777" s="16" t="s">
        <v>41</v>
      </c>
      <c r="D3777" s="16" t="s">
        <v>28</v>
      </c>
      <c r="E3777" s="16" t="s">
        <v>76</v>
      </c>
      <c r="F3777" s="16" t="s">
        <v>77</v>
      </c>
      <c r="G3777" s="16" t="s">
        <v>268</v>
      </c>
      <c r="H3777" s="16" t="s">
        <v>87</v>
      </c>
      <c r="I3777" s="16" t="s">
        <v>73</v>
      </c>
      <c r="J3777" s="16" t="s">
        <v>153</v>
      </c>
      <c r="M3777" s="16" t="s">
        <v>54</v>
      </c>
      <c r="N3777" s="7"/>
      <c r="O3777" s="9">
        <v>44965</v>
      </c>
      <c r="P3777" t="s">
        <v>1207</v>
      </c>
      <c r="Q3777">
        <v>1</v>
      </c>
      <c r="R3777">
        <v>126</v>
      </c>
      <c r="S3777">
        <v>4</v>
      </c>
      <c r="T3777" t="s">
        <v>3087</v>
      </c>
      <c r="U3777">
        <v>123</v>
      </c>
      <c r="V3777">
        <v>2</v>
      </c>
      <c r="W3777">
        <v>19</v>
      </c>
      <c r="X3777">
        <v>64</v>
      </c>
      <c r="Y3777">
        <v>227</v>
      </c>
      <c r="Z3777">
        <v>4</v>
      </c>
      <c r="AA3777">
        <v>16</v>
      </c>
      <c r="AD3777">
        <v>50</v>
      </c>
      <c r="AE3777">
        <v>3776</v>
      </c>
      <c r="AF3777" s="16" t="s">
        <v>39</v>
      </c>
      <c r="AG3777" s="16"/>
      <c r="AH3777" s="16"/>
      <c r="AI3777" s="16" t="str">
        <f t="shared" si="232"/>
        <v>(123,4,2,19,64,227,16, null, 50, 'Chambers 2024 UK',2024, '2023-02-08','2023-02-08','".Carbon::now()."','".Carbon::now()."'),</v>
      </c>
      <c r="AJ3777" s="16" t="str">
        <f t="shared" si="233"/>
        <v>('".DB::select("SELECT id_status FROM `status` WHERE `element_type` = 'task' AND status_type = 'client' AND name ='CONFIRMED'")[0]-&gt;id_status."',3776,1),</v>
      </c>
      <c r="AK3777" s="16" t="str">
        <f t="shared" si="234"/>
        <v/>
      </c>
      <c r="AL3777" s="16" t="str">
        <f t="shared" si="235"/>
        <v/>
      </c>
    </row>
    <row r="3778" spans="1:38" x14ac:dyDescent="0.25">
      <c r="A3778" s="16" t="s">
        <v>373</v>
      </c>
      <c r="B3778" s="16" t="s">
        <v>62</v>
      </c>
      <c r="C3778" s="16" t="s">
        <v>41</v>
      </c>
      <c r="D3778" s="16" t="s">
        <v>28</v>
      </c>
      <c r="E3778" s="16" t="s">
        <v>76</v>
      </c>
      <c r="F3778" s="16" t="s">
        <v>77</v>
      </c>
      <c r="G3778" s="16" t="s">
        <v>4486</v>
      </c>
      <c r="H3778" s="16" t="s">
        <v>87</v>
      </c>
      <c r="I3778" s="16" t="s">
        <v>73</v>
      </c>
      <c r="J3778" s="16" t="s">
        <v>153</v>
      </c>
      <c r="M3778" s="16" t="s">
        <v>54</v>
      </c>
      <c r="N3778" s="7"/>
      <c r="O3778" s="9">
        <v>44965</v>
      </c>
      <c r="P3778" t="s">
        <v>1207</v>
      </c>
      <c r="Q3778">
        <v>1</v>
      </c>
      <c r="R3778">
        <v>126</v>
      </c>
      <c r="S3778">
        <v>4</v>
      </c>
      <c r="T3778" t="s">
        <v>3087</v>
      </c>
      <c r="U3778">
        <v>123</v>
      </c>
      <c r="V3778">
        <v>2</v>
      </c>
      <c r="W3778">
        <v>19</v>
      </c>
      <c r="X3778">
        <v>70</v>
      </c>
      <c r="Y3778">
        <v>227</v>
      </c>
      <c r="Z3778">
        <v>4</v>
      </c>
      <c r="AA3778">
        <v>16</v>
      </c>
      <c r="AD3778">
        <v>50</v>
      </c>
      <c r="AE3778">
        <v>3777</v>
      </c>
      <c r="AF3778" s="16" t="s">
        <v>39</v>
      </c>
      <c r="AG3778" s="16"/>
      <c r="AH3778" s="16"/>
      <c r="AI3778" s="16" t="str">
        <f t="shared" ref="AI3778:AI3841" si="236">CONCATENATE("(",U3778,",",S3778,",",V3778,",",W3778,",",X3778,",",Y3778,",",IF(AA3778&lt;&gt;"", AA3778, "null"),", ",IF(AC3778&lt;&gt;"", AC3778, "null"),", ",IF(AD3778&lt;&gt;"", AD3778, "null"),", '",SUBSTITUTE(E3778, "'", "´"),"',",D3778,", '",P3778,"','",P3778,"','"".Carbon::now().""','"".Carbon::now().""'),")</f>
        <v>(123,4,2,19,70,227,16, null, 50, 'Chambers 2024 UK',2024, '2023-02-08','2023-02-08','".Carbon::now()."','".Carbon::now()."'),</v>
      </c>
      <c r="AJ3778" s="16" t="str">
        <f t="shared" ref="AJ3778:AJ3841" si="237">CONCATENATE("('"".DB::select(""SELECT id_status FROM `status` WHERE `element_type` = 'task' AND status_type = 'client' AND name ='", AF3778, "'"")[0]-&gt;id_status.""',", AE3778, ",1),")</f>
        <v>('".DB::select("SELECT id_status FROM `status` WHERE `element_type` = 'task' AND status_type = 'client' AND name ='CONFIRMED'")[0]-&gt;id_status."',3777,1),</v>
      </c>
      <c r="AK3778" s="16" t="str">
        <f t="shared" ref="AK3778:AK3841" si="238">IF(AND(AF3778&lt;&gt;AG3778, AG3778&lt;&gt;""),CONCATENATE("('"".DB::select(""SELECT id_status FROM `status` WHERE `element_type` = 'task' AND status_type = 'client' AND name ='", AG3778, "'"")[0]-&gt;id_status.""',", AE3778, ",1),"),"")</f>
        <v/>
      </c>
      <c r="AL3778" s="16" t="str">
        <f t="shared" ref="AL3778:AL3841" si="239">IF(AND(AF3778&lt;&gt;AG3778,AF3778&lt;&gt;AH3778,AG3778&lt;&gt;AH3778,AH3778&lt;&gt;""), CONCATENATE("('"".DB::select(""SELECT id_status FROM `status` WHERE `element_type` = 'task' AND status_type = 'client' AND name ='", AF3778, "'"")[0]-&gt;id_status.""',", AE3778, ",1),"), "")</f>
        <v/>
      </c>
    </row>
    <row r="3779" spans="1:38" x14ac:dyDescent="0.25">
      <c r="A3779" s="16" t="s">
        <v>373</v>
      </c>
      <c r="B3779" s="16" t="s">
        <v>62</v>
      </c>
      <c r="C3779" s="16" t="s">
        <v>41</v>
      </c>
      <c r="D3779" s="16" t="s">
        <v>28</v>
      </c>
      <c r="E3779" s="16" t="s">
        <v>76</v>
      </c>
      <c r="F3779" s="16" t="s">
        <v>77</v>
      </c>
      <c r="G3779" s="16" t="s">
        <v>78</v>
      </c>
      <c r="H3779" s="16" t="s">
        <v>79</v>
      </c>
      <c r="I3779" s="16" t="s">
        <v>73</v>
      </c>
      <c r="J3779" s="16" t="s">
        <v>153</v>
      </c>
      <c r="M3779" s="16" t="s">
        <v>54</v>
      </c>
      <c r="N3779" s="7"/>
      <c r="O3779" s="9">
        <v>44965</v>
      </c>
      <c r="P3779" t="s">
        <v>1207</v>
      </c>
      <c r="Q3779">
        <v>1</v>
      </c>
      <c r="R3779">
        <v>126</v>
      </c>
      <c r="S3779">
        <v>4</v>
      </c>
      <c r="T3779" t="s">
        <v>3087</v>
      </c>
      <c r="U3779">
        <v>123</v>
      </c>
      <c r="V3779">
        <v>2</v>
      </c>
      <c r="W3779">
        <v>19</v>
      </c>
      <c r="X3779">
        <v>114</v>
      </c>
      <c r="Y3779">
        <v>233</v>
      </c>
      <c r="Z3779">
        <v>4</v>
      </c>
      <c r="AA3779">
        <v>16</v>
      </c>
      <c r="AD3779">
        <v>50</v>
      </c>
      <c r="AE3779">
        <v>3778</v>
      </c>
      <c r="AF3779" s="16" t="s">
        <v>39</v>
      </c>
      <c r="AG3779" s="16"/>
      <c r="AH3779" s="16"/>
      <c r="AI3779" s="16" t="str">
        <f t="shared" si="236"/>
        <v>(123,4,2,19,114,233,16, null, 50, 'Chambers 2024 UK',2024, '2023-02-08','2023-02-08','".Carbon::now()."','".Carbon::now()."'),</v>
      </c>
      <c r="AJ3779" s="16" t="str">
        <f t="shared" si="237"/>
        <v>('".DB::select("SELECT id_status FROM `status` WHERE `element_type` = 'task' AND status_type = 'client' AND name ='CONFIRMED'")[0]-&gt;id_status."',3778,1),</v>
      </c>
      <c r="AK3779" s="16" t="str">
        <f t="shared" si="238"/>
        <v/>
      </c>
      <c r="AL3779" s="16" t="str">
        <f t="shared" si="239"/>
        <v/>
      </c>
    </row>
    <row r="3780" spans="1:38" x14ac:dyDescent="0.25">
      <c r="A3780" s="16" t="s">
        <v>373</v>
      </c>
      <c r="B3780" s="16" t="s">
        <v>62</v>
      </c>
      <c r="C3780" s="16" t="s">
        <v>288</v>
      </c>
      <c r="D3780" s="16" t="s">
        <v>28</v>
      </c>
      <c r="E3780" s="16" t="s">
        <v>377</v>
      </c>
      <c r="F3780" s="16" t="s">
        <v>3469</v>
      </c>
      <c r="G3780" s="16" t="s">
        <v>216</v>
      </c>
      <c r="H3780" s="16" t="s">
        <v>378</v>
      </c>
      <c r="I3780" s="16" t="s">
        <v>73</v>
      </c>
      <c r="J3780" s="16" t="s">
        <v>153</v>
      </c>
      <c r="M3780" s="16" t="s">
        <v>54</v>
      </c>
      <c r="N3780" s="7">
        <v>45195</v>
      </c>
      <c r="O3780" s="9">
        <v>45195</v>
      </c>
      <c r="P3780" t="s">
        <v>1211</v>
      </c>
      <c r="Q3780">
        <v>1</v>
      </c>
      <c r="R3780">
        <v>126</v>
      </c>
      <c r="S3780">
        <v>4</v>
      </c>
      <c r="T3780" t="s">
        <v>3087</v>
      </c>
      <c r="U3780">
        <v>123</v>
      </c>
      <c r="V3780">
        <v>8</v>
      </c>
      <c r="W3780">
        <v>28</v>
      </c>
      <c r="X3780">
        <v>32</v>
      </c>
      <c r="Y3780">
        <v>409</v>
      </c>
      <c r="Z3780">
        <v>4</v>
      </c>
      <c r="AA3780">
        <v>16</v>
      </c>
      <c r="AD3780">
        <v>50</v>
      </c>
      <c r="AE3780">
        <v>3779</v>
      </c>
      <c r="AF3780" s="16" t="s">
        <v>39</v>
      </c>
      <c r="AG3780" s="16"/>
      <c r="AH3780" s="16"/>
      <c r="AI3780" s="16" t="str">
        <f t="shared" si="236"/>
        <v>(123,4,8,28,32,409,16, null, 50, 'IAM Patent Europe',2024, '2023-09-26','2023-09-26','".Carbon::now()."','".Carbon::now()."'),</v>
      </c>
      <c r="AJ3780" s="16" t="str">
        <f t="shared" si="237"/>
        <v>('".DB::select("SELECT id_status FROM `status` WHERE `element_type` = 'task' AND status_type = 'client' AND name ='CONFIRMED'")[0]-&gt;id_status."',3779,1),</v>
      </c>
      <c r="AK3780" s="16" t="str">
        <f t="shared" si="238"/>
        <v/>
      </c>
      <c r="AL3780" s="16" t="str">
        <f t="shared" si="239"/>
        <v/>
      </c>
    </row>
    <row r="3781" spans="1:38" x14ac:dyDescent="0.25">
      <c r="A3781" s="16" t="s">
        <v>373</v>
      </c>
      <c r="B3781" s="16" t="s">
        <v>62</v>
      </c>
      <c r="C3781" s="16" t="s">
        <v>288</v>
      </c>
      <c r="D3781" s="16" t="s">
        <v>28</v>
      </c>
      <c r="E3781" s="16" t="s">
        <v>377</v>
      </c>
      <c r="F3781" s="16" t="s">
        <v>3469</v>
      </c>
      <c r="G3781" s="16" t="s">
        <v>237</v>
      </c>
      <c r="H3781" s="16" t="s">
        <v>375</v>
      </c>
      <c r="I3781" s="16" t="s">
        <v>73</v>
      </c>
      <c r="J3781" s="16" t="s">
        <v>153</v>
      </c>
      <c r="M3781" s="16" t="s">
        <v>54</v>
      </c>
      <c r="N3781" s="7">
        <v>45195</v>
      </c>
      <c r="O3781" s="9">
        <v>45195</v>
      </c>
      <c r="P3781" t="s">
        <v>1211</v>
      </c>
      <c r="Q3781">
        <v>1</v>
      </c>
      <c r="R3781">
        <v>126</v>
      </c>
      <c r="S3781">
        <v>4</v>
      </c>
      <c r="T3781" t="s">
        <v>3087</v>
      </c>
      <c r="U3781">
        <v>123</v>
      </c>
      <c r="V3781">
        <v>8</v>
      </c>
      <c r="W3781">
        <v>28</v>
      </c>
      <c r="X3781">
        <v>106</v>
      </c>
      <c r="Y3781">
        <v>412</v>
      </c>
      <c r="Z3781">
        <v>4</v>
      </c>
      <c r="AA3781">
        <v>16</v>
      </c>
      <c r="AD3781">
        <v>50</v>
      </c>
      <c r="AE3781">
        <v>3780</v>
      </c>
      <c r="AF3781" s="16" t="s">
        <v>39</v>
      </c>
      <c r="AG3781" s="16"/>
      <c r="AH3781" s="16"/>
      <c r="AI3781" s="16" t="str">
        <f t="shared" si="236"/>
        <v>(123,4,8,28,106,412,16, null, 50, 'IAM Patent Europe',2024, '2023-09-26','2023-09-26','".Carbon::now()."','".Carbon::now()."'),</v>
      </c>
      <c r="AJ3781" s="16" t="str">
        <f t="shared" si="237"/>
        <v>('".DB::select("SELECT id_status FROM `status` WHERE `element_type` = 'task' AND status_type = 'client' AND name ='CONFIRMED'")[0]-&gt;id_status."',3780,1),</v>
      </c>
      <c r="AK3781" s="16" t="str">
        <f t="shared" si="238"/>
        <v/>
      </c>
      <c r="AL3781" s="16" t="str">
        <f t="shared" si="239"/>
        <v/>
      </c>
    </row>
    <row r="3782" spans="1:38" x14ac:dyDescent="0.25">
      <c r="A3782" s="16" t="s">
        <v>373</v>
      </c>
      <c r="B3782" s="16" t="s">
        <v>62</v>
      </c>
      <c r="C3782" s="16" t="s">
        <v>288</v>
      </c>
      <c r="D3782" s="16" t="s">
        <v>28</v>
      </c>
      <c r="E3782" s="16" t="s">
        <v>289</v>
      </c>
      <c r="F3782" s="16" t="s">
        <v>3469</v>
      </c>
      <c r="G3782" s="16" t="s">
        <v>77</v>
      </c>
      <c r="H3782" s="16" t="s">
        <v>376</v>
      </c>
      <c r="I3782" s="16" t="s">
        <v>73</v>
      </c>
      <c r="J3782" s="16" t="s">
        <v>153</v>
      </c>
      <c r="M3782" s="16" t="s">
        <v>54</v>
      </c>
      <c r="N3782" s="7">
        <v>45195</v>
      </c>
      <c r="O3782" s="9">
        <v>45195</v>
      </c>
      <c r="P3782" t="s">
        <v>1211</v>
      </c>
      <c r="Q3782">
        <v>1</v>
      </c>
      <c r="R3782">
        <v>126</v>
      </c>
      <c r="S3782">
        <v>4</v>
      </c>
      <c r="T3782" t="s">
        <v>3087</v>
      </c>
      <c r="U3782">
        <v>123</v>
      </c>
      <c r="V3782">
        <v>8</v>
      </c>
      <c r="W3782">
        <v>28</v>
      </c>
      <c r="X3782">
        <v>113</v>
      </c>
      <c r="Y3782">
        <v>410</v>
      </c>
      <c r="Z3782">
        <v>4</v>
      </c>
      <c r="AA3782">
        <v>16</v>
      </c>
      <c r="AD3782">
        <v>50</v>
      </c>
      <c r="AE3782">
        <v>3781</v>
      </c>
      <c r="AF3782" s="16" t="s">
        <v>39</v>
      </c>
      <c r="AG3782" s="16"/>
      <c r="AH3782" s="16"/>
      <c r="AI3782" s="16" t="str">
        <f t="shared" si="236"/>
        <v>(123,4,8,28,113,410,16, null, 50, 'IAM Patent 2024 UK',2024, '2023-09-26','2023-09-26','".Carbon::now()."','".Carbon::now()."'),</v>
      </c>
      <c r="AJ3782" s="16" t="str">
        <f t="shared" si="237"/>
        <v>('".DB::select("SELECT id_status FROM `status` WHERE `element_type` = 'task' AND status_type = 'client' AND name ='CONFIRMED'")[0]-&gt;id_status."',3781,1),</v>
      </c>
      <c r="AK3782" s="16" t="str">
        <f t="shared" si="238"/>
        <v/>
      </c>
      <c r="AL3782" s="16" t="str">
        <f t="shared" si="239"/>
        <v/>
      </c>
    </row>
    <row r="3783" spans="1:38" x14ac:dyDescent="0.25">
      <c r="A3783" s="16" t="s">
        <v>373</v>
      </c>
      <c r="B3783" s="16" t="s">
        <v>62</v>
      </c>
      <c r="C3783" s="16" t="s">
        <v>288</v>
      </c>
      <c r="D3783" s="16" t="s">
        <v>28</v>
      </c>
      <c r="E3783" s="16" t="s">
        <v>289</v>
      </c>
      <c r="F3783" s="16" t="s">
        <v>3469</v>
      </c>
      <c r="G3783" s="16" t="s">
        <v>77</v>
      </c>
      <c r="H3783" s="16" t="s">
        <v>375</v>
      </c>
      <c r="I3783" s="16" t="s">
        <v>73</v>
      </c>
      <c r="J3783" s="16" t="s">
        <v>153</v>
      </c>
      <c r="M3783" s="16" t="s">
        <v>54</v>
      </c>
      <c r="N3783" s="7">
        <v>45195</v>
      </c>
      <c r="O3783" s="9">
        <v>45195</v>
      </c>
      <c r="P3783" t="s">
        <v>1211</v>
      </c>
      <c r="Q3783">
        <v>1</v>
      </c>
      <c r="R3783">
        <v>126</v>
      </c>
      <c r="S3783">
        <v>4</v>
      </c>
      <c r="T3783" t="s">
        <v>3087</v>
      </c>
      <c r="U3783">
        <v>123</v>
      </c>
      <c r="V3783">
        <v>8</v>
      </c>
      <c r="W3783">
        <v>28</v>
      </c>
      <c r="X3783">
        <v>113</v>
      </c>
      <c r="Y3783">
        <v>412</v>
      </c>
      <c r="Z3783">
        <v>4</v>
      </c>
      <c r="AA3783">
        <v>16</v>
      </c>
      <c r="AD3783">
        <v>50</v>
      </c>
      <c r="AE3783">
        <v>3782</v>
      </c>
      <c r="AF3783" s="16" t="s">
        <v>39</v>
      </c>
      <c r="AG3783" s="16"/>
      <c r="AH3783" s="16"/>
      <c r="AI3783" s="16" t="str">
        <f t="shared" si="236"/>
        <v>(123,4,8,28,113,412,16, null, 50, 'IAM Patent 2024 UK',2024, '2023-09-26','2023-09-26','".Carbon::now()."','".Carbon::now()."'),</v>
      </c>
      <c r="AJ3783" s="16" t="str">
        <f t="shared" si="237"/>
        <v>('".DB::select("SELECT id_status FROM `status` WHERE `element_type` = 'task' AND status_type = 'client' AND name ='CONFIRMED'")[0]-&gt;id_status."',3782,1),</v>
      </c>
      <c r="AK3783" s="16" t="str">
        <f t="shared" si="238"/>
        <v/>
      </c>
      <c r="AL3783" s="16" t="str">
        <f t="shared" si="239"/>
        <v/>
      </c>
    </row>
    <row r="3784" spans="1:38" x14ac:dyDescent="0.25">
      <c r="A3784" s="16" t="s">
        <v>373</v>
      </c>
      <c r="B3784" s="16" t="s">
        <v>62</v>
      </c>
      <c r="C3784" s="16" t="s">
        <v>288</v>
      </c>
      <c r="D3784" s="16" t="s">
        <v>28</v>
      </c>
      <c r="E3784" s="16" t="s">
        <v>289</v>
      </c>
      <c r="F3784" s="16" t="s">
        <v>3469</v>
      </c>
      <c r="G3784" s="16" t="s">
        <v>77</v>
      </c>
      <c r="H3784" s="16" t="s">
        <v>374</v>
      </c>
      <c r="I3784" s="16" t="s">
        <v>73</v>
      </c>
      <c r="J3784" s="16" t="s">
        <v>153</v>
      </c>
      <c r="M3784" s="16" t="s">
        <v>54</v>
      </c>
      <c r="N3784" s="7">
        <v>45195</v>
      </c>
      <c r="O3784" s="9">
        <v>45195</v>
      </c>
      <c r="P3784" t="s">
        <v>1211</v>
      </c>
      <c r="Q3784">
        <v>1</v>
      </c>
      <c r="R3784">
        <v>126</v>
      </c>
      <c r="S3784">
        <v>4</v>
      </c>
      <c r="T3784" t="s">
        <v>3087</v>
      </c>
      <c r="U3784">
        <v>123</v>
      </c>
      <c r="V3784">
        <v>8</v>
      </c>
      <c r="W3784">
        <v>28</v>
      </c>
      <c r="X3784">
        <v>113</v>
      </c>
      <c r="Y3784">
        <v>413</v>
      </c>
      <c r="Z3784">
        <v>4</v>
      </c>
      <c r="AA3784">
        <v>16</v>
      </c>
      <c r="AD3784">
        <v>50</v>
      </c>
      <c r="AE3784">
        <v>3783</v>
      </c>
      <c r="AF3784" s="16" t="s">
        <v>39</v>
      </c>
      <c r="AG3784" s="16"/>
      <c r="AH3784" s="16"/>
      <c r="AI3784" s="16" t="str">
        <f t="shared" si="236"/>
        <v>(123,4,8,28,113,413,16, null, 50, 'IAM Patent 2024 UK',2024, '2023-09-26','2023-09-26','".Carbon::now()."','".Carbon::now()."'),</v>
      </c>
      <c r="AJ3784" s="16" t="str">
        <f t="shared" si="237"/>
        <v>('".DB::select("SELECT id_status FROM `status` WHERE `element_type` = 'task' AND status_type = 'client' AND name ='CONFIRMED'")[0]-&gt;id_status."',3783,1),</v>
      </c>
      <c r="AK3784" s="16" t="str">
        <f t="shared" si="238"/>
        <v/>
      </c>
      <c r="AL3784" s="16" t="str">
        <f t="shared" si="239"/>
        <v/>
      </c>
    </row>
    <row r="3785" spans="1:38" x14ac:dyDescent="0.25">
      <c r="A3785" s="16" t="s">
        <v>373</v>
      </c>
      <c r="B3785" s="16" t="s">
        <v>62</v>
      </c>
      <c r="C3785" s="16" t="s">
        <v>291</v>
      </c>
      <c r="D3785" s="16" t="s">
        <v>28</v>
      </c>
      <c r="E3785" s="16" t="s">
        <v>379</v>
      </c>
      <c r="F3785" s="16" t="s">
        <v>242</v>
      </c>
      <c r="G3785" s="16" t="s">
        <v>216</v>
      </c>
      <c r="H3785" s="16" t="s">
        <v>380</v>
      </c>
      <c r="I3785" s="16" t="s">
        <v>73</v>
      </c>
      <c r="J3785" s="16" t="s">
        <v>153</v>
      </c>
      <c r="M3785" s="16" t="s">
        <v>54</v>
      </c>
      <c r="N3785" s="7">
        <v>45230</v>
      </c>
      <c r="O3785" s="9">
        <v>45230</v>
      </c>
      <c r="P3785" t="s">
        <v>1181</v>
      </c>
      <c r="Q3785">
        <v>1</v>
      </c>
      <c r="R3785">
        <v>126</v>
      </c>
      <c r="S3785">
        <v>4</v>
      </c>
      <c r="T3785" t="s">
        <v>3087</v>
      </c>
      <c r="U3785">
        <v>123</v>
      </c>
      <c r="V3785">
        <v>11</v>
      </c>
      <c r="W3785">
        <v>47</v>
      </c>
      <c r="X3785">
        <v>32</v>
      </c>
      <c r="Y3785">
        <v>485</v>
      </c>
      <c r="Z3785">
        <v>4</v>
      </c>
      <c r="AA3785">
        <v>16</v>
      </c>
      <c r="AD3785">
        <v>50</v>
      </c>
      <c r="AE3785">
        <v>3784</v>
      </c>
      <c r="AF3785" s="16" t="s">
        <v>39</v>
      </c>
      <c r="AG3785" s="16"/>
      <c r="AH3785" s="16"/>
      <c r="AI3785" s="16" t="str">
        <f t="shared" si="236"/>
        <v>(123,4,11,47,32,485,16, null, 50, 'IP Stars 2024 Europe',2024, '2023-10-31','2023-10-31','".Carbon::now()."','".Carbon::now()."'),</v>
      </c>
      <c r="AJ3785" s="16" t="str">
        <f t="shared" si="237"/>
        <v>('".DB::select("SELECT id_status FROM `status` WHERE `element_type` = 'task' AND status_type = 'client' AND name ='CONFIRMED'")[0]-&gt;id_status."',3784,1),</v>
      </c>
      <c r="AK3785" s="16" t="str">
        <f t="shared" si="238"/>
        <v/>
      </c>
      <c r="AL3785" s="16" t="str">
        <f t="shared" si="239"/>
        <v/>
      </c>
    </row>
    <row r="3786" spans="1:38" x14ac:dyDescent="0.25">
      <c r="A3786" s="16" t="s">
        <v>373</v>
      </c>
      <c r="B3786" s="16" t="s">
        <v>62</v>
      </c>
      <c r="C3786" s="16" t="s">
        <v>291</v>
      </c>
      <c r="D3786" s="16" t="s">
        <v>28</v>
      </c>
      <c r="E3786" s="16" t="s">
        <v>379</v>
      </c>
      <c r="F3786" s="16" t="s">
        <v>242</v>
      </c>
      <c r="G3786" s="16" t="s">
        <v>237</v>
      </c>
      <c r="H3786" s="16" t="s">
        <v>380</v>
      </c>
      <c r="I3786" s="16" t="s">
        <v>73</v>
      </c>
      <c r="J3786" s="16" t="s">
        <v>153</v>
      </c>
      <c r="M3786" s="16" t="s">
        <v>54</v>
      </c>
      <c r="N3786" s="7">
        <v>45230</v>
      </c>
      <c r="O3786" s="9">
        <v>45230</v>
      </c>
      <c r="P3786" t="s">
        <v>1181</v>
      </c>
      <c r="Q3786">
        <v>1</v>
      </c>
      <c r="R3786">
        <v>126</v>
      </c>
      <c r="S3786">
        <v>4</v>
      </c>
      <c r="T3786" t="s">
        <v>3087</v>
      </c>
      <c r="U3786">
        <v>123</v>
      </c>
      <c r="V3786">
        <v>11</v>
      </c>
      <c r="W3786">
        <v>47</v>
      </c>
      <c r="X3786">
        <v>106</v>
      </c>
      <c r="Y3786">
        <v>485</v>
      </c>
      <c r="Z3786">
        <v>4</v>
      </c>
      <c r="AA3786">
        <v>16</v>
      </c>
      <c r="AD3786">
        <v>50</v>
      </c>
      <c r="AE3786">
        <v>3785</v>
      </c>
      <c r="AF3786" s="16" t="s">
        <v>39</v>
      </c>
      <c r="AG3786" s="16"/>
      <c r="AH3786" s="16"/>
      <c r="AI3786" s="16" t="str">
        <f t="shared" si="236"/>
        <v>(123,4,11,47,106,485,16, null, 50, 'IP Stars 2024 Europe',2024, '2023-10-31','2023-10-31','".Carbon::now()."','".Carbon::now()."'),</v>
      </c>
      <c r="AJ3786" s="16" t="str">
        <f t="shared" si="237"/>
        <v>('".DB::select("SELECT id_status FROM `status` WHERE `element_type` = 'task' AND status_type = 'client' AND name ='CONFIRMED'")[0]-&gt;id_status."',3785,1),</v>
      </c>
      <c r="AK3786" s="16" t="str">
        <f t="shared" si="238"/>
        <v/>
      </c>
      <c r="AL3786" s="16" t="str">
        <f t="shared" si="239"/>
        <v/>
      </c>
    </row>
    <row r="3787" spans="1:38" x14ac:dyDescent="0.25">
      <c r="A3787" s="16" t="s">
        <v>373</v>
      </c>
      <c r="B3787" s="16" t="s">
        <v>62</v>
      </c>
      <c r="C3787" s="16" t="s">
        <v>291</v>
      </c>
      <c r="D3787" s="16" t="s">
        <v>28</v>
      </c>
      <c r="E3787" s="16" t="s">
        <v>379</v>
      </c>
      <c r="F3787" s="16" t="s">
        <v>242</v>
      </c>
      <c r="G3787" s="16" t="s">
        <v>237</v>
      </c>
      <c r="H3787" s="16" t="s">
        <v>381</v>
      </c>
      <c r="I3787" s="16" t="s">
        <v>73</v>
      </c>
      <c r="J3787" s="16" t="s">
        <v>153</v>
      </c>
      <c r="M3787" s="16" t="s">
        <v>54</v>
      </c>
      <c r="N3787" s="7">
        <v>45230</v>
      </c>
      <c r="O3787" s="9">
        <v>45230</v>
      </c>
      <c r="P3787" t="s">
        <v>1181</v>
      </c>
      <c r="Q3787">
        <v>1</v>
      </c>
      <c r="R3787">
        <v>126</v>
      </c>
      <c r="S3787">
        <v>4</v>
      </c>
      <c r="T3787" t="s">
        <v>3087</v>
      </c>
      <c r="U3787">
        <v>123</v>
      </c>
      <c r="V3787">
        <v>11</v>
      </c>
      <c r="W3787">
        <v>47</v>
      </c>
      <c r="X3787">
        <v>106</v>
      </c>
      <c r="Y3787">
        <v>487</v>
      </c>
      <c r="Z3787">
        <v>4</v>
      </c>
      <c r="AA3787">
        <v>16</v>
      </c>
      <c r="AD3787">
        <v>50</v>
      </c>
      <c r="AE3787">
        <v>3786</v>
      </c>
      <c r="AF3787" s="16" t="s">
        <v>39</v>
      </c>
      <c r="AG3787" s="16"/>
      <c r="AH3787" s="16"/>
      <c r="AI3787" s="16" t="str">
        <f t="shared" si="236"/>
        <v>(123,4,11,47,106,487,16, null, 50, 'IP Stars 2024 Europe',2024, '2023-10-31','2023-10-31','".Carbon::now()."','".Carbon::now()."'),</v>
      </c>
      <c r="AJ3787" s="16" t="str">
        <f t="shared" si="237"/>
        <v>('".DB::select("SELECT id_status FROM `status` WHERE `element_type` = 'task' AND status_type = 'client' AND name ='CONFIRMED'")[0]-&gt;id_status."',3786,1),</v>
      </c>
      <c r="AK3787" s="16" t="str">
        <f t="shared" si="238"/>
        <v/>
      </c>
      <c r="AL3787" s="16" t="str">
        <f t="shared" si="239"/>
        <v/>
      </c>
    </row>
    <row r="3788" spans="1:38" x14ac:dyDescent="0.25">
      <c r="A3788" s="16" t="s">
        <v>373</v>
      </c>
      <c r="B3788" s="16" t="s">
        <v>62</v>
      </c>
      <c r="C3788" s="16" t="s">
        <v>291</v>
      </c>
      <c r="D3788" s="16" t="s">
        <v>28</v>
      </c>
      <c r="E3788" s="16" t="s">
        <v>292</v>
      </c>
      <c r="F3788" s="16" t="s">
        <v>242</v>
      </c>
      <c r="G3788" s="16" t="s">
        <v>77</v>
      </c>
      <c r="H3788" s="16" t="s">
        <v>382</v>
      </c>
      <c r="I3788" s="16" t="s">
        <v>73</v>
      </c>
      <c r="J3788" s="16" t="s">
        <v>153</v>
      </c>
      <c r="M3788" s="16" t="s">
        <v>54</v>
      </c>
      <c r="N3788" s="7">
        <v>45230</v>
      </c>
      <c r="O3788" s="9">
        <v>45230</v>
      </c>
      <c r="P3788" t="s">
        <v>1181</v>
      </c>
      <c r="Q3788">
        <v>1</v>
      </c>
      <c r="R3788">
        <v>126</v>
      </c>
      <c r="S3788">
        <v>4</v>
      </c>
      <c r="T3788" t="s">
        <v>3087</v>
      </c>
      <c r="U3788">
        <v>123</v>
      </c>
      <c r="V3788">
        <v>11</v>
      </c>
      <c r="W3788">
        <v>47</v>
      </c>
      <c r="X3788">
        <v>113</v>
      </c>
      <c r="Y3788">
        <v>484</v>
      </c>
      <c r="Z3788">
        <v>4</v>
      </c>
      <c r="AA3788">
        <v>16</v>
      </c>
      <c r="AD3788">
        <v>50</v>
      </c>
      <c r="AE3788">
        <v>3787</v>
      </c>
      <c r="AF3788" s="16" t="s">
        <v>39</v>
      </c>
      <c r="AG3788" s="16"/>
      <c r="AH3788" s="16"/>
      <c r="AI3788" s="16" t="str">
        <f t="shared" si="236"/>
        <v>(123,4,11,47,113,484,16, null, 50, 'IP Stars 2024 UK',2024, '2023-10-31','2023-10-31','".Carbon::now()."','".Carbon::now()."'),</v>
      </c>
      <c r="AJ3788" s="16" t="str">
        <f t="shared" si="237"/>
        <v>('".DB::select("SELECT id_status FROM `status` WHERE `element_type` = 'task' AND status_type = 'client' AND name ='CONFIRMED'")[0]-&gt;id_status."',3787,1),</v>
      </c>
      <c r="AK3788" s="16" t="str">
        <f t="shared" si="238"/>
        <v/>
      </c>
      <c r="AL3788" s="16" t="str">
        <f t="shared" si="239"/>
        <v/>
      </c>
    </row>
    <row r="3789" spans="1:38" x14ac:dyDescent="0.25">
      <c r="A3789" s="16" t="s">
        <v>373</v>
      </c>
      <c r="B3789" s="16" t="s">
        <v>62</v>
      </c>
      <c r="C3789" s="16" t="s">
        <v>291</v>
      </c>
      <c r="D3789" s="16" t="s">
        <v>28</v>
      </c>
      <c r="E3789" s="16" t="s">
        <v>292</v>
      </c>
      <c r="F3789" s="16" t="s">
        <v>242</v>
      </c>
      <c r="G3789" s="16" t="s">
        <v>77</v>
      </c>
      <c r="H3789" s="16" t="s">
        <v>380</v>
      </c>
      <c r="I3789" s="16" t="s">
        <v>73</v>
      </c>
      <c r="J3789" s="16" t="s">
        <v>153</v>
      </c>
      <c r="M3789" s="16" t="s">
        <v>54</v>
      </c>
      <c r="N3789" s="7">
        <v>45230</v>
      </c>
      <c r="O3789" s="9">
        <v>45230</v>
      </c>
      <c r="P3789" t="s">
        <v>1181</v>
      </c>
      <c r="Q3789">
        <v>1</v>
      </c>
      <c r="R3789">
        <v>126</v>
      </c>
      <c r="S3789">
        <v>4</v>
      </c>
      <c r="T3789" t="s">
        <v>3087</v>
      </c>
      <c r="U3789">
        <v>123</v>
      </c>
      <c r="V3789">
        <v>11</v>
      </c>
      <c r="W3789">
        <v>47</v>
      </c>
      <c r="X3789">
        <v>113</v>
      </c>
      <c r="Y3789">
        <v>485</v>
      </c>
      <c r="Z3789">
        <v>4</v>
      </c>
      <c r="AA3789">
        <v>16</v>
      </c>
      <c r="AD3789">
        <v>50</v>
      </c>
      <c r="AE3789">
        <v>3788</v>
      </c>
      <c r="AF3789" s="16" t="s">
        <v>39</v>
      </c>
      <c r="AG3789" s="16"/>
      <c r="AH3789" s="16"/>
      <c r="AI3789" s="16" t="str">
        <f t="shared" si="236"/>
        <v>(123,4,11,47,113,485,16, null, 50, 'IP Stars 2024 UK',2024, '2023-10-31','2023-10-31','".Carbon::now()."','".Carbon::now()."'),</v>
      </c>
      <c r="AJ3789" s="16" t="str">
        <f t="shared" si="237"/>
        <v>('".DB::select("SELECT id_status FROM `status` WHERE `element_type` = 'task' AND status_type = 'client' AND name ='CONFIRMED'")[0]-&gt;id_status."',3788,1),</v>
      </c>
      <c r="AK3789" s="16" t="str">
        <f t="shared" si="238"/>
        <v/>
      </c>
      <c r="AL3789" s="16" t="str">
        <f t="shared" si="239"/>
        <v/>
      </c>
    </row>
    <row r="3790" spans="1:38" x14ac:dyDescent="0.25">
      <c r="A3790" s="16" t="s">
        <v>373</v>
      </c>
      <c r="B3790" s="16" t="s">
        <v>62</v>
      </c>
      <c r="C3790" s="16" t="s">
        <v>291</v>
      </c>
      <c r="D3790" s="16" t="s">
        <v>28</v>
      </c>
      <c r="E3790" s="16" t="s">
        <v>292</v>
      </c>
      <c r="F3790" s="16" t="s">
        <v>242</v>
      </c>
      <c r="G3790" s="16" t="s">
        <v>77</v>
      </c>
      <c r="H3790" s="16" t="s">
        <v>383</v>
      </c>
      <c r="I3790" s="16" t="s">
        <v>73</v>
      </c>
      <c r="J3790" s="16" t="s">
        <v>153</v>
      </c>
      <c r="M3790" s="16" t="s">
        <v>54</v>
      </c>
      <c r="N3790" s="7">
        <v>45230</v>
      </c>
      <c r="O3790" s="9">
        <v>45230</v>
      </c>
      <c r="P3790" t="s">
        <v>1181</v>
      </c>
      <c r="Q3790">
        <v>1</v>
      </c>
      <c r="R3790">
        <v>126</v>
      </c>
      <c r="S3790">
        <v>4</v>
      </c>
      <c r="T3790" t="s">
        <v>3087</v>
      </c>
      <c r="U3790">
        <v>123</v>
      </c>
      <c r="V3790">
        <v>11</v>
      </c>
      <c r="W3790">
        <v>47</v>
      </c>
      <c r="X3790">
        <v>113</v>
      </c>
      <c r="Y3790">
        <v>486</v>
      </c>
      <c r="Z3790">
        <v>4</v>
      </c>
      <c r="AA3790">
        <v>16</v>
      </c>
      <c r="AD3790">
        <v>50</v>
      </c>
      <c r="AE3790">
        <v>3789</v>
      </c>
      <c r="AF3790" s="16" t="s">
        <v>39</v>
      </c>
      <c r="AG3790" s="16"/>
      <c r="AH3790" s="16"/>
      <c r="AI3790" s="16" t="str">
        <f t="shared" si="236"/>
        <v>(123,4,11,47,113,486,16, null, 50, 'IP Stars 2024 UK',2024, '2023-10-31','2023-10-31','".Carbon::now()."','".Carbon::now()."'),</v>
      </c>
      <c r="AJ3790" s="16" t="str">
        <f t="shared" si="237"/>
        <v>('".DB::select("SELECT id_status FROM `status` WHERE `element_type` = 'task' AND status_type = 'client' AND name ='CONFIRMED'")[0]-&gt;id_status."',3789,1),</v>
      </c>
      <c r="AK3790" s="16" t="str">
        <f t="shared" si="238"/>
        <v/>
      </c>
      <c r="AL3790" s="16" t="str">
        <f t="shared" si="239"/>
        <v/>
      </c>
    </row>
    <row r="3791" spans="1:38" x14ac:dyDescent="0.25">
      <c r="A3791" s="16" t="s">
        <v>373</v>
      </c>
      <c r="B3791" s="16" t="s">
        <v>62</v>
      </c>
      <c r="C3791" s="16" t="s">
        <v>291</v>
      </c>
      <c r="D3791" s="16" t="s">
        <v>28</v>
      </c>
      <c r="E3791" s="16" t="s">
        <v>292</v>
      </c>
      <c r="F3791" s="16" t="s">
        <v>242</v>
      </c>
      <c r="G3791" s="16" t="s">
        <v>77</v>
      </c>
      <c r="H3791" s="16" t="s">
        <v>381</v>
      </c>
      <c r="I3791" s="16" t="s">
        <v>73</v>
      </c>
      <c r="J3791" s="16" t="s">
        <v>153</v>
      </c>
      <c r="M3791" s="16" t="s">
        <v>54</v>
      </c>
      <c r="N3791" s="7">
        <v>45230</v>
      </c>
      <c r="O3791" s="9">
        <v>45230</v>
      </c>
      <c r="P3791" t="s">
        <v>1181</v>
      </c>
      <c r="Q3791">
        <v>1</v>
      </c>
      <c r="R3791">
        <v>126</v>
      </c>
      <c r="S3791">
        <v>4</v>
      </c>
      <c r="T3791" t="s">
        <v>3087</v>
      </c>
      <c r="U3791">
        <v>123</v>
      </c>
      <c r="V3791">
        <v>11</v>
      </c>
      <c r="W3791">
        <v>47</v>
      </c>
      <c r="X3791">
        <v>113</v>
      </c>
      <c r="Y3791">
        <v>487</v>
      </c>
      <c r="Z3791">
        <v>4</v>
      </c>
      <c r="AA3791">
        <v>16</v>
      </c>
      <c r="AD3791">
        <v>50</v>
      </c>
      <c r="AE3791">
        <v>3790</v>
      </c>
      <c r="AF3791" s="16" t="s">
        <v>39</v>
      </c>
      <c r="AG3791" s="16"/>
      <c r="AH3791" s="16"/>
      <c r="AI3791" s="16" t="str">
        <f t="shared" si="236"/>
        <v>(123,4,11,47,113,487,16, null, 50, 'IP Stars 2024 UK',2024, '2023-10-31','2023-10-31','".Carbon::now()."','".Carbon::now()."'),</v>
      </c>
      <c r="AJ3791" s="16" t="str">
        <f t="shared" si="237"/>
        <v>('".DB::select("SELECT id_status FROM `status` WHERE `element_type` = 'task' AND status_type = 'client' AND name ='CONFIRMED'")[0]-&gt;id_status."',3790,1),</v>
      </c>
      <c r="AK3791" s="16" t="str">
        <f t="shared" si="238"/>
        <v/>
      </c>
      <c r="AL3791" s="16" t="str">
        <f t="shared" si="239"/>
        <v/>
      </c>
    </row>
    <row r="3792" spans="1:38" x14ac:dyDescent="0.25">
      <c r="A3792" s="16" t="s">
        <v>373</v>
      </c>
      <c r="B3792" s="16" t="s">
        <v>3139</v>
      </c>
      <c r="C3792" s="16" t="s">
        <v>27</v>
      </c>
      <c r="D3792" s="16" t="s">
        <v>28</v>
      </c>
      <c r="E3792" s="16" t="s">
        <v>29</v>
      </c>
      <c r="F3792" s="16" t="s">
        <v>30</v>
      </c>
      <c r="G3792" s="16" t="s">
        <v>216</v>
      </c>
      <c r="H3792" s="16" t="s">
        <v>652</v>
      </c>
      <c r="I3792" s="16" t="s">
        <v>73</v>
      </c>
      <c r="J3792" s="16" t="s">
        <v>153</v>
      </c>
      <c r="M3792" s="16" t="s">
        <v>54</v>
      </c>
      <c r="N3792" s="7"/>
      <c r="O3792" s="9">
        <v>45163</v>
      </c>
      <c r="P3792" t="s">
        <v>1196</v>
      </c>
      <c r="Q3792">
        <v>1</v>
      </c>
      <c r="R3792">
        <v>126</v>
      </c>
      <c r="S3792">
        <v>4</v>
      </c>
      <c r="T3792" t="s">
        <v>3087</v>
      </c>
      <c r="U3792">
        <v>123</v>
      </c>
      <c r="V3792">
        <v>14</v>
      </c>
      <c r="W3792">
        <v>56</v>
      </c>
      <c r="X3792">
        <v>32</v>
      </c>
      <c r="Y3792">
        <v>726</v>
      </c>
      <c r="Z3792">
        <v>4</v>
      </c>
      <c r="AA3792">
        <v>16</v>
      </c>
      <c r="AD3792">
        <v>50</v>
      </c>
      <c r="AE3792">
        <v>3791</v>
      </c>
      <c r="AF3792" s="16" t="s">
        <v>39</v>
      </c>
      <c r="AG3792" s="16"/>
      <c r="AH3792" s="16"/>
      <c r="AI3792" s="16" t="str">
        <f t="shared" si="236"/>
        <v>(123,4,14,56,32,726,16, null, 50, 'L500 2024 EMEA',2024, '2023-08-25','2023-08-25','".Carbon::now()."','".Carbon::now()."'),</v>
      </c>
      <c r="AJ3792" s="16" t="str">
        <f t="shared" si="237"/>
        <v>('".DB::select("SELECT id_status FROM `status` WHERE `element_type` = 'task' AND status_type = 'client' AND name ='CONFIRMED'")[0]-&gt;id_status."',3791,1),</v>
      </c>
      <c r="AK3792" s="16" t="str">
        <f t="shared" si="238"/>
        <v/>
      </c>
      <c r="AL3792" s="16" t="str">
        <f t="shared" si="239"/>
        <v/>
      </c>
    </row>
    <row r="3793" spans="1:38" x14ac:dyDescent="0.25">
      <c r="A3793" s="16" t="s">
        <v>373</v>
      </c>
      <c r="B3793" s="16" t="s">
        <v>3139</v>
      </c>
      <c r="C3793" s="16" t="s">
        <v>27</v>
      </c>
      <c r="D3793" s="16" t="s">
        <v>28</v>
      </c>
      <c r="E3793" s="16" t="s">
        <v>29</v>
      </c>
      <c r="F3793" s="16" t="s">
        <v>30</v>
      </c>
      <c r="G3793" s="16" t="s">
        <v>237</v>
      </c>
      <c r="H3793" s="16" t="s">
        <v>764</v>
      </c>
      <c r="I3793" s="16" t="s">
        <v>73</v>
      </c>
      <c r="J3793" s="16" t="s">
        <v>153</v>
      </c>
      <c r="M3793" s="16" t="s">
        <v>54</v>
      </c>
      <c r="N3793" s="7"/>
      <c r="O3793" s="9">
        <v>45163</v>
      </c>
      <c r="P3793" t="s">
        <v>1196</v>
      </c>
      <c r="Q3793">
        <v>1</v>
      </c>
      <c r="R3793">
        <v>126</v>
      </c>
      <c r="S3793">
        <v>4</v>
      </c>
      <c r="T3793" t="s">
        <v>3087</v>
      </c>
      <c r="U3793">
        <v>123</v>
      </c>
      <c r="V3793">
        <v>14</v>
      </c>
      <c r="W3793">
        <v>56</v>
      </c>
      <c r="X3793">
        <v>106</v>
      </c>
      <c r="Y3793">
        <v>727</v>
      </c>
      <c r="Z3793">
        <v>4</v>
      </c>
      <c r="AA3793">
        <v>16</v>
      </c>
      <c r="AD3793">
        <v>50</v>
      </c>
      <c r="AE3793">
        <v>3792</v>
      </c>
      <c r="AF3793" s="16" t="s">
        <v>39</v>
      </c>
      <c r="AG3793" s="16"/>
      <c r="AH3793" s="16"/>
      <c r="AI3793" s="16" t="str">
        <f t="shared" si="236"/>
        <v>(123,4,14,56,106,727,16, null, 50, 'L500 2024 EMEA',2024, '2023-08-25','2023-08-25','".Carbon::now()."','".Carbon::now()."'),</v>
      </c>
      <c r="AJ3793" s="16" t="str">
        <f t="shared" si="237"/>
        <v>('".DB::select("SELECT id_status FROM `status` WHERE `element_type` = 'task' AND status_type = 'client' AND name ='CONFIRMED'")[0]-&gt;id_status."',3792,1),</v>
      </c>
      <c r="AK3793" s="16" t="str">
        <f t="shared" si="238"/>
        <v/>
      </c>
      <c r="AL3793" s="16" t="str">
        <f t="shared" si="239"/>
        <v/>
      </c>
    </row>
    <row r="3794" spans="1:38" x14ac:dyDescent="0.25">
      <c r="A3794" s="16" t="s">
        <v>373</v>
      </c>
      <c r="B3794" s="16" t="s">
        <v>3139</v>
      </c>
      <c r="C3794" s="16" t="s">
        <v>27</v>
      </c>
      <c r="D3794" s="16" t="s">
        <v>28</v>
      </c>
      <c r="E3794" s="16" t="s">
        <v>81</v>
      </c>
      <c r="F3794" s="16" t="s">
        <v>77</v>
      </c>
      <c r="G3794" s="16" t="s">
        <v>384</v>
      </c>
      <c r="H3794" s="16" t="s">
        <v>652</v>
      </c>
      <c r="I3794" s="16" t="s">
        <v>73</v>
      </c>
      <c r="J3794" s="16" t="s">
        <v>153</v>
      </c>
      <c r="M3794" s="16" t="s">
        <v>54</v>
      </c>
      <c r="N3794" s="7"/>
      <c r="O3794" s="9">
        <v>45016</v>
      </c>
      <c r="P3794" t="s">
        <v>1201</v>
      </c>
      <c r="Q3794">
        <v>1</v>
      </c>
      <c r="R3794">
        <v>126</v>
      </c>
      <c r="S3794">
        <v>4</v>
      </c>
      <c r="T3794" t="s">
        <v>3087</v>
      </c>
      <c r="U3794">
        <v>123</v>
      </c>
      <c r="V3794">
        <v>14</v>
      </c>
      <c r="W3794">
        <v>60</v>
      </c>
      <c r="X3794">
        <v>37</v>
      </c>
      <c r="Y3794">
        <v>726</v>
      </c>
      <c r="Z3794">
        <v>4</v>
      </c>
      <c r="AA3794">
        <v>16</v>
      </c>
      <c r="AD3794">
        <v>50</v>
      </c>
      <c r="AE3794">
        <v>3793</v>
      </c>
      <c r="AF3794" s="16" t="s">
        <v>39</v>
      </c>
      <c r="AG3794" s="16"/>
      <c r="AH3794" s="16"/>
      <c r="AI3794" s="16" t="str">
        <f t="shared" si="236"/>
        <v>(123,4,14,60,37,726,16, null, 50, 'L500 2024 UK',2024, '2023-03-31','2023-03-31','".Carbon::now()."','".Carbon::now()."'),</v>
      </c>
      <c r="AJ3794" s="16" t="str">
        <f t="shared" si="237"/>
        <v>('".DB::select("SELECT id_status FROM `status` WHERE `element_type` = 'task' AND status_type = 'client' AND name ='CONFIRMED'")[0]-&gt;id_status."',3793,1),</v>
      </c>
      <c r="AK3794" s="16" t="str">
        <f t="shared" si="238"/>
        <v/>
      </c>
      <c r="AL3794" s="16" t="str">
        <f t="shared" si="239"/>
        <v/>
      </c>
    </row>
    <row r="3795" spans="1:38" x14ac:dyDescent="0.25">
      <c r="A3795" s="16" t="s">
        <v>373</v>
      </c>
      <c r="B3795" s="16" t="s">
        <v>3139</v>
      </c>
      <c r="C3795" s="16" t="s">
        <v>27</v>
      </c>
      <c r="D3795" s="16" t="s">
        <v>28</v>
      </c>
      <c r="E3795" s="16" t="s">
        <v>81</v>
      </c>
      <c r="F3795" s="16" t="s">
        <v>77</v>
      </c>
      <c r="G3795" s="16" t="s">
        <v>82</v>
      </c>
      <c r="H3795" s="16" t="s">
        <v>296</v>
      </c>
      <c r="I3795" s="16" t="s">
        <v>73</v>
      </c>
      <c r="J3795" s="16" t="s">
        <v>153</v>
      </c>
      <c r="M3795" s="16" t="s">
        <v>54</v>
      </c>
      <c r="N3795" s="7"/>
      <c r="O3795" s="9">
        <v>45016</v>
      </c>
      <c r="P3795" t="s">
        <v>1201</v>
      </c>
      <c r="Q3795">
        <v>1</v>
      </c>
      <c r="R3795">
        <v>126</v>
      </c>
      <c r="S3795">
        <v>4</v>
      </c>
      <c r="T3795" t="s">
        <v>3087</v>
      </c>
      <c r="U3795">
        <v>123</v>
      </c>
      <c r="V3795">
        <v>14</v>
      </c>
      <c r="W3795">
        <v>60</v>
      </c>
      <c r="X3795">
        <v>63</v>
      </c>
      <c r="Y3795">
        <v>736</v>
      </c>
      <c r="Z3795">
        <v>4</v>
      </c>
      <c r="AA3795">
        <v>16</v>
      </c>
      <c r="AD3795">
        <v>50</v>
      </c>
      <c r="AE3795">
        <v>3794</v>
      </c>
      <c r="AF3795" s="16" t="s">
        <v>39</v>
      </c>
      <c r="AG3795" s="16"/>
      <c r="AH3795" s="16"/>
      <c r="AI3795" s="16" t="str">
        <f t="shared" si="236"/>
        <v>(123,4,14,60,63,736,16, null, 50, 'L500 2024 UK',2024, '2023-03-31','2023-03-31','".Carbon::now()."','".Carbon::now()."'),</v>
      </c>
      <c r="AJ3795" s="16" t="str">
        <f t="shared" si="237"/>
        <v>('".DB::select("SELECT id_status FROM `status` WHERE `element_type` = 'task' AND status_type = 'client' AND name ='CONFIRMED'")[0]-&gt;id_status."',3794,1),</v>
      </c>
      <c r="AK3795" s="16" t="str">
        <f t="shared" si="238"/>
        <v/>
      </c>
      <c r="AL3795" s="16" t="str">
        <f t="shared" si="239"/>
        <v/>
      </c>
    </row>
    <row r="3796" spans="1:38" x14ac:dyDescent="0.25">
      <c r="A3796" s="16" t="s">
        <v>373</v>
      </c>
      <c r="B3796" s="16" t="s">
        <v>3139</v>
      </c>
      <c r="C3796" s="16" t="s">
        <v>27</v>
      </c>
      <c r="D3796" s="16" t="s">
        <v>28</v>
      </c>
      <c r="E3796" s="16" t="s">
        <v>81</v>
      </c>
      <c r="F3796" s="16" t="s">
        <v>77</v>
      </c>
      <c r="G3796" s="16" t="s">
        <v>82</v>
      </c>
      <c r="H3796" s="16" t="s">
        <v>4501</v>
      </c>
      <c r="I3796" s="16" t="s">
        <v>73</v>
      </c>
      <c r="J3796" s="16" t="s">
        <v>153</v>
      </c>
      <c r="M3796" s="16" t="s">
        <v>54</v>
      </c>
      <c r="N3796" s="7"/>
      <c r="O3796" s="9">
        <v>45016</v>
      </c>
      <c r="P3796" t="s">
        <v>1201</v>
      </c>
      <c r="Q3796">
        <v>1</v>
      </c>
      <c r="R3796">
        <v>126</v>
      </c>
      <c r="S3796">
        <v>4</v>
      </c>
      <c r="T3796" t="s">
        <v>3087</v>
      </c>
      <c r="U3796">
        <v>123</v>
      </c>
      <c r="V3796">
        <v>14</v>
      </c>
      <c r="W3796">
        <v>60</v>
      </c>
      <c r="X3796">
        <v>63</v>
      </c>
      <c r="Y3796">
        <v>737</v>
      </c>
      <c r="Z3796">
        <v>4</v>
      </c>
      <c r="AA3796">
        <v>16</v>
      </c>
      <c r="AD3796">
        <v>50</v>
      </c>
      <c r="AE3796">
        <v>3795</v>
      </c>
      <c r="AF3796" s="16" t="s">
        <v>39</v>
      </c>
      <c r="AG3796" s="16"/>
      <c r="AH3796" s="16"/>
      <c r="AI3796" s="16" t="str">
        <f t="shared" si="236"/>
        <v>(123,4,14,60,63,737,16, null, 50, 'L500 2024 UK',2024, '2023-03-31','2023-03-31','".Carbon::now()."','".Carbon::now()."'),</v>
      </c>
      <c r="AJ3796" s="16" t="str">
        <f t="shared" si="237"/>
        <v>('".DB::select("SELECT id_status FROM `status` WHERE `element_type` = 'task' AND status_type = 'client' AND name ='CONFIRMED'")[0]-&gt;id_status."',3795,1),</v>
      </c>
      <c r="AK3796" s="16" t="str">
        <f t="shared" si="238"/>
        <v/>
      </c>
      <c r="AL3796" s="16" t="str">
        <f t="shared" si="239"/>
        <v/>
      </c>
    </row>
    <row r="3797" spans="1:38" x14ac:dyDescent="0.25">
      <c r="A3797" s="16" t="s">
        <v>373</v>
      </c>
      <c r="B3797" s="16" t="s">
        <v>3139</v>
      </c>
      <c r="C3797" s="16" t="s">
        <v>27</v>
      </c>
      <c r="D3797" s="16" t="s">
        <v>28</v>
      </c>
      <c r="E3797" s="16" t="s">
        <v>81</v>
      </c>
      <c r="F3797" s="16" t="s">
        <v>77</v>
      </c>
      <c r="G3797" s="16" t="s">
        <v>82</v>
      </c>
      <c r="H3797" s="16" t="s">
        <v>83</v>
      </c>
      <c r="I3797" s="16" t="s">
        <v>73</v>
      </c>
      <c r="J3797" s="16" t="s">
        <v>153</v>
      </c>
      <c r="M3797" s="16" t="s">
        <v>54</v>
      </c>
      <c r="N3797" s="7"/>
      <c r="O3797" s="9">
        <v>45016</v>
      </c>
      <c r="P3797" t="s">
        <v>1201</v>
      </c>
      <c r="Q3797">
        <v>1</v>
      </c>
      <c r="R3797">
        <v>126</v>
      </c>
      <c r="S3797">
        <v>4</v>
      </c>
      <c r="T3797" t="s">
        <v>3087</v>
      </c>
      <c r="U3797">
        <v>123</v>
      </c>
      <c r="V3797">
        <v>14</v>
      </c>
      <c r="W3797">
        <v>60</v>
      </c>
      <c r="X3797">
        <v>63</v>
      </c>
      <c r="Y3797">
        <v>783</v>
      </c>
      <c r="Z3797">
        <v>4</v>
      </c>
      <c r="AA3797">
        <v>16</v>
      </c>
      <c r="AD3797">
        <v>50</v>
      </c>
      <c r="AE3797">
        <v>3796</v>
      </c>
      <c r="AF3797" s="16" t="s">
        <v>39</v>
      </c>
      <c r="AG3797" s="16"/>
      <c r="AH3797" s="16"/>
      <c r="AI3797" s="16" t="str">
        <f t="shared" si="236"/>
        <v>(123,4,14,60,63,783,16, null, 50, 'L500 2024 UK',2024, '2023-03-31','2023-03-31','".Carbon::now()."','".Carbon::now()."'),</v>
      </c>
      <c r="AJ3797" s="16" t="str">
        <f t="shared" si="237"/>
        <v>('".DB::select("SELECT id_status FROM `status` WHERE `element_type` = 'task' AND status_type = 'client' AND name ='CONFIRMED'")[0]-&gt;id_status."',3796,1),</v>
      </c>
      <c r="AK3797" s="16" t="str">
        <f t="shared" si="238"/>
        <v/>
      </c>
      <c r="AL3797" s="16" t="str">
        <f t="shared" si="239"/>
        <v/>
      </c>
    </row>
    <row r="3798" spans="1:38" x14ac:dyDescent="0.25">
      <c r="A3798" s="16" t="s">
        <v>373</v>
      </c>
      <c r="B3798" s="16" t="s">
        <v>3139</v>
      </c>
      <c r="C3798" s="16" t="s">
        <v>27</v>
      </c>
      <c r="D3798" s="16" t="s">
        <v>28</v>
      </c>
      <c r="E3798" s="16" t="s">
        <v>81</v>
      </c>
      <c r="F3798" s="16" t="s">
        <v>77</v>
      </c>
      <c r="G3798" s="16" t="s">
        <v>82</v>
      </c>
      <c r="H3798" s="16" t="s">
        <v>84</v>
      </c>
      <c r="I3798" s="16" t="s">
        <v>73</v>
      </c>
      <c r="J3798" s="16" t="s">
        <v>153</v>
      </c>
      <c r="M3798" s="16" t="s">
        <v>54</v>
      </c>
      <c r="N3798" s="7"/>
      <c r="O3798" s="9">
        <v>45016</v>
      </c>
      <c r="P3798" t="s">
        <v>1201</v>
      </c>
      <c r="Q3798">
        <v>1</v>
      </c>
      <c r="R3798">
        <v>126</v>
      </c>
      <c r="S3798">
        <v>4</v>
      </c>
      <c r="T3798" t="s">
        <v>3087</v>
      </c>
      <c r="U3798">
        <v>123</v>
      </c>
      <c r="V3798">
        <v>14</v>
      </c>
      <c r="W3798">
        <v>60</v>
      </c>
      <c r="X3798">
        <v>63</v>
      </c>
      <c r="Y3798">
        <v>784</v>
      </c>
      <c r="Z3798">
        <v>4</v>
      </c>
      <c r="AA3798">
        <v>16</v>
      </c>
      <c r="AD3798">
        <v>50</v>
      </c>
      <c r="AE3798">
        <v>3797</v>
      </c>
      <c r="AF3798" s="16" t="s">
        <v>39</v>
      </c>
      <c r="AG3798" s="16"/>
      <c r="AH3798" s="16"/>
      <c r="AI3798" s="16" t="str">
        <f t="shared" si="236"/>
        <v>(123,4,14,60,63,784,16, null, 50, 'L500 2024 UK',2024, '2023-03-31','2023-03-31','".Carbon::now()."','".Carbon::now()."'),</v>
      </c>
      <c r="AJ3798" s="16" t="str">
        <f t="shared" si="237"/>
        <v>('".DB::select("SELECT id_status FROM `status` WHERE `element_type` = 'task' AND status_type = 'client' AND name ='CONFIRMED'")[0]-&gt;id_status."',3797,1),</v>
      </c>
      <c r="AK3798" s="16" t="str">
        <f t="shared" si="238"/>
        <v/>
      </c>
      <c r="AL3798" s="16" t="str">
        <f t="shared" si="239"/>
        <v/>
      </c>
    </row>
    <row r="3799" spans="1:38" x14ac:dyDescent="0.25">
      <c r="A3799" s="16" t="s">
        <v>373</v>
      </c>
      <c r="B3799" s="16" t="s">
        <v>62</v>
      </c>
      <c r="C3799" s="16" t="s">
        <v>41</v>
      </c>
      <c r="D3799" s="16" t="s">
        <v>349</v>
      </c>
      <c r="E3799" s="16" t="s">
        <v>1274</v>
      </c>
      <c r="F3799" s="16" t="s">
        <v>77</v>
      </c>
      <c r="G3799" s="16" t="s">
        <v>268</v>
      </c>
      <c r="H3799" s="16" t="s">
        <v>87</v>
      </c>
      <c r="I3799" s="16" t="s">
        <v>73</v>
      </c>
      <c r="J3799" s="16" t="s">
        <v>153</v>
      </c>
      <c r="M3799" s="16" t="s">
        <v>54</v>
      </c>
      <c r="N3799" s="7">
        <v>45330</v>
      </c>
      <c r="O3799" s="9">
        <v>45330</v>
      </c>
      <c r="P3799" t="s">
        <v>3129</v>
      </c>
      <c r="Q3799">
        <v>1</v>
      </c>
      <c r="R3799">
        <v>126</v>
      </c>
      <c r="S3799">
        <v>4</v>
      </c>
      <c r="T3799" t="s">
        <v>5013</v>
      </c>
      <c r="U3799">
        <v>245</v>
      </c>
      <c r="V3799">
        <v>2</v>
      </c>
      <c r="W3799">
        <v>19</v>
      </c>
      <c r="X3799">
        <v>64</v>
      </c>
      <c r="Y3799">
        <v>227</v>
      </c>
      <c r="Z3799">
        <v>4</v>
      </c>
      <c r="AA3799">
        <v>16</v>
      </c>
      <c r="AD3799">
        <v>50</v>
      </c>
      <c r="AE3799">
        <v>3798</v>
      </c>
      <c r="AF3799" s="16" t="s">
        <v>3143</v>
      </c>
      <c r="AG3799" s="16"/>
      <c r="AH3799" s="16"/>
      <c r="AI3799" s="16" t="str">
        <f t="shared" si="236"/>
        <v>(245,4,2,19,64,227,16, null, 50, 'Chambers 2025 UK',2025, '2024-02-08','2024-02-08','".Carbon::now()."','".Carbon::now()."'),</v>
      </c>
      <c r="AJ3799" s="16" t="str">
        <f t="shared" si="237"/>
        <v>('".DB::select("SELECT id_status FROM `status` WHERE `element_type` = 'task' AND status_type = 'client' AND name ='PRE-FORECAST'")[0]-&gt;id_status."',3798,1),</v>
      </c>
      <c r="AK3799" s="16" t="str">
        <f t="shared" si="238"/>
        <v/>
      </c>
      <c r="AL3799" s="16" t="str">
        <f t="shared" si="239"/>
        <v/>
      </c>
    </row>
    <row r="3800" spans="1:38" x14ac:dyDescent="0.25">
      <c r="A3800" s="16" t="s">
        <v>373</v>
      </c>
      <c r="B3800" s="16" t="s">
        <v>62</v>
      </c>
      <c r="C3800" s="16" t="s">
        <v>41</v>
      </c>
      <c r="D3800" s="16" t="s">
        <v>349</v>
      </c>
      <c r="E3800" s="16" t="s">
        <v>1274</v>
      </c>
      <c r="F3800" s="16" t="s">
        <v>77</v>
      </c>
      <c r="G3800" s="16" t="s">
        <v>4486</v>
      </c>
      <c r="H3800" s="16" t="s">
        <v>87</v>
      </c>
      <c r="I3800" s="16" t="s">
        <v>73</v>
      </c>
      <c r="J3800" s="16" t="s">
        <v>153</v>
      </c>
      <c r="M3800" s="16" t="s">
        <v>54</v>
      </c>
      <c r="N3800" s="7">
        <v>45330</v>
      </c>
      <c r="O3800" s="9">
        <v>45330</v>
      </c>
      <c r="P3800" t="s">
        <v>3129</v>
      </c>
      <c r="Q3800">
        <v>1</v>
      </c>
      <c r="R3800">
        <v>126</v>
      </c>
      <c r="S3800">
        <v>4</v>
      </c>
      <c r="T3800" t="s">
        <v>5013</v>
      </c>
      <c r="U3800">
        <v>245</v>
      </c>
      <c r="V3800">
        <v>2</v>
      </c>
      <c r="W3800">
        <v>19</v>
      </c>
      <c r="X3800">
        <v>70</v>
      </c>
      <c r="Y3800">
        <v>227</v>
      </c>
      <c r="Z3800">
        <v>4</v>
      </c>
      <c r="AA3800">
        <v>16</v>
      </c>
      <c r="AD3800">
        <v>50</v>
      </c>
      <c r="AE3800">
        <v>3799</v>
      </c>
      <c r="AF3800" s="16" t="s">
        <v>3143</v>
      </c>
      <c r="AG3800" s="16"/>
      <c r="AH3800" s="16"/>
      <c r="AI3800" s="16" t="str">
        <f t="shared" si="236"/>
        <v>(245,4,2,19,70,227,16, null, 50, 'Chambers 2025 UK',2025, '2024-02-08','2024-02-08','".Carbon::now()."','".Carbon::now()."'),</v>
      </c>
      <c r="AJ3800" s="16" t="str">
        <f t="shared" si="237"/>
        <v>('".DB::select("SELECT id_status FROM `status` WHERE `element_type` = 'task' AND status_type = 'client' AND name ='PRE-FORECAST'")[0]-&gt;id_status."',3799,1),</v>
      </c>
      <c r="AK3800" s="16" t="str">
        <f t="shared" si="238"/>
        <v/>
      </c>
      <c r="AL3800" s="16" t="str">
        <f t="shared" si="239"/>
        <v/>
      </c>
    </row>
    <row r="3801" spans="1:38" x14ac:dyDescent="0.25">
      <c r="A3801" s="16" t="s">
        <v>373</v>
      </c>
      <c r="B3801" s="16" t="s">
        <v>62</v>
      </c>
      <c r="C3801" s="16" t="s">
        <v>41</v>
      </c>
      <c r="D3801" s="16" t="s">
        <v>349</v>
      </c>
      <c r="E3801" s="16" t="s">
        <v>1274</v>
      </c>
      <c r="F3801" s="16" t="s">
        <v>77</v>
      </c>
      <c r="G3801" s="16" t="s">
        <v>78</v>
      </c>
      <c r="H3801" s="16" t="s">
        <v>79</v>
      </c>
      <c r="I3801" s="16" t="s">
        <v>73</v>
      </c>
      <c r="J3801" s="16" t="s">
        <v>153</v>
      </c>
      <c r="M3801" s="16" t="s">
        <v>54</v>
      </c>
      <c r="N3801" s="7">
        <v>45330</v>
      </c>
      <c r="O3801" s="9">
        <v>45330</v>
      </c>
      <c r="P3801" t="s">
        <v>3129</v>
      </c>
      <c r="Q3801">
        <v>1</v>
      </c>
      <c r="R3801">
        <v>126</v>
      </c>
      <c r="S3801">
        <v>4</v>
      </c>
      <c r="T3801" t="s">
        <v>5013</v>
      </c>
      <c r="U3801">
        <v>245</v>
      </c>
      <c r="V3801">
        <v>2</v>
      </c>
      <c r="W3801">
        <v>19</v>
      </c>
      <c r="X3801">
        <v>114</v>
      </c>
      <c r="Y3801">
        <v>233</v>
      </c>
      <c r="Z3801">
        <v>4</v>
      </c>
      <c r="AA3801">
        <v>16</v>
      </c>
      <c r="AD3801">
        <v>50</v>
      </c>
      <c r="AE3801">
        <v>3800</v>
      </c>
      <c r="AF3801" s="16" t="s">
        <v>3143</v>
      </c>
      <c r="AG3801" s="16"/>
      <c r="AH3801" s="16"/>
      <c r="AI3801" s="16" t="str">
        <f t="shared" si="236"/>
        <v>(245,4,2,19,114,233,16, null, 50, 'Chambers 2025 UK',2025, '2024-02-08','2024-02-08','".Carbon::now()."','".Carbon::now()."'),</v>
      </c>
      <c r="AJ3801" s="16" t="str">
        <f t="shared" si="237"/>
        <v>('".DB::select("SELECT id_status FROM `status` WHERE `element_type` = 'task' AND status_type = 'client' AND name ='PRE-FORECAST'")[0]-&gt;id_status."',3800,1),</v>
      </c>
      <c r="AK3801" s="16" t="str">
        <f t="shared" si="238"/>
        <v/>
      </c>
      <c r="AL3801" s="16" t="str">
        <f t="shared" si="239"/>
        <v/>
      </c>
    </row>
    <row r="3802" spans="1:38" x14ac:dyDescent="0.25">
      <c r="A3802" s="16" t="s">
        <v>373</v>
      </c>
      <c r="B3802" s="16" t="s">
        <v>62</v>
      </c>
      <c r="C3802" s="16" t="s">
        <v>288</v>
      </c>
      <c r="D3802" s="16" t="s">
        <v>349</v>
      </c>
      <c r="E3802" s="16" t="s">
        <v>377</v>
      </c>
      <c r="F3802" s="16" t="s">
        <v>3469</v>
      </c>
      <c r="G3802" s="16" t="s">
        <v>216</v>
      </c>
      <c r="H3802" s="16" t="s">
        <v>378</v>
      </c>
      <c r="I3802" s="16" t="s">
        <v>73</v>
      </c>
      <c r="J3802" s="16" t="s">
        <v>153</v>
      </c>
      <c r="M3802" s="16" t="s">
        <v>54</v>
      </c>
      <c r="N3802" s="7">
        <v>45560</v>
      </c>
      <c r="O3802" s="9">
        <v>45560</v>
      </c>
      <c r="P3802" t="s">
        <v>5053</v>
      </c>
      <c r="Q3802">
        <v>1</v>
      </c>
      <c r="R3802">
        <v>126</v>
      </c>
      <c r="S3802">
        <v>4</v>
      </c>
      <c r="T3802" t="s">
        <v>5013</v>
      </c>
      <c r="U3802">
        <v>245</v>
      </c>
      <c r="V3802">
        <v>8</v>
      </c>
      <c r="W3802">
        <v>28</v>
      </c>
      <c r="X3802">
        <v>32</v>
      </c>
      <c r="Y3802">
        <v>409</v>
      </c>
      <c r="Z3802">
        <v>4</v>
      </c>
      <c r="AA3802">
        <v>16</v>
      </c>
      <c r="AD3802">
        <v>50</v>
      </c>
      <c r="AE3802">
        <v>3801</v>
      </c>
      <c r="AF3802" s="16" t="s">
        <v>3143</v>
      </c>
      <c r="AG3802" s="16"/>
      <c r="AH3802" s="16"/>
      <c r="AI3802" s="16" t="str">
        <f t="shared" si="236"/>
        <v>(245,4,8,28,32,409,16, null, 50, 'IAM Patent Europe',2025, '2024-09-25','2024-09-25','".Carbon::now()."','".Carbon::now()."'),</v>
      </c>
      <c r="AJ3802" s="16" t="str">
        <f t="shared" si="237"/>
        <v>('".DB::select("SELECT id_status FROM `status` WHERE `element_type` = 'task' AND status_type = 'client' AND name ='PRE-FORECAST'")[0]-&gt;id_status."',3801,1),</v>
      </c>
      <c r="AK3802" s="16" t="str">
        <f t="shared" si="238"/>
        <v/>
      </c>
      <c r="AL3802" s="16" t="str">
        <f t="shared" si="239"/>
        <v/>
      </c>
    </row>
    <row r="3803" spans="1:38" x14ac:dyDescent="0.25">
      <c r="A3803" s="16" t="s">
        <v>373</v>
      </c>
      <c r="B3803" s="16" t="s">
        <v>62</v>
      </c>
      <c r="C3803" s="16" t="s">
        <v>288</v>
      </c>
      <c r="D3803" s="16" t="s">
        <v>349</v>
      </c>
      <c r="E3803" s="16" t="s">
        <v>377</v>
      </c>
      <c r="F3803" s="16" t="s">
        <v>3469</v>
      </c>
      <c r="G3803" s="16" t="s">
        <v>237</v>
      </c>
      <c r="H3803" s="16" t="s">
        <v>375</v>
      </c>
      <c r="I3803" s="16" t="s">
        <v>73</v>
      </c>
      <c r="J3803" s="16" t="s">
        <v>153</v>
      </c>
      <c r="M3803" s="16" t="s">
        <v>54</v>
      </c>
      <c r="N3803" s="7">
        <v>45560</v>
      </c>
      <c r="O3803" s="9">
        <v>45560</v>
      </c>
      <c r="P3803" t="s">
        <v>5053</v>
      </c>
      <c r="Q3803">
        <v>1</v>
      </c>
      <c r="R3803">
        <v>126</v>
      </c>
      <c r="S3803">
        <v>4</v>
      </c>
      <c r="T3803" t="s">
        <v>5013</v>
      </c>
      <c r="U3803">
        <v>245</v>
      </c>
      <c r="V3803">
        <v>8</v>
      </c>
      <c r="W3803">
        <v>28</v>
      </c>
      <c r="X3803">
        <v>106</v>
      </c>
      <c r="Y3803">
        <v>412</v>
      </c>
      <c r="Z3803">
        <v>4</v>
      </c>
      <c r="AA3803">
        <v>16</v>
      </c>
      <c r="AD3803">
        <v>50</v>
      </c>
      <c r="AE3803">
        <v>3802</v>
      </c>
      <c r="AF3803" s="16" t="s">
        <v>3143</v>
      </c>
      <c r="AG3803" s="16"/>
      <c r="AH3803" s="16"/>
      <c r="AI3803" s="16" t="str">
        <f t="shared" si="236"/>
        <v>(245,4,8,28,106,412,16, null, 50, 'IAM Patent Europe',2025, '2024-09-25','2024-09-25','".Carbon::now()."','".Carbon::now()."'),</v>
      </c>
      <c r="AJ3803" s="16" t="str">
        <f t="shared" si="237"/>
        <v>('".DB::select("SELECT id_status FROM `status` WHERE `element_type` = 'task' AND status_type = 'client' AND name ='PRE-FORECAST'")[0]-&gt;id_status."',3802,1),</v>
      </c>
      <c r="AK3803" s="16" t="str">
        <f t="shared" si="238"/>
        <v/>
      </c>
      <c r="AL3803" s="16" t="str">
        <f t="shared" si="239"/>
        <v/>
      </c>
    </row>
    <row r="3804" spans="1:38" x14ac:dyDescent="0.25">
      <c r="A3804" s="16" t="s">
        <v>373</v>
      </c>
      <c r="B3804" s="16" t="s">
        <v>62</v>
      </c>
      <c r="C3804" s="16" t="s">
        <v>288</v>
      </c>
      <c r="D3804" s="16" t="s">
        <v>349</v>
      </c>
      <c r="E3804" s="16" t="s">
        <v>3475</v>
      </c>
      <c r="F3804" s="16" t="s">
        <v>3469</v>
      </c>
      <c r="G3804" s="16" t="s">
        <v>77</v>
      </c>
      <c r="H3804" s="16" t="s">
        <v>376</v>
      </c>
      <c r="I3804" s="16" t="s">
        <v>73</v>
      </c>
      <c r="J3804" s="16" t="s">
        <v>153</v>
      </c>
      <c r="M3804" s="16" t="s">
        <v>54</v>
      </c>
      <c r="N3804" s="7">
        <v>45561</v>
      </c>
      <c r="O3804" s="9">
        <v>45561</v>
      </c>
      <c r="P3804" t="s">
        <v>3119</v>
      </c>
      <c r="Q3804">
        <v>1</v>
      </c>
      <c r="R3804">
        <v>126</v>
      </c>
      <c r="S3804">
        <v>4</v>
      </c>
      <c r="T3804" t="s">
        <v>5013</v>
      </c>
      <c r="U3804">
        <v>245</v>
      </c>
      <c r="V3804">
        <v>8</v>
      </c>
      <c r="W3804">
        <v>28</v>
      </c>
      <c r="X3804">
        <v>113</v>
      </c>
      <c r="Y3804">
        <v>410</v>
      </c>
      <c r="Z3804">
        <v>4</v>
      </c>
      <c r="AA3804">
        <v>16</v>
      </c>
      <c r="AD3804">
        <v>50</v>
      </c>
      <c r="AE3804">
        <v>3803</v>
      </c>
      <c r="AF3804" s="16" t="s">
        <v>3143</v>
      </c>
      <c r="AG3804" s="16"/>
      <c r="AH3804" s="16"/>
      <c r="AI3804" s="16" t="str">
        <f t="shared" si="236"/>
        <v>(245,4,8,28,113,410,16, null, 50, 'IAM Patent 2025 UK',2025, '2024-09-26','2024-09-26','".Carbon::now()."','".Carbon::now()."'),</v>
      </c>
      <c r="AJ3804" s="16" t="str">
        <f t="shared" si="237"/>
        <v>('".DB::select("SELECT id_status FROM `status` WHERE `element_type` = 'task' AND status_type = 'client' AND name ='PRE-FORECAST'")[0]-&gt;id_status."',3803,1),</v>
      </c>
      <c r="AK3804" s="16" t="str">
        <f t="shared" si="238"/>
        <v/>
      </c>
      <c r="AL3804" s="16" t="str">
        <f t="shared" si="239"/>
        <v/>
      </c>
    </row>
    <row r="3805" spans="1:38" x14ac:dyDescent="0.25">
      <c r="A3805" s="16" t="s">
        <v>373</v>
      </c>
      <c r="B3805" s="16" t="s">
        <v>62</v>
      </c>
      <c r="C3805" s="16" t="s">
        <v>288</v>
      </c>
      <c r="D3805" s="16" t="s">
        <v>349</v>
      </c>
      <c r="E3805" s="16" t="s">
        <v>3475</v>
      </c>
      <c r="F3805" s="16" t="s">
        <v>3469</v>
      </c>
      <c r="G3805" s="16" t="s">
        <v>77</v>
      </c>
      <c r="H3805" s="16" t="s">
        <v>375</v>
      </c>
      <c r="I3805" s="16" t="s">
        <v>73</v>
      </c>
      <c r="J3805" s="16" t="s">
        <v>153</v>
      </c>
      <c r="M3805" s="16" t="s">
        <v>54</v>
      </c>
      <c r="N3805" s="7">
        <v>45561</v>
      </c>
      <c r="O3805" s="9">
        <v>45561</v>
      </c>
      <c r="P3805" t="s">
        <v>3119</v>
      </c>
      <c r="Q3805">
        <v>1</v>
      </c>
      <c r="R3805">
        <v>126</v>
      </c>
      <c r="S3805">
        <v>4</v>
      </c>
      <c r="T3805" t="s">
        <v>5013</v>
      </c>
      <c r="U3805">
        <v>245</v>
      </c>
      <c r="V3805">
        <v>8</v>
      </c>
      <c r="W3805">
        <v>28</v>
      </c>
      <c r="X3805">
        <v>113</v>
      </c>
      <c r="Y3805">
        <v>412</v>
      </c>
      <c r="Z3805">
        <v>4</v>
      </c>
      <c r="AA3805">
        <v>16</v>
      </c>
      <c r="AD3805">
        <v>50</v>
      </c>
      <c r="AE3805">
        <v>3804</v>
      </c>
      <c r="AF3805" s="16" t="s">
        <v>3143</v>
      </c>
      <c r="AG3805" s="16"/>
      <c r="AH3805" s="16"/>
      <c r="AI3805" s="16" t="str">
        <f t="shared" si="236"/>
        <v>(245,4,8,28,113,412,16, null, 50, 'IAM Patent 2025 UK',2025, '2024-09-26','2024-09-26','".Carbon::now()."','".Carbon::now()."'),</v>
      </c>
      <c r="AJ3805" s="16" t="str">
        <f t="shared" si="237"/>
        <v>('".DB::select("SELECT id_status FROM `status` WHERE `element_type` = 'task' AND status_type = 'client' AND name ='PRE-FORECAST'")[0]-&gt;id_status."',3804,1),</v>
      </c>
      <c r="AK3805" s="16" t="str">
        <f t="shared" si="238"/>
        <v/>
      </c>
      <c r="AL3805" s="16" t="str">
        <f t="shared" si="239"/>
        <v/>
      </c>
    </row>
    <row r="3806" spans="1:38" x14ac:dyDescent="0.25">
      <c r="A3806" s="16" t="s">
        <v>373</v>
      </c>
      <c r="B3806" s="16" t="s">
        <v>62</v>
      </c>
      <c r="C3806" s="16" t="s">
        <v>288</v>
      </c>
      <c r="D3806" s="16" t="s">
        <v>349</v>
      </c>
      <c r="E3806" s="16" t="s">
        <v>3475</v>
      </c>
      <c r="F3806" s="16" t="s">
        <v>3469</v>
      </c>
      <c r="G3806" s="16" t="s">
        <v>77</v>
      </c>
      <c r="H3806" s="16" t="s">
        <v>374</v>
      </c>
      <c r="I3806" s="16" t="s">
        <v>73</v>
      </c>
      <c r="J3806" s="16" t="s">
        <v>153</v>
      </c>
      <c r="M3806" s="16" t="s">
        <v>54</v>
      </c>
      <c r="N3806" s="7">
        <v>45561</v>
      </c>
      <c r="O3806" s="9">
        <v>45561</v>
      </c>
      <c r="P3806" t="s">
        <v>3119</v>
      </c>
      <c r="Q3806">
        <v>1</v>
      </c>
      <c r="R3806">
        <v>126</v>
      </c>
      <c r="S3806">
        <v>4</v>
      </c>
      <c r="T3806" t="s">
        <v>5013</v>
      </c>
      <c r="U3806">
        <v>245</v>
      </c>
      <c r="V3806">
        <v>8</v>
      </c>
      <c r="W3806">
        <v>28</v>
      </c>
      <c r="X3806">
        <v>113</v>
      </c>
      <c r="Y3806">
        <v>413</v>
      </c>
      <c r="Z3806">
        <v>4</v>
      </c>
      <c r="AA3806">
        <v>16</v>
      </c>
      <c r="AD3806">
        <v>50</v>
      </c>
      <c r="AE3806">
        <v>3805</v>
      </c>
      <c r="AF3806" s="16" t="s">
        <v>3143</v>
      </c>
      <c r="AG3806" s="16"/>
      <c r="AH3806" s="16"/>
      <c r="AI3806" s="16" t="str">
        <f t="shared" si="236"/>
        <v>(245,4,8,28,113,413,16, null, 50, 'IAM Patent 2025 UK',2025, '2024-09-26','2024-09-26','".Carbon::now()."','".Carbon::now()."'),</v>
      </c>
      <c r="AJ3806" s="16" t="str">
        <f t="shared" si="237"/>
        <v>('".DB::select("SELECT id_status FROM `status` WHERE `element_type` = 'task' AND status_type = 'client' AND name ='PRE-FORECAST'")[0]-&gt;id_status."',3805,1),</v>
      </c>
      <c r="AK3806" s="16" t="str">
        <f t="shared" si="238"/>
        <v/>
      </c>
      <c r="AL3806" s="16" t="str">
        <f t="shared" si="239"/>
        <v/>
      </c>
    </row>
    <row r="3807" spans="1:38" x14ac:dyDescent="0.25">
      <c r="A3807" s="16" t="s">
        <v>373</v>
      </c>
      <c r="B3807" s="16" t="s">
        <v>62</v>
      </c>
      <c r="C3807" s="16" t="s">
        <v>291</v>
      </c>
      <c r="D3807" s="16" t="s">
        <v>349</v>
      </c>
      <c r="E3807" s="16" t="s">
        <v>4272</v>
      </c>
      <c r="F3807" s="16" t="s">
        <v>242</v>
      </c>
      <c r="G3807" s="16" t="s">
        <v>216</v>
      </c>
      <c r="H3807" s="16" t="s">
        <v>380</v>
      </c>
      <c r="I3807" s="16" t="s">
        <v>73</v>
      </c>
      <c r="J3807" s="16" t="s">
        <v>153</v>
      </c>
      <c r="M3807" s="16" t="s">
        <v>54</v>
      </c>
      <c r="N3807" s="7">
        <v>45595</v>
      </c>
      <c r="O3807" s="9">
        <v>45595</v>
      </c>
      <c r="P3807" t="s">
        <v>5054</v>
      </c>
      <c r="Q3807">
        <v>1</v>
      </c>
      <c r="R3807">
        <v>126</v>
      </c>
      <c r="S3807">
        <v>4</v>
      </c>
      <c r="T3807" t="s">
        <v>5013</v>
      </c>
      <c r="U3807">
        <v>245</v>
      </c>
      <c r="V3807">
        <v>11</v>
      </c>
      <c r="W3807">
        <v>47</v>
      </c>
      <c r="X3807">
        <v>32</v>
      </c>
      <c r="Y3807">
        <v>485</v>
      </c>
      <c r="Z3807">
        <v>4</v>
      </c>
      <c r="AA3807">
        <v>16</v>
      </c>
      <c r="AD3807">
        <v>50</v>
      </c>
      <c r="AE3807">
        <v>3806</v>
      </c>
      <c r="AF3807" s="16" t="s">
        <v>3143</v>
      </c>
      <c r="AG3807" s="16"/>
      <c r="AH3807" s="16"/>
      <c r="AI3807" s="16" t="str">
        <f t="shared" si="236"/>
        <v>(245,4,11,47,32,485,16, null, 50, 'IP Stars 2025 Europe',2025, '2024-10-30','2024-10-30','".Carbon::now()."','".Carbon::now()."'),</v>
      </c>
      <c r="AJ3807" s="16" t="str">
        <f t="shared" si="237"/>
        <v>('".DB::select("SELECT id_status FROM `status` WHERE `element_type` = 'task' AND status_type = 'client' AND name ='PRE-FORECAST'")[0]-&gt;id_status."',3806,1),</v>
      </c>
      <c r="AK3807" s="16" t="str">
        <f t="shared" si="238"/>
        <v/>
      </c>
      <c r="AL3807" s="16" t="str">
        <f t="shared" si="239"/>
        <v/>
      </c>
    </row>
    <row r="3808" spans="1:38" x14ac:dyDescent="0.25">
      <c r="A3808" s="16" t="s">
        <v>373</v>
      </c>
      <c r="B3808" s="16" t="s">
        <v>62</v>
      </c>
      <c r="C3808" s="16" t="s">
        <v>291</v>
      </c>
      <c r="D3808" s="16" t="s">
        <v>349</v>
      </c>
      <c r="E3808" s="16" t="s">
        <v>4272</v>
      </c>
      <c r="F3808" s="16" t="s">
        <v>242</v>
      </c>
      <c r="G3808" s="16" t="s">
        <v>237</v>
      </c>
      <c r="H3808" s="16" t="s">
        <v>380</v>
      </c>
      <c r="I3808" s="16" t="s">
        <v>73</v>
      </c>
      <c r="J3808" s="16" t="s">
        <v>153</v>
      </c>
      <c r="M3808" s="16" t="s">
        <v>54</v>
      </c>
      <c r="N3808" s="7">
        <v>45595</v>
      </c>
      <c r="O3808" s="9">
        <v>45595</v>
      </c>
      <c r="P3808" t="s">
        <v>5054</v>
      </c>
      <c r="Q3808">
        <v>1</v>
      </c>
      <c r="R3808">
        <v>126</v>
      </c>
      <c r="S3808">
        <v>4</v>
      </c>
      <c r="T3808" t="s">
        <v>5013</v>
      </c>
      <c r="U3808">
        <v>245</v>
      </c>
      <c r="V3808">
        <v>11</v>
      </c>
      <c r="W3808">
        <v>47</v>
      </c>
      <c r="X3808">
        <v>106</v>
      </c>
      <c r="Y3808">
        <v>485</v>
      </c>
      <c r="Z3808">
        <v>4</v>
      </c>
      <c r="AA3808">
        <v>16</v>
      </c>
      <c r="AD3808">
        <v>50</v>
      </c>
      <c r="AE3808">
        <v>3807</v>
      </c>
      <c r="AF3808" s="16" t="s">
        <v>3143</v>
      </c>
      <c r="AG3808" s="16"/>
      <c r="AH3808" s="16"/>
      <c r="AI3808" s="16" t="str">
        <f t="shared" si="236"/>
        <v>(245,4,11,47,106,485,16, null, 50, 'IP Stars 2025 Europe',2025, '2024-10-30','2024-10-30','".Carbon::now()."','".Carbon::now()."'),</v>
      </c>
      <c r="AJ3808" s="16" t="str">
        <f t="shared" si="237"/>
        <v>('".DB::select("SELECT id_status FROM `status` WHERE `element_type` = 'task' AND status_type = 'client' AND name ='PRE-FORECAST'")[0]-&gt;id_status."',3807,1),</v>
      </c>
      <c r="AK3808" s="16" t="str">
        <f t="shared" si="238"/>
        <v/>
      </c>
      <c r="AL3808" s="16" t="str">
        <f t="shared" si="239"/>
        <v/>
      </c>
    </row>
    <row r="3809" spans="1:38" x14ac:dyDescent="0.25">
      <c r="A3809" s="16" t="s">
        <v>373</v>
      </c>
      <c r="B3809" s="16" t="s">
        <v>62</v>
      </c>
      <c r="C3809" s="16" t="s">
        <v>291</v>
      </c>
      <c r="D3809" s="16" t="s">
        <v>349</v>
      </c>
      <c r="E3809" s="16" t="s">
        <v>4272</v>
      </c>
      <c r="F3809" s="16" t="s">
        <v>242</v>
      </c>
      <c r="G3809" s="16" t="s">
        <v>237</v>
      </c>
      <c r="H3809" s="16" t="s">
        <v>381</v>
      </c>
      <c r="I3809" s="16" t="s">
        <v>73</v>
      </c>
      <c r="J3809" s="16" t="s">
        <v>153</v>
      </c>
      <c r="M3809" s="16" t="s">
        <v>54</v>
      </c>
      <c r="N3809" s="7">
        <v>45595</v>
      </c>
      <c r="O3809" s="9">
        <v>45595</v>
      </c>
      <c r="P3809" t="s">
        <v>5054</v>
      </c>
      <c r="Q3809">
        <v>1</v>
      </c>
      <c r="R3809">
        <v>126</v>
      </c>
      <c r="S3809">
        <v>4</v>
      </c>
      <c r="T3809" t="s">
        <v>5013</v>
      </c>
      <c r="U3809">
        <v>245</v>
      </c>
      <c r="V3809">
        <v>11</v>
      </c>
      <c r="W3809">
        <v>47</v>
      </c>
      <c r="X3809">
        <v>106</v>
      </c>
      <c r="Y3809">
        <v>487</v>
      </c>
      <c r="Z3809">
        <v>4</v>
      </c>
      <c r="AA3809">
        <v>16</v>
      </c>
      <c r="AD3809">
        <v>50</v>
      </c>
      <c r="AE3809">
        <v>3808</v>
      </c>
      <c r="AF3809" s="16" t="s">
        <v>3143</v>
      </c>
      <c r="AG3809" s="16"/>
      <c r="AH3809" s="16"/>
      <c r="AI3809" s="16" t="str">
        <f t="shared" si="236"/>
        <v>(245,4,11,47,106,487,16, null, 50, 'IP Stars 2025 Europe',2025, '2024-10-30','2024-10-30','".Carbon::now()."','".Carbon::now()."'),</v>
      </c>
      <c r="AJ3809" s="16" t="str">
        <f t="shared" si="237"/>
        <v>('".DB::select("SELECT id_status FROM `status` WHERE `element_type` = 'task' AND status_type = 'client' AND name ='PRE-FORECAST'")[0]-&gt;id_status."',3808,1),</v>
      </c>
      <c r="AK3809" s="16" t="str">
        <f t="shared" si="238"/>
        <v/>
      </c>
      <c r="AL3809" s="16" t="str">
        <f t="shared" si="239"/>
        <v/>
      </c>
    </row>
    <row r="3810" spans="1:38" x14ac:dyDescent="0.25">
      <c r="A3810" s="16" t="s">
        <v>373</v>
      </c>
      <c r="B3810" s="16" t="s">
        <v>62</v>
      </c>
      <c r="C3810" s="16" t="s">
        <v>291</v>
      </c>
      <c r="D3810" s="16" t="s">
        <v>349</v>
      </c>
      <c r="E3810" s="16" t="s">
        <v>3477</v>
      </c>
      <c r="F3810" s="16" t="s">
        <v>242</v>
      </c>
      <c r="G3810" s="16" t="s">
        <v>77</v>
      </c>
      <c r="H3810" s="16" t="s">
        <v>382</v>
      </c>
      <c r="I3810" s="16" t="s">
        <v>73</v>
      </c>
      <c r="J3810" s="16" t="s">
        <v>153</v>
      </c>
      <c r="M3810" s="16" t="s">
        <v>54</v>
      </c>
      <c r="N3810" s="7">
        <v>45596</v>
      </c>
      <c r="O3810" s="9">
        <v>45596</v>
      </c>
      <c r="P3810" t="s">
        <v>3120</v>
      </c>
      <c r="Q3810">
        <v>1</v>
      </c>
      <c r="R3810">
        <v>126</v>
      </c>
      <c r="S3810">
        <v>4</v>
      </c>
      <c r="T3810" t="s">
        <v>5013</v>
      </c>
      <c r="U3810">
        <v>245</v>
      </c>
      <c r="V3810">
        <v>11</v>
      </c>
      <c r="W3810">
        <v>47</v>
      </c>
      <c r="X3810">
        <v>113</v>
      </c>
      <c r="Y3810">
        <v>484</v>
      </c>
      <c r="Z3810">
        <v>4</v>
      </c>
      <c r="AA3810">
        <v>16</v>
      </c>
      <c r="AD3810">
        <v>50</v>
      </c>
      <c r="AE3810">
        <v>3809</v>
      </c>
      <c r="AF3810" s="16" t="s">
        <v>3143</v>
      </c>
      <c r="AG3810" s="16"/>
      <c r="AH3810" s="16"/>
      <c r="AI3810" s="16" t="str">
        <f t="shared" si="236"/>
        <v>(245,4,11,47,113,484,16, null, 50, 'IP Stars 2025 UK',2025, '2024-10-31','2024-10-31','".Carbon::now()."','".Carbon::now()."'),</v>
      </c>
      <c r="AJ3810" s="16" t="str">
        <f t="shared" si="237"/>
        <v>('".DB::select("SELECT id_status FROM `status` WHERE `element_type` = 'task' AND status_type = 'client' AND name ='PRE-FORECAST'")[0]-&gt;id_status."',3809,1),</v>
      </c>
      <c r="AK3810" s="16" t="str">
        <f t="shared" si="238"/>
        <v/>
      </c>
      <c r="AL3810" s="16" t="str">
        <f t="shared" si="239"/>
        <v/>
      </c>
    </row>
    <row r="3811" spans="1:38" x14ac:dyDescent="0.25">
      <c r="A3811" s="16" t="s">
        <v>373</v>
      </c>
      <c r="B3811" s="16" t="s">
        <v>62</v>
      </c>
      <c r="C3811" s="16" t="s">
        <v>291</v>
      </c>
      <c r="D3811" s="16" t="s">
        <v>349</v>
      </c>
      <c r="E3811" s="16" t="s">
        <v>3477</v>
      </c>
      <c r="F3811" s="16" t="s">
        <v>242</v>
      </c>
      <c r="G3811" s="16" t="s">
        <v>77</v>
      </c>
      <c r="H3811" s="16" t="s">
        <v>380</v>
      </c>
      <c r="I3811" s="16" t="s">
        <v>73</v>
      </c>
      <c r="J3811" s="16" t="s">
        <v>153</v>
      </c>
      <c r="M3811" s="16" t="s">
        <v>54</v>
      </c>
      <c r="N3811" s="7">
        <v>45596</v>
      </c>
      <c r="O3811" s="9">
        <v>45596</v>
      </c>
      <c r="P3811" t="s">
        <v>3120</v>
      </c>
      <c r="Q3811">
        <v>1</v>
      </c>
      <c r="R3811">
        <v>126</v>
      </c>
      <c r="S3811">
        <v>4</v>
      </c>
      <c r="T3811" t="s">
        <v>5013</v>
      </c>
      <c r="U3811">
        <v>245</v>
      </c>
      <c r="V3811">
        <v>11</v>
      </c>
      <c r="W3811">
        <v>47</v>
      </c>
      <c r="X3811">
        <v>113</v>
      </c>
      <c r="Y3811">
        <v>485</v>
      </c>
      <c r="Z3811">
        <v>4</v>
      </c>
      <c r="AA3811">
        <v>16</v>
      </c>
      <c r="AD3811">
        <v>50</v>
      </c>
      <c r="AE3811">
        <v>3810</v>
      </c>
      <c r="AF3811" s="16" t="s">
        <v>3143</v>
      </c>
      <c r="AG3811" s="16"/>
      <c r="AH3811" s="16"/>
      <c r="AI3811" s="16" t="str">
        <f t="shared" si="236"/>
        <v>(245,4,11,47,113,485,16, null, 50, 'IP Stars 2025 UK',2025, '2024-10-31','2024-10-31','".Carbon::now()."','".Carbon::now()."'),</v>
      </c>
      <c r="AJ3811" s="16" t="str">
        <f t="shared" si="237"/>
        <v>('".DB::select("SELECT id_status FROM `status` WHERE `element_type` = 'task' AND status_type = 'client' AND name ='PRE-FORECAST'")[0]-&gt;id_status."',3810,1),</v>
      </c>
      <c r="AK3811" s="16" t="str">
        <f t="shared" si="238"/>
        <v/>
      </c>
      <c r="AL3811" s="16" t="str">
        <f t="shared" si="239"/>
        <v/>
      </c>
    </row>
    <row r="3812" spans="1:38" x14ac:dyDescent="0.25">
      <c r="A3812" s="16" t="s">
        <v>373</v>
      </c>
      <c r="B3812" s="16" t="s">
        <v>62</v>
      </c>
      <c r="C3812" s="16" t="s">
        <v>291</v>
      </c>
      <c r="D3812" s="16" t="s">
        <v>349</v>
      </c>
      <c r="E3812" s="16" t="s">
        <v>3477</v>
      </c>
      <c r="F3812" s="16" t="s">
        <v>242</v>
      </c>
      <c r="G3812" s="16" t="s">
        <v>77</v>
      </c>
      <c r="H3812" s="16" t="s">
        <v>383</v>
      </c>
      <c r="I3812" s="16" t="s">
        <v>73</v>
      </c>
      <c r="J3812" s="16" t="s">
        <v>153</v>
      </c>
      <c r="M3812" s="16" t="s">
        <v>54</v>
      </c>
      <c r="N3812" s="7">
        <v>45596</v>
      </c>
      <c r="O3812" s="9">
        <v>45596</v>
      </c>
      <c r="P3812" t="s">
        <v>3120</v>
      </c>
      <c r="Q3812">
        <v>1</v>
      </c>
      <c r="R3812">
        <v>126</v>
      </c>
      <c r="S3812">
        <v>4</v>
      </c>
      <c r="T3812" t="s">
        <v>5013</v>
      </c>
      <c r="U3812">
        <v>245</v>
      </c>
      <c r="V3812">
        <v>11</v>
      </c>
      <c r="W3812">
        <v>47</v>
      </c>
      <c r="X3812">
        <v>113</v>
      </c>
      <c r="Y3812">
        <v>486</v>
      </c>
      <c r="Z3812">
        <v>4</v>
      </c>
      <c r="AA3812">
        <v>16</v>
      </c>
      <c r="AD3812">
        <v>50</v>
      </c>
      <c r="AE3812">
        <v>3811</v>
      </c>
      <c r="AF3812" s="16" t="s">
        <v>3143</v>
      </c>
      <c r="AG3812" s="16"/>
      <c r="AH3812" s="16"/>
      <c r="AI3812" s="16" t="str">
        <f t="shared" si="236"/>
        <v>(245,4,11,47,113,486,16, null, 50, 'IP Stars 2025 UK',2025, '2024-10-31','2024-10-31','".Carbon::now()."','".Carbon::now()."'),</v>
      </c>
      <c r="AJ3812" s="16" t="str">
        <f t="shared" si="237"/>
        <v>('".DB::select("SELECT id_status FROM `status` WHERE `element_type` = 'task' AND status_type = 'client' AND name ='PRE-FORECAST'")[0]-&gt;id_status."',3811,1),</v>
      </c>
      <c r="AK3812" s="16" t="str">
        <f t="shared" si="238"/>
        <v/>
      </c>
      <c r="AL3812" s="16" t="str">
        <f t="shared" si="239"/>
        <v/>
      </c>
    </row>
    <row r="3813" spans="1:38" x14ac:dyDescent="0.25">
      <c r="A3813" s="16" t="s">
        <v>373</v>
      </c>
      <c r="B3813" s="16" t="s">
        <v>62</v>
      </c>
      <c r="C3813" s="16" t="s">
        <v>291</v>
      </c>
      <c r="D3813" s="16" t="s">
        <v>349</v>
      </c>
      <c r="E3813" s="16" t="s">
        <v>3477</v>
      </c>
      <c r="F3813" s="16" t="s">
        <v>242</v>
      </c>
      <c r="G3813" s="16" t="s">
        <v>77</v>
      </c>
      <c r="H3813" s="16" t="s">
        <v>381</v>
      </c>
      <c r="I3813" s="16" t="s">
        <v>73</v>
      </c>
      <c r="J3813" s="16" t="s">
        <v>153</v>
      </c>
      <c r="M3813" s="16" t="s">
        <v>54</v>
      </c>
      <c r="N3813" s="7">
        <v>45596</v>
      </c>
      <c r="O3813" s="9">
        <v>45596</v>
      </c>
      <c r="P3813" t="s">
        <v>3120</v>
      </c>
      <c r="Q3813">
        <v>1</v>
      </c>
      <c r="R3813">
        <v>126</v>
      </c>
      <c r="S3813">
        <v>4</v>
      </c>
      <c r="T3813" t="s">
        <v>5013</v>
      </c>
      <c r="U3813">
        <v>245</v>
      </c>
      <c r="V3813">
        <v>11</v>
      </c>
      <c r="W3813">
        <v>47</v>
      </c>
      <c r="X3813">
        <v>113</v>
      </c>
      <c r="Y3813">
        <v>487</v>
      </c>
      <c r="Z3813">
        <v>4</v>
      </c>
      <c r="AA3813">
        <v>16</v>
      </c>
      <c r="AD3813">
        <v>50</v>
      </c>
      <c r="AE3813">
        <v>3812</v>
      </c>
      <c r="AF3813" s="16" t="s">
        <v>3143</v>
      </c>
      <c r="AG3813" s="16"/>
      <c r="AH3813" s="16"/>
      <c r="AI3813" s="16" t="str">
        <f t="shared" si="236"/>
        <v>(245,4,11,47,113,487,16, null, 50, 'IP Stars 2025 UK',2025, '2024-10-31','2024-10-31','".Carbon::now()."','".Carbon::now()."'),</v>
      </c>
      <c r="AJ3813" s="16" t="str">
        <f t="shared" si="237"/>
        <v>('".DB::select("SELECT id_status FROM `status` WHERE `element_type` = 'task' AND status_type = 'client' AND name ='PRE-FORECAST'")[0]-&gt;id_status."',3812,1),</v>
      </c>
      <c r="AK3813" s="16" t="str">
        <f t="shared" si="238"/>
        <v/>
      </c>
      <c r="AL3813" s="16" t="str">
        <f t="shared" si="239"/>
        <v/>
      </c>
    </row>
    <row r="3814" spans="1:38" x14ac:dyDescent="0.25">
      <c r="A3814" s="16" t="s">
        <v>373</v>
      </c>
      <c r="B3814" s="16" t="s">
        <v>3139</v>
      </c>
      <c r="C3814" s="16" t="s">
        <v>27</v>
      </c>
      <c r="D3814" s="16" t="s">
        <v>349</v>
      </c>
      <c r="E3814" s="16" t="s">
        <v>2912</v>
      </c>
      <c r="F3814" s="16" t="s">
        <v>30</v>
      </c>
      <c r="G3814" s="16" t="s">
        <v>216</v>
      </c>
      <c r="H3814" s="16" t="s">
        <v>652</v>
      </c>
      <c r="I3814" s="16" t="s">
        <v>73</v>
      </c>
      <c r="J3814" s="16" t="s">
        <v>153</v>
      </c>
      <c r="M3814" s="16" t="s">
        <v>54</v>
      </c>
      <c r="N3814" s="7">
        <v>45528</v>
      </c>
      <c r="O3814" s="9">
        <v>45528</v>
      </c>
      <c r="P3814" t="s">
        <v>5027</v>
      </c>
      <c r="Q3814">
        <v>1</v>
      </c>
      <c r="R3814">
        <v>126</v>
      </c>
      <c r="S3814">
        <v>4</v>
      </c>
      <c r="T3814" t="s">
        <v>5013</v>
      </c>
      <c r="U3814">
        <v>245</v>
      </c>
      <c r="V3814">
        <v>14</v>
      </c>
      <c r="W3814">
        <v>56</v>
      </c>
      <c r="X3814">
        <v>32</v>
      </c>
      <c r="Y3814">
        <v>726</v>
      </c>
      <c r="Z3814">
        <v>4</v>
      </c>
      <c r="AA3814">
        <v>16</v>
      </c>
      <c r="AD3814">
        <v>50</v>
      </c>
      <c r="AE3814">
        <v>3813</v>
      </c>
      <c r="AF3814" s="16" t="s">
        <v>3143</v>
      </c>
      <c r="AG3814" s="16"/>
      <c r="AH3814" s="16"/>
      <c r="AI3814" s="16" t="str">
        <f t="shared" si="236"/>
        <v>(245,4,14,56,32,726,16, null, 50, 'L500 2025 EMEA',2025, '2024-08-24','2024-08-24','".Carbon::now()."','".Carbon::now()."'),</v>
      </c>
      <c r="AJ3814" s="16" t="str">
        <f t="shared" si="237"/>
        <v>('".DB::select("SELECT id_status FROM `status` WHERE `element_type` = 'task' AND status_type = 'client' AND name ='PRE-FORECAST'")[0]-&gt;id_status."',3813,1),</v>
      </c>
      <c r="AK3814" s="16" t="str">
        <f t="shared" si="238"/>
        <v/>
      </c>
      <c r="AL3814" s="16" t="str">
        <f t="shared" si="239"/>
        <v/>
      </c>
    </row>
    <row r="3815" spans="1:38" x14ac:dyDescent="0.25">
      <c r="A3815" s="16" t="s">
        <v>373</v>
      </c>
      <c r="B3815" s="16" t="s">
        <v>3139</v>
      </c>
      <c r="C3815" s="16" t="s">
        <v>27</v>
      </c>
      <c r="D3815" s="16" t="s">
        <v>349</v>
      </c>
      <c r="E3815" s="16" t="s">
        <v>2912</v>
      </c>
      <c r="F3815" s="16" t="s">
        <v>30</v>
      </c>
      <c r="G3815" s="16" t="s">
        <v>237</v>
      </c>
      <c r="H3815" s="16" t="s">
        <v>764</v>
      </c>
      <c r="I3815" s="16" t="s">
        <v>73</v>
      </c>
      <c r="J3815" s="16" t="s">
        <v>153</v>
      </c>
      <c r="M3815" s="16" t="s">
        <v>54</v>
      </c>
      <c r="N3815" s="7">
        <v>45528</v>
      </c>
      <c r="O3815" s="9">
        <v>45528</v>
      </c>
      <c r="P3815" t="s">
        <v>5027</v>
      </c>
      <c r="Q3815">
        <v>1</v>
      </c>
      <c r="R3815">
        <v>126</v>
      </c>
      <c r="S3815">
        <v>4</v>
      </c>
      <c r="T3815" t="s">
        <v>5013</v>
      </c>
      <c r="U3815">
        <v>245</v>
      </c>
      <c r="V3815">
        <v>14</v>
      </c>
      <c r="W3815">
        <v>56</v>
      </c>
      <c r="X3815">
        <v>106</v>
      </c>
      <c r="Y3815">
        <v>727</v>
      </c>
      <c r="Z3815">
        <v>4</v>
      </c>
      <c r="AA3815">
        <v>16</v>
      </c>
      <c r="AD3815">
        <v>50</v>
      </c>
      <c r="AE3815">
        <v>3814</v>
      </c>
      <c r="AF3815" s="16" t="s">
        <v>3143</v>
      </c>
      <c r="AG3815" s="16"/>
      <c r="AH3815" s="16"/>
      <c r="AI3815" s="16" t="str">
        <f t="shared" si="236"/>
        <v>(245,4,14,56,106,727,16, null, 50, 'L500 2025 EMEA',2025, '2024-08-24','2024-08-24','".Carbon::now()."','".Carbon::now()."'),</v>
      </c>
      <c r="AJ3815" s="16" t="str">
        <f t="shared" si="237"/>
        <v>('".DB::select("SELECT id_status FROM `status` WHERE `element_type` = 'task' AND status_type = 'client' AND name ='PRE-FORECAST'")[0]-&gt;id_status."',3814,1),</v>
      </c>
      <c r="AK3815" s="16" t="str">
        <f t="shared" si="238"/>
        <v/>
      </c>
      <c r="AL3815" s="16" t="str">
        <f t="shared" si="239"/>
        <v/>
      </c>
    </row>
    <row r="3816" spans="1:38" x14ac:dyDescent="0.25">
      <c r="A3816" s="16" t="s">
        <v>373</v>
      </c>
      <c r="B3816" s="16" t="s">
        <v>3139</v>
      </c>
      <c r="C3816" s="16" t="s">
        <v>27</v>
      </c>
      <c r="D3816" s="16" t="s">
        <v>349</v>
      </c>
      <c r="E3816" s="16" t="s">
        <v>1276</v>
      </c>
      <c r="F3816" s="16" t="s">
        <v>77</v>
      </c>
      <c r="G3816" s="16" t="s">
        <v>384</v>
      </c>
      <c r="H3816" s="16" t="s">
        <v>652</v>
      </c>
      <c r="I3816" s="16" t="s">
        <v>73</v>
      </c>
      <c r="J3816" s="16" t="s">
        <v>153</v>
      </c>
      <c r="M3816" s="16" t="s">
        <v>54</v>
      </c>
      <c r="N3816" s="7">
        <v>45382</v>
      </c>
      <c r="O3816" s="9">
        <v>45382</v>
      </c>
      <c r="P3816" t="s">
        <v>3130</v>
      </c>
      <c r="Q3816">
        <v>1</v>
      </c>
      <c r="R3816">
        <v>126</v>
      </c>
      <c r="S3816">
        <v>4</v>
      </c>
      <c r="T3816" t="s">
        <v>5013</v>
      </c>
      <c r="U3816">
        <v>245</v>
      </c>
      <c r="V3816">
        <v>14</v>
      </c>
      <c r="W3816">
        <v>60</v>
      </c>
      <c r="X3816">
        <v>37</v>
      </c>
      <c r="Y3816">
        <v>726</v>
      </c>
      <c r="Z3816">
        <v>4</v>
      </c>
      <c r="AA3816">
        <v>16</v>
      </c>
      <c r="AD3816">
        <v>50</v>
      </c>
      <c r="AE3816">
        <v>3815</v>
      </c>
      <c r="AF3816" s="16" t="s">
        <v>3143</v>
      </c>
      <c r="AG3816" s="16"/>
      <c r="AH3816" s="16"/>
      <c r="AI3816" s="16" t="str">
        <f t="shared" si="236"/>
        <v>(245,4,14,60,37,726,16, null, 50, 'L500 2025 UK',2025, '2024-03-31','2024-03-31','".Carbon::now()."','".Carbon::now()."'),</v>
      </c>
      <c r="AJ3816" s="16" t="str">
        <f t="shared" si="237"/>
        <v>('".DB::select("SELECT id_status FROM `status` WHERE `element_type` = 'task' AND status_type = 'client' AND name ='PRE-FORECAST'")[0]-&gt;id_status."',3815,1),</v>
      </c>
      <c r="AK3816" s="16" t="str">
        <f t="shared" si="238"/>
        <v/>
      </c>
      <c r="AL3816" s="16" t="str">
        <f t="shared" si="239"/>
        <v/>
      </c>
    </row>
    <row r="3817" spans="1:38" x14ac:dyDescent="0.25">
      <c r="A3817" s="16" t="s">
        <v>373</v>
      </c>
      <c r="B3817" s="16" t="s">
        <v>3139</v>
      </c>
      <c r="C3817" s="16" t="s">
        <v>27</v>
      </c>
      <c r="D3817" s="16" t="s">
        <v>349</v>
      </c>
      <c r="E3817" s="16" t="s">
        <v>1276</v>
      </c>
      <c r="F3817" s="16" t="s">
        <v>77</v>
      </c>
      <c r="G3817" s="16" t="s">
        <v>82</v>
      </c>
      <c r="H3817" s="16" t="s">
        <v>296</v>
      </c>
      <c r="I3817" s="16" t="s">
        <v>73</v>
      </c>
      <c r="J3817" s="16" t="s">
        <v>153</v>
      </c>
      <c r="M3817" s="16" t="s">
        <v>54</v>
      </c>
      <c r="N3817" s="7">
        <v>45382</v>
      </c>
      <c r="O3817" s="9">
        <v>45382</v>
      </c>
      <c r="P3817" t="s">
        <v>3130</v>
      </c>
      <c r="Q3817">
        <v>1</v>
      </c>
      <c r="R3817">
        <v>126</v>
      </c>
      <c r="S3817">
        <v>4</v>
      </c>
      <c r="T3817" t="s">
        <v>5013</v>
      </c>
      <c r="U3817">
        <v>245</v>
      </c>
      <c r="V3817">
        <v>14</v>
      </c>
      <c r="W3817">
        <v>60</v>
      </c>
      <c r="X3817">
        <v>63</v>
      </c>
      <c r="Y3817">
        <v>736</v>
      </c>
      <c r="Z3817">
        <v>4</v>
      </c>
      <c r="AA3817">
        <v>16</v>
      </c>
      <c r="AD3817">
        <v>50</v>
      </c>
      <c r="AE3817">
        <v>3816</v>
      </c>
      <c r="AF3817" s="16" t="s">
        <v>3143</v>
      </c>
      <c r="AG3817" s="16"/>
      <c r="AH3817" s="16"/>
      <c r="AI3817" s="16" t="str">
        <f t="shared" si="236"/>
        <v>(245,4,14,60,63,736,16, null, 50, 'L500 2025 UK',2025, '2024-03-31','2024-03-31','".Carbon::now()."','".Carbon::now()."'),</v>
      </c>
      <c r="AJ3817" s="16" t="str">
        <f t="shared" si="237"/>
        <v>('".DB::select("SELECT id_status FROM `status` WHERE `element_type` = 'task' AND status_type = 'client' AND name ='PRE-FORECAST'")[0]-&gt;id_status."',3816,1),</v>
      </c>
      <c r="AK3817" s="16" t="str">
        <f t="shared" si="238"/>
        <v/>
      </c>
      <c r="AL3817" s="16" t="str">
        <f t="shared" si="239"/>
        <v/>
      </c>
    </row>
    <row r="3818" spans="1:38" x14ac:dyDescent="0.25">
      <c r="A3818" s="16" t="s">
        <v>373</v>
      </c>
      <c r="B3818" s="16" t="s">
        <v>3139</v>
      </c>
      <c r="C3818" s="16" t="s">
        <v>27</v>
      </c>
      <c r="D3818" s="16" t="s">
        <v>349</v>
      </c>
      <c r="E3818" s="16" t="s">
        <v>1276</v>
      </c>
      <c r="F3818" s="16" t="s">
        <v>77</v>
      </c>
      <c r="G3818" s="16" t="s">
        <v>82</v>
      </c>
      <c r="H3818" s="16" t="s">
        <v>4501</v>
      </c>
      <c r="I3818" s="16" t="s">
        <v>73</v>
      </c>
      <c r="J3818" s="16" t="s">
        <v>153</v>
      </c>
      <c r="M3818" s="16" t="s">
        <v>54</v>
      </c>
      <c r="N3818" s="7">
        <v>45382</v>
      </c>
      <c r="O3818" s="9">
        <v>45382</v>
      </c>
      <c r="P3818" t="s">
        <v>3130</v>
      </c>
      <c r="Q3818">
        <v>1</v>
      </c>
      <c r="R3818">
        <v>126</v>
      </c>
      <c r="S3818">
        <v>4</v>
      </c>
      <c r="T3818" t="s">
        <v>5013</v>
      </c>
      <c r="U3818">
        <v>245</v>
      </c>
      <c r="V3818">
        <v>14</v>
      </c>
      <c r="W3818">
        <v>60</v>
      </c>
      <c r="X3818">
        <v>63</v>
      </c>
      <c r="Y3818">
        <v>737</v>
      </c>
      <c r="Z3818">
        <v>4</v>
      </c>
      <c r="AA3818">
        <v>16</v>
      </c>
      <c r="AD3818">
        <v>50</v>
      </c>
      <c r="AE3818">
        <v>3817</v>
      </c>
      <c r="AF3818" s="16" t="s">
        <v>3143</v>
      </c>
      <c r="AG3818" s="16"/>
      <c r="AH3818" s="16"/>
      <c r="AI3818" s="16" t="str">
        <f t="shared" si="236"/>
        <v>(245,4,14,60,63,737,16, null, 50, 'L500 2025 UK',2025, '2024-03-31','2024-03-31','".Carbon::now()."','".Carbon::now()."'),</v>
      </c>
      <c r="AJ3818" s="16" t="str">
        <f t="shared" si="237"/>
        <v>('".DB::select("SELECT id_status FROM `status` WHERE `element_type` = 'task' AND status_type = 'client' AND name ='PRE-FORECAST'")[0]-&gt;id_status."',3817,1),</v>
      </c>
      <c r="AK3818" s="16" t="str">
        <f t="shared" si="238"/>
        <v/>
      </c>
      <c r="AL3818" s="16" t="str">
        <f t="shared" si="239"/>
        <v/>
      </c>
    </row>
    <row r="3819" spans="1:38" x14ac:dyDescent="0.25">
      <c r="A3819" s="16" t="s">
        <v>373</v>
      </c>
      <c r="B3819" s="16" t="s">
        <v>3139</v>
      </c>
      <c r="C3819" s="16" t="s">
        <v>27</v>
      </c>
      <c r="D3819" s="16" t="s">
        <v>349</v>
      </c>
      <c r="E3819" s="16" t="s">
        <v>1276</v>
      </c>
      <c r="F3819" s="16" t="s">
        <v>77</v>
      </c>
      <c r="G3819" s="16" t="s">
        <v>82</v>
      </c>
      <c r="H3819" s="16" t="s">
        <v>83</v>
      </c>
      <c r="I3819" s="16" t="s">
        <v>73</v>
      </c>
      <c r="J3819" s="16" t="s">
        <v>153</v>
      </c>
      <c r="M3819" s="16" t="s">
        <v>54</v>
      </c>
      <c r="N3819" s="7">
        <v>45382</v>
      </c>
      <c r="O3819" s="9">
        <v>45382</v>
      </c>
      <c r="P3819" t="s">
        <v>3130</v>
      </c>
      <c r="Q3819">
        <v>1</v>
      </c>
      <c r="R3819">
        <v>126</v>
      </c>
      <c r="S3819">
        <v>4</v>
      </c>
      <c r="T3819" t="s">
        <v>5013</v>
      </c>
      <c r="U3819">
        <v>245</v>
      </c>
      <c r="V3819">
        <v>14</v>
      </c>
      <c r="W3819">
        <v>60</v>
      </c>
      <c r="X3819">
        <v>63</v>
      </c>
      <c r="Y3819">
        <v>783</v>
      </c>
      <c r="Z3819">
        <v>4</v>
      </c>
      <c r="AA3819">
        <v>16</v>
      </c>
      <c r="AD3819">
        <v>50</v>
      </c>
      <c r="AE3819">
        <v>3818</v>
      </c>
      <c r="AF3819" s="16" t="s">
        <v>3143</v>
      </c>
      <c r="AG3819" s="16"/>
      <c r="AH3819" s="16"/>
      <c r="AI3819" s="16" t="str">
        <f t="shared" si="236"/>
        <v>(245,4,14,60,63,783,16, null, 50, 'L500 2025 UK',2025, '2024-03-31','2024-03-31','".Carbon::now()."','".Carbon::now()."'),</v>
      </c>
      <c r="AJ3819" s="16" t="str">
        <f t="shared" si="237"/>
        <v>('".DB::select("SELECT id_status FROM `status` WHERE `element_type` = 'task' AND status_type = 'client' AND name ='PRE-FORECAST'")[0]-&gt;id_status."',3818,1),</v>
      </c>
      <c r="AK3819" s="16" t="str">
        <f t="shared" si="238"/>
        <v/>
      </c>
      <c r="AL3819" s="16" t="str">
        <f t="shared" si="239"/>
        <v/>
      </c>
    </row>
    <row r="3820" spans="1:38" x14ac:dyDescent="0.25">
      <c r="A3820" s="16" t="s">
        <v>373</v>
      </c>
      <c r="B3820" s="16" t="s">
        <v>3139</v>
      </c>
      <c r="C3820" s="16" t="s">
        <v>27</v>
      </c>
      <c r="D3820" s="16" t="s">
        <v>349</v>
      </c>
      <c r="E3820" s="16" t="s">
        <v>1276</v>
      </c>
      <c r="F3820" s="16" t="s">
        <v>77</v>
      </c>
      <c r="G3820" s="16" t="s">
        <v>82</v>
      </c>
      <c r="H3820" s="16" t="s">
        <v>84</v>
      </c>
      <c r="I3820" s="16" t="s">
        <v>73</v>
      </c>
      <c r="J3820" s="16" t="s">
        <v>153</v>
      </c>
      <c r="M3820" s="16" t="s">
        <v>54</v>
      </c>
      <c r="N3820" s="7">
        <v>45382</v>
      </c>
      <c r="O3820" s="9">
        <v>45382</v>
      </c>
      <c r="P3820" t="s">
        <v>3130</v>
      </c>
      <c r="Q3820">
        <v>1</v>
      </c>
      <c r="R3820">
        <v>126</v>
      </c>
      <c r="S3820">
        <v>4</v>
      </c>
      <c r="T3820" t="s">
        <v>5013</v>
      </c>
      <c r="U3820">
        <v>245</v>
      </c>
      <c r="V3820">
        <v>14</v>
      </c>
      <c r="W3820">
        <v>60</v>
      </c>
      <c r="X3820">
        <v>63</v>
      </c>
      <c r="Y3820">
        <v>784</v>
      </c>
      <c r="Z3820">
        <v>4</v>
      </c>
      <c r="AA3820">
        <v>16</v>
      </c>
      <c r="AD3820">
        <v>50</v>
      </c>
      <c r="AE3820">
        <v>3819</v>
      </c>
      <c r="AF3820" s="16" t="s">
        <v>3143</v>
      </c>
      <c r="AG3820" s="16"/>
      <c r="AH3820" s="16"/>
      <c r="AI3820" s="16" t="str">
        <f t="shared" si="236"/>
        <v>(245,4,14,60,63,784,16, null, 50, 'L500 2025 UK',2025, '2024-03-31','2024-03-31','".Carbon::now()."','".Carbon::now()."'),</v>
      </c>
      <c r="AJ3820" s="16" t="str">
        <f t="shared" si="237"/>
        <v>('".DB::select("SELECT id_status FROM `status` WHERE `element_type` = 'task' AND status_type = 'client' AND name ='PRE-FORECAST'")[0]-&gt;id_status."',3819,1),</v>
      </c>
      <c r="AK3820" s="16" t="str">
        <f t="shared" si="238"/>
        <v/>
      </c>
      <c r="AL3820" s="16" t="str">
        <f t="shared" si="239"/>
        <v/>
      </c>
    </row>
    <row r="3821" spans="1:38" x14ac:dyDescent="0.25">
      <c r="A3821" s="16" t="s">
        <v>943</v>
      </c>
      <c r="B3821" s="16" t="s">
        <v>26</v>
      </c>
      <c r="C3821" s="16" t="s">
        <v>41</v>
      </c>
      <c r="D3821" s="16" t="s">
        <v>28</v>
      </c>
      <c r="E3821" s="16" t="s">
        <v>51</v>
      </c>
      <c r="F3821" s="16" t="s">
        <v>31</v>
      </c>
      <c r="G3821" s="16" t="s">
        <v>216</v>
      </c>
      <c r="H3821" s="16" t="s">
        <v>53</v>
      </c>
      <c r="I3821" s="16" t="s">
        <v>35</v>
      </c>
      <c r="J3821" s="16" t="s">
        <v>35</v>
      </c>
      <c r="M3821" s="16" t="s">
        <v>74</v>
      </c>
      <c r="N3821" s="7">
        <v>44979</v>
      </c>
      <c r="O3821" s="9">
        <v>44979</v>
      </c>
      <c r="P3821" t="s">
        <v>1179</v>
      </c>
      <c r="Q3821">
        <v>1</v>
      </c>
      <c r="R3821">
        <v>127</v>
      </c>
      <c r="S3821">
        <v>5</v>
      </c>
      <c r="T3821" t="s">
        <v>2958</v>
      </c>
      <c r="U3821">
        <v>65</v>
      </c>
      <c r="V3821">
        <v>2</v>
      </c>
      <c r="W3821">
        <v>12</v>
      </c>
      <c r="X3821">
        <v>32</v>
      </c>
      <c r="Y3821">
        <v>20</v>
      </c>
      <c r="Z3821">
        <v>20</v>
      </c>
      <c r="AA3821">
        <v>20</v>
      </c>
      <c r="AD3821">
        <v>6</v>
      </c>
      <c r="AE3821">
        <v>3820</v>
      </c>
      <c r="AF3821" s="16" t="s">
        <v>39</v>
      </c>
      <c r="AG3821" s="16"/>
      <c r="AH3821" s="16"/>
      <c r="AI3821" s="16" t="str">
        <f t="shared" si="236"/>
        <v>(65,5,2,12,32,20,20, null, 6, 'Chambers 2024 Europe',2024, '2023-02-22','2023-02-22','".Carbon::now()."','".Carbon::now()."'),</v>
      </c>
      <c r="AJ3821" s="16" t="str">
        <f t="shared" si="237"/>
        <v>('".DB::select("SELECT id_status FROM `status` WHERE `element_type` = 'task' AND status_type = 'client' AND name ='CONFIRMED'")[0]-&gt;id_status."',3820,1),</v>
      </c>
      <c r="AK3821" s="16" t="str">
        <f t="shared" si="238"/>
        <v/>
      </c>
      <c r="AL3821" s="16" t="str">
        <f t="shared" si="239"/>
        <v/>
      </c>
    </row>
    <row r="3822" spans="1:38" x14ac:dyDescent="0.25">
      <c r="A3822" s="16" t="s">
        <v>943</v>
      </c>
      <c r="B3822" s="16" t="s">
        <v>26</v>
      </c>
      <c r="C3822" s="16" t="s">
        <v>41</v>
      </c>
      <c r="D3822" s="16" t="s">
        <v>28</v>
      </c>
      <c r="E3822" s="16" t="s">
        <v>51</v>
      </c>
      <c r="F3822" s="16" t="s">
        <v>31</v>
      </c>
      <c r="G3822" s="16" t="s">
        <v>216</v>
      </c>
      <c r="H3822" s="16" t="s">
        <v>219</v>
      </c>
      <c r="I3822" s="16" t="s">
        <v>35</v>
      </c>
      <c r="J3822" s="16" t="s">
        <v>35</v>
      </c>
      <c r="M3822" s="16" t="s">
        <v>74</v>
      </c>
      <c r="N3822" s="7">
        <v>45058</v>
      </c>
      <c r="O3822" s="9">
        <v>45063</v>
      </c>
      <c r="P3822" t="s">
        <v>1191</v>
      </c>
      <c r="Q3822">
        <v>1</v>
      </c>
      <c r="R3822">
        <v>127</v>
      </c>
      <c r="S3822">
        <v>5</v>
      </c>
      <c r="T3822" t="s">
        <v>2958</v>
      </c>
      <c r="U3822">
        <v>65</v>
      </c>
      <c r="V3822">
        <v>2</v>
      </c>
      <c r="W3822">
        <v>12</v>
      </c>
      <c r="X3822">
        <v>32</v>
      </c>
      <c r="Y3822">
        <v>67</v>
      </c>
      <c r="Z3822">
        <v>20</v>
      </c>
      <c r="AA3822">
        <v>20</v>
      </c>
      <c r="AD3822">
        <v>6</v>
      </c>
      <c r="AE3822">
        <v>3821</v>
      </c>
      <c r="AF3822" s="16" t="s">
        <v>39</v>
      </c>
      <c r="AG3822" s="16"/>
      <c r="AH3822" s="16"/>
      <c r="AI3822" s="16" t="str">
        <f t="shared" si="236"/>
        <v>(65,5,2,12,32,67,20, null, 6, 'Chambers 2024 Europe',2024, '2023-05-17','2023-05-17','".Carbon::now()."','".Carbon::now()."'),</v>
      </c>
      <c r="AJ3822" s="16" t="str">
        <f t="shared" si="237"/>
        <v>('".DB::select("SELECT id_status FROM `status` WHERE `element_type` = 'task' AND status_type = 'client' AND name ='CONFIRMED'")[0]-&gt;id_status."',3821,1),</v>
      </c>
      <c r="AK3822" s="16" t="str">
        <f t="shared" si="238"/>
        <v/>
      </c>
      <c r="AL3822" s="16" t="str">
        <f t="shared" si="239"/>
        <v/>
      </c>
    </row>
    <row r="3823" spans="1:38" x14ac:dyDescent="0.25">
      <c r="A3823" s="16" t="s">
        <v>943</v>
      </c>
      <c r="B3823" s="16" t="s">
        <v>26</v>
      </c>
      <c r="C3823" s="16" t="s">
        <v>41</v>
      </c>
      <c r="D3823" s="16" t="s">
        <v>28</v>
      </c>
      <c r="E3823" s="16" t="s">
        <v>51</v>
      </c>
      <c r="F3823" s="16" t="s">
        <v>31</v>
      </c>
      <c r="G3823" s="16" t="s">
        <v>216</v>
      </c>
      <c r="H3823" s="16" t="s">
        <v>220</v>
      </c>
      <c r="I3823" s="16" t="s">
        <v>35</v>
      </c>
      <c r="J3823" s="16" t="s">
        <v>35</v>
      </c>
      <c r="M3823" s="16" t="s">
        <v>74</v>
      </c>
      <c r="N3823" s="7">
        <v>45176</v>
      </c>
      <c r="O3823" s="9">
        <v>45063</v>
      </c>
      <c r="P3823" t="s">
        <v>1191</v>
      </c>
      <c r="Q3823">
        <v>1</v>
      </c>
      <c r="R3823">
        <v>127</v>
      </c>
      <c r="S3823">
        <v>5</v>
      </c>
      <c r="T3823" t="s">
        <v>2958</v>
      </c>
      <c r="U3823">
        <v>65</v>
      </c>
      <c r="V3823">
        <v>2</v>
      </c>
      <c r="W3823">
        <v>12</v>
      </c>
      <c r="X3823">
        <v>32</v>
      </c>
      <c r="Y3823">
        <v>68</v>
      </c>
      <c r="Z3823">
        <v>20</v>
      </c>
      <c r="AA3823">
        <v>20</v>
      </c>
      <c r="AD3823">
        <v>6</v>
      </c>
      <c r="AE3823">
        <v>3822</v>
      </c>
      <c r="AF3823" s="16" t="s">
        <v>39</v>
      </c>
      <c r="AG3823" s="16"/>
      <c r="AH3823" s="16"/>
      <c r="AI3823" s="16" t="str">
        <f t="shared" si="236"/>
        <v>(65,5,2,12,32,68,20, null, 6, 'Chambers 2024 Europe',2024, '2023-05-17','2023-05-17','".Carbon::now()."','".Carbon::now()."'),</v>
      </c>
      <c r="AJ3823" s="16" t="str">
        <f t="shared" si="237"/>
        <v>('".DB::select("SELECT id_status FROM `status` WHERE `element_type` = 'task' AND status_type = 'client' AND name ='CONFIRMED'")[0]-&gt;id_status."',3822,1),</v>
      </c>
      <c r="AK3823" s="16" t="str">
        <f t="shared" si="238"/>
        <v/>
      </c>
      <c r="AL3823" s="16" t="str">
        <f t="shared" si="239"/>
        <v/>
      </c>
    </row>
    <row r="3824" spans="1:38" x14ac:dyDescent="0.25">
      <c r="A3824" s="16" t="s">
        <v>943</v>
      </c>
      <c r="B3824" s="16" t="s">
        <v>26</v>
      </c>
      <c r="C3824" s="16" t="s">
        <v>41</v>
      </c>
      <c r="D3824" s="16" t="s">
        <v>28</v>
      </c>
      <c r="E3824" s="16" t="s">
        <v>51</v>
      </c>
      <c r="F3824" s="16" t="s">
        <v>31</v>
      </c>
      <c r="G3824" s="16" t="s">
        <v>216</v>
      </c>
      <c r="H3824" s="16" t="s">
        <v>64</v>
      </c>
      <c r="I3824" s="16" t="s">
        <v>35</v>
      </c>
      <c r="J3824" s="16" t="s">
        <v>35</v>
      </c>
      <c r="M3824" s="16" t="s">
        <v>74</v>
      </c>
      <c r="N3824" s="7">
        <v>44979</v>
      </c>
      <c r="O3824" s="9">
        <v>44979</v>
      </c>
      <c r="P3824" t="s">
        <v>1179</v>
      </c>
      <c r="Q3824">
        <v>1</v>
      </c>
      <c r="R3824">
        <v>127</v>
      </c>
      <c r="S3824">
        <v>5</v>
      </c>
      <c r="T3824" t="s">
        <v>2958</v>
      </c>
      <c r="U3824">
        <v>65</v>
      </c>
      <c r="V3824">
        <v>2</v>
      </c>
      <c r="W3824">
        <v>12</v>
      </c>
      <c r="X3824">
        <v>32</v>
      </c>
      <c r="Y3824">
        <v>93</v>
      </c>
      <c r="Z3824">
        <v>20</v>
      </c>
      <c r="AA3824">
        <v>20</v>
      </c>
      <c r="AD3824">
        <v>6</v>
      </c>
      <c r="AE3824">
        <v>3823</v>
      </c>
      <c r="AF3824" s="16" t="s">
        <v>39</v>
      </c>
      <c r="AG3824" s="16"/>
      <c r="AH3824" s="16"/>
      <c r="AI3824" s="16" t="str">
        <f t="shared" si="236"/>
        <v>(65,5,2,12,32,93,20, null, 6, 'Chambers 2024 Europe',2024, '2023-02-22','2023-02-22','".Carbon::now()."','".Carbon::now()."'),</v>
      </c>
      <c r="AJ3824" s="16" t="str">
        <f t="shared" si="237"/>
        <v>('".DB::select("SELECT id_status FROM `status` WHERE `element_type` = 'task' AND status_type = 'client' AND name ='CONFIRMED'")[0]-&gt;id_status."',3823,1),</v>
      </c>
      <c r="AK3824" s="16" t="str">
        <f t="shared" si="238"/>
        <v/>
      </c>
      <c r="AL3824" s="16" t="str">
        <f t="shared" si="239"/>
        <v/>
      </c>
    </row>
    <row r="3825" spans="1:38" x14ac:dyDescent="0.25">
      <c r="A3825" s="16" t="s">
        <v>943</v>
      </c>
      <c r="B3825" s="16" t="s">
        <v>26</v>
      </c>
      <c r="C3825" s="16" t="s">
        <v>41</v>
      </c>
      <c r="D3825" s="16" t="s">
        <v>28</v>
      </c>
      <c r="E3825" s="16" t="s">
        <v>51</v>
      </c>
      <c r="F3825" s="16" t="s">
        <v>31</v>
      </c>
      <c r="G3825" s="16" t="s">
        <v>216</v>
      </c>
      <c r="H3825" s="16" t="s">
        <v>206</v>
      </c>
      <c r="I3825" s="16" t="s">
        <v>35</v>
      </c>
      <c r="J3825" s="16" t="s">
        <v>35</v>
      </c>
      <c r="M3825" s="16" t="s">
        <v>74</v>
      </c>
      <c r="N3825" s="7">
        <v>45063</v>
      </c>
      <c r="O3825" s="9">
        <v>45063</v>
      </c>
      <c r="P3825" t="s">
        <v>1191</v>
      </c>
      <c r="Q3825">
        <v>1</v>
      </c>
      <c r="R3825">
        <v>127</v>
      </c>
      <c r="S3825">
        <v>5</v>
      </c>
      <c r="T3825" t="s">
        <v>2958</v>
      </c>
      <c r="U3825">
        <v>65</v>
      </c>
      <c r="V3825">
        <v>2</v>
      </c>
      <c r="W3825">
        <v>12</v>
      </c>
      <c r="X3825">
        <v>32</v>
      </c>
      <c r="Y3825">
        <v>106</v>
      </c>
      <c r="Z3825">
        <v>20</v>
      </c>
      <c r="AA3825">
        <v>20</v>
      </c>
      <c r="AD3825">
        <v>6</v>
      </c>
      <c r="AE3825">
        <v>3824</v>
      </c>
      <c r="AF3825" s="16" t="s">
        <v>39</v>
      </c>
      <c r="AG3825" s="16"/>
      <c r="AH3825" s="16"/>
      <c r="AI3825" s="16" t="str">
        <f t="shared" si="236"/>
        <v>(65,5,2,12,32,106,20, null, 6, 'Chambers 2024 Europe',2024, '2023-05-17','2023-05-17','".Carbon::now()."','".Carbon::now()."'),</v>
      </c>
      <c r="AJ3825" s="16" t="str">
        <f t="shared" si="237"/>
        <v>('".DB::select("SELECT id_status FROM `status` WHERE `element_type` = 'task' AND status_type = 'client' AND name ='CONFIRMED'")[0]-&gt;id_status."',3824,1),</v>
      </c>
      <c r="AK3825" s="16" t="str">
        <f t="shared" si="238"/>
        <v/>
      </c>
      <c r="AL3825" s="16" t="str">
        <f t="shared" si="239"/>
        <v/>
      </c>
    </row>
    <row r="3826" spans="1:38" x14ac:dyDescent="0.25">
      <c r="A3826" s="16" t="s">
        <v>943</v>
      </c>
      <c r="B3826" s="16" t="s">
        <v>26</v>
      </c>
      <c r="C3826" s="16" t="s">
        <v>41</v>
      </c>
      <c r="D3826" s="16" t="s">
        <v>28</v>
      </c>
      <c r="E3826" s="16" t="s">
        <v>51</v>
      </c>
      <c r="F3826" s="16" t="s">
        <v>31</v>
      </c>
      <c r="G3826" s="16" t="s">
        <v>216</v>
      </c>
      <c r="H3826" s="16" t="s">
        <v>47</v>
      </c>
      <c r="I3826" s="16" t="s">
        <v>35</v>
      </c>
      <c r="J3826" s="16" t="s">
        <v>35</v>
      </c>
      <c r="M3826" s="16" t="s">
        <v>74</v>
      </c>
      <c r="N3826" s="7">
        <v>44979</v>
      </c>
      <c r="O3826" s="9">
        <v>44979</v>
      </c>
      <c r="P3826" t="s">
        <v>1179</v>
      </c>
      <c r="Q3826">
        <v>1</v>
      </c>
      <c r="R3826">
        <v>127</v>
      </c>
      <c r="S3826">
        <v>5</v>
      </c>
      <c r="T3826" t="s">
        <v>2958</v>
      </c>
      <c r="U3826">
        <v>65</v>
      </c>
      <c r="V3826">
        <v>2</v>
      </c>
      <c r="W3826">
        <v>12</v>
      </c>
      <c r="X3826">
        <v>32</v>
      </c>
      <c r="Y3826">
        <v>125</v>
      </c>
      <c r="Z3826">
        <v>20</v>
      </c>
      <c r="AA3826">
        <v>20</v>
      </c>
      <c r="AD3826">
        <v>6</v>
      </c>
      <c r="AE3826">
        <v>3825</v>
      </c>
      <c r="AF3826" s="16" t="s">
        <v>39</v>
      </c>
      <c r="AG3826" s="16"/>
      <c r="AH3826" s="16"/>
      <c r="AI3826" s="16" t="str">
        <f t="shared" si="236"/>
        <v>(65,5,2,12,32,125,20, null, 6, 'Chambers 2024 Europe',2024, '2023-02-22','2023-02-22','".Carbon::now()."','".Carbon::now()."'),</v>
      </c>
      <c r="AJ3826" s="16" t="str">
        <f t="shared" si="237"/>
        <v>('".DB::select("SELECT id_status FROM `status` WHERE `element_type` = 'task' AND status_type = 'client' AND name ='CONFIRMED'")[0]-&gt;id_status."',3825,1),</v>
      </c>
      <c r="AK3826" s="16" t="str">
        <f t="shared" si="238"/>
        <v/>
      </c>
      <c r="AL3826" s="16" t="str">
        <f t="shared" si="239"/>
        <v/>
      </c>
    </row>
    <row r="3827" spans="1:38" x14ac:dyDescent="0.25">
      <c r="A3827" s="16" t="s">
        <v>943</v>
      </c>
      <c r="B3827" s="16" t="s">
        <v>26</v>
      </c>
      <c r="C3827" s="16" t="s">
        <v>41</v>
      </c>
      <c r="D3827" s="16" t="s">
        <v>28</v>
      </c>
      <c r="E3827" s="16" t="s">
        <v>51</v>
      </c>
      <c r="F3827" s="16" t="s">
        <v>31</v>
      </c>
      <c r="G3827" s="16" t="s">
        <v>216</v>
      </c>
      <c r="H3827" s="16" t="s">
        <v>191</v>
      </c>
      <c r="I3827" s="16" t="s">
        <v>35</v>
      </c>
      <c r="J3827" s="16" t="s">
        <v>35</v>
      </c>
      <c r="M3827" s="16" t="s">
        <v>74</v>
      </c>
      <c r="N3827" s="7">
        <v>45058</v>
      </c>
      <c r="O3827" s="9">
        <v>45063</v>
      </c>
      <c r="P3827" t="s">
        <v>1191</v>
      </c>
      <c r="Q3827">
        <v>1</v>
      </c>
      <c r="R3827">
        <v>127</v>
      </c>
      <c r="S3827">
        <v>5</v>
      </c>
      <c r="T3827" t="s">
        <v>2958</v>
      </c>
      <c r="U3827">
        <v>65</v>
      </c>
      <c r="V3827">
        <v>2</v>
      </c>
      <c r="W3827">
        <v>12</v>
      </c>
      <c r="X3827">
        <v>32</v>
      </c>
      <c r="Y3827">
        <v>131</v>
      </c>
      <c r="Z3827">
        <v>20</v>
      </c>
      <c r="AA3827">
        <v>20</v>
      </c>
      <c r="AD3827">
        <v>6</v>
      </c>
      <c r="AE3827">
        <v>3826</v>
      </c>
      <c r="AF3827" s="16" t="s">
        <v>39</v>
      </c>
      <c r="AG3827" s="16"/>
      <c r="AH3827" s="16"/>
      <c r="AI3827" s="16" t="str">
        <f t="shared" si="236"/>
        <v>(65,5,2,12,32,131,20, null, 6, 'Chambers 2024 Europe',2024, '2023-05-17','2023-05-17','".Carbon::now()."','".Carbon::now()."'),</v>
      </c>
      <c r="AJ3827" s="16" t="str">
        <f t="shared" si="237"/>
        <v>('".DB::select("SELECT id_status FROM `status` WHERE `element_type` = 'task' AND status_type = 'client' AND name ='CONFIRMED'")[0]-&gt;id_status."',3826,1),</v>
      </c>
      <c r="AK3827" s="16" t="str">
        <f t="shared" si="238"/>
        <v/>
      </c>
      <c r="AL3827" s="16" t="str">
        <f t="shared" si="239"/>
        <v/>
      </c>
    </row>
    <row r="3828" spans="1:38" x14ac:dyDescent="0.25">
      <c r="A3828" s="16" t="s">
        <v>943</v>
      </c>
      <c r="B3828" s="16" t="s">
        <v>26</v>
      </c>
      <c r="C3828" s="16" t="s">
        <v>41</v>
      </c>
      <c r="D3828" s="16" t="s">
        <v>28</v>
      </c>
      <c r="E3828" s="16" t="s">
        <v>51</v>
      </c>
      <c r="F3828" s="16" t="s">
        <v>31</v>
      </c>
      <c r="G3828" s="16" t="s">
        <v>216</v>
      </c>
      <c r="H3828" s="16" t="s">
        <v>221</v>
      </c>
      <c r="I3828" s="16" t="s">
        <v>35</v>
      </c>
      <c r="J3828" s="16" t="s">
        <v>35</v>
      </c>
      <c r="M3828" s="16" t="s">
        <v>74</v>
      </c>
      <c r="N3828" s="7">
        <v>45058</v>
      </c>
      <c r="O3828" s="9">
        <v>45063</v>
      </c>
      <c r="P3828" t="s">
        <v>1191</v>
      </c>
      <c r="Q3828">
        <v>1</v>
      </c>
      <c r="R3828">
        <v>127</v>
      </c>
      <c r="S3828">
        <v>5</v>
      </c>
      <c r="T3828" t="s">
        <v>2958</v>
      </c>
      <c r="U3828">
        <v>65</v>
      </c>
      <c r="V3828">
        <v>2</v>
      </c>
      <c r="W3828">
        <v>12</v>
      </c>
      <c r="X3828">
        <v>32</v>
      </c>
      <c r="Y3828">
        <v>138</v>
      </c>
      <c r="Z3828">
        <v>20</v>
      </c>
      <c r="AA3828">
        <v>20</v>
      </c>
      <c r="AD3828">
        <v>6</v>
      </c>
      <c r="AE3828">
        <v>3827</v>
      </c>
      <c r="AF3828" s="16" t="s">
        <v>39</v>
      </c>
      <c r="AG3828" s="16"/>
      <c r="AH3828" s="16"/>
      <c r="AI3828" s="16" t="str">
        <f t="shared" si="236"/>
        <v>(65,5,2,12,32,138,20, null, 6, 'Chambers 2024 Europe',2024, '2023-05-17','2023-05-17','".Carbon::now()."','".Carbon::now()."'),</v>
      </c>
      <c r="AJ3828" s="16" t="str">
        <f t="shared" si="237"/>
        <v>('".DB::select("SELECT id_status FROM `status` WHERE `element_type` = 'task' AND status_type = 'client' AND name ='CONFIRMED'")[0]-&gt;id_status."',3827,1),</v>
      </c>
      <c r="AK3828" s="16" t="str">
        <f t="shared" si="238"/>
        <v/>
      </c>
      <c r="AL3828" s="16" t="str">
        <f t="shared" si="239"/>
        <v/>
      </c>
    </row>
    <row r="3829" spans="1:38" x14ac:dyDescent="0.25">
      <c r="A3829" s="16" t="s">
        <v>943</v>
      </c>
      <c r="B3829" s="16" t="s">
        <v>26</v>
      </c>
      <c r="C3829" s="16" t="s">
        <v>41</v>
      </c>
      <c r="D3829" s="16" t="s">
        <v>28</v>
      </c>
      <c r="E3829" s="16" t="s">
        <v>51</v>
      </c>
      <c r="F3829" s="16" t="s">
        <v>31</v>
      </c>
      <c r="G3829" s="16" t="s">
        <v>216</v>
      </c>
      <c r="H3829" s="16" t="s">
        <v>222</v>
      </c>
      <c r="I3829" s="16" t="s">
        <v>35</v>
      </c>
      <c r="J3829" s="16" t="s">
        <v>35</v>
      </c>
      <c r="M3829" s="16" t="s">
        <v>74</v>
      </c>
      <c r="N3829" s="7">
        <v>45058</v>
      </c>
      <c r="O3829" s="9">
        <v>45063</v>
      </c>
      <c r="P3829" t="s">
        <v>1191</v>
      </c>
      <c r="Q3829">
        <v>1</v>
      </c>
      <c r="R3829">
        <v>127</v>
      </c>
      <c r="S3829">
        <v>5</v>
      </c>
      <c r="T3829" t="s">
        <v>2958</v>
      </c>
      <c r="U3829">
        <v>65</v>
      </c>
      <c r="V3829">
        <v>2</v>
      </c>
      <c r="W3829">
        <v>12</v>
      </c>
      <c r="X3829">
        <v>32</v>
      </c>
      <c r="Y3829">
        <v>215</v>
      </c>
      <c r="Z3829">
        <v>20</v>
      </c>
      <c r="AA3829">
        <v>20</v>
      </c>
      <c r="AD3829">
        <v>6</v>
      </c>
      <c r="AE3829">
        <v>3828</v>
      </c>
      <c r="AF3829" s="16" t="s">
        <v>39</v>
      </c>
      <c r="AG3829" s="16"/>
      <c r="AH3829" s="16"/>
      <c r="AI3829" s="16" t="str">
        <f t="shared" si="236"/>
        <v>(65,5,2,12,32,215,20, null, 6, 'Chambers 2024 Europe',2024, '2023-05-17','2023-05-17','".Carbon::now()."','".Carbon::now()."'),</v>
      </c>
      <c r="AJ3829" s="16" t="str">
        <f t="shared" si="237"/>
        <v>('".DB::select("SELECT id_status FROM `status` WHERE `element_type` = 'task' AND status_type = 'client' AND name ='CONFIRMED'")[0]-&gt;id_status."',3828,1),</v>
      </c>
      <c r="AK3829" s="16" t="str">
        <f t="shared" si="238"/>
        <v/>
      </c>
      <c r="AL3829" s="16" t="str">
        <f t="shared" si="239"/>
        <v/>
      </c>
    </row>
    <row r="3830" spans="1:38" x14ac:dyDescent="0.25">
      <c r="A3830" s="16" t="s">
        <v>943</v>
      </c>
      <c r="B3830" s="16" t="s">
        <v>26</v>
      </c>
      <c r="C3830" s="16" t="s">
        <v>41</v>
      </c>
      <c r="D3830" s="16" t="s">
        <v>28</v>
      </c>
      <c r="E3830" s="16" t="s">
        <v>51</v>
      </c>
      <c r="F3830" s="16" t="s">
        <v>31</v>
      </c>
      <c r="G3830" s="16" t="s">
        <v>216</v>
      </c>
      <c r="H3830" s="16" t="s">
        <v>87</v>
      </c>
      <c r="I3830" s="16" t="s">
        <v>35</v>
      </c>
      <c r="J3830" s="16" t="s">
        <v>35</v>
      </c>
      <c r="M3830" s="16" t="s">
        <v>74</v>
      </c>
      <c r="N3830" s="7">
        <v>44979</v>
      </c>
      <c r="O3830" s="9">
        <v>44979</v>
      </c>
      <c r="P3830" t="s">
        <v>1179</v>
      </c>
      <c r="Q3830">
        <v>1</v>
      </c>
      <c r="R3830">
        <v>127</v>
      </c>
      <c r="S3830">
        <v>5</v>
      </c>
      <c r="T3830" t="s">
        <v>2958</v>
      </c>
      <c r="U3830">
        <v>65</v>
      </c>
      <c r="V3830">
        <v>2</v>
      </c>
      <c r="W3830">
        <v>12</v>
      </c>
      <c r="X3830">
        <v>32</v>
      </c>
      <c r="Y3830">
        <v>227</v>
      </c>
      <c r="Z3830">
        <v>20</v>
      </c>
      <c r="AA3830">
        <v>20</v>
      </c>
      <c r="AD3830">
        <v>6</v>
      </c>
      <c r="AE3830">
        <v>3829</v>
      </c>
      <c r="AF3830" s="16" t="s">
        <v>39</v>
      </c>
      <c r="AG3830" s="16"/>
      <c r="AH3830" s="16"/>
      <c r="AI3830" s="16" t="str">
        <f t="shared" si="236"/>
        <v>(65,5,2,12,32,227,20, null, 6, 'Chambers 2024 Europe',2024, '2023-02-22','2023-02-22','".Carbon::now()."','".Carbon::now()."'),</v>
      </c>
      <c r="AJ3830" s="16" t="str">
        <f t="shared" si="237"/>
        <v>('".DB::select("SELECT id_status FROM `status` WHERE `element_type` = 'task' AND status_type = 'client' AND name ='CONFIRMED'")[0]-&gt;id_status."',3829,1),</v>
      </c>
      <c r="AK3830" s="16" t="str">
        <f t="shared" si="238"/>
        <v/>
      </c>
      <c r="AL3830" s="16" t="str">
        <f t="shared" si="239"/>
        <v/>
      </c>
    </row>
    <row r="3831" spans="1:38" x14ac:dyDescent="0.25">
      <c r="A3831" s="16" t="s">
        <v>943</v>
      </c>
      <c r="B3831" s="16" t="s">
        <v>26</v>
      </c>
      <c r="C3831" s="16" t="s">
        <v>41</v>
      </c>
      <c r="D3831" s="16" t="s">
        <v>28</v>
      </c>
      <c r="E3831" s="16" t="s">
        <v>51</v>
      </c>
      <c r="F3831" s="16" t="s">
        <v>31</v>
      </c>
      <c r="G3831" s="16" t="s">
        <v>216</v>
      </c>
      <c r="H3831" s="16" t="s">
        <v>57</v>
      </c>
      <c r="I3831" s="16" t="s">
        <v>35</v>
      </c>
      <c r="J3831" s="16" t="s">
        <v>35</v>
      </c>
      <c r="M3831" s="16" t="s">
        <v>74</v>
      </c>
      <c r="N3831" s="7">
        <v>45058</v>
      </c>
      <c r="O3831" s="9">
        <v>45063</v>
      </c>
      <c r="P3831" t="s">
        <v>1191</v>
      </c>
      <c r="Q3831">
        <v>1</v>
      </c>
      <c r="R3831">
        <v>127</v>
      </c>
      <c r="S3831">
        <v>5</v>
      </c>
      <c r="T3831" t="s">
        <v>2958</v>
      </c>
      <c r="U3831">
        <v>65</v>
      </c>
      <c r="V3831">
        <v>2</v>
      </c>
      <c r="W3831">
        <v>12</v>
      </c>
      <c r="X3831">
        <v>32</v>
      </c>
      <c r="Y3831">
        <v>343</v>
      </c>
      <c r="Z3831">
        <v>20</v>
      </c>
      <c r="AA3831">
        <v>20</v>
      </c>
      <c r="AD3831">
        <v>6</v>
      </c>
      <c r="AE3831">
        <v>3830</v>
      </c>
      <c r="AF3831" s="16" t="s">
        <v>39</v>
      </c>
      <c r="AG3831" s="16"/>
      <c r="AH3831" s="16"/>
      <c r="AI3831" s="16" t="str">
        <f t="shared" si="236"/>
        <v>(65,5,2,12,32,343,20, null, 6, 'Chambers 2024 Europe',2024, '2023-05-17','2023-05-17','".Carbon::now()."','".Carbon::now()."'),</v>
      </c>
      <c r="AJ3831" s="16" t="str">
        <f t="shared" si="237"/>
        <v>('".DB::select("SELECT id_status FROM `status` WHERE `element_type` = 'task' AND status_type = 'client' AND name ='CONFIRMED'")[0]-&gt;id_status."',3830,1),</v>
      </c>
      <c r="AK3831" s="16" t="str">
        <f t="shared" si="238"/>
        <v/>
      </c>
      <c r="AL3831" s="16" t="str">
        <f t="shared" si="239"/>
        <v/>
      </c>
    </row>
    <row r="3832" spans="1:38" x14ac:dyDescent="0.25">
      <c r="A3832" s="16" t="s">
        <v>943</v>
      </c>
      <c r="B3832" s="16" t="s">
        <v>26</v>
      </c>
      <c r="C3832" s="16" t="s">
        <v>41</v>
      </c>
      <c r="D3832" s="16" t="s">
        <v>28</v>
      </c>
      <c r="E3832" s="16" t="s">
        <v>51</v>
      </c>
      <c r="F3832" s="16" t="s">
        <v>31</v>
      </c>
      <c r="G3832" s="16" t="s">
        <v>216</v>
      </c>
      <c r="H3832" s="16" t="s">
        <v>223</v>
      </c>
      <c r="I3832" s="16" t="s">
        <v>35</v>
      </c>
      <c r="J3832" s="16" t="s">
        <v>35</v>
      </c>
      <c r="M3832" s="16" t="s">
        <v>74</v>
      </c>
      <c r="N3832" s="7">
        <v>45058</v>
      </c>
      <c r="O3832" s="9">
        <v>45063</v>
      </c>
      <c r="P3832" t="s">
        <v>1191</v>
      </c>
      <c r="Q3832">
        <v>1</v>
      </c>
      <c r="R3832">
        <v>127</v>
      </c>
      <c r="S3832">
        <v>5</v>
      </c>
      <c r="T3832" t="s">
        <v>2958</v>
      </c>
      <c r="U3832">
        <v>65</v>
      </c>
      <c r="V3832">
        <v>2</v>
      </c>
      <c r="W3832">
        <v>12</v>
      </c>
      <c r="X3832">
        <v>32</v>
      </c>
      <c r="Y3832">
        <v>337</v>
      </c>
      <c r="Z3832">
        <v>20</v>
      </c>
      <c r="AA3832">
        <v>20</v>
      </c>
      <c r="AD3832">
        <v>6</v>
      </c>
      <c r="AE3832">
        <v>3831</v>
      </c>
      <c r="AF3832" s="16" t="s">
        <v>39</v>
      </c>
      <c r="AG3832" s="16"/>
      <c r="AH3832" s="16"/>
      <c r="AI3832" s="16" t="str">
        <f t="shared" si="236"/>
        <v>(65,5,2,12,32,337,20, null, 6, 'Chambers 2024 Europe',2024, '2023-05-17','2023-05-17','".Carbon::now()."','".Carbon::now()."'),</v>
      </c>
      <c r="AJ3832" s="16" t="str">
        <f t="shared" si="237"/>
        <v>('".DB::select("SELECT id_status FROM `status` WHERE `element_type` = 'task' AND status_type = 'client' AND name ='CONFIRMED'")[0]-&gt;id_status."',3831,1),</v>
      </c>
      <c r="AK3832" s="16" t="str">
        <f t="shared" si="238"/>
        <v/>
      </c>
      <c r="AL3832" s="16" t="str">
        <f t="shared" si="239"/>
        <v/>
      </c>
    </row>
    <row r="3833" spans="1:38" x14ac:dyDescent="0.25">
      <c r="A3833" s="16" t="s">
        <v>943</v>
      </c>
      <c r="B3833" s="16" t="s">
        <v>26</v>
      </c>
      <c r="C3833" s="16" t="s">
        <v>41</v>
      </c>
      <c r="D3833" s="16" t="s">
        <v>28</v>
      </c>
      <c r="E3833" s="16" t="s">
        <v>51</v>
      </c>
      <c r="F3833" s="16" t="s">
        <v>31</v>
      </c>
      <c r="G3833" s="16" t="s">
        <v>216</v>
      </c>
      <c r="H3833" s="16" t="s">
        <v>224</v>
      </c>
      <c r="I3833" s="16" t="s">
        <v>35</v>
      </c>
      <c r="J3833" s="16" t="s">
        <v>35</v>
      </c>
      <c r="M3833" s="16" t="s">
        <v>74</v>
      </c>
      <c r="N3833" s="7">
        <v>44979</v>
      </c>
      <c r="O3833" s="9">
        <v>45175</v>
      </c>
      <c r="P3833" t="s">
        <v>1203</v>
      </c>
      <c r="Q3833">
        <v>1</v>
      </c>
      <c r="R3833">
        <v>127</v>
      </c>
      <c r="S3833">
        <v>5</v>
      </c>
      <c r="T3833" t="s">
        <v>2958</v>
      </c>
      <c r="U3833">
        <v>65</v>
      </c>
      <c r="V3833">
        <v>2</v>
      </c>
      <c r="W3833">
        <v>12</v>
      </c>
      <c r="X3833">
        <v>32</v>
      </c>
      <c r="Y3833">
        <v>346</v>
      </c>
      <c r="Z3833">
        <v>20</v>
      </c>
      <c r="AA3833">
        <v>20</v>
      </c>
      <c r="AD3833">
        <v>6</v>
      </c>
      <c r="AE3833">
        <v>3832</v>
      </c>
      <c r="AF3833" s="16" t="s">
        <v>39</v>
      </c>
      <c r="AG3833" s="16"/>
      <c r="AH3833" s="16"/>
      <c r="AI3833" s="16" t="str">
        <f t="shared" si="236"/>
        <v>(65,5,2,12,32,346,20, null, 6, 'Chambers 2024 Europe',2024, '2023-09-06','2023-09-06','".Carbon::now()."','".Carbon::now()."'),</v>
      </c>
      <c r="AJ3833" s="16" t="str">
        <f t="shared" si="237"/>
        <v>('".DB::select("SELECT id_status FROM `status` WHERE `element_type` = 'task' AND status_type = 'client' AND name ='CONFIRMED'")[0]-&gt;id_status."',3832,1),</v>
      </c>
      <c r="AK3833" s="16" t="str">
        <f t="shared" si="238"/>
        <v/>
      </c>
      <c r="AL3833" s="16" t="str">
        <f t="shared" si="239"/>
        <v/>
      </c>
    </row>
    <row r="3834" spans="1:38" x14ac:dyDescent="0.25">
      <c r="A3834" s="16" t="s">
        <v>943</v>
      </c>
      <c r="B3834" s="16" t="s">
        <v>3139</v>
      </c>
      <c r="C3834" s="16" t="s">
        <v>240</v>
      </c>
      <c r="D3834" s="16" t="s">
        <v>28</v>
      </c>
      <c r="E3834" s="16" t="s">
        <v>241</v>
      </c>
      <c r="F3834" s="16" t="s">
        <v>242</v>
      </c>
      <c r="G3834" s="16" t="s">
        <v>216</v>
      </c>
      <c r="H3834" s="16" t="s">
        <v>205</v>
      </c>
      <c r="I3834" s="16" t="s">
        <v>35</v>
      </c>
      <c r="J3834" s="16" t="s">
        <v>35</v>
      </c>
      <c r="M3834" s="16" t="s">
        <v>74</v>
      </c>
      <c r="N3834" s="7">
        <v>44958</v>
      </c>
      <c r="O3834" s="9">
        <v>44958</v>
      </c>
      <c r="P3834" t="s">
        <v>1213</v>
      </c>
      <c r="Q3834">
        <v>1</v>
      </c>
      <c r="R3834">
        <v>127</v>
      </c>
      <c r="S3834">
        <v>5</v>
      </c>
      <c r="T3834" t="s">
        <v>2958</v>
      </c>
      <c r="U3834">
        <v>65</v>
      </c>
      <c r="V3834">
        <v>9</v>
      </c>
      <c r="W3834">
        <v>40</v>
      </c>
      <c r="X3834">
        <v>32</v>
      </c>
      <c r="Y3834">
        <v>422</v>
      </c>
      <c r="Z3834">
        <v>20</v>
      </c>
      <c r="AA3834">
        <v>20</v>
      </c>
      <c r="AD3834">
        <v>6</v>
      </c>
      <c r="AE3834">
        <v>3833</v>
      </c>
      <c r="AF3834" s="16" t="s">
        <v>39</v>
      </c>
      <c r="AG3834" s="16"/>
      <c r="AH3834" s="16"/>
      <c r="AI3834" s="16" t="str">
        <f t="shared" si="236"/>
        <v>(65,5,9,40,32,422,20, null, 6, 'IFLR 2024 Western Europe',2024, '2023-02-01','2023-02-01','".Carbon::now()."','".Carbon::now()."'),</v>
      </c>
      <c r="AJ3834" s="16" t="str">
        <f t="shared" si="237"/>
        <v>('".DB::select("SELECT id_status FROM `status` WHERE `element_type` = 'task' AND status_type = 'client' AND name ='CONFIRMED'")[0]-&gt;id_status."',3833,1),</v>
      </c>
      <c r="AK3834" s="16" t="str">
        <f t="shared" si="238"/>
        <v/>
      </c>
      <c r="AL3834" s="16" t="str">
        <f t="shared" si="239"/>
        <v/>
      </c>
    </row>
    <row r="3835" spans="1:38" x14ac:dyDescent="0.25">
      <c r="A3835" s="16" t="s">
        <v>943</v>
      </c>
      <c r="B3835" s="16" t="s">
        <v>26</v>
      </c>
      <c r="C3835" s="16" t="s">
        <v>240</v>
      </c>
      <c r="D3835" s="16" t="s">
        <v>28</v>
      </c>
      <c r="E3835" s="16" t="s">
        <v>241</v>
      </c>
      <c r="F3835" s="16" t="s">
        <v>242</v>
      </c>
      <c r="G3835" s="16" t="s">
        <v>216</v>
      </c>
      <c r="H3835" s="16" t="s">
        <v>772</v>
      </c>
      <c r="I3835" s="16" t="s">
        <v>35</v>
      </c>
      <c r="J3835" s="16" t="s">
        <v>35</v>
      </c>
      <c r="M3835" s="16"/>
      <c r="N3835" s="7">
        <v>44958</v>
      </c>
      <c r="O3835" s="9">
        <v>44958</v>
      </c>
      <c r="P3835" t="s">
        <v>1213</v>
      </c>
      <c r="Q3835">
        <v>1</v>
      </c>
      <c r="R3835">
        <v>127</v>
      </c>
      <c r="S3835">
        <v>5</v>
      </c>
      <c r="T3835" t="s">
        <v>2958</v>
      </c>
      <c r="U3835">
        <v>65</v>
      </c>
      <c r="V3835">
        <v>9</v>
      </c>
      <c r="W3835">
        <v>40</v>
      </c>
      <c r="X3835">
        <v>32</v>
      </c>
      <c r="Y3835">
        <v>426</v>
      </c>
      <c r="Z3835">
        <v>20</v>
      </c>
      <c r="AA3835">
        <v>20</v>
      </c>
      <c r="AE3835">
        <v>3834</v>
      </c>
      <c r="AF3835" s="16" t="s">
        <v>24</v>
      </c>
      <c r="AG3835" s="16"/>
      <c r="AH3835" s="16"/>
      <c r="AI3835" s="16" t="str">
        <f t="shared" si="236"/>
        <v>(65,5,9,40,32,426,20, null, null, 'IFLR 2024 Western Europe',2024, '2023-02-01','2023-02-01','".Carbon::now()."','".Carbon::now()."'),</v>
      </c>
      <c r="AJ3835" s="16" t="str">
        <f t="shared" si="237"/>
        <v>('".DB::select("SELECT id_status FROM `status` WHERE `element_type` = 'task' AND status_type = 'client' AND name ='CANCELLED'")[0]-&gt;id_status."',3834,1),</v>
      </c>
      <c r="AK3835" s="16" t="str">
        <f t="shared" si="238"/>
        <v/>
      </c>
      <c r="AL3835" s="16" t="str">
        <f t="shared" si="239"/>
        <v/>
      </c>
    </row>
    <row r="3836" spans="1:38" x14ac:dyDescent="0.25">
      <c r="A3836" s="16" t="s">
        <v>943</v>
      </c>
      <c r="B3836" s="16" t="s">
        <v>26</v>
      </c>
      <c r="C3836" s="16" t="s">
        <v>240</v>
      </c>
      <c r="D3836" s="16" t="s">
        <v>28</v>
      </c>
      <c r="E3836" s="16" t="s">
        <v>241</v>
      </c>
      <c r="F3836" s="16" t="s">
        <v>242</v>
      </c>
      <c r="G3836" s="16" t="s">
        <v>216</v>
      </c>
      <c r="H3836" s="16" t="s">
        <v>243</v>
      </c>
      <c r="I3836" s="16" t="s">
        <v>35</v>
      </c>
      <c r="J3836" s="16" t="s">
        <v>35</v>
      </c>
      <c r="M3836" s="16"/>
      <c r="N3836" s="7">
        <v>44958</v>
      </c>
      <c r="O3836" s="9">
        <v>44958</v>
      </c>
      <c r="P3836" t="s">
        <v>1213</v>
      </c>
      <c r="Q3836">
        <v>1</v>
      </c>
      <c r="R3836">
        <v>127</v>
      </c>
      <c r="S3836">
        <v>5</v>
      </c>
      <c r="T3836" t="s">
        <v>2958</v>
      </c>
      <c r="U3836">
        <v>65</v>
      </c>
      <c r="V3836">
        <v>9</v>
      </c>
      <c r="W3836">
        <v>40</v>
      </c>
      <c r="X3836">
        <v>32</v>
      </c>
      <c r="Y3836">
        <v>440</v>
      </c>
      <c r="Z3836">
        <v>20</v>
      </c>
      <c r="AA3836">
        <v>20</v>
      </c>
      <c r="AE3836">
        <v>3835</v>
      </c>
      <c r="AF3836" s="16" t="s">
        <v>24</v>
      </c>
      <c r="AG3836" s="16"/>
      <c r="AH3836" s="16"/>
      <c r="AI3836" s="16" t="str">
        <f t="shared" si="236"/>
        <v>(65,5,9,40,32,440,20, null, null, 'IFLR 2024 Western Europe',2024, '2023-02-01','2023-02-01','".Carbon::now()."','".Carbon::now()."'),</v>
      </c>
      <c r="AJ3836" s="16" t="str">
        <f t="shared" si="237"/>
        <v>('".DB::select("SELECT id_status FROM `status` WHERE `element_type` = 'task' AND status_type = 'client' AND name ='CANCELLED'")[0]-&gt;id_status."',3835,1),</v>
      </c>
      <c r="AK3836" s="16" t="str">
        <f t="shared" si="238"/>
        <v/>
      </c>
      <c r="AL3836" s="16" t="str">
        <f t="shared" si="239"/>
        <v/>
      </c>
    </row>
    <row r="3837" spans="1:38" x14ac:dyDescent="0.25">
      <c r="A3837" s="16" t="s">
        <v>943</v>
      </c>
      <c r="B3837" s="16" t="s">
        <v>3139</v>
      </c>
      <c r="C3837" s="16" t="s">
        <v>240</v>
      </c>
      <c r="D3837" s="16" t="s">
        <v>28</v>
      </c>
      <c r="E3837" s="16" t="s">
        <v>241</v>
      </c>
      <c r="F3837" s="16" t="s">
        <v>242</v>
      </c>
      <c r="G3837" s="16" t="s">
        <v>216</v>
      </c>
      <c r="H3837" s="16" t="s">
        <v>243</v>
      </c>
      <c r="I3837" s="16" t="s">
        <v>35</v>
      </c>
      <c r="J3837" s="16" t="s">
        <v>35</v>
      </c>
      <c r="M3837" s="16" t="s">
        <v>74</v>
      </c>
      <c r="N3837" s="7">
        <v>44958</v>
      </c>
      <c r="O3837" s="9">
        <v>44958</v>
      </c>
      <c r="P3837" t="s">
        <v>1213</v>
      </c>
      <c r="Q3837">
        <v>1</v>
      </c>
      <c r="R3837">
        <v>127</v>
      </c>
      <c r="S3837">
        <v>5</v>
      </c>
      <c r="T3837" t="s">
        <v>2958</v>
      </c>
      <c r="U3837">
        <v>65</v>
      </c>
      <c r="V3837">
        <v>9</v>
      </c>
      <c r="W3837">
        <v>40</v>
      </c>
      <c r="X3837">
        <v>32</v>
      </c>
      <c r="Y3837">
        <v>440</v>
      </c>
      <c r="Z3837">
        <v>20</v>
      </c>
      <c r="AA3837">
        <v>20</v>
      </c>
      <c r="AD3837">
        <v>6</v>
      </c>
      <c r="AE3837">
        <v>3836</v>
      </c>
      <c r="AF3837" s="16" t="s">
        <v>39</v>
      </c>
      <c r="AG3837" s="16"/>
      <c r="AH3837" s="16"/>
      <c r="AI3837" s="16" t="str">
        <f t="shared" si="236"/>
        <v>(65,5,9,40,32,440,20, null, 6, 'IFLR 2024 Western Europe',2024, '2023-02-01','2023-02-01','".Carbon::now()."','".Carbon::now()."'),</v>
      </c>
      <c r="AJ3837" s="16" t="str">
        <f t="shared" si="237"/>
        <v>('".DB::select("SELECT id_status FROM `status` WHERE `element_type` = 'task' AND status_type = 'client' AND name ='CONFIRMED'")[0]-&gt;id_status."',3836,1),</v>
      </c>
      <c r="AK3837" s="16" t="str">
        <f t="shared" si="238"/>
        <v/>
      </c>
      <c r="AL3837" s="16" t="str">
        <f t="shared" si="239"/>
        <v/>
      </c>
    </row>
    <row r="3838" spans="1:38" x14ac:dyDescent="0.25">
      <c r="A3838" s="16" t="s">
        <v>943</v>
      </c>
      <c r="B3838" s="16" t="s">
        <v>26</v>
      </c>
      <c r="C3838" s="16" t="s">
        <v>240</v>
      </c>
      <c r="D3838" s="16" t="s">
        <v>28</v>
      </c>
      <c r="E3838" s="16" t="s">
        <v>241</v>
      </c>
      <c r="F3838" s="16" t="s">
        <v>242</v>
      </c>
      <c r="G3838" s="16" t="s">
        <v>216</v>
      </c>
      <c r="H3838" s="16" t="s">
        <v>774</v>
      </c>
      <c r="I3838" s="16" t="s">
        <v>35</v>
      </c>
      <c r="J3838" s="16" t="s">
        <v>35</v>
      </c>
      <c r="M3838" s="16"/>
      <c r="N3838" s="7">
        <v>44958</v>
      </c>
      <c r="O3838" s="9">
        <v>44958</v>
      </c>
      <c r="P3838" t="s">
        <v>1213</v>
      </c>
      <c r="Q3838">
        <v>1</v>
      </c>
      <c r="R3838">
        <v>127</v>
      </c>
      <c r="S3838">
        <v>5</v>
      </c>
      <c r="T3838" t="s">
        <v>2958</v>
      </c>
      <c r="U3838">
        <v>65</v>
      </c>
      <c r="V3838">
        <v>9</v>
      </c>
      <c r="W3838">
        <v>40</v>
      </c>
      <c r="X3838">
        <v>32</v>
      </c>
      <c r="Y3838">
        <v>447</v>
      </c>
      <c r="Z3838">
        <v>20</v>
      </c>
      <c r="AA3838">
        <v>20</v>
      </c>
      <c r="AE3838">
        <v>3837</v>
      </c>
      <c r="AF3838" s="16" t="s">
        <v>24</v>
      </c>
      <c r="AG3838" s="16"/>
      <c r="AH3838" s="16"/>
      <c r="AI3838" s="16" t="str">
        <f t="shared" si="236"/>
        <v>(65,5,9,40,32,447,20, null, null, 'IFLR 2024 Western Europe',2024, '2023-02-01','2023-02-01','".Carbon::now()."','".Carbon::now()."'),</v>
      </c>
      <c r="AJ3838" s="16" t="str">
        <f t="shared" si="237"/>
        <v>('".DB::select("SELECT id_status FROM `status` WHERE `element_type` = 'task' AND status_type = 'client' AND name ='CANCELLED'")[0]-&gt;id_status."',3837,1),</v>
      </c>
      <c r="AK3838" s="16" t="str">
        <f t="shared" si="238"/>
        <v/>
      </c>
      <c r="AL3838" s="16" t="str">
        <f t="shared" si="239"/>
        <v/>
      </c>
    </row>
    <row r="3839" spans="1:38" x14ac:dyDescent="0.25">
      <c r="A3839" s="16" t="s">
        <v>943</v>
      </c>
      <c r="B3839" s="16" t="s">
        <v>3139</v>
      </c>
      <c r="C3839" s="16" t="s">
        <v>240</v>
      </c>
      <c r="D3839" s="16" t="s">
        <v>28</v>
      </c>
      <c r="E3839" s="16" t="s">
        <v>241</v>
      </c>
      <c r="F3839" s="16" t="s">
        <v>242</v>
      </c>
      <c r="G3839" s="16" t="s">
        <v>216</v>
      </c>
      <c r="H3839" s="16" t="s">
        <v>60</v>
      </c>
      <c r="I3839" s="16" t="s">
        <v>35</v>
      </c>
      <c r="J3839" s="16" t="s">
        <v>35</v>
      </c>
      <c r="M3839" s="16" t="s">
        <v>74</v>
      </c>
      <c r="N3839" s="7">
        <v>44958</v>
      </c>
      <c r="O3839" s="9">
        <v>44958</v>
      </c>
      <c r="P3839" t="s">
        <v>1213</v>
      </c>
      <c r="Q3839">
        <v>1</v>
      </c>
      <c r="R3839">
        <v>127</v>
      </c>
      <c r="S3839">
        <v>5</v>
      </c>
      <c r="T3839" t="s">
        <v>2958</v>
      </c>
      <c r="U3839">
        <v>65</v>
      </c>
      <c r="V3839">
        <v>9</v>
      </c>
      <c r="W3839">
        <v>40</v>
      </c>
      <c r="X3839">
        <v>32</v>
      </c>
      <c r="Y3839">
        <v>455</v>
      </c>
      <c r="Z3839">
        <v>20</v>
      </c>
      <c r="AA3839">
        <v>20</v>
      </c>
      <c r="AD3839">
        <v>6</v>
      </c>
      <c r="AE3839">
        <v>3838</v>
      </c>
      <c r="AF3839" s="16" t="s">
        <v>39</v>
      </c>
      <c r="AG3839" s="16"/>
      <c r="AH3839" s="16"/>
      <c r="AI3839" s="16" t="str">
        <f t="shared" si="236"/>
        <v>(65,5,9,40,32,455,20, null, 6, 'IFLR 2024 Western Europe',2024, '2023-02-01','2023-02-01','".Carbon::now()."','".Carbon::now()."'),</v>
      </c>
      <c r="AJ3839" s="16" t="str">
        <f t="shared" si="237"/>
        <v>('".DB::select("SELECT id_status FROM `status` WHERE `element_type` = 'task' AND status_type = 'client' AND name ='CONFIRMED'")[0]-&gt;id_status."',3838,1),</v>
      </c>
      <c r="AK3839" s="16" t="str">
        <f t="shared" si="238"/>
        <v/>
      </c>
      <c r="AL3839" s="16" t="str">
        <f t="shared" si="239"/>
        <v/>
      </c>
    </row>
    <row r="3840" spans="1:38" x14ac:dyDescent="0.25">
      <c r="A3840" s="16" t="s">
        <v>943</v>
      </c>
      <c r="B3840" s="16" t="s">
        <v>3139</v>
      </c>
      <c r="C3840" s="16" t="s">
        <v>27</v>
      </c>
      <c r="D3840" s="16" t="s">
        <v>28</v>
      </c>
      <c r="E3840" s="16" t="s">
        <v>688</v>
      </c>
      <c r="F3840" s="16" t="s">
        <v>30</v>
      </c>
      <c r="G3840" s="16" t="s">
        <v>216</v>
      </c>
      <c r="H3840" s="16" t="s">
        <v>205</v>
      </c>
      <c r="I3840" s="16" t="s">
        <v>35</v>
      </c>
      <c r="J3840" s="16" t="s">
        <v>35</v>
      </c>
      <c r="M3840" s="16" t="s">
        <v>74</v>
      </c>
      <c r="N3840" s="7">
        <v>45163</v>
      </c>
      <c r="O3840" s="9">
        <v>45163</v>
      </c>
      <c r="P3840" t="s">
        <v>1196</v>
      </c>
      <c r="Q3840">
        <v>1</v>
      </c>
      <c r="R3840">
        <v>127</v>
      </c>
      <c r="S3840">
        <v>5</v>
      </c>
      <c r="T3840" t="s">
        <v>2958</v>
      </c>
      <c r="U3840">
        <v>65</v>
      </c>
      <c r="V3840">
        <v>14</v>
      </c>
      <c r="W3840">
        <v>56</v>
      </c>
      <c r="X3840">
        <v>32</v>
      </c>
      <c r="Y3840">
        <v>508</v>
      </c>
      <c r="Z3840">
        <v>20</v>
      </c>
      <c r="AA3840">
        <v>20</v>
      </c>
      <c r="AD3840">
        <v>6</v>
      </c>
      <c r="AE3840">
        <v>3839</v>
      </c>
      <c r="AF3840" s="16" t="s">
        <v>39</v>
      </c>
      <c r="AG3840" s="16"/>
      <c r="AH3840" s="16"/>
      <c r="AI3840" s="16" t="str">
        <f t="shared" si="236"/>
        <v>(65,5,14,56,32,508,20, null, 6, 'L500 2024 Europe',2024, '2023-08-25','2023-08-25','".Carbon::now()."','".Carbon::now()."'),</v>
      </c>
      <c r="AJ3840" s="16" t="str">
        <f t="shared" si="237"/>
        <v>('".DB::select("SELECT id_status FROM `status` WHERE `element_type` = 'task' AND status_type = 'client' AND name ='CONFIRMED'")[0]-&gt;id_status."',3839,1),</v>
      </c>
      <c r="AK3840" s="16" t="str">
        <f t="shared" si="238"/>
        <v/>
      </c>
      <c r="AL3840" s="16" t="str">
        <f t="shared" si="239"/>
        <v/>
      </c>
    </row>
    <row r="3841" spans="1:38" x14ac:dyDescent="0.25">
      <c r="A3841" s="16" t="s">
        <v>943</v>
      </c>
      <c r="B3841" s="16" t="s">
        <v>3139</v>
      </c>
      <c r="C3841" s="16" t="s">
        <v>27</v>
      </c>
      <c r="D3841" s="16" t="s">
        <v>28</v>
      </c>
      <c r="E3841" s="16" t="s">
        <v>688</v>
      </c>
      <c r="F3841" s="16" t="s">
        <v>30</v>
      </c>
      <c r="G3841" s="16" t="s">
        <v>216</v>
      </c>
      <c r="H3841" s="16" t="s">
        <v>33</v>
      </c>
      <c r="I3841" s="16" t="s">
        <v>35</v>
      </c>
      <c r="J3841" s="16" t="s">
        <v>35</v>
      </c>
      <c r="M3841" s="16" t="s">
        <v>74</v>
      </c>
      <c r="N3841" s="7">
        <v>45163</v>
      </c>
      <c r="O3841" s="9">
        <v>45163</v>
      </c>
      <c r="P3841" t="s">
        <v>1196</v>
      </c>
      <c r="Q3841">
        <v>1</v>
      </c>
      <c r="R3841">
        <v>127</v>
      </c>
      <c r="S3841">
        <v>5</v>
      </c>
      <c r="T3841" t="s">
        <v>2958</v>
      </c>
      <c r="U3841">
        <v>65</v>
      </c>
      <c r="V3841">
        <v>14</v>
      </c>
      <c r="W3841">
        <v>56</v>
      </c>
      <c r="X3841">
        <v>32</v>
      </c>
      <c r="Y3841">
        <v>556</v>
      </c>
      <c r="Z3841">
        <v>20</v>
      </c>
      <c r="AA3841">
        <v>20</v>
      </c>
      <c r="AD3841">
        <v>6</v>
      </c>
      <c r="AE3841">
        <v>3840</v>
      </c>
      <c r="AF3841" s="16" t="s">
        <v>39</v>
      </c>
      <c r="AG3841" s="16"/>
      <c r="AH3841" s="16"/>
      <c r="AI3841" s="16" t="str">
        <f t="shared" si="236"/>
        <v>(65,5,14,56,32,556,20, null, 6, 'L500 2024 Europe',2024, '2023-08-25','2023-08-25','".Carbon::now()."','".Carbon::now()."'),</v>
      </c>
      <c r="AJ3841" s="16" t="str">
        <f t="shared" si="237"/>
        <v>('".DB::select("SELECT id_status FROM `status` WHERE `element_type` = 'task' AND status_type = 'client' AND name ='CONFIRMED'")[0]-&gt;id_status."',3840,1),</v>
      </c>
      <c r="AK3841" s="16" t="str">
        <f t="shared" si="238"/>
        <v/>
      </c>
      <c r="AL3841" s="16" t="str">
        <f t="shared" si="239"/>
        <v/>
      </c>
    </row>
    <row r="3842" spans="1:38" x14ac:dyDescent="0.25">
      <c r="A3842" s="16" t="s">
        <v>943</v>
      </c>
      <c r="B3842" s="16" t="s">
        <v>3139</v>
      </c>
      <c r="C3842" s="16" t="s">
        <v>27</v>
      </c>
      <c r="D3842" s="16" t="s">
        <v>28</v>
      </c>
      <c r="E3842" s="16" t="s">
        <v>688</v>
      </c>
      <c r="F3842" s="16" t="s">
        <v>30</v>
      </c>
      <c r="G3842" s="16" t="s">
        <v>216</v>
      </c>
      <c r="H3842" s="16" t="s">
        <v>227</v>
      </c>
      <c r="I3842" s="16" t="s">
        <v>35</v>
      </c>
      <c r="J3842" s="16" t="s">
        <v>35</v>
      </c>
      <c r="M3842" s="16" t="s">
        <v>74</v>
      </c>
      <c r="N3842" s="7">
        <v>45163</v>
      </c>
      <c r="O3842" s="9">
        <v>45163</v>
      </c>
      <c r="P3842" t="s">
        <v>1196</v>
      </c>
      <c r="Q3842">
        <v>1</v>
      </c>
      <c r="R3842">
        <v>127</v>
      </c>
      <c r="S3842">
        <v>5</v>
      </c>
      <c r="T3842" t="s">
        <v>2958</v>
      </c>
      <c r="U3842">
        <v>65</v>
      </c>
      <c r="V3842">
        <v>14</v>
      </c>
      <c r="W3842">
        <v>56</v>
      </c>
      <c r="X3842">
        <v>32</v>
      </c>
      <c r="Y3842">
        <v>593</v>
      </c>
      <c r="Z3842">
        <v>20</v>
      </c>
      <c r="AA3842">
        <v>20</v>
      </c>
      <c r="AD3842">
        <v>6</v>
      </c>
      <c r="AE3842">
        <v>3841</v>
      </c>
      <c r="AF3842" s="16" t="s">
        <v>39</v>
      </c>
      <c r="AG3842" s="16"/>
      <c r="AH3842" s="16"/>
      <c r="AI3842" s="16" t="str">
        <f t="shared" ref="AI3842:AI3905" si="240">CONCATENATE("(",U3842,",",S3842,",",V3842,",",W3842,",",X3842,",",Y3842,",",IF(AA3842&lt;&gt;"", AA3842, "null"),", ",IF(AC3842&lt;&gt;"", AC3842, "null"),", ",IF(AD3842&lt;&gt;"", AD3842, "null"),", '",SUBSTITUTE(E3842, "'", "´"),"',",D3842,", '",P3842,"','",P3842,"','"".Carbon::now().""','"".Carbon::now().""'),")</f>
        <v>(65,5,14,56,32,593,20, null, 6, 'L500 2024 Europe',2024, '2023-08-25','2023-08-25','".Carbon::now()."','".Carbon::now()."'),</v>
      </c>
      <c r="AJ3842" s="16" t="str">
        <f t="shared" ref="AJ3842:AJ3905" si="241">CONCATENATE("('"".DB::select(""SELECT id_status FROM `status` WHERE `element_type` = 'task' AND status_type = 'client' AND name ='", AF3842, "'"")[0]-&gt;id_status.""',", AE3842, ",1),")</f>
        <v>('".DB::select("SELECT id_status FROM `status` WHERE `element_type` = 'task' AND status_type = 'client' AND name ='CONFIRMED'")[0]-&gt;id_status."',3841,1),</v>
      </c>
      <c r="AK3842" s="16" t="str">
        <f t="shared" ref="AK3842:AK3905" si="242">IF(AND(AF3842&lt;&gt;AG3842, AG3842&lt;&gt;""),CONCATENATE("('"".DB::select(""SELECT id_status FROM `status` WHERE `element_type` = 'task' AND status_type = 'client' AND name ='", AG3842, "'"")[0]-&gt;id_status.""',", AE3842, ",1),"),"")</f>
        <v/>
      </c>
      <c r="AL3842" s="16" t="str">
        <f t="shared" ref="AL3842:AL3905" si="243">IF(AND(AF3842&lt;&gt;AG3842,AF3842&lt;&gt;AH3842,AG3842&lt;&gt;AH3842,AH3842&lt;&gt;""), CONCATENATE("('"".DB::select(""SELECT id_status FROM `status` WHERE `element_type` = 'task' AND status_type = 'client' AND name ='", AF3842, "'"")[0]-&gt;id_status.""',", AE3842, ",1),"), "")</f>
        <v/>
      </c>
    </row>
    <row r="3843" spans="1:38" x14ac:dyDescent="0.25">
      <c r="A3843" s="16" t="s">
        <v>943</v>
      </c>
      <c r="B3843" s="16" t="s">
        <v>3139</v>
      </c>
      <c r="C3843" s="16" t="s">
        <v>27</v>
      </c>
      <c r="D3843" s="16" t="s">
        <v>28</v>
      </c>
      <c r="E3843" s="16" t="s">
        <v>688</v>
      </c>
      <c r="F3843" s="16" t="s">
        <v>30</v>
      </c>
      <c r="G3843" s="16" t="s">
        <v>216</v>
      </c>
      <c r="H3843" s="16" t="s">
        <v>47</v>
      </c>
      <c r="I3843" s="16" t="s">
        <v>35</v>
      </c>
      <c r="J3843" s="16" t="s">
        <v>35</v>
      </c>
      <c r="M3843" s="16" t="s">
        <v>74</v>
      </c>
      <c r="N3843" s="7">
        <v>45163</v>
      </c>
      <c r="O3843" s="9">
        <v>45163</v>
      </c>
      <c r="P3843" t="s">
        <v>1196</v>
      </c>
      <c r="Q3843">
        <v>1</v>
      </c>
      <c r="R3843">
        <v>127</v>
      </c>
      <c r="S3843">
        <v>5</v>
      </c>
      <c r="T3843" t="s">
        <v>2958</v>
      </c>
      <c r="U3843">
        <v>65</v>
      </c>
      <c r="V3843">
        <v>14</v>
      </c>
      <c r="W3843">
        <v>56</v>
      </c>
      <c r="X3843">
        <v>32</v>
      </c>
      <c r="Y3843">
        <v>601</v>
      </c>
      <c r="Z3843">
        <v>20</v>
      </c>
      <c r="AA3843">
        <v>20</v>
      </c>
      <c r="AD3843">
        <v>6</v>
      </c>
      <c r="AE3843">
        <v>3842</v>
      </c>
      <c r="AF3843" s="16" t="s">
        <v>39</v>
      </c>
      <c r="AG3843" s="16"/>
      <c r="AH3843" s="16"/>
      <c r="AI3843" s="16" t="str">
        <f t="shared" si="240"/>
        <v>(65,5,14,56,32,601,20, null, 6, 'L500 2024 Europe',2024, '2023-08-25','2023-08-25','".Carbon::now()."','".Carbon::now()."'),</v>
      </c>
      <c r="AJ3843" s="16" t="str">
        <f t="shared" si="241"/>
        <v>('".DB::select("SELECT id_status FROM `status` WHERE `element_type` = 'task' AND status_type = 'client' AND name ='CONFIRMED'")[0]-&gt;id_status."',3842,1),</v>
      </c>
      <c r="AK3843" s="16" t="str">
        <f t="shared" si="242"/>
        <v/>
      </c>
      <c r="AL3843" s="16" t="str">
        <f t="shared" si="243"/>
        <v/>
      </c>
    </row>
    <row r="3844" spans="1:38" x14ac:dyDescent="0.25">
      <c r="A3844" s="16" t="s">
        <v>943</v>
      </c>
      <c r="B3844" s="16" t="s">
        <v>3139</v>
      </c>
      <c r="C3844" s="16" t="s">
        <v>27</v>
      </c>
      <c r="D3844" s="16" t="s">
        <v>28</v>
      </c>
      <c r="E3844" s="16" t="s">
        <v>688</v>
      </c>
      <c r="F3844" s="16" t="s">
        <v>30</v>
      </c>
      <c r="G3844" s="16" t="s">
        <v>216</v>
      </c>
      <c r="H3844" s="16" t="s">
        <v>191</v>
      </c>
      <c r="I3844" s="16" t="s">
        <v>35</v>
      </c>
      <c r="J3844" s="16" t="s">
        <v>35</v>
      </c>
      <c r="M3844" s="16" t="s">
        <v>74</v>
      </c>
      <c r="N3844" s="7">
        <v>45163</v>
      </c>
      <c r="O3844" s="9">
        <v>45163</v>
      </c>
      <c r="P3844" t="s">
        <v>1196</v>
      </c>
      <c r="Q3844">
        <v>1</v>
      </c>
      <c r="R3844">
        <v>127</v>
      </c>
      <c r="S3844">
        <v>5</v>
      </c>
      <c r="T3844" t="s">
        <v>2958</v>
      </c>
      <c r="U3844">
        <v>65</v>
      </c>
      <c r="V3844">
        <v>14</v>
      </c>
      <c r="W3844">
        <v>56</v>
      </c>
      <c r="X3844">
        <v>32</v>
      </c>
      <c r="Y3844">
        <v>636</v>
      </c>
      <c r="Z3844">
        <v>20</v>
      </c>
      <c r="AA3844">
        <v>20</v>
      </c>
      <c r="AD3844">
        <v>6</v>
      </c>
      <c r="AE3844">
        <v>3843</v>
      </c>
      <c r="AF3844" s="16" t="s">
        <v>39</v>
      </c>
      <c r="AG3844" s="16"/>
      <c r="AH3844" s="16"/>
      <c r="AI3844" s="16" t="str">
        <f t="shared" si="240"/>
        <v>(65,5,14,56,32,636,20, null, 6, 'L500 2024 Europe',2024, '2023-08-25','2023-08-25','".Carbon::now()."','".Carbon::now()."'),</v>
      </c>
      <c r="AJ3844" s="16" t="str">
        <f t="shared" si="241"/>
        <v>('".DB::select("SELECT id_status FROM `status` WHERE `element_type` = 'task' AND status_type = 'client' AND name ='CONFIRMED'")[0]-&gt;id_status."',3843,1),</v>
      </c>
      <c r="AK3844" s="16" t="str">
        <f t="shared" si="242"/>
        <v/>
      </c>
      <c r="AL3844" s="16" t="str">
        <f t="shared" si="243"/>
        <v/>
      </c>
    </row>
    <row r="3845" spans="1:38" x14ac:dyDescent="0.25">
      <c r="A3845" s="16" t="s">
        <v>943</v>
      </c>
      <c r="B3845" s="16" t="s">
        <v>3139</v>
      </c>
      <c r="C3845" s="16" t="s">
        <v>27</v>
      </c>
      <c r="D3845" s="16" t="s">
        <v>28</v>
      </c>
      <c r="E3845" s="16" t="s">
        <v>688</v>
      </c>
      <c r="F3845" s="16" t="s">
        <v>30</v>
      </c>
      <c r="G3845" s="16" t="s">
        <v>216</v>
      </c>
      <c r="H3845" s="16" t="s">
        <v>221</v>
      </c>
      <c r="I3845" s="16" t="s">
        <v>35</v>
      </c>
      <c r="J3845" s="16" t="s">
        <v>35</v>
      </c>
      <c r="M3845" s="16" t="s">
        <v>74</v>
      </c>
      <c r="N3845" s="7">
        <v>45163</v>
      </c>
      <c r="O3845" s="9">
        <v>45163</v>
      </c>
      <c r="P3845" t="s">
        <v>1196</v>
      </c>
      <c r="Q3845">
        <v>1</v>
      </c>
      <c r="R3845">
        <v>127</v>
      </c>
      <c r="S3845">
        <v>5</v>
      </c>
      <c r="T3845" t="s">
        <v>2958</v>
      </c>
      <c r="U3845">
        <v>65</v>
      </c>
      <c r="V3845">
        <v>14</v>
      </c>
      <c r="W3845">
        <v>56</v>
      </c>
      <c r="X3845">
        <v>32</v>
      </c>
      <c r="Y3845">
        <v>637</v>
      </c>
      <c r="Z3845">
        <v>20</v>
      </c>
      <c r="AA3845">
        <v>20</v>
      </c>
      <c r="AD3845">
        <v>6</v>
      </c>
      <c r="AE3845">
        <v>3844</v>
      </c>
      <c r="AF3845" s="16" t="s">
        <v>39</v>
      </c>
      <c r="AG3845" s="16"/>
      <c r="AH3845" s="16"/>
      <c r="AI3845" s="16" t="str">
        <f t="shared" si="240"/>
        <v>(65,5,14,56,32,637,20, null, 6, 'L500 2024 Europe',2024, '2023-08-25','2023-08-25','".Carbon::now()."','".Carbon::now()."'),</v>
      </c>
      <c r="AJ3845" s="16" t="str">
        <f t="shared" si="241"/>
        <v>('".DB::select("SELECT id_status FROM `status` WHERE `element_type` = 'task' AND status_type = 'client' AND name ='CONFIRMED'")[0]-&gt;id_status."',3844,1),</v>
      </c>
      <c r="AK3845" s="16" t="str">
        <f t="shared" si="242"/>
        <v/>
      </c>
      <c r="AL3845" s="16" t="str">
        <f t="shared" si="243"/>
        <v/>
      </c>
    </row>
    <row r="3846" spans="1:38" x14ac:dyDescent="0.25">
      <c r="A3846" s="16" t="s">
        <v>943</v>
      </c>
      <c r="B3846" s="16" t="s">
        <v>3139</v>
      </c>
      <c r="C3846" s="16" t="s">
        <v>27</v>
      </c>
      <c r="D3846" s="16" t="s">
        <v>28</v>
      </c>
      <c r="E3846" s="16" t="s">
        <v>688</v>
      </c>
      <c r="F3846" s="16" t="s">
        <v>30</v>
      </c>
      <c r="G3846" s="16" t="s">
        <v>216</v>
      </c>
      <c r="H3846" s="16" t="s">
        <v>114</v>
      </c>
      <c r="I3846" s="16" t="s">
        <v>35</v>
      </c>
      <c r="J3846" s="16" t="s">
        <v>35</v>
      </c>
      <c r="M3846" s="16" t="s">
        <v>74</v>
      </c>
      <c r="N3846" s="7">
        <v>45163</v>
      </c>
      <c r="O3846" s="9">
        <v>45163</v>
      </c>
      <c r="P3846" t="s">
        <v>1196</v>
      </c>
      <c r="Q3846">
        <v>1</v>
      </c>
      <c r="R3846">
        <v>127</v>
      </c>
      <c r="S3846">
        <v>5</v>
      </c>
      <c r="T3846" t="s">
        <v>2958</v>
      </c>
      <c r="U3846">
        <v>65</v>
      </c>
      <c r="V3846">
        <v>14</v>
      </c>
      <c r="W3846">
        <v>56</v>
      </c>
      <c r="X3846">
        <v>32</v>
      </c>
      <c r="Y3846">
        <v>654</v>
      </c>
      <c r="Z3846">
        <v>20</v>
      </c>
      <c r="AA3846">
        <v>20</v>
      </c>
      <c r="AD3846">
        <v>6</v>
      </c>
      <c r="AE3846">
        <v>3845</v>
      </c>
      <c r="AF3846" s="16" t="s">
        <v>39</v>
      </c>
      <c r="AG3846" s="16"/>
      <c r="AH3846" s="16"/>
      <c r="AI3846" s="16" t="str">
        <f t="shared" si="240"/>
        <v>(65,5,14,56,32,654,20, null, 6, 'L500 2024 Europe',2024, '2023-08-25','2023-08-25','".Carbon::now()."','".Carbon::now()."'),</v>
      </c>
      <c r="AJ3846" s="16" t="str">
        <f t="shared" si="241"/>
        <v>('".DB::select("SELECT id_status FROM `status` WHERE `element_type` = 'task' AND status_type = 'client' AND name ='CONFIRMED'")[0]-&gt;id_status."',3845,1),</v>
      </c>
      <c r="AK3846" s="16" t="str">
        <f t="shared" si="242"/>
        <v/>
      </c>
      <c r="AL3846" s="16" t="str">
        <f t="shared" si="243"/>
        <v/>
      </c>
    </row>
    <row r="3847" spans="1:38" x14ac:dyDescent="0.25">
      <c r="A3847" s="16" t="s">
        <v>943</v>
      </c>
      <c r="B3847" s="16" t="s">
        <v>3139</v>
      </c>
      <c r="C3847" s="16" t="s">
        <v>27</v>
      </c>
      <c r="D3847" s="16" t="s">
        <v>28</v>
      </c>
      <c r="E3847" s="16" t="s">
        <v>688</v>
      </c>
      <c r="F3847" s="16" t="s">
        <v>30</v>
      </c>
      <c r="G3847" s="16" t="s">
        <v>216</v>
      </c>
      <c r="H3847" s="16" t="s">
        <v>228</v>
      </c>
      <c r="I3847" s="16" t="s">
        <v>35</v>
      </c>
      <c r="J3847" s="16" t="s">
        <v>35</v>
      </c>
      <c r="M3847" s="16" t="s">
        <v>74</v>
      </c>
      <c r="N3847" s="7">
        <v>45163</v>
      </c>
      <c r="O3847" s="9">
        <v>45163</v>
      </c>
      <c r="P3847" t="s">
        <v>1196</v>
      </c>
      <c r="Q3847">
        <v>1</v>
      </c>
      <c r="R3847">
        <v>127</v>
      </c>
      <c r="S3847">
        <v>5</v>
      </c>
      <c r="T3847" t="s">
        <v>2958</v>
      </c>
      <c r="U3847">
        <v>65</v>
      </c>
      <c r="V3847">
        <v>14</v>
      </c>
      <c r="W3847">
        <v>56</v>
      </c>
      <c r="X3847">
        <v>32</v>
      </c>
      <c r="Y3847">
        <v>627</v>
      </c>
      <c r="Z3847">
        <v>20</v>
      </c>
      <c r="AA3847">
        <v>20</v>
      </c>
      <c r="AD3847">
        <v>6</v>
      </c>
      <c r="AE3847">
        <v>3846</v>
      </c>
      <c r="AF3847" s="16" t="s">
        <v>39</v>
      </c>
      <c r="AG3847" s="16"/>
      <c r="AH3847" s="16"/>
      <c r="AI3847" s="16" t="str">
        <f t="shared" si="240"/>
        <v>(65,5,14,56,32,627,20, null, 6, 'L500 2024 Europe',2024, '2023-08-25','2023-08-25','".Carbon::now()."','".Carbon::now()."'),</v>
      </c>
      <c r="AJ3847" s="16" t="str">
        <f t="shared" si="241"/>
        <v>('".DB::select("SELECT id_status FROM `status` WHERE `element_type` = 'task' AND status_type = 'client' AND name ='CONFIRMED'")[0]-&gt;id_status."',3846,1),</v>
      </c>
      <c r="AK3847" s="16" t="str">
        <f t="shared" si="242"/>
        <v/>
      </c>
      <c r="AL3847" s="16" t="str">
        <f t="shared" si="243"/>
        <v/>
      </c>
    </row>
    <row r="3848" spans="1:38" x14ac:dyDescent="0.25">
      <c r="A3848" s="16" t="s">
        <v>943</v>
      </c>
      <c r="B3848" s="16" t="s">
        <v>3139</v>
      </c>
      <c r="C3848" s="16" t="s">
        <v>27</v>
      </c>
      <c r="D3848" s="16" t="s">
        <v>28</v>
      </c>
      <c r="E3848" s="16" t="s">
        <v>688</v>
      </c>
      <c r="F3848" s="16" t="s">
        <v>30</v>
      </c>
      <c r="G3848" s="16" t="s">
        <v>216</v>
      </c>
      <c r="H3848" s="16" t="s">
        <v>3353</v>
      </c>
      <c r="I3848" s="16" t="s">
        <v>35</v>
      </c>
      <c r="J3848" s="16" t="s">
        <v>35</v>
      </c>
      <c r="M3848" s="16" t="s">
        <v>74</v>
      </c>
      <c r="N3848" s="7">
        <v>45163</v>
      </c>
      <c r="O3848" s="9">
        <v>45163</v>
      </c>
      <c r="P3848" t="s">
        <v>1196</v>
      </c>
      <c r="Q3848">
        <v>1</v>
      </c>
      <c r="R3848">
        <v>127</v>
      </c>
      <c r="S3848">
        <v>5</v>
      </c>
      <c r="T3848" t="s">
        <v>2958</v>
      </c>
      <c r="U3848">
        <v>65</v>
      </c>
      <c r="V3848">
        <v>14</v>
      </c>
      <c r="W3848">
        <v>56</v>
      </c>
      <c r="X3848">
        <v>32</v>
      </c>
      <c r="Y3848">
        <v>711</v>
      </c>
      <c r="Z3848">
        <v>20</v>
      </c>
      <c r="AA3848">
        <v>20</v>
      </c>
      <c r="AD3848">
        <v>6</v>
      </c>
      <c r="AE3848">
        <v>3847</v>
      </c>
      <c r="AF3848" s="16" t="s">
        <v>39</v>
      </c>
      <c r="AG3848" s="16"/>
      <c r="AH3848" s="16"/>
      <c r="AI3848" s="16" t="str">
        <f t="shared" si="240"/>
        <v>(65,5,14,56,32,711,20, null, 6, 'L500 2024 Europe',2024, '2023-08-25','2023-08-25','".Carbon::now()."','".Carbon::now()."'),</v>
      </c>
      <c r="AJ3848" s="16" t="str">
        <f t="shared" si="241"/>
        <v>('".DB::select("SELECT id_status FROM `status` WHERE `element_type` = 'task' AND status_type = 'client' AND name ='CONFIRMED'")[0]-&gt;id_status."',3847,1),</v>
      </c>
      <c r="AK3848" s="16" t="str">
        <f t="shared" si="242"/>
        <v/>
      </c>
      <c r="AL3848" s="16" t="str">
        <f t="shared" si="243"/>
        <v/>
      </c>
    </row>
    <row r="3849" spans="1:38" x14ac:dyDescent="0.25">
      <c r="A3849" s="16" t="s">
        <v>943</v>
      </c>
      <c r="B3849" s="16" t="s">
        <v>3139</v>
      </c>
      <c r="C3849" s="16" t="s">
        <v>27</v>
      </c>
      <c r="D3849" s="16" t="s">
        <v>28</v>
      </c>
      <c r="E3849" s="16" t="s">
        <v>688</v>
      </c>
      <c r="F3849" s="16" t="s">
        <v>30</v>
      </c>
      <c r="G3849" s="16" t="s">
        <v>216</v>
      </c>
      <c r="H3849" s="16" t="s">
        <v>229</v>
      </c>
      <c r="I3849" s="16" t="s">
        <v>35</v>
      </c>
      <c r="J3849" s="16" t="s">
        <v>35</v>
      </c>
      <c r="M3849" s="16" t="s">
        <v>74</v>
      </c>
      <c r="N3849" s="7">
        <v>45163</v>
      </c>
      <c r="O3849" s="9">
        <v>45163</v>
      </c>
      <c r="P3849" t="s">
        <v>1196</v>
      </c>
      <c r="Q3849">
        <v>1</v>
      </c>
      <c r="R3849">
        <v>127</v>
      </c>
      <c r="S3849">
        <v>5</v>
      </c>
      <c r="T3849" t="s">
        <v>2958</v>
      </c>
      <c r="U3849">
        <v>65</v>
      </c>
      <c r="V3849">
        <v>14</v>
      </c>
      <c r="W3849">
        <v>56</v>
      </c>
      <c r="X3849">
        <v>32</v>
      </c>
      <c r="Y3849">
        <v>716</v>
      </c>
      <c r="Z3849">
        <v>20</v>
      </c>
      <c r="AA3849">
        <v>20</v>
      </c>
      <c r="AD3849">
        <v>6</v>
      </c>
      <c r="AE3849">
        <v>3848</v>
      </c>
      <c r="AF3849" s="16" t="s">
        <v>39</v>
      </c>
      <c r="AG3849" s="16"/>
      <c r="AH3849" s="16"/>
      <c r="AI3849" s="16" t="str">
        <f t="shared" si="240"/>
        <v>(65,5,14,56,32,716,20, null, 6, 'L500 2024 Europe',2024, '2023-08-25','2023-08-25','".Carbon::now()."','".Carbon::now()."'),</v>
      </c>
      <c r="AJ3849" s="16" t="str">
        <f t="shared" si="241"/>
        <v>('".DB::select("SELECT id_status FROM `status` WHERE `element_type` = 'task' AND status_type = 'client' AND name ='CONFIRMED'")[0]-&gt;id_status."',3848,1),</v>
      </c>
      <c r="AK3849" s="16" t="str">
        <f t="shared" si="242"/>
        <v/>
      </c>
      <c r="AL3849" s="16" t="str">
        <f t="shared" si="243"/>
        <v/>
      </c>
    </row>
    <row r="3850" spans="1:38" x14ac:dyDescent="0.25">
      <c r="A3850" s="16" t="s">
        <v>943</v>
      </c>
      <c r="B3850" s="16" t="s">
        <v>3139</v>
      </c>
      <c r="C3850" s="16" t="s">
        <v>27</v>
      </c>
      <c r="D3850" s="16" t="s">
        <v>28</v>
      </c>
      <c r="E3850" s="16" t="s">
        <v>688</v>
      </c>
      <c r="F3850" s="16" t="s">
        <v>30</v>
      </c>
      <c r="G3850" s="16" t="s">
        <v>216</v>
      </c>
      <c r="H3850" s="16" t="s">
        <v>181</v>
      </c>
      <c r="I3850" s="16" t="s">
        <v>35</v>
      </c>
      <c r="J3850" s="16" t="s">
        <v>35</v>
      </c>
      <c r="M3850" s="16" t="s">
        <v>74</v>
      </c>
      <c r="N3850" s="7">
        <v>45163</v>
      </c>
      <c r="O3850" s="9">
        <v>45163</v>
      </c>
      <c r="P3850" t="s">
        <v>1196</v>
      </c>
      <c r="Q3850">
        <v>1</v>
      </c>
      <c r="R3850">
        <v>127</v>
      </c>
      <c r="S3850">
        <v>5</v>
      </c>
      <c r="T3850" t="s">
        <v>2958</v>
      </c>
      <c r="U3850">
        <v>65</v>
      </c>
      <c r="V3850">
        <v>14</v>
      </c>
      <c r="W3850">
        <v>56</v>
      </c>
      <c r="X3850">
        <v>32</v>
      </c>
      <c r="Y3850">
        <v>718</v>
      </c>
      <c r="Z3850">
        <v>20</v>
      </c>
      <c r="AA3850">
        <v>20</v>
      </c>
      <c r="AD3850">
        <v>6</v>
      </c>
      <c r="AE3850">
        <v>3849</v>
      </c>
      <c r="AF3850" s="16" t="s">
        <v>39</v>
      </c>
      <c r="AG3850" s="16"/>
      <c r="AH3850" s="16"/>
      <c r="AI3850" s="16" t="str">
        <f t="shared" si="240"/>
        <v>(65,5,14,56,32,718,20, null, 6, 'L500 2024 Europe',2024, '2023-08-25','2023-08-25','".Carbon::now()."','".Carbon::now()."'),</v>
      </c>
      <c r="AJ3850" s="16" t="str">
        <f t="shared" si="241"/>
        <v>('".DB::select("SELECT id_status FROM `status` WHERE `element_type` = 'task' AND status_type = 'client' AND name ='CONFIRMED'")[0]-&gt;id_status."',3849,1),</v>
      </c>
      <c r="AK3850" s="16" t="str">
        <f t="shared" si="242"/>
        <v/>
      </c>
      <c r="AL3850" s="16" t="str">
        <f t="shared" si="243"/>
        <v/>
      </c>
    </row>
    <row r="3851" spans="1:38" x14ac:dyDescent="0.25">
      <c r="A3851" s="16" t="s">
        <v>943</v>
      </c>
      <c r="B3851" s="16" t="s">
        <v>3139</v>
      </c>
      <c r="C3851" s="16" t="s">
        <v>27</v>
      </c>
      <c r="D3851" s="16" t="s">
        <v>28</v>
      </c>
      <c r="E3851" s="16" t="s">
        <v>688</v>
      </c>
      <c r="F3851" s="16" t="s">
        <v>30</v>
      </c>
      <c r="G3851" s="16" t="s">
        <v>216</v>
      </c>
      <c r="H3851" s="16" t="s">
        <v>230</v>
      </c>
      <c r="I3851" s="16" t="s">
        <v>35</v>
      </c>
      <c r="J3851" s="16" t="s">
        <v>35</v>
      </c>
      <c r="M3851" s="16" t="s">
        <v>74</v>
      </c>
      <c r="N3851" s="7">
        <v>45163</v>
      </c>
      <c r="O3851" s="9">
        <v>45163</v>
      </c>
      <c r="P3851" t="s">
        <v>1196</v>
      </c>
      <c r="Q3851">
        <v>1</v>
      </c>
      <c r="R3851">
        <v>127</v>
      </c>
      <c r="S3851">
        <v>5</v>
      </c>
      <c r="T3851" t="s">
        <v>2958</v>
      </c>
      <c r="U3851">
        <v>65</v>
      </c>
      <c r="V3851">
        <v>14</v>
      </c>
      <c r="W3851">
        <v>56</v>
      </c>
      <c r="X3851">
        <v>32</v>
      </c>
      <c r="Y3851">
        <v>766</v>
      </c>
      <c r="Z3851">
        <v>20</v>
      </c>
      <c r="AA3851">
        <v>20</v>
      </c>
      <c r="AD3851">
        <v>6</v>
      </c>
      <c r="AE3851">
        <v>3850</v>
      </c>
      <c r="AF3851" s="16" t="s">
        <v>39</v>
      </c>
      <c r="AG3851" s="16"/>
      <c r="AH3851" s="16"/>
      <c r="AI3851" s="16" t="str">
        <f t="shared" si="240"/>
        <v>(65,5,14,56,32,766,20, null, 6, 'L500 2024 Europe',2024, '2023-08-25','2023-08-25','".Carbon::now()."','".Carbon::now()."'),</v>
      </c>
      <c r="AJ3851" s="16" t="str">
        <f t="shared" si="241"/>
        <v>('".DB::select("SELECT id_status FROM `status` WHERE `element_type` = 'task' AND status_type = 'client' AND name ='CONFIRMED'")[0]-&gt;id_status."',3850,1),</v>
      </c>
      <c r="AK3851" s="16" t="str">
        <f t="shared" si="242"/>
        <v/>
      </c>
      <c r="AL3851" s="16" t="str">
        <f t="shared" si="243"/>
        <v/>
      </c>
    </row>
    <row r="3852" spans="1:38" x14ac:dyDescent="0.25">
      <c r="A3852" s="16" t="s">
        <v>943</v>
      </c>
      <c r="B3852" s="16" t="s">
        <v>3139</v>
      </c>
      <c r="C3852" s="16" t="s">
        <v>27</v>
      </c>
      <c r="D3852" s="16" t="s">
        <v>28</v>
      </c>
      <c r="E3852" s="16" t="s">
        <v>688</v>
      </c>
      <c r="F3852" s="16" t="s">
        <v>30</v>
      </c>
      <c r="G3852" s="16" t="s">
        <v>216</v>
      </c>
      <c r="H3852" s="16" t="s">
        <v>711</v>
      </c>
      <c r="I3852" s="16" t="s">
        <v>35</v>
      </c>
      <c r="J3852" s="16" t="s">
        <v>35</v>
      </c>
      <c r="M3852" s="16" t="s">
        <v>74</v>
      </c>
      <c r="N3852" s="7">
        <v>45163</v>
      </c>
      <c r="O3852" s="9">
        <v>45163</v>
      </c>
      <c r="P3852" t="s">
        <v>1196</v>
      </c>
      <c r="Q3852">
        <v>1</v>
      </c>
      <c r="R3852">
        <v>127</v>
      </c>
      <c r="S3852">
        <v>5</v>
      </c>
      <c r="T3852" t="s">
        <v>2958</v>
      </c>
      <c r="U3852">
        <v>65</v>
      </c>
      <c r="V3852">
        <v>14</v>
      </c>
      <c r="W3852">
        <v>56</v>
      </c>
      <c r="X3852">
        <v>32</v>
      </c>
      <c r="Y3852">
        <v>829</v>
      </c>
      <c r="Z3852">
        <v>20</v>
      </c>
      <c r="AA3852">
        <v>20</v>
      </c>
      <c r="AD3852">
        <v>6</v>
      </c>
      <c r="AE3852">
        <v>3851</v>
      </c>
      <c r="AF3852" s="16" t="s">
        <v>39</v>
      </c>
      <c r="AG3852" s="16"/>
      <c r="AH3852" s="16"/>
      <c r="AI3852" s="16" t="str">
        <f t="shared" si="240"/>
        <v>(65,5,14,56,32,829,20, null, 6, 'L500 2024 Europe',2024, '2023-08-25','2023-08-25','".Carbon::now()."','".Carbon::now()."'),</v>
      </c>
      <c r="AJ3852" s="16" t="str">
        <f t="shared" si="241"/>
        <v>('".DB::select("SELECT id_status FROM `status` WHERE `element_type` = 'task' AND status_type = 'client' AND name ='CONFIRMED'")[0]-&gt;id_status."',3851,1),</v>
      </c>
      <c r="AK3852" s="16" t="str">
        <f t="shared" si="242"/>
        <v/>
      </c>
      <c r="AL3852" s="16" t="str">
        <f t="shared" si="243"/>
        <v/>
      </c>
    </row>
    <row r="3853" spans="1:38" x14ac:dyDescent="0.25">
      <c r="A3853" s="16" t="s">
        <v>943</v>
      </c>
      <c r="B3853" s="16" t="s">
        <v>3139</v>
      </c>
      <c r="C3853" s="16" t="s">
        <v>27</v>
      </c>
      <c r="D3853" s="16" t="s">
        <v>28</v>
      </c>
      <c r="E3853" s="16" t="s">
        <v>688</v>
      </c>
      <c r="F3853" s="16" t="s">
        <v>583</v>
      </c>
      <c r="G3853" s="16" t="s">
        <v>30</v>
      </c>
      <c r="H3853" s="16" t="s">
        <v>584</v>
      </c>
      <c r="I3853" s="16" t="s">
        <v>35</v>
      </c>
      <c r="J3853" s="16" t="s">
        <v>35</v>
      </c>
      <c r="M3853" s="16" t="s">
        <v>74</v>
      </c>
      <c r="N3853" s="7">
        <v>45170</v>
      </c>
      <c r="O3853" s="9">
        <v>45170</v>
      </c>
      <c r="P3853" t="s">
        <v>1184</v>
      </c>
      <c r="Q3853">
        <v>1</v>
      </c>
      <c r="R3853">
        <v>127</v>
      </c>
      <c r="S3853">
        <v>5</v>
      </c>
      <c r="T3853" t="s">
        <v>2958</v>
      </c>
      <c r="U3853">
        <v>65</v>
      </c>
      <c r="V3853">
        <v>14</v>
      </c>
      <c r="W3853">
        <v>57</v>
      </c>
      <c r="X3853">
        <v>36</v>
      </c>
      <c r="Y3853">
        <v>689</v>
      </c>
      <c r="Z3853">
        <v>20</v>
      </c>
      <c r="AA3853">
        <v>20</v>
      </c>
      <c r="AD3853">
        <v>6</v>
      </c>
      <c r="AE3853">
        <v>3852</v>
      </c>
      <c r="AF3853" s="16" t="s">
        <v>39</v>
      </c>
      <c r="AG3853" s="16"/>
      <c r="AH3853" s="16"/>
      <c r="AI3853" s="16" t="str">
        <f t="shared" si="240"/>
        <v>(65,5,14,57,36,689,20, null, 6, 'L500 2024 Europe',2024, '2023-09-01','2023-09-01','".Carbon::now()."','".Carbon::now()."'),</v>
      </c>
      <c r="AJ3853" s="16" t="str">
        <f t="shared" si="241"/>
        <v>('".DB::select("SELECT id_status FROM `status` WHERE `element_type` = 'task' AND status_type = 'client' AND name ='CONFIRMED'")[0]-&gt;id_status."',3852,1),</v>
      </c>
      <c r="AK3853" s="16" t="str">
        <f t="shared" si="242"/>
        <v/>
      </c>
      <c r="AL3853" s="16" t="str">
        <f t="shared" si="243"/>
        <v/>
      </c>
    </row>
    <row r="3854" spans="1:38" x14ac:dyDescent="0.25">
      <c r="A3854" s="16" t="s">
        <v>943</v>
      </c>
      <c r="B3854" s="16" t="s">
        <v>26</v>
      </c>
      <c r="C3854" s="16" t="s">
        <v>41</v>
      </c>
      <c r="D3854" s="16" t="s">
        <v>349</v>
      </c>
      <c r="E3854" s="16" t="s">
        <v>2909</v>
      </c>
      <c r="F3854" s="16" t="s">
        <v>31</v>
      </c>
      <c r="G3854" s="16" t="s">
        <v>216</v>
      </c>
      <c r="H3854" s="16" t="s">
        <v>53</v>
      </c>
      <c r="I3854" s="16" t="s">
        <v>35</v>
      </c>
      <c r="J3854" s="16" t="s">
        <v>35</v>
      </c>
      <c r="M3854" s="16" t="s">
        <v>74</v>
      </c>
      <c r="N3854" s="7">
        <v>45344</v>
      </c>
      <c r="O3854" s="9">
        <v>45344</v>
      </c>
      <c r="P3854" t="s">
        <v>5033</v>
      </c>
      <c r="Q3854">
        <v>1</v>
      </c>
      <c r="R3854">
        <v>127</v>
      </c>
      <c r="S3854">
        <v>5</v>
      </c>
      <c r="T3854" t="s">
        <v>4981</v>
      </c>
      <c r="U3854">
        <v>171</v>
      </c>
      <c r="V3854">
        <v>2</v>
      </c>
      <c r="W3854">
        <v>12</v>
      </c>
      <c r="X3854">
        <v>32</v>
      </c>
      <c r="Y3854">
        <v>20</v>
      </c>
      <c r="Z3854">
        <v>20</v>
      </c>
      <c r="AA3854">
        <v>20</v>
      </c>
      <c r="AD3854">
        <v>6</v>
      </c>
      <c r="AE3854">
        <v>3853</v>
      </c>
      <c r="AF3854" s="16" t="s">
        <v>3143</v>
      </c>
      <c r="AG3854" s="16"/>
      <c r="AH3854" s="16"/>
      <c r="AI3854" s="16" t="str">
        <f t="shared" si="240"/>
        <v>(171,5,2,12,32,20,20, null, 6, 'Chambers 2025 Europe',2025, '2024-02-22','2024-02-22','".Carbon::now()."','".Carbon::now()."'),</v>
      </c>
      <c r="AJ3854" s="16" t="str">
        <f t="shared" si="241"/>
        <v>('".DB::select("SELECT id_status FROM `status` WHERE `element_type` = 'task' AND status_type = 'client' AND name ='PRE-FORECAST'")[0]-&gt;id_status."',3853,1),</v>
      </c>
      <c r="AK3854" s="16" t="str">
        <f t="shared" si="242"/>
        <v/>
      </c>
      <c r="AL3854" s="16" t="str">
        <f t="shared" si="243"/>
        <v/>
      </c>
    </row>
    <row r="3855" spans="1:38" x14ac:dyDescent="0.25">
      <c r="A3855" s="16" t="s">
        <v>943</v>
      </c>
      <c r="B3855" s="16" t="s">
        <v>26</v>
      </c>
      <c r="C3855" s="16" t="s">
        <v>41</v>
      </c>
      <c r="D3855" s="16" t="s">
        <v>349</v>
      </c>
      <c r="E3855" s="16" t="s">
        <v>2909</v>
      </c>
      <c r="F3855" s="16" t="s">
        <v>31</v>
      </c>
      <c r="G3855" s="16" t="s">
        <v>216</v>
      </c>
      <c r="H3855" s="16" t="s">
        <v>219</v>
      </c>
      <c r="I3855" s="16" t="s">
        <v>35</v>
      </c>
      <c r="J3855" s="16" t="s">
        <v>35</v>
      </c>
      <c r="M3855" s="16" t="s">
        <v>74</v>
      </c>
      <c r="N3855" s="7">
        <v>45428</v>
      </c>
      <c r="O3855" s="9">
        <v>45428</v>
      </c>
      <c r="P3855" t="s">
        <v>5029</v>
      </c>
      <c r="Q3855">
        <v>1</v>
      </c>
      <c r="R3855">
        <v>127</v>
      </c>
      <c r="S3855">
        <v>5</v>
      </c>
      <c r="T3855" t="s">
        <v>4981</v>
      </c>
      <c r="U3855">
        <v>171</v>
      </c>
      <c r="V3855">
        <v>2</v>
      </c>
      <c r="W3855">
        <v>12</v>
      </c>
      <c r="X3855">
        <v>32</v>
      </c>
      <c r="Y3855">
        <v>67</v>
      </c>
      <c r="Z3855">
        <v>20</v>
      </c>
      <c r="AA3855">
        <v>20</v>
      </c>
      <c r="AD3855">
        <v>6</v>
      </c>
      <c r="AE3855">
        <v>3854</v>
      </c>
      <c r="AF3855" s="16" t="s">
        <v>3143</v>
      </c>
      <c r="AG3855" s="16"/>
      <c r="AH3855" s="16"/>
      <c r="AI3855" s="16" t="str">
        <f t="shared" si="240"/>
        <v>(171,5,2,12,32,67,20, null, 6, 'Chambers 2025 Europe',2025, '2024-05-16','2024-05-16','".Carbon::now()."','".Carbon::now()."'),</v>
      </c>
      <c r="AJ3855" s="16" t="str">
        <f t="shared" si="241"/>
        <v>('".DB::select("SELECT id_status FROM `status` WHERE `element_type` = 'task' AND status_type = 'client' AND name ='PRE-FORECAST'")[0]-&gt;id_status."',3854,1),</v>
      </c>
      <c r="AK3855" s="16" t="str">
        <f t="shared" si="242"/>
        <v/>
      </c>
      <c r="AL3855" s="16" t="str">
        <f t="shared" si="243"/>
        <v/>
      </c>
    </row>
    <row r="3856" spans="1:38" x14ac:dyDescent="0.25">
      <c r="A3856" s="16" t="s">
        <v>943</v>
      </c>
      <c r="B3856" s="16" t="s">
        <v>26</v>
      </c>
      <c r="C3856" s="16" t="s">
        <v>41</v>
      </c>
      <c r="D3856" s="16" t="s">
        <v>349</v>
      </c>
      <c r="E3856" s="16" t="s">
        <v>2909</v>
      </c>
      <c r="F3856" s="16" t="s">
        <v>31</v>
      </c>
      <c r="G3856" s="16" t="s">
        <v>216</v>
      </c>
      <c r="H3856" s="16" t="s">
        <v>220</v>
      </c>
      <c r="I3856" s="16" t="s">
        <v>35</v>
      </c>
      <c r="J3856" s="16" t="s">
        <v>35</v>
      </c>
      <c r="M3856" s="16" t="s">
        <v>74</v>
      </c>
      <c r="N3856" s="7">
        <v>45428</v>
      </c>
      <c r="O3856" s="9">
        <v>45428</v>
      </c>
      <c r="P3856" t="s">
        <v>5029</v>
      </c>
      <c r="Q3856">
        <v>1</v>
      </c>
      <c r="R3856">
        <v>127</v>
      </c>
      <c r="S3856">
        <v>5</v>
      </c>
      <c r="T3856" t="s">
        <v>4981</v>
      </c>
      <c r="U3856">
        <v>171</v>
      </c>
      <c r="V3856">
        <v>2</v>
      </c>
      <c r="W3856">
        <v>12</v>
      </c>
      <c r="X3856">
        <v>32</v>
      </c>
      <c r="Y3856">
        <v>68</v>
      </c>
      <c r="Z3856">
        <v>20</v>
      </c>
      <c r="AA3856">
        <v>20</v>
      </c>
      <c r="AD3856">
        <v>6</v>
      </c>
      <c r="AE3856">
        <v>3855</v>
      </c>
      <c r="AF3856" s="16" t="s">
        <v>3143</v>
      </c>
      <c r="AG3856" s="16"/>
      <c r="AH3856" s="16"/>
      <c r="AI3856" s="16" t="str">
        <f t="shared" si="240"/>
        <v>(171,5,2,12,32,68,20, null, 6, 'Chambers 2025 Europe',2025, '2024-05-16','2024-05-16','".Carbon::now()."','".Carbon::now()."'),</v>
      </c>
      <c r="AJ3856" s="16" t="str">
        <f t="shared" si="241"/>
        <v>('".DB::select("SELECT id_status FROM `status` WHERE `element_type` = 'task' AND status_type = 'client' AND name ='PRE-FORECAST'")[0]-&gt;id_status."',3855,1),</v>
      </c>
      <c r="AK3856" s="16" t="str">
        <f t="shared" si="242"/>
        <v/>
      </c>
      <c r="AL3856" s="16" t="str">
        <f t="shared" si="243"/>
        <v/>
      </c>
    </row>
    <row r="3857" spans="1:38" x14ac:dyDescent="0.25">
      <c r="A3857" s="16" t="s">
        <v>943</v>
      </c>
      <c r="B3857" s="16" t="s">
        <v>26</v>
      </c>
      <c r="C3857" s="16" t="s">
        <v>41</v>
      </c>
      <c r="D3857" s="16" t="s">
        <v>349</v>
      </c>
      <c r="E3857" s="16" t="s">
        <v>2909</v>
      </c>
      <c r="F3857" s="16" t="s">
        <v>31</v>
      </c>
      <c r="G3857" s="16" t="s">
        <v>216</v>
      </c>
      <c r="H3857" s="16" t="s">
        <v>64</v>
      </c>
      <c r="I3857" s="16" t="s">
        <v>35</v>
      </c>
      <c r="J3857" s="16" t="s">
        <v>35</v>
      </c>
      <c r="M3857" s="16" t="s">
        <v>74</v>
      </c>
      <c r="N3857" s="7">
        <v>45344</v>
      </c>
      <c r="O3857" s="9">
        <v>45344</v>
      </c>
      <c r="P3857" t="s">
        <v>5033</v>
      </c>
      <c r="Q3857">
        <v>1</v>
      </c>
      <c r="R3857">
        <v>127</v>
      </c>
      <c r="S3857">
        <v>5</v>
      </c>
      <c r="T3857" t="s">
        <v>4981</v>
      </c>
      <c r="U3857">
        <v>171</v>
      </c>
      <c r="V3857">
        <v>2</v>
      </c>
      <c r="W3857">
        <v>12</v>
      </c>
      <c r="X3857">
        <v>32</v>
      </c>
      <c r="Y3857">
        <v>93</v>
      </c>
      <c r="Z3857">
        <v>20</v>
      </c>
      <c r="AA3857">
        <v>20</v>
      </c>
      <c r="AD3857">
        <v>6</v>
      </c>
      <c r="AE3857">
        <v>3856</v>
      </c>
      <c r="AF3857" s="16" t="s">
        <v>3143</v>
      </c>
      <c r="AG3857" s="16"/>
      <c r="AH3857" s="16"/>
      <c r="AI3857" s="16" t="str">
        <f t="shared" si="240"/>
        <v>(171,5,2,12,32,93,20, null, 6, 'Chambers 2025 Europe',2025, '2024-02-22','2024-02-22','".Carbon::now()."','".Carbon::now()."'),</v>
      </c>
      <c r="AJ3857" s="16" t="str">
        <f t="shared" si="241"/>
        <v>('".DB::select("SELECT id_status FROM `status` WHERE `element_type` = 'task' AND status_type = 'client' AND name ='PRE-FORECAST'")[0]-&gt;id_status."',3856,1),</v>
      </c>
      <c r="AK3857" s="16" t="str">
        <f t="shared" si="242"/>
        <v/>
      </c>
      <c r="AL3857" s="16" t="str">
        <f t="shared" si="243"/>
        <v/>
      </c>
    </row>
    <row r="3858" spans="1:38" x14ac:dyDescent="0.25">
      <c r="A3858" s="16" t="s">
        <v>943</v>
      </c>
      <c r="B3858" s="16" t="s">
        <v>26</v>
      </c>
      <c r="C3858" s="16" t="s">
        <v>41</v>
      </c>
      <c r="D3858" s="16" t="s">
        <v>349</v>
      </c>
      <c r="E3858" s="16" t="s">
        <v>2909</v>
      </c>
      <c r="F3858" s="16" t="s">
        <v>31</v>
      </c>
      <c r="G3858" s="16" t="s">
        <v>216</v>
      </c>
      <c r="H3858" s="16" t="s">
        <v>206</v>
      </c>
      <c r="I3858" s="16" t="s">
        <v>35</v>
      </c>
      <c r="J3858" s="16" t="s">
        <v>35</v>
      </c>
      <c r="M3858" s="16" t="s">
        <v>74</v>
      </c>
      <c r="N3858" s="7">
        <v>45428</v>
      </c>
      <c r="O3858" s="9">
        <v>45428</v>
      </c>
      <c r="P3858" t="s">
        <v>5029</v>
      </c>
      <c r="Q3858">
        <v>1</v>
      </c>
      <c r="R3858">
        <v>127</v>
      </c>
      <c r="S3858">
        <v>5</v>
      </c>
      <c r="T3858" t="s">
        <v>4981</v>
      </c>
      <c r="U3858">
        <v>171</v>
      </c>
      <c r="V3858">
        <v>2</v>
      </c>
      <c r="W3858">
        <v>12</v>
      </c>
      <c r="X3858">
        <v>32</v>
      </c>
      <c r="Y3858">
        <v>106</v>
      </c>
      <c r="Z3858">
        <v>20</v>
      </c>
      <c r="AA3858">
        <v>20</v>
      </c>
      <c r="AD3858">
        <v>6</v>
      </c>
      <c r="AE3858">
        <v>3857</v>
      </c>
      <c r="AF3858" s="16" t="s">
        <v>3143</v>
      </c>
      <c r="AG3858" s="16"/>
      <c r="AH3858" s="16"/>
      <c r="AI3858" s="16" t="str">
        <f t="shared" si="240"/>
        <v>(171,5,2,12,32,106,20, null, 6, 'Chambers 2025 Europe',2025, '2024-05-16','2024-05-16','".Carbon::now()."','".Carbon::now()."'),</v>
      </c>
      <c r="AJ3858" s="16" t="str">
        <f t="shared" si="241"/>
        <v>('".DB::select("SELECT id_status FROM `status` WHERE `element_type` = 'task' AND status_type = 'client' AND name ='PRE-FORECAST'")[0]-&gt;id_status."',3857,1),</v>
      </c>
      <c r="AK3858" s="16" t="str">
        <f t="shared" si="242"/>
        <v/>
      </c>
      <c r="AL3858" s="16" t="str">
        <f t="shared" si="243"/>
        <v/>
      </c>
    </row>
    <row r="3859" spans="1:38" x14ac:dyDescent="0.25">
      <c r="A3859" s="16" t="s">
        <v>943</v>
      </c>
      <c r="B3859" s="16" t="s">
        <v>26</v>
      </c>
      <c r="C3859" s="16" t="s">
        <v>41</v>
      </c>
      <c r="D3859" s="16" t="s">
        <v>349</v>
      </c>
      <c r="E3859" s="16" t="s">
        <v>2909</v>
      </c>
      <c r="F3859" s="16" t="s">
        <v>31</v>
      </c>
      <c r="G3859" s="16" t="s">
        <v>216</v>
      </c>
      <c r="H3859" s="16" t="s">
        <v>47</v>
      </c>
      <c r="I3859" s="16" t="s">
        <v>35</v>
      </c>
      <c r="J3859" s="16" t="s">
        <v>35</v>
      </c>
      <c r="M3859" s="16" t="s">
        <v>74</v>
      </c>
      <c r="N3859" s="7">
        <v>45344</v>
      </c>
      <c r="O3859" s="9">
        <v>45344</v>
      </c>
      <c r="P3859" t="s">
        <v>5033</v>
      </c>
      <c r="Q3859">
        <v>1</v>
      </c>
      <c r="R3859">
        <v>127</v>
      </c>
      <c r="S3859">
        <v>5</v>
      </c>
      <c r="T3859" t="s">
        <v>4981</v>
      </c>
      <c r="U3859">
        <v>171</v>
      </c>
      <c r="V3859">
        <v>2</v>
      </c>
      <c r="W3859">
        <v>12</v>
      </c>
      <c r="X3859">
        <v>32</v>
      </c>
      <c r="Y3859">
        <v>125</v>
      </c>
      <c r="Z3859">
        <v>20</v>
      </c>
      <c r="AA3859">
        <v>20</v>
      </c>
      <c r="AD3859">
        <v>6</v>
      </c>
      <c r="AE3859">
        <v>3858</v>
      </c>
      <c r="AF3859" s="16" t="s">
        <v>3143</v>
      </c>
      <c r="AG3859" s="16"/>
      <c r="AH3859" s="16"/>
      <c r="AI3859" s="16" t="str">
        <f t="shared" si="240"/>
        <v>(171,5,2,12,32,125,20, null, 6, 'Chambers 2025 Europe',2025, '2024-02-22','2024-02-22','".Carbon::now()."','".Carbon::now()."'),</v>
      </c>
      <c r="AJ3859" s="16" t="str">
        <f t="shared" si="241"/>
        <v>('".DB::select("SELECT id_status FROM `status` WHERE `element_type` = 'task' AND status_type = 'client' AND name ='PRE-FORECAST'")[0]-&gt;id_status."',3858,1),</v>
      </c>
      <c r="AK3859" s="16" t="str">
        <f t="shared" si="242"/>
        <v/>
      </c>
      <c r="AL3859" s="16" t="str">
        <f t="shared" si="243"/>
        <v/>
      </c>
    </row>
    <row r="3860" spans="1:38" x14ac:dyDescent="0.25">
      <c r="A3860" s="16" t="s">
        <v>943</v>
      </c>
      <c r="B3860" s="16" t="s">
        <v>26</v>
      </c>
      <c r="C3860" s="16" t="s">
        <v>41</v>
      </c>
      <c r="D3860" s="16" t="s">
        <v>349</v>
      </c>
      <c r="E3860" s="16" t="s">
        <v>2909</v>
      </c>
      <c r="F3860" s="16" t="s">
        <v>31</v>
      </c>
      <c r="G3860" s="16" t="s">
        <v>216</v>
      </c>
      <c r="H3860" s="16" t="s">
        <v>191</v>
      </c>
      <c r="I3860" s="16" t="s">
        <v>35</v>
      </c>
      <c r="J3860" s="16" t="s">
        <v>35</v>
      </c>
      <c r="M3860" s="16" t="s">
        <v>74</v>
      </c>
      <c r="N3860" s="7">
        <v>45428</v>
      </c>
      <c r="O3860" s="9">
        <v>45428</v>
      </c>
      <c r="P3860" t="s">
        <v>5029</v>
      </c>
      <c r="Q3860">
        <v>1</v>
      </c>
      <c r="R3860">
        <v>127</v>
      </c>
      <c r="S3860">
        <v>5</v>
      </c>
      <c r="T3860" t="s">
        <v>4981</v>
      </c>
      <c r="U3860">
        <v>171</v>
      </c>
      <c r="V3860">
        <v>2</v>
      </c>
      <c r="W3860">
        <v>12</v>
      </c>
      <c r="X3860">
        <v>32</v>
      </c>
      <c r="Y3860">
        <v>131</v>
      </c>
      <c r="Z3860">
        <v>20</v>
      </c>
      <c r="AA3860">
        <v>20</v>
      </c>
      <c r="AD3860">
        <v>6</v>
      </c>
      <c r="AE3860">
        <v>3859</v>
      </c>
      <c r="AF3860" s="16" t="s">
        <v>3143</v>
      </c>
      <c r="AG3860" s="16"/>
      <c r="AH3860" s="16"/>
      <c r="AI3860" s="16" t="str">
        <f t="shared" si="240"/>
        <v>(171,5,2,12,32,131,20, null, 6, 'Chambers 2025 Europe',2025, '2024-05-16','2024-05-16','".Carbon::now()."','".Carbon::now()."'),</v>
      </c>
      <c r="AJ3860" s="16" t="str">
        <f t="shared" si="241"/>
        <v>('".DB::select("SELECT id_status FROM `status` WHERE `element_type` = 'task' AND status_type = 'client' AND name ='PRE-FORECAST'")[0]-&gt;id_status."',3859,1),</v>
      </c>
      <c r="AK3860" s="16" t="str">
        <f t="shared" si="242"/>
        <v/>
      </c>
      <c r="AL3860" s="16" t="str">
        <f t="shared" si="243"/>
        <v/>
      </c>
    </row>
    <row r="3861" spans="1:38" x14ac:dyDescent="0.25">
      <c r="A3861" s="16" t="s">
        <v>943</v>
      </c>
      <c r="B3861" s="16" t="s">
        <v>26</v>
      </c>
      <c r="C3861" s="16" t="s">
        <v>41</v>
      </c>
      <c r="D3861" s="16" t="s">
        <v>349</v>
      </c>
      <c r="E3861" s="16" t="s">
        <v>2909</v>
      </c>
      <c r="F3861" s="16" t="s">
        <v>31</v>
      </c>
      <c r="G3861" s="16" t="s">
        <v>216</v>
      </c>
      <c r="H3861" s="16" t="s">
        <v>221</v>
      </c>
      <c r="I3861" s="16" t="s">
        <v>35</v>
      </c>
      <c r="J3861" s="16" t="s">
        <v>35</v>
      </c>
      <c r="M3861" s="16" t="s">
        <v>74</v>
      </c>
      <c r="N3861" s="7">
        <v>45428</v>
      </c>
      <c r="O3861" s="9">
        <v>45428</v>
      </c>
      <c r="P3861" t="s">
        <v>5029</v>
      </c>
      <c r="Q3861">
        <v>1</v>
      </c>
      <c r="R3861">
        <v>127</v>
      </c>
      <c r="S3861">
        <v>5</v>
      </c>
      <c r="T3861" t="s">
        <v>4981</v>
      </c>
      <c r="U3861">
        <v>171</v>
      </c>
      <c r="V3861">
        <v>2</v>
      </c>
      <c r="W3861">
        <v>12</v>
      </c>
      <c r="X3861">
        <v>32</v>
      </c>
      <c r="Y3861">
        <v>138</v>
      </c>
      <c r="Z3861">
        <v>20</v>
      </c>
      <c r="AA3861">
        <v>20</v>
      </c>
      <c r="AD3861">
        <v>6</v>
      </c>
      <c r="AE3861">
        <v>3860</v>
      </c>
      <c r="AF3861" s="16" t="s">
        <v>3143</v>
      </c>
      <c r="AG3861" s="16"/>
      <c r="AH3861" s="16"/>
      <c r="AI3861" s="16" t="str">
        <f t="shared" si="240"/>
        <v>(171,5,2,12,32,138,20, null, 6, 'Chambers 2025 Europe',2025, '2024-05-16','2024-05-16','".Carbon::now()."','".Carbon::now()."'),</v>
      </c>
      <c r="AJ3861" s="16" t="str">
        <f t="shared" si="241"/>
        <v>('".DB::select("SELECT id_status FROM `status` WHERE `element_type` = 'task' AND status_type = 'client' AND name ='PRE-FORECAST'")[0]-&gt;id_status."',3860,1),</v>
      </c>
      <c r="AK3861" s="16" t="str">
        <f t="shared" si="242"/>
        <v/>
      </c>
      <c r="AL3861" s="16" t="str">
        <f t="shared" si="243"/>
        <v/>
      </c>
    </row>
    <row r="3862" spans="1:38" x14ac:dyDescent="0.25">
      <c r="A3862" s="16" t="s">
        <v>943</v>
      </c>
      <c r="B3862" s="16" t="s">
        <v>26</v>
      </c>
      <c r="C3862" s="16" t="s">
        <v>41</v>
      </c>
      <c r="D3862" s="16" t="s">
        <v>349</v>
      </c>
      <c r="E3862" s="16" t="s">
        <v>2909</v>
      </c>
      <c r="F3862" s="16" t="s">
        <v>31</v>
      </c>
      <c r="G3862" s="16" t="s">
        <v>216</v>
      </c>
      <c r="H3862" s="16" t="s">
        <v>222</v>
      </c>
      <c r="I3862" s="16" t="s">
        <v>35</v>
      </c>
      <c r="J3862" s="16" t="s">
        <v>35</v>
      </c>
      <c r="M3862" s="16" t="s">
        <v>74</v>
      </c>
      <c r="N3862" s="7">
        <v>45428</v>
      </c>
      <c r="O3862" s="9">
        <v>45428</v>
      </c>
      <c r="P3862" t="s">
        <v>5029</v>
      </c>
      <c r="Q3862">
        <v>1</v>
      </c>
      <c r="R3862">
        <v>127</v>
      </c>
      <c r="S3862">
        <v>5</v>
      </c>
      <c r="T3862" t="s">
        <v>4981</v>
      </c>
      <c r="U3862">
        <v>171</v>
      </c>
      <c r="V3862">
        <v>2</v>
      </c>
      <c r="W3862">
        <v>12</v>
      </c>
      <c r="X3862">
        <v>32</v>
      </c>
      <c r="Y3862">
        <v>215</v>
      </c>
      <c r="Z3862">
        <v>20</v>
      </c>
      <c r="AA3862">
        <v>20</v>
      </c>
      <c r="AD3862">
        <v>6</v>
      </c>
      <c r="AE3862">
        <v>3861</v>
      </c>
      <c r="AF3862" s="16" t="s">
        <v>3143</v>
      </c>
      <c r="AG3862" s="16"/>
      <c r="AH3862" s="16"/>
      <c r="AI3862" s="16" t="str">
        <f t="shared" si="240"/>
        <v>(171,5,2,12,32,215,20, null, 6, 'Chambers 2025 Europe',2025, '2024-05-16','2024-05-16','".Carbon::now()."','".Carbon::now()."'),</v>
      </c>
      <c r="AJ3862" s="16" t="str">
        <f t="shared" si="241"/>
        <v>('".DB::select("SELECT id_status FROM `status` WHERE `element_type` = 'task' AND status_type = 'client' AND name ='PRE-FORECAST'")[0]-&gt;id_status."',3861,1),</v>
      </c>
      <c r="AK3862" s="16" t="str">
        <f t="shared" si="242"/>
        <v/>
      </c>
      <c r="AL3862" s="16" t="str">
        <f t="shared" si="243"/>
        <v/>
      </c>
    </row>
    <row r="3863" spans="1:38" x14ac:dyDescent="0.25">
      <c r="A3863" s="16" t="s">
        <v>943</v>
      </c>
      <c r="B3863" s="16" t="s">
        <v>26</v>
      </c>
      <c r="C3863" s="16" t="s">
        <v>41</v>
      </c>
      <c r="D3863" s="16" t="s">
        <v>349</v>
      </c>
      <c r="E3863" s="16" t="s">
        <v>2909</v>
      </c>
      <c r="F3863" s="16" t="s">
        <v>31</v>
      </c>
      <c r="G3863" s="16" t="s">
        <v>216</v>
      </c>
      <c r="H3863" s="16" t="s">
        <v>87</v>
      </c>
      <c r="I3863" s="16" t="s">
        <v>35</v>
      </c>
      <c r="J3863" s="16" t="s">
        <v>35</v>
      </c>
      <c r="M3863" s="16" t="s">
        <v>74</v>
      </c>
      <c r="N3863" s="7">
        <v>45344</v>
      </c>
      <c r="O3863" s="9">
        <v>45344</v>
      </c>
      <c r="P3863" t="s">
        <v>5033</v>
      </c>
      <c r="Q3863">
        <v>1</v>
      </c>
      <c r="R3863">
        <v>127</v>
      </c>
      <c r="S3863">
        <v>5</v>
      </c>
      <c r="T3863" t="s">
        <v>4981</v>
      </c>
      <c r="U3863">
        <v>171</v>
      </c>
      <c r="V3863">
        <v>2</v>
      </c>
      <c r="W3863">
        <v>12</v>
      </c>
      <c r="X3863">
        <v>32</v>
      </c>
      <c r="Y3863">
        <v>227</v>
      </c>
      <c r="Z3863">
        <v>20</v>
      </c>
      <c r="AA3863">
        <v>20</v>
      </c>
      <c r="AD3863">
        <v>6</v>
      </c>
      <c r="AE3863">
        <v>3862</v>
      </c>
      <c r="AF3863" s="16" t="s">
        <v>3143</v>
      </c>
      <c r="AG3863" s="16"/>
      <c r="AH3863" s="16"/>
      <c r="AI3863" s="16" t="str">
        <f t="shared" si="240"/>
        <v>(171,5,2,12,32,227,20, null, 6, 'Chambers 2025 Europe',2025, '2024-02-22','2024-02-22','".Carbon::now()."','".Carbon::now()."'),</v>
      </c>
      <c r="AJ3863" s="16" t="str">
        <f t="shared" si="241"/>
        <v>('".DB::select("SELECT id_status FROM `status` WHERE `element_type` = 'task' AND status_type = 'client' AND name ='PRE-FORECAST'")[0]-&gt;id_status."',3862,1),</v>
      </c>
      <c r="AK3863" s="16" t="str">
        <f t="shared" si="242"/>
        <v/>
      </c>
      <c r="AL3863" s="16" t="str">
        <f t="shared" si="243"/>
        <v/>
      </c>
    </row>
    <row r="3864" spans="1:38" x14ac:dyDescent="0.25">
      <c r="A3864" s="16" t="s">
        <v>943</v>
      </c>
      <c r="B3864" s="16" t="s">
        <v>26</v>
      </c>
      <c r="C3864" s="16" t="s">
        <v>41</v>
      </c>
      <c r="D3864" s="16" t="s">
        <v>349</v>
      </c>
      <c r="E3864" s="16" t="s">
        <v>2909</v>
      </c>
      <c r="F3864" s="16" t="s">
        <v>31</v>
      </c>
      <c r="G3864" s="16" t="s">
        <v>216</v>
      </c>
      <c r="H3864" s="16" t="s">
        <v>57</v>
      </c>
      <c r="I3864" s="16" t="s">
        <v>35</v>
      </c>
      <c r="J3864" s="16" t="s">
        <v>35</v>
      </c>
      <c r="M3864" s="16" t="s">
        <v>74</v>
      </c>
      <c r="N3864" s="7">
        <v>45428</v>
      </c>
      <c r="O3864" s="9">
        <v>45428</v>
      </c>
      <c r="P3864" t="s">
        <v>5029</v>
      </c>
      <c r="Q3864">
        <v>1</v>
      </c>
      <c r="R3864">
        <v>127</v>
      </c>
      <c r="S3864">
        <v>5</v>
      </c>
      <c r="T3864" t="s">
        <v>4981</v>
      </c>
      <c r="U3864">
        <v>171</v>
      </c>
      <c r="V3864">
        <v>2</v>
      </c>
      <c r="W3864">
        <v>12</v>
      </c>
      <c r="X3864">
        <v>32</v>
      </c>
      <c r="Y3864">
        <v>343</v>
      </c>
      <c r="Z3864">
        <v>20</v>
      </c>
      <c r="AA3864">
        <v>20</v>
      </c>
      <c r="AD3864">
        <v>6</v>
      </c>
      <c r="AE3864">
        <v>3863</v>
      </c>
      <c r="AF3864" s="16" t="s">
        <v>3143</v>
      </c>
      <c r="AG3864" s="16"/>
      <c r="AH3864" s="16"/>
      <c r="AI3864" s="16" t="str">
        <f t="shared" si="240"/>
        <v>(171,5,2,12,32,343,20, null, 6, 'Chambers 2025 Europe',2025, '2024-05-16','2024-05-16','".Carbon::now()."','".Carbon::now()."'),</v>
      </c>
      <c r="AJ3864" s="16" t="str">
        <f t="shared" si="241"/>
        <v>('".DB::select("SELECT id_status FROM `status` WHERE `element_type` = 'task' AND status_type = 'client' AND name ='PRE-FORECAST'")[0]-&gt;id_status."',3863,1),</v>
      </c>
      <c r="AK3864" s="16" t="str">
        <f t="shared" si="242"/>
        <v/>
      </c>
      <c r="AL3864" s="16" t="str">
        <f t="shared" si="243"/>
        <v/>
      </c>
    </row>
    <row r="3865" spans="1:38" x14ac:dyDescent="0.25">
      <c r="A3865" s="16" t="s">
        <v>943</v>
      </c>
      <c r="B3865" s="16" t="s">
        <v>26</v>
      </c>
      <c r="C3865" s="16" t="s">
        <v>41</v>
      </c>
      <c r="D3865" s="16" t="s">
        <v>349</v>
      </c>
      <c r="E3865" s="16" t="s">
        <v>2909</v>
      </c>
      <c r="F3865" s="16" t="s">
        <v>31</v>
      </c>
      <c r="G3865" s="16" t="s">
        <v>216</v>
      </c>
      <c r="H3865" s="16" t="s">
        <v>223</v>
      </c>
      <c r="I3865" s="16" t="s">
        <v>35</v>
      </c>
      <c r="J3865" s="16" t="s">
        <v>35</v>
      </c>
      <c r="M3865" s="16" t="s">
        <v>74</v>
      </c>
      <c r="N3865" s="7">
        <v>45428</v>
      </c>
      <c r="O3865" s="9">
        <v>45428</v>
      </c>
      <c r="P3865" t="s">
        <v>5029</v>
      </c>
      <c r="Q3865">
        <v>1</v>
      </c>
      <c r="R3865">
        <v>127</v>
      </c>
      <c r="S3865">
        <v>5</v>
      </c>
      <c r="T3865" t="s">
        <v>4981</v>
      </c>
      <c r="U3865">
        <v>171</v>
      </c>
      <c r="V3865">
        <v>2</v>
      </c>
      <c r="W3865">
        <v>12</v>
      </c>
      <c r="X3865">
        <v>32</v>
      </c>
      <c r="Y3865">
        <v>337</v>
      </c>
      <c r="Z3865">
        <v>20</v>
      </c>
      <c r="AA3865">
        <v>20</v>
      </c>
      <c r="AD3865">
        <v>6</v>
      </c>
      <c r="AE3865">
        <v>3864</v>
      </c>
      <c r="AF3865" s="16" t="s">
        <v>3143</v>
      </c>
      <c r="AG3865" s="16"/>
      <c r="AH3865" s="16"/>
      <c r="AI3865" s="16" t="str">
        <f t="shared" si="240"/>
        <v>(171,5,2,12,32,337,20, null, 6, 'Chambers 2025 Europe',2025, '2024-05-16','2024-05-16','".Carbon::now()."','".Carbon::now()."'),</v>
      </c>
      <c r="AJ3865" s="16" t="str">
        <f t="shared" si="241"/>
        <v>('".DB::select("SELECT id_status FROM `status` WHERE `element_type` = 'task' AND status_type = 'client' AND name ='PRE-FORECAST'")[0]-&gt;id_status."',3864,1),</v>
      </c>
      <c r="AK3865" s="16" t="str">
        <f t="shared" si="242"/>
        <v/>
      </c>
      <c r="AL3865" s="16" t="str">
        <f t="shared" si="243"/>
        <v/>
      </c>
    </row>
    <row r="3866" spans="1:38" x14ac:dyDescent="0.25">
      <c r="A3866" s="16" t="s">
        <v>943</v>
      </c>
      <c r="B3866" s="16" t="s">
        <v>26</v>
      </c>
      <c r="C3866" s="16" t="s">
        <v>41</v>
      </c>
      <c r="D3866" s="16" t="s">
        <v>349</v>
      </c>
      <c r="E3866" s="16" t="s">
        <v>2909</v>
      </c>
      <c r="F3866" s="16" t="s">
        <v>31</v>
      </c>
      <c r="G3866" s="16" t="s">
        <v>216</v>
      </c>
      <c r="H3866" s="16" t="s">
        <v>224</v>
      </c>
      <c r="I3866" s="16" t="s">
        <v>35</v>
      </c>
      <c r="J3866" s="16" t="s">
        <v>35</v>
      </c>
      <c r="M3866" s="16" t="s">
        <v>74</v>
      </c>
      <c r="N3866" s="7">
        <v>45540</v>
      </c>
      <c r="O3866" s="9">
        <v>45540</v>
      </c>
      <c r="P3866" t="s">
        <v>5034</v>
      </c>
      <c r="Q3866">
        <v>1</v>
      </c>
      <c r="R3866">
        <v>127</v>
      </c>
      <c r="S3866">
        <v>5</v>
      </c>
      <c r="T3866" t="s">
        <v>4981</v>
      </c>
      <c r="U3866">
        <v>171</v>
      </c>
      <c r="V3866">
        <v>2</v>
      </c>
      <c r="W3866">
        <v>12</v>
      </c>
      <c r="X3866">
        <v>32</v>
      </c>
      <c r="Y3866">
        <v>346</v>
      </c>
      <c r="Z3866">
        <v>20</v>
      </c>
      <c r="AA3866">
        <v>20</v>
      </c>
      <c r="AD3866">
        <v>6</v>
      </c>
      <c r="AE3866">
        <v>3865</v>
      </c>
      <c r="AF3866" s="16" t="s">
        <v>3143</v>
      </c>
      <c r="AG3866" s="16"/>
      <c r="AH3866" s="16"/>
      <c r="AI3866" s="16" t="str">
        <f t="shared" si="240"/>
        <v>(171,5,2,12,32,346,20, null, 6, 'Chambers 2025 Europe',2025, '2024-09-05','2024-09-05','".Carbon::now()."','".Carbon::now()."'),</v>
      </c>
      <c r="AJ3866" s="16" t="str">
        <f t="shared" si="241"/>
        <v>('".DB::select("SELECT id_status FROM `status` WHERE `element_type` = 'task' AND status_type = 'client' AND name ='PRE-FORECAST'")[0]-&gt;id_status."',3865,1),</v>
      </c>
      <c r="AK3866" s="16" t="str">
        <f t="shared" si="242"/>
        <v/>
      </c>
      <c r="AL3866" s="16" t="str">
        <f t="shared" si="243"/>
        <v/>
      </c>
    </row>
    <row r="3867" spans="1:38" x14ac:dyDescent="0.25">
      <c r="A3867" s="16" t="s">
        <v>943</v>
      </c>
      <c r="B3867" s="16" t="s">
        <v>3139</v>
      </c>
      <c r="C3867" s="16" t="s">
        <v>240</v>
      </c>
      <c r="D3867" s="16" t="s">
        <v>349</v>
      </c>
      <c r="E3867" s="16" t="s">
        <v>3375</v>
      </c>
      <c r="F3867" s="16" t="s">
        <v>242</v>
      </c>
      <c r="G3867" s="16" t="s">
        <v>216</v>
      </c>
      <c r="H3867" s="16" t="s">
        <v>205</v>
      </c>
      <c r="I3867" s="16" t="s">
        <v>35</v>
      </c>
      <c r="J3867" s="16" t="s">
        <v>35</v>
      </c>
      <c r="M3867" s="16" t="s">
        <v>74</v>
      </c>
      <c r="N3867" s="7">
        <v>45323</v>
      </c>
      <c r="O3867" s="9">
        <v>45323</v>
      </c>
      <c r="P3867" t="s">
        <v>3124</v>
      </c>
      <c r="Q3867">
        <v>1</v>
      </c>
      <c r="R3867">
        <v>127</v>
      </c>
      <c r="S3867">
        <v>5</v>
      </c>
      <c r="T3867" t="s">
        <v>4981</v>
      </c>
      <c r="U3867">
        <v>171</v>
      </c>
      <c r="V3867">
        <v>9</v>
      </c>
      <c r="W3867">
        <v>40</v>
      </c>
      <c r="X3867">
        <v>32</v>
      </c>
      <c r="Y3867">
        <v>422</v>
      </c>
      <c r="Z3867">
        <v>20</v>
      </c>
      <c r="AA3867">
        <v>20</v>
      </c>
      <c r="AD3867">
        <v>6</v>
      </c>
      <c r="AE3867">
        <v>3866</v>
      </c>
      <c r="AF3867" s="16" t="s">
        <v>3143</v>
      </c>
      <c r="AG3867" s="16"/>
      <c r="AH3867" s="16"/>
      <c r="AI3867" s="16" t="str">
        <f t="shared" si="240"/>
        <v>(171,5,9,40,32,422,20, null, 6, 'IFLR 2025 Western Europe',2025, '2024-02-01','2024-02-01','".Carbon::now()."','".Carbon::now()."'),</v>
      </c>
      <c r="AJ3867" s="16" t="str">
        <f t="shared" si="241"/>
        <v>('".DB::select("SELECT id_status FROM `status` WHERE `element_type` = 'task' AND status_type = 'client' AND name ='PRE-FORECAST'")[0]-&gt;id_status."',3866,1),</v>
      </c>
      <c r="AK3867" s="16" t="str">
        <f t="shared" si="242"/>
        <v/>
      </c>
      <c r="AL3867" s="16" t="str">
        <f t="shared" si="243"/>
        <v/>
      </c>
    </row>
    <row r="3868" spans="1:38" x14ac:dyDescent="0.25">
      <c r="A3868" s="16" t="s">
        <v>943</v>
      </c>
      <c r="B3868" s="16" t="s">
        <v>3139</v>
      </c>
      <c r="C3868" s="16" t="s">
        <v>240</v>
      </c>
      <c r="D3868" s="16" t="s">
        <v>349</v>
      </c>
      <c r="E3868" s="16" t="s">
        <v>3375</v>
      </c>
      <c r="F3868" s="16" t="s">
        <v>242</v>
      </c>
      <c r="G3868" s="16" t="s">
        <v>216</v>
      </c>
      <c r="H3868" s="16" t="s">
        <v>243</v>
      </c>
      <c r="I3868" s="16" t="s">
        <v>35</v>
      </c>
      <c r="J3868" s="16" t="s">
        <v>35</v>
      </c>
      <c r="M3868" s="16" t="s">
        <v>74</v>
      </c>
      <c r="N3868" s="7">
        <v>45323</v>
      </c>
      <c r="O3868" s="9">
        <v>45323</v>
      </c>
      <c r="P3868" t="s">
        <v>3124</v>
      </c>
      <c r="Q3868">
        <v>1</v>
      </c>
      <c r="R3868">
        <v>127</v>
      </c>
      <c r="S3868">
        <v>5</v>
      </c>
      <c r="T3868" t="s">
        <v>4981</v>
      </c>
      <c r="U3868">
        <v>171</v>
      </c>
      <c r="V3868">
        <v>9</v>
      </c>
      <c r="W3868">
        <v>40</v>
      </c>
      <c r="X3868">
        <v>32</v>
      </c>
      <c r="Y3868">
        <v>440</v>
      </c>
      <c r="Z3868">
        <v>20</v>
      </c>
      <c r="AA3868">
        <v>20</v>
      </c>
      <c r="AD3868">
        <v>6</v>
      </c>
      <c r="AE3868">
        <v>3867</v>
      </c>
      <c r="AF3868" s="16" t="s">
        <v>3143</v>
      </c>
      <c r="AG3868" s="16"/>
      <c r="AH3868" s="16"/>
      <c r="AI3868" s="16" t="str">
        <f t="shared" si="240"/>
        <v>(171,5,9,40,32,440,20, null, 6, 'IFLR 2025 Western Europe',2025, '2024-02-01','2024-02-01','".Carbon::now()."','".Carbon::now()."'),</v>
      </c>
      <c r="AJ3868" s="16" t="str">
        <f t="shared" si="241"/>
        <v>('".DB::select("SELECT id_status FROM `status` WHERE `element_type` = 'task' AND status_type = 'client' AND name ='PRE-FORECAST'")[0]-&gt;id_status."',3867,1),</v>
      </c>
      <c r="AK3868" s="16" t="str">
        <f t="shared" si="242"/>
        <v/>
      </c>
      <c r="AL3868" s="16" t="str">
        <f t="shared" si="243"/>
        <v/>
      </c>
    </row>
    <row r="3869" spans="1:38" x14ac:dyDescent="0.25">
      <c r="A3869" s="16" t="s">
        <v>943</v>
      </c>
      <c r="B3869" s="16" t="s">
        <v>3139</v>
      </c>
      <c r="C3869" s="16" t="s">
        <v>240</v>
      </c>
      <c r="D3869" s="16" t="s">
        <v>349</v>
      </c>
      <c r="E3869" s="16" t="s">
        <v>3375</v>
      </c>
      <c r="F3869" s="16" t="s">
        <v>242</v>
      </c>
      <c r="G3869" s="16" t="s">
        <v>216</v>
      </c>
      <c r="H3869" s="16" t="s">
        <v>60</v>
      </c>
      <c r="I3869" s="16" t="s">
        <v>35</v>
      </c>
      <c r="J3869" s="16" t="s">
        <v>35</v>
      </c>
      <c r="M3869" s="16" t="s">
        <v>74</v>
      </c>
      <c r="N3869" s="7">
        <v>45323</v>
      </c>
      <c r="O3869" s="9">
        <v>45323</v>
      </c>
      <c r="P3869" t="s">
        <v>3124</v>
      </c>
      <c r="Q3869">
        <v>1</v>
      </c>
      <c r="R3869">
        <v>127</v>
      </c>
      <c r="S3869">
        <v>5</v>
      </c>
      <c r="T3869" t="s">
        <v>4981</v>
      </c>
      <c r="U3869">
        <v>171</v>
      </c>
      <c r="V3869">
        <v>9</v>
      </c>
      <c r="W3869">
        <v>40</v>
      </c>
      <c r="X3869">
        <v>32</v>
      </c>
      <c r="Y3869">
        <v>455</v>
      </c>
      <c r="Z3869">
        <v>20</v>
      </c>
      <c r="AA3869">
        <v>20</v>
      </c>
      <c r="AD3869">
        <v>6</v>
      </c>
      <c r="AE3869">
        <v>3868</v>
      </c>
      <c r="AF3869" s="16" t="s">
        <v>3143</v>
      </c>
      <c r="AG3869" s="16"/>
      <c r="AH3869" s="16"/>
      <c r="AI3869" s="16" t="str">
        <f t="shared" si="240"/>
        <v>(171,5,9,40,32,455,20, null, 6, 'IFLR 2025 Western Europe',2025, '2024-02-01','2024-02-01','".Carbon::now()."','".Carbon::now()."'),</v>
      </c>
      <c r="AJ3869" s="16" t="str">
        <f t="shared" si="241"/>
        <v>('".DB::select("SELECT id_status FROM `status` WHERE `element_type` = 'task' AND status_type = 'client' AND name ='PRE-FORECAST'")[0]-&gt;id_status."',3868,1),</v>
      </c>
      <c r="AK3869" s="16" t="str">
        <f t="shared" si="242"/>
        <v/>
      </c>
      <c r="AL3869" s="16" t="str">
        <f t="shared" si="243"/>
        <v/>
      </c>
    </row>
    <row r="3870" spans="1:38" x14ac:dyDescent="0.25">
      <c r="A3870" s="16" t="s">
        <v>943</v>
      </c>
      <c r="B3870" s="16" t="s">
        <v>3139</v>
      </c>
      <c r="C3870" s="16" t="s">
        <v>27</v>
      </c>
      <c r="D3870" s="16" t="s">
        <v>349</v>
      </c>
      <c r="E3870" s="16" t="s">
        <v>3909</v>
      </c>
      <c r="F3870" s="16" t="s">
        <v>30</v>
      </c>
      <c r="G3870" s="16" t="s">
        <v>216</v>
      </c>
      <c r="H3870" s="16" t="s">
        <v>205</v>
      </c>
      <c r="I3870" s="16" t="s">
        <v>35</v>
      </c>
      <c r="J3870" s="16" t="s">
        <v>35</v>
      </c>
      <c r="M3870" s="16" t="s">
        <v>74</v>
      </c>
      <c r="N3870" s="7">
        <v>45528</v>
      </c>
      <c r="O3870" s="9">
        <v>45528</v>
      </c>
      <c r="P3870" t="s">
        <v>5027</v>
      </c>
      <c r="Q3870">
        <v>1</v>
      </c>
      <c r="R3870">
        <v>127</v>
      </c>
      <c r="S3870">
        <v>5</v>
      </c>
      <c r="T3870" t="s">
        <v>4981</v>
      </c>
      <c r="U3870">
        <v>171</v>
      </c>
      <c r="V3870">
        <v>14</v>
      </c>
      <c r="W3870">
        <v>56</v>
      </c>
      <c r="X3870">
        <v>32</v>
      </c>
      <c r="Y3870">
        <v>508</v>
      </c>
      <c r="Z3870">
        <v>20</v>
      </c>
      <c r="AA3870">
        <v>20</v>
      </c>
      <c r="AD3870">
        <v>6</v>
      </c>
      <c r="AE3870">
        <v>3869</v>
      </c>
      <c r="AF3870" s="16" t="s">
        <v>3143</v>
      </c>
      <c r="AG3870" s="16"/>
      <c r="AH3870" s="16"/>
      <c r="AI3870" s="16" t="str">
        <f t="shared" si="240"/>
        <v>(171,5,14,56,32,508,20, null, 6, 'L500 2025 Europe',2025, '2024-08-24','2024-08-24','".Carbon::now()."','".Carbon::now()."'),</v>
      </c>
      <c r="AJ3870" s="16" t="str">
        <f t="shared" si="241"/>
        <v>('".DB::select("SELECT id_status FROM `status` WHERE `element_type` = 'task' AND status_type = 'client' AND name ='PRE-FORECAST'")[0]-&gt;id_status."',3869,1),</v>
      </c>
      <c r="AK3870" s="16" t="str">
        <f t="shared" si="242"/>
        <v/>
      </c>
      <c r="AL3870" s="16" t="str">
        <f t="shared" si="243"/>
        <v/>
      </c>
    </row>
    <row r="3871" spans="1:38" x14ac:dyDescent="0.25">
      <c r="A3871" s="16" t="s">
        <v>943</v>
      </c>
      <c r="B3871" s="16" t="s">
        <v>3139</v>
      </c>
      <c r="C3871" s="16" t="s">
        <v>27</v>
      </c>
      <c r="D3871" s="16" t="s">
        <v>349</v>
      </c>
      <c r="E3871" s="16" t="s">
        <v>3909</v>
      </c>
      <c r="F3871" s="16" t="s">
        <v>30</v>
      </c>
      <c r="G3871" s="16" t="s">
        <v>216</v>
      </c>
      <c r="H3871" s="16" t="s">
        <v>33</v>
      </c>
      <c r="I3871" s="16" t="s">
        <v>35</v>
      </c>
      <c r="J3871" s="16" t="s">
        <v>35</v>
      </c>
      <c r="M3871" s="16" t="s">
        <v>74</v>
      </c>
      <c r="N3871" s="7">
        <v>45528</v>
      </c>
      <c r="O3871" s="9">
        <v>45528</v>
      </c>
      <c r="P3871" t="s">
        <v>5027</v>
      </c>
      <c r="Q3871">
        <v>1</v>
      </c>
      <c r="R3871">
        <v>127</v>
      </c>
      <c r="S3871">
        <v>5</v>
      </c>
      <c r="T3871" t="s">
        <v>4981</v>
      </c>
      <c r="U3871">
        <v>171</v>
      </c>
      <c r="V3871">
        <v>14</v>
      </c>
      <c r="W3871">
        <v>56</v>
      </c>
      <c r="X3871">
        <v>32</v>
      </c>
      <c r="Y3871">
        <v>556</v>
      </c>
      <c r="Z3871">
        <v>20</v>
      </c>
      <c r="AA3871">
        <v>20</v>
      </c>
      <c r="AD3871">
        <v>6</v>
      </c>
      <c r="AE3871">
        <v>3870</v>
      </c>
      <c r="AF3871" s="16" t="s">
        <v>3143</v>
      </c>
      <c r="AG3871" s="16"/>
      <c r="AH3871" s="16"/>
      <c r="AI3871" s="16" t="str">
        <f t="shared" si="240"/>
        <v>(171,5,14,56,32,556,20, null, 6, 'L500 2025 Europe',2025, '2024-08-24','2024-08-24','".Carbon::now()."','".Carbon::now()."'),</v>
      </c>
      <c r="AJ3871" s="16" t="str">
        <f t="shared" si="241"/>
        <v>('".DB::select("SELECT id_status FROM `status` WHERE `element_type` = 'task' AND status_type = 'client' AND name ='PRE-FORECAST'")[0]-&gt;id_status."',3870,1),</v>
      </c>
      <c r="AK3871" s="16" t="str">
        <f t="shared" si="242"/>
        <v/>
      </c>
      <c r="AL3871" s="16" t="str">
        <f t="shared" si="243"/>
        <v/>
      </c>
    </row>
    <row r="3872" spans="1:38" x14ac:dyDescent="0.25">
      <c r="A3872" s="16" t="s">
        <v>943</v>
      </c>
      <c r="B3872" s="16" t="s">
        <v>3139</v>
      </c>
      <c r="C3872" s="16" t="s">
        <v>27</v>
      </c>
      <c r="D3872" s="16" t="s">
        <v>349</v>
      </c>
      <c r="E3872" s="16" t="s">
        <v>3909</v>
      </c>
      <c r="F3872" s="16" t="s">
        <v>30</v>
      </c>
      <c r="G3872" s="16" t="s">
        <v>216</v>
      </c>
      <c r="H3872" s="16" t="s">
        <v>227</v>
      </c>
      <c r="I3872" s="16" t="s">
        <v>35</v>
      </c>
      <c r="J3872" s="16" t="s">
        <v>35</v>
      </c>
      <c r="M3872" s="16" t="s">
        <v>74</v>
      </c>
      <c r="N3872" s="7">
        <v>45528</v>
      </c>
      <c r="O3872" s="9">
        <v>45528</v>
      </c>
      <c r="P3872" t="s">
        <v>5027</v>
      </c>
      <c r="Q3872">
        <v>1</v>
      </c>
      <c r="R3872">
        <v>127</v>
      </c>
      <c r="S3872">
        <v>5</v>
      </c>
      <c r="T3872" t="s">
        <v>4981</v>
      </c>
      <c r="U3872">
        <v>171</v>
      </c>
      <c r="V3872">
        <v>14</v>
      </c>
      <c r="W3872">
        <v>56</v>
      </c>
      <c r="X3872">
        <v>32</v>
      </c>
      <c r="Y3872">
        <v>593</v>
      </c>
      <c r="Z3872">
        <v>20</v>
      </c>
      <c r="AA3872">
        <v>20</v>
      </c>
      <c r="AD3872">
        <v>6</v>
      </c>
      <c r="AE3872">
        <v>3871</v>
      </c>
      <c r="AF3872" s="16" t="s">
        <v>3143</v>
      </c>
      <c r="AG3872" s="16"/>
      <c r="AH3872" s="16"/>
      <c r="AI3872" s="16" t="str">
        <f t="shared" si="240"/>
        <v>(171,5,14,56,32,593,20, null, 6, 'L500 2025 Europe',2025, '2024-08-24','2024-08-24','".Carbon::now()."','".Carbon::now()."'),</v>
      </c>
      <c r="AJ3872" s="16" t="str">
        <f t="shared" si="241"/>
        <v>('".DB::select("SELECT id_status FROM `status` WHERE `element_type` = 'task' AND status_type = 'client' AND name ='PRE-FORECAST'")[0]-&gt;id_status."',3871,1),</v>
      </c>
      <c r="AK3872" s="16" t="str">
        <f t="shared" si="242"/>
        <v/>
      </c>
      <c r="AL3872" s="16" t="str">
        <f t="shared" si="243"/>
        <v/>
      </c>
    </row>
    <row r="3873" spans="1:38" x14ac:dyDescent="0.25">
      <c r="A3873" s="16" t="s">
        <v>943</v>
      </c>
      <c r="B3873" s="16" t="s">
        <v>3139</v>
      </c>
      <c r="C3873" s="16" t="s">
        <v>27</v>
      </c>
      <c r="D3873" s="16" t="s">
        <v>349</v>
      </c>
      <c r="E3873" s="16" t="s">
        <v>3909</v>
      </c>
      <c r="F3873" s="16" t="s">
        <v>30</v>
      </c>
      <c r="G3873" s="16" t="s">
        <v>216</v>
      </c>
      <c r="H3873" s="16" t="s">
        <v>47</v>
      </c>
      <c r="I3873" s="16" t="s">
        <v>35</v>
      </c>
      <c r="J3873" s="16" t="s">
        <v>35</v>
      </c>
      <c r="M3873" s="16" t="s">
        <v>74</v>
      </c>
      <c r="N3873" s="7">
        <v>45528</v>
      </c>
      <c r="O3873" s="9">
        <v>45528</v>
      </c>
      <c r="P3873" t="s">
        <v>5027</v>
      </c>
      <c r="Q3873">
        <v>1</v>
      </c>
      <c r="R3873">
        <v>127</v>
      </c>
      <c r="S3873">
        <v>5</v>
      </c>
      <c r="T3873" t="s">
        <v>4981</v>
      </c>
      <c r="U3873">
        <v>171</v>
      </c>
      <c r="V3873">
        <v>14</v>
      </c>
      <c r="W3873">
        <v>56</v>
      </c>
      <c r="X3873">
        <v>32</v>
      </c>
      <c r="Y3873">
        <v>601</v>
      </c>
      <c r="Z3873">
        <v>20</v>
      </c>
      <c r="AA3873">
        <v>20</v>
      </c>
      <c r="AD3873">
        <v>6</v>
      </c>
      <c r="AE3873">
        <v>3872</v>
      </c>
      <c r="AF3873" s="16" t="s">
        <v>3143</v>
      </c>
      <c r="AG3873" s="16"/>
      <c r="AH3873" s="16"/>
      <c r="AI3873" s="16" t="str">
        <f t="shared" si="240"/>
        <v>(171,5,14,56,32,601,20, null, 6, 'L500 2025 Europe',2025, '2024-08-24','2024-08-24','".Carbon::now()."','".Carbon::now()."'),</v>
      </c>
      <c r="AJ3873" s="16" t="str">
        <f t="shared" si="241"/>
        <v>('".DB::select("SELECT id_status FROM `status` WHERE `element_type` = 'task' AND status_type = 'client' AND name ='PRE-FORECAST'")[0]-&gt;id_status."',3872,1),</v>
      </c>
      <c r="AK3873" s="16" t="str">
        <f t="shared" si="242"/>
        <v/>
      </c>
      <c r="AL3873" s="16" t="str">
        <f t="shared" si="243"/>
        <v/>
      </c>
    </row>
    <row r="3874" spans="1:38" x14ac:dyDescent="0.25">
      <c r="A3874" s="16" t="s">
        <v>943</v>
      </c>
      <c r="B3874" s="16" t="s">
        <v>3139</v>
      </c>
      <c r="C3874" s="16" t="s">
        <v>27</v>
      </c>
      <c r="D3874" s="16" t="s">
        <v>349</v>
      </c>
      <c r="E3874" s="16" t="s">
        <v>3909</v>
      </c>
      <c r="F3874" s="16" t="s">
        <v>30</v>
      </c>
      <c r="G3874" s="16" t="s">
        <v>216</v>
      </c>
      <c r="H3874" s="16" t="s">
        <v>191</v>
      </c>
      <c r="I3874" s="16" t="s">
        <v>35</v>
      </c>
      <c r="J3874" s="16" t="s">
        <v>35</v>
      </c>
      <c r="M3874" s="16" t="s">
        <v>74</v>
      </c>
      <c r="N3874" s="7">
        <v>45528</v>
      </c>
      <c r="O3874" s="9">
        <v>45528</v>
      </c>
      <c r="P3874" t="s">
        <v>5027</v>
      </c>
      <c r="Q3874">
        <v>1</v>
      </c>
      <c r="R3874">
        <v>127</v>
      </c>
      <c r="S3874">
        <v>5</v>
      </c>
      <c r="T3874" t="s">
        <v>4981</v>
      </c>
      <c r="U3874">
        <v>171</v>
      </c>
      <c r="V3874">
        <v>14</v>
      </c>
      <c r="W3874">
        <v>56</v>
      </c>
      <c r="X3874">
        <v>32</v>
      </c>
      <c r="Y3874">
        <v>636</v>
      </c>
      <c r="Z3874">
        <v>20</v>
      </c>
      <c r="AA3874">
        <v>20</v>
      </c>
      <c r="AD3874">
        <v>6</v>
      </c>
      <c r="AE3874">
        <v>3873</v>
      </c>
      <c r="AF3874" s="16" t="s">
        <v>3143</v>
      </c>
      <c r="AG3874" s="16"/>
      <c r="AH3874" s="16"/>
      <c r="AI3874" s="16" t="str">
        <f t="shared" si="240"/>
        <v>(171,5,14,56,32,636,20, null, 6, 'L500 2025 Europe',2025, '2024-08-24','2024-08-24','".Carbon::now()."','".Carbon::now()."'),</v>
      </c>
      <c r="AJ3874" s="16" t="str">
        <f t="shared" si="241"/>
        <v>('".DB::select("SELECT id_status FROM `status` WHERE `element_type` = 'task' AND status_type = 'client' AND name ='PRE-FORECAST'")[0]-&gt;id_status."',3873,1),</v>
      </c>
      <c r="AK3874" s="16" t="str">
        <f t="shared" si="242"/>
        <v/>
      </c>
      <c r="AL3874" s="16" t="str">
        <f t="shared" si="243"/>
        <v/>
      </c>
    </row>
    <row r="3875" spans="1:38" x14ac:dyDescent="0.25">
      <c r="A3875" s="16" t="s">
        <v>943</v>
      </c>
      <c r="B3875" s="16" t="s">
        <v>3139</v>
      </c>
      <c r="C3875" s="16" t="s">
        <v>27</v>
      </c>
      <c r="D3875" s="16" t="s">
        <v>349</v>
      </c>
      <c r="E3875" s="16" t="s">
        <v>3909</v>
      </c>
      <c r="F3875" s="16" t="s">
        <v>30</v>
      </c>
      <c r="G3875" s="16" t="s">
        <v>216</v>
      </c>
      <c r="H3875" s="16" t="s">
        <v>221</v>
      </c>
      <c r="I3875" s="16" t="s">
        <v>35</v>
      </c>
      <c r="J3875" s="16" t="s">
        <v>35</v>
      </c>
      <c r="M3875" s="16" t="s">
        <v>74</v>
      </c>
      <c r="N3875" s="7">
        <v>45528</v>
      </c>
      <c r="O3875" s="9">
        <v>45528</v>
      </c>
      <c r="P3875" t="s">
        <v>5027</v>
      </c>
      <c r="Q3875">
        <v>1</v>
      </c>
      <c r="R3875">
        <v>127</v>
      </c>
      <c r="S3875">
        <v>5</v>
      </c>
      <c r="T3875" t="s">
        <v>4981</v>
      </c>
      <c r="U3875">
        <v>171</v>
      </c>
      <c r="V3875">
        <v>14</v>
      </c>
      <c r="W3875">
        <v>56</v>
      </c>
      <c r="X3875">
        <v>32</v>
      </c>
      <c r="Y3875">
        <v>637</v>
      </c>
      <c r="Z3875">
        <v>20</v>
      </c>
      <c r="AA3875">
        <v>20</v>
      </c>
      <c r="AD3875">
        <v>6</v>
      </c>
      <c r="AE3875">
        <v>3874</v>
      </c>
      <c r="AF3875" s="16" t="s">
        <v>3143</v>
      </c>
      <c r="AG3875" s="16"/>
      <c r="AH3875" s="16"/>
      <c r="AI3875" s="16" t="str">
        <f t="shared" si="240"/>
        <v>(171,5,14,56,32,637,20, null, 6, 'L500 2025 Europe',2025, '2024-08-24','2024-08-24','".Carbon::now()."','".Carbon::now()."'),</v>
      </c>
      <c r="AJ3875" s="16" t="str">
        <f t="shared" si="241"/>
        <v>('".DB::select("SELECT id_status FROM `status` WHERE `element_type` = 'task' AND status_type = 'client' AND name ='PRE-FORECAST'")[0]-&gt;id_status."',3874,1),</v>
      </c>
      <c r="AK3875" s="16" t="str">
        <f t="shared" si="242"/>
        <v/>
      </c>
      <c r="AL3875" s="16" t="str">
        <f t="shared" si="243"/>
        <v/>
      </c>
    </row>
    <row r="3876" spans="1:38" x14ac:dyDescent="0.25">
      <c r="A3876" s="16" t="s">
        <v>943</v>
      </c>
      <c r="B3876" s="16" t="s">
        <v>3139</v>
      </c>
      <c r="C3876" s="16" t="s">
        <v>27</v>
      </c>
      <c r="D3876" s="16" t="s">
        <v>349</v>
      </c>
      <c r="E3876" s="16" t="s">
        <v>3909</v>
      </c>
      <c r="F3876" s="16" t="s">
        <v>30</v>
      </c>
      <c r="G3876" s="16" t="s">
        <v>216</v>
      </c>
      <c r="H3876" s="16" t="s">
        <v>114</v>
      </c>
      <c r="I3876" s="16" t="s">
        <v>35</v>
      </c>
      <c r="J3876" s="16" t="s">
        <v>35</v>
      </c>
      <c r="M3876" s="16" t="s">
        <v>74</v>
      </c>
      <c r="N3876" s="7">
        <v>45528</v>
      </c>
      <c r="O3876" s="9">
        <v>45528</v>
      </c>
      <c r="P3876" t="s">
        <v>5027</v>
      </c>
      <c r="Q3876">
        <v>1</v>
      </c>
      <c r="R3876">
        <v>127</v>
      </c>
      <c r="S3876">
        <v>5</v>
      </c>
      <c r="T3876" t="s">
        <v>4981</v>
      </c>
      <c r="U3876">
        <v>171</v>
      </c>
      <c r="V3876">
        <v>14</v>
      </c>
      <c r="W3876">
        <v>56</v>
      </c>
      <c r="X3876">
        <v>32</v>
      </c>
      <c r="Y3876">
        <v>654</v>
      </c>
      <c r="Z3876">
        <v>20</v>
      </c>
      <c r="AA3876">
        <v>20</v>
      </c>
      <c r="AD3876">
        <v>6</v>
      </c>
      <c r="AE3876">
        <v>3875</v>
      </c>
      <c r="AF3876" s="16" t="s">
        <v>3143</v>
      </c>
      <c r="AG3876" s="16"/>
      <c r="AH3876" s="16"/>
      <c r="AI3876" s="16" t="str">
        <f t="shared" si="240"/>
        <v>(171,5,14,56,32,654,20, null, 6, 'L500 2025 Europe',2025, '2024-08-24','2024-08-24','".Carbon::now()."','".Carbon::now()."'),</v>
      </c>
      <c r="AJ3876" s="16" t="str">
        <f t="shared" si="241"/>
        <v>('".DB::select("SELECT id_status FROM `status` WHERE `element_type` = 'task' AND status_type = 'client' AND name ='PRE-FORECAST'")[0]-&gt;id_status."',3875,1),</v>
      </c>
      <c r="AK3876" s="16" t="str">
        <f t="shared" si="242"/>
        <v/>
      </c>
      <c r="AL3876" s="16" t="str">
        <f t="shared" si="243"/>
        <v/>
      </c>
    </row>
    <row r="3877" spans="1:38" x14ac:dyDescent="0.25">
      <c r="A3877" s="16" t="s">
        <v>943</v>
      </c>
      <c r="B3877" s="16" t="s">
        <v>3139</v>
      </c>
      <c r="C3877" s="16" t="s">
        <v>27</v>
      </c>
      <c r="D3877" s="16" t="s">
        <v>349</v>
      </c>
      <c r="E3877" s="16" t="s">
        <v>3909</v>
      </c>
      <c r="F3877" s="16" t="s">
        <v>30</v>
      </c>
      <c r="G3877" s="16" t="s">
        <v>216</v>
      </c>
      <c r="H3877" s="16" t="s">
        <v>228</v>
      </c>
      <c r="I3877" s="16" t="s">
        <v>35</v>
      </c>
      <c r="J3877" s="16" t="s">
        <v>35</v>
      </c>
      <c r="M3877" s="16" t="s">
        <v>74</v>
      </c>
      <c r="N3877" s="7">
        <v>45528</v>
      </c>
      <c r="O3877" s="9">
        <v>45528</v>
      </c>
      <c r="P3877" t="s">
        <v>5027</v>
      </c>
      <c r="Q3877">
        <v>1</v>
      </c>
      <c r="R3877">
        <v>127</v>
      </c>
      <c r="S3877">
        <v>5</v>
      </c>
      <c r="T3877" t="s">
        <v>4981</v>
      </c>
      <c r="U3877">
        <v>171</v>
      </c>
      <c r="V3877">
        <v>14</v>
      </c>
      <c r="W3877">
        <v>56</v>
      </c>
      <c r="X3877">
        <v>32</v>
      </c>
      <c r="Y3877">
        <v>627</v>
      </c>
      <c r="Z3877">
        <v>20</v>
      </c>
      <c r="AA3877">
        <v>20</v>
      </c>
      <c r="AD3877">
        <v>6</v>
      </c>
      <c r="AE3877">
        <v>3876</v>
      </c>
      <c r="AF3877" s="16" t="s">
        <v>3143</v>
      </c>
      <c r="AG3877" s="16"/>
      <c r="AH3877" s="16"/>
      <c r="AI3877" s="16" t="str">
        <f t="shared" si="240"/>
        <v>(171,5,14,56,32,627,20, null, 6, 'L500 2025 Europe',2025, '2024-08-24','2024-08-24','".Carbon::now()."','".Carbon::now()."'),</v>
      </c>
      <c r="AJ3877" s="16" t="str">
        <f t="shared" si="241"/>
        <v>('".DB::select("SELECT id_status FROM `status` WHERE `element_type` = 'task' AND status_type = 'client' AND name ='PRE-FORECAST'")[0]-&gt;id_status."',3876,1),</v>
      </c>
      <c r="AK3877" s="16" t="str">
        <f t="shared" si="242"/>
        <v/>
      </c>
      <c r="AL3877" s="16" t="str">
        <f t="shared" si="243"/>
        <v/>
      </c>
    </row>
    <row r="3878" spans="1:38" x14ac:dyDescent="0.25">
      <c r="A3878" s="16" t="s">
        <v>943</v>
      </c>
      <c r="B3878" s="16" t="s">
        <v>3139</v>
      </c>
      <c r="C3878" s="16" t="s">
        <v>27</v>
      </c>
      <c r="D3878" s="16" t="s">
        <v>349</v>
      </c>
      <c r="E3878" s="16" t="s">
        <v>3909</v>
      </c>
      <c r="F3878" s="16" t="s">
        <v>30</v>
      </c>
      <c r="G3878" s="16" t="s">
        <v>216</v>
      </c>
      <c r="H3878" s="16" t="s">
        <v>3353</v>
      </c>
      <c r="I3878" s="16" t="s">
        <v>35</v>
      </c>
      <c r="J3878" s="16" t="s">
        <v>35</v>
      </c>
      <c r="M3878" s="16" t="s">
        <v>74</v>
      </c>
      <c r="N3878" s="7">
        <v>45528</v>
      </c>
      <c r="O3878" s="9">
        <v>45528</v>
      </c>
      <c r="P3878" t="s">
        <v>5027</v>
      </c>
      <c r="Q3878">
        <v>1</v>
      </c>
      <c r="R3878">
        <v>127</v>
      </c>
      <c r="S3878">
        <v>5</v>
      </c>
      <c r="T3878" t="s">
        <v>4981</v>
      </c>
      <c r="U3878">
        <v>171</v>
      </c>
      <c r="V3878">
        <v>14</v>
      </c>
      <c r="W3878">
        <v>56</v>
      </c>
      <c r="X3878">
        <v>32</v>
      </c>
      <c r="Y3878">
        <v>711</v>
      </c>
      <c r="Z3878">
        <v>20</v>
      </c>
      <c r="AA3878">
        <v>20</v>
      </c>
      <c r="AD3878">
        <v>6</v>
      </c>
      <c r="AE3878">
        <v>3877</v>
      </c>
      <c r="AF3878" s="16" t="s">
        <v>3143</v>
      </c>
      <c r="AG3878" s="16"/>
      <c r="AH3878" s="16"/>
      <c r="AI3878" s="16" t="str">
        <f t="shared" si="240"/>
        <v>(171,5,14,56,32,711,20, null, 6, 'L500 2025 Europe',2025, '2024-08-24','2024-08-24','".Carbon::now()."','".Carbon::now()."'),</v>
      </c>
      <c r="AJ3878" s="16" t="str">
        <f t="shared" si="241"/>
        <v>('".DB::select("SELECT id_status FROM `status` WHERE `element_type` = 'task' AND status_type = 'client' AND name ='PRE-FORECAST'")[0]-&gt;id_status."',3877,1),</v>
      </c>
      <c r="AK3878" s="16" t="str">
        <f t="shared" si="242"/>
        <v/>
      </c>
      <c r="AL3878" s="16" t="str">
        <f t="shared" si="243"/>
        <v/>
      </c>
    </row>
    <row r="3879" spans="1:38" x14ac:dyDescent="0.25">
      <c r="A3879" s="16" t="s">
        <v>943</v>
      </c>
      <c r="B3879" s="16" t="s">
        <v>3139</v>
      </c>
      <c r="C3879" s="16" t="s">
        <v>27</v>
      </c>
      <c r="D3879" s="16" t="s">
        <v>349</v>
      </c>
      <c r="E3879" s="16" t="s">
        <v>3909</v>
      </c>
      <c r="F3879" s="16" t="s">
        <v>30</v>
      </c>
      <c r="G3879" s="16" t="s">
        <v>216</v>
      </c>
      <c r="H3879" s="16" t="s">
        <v>229</v>
      </c>
      <c r="I3879" s="16" t="s">
        <v>35</v>
      </c>
      <c r="J3879" s="16" t="s">
        <v>35</v>
      </c>
      <c r="M3879" s="16" t="s">
        <v>74</v>
      </c>
      <c r="N3879" s="7">
        <v>45528</v>
      </c>
      <c r="O3879" s="9">
        <v>45528</v>
      </c>
      <c r="P3879" t="s">
        <v>5027</v>
      </c>
      <c r="Q3879">
        <v>1</v>
      </c>
      <c r="R3879">
        <v>127</v>
      </c>
      <c r="S3879">
        <v>5</v>
      </c>
      <c r="T3879" t="s">
        <v>4981</v>
      </c>
      <c r="U3879">
        <v>171</v>
      </c>
      <c r="V3879">
        <v>14</v>
      </c>
      <c r="W3879">
        <v>56</v>
      </c>
      <c r="X3879">
        <v>32</v>
      </c>
      <c r="Y3879">
        <v>716</v>
      </c>
      <c r="Z3879">
        <v>20</v>
      </c>
      <c r="AA3879">
        <v>20</v>
      </c>
      <c r="AD3879">
        <v>6</v>
      </c>
      <c r="AE3879">
        <v>3878</v>
      </c>
      <c r="AF3879" s="16" t="s">
        <v>3143</v>
      </c>
      <c r="AG3879" s="16"/>
      <c r="AH3879" s="16"/>
      <c r="AI3879" s="16" t="str">
        <f t="shared" si="240"/>
        <v>(171,5,14,56,32,716,20, null, 6, 'L500 2025 Europe',2025, '2024-08-24','2024-08-24','".Carbon::now()."','".Carbon::now()."'),</v>
      </c>
      <c r="AJ3879" s="16" t="str">
        <f t="shared" si="241"/>
        <v>('".DB::select("SELECT id_status FROM `status` WHERE `element_type` = 'task' AND status_type = 'client' AND name ='PRE-FORECAST'")[0]-&gt;id_status."',3878,1),</v>
      </c>
      <c r="AK3879" s="16" t="str">
        <f t="shared" si="242"/>
        <v/>
      </c>
      <c r="AL3879" s="16" t="str">
        <f t="shared" si="243"/>
        <v/>
      </c>
    </row>
    <row r="3880" spans="1:38" x14ac:dyDescent="0.25">
      <c r="A3880" s="16" t="s">
        <v>943</v>
      </c>
      <c r="B3880" s="16" t="s">
        <v>3139</v>
      </c>
      <c r="C3880" s="16" t="s">
        <v>27</v>
      </c>
      <c r="D3880" s="16" t="s">
        <v>349</v>
      </c>
      <c r="E3880" s="16" t="s">
        <v>3909</v>
      </c>
      <c r="F3880" s="16" t="s">
        <v>30</v>
      </c>
      <c r="G3880" s="16" t="s">
        <v>216</v>
      </c>
      <c r="H3880" s="16" t="s">
        <v>181</v>
      </c>
      <c r="I3880" s="16" t="s">
        <v>35</v>
      </c>
      <c r="J3880" s="16" t="s">
        <v>35</v>
      </c>
      <c r="M3880" s="16" t="s">
        <v>74</v>
      </c>
      <c r="N3880" s="7">
        <v>45528</v>
      </c>
      <c r="O3880" s="9">
        <v>45528</v>
      </c>
      <c r="P3880" t="s">
        <v>5027</v>
      </c>
      <c r="Q3880">
        <v>1</v>
      </c>
      <c r="R3880">
        <v>127</v>
      </c>
      <c r="S3880">
        <v>5</v>
      </c>
      <c r="T3880" t="s">
        <v>4981</v>
      </c>
      <c r="U3880">
        <v>171</v>
      </c>
      <c r="V3880">
        <v>14</v>
      </c>
      <c r="W3880">
        <v>56</v>
      </c>
      <c r="X3880">
        <v>32</v>
      </c>
      <c r="Y3880">
        <v>718</v>
      </c>
      <c r="Z3880">
        <v>20</v>
      </c>
      <c r="AA3880">
        <v>20</v>
      </c>
      <c r="AD3880">
        <v>6</v>
      </c>
      <c r="AE3880">
        <v>3879</v>
      </c>
      <c r="AF3880" s="16" t="s">
        <v>3143</v>
      </c>
      <c r="AG3880" s="16"/>
      <c r="AH3880" s="16"/>
      <c r="AI3880" s="16" t="str">
        <f t="shared" si="240"/>
        <v>(171,5,14,56,32,718,20, null, 6, 'L500 2025 Europe',2025, '2024-08-24','2024-08-24','".Carbon::now()."','".Carbon::now()."'),</v>
      </c>
      <c r="AJ3880" s="16" t="str">
        <f t="shared" si="241"/>
        <v>('".DB::select("SELECT id_status FROM `status` WHERE `element_type` = 'task' AND status_type = 'client' AND name ='PRE-FORECAST'")[0]-&gt;id_status."',3879,1),</v>
      </c>
      <c r="AK3880" s="16" t="str">
        <f t="shared" si="242"/>
        <v/>
      </c>
      <c r="AL3880" s="16" t="str">
        <f t="shared" si="243"/>
        <v/>
      </c>
    </row>
    <row r="3881" spans="1:38" x14ac:dyDescent="0.25">
      <c r="A3881" s="16" t="s">
        <v>943</v>
      </c>
      <c r="B3881" s="16" t="s">
        <v>3139</v>
      </c>
      <c r="C3881" s="16" t="s">
        <v>27</v>
      </c>
      <c r="D3881" s="16" t="s">
        <v>349</v>
      </c>
      <c r="E3881" s="16" t="s">
        <v>3909</v>
      </c>
      <c r="F3881" s="16" t="s">
        <v>30</v>
      </c>
      <c r="G3881" s="16" t="s">
        <v>216</v>
      </c>
      <c r="H3881" s="16" t="s">
        <v>230</v>
      </c>
      <c r="I3881" s="16" t="s">
        <v>35</v>
      </c>
      <c r="J3881" s="16" t="s">
        <v>35</v>
      </c>
      <c r="M3881" s="16" t="s">
        <v>74</v>
      </c>
      <c r="N3881" s="7">
        <v>45528</v>
      </c>
      <c r="O3881" s="9">
        <v>45528</v>
      </c>
      <c r="P3881" t="s">
        <v>5027</v>
      </c>
      <c r="Q3881">
        <v>1</v>
      </c>
      <c r="R3881">
        <v>127</v>
      </c>
      <c r="S3881">
        <v>5</v>
      </c>
      <c r="T3881" t="s">
        <v>4981</v>
      </c>
      <c r="U3881">
        <v>171</v>
      </c>
      <c r="V3881">
        <v>14</v>
      </c>
      <c r="W3881">
        <v>56</v>
      </c>
      <c r="X3881">
        <v>32</v>
      </c>
      <c r="Y3881">
        <v>766</v>
      </c>
      <c r="Z3881">
        <v>20</v>
      </c>
      <c r="AA3881">
        <v>20</v>
      </c>
      <c r="AD3881">
        <v>6</v>
      </c>
      <c r="AE3881">
        <v>3880</v>
      </c>
      <c r="AF3881" s="16" t="s">
        <v>3143</v>
      </c>
      <c r="AG3881" s="16"/>
      <c r="AH3881" s="16"/>
      <c r="AI3881" s="16" t="str">
        <f t="shared" si="240"/>
        <v>(171,5,14,56,32,766,20, null, 6, 'L500 2025 Europe',2025, '2024-08-24','2024-08-24','".Carbon::now()."','".Carbon::now()."'),</v>
      </c>
      <c r="AJ3881" s="16" t="str">
        <f t="shared" si="241"/>
        <v>('".DB::select("SELECT id_status FROM `status` WHERE `element_type` = 'task' AND status_type = 'client' AND name ='PRE-FORECAST'")[0]-&gt;id_status."',3880,1),</v>
      </c>
      <c r="AK3881" s="16" t="str">
        <f t="shared" si="242"/>
        <v/>
      </c>
      <c r="AL3881" s="16" t="str">
        <f t="shared" si="243"/>
        <v/>
      </c>
    </row>
    <row r="3882" spans="1:38" x14ac:dyDescent="0.25">
      <c r="A3882" s="16" t="s">
        <v>943</v>
      </c>
      <c r="B3882" s="16" t="s">
        <v>3139</v>
      </c>
      <c r="C3882" s="16" t="s">
        <v>27</v>
      </c>
      <c r="D3882" s="16" t="s">
        <v>349</v>
      </c>
      <c r="E3882" s="16" t="s">
        <v>3909</v>
      </c>
      <c r="F3882" s="16" t="s">
        <v>30</v>
      </c>
      <c r="G3882" s="16" t="s">
        <v>216</v>
      </c>
      <c r="H3882" s="16" t="s">
        <v>711</v>
      </c>
      <c r="I3882" s="16" t="s">
        <v>35</v>
      </c>
      <c r="J3882" s="16" t="s">
        <v>35</v>
      </c>
      <c r="M3882" s="16" t="s">
        <v>74</v>
      </c>
      <c r="N3882" s="7">
        <v>45528</v>
      </c>
      <c r="O3882" s="9">
        <v>45528</v>
      </c>
      <c r="P3882" t="s">
        <v>5027</v>
      </c>
      <c r="Q3882">
        <v>1</v>
      </c>
      <c r="R3882">
        <v>127</v>
      </c>
      <c r="S3882">
        <v>5</v>
      </c>
      <c r="T3882" t="s">
        <v>4981</v>
      </c>
      <c r="U3882">
        <v>171</v>
      </c>
      <c r="V3882">
        <v>14</v>
      </c>
      <c r="W3882">
        <v>56</v>
      </c>
      <c r="X3882">
        <v>32</v>
      </c>
      <c r="Y3882">
        <v>829</v>
      </c>
      <c r="Z3882">
        <v>20</v>
      </c>
      <c r="AA3882">
        <v>20</v>
      </c>
      <c r="AD3882">
        <v>6</v>
      </c>
      <c r="AE3882">
        <v>3881</v>
      </c>
      <c r="AF3882" s="16" t="s">
        <v>3143</v>
      </c>
      <c r="AG3882" s="16"/>
      <c r="AH3882" s="16"/>
      <c r="AI3882" s="16" t="str">
        <f t="shared" si="240"/>
        <v>(171,5,14,56,32,829,20, null, 6, 'L500 2025 Europe',2025, '2024-08-24','2024-08-24','".Carbon::now()."','".Carbon::now()."'),</v>
      </c>
      <c r="AJ3882" s="16" t="str">
        <f t="shared" si="241"/>
        <v>('".DB::select("SELECT id_status FROM `status` WHERE `element_type` = 'task' AND status_type = 'client' AND name ='PRE-FORECAST'")[0]-&gt;id_status."',3881,1),</v>
      </c>
      <c r="AK3882" s="16" t="str">
        <f t="shared" si="242"/>
        <v/>
      </c>
      <c r="AL3882" s="16" t="str">
        <f t="shared" si="243"/>
        <v/>
      </c>
    </row>
    <row r="3883" spans="1:38" x14ac:dyDescent="0.25">
      <c r="A3883" s="16" t="s">
        <v>943</v>
      </c>
      <c r="B3883" s="16" t="s">
        <v>3139</v>
      </c>
      <c r="C3883" s="16" t="s">
        <v>27</v>
      </c>
      <c r="D3883" s="16" t="s">
        <v>349</v>
      </c>
      <c r="E3883" s="16" t="s">
        <v>3909</v>
      </c>
      <c r="F3883" s="16" t="s">
        <v>583</v>
      </c>
      <c r="G3883" s="16" t="s">
        <v>30</v>
      </c>
      <c r="H3883" s="16" t="s">
        <v>584</v>
      </c>
      <c r="I3883" s="16" t="s">
        <v>35</v>
      </c>
      <c r="J3883" s="16" t="s">
        <v>35</v>
      </c>
      <c r="M3883" s="16" t="s">
        <v>74</v>
      </c>
      <c r="N3883" s="7">
        <v>45535</v>
      </c>
      <c r="O3883" s="9">
        <v>45535</v>
      </c>
      <c r="P3883" t="s">
        <v>5064</v>
      </c>
      <c r="Q3883">
        <v>1</v>
      </c>
      <c r="R3883">
        <v>127</v>
      </c>
      <c r="S3883">
        <v>5</v>
      </c>
      <c r="T3883" t="s">
        <v>4981</v>
      </c>
      <c r="U3883">
        <v>171</v>
      </c>
      <c r="V3883">
        <v>14</v>
      </c>
      <c r="W3883">
        <v>57</v>
      </c>
      <c r="X3883">
        <v>36</v>
      </c>
      <c r="Y3883">
        <v>689</v>
      </c>
      <c r="Z3883">
        <v>20</v>
      </c>
      <c r="AA3883">
        <v>20</v>
      </c>
      <c r="AD3883">
        <v>6</v>
      </c>
      <c r="AE3883">
        <v>3882</v>
      </c>
      <c r="AF3883" s="16" t="s">
        <v>3143</v>
      </c>
      <c r="AG3883" s="16"/>
      <c r="AH3883" s="16"/>
      <c r="AI3883" s="16" t="str">
        <f t="shared" si="240"/>
        <v>(171,5,14,57,36,689,20, null, 6, 'L500 2025 Europe',2025, '2024-08-31','2024-08-31','".Carbon::now()."','".Carbon::now()."'),</v>
      </c>
      <c r="AJ3883" s="16" t="str">
        <f t="shared" si="241"/>
        <v>('".DB::select("SELECT id_status FROM `status` WHERE `element_type` = 'task' AND status_type = 'client' AND name ='PRE-FORECAST'")[0]-&gt;id_status."',3882,1),</v>
      </c>
      <c r="AK3883" s="16" t="str">
        <f t="shared" si="242"/>
        <v/>
      </c>
      <c r="AL3883" s="16" t="str">
        <f t="shared" si="243"/>
        <v/>
      </c>
    </row>
    <row r="3884" spans="1:38" x14ac:dyDescent="0.25">
      <c r="A3884" s="16" t="s">
        <v>944</v>
      </c>
      <c r="B3884" s="16" t="s">
        <v>26</v>
      </c>
      <c r="C3884" s="16" t="s">
        <v>41</v>
      </c>
      <c r="D3884" s="16" t="s">
        <v>28</v>
      </c>
      <c r="E3884" s="16" t="s">
        <v>51</v>
      </c>
      <c r="F3884" s="16" t="s">
        <v>31</v>
      </c>
      <c r="G3884" s="16" t="s">
        <v>52</v>
      </c>
      <c r="H3884" s="16" t="s">
        <v>53</v>
      </c>
      <c r="I3884" s="16" t="s">
        <v>35</v>
      </c>
      <c r="J3884" s="16" t="s">
        <v>35</v>
      </c>
      <c r="M3884" s="16" t="s">
        <v>96</v>
      </c>
      <c r="N3884" s="7">
        <v>45058</v>
      </c>
      <c r="O3884" s="9">
        <v>45063</v>
      </c>
      <c r="P3884" t="s">
        <v>1191</v>
      </c>
      <c r="Q3884">
        <v>1</v>
      </c>
      <c r="R3884">
        <v>119</v>
      </c>
      <c r="S3884">
        <v>5</v>
      </c>
      <c r="T3884" t="s">
        <v>2939</v>
      </c>
      <c r="U3884">
        <v>59</v>
      </c>
      <c r="V3884">
        <v>2</v>
      </c>
      <c r="W3884">
        <v>12</v>
      </c>
      <c r="X3884">
        <v>50</v>
      </c>
      <c r="Y3884">
        <v>20</v>
      </c>
      <c r="Z3884">
        <v>20</v>
      </c>
      <c r="AA3884">
        <v>20</v>
      </c>
      <c r="AD3884">
        <v>18</v>
      </c>
      <c r="AE3884">
        <v>3883</v>
      </c>
      <c r="AF3884" s="16" t="s">
        <v>39</v>
      </c>
      <c r="AG3884" s="16"/>
      <c r="AH3884" s="16"/>
      <c r="AI3884" s="16" t="str">
        <f t="shared" si="240"/>
        <v>(59,5,2,12,50,20,20, null, 18, 'Chambers 2024 Europe',2024, '2023-05-17','2023-05-17','".Carbon::now()."','".Carbon::now()."'),</v>
      </c>
      <c r="AJ3884" s="16" t="str">
        <f t="shared" si="241"/>
        <v>('".DB::select("SELECT id_status FROM `status` WHERE `element_type` = 'task' AND status_type = 'client' AND name ='CONFIRMED'")[0]-&gt;id_status."',3883,1),</v>
      </c>
      <c r="AK3884" s="16" t="str">
        <f t="shared" si="242"/>
        <v/>
      </c>
      <c r="AL3884" s="16" t="str">
        <f t="shared" si="243"/>
        <v/>
      </c>
    </row>
    <row r="3885" spans="1:38" x14ac:dyDescent="0.25">
      <c r="A3885" s="16" t="s">
        <v>944</v>
      </c>
      <c r="B3885" s="16" t="s">
        <v>26</v>
      </c>
      <c r="C3885" s="16" t="s">
        <v>41</v>
      </c>
      <c r="D3885" s="16" t="s">
        <v>28</v>
      </c>
      <c r="E3885" s="16" t="s">
        <v>51</v>
      </c>
      <c r="F3885" s="16" t="s">
        <v>31</v>
      </c>
      <c r="G3885" s="16" t="s">
        <v>52</v>
      </c>
      <c r="H3885" s="16" t="s">
        <v>56</v>
      </c>
      <c r="I3885" s="16" t="s">
        <v>35</v>
      </c>
      <c r="J3885" s="16" t="s">
        <v>35</v>
      </c>
      <c r="M3885" s="16" t="s">
        <v>96</v>
      </c>
      <c r="N3885" s="7">
        <v>45058</v>
      </c>
      <c r="O3885" s="9">
        <v>45063</v>
      </c>
      <c r="P3885" t="s">
        <v>1191</v>
      </c>
      <c r="Q3885">
        <v>1</v>
      </c>
      <c r="R3885">
        <v>119</v>
      </c>
      <c r="S3885">
        <v>5</v>
      </c>
      <c r="T3885" t="s">
        <v>2939</v>
      </c>
      <c r="U3885">
        <v>59</v>
      </c>
      <c r="V3885">
        <v>2</v>
      </c>
      <c r="W3885">
        <v>12</v>
      </c>
      <c r="X3885">
        <v>50</v>
      </c>
      <c r="Y3885">
        <v>89</v>
      </c>
      <c r="Z3885">
        <v>20</v>
      </c>
      <c r="AA3885">
        <v>20</v>
      </c>
      <c r="AD3885">
        <v>18</v>
      </c>
      <c r="AE3885">
        <v>3884</v>
      </c>
      <c r="AF3885" s="16" t="s">
        <v>39</v>
      </c>
      <c r="AG3885" s="16"/>
      <c r="AH3885" s="16"/>
      <c r="AI3885" s="16" t="str">
        <f t="shared" si="240"/>
        <v>(59,5,2,12,50,89,20, null, 18, 'Chambers 2024 Europe',2024, '2023-05-17','2023-05-17','".Carbon::now()."','".Carbon::now()."'),</v>
      </c>
      <c r="AJ3885" s="16" t="str">
        <f t="shared" si="241"/>
        <v>('".DB::select("SELECT id_status FROM `status` WHERE `element_type` = 'task' AND status_type = 'client' AND name ='CONFIRMED'")[0]-&gt;id_status."',3884,1),</v>
      </c>
      <c r="AK3885" s="16" t="str">
        <f t="shared" si="242"/>
        <v/>
      </c>
      <c r="AL3885" s="16" t="str">
        <f t="shared" si="243"/>
        <v/>
      </c>
    </row>
    <row r="3886" spans="1:38" x14ac:dyDescent="0.25">
      <c r="A3886" s="16" t="s">
        <v>944</v>
      </c>
      <c r="B3886" s="16" t="s">
        <v>26</v>
      </c>
      <c r="C3886" s="16" t="s">
        <v>41</v>
      </c>
      <c r="D3886" s="16" t="s">
        <v>28</v>
      </c>
      <c r="E3886" s="16" t="s">
        <v>51</v>
      </c>
      <c r="F3886" s="16" t="s">
        <v>31</v>
      </c>
      <c r="G3886" s="16" t="s">
        <v>52</v>
      </c>
      <c r="H3886" s="16" t="s">
        <v>47</v>
      </c>
      <c r="I3886" s="16" t="s">
        <v>35</v>
      </c>
      <c r="J3886" s="16" t="s">
        <v>35</v>
      </c>
      <c r="M3886" s="16" t="s">
        <v>96</v>
      </c>
      <c r="N3886" s="7">
        <v>45058</v>
      </c>
      <c r="O3886" s="9">
        <v>45063</v>
      </c>
      <c r="P3886" t="s">
        <v>1191</v>
      </c>
      <c r="Q3886">
        <v>1</v>
      </c>
      <c r="R3886">
        <v>119</v>
      </c>
      <c r="S3886">
        <v>5</v>
      </c>
      <c r="T3886" t="s">
        <v>2939</v>
      </c>
      <c r="U3886">
        <v>59</v>
      </c>
      <c r="V3886">
        <v>2</v>
      </c>
      <c r="W3886">
        <v>12</v>
      </c>
      <c r="X3886">
        <v>50</v>
      </c>
      <c r="Y3886">
        <v>125</v>
      </c>
      <c r="Z3886">
        <v>20</v>
      </c>
      <c r="AA3886">
        <v>20</v>
      </c>
      <c r="AD3886">
        <v>18</v>
      </c>
      <c r="AE3886">
        <v>3885</v>
      </c>
      <c r="AF3886" s="16" t="s">
        <v>39</v>
      </c>
      <c r="AG3886" s="16"/>
      <c r="AH3886" s="16"/>
      <c r="AI3886" s="16" t="str">
        <f t="shared" si="240"/>
        <v>(59,5,2,12,50,125,20, null, 18, 'Chambers 2024 Europe',2024, '2023-05-17','2023-05-17','".Carbon::now()."','".Carbon::now()."'),</v>
      </c>
      <c r="AJ3886" s="16" t="str">
        <f t="shared" si="241"/>
        <v>('".DB::select("SELECT id_status FROM `status` WHERE `element_type` = 'task' AND status_type = 'client' AND name ='CONFIRMED'")[0]-&gt;id_status."',3885,1),</v>
      </c>
      <c r="AK3886" s="16" t="str">
        <f t="shared" si="242"/>
        <v/>
      </c>
      <c r="AL3886" s="16" t="str">
        <f t="shared" si="243"/>
        <v/>
      </c>
    </row>
    <row r="3887" spans="1:38" x14ac:dyDescent="0.25">
      <c r="A3887" s="16" t="s">
        <v>944</v>
      </c>
      <c r="B3887" s="16" t="s">
        <v>26</v>
      </c>
      <c r="C3887" s="16" t="s">
        <v>41</v>
      </c>
      <c r="D3887" s="16" t="s">
        <v>28</v>
      </c>
      <c r="E3887" s="16" t="s">
        <v>51</v>
      </c>
      <c r="F3887" s="16" t="s">
        <v>31</v>
      </c>
      <c r="G3887" s="16" t="s">
        <v>52</v>
      </c>
      <c r="H3887" s="16" t="s">
        <v>57</v>
      </c>
      <c r="I3887" s="16" t="s">
        <v>35</v>
      </c>
      <c r="J3887" s="16" t="s">
        <v>35</v>
      </c>
      <c r="M3887" s="16" t="s">
        <v>96</v>
      </c>
      <c r="N3887" s="7">
        <v>45176</v>
      </c>
      <c r="O3887" s="9">
        <v>45175</v>
      </c>
      <c r="P3887" t="s">
        <v>1203</v>
      </c>
      <c r="Q3887">
        <v>1</v>
      </c>
      <c r="R3887">
        <v>119</v>
      </c>
      <c r="S3887">
        <v>5</v>
      </c>
      <c r="T3887" t="s">
        <v>2939</v>
      </c>
      <c r="U3887">
        <v>59</v>
      </c>
      <c r="V3887">
        <v>2</v>
      </c>
      <c r="W3887">
        <v>12</v>
      </c>
      <c r="X3887">
        <v>50</v>
      </c>
      <c r="Y3887">
        <v>343</v>
      </c>
      <c r="Z3887">
        <v>20</v>
      </c>
      <c r="AA3887">
        <v>20</v>
      </c>
      <c r="AD3887">
        <v>18</v>
      </c>
      <c r="AE3887">
        <v>3886</v>
      </c>
      <c r="AF3887" s="16" t="s">
        <v>39</v>
      </c>
      <c r="AG3887" s="16"/>
      <c r="AH3887" s="16"/>
      <c r="AI3887" s="16" t="str">
        <f t="shared" si="240"/>
        <v>(59,5,2,12,50,343,20, null, 18, 'Chambers 2024 Europe',2024, '2023-09-06','2023-09-06','".Carbon::now()."','".Carbon::now()."'),</v>
      </c>
      <c r="AJ3887" s="16" t="str">
        <f t="shared" si="241"/>
        <v>('".DB::select("SELECT id_status FROM `status` WHERE `element_type` = 'task' AND status_type = 'client' AND name ='CONFIRMED'")[0]-&gt;id_status."',3886,1),</v>
      </c>
      <c r="AK3887" s="16" t="str">
        <f t="shared" si="242"/>
        <v/>
      </c>
      <c r="AL3887" s="16" t="str">
        <f t="shared" si="243"/>
        <v/>
      </c>
    </row>
    <row r="3888" spans="1:38" x14ac:dyDescent="0.25">
      <c r="A3888" s="16" t="s">
        <v>944</v>
      </c>
      <c r="B3888" s="16" t="s">
        <v>26</v>
      </c>
      <c r="C3888" s="16" t="s">
        <v>41</v>
      </c>
      <c r="D3888" s="16" t="s">
        <v>28</v>
      </c>
      <c r="E3888" s="16" t="s">
        <v>51</v>
      </c>
      <c r="F3888" s="16" t="s">
        <v>31</v>
      </c>
      <c r="G3888" s="16" t="s">
        <v>52</v>
      </c>
      <c r="H3888" s="16" t="s">
        <v>225</v>
      </c>
      <c r="I3888" s="16" t="s">
        <v>35</v>
      </c>
      <c r="J3888" s="16" t="s">
        <v>35</v>
      </c>
      <c r="M3888" s="16" t="s">
        <v>96</v>
      </c>
      <c r="N3888" s="7">
        <v>45058</v>
      </c>
      <c r="O3888" s="9">
        <v>45063</v>
      </c>
      <c r="P3888" t="s">
        <v>1191</v>
      </c>
      <c r="Q3888">
        <v>1</v>
      </c>
      <c r="R3888">
        <v>119</v>
      </c>
      <c r="S3888">
        <v>5</v>
      </c>
      <c r="T3888" t="s">
        <v>2939</v>
      </c>
      <c r="U3888">
        <v>59</v>
      </c>
      <c r="V3888">
        <v>2</v>
      </c>
      <c r="W3888">
        <v>12</v>
      </c>
      <c r="X3888">
        <v>50</v>
      </c>
      <c r="Y3888">
        <v>356</v>
      </c>
      <c r="Z3888">
        <v>20</v>
      </c>
      <c r="AA3888">
        <v>20</v>
      </c>
      <c r="AD3888">
        <v>18</v>
      </c>
      <c r="AE3888">
        <v>3887</v>
      </c>
      <c r="AF3888" s="16" t="s">
        <v>39</v>
      </c>
      <c r="AG3888" s="16"/>
      <c r="AH3888" s="16"/>
      <c r="AI3888" s="16" t="str">
        <f t="shared" si="240"/>
        <v>(59,5,2,12,50,356,20, null, 18, 'Chambers 2024 Europe',2024, '2023-05-17','2023-05-17','".Carbon::now()."','".Carbon::now()."'),</v>
      </c>
      <c r="AJ3888" s="16" t="str">
        <f t="shared" si="241"/>
        <v>('".DB::select("SELECT id_status FROM `status` WHERE `element_type` = 'task' AND status_type = 'client' AND name ='CONFIRMED'")[0]-&gt;id_status."',3887,1),</v>
      </c>
      <c r="AK3888" s="16" t="str">
        <f t="shared" si="242"/>
        <v/>
      </c>
      <c r="AL3888" s="16" t="str">
        <f t="shared" si="243"/>
        <v/>
      </c>
    </row>
    <row r="3889" spans="1:38" x14ac:dyDescent="0.25">
      <c r="A3889" s="16" t="s">
        <v>944</v>
      </c>
      <c r="B3889" s="16" t="s">
        <v>3139</v>
      </c>
      <c r="C3889" s="16" t="s">
        <v>27</v>
      </c>
      <c r="D3889" s="16" t="s">
        <v>28</v>
      </c>
      <c r="E3889" s="16" t="s">
        <v>29</v>
      </c>
      <c r="F3889" s="16" t="s">
        <v>30</v>
      </c>
      <c r="G3889" s="16" t="s">
        <v>52</v>
      </c>
      <c r="H3889" s="16" t="s">
        <v>58</v>
      </c>
      <c r="I3889" s="16" t="s">
        <v>35</v>
      </c>
      <c r="J3889" s="16" t="s">
        <v>35</v>
      </c>
      <c r="M3889" s="16" t="s">
        <v>96</v>
      </c>
      <c r="N3889" s="7">
        <v>45145</v>
      </c>
      <c r="O3889" s="9">
        <v>45145</v>
      </c>
      <c r="P3889" t="s">
        <v>1198</v>
      </c>
      <c r="Q3889">
        <v>1</v>
      </c>
      <c r="R3889">
        <v>119</v>
      </c>
      <c r="S3889">
        <v>5</v>
      </c>
      <c r="T3889" t="s">
        <v>2939</v>
      </c>
      <c r="U3889">
        <v>59</v>
      </c>
      <c r="V3889">
        <v>14</v>
      </c>
      <c r="W3889">
        <v>56</v>
      </c>
      <c r="X3889">
        <v>50</v>
      </c>
      <c r="Y3889">
        <v>525</v>
      </c>
      <c r="Z3889">
        <v>20</v>
      </c>
      <c r="AA3889">
        <v>20</v>
      </c>
      <c r="AD3889">
        <v>18</v>
      </c>
      <c r="AE3889">
        <v>3888</v>
      </c>
      <c r="AF3889" s="16" t="s">
        <v>39</v>
      </c>
      <c r="AG3889" s="16"/>
      <c r="AH3889" s="16"/>
      <c r="AI3889" s="16" t="str">
        <f t="shared" si="240"/>
        <v>(59,5,14,56,50,525,20, null, 18, 'L500 2024 EMEA',2024, '2023-08-07','2023-08-07','".Carbon::now()."','".Carbon::now()."'),</v>
      </c>
      <c r="AJ3889" s="16" t="str">
        <f t="shared" si="241"/>
        <v>('".DB::select("SELECT id_status FROM `status` WHERE `element_type` = 'task' AND status_type = 'client' AND name ='CONFIRMED'")[0]-&gt;id_status."',3888,1),</v>
      </c>
      <c r="AK3889" s="16" t="str">
        <f t="shared" si="242"/>
        <v/>
      </c>
      <c r="AL3889" s="16" t="str">
        <f t="shared" si="243"/>
        <v/>
      </c>
    </row>
    <row r="3890" spans="1:38" x14ac:dyDescent="0.25">
      <c r="A3890" s="16" t="s">
        <v>944</v>
      </c>
      <c r="B3890" s="16" t="s">
        <v>3139</v>
      </c>
      <c r="C3890" s="16" t="s">
        <v>27</v>
      </c>
      <c r="D3890" s="16" t="s">
        <v>28</v>
      </c>
      <c r="E3890" s="16" t="s">
        <v>29</v>
      </c>
      <c r="F3890" s="16" t="s">
        <v>30</v>
      </c>
      <c r="G3890" s="16" t="s">
        <v>52</v>
      </c>
      <c r="H3890" s="16" t="s">
        <v>33</v>
      </c>
      <c r="I3890" s="16" t="s">
        <v>35</v>
      </c>
      <c r="J3890" s="16" t="s">
        <v>35</v>
      </c>
      <c r="M3890" s="16" t="s">
        <v>96</v>
      </c>
      <c r="N3890" s="7">
        <v>45145</v>
      </c>
      <c r="O3890" s="9">
        <v>45145</v>
      </c>
      <c r="P3890" t="s">
        <v>1198</v>
      </c>
      <c r="Q3890">
        <v>1</v>
      </c>
      <c r="R3890">
        <v>119</v>
      </c>
      <c r="S3890">
        <v>5</v>
      </c>
      <c r="T3890" t="s">
        <v>2939</v>
      </c>
      <c r="U3890">
        <v>59</v>
      </c>
      <c r="V3890">
        <v>14</v>
      </c>
      <c r="W3890">
        <v>56</v>
      </c>
      <c r="X3890">
        <v>50</v>
      </c>
      <c r="Y3890">
        <v>556</v>
      </c>
      <c r="Z3890">
        <v>20</v>
      </c>
      <c r="AA3890">
        <v>20</v>
      </c>
      <c r="AD3890">
        <v>18</v>
      </c>
      <c r="AE3890">
        <v>3889</v>
      </c>
      <c r="AF3890" s="16" t="s">
        <v>39</v>
      </c>
      <c r="AG3890" s="16"/>
      <c r="AH3890" s="16"/>
      <c r="AI3890" s="16" t="str">
        <f t="shared" si="240"/>
        <v>(59,5,14,56,50,556,20, null, 18, 'L500 2024 EMEA',2024, '2023-08-07','2023-08-07','".Carbon::now()."','".Carbon::now()."'),</v>
      </c>
      <c r="AJ3890" s="16" t="str">
        <f t="shared" si="241"/>
        <v>('".DB::select("SELECT id_status FROM `status` WHERE `element_type` = 'task' AND status_type = 'client' AND name ='CONFIRMED'")[0]-&gt;id_status."',3889,1),</v>
      </c>
      <c r="AK3890" s="16" t="str">
        <f t="shared" si="242"/>
        <v/>
      </c>
      <c r="AL3890" s="16" t="str">
        <f t="shared" si="243"/>
        <v/>
      </c>
    </row>
    <row r="3891" spans="1:38" x14ac:dyDescent="0.25">
      <c r="A3891" s="16" t="s">
        <v>944</v>
      </c>
      <c r="B3891" s="16" t="s">
        <v>3139</v>
      </c>
      <c r="C3891" s="16" t="s">
        <v>27</v>
      </c>
      <c r="D3891" s="16" t="s">
        <v>28</v>
      </c>
      <c r="E3891" s="16" t="s">
        <v>29</v>
      </c>
      <c r="F3891" s="16" t="s">
        <v>30</v>
      </c>
      <c r="G3891" s="16" t="s">
        <v>52</v>
      </c>
      <c r="H3891" s="16" t="s">
        <v>47</v>
      </c>
      <c r="I3891" s="16" t="s">
        <v>35</v>
      </c>
      <c r="J3891" s="16" t="s">
        <v>35</v>
      </c>
      <c r="M3891" s="16" t="s">
        <v>96</v>
      </c>
      <c r="N3891" s="7">
        <v>45145</v>
      </c>
      <c r="O3891" s="9">
        <v>45145</v>
      </c>
      <c r="P3891" t="s">
        <v>1198</v>
      </c>
      <c r="Q3891">
        <v>1</v>
      </c>
      <c r="R3891">
        <v>119</v>
      </c>
      <c r="S3891">
        <v>5</v>
      </c>
      <c r="T3891" t="s">
        <v>2939</v>
      </c>
      <c r="U3891">
        <v>59</v>
      </c>
      <c r="V3891">
        <v>14</v>
      </c>
      <c r="W3891">
        <v>56</v>
      </c>
      <c r="X3891">
        <v>50</v>
      </c>
      <c r="Y3891">
        <v>601</v>
      </c>
      <c r="Z3891">
        <v>20</v>
      </c>
      <c r="AA3891">
        <v>20</v>
      </c>
      <c r="AD3891">
        <v>18</v>
      </c>
      <c r="AE3891">
        <v>3890</v>
      </c>
      <c r="AF3891" s="16" t="s">
        <v>39</v>
      </c>
      <c r="AG3891" s="16"/>
      <c r="AH3891" s="16"/>
      <c r="AI3891" s="16" t="str">
        <f t="shared" si="240"/>
        <v>(59,5,14,56,50,601,20, null, 18, 'L500 2024 EMEA',2024, '2023-08-07','2023-08-07','".Carbon::now()."','".Carbon::now()."'),</v>
      </c>
      <c r="AJ3891" s="16" t="str">
        <f t="shared" si="241"/>
        <v>('".DB::select("SELECT id_status FROM `status` WHERE `element_type` = 'task' AND status_type = 'client' AND name ='CONFIRMED'")[0]-&gt;id_status."',3890,1),</v>
      </c>
      <c r="AK3891" s="16" t="str">
        <f t="shared" si="242"/>
        <v/>
      </c>
      <c r="AL3891" s="16" t="str">
        <f t="shared" si="243"/>
        <v/>
      </c>
    </row>
    <row r="3892" spans="1:38" x14ac:dyDescent="0.25">
      <c r="A3892" s="16" t="s">
        <v>944</v>
      </c>
      <c r="B3892" s="16" t="s">
        <v>3139</v>
      </c>
      <c r="C3892" s="16" t="s">
        <v>27</v>
      </c>
      <c r="D3892" s="16" t="s">
        <v>28</v>
      </c>
      <c r="E3892" s="16" t="s">
        <v>29</v>
      </c>
      <c r="F3892" s="16" t="s">
        <v>30</v>
      </c>
      <c r="G3892" s="16" t="s">
        <v>52</v>
      </c>
      <c r="H3892" s="16" t="s">
        <v>652</v>
      </c>
      <c r="I3892" s="16" t="s">
        <v>35</v>
      </c>
      <c r="J3892" s="16" t="s">
        <v>35</v>
      </c>
      <c r="M3892" s="16" t="s">
        <v>96</v>
      </c>
      <c r="N3892" s="7">
        <v>45145</v>
      </c>
      <c r="O3892" s="9">
        <v>45145</v>
      </c>
      <c r="P3892" t="s">
        <v>1198</v>
      </c>
      <c r="Q3892">
        <v>1</v>
      </c>
      <c r="R3892">
        <v>119</v>
      </c>
      <c r="S3892">
        <v>5</v>
      </c>
      <c r="T3892" t="s">
        <v>2939</v>
      </c>
      <c r="U3892">
        <v>59</v>
      </c>
      <c r="V3892">
        <v>14</v>
      </c>
      <c r="W3892">
        <v>56</v>
      </c>
      <c r="X3892">
        <v>50</v>
      </c>
      <c r="Y3892">
        <v>726</v>
      </c>
      <c r="Z3892">
        <v>20</v>
      </c>
      <c r="AA3892">
        <v>20</v>
      </c>
      <c r="AD3892">
        <v>18</v>
      </c>
      <c r="AE3892">
        <v>3891</v>
      </c>
      <c r="AF3892" s="16" t="s">
        <v>39</v>
      </c>
      <c r="AG3892" s="16"/>
      <c r="AH3892" s="16"/>
      <c r="AI3892" s="16" t="str">
        <f t="shared" si="240"/>
        <v>(59,5,14,56,50,726,20, null, 18, 'L500 2024 EMEA',2024, '2023-08-07','2023-08-07','".Carbon::now()."','".Carbon::now()."'),</v>
      </c>
      <c r="AJ3892" s="16" t="str">
        <f t="shared" si="241"/>
        <v>('".DB::select("SELECT id_status FROM `status` WHERE `element_type` = 'task' AND status_type = 'client' AND name ='CONFIRMED'")[0]-&gt;id_status."',3891,1),</v>
      </c>
      <c r="AK3892" s="16" t="str">
        <f t="shared" si="242"/>
        <v/>
      </c>
      <c r="AL3892" s="16" t="str">
        <f t="shared" si="243"/>
        <v/>
      </c>
    </row>
    <row r="3893" spans="1:38" x14ac:dyDescent="0.25">
      <c r="A3893" s="16" t="s">
        <v>944</v>
      </c>
      <c r="B3893" s="16" t="s">
        <v>3139</v>
      </c>
      <c r="C3893" s="16" t="s">
        <v>27</v>
      </c>
      <c r="D3893" s="16" t="s">
        <v>28</v>
      </c>
      <c r="E3893" s="16" t="s">
        <v>29</v>
      </c>
      <c r="F3893" s="16" t="s">
        <v>30</v>
      </c>
      <c r="G3893" s="16" t="s">
        <v>52</v>
      </c>
      <c r="H3893" s="16" t="s">
        <v>59</v>
      </c>
      <c r="I3893" s="16" t="s">
        <v>35</v>
      </c>
      <c r="J3893" s="16" t="s">
        <v>35</v>
      </c>
      <c r="M3893" s="16" t="s">
        <v>96</v>
      </c>
      <c r="N3893" s="7">
        <v>45145</v>
      </c>
      <c r="O3893" s="9">
        <v>45145</v>
      </c>
      <c r="P3893" t="s">
        <v>1198</v>
      </c>
      <c r="Q3893">
        <v>1</v>
      </c>
      <c r="R3893">
        <v>119</v>
      </c>
      <c r="S3893">
        <v>5</v>
      </c>
      <c r="T3893" t="s">
        <v>2939</v>
      </c>
      <c r="U3893">
        <v>59</v>
      </c>
      <c r="V3893">
        <v>14</v>
      </c>
      <c r="W3893">
        <v>56</v>
      </c>
      <c r="X3893">
        <v>50</v>
      </c>
      <c r="Y3893">
        <v>819</v>
      </c>
      <c r="Z3893">
        <v>20</v>
      </c>
      <c r="AA3893">
        <v>20</v>
      </c>
      <c r="AD3893">
        <v>18</v>
      </c>
      <c r="AE3893">
        <v>3892</v>
      </c>
      <c r="AF3893" s="16" t="s">
        <v>39</v>
      </c>
      <c r="AG3893" s="16"/>
      <c r="AH3893" s="16"/>
      <c r="AI3893" s="16" t="str">
        <f t="shared" si="240"/>
        <v>(59,5,14,56,50,819,20, null, 18, 'L500 2024 EMEA',2024, '2023-08-07','2023-08-07','".Carbon::now()."','".Carbon::now()."'),</v>
      </c>
      <c r="AJ3893" s="16" t="str">
        <f t="shared" si="241"/>
        <v>('".DB::select("SELECT id_status FROM `status` WHERE `element_type` = 'task' AND status_type = 'client' AND name ='CONFIRMED'")[0]-&gt;id_status."',3892,1),</v>
      </c>
      <c r="AK3893" s="16" t="str">
        <f t="shared" si="242"/>
        <v/>
      </c>
      <c r="AL3893" s="16" t="str">
        <f t="shared" si="243"/>
        <v/>
      </c>
    </row>
    <row r="3894" spans="1:38" x14ac:dyDescent="0.25">
      <c r="A3894" s="16" t="s">
        <v>944</v>
      </c>
      <c r="B3894" s="16" t="s">
        <v>3139</v>
      </c>
      <c r="C3894" s="16" t="s">
        <v>27</v>
      </c>
      <c r="D3894" s="16" t="s">
        <v>28</v>
      </c>
      <c r="E3894" s="16" t="s">
        <v>29</v>
      </c>
      <c r="F3894" s="16" t="s">
        <v>30</v>
      </c>
      <c r="G3894" s="16" t="s">
        <v>52</v>
      </c>
      <c r="H3894" s="16" t="s">
        <v>711</v>
      </c>
      <c r="I3894" s="16" t="s">
        <v>35</v>
      </c>
      <c r="J3894" s="16" t="s">
        <v>35</v>
      </c>
      <c r="M3894" s="16" t="s">
        <v>96</v>
      </c>
      <c r="N3894" s="7">
        <v>45145</v>
      </c>
      <c r="O3894" s="9">
        <v>45145</v>
      </c>
      <c r="P3894" t="s">
        <v>1198</v>
      </c>
      <c r="Q3894">
        <v>1</v>
      </c>
      <c r="R3894">
        <v>119</v>
      </c>
      <c r="S3894">
        <v>5</v>
      </c>
      <c r="T3894" t="s">
        <v>2939</v>
      </c>
      <c r="U3894">
        <v>59</v>
      </c>
      <c r="V3894">
        <v>14</v>
      </c>
      <c r="W3894">
        <v>56</v>
      </c>
      <c r="X3894">
        <v>50</v>
      </c>
      <c r="Y3894">
        <v>829</v>
      </c>
      <c r="Z3894">
        <v>20</v>
      </c>
      <c r="AA3894">
        <v>20</v>
      </c>
      <c r="AD3894">
        <v>18</v>
      </c>
      <c r="AE3894">
        <v>3893</v>
      </c>
      <c r="AF3894" s="16" t="s">
        <v>39</v>
      </c>
      <c r="AG3894" s="16"/>
      <c r="AH3894" s="16"/>
      <c r="AI3894" s="16" t="str">
        <f t="shared" si="240"/>
        <v>(59,5,14,56,50,829,20, null, 18, 'L500 2024 EMEA',2024, '2023-08-07','2023-08-07','".Carbon::now()."','".Carbon::now()."'),</v>
      </c>
      <c r="AJ3894" s="16" t="str">
        <f t="shared" si="241"/>
        <v>('".DB::select("SELECT id_status FROM `status` WHERE `element_type` = 'task' AND status_type = 'client' AND name ='CONFIRMED'")[0]-&gt;id_status."',3893,1),</v>
      </c>
      <c r="AK3894" s="16" t="str">
        <f t="shared" si="242"/>
        <v/>
      </c>
      <c r="AL3894" s="16" t="str">
        <f t="shared" si="243"/>
        <v/>
      </c>
    </row>
    <row r="3895" spans="1:38" x14ac:dyDescent="0.25">
      <c r="A3895" s="16" t="s">
        <v>944</v>
      </c>
      <c r="B3895" s="16" t="s">
        <v>3139</v>
      </c>
      <c r="C3895" s="16" t="s">
        <v>27</v>
      </c>
      <c r="D3895" s="16" t="s">
        <v>28</v>
      </c>
      <c r="E3895" s="16" t="s">
        <v>29</v>
      </c>
      <c r="F3895" s="16" t="s">
        <v>30</v>
      </c>
      <c r="G3895" s="16" t="s">
        <v>52</v>
      </c>
      <c r="H3895" s="16" t="s">
        <v>658</v>
      </c>
      <c r="I3895" s="16" t="s">
        <v>35</v>
      </c>
      <c r="J3895" s="16" t="s">
        <v>35</v>
      </c>
      <c r="M3895" s="16" t="s">
        <v>96</v>
      </c>
      <c r="N3895" s="7">
        <v>45145</v>
      </c>
      <c r="O3895" s="9">
        <v>45145</v>
      </c>
      <c r="P3895" t="s">
        <v>1198</v>
      </c>
      <c r="Q3895">
        <v>1</v>
      </c>
      <c r="R3895">
        <v>119</v>
      </c>
      <c r="S3895">
        <v>5</v>
      </c>
      <c r="T3895" t="s">
        <v>2939</v>
      </c>
      <c r="U3895">
        <v>59</v>
      </c>
      <c r="V3895">
        <v>14</v>
      </c>
      <c r="W3895">
        <v>56</v>
      </c>
      <c r="X3895">
        <v>50</v>
      </c>
      <c r="Y3895">
        <v>857</v>
      </c>
      <c r="Z3895">
        <v>20</v>
      </c>
      <c r="AA3895">
        <v>20</v>
      </c>
      <c r="AD3895">
        <v>18</v>
      </c>
      <c r="AE3895">
        <v>3894</v>
      </c>
      <c r="AF3895" s="16" t="s">
        <v>39</v>
      </c>
      <c r="AG3895" s="16"/>
      <c r="AH3895" s="16"/>
      <c r="AI3895" s="16" t="str">
        <f t="shared" si="240"/>
        <v>(59,5,14,56,50,857,20, null, 18, 'L500 2024 EMEA',2024, '2023-08-07','2023-08-07','".Carbon::now()."','".Carbon::now()."'),</v>
      </c>
      <c r="AJ3895" s="16" t="str">
        <f t="shared" si="241"/>
        <v>('".DB::select("SELECT id_status FROM `status` WHERE `element_type` = 'task' AND status_type = 'client' AND name ='CONFIRMED'")[0]-&gt;id_status."',3894,1),</v>
      </c>
      <c r="AK3895" s="16" t="str">
        <f t="shared" si="242"/>
        <v/>
      </c>
      <c r="AL3895" s="16" t="str">
        <f t="shared" si="243"/>
        <v/>
      </c>
    </row>
    <row r="3896" spans="1:38" x14ac:dyDescent="0.25">
      <c r="A3896" s="16" t="s">
        <v>944</v>
      </c>
      <c r="B3896" s="16" t="s">
        <v>3139</v>
      </c>
      <c r="C3896" s="16" t="s">
        <v>27</v>
      </c>
      <c r="D3896" s="16" t="s">
        <v>28</v>
      </c>
      <c r="E3896" s="16" t="s">
        <v>29</v>
      </c>
      <c r="F3896" s="16" t="s">
        <v>30</v>
      </c>
      <c r="G3896" s="16" t="s">
        <v>52</v>
      </c>
      <c r="H3896" s="16" t="s">
        <v>945</v>
      </c>
      <c r="I3896" s="16" t="s">
        <v>35</v>
      </c>
      <c r="J3896" s="16" t="s">
        <v>35</v>
      </c>
      <c r="M3896" s="16" t="s">
        <v>96</v>
      </c>
      <c r="N3896" s="7">
        <v>45145</v>
      </c>
      <c r="O3896" s="9">
        <v>45145</v>
      </c>
      <c r="P3896" t="s">
        <v>1198</v>
      </c>
      <c r="Q3896">
        <v>1</v>
      </c>
      <c r="R3896">
        <v>119</v>
      </c>
      <c r="S3896">
        <v>5</v>
      </c>
      <c r="T3896" t="s">
        <v>2939</v>
      </c>
      <c r="U3896">
        <v>59</v>
      </c>
      <c r="V3896">
        <v>14</v>
      </c>
      <c r="W3896">
        <v>56</v>
      </c>
      <c r="X3896">
        <v>50</v>
      </c>
      <c r="Y3896">
        <v>858</v>
      </c>
      <c r="Z3896">
        <v>20</v>
      </c>
      <c r="AA3896">
        <v>20</v>
      </c>
      <c r="AD3896">
        <v>18</v>
      </c>
      <c r="AE3896">
        <v>3895</v>
      </c>
      <c r="AF3896" s="16" t="s">
        <v>39</v>
      </c>
      <c r="AG3896" s="16"/>
      <c r="AH3896" s="16"/>
      <c r="AI3896" s="16" t="str">
        <f t="shared" si="240"/>
        <v>(59,5,14,56,50,858,20, null, 18, 'L500 2024 EMEA',2024, '2023-08-07','2023-08-07','".Carbon::now()."','".Carbon::now()."'),</v>
      </c>
      <c r="AJ3896" s="16" t="str">
        <f t="shared" si="241"/>
        <v>('".DB::select("SELECT id_status FROM `status` WHERE `element_type` = 'task' AND status_type = 'client' AND name ='CONFIRMED'")[0]-&gt;id_status."',3895,1),</v>
      </c>
      <c r="AK3896" s="16" t="str">
        <f t="shared" si="242"/>
        <v/>
      </c>
      <c r="AL3896" s="16" t="str">
        <f t="shared" si="243"/>
        <v/>
      </c>
    </row>
    <row r="3897" spans="1:38" x14ac:dyDescent="0.25">
      <c r="A3897" s="16" t="s">
        <v>944</v>
      </c>
      <c r="B3897" s="16" t="s">
        <v>26</v>
      </c>
      <c r="C3897" s="16" t="s">
        <v>41</v>
      </c>
      <c r="D3897" s="16" t="s">
        <v>349</v>
      </c>
      <c r="E3897" s="16" t="s">
        <v>2909</v>
      </c>
      <c r="F3897" s="16" t="s">
        <v>31</v>
      </c>
      <c r="G3897" s="16" t="s">
        <v>52</v>
      </c>
      <c r="H3897" s="16" t="s">
        <v>53</v>
      </c>
      <c r="I3897" s="16" t="s">
        <v>35</v>
      </c>
      <c r="J3897" s="16" t="s">
        <v>35</v>
      </c>
      <c r="M3897" s="16" t="s">
        <v>96</v>
      </c>
      <c r="N3897" s="7">
        <v>45428</v>
      </c>
      <c r="O3897" s="9">
        <v>45428</v>
      </c>
      <c r="P3897" t="s">
        <v>5029</v>
      </c>
      <c r="Q3897">
        <v>1</v>
      </c>
      <c r="R3897">
        <v>119</v>
      </c>
      <c r="S3897">
        <v>5</v>
      </c>
      <c r="T3897" t="s">
        <v>4967</v>
      </c>
      <c r="U3897">
        <v>192</v>
      </c>
      <c r="V3897">
        <v>2</v>
      </c>
      <c r="W3897">
        <v>12</v>
      </c>
      <c r="X3897">
        <v>50</v>
      </c>
      <c r="Y3897">
        <v>20</v>
      </c>
      <c r="Z3897">
        <v>20</v>
      </c>
      <c r="AA3897">
        <v>20</v>
      </c>
      <c r="AD3897">
        <v>18</v>
      </c>
      <c r="AE3897">
        <v>3896</v>
      </c>
      <c r="AF3897" s="16" t="s">
        <v>3143</v>
      </c>
      <c r="AG3897" s="16"/>
      <c r="AH3897" s="16"/>
      <c r="AI3897" s="16" t="str">
        <f t="shared" si="240"/>
        <v>(192,5,2,12,50,20,20, null, 18, 'Chambers 2025 Europe',2025, '2024-05-16','2024-05-16','".Carbon::now()."','".Carbon::now()."'),</v>
      </c>
      <c r="AJ3897" s="16" t="str">
        <f t="shared" si="241"/>
        <v>('".DB::select("SELECT id_status FROM `status` WHERE `element_type` = 'task' AND status_type = 'client' AND name ='PRE-FORECAST'")[0]-&gt;id_status."',3896,1),</v>
      </c>
      <c r="AK3897" s="16" t="str">
        <f t="shared" si="242"/>
        <v/>
      </c>
      <c r="AL3897" s="16" t="str">
        <f t="shared" si="243"/>
        <v/>
      </c>
    </row>
    <row r="3898" spans="1:38" x14ac:dyDescent="0.25">
      <c r="A3898" s="16" t="s">
        <v>944</v>
      </c>
      <c r="B3898" s="16" t="s">
        <v>26</v>
      </c>
      <c r="C3898" s="16" t="s">
        <v>41</v>
      </c>
      <c r="D3898" s="16" t="s">
        <v>349</v>
      </c>
      <c r="E3898" s="16" t="s">
        <v>2909</v>
      </c>
      <c r="F3898" s="16" t="s">
        <v>31</v>
      </c>
      <c r="G3898" s="16" t="s">
        <v>52</v>
      </c>
      <c r="H3898" s="16" t="s">
        <v>56</v>
      </c>
      <c r="I3898" s="16" t="s">
        <v>35</v>
      </c>
      <c r="J3898" s="16" t="s">
        <v>35</v>
      </c>
      <c r="M3898" s="16" t="s">
        <v>96</v>
      </c>
      <c r="N3898" s="7">
        <v>45428</v>
      </c>
      <c r="O3898" s="9">
        <v>45428</v>
      </c>
      <c r="P3898" t="s">
        <v>5029</v>
      </c>
      <c r="Q3898">
        <v>1</v>
      </c>
      <c r="R3898">
        <v>119</v>
      </c>
      <c r="S3898">
        <v>5</v>
      </c>
      <c r="T3898" t="s">
        <v>4967</v>
      </c>
      <c r="U3898">
        <v>192</v>
      </c>
      <c r="V3898">
        <v>2</v>
      </c>
      <c r="W3898">
        <v>12</v>
      </c>
      <c r="X3898">
        <v>50</v>
      </c>
      <c r="Y3898">
        <v>89</v>
      </c>
      <c r="Z3898">
        <v>20</v>
      </c>
      <c r="AA3898">
        <v>20</v>
      </c>
      <c r="AD3898">
        <v>18</v>
      </c>
      <c r="AE3898">
        <v>3897</v>
      </c>
      <c r="AF3898" s="16" t="s">
        <v>3143</v>
      </c>
      <c r="AG3898" s="16"/>
      <c r="AH3898" s="16"/>
      <c r="AI3898" s="16" t="str">
        <f t="shared" si="240"/>
        <v>(192,5,2,12,50,89,20, null, 18, 'Chambers 2025 Europe',2025, '2024-05-16','2024-05-16','".Carbon::now()."','".Carbon::now()."'),</v>
      </c>
      <c r="AJ3898" s="16" t="str">
        <f t="shared" si="241"/>
        <v>('".DB::select("SELECT id_status FROM `status` WHERE `element_type` = 'task' AND status_type = 'client' AND name ='PRE-FORECAST'")[0]-&gt;id_status."',3897,1),</v>
      </c>
      <c r="AK3898" s="16" t="str">
        <f t="shared" si="242"/>
        <v/>
      </c>
      <c r="AL3898" s="16" t="str">
        <f t="shared" si="243"/>
        <v/>
      </c>
    </row>
    <row r="3899" spans="1:38" x14ac:dyDescent="0.25">
      <c r="A3899" s="16" t="s">
        <v>944</v>
      </c>
      <c r="B3899" s="16" t="s">
        <v>26</v>
      </c>
      <c r="C3899" s="16" t="s">
        <v>41</v>
      </c>
      <c r="D3899" s="16" t="s">
        <v>349</v>
      </c>
      <c r="E3899" s="16" t="s">
        <v>2909</v>
      </c>
      <c r="F3899" s="16" t="s">
        <v>31</v>
      </c>
      <c r="G3899" s="16" t="s">
        <v>52</v>
      </c>
      <c r="H3899" s="16" t="s">
        <v>47</v>
      </c>
      <c r="I3899" s="16" t="s">
        <v>35</v>
      </c>
      <c r="J3899" s="16" t="s">
        <v>35</v>
      </c>
      <c r="M3899" s="16" t="s">
        <v>96</v>
      </c>
      <c r="N3899" s="7">
        <v>45428</v>
      </c>
      <c r="O3899" s="9">
        <v>45428</v>
      </c>
      <c r="P3899" t="s">
        <v>5029</v>
      </c>
      <c r="Q3899">
        <v>1</v>
      </c>
      <c r="R3899">
        <v>119</v>
      </c>
      <c r="S3899">
        <v>5</v>
      </c>
      <c r="T3899" t="s">
        <v>4967</v>
      </c>
      <c r="U3899">
        <v>192</v>
      </c>
      <c r="V3899">
        <v>2</v>
      </c>
      <c r="W3899">
        <v>12</v>
      </c>
      <c r="X3899">
        <v>50</v>
      </c>
      <c r="Y3899">
        <v>125</v>
      </c>
      <c r="Z3899">
        <v>20</v>
      </c>
      <c r="AA3899">
        <v>20</v>
      </c>
      <c r="AD3899">
        <v>18</v>
      </c>
      <c r="AE3899">
        <v>3898</v>
      </c>
      <c r="AF3899" s="16" t="s">
        <v>3143</v>
      </c>
      <c r="AG3899" s="16"/>
      <c r="AH3899" s="16"/>
      <c r="AI3899" s="16" t="str">
        <f t="shared" si="240"/>
        <v>(192,5,2,12,50,125,20, null, 18, 'Chambers 2025 Europe',2025, '2024-05-16','2024-05-16','".Carbon::now()."','".Carbon::now()."'),</v>
      </c>
      <c r="AJ3899" s="16" t="str">
        <f t="shared" si="241"/>
        <v>('".DB::select("SELECT id_status FROM `status` WHERE `element_type` = 'task' AND status_type = 'client' AND name ='PRE-FORECAST'")[0]-&gt;id_status."',3898,1),</v>
      </c>
      <c r="AK3899" s="16" t="str">
        <f t="shared" si="242"/>
        <v/>
      </c>
      <c r="AL3899" s="16" t="str">
        <f t="shared" si="243"/>
        <v/>
      </c>
    </row>
    <row r="3900" spans="1:38" x14ac:dyDescent="0.25">
      <c r="A3900" s="16" t="s">
        <v>944</v>
      </c>
      <c r="B3900" s="16" t="s">
        <v>26</v>
      </c>
      <c r="C3900" s="16" t="s">
        <v>41</v>
      </c>
      <c r="D3900" s="16" t="s">
        <v>349</v>
      </c>
      <c r="E3900" s="16" t="s">
        <v>2909</v>
      </c>
      <c r="F3900" s="16" t="s">
        <v>31</v>
      </c>
      <c r="G3900" s="16" t="s">
        <v>52</v>
      </c>
      <c r="H3900" s="16" t="s">
        <v>57</v>
      </c>
      <c r="I3900" s="16" t="s">
        <v>35</v>
      </c>
      <c r="J3900" s="16" t="s">
        <v>35</v>
      </c>
      <c r="M3900" s="16" t="s">
        <v>96</v>
      </c>
      <c r="N3900" s="7">
        <v>45540</v>
      </c>
      <c r="O3900" s="9">
        <v>45540</v>
      </c>
      <c r="P3900" t="s">
        <v>5034</v>
      </c>
      <c r="Q3900">
        <v>1</v>
      </c>
      <c r="R3900">
        <v>119</v>
      </c>
      <c r="S3900">
        <v>5</v>
      </c>
      <c r="T3900" t="s">
        <v>4967</v>
      </c>
      <c r="U3900">
        <v>192</v>
      </c>
      <c r="V3900">
        <v>2</v>
      </c>
      <c r="W3900">
        <v>12</v>
      </c>
      <c r="X3900">
        <v>50</v>
      </c>
      <c r="Y3900">
        <v>343</v>
      </c>
      <c r="Z3900">
        <v>20</v>
      </c>
      <c r="AA3900">
        <v>20</v>
      </c>
      <c r="AD3900">
        <v>18</v>
      </c>
      <c r="AE3900">
        <v>3899</v>
      </c>
      <c r="AF3900" s="16" t="s">
        <v>3143</v>
      </c>
      <c r="AG3900" s="16"/>
      <c r="AH3900" s="16"/>
      <c r="AI3900" s="16" t="str">
        <f t="shared" si="240"/>
        <v>(192,5,2,12,50,343,20, null, 18, 'Chambers 2025 Europe',2025, '2024-09-05','2024-09-05','".Carbon::now()."','".Carbon::now()."'),</v>
      </c>
      <c r="AJ3900" s="16" t="str">
        <f t="shared" si="241"/>
        <v>('".DB::select("SELECT id_status FROM `status` WHERE `element_type` = 'task' AND status_type = 'client' AND name ='PRE-FORECAST'")[0]-&gt;id_status."',3899,1),</v>
      </c>
      <c r="AK3900" s="16" t="str">
        <f t="shared" si="242"/>
        <v/>
      </c>
      <c r="AL3900" s="16" t="str">
        <f t="shared" si="243"/>
        <v/>
      </c>
    </row>
    <row r="3901" spans="1:38" x14ac:dyDescent="0.25">
      <c r="A3901" s="16" t="s">
        <v>944</v>
      </c>
      <c r="B3901" s="16" t="s">
        <v>26</v>
      </c>
      <c r="C3901" s="16" t="s">
        <v>41</v>
      </c>
      <c r="D3901" s="16" t="s">
        <v>349</v>
      </c>
      <c r="E3901" s="16" t="s">
        <v>2909</v>
      </c>
      <c r="F3901" s="16" t="s">
        <v>31</v>
      </c>
      <c r="G3901" s="16" t="s">
        <v>52</v>
      </c>
      <c r="H3901" s="16" t="s">
        <v>225</v>
      </c>
      <c r="I3901" s="16" t="s">
        <v>35</v>
      </c>
      <c r="J3901" s="16" t="s">
        <v>35</v>
      </c>
      <c r="M3901" s="16" t="s">
        <v>96</v>
      </c>
      <c r="N3901" s="7">
        <v>45428</v>
      </c>
      <c r="O3901" s="9">
        <v>45428</v>
      </c>
      <c r="P3901" t="s">
        <v>5029</v>
      </c>
      <c r="Q3901">
        <v>1</v>
      </c>
      <c r="R3901">
        <v>119</v>
      </c>
      <c r="S3901">
        <v>5</v>
      </c>
      <c r="T3901" t="s">
        <v>4967</v>
      </c>
      <c r="U3901">
        <v>192</v>
      </c>
      <c r="V3901">
        <v>2</v>
      </c>
      <c r="W3901">
        <v>12</v>
      </c>
      <c r="X3901">
        <v>50</v>
      </c>
      <c r="Y3901">
        <v>356</v>
      </c>
      <c r="Z3901">
        <v>20</v>
      </c>
      <c r="AA3901">
        <v>20</v>
      </c>
      <c r="AD3901">
        <v>18</v>
      </c>
      <c r="AE3901">
        <v>3900</v>
      </c>
      <c r="AF3901" s="16" t="s">
        <v>3143</v>
      </c>
      <c r="AG3901" s="16"/>
      <c r="AH3901" s="16"/>
      <c r="AI3901" s="16" t="str">
        <f t="shared" si="240"/>
        <v>(192,5,2,12,50,356,20, null, 18, 'Chambers 2025 Europe',2025, '2024-05-16','2024-05-16','".Carbon::now()."','".Carbon::now()."'),</v>
      </c>
      <c r="AJ3901" s="16" t="str">
        <f t="shared" si="241"/>
        <v>('".DB::select("SELECT id_status FROM `status` WHERE `element_type` = 'task' AND status_type = 'client' AND name ='PRE-FORECAST'")[0]-&gt;id_status."',3900,1),</v>
      </c>
      <c r="AK3901" s="16" t="str">
        <f t="shared" si="242"/>
        <v/>
      </c>
      <c r="AL3901" s="16" t="str">
        <f t="shared" si="243"/>
        <v/>
      </c>
    </row>
    <row r="3902" spans="1:38" x14ac:dyDescent="0.25">
      <c r="A3902" s="16" t="s">
        <v>944</v>
      </c>
      <c r="B3902" s="16" t="s">
        <v>3139</v>
      </c>
      <c r="C3902" s="16" t="s">
        <v>27</v>
      </c>
      <c r="D3902" s="16" t="s">
        <v>349</v>
      </c>
      <c r="E3902" s="16" t="s">
        <v>2912</v>
      </c>
      <c r="F3902" s="16" t="s">
        <v>30</v>
      </c>
      <c r="G3902" s="16" t="s">
        <v>52</v>
      </c>
      <c r="H3902" s="16" t="s">
        <v>58</v>
      </c>
      <c r="I3902" s="16" t="s">
        <v>35</v>
      </c>
      <c r="J3902" s="16" t="s">
        <v>35</v>
      </c>
      <c r="M3902" s="16" t="s">
        <v>96</v>
      </c>
      <c r="N3902" s="7">
        <v>45510</v>
      </c>
      <c r="O3902" s="9">
        <v>45510</v>
      </c>
      <c r="P3902" t="s">
        <v>5028</v>
      </c>
      <c r="Q3902">
        <v>1</v>
      </c>
      <c r="R3902">
        <v>119</v>
      </c>
      <c r="S3902">
        <v>5</v>
      </c>
      <c r="T3902" t="s">
        <v>4967</v>
      </c>
      <c r="U3902">
        <v>192</v>
      </c>
      <c r="V3902">
        <v>14</v>
      </c>
      <c r="W3902">
        <v>56</v>
      </c>
      <c r="X3902">
        <v>50</v>
      </c>
      <c r="Y3902">
        <v>525</v>
      </c>
      <c r="Z3902">
        <v>20</v>
      </c>
      <c r="AA3902">
        <v>20</v>
      </c>
      <c r="AD3902">
        <v>18</v>
      </c>
      <c r="AE3902">
        <v>3901</v>
      </c>
      <c r="AF3902" s="16" t="s">
        <v>3143</v>
      </c>
      <c r="AG3902" s="16"/>
      <c r="AH3902" s="16"/>
      <c r="AI3902" s="16" t="str">
        <f t="shared" si="240"/>
        <v>(192,5,14,56,50,525,20, null, 18, 'L500 2025 EMEA',2025, '2024-08-06','2024-08-06','".Carbon::now()."','".Carbon::now()."'),</v>
      </c>
      <c r="AJ3902" s="16" t="str">
        <f t="shared" si="241"/>
        <v>('".DB::select("SELECT id_status FROM `status` WHERE `element_type` = 'task' AND status_type = 'client' AND name ='PRE-FORECAST'")[0]-&gt;id_status."',3901,1),</v>
      </c>
      <c r="AK3902" s="16" t="str">
        <f t="shared" si="242"/>
        <v/>
      </c>
      <c r="AL3902" s="16" t="str">
        <f t="shared" si="243"/>
        <v/>
      </c>
    </row>
    <row r="3903" spans="1:38" x14ac:dyDescent="0.25">
      <c r="A3903" s="16" t="s">
        <v>944</v>
      </c>
      <c r="B3903" s="16" t="s">
        <v>3139</v>
      </c>
      <c r="C3903" s="16" t="s">
        <v>27</v>
      </c>
      <c r="D3903" s="16" t="s">
        <v>349</v>
      </c>
      <c r="E3903" s="16" t="s">
        <v>2912</v>
      </c>
      <c r="F3903" s="16" t="s">
        <v>30</v>
      </c>
      <c r="G3903" s="16" t="s">
        <v>52</v>
      </c>
      <c r="H3903" s="16" t="s">
        <v>33</v>
      </c>
      <c r="I3903" s="16" t="s">
        <v>35</v>
      </c>
      <c r="J3903" s="16" t="s">
        <v>35</v>
      </c>
      <c r="M3903" s="16" t="s">
        <v>96</v>
      </c>
      <c r="N3903" s="7">
        <v>45510</v>
      </c>
      <c r="O3903" s="9">
        <v>45510</v>
      </c>
      <c r="P3903" t="s">
        <v>5028</v>
      </c>
      <c r="Q3903">
        <v>1</v>
      </c>
      <c r="R3903">
        <v>119</v>
      </c>
      <c r="S3903">
        <v>5</v>
      </c>
      <c r="T3903" t="s">
        <v>4967</v>
      </c>
      <c r="U3903">
        <v>192</v>
      </c>
      <c r="V3903">
        <v>14</v>
      </c>
      <c r="W3903">
        <v>56</v>
      </c>
      <c r="X3903">
        <v>50</v>
      </c>
      <c r="Y3903">
        <v>556</v>
      </c>
      <c r="Z3903">
        <v>20</v>
      </c>
      <c r="AA3903">
        <v>20</v>
      </c>
      <c r="AD3903">
        <v>18</v>
      </c>
      <c r="AE3903">
        <v>3902</v>
      </c>
      <c r="AF3903" s="16" t="s">
        <v>3143</v>
      </c>
      <c r="AG3903" s="16"/>
      <c r="AH3903" s="16"/>
      <c r="AI3903" s="16" t="str">
        <f t="shared" si="240"/>
        <v>(192,5,14,56,50,556,20, null, 18, 'L500 2025 EMEA',2025, '2024-08-06','2024-08-06','".Carbon::now()."','".Carbon::now()."'),</v>
      </c>
      <c r="AJ3903" s="16" t="str">
        <f t="shared" si="241"/>
        <v>('".DB::select("SELECT id_status FROM `status` WHERE `element_type` = 'task' AND status_type = 'client' AND name ='PRE-FORECAST'")[0]-&gt;id_status."',3902,1),</v>
      </c>
      <c r="AK3903" s="16" t="str">
        <f t="shared" si="242"/>
        <v/>
      </c>
      <c r="AL3903" s="16" t="str">
        <f t="shared" si="243"/>
        <v/>
      </c>
    </row>
    <row r="3904" spans="1:38" x14ac:dyDescent="0.25">
      <c r="A3904" s="16" t="s">
        <v>944</v>
      </c>
      <c r="B3904" s="16" t="s">
        <v>3139</v>
      </c>
      <c r="C3904" s="16" t="s">
        <v>27</v>
      </c>
      <c r="D3904" s="16" t="s">
        <v>349</v>
      </c>
      <c r="E3904" s="16" t="s">
        <v>2912</v>
      </c>
      <c r="F3904" s="16" t="s">
        <v>30</v>
      </c>
      <c r="G3904" s="16" t="s">
        <v>52</v>
      </c>
      <c r="H3904" s="16" t="s">
        <v>47</v>
      </c>
      <c r="I3904" s="16" t="s">
        <v>35</v>
      </c>
      <c r="J3904" s="16" t="s">
        <v>35</v>
      </c>
      <c r="M3904" s="16" t="s">
        <v>96</v>
      </c>
      <c r="N3904" s="7">
        <v>45510</v>
      </c>
      <c r="O3904" s="9">
        <v>45510</v>
      </c>
      <c r="P3904" t="s">
        <v>5028</v>
      </c>
      <c r="Q3904">
        <v>1</v>
      </c>
      <c r="R3904">
        <v>119</v>
      </c>
      <c r="S3904">
        <v>5</v>
      </c>
      <c r="T3904" t="s">
        <v>4967</v>
      </c>
      <c r="U3904">
        <v>192</v>
      </c>
      <c r="V3904">
        <v>14</v>
      </c>
      <c r="W3904">
        <v>56</v>
      </c>
      <c r="X3904">
        <v>50</v>
      </c>
      <c r="Y3904">
        <v>601</v>
      </c>
      <c r="Z3904">
        <v>20</v>
      </c>
      <c r="AA3904">
        <v>20</v>
      </c>
      <c r="AD3904">
        <v>18</v>
      </c>
      <c r="AE3904">
        <v>3903</v>
      </c>
      <c r="AF3904" s="16" t="s">
        <v>3143</v>
      </c>
      <c r="AG3904" s="16"/>
      <c r="AH3904" s="16"/>
      <c r="AI3904" s="16" t="str">
        <f t="shared" si="240"/>
        <v>(192,5,14,56,50,601,20, null, 18, 'L500 2025 EMEA',2025, '2024-08-06','2024-08-06','".Carbon::now()."','".Carbon::now()."'),</v>
      </c>
      <c r="AJ3904" s="16" t="str">
        <f t="shared" si="241"/>
        <v>('".DB::select("SELECT id_status FROM `status` WHERE `element_type` = 'task' AND status_type = 'client' AND name ='PRE-FORECAST'")[0]-&gt;id_status."',3903,1),</v>
      </c>
      <c r="AK3904" s="16" t="str">
        <f t="shared" si="242"/>
        <v/>
      </c>
      <c r="AL3904" s="16" t="str">
        <f t="shared" si="243"/>
        <v/>
      </c>
    </row>
    <row r="3905" spans="1:38" x14ac:dyDescent="0.25">
      <c r="A3905" s="16" t="s">
        <v>944</v>
      </c>
      <c r="B3905" s="16" t="s">
        <v>3139</v>
      </c>
      <c r="C3905" s="16" t="s">
        <v>27</v>
      </c>
      <c r="D3905" s="16" t="s">
        <v>349</v>
      </c>
      <c r="E3905" s="16" t="s">
        <v>2912</v>
      </c>
      <c r="F3905" s="16" t="s">
        <v>30</v>
      </c>
      <c r="G3905" s="16" t="s">
        <v>52</v>
      </c>
      <c r="H3905" s="16" t="s">
        <v>652</v>
      </c>
      <c r="I3905" s="16" t="s">
        <v>35</v>
      </c>
      <c r="J3905" s="16" t="s">
        <v>35</v>
      </c>
      <c r="M3905" s="16" t="s">
        <v>96</v>
      </c>
      <c r="N3905" s="7">
        <v>45510</v>
      </c>
      <c r="O3905" s="9">
        <v>45510</v>
      </c>
      <c r="P3905" t="s">
        <v>5028</v>
      </c>
      <c r="Q3905">
        <v>1</v>
      </c>
      <c r="R3905">
        <v>119</v>
      </c>
      <c r="S3905">
        <v>5</v>
      </c>
      <c r="T3905" t="s">
        <v>4967</v>
      </c>
      <c r="U3905">
        <v>192</v>
      </c>
      <c r="V3905">
        <v>14</v>
      </c>
      <c r="W3905">
        <v>56</v>
      </c>
      <c r="X3905">
        <v>50</v>
      </c>
      <c r="Y3905">
        <v>726</v>
      </c>
      <c r="Z3905">
        <v>20</v>
      </c>
      <c r="AA3905">
        <v>20</v>
      </c>
      <c r="AD3905">
        <v>18</v>
      </c>
      <c r="AE3905">
        <v>3904</v>
      </c>
      <c r="AF3905" s="16" t="s">
        <v>3143</v>
      </c>
      <c r="AG3905" s="16"/>
      <c r="AH3905" s="16"/>
      <c r="AI3905" s="16" t="str">
        <f t="shared" si="240"/>
        <v>(192,5,14,56,50,726,20, null, 18, 'L500 2025 EMEA',2025, '2024-08-06','2024-08-06','".Carbon::now()."','".Carbon::now()."'),</v>
      </c>
      <c r="AJ3905" s="16" t="str">
        <f t="shared" si="241"/>
        <v>('".DB::select("SELECT id_status FROM `status` WHERE `element_type` = 'task' AND status_type = 'client' AND name ='PRE-FORECAST'")[0]-&gt;id_status."',3904,1),</v>
      </c>
      <c r="AK3905" s="16" t="str">
        <f t="shared" si="242"/>
        <v/>
      </c>
      <c r="AL3905" s="16" t="str">
        <f t="shared" si="243"/>
        <v/>
      </c>
    </row>
    <row r="3906" spans="1:38" x14ac:dyDescent="0.25">
      <c r="A3906" s="16" t="s">
        <v>944</v>
      </c>
      <c r="B3906" s="16" t="s">
        <v>3139</v>
      </c>
      <c r="C3906" s="16" t="s">
        <v>27</v>
      </c>
      <c r="D3906" s="16" t="s">
        <v>349</v>
      </c>
      <c r="E3906" s="16" t="s">
        <v>2912</v>
      </c>
      <c r="F3906" s="16" t="s">
        <v>30</v>
      </c>
      <c r="G3906" s="16" t="s">
        <v>52</v>
      </c>
      <c r="H3906" s="16" t="s">
        <v>59</v>
      </c>
      <c r="I3906" s="16" t="s">
        <v>35</v>
      </c>
      <c r="J3906" s="16" t="s">
        <v>35</v>
      </c>
      <c r="M3906" s="16" t="s">
        <v>96</v>
      </c>
      <c r="N3906" s="7">
        <v>45510</v>
      </c>
      <c r="O3906" s="9">
        <v>45510</v>
      </c>
      <c r="P3906" t="s">
        <v>5028</v>
      </c>
      <c r="Q3906">
        <v>1</v>
      </c>
      <c r="R3906">
        <v>119</v>
      </c>
      <c r="S3906">
        <v>5</v>
      </c>
      <c r="T3906" t="s">
        <v>4967</v>
      </c>
      <c r="U3906">
        <v>192</v>
      </c>
      <c r="V3906">
        <v>14</v>
      </c>
      <c r="W3906">
        <v>56</v>
      </c>
      <c r="X3906">
        <v>50</v>
      </c>
      <c r="Y3906">
        <v>819</v>
      </c>
      <c r="Z3906">
        <v>20</v>
      </c>
      <c r="AA3906">
        <v>20</v>
      </c>
      <c r="AD3906">
        <v>18</v>
      </c>
      <c r="AE3906">
        <v>3905</v>
      </c>
      <c r="AF3906" s="16" t="s">
        <v>3143</v>
      </c>
      <c r="AG3906" s="16"/>
      <c r="AH3906" s="16"/>
      <c r="AI3906" s="16" t="str">
        <f t="shared" ref="AI3906:AI3969" si="244">CONCATENATE("(",U3906,",",S3906,",",V3906,",",W3906,",",X3906,",",Y3906,",",IF(AA3906&lt;&gt;"", AA3906, "null"),", ",IF(AC3906&lt;&gt;"", AC3906, "null"),", ",IF(AD3906&lt;&gt;"", AD3906, "null"),", '",SUBSTITUTE(E3906, "'", "´"),"',",D3906,", '",P3906,"','",P3906,"','"".Carbon::now().""','"".Carbon::now().""'),")</f>
        <v>(192,5,14,56,50,819,20, null, 18, 'L500 2025 EMEA',2025, '2024-08-06','2024-08-06','".Carbon::now()."','".Carbon::now()."'),</v>
      </c>
      <c r="AJ3906" s="16" t="str">
        <f t="shared" ref="AJ3906:AJ3969" si="245">CONCATENATE("('"".DB::select(""SELECT id_status FROM `status` WHERE `element_type` = 'task' AND status_type = 'client' AND name ='", AF3906, "'"")[0]-&gt;id_status.""',", AE3906, ",1),")</f>
        <v>('".DB::select("SELECT id_status FROM `status` WHERE `element_type` = 'task' AND status_type = 'client' AND name ='PRE-FORECAST'")[0]-&gt;id_status."',3905,1),</v>
      </c>
      <c r="AK3906" s="16" t="str">
        <f t="shared" ref="AK3906:AK3969" si="246">IF(AND(AF3906&lt;&gt;AG3906, AG3906&lt;&gt;""),CONCATENATE("('"".DB::select(""SELECT id_status FROM `status` WHERE `element_type` = 'task' AND status_type = 'client' AND name ='", AG3906, "'"")[0]-&gt;id_status.""',", AE3906, ",1),"),"")</f>
        <v/>
      </c>
      <c r="AL3906" s="16" t="str">
        <f t="shared" ref="AL3906:AL3969" si="247">IF(AND(AF3906&lt;&gt;AG3906,AF3906&lt;&gt;AH3906,AG3906&lt;&gt;AH3906,AH3906&lt;&gt;""), CONCATENATE("('"".DB::select(""SELECT id_status FROM `status` WHERE `element_type` = 'task' AND status_type = 'client' AND name ='", AF3906, "'"")[0]-&gt;id_status.""',", AE3906, ",1),"), "")</f>
        <v/>
      </c>
    </row>
    <row r="3907" spans="1:38" x14ac:dyDescent="0.25">
      <c r="A3907" s="16" t="s">
        <v>944</v>
      </c>
      <c r="B3907" s="16" t="s">
        <v>3139</v>
      </c>
      <c r="C3907" s="16" t="s">
        <v>27</v>
      </c>
      <c r="D3907" s="16" t="s">
        <v>349</v>
      </c>
      <c r="E3907" s="16" t="s">
        <v>2912</v>
      </c>
      <c r="F3907" s="16" t="s">
        <v>30</v>
      </c>
      <c r="G3907" s="16" t="s">
        <v>52</v>
      </c>
      <c r="H3907" s="16" t="s">
        <v>711</v>
      </c>
      <c r="I3907" s="16" t="s">
        <v>35</v>
      </c>
      <c r="J3907" s="16" t="s">
        <v>35</v>
      </c>
      <c r="M3907" s="16" t="s">
        <v>96</v>
      </c>
      <c r="N3907" s="7">
        <v>45510</v>
      </c>
      <c r="O3907" s="9">
        <v>45510</v>
      </c>
      <c r="P3907" t="s">
        <v>5028</v>
      </c>
      <c r="Q3907">
        <v>1</v>
      </c>
      <c r="R3907">
        <v>119</v>
      </c>
      <c r="S3907">
        <v>5</v>
      </c>
      <c r="T3907" t="s">
        <v>4967</v>
      </c>
      <c r="U3907">
        <v>192</v>
      </c>
      <c r="V3907">
        <v>14</v>
      </c>
      <c r="W3907">
        <v>56</v>
      </c>
      <c r="X3907">
        <v>50</v>
      </c>
      <c r="Y3907">
        <v>829</v>
      </c>
      <c r="Z3907">
        <v>20</v>
      </c>
      <c r="AA3907">
        <v>20</v>
      </c>
      <c r="AD3907">
        <v>18</v>
      </c>
      <c r="AE3907">
        <v>3906</v>
      </c>
      <c r="AF3907" s="16" t="s">
        <v>3143</v>
      </c>
      <c r="AG3907" s="16"/>
      <c r="AH3907" s="16"/>
      <c r="AI3907" s="16" t="str">
        <f t="shared" si="244"/>
        <v>(192,5,14,56,50,829,20, null, 18, 'L500 2025 EMEA',2025, '2024-08-06','2024-08-06','".Carbon::now()."','".Carbon::now()."'),</v>
      </c>
      <c r="AJ3907" s="16" t="str">
        <f t="shared" si="245"/>
        <v>('".DB::select("SELECT id_status FROM `status` WHERE `element_type` = 'task' AND status_type = 'client' AND name ='PRE-FORECAST'")[0]-&gt;id_status."',3906,1),</v>
      </c>
      <c r="AK3907" s="16" t="str">
        <f t="shared" si="246"/>
        <v/>
      </c>
      <c r="AL3907" s="16" t="str">
        <f t="shared" si="247"/>
        <v/>
      </c>
    </row>
    <row r="3908" spans="1:38" x14ac:dyDescent="0.25">
      <c r="A3908" s="16" t="s">
        <v>944</v>
      </c>
      <c r="B3908" s="16" t="s">
        <v>3139</v>
      </c>
      <c r="C3908" s="16" t="s">
        <v>27</v>
      </c>
      <c r="D3908" s="16" t="s">
        <v>349</v>
      </c>
      <c r="E3908" s="16" t="s">
        <v>2912</v>
      </c>
      <c r="F3908" s="16" t="s">
        <v>30</v>
      </c>
      <c r="G3908" s="16" t="s">
        <v>52</v>
      </c>
      <c r="H3908" s="16" t="s">
        <v>658</v>
      </c>
      <c r="I3908" s="16" t="s">
        <v>35</v>
      </c>
      <c r="J3908" s="16" t="s">
        <v>35</v>
      </c>
      <c r="M3908" s="16" t="s">
        <v>96</v>
      </c>
      <c r="N3908" s="7">
        <v>45510</v>
      </c>
      <c r="O3908" s="9">
        <v>45510</v>
      </c>
      <c r="P3908" t="s">
        <v>5028</v>
      </c>
      <c r="Q3908">
        <v>1</v>
      </c>
      <c r="R3908">
        <v>119</v>
      </c>
      <c r="S3908">
        <v>5</v>
      </c>
      <c r="T3908" t="s">
        <v>4967</v>
      </c>
      <c r="U3908">
        <v>192</v>
      </c>
      <c r="V3908">
        <v>14</v>
      </c>
      <c r="W3908">
        <v>56</v>
      </c>
      <c r="X3908">
        <v>50</v>
      </c>
      <c r="Y3908">
        <v>857</v>
      </c>
      <c r="Z3908">
        <v>20</v>
      </c>
      <c r="AA3908">
        <v>20</v>
      </c>
      <c r="AD3908">
        <v>18</v>
      </c>
      <c r="AE3908">
        <v>3907</v>
      </c>
      <c r="AF3908" s="16" t="s">
        <v>3143</v>
      </c>
      <c r="AG3908" s="16"/>
      <c r="AH3908" s="16"/>
      <c r="AI3908" s="16" t="str">
        <f t="shared" si="244"/>
        <v>(192,5,14,56,50,857,20, null, 18, 'L500 2025 EMEA',2025, '2024-08-06','2024-08-06','".Carbon::now()."','".Carbon::now()."'),</v>
      </c>
      <c r="AJ3908" s="16" t="str">
        <f t="shared" si="245"/>
        <v>('".DB::select("SELECT id_status FROM `status` WHERE `element_type` = 'task' AND status_type = 'client' AND name ='PRE-FORECAST'")[0]-&gt;id_status."',3907,1),</v>
      </c>
      <c r="AK3908" s="16" t="str">
        <f t="shared" si="246"/>
        <v/>
      </c>
      <c r="AL3908" s="16" t="str">
        <f t="shared" si="247"/>
        <v/>
      </c>
    </row>
    <row r="3909" spans="1:38" x14ac:dyDescent="0.25">
      <c r="A3909" s="16" t="s">
        <v>944</v>
      </c>
      <c r="B3909" s="16" t="s">
        <v>3139</v>
      </c>
      <c r="C3909" s="16" t="s">
        <v>27</v>
      </c>
      <c r="D3909" s="16" t="s">
        <v>349</v>
      </c>
      <c r="E3909" s="16" t="s">
        <v>2912</v>
      </c>
      <c r="F3909" s="16" t="s">
        <v>30</v>
      </c>
      <c r="G3909" s="16" t="s">
        <v>52</v>
      </c>
      <c r="H3909" s="16" t="s">
        <v>945</v>
      </c>
      <c r="I3909" s="16" t="s">
        <v>35</v>
      </c>
      <c r="J3909" s="16" t="s">
        <v>35</v>
      </c>
      <c r="M3909" s="16" t="s">
        <v>96</v>
      </c>
      <c r="N3909" s="7">
        <v>45510</v>
      </c>
      <c r="O3909" s="9">
        <v>45510</v>
      </c>
      <c r="P3909" t="s">
        <v>5028</v>
      </c>
      <c r="Q3909">
        <v>1</v>
      </c>
      <c r="R3909">
        <v>119</v>
      </c>
      <c r="S3909">
        <v>5</v>
      </c>
      <c r="T3909" t="s">
        <v>4967</v>
      </c>
      <c r="U3909">
        <v>192</v>
      </c>
      <c r="V3909">
        <v>14</v>
      </c>
      <c r="W3909">
        <v>56</v>
      </c>
      <c r="X3909">
        <v>50</v>
      </c>
      <c r="Y3909">
        <v>858</v>
      </c>
      <c r="Z3909">
        <v>20</v>
      </c>
      <c r="AA3909">
        <v>20</v>
      </c>
      <c r="AD3909">
        <v>18</v>
      </c>
      <c r="AE3909">
        <v>3908</v>
      </c>
      <c r="AF3909" s="16" t="s">
        <v>3143</v>
      </c>
      <c r="AG3909" s="16"/>
      <c r="AH3909" s="16"/>
      <c r="AI3909" s="16" t="str">
        <f t="shared" si="244"/>
        <v>(192,5,14,56,50,858,20, null, 18, 'L500 2025 EMEA',2025, '2024-08-06','2024-08-06','".Carbon::now()."','".Carbon::now()."'),</v>
      </c>
      <c r="AJ3909" s="16" t="str">
        <f t="shared" si="245"/>
        <v>('".DB::select("SELECT id_status FROM `status` WHERE `element_type` = 'task' AND status_type = 'client' AND name ='PRE-FORECAST'")[0]-&gt;id_status."',3908,1),</v>
      </c>
      <c r="AK3909" s="16" t="str">
        <f t="shared" si="246"/>
        <v/>
      </c>
      <c r="AL3909" s="16" t="str">
        <f t="shared" si="247"/>
        <v/>
      </c>
    </row>
    <row r="3910" spans="1:38" x14ac:dyDescent="0.25">
      <c r="A3910" s="16" t="s">
        <v>946</v>
      </c>
      <c r="B3910" s="16" t="s">
        <v>26</v>
      </c>
      <c r="C3910" s="16" t="s">
        <v>240</v>
      </c>
      <c r="D3910" s="16" t="s">
        <v>28</v>
      </c>
      <c r="E3910" s="16" t="s">
        <v>241</v>
      </c>
      <c r="F3910" s="16" t="s">
        <v>242</v>
      </c>
      <c r="G3910" s="16" t="s">
        <v>603</v>
      </c>
      <c r="H3910" s="16" t="s">
        <v>4526</v>
      </c>
      <c r="I3910" s="16" t="s">
        <v>73</v>
      </c>
      <c r="J3910" s="16" t="s">
        <v>38</v>
      </c>
      <c r="M3910" s="16"/>
      <c r="N3910" s="7">
        <v>44958</v>
      </c>
      <c r="O3910" s="9">
        <v>44958</v>
      </c>
      <c r="P3910" t="s">
        <v>1213</v>
      </c>
      <c r="Q3910">
        <v>1</v>
      </c>
      <c r="R3910">
        <v>128</v>
      </c>
      <c r="S3910">
        <v>5</v>
      </c>
      <c r="T3910" t="s">
        <v>3081</v>
      </c>
      <c r="U3910">
        <v>254</v>
      </c>
      <c r="V3910">
        <v>9</v>
      </c>
      <c r="W3910">
        <v>40</v>
      </c>
      <c r="X3910">
        <v>45</v>
      </c>
      <c r="Y3910">
        <v>435</v>
      </c>
      <c r="Z3910">
        <v>4</v>
      </c>
      <c r="AA3910">
        <v>15</v>
      </c>
      <c r="AE3910">
        <v>3909</v>
      </c>
      <c r="AF3910" s="16" t="s">
        <v>24</v>
      </c>
      <c r="AG3910" s="16"/>
      <c r="AH3910" s="16"/>
      <c r="AI3910" s="16" t="str">
        <f t="shared" si="244"/>
        <v>(254,5,9,40,45,435,15, null, null, 'IFLR 2024 Western Europe',2024, '2023-02-01','2023-02-01','".Carbon::now()."','".Carbon::now()."'),</v>
      </c>
      <c r="AJ3910" s="16" t="str">
        <f t="shared" si="245"/>
        <v>('".DB::select("SELECT id_status FROM `status` WHERE `element_type` = 'task' AND status_type = 'client' AND name ='CANCELLED'")[0]-&gt;id_status."',3909,1),</v>
      </c>
      <c r="AK3910" s="16" t="str">
        <f t="shared" si="246"/>
        <v/>
      </c>
      <c r="AL3910" s="16" t="str">
        <f t="shared" si="247"/>
        <v/>
      </c>
    </row>
    <row r="3911" spans="1:38" x14ac:dyDescent="0.25">
      <c r="A3911" s="16" t="s">
        <v>946</v>
      </c>
      <c r="B3911" s="16" t="s">
        <v>26</v>
      </c>
      <c r="C3911" s="16" t="s">
        <v>293</v>
      </c>
      <c r="D3911" s="16" t="s">
        <v>28</v>
      </c>
      <c r="E3911" s="16" t="s">
        <v>947</v>
      </c>
      <c r="F3911" s="16" t="s">
        <v>31</v>
      </c>
      <c r="G3911" s="16" t="s">
        <v>603</v>
      </c>
      <c r="H3911" s="16" t="s">
        <v>948</v>
      </c>
      <c r="I3911" s="16" t="s">
        <v>73</v>
      </c>
      <c r="J3911" s="16" t="s">
        <v>314</v>
      </c>
      <c r="M3911" s="16"/>
      <c r="N3911" s="7"/>
      <c r="O3911" s="9">
        <v>44826</v>
      </c>
      <c r="P3911" t="s">
        <v>3112</v>
      </c>
      <c r="Q3911">
        <v>1</v>
      </c>
      <c r="R3911">
        <v>128</v>
      </c>
      <c r="S3911">
        <v>5</v>
      </c>
      <c r="T3911" t="s">
        <v>3081</v>
      </c>
      <c r="U3911">
        <v>254</v>
      </c>
      <c r="V3911">
        <v>13</v>
      </c>
      <c r="W3911">
        <v>50</v>
      </c>
      <c r="X3911">
        <v>45</v>
      </c>
      <c r="Y3911">
        <v>490</v>
      </c>
      <c r="Z3911">
        <v>4</v>
      </c>
      <c r="AA3911">
        <v>21</v>
      </c>
      <c r="AE3911">
        <v>3910</v>
      </c>
      <c r="AF3911" s="16" t="s">
        <v>24</v>
      </c>
      <c r="AG3911" s="16"/>
      <c r="AH3911" s="16"/>
      <c r="AI3911" s="16" t="str">
        <f t="shared" si="244"/>
        <v>(254,5,13,50,45,490,21, null, null, 'JUVE 2024 Europe',2024, '2022-09-22','2022-09-22','".Carbon::now()."','".Carbon::now()."'),</v>
      </c>
      <c r="AJ3911" s="16" t="str">
        <f t="shared" si="245"/>
        <v>('".DB::select("SELECT id_status FROM `status` WHERE `element_type` = 'task' AND status_type = 'client' AND name ='CANCELLED'")[0]-&gt;id_status."',3910,1),</v>
      </c>
      <c r="AK3911" s="16" t="str">
        <f t="shared" si="246"/>
        <v/>
      </c>
      <c r="AL3911" s="16" t="str">
        <f t="shared" si="247"/>
        <v/>
      </c>
    </row>
    <row r="3912" spans="1:38" x14ac:dyDescent="0.25">
      <c r="A3912" s="16" t="s">
        <v>946</v>
      </c>
      <c r="B3912" s="16" t="s">
        <v>3139</v>
      </c>
      <c r="C3912" s="16" t="s">
        <v>27</v>
      </c>
      <c r="D3912" s="16" t="s">
        <v>28</v>
      </c>
      <c r="E3912" s="16" t="s">
        <v>29</v>
      </c>
      <c r="F3912" s="16" t="s">
        <v>949</v>
      </c>
      <c r="G3912" s="16" t="s">
        <v>603</v>
      </c>
      <c r="H3912" s="16" t="s">
        <v>950</v>
      </c>
      <c r="I3912" s="16" t="s">
        <v>73</v>
      </c>
      <c r="J3912" s="16" t="s">
        <v>314</v>
      </c>
      <c r="M3912" s="16" t="s">
        <v>37</v>
      </c>
      <c r="N3912" s="7">
        <v>45089</v>
      </c>
      <c r="O3912" s="9">
        <v>45089</v>
      </c>
      <c r="P3912" t="s">
        <v>1195</v>
      </c>
      <c r="Q3912">
        <v>1</v>
      </c>
      <c r="R3912">
        <v>128</v>
      </c>
      <c r="S3912">
        <v>5</v>
      </c>
      <c r="T3912" t="s">
        <v>3081</v>
      </c>
      <c r="U3912">
        <v>254</v>
      </c>
      <c r="V3912">
        <v>14</v>
      </c>
      <c r="W3912">
        <v>55</v>
      </c>
      <c r="X3912">
        <v>45</v>
      </c>
      <c r="Y3912">
        <v>670</v>
      </c>
      <c r="Z3912">
        <v>4</v>
      </c>
      <c r="AA3912">
        <v>21</v>
      </c>
      <c r="AD3912">
        <v>42</v>
      </c>
      <c r="AE3912">
        <v>3911</v>
      </c>
      <c r="AF3912" s="16" t="s">
        <v>39</v>
      </c>
      <c r="AG3912" s="16"/>
      <c r="AH3912" s="16"/>
      <c r="AI3912" s="16" t="str">
        <f t="shared" si="244"/>
        <v>(254,5,14,55,45,670,21, null, 42, 'L500 2024 EMEA',2024, '2023-06-12','2023-06-12','".Carbon::now()."','".Carbon::now()."'),</v>
      </c>
      <c r="AJ3912" s="16" t="str">
        <f t="shared" si="245"/>
        <v>('".DB::select("SELECT id_status FROM `status` WHERE `element_type` = 'task' AND status_type = 'client' AND name ='CONFIRMED'")[0]-&gt;id_status."',3911,1),</v>
      </c>
      <c r="AK3912" s="16" t="str">
        <f t="shared" si="246"/>
        <v/>
      </c>
      <c r="AL3912" s="16" t="str">
        <f t="shared" si="247"/>
        <v/>
      </c>
    </row>
    <row r="3913" spans="1:38" x14ac:dyDescent="0.25">
      <c r="A3913" s="16" t="s">
        <v>946</v>
      </c>
      <c r="B3913" s="16" t="s">
        <v>3139</v>
      </c>
      <c r="C3913" s="16" t="s">
        <v>27</v>
      </c>
      <c r="D3913" s="16" t="s">
        <v>349</v>
      </c>
      <c r="E3913" s="16" t="s">
        <v>2912</v>
      </c>
      <c r="F3913" s="16" t="s">
        <v>949</v>
      </c>
      <c r="G3913" s="16" t="s">
        <v>603</v>
      </c>
      <c r="H3913" s="16" t="s">
        <v>950</v>
      </c>
      <c r="I3913" s="16" t="s">
        <v>73</v>
      </c>
      <c r="J3913" s="16" t="s">
        <v>314</v>
      </c>
      <c r="M3913" s="16" t="s">
        <v>37</v>
      </c>
      <c r="N3913" s="7">
        <v>45454</v>
      </c>
      <c r="O3913" s="9">
        <v>45454</v>
      </c>
      <c r="P3913" t="s">
        <v>5080</v>
      </c>
      <c r="Q3913">
        <v>1</v>
      </c>
      <c r="R3913">
        <v>128</v>
      </c>
      <c r="S3913">
        <v>1</v>
      </c>
      <c r="T3913" t="s">
        <v>5024</v>
      </c>
      <c r="U3913">
        <v>274</v>
      </c>
      <c r="V3913">
        <v>14</v>
      </c>
      <c r="W3913">
        <v>55</v>
      </c>
      <c r="X3913">
        <v>45</v>
      </c>
      <c r="Y3913">
        <v>670</v>
      </c>
      <c r="Z3913">
        <v>4</v>
      </c>
      <c r="AA3913">
        <v>21</v>
      </c>
      <c r="AD3913">
        <v>42</v>
      </c>
      <c r="AE3913">
        <v>3912</v>
      </c>
      <c r="AF3913" s="16" t="s">
        <v>3143</v>
      </c>
      <c r="AG3913" s="16"/>
      <c r="AH3913" s="16"/>
      <c r="AI3913" s="16" t="str">
        <f t="shared" si="244"/>
        <v>(274,1,14,55,45,670,21, null, 42, 'L500 2025 EMEA',2025, '2024-06-11','2024-06-11','".Carbon::now()."','".Carbon::now()."'),</v>
      </c>
      <c r="AJ3913" s="16" t="str">
        <f t="shared" si="245"/>
        <v>('".DB::select("SELECT id_status FROM `status` WHERE `element_type` = 'task' AND status_type = 'client' AND name ='PRE-FORECAST'")[0]-&gt;id_status."',3912,1),</v>
      </c>
      <c r="AK3913" s="16" t="str">
        <f t="shared" si="246"/>
        <v/>
      </c>
      <c r="AL3913" s="16" t="str">
        <f t="shared" si="247"/>
        <v/>
      </c>
    </row>
    <row r="3914" spans="1:38" x14ac:dyDescent="0.25">
      <c r="A3914" s="16" t="s">
        <v>951</v>
      </c>
      <c r="B3914" s="16" t="s">
        <v>26</v>
      </c>
      <c r="C3914" s="16" t="s">
        <v>41</v>
      </c>
      <c r="D3914" s="16" t="s">
        <v>28</v>
      </c>
      <c r="E3914" s="16" t="s">
        <v>51</v>
      </c>
      <c r="F3914" s="16" t="s">
        <v>31</v>
      </c>
      <c r="G3914" s="16" t="s">
        <v>623</v>
      </c>
      <c r="H3914" s="16" t="s">
        <v>196</v>
      </c>
      <c r="I3914" s="16" t="s">
        <v>35</v>
      </c>
      <c r="J3914" s="16" t="s">
        <v>95</v>
      </c>
      <c r="M3914" s="16"/>
      <c r="N3914" s="7">
        <v>45058</v>
      </c>
      <c r="O3914" s="9">
        <v>44979</v>
      </c>
      <c r="P3914" t="s">
        <v>1179</v>
      </c>
      <c r="Q3914">
        <v>1</v>
      </c>
      <c r="R3914">
        <v>129</v>
      </c>
      <c r="S3914">
        <v>5</v>
      </c>
      <c r="T3914" t="s">
        <v>2959</v>
      </c>
      <c r="U3914">
        <v>67</v>
      </c>
      <c r="V3914">
        <v>2</v>
      </c>
      <c r="W3914">
        <v>12</v>
      </c>
      <c r="X3914">
        <v>92</v>
      </c>
      <c r="Y3914">
        <v>34</v>
      </c>
      <c r="Z3914">
        <v>20</v>
      </c>
      <c r="AA3914">
        <v>8</v>
      </c>
      <c r="AE3914">
        <v>3913</v>
      </c>
      <c r="AF3914" s="16" t="s">
        <v>24</v>
      </c>
      <c r="AG3914" s="16"/>
      <c r="AH3914" s="16"/>
      <c r="AI3914" s="16" t="str">
        <f t="shared" si="244"/>
        <v>(67,5,2,12,92,34,8, null, null, 'Chambers 2024 Europe',2024, '2023-02-22','2023-02-22','".Carbon::now()."','".Carbon::now()."'),</v>
      </c>
      <c r="AJ3914" s="16" t="str">
        <f t="shared" si="245"/>
        <v>('".DB::select("SELECT id_status FROM `status` WHERE `element_type` = 'task' AND status_type = 'client' AND name ='CANCELLED'")[0]-&gt;id_status."',3913,1),</v>
      </c>
      <c r="AK3914" s="16" t="str">
        <f t="shared" si="246"/>
        <v/>
      </c>
      <c r="AL3914" s="16" t="str">
        <f t="shared" si="247"/>
        <v/>
      </c>
    </row>
    <row r="3915" spans="1:38" x14ac:dyDescent="0.25">
      <c r="A3915" s="16" t="s">
        <v>951</v>
      </c>
      <c r="B3915" s="16" t="s">
        <v>26</v>
      </c>
      <c r="C3915" s="16" t="s">
        <v>41</v>
      </c>
      <c r="D3915" s="16" t="s">
        <v>28</v>
      </c>
      <c r="E3915" s="16" t="s">
        <v>51</v>
      </c>
      <c r="F3915" s="16" t="s">
        <v>31</v>
      </c>
      <c r="G3915" s="16" t="s">
        <v>623</v>
      </c>
      <c r="H3915" s="16" t="s">
        <v>238</v>
      </c>
      <c r="I3915" s="16" t="s">
        <v>35</v>
      </c>
      <c r="J3915" s="16" t="s">
        <v>95</v>
      </c>
      <c r="M3915" s="16"/>
      <c r="N3915" s="7">
        <v>45058</v>
      </c>
      <c r="O3915" s="9">
        <v>44979</v>
      </c>
      <c r="P3915" t="s">
        <v>1179</v>
      </c>
      <c r="Q3915">
        <v>1</v>
      </c>
      <c r="R3915">
        <v>129</v>
      </c>
      <c r="S3915">
        <v>5</v>
      </c>
      <c r="T3915" t="s">
        <v>2959</v>
      </c>
      <c r="U3915">
        <v>67</v>
      </c>
      <c r="V3915">
        <v>2</v>
      </c>
      <c r="W3915">
        <v>12</v>
      </c>
      <c r="X3915">
        <v>92</v>
      </c>
      <c r="Y3915">
        <v>43</v>
      </c>
      <c r="Z3915">
        <v>20</v>
      </c>
      <c r="AA3915">
        <v>8</v>
      </c>
      <c r="AE3915">
        <v>3914</v>
      </c>
      <c r="AF3915" s="16" t="s">
        <v>24</v>
      </c>
      <c r="AG3915" s="16"/>
      <c r="AH3915" s="16"/>
      <c r="AI3915" s="16" t="str">
        <f t="shared" si="244"/>
        <v>(67,5,2,12,92,43,8, null, null, 'Chambers 2024 Europe',2024, '2023-02-22','2023-02-22','".Carbon::now()."','".Carbon::now()."'),</v>
      </c>
      <c r="AJ3915" s="16" t="str">
        <f t="shared" si="245"/>
        <v>('".DB::select("SELECT id_status FROM `status` WHERE `element_type` = 'task' AND status_type = 'client' AND name ='CANCELLED'")[0]-&gt;id_status."',3914,1),</v>
      </c>
      <c r="AK3915" s="16" t="str">
        <f t="shared" si="246"/>
        <v/>
      </c>
      <c r="AL3915" s="16" t="str">
        <f t="shared" si="247"/>
        <v/>
      </c>
    </row>
    <row r="3916" spans="1:38" x14ac:dyDescent="0.25">
      <c r="A3916" s="16" t="s">
        <v>951</v>
      </c>
      <c r="B3916" s="16" t="s">
        <v>26</v>
      </c>
      <c r="C3916" s="16" t="s">
        <v>41</v>
      </c>
      <c r="D3916" s="16" t="s">
        <v>28</v>
      </c>
      <c r="E3916" s="16" t="s">
        <v>51</v>
      </c>
      <c r="F3916" s="16" t="s">
        <v>31</v>
      </c>
      <c r="G3916" s="16" t="s">
        <v>623</v>
      </c>
      <c r="H3916" s="16" t="s">
        <v>64</v>
      </c>
      <c r="I3916" s="16" t="s">
        <v>35</v>
      </c>
      <c r="J3916" s="16" t="s">
        <v>95</v>
      </c>
      <c r="M3916" s="16"/>
      <c r="N3916" s="7">
        <v>44979</v>
      </c>
      <c r="O3916" s="9">
        <v>44979</v>
      </c>
      <c r="P3916" t="s">
        <v>1179</v>
      </c>
      <c r="Q3916">
        <v>1</v>
      </c>
      <c r="R3916">
        <v>129</v>
      </c>
      <c r="S3916">
        <v>5</v>
      </c>
      <c r="T3916" t="s">
        <v>2959</v>
      </c>
      <c r="U3916">
        <v>67</v>
      </c>
      <c r="V3916">
        <v>2</v>
      </c>
      <c r="W3916">
        <v>12</v>
      </c>
      <c r="X3916">
        <v>92</v>
      </c>
      <c r="Y3916">
        <v>93</v>
      </c>
      <c r="Z3916">
        <v>20</v>
      </c>
      <c r="AA3916">
        <v>8</v>
      </c>
      <c r="AE3916">
        <v>3915</v>
      </c>
      <c r="AF3916" s="16" t="s">
        <v>24</v>
      </c>
      <c r="AG3916" s="16"/>
      <c r="AH3916" s="16"/>
      <c r="AI3916" s="16" t="str">
        <f t="shared" si="244"/>
        <v>(67,5,2,12,92,93,8, null, null, 'Chambers 2024 Europe',2024, '2023-02-22','2023-02-22','".Carbon::now()."','".Carbon::now()."'),</v>
      </c>
      <c r="AJ3916" s="16" t="str">
        <f t="shared" si="245"/>
        <v>('".DB::select("SELECT id_status FROM `status` WHERE `element_type` = 'task' AND status_type = 'client' AND name ='CANCELLED'")[0]-&gt;id_status."',3915,1),</v>
      </c>
      <c r="AK3916" s="16" t="str">
        <f t="shared" si="246"/>
        <v/>
      </c>
      <c r="AL3916" s="16" t="str">
        <f t="shared" si="247"/>
        <v/>
      </c>
    </row>
    <row r="3917" spans="1:38" x14ac:dyDescent="0.25">
      <c r="A3917" s="16" t="s">
        <v>951</v>
      </c>
      <c r="B3917" s="16" t="s">
        <v>26</v>
      </c>
      <c r="C3917" s="16" t="s">
        <v>41</v>
      </c>
      <c r="D3917" s="16" t="s">
        <v>28</v>
      </c>
      <c r="E3917" s="16" t="s">
        <v>51</v>
      </c>
      <c r="F3917" s="16" t="s">
        <v>31</v>
      </c>
      <c r="G3917" s="16" t="s">
        <v>623</v>
      </c>
      <c r="H3917" s="16" t="s">
        <v>47</v>
      </c>
      <c r="I3917" s="16" t="s">
        <v>35</v>
      </c>
      <c r="J3917" s="16" t="s">
        <v>95</v>
      </c>
      <c r="M3917" s="16"/>
      <c r="N3917" s="7">
        <v>44979</v>
      </c>
      <c r="O3917" s="9">
        <v>44979</v>
      </c>
      <c r="P3917" t="s">
        <v>1179</v>
      </c>
      <c r="Q3917">
        <v>1</v>
      </c>
      <c r="R3917">
        <v>129</v>
      </c>
      <c r="S3917">
        <v>5</v>
      </c>
      <c r="T3917" t="s">
        <v>2959</v>
      </c>
      <c r="U3917">
        <v>67</v>
      </c>
      <c r="V3917">
        <v>2</v>
      </c>
      <c r="W3917">
        <v>12</v>
      </c>
      <c r="X3917">
        <v>92</v>
      </c>
      <c r="Y3917">
        <v>125</v>
      </c>
      <c r="Z3917">
        <v>20</v>
      </c>
      <c r="AA3917">
        <v>8</v>
      </c>
      <c r="AE3917">
        <v>3916</v>
      </c>
      <c r="AF3917" s="16" t="s">
        <v>24</v>
      </c>
      <c r="AG3917" s="16"/>
      <c r="AH3917" s="16"/>
      <c r="AI3917" s="16" t="str">
        <f t="shared" si="244"/>
        <v>(67,5,2,12,92,125,8, null, null, 'Chambers 2024 Europe',2024, '2023-02-22','2023-02-22','".Carbon::now()."','".Carbon::now()."'),</v>
      </c>
      <c r="AJ3917" s="16" t="str">
        <f t="shared" si="245"/>
        <v>('".DB::select("SELECT id_status FROM `status` WHERE `element_type` = 'task' AND status_type = 'client' AND name ='CANCELLED'")[0]-&gt;id_status."',3916,1),</v>
      </c>
      <c r="AK3917" s="16" t="str">
        <f t="shared" si="246"/>
        <v/>
      </c>
      <c r="AL3917" s="16" t="str">
        <f t="shared" si="247"/>
        <v/>
      </c>
    </row>
    <row r="3918" spans="1:38" x14ac:dyDescent="0.25">
      <c r="A3918" s="16" t="s">
        <v>951</v>
      </c>
      <c r="B3918" s="16" t="s">
        <v>3139</v>
      </c>
      <c r="C3918" s="16" t="s">
        <v>240</v>
      </c>
      <c r="D3918" s="16" t="s">
        <v>28</v>
      </c>
      <c r="E3918" s="16" t="s">
        <v>241</v>
      </c>
      <c r="F3918" s="16" t="s">
        <v>604</v>
      </c>
      <c r="G3918" s="16" t="s">
        <v>623</v>
      </c>
      <c r="H3918" s="16" t="s">
        <v>773</v>
      </c>
      <c r="I3918" s="16" t="s">
        <v>35</v>
      </c>
      <c r="J3918" s="16" t="s">
        <v>95</v>
      </c>
      <c r="M3918" s="16" t="s">
        <v>234</v>
      </c>
      <c r="N3918" s="7">
        <v>44958</v>
      </c>
      <c r="O3918" s="9">
        <v>44958</v>
      </c>
      <c r="P3918" t="s">
        <v>1213</v>
      </c>
      <c r="Q3918">
        <v>1</v>
      </c>
      <c r="R3918">
        <v>129</v>
      </c>
      <c r="S3918">
        <v>5</v>
      </c>
      <c r="T3918" t="s">
        <v>2959</v>
      </c>
      <c r="U3918">
        <v>67</v>
      </c>
      <c r="V3918">
        <v>9</v>
      </c>
      <c r="W3918">
        <v>34</v>
      </c>
      <c r="X3918">
        <v>92</v>
      </c>
      <c r="Y3918">
        <v>428</v>
      </c>
      <c r="Z3918">
        <v>20</v>
      </c>
      <c r="AA3918">
        <v>8</v>
      </c>
      <c r="AD3918">
        <v>31</v>
      </c>
      <c r="AE3918">
        <v>3917</v>
      </c>
      <c r="AF3918" s="16" t="s">
        <v>39</v>
      </c>
      <c r="AG3918" s="16"/>
      <c r="AH3918" s="16"/>
      <c r="AI3918" s="16" t="str">
        <f t="shared" si="244"/>
        <v>(67,5,9,34,92,428,8, null, 31, 'IFLR 2024 Western Europe',2024, '2023-02-01','2023-02-01','".Carbon::now()."','".Carbon::now()."'),</v>
      </c>
      <c r="AJ3918" s="16" t="str">
        <f t="shared" si="245"/>
        <v>('".DB::select("SELECT id_status FROM `status` WHERE `element_type` = 'task' AND status_type = 'client' AND name ='CONFIRMED'")[0]-&gt;id_status."',3917,1),</v>
      </c>
      <c r="AK3918" s="16" t="str">
        <f t="shared" si="246"/>
        <v/>
      </c>
      <c r="AL3918" s="16" t="str">
        <f t="shared" si="247"/>
        <v/>
      </c>
    </row>
    <row r="3919" spans="1:38" x14ac:dyDescent="0.25">
      <c r="A3919" s="16" t="s">
        <v>951</v>
      </c>
      <c r="B3919" s="16" t="s">
        <v>3139</v>
      </c>
      <c r="C3919" s="16" t="s">
        <v>240</v>
      </c>
      <c r="D3919" s="16" t="s">
        <v>28</v>
      </c>
      <c r="E3919" s="16" t="s">
        <v>241</v>
      </c>
      <c r="F3919" s="16" t="s">
        <v>604</v>
      </c>
      <c r="G3919" s="16" t="s">
        <v>623</v>
      </c>
      <c r="H3919" s="16" t="s">
        <v>243</v>
      </c>
      <c r="I3919" s="16" t="s">
        <v>35</v>
      </c>
      <c r="J3919" s="16" t="s">
        <v>95</v>
      </c>
      <c r="M3919" s="16" t="s">
        <v>234</v>
      </c>
      <c r="N3919" s="7">
        <v>44958</v>
      </c>
      <c r="O3919" s="9">
        <v>44958</v>
      </c>
      <c r="P3919" t="s">
        <v>1213</v>
      </c>
      <c r="Q3919">
        <v>1</v>
      </c>
      <c r="R3919">
        <v>129</v>
      </c>
      <c r="S3919">
        <v>5</v>
      </c>
      <c r="T3919" t="s">
        <v>2959</v>
      </c>
      <c r="U3919">
        <v>67</v>
      </c>
      <c r="V3919">
        <v>9</v>
      </c>
      <c r="W3919">
        <v>34</v>
      </c>
      <c r="X3919">
        <v>92</v>
      </c>
      <c r="Y3919">
        <v>440</v>
      </c>
      <c r="Z3919">
        <v>20</v>
      </c>
      <c r="AA3919">
        <v>8</v>
      </c>
      <c r="AD3919">
        <v>31</v>
      </c>
      <c r="AE3919">
        <v>3918</v>
      </c>
      <c r="AF3919" s="16" t="s">
        <v>39</v>
      </c>
      <c r="AG3919" s="16"/>
      <c r="AH3919" s="16"/>
      <c r="AI3919" s="16" t="str">
        <f t="shared" si="244"/>
        <v>(67,5,9,34,92,440,8, null, 31, 'IFLR 2024 Western Europe',2024, '2023-02-01','2023-02-01','".Carbon::now()."','".Carbon::now()."'),</v>
      </c>
      <c r="AJ3919" s="16" t="str">
        <f t="shared" si="245"/>
        <v>('".DB::select("SELECT id_status FROM `status` WHERE `element_type` = 'task' AND status_type = 'client' AND name ='CONFIRMED'")[0]-&gt;id_status."',3918,1),</v>
      </c>
      <c r="AK3919" s="16" t="str">
        <f t="shared" si="246"/>
        <v/>
      </c>
      <c r="AL3919" s="16" t="str">
        <f t="shared" si="247"/>
        <v/>
      </c>
    </row>
    <row r="3920" spans="1:38" x14ac:dyDescent="0.25">
      <c r="A3920" s="16" t="s">
        <v>951</v>
      </c>
      <c r="B3920" s="16" t="s">
        <v>3139</v>
      </c>
      <c r="C3920" s="16" t="s">
        <v>27</v>
      </c>
      <c r="D3920" s="16" t="s">
        <v>28</v>
      </c>
      <c r="E3920" s="16" t="s">
        <v>29</v>
      </c>
      <c r="F3920" s="16" t="s">
        <v>30</v>
      </c>
      <c r="G3920" s="16" t="s">
        <v>623</v>
      </c>
      <c r="H3920" s="16" t="s">
        <v>707</v>
      </c>
      <c r="I3920" s="16" t="s">
        <v>35</v>
      </c>
      <c r="J3920" s="16" t="s">
        <v>95</v>
      </c>
      <c r="M3920" s="16" t="s">
        <v>234</v>
      </c>
      <c r="N3920" s="7">
        <v>45145</v>
      </c>
      <c r="O3920" s="9">
        <v>45145</v>
      </c>
      <c r="P3920" t="s">
        <v>1198</v>
      </c>
      <c r="Q3920">
        <v>1</v>
      </c>
      <c r="R3920">
        <v>129</v>
      </c>
      <c r="S3920">
        <v>5</v>
      </c>
      <c r="T3920" t="s">
        <v>2959</v>
      </c>
      <c r="U3920">
        <v>67</v>
      </c>
      <c r="V3920">
        <v>14</v>
      </c>
      <c r="W3920">
        <v>56</v>
      </c>
      <c r="X3920">
        <v>92</v>
      </c>
      <c r="Y3920">
        <v>528</v>
      </c>
      <c r="Z3920">
        <v>20</v>
      </c>
      <c r="AA3920">
        <v>8</v>
      </c>
      <c r="AD3920">
        <v>31</v>
      </c>
      <c r="AE3920">
        <v>3919</v>
      </c>
      <c r="AF3920" s="16" t="s">
        <v>39</v>
      </c>
      <c r="AG3920" s="16"/>
      <c r="AH3920" s="16"/>
      <c r="AI3920" s="16" t="str">
        <f t="shared" si="244"/>
        <v>(67,5,14,56,92,528,8, null, 31, 'L500 2024 EMEA',2024, '2023-08-07','2023-08-07','".Carbon::now()."','".Carbon::now()."'),</v>
      </c>
      <c r="AJ3920" s="16" t="str">
        <f t="shared" si="245"/>
        <v>('".DB::select("SELECT id_status FROM `status` WHERE `element_type` = 'task' AND status_type = 'client' AND name ='CONFIRMED'")[0]-&gt;id_status."',3919,1),</v>
      </c>
      <c r="AK3920" s="16" t="str">
        <f t="shared" si="246"/>
        <v/>
      </c>
      <c r="AL3920" s="16" t="str">
        <f t="shared" si="247"/>
        <v/>
      </c>
    </row>
    <row r="3921" spans="1:38" x14ac:dyDescent="0.25">
      <c r="A3921" s="16" t="s">
        <v>951</v>
      </c>
      <c r="B3921" s="16" t="s">
        <v>3139</v>
      </c>
      <c r="C3921" s="16" t="s">
        <v>27</v>
      </c>
      <c r="D3921" s="16" t="s">
        <v>28</v>
      </c>
      <c r="E3921" s="16" t="s">
        <v>29</v>
      </c>
      <c r="F3921" s="16" t="s">
        <v>30</v>
      </c>
      <c r="G3921" s="16" t="s">
        <v>623</v>
      </c>
      <c r="H3921" s="16" t="s">
        <v>33</v>
      </c>
      <c r="I3921" s="16" t="s">
        <v>35</v>
      </c>
      <c r="J3921" s="16" t="s">
        <v>95</v>
      </c>
      <c r="M3921" s="16" t="s">
        <v>234</v>
      </c>
      <c r="N3921" s="7">
        <v>45145</v>
      </c>
      <c r="O3921" s="9">
        <v>45145</v>
      </c>
      <c r="P3921" t="s">
        <v>1198</v>
      </c>
      <c r="Q3921">
        <v>1</v>
      </c>
      <c r="R3921">
        <v>129</v>
      </c>
      <c r="S3921">
        <v>5</v>
      </c>
      <c r="T3921" t="s">
        <v>2959</v>
      </c>
      <c r="U3921">
        <v>67</v>
      </c>
      <c r="V3921">
        <v>14</v>
      </c>
      <c r="W3921">
        <v>56</v>
      </c>
      <c r="X3921">
        <v>92</v>
      </c>
      <c r="Y3921">
        <v>556</v>
      </c>
      <c r="Z3921">
        <v>20</v>
      </c>
      <c r="AA3921">
        <v>8</v>
      </c>
      <c r="AD3921">
        <v>31</v>
      </c>
      <c r="AE3921">
        <v>3920</v>
      </c>
      <c r="AF3921" s="16" t="s">
        <v>39</v>
      </c>
      <c r="AG3921" s="16"/>
      <c r="AH3921" s="16"/>
      <c r="AI3921" s="16" t="str">
        <f t="shared" si="244"/>
        <v>(67,5,14,56,92,556,8, null, 31, 'L500 2024 EMEA',2024, '2023-08-07','2023-08-07','".Carbon::now()."','".Carbon::now()."'),</v>
      </c>
      <c r="AJ3921" s="16" t="str">
        <f t="shared" si="245"/>
        <v>('".DB::select("SELECT id_status FROM `status` WHERE `element_type` = 'task' AND status_type = 'client' AND name ='CONFIRMED'")[0]-&gt;id_status."',3920,1),</v>
      </c>
      <c r="AK3921" s="16" t="str">
        <f t="shared" si="246"/>
        <v/>
      </c>
      <c r="AL3921" s="16" t="str">
        <f t="shared" si="247"/>
        <v/>
      </c>
    </row>
    <row r="3922" spans="1:38" x14ac:dyDescent="0.25">
      <c r="A3922" s="16" t="s">
        <v>951</v>
      </c>
      <c r="B3922" s="16" t="s">
        <v>3139</v>
      </c>
      <c r="C3922" s="16" t="s">
        <v>27</v>
      </c>
      <c r="D3922" s="16" t="s">
        <v>28</v>
      </c>
      <c r="E3922" s="16" t="s">
        <v>29</v>
      </c>
      <c r="F3922" s="16" t="s">
        <v>30</v>
      </c>
      <c r="G3922" s="16" t="s">
        <v>623</v>
      </c>
      <c r="H3922" s="16" t="s">
        <v>47</v>
      </c>
      <c r="I3922" s="16" t="s">
        <v>35</v>
      </c>
      <c r="J3922" s="16" t="s">
        <v>95</v>
      </c>
      <c r="M3922" s="16" t="s">
        <v>234</v>
      </c>
      <c r="N3922" s="7">
        <v>45145</v>
      </c>
      <c r="O3922" s="9">
        <v>45145</v>
      </c>
      <c r="P3922" t="s">
        <v>1198</v>
      </c>
      <c r="Q3922">
        <v>1</v>
      </c>
      <c r="R3922">
        <v>129</v>
      </c>
      <c r="S3922">
        <v>5</v>
      </c>
      <c r="T3922" t="s">
        <v>2959</v>
      </c>
      <c r="U3922">
        <v>67</v>
      </c>
      <c r="V3922">
        <v>14</v>
      </c>
      <c r="W3922">
        <v>56</v>
      </c>
      <c r="X3922">
        <v>92</v>
      </c>
      <c r="Y3922">
        <v>601</v>
      </c>
      <c r="Z3922">
        <v>20</v>
      </c>
      <c r="AA3922">
        <v>8</v>
      </c>
      <c r="AD3922">
        <v>31</v>
      </c>
      <c r="AE3922">
        <v>3921</v>
      </c>
      <c r="AF3922" s="16" t="s">
        <v>39</v>
      </c>
      <c r="AG3922" s="16"/>
      <c r="AH3922" s="16"/>
      <c r="AI3922" s="16" t="str">
        <f t="shared" si="244"/>
        <v>(67,5,14,56,92,601,8, null, 31, 'L500 2024 EMEA',2024, '2023-08-07','2023-08-07','".Carbon::now()."','".Carbon::now()."'),</v>
      </c>
      <c r="AJ3922" s="16" t="str">
        <f t="shared" si="245"/>
        <v>('".DB::select("SELECT id_status FROM `status` WHERE `element_type` = 'task' AND status_type = 'client' AND name ='CONFIRMED'")[0]-&gt;id_status."',3921,1),</v>
      </c>
      <c r="AK3922" s="16" t="str">
        <f t="shared" si="246"/>
        <v/>
      </c>
      <c r="AL3922" s="16" t="str">
        <f t="shared" si="247"/>
        <v/>
      </c>
    </row>
    <row r="3923" spans="1:38" x14ac:dyDescent="0.25">
      <c r="A3923" s="16" t="s">
        <v>951</v>
      </c>
      <c r="B3923" s="16" t="s">
        <v>3139</v>
      </c>
      <c r="C3923" s="16" t="s">
        <v>240</v>
      </c>
      <c r="D3923" s="16" t="s">
        <v>349</v>
      </c>
      <c r="E3923" s="16" t="s">
        <v>3375</v>
      </c>
      <c r="F3923" s="16" t="s">
        <v>604</v>
      </c>
      <c r="G3923" s="16" t="s">
        <v>623</v>
      </c>
      <c r="H3923" s="16" t="s">
        <v>773</v>
      </c>
      <c r="I3923" s="16" t="s">
        <v>35</v>
      </c>
      <c r="J3923" s="16" t="s">
        <v>95</v>
      </c>
      <c r="M3923" s="16" t="s">
        <v>234</v>
      </c>
      <c r="N3923" s="7">
        <v>45323</v>
      </c>
      <c r="O3923" s="9">
        <v>45323</v>
      </c>
      <c r="P3923" t="s">
        <v>3124</v>
      </c>
      <c r="Q3923">
        <v>1</v>
      </c>
      <c r="R3923">
        <v>129</v>
      </c>
      <c r="S3923">
        <v>1</v>
      </c>
      <c r="T3923" t="s">
        <v>5019</v>
      </c>
      <c r="U3923">
        <v>255</v>
      </c>
      <c r="V3923">
        <v>9</v>
      </c>
      <c r="W3923">
        <v>34</v>
      </c>
      <c r="X3923">
        <v>92</v>
      </c>
      <c r="Y3923">
        <v>428</v>
      </c>
      <c r="Z3923">
        <v>20</v>
      </c>
      <c r="AA3923">
        <v>8</v>
      </c>
      <c r="AD3923">
        <v>31</v>
      </c>
      <c r="AE3923">
        <v>3922</v>
      </c>
      <c r="AF3923" s="16" t="s">
        <v>3143</v>
      </c>
      <c r="AG3923" s="16"/>
      <c r="AH3923" s="16"/>
      <c r="AI3923" s="16" t="str">
        <f t="shared" si="244"/>
        <v>(255,1,9,34,92,428,8, null, 31, 'IFLR 2025 Western Europe',2025, '2024-02-01','2024-02-01','".Carbon::now()."','".Carbon::now()."'),</v>
      </c>
      <c r="AJ3923" s="16" t="str">
        <f t="shared" si="245"/>
        <v>('".DB::select("SELECT id_status FROM `status` WHERE `element_type` = 'task' AND status_type = 'client' AND name ='PRE-FORECAST'")[0]-&gt;id_status."',3922,1),</v>
      </c>
      <c r="AK3923" s="16" t="str">
        <f t="shared" si="246"/>
        <v/>
      </c>
      <c r="AL3923" s="16" t="str">
        <f t="shared" si="247"/>
        <v/>
      </c>
    </row>
    <row r="3924" spans="1:38" x14ac:dyDescent="0.25">
      <c r="A3924" s="16" t="s">
        <v>951</v>
      </c>
      <c r="B3924" s="16" t="s">
        <v>3139</v>
      </c>
      <c r="C3924" s="16" t="s">
        <v>240</v>
      </c>
      <c r="D3924" s="16" t="s">
        <v>349</v>
      </c>
      <c r="E3924" s="16" t="s">
        <v>3375</v>
      </c>
      <c r="F3924" s="16" t="s">
        <v>604</v>
      </c>
      <c r="G3924" s="16" t="s">
        <v>623</v>
      </c>
      <c r="H3924" s="16" t="s">
        <v>243</v>
      </c>
      <c r="I3924" s="16" t="s">
        <v>35</v>
      </c>
      <c r="J3924" s="16" t="s">
        <v>95</v>
      </c>
      <c r="M3924" s="16" t="s">
        <v>234</v>
      </c>
      <c r="N3924" s="7">
        <v>45323</v>
      </c>
      <c r="O3924" s="9">
        <v>45323</v>
      </c>
      <c r="P3924" t="s">
        <v>3124</v>
      </c>
      <c r="Q3924">
        <v>1</v>
      </c>
      <c r="R3924">
        <v>129</v>
      </c>
      <c r="S3924">
        <v>1</v>
      </c>
      <c r="T3924" t="s">
        <v>5019</v>
      </c>
      <c r="U3924">
        <v>255</v>
      </c>
      <c r="V3924">
        <v>9</v>
      </c>
      <c r="W3924">
        <v>34</v>
      </c>
      <c r="X3924">
        <v>92</v>
      </c>
      <c r="Y3924">
        <v>440</v>
      </c>
      <c r="Z3924">
        <v>20</v>
      </c>
      <c r="AA3924">
        <v>8</v>
      </c>
      <c r="AD3924">
        <v>31</v>
      </c>
      <c r="AE3924">
        <v>3923</v>
      </c>
      <c r="AF3924" s="16" t="s">
        <v>3143</v>
      </c>
      <c r="AG3924" s="16"/>
      <c r="AH3924" s="16"/>
      <c r="AI3924" s="16" t="str">
        <f t="shared" si="244"/>
        <v>(255,1,9,34,92,440,8, null, 31, 'IFLR 2025 Western Europe',2025, '2024-02-01','2024-02-01','".Carbon::now()."','".Carbon::now()."'),</v>
      </c>
      <c r="AJ3924" s="16" t="str">
        <f t="shared" si="245"/>
        <v>('".DB::select("SELECT id_status FROM `status` WHERE `element_type` = 'task' AND status_type = 'client' AND name ='PRE-FORECAST'")[0]-&gt;id_status."',3923,1),</v>
      </c>
      <c r="AK3924" s="16" t="str">
        <f t="shared" si="246"/>
        <v/>
      </c>
      <c r="AL3924" s="16" t="str">
        <f t="shared" si="247"/>
        <v/>
      </c>
    </row>
    <row r="3925" spans="1:38" x14ac:dyDescent="0.25">
      <c r="A3925" s="16" t="s">
        <v>951</v>
      </c>
      <c r="B3925" s="16" t="s">
        <v>3139</v>
      </c>
      <c r="C3925" s="16" t="s">
        <v>27</v>
      </c>
      <c r="D3925" s="16" t="s">
        <v>349</v>
      </c>
      <c r="E3925" s="16" t="s">
        <v>2912</v>
      </c>
      <c r="F3925" s="16" t="s">
        <v>30</v>
      </c>
      <c r="G3925" s="16" t="s">
        <v>623</v>
      </c>
      <c r="H3925" s="16" t="s">
        <v>707</v>
      </c>
      <c r="I3925" s="16" t="s">
        <v>35</v>
      </c>
      <c r="J3925" s="16" t="s">
        <v>95</v>
      </c>
      <c r="M3925" s="16" t="s">
        <v>234</v>
      </c>
      <c r="N3925" s="7">
        <v>45510</v>
      </c>
      <c r="O3925" s="9">
        <v>45510</v>
      </c>
      <c r="P3925" t="s">
        <v>5028</v>
      </c>
      <c r="Q3925">
        <v>1</v>
      </c>
      <c r="R3925">
        <v>129</v>
      </c>
      <c r="S3925">
        <v>1</v>
      </c>
      <c r="T3925" t="s">
        <v>5019</v>
      </c>
      <c r="U3925">
        <v>255</v>
      </c>
      <c r="V3925">
        <v>14</v>
      </c>
      <c r="W3925">
        <v>56</v>
      </c>
      <c r="X3925">
        <v>92</v>
      </c>
      <c r="Y3925">
        <v>528</v>
      </c>
      <c r="Z3925">
        <v>20</v>
      </c>
      <c r="AA3925">
        <v>8</v>
      </c>
      <c r="AD3925">
        <v>31</v>
      </c>
      <c r="AE3925">
        <v>3924</v>
      </c>
      <c r="AF3925" s="16" t="s">
        <v>3143</v>
      </c>
      <c r="AG3925" s="16"/>
      <c r="AH3925" s="16"/>
      <c r="AI3925" s="16" t="str">
        <f t="shared" si="244"/>
        <v>(255,1,14,56,92,528,8, null, 31, 'L500 2025 EMEA',2025, '2024-08-06','2024-08-06','".Carbon::now()."','".Carbon::now()."'),</v>
      </c>
      <c r="AJ3925" s="16" t="str">
        <f t="shared" si="245"/>
        <v>('".DB::select("SELECT id_status FROM `status` WHERE `element_type` = 'task' AND status_type = 'client' AND name ='PRE-FORECAST'")[0]-&gt;id_status."',3924,1),</v>
      </c>
      <c r="AK3925" s="16" t="str">
        <f t="shared" si="246"/>
        <v/>
      </c>
      <c r="AL3925" s="16" t="str">
        <f t="shared" si="247"/>
        <v/>
      </c>
    </row>
    <row r="3926" spans="1:38" x14ac:dyDescent="0.25">
      <c r="A3926" s="16" t="s">
        <v>951</v>
      </c>
      <c r="B3926" s="16" t="s">
        <v>3139</v>
      </c>
      <c r="C3926" s="16" t="s">
        <v>27</v>
      </c>
      <c r="D3926" s="16" t="s">
        <v>349</v>
      </c>
      <c r="E3926" s="16" t="s">
        <v>2912</v>
      </c>
      <c r="F3926" s="16" t="s">
        <v>30</v>
      </c>
      <c r="G3926" s="16" t="s">
        <v>623</v>
      </c>
      <c r="H3926" s="16" t="s">
        <v>33</v>
      </c>
      <c r="I3926" s="16" t="s">
        <v>35</v>
      </c>
      <c r="J3926" s="16" t="s">
        <v>95</v>
      </c>
      <c r="M3926" s="16" t="s">
        <v>234</v>
      </c>
      <c r="N3926" s="7">
        <v>45510</v>
      </c>
      <c r="O3926" s="9">
        <v>45510</v>
      </c>
      <c r="P3926" t="s">
        <v>5028</v>
      </c>
      <c r="Q3926">
        <v>1</v>
      </c>
      <c r="R3926">
        <v>129</v>
      </c>
      <c r="S3926">
        <v>1</v>
      </c>
      <c r="T3926" t="s">
        <v>5019</v>
      </c>
      <c r="U3926">
        <v>255</v>
      </c>
      <c r="V3926">
        <v>14</v>
      </c>
      <c r="W3926">
        <v>56</v>
      </c>
      <c r="X3926">
        <v>92</v>
      </c>
      <c r="Y3926">
        <v>556</v>
      </c>
      <c r="Z3926">
        <v>20</v>
      </c>
      <c r="AA3926">
        <v>8</v>
      </c>
      <c r="AD3926">
        <v>31</v>
      </c>
      <c r="AE3926">
        <v>3925</v>
      </c>
      <c r="AF3926" s="16" t="s">
        <v>3143</v>
      </c>
      <c r="AG3926" s="16"/>
      <c r="AH3926" s="16"/>
      <c r="AI3926" s="16" t="str">
        <f t="shared" si="244"/>
        <v>(255,1,14,56,92,556,8, null, 31, 'L500 2025 EMEA',2025, '2024-08-06','2024-08-06','".Carbon::now()."','".Carbon::now()."'),</v>
      </c>
      <c r="AJ3926" s="16" t="str">
        <f t="shared" si="245"/>
        <v>('".DB::select("SELECT id_status FROM `status` WHERE `element_type` = 'task' AND status_type = 'client' AND name ='PRE-FORECAST'")[0]-&gt;id_status."',3925,1),</v>
      </c>
      <c r="AK3926" s="16" t="str">
        <f t="shared" si="246"/>
        <v/>
      </c>
      <c r="AL3926" s="16" t="str">
        <f t="shared" si="247"/>
        <v/>
      </c>
    </row>
    <row r="3927" spans="1:38" x14ac:dyDescent="0.25">
      <c r="A3927" s="16" t="s">
        <v>951</v>
      </c>
      <c r="B3927" s="16" t="s">
        <v>3139</v>
      </c>
      <c r="C3927" s="16" t="s">
        <v>27</v>
      </c>
      <c r="D3927" s="16" t="s">
        <v>349</v>
      </c>
      <c r="E3927" s="16" t="s">
        <v>2912</v>
      </c>
      <c r="F3927" s="16" t="s">
        <v>30</v>
      </c>
      <c r="G3927" s="16" t="s">
        <v>623</v>
      </c>
      <c r="H3927" s="16" t="s">
        <v>47</v>
      </c>
      <c r="I3927" s="16" t="s">
        <v>35</v>
      </c>
      <c r="J3927" s="16" t="s">
        <v>95</v>
      </c>
      <c r="M3927" s="16" t="s">
        <v>234</v>
      </c>
      <c r="N3927" s="7">
        <v>45510</v>
      </c>
      <c r="O3927" s="9">
        <v>45510</v>
      </c>
      <c r="P3927" t="s">
        <v>5028</v>
      </c>
      <c r="Q3927">
        <v>1</v>
      </c>
      <c r="R3927">
        <v>129</v>
      </c>
      <c r="S3927">
        <v>1</v>
      </c>
      <c r="T3927" t="s">
        <v>5019</v>
      </c>
      <c r="U3927">
        <v>255</v>
      </c>
      <c r="V3927">
        <v>14</v>
      </c>
      <c r="W3927">
        <v>56</v>
      </c>
      <c r="X3927">
        <v>92</v>
      </c>
      <c r="Y3927">
        <v>601</v>
      </c>
      <c r="Z3927">
        <v>20</v>
      </c>
      <c r="AA3927">
        <v>8</v>
      </c>
      <c r="AD3927">
        <v>31</v>
      </c>
      <c r="AE3927">
        <v>3926</v>
      </c>
      <c r="AF3927" s="16" t="s">
        <v>3143</v>
      </c>
      <c r="AG3927" s="16"/>
      <c r="AH3927" s="16"/>
      <c r="AI3927" s="16" t="str">
        <f t="shared" si="244"/>
        <v>(255,1,14,56,92,601,8, null, 31, 'L500 2025 EMEA',2025, '2024-08-06','2024-08-06','".Carbon::now()."','".Carbon::now()."'),</v>
      </c>
      <c r="AJ3927" s="16" t="str">
        <f t="shared" si="245"/>
        <v>('".DB::select("SELECT id_status FROM `status` WHERE `element_type` = 'task' AND status_type = 'client' AND name ='PRE-FORECAST'")[0]-&gt;id_status."',3926,1),</v>
      </c>
      <c r="AK3927" s="16" t="str">
        <f t="shared" si="246"/>
        <v/>
      </c>
      <c r="AL3927" s="16" t="str">
        <f t="shared" si="247"/>
        <v/>
      </c>
    </row>
    <row r="3928" spans="1:38" x14ac:dyDescent="0.25">
      <c r="A3928" s="16" t="s">
        <v>952</v>
      </c>
      <c r="B3928" s="16" t="s">
        <v>3139</v>
      </c>
      <c r="C3928" s="16" t="s">
        <v>27</v>
      </c>
      <c r="D3928" s="16" t="s">
        <v>28</v>
      </c>
      <c r="E3928" s="16" t="s">
        <v>29</v>
      </c>
      <c r="F3928" s="16" t="s">
        <v>30</v>
      </c>
      <c r="G3928" s="16" t="s">
        <v>430</v>
      </c>
      <c r="H3928" s="16" t="s">
        <v>953</v>
      </c>
      <c r="I3928" s="16" t="s">
        <v>35</v>
      </c>
      <c r="J3928" s="16" t="s">
        <v>36</v>
      </c>
      <c r="M3928" s="16" t="s">
        <v>54</v>
      </c>
      <c r="N3928" s="7">
        <v>45145</v>
      </c>
      <c r="O3928" s="9">
        <v>45145</v>
      </c>
      <c r="P3928" t="s">
        <v>1198</v>
      </c>
      <c r="Q3928">
        <v>1</v>
      </c>
      <c r="R3928">
        <v>131</v>
      </c>
      <c r="S3928">
        <v>1</v>
      </c>
      <c r="T3928" t="s">
        <v>3083</v>
      </c>
      <c r="U3928">
        <v>261</v>
      </c>
      <c r="V3928">
        <v>14</v>
      </c>
      <c r="W3928">
        <v>56</v>
      </c>
      <c r="X3928">
        <v>11</v>
      </c>
      <c r="Y3928">
        <v>710</v>
      </c>
      <c r="Z3928">
        <v>20</v>
      </c>
      <c r="AA3928">
        <v>19</v>
      </c>
      <c r="AD3928">
        <v>50</v>
      </c>
      <c r="AE3928">
        <v>3927</v>
      </c>
      <c r="AF3928" s="16" t="s">
        <v>39</v>
      </c>
      <c r="AG3928" s="16"/>
      <c r="AH3928" s="16"/>
      <c r="AI3928" s="16" t="str">
        <f t="shared" si="244"/>
        <v>(261,1,14,56,11,710,19, null, 50, 'L500 2024 EMEA',2024, '2023-08-07','2023-08-07','".Carbon::now()."','".Carbon::now()."'),</v>
      </c>
      <c r="AJ3928" s="16" t="str">
        <f t="shared" si="245"/>
        <v>('".DB::select("SELECT id_status FROM `status` WHERE `element_type` = 'task' AND status_type = 'client' AND name ='CONFIRMED'")[0]-&gt;id_status."',3927,1),</v>
      </c>
      <c r="AK3928" s="16" t="str">
        <f t="shared" si="246"/>
        <v/>
      </c>
      <c r="AL3928" s="16" t="str">
        <f t="shared" si="247"/>
        <v/>
      </c>
    </row>
    <row r="3929" spans="1:38" x14ac:dyDescent="0.25">
      <c r="A3929" s="16" t="s">
        <v>952</v>
      </c>
      <c r="B3929" s="16" t="s">
        <v>3139</v>
      </c>
      <c r="C3929" s="16" t="s">
        <v>27</v>
      </c>
      <c r="D3929" s="16" t="s">
        <v>349</v>
      </c>
      <c r="E3929" s="16" t="s">
        <v>2912</v>
      </c>
      <c r="F3929" s="16" t="s">
        <v>30</v>
      </c>
      <c r="G3929" s="16" t="s">
        <v>430</v>
      </c>
      <c r="H3929" s="16" t="s">
        <v>953</v>
      </c>
      <c r="I3929" s="16" t="s">
        <v>35</v>
      </c>
      <c r="J3929" s="16" t="s">
        <v>36</v>
      </c>
      <c r="M3929" s="16" t="s">
        <v>54</v>
      </c>
      <c r="N3929" s="7">
        <v>45510</v>
      </c>
      <c r="O3929" s="9">
        <v>45510</v>
      </c>
      <c r="P3929" t="s">
        <v>5028</v>
      </c>
      <c r="Q3929">
        <v>1</v>
      </c>
      <c r="R3929">
        <v>131</v>
      </c>
      <c r="S3929">
        <v>1</v>
      </c>
      <c r="T3929" t="s">
        <v>5021</v>
      </c>
      <c r="U3929">
        <v>272</v>
      </c>
      <c r="V3929">
        <v>14</v>
      </c>
      <c r="W3929">
        <v>56</v>
      </c>
      <c r="X3929">
        <v>11</v>
      </c>
      <c r="Y3929">
        <v>710</v>
      </c>
      <c r="Z3929">
        <v>20</v>
      </c>
      <c r="AA3929">
        <v>19</v>
      </c>
      <c r="AD3929">
        <v>50</v>
      </c>
      <c r="AE3929">
        <v>3928</v>
      </c>
      <c r="AF3929" s="16" t="s">
        <v>3143</v>
      </c>
      <c r="AG3929" s="16"/>
      <c r="AH3929" s="16"/>
      <c r="AI3929" s="16" t="str">
        <f t="shared" si="244"/>
        <v>(272,1,14,56,11,710,19, null, 50, 'L500 2025 EMEA',2025, '2024-08-06','2024-08-06','".Carbon::now()."','".Carbon::now()."'),</v>
      </c>
      <c r="AJ3929" s="16" t="str">
        <f t="shared" si="245"/>
        <v>('".DB::select("SELECT id_status FROM `status` WHERE `element_type` = 'task' AND status_type = 'client' AND name ='PRE-FORECAST'")[0]-&gt;id_status."',3928,1),</v>
      </c>
      <c r="AK3929" s="16" t="str">
        <f t="shared" si="246"/>
        <v/>
      </c>
      <c r="AL3929" s="16" t="str">
        <f t="shared" si="247"/>
        <v/>
      </c>
    </row>
    <row r="3930" spans="1:38" x14ac:dyDescent="0.25">
      <c r="A3930" s="16" t="s">
        <v>954</v>
      </c>
      <c r="B3930" s="16" t="s">
        <v>26</v>
      </c>
      <c r="C3930" s="16" t="s">
        <v>240</v>
      </c>
      <c r="D3930" s="16" t="s">
        <v>28</v>
      </c>
      <c r="E3930" s="16" t="s">
        <v>512</v>
      </c>
      <c r="F3930" s="16" t="s">
        <v>3688</v>
      </c>
      <c r="G3930" s="16" t="s">
        <v>555</v>
      </c>
      <c r="H3930" s="16" t="s">
        <v>205</v>
      </c>
      <c r="I3930" s="16" t="s">
        <v>35</v>
      </c>
      <c r="J3930" s="16" t="s">
        <v>35</v>
      </c>
      <c r="M3930" s="16"/>
      <c r="N3930" s="7">
        <v>44958</v>
      </c>
      <c r="O3930" s="9">
        <v>44958</v>
      </c>
      <c r="P3930" t="s">
        <v>1213</v>
      </c>
      <c r="Q3930">
        <v>1</v>
      </c>
      <c r="R3930">
        <v>132</v>
      </c>
      <c r="S3930">
        <v>5</v>
      </c>
      <c r="T3930" t="s">
        <v>3078</v>
      </c>
      <c r="U3930">
        <v>252</v>
      </c>
      <c r="V3930">
        <v>9</v>
      </c>
      <c r="W3930">
        <v>36</v>
      </c>
      <c r="X3930">
        <v>87</v>
      </c>
      <c r="Y3930">
        <v>422</v>
      </c>
      <c r="Z3930">
        <v>20</v>
      </c>
      <c r="AA3930">
        <v>20</v>
      </c>
      <c r="AE3930">
        <v>3929</v>
      </c>
      <c r="AF3930" s="16" t="s">
        <v>24</v>
      </c>
      <c r="AG3930" s="16"/>
      <c r="AH3930" s="16"/>
      <c r="AI3930" s="16" t="str">
        <f t="shared" si="244"/>
        <v>(252,5,9,36,87,422,20, null, null, 'IFLR 2024 Latin America',2024, '2023-02-01','2023-02-01','".Carbon::now()."','".Carbon::now()."'),</v>
      </c>
      <c r="AJ3930" s="16" t="str">
        <f t="shared" si="245"/>
        <v>('".DB::select("SELECT id_status FROM `status` WHERE `element_type` = 'task' AND status_type = 'client' AND name ='CANCELLED'")[0]-&gt;id_status."',3929,1),</v>
      </c>
      <c r="AK3930" s="16" t="str">
        <f t="shared" si="246"/>
        <v/>
      </c>
      <c r="AL3930" s="16" t="str">
        <f t="shared" si="247"/>
        <v/>
      </c>
    </row>
    <row r="3931" spans="1:38" x14ac:dyDescent="0.25">
      <c r="A3931" s="16" t="s">
        <v>954</v>
      </c>
      <c r="B3931" s="16" t="s">
        <v>26</v>
      </c>
      <c r="C3931" s="16" t="s">
        <v>240</v>
      </c>
      <c r="D3931" s="16" t="s">
        <v>28</v>
      </c>
      <c r="E3931" s="16" t="s">
        <v>512</v>
      </c>
      <c r="F3931" s="16" t="s">
        <v>3688</v>
      </c>
      <c r="G3931" s="16" t="s">
        <v>555</v>
      </c>
      <c r="H3931" s="16" t="s">
        <v>196</v>
      </c>
      <c r="I3931" s="16" t="s">
        <v>35</v>
      </c>
      <c r="J3931" s="16" t="s">
        <v>35</v>
      </c>
      <c r="M3931" s="16"/>
      <c r="N3931" s="7">
        <v>44958</v>
      </c>
      <c r="O3931" s="9">
        <v>44958</v>
      </c>
      <c r="P3931" t="s">
        <v>1213</v>
      </c>
      <c r="Q3931">
        <v>1</v>
      </c>
      <c r="R3931">
        <v>132</v>
      </c>
      <c r="S3931">
        <v>5</v>
      </c>
      <c r="T3931" t="s">
        <v>3078</v>
      </c>
      <c r="U3931">
        <v>252</v>
      </c>
      <c r="V3931">
        <v>9</v>
      </c>
      <c r="W3931">
        <v>36</v>
      </c>
      <c r="X3931">
        <v>87</v>
      </c>
      <c r="Y3931">
        <v>423</v>
      </c>
      <c r="Z3931">
        <v>20</v>
      </c>
      <c r="AA3931">
        <v>20</v>
      </c>
      <c r="AE3931">
        <v>3930</v>
      </c>
      <c r="AF3931" s="16" t="s">
        <v>24</v>
      </c>
      <c r="AG3931" s="16"/>
      <c r="AH3931" s="16"/>
      <c r="AI3931" s="16" t="str">
        <f t="shared" si="244"/>
        <v>(252,5,9,36,87,423,20, null, null, 'IFLR 2024 Latin America',2024, '2023-02-01','2023-02-01','".Carbon::now()."','".Carbon::now()."'),</v>
      </c>
      <c r="AJ3931" s="16" t="str">
        <f t="shared" si="245"/>
        <v>('".DB::select("SELECT id_status FROM `status` WHERE `element_type` = 'task' AND status_type = 'client' AND name ='CANCELLED'")[0]-&gt;id_status."',3930,1),</v>
      </c>
      <c r="AK3931" s="16" t="str">
        <f t="shared" si="246"/>
        <v/>
      </c>
      <c r="AL3931" s="16" t="str">
        <f t="shared" si="247"/>
        <v/>
      </c>
    </row>
    <row r="3932" spans="1:38" x14ac:dyDescent="0.25">
      <c r="A3932" s="16" t="s">
        <v>954</v>
      </c>
      <c r="B3932" s="16" t="s">
        <v>26</v>
      </c>
      <c r="C3932" s="16" t="s">
        <v>27</v>
      </c>
      <c r="D3932" s="16" t="s">
        <v>28</v>
      </c>
      <c r="E3932" s="16" t="s">
        <v>46</v>
      </c>
      <c r="F3932" s="16" t="s">
        <v>43</v>
      </c>
      <c r="G3932" s="16" t="s">
        <v>555</v>
      </c>
      <c r="H3932" s="16" t="s">
        <v>205</v>
      </c>
      <c r="I3932" s="16" t="s">
        <v>35</v>
      </c>
      <c r="J3932" s="16" t="s">
        <v>35</v>
      </c>
      <c r="M3932" s="16"/>
      <c r="N3932" s="7">
        <v>44967</v>
      </c>
      <c r="O3932" s="9">
        <v>44967</v>
      </c>
      <c r="P3932" t="s">
        <v>1197</v>
      </c>
      <c r="Q3932">
        <v>1</v>
      </c>
      <c r="R3932">
        <v>132</v>
      </c>
      <c r="S3932">
        <v>5</v>
      </c>
      <c r="T3932" t="s">
        <v>3078</v>
      </c>
      <c r="U3932">
        <v>252</v>
      </c>
      <c r="V3932">
        <v>14</v>
      </c>
      <c r="W3932">
        <v>59</v>
      </c>
      <c r="X3932">
        <v>87</v>
      </c>
      <c r="Y3932">
        <v>508</v>
      </c>
      <c r="Z3932">
        <v>20</v>
      </c>
      <c r="AA3932">
        <v>20</v>
      </c>
      <c r="AE3932">
        <v>3931</v>
      </c>
      <c r="AF3932" s="16" t="s">
        <v>24</v>
      </c>
      <c r="AG3932" s="16"/>
      <c r="AH3932" s="16"/>
      <c r="AI3932" s="16" t="str">
        <f t="shared" si="244"/>
        <v>(252,5,14,59,87,508,20, null, null, 'L500 2024 Latin America',2024, '2023-02-10','2023-02-10','".Carbon::now()."','".Carbon::now()."'),</v>
      </c>
      <c r="AJ3932" s="16" t="str">
        <f t="shared" si="245"/>
        <v>('".DB::select("SELECT id_status FROM `status` WHERE `element_type` = 'task' AND status_type = 'client' AND name ='CANCELLED'")[0]-&gt;id_status."',3931,1),</v>
      </c>
      <c r="AK3932" s="16" t="str">
        <f t="shared" si="246"/>
        <v/>
      </c>
      <c r="AL3932" s="16" t="str">
        <f t="shared" si="247"/>
        <v/>
      </c>
    </row>
    <row r="3933" spans="1:38" x14ac:dyDescent="0.25">
      <c r="A3933" s="16" t="s">
        <v>954</v>
      </c>
      <c r="B3933" s="16" t="s">
        <v>26</v>
      </c>
      <c r="C3933" s="16" t="s">
        <v>27</v>
      </c>
      <c r="D3933" s="16" t="s">
        <v>28</v>
      </c>
      <c r="E3933" s="16" t="s">
        <v>46</v>
      </c>
      <c r="F3933" s="16" t="s">
        <v>43</v>
      </c>
      <c r="G3933" s="16" t="s">
        <v>555</v>
      </c>
      <c r="H3933" s="16" t="s">
        <v>707</v>
      </c>
      <c r="I3933" s="16" t="s">
        <v>35</v>
      </c>
      <c r="J3933" s="16" t="s">
        <v>35</v>
      </c>
      <c r="M3933" s="16"/>
      <c r="N3933" s="7">
        <v>44967</v>
      </c>
      <c r="O3933" s="9">
        <v>44967</v>
      </c>
      <c r="P3933" t="s">
        <v>1197</v>
      </c>
      <c r="Q3933">
        <v>1</v>
      </c>
      <c r="R3933">
        <v>132</v>
      </c>
      <c r="S3933">
        <v>5</v>
      </c>
      <c r="T3933" t="s">
        <v>3078</v>
      </c>
      <c r="U3933">
        <v>252</v>
      </c>
      <c r="V3933">
        <v>14</v>
      </c>
      <c r="W3933">
        <v>59</v>
      </c>
      <c r="X3933">
        <v>87</v>
      </c>
      <c r="Y3933">
        <v>528</v>
      </c>
      <c r="Z3933">
        <v>20</v>
      </c>
      <c r="AA3933">
        <v>20</v>
      </c>
      <c r="AE3933">
        <v>3932</v>
      </c>
      <c r="AF3933" s="16" t="s">
        <v>24</v>
      </c>
      <c r="AG3933" s="16"/>
      <c r="AH3933" s="16"/>
      <c r="AI3933" s="16" t="str">
        <f t="shared" si="244"/>
        <v>(252,5,14,59,87,528,20, null, null, 'L500 2024 Latin America',2024, '2023-02-10','2023-02-10','".Carbon::now()."','".Carbon::now()."'),</v>
      </c>
      <c r="AJ3933" s="16" t="str">
        <f t="shared" si="245"/>
        <v>('".DB::select("SELECT id_status FROM `status` WHERE `element_type` = 'task' AND status_type = 'client' AND name ='CANCELLED'")[0]-&gt;id_status."',3932,1),</v>
      </c>
      <c r="AK3933" s="16" t="str">
        <f t="shared" si="246"/>
        <v/>
      </c>
      <c r="AL3933" s="16" t="str">
        <f t="shared" si="247"/>
        <v/>
      </c>
    </row>
    <row r="3934" spans="1:38" x14ac:dyDescent="0.25">
      <c r="A3934" s="16" t="s">
        <v>957</v>
      </c>
      <c r="B3934" s="16" t="s">
        <v>26</v>
      </c>
      <c r="C3934" s="16" t="s">
        <v>41</v>
      </c>
      <c r="D3934" s="16" t="s">
        <v>28</v>
      </c>
      <c r="E3934" s="16" t="s">
        <v>51</v>
      </c>
      <c r="F3934" s="16" t="s">
        <v>31</v>
      </c>
      <c r="G3934" s="16" t="s">
        <v>958</v>
      </c>
      <c r="H3934" s="16" t="s">
        <v>266</v>
      </c>
      <c r="I3934" s="16" t="s">
        <v>35</v>
      </c>
      <c r="J3934" s="16" t="s">
        <v>36</v>
      </c>
      <c r="M3934" s="16" t="s">
        <v>54</v>
      </c>
      <c r="N3934" s="7">
        <v>45058</v>
      </c>
      <c r="O3934" s="9">
        <v>45063</v>
      </c>
      <c r="P3934" t="s">
        <v>1191</v>
      </c>
      <c r="Q3934">
        <v>1</v>
      </c>
      <c r="R3934">
        <v>133</v>
      </c>
      <c r="S3934">
        <v>5</v>
      </c>
      <c r="T3934" t="s">
        <v>2960</v>
      </c>
      <c r="U3934">
        <v>74</v>
      </c>
      <c r="V3934">
        <v>2</v>
      </c>
      <c r="W3934">
        <v>12</v>
      </c>
      <c r="X3934">
        <v>4</v>
      </c>
      <c r="Y3934">
        <v>203</v>
      </c>
      <c r="Z3934">
        <v>20</v>
      </c>
      <c r="AA3934">
        <v>19</v>
      </c>
      <c r="AD3934">
        <v>50</v>
      </c>
      <c r="AE3934">
        <v>3933</v>
      </c>
      <c r="AF3934" s="16" t="s">
        <v>39</v>
      </c>
      <c r="AG3934" s="16"/>
      <c r="AH3934" s="16"/>
      <c r="AI3934" s="16" t="str">
        <f t="shared" si="244"/>
        <v>(74,5,2,12,4,203,19, null, 50, 'Chambers 2024 Europe',2024, '2023-05-17','2023-05-17','".Carbon::now()."','".Carbon::now()."'),</v>
      </c>
      <c r="AJ3934" s="16" t="str">
        <f t="shared" si="245"/>
        <v>('".DB::select("SELECT id_status FROM `status` WHERE `element_type` = 'task' AND status_type = 'client' AND name ='CONFIRMED'")[0]-&gt;id_status."',3933,1),</v>
      </c>
      <c r="AK3934" s="16" t="str">
        <f t="shared" si="246"/>
        <v/>
      </c>
      <c r="AL3934" s="16" t="str">
        <f t="shared" si="247"/>
        <v/>
      </c>
    </row>
    <row r="3935" spans="1:38" x14ac:dyDescent="0.25">
      <c r="A3935" s="16" t="s">
        <v>957</v>
      </c>
      <c r="B3935" s="16" t="s">
        <v>26</v>
      </c>
      <c r="C3935" s="16" t="s">
        <v>41</v>
      </c>
      <c r="D3935" s="16" t="s">
        <v>349</v>
      </c>
      <c r="E3935" s="16" t="s">
        <v>2909</v>
      </c>
      <c r="F3935" s="16" t="s">
        <v>31</v>
      </c>
      <c r="G3935" s="16" t="s">
        <v>958</v>
      </c>
      <c r="H3935" s="16" t="s">
        <v>266</v>
      </c>
      <c r="I3935" s="16" t="s">
        <v>35</v>
      </c>
      <c r="J3935" s="16" t="s">
        <v>36</v>
      </c>
      <c r="M3935" s="16" t="s">
        <v>54</v>
      </c>
      <c r="N3935" s="7">
        <v>45428</v>
      </c>
      <c r="O3935" s="9">
        <v>45428</v>
      </c>
      <c r="P3935" t="s">
        <v>5029</v>
      </c>
      <c r="Q3935">
        <v>1</v>
      </c>
      <c r="R3935">
        <v>133</v>
      </c>
      <c r="S3935">
        <v>5</v>
      </c>
      <c r="T3935" t="s">
        <v>4974</v>
      </c>
      <c r="U3935">
        <v>174</v>
      </c>
      <c r="V3935">
        <v>2</v>
      </c>
      <c r="W3935">
        <v>12</v>
      </c>
      <c r="X3935">
        <v>4</v>
      </c>
      <c r="Y3935">
        <v>203</v>
      </c>
      <c r="Z3935">
        <v>20</v>
      </c>
      <c r="AA3935">
        <v>19</v>
      </c>
      <c r="AD3935">
        <v>50</v>
      </c>
      <c r="AE3935">
        <v>3934</v>
      </c>
      <c r="AF3935" s="16" t="s">
        <v>3143</v>
      </c>
      <c r="AG3935" s="16"/>
      <c r="AH3935" s="16"/>
      <c r="AI3935" s="16" t="str">
        <f t="shared" si="244"/>
        <v>(174,5,2,12,4,203,19, null, 50, 'Chambers 2025 Europe',2025, '2024-05-16','2024-05-16','".Carbon::now()."','".Carbon::now()."'),</v>
      </c>
      <c r="AJ3935" s="16" t="str">
        <f t="shared" si="245"/>
        <v>('".DB::select("SELECT id_status FROM `status` WHERE `element_type` = 'task' AND status_type = 'client' AND name ='PRE-FORECAST'")[0]-&gt;id_status."',3934,1),</v>
      </c>
      <c r="AK3935" s="16" t="str">
        <f t="shared" si="246"/>
        <v/>
      </c>
      <c r="AL3935" s="16" t="str">
        <f t="shared" si="247"/>
        <v/>
      </c>
    </row>
    <row r="3936" spans="1:38" x14ac:dyDescent="0.25">
      <c r="A3936" s="16" t="s">
        <v>959</v>
      </c>
      <c r="B3936" s="16" t="s">
        <v>62</v>
      </c>
      <c r="C3936" s="16" t="s">
        <v>41</v>
      </c>
      <c r="D3936" s="16" t="s">
        <v>766</v>
      </c>
      <c r="E3936" s="16" t="s">
        <v>4063</v>
      </c>
      <c r="F3936" s="16" t="s">
        <v>811</v>
      </c>
      <c r="G3936" s="16" t="s">
        <v>480</v>
      </c>
      <c r="H3936" s="16" t="s">
        <v>808</v>
      </c>
      <c r="I3936" s="16" t="s">
        <v>65</v>
      </c>
      <c r="J3936" s="16" t="s">
        <v>482</v>
      </c>
      <c r="M3936" s="16" t="s">
        <v>315</v>
      </c>
      <c r="N3936" s="7">
        <v>44946</v>
      </c>
      <c r="O3936" s="9">
        <v>44946</v>
      </c>
      <c r="P3936" t="s">
        <v>1227</v>
      </c>
      <c r="Q3936">
        <v>1</v>
      </c>
      <c r="R3936">
        <v>134</v>
      </c>
      <c r="S3936">
        <v>4</v>
      </c>
      <c r="T3936" t="s">
        <v>4939</v>
      </c>
      <c r="U3936">
        <v>7</v>
      </c>
      <c r="V3936">
        <v>2</v>
      </c>
      <c r="W3936">
        <v>10</v>
      </c>
      <c r="X3936">
        <v>49</v>
      </c>
      <c r="Y3936">
        <v>165</v>
      </c>
      <c r="Z3936">
        <v>30</v>
      </c>
      <c r="AA3936">
        <v>34</v>
      </c>
      <c r="AD3936">
        <v>39</v>
      </c>
      <c r="AE3936">
        <v>3935</v>
      </c>
      <c r="AF3936" s="16" t="s">
        <v>39</v>
      </c>
      <c r="AG3936" s="16"/>
      <c r="AH3936" s="16"/>
      <c r="AI3936" s="16" t="str">
        <f t="shared" si="244"/>
        <v>(7,4,2,10,49,165,34, null, 39, 'Chambers 2023 Crisis &amp; Risk Management',2023, '2023-01-20','2023-01-20','".Carbon::now()."','".Carbon::now()."'),</v>
      </c>
      <c r="AJ3936" s="16" t="str">
        <f t="shared" si="245"/>
        <v>('".DB::select("SELECT id_status FROM `status` WHERE `element_type` = 'task' AND status_type = 'client' AND name ='CONFIRMED'")[0]-&gt;id_status."',3935,1),</v>
      </c>
      <c r="AK3936" s="16" t="str">
        <f t="shared" si="246"/>
        <v/>
      </c>
      <c r="AL3936" s="16" t="str">
        <f t="shared" si="247"/>
        <v/>
      </c>
    </row>
    <row r="3937" spans="1:38" x14ac:dyDescent="0.25">
      <c r="A3937" s="16" t="s">
        <v>959</v>
      </c>
      <c r="B3937" s="16" t="s">
        <v>62</v>
      </c>
      <c r="C3937" s="16" t="s">
        <v>41</v>
      </c>
      <c r="D3937" s="16" t="s">
        <v>766</v>
      </c>
      <c r="E3937" s="16" t="s">
        <v>976</v>
      </c>
      <c r="F3937" s="16" t="s">
        <v>977</v>
      </c>
      <c r="G3937" s="16" t="s">
        <v>134</v>
      </c>
      <c r="H3937" s="16" t="s">
        <v>4542</v>
      </c>
      <c r="I3937" s="16" t="s">
        <v>65</v>
      </c>
      <c r="J3937" s="16" t="s">
        <v>65</v>
      </c>
      <c r="M3937" s="16"/>
      <c r="N3937" s="7">
        <v>44940</v>
      </c>
      <c r="O3937" s="9">
        <v>44946</v>
      </c>
      <c r="P3937" t="s">
        <v>1227</v>
      </c>
      <c r="Q3937">
        <v>1</v>
      </c>
      <c r="R3937">
        <v>134</v>
      </c>
      <c r="S3937">
        <v>4</v>
      </c>
      <c r="T3937" t="s">
        <v>4939</v>
      </c>
      <c r="U3937">
        <v>7</v>
      </c>
      <c r="V3937">
        <v>2</v>
      </c>
      <c r="W3937">
        <v>18</v>
      </c>
      <c r="X3937">
        <v>117</v>
      </c>
      <c r="Y3937">
        <v>401</v>
      </c>
      <c r="Z3937">
        <v>30</v>
      </c>
      <c r="AA3937">
        <v>30</v>
      </c>
      <c r="AE3937">
        <v>3936</v>
      </c>
      <c r="AF3937" s="16" t="s">
        <v>24</v>
      </c>
      <c r="AG3937" s="16"/>
      <c r="AH3937" s="16"/>
      <c r="AI3937" s="16" t="str">
        <f t="shared" si="244"/>
        <v>(7,4,2,18,117,401,30, null, null, 'Chambers 2024 Litigation Support',2023, '2023-01-20','2023-01-20','".Carbon::now()."','".Carbon::now()."'),</v>
      </c>
      <c r="AJ3937" s="16" t="str">
        <f t="shared" si="245"/>
        <v>('".DB::select("SELECT id_status FROM `status` WHERE `element_type` = 'task' AND status_type = 'client' AND name ='CANCELLED'")[0]-&gt;id_status."',3936,1),</v>
      </c>
      <c r="AK3937" s="16" t="str">
        <f t="shared" si="246"/>
        <v/>
      </c>
      <c r="AL3937" s="16" t="str">
        <f t="shared" si="247"/>
        <v/>
      </c>
    </row>
    <row r="3938" spans="1:38" x14ac:dyDescent="0.25">
      <c r="A3938" s="16" t="s">
        <v>959</v>
      </c>
      <c r="B3938" s="16" t="s">
        <v>62</v>
      </c>
      <c r="C3938" s="16" t="s">
        <v>41</v>
      </c>
      <c r="D3938" s="16" t="s">
        <v>28</v>
      </c>
      <c r="E3938" s="16" t="s">
        <v>160</v>
      </c>
      <c r="F3938" s="16" t="s">
        <v>155</v>
      </c>
      <c r="G3938" s="16" t="s">
        <v>990</v>
      </c>
      <c r="H3938" s="16" t="s">
        <v>983</v>
      </c>
      <c r="I3938" s="16" t="s">
        <v>65</v>
      </c>
      <c r="J3938" s="16" t="s">
        <v>65</v>
      </c>
      <c r="M3938" s="16" t="s">
        <v>315</v>
      </c>
      <c r="N3938" s="7">
        <v>45094</v>
      </c>
      <c r="O3938" s="9">
        <v>45058</v>
      </c>
      <c r="P3938" t="s">
        <v>1177</v>
      </c>
      <c r="Q3938">
        <v>1</v>
      </c>
      <c r="R3938">
        <v>134</v>
      </c>
      <c r="S3938">
        <v>4</v>
      </c>
      <c r="T3938" t="s">
        <v>3026</v>
      </c>
      <c r="U3938">
        <v>16</v>
      </c>
      <c r="V3938">
        <v>2</v>
      </c>
      <c r="W3938">
        <v>4</v>
      </c>
      <c r="X3938">
        <v>8</v>
      </c>
      <c r="Y3938">
        <v>14</v>
      </c>
      <c r="Z3938">
        <v>30</v>
      </c>
      <c r="AA3938">
        <v>30</v>
      </c>
      <c r="AD3938">
        <v>39</v>
      </c>
      <c r="AE3938">
        <v>3937</v>
      </c>
      <c r="AF3938" s="16" t="s">
        <v>39</v>
      </c>
      <c r="AG3938" s="16"/>
      <c r="AH3938" s="16"/>
      <c r="AI3938" s="16" t="str">
        <f t="shared" si="244"/>
        <v>(16,4,2,4,8,14,30, null, 39, 'Chambers 2024 Asia Pacific',2024, '2023-05-12','2023-05-12','".Carbon::now()."','".Carbon::now()."'),</v>
      </c>
      <c r="AJ3938" s="16" t="str">
        <f t="shared" si="245"/>
        <v>('".DB::select("SELECT id_status FROM `status` WHERE `element_type` = 'task' AND status_type = 'client' AND name ='CONFIRMED'")[0]-&gt;id_status."',3937,1),</v>
      </c>
      <c r="AK3938" s="16" t="str">
        <f t="shared" si="246"/>
        <v/>
      </c>
      <c r="AL3938" s="16" t="str">
        <f t="shared" si="247"/>
        <v/>
      </c>
    </row>
    <row r="3939" spans="1:38" x14ac:dyDescent="0.25">
      <c r="A3939" s="16" t="s">
        <v>959</v>
      </c>
      <c r="B3939" s="16" t="s">
        <v>62</v>
      </c>
      <c r="C3939" s="16" t="s">
        <v>41</v>
      </c>
      <c r="D3939" s="16" t="s">
        <v>28</v>
      </c>
      <c r="E3939" s="16" t="s">
        <v>160</v>
      </c>
      <c r="F3939" s="16" t="s">
        <v>155</v>
      </c>
      <c r="G3939" s="16" t="s">
        <v>990</v>
      </c>
      <c r="H3939" s="16" t="s">
        <v>206</v>
      </c>
      <c r="I3939" s="16" t="s">
        <v>65</v>
      </c>
      <c r="J3939" s="16" t="s">
        <v>65</v>
      </c>
      <c r="M3939" s="16" t="s">
        <v>315</v>
      </c>
      <c r="N3939" s="7">
        <v>45094</v>
      </c>
      <c r="O3939" s="9">
        <v>44957</v>
      </c>
      <c r="P3939" t="s">
        <v>1176</v>
      </c>
      <c r="Q3939">
        <v>1</v>
      </c>
      <c r="R3939">
        <v>134</v>
      </c>
      <c r="S3939">
        <v>4</v>
      </c>
      <c r="T3939" t="s">
        <v>3026</v>
      </c>
      <c r="U3939">
        <v>16</v>
      </c>
      <c r="V3939">
        <v>2</v>
      </c>
      <c r="W3939">
        <v>4</v>
      </c>
      <c r="X3939">
        <v>8</v>
      </c>
      <c r="Y3939">
        <v>106</v>
      </c>
      <c r="Z3939">
        <v>30</v>
      </c>
      <c r="AA3939">
        <v>30</v>
      </c>
      <c r="AD3939">
        <v>39</v>
      </c>
      <c r="AE3939">
        <v>3938</v>
      </c>
      <c r="AF3939" s="16" t="s">
        <v>39</v>
      </c>
      <c r="AG3939" s="16"/>
      <c r="AH3939" s="16"/>
      <c r="AI3939" s="16" t="str">
        <f t="shared" si="244"/>
        <v>(16,4,2,4,8,106,30, null, 39, 'Chambers 2024 Asia Pacific',2024, '2023-01-31','2023-01-31','".Carbon::now()."','".Carbon::now()."'),</v>
      </c>
      <c r="AJ3939" s="16" t="str">
        <f t="shared" si="245"/>
        <v>('".DB::select("SELECT id_status FROM `status` WHERE `element_type` = 'task' AND status_type = 'client' AND name ='CONFIRMED'")[0]-&gt;id_status."',3938,1),</v>
      </c>
      <c r="AK3939" s="16" t="str">
        <f t="shared" si="246"/>
        <v/>
      </c>
      <c r="AL3939" s="16" t="str">
        <f t="shared" si="247"/>
        <v/>
      </c>
    </row>
    <row r="3940" spans="1:38" x14ac:dyDescent="0.25">
      <c r="A3940" s="16" t="s">
        <v>959</v>
      </c>
      <c r="B3940" s="16" t="s">
        <v>62</v>
      </c>
      <c r="C3940" s="16" t="s">
        <v>41</v>
      </c>
      <c r="D3940" s="16" t="s">
        <v>28</v>
      </c>
      <c r="E3940" s="16" t="s">
        <v>160</v>
      </c>
      <c r="F3940" s="16" t="s">
        <v>155</v>
      </c>
      <c r="G3940" s="16" t="s">
        <v>991</v>
      </c>
      <c r="H3940" s="16" t="s">
        <v>266</v>
      </c>
      <c r="I3940" s="16" t="s">
        <v>65</v>
      </c>
      <c r="J3940" s="16" t="s">
        <v>65</v>
      </c>
      <c r="M3940" s="16" t="s">
        <v>315</v>
      </c>
      <c r="N3940" s="7">
        <v>44957</v>
      </c>
      <c r="O3940" s="9">
        <v>44995</v>
      </c>
      <c r="P3940" t="s">
        <v>1206</v>
      </c>
      <c r="Q3940">
        <v>1</v>
      </c>
      <c r="R3940">
        <v>134</v>
      </c>
      <c r="S3940">
        <v>4</v>
      </c>
      <c r="T3940" t="s">
        <v>3026</v>
      </c>
      <c r="U3940">
        <v>16</v>
      </c>
      <c r="V3940">
        <v>2</v>
      </c>
      <c r="W3940">
        <v>4</v>
      </c>
      <c r="X3940">
        <v>23</v>
      </c>
      <c r="Y3940">
        <v>203</v>
      </c>
      <c r="Z3940">
        <v>30</v>
      </c>
      <c r="AA3940">
        <v>30</v>
      </c>
      <c r="AD3940">
        <v>39</v>
      </c>
      <c r="AE3940">
        <v>3939</v>
      </c>
      <c r="AF3940" s="16" t="s">
        <v>39</v>
      </c>
      <c r="AG3940" s="16"/>
      <c r="AH3940" s="16"/>
      <c r="AI3940" s="16" t="str">
        <f t="shared" si="244"/>
        <v>(16,4,2,4,23,203,30, null, 39, 'Chambers 2024 Asia Pacific',2024, '2023-03-10','2023-03-10','".Carbon::now()."','".Carbon::now()."'),</v>
      </c>
      <c r="AJ3940" s="16" t="str">
        <f t="shared" si="245"/>
        <v>('".DB::select("SELECT id_status FROM `status` WHERE `element_type` = 'task' AND status_type = 'client' AND name ='CONFIRMED'")[0]-&gt;id_status."',3939,1),</v>
      </c>
      <c r="AK3940" s="16" t="str">
        <f t="shared" si="246"/>
        <v/>
      </c>
      <c r="AL3940" s="16" t="str">
        <f t="shared" si="247"/>
        <v/>
      </c>
    </row>
    <row r="3941" spans="1:38" x14ac:dyDescent="0.25">
      <c r="A3941" s="16" t="s">
        <v>959</v>
      </c>
      <c r="B3941" s="16" t="s">
        <v>62</v>
      </c>
      <c r="C3941" s="16" t="s">
        <v>41</v>
      </c>
      <c r="D3941" s="16" t="s">
        <v>28</v>
      </c>
      <c r="E3941" s="16" t="s">
        <v>160</v>
      </c>
      <c r="F3941" s="16" t="s">
        <v>155</v>
      </c>
      <c r="G3941" s="16" t="s">
        <v>433</v>
      </c>
      <c r="H3941" s="16" t="s">
        <v>53</v>
      </c>
      <c r="I3941" s="16" t="s">
        <v>65</v>
      </c>
      <c r="J3941" s="16" t="s">
        <v>65</v>
      </c>
      <c r="M3941" s="16"/>
      <c r="N3941" s="7">
        <v>45087</v>
      </c>
      <c r="O3941" s="9">
        <v>44957</v>
      </c>
      <c r="P3941" t="s">
        <v>1176</v>
      </c>
      <c r="Q3941">
        <v>1</v>
      </c>
      <c r="R3941">
        <v>134</v>
      </c>
      <c r="S3941">
        <v>4</v>
      </c>
      <c r="T3941" t="s">
        <v>3026</v>
      </c>
      <c r="U3941">
        <v>16</v>
      </c>
      <c r="V3941">
        <v>2</v>
      </c>
      <c r="W3941">
        <v>4</v>
      </c>
      <c r="X3941">
        <v>54</v>
      </c>
      <c r="Y3941">
        <v>20</v>
      </c>
      <c r="Z3941">
        <v>30</v>
      </c>
      <c r="AA3941">
        <v>30</v>
      </c>
      <c r="AE3941">
        <v>3940</v>
      </c>
      <c r="AF3941" s="16" t="s">
        <v>24</v>
      </c>
      <c r="AG3941" s="16"/>
      <c r="AH3941" s="16"/>
      <c r="AI3941" s="16" t="str">
        <f t="shared" si="244"/>
        <v>(16,4,2,4,54,20,30, null, null, 'Chambers 2024 Asia Pacific',2024, '2023-01-31','2023-01-31','".Carbon::now()."','".Carbon::now()."'),</v>
      </c>
      <c r="AJ3941" s="16" t="str">
        <f t="shared" si="245"/>
        <v>('".DB::select("SELECT id_status FROM `status` WHERE `element_type` = 'task' AND status_type = 'client' AND name ='CANCELLED'")[0]-&gt;id_status."',3940,1),</v>
      </c>
      <c r="AK3941" s="16" t="str">
        <f t="shared" si="246"/>
        <v/>
      </c>
      <c r="AL3941" s="16" t="str">
        <f t="shared" si="247"/>
        <v/>
      </c>
    </row>
    <row r="3942" spans="1:38" x14ac:dyDescent="0.25">
      <c r="A3942" s="16" t="s">
        <v>959</v>
      </c>
      <c r="B3942" s="16" t="s">
        <v>62</v>
      </c>
      <c r="C3942" s="16" t="s">
        <v>41</v>
      </c>
      <c r="D3942" s="16" t="s">
        <v>28</v>
      </c>
      <c r="E3942" s="16" t="s">
        <v>160</v>
      </c>
      <c r="F3942" s="16" t="s">
        <v>155</v>
      </c>
      <c r="G3942" s="16" t="s">
        <v>433</v>
      </c>
      <c r="H3942" s="16" t="s">
        <v>812</v>
      </c>
      <c r="I3942" s="16" t="s">
        <v>65</v>
      </c>
      <c r="J3942" s="16" t="s">
        <v>482</v>
      </c>
      <c r="M3942" s="16" t="s">
        <v>315</v>
      </c>
      <c r="N3942" s="7">
        <v>45094</v>
      </c>
      <c r="O3942" s="9">
        <v>45058</v>
      </c>
      <c r="P3942" t="s">
        <v>1177</v>
      </c>
      <c r="Q3942">
        <v>1</v>
      </c>
      <c r="R3942">
        <v>134</v>
      </c>
      <c r="S3942">
        <v>4</v>
      </c>
      <c r="T3942" t="s">
        <v>3026</v>
      </c>
      <c r="U3942">
        <v>16</v>
      </c>
      <c r="V3942">
        <v>2</v>
      </c>
      <c r="W3942">
        <v>4</v>
      </c>
      <c r="X3942">
        <v>54</v>
      </c>
      <c r="Y3942">
        <v>21</v>
      </c>
      <c r="Z3942">
        <v>30</v>
      </c>
      <c r="AA3942">
        <v>34</v>
      </c>
      <c r="AD3942">
        <v>39</v>
      </c>
      <c r="AE3942">
        <v>3941</v>
      </c>
      <c r="AF3942" s="16" t="s">
        <v>39</v>
      </c>
      <c r="AG3942" s="16"/>
      <c r="AH3942" s="16"/>
      <c r="AI3942" s="16" t="str">
        <f t="shared" si="244"/>
        <v>(16,4,2,4,54,21,34, null, 39, 'Chambers 2024 Asia Pacific',2024, '2023-05-12','2023-05-12','".Carbon::now()."','".Carbon::now()."'),</v>
      </c>
      <c r="AJ3942" s="16" t="str">
        <f t="shared" si="245"/>
        <v>('".DB::select("SELECT id_status FROM `status` WHERE `element_type` = 'task' AND status_type = 'client' AND name ='CONFIRMED'")[0]-&gt;id_status."',3941,1),</v>
      </c>
      <c r="AK3942" s="16" t="str">
        <f t="shared" si="246"/>
        <v/>
      </c>
      <c r="AL3942" s="16" t="str">
        <f t="shared" si="247"/>
        <v/>
      </c>
    </row>
    <row r="3943" spans="1:38" x14ac:dyDescent="0.25">
      <c r="A3943" s="16" t="s">
        <v>959</v>
      </c>
      <c r="B3943" s="16" t="s">
        <v>62</v>
      </c>
      <c r="C3943" s="16" t="s">
        <v>41</v>
      </c>
      <c r="D3943" s="16" t="s">
        <v>28</v>
      </c>
      <c r="E3943" s="16" t="s">
        <v>160</v>
      </c>
      <c r="F3943" s="16" t="s">
        <v>155</v>
      </c>
      <c r="G3943" s="16" t="s">
        <v>433</v>
      </c>
      <c r="H3943" s="16" t="s">
        <v>64</v>
      </c>
      <c r="I3943" s="16" t="s">
        <v>65</v>
      </c>
      <c r="J3943" s="16" t="s">
        <v>65</v>
      </c>
      <c r="M3943" s="16"/>
      <c r="N3943" s="7">
        <v>45142</v>
      </c>
      <c r="O3943" s="9">
        <v>44995</v>
      </c>
      <c r="P3943" t="s">
        <v>1206</v>
      </c>
      <c r="Q3943">
        <v>1</v>
      </c>
      <c r="R3943">
        <v>134</v>
      </c>
      <c r="S3943">
        <v>4</v>
      </c>
      <c r="T3943" t="s">
        <v>3026</v>
      </c>
      <c r="U3943">
        <v>16</v>
      </c>
      <c r="V3943">
        <v>2</v>
      </c>
      <c r="W3943">
        <v>4</v>
      </c>
      <c r="X3943">
        <v>54</v>
      </c>
      <c r="Y3943">
        <v>93</v>
      </c>
      <c r="Z3943">
        <v>30</v>
      </c>
      <c r="AA3943">
        <v>30</v>
      </c>
      <c r="AE3943">
        <v>3942</v>
      </c>
      <c r="AF3943" s="16" t="s">
        <v>24</v>
      </c>
      <c r="AG3943" s="16"/>
      <c r="AH3943" s="16"/>
      <c r="AI3943" s="16" t="str">
        <f t="shared" si="244"/>
        <v>(16,4,2,4,54,93,30, null, null, 'Chambers 2024 Asia Pacific',2024, '2023-03-10','2023-03-10','".Carbon::now()."','".Carbon::now()."'),</v>
      </c>
      <c r="AJ3943" s="16" t="str">
        <f t="shared" si="245"/>
        <v>('".DB::select("SELECT id_status FROM `status` WHERE `element_type` = 'task' AND status_type = 'client' AND name ='CANCELLED'")[0]-&gt;id_status."',3942,1),</v>
      </c>
      <c r="AK3943" s="16" t="str">
        <f t="shared" si="246"/>
        <v/>
      </c>
      <c r="AL3943" s="16" t="str">
        <f t="shared" si="247"/>
        <v/>
      </c>
    </row>
    <row r="3944" spans="1:38" x14ac:dyDescent="0.25">
      <c r="A3944" s="16" t="s">
        <v>959</v>
      </c>
      <c r="B3944" s="16" t="s">
        <v>62</v>
      </c>
      <c r="C3944" s="16" t="s">
        <v>41</v>
      </c>
      <c r="D3944" s="16" t="s">
        <v>28</v>
      </c>
      <c r="E3944" s="16" t="s">
        <v>160</v>
      </c>
      <c r="F3944" s="16" t="s">
        <v>155</v>
      </c>
      <c r="G3944" s="16" t="s">
        <v>433</v>
      </c>
      <c r="H3944" s="16" t="s">
        <v>992</v>
      </c>
      <c r="I3944" s="16" t="s">
        <v>65</v>
      </c>
      <c r="J3944" s="16" t="s">
        <v>482</v>
      </c>
      <c r="M3944" s="16" t="s">
        <v>315</v>
      </c>
      <c r="N3944" s="7">
        <v>45094</v>
      </c>
      <c r="O3944" s="9">
        <v>45058</v>
      </c>
      <c r="P3944" t="s">
        <v>1177</v>
      </c>
      <c r="Q3944">
        <v>1</v>
      </c>
      <c r="R3944">
        <v>134</v>
      </c>
      <c r="S3944">
        <v>4</v>
      </c>
      <c r="T3944" t="s">
        <v>3026</v>
      </c>
      <c r="U3944">
        <v>16</v>
      </c>
      <c r="V3944">
        <v>2</v>
      </c>
      <c r="W3944">
        <v>4</v>
      </c>
      <c r="X3944">
        <v>54</v>
      </c>
      <c r="Y3944">
        <v>112</v>
      </c>
      <c r="Z3944">
        <v>30</v>
      </c>
      <c r="AA3944">
        <v>34</v>
      </c>
      <c r="AD3944">
        <v>39</v>
      </c>
      <c r="AE3944">
        <v>3943</v>
      </c>
      <c r="AF3944" s="16" t="s">
        <v>39</v>
      </c>
      <c r="AG3944" s="16"/>
      <c r="AH3944" s="16"/>
      <c r="AI3944" s="16" t="str">
        <f t="shared" si="244"/>
        <v>(16,4,2,4,54,112,34, null, 39, 'Chambers 2024 Asia Pacific',2024, '2023-05-12','2023-05-12','".Carbon::now()."','".Carbon::now()."'),</v>
      </c>
      <c r="AJ3944" s="16" t="str">
        <f t="shared" si="245"/>
        <v>('".DB::select("SELECT id_status FROM `status` WHERE `element_type` = 'task' AND status_type = 'client' AND name ='CONFIRMED'")[0]-&gt;id_status."',3943,1),</v>
      </c>
      <c r="AK3944" s="16" t="str">
        <f t="shared" si="246"/>
        <v/>
      </c>
      <c r="AL3944" s="16" t="str">
        <f t="shared" si="247"/>
        <v/>
      </c>
    </row>
    <row r="3945" spans="1:38" x14ac:dyDescent="0.25">
      <c r="A3945" s="16" t="s">
        <v>959</v>
      </c>
      <c r="B3945" s="16" t="s">
        <v>62</v>
      </c>
      <c r="C3945" s="16" t="s">
        <v>41</v>
      </c>
      <c r="D3945" s="16" t="s">
        <v>28</v>
      </c>
      <c r="E3945" s="16" t="s">
        <v>160</v>
      </c>
      <c r="F3945" s="16" t="s">
        <v>155</v>
      </c>
      <c r="G3945" s="16" t="s">
        <v>433</v>
      </c>
      <c r="H3945" s="16" t="s">
        <v>102</v>
      </c>
      <c r="I3945" s="16" t="s">
        <v>65</v>
      </c>
      <c r="J3945" s="16" t="s">
        <v>65</v>
      </c>
      <c r="M3945" s="16"/>
      <c r="N3945" s="7">
        <v>45205</v>
      </c>
      <c r="O3945" s="9">
        <v>44957</v>
      </c>
      <c r="P3945" t="s">
        <v>1176</v>
      </c>
      <c r="Q3945">
        <v>1</v>
      </c>
      <c r="R3945">
        <v>134</v>
      </c>
      <c r="S3945">
        <v>4</v>
      </c>
      <c r="T3945" t="s">
        <v>3026</v>
      </c>
      <c r="U3945">
        <v>16</v>
      </c>
      <c r="V3945">
        <v>2</v>
      </c>
      <c r="W3945">
        <v>4</v>
      </c>
      <c r="X3945">
        <v>54</v>
      </c>
      <c r="Y3945">
        <v>263</v>
      </c>
      <c r="Z3945">
        <v>30</v>
      </c>
      <c r="AA3945">
        <v>30</v>
      </c>
      <c r="AE3945">
        <v>3944</v>
      </c>
      <c r="AF3945" s="16" t="s">
        <v>24</v>
      </c>
      <c r="AG3945" s="16"/>
      <c r="AH3945" s="16"/>
      <c r="AI3945" s="16" t="str">
        <f t="shared" si="244"/>
        <v>(16,4,2,4,54,263,30, null, null, 'Chambers 2024 Asia Pacific',2024, '2023-01-31','2023-01-31','".Carbon::now()."','".Carbon::now()."'),</v>
      </c>
      <c r="AJ3945" s="16" t="str">
        <f t="shared" si="245"/>
        <v>('".DB::select("SELECT id_status FROM `status` WHERE `element_type` = 'task' AND status_type = 'client' AND name ='CANCELLED'")[0]-&gt;id_status."',3944,1),</v>
      </c>
      <c r="AK3945" s="16" t="str">
        <f t="shared" si="246"/>
        <v/>
      </c>
      <c r="AL3945" s="16" t="str">
        <f t="shared" si="247"/>
        <v/>
      </c>
    </row>
    <row r="3946" spans="1:38" x14ac:dyDescent="0.25">
      <c r="A3946" s="16" t="s">
        <v>959</v>
      </c>
      <c r="B3946" s="16" t="s">
        <v>62</v>
      </c>
      <c r="C3946" s="16" t="s">
        <v>41</v>
      </c>
      <c r="D3946" s="16" t="s">
        <v>28</v>
      </c>
      <c r="E3946" s="16" t="s">
        <v>160</v>
      </c>
      <c r="F3946" s="16" t="s">
        <v>155</v>
      </c>
      <c r="G3946" s="16" t="s">
        <v>814</v>
      </c>
      <c r="H3946" s="16" t="s">
        <v>993</v>
      </c>
      <c r="I3946" s="16" t="s">
        <v>65</v>
      </c>
      <c r="J3946" s="16" t="s">
        <v>65</v>
      </c>
      <c r="M3946" s="16" t="s">
        <v>315</v>
      </c>
      <c r="N3946" s="7">
        <v>45031</v>
      </c>
      <c r="O3946" s="9">
        <v>45058</v>
      </c>
      <c r="P3946" t="s">
        <v>1177</v>
      </c>
      <c r="Q3946">
        <v>1</v>
      </c>
      <c r="R3946">
        <v>134</v>
      </c>
      <c r="S3946">
        <v>4</v>
      </c>
      <c r="T3946" t="s">
        <v>3026</v>
      </c>
      <c r="U3946">
        <v>16</v>
      </c>
      <c r="V3946">
        <v>2</v>
      </c>
      <c r="W3946">
        <v>4</v>
      </c>
      <c r="X3946">
        <v>55</v>
      </c>
      <c r="Y3946">
        <v>80</v>
      </c>
      <c r="Z3946">
        <v>30</v>
      </c>
      <c r="AA3946">
        <v>30</v>
      </c>
      <c r="AD3946">
        <v>39</v>
      </c>
      <c r="AE3946">
        <v>3945</v>
      </c>
      <c r="AF3946" s="16" t="s">
        <v>39</v>
      </c>
      <c r="AG3946" s="16"/>
      <c r="AH3946" s="16"/>
      <c r="AI3946" s="16" t="str">
        <f t="shared" si="244"/>
        <v>(16,4,2,4,55,80,30, null, 39, 'Chambers 2024 Asia Pacific',2024, '2023-05-12','2023-05-12','".Carbon::now()."','".Carbon::now()."'),</v>
      </c>
      <c r="AJ3946" s="16" t="str">
        <f t="shared" si="245"/>
        <v>('".DB::select("SELECT id_status FROM `status` WHERE `element_type` = 'task' AND status_type = 'client' AND name ='CONFIRMED'")[0]-&gt;id_status."',3945,1),</v>
      </c>
      <c r="AK3946" s="16" t="str">
        <f t="shared" si="246"/>
        <v/>
      </c>
      <c r="AL3946" s="16" t="str">
        <f t="shared" si="247"/>
        <v/>
      </c>
    </row>
    <row r="3947" spans="1:38" x14ac:dyDescent="0.25">
      <c r="A3947" s="16" t="s">
        <v>959</v>
      </c>
      <c r="B3947" s="16" t="s">
        <v>62</v>
      </c>
      <c r="C3947" s="16" t="s">
        <v>41</v>
      </c>
      <c r="D3947" s="16" t="s">
        <v>28</v>
      </c>
      <c r="E3947" s="16" t="s">
        <v>160</v>
      </c>
      <c r="F3947" s="16" t="s">
        <v>155</v>
      </c>
      <c r="G3947" s="16" t="s">
        <v>628</v>
      </c>
      <c r="H3947" s="16" t="s">
        <v>629</v>
      </c>
      <c r="I3947" s="16" t="s">
        <v>65</v>
      </c>
      <c r="J3947" s="16" t="s">
        <v>482</v>
      </c>
      <c r="M3947" s="16" t="s">
        <v>315</v>
      </c>
      <c r="N3947" s="7">
        <v>45031</v>
      </c>
      <c r="O3947" s="9">
        <v>45058</v>
      </c>
      <c r="P3947" t="s">
        <v>1177</v>
      </c>
      <c r="Q3947">
        <v>1</v>
      </c>
      <c r="R3947">
        <v>134</v>
      </c>
      <c r="S3947">
        <v>4</v>
      </c>
      <c r="T3947" t="s">
        <v>3026</v>
      </c>
      <c r="U3947">
        <v>16</v>
      </c>
      <c r="V3947">
        <v>2</v>
      </c>
      <c r="W3947">
        <v>4</v>
      </c>
      <c r="X3947">
        <v>60</v>
      </c>
      <c r="Y3947">
        <v>79</v>
      </c>
      <c r="Z3947">
        <v>30</v>
      </c>
      <c r="AA3947">
        <v>34</v>
      </c>
      <c r="AD3947">
        <v>39</v>
      </c>
      <c r="AE3947">
        <v>3946</v>
      </c>
      <c r="AF3947" s="16" t="s">
        <v>39</v>
      </c>
      <c r="AG3947" s="16"/>
      <c r="AH3947" s="16"/>
      <c r="AI3947" s="16" t="str">
        <f t="shared" si="244"/>
        <v>(16,4,2,4,60,79,34, null, 39, 'Chambers 2024 Asia Pacific',2024, '2023-05-12','2023-05-12','".Carbon::now()."','".Carbon::now()."'),</v>
      </c>
      <c r="AJ3947" s="16" t="str">
        <f t="shared" si="245"/>
        <v>('".DB::select("SELECT id_status FROM `status` WHERE `element_type` = 'task' AND status_type = 'client' AND name ='CONFIRMED'")[0]-&gt;id_status."',3946,1),</v>
      </c>
      <c r="AK3947" s="16" t="str">
        <f t="shared" si="246"/>
        <v/>
      </c>
      <c r="AL3947" s="16" t="str">
        <f t="shared" si="247"/>
        <v/>
      </c>
    </row>
    <row r="3948" spans="1:38" x14ac:dyDescent="0.25">
      <c r="A3948" s="16" t="s">
        <v>959</v>
      </c>
      <c r="B3948" s="16" t="s">
        <v>62</v>
      </c>
      <c r="C3948" s="16" t="s">
        <v>41</v>
      </c>
      <c r="D3948" s="16" t="s">
        <v>28</v>
      </c>
      <c r="E3948" s="16" t="s">
        <v>160</v>
      </c>
      <c r="F3948" s="16" t="s">
        <v>155</v>
      </c>
      <c r="G3948" s="16" t="s">
        <v>628</v>
      </c>
      <c r="H3948" s="16" t="s">
        <v>47</v>
      </c>
      <c r="I3948" s="16" t="s">
        <v>65</v>
      </c>
      <c r="J3948" s="16" t="s">
        <v>482</v>
      </c>
      <c r="M3948" s="16" t="s">
        <v>315</v>
      </c>
      <c r="N3948" s="7">
        <v>45031</v>
      </c>
      <c r="O3948" s="9">
        <v>45058</v>
      </c>
      <c r="P3948" t="s">
        <v>1177</v>
      </c>
      <c r="Q3948">
        <v>1</v>
      </c>
      <c r="R3948">
        <v>134</v>
      </c>
      <c r="S3948">
        <v>4</v>
      </c>
      <c r="T3948" t="s">
        <v>3026</v>
      </c>
      <c r="U3948">
        <v>16</v>
      </c>
      <c r="V3948">
        <v>2</v>
      </c>
      <c r="W3948">
        <v>4</v>
      </c>
      <c r="X3948">
        <v>60</v>
      </c>
      <c r="Y3948">
        <v>125</v>
      </c>
      <c r="Z3948">
        <v>30</v>
      </c>
      <c r="AA3948">
        <v>34</v>
      </c>
      <c r="AD3948">
        <v>39</v>
      </c>
      <c r="AE3948">
        <v>3947</v>
      </c>
      <c r="AF3948" s="16" t="s">
        <v>39</v>
      </c>
      <c r="AG3948" s="16"/>
      <c r="AH3948" s="16"/>
      <c r="AI3948" s="16" t="str">
        <f t="shared" si="244"/>
        <v>(16,4,2,4,60,125,34, null, 39, 'Chambers 2024 Asia Pacific',2024, '2023-05-12','2023-05-12','".Carbon::now()."','".Carbon::now()."'),</v>
      </c>
      <c r="AJ3948" s="16" t="str">
        <f t="shared" si="245"/>
        <v>('".DB::select("SELECT id_status FROM `status` WHERE `element_type` = 'task' AND status_type = 'client' AND name ='CONFIRMED'")[0]-&gt;id_status."',3947,1),</v>
      </c>
      <c r="AK3948" s="16" t="str">
        <f t="shared" si="246"/>
        <v/>
      </c>
      <c r="AL3948" s="16" t="str">
        <f t="shared" si="247"/>
        <v/>
      </c>
    </row>
    <row r="3949" spans="1:38" x14ac:dyDescent="0.25">
      <c r="A3949" s="16" t="s">
        <v>959</v>
      </c>
      <c r="B3949" s="16" t="s">
        <v>62</v>
      </c>
      <c r="C3949" s="16" t="s">
        <v>41</v>
      </c>
      <c r="D3949" s="16" t="s">
        <v>28</v>
      </c>
      <c r="E3949" s="16" t="s">
        <v>160</v>
      </c>
      <c r="F3949" s="16" t="s">
        <v>155</v>
      </c>
      <c r="G3949" s="16" t="s">
        <v>156</v>
      </c>
      <c r="H3949" s="16" t="s">
        <v>994</v>
      </c>
      <c r="I3949" s="16" t="s">
        <v>65</v>
      </c>
      <c r="J3949" s="16" t="s">
        <v>65</v>
      </c>
      <c r="M3949" s="16" t="s">
        <v>315</v>
      </c>
      <c r="N3949" s="7">
        <v>45094</v>
      </c>
      <c r="O3949" s="9">
        <v>45058</v>
      </c>
      <c r="P3949" t="s">
        <v>1177</v>
      </c>
      <c r="Q3949">
        <v>1</v>
      </c>
      <c r="R3949">
        <v>134</v>
      </c>
      <c r="S3949">
        <v>4</v>
      </c>
      <c r="T3949" t="s">
        <v>3026</v>
      </c>
      <c r="U3949">
        <v>16</v>
      </c>
      <c r="V3949">
        <v>2</v>
      </c>
      <c r="W3949">
        <v>4</v>
      </c>
      <c r="X3949">
        <v>100</v>
      </c>
      <c r="Y3949">
        <v>19</v>
      </c>
      <c r="Z3949">
        <v>30</v>
      </c>
      <c r="AA3949">
        <v>30</v>
      </c>
      <c r="AD3949">
        <v>39</v>
      </c>
      <c r="AE3949">
        <v>3948</v>
      </c>
      <c r="AF3949" s="16" t="s">
        <v>39</v>
      </c>
      <c r="AG3949" s="16"/>
      <c r="AH3949" s="16"/>
      <c r="AI3949" s="16" t="str">
        <f t="shared" si="244"/>
        <v>(16,4,2,4,100,19,30, null, 39, 'Chambers 2024 Asia Pacific',2024, '2023-05-12','2023-05-12','".Carbon::now()."','".Carbon::now()."'),</v>
      </c>
      <c r="AJ3949" s="16" t="str">
        <f t="shared" si="245"/>
        <v>('".DB::select("SELECT id_status FROM `status` WHERE `element_type` = 'task' AND status_type = 'client' AND name ='CONFIRMED'")[0]-&gt;id_status."',3948,1),</v>
      </c>
      <c r="AK3949" s="16" t="str">
        <f t="shared" si="246"/>
        <v/>
      </c>
      <c r="AL3949" s="16" t="str">
        <f t="shared" si="247"/>
        <v/>
      </c>
    </row>
    <row r="3950" spans="1:38" x14ac:dyDescent="0.25">
      <c r="A3950" s="16" t="s">
        <v>959</v>
      </c>
      <c r="B3950" s="16" t="s">
        <v>62</v>
      </c>
      <c r="C3950" s="16" t="s">
        <v>41</v>
      </c>
      <c r="D3950" s="16" t="s">
        <v>28</v>
      </c>
      <c r="E3950" s="16" t="s">
        <v>160</v>
      </c>
      <c r="F3950" s="16" t="s">
        <v>155</v>
      </c>
      <c r="G3950" s="16" t="s">
        <v>156</v>
      </c>
      <c r="H3950" s="16" t="s">
        <v>163</v>
      </c>
      <c r="I3950" s="16" t="s">
        <v>65</v>
      </c>
      <c r="J3950" s="16" t="s">
        <v>65</v>
      </c>
      <c r="M3950" s="16" t="s">
        <v>315</v>
      </c>
      <c r="N3950" s="7">
        <v>44957</v>
      </c>
      <c r="O3950" s="9">
        <v>44957</v>
      </c>
      <c r="P3950" t="s">
        <v>1176</v>
      </c>
      <c r="Q3950">
        <v>1</v>
      </c>
      <c r="R3950">
        <v>134</v>
      </c>
      <c r="S3950">
        <v>4</v>
      </c>
      <c r="T3950" t="s">
        <v>3026</v>
      </c>
      <c r="U3950">
        <v>16</v>
      </c>
      <c r="V3950">
        <v>2</v>
      </c>
      <c r="W3950">
        <v>4</v>
      </c>
      <c r="X3950">
        <v>100</v>
      </c>
      <c r="Y3950">
        <v>26</v>
      </c>
      <c r="Z3950">
        <v>30</v>
      </c>
      <c r="AA3950">
        <v>30</v>
      </c>
      <c r="AD3950">
        <v>39</v>
      </c>
      <c r="AE3950">
        <v>3949</v>
      </c>
      <c r="AF3950" s="16" t="s">
        <v>39</v>
      </c>
      <c r="AG3950" s="16"/>
      <c r="AH3950" s="16"/>
      <c r="AI3950" s="16" t="str">
        <f t="shared" si="244"/>
        <v>(16,4,2,4,100,26,30, null, 39, 'Chambers 2024 Asia Pacific',2024, '2023-01-31','2023-01-31','".Carbon::now()."','".Carbon::now()."'),</v>
      </c>
      <c r="AJ3950" s="16" t="str">
        <f t="shared" si="245"/>
        <v>('".DB::select("SELECT id_status FROM `status` WHERE `element_type` = 'task' AND status_type = 'client' AND name ='CONFIRMED'")[0]-&gt;id_status."',3949,1),</v>
      </c>
      <c r="AK3950" s="16" t="str">
        <f t="shared" si="246"/>
        <v/>
      </c>
      <c r="AL3950" s="16" t="str">
        <f t="shared" si="247"/>
        <v/>
      </c>
    </row>
    <row r="3951" spans="1:38" x14ac:dyDescent="0.25">
      <c r="A3951" s="16" t="s">
        <v>959</v>
      </c>
      <c r="B3951" s="16" t="s">
        <v>62</v>
      </c>
      <c r="C3951" s="16" t="s">
        <v>41</v>
      </c>
      <c r="D3951" s="16" t="s">
        <v>28</v>
      </c>
      <c r="E3951" s="16" t="s">
        <v>160</v>
      </c>
      <c r="F3951" s="16" t="s">
        <v>155</v>
      </c>
      <c r="G3951" s="16" t="s">
        <v>156</v>
      </c>
      <c r="H3951" s="16" t="s">
        <v>172</v>
      </c>
      <c r="I3951" s="16" t="s">
        <v>65</v>
      </c>
      <c r="J3951" s="16" t="s">
        <v>65</v>
      </c>
      <c r="M3951" s="16"/>
      <c r="N3951" s="7">
        <v>44975</v>
      </c>
      <c r="O3951" s="9">
        <v>44957</v>
      </c>
      <c r="P3951" t="s">
        <v>1176</v>
      </c>
      <c r="Q3951">
        <v>1</v>
      </c>
      <c r="R3951">
        <v>134</v>
      </c>
      <c r="S3951">
        <v>4</v>
      </c>
      <c r="T3951" t="s">
        <v>3026</v>
      </c>
      <c r="U3951">
        <v>16</v>
      </c>
      <c r="V3951">
        <v>2</v>
      </c>
      <c r="W3951">
        <v>4</v>
      </c>
      <c r="X3951">
        <v>100</v>
      </c>
      <c r="Y3951">
        <v>28</v>
      </c>
      <c r="Z3951">
        <v>30</v>
      </c>
      <c r="AA3951">
        <v>30</v>
      </c>
      <c r="AE3951">
        <v>3950</v>
      </c>
      <c r="AF3951" s="16" t="s">
        <v>24</v>
      </c>
      <c r="AG3951" s="16"/>
      <c r="AH3951" s="16"/>
      <c r="AI3951" s="16" t="str">
        <f t="shared" si="244"/>
        <v>(16,4,2,4,100,28,30, null, null, 'Chambers 2024 Asia Pacific',2024, '2023-01-31','2023-01-31','".Carbon::now()."','".Carbon::now()."'),</v>
      </c>
      <c r="AJ3951" s="16" t="str">
        <f t="shared" si="245"/>
        <v>('".DB::select("SELECT id_status FROM `status` WHERE `element_type` = 'task' AND status_type = 'client' AND name ='CANCELLED'")[0]-&gt;id_status."',3950,1),</v>
      </c>
      <c r="AK3951" s="16" t="str">
        <f t="shared" si="246"/>
        <v/>
      </c>
      <c r="AL3951" s="16" t="str">
        <f t="shared" si="247"/>
        <v/>
      </c>
    </row>
    <row r="3952" spans="1:38" x14ac:dyDescent="0.25">
      <c r="A3952" s="16" t="s">
        <v>959</v>
      </c>
      <c r="B3952" s="16" t="s">
        <v>62</v>
      </c>
      <c r="C3952" s="16" t="s">
        <v>41</v>
      </c>
      <c r="D3952" s="16" t="s">
        <v>28</v>
      </c>
      <c r="E3952" s="16" t="s">
        <v>160</v>
      </c>
      <c r="F3952" s="16" t="s">
        <v>155</v>
      </c>
      <c r="G3952" s="16" t="s">
        <v>156</v>
      </c>
      <c r="H3952" s="16" t="s">
        <v>993</v>
      </c>
      <c r="I3952" s="16" t="s">
        <v>65</v>
      </c>
      <c r="J3952" s="16" t="s">
        <v>65</v>
      </c>
      <c r="M3952" s="16" t="s">
        <v>315</v>
      </c>
      <c r="N3952" s="7">
        <v>45058</v>
      </c>
      <c r="O3952" s="9">
        <v>45058</v>
      </c>
      <c r="P3952" t="s">
        <v>1177</v>
      </c>
      <c r="Q3952">
        <v>1</v>
      </c>
      <c r="R3952">
        <v>134</v>
      </c>
      <c r="S3952">
        <v>4</v>
      </c>
      <c r="T3952" t="s">
        <v>3026</v>
      </c>
      <c r="U3952">
        <v>16</v>
      </c>
      <c r="V3952">
        <v>2</v>
      </c>
      <c r="W3952">
        <v>4</v>
      </c>
      <c r="X3952">
        <v>100</v>
      </c>
      <c r="Y3952">
        <v>80</v>
      </c>
      <c r="Z3952">
        <v>30</v>
      </c>
      <c r="AA3952">
        <v>30</v>
      </c>
      <c r="AD3952">
        <v>39</v>
      </c>
      <c r="AE3952">
        <v>3951</v>
      </c>
      <c r="AF3952" s="16" t="s">
        <v>39</v>
      </c>
      <c r="AG3952" s="16"/>
      <c r="AH3952" s="16"/>
      <c r="AI3952" s="16" t="str">
        <f t="shared" si="244"/>
        <v>(16,4,2,4,100,80,30, null, 39, 'Chambers 2024 Asia Pacific',2024, '2023-05-12','2023-05-12','".Carbon::now()."','".Carbon::now()."'),</v>
      </c>
      <c r="AJ3952" s="16" t="str">
        <f t="shared" si="245"/>
        <v>('".DB::select("SELECT id_status FROM `status` WHERE `element_type` = 'task' AND status_type = 'client' AND name ='CONFIRMED'")[0]-&gt;id_status."',3951,1),</v>
      </c>
      <c r="AK3952" s="16" t="str">
        <f t="shared" si="246"/>
        <v/>
      </c>
      <c r="AL3952" s="16" t="str">
        <f t="shared" si="247"/>
        <v/>
      </c>
    </row>
    <row r="3953" spans="1:38" x14ac:dyDescent="0.25">
      <c r="A3953" s="16" t="s">
        <v>959</v>
      </c>
      <c r="B3953" s="16" t="s">
        <v>62</v>
      </c>
      <c r="C3953" s="16" t="s">
        <v>41</v>
      </c>
      <c r="D3953" s="16" t="s">
        <v>28</v>
      </c>
      <c r="E3953" s="16" t="s">
        <v>160</v>
      </c>
      <c r="F3953" s="16" t="s">
        <v>155</v>
      </c>
      <c r="G3953" s="16" t="s">
        <v>156</v>
      </c>
      <c r="H3953" s="16" t="s">
        <v>176</v>
      </c>
      <c r="I3953" s="16" t="s">
        <v>65</v>
      </c>
      <c r="J3953" s="16" t="s">
        <v>65</v>
      </c>
      <c r="M3953" s="16" t="s">
        <v>315</v>
      </c>
      <c r="N3953" s="7">
        <v>44995</v>
      </c>
      <c r="O3953" s="9">
        <v>44995</v>
      </c>
      <c r="P3953" t="s">
        <v>1206</v>
      </c>
      <c r="Q3953">
        <v>1</v>
      </c>
      <c r="R3953">
        <v>134</v>
      </c>
      <c r="S3953">
        <v>4</v>
      </c>
      <c r="T3953" t="s">
        <v>3026</v>
      </c>
      <c r="U3953">
        <v>16</v>
      </c>
      <c r="V3953">
        <v>2</v>
      </c>
      <c r="W3953">
        <v>4</v>
      </c>
      <c r="X3953">
        <v>100</v>
      </c>
      <c r="Y3953">
        <v>88</v>
      </c>
      <c r="Z3953">
        <v>30</v>
      </c>
      <c r="AA3953">
        <v>30</v>
      </c>
      <c r="AD3953">
        <v>39</v>
      </c>
      <c r="AE3953">
        <v>3952</v>
      </c>
      <c r="AF3953" s="16" t="s">
        <v>39</v>
      </c>
      <c r="AG3953" s="16"/>
      <c r="AH3953" s="16"/>
      <c r="AI3953" s="16" t="str">
        <f t="shared" si="244"/>
        <v>(16,4,2,4,100,88,30, null, 39, 'Chambers 2024 Asia Pacific',2024, '2023-03-10','2023-03-10','".Carbon::now()."','".Carbon::now()."'),</v>
      </c>
      <c r="AJ3953" s="16" t="str">
        <f t="shared" si="245"/>
        <v>('".DB::select("SELECT id_status FROM `status` WHERE `element_type` = 'task' AND status_type = 'client' AND name ='CONFIRMED'")[0]-&gt;id_status."',3952,1),</v>
      </c>
      <c r="AK3953" s="16" t="str">
        <f t="shared" si="246"/>
        <v/>
      </c>
      <c r="AL3953" s="16" t="str">
        <f t="shared" si="247"/>
        <v/>
      </c>
    </row>
    <row r="3954" spans="1:38" x14ac:dyDescent="0.25">
      <c r="A3954" s="16" t="s">
        <v>959</v>
      </c>
      <c r="B3954" s="16" t="s">
        <v>62</v>
      </c>
      <c r="C3954" s="16" t="s">
        <v>41</v>
      </c>
      <c r="D3954" s="16" t="s">
        <v>28</v>
      </c>
      <c r="E3954" s="16" t="s">
        <v>160</v>
      </c>
      <c r="F3954" s="16" t="s">
        <v>155</v>
      </c>
      <c r="G3954" s="16" t="s">
        <v>156</v>
      </c>
      <c r="H3954" s="16" t="s">
        <v>164</v>
      </c>
      <c r="I3954" s="16" t="s">
        <v>65</v>
      </c>
      <c r="J3954" s="16" t="s">
        <v>65</v>
      </c>
      <c r="M3954" s="16" t="s">
        <v>315</v>
      </c>
      <c r="N3954" s="7">
        <v>45031</v>
      </c>
      <c r="O3954" s="9">
        <v>44995</v>
      </c>
      <c r="P3954" t="s">
        <v>1206</v>
      </c>
      <c r="Q3954">
        <v>1</v>
      </c>
      <c r="R3954">
        <v>134</v>
      </c>
      <c r="S3954">
        <v>4</v>
      </c>
      <c r="T3954" t="s">
        <v>3026</v>
      </c>
      <c r="U3954">
        <v>16</v>
      </c>
      <c r="V3954">
        <v>2</v>
      </c>
      <c r="W3954">
        <v>4</v>
      </c>
      <c r="X3954">
        <v>100</v>
      </c>
      <c r="Y3954">
        <v>96</v>
      </c>
      <c r="Z3954">
        <v>30</v>
      </c>
      <c r="AA3954">
        <v>30</v>
      </c>
      <c r="AD3954">
        <v>39</v>
      </c>
      <c r="AE3954">
        <v>3953</v>
      </c>
      <c r="AF3954" s="16" t="s">
        <v>39</v>
      </c>
      <c r="AG3954" s="16"/>
      <c r="AH3954" s="16"/>
      <c r="AI3954" s="16" t="str">
        <f t="shared" si="244"/>
        <v>(16,4,2,4,100,96,30, null, 39, 'Chambers 2024 Asia Pacific',2024, '2023-03-10','2023-03-10','".Carbon::now()."','".Carbon::now()."'),</v>
      </c>
      <c r="AJ3954" s="16" t="str">
        <f t="shared" si="245"/>
        <v>('".DB::select("SELECT id_status FROM `status` WHERE `element_type` = 'task' AND status_type = 'client' AND name ='CONFIRMED'")[0]-&gt;id_status."',3953,1),</v>
      </c>
      <c r="AK3954" s="16" t="str">
        <f t="shared" si="246"/>
        <v/>
      </c>
      <c r="AL3954" s="16" t="str">
        <f t="shared" si="247"/>
        <v/>
      </c>
    </row>
    <row r="3955" spans="1:38" x14ac:dyDescent="0.25">
      <c r="A3955" s="16" t="s">
        <v>959</v>
      </c>
      <c r="B3955" s="16" t="s">
        <v>62</v>
      </c>
      <c r="C3955" s="16" t="s">
        <v>41</v>
      </c>
      <c r="D3955" s="16" t="s">
        <v>28</v>
      </c>
      <c r="E3955" s="16" t="s">
        <v>160</v>
      </c>
      <c r="F3955" s="16" t="s">
        <v>155</v>
      </c>
      <c r="G3955" s="16" t="s">
        <v>156</v>
      </c>
      <c r="H3955" s="16" t="s">
        <v>177</v>
      </c>
      <c r="I3955" s="16" t="s">
        <v>65</v>
      </c>
      <c r="J3955" s="16" t="s">
        <v>65</v>
      </c>
      <c r="M3955" s="16" t="s">
        <v>315</v>
      </c>
      <c r="N3955" s="7">
        <v>45031</v>
      </c>
      <c r="O3955" s="9">
        <v>44995</v>
      </c>
      <c r="P3955" t="s">
        <v>1206</v>
      </c>
      <c r="Q3955">
        <v>1</v>
      </c>
      <c r="R3955">
        <v>134</v>
      </c>
      <c r="S3955">
        <v>4</v>
      </c>
      <c r="T3955" t="s">
        <v>3026</v>
      </c>
      <c r="U3955">
        <v>16</v>
      </c>
      <c r="V3955">
        <v>2</v>
      </c>
      <c r="W3955">
        <v>4</v>
      </c>
      <c r="X3955">
        <v>100</v>
      </c>
      <c r="Y3955">
        <v>113</v>
      </c>
      <c r="Z3955">
        <v>30</v>
      </c>
      <c r="AA3955">
        <v>30</v>
      </c>
      <c r="AD3955">
        <v>39</v>
      </c>
      <c r="AE3955">
        <v>3954</v>
      </c>
      <c r="AF3955" s="16" t="s">
        <v>39</v>
      </c>
      <c r="AG3955" s="16"/>
      <c r="AH3955" s="16"/>
      <c r="AI3955" s="16" t="str">
        <f t="shared" si="244"/>
        <v>(16,4,2,4,100,113,30, null, 39, 'Chambers 2024 Asia Pacific',2024, '2023-03-10','2023-03-10','".Carbon::now()."','".Carbon::now()."'),</v>
      </c>
      <c r="AJ3955" s="16" t="str">
        <f t="shared" si="245"/>
        <v>('".DB::select("SELECT id_status FROM `status` WHERE `element_type` = 'task' AND status_type = 'client' AND name ='CONFIRMED'")[0]-&gt;id_status."',3954,1),</v>
      </c>
      <c r="AK3955" s="16" t="str">
        <f t="shared" si="246"/>
        <v/>
      </c>
      <c r="AL3955" s="16" t="str">
        <f t="shared" si="247"/>
        <v/>
      </c>
    </row>
    <row r="3956" spans="1:38" x14ac:dyDescent="0.25">
      <c r="A3956" s="16" t="s">
        <v>959</v>
      </c>
      <c r="B3956" s="16" t="s">
        <v>62</v>
      </c>
      <c r="C3956" s="16" t="s">
        <v>41</v>
      </c>
      <c r="D3956" s="16" t="s">
        <v>28</v>
      </c>
      <c r="E3956" s="16" t="s">
        <v>160</v>
      </c>
      <c r="F3956" s="16" t="s">
        <v>155</v>
      </c>
      <c r="G3956" s="16" t="s">
        <v>156</v>
      </c>
      <c r="H3956" s="16" t="s">
        <v>180</v>
      </c>
      <c r="I3956" s="16" t="s">
        <v>65</v>
      </c>
      <c r="J3956" s="16" t="s">
        <v>65</v>
      </c>
      <c r="M3956" s="16" t="s">
        <v>315</v>
      </c>
      <c r="N3956" s="7">
        <v>44957</v>
      </c>
      <c r="O3956" s="9">
        <v>44957</v>
      </c>
      <c r="P3956" t="s">
        <v>1176</v>
      </c>
      <c r="Q3956">
        <v>1</v>
      </c>
      <c r="R3956">
        <v>134</v>
      </c>
      <c r="S3956">
        <v>4</v>
      </c>
      <c r="T3956" t="s">
        <v>3026</v>
      </c>
      <c r="U3956">
        <v>16</v>
      </c>
      <c r="V3956">
        <v>2</v>
      </c>
      <c r="W3956">
        <v>4</v>
      </c>
      <c r="X3956">
        <v>100</v>
      </c>
      <c r="Y3956">
        <v>142</v>
      </c>
      <c r="Z3956">
        <v>30</v>
      </c>
      <c r="AA3956">
        <v>30</v>
      </c>
      <c r="AD3956">
        <v>39</v>
      </c>
      <c r="AE3956">
        <v>3955</v>
      </c>
      <c r="AF3956" s="16" t="s">
        <v>39</v>
      </c>
      <c r="AG3956" s="16"/>
      <c r="AH3956" s="16"/>
      <c r="AI3956" s="16" t="str">
        <f t="shared" si="244"/>
        <v>(16,4,2,4,100,142,30, null, 39, 'Chambers 2024 Asia Pacific',2024, '2023-01-31','2023-01-31','".Carbon::now()."','".Carbon::now()."'),</v>
      </c>
      <c r="AJ3956" s="16" t="str">
        <f t="shared" si="245"/>
        <v>('".DB::select("SELECT id_status FROM `status` WHERE `element_type` = 'task' AND status_type = 'client' AND name ='CONFIRMED'")[0]-&gt;id_status."',3955,1),</v>
      </c>
      <c r="AK3956" s="16" t="str">
        <f t="shared" si="246"/>
        <v/>
      </c>
      <c r="AL3956" s="16" t="str">
        <f t="shared" si="247"/>
        <v/>
      </c>
    </row>
    <row r="3957" spans="1:38" x14ac:dyDescent="0.25">
      <c r="A3957" s="16" t="s">
        <v>959</v>
      </c>
      <c r="B3957" s="16" t="s">
        <v>62</v>
      </c>
      <c r="C3957" s="16" t="s">
        <v>41</v>
      </c>
      <c r="D3957" s="16" t="s">
        <v>28</v>
      </c>
      <c r="E3957" s="16" t="s">
        <v>160</v>
      </c>
      <c r="F3957" s="16" t="s">
        <v>155</v>
      </c>
      <c r="G3957" s="16" t="s">
        <v>156</v>
      </c>
      <c r="H3957" s="16" t="s">
        <v>184</v>
      </c>
      <c r="I3957" s="16" t="s">
        <v>65</v>
      </c>
      <c r="J3957" s="16" t="s">
        <v>65</v>
      </c>
      <c r="M3957" s="16" t="s">
        <v>315</v>
      </c>
      <c r="N3957" s="7">
        <v>44975</v>
      </c>
      <c r="O3957" s="9">
        <v>44957</v>
      </c>
      <c r="P3957" t="s">
        <v>1176</v>
      </c>
      <c r="Q3957">
        <v>1</v>
      </c>
      <c r="R3957">
        <v>134</v>
      </c>
      <c r="S3957">
        <v>4</v>
      </c>
      <c r="T3957" t="s">
        <v>3026</v>
      </c>
      <c r="U3957">
        <v>16</v>
      </c>
      <c r="V3957">
        <v>2</v>
      </c>
      <c r="W3957">
        <v>4</v>
      </c>
      <c r="X3957">
        <v>100</v>
      </c>
      <c r="Y3957">
        <v>318</v>
      </c>
      <c r="Z3957">
        <v>30</v>
      </c>
      <c r="AA3957">
        <v>30</v>
      </c>
      <c r="AD3957">
        <v>39</v>
      </c>
      <c r="AE3957">
        <v>3956</v>
      </c>
      <c r="AF3957" s="16" t="s">
        <v>39</v>
      </c>
      <c r="AG3957" s="16"/>
      <c r="AH3957" s="16"/>
      <c r="AI3957" s="16" t="str">
        <f t="shared" si="244"/>
        <v>(16,4,2,4,100,318,30, null, 39, 'Chambers 2024 Asia Pacific',2024, '2023-01-31','2023-01-31','".Carbon::now()."','".Carbon::now()."'),</v>
      </c>
      <c r="AJ3957" s="16" t="str">
        <f t="shared" si="245"/>
        <v>('".DB::select("SELECT id_status FROM `status` WHERE `element_type` = 'task' AND status_type = 'client' AND name ='CONFIRMED'")[0]-&gt;id_status."',3956,1),</v>
      </c>
      <c r="AK3957" s="16" t="str">
        <f t="shared" si="246"/>
        <v/>
      </c>
      <c r="AL3957" s="16" t="str">
        <f t="shared" si="247"/>
        <v/>
      </c>
    </row>
    <row r="3958" spans="1:38" x14ac:dyDescent="0.25">
      <c r="A3958" s="16" t="s">
        <v>959</v>
      </c>
      <c r="B3958" s="16" t="s">
        <v>62</v>
      </c>
      <c r="C3958" s="16" t="s">
        <v>41</v>
      </c>
      <c r="D3958" s="16" t="s">
        <v>28</v>
      </c>
      <c r="E3958" s="16" t="s">
        <v>160</v>
      </c>
      <c r="F3958" s="16" t="s">
        <v>155</v>
      </c>
      <c r="G3958" s="16" t="s">
        <v>156</v>
      </c>
      <c r="H3958" s="16" t="s">
        <v>995</v>
      </c>
      <c r="I3958" s="16" t="s">
        <v>65</v>
      </c>
      <c r="J3958" s="16" t="s">
        <v>65</v>
      </c>
      <c r="M3958" s="16" t="s">
        <v>315</v>
      </c>
      <c r="N3958" s="7">
        <v>44975</v>
      </c>
      <c r="O3958" s="9">
        <v>44957</v>
      </c>
      <c r="P3958" t="s">
        <v>1176</v>
      </c>
      <c r="Q3958">
        <v>1</v>
      </c>
      <c r="R3958">
        <v>134</v>
      </c>
      <c r="S3958">
        <v>4</v>
      </c>
      <c r="T3958" t="s">
        <v>3026</v>
      </c>
      <c r="U3958">
        <v>16</v>
      </c>
      <c r="V3958">
        <v>2</v>
      </c>
      <c r="W3958">
        <v>4</v>
      </c>
      <c r="X3958">
        <v>100</v>
      </c>
      <c r="Y3958">
        <v>358</v>
      </c>
      <c r="Z3958">
        <v>30</v>
      </c>
      <c r="AA3958">
        <v>30</v>
      </c>
      <c r="AD3958">
        <v>39</v>
      </c>
      <c r="AE3958">
        <v>3957</v>
      </c>
      <c r="AF3958" s="16" t="s">
        <v>39</v>
      </c>
      <c r="AG3958" s="16"/>
      <c r="AH3958" s="16"/>
      <c r="AI3958" s="16" t="str">
        <f t="shared" si="244"/>
        <v>(16,4,2,4,100,358,30, null, 39, 'Chambers 2024 Asia Pacific',2024, '2023-01-31','2023-01-31','".Carbon::now()."','".Carbon::now()."'),</v>
      </c>
      <c r="AJ3958" s="16" t="str">
        <f t="shared" si="245"/>
        <v>('".DB::select("SELECT id_status FROM `status` WHERE `element_type` = 'task' AND status_type = 'client' AND name ='CONFIRMED'")[0]-&gt;id_status."',3957,1),</v>
      </c>
      <c r="AK3958" s="16" t="str">
        <f t="shared" si="246"/>
        <v/>
      </c>
      <c r="AL3958" s="16" t="str">
        <f t="shared" si="247"/>
        <v/>
      </c>
    </row>
    <row r="3959" spans="1:38" x14ac:dyDescent="0.25">
      <c r="A3959" s="16" t="s">
        <v>959</v>
      </c>
      <c r="B3959" s="16" t="s">
        <v>62</v>
      </c>
      <c r="C3959" s="16" t="s">
        <v>41</v>
      </c>
      <c r="D3959" s="16" t="s">
        <v>28</v>
      </c>
      <c r="E3959" s="16" t="s">
        <v>160</v>
      </c>
      <c r="F3959" s="16" t="s">
        <v>155</v>
      </c>
      <c r="G3959" s="16" t="s">
        <v>156</v>
      </c>
      <c r="H3959" s="16" t="s">
        <v>996</v>
      </c>
      <c r="I3959" s="16" t="s">
        <v>65</v>
      </c>
      <c r="J3959" s="16" t="s">
        <v>65</v>
      </c>
      <c r="M3959" s="16" t="s">
        <v>315</v>
      </c>
      <c r="N3959" s="7">
        <v>44975</v>
      </c>
      <c r="O3959" s="9">
        <v>44957</v>
      </c>
      <c r="P3959" t="s">
        <v>1176</v>
      </c>
      <c r="Q3959">
        <v>1</v>
      </c>
      <c r="R3959">
        <v>134</v>
      </c>
      <c r="S3959">
        <v>4</v>
      </c>
      <c r="T3959" t="s">
        <v>3026</v>
      </c>
      <c r="U3959">
        <v>16</v>
      </c>
      <c r="V3959">
        <v>2</v>
      </c>
      <c r="W3959">
        <v>4</v>
      </c>
      <c r="X3959">
        <v>100</v>
      </c>
      <c r="Y3959">
        <v>359</v>
      </c>
      <c r="Z3959">
        <v>30</v>
      </c>
      <c r="AA3959">
        <v>30</v>
      </c>
      <c r="AD3959">
        <v>39</v>
      </c>
      <c r="AE3959">
        <v>3958</v>
      </c>
      <c r="AF3959" s="16" t="s">
        <v>39</v>
      </c>
      <c r="AG3959" s="16"/>
      <c r="AH3959" s="16"/>
      <c r="AI3959" s="16" t="str">
        <f t="shared" si="244"/>
        <v>(16,4,2,4,100,359,30, null, 39, 'Chambers 2024 Asia Pacific',2024, '2023-01-31','2023-01-31','".Carbon::now()."','".Carbon::now()."'),</v>
      </c>
      <c r="AJ3959" s="16" t="str">
        <f t="shared" si="245"/>
        <v>('".DB::select("SELECT id_status FROM `status` WHERE `element_type` = 'task' AND status_type = 'client' AND name ='CONFIRMED'")[0]-&gt;id_status."',3958,1),</v>
      </c>
      <c r="AK3959" s="16" t="str">
        <f t="shared" si="246"/>
        <v/>
      </c>
      <c r="AL3959" s="16" t="str">
        <f t="shared" si="247"/>
        <v/>
      </c>
    </row>
    <row r="3960" spans="1:38" x14ac:dyDescent="0.25">
      <c r="A3960" s="16" t="s">
        <v>959</v>
      </c>
      <c r="B3960" s="16" t="s">
        <v>62</v>
      </c>
      <c r="C3960" s="16" t="s">
        <v>41</v>
      </c>
      <c r="D3960" s="16" t="s">
        <v>28</v>
      </c>
      <c r="E3960" s="16" t="s">
        <v>160</v>
      </c>
      <c r="F3960" s="16" t="s">
        <v>155</v>
      </c>
      <c r="G3960" s="16" t="s">
        <v>156</v>
      </c>
      <c r="H3960" s="16" t="s">
        <v>188</v>
      </c>
      <c r="I3960" s="16" t="s">
        <v>65</v>
      </c>
      <c r="J3960" s="16" t="s">
        <v>65</v>
      </c>
      <c r="M3960" s="16" t="s">
        <v>315</v>
      </c>
      <c r="N3960" s="7">
        <v>45094</v>
      </c>
      <c r="O3960" s="9">
        <v>45058</v>
      </c>
      <c r="P3960" t="s">
        <v>1177</v>
      </c>
      <c r="Q3960">
        <v>1</v>
      </c>
      <c r="R3960">
        <v>134</v>
      </c>
      <c r="S3960">
        <v>4</v>
      </c>
      <c r="T3960" t="s">
        <v>3026</v>
      </c>
      <c r="U3960">
        <v>16</v>
      </c>
      <c r="V3960">
        <v>2</v>
      </c>
      <c r="W3960">
        <v>4</v>
      </c>
      <c r="X3960">
        <v>100</v>
      </c>
      <c r="Y3960">
        <v>384</v>
      </c>
      <c r="Z3960">
        <v>30</v>
      </c>
      <c r="AA3960">
        <v>30</v>
      </c>
      <c r="AD3960">
        <v>39</v>
      </c>
      <c r="AE3960">
        <v>3959</v>
      </c>
      <c r="AF3960" s="16" t="s">
        <v>39</v>
      </c>
      <c r="AG3960" s="16"/>
      <c r="AH3960" s="16"/>
      <c r="AI3960" s="16" t="str">
        <f t="shared" si="244"/>
        <v>(16,4,2,4,100,384,30, null, 39, 'Chambers 2024 Asia Pacific',2024, '2023-05-12','2023-05-12','".Carbon::now()."','".Carbon::now()."'),</v>
      </c>
      <c r="AJ3960" s="16" t="str">
        <f t="shared" si="245"/>
        <v>('".DB::select("SELECT id_status FROM `status` WHERE `element_type` = 'task' AND status_type = 'client' AND name ='CONFIRMED'")[0]-&gt;id_status."',3959,1),</v>
      </c>
      <c r="AK3960" s="16" t="str">
        <f t="shared" si="246"/>
        <v/>
      </c>
      <c r="AL3960" s="16" t="str">
        <f t="shared" si="247"/>
        <v/>
      </c>
    </row>
    <row r="3961" spans="1:38" x14ac:dyDescent="0.25">
      <c r="A3961" s="16" t="s">
        <v>959</v>
      </c>
      <c r="B3961" s="16" t="s">
        <v>62</v>
      </c>
      <c r="C3961" s="16" t="s">
        <v>41</v>
      </c>
      <c r="D3961" s="16" t="s">
        <v>28</v>
      </c>
      <c r="E3961" s="16" t="s">
        <v>160</v>
      </c>
      <c r="F3961" s="16" t="s">
        <v>155</v>
      </c>
      <c r="G3961" s="16" t="s">
        <v>908</v>
      </c>
      <c r="H3961" s="16" t="s">
        <v>997</v>
      </c>
      <c r="I3961" s="16" t="s">
        <v>65</v>
      </c>
      <c r="J3961" s="16" t="s">
        <v>482</v>
      </c>
      <c r="M3961" s="16" t="s">
        <v>315</v>
      </c>
      <c r="N3961" s="7">
        <v>44957</v>
      </c>
      <c r="O3961" s="9">
        <v>45058</v>
      </c>
      <c r="P3961" t="s">
        <v>1177</v>
      </c>
      <c r="Q3961">
        <v>1</v>
      </c>
      <c r="R3961">
        <v>134</v>
      </c>
      <c r="S3961">
        <v>4</v>
      </c>
      <c r="T3961" t="s">
        <v>3026</v>
      </c>
      <c r="U3961">
        <v>16</v>
      </c>
      <c r="V3961">
        <v>2</v>
      </c>
      <c r="W3961">
        <v>4</v>
      </c>
      <c r="X3961">
        <v>102</v>
      </c>
      <c r="Y3961">
        <v>360</v>
      </c>
      <c r="Z3961">
        <v>30</v>
      </c>
      <c r="AA3961">
        <v>34</v>
      </c>
      <c r="AD3961">
        <v>39</v>
      </c>
      <c r="AE3961">
        <v>3960</v>
      </c>
      <c r="AF3961" s="16" t="s">
        <v>39</v>
      </c>
      <c r="AG3961" s="16"/>
      <c r="AH3961" s="16"/>
      <c r="AI3961" s="16" t="str">
        <f t="shared" si="244"/>
        <v>(16,4,2,4,102,360,34, null, 39, 'Chambers 2024 Asia Pacific',2024, '2023-05-12','2023-05-12','".Carbon::now()."','".Carbon::now()."'),</v>
      </c>
      <c r="AJ3961" s="16" t="str">
        <f t="shared" si="245"/>
        <v>('".DB::select("SELECT id_status FROM `status` WHERE `element_type` = 'task' AND status_type = 'client' AND name ='CONFIRMED'")[0]-&gt;id_status."',3960,1),</v>
      </c>
      <c r="AK3961" s="16" t="str">
        <f t="shared" si="246"/>
        <v/>
      </c>
      <c r="AL3961" s="16" t="str">
        <f t="shared" si="247"/>
        <v/>
      </c>
    </row>
    <row r="3962" spans="1:38" x14ac:dyDescent="0.25">
      <c r="A3962" s="16" t="s">
        <v>959</v>
      </c>
      <c r="B3962" s="16" t="s">
        <v>62</v>
      </c>
      <c r="C3962" s="16" t="s">
        <v>41</v>
      </c>
      <c r="D3962" s="16" t="s">
        <v>28</v>
      </c>
      <c r="E3962" s="16" t="s">
        <v>810</v>
      </c>
      <c r="F3962" s="16" t="s">
        <v>811</v>
      </c>
      <c r="G3962" s="16" t="s">
        <v>480</v>
      </c>
      <c r="H3962" s="16" t="s">
        <v>808</v>
      </c>
      <c r="I3962" s="16" t="s">
        <v>65</v>
      </c>
      <c r="J3962" s="16" t="s">
        <v>482</v>
      </c>
      <c r="M3962" s="16" t="s">
        <v>315</v>
      </c>
      <c r="N3962" s="7"/>
      <c r="O3962" s="9">
        <v>45310</v>
      </c>
      <c r="P3962" t="s">
        <v>5074</v>
      </c>
      <c r="Q3962">
        <v>1</v>
      </c>
      <c r="R3962">
        <v>134</v>
      </c>
      <c r="S3962">
        <v>4</v>
      </c>
      <c r="T3962" t="s">
        <v>3026</v>
      </c>
      <c r="U3962">
        <v>16</v>
      </c>
      <c r="V3962">
        <v>2</v>
      </c>
      <c r="W3962">
        <v>10</v>
      </c>
      <c r="X3962">
        <v>49</v>
      </c>
      <c r="Y3962">
        <v>165</v>
      </c>
      <c r="Z3962">
        <v>30</v>
      </c>
      <c r="AA3962">
        <v>34</v>
      </c>
      <c r="AD3962">
        <v>39</v>
      </c>
      <c r="AE3962">
        <v>3961</v>
      </c>
      <c r="AF3962" s="16" t="s">
        <v>5113</v>
      </c>
      <c r="AG3962" s="16"/>
      <c r="AH3962" s="16"/>
      <c r="AI3962" s="16" t="str">
        <f t="shared" si="244"/>
        <v>(16,4,2,10,49,165,34, null, 39, 'Chambers 2024 Crisis &amp; Risk Management',2024, '2024-01-19','2024-01-19','".Carbon::now()."','".Carbon::now()."'),</v>
      </c>
      <c r="AJ3962" s="16" t="str">
        <f t="shared" si="245"/>
        <v>('".DB::select("SELECT id_status FROM `status` WHERE `element_type` = 'task' AND status_type = 'client' AND name ='PENDING'")[0]-&gt;id_status."',3961,1),</v>
      </c>
      <c r="AK3962" s="16" t="str">
        <f t="shared" si="246"/>
        <v/>
      </c>
      <c r="AL3962" s="16" t="str">
        <f t="shared" si="247"/>
        <v/>
      </c>
    </row>
    <row r="3963" spans="1:38" x14ac:dyDescent="0.25">
      <c r="A3963" s="16" t="s">
        <v>959</v>
      </c>
      <c r="B3963" s="16" t="s">
        <v>62</v>
      </c>
      <c r="C3963" s="16" t="s">
        <v>41</v>
      </c>
      <c r="D3963" s="16" t="s">
        <v>28</v>
      </c>
      <c r="E3963" s="16" t="s">
        <v>51</v>
      </c>
      <c r="F3963" s="16" t="s">
        <v>31</v>
      </c>
      <c r="G3963" s="16" t="s">
        <v>430</v>
      </c>
      <c r="H3963" s="16" t="s">
        <v>431</v>
      </c>
      <c r="I3963" s="16" t="s">
        <v>65</v>
      </c>
      <c r="J3963" s="16" t="s">
        <v>482</v>
      </c>
      <c r="M3963" s="16" t="s">
        <v>315</v>
      </c>
      <c r="N3963" s="7">
        <v>44979</v>
      </c>
      <c r="O3963" s="9">
        <v>44979</v>
      </c>
      <c r="P3963" t="s">
        <v>1179</v>
      </c>
      <c r="Q3963">
        <v>1</v>
      </c>
      <c r="R3963">
        <v>134</v>
      </c>
      <c r="S3963">
        <v>4</v>
      </c>
      <c r="T3963" t="s">
        <v>3026</v>
      </c>
      <c r="U3963">
        <v>16</v>
      </c>
      <c r="V3963">
        <v>2</v>
      </c>
      <c r="W3963">
        <v>12</v>
      </c>
      <c r="X3963">
        <v>11</v>
      </c>
      <c r="Y3963">
        <v>71</v>
      </c>
      <c r="Z3963">
        <v>30</v>
      </c>
      <c r="AA3963">
        <v>34</v>
      </c>
      <c r="AD3963">
        <v>39</v>
      </c>
      <c r="AE3963">
        <v>3962</v>
      </c>
      <c r="AF3963" s="16" t="s">
        <v>39</v>
      </c>
      <c r="AG3963" s="16"/>
      <c r="AH3963" s="16"/>
      <c r="AI3963" s="16" t="str">
        <f t="shared" si="244"/>
        <v>(16,4,2,12,11,71,34, null, 39, 'Chambers 2024 Europe',2024, '2023-02-22','2023-02-22','".Carbon::now()."','".Carbon::now()."'),</v>
      </c>
      <c r="AJ3963" s="16" t="str">
        <f t="shared" si="245"/>
        <v>('".DB::select("SELECT id_status FROM `status` WHERE `element_type` = 'task' AND status_type = 'client' AND name ='CONFIRMED'")[0]-&gt;id_status."',3962,1),</v>
      </c>
      <c r="AK3963" s="16" t="str">
        <f t="shared" si="246"/>
        <v/>
      </c>
      <c r="AL3963" s="16" t="str">
        <f t="shared" si="247"/>
        <v/>
      </c>
    </row>
    <row r="3964" spans="1:38" x14ac:dyDescent="0.25">
      <c r="A3964" s="16" t="s">
        <v>959</v>
      </c>
      <c r="B3964" s="16" t="s">
        <v>62</v>
      </c>
      <c r="C3964" s="16" t="s">
        <v>41</v>
      </c>
      <c r="D3964" s="16" t="s">
        <v>28</v>
      </c>
      <c r="E3964" s="16" t="s">
        <v>51</v>
      </c>
      <c r="F3964" s="16" t="s">
        <v>31</v>
      </c>
      <c r="G3964" s="16" t="s">
        <v>430</v>
      </c>
      <c r="H3964" s="16" t="s">
        <v>102</v>
      </c>
      <c r="I3964" s="16" t="s">
        <v>65</v>
      </c>
      <c r="J3964" s="16" t="s">
        <v>482</v>
      </c>
      <c r="M3964" s="16" t="s">
        <v>315</v>
      </c>
      <c r="N3964" s="7">
        <v>45063</v>
      </c>
      <c r="O3964" s="9">
        <v>45063</v>
      </c>
      <c r="P3964" t="s">
        <v>1191</v>
      </c>
      <c r="Q3964">
        <v>1</v>
      </c>
      <c r="R3964">
        <v>134</v>
      </c>
      <c r="S3964">
        <v>4</v>
      </c>
      <c r="T3964" t="s">
        <v>3026</v>
      </c>
      <c r="U3964">
        <v>16</v>
      </c>
      <c r="V3964">
        <v>2</v>
      </c>
      <c r="W3964">
        <v>12</v>
      </c>
      <c r="X3964">
        <v>11</v>
      </c>
      <c r="Y3964">
        <v>263</v>
      </c>
      <c r="Z3964">
        <v>30</v>
      </c>
      <c r="AA3964">
        <v>34</v>
      </c>
      <c r="AD3964">
        <v>39</v>
      </c>
      <c r="AE3964">
        <v>3963</v>
      </c>
      <c r="AF3964" s="16" t="s">
        <v>39</v>
      </c>
      <c r="AG3964" s="16"/>
      <c r="AH3964" s="16"/>
      <c r="AI3964" s="16" t="str">
        <f t="shared" si="244"/>
        <v>(16,4,2,12,11,263,34, null, 39, 'Chambers 2024 Europe',2024, '2023-05-17','2023-05-17','".Carbon::now()."','".Carbon::now()."'),</v>
      </c>
      <c r="AJ3964" s="16" t="str">
        <f t="shared" si="245"/>
        <v>('".DB::select("SELECT id_status FROM `status` WHERE `element_type` = 'task' AND status_type = 'client' AND name ='CONFIRMED'")[0]-&gt;id_status."',3963,1),</v>
      </c>
      <c r="AK3964" s="16" t="str">
        <f t="shared" si="246"/>
        <v/>
      </c>
      <c r="AL3964" s="16" t="str">
        <f t="shared" si="247"/>
        <v/>
      </c>
    </row>
    <row r="3965" spans="1:38" x14ac:dyDescent="0.25">
      <c r="A3965" s="16" t="s">
        <v>959</v>
      </c>
      <c r="B3965" s="16" t="s">
        <v>62</v>
      </c>
      <c r="C3965" s="16" t="s">
        <v>41</v>
      </c>
      <c r="D3965" s="16" t="s">
        <v>28</v>
      </c>
      <c r="E3965" s="16" t="s">
        <v>51</v>
      </c>
      <c r="F3965" s="16" t="s">
        <v>31</v>
      </c>
      <c r="G3965" s="16" t="s">
        <v>432</v>
      </c>
      <c r="H3965" s="16" t="s">
        <v>869</v>
      </c>
      <c r="I3965" s="16" t="s">
        <v>65</v>
      </c>
      <c r="J3965" s="16" t="s">
        <v>482</v>
      </c>
      <c r="M3965" s="16" t="s">
        <v>315</v>
      </c>
      <c r="N3965" s="7">
        <v>45063</v>
      </c>
      <c r="O3965" s="9">
        <v>45063</v>
      </c>
      <c r="P3965" t="s">
        <v>1191</v>
      </c>
      <c r="Q3965">
        <v>1</v>
      </c>
      <c r="R3965">
        <v>134</v>
      </c>
      <c r="S3965">
        <v>4</v>
      </c>
      <c r="T3965" t="s">
        <v>3026</v>
      </c>
      <c r="U3965">
        <v>16</v>
      </c>
      <c r="V3965">
        <v>2</v>
      </c>
      <c r="W3965">
        <v>12</v>
      </c>
      <c r="X3965">
        <v>39</v>
      </c>
      <c r="Y3965">
        <v>243</v>
      </c>
      <c r="Z3965">
        <v>30</v>
      </c>
      <c r="AA3965">
        <v>34</v>
      </c>
      <c r="AD3965">
        <v>39</v>
      </c>
      <c r="AE3965">
        <v>3964</v>
      </c>
      <c r="AF3965" s="16" t="s">
        <v>39</v>
      </c>
      <c r="AG3965" s="16"/>
      <c r="AH3965" s="16"/>
      <c r="AI3965" s="16" t="str">
        <f t="shared" si="244"/>
        <v>(16,4,2,12,39,243,34, null, 39, 'Chambers 2024 Europe',2024, '2023-05-17','2023-05-17','".Carbon::now()."','".Carbon::now()."'),</v>
      </c>
      <c r="AJ3965" s="16" t="str">
        <f t="shared" si="245"/>
        <v>('".DB::select("SELECT id_status FROM `status` WHERE `element_type` = 'task' AND status_type = 'client' AND name ='CONFIRMED'")[0]-&gt;id_status."',3964,1),</v>
      </c>
      <c r="AK3965" s="16" t="str">
        <f t="shared" si="246"/>
        <v/>
      </c>
      <c r="AL3965" s="16" t="str">
        <f t="shared" si="247"/>
        <v/>
      </c>
    </row>
    <row r="3966" spans="1:38" x14ac:dyDescent="0.25">
      <c r="A3966" s="16" t="s">
        <v>959</v>
      </c>
      <c r="B3966" s="16" t="s">
        <v>62</v>
      </c>
      <c r="C3966" s="16" t="s">
        <v>41</v>
      </c>
      <c r="D3966" s="16" t="s">
        <v>28</v>
      </c>
      <c r="E3966" s="16" t="s">
        <v>51</v>
      </c>
      <c r="F3966" s="16" t="s">
        <v>31</v>
      </c>
      <c r="G3966" s="16" t="s">
        <v>345</v>
      </c>
      <c r="H3966" s="16" t="s">
        <v>465</v>
      </c>
      <c r="I3966" s="16" t="s">
        <v>65</v>
      </c>
      <c r="J3966" s="16" t="s">
        <v>482</v>
      </c>
      <c r="M3966" s="16" t="s">
        <v>315</v>
      </c>
      <c r="N3966" s="7">
        <v>44979</v>
      </c>
      <c r="O3966" s="9">
        <v>44979</v>
      </c>
      <c r="P3966" t="s">
        <v>1179</v>
      </c>
      <c r="Q3966">
        <v>1</v>
      </c>
      <c r="R3966">
        <v>134</v>
      </c>
      <c r="S3966">
        <v>4</v>
      </c>
      <c r="T3966" t="s">
        <v>3026</v>
      </c>
      <c r="U3966">
        <v>16</v>
      </c>
      <c r="V3966">
        <v>2</v>
      </c>
      <c r="W3966">
        <v>12</v>
      </c>
      <c r="X3966">
        <v>43</v>
      </c>
      <c r="Y3966">
        <v>249</v>
      </c>
      <c r="Z3966">
        <v>30</v>
      </c>
      <c r="AA3966">
        <v>34</v>
      </c>
      <c r="AD3966">
        <v>39</v>
      </c>
      <c r="AE3966">
        <v>3965</v>
      </c>
      <c r="AF3966" s="16" t="s">
        <v>39</v>
      </c>
      <c r="AG3966" s="16"/>
      <c r="AH3966" s="16"/>
      <c r="AI3966" s="16" t="str">
        <f t="shared" si="244"/>
        <v>(16,4,2,12,43,249,34, null, 39, 'Chambers 2024 Europe',2024, '2023-02-22','2023-02-22','".Carbon::now()."','".Carbon::now()."'),</v>
      </c>
      <c r="AJ3966" s="16" t="str">
        <f t="shared" si="245"/>
        <v>('".DB::select("SELECT id_status FROM `status` WHERE `element_type` = 'task' AND status_type = 'client' AND name ='CONFIRMED'")[0]-&gt;id_status."',3965,1),</v>
      </c>
      <c r="AK3966" s="16" t="str">
        <f t="shared" si="246"/>
        <v/>
      </c>
      <c r="AL3966" s="16" t="str">
        <f t="shared" si="247"/>
        <v/>
      </c>
    </row>
    <row r="3967" spans="1:38" x14ac:dyDescent="0.25">
      <c r="A3967" s="16" t="s">
        <v>959</v>
      </c>
      <c r="B3967" s="16" t="s">
        <v>62</v>
      </c>
      <c r="C3967" s="16" t="s">
        <v>41</v>
      </c>
      <c r="D3967" s="16" t="s">
        <v>28</v>
      </c>
      <c r="E3967" s="16" t="s">
        <v>51</v>
      </c>
      <c r="F3967" s="16" t="s">
        <v>31</v>
      </c>
      <c r="G3967" s="16" t="s">
        <v>603</v>
      </c>
      <c r="H3967" s="16" t="s">
        <v>491</v>
      </c>
      <c r="I3967" s="16" t="s">
        <v>65</v>
      </c>
      <c r="J3967" s="16" t="s">
        <v>482</v>
      </c>
      <c r="M3967" s="16"/>
      <c r="N3967" s="7">
        <v>45176</v>
      </c>
      <c r="O3967" s="9">
        <v>45175</v>
      </c>
      <c r="P3967" t="s">
        <v>1203</v>
      </c>
      <c r="Q3967">
        <v>1</v>
      </c>
      <c r="R3967">
        <v>134</v>
      </c>
      <c r="S3967">
        <v>4</v>
      </c>
      <c r="T3967" t="s">
        <v>3026</v>
      </c>
      <c r="U3967">
        <v>16</v>
      </c>
      <c r="V3967">
        <v>2</v>
      </c>
      <c r="W3967">
        <v>12</v>
      </c>
      <c r="X3967">
        <v>45</v>
      </c>
      <c r="Y3967">
        <v>72</v>
      </c>
      <c r="Z3967">
        <v>30</v>
      </c>
      <c r="AA3967">
        <v>34</v>
      </c>
      <c r="AE3967">
        <v>3966</v>
      </c>
      <c r="AF3967" s="16" t="s">
        <v>24</v>
      </c>
      <c r="AG3967" s="16"/>
      <c r="AH3967" s="16"/>
      <c r="AI3967" s="16" t="str">
        <f t="shared" si="244"/>
        <v>(16,4,2,12,45,72,34, null, null, 'Chambers 2024 Europe',2024, '2023-09-06','2023-09-06','".Carbon::now()."','".Carbon::now()."'),</v>
      </c>
      <c r="AJ3967" s="16" t="str">
        <f t="shared" si="245"/>
        <v>('".DB::select("SELECT id_status FROM `status` WHERE `element_type` = 'task' AND status_type = 'client' AND name ='CANCELLED'")[0]-&gt;id_status."',3966,1),</v>
      </c>
      <c r="AK3967" s="16" t="str">
        <f t="shared" si="246"/>
        <v/>
      </c>
      <c r="AL3967" s="16" t="str">
        <f t="shared" si="247"/>
        <v/>
      </c>
    </row>
    <row r="3968" spans="1:38" x14ac:dyDescent="0.25">
      <c r="A3968" s="16" t="s">
        <v>959</v>
      </c>
      <c r="B3968" s="16" t="s">
        <v>62</v>
      </c>
      <c r="C3968" s="16" t="s">
        <v>41</v>
      </c>
      <c r="D3968" s="16" t="s">
        <v>28</v>
      </c>
      <c r="E3968" s="16" t="s">
        <v>51</v>
      </c>
      <c r="F3968" s="16" t="s">
        <v>31</v>
      </c>
      <c r="G3968" s="16" t="s">
        <v>603</v>
      </c>
      <c r="H3968" s="16" t="s">
        <v>605</v>
      </c>
      <c r="I3968" s="16" t="s">
        <v>65</v>
      </c>
      <c r="J3968" s="16" t="s">
        <v>482</v>
      </c>
      <c r="M3968" s="16" t="s">
        <v>315</v>
      </c>
      <c r="N3968" s="7">
        <v>44979</v>
      </c>
      <c r="O3968" s="9">
        <v>44979</v>
      </c>
      <c r="P3968" t="s">
        <v>1179</v>
      </c>
      <c r="Q3968">
        <v>1</v>
      </c>
      <c r="R3968">
        <v>134</v>
      </c>
      <c r="S3968">
        <v>4</v>
      </c>
      <c r="T3968" t="s">
        <v>3026</v>
      </c>
      <c r="U3968">
        <v>16</v>
      </c>
      <c r="V3968">
        <v>2</v>
      </c>
      <c r="W3968">
        <v>12</v>
      </c>
      <c r="X3968">
        <v>45</v>
      </c>
      <c r="Y3968">
        <v>101</v>
      </c>
      <c r="Z3968">
        <v>30</v>
      </c>
      <c r="AA3968">
        <v>34</v>
      </c>
      <c r="AD3968">
        <v>39</v>
      </c>
      <c r="AE3968">
        <v>3967</v>
      </c>
      <c r="AF3968" s="16" t="s">
        <v>39</v>
      </c>
      <c r="AG3968" s="16"/>
      <c r="AH3968" s="16"/>
      <c r="AI3968" s="16" t="str">
        <f t="shared" si="244"/>
        <v>(16,4,2,12,45,101,34, null, 39, 'Chambers 2024 Europe',2024, '2023-02-22','2023-02-22','".Carbon::now()."','".Carbon::now()."'),</v>
      </c>
      <c r="AJ3968" s="16" t="str">
        <f t="shared" si="245"/>
        <v>('".DB::select("SELECT id_status FROM `status` WHERE `element_type` = 'task' AND status_type = 'client' AND name ='CONFIRMED'")[0]-&gt;id_status."',3967,1),</v>
      </c>
      <c r="AK3968" s="16" t="str">
        <f t="shared" si="246"/>
        <v/>
      </c>
      <c r="AL3968" s="16" t="str">
        <f t="shared" si="247"/>
        <v/>
      </c>
    </row>
    <row r="3969" spans="1:38" x14ac:dyDescent="0.25">
      <c r="A3969" s="16" t="s">
        <v>959</v>
      </c>
      <c r="B3969" s="16" t="s">
        <v>62</v>
      </c>
      <c r="C3969" s="16" t="s">
        <v>41</v>
      </c>
      <c r="D3969" s="16" t="s">
        <v>28</v>
      </c>
      <c r="E3969" s="16" t="s">
        <v>51</v>
      </c>
      <c r="F3969" s="16" t="s">
        <v>31</v>
      </c>
      <c r="G3969" s="16" t="s">
        <v>603</v>
      </c>
      <c r="H3969" s="16" t="s">
        <v>72</v>
      </c>
      <c r="I3969" s="16" t="s">
        <v>65</v>
      </c>
      <c r="J3969" s="16" t="s">
        <v>482</v>
      </c>
      <c r="M3969" s="16"/>
      <c r="N3969" s="7">
        <v>45058</v>
      </c>
      <c r="O3969" s="9">
        <v>44979</v>
      </c>
      <c r="P3969" t="s">
        <v>1179</v>
      </c>
      <c r="Q3969">
        <v>1</v>
      </c>
      <c r="R3969">
        <v>134</v>
      </c>
      <c r="S3969">
        <v>4</v>
      </c>
      <c r="T3969" t="s">
        <v>3026</v>
      </c>
      <c r="U3969">
        <v>16</v>
      </c>
      <c r="V3969">
        <v>2</v>
      </c>
      <c r="W3969">
        <v>12</v>
      </c>
      <c r="X3969">
        <v>45</v>
      </c>
      <c r="Y3969">
        <v>111</v>
      </c>
      <c r="Z3969">
        <v>30</v>
      </c>
      <c r="AA3969">
        <v>34</v>
      </c>
      <c r="AE3969">
        <v>3968</v>
      </c>
      <c r="AF3969" s="16" t="s">
        <v>24</v>
      </c>
      <c r="AG3969" s="16"/>
      <c r="AH3969" s="16"/>
      <c r="AI3969" s="16" t="str">
        <f t="shared" si="244"/>
        <v>(16,4,2,12,45,111,34, null, null, 'Chambers 2024 Europe',2024, '2023-02-22','2023-02-22','".Carbon::now()."','".Carbon::now()."'),</v>
      </c>
      <c r="AJ3969" s="16" t="str">
        <f t="shared" si="245"/>
        <v>('".DB::select("SELECT id_status FROM `status` WHERE `element_type` = 'task' AND status_type = 'client' AND name ='CANCELLED'")[0]-&gt;id_status."',3968,1),</v>
      </c>
      <c r="AK3969" s="16" t="str">
        <f t="shared" si="246"/>
        <v/>
      </c>
      <c r="AL3969" s="16" t="str">
        <f t="shared" si="247"/>
        <v/>
      </c>
    </row>
    <row r="3970" spans="1:38" x14ac:dyDescent="0.25">
      <c r="A3970" s="16" t="s">
        <v>959</v>
      </c>
      <c r="B3970" s="16" t="s">
        <v>62</v>
      </c>
      <c r="C3970" s="16" t="s">
        <v>41</v>
      </c>
      <c r="D3970" s="16" t="s">
        <v>28</v>
      </c>
      <c r="E3970" s="16" t="s">
        <v>51</v>
      </c>
      <c r="F3970" s="16" t="s">
        <v>31</v>
      </c>
      <c r="G3970" s="16" t="s">
        <v>603</v>
      </c>
      <c r="H3970" s="16" t="s">
        <v>986</v>
      </c>
      <c r="I3970" s="16" t="s">
        <v>65</v>
      </c>
      <c r="J3970" s="16" t="s">
        <v>482</v>
      </c>
      <c r="M3970" s="16"/>
      <c r="N3970" s="7">
        <v>45176</v>
      </c>
      <c r="O3970" s="9">
        <v>45175</v>
      </c>
      <c r="P3970" t="s">
        <v>1203</v>
      </c>
      <c r="Q3970">
        <v>1</v>
      </c>
      <c r="R3970">
        <v>134</v>
      </c>
      <c r="S3970">
        <v>4</v>
      </c>
      <c r="T3970" t="s">
        <v>3026</v>
      </c>
      <c r="U3970">
        <v>16</v>
      </c>
      <c r="V3970">
        <v>2</v>
      </c>
      <c r="W3970">
        <v>12</v>
      </c>
      <c r="X3970">
        <v>45</v>
      </c>
      <c r="Y3970">
        <v>209</v>
      </c>
      <c r="Z3970">
        <v>30</v>
      </c>
      <c r="AA3970">
        <v>34</v>
      </c>
      <c r="AE3970">
        <v>3969</v>
      </c>
      <c r="AF3970" s="16" t="s">
        <v>24</v>
      </c>
      <c r="AG3970" s="16"/>
      <c r="AH3970" s="16"/>
      <c r="AI3970" s="16" t="str">
        <f t="shared" ref="AI3970:AI4033" si="248">CONCATENATE("(",U3970,",",S3970,",",V3970,",",W3970,",",X3970,",",Y3970,",",IF(AA3970&lt;&gt;"", AA3970, "null"),", ",IF(AC3970&lt;&gt;"", AC3970, "null"),", ",IF(AD3970&lt;&gt;"", AD3970, "null"),", '",SUBSTITUTE(E3970, "'", "´"),"',",D3970,", '",P3970,"','",P3970,"','"".Carbon::now().""','"".Carbon::now().""'),")</f>
        <v>(16,4,2,12,45,209,34, null, null, 'Chambers 2024 Europe',2024, '2023-09-06','2023-09-06','".Carbon::now()."','".Carbon::now()."'),</v>
      </c>
      <c r="AJ3970" s="16" t="str">
        <f t="shared" ref="AJ3970:AJ4033" si="249">CONCATENATE("('"".DB::select(""SELECT id_status FROM `status` WHERE `element_type` = 'task' AND status_type = 'client' AND name ='", AF3970, "'"")[0]-&gt;id_status.""',", AE3970, ",1),")</f>
        <v>('".DB::select("SELECT id_status FROM `status` WHERE `element_type` = 'task' AND status_type = 'client' AND name ='CANCELLED'")[0]-&gt;id_status."',3969,1),</v>
      </c>
      <c r="AK3970" s="16" t="str">
        <f t="shared" ref="AK3970:AK4033" si="250">IF(AND(AF3970&lt;&gt;AG3970, AG3970&lt;&gt;""),CONCATENATE("('"".DB::select(""SELECT id_status FROM `status` WHERE `element_type` = 'task' AND status_type = 'client' AND name ='", AG3970, "'"")[0]-&gt;id_status.""',", AE3970, ",1),"),"")</f>
        <v/>
      </c>
      <c r="AL3970" s="16" t="str">
        <f t="shared" ref="AL3970:AL4033" si="251">IF(AND(AF3970&lt;&gt;AG3970,AF3970&lt;&gt;AH3970,AG3970&lt;&gt;AH3970,AH3970&lt;&gt;""), CONCATENATE("('"".DB::select(""SELECT id_status FROM `status` WHERE `element_type` = 'task' AND status_type = 'client' AND name ='", AF3970, "'"")[0]-&gt;id_status.""',", AE3970, ",1),"), "")</f>
        <v/>
      </c>
    </row>
    <row r="3971" spans="1:38" x14ac:dyDescent="0.25">
      <c r="A3971" s="16" t="s">
        <v>959</v>
      </c>
      <c r="B3971" s="16" t="s">
        <v>62</v>
      </c>
      <c r="C3971" s="16" t="s">
        <v>41</v>
      </c>
      <c r="D3971" s="16" t="s">
        <v>28</v>
      </c>
      <c r="E3971" s="16" t="s">
        <v>51</v>
      </c>
      <c r="F3971" s="16" t="s">
        <v>31</v>
      </c>
      <c r="G3971" s="16" t="s">
        <v>603</v>
      </c>
      <c r="H3971" s="16" t="s">
        <v>87</v>
      </c>
      <c r="I3971" s="16" t="s">
        <v>65</v>
      </c>
      <c r="J3971" s="16" t="s">
        <v>482</v>
      </c>
      <c r="M3971" s="16"/>
      <c r="N3971" s="7">
        <v>44979</v>
      </c>
      <c r="O3971" s="9">
        <v>44979</v>
      </c>
      <c r="P3971" t="s">
        <v>1179</v>
      </c>
      <c r="Q3971">
        <v>1</v>
      </c>
      <c r="R3971">
        <v>134</v>
      </c>
      <c r="S3971">
        <v>4</v>
      </c>
      <c r="T3971" t="s">
        <v>3026</v>
      </c>
      <c r="U3971">
        <v>16</v>
      </c>
      <c r="V3971">
        <v>2</v>
      </c>
      <c r="W3971">
        <v>12</v>
      </c>
      <c r="X3971">
        <v>45</v>
      </c>
      <c r="Y3971">
        <v>227</v>
      </c>
      <c r="Z3971">
        <v>30</v>
      </c>
      <c r="AA3971">
        <v>34</v>
      </c>
      <c r="AE3971">
        <v>3970</v>
      </c>
      <c r="AF3971" s="16" t="s">
        <v>24</v>
      </c>
      <c r="AG3971" s="16"/>
      <c r="AH3971" s="16"/>
      <c r="AI3971" s="16" t="str">
        <f t="shared" si="248"/>
        <v>(16,4,2,12,45,227,34, null, null, 'Chambers 2024 Europe',2024, '2023-02-22','2023-02-22','".Carbon::now()."','".Carbon::now()."'),</v>
      </c>
      <c r="AJ3971" s="16" t="str">
        <f t="shared" si="249"/>
        <v>('".DB::select("SELECT id_status FROM `status` WHERE `element_type` = 'task' AND status_type = 'client' AND name ='CANCELLED'")[0]-&gt;id_status."',3970,1),</v>
      </c>
      <c r="AK3971" s="16" t="str">
        <f t="shared" si="250"/>
        <v/>
      </c>
      <c r="AL3971" s="16" t="str">
        <f t="shared" si="251"/>
        <v/>
      </c>
    </row>
    <row r="3972" spans="1:38" x14ac:dyDescent="0.25">
      <c r="A3972" s="16" t="s">
        <v>959</v>
      </c>
      <c r="B3972" s="16" t="s">
        <v>62</v>
      </c>
      <c r="C3972" s="16" t="s">
        <v>41</v>
      </c>
      <c r="D3972" s="16" t="s">
        <v>28</v>
      </c>
      <c r="E3972" s="16" t="s">
        <v>51</v>
      </c>
      <c r="F3972" s="16" t="s">
        <v>31</v>
      </c>
      <c r="G3972" s="16" t="s">
        <v>603</v>
      </c>
      <c r="H3972" s="16" t="s">
        <v>239</v>
      </c>
      <c r="I3972" s="16" t="s">
        <v>65</v>
      </c>
      <c r="J3972" s="16" t="s">
        <v>482</v>
      </c>
      <c r="M3972" s="16" t="s">
        <v>315</v>
      </c>
      <c r="N3972" s="7">
        <v>45176</v>
      </c>
      <c r="O3972" s="9">
        <v>45063</v>
      </c>
      <c r="P3972" t="s">
        <v>1191</v>
      </c>
      <c r="Q3972">
        <v>1</v>
      </c>
      <c r="R3972">
        <v>134</v>
      </c>
      <c r="S3972">
        <v>4</v>
      </c>
      <c r="T3972" t="s">
        <v>3026</v>
      </c>
      <c r="U3972">
        <v>16</v>
      </c>
      <c r="V3972">
        <v>2</v>
      </c>
      <c r="W3972">
        <v>12</v>
      </c>
      <c r="X3972">
        <v>45</v>
      </c>
      <c r="Y3972">
        <v>297</v>
      </c>
      <c r="Z3972">
        <v>30</v>
      </c>
      <c r="AA3972">
        <v>34</v>
      </c>
      <c r="AD3972">
        <v>39</v>
      </c>
      <c r="AE3972">
        <v>3971</v>
      </c>
      <c r="AF3972" s="16" t="s">
        <v>39</v>
      </c>
      <c r="AG3972" s="16"/>
      <c r="AH3972" s="16"/>
      <c r="AI3972" s="16" t="str">
        <f t="shared" si="248"/>
        <v>(16,4,2,12,45,297,34, null, 39, 'Chambers 2024 Europe',2024, '2023-05-17','2023-05-17','".Carbon::now()."','".Carbon::now()."'),</v>
      </c>
      <c r="AJ3972" s="16" t="str">
        <f t="shared" si="249"/>
        <v>('".DB::select("SELECT id_status FROM `status` WHERE `element_type` = 'task' AND status_type = 'client' AND name ='CONFIRMED'")[0]-&gt;id_status."',3971,1),</v>
      </c>
      <c r="AK3972" s="16" t="str">
        <f t="shared" si="250"/>
        <v/>
      </c>
      <c r="AL3972" s="16" t="str">
        <f t="shared" si="251"/>
        <v/>
      </c>
    </row>
    <row r="3973" spans="1:38" x14ac:dyDescent="0.25">
      <c r="A3973" s="16" t="s">
        <v>959</v>
      </c>
      <c r="B3973" s="16" t="s">
        <v>62</v>
      </c>
      <c r="C3973" s="16" t="s">
        <v>41</v>
      </c>
      <c r="D3973" s="16" t="s">
        <v>28</v>
      </c>
      <c r="E3973" s="16" t="s">
        <v>51</v>
      </c>
      <c r="F3973" s="16" t="s">
        <v>31</v>
      </c>
      <c r="G3973" s="16" t="s">
        <v>603</v>
      </c>
      <c r="H3973" s="16" t="s">
        <v>57</v>
      </c>
      <c r="I3973" s="16" t="s">
        <v>65</v>
      </c>
      <c r="J3973" s="16" t="s">
        <v>482</v>
      </c>
      <c r="M3973" s="16"/>
      <c r="N3973" s="7">
        <v>45058</v>
      </c>
      <c r="O3973" s="9">
        <v>45063</v>
      </c>
      <c r="P3973" t="s">
        <v>1191</v>
      </c>
      <c r="Q3973">
        <v>1</v>
      </c>
      <c r="R3973">
        <v>134</v>
      </c>
      <c r="S3973">
        <v>4</v>
      </c>
      <c r="T3973" t="s">
        <v>3026</v>
      </c>
      <c r="U3973">
        <v>16</v>
      </c>
      <c r="V3973">
        <v>2</v>
      </c>
      <c r="W3973">
        <v>12</v>
      </c>
      <c r="X3973">
        <v>45</v>
      </c>
      <c r="Y3973">
        <v>343</v>
      </c>
      <c r="Z3973">
        <v>30</v>
      </c>
      <c r="AA3973">
        <v>34</v>
      </c>
      <c r="AE3973">
        <v>3972</v>
      </c>
      <c r="AF3973" s="16" t="s">
        <v>24</v>
      </c>
      <c r="AG3973" s="16"/>
      <c r="AH3973" s="16"/>
      <c r="AI3973" s="16" t="str">
        <f t="shared" si="248"/>
        <v>(16,4,2,12,45,343,34, null, null, 'Chambers 2024 Europe',2024, '2023-05-17','2023-05-17','".Carbon::now()."','".Carbon::now()."'),</v>
      </c>
      <c r="AJ3973" s="16" t="str">
        <f t="shared" si="249"/>
        <v>('".DB::select("SELECT id_status FROM `status` WHERE `element_type` = 'task' AND status_type = 'client' AND name ='CANCELLED'")[0]-&gt;id_status."',3972,1),</v>
      </c>
      <c r="AK3973" s="16" t="str">
        <f t="shared" si="250"/>
        <v/>
      </c>
      <c r="AL3973" s="16" t="str">
        <f t="shared" si="251"/>
        <v/>
      </c>
    </row>
    <row r="3974" spans="1:38" x14ac:dyDescent="0.25">
      <c r="A3974" s="16" t="s">
        <v>959</v>
      </c>
      <c r="B3974" s="16" t="s">
        <v>62</v>
      </c>
      <c r="C3974" s="16" t="s">
        <v>41</v>
      </c>
      <c r="D3974" s="16" t="s">
        <v>28</v>
      </c>
      <c r="E3974" s="16" t="s">
        <v>51</v>
      </c>
      <c r="F3974" s="16" t="s">
        <v>31</v>
      </c>
      <c r="G3974" s="16" t="s">
        <v>603</v>
      </c>
      <c r="H3974" s="16" t="s">
        <v>987</v>
      </c>
      <c r="I3974" s="16" t="s">
        <v>65</v>
      </c>
      <c r="J3974" s="16" t="s">
        <v>482</v>
      </c>
      <c r="M3974" s="16" t="s">
        <v>315</v>
      </c>
      <c r="N3974" s="7">
        <v>45176</v>
      </c>
      <c r="O3974" s="9">
        <v>45176</v>
      </c>
      <c r="P3974" t="s">
        <v>1178</v>
      </c>
      <c r="Q3974">
        <v>1</v>
      </c>
      <c r="R3974">
        <v>134</v>
      </c>
      <c r="S3974">
        <v>4</v>
      </c>
      <c r="T3974" t="s">
        <v>3026</v>
      </c>
      <c r="U3974">
        <v>16</v>
      </c>
      <c r="V3974">
        <v>2</v>
      </c>
      <c r="W3974">
        <v>12</v>
      </c>
      <c r="X3974">
        <v>45</v>
      </c>
      <c r="Y3974">
        <v>368</v>
      </c>
      <c r="Z3974">
        <v>30</v>
      </c>
      <c r="AA3974">
        <v>34</v>
      </c>
      <c r="AD3974">
        <v>39</v>
      </c>
      <c r="AE3974">
        <v>3973</v>
      </c>
      <c r="AF3974" s="16" t="s">
        <v>39</v>
      </c>
      <c r="AG3974" s="16"/>
      <c r="AH3974" s="16"/>
      <c r="AI3974" s="16" t="str">
        <f t="shared" si="248"/>
        <v>(16,4,2,12,45,368,34, null, 39, 'Chambers 2024 Europe',2024, '2023-09-07','2023-09-07','".Carbon::now()."','".Carbon::now()."'),</v>
      </c>
      <c r="AJ3974" s="16" t="str">
        <f t="shared" si="249"/>
        <v>('".DB::select("SELECT id_status FROM `status` WHERE `element_type` = 'task' AND status_type = 'client' AND name ='CONFIRMED'")[0]-&gt;id_status."',3973,1),</v>
      </c>
      <c r="AK3974" s="16" t="str">
        <f t="shared" si="250"/>
        <v/>
      </c>
      <c r="AL3974" s="16" t="str">
        <f t="shared" si="251"/>
        <v/>
      </c>
    </row>
    <row r="3975" spans="1:38" x14ac:dyDescent="0.25">
      <c r="A3975" s="16" t="s">
        <v>959</v>
      </c>
      <c r="B3975" s="16" t="s">
        <v>62</v>
      </c>
      <c r="C3975" s="16" t="s">
        <v>41</v>
      </c>
      <c r="D3975" s="16" t="s">
        <v>28</v>
      </c>
      <c r="E3975" s="16" t="s">
        <v>51</v>
      </c>
      <c r="F3975" s="16" t="s">
        <v>31</v>
      </c>
      <c r="G3975" s="16" t="s">
        <v>603</v>
      </c>
      <c r="H3975" s="16" t="s">
        <v>988</v>
      </c>
      <c r="I3975" s="16" t="s">
        <v>65</v>
      </c>
      <c r="J3975" s="16" t="s">
        <v>482</v>
      </c>
      <c r="M3975" s="16" t="s">
        <v>315</v>
      </c>
      <c r="N3975" s="7">
        <v>45176</v>
      </c>
      <c r="O3975" s="9">
        <v>45176</v>
      </c>
      <c r="P3975" t="s">
        <v>1178</v>
      </c>
      <c r="Q3975">
        <v>1</v>
      </c>
      <c r="R3975">
        <v>134</v>
      </c>
      <c r="S3975">
        <v>4</v>
      </c>
      <c r="T3975" t="s">
        <v>3026</v>
      </c>
      <c r="U3975">
        <v>16</v>
      </c>
      <c r="V3975">
        <v>2</v>
      </c>
      <c r="W3975">
        <v>12</v>
      </c>
      <c r="X3975">
        <v>45</v>
      </c>
      <c r="Y3975">
        <v>371</v>
      </c>
      <c r="Z3975">
        <v>30</v>
      </c>
      <c r="AA3975">
        <v>34</v>
      </c>
      <c r="AD3975">
        <v>39</v>
      </c>
      <c r="AE3975">
        <v>3974</v>
      </c>
      <c r="AF3975" s="16" t="s">
        <v>39</v>
      </c>
      <c r="AG3975" s="16"/>
      <c r="AH3975" s="16"/>
      <c r="AI3975" s="16" t="str">
        <f t="shared" si="248"/>
        <v>(16,4,2,12,45,371,34, null, 39, 'Chambers 2024 Europe',2024, '2023-09-07','2023-09-07','".Carbon::now()."','".Carbon::now()."'),</v>
      </c>
      <c r="AJ3975" s="16" t="str">
        <f t="shared" si="249"/>
        <v>('".DB::select("SELECT id_status FROM `status` WHERE `element_type` = 'task' AND status_type = 'client' AND name ='CONFIRMED'")[0]-&gt;id_status."',3974,1),</v>
      </c>
      <c r="AK3975" s="16" t="str">
        <f t="shared" si="250"/>
        <v/>
      </c>
      <c r="AL3975" s="16" t="str">
        <f t="shared" si="251"/>
        <v/>
      </c>
    </row>
    <row r="3976" spans="1:38" x14ac:dyDescent="0.25">
      <c r="A3976" s="16" t="s">
        <v>959</v>
      </c>
      <c r="B3976" s="16" t="s">
        <v>62</v>
      </c>
      <c r="C3976" s="16" t="s">
        <v>41</v>
      </c>
      <c r="D3976" s="16" t="s">
        <v>28</v>
      </c>
      <c r="E3976" s="16" t="s">
        <v>51</v>
      </c>
      <c r="F3976" s="16" t="s">
        <v>31</v>
      </c>
      <c r="G3976" s="16" t="s">
        <v>603</v>
      </c>
      <c r="H3976" s="16" t="s">
        <v>989</v>
      </c>
      <c r="I3976" s="16" t="s">
        <v>65</v>
      </c>
      <c r="J3976" s="16" t="s">
        <v>482</v>
      </c>
      <c r="M3976" s="16" t="s">
        <v>315</v>
      </c>
      <c r="N3976" s="7">
        <v>45176</v>
      </c>
      <c r="O3976" s="9">
        <v>45176</v>
      </c>
      <c r="P3976" t="s">
        <v>1178</v>
      </c>
      <c r="Q3976">
        <v>1</v>
      </c>
      <c r="R3976">
        <v>134</v>
      </c>
      <c r="S3976">
        <v>4</v>
      </c>
      <c r="T3976" t="s">
        <v>3026</v>
      </c>
      <c r="U3976">
        <v>16</v>
      </c>
      <c r="V3976">
        <v>2</v>
      </c>
      <c r="W3976">
        <v>12</v>
      </c>
      <c r="X3976">
        <v>45</v>
      </c>
      <c r="Y3976">
        <v>372</v>
      </c>
      <c r="Z3976">
        <v>30</v>
      </c>
      <c r="AA3976">
        <v>34</v>
      </c>
      <c r="AD3976">
        <v>39</v>
      </c>
      <c r="AE3976">
        <v>3975</v>
      </c>
      <c r="AF3976" s="16" t="s">
        <v>39</v>
      </c>
      <c r="AG3976" s="16"/>
      <c r="AH3976" s="16"/>
      <c r="AI3976" s="16" t="str">
        <f t="shared" si="248"/>
        <v>(16,4,2,12,45,372,34, null, 39, 'Chambers 2024 Europe',2024, '2023-09-07','2023-09-07','".Carbon::now()."','".Carbon::now()."'),</v>
      </c>
      <c r="AJ3976" s="16" t="str">
        <f t="shared" si="249"/>
        <v>('".DB::select("SELECT id_status FROM `status` WHERE `element_type` = 'task' AND status_type = 'client' AND name ='CONFIRMED'")[0]-&gt;id_status."',3975,1),</v>
      </c>
      <c r="AK3976" s="16" t="str">
        <f t="shared" si="250"/>
        <v/>
      </c>
      <c r="AL3976" s="16" t="str">
        <f t="shared" si="251"/>
        <v/>
      </c>
    </row>
    <row r="3977" spans="1:38" x14ac:dyDescent="0.25">
      <c r="A3977" s="16" t="s">
        <v>959</v>
      </c>
      <c r="B3977" s="16" t="s">
        <v>62</v>
      </c>
      <c r="C3977" s="16" t="s">
        <v>41</v>
      </c>
      <c r="D3977" s="16" t="s">
        <v>28</v>
      </c>
      <c r="E3977" s="16" t="s">
        <v>51</v>
      </c>
      <c r="F3977" s="16" t="s">
        <v>31</v>
      </c>
      <c r="G3977" s="16" t="s">
        <v>52</v>
      </c>
      <c r="H3977" s="16" t="s">
        <v>221</v>
      </c>
      <c r="I3977" s="16" t="s">
        <v>65</v>
      </c>
      <c r="J3977" s="16" t="s">
        <v>482</v>
      </c>
      <c r="M3977" s="16" t="s">
        <v>315</v>
      </c>
      <c r="N3977" s="7">
        <v>45176</v>
      </c>
      <c r="O3977" s="9">
        <v>45175</v>
      </c>
      <c r="P3977" t="s">
        <v>1203</v>
      </c>
      <c r="Q3977">
        <v>1</v>
      </c>
      <c r="R3977">
        <v>134</v>
      </c>
      <c r="S3977">
        <v>4</v>
      </c>
      <c r="T3977" t="s">
        <v>3026</v>
      </c>
      <c r="U3977">
        <v>16</v>
      </c>
      <c r="V3977">
        <v>2</v>
      </c>
      <c r="W3977">
        <v>12</v>
      </c>
      <c r="X3977">
        <v>50</v>
      </c>
      <c r="Y3977">
        <v>138</v>
      </c>
      <c r="Z3977">
        <v>30</v>
      </c>
      <c r="AA3977">
        <v>34</v>
      </c>
      <c r="AD3977">
        <v>39</v>
      </c>
      <c r="AE3977">
        <v>3976</v>
      </c>
      <c r="AF3977" s="16" t="s">
        <v>39</v>
      </c>
      <c r="AG3977" s="16"/>
      <c r="AH3977" s="16"/>
      <c r="AI3977" s="16" t="str">
        <f t="shared" si="248"/>
        <v>(16,4,2,12,50,138,34, null, 39, 'Chambers 2024 Europe',2024, '2023-09-06','2023-09-06','".Carbon::now()."','".Carbon::now()."'),</v>
      </c>
      <c r="AJ3977" s="16" t="str">
        <f t="shared" si="249"/>
        <v>('".DB::select("SELECT id_status FROM `status` WHERE `element_type` = 'task' AND status_type = 'client' AND name ='CONFIRMED'")[0]-&gt;id_status."',3976,1),</v>
      </c>
      <c r="AK3977" s="16" t="str">
        <f t="shared" si="250"/>
        <v/>
      </c>
      <c r="AL3977" s="16" t="str">
        <f t="shared" si="251"/>
        <v/>
      </c>
    </row>
    <row r="3978" spans="1:38" x14ac:dyDescent="0.25">
      <c r="A3978" s="16" t="s">
        <v>959</v>
      </c>
      <c r="B3978" s="16" t="s">
        <v>62</v>
      </c>
      <c r="C3978" s="16" t="s">
        <v>41</v>
      </c>
      <c r="D3978" s="16" t="s">
        <v>28</v>
      </c>
      <c r="E3978" s="16" t="s">
        <v>51</v>
      </c>
      <c r="F3978" s="16" t="s">
        <v>31</v>
      </c>
      <c r="G3978" s="16" t="s">
        <v>52</v>
      </c>
      <c r="H3978" s="16" t="s">
        <v>225</v>
      </c>
      <c r="I3978" s="16" t="s">
        <v>65</v>
      </c>
      <c r="J3978" s="16" t="s">
        <v>482</v>
      </c>
      <c r="M3978" s="16" t="s">
        <v>315</v>
      </c>
      <c r="N3978" s="7">
        <v>45058</v>
      </c>
      <c r="O3978" s="9">
        <v>45063</v>
      </c>
      <c r="P3978" t="s">
        <v>1191</v>
      </c>
      <c r="Q3978">
        <v>1</v>
      </c>
      <c r="R3978">
        <v>134</v>
      </c>
      <c r="S3978">
        <v>4</v>
      </c>
      <c r="T3978" t="s">
        <v>3026</v>
      </c>
      <c r="U3978">
        <v>16</v>
      </c>
      <c r="V3978">
        <v>2</v>
      </c>
      <c r="W3978">
        <v>12</v>
      </c>
      <c r="X3978">
        <v>50</v>
      </c>
      <c r="Y3978">
        <v>356</v>
      </c>
      <c r="Z3978">
        <v>30</v>
      </c>
      <c r="AA3978">
        <v>34</v>
      </c>
      <c r="AD3978">
        <v>39</v>
      </c>
      <c r="AE3978">
        <v>3977</v>
      </c>
      <c r="AF3978" s="16" t="s">
        <v>39</v>
      </c>
      <c r="AG3978" s="16"/>
      <c r="AH3978" s="16"/>
      <c r="AI3978" s="16" t="str">
        <f t="shared" si="248"/>
        <v>(16,4,2,12,50,356,34, null, 39, 'Chambers 2024 Europe',2024, '2023-05-17','2023-05-17','".Carbon::now()."','".Carbon::now()."'),</v>
      </c>
      <c r="AJ3978" s="16" t="str">
        <f t="shared" si="249"/>
        <v>('".DB::select("SELECT id_status FROM `status` WHERE `element_type` = 'task' AND status_type = 'client' AND name ='CONFIRMED'")[0]-&gt;id_status."',3977,1),</v>
      </c>
      <c r="AK3978" s="16" t="str">
        <f t="shared" si="250"/>
        <v/>
      </c>
      <c r="AL3978" s="16" t="str">
        <f t="shared" si="251"/>
        <v/>
      </c>
    </row>
    <row r="3979" spans="1:38" x14ac:dyDescent="0.25">
      <c r="A3979" s="16" t="s">
        <v>959</v>
      </c>
      <c r="B3979" s="16" t="s">
        <v>62</v>
      </c>
      <c r="C3979" s="16" t="s">
        <v>41</v>
      </c>
      <c r="D3979" s="16" t="s">
        <v>28</v>
      </c>
      <c r="E3979" s="16" t="s">
        <v>158</v>
      </c>
      <c r="F3979" s="16" t="s">
        <v>150</v>
      </c>
      <c r="G3979" s="16" t="s">
        <v>262</v>
      </c>
      <c r="H3979" s="16" t="s">
        <v>217</v>
      </c>
      <c r="I3979" s="16" t="s">
        <v>65</v>
      </c>
      <c r="J3979" s="16" t="s">
        <v>65</v>
      </c>
      <c r="M3979" s="16" t="s">
        <v>315</v>
      </c>
      <c r="N3979" s="7">
        <v>45071</v>
      </c>
      <c r="O3979" s="9">
        <v>45071</v>
      </c>
      <c r="P3979" t="s">
        <v>1208</v>
      </c>
      <c r="Q3979">
        <v>1</v>
      </c>
      <c r="R3979">
        <v>134</v>
      </c>
      <c r="S3979">
        <v>4</v>
      </c>
      <c r="T3979" t="s">
        <v>3026</v>
      </c>
      <c r="U3979">
        <v>16</v>
      </c>
      <c r="V3979">
        <v>2</v>
      </c>
      <c r="W3979">
        <v>13</v>
      </c>
      <c r="X3979">
        <v>28</v>
      </c>
      <c r="Y3979">
        <v>170</v>
      </c>
      <c r="Z3979">
        <v>30</v>
      </c>
      <c r="AA3979">
        <v>30</v>
      </c>
      <c r="AD3979">
        <v>39</v>
      </c>
      <c r="AE3979">
        <v>3978</v>
      </c>
      <c r="AF3979" s="16" t="s">
        <v>39</v>
      </c>
      <c r="AG3979" s="16"/>
      <c r="AH3979" s="16"/>
      <c r="AI3979" s="16" t="str">
        <f t="shared" si="248"/>
        <v>(16,4,2,13,28,170,30, null, 39, 'Chambers 2024 Fintech',2024, '2023-05-25','2023-05-25','".Carbon::now()."','".Carbon::now()."'),</v>
      </c>
      <c r="AJ3979" s="16" t="str">
        <f t="shared" si="249"/>
        <v>('".DB::select("SELECT id_status FROM `status` WHERE `element_type` = 'task' AND status_type = 'client' AND name ='CONFIRMED'")[0]-&gt;id_status."',3978,1),</v>
      </c>
      <c r="AK3979" s="16" t="str">
        <f t="shared" si="250"/>
        <v/>
      </c>
      <c r="AL3979" s="16" t="str">
        <f t="shared" si="251"/>
        <v/>
      </c>
    </row>
    <row r="3980" spans="1:38" x14ac:dyDescent="0.25">
      <c r="A3980" s="16" t="s">
        <v>959</v>
      </c>
      <c r="B3980" s="16" t="s">
        <v>62</v>
      </c>
      <c r="C3980" s="16" t="s">
        <v>41</v>
      </c>
      <c r="D3980" s="16" t="s">
        <v>28</v>
      </c>
      <c r="E3980" s="16" t="s">
        <v>158</v>
      </c>
      <c r="F3980" s="16" t="s">
        <v>150</v>
      </c>
      <c r="G3980" s="16" t="s">
        <v>603</v>
      </c>
      <c r="H3980" s="16" t="s">
        <v>217</v>
      </c>
      <c r="I3980" s="16" t="s">
        <v>65</v>
      </c>
      <c r="J3980" s="16" t="s">
        <v>482</v>
      </c>
      <c r="M3980" s="16" t="s">
        <v>315</v>
      </c>
      <c r="N3980" s="7">
        <v>45071</v>
      </c>
      <c r="O3980" s="9">
        <v>45071</v>
      </c>
      <c r="P3980" t="s">
        <v>1208</v>
      </c>
      <c r="Q3980">
        <v>1</v>
      </c>
      <c r="R3980">
        <v>134</v>
      </c>
      <c r="S3980">
        <v>4</v>
      </c>
      <c r="T3980" t="s">
        <v>3026</v>
      </c>
      <c r="U3980">
        <v>16</v>
      </c>
      <c r="V3980">
        <v>2</v>
      </c>
      <c r="W3980">
        <v>13</v>
      </c>
      <c r="X3980">
        <v>45</v>
      </c>
      <c r="Y3980">
        <v>170</v>
      </c>
      <c r="Z3980">
        <v>30</v>
      </c>
      <c r="AA3980">
        <v>34</v>
      </c>
      <c r="AD3980">
        <v>39</v>
      </c>
      <c r="AE3980">
        <v>3979</v>
      </c>
      <c r="AF3980" s="16" t="s">
        <v>39</v>
      </c>
      <c r="AG3980" s="16"/>
      <c r="AH3980" s="16"/>
      <c r="AI3980" s="16" t="str">
        <f t="shared" si="248"/>
        <v>(16,4,2,13,45,170,34, null, 39, 'Chambers 2024 Fintech',2024, '2023-05-25','2023-05-25','".Carbon::now()."','".Carbon::now()."'),</v>
      </c>
      <c r="AJ3980" s="16" t="str">
        <f t="shared" si="249"/>
        <v>('".DB::select("SELECT id_status FROM `status` WHERE `element_type` = 'task' AND status_type = 'client' AND name ='CONFIRMED'")[0]-&gt;id_status."',3979,1),</v>
      </c>
      <c r="AK3980" s="16" t="str">
        <f t="shared" si="250"/>
        <v/>
      </c>
      <c r="AL3980" s="16" t="str">
        <f t="shared" si="251"/>
        <v/>
      </c>
    </row>
    <row r="3981" spans="1:38" x14ac:dyDescent="0.25">
      <c r="A3981" s="16" t="s">
        <v>959</v>
      </c>
      <c r="B3981" s="16" t="s">
        <v>62</v>
      </c>
      <c r="C3981" s="16" t="s">
        <v>41</v>
      </c>
      <c r="D3981" s="16" t="s">
        <v>28</v>
      </c>
      <c r="E3981" s="16" t="s">
        <v>158</v>
      </c>
      <c r="F3981" s="16" t="s">
        <v>150</v>
      </c>
      <c r="G3981" s="16" t="s">
        <v>268</v>
      </c>
      <c r="H3981" s="16" t="s">
        <v>217</v>
      </c>
      <c r="I3981" s="16" t="s">
        <v>65</v>
      </c>
      <c r="J3981" s="16" t="s">
        <v>482</v>
      </c>
      <c r="M3981" s="16" t="s">
        <v>315</v>
      </c>
      <c r="N3981" s="7">
        <v>45071</v>
      </c>
      <c r="O3981" s="9">
        <v>45071</v>
      </c>
      <c r="P3981" t="s">
        <v>1208</v>
      </c>
      <c r="Q3981">
        <v>1</v>
      </c>
      <c r="R3981">
        <v>134</v>
      </c>
      <c r="S3981">
        <v>4</v>
      </c>
      <c r="T3981" t="s">
        <v>3026</v>
      </c>
      <c r="U3981">
        <v>16</v>
      </c>
      <c r="V3981">
        <v>2</v>
      </c>
      <c r="W3981">
        <v>13</v>
      </c>
      <c r="X3981">
        <v>64</v>
      </c>
      <c r="Y3981">
        <v>170</v>
      </c>
      <c r="Z3981">
        <v>30</v>
      </c>
      <c r="AA3981">
        <v>34</v>
      </c>
      <c r="AD3981">
        <v>39</v>
      </c>
      <c r="AE3981">
        <v>3980</v>
      </c>
      <c r="AF3981" s="16" t="s">
        <v>39</v>
      </c>
      <c r="AG3981" s="16"/>
      <c r="AH3981" s="16"/>
      <c r="AI3981" s="16" t="str">
        <f t="shared" si="248"/>
        <v>(16,4,2,13,64,170,34, null, 39, 'Chambers 2024 Fintech',2024, '2023-05-25','2023-05-25','".Carbon::now()."','".Carbon::now()."'),</v>
      </c>
      <c r="AJ3981" s="16" t="str">
        <f t="shared" si="249"/>
        <v>('".DB::select("SELECT id_status FROM `status` WHERE `element_type` = 'task' AND status_type = 'client' AND name ='CONFIRMED'")[0]-&gt;id_status."',3980,1),</v>
      </c>
      <c r="AK3981" s="16" t="str">
        <f t="shared" si="250"/>
        <v/>
      </c>
      <c r="AL3981" s="16" t="str">
        <f t="shared" si="251"/>
        <v/>
      </c>
    </row>
    <row r="3982" spans="1:38" x14ac:dyDescent="0.25">
      <c r="A3982" s="16" t="s">
        <v>959</v>
      </c>
      <c r="B3982" s="16" t="s">
        <v>62</v>
      </c>
      <c r="C3982" s="16" t="s">
        <v>41</v>
      </c>
      <c r="D3982" s="16" t="s">
        <v>28</v>
      </c>
      <c r="E3982" s="16" t="s">
        <v>158</v>
      </c>
      <c r="F3982" s="16" t="s">
        <v>150</v>
      </c>
      <c r="G3982" s="16" t="s">
        <v>268</v>
      </c>
      <c r="H3982" s="16" t="s">
        <v>151</v>
      </c>
      <c r="I3982" s="16" t="s">
        <v>65</v>
      </c>
      <c r="J3982" s="16" t="s">
        <v>482</v>
      </c>
      <c r="M3982" s="16" t="s">
        <v>315</v>
      </c>
      <c r="N3982" s="7">
        <v>45071</v>
      </c>
      <c r="O3982" s="9">
        <v>45071</v>
      </c>
      <c r="P3982" t="s">
        <v>1208</v>
      </c>
      <c r="Q3982">
        <v>1</v>
      </c>
      <c r="R3982">
        <v>134</v>
      </c>
      <c r="S3982">
        <v>4</v>
      </c>
      <c r="T3982" t="s">
        <v>3026</v>
      </c>
      <c r="U3982">
        <v>16</v>
      </c>
      <c r="V3982">
        <v>2</v>
      </c>
      <c r="W3982">
        <v>13</v>
      </c>
      <c r="X3982">
        <v>64</v>
      </c>
      <c r="Y3982">
        <v>171</v>
      </c>
      <c r="Z3982">
        <v>30</v>
      </c>
      <c r="AA3982">
        <v>34</v>
      </c>
      <c r="AD3982">
        <v>39</v>
      </c>
      <c r="AE3982">
        <v>3981</v>
      </c>
      <c r="AF3982" s="16" t="s">
        <v>39</v>
      </c>
      <c r="AG3982" s="16"/>
      <c r="AH3982" s="16"/>
      <c r="AI3982" s="16" t="str">
        <f t="shared" si="248"/>
        <v>(16,4,2,13,64,171,34, null, 39, 'Chambers 2024 Fintech',2024, '2023-05-25','2023-05-25','".Carbon::now()."','".Carbon::now()."'),</v>
      </c>
      <c r="AJ3982" s="16" t="str">
        <f t="shared" si="249"/>
        <v>('".DB::select("SELECT id_status FROM `status` WHERE `element_type` = 'task' AND status_type = 'client' AND name ='CONFIRMED'")[0]-&gt;id_status."',3981,1),</v>
      </c>
      <c r="AK3982" s="16" t="str">
        <f t="shared" si="250"/>
        <v/>
      </c>
      <c r="AL3982" s="16" t="str">
        <f t="shared" si="251"/>
        <v/>
      </c>
    </row>
    <row r="3983" spans="1:38" x14ac:dyDescent="0.25">
      <c r="A3983" s="16" t="s">
        <v>959</v>
      </c>
      <c r="B3983" s="16" t="s">
        <v>62</v>
      </c>
      <c r="C3983" s="16" t="s">
        <v>41</v>
      </c>
      <c r="D3983" s="16" t="s">
        <v>28</v>
      </c>
      <c r="E3983" s="16" t="s">
        <v>158</v>
      </c>
      <c r="F3983" s="16" t="s">
        <v>150</v>
      </c>
      <c r="G3983" s="16" t="s">
        <v>156</v>
      </c>
      <c r="H3983" s="16" t="s">
        <v>217</v>
      </c>
      <c r="I3983" s="16" t="s">
        <v>65</v>
      </c>
      <c r="J3983" s="16" t="s">
        <v>65</v>
      </c>
      <c r="M3983" s="16" t="s">
        <v>315</v>
      </c>
      <c r="N3983" s="7">
        <v>45071</v>
      </c>
      <c r="O3983" s="9">
        <v>45071</v>
      </c>
      <c r="P3983" t="s">
        <v>1208</v>
      </c>
      <c r="Q3983">
        <v>1</v>
      </c>
      <c r="R3983">
        <v>134</v>
      </c>
      <c r="S3983">
        <v>4</v>
      </c>
      <c r="T3983" t="s">
        <v>3026</v>
      </c>
      <c r="U3983">
        <v>16</v>
      </c>
      <c r="V3983">
        <v>2</v>
      </c>
      <c r="W3983">
        <v>13</v>
      </c>
      <c r="X3983">
        <v>100</v>
      </c>
      <c r="Y3983">
        <v>170</v>
      </c>
      <c r="Z3983">
        <v>30</v>
      </c>
      <c r="AA3983">
        <v>30</v>
      </c>
      <c r="AD3983">
        <v>39</v>
      </c>
      <c r="AE3983">
        <v>3982</v>
      </c>
      <c r="AF3983" s="16" t="s">
        <v>39</v>
      </c>
      <c r="AG3983" s="16"/>
      <c r="AH3983" s="16"/>
      <c r="AI3983" s="16" t="str">
        <f t="shared" si="248"/>
        <v>(16,4,2,13,100,170,30, null, 39, 'Chambers 2024 Fintech',2024, '2023-05-25','2023-05-25','".Carbon::now()."','".Carbon::now()."'),</v>
      </c>
      <c r="AJ3983" s="16" t="str">
        <f t="shared" si="249"/>
        <v>('".DB::select("SELECT id_status FROM `status` WHERE `element_type` = 'task' AND status_type = 'client' AND name ='CONFIRMED'")[0]-&gt;id_status."',3982,1),</v>
      </c>
      <c r="AK3983" s="16" t="str">
        <f t="shared" si="250"/>
        <v/>
      </c>
      <c r="AL3983" s="16" t="str">
        <f t="shared" si="251"/>
        <v/>
      </c>
    </row>
    <row r="3984" spans="1:38" x14ac:dyDescent="0.25">
      <c r="A3984" s="16" t="s">
        <v>959</v>
      </c>
      <c r="B3984" s="16" t="s">
        <v>62</v>
      </c>
      <c r="C3984" s="16" t="s">
        <v>41</v>
      </c>
      <c r="D3984" s="16" t="s">
        <v>28</v>
      </c>
      <c r="E3984" s="16" t="s">
        <v>158</v>
      </c>
      <c r="F3984" s="16" t="s">
        <v>150</v>
      </c>
      <c r="G3984" s="16" t="s">
        <v>134</v>
      </c>
      <c r="H3984" s="16" t="s">
        <v>726</v>
      </c>
      <c r="I3984" s="16" t="s">
        <v>65</v>
      </c>
      <c r="J3984" s="16" t="s">
        <v>482</v>
      </c>
      <c r="M3984" s="16" t="s">
        <v>315</v>
      </c>
      <c r="N3984" s="7">
        <v>45071</v>
      </c>
      <c r="O3984" s="9">
        <v>45071</v>
      </c>
      <c r="P3984" t="s">
        <v>1208</v>
      </c>
      <c r="Q3984">
        <v>1</v>
      </c>
      <c r="R3984">
        <v>134</v>
      </c>
      <c r="S3984">
        <v>4</v>
      </c>
      <c r="T3984" t="s">
        <v>3026</v>
      </c>
      <c r="U3984">
        <v>16</v>
      </c>
      <c r="V3984">
        <v>2</v>
      </c>
      <c r="W3984">
        <v>13</v>
      </c>
      <c r="X3984">
        <v>117</v>
      </c>
      <c r="Y3984">
        <v>105</v>
      </c>
      <c r="Z3984">
        <v>30</v>
      </c>
      <c r="AA3984">
        <v>34</v>
      </c>
      <c r="AD3984">
        <v>39</v>
      </c>
      <c r="AE3984">
        <v>3983</v>
      </c>
      <c r="AF3984" s="16" t="s">
        <v>39</v>
      </c>
      <c r="AG3984" s="16"/>
      <c r="AH3984" s="16"/>
      <c r="AI3984" s="16" t="str">
        <f t="shared" si="248"/>
        <v>(16,4,2,13,117,105,34, null, 39, 'Chambers 2024 Fintech',2024, '2023-05-25','2023-05-25','".Carbon::now()."','".Carbon::now()."'),</v>
      </c>
      <c r="AJ3984" s="16" t="str">
        <f t="shared" si="249"/>
        <v>('".DB::select("SELECT id_status FROM `status` WHERE `element_type` = 'task' AND status_type = 'client' AND name ='CONFIRMED'")[0]-&gt;id_status."',3983,1),</v>
      </c>
      <c r="AK3984" s="16" t="str">
        <f t="shared" si="250"/>
        <v/>
      </c>
      <c r="AL3984" s="16" t="str">
        <f t="shared" si="251"/>
        <v/>
      </c>
    </row>
    <row r="3985" spans="1:38" x14ac:dyDescent="0.25">
      <c r="A3985" s="16" t="s">
        <v>959</v>
      </c>
      <c r="B3985" s="16" t="s">
        <v>62</v>
      </c>
      <c r="C3985" s="16" t="s">
        <v>41</v>
      </c>
      <c r="D3985" s="16" t="s">
        <v>28</v>
      </c>
      <c r="E3985" s="16" t="s">
        <v>158</v>
      </c>
      <c r="F3985" s="16" t="s">
        <v>150</v>
      </c>
      <c r="G3985" s="16" t="s">
        <v>3171</v>
      </c>
      <c r="H3985" s="16" t="s">
        <v>217</v>
      </c>
      <c r="I3985" s="16" t="s">
        <v>65</v>
      </c>
      <c r="J3985" s="16" t="s">
        <v>482</v>
      </c>
      <c r="M3985" s="16" t="s">
        <v>315</v>
      </c>
      <c r="N3985" s="7">
        <v>45071</v>
      </c>
      <c r="O3985" s="9">
        <v>45071</v>
      </c>
      <c r="P3985" t="s">
        <v>1208</v>
      </c>
      <c r="Q3985">
        <v>1</v>
      </c>
      <c r="R3985">
        <v>134</v>
      </c>
      <c r="S3985">
        <v>4</v>
      </c>
      <c r="T3985" t="s">
        <v>3026</v>
      </c>
      <c r="U3985">
        <v>16</v>
      </c>
      <c r="V3985">
        <v>2</v>
      </c>
      <c r="W3985">
        <v>13</v>
      </c>
      <c r="X3985">
        <v>118</v>
      </c>
      <c r="Y3985">
        <v>170</v>
      </c>
      <c r="Z3985">
        <v>30</v>
      </c>
      <c r="AA3985">
        <v>34</v>
      </c>
      <c r="AD3985">
        <v>39</v>
      </c>
      <c r="AE3985">
        <v>3984</v>
      </c>
      <c r="AF3985" s="16" t="s">
        <v>39</v>
      </c>
      <c r="AG3985" s="16"/>
      <c r="AH3985" s="16"/>
      <c r="AI3985" s="16" t="str">
        <f t="shared" si="248"/>
        <v>(16,4,2,13,118,170,34, null, 39, 'Chambers 2024 Fintech',2024, '2023-05-25','2023-05-25','".Carbon::now()."','".Carbon::now()."'),</v>
      </c>
      <c r="AJ3985" s="16" t="str">
        <f t="shared" si="249"/>
        <v>('".DB::select("SELECT id_status FROM `status` WHERE `element_type` = 'task' AND status_type = 'client' AND name ='CONFIRMED'")[0]-&gt;id_status."',3984,1),</v>
      </c>
      <c r="AK3985" s="16" t="str">
        <f t="shared" si="250"/>
        <v/>
      </c>
      <c r="AL3985" s="16" t="str">
        <f t="shared" si="251"/>
        <v/>
      </c>
    </row>
    <row r="3986" spans="1:38" x14ac:dyDescent="0.25">
      <c r="A3986" s="16" t="s">
        <v>959</v>
      </c>
      <c r="B3986" s="16" t="s">
        <v>62</v>
      </c>
      <c r="C3986" s="16" t="s">
        <v>41</v>
      </c>
      <c r="D3986" s="16" t="s">
        <v>28</v>
      </c>
      <c r="E3986" s="16" t="s">
        <v>69</v>
      </c>
      <c r="F3986" s="16" t="s">
        <v>70</v>
      </c>
      <c r="G3986" s="16" t="s">
        <v>429</v>
      </c>
      <c r="H3986" s="16" t="s">
        <v>983</v>
      </c>
      <c r="I3986" s="16" t="s">
        <v>65</v>
      </c>
      <c r="J3986" s="16" t="s">
        <v>482</v>
      </c>
      <c r="M3986" s="16" t="s">
        <v>315</v>
      </c>
      <c r="N3986" s="7">
        <v>45014</v>
      </c>
      <c r="O3986" s="9">
        <v>45014</v>
      </c>
      <c r="P3986" t="s">
        <v>1215</v>
      </c>
      <c r="Q3986">
        <v>2</v>
      </c>
      <c r="R3986">
        <v>134</v>
      </c>
      <c r="S3986">
        <v>4</v>
      </c>
      <c r="T3986" t="s">
        <v>3026</v>
      </c>
      <c r="U3986">
        <v>16</v>
      </c>
      <c r="V3986">
        <v>2</v>
      </c>
      <c r="W3986">
        <v>14</v>
      </c>
      <c r="X3986">
        <v>47</v>
      </c>
      <c r="Y3986">
        <v>14</v>
      </c>
      <c r="Z3986">
        <v>30</v>
      </c>
      <c r="AA3986">
        <v>34</v>
      </c>
      <c r="AD3986">
        <v>39</v>
      </c>
      <c r="AE3986">
        <v>3985</v>
      </c>
      <c r="AF3986" s="16" t="s">
        <v>39</v>
      </c>
      <c r="AG3986" s="16" t="s">
        <v>39</v>
      </c>
      <c r="AH3986" s="16"/>
      <c r="AI3986" s="16" t="str">
        <f t="shared" si="248"/>
        <v>(16,4,2,14,47,14,34, null, 39, 'Chambers 2024 Global',2024, '2023-03-29','2023-03-29','".Carbon::now()."','".Carbon::now()."'),</v>
      </c>
      <c r="AJ3986" s="16" t="str">
        <f t="shared" si="249"/>
        <v>('".DB::select("SELECT id_status FROM `status` WHERE `element_type` = 'task' AND status_type = 'client' AND name ='CONFIRMED'")[0]-&gt;id_status."',3985,1),</v>
      </c>
      <c r="AK3986" s="16" t="str">
        <f t="shared" si="250"/>
        <v/>
      </c>
      <c r="AL3986" s="16" t="str">
        <f t="shared" si="251"/>
        <v/>
      </c>
    </row>
    <row r="3987" spans="1:38" x14ac:dyDescent="0.25">
      <c r="A3987" s="16" t="s">
        <v>959</v>
      </c>
      <c r="B3987" s="16" t="s">
        <v>62</v>
      </c>
      <c r="C3987" s="16" t="s">
        <v>41</v>
      </c>
      <c r="D3987" s="16" t="s">
        <v>28</v>
      </c>
      <c r="E3987" s="16" t="s">
        <v>69</v>
      </c>
      <c r="F3987" s="16" t="s">
        <v>70</v>
      </c>
      <c r="G3987" s="16" t="s">
        <v>429</v>
      </c>
      <c r="H3987" s="16" t="s">
        <v>983</v>
      </c>
      <c r="I3987" s="16" t="s">
        <v>65</v>
      </c>
      <c r="J3987" s="16" t="s">
        <v>482</v>
      </c>
      <c r="M3987" s="16" t="s">
        <v>315</v>
      </c>
      <c r="N3987" s="7">
        <v>44989</v>
      </c>
      <c r="O3987" s="9">
        <v>45014</v>
      </c>
      <c r="P3987" t="s">
        <v>1215</v>
      </c>
      <c r="Q3987">
        <v>2</v>
      </c>
      <c r="R3987">
        <v>134</v>
      </c>
      <c r="S3987">
        <v>4</v>
      </c>
      <c r="T3987" t="s">
        <v>3026</v>
      </c>
      <c r="U3987">
        <v>16</v>
      </c>
      <c r="V3987">
        <v>2</v>
      </c>
      <c r="W3987">
        <v>14</v>
      </c>
      <c r="X3987">
        <v>47</v>
      </c>
      <c r="Y3987">
        <v>14</v>
      </c>
      <c r="Z3987">
        <v>30</v>
      </c>
      <c r="AA3987">
        <v>34</v>
      </c>
      <c r="AD3987">
        <v>39</v>
      </c>
      <c r="AE3987">
        <v>3986</v>
      </c>
      <c r="AF3987" s="16" t="s">
        <v>39</v>
      </c>
      <c r="AG3987" s="16" t="s">
        <v>39</v>
      </c>
      <c r="AH3987" s="16"/>
      <c r="AI3987" s="16" t="str">
        <f t="shared" si="248"/>
        <v>(16,4,2,14,47,14,34, null, 39, 'Chambers 2024 Global',2024, '2023-03-29','2023-03-29','".Carbon::now()."','".Carbon::now()."'),</v>
      </c>
      <c r="AJ3987" s="16" t="str">
        <f t="shared" si="249"/>
        <v>('".DB::select("SELECT id_status FROM `status` WHERE `element_type` = 'task' AND status_type = 'client' AND name ='CONFIRMED'")[0]-&gt;id_status."',3986,1),</v>
      </c>
      <c r="AK3987" s="16" t="str">
        <f t="shared" si="250"/>
        <v/>
      </c>
      <c r="AL3987" s="16" t="str">
        <f t="shared" si="251"/>
        <v/>
      </c>
    </row>
    <row r="3988" spans="1:38" x14ac:dyDescent="0.25">
      <c r="A3988" s="16" t="s">
        <v>959</v>
      </c>
      <c r="B3988" s="16" t="s">
        <v>62</v>
      </c>
      <c r="C3988" s="16" t="s">
        <v>41</v>
      </c>
      <c r="D3988" s="16" t="s">
        <v>28</v>
      </c>
      <c r="E3988" s="16" t="s">
        <v>69</v>
      </c>
      <c r="F3988" s="16" t="s">
        <v>70</v>
      </c>
      <c r="G3988" s="16" t="s">
        <v>429</v>
      </c>
      <c r="H3988" s="16" t="s">
        <v>666</v>
      </c>
      <c r="I3988" s="16" t="s">
        <v>65</v>
      </c>
      <c r="J3988" s="16" t="s">
        <v>482</v>
      </c>
      <c r="M3988" s="16" t="s">
        <v>315</v>
      </c>
      <c r="N3988" s="7">
        <v>45028</v>
      </c>
      <c r="O3988" s="9">
        <v>45028</v>
      </c>
      <c r="P3988" t="s">
        <v>1222</v>
      </c>
      <c r="Q3988">
        <v>1</v>
      </c>
      <c r="R3988">
        <v>134</v>
      </c>
      <c r="S3988">
        <v>4</v>
      </c>
      <c r="T3988" t="s">
        <v>3026</v>
      </c>
      <c r="U3988">
        <v>16</v>
      </c>
      <c r="V3988">
        <v>2</v>
      </c>
      <c r="W3988">
        <v>14</v>
      </c>
      <c r="X3988">
        <v>47</v>
      </c>
      <c r="Y3988">
        <v>59</v>
      </c>
      <c r="Z3988">
        <v>30</v>
      </c>
      <c r="AA3988">
        <v>34</v>
      </c>
      <c r="AD3988">
        <v>39</v>
      </c>
      <c r="AE3988">
        <v>3987</v>
      </c>
      <c r="AF3988" s="16" t="s">
        <v>39</v>
      </c>
      <c r="AG3988" s="16"/>
      <c r="AH3988" s="16"/>
      <c r="AI3988" s="16" t="str">
        <f t="shared" si="248"/>
        <v>(16,4,2,14,47,59,34, null, 39, 'Chambers 2024 Global',2024, '2023-04-12','2023-04-12','".Carbon::now()."','".Carbon::now()."'),</v>
      </c>
      <c r="AJ3988" s="16" t="str">
        <f t="shared" si="249"/>
        <v>('".DB::select("SELECT id_status FROM `status` WHERE `element_type` = 'task' AND status_type = 'client' AND name ='CONFIRMED'")[0]-&gt;id_status."',3987,1),</v>
      </c>
      <c r="AK3988" s="16" t="str">
        <f t="shared" si="250"/>
        <v/>
      </c>
      <c r="AL3988" s="16" t="str">
        <f t="shared" si="251"/>
        <v/>
      </c>
    </row>
    <row r="3989" spans="1:38" x14ac:dyDescent="0.25">
      <c r="A3989" s="16" t="s">
        <v>959</v>
      </c>
      <c r="B3989" s="16" t="s">
        <v>62</v>
      </c>
      <c r="C3989" s="16" t="s">
        <v>41</v>
      </c>
      <c r="D3989" s="16" t="s">
        <v>28</v>
      </c>
      <c r="E3989" s="16" t="s">
        <v>69</v>
      </c>
      <c r="F3989" s="16" t="s">
        <v>70</v>
      </c>
      <c r="G3989" s="16" t="s">
        <v>429</v>
      </c>
      <c r="H3989" s="16" t="s">
        <v>869</v>
      </c>
      <c r="I3989" s="16" t="s">
        <v>65</v>
      </c>
      <c r="J3989" s="16" t="s">
        <v>482</v>
      </c>
      <c r="M3989" s="16" t="s">
        <v>315</v>
      </c>
      <c r="N3989" s="7">
        <v>45020</v>
      </c>
      <c r="O3989" s="9">
        <v>45028</v>
      </c>
      <c r="P3989" t="s">
        <v>1222</v>
      </c>
      <c r="Q3989">
        <v>1</v>
      </c>
      <c r="R3989">
        <v>134</v>
      </c>
      <c r="S3989">
        <v>4</v>
      </c>
      <c r="T3989" t="s">
        <v>3026</v>
      </c>
      <c r="U3989">
        <v>16</v>
      </c>
      <c r="V3989">
        <v>2</v>
      </c>
      <c r="W3989">
        <v>14</v>
      </c>
      <c r="X3989">
        <v>47</v>
      </c>
      <c r="Y3989">
        <v>243</v>
      </c>
      <c r="Z3989">
        <v>30</v>
      </c>
      <c r="AA3989">
        <v>34</v>
      </c>
      <c r="AD3989">
        <v>39</v>
      </c>
      <c r="AE3989">
        <v>3988</v>
      </c>
      <c r="AF3989" s="16" t="s">
        <v>39</v>
      </c>
      <c r="AG3989" s="16"/>
      <c r="AH3989" s="16"/>
      <c r="AI3989" s="16" t="str">
        <f t="shared" si="248"/>
        <v>(16,4,2,14,47,243,34, null, 39, 'Chambers 2024 Global',2024, '2023-04-12','2023-04-12','".Carbon::now()."','".Carbon::now()."'),</v>
      </c>
      <c r="AJ3989" s="16" t="str">
        <f t="shared" si="249"/>
        <v>('".DB::select("SELECT id_status FROM `status` WHERE `element_type` = 'task' AND status_type = 'client' AND name ='CONFIRMED'")[0]-&gt;id_status."',3988,1),</v>
      </c>
      <c r="AK3989" s="16" t="str">
        <f t="shared" si="250"/>
        <v/>
      </c>
      <c r="AL3989" s="16" t="str">
        <f t="shared" si="251"/>
        <v/>
      </c>
    </row>
    <row r="3990" spans="1:38" x14ac:dyDescent="0.25">
      <c r="A3990" s="16" t="s">
        <v>959</v>
      </c>
      <c r="B3990" s="16" t="s">
        <v>62</v>
      </c>
      <c r="C3990" s="16" t="s">
        <v>41</v>
      </c>
      <c r="D3990" s="16" t="s">
        <v>28</v>
      </c>
      <c r="E3990" s="16" t="s">
        <v>69</v>
      </c>
      <c r="F3990" s="16" t="s">
        <v>70</v>
      </c>
      <c r="G3990" s="16" t="s">
        <v>429</v>
      </c>
      <c r="H3990" s="16" t="s">
        <v>225</v>
      </c>
      <c r="I3990" s="16" t="s">
        <v>65</v>
      </c>
      <c r="J3990" s="16" t="s">
        <v>482</v>
      </c>
      <c r="M3990" s="16" t="s">
        <v>315</v>
      </c>
      <c r="N3990" s="7">
        <v>44979</v>
      </c>
      <c r="O3990" s="9">
        <v>44979</v>
      </c>
      <c r="P3990" t="s">
        <v>1179</v>
      </c>
      <c r="Q3990">
        <v>1</v>
      </c>
      <c r="R3990">
        <v>134</v>
      </c>
      <c r="S3990">
        <v>4</v>
      </c>
      <c r="T3990" t="s">
        <v>3026</v>
      </c>
      <c r="U3990">
        <v>16</v>
      </c>
      <c r="V3990">
        <v>2</v>
      </c>
      <c r="W3990">
        <v>14</v>
      </c>
      <c r="X3990">
        <v>47</v>
      </c>
      <c r="Y3990">
        <v>356</v>
      </c>
      <c r="Z3990">
        <v>30</v>
      </c>
      <c r="AA3990">
        <v>34</v>
      </c>
      <c r="AD3990">
        <v>39</v>
      </c>
      <c r="AE3990">
        <v>3989</v>
      </c>
      <c r="AF3990" s="16" t="s">
        <v>39</v>
      </c>
      <c r="AG3990" s="16"/>
      <c r="AH3990" s="16"/>
      <c r="AI3990" s="16" t="str">
        <f t="shared" si="248"/>
        <v>(16,4,2,14,47,356,34, null, 39, 'Chambers 2024 Global',2024, '2023-02-22','2023-02-22','".Carbon::now()."','".Carbon::now()."'),</v>
      </c>
      <c r="AJ3990" s="16" t="str">
        <f t="shared" si="249"/>
        <v>('".DB::select("SELECT id_status FROM `status` WHERE `element_type` = 'task' AND status_type = 'client' AND name ='CONFIRMED'")[0]-&gt;id_status."',3989,1),</v>
      </c>
      <c r="AK3990" s="16" t="str">
        <f t="shared" si="250"/>
        <v/>
      </c>
      <c r="AL3990" s="16" t="str">
        <f t="shared" si="251"/>
        <v/>
      </c>
    </row>
    <row r="3991" spans="1:38" x14ac:dyDescent="0.25">
      <c r="A3991" s="16" t="s">
        <v>959</v>
      </c>
      <c r="B3991" s="16" t="s">
        <v>26</v>
      </c>
      <c r="C3991" s="16" t="s">
        <v>41</v>
      </c>
      <c r="D3991" s="16" t="s">
        <v>28</v>
      </c>
      <c r="E3991" s="16" t="s">
        <v>810</v>
      </c>
      <c r="F3991" s="16" t="s">
        <v>70</v>
      </c>
      <c r="G3991" s="16" t="s">
        <v>480</v>
      </c>
      <c r="H3991" s="16" t="s">
        <v>806</v>
      </c>
      <c r="I3991" s="16" t="s">
        <v>65</v>
      </c>
      <c r="J3991" s="16" t="s">
        <v>482</v>
      </c>
      <c r="M3991" s="16" t="s">
        <v>315</v>
      </c>
      <c r="N3991" s="7">
        <v>45015</v>
      </c>
      <c r="O3991" s="9">
        <v>45310</v>
      </c>
      <c r="P3991" t="s">
        <v>5074</v>
      </c>
      <c r="Q3991">
        <v>1</v>
      </c>
      <c r="R3991">
        <v>134</v>
      </c>
      <c r="S3991">
        <v>4</v>
      </c>
      <c r="T3991" t="s">
        <v>3026</v>
      </c>
      <c r="U3991">
        <v>16</v>
      </c>
      <c r="V3991">
        <v>2</v>
      </c>
      <c r="W3991">
        <v>14</v>
      </c>
      <c r="X3991">
        <v>49</v>
      </c>
      <c r="Y3991">
        <v>166</v>
      </c>
      <c r="Z3991">
        <v>30</v>
      </c>
      <c r="AA3991">
        <v>34</v>
      </c>
      <c r="AD3991">
        <v>39</v>
      </c>
      <c r="AE3991">
        <v>3990</v>
      </c>
      <c r="AF3991" s="16" t="s">
        <v>39</v>
      </c>
      <c r="AG3991" s="16"/>
      <c r="AH3991" s="16"/>
      <c r="AI3991" s="16" t="str">
        <f t="shared" si="248"/>
        <v>(16,4,2,14,49,166,34, null, 39, 'Chambers 2024 Crisis &amp; Risk Management',2024, '2024-01-19','2024-01-19','".Carbon::now()."','".Carbon::now()."'),</v>
      </c>
      <c r="AJ3991" s="16" t="str">
        <f t="shared" si="249"/>
        <v>('".DB::select("SELECT id_status FROM `status` WHERE `element_type` = 'task' AND status_type = 'client' AND name ='CONFIRMED'")[0]-&gt;id_status."',3990,1),</v>
      </c>
      <c r="AK3991" s="16" t="str">
        <f t="shared" si="250"/>
        <v/>
      </c>
      <c r="AL3991" s="16" t="str">
        <f t="shared" si="251"/>
        <v/>
      </c>
    </row>
    <row r="3992" spans="1:38" x14ac:dyDescent="0.25">
      <c r="A3992" s="16" t="s">
        <v>959</v>
      </c>
      <c r="B3992" s="16" t="s">
        <v>62</v>
      </c>
      <c r="C3992" s="16" t="s">
        <v>41</v>
      </c>
      <c r="D3992" s="16" t="s">
        <v>28</v>
      </c>
      <c r="E3992" s="16" t="s">
        <v>69</v>
      </c>
      <c r="F3992" s="16" t="s">
        <v>70</v>
      </c>
      <c r="G3992" s="16" t="s">
        <v>984</v>
      </c>
      <c r="H3992" s="16" t="s">
        <v>556</v>
      </c>
      <c r="I3992" s="16" t="s">
        <v>65</v>
      </c>
      <c r="J3992" s="16" t="s">
        <v>482</v>
      </c>
      <c r="M3992" s="16"/>
      <c r="N3992" s="7">
        <v>45078</v>
      </c>
      <c r="O3992" s="9">
        <v>45063</v>
      </c>
      <c r="P3992" t="s">
        <v>1191</v>
      </c>
      <c r="Q3992">
        <v>1</v>
      </c>
      <c r="R3992">
        <v>134</v>
      </c>
      <c r="S3992">
        <v>4</v>
      </c>
      <c r="T3992" t="s">
        <v>3026</v>
      </c>
      <c r="U3992">
        <v>16</v>
      </c>
      <c r="V3992">
        <v>2</v>
      </c>
      <c r="W3992">
        <v>14</v>
      </c>
      <c r="X3992">
        <v>69</v>
      </c>
      <c r="Y3992">
        <v>315</v>
      </c>
      <c r="Z3992">
        <v>30</v>
      </c>
      <c r="AA3992">
        <v>34</v>
      </c>
      <c r="AE3992">
        <v>3991</v>
      </c>
      <c r="AF3992" s="16" t="s">
        <v>24</v>
      </c>
      <c r="AG3992" s="16"/>
      <c r="AH3992" s="16"/>
      <c r="AI3992" s="16" t="str">
        <f t="shared" si="248"/>
        <v>(16,4,2,14,69,315,34, null, null, 'Chambers 2024 Global',2024, '2023-05-17','2023-05-17','".Carbon::now()."','".Carbon::now()."'),</v>
      </c>
      <c r="AJ3992" s="16" t="str">
        <f t="shared" si="249"/>
        <v>('".DB::select("SELECT id_status FROM `status` WHERE `element_type` = 'task' AND status_type = 'client' AND name ='CANCELLED'")[0]-&gt;id_status."',3991,1),</v>
      </c>
      <c r="AK3992" s="16" t="str">
        <f t="shared" si="250"/>
        <v/>
      </c>
      <c r="AL3992" s="16" t="str">
        <f t="shared" si="251"/>
        <v/>
      </c>
    </row>
    <row r="3993" spans="1:38" x14ac:dyDescent="0.25">
      <c r="A3993" s="16" t="s">
        <v>959</v>
      </c>
      <c r="B3993" s="16" t="s">
        <v>62</v>
      </c>
      <c r="C3993" s="16" t="s">
        <v>41</v>
      </c>
      <c r="D3993" s="16" t="s">
        <v>28</v>
      </c>
      <c r="E3993" s="16" t="s">
        <v>69</v>
      </c>
      <c r="F3993" s="16" t="s">
        <v>70</v>
      </c>
      <c r="G3993" s="16" t="s">
        <v>344</v>
      </c>
      <c r="H3993" s="16" t="s">
        <v>53</v>
      </c>
      <c r="I3993" s="16" t="s">
        <v>65</v>
      </c>
      <c r="J3993" s="16" t="s">
        <v>482</v>
      </c>
      <c r="M3993" s="16" t="s">
        <v>315</v>
      </c>
      <c r="N3993" s="7">
        <v>45058</v>
      </c>
      <c r="O3993" s="9">
        <v>45063</v>
      </c>
      <c r="P3993" t="s">
        <v>1191</v>
      </c>
      <c r="Q3993">
        <v>1</v>
      </c>
      <c r="R3993">
        <v>134</v>
      </c>
      <c r="S3993">
        <v>4</v>
      </c>
      <c r="T3993" t="s">
        <v>3026</v>
      </c>
      <c r="U3993">
        <v>16</v>
      </c>
      <c r="V3993">
        <v>2</v>
      </c>
      <c r="W3993">
        <v>14</v>
      </c>
      <c r="X3993">
        <v>119</v>
      </c>
      <c r="Y3993">
        <v>20</v>
      </c>
      <c r="Z3993">
        <v>30</v>
      </c>
      <c r="AA3993">
        <v>34</v>
      </c>
      <c r="AD3993">
        <v>39</v>
      </c>
      <c r="AE3993">
        <v>3992</v>
      </c>
      <c r="AF3993" s="16" t="s">
        <v>39</v>
      </c>
      <c r="AG3993" s="16"/>
      <c r="AH3993" s="16"/>
      <c r="AI3993" s="16" t="str">
        <f t="shared" si="248"/>
        <v>(16,4,2,14,119,20,34, null, 39, 'Chambers 2024 Global',2024, '2023-05-17','2023-05-17','".Carbon::now()."','".Carbon::now()."'),</v>
      </c>
      <c r="AJ3993" s="16" t="str">
        <f t="shared" si="249"/>
        <v>('".DB::select("SELECT id_status FROM `status` WHERE `element_type` = 'task' AND status_type = 'client' AND name ='CONFIRMED'")[0]-&gt;id_status."',3992,1),</v>
      </c>
      <c r="AK3993" s="16" t="str">
        <f t="shared" si="250"/>
        <v/>
      </c>
      <c r="AL3993" s="16" t="str">
        <f t="shared" si="251"/>
        <v/>
      </c>
    </row>
    <row r="3994" spans="1:38" x14ac:dyDescent="0.25">
      <c r="A3994" s="16" t="s">
        <v>959</v>
      </c>
      <c r="B3994" s="16" t="s">
        <v>62</v>
      </c>
      <c r="C3994" s="16" t="s">
        <v>41</v>
      </c>
      <c r="D3994" s="16" t="s">
        <v>28</v>
      </c>
      <c r="E3994" s="16" t="s">
        <v>69</v>
      </c>
      <c r="F3994" s="16" t="s">
        <v>70</v>
      </c>
      <c r="G3994" s="16" t="s">
        <v>344</v>
      </c>
      <c r="H3994" s="16" t="s">
        <v>271</v>
      </c>
      <c r="I3994" s="16" t="s">
        <v>65</v>
      </c>
      <c r="J3994" s="16" t="s">
        <v>482</v>
      </c>
      <c r="M3994" s="16" t="s">
        <v>315</v>
      </c>
      <c r="N3994" s="7">
        <v>45028</v>
      </c>
      <c r="O3994" s="9">
        <v>45063</v>
      </c>
      <c r="P3994" t="s">
        <v>1191</v>
      </c>
      <c r="Q3994">
        <v>1</v>
      </c>
      <c r="R3994">
        <v>134</v>
      </c>
      <c r="S3994">
        <v>4</v>
      </c>
      <c r="T3994" t="s">
        <v>3026</v>
      </c>
      <c r="U3994">
        <v>16</v>
      </c>
      <c r="V3994">
        <v>2</v>
      </c>
      <c r="W3994">
        <v>14</v>
      </c>
      <c r="X3994">
        <v>119</v>
      </c>
      <c r="Y3994">
        <v>73</v>
      </c>
      <c r="Z3994">
        <v>30</v>
      </c>
      <c r="AA3994">
        <v>34</v>
      </c>
      <c r="AD3994">
        <v>39</v>
      </c>
      <c r="AE3994">
        <v>3993</v>
      </c>
      <c r="AF3994" s="16" t="s">
        <v>39</v>
      </c>
      <c r="AG3994" s="16"/>
      <c r="AH3994" s="16"/>
      <c r="AI3994" s="16" t="str">
        <f t="shared" si="248"/>
        <v>(16,4,2,14,119,73,34, null, 39, 'Chambers 2024 Global',2024, '2023-05-17','2023-05-17','".Carbon::now()."','".Carbon::now()."'),</v>
      </c>
      <c r="AJ3994" s="16" t="str">
        <f t="shared" si="249"/>
        <v>('".DB::select("SELECT id_status FROM `status` WHERE `element_type` = 'task' AND status_type = 'client' AND name ='CONFIRMED'")[0]-&gt;id_status."',3993,1),</v>
      </c>
      <c r="AK3994" s="16" t="str">
        <f t="shared" si="250"/>
        <v/>
      </c>
      <c r="AL3994" s="16" t="str">
        <f t="shared" si="251"/>
        <v/>
      </c>
    </row>
    <row r="3995" spans="1:38" x14ac:dyDescent="0.25">
      <c r="A3995" s="16" t="s">
        <v>959</v>
      </c>
      <c r="B3995" s="16" t="s">
        <v>62</v>
      </c>
      <c r="C3995" s="16" t="s">
        <v>41</v>
      </c>
      <c r="D3995" s="16" t="s">
        <v>28</v>
      </c>
      <c r="E3995" s="16" t="s">
        <v>69</v>
      </c>
      <c r="F3995" s="16" t="s">
        <v>70</v>
      </c>
      <c r="G3995" s="16" t="s">
        <v>344</v>
      </c>
      <c r="H3995" s="16" t="s">
        <v>985</v>
      </c>
      <c r="I3995" s="16" t="s">
        <v>65</v>
      </c>
      <c r="J3995" s="16" t="s">
        <v>482</v>
      </c>
      <c r="M3995" s="16" t="s">
        <v>315</v>
      </c>
      <c r="N3995" s="7">
        <v>45020</v>
      </c>
      <c r="O3995" s="9">
        <v>45063</v>
      </c>
      <c r="P3995" t="s">
        <v>1191</v>
      </c>
      <c r="Q3995">
        <v>1</v>
      </c>
      <c r="R3995">
        <v>134</v>
      </c>
      <c r="S3995">
        <v>4</v>
      </c>
      <c r="T3995" t="s">
        <v>3026</v>
      </c>
      <c r="U3995">
        <v>16</v>
      </c>
      <c r="V3995">
        <v>2</v>
      </c>
      <c r="W3995">
        <v>14</v>
      </c>
      <c r="X3995">
        <v>119</v>
      </c>
      <c r="Y3995">
        <v>90</v>
      </c>
      <c r="Z3995">
        <v>30</v>
      </c>
      <c r="AA3995">
        <v>34</v>
      </c>
      <c r="AD3995">
        <v>39</v>
      </c>
      <c r="AE3995">
        <v>3994</v>
      </c>
      <c r="AF3995" s="16" t="s">
        <v>39</v>
      </c>
      <c r="AG3995" s="16"/>
      <c r="AH3995" s="16"/>
      <c r="AI3995" s="16" t="str">
        <f t="shared" si="248"/>
        <v>(16,4,2,14,119,90,34, null, 39, 'Chambers 2024 Global',2024, '2023-05-17','2023-05-17','".Carbon::now()."','".Carbon::now()."'),</v>
      </c>
      <c r="AJ3995" s="16" t="str">
        <f t="shared" si="249"/>
        <v>('".DB::select("SELECT id_status FROM `status` WHERE `element_type` = 'task' AND status_type = 'client' AND name ='CONFIRMED'")[0]-&gt;id_status."',3994,1),</v>
      </c>
      <c r="AK3995" s="16" t="str">
        <f t="shared" si="250"/>
        <v/>
      </c>
      <c r="AL3995" s="16" t="str">
        <f t="shared" si="251"/>
        <v/>
      </c>
    </row>
    <row r="3996" spans="1:38" x14ac:dyDescent="0.25">
      <c r="A3996" s="16" t="s">
        <v>959</v>
      </c>
      <c r="B3996" s="16" t="s">
        <v>62</v>
      </c>
      <c r="C3996" s="16" t="s">
        <v>41</v>
      </c>
      <c r="D3996" s="16" t="s">
        <v>28</v>
      </c>
      <c r="E3996" s="16" t="s">
        <v>69</v>
      </c>
      <c r="F3996" s="16" t="s">
        <v>70</v>
      </c>
      <c r="G3996" s="16" t="s">
        <v>344</v>
      </c>
      <c r="H3996" s="16" t="s">
        <v>64</v>
      </c>
      <c r="I3996" s="16" t="s">
        <v>65</v>
      </c>
      <c r="J3996" s="16" t="s">
        <v>482</v>
      </c>
      <c r="M3996" s="16" t="s">
        <v>315</v>
      </c>
      <c r="N3996" s="7">
        <v>45020</v>
      </c>
      <c r="O3996" s="9">
        <v>45063</v>
      </c>
      <c r="P3996" t="s">
        <v>1191</v>
      </c>
      <c r="Q3996">
        <v>1</v>
      </c>
      <c r="R3996">
        <v>134</v>
      </c>
      <c r="S3996">
        <v>4</v>
      </c>
      <c r="T3996" t="s">
        <v>3026</v>
      </c>
      <c r="U3996">
        <v>16</v>
      </c>
      <c r="V3996">
        <v>2</v>
      </c>
      <c r="W3996">
        <v>14</v>
      </c>
      <c r="X3996">
        <v>119</v>
      </c>
      <c r="Y3996">
        <v>93</v>
      </c>
      <c r="Z3996">
        <v>30</v>
      </c>
      <c r="AA3996">
        <v>34</v>
      </c>
      <c r="AD3996">
        <v>39</v>
      </c>
      <c r="AE3996">
        <v>3995</v>
      </c>
      <c r="AF3996" s="16" t="s">
        <v>39</v>
      </c>
      <c r="AG3996" s="16"/>
      <c r="AH3996" s="16"/>
      <c r="AI3996" s="16" t="str">
        <f t="shared" si="248"/>
        <v>(16,4,2,14,119,93,34, null, 39, 'Chambers 2024 Global',2024, '2023-05-17','2023-05-17','".Carbon::now()."','".Carbon::now()."'),</v>
      </c>
      <c r="AJ3996" s="16" t="str">
        <f t="shared" si="249"/>
        <v>('".DB::select("SELECT id_status FROM `status` WHERE `element_type` = 'task' AND status_type = 'client' AND name ='CONFIRMED'")[0]-&gt;id_status."',3995,1),</v>
      </c>
      <c r="AK3996" s="16" t="str">
        <f t="shared" si="250"/>
        <v/>
      </c>
      <c r="AL3996" s="16" t="str">
        <f t="shared" si="251"/>
        <v/>
      </c>
    </row>
    <row r="3997" spans="1:38" x14ac:dyDescent="0.25">
      <c r="A3997" s="16" t="s">
        <v>959</v>
      </c>
      <c r="B3997" s="16" t="s">
        <v>62</v>
      </c>
      <c r="C3997" s="16" t="s">
        <v>41</v>
      </c>
      <c r="D3997" s="16" t="s">
        <v>28</v>
      </c>
      <c r="E3997" s="16" t="s">
        <v>69</v>
      </c>
      <c r="F3997" s="16" t="s">
        <v>70</v>
      </c>
      <c r="G3997" s="16" t="s">
        <v>344</v>
      </c>
      <c r="H3997" s="16" t="s">
        <v>47</v>
      </c>
      <c r="I3997" s="16" t="s">
        <v>65</v>
      </c>
      <c r="J3997" s="16" t="s">
        <v>482</v>
      </c>
      <c r="M3997" s="16" t="s">
        <v>315</v>
      </c>
      <c r="N3997" s="7">
        <v>45020</v>
      </c>
      <c r="O3997" s="9">
        <v>45063</v>
      </c>
      <c r="P3997" t="s">
        <v>1191</v>
      </c>
      <c r="Q3997">
        <v>1</v>
      </c>
      <c r="R3997">
        <v>134</v>
      </c>
      <c r="S3997">
        <v>4</v>
      </c>
      <c r="T3997" t="s">
        <v>3026</v>
      </c>
      <c r="U3997">
        <v>16</v>
      </c>
      <c r="V3997">
        <v>2</v>
      </c>
      <c r="W3997">
        <v>14</v>
      </c>
      <c r="X3997">
        <v>119</v>
      </c>
      <c r="Y3997">
        <v>125</v>
      </c>
      <c r="Z3997">
        <v>30</v>
      </c>
      <c r="AA3997">
        <v>34</v>
      </c>
      <c r="AD3997">
        <v>39</v>
      </c>
      <c r="AE3997">
        <v>3996</v>
      </c>
      <c r="AF3997" s="16" t="s">
        <v>39</v>
      </c>
      <c r="AG3997" s="16"/>
      <c r="AH3997" s="16"/>
      <c r="AI3997" s="16" t="str">
        <f t="shared" si="248"/>
        <v>(16,4,2,14,119,125,34, null, 39, 'Chambers 2024 Global',2024, '2023-05-17','2023-05-17','".Carbon::now()."','".Carbon::now()."'),</v>
      </c>
      <c r="AJ3997" s="16" t="str">
        <f t="shared" si="249"/>
        <v>('".DB::select("SELECT id_status FROM `status` WHERE `element_type` = 'task' AND status_type = 'client' AND name ='CONFIRMED'")[0]-&gt;id_status."',3996,1),</v>
      </c>
      <c r="AK3997" s="16" t="str">
        <f t="shared" si="250"/>
        <v/>
      </c>
      <c r="AL3997" s="16" t="str">
        <f t="shared" si="251"/>
        <v/>
      </c>
    </row>
    <row r="3998" spans="1:38" x14ac:dyDescent="0.25">
      <c r="A3998" s="16" t="s">
        <v>959</v>
      </c>
      <c r="B3998" s="16" t="s">
        <v>62</v>
      </c>
      <c r="C3998" s="16" t="s">
        <v>41</v>
      </c>
      <c r="D3998" s="16" t="s">
        <v>28</v>
      </c>
      <c r="E3998" s="16" t="s">
        <v>105</v>
      </c>
      <c r="F3998" s="16" t="s">
        <v>70</v>
      </c>
      <c r="G3998" s="16" t="s">
        <v>344</v>
      </c>
      <c r="H3998" s="16" t="s">
        <v>191</v>
      </c>
      <c r="I3998" s="16" t="s">
        <v>65</v>
      </c>
      <c r="J3998" s="16" t="s">
        <v>482</v>
      </c>
      <c r="M3998" s="16" t="s">
        <v>488</v>
      </c>
      <c r="N3998" s="7"/>
      <c r="O3998" s="9">
        <v>44979</v>
      </c>
      <c r="P3998" t="s">
        <v>1179</v>
      </c>
      <c r="Q3998">
        <v>1</v>
      </c>
      <c r="R3998">
        <v>134</v>
      </c>
      <c r="S3998">
        <v>4</v>
      </c>
      <c r="T3998" t="s">
        <v>3026</v>
      </c>
      <c r="U3998">
        <v>16</v>
      </c>
      <c r="V3998">
        <v>2</v>
      </c>
      <c r="W3998">
        <v>14</v>
      </c>
      <c r="X3998">
        <v>119</v>
      </c>
      <c r="Y3998">
        <v>131</v>
      </c>
      <c r="Z3998">
        <v>30</v>
      </c>
      <c r="AA3998">
        <v>34</v>
      </c>
      <c r="AE3998">
        <v>3997</v>
      </c>
      <c r="AF3998" s="16" t="s">
        <v>39</v>
      </c>
      <c r="AG3998" s="16"/>
      <c r="AH3998" s="16"/>
      <c r="AI3998" s="16" t="str">
        <f t="shared" si="248"/>
        <v>(16,4,2,14,119,131,34, null, null, 'Chambers 2024 USA',2024, '2023-02-22','2023-02-22','".Carbon::now()."','".Carbon::now()."'),</v>
      </c>
      <c r="AJ3998" s="16" t="str">
        <f t="shared" si="249"/>
        <v>('".DB::select("SELECT id_status FROM `status` WHERE `element_type` = 'task' AND status_type = 'client' AND name ='CONFIRMED'")[0]-&gt;id_status."',3997,1),</v>
      </c>
      <c r="AK3998" s="16" t="str">
        <f t="shared" si="250"/>
        <v/>
      </c>
      <c r="AL3998" s="16" t="str">
        <f t="shared" si="251"/>
        <v/>
      </c>
    </row>
    <row r="3999" spans="1:38" x14ac:dyDescent="0.25">
      <c r="A3999" s="16" t="s">
        <v>959</v>
      </c>
      <c r="B3999" s="16" t="s">
        <v>62</v>
      </c>
      <c r="C3999" s="16" t="s">
        <v>41</v>
      </c>
      <c r="D3999" s="16" t="s">
        <v>28</v>
      </c>
      <c r="E3999" s="16" t="s">
        <v>69</v>
      </c>
      <c r="F3999" s="16" t="s">
        <v>70</v>
      </c>
      <c r="G3999" s="16" t="s">
        <v>344</v>
      </c>
      <c r="H3999" s="16" t="s">
        <v>224</v>
      </c>
      <c r="I3999" s="16" t="s">
        <v>65</v>
      </c>
      <c r="J3999" s="16" t="s">
        <v>482</v>
      </c>
      <c r="M3999" s="16" t="s">
        <v>315</v>
      </c>
      <c r="N3999" s="7">
        <v>45063</v>
      </c>
      <c r="O3999" s="9">
        <v>45063</v>
      </c>
      <c r="P3999" t="s">
        <v>1191</v>
      </c>
      <c r="Q3999">
        <v>1</v>
      </c>
      <c r="R3999">
        <v>134</v>
      </c>
      <c r="S3999">
        <v>4</v>
      </c>
      <c r="T3999" t="s">
        <v>3026</v>
      </c>
      <c r="U3999">
        <v>16</v>
      </c>
      <c r="V3999">
        <v>2</v>
      </c>
      <c r="W3999">
        <v>14</v>
      </c>
      <c r="X3999">
        <v>119</v>
      </c>
      <c r="Y3999">
        <v>346</v>
      </c>
      <c r="Z3999">
        <v>30</v>
      </c>
      <c r="AA3999">
        <v>34</v>
      </c>
      <c r="AD3999">
        <v>39</v>
      </c>
      <c r="AE3999">
        <v>3998</v>
      </c>
      <c r="AF3999" s="16" t="s">
        <v>39</v>
      </c>
      <c r="AG3999" s="16"/>
      <c r="AH3999" s="16"/>
      <c r="AI3999" s="16" t="str">
        <f t="shared" si="248"/>
        <v>(16,4,2,14,119,346,34, null, 39, 'Chambers 2024 Global',2024, '2023-05-17','2023-05-17','".Carbon::now()."','".Carbon::now()."'),</v>
      </c>
      <c r="AJ3999" s="16" t="str">
        <f t="shared" si="249"/>
        <v>('".DB::select("SELECT id_status FROM `status` WHERE `element_type` = 'task' AND status_type = 'client' AND name ='CONFIRMED'")[0]-&gt;id_status."',3998,1),</v>
      </c>
      <c r="AK3999" s="16" t="str">
        <f t="shared" si="250"/>
        <v/>
      </c>
      <c r="AL3999" s="16" t="str">
        <f t="shared" si="251"/>
        <v/>
      </c>
    </row>
    <row r="4000" spans="1:38" x14ac:dyDescent="0.25">
      <c r="A4000" s="16" t="s">
        <v>959</v>
      </c>
      <c r="B4000" s="16" t="s">
        <v>62</v>
      </c>
      <c r="C4000" s="16" t="s">
        <v>41</v>
      </c>
      <c r="D4000" s="16" t="s">
        <v>28</v>
      </c>
      <c r="E4000" s="16" t="s">
        <v>260</v>
      </c>
      <c r="F4000" s="16" t="s">
        <v>261</v>
      </c>
      <c r="G4000" s="16" t="s">
        <v>262</v>
      </c>
      <c r="H4000" s="16" t="s">
        <v>812</v>
      </c>
      <c r="I4000" s="16" t="s">
        <v>65</v>
      </c>
      <c r="J4000" s="16" t="s">
        <v>65</v>
      </c>
      <c r="M4000" s="16" t="s">
        <v>315</v>
      </c>
      <c r="N4000" s="7">
        <v>44975</v>
      </c>
      <c r="O4000" s="9">
        <v>45037</v>
      </c>
      <c r="P4000" t="s">
        <v>1200</v>
      </c>
      <c r="Q4000">
        <v>1</v>
      </c>
      <c r="R4000">
        <v>134</v>
      </c>
      <c r="S4000">
        <v>4</v>
      </c>
      <c r="T4000" t="s">
        <v>3026</v>
      </c>
      <c r="U4000">
        <v>16</v>
      </c>
      <c r="V4000">
        <v>2</v>
      </c>
      <c r="W4000">
        <v>15</v>
      </c>
      <c r="X4000">
        <v>28</v>
      </c>
      <c r="Y4000">
        <v>21</v>
      </c>
      <c r="Z4000">
        <v>30</v>
      </c>
      <c r="AA4000">
        <v>30</v>
      </c>
      <c r="AD4000">
        <v>39</v>
      </c>
      <c r="AE4000">
        <v>3999</v>
      </c>
      <c r="AF4000" s="16" t="s">
        <v>39</v>
      </c>
      <c r="AG4000" s="16"/>
      <c r="AH4000" s="16"/>
      <c r="AI4000" s="16" t="str">
        <f t="shared" si="248"/>
        <v>(16,4,2,15,28,21,30, null, 39, 'Chambers 2024 Greater China Region',2024, '2023-04-21','2023-04-21','".Carbon::now()."','".Carbon::now()."'),</v>
      </c>
      <c r="AJ4000" s="16" t="str">
        <f t="shared" si="249"/>
        <v>('".DB::select("SELECT id_status FROM `status` WHERE `element_type` = 'task' AND status_type = 'client' AND name ='CONFIRMED'")[0]-&gt;id_status."',3999,1),</v>
      </c>
      <c r="AK4000" s="16" t="str">
        <f t="shared" si="250"/>
        <v/>
      </c>
      <c r="AL4000" s="16" t="str">
        <f t="shared" si="251"/>
        <v/>
      </c>
    </row>
    <row r="4001" spans="1:38" x14ac:dyDescent="0.25">
      <c r="A4001" s="16" t="s">
        <v>959</v>
      </c>
      <c r="B4001" s="16" t="s">
        <v>62</v>
      </c>
      <c r="C4001" s="16" t="s">
        <v>41</v>
      </c>
      <c r="D4001" s="16" t="s">
        <v>28</v>
      </c>
      <c r="E4001" s="16" t="s">
        <v>260</v>
      </c>
      <c r="F4001" s="16" t="s">
        <v>261</v>
      </c>
      <c r="G4001" s="16" t="s">
        <v>262</v>
      </c>
      <c r="H4001" s="16" t="s">
        <v>900</v>
      </c>
      <c r="I4001" s="16" t="s">
        <v>65</v>
      </c>
      <c r="J4001" s="16" t="s">
        <v>65</v>
      </c>
      <c r="M4001" s="16" t="s">
        <v>315</v>
      </c>
      <c r="N4001" s="7">
        <v>45031</v>
      </c>
      <c r="O4001" s="9">
        <v>45037</v>
      </c>
      <c r="P4001" t="s">
        <v>1200</v>
      </c>
      <c r="Q4001">
        <v>1</v>
      </c>
      <c r="R4001">
        <v>134</v>
      </c>
      <c r="S4001">
        <v>4</v>
      </c>
      <c r="T4001" t="s">
        <v>3026</v>
      </c>
      <c r="U4001">
        <v>16</v>
      </c>
      <c r="V4001">
        <v>2</v>
      </c>
      <c r="W4001">
        <v>15</v>
      </c>
      <c r="X4001">
        <v>28</v>
      </c>
      <c r="Y4001">
        <v>40</v>
      </c>
      <c r="Z4001">
        <v>30</v>
      </c>
      <c r="AA4001">
        <v>30</v>
      </c>
      <c r="AD4001">
        <v>39</v>
      </c>
      <c r="AE4001">
        <v>4000</v>
      </c>
      <c r="AF4001" s="16" t="s">
        <v>39</v>
      </c>
      <c r="AG4001" s="16"/>
      <c r="AH4001" s="16"/>
      <c r="AI4001" s="16" t="str">
        <f t="shared" si="248"/>
        <v>(16,4,2,15,28,40,30, null, 39, 'Chambers 2024 Greater China Region',2024, '2023-04-21','2023-04-21','".Carbon::now()."','".Carbon::now()."'),</v>
      </c>
      <c r="AJ4001" s="16" t="str">
        <f t="shared" si="249"/>
        <v>('".DB::select("SELECT id_status FROM `status` WHERE `element_type` = 'task' AND status_type = 'client' AND name ='CONFIRMED'")[0]-&gt;id_status."',4000,1),</v>
      </c>
      <c r="AK4001" s="16" t="str">
        <f t="shared" si="250"/>
        <v/>
      </c>
      <c r="AL4001" s="16" t="str">
        <f t="shared" si="251"/>
        <v/>
      </c>
    </row>
    <row r="4002" spans="1:38" x14ac:dyDescent="0.25">
      <c r="A4002" s="16" t="s">
        <v>959</v>
      </c>
      <c r="B4002" s="16" t="s">
        <v>62</v>
      </c>
      <c r="C4002" s="16" t="s">
        <v>41</v>
      </c>
      <c r="D4002" s="16" t="s">
        <v>28</v>
      </c>
      <c r="E4002" s="16" t="s">
        <v>260</v>
      </c>
      <c r="F4002" s="16" t="s">
        <v>261</v>
      </c>
      <c r="G4002" s="16" t="s">
        <v>262</v>
      </c>
      <c r="H4002" s="16" t="s">
        <v>901</v>
      </c>
      <c r="I4002" s="16" t="s">
        <v>65</v>
      </c>
      <c r="J4002" s="16" t="s">
        <v>65</v>
      </c>
      <c r="M4002" s="16" t="s">
        <v>315</v>
      </c>
      <c r="N4002" s="7">
        <v>45031</v>
      </c>
      <c r="O4002" s="9">
        <v>45037</v>
      </c>
      <c r="P4002" t="s">
        <v>1200</v>
      </c>
      <c r="Q4002">
        <v>1</v>
      </c>
      <c r="R4002">
        <v>134</v>
      </c>
      <c r="S4002">
        <v>4</v>
      </c>
      <c r="T4002" t="s">
        <v>3026</v>
      </c>
      <c r="U4002">
        <v>16</v>
      </c>
      <c r="V4002">
        <v>2</v>
      </c>
      <c r="W4002">
        <v>15</v>
      </c>
      <c r="X4002">
        <v>28</v>
      </c>
      <c r="Y4002">
        <v>44</v>
      </c>
      <c r="Z4002">
        <v>30</v>
      </c>
      <c r="AA4002">
        <v>30</v>
      </c>
      <c r="AD4002">
        <v>39</v>
      </c>
      <c r="AE4002">
        <v>4001</v>
      </c>
      <c r="AF4002" s="16" t="s">
        <v>39</v>
      </c>
      <c r="AG4002" s="16"/>
      <c r="AH4002" s="16"/>
      <c r="AI4002" s="16" t="str">
        <f t="shared" si="248"/>
        <v>(16,4,2,15,28,44,30, null, 39, 'Chambers 2024 Greater China Region',2024, '2023-04-21','2023-04-21','".Carbon::now()."','".Carbon::now()."'),</v>
      </c>
      <c r="AJ4002" s="16" t="str">
        <f t="shared" si="249"/>
        <v>('".DB::select("SELECT id_status FROM `status` WHERE `element_type` = 'task' AND status_type = 'client' AND name ='CONFIRMED'")[0]-&gt;id_status."',4001,1),</v>
      </c>
      <c r="AK4002" s="16" t="str">
        <f t="shared" si="250"/>
        <v/>
      </c>
      <c r="AL4002" s="16" t="str">
        <f t="shared" si="251"/>
        <v/>
      </c>
    </row>
    <row r="4003" spans="1:38" x14ac:dyDescent="0.25">
      <c r="A4003" s="16" t="s">
        <v>959</v>
      </c>
      <c r="B4003" s="16" t="s">
        <v>62</v>
      </c>
      <c r="C4003" s="16" t="s">
        <v>41</v>
      </c>
      <c r="D4003" s="16" t="s">
        <v>28</v>
      </c>
      <c r="E4003" s="16" t="s">
        <v>260</v>
      </c>
      <c r="F4003" s="16" t="s">
        <v>261</v>
      </c>
      <c r="G4003" s="16" t="s">
        <v>262</v>
      </c>
      <c r="H4003" s="16" t="s">
        <v>425</v>
      </c>
      <c r="I4003" s="16" t="s">
        <v>65</v>
      </c>
      <c r="J4003" s="16" t="s">
        <v>65</v>
      </c>
      <c r="M4003" s="16" t="s">
        <v>315</v>
      </c>
      <c r="N4003" s="7">
        <v>44975</v>
      </c>
      <c r="O4003" s="9">
        <v>44985</v>
      </c>
      <c r="P4003" t="s">
        <v>3101</v>
      </c>
      <c r="Q4003">
        <v>1</v>
      </c>
      <c r="R4003">
        <v>134</v>
      </c>
      <c r="S4003">
        <v>4</v>
      </c>
      <c r="T4003" t="s">
        <v>3026</v>
      </c>
      <c r="U4003">
        <v>16</v>
      </c>
      <c r="V4003">
        <v>2</v>
      </c>
      <c r="W4003">
        <v>15</v>
      </c>
      <c r="X4003">
        <v>28</v>
      </c>
      <c r="Y4003">
        <v>95</v>
      </c>
      <c r="Z4003">
        <v>30</v>
      </c>
      <c r="AA4003">
        <v>30</v>
      </c>
      <c r="AD4003">
        <v>39</v>
      </c>
      <c r="AE4003">
        <v>4002</v>
      </c>
      <c r="AF4003" s="16" t="s">
        <v>39</v>
      </c>
      <c r="AG4003" s="16"/>
      <c r="AH4003" s="16"/>
      <c r="AI4003" s="16" t="str">
        <f t="shared" si="248"/>
        <v>(16,4,2,15,28,95,30, null, 39, 'Chambers 2024 Greater China Region',2024, '2023-02-28','2023-02-28','".Carbon::now()."','".Carbon::now()."'),</v>
      </c>
      <c r="AJ4003" s="16" t="str">
        <f t="shared" si="249"/>
        <v>('".DB::select("SELECT id_status FROM `status` WHERE `element_type` = 'task' AND status_type = 'client' AND name ='CONFIRMED'")[0]-&gt;id_status."',4002,1),</v>
      </c>
      <c r="AK4003" s="16" t="str">
        <f t="shared" si="250"/>
        <v/>
      </c>
      <c r="AL4003" s="16" t="str">
        <f t="shared" si="251"/>
        <v/>
      </c>
    </row>
    <row r="4004" spans="1:38" x14ac:dyDescent="0.25">
      <c r="A4004" s="16" t="s">
        <v>959</v>
      </c>
      <c r="B4004" s="16" t="s">
        <v>62</v>
      </c>
      <c r="C4004" s="16" t="s">
        <v>41</v>
      </c>
      <c r="D4004" s="16" t="s">
        <v>28</v>
      </c>
      <c r="E4004" s="16" t="s">
        <v>260</v>
      </c>
      <c r="F4004" s="16" t="s">
        <v>261</v>
      </c>
      <c r="G4004" s="16" t="s">
        <v>262</v>
      </c>
      <c r="H4004" s="16" t="s">
        <v>903</v>
      </c>
      <c r="I4004" s="16" t="s">
        <v>65</v>
      </c>
      <c r="J4004" s="16" t="s">
        <v>65</v>
      </c>
      <c r="M4004" s="16" t="s">
        <v>315</v>
      </c>
      <c r="N4004" s="7">
        <v>44975</v>
      </c>
      <c r="O4004" s="9">
        <v>44985</v>
      </c>
      <c r="P4004" t="s">
        <v>3101</v>
      </c>
      <c r="Q4004">
        <v>1</v>
      </c>
      <c r="R4004">
        <v>134</v>
      </c>
      <c r="S4004">
        <v>4</v>
      </c>
      <c r="T4004" t="s">
        <v>3026</v>
      </c>
      <c r="U4004">
        <v>16</v>
      </c>
      <c r="V4004">
        <v>2</v>
      </c>
      <c r="W4004">
        <v>15</v>
      </c>
      <c r="X4004">
        <v>28</v>
      </c>
      <c r="Y4004">
        <v>114</v>
      </c>
      <c r="Z4004">
        <v>30</v>
      </c>
      <c r="AA4004">
        <v>30</v>
      </c>
      <c r="AD4004">
        <v>39</v>
      </c>
      <c r="AE4004">
        <v>4003</v>
      </c>
      <c r="AF4004" s="16" t="s">
        <v>39</v>
      </c>
      <c r="AG4004" s="16"/>
      <c r="AH4004" s="16"/>
      <c r="AI4004" s="16" t="str">
        <f t="shared" si="248"/>
        <v>(16,4,2,15,28,114,30, null, 39, 'Chambers 2024 Greater China Region',2024, '2023-02-28','2023-02-28','".Carbon::now()."','".Carbon::now()."'),</v>
      </c>
      <c r="AJ4004" s="16" t="str">
        <f t="shared" si="249"/>
        <v>('".DB::select("SELECT id_status FROM `status` WHERE `element_type` = 'task' AND status_type = 'client' AND name ='CONFIRMED'")[0]-&gt;id_status."',4003,1),</v>
      </c>
      <c r="AK4004" s="16" t="str">
        <f t="shared" si="250"/>
        <v/>
      </c>
      <c r="AL4004" s="16" t="str">
        <f t="shared" si="251"/>
        <v/>
      </c>
    </row>
    <row r="4005" spans="1:38" x14ac:dyDescent="0.25">
      <c r="A4005" s="16" t="s">
        <v>959</v>
      </c>
      <c r="B4005" s="16" t="s">
        <v>62</v>
      </c>
      <c r="C4005" s="16" t="s">
        <v>41</v>
      </c>
      <c r="D4005" s="16" t="s">
        <v>28</v>
      </c>
      <c r="E4005" s="16" t="s">
        <v>260</v>
      </c>
      <c r="F4005" s="16" t="s">
        <v>261</v>
      </c>
      <c r="G4005" s="16" t="s">
        <v>262</v>
      </c>
      <c r="H4005" s="16" t="s">
        <v>904</v>
      </c>
      <c r="I4005" s="16" t="s">
        <v>65</v>
      </c>
      <c r="J4005" s="16" t="s">
        <v>65</v>
      </c>
      <c r="M4005" s="16" t="s">
        <v>315</v>
      </c>
      <c r="N4005" s="7">
        <v>44975</v>
      </c>
      <c r="O4005" s="9">
        <v>44985</v>
      </c>
      <c r="P4005" t="s">
        <v>3101</v>
      </c>
      <c r="Q4005">
        <v>1</v>
      </c>
      <c r="R4005">
        <v>134</v>
      </c>
      <c r="S4005">
        <v>4</v>
      </c>
      <c r="T4005" t="s">
        <v>3026</v>
      </c>
      <c r="U4005">
        <v>16</v>
      </c>
      <c r="V4005">
        <v>2</v>
      </c>
      <c r="W4005">
        <v>15</v>
      </c>
      <c r="X4005">
        <v>28</v>
      </c>
      <c r="Y4005">
        <v>123</v>
      </c>
      <c r="Z4005">
        <v>30</v>
      </c>
      <c r="AA4005">
        <v>30</v>
      </c>
      <c r="AD4005">
        <v>39</v>
      </c>
      <c r="AE4005">
        <v>4004</v>
      </c>
      <c r="AF4005" s="16" t="s">
        <v>39</v>
      </c>
      <c r="AG4005" s="16"/>
      <c r="AH4005" s="16"/>
      <c r="AI4005" s="16" t="str">
        <f t="shared" si="248"/>
        <v>(16,4,2,15,28,123,30, null, 39, 'Chambers 2024 Greater China Region',2024, '2023-02-28','2023-02-28','".Carbon::now()."','".Carbon::now()."'),</v>
      </c>
      <c r="AJ4005" s="16" t="str">
        <f t="shared" si="249"/>
        <v>('".DB::select("SELECT id_status FROM `status` WHERE `element_type` = 'task' AND status_type = 'client' AND name ='CONFIRMED'")[0]-&gt;id_status."',4004,1),</v>
      </c>
      <c r="AK4005" s="16" t="str">
        <f t="shared" si="250"/>
        <v/>
      </c>
      <c r="AL4005" s="16" t="str">
        <f t="shared" si="251"/>
        <v/>
      </c>
    </row>
    <row r="4006" spans="1:38" x14ac:dyDescent="0.25">
      <c r="A4006" s="16" t="s">
        <v>959</v>
      </c>
      <c r="B4006" s="16" t="s">
        <v>62</v>
      </c>
      <c r="C4006" s="16" t="s">
        <v>41</v>
      </c>
      <c r="D4006" s="16" t="s">
        <v>28</v>
      </c>
      <c r="E4006" s="16" t="s">
        <v>260</v>
      </c>
      <c r="F4006" s="16" t="s">
        <v>261</v>
      </c>
      <c r="G4006" s="16" t="s">
        <v>262</v>
      </c>
      <c r="H4006" s="16" t="s">
        <v>978</v>
      </c>
      <c r="I4006" s="16" t="s">
        <v>65</v>
      </c>
      <c r="J4006" s="16" t="s">
        <v>65</v>
      </c>
      <c r="M4006" s="16" t="s">
        <v>315</v>
      </c>
      <c r="N4006" s="7">
        <v>44975</v>
      </c>
      <c r="O4006" s="9">
        <v>45100</v>
      </c>
      <c r="P4006" t="s">
        <v>3111</v>
      </c>
      <c r="Q4006">
        <v>1</v>
      </c>
      <c r="R4006">
        <v>134</v>
      </c>
      <c r="S4006">
        <v>4</v>
      </c>
      <c r="T4006" t="s">
        <v>3026</v>
      </c>
      <c r="U4006">
        <v>16</v>
      </c>
      <c r="V4006">
        <v>2</v>
      </c>
      <c r="W4006">
        <v>15</v>
      </c>
      <c r="X4006">
        <v>28</v>
      </c>
      <c r="Y4006">
        <v>134</v>
      </c>
      <c r="Z4006">
        <v>30</v>
      </c>
      <c r="AA4006">
        <v>30</v>
      </c>
      <c r="AD4006">
        <v>39</v>
      </c>
      <c r="AE4006">
        <v>4005</v>
      </c>
      <c r="AF4006" s="16" t="s">
        <v>39</v>
      </c>
      <c r="AG4006" s="16"/>
      <c r="AH4006" s="16"/>
      <c r="AI4006" s="16" t="str">
        <f t="shared" si="248"/>
        <v>(16,4,2,15,28,134,30, null, 39, 'Chambers 2024 Greater China Region',2024, '2023-06-23','2023-06-23','".Carbon::now()."','".Carbon::now()."'),</v>
      </c>
      <c r="AJ4006" s="16" t="str">
        <f t="shared" si="249"/>
        <v>('".DB::select("SELECT id_status FROM `status` WHERE `element_type` = 'task' AND status_type = 'client' AND name ='CONFIRMED'")[0]-&gt;id_status."',4005,1),</v>
      </c>
      <c r="AK4006" s="16" t="str">
        <f t="shared" si="250"/>
        <v/>
      </c>
      <c r="AL4006" s="16" t="str">
        <f t="shared" si="251"/>
        <v/>
      </c>
    </row>
    <row r="4007" spans="1:38" x14ac:dyDescent="0.25">
      <c r="A4007" s="16" t="s">
        <v>959</v>
      </c>
      <c r="B4007" s="16" t="s">
        <v>62</v>
      </c>
      <c r="C4007" s="16" t="s">
        <v>41</v>
      </c>
      <c r="D4007" s="16" t="s">
        <v>28</v>
      </c>
      <c r="E4007" s="16" t="s">
        <v>260</v>
      </c>
      <c r="F4007" s="16" t="s">
        <v>261</v>
      </c>
      <c r="G4007" s="16" t="s">
        <v>262</v>
      </c>
      <c r="H4007" s="16" t="s">
        <v>979</v>
      </c>
      <c r="I4007" s="16" t="s">
        <v>65</v>
      </c>
      <c r="J4007" s="16" t="s">
        <v>65</v>
      </c>
      <c r="M4007" s="16" t="s">
        <v>315</v>
      </c>
      <c r="N4007" s="7">
        <v>45094</v>
      </c>
      <c r="O4007" s="9">
        <v>45100</v>
      </c>
      <c r="P4007" t="s">
        <v>3111</v>
      </c>
      <c r="Q4007">
        <v>1</v>
      </c>
      <c r="R4007">
        <v>134</v>
      </c>
      <c r="S4007">
        <v>4</v>
      </c>
      <c r="T4007" t="s">
        <v>3026</v>
      </c>
      <c r="U4007">
        <v>16</v>
      </c>
      <c r="V4007">
        <v>2</v>
      </c>
      <c r="W4007">
        <v>15</v>
      </c>
      <c r="X4007">
        <v>28</v>
      </c>
      <c r="Y4007">
        <v>140</v>
      </c>
      <c r="Z4007">
        <v>30</v>
      </c>
      <c r="AA4007">
        <v>30</v>
      </c>
      <c r="AD4007">
        <v>39</v>
      </c>
      <c r="AE4007">
        <v>4006</v>
      </c>
      <c r="AF4007" s="16" t="s">
        <v>39</v>
      </c>
      <c r="AG4007" s="16"/>
      <c r="AH4007" s="16"/>
      <c r="AI4007" s="16" t="str">
        <f t="shared" si="248"/>
        <v>(16,4,2,15,28,140,30, null, 39, 'Chambers 2024 Greater China Region',2024, '2023-06-23','2023-06-23','".Carbon::now()."','".Carbon::now()."'),</v>
      </c>
      <c r="AJ4007" s="16" t="str">
        <f t="shared" si="249"/>
        <v>('".DB::select("SELECT id_status FROM `status` WHERE `element_type` = 'task' AND status_type = 'client' AND name ='CONFIRMED'")[0]-&gt;id_status."',4006,1),</v>
      </c>
      <c r="AK4007" s="16" t="str">
        <f t="shared" si="250"/>
        <v/>
      </c>
      <c r="AL4007" s="16" t="str">
        <f t="shared" si="251"/>
        <v/>
      </c>
    </row>
    <row r="4008" spans="1:38" x14ac:dyDescent="0.25">
      <c r="A4008" s="16" t="s">
        <v>959</v>
      </c>
      <c r="B4008" s="16" t="s">
        <v>62</v>
      </c>
      <c r="C4008" s="16" t="s">
        <v>41</v>
      </c>
      <c r="D4008" s="16" t="s">
        <v>28</v>
      </c>
      <c r="E4008" s="16" t="s">
        <v>260</v>
      </c>
      <c r="F4008" s="16" t="s">
        <v>261</v>
      </c>
      <c r="G4008" s="16" t="s">
        <v>262</v>
      </c>
      <c r="H4008" s="16" t="s">
        <v>980</v>
      </c>
      <c r="I4008" s="16" t="s">
        <v>65</v>
      </c>
      <c r="J4008" s="16" t="s">
        <v>65</v>
      </c>
      <c r="M4008" s="16" t="s">
        <v>315</v>
      </c>
      <c r="N4008" s="7">
        <v>45031</v>
      </c>
      <c r="O4008" s="9">
        <v>45037</v>
      </c>
      <c r="P4008" t="s">
        <v>1200</v>
      </c>
      <c r="Q4008">
        <v>1</v>
      </c>
      <c r="R4008">
        <v>134</v>
      </c>
      <c r="S4008">
        <v>4</v>
      </c>
      <c r="T4008" t="s">
        <v>3026</v>
      </c>
      <c r="U4008">
        <v>16</v>
      </c>
      <c r="V4008">
        <v>2</v>
      </c>
      <c r="W4008">
        <v>15</v>
      </c>
      <c r="X4008">
        <v>28</v>
      </c>
      <c r="Y4008">
        <v>178</v>
      </c>
      <c r="Z4008">
        <v>30</v>
      </c>
      <c r="AA4008">
        <v>30</v>
      </c>
      <c r="AD4008">
        <v>39</v>
      </c>
      <c r="AE4008">
        <v>4007</v>
      </c>
      <c r="AF4008" s="16" t="s">
        <v>39</v>
      </c>
      <c r="AG4008" s="16"/>
      <c r="AH4008" s="16"/>
      <c r="AI4008" s="16" t="str">
        <f t="shared" si="248"/>
        <v>(16,4,2,15,28,178,30, null, 39, 'Chambers 2024 Greater China Region',2024, '2023-04-21','2023-04-21','".Carbon::now()."','".Carbon::now()."'),</v>
      </c>
      <c r="AJ4008" s="16" t="str">
        <f t="shared" si="249"/>
        <v>('".DB::select("SELECT id_status FROM `status` WHERE `element_type` = 'task' AND status_type = 'client' AND name ='CONFIRMED'")[0]-&gt;id_status."',4007,1),</v>
      </c>
      <c r="AK4008" s="16" t="str">
        <f t="shared" si="250"/>
        <v/>
      </c>
      <c r="AL4008" s="16" t="str">
        <f t="shared" si="251"/>
        <v/>
      </c>
    </row>
    <row r="4009" spans="1:38" x14ac:dyDescent="0.25">
      <c r="A4009" s="16" t="s">
        <v>959</v>
      </c>
      <c r="B4009" s="16" t="s">
        <v>62</v>
      </c>
      <c r="C4009" s="16" t="s">
        <v>41</v>
      </c>
      <c r="D4009" s="16" t="s">
        <v>28</v>
      </c>
      <c r="E4009" s="16" t="s">
        <v>260</v>
      </c>
      <c r="F4009" s="16" t="s">
        <v>261</v>
      </c>
      <c r="G4009" s="16" t="s">
        <v>262</v>
      </c>
      <c r="H4009" s="16" t="s">
        <v>204</v>
      </c>
      <c r="I4009" s="16" t="s">
        <v>65</v>
      </c>
      <c r="J4009" s="16" t="s">
        <v>65</v>
      </c>
      <c r="M4009" s="16" t="s">
        <v>315</v>
      </c>
      <c r="N4009" s="7">
        <v>45087</v>
      </c>
      <c r="O4009" s="9">
        <v>45037</v>
      </c>
      <c r="P4009" t="s">
        <v>1200</v>
      </c>
      <c r="Q4009">
        <v>1</v>
      </c>
      <c r="R4009">
        <v>134</v>
      </c>
      <c r="S4009">
        <v>4</v>
      </c>
      <c r="T4009" t="s">
        <v>3026</v>
      </c>
      <c r="U4009">
        <v>16</v>
      </c>
      <c r="V4009">
        <v>2</v>
      </c>
      <c r="W4009">
        <v>15</v>
      </c>
      <c r="X4009">
        <v>28</v>
      </c>
      <c r="Y4009">
        <v>219</v>
      </c>
      <c r="Z4009">
        <v>30</v>
      </c>
      <c r="AA4009">
        <v>30</v>
      </c>
      <c r="AD4009">
        <v>39</v>
      </c>
      <c r="AE4009">
        <v>4008</v>
      </c>
      <c r="AF4009" s="16" t="s">
        <v>39</v>
      </c>
      <c r="AG4009" s="16"/>
      <c r="AH4009" s="16"/>
      <c r="AI4009" s="16" t="str">
        <f t="shared" si="248"/>
        <v>(16,4,2,15,28,219,30, null, 39, 'Chambers 2024 Greater China Region',2024, '2023-04-21','2023-04-21','".Carbon::now()."','".Carbon::now()."'),</v>
      </c>
      <c r="AJ4009" s="16" t="str">
        <f t="shared" si="249"/>
        <v>('".DB::select("SELECT id_status FROM `status` WHERE `element_type` = 'task' AND status_type = 'client' AND name ='CONFIRMED'")[0]-&gt;id_status."',4008,1),</v>
      </c>
      <c r="AK4009" s="16" t="str">
        <f t="shared" si="250"/>
        <v/>
      </c>
      <c r="AL4009" s="16" t="str">
        <f t="shared" si="251"/>
        <v/>
      </c>
    </row>
    <row r="4010" spans="1:38" x14ac:dyDescent="0.25">
      <c r="A4010" s="16" t="s">
        <v>959</v>
      </c>
      <c r="B4010" s="16" t="s">
        <v>62</v>
      </c>
      <c r="C4010" s="16" t="s">
        <v>41</v>
      </c>
      <c r="D4010" s="16" t="s">
        <v>28</v>
      </c>
      <c r="E4010" s="16" t="s">
        <v>260</v>
      </c>
      <c r="F4010" s="16" t="s">
        <v>261</v>
      </c>
      <c r="G4010" s="16" t="s">
        <v>262</v>
      </c>
      <c r="H4010" s="16" t="s">
        <v>426</v>
      </c>
      <c r="I4010" s="16" t="s">
        <v>65</v>
      </c>
      <c r="J4010" s="16" t="s">
        <v>65</v>
      </c>
      <c r="M4010" s="16" t="s">
        <v>315</v>
      </c>
      <c r="N4010" s="7">
        <v>45031</v>
      </c>
      <c r="O4010" s="9">
        <v>45037</v>
      </c>
      <c r="P4010" t="s">
        <v>1200</v>
      </c>
      <c r="Q4010">
        <v>1</v>
      </c>
      <c r="R4010">
        <v>134</v>
      </c>
      <c r="S4010">
        <v>4</v>
      </c>
      <c r="T4010" t="s">
        <v>3026</v>
      </c>
      <c r="U4010">
        <v>16</v>
      </c>
      <c r="V4010">
        <v>2</v>
      </c>
      <c r="W4010">
        <v>15</v>
      </c>
      <c r="X4010">
        <v>28</v>
      </c>
      <c r="Y4010">
        <v>252</v>
      </c>
      <c r="Z4010">
        <v>30</v>
      </c>
      <c r="AA4010">
        <v>30</v>
      </c>
      <c r="AD4010">
        <v>39</v>
      </c>
      <c r="AE4010">
        <v>4009</v>
      </c>
      <c r="AF4010" s="16" t="s">
        <v>39</v>
      </c>
      <c r="AG4010" s="16"/>
      <c r="AH4010" s="16"/>
      <c r="AI4010" s="16" t="str">
        <f t="shared" si="248"/>
        <v>(16,4,2,15,28,252,30, null, 39, 'Chambers 2024 Greater China Region',2024, '2023-04-21','2023-04-21','".Carbon::now()."','".Carbon::now()."'),</v>
      </c>
      <c r="AJ4010" s="16" t="str">
        <f t="shared" si="249"/>
        <v>('".DB::select("SELECT id_status FROM `status` WHERE `element_type` = 'task' AND status_type = 'client' AND name ='CONFIRMED'")[0]-&gt;id_status."',4009,1),</v>
      </c>
      <c r="AK4010" s="16" t="str">
        <f t="shared" si="250"/>
        <v/>
      </c>
      <c r="AL4010" s="16" t="str">
        <f t="shared" si="251"/>
        <v/>
      </c>
    </row>
    <row r="4011" spans="1:38" x14ac:dyDescent="0.25">
      <c r="A4011" s="16" t="s">
        <v>959</v>
      </c>
      <c r="B4011" s="16" t="s">
        <v>62</v>
      </c>
      <c r="C4011" s="16" t="s">
        <v>41</v>
      </c>
      <c r="D4011" s="16" t="s">
        <v>28</v>
      </c>
      <c r="E4011" s="16" t="s">
        <v>260</v>
      </c>
      <c r="F4011" s="16" t="s">
        <v>261</v>
      </c>
      <c r="G4011" s="16" t="s">
        <v>262</v>
      </c>
      <c r="H4011" s="16" t="s">
        <v>427</v>
      </c>
      <c r="I4011" s="16" t="s">
        <v>65</v>
      </c>
      <c r="J4011" s="16" t="s">
        <v>65</v>
      </c>
      <c r="M4011" s="16" t="s">
        <v>315</v>
      </c>
      <c r="N4011" s="7">
        <v>45094</v>
      </c>
      <c r="O4011" s="9">
        <v>45100</v>
      </c>
      <c r="P4011" t="s">
        <v>3111</v>
      </c>
      <c r="Q4011">
        <v>1</v>
      </c>
      <c r="R4011">
        <v>134</v>
      </c>
      <c r="S4011">
        <v>4</v>
      </c>
      <c r="T4011" t="s">
        <v>3026</v>
      </c>
      <c r="U4011">
        <v>16</v>
      </c>
      <c r="V4011">
        <v>2</v>
      </c>
      <c r="W4011">
        <v>15</v>
      </c>
      <c r="X4011">
        <v>28</v>
      </c>
      <c r="Y4011">
        <v>264</v>
      </c>
      <c r="Z4011">
        <v>30</v>
      </c>
      <c r="AA4011">
        <v>30</v>
      </c>
      <c r="AD4011">
        <v>39</v>
      </c>
      <c r="AE4011">
        <v>4010</v>
      </c>
      <c r="AF4011" s="16" t="s">
        <v>39</v>
      </c>
      <c r="AG4011" s="16"/>
      <c r="AH4011" s="16"/>
      <c r="AI4011" s="16" t="str">
        <f t="shared" si="248"/>
        <v>(16,4,2,15,28,264,30, null, 39, 'Chambers 2024 Greater China Region',2024, '2023-06-23','2023-06-23','".Carbon::now()."','".Carbon::now()."'),</v>
      </c>
      <c r="AJ4011" s="16" t="str">
        <f t="shared" si="249"/>
        <v>('".DB::select("SELECT id_status FROM `status` WHERE `element_type` = 'task' AND status_type = 'client' AND name ='CONFIRMED'")[0]-&gt;id_status."',4010,1),</v>
      </c>
      <c r="AK4011" s="16" t="str">
        <f t="shared" si="250"/>
        <v/>
      </c>
      <c r="AL4011" s="16" t="str">
        <f t="shared" si="251"/>
        <v/>
      </c>
    </row>
    <row r="4012" spans="1:38" x14ac:dyDescent="0.25">
      <c r="A4012" s="16" t="s">
        <v>959</v>
      </c>
      <c r="B4012" s="16" t="s">
        <v>62</v>
      </c>
      <c r="C4012" s="16" t="s">
        <v>41</v>
      </c>
      <c r="D4012" s="16" t="s">
        <v>28</v>
      </c>
      <c r="E4012" s="16" t="s">
        <v>260</v>
      </c>
      <c r="F4012" s="16" t="s">
        <v>261</v>
      </c>
      <c r="G4012" s="16" t="s">
        <v>262</v>
      </c>
      <c r="H4012" s="16" t="s">
        <v>428</v>
      </c>
      <c r="I4012" s="16" t="s">
        <v>65</v>
      </c>
      <c r="J4012" s="16" t="s">
        <v>65</v>
      </c>
      <c r="M4012" s="16" t="s">
        <v>315</v>
      </c>
      <c r="N4012" s="7">
        <v>45031</v>
      </c>
      <c r="O4012" s="9">
        <v>44985</v>
      </c>
      <c r="P4012" t="s">
        <v>3101</v>
      </c>
      <c r="Q4012">
        <v>1</v>
      </c>
      <c r="R4012">
        <v>134</v>
      </c>
      <c r="S4012">
        <v>4</v>
      </c>
      <c r="T4012" t="s">
        <v>3026</v>
      </c>
      <c r="U4012">
        <v>16</v>
      </c>
      <c r="V4012">
        <v>2</v>
      </c>
      <c r="W4012">
        <v>15</v>
      </c>
      <c r="X4012">
        <v>28</v>
      </c>
      <c r="Y4012">
        <v>299</v>
      </c>
      <c r="Z4012">
        <v>30</v>
      </c>
      <c r="AA4012">
        <v>30</v>
      </c>
      <c r="AD4012">
        <v>39</v>
      </c>
      <c r="AE4012">
        <v>4011</v>
      </c>
      <c r="AF4012" s="16" t="s">
        <v>39</v>
      </c>
      <c r="AG4012" s="16"/>
      <c r="AH4012" s="16"/>
      <c r="AI4012" s="16" t="str">
        <f t="shared" si="248"/>
        <v>(16,4,2,15,28,299,30, null, 39, 'Chambers 2024 Greater China Region',2024, '2023-02-28','2023-02-28','".Carbon::now()."','".Carbon::now()."'),</v>
      </c>
      <c r="AJ4012" s="16" t="str">
        <f t="shared" si="249"/>
        <v>('".DB::select("SELECT id_status FROM `status` WHERE `element_type` = 'task' AND status_type = 'client' AND name ='CONFIRMED'")[0]-&gt;id_status."',4011,1),</v>
      </c>
      <c r="AK4012" s="16" t="str">
        <f t="shared" si="250"/>
        <v/>
      </c>
      <c r="AL4012" s="16" t="str">
        <f t="shared" si="251"/>
        <v/>
      </c>
    </row>
    <row r="4013" spans="1:38" x14ac:dyDescent="0.25">
      <c r="A4013" s="16" t="s">
        <v>959</v>
      </c>
      <c r="B4013" s="16" t="s">
        <v>62</v>
      </c>
      <c r="C4013" s="16" t="s">
        <v>41</v>
      </c>
      <c r="D4013" s="16" t="s">
        <v>28</v>
      </c>
      <c r="E4013" s="16" t="s">
        <v>260</v>
      </c>
      <c r="F4013" s="16" t="s">
        <v>261</v>
      </c>
      <c r="G4013" s="16" t="s">
        <v>262</v>
      </c>
      <c r="H4013" s="16" t="s">
        <v>981</v>
      </c>
      <c r="I4013" s="16" t="s">
        <v>65</v>
      </c>
      <c r="J4013" s="16" t="s">
        <v>65</v>
      </c>
      <c r="M4013" s="16" t="s">
        <v>315</v>
      </c>
      <c r="N4013" s="7">
        <v>44975</v>
      </c>
      <c r="O4013" s="9">
        <v>44985</v>
      </c>
      <c r="P4013" t="s">
        <v>3101</v>
      </c>
      <c r="Q4013">
        <v>1</v>
      </c>
      <c r="R4013">
        <v>134</v>
      </c>
      <c r="S4013">
        <v>4</v>
      </c>
      <c r="T4013" t="s">
        <v>3026</v>
      </c>
      <c r="U4013">
        <v>16</v>
      </c>
      <c r="V4013">
        <v>2</v>
      </c>
      <c r="W4013">
        <v>15</v>
      </c>
      <c r="X4013">
        <v>28</v>
      </c>
      <c r="Y4013">
        <v>347</v>
      </c>
      <c r="Z4013">
        <v>30</v>
      </c>
      <c r="AA4013">
        <v>30</v>
      </c>
      <c r="AD4013">
        <v>39</v>
      </c>
      <c r="AE4013">
        <v>4012</v>
      </c>
      <c r="AF4013" s="16" t="s">
        <v>39</v>
      </c>
      <c r="AG4013" s="16"/>
      <c r="AH4013" s="16"/>
      <c r="AI4013" s="16" t="str">
        <f t="shared" si="248"/>
        <v>(16,4,2,15,28,347,30, null, 39, 'Chambers 2024 Greater China Region',2024, '2023-02-28','2023-02-28','".Carbon::now()."','".Carbon::now()."'),</v>
      </c>
      <c r="AJ4013" s="16" t="str">
        <f t="shared" si="249"/>
        <v>('".DB::select("SELECT id_status FROM `status` WHERE `element_type` = 'task' AND status_type = 'client' AND name ='CONFIRMED'")[0]-&gt;id_status."',4012,1),</v>
      </c>
      <c r="AK4013" s="16" t="str">
        <f t="shared" si="250"/>
        <v/>
      </c>
      <c r="AL4013" s="16" t="str">
        <f t="shared" si="251"/>
        <v/>
      </c>
    </row>
    <row r="4014" spans="1:38" x14ac:dyDescent="0.25">
      <c r="A4014" s="16" t="s">
        <v>959</v>
      </c>
      <c r="B4014" s="16" t="s">
        <v>62</v>
      </c>
      <c r="C4014" s="16" t="s">
        <v>41</v>
      </c>
      <c r="D4014" s="16" t="s">
        <v>28</v>
      </c>
      <c r="E4014" s="16" t="s">
        <v>260</v>
      </c>
      <c r="F4014" s="16" t="s">
        <v>261</v>
      </c>
      <c r="G4014" s="16" t="s">
        <v>262</v>
      </c>
      <c r="H4014" s="16" t="s">
        <v>982</v>
      </c>
      <c r="I4014" s="16" t="s">
        <v>65</v>
      </c>
      <c r="J4014" s="16" t="s">
        <v>65</v>
      </c>
      <c r="M4014" s="16" t="s">
        <v>315</v>
      </c>
      <c r="N4014" s="7">
        <v>44975</v>
      </c>
      <c r="O4014" s="9">
        <v>45100</v>
      </c>
      <c r="P4014" t="s">
        <v>3111</v>
      </c>
      <c r="Q4014">
        <v>1</v>
      </c>
      <c r="R4014">
        <v>134</v>
      </c>
      <c r="S4014">
        <v>4</v>
      </c>
      <c r="T4014" t="s">
        <v>3026</v>
      </c>
      <c r="U4014">
        <v>16</v>
      </c>
      <c r="V4014">
        <v>2</v>
      </c>
      <c r="W4014">
        <v>15</v>
      </c>
      <c r="X4014">
        <v>28</v>
      </c>
      <c r="Y4014">
        <v>357</v>
      </c>
      <c r="Z4014">
        <v>30</v>
      </c>
      <c r="AA4014">
        <v>30</v>
      </c>
      <c r="AD4014">
        <v>39</v>
      </c>
      <c r="AE4014">
        <v>4013</v>
      </c>
      <c r="AF4014" s="16" t="s">
        <v>39</v>
      </c>
      <c r="AG4014" s="16"/>
      <c r="AH4014" s="16"/>
      <c r="AI4014" s="16" t="str">
        <f t="shared" si="248"/>
        <v>(16,4,2,15,28,357,30, null, 39, 'Chambers 2024 Greater China Region',2024, '2023-06-23','2023-06-23','".Carbon::now()."','".Carbon::now()."'),</v>
      </c>
      <c r="AJ4014" s="16" t="str">
        <f t="shared" si="249"/>
        <v>('".DB::select("SELECT id_status FROM `status` WHERE `element_type` = 'task' AND status_type = 'client' AND name ='CONFIRMED'")[0]-&gt;id_status."',4013,1),</v>
      </c>
      <c r="AK4014" s="16" t="str">
        <f t="shared" si="250"/>
        <v/>
      </c>
      <c r="AL4014" s="16" t="str">
        <f t="shared" si="251"/>
        <v/>
      </c>
    </row>
    <row r="4015" spans="1:38" x14ac:dyDescent="0.25">
      <c r="A4015" s="16" t="s">
        <v>959</v>
      </c>
      <c r="B4015" s="16" t="s">
        <v>62</v>
      </c>
      <c r="C4015" s="16" t="s">
        <v>41</v>
      </c>
      <c r="D4015" s="16" t="s">
        <v>28</v>
      </c>
      <c r="E4015" s="16" t="s">
        <v>260</v>
      </c>
      <c r="F4015" s="16" t="s">
        <v>261</v>
      </c>
      <c r="G4015" s="16" t="s">
        <v>262</v>
      </c>
      <c r="H4015" s="16" t="s">
        <v>905</v>
      </c>
      <c r="I4015" s="16" t="s">
        <v>65</v>
      </c>
      <c r="J4015" s="16" t="s">
        <v>65</v>
      </c>
      <c r="M4015" s="16" t="s">
        <v>315</v>
      </c>
      <c r="N4015" s="7">
        <v>44975</v>
      </c>
      <c r="O4015" s="9">
        <v>44985</v>
      </c>
      <c r="P4015" t="s">
        <v>3101</v>
      </c>
      <c r="Q4015">
        <v>1</v>
      </c>
      <c r="R4015">
        <v>134</v>
      </c>
      <c r="S4015">
        <v>4</v>
      </c>
      <c r="T4015" t="s">
        <v>3026</v>
      </c>
      <c r="U4015">
        <v>16</v>
      </c>
      <c r="V4015">
        <v>2</v>
      </c>
      <c r="W4015">
        <v>15</v>
      </c>
      <c r="X4015">
        <v>28</v>
      </c>
      <c r="Y4015">
        <v>382</v>
      </c>
      <c r="Z4015">
        <v>30</v>
      </c>
      <c r="AA4015">
        <v>30</v>
      </c>
      <c r="AD4015">
        <v>39</v>
      </c>
      <c r="AE4015">
        <v>4014</v>
      </c>
      <c r="AF4015" s="16" t="s">
        <v>39</v>
      </c>
      <c r="AG4015" s="16"/>
      <c r="AH4015" s="16"/>
      <c r="AI4015" s="16" t="str">
        <f t="shared" si="248"/>
        <v>(16,4,2,15,28,382,30, null, 39, 'Chambers 2024 Greater China Region',2024, '2023-02-28','2023-02-28','".Carbon::now()."','".Carbon::now()."'),</v>
      </c>
      <c r="AJ4015" s="16" t="str">
        <f t="shared" si="249"/>
        <v>('".DB::select("SELECT id_status FROM `status` WHERE `element_type` = 'task' AND status_type = 'client' AND name ='CONFIRMED'")[0]-&gt;id_status."',4014,1),</v>
      </c>
      <c r="AK4015" s="16" t="str">
        <f t="shared" si="250"/>
        <v/>
      </c>
      <c r="AL4015" s="16" t="str">
        <f t="shared" si="251"/>
        <v/>
      </c>
    </row>
    <row r="4016" spans="1:38" x14ac:dyDescent="0.25">
      <c r="A4016" s="16" t="s">
        <v>959</v>
      </c>
      <c r="B4016" s="16" t="s">
        <v>62</v>
      </c>
      <c r="C4016" s="16" t="s">
        <v>41</v>
      </c>
      <c r="D4016" s="16" t="s">
        <v>28</v>
      </c>
      <c r="E4016" s="16" t="s">
        <v>160</v>
      </c>
      <c r="F4016" s="16" t="s">
        <v>261</v>
      </c>
      <c r="G4016" s="16" t="s">
        <v>262</v>
      </c>
      <c r="H4016" s="16" t="s">
        <v>4545</v>
      </c>
      <c r="I4016" s="16" t="s">
        <v>65</v>
      </c>
      <c r="J4016" s="16" t="s">
        <v>65</v>
      </c>
      <c r="M4016" s="16" t="s">
        <v>315</v>
      </c>
      <c r="N4016" s="7"/>
      <c r="O4016" s="9">
        <v>44985</v>
      </c>
      <c r="P4016" t="s">
        <v>3101</v>
      </c>
      <c r="Q4016">
        <v>1</v>
      </c>
      <c r="R4016">
        <v>134</v>
      </c>
      <c r="S4016">
        <v>4</v>
      </c>
      <c r="T4016" t="s">
        <v>3026</v>
      </c>
      <c r="U4016">
        <v>16</v>
      </c>
      <c r="V4016">
        <v>2</v>
      </c>
      <c r="W4016">
        <v>15</v>
      </c>
      <c r="X4016">
        <v>28</v>
      </c>
      <c r="Y4016">
        <v>369</v>
      </c>
      <c r="Z4016">
        <v>30</v>
      </c>
      <c r="AA4016">
        <v>30</v>
      </c>
      <c r="AD4016">
        <v>39</v>
      </c>
      <c r="AE4016">
        <v>4015</v>
      </c>
      <c r="AF4016" s="16" t="s">
        <v>39</v>
      </c>
      <c r="AG4016" s="16"/>
      <c r="AH4016" s="16"/>
      <c r="AI4016" s="16" t="str">
        <f t="shared" si="248"/>
        <v>(16,4,2,15,28,369,30, null, 39, 'Chambers 2024 Asia Pacific',2024, '2023-02-28','2023-02-28','".Carbon::now()."','".Carbon::now()."'),</v>
      </c>
      <c r="AJ4016" s="16" t="str">
        <f t="shared" si="249"/>
        <v>('".DB::select("SELECT id_status FROM `status` WHERE `element_type` = 'task' AND status_type = 'client' AND name ='CONFIRMED'")[0]-&gt;id_status."',4015,1),</v>
      </c>
      <c r="AK4016" s="16" t="str">
        <f t="shared" si="250"/>
        <v/>
      </c>
      <c r="AL4016" s="16" t="str">
        <f t="shared" si="251"/>
        <v/>
      </c>
    </row>
    <row r="4017" spans="1:38" x14ac:dyDescent="0.25">
      <c r="A4017" s="16" t="s">
        <v>959</v>
      </c>
      <c r="B4017" s="16" t="s">
        <v>62</v>
      </c>
      <c r="C4017" s="16" t="s">
        <v>41</v>
      </c>
      <c r="D4017" s="16" t="s">
        <v>28</v>
      </c>
      <c r="E4017" s="16" t="s">
        <v>42</v>
      </c>
      <c r="F4017" s="16" t="s">
        <v>43</v>
      </c>
      <c r="G4017" s="16" t="s">
        <v>352</v>
      </c>
      <c r="H4017" s="16" t="s">
        <v>138</v>
      </c>
      <c r="I4017" s="16" t="s">
        <v>65</v>
      </c>
      <c r="J4017" s="16" t="s">
        <v>482</v>
      </c>
      <c r="M4017" s="16" t="s">
        <v>488</v>
      </c>
      <c r="N4017" s="7">
        <v>44900</v>
      </c>
      <c r="O4017" s="9">
        <v>44900</v>
      </c>
      <c r="P4017" t="s">
        <v>1187</v>
      </c>
      <c r="Q4017">
        <v>1</v>
      </c>
      <c r="R4017">
        <v>134</v>
      </c>
      <c r="S4017">
        <v>4</v>
      </c>
      <c r="T4017" t="s">
        <v>3026</v>
      </c>
      <c r="U4017">
        <v>16</v>
      </c>
      <c r="V4017">
        <v>2</v>
      </c>
      <c r="W4017">
        <v>17</v>
      </c>
      <c r="X4017">
        <v>56</v>
      </c>
      <c r="Y4017">
        <v>238</v>
      </c>
      <c r="Z4017">
        <v>30</v>
      </c>
      <c r="AA4017">
        <v>34</v>
      </c>
      <c r="AE4017">
        <v>4016</v>
      </c>
      <c r="AF4017" s="16" t="s">
        <v>39</v>
      </c>
      <c r="AG4017" s="16"/>
      <c r="AH4017" s="16"/>
      <c r="AI4017" s="16" t="str">
        <f t="shared" si="248"/>
        <v>(16,4,2,17,56,238,34, null, null, 'Chambers 2024 Latin America',2024, '2022-12-05','2022-12-05','".Carbon::now()."','".Carbon::now()."'),</v>
      </c>
      <c r="AJ4017" s="16" t="str">
        <f t="shared" si="249"/>
        <v>('".DB::select("SELECT id_status FROM `status` WHERE `element_type` = 'task' AND status_type = 'client' AND name ='CONFIRMED'")[0]-&gt;id_status."',4016,1),</v>
      </c>
      <c r="AK4017" s="16" t="str">
        <f t="shared" si="250"/>
        <v/>
      </c>
      <c r="AL4017" s="16" t="str">
        <f t="shared" si="251"/>
        <v/>
      </c>
    </row>
    <row r="4018" spans="1:38" x14ac:dyDescent="0.25">
      <c r="A4018" s="16" t="s">
        <v>959</v>
      </c>
      <c r="B4018" s="16" t="s">
        <v>62</v>
      </c>
      <c r="C4018" s="16" t="s">
        <v>41</v>
      </c>
      <c r="D4018" s="16" t="s">
        <v>28</v>
      </c>
      <c r="E4018" s="16" t="s">
        <v>76</v>
      </c>
      <c r="F4018" s="16" t="s">
        <v>77</v>
      </c>
      <c r="G4018" s="16" t="s">
        <v>268</v>
      </c>
      <c r="H4018" s="16" t="s">
        <v>337</v>
      </c>
      <c r="I4018" s="16" t="s">
        <v>65</v>
      </c>
      <c r="J4018" s="16" t="s">
        <v>153</v>
      </c>
      <c r="M4018" s="16" t="s">
        <v>315</v>
      </c>
      <c r="N4018" s="7">
        <v>44965</v>
      </c>
      <c r="O4018" s="9">
        <v>44965</v>
      </c>
      <c r="P4018" t="s">
        <v>1207</v>
      </c>
      <c r="Q4018">
        <v>1</v>
      </c>
      <c r="R4018">
        <v>134</v>
      </c>
      <c r="S4018">
        <v>4</v>
      </c>
      <c r="T4018" t="s">
        <v>3026</v>
      </c>
      <c r="U4018">
        <v>16</v>
      </c>
      <c r="V4018">
        <v>2</v>
      </c>
      <c r="W4018">
        <v>19</v>
      </c>
      <c r="X4018">
        <v>64</v>
      </c>
      <c r="Y4018">
        <v>22</v>
      </c>
      <c r="Z4018">
        <v>30</v>
      </c>
      <c r="AA4018">
        <v>16</v>
      </c>
      <c r="AD4018">
        <v>39</v>
      </c>
      <c r="AE4018">
        <v>4017</v>
      </c>
      <c r="AF4018" s="16" t="s">
        <v>39</v>
      </c>
      <c r="AG4018" s="16"/>
      <c r="AH4018" s="16"/>
      <c r="AI4018" s="16" t="str">
        <f t="shared" si="248"/>
        <v>(16,4,2,19,64,22,16, null, 39, 'Chambers 2024 UK',2024, '2023-02-08','2023-02-08','".Carbon::now()."','".Carbon::now()."'),</v>
      </c>
      <c r="AJ4018" s="16" t="str">
        <f t="shared" si="249"/>
        <v>('".DB::select("SELECT id_status FROM `status` WHERE `element_type` = 'task' AND status_type = 'client' AND name ='CONFIRMED'")[0]-&gt;id_status."',4017,1),</v>
      </c>
      <c r="AK4018" s="16" t="str">
        <f t="shared" si="250"/>
        <v/>
      </c>
      <c r="AL4018" s="16" t="str">
        <f t="shared" si="251"/>
        <v/>
      </c>
    </row>
    <row r="4019" spans="1:38" x14ac:dyDescent="0.25">
      <c r="A4019" s="16" t="s">
        <v>959</v>
      </c>
      <c r="B4019" s="16" t="s">
        <v>62</v>
      </c>
      <c r="C4019" s="16" t="s">
        <v>41</v>
      </c>
      <c r="D4019" s="16" t="s">
        <v>28</v>
      </c>
      <c r="E4019" s="16" t="s">
        <v>76</v>
      </c>
      <c r="F4019" s="16" t="s">
        <v>77</v>
      </c>
      <c r="G4019" s="16" t="s">
        <v>268</v>
      </c>
      <c r="H4019" s="16" t="s">
        <v>803</v>
      </c>
      <c r="I4019" s="16" t="s">
        <v>65</v>
      </c>
      <c r="J4019" s="16" t="s">
        <v>153</v>
      </c>
      <c r="M4019" s="16" t="s">
        <v>315</v>
      </c>
      <c r="N4019" s="7">
        <v>44965</v>
      </c>
      <c r="O4019" s="9">
        <v>44965</v>
      </c>
      <c r="P4019" t="s">
        <v>1207</v>
      </c>
      <c r="Q4019">
        <v>1</v>
      </c>
      <c r="R4019">
        <v>134</v>
      </c>
      <c r="S4019">
        <v>4</v>
      </c>
      <c r="T4019" t="s">
        <v>3026</v>
      </c>
      <c r="U4019">
        <v>16</v>
      </c>
      <c r="V4019">
        <v>2</v>
      </c>
      <c r="W4019">
        <v>19</v>
      </c>
      <c r="X4019">
        <v>64</v>
      </c>
      <c r="Y4019">
        <v>27</v>
      </c>
      <c r="Z4019">
        <v>30</v>
      </c>
      <c r="AA4019">
        <v>16</v>
      </c>
      <c r="AD4019">
        <v>39</v>
      </c>
      <c r="AE4019">
        <v>4018</v>
      </c>
      <c r="AF4019" s="16" t="s">
        <v>39</v>
      </c>
      <c r="AG4019" s="16"/>
      <c r="AH4019" s="16"/>
      <c r="AI4019" s="16" t="str">
        <f t="shared" si="248"/>
        <v>(16,4,2,19,64,27,16, null, 39, 'Chambers 2024 UK',2024, '2023-02-08','2023-02-08','".Carbon::now()."','".Carbon::now()."'),</v>
      </c>
      <c r="AJ4019" s="16" t="str">
        <f t="shared" si="249"/>
        <v>('".DB::select("SELECT id_status FROM `status` WHERE `element_type` = 'task' AND status_type = 'client' AND name ='CONFIRMED'")[0]-&gt;id_status."',4018,1),</v>
      </c>
      <c r="AK4019" s="16" t="str">
        <f t="shared" si="250"/>
        <v/>
      </c>
      <c r="AL4019" s="16" t="str">
        <f t="shared" si="251"/>
        <v/>
      </c>
    </row>
    <row r="4020" spans="1:38" x14ac:dyDescent="0.25">
      <c r="A4020" s="16" t="s">
        <v>959</v>
      </c>
      <c r="B4020" s="16" t="s">
        <v>62</v>
      </c>
      <c r="C4020" s="16" t="s">
        <v>41</v>
      </c>
      <c r="D4020" s="16" t="s">
        <v>28</v>
      </c>
      <c r="E4020" s="16" t="s">
        <v>76</v>
      </c>
      <c r="F4020" s="16" t="s">
        <v>77</v>
      </c>
      <c r="G4020" s="16" t="s">
        <v>268</v>
      </c>
      <c r="H4020" s="16" t="s">
        <v>238</v>
      </c>
      <c r="I4020" s="16" t="s">
        <v>65</v>
      </c>
      <c r="J4020" s="16" t="s">
        <v>153</v>
      </c>
      <c r="M4020" s="16" t="s">
        <v>315</v>
      </c>
      <c r="N4020" s="7">
        <v>44965</v>
      </c>
      <c r="O4020" s="9">
        <v>44965</v>
      </c>
      <c r="P4020" t="s">
        <v>1207</v>
      </c>
      <c r="Q4020">
        <v>1</v>
      </c>
      <c r="R4020">
        <v>134</v>
      </c>
      <c r="S4020">
        <v>4</v>
      </c>
      <c r="T4020" t="s">
        <v>3026</v>
      </c>
      <c r="U4020">
        <v>16</v>
      </c>
      <c r="V4020">
        <v>2</v>
      </c>
      <c r="W4020">
        <v>19</v>
      </c>
      <c r="X4020">
        <v>64</v>
      </c>
      <c r="Y4020">
        <v>43</v>
      </c>
      <c r="Z4020">
        <v>30</v>
      </c>
      <c r="AA4020">
        <v>16</v>
      </c>
      <c r="AD4020">
        <v>39</v>
      </c>
      <c r="AE4020">
        <v>4019</v>
      </c>
      <c r="AF4020" s="16" t="s">
        <v>39</v>
      </c>
      <c r="AG4020" s="16"/>
      <c r="AH4020" s="16"/>
      <c r="AI4020" s="16" t="str">
        <f t="shared" si="248"/>
        <v>(16,4,2,19,64,43,16, null, 39, 'Chambers 2024 UK',2024, '2023-02-08','2023-02-08','".Carbon::now()."','".Carbon::now()."'),</v>
      </c>
      <c r="AJ4020" s="16" t="str">
        <f t="shared" si="249"/>
        <v>('".DB::select("SELECT id_status FROM `status` WHERE `element_type` = 'task' AND status_type = 'client' AND name ='CONFIRMED'")[0]-&gt;id_status."',4019,1),</v>
      </c>
      <c r="AK4020" s="16" t="str">
        <f t="shared" si="250"/>
        <v/>
      </c>
      <c r="AL4020" s="16" t="str">
        <f t="shared" si="251"/>
        <v/>
      </c>
    </row>
    <row r="4021" spans="1:38" x14ac:dyDescent="0.25">
      <c r="A4021" s="16" t="s">
        <v>959</v>
      </c>
      <c r="B4021" s="16" t="s">
        <v>62</v>
      </c>
      <c r="C4021" s="16" t="s">
        <v>41</v>
      </c>
      <c r="D4021" s="16" t="s">
        <v>28</v>
      </c>
      <c r="E4021" s="16" t="s">
        <v>76</v>
      </c>
      <c r="F4021" s="16" t="s">
        <v>77</v>
      </c>
      <c r="G4021" s="16" t="s">
        <v>268</v>
      </c>
      <c r="H4021" s="16" t="s">
        <v>1275</v>
      </c>
      <c r="I4021" s="16" t="s">
        <v>65</v>
      </c>
      <c r="J4021" s="16" t="s">
        <v>153</v>
      </c>
      <c r="M4021" s="16" t="s">
        <v>315</v>
      </c>
      <c r="N4021" s="7">
        <v>44965</v>
      </c>
      <c r="O4021" s="9">
        <v>44965</v>
      </c>
      <c r="P4021" t="s">
        <v>1207</v>
      </c>
      <c r="Q4021">
        <v>1</v>
      </c>
      <c r="R4021">
        <v>134</v>
      </c>
      <c r="S4021">
        <v>4</v>
      </c>
      <c r="T4021" t="s">
        <v>3026</v>
      </c>
      <c r="U4021">
        <v>16</v>
      </c>
      <c r="V4021">
        <v>2</v>
      </c>
      <c r="W4021">
        <v>19</v>
      </c>
      <c r="X4021">
        <v>64</v>
      </c>
      <c r="Y4021">
        <v>49</v>
      </c>
      <c r="Z4021">
        <v>30</v>
      </c>
      <c r="AA4021">
        <v>16</v>
      </c>
      <c r="AD4021">
        <v>39</v>
      </c>
      <c r="AE4021">
        <v>4020</v>
      </c>
      <c r="AF4021" s="16" t="s">
        <v>39</v>
      </c>
      <c r="AG4021" s="16"/>
      <c r="AH4021" s="16"/>
      <c r="AI4021" s="16" t="str">
        <f t="shared" si="248"/>
        <v>(16,4,2,19,64,49,16, null, 39, 'Chambers 2024 UK',2024, '2023-02-08','2023-02-08','".Carbon::now()."','".Carbon::now()."'),</v>
      </c>
      <c r="AJ4021" s="16" t="str">
        <f t="shared" si="249"/>
        <v>('".DB::select("SELECT id_status FROM `status` WHERE `element_type` = 'task' AND status_type = 'client' AND name ='CONFIRMED'")[0]-&gt;id_status."',4020,1),</v>
      </c>
      <c r="AK4021" s="16" t="str">
        <f t="shared" si="250"/>
        <v/>
      </c>
      <c r="AL4021" s="16" t="str">
        <f t="shared" si="251"/>
        <v/>
      </c>
    </row>
    <row r="4022" spans="1:38" x14ac:dyDescent="0.25">
      <c r="A4022" s="16" t="s">
        <v>959</v>
      </c>
      <c r="B4022" s="16" t="s">
        <v>62</v>
      </c>
      <c r="C4022" s="16" t="s">
        <v>41</v>
      </c>
      <c r="D4022" s="16" t="s">
        <v>28</v>
      </c>
      <c r="E4022" s="16" t="s">
        <v>76</v>
      </c>
      <c r="F4022" s="16" t="s">
        <v>77</v>
      </c>
      <c r="G4022" s="16" t="s">
        <v>268</v>
      </c>
      <c r="H4022" s="16" t="s">
        <v>804</v>
      </c>
      <c r="I4022" s="16" t="s">
        <v>65</v>
      </c>
      <c r="J4022" s="16" t="s">
        <v>153</v>
      </c>
      <c r="M4022" s="16" t="s">
        <v>315</v>
      </c>
      <c r="N4022" s="7">
        <v>44965</v>
      </c>
      <c r="O4022" s="9">
        <v>44965</v>
      </c>
      <c r="P4022" t="s">
        <v>1207</v>
      </c>
      <c r="Q4022">
        <v>1</v>
      </c>
      <c r="R4022">
        <v>134</v>
      </c>
      <c r="S4022">
        <v>4</v>
      </c>
      <c r="T4022" t="s">
        <v>3026</v>
      </c>
      <c r="U4022">
        <v>16</v>
      </c>
      <c r="V4022">
        <v>2</v>
      </c>
      <c r="W4022">
        <v>19</v>
      </c>
      <c r="X4022">
        <v>64</v>
      </c>
      <c r="Y4022">
        <v>56</v>
      </c>
      <c r="Z4022">
        <v>30</v>
      </c>
      <c r="AA4022">
        <v>16</v>
      </c>
      <c r="AD4022">
        <v>39</v>
      </c>
      <c r="AE4022">
        <v>4021</v>
      </c>
      <c r="AF4022" s="16" t="s">
        <v>39</v>
      </c>
      <c r="AG4022" s="16"/>
      <c r="AH4022" s="16"/>
      <c r="AI4022" s="16" t="str">
        <f t="shared" si="248"/>
        <v>(16,4,2,19,64,56,16, null, 39, 'Chambers 2024 UK',2024, '2023-02-08','2023-02-08','".Carbon::now()."','".Carbon::now()."'),</v>
      </c>
      <c r="AJ4022" s="16" t="str">
        <f t="shared" si="249"/>
        <v>('".DB::select("SELECT id_status FROM `status` WHERE `element_type` = 'task' AND status_type = 'client' AND name ='CONFIRMED'")[0]-&gt;id_status."',4021,1),</v>
      </c>
      <c r="AK4022" s="16" t="str">
        <f t="shared" si="250"/>
        <v/>
      </c>
      <c r="AL4022" s="16" t="str">
        <f t="shared" si="251"/>
        <v/>
      </c>
    </row>
    <row r="4023" spans="1:38" x14ac:dyDescent="0.25">
      <c r="A4023" s="16" t="s">
        <v>959</v>
      </c>
      <c r="B4023" s="16" t="s">
        <v>62</v>
      </c>
      <c r="C4023" s="16" t="s">
        <v>41</v>
      </c>
      <c r="D4023" s="16" t="s">
        <v>28</v>
      </c>
      <c r="E4023" s="16" t="s">
        <v>76</v>
      </c>
      <c r="F4023" s="16" t="s">
        <v>77</v>
      </c>
      <c r="G4023" s="16" t="s">
        <v>268</v>
      </c>
      <c r="H4023" s="16" t="s">
        <v>413</v>
      </c>
      <c r="I4023" s="16" t="s">
        <v>65</v>
      </c>
      <c r="J4023" s="16" t="s">
        <v>153</v>
      </c>
      <c r="M4023" s="16" t="s">
        <v>315</v>
      </c>
      <c r="N4023" s="7">
        <v>44965</v>
      </c>
      <c r="O4023" s="9">
        <v>44965</v>
      </c>
      <c r="P4023" t="s">
        <v>1207</v>
      </c>
      <c r="Q4023">
        <v>1</v>
      </c>
      <c r="R4023">
        <v>134</v>
      </c>
      <c r="S4023">
        <v>4</v>
      </c>
      <c r="T4023" t="s">
        <v>3026</v>
      </c>
      <c r="U4023">
        <v>16</v>
      </c>
      <c r="V4023">
        <v>2</v>
      </c>
      <c r="W4023">
        <v>19</v>
      </c>
      <c r="X4023">
        <v>64</v>
      </c>
      <c r="Y4023">
        <v>61</v>
      </c>
      <c r="Z4023">
        <v>30</v>
      </c>
      <c r="AA4023">
        <v>16</v>
      </c>
      <c r="AD4023">
        <v>39</v>
      </c>
      <c r="AE4023">
        <v>4022</v>
      </c>
      <c r="AF4023" s="16" t="s">
        <v>39</v>
      </c>
      <c r="AG4023" s="16"/>
      <c r="AH4023" s="16"/>
      <c r="AI4023" s="16" t="str">
        <f t="shared" si="248"/>
        <v>(16,4,2,19,64,61,16, null, 39, 'Chambers 2024 UK',2024, '2023-02-08','2023-02-08','".Carbon::now()."','".Carbon::now()."'),</v>
      </c>
      <c r="AJ4023" s="16" t="str">
        <f t="shared" si="249"/>
        <v>('".DB::select("SELECT id_status FROM `status` WHERE `element_type` = 'task' AND status_type = 'client' AND name ='CONFIRMED'")[0]-&gt;id_status."',4022,1),</v>
      </c>
      <c r="AK4023" s="16" t="str">
        <f t="shared" si="250"/>
        <v/>
      </c>
      <c r="AL4023" s="16" t="str">
        <f t="shared" si="251"/>
        <v/>
      </c>
    </row>
    <row r="4024" spans="1:38" x14ac:dyDescent="0.25">
      <c r="A4024" s="16" t="s">
        <v>959</v>
      </c>
      <c r="B4024" s="16" t="s">
        <v>62</v>
      </c>
      <c r="C4024" s="16" t="s">
        <v>41</v>
      </c>
      <c r="D4024" s="16" t="s">
        <v>28</v>
      </c>
      <c r="E4024" s="16" t="s">
        <v>76</v>
      </c>
      <c r="F4024" s="16" t="s">
        <v>77</v>
      </c>
      <c r="G4024" s="16" t="s">
        <v>268</v>
      </c>
      <c r="H4024" s="16" t="s">
        <v>340</v>
      </c>
      <c r="I4024" s="16" t="s">
        <v>65</v>
      </c>
      <c r="J4024" s="16" t="s">
        <v>153</v>
      </c>
      <c r="M4024" s="16" t="s">
        <v>315</v>
      </c>
      <c r="N4024" s="7">
        <v>44903</v>
      </c>
      <c r="O4024" s="9">
        <v>44901</v>
      </c>
      <c r="P4024" t="s">
        <v>1205</v>
      </c>
      <c r="Q4024">
        <v>1</v>
      </c>
      <c r="R4024">
        <v>134</v>
      </c>
      <c r="S4024">
        <v>4</v>
      </c>
      <c r="T4024" t="s">
        <v>3026</v>
      </c>
      <c r="U4024">
        <v>16</v>
      </c>
      <c r="V4024">
        <v>2</v>
      </c>
      <c r="W4024">
        <v>19</v>
      </c>
      <c r="X4024">
        <v>64</v>
      </c>
      <c r="Y4024">
        <v>64</v>
      </c>
      <c r="Z4024">
        <v>30</v>
      </c>
      <c r="AA4024">
        <v>16</v>
      </c>
      <c r="AD4024">
        <v>39</v>
      </c>
      <c r="AE4024">
        <v>4023</v>
      </c>
      <c r="AF4024" s="16" t="s">
        <v>39</v>
      </c>
      <c r="AG4024" s="16"/>
      <c r="AH4024" s="16"/>
      <c r="AI4024" s="16" t="str">
        <f t="shared" si="248"/>
        <v>(16,4,2,19,64,64,16, null, 39, 'Chambers 2024 UK',2024, '2022-12-06','2022-12-06','".Carbon::now()."','".Carbon::now()."'),</v>
      </c>
      <c r="AJ4024" s="16" t="str">
        <f t="shared" si="249"/>
        <v>('".DB::select("SELECT id_status FROM `status` WHERE `element_type` = 'task' AND status_type = 'client' AND name ='CONFIRMED'")[0]-&gt;id_status."',4023,1),</v>
      </c>
      <c r="AK4024" s="16" t="str">
        <f t="shared" si="250"/>
        <v/>
      </c>
      <c r="AL4024" s="16" t="str">
        <f t="shared" si="251"/>
        <v/>
      </c>
    </row>
    <row r="4025" spans="1:38" x14ac:dyDescent="0.25">
      <c r="A4025" s="16" t="s">
        <v>959</v>
      </c>
      <c r="B4025" s="16" t="s">
        <v>62</v>
      </c>
      <c r="C4025" s="16" t="s">
        <v>41</v>
      </c>
      <c r="D4025" s="16" t="s">
        <v>28</v>
      </c>
      <c r="E4025" s="16" t="s">
        <v>76</v>
      </c>
      <c r="F4025" s="16" t="s">
        <v>77</v>
      </c>
      <c r="G4025" s="16" t="s">
        <v>268</v>
      </c>
      <c r="H4025" s="16" t="s">
        <v>271</v>
      </c>
      <c r="I4025" s="16" t="s">
        <v>65</v>
      </c>
      <c r="J4025" s="16" t="s">
        <v>153</v>
      </c>
      <c r="M4025" s="16" t="s">
        <v>315</v>
      </c>
      <c r="N4025" s="7">
        <v>44965</v>
      </c>
      <c r="O4025" s="9">
        <v>44965</v>
      </c>
      <c r="P4025" t="s">
        <v>1207</v>
      </c>
      <c r="Q4025">
        <v>1</v>
      </c>
      <c r="R4025">
        <v>134</v>
      </c>
      <c r="S4025">
        <v>4</v>
      </c>
      <c r="T4025" t="s">
        <v>3026</v>
      </c>
      <c r="U4025">
        <v>16</v>
      </c>
      <c r="V4025">
        <v>2</v>
      </c>
      <c r="W4025">
        <v>19</v>
      </c>
      <c r="X4025">
        <v>64</v>
      </c>
      <c r="Y4025">
        <v>73</v>
      </c>
      <c r="Z4025">
        <v>30</v>
      </c>
      <c r="AA4025">
        <v>16</v>
      </c>
      <c r="AD4025">
        <v>39</v>
      </c>
      <c r="AE4025">
        <v>4024</v>
      </c>
      <c r="AF4025" s="16" t="s">
        <v>39</v>
      </c>
      <c r="AG4025" s="16"/>
      <c r="AH4025" s="16"/>
      <c r="AI4025" s="16" t="str">
        <f t="shared" si="248"/>
        <v>(16,4,2,19,64,73,16, null, 39, 'Chambers 2024 UK',2024, '2023-02-08','2023-02-08','".Carbon::now()."','".Carbon::now()."'),</v>
      </c>
      <c r="AJ4025" s="16" t="str">
        <f t="shared" si="249"/>
        <v>('".DB::select("SELECT id_status FROM `status` WHERE `element_type` = 'task' AND status_type = 'client' AND name ='CONFIRMED'")[0]-&gt;id_status."',4024,1),</v>
      </c>
      <c r="AK4025" s="16" t="str">
        <f t="shared" si="250"/>
        <v/>
      </c>
      <c r="AL4025" s="16" t="str">
        <f t="shared" si="251"/>
        <v/>
      </c>
    </row>
    <row r="4026" spans="1:38" x14ac:dyDescent="0.25">
      <c r="A4026" s="16" t="s">
        <v>959</v>
      </c>
      <c r="B4026" s="16" t="s">
        <v>62</v>
      </c>
      <c r="C4026" s="16" t="s">
        <v>41</v>
      </c>
      <c r="D4026" s="16" t="s">
        <v>28</v>
      </c>
      <c r="E4026" s="16" t="s">
        <v>76</v>
      </c>
      <c r="F4026" s="16" t="s">
        <v>77</v>
      </c>
      <c r="G4026" s="16" t="s">
        <v>268</v>
      </c>
      <c r="H4026" s="16" t="s">
        <v>64</v>
      </c>
      <c r="I4026" s="16" t="s">
        <v>65</v>
      </c>
      <c r="J4026" s="16" t="s">
        <v>153</v>
      </c>
      <c r="M4026" s="16" t="s">
        <v>315</v>
      </c>
      <c r="N4026" s="7">
        <v>44600</v>
      </c>
      <c r="O4026" s="9">
        <v>44965</v>
      </c>
      <c r="P4026" t="s">
        <v>1207</v>
      </c>
      <c r="Q4026">
        <v>1</v>
      </c>
      <c r="R4026">
        <v>134</v>
      </c>
      <c r="S4026">
        <v>4</v>
      </c>
      <c r="T4026" t="s">
        <v>3026</v>
      </c>
      <c r="U4026">
        <v>16</v>
      </c>
      <c r="V4026">
        <v>2</v>
      </c>
      <c r="W4026">
        <v>19</v>
      </c>
      <c r="X4026">
        <v>64</v>
      </c>
      <c r="Y4026">
        <v>93</v>
      </c>
      <c r="Z4026">
        <v>30</v>
      </c>
      <c r="AA4026">
        <v>16</v>
      </c>
      <c r="AD4026">
        <v>39</v>
      </c>
      <c r="AE4026">
        <v>4025</v>
      </c>
      <c r="AF4026" s="16" t="s">
        <v>39</v>
      </c>
      <c r="AG4026" s="16"/>
      <c r="AH4026" s="16"/>
      <c r="AI4026" s="16" t="str">
        <f t="shared" si="248"/>
        <v>(16,4,2,19,64,93,16, null, 39, 'Chambers 2024 UK',2024, '2023-02-08','2023-02-08','".Carbon::now()."','".Carbon::now()."'),</v>
      </c>
      <c r="AJ4026" s="16" t="str">
        <f t="shared" si="249"/>
        <v>('".DB::select("SELECT id_status FROM `status` WHERE `element_type` = 'task' AND status_type = 'client' AND name ='CONFIRMED'")[0]-&gt;id_status."',4025,1),</v>
      </c>
      <c r="AK4026" s="16" t="str">
        <f t="shared" si="250"/>
        <v/>
      </c>
      <c r="AL4026" s="16" t="str">
        <f t="shared" si="251"/>
        <v/>
      </c>
    </row>
    <row r="4027" spans="1:38" x14ac:dyDescent="0.25">
      <c r="A4027" s="16" t="s">
        <v>959</v>
      </c>
      <c r="B4027" s="16" t="s">
        <v>62</v>
      </c>
      <c r="C4027" s="16" t="s">
        <v>41</v>
      </c>
      <c r="D4027" s="16" t="s">
        <v>28</v>
      </c>
      <c r="E4027" s="16" t="s">
        <v>76</v>
      </c>
      <c r="F4027" s="16" t="s">
        <v>77</v>
      </c>
      <c r="G4027" s="16" t="s">
        <v>268</v>
      </c>
      <c r="H4027" s="16" t="s">
        <v>414</v>
      </c>
      <c r="I4027" s="16" t="s">
        <v>65</v>
      </c>
      <c r="J4027" s="16" t="s">
        <v>153</v>
      </c>
      <c r="M4027" s="16" t="s">
        <v>315</v>
      </c>
      <c r="N4027" s="7">
        <v>44965</v>
      </c>
      <c r="O4027" s="9">
        <v>44965</v>
      </c>
      <c r="P4027" t="s">
        <v>1207</v>
      </c>
      <c r="Q4027">
        <v>1</v>
      </c>
      <c r="R4027">
        <v>134</v>
      </c>
      <c r="S4027">
        <v>4</v>
      </c>
      <c r="T4027" t="s">
        <v>3026</v>
      </c>
      <c r="U4027">
        <v>16</v>
      </c>
      <c r="V4027">
        <v>2</v>
      </c>
      <c r="W4027">
        <v>19</v>
      </c>
      <c r="X4027">
        <v>64</v>
      </c>
      <c r="Y4027">
        <v>136</v>
      </c>
      <c r="Z4027">
        <v>30</v>
      </c>
      <c r="AA4027">
        <v>16</v>
      </c>
      <c r="AD4027">
        <v>39</v>
      </c>
      <c r="AE4027">
        <v>4026</v>
      </c>
      <c r="AF4027" s="16" t="s">
        <v>39</v>
      </c>
      <c r="AG4027" s="16"/>
      <c r="AH4027" s="16"/>
      <c r="AI4027" s="16" t="str">
        <f t="shared" si="248"/>
        <v>(16,4,2,19,64,136,16, null, 39, 'Chambers 2024 UK',2024, '2023-02-08','2023-02-08','".Carbon::now()."','".Carbon::now()."'),</v>
      </c>
      <c r="AJ4027" s="16" t="str">
        <f t="shared" si="249"/>
        <v>('".DB::select("SELECT id_status FROM `status` WHERE `element_type` = 'task' AND status_type = 'client' AND name ='CONFIRMED'")[0]-&gt;id_status."',4026,1),</v>
      </c>
      <c r="AK4027" s="16" t="str">
        <f t="shared" si="250"/>
        <v/>
      </c>
      <c r="AL4027" s="16" t="str">
        <f t="shared" si="251"/>
        <v/>
      </c>
    </row>
    <row r="4028" spans="1:38" x14ac:dyDescent="0.25">
      <c r="A4028" s="16" t="s">
        <v>959</v>
      </c>
      <c r="B4028" s="16" t="s">
        <v>62</v>
      </c>
      <c r="C4028" s="16" t="s">
        <v>41</v>
      </c>
      <c r="D4028" s="16" t="s">
        <v>28</v>
      </c>
      <c r="E4028" s="16" t="s">
        <v>76</v>
      </c>
      <c r="F4028" s="16" t="s">
        <v>77</v>
      </c>
      <c r="G4028" s="16" t="s">
        <v>268</v>
      </c>
      <c r="H4028" s="16" t="s">
        <v>114</v>
      </c>
      <c r="I4028" s="16" t="s">
        <v>65</v>
      </c>
      <c r="J4028" s="16" t="s">
        <v>153</v>
      </c>
      <c r="M4028" s="16" t="s">
        <v>315</v>
      </c>
      <c r="N4028" s="7">
        <v>44901</v>
      </c>
      <c r="O4028" s="9">
        <v>44901</v>
      </c>
      <c r="P4028" t="s">
        <v>1205</v>
      </c>
      <c r="Q4028">
        <v>1</v>
      </c>
      <c r="R4028">
        <v>134</v>
      </c>
      <c r="S4028">
        <v>4</v>
      </c>
      <c r="T4028" t="s">
        <v>3026</v>
      </c>
      <c r="U4028">
        <v>16</v>
      </c>
      <c r="V4028">
        <v>2</v>
      </c>
      <c r="W4028">
        <v>19</v>
      </c>
      <c r="X4028">
        <v>64</v>
      </c>
      <c r="Y4028">
        <v>160</v>
      </c>
      <c r="Z4028">
        <v>30</v>
      </c>
      <c r="AA4028">
        <v>16</v>
      </c>
      <c r="AD4028">
        <v>39</v>
      </c>
      <c r="AE4028">
        <v>4027</v>
      </c>
      <c r="AF4028" s="16" t="s">
        <v>39</v>
      </c>
      <c r="AG4028" s="16"/>
      <c r="AH4028" s="16"/>
      <c r="AI4028" s="16" t="str">
        <f t="shared" si="248"/>
        <v>(16,4,2,19,64,160,16, null, 39, 'Chambers 2024 UK',2024, '2022-12-06','2022-12-06','".Carbon::now()."','".Carbon::now()."'),</v>
      </c>
      <c r="AJ4028" s="16" t="str">
        <f t="shared" si="249"/>
        <v>('".DB::select("SELECT id_status FROM `status` WHERE `element_type` = 'task' AND status_type = 'client' AND name ='CONFIRMED'")[0]-&gt;id_status."',4027,1),</v>
      </c>
      <c r="AK4028" s="16" t="str">
        <f t="shared" si="250"/>
        <v/>
      </c>
      <c r="AL4028" s="16" t="str">
        <f t="shared" si="251"/>
        <v/>
      </c>
    </row>
    <row r="4029" spans="1:38" x14ac:dyDescent="0.25">
      <c r="A4029" s="16" t="s">
        <v>959</v>
      </c>
      <c r="B4029" s="16" t="s">
        <v>62</v>
      </c>
      <c r="C4029" s="16" t="s">
        <v>41</v>
      </c>
      <c r="D4029" s="16" t="s">
        <v>28</v>
      </c>
      <c r="E4029" s="16" t="s">
        <v>76</v>
      </c>
      <c r="F4029" s="16" t="s">
        <v>77</v>
      </c>
      <c r="G4029" s="16" t="s">
        <v>268</v>
      </c>
      <c r="H4029" s="16" t="s">
        <v>269</v>
      </c>
      <c r="I4029" s="16" t="s">
        <v>65</v>
      </c>
      <c r="J4029" s="16" t="s">
        <v>153</v>
      </c>
      <c r="M4029" s="16" t="s">
        <v>315</v>
      </c>
      <c r="N4029" s="7">
        <v>44965</v>
      </c>
      <c r="O4029" s="9">
        <v>44965</v>
      </c>
      <c r="P4029" t="s">
        <v>1207</v>
      </c>
      <c r="Q4029">
        <v>1</v>
      </c>
      <c r="R4029">
        <v>134</v>
      </c>
      <c r="S4029">
        <v>4</v>
      </c>
      <c r="T4029" t="s">
        <v>3026</v>
      </c>
      <c r="U4029">
        <v>16</v>
      </c>
      <c r="V4029">
        <v>2</v>
      </c>
      <c r="W4029">
        <v>19</v>
      </c>
      <c r="X4029">
        <v>64</v>
      </c>
      <c r="Y4029">
        <v>175</v>
      </c>
      <c r="Z4029">
        <v>30</v>
      </c>
      <c r="AA4029">
        <v>16</v>
      </c>
      <c r="AD4029">
        <v>39</v>
      </c>
      <c r="AE4029">
        <v>4028</v>
      </c>
      <c r="AF4029" s="16" t="s">
        <v>39</v>
      </c>
      <c r="AG4029" s="16"/>
      <c r="AH4029" s="16"/>
      <c r="AI4029" s="16" t="str">
        <f t="shared" si="248"/>
        <v>(16,4,2,19,64,175,16, null, 39, 'Chambers 2024 UK',2024, '2023-02-08','2023-02-08','".Carbon::now()."','".Carbon::now()."'),</v>
      </c>
      <c r="AJ4029" s="16" t="str">
        <f t="shared" si="249"/>
        <v>('".DB::select("SELECT id_status FROM `status` WHERE `element_type` = 'task' AND status_type = 'client' AND name ='CONFIRMED'")[0]-&gt;id_status."',4028,1),</v>
      </c>
      <c r="AK4029" s="16" t="str">
        <f t="shared" si="250"/>
        <v/>
      </c>
      <c r="AL4029" s="16" t="str">
        <f t="shared" si="251"/>
        <v/>
      </c>
    </row>
    <row r="4030" spans="1:38" x14ac:dyDescent="0.25">
      <c r="A4030" s="16" t="s">
        <v>959</v>
      </c>
      <c r="B4030" s="16" t="s">
        <v>62</v>
      </c>
      <c r="C4030" s="16" t="s">
        <v>41</v>
      </c>
      <c r="D4030" s="16" t="s">
        <v>28</v>
      </c>
      <c r="E4030" s="16" t="s">
        <v>76</v>
      </c>
      <c r="F4030" s="16" t="s">
        <v>77</v>
      </c>
      <c r="G4030" s="16" t="s">
        <v>268</v>
      </c>
      <c r="H4030" s="16" t="s">
        <v>416</v>
      </c>
      <c r="I4030" s="16" t="s">
        <v>65</v>
      </c>
      <c r="J4030" s="16" t="s">
        <v>153</v>
      </c>
      <c r="M4030" s="16" t="s">
        <v>315</v>
      </c>
      <c r="N4030" s="7">
        <v>44965</v>
      </c>
      <c r="O4030" s="9">
        <v>44965</v>
      </c>
      <c r="P4030" t="s">
        <v>1207</v>
      </c>
      <c r="Q4030">
        <v>1</v>
      </c>
      <c r="R4030">
        <v>134</v>
      </c>
      <c r="S4030">
        <v>4</v>
      </c>
      <c r="T4030" t="s">
        <v>3026</v>
      </c>
      <c r="U4030">
        <v>16</v>
      </c>
      <c r="V4030">
        <v>2</v>
      </c>
      <c r="W4030">
        <v>19</v>
      </c>
      <c r="X4030">
        <v>64</v>
      </c>
      <c r="Y4030">
        <v>216</v>
      </c>
      <c r="Z4030">
        <v>30</v>
      </c>
      <c r="AA4030">
        <v>16</v>
      </c>
      <c r="AD4030">
        <v>39</v>
      </c>
      <c r="AE4030">
        <v>4029</v>
      </c>
      <c r="AF4030" s="16" t="s">
        <v>39</v>
      </c>
      <c r="AG4030" s="16"/>
      <c r="AH4030" s="16"/>
      <c r="AI4030" s="16" t="str">
        <f t="shared" si="248"/>
        <v>(16,4,2,19,64,216,16, null, 39, 'Chambers 2024 UK',2024, '2023-02-08','2023-02-08','".Carbon::now()."','".Carbon::now()."'),</v>
      </c>
      <c r="AJ4030" s="16" t="str">
        <f t="shared" si="249"/>
        <v>('".DB::select("SELECT id_status FROM `status` WHERE `element_type` = 'task' AND status_type = 'client' AND name ='CONFIRMED'")[0]-&gt;id_status."',4029,1),</v>
      </c>
      <c r="AK4030" s="16" t="str">
        <f t="shared" si="250"/>
        <v/>
      </c>
      <c r="AL4030" s="16" t="str">
        <f t="shared" si="251"/>
        <v/>
      </c>
    </row>
    <row r="4031" spans="1:38" x14ac:dyDescent="0.25">
      <c r="A4031" s="16" t="s">
        <v>959</v>
      </c>
      <c r="B4031" s="16" t="s">
        <v>62</v>
      </c>
      <c r="C4031" s="16" t="s">
        <v>41</v>
      </c>
      <c r="D4031" s="16" t="s">
        <v>28</v>
      </c>
      <c r="E4031" s="16" t="s">
        <v>76</v>
      </c>
      <c r="F4031" s="16" t="s">
        <v>77</v>
      </c>
      <c r="G4031" s="16" t="s">
        <v>268</v>
      </c>
      <c r="H4031" s="16" t="s">
        <v>87</v>
      </c>
      <c r="I4031" s="16" t="s">
        <v>65</v>
      </c>
      <c r="J4031" s="16" t="s">
        <v>153</v>
      </c>
      <c r="M4031" s="16" t="s">
        <v>315</v>
      </c>
      <c r="N4031" s="7">
        <v>44965</v>
      </c>
      <c r="O4031" s="9">
        <v>44965</v>
      </c>
      <c r="P4031" t="s">
        <v>1207</v>
      </c>
      <c r="Q4031">
        <v>1</v>
      </c>
      <c r="R4031">
        <v>134</v>
      </c>
      <c r="S4031">
        <v>4</v>
      </c>
      <c r="T4031" t="s">
        <v>3026</v>
      </c>
      <c r="U4031">
        <v>16</v>
      </c>
      <c r="V4031">
        <v>2</v>
      </c>
      <c r="W4031">
        <v>19</v>
      </c>
      <c r="X4031">
        <v>64</v>
      </c>
      <c r="Y4031">
        <v>227</v>
      </c>
      <c r="Z4031">
        <v>30</v>
      </c>
      <c r="AA4031">
        <v>16</v>
      </c>
      <c r="AD4031">
        <v>39</v>
      </c>
      <c r="AE4031">
        <v>4030</v>
      </c>
      <c r="AF4031" s="16" t="s">
        <v>39</v>
      </c>
      <c r="AG4031" s="16"/>
      <c r="AH4031" s="16"/>
      <c r="AI4031" s="16" t="str">
        <f t="shared" si="248"/>
        <v>(16,4,2,19,64,227,16, null, 39, 'Chambers 2024 UK',2024, '2023-02-08','2023-02-08','".Carbon::now()."','".Carbon::now()."'),</v>
      </c>
      <c r="AJ4031" s="16" t="str">
        <f t="shared" si="249"/>
        <v>('".DB::select("SELECT id_status FROM `status` WHERE `element_type` = 'task' AND status_type = 'client' AND name ='CONFIRMED'")[0]-&gt;id_status."',4030,1),</v>
      </c>
      <c r="AK4031" s="16" t="str">
        <f t="shared" si="250"/>
        <v/>
      </c>
      <c r="AL4031" s="16" t="str">
        <f t="shared" si="251"/>
        <v/>
      </c>
    </row>
    <row r="4032" spans="1:38" x14ac:dyDescent="0.25">
      <c r="A4032" s="16" t="s">
        <v>959</v>
      </c>
      <c r="B4032" s="16" t="s">
        <v>62</v>
      </c>
      <c r="C4032" s="16" t="s">
        <v>41</v>
      </c>
      <c r="D4032" s="16" t="s">
        <v>28</v>
      </c>
      <c r="E4032" s="16" t="s">
        <v>76</v>
      </c>
      <c r="F4032" s="16" t="s">
        <v>77</v>
      </c>
      <c r="G4032" s="16" t="s">
        <v>268</v>
      </c>
      <c r="H4032" s="16" t="s">
        <v>968</v>
      </c>
      <c r="I4032" s="16" t="s">
        <v>65</v>
      </c>
      <c r="J4032" s="16" t="s">
        <v>153</v>
      </c>
      <c r="M4032" s="16" t="s">
        <v>315</v>
      </c>
      <c r="N4032" s="7">
        <v>44965</v>
      </c>
      <c r="O4032" s="9">
        <v>44965</v>
      </c>
      <c r="P4032" t="s">
        <v>1207</v>
      </c>
      <c r="Q4032">
        <v>1</v>
      </c>
      <c r="R4032">
        <v>134</v>
      </c>
      <c r="S4032">
        <v>4</v>
      </c>
      <c r="T4032" t="s">
        <v>3026</v>
      </c>
      <c r="U4032">
        <v>16</v>
      </c>
      <c r="V4032">
        <v>2</v>
      </c>
      <c r="W4032">
        <v>19</v>
      </c>
      <c r="X4032">
        <v>64</v>
      </c>
      <c r="Y4032">
        <v>289</v>
      </c>
      <c r="Z4032">
        <v>30</v>
      </c>
      <c r="AA4032">
        <v>16</v>
      </c>
      <c r="AD4032">
        <v>39</v>
      </c>
      <c r="AE4032">
        <v>4031</v>
      </c>
      <c r="AF4032" s="16" t="s">
        <v>39</v>
      </c>
      <c r="AG4032" s="16"/>
      <c r="AH4032" s="16"/>
      <c r="AI4032" s="16" t="str">
        <f t="shared" si="248"/>
        <v>(16,4,2,19,64,289,16, null, 39, 'Chambers 2024 UK',2024, '2023-02-08','2023-02-08','".Carbon::now()."','".Carbon::now()."'),</v>
      </c>
      <c r="AJ4032" s="16" t="str">
        <f t="shared" si="249"/>
        <v>('".DB::select("SELECT id_status FROM `status` WHERE `element_type` = 'task' AND status_type = 'client' AND name ='CONFIRMED'")[0]-&gt;id_status."',4031,1),</v>
      </c>
      <c r="AK4032" s="16" t="str">
        <f t="shared" si="250"/>
        <v/>
      </c>
      <c r="AL4032" s="16" t="str">
        <f t="shared" si="251"/>
        <v/>
      </c>
    </row>
    <row r="4033" spans="1:38" x14ac:dyDescent="0.25">
      <c r="A4033" s="16" t="s">
        <v>959</v>
      </c>
      <c r="B4033" s="16" t="s">
        <v>62</v>
      </c>
      <c r="C4033" s="16" t="s">
        <v>41</v>
      </c>
      <c r="D4033" s="16" t="s">
        <v>28</v>
      </c>
      <c r="E4033" s="16" t="s">
        <v>76</v>
      </c>
      <c r="F4033" s="16" t="s">
        <v>77</v>
      </c>
      <c r="G4033" s="16" t="s">
        <v>268</v>
      </c>
      <c r="H4033" s="16" t="s">
        <v>969</v>
      </c>
      <c r="I4033" s="16" t="s">
        <v>65</v>
      </c>
      <c r="J4033" s="16" t="s">
        <v>153</v>
      </c>
      <c r="M4033" s="16" t="s">
        <v>315</v>
      </c>
      <c r="N4033" s="7">
        <v>44965</v>
      </c>
      <c r="O4033" s="9">
        <v>44965</v>
      </c>
      <c r="P4033" t="s">
        <v>1207</v>
      </c>
      <c r="Q4033">
        <v>1</v>
      </c>
      <c r="R4033">
        <v>134</v>
      </c>
      <c r="S4033">
        <v>4</v>
      </c>
      <c r="T4033" t="s">
        <v>3026</v>
      </c>
      <c r="U4033">
        <v>16</v>
      </c>
      <c r="V4033">
        <v>2</v>
      </c>
      <c r="W4033">
        <v>19</v>
      </c>
      <c r="X4033">
        <v>64</v>
      </c>
      <c r="Y4033">
        <v>310</v>
      </c>
      <c r="Z4033">
        <v>30</v>
      </c>
      <c r="AA4033">
        <v>16</v>
      </c>
      <c r="AD4033">
        <v>39</v>
      </c>
      <c r="AE4033">
        <v>4032</v>
      </c>
      <c r="AF4033" s="16" t="s">
        <v>39</v>
      </c>
      <c r="AG4033" s="16"/>
      <c r="AH4033" s="16"/>
      <c r="AI4033" s="16" t="str">
        <f t="shared" si="248"/>
        <v>(16,4,2,19,64,310,16, null, 39, 'Chambers 2024 UK',2024, '2023-02-08','2023-02-08','".Carbon::now()."','".Carbon::now()."'),</v>
      </c>
      <c r="AJ4033" s="16" t="str">
        <f t="shared" si="249"/>
        <v>('".DB::select("SELECT id_status FROM `status` WHERE `element_type` = 'task' AND status_type = 'client' AND name ='CONFIRMED'")[0]-&gt;id_status."',4032,1),</v>
      </c>
      <c r="AK4033" s="16" t="str">
        <f t="shared" si="250"/>
        <v/>
      </c>
      <c r="AL4033" s="16" t="str">
        <f t="shared" si="251"/>
        <v/>
      </c>
    </row>
    <row r="4034" spans="1:38" x14ac:dyDescent="0.25">
      <c r="A4034" s="16" t="s">
        <v>959</v>
      </c>
      <c r="B4034" s="16" t="s">
        <v>62</v>
      </c>
      <c r="C4034" s="16" t="s">
        <v>41</v>
      </c>
      <c r="D4034" s="16" t="s">
        <v>28</v>
      </c>
      <c r="E4034" s="16" t="s">
        <v>76</v>
      </c>
      <c r="F4034" s="16" t="s">
        <v>77</v>
      </c>
      <c r="G4034" s="16" t="s">
        <v>268</v>
      </c>
      <c r="H4034" s="16" t="s">
        <v>57</v>
      </c>
      <c r="I4034" s="16" t="s">
        <v>65</v>
      </c>
      <c r="J4034" s="16" t="s">
        <v>153</v>
      </c>
      <c r="M4034" s="16" t="s">
        <v>315</v>
      </c>
      <c r="N4034" s="7">
        <v>44965</v>
      </c>
      <c r="O4034" s="9">
        <v>44965</v>
      </c>
      <c r="P4034" t="s">
        <v>1207</v>
      </c>
      <c r="Q4034">
        <v>1</v>
      </c>
      <c r="R4034">
        <v>134</v>
      </c>
      <c r="S4034">
        <v>4</v>
      </c>
      <c r="T4034" t="s">
        <v>3026</v>
      </c>
      <c r="U4034">
        <v>16</v>
      </c>
      <c r="V4034">
        <v>2</v>
      </c>
      <c r="W4034">
        <v>19</v>
      </c>
      <c r="X4034">
        <v>64</v>
      </c>
      <c r="Y4034">
        <v>343</v>
      </c>
      <c r="Z4034">
        <v>30</v>
      </c>
      <c r="AA4034">
        <v>16</v>
      </c>
      <c r="AD4034">
        <v>39</v>
      </c>
      <c r="AE4034">
        <v>4033</v>
      </c>
      <c r="AF4034" s="16" t="s">
        <v>39</v>
      </c>
      <c r="AG4034" s="16"/>
      <c r="AH4034" s="16"/>
      <c r="AI4034" s="16" t="str">
        <f t="shared" ref="AI4034:AI4097" si="252">CONCATENATE("(",U4034,",",S4034,",",V4034,",",W4034,",",X4034,",",Y4034,",",IF(AA4034&lt;&gt;"", AA4034, "null"),", ",IF(AC4034&lt;&gt;"", AC4034, "null"),", ",IF(AD4034&lt;&gt;"", AD4034, "null"),", '",SUBSTITUTE(E4034, "'", "´"),"',",D4034,", '",P4034,"','",P4034,"','"".Carbon::now().""','"".Carbon::now().""'),")</f>
        <v>(16,4,2,19,64,343,16, null, 39, 'Chambers 2024 UK',2024, '2023-02-08','2023-02-08','".Carbon::now()."','".Carbon::now()."'),</v>
      </c>
      <c r="AJ4034" s="16" t="str">
        <f t="shared" ref="AJ4034:AJ4097" si="253">CONCATENATE("('"".DB::select(""SELECT id_status FROM `status` WHERE `element_type` = 'task' AND status_type = 'client' AND name ='", AF4034, "'"")[0]-&gt;id_status.""',", AE4034, ",1),")</f>
        <v>('".DB::select("SELECT id_status FROM `status` WHERE `element_type` = 'task' AND status_type = 'client' AND name ='CONFIRMED'")[0]-&gt;id_status."',4033,1),</v>
      </c>
      <c r="AK4034" s="16" t="str">
        <f t="shared" ref="AK4034:AK4097" si="254">IF(AND(AF4034&lt;&gt;AG4034, AG4034&lt;&gt;""),CONCATENATE("('"".DB::select(""SELECT id_status FROM `status` WHERE `element_type` = 'task' AND status_type = 'client' AND name ='", AG4034, "'"")[0]-&gt;id_status.""',", AE4034, ",1),"),"")</f>
        <v/>
      </c>
      <c r="AL4034" s="16" t="str">
        <f t="shared" ref="AL4034:AL4097" si="255">IF(AND(AF4034&lt;&gt;AG4034,AF4034&lt;&gt;AH4034,AG4034&lt;&gt;AH4034,AH4034&lt;&gt;""), CONCATENATE("('"".DB::select(""SELECT id_status FROM `status` WHERE `element_type` = 'task' AND status_type = 'client' AND name ='", AF4034, "'"")[0]-&gt;id_status.""',", AE4034, ",1),"), "")</f>
        <v/>
      </c>
    </row>
    <row r="4035" spans="1:38" x14ac:dyDescent="0.25">
      <c r="A4035" s="16" t="s">
        <v>959</v>
      </c>
      <c r="B4035" s="16" t="s">
        <v>62</v>
      </c>
      <c r="C4035" s="16" t="s">
        <v>41</v>
      </c>
      <c r="D4035" s="16" t="s">
        <v>28</v>
      </c>
      <c r="E4035" s="16" t="s">
        <v>76</v>
      </c>
      <c r="F4035" s="16" t="s">
        <v>77</v>
      </c>
      <c r="G4035" s="16" t="s">
        <v>268</v>
      </c>
      <c r="H4035" s="16" t="s">
        <v>596</v>
      </c>
      <c r="I4035" s="16" t="s">
        <v>65</v>
      </c>
      <c r="J4035" s="16" t="s">
        <v>153</v>
      </c>
      <c r="M4035" s="16" t="s">
        <v>315</v>
      </c>
      <c r="N4035" s="7">
        <v>44965</v>
      </c>
      <c r="O4035" s="9">
        <v>44965</v>
      </c>
      <c r="P4035" t="s">
        <v>1207</v>
      </c>
      <c r="Q4035">
        <v>1</v>
      </c>
      <c r="R4035">
        <v>134</v>
      </c>
      <c r="S4035">
        <v>4</v>
      </c>
      <c r="T4035" t="s">
        <v>3026</v>
      </c>
      <c r="U4035">
        <v>16</v>
      </c>
      <c r="V4035">
        <v>2</v>
      </c>
      <c r="W4035">
        <v>19</v>
      </c>
      <c r="X4035">
        <v>64</v>
      </c>
      <c r="Y4035">
        <v>344</v>
      </c>
      <c r="Z4035">
        <v>30</v>
      </c>
      <c r="AA4035">
        <v>16</v>
      </c>
      <c r="AD4035">
        <v>39</v>
      </c>
      <c r="AE4035">
        <v>4034</v>
      </c>
      <c r="AF4035" s="16" t="s">
        <v>39</v>
      </c>
      <c r="AG4035" s="16"/>
      <c r="AH4035" s="16"/>
      <c r="AI4035" s="16" t="str">
        <f t="shared" si="252"/>
        <v>(16,4,2,19,64,344,16, null, 39, 'Chambers 2024 UK',2024, '2023-02-08','2023-02-08','".Carbon::now()."','".Carbon::now()."'),</v>
      </c>
      <c r="AJ4035" s="16" t="str">
        <f t="shared" si="253"/>
        <v>('".DB::select("SELECT id_status FROM `status` WHERE `element_type` = 'task' AND status_type = 'client' AND name ='CONFIRMED'")[0]-&gt;id_status."',4034,1),</v>
      </c>
      <c r="AK4035" s="16" t="str">
        <f t="shared" si="254"/>
        <v/>
      </c>
      <c r="AL4035" s="16" t="str">
        <f t="shared" si="255"/>
        <v/>
      </c>
    </row>
    <row r="4036" spans="1:38" x14ac:dyDescent="0.25">
      <c r="A4036" s="16" t="s">
        <v>959</v>
      </c>
      <c r="B4036" s="16" t="s">
        <v>62</v>
      </c>
      <c r="C4036" s="16" t="s">
        <v>41</v>
      </c>
      <c r="D4036" s="16" t="s">
        <v>28</v>
      </c>
      <c r="E4036" s="16" t="s">
        <v>76</v>
      </c>
      <c r="F4036" s="16" t="s">
        <v>77</v>
      </c>
      <c r="G4036" s="16" t="s">
        <v>268</v>
      </c>
      <c r="H4036" s="16" t="s">
        <v>224</v>
      </c>
      <c r="I4036" s="16" t="s">
        <v>65</v>
      </c>
      <c r="J4036" s="16" t="s">
        <v>153</v>
      </c>
      <c r="M4036" s="16" t="s">
        <v>315</v>
      </c>
      <c r="N4036" s="7">
        <v>44965</v>
      </c>
      <c r="O4036" s="9">
        <v>44965</v>
      </c>
      <c r="P4036" t="s">
        <v>1207</v>
      </c>
      <c r="Q4036">
        <v>1</v>
      </c>
      <c r="R4036">
        <v>134</v>
      </c>
      <c r="S4036">
        <v>4</v>
      </c>
      <c r="T4036" t="s">
        <v>3026</v>
      </c>
      <c r="U4036">
        <v>16</v>
      </c>
      <c r="V4036">
        <v>2</v>
      </c>
      <c r="W4036">
        <v>19</v>
      </c>
      <c r="X4036">
        <v>64</v>
      </c>
      <c r="Y4036">
        <v>346</v>
      </c>
      <c r="Z4036">
        <v>30</v>
      </c>
      <c r="AA4036">
        <v>16</v>
      </c>
      <c r="AD4036">
        <v>39</v>
      </c>
      <c r="AE4036">
        <v>4035</v>
      </c>
      <c r="AF4036" s="16" t="s">
        <v>39</v>
      </c>
      <c r="AG4036" s="16"/>
      <c r="AH4036" s="16"/>
      <c r="AI4036" s="16" t="str">
        <f t="shared" si="252"/>
        <v>(16,4,2,19,64,346,16, null, 39, 'Chambers 2024 UK',2024, '2023-02-08','2023-02-08','".Carbon::now()."','".Carbon::now()."'),</v>
      </c>
      <c r="AJ4036" s="16" t="str">
        <f t="shared" si="253"/>
        <v>('".DB::select("SELECT id_status FROM `status` WHERE `element_type` = 'task' AND status_type = 'client' AND name ='CONFIRMED'")[0]-&gt;id_status."',4035,1),</v>
      </c>
      <c r="AK4036" s="16" t="str">
        <f t="shared" si="254"/>
        <v/>
      </c>
      <c r="AL4036" s="16" t="str">
        <f t="shared" si="255"/>
        <v/>
      </c>
    </row>
    <row r="4037" spans="1:38" x14ac:dyDescent="0.25">
      <c r="A4037" s="16" t="s">
        <v>959</v>
      </c>
      <c r="B4037" s="16" t="s">
        <v>62</v>
      </c>
      <c r="C4037" s="16" t="s">
        <v>41</v>
      </c>
      <c r="D4037" s="16" t="s">
        <v>28</v>
      </c>
      <c r="E4037" s="16" t="s">
        <v>76</v>
      </c>
      <c r="F4037" s="16" t="s">
        <v>77</v>
      </c>
      <c r="G4037" s="16" t="s">
        <v>78</v>
      </c>
      <c r="H4037" s="16" t="s">
        <v>653</v>
      </c>
      <c r="I4037" s="16" t="s">
        <v>65</v>
      </c>
      <c r="J4037" s="16" t="s">
        <v>482</v>
      </c>
      <c r="M4037" s="16" t="s">
        <v>315</v>
      </c>
      <c r="N4037" s="7">
        <v>44965</v>
      </c>
      <c r="O4037" s="9">
        <v>44965</v>
      </c>
      <c r="P4037" t="s">
        <v>1207</v>
      </c>
      <c r="Q4037">
        <v>1</v>
      </c>
      <c r="R4037">
        <v>134</v>
      </c>
      <c r="S4037">
        <v>4</v>
      </c>
      <c r="T4037" t="s">
        <v>3026</v>
      </c>
      <c r="U4037">
        <v>16</v>
      </c>
      <c r="V4037">
        <v>2</v>
      </c>
      <c r="W4037">
        <v>19</v>
      </c>
      <c r="X4037">
        <v>114</v>
      </c>
      <c r="Y4037">
        <v>15</v>
      </c>
      <c r="Z4037">
        <v>30</v>
      </c>
      <c r="AA4037">
        <v>34</v>
      </c>
      <c r="AD4037">
        <v>39</v>
      </c>
      <c r="AE4037">
        <v>4036</v>
      </c>
      <c r="AF4037" s="16" t="s">
        <v>39</v>
      </c>
      <c r="AG4037" s="16"/>
      <c r="AH4037" s="16"/>
      <c r="AI4037" s="16" t="str">
        <f t="shared" si="252"/>
        <v>(16,4,2,19,114,15,34, null, 39, 'Chambers 2024 UK',2024, '2023-02-08','2023-02-08','".Carbon::now()."','".Carbon::now()."'),</v>
      </c>
      <c r="AJ4037" s="16" t="str">
        <f t="shared" si="253"/>
        <v>('".DB::select("SELECT id_status FROM `status` WHERE `element_type` = 'task' AND status_type = 'client' AND name ='CONFIRMED'")[0]-&gt;id_status."',4036,1),</v>
      </c>
      <c r="AK4037" s="16" t="str">
        <f t="shared" si="254"/>
        <v/>
      </c>
      <c r="AL4037" s="16" t="str">
        <f t="shared" si="255"/>
        <v/>
      </c>
    </row>
    <row r="4038" spans="1:38" x14ac:dyDescent="0.25">
      <c r="A4038" s="16" t="s">
        <v>959</v>
      </c>
      <c r="B4038" s="16" t="s">
        <v>62</v>
      </c>
      <c r="C4038" s="16" t="s">
        <v>41</v>
      </c>
      <c r="D4038" s="16" t="s">
        <v>28</v>
      </c>
      <c r="E4038" s="16" t="s">
        <v>76</v>
      </c>
      <c r="F4038" s="16" t="s">
        <v>77</v>
      </c>
      <c r="G4038" s="16" t="s">
        <v>78</v>
      </c>
      <c r="H4038" s="16" t="s">
        <v>970</v>
      </c>
      <c r="I4038" s="16" t="s">
        <v>65</v>
      </c>
      <c r="J4038" s="16" t="s">
        <v>482</v>
      </c>
      <c r="M4038" s="16" t="s">
        <v>315</v>
      </c>
      <c r="N4038" s="7">
        <v>44965</v>
      </c>
      <c r="O4038" s="9">
        <v>44965</v>
      </c>
      <c r="P4038" t="s">
        <v>1207</v>
      </c>
      <c r="Q4038">
        <v>1</v>
      </c>
      <c r="R4038">
        <v>134</v>
      </c>
      <c r="S4038">
        <v>4</v>
      </c>
      <c r="T4038" t="s">
        <v>3026</v>
      </c>
      <c r="U4038">
        <v>16</v>
      </c>
      <c r="V4038">
        <v>2</v>
      </c>
      <c r="W4038">
        <v>19</v>
      </c>
      <c r="X4038">
        <v>114</v>
      </c>
      <c r="Y4038">
        <v>17</v>
      </c>
      <c r="Z4038">
        <v>30</v>
      </c>
      <c r="AA4038">
        <v>34</v>
      </c>
      <c r="AD4038">
        <v>39</v>
      </c>
      <c r="AE4038">
        <v>4037</v>
      </c>
      <c r="AF4038" s="16" t="s">
        <v>39</v>
      </c>
      <c r="AG4038" s="16"/>
      <c r="AH4038" s="16"/>
      <c r="AI4038" s="16" t="str">
        <f t="shared" si="252"/>
        <v>(16,4,2,19,114,17,34, null, 39, 'Chambers 2024 UK',2024, '2023-02-08','2023-02-08','".Carbon::now()."','".Carbon::now()."'),</v>
      </c>
      <c r="AJ4038" s="16" t="str">
        <f t="shared" si="253"/>
        <v>('".DB::select("SELECT id_status FROM `status` WHERE `element_type` = 'task' AND status_type = 'client' AND name ='CONFIRMED'")[0]-&gt;id_status."',4037,1),</v>
      </c>
      <c r="AK4038" s="16" t="str">
        <f t="shared" si="254"/>
        <v/>
      </c>
      <c r="AL4038" s="16" t="str">
        <f t="shared" si="255"/>
        <v/>
      </c>
    </row>
    <row r="4039" spans="1:38" x14ac:dyDescent="0.25">
      <c r="A4039" s="16" t="s">
        <v>959</v>
      </c>
      <c r="B4039" s="16" t="s">
        <v>62</v>
      </c>
      <c r="C4039" s="16" t="s">
        <v>41</v>
      </c>
      <c r="D4039" s="16" t="s">
        <v>28</v>
      </c>
      <c r="E4039" s="16" t="s">
        <v>76</v>
      </c>
      <c r="F4039" s="16" t="s">
        <v>77</v>
      </c>
      <c r="G4039" s="16" t="s">
        <v>78</v>
      </c>
      <c r="H4039" s="16" t="s">
        <v>341</v>
      </c>
      <c r="I4039" s="16" t="s">
        <v>65</v>
      </c>
      <c r="J4039" s="16" t="s">
        <v>153</v>
      </c>
      <c r="M4039" s="16" t="s">
        <v>315</v>
      </c>
      <c r="N4039" s="7">
        <v>44965</v>
      </c>
      <c r="O4039" s="9">
        <v>44965</v>
      </c>
      <c r="P4039" t="s">
        <v>1207</v>
      </c>
      <c r="Q4039">
        <v>1</v>
      </c>
      <c r="R4039">
        <v>134</v>
      </c>
      <c r="S4039">
        <v>4</v>
      </c>
      <c r="T4039" t="s">
        <v>3026</v>
      </c>
      <c r="U4039">
        <v>16</v>
      </c>
      <c r="V4039">
        <v>2</v>
      </c>
      <c r="W4039">
        <v>19</v>
      </c>
      <c r="X4039">
        <v>114</v>
      </c>
      <c r="Y4039">
        <v>30</v>
      </c>
      <c r="Z4039">
        <v>30</v>
      </c>
      <c r="AA4039">
        <v>16</v>
      </c>
      <c r="AD4039">
        <v>39</v>
      </c>
      <c r="AE4039">
        <v>4038</v>
      </c>
      <c r="AF4039" s="16" t="s">
        <v>39</v>
      </c>
      <c r="AG4039" s="16"/>
      <c r="AH4039" s="16"/>
      <c r="AI4039" s="16" t="str">
        <f t="shared" si="252"/>
        <v>(16,4,2,19,114,30,16, null, 39, 'Chambers 2024 UK',2024, '2023-02-08','2023-02-08','".Carbon::now()."','".Carbon::now()."'),</v>
      </c>
      <c r="AJ4039" s="16" t="str">
        <f t="shared" si="253"/>
        <v>('".DB::select("SELECT id_status FROM `status` WHERE `element_type` = 'task' AND status_type = 'client' AND name ='CONFIRMED'")[0]-&gt;id_status."',4038,1),</v>
      </c>
      <c r="AK4039" s="16" t="str">
        <f t="shared" si="254"/>
        <v/>
      </c>
      <c r="AL4039" s="16" t="str">
        <f t="shared" si="255"/>
        <v/>
      </c>
    </row>
    <row r="4040" spans="1:38" x14ac:dyDescent="0.25">
      <c r="A4040" s="16" t="s">
        <v>959</v>
      </c>
      <c r="B4040" s="16" t="s">
        <v>62</v>
      </c>
      <c r="C4040" s="16" t="s">
        <v>41</v>
      </c>
      <c r="D4040" s="16" t="s">
        <v>28</v>
      </c>
      <c r="E4040" s="16" t="s">
        <v>76</v>
      </c>
      <c r="F4040" s="16" t="s">
        <v>77</v>
      </c>
      <c r="G4040" s="16" t="s">
        <v>78</v>
      </c>
      <c r="H4040" s="16" t="s">
        <v>971</v>
      </c>
      <c r="I4040" s="16" t="s">
        <v>65</v>
      </c>
      <c r="J4040" s="16" t="s">
        <v>153</v>
      </c>
      <c r="M4040" s="16" t="s">
        <v>315</v>
      </c>
      <c r="N4040" s="7">
        <v>44965</v>
      </c>
      <c r="O4040" s="9">
        <v>44965</v>
      </c>
      <c r="P4040" t="s">
        <v>1207</v>
      </c>
      <c r="Q4040">
        <v>1</v>
      </c>
      <c r="R4040">
        <v>134</v>
      </c>
      <c r="S4040">
        <v>4</v>
      </c>
      <c r="T4040" t="s">
        <v>3026</v>
      </c>
      <c r="U4040">
        <v>16</v>
      </c>
      <c r="V4040">
        <v>2</v>
      </c>
      <c r="W4040">
        <v>19</v>
      </c>
      <c r="X4040">
        <v>114</v>
      </c>
      <c r="Y4040">
        <v>36</v>
      </c>
      <c r="Z4040">
        <v>30</v>
      </c>
      <c r="AA4040">
        <v>16</v>
      </c>
      <c r="AD4040">
        <v>39</v>
      </c>
      <c r="AE4040">
        <v>4039</v>
      </c>
      <c r="AF4040" s="16" t="s">
        <v>39</v>
      </c>
      <c r="AG4040" s="16"/>
      <c r="AH4040" s="16"/>
      <c r="AI4040" s="16" t="str">
        <f t="shared" si="252"/>
        <v>(16,4,2,19,114,36,16, null, 39, 'Chambers 2024 UK',2024, '2023-02-08','2023-02-08','".Carbon::now()."','".Carbon::now()."'),</v>
      </c>
      <c r="AJ4040" s="16" t="str">
        <f t="shared" si="253"/>
        <v>('".DB::select("SELECT id_status FROM `status` WHERE `element_type` = 'task' AND status_type = 'client' AND name ='CONFIRMED'")[0]-&gt;id_status."',4039,1),</v>
      </c>
      <c r="AK4040" s="16" t="str">
        <f t="shared" si="254"/>
        <v/>
      </c>
      <c r="AL4040" s="16" t="str">
        <f t="shared" si="255"/>
        <v/>
      </c>
    </row>
    <row r="4041" spans="1:38" x14ac:dyDescent="0.25">
      <c r="A4041" s="16" t="s">
        <v>959</v>
      </c>
      <c r="B4041" s="16" t="s">
        <v>62</v>
      </c>
      <c r="C4041" s="16" t="s">
        <v>41</v>
      </c>
      <c r="D4041" s="16" t="s">
        <v>28</v>
      </c>
      <c r="E4041" s="16" t="s">
        <v>76</v>
      </c>
      <c r="F4041" s="16" t="s">
        <v>77</v>
      </c>
      <c r="G4041" s="16" t="s">
        <v>78</v>
      </c>
      <c r="H4041" s="16" t="s">
        <v>972</v>
      </c>
      <c r="I4041" s="16" t="s">
        <v>65</v>
      </c>
      <c r="J4041" s="16" t="s">
        <v>153</v>
      </c>
      <c r="M4041" s="16"/>
      <c r="N4041" s="7">
        <v>44965</v>
      </c>
      <c r="O4041" s="9">
        <v>44965</v>
      </c>
      <c r="P4041" t="s">
        <v>1207</v>
      </c>
      <c r="Q4041">
        <v>1</v>
      </c>
      <c r="R4041">
        <v>134</v>
      </c>
      <c r="S4041">
        <v>4</v>
      </c>
      <c r="T4041" t="s">
        <v>3026</v>
      </c>
      <c r="U4041">
        <v>16</v>
      </c>
      <c r="V4041">
        <v>2</v>
      </c>
      <c r="W4041">
        <v>19</v>
      </c>
      <c r="X4041">
        <v>114</v>
      </c>
      <c r="Y4041">
        <v>60</v>
      </c>
      <c r="Z4041">
        <v>30</v>
      </c>
      <c r="AA4041">
        <v>16</v>
      </c>
      <c r="AE4041">
        <v>4040</v>
      </c>
      <c r="AF4041" s="16" t="s">
        <v>24</v>
      </c>
      <c r="AG4041" s="16"/>
      <c r="AH4041" s="16"/>
      <c r="AI4041" s="16" t="str">
        <f t="shared" si="252"/>
        <v>(16,4,2,19,114,60,16, null, null, 'Chambers 2024 UK',2024, '2023-02-08','2023-02-08','".Carbon::now()."','".Carbon::now()."'),</v>
      </c>
      <c r="AJ4041" s="16" t="str">
        <f t="shared" si="253"/>
        <v>('".DB::select("SELECT id_status FROM `status` WHERE `element_type` = 'task' AND status_type = 'client' AND name ='CANCELLED'")[0]-&gt;id_status."',4040,1),</v>
      </c>
      <c r="AK4041" s="16" t="str">
        <f t="shared" si="254"/>
        <v/>
      </c>
      <c r="AL4041" s="16" t="str">
        <f t="shared" si="255"/>
        <v/>
      </c>
    </row>
    <row r="4042" spans="1:38" x14ac:dyDescent="0.25">
      <c r="A4042" s="16" t="s">
        <v>959</v>
      </c>
      <c r="B4042" s="16" t="s">
        <v>62</v>
      </c>
      <c r="C4042" s="16" t="s">
        <v>41</v>
      </c>
      <c r="D4042" s="16" t="s">
        <v>28</v>
      </c>
      <c r="E4042" s="16" t="s">
        <v>76</v>
      </c>
      <c r="F4042" s="16" t="s">
        <v>77</v>
      </c>
      <c r="G4042" s="16" t="s">
        <v>78</v>
      </c>
      <c r="H4042" s="16" t="s">
        <v>973</v>
      </c>
      <c r="I4042" s="16" t="s">
        <v>65</v>
      </c>
      <c r="J4042" s="16" t="s">
        <v>153</v>
      </c>
      <c r="M4042" s="16" t="s">
        <v>315</v>
      </c>
      <c r="N4042" s="7">
        <v>44965</v>
      </c>
      <c r="O4042" s="9">
        <v>44965</v>
      </c>
      <c r="P4042" t="s">
        <v>1207</v>
      </c>
      <c r="Q4042">
        <v>1</v>
      </c>
      <c r="R4042">
        <v>134</v>
      </c>
      <c r="S4042">
        <v>4</v>
      </c>
      <c r="T4042" t="s">
        <v>3026</v>
      </c>
      <c r="U4042">
        <v>16</v>
      </c>
      <c r="V4042">
        <v>2</v>
      </c>
      <c r="W4042">
        <v>19</v>
      </c>
      <c r="X4042">
        <v>114</v>
      </c>
      <c r="Y4042">
        <v>63</v>
      </c>
      <c r="Z4042">
        <v>30</v>
      </c>
      <c r="AA4042">
        <v>16</v>
      </c>
      <c r="AD4042">
        <v>39</v>
      </c>
      <c r="AE4042">
        <v>4041</v>
      </c>
      <c r="AF4042" s="16" t="s">
        <v>39</v>
      </c>
      <c r="AG4042" s="16"/>
      <c r="AH4042" s="16"/>
      <c r="AI4042" s="16" t="str">
        <f t="shared" si="252"/>
        <v>(16,4,2,19,114,63,16, null, 39, 'Chambers 2024 UK',2024, '2023-02-08','2023-02-08','".Carbon::now()."','".Carbon::now()."'),</v>
      </c>
      <c r="AJ4042" s="16" t="str">
        <f t="shared" si="253"/>
        <v>('".DB::select("SELECT id_status FROM `status` WHERE `element_type` = 'task' AND status_type = 'client' AND name ='CONFIRMED'")[0]-&gt;id_status."',4041,1),</v>
      </c>
      <c r="AK4042" s="16" t="str">
        <f t="shared" si="254"/>
        <v/>
      </c>
      <c r="AL4042" s="16" t="str">
        <f t="shared" si="255"/>
        <v/>
      </c>
    </row>
    <row r="4043" spans="1:38" x14ac:dyDescent="0.25">
      <c r="A4043" s="16" t="s">
        <v>959</v>
      </c>
      <c r="B4043" s="16" t="s">
        <v>62</v>
      </c>
      <c r="C4043" s="16" t="s">
        <v>41</v>
      </c>
      <c r="D4043" s="16" t="s">
        <v>28</v>
      </c>
      <c r="E4043" s="16" t="s">
        <v>76</v>
      </c>
      <c r="F4043" s="16" t="s">
        <v>77</v>
      </c>
      <c r="G4043" s="16" t="s">
        <v>78</v>
      </c>
      <c r="H4043" s="16" t="s">
        <v>276</v>
      </c>
      <c r="I4043" s="16" t="s">
        <v>65</v>
      </c>
      <c r="J4043" s="16" t="s">
        <v>153</v>
      </c>
      <c r="M4043" s="16" t="s">
        <v>315</v>
      </c>
      <c r="N4043" s="7">
        <v>44965</v>
      </c>
      <c r="O4043" s="9">
        <v>44965</v>
      </c>
      <c r="P4043" t="s">
        <v>1207</v>
      </c>
      <c r="Q4043">
        <v>1</v>
      </c>
      <c r="R4043">
        <v>134</v>
      </c>
      <c r="S4043">
        <v>4</v>
      </c>
      <c r="T4043" t="s">
        <v>3026</v>
      </c>
      <c r="U4043">
        <v>16</v>
      </c>
      <c r="V4043">
        <v>2</v>
      </c>
      <c r="W4043">
        <v>19</v>
      </c>
      <c r="X4043">
        <v>114</v>
      </c>
      <c r="Y4043">
        <v>107</v>
      </c>
      <c r="Z4043">
        <v>30</v>
      </c>
      <c r="AA4043">
        <v>16</v>
      </c>
      <c r="AD4043">
        <v>39</v>
      </c>
      <c r="AE4043">
        <v>4042</v>
      </c>
      <c r="AF4043" s="16" t="s">
        <v>39</v>
      </c>
      <c r="AG4043" s="16"/>
      <c r="AH4043" s="16"/>
      <c r="AI4043" s="16" t="str">
        <f t="shared" si="252"/>
        <v>(16,4,2,19,114,107,16, null, 39, 'Chambers 2024 UK',2024, '2023-02-08','2023-02-08','".Carbon::now()."','".Carbon::now()."'),</v>
      </c>
      <c r="AJ4043" s="16" t="str">
        <f t="shared" si="253"/>
        <v>('".DB::select("SELECT id_status FROM `status` WHERE `element_type` = 'task' AND status_type = 'client' AND name ='CONFIRMED'")[0]-&gt;id_status."',4042,1),</v>
      </c>
      <c r="AK4043" s="16" t="str">
        <f t="shared" si="254"/>
        <v/>
      </c>
      <c r="AL4043" s="16" t="str">
        <f t="shared" si="255"/>
        <v/>
      </c>
    </row>
    <row r="4044" spans="1:38" x14ac:dyDescent="0.25">
      <c r="A4044" s="16" t="s">
        <v>959</v>
      </c>
      <c r="B4044" s="16" t="s">
        <v>62</v>
      </c>
      <c r="C4044" s="16" t="s">
        <v>41</v>
      </c>
      <c r="D4044" s="16" t="s">
        <v>28</v>
      </c>
      <c r="E4044" s="16" t="s">
        <v>76</v>
      </c>
      <c r="F4044" s="16" t="s">
        <v>77</v>
      </c>
      <c r="G4044" s="16" t="s">
        <v>78</v>
      </c>
      <c r="H4044" s="16" t="s">
        <v>974</v>
      </c>
      <c r="I4044" s="16" t="s">
        <v>65</v>
      </c>
      <c r="J4044" s="16" t="s">
        <v>153</v>
      </c>
      <c r="M4044" s="16" t="s">
        <v>315</v>
      </c>
      <c r="N4044" s="7">
        <v>44965</v>
      </c>
      <c r="O4044" s="9">
        <v>44965</v>
      </c>
      <c r="P4044" t="s">
        <v>1207</v>
      </c>
      <c r="Q4044">
        <v>1</v>
      </c>
      <c r="R4044">
        <v>134</v>
      </c>
      <c r="S4044">
        <v>4</v>
      </c>
      <c r="T4044" t="s">
        <v>3026</v>
      </c>
      <c r="U4044">
        <v>16</v>
      </c>
      <c r="V4044">
        <v>2</v>
      </c>
      <c r="W4044">
        <v>19</v>
      </c>
      <c r="X4044">
        <v>114</v>
      </c>
      <c r="Y4044">
        <v>109</v>
      </c>
      <c r="Z4044">
        <v>30</v>
      </c>
      <c r="AA4044">
        <v>16</v>
      </c>
      <c r="AD4044">
        <v>39</v>
      </c>
      <c r="AE4044">
        <v>4043</v>
      </c>
      <c r="AF4044" s="16" t="s">
        <v>39</v>
      </c>
      <c r="AG4044" s="16"/>
      <c r="AH4044" s="16"/>
      <c r="AI4044" s="16" t="str">
        <f t="shared" si="252"/>
        <v>(16,4,2,19,114,109,16, null, 39, 'Chambers 2024 UK',2024, '2023-02-08','2023-02-08','".Carbon::now()."','".Carbon::now()."'),</v>
      </c>
      <c r="AJ4044" s="16" t="str">
        <f t="shared" si="253"/>
        <v>('".DB::select("SELECT id_status FROM `status` WHERE `element_type` = 'task' AND status_type = 'client' AND name ='CONFIRMED'")[0]-&gt;id_status."',4043,1),</v>
      </c>
      <c r="AK4044" s="16" t="str">
        <f t="shared" si="254"/>
        <v/>
      </c>
      <c r="AL4044" s="16" t="str">
        <f t="shared" si="255"/>
        <v/>
      </c>
    </row>
    <row r="4045" spans="1:38" x14ac:dyDescent="0.25">
      <c r="A4045" s="16" t="s">
        <v>959</v>
      </c>
      <c r="B4045" s="16" t="s">
        <v>62</v>
      </c>
      <c r="C4045" s="16" t="s">
        <v>41</v>
      </c>
      <c r="D4045" s="16" t="s">
        <v>28</v>
      </c>
      <c r="E4045" s="16" t="s">
        <v>76</v>
      </c>
      <c r="F4045" s="16" t="s">
        <v>77</v>
      </c>
      <c r="G4045" s="16" t="s">
        <v>78</v>
      </c>
      <c r="H4045" s="16" t="s">
        <v>681</v>
      </c>
      <c r="I4045" s="16" t="s">
        <v>65</v>
      </c>
      <c r="J4045" s="16" t="s">
        <v>153</v>
      </c>
      <c r="M4045" s="16" t="s">
        <v>315</v>
      </c>
      <c r="N4045" s="7">
        <v>44965</v>
      </c>
      <c r="O4045" s="9">
        <v>44965</v>
      </c>
      <c r="P4045" t="s">
        <v>1207</v>
      </c>
      <c r="Q4045">
        <v>1</v>
      </c>
      <c r="R4045">
        <v>134</v>
      </c>
      <c r="S4045">
        <v>4</v>
      </c>
      <c r="T4045" t="s">
        <v>3026</v>
      </c>
      <c r="U4045">
        <v>16</v>
      </c>
      <c r="V4045">
        <v>2</v>
      </c>
      <c r="W4045">
        <v>19</v>
      </c>
      <c r="X4045">
        <v>114</v>
      </c>
      <c r="Y4045">
        <v>144</v>
      </c>
      <c r="Z4045">
        <v>30</v>
      </c>
      <c r="AA4045">
        <v>16</v>
      </c>
      <c r="AD4045">
        <v>39</v>
      </c>
      <c r="AE4045">
        <v>4044</v>
      </c>
      <c r="AF4045" s="16" t="s">
        <v>39</v>
      </c>
      <c r="AG4045" s="16"/>
      <c r="AH4045" s="16"/>
      <c r="AI4045" s="16" t="str">
        <f t="shared" si="252"/>
        <v>(16,4,2,19,114,144,16, null, 39, 'Chambers 2024 UK',2024, '2023-02-08','2023-02-08','".Carbon::now()."','".Carbon::now()."'),</v>
      </c>
      <c r="AJ4045" s="16" t="str">
        <f t="shared" si="253"/>
        <v>('".DB::select("SELECT id_status FROM `status` WHERE `element_type` = 'task' AND status_type = 'client' AND name ='CONFIRMED'")[0]-&gt;id_status."',4044,1),</v>
      </c>
      <c r="AK4045" s="16" t="str">
        <f t="shared" si="254"/>
        <v/>
      </c>
      <c r="AL4045" s="16" t="str">
        <f t="shared" si="255"/>
        <v/>
      </c>
    </row>
    <row r="4046" spans="1:38" x14ac:dyDescent="0.25">
      <c r="A4046" s="16" t="s">
        <v>959</v>
      </c>
      <c r="B4046" s="16" t="s">
        <v>62</v>
      </c>
      <c r="C4046" s="16" t="s">
        <v>41</v>
      </c>
      <c r="D4046" s="16" t="s">
        <v>28</v>
      </c>
      <c r="E4046" s="16" t="s">
        <v>76</v>
      </c>
      <c r="F4046" s="16" t="s">
        <v>77</v>
      </c>
      <c r="G4046" s="16" t="s">
        <v>78</v>
      </c>
      <c r="H4046" s="16" t="s">
        <v>599</v>
      </c>
      <c r="I4046" s="16" t="s">
        <v>65</v>
      </c>
      <c r="J4046" s="16" t="s">
        <v>153</v>
      </c>
      <c r="M4046" s="16" t="s">
        <v>315</v>
      </c>
      <c r="N4046" s="7">
        <v>44965</v>
      </c>
      <c r="O4046" s="9">
        <v>44965</v>
      </c>
      <c r="P4046" t="s">
        <v>1207</v>
      </c>
      <c r="Q4046">
        <v>1</v>
      </c>
      <c r="R4046">
        <v>134</v>
      </c>
      <c r="S4046">
        <v>4</v>
      </c>
      <c r="T4046" t="s">
        <v>3026</v>
      </c>
      <c r="U4046">
        <v>16</v>
      </c>
      <c r="V4046">
        <v>2</v>
      </c>
      <c r="W4046">
        <v>19</v>
      </c>
      <c r="X4046">
        <v>114</v>
      </c>
      <c r="Y4046">
        <v>187</v>
      </c>
      <c r="Z4046">
        <v>30</v>
      </c>
      <c r="AA4046">
        <v>16</v>
      </c>
      <c r="AD4046">
        <v>39</v>
      </c>
      <c r="AE4046">
        <v>4045</v>
      </c>
      <c r="AF4046" s="16" t="s">
        <v>39</v>
      </c>
      <c r="AG4046" s="16"/>
      <c r="AH4046" s="16"/>
      <c r="AI4046" s="16" t="str">
        <f t="shared" si="252"/>
        <v>(16,4,2,19,114,187,16, null, 39, 'Chambers 2024 UK',2024, '2023-02-08','2023-02-08','".Carbon::now()."','".Carbon::now()."'),</v>
      </c>
      <c r="AJ4046" s="16" t="str">
        <f t="shared" si="253"/>
        <v>('".DB::select("SELECT id_status FROM `status` WHERE `element_type` = 'task' AND status_type = 'client' AND name ='CONFIRMED'")[0]-&gt;id_status."',4045,1),</v>
      </c>
      <c r="AK4046" s="16" t="str">
        <f t="shared" si="254"/>
        <v/>
      </c>
      <c r="AL4046" s="16" t="str">
        <f t="shared" si="255"/>
        <v/>
      </c>
    </row>
    <row r="4047" spans="1:38" x14ac:dyDescent="0.25">
      <c r="A4047" s="16" t="s">
        <v>959</v>
      </c>
      <c r="B4047" s="16" t="s">
        <v>62</v>
      </c>
      <c r="C4047" s="16" t="s">
        <v>41</v>
      </c>
      <c r="D4047" s="16" t="s">
        <v>28</v>
      </c>
      <c r="E4047" s="16" t="s">
        <v>76</v>
      </c>
      <c r="F4047" s="16" t="s">
        <v>77</v>
      </c>
      <c r="G4047" s="16" t="s">
        <v>78</v>
      </c>
      <c r="H4047" s="16" t="s">
        <v>277</v>
      </c>
      <c r="I4047" s="16" t="s">
        <v>65</v>
      </c>
      <c r="J4047" s="16" t="s">
        <v>153</v>
      </c>
      <c r="M4047" s="16" t="s">
        <v>315</v>
      </c>
      <c r="N4047" s="7">
        <v>44965</v>
      </c>
      <c r="O4047" s="9">
        <v>44965</v>
      </c>
      <c r="P4047" t="s">
        <v>1207</v>
      </c>
      <c r="Q4047">
        <v>1</v>
      </c>
      <c r="R4047">
        <v>134</v>
      </c>
      <c r="S4047">
        <v>4</v>
      </c>
      <c r="T4047" t="s">
        <v>3026</v>
      </c>
      <c r="U4047">
        <v>16</v>
      </c>
      <c r="V4047">
        <v>2</v>
      </c>
      <c r="W4047">
        <v>19</v>
      </c>
      <c r="X4047">
        <v>114</v>
      </c>
      <c r="Y4047">
        <v>188</v>
      </c>
      <c r="Z4047">
        <v>30</v>
      </c>
      <c r="AA4047">
        <v>16</v>
      </c>
      <c r="AD4047">
        <v>39</v>
      </c>
      <c r="AE4047">
        <v>4046</v>
      </c>
      <c r="AF4047" s="16" t="s">
        <v>39</v>
      </c>
      <c r="AG4047" s="16"/>
      <c r="AH4047" s="16"/>
      <c r="AI4047" s="16" t="str">
        <f t="shared" si="252"/>
        <v>(16,4,2,19,114,188,16, null, 39, 'Chambers 2024 UK',2024, '2023-02-08','2023-02-08','".Carbon::now()."','".Carbon::now()."'),</v>
      </c>
      <c r="AJ4047" s="16" t="str">
        <f t="shared" si="253"/>
        <v>('".DB::select("SELECT id_status FROM `status` WHERE `element_type` = 'task' AND status_type = 'client' AND name ='CONFIRMED'")[0]-&gt;id_status."',4046,1),</v>
      </c>
      <c r="AK4047" s="16" t="str">
        <f t="shared" si="254"/>
        <v/>
      </c>
      <c r="AL4047" s="16" t="str">
        <f t="shared" si="255"/>
        <v/>
      </c>
    </row>
    <row r="4048" spans="1:38" x14ac:dyDescent="0.25">
      <c r="A4048" s="16" t="s">
        <v>959</v>
      </c>
      <c r="B4048" s="16" t="s">
        <v>62</v>
      </c>
      <c r="C4048" s="16" t="s">
        <v>41</v>
      </c>
      <c r="D4048" s="16" t="s">
        <v>28</v>
      </c>
      <c r="E4048" s="16" t="s">
        <v>76</v>
      </c>
      <c r="F4048" s="16" t="s">
        <v>77</v>
      </c>
      <c r="G4048" s="16" t="s">
        <v>78</v>
      </c>
      <c r="H4048" s="16" t="s">
        <v>419</v>
      </c>
      <c r="I4048" s="16" t="s">
        <v>65</v>
      </c>
      <c r="J4048" s="16" t="s">
        <v>153</v>
      </c>
      <c r="M4048" s="16" t="s">
        <v>315</v>
      </c>
      <c r="N4048" s="7">
        <v>44965</v>
      </c>
      <c r="O4048" s="9">
        <v>44965</v>
      </c>
      <c r="P4048" t="s">
        <v>1207</v>
      </c>
      <c r="Q4048">
        <v>1</v>
      </c>
      <c r="R4048">
        <v>134</v>
      </c>
      <c r="S4048">
        <v>4</v>
      </c>
      <c r="T4048" t="s">
        <v>3026</v>
      </c>
      <c r="U4048">
        <v>16</v>
      </c>
      <c r="V4048">
        <v>2</v>
      </c>
      <c r="W4048">
        <v>19</v>
      </c>
      <c r="X4048">
        <v>114</v>
      </c>
      <c r="Y4048">
        <v>220</v>
      </c>
      <c r="Z4048">
        <v>30</v>
      </c>
      <c r="AA4048">
        <v>16</v>
      </c>
      <c r="AD4048">
        <v>39</v>
      </c>
      <c r="AE4048">
        <v>4047</v>
      </c>
      <c r="AF4048" s="16" t="s">
        <v>39</v>
      </c>
      <c r="AG4048" s="16"/>
      <c r="AH4048" s="16"/>
      <c r="AI4048" s="16" t="str">
        <f t="shared" si="252"/>
        <v>(16,4,2,19,114,220,16, null, 39, 'Chambers 2024 UK',2024, '2023-02-08','2023-02-08','".Carbon::now()."','".Carbon::now()."'),</v>
      </c>
      <c r="AJ4048" s="16" t="str">
        <f t="shared" si="253"/>
        <v>('".DB::select("SELECT id_status FROM `status` WHERE `element_type` = 'task' AND status_type = 'client' AND name ='CONFIRMED'")[0]-&gt;id_status."',4047,1),</v>
      </c>
      <c r="AK4048" s="16" t="str">
        <f t="shared" si="254"/>
        <v/>
      </c>
      <c r="AL4048" s="16" t="str">
        <f t="shared" si="255"/>
        <v/>
      </c>
    </row>
    <row r="4049" spans="1:38" x14ac:dyDescent="0.25">
      <c r="A4049" s="16" t="s">
        <v>959</v>
      </c>
      <c r="B4049" s="16" t="s">
        <v>62</v>
      </c>
      <c r="C4049" s="16" t="s">
        <v>41</v>
      </c>
      <c r="D4049" s="16" t="s">
        <v>28</v>
      </c>
      <c r="E4049" s="16" t="s">
        <v>76</v>
      </c>
      <c r="F4049" s="16" t="s">
        <v>77</v>
      </c>
      <c r="G4049" s="16" t="s">
        <v>78</v>
      </c>
      <c r="H4049" s="16" t="s">
        <v>342</v>
      </c>
      <c r="I4049" s="16" t="s">
        <v>65</v>
      </c>
      <c r="J4049" s="16" t="s">
        <v>482</v>
      </c>
      <c r="M4049" s="16" t="s">
        <v>315</v>
      </c>
      <c r="N4049" s="7">
        <v>44965</v>
      </c>
      <c r="O4049" s="9">
        <v>44965</v>
      </c>
      <c r="P4049" t="s">
        <v>1207</v>
      </c>
      <c r="Q4049">
        <v>1</v>
      </c>
      <c r="R4049">
        <v>134</v>
      </c>
      <c r="S4049">
        <v>4</v>
      </c>
      <c r="T4049" t="s">
        <v>3026</v>
      </c>
      <c r="U4049">
        <v>16</v>
      </c>
      <c r="V4049">
        <v>2</v>
      </c>
      <c r="W4049">
        <v>19</v>
      </c>
      <c r="X4049">
        <v>114</v>
      </c>
      <c r="Y4049">
        <v>240</v>
      </c>
      <c r="Z4049">
        <v>30</v>
      </c>
      <c r="AA4049">
        <v>34</v>
      </c>
      <c r="AD4049">
        <v>39</v>
      </c>
      <c r="AE4049">
        <v>4048</v>
      </c>
      <c r="AF4049" s="16" t="s">
        <v>39</v>
      </c>
      <c r="AG4049" s="16"/>
      <c r="AH4049" s="16"/>
      <c r="AI4049" s="16" t="str">
        <f t="shared" si="252"/>
        <v>(16,4,2,19,114,240,34, null, 39, 'Chambers 2024 UK',2024, '2023-02-08','2023-02-08','".Carbon::now()."','".Carbon::now()."'),</v>
      </c>
      <c r="AJ4049" s="16" t="str">
        <f t="shared" si="253"/>
        <v>('".DB::select("SELECT id_status FROM `status` WHERE `element_type` = 'task' AND status_type = 'client' AND name ='CONFIRMED'")[0]-&gt;id_status."',4048,1),</v>
      </c>
      <c r="AK4049" s="16" t="str">
        <f t="shared" si="254"/>
        <v/>
      </c>
      <c r="AL4049" s="16" t="str">
        <f t="shared" si="255"/>
        <v/>
      </c>
    </row>
    <row r="4050" spans="1:38" x14ac:dyDescent="0.25">
      <c r="A4050" s="16" t="s">
        <v>959</v>
      </c>
      <c r="B4050" s="16" t="s">
        <v>62</v>
      </c>
      <c r="C4050" s="16" t="s">
        <v>41</v>
      </c>
      <c r="D4050" s="16" t="s">
        <v>28</v>
      </c>
      <c r="E4050" s="16" t="s">
        <v>76</v>
      </c>
      <c r="F4050" s="16" t="s">
        <v>77</v>
      </c>
      <c r="G4050" s="16" t="s">
        <v>78</v>
      </c>
      <c r="H4050" s="16" t="s">
        <v>421</v>
      </c>
      <c r="I4050" s="16" t="s">
        <v>65</v>
      </c>
      <c r="J4050" s="16" t="s">
        <v>482</v>
      </c>
      <c r="M4050" s="16" t="s">
        <v>315</v>
      </c>
      <c r="N4050" s="7">
        <v>44965</v>
      </c>
      <c r="O4050" s="9">
        <v>44965</v>
      </c>
      <c r="P4050" t="s">
        <v>1207</v>
      </c>
      <c r="Q4050">
        <v>1</v>
      </c>
      <c r="R4050">
        <v>134</v>
      </c>
      <c r="S4050">
        <v>4</v>
      </c>
      <c r="T4050" t="s">
        <v>3026</v>
      </c>
      <c r="U4050">
        <v>16</v>
      </c>
      <c r="V4050">
        <v>2</v>
      </c>
      <c r="W4050">
        <v>19</v>
      </c>
      <c r="X4050">
        <v>114</v>
      </c>
      <c r="Y4050">
        <v>241</v>
      </c>
      <c r="Z4050">
        <v>30</v>
      </c>
      <c r="AA4050">
        <v>34</v>
      </c>
      <c r="AD4050">
        <v>39</v>
      </c>
      <c r="AE4050">
        <v>4049</v>
      </c>
      <c r="AF4050" s="16" t="s">
        <v>39</v>
      </c>
      <c r="AG4050" s="16"/>
      <c r="AH4050" s="16"/>
      <c r="AI4050" s="16" t="str">
        <f t="shared" si="252"/>
        <v>(16,4,2,19,114,241,34, null, 39, 'Chambers 2024 UK',2024, '2023-02-08','2023-02-08','".Carbon::now()."','".Carbon::now()."'),</v>
      </c>
      <c r="AJ4050" s="16" t="str">
        <f t="shared" si="253"/>
        <v>('".DB::select("SELECT id_status FROM `status` WHERE `element_type` = 'task' AND status_type = 'client' AND name ='CONFIRMED'")[0]-&gt;id_status."',4049,1),</v>
      </c>
      <c r="AK4050" s="16" t="str">
        <f t="shared" si="254"/>
        <v/>
      </c>
      <c r="AL4050" s="16" t="str">
        <f t="shared" si="255"/>
        <v/>
      </c>
    </row>
    <row r="4051" spans="1:38" x14ac:dyDescent="0.25">
      <c r="A4051" s="16" t="s">
        <v>959</v>
      </c>
      <c r="B4051" s="16" t="s">
        <v>62</v>
      </c>
      <c r="C4051" s="16" t="s">
        <v>41</v>
      </c>
      <c r="D4051" s="16" t="s">
        <v>28</v>
      </c>
      <c r="E4051" s="16" t="s">
        <v>76</v>
      </c>
      <c r="F4051" s="16" t="s">
        <v>77</v>
      </c>
      <c r="G4051" s="16" t="s">
        <v>78</v>
      </c>
      <c r="H4051" s="16" t="s">
        <v>975</v>
      </c>
      <c r="I4051" s="16" t="s">
        <v>65</v>
      </c>
      <c r="J4051" s="16" t="s">
        <v>153</v>
      </c>
      <c r="M4051" s="16" t="s">
        <v>315</v>
      </c>
      <c r="N4051" s="7">
        <v>44965</v>
      </c>
      <c r="O4051" s="9">
        <v>44965</v>
      </c>
      <c r="P4051" t="s">
        <v>1207</v>
      </c>
      <c r="Q4051">
        <v>1</v>
      </c>
      <c r="R4051">
        <v>134</v>
      </c>
      <c r="S4051">
        <v>4</v>
      </c>
      <c r="T4051" t="s">
        <v>3026</v>
      </c>
      <c r="U4051">
        <v>16</v>
      </c>
      <c r="V4051">
        <v>2</v>
      </c>
      <c r="W4051">
        <v>19</v>
      </c>
      <c r="X4051">
        <v>114</v>
      </c>
      <c r="Y4051">
        <v>253</v>
      </c>
      <c r="Z4051">
        <v>30</v>
      </c>
      <c r="AA4051">
        <v>16</v>
      </c>
      <c r="AD4051">
        <v>39</v>
      </c>
      <c r="AE4051">
        <v>4050</v>
      </c>
      <c r="AF4051" s="16" t="s">
        <v>39</v>
      </c>
      <c r="AG4051" s="16"/>
      <c r="AH4051" s="16"/>
      <c r="AI4051" s="16" t="str">
        <f t="shared" si="252"/>
        <v>(16,4,2,19,114,253,16, null, 39, 'Chambers 2024 UK',2024, '2023-02-08','2023-02-08','".Carbon::now()."','".Carbon::now()."'),</v>
      </c>
      <c r="AJ4051" s="16" t="str">
        <f t="shared" si="253"/>
        <v>('".DB::select("SELECT id_status FROM `status` WHERE `element_type` = 'task' AND status_type = 'client' AND name ='CONFIRMED'")[0]-&gt;id_status."',4050,1),</v>
      </c>
      <c r="AK4051" s="16" t="str">
        <f t="shared" si="254"/>
        <v/>
      </c>
      <c r="AL4051" s="16" t="str">
        <f t="shared" si="255"/>
        <v/>
      </c>
    </row>
    <row r="4052" spans="1:38" x14ac:dyDescent="0.25">
      <c r="A4052" s="16" t="s">
        <v>959</v>
      </c>
      <c r="B4052" s="16" t="s">
        <v>62</v>
      </c>
      <c r="C4052" s="16" t="s">
        <v>41</v>
      </c>
      <c r="D4052" s="16" t="s">
        <v>28</v>
      </c>
      <c r="E4052" s="16" t="s">
        <v>76</v>
      </c>
      <c r="F4052" s="16" t="s">
        <v>77</v>
      </c>
      <c r="G4052" s="16" t="s">
        <v>78</v>
      </c>
      <c r="H4052" s="16" t="s">
        <v>343</v>
      </c>
      <c r="I4052" s="16" t="s">
        <v>65</v>
      </c>
      <c r="J4052" s="16" t="s">
        <v>153</v>
      </c>
      <c r="M4052" s="16" t="s">
        <v>315</v>
      </c>
      <c r="N4052" s="7">
        <v>44965</v>
      </c>
      <c r="O4052" s="9">
        <v>44965</v>
      </c>
      <c r="P4052" t="s">
        <v>1207</v>
      </c>
      <c r="Q4052">
        <v>1</v>
      </c>
      <c r="R4052">
        <v>134</v>
      </c>
      <c r="S4052">
        <v>4</v>
      </c>
      <c r="T4052" t="s">
        <v>3026</v>
      </c>
      <c r="U4052">
        <v>16</v>
      </c>
      <c r="V4052">
        <v>2</v>
      </c>
      <c r="W4052">
        <v>19</v>
      </c>
      <c r="X4052">
        <v>114</v>
      </c>
      <c r="Y4052">
        <v>256</v>
      </c>
      <c r="Z4052">
        <v>30</v>
      </c>
      <c r="AA4052">
        <v>16</v>
      </c>
      <c r="AD4052">
        <v>39</v>
      </c>
      <c r="AE4052">
        <v>4051</v>
      </c>
      <c r="AF4052" s="16" t="s">
        <v>39</v>
      </c>
      <c r="AG4052" s="16"/>
      <c r="AH4052" s="16"/>
      <c r="AI4052" s="16" t="str">
        <f t="shared" si="252"/>
        <v>(16,4,2,19,114,256,16, null, 39, 'Chambers 2024 UK',2024, '2023-02-08','2023-02-08','".Carbon::now()."','".Carbon::now()."'),</v>
      </c>
      <c r="AJ4052" s="16" t="str">
        <f t="shared" si="253"/>
        <v>('".DB::select("SELECT id_status FROM `status` WHERE `element_type` = 'task' AND status_type = 'client' AND name ='CONFIRMED'")[0]-&gt;id_status."',4051,1),</v>
      </c>
      <c r="AK4052" s="16" t="str">
        <f t="shared" si="254"/>
        <v/>
      </c>
      <c r="AL4052" s="16" t="str">
        <f t="shared" si="255"/>
        <v/>
      </c>
    </row>
    <row r="4053" spans="1:38" x14ac:dyDescent="0.25">
      <c r="A4053" s="16" t="s">
        <v>959</v>
      </c>
      <c r="B4053" s="16" t="s">
        <v>62</v>
      </c>
      <c r="C4053" s="16" t="s">
        <v>41</v>
      </c>
      <c r="D4053" s="16" t="s">
        <v>28</v>
      </c>
      <c r="E4053" s="16" t="s">
        <v>76</v>
      </c>
      <c r="F4053" s="16" t="s">
        <v>77</v>
      </c>
      <c r="G4053" s="16" t="s">
        <v>78</v>
      </c>
      <c r="H4053" s="16" t="s">
        <v>102</v>
      </c>
      <c r="I4053" s="16" t="s">
        <v>65</v>
      </c>
      <c r="J4053" s="16" t="s">
        <v>153</v>
      </c>
      <c r="M4053" s="16"/>
      <c r="N4053" s="7">
        <v>44965</v>
      </c>
      <c r="O4053" s="9">
        <v>44965</v>
      </c>
      <c r="P4053" t="s">
        <v>1207</v>
      </c>
      <c r="Q4053">
        <v>1</v>
      </c>
      <c r="R4053">
        <v>134</v>
      </c>
      <c r="S4053">
        <v>4</v>
      </c>
      <c r="T4053" t="s">
        <v>3026</v>
      </c>
      <c r="U4053">
        <v>16</v>
      </c>
      <c r="V4053">
        <v>2</v>
      </c>
      <c r="W4053">
        <v>19</v>
      </c>
      <c r="X4053">
        <v>114</v>
      </c>
      <c r="Y4053">
        <v>263</v>
      </c>
      <c r="Z4053">
        <v>30</v>
      </c>
      <c r="AA4053">
        <v>16</v>
      </c>
      <c r="AE4053">
        <v>4052</v>
      </c>
      <c r="AF4053" s="16" t="s">
        <v>24</v>
      </c>
      <c r="AG4053" s="16"/>
      <c r="AH4053" s="16"/>
      <c r="AI4053" s="16" t="str">
        <f t="shared" si="252"/>
        <v>(16,4,2,19,114,263,16, null, null, 'Chambers 2024 UK',2024, '2023-02-08','2023-02-08','".Carbon::now()."','".Carbon::now()."'),</v>
      </c>
      <c r="AJ4053" s="16" t="str">
        <f t="shared" si="253"/>
        <v>('".DB::select("SELECT id_status FROM `status` WHERE `element_type` = 'task' AND status_type = 'client' AND name ='CANCELLED'")[0]-&gt;id_status."',4052,1),</v>
      </c>
      <c r="AK4053" s="16" t="str">
        <f t="shared" si="254"/>
        <v/>
      </c>
      <c r="AL4053" s="16" t="str">
        <f t="shared" si="255"/>
        <v/>
      </c>
    </row>
    <row r="4054" spans="1:38" x14ac:dyDescent="0.25">
      <c r="A4054" s="16" t="s">
        <v>959</v>
      </c>
      <c r="B4054" s="16" t="s">
        <v>62</v>
      </c>
      <c r="C4054" s="16" t="s">
        <v>41</v>
      </c>
      <c r="D4054" s="16" t="s">
        <v>28</v>
      </c>
      <c r="E4054" s="16" t="s">
        <v>76</v>
      </c>
      <c r="F4054" s="16" t="s">
        <v>77</v>
      </c>
      <c r="G4054" s="16" t="s">
        <v>78</v>
      </c>
      <c r="H4054" s="16" t="s">
        <v>601</v>
      </c>
      <c r="I4054" s="16" t="s">
        <v>65</v>
      </c>
      <c r="J4054" s="16" t="s">
        <v>153</v>
      </c>
      <c r="M4054" s="16" t="s">
        <v>315</v>
      </c>
      <c r="N4054" s="7">
        <v>44965</v>
      </c>
      <c r="O4054" s="9">
        <v>44965</v>
      </c>
      <c r="P4054" t="s">
        <v>1207</v>
      </c>
      <c r="Q4054">
        <v>1</v>
      </c>
      <c r="R4054">
        <v>134</v>
      </c>
      <c r="S4054">
        <v>4</v>
      </c>
      <c r="T4054" t="s">
        <v>3026</v>
      </c>
      <c r="U4054">
        <v>16</v>
      </c>
      <c r="V4054">
        <v>2</v>
      </c>
      <c r="W4054">
        <v>19</v>
      </c>
      <c r="X4054">
        <v>114</v>
      </c>
      <c r="Y4054">
        <v>274</v>
      </c>
      <c r="Z4054">
        <v>30</v>
      </c>
      <c r="AA4054">
        <v>16</v>
      </c>
      <c r="AD4054">
        <v>39</v>
      </c>
      <c r="AE4054">
        <v>4053</v>
      </c>
      <c r="AF4054" s="16" t="s">
        <v>39</v>
      </c>
      <c r="AG4054" s="16"/>
      <c r="AH4054" s="16"/>
      <c r="AI4054" s="16" t="str">
        <f t="shared" si="252"/>
        <v>(16,4,2,19,114,274,16, null, 39, 'Chambers 2024 UK',2024, '2023-02-08','2023-02-08','".Carbon::now()."','".Carbon::now()."'),</v>
      </c>
      <c r="AJ4054" s="16" t="str">
        <f t="shared" si="253"/>
        <v>('".DB::select("SELECT id_status FROM `status` WHERE `element_type` = 'task' AND status_type = 'client' AND name ='CONFIRMED'")[0]-&gt;id_status."',4053,1),</v>
      </c>
      <c r="AK4054" s="16" t="str">
        <f t="shared" si="254"/>
        <v/>
      </c>
      <c r="AL4054" s="16" t="str">
        <f t="shared" si="255"/>
        <v/>
      </c>
    </row>
    <row r="4055" spans="1:38" x14ac:dyDescent="0.25">
      <c r="A4055" s="16" t="s">
        <v>959</v>
      </c>
      <c r="B4055" s="16" t="s">
        <v>62</v>
      </c>
      <c r="C4055" s="16" t="s">
        <v>41</v>
      </c>
      <c r="D4055" s="16" t="s">
        <v>28</v>
      </c>
      <c r="E4055" s="16" t="s">
        <v>76</v>
      </c>
      <c r="F4055" s="16" t="s">
        <v>77</v>
      </c>
      <c r="G4055" s="16" t="s">
        <v>78</v>
      </c>
      <c r="H4055" s="16" t="s">
        <v>317</v>
      </c>
      <c r="I4055" s="16" t="s">
        <v>65</v>
      </c>
      <c r="J4055" s="16" t="s">
        <v>153</v>
      </c>
      <c r="M4055" s="16" t="s">
        <v>315</v>
      </c>
      <c r="N4055" s="7">
        <v>44965</v>
      </c>
      <c r="O4055" s="9">
        <v>44965</v>
      </c>
      <c r="P4055" t="s">
        <v>1207</v>
      </c>
      <c r="Q4055">
        <v>1</v>
      </c>
      <c r="R4055">
        <v>134</v>
      </c>
      <c r="S4055">
        <v>4</v>
      </c>
      <c r="T4055" t="s">
        <v>3026</v>
      </c>
      <c r="U4055">
        <v>16</v>
      </c>
      <c r="V4055">
        <v>2</v>
      </c>
      <c r="W4055">
        <v>19</v>
      </c>
      <c r="X4055">
        <v>114</v>
      </c>
      <c r="Y4055">
        <v>298</v>
      </c>
      <c r="Z4055">
        <v>30</v>
      </c>
      <c r="AA4055">
        <v>16</v>
      </c>
      <c r="AD4055">
        <v>39</v>
      </c>
      <c r="AE4055">
        <v>4054</v>
      </c>
      <c r="AF4055" s="16" t="s">
        <v>39</v>
      </c>
      <c r="AG4055" s="16"/>
      <c r="AH4055" s="16"/>
      <c r="AI4055" s="16" t="str">
        <f t="shared" si="252"/>
        <v>(16,4,2,19,114,298,16, null, 39, 'Chambers 2024 UK',2024, '2023-02-08','2023-02-08','".Carbon::now()."','".Carbon::now()."'),</v>
      </c>
      <c r="AJ4055" s="16" t="str">
        <f t="shared" si="253"/>
        <v>('".DB::select("SELECT id_status FROM `status` WHERE `element_type` = 'task' AND status_type = 'client' AND name ='CONFIRMED'")[0]-&gt;id_status."',4054,1),</v>
      </c>
      <c r="AK4055" s="16" t="str">
        <f t="shared" si="254"/>
        <v/>
      </c>
      <c r="AL4055" s="16" t="str">
        <f t="shared" si="255"/>
        <v/>
      </c>
    </row>
    <row r="4056" spans="1:38" x14ac:dyDescent="0.25">
      <c r="A4056" s="16" t="s">
        <v>959</v>
      </c>
      <c r="B4056" s="16" t="s">
        <v>62</v>
      </c>
      <c r="C4056" s="16" t="s">
        <v>41</v>
      </c>
      <c r="D4056" s="16" t="s">
        <v>28</v>
      </c>
      <c r="E4056" s="16" t="s">
        <v>76</v>
      </c>
      <c r="F4056" s="16" t="s">
        <v>77</v>
      </c>
      <c r="G4056" s="16" t="s">
        <v>78</v>
      </c>
      <c r="H4056" s="16" t="s">
        <v>396</v>
      </c>
      <c r="I4056" s="16" t="s">
        <v>65</v>
      </c>
      <c r="J4056" s="16" t="s">
        <v>153</v>
      </c>
      <c r="M4056" s="16" t="s">
        <v>315</v>
      </c>
      <c r="N4056" s="7">
        <v>44965</v>
      </c>
      <c r="O4056" s="9">
        <v>44965</v>
      </c>
      <c r="P4056" t="s">
        <v>1207</v>
      </c>
      <c r="Q4056">
        <v>1</v>
      </c>
      <c r="R4056">
        <v>134</v>
      </c>
      <c r="S4056">
        <v>4</v>
      </c>
      <c r="T4056" t="s">
        <v>3026</v>
      </c>
      <c r="U4056">
        <v>16</v>
      </c>
      <c r="V4056">
        <v>2</v>
      </c>
      <c r="W4056">
        <v>19</v>
      </c>
      <c r="X4056">
        <v>114</v>
      </c>
      <c r="Y4056">
        <v>302</v>
      </c>
      <c r="Z4056">
        <v>30</v>
      </c>
      <c r="AA4056">
        <v>16</v>
      </c>
      <c r="AD4056">
        <v>39</v>
      </c>
      <c r="AE4056">
        <v>4055</v>
      </c>
      <c r="AF4056" s="16" t="s">
        <v>39</v>
      </c>
      <c r="AG4056" s="16"/>
      <c r="AH4056" s="16"/>
      <c r="AI4056" s="16" t="str">
        <f t="shared" si="252"/>
        <v>(16,4,2,19,114,302,16, null, 39, 'Chambers 2024 UK',2024, '2023-02-08','2023-02-08','".Carbon::now()."','".Carbon::now()."'),</v>
      </c>
      <c r="AJ4056" s="16" t="str">
        <f t="shared" si="253"/>
        <v>('".DB::select("SELECT id_status FROM `status` WHERE `element_type` = 'task' AND status_type = 'client' AND name ='CONFIRMED'")[0]-&gt;id_status."',4055,1),</v>
      </c>
      <c r="AK4056" s="16" t="str">
        <f t="shared" si="254"/>
        <v/>
      </c>
      <c r="AL4056" s="16" t="str">
        <f t="shared" si="255"/>
        <v/>
      </c>
    </row>
    <row r="4057" spans="1:38" x14ac:dyDescent="0.25">
      <c r="A4057" s="16" t="s">
        <v>959</v>
      </c>
      <c r="B4057" s="16" t="s">
        <v>62</v>
      </c>
      <c r="C4057" s="16" t="s">
        <v>41</v>
      </c>
      <c r="D4057" s="16" t="s">
        <v>28</v>
      </c>
      <c r="E4057" s="16" t="s">
        <v>76</v>
      </c>
      <c r="F4057" s="16" t="s">
        <v>77</v>
      </c>
      <c r="G4057" s="16" t="s">
        <v>78</v>
      </c>
      <c r="H4057" s="16" t="s">
        <v>225</v>
      </c>
      <c r="I4057" s="16" t="s">
        <v>65</v>
      </c>
      <c r="J4057" s="16" t="s">
        <v>482</v>
      </c>
      <c r="M4057" s="16" t="s">
        <v>315</v>
      </c>
      <c r="N4057" s="7">
        <v>44965</v>
      </c>
      <c r="O4057" s="9">
        <v>44965</v>
      </c>
      <c r="P4057" t="s">
        <v>1207</v>
      </c>
      <c r="Q4057">
        <v>1</v>
      </c>
      <c r="R4057">
        <v>134</v>
      </c>
      <c r="S4057">
        <v>4</v>
      </c>
      <c r="T4057" t="s">
        <v>3026</v>
      </c>
      <c r="U4057">
        <v>16</v>
      </c>
      <c r="V4057">
        <v>2</v>
      </c>
      <c r="W4057">
        <v>19</v>
      </c>
      <c r="X4057">
        <v>114</v>
      </c>
      <c r="Y4057">
        <v>356</v>
      </c>
      <c r="Z4057">
        <v>30</v>
      </c>
      <c r="AA4057">
        <v>34</v>
      </c>
      <c r="AD4057">
        <v>39</v>
      </c>
      <c r="AE4057">
        <v>4056</v>
      </c>
      <c r="AF4057" s="16" t="s">
        <v>39</v>
      </c>
      <c r="AG4057" s="16"/>
      <c r="AH4057" s="16"/>
      <c r="AI4057" s="16" t="str">
        <f t="shared" si="252"/>
        <v>(16,4,2,19,114,356,34, null, 39, 'Chambers 2024 UK',2024, '2023-02-08','2023-02-08','".Carbon::now()."','".Carbon::now()."'),</v>
      </c>
      <c r="AJ4057" s="16" t="str">
        <f t="shared" si="253"/>
        <v>('".DB::select("SELECT id_status FROM `status` WHERE `element_type` = 'task' AND status_type = 'client' AND name ='CONFIRMED'")[0]-&gt;id_status."',4056,1),</v>
      </c>
      <c r="AK4057" s="16" t="str">
        <f t="shared" si="254"/>
        <v/>
      </c>
      <c r="AL4057" s="16" t="str">
        <f t="shared" si="255"/>
        <v/>
      </c>
    </row>
    <row r="4058" spans="1:38" x14ac:dyDescent="0.25">
      <c r="A4058" s="16" t="s">
        <v>959</v>
      </c>
      <c r="B4058" s="16" t="s">
        <v>62</v>
      </c>
      <c r="C4058" s="16" t="s">
        <v>41</v>
      </c>
      <c r="D4058" s="16" t="s">
        <v>28</v>
      </c>
      <c r="E4058" s="16" t="s">
        <v>105</v>
      </c>
      <c r="F4058" s="16" t="s">
        <v>106</v>
      </c>
      <c r="G4058" s="16" t="s">
        <v>107</v>
      </c>
      <c r="H4058" s="16" t="s">
        <v>121</v>
      </c>
      <c r="I4058" s="16" t="s">
        <v>65</v>
      </c>
      <c r="J4058" s="16" t="s">
        <v>65</v>
      </c>
      <c r="M4058" s="16" t="s">
        <v>315</v>
      </c>
      <c r="N4058" s="7">
        <v>45205</v>
      </c>
      <c r="O4058" s="9">
        <v>45204</v>
      </c>
      <c r="P4058" t="s">
        <v>1229</v>
      </c>
      <c r="Q4058">
        <v>1</v>
      </c>
      <c r="R4058">
        <v>134</v>
      </c>
      <c r="S4058">
        <v>4</v>
      </c>
      <c r="T4058" t="s">
        <v>3026</v>
      </c>
      <c r="U4058">
        <v>16</v>
      </c>
      <c r="V4058">
        <v>2</v>
      </c>
      <c r="W4058">
        <v>20</v>
      </c>
      <c r="X4058">
        <v>16</v>
      </c>
      <c r="Y4058">
        <v>208</v>
      </c>
      <c r="Z4058">
        <v>30</v>
      </c>
      <c r="AA4058">
        <v>30</v>
      </c>
      <c r="AD4058">
        <v>39</v>
      </c>
      <c r="AE4058">
        <v>4057</v>
      </c>
      <c r="AF4058" s="16" t="s">
        <v>39</v>
      </c>
      <c r="AG4058" s="16"/>
      <c r="AH4058" s="16"/>
      <c r="AI4058" s="16" t="str">
        <f t="shared" si="252"/>
        <v>(16,4,2,20,16,208,30, null, 39, 'Chambers 2024 USA',2024, '2023-10-05','2023-10-05','".Carbon::now()."','".Carbon::now()."'),</v>
      </c>
      <c r="AJ4058" s="16" t="str">
        <f t="shared" si="253"/>
        <v>('".DB::select("SELECT id_status FROM `status` WHERE `element_type` = 'task' AND status_type = 'client' AND name ='CONFIRMED'")[0]-&gt;id_status."',4057,1),</v>
      </c>
      <c r="AK4058" s="16" t="str">
        <f t="shared" si="254"/>
        <v/>
      </c>
      <c r="AL4058" s="16" t="str">
        <f t="shared" si="255"/>
        <v/>
      </c>
    </row>
    <row r="4059" spans="1:38" x14ac:dyDescent="0.25">
      <c r="A4059" s="16" t="s">
        <v>959</v>
      </c>
      <c r="B4059" s="16" t="s">
        <v>62</v>
      </c>
      <c r="C4059" s="16" t="s">
        <v>41</v>
      </c>
      <c r="D4059" s="16" t="s">
        <v>28</v>
      </c>
      <c r="E4059" s="16" t="s">
        <v>105</v>
      </c>
      <c r="F4059" s="16" t="s">
        <v>106</v>
      </c>
      <c r="G4059" s="16" t="s">
        <v>107</v>
      </c>
      <c r="H4059" s="16" t="s">
        <v>960</v>
      </c>
      <c r="I4059" s="16" t="s">
        <v>65</v>
      </c>
      <c r="J4059" s="16" t="s">
        <v>65</v>
      </c>
      <c r="M4059" s="16" t="s">
        <v>315</v>
      </c>
      <c r="N4059" s="7"/>
      <c r="O4059" s="9">
        <v>45141</v>
      </c>
      <c r="P4059" t="s">
        <v>1230</v>
      </c>
      <c r="Q4059">
        <v>1</v>
      </c>
      <c r="R4059">
        <v>134</v>
      </c>
      <c r="S4059">
        <v>4</v>
      </c>
      <c r="T4059" t="s">
        <v>3026</v>
      </c>
      <c r="U4059">
        <v>16</v>
      </c>
      <c r="V4059">
        <v>2</v>
      </c>
      <c r="W4059">
        <v>20</v>
      </c>
      <c r="X4059">
        <v>16</v>
      </c>
      <c r="Y4059">
        <v>225</v>
      </c>
      <c r="Z4059">
        <v>30</v>
      </c>
      <c r="AA4059">
        <v>30</v>
      </c>
      <c r="AD4059">
        <v>39</v>
      </c>
      <c r="AE4059">
        <v>4058</v>
      </c>
      <c r="AF4059" s="16" t="s">
        <v>39</v>
      </c>
      <c r="AG4059" s="16"/>
      <c r="AH4059" s="16"/>
      <c r="AI4059" s="16" t="str">
        <f t="shared" si="252"/>
        <v>(16,4,2,20,16,225,30, null, 39, 'Chambers 2024 USA',2024, '2023-08-03','2023-08-03','".Carbon::now()."','".Carbon::now()."'),</v>
      </c>
      <c r="AJ4059" s="16" t="str">
        <f t="shared" si="253"/>
        <v>('".DB::select("SELECT id_status FROM `status` WHERE `element_type` = 'task' AND status_type = 'client' AND name ='CONFIRMED'")[0]-&gt;id_status."',4058,1),</v>
      </c>
      <c r="AK4059" s="16" t="str">
        <f t="shared" si="254"/>
        <v/>
      </c>
      <c r="AL4059" s="16" t="str">
        <f t="shared" si="255"/>
        <v/>
      </c>
    </row>
    <row r="4060" spans="1:38" x14ac:dyDescent="0.25">
      <c r="A4060" s="16" t="s">
        <v>959</v>
      </c>
      <c r="B4060" s="16" t="s">
        <v>62</v>
      </c>
      <c r="C4060" s="16" t="s">
        <v>41</v>
      </c>
      <c r="D4060" s="16" t="s">
        <v>28</v>
      </c>
      <c r="E4060" s="16" t="s">
        <v>105</v>
      </c>
      <c r="F4060" s="16" t="s">
        <v>106</v>
      </c>
      <c r="G4060" s="16" t="s">
        <v>107</v>
      </c>
      <c r="H4060" s="16" t="s">
        <v>287</v>
      </c>
      <c r="I4060" s="16" t="s">
        <v>65</v>
      </c>
      <c r="J4060" s="16" t="s">
        <v>482</v>
      </c>
      <c r="M4060" s="16" t="s">
        <v>315</v>
      </c>
      <c r="N4060" s="7"/>
      <c r="O4060" s="9">
        <v>45204</v>
      </c>
      <c r="P4060" t="s">
        <v>1229</v>
      </c>
      <c r="Q4060">
        <v>1</v>
      </c>
      <c r="R4060">
        <v>134</v>
      </c>
      <c r="S4060">
        <v>4</v>
      </c>
      <c r="T4060" t="s">
        <v>3026</v>
      </c>
      <c r="U4060">
        <v>16</v>
      </c>
      <c r="V4060">
        <v>2</v>
      </c>
      <c r="W4060">
        <v>20</v>
      </c>
      <c r="X4060">
        <v>16</v>
      </c>
      <c r="Y4060">
        <v>234</v>
      </c>
      <c r="Z4060">
        <v>30</v>
      </c>
      <c r="AA4060">
        <v>34</v>
      </c>
      <c r="AD4060">
        <v>39</v>
      </c>
      <c r="AE4060">
        <v>4059</v>
      </c>
      <c r="AF4060" s="16" t="s">
        <v>39</v>
      </c>
      <c r="AG4060" s="16"/>
      <c r="AH4060" s="16"/>
      <c r="AI4060" s="16" t="str">
        <f t="shared" si="252"/>
        <v>(16,4,2,20,16,234,34, null, 39, 'Chambers 2024 USA',2024, '2023-10-05','2023-10-05','".Carbon::now()."','".Carbon::now()."'),</v>
      </c>
      <c r="AJ4060" s="16" t="str">
        <f t="shared" si="253"/>
        <v>('".DB::select("SELECT id_status FROM `status` WHERE `element_type` = 'task' AND status_type = 'client' AND name ='CONFIRMED'")[0]-&gt;id_status."',4059,1),</v>
      </c>
      <c r="AK4060" s="16" t="str">
        <f t="shared" si="254"/>
        <v/>
      </c>
      <c r="AL4060" s="16" t="str">
        <f t="shared" si="255"/>
        <v/>
      </c>
    </row>
    <row r="4061" spans="1:38" x14ac:dyDescent="0.25">
      <c r="A4061" s="16" t="s">
        <v>959</v>
      </c>
      <c r="B4061" s="16" t="s">
        <v>62</v>
      </c>
      <c r="C4061" s="16" t="s">
        <v>41</v>
      </c>
      <c r="D4061" s="16" t="s">
        <v>28</v>
      </c>
      <c r="E4061" s="16" t="s">
        <v>105</v>
      </c>
      <c r="F4061" s="16" t="s">
        <v>106</v>
      </c>
      <c r="G4061" s="16" t="s">
        <v>107</v>
      </c>
      <c r="H4061" s="16" t="s">
        <v>367</v>
      </c>
      <c r="I4061" s="16" t="s">
        <v>65</v>
      </c>
      <c r="J4061" s="16" t="s">
        <v>482</v>
      </c>
      <c r="M4061" s="16" t="s">
        <v>315</v>
      </c>
      <c r="N4061" s="7"/>
      <c r="O4061" s="9">
        <v>45204</v>
      </c>
      <c r="P4061" t="s">
        <v>1229</v>
      </c>
      <c r="Q4061">
        <v>1</v>
      </c>
      <c r="R4061">
        <v>134</v>
      </c>
      <c r="S4061">
        <v>4</v>
      </c>
      <c r="T4061" t="s">
        <v>3026</v>
      </c>
      <c r="U4061">
        <v>16</v>
      </c>
      <c r="V4061">
        <v>2</v>
      </c>
      <c r="W4061">
        <v>20</v>
      </c>
      <c r="X4061">
        <v>16</v>
      </c>
      <c r="Y4061">
        <v>236</v>
      </c>
      <c r="Z4061">
        <v>30</v>
      </c>
      <c r="AA4061">
        <v>34</v>
      </c>
      <c r="AD4061">
        <v>39</v>
      </c>
      <c r="AE4061">
        <v>4060</v>
      </c>
      <c r="AF4061" s="16" t="s">
        <v>39</v>
      </c>
      <c r="AG4061" s="16"/>
      <c r="AH4061" s="16"/>
      <c r="AI4061" s="16" t="str">
        <f t="shared" si="252"/>
        <v>(16,4,2,20,16,236,34, null, 39, 'Chambers 2024 USA',2024, '2023-10-05','2023-10-05','".Carbon::now()."','".Carbon::now()."'),</v>
      </c>
      <c r="AJ4061" s="16" t="str">
        <f t="shared" si="253"/>
        <v>('".DB::select("SELECT id_status FROM `status` WHERE `element_type` = 'task' AND status_type = 'client' AND name ='CONFIRMED'")[0]-&gt;id_status."',4060,1),</v>
      </c>
      <c r="AK4061" s="16" t="str">
        <f t="shared" si="254"/>
        <v/>
      </c>
      <c r="AL4061" s="16" t="str">
        <f t="shared" si="255"/>
        <v/>
      </c>
    </row>
    <row r="4062" spans="1:38" x14ac:dyDescent="0.25">
      <c r="A4062" s="16" t="s">
        <v>959</v>
      </c>
      <c r="B4062" s="16" t="s">
        <v>62</v>
      </c>
      <c r="C4062" s="16" t="s">
        <v>41</v>
      </c>
      <c r="D4062" s="16" t="s">
        <v>28</v>
      </c>
      <c r="E4062" s="16" t="s">
        <v>105</v>
      </c>
      <c r="F4062" s="16" t="s">
        <v>106</v>
      </c>
      <c r="G4062" s="16" t="s">
        <v>107</v>
      </c>
      <c r="H4062" s="16" t="s">
        <v>119</v>
      </c>
      <c r="I4062" s="16" t="s">
        <v>65</v>
      </c>
      <c r="J4062" s="16" t="s">
        <v>482</v>
      </c>
      <c r="M4062" s="16" t="s">
        <v>315</v>
      </c>
      <c r="N4062" s="7">
        <v>45205</v>
      </c>
      <c r="O4062" s="9">
        <v>45141</v>
      </c>
      <c r="P4062" t="s">
        <v>1230</v>
      </c>
      <c r="Q4062">
        <v>1</v>
      </c>
      <c r="R4062">
        <v>134</v>
      </c>
      <c r="S4062">
        <v>4</v>
      </c>
      <c r="T4062" t="s">
        <v>3026</v>
      </c>
      <c r="U4062">
        <v>16</v>
      </c>
      <c r="V4062">
        <v>2</v>
      </c>
      <c r="W4062">
        <v>20</v>
      </c>
      <c r="X4062">
        <v>16</v>
      </c>
      <c r="Y4062">
        <v>260</v>
      </c>
      <c r="Z4062">
        <v>30</v>
      </c>
      <c r="AA4062">
        <v>34</v>
      </c>
      <c r="AD4062">
        <v>39</v>
      </c>
      <c r="AE4062">
        <v>4061</v>
      </c>
      <c r="AF4062" s="16" t="s">
        <v>39</v>
      </c>
      <c r="AG4062" s="16"/>
      <c r="AH4062" s="16"/>
      <c r="AI4062" s="16" t="str">
        <f t="shared" si="252"/>
        <v>(16,4,2,20,16,260,34, null, 39, 'Chambers 2024 USA',2024, '2023-08-03','2023-08-03','".Carbon::now()."','".Carbon::now()."'),</v>
      </c>
      <c r="AJ4062" s="16" t="str">
        <f t="shared" si="253"/>
        <v>('".DB::select("SELECT id_status FROM `status` WHERE `element_type` = 'task' AND status_type = 'client' AND name ='CONFIRMED'")[0]-&gt;id_status."',4061,1),</v>
      </c>
      <c r="AK4062" s="16" t="str">
        <f t="shared" si="254"/>
        <v/>
      </c>
      <c r="AL4062" s="16" t="str">
        <f t="shared" si="255"/>
        <v/>
      </c>
    </row>
    <row r="4063" spans="1:38" x14ac:dyDescent="0.25">
      <c r="A4063" s="16" t="s">
        <v>959</v>
      </c>
      <c r="B4063" s="16" t="s">
        <v>62</v>
      </c>
      <c r="C4063" s="16" t="s">
        <v>41</v>
      </c>
      <c r="D4063" s="16" t="s">
        <v>28</v>
      </c>
      <c r="E4063" s="16" t="s">
        <v>105</v>
      </c>
      <c r="F4063" s="16" t="s">
        <v>106</v>
      </c>
      <c r="G4063" s="16" t="s">
        <v>107</v>
      </c>
      <c r="H4063" s="16" t="s">
        <v>102</v>
      </c>
      <c r="I4063" s="16" t="s">
        <v>65</v>
      </c>
      <c r="J4063" s="16" t="s">
        <v>65</v>
      </c>
      <c r="M4063" s="16" t="s">
        <v>315</v>
      </c>
      <c r="N4063" s="7">
        <v>45204</v>
      </c>
      <c r="O4063" s="9">
        <v>45204</v>
      </c>
      <c r="P4063" t="s">
        <v>1229</v>
      </c>
      <c r="Q4063">
        <v>1</v>
      </c>
      <c r="R4063">
        <v>134</v>
      </c>
      <c r="S4063">
        <v>4</v>
      </c>
      <c r="T4063" t="s">
        <v>3026</v>
      </c>
      <c r="U4063">
        <v>16</v>
      </c>
      <c r="V4063">
        <v>2</v>
      </c>
      <c r="W4063">
        <v>20</v>
      </c>
      <c r="X4063">
        <v>16</v>
      </c>
      <c r="Y4063">
        <v>263</v>
      </c>
      <c r="Z4063">
        <v>30</v>
      </c>
      <c r="AA4063">
        <v>30</v>
      </c>
      <c r="AD4063">
        <v>39</v>
      </c>
      <c r="AE4063">
        <v>4062</v>
      </c>
      <c r="AF4063" s="16" t="s">
        <v>39</v>
      </c>
      <c r="AG4063" s="16"/>
      <c r="AH4063" s="16"/>
      <c r="AI4063" s="16" t="str">
        <f t="shared" si="252"/>
        <v>(16,4,2,20,16,263,30, null, 39, 'Chambers 2024 USA',2024, '2023-10-05','2023-10-05','".Carbon::now()."','".Carbon::now()."'),</v>
      </c>
      <c r="AJ4063" s="16" t="str">
        <f t="shared" si="253"/>
        <v>('".DB::select("SELECT id_status FROM `status` WHERE `element_type` = 'task' AND status_type = 'client' AND name ='CONFIRMED'")[0]-&gt;id_status."',4062,1),</v>
      </c>
      <c r="AK4063" s="16" t="str">
        <f t="shared" si="254"/>
        <v/>
      </c>
      <c r="AL4063" s="16" t="str">
        <f t="shared" si="255"/>
        <v/>
      </c>
    </row>
    <row r="4064" spans="1:38" x14ac:dyDescent="0.25">
      <c r="A4064" s="16" t="s">
        <v>959</v>
      </c>
      <c r="B4064" s="16" t="s">
        <v>62</v>
      </c>
      <c r="C4064" s="16" t="s">
        <v>41</v>
      </c>
      <c r="D4064" s="16" t="s">
        <v>28</v>
      </c>
      <c r="E4064" s="16" t="s">
        <v>105</v>
      </c>
      <c r="F4064" s="16" t="s">
        <v>106</v>
      </c>
      <c r="G4064" s="16" t="s">
        <v>107</v>
      </c>
      <c r="H4064" s="16" t="s">
        <v>759</v>
      </c>
      <c r="I4064" s="16" t="s">
        <v>65</v>
      </c>
      <c r="J4064" s="16" t="s">
        <v>482</v>
      </c>
      <c r="M4064" s="16" t="s">
        <v>315</v>
      </c>
      <c r="N4064" s="7">
        <v>45205</v>
      </c>
      <c r="O4064" s="9">
        <v>45176</v>
      </c>
      <c r="P4064" t="s">
        <v>1178</v>
      </c>
      <c r="Q4064">
        <v>1</v>
      </c>
      <c r="R4064">
        <v>134</v>
      </c>
      <c r="S4064">
        <v>4</v>
      </c>
      <c r="T4064" t="s">
        <v>3026</v>
      </c>
      <c r="U4064">
        <v>16</v>
      </c>
      <c r="V4064">
        <v>2</v>
      </c>
      <c r="W4064">
        <v>20</v>
      </c>
      <c r="X4064">
        <v>16</v>
      </c>
      <c r="Y4064">
        <v>268</v>
      </c>
      <c r="Z4064">
        <v>30</v>
      </c>
      <c r="AA4064">
        <v>34</v>
      </c>
      <c r="AD4064">
        <v>39</v>
      </c>
      <c r="AE4064">
        <v>4063</v>
      </c>
      <c r="AF4064" s="16" t="s">
        <v>39</v>
      </c>
      <c r="AG4064" s="16"/>
      <c r="AH4064" s="16"/>
      <c r="AI4064" s="16" t="str">
        <f t="shared" si="252"/>
        <v>(16,4,2,20,16,268,34, null, 39, 'Chambers 2024 USA',2024, '2023-09-07','2023-09-07','".Carbon::now()."','".Carbon::now()."'),</v>
      </c>
      <c r="AJ4064" s="16" t="str">
        <f t="shared" si="253"/>
        <v>('".DB::select("SELECT id_status FROM `status` WHERE `element_type` = 'task' AND status_type = 'client' AND name ='CONFIRMED'")[0]-&gt;id_status."',4063,1),</v>
      </c>
      <c r="AK4064" s="16" t="str">
        <f t="shared" si="254"/>
        <v/>
      </c>
      <c r="AL4064" s="16" t="str">
        <f t="shared" si="255"/>
        <v/>
      </c>
    </row>
    <row r="4065" spans="1:38" x14ac:dyDescent="0.25">
      <c r="A4065" s="16" t="s">
        <v>959</v>
      </c>
      <c r="B4065" s="16" t="s">
        <v>62</v>
      </c>
      <c r="C4065" s="16" t="s">
        <v>41</v>
      </c>
      <c r="D4065" s="16" t="s">
        <v>28</v>
      </c>
      <c r="E4065" s="16" t="s">
        <v>105</v>
      </c>
      <c r="F4065" s="16" t="s">
        <v>106</v>
      </c>
      <c r="G4065" s="16" t="s">
        <v>107</v>
      </c>
      <c r="H4065" s="16" t="s">
        <v>124</v>
      </c>
      <c r="I4065" s="16" t="s">
        <v>65</v>
      </c>
      <c r="J4065" s="16" t="s">
        <v>65</v>
      </c>
      <c r="M4065" s="16" t="s">
        <v>315</v>
      </c>
      <c r="N4065" s="7">
        <v>45205</v>
      </c>
      <c r="O4065" s="9">
        <v>45176</v>
      </c>
      <c r="P4065" t="s">
        <v>1178</v>
      </c>
      <c r="Q4065">
        <v>1</v>
      </c>
      <c r="R4065">
        <v>134</v>
      </c>
      <c r="S4065">
        <v>4</v>
      </c>
      <c r="T4065" t="s">
        <v>3026</v>
      </c>
      <c r="U4065">
        <v>16</v>
      </c>
      <c r="V4065">
        <v>2</v>
      </c>
      <c r="W4065">
        <v>20</v>
      </c>
      <c r="X4065">
        <v>16</v>
      </c>
      <c r="Y4065">
        <v>269</v>
      </c>
      <c r="Z4065">
        <v>30</v>
      </c>
      <c r="AA4065">
        <v>30</v>
      </c>
      <c r="AD4065">
        <v>39</v>
      </c>
      <c r="AE4065">
        <v>4064</v>
      </c>
      <c r="AF4065" s="16" t="s">
        <v>39</v>
      </c>
      <c r="AG4065" s="16"/>
      <c r="AH4065" s="16"/>
      <c r="AI4065" s="16" t="str">
        <f t="shared" si="252"/>
        <v>(16,4,2,20,16,269,30, null, 39, 'Chambers 2024 USA',2024, '2023-09-07','2023-09-07','".Carbon::now()."','".Carbon::now()."'),</v>
      </c>
      <c r="AJ4065" s="16" t="str">
        <f t="shared" si="253"/>
        <v>('".DB::select("SELECT id_status FROM `status` WHERE `element_type` = 'task' AND status_type = 'client' AND name ='CONFIRMED'")[0]-&gt;id_status."',4064,1),</v>
      </c>
      <c r="AK4065" s="16" t="str">
        <f t="shared" si="254"/>
        <v/>
      </c>
      <c r="AL4065" s="16" t="str">
        <f t="shared" si="255"/>
        <v/>
      </c>
    </row>
    <row r="4066" spans="1:38" x14ac:dyDescent="0.25">
      <c r="A4066" s="16" t="s">
        <v>959</v>
      </c>
      <c r="B4066" s="16" t="s">
        <v>62</v>
      </c>
      <c r="C4066" s="16" t="s">
        <v>41</v>
      </c>
      <c r="D4066" s="16" t="s">
        <v>28</v>
      </c>
      <c r="E4066" s="16" t="s">
        <v>105</v>
      </c>
      <c r="F4066" s="16" t="s">
        <v>106</v>
      </c>
      <c r="G4066" s="16" t="s">
        <v>107</v>
      </c>
      <c r="H4066" s="16" t="s">
        <v>117</v>
      </c>
      <c r="I4066" s="16" t="s">
        <v>65</v>
      </c>
      <c r="J4066" s="16" t="s">
        <v>65</v>
      </c>
      <c r="M4066" s="16" t="s">
        <v>315</v>
      </c>
      <c r="N4066" s="7"/>
      <c r="O4066" s="9">
        <v>45204</v>
      </c>
      <c r="P4066" t="s">
        <v>1229</v>
      </c>
      <c r="Q4066">
        <v>1</v>
      </c>
      <c r="R4066">
        <v>134</v>
      </c>
      <c r="S4066">
        <v>4</v>
      </c>
      <c r="T4066" t="s">
        <v>3026</v>
      </c>
      <c r="U4066">
        <v>16</v>
      </c>
      <c r="V4066">
        <v>2</v>
      </c>
      <c r="W4066">
        <v>20</v>
      </c>
      <c r="X4066">
        <v>16</v>
      </c>
      <c r="Y4066">
        <v>273</v>
      </c>
      <c r="Z4066">
        <v>30</v>
      </c>
      <c r="AA4066">
        <v>30</v>
      </c>
      <c r="AD4066">
        <v>39</v>
      </c>
      <c r="AE4066">
        <v>4065</v>
      </c>
      <c r="AF4066" s="16" t="s">
        <v>39</v>
      </c>
      <c r="AG4066" s="16"/>
      <c r="AH4066" s="16"/>
      <c r="AI4066" s="16" t="str">
        <f t="shared" si="252"/>
        <v>(16,4,2,20,16,273,30, null, 39, 'Chambers 2024 USA',2024, '2023-10-05','2023-10-05','".Carbon::now()."','".Carbon::now()."'),</v>
      </c>
      <c r="AJ4066" s="16" t="str">
        <f t="shared" si="253"/>
        <v>('".DB::select("SELECT id_status FROM `status` WHERE `element_type` = 'task' AND status_type = 'client' AND name ='CONFIRMED'")[0]-&gt;id_status."',4065,1),</v>
      </c>
      <c r="AK4066" s="16" t="str">
        <f t="shared" si="254"/>
        <v/>
      </c>
      <c r="AL4066" s="16" t="str">
        <f t="shared" si="255"/>
        <v/>
      </c>
    </row>
    <row r="4067" spans="1:38" x14ac:dyDescent="0.25">
      <c r="A4067" s="16" t="s">
        <v>959</v>
      </c>
      <c r="B4067" s="16" t="s">
        <v>62</v>
      </c>
      <c r="C4067" s="16" t="s">
        <v>41</v>
      </c>
      <c r="D4067" s="16" t="s">
        <v>28</v>
      </c>
      <c r="E4067" s="16" t="s">
        <v>105</v>
      </c>
      <c r="F4067" s="16" t="s">
        <v>106</v>
      </c>
      <c r="G4067" s="16" t="s">
        <v>107</v>
      </c>
      <c r="H4067" s="16" t="s">
        <v>716</v>
      </c>
      <c r="I4067" s="16" t="s">
        <v>65</v>
      </c>
      <c r="J4067" s="16" t="s">
        <v>482</v>
      </c>
      <c r="M4067" s="16" t="s">
        <v>315</v>
      </c>
      <c r="N4067" s="7">
        <v>45142</v>
      </c>
      <c r="O4067" s="9">
        <v>45141</v>
      </c>
      <c r="P4067" t="s">
        <v>1230</v>
      </c>
      <c r="Q4067">
        <v>1</v>
      </c>
      <c r="R4067">
        <v>134</v>
      </c>
      <c r="S4067">
        <v>4</v>
      </c>
      <c r="T4067" t="s">
        <v>3026</v>
      </c>
      <c r="U4067">
        <v>16</v>
      </c>
      <c r="V4067">
        <v>2</v>
      </c>
      <c r="W4067">
        <v>20</v>
      </c>
      <c r="X4067">
        <v>16</v>
      </c>
      <c r="Y4067">
        <v>279</v>
      </c>
      <c r="Z4067">
        <v>30</v>
      </c>
      <c r="AA4067">
        <v>34</v>
      </c>
      <c r="AD4067">
        <v>39</v>
      </c>
      <c r="AE4067">
        <v>4066</v>
      </c>
      <c r="AF4067" s="16" t="s">
        <v>39</v>
      </c>
      <c r="AG4067" s="16"/>
      <c r="AH4067" s="16"/>
      <c r="AI4067" s="16" t="str">
        <f t="shared" si="252"/>
        <v>(16,4,2,20,16,279,34, null, 39, 'Chambers 2024 USA',2024, '2023-08-03','2023-08-03','".Carbon::now()."','".Carbon::now()."'),</v>
      </c>
      <c r="AJ4067" s="16" t="str">
        <f t="shared" si="253"/>
        <v>('".DB::select("SELECT id_status FROM `status` WHERE `element_type` = 'task' AND status_type = 'client' AND name ='CONFIRMED'")[0]-&gt;id_status."',4066,1),</v>
      </c>
      <c r="AK4067" s="16" t="str">
        <f t="shared" si="254"/>
        <v/>
      </c>
      <c r="AL4067" s="16" t="str">
        <f t="shared" si="255"/>
        <v/>
      </c>
    </row>
    <row r="4068" spans="1:38" x14ac:dyDescent="0.25">
      <c r="A4068" s="16" t="s">
        <v>959</v>
      </c>
      <c r="B4068" s="16" t="s">
        <v>62</v>
      </c>
      <c r="C4068" s="16" t="s">
        <v>41</v>
      </c>
      <c r="D4068" s="16" t="s">
        <v>28</v>
      </c>
      <c r="E4068" s="16" t="s">
        <v>105</v>
      </c>
      <c r="F4068" s="16" t="s">
        <v>106</v>
      </c>
      <c r="G4068" s="16" t="s">
        <v>107</v>
      </c>
      <c r="H4068" s="16" t="s">
        <v>885</v>
      </c>
      <c r="I4068" s="16" t="s">
        <v>65</v>
      </c>
      <c r="J4068" s="16" t="s">
        <v>482</v>
      </c>
      <c r="M4068" s="16"/>
      <c r="N4068" s="7">
        <v>45142</v>
      </c>
      <c r="O4068" s="9">
        <v>45141</v>
      </c>
      <c r="P4068" t="s">
        <v>1230</v>
      </c>
      <c r="Q4068">
        <v>1</v>
      </c>
      <c r="R4068">
        <v>134</v>
      </c>
      <c r="S4068">
        <v>4</v>
      </c>
      <c r="T4068" t="s">
        <v>3026</v>
      </c>
      <c r="U4068">
        <v>16</v>
      </c>
      <c r="V4068">
        <v>2</v>
      </c>
      <c r="W4068">
        <v>20</v>
      </c>
      <c r="X4068">
        <v>16</v>
      </c>
      <c r="Y4068">
        <v>280</v>
      </c>
      <c r="Z4068">
        <v>30</v>
      </c>
      <c r="AA4068">
        <v>34</v>
      </c>
      <c r="AE4068">
        <v>4067</v>
      </c>
      <c r="AF4068" s="16" t="s">
        <v>24</v>
      </c>
      <c r="AG4068" s="16"/>
      <c r="AH4068" s="16"/>
      <c r="AI4068" s="16" t="str">
        <f t="shared" si="252"/>
        <v>(16,4,2,20,16,280,34, null, null, 'Chambers 2024 USA',2024, '2023-08-03','2023-08-03','".Carbon::now()."','".Carbon::now()."'),</v>
      </c>
      <c r="AJ4068" s="16" t="str">
        <f t="shared" si="253"/>
        <v>('".DB::select("SELECT id_status FROM `status` WHERE `element_type` = 'task' AND status_type = 'client' AND name ='CANCELLED'")[0]-&gt;id_status."',4067,1),</v>
      </c>
      <c r="AK4068" s="16" t="str">
        <f t="shared" si="254"/>
        <v/>
      </c>
      <c r="AL4068" s="16" t="str">
        <f t="shared" si="255"/>
        <v/>
      </c>
    </row>
    <row r="4069" spans="1:38" x14ac:dyDescent="0.25">
      <c r="A4069" s="16" t="s">
        <v>959</v>
      </c>
      <c r="B4069" s="16" t="s">
        <v>62</v>
      </c>
      <c r="C4069" s="16" t="s">
        <v>41</v>
      </c>
      <c r="D4069" s="16" t="s">
        <v>28</v>
      </c>
      <c r="E4069" s="16" t="s">
        <v>105</v>
      </c>
      <c r="F4069" s="16" t="s">
        <v>106</v>
      </c>
      <c r="G4069" s="16" t="s">
        <v>107</v>
      </c>
      <c r="H4069" s="16" t="s">
        <v>368</v>
      </c>
      <c r="I4069" s="16" t="s">
        <v>65</v>
      </c>
      <c r="J4069" s="16" t="s">
        <v>65</v>
      </c>
      <c r="M4069" s="16" t="s">
        <v>315</v>
      </c>
      <c r="N4069" s="7">
        <v>45142</v>
      </c>
      <c r="O4069" s="9">
        <v>45141</v>
      </c>
      <c r="P4069" t="s">
        <v>1230</v>
      </c>
      <c r="Q4069">
        <v>1</v>
      </c>
      <c r="R4069">
        <v>134</v>
      </c>
      <c r="S4069">
        <v>4</v>
      </c>
      <c r="T4069" t="s">
        <v>3026</v>
      </c>
      <c r="U4069">
        <v>16</v>
      </c>
      <c r="V4069">
        <v>2</v>
      </c>
      <c r="W4069">
        <v>20</v>
      </c>
      <c r="X4069">
        <v>16</v>
      </c>
      <c r="Y4069">
        <v>394</v>
      </c>
      <c r="Z4069">
        <v>30</v>
      </c>
      <c r="AA4069">
        <v>30</v>
      </c>
      <c r="AD4069">
        <v>39</v>
      </c>
      <c r="AE4069">
        <v>4068</v>
      </c>
      <c r="AF4069" s="16" t="s">
        <v>39</v>
      </c>
      <c r="AG4069" s="16"/>
      <c r="AH4069" s="16"/>
      <c r="AI4069" s="16" t="str">
        <f t="shared" si="252"/>
        <v>(16,4,2,20,16,394,30, null, 39, 'Chambers 2024 USA',2024, '2023-08-03','2023-08-03','".Carbon::now()."','".Carbon::now()."'),</v>
      </c>
      <c r="AJ4069" s="16" t="str">
        <f t="shared" si="253"/>
        <v>('".DB::select("SELECT id_status FROM `status` WHERE `element_type` = 'task' AND status_type = 'client' AND name ='CONFIRMED'")[0]-&gt;id_status."',4068,1),</v>
      </c>
      <c r="AK4069" s="16" t="str">
        <f t="shared" si="254"/>
        <v/>
      </c>
      <c r="AL4069" s="16" t="str">
        <f t="shared" si="255"/>
        <v/>
      </c>
    </row>
    <row r="4070" spans="1:38" x14ac:dyDescent="0.25">
      <c r="A4070" s="16" t="s">
        <v>959</v>
      </c>
      <c r="B4070" s="16" t="s">
        <v>62</v>
      </c>
      <c r="C4070" s="16" t="s">
        <v>41</v>
      </c>
      <c r="D4070" s="16" t="s">
        <v>28</v>
      </c>
      <c r="E4070" s="16" t="s">
        <v>105</v>
      </c>
      <c r="F4070" s="16" t="s">
        <v>106</v>
      </c>
      <c r="G4070" s="16" t="s">
        <v>370</v>
      </c>
      <c r="H4070" s="16" t="s">
        <v>57</v>
      </c>
      <c r="I4070" s="16" t="s">
        <v>65</v>
      </c>
      <c r="J4070" s="16" t="s">
        <v>482</v>
      </c>
      <c r="M4070" s="16" t="s">
        <v>315</v>
      </c>
      <c r="N4070" s="7">
        <v>45233</v>
      </c>
      <c r="O4070" s="9">
        <v>45204</v>
      </c>
      <c r="P4070" t="s">
        <v>1229</v>
      </c>
      <c r="Q4070">
        <v>1</v>
      </c>
      <c r="R4070">
        <v>134</v>
      </c>
      <c r="S4070">
        <v>4</v>
      </c>
      <c r="T4070" t="s">
        <v>3026</v>
      </c>
      <c r="U4070">
        <v>16</v>
      </c>
      <c r="V4070">
        <v>2</v>
      </c>
      <c r="W4070">
        <v>20</v>
      </c>
      <c r="X4070">
        <v>22</v>
      </c>
      <c r="Y4070">
        <v>343</v>
      </c>
      <c r="Z4070">
        <v>30</v>
      </c>
      <c r="AA4070">
        <v>34</v>
      </c>
      <c r="AD4070">
        <v>39</v>
      </c>
      <c r="AE4070">
        <v>4069</v>
      </c>
      <c r="AF4070" s="16" t="s">
        <v>39</v>
      </c>
      <c r="AG4070" s="16"/>
      <c r="AH4070" s="16"/>
      <c r="AI4070" s="16" t="str">
        <f t="shared" si="252"/>
        <v>(16,4,2,20,22,343,34, null, 39, 'Chambers 2024 USA',2024, '2023-10-05','2023-10-05','".Carbon::now()."','".Carbon::now()."'),</v>
      </c>
      <c r="AJ4070" s="16" t="str">
        <f t="shared" si="253"/>
        <v>('".DB::select("SELECT id_status FROM `status` WHERE `element_type` = 'task' AND status_type = 'client' AND name ='CONFIRMED'")[0]-&gt;id_status."',4069,1),</v>
      </c>
      <c r="AK4070" s="16" t="str">
        <f t="shared" si="254"/>
        <v/>
      </c>
      <c r="AL4070" s="16" t="str">
        <f t="shared" si="255"/>
        <v/>
      </c>
    </row>
    <row r="4071" spans="1:38" x14ac:dyDescent="0.25">
      <c r="A4071" s="16" t="s">
        <v>959</v>
      </c>
      <c r="B4071" s="16" t="s">
        <v>62</v>
      </c>
      <c r="C4071" s="16" t="s">
        <v>41</v>
      </c>
      <c r="D4071" s="16" t="s">
        <v>28</v>
      </c>
      <c r="E4071" s="16" t="s">
        <v>105</v>
      </c>
      <c r="F4071" s="16" t="s">
        <v>106</v>
      </c>
      <c r="G4071" s="16" t="s">
        <v>791</v>
      </c>
      <c r="H4071" s="16" t="s">
        <v>108</v>
      </c>
      <c r="I4071" s="16" t="s">
        <v>65</v>
      </c>
      <c r="J4071" s="16" t="s">
        <v>482</v>
      </c>
      <c r="M4071" s="16" t="s">
        <v>315</v>
      </c>
      <c r="N4071" s="7">
        <v>45142</v>
      </c>
      <c r="O4071" s="9">
        <v>45141</v>
      </c>
      <c r="P4071" t="s">
        <v>1230</v>
      </c>
      <c r="Q4071">
        <v>1</v>
      </c>
      <c r="R4071">
        <v>134</v>
      </c>
      <c r="S4071">
        <v>4</v>
      </c>
      <c r="T4071" t="s">
        <v>3026</v>
      </c>
      <c r="U4071">
        <v>16</v>
      </c>
      <c r="V4071">
        <v>2</v>
      </c>
      <c r="W4071">
        <v>20</v>
      </c>
      <c r="X4071">
        <v>31</v>
      </c>
      <c r="Y4071">
        <v>31</v>
      </c>
      <c r="Z4071">
        <v>30</v>
      </c>
      <c r="AA4071">
        <v>34</v>
      </c>
      <c r="AD4071">
        <v>39</v>
      </c>
      <c r="AE4071">
        <v>4070</v>
      </c>
      <c r="AF4071" s="16" t="s">
        <v>39</v>
      </c>
      <c r="AG4071" s="16"/>
      <c r="AH4071" s="16"/>
      <c r="AI4071" s="16" t="str">
        <f t="shared" si="252"/>
        <v>(16,4,2,20,31,31,34, null, 39, 'Chambers 2024 USA',2024, '2023-08-03','2023-08-03','".Carbon::now()."','".Carbon::now()."'),</v>
      </c>
      <c r="AJ4071" s="16" t="str">
        <f t="shared" si="253"/>
        <v>('".DB::select("SELECT id_status FROM `status` WHERE `element_type` = 'task' AND status_type = 'client' AND name ='CONFIRMED'")[0]-&gt;id_status."',4070,1),</v>
      </c>
      <c r="AK4071" s="16" t="str">
        <f t="shared" si="254"/>
        <v/>
      </c>
      <c r="AL4071" s="16" t="str">
        <f t="shared" si="255"/>
        <v/>
      </c>
    </row>
    <row r="4072" spans="1:38" x14ac:dyDescent="0.25">
      <c r="A4072" s="16" t="s">
        <v>959</v>
      </c>
      <c r="B4072" s="16" t="s">
        <v>62</v>
      </c>
      <c r="C4072" s="16" t="s">
        <v>41</v>
      </c>
      <c r="D4072" s="16" t="s">
        <v>28</v>
      </c>
      <c r="E4072" s="16" t="s">
        <v>105</v>
      </c>
      <c r="F4072" s="16" t="s">
        <v>106</v>
      </c>
      <c r="G4072" s="16" t="s">
        <v>791</v>
      </c>
      <c r="H4072" s="16" t="s">
        <v>792</v>
      </c>
      <c r="I4072" s="16" t="s">
        <v>65</v>
      </c>
      <c r="J4072" s="16" t="s">
        <v>65</v>
      </c>
      <c r="M4072" s="16" t="s">
        <v>315</v>
      </c>
      <c r="N4072" s="7">
        <v>45205</v>
      </c>
      <c r="O4072" s="9">
        <v>45204</v>
      </c>
      <c r="P4072" t="s">
        <v>1229</v>
      </c>
      <c r="Q4072">
        <v>1</v>
      </c>
      <c r="R4072">
        <v>134</v>
      </c>
      <c r="S4072">
        <v>4</v>
      </c>
      <c r="T4072" t="s">
        <v>3026</v>
      </c>
      <c r="U4072">
        <v>16</v>
      </c>
      <c r="V4072">
        <v>2</v>
      </c>
      <c r="W4072">
        <v>20</v>
      </c>
      <c r="X4072">
        <v>31</v>
      </c>
      <c r="Y4072">
        <v>58</v>
      </c>
      <c r="Z4072">
        <v>30</v>
      </c>
      <c r="AA4072">
        <v>30</v>
      </c>
      <c r="AD4072">
        <v>39</v>
      </c>
      <c r="AE4072">
        <v>4071</v>
      </c>
      <c r="AF4072" s="16" t="s">
        <v>39</v>
      </c>
      <c r="AG4072" s="16"/>
      <c r="AH4072" s="16"/>
      <c r="AI4072" s="16" t="str">
        <f t="shared" si="252"/>
        <v>(16,4,2,20,31,58,30, null, 39, 'Chambers 2024 USA',2024, '2023-10-05','2023-10-05','".Carbon::now()."','".Carbon::now()."'),</v>
      </c>
      <c r="AJ4072" s="16" t="str">
        <f t="shared" si="253"/>
        <v>('".DB::select("SELECT id_status FROM `status` WHERE `element_type` = 'task' AND status_type = 'client' AND name ='CONFIRMED'")[0]-&gt;id_status."',4071,1),</v>
      </c>
      <c r="AK4072" s="16" t="str">
        <f t="shared" si="254"/>
        <v/>
      </c>
      <c r="AL4072" s="16" t="str">
        <f t="shared" si="255"/>
        <v/>
      </c>
    </row>
    <row r="4073" spans="1:38" x14ac:dyDescent="0.25">
      <c r="A4073" s="16" t="s">
        <v>959</v>
      </c>
      <c r="B4073" s="16" t="s">
        <v>62</v>
      </c>
      <c r="C4073" s="16" t="s">
        <v>41</v>
      </c>
      <c r="D4073" s="16" t="s">
        <v>28</v>
      </c>
      <c r="E4073" s="16" t="s">
        <v>105</v>
      </c>
      <c r="F4073" s="16" t="s">
        <v>106</v>
      </c>
      <c r="G4073" s="16" t="s">
        <v>113</v>
      </c>
      <c r="H4073" s="16" t="s">
        <v>132</v>
      </c>
      <c r="I4073" s="16" t="s">
        <v>65</v>
      </c>
      <c r="J4073" s="16" t="s">
        <v>65</v>
      </c>
      <c r="M4073" s="16" t="s">
        <v>315</v>
      </c>
      <c r="N4073" s="7"/>
      <c r="O4073" s="9">
        <v>45204</v>
      </c>
      <c r="P4073" t="s">
        <v>1229</v>
      </c>
      <c r="Q4073">
        <v>1</v>
      </c>
      <c r="R4073">
        <v>134</v>
      </c>
      <c r="S4073">
        <v>4</v>
      </c>
      <c r="T4073" t="s">
        <v>3026</v>
      </c>
      <c r="U4073">
        <v>16</v>
      </c>
      <c r="V4073">
        <v>2</v>
      </c>
      <c r="W4073">
        <v>20</v>
      </c>
      <c r="X4073">
        <v>33</v>
      </c>
      <c r="Y4073">
        <v>9</v>
      </c>
      <c r="Z4073">
        <v>30</v>
      </c>
      <c r="AA4073">
        <v>30</v>
      </c>
      <c r="AD4073">
        <v>39</v>
      </c>
      <c r="AE4073">
        <v>4072</v>
      </c>
      <c r="AF4073" s="16" t="s">
        <v>39</v>
      </c>
      <c r="AG4073" s="16"/>
      <c r="AH4073" s="16"/>
      <c r="AI4073" s="16" t="str">
        <f t="shared" si="252"/>
        <v>(16,4,2,20,33,9,30, null, 39, 'Chambers 2024 USA',2024, '2023-10-05','2023-10-05','".Carbon::now()."','".Carbon::now()."'),</v>
      </c>
      <c r="AJ4073" s="16" t="str">
        <f t="shared" si="253"/>
        <v>('".DB::select("SELECT id_status FROM `status` WHERE `element_type` = 'task' AND status_type = 'client' AND name ='CONFIRMED'")[0]-&gt;id_status."',4072,1),</v>
      </c>
      <c r="AK4073" s="16" t="str">
        <f t="shared" si="254"/>
        <v/>
      </c>
      <c r="AL4073" s="16" t="str">
        <f t="shared" si="255"/>
        <v/>
      </c>
    </row>
    <row r="4074" spans="1:38" x14ac:dyDescent="0.25">
      <c r="A4074" s="16" t="s">
        <v>959</v>
      </c>
      <c r="B4074" s="16" t="s">
        <v>62</v>
      </c>
      <c r="C4074" s="16" t="s">
        <v>41</v>
      </c>
      <c r="D4074" s="16" t="s">
        <v>28</v>
      </c>
      <c r="E4074" s="16" t="s">
        <v>105</v>
      </c>
      <c r="F4074" s="16" t="s">
        <v>106</v>
      </c>
      <c r="G4074" s="16" t="s">
        <v>113</v>
      </c>
      <c r="H4074" s="16" t="s">
        <v>121</v>
      </c>
      <c r="I4074" s="16" t="s">
        <v>65</v>
      </c>
      <c r="J4074" s="16" t="s">
        <v>65</v>
      </c>
      <c r="M4074" s="16" t="s">
        <v>315</v>
      </c>
      <c r="N4074" s="7">
        <v>45170</v>
      </c>
      <c r="O4074" s="9">
        <v>45176</v>
      </c>
      <c r="P4074" t="s">
        <v>1178</v>
      </c>
      <c r="Q4074">
        <v>1</v>
      </c>
      <c r="R4074">
        <v>134</v>
      </c>
      <c r="S4074">
        <v>4</v>
      </c>
      <c r="T4074" t="s">
        <v>3026</v>
      </c>
      <c r="U4074">
        <v>16</v>
      </c>
      <c r="V4074">
        <v>2</v>
      </c>
      <c r="W4074">
        <v>20</v>
      </c>
      <c r="X4074">
        <v>33</v>
      </c>
      <c r="Y4074">
        <v>208</v>
      </c>
      <c r="Z4074">
        <v>30</v>
      </c>
      <c r="AA4074">
        <v>30</v>
      </c>
      <c r="AD4074">
        <v>39</v>
      </c>
      <c r="AE4074">
        <v>4073</v>
      </c>
      <c r="AF4074" s="16" t="s">
        <v>39</v>
      </c>
      <c r="AG4074" s="16"/>
      <c r="AH4074" s="16"/>
      <c r="AI4074" s="16" t="str">
        <f t="shared" si="252"/>
        <v>(16,4,2,20,33,208,30, null, 39, 'Chambers 2024 USA',2024, '2023-09-07','2023-09-07','".Carbon::now()."','".Carbon::now()."'),</v>
      </c>
      <c r="AJ4074" s="16" t="str">
        <f t="shared" si="253"/>
        <v>('".DB::select("SELECT id_status FROM `status` WHERE `element_type` = 'task' AND status_type = 'client' AND name ='CONFIRMED'")[0]-&gt;id_status."',4073,1),</v>
      </c>
      <c r="AK4074" s="16" t="str">
        <f t="shared" si="254"/>
        <v/>
      </c>
      <c r="AL4074" s="16" t="str">
        <f t="shared" si="255"/>
        <v/>
      </c>
    </row>
    <row r="4075" spans="1:38" x14ac:dyDescent="0.25">
      <c r="A4075" s="16" t="s">
        <v>959</v>
      </c>
      <c r="B4075" s="16" t="s">
        <v>62</v>
      </c>
      <c r="C4075" s="16" t="s">
        <v>41</v>
      </c>
      <c r="D4075" s="16" t="s">
        <v>28</v>
      </c>
      <c r="E4075" s="16" t="s">
        <v>105</v>
      </c>
      <c r="F4075" s="16" t="s">
        <v>106</v>
      </c>
      <c r="G4075" s="16" t="s">
        <v>113</v>
      </c>
      <c r="H4075" s="16" t="s">
        <v>115</v>
      </c>
      <c r="I4075" s="16" t="s">
        <v>65</v>
      </c>
      <c r="J4075" s="16" t="s">
        <v>65</v>
      </c>
      <c r="M4075" s="16" t="s">
        <v>315</v>
      </c>
      <c r="N4075" s="7">
        <v>45170</v>
      </c>
      <c r="O4075" s="9">
        <v>45176</v>
      </c>
      <c r="P4075" t="s">
        <v>1178</v>
      </c>
      <c r="Q4075">
        <v>1</v>
      </c>
      <c r="R4075">
        <v>134</v>
      </c>
      <c r="S4075">
        <v>4</v>
      </c>
      <c r="T4075" t="s">
        <v>3026</v>
      </c>
      <c r="U4075">
        <v>16</v>
      </c>
      <c r="V4075">
        <v>2</v>
      </c>
      <c r="W4075">
        <v>20</v>
      </c>
      <c r="X4075">
        <v>33</v>
      </c>
      <c r="Y4075">
        <v>210</v>
      </c>
      <c r="Z4075">
        <v>30</v>
      </c>
      <c r="AA4075">
        <v>30</v>
      </c>
      <c r="AD4075">
        <v>39</v>
      </c>
      <c r="AE4075">
        <v>4074</v>
      </c>
      <c r="AF4075" s="16" t="s">
        <v>39</v>
      </c>
      <c r="AG4075" s="16"/>
      <c r="AH4075" s="16"/>
      <c r="AI4075" s="16" t="str">
        <f t="shared" si="252"/>
        <v>(16,4,2,20,33,210,30, null, 39, 'Chambers 2024 USA',2024, '2023-09-07','2023-09-07','".Carbon::now()."','".Carbon::now()."'),</v>
      </c>
      <c r="AJ4075" s="16" t="str">
        <f t="shared" si="253"/>
        <v>('".DB::select("SELECT id_status FROM `status` WHERE `element_type` = 'task' AND status_type = 'client' AND name ='CONFIRMED'")[0]-&gt;id_status."',4074,1),</v>
      </c>
      <c r="AK4075" s="16" t="str">
        <f t="shared" si="254"/>
        <v/>
      </c>
      <c r="AL4075" s="16" t="str">
        <f t="shared" si="255"/>
        <v/>
      </c>
    </row>
    <row r="4076" spans="1:38" x14ac:dyDescent="0.25">
      <c r="A4076" s="16" t="s">
        <v>959</v>
      </c>
      <c r="B4076" s="16" t="s">
        <v>62</v>
      </c>
      <c r="C4076" s="16" t="s">
        <v>41</v>
      </c>
      <c r="D4076" s="16" t="s">
        <v>28</v>
      </c>
      <c r="E4076" s="16" t="s">
        <v>105</v>
      </c>
      <c r="F4076" s="16" t="s">
        <v>106</v>
      </c>
      <c r="G4076" s="16" t="s">
        <v>113</v>
      </c>
      <c r="H4076" s="16" t="s">
        <v>119</v>
      </c>
      <c r="I4076" s="16" t="s">
        <v>65</v>
      </c>
      <c r="J4076" s="16" t="s">
        <v>482</v>
      </c>
      <c r="M4076" s="16" t="s">
        <v>315</v>
      </c>
      <c r="N4076" s="7">
        <v>45233</v>
      </c>
      <c r="O4076" s="9">
        <v>45239</v>
      </c>
      <c r="P4076" t="s">
        <v>1241</v>
      </c>
      <c r="Q4076">
        <v>1</v>
      </c>
      <c r="R4076">
        <v>134</v>
      </c>
      <c r="S4076">
        <v>4</v>
      </c>
      <c r="T4076" t="s">
        <v>3026</v>
      </c>
      <c r="U4076">
        <v>16</v>
      </c>
      <c r="V4076">
        <v>2</v>
      </c>
      <c r="W4076">
        <v>20</v>
      </c>
      <c r="X4076">
        <v>33</v>
      </c>
      <c r="Y4076">
        <v>260</v>
      </c>
      <c r="Z4076">
        <v>30</v>
      </c>
      <c r="AA4076">
        <v>34</v>
      </c>
      <c r="AD4076">
        <v>39</v>
      </c>
      <c r="AE4076">
        <v>4075</v>
      </c>
      <c r="AF4076" s="16" t="s">
        <v>39</v>
      </c>
      <c r="AG4076" s="16"/>
      <c r="AH4076" s="16"/>
      <c r="AI4076" s="16" t="str">
        <f t="shared" si="252"/>
        <v>(16,4,2,20,33,260,34, null, 39, 'Chambers 2024 USA',2024, '2023-11-09','2023-11-09','".Carbon::now()."','".Carbon::now()."'),</v>
      </c>
      <c r="AJ4076" s="16" t="str">
        <f t="shared" si="253"/>
        <v>('".DB::select("SELECT id_status FROM `status` WHERE `element_type` = 'task' AND status_type = 'client' AND name ='CONFIRMED'")[0]-&gt;id_status."',4075,1),</v>
      </c>
      <c r="AK4076" s="16" t="str">
        <f t="shared" si="254"/>
        <v/>
      </c>
      <c r="AL4076" s="16" t="str">
        <f t="shared" si="255"/>
        <v/>
      </c>
    </row>
    <row r="4077" spans="1:38" x14ac:dyDescent="0.25">
      <c r="A4077" s="16" t="s">
        <v>959</v>
      </c>
      <c r="B4077" s="16" t="s">
        <v>62</v>
      </c>
      <c r="C4077" s="16" t="s">
        <v>41</v>
      </c>
      <c r="D4077" s="16" t="s">
        <v>28</v>
      </c>
      <c r="E4077" s="16" t="s">
        <v>105</v>
      </c>
      <c r="F4077" s="16" t="s">
        <v>106</v>
      </c>
      <c r="G4077" s="16" t="s">
        <v>113</v>
      </c>
      <c r="H4077" s="16" t="s">
        <v>117</v>
      </c>
      <c r="I4077" s="16" t="s">
        <v>65</v>
      </c>
      <c r="J4077" s="16" t="s">
        <v>65</v>
      </c>
      <c r="M4077" s="16" t="s">
        <v>315</v>
      </c>
      <c r="N4077" s="7">
        <v>45170</v>
      </c>
      <c r="O4077" s="9">
        <v>45176</v>
      </c>
      <c r="P4077" t="s">
        <v>1178</v>
      </c>
      <c r="Q4077">
        <v>1</v>
      </c>
      <c r="R4077">
        <v>134</v>
      </c>
      <c r="S4077">
        <v>4</v>
      </c>
      <c r="T4077" t="s">
        <v>3026</v>
      </c>
      <c r="U4077">
        <v>16</v>
      </c>
      <c r="V4077">
        <v>2</v>
      </c>
      <c r="W4077">
        <v>20</v>
      </c>
      <c r="X4077">
        <v>33</v>
      </c>
      <c r="Y4077">
        <v>273</v>
      </c>
      <c r="Z4077">
        <v>30</v>
      </c>
      <c r="AA4077">
        <v>30</v>
      </c>
      <c r="AD4077">
        <v>39</v>
      </c>
      <c r="AE4077">
        <v>4076</v>
      </c>
      <c r="AF4077" s="16" t="s">
        <v>39</v>
      </c>
      <c r="AG4077" s="16"/>
      <c r="AH4077" s="16"/>
      <c r="AI4077" s="16" t="str">
        <f t="shared" si="252"/>
        <v>(16,4,2,20,33,273,30, null, 39, 'Chambers 2024 USA',2024, '2023-09-07','2023-09-07','".Carbon::now()."','".Carbon::now()."'),</v>
      </c>
      <c r="AJ4077" s="16" t="str">
        <f t="shared" si="253"/>
        <v>('".DB::select("SELECT id_status FROM `status` WHERE `element_type` = 'task' AND status_type = 'client' AND name ='CONFIRMED'")[0]-&gt;id_status."',4076,1),</v>
      </c>
      <c r="AK4077" s="16" t="str">
        <f t="shared" si="254"/>
        <v/>
      </c>
      <c r="AL4077" s="16" t="str">
        <f t="shared" si="255"/>
        <v/>
      </c>
    </row>
    <row r="4078" spans="1:38" x14ac:dyDescent="0.25">
      <c r="A4078" s="16" t="s">
        <v>959</v>
      </c>
      <c r="B4078" s="16" t="s">
        <v>62</v>
      </c>
      <c r="C4078" s="16" t="s">
        <v>41</v>
      </c>
      <c r="D4078" s="16" t="s">
        <v>28</v>
      </c>
      <c r="E4078" s="16" t="s">
        <v>105</v>
      </c>
      <c r="F4078" s="16" t="s">
        <v>106</v>
      </c>
      <c r="G4078" s="16" t="s">
        <v>118</v>
      </c>
      <c r="H4078" s="16" t="s">
        <v>181</v>
      </c>
      <c r="I4078" s="16" t="s">
        <v>65</v>
      </c>
      <c r="J4078" s="16" t="s">
        <v>65</v>
      </c>
      <c r="M4078" s="16"/>
      <c r="N4078" s="7">
        <v>45170</v>
      </c>
      <c r="O4078" s="9">
        <v>45176</v>
      </c>
      <c r="P4078" t="s">
        <v>1178</v>
      </c>
      <c r="Q4078">
        <v>1</v>
      </c>
      <c r="R4078">
        <v>134</v>
      </c>
      <c r="S4078">
        <v>4</v>
      </c>
      <c r="T4078" t="s">
        <v>3026</v>
      </c>
      <c r="U4078">
        <v>16</v>
      </c>
      <c r="V4078">
        <v>2</v>
      </c>
      <c r="W4078">
        <v>20</v>
      </c>
      <c r="X4078">
        <v>41</v>
      </c>
      <c r="Y4078">
        <v>218</v>
      </c>
      <c r="Z4078">
        <v>30</v>
      </c>
      <c r="AA4078">
        <v>30</v>
      </c>
      <c r="AE4078">
        <v>4077</v>
      </c>
      <c r="AF4078" s="16" t="s">
        <v>24</v>
      </c>
      <c r="AG4078" s="16"/>
      <c r="AH4078" s="16"/>
      <c r="AI4078" s="16" t="str">
        <f t="shared" si="252"/>
        <v>(16,4,2,20,41,218,30, null, null, 'Chambers 2024 USA',2024, '2023-09-07','2023-09-07','".Carbon::now()."','".Carbon::now()."'),</v>
      </c>
      <c r="AJ4078" s="16" t="str">
        <f t="shared" si="253"/>
        <v>('".DB::select("SELECT id_status FROM `status` WHERE `element_type` = 'task' AND status_type = 'client' AND name ='CANCELLED'")[0]-&gt;id_status."',4077,1),</v>
      </c>
      <c r="AK4078" s="16" t="str">
        <f t="shared" si="254"/>
        <v/>
      </c>
      <c r="AL4078" s="16" t="str">
        <f t="shared" si="255"/>
        <v/>
      </c>
    </row>
    <row r="4079" spans="1:38" x14ac:dyDescent="0.25">
      <c r="A4079" s="16" t="s">
        <v>959</v>
      </c>
      <c r="B4079" s="16" t="s">
        <v>62</v>
      </c>
      <c r="C4079" s="16" t="s">
        <v>41</v>
      </c>
      <c r="D4079" s="16" t="s">
        <v>28</v>
      </c>
      <c r="E4079" s="16" t="s">
        <v>105</v>
      </c>
      <c r="F4079" s="16" t="s">
        <v>106</v>
      </c>
      <c r="G4079" s="16" t="s">
        <v>118</v>
      </c>
      <c r="H4079" s="16" t="s">
        <v>124</v>
      </c>
      <c r="I4079" s="16" t="s">
        <v>65</v>
      </c>
      <c r="J4079" s="16" t="s">
        <v>65</v>
      </c>
      <c r="M4079" s="16" t="s">
        <v>315</v>
      </c>
      <c r="N4079" s="7">
        <v>45121</v>
      </c>
      <c r="O4079" s="9">
        <v>45120</v>
      </c>
      <c r="P4079" t="s">
        <v>1221</v>
      </c>
      <c r="Q4079">
        <v>1</v>
      </c>
      <c r="R4079">
        <v>134</v>
      </c>
      <c r="S4079">
        <v>4</v>
      </c>
      <c r="T4079" t="s">
        <v>3026</v>
      </c>
      <c r="U4079">
        <v>16</v>
      </c>
      <c r="V4079">
        <v>2</v>
      </c>
      <c r="W4079">
        <v>20</v>
      </c>
      <c r="X4079">
        <v>41</v>
      </c>
      <c r="Y4079">
        <v>269</v>
      </c>
      <c r="Z4079">
        <v>30</v>
      </c>
      <c r="AA4079">
        <v>30</v>
      </c>
      <c r="AD4079">
        <v>39</v>
      </c>
      <c r="AE4079">
        <v>4078</v>
      </c>
      <c r="AF4079" s="16" t="s">
        <v>39</v>
      </c>
      <c r="AG4079" s="16"/>
      <c r="AH4079" s="16"/>
      <c r="AI4079" s="16" t="str">
        <f t="shared" si="252"/>
        <v>(16,4,2,20,41,269,30, null, 39, 'Chambers 2024 USA',2024, '2023-07-13','2023-07-13','".Carbon::now()."','".Carbon::now()."'),</v>
      </c>
      <c r="AJ4079" s="16" t="str">
        <f t="shared" si="253"/>
        <v>('".DB::select("SELECT id_status FROM `status` WHERE `element_type` = 'task' AND status_type = 'client' AND name ='CONFIRMED'")[0]-&gt;id_status."',4078,1),</v>
      </c>
      <c r="AK4079" s="16" t="str">
        <f t="shared" si="254"/>
        <v/>
      </c>
      <c r="AL4079" s="16" t="str">
        <f t="shared" si="255"/>
        <v/>
      </c>
    </row>
    <row r="4080" spans="1:38" x14ac:dyDescent="0.25">
      <c r="A4080" s="16" t="s">
        <v>959</v>
      </c>
      <c r="B4080" s="16" t="s">
        <v>62</v>
      </c>
      <c r="C4080" s="16" t="s">
        <v>41</v>
      </c>
      <c r="D4080" s="16" t="s">
        <v>28</v>
      </c>
      <c r="E4080" s="16" t="s">
        <v>105</v>
      </c>
      <c r="F4080" s="16" t="s">
        <v>106</v>
      </c>
      <c r="G4080" s="16" t="s">
        <v>120</v>
      </c>
      <c r="H4080" s="16" t="s">
        <v>124</v>
      </c>
      <c r="I4080" s="16" t="s">
        <v>65</v>
      </c>
      <c r="J4080" s="16" t="s">
        <v>65</v>
      </c>
      <c r="M4080" s="16"/>
      <c r="N4080" s="7">
        <v>45233</v>
      </c>
      <c r="O4080" s="9">
        <v>45239</v>
      </c>
      <c r="P4080" t="s">
        <v>1241</v>
      </c>
      <c r="Q4080">
        <v>1</v>
      </c>
      <c r="R4080">
        <v>134</v>
      </c>
      <c r="S4080">
        <v>4</v>
      </c>
      <c r="T4080" t="s">
        <v>3026</v>
      </c>
      <c r="U4080">
        <v>16</v>
      </c>
      <c r="V4080">
        <v>2</v>
      </c>
      <c r="W4080">
        <v>20</v>
      </c>
      <c r="X4080">
        <v>44</v>
      </c>
      <c r="Y4080">
        <v>269</v>
      </c>
      <c r="Z4080">
        <v>30</v>
      </c>
      <c r="AA4080">
        <v>30</v>
      </c>
      <c r="AE4080">
        <v>4079</v>
      </c>
      <c r="AF4080" s="16" t="s">
        <v>24</v>
      </c>
      <c r="AG4080" s="16"/>
      <c r="AH4080" s="16"/>
      <c r="AI4080" s="16" t="str">
        <f t="shared" si="252"/>
        <v>(16,4,2,20,44,269,30, null, null, 'Chambers 2024 USA',2024, '2023-11-09','2023-11-09','".Carbon::now()."','".Carbon::now()."'),</v>
      </c>
      <c r="AJ4080" s="16" t="str">
        <f t="shared" si="253"/>
        <v>('".DB::select("SELECT id_status FROM `status` WHERE `element_type` = 'task' AND status_type = 'client' AND name ='CANCELLED'")[0]-&gt;id_status."',4079,1),</v>
      </c>
      <c r="AK4080" s="16" t="str">
        <f t="shared" si="254"/>
        <v/>
      </c>
      <c r="AL4080" s="16" t="str">
        <f t="shared" si="255"/>
        <v/>
      </c>
    </row>
    <row r="4081" spans="1:38" x14ac:dyDescent="0.25">
      <c r="A4081" s="16" t="s">
        <v>959</v>
      </c>
      <c r="B4081" s="16" t="s">
        <v>62</v>
      </c>
      <c r="C4081" s="16" t="s">
        <v>41</v>
      </c>
      <c r="D4081" s="16" t="s">
        <v>28</v>
      </c>
      <c r="E4081" s="16" t="s">
        <v>105</v>
      </c>
      <c r="F4081" s="16" t="s">
        <v>106</v>
      </c>
      <c r="G4081" s="16" t="s">
        <v>122</v>
      </c>
      <c r="H4081" s="16" t="s">
        <v>53</v>
      </c>
      <c r="I4081" s="16" t="s">
        <v>65</v>
      </c>
      <c r="J4081" s="16" t="s">
        <v>482</v>
      </c>
      <c r="M4081" s="16" t="s">
        <v>315</v>
      </c>
      <c r="N4081" s="7">
        <v>45142</v>
      </c>
      <c r="O4081" s="9">
        <v>45141</v>
      </c>
      <c r="P4081" t="s">
        <v>1230</v>
      </c>
      <c r="Q4081">
        <v>1</v>
      </c>
      <c r="R4081">
        <v>134</v>
      </c>
      <c r="S4081">
        <v>4</v>
      </c>
      <c r="T4081" t="s">
        <v>3026</v>
      </c>
      <c r="U4081">
        <v>16</v>
      </c>
      <c r="V4081">
        <v>2</v>
      </c>
      <c r="W4081">
        <v>20</v>
      </c>
      <c r="X4081">
        <v>53</v>
      </c>
      <c r="Y4081">
        <v>20</v>
      </c>
      <c r="Z4081">
        <v>30</v>
      </c>
      <c r="AA4081">
        <v>34</v>
      </c>
      <c r="AD4081">
        <v>39</v>
      </c>
      <c r="AE4081">
        <v>4080</v>
      </c>
      <c r="AF4081" s="16" t="s">
        <v>39</v>
      </c>
      <c r="AG4081" s="16"/>
      <c r="AH4081" s="16"/>
      <c r="AI4081" s="16" t="str">
        <f t="shared" si="252"/>
        <v>(16,4,2,20,53,20,34, null, 39, 'Chambers 2024 USA',2024, '2023-08-03','2023-08-03','".Carbon::now()."','".Carbon::now()."'),</v>
      </c>
      <c r="AJ4081" s="16" t="str">
        <f t="shared" si="253"/>
        <v>('".DB::select("SELECT id_status FROM `status` WHERE `element_type` = 'task' AND status_type = 'client' AND name ='CONFIRMED'")[0]-&gt;id_status."',4080,1),</v>
      </c>
      <c r="AK4081" s="16" t="str">
        <f t="shared" si="254"/>
        <v/>
      </c>
      <c r="AL4081" s="16" t="str">
        <f t="shared" si="255"/>
        <v/>
      </c>
    </row>
    <row r="4082" spans="1:38" x14ac:dyDescent="0.25">
      <c r="A4082" s="16" t="s">
        <v>959</v>
      </c>
      <c r="B4082" s="16" t="s">
        <v>62</v>
      </c>
      <c r="C4082" s="16" t="s">
        <v>41</v>
      </c>
      <c r="D4082" s="16" t="s">
        <v>28</v>
      </c>
      <c r="E4082" s="16" t="s">
        <v>105</v>
      </c>
      <c r="F4082" s="16" t="s">
        <v>106</v>
      </c>
      <c r="G4082" s="16" t="s">
        <v>122</v>
      </c>
      <c r="H4082" s="16" t="s">
        <v>64</v>
      </c>
      <c r="I4082" s="16" t="s">
        <v>65</v>
      </c>
      <c r="J4082" s="16" t="s">
        <v>65</v>
      </c>
      <c r="M4082" s="16" t="s">
        <v>315</v>
      </c>
      <c r="N4082" s="7">
        <v>45121</v>
      </c>
      <c r="O4082" s="9">
        <v>45239</v>
      </c>
      <c r="P4082" t="s">
        <v>1241</v>
      </c>
      <c r="Q4082">
        <v>1</v>
      </c>
      <c r="R4082">
        <v>134</v>
      </c>
      <c r="S4082">
        <v>4</v>
      </c>
      <c r="T4082" t="s">
        <v>3026</v>
      </c>
      <c r="U4082">
        <v>16</v>
      </c>
      <c r="V4082">
        <v>2</v>
      </c>
      <c r="W4082">
        <v>20</v>
      </c>
      <c r="X4082">
        <v>53</v>
      </c>
      <c r="Y4082">
        <v>93</v>
      </c>
      <c r="Z4082">
        <v>30</v>
      </c>
      <c r="AA4082">
        <v>30</v>
      </c>
      <c r="AD4082">
        <v>39</v>
      </c>
      <c r="AE4082">
        <v>4081</v>
      </c>
      <c r="AF4082" s="16" t="s">
        <v>39</v>
      </c>
      <c r="AG4082" s="16"/>
      <c r="AH4082" s="16"/>
      <c r="AI4082" s="16" t="str">
        <f t="shared" si="252"/>
        <v>(16,4,2,20,53,93,30, null, 39, 'Chambers 2024 USA',2024, '2023-11-09','2023-11-09','".Carbon::now()."','".Carbon::now()."'),</v>
      </c>
      <c r="AJ4082" s="16" t="str">
        <f t="shared" si="253"/>
        <v>('".DB::select("SELECT id_status FROM `status` WHERE `element_type` = 'task' AND status_type = 'client' AND name ='CONFIRMED'")[0]-&gt;id_status."',4081,1),</v>
      </c>
      <c r="AK4082" s="16" t="str">
        <f t="shared" si="254"/>
        <v/>
      </c>
      <c r="AL4082" s="16" t="str">
        <f t="shared" si="255"/>
        <v/>
      </c>
    </row>
    <row r="4083" spans="1:38" x14ac:dyDescent="0.25">
      <c r="A4083" s="16" t="s">
        <v>959</v>
      </c>
      <c r="B4083" s="16" t="s">
        <v>62</v>
      </c>
      <c r="C4083" s="16" t="s">
        <v>41</v>
      </c>
      <c r="D4083" s="16" t="s">
        <v>28</v>
      </c>
      <c r="E4083" s="16" t="s">
        <v>105</v>
      </c>
      <c r="F4083" s="16" t="s">
        <v>106</v>
      </c>
      <c r="G4083" s="16" t="s">
        <v>122</v>
      </c>
      <c r="H4083" s="16" t="s">
        <v>121</v>
      </c>
      <c r="I4083" s="16" t="s">
        <v>65</v>
      </c>
      <c r="J4083" s="16" t="s">
        <v>65</v>
      </c>
      <c r="M4083" s="16"/>
      <c r="N4083" s="7">
        <v>45121</v>
      </c>
      <c r="O4083" s="9">
        <v>45120</v>
      </c>
      <c r="P4083" t="s">
        <v>1221</v>
      </c>
      <c r="Q4083">
        <v>1</v>
      </c>
      <c r="R4083">
        <v>134</v>
      </c>
      <c r="S4083">
        <v>4</v>
      </c>
      <c r="T4083" t="s">
        <v>3026</v>
      </c>
      <c r="U4083">
        <v>16</v>
      </c>
      <c r="V4083">
        <v>2</v>
      </c>
      <c r="W4083">
        <v>20</v>
      </c>
      <c r="X4083">
        <v>53</v>
      </c>
      <c r="Y4083">
        <v>208</v>
      </c>
      <c r="Z4083">
        <v>30</v>
      </c>
      <c r="AA4083">
        <v>30</v>
      </c>
      <c r="AE4083">
        <v>4082</v>
      </c>
      <c r="AF4083" s="16" t="s">
        <v>24</v>
      </c>
      <c r="AG4083" s="16"/>
      <c r="AH4083" s="16"/>
      <c r="AI4083" s="16" t="str">
        <f t="shared" si="252"/>
        <v>(16,4,2,20,53,208,30, null, null, 'Chambers 2024 USA',2024, '2023-07-13','2023-07-13','".Carbon::now()."','".Carbon::now()."'),</v>
      </c>
      <c r="AJ4083" s="16" t="str">
        <f t="shared" si="253"/>
        <v>('".DB::select("SELECT id_status FROM `status` WHERE `element_type` = 'task' AND status_type = 'client' AND name ='CANCELLED'")[0]-&gt;id_status."',4082,1),</v>
      </c>
      <c r="AK4083" s="16" t="str">
        <f t="shared" si="254"/>
        <v/>
      </c>
      <c r="AL4083" s="16" t="str">
        <f t="shared" si="255"/>
        <v/>
      </c>
    </row>
    <row r="4084" spans="1:38" x14ac:dyDescent="0.25">
      <c r="A4084" s="16" t="s">
        <v>959</v>
      </c>
      <c r="B4084" s="16" t="s">
        <v>62</v>
      </c>
      <c r="C4084" s="16" t="s">
        <v>41</v>
      </c>
      <c r="D4084" s="16" t="s">
        <v>28</v>
      </c>
      <c r="E4084" s="16" t="s">
        <v>105</v>
      </c>
      <c r="F4084" s="16" t="s">
        <v>106</v>
      </c>
      <c r="G4084" s="16" t="s">
        <v>122</v>
      </c>
      <c r="H4084" s="16" t="s">
        <v>115</v>
      </c>
      <c r="I4084" s="16" t="s">
        <v>65</v>
      </c>
      <c r="J4084" s="16" t="s">
        <v>65</v>
      </c>
      <c r="M4084" s="16" t="s">
        <v>315</v>
      </c>
      <c r="N4084" s="7">
        <v>45121</v>
      </c>
      <c r="O4084" s="9">
        <v>45120</v>
      </c>
      <c r="P4084" t="s">
        <v>1221</v>
      </c>
      <c r="Q4084">
        <v>1</v>
      </c>
      <c r="R4084">
        <v>134</v>
      </c>
      <c r="S4084">
        <v>4</v>
      </c>
      <c r="T4084" t="s">
        <v>3026</v>
      </c>
      <c r="U4084">
        <v>16</v>
      </c>
      <c r="V4084">
        <v>2</v>
      </c>
      <c r="W4084">
        <v>20</v>
      </c>
      <c r="X4084">
        <v>53</v>
      </c>
      <c r="Y4084">
        <v>210</v>
      </c>
      <c r="Z4084">
        <v>30</v>
      </c>
      <c r="AA4084">
        <v>30</v>
      </c>
      <c r="AD4084">
        <v>39</v>
      </c>
      <c r="AE4084">
        <v>4083</v>
      </c>
      <c r="AF4084" s="16" t="s">
        <v>39</v>
      </c>
      <c r="AG4084" s="16"/>
      <c r="AH4084" s="16"/>
      <c r="AI4084" s="16" t="str">
        <f t="shared" si="252"/>
        <v>(16,4,2,20,53,210,30, null, 39, 'Chambers 2024 USA',2024, '2023-07-13','2023-07-13','".Carbon::now()."','".Carbon::now()."'),</v>
      </c>
      <c r="AJ4084" s="16" t="str">
        <f t="shared" si="253"/>
        <v>('".DB::select("SELECT id_status FROM `status` WHERE `element_type` = 'task' AND status_type = 'client' AND name ='CONFIRMED'")[0]-&gt;id_status."',4083,1),</v>
      </c>
      <c r="AK4084" s="16" t="str">
        <f t="shared" si="254"/>
        <v/>
      </c>
      <c r="AL4084" s="16" t="str">
        <f t="shared" si="255"/>
        <v/>
      </c>
    </row>
    <row r="4085" spans="1:38" x14ac:dyDescent="0.25">
      <c r="A4085" s="16" t="s">
        <v>959</v>
      </c>
      <c r="B4085" s="16" t="s">
        <v>62</v>
      </c>
      <c r="C4085" s="16" t="s">
        <v>41</v>
      </c>
      <c r="D4085" s="16" t="s">
        <v>28</v>
      </c>
      <c r="E4085" s="16" t="s">
        <v>105</v>
      </c>
      <c r="F4085" s="16" t="s">
        <v>106</v>
      </c>
      <c r="G4085" s="16" t="s">
        <v>122</v>
      </c>
      <c r="H4085" s="16" t="s">
        <v>397</v>
      </c>
      <c r="I4085" s="16" t="s">
        <v>65</v>
      </c>
      <c r="J4085" s="16" t="s">
        <v>65</v>
      </c>
      <c r="M4085" s="16"/>
      <c r="N4085" s="7">
        <v>45121</v>
      </c>
      <c r="O4085" s="9">
        <v>45120</v>
      </c>
      <c r="P4085" t="s">
        <v>1221</v>
      </c>
      <c r="Q4085">
        <v>1</v>
      </c>
      <c r="R4085">
        <v>134</v>
      </c>
      <c r="S4085">
        <v>4</v>
      </c>
      <c r="T4085" t="s">
        <v>3026</v>
      </c>
      <c r="U4085">
        <v>16</v>
      </c>
      <c r="V4085">
        <v>2</v>
      </c>
      <c r="W4085">
        <v>20</v>
      </c>
      <c r="X4085">
        <v>53</v>
      </c>
      <c r="Y4085">
        <v>222</v>
      </c>
      <c r="Z4085">
        <v>30</v>
      </c>
      <c r="AA4085">
        <v>30</v>
      </c>
      <c r="AE4085">
        <v>4084</v>
      </c>
      <c r="AF4085" s="16" t="s">
        <v>24</v>
      </c>
      <c r="AG4085" s="16"/>
      <c r="AH4085" s="16"/>
      <c r="AI4085" s="16" t="str">
        <f t="shared" si="252"/>
        <v>(16,4,2,20,53,222,30, null, null, 'Chambers 2024 USA',2024, '2023-07-13','2023-07-13','".Carbon::now()."','".Carbon::now()."'),</v>
      </c>
      <c r="AJ4085" s="16" t="str">
        <f t="shared" si="253"/>
        <v>('".DB::select("SELECT id_status FROM `status` WHERE `element_type` = 'task' AND status_type = 'client' AND name ='CANCELLED'")[0]-&gt;id_status."',4084,1),</v>
      </c>
      <c r="AK4085" s="16" t="str">
        <f t="shared" si="254"/>
        <v/>
      </c>
      <c r="AL4085" s="16" t="str">
        <f t="shared" si="255"/>
        <v/>
      </c>
    </row>
    <row r="4086" spans="1:38" x14ac:dyDescent="0.25">
      <c r="A4086" s="16" t="s">
        <v>959</v>
      </c>
      <c r="B4086" s="16" t="s">
        <v>62</v>
      </c>
      <c r="C4086" s="16" t="s">
        <v>41</v>
      </c>
      <c r="D4086" s="16" t="s">
        <v>28</v>
      </c>
      <c r="E4086" s="16" t="s">
        <v>105</v>
      </c>
      <c r="F4086" s="16" t="s">
        <v>106</v>
      </c>
      <c r="G4086" s="16" t="s">
        <v>122</v>
      </c>
      <c r="H4086" s="16" t="s">
        <v>87</v>
      </c>
      <c r="I4086" s="16" t="s">
        <v>65</v>
      </c>
      <c r="J4086" s="16" t="s">
        <v>1129</v>
      </c>
      <c r="M4086" s="16" t="s">
        <v>315</v>
      </c>
      <c r="N4086" s="7">
        <v>45142</v>
      </c>
      <c r="O4086" s="9">
        <v>45120</v>
      </c>
      <c r="P4086" t="s">
        <v>1221</v>
      </c>
      <c r="Q4086">
        <v>1</v>
      </c>
      <c r="R4086">
        <v>134</v>
      </c>
      <c r="S4086">
        <v>4</v>
      </c>
      <c r="T4086" t="s">
        <v>3026</v>
      </c>
      <c r="U4086">
        <v>16</v>
      </c>
      <c r="V4086">
        <v>2</v>
      </c>
      <c r="W4086">
        <v>20</v>
      </c>
      <c r="X4086">
        <v>53</v>
      </c>
      <c r="Y4086">
        <v>227</v>
      </c>
      <c r="Z4086">
        <v>30</v>
      </c>
      <c r="AA4086">
        <v>37</v>
      </c>
      <c r="AD4086">
        <v>39</v>
      </c>
      <c r="AE4086">
        <v>4085</v>
      </c>
      <c r="AF4086" s="16" t="s">
        <v>39</v>
      </c>
      <c r="AG4086" s="16"/>
      <c r="AH4086" s="16"/>
      <c r="AI4086" s="16" t="str">
        <f t="shared" si="252"/>
        <v>(16,4,2,20,53,227,37, null, 39, 'Chambers 2024 USA',2024, '2023-07-13','2023-07-13','".Carbon::now()."','".Carbon::now()."'),</v>
      </c>
      <c r="AJ4086" s="16" t="str">
        <f t="shared" si="253"/>
        <v>('".DB::select("SELECT id_status FROM `status` WHERE `element_type` = 'task' AND status_type = 'client' AND name ='CONFIRMED'")[0]-&gt;id_status."',4085,1),</v>
      </c>
      <c r="AK4086" s="16" t="str">
        <f t="shared" si="254"/>
        <v/>
      </c>
      <c r="AL4086" s="16" t="str">
        <f t="shared" si="255"/>
        <v/>
      </c>
    </row>
    <row r="4087" spans="1:38" x14ac:dyDescent="0.25">
      <c r="A4087" s="16" t="s">
        <v>959</v>
      </c>
      <c r="B4087" s="16" t="s">
        <v>62</v>
      </c>
      <c r="C4087" s="16" t="s">
        <v>41</v>
      </c>
      <c r="D4087" s="16" t="s">
        <v>28</v>
      </c>
      <c r="E4087" s="16" t="s">
        <v>105</v>
      </c>
      <c r="F4087" s="16" t="s">
        <v>106</v>
      </c>
      <c r="G4087" s="16" t="s">
        <v>122</v>
      </c>
      <c r="H4087" s="16" t="s">
        <v>119</v>
      </c>
      <c r="I4087" s="16" t="s">
        <v>65</v>
      </c>
      <c r="J4087" s="16" t="s">
        <v>482</v>
      </c>
      <c r="M4087" s="16" t="s">
        <v>315</v>
      </c>
      <c r="N4087" s="7">
        <v>45205</v>
      </c>
      <c r="O4087" s="9">
        <v>45204</v>
      </c>
      <c r="P4087" t="s">
        <v>1229</v>
      </c>
      <c r="Q4087">
        <v>1</v>
      </c>
      <c r="R4087">
        <v>134</v>
      </c>
      <c r="S4087">
        <v>4</v>
      </c>
      <c r="T4087" t="s">
        <v>3026</v>
      </c>
      <c r="U4087">
        <v>16</v>
      </c>
      <c r="V4087">
        <v>2</v>
      </c>
      <c r="W4087">
        <v>20</v>
      </c>
      <c r="X4087">
        <v>53</v>
      </c>
      <c r="Y4087">
        <v>260</v>
      </c>
      <c r="Z4087">
        <v>30</v>
      </c>
      <c r="AA4087">
        <v>34</v>
      </c>
      <c r="AD4087">
        <v>39</v>
      </c>
      <c r="AE4087">
        <v>4086</v>
      </c>
      <c r="AF4087" s="16" t="s">
        <v>39</v>
      </c>
      <c r="AG4087" s="16"/>
      <c r="AH4087" s="16"/>
      <c r="AI4087" s="16" t="str">
        <f t="shared" si="252"/>
        <v>(16,4,2,20,53,260,34, null, 39, 'Chambers 2024 USA',2024, '2023-10-05','2023-10-05','".Carbon::now()."','".Carbon::now()."'),</v>
      </c>
      <c r="AJ4087" s="16" t="str">
        <f t="shared" si="253"/>
        <v>('".DB::select("SELECT id_status FROM `status` WHERE `element_type` = 'task' AND status_type = 'client' AND name ='CONFIRMED'")[0]-&gt;id_status."',4086,1),</v>
      </c>
      <c r="AK4087" s="16" t="str">
        <f t="shared" si="254"/>
        <v/>
      </c>
      <c r="AL4087" s="16" t="str">
        <f t="shared" si="255"/>
        <v/>
      </c>
    </row>
    <row r="4088" spans="1:38" x14ac:dyDescent="0.25">
      <c r="A4088" s="16" t="s">
        <v>959</v>
      </c>
      <c r="B4088" s="16" t="s">
        <v>62</v>
      </c>
      <c r="C4088" s="16" t="s">
        <v>41</v>
      </c>
      <c r="D4088" s="16" t="s">
        <v>28</v>
      </c>
      <c r="E4088" s="16" t="s">
        <v>105</v>
      </c>
      <c r="F4088" s="16" t="s">
        <v>106</v>
      </c>
      <c r="G4088" s="16" t="s">
        <v>122</v>
      </c>
      <c r="H4088" s="16" t="s">
        <v>124</v>
      </c>
      <c r="I4088" s="16" t="s">
        <v>65</v>
      </c>
      <c r="J4088" s="16" t="s">
        <v>65</v>
      </c>
      <c r="M4088" s="16" t="s">
        <v>315</v>
      </c>
      <c r="N4088" s="7">
        <v>45121</v>
      </c>
      <c r="O4088" s="9">
        <v>45120</v>
      </c>
      <c r="P4088" t="s">
        <v>1221</v>
      </c>
      <c r="Q4088">
        <v>1</v>
      </c>
      <c r="R4088">
        <v>134</v>
      </c>
      <c r="S4088">
        <v>4</v>
      </c>
      <c r="T4088" t="s">
        <v>3026</v>
      </c>
      <c r="U4088">
        <v>16</v>
      </c>
      <c r="V4088">
        <v>2</v>
      </c>
      <c r="W4088">
        <v>20</v>
      </c>
      <c r="X4088">
        <v>53</v>
      </c>
      <c r="Y4088">
        <v>269</v>
      </c>
      <c r="Z4088">
        <v>30</v>
      </c>
      <c r="AA4088">
        <v>30</v>
      </c>
      <c r="AD4088">
        <v>39</v>
      </c>
      <c r="AE4088">
        <v>4087</v>
      </c>
      <c r="AF4088" s="16" t="s">
        <v>39</v>
      </c>
      <c r="AG4088" s="16"/>
      <c r="AH4088" s="16"/>
      <c r="AI4088" s="16" t="str">
        <f t="shared" si="252"/>
        <v>(16,4,2,20,53,269,30, null, 39, 'Chambers 2024 USA',2024, '2023-07-13','2023-07-13','".Carbon::now()."','".Carbon::now()."'),</v>
      </c>
      <c r="AJ4088" s="16" t="str">
        <f t="shared" si="253"/>
        <v>('".DB::select("SELECT id_status FROM `status` WHERE `element_type` = 'task' AND status_type = 'client' AND name ='CONFIRMED'")[0]-&gt;id_status."',4087,1),</v>
      </c>
      <c r="AK4088" s="16" t="str">
        <f t="shared" si="254"/>
        <v/>
      </c>
      <c r="AL4088" s="16" t="str">
        <f t="shared" si="255"/>
        <v/>
      </c>
    </row>
    <row r="4089" spans="1:38" x14ac:dyDescent="0.25">
      <c r="A4089" s="16" t="s">
        <v>959</v>
      </c>
      <c r="B4089" s="16" t="s">
        <v>62</v>
      </c>
      <c r="C4089" s="16" t="s">
        <v>41</v>
      </c>
      <c r="D4089" s="16" t="s">
        <v>28</v>
      </c>
      <c r="E4089" s="16" t="s">
        <v>105</v>
      </c>
      <c r="F4089" s="16" t="s">
        <v>106</v>
      </c>
      <c r="G4089" s="16" t="s">
        <v>122</v>
      </c>
      <c r="H4089" s="16" t="s">
        <v>117</v>
      </c>
      <c r="I4089" s="16" t="s">
        <v>65</v>
      </c>
      <c r="J4089" s="16" t="s">
        <v>65</v>
      </c>
      <c r="M4089" s="16"/>
      <c r="N4089" s="7">
        <v>45170</v>
      </c>
      <c r="O4089" s="9">
        <v>45204</v>
      </c>
      <c r="P4089" t="s">
        <v>1229</v>
      </c>
      <c r="Q4089">
        <v>1</v>
      </c>
      <c r="R4089">
        <v>134</v>
      </c>
      <c r="S4089">
        <v>4</v>
      </c>
      <c r="T4089" t="s">
        <v>3026</v>
      </c>
      <c r="U4089">
        <v>16</v>
      </c>
      <c r="V4089">
        <v>2</v>
      </c>
      <c r="W4089">
        <v>20</v>
      </c>
      <c r="X4089">
        <v>53</v>
      </c>
      <c r="Y4089">
        <v>273</v>
      </c>
      <c r="Z4089">
        <v>30</v>
      </c>
      <c r="AA4089">
        <v>30</v>
      </c>
      <c r="AE4089">
        <v>4088</v>
      </c>
      <c r="AF4089" s="16" t="s">
        <v>24</v>
      </c>
      <c r="AG4089" s="16"/>
      <c r="AH4089" s="16"/>
      <c r="AI4089" s="16" t="str">
        <f t="shared" si="252"/>
        <v>(16,4,2,20,53,273,30, null, null, 'Chambers 2024 USA',2024, '2023-10-05','2023-10-05','".Carbon::now()."','".Carbon::now()."'),</v>
      </c>
      <c r="AJ4089" s="16" t="str">
        <f t="shared" si="253"/>
        <v>('".DB::select("SELECT id_status FROM `status` WHERE `element_type` = 'task' AND status_type = 'client' AND name ='CANCELLED'")[0]-&gt;id_status."',4088,1),</v>
      </c>
      <c r="AK4089" s="16" t="str">
        <f t="shared" si="254"/>
        <v/>
      </c>
      <c r="AL4089" s="16" t="str">
        <f t="shared" si="255"/>
        <v/>
      </c>
    </row>
    <row r="4090" spans="1:38" x14ac:dyDescent="0.25">
      <c r="A4090" s="16" t="s">
        <v>959</v>
      </c>
      <c r="B4090" s="16" t="s">
        <v>62</v>
      </c>
      <c r="C4090" s="16" t="s">
        <v>41</v>
      </c>
      <c r="D4090" s="16" t="s">
        <v>28</v>
      </c>
      <c r="E4090" s="16" t="s">
        <v>105</v>
      </c>
      <c r="F4090" s="16" t="s">
        <v>106</v>
      </c>
      <c r="G4090" s="16" t="s">
        <v>122</v>
      </c>
      <c r="H4090" s="16" t="s">
        <v>716</v>
      </c>
      <c r="I4090" s="16" t="s">
        <v>65</v>
      </c>
      <c r="J4090" s="16" t="s">
        <v>482</v>
      </c>
      <c r="M4090" s="16" t="s">
        <v>315</v>
      </c>
      <c r="N4090" s="7">
        <v>45141</v>
      </c>
      <c r="O4090" s="9">
        <v>45141</v>
      </c>
      <c r="P4090" t="s">
        <v>1230</v>
      </c>
      <c r="Q4090">
        <v>1</v>
      </c>
      <c r="R4090">
        <v>134</v>
      </c>
      <c r="S4090">
        <v>4</v>
      </c>
      <c r="T4090" t="s">
        <v>3026</v>
      </c>
      <c r="U4090">
        <v>16</v>
      </c>
      <c r="V4090">
        <v>2</v>
      </c>
      <c r="W4090">
        <v>20</v>
      </c>
      <c r="X4090">
        <v>53</v>
      </c>
      <c r="Y4090">
        <v>279</v>
      </c>
      <c r="Z4090">
        <v>30</v>
      </c>
      <c r="AA4090">
        <v>34</v>
      </c>
      <c r="AD4090">
        <v>39</v>
      </c>
      <c r="AE4090">
        <v>4089</v>
      </c>
      <c r="AF4090" s="16" t="s">
        <v>39</v>
      </c>
      <c r="AG4090" s="16"/>
      <c r="AH4090" s="16"/>
      <c r="AI4090" s="16" t="str">
        <f t="shared" si="252"/>
        <v>(16,4,2,20,53,279,34, null, 39, 'Chambers 2024 USA',2024, '2023-08-03','2023-08-03','".Carbon::now()."','".Carbon::now()."'),</v>
      </c>
      <c r="AJ4090" s="16" t="str">
        <f t="shared" si="253"/>
        <v>('".DB::select("SELECT id_status FROM `status` WHERE `element_type` = 'task' AND status_type = 'client' AND name ='CONFIRMED'")[0]-&gt;id_status."',4089,1),</v>
      </c>
      <c r="AK4090" s="16" t="str">
        <f t="shared" si="254"/>
        <v/>
      </c>
      <c r="AL4090" s="16" t="str">
        <f t="shared" si="255"/>
        <v/>
      </c>
    </row>
    <row r="4091" spans="1:38" x14ac:dyDescent="0.25">
      <c r="A4091" s="16" t="s">
        <v>959</v>
      </c>
      <c r="B4091" s="16" t="s">
        <v>62</v>
      </c>
      <c r="C4091" s="16" t="s">
        <v>41</v>
      </c>
      <c r="D4091" s="16" t="s">
        <v>28</v>
      </c>
      <c r="E4091" s="16" t="s">
        <v>105</v>
      </c>
      <c r="F4091" s="16" t="s">
        <v>106</v>
      </c>
      <c r="G4091" s="16" t="s">
        <v>122</v>
      </c>
      <c r="H4091" s="16" t="s">
        <v>317</v>
      </c>
      <c r="I4091" s="16" t="s">
        <v>65</v>
      </c>
      <c r="J4091" s="16" t="s">
        <v>65</v>
      </c>
      <c r="M4091" s="16" t="s">
        <v>315</v>
      </c>
      <c r="N4091" s="7"/>
      <c r="O4091" s="9">
        <v>45239</v>
      </c>
      <c r="P4091" t="s">
        <v>1241</v>
      </c>
      <c r="Q4091">
        <v>1</v>
      </c>
      <c r="R4091">
        <v>134</v>
      </c>
      <c r="S4091">
        <v>4</v>
      </c>
      <c r="T4091" t="s">
        <v>3026</v>
      </c>
      <c r="U4091">
        <v>16</v>
      </c>
      <c r="V4091">
        <v>2</v>
      </c>
      <c r="W4091">
        <v>20</v>
      </c>
      <c r="X4091">
        <v>53</v>
      </c>
      <c r="Y4091">
        <v>298</v>
      </c>
      <c r="Z4091">
        <v>30</v>
      </c>
      <c r="AA4091">
        <v>30</v>
      </c>
      <c r="AD4091">
        <v>39</v>
      </c>
      <c r="AE4091">
        <v>4090</v>
      </c>
      <c r="AF4091" s="16" t="s">
        <v>39</v>
      </c>
      <c r="AG4091" s="16"/>
      <c r="AH4091" s="16"/>
      <c r="AI4091" s="16" t="str">
        <f t="shared" si="252"/>
        <v>(16,4,2,20,53,298,30, null, 39, 'Chambers 2024 USA',2024, '2023-11-09','2023-11-09','".Carbon::now()."','".Carbon::now()."'),</v>
      </c>
      <c r="AJ4091" s="16" t="str">
        <f t="shared" si="253"/>
        <v>('".DB::select("SELECT id_status FROM `status` WHERE `element_type` = 'task' AND status_type = 'client' AND name ='CONFIRMED'")[0]-&gt;id_status."',4090,1),</v>
      </c>
      <c r="AK4091" s="16" t="str">
        <f t="shared" si="254"/>
        <v/>
      </c>
      <c r="AL4091" s="16" t="str">
        <f t="shared" si="255"/>
        <v/>
      </c>
    </row>
    <row r="4092" spans="1:38" x14ac:dyDescent="0.25">
      <c r="A4092" s="16" t="s">
        <v>959</v>
      </c>
      <c r="B4092" s="16" t="s">
        <v>62</v>
      </c>
      <c r="C4092" s="16" t="s">
        <v>41</v>
      </c>
      <c r="D4092" s="16" t="s">
        <v>28</v>
      </c>
      <c r="E4092" s="16" t="s">
        <v>105</v>
      </c>
      <c r="F4092" s="16" t="s">
        <v>106</v>
      </c>
      <c r="G4092" s="16" t="s">
        <v>122</v>
      </c>
      <c r="H4092" s="16" t="s">
        <v>97</v>
      </c>
      <c r="I4092" s="16" t="s">
        <v>65</v>
      </c>
      <c r="J4092" s="16" t="s">
        <v>65</v>
      </c>
      <c r="M4092" s="16" t="s">
        <v>315</v>
      </c>
      <c r="N4092" s="7">
        <v>45170</v>
      </c>
      <c r="O4092" s="9">
        <v>45204</v>
      </c>
      <c r="P4092" t="s">
        <v>1229</v>
      </c>
      <c r="Q4092">
        <v>1</v>
      </c>
      <c r="R4092">
        <v>134</v>
      </c>
      <c r="S4092">
        <v>4</v>
      </c>
      <c r="T4092" t="s">
        <v>3026</v>
      </c>
      <c r="U4092">
        <v>16</v>
      </c>
      <c r="V4092">
        <v>2</v>
      </c>
      <c r="W4092">
        <v>20</v>
      </c>
      <c r="X4092">
        <v>53</v>
      </c>
      <c r="Y4092">
        <v>373</v>
      </c>
      <c r="Z4092">
        <v>30</v>
      </c>
      <c r="AA4092">
        <v>30</v>
      </c>
      <c r="AD4092">
        <v>39</v>
      </c>
      <c r="AE4092">
        <v>4091</v>
      </c>
      <c r="AF4092" s="16" t="s">
        <v>39</v>
      </c>
      <c r="AG4092" s="16"/>
      <c r="AH4092" s="16"/>
      <c r="AI4092" s="16" t="str">
        <f t="shared" si="252"/>
        <v>(16,4,2,20,53,373,30, null, 39, 'Chambers 2024 USA',2024, '2023-10-05','2023-10-05','".Carbon::now()."','".Carbon::now()."'),</v>
      </c>
      <c r="AJ4092" s="16" t="str">
        <f t="shared" si="253"/>
        <v>('".DB::select("SELECT id_status FROM `status` WHERE `element_type` = 'task' AND status_type = 'client' AND name ='CONFIRMED'")[0]-&gt;id_status."',4091,1),</v>
      </c>
      <c r="AK4092" s="16" t="str">
        <f t="shared" si="254"/>
        <v/>
      </c>
      <c r="AL4092" s="16" t="str">
        <f t="shared" si="255"/>
        <v/>
      </c>
    </row>
    <row r="4093" spans="1:38" x14ac:dyDescent="0.25">
      <c r="A4093" s="16" t="s">
        <v>959</v>
      </c>
      <c r="B4093" s="16" t="s">
        <v>62</v>
      </c>
      <c r="C4093" s="16" t="s">
        <v>41</v>
      </c>
      <c r="D4093" s="16" t="s">
        <v>28</v>
      </c>
      <c r="E4093" s="16" t="s">
        <v>105</v>
      </c>
      <c r="F4093" s="16" t="s">
        <v>106</v>
      </c>
      <c r="G4093" s="16" t="s">
        <v>591</v>
      </c>
      <c r="H4093" s="16" t="s">
        <v>64</v>
      </c>
      <c r="I4093" s="16" t="s">
        <v>65</v>
      </c>
      <c r="J4093" s="16" t="s">
        <v>65</v>
      </c>
      <c r="M4093" s="16"/>
      <c r="N4093" s="7">
        <v>45233</v>
      </c>
      <c r="O4093" s="9">
        <v>45239</v>
      </c>
      <c r="P4093" t="s">
        <v>1241</v>
      </c>
      <c r="Q4093">
        <v>1</v>
      </c>
      <c r="R4093">
        <v>134</v>
      </c>
      <c r="S4093">
        <v>4</v>
      </c>
      <c r="T4093" t="s">
        <v>3026</v>
      </c>
      <c r="U4093">
        <v>16</v>
      </c>
      <c r="V4093">
        <v>2</v>
      </c>
      <c r="W4093">
        <v>20</v>
      </c>
      <c r="X4093">
        <v>74</v>
      </c>
      <c r="Y4093">
        <v>93</v>
      </c>
      <c r="Z4093">
        <v>30</v>
      </c>
      <c r="AA4093">
        <v>30</v>
      </c>
      <c r="AE4093">
        <v>4092</v>
      </c>
      <c r="AF4093" s="16" t="s">
        <v>24</v>
      </c>
      <c r="AG4093" s="16"/>
      <c r="AH4093" s="16"/>
      <c r="AI4093" s="16" t="str">
        <f t="shared" si="252"/>
        <v>(16,4,2,20,74,93,30, null, null, 'Chambers 2024 USA',2024, '2023-11-09','2023-11-09','".Carbon::now()."','".Carbon::now()."'),</v>
      </c>
      <c r="AJ4093" s="16" t="str">
        <f t="shared" si="253"/>
        <v>('".DB::select("SELECT id_status FROM `status` WHERE `element_type` = 'task' AND status_type = 'client' AND name ='CANCELLED'")[0]-&gt;id_status."',4092,1),</v>
      </c>
      <c r="AK4093" s="16" t="str">
        <f t="shared" si="254"/>
        <v/>
      </c>
      <c r="AL4093" s="16" t="str">
        <f t="shared" si="255"/>
        <v/>
      </c>
    </row>
    <row r="4094" spans="1:38" x14ac:dyDescent="0.25">
      <c r="A4094" s="16" t="s">
        <v>959</v>
      </c>
      <c r="B4094" s="16" t="s">
        <v>62</v>
      </c>
      <c r="C4094" s="16" t="s">
        <v>41</v>
      </c>
      <c r="D4094" s="16" t="s">
        <v>28</v>
      </c>
      <c r="E4094" s="16" t="s">
        <v>105</v>
      </c>
      <c r="F4094" s="16" t="s">
        <v>106</v>
      </c>
      <c r="G4094" s="16" t="s">
        <v>591</v>
      </c>
      <c r="H4094" s="16" t="s">
        <v>124</v>
      </c>
      <c r="I4094" s="16" t="s">
        <v>65</v>
      </c>
      <c r="J4094" s="16" t="s">
        <v>65</v>
      </c>
      <c r="M4094" s="16"/>
      <c r="N4094" s="7">
        <v>45233</v>
      </c>
      <c r="O4094" s="9">
        <v>45239</v>
      </c>
      <c r="P4094" t="s">
        <v>1241</v>
      </c>
      <c r="Q4094">
        <v>1</v>
      </c>
      <c r="R4094">
        <v>134</v>
      </c>
      <c r="S4094">
        <v>4</v>
      </c>
      <c r="T4094" t="s">
        <v>3026</v>
      </c>
      <c r="U4094">
        <v>16</v>
      </c>
      <c r="V4094">
        <v>2</v>
      </c>
      <c r="W4094">
        <v>20</v>
      </c>
      <c r="X4094">
        <v>74</v>
      </c>
      <c r="Y4094">
        <v>269</v>
      </c>
      <c r="Z4094">
        <v>30</v>
      </c>
      <c r="AA4094">
        <v>30</v>
      </c>
      <c r="AE4094">
        <v>4093</v>
      </c>
      <c r="AF4094" s="16" t="s">
        <v>24</v>
      </c>
      <c r="AG4094" s="16"/>
      <c r="AH4094" s="16"/>
      <c r="AI4094" s="16" t="str">
        <f t="shared" si="252"/>
        <v>(16,4,2,20,74,269,30, null, null, 'Chambers 2024 USA',2024, '2023-11-09','2023-11-09','".Carbon::now()."','".Carbon::now()."'),</v>
      </c>
      <c r="AJ4094" s="16" t="str">
        <f t="shared" si="253"/>
        <v>('".DB::select("SELECT id_status FROM `status` WHERE `element_type` = 'task' AND status_type = 'client' AND name ='CANCELLED'")[0]-&gt;id_status."',4093,1),</v>
      </c>
      <c r="AK4094" s="16" t="str">
        <f t="shared" si="254"/>
        <v/>
      </c>
      <c r="AL4094" s="16" t="str">
        <f t="shared" si="255"/>
        <v/>
      </c>
    </row>
    <row r="4095" spans="1:38" x14ac:dyDescent="0.25">
      <c r="A4095" s="16" t="s">
        <v>959</v>
      </c>
      <c r="B4095" s="16" t="s">
        <v>62</v>
      </c>
      <c r="C4095" s="16" t="s">
        <v>41</v>
      </c>
      <c r="D4095" s="16" t="s">
        <v>28</v>
      </c>
      <c r="E4095" s="16" t="s">
        <v>105</v>
      </c>
      <c r="F4095" s="16" t="s">
        <v>106</v>
      </c>
      <c r="G4095" s="16" t="s">
        <v>123</v>
      </c>
      <c r="H4095" s="16" t="s">
        <v>108</v>
      </c>
      <c r="I4095" s="16" t="s">
        <v>65</v>
      </c>
      <c r="J4095" s="16" t="s">
        <v>482</v>
      </c>
      <c r="M4095" s="16"/>
      <c r="N4095" s="7">
        <v>45170</v>
      </c>
      <c r="O4095" s="9">
        <v>45204</v>
      </c>
      <c r="P4095" t="s">
        <v>1229</v>
      </c>
      <c r="Q4095">
        <v>1</v>
      </c>
      <c r="R4095">
        <v>134</v>
      </c>
      <c r="S4095">
        <v>4</v>
      </c>
      <c r="T4095" t="s">
        <v>3026</v>
      </c>
      <c r="U4095">
        <v>16</v>
      </c>
      <c r="V4095">
        <v>2</v>
      </c>
      <c r="W4095">
        <v>20</v>
      </c>
      <c r="X4095">
        <v>75</v>
      </c>
      <c r="Y4095">
        <v>31</v>
      </c>
      <c r="Z4095">
        <v>30</v>
      </c>
      <c r="AA4095">
        <v>34</v>
      </c>
      <c r="AE4095">
        <v>4094</v>
      </c>
      <c r="AF4095" s="16" t="s">
        <v>24</v>
      </c>
      <c r="AG4095" s="16"/>
      <c r="AH4095" s="16"/>
      <c r="AI4095" s="16" t="str">
        <f t="shared" si="252"/>
        <v>(16,4,2,20,75,31,34, null, null, 'Chambers 2024 USA',2024, '2023-10-05','2023-10-05','".Carbon::now()."','".Carbon::now()."'),</v>
      </c>
      <c r="AJ4095" s="16" t="str">
        <f t="shared" si="253"/>
        <v>('".DB::select("SELECT id_status FROM `status` WHERE `element_type` = 'task' AND status_type = 'client' AND name ='CANCELLED'")[0]-&gt;id_status."',4094,1),</v>
      </c>
      <c r="AK4095" s="16" t="str">
        <f t="shared" si="254"/>
        <v/>
      </c>
      <c r="AL4095" s="16" t="str">
        <f t="shared" si="255"/>
        <v/>
      </c>
    </row>
    <row r="4096" spans="1:38" x14ac:dyDescent="0.25">
      <c r="A4096" s="16" t="s">
        <v>959</v>
      </c>
      <c r="B4096" s="16" t="s">
        <v>62</v>
      </c>
      <c r="C4096" s="16" t="s">
        <v>41</v>
      </c>
      <c r="D4096" s="16" t="s">
        <v>28</v>
      </c>
      <c r="E4096" s="16" t="s">
        <v>105</v>
      </c>
      <c r="F4096" s="16" t="s">
        <v>106</v>
      </c>
      <c r="G4096" s="16" t="s">
        <v>123</v>
      </c>
      <c r="H4096" s="16" t="s">
        <v>64</v>
      </c>
      <c r="I4096" s="16" t="s">
        <v>65</v>
      </c>
      <c r="J4096" s="16" t="s">
        <v>65</v>
      </c>
      <c r="M4096" s="16" t="s">
        <v>315</v>
      </c>
      <c r="N4096" s="7">
        <v>45170</v>
      </c>
      <c r="O4096" s="9">
        <v>45176</v>
      </c>
      <c r="P4096" t="s">
        <v>1178</v>
      </c>
      <c r="Q4096">
        <v>1</v>
      </c>
      <c r="R4096">
        <v>134</v>
      </c>
      <c r="S4096">
        <v>4</v>
      </c>
      <c r="T4096" t="s">
        <v>3026</v>
      </c>
      <c r="U4096">
        <v>16</v>
      </c>
      <c r="V4096">
        <v>2</v>
      </c>
      <c r="W4096">
        <v>20</v>
      </c>
      <c r="X4096">
        <v>75</v>
      </c>
      <c r="Y4096">
        <v>93</v>
      </c>
      <c r="Z4096">
        <v>30</v>
      </c>
      <c r="AA4096">
        <v>30</v>
      </c>
      <c r="AD4096">
        <v>39</v>
      </c>
      <c r="AE4096">
        <v>4095</v>
      </c>
      <c r="AF4096" s="16" t="s">
        <v>39</v>
      </c>
      <c r="AG4096" s="16"/>
      <c r="AH4096" s="16"/>
      <c r="AI4096" s="16" t="str">
        <f t="shared" si="252"/>
        <v>(16,4,2,20,75,93,30, null, 39, 'Chambers 2024 USA',2024, '2023-09-07','2023-09-07','".Carbon::now()."','".Carbon::now()."'),</v>
      </c>
      <c r="AJ4096" s="16" t="str">
        <f t="shared" si="253"/>
        <v>('".DB::select("SELECT id_status FROM `status` WHERE `element_type` = 'task' AND status_type = 'client' AND name ='CONFIRMED'")[0]-&gt;id_status."',4095,1),</v>
      </c>
      <c r="AK4096" s="16" t="str">
        <f t="shared" si="254"/>
        <v/>
      </c>
      <c r="AL4096" s="16" t="str">
        <f t="shared" si="255"/>
        <v/>
      </c>
    </row>
    <row r="4097" spans="1:38" x14ac:dyDescent="0.25">
      <c r="A4097" s="16" t="s">
        <v>959</v>
      </c>
      <c r="B4097" s="16" t="s">
        <v>62</v>
      </c>
      <c r="C4097" s="16" t="s">
        <v>41</v>
      </c>
      <c r="D4097" s="16" t="s">
        <v>28</v>
      </c>
      <c r="E4097" s="16" t="s">
        <v>105</v>
      </c>
      <c r="F4097" s="16" t="s">
        <v>106</v>
      </c>
      <c r="G4097" s="16" t="s">
        <v>123</v>
      </c>
      <c r="H4097" s="16" t="s">
        <v>128</v>
      </c>
      <c r="I4097" s="16" t="s">
        <v>65</v>
      </c>
      <c r="J4097" s="16" t="s">
        <v>482</v>
      </c>
      <c r="M4097" s="16" t="s">
        <v>315</v>
      </c>
      <c r="N4097" s="7"/>
      <c r="O4097" s="9">
        <v>45204</v>
      </c>
      <c r="P4097" t="s">
        <v>1229</v>
      </c>
      <c r="Q4097">
        <v>1</v>
      </c>
      <c r="R4097">
        <v>134</v>
      </c>
      <c r="S4097">
        <v>4</v>
      </c>
      <c r="T4097" t="s">
        <v>3026</v>
      </c>
      <c r="U4097">
        <v>16</v>
      </c>
      <c r="V4097">
        <v>2</v>
      </c>
      <c r="W4097">
        <v>20</v>
      </c>
      <c r="X4097">
        <v>75</v>
      </c>
      <c r="Y4097">
        <v>129</v>
      </c>
      <c r="Z4097">
        <v>30</v>
      </c>
      <c r="AA4097">
        <v>34</v>
      </c>
      <c r="AD4097">
        <v>39</v>
      </c>
      <c r="AE4097">
        <v>4096</v>
      </c>
      <c r="AF4097" s="16" t="s">
        <v>39</v>
      </c>
      <c r="AG4097" s="16"/>
      <c r="AH4097" s="16"/>
      <c r="AI4097" s="16" t="str">
        <f t="shared" si="252"/>
        <v>(16,4,2,20,75,129,34, null, 39, 'Chambers 2024 USA',2024, '2023-10-05','2023-10-05','".Carbon::now()."','".Carbon::now()."'),</v>
      </c>
      <c r="AJ4097" s="16" t="str">
        <f t="shared" si="253"/>
        <v>('".DB::select("SELECT id_status FROM `status` WHERE `element_type` = 'task' AND status_type = 'client' AND name ='CONFIRMED'")[0]-&gt;id_status."',4096,1),</v>
      </c>
      <c r="AK4097" s="16" t="str">
        <f t="shared" si="254"/>
        <v/>
      </c>
      <c r="AL4097" s="16" t="str">
        <f t="shared" si="255"/>
        <v/>
      </c>
    </row>
    <row r="4098" spans="1:38" x14ac:dyDescent="0.25">
      <c r="A4098" s="16" t="s">
        <v>959</v>
      </c>
      <c r="B4098" s="16" t="s">
        <v>62</v>
      </c>
      <c r="C4098" s="16" t="s">
        <v>41</v>
      </c>
      <c r="D4098" s="16" t="s">
        <v>28</v>
      </c>
      <c r="E4098" s="16" t="s">
        <v>105</v>
      </c>
      <c r="F4098" s="16" t="s">
        <v>106</v>
      </c>
      <c r="G4098" s="16" t="s">
        <v>123</v>
      </c>
      <c r="H4098" s="16" t="s">
        <v>121</v>
      </c>
      <c r="I4098" s="16" t="s">
        <v>65</v>
      </c>
      <c r="J4098" s="16" t="s">
        <v>65</v>
      </c>
      <c r="M4098" s="16"/>
      <c r="N4098" s="7">
        <v>45205</v>
      </c>
      <c r="O4098" s="9">
        <v>45204</v>
      </c>
      <c r="P4098" t="s">
        <v>1229</v>
      </c>
      <c r="Q4098">
        <v>1</v>
      </c>
      <c r="R4098">
        <v>134</v>
      </c>
      <c r="S4098">
        <v>4</v>
      </c>
      <c r="T4098" t="s">
        <v>3026</v>
      </c>
      <c r="U4098">
        <v>16</v>
      </c>
      <c r="V4098">
        <v>2</v>
      </c>
      <c r="W4098">
        <v>20</v>
      </c>
      <c r="X4098">
        <v>75</v>
      </c>
      <c r="Y4098">
        <v>208</v>
      </c>
      <c r="Z4098">
        <v>30</v>
      </c>
      <c r="AA4098">
        <v>30</v>
      </c>
      <c r="AE4098">
        <v>4097</v>
      </c>
      <c r="AF4098" s="16" t="s">
        <v>24</v>
      </c>
      <c r="AG4098" s="16"/>
      <c r="AH4098" s="16"/>
      <c r="AI4098" s="16" t="str">
        <f t="shared" ref="AI4098:AI4161" si="256">CONCATENATE("(",U4098,",",S4098,",",V4098,",",W4098,",",X4098,",",Y4098,",",IF(AA4098&lt;&gt;"", AA4098, "null"),", ",IF(AC4098&lt;&gt;"", AC4098, "null"),", ",IF(AD4098&lt;&gt;"", AD4098, "null"),", '",SUBSTITUTE(E4098, "'", "´"),"',",D4098,", '",P4098,"','",P4098,"','"".Carbon::now().""','"".Carbon::now().""'),")</f>
        <v>(16,4,2,20,75,208,30, null, null, 'Chambers 2024 USA',2024, '2023-10-05','2023-10-05','".Carbon::now()."','".Carbon::now()."'),</v>
      </c>
      <c r="AJ4098" s="16" t="str">
        <f t="shared" ref="AJ4098:AJ4161" si="257">CONCATENATE("('"".DB::select(""SELECT id_status FROM `status` WHERE `element_type` = 'task' AND status_type = 'client' AND name ='", AF4098, "'"")[0]-&gt;id_status.""',", AE4098, ",1),")</f>
        <v>('".DB::select("SELECT id_status FROM `status` WHERE `element_type` = 'task' AND status_type = 'client' AND name ='CANCELLED'")[0]-&gt;id_status."',4097,1),</v>
      </c>
      <c r="AK4098" s="16" t="str">
        <f t="shared" ref="AK4098:AK4161" si="258">IF(AND(AF4098&lt;&gt;AG4098, AG4098&lt;&gt;""),CONCATENATE("('"".DB::select(""SELECT id_status FROM `status` WHERE `element_type` = 'task' AND status_type = 'client' AND name ='", AG4098, "'"")[0]-&gt;id_status.""',", AE4098, ",1),"),"")</f>
        <v/>
      </c>
      <c r="AL4098" s="16" t="str">
        <f t="shared" ref="AL4098:AL4161" si="259">IF(AND(AF4098&lt;&gt;AG4098,AF4098&lt;&gt;AH4098,AG4098&lt;&gt;AH4098,AH4098&lt;&gt;""), CONCATENATE("('"".DB::select(""SELECT id_status FROM `status` WHERE `element_type` = 'task' AND status_type = 'client' AND name ='", AF4098, "'"")[0]-&gt;id_status.""',", AE4098, ",1),"), "")</f>
        <v/>
      </c>
    </row>
    <row r="4099" spans="1:38" x14ac:dyDescent="0.25">
      <c r="A4099" s="16" t="s">
        <v>959</v>
      </c>
      <c r="B4099" s="16" t="s">
        <v>62</v>
      </c>
      <c r="C4099" s="16" t="s">
        <v>41</v>
      </c>
      <c r="D4099" s="16" t="s">
        <v>28</v>
      </c>
      <c r="E4099" s="16" t="s">
        <v>105</v>
      </c>
      <c r="F4099" s="16" t="s">
        <v>106</v>
      </c>
      <c r="G4099" s="16" t="s">
        <v>123</v>
      </c>
      <c r="H4099" s="16" t="s">
        <v>397</v>
      </c>
      <c r="I4099" s="16" t="s">
        <v>65</v>
      </c>
      <c r="J4099" s="16" t="s">
        <v>65</v>
      </c>
      <c r="M4099" s="16" t="s">
        <v>315</v>
      </c>
      <c r="N4099" s="7">
        <v>45121</v>
      </c>
      <c r="O4099" s="9">
        <v>45204</v>
      </c>
      <c r="P4099" t="s">
        <v>1229</v>
      </c>
      <c r="Q4099">
        <v>1</v>
      </c>
      <c r="R4099">
        <v>134</v>
      </c>
      <c r="S4099">
        <v>4</v>
      </c>
      <c r="T4099" t="s">
        <v>3026</v>
      </c>
      <c r="U4099">
        <v>16</v>
      </c>
      <c r="V4099">
        <v>2</v>
      </c>
      <c r="W4099">
        <v>20</v>
      </c>
      <c r="X4099">
        <v>75</v>
      </c>
      <c r="Y4099">
        <v>222</v>
      </c>
      <c r="Z4099">
        <v>30</v>
      </c>
      <c r="AA4099">
        <v>30</v>
      </c>
      <c r="AD4099">
        <v>39</v>
      </c>
      <c r="AE4099">
        <v>4098</v>
      </c>
      <c r="AF4099" s="16" t="s">
        <v>39</v>
      </c>
      <c r="AG4099" s="16"/>
      <c r="AH4099" s="16"/>
      <c r="AI4099" s="16" t="str">
        <f t="shared" si="256"/>
        <v>(16,4,2,20,75,222,30, null, 39, 'Chambers 2024 USA',2024, '2023-10-05','2023-10-05','".Carbon::now()."','".Carbon::now()."'),</v>
      </c>
      <c r="AJ4099" s="16" t="str">
        <f t="shared" si="257"/>
        <v>('".DB::select("SELECT id_status FROM `status` WHERE `element_type` = 'task' AND status_type = 'client' AND name ='CONFIRMED'")[0]-&gt;id_status."',4098,1),</v>
      </c>
      <c r="AK4099" s="16" t="str">
        <f t="shared" si="258"/>
        <v/>
      </c>
      <c r="AL4099" s="16" t="str">
        <f t="shared" si="259"/>
        <v/>
      </c>
    </row>
    <row r="4100" spans="1:38" x14ac:dyDescent="0.25">
      <c r="A4100" s="16" t="s">
        <v>959</v>
      </c>
      <c r="B4100" s="16" t="s">
        <v>62</v>
      </c>
      <c r="C4100" s="16" t="s">
        <v>41</v>
      </c>
      <c r="D4100" s="16" t="s">
        <v>28</v>
      </c>
      <c r="E4100" s="16" t="s">
        <v>105</v>
      </c>
      <c r="F4100" s="16" t="s">
        <v>106</v>
      </c>
      <c r="G4100" s="16" t="s">
        <v>123</v>
      </c>
      <c r="H4100" s="16" t="s">
        <v>124</v>
      </c>
      <c r="I4100" s="16" t="s">
        <v>65</v>
      </c>
      <c r="J4100" s="16" t="s">
        <v>65</v>
      </c>
      <c r="M4100" s="16" t="s">
        <v>315</v>
      </c>
      <c r="N4100" s="7">
        <v>45121</v>
      </c>
      <c r="O4100" s="9">
        <v>45120</v>
      </c>
      <c r="P4100" t="s">
        <v>1221</v>
      </c>
      <c r="Q4100">
        <v>1</v>
      </c>
      <c r="R4100">
        <v>134</v>
      </c>
      <c r="S4100">
        <v>4</v>
      </c>
      <c r="T4100" t="s">
        <v>3026</v>
      </c>
      <c r="U4100">
        <v>16</v>
      </c>
      <c r="V4100">
        <v>2</v>
      </c>
      <c r="W4100">
        <v>20</v>
      </c>
      <c r="X4100">
        <v>75</v>
      </c>
      <c r="Y4100">
        <v>269</v>
      </c>
      <c r="Z4100">
        <v>30</v>
      </c>
      <c r="AA4100">
        <v>30</v>
      </c>
      <c r="AD4100">
        <v>39</v>
      </c>
      <c r="AE4100">
        <v>4099</v>
      </c>
      <c r="AF4100" s="16" t="s">
        <v>39</v>
      </c>
      <c r="AG4100" s="16"/>
      <c r="AH4100" s="16"/>
      <c r="AI4100" s="16" t="str">
        <f t="shared" si="256"/>
        <v>(16,4,2,20,75,269,30, null, 39, 'Chambers 2024 USA',2024, '2023-07-13','2023-07-13','".Carbon::now()."','".Carbon::now()."'),</v>
      </c>
      <c r="AJ4100" s="16" t="str">
        <f t="shared" si="257"/>
        <v>('".DB::select("SELECT id_status FROM `status` WHERE `element_type` = 'task' AND status_type = 'client' AND name ='CONFIRMED'")[0]-&gt;id_status."',4099,1),</v>
      </c>
      <c r="AK4100" s="16" t="str">
        <f t="shared" si="258"/>
        <v/>
      </c>
      <c r="AL4100" s="16" t="str">
        <f t="shared" si="259"/>
        <v/>
      </c>
    </row>
    <row r="4101" spans="1:38" x14ac:dyDescent="0.25">
      <c r="A4101" s="16" t="s">
        <v>959</v>
      </c>
      <c r="B4101" s="16" t="s">
        <v>62</v>
      </c>
      <c r="C4101" s="16" t="s">
        <v>41</v>
      </c>
      <c r="D4101" s="16" t="s">
        <v>28</v>
      </c>
      <c r="E4101" s="16" t="s">
        <v>105</v>
      </c>
      <c r="F4101" s="16" t="s">
        <v>106</v>
      </c>
      <c r="G4101" s="16" t="s">
        <v>123</v>
      </c>
      <c r="H4101" s="16" t="s">
        <v>117</v>
      </c>
      <c r="I4101" s="16" t="s">
        <v>65</v>
      </c>
      <c r="J4101" s="16" t="s">
        <v>65</v>
      </c>
      <c r="M4101" s="16" t="s">
        <v>315</v>
      </c>
      <c r="N4101" s="7">
        <v>45121</v>
      </c>
      <c r="O4101" s="9">
        <v>45120</v>
      </c>
      <c r="P4101" t="s">
        <v>1221</v>
      </c>
      <c r="Q4101">
        <v>1</v>
      </c>
      <c r="R4101">
        <v>134</v>
      </c>
      <c r="S4101">
        <v>4</v>
      </c>
      <c r="T4101" t="s">
        <v>3026</v>
      </c>
      <c r="U4101">
        <v>16</v>
      </c>
      <c r="V4101">
        <v>2</v>
      </c>
      <c r="W4101">
        <v>20</v>
      </c>
      <c r="X4101">
        <v>75</v>
      </c>
      <c r="Y4101">
        <v>273</v>
      </c>
      <c r="Z4101">
        <v>30</v>
      </c>
      <c r="AA4101">
        <v>30</v>
      </c>
      <c r="AD4101">
        <v>39</v>
      </c>
      <c r="AE4101">
        <v>4100</v>
      </c>
      <c r="AF4101" s="16" t="s">
        <v>39</v>
      </c>
      <c r="AG4101" s="16"/>
      <c r="AH4101" s="16"/>
      <c r="AI4101" s="16" t="str">
        <f t="shared" si="256"/>
        <v>(16,4,2,20,75,273,30, null, 39, 'Chambers 2024 USA',2024, '2023-07-13','2023-07-13','".Carbon::now()."','".Carbon::now()."'),</v>
      </c>
      <c r="AJ4101" s="16" t="str">
        <f t="shared" si="257"/>
        <v>('".DB::select("SELECT id_status FROM `status` WHERE `element_type` = 'task' AND status_type = 'client' AND name ='CONFIRMED'")[0]-&gt;id_status."',4100,1),</v>
      </c>
      <c r="AK4101" s="16" t="str">
        <f t="shared" si="258"/>
        <v/>
      </c>
      <c r="AL4101" s="16" t="str">
        <f t="shared" si="259"/>
        <v/>
      </c>
    </row>
    <row r="4102" spans="1:38" x14ac:dyDescent="0.25">
      <c r="A4102" s="16" t="s">
        <v>959</v>
      </c>
      <c r="B4102" s="16" t="s">
        <v>62</v>
      </c>
      <c r="C4102" s="16" t="s">
        <v>41</v>
      </c>
      <c r="D4102" s="16" t="s">
        <v>28</v>
      </c>
      <c r="E4102" s="16" t="s">
        <v>105</v>
      </c>
      <c r="F4102" s="16" t="s">
        <v>106</v>
      </c>
      <c r="G4102" s="16" t="s">
        <v>123</v>
      </c>
      <c r="H4102" s="16" t="s">
        <v>392</v>
      </c>
      <c r="I4102" s="16" t="s">
        <v>65</v>
      </c>
      <c r="J4102" s="16" t="s">
        <v>482</v>
      </c>
      <c r="M4102" s="16"/>
      <c r="N4102" s="7">
        <v>45142</v>
      </c>
      <c r="O4102" s="9">
        <v>45204</v>
      </c>
      <c r="P4102" t="s">
        <v>1229</v>
      </c>
      <c r="Q4102">
        <v>1</v>
      </c>
      <c r="R4102">
        <v>134</v>
      </c>
      <c r="S4102">
        <v>4</v>
      </c>
      <c r="T4102" t="s">
        <v>3026</v>
      </c>
      <c r="U4102">
        <v>16</v>
      </c>
      <c r="V4102">
        <v>2</v>
      </c>
      <c r="W4102">
        <v>20</v>
      </c>
      <c r="X4102">
        <v>75</v>
      </c>
      <c r="Y4102">
        <v>275</v>
      </c>
      <c r="Z4102">
        <v>30</v>
      </c>
      <c r="AA4102">
        <v>34</v>
      </c>
      <c r="AE4102">
        <v>4101</v>
      </c>
      <c r="AF4102" s="16" t="s">
        <v>24</v>
      </c>
      <c r="AG4102" s="16"/>
      <c r="AH4102" s="16"/>
      <c r="AI4102" s="16" t="str">
        <f t="shared" si="256"/>
        <v>(16,4,2,20,75,275,34, null, null, 'Chambers 2024 USA',2024, '2023-10-05','2023-10-05','".Carbon::now()."','".Carbon::now()."'),</v>
      </c>
      <c r="AJ4102" s="16" t="str">
        <f t="shared" si="257"/>
        <v>('".DB::select("SELECT id_status FROM `status` WHERE `element_type` = 'task' AND status_type = 'client' AND name ='CANCELLED'")[0]-&gt;id_status."',4101,1),</v>
      </c>
      <c r="AK4102" s="16" t="str">
        <f t="shared" si="258"/>
        <v/>
      </c>
      <c r="AL4102" s="16" t="str">
        <f t="shared" si="259"/>
        <v/>
      </c>
    </row>
    <row r="4103" spans="1:38" x14ac:dyDescent="0.25">
      <c r="A4103" s="16" t="s">
        <v>959</v>
      </c>
      <c r="B4103" s="16" t="s">
        <v>62</v>
      </c>
      <c r="C4103" s="16" t="s">
        <v>41</v>
      </c>
      <c r="D4103" s="16" t="s">
        <v>28</v>
      </c>
      <c r="E4103" s="16" t="s">
        <v>105</v>
      </c>
      <c r="F4103" s="16" t="s">
        <v>106</v>
      </c>
      <c r="G4103" s="16" t="s">
        <v>123</v>
      </c>
      <c r="H4103" s="16" t="s">
        <v>317</v>
      </c>
      <c r="I4103" s="16" t="s">
        <v>65</v>
      </c>
      <c r="J4103" s="16" t="s">
        <v>65</v>
      </c>
      <c r="M4103" s="16" t="s">
        <v>315</v>
      </c>
      <c r="N4103" s="7">
        <v>45205</v>
      </c>
      <c r="O4103" s="9">
        <v>45204</v>
      </c>
      <c r="P4103" t="s">
        <v>1229</v>
      </c>
      <c r="Q4103">
        <v>1</v>
      </c>
      <c r="R4103">
        <v>134</v>
      </c>
      <c r="S4103">
        <v>4</v>
      </c>
      <c r="T4103" t="s">
        <v>3026</v>
      </c>
      <c r="U4103">
        <v>16</v>
      </c>
      <c r="V4103">
        <v>2</v>
      </c>
      <c r="W4103">
        <v>20</v>
      </c>
      <c r="X4103">
        <v>75</v>
      </c>
      <c r="Y4103">
        <v>298</v>
      </c>
      <c r="Z4103">
        <v>30</v>
      </c>
      <c r="AA4103">
        <v>30</v>
      </c>
      <c r="AD4103">
        <v>39</v>
      </c>
      <c r="AE4103">
        <v>4102</v>
      </c>
      <c r="AF4103" s="16" t="s">
        <v>39</v>
      </c>
      <c r="AG4103" s="16"/>
      <c r="AH4103" s="16"/>
      <c r="AI4103" s="16" t="str">
        <f t="shared" si="256"/>
        <v>(16,4,2,20,75,298,30, null, 39, 'Chambers 2024 USA',2024, '2023-10-05','2023-10-05','".Carbon::now()."','".Carbon::now()."'),</v>
      </c>
      <c r="AJ4103" s="16" t="str">
        <f t="shared" si="257"/>
        <v>('".DB::select("SELECT id_status FROM `status` WHERE `element_type` = 'task' AND status_type = 'client' AND name ='CONFIRMED'")[0]-&gt;id_status."',4102,1),</v>
      </c>
      <c r="AK4103" s="16" t="str">
        <f t="shared" si="258"/>
        <v/>
      </c>
      <c r="AL4103" s="16" t="str">
        <f t="shared" si="259"/>
        <v/>
      </c>
    </row>
    <row r="4104" spans="1:38" x14ac:dyDescent="0.25">
      <c r="A4104" s="16" t="s">
        <v>959</v>
      </c>
      <c r="B4104" s="16" t="s">
        <v>62</v>
      </c>
      <c r="C4104" s="16" t="s">
        <v>41</v>
      </c>
      <c r="D4104" s="16" t="s">
        <v>28</v>
      </c>
      <c r="E4104" s="16" t="s">
        <v>105</v>
      </c>
      <c r="F4104" s="16" t="s">
        <v>106</v>
      </c>
      <c r="G4104" s="16" t="s">
        <v>123</v>
      </c>
      <c r="H4104" s="16" t="s">
        <v>126</v>
      </c>
      <c r="I4104" s="16" t="s">
        <v>65</v>
      </c>
      <c r="J4104" s="16" t="s">
        <v>482</v>
      </c>
      <c r="M4104" s="16" t="s">
        <v>315</v>
      </c>
      <c r="N4104" s="7"/>
      <c r="O4104" s="9">
        <v>45120</v>
      </c>
      <c r="P4104" t="s">
        <v>1221</v>
      </c>
      <c r="Q4104">
        <v>1</v>
      </c>
      <c r="R4104">
        <v>134</v>
      </c>
      <c r="S4104">
        <v>4</v>
      </c>
      <c r="T4104" t="s">
        <v>3026</v>
      </c>
      <c r="U4104">
        <v>16</v>
      </c>
      <c r="V4104">
        <v>2</v>
      </c>
      <c r="W4104">
        <v>20</v>
      </c>
      <c r="X4104">
        <v>75</v>
      </c>
      <c r="Y4104">
        <v>340</v>
      </c>
      <c r="Z4104">
        <v>30</v>
      </c>
      <c r="AA4104">
        <v>34</v>
      </c>
      <c r="AD4104">
        <v>39</v>
      </c>
      <c r="AE4104">
        <v>4103</v>
      </c>
      <c r="AF4104" s="16" t="s">
        <v>39</v>
      </c>
      <c r="AG4104" s="16"/>
      <c r="AH4104" s="16"/>
      <c r="AI4104" s="16" t="str">
        <f t="shared" si="256"/>
        <v>(16,4,2,20,75,340,34, null, 39, 'Chambers 2024 USA',2024, '2023-07-13','2023-07-13','".Carbon::now()."','".Carbon::now()."'),</v>
      </c>
      <c r="AJ4104" s="16" t="str">
        <f t="shared" si="257"/>
        <v>('".DB::select("SELECT id_status FROM `status` WHERE `element_type` = 'task' AND status_type = 'client' AND name ='CONFIRMED'")[0]-&gt;id_status."',4103,1),</v>
      </c>
      <c r="AK4104" s="16" t="str">
        <f t="shared" si="258"/>
        <v/>
      </c>
      <c r="AL4104" s="16" t="str">
        <f t="shared" si="259"/>
        <v/>
      </c>
    </row>
    <row r="4105" spans="1:38" x14ac:dyDescent="0.25">
      <c r="A4105" s="16" t="s">
        <v>959</v>
      </c>
      <c r="B4105" s="16" t="s">
        <v>62</v>
      </c>
      <c r="C4105" s="16" t="s">
        <v>41</v>
      </c>
      <c r="D4105" s="16" t="s">
        <v>28</v>
      </c>
      <c r="E4105" s="16" t="s">
        <v>105</v>
      </c>
      <c r="F4105" s="16" t="s">
        <v>106</v>
      </c>
      <c r="G4105" s="16" t="s">
        <v>123</v>
      </c>
      <c r="H4105" s="16" t="s">
        <v>126</v>
      </c>
      <c r="I4105" s="16" t="s">
        <v>65</v>
      </c>
      <c r="J4105" s="16" t="s">
        <v>482</v>
      </c>
      <c r="M4105" s="16"/>
      <c r="N4105" s="7">
        <v>45121</v>
      </c>
      <c r="O4105" s="9">
        <v>45120</v>
      </c>
      <c r="P4105" t="s">
        <v>1221</v>
      </c>
      <c r="Q4105">
        <v>1</v>
      </c>
      <c r="R4105">
        <v>134</v>
      </c>
      <c r="S4105">
        <v>4</v>
      </c>
      <c r="T4105" t="s">
        <v>3026</v>
      </c>
      <c r="U4105">
        <v>16</v>
      </c>
      <c r="V4105">
        <v>2</v>
      </c>
      <c r="W4105">
        <v>20</v>
      </c>
      <c r="X4105">
        <v>75</v>
      </c>
      <c r="Y4105">
        <v>340</v>
      </c>
      <c r="Z4105">
        <v>30</v>
      </c>
      <c r="AA4105">
        <v>34</v>
      </c>
      <c r="AE4105">
        <v>4104</v>
      </c>
      <c r="AF4105" s="16" t="s">
        <v>24</v>
      </c>
      <c r="AG4105" s="16"/>
      <c r="AH4105" s="16"/>
      <c r="AI4105" s="16" t="str">
        <f t="shared" si="256"/>
        <v>(16,4,2,20,75,340,34, null, null, 'Chambers 2024 USA',2024, '2023-07-13','2023-07-13','".Carbon::now()."','".Carbon::now()."'),</v>
      </c>
      <c r="AJ4105" s="16" t="str">
        <f t="shared" si="257"/>
        <v>('".DB::select("SELECT id_status FROM `status` WHERE `element_type` = 'task' AND status_type = 'client' AND name ='CANCELLED'")[0]-&gt;id_status."',4104,1),</v>
      </c>
      <c r="AK4105" s="16" t="str">
        <f t="shared" si="258"/>
        <v/>
      </c>
      <c r="AL4105" s="16" t="str">
        <f t="shared" si="259"/>
        <v/>
      </c>
    </row>
    <row r="4106" spans="1:38" x14ac:dyDescent="0.25">
      <c r="A4106" s="16" t="s">
        <v>959</v>
      </c>
      <c r="B4106" s="16" t="s">
        <v>62</v>
      </c>
      <c r="C4106" s="16" t="s">
        <v>41</v>
      </c>
      <c r="D4106" s="16" t="s">
        <v>28</v>
      </c>
      <c r="E4106" s="16" t="s">
        <v>105</v>
      </c>
      <c r="F4106" s="16" t="s">
        <v>106</v>
      </c>
      <c r="G4106" s="16" t="s">
        <v>123</v>
      </c>
      <c r="H4106" s="16" t="s">
        <v>97</v>
      </c>
      <c r="I4106" s="16" t="s">
        <v>65</v>
      </c>
      <c r="J4106" s="16" t="s">
        <v>65</v>
      </c>
      <c r="M4106" s="16" t="s">
        <v>315</v>
      </c>
      <c r="N4106" s="7">
        <v>45170</v>
      </c>
      <c r="O4106" s="9">
        <v>45176</v>
      </c>
      <c r="P4106" t="s">
        <v>1178</v>
      </c>
      <c r="Q4106">
        <v>1</v>
      </c>
      <c r="R4106">
        <v>134</v>
      </c>
      <c r="S4106">
        <v>4</v>
      </c>
      <c r="T4106" t="s">
        <v>3026</v>
      </c>
      <c r="U4106">
        <v>16</v>
      </c>
      <c r="V4106">
        <v>2</v>
      </c>
      <c r="W4106">
        <v>20</v>
      </c>
      <c r="X4106">
        <v>75</v>
      </c>
      <c r="Y4106">
        <v>373</v>
      </c>
      <c r="Z4106">
        <v>30</v>
      </c>
      <c r="AA4106">
        <v>30</v>
      </c>
      <c r="AD4106">
        <v>39</v>
      </c>
      <c r="AE4106">
        <v>4105</v>
      </c>
      <c r="AF4106" s="16" t="s">
        <v>39</v>
      </c>
      <c r="AG4106" s="16"/>
      <c r="AH4106" s="16"/>
      <c r="AI4106" s="16" t="str">
        <f t="shared" si="256"/>
        <v>(16,4,2,20,75,373,30, null, 39, 'Chambers 2024 USA',2024, '2023-09-07','2023-09-07','".Carbon::now()."','".Carbon::now()."'),</v>
      </c>
      <c r="AJ4106" s="16" t="str">
        <f t="shared" si="257"/>
        <v>('".DB::select("SELECT id_status FROM `status` WHERE `element_type` = 'task' AND status_type = 'client' AND name ='CONFIRMED'")[0]-&gt;id_status."',4105,1),</v>
      </c>
      <c r="AK4106" s="16" t="str">
        <f t="shared" si="258"/>
        <v/>
      </c>
      <c r="AL4106" s="16" t="str">
        <f t="shared" si="259"/>
        <v/>
      </c>
    </row>
    <row r="4107" spans="1:38" x14ac:dyDescent="0.25">
      <c r="A4107" s="16" t="s">
        <v>959</v>
      </c>
      <c r="B4107" s="16" t="s">
        <v>62</v>
      </c>
      <c r="C4107" s="16" t="s">
        <v>41</v>
      </c>
      <c r="D4107" s="16" t="s">
        <v>28</v>
      </c>
      <c r="E4107" s="16" t="s">
        <v>105</v>
      </c>
      <c r="F4107" s="16" t="s">
        <v>106</v>
      </c>
      <c r="G4107" s="16" t="s">
        <v>131</v>
      </c>
      <c r="H4107" s="16" t="s">
        <v>132</v>
      </c>
      <c r="I4107" s="16" t="s">
        <v>65</v>
      </c>
      <c r="J4107" s="16" t="s">
        <v>65</v>
      </c>
      <c r="M4107" s="16" t="s">
        <v>315</v>
      </c>
      <c r="N4107" s="7">
        <v>45121</v>
      </c>
      <c r="O4107" s="9">
        <v>45120</v>
      </c>
      <c r="P4107" t="s">
        <v>1221</v>
      </c>
      <c r="Q4107">
        <v>1</v>
      </c>
      <c r="R4107">
        <v>134</v>
      </c>
      <c r="S4107">
        <v>4</v>
      </c>
      <c r="T4107" t="s">
        <v>3026</v>
      </c>
      <c r="U4107">
        <v>16</v>
      </c>
      <c r="V4107">
        <v>2</v>
      </c>
      <c r="W4107">
        <v>20</v>
      </c>
      <c r="X4107">
        <v>89</v>
      </c>
      <c r="Y4107">
        <v>9</v>
      </c>
      <c r="Z4107">
        <v>30</v>
      </c>
      <c r="AA4107">
        <v>30</v>
      </c>
      <c r="AD4107">
        <v>39</v>
      </c>
      <c r="AE4107">
        <v>4106</v>
      </c>
      <c r="AF4107" s="16" t="s">
        <v>39</v>
      </c>
      <c r="AG4107" s="16"/>
      <c r="AH4107" s="16"/>
      <c r="AI4107" s="16" t="str">
        <f t="shared" si="256"/>
        <v>(16,4,2,20,89,9,30, null, 39, 'Chambers 2024 USA',2024, '2023-07-13','2023-07-13','".Carbon::now()."','".Carbon::now()."'),</v>
      </c>
      <c r="AJ4107" s="16" t="str">
        <f t="shared" si="257"/>
        <v>('".DB::select("SELECT id_status FROM `status` WHERE `element_type` = 'task' AND status_type = 'client' AND name ='CONFIRMED'")[0]-&gt;id_status."',4106,1),</v>
      </c>
      <c r="AK4107" s="16" t="str">
        <f t="shared" si="258"/>
        <v/>
      </c>
      <c r="AL4107" s="16" t="str">
        <f t="shared" si="259"/>
        <v/>
      </c>
    </row>
    <row r="4108" spans="1:38" x14ac:dyDescent="0.25">
      <c r="A4108" s="16" t="s">
        <v>959</v>
      </c>
      <c r="B4108" s="16" t="s">
        <v>62</v>
      </c>
      <c r="C4108" s="16" t="s">
        <v>41</v>
      </c>
      <c r="D4108" s="16" t="s">
        <v>28</v>
      </c>
      <c r="E4108" s="16" t="s">
        <v>105</v>
      </c>
      <c r="F4108" s="16" t="s">
        <v>106</v>
      </c>
      <c r="G4108" s="16" t="s">
        <v>131</v>
      </c>
      <c r="H4108" s="16" t="s">
        <v>53</v>
      </c>
      <c r="I4108" s="16" t="s">
        <v>65</v>
      </c>
      <c r="J4108" s="16" t="s">
        <v>482</v>
      </c>
      <c r="M4108" s="16" t="s">
        <v>315</v>
      </c>
      <c r="N4108" s="7">
        <v>45094</v>
      </c>
      <c r="O4108" s="9">
        <v>45120</v>
      </c>
      <c r="P4108" t="s">
        <v>1221</v>
      </c>
      <c r="Q4108">
        <v>1</v>
      </c>
      <c r="R4108">
        <v>134</v>
      </c>
      <c r="S4108">
        <v>4</v>
      </c>
      <c r="T4108" t="s">
        <v>3026</v>
      </c>
      <c r="U4108">
        <v>16</v>
      </c>
      <c r="V4108">
        <v>2</v>
      </c>
      <c r="W4108">
        <v>20</v>
      </c>
      <c r="X4108">
        <v>89</v>
      </c>
      <c r="Y4108">
        <v>20</v>
      </c>
      <c r="Z4108">
        <v>30</v>
      </c>
      <c r="AA4108">
        <v>34</v>
      </c>
      <c r="AD4108">
        <v>39</v>
      </c>
      <c r="AE4108">
        <v>4107</v>
      </c>
      <c r="AF4108" s="16" t="s">
        <v>39</v>
      </c>
      <c r="AG4108" s="16"/>
      <c r="AH4108" s="16"/>
      <c r="AI4108" s="16" t="str">
        <f t="shared" si="256"/>
        <v>(16,4,2,20,89,20,34, null, 39, 'Chambers 2024 USA',2024, '2023-07-13','2023-07-13','".Carbon::now()."','".Carbon::now()."'),</v>
      </c>
      <c r="AJ4108" s="16" t="str">
        <f t="shared" si="257"/>
        <v>('".DB::select("SELECT id_status FROM `status` WHERE `element_type` = 'task' AND status_type = 'client' AND name ='CONFIRMED'")[0]-&gt;id_status."',4107,1),</v>
      </c>
      <c r="AK4108" s="16" t="str">
        <f t="shared" si="258"/>
        <v/>
      </c>
      <c r="AL4108" s="16" t="str">
        <f t="shared" si="259"/>
        <v/>
      </c>
    </row>
    <row r="4109" spans="1:38" x14ac:dyDescent="0.25">
      <c r="A4109" s="16" t="s">
        <v>959</v>
      </c>
      <c r="B4109" s="16" t="s">
        <v>62</v>
      </c>
      <c r="C4109" s="16" t="s">
        <v>41</v>
      </c>
      <c r="D4109" s="16" t="s">
        <v>28</v>
      </c>
      <c r="E4109" s="16" t="s">
        <v>105</v>
      </c>
      <c r="F4109" s="16" t="s">
        <v>106</v>
      </c>
      <c r="G4109" s="16" t="s">
        <v>131</v>
      </c>
      <c r="H4109" s="16" t="s">
        <v>108</v>
      </c>
      <c r="I4109" s="16" t="s">
        <v>65</v>
      </c>
      <c r="J4109" s="16" t="s">
        <v>482</v>
      </c>
      <c r="M4109" s="16" t="s">
        <v>315</v>
      </c>
      <c r="N4109" s="7">
        <v>45170</v>
      </c>
      <c r="O4109" s="9">
        <v>45176</v>
      </c>
      <c r="P4109" t="s">
        <v>1178</v>
      </c>
      <c r="Q4109">
        <v>1</v>
      </c>
      <c r="R4109">
        <v>134</v>
      </c>
      <c r="S4109">
        <v>4</v>
      </c>
      <c r="T4109" t="s">
        <v>3026</v>
      </c>
      <c r="U4109">
        <v>16</v>
      </c>
      <c r="V4109">
        <v>2</v>
      </c>
      <c r="W4109">
        <v>20</v>
      </c>
      <c r="X4109">
        <v>89</v>
      </c>
      <c r="Y4109">
        <v>31</v>
      </c>
      <c r="Z4109">
        <v>30</v>
      </c>
      <c r="AA4109">
        <v>34</v>
      </c>
      <c r="AD4109">
        <v>39</v>
      </c>
      <c r="AE4109">
        <v>4108</v>
      </c>
      <c r="AF4109" s="16" t="s">
        <v>39</v>
      </c>
      <c r="AG4109" s="16"/>
      <c r="AH4109" s="16"/>
      <c r="AI4109" s="16" t="str">
        <f t="shared" si="256"/>
        <v>(16,4,2,20,89,31,34, null, 39, 'Chambers 2024 USA',2024, '2023-09-07','2023-09-07','".Carbon::now()."','".Carbon::now()."'),</v>
      </c>
      <c r="AJ4109" s="16" t="str">
        <f t="shared" si="257"/>
        <v>('".DB::select("SELECT id_status FROM `status` WHERE `element_type` = 'task' AND status_type = 'client' AND name ='CONFIRMED'")[0]-&gt;id_status."',4108,1),</v>
      </c>
      <c r="AK4109" s="16" t="str">
        <f t="shared" si="258"/>
        <v/>
      </c>
      <c r="AL4109" s="16" t="str">
        <f t="shared" si="259"/>
        <v/>
      </c>
    </row>
    <row r="4110" spans="1:38" x14ac:dyDescent="0.25">
      <c r="A4110" s="16" t="s">
        <v>959</v>
      </c>
      <c r="B4110" s="16" t="s">
        <v>62</v>
      </c>
      <c r="C4110" s="16" t="s">
        <v>41</v>
      </c>
      <c r="D4110" s="16" t="s">
        <v>28</v>
      </c>
      <c r="E4110" s="16" t="s">
        <v>105</v>
      </c>
      <c r="F4110" s="16" t="s">
        <v>106</v>
      </c>
      <c r="G4110" s="16" t="s">
        <v>131</v>
      </c>
      <c r="H4110" s="16" t="s">
        <v>386</v>
      </c>
      <c r="I4110" s="16" t="s">
        <v>65</v>
      </c>
      <c r="J4110" s="16" t="s">
        <v>65</v>
      </c>
      <c r="M4110" s="16" t="s">
        <v>315</v>
      </c>
      <c r="N4110" s="7">
        <v>45142</v>
      </c>
      <c r="O4110" s="9">
        <v>45141</v>
      </c>
      <c r="P4110" t="s">
        <v>1230</v>
      </c>
      <c r="Q4110">
        <v>1</v>
      </c>
      <c r="R4110">
        <v>134</v>
      </c>
      <c r="S4110">
        <v>4</v>
      </c>
      <c r="T4110" t="s">
        <v>3026</v>
      </c>
      <c r="U4110">
        <v>16</v>
      </c>
      <c r="V4110">
        <v>2</v>
      </c>
      <c r="W4110">
        <v>20</v>
      </c>
      <c r="X4110">
        <v>89</v>
      </c>
      <c r="Y4110">
        <v>94</v>
      </c>
      <c r="Z4110">
        <v>30</v>
      </c>
      <c r="AA4110">
        <v>30</v>
      </c>
      <c r="AD4110">
        <v>39</v>
      </c>
      <c r="AE4110">
        <v>4109</v>
      </c>
      <c r="AF4110" s="16" t="s">
        <v>39</v>
      </c>
      <c r="AG4110" s="16"/>
      <c r="AH4110" s="16"/>
      <c r="AI4110" s="16" t="str">
        <f t="shared" si="256"/>
        <v>(16,4,2,20,89,94,30, null, 39, 'Chambers 2024 USA',2024, '2023-08-03','2023-08-03','".Carbon::now()."','".Carbon::now()."'),</v>
      </c>
      <c r="AJ4110" s="16" t="str">
        <f t="shared" si="257"/>
        <v>('".DB::select("SELECT id_status FROM `status` WHERE `element_type` = 'task' AND status_type = 'client' AND name ='CONFIRMED'")[0]-&gt;id_status."',4109,1),</v>
      </c>
      <c r="AK4110" s="16" t="str">
        <f t="shared" si="258"/>
        <v/>
      </c>
      <c r="AL4110" s="16" t="str">
        <f t="shared" si="259"/>
        <v/>
      </c>
    </row>
    <row r="4111" spans="1:38" x14ac:dyDescent="0.25">
      <c r="A4111" s="16" t="s">
        <v>959</v>
      </c>
      <c r="B4111" s="16" t="s">
        <v>62</v>
      </c>
      <c r="C4111" s="16" t="s">
        <v>41</v>
      </c>
      <c r="D4111" s="16" t="s">
        <v>28</v>
      </c>
      <c r="E4111" s="16" t="s">
        <v>105</v>
      </c>
      <c r="F4111" s="16" t="s">
        <v>106</v>
      </c>
      <c r="G4111" s="16" t="s">
        <v>131</v>
      </c>
      <c r="H4111" s="16" t="s">
        <v>128</v>
      </c>
      <c r="I4111" s="16" t="s">
        <v>65</v>
      </c>
      <c r="J4111" s="16" t="s">
        <v>482</v>
      </c>
      <c r="M4111" s="16"/>
      <c r="N4111" s="7">
        <v>45146</v>
      </c>
      <c r="O4111" s="9">
        <v>45239</v>
      </c>
      <c r="P4111" t="s">
        <v>1241</v>
      </c>
      <c r="Q4111">
        <v>1</v>
      </c>
      <c r="R4111">
        <v>134</v>
      </c>
      <c r="S4111">
        <v>4</v>
      </c>
      <c r="T4111" t="s">
        <v>3026</v>
      </c>
      <c r="U4111">
        <v>16</v>
      </c>
      <c r="V4111">
        <v>2</v>
      </c>
      <c r="W4111">
        <v>20</v>
      </c>
      <c r="X4111">
        <v>89</v>
      </c>
      <c r="Y4111">
        <v>129</v>
      </c>
      <c r="Z4111">
        <v>30</v>
      </c>
      <c r="AA4111">
        <v>34</v>
      </c>
      <c r="AE4111">
        <v>4110</v>
      </c>
      <c r="AF4111" s="16" t="s">
        <v>24</v>
      </c>
      <c r="AG4111" s="16"/>
      <c r="AH4111" s="16"/>
      <c r="AI4111" s="16" t="str">
        <f t="shared" si="256"/>
        <v>(16,4,2,20,89,129,34, null, null, 'Chambers 2024 USA',2024, '2023-11-09','2023-11-09','".Carbon::now()."','".Carbon::now()."'),</v>
      </c>
      <c r="AJ4111" s="16" t="str">
        <f t="shared" si="257"/>
        <v>('".DB::select("SELECT id_status FROM `status` WHERE `element_type` = 'task' AND status_type = 'client' AND name ='CANCELLED'")[0]-&gt;id_status."',4110,1),</v>
      </c>
      <c r="AK4111" s="16" t="str">
        <f t="shared" si="258"/>
        <v/>
      </c>
      <c r="AL4111" s="16" t="str">
        <f t="shared" si="259"/>
        <v/>
      </c>
    </row>
    <row r="4112" spans="1:38" x14ac:dyDescent="0.25">
      <c r="A4112" s="16" t="s">
        <v>959</v>
      </c>
      <c r="B4112" s="16" t="s">
        <v>62</v>
      </c>
      <c r="C4112" s="16" t="s">
        <v>41</v>
      </c>
      <c r="D4112" s="16" t="s">
        <v>28</v>
      </c>
      <c r="E4112" s="16" t="s">
        <v>105</v>
      </c>
      <c r="F4112" s="16" t="s">
        <v>106</v>
      </c>
      <c r="G4112" s="16" t="s">
        <v>131</v>
      </c>
      <c r="H4112" s="16" t="s">
        <v>112</v>
      </c>
      <c r="I4112" s="16" t="s">
        <v>65</v>
      </c>
      <c r="J4112" s="16" t="s">
        <v>482</v>
      </c>
      <c r="M4112" s="16" t="s">
        <v>315</v>
      </c>
      <c r="N4112" s="7">
        <v>45142</v>
      </c>
      <c r="O4112" s="9">
        <v>45239</v>
      </c>
      <c r="P4112" t="s">
        <v>1241</v>
      </c>
      <c r="Q4112">
        <v>1</v>
      </c>
      <c r="R4112">
        <v>134</v>
      </c>
      <c r="S4112">
        <v>4</v>
      </c>
      <c r="T4112" t="s">
        <v>3026</v>
      </c>
      <c r="U4112">
        <v>16</v>
      </c>
      <c r="V4112">
        <v>2</v>
      </c>
      <c r="W4112">
        <v>20</v>
      </c>
      <c r="X4112">
        <v>89</v>
      </c>
      <c r="Y4112">
        <v>139</v>
      </c>
      <c r="Z4112">
        <v>30</v>
      </c>
      <c r="AA4112">
        <v>34</v>
      </c>
      <c r="AD4112">
        <v>39</v>
      </c>
      <c r="AE4112">
        <v>4111</v>
      </c>
      <c r="AF4112" s="16" t="s">
        <v>39</v>
      </c>
      <c r="AG4112" s="16"/>
      <c r="AH4112" s="16"/>
      <c r="AI4112" s="16" t="str">
        <f t="shared" si="256"/>
        <v>(16,4,2,20,89,139,34, null, 39, 'Chambers 2024 USA',2024, '2023-11-09','2023-11-09','".Carbon::now()."','".Carbon::now()."'),</v>
      </c>
      <c r="AJ4112" s="16" t="str">
        <f t="shared" si="257"/>
        <v>('".DB::select("SELECT id_status FROM `status` WHERE `element_type` = 'task' AND status_type = 'client' AND name ='CONFIRMED'")[0]-&gt;id_status."',4111,1),</v>
      </c>
      <c r="AK4112" s="16" t="str">
        <f t="shared" si="258"/>
        <v/>
      </c>
      <c r="AL4112" s="16" t="str">
        <f t="shared" si="259"/>
        <v/>
      </c>
    </row>
    <row r="4113" spans="1:38" x14ac:dyDescent="0.25">
      <c r="A4113" s="16" t="s">
        <v>959</v>
      </c>
      <c r="B4113" s="16" t="s">
        <v>62</v>
      </c>
      <c r="C4113" s="16" t="s">
        <v>41</v>
      </c>
      <c r="D4113" s="16" t="s">
        <v>28</v>
      </c>
      <c r="E4113" s="16" t="s">
        <v>105</v>
      </c>
      <c r="F4113" s="16" t="s">
        <v>106</v>
      </c>
      <c r="G4113" s="16" t="s">
        <v>131</v>
      </c>
      <c r="H4113" s="16" t="s">
        <v>114</v>
      </c>
      <c r="I4113" s="16" t="s">
        <v>65</v>
      </c>
      <c r="J4113" s="16" t="s">
        <v>482</v>
      </c>
      <c r="M4113" s="16" t="s">
        <v>315</v>
      </c>
      <c r="N4113" s="7">
        <v>44966</v>
      </c>
      <c r="O4113" s="9">
        <v>45141</v>
      </c>
      <c r="P4113" t="s">
        <v>1230</v>
      </c>
      <c r="Q4113">
        <v>1</v>
      </c>
      <c r="R4113">
        <v>134</v>
      </c>
      <c r="S4113">
        <v>4</v>
      </c>
      <c r="T4113" t="s">
        <v>3026</v>
      </c>
      <c r="U4113">
        <v>16</v>
      </c>
      <c r="V4113">
        <v>2</v>
      </c>
      <c r="W4113">
        <v>20</v>
      </c>
      <c r="X4113">
        <v>89</v>
      </c>
      <c r="Y4113">
        <v>160</v>
      </c>
      <c r="Z4113">
        <v>30</v>
      </c>
      <c r="AA4113">
        <v>34</v>
      </c>
      <c r="AD4113">
        <v>39</v>
      </c>
      <c r="AE4113">
        <v>4112</v>
      </c>
      <c r="AF4113" s="16" t="s">
        <v>39</v>
      </c>
      <c r="AG4113" s="16"/>
      <c r="AH4113" s="16"/>
      <c r="AI4113" s="16" t="str">
        <f t="shared" si="256"/>
        <v>(16,4,2,20,89,160,34, null, 39, 'Chambers 2024 USA',2024, '2023-08-03','2023-08-03','".Carbon::now()."','".Carbon::now()."'),</v>
      </c>
      <c r="AJ4113" s="16" t="str">
        <f t="shared" si="257"/>
        <v>('".DB::select("SELECT id_status FROM `status` WHERE `element_type` = 'task' AND status_type = 'client' AND name ='CONFIRMED'")[0]-&gt;id_status."',4112,1),</v>
      </c>
      <c r="AK4113" s="16" t="str">
        <f t="shared" si="258"/>
        <v/>
      </c>
      <c r="AL4113" s="16" t="str">
        <f t="shared" si="259"/>
        <v/>
      </c>
    </row>
    <row r="4114" spans="1:38" x14ac:dyDescent="0.25">
      <c r="A4114" s="16" t="s">
        <v>959</v>
      </c>
      <c r="B4114" s="16" t="s">
        <v>62</v>
      </c>
      <c r="C4114" s="16" t="s">
        <v>41</v>
      </c>
      <c r="D4114" s="16" t="s">
        <v>28</v>
      </c>
      <c r="E4114" s="16" t="s">
        <v>105</v>
      </c>
      <c r="F4114" s="16" t="s">
        <v>106</v>
      </c>
      <c r="G4114" s="16" t="s">
        <v>131</v>
      </c>
      <c r="H4114" s="16" t="s">
        <v>121</v>
      </c>
      <c r="I4114" s="16" t="s">
        <v>65</v>
      </c>
      <c r="J4114" s="16" t="s">
        <v>65</v>
      </c>
      <c r="M4114" s="16" t="s">
        <v>315</v>
      </c>
      <c r="N4114" s="7">
        <v>45205</v>
      </c>
      <c r="O4114" s="9">
        <v>45239</v>
      </c>
      <c r="P4114" t="s">
        <v>1241</v>
      </c>
      <c r="Q4114">
        <v>1</v>
      </c>
      <c r="R4114">
        <v>134</v>
      </c>
      <c r="S4114">
        <v>4</v>
      </c>
      <c r="T4114" t="s">
        <v>3026</v>
      </c>
      <c r="U4114">
        <v>16</v>
      </c>
      <c r="V4114">
        <v>2</v>
      </c>
      <c r="W4114">
        <v>20</v>
      </c>
      <c r="X4114">
        <v>89</v>
      </c>
      <c r="Y4114">
        <v>208</v>
      </c>
      <c r="Z4114">
        <v>30</v>
      </c>
      <c r="AA4114">
        <v>30</v>
      </c>
      <c r="AD4114">
        <v>39</v>
      </c>
      <c r="AE4114">
        <v>4113</v>
      </c>
      <c r="AF4114" s="16" t="s">
        <v>39</v>
      </c>
      <c r="AG4114" s="16"/>
      <c r="AH4114" s="16"/>
      <c r="AI4114" s="16" t="str">
        <f t="shared" si="256"/>
        <v>(16,4,2,20,89,208,30, null, 39, 'Chambers 2024 USA',2024, '2023-11-09','2023-11-09','".Carbon::now()."','".Carbon::now()."'),</v>
      </c>
      <c r="AJ4114" s="16" t="str">
        <f t="shared" si="257"/>
        <v>('".DB::select("SELECT id_status FROM `status` WHERE `element_type` = 'task' AND status_type = 'client' AND name ='CONFIRMED'")[0]-&gt;id_status."',4113,1),</v>
      </c>
      <c r="AK4114" s="16" t="str">
        <f t="shared" si="258"/>
        <v/>
      </c>
      <c r="AL4114" s="16" t="str">
        <f t="shared" si="259"/>
        <v/>
      </c>
    </row>
    <row r="4115" spans="1:38" x14ac:dyDescent="0.25">
      <c r="A4115" s="16" t="s">
        <v>959</v>
      </c>
      <c r="B4115" s="16" t="s">
        <v>62</v>
      </c>
      <c r="C4115" s="16" t="s">
        <v>41</v>
      </c>
      <c r="D4115" s="16" t="s">
        <v>28</v>
      </c>
      <c r="E4115" s="16" t="s">
        <v>105</v>
      </c>
      <c r="F4115" s="16" t="s">
        <v>106</v>
      </c>
      <c r="G4115" s="16" t="s">
        <v>131</v>
      </c>
      <c r="H4115" s="16" t="s">
        <v>181</v>
      </c>
      <c r="I4115" s="16" t="s">
        <v>65</v>
      </c>
      <c r="J4115" s="16" t="s">
        <v>65</v>
      </c>
      <c r="M4115" s="16" t="s">
        <v>315</v>
      </c>
      <c r="N4115" s="7">
        <v>45142</v>
      </c>
      <c r="O4115" s="9">
        <v>45239</v>
      </c>
      <c r="P4115" t="s">
        <v>1241</v>
      </c>
      <c r="Q4115">
        <v>1</v>
      </c>
      <c r="R4115">
        <v>134</v>
      </c>
      <c r="S4115">
        <v>4</v>
      </c>
      <c r="T4115" t="s">
        <v>3026</v>
      </c>
      <c r="U4115">
        <v>16</v>
      </c>
      <c r="V4115">
        <v>2</v>
      </c>
      <c r="W4115">
        <v>20</v>
      </c>
      <c r="X4115">
        <v>89</v>
      </c>
      <c r="Y4115">
        <v>218</v>
      </c>
      <c r="Z4115">
        <v>30</v>
      </c>
      <c r="AA4115">
        <v>30</v>
      </c>
      <c r="AD4115">
        <v>39</v>
      </c>
      <c r="AE4115">
        <v>4114</v>
      </c>
      <c r="AF4115" s="16" t="s">
        <v>39</v>
      </c>
      <c r="AG4115" s="16"/>
      <c r="AH4115" s="16"/>
      <c r="AI4115" s="16" t="str">
        <f t="shared" si="256"/>
        <v>(16,4,2,20,89,218,30, null, 39, 'Chambers 2024 USA',2024, '2023-11-09','2023-11-09','".Carbon::now()."','".Carbon::now()."'),</v>
      </c>
      <c r="AJ4115" s="16" t="str">
        <f t="shared" si="257"/>
        <v>('".DB::select("SELECT id_status FROM `status` WHERE `element_type` = 'task' AND status_type = 'client' AND name ='CONFIRMED'")[0]-&gt;id_status."',4114,1),</v>
      </c>
      <c r="AK4115" s="16" t="str">
        <f t="shared" si="258"/>
        <v/>
      </c>
      <c r="AL4115" s="16" t="str">
        <f t="shared" si="259"/>
        <v/>
      </c>
    </row>
    <row r="4116" spans="1:38" x14ac:dyDescent="0.25">
      <c r="A4116" s="16" t="s">
        <v>959</v>
      </c>
      <c r="B4116" s="16" t="s">
        <v>62</v>
      </c>
      <c r="C4116" s="16" t="s">
        <v>41</v>
      </c>
      <c r="D4116" s="16" t="s">
        <v>28</v>
      </c>
      <c r="E4116" s="16" t="s">
        <v>105</v>
      </c>
      <c r="F4116" s="16" t="s">
        <v>106</v>
      </c>
      <c r="G4116" s="16" t="s">
        <v>131</v>
      </c>
      <c r="H4116" s="16" t="s">
        <v>119</v>
      </c>
      <c r="I4116" s="16" t="s">
        <v>65</v>
      </c>
      <c r="J4116" s="16" t="s">
        <v>482</v>
      </c>
      <c r="M4116" s="16" t="s">
        <v>315</v>
      </c>
      <c r="N4116" s="7">
        <v>45233</v>
      </c>
      <c r="O4116" s="9">
        <v>45239</v>
      </c>
      <c r="P4116" t="s">
        <v>1241</v>
      </c>
      <c r="Q4116">
        <v>1</v>
      </c>
      <c r="R4116">
        <v>134</v>
      </c>
      <c r="S4116">
        <v>4</v>
      </c>
      <c r="T4116" t="s">
        <v>3026</v>
      </c>
      <c r="U4116">
        <v>16</v>
      </c>
      <c r="V4116">
        <v>2</v>
      </c>
      <c r="W4116">
        <v>20</v>
      </c>
      <c r="X4116">
        <v>89</v>
      </c>
      <c r="Y4116">
        <v>260</v>
      </c>
      <c r="Z4116">
        <v>30</v>
      </c>
      <c r="AA4116">
        <v>34</v>
      </c>
      <c r="AD4116">
        <v>39</v>
      </c>
      <c r="AE4116">
        <v>4115</v>
      </c>
      <c r="AF4116" s="16" t="s">
        <v>39</v>
      </c>
      <c r="AG4116" s="16"/>
      <c r="AH4116" s="16"/>
      <c r="AI4116" s="16" t="str">
        <f t="shared" si="256"/>
        <v>(16,4,2,20,89,260,34, null, 39, 'Chambers 2024 USA',2024, '2023-11-09','2023-11-09','".Carbon::now()."','".Carbon::now()."'),</v>
      </c>
      <c r="AJ4116" s="16" t="str">
        <f t="shared" si="257"/>
        <v>('".DB::select("SELECT id_status FROM `status` WHERE `element_type` = 'task' AND status_type = 'client' AND name ='CONFIRMED'")[0]-&gt;id_status."',4115,1),</v>
      </c>
      <c r="AK4116" s="16" t="str">
        <f t="shared" si="258"/>
        <v/>
      </c>
      <c r="AL4116" s="16" t="str">
        <f t="shared" si="259"/>
        <v/>
      </c>
    </row>
    <row r="4117" spans="1:38" x14ac:dyDescent="0.25">
      <c r="A4117" s="16" t="s">
        <v>959</v>
      </c>
      <c r="B4117" s="16" t="s">
        <v>62</v>
      </c>
      <c r="C4117" s="16" t="s">
        <v>41</v>
      </c>
      <c r="D4117" s="16" t="s">
        <v>28</v>
      </c>
      <c r="E4117" s="16" t="s">
        <v>105</v>
      </c>
      <c r="F4117" s="16" t="s">
        <v>106</v>
      </c>
      <c r="G4117" s="16" t="s">
        <v>131</v>
      </c>
      <c r="H4117" s="16" t="s">
        <v>124</v>
      </c>
      <c r="I4117" s="16" t="s">
        <v>65</v>
      </c>
      <c r="J4117" s="16" t="s">
        <v>65</v>
      </c>
      <c r="M4117" s="16" t="s">
        <v>315</v>
      </c>
      <c r="N4117" s="7"/>
      <c r="O4117" s="9">
        <v>45239</v>
      </c>
      <c r="P4117" t="s">
        <v>1241</v>
      </c>
      <c r="Q4117">
        <v>1</v>
      </c>
      <c r="R4117">
        <v>134</v>
      </c>
      <c r="S4117">
        <v>4</v>
      </c>
      <c r="T4117" t="s">
        <v>3026</v>
      </c>
      <c r="U4117">
        <v>16</v>
      </c>
      <c r="V4117">
        <v>2</v>
      </c>
      <c r="W4117">
        <v>20</v>
      </c>
      <c r="X4117">
        <v>89</v>
      </c>
      <c r="Y4117">
        <v>269</v>
      </c>
      <c r="Z4117">
        <v>30</v>
      </c>
      <c r="AA4117">
        <v>30</v>
      </c>
      <c r="AD4117">
        <v>39</v>
      </c>
      <c r="AE4117">
        <v>4116</v>
      </c>
      <c r="AF4117" s="16" t="s">
        <v>39</v>
      </c>
      <c r="AG4117" s="16"/>
      <c r="AH4117" s="16"/>
      <c r="AI4117" s="16" t="str">
        <f t="shared" si="256"/>
        <v>(16,4,2,20,89,269,30, null, 39, 'Chambers 2024 USA',2024, '2023-11-09','2023-11-09','".Carbon::now()."','".Carbon::now()."'),</v>
      </c>
      <c r="AJ4117" s="16" t="str">
        <f t="shared" si="257"/>
        <v>('".DB::select("SELECT id_status FROM `status` WHERE `element_type` = 'task' AND status_type = 'client' AND name ='CONFIRMED'")[0]-&gt;id_status."',4116,1),</v>
      </c>
      <c r="AK4117" s="16" t="str">
        <f t="shared" si="258"/>
        <v/>
      </c>
      <c r="AL4117" s="16" t="str">
        <f t="shared" si="259"/>
        <v/>
      </c>
    </row>
    <row r="4118" spans="1:38" x14ac:dyDescent="0.25">
      <c r="A4118" s="16" t="s">
        <v>959</v>
      </c>
      <c r="B4118" s="16" t="s">
        <v>62</v>
      </c>
      <c r="C4118" s="16" t="s">
        <v>41</v>
      </c>
      <c r="D4118" s="16" t="s">
        <v>28</v>
      </c>
      <c r="E4118" s="16" t="s">
        <v>105</v>
      </c>
      <c r="F4118" s="16" t="s">
        <v>106</v>
      </c>
      <c r="G4118" s="16" t="s">
        <v>131</v>
      </c>
      <c r="H4118" s="16" t="s">
        <v>117</v>
      </c>
      <c r="I4118" s="16" t="s">
        <v>65</v>
      </c>
      <c r="J4118" s="16" t="s">
        <v>482</v>
      </c>
      <c r="M4118" s="16" t="s">
        <v>315</v>
      </c>
      <c r="N4118" s="7"/>
      <c r="O4118" s="9">
        <v>45141</v>
      </c>
      <c r="P4118" t="s">
        <v>1230</v>
      </c>
      <c r="Q4118">
        <v>1</v>
      </c>
      <c r="R4118">
        <v>134</v>
      </c>
      <c r="S4118">
        <v>4</v>
      </c>
      <c r="T4118" t="s">
        <v>3026</v>
      </c>
      <c r="U4118">
        <v>16</v>
      </c>
      <c r="V4118">
        <v>2</v>
      </c>
      <c r="W4118">
        <v>20</v>
      </c>
      <c r="X4118">
        <v>89</v>
      </c>
      <c r="Y4118">
        <v>273</v>
      </c>
      <c r="Z4118">
        <v>30</v>
      </c>
      <c r="AA4118">
        <v>34</v>
      </c>
      <c r="AD4118">
        <v>39</v>
      </c>
      <c r="AE4118">
        <v>4117</v>
      </c>
      <c r="AF4118" s="16" t="s">
        <v>39</v>
      </c>
      <c r="AG4118" s="16"/>
      <c r="AH4118" s="16"/>
      <c r="AI4118" s="16" t="str">
        <f t="shared" si="256"/>
        <v>(16,4,2,20,89,273,34, null, 39, 'Chambers 2024 USA',2024, '2023-08-03','2023-08-03','".Carbon::now()."','".Carbon::now()."'),</v>
      </c>
      <c r="AJ4118" s="16" t="str">
        <f t="shared" si="257"/>
        <v>('".DB::select("SELECT id_status FROM `status` WHERE `element_type` = 'task' AND status_type = 'client' AND name ='CONFIRMED'")[0]-&gt;id_status."',4117,1),</v>
      </c>
      <c r="AK4118" s="16" t="str">
        <f t="shared" si="258"/>
        <v/>
      </c>
      <c r="AL4118" s="16" t="str">
        <f t="shared" si="259"/>
        <v/>
      </c>
    </row>
    <row r="4119" spans="1:38" x14ac:dyDescent="0.25">
      <c r="A4119" s="16" t="s">
        <v>959</v>
      </c>
      <c r="B4119" s="16" t="s">
        <v>62</v>
      </c>
      <c r="C4119" s="16" t="s">
        <v>41</v>
      </c>
      <c r="D4119" s="16" t="s">
        <v>28</v>
      </c>
      <c r="E4119" s="16" t="s">
        <v>105</v>
      </c>
      <c r="F4119" s="16" t="s">
        <v>106</v>
      </c>
      <c r="G4119" s="16" t="s">
        <v>131</v>
      </c>
      <c r="H4119" s="16" t="s">
        <v>57</v>
      </c>
      <c r="I4119" s="16" t="s">
        <v>65</v>
      </c>
      <c r="J4119" s="16" t="s">
        <v>482</v>
      </c>
      <c r="M4119" s="16" t="s">
        <v>315</v>
      </c>
      <c r="N4119" s="7">
        <v>44966</v>
      </c>
      <c r="O4119" s="9">
        <v>45141</v>
      </c>
      <c r="P4119" t="s">
        <v>1230</v>
      </c>
      <c r="Q4119">
        <v>1</v>
      </c>
      <c r="R4119">
        <v>134</v>
      </c>
      <c r="S4119">
        <v>4</v>
      </c>
      <c r="T4119" t="s">
        <v>3026</v>
      </c>
      <c r="U4119">
        <v>16</v>
      </c>
      <c r="V4119">
        <v>2</v>
      </c>
      <c r="W4119">
        <v>20</v>
      </c>
      <c r="X4119">
        <v>89</v>
      </c>
      <c r="Y4119">
        <v>343</v>
      </c>
      <c r="Z4119">
        <v>30</v>
      </c>
      <c r="AA4119">
        <v>34</v>
      </c>
      <c r="AD4119">
        <v>39</v>
      </c>
      <c r="AE4119">
        <v>4118</v>
      </c>
      <c r="AF4119" s="16" t="s">
        <v>39</v>
      </c>
      <c r="AG4119" s="16"/>
      <c r="AH4119" s="16"/>
      <c r="AI4119" s="16" t="str">
        <f t="shared" si="256"/>
        <v>(16,4,2,20,89,343,34, null, 39, 'Chambers 2024 USA',2024, '2023-08-03','2023-08-03','".Carbon::now()."','".Carbon::now()."'),</v>
      </c>
      <c r="AJ4119" s="16" t="str">
        <f t="shared" si="257"/>
        <v>('".DB::select("SELECT id_status FROM `status` WHERE `element_type` = 'task' AND status_type = 'client' AND name ='CONFIRMED'")[0]-&gt;id_status."',4118,1),</v>
      </c>
      <c r="AK4119" s="16" t="str">
        <f t="shared" si="258"/>
        <v/>
      </c>
      <c r="AL4119" s="16" t="str">
        <f t="shared" si="259"/>
        <v/>
      </c>
    </row>
    <row r="4120" spans="1:38" x14ac:dyDescent="0.25">
      <c r="A4120" s="16" t="s">
        <v>959</v>
      </c>
      <c r="B4120" s="16" t="s">
        <v>62</v>
      </c>
      <c r="C4120" s="16" t="s">
        <v>41</v>
      </c>
      <c r="D4120" s="16" t="s">
        <v>28</v>
      </c>
      <c r="E4120" s="16" t="s">
        <v>105</v>
      </c>
      <c r="F4120" s="16" t="s">
        <v>106</v>
      </c>
      <c r="G4120" s="16" t="s">
        <v>131</v>
      </c>
      <c r="H4120" s="16" t="s">
        <v>411</v>
      </c>
      <c r="I4120" s="16" t="s">
        <v>65</v>
      </c>
      <c r="J4120" s="16" t="s">
        <v>482</v>
      </c>
      <c r="M4120" s="16"/>
      <c r="N4120" s="7"/>
      <c r="O4120" s="9">
        <v>45141</v>
      </c>
      <c r="P4120" t="s">
        <v>1230</v>
      </c>
      <c r="Q4120">
        <v>1</v>
      </c>
      <c r="R4120">
        <v>134</v>
      </c>
      <c r="S4120">
        <v>4</v>
      </c>
      <c r="T4120" t="s">
        <v>3026</v>
      </c>
      <c r="U4120">
        <v>16</v>
      </c>
      <c r="V4120">
        <v>2</v>
      </c>
      <c r="W4120">
        <v>20</v>
      </c>
      <c r="X4120">
        <v>89</v>
      </c>
      <c r="Y4120">
        <v>342</v>
      </c>
      <c r="Z4120">
        <v>30</v>
      </c>
      <c r="AA4120">
        <v>34</v>
      </c>
      <c r="AE4120">
        <v>4119</v>
      </c>
      <c r="AF4120" s="16" t="s">
        <v>24</v>
      </c>
      <c r="AG4120" s="16"/>
      <c r="AH4120" s="16"/>
      <c r="AI4120" s="16" t="str">
        <f t="shared" si="256"/>
        <v>(16,4,2,20,89,342,34, null, null, 'Chambers 2024 USA',2024, '2023-08-03','2023-08-03','".Carbon::now()."','".Carbon::now()."'),</v>
      </c>
      <c r="AJ4120" s="16" t="str">
        <f t="shared" si="257"/>
        <v>('".DB::select("SELECT id_status FROM `status` WHERE `element_type` = 'task' AND status_type = 'client' AND name ='CANCELLED'")[0]-&gt;id_status."',4119,1),</v>
      </c>
      <c r="AK4120" s="16" t="str">
        <f t="shared" si="258"/>
        <v/>
      </c>
      <c r="AL4120" s="16" t="str">
        <f t="shared" si="259"/>
        <v/>
      </c>
    </row>
    <row r="4121" spans="1:38" x14ac:dyDescent="0.25">
      <c r="A4121" s="16" t="s">
        <v>959</v>
      </c>
      <c r="B4121" s="16" t="s">
        <v>62</v>
      </c>
      <c r="C4121" s="16" t="s">
        <v>41</v>
      </c>
      <c r="D4121" s="16" t="s">
        <v>28</v>
      </c>
      <c r="E4121" s="16" t="s">
        <v>105</v>
      </c>
      <c r="F4121" s="16" t="s">
        <v>106</v>
      </c>
      <c r="G4121" s="16" t="s">
        <v>133</v>
      </c>
      <c r="H4121" s="16" t="s">
        <v>108</v>
      </c>
      <c r="I4121" s="16" t="s">
        <v>65</v>
      </c>
      <c r="J4121" s="16" t="s">
        <v>482</v>
      </c>
      <c r="M4121" s="16" t="s">
        <v>315</v>
      </c>
      <c r="N4121" s="7">
        <v>45268</v>
      </c>
      <c r="O4121" s="9">
        <v>45204</v>
      </c>
      <c r="P4121" t="s">
        <v>1229</v>
      </c>
      <c r="Q4121">
        <v>1</v>
      </c>
      <c r="R4121">
        <v>134</v>
      </c>
      <c r="S4121">
        <v>4</v>
      </c>
      <c r="T4121" t="s">
        <v>3026</v>
      </c>
      <c r="U4121">
        <v>16</v>
      </c>
      <c r="V4121">
        <v>2</v>
      </c>
      <c r="W4121">
        <v>20</v>
      </c>
      <c r="X4121">
        <v>109</v>
      </c>
      <c r="Y4121">
        <v>31</v>
      </c>
      <c r="Z4121">
        <v>30</v>
      </c>
      <c r="AA4121">
        <v>34</v>
      </c>
      <c r="AD4121">
        <v>39</v>
      </c>
      <c r="AE4121">
        <v>4120</v>
      </c>
      <c r="AF4121" s="16" t="s">
        <v>39</v>
      </c>
      <c r="AG4121" s="16"/>
      <c r="AH4121" s="16"/>
      <c r="AI4121" s="16" t="str">
        <f t="shared" si="256"/>
        <v>(16,4,2,20,109,31,34, null, 39, 'Chambers 2024 USA',2024, '2023-10-05','2023-10-05','".Carbon::now()."','".Carbon::now()."'),</v>
      </c>
      <c r="AJ4121" s="16" t="str">
        <f t="shared" si="257"/>
        <v>('".DB::select("SELECT id_status FROM `status` WHERE `element_type` = 'task' AND status_type = 'client' AND name ='CONFIRMED'")[0]-&gt;id_status."',4120,1),</v>
      </c>
      <c r="AK4121" s="16" t="str">
        <f t="shared" si="258"/>
        <v/>
      </c>
      <c r="AL4121" s="16" t="str">
        <f t="shared" si="259"/>
        <v/>
      </c>
    </row>
    <row r="4122" spans="1:38" x14ac:dyDescent="0.25">
      <c r="A4122" s="16" t="s">
        <v>959</v>
      </c>
      <c r="B4122" s="16" t="s">
        <v>62</v>
      </c>
      <c r="C4122" s="16" t="s">
        <v>41</v>
      </c>
      <c r="D4122" s="16" t="s">
        <v>28</v>
      </c>
      <c r="E4122" s="16" t="s">
        <v>105</v>
      </c>
      <c r="F4122" s="16" t="s">
        <v>106</v>
      </c>
      <c r="G4122" s="16" t="s">
        <v>133</v>
      </c>
      <c r="H4122" s="16" t="s">
        <v>271</v>
      </c>
      <c r="I4122" s="16" t="s">
        <v>65</v>
      </c>
      <c r="J4122" s="16" t="s">
        <v>65</v>
      </c>
      <c r="M4122" s="16" t="s">
        <v>315</v>
      </c>
      <c r="N4122" s="7">
        <v>45121</v>
      </c>
      <c r="O4122" s="9">
        <v>45120</v>
      </c>
      <c r="P4122" t="s">
        <v>1221</v>
      </c>
      <c r="Q4122">
        <v>1</v>
      </c>
      <c r="R4122">
        <v>134</v>
      </c>
      <c r="S4122">
        <v>4</v>
      </c>
      <c r="T4122" t="s">
        <v>3026</v>
      </c>
      <c r="U4122">
        <v>16</v>
      </c>
      <c r="V4122">
        <v>2</v>
      </c>
      <c r="W4122">
        <v>20</v>
      </c>
      <c r="X4122">
        <v>109</v>
      </c>
      <c r="Y4122">
        <v>73</v>
      </c>
      <c r="Z4122">
        <v>30</v>
      </c>
      <c r="AA4122">
        <v>30</v>
      </c>
      <c r="AD4122">
        <v>39</v>
      </c>
      <c r="AE4122">
        <v>4121</v>
      </c>
      <c r="AF4122" s="16" t="s">
        <v>39</v>
      </c>
      <c r="AG4122" s="16"/>
      <c r="AH4122" s="16"/>
      <c r="AI4122" s="16" t="str">
        <f t="shared" si="256"/>
        <v>(16,4,2,20,109,73,30, null, 39, 'Chambers 2024 USA',2024, '2023-07-13','2023-07-13','".Carbon::now()."','".Carbon::now()."'),</v>
      </c>
      <c r="AJ4122" s="16" t="str">
        <f t="shared" si="257"/>
        <v>('".DB::select("SELECT id_status FROM `status` WHERE `element_type` = 'task' AND status_type = 'client' AND name ='CONFIRMED'")[0]-&gt;id_status."',4121,1),</v>
      </c>
      <c r="AK4122" s="16" t="str">
        <f t="shared" si="258"/>
        <v/>
      </c>
      <c r="AL4122" s="16" t="str">
        <f t="shared" si="259"/>
        <v/>
      </c>
    </row>
    <row r="4123" spans="1:38" x14ac:dyDescent="0.25">
      <c r="A4123" s="16" t="s">
        <v>959</v>
      </c>
      <c r="B4123" s="16" t="s">
        <v>62</v>
      </c>
      <c r="C4123" s="16" t="s">
        <v>41</v>
      </c>
      <c r="D4123" s="16" t="s">
        <v>28</v>
      </c>
      <c r="E4123" s="16" t="s">
        <v>105</v>
      </c>
      <c r="F4123" s="16" t="s">
        <v>106</v>
      </c>
      <c r="G4123" s="16" t="s">
        <v>133</v>
      </c>
      <c r="H4123" s="16" t="s">
        <v>64</v>
      </c>
      <c r="I4123" s="16" t="s">
        <v>65</v>
      </c>
      <c r="J4123" s="16" t="s">
        <v>65</v>
      </c>
      <c r="M4123" s="16"/>
      <c r="N4123" s="7">
        <v>45121</v>
      </c>
      <c r="O4123" s="9">
        <v>45120</v>
      </c>
      <c r="P4123" t="s">
        <v>1221</v>
      </c>
      <c r="Q4123">
        <v>1</v>
      </c>
      <c r="R4123">
        <v>134</v>
      </c>
      <c r="S4123">
        <v>4</v>
      </c>
      <c r="T4123" t="s">
        <v>3026</v>
      </c>
      <c r="U4123">
        <v>16</v>
      </c>
      <c r="V4123">
        <v>2</v>
      </c>
      <c r="W4123">
        <v>20</v>
      </c>
      <c r="X4123">
        <v>109</v>
      </c>
      <c r="Y4123">
        <v>93</v>
      </c>
      <c r="Z4123">
        <v>30</v>
      </c>
      <c r="AA4123">
        <v>30</v>
      </c>
      <c r="AE4123">
        <v>4122</v>
      </c>
      <c r="AF4123" s="16" t="s">
        <v>24</v>
      </c>
      <c r="AG4123" s="16"/>
      <c r="AH4123" s="16"/>
      <c r="AI4123" s="16" t="str">
        <f t="shared" si="256"/>
        <v>(16,4,2,20,109,93,30, null, null, 'Chambers 2024 USA',2024, '2023-07-13','2023-07-13','".Carbon::now()."','".Carbon::now()."'),</v>
      </c>
      <c r="AJ4123" s="16" t="str">
        <f t="shared" si="257"/>
        <v>('".DB::select("SELECT id_status FROM `status` WHERE `element_type` = 'task' AND status_type = 'client' AND name ='CANCELLED'")[0]-&gt;id_status."',4122,1),</v>
      </c>
      <c r="AK4123" s="16" t="str">
        <f t="shared" si="258"/>
        <v/>
      </c>
      <c r="AL4123" s="16" t="str">
        <f t="shared" si="259"/>
        <v/>
      </c>
    </row>
    <row r="4124" spans="1:38" x14ac:dyDescent="0.25">
      <c r="A4124" s="16" t="s">
        <v>959</v>
      </c>
      <c r="B4124" s="16" t="s">
        <v>62</v>
      </c>
      <c r="C4124" s="16" t="s">
        <v>41</v>
      </c>
      <c r="D4124" s="16" t="s">
        <v>28</v>
      </c>
      <c r="E4124" s="16" t="s">
        <v>105</v>
      </c>
      <c r="F4124" s="16" t="s">
        <v>106</v>
      </c>
      <c r="G4124" s="16" t="s">
        <v>133</v>
      </c>
      <c r="H4124" s="16" t="s">
        <v>121</v>
      </c>
      <c r="I4124" s="16" t="s">
        <v>65</v>
      </c>
      <c r="J4124" s="16" t="s">
        <v>65</v>
      </c>
      <c r="M4124" s="16" t="s">
        <v>315</v>
      </c>
      <c r="N4124" s="7">
        <v>45142</v>
      </c>
      <c r="O4124" s="9">
        <v>45141</v>
      </c>
      <c r="P4124" t="s">
        <v>1230</v>
      </c>
      <c r="Q4124">
        <v>1</v>
      </c>
      <c r="R4124">
        <v>134</v>
      </c>
      <c r="S4124">
        <v>4</v>
      </c>
      <c r="T4124" t="s">
        <v>3026</v>
      </c>
      <c r="U4124">
        <v>16</v>
      </c>
      <c r="V4124">
        <v>2</v>
      </c>
      <c r="W4124">
        <v>20</v>
      </c>
      <c r="X4124">
        <v>109</v>
      </c>
      <c r="Y4124">
        <v>208</v>
      </c>
      <c r="Z4124">
        <v>30</v>
      </c>
      <c r="AA4124">
        <v>30</v>
      </c>
      <c r="AD4124">
        <v>39</v>
      </c>
      <c r="AE4124">
        <v>4123</v>
      </c>
      <c r="AF4124" s="16" t="s">
        <v>39</v>
      </c>
      <c r="AG4124" s="16"/>
      <c r="AH4124" s="16"/>
      <c r="AI4124" s="16" t="str">
        <f t="shared" si="256"/>
        <v>(16,4,2,20,109,208,30, null, 39, 'Chambers 2024 USA',2024, '2023-08-03','2023-08-03','".Carbon::now()."','".Carbon::now()."'),</v>
      </c>
      <c r="AJ4124" s="16" t="str">
        <f t="shared" si="257"/>
        <v>('".DB::select("SELECT id_status FROM `status` WHERE `element_type` = 'task' AND status_type = 'client' AND name ='CONFIRMED'")[0]-&gt;id_status."',4123,1),</v>
      </c>
      <c r="AK4124" s="16" t="str">
        <f t="shared" si="258"/>
        <v/>
      </c>
      <c r="AL4124" s="16" t="str">
        <f t="shared" si="259"/>
        <v/>
      </c>
    </row>
    <row r="4125" spans="1:38" x14ac:dyDescent="0.25">
      <c r="A4125" s="16" t="s">
        <v>959</v>
      </c>
      <c r="B4125" s="16" t="s">
        <v>62</v>
      </c>
      <c r="C4125" s="16" t="s">
        <v>41</v>
      </c>
      <c r="D4125" s="16" t="s">
        <v>28</v>
      </c>
      <c r="E4125" s="16" t="s">
        <v>105</v>
      </c>
      <c r="F4125" s="16" t="s">
        <v>106</v>
      </c>
      <c r="G4125" s="16" t="s">
        <v>133</v>
      </c>
      <c r="H4125" s="16" t="s">
        <v>181</v>
      </c>
      <c r="I4125" s="16" t="s">
        <v>65</v>
      </c>
      <c r="J4125" s="16" t="s">
        <v>65</v>
      </c>
      <c r="M4125" s="16" t="s">
        <v>315</v>
      </c>
      <c r="N4125" s="7">
        <v>45121</v>
      </c>
      <c r="O4125" s="9">
        <v>45120</v>
      </c>
      <c r="P4125" t="s">
        <v>1221</v>
      </c>
      <c r="Q4125">
        <v>1</v>
      </c>
      <c r="R4125">
        <v>134</v>
      </c>
      <c r="S4125">
        <v>4</v>
      </c>
      <c r="T4125" t="s">
        <v>3026</v>
      </c>
      <c r="U4125">
        <v>16</v>
      </c>
      <c r="V4125">
        <v>2</v>
      </c>
      <c r="W4125">
        <v>20</v>
      </c>
      <c r="X4125">
        <v>109</v>
      </c>
      <c r="Y4125">
        <v>218</v>
      </c>
      <c r="Z4125">
        <v>30</v>
      </c>
      <c r="AA4125">
        <v>30</v>
      </c>
      <c r="AD4125">
        <v>39</v>
      </c>
      <c r="AE4125">
        <v>4124</v>
      </c>
      <c r="AF4125" s="16" t="s">
        <v>39</v>
      </c>
      <c r="AG4125" s="16"/>
      <c r="AH4125" s="16"/>
      <c r="AI4125" s="16" t="str">
        <f t="shared" si="256"/>
        <v>(16,4,2,20,109,218,30, null, 39, 'Chambers 2024 USA',2024, '2023-07-13','2023-07-13','".Carbon::now()."','".Carbon::now()."'),</v>
      </c>
      <c r="AJ4125" s="16" t="str">
        <f t="shared" si="257"/>
        <v>('".DB::select("SELECT id_status FROM `status` WHERE `element_type` = 'task' AND status_type = 'client' AND name ='CONFIRMED'")[0]-&gt;id_status."',4124,1),</v>
      </c>
      <c r="AK4125" s="16" t="str">
        <f t="shared" si="258"/>
        <v/>
      </c>
      <c r="AL4125" s="16" t="str">
        <f t="shared" si="259"/>
        <v/>
      </c>
    </row>
    <row r="4126" spans="1:38" x14ac:dyDescent="0.25">
      <c r="A4126" s="16" t="s">
        <v>959</v>
      </c>
      <c r="B4126" s="16" t="s">
        <v>62</v>
      </c>
      <c r="C4126" s="16" t="s">
        <v>41</v>
      </c>
      <c r="D4126" s="16" t="s">
        <v>28</v>
      </c>
      <c r="E4126" s="16" t="s">
        <v>105</v>
      </c>
      <c r="F4126" s="16" t="s">
        <v>106</v>
      </c>
      <c r="G4126" s="16" t="s">
        <v>133</v>
      </c>
      <c r="H4126" s="16" t="s">
        <v>87</v>
      </c>
      <c r="I4126" s="16" t="s">
        <v>65</v>
      </c>
      <c r="J4126" s="16" t="s">
        <v>65</v>
      </c>
      <c r="M4126" s="16" t="s">
        <v>315</v>
      </c>
      <c r="N4126" s="7">
        <v>45121</v>
      </c>
      <c r="O4126" s="9">
        <v>45120</v>
      </c>
      <c r="P4126" t="s">
        <v>1221</v>
      </c>
      <c r="Q4126">
        <v>1</v>
      </c>
      <c r="R4126">
        <v>134</v>
      </c>
      <c r="S4126">
        <v>4</v>
      </c>
      <c r="T4126" t="s">
        <v>3026</v>
      </c>
      <c r="U4126">
        <v>16</v>
      </c>
      <c r="V4126">
        <v>2</v>
      </c>
      <c r="W4126">
        <v>20</v>
      </c>
      <c r="X4126">
        <v>109</v>
      </c>
      <c r="Y4126">
        <v>227</v>
      </c>
      <c r="Z4126">
        <v>30</v>
      </c>
      <c r="AA4126">
        <v>30</v>
      </c>
      <c r="AD4126">
        <v>39</v>
      </c>
      <c r="AE4126">
        <v>4125</v>
      </c>
      <c r="AF4126" s="16" t="s">
        <v>39</v>
      </c>
      <c r="AG4126" s="16"/>
      <c r="AH4126" s="16"/>
      <c r="AI4126" s="16" t="str">
        <f t="shared" si="256"/>
        <v>(16,4,2,20,109,227,30, null, 39, 'Chambers 2024 USA',2024, '2023-07-13','2023-07-13','".Carbon::now()."','".Carbon::now()."'),</v>
      </c>
      <c r="AJ4126" s="16" t="str">
        <f t="shared" si="257"/>
        <v>('".DB::select("SELECT id_status FROM `status` WHERE `element_type` = 'task' AND status_type = 'client' AND name ='CONFIRMED'")[0]-&gt;id_status."',4125,1),</v>
      </c>
      <c r="AK4126" s="16" t="str">
        <f t="shared" si="258"/>
        <v/>
      </c>
      <c r="AL4126" s="16" t="str">
        <f t="shared" si="259"/>
        <v/>
      </c>
    </row>
    <row r="4127" spans="1:38" x14ac:dyDescent="0.25">
      <c r="A4127" s="16" t="s">
        <v>959</v>
      </c>
      <c r="B4127" s="16" t="s">
        <v>62</v>
      </c>
      <c r="C4127" s="16" t="s">
        <v>41</v>
      </c>
      <c r="D4127" s="16" t="s">
        <v>28</v>
      </c>
      <c r="E4127" s="16" t="s">
        <v>105</v>
      </c>
      <c r="F4127" s="16" t="s">
        <v>106</v>
      </c>
      <c r="G4127" s="16" t="s">
        <v>133</v>
      </c>
      <c r="H4127" s="16" t="s">
        <v>119</v>
      </c>
      <c r="I4127" s="16" t="s">
        <v>65</v>
      </c>
      <c r="J4127" s="16" t="s">
        <v>482</v>
      </c>
      <c r="M4127" s="16" t="s">
        <v>315</v>
      </c>
      <c r="N4127" s="7"/>
      <c r="O4127" s="9">
        <v>45120</v>
      </c>
      <c r="P4127" t="s">
        <v>1221</v>
      </c>
      <c r="Q4127">
        <v>1</v>
      </c>
      <c r="R4127">
        <v>134</v>
      </c>
      <c r="S4127">
        <v>4</v>
      </c>
      <c r="T4127" t="s">
        <v>3026</v>
      </c>
      <c r="U4127">
        <v>16</v>
      </c>
      <c r="V4127">
        <v>2</v>
      </c>
      <c r="W4127">
        <v>20</v>
      </c>
      <c r="X4127">
        <v>109</v>
      </c>
      <c r="Y4127">
        <v>260</v>
      </c>
      <c r="Z4127">
        <v>30</v>
      </c>
      <c r="AA4127">
        <v>34</v>
      </c>
      <c r="AD4127">
        <v>39</v>
      </c>
      <c r="AE4127">
        <v>4126</v>
      </c>
      <c r="AF4127" s="16" t="s">
        <v>39</v>
      </c>
      <c r="AG4127" s="16"/>
      <c r="AH4127" s="16"/>
      <c r="AI4127" s="16" t="str">
        <f t="shared" si="256"/>
        <v>(16,4,2,20,109,260,34, null, 39, 'Chambers 2024 USA',2024, '2023-07-13','2023-07-13','".Carbon::now()."','".Carbon::now()."'),</v>
      </c>
      <c r="AJ4127" s="16" t="str">
        <f t="shared" si="257"/>
        <v>('".DB::select("SELECT id_status FROM `status` WHERE `element_type` = 'task' AND status_type = 'client' AND name ='CONFIRMED'")[0]-&gt;id_status."',4126,1),</v>
      </c>
      <c r="AK4127" s="16" t="str">
        <f t="shared" si="258"/>
        <v/>
      </c>
      <c r="AL4127" s="16" t="str">
        <f t="shared" si="259"/>
        <v/>
      </c>
    </row>
    <row r="4128" spans="1:38" x14ac:dyDescent="0.25">
      <c r="A4128" s="16" t="s">
        <v>959</v>
      </c>
      <c r="B4128" s="16" t="s">
        <v>62</v>
      </c>
      <c r="C4128" s="16" t="s">
        <v>41</v>
      </c>
      <c r="D4128" s="16" t="s">
        <v>28</v>
      </c>
      <c r="E4128" s="16" t="s">
        <v>105</v>
      </c>
      <c r="F4128" s="16" t="s">
        <v>106</v>
      </c>
      <c r="G4128" s="16" t="s">
        <v>133</v>
      </c>
      <c r="H4128" s="16" t="s">
        <v>124</v>
      </c>
      <c r="I4128" s="16" t="s">
        <v>65</v>
      </c>
      <c r="J4128" s="16" t="s">
        <v>65</v>
      </c>
      <c r="M4128" s="16" t="s">
        <v>315</v>
      </c>
      <c r="N4128" s="7">
        <v>45205</v>
      </c>
      <c r="O4128" s="9">
        <v>45176</v>
      </c>
      <c r="P4128" t="s">
        <v>1178</v>
      </c>
      <c r="Q4128">
        <v>1</v>
      </c>
      <c r="R4128">
        <v>134</v>
      </c>
      <c r="S4128">
        <v>4</v>
      </c>
      <c r="T4128" t="s">
        <v>3026</v>
      </c>
      <c r="U4128">
        <v>16</v>
      </c>
      <c r="V4128">
        <v>2</v>
      </c>
      <c r="W4128">
        <v>20</v>
      </c>
      <c r="X4128">
        <v>109</v>
      </c>
      <c r="Y4128">
        <v>269</v>
      </c>
      <c r="Z4128">
        <v>30</v>
      </c>
      <c r="AA4128">
        <v>30</v>
      </c>
      <c r="AD4128">
        <v>39</v>
      </c>
      <c r="AE4128">
        <v>4127</v>
      </c>
      <c r="AF4128" s="16" t="s">
        <v>39</v>
      </c>
      <c r="AG4128" s="16"/>
      <c r="AH4128" s="16"/>
      <c r="AI4128" s="16" t="str">
        <f t="shared" si="256"/>
        <v>(16,4,2,20,109,269,30, null, 39, 'Chambers 2024 USA',2024, '2023-09-07','2023-09-07','".Carbon::now()."','".Carbon::now()."'),</v>
      </c>
      <c r="AJ4128" s="16" t="str">
        <f t="shared" si="257"/>
        <v>('".DB::select("SELECT id_status FROM `status` WHERE `element_type` = 'task' AND status_type = 'client' AND name ='CONFIRMED'")[0]-&gt;id_status."',4127,1),</v>
      </c>
      <c r="AK4128" s="16" t="str">
        <f t="shared" si="258"/>
        <v/>
      </c>
      <c r="AL4128" s="16" t="str">
        <f t="shared" si="259"/>
        <v/>
      </c>
    </row>
    <row r="4129" spans="1:38" x14ac:dyDescent="0.25">
      <c r="A4129" s="16" t="s">
        <v>959</v>
      </c>
      <c r="B4129" s="16" t="s">
        <v>62</v>
      </c>
      <c r="C4129" s="16" t="s">
        <v>41</v>
      </c>
      <c r="D4129" s="16" t="s">
        <v>28</v>
      </c>
      <c r="E4129" s="16" t="s">
        <v>105</v>
      </c>
      <c r="F4129" s="16" t="s">
        <v>106</v>
      </c>
      <c r="G4129" s="16" t="s">
        <v>133</v>
      </c>
      <c r="H4129" s="16" t="s">
        <v>97</v>
      </c>
      <c r="I4129" s="16" t="s">
        <v>65</v>
      </c>
      <c r="J4129" s="16" t="s">
        <v>65</v>
      </c>
      <c r="M4129" s="16" t="s">
        <v>315</v>
      </c>
      <c r="N4129" s="7">
        <v>45121</v>
      </c>
      <c r="O4129" s="9">
        <v>45120</v>
      </c>
      <c r="P4129" t="s">
        <v>1221</v>
      </c>
      <c r="Q4129">
        <v>1</v>
      </c>
      <c r="R4129">
        <v>134</v>
      </c>
      <c r="S4129">
        <v>4</v>
      </c>
      <c r="T4129" t="s">
        <v>3026</v>
      </c>
      <c r="U4129">
        <v>16</v>
      </c>
      <c r="V4129">
        <v>2</v>
      </c>
      <c r="W4129">
        <v>20</v>
      </c>
      <c r="X4129">
        <v>109</v>
      </c>
      <c r="Y4129">
        <v>373</v>
      </c>
      <c r="Z4129">
        <v>30</v>
      </c>
      <c r="AA4129">
        <v>30</v>
      </c>
      <c r="AD4129">
        <v>39</v>
      </c>
      <c r="AE4129">
        <v>4128</v>
      </c>
      <c r="AF4129" s="16" t="s">
        <v>39</v>
      </c>
      <c r="AG4129" s="16"/>
      <c r="AH4129" s="16"/>
      <c r="AI4129" s="16" t="str">
        <f t="shared" si="256"/>
        <v>(16,4,2,20,109,373,30, null, 39, 'Chambers 2024 USA',2024, '2023-07-13','2023-07-13','".Carbon::now()."','".Carbon::now()."'),</v>
      </c>
      <c r="AJ4129" s="16" t="str">
        <f t="shared" si="257"/>
        <v>('".DB::select("SELECT id_status FROM `status` WHERE `element_type` = 'task' AND status_type = 'client' AND name ='CONFIRMED'")[0]-&gt;id_status."',4128,1),</v>
      </c>
      <c r="AK4129" s="16" t="str">
        <f t="shared" si="258"/>
        <v/>
      </c>
      <c r="AL4129" s="16" t="str">
        <f t="shared" si="259"/>
        <v/>
      </c>
    </row>
    <row r="4130" spans="1:38" x14ac:dyDescent="0.25">
      <c r="A4130" s="16" t="s">
        <v>959</v>
      </c>
      <c r="B4130" s="16" t="s">
        <v>62</v>
      </c>
      <c r="C4130" s="16" t="s">
        <v>41</v>
      </c>
      <c r="D4130" s="16" t="s">
        <v>28</v>
      </c>
      <c r="E4130" s="16" t="s">
        <v>105</v>
      </c>
      <c r="F4130" s="16" t="s">
        <v>106</v>
      </c>
      <c r="G4130" s="16" t="s">
        <v>133</v>
      </c>
      <c r="H4130" s="16" t="s">
        <v>961</v>
      </c>
      <c r="I4130" s="16" t="s">
        <v>65</v>
      </c>
      <c r="J4130" s="16" t="s">
        <v>65</v>
      </c>
      <c r="M4130" s="16" t="s">
        <v>315</v>
      </c>
      <c r="N4130" s="7">
        <v>45121</v>
      </c>
      <c r="O4130" s="9">
        <v>45120</v>
      </c>
      <c r="P4130" t="s">
        <v>1221</v>
      </c>
      <c r="Q4130">
        <v>1</v>
      </c>
      <c r="R4130">
        <v>134</v>
      </c>
      <c r="S4130">
        <v>4</v>
      </c>
      <c r="T4130" t="s">
        <v>3026</v>
      </c>
      <c r="U4130">
        <v>16</v>
      </c>
      <c r="V4130">
        <v>2</v>
      </c>
      <c r="W4130">
        <v>20</v>
      </c>
      <c r="X4130">
        <v>109</v>
      </c>
      <c r="Y4130">
        <v>385</v>
      </c>
      <c r="Z4130">
        <v>30</v>
      </c>
      <c r="AA4130">
        <v>30</v>
      </c>
      <c r="AD4130">
        <v>39</v>
      </c>
      <c r="AE4130">
        <v>4129</v>
      </c>
      <c r="AF4130" s="16" t="s">
        <v>39</v>
      </c>
      <c r="AG4130" s="16"/>
      <c r="AH4130" s="16"/>
      <c r="AI4130" s="16" t="str">
        <f t="shared" si="256"/>
        <v>(16,4,2,20,109,385,30, null, 39, 'Chambers 2024 USA',2024, '2023-07-13','2023-07-13','".Carbon::now()."','".Carbon::now()."'),</v>
      </c>
      <c r="AJ4130" s="16" t="str">
        <f t="shared" si="257"/>
        <v>('".DB::select("SELECT id_status FROM `status` WHERE `element_type` = 'task' AND status_type = 'client' AND name ='CONFIRMED'")[0]-&gt;id_status."',4129,1),</v>
      </c>
      <c r="AK4130" s="16" t="str">
        <f t="shared" si="258"/>
        <v/>
      </c>
      <c r="AL4130" s="16" t="str">
        <f t="shared" si="259"/>
        <v/>
      </c>
    </row>
    <row r="4131" spans="1:38" x14ac:dyDescent="0.25">
      <c r="A4131" s="16" t="s">
        <v>959</v>
      </c>
      <c r="B4131" s="16" t="s">
        <v>62</v>
      </c>
      <c r="C4131" s="16" t="s">
        <v>41</v>
      </c>
      <c r="D4131" s="16" t="s">
        <v>28</v>
      </c>
      <c r="E4131" s="16" t="s">
        <v>105</v>
      </c>
      <c r="F4131" s="16" t="s">
        <v>106</v>
      </c>
      <c r="G4131" s="16" t="s">
        <v>134</v>
      </c>
      <c r="H4131" s="16" t="s">
        <v>136</v>
      </c>
      <c r="I4131" s="16" t="s">
        <v>65</v>
      </c>
      <c r="J4131" s="16" t="s">
        <v>482</v>
      </c>
      <c r="M4131" s="16" t="s">
        <v>315</v>
      </c>
      <c r="N4131" s="7">
        <v>45233</v>
      </c>
      <c r="O4131" s="9">
        <v>45239</v>
      </c>
      <c r="P4131" t="s">
        <v>1241</v>
      </c>
      <c r="Q4131">
        <v>1</v>
      </c>
      <c r="R4131">
        <v>134</v>
      </c>
      <c r="S4131">
        <v>4</v>
      </c>
      <c r="T4131" t="s">
        <v>3026</v>
      </c>
      <c r="U4131">
        <v>16</v>
      </c>
      <c r="V4131">
        <v>2</v>
      </c>
      <c r="W4131">
        <v>20</v>
      </c>
      <c r="X4131">
        <v>117</v>
      </c>
      <c r="Y4131">
        <v>7</v>
      </c>
      <c r="Z4131">
        <v>30</v>
      </c>
      <c r="AA4131">
        <v>34</v>
      </c>
      <c r="AD4131">
        <v>39</v>
      </c>
      <c r="AE4131">
        <v>4130</v>
      </c>
      <c r="AF4131" s="16" t="s">
        <v>39</v>
      </c>
      <c r="AG4131" s="16"/>
      <c r="AH4131" s="16"/>
      <c r="AI4131" s="16" t="str">
        <f t="shared" si="256"/>
        <v>(16,4,2,20,117,7,34, null, 39, 'Chambers 2024 USA',2024, '2023-11-09','2023-11-09','".Carbon::now()."','".Carbon::now()."'),</v>
      </c>
      <c r="AJ4131" s="16" t="str">
        <f t="shared" si="257"/>
        <v>('".DB::select("SELECT id_status FROM `status` WHERE `element_type` = 'task' AND status_type = 'client' AND name ='CONFIRMED'")[0]-&gt;id_status."',4130,1),</v>
      </c>
      <c r="AK4131" s="16" t="str">
        <f t="shared" si="258"/>
        <v/>
      </c>
      <c r="AL4131" s="16" t="str">
        <f t="shared" si="259"/>
        <v/>
      </c>
    </row>
    <row r="4132" spans="1:38" x14ac:dyDescent="0.25">
      <c r="A4132" s="16" t="s">
        <v>959</v>
      </c>
      <c r="B4132" s="16" t="s">
        <v>62</v>
      </c>
      <c r="C4132" s="16" t="s">
        <v>41</v>
      </c>
      <c r="D4132" s="16" t="s">
        <v>28</v>
      </c>
      <c r="E4132" s="16" t="s">
        <v>105</v>
      </c>
      <c r="F4132" s="16" t="s">
        <v>106</v>
      </c>
      <c r="G4132" s="16" t="s">
        <v>134</v>
      </c>
      <c r="H4132" s="16" t="s">
        <v>796</v>
      </c>
      <c r="I4132" s="16" t="s">
        <v>65</v>
      </c>
      <c r="J4132" s="16" t="s">
        <v>482</v>
      </c>
      <c r="M4132" s="16"/>
      <c r="N4132" s="7">
        <v>45142</v>
      </c>
      <c r="O4132" s="9">
        <v>45141</v>
      </c>
      <c r="P4132" t="s">
        <v>1230</v>
      </c>
      <c r="Q4132">
        <v>1</v>
      </c>
      <c r="R4132">
        <v>134</v>
      </c>
      <c r="S4132">
        <v>4</v>
      </c>
      <c r="T4132" t="s">
        <v>3026</v>
      </c>
      <c r="U4132">
        <v>16</v>
      </c>
      <c r="V4132">
        <v>2</v>
      </c>
      <c r="W4132">
        <v>20</v>
      </c>
      <c r="X4132">
        <v>117</v>
      </c>
      <c r="Y4132">
        <v>11</v>
      </c>
      <c r="Z4132">
        <v>30</v>
      </c>
      <c r="AA4132">
        <v>34</v>
      </c>
      <c r="AE4132">
        <v>4131</v>
      </c>
      <c r="AF4132" s="16" t="s">
        <v>24</v>
      </c>
      <c r="AG4132" s="16"/>
      <c r="AH4132" s="16"/>
      <c r="AI4132" s="16" t="str">
        <f t="shared" si="256"/>
        <v>(16,4,2,20,117,11,34, null, null, 'Chambers 2024 USA',2024, '2023-08-03','2023-08-03','".Carbon::now()."','".Carbon::now()."'),</v>
      </c>
      <c r="AJ4132" s="16" t="str">
        <f t="shared" si="257"/>
        <v>('".DB::select("SELECT id_status FROM `status` WHERE `element_type` = 'task' AND status_type = 'client' AND name ='CANCELLED'")[0]-&gt;id_status."',4131,1),</v>
      </c>
      <c r="AK4132" s="16" t="str">
        <f t="shared" si="258"/>
        <v/>
      </c>
      <c r="AL4132" s="16" t="str">
        <f t="shared" si="259"/>
        <v/>
      </c>
    </row>
    <row r="4133" spans="1:38" x14ac:dyDescent="0.25">
      <c r="A4133" s="16" t="s">
        <v>959</v>
      </c>
      <c r="B4133" s="16" t="s">
        <v>62</v>
      </c>
      <c r="C4133" s="16" t="s">
        <v>41</v>
      </c>
      <c r="D4133" s="16" t="s">
        <v>28</v>
      </c>
      <c r="E4133" s="16" t="s">
        <v>105</v>
      </c>
      <c r="F4133" s="16" t="s">
        <v>106</v>
      </c>
      <c r="G4133" s="16" t="s">
        <v>134</v>
      </c>
      <c r="H4133" s="16" t="s">
        <v>53</v>
      </c>
      <c r="I4133" s="16" t="s">
        <v>65</v>
      </c>
      <c r="J4133" s="16" t="s">
        <v>482</v>
      </c>
      <c r="M4133" s="16" t="s">
        <v>315</v>
      </c>
      <c r="N4133" s="7"/>
      <c r="O4133" s="9">
        <v>45267</v>
      </c>
      <c r="P4133" t="s">
        <v>3102</v>
      </c>
      <c r="Q4133">
        <v>1</v>
      </c>
      <c r="R4133">
        <v>134</v>
      </c>
      <c r="S4133">
        <v>4</v>
      </c>
      <c r="T4133" t="s">
        <v>3026</v>
      </c>
      <c r="U4133">
        <v>16</v>
      </c>
      <c r="V4133">
        <v>2</v>
      </c>
      <c r="W4133">
        <v>20</v>
      </c>
      <c r="X4133">
        <v>117</v>
      </c>
      <c r="Y4133">
        <v>20</v>
      </c>
      <c r="Z4133">
        <v>30</v>
      </c>
      <c r="AA4133">
        <v>34</v>
      </c>
      <c r="AD4133">
        <v>39</v>
      </c>
      <c r="AE4133">
        <v>4132</v>
      </c>
      <c r="AF4133" s="16" t="s">
        <v>39</v>
      </c>
      <c r="AG4133" s="16"/>
      <c r="AH4133" s="16"/>
      <c r="AI4133" s="16" t="str">
        <f t="shared" si="256"/>
        <v>(16,4,2,20,117,20,34, null, 39, 'Chambers 2024 USA',2024, '2023-12-07','2023-12-07','".Carbon::now()."','".Carbon::now()."'),</v>
      </c>
      <c r="AJ4133" s="16" t="str">
        <f t="shared" si="257"/>
        <v>('".DB::select("SELECT id_status FROM `status` WHERE `element_type` = 'task' AND status_type = 'client' AND name ='CONFIRMED'")[0]-&gt;id_status."',4132,1),</v>
      </c>
      <c r="AK4133" s="16" t="str">
        <f t="shared" si="258"/>
        <v/>
      </c>
      <c r="AL4133" s="16" t="str">
        <f t="shared" si="259"/>
        <v/>
      </c>
    </row>
    <row r="4134" spans="1:38" x14ac:dyDescent="0.25">
      <c r="A4134" s="16" t="s">
        <v>959</v>
      </c>
      <c r="B4134" s="16" t="s">
        <v>62</v>
      </c>
      <c r="C4134" s="16" t="s">
        <v>41</v>
      </c>
      <c r="D4134" s="16" t="s">
        <v>28</v>
      </c>
      <c r="E4134" s="16" t="s">
        <v>105</v>
      </c>
      <c r="F4134" s="16" t="s">
        <v>106</v>
      </c>
      <c r="G4134" s="16" t="s">
        <v>134</v>
      </c>
      <c r="H4134" s="16" t="s">
        <v>108</v>
      </c>
      <c r="I4134" s="16" t="s">
        <v>65</v>
      </c>
      <c r="J4134" s="16" t="s">
        <v>482</v>
      </c>
      <c r="M4134" s="16" t="s">
        <v>315</v>
      </c>
      <c r="N4134" s="7">
        <v>45268</v>
      </c>
      <c r="O4134" s="9">
        <v>45267</v>
      </c>
      <c r="P4134" t="s">
        <v>3102</v>
      </c>
      <c r="Q4134">
        <v>1</v>
      </c>
      <c r="R4134">
        <v>134</v>
      </c>
      <c r="S4134">
        <v>4</v>
      </c>
      <c r="T4134" t="s">
        <v>3026</v>
      </c>
      <c r="U4134">
        <v>16</v>
      </c>
      <c r="V4134">
        <v>2</v>
      </c>
      <c r="W4134">
        <v>20</v>
      </c>
      <c r="X4134">
        <v>117</v>
      </c>
      <c r="Y4134">
        <v>31</v>
      </c>
      <c r="Z4134">
        <v>30</v>
      </c>
      <c r="AA4134">
        <v>34</v>
      </c>
      <c r="AD4134">
        <v>39</v>
      </c>
      <c r="AE4134">
        <v>4133</v>
      </c>
      <c r="AF4134" s="16" t="s">
        <v>39</v>
      </c>
      <c r="AG4134" s="16"/>
      <c r="AH4134" s="16"/>
      <c r="AI4134" s="16" t="str">
        <f t="shared" si="256"/>
        <v>(16,4,2,20,117,31,34, null, 39, 'Chambers 2024 USA',2024, '2023-12-07','2023-12-07','".Carbon::now()."','".Carbon::now()."'),</v>
      </c>
      <c r="AJ4134" s="16" t="str">
        <f t="shared" si="257"/>
        <v>('".DB::select("SELECT id_status FROM `status` WHERE `element_type` = 'task' AND status_type = 'client' AND name ='CONFIRMED'")[0]-&gt;id_status."',4133,1),</v>
      </c>
      <c r="AK4134" s="16" t="str">
        <f t="shared" si="258"/>
        <v/>
      </c>
      <c r="AL4134" s="16" t="str">
        <f t="shared" si="259"/>
        <v/>
      </c>
    </row>
    <row r="4135" spans="1:38" x14ac:dyDescent="0.25">
      <c r="A4135" s="16" t="s">
        <v>959</v>
      </c>
      <c r="B4135" s="16" t="s">
        <v>62</v>
      </c>
      <c r="C4135" s="16" t="s">
        <v>41</v>
      </c>
      <c r="D4135" s="16" t="s">
        <v>28</v>
      </c>
      <c r="E4135" s="16" t="s">
        <v>105</v>
      </c>
      <c r="F4135" s="16" t="s">
        <v>106</v>
      </c>
      <c r="G4135" s="16" t="s">
        <v>134</v>
      </c>
      <c r="H4135" s="16" t="s">
        <v>322</v>
      </c>
      <c r="I4135" s="16" t="s">
        <v>65</v>
      </c>
      <c r="J4135" s="16" t="s">
        <v>482</v>
      </c>
      <c r="M4135" s="16" t="s">
        <v>315</v>
      </c>
      <c r="N4135" s="7"/>
      <c r="O4135" s="9">
        <v>45204</v>
      </c>
      <c r="P4135" t="s">
        <v>1229</v>
      </c>
      <c r="Q4135">
        <v>1</v>
      </c>
      <c r="R4135">
        <v>134</v>
      </c>
      <c r="S4135">
        <v>4</v>
      </c>
      <c r="T4135" t="s">
        <v>3026</v>
      </c>
      <c r="U4135">
        <v>16</v>
      </c>
      <c r="V4135">
        <v>2</v>
      </c>
      <c r="W4135">
        <v>20</v>
      </c>
      <c r="X4135">
        <v>117</v>
      </c>
      <c r="Y4135">
        <v>50</v>
      </c>
      <c r="Z4135">
        <v>30</v>
      </c>
      <c r="AA4135">
        <v>34</v>
      </c>
      <c r="AD4135">
        <v>39</v>
      </c>
      <c r="AE4135">
        <v>4134</v>
      </c>
      <c r="AF4135" s="16" t="s">
        <v>39</v>
      </c>
      <c r="AG4135" s="16"/>
      <c r="AH4135" s="16"/>
      <c r="AI4135" s="16" t="str">
        <f t="shared" si="256"/>
        <v>(16,4,2,20,117,50,34, null, 39, 'Chambers 2024 USA',2024, '2023-10-05','2023-10-05','".Carbon::now()."','".Carbon::now()."'),</v>
      </c>
      <c r="AJ4135" s="16" t="str">
        <f t="shared" si="257"/>
        <v>('".DB::select("SELECT id_status FROM `status` WHERE `element_type` = 'task' AND status_type = 'client' AND name ='CONFIRMED'")[0]-&gt;id_status."',4134,1),</v>
      </c>
      <c r="AK4135" s="16" t="str">
        <f t="shared" si="258"/>
        <v/>
      </c>
      <c r="AL4135" s="16" t="str">
        <f t="shared" si="259"/>
        <v/>
      </c>
    </row>
    <row r="4136" spans="1:38" x14ac:dyDescent="0.25">
      <c r="A4136" s="16" t="s">
        <v>959</v>
      </c>
      <c r="B4136" s="16" t="s">
        <v>62</v>
      </c>
      <c r="C4136" s="16" t="s">
        <v>41</v>
      </c>
      <c r="D4136" s="16" t="s">
        <v>28</v>
      </c>
      <c r="E4136" s="16" t="s">
        <v>105</v>
      </c>
      <c r="F4136" s="16" t="s">
        <v>106</v>
      </c>
      <c r="G4136" s="16" t="s">
        <v>134</v>
      </c>
      <c r="H4136" s="16" t="s">
        <v>666</v>
      </c>
      <c r="I4136" s="16" t="s">
        <v>65</v>
      </c>
      <c r="J4136" s="16" t="s">
        <v>482</v>
      </c>
      <c r="M4136" s="16"/>
      <c r="N4136" s="7">
        <v>45142</v>
      </c>
      <c r="O4136" s="9">
        <v>45239</v>
      </c>
      <c r="P4136" t="s">
        <v>1241</v>
      </c>
      <c r="Q4136">
        <v>1</v>
      </c>
      <c r="R4136">
        <v>134</v>
      </c>
      <c r="S4136">
        <v>4</v>
      </c>
      <c r="T4136" t="s">
        <v>3026</v>
      </c>
      <c r="U4136">
        <v>16</v>
      </c>
      <c r="V4136">
        <v>2</v>
      </c>
      <c r="W4136">
        <v>20</v>
      </c>
      <c r="X4136">
        <v>117</v>
      </c>
      <c r="Y4136">
        <v>59</v>
      </c>
      <c r="Z4136">
        <v>30</v>
      </c>
      <c r="AA4136">
        <v>34</v>
      </c>
      <c r="AE4136">
        <v>4135</v>
      </c>
      <c r="AF4136" s="16" t="s">
        <v>24</v>
      </c>
      <c r="AG4136" s="16"/>
      <c r="AH4136" s="16"/>
      <c r="AI4136" s="16" t="str">
        <f t="shared" si="256"/>
        <v>(16,4,2,20,117,59,34, null, null, 'Chambers 2024 USA',2024, '2023-11-09','2023-11-09','".Carbon::now()."','".Carbon::now()."'),</v>
      </c>
      <c r="AJ4136" s="16" t="str">
        <f t="shared" si="257"/>
        <v>('".DB::select("SELECT id_status FROM `status` WHERE `element_type` = 'task' AND status_type = 'client' AND name ='CANCELLED'")[0]-&gt;id_status."',4135,1),</v>
      </c>
      <c r="AK4136" s="16" t="str">
        <f t="shared" si="258"/>
        <v/>
      </c>
      <c r="AL4136" s="16" t="str">
        <f t="shared" si="259"/>
        <v/>
      </c>
    </row>
    <row r="4137" spans="1:38" x14ac:dyDescent="0.25">
      <c r="A4137" s="16" t="s">
        <v>959</v>
      </c>
      <c r="B4137" s="16" t="s">
        <v>62</v>
      </c>
      <c r="C4137" s="16" t="s">
        <v>41</v>
      </c>
      <c r="D4137" s="16" t="s">
        <v>28</v>
      </c>
      <c r="E4137" s="16" t="s">
        <v>105</v>
      </c>
      <c r="F4137" s="16" t="s">
        <v>106</v>
      </c>
      <c r="G4137" s="16" t="s">
        <v>134</v>
      </c>
      <c r="H4137" s="16" t="s">
        <v>271</v>
      </c>
      <c r="I4137" s="16" t="s">
        <v>65</v>
      </c>
      <c r="J4137" s="16" t="s">
        <v>65</v>
      </c>
      <c r="M4137" s="16"/>
      <c r="N4137" s="7">
        <v>45268</v>
      </c>
      <c r="O4137" s="9">
        <v>45267</v>
      </c>
      <c r="P4137" t="s">
        <v>3102</v>
      </c>
      <c r="Q4137">
        <v>1</v>
      </c>
      <c r="R4137">
        <v>134</v>
      </c>
      <c r="S4137">
        <v>4</v>
      </c>
      <c r="T4137" t="s">
        <v>3026</v>
      </c>
      <c r="U4137">
        <v>16</v>
      </c>
      <c r="V4137">
        <v>2</v>
      </c>
      <c r="W4137">
        <v>20</v>
      </c>
      <c r="X4137">
        <v>117</v>
      </c>
      <c r="Y4137">
        <v>73</v>
      </c>
      <c r="Z4137">
        <v>30</v>
      </c>
      <c r="AA4137">
        <v>30</v>
      </c>
      <c r="AE4137">
        <v>4136</v>
      </c>
      <c r="AF4137" s="16" t="s">
        <v>24</v>
      </c>
      <c r="AG4137" s="16"/>
      <c r="AH4137" s="16"/>
      <c r="AI4137" s="16" t="str">
        <f t="shared" si="256"/>
        <v>(16,4,2,20,117,73,30, null, null, 'Chambers 2024 USA',2024, '2023-12-07','2023-12-07','".Carbon::now()."','".Carbon::now()."'),</v>
      </c>
      <c r="AJ4137" s="16" t="str">
        <f t="shared" si="257"/>
        <v>('".DB::select("SELECT id_status FROM `status` WHERE `element_type` = 'task' AND status_type = 'client' AND name ='CANCELLED'")[0]-&gt;id_status."',4136,1),</v>
      </c>
      <c r="AK4137" s="16" t="str">
        <f t="shared" si="258"/>
        <v/>
      </c>
      <c r="AL4137" s="16" t="str">
        <f t="shared" si="259"/>
        <v/>
      </c>
    </row>
    <row r="4138" spans="1:38" x14ac:dyDescent="0.25">
      <c r="A4138" s="16" t="s">
        <v>959</v>
      </c>
      <c r="B4138" s="16" t="s">
        <v>62</v>
      </c>
      <c r="C4138" s="16" t="s">
        <v>41</v>
      </c>
      <c r="D4138" s="16" t="s">
        <v>28</v>
      </c>
      <c r="E4138" s="16" t="s">
        <v>105</v>
      </c>
      <c r="F4138" s="16" t="s">
        <v>106</v>
      </c>
      <c r="G4138" s="16" t="s">
        <v>134</v>
      </c>
      <c r="H4138" s="16" t="s">
        <v>324</v>
      </c>
      <c r="I4138" s="16" t="s">
        <v>65</v>
      </c>
      <c r="J4138" s="16" t="s">
        <v>65</v>
      </c>
      <c r="M4138" s="16"/>
      <c r="N4138" s="7">
        <v>45268</v>
      </c>
      <c r="O4138" s="9">
        <v>45267</v>
      </c>
      <c r="P4138" t="s">
        <v>3102</v>
      </c>
      <c r="Q4138">
        <v>1</v>
      </c>
      <c r="R4138">
        <v>134</v>
      </c>
      <c r="S4138">
        <v>4</v>
      </c>
      <c r="T4138" t="s">
        <v>3026</v>
      </c>
      <c r="U4138">
        <v>16</v>
      </c>
      <c r="V4138">
        <v>2</v>
      </c>
      <c r="W4138">
        <v>20</v>
      </c>
      <c r="X4138">
        <v>117</v>
      </c>
      <c r="Y4138">
        <v>84</v>
      </c>
      <c r="Z4138">
        <v>30</v>
      </c>
      <c r="AA4138">
        <v>30</v>
      </c>
      <c r="AE4138">
        <v>4137</v>
      </c>
      <c r="AF4138" s="16" t="s">
        <v>24</v>
      </c>
      <c r="AG4138" s="16"/>
      <c r="AH4138" s="16"/>
      <c r="AI4138" s="16" t="str">
        <f t="shared" si="256"/>
        <v>(16,4,2,20,117,84,30, null, null, 'Chambers 2024 USA',2024, '2023-12-07','2023-12-07','".Carbon::now()."','".Carbon::now()."'),</v>
      </c>
      <c r="AJ4138" s="16" t="str">
        <f t="shared" si="257"/>
        <v>('".DB::select("SELECT id_status FROM `status` WHERE `element_type` = 'task' AND status_type = 'client' AND name ='CANCELLED'")[0]-&gt;id_status."',4137,1),</v>
      </c>
      <c r="AK4138" s="16" t="str">
        <f t="shared" si="258"/>
        <v/>
      </c>
      <c r="AL4138" s="16" t="str">
        <f t="shared" si="259"/>
        <v/>
      </c>
    </row>
    <row r="4139" spans="1:38" x14ac:dyDescent="0.25">
      <c r="A4139" s="16" t="s">
        <v>959</v>
      </c>
      <c r="B4139" s="16" t="s">
        <v>62</v>
      </c>
      <c r="C4139" s="16" t="s">
        <v>41</v>
      </c>
      <c r="D4139" s="16" t="s">
        <v>28</v>
      </c>
      <c r="E4139" s="16" t="s">
        <v>105</v>
      </c>
      <c r="F4139" s="16" t="s">
        <v>106</v>
      </c>
      <c r="G4139" s="16" t="s">
        <v>134</v>
      </c>
      <c r="H4139" s="16" t="s">
        <v>64</v>
      </c>
      <c r="I4139" s="16" t="s">
        <v>65</v>
      </c>
      <c r="J4139" s="16" t="s">
        <v>65</v>
      </c>
      <c r="M4139" s="16" t="s">
        <v>315</v>
      </c>
      <c r="N4139" s="7">
        <v>45268</v>
      </c>
      <c r="O4139" s="9">
        <v>45267</v>
      </c>
      <c r="P4139" t="s">
        <v>3102</v>
      </c>
      <c r="Q4139">
        <v>1</v>
      </c>
      <c r="R4139">
        <v>134</v>
      </c>
      <c r="S4139">
        <v>4</v>
      </c>
      <c r="T4139" t="s">
        <v>3026</v>
      </c>
      <c r="U4139">
        <v>16</v>
      </c>
      <c r="V4139">
        <v>2</v>
      </c>
      <c r="W4139">
        <v>20</v>
      </c>
      <c r="X4139">
        <v>117</v>
      </c>
      <c r="Y4139">
        <v>93</v>
      </c>
      <c r="Z4139">
        <v>30</v>
      </c>
      <c r="AA4139">
        <v>30</v>
      </c>
      <c r="AD4139">
        <v>39</v>
      </c>
      <c r="AE4139">
        <v>4138</v>
      </c>
      <c r="AF4139" s="16" t="s">
        <v>39</v>
      </c>
      <c r="AG4139" s="16"/>
      <c r="AH4139" s="16"/>
      <c r="AI4139" s="16" t="str">
        <f t="shared" si="256"/>
        <v>(16,4,2,20,117,93,30, null, 39, 'Chambers 2024 USA',2024, '2023-12-07','2023-12-07','".Carbon::now()."','".Carbon::now()."'),</v>
      </c>
      <c r="AJ4139" s="16" t="str">
        <f t="shared" si="257"/>
        <v>('".DB::select("SELECT id_status FROM `status` WHERE `element_type` = 'task' AND status_type = 'client' AND name ='CONFIRMED'")[0]-&gt;id_status."',4138,1),</v>
      </c>
      <c r="AK4139" s="16" t="str">
        <f t="shared" si="258"/>
        <v/>
      </c>
      <c r="AL4139" s="16" t="str">
        <f t="shared" si="259"/>
        <v/>
      </c>
    </row>
    <row r="4140" spans="1:38" x14ac:dyDescent="0.25">
      <c r="A4140" s="16" t="s">
        <v>959</v>
      </c>
      <c r="B4140" s="16" t="s">
        <v>62</v>
      </c>
      <c r="C4140" s="16" t="s">
        <v>41</v>
      </c>
      <c r="D4140" s="16" t="s">
        <v>28</v>
      </c>
      <c r="E4140" s="16" t="s">
        <v>105</v>
      </c>
      <c r="F4140" s="16" t="s">
        <v>106</v>
      </c>
      <c r="G4140" s="16" t="s">
        <v>134</v>
      </c>
      <c r="H4140" s="16" t="s">
        <v>325</v>
      </c>
      <c r="I4140" s="16" t="s">
        <v>65</v>
      </c>
      <c r="J4140" s="16" t="s">
        <v>482</v>
      </c>
      <c r="M4140" s="16" t="s">
        <v>315</v>
      </c>
      <c r="N4140" s="7">
        <v>45205</v>
      </c>
      <c r="O4140" s="9">
        <v>45204</v>
      </c>
      <c r="P4140" t="s">
        <v>1229</v>
      </c>
      <c r="Q4140">
        <v>1</v>
      </c>
      <c r="R4140">
        <v>134</v>
      </c>
      <c r="S4140">
        <v>4</v>
      </c>
      <c r="T4140" t="s">
        <v>3026</v>
      </c>
      <c r="U4140">
        <v>16</v>
      </c>
      <c r="V4140">
        <v>2</v>
      </c>
      <c r="W4140">
        <v>20</v>
      </c>
      <c r="X4140">
        <v>117</v>
      </c>
      <c r="Y4140">
        <v>110</v>
      </c>
      <c r="Z4140">
        <v>30</v>
      </c>
      <c r="AA4140">
        <v>34</v>
      </c>
      <c r="AD4140">
        <v>39</v>
      </c>
      <c r="AE4140">
        <v>4139</v>
      </c>
      <c r="AF4140" s="16" t="s">
        <v>39</v>
      </c>
      <c r="AG4140" s="16"/>
      <c r="AH4140" s="16"/>
      <c r="AI4140" s="16" t="str">
        <f t="shared" si="256"/>
        <v>(16,4,2,20,117,110,34, null, 39, 'Chambers 2024 USA',2024, '2023-10-05','2023-10-05','".Carbon::now()."','".Carbon::now()."'),</v>
      </c>
      <c r="AJ4140" s="16" t="str">
        <f t="shared" si="257"/>
        <v>('".DB::select("SELECT id_status FROM `status` WHERE `element_type` = 'task' AND status_type = 'client' AND name ='CONFIRMED'")[0]-&gt;id_status."',4139,1),</v>
      </c>
      <c r="AK4140" s="16" t="str">
        <f t="shared" si="258"/>
        <v/>
      </c>
      <c r="AL4140" s="16" t="str">
        <f t="shared" si="259"/>
        <v/>
      </c>
    </row>
    <row r="4141" spans="1:38" x14ac:dyDescent="0.25">
      <c r="A4141" s="16" t="s">
        <v>959</v>
      </c>
      <c r="B4141" s="16" t="s">
        <v>62</v>
      </c>
      <c r="C4141" s="16" t="s">
        <v>41</v>
      </c>
      <c r="D4141" s="16" t="s">
        <v>28</v>
      </c>
      <c r="E4141" s="16" t="s">
        <v>105</v>
      </c>
      <c r="F4141" s="16" t="s">
        <v>106</v>
      </c>
      <c r="G4141" s="16" t="s">
        <v>134</v>
      </c>
      <c r="H4141" s="16" t="s">
        <v>326</v>
      </c>
      <c r="I4141" s="16" t="s">
        <v>65</v>
      </c>
      <c r="J4141" s="16" t="s">
        <v>65</v>
      </c>
      <c r="M4141" s="16" t="s">
        <v>315</v>
      </c>
      <c r="N4141" s="7"/>
      <c r="O4141" s="9">
        <v>45239</v>
      </c>
      <c r="P4141" t="s">
        <v>1241</v>
      </c>
      <c r="Q4141">
        <v>1</v>
      </c>
      <c r="R4141">
        <v>134</v>
      </c>
      <c r="S4141">
        <v>4</v>
      </c>
      <c r="T4141" t="s">
        <v>3026</v>
      </c>
      <c r="U4141">
        <v>16</v>
      </c>
      <c r="V4141">
        <v>2</v>
      </c>
      <c r="W4141">
        <v>20</v>
      </c>
      <c r="X4141">
        <v>117</v>
      </c>
      <c r="Y4141">
        <v>127</v>
      </c>
      <c r="Z4141">
        <v>30</v>
      </c>
      <c r="AA4141">
        <v>30</v>
      </c>
      <c r="AD4141">
        <v>39</v>
      </c>
      <c r="AE4141">
        <v>4140</v>
      </c>
      <c r="AF4141" s="16" t="s">
        <v>39</v>
      </c>
      <c r="AG4141" s="16"/>
      <c r="AH4141" s="16"/>
      <c r="AI4141" s="16" t="str">
        <f t="shared" si="256"/>
        <v>(16,4,2,20,117,127,30, null, 39, 'Chambers 2024 USA',2024, '2023-11-09','2023-11-09','".Carbon::now()."','".Carbon::now()."'),</v>
      </c>
      <c r="AJ4141" s="16" t="str">
        <f t="shared" si="257"/>
        <v>('".DB::select("SELECT id_status FROM `status` WHERE `element_type` = 'task' AND status_type = 'client' AND name ='CONFIRMED'")[0]-&gt;id_status."',4140,1),</v>
      </c>
      <c r="AK4141" s="16" t="str">
        <f t="shared" si="258"/>
        <v/>
      </c>
      <c r="AL4141" s="16" t="str">
        <f t="shared" si="259"/>
        <v/>
      </c>
    </row>
    <row r="4142" spans="1:38" x14ac:dyDescent="0.25">
      <c r="A4142" s="16" t="s">
        <v>959</v>
      </c>
      <c r="B4142" s="16" t="s">
        <v>62</v>
      </c>
      <c r="C4142" s="16" t="s">
        <v>41</v>
      </c>
      <c r="D4142" s="16" t="s">
        <v>28</v>
      </c>
      <c r="E4142" s="16" t="s">
        <v>105</v>
      </c>
      <c r="F4142" s="16" t="s">
        <v>106</v>
      </c>
      <c r="G4142" s="16" t="s">
        <v>134</v>
      </c>
      <c r="H4142" s="16" t="s">
        <v>128</v>
      </c>
      <c r="I4142" s="16" t="s">
        <v>65</v>
      </c>
      <c r="J4142" s="16" t="s">
        <v>482</v>
      </c>
      <c r="M4142" s="16"/>
      <c r="N4142" s="7">
        <v>45233</v>
      </c>
      <c r="O4142" s="9">
        <v>45267</v>
      </c>
      <c r="P4142" t="s">
        <v>3102</v>
      </c>
      <c r="Q4142">
        <v>1</v>
      </c>
      <c r="R4142">
        <v>134</v>
      </c>
      <c r="S4142">
        <v>4</v>
      </c>
      <c r="T4142" t="s">
        <v>3026</v>
      </c>
      <c r="U4142">
        <v>16</v>
      </c>
      <c r="V4142">
        <v>2</v>
      </c>
      <c r="W4142">
        <v>20</v>
      </c>
      <c r="X4142">
        <v>117</v>
      </c>
      <c r="Y4142">
        <v>129</v>
      </c>
      <c r="Z4142">
        <v>30</v>
      </c>
      <c r="AA4142">
        <v>34</v>
      </c>
      <c r="AE4142">
        <v>4141</v>
      </c>
      <c r="AF4142" s="16" t="s">
        <v>24</v>
      </c>
      <c r="AG4142" s="16"/>
      <c r="AH4142" s="16"/>
      <c r="AI4142" s="16" t="str">
        <f t="shared" si="256"/>
        <v>(16,4,2,20,117,129,34, null, null, 'Chambers 2024 USA',2024, '2023-12-07','2023-12-07','".Carbon::now()."','".Carbon::now()."'),</v>
      </c>
      <c r="AJ4142" s="16" t="str">
        <f t="shared" si="257"/>
        <v>('".DB::select("SELECT id_status FROM `status` WHERE `element_type` = 'task' AND status_type = 'client' AND name ='CANCELLED'")[0]-&gt;id_status."',4141,1),</v>
      </c>
      <c r="AK4142" s="16" t="str">
        <f t="shared" si="258"/>
        <v/>
      </c>
      <c r="AL4142" s="16" t="str">
        <f t="shared" si="259"/>
        <v/>
      </c>
    </row>
    <row r="4143" spans="1:38" x14ac:dyDescent="0.25">
      <c r="A4143" s="16" t="s">
        <v>959</v>
      </c>
      <c r="B4143" s="16" t="s">
        <v>62</v>
      </c>
      <c r="C4143" s="16" t="s">
        <v>41</v>
      </c>
      <c r="D4143" s="16" t="s">
        <v>28</v>
      </c>
      <c r="E4143" s="16" t="s">
        <v>105</v>
      </c>
      <c r="F4143" s="16" t="s">
        <v>106</v>
      </c>
      <c r="G4143" s="16" t="s">
        <v>134</v>
      </c>
      <c r="H4143" s="16" t="s">
        <v>800</v>
      </c>
      <c r="I4143" s="16" t="s">
        <v>65</v>
      </c>
      <c r="J4143" s="16" t="s">
        <v>482</v>
      </c>
      <c r="M4143" s="16" t="s">
        <v>315</v>
      </c>
      <c r="N4143" s="7">
        <v>45121</v>
      </c>
      <c r="O4143" s="9">
        <v>45120</v>
      </c>
      <c r="P4143" t="s">
        <v>1221</v>
      </c>
      <c r="Q4143">
        <v>1</v>
      </c>
      <c r="R4143">
        <v>134</v>
      </c>
      <c r="S4143">
        <v>4</v>
      </c>
      <c r="T4143" t="s">
        <v>3026</v>
      </c>
      <c r="U4143">
        <v>16</v>
      </c>
      <c r="V4143">
        <v>2</v>
      </c>
      <c r="W4143">
        <v>20</v>
      </c>
      <c r="X4143">
        <v>117</v>
      </c>
      <c r="Y4143">
        <v>154</v>
      </c>
      <c r="Z4143">
        <v>30</v>
      </c>
      <c r="AA4143">
        <v>34</v>
      </c>
      <c r="AD4143">
        <v>39</v>
      </c>
      <c r="AE4143">
        <v>4142</v>
      </c>
      <c r="AF4143" s="16" t="s">
        <v>39</v>
      </c>
      <c r="AG4143" s="16"/>
      <c r="AH4143" s="16"/>
      <c r="AI4143" s="16" t="str">
        <f t="shared" si="256"/>
        <v>(16,4,2,20,117,154,34, null, 39, 'Chambers 2024 USA',2024, '2023-07-13','2023-07-13','".Carbon::now()."','".Carbon::now()."'),</v>
      </c>
      <c r="AJ4143" s="16" t="str">
        <f t="shared" si="257"/>
        <v>('".DB::select("SELECT id_status FROM `status` WHERE `element_type` = 'task' AND status_type = 'client' AND name ='CONFIRMED'")[0]-&gt;id_status."',4142,1),</v>
      </c>
      <c r="AK4143" s="16" t="str">
        <f t="shared" si="258"/>
        <v/>
      </c>
      <c r="AL4143" s="16" t="str">
        <f t="shared" si="259"/>
        <v/>
      </c>
    </row>
    <row r="4144" spans="1:38" x14ac:dyDescent="0.25">
      <c r="A4144" s="16" t="s">
        <v>959</v>
      </c>
      <c r="B4144" s="16" t="s">
        <v>62</v>
      </c>
      <c r="C4144" s="16" t="s">
        <v>41</v>
      </c>
      <c r="D4144" s="16" t="s">
        <v>28</v>
      </c>
      <c r="E4144" s="16" t="s">
        <v>105</v>
      </c>
      <c r="F4144" s="16" t="s">
        <v>106</v>
      </c>
      <c r="G4144" s="16" t="s">
        <v>134</v>
      </c>
      <c r="H4144" s="16" t="s">
        <v>214</v>
      </c>
      <c r="I4144" s="16" t="s">
        <v>65</v>
      </c>
      <c r="J4144" s="16" t="s">
        <v>65</v>
      </c>
      <c r="M4144" s="16"/>
      <c r="N4144" s="7">
        <v>45233</v>
      </c>
      <c r="O4144" s="9">
        <v>45239</v>
      </c>
      <c r="P4144" t="s">
        <v>1241</v>
      </c>
      <c r="Q4144">
        <v>1</v>
      </c>
      <c r="R4144">
        <v>134</v>
      </c>
      <c r="S4144">
        <v>4</v>
      </c>
      <c r="T4144" t="s">
        <v>3026</v>
      </c>
      <c r="U4144">
        <v>16</v>
      </c>
      <c r="V4144">
        <v>2</v>
      </c>
      <c r="W4144">
        <v>20</v>
      </c>
      <c r="X4144">
        <v>117</v>
      </c>
      <c r="Y4144">
        <v>168</v>
      </c>
      <c r="Z4144">
        <v>30</v>
      </c>
      <c r="AA4144">
        <v>30</v>
      </c>
      <c r="AE4144">
        <v>4143</v>
      </c>
      <c r="AF4144" s="16" t="s">
        <v>24</v>
      </c>
      <c r="AG4144" s="16"/>
      <c r="AH4144" s="16"/>
      <c r="AI4144" s="16" t="str">
        <f t="shared" si="256"/>
        <v>(16,4,2,20,117,168,30, null, null, 'Chambers 2024 USA',2024, '2023-11-09','2023-11-09','".Carbon::now()."','".Carbon::now()."'),</v>
      </c>
      <c r="AJ4144" s="16" t="str">
        <f t="shared" si="257"/>
        <v>('".DB::select("SELECT id_status FROM `status` WHERE `element_type` = 'task' AND status_type = 'client' AND name ='CANCELLED'")[0]-&gt;id_status."',4143,1),</v>
      </c>
      <c r="AK4144" s="16" t="str">
        <f t="shared" si="258"/>
        <v/>
      </c>
      <c r="AL4144" s="16" t="str">
        <f t="shared" si="259"/>
        <v/>
      </c>
    </row>
    <row r="4145" spans="1:38" x14ac:dyDescent="0.25">
      <c r="A4145" s="16" t="s">
        <v>959</v>
      </c>
      <c r="B4145" s="16" t="s">
        <v>62</v>
      </c>
      <c r="C4145" s="16" t="s">
        <v>41</v>
      </c>
      <c r="D4145" s="16" t="s">
        <v>28</v>
      </c>
      <c r="E4145" s="16" t="s">
        <v>105</v>
      </c>
      <c r="F4145" s="16" t="s">
        <v>106</v>
      </c>
      <c r="G4145" s="16" t="s">
        <v>134</v>
      </c>
      <c r="H4145" s="16" t="s">
        <v>214</v>
      </c>
      <c r="I4145" s="16" t="s">
        <v>65</v>
      </c>
      <c r="J4145" s="16" t="s">
        <v>65</v>
      </c>
      <c r="M4145" s="16" t="s">
        <v>315</v>
      </c>
      <c r="N4145" s="7"/>
      <c r="O4145" s="9">
        <v>45239</v>
      </c>
      <c r="P4145" t="s">
        <v>1241</v>
      </c>
      <c r="Q4145">
        <v>1</v>
      </c>
      <c r="R4145">
        <v>134</v>
      </c>
      <c r="S4145">
        <v>4</v>
      </c>
      <c r="T4145" t="s">
        <v>3026</v>
      </c>
      <c r="U4145">
        <v>16</v>
      </c>
      <c r="V4145">
        <v>2</v>
      </c>
      <c r="W4145">
        <v>20</v>
      </c>
      <c r="X4145">
        <v>117</v>
      </c>
      <c r="Y4145">
        <v>168</v>
      </c>
      <c r="Z4145">
        <v>30</v>
      </c>
      <c r="AA4145">
        <v>30</v>
      </c>
      <c r="AD4145">
        <v>39</v>
      </c>
      <c r="AE4145">
        <v>4144</v>
      </c>
      <c r="AF4145" s="16" t="s">
        <v>39</v>
      </c>
      <c r="AG4145" s="16"/>
      <c r="AH4145" s="16"/>
      <c r="AI4145" s="16" t="str">
        <f t="shared" si="256"/>
        <v>(16,4,2,20,117,168,30, null, 39, 'Chambers 2024 USA',2024, '2023-11-09','2023-11-09','".Carbon::now()."','".Carbon::now()."'),</v>
      </c>
      <c r="AJ4145" s="16" t="str">
        <f t="shared" si="257"/>
        <v>('".DB::select("SELECT id_status FROM `status` WHERE `element_type` = 'task' AND status_type = 'client' AND name ='CONFIRMED'")[0]-&gt;id_status."',4144,1),</v>
      </c>
      <c r="AK4145" s="16" t="str">
        <f t="shared" si="258"/>
        <v/>
      </c>
      <c r="AL4145" s="16" t="str">
        <f t="shared" si="259"/>
        <v/>
      </c>
    </row>
    <row r="4146" spans="1:38" x14ac:dyDescent="0.25">
      <c r="A4146" s="16" t="s">
        <v>959</v>
      </c>
      <c r="B4146" s="16" t="s">
        <v>62</v>
      </c>
      <c r="C4146" s="16" t="s">
        <v>41</v>
      </c>
      <c r="D4146" s="16" t="s">
        <v>28</v>
      </c>
      <c r="E4146" s="16" t="s">
        <v>105</v>
      </c>
      <c r="F4146" s="16" t="s">
        <v>106</v>
      </c>
      <c r="G4146" s="16" t="s">
        <v>134</v>
      </c>
      <c r="H4146" s="16" t="s">
        <v>962</v>
      </c>
      <c r="I4146" s="16" t="s">
        <v>65</v>
      </c>
      <c r="J4146" s="16" t="s">
        <v>65</v>
      </c>
      <c r="M4146" s="16" t="s">
        <v>315</v>
      </c>
      <c r="N4146" s="7"/>
      <c r="O4146" s="9">
        <v>45239</v>
      </c>
      <c r="P4146" t="s">
        <v>1241</v>
      </c>
      <c r="Q4146">
        <v>1</v>
      </c>
      <c r="R4146">
        <v>134</v>
      </c>
      <c r="S4146">
        <v>4</v>
      </c>
      <c r="T4146" t="s">
        <v>3026</v>
      </c>
      <c r="U4146">
        <v>16</v>
      </c>
      <c r="V4146">
        <v>2</v>
      </c>
      <c r="W4146">
        <v>20</v>
      </c>
      <c r="X4146">
        <v>117</v>
      </c>
      <c r="Y4146">
        <v>193</v>
      </c>
      <c r="Z4146">
        <v>30</v>
      </c>
      <c r="AA4146">
        <v>30</v>
      </c>
      <c r="AD4146">
        <v>39</v>
      </c>
      <c r="AE4146">
        <v>4145</v>
      </c>
      <c r="AF4146" s="16" t="s">
        <v>39</v>
      </c>
      <c r="AG4146" s="16"/>
      <c r="AH4146" s="16"/>
      <c r="AI4146" s="16" t="str">
        <f t="shared" si="256"/>
        <v>(16,4,2,20,117,193,30, null, 39, 'Chambers 2024 USA',2024, '2023-11-09','2023-11-09','".Carbon::now()."','".Carbon::now()."'),</v>
      </c>
      <c r="AJ4146" s="16" t="str">
        <f t="shared" si="257"/>
        <v>('".DB::select("SELECT id_status FROM `status` WHERE `element_type` = 'task' AND status_type = 'client' AND name ='CONFIRMED'")[0]-&gt;id_status."',4145,1),</v>
      </c>
      <c r="AK4146" s="16" t="str">
        <f t="shared" si="258"/>
        <v/>
      </c>
      <c r="AL4146" s="16" t="str">
        <f t="shared" si="259"/>
        <v/>
      </c>
    </row>
    <row r="4147" spans="1:38" x14ac:dyDescent="0.25">
      <c r="A4147" s="16" t="s">
        <v>959</v>
      </c>
      <c r="B4147" s="16" t="s">
        <v>62</v>
      </c>
      <c r="C4147" s="16" t="s">
        <v>41</v>
      </c>
      <c r="D4147" s="16" t="s">
        <v>28</v>
      </c>
      <c r="E4147" s="16" t="s">
        <v>105</v>
      </c>
      <c r="F4147" s="16" t="s">
        <v>106</v>
      </c>
      <c r="G4147" s="16" t="s">
        <v>134</v>
      </c>
      <c r="H4147" s="16" t="s">
        <v>137</v>
      </c>
      <c r="I4147" s="16" t="s">
        <v>65</v>
      </c>
      <c r="J4147" s="16" t="s">
        <v>65</v>
      </c>
      <c r="M4147" s="16"/>
      <c r="N4147" s="7">
        <v>45121</v>
      </c>
      <c r="O4147" s="9">
        <v>45120</v>
      </c>
      <c r="P4147" t="s">
        <v>1221</v>
      </c>
      <c r="Q4147">
        <v>1</v>
      </c>
      <c r="R4147">
        <v>134</v>
      </c>
      <c r="S4147">
        <v>4</v>
      </c>
      <c r="T4147" t="s">
        <v>3026</v>
      </c>
      <c r="U4147">
        <v>16</v>
      </c>
      <c r="V4147">
        <v>2</v>
      </c>
      <c r="W4147">
        <v>20</v>
      </c>
      <c r="X4147">
        <v>117</v>
      </c>
      <c r="Y4147">
        <v>206</v>
      </c>
      <c r="Z4147">
        <v>30</v>
      </c>
      <c r="AA4147">
        <v>30</v>
      </c>
      <c r="AE4147">
        <v>4146</v>
      </c>
      <c r="AF4147" s="16" t="s">
        <v>24</v>
      </c>
      <c r="AG4147" s="16"/>
      <c r="AH4147" s="16"/>
      <c r="AI4147" s="16" t="str">
        <f t="shared" si="256"/>
        <v>(16,4,2,20,117,206,30, null, null, 'Chambers 2024 USA',2024, '2023-07-13','2023-07-13','".Carbon::now()."','".Carbon::now()."'),</v>
      </c>
      <c r="AJ4147" s="16" t="str">
        <f t="shared" si="257"/>
        <v>('".DB::select("SELECT id_status FROM `status` WHERE `element_type` = 'task' AND status_type = 'client' AND name ='CANCELLED'")[0]-&gt;id_status."',4146,1),</v>
      </c>
      <c r="AK4147" s="16" t="str">
        <f t="shared" si="258"/>
        <v/>
      </c>
      <c r="AL4147" s="16" t="str">
        <f t="shared" si="259"/>
        <v/>
      </c>
    </row>
    <row r="4148" spans="1:38" x14ac:dyDescent="0.25">
      <c r="A4148" s="16" t="s">
        <v>959</v>
      </c>
      <c r="B4148" s="16" t="s">
        <v>62</v>
      </c>
      <c r="C4148" s="16" t="s">
        <v>41</v>
      </c>
      <c r="D4148" s="16" t="s">
        <v>28</v>
      </c>
      <c r="E4148" s="16" t="s">
        <v>105</v>
      </c>
      <c r="F4148" s="16" t="s">
        <v>106</v>
      </c>
      <c r="G4148" s="16" t="s">
        <v>134</v>
      </c>
      <c r="H4148" s="16" t="s">
        <v>121</v>
      </c>
      <c r="I4148" s="16" t="s">
        <v>65</v>
      </c>
      <c r="J4148" s="16" t="s">
        <v>65</v>
      </c>
      <c r="M4148" s="16" t="s">
        <v>315</v>
      </c>
      <c r="N4148" s="7">
        <v>45233</v>
      </c>
      <c r="O4148" s="9">
        <v>45267</v>
      </c>
      <c r="P4148" t="s">
        <v>3102</v>
      </c>
      <c r="Q4148">
        <v>1</v>
      </c>
      <c r="R4148">
        <v>134</v>
      </c>
      <c r="S4148">
        <v>4</v>
      </c>
      <c r="T4148" t="s">
        <v>3026</v>
      </c>
      <c r="U4148">
        <v>16</v>
      </c>
      <c r="V4148">
        <v>2</v>
      </c>
      <c r="W4148">
        <v>20</v>
      </c>
      <c r="X4148">
        <v>117</v>
      </c>
      <c r="Y4148">
        <v>208</v>
      </c>
      <c r="Z4148">
        <v>30</v>
      </c>
      <c r="AA4148">
        <v>30</v>
      </c>
      <c r="AD4148">
        <v>39</v>
      </c>
      <c r="AE4148">
        <v>4147</v>
      </c>
      <c r="AF4148" s="16" t="s">
        <v>39</v>
      </c>
      <c r="AG4148" s="16"/>
      <c r="AH4148" s="16"/>
      <c r="AI4148" s="16" t="str">
        <f t="shared" si="256"/>
        <v>(16,4,2,20,117,208,30, null, 39, 'Chambers 2024 USA',2024, '2023-12-07','2023-12-07','".Carbon::now()."','".Carbon::now()."'),</v>
      </c>
      <c r="AJ4148" s="16" t="str">
        <f t="shared" si="257"/>
        <v>('".DB::select("SELECT id_status FROM `status` WHERE `element_type` = 'task' AND status_type = 'client' AND name ='CONFIRMED'")[0]-&gt;id_status."',4147,1),</v>
      </c>
      <c r="AK4148" s="16" t="str">
        <f t="shared" si="258"/>
        <v/>
      </c>
      <c r="AL4148" s="16" t="str">
        <f t="shared" si="259"/>
        <v/>
      </c>
    </row>
    <row r="4149" spans="1:38" x14ac:dyDescent="0.25">
      <c r="A4149" s="16" t="s">
        <v>959</v>
      </c>
      <c r="B4149" s="16" t="s">
        <v>62</v>
      </c>
      <c r="C4149" s="16" t="s">
        <v>41</v>
      </c>
      <c r="D4149" s="16" t="s">
        <v>28</v>
      </c>
      <c r="E4149" s="16" t="s">
        <v>105</v>
      </c>
      <c r="F4149" s="16" t="s">
        <v>106</v>
      </c>
      <c r="G4149" s="16" t="s">
        <v>134</v>
      </c>
      <c r="H4149" s="16" t="s">
        <v>397</v>
      </c>
      <c r="I4149" s="16" t="s">
        <v>65</v>
      </c>
      <c r="J4149" s="16" t="s">
        <v>65</v>
      </c>
      <c r="M4149" s="16" t="s">
        <v>315</v>
      </c>
      <c r="N4149" s="7">
        <v>45268</v>
      </c>
      <c r="O4149" s="9">
        <v>45267</v>
      </c>
      <c r="P4149" t="s">
        <v>3102</v>
      </c>
      <c r="Q4149">
        <v>1</v>
      </c>
      <c r="R4149">
        <v>134</v>
      </c>
      <c r="S4149">
        <v>4</v>
      </c>
      <c r="T4149" t="s">
        <v>3026</v>
      </c>
      <c r="U4149">
        <v>16</v>
      </c>
      <c r="V4149">
        <v>2</v>
      </c>
      <c r="W4149">
        <v>20</v>
      </c>
      <c r="X4149">
        <v>117</v>
      </c>
      <c r="Y4149">
        <v>222</v>
      </c>
      <c r="Z4149">
        <v>30</v>
      </c>
      <c r="AA4149">
        <v>30</v>
      </c>
      <c r="AD4149">
        <v>39</v>
      </c>
      <c r="AE4149">
        <v>4148</v>
      </c>
      <c r="AF4149" s="16" t="s">
        <v>39</v>
      </c>
      <c r="AG4149" s="16"/>
      <c r="AH4149" s="16"/>
      <c r="AI4149" s="16" t="str">
        <f t="shared" si="256"/>
        <v>(16,4,2,20,117,222,30, null, 39, 'Chambers 2024 USA',2024, '2023-12-07','2023-12-07','".Carbon::now()."','".Carbon::now()."'),</v>
      </c>
      <c r="AJ4149" s="16" t="str">
        <f t="shared" si="257"/>
        <v>('".DB::select("SELECT id_status FROM `status` WHERE `element_type` = 'task' AND status_type = 'client' AND name ='CONFIRMED'")[0]-&gt;id_status."',4148,1),</v>
      </c>
      <c r="AK4149" s="16" t="str">
        <f t="shared" si="258"/>
        <v/>
      </c>
      <c r="AL4149" s="16" t="str">
        <f t="shared" si="259"/>
        <v/>
      </c>
    </row>
    <row r="4150" spans="1:38" x14ac:dyDescent="0.25">
      <c r="A4150" s="16" t="s">
        <v>959</v>
      </c>
      <c r="B4150" s="16" t="s">
        <v>62</v>
      </c>
      <c r="C4150" s="16" t="s">
        <v>41</v>
      </c>
      <c r="D4150" s="16" t="s">
        <v>28</v>
      </c>
      <c r="E4150" s="16" t="s">
        <v>105</v>
      </c>
      <c r="F4150" s="16" t="s">
        <v>106</v>
      </c>
      <c r="G4150" s="16" t="s">
        <v>134</v>
      </c>
      <c r="H4150" s="16" t="s">
        <v>138</v>
      </c>
      <c r="I4150" s="16" t="s">
        <v>65</v>
      </c>
      <c r="J4150" s="16" t="s">
        <v>482</v>
      </c>
      <c r="M4150" s="16" t="s">
        <v>315</v>
      </c>
      <c r="N4150" s="7">
        <v>45121</v>
      </c>
      <c r="O4150" s="9">
        <v>45120</v>
      </c>
      <c r="P4150" t="s">
        <v>1221</v>
      </c>
      <c r="Q4150">
        <v>1</v>
      </c>
      <c r="R4150">
        <v>134</v>
      </c>
      <c r="S4150">
        <v>4</v>
      </c>
      <c r="T4150" t="s">
        <v>3026</v>
      </c>
      <c r="U4150">
        <v>16</v>
      </c>
      <c r="V4150">
        <v>2</v>
      </c>
      <c r="W4150">
        <v>20</v>
      </c>
      <c r="X4150">
        <v>117</v>
      </c>
      <c r="Y4150">
        <v>238</v>
      </c>
      <c r="Z4150">
        <v>30</v>
      </c>
      <c r="AA4150">
        <v>34</v>
      </c>
      <c r="AD4150">
        <v>39</v>
      </c>
      <c r="AE4150">
        <v>4149</v>
      </c>
      <c r="AF4150" s="16" t="s">
        <v>39</v>
      </c>
      <c r="AG4150" s="16"/>
      <c r="AH4150" s="16"/>
      <c r="AI4150" s="16" t="str">
        <f t="shared" si="256"/>
        <v>(16,4,2,20,117,238,34, null, 39, 'Chambers 2024 USA',2024, '2023-07-13','2023-07-13','".Carbon::now()."','".Carbon::now()."'),</v>
      </c>
      <c r="AJ4150" s="16" t="str">
        <f t="shared" si="257"/>
        <v>('".DB::select("SELECT id_status FROM `status` WHERE `element_type` = 'task' AND status_type = 'client' AND name ='CONFIRMED'")[0]-&gt;id_status."',4149,1),</v>
      </c>
      <c r="AK4150" s="16" t="str">
        <f t="shared" si="258"/>
        <v/>
      </c>
      <c r="AL4150" s="16" t="str">
        <f t="shared" si="259"/>
        <v/>
      </c>
    </row>
    <row r="4151" spans="1:38" x14ac:dyDescent="0.25">
      <c r="A4151" s="16" t="s">
        <v>959</v>
      </c>
      <c r="B4151" s="16" t="s">
        <v>62</v>
      </c>
      <c r="C4151" s="16" t="s">
        <v>41</v>
      </c>
      <c r="D4151" s="16" t="s">
        <v>28</v>
      </c>
      <c r="E4151" s="16" t="s">
        <v>105</v>
      </c>
      <c r="F4151" s="16" t="s">
        <v>106</v>
      </c>
      <c r="G4151" s="16" t="s">
        <v>134</v>
      </c>
      <c r="H4151" s="16" t="s">
        <v>140</v>
      </c>
      <c r="I4151" s="16" t="s">
        <v>65</v>
      </c>
      <c r="J4151" s="16" t="s">
        <v>65</v>
      </c>
      <c r="M4151" s="16" t="s">
        <v>315</v>
      </c>
      <c r="N4151" s="7">
        <v>45121</v>
      </c>
      <c r="O4151" s="9">
        <v>45120</v>
      </c>
      <c r="P4151" t="s">
        <v>1221</v>
      </c>
      <c r="Q4151">
        <v>1</v>
      </c>
      <c r="R4151">
        <v>134</v>
      </c>
      <c r="S4151">
        <v>4</v>
      </c>
      <c r="T4151" t="s">
        <v>3026</v>
      </c>
      <c r="U4151">
        <v>16</v>
      </c>
      <c r="V4151">
        <v>2</v>
      </c>
      <c r="W4151">
        <v>20</v>
      </c>
      <c r="X4151">
        <v>117</v>
      </c>
      <c r="Y4151">
        <v>244</v>
      </c>
      <c r="Z4151">
        <v>30</v>
      </c>
      <c r="AA4151">
        <v>30</v>
      </c>
      <c r="AD4151">
        <v>39</v>
      </c>
      <c r="AE4151">
        <v>4150</v>
      </c>
      <c r="AF4151" s="16" t="s">
        <v>39</v>
      </c>
      <c r="AG4151" s="16"/>
      <c r="AH4151" s="16"/>
      <c r="AI4151" s="16" t="str">
        <f t="shared" si="256"/>
        <v>(16,4,2,20,117,244,30, null, 39, 'Chambers 2024 USA',2024, '2023-07-13','2023-07-13','".Carbon::now()."','".Carbon::now()."'),</v>
      </c>
      <c r="AJ4151" s="16" t="str">
        <f t="shared" si="257"/>
        <v>('".DB::select("SELECT id_status FROM `status` WHERE `element_type` = 'task' AND status_type = 'client' AND name ='CONFIRMED'")[0]-&gt;id_status."',4150,1),</v>
      </c>
      <c r="AK4151" s="16" t="str">
        <f t="shared" si="258"/>
        <v/>
      </c>
      <c r="AL4151" s="16" t="str">
        <f t="shared" si="259"/>
        <v/>
      </c>
    </row>
    <row r="4152" spans="1:38" x14ac:dyDescent="0.25">
      <c r="A4152" s="16" t="s">
        <v>959</v>
      </c>
      <c r="B4152" s="16" t="s">
        <v>62</v>
      </c>
      <c r="C4152" s="16" t="s">
        <v>41</v>
      </c>
      <c r="D4152" s="16" t="s">
        <v>28</v>
      </c>
      <c r="E4152" s="16" t="s">
        <v>105</v>
      </c>
      <c r="F4152" s="16" t="s">
        <v>106</v>
      </c>
      <c r="G4152" s="16" t="s">
        <v>134</v>
      </c>
      <c r="H4152" s="16" t="s">
        <v>142</v>
      </c>
      <c r="I4152" s="16" t="s">
        <v>65</v>
      </c>
      <c r="J4152" s="16" t="s">
        <v>65</v>
      </c>
      <c r="M4152" s="16" t="s">
        <v>315</v>
      </c>
      <c r="N4152" s="7">
        <v>45121</v>
      </c>
      <c r="O4152" s="9">
        <v>45120</v>
      </c>
      <c r="P4152" t="s">
        <v>1221</v>
      </c>
      <c r="Q4152">
        <v>1</v>
      </c>
      <c r="R4152">
        <v>134</v>
      </c>
      <c r="S4152">
        <v>4</v>
      </c>
      <c r="T4152" t="s">
        <v>3026</v>
      </c>
      <c r="U4152">
        <v>16</v>
      </c>
      <c r="V4152">
        <v>2</v>
      </c>
      <c r="W4152">
        <v>20</v>
      </c>
      <c r="X4152">
        <v>117</v>
      </c>
      <c r="Y4152">
        <v>246</v>
      </c>
      <c r="Z4152">
        <v>30</v>
      </c>
      <c r="AA4152">
        <v>30</v>
      </c>
      <c r="AD4152">
        <v>39</v>
      </c>
      <c r="AE4152">
        <v>4151</v>
      </c>
      <c r="AF4152" s="16" t="s">
        <v>39</v>
      </c>
      <c r="AG4152" s="16"/>
      <c r="AH4152" s="16"/>
      <c r="AI4152" s="16" t="str">
        <f t="shared" si="256"/>
        <v>(16,4,2,20,117,246,30, null, 39, 'Chambers 2024 USA',2024, '2023-07-13','2023-07-13','".Carbon::now()."','".Carbon::now()."'),</v>
      </c>
      <c r="AJ4152" s="16" t="str">
        <f t="shared" si="257"/>
        <v>('".DB::select("SELECT id_status FROM `status` WHERE `element_type` = 'task' AND status_type = 'client' AND name ='CONFIRMED'")[0]-&gt;id_status."',4151,1),</v>
      </c>
      <c r="AK4152" s="16" t="str">
        <f t="shared" si="258"/>
        <v/>
      </c>
      <c r="AL4152" s="16" t="str">
        <f t="shared" si="259"/>
        <v/>
      </c>
    </row>
    <row r="4153" spans="1:38" x14ac:dyDescent="0.25">
      <c r="A4153" s="16" t="s">
        <v>959</v>
      </c>
      <c r="B4153" s="16" t="s">
        <v>62</v>
      </c>
      <c r="C4153" s="16" t="s">
        <v>41</v>
      </c>
      <c r="D4153" s="16" t="s">
        <v>28</v>
      </c>
      <c r="E4153" s="16" t="s">
        <v>105</v>
      </c>
      <c r="F4153" s="16" t="s">
        <v>106</v>
      </c>
      <c r="G4153" s="16" t="s">
        <v>134</v>
      </c>
      <c r="H4153" s="16" t="s">
        <v>963</v>
      </c>
      <c r="I4153" s="16" t="s">
        <v>65</v>
      </c>
      <c r="J4153" s="16" t="s">
        <v>482</v>
      </c>
      <c r="M4153" s="16" t="s">
        <v>315</v>
      </c>
      <c r="N4153" s="7"/>
      <c r="O4153" s="9">
        <v>45176</v>
      </c>
      <c r="P4153" t="s">
        <v>1178</v>
      </c>
      <c r="Q4153">
        <v>1</v>
      </c>
      <c r="R4153">
        <v>134</v>
      </c>
      <c r="S4153">
        <v>4</v>
      </c>
      <c r="T4153" t="s">
        <v>3026</v>
      </c>
      <c r="U4153">
        <v>16</v>
      </c>
      <c r="V4153">
        <v>2</v>
      </c>
      <c r="W4153">
        <v>20</v>
      </c>
      <c r="X4153">
        <v>117</v>
      </c>
      <c r="Y4153">
        <v>255</v>
      </c>
      <c r="Z4153">
        <v>30</v>
      </c>
      <c r="AA4153">
        <v>34</v>
      </c>
      <c r="AD4153">
        <v>39</v>
      </c>
      <c r="AE4153">
        <v>4152</v>
      </c>
      <c r="AF4153" s="16" t="s">
        <v>39</v>
      </c>
      <c r="AG4153" s="16"/>
      <c r="AH4153" s="16"/>
      <c r="AI4153" s="16" t="str">
        <f t="shared" si="256"/>
        <v>(16,4,2,20,117,255,34, null, 39, 'Chambers 2024 USA',2024, '2023-09-07','2023-09-07','".Carbon::now()."','".Carbon::now()."'),</v>
      </c>
      <c r="AJ4153" s="16" t="str">
        <f t="shared" si="257"/>
        <v>('".DB::select("SELECT id_status FROM `status` WHERE `element_type` = 'task' AND status_type = 'client' AND name ='CONFIRMED'")[0]-&gt;id_status."',4152,1),</v>
      </c>
      <c r="AK4153" s="16" t="str">
        <f t="shared" si="258"/>
        <v/>
      </c>
      <c r="AL4153" s="16" t="str">
        <f t="shared" si="259"/>
        <v/>
      </c>
    </row>
    <row r="4154" spans="1:38" x14ac:dyDescent="0.25">
      <c r="A4154" s="16" t="s">
        <v>959</v>
      </c>
      <c r="B4154" s="16" t="s">
        <v>62</v>
      </c>
      <c r="C4154" s="16" t="s">
        <v>41</v>
      </c>
      <c r="D4154" s="16" t="s">
        <v>28</v>
      </c>
      <c r="E4154" s="16" t="s">
        <v>105</v>
      </c>
      <c r="F4154" s="16" t="s">
        <v>106</v>
      </c>
      <c r="G4154" s="16" t="s">
        <v>134</v>
      </c>
      <c r="H4154" s="16" t="s">
        <v>119</v>
      </c>
      <c r="I4154" s="16" t="s">
        <v>65</v>
      </c>
      <c r="J4154" s="16" t="s">
        <v>482</v>
      </c>
      <c r="M4154" s="16" t="s">
        <v>315</v>
      </c>
      <c r="N4154" s="7">
        <v>45268</v>
      </c>
      <c r="O4154" s="9">
        <v>45267</v>
      </c>
      <c r="P4154" t="s">
        <v>3102</v>
      </c>
      <c r="Q4154">
        <v>1</v>
      </c>
      <c r="R4154">
        <v>134</v>
      </c>
      <c r="S4154">
        <v>4</v>
      </c>
      <c r="T4154" t="s">
        <v>3026</v>
      </c>
      <c r="U4154">
        <v>16</v>
      </c>
      <c r="V4154">
        <v>2</v>
      </c>
      <c r="W4154">
        <v>20</v>
      </c>
      <c r="X4154">
        <v>117</v>
      </c>
      <c r="Y4154">
        <v>260</v>
      </c>
      <c r="Z4154">
        <v>30</v>
      </c>
      <c r="AA4154">
        <v>34</v>
      </c>
      <c r="AD4154">
        <v>39</v>
      </c>
      <c r="AE4154">
        <v>4153</v>
      </c>
      <c r="AF4154" s="16" t="s">
        <v>39</v>
      </c>
      <c r="AG4154" s="16"/>
      <c r="AH4154" s="16"/>
      <c r="AI4154" s="16" t="str">
        <f t="shared" si="256"/>
        <v>(16,4,2,20,117,260,34, null, 39, 'Chambers 2024 USA',2024, '2023-12-07','2023-12-07','".Carbon::now()."','".Carbon::now()."'),</v>
      </c>
      <c r="AJ4154" s="16" t="str">
        <f t="shared" si="257"/>
        <v>('".DB::select("SELECT id_status FROM `status` WHERE `element_type` = 'task' AND status_type = 'client' AND name ='CONFIRMED'")[0]-&gt;id_status."',4153,1),</v>
      </c>
      <c r="AK4154" s="16" t="str">
        <f t="shared" si="258"/>
        <v/>
      </c>
      <c r="AL4154" s="16" t="str">
        <f t="shared" si="259"/>
        <v/>
      </c>
    </row>
    <row r="4155" spans="1:38" x14ac:dyDescent="0.25">
      <c r="A4155" s="16" t="s">
        <v>959</v>
      </c>
      <c r="B4155" s="16" t="s">
        <v>62</v>
      </c>
      <c r="C4155" s="16" t="s">
        <v>41</v>
      </c>
      <c r="D4155" s="16" t="s">
        <v>28</v>
      </c>
      <c r="E4155" s="16" t="s">
        <v>105</v>
      </c>
      <c r="F4155" s="16" t="s">
        <v>106</v>
      </c>
      <c r="G4155" s="16" t="s">
        <v>134</v>
      </c>
      <c r="H4155" s="16" t="s">
        <v>964</v>
      </c>
      <c r="I4155" s="16" t="s">
        <v>65</v>
      </c>
      <c r="J4155" s="16" t="s">
        <v>65</v>
      </c>
      <c r="M4155" s="16"/>
      <c r="N4155" s="7">
        <v>45016</v>
      </c>
      <c r="O4155" s="9">
        <v>45239</v>
      </c>
      <c r="P4155" t="s">
        <v>1241</v>
      </c>
      <c r="Q4155">
        <v>1</v>
      </c>
      <c r="R4155">
        <v>134</v>
      </c>
      <c r="S4155">
        <v>4</v>
      </c>
      <c r="T4155" t="s">
        <v>3026</v>
      </c>
      <c r="U4155">
        <v>16</v>
      </c>
      <c r="V4155">
        <v>2</v>
      </c>
      <c r="W4155">
        <v>20</v>
      </c>
      <c r="X4155">
        <v>117</v>
      </c>
      <c r="Y4155">
        <v>265</v>
      </c>
      <c r="Z4155">
        <v>30</v>
      </c>
      <c r="AA4155">
        <v>30</v>
      </c>
      <c r="AE4155">
        <v>4154</v>
      </c>
      <c r="AF4155" s="16" t="s">
        <v>24</v>
      </c>
      <c r="AG4155" s="16"/>
      <c r="AH4155" s="16"/>
      <c r="AI4155" s="16" t="str">
        <f t="shared" si="256"/>
        <v>(16,4,2,20,117,265,30, null, null, 'Chambers 2024 USA',2024, '2023-11-09','2023-11-09','".Carbon::now()."','".Carbon::now()."'),</v>
      </c>
      <c r="AJ4155" s="16" t="str">
        <f t="shared" si="257"/>
        <v>('".DB::select("SELECT id_status FROM `status` WHERE `element_type` = 'task' AND status_type = 'client' AND name ='CANCELLED'")[0]-&gt;id_status."',4154,1),</v>
      </c>
      <c r="AK4155" s="16" t="str">
        <f t="shared" si="258"/>
        <v/>
      </c>
      <c r="AL4155" s="16" t="str">
        <f t="shared" si="259"/>
        <v/>
      </c>
    </row>
    <row r="4156" spans="1:38" x14ac:dyDescent="0.25">
      <c r="A4156" s="16" t="s">
        <v>959</v>
      </c>
      <c r="B4156" s="16" t="s">
        <v>62</v>
      </c>
      <c r="C4156" s="16" t="s">
        <v>41</v>
      </c>
      <c r="D4156" s="16" t="s">
        <v>28</v>
      </c>
      <c r="E4156" s="16" t="s">
        <v>105</v>
      </c>
      <c r="F4156" s="16" t="s">
        <v>106</v>
      </c>
      <c r="G4156" s="16" t="s">
        <v>134</v>
      </c>
      <c r="H4156" s="16" t="s">
        <v>146</v>
      </c>
      <c r="I4156" s="16" t="s">
        <v>65</v>
      </c>
      <c r="J4156" s="16" t="s">
        <v>482</v>
      </c>
      <c r="M4156" s="16" t="s">
        <v>315</v>
      </c>
      <c r="N4156" s="7"/>
      <c r="O4156" s="9">
        <v>45204</v>
      </c>
      <c r="P4156" t="s">
        <v>1229</v>
      </c>
      <c r="Q4156">
        <v>1</v>
      </c>
      <c r="R4156">
        <v>134</v>
      </c>
      <c r="S4156">
        <v>4</v>
      </c>
      <c r="T4156" t="s">
        <v>3026</v>
      </c>
      <c r="U4156">
        <v>16</v>
      </c>
      <c r="V4156">
        <v>2</v>
      </c>
      <c r="W4156">
        <v>20</v>
      </c>
      <c r="X4156">
        <v>117</v>
      </c>
      <c r="Y4156">
        <v>293</v>
      </c>
      <c r="Z4156">
        <v>30</v>
      </c>
      <c r="AA4156">
        <v>34</v>
      </c>
      <c r="AD4156">
        <v>39</v>
      </c>
      <c r="AE4156">
        <v>4155</v>
      </c>
      <c r="AF4156" s="16" t="s">
        <v>39</v>
      </c>
      <c r="AG4156" s="16"/>
      <c r="AH4156" s="16"/>
      <c r="AI4156" s="16" t="str">
        <f t="shared" si="256"/>
        <v>(16,4,2,20,117,293,34, null, 39, 'Chambers 2024 USA',2024, '2023-10-05','2023-10-05','".Carbon::now()."','".Carbon::now()."'),</v>
      </c>
      <c r="AJ4156" s="16" t="str">
        <f t="shared" si="257"/>
        <v>('".DB::select("SELECT id_status FROM `status` WHERE `element_type` = 'task' AND status_type = 'client' AND name ='CONFIRMED'")[0]-&gt;id_status."',4155,1),</v>
      </c>
      <c r="AK4156" s="16" t="str">
        <f t="shared" si="258"/>
        <v/>
      </c>
      <c r="AL4156" s="16" t="str">
        <f t="shared" si="259"/>
        <v/>
      </c>
    </row>
    <row r="4157" spans="1:38" x14ac:dyDescent="0.25">
      <c r="A4157" s="16" t="s">
        <v>959</v>
      </c>
      <c r="B4157" s="16" t="s">
        <v>62</v>
      </c>
      <c r="C4157" s="16" t="s">
        <v>41</v>
      </c>
      <c r="D4157" s="16" t="s">
        <v>28</v>
      </c>
      <c r="E4157" s="16" t="s">
        <v>105</v>
      </c>
      <c r="F4157" s="16" t="s">
        <v>106</v>
      </c>
      <c r="G4157" s="16" t="s">
        <v>134</v>
      </c>
      <c r="H4157" s="16" t="s">
        <v>147</v>
      </c>
      <c r="I4157" s="16" t="s">
        <v>65</v>
      </c>
      <c r="J4157" s="16" t="s">
        <v>482</v>
      </c>
      <c r="M4157" s="16" t="s">
        <v>315</v>
      </c>
      <c r="N4157" s="7"/>
      <c r="O4157" s="9">
        <v>45204</v>
      </c>
      <c r="P4157" t="s">
        <v>1229</v>
      </c>
      <c r="Q4157">
        <v>1</v>
      </c>
      <c r="R4157">
        <v>134</v>
      </c>
      <c r="S4157">
        <v>4</v>
      </c>
      <c r="T4157" t="s">
        <v>3026</v>
      </c>
      <c r="U4157">
        <v>16</v>
      </c>
      <c r="V4157">
        <v>2</v>
      </c>
      <c r="W4157">
        <v>20</v>
      </c>
      <c r="X4157">
        <v>117</v>
      </c>
      <c r="Y4157">
        <v>294</v>
      </c>
      <c r="Z4157">
        <v>30</v>
      </c>
      <c r="AA4157">
        <v>34</v>
      </c>
      <c r="AD4157">
        <v>39</v>
      </c>
      <c r="AE4157">
        <v>4156</v>
      </c>
      <c r="AF4157" s="16" t="s">
        <v>39</v>
      </c>
      <c r="AG4157" s="16"/>
      <c r="AH4157" s="16"/>
      <c r="AI4157" s="16" t="str">
        <f t="shared" si="256"/>
        <v>(16,4,2,20,117,294,34, null, 39, 'Chambers 2024 USA',2024, '2023-10-05','2023-10-05','".Carbon::now()."','".Carbon::now()."'),</v>
      </c>
      <c r="AJ4157" s="16" t="str">
        <f t="shared" si="257"/>
        <v>('".DB::select("SELECT id_status FROM `status` WHERE `element_type` = 'task' AND status_type = 'client' AND name ='CONFIRMED'")[0]-&gt;id_status."',4156,1),</v>
      </c>
      <c r="AK4157" s="16" t="str">
        <f t="shared" si="258"/>
        <v/>
      </c>
      <c r="AL4157" s="16" t="str">
        <f t="shared" si="259"/>
        <v/>
      </c>
    </row>
    <row r="4158" spans="1:38" x14ac:dyDescent="0.25">
      <c r="A4158" s="16" t="s">
        <v>959</v>
      </c>
      <c r="B4158" s="16" t="s">
        <v>62</v>
      </c>
      <c r="C4158" s="16" t="s">
        <v>41</v>
      </c>
      <c r="D4158" s="16" t="s">
        <v>28</v>
      </c>
      <c r="E4158" s="16" t="s">
        <v>105</v>
      </c>
      <c r="F4158" s="16" t="s">
        <v>106</v>
      </c>
      <c r="G4158" s="16" t="s">
        <v>134</v>
      </c>
      <c r="H4158" s="16" t="s">
        <v>317</v>
      </c>
      <c r="I4158" s="16" t="s">
        <v>65</v>
      </c>
      <c r="J4158" s="16" t="s">
        <v>65</v>
      </c>
      <c r="M4158" s="16"/>
      <c r="N4158" s="7">
        <v>45268</v>
      </c>
      <c r="O4158" s="9">
        <v>45267</v>
      </c>
      <c r="P4158" t="s">
        <v>3102</v>
      </c>
      <c r="Q4158">
        <v>1</v>
      </c>
      <c r="R4158">
        <v>134</v>
      </c>
      <c r="S4158">
        <v>4</v>
      </c>
      <c r="T4158" t="s">
        <v>3026</v>
      </c>
      <c r="U4158">
        <v>16</v>
      </c>
      <c r="V4158">
        <v>2</v>
      </c>
      <c r="W4158">
        <v>20</v>
      </c>
      <c r="X4158">
        <v>117</v>
      </c>
      <c r="Y4158">
        <v>298</v>
      </c>
      <c r="Z4158">
        <v>30</v>
      </c>
      <c r="AA4158">
        <v>30</v>
      </c>
      <c r="AE4158">
        <v>4157</v>
      </c>
      <c r="AF4158" s="16" t="s">
        <v>24</v>
      </c>
      <c r="AG4158" s="16"/>
      <c r="AH4158" s="16"/>
      <c r="AI4158" s="16" t="str">
        <f t="shared" si="256"/>
        <v>(16,4,2,20,117,298,30, null, null, 'Chambers 2024 USA',2024, '2023-12-07','2023-12-07','".Carbon::now()."','".Carbon::now()."'),</v>
      </c>
      <c r="AJ4158" s="16" t="str">
        <f t="shared" si="257"/>
        <v>('".DB::select("SELECT id_status FROM `status` WHERE `element_type` = 'task' AND status_type = 'client' AND name ='CANCELLED'")[0]-&gt;id_status."',4157,1),</v>
      </c>
      <c r="AK4158" s="16" t="str">
        <f t="shared" si="258"/>
        <v/>
      </c>
      <c r="AL4158" s="16" t="str">
        <f t="shared" si="259"/>
        <v/>
      </c>
    </row>
    <row r="4159" spans="1:38" x14ac:dyDescent="0.25">
      <c r="A4159" s="16" t="s">
        <v>959</v>
      </c>
      <c r="B4159" s="16" t="s">
        <v>62</v>
      </c>
      <c r="C4159" s="16" t="s">
        <v>41</v>
      </c>
      <c r="D4159" s="16" t="s">
        <v>28</v>
      </c>
      <c r="E4159" s="16" t="s">
        <v>105</v>
      </c>
      <c r="F4159" s="16" t="s">
        <v>106</v>
      </c>
      <c r="G4159" s="16" t="s">
        <v>134</v>
      </c>
      <c r="H4159" s="16" t="s">
        <v>333</v>
      </c>
      <c r="I4159" s="16" t="s">
        <v>65</v>
      </c>
      <c r="J4159" s="16" t="s">
        <v>65</v>
      </c>
      <c r="M4159" s="16"/>
      <c r="N4159" s="7">
        <v>45170</v>
      </c>
      <c r="O4159" s="9">
        <v>45176</v>
      </c>
      <c r="P4159" t="s">
        <v>1178</v>
      </c>
      <c r="Q4159">
        <v>1</v>
      </c>
      <c r="R4159">
        <v>134</v>
      </c>
      <c r="S4159">
        <v>4</v>
      </c>
      <c r="T4159" t="s">
        <v>3026</v>
      </c>
      <c r="U4159">
        <v>16</v>
      </c>
      <c r="V4159">
        <v>2</v>
      </c>
      <c r="W4159">
        <v>20</v>
      </c>
      <c r="X4159">
        <v>117</v>
      </c>
      <c r="Y4159">
        <v>301</v>
      </c>
      <c r="Z4159">
        <v>30</v>
      </c>
      <c r="AA4159">
        <v>30</v>
      </c>
      <c r="AE4159">
        <v>4158</v>
      </c>
      <c r="AF4159" s="16" t="s">
        <v>24</v>
      </c>
      <c r="AG4159" s="16"/>
      <c r="AH4159" s="16"/>
      <c r="AI4159" s="16" t="str">
        <f t="shared" si="256"/>
        <v>(16,4,2,20,117,301,30, null, null, 'Chambers 2024 USA',2024, '2023-09-07','2023-09-07','".Carbon::now()."','".Carbon::now()."'),</v>
      </c>
      <c r="AJ4159" s="16" t="str">
        <f t="shared" si="257"/>
        <v>('".DB::select("SELECT id_status FROM `status` WHERE `element_type` = 'task' AND status_type = 'client' AND name ='CANCELLED'")[0]-&gt;id_status."',4158,1),</v>
      </c>
      <c r="AK4159" s="16" t="str">
        <f t="shared" si="258"/>
        <v/>
      </c>
      <c r="AL4159" s="16" t="str">
        <f t="shared" si="259"/>
        <v/>
      </c>
    </row>
    <row r="4160" spans="1:38" x14ac:dyDescent="0.25">
      <c r="A4160" s="16" t="s">
        <v>959</v>
      </c>
      <c r="B4160" s="16" t="s">
        <v>62</v>
      </c>
      <c r="C4160" s="16" t="s">
        <v>41</v>
      </c>
      <c r="D4160" s="16" t="s">
        <v>28</v>
      </c>
      <c r="E4160" s="16" t="s">
        <v>105</v>
      </c>
      <c r="F4160" s="16" t="s">
        <v>106</v>
      </c>
      <c r="G4160" s="16" t="s">
        <v>134</v>
      </c>
      <c r="H4160" s="16" t="s">
        <v>149</v>
      </c>
      <c r="I4160" s="16" t="s">
        <v>65</v>
      </c>
      <c r="J4160" s="16" t="s">
        <v>65</v>
      </c>
      <c r="M4160" s="16" t="s">
        <v>315</v>
      </c>
      <c r="N4160" s="7">
        <v>45205</v>
      </c>
      <c r="O4160" s="9">
        <v>45204</v>
      </c>
      <c r="P4160" t="s">
        <v>1229</v>
      </c>
      <c r="Q4160">
        <v>1</v>
      </c>
      <c r="R4160">
        <v>134</v>
      </c>
      <c r="S4160">
        <v>4</v>
      </c>
      <c r="T4160" t="s">
        <v>3026</v>
      </c>
      <c r="U4160">
        <v>16</v>
      </c>
      <c r="V4160">
        <v>2</v>
      </c>
      <c r="W4160">
        <v>20</v>
      </c>
      <c r="X4160">
        <v>117</v>
      </c>
      <c r="Y4160">
        <v>306</v>
      </c>
      <c r="Z4160">
        <v>30</v>
      </c>
      <c r="AA4160">
        <v>30</v>
      </c>
      <c r="AD4160">
        <v>39</v>
      </c>
      <c r="AE4160">
        <v>4159</v>
      </c>
      <c r="AF4160" s="16" t="s">
        <v>39</v>
      </c>
      <c r="AG4160" s="16"/>
      <c r="AH4160" s="16"/>
      <c r="AI4160" s="16" t="str">
        <f t="shared" si="256"/>
        <v>(16,4,2,20,117,306,30, null, 39, 'Chambers 2024 USA',2024, '2023-10-05','2023-10-05','".Carbon::now()."','".Carbon::now()."'),</v>
      </c>
      <c r="AJ4160" s="16" t="str">
        <f t="shared" si="257"/>
        <v>('".DB::select("SELECT id_status FROM `status` WHERE `element_type` = 'task' AND status_type = 'client' AND name ='CONFIRMED'")[0]-&gt;id_status."',4159,1),</v>
      </c>
      <c r="AK4160" s="16" t="str">
        <f t="shared" si="258"/>
        <v/>
      </c>
      <c r="AL4160" s="16" t="str">
        <f t="shared" si="259"/>
        <v/>
      </c>
    </row>
    <row r="4161" spans="1:38" x14ac:dyDescent="0.25">
      <c r="A4161" s="16" t="s">
        <v>959</v>
      </c>
      <c r="B4161" s="16" t="s">
        <v>62</v>
      </c>
      <c r="C4161" s="16" t="s">
        <v>41</v>
      </c>
      <c r="D4161" s="16" t="s">
        <v>28</v>
      </c>
      <c r="E4161" s="16" t="s">
        <v>105</v>
      </c>
      <c r="F4161" s="16" t="s">
        <v>106</v>
      </c>
      <c r="G4161" s="16" t="s">
        <v>134</v>
      </c>
      <c r="H4161" s="16" t="s">
        <v>594</v>
      </c>
      <c r="I4161" s="16" t="s">
        <v>65</v>
      </c>
      <c r="J4161" s="16" t="s">
        <v>65</v>
      </c>
      <c r="M4161" s="16"/>
      <c r="N4161" s="7">
        <v>45170</v>
      </c>
      <c r="O4161" s="9">
        <v>45176</v>
      </c>
      <c r="P4161" t="s">
        <v>1178</v>
      </c>
      <c r="Q4161">
        <v>1</v>
      </c>
      <c r="R4161">
        <v>134</v>
      </c>
      <c r="S4161">
        <v>4</v>
      </c>
      <c r="T4161" t="s">
        <v>3026</v>
      </c>
      <c r="U4161">
        <v>16</v>
      </c>
      <c r="V4161">
        <v>2</v>
      </c>
      <c r="W4161">
        <v>20</v>
      </c>
      <c r="X4161">
        <v>117</v>
      </c>
      <c r="Y4161">
        <v>325</v>
      </c>
      <c r="Z4161">
        <v>30</v>
      </c>
      <c r="AA4161">
        <v>30</v>
      </c>
      <c r="AE4161">
        <v>4160</v>
      </c>
      <c r="AF4161" s="16" t="s">
        <v>24</v>
      </c>
      <c r="AG4161" s="16"/>
      <c r="AH4161" s="16"/>
      <c r="AI4161" s="16" t="str">
        <f t="shared" si="256"/>
        <v>(16,4,2,20,117,325,30, null, null, 'Chambers 2024 USA',2024, '2023-09-07','2023-09-07','".Carbon::now()."','".Carbon::now()."'),</v>
      </c>
      <c r="AJ4161" s="16" t="str">
        <f t="shared" si="257"/>
        <v>('".DB::select("SELECT id_status FROM `status` WHERE `element_type` = 'task' AND status_type = 'client' AND name ='CANCELLED'")[0]-&gt;id_status."',4160,1),</v>
      </c>
      <c r="AK4161" s="16" t="str">
        <f t="shared" si="258"/>
        <v/>
      </c>
      <c r="AL4161" s="16" t="str">
        <f t="shared" si="259"/>
        <v/>
      </c>
    </row>
    <row r="4162" spans="1:38" x14ac:dyDescent="0.25">
      <c r="A4162" s="16" t="s">
        <v>959</v>
      </c>
      <c r="B4162" s="16" t="s">
        <v>62</v>
      </c>
      <c r="C4162" s="16" t="s">
        <v>41</v>
      </c>
      <c r="D4162" s="16" t="s">
        <v>28</v>
      </c>
      <c r="E4162" s="16" t="s">
        <v>105</v>
      </c>
      <c r="F4162" s="16" t="s">
        <v>106</v>
      </c>
      <c r="G4162" s="16" t="s">
        <v>134</v>
      </c>
      <c r="H4162" s="16" t="s">
        <v>403</v>
      </c>
      <c r="I4162" s="16" t="s">
        <v>65</v>
      </c>
      <c r="J4162" s="16" t="s">
        <v>65</v>
      </c>
      <c r="M4162" s="16"/>
      <c r="N4162" s="7">
        <v>45121</v>
      </c>
      <c r="O4162" s="9">
        <v>44756</v>
      </c>
      <c r="P4162" t="s">
        <v>1225</v>
      </c>
      <c r="Q4162">
        <v>1</v>
      </c>
      <c r="R4162">
        <v>134</v>
      </c>
      <c r="S4162">
        <v>4</v>
      </c>
      <c r="T4162" t="s">
        <v>3026</v>
      </c>
      <c r="U4162">
        <v>16</v>
      </c>
      <c r="V4162">
        <v>2</v>
      </c>
      <c r="W4162">
        <v>20</v>
      </c>
      <c r="X4162">
        <v>117</v>
      </c>
      <c r="Y4162">
        <v>351</v>
      </c>
      <c r="Z4162">
        <v>30</v>
      </c>
      <c r="AA4162">
        <v>30</v>
      </c>
      <c r="AE4162">
        <v>4161</v>
      </c>
      <c r="AF4162" s="16" t="s">
        <v>24</v>
      </c>
      <c r="AG4162" s="16"/>
      <c r="AH4162" s="16"/>
      <c r="AI4162" s="16" t="str">
        <f t="shared" ref="AI4162:AI4225" si="260">CONCATENATE("(",U4162,",",S4162,",",V4162,",",W4162,",",X4162,",",Y4162,",",IF(AA4162&lt;&gt;"", AA4162, "null"),", ",IF(AC4162&lt;&gt;"", AC4162, "null"),", ",IF(AD4162&lt;&gt;"", AD4162, "null"),", '",SUBSTITUTE(E4162, "'", "´"),"',",D4162,", '",P4162,"','",P4162,"','"".Carbon::now().""','"".Carbon::now().""'),")</f>
        <v>(16,4,2,20,117,351,30, null, null, 'Chambers 2024 USA',2024, '2022-07-14','2022-07-14','".Carbon::now()."','".Carbon::now()."'),</v>
      </c>
      <c r="AJ4162" s="16" t="str">
        <f t="shared" ref="AJ4162:AJ4225" si="261">CONCATENATE("('"".DB::select(""SELECT id_status FROM `status` WHERE `element_type` = 'task' AND status_type = 'client' AND name ='", AF4162, "'"")[0]-&gt;id_status.""',", AE4162, ",1),")</f>
        <v>('".DB::select("SELECT id_status FROM `status` WHERE `element_type` = 'task' AND status_type = 'client' AND name ='CANCELLED'")[0]-&gt;id_status."',4161,1),</v>
      </c>
      <c r="AK4162" s="16" t="str">
        <f t="shared" ref="AK4162:AK4225" si="262">IF(AND(AF4162&lt;&gt;AG4162, AG4162&lt;&gt;""),CONCATENATE("('"".DB::select(""SELECT id_status FROM `status` WHERE `element_type` = 'task' AND status_type = 'client' AND name ='", AG4162, "'"")[0]-&gt;id_status.""',", AE4162, ",1),"),"")</f>
        <v/>
      </c>
      <c r="AL4162" s="16" t="str">
        <f t="shared" ref="AL4162:AL4225" si="263">IF(AND(AF4162&lt;&gt;AG4162,AF4162&lt;&gt;AH4162,AG4162&lt;&gt;AH4162,AH4162&lt;&gt;""), CONCATENATE("('"".DB::select(""SELECT id_status FROM `status` WHERE `element_type` = 'task' AND status_type = 'client' AND name ='", AF4162, "'"")[0]-&gt;id_status.""',", AE4162, ",1),"), "")</f>
        <v/>
      </c>
    </row>
    <row r="4163" spans="1:38" x14ac:dyDescent="0.25">
      <c r="A4163" s="16" t="s">
        <v>959</v>
      </c>
      <c r="B4163" s="16" t="s">
        <v>62</v>
      </c>
      <c r="C4163" s="16" t="s">
        <v>41</v>
      </c>
      <c r="D4163" s="16" t="s">
        <v>28</v>
      </c>
      <c r="E4163" s="16" t="s">
        <v>105</v>
      </c>
      <c r="F4163" s="16" t="s">
        <v>106</v>
      </c>
      <c r="G4163" s="16" t="s">
        <v>134</v>
      </c>
      <c r="H4163" s="16" t="s">
        <v>186</v>
      </c>
      <c r="I4163" s="16" t="s">
        <v>65</v>
      </c>
      <c r="J4163" s="16" t="s">
        <v>65</v>
      </c>
      <c r="M4163" s="16"/>
      <c r="N4163" s="7">
        <v>45121</v>
      </c>
      <c r="O4163" s="9">
        <v>45120</v>
      </c>
      <c r="P4163" t="s">
        <v>1221</v>
      </c>
      <c r="Q4163">
        <v>1</v>
      </c>
      <c r="R4163">
        <v>134</v>
      </c>
      <c r="S4163">
        <v>4</v>
      </c>
      <c r="T4163" t="s">
        <v>3026</v>
      </c>
      <c r="U4163">
        <v>16</v>
      </c>
      <c r="V4163">
        <v>2</v>
      </c>
      <c r="W4163">
        <v>20</v>
      </c>
      <c r="X4163">
        <v>117</v>
      </c>
      <c r="Y4163">
        <v>363</v>
      </c>
      <c r="Z4163">
        <v>30</v>
      </c>
      <c r="AA4163">
        <v>30</v>
      </c>
      <c r="AE4163">
        <v>4162</v>
      </c>
      <c r="AF4163" s="16" t="s">
        <v>24</v>
      </c>
      <c r="AG4163" s="16"/>
      <c r="AH4163" s="16"/>
      <c r="AI4163" s="16" t="str">
        <f t="shared" si="260"/>
        <v>(16,4,2,20,117,363,30, null, null, 'Chambers 2024 USA',2024, '2023-07-13','2023-07-13','".Carbon::now()."','".Carbon::now()."'),</v>
      </c>
      <c r="AJ4163" s="16" t="str">
        <f t="shared" si="261"/>
        <v>('".DB::select("SELECT id_status FROM `status` WHERE `element_type` = 'task' AND status_type = 'client' AND name ='CANCELLED'")[0]-&gt;id_status."',4162,1),</v>
      </c>
      <c r="AK4163" s="16" t="str">
        <f t="shared" si="262"/>
        <v/>
      </c>
      <c r="AL4163" s="16" t="str">
        <f t="shared" si="263"/>
        <v/>
      </c>
    </row>
    <row r="4164" spans="1:38" x14ac:dyDescent="0.25">
      <c r="A4164" s="16" t="s">
        <v>959</v>
      </c>
      <c r="B4164" s="16" t="s">
        <v>62</v>
      </c>
      <c r="C4164" s="16" t="s">
        <v>41</v>
      </c>
      <c r="D4164" s="16" t="s">
        <v>28</v>
      </c>
      <c r="E4164" s="16" t="s">
        <v>105</v>
      </c>
      <c r="F4164" s="16" t="s">
        <v>106</v>
      </c>
      <c r="G4164" s="16" t="s">
        <v>134</v>
      </c>
      <c r="H4164" s="16" t="s">
        <v>965</v>
      </c>
      <c r="I4164" s="16" t="s">
        <v>65</v>
      </c>
      <c r="J4164" s="16" t="s">
        <v>482</v>
      </c>
      <c r="M4164" s="16"/>
      <c r="N4164" s="7">
        <v>45121</v>
      </c>
      <c r="O4164" s="9">
        <v>45120</v>
      </c>
      <c r="P4164" t="s">
        <v>1221</v>
      </c>
      <c r="Q4164">
        <v>1</v>
      </c>
      <c r="R4164">
        <v>134</v>
      </c>
      <c r="S4164">
        <v>4</v>
      </c>
      <c r="T4164" t="s">
        <v>3026</v>
      </c>
      <c r="U4164">
        <v>16</v>
      </c>
      <c r="V4164">
        <v>2</v>
      </c>
      <c r="W4164">
        <v>20</v>
      </c>
      <c r="X4164">
        <v>117</v>
      </c>
      <c r="Y4164">
        <v>364</v>
      </c>
      <c r="Z4164">
        <v>30</v>
      </c>
      <c r="AA4164">
        <v>34</v>
      </c>
      <c r="AE4164">
        <v>4163</v>
      </c>
      <c r="AF4164" s="16" t="s">
        <v>24</v>
      </c>
      <c r="AG4164" s="16"/>
      <c r="AH4164" s="16"/>
      <c r="AI4164" s="16" t="str">
        <f t="shared" si="260"/>
        <v>(16,4,2,20,117,364,34, null, null, 'Chambers 2024 USA',2024, '2023-07-13','2023-07-13','".Carbon::now()."','".Carbon::now()."'),</v>
      </c>
      <c r="AJ4164" s="16" t="str">
        <f t="shared" si="261"/>
        <v>('".DB::select("SELECT id_status FROM `status` WHERE `element_type` = 'task' AND status_type = 'client' AND name ='CANCELLED'")[0]-&gt;id_status."',4163,1),</v>
      </c>
      <c r="AK4164" s="16" t="str">
        <f t="shared" si="262"/>
        <v/>
      </c>
      <c r="AL4164" s="16" t="str">
        <f t="shared" si="263"/>
        <v/>
      </c>
    </row>
    <row r="4165" spans="1:38" x14ac:dyDescent="0.25">
      <c r="A4165" s="16" t="s">
        <v>959</v>
      </c>
      <c r="B4165" s="16" t="s">
        <v>62</v>
      </c>
      <c r="C4165" s="16" t="s">
        <v>41</v>
      </c>
      <c r="D4165" s="16" t="s">
        <v>28</v>
      </c>
      <c r="E4165" s="16" t="s">
        <v>105</v>
      </c>
      <c r="F4165" s="16" t="s">
        <v>106</v>
      </c>
      <c r="G4165" s="16" t="s">
        <v>134</v>
      </c>
      <c r="H4165" s="16" t="s">
        <v>406</v>
      </c>
      <c r="I4165" s="16" t="s">
        <v>65</v>
      </c>
      <c r="J4165" s="16" t="s">
        <v>482</v>
      </c>
      <c r="M4165" s="16" t="s">
        <v>315</v>
      </c>
      <c r="N4165" s="7">
        <v>45205</v>
      </c>
      <c r="O4165" s="9">
        <v>45204</v>
      </c>
      <c r="P4165" t="s">
        <v>1229</v>
      </c>
      <c r="Q4165">
        <v>1</v>
      </c>
      <c r="R4165">
        <v>134</v>
      </c>
      <c r="S4165">
        <v>4</v>
      </c>
      <c r="T4165" t="s">
        <v>3026</v>
      </c>
      <c r="U4165">
        <v>16</v>
      </c>
      <c r="V4165">
        <v>2</v>
      </c>
      <c r="W4165">
        <v>20</v>
      </c>
      <c r="X4165">
        <v>117</v>
      </c>
      <c r="Y4165">
        <v>392</v>
      </c>
      <c r="Z4165">
        <v>30</v>
      </c>
      <c r="AA4165">
        <v>34</v>
      </c>
      <c r="AD4165">
        <v>39</v>
      </c>
      <c r="AE4165">
        <v>4164</v>
      </c>
      <c r="AF4165" s="16" t="s">
        <v>39</v>
      </c>
      <c r="AG4165" s="16"/>
      <c r="AH4165" s="16"/>
      <c r="AI4165" s="16" t="str">
        <f t="shared" si="260"/>
        <v>(16,4,2,20,117,392,34, null, 39, 'Chambers 2024 USA',2024, '2023-10-05','2023-10-05','".Carbon::now()."','".Carbon::now()."'),</v>
      </c>
      <c r="AJ4165" s="16" t="str">
        <f t="shared" si="261"/>
        <v>('".DB::select("SELECT id_status FROM `status` WHERE `element_type` = 'task' AND status_type = 'client' AND name ='CONFIRMED'")[0]-&gt;id_status."',4164,1),</v>
      </c>
      <c r="AK4165" s="16" t="str">
        <f t="shared" si="262"/>
        <v/>
      </c>
      <c r="AL4165" s="16" t="str">
        <f t="shared" si="263"/>
        <v/>
      </c>
    </row>
    <row r="4166" spans="1:38" x14ac:dyDescent="0.25">
      <c r="A4166" s="16" t="s">
        <v>959</v>
      </c>
      <c r="B4166" s="16" t="s">
        <v>62</v>
      </c>
      <c r="C4166" s="16" t="s">
        <v>41</v>
      </c>
      <c r="D4166" s="16" t="s">
        <v>28</v>
      </c>
      <c r="E4166" s="16" t="s">
        <v>105</v>
      </c>
      <c r="F4166" s="16" t="s">
        <v>106</v>
      </c>
      <c r="G4166" s="16" t="s">
        <v>134</v>
      </c>
      <c r="H4166" s="16" t="s">
        <v>966</v>
      </c>
      <c r="I4166" s="16" t="s">
        <v>65</v>
      </c>
      <c r="J4166" s="16" t="s">
        <v>482</v>
      </c>
      <c r="M4166" s="16" t="s">
        <v>315</v>
      </c>
      <c r="N4166" s="7">
        <v>45205</v>
      </c>
      <c r="O4166" s="9">
        <v>45204</v>
      </c>
      <c r="P4166" t="s">
        <v>1229</v>
      </c>
      <c r="Q4166">
        <v>1</v>
      </c>
      <c r="R4166">
        <v>134</v>
      </c>
      <c r="S4166">
        <v>4</v>
      </c>
      <c r="T4166" t="s">
        <v>3026</v>
      </c>
      <c r="U4166">
        <v>16</v>
      </c>
      <c r="V4166">
        <v>2</v>
      </c>
      <c r="W4166">
        <v>20</v>
      </c>
      <c r="X4166">
        <v>117</v>
      </c>
      <c r="Y4166">
        <v>393</v>
      </c>
      <c r="Z4166">
        <v>30</v>
      </c>
      <c r="AA4166">
        <v>34</v>
      </c>
      <c r="AD4166">
        <v>39</v>
      </c>
      <c r="AE4166">
        <v>4165</v>
      </c>
      <c r="AF4166" s="16" t="s">
        <v>39</v>
      </c>
      <c r="AG4166" s="16"/>
      <c r="AH4166" s="16"/>
      <c r="AI4166" s="16" t="str">
        <f t="shared" si="260"/>
        <v>(16,4,2,20,117,393,34, null, 39, 'Chambers 2024 USA',2024, '2023-10-05','2023-10-05','".Carbon::now()."','".Carbon::now()."'),</v>
      </c>
      <c r="AJ4166" s="16" t="str">
        <f t="shared" si="261"/>
        <v>('".DB::select("SELECT id_status FROM `status` WHERE `element_type` = 'task' AND status_type = 'client' AND name ='CONFIRMED'")[0]-&gt;id_status."',4165,1),</v>
      </c>
      <c r="AK4166" s="16" t="str">
        <f t="shared" si="262"/>
        <v/>
      </c>
      <c r="AL4166" s="16" t="str">
        <f t="shared" si="263"/>
        <v/>
      </c>
    </row>
    <row r="4167" spans="1:38" x14ac:dyDescent="0.25">
      <c r="A4167" s="16" t="s">
        <v>959</v>
      </c>
      <c r="B4167" s="16" t="s">
        <v>62</v>
      </c>
      <c r="C4167" s="16" t="s">
        <v>41</v>
      </c>
      <c r="D4167" s="16" t="s">
        <v>28</v>
      </c>
      <c r="E4167" s="16" t="s">
        <v>105</v>
      </c>
      <c r="F4167" s="16" t="s">
        <v>106</v>
      </c>
      <c r="G4167" s="16" t="s">
        <v>408</v>
      </c>
      <c r="H4167" s="16" t="s">
        <v>119</v>
      </c>
      <c r="I4167" s="16" t="s">
        <v>65</v>
      </c>
      <c r="J4167" s="16" t="s">
        <v>482</v>
      </c>
      <c r="M4167" s="16" t="s">
        <v>315</v>
      </c>
      <c r="N4167" s="7">
        <v>45205</v>
      </c>
      <c r="O4167" s="9">
        <v>45239</v>
      </c>
      <c r="P4167" t="s">
        <v>1241</v>
      </c>
      <c r="Q4167">
        <v>1</v>
      </c>
      <c r="R4167">
        <v>134</v>
      </c>
      <c r="S4167">
        <v>4</v>
      </c>
      <c r="T4167" t="s">
        <v>3026</v>
      </c>
      <c r="U4167">
        <v>16</v>
      </c>
      <c r="V4167">
        <v>2</v>
      </c>
      <c r="W4167">
        <v>20</v>
      </c>
      <c r="X4167">
        <v>126</v>
      </c>
      <c r="Y4167">
        <v>260</v>
      </c>
      <c r="Z4167">
        <v>30</v>
      </c>
      <c r="AA4167">
        <v>34</v>
      </c>
      <c r="AD4167">
        <v>39</v>
      </c>
      <c r="AE4167">
        <v>4166</v>
      </c>
      <c r="AF4167" s="16" t="s">
        <v>39</v>
      </c>
      <c r="AG4167" s="16"/>
      <c r="AH4167" s="16"/>
      <c r="AI4167" s="16" t="str">
        <f t="shared" si="260"/>
        <v>(16,4,2,20,126,260,34, null, 39, 'Chambers 2024 USA',2024, '2023-11-09','2023-11-09','".Carbon::now()."','".Carbon::now()."'),</v>
      </c>
      <c r="AJ4167" s="16" t="str">
        <f t="shared" si="261"/>
        <v>('".DB::select("SELECT id_status FROM `status` WHERE `element_type` = 'task' AND status_type = 'client' AND name ='CONFIRMED'")[0]-&gt;id_status."',4166,1),</v>
      </c>
      <c r="AK4167" s="16" t="str">
        <f t="shared" si="262"/>
        <v/>
      </c>
      <c r="AL4167" s="16" t="str">
        <f t="shared" si="263"/>
        <v/>
      </c>
    </row>
    <row r="4168" spans="1:38" x14ac:dyDescent="0.25">
      <c r="A4168" s="16" t="s">
        <v>959</v>
      </c>
      <c r="B4168" s="16" t="s">
        <v>62</v>
      </c>
      <c r="C4168" s="16" t="s">
        <v>41</v>
      </c>
      <c r="D4168" s="16" t="s">
        <v>28</v>
      </c>
      <c r="E4168" s="16" t="s">
        <v>105</v>
      </c>
      <c r="F4168" s="16" t="s">
        <v>106</v>
      </c>
      <c r="G4168" s="16" t="s">
        <v>410</v>
      </c>
      <c r="H4168" s="16" t="s">
        <v>57</v>
      </c>
      <c r="I4168" s="16" t="s">
        <v>65</v>
      </c>
      <c r="J4168" s="16" t="s">
        <v>482</v>
      </c>
      <c r="M4168" s="16" t="s">
        <v>315</v>
      </c>
      <c r="N4168" s="7">
        <v>45058</v>
      </c>
      <c r="O4168" s="9">
        <v>45204</v>
      </c>
      <c r="P4168" t="s">
        <v>1229</v>
      </c>
      <c r="Q4168">
        <v>1</v>
      </c>
      <c r="R4168">
        <v>134</v>
      </c>
      <c r="S4168">
        <v>4</v>
      </c>
      <c r="T4168" t="s">
        <v>3026</v>
      </c>
      <c r="U4168">
        <v>16</v>
      </c>
      <c r="V4168">
        <v>2</v>
      </c>
      <c r="W4168">
        <v>20</v>
      </c>
      <c r="X4168">
        <v>127</v>
      </c>
      <c r="Y4168">
        <v>343</v>
      </c>
      <c r="Z4168">
        <v>30</v>
      </c>
      <c r="AA4168">
        <v>34</v>
      </c>
      <c r="AD4168">
        <v>39</v>
      </c>
      <c r="AE4168">
        <v>4167</v>
      </c>
      <c r="AF4168" s="16" t="s">
        <v>39</v>
      </c>
      <c r="AG4168" s="16"/>
      <c r="AH4168" s="16"/>
      <c r="AI4168" s="16" t="str">
        <f t="shared" si="260"/>
        <v>(16,4,2,20,127,343,34, null, 39, 'Chambers 2024 USA',2024, '2023-10-05','2023-10-05','".Carbon::now()."','".Carbon::now()."'),</v>
      </c>
      <c r="AJ4168" s="16" t="str">
        <f t="shared" si="261"/>
        <v>('".DB::select("SELECT id_status FROM `status` WHERE `element_type` = 'task' AND status_type = 'client' AND name ='CONFIRMED'")[0]-&gt;id_status."',4167,1),</v>
      </c>
      <c r="AK4168" s="16" t="str">
        <f t="shared" si="262"/>
        <v/>
      </c>
      <c r="AL4168" s="16" t="str">
        <f t="shared" si="263"/>
        <v/>
      </c>
    </row>
    <row r="4169" spans="1:38" x14ac:dyDescent="0.25">
      <c r="A4169" s="16" t="s">
        <v>959</v>
      </c>
      <c r="B4169" s="16" t="s">
        <v>62</v>
      </c>
      <c r="C4169" s="16" t="s">
        <v>41</v>
      </c>
      <c r="D4169" s="16" t="s">
        <v>28</v>
      </c>
      <c r="E4169" s="16" t="s">
        <v>105</v>
      </c>
      <c r="F4169" s="16" t="s">
        <v>106</v>
      </c>
      <c r="G4169" s="16" t="s">
        <v>967</v>
      </c>
      <c r="H4169" s="16" t="s">
        <v>64</v>
      </c>
      <c r="I4169" s="16" t="s">
        <v>65</v>
      </c>
      <c r="J4169" s="16" t="s">
        <v>65</v>
      </c>
      <c r="M4169" s="16"/>
      <c r="N4169" s="7"/>
      <c r="O4169" s="9">
        <v>45239</v>
      </c>
      <c r="P4169" t="s">
        <v>1241</v>
      </c>
      <c r="Q4169">
        <v>1</v>
      </c>
      <c r="R4169">
        <v>134</v>
      </c>
      <c r="S4169">
        <v>4</v>
      </c>
      <c r="T4169" t="s">
        <v>3026</v>
      </c>
      <c r="U4169">
        <v>16</v>
      </c>
      <c r="V4169">
        <v>2</v>
      </c>
      <c r="W4169">
        <v>20</v>
      </c>
      <c r="X4169">
        <v>128</v>
      </c>
      <c r="Y4169">
        <v>93</v>
      </c>
      <c r="Z4169">
        <v>30</v>
      </c>
      <c r="AA4169">
        <v>30</v>
      </c>
      <c r="AE4169">
        <v>4168</v>
      </c>
      <c r="AF4169" s="16" t="s">
        <v>24</v>
      </c>
      <c r="AG4169" s="16"/>
      <c r="AH4169" s="16"/>
      <c r="AI4169" s="16" t="str">
        <f t="shared" si="260"/>
        <v>(16,4,2,20,128,93,30, null, null, 'Chambers 2024 USA',2024, '2023-11-09','2023-11-09','".Carbon::now()."','".Carbon::now()."'),</v>
      </c>
      <c r="AJ4169" s="16" t="str">
        <f t="shared" si="261"/>
        <v>('".DB::select("SELECT id_status FROM `status` WHERE `element_type` = 'task' AND status_type = 'client' AND name ='CANCELLED'")[0]-&gt;id_status."',4168,1),</v>
      </c>
      <c r="AK4169" s="16" t="str">
        <f t="shared" si="262"/>
        <v/>
      </c>
      <c r="AL4169" s="16" t="str">
        <f t="shared" si="263"/>
        <v/>
      </c>
    </row>
    <row r="4170" spans="1:38" x14ac:dyDescent="0.25">
      <c r="A4170" s="16" t="s">
        <v>959</v>
      </c>
      <c r="B4170" s="16" t="s">
        <v>3139</v>
      </c>
      <c r="C4170" s="16" t="s">
        <v>240</v>
      </c>
      <c r="D4170" s="16" t="s">
        <v>28</v>
      </c>
      <c r="E4170" s="16" t="s">
        <v>999</v>
      </c>
      <c r="F4170" s="16" t="s">
        <v>155</v>
      </c>
      <c r="G4170" s="16" t="s">
        <v>925</v>
      </c>
      <c r="H4170" s="16" t="s">
        <v>243</v>
      </c>
      <c r="I4170" s="16" t="s">
        <v>65</v>
      </c>
      <c r="J4170" s="16" t="s">
        <v>65</v>
      </c>
      <c r="M4170" s="16" t="s">
        <v>315</v>
      </c>
      <c r="N4170" s="7">
        <v>44958</v>
      </c>
      <c r="O4170" s="9">
        <v>44958</v>
      </c>
      <c r="P4170" t="s">
        <v>1213</v>
      </c>
      <c r="Q4170">
        <v>1</v>
      </c>
      <c r="R4170">
        <v>134</v>
      </c>
      <c r="S4170">
        <v>4</v>
      </c>
      <c r="T4170" t="s">
        <v>3026</v>
      </c>
      <c r="U4170">
        <v>16</v>
      </c>
      <c r="V4170">
        <v>9</v>
      </c>
      <c r="W4170">
        <v>32</v>
      </c>
      <c r="X4170">
        <v>52</v>
      </c>
      <c r="Y4170">
        <v>440</v>
      </c>
      <c r="Z4170">
        <v>30</v>
      </c>
      <c r="AA4170">
        <v>30</v>
      </c>
      <c r="AD4170">
        <v>39</v>
      </c>
      <c r="AE4170">
        <v>4169</v>
      </c>
      <c r="AF4170" s="16" t="s">
        <v>39</v>
      </c>
      <c r="AG4170" s="16"/>
      <c r="AH4170" s="16"/>
      <c r="AI4170" s="16" t="str">
        <f t="shared" si="260"/>
        <v>(16,4,9,32,52,440,30, null, 39, 'IFLR 2024 All Regions',2024, '2023-02-01','2023-02-01','".Carbon::now()."','".Carbon::now()."'),</v>
      </c>
      <c r="AJ4170" s="16" t="str">
        <f t="shared" si="261"/>
        <v>('".DB::select("SELECT id_status FROM `status` WHERE `element_type` = 'task' AND status_type = 'client' AND name ='CONFIRMED'")[0]-&gt;id_status."',4169,1),</v>
      </c>
      <c r="AK4170" s="16" t="str">
        <f t="shared" si="262"/>
        <v/>
      </c>
      <c r="AL4170" s="16" t="str">
        <f t="shared" si="263"/>
        <v/>
      </c>
    </row>
    <row r="4171" spans="1:38" x14ac:dyDescent="0.25">
      <c r="A4171" s="16" t="s">
        <v>959</v>
      </c>
      <c r="B4171" s="16" t="s">
        <v>3139</v>
      </c>
      <c r="C4171" s="16" t="s">
        <v>240</v>
      </c>
      <c r="D4171" s="16" t="s">
        <v>28</v>
      </c>
      <c r="E4171" s="16" t="s">
        <v>999</v>
      </c>
      <c r="F4171" s="16" t="s">
        <v>155</v>
      </c>
      <c r="G4171" s="16" t="s">
        <v>628</v>
      </c>
      <c r="H4171" s="16" t="s">
        <v>243</v>
      </c>
      <c r="I4171" s="16" t="s">
        <v>65</v>
      </c>
      <c r="J4171" s="16" t="s">
        <v>482</v>
      </c>
      <c r="M4171" s="16" t="s">
        <v>315</v>
      </c>
      <c r="N4171" s="7">
        <v>44958</v>
      </c>
      <c r="O4171" s="9">
        <v>44958</v>
      </c>
      <c r="P4171" t="s">
        <v>1213</v>
      </c>
      <c r="Q4171">
        <v>1</v>
      </c>
      <c r="R4171">
        <v>134</v>
      </c>
      <c r="S4171">
        <v>4</v>
      </c>
      <c r="T4171" t="s">
        <v>3026</v>
      </c>
      <c r="U4171">
        <v>16</v>
      </c>
      <c r="V4171">
        <v>9</v>
      </c>
      <c r="W4171">
        <v>32</v>
      </c>
      <c r="X4171">
        <v>60</v>
      </c>
      <c r="Y4171">
        <v>440</v>
      </c>
      <c r="Z4171">
        <v>30</v>
      </c>
      <c r="AA4171">
        <v>34</v>
      </c>
      <c r="AD4171">
        <v>39</v>
      </c>
      <c r="AE4171">
        <v>4170</v>
      </c>
      <c r="AF4171" s="16" t="s">
        <v>39</v>
      </c>
      <c r="AG4171" s="16"/>
      <c r="AH4171" s="16"/>
      <c r="AI4171" s="16" t="str">
        <f t="shared" si="260"/>
        <v>(16,4,9,32,60,440,34, null, 39, 'IFLR 2024 All Regions',2024, '2023-02-01','2023-02-01','".Carbon::now()."','".Carbon::now()."'),</v>
      </c>
      <c r="AJ4171" s="16" t="str">
        <f t="shared" si="261"/>
        <v>('".DB::select("SELECT id_status FROM `status` WHERE `element_type` = 'task' AND status_type = 'client' AND name ='CONFIRMED'")[0]-&gt;id_status."',4170,1),</v>
      </c>
      <c r="AK4171" s="16" t="str">
        <f t="shared" si="262"/>
        <v/>
      </c>
      <c r="AL4171" s="16" t="str">
        <f t="shared" si="263"/>
        <v/>
      </c>
    </row>
    <row r="4172" spans="1:38" x14ac:dyDescent="0.25">
      <c r="A4172" s="16" t="s">
        <v>959</v>
      </c>
      <c r="B4172" s="16" t="s">
        <v>3139</v>
      </c>
      <c r="C4172" s="16" t="s">
        <v>240</v>
      </c>
      <c r="D4172" s="16" t="s">
        <v>28</v>
      </c>
      <c r="E4172" s="16" t="s">
        <v>999</v>
      </c>
      <c r="F4172" s="16" t="s">
        <v>155</v>
      </c>
      <c r="G4172" s="16" t="s">
        <v>156</v>
      </c>
      <c r="H4172" s="16" t="s">
        <v>205</v>
      </c>
      <c r="I4172" s="16" t="s">
        <v>65</v>
      </c>
      <c r="J4172" s="16" t="s">
        <v>65</v>
      </c>
      <c r="M4172" s="16" t="s">
        <v>315</v>
      </c>
      <c r="N4172" s="7">
        <v>44958</v>
      </c>
      <c r="O4172" s="9">
        <v>44958</v>
      </c>
      <c r="P4172" t="s">
        <v>1213</v>
      </c>
      <c r="Q4172">
        <v>1</v>
      </c>
      <c r="R4172">
        <v>134</v>
      </c>
      <c r="S4172">
        <v>4</v>
      </c>
      <c r="T4172" t="s">
        <v>3026</v>
      </c>
      <c r="U4172">
        <v>16</v>
      </c>
      <c r="V4172">
        <v>9</v>
      </c>
      <c r="W4172">
        <v>32</v>
      </c>
      <c r="X4172">
        <v>100</v>
      </c>
      <c r="Y4172">
        <v>422</v>
      </c>
      <c r="Z4172">
        <v>30</v>
      </c>
      <c r="AA4172">
        <v>30</v>
      </c>
      <c r="AD4172">
        <v>39</v>
      </c>
      <c r="AE4172">
        <v>4171</v>
      </c>
      <c r="AF4172" s="16" t="s">
        <v>39</v>
      </c>
      <c r="AG4172" s="16"/>
      <c r="AH4172" s="16"/>
      <c r="AI4172" s="16" t="str">
        <f t="shared" si="260"/>
        <v>(16,4,9,32,100,422,30, null, 39, 'IFLR 2024 All Regions',2024, '2023-02-01','2023-02-01','".Carbon::now()."','".Carbon::now()."'),</v>
      </c>
      <c r="AJ4172" s="16" t="str">
        <f t="shared" si="261"/>
        <v>('".DB::select("SELECT id_status FROM `status` WHERE `element_type` = 'task' AND status_type = 'client' AND name ='CONFIRMED'")[0]-&gt;id_status."',4171,1),</v>
      </c>
      <c r="AK4172" s="16" t="str">
        <f t="shared" si="262"/>
        <v/>
      </c>
      <c r="AL4172" s="16" t="str">
        <f t="shared" si="263"/>
        <v/>
      </c>
    </row>
    <row r="4173" spans="1:38" x14ac:dyDescent="0.25">
      <c r="A4173" s="16" t="s">
        <v>959</v>
      </c>
      <c r="B4173" s="16" t="s">
        <v>3139</v>
      </c>
      <c r="C4173" s="16" t="s">
        <v>240</v>
      </c>
      <c r="D4173" s="16" t="s">
        <v>28</v>
      </c>
      <c r="E4173" s="16" t="s">
        <v>999</v>
      </c>
      <c r="F4173" s="16" t="s">
        <v>155</v>
      </c>
      <c r="G4173" s="16" t="s">
        <v>156</v>
      </c>
      <c r="H4173" s="16" t="s">
        <v>243</v>
      </c>
      <c r="I4173" s="16" t="s">
        <v>65</v>
      </c>
      <c r="J4173" s="16" t="s">
        <v>65</v>
      </c>
      <c r="M4173" s="16" t="s">
        <v>315</v>
      </c>
      <c r="N4173" s="7">
        <v>44958</v>
      </c>
      <c r="O4173" s="9">
        <v>44958</v>
      </c>
      <c r="P4173" t="s">
        <v>1213</v>
      </c>
      <c r="Q4173">
        <v>1</v>
      </c>
      <c r="R4173">
        <v>134</v>
      </c>
      <c r="S4173">
        <v>4</v>
      </c>
      <c r="T4173" t="s">
        <v>3026</v>
      </c>
      <c r="U4173">
        <v>16</v>
      </c>
      <c r="V4173">
        <v>9</v>
      </c>
      <c r="W4173">
        <v>32</v>
      </c>
      <c r="X4173">
        <v>100</v>
      </c>
      <c r="Y4173">
        <v>440</v>
      </c>
      <c r="Z4173">
        <v>30</v>
      </c>
      <c r="AA4173">
        <v>30</v>
      </c>
      <c r="AD4173">
        <v>39</v>
      </c>
      <c r="AE4173">
        <v>4172</v>
      </c>
      <c r="AF4173" s="16" t="s">
        <v>39</v>
      </c>
      <c r="AG4173" s="16"/>
      <c r="AH4173" s="16"/>
      <c r="AI4173" s="16" t="str">
        <f t="shared" si="260"/>
        <v>(16,4,9,32,100,440,30, null, 39, 'IFLR 2024 All Regions',2024, '2023-02-01','2023-02-01','".Carbon::now()."','".Carbon::now()."'),</v>
      </c>
      <c r="AJ4173" s="16" t="str">
        <f t="shared" si="261"/>
        <v>('".DB::select("SELECT id_status FROM `status` WHERE `element_type` = 'task' AND status_type = 'client' AND name ='CONFIRMED'")[0]-&gt;id_status."',4172,1),</v>
      </c>
      <c r="AK4173" s="16" t="str">
        <f t="shared" si="262"/>
        <v/>
      </c>
      <c r="AL4173" s="16" t="str">
        <f t="shared" si="263"/>
        <v/>
      </c>
    </row>
    <row r="4174" spans="1:38" x14ac:dyDescent="0.25">
      <c r="A4174" s="16" t="s">
        <v>959</v>
      </c>
      <c r="B4174" s="16" t="s">
        <v>3139</v>
      </c>
      <c r="C4174" s="16" t="s">
        <v>240</v>
      </c>
      <c r="D4174" s="16" t="s">
        <v>28</v>
      </c>
      <c r="E4174" s="16" t="s">
        <v>999</v>
      </c>
      <c r="F4174" s="16" t="s">
        <v>155</v>
      </c>
      <c r="G4174" s="16" t="s">
        <v>156</v>
      </c>
      <c r="H4174" s="16" t="s">
        <v>4549</v>
      </c>
      <c r="I4174" s="16" t="s">
        <v>65</v>
      </c>
      <c r="J4174" s="16" t="s">
        <v>65</v>
      </c>
      <c r="M4174" s="16" t="s">
        <v>315</v>
      </c>
      <c r="N4174" s="7">
        <v>44958</v>
      </c>
      <c r="O4174" s="9">
        <v>44958</v>
      </c>
      <c r="P4174" t="s">
        <v>1213</v>
      </c>
      <c r="Q4174">
        <v>1</v>
      </c>
      <c r="R4174">
        <v>134</v>
      </c>
      <c r="S4174">
        <v>4</v>
      </c>
      <c r="T4174" t="s">
        <v>3026</v>
      </c>
      <c r="U4174">
        <v>16</v>
      </c>
      <c r="V4174">
        <v>9</v>
      </c>
      <c r="W4174">
        <v>32</v>
      </c>
      <c r="X4174">
        <v>100</v>
      </c>
      <c r="Y4174">
        <v>441</v>
      </c>
      <c r="Z4174">
        <v>30</v>
      </c>
      <c r="AA4174">
        <v>30</v>
      </c>
      <c r="AD4174">
        <v>39</v>
      </c>
      <c r="AE4174">
        <v>4173</v>
      </c>
      <c r="AF4174" s="16" t="s">
        <v>39</v>
      </c>
      <c r="AG4174" s="16"/>
      <c r="AH4174" s="16"/>
      <c r="AI4174" s="16" t="str">
        <f t="shared" si="260"/>
        <v>(16,4,9,32,100,441,30, null, 39, 'IFLR 2024 All Regions',2024, '2023-02-01','2023-02-01','".Carbon::now()."','".Carbon::now()."'),</v>
      </c>
      <c r="AJ4174" s="16" t="str">
        <f t="shared" si="261"/>
        <v>('".DB::select("SELECT id_status FROM `status` WHERE `element_type` = 'task' AND status_type = 'client' AND name ='CONFIRMED'")[0]-&gt;id_status."',4173,1),</v>
      </c>
      <c r="AK4174" s="16" t="str">
        <f t="shared" si="262"/>
        <v/>
      </c>
      <c r="AL4174" s="16" t="str">
        <f t="shared" si="263"/>
        <v/>
      </c>
    </row>
    <row r="4175" spans="1:38" x14ac:dyDescent="0.25">
      <c r="A4175" s="16" t="s">
        <v>959</v>
      </c>
      <c r="B4175" s="16" t="s">
        <v>3139</v>
      </c>
      <c r="C4175" s="16" t="s">
        <v>240</v>
      </c>
      <c r="D4175" s="16" t="s">
        <v>28</v>
      </c>
      <c r="E4175" s="16" t="s">
        <v>999</v>
      </c>
      <c r="F4175" s="16" t="s">
        <v>155</v>
      </c>
      <c r="G4175" s="16" t="s">
        <v>156</v>
      </c>
      <c r="H4175" s="16" t="s">
        <v>774</v>
      </c>
      <c r="I4175" s="16" t="s">
        <v>65</v>
      </c>
      <c r="J4175" s="16" t="s">
        <v>65</v>
      </c>
      <c r="M4175" s="16" t="s">
        <v>315</v>
      </c>
      <c r="N4175" s="7">
        <v>44958</v>
      </c>
      <c r="O4175" s="9">
        <v>44958</v>
      </c>
      <c r="P4175" t="s">
        <v>1213</v>
      </c>
      <c r="Q4175">
        <v>1</v>
      </c>
      <c r="R4175">
        <v>134</v>
      </c>
      <c r="S4175">
        <v>4</v>
      </c>
      <c r="T4175" t="s">
        <v>3026</v>
      </c>
      <c r="U4175">
        <v>16</v>
      </c>
      <c r="V4175">
        <v>9</v>
      </c>
      <c r="W4175">
        <v>32</v>
      </c>
      <c r="X4175">
        <v>100</v>
      </c>
      <c r="Y4175">
        <v>447</v>
      </c>
      <c r="Z4175">
        <v>30</v>
      </c>
      <c r="AA4175">
        <v>30</v>
      </c>
      <c r="AD4175">
        <v>39</v>
      </c>
      <c r="AE4175">
        <v>4174</v>
      </c>
      <c r="AF4175" s="16" t="s">
        <v>39</v>
      </c>
      <c r="AG4175" s="16"/>
      <c r="AH4175" s="16"/>
      <c r="AI4175" s="16" t="str">
        <f t="shared" si="260"/>
        <v>(16,4,9,32,100,447,30, null, 39, 'IFLR 2024 All Regions',2024, '2023-02-01','2023-02-01','".Carbon::now()."','".Carbon::now()."'),</v>
      </c>
      <c r="AJ4175" s="16" t="str">
        <f t="shared" si="261"/>
        <v>('".DB::select("SELECT id_status FROM `status` WHERE `element_type` = 'task' AND status_type = 'client' AND name ='CONFIRMED'")[0]-&gt;id_status."',4174,1),</v>
      </c>
      <c r="AK4175" s="16" t="str">
        <f t="shared" si="262"/>
        <v/>
      </c>
      <c r="AL4175" s="16" t="str">
        <f t="shared" si="263"/>
        <v/>
      </c>
    </row>
    <row r="4176" spans="1:38" x14ac:dyDescent="0.25">
      <c r="A4176" s="16" t="s">
        <v>959</v>
      </c>
      <c r="B4176" s="16" t="s">
        <v>3139</v>
      </c>
      <c r="C4176" s="16" t="s">
        <v>240</v>
      </c>
      <c r="D4176" s="16" t="s">
        <v>28</v>
      </c>
      <c r="E4176" s="16" t="s">
        <v>999</v>
      </c>
      <c r="F4176" s="16" t="s">
        <v>4552</v>
      </c>
      <c r="G4176" s="16" t="s">
        <v>262</v>
      </c>
      <c r="H4176" s="16" t="s">
        <v>243</v>
      </c>
      <c r="I4176" s="16" t="s">
        <v>65</v>
      </c>
      <c r="J4176" s="16" t="s">
        <v>65</v>
      </c>
      <c r="M4176" s="16" t="s">
        <v>315</v>
      </c>
      <c r="N4176" s="7">
        <v>44958</v>
      </c>
      <c r="O4176" s="9">
        <v>44958</v>
      </c>
      <c r="P4176" t="s">
        <v>1213</v>
      </c>
      <c r="Q4176">
        <v>1</v>
      </c>
      <c r="R4176">
        <v>134</v>
      </c>
      <c r="S4176">
        <v>4</v>
      </c>
      <c r="T4176" t="s">
        <v>3026</v>
      </c>
      <c r="U4176">
        <v>16</v>
      </c>
      <c r="V4176">
        <v>9</v>
      </c>
      <c r="W4176">
        <v>35</v>
      </c>
      <c r="X4176">
        <v>28</v>
      </c>
      <c r="Y4176">
        <v>440</v>
      </c>
      <c r="Z4176">
        <v>30</v>
      </c>
      <c r="AA4176">
        <v>30</v>
      </c>
      <c r="AD4176">
        <v>39</v>
      </c>
      <c r="AE4176">
        <v>4175</v>
      </c>
      <c r="AF4176" s="16" t="s">
        <v>39</v>
      </c>
      <c r="AG4176" s="16"/>
      <c r="AH4176" s="16"/>
      <c r="AI4176" s="16" t="str">
        <f t="shared" si="260"/>
        <v>(16,4,9,35,28,440,30, null, 39, 'IFLR 2024 All Regions',2024, '2023-02-01','2023-02-01','".Carbon::now()."','".Carbon::now()."'),</v>
      </c>
      <c r="AJ4176" s="16" t="str">
        <f t="shared" si="261"/>
        <v>('".DB::select("SELECT id_status FROM `status` WHERE `element_type` = 'task' AND status_type = 'client' AND name ='CONFIRMED'")[0]-&gt;id_status."',4175,1),</v>
      </c>
      <c r="AK4176" s="16" t="str">
        <f t="shared" si="262"/>
        <v/>
      </c>
      <c r="AL4176" s="16" t="str">
        <f t="shared" si="263"/>
        <v/>
      </c>
    </row>
    <row r="4177" spans="1:38" x14ac:dyDescent="0.25">
      <c r="A4177" s="16" t="s">
        <v>959</v>
      </c>
      <c r="B4177" s="16" t="s">
        <v>3139</v>
      </c>
      <c r="C4177" s="16" t="s">
        <v>240</v>
      </c>
      <c r="D4177" s="16" t="s">
        <v>28</v>
      </c>
      <c r="E4177" s="16" t="s">
        <v>999</v>
      </c>
      <c r="F4177" s="16" t="s">
        <v>1000</v>
      </c>
      <c r="G4177" s="16" t="s">
        <v>4073</v>
      </c>
      <c r="H4177" s="16" t="s">
        <v>563</v>
      </c>
      <c r="I4177" s="16" t="s">
        <v>65</v>
      </c>
      <c r="J4177" s="16" t="s">
        <v>65</v>
      </c>
      <c r="M4177" s="16" t="s">
        <v>315</v>
      </c>
      <c r="N4177" s="7">
        <v>44958</v>
      </c>
      <c r="O4177" s="9">
        <v>44958</v>
      </c>
      <c r="P4177" t="s">
        <v>1213</v>
      </c>
      <c r="Q4177">
        <v>1</v>
      </c>
      <c r="R4177">
        <v>134</v>
      </c>
      <c r="S4177">
        <v>4</v>
      </c>
      <c r="T4177" t="s">
        <v>3026</v>
      </c>
      <c r="U4177">
        <v>16</v>
      </c>
      <c r="V4177">
        <v>9</v>
      </c>
      <c r="W4177">
        <v>38</v>
      </c>
      <c r="X4177">
        <v>121</v>
      </c>
      <c r="Y4177">
        <v>420</v>
      </c>
      <c r="Z4177">
        <v>30</v>
      </c>
      <c r="AA4177">
        <v>30</v>
      </c>
      <c r="AD4177">
        <v>39</v>
      </c>
      <c r="AE4177">
        <v>4176</v>
      </c>
      <c r="AF4177" s="16" t="s">
        <v>39</v>
      </c>
      <c r="AG4177" s="16"/>
      <c r="AH4177" s="16"/>
      <c r="AI4177" s="16" t="str">
        <f t="shared" si="260"/>
        <v>(16,4,9,38,121,420,30, null, 39, 'IFLR 2024 All Regions',2024, '2023-02-01','2023-02-01','".Carbon::now()."','".Carbon::now()."'),</v>
      </c>
      <c r="AJ4177" s="16" t="str">
        <f t="shared" si="261"/>
        <v>('".DB::select("SELECT id_status FROM `status` WHERE `element_type` = 'task' AND status_type = 'client' AND name ='CONFIRMED'")[0]-&gt;id_status."',4176,1),</v>
      </c>
      <c r="AK4177" s="16" t="str">
        <f t="shared" si="262"/>
        <v/>
      </c>
      <c r="AL4177" s="16" t="str">
        <f t="shared" si="263"/>
        <v/>
      </c>
    </row>
    <row r="4178" spans="1:38" x14ac:dyDescent="0.25">
      <c r="A4178" s="16" t="s">
        <v>959</v>
      </c>
      <c r="B4178" s="16" t="s">
        <v>3139</v>
      </c>
      <c r="C4178" s="16" t="s">
        <v>240</v>
      </c>
      <c r="D4178" s="16" t="s">
        <v>28</v>
      </c>
      <c r="E4178" s="16" t="s">
        <v>999</v>
      </c>
      <c r="F4178" s="16" t="s">
        <v>1000</v>
      </c>
      <c r="G4178" s="16" t="s">
        <v>4073</v>
      </c>
      <c r="H4178" s="16" t="s">
        <v>3347</v>
      </c>
      <c r="I4178" s="16" t="s">
        <v>65</v>
      </c>
      <c r="J4178" s="16" t="s">
        <v>65</v>
      </c>
      <c r="M4178" s="16" t="s">
        <v>315</v>
      </c>
      <c r="N4178" s="7">
        <v>44958</v>
      </c>
      <c r="O4178" s="9">
        <v>44958</v>
      </c>
      <c r="P4178" t="s">
        <v>1213</v>
      </c>
      <c r="Q4178">
        <v>1</v>
      </c>
      <c r="R4178">
        <v>134</v>
      </c>
      <c r="S4178">
        <v>4</v>
      </c>
      <c r="T4178" t="s">
        <v>3026</v>
      </c>
      <c r="U4178">
        <v>16</v>
      </c>
      <c r="V4178">
        <v>9</v>
      </c>
      <c r="W4178">
        <v>38</v>
      </c>
      <c r="X4178">
        <v>121</v>
      </c>
      <c r="Y4178">
        <v>430</v>
      </c>
      <c r="Z4178">
        <v>30</v>
      </c>
      <c r="AA4178">
        <v>30</v>
      </c>
      <c r="AD4178">
        <v>39</v>
      </c>
      <c r="AE4178">
        <v>4177</v>
      </c>
      <c r="AF4178" s="16" t="s">
        <v>39</v>
      </c>
      <c r="AG4178" s="16"/>
      <c r="AH4178" s="16"/>
      <c r="AI4178" s="16" t="str">
        <f t="shared" si="260"/>
        <v>(16,4,9,38,121,430,30, null, 39, 'IFLR 2024 All Regions',2024, '2023-02-01','2023-02-01','".Carbon::now()."','".Carbon::now()."'),</v>
      </c>
      <c r="AJ4178" s="16" t="str">
        <f t="shared" si="261"/>
        <v>('".DB::select("SELECT id_status FROM `status` WHERE `element_type` = 'task' AND status_type = 'client' AND name ='CONFIRMED'")[0]-&gt;id_status."',4177,1),</v>
      </c>
      <c r="AK4178" s="16" t="str">
        <f t="shared" si="262"/>
        <v/>
      </c>
      <c r="AL4178" s="16" t="str">
        <f t="shared" si="263"/>
        <v/>
      </c>
    </row>
    <row r="4179" spans="1:38" x14ac:dyDescent="0.25">
      <c r="A4179" s="16" t="s">
        <v>959</v>
      </c>
      <c r="B4179" s="16" t="s">
        <v>3139</v>
      </c>
      <c r="C4179" s="16" t="s">
        <v>240</v>
      </c>
      <c r="D4179" s="16" t="s">
        <v>28</v>
      </c>
      <c r="E4179" s="16" t="s">
        <v>999</v>
      </c>
      <c r="F4179" s="16" t="s">
        <v>1000</v>
      </c>
      <c r="G4179" s="16" t="s">
        <v>4073</v>
      </c>
      <c r="H4179" s="16" t="s">
        <v>243</v>
      </c>
      <c r="I4179" s="16" t="s">
        <v>65</v>
      </c>
      <c r="J4179" s="16" t="s">
        <v>65</v>
      </c>
      <c r="M4179" s="16"/>
      <c r="N4179" s="7">
        <v>44958</v>
      </c>
      <c r="O4179" s="9">
        <v>44958</v>
      </c>
      <c r="P4179" t="s">
        <v>1213</v>
      </c>
      <c r="Q4179">
        <v>1</v>
      </c>
      <c r="R4179">
        <v>134</v>
      </c>
      <c r="S4179">
        <v>4</v>
      </c>
      <c r="T4179" t="s">
        <v>3026</v>
      </c>
      <c r="U4179">
        <v>16</v>
      </c>
      <c r="V4179">
        <v>9</v>
      </c>
      <c r="W4179">
        <v>38</v>
      </c>
      <c r="X4179">
        <v>121</v>
      </c>
      <c r="Y4179">
        <v>440</v>
      </c>
      <c r="Z4179">
        <v>30</v>
      </c>
      <c r="AA4179">
        <v>30</v>
      </c>
      <c r="AE4179">
        <v>4178</v>
      </c>
      <c r="AF4179" s="16" t="s">
        <v>24</v>
      </c>
      <c r="AG4179" s="16"/>
      <c r="AH4179" s="16"/>
      <c r="AI4179" s="16" t="str">
        <f t="shared" si="260"/>
        <v>(16,4,9,38,121,440,30, null, null, 'IFLR 2024 All Regions',2024, '2023-02-01','2023-02-01','".Carbon::now()."','".Carbon::now()."'),</v>
      </c>
      <c r="AJ4179" s="16" t="str">
        <f t="shared" si="261"/>
        <v>('".DB::select("SELECT id_status FROM `status` WHERE `element_type` = 'task' AND status_type = 'client' AND name ='CANCELLED'")[0]-&gt;id_status."',4178,1),</v>
      </c>
      <c r="AK4179" s="16" t="str">
        <f t="shared" si="262"/>
        <v/>
      </c>
      <c r="AL4179" s="16" t="str">
        <f t="shared" si="263"/>
        <v/>
      </c>
    </row>
    <row r="4180" spans="1:38" x14ac:dyDescent="0.25">
      <c r="A4180" s="16" t="s">
        <v>959</v>
      </c>
      <c r="B4180" s="16" t="s">
        <v>3139</v>
      </c>
      <c r="C4180" s="16" t="s">
        <v>240</v>
      </c>
      <c r="D4180" s="16" t="s">
        <v>28</v>
      </c>
      <c r="E4180" s="16" t="s">
        <v>999</v>
      </c>
      <c r="F4180" s="16" t="s">
        <v>1000</v>
      </c>
      <c r="G4180" s="16" t="s">
        <v>4073</v>
      </c>
      <c r="H4180" s="16" t="s">
        <v>60</v>
      </c>
      <c r="I4180" s="16" t="s">
        <v>65</v>
      </c>
      <c r="J4180" s="16" t="s">
        <v>65</v>
      </c>
      <c r="M4180" s="16" t="s">
        <v>315</v>
      </c>
      <c r="N4180" s="7">
        <v>44958</v>
      </c>
      <c r="O4180" s="9">
        <v>44958</v>
      </c>
      <c r="P4180" t="s">
        <v>1213</v>
      </c>
      <c r="Q4180">
        <v>1</v>
      </c>
      <c r="R4180">
        <v>134</v>
      </c>
      <c r="S4180">
        <v>4</v>
      </c>
      <c r="T4180" t="s">
        <v>3026</v>
      </c>
      <c r="U4180">
        <v>16</v>
      </c>
      <c r="V4180">
        <v>9</v>
      </c>
      <c r="W4180">
        <v>38</v>
      </c>
      <c r="X4180">
        <v>121</v>
      </c>
      <c r="Y4180">
        <v>455</v>
      </c>
      <c r="Z4180">
        <v>30</v>
      </c>
      <c r="AA4180">
        <v>30</v>
      </c>
      <c r="AD4180">
        <v>39</v>
      </c>
      <c r="AE4180">
        <v>4179</v>
      </c>
      <c r="AF4180" s="16" t="s">
        <v>39</v>
      </c>
      <c r="AG4180" s="16"/>
      <c r="AH4180" s="16"/>
      <c r="AI4180" s="16" t="str">
        <f t="shared" si="260"/>
        <v>(16,4,9,38,121,455,30, null, 39, 'IFLR 2024 All Regions',2024, '2023-02-01','2023-02-01','".Carbon::now()."','".Carbon::now()."'),</v>
      </c>
      <c r="AJ4180" s="16" t="str">
        <f t="shared" si="261"/>
        <v>('".DB::select("SELECT id_status FROM `status` WHERE `element_type` = 'task' AND status_type = 'client' AND name ='CONFIRMED'")[0]-&gt;id_status."',4179,1),</v>
      </c>
      <c r="AK4180" s="16" t="str">
        <f t="shared" si="262"/>
        <v/>
      </c>
      <c r="AL4180" s="16" t="str">
        <f t="shared" si="263"/>
        <v/>
      </c>
    </row>
    <row r="4181" spans="1:38" x14ac:dyDescent="0.25">
      <c r="A4181" s="16" t="s">
        <v>959</v>
      </c>
      <c r="B4181" s="16" t="s">
        <v>3139</v>
      </c>
      <c r="C4181" s="16" t="s">
        <v>240</v>
      </c>
      <c r="D4181" s="16" t="s">
        <v>28</v>
      </c>
      <c r="E4181" s="16" t="s">
        <v>816</v>
      </c>
      <c r="F4181" s="16" t="s">
        <v>3734</v>
      </c>
      <c r="G4181" s="16" t="s">
        <v>791</v>
      </c>
      <c r="H4181" s="16" t="s">
        <v>60</v>
      </c>
      <c r="I4181" s="16" t="s">
        <v>65</v>
      </c>
      <c r="J4181" s="16" t="s">
        <v>65</v>
      </c>
      <c r="M4181" s="16" t="s">
        <v>315</v>
      </c>
      <c r="N4181" s="7">
        <v>44958</v>
      </c>
      <c r="O4181" s="9">
        <v>44958</v>
      </c>
      <c r="P4181" t="s">
        <v>1213</v>
      </c>
      <c r="Q4181">
        <v>1</v>
      </c>
      <c r="R4181">
        <v>134</v>
      </c>
      <c r="S4181">
        <v>4</v>
      </c>
      <c r="T4181" t="s">
        <v>3026</v>
      </c>
      <c r="U4181">
        <v>16</v>
      </c>
      <c r="V4181">
        <v>9</v>
      </c>
      <c r="W4181">
        <v>39</v>
      </c>
      <c r="X4181">
        <v>31</v>
      </c>
      <c r="Y4181">
        <v>455</v>
      </c>
      <c r="Z4181">
        <v>30</v>
      </c>
      <c r="AA4181">
        <v>30</v>
      </c>
      <c r="AD4181">
        <v>39</v>
      </c>
      <c r="AE4181">
        <v>4180</v>
      </c>
      <c r="AF4181" s="16" t="s">
        <v>39</v>
      </c>
      <c r="AG4181" s="16"/>
      <c r="AH4181" s="16"/>
      <c r="AI4181" s="16" t="str">
        <f t="shared" si="260"/>
        <v>(16,4,9,39,31,455,30, null, 39, 'IFLR 2024 USA',2024, '2023-02-01','2023-02-01','".Carbon::now()."','".Carbon::now()."'),</v>
      </c>
      <c r="AJ4181" s="16" t="str">
        <f t="shared" si="261"/>
        <v>('".DB::select("SELECT id_status FROM `status` WHERE `element_type` = 'task' AND status_type = 'client' AND name ='CONFIRMED'")[0]-&gt;id_status."',4180,1),</v>
      </c>
      <c r="AK4181" s="16" t="str">
        <f t="shared" si="262"/>
        <v/>
      </c>
      <c r="AL4181" s="16" t="str">
        <f t="shared" si="263"/>
        <v/>
      </c>
    </row>
    <row r="4182" spans="1:38" x14ac:dyDescent="0.25">
      <c r="A4182" s="16" t="s">
        <v>959</v>
      </c>
      <c r="B4182" s="16" t="s">
        <v>3139</v>
      </c>
      <c r="C4182" s="16" t="s">
        <v>240</v>
      </c>
      <c r="D4182" s="16" t="s">
        <v>28</v>
      </c>
      <c r="E4182" s="16" t="s">
        <v>816</v>
      </c>
      <c r="F4182" s="16" t="s">
        <v>3734</v>
      </c>
      <c r="G4182" s="16" t="s">
        <v>122</v>
      </c>
      <c r="H4182" s="16" t="s">
        <v>243</v>
      </c>
      <c r="I4182" s="16" t="s">
        <v>65</v>
      </c>
      <c r="J4182" s="16" t="s">
        <v>65</v>
      </c>
      <c r="M4182" s="16" t="s">
        <v>315</v>
      </c>
      <c r="N4182" s="7">
        <v>44958</v>
      </c>
      <c r="O4182" s="9">
        <v>44958</v>
      </c>
      <c r="P4182" t="s">
        <v>1213</v>
      </c>
      <c r="Q4182">
        <v>1</v>
      </c>
      <c r="R4182">
        <v>134</v>
      </c>
      <c r="S4182">
        <v>4</v>
      </c>
      <c r="T4182" t="s">
        <v>3026</v>
      </c>
      <c r="U4182">
        <v>16</v>
      </c>
      <c r="V4182">
        <v>9</v>
      </c>
      <c r="W4182">
        <v>39</v>
      </c>
      <c r="X4182">
        <v>53</v>
      </c>
      <c r="Y4182">
        <v>440</v>
      </c>
      <c r="Z4182">
        <v>30</v>
      </c>
      <c r="AA4182">
        <v>30</v>
      </c>
      <c r="AD4182">
        <v>39</v>
      </c>
      <c r="AE4182">
        <v>4181</v>
      </c>
      <c r="AF4182" s="16" t="s">
        <v>39</v>
      </c>
      <c r="AG4182" s="16"/>
      <c r="AH4182" s="16"/>
      <c r="AI4182" s="16" t="str">
        <f t="shared" si="260"/>
        <v>(16,4,9,39,53,440,30, null, 39, 'IFLR 2024 USA',2024, '2023-02-01','2023-02-01','".Carbon::now()."','".Carbon::now()."'),</v>
      </c>
      <c r="AJ4182" s="16" t="str">
        <f t="shared" si="261"/>
        <v>('".DB::select("SELECT id_status FROM `status` WHERE `element_type` = 'task' AND status_type = 'client' AND name ='CONFIRMED'")[0]-&gt;id_status."',4181,1),</v>
      </c>
      <c r="AK4182" s="16" t="str">
        <f t="shared" si="262"/>
        <v/>
      </c>
      <c r="AL4182" s="16" t="str">
        <f t="shared" si="263"/>
        <v/>
      </c>
    </row>
    <row r="4183" spans="1:38" x14ac:dyDescent="0.25">
      <c r="A4183" s="16" t="s">
        <v>959</v>
      </c>
      <c r="B4183" s="16" t="s">
        <v>3139</v>
      </c>
      <c r="C4183" s="16" t="s">
        <v>240</v>
      </c>
      <c r="D4183" s="16" t="s">
        <v>28</v>
      </c>
      <c r="E4183" s="16" t="s">
        <v>816</v>
      </c>
      <c r="F4183" s="16" t="s">
        <v>3734</v>
      </c>
      <c r="G4183" s="16" t="s">
        <v>122</v>
      </c>
      <c r="H4183" s="16" t="s">
        <v>60</v>
      </c>
      <c r="I4183" s="16" t="s">
        <v>65</v>
      </c>
      <c r="J4183" s="16" t="s">
        <v>65</v>
      </c>
      <c r="M4183" s="16"/>
      <c r="N4183" s="7">
        <v>44958</v>
      </c>
      <c r="O4183" s="9">
        <v>44958</v>
      </c>
      <c r="P4183" t="s">
        <v>1213</v>
      </c>
      <c r="Q4183">
        <v>1</v>
      </c>
      <c r="R4183">
        <v>134</v>
      </c>
      <c r="S4183">
        <v>4</v>
      </c>
      <c r="T4183" t="s">
        <v>3026</v>
      </c>
      <c r="U4183">
        <v>16</v>
      </c>
      <c r="V4183">
        <v>9</v>
      </c>
      <c r="W4183">
        <v>39</v>
      </c>
      <c r="X4183">
        <v>53</v>
      </c>
      <c r="Y4183">
        <v>455</v>
      </c>
      <c r="Z4183">
        <v>30</v>
      </c>
      <c r="AA4183">
        <v>30</v>
      </c>
      <c r="AE4183">
        <v>4182</v>
      </c>
      <c r="AF4183" s="16" t="s">
        <v>24</v>
      </c>
      <c r="AG4183" s="16"/>
      <c r="AH4183" s="16"/>
      <c r="AI4183" s="16" t="str">
        <f t="shared" si="260"/>
        <v>(16,4,9,39,53,455,30, null, null, 'IFLR 2024 USA',2024, '2023-02-01','2023-02-01','".Carbon::now()."','".Carbon::now()."'),</v>
      </c>
      <c r="AJ4183" s="16" t="str">
        <f t="shared" si="261"/>
        <v>('".DB::select("SELECT id_status FROM `status` WHERE `element_type` = 'task' AND status_type = 'client' AND name ='CANCELLED'")[0]-&gt;id_status."',4182,1),</v>
      </c>
      <c r="AK4183" s="16" t="str">
        <f t="shared" si="262"/>
        <v/>
      </c>
      <c r="AL4183" s="16" t="str">
        <f t="shared" si="263"/>
        <v/>
      </c>
    </row>
    <row r="4184" spans="1:38" x14ac:dyDescent="0.25">
      <c r="A4184" s="16" t="s">
        <v>959</v>
      </c>
      <c r="B4184" s="16" t="s">
        <v>3139</v>
      </c>
      <c r="C4184" s="16" t="s">
        <v>240</v>
      </c>
      <c r="D4184" s="16" t="s">
        <v>28</v>
      </c>
      <c r="E4184" s="16" t="s">
        <v>816</v>
      </c>
      <c r="F4184" s="16" t="s">
        <v>3734</v>
      </c>
      <c r="G4184" s="16" t="s">
        <v>591</v>
      </c>
      <c r="H4184" s="16" t="s">
        <v>243</v>
      </c>
      <c r="I4184" s="16" t="s">
        <v>65</v>
      </c>
      <c r="J4184" s="16" t="s">
        <v>65</v>
      </c>
      <c r="M4184" s="16" t="s">
        <v>315</v>
      </c>
      <c r="N4184" s="7">
        <v>44958</v>
      </c>
      <c r="O4184" s="9">
        <v>44958</v>
      </c>
      <c r="P4184" t="s">
        <v>1213</v>
      </c>
      <c r="Q4184">
        <v>1</v>
      </c>
      <c r="R4184">
        <v>134</v>
      </c>
      <c r="S4184">
        <v>4</v>
      </c>
      <c r="T4184" t="s">
        <v>3026</v>
      </c>
      <c r="U4184">
        <v>16</v>
      </c>
      <c r="V4184">
        <v>9</v>
      </c>
      <c r="W4184">
        <v>39</v>
      </c>
      <c r="X4184">
        <v>74</v>
      </c>
      <c r="Y4184">
        <v>440</v>
      </c>
      <c r="Z4184">
        <v>30</v>
      </c>
      <c r="AA4184">
        <v>30</v>
      </c>
      <c r="AD4184">
        <v>39</v>
      </c>
      <c r="AE4184">
        <v>4183</v>
      </c>
      <c r="AF4184" s="16" t="s">
        <v>39</v>
      </c>
      <c r="AG4184" s="16"/>
      <c r="AH4184" s="16"/>
      <c r="AI4184" s="16" t="str">
        <f t="shared" si="260"/>
        <v>(16,4,9,39,74,440,30, null, 39, 'IFLR 2024 USA',2024, '2023-02-01','2023-02-01','".Carbon::now()."','".Carbon::now()."'),</v>
      </c>
      <c r="AJ4184" s="16" t="str">
        <f t="shared" si="261"/>
        <v>('".DB::select("SELECT id_status FROM `status` WHERE `element_type` = 'task' AND status_type = 'client' AND name ='CONFIRMED'")[0]-&gt;id_status."',4183,1),</v>
      </c>
      <c r="AK4184" s="16" t="str">
        <f t="shared" si="262"/>
        <v/>
      </c>
      <c r="AL4184" s="16" t="str">
        <f t="shared" si="263"/>
        <v/>
      </c>
    </row>
    <row r="4185" spans="1:38" x14ac:dyDescent="0.25">
      <c r="A4185" s="16" t="s">
        <v>959</v>
      </c>
      <c r="B4185" s="16" t="s">
        <v>3139</v>
      </c>
      <c r="C4185" s="16" t="s">
        <v>240</v>
      </c>
      <c r="D4185" s="16" t="s">
        <v>28</v>
      </c>
      <c r="E4185" s="16" t="s">
        <v>816</v>
      </c>
      <c r="F4185" s="16" t="s">
        <v>3734</v>
      </c>
      <c r="G4185" s="16" t="s">
        <v>123</v>
      </c>
      <c r="H4185" s="16" t="s">
        <v>196</v>
      </c>
      <c r="I4185" s="16" t="s">
        <v>65</v>
      </c>
      <c r="J4185" s="16" t="s">
        <v>482</v>
      </c>
      <c r="M4185" s="16" t="s">
        <v>315</v>
      </c>
      <c r="N4185" s="7">
        <v>44958</v>
      </c>
      <c r="O4185" s="9">
        <v>44958</v>
      </c>
      <c r="P4185" t="s">
        <v>1213</v>
      </c>
      <c r="Q4185">
        <v>1</v>
      </c>
      <c r="R4185">
        <v>134</v>
      </c>
      <c r="S4185">
        <v>4</v>
      </c>
      <c r="T4185" t="s">
        <v>3026</v>
      </c>
      <c r="U4185">
        <v>16</v>
      </c>
      <c r="V4185">
        <v>9</v>
      </c>
      <c r="W4185">
        <v>39</v>
      </c>
      <c r="X4185">
        <v>75</v>
      </c>
      <c r="Y4185">
        <v>423</v>
      </c>
      <c r="Z4185">
        <v>30</v>
      </c>
      <c r="AA4185">
        <v>34</v>
      </c>
      <c r="AD4185">
        <v>39</v>
      </c>
      <c r="AE4185">
        <v>4184</v>
      </c>
      <c r="AF4185" s="16" t="s">
        <v>39</v>
      </c>
      <c r="AG4185" s="16"/>
      <c r="AH4185" s="16"/>
      <c r="AI4185" s="16" t="str">
        <f t="shared" si="260"/>
        <v>(16,4,9,39,75,423,34, null, 39, 'IFLR 2024 USA',2024, '2023-02-01','2023-02-01','".Carbon::now()."','".Carbon::now()."'),</v>
      </c>
      <c r="AJ4185" s="16" t="str">
        <f t="shared" si="261"/>
        <v>('".DB::select("SELECT id_status FROM `status` WHERE `element_type` = 'task' AND status_type = 'client' AND name ='CONFIRMED'")[0]-&gt;id_status."',4184,1),</v>
      </c>
      <c r="AK4185" s="16" t="str">
        <f t="shared" si="262"/>
        <v/>
      </c>
      <c r="AL4185" s="16" t="str">
        <f t="shared" si="263"/>
        <v/>
      </c>
    </row>
    <row r="4186" spans="1:38" x14ac:dyDescent="0.25">
      <c r="A4186" s="16" t="s">
        <v>959</v>
      </c>
      <c r="B4186" s="16" t="s">
        <v>3139</v>
      </c>
      <c r="C4186" s="16" t="s">
        <v>240</v>
      </c>
      <c r="D4186" s="16" t="s">
        <v>28</v>
      </c>
      <c r="E4186" s="16" t="s">
        <v>816</v>
      </c>
      <c r="F4186" s="16" t="s">
        <v>3734</v>
      </c>
      <c r="G4186" s="16" t="s">
        <v>123</v>
      </c>
      <c r="H4186" s="16" t="s">
        <v>243</v>
      </c>
      <c r="I4186" s="16" t="s">
        <v>65</v>
      </c>
      <c r="J4186" s="16" t="s">
        <v>65</v>
      </c>
      <c r="M4186" s="16" t="s">
        <v>315</v>
      </c>
      <c r="N4186" s="7">
        <v>44958</v>
      </c>
      <c r="O4186" s="9">
        <v>44958</v>
      </c>
      <c r="P4186" t="s">
        <v>1213</v>
      </c>
      <c r="Q4186">
        <v>1</v>
      </c>
      <c r="R4186">
        <v>134</v>
      </c>
      <c r="S4186">
        <v>4</v>
      </c>
      <c r="T4186" t="s">
        <v>3026</v>
      </c>
      <c r="U4186">
        <v>16</v>
      </c>
      <c r="V4186">
        <v>9</v>
      </c>
      <c r="W4186">
        <v>39</v>
      </c>
      <c r="X4186">
        <v>75</v>
      </c>
      <c r="Y4186">
        <v>440</v>
      </c>
      <c r="Z4186">
        <v>30</v>
      </c>
      <c r="AA4186">
        <v>30</v>
      </c>
      <c r="AD4186">
        <v>39</v>
      </c>
      <c r="AE4186">
        <v>4185</v>
      </c>
      <c r="AF4186" s="16" t="s">
        <v>39</v>
      </c>
      <c r="AG4186" s="16"/>
      <c r="AH4186" s="16"/>
      <c r="AI4186" s="16" t="str">
        <f t="shared" si="260"/>
        <v>(16,4,9,39,75,440,30, null, 39, 'IFLR 2024 USA',2024, '2023-02-01','2023-02-01','".Carbon::now()."','".Carbon::now()."'),</v>
      </c>
      <c r="AJ4186" s="16" t="str">
        <f t="shared" si="261"/>
        <v>('".DB::select("SELECT id_status FROM `status` WHERE `element_type` = 'task' AND status_type = 'client' AND name ='CONFIRMED'")[0]-&gt;id_status."',4185,1),</v>
      </c>
      <c r="AK4186" s="16" t="str">
        <f t="shared" si="262"/>
        <v/>
      </c>
      <c r="AL4186" s="16" t="str">
        <f t="shared" si="263"/>
        <v/>
      </c>
    </row>
    <row r="4187" spans="1:38" x14ac:dyDescent="0.25">
      <c r="A4187" s="16" t="s">
        <v>959</v>
      </c>
      <c r="B4187" s="16" t="s">
        <v>3139</v>
      </c>
      <c r="C4187" s="16" t="s">
        <v>240</v>
      </c>
      <c r="D4187" s="16" t="s">
        <v>28</v>
      </c>
      <c r="E4187" s="16" t="s">
        <v>816</v>
      </c>
      <c r="F4187" s="16" t="s">
        <v>3734</v>
      </c>
      <c r="G4187" s="16" t="s">
        <v>123</v>
      </c>
      <c r="H4187" s="16" t="s">
        <v>60</v>
      </c>
      <c r="I4187" s="16" t="s">
        <v>65</v>
      </c>
      <c r="J4187" s="16" t="s">
        <v>65</v>
      </c>
      <c r="M4187" s="16" t="s">
        <v>315</v>
      </c>
      <c r="N4187" s="7">
        <v>44958</v>
      </c>
      <c r="O4187" s="9">
        <v>44958</v>
      </c>
      <c r="P4187" t="s">
        <v>1213</v>
      </c>
      <c r="Q4187">
        <v>1</v>
      </c>
      <c r="R4187">
        <v>134</v>
      </c>
      <c r="S4187">
        <v>4</v>
      </c>
      <c r="T4187" t="s">
        <v>3026</v>
      </c>
      <c r="U4187">
        <v>16</v>
      </c>
      <c r="V4187">
        <v>9</v>
      </c>
      <c r="W4187">
        <v>39</v>
      </c>
      <c r="X4187">
        <v>75</v>
      </c>
      <c r="Y4187">
        <v>455</v>
      </c>
      <c r="Z4187">
        <v>30</v>
      </c>
      <c r="AA4187">
        <v>30</v>
      </c>
      <c r="AD4187">
        <v>39</v>
      </c>
      <c r="AE4187">
        <v>4186</v>
      </c>
      <c r="AF4187" s="16" t="s">
        <v>39</v>
      </c>
      <c r="AG4187" s="16"/>
      <c r="AH4187" s="16"/>
      <c r="AI4187" s="16" t="str">
        <f t="shared" si="260"/>
        <v>(16,4,9,39,75,455,30, null, 39, 'IFLR 2024 USA',2024, '2023-02-01','2023-02-01','".Carbon::now()."','".Carbon::now()."'),</v>
      </c>
      <c r="AJ4187" s="16" t="str">
        <f t="shared" si="261"/>
        <v>('".DB::select("SELECT id_status FROM `status` WHERE `element_type` = 'task' AND status_type = 'client' AND name ='CONFIRMED'")[0]-&gt;id_status."',4186,1),</v>
      </c>
      <c r="AK4187" s="16" t="str">
        <f t="shared" si="262"/>
        <v/>
      </c>
      <c r="AL4187" s="16" t="str">
        <f t="shared" si="263"/>
        <v/>
      </c>
    </row>
    <row r="4188" spans="1:38" x14ac:dyDescent="0.25">
      <c r="A4188" s="16" t="s">
        <v>959</v>
      </c>
      <c r="B4188" s="16" t="s">
        <v>3139</v>
      </c>
      <c r="C4188" s="16" t="s">
        <v>240</v>
      </c>
      <c r="D4188" s="16" t="s">
        <v>28</v>
      </c>
      <c r="E4188" s="16" t="s">
        <v>816</v>
      </c>
      <c r="F4188" s="16" t="s">
        <v>3734</v>
      </c>
      <c r="G4188" s="16" t="s">
        <v>131</v>
      </c>
      <c r="H4188" s="16" t="s">
        <v>243</v>
      </c>
      <c r="I4188" s="16" t="s">
        <v>65</v>
      </c>
      <c r="J4188" s="16" t="s">
        <v>65</v>
      </c>
      <c r="M4188" s="16" t="s">
        <v>315</v>
      </c>
      <c r="N4188" s="7">
        <v>44958</v>
      </c>
      <c r="O4188" s="9">
        <v>44958</v>
      </c>
      <c r="P4188" t="s">
        <v>1213</v>
      </c>
      <c r="Q4188">
        <v>1</v>
      </c>
      <c r="R4188">
        <v>134</v>
      </c>
      <c r="S4188">
        <v>4</v>
      </c>
      <c r="T4188" t="s">
        <v>3026</v>
      </c>
      <c r="U4188">
        <v>16</v>
      </c>
      <c r="V4188">
        <v>9</v>
      </c>
      <c r="W4188">
        <v>39</v>
      </c>
      <c r="X4188">
        <v>89</v>
      </c>
      <c r="Y4188">
        <v>440</v>
      </c>
      <c r="Z4188">
        <v>30</v>
      </c>
      <c r="AA4188">
        <v>30</v>
      </c>
      <c r="AD4188">
        <v>39</v>
      </c>
      <c r="AE4188">
        <v>4187</v>
      </c>
      <c r="AF4188" s="16" t="s">
        <v>39</v>
      </c>
      <c r="AG4188" s="16"/>
      <c r="AH4188" s="16"/>
      <c r="AI4188" s="16" t="str">
        <f t="shared" si="260"/>
        <v>(16,4,9,39,89,440,30, null, 39, 'IFLR 2024 USA',2024, '2023-02-01','2023-02-01','".Carbon::now()."','".Carbon::now()."'),</v>
      </c>
      <c r="AJ4188" s="16" t="str">
        <f t="shared" si="261"/>
        <v>('".DB::select("SELECT id_status FROM `status` WHERE `element_type` = 'task' AND status_type = 'client' AND name ='CONFIRMED'")[0]-&gt;id_status."',4187,1),</v>
      </c>
      <c r="AK4188" s="16" t="str">
        <f t="shared" si="262"/>
        <v/>
      </c>
      <c r="AL4188" s="16" t="str">
        <f t="shared" si="263"/>
        <v/>
      </c>
    </row>
    <row r="4189" spans="1:38" x14ac:dyDescent="0.25">
      <c r="A4189" s="16" t="s">
        <v>959</v>
      </c>
      <c r="B4189" s="16" t="s">
        <v>3139</v>
      </c>
      <c r="C4189" s="16" t="s">
        <v>240</v>
      </c>
      <c r="D4189" s="16" t="s">
        <v>28</v>
      </c>
      <c r="E4189" s="16" t="s">
        <v>816</v>
      </c>
      <c r="F4189" s="16" t="s">
        <v>3734</v>
      </c>
      <c r="G4189" s="16" t="s">
        <v>131</v>
      </c>
      <c r="H4189" s="16" t="s">
        <v>60</v>
      </c>
      <c r="I4189" s="16" t="s">
        <v>65</v>
      </c>
      <c r="J4189" s="16" t="s">
        <v>65</v>
      </c>
      <c r="M4189" s="16" t="s">
        <v>315</v>
      </c>
      <c r="N4189" s="7">
        <v>44958</v>
      </c>
      <c r="O4189" s="9">
        <v>44958</v>
      </c>
      <c r="P4189" t="s">
        <v>1213</v>
      </c>
      <c r="Q4189">
        <v>1</v>
      </c>
      <c r="R4189">
        <v>134</v>
      </c>
      <c r="S4189">
        <v>4</v>
      </c>
      <c r="T4189" t="s">
        <v>3026</v>
      </c>
      <c r="U4189">
        <v>16</v>
      </c>
      <c r="V4189">
        <v>9</v>
      </c>
      <c r="W4189">
        <v>39</v>
      </c>
      <c r="X4189">
        <v>89</v>
      </c>
      <c r="Y4189">
        <v>455</v>
      </c>
      <c r="Z4189">
        <v>30</v>
      </c>
      <c r="AA4189">
        <v>30</v>
      </c>
      <c r="AD4189">
        <v>39</v>
      </c>
      <c r="AE4189">
        <v>4188</v>
      </c>
      <c r="AF4189" s="16" t="s">
        <v>39</v>
      </c>
      <c r="AG4189" s="16"/>
      <c r="AH4189" s="16"/>
      <c r="AI4189" s="16" t="str">
        <f t="shared" si="260"/>
        <v>(16,4,9,39,89,455,30, null, 39, 'IFLR 2024 USA',2024, '2023-02-01','2023-02-01','".Carbon::now()."','".Carbon::now()."'),</v>
      </c>
      <c r="AJ4189" s="16" t="str">
        <f t="shared" si="261"/>
        <v>('".DB::select("SELECT id_status FROM `status` WHERE `element_type` = 'task' AND status_type = 'client' AND name ='CONFIRMED'")[0]-&gt;id_status."',4188,1),</v>
      </c>
      <c r="AK4189" s="16" t="str">
        <f t="shared" si="262"/>
        <v/>
      </c>
      <c r="AL4189" s="16" t="str">
        <f t="shared" si="263"/>
        <v/>
      </c>
    </row>
    <row r="4190" spans="1:38" x14ac:dyDescent="0.25">
      <c r="A4190" s="16" t="s">
        <v>959</v>
      </c>
      <c r="B4190" s="16" t="s">
        <v>3139</v>
      </c>
      <c r="C4190" s="16" t="s">
        <v>240</v>
      </c>
      <c r="D4190" s="16" t="s">
        <v>28</v>
      </c>
      <c r="E4190" s="16" t="s">
        <v>241</v>
      </c>
      <c r="F4190" s="16" t="s">
        <v>242</v>
      </c>
      <c r="G4190" s="16" t="s">
        <v>77</v>
      </c>
      <c r="H4190" s="16" t="s">
        <v>4107</v>
      </c>
      <c r="I4190" s="16" t="s">
        <v>65</v>
      </c>
      <c r="J4190" s="16" t="s">
        <v>153</v>
      </c>
      <c r="M4190" s="16" t="s">
        <v>315</v>
      </c>
      <c r="N4190" s="7">
        <v>44958</v>
      </c>
      <c r="O4190" s="9">
        <v>44958</v>
      </c>
      <c r="P4190" t="s">
        <v>1213</v>
      </c>
      <c r="Q4190">
        <v>1</v>
      </c>
      <c r="R4190">
        <v>134</v>
      </c>
      <c r="S4190">
        <v>4</v>
      </c>
      <c r="T4190" t="s">
        <v>3026</v>
      </c>
      <c r="U4190">
        <v>16</v>
      </c>
      <c r="V4190">
        <v>9</v>
      </c>
      <c r="W4190">
        <v>40</v>
      </c>
      <c r="X4190">
        <v>113</v>
      </c>
      <c r="Y4190">
        <v>419</v>
      </c>
      <c r="Z4190">
        <v>30</v>
      </c>
      <c r="AA4190">
        <v>16</v>
      </c>
      <c r="AD4190">
        <v>39</v>
      </c>
      <c r="AE4190">
        <v>4189</v>
      </c>
      <c r="AF4190" s="16" t="s">
        <v>39</v>
      </c>
      <c r="AG4190" s="16"/>
      <c r="AH4190" s="16"/>
      <c r="AI4190" s="16" t="str">
        <f t="shared" si="260"/>
        <v>(16,4,9,40,113,419,16, null, 39, 'IFLR 2024 Western Europe',2024, '2023-02-01','2023-02-01','".Carbon::now()."','".Carbon::now()."'),</v>
      </c>
      <c r="AJ4190" s="16" t="str">
        <f t="shared" si="261"/>
        <v>('".DB::select("SELECT id_status FROM `status` WHERE `element_type` = 'task' AND status_type = 'client' AND name ='CONFIRMED'")[0]-&gt;id_status."',4189,1),</v>
      </c>
      <c r="AK4190" s="16" t="str">
        <f t="shared" si="262"/>
        <v/>
      </c>
      <c r="AL4190" s="16" t="str">
        <f t="shared" si="263"/>
        <v/>
      </c>
    </row>
    <row r="4191" spans="1:38" x14ac:dyDescent="0.25">
      <c r="A4191" s="16" t="s">
        <v>959</v>
      </c>
      <c r="B4191" s="16" t="s">
        <v>3139</v>
      </c>
      <c r="C4191" s="16" t="s">
        <v>240</v>
      </c>
      <c r="D4191" s="16" t="s">
        <v>28</v>
      </c>
      <c r="E4191" s="16" t="s">
        <v>241</v>
      </c>
      <c r="F4191" s="16" t="s">
        <v>242</v>
      </c>
      <c r="G4191" s="16" t="s">
        <v>77</v>
      </c>
      <c r="H4191" s="16" t="s">
        <v>3347</v>
      </c>
      <c r="I4191" s="16" t="s">
        <v>65</v>
      </c>
      <c r="J4191" s="16" t="s">
        <v>153</v>
      </c>
      <c r="M4191" s="16" t="s">
        <v>315</v>
      </c>
      <c r="N4191" s="7">
        <v>44958</v>
      </c>
      <c r="O4191" s="9">
        <v>44958</v>
      </c>
      <c r="P4191" t="s">
        <v>1213</v>
      </c>
      <c r="Q4191">
        <v>1</v>
      </c>
      <c r="R4191">
        <v>134</v>
      </c>
      <c r="S4191">
        <v>4</v>
      </c>
      <c r="T4191" t="s">
        <v>3026</v>
      </c>
      <c r="U4191">
        <v>16</v>
      </c>
      <c r="V4191">
        <v>9</v>
      </c>
      <c r="W4191">
        <v>40</v>
      </c>
      <c r="X4191">
        <v>113</v>
      </c>
      <c r="Y4191">
        <v>430</v>
      </c>
      <c r="Z4191">
        <v>30</v>
      </c>
      <c r="AA4191">
        <v>16</v>
      </c>
      <c r="AD4191">
        <v>39</v>
      </c>
      <c r="AE4191">
        <v>4190</v>
      </c>
      <c r="AF4191" s="16" t="s">
        <v>39</v>
      </c>
      <c r="AG4191" s="16"/>
      <c r="AH4191" s="16"/>
      <c r="AI4191" s="16" t="str">
        <f t="shared" si="260"/>
        <v>(16,4,9,40,113,430,16, null, 39, 'IFLR 2024 Western Europe',2024, '2023-02-01','2023-02-01','".Carbon::now()."','".Carbon::now()."'),</v>
      </c>
      <c r="AJ4191" s="16" t="str">
        <f t="shared" si="261"/>
        <v>('".DB::select("SELECT id_status FROM `status` WHERE `element_type` = 'task' AND status_type = 'client' AND name ='CONFIRMED'")[0]-&gt;id_status."',4190,1),</v>
      </c>
      <c r="AK4191" s="16" t="str">
        <f t="shared" si="262"/>
        <v/>
      </c>
      <c r="AL4191" s="16" t="str">
        <f t="shared" si="263"/>
        <v/>
      </c>
    </row>
    <row r="4192" spans="1:38" x14ac:dyDescent="0.25">
      <c r="A4192" s="16" t="s">
        <v>959</v>
      </c>
      <c r="B4192" s="16" t="s">
        <v>3139</v>
      </c>
      <c r="C4192" s="16" t="s">
        <v>240</v>
      </c>
      <c r="D4192" s="16" t="s">
        <v>28</v>
      </c>
      <c r="E4192" s="16" t="s">
        <v>241</v>
      </c>
      <c r="F4192" s="16" t="s">
        <v>242</v>
      </c>
      <c r="G4192" s="16" t="s">
        <v>77</v>
      </c>
      <c r="H4192" s="16" t="s">
        <v>4560</v>
      </c>
      <c r="I4192" s="16" t="s">
        <v>65</v>
      </c>
      <c r="J4192" s="16" t="s">
        <v>153</v>
      </c>
      <c r="M4192" s="16" t="s">
        <v>315</v>
      </c>
      <c r="N4192" s="7">
        <v>44958</v>
      </c>
      <c r="O4192" s="9">
        <v>44958</v>
      </c>
      <c r="P4192" t="s">
        <v>1213</v>
      </c>
      <c r="Q4192">
        <v>1</v>
      </c>
      <c r="R4192">
        <v>134</v>
      </c>
      <c r="S4192">
        <v>4</v>
      </c>
      <c r="T4192" t="s">
        <v>3026</v>
      </c>
      <c r="U4192">
        <v>16</v>
      </c>
      <c r="V4192">
        <v>9</v>
      </c>
      <c r="W4192">
        <v>40</v>
      </c>
      <c r="X4192">
        <v>113</v>
      </c>
      <c r="Y4192">
        <v>436</v>
      </c>
      <c r="Z4192">
        <v>30</v>
      </c>
      <c r="AA4192">
        <v>16</v>
      </c>
      <c r="AD4192">
        <v>39</v>
      </c>
      <c r="AE4192">
        <v>4191</v>
      </c>
      <c r="AF4192" s="16" t="s">
        <v>39</v>
      </c>
      <c r="AG4192" s="16"/>
      <c r="AH4192" s="16"/>
      <c r="AI4192" s="16" t="str">
        <f t="shared" si="260"/>
        <v>(16,4,9,40,113,436,16, null, 39, 'IFLR 2024 Western Europe',2024, '2023-02-01','2023-02-01','".Carbon::now()."','".Carbon::now()."'),</v>
      </c>
      <c r="AJ4192" s="16" t="str">
        <f t="shared" si="261"/>
        <v>('".DB::select("SELECT id_status FROM `status` WHERE `element_type` = 'task' AND status_type = 'client' AND name ='CONFIRMED'")[0]-&gt;id_status."',4191,1),</v>
      </c>
      <c r="AK4192" s="16" t="str">
        <f t="shared" si="262"/>
        <v/>
      </c>
      <c r="AL4192" s="16" t="str">
        <f t="shared" si="263"/>
        <v/>
      </c>
    </row>
    <row r="4193" spans="1:38" x14ac:dyDescent="0.25">
      <c r="A4193" s="16" t="s">
        <v>959</v>
      </c>
      <c r="B4193" s="16" t="s">
        <v>3139</v>
      </c>
      <c r="C4193" s="16" t="s">
        <v>240</v>
      </c>
      <c r="D4193" s="16" t="s">
        <v>28</v>
      </c>
      <c r="E4193" s="16" t="s">
        <v>241</v>
      </c>
      <c r="F4193" s="16" t="s">
        <v>242</v>
      </c>
      <c r="G4193" s="16" t="s">
        <v>77</v>
      </c>
      <c r="H4193" s="16" t="s">
        <v>243</v>
      </c>
      <c r="I4193" s="16" t="s">
        <v>65</v>
      </c>
      <c r="J4193" s="16" t="s">
        <v>153</v>
      </c>
      <c r="M4193" s="16" t="s">
        <v>315</v>
      </c>
      <c r="N4193" s="7">
        <v>44958</v>
      </c>
      <c r="O4193" s="9">
        <v>44958</v>
      </c>
      <c r="P4193" t="s">
        <v>1213</v>
      </c>
      <c r="Q4193">
        <v>1</v>
      </c>
      <c r="R4193">
        <v>134</v>
      </c>
      <c r="S4193">
        <v>4</v>
      </c>
      <c r="T4193" t="s">
        <v>3026</v>
      </c>
      <c r="U4193">
        <v>16</v>
      </c>
      <c r="V4193">
        <v>9</v>
      </c>
      <c r="W4193">
        <v>40</v>
      </c>
      <c r="X4193">
        <v>113</v>
      </c>
      <c r="Y4193">
        <v>440</v>
      </c>
      <c r="Z4193">
        <v>30</v>
      </c>
      <c r="AA4193">
        <v>16</v>
      </c>
      <c r="AD4193">
        <v>39</v>
      </c>
      <c r="AE4193">
        <v>4192</v>
      </c>
      <c r="AF4193" s="16" t="s">
        <v>39</v>
      </c>
      <c r="AG4193" s="16"/>
      <c r="AH4193" s="16"/>
      <c r="AI4193" s="16" t="str">
        <f t="shared" si="260"/>
        <v>(16,4,9,40,113,440,16, null, 39, 'IFLR 2024 Western Europe',2024, '2023-02-01','2023-02-01','".Carbon::now()."','".Carbon::now()."'),</v>
      </c>
      <c r="AJ4193" s="16" t="str">
        <f t="shared" si="261"/>
        <v>('".DB::select("SELECT id_status FROM `status` WHERE `element_type` = 'task' AND status_type = 'client' AND name ='CONFIRMED'")[0]-&gt;id_status."',4192,1),</v>
      </c>
      <c r="AK4193" s="16" t="str">
        <f t="shared" si="262"/>
        <v/>
      </c>
      <c r="AL4193" s="16" t="str">
        <f t="shared" si="263"/>
        <v/>
      </c>
    </row>
    <row r="4194" spans="1:38" x14ac:dyDescent="0.25">
      <c r="A4194" s="16" t="s">
        <v>959</v>
      </c>
      <c r="B4194" s="16" t="s">
        <v>3139</v>
      </c>
      <c r="C4194" s="16" t="s">
        <v>240</v>
      </c>
      <c r="D4194" s="16" t="s">
        <v>28</v>
      </c>
      <c r="E4194" s="16" t="s">
        <v>241</v>
      </c>
      <c r="F4194" s="16" t="s">
        <v>242</v>
      </c>
      <c r="G4194" s="16" t="s">
        <v>77</v>
      </c>
      <c r="H4194" s="16" t="s">
        <v>998</v>
      </c>
      <c r="I4194" s="16" t="s">
        <v>65</v>
      </c>
      <c r="J4194" s="16" t="s">
        <v>153</v>
      </c>
      <c r="M4194" s="16" t="s">
        <v>315</v>
      </c>
      <c r="N4194" s="7">
        <v>44958</v>
      </c>
      <c r="O4194" s="9">
        <v>44958</v>
      </c>
      <c r="P4194" t="s">
        <v>1213</v>
      </c>
      <c r="Q4194">
        <v>1</v>
      </c>
      <c r="R4194">
        <v>134</v>
      </c>
      <c r="S4194">
        <v>4</v>
      </c>
      <c r="T4194" t="s">
        <v>3026</v>
      </c>
      <c r="U4194">
        <v>16</v>
      </c>
      <c r="V4194">
        <v>9</v>
      </c>
      <c r="W4194">
        <v>40</v>
      </c>
      <c r="X4194">
        <v>113</v>
      </c>
      <c r="Y4194">
        <v>444</v>
      </c>
      <c r="Z4194">
        <v>30</v>
      </c>
      <c r="AA4194">
        <v>16</v>
      </c>
      <c r="AD4194">
        <v>39</v>
      </c>
      <c r="AE4194">
        <v>4193</v>
      </c>
      <c r="AF4194" s="16" t="s">
        <v>39</v>
      </c>
      <c r="AG4194" s="16"/>
      <c r="AH4194" s="16"/>
      <c r="AI4194" s="16" t="str">
        <f t="shared" si="260"/>
        <v>(16,4,9,40,113,444,16, null, 39, 'IFLR 2024 Western Europe',2024, '2023-02-01','2023-02-01','".Carbon::now()."','".Carbon::now()."'),</v>
      </c>
      <c r="AJ4194" s="16" t="str">
        <f t="shared" si="261"/>
        <v>('".DB::select("SELECT id_status FROM `status` WHERE `element_type` = 'task' AND status_type = 'client' AND name ='CONFIRMED'")[0]-&gt;id_status."',4193,1),</v>
      </c>
      <c r="AK4194" s="16" t="str">
        <f t="shared" si="262"/>
        <v/>
      </c>
      <c r="AL4194" s="16" t="str">
        <f t="shared" si="263"/>
        <v/>
      </c>
    </row>
    <row r="4195" spans="1:38" x14ac:dyDescent="0.25">
      <c r="A4195" s="16" t="s">
        <v>959</v>
      </c>
      <c r="B4195" s="16" t="s">
        <v>3139</v>
      </c>
      <c r="C4195" s="16" t="s">
        <v>240</v>
      </c>
      <c r="D4195" s="16" t="s">
        <v>28</v>
      </c>
      <c r="E4195" s="16" t="s">
        <v>241</v>
      </c>
      <c r="F4195" s="16" t="s">
        <v>242</v>
      </c>
      <c r="G4195" s="16" t="s">
        <v>77</v>
      </c>
      <c r="H4195" s="16" t="s">
        <v>60</v>
      </c>
      <c r="I4195" s="16" t="s">
        <v>65</v>
      </c>
      <c r="J4195" s="16" t="s">
        <v>153</v>
      </c>
      <c r="M4195" s="16" t="s">
        <v>315</v>
      </c>
      <c r="N4195" s="7">
        <v>44958</v>
      </c>
      <c r="O4195" s="9">
        <v>44958</v>
      </c>
      <c r="P4195" t="s">
        <v>1213</v>
      </c>
      <c r="Q4195">
        <v>1</v>
      </c>
      <c r="R4195">
        <v>134</v>
      </c>
      <c r="S4195">
        <v>4</v>
      </c>
      <c r="T4195" t="s">
        <v>3026</v>
      </c>
      <c r="U4195">
        <v>16</v>
      </c>
      <c r="V4195">
        <v>9</v>
      </c>
      <c r="W4195">
        <v>40</v>
      </c>
      <c r="X4195">
        <v>113</v>
      </c>
      <c r="Y4195">
        <v>455</v>
      </c>
      <c r="Z4195">
        <v>30</v>
      </c>
      <c r="AA4195">
        <v>16</v>
      </c>
      <c r="AD4195">
        <v>39</v>
      </c>
      <c r="AE4195">
        <v>4194</v>
      </c>
      <c r="AF4195" s="16" t="s">
        <v>39</v>
      </c>
      <c r="AG4195" s="16"/>
      <c r="AH4195" s="16"/>
      <c r="AI4195" s="16" t="str">
        <f t="shared" si="260"/>
        <v>(16,4,9,40,113,455,16, null, 39, 'IFLR 2024 Western Europe',2024, '2023-02-01','2023-02-01','".Carbon::now()."','".Carbon::now()."'),</v>
      </c>
      <c r="AJ4195" s="16" t="str">
        <f t="shared" si="261"/>
        <v>('".DB::select("SELECT id_status FROM `status` WHERE `element_type` = 'task' AND status_type = 'client' AND name ='CONFIRMED'")[0]-&gt;id_status."',4194,1),</v>
      </c>
      <c r="AK4195" s="16" t="str">
        <f t="shared" si="262"/>
        <v/>
      </c>
      <c r="AL4195" s="16" t="str">
        <f t="shared" si="263"/>
        <v/>
      </c>
    </row>
    <row r="4196" spans="1:38" x14ac:dyDescent="0.25">
      <c r="A4196" s="16" t="s">
        <v>959</v>
      </c>
      <c r="B4196" s="16" t="s">
        <v>3139</v>
      </c>
      <c r="C4196" s="16" t="s">
        <v>27</v>
      </c>
      <c r="D4196" s="16" t="s">
        <v>28</v>
      </c>
      <c r="E4196" s="16" t="s">
        <v>192</v>
      </c>
      <c r="F4196" s="16" t="s">
        <v>155</v>
      </c>
      <c r="G4196" s="16" t="s">
        <v>262</v>
      </c>
      <c r="H4196" s="16" t="s">
        <v>1035</v>
      </c>
      <c r="I4196" s="16" t="s">
        <v>65</v>
      </c>
      <c r="J4196" s="16" t="s">
        <v>65</v>
      </c>
      <c r="M4196" s="16" t="s">
        <v>315</v>
      </c>
      <c r="N4196" s="7">
        <v>45089</v>
      </c>
      <c r="O4196" s="9">
        <v>45089</v>
      </c>
      <c r="P4196" t="s">
        <v>1195</v>
      </c>
      <c r="Q4196">
        <v>1</v>
      </c>
      <c r="R4196">
        <v>134</v>
      </c>
      <c r="S4196">
        <v>4</v>
      </c>
      <c r="T4196" t="s">
        <v>3026</v>
      </c>
      <c r="U4196">
        <v>16</v>
      </c>
      <c r="V4196">
        <v>14</v>
      </c>
      <c r="W4196">
        <v>52</v>
      </c>
      <c r="X4196">
        <v>28</v>
      </c>
      <c r="Y4196">
        <v>579</v>
      </c>
      <c r="Z4196">
        <v>30</v>
      </c>
      <c r="AA4196">
        <v>30</v>
      </c>
      <c r="AD4196">
        <v>39</v>
      </c>
      <c r="AE4196">
        <v>4195</v>
      </c>
      <c r="AF4196" s="16" t="s">
        <v>39</v>
      </c>
      <c r="AG4196" s="16"/>
      <c r="AH4196" s="16"/>
      <c r="AI4196" s="16" t="str">
        <f t="shared" si="260"/>
        <v>(16,4,14,52,28,579,30, null, 39, 'L500 2024 Asia-Pacific',2024, '2023-06-12','2023-06-12','".Carbon::now()."','".Carbon::now()."'),</v>
      </c>
      <c r="AJ4196" s="16" t="str">
        <f t="shared" si="261"/>
        <v>('".DB::select("SELECT id_status FROM `status` WHERE `element_type` = 'task' AND status_type = 'client' AND name ='CONFIRMED'")[0]-&gt;id_status."',4195,1),</v>
      </c>
      <c r="AK4196" s="16" t="str">
        <f t="shared" si="262"/>
        <v/>
      </c>
      <c r="AL4196" s="16" t="str">
        <f t="shared" si="263"/>
        <v/>
      </c>
    </row>
    <row r="4197" spans="1:38" x14ac:dyDescent="0.25">
      <c r="A4197" s="16" t="s">
        <v>959</v>
      </c>
      <c r="B4197" s="16" t="s">
        <v>3139</v>
      </c>
      <c r="C4197" s="16" t="s">
        <v>27</v>
      </c>
      <c r="D4197" s="16" t="s">
        <v>28</v>
      </c>
      <c r="E4197" s="16" t="s">
        <v>192</v>
      </c>
      <c r="F4197" s="16" t="s">
        <v>155</v>
      </c>
      <c r="G4197" s="16" t="s">
        <v>262</v>
      </c>
      <c r="H4197" s="16" t="s">
        <v>474</v>
      </c>
      <c r="I4197" s="16" t="s">
        <v>65</v>
      </c>
      <c r="J4197" s="16" t="s">
        <v>65</v>
      </c>
      <c r="M4197" s="16" t="s">
        <v>315</v>
      </c>
      <c r="N4197" s="7">
        <v>45089</v>
      </c>
      <c r="O4197" s="9">
        <v>45089</v>
      </c>
      <c r="P4197" t="s">
        <v>1195</v>
      </c>
      <c r="Q4197">
        <v>1</v>
      </c>
      <c r="R4197">
        <v>134</v>
      </c>
      <c r="S4197">
        <v>4</v>
      </c>
      <c r="T4197" t="s">
        <v>3026</v>
      </c>
      <c r="U4197">
        <v>16</v>
      </c>
      <c r="V4197">
        <v>14</v>
      </c>
      <c r="W4197">
        <v>52</v>
      </c>
      <c r="X4197">
        <v>28</v>
      </c>
      <c r="Y4197">
        <v>758</v>
      </c>
      <c r="Z4197">
        <v>30</v>
      </c>
      <c r="AA4197">
        <v>30</v>
      </c>
      <c r="AD4197">
        <v>39</v>
      </c>
      <c r="AE4197">
        <v>4196</v>
      </c>
      <c r="AF4197" s="16" t="s">
        <v>39</v>
      </c>
      <c r="AG4197" s="16"/>
      <c r="AH4197" s="16"/>
      <c r="AI4197" s="16" t="str">
        <f t="shared" si="260"/>
        <v>(16,4,14,52,28,758,30, null, 39, 'L500 2024 Asia-Pacific',2024, '2023-06-12','2023-06-12','".Carbon::now()."','".Carbon::now()."'),</v>
      </c>
      <c r="AJ4197" s="16" t="str">
        <f t="shared" si="261"/>
        <v>('".DB::select("SELECT id_status FROM `status` WHERE `element_type` = 'task' AND status_type = 'client' AND name ='CONFIRMED'")[0]-&gt;id_status."',4196,1),</v>
      </c>
      <c r="AK4197" s="16" t="str">
        <f t="shared" si="262"/>
        <v/>
      </c>
      <c r="AL4197" s="16" t="str">
        <f t="shared" si="263"/>
        <v/>
      </c>
    </row>
    <row r="4198" spans="1:38" x14ac:dyDescent="0.25">
      <c r="A4198" s="16" t="s">
        <v>959</v>
      </c>
      <c r="B4198" s="16" t="s">
        <v>3139</v>
      </c>
      <c r="C4198" s="16" t="s">
        <v>27</v>
      </c>
      <c r="D4198" s="16" t="s">
        <v>28</v>
      </c>
      <c r="E4198" s="16" t="s">
        <v>192</v>
      </c>
      <c r="F4198" s="16" t="s">
        <v>155</v>
      </c>
      <c r="G4198" s="16" t="s">
        <v>262</v>
      </c>
      <c r="H4198" s="16" t="s">
        <v>1017</v>
      </c>
      <c r="I4198" s="16" t="s">
        <v>65</v>
      </c>
      <c r="J4198" s="16" t="s">
        <v>65</v>
      </c>
      <c r="M4198" s="16" t="s">
        <v>315</v>
      </c>
      <c r="N4198" s="7">
        <v>45089</v>
      </c>
      <c r="O4198" s="9">
        <v>45089</v>
      </c>
      <c r="P4198" t="s">
        <v>1195</v>
      </c>
      <c r="Q4198">
        <v>1</v>
      </c>
      <c r="R4198">
        <v>134</v>
      </c>
      <c r="S4198">
        <v>4</v>
      </c>
      <c r="T4198" t="s">
        <v>3026</v>
      </c>
      <c r="U4198">
        <v>16</v>
      </c>
      <c r="V4198">
        <v>14</v>
      </c>
      <c r="W4198">
        <v>52</v>
      </c>
      <c r="X4198">
        <v>28</v>
      </c>
      <c r="Y4198">
        <v>816</v>
      </c>
      <c r="Z4198">
        <v>30</v>
      </c>
      <c r="AA4198">
        <v>30</v>
      </c>
      <c r="AD4198">
        <v>39</v>
      </c>
      <c r="AE4198">
        <v>4197</v>
      </c>
      <c r="AF4198" s="16" t="s">
        <v>39</v>
      </c>
      <c r="AG4198" s="16"/>
      <c r="AH4198" s="16"/>
      <c r="AI4198" s="16" t="str">
        <f t="shared" si="260"/>
        <v>(16,4,14,52,28,816,30, null, 39, 'L500 2024 Asia-Pacific',2024, '2023-06-12','2023-06-12','".Carbon::now()."','".Carbon::now()."'),</v>
      </c>
      <c r="AJ4198" s="16" t="str">
        <f t="shared" si="261"/>
        <v>('".DB::select("SELECT id_status FROM `status` WHERE `element_type` = 'task' AND status_type = 'client' AND name ='CONFIRMED'")[0]-&gt;id_status."',4197,1),</v>
      </c>
      <c r="AK4198" s="16" t="str">
        <f t="shared" si="262"/>
        <v/>
      </c>
      <c r="AL4198" s="16" t="str">
        <f t="shared" si="263"/>
        <v/>
      </c>
    </row>
    <row r="4199" spans="1:38" x14ac:dyDescent="0.25">
      <c r="A4199" s="16" t="s">
        <v>959</v>
      </c>
      <c r="B4199" s="16" t="s">
        <v>3139</v>
      </c>
      <c r="C4199" s="16" t="s">
        <v>27</v>
      </c>
      <c r="D4199" s="16" t="s">
        <v>28</v>
      </c>
      <c r="E4199" s="16" t="s">
        <v>192</v>
      </c>
      <c r="F4199" s="16" t="s">
        <v>155</v>
      </c>
      <c r="G4199" s="16" t="s">
        <v>262</v>
      </c>
      <c r="H4199" s="16" t="s">
        <v>1018</v>
      </c>
      <c r="I4199" s="16" t="s">
        <v>65</v>
      </c>
      <c r="J4199" s="16" t="s">
        <v>65</v>
      </c>
      <c r="M4199" s="16" t="s">
        <v>315</v>
      </c>
      <c r="N4199" s="7">
        <v>45089</v>
      </c>
      <c r="O4199" s="9">
        <v>45089</v>
      </c>
      <c r="P4199" t="s">
        <v>1195</v>
      </c>
      <c r="Q4199">
        <v>1</v>
      </c>
      <c r="R4199">
        <v>134</v>
      </c>
      <c r="S4199">
        <v>4</v>
      </c>
      <c r="T4199" t="s">
        <v>3026</v>
      </c>
      <c r="U4199">
        <v>16</v>
      </c>
      <c r="V4199">
        <v>14</v>
      </c>
      <c r="W4199">
        <v>52</v>
      </c>
      <c r="X4199">
        <v>28</v>
      </c>
      <c r="Y4199">
        <v>840</v>
      </c>
      <c r="Z4199">
        <v>30</v>
      </c>
      <c r="AA4199">
        <v>30</v>
      </c>
      <c r="AD4199">
        <v>39</v>
      </c>
      <c r="AE4199">
        <v>4198</v>
      </c>
      <c r="AF4199" s="16" t="s">
        <v>39</v>
      </c>
      <c r="AG4199" s="16"/>
      <c r="AH4199" s="16"/>
      <c r="AI4199" s="16" t="str">
        <f t="shared" si="260"/>
        <v>(16,4,14,52,28,840,30, null, 39, 'L500 2024 Asia-Pacific',2024, '2023-06-12','2023-06-12','".Carbon::now()."','".Carbon::now()."'),</v>
      </c>
      <c r="AJ4199" s="16" t="str">
        <f t="shared" si="261"/>
        <v>('".DB::select("SELECT id_status FROM `status` WHERE `element_type` = 'task' AND status_type = 'client' AND name ='CONFIRMED'")[0]-&gt;id_status."',4198,1),</v>
      </c>
      <c r="AK4199" s="16" t="str">
        <f t="shared" si="262"/>
        <v/>
      </c>
      <c r="AL4199" s="16" t="str">
        <f t="shared" si="263"/>
        <v/>
      </c>
    </row>
    <row r="4200" spans="1:38" x14ac:dyDescent="0.25">
      <c r="A4200" s="16" t="s">
        <v>959</v>
      </c>
      <c r="B4200" s="16" t="s">
        <v>3139</v>
      </c>
      <c r="C4200" s="16" t="s">
        <v>27</v>
      </c>
      <c r="D4200" s="16" t="s">
        <v>28</v>
      </c>
      <c r="E4200" s="16" t="s">
        <v>192</v>
      </c>
      <c r="F4200" s="16" t="s">
        <v>155</v>
      </c>
      <c r="G4200" s="16" t="s">
        <v>262</v>
      </c>
      <c r="H4200" s="16" t="s">
        <v>4382</v>
      </c>
      <c r="I4200" s="16" t="s">
        <v>65</v>
      </c>
      <c r="J4200" s="16" t="s">
        <v>65</v>
      </c>
      <c r="M4200" s="16" t="s">
        <v>315</v>
      </c>
      <c r="N4200" s="7">
        <v>45089</v>
      </c>
      <c r="O4200" s="9">
        <v>45089</v>
      </c>
      <c r="P4200" t="s">
        <v>1195</v>
      </c>
      <c r="Q4200">
        <v>1</v>
      </c>
      <c r="R4200">
        <v>134</v>
      </c>
      <c r="S4200">
        <v>4</v>
      </c>
      <c r="T4200" t="s">
        <v>3026</v>
      </c>
      <c r="U4200">
        <v>16</v>
      </c>
      <c r="V4200">
        <v>14</v>
      </c>
      <c r="W4200">
        <v>52</v>
      </c>
      <c r="X4200">
        <v>28</v>
      </c>
      <c r="Y4200">
        <v>872</v>
      </c>
      <c r="Z4200">
        <v>30</v>
      </c>
      <c r="AA4200">
        <v>30</v>
      </c>
      <c r="AD4200">
        <v>39</v>
      </c>
      <c r="AE4200">
        <v>4199</v>
      </c>
      <c r="AF4200" s="16" t="s">
        <v>39</v>
      </c>
      <c r="AG4200" s="16"/>
      <c r="AH4200" s="16"/>
      <c r="AI4200" s="16" t="str">
        <f t="shared" si="260"/>
        <v>(16,4,14,52,28,872,30, null, 39, 'L500 2024 Asia-Pacific',2024, '2023-06-12','2023-06-12','".Carbon::now()."','".Carbon::now()."'),</v>
      </c>
      <c r="AJ4200" s="16" t="str">
        <f t="shared" si="261"/>
        <v>('".DB::select("SELECT id_status FROM `status` WHERE `element_type` = 'task' AND status_type = 'client' AND name ='CONFIRMED'")[0]-&gt;id_status."',4199,1),</v>
      </c>
      <c r="AK4200" s="16" t="str">
        <f t="shared" si="262"/>
        <v/>
      </c>
      <c r="AL4200" s="16" t="str">
        <f t="shared" si="263"/>
        <v/>
      </c>
    </row>
    <row r="4201" spans="1:38" x14ac:dyDescent="0.25">
      <c r="A4201" s="16" t="s">
        <v>959</v>
      </c>
      <c r="B4201" s="16" t="s">
        <v>3139</v>
      </c>
      <c r="C4201" s="16" t="s">
        <v>27</v>
      </c>
      <c r="D4201" s="16" t="s">
        <v>28</v>
      </c>
      <c r="E4201" s="16" t="s">
        <v>192</v>
      </c>
      <c r="F4201" s="16" t="s">
        <v>155</v>
      </c>
      <c r="G4201" s="16" t="s">
        <v>925</v>
      </c>
      <c r="H4201" s="16" t="s">
        <v>1019</v>
      </c>
      <c r="I4201" s="16" t="s">
        <v>65</v>
      </c>
      <c r="J4201" s="16" t="s">
        <v>65</v>
      </c>
      <c r="M4201" s="16" t="s">
        <v>315</v>
      </c>
      <c r="N4201" s="7">
        <v>45089</v>
      </c>
      <c r="O4201" s="9">
        <v>45089</v>
      </c>
      <c r="P4201" t="s">
        <v>1195</v>
      </c>
      <c r="Q4201">
        <v>1</v>
      </c>
      <c r="R4201">
        <v>134</v>
      </c>
      <c r="S4201">
        <v>4</v>
      </c>
      <c r="T4201" t="s">
        <v>3026</v>
      </c>
      <c r="U4201">
        <v>16</v>
      </c>
      <c r="V4201">
        <v>14</v>
      </c>
      <c r="W4201">
        <v>52</v>
      </c>
      <c r="X4201">
        <v>52</v>
      </c>
      <c r="Y4201">
        <v>503</v>
      </c>
      <c r="Z4201">
        <v>30</v>
      </c>
      <c r="AA4201">
        <v>30</v>
      </c>
      <c r="AD4201">
        <v>39</v>
      </c>
      <c r="AE4201">
        <v>4200</v>
      </c>
      <c r="AF4201" s="16" t="s">
        <v>39</v>
      </c>
      <c r="AG4201" s="16"/>
      <c r="AH4201" s="16"/>
      <c r="AI4201" s="16" t="str">
        <f t="shared" si="260"/>
        <v>(16,4,14,52,52,503,30, null, 39, 'L500 2024 Asia-Pacific',2024, '2023-06-12','2023-06-12','".Carbon::now()."','".Carbon::now()."'),</v>
      </c>
      <c r="AJ4201" s="16" t="str">
        <f t="shared" si="261"/>
        <v>('".DB::select("SELECT id_status FROM `status` WHERE `element_type` = 'task' AND status_type = 'client' AND name ='CONFIRMED'")[0]-&gt;id_status."',4200,1),</v>
      </c>
      <c r="AK4201" s="16" t="str">
        <f t="shared" si="262"/>
        <v/>
      </c>
      <c r="AL4201" s="16" t="str">
        <f t="shared" si="263"/>
        <v/>
      </c>
    </row>
    <row r="4202" spans="1:38" x14ac:dyDescent="0.25">
      <c r="A4202" s="16" t="s">
        <v>959</v>
      </c>
      <c r="B4202" s="16" t="s">
        <v>3139</v>
      </c>
      <c r="C4202" s="16" t="s">
        <v>27</v>
      </c>
      <c r="D4202" s="16" t="s">
        <v>28</v>
      </c>
      <c r="E4202" s="16" t="s">
        <v>192</v>
      </c>
      <c r="F4202" s="16" t="s">
        <v>155</v>
      </c>
      <c r="G4202" s="16" t="s">
        <v>925</v>
      </c>
      <c r="H4202" s="16" t="s">
        <v>205</v>
      </c>
      <c r="I4202" s="16" t="s">
        <v>65</v>
      </c>
      <c r="J4202" s="16" t="s">
        <v>65</v>
      </c>
      <c r="M4202" s="16" t="s">
        <v>315</v>
      </c>
      <c r="N4202" s="7">
        <v>45089</v>
      </c>
      <c r="O4202" s="9">
        <v>45089</v>
      </c>
      <c r="P4202" t="s">
        <v>1195</v>
      </c>
      <c r="Q4202">
        <v>1</v>
      </c>
      <c r="R4202">
        <v>134</v>
      </c>
      <c r="S4202">
        <v>4</v>
      </c>
      <c r="T4202" t="s">
        <v>3026</v>
      </c>
      <c r="U4202">
        <v>16</v>
      </c>
      <c r="V4202">
        <v>14</v>
      </c>
      <c r="W4202">
        <v>52</v>
      </c>
      <c r="X4202">
        <v>52</v>
      </c>
      <c r="Y4202">
        <v>508</v>
      </c>
      <c r="Z4202">
        <v>30</v>
      </c>
      <c r="AA4202">
        <v>30</v>
      </c>
      <c r="AD4202">
        <v>39</v>
      </c>
      <c r="AE4202">
        <v>4201</v>
      </c>
      <c r="AF4202" s="16" t="s">
        <v>39</v>
      </c>
      <c r="AG4202" s="16"/>
      <c r="AH4202" s="16"/>
      <c r="AI4202" s="16" t="str">
        <f t="shared" si="260"/>
        <v>(16,4,14,52,52,508,30, null, 39, 'L500 2024 Asia-Pacific',2024, '2023-06-12','2023-06-12','".Carbon::now()."','".Carbon::now()."'),</v>
      </c>
      <c r="AJ4202" s="16" t="str">
        <f t="shared" si="261"/>
        <v>('".DB::select("SELECT id_status FROM `status` WHERE `element_type` = 'task' AND status_type = 'client' AND name ='CONFIRMED'")[0]-&gt;id_status."',4201,1),</v>
      </c>
      <c r="AK4202" s="16" t="str">
        <f t="shared" si="262"/>
        <v/>
      </c>
      <c r="AL4202" s="16" t="str">
        <f t="shared" si="263"/>
        <v/>
      </c>
    </row>
    <row r="4203" spans="1:38" x14ac:dyDescent="0.25">
      <c r="A4203" s="16" t="s">
        <v>959</v>
      </c>
      <c r="B4203" s="16" t="s">
        <v>3139</v>
      </c>
      <c r="C4203" s="16" t="s">
        <v>27</v>
      </c>
      <c r="D4203" s="16" t="s">
        <v>28</v>
      </c>
      <c r="E4203" s="16" t="s">
        <v>192</v>
      </c>
      <c r="F4203" s="16" t="s">
        <v>155</v>
      </c>
      <c r="G4203" s="16" t="s">
        <v>925</v>
      </c>
      <c r="H4203" s="16" t="s">
        <v>338</v>
      </c>
      <c r="I4203" s="16" t="s">
        <v>65</v>
      </c>
      <c r="J4203" s="16" t="s">
        <v>65</v>
      </c>
      <c r="M4203" s="16" t="s">
        <v>315</v>
      </c>
      <c r="N4203" s="7">
        <v>45089</v>
      </c>
      <c r="O4203" s="9">
        <v>45089</v>
      </c>
      <c r="P4203" t="s">
        <v>1195</v>
      </c>
      <c r="Q4203">
        <v>1</v>
      </c>
      <c r="R4203">
        <v>134</v>
      </c>
      <c r="S4203">
        <v>4</v>
      </c>
      <c r="T4203" t="s">
        <v>3026</v>
      </c>
      <c r="U4203">
        <v>16</v>
      </c>
      <c r="V4203">
        <v>14</v>
      </c>
      <c r="W4203">
        <v>52</v>
      </c>
      <c r="X4203">
        <v>52</v>
      </c>
      <c r="Y4203">
        <v>532</v>
      </c>
      <c r="Z4203">
        <v>30</v>
      </c>
      <c r="AA4203">
        <v>30</v>
      </c>
      <c r="AD4203">
        <v>39</v>
      </c>
      <c r="AE4203">
        <v>4202</v>
      </c>
      <c r="AF4203" s="16" t="s">
        <v>39</v>
      </c>
      <c r="AG4203" s="16"/>
      <c r="AH4203" s="16"/>
      <c r="AI4203" s="16" t="str">
        <f t="shared" si="260"/>
        <v>(16,4,14,52,52,532,30, null, 39, 'L500 2024 Asia-Pacific',2024, '2023-06-12','2023-06-12','".Carbon::now()."','".Carbon::now()."'),</v>
      </c>
      <c r="AJ4203" s="16" t="str">
        <f t="shared" si="261"/>
        <v>('".DB::select("SELECT id_status FROM `status` WHERE `element_type` = 'task' AND status_type = 'client' AND name ='CONFIRMED'")[0]-&gt;id_status."',4202,1),</v>
      </c>
      <c r="AK4203" s="16" t="str">
        <f t="shared" si="262"/>
        <v/>
      </c>
      <c r="AL4203" s="16" t="str">
        <f t="shared" si="263"/>
        <v/>
      </c>
    </row>
    <row r="4204" spans="1:38" x14ac:dyDescent="0.25">
      <c r="A4204" s="16" t="s">
        <v>959</v>
      </c>
      <c r="B4204" s="16" t="s">
        <v>3139</v>
      </c>
      <c r="C4204" s="16" t="s">
        <v>27</v>
      </c>
      <c r="D4204" s="16" t="s">
        <v>28</v>
      </c>
      <c r="E4204" s="16" t="s">
        <v>192</v>
      </c>
      <c r="F4204" s="16" t="s">
        <v>155</v>
      </c>
      <c r="G4204" s="16" t="s">
        <v>925</v>
      </c>
      <c r="H4204" s="16" t="s">
        <v>1038</v>
      </c>
      <c r="I4204" s="16" t="s">
        <v>65</v>
      </c>
      <c r="J4204" s="16" t="s">
        <v>65</v>
      </c>
      <c r="M4204" s="16" t="s">
        <v>315</v>
      </c>
      <c r="N4204" s="7">
        <v>45089</v>
      </c>
      <c r="O4204" s="9">
        <v>45089</v>
      </c>
      <c r="P4204" t="s">
        <v>1195</v>
      </c>
      <c r="Q4204">
        <v>1</v>
      </c>
      <c r="R4204">
        <v>134</v>
      </c>
      <c r="S4204">
        <v>4</v>
      </c>
      <c r="T4204" t="s">
        <v>3026</v>
      </c>
      <c r="U4204">
        <v>16</v>
      </c>
      <c r="V4204">
        <v>14</v>
      </c>
      <c r="W4204">
        <v>52</v>
      </c>
      <c r="X4204">
        <v>52</v>
      </c>
      <c r="Y4204">
        <v>533</v>
      </c>
      <c r="Z4204">
        <v>30</v>
      </c>
      <c r="AA4204">
        <v>30</v>
      </c>
      <c r="AD4204">
        <v>39</v>
      </c>
      <c r="AE4204">
        <v>4203</v>
      </c>
      <c r="AF4204" s="16" t="s">
        <v>39</v>
      </c>
      <c r="AG4204" s="16"/>
      <c r="AH4204" s="16"/>
      <c r="AI4204" s="16" t="str">
        <f t="shared" si="260"/>
        <v>(16,4,14,52,52,533,30, null, 39, 'L500 2024 Asia-Pacific',2024, '2023-06-12','2023-06-12','".Carbon::now()."','".Carbon::now()."'),</v>
      </c>
      <c r="AJ4204" s="16" t="str">
        <f t="shared" si="261"/>
        <v>('".DB::select("SELECT id_status FROM `status` WHERE `element_type` = 'task' AND status_type = 'client' AND name ='CONFIRMED'")[0]-&gt;id_status."',4203,1),</v>
      </c>
      <c r="AK4204" s="16" t="str">
        <f t="shared" si="262"/>
        <v/>
      </c>
      <c r="AL4204" s="16" t="str">
        <f t="shared" si="263"/>
        <v/>
      </c>
    </row>
    <row r="4205" spans="1:38" x14ac:dyDescent="0.25">
      <c r="A4205" s="16" t="s">
        <v>959</v>
      </c>
      <c r="B4205" s="16" t="s">
        <v>3139</v>
      </c>
      <c r="C4205" s="16" t="s">
        <v>27</v>
      </c>
      <c r="D4205" s="16" t="s">
        <v>28</v>
      </c>
      <c r="E4205" s="16" t="s">
        <v>192</v>
      </c>
      <c r="F4205" s="16" t="s">
        <v>155</v>
      </c>
      <c r="G4205" s="16" t="s">
        <v>925</v>
      </c>
      <c r="H4205" s="16" t="s">
        <v>926</v>
      </c>
      <c r="I4205" s="16" t="s">
        <v>65</v>
      </c>
      <c r="J4205" s="16" t="s">
        <v>65</v>
      </c>
      <c r="M4205" s="16" t="s">
        <v>315</v>
      </c>
      <c r="N4205" s="7">
        <v>45089</v>
      </c>
      <c r="O4205" s="9">
        <v>45089</v>
      </c>
      <c r="P4205" t="s">
        <v>1195</v>
      </c>
      <c r="Q4205">
        <v>1</v>
      </c>
      <c r="R4205">
        <v>134</v>
      </c>
      <c r="S4205">
        <v>4</v>
      </c>
      <c r="T4205" t="s">
        <v>3026</v>
      </c>
      <c r="U4205">
        <v>16</v>
      </c>
      <c r="V4205">
        <v>14</v>
      </c>
      <c r="W4205">
        <v>52</v>
      </c>
      <c r="X4205">
        <v>52</v>
      </c>
      <c r="Y4205">
        <v>572</v>
      </c>
      <c r="Z4205">
        <v>30</v>
      </c>
      <c r="AA4205">
        <v>30</v>
      </c>
      <c r="AD4205">
        <v>39</v>
      </c>
      <c r="AE4205">
        <v>4204</v>
      </c>
      <c r="AF4205" s="16" t="s">
        <v>39</v>
      </c>
      <c r="AG4205" s="16"/>
      <c r="AH4205" s="16"/>
      <c r="AI4205" s="16" t="str">
        <f t="shared" si="260"/>
        <v>(16,4,14,52,52,572,30, null, 39, 'L500 2024 Asia-Pacific',2024, '2023-06-12','2023-06-12','".Carbon::now()."','".Carbon::now()."'),</v>
      </c>
      <c r="AJ4205" s="16" t="str">
        <f t="shared" si="261"/>
        <v>('".DB::select("SELECT id_status FROM `status` WHERE `element_type` = 'task' AND status_type = 'client' AND name ='CONFIRMED'")[0]-&gt;id_status."',4204,1),</v>
      </c>
      <c r="AK4205" s="16" t="str">
        <f t="shared" si="262"/>
        <v/>
      </c>
      <c r="AL4205" s="16" t="str">
        <f t="shared" si="263"/>
        <v/>
      </c>
    </row>
    <row r="4206" spans="1:38" x14ac:dyDescent="0.25">
      <c r="A4206" s="16" t="s">
        <v>959</v>
      </c>
      <c r="B4206" s="16" t="s">
        <v>3139</v>
      </c>
      <c r="C4206" s="16" t="s">
        <v>27</v>
      </c>
      <c r="D4206" s="16" t="s">
        <v>28</v>
      </c>
      <c r="E4206" s="16" t="s">
        <v>192</v>
      </c>
      <c r="F4206" s="16" t="s">
        <v>155</v>
      </c>
      <c r="G4206" s="16" t="s">
        <v>925</v>
      </c>
      <c r="H4206" s="16" t="s">
        <v>4385</v>
      </c>
      <c r="I4206" s="16" t="s">
        <v>65</v>
      </c>
      <c r="J4206" s="16" t="s">
        <v>65</v>
      </c>
      <c r="M4206" s="16" t="s">
        <v>315</v>
      </c>
      <c r="N4206" s="7">
        <v>45089</v>
      </c>
      <c r="O4206" s="9">
        <v>45089</v>
      </c>
      <c r="P4206" t="s">
        <v>1195</v>
      </c>
      <c r="Q4206">
        <v>1</v>
      </c>
      <c r="R4206">
        <v>134</v>
      </c>
      <c r="S4206">
        <v>4</v>
      </c>
      <c r="T4206" t="s">
        <v>3026</v>
      </c>
      <c r="U4206">
        <v>16</v>
      </c>
      <c r="V4206">
        <v>14</v>
      </c>
      <c r="W4206">
        <v>52</v>
      </c>
      <c r="X4206">
        <v>52</v>
      </c>
      <c r="Y4206">
        <v>617</v>
      </c>
      <c r="Z4206">
        <v>30</v>
      </c>
      <c r="AA4206">
        <v>30</v>
      </c>
      <c r="AD4206">
        <v>39</v>
      </c>
      <c r="AE4206">
        <v>4205</v>
      </c>
      <c r="AF4206" s="16" t="s">
        <v>39</v>
      </c>
      <c r="AG4206" s="16"/>
      <c r="AH4206" s="16"/>
      <c r="AI4206" s="16" t="str">
        <f t="shared" si="260"/>
        <v>(16,4,14,52,52,617,30, null, 39, 'L500 2024 Asia-Pacific',2024, '2023-06-12','2023-06-12','".Carbon::now()."','".Carbon::now()."'),</v>
      </c>
      <c r="AJ4206" s="16" t="str">
        <f t="shared" si="261"/>
        <v>('".DB::select("SELECT id_status FROM `status` WHERE `element_type` = 'task' AND status_type = 'client' AND name ='CONFIRMED'")[0]-&gt;id_status."',4205,1),</v>
      </c>
      <c r="AK4206" s="16" t="str">
        <f t="shared" si="262"/>
        <v/>
      </c>
      <c r="AL4206" s="16" t="str">
        <f t="shared" si="263"/>
        <v/>
      </c>
    </row>
    <row r="4207" spans="1:38" x14ac:dyDescent="0.25">
      <c r="A4207" s="16" t="s">
        <v>959</v>
      </c>
      <c r="B4207" s="16" t="s">
        <v>3139</v>
      </c>
      <c r="C4207" s="16" t="s">
        <v>27</v>
      </c>
      <c r="D4207" s="16" t="s">
        <v>28</v>
      </c>
      <c r="E4207" s="16" t="s">
        <v>192</v>
      </c>
      <c r="F4207" s="16" t="s">
        <v>155</v>
      </c>
      <c r="G4207" s="16" t="s">
        <v>925</v>
      </c>
      <c r="H4207" s="16" t="s">
        <v>3164</v>
      </c>
      <c r="I4207" s="16" t="s">
        <v>65</v>
      </c>
      <c r="J4207" s="16" t="s">
        <v>65</v>
      </c>
      <c r="M4207" s="16" t="s">
        <v>315</v>
      </c>
      <c r="N4207" s="7">
        <v>45089</v>
      </c>
      <c r="O4207" s="9">
        <v>45089</v>
      </c>
      <c r="P4207" t="s">
        <v>1195</v>
      </c>
      <c r="Q4207">
        <v>1</v>
      </c>
      <c r="R4207">
        <v>134</v>
      </c>
      <c r="S4207">
        <v>4</v>
      </c>
      <c r="T4207" t="s">
        <v>3026</v>
      </c>
      <c r="U4207">
        <v>16</v>
      </c>
      <c r="V4207">
        <v>14</v>
      </c>
      <c r="W4207">
        <v>52</v>
      </c>
      <c r="X4207">
        <v>52</v>
      </c>
      <c r="Y4207">
        <v>618</v>
      </c>
      <c r="Z4207">
        <v>30</v>
      </c>
      <c r="AA4207">
        <v>30</v>
      </c>
      <c r="AD4207">
        <v>39</v>
      </c>
      <c r="AE4207">
        <v>4206</v>
      </c>
      <c r="AF4207" s="16" t="s">
        <v>39</v>
      </c>
      <c r="AG4207" s="16"/>
      <c r="AH4207" s="16"/>
      <c r="AI4207" s="16" t="str">
        <f t="shared" si="260"/>
        <v>(16,4,14,52,52,618,30, null, 39, 'L500 2024 Asia-Pacific',2024, '2023-06-12','2023-06-12','".Carbon::now()."','".Carbon::now()."'),</v>
      </c>
      <c r="AJ4207" s="16" t="str">
        <f t="shared" si="261"/>
        <v>('".DB::select("SELECT id_status FROM `status` WHERE `element_type` = 'task' AND status_type = 'client' AND name ='CONFIRMED'")[0]-&gt;id_status."',4206,1),</v>
      </c>
      <c r="AK4207" s="16" t="str">
        <f t="shared" si="262"/>
        <v/>
      </c>
      <c r="AL4207" s="16" t="str">
        <f t="shared" si="263"/>
        <v/>
      </c>
    </row>
    <row r="4208" spans="1:38" x14ac:dyDescent="0.25">
      <c r="A4208" s="16" t="s">
        <v>959</v>
      </c>
      <c r="B4208" s="16" t="s">
        <v>3139</v>
      </c>
      <c r="C4208" s="16" t="s">
        <v>27</v>
      </c>
      <c r="D4208" s="16" t="s">
        <v>28</v>
      </c>
      <c r="E4208" s="16" t="s">
        <v>192</v>
      </c>
      <c r="F4208" s="16" t="s">
        <v>155</v>
      </c>
      <c r="G4208" s="16" t="s">
        <v>925</v>
      </c>
      <c r="H4208" s="16" t="s">
        <v>181</v>
      </c>
      <c r="I4208" s="16" t="s">
        <v>65</v>
      </c>
      <c r="J4208" s="16" t="s">
        <v>65</v>
      </c>
      <c r="M4208" s="16" t="s">
        <v>315</v>
      </c>
      <c r="N4208" s="7">
        <v>45089</v>
      </c>
      <c r="O4208" s="9">
        <v>45089</v>
      </c>
      <c r="P4208" t="s">
        <v>1195</v>
      </c>
      <c r="Q4208">
        <v>1</v>
      </c>
      <c r="R4208">
        <v>134</v>
      </c>
      <c r="S4208">
        <v>4</v>
      </c>
      <c r="T4208" t="s">
        <v>3026</v>
      </c>
      <c r="U4208">
        <v>16</v>
      </c>
      <c r="V4208">
        <v>14</v>
      </c>
      <c r="W4208">
        <v>52</v>
      </c>
      <c r="X4208">
        <v>52</v>
      </c>
      <c r="Y4208">
        <v>718</v>
      </c>
      <c r="Z4208">
        <v>30</v>
      </c>
      <c r="AA4208">
        <v>30</v>
      </c>
      <c r="AD4208">
        <v>39</v>
      </c>
      <c r="AE4208">
        <v>4207</v>
      </c>
      <c r="AF4208" s="16" t="s">
        <v>39</v>
      </c>
      <c r="AG4208" s="16"/>
      <c r="AH4208" s="16"/>
      <c r="AI4208" s="16" t="str">
        <f t="shared" si="260"/>
        <v>(16,4,14,52,52,718,30, null, 39, 'L500 2024 Asia-Pacific',2024, '2023-06-12','2023-06-12','".Carbon::now()."','".Carbon::now()."'),</v>
      </c>
      <c r="AJ4208" s="16" t="str">
        <f t="shared" si="261"/>
        <v>('".DB::select("SELECT id_status FROM `status` WHERE `element_type` = 'task' AND status_type = 'client' AND name ='CONFIRMED'")[0]-&gt;id_status."',4207,1),</v>
      </c>
      <c r="AK4208" s="16" t="str">
        <f t="shared" si="262"/>
        <v/>
      </c>
      <c r="AL4208" s="16" t="str">
        <f t="shared" si="263"/>
        <v/>
      </c>
    </row>
    <row r="4209" spans="1:38" x14ac:dyDescent="0.25">
      <c r="A4209" s="16" t="s">
        <v>959</v>
      </c>
      <c r="B4209" s="16" t="s">
        <v>3139</v>
      </c>
      <c r="C4209" s="16" t="s">
        <v>27</v>
      </c>
      <c r="D4209" s="16" t="s">
        <v>28</v>
      </c>
      <c r="E4209" s="16" t="s">
        <v>192</v>
      </c>
      <c r="F4209" s="16" t="s">
        <v>155</v>
      </c>
      <c r="G4209" s="16" t="s">
        <v>925</v>
      </c>
      <c r="H4209" s="16" t="s">
        <v>1039</v>
      </c>
      <c r="I4209" s="16" t="s">
        <v>65</v>
      </c>
      <c r="J4209" s="16" t="s">
        <v>65</v>
      </c>
      <c r="M4209" s="16" t="s">
        <v>315</v>
      </c>
      <c r="N4209" s="7">
        <v>45089</v>
      </c>
      <c r="O4209" s="9">
        <v>45089</v>
      </c>
      <c r="P4209" t="s">
        <v>1195</v>
      </c>
      <c r="Q4209">
        <v>1</v>
      </c>
      <c r="R4209">
        <v>134</v>
      </c>
      <c r="S4209">
        <v>4</v>
      </c>
      <c r="T4209" t="s">
        <v>3026</v>
      </c>
      <c r="U4209">
        <v>16</v>
      </c>
      <c r="V4209">
        <v>14</v>
      </c>
      <c r="W4209">
        <v>52</v>
      </c>
      <c r="X4209">
        <v>52</v>
      </c>
      <c r="Y4209">
        <v>743</v>
      </c>
      <c r="Z4209">
        <v>30</v>
      </c>
      <c r="AA4209">
        <v>30</v>
      </c>
      <c r="AD4209">
        <v>39</v>
      </c>
      <c r="AE4209">
        <v>4208</v>
      </c>
      <c r="AF4209" s="16" t="s">
        <v>39</v>
      </c>
      <c r="AG4209" s="16"/>
      <c r="AH4209" s="16"/>
      <c r="AI4209" s="16" t="str">
        <f t="shared" si="260"/>
        <v>(16,4,14,52,52,743,30, null, 39, 'L500 2024 Asia-Pacific',2024, '2023-06-12','2023-06-12','".Carbon::now()."','".Carbon::now()."'),</v>
      </c>
      <c r="AJ4209" s="16" t="str">
        <f t="shared" si="261"/>
        <v>('".DB::select("SELECT id_status FROM `status` WHERE `element_type` = 'task' AND status_type = 'client' AND name ='CONFIRMED'")[0]-&gt;id_status."',4208,1),</v>
      </c>
      <c r="AK4209" s="16" t="str">
        <f t="shared" si="262"/>
        <v/>
      </c>
      <c r="AL4209" s="16" t="str">
        <f t="shared" si="263"/>
        <v/>
      </c>
    </row>
    <row r="4210" spans="1:38" x14ac:dyDescent="0.25">
      <c r="A4210" s="16" t="s">
        <v>959</v>
      </c>
      <c r="B4210" s="16" t="s">
        <v>3139</v>
      </c>
      <c r="C4210" s="16" t="s">
        <v>27</v>
      </c>
      <c r="D4210" s="16" t="s">
        <v>28</v>
      </c>
      <c r="E4210" s="16" t="s">
        <v>192</v>
      </c>
      <c r="F4210" s="16" t="s">
        <v>155</v>
      </c>
      <c r="G4210" s="16" t="s">
        <v>925</v>
      </c>
      <c r="H4210" s="16" t="s">
        <v>199</v>
      </c>
      <c r="I4210" s="16" t="s">
        <v>65</v>
      </c>
      <c r="J4210" s="16" t="s">
        <v>65</v>
      </c>
      <c r="M4210" s="16" t="s">
        <v>315</v>
      </c>
      <c r="N4210" s="7">
        <v>45089</v>
      </c>
      <c r="O4210" s="9">
        <v>45089</v>
      </c>
      <c r="P4210" t="s">
        <v>1195</v>
      </c>
      <c r="Q4210">
        <v>1</v>
      </c>
      <c r="R4210">
        <v>134</v>
      </c>
      <c r="S4210">
        <v>4</v>
      </c>
      <c r="T4210" t="s">
        <v>3026</v>
      </c>
      <c r="U4210">
        <v>16</v>
      </c>
      <c r="V4210">
        <v>14</v>
      </c>
      <c r="W4210">
        <v>52</v>
      </c>
      <c r="X4210">
        <v>52</v>
      </c>
      <c r="Y4210">
        <v>750</v>
      </c>
      <c r="Z4210">
        <v>30</v>
      </c>
      <c r="AA4210">
        <v>30</v>
      </c>
      <c r="AD4210">
        <v>39</v>
      </c>
      <c r="AE4210">
        <v>4209</v>
      </c>
      <c r="AF4210" s="16" t="s">
        <v>39</v>
      </c>
      <c r="AG4210" s="16"/>
      <c r="AH4210" s="16"/>
      <c r="AI4210" s="16" t="str">
        <f t="shared" si="260"/>
        <v>(16,4,14,52,52,750,30, null, 39, 'L500 2024 Asia-Pacific',2024, '2023-06-12','2023-06-12','".Carbon::now()."','".Carbon::now()."'),</v>
      </c>
      <c r="AJ4210" s="16" t="str">
        <f t="shared" si="261"/>
        <v>('".DB::select("SELECT id_status FROM `status` WHERE `element_type` = 'task' AND status_type = 'client' AND name ='CONFIRMED'")[0]-&gt;id_status."',4209,1),</v>
      </c>
      <c r="AK4210" s="16" t="str">
        <f t="shared" si="262"/>
        <v/>
      </c>
      <c r="AL4210" s="16" t="str">
        <f t="shared" si="263"/>
        <v/>
      </c>
    </row>
    <row r="4211" spans="1:38" x14ac:dyDescent="0.25">
      <c r="A4211" s="16" t="s">
        <v>959</v>
      </c>
      <c r="B4211" s="16" t="s">
        <v>3139</v>
      </c>
      <c r="C4211" s="16" t="s">
        <v>27</v>
      </c>
      <c r="D4211" s="16" t="s">
        <v>28</v>
      </c>
      <c r="E4211" s="16" t="s">
        <v>192</v>
      </c>
      <c r="F4211" s="16" t="s">
        <v>155</v>
      </c>
      <c r="G4211" s="16" t="s">
        <v>925</v>
      </c>
      <c r="H4211" s="16" t="s">
        <v>933</v>
      </c>
      <c r="I4211" s="16" t="s">
        <v>65</v>
      </c>
      <c r="J4211" s="16" t="s">
        <v>65</v>
      </c>
      <c r="M4211" s="16" t="s">
        <v>315</v>
      </c>
      <c r="N4211" s="7">
        <v>45089</v>
      </c>
      <c r="O4211" s="9">
        <v>45089</v>
      </c>
      <c r="P4211" t="s">
        <v>1195</v>
      </c>
      <c r="Q4211">
        <v>1</v>
      </c>
      <c r="R4211">
        <v>134</v>
      </c>
      <c r="S4211">
        <v>4</v>
      </c>
      <c r="T4211" t="s">
        <v>3026</v>
      </c>
      <c r="U4211">
        <v>16</v>
      </c>
      <c r="V4211">
        <v>14</v>
      </c>
      <c r="W4211">
        <v>52</v>
      </c>
      <c r="X4211">
        <v>52</v>
      </c>
      <c r="Y4211">
        <v>793</v>
      </c>
      <c r="Z4211">
        <v>30</v>
      </c>
      <c r="AA4211">
        <v>30</v>
      </c>
      <c r="AD4211">
        <v>39</v>
      </c>
      <c r="AE4211">
        <v>4210</v>
      </c>
      <c r="AF4211" s="16" t="s">
        <v>39</v>
      </c>
      <c r="AG4211" s="16"/>
      <c r="AH4211" s="16"/>
      <c r="AI4211" s="16" t="str">
        <f t="shared" si="260"/>
        <v>(16,4,14,52,52,793,30, null, 39, 'L500 2024 Asia-Pacific',2024, '2023-06-12','2023-06-12','".Carbon::now()."','".Carbon::now()."'),</v>
      </c>
      <c r="AJ4211" s="16" t="str">
        <f t="shared" si="261"/>
        <v>('".DB::select("SELECT id_status FROM `status` WHERE `element_type` = 'task' AND status_type = 'client' AND name ='CONFIRMED'")[0]-&gt;id_status."',4210,1),</v>
      </c>
      <c r="AK4211" s="16" t="str">
        <f t="shared" si="262"/>
        <v/>
      </c>
      <c r="AL4211" s="16" t="str">
        <f t="shared" si="263"/>
        <v/>
      </c>
    </row>
    <row r="4212" spans="1:38" x14ac:dyDescent="0.25">
      <c r="A4212" s="16" t="s">
        <v>959</v>
      </c>
      <c r="B4212" s="16" t="s">
        <v>3139</v>
      </c>
      <c r="C4212" s="16" t="s">
        <v>27</v>
      </c>
      <c r="D4212" s="16" t="s">
        <v>28</v>
      </c>
      <c r="E4212" s="16" t="s">
        <v>192</v>
      </c>
      <c r="F4212" s="16" t="s">
        <v>155</v>
      </c>
      <c r="G4212" s="16" t="s">
        <v>925</v>
      </c>
      <c r="H4212" s="16" t="s">
        <v>1020</v>
      </c>
      <c r="I4212" s="16" t="s">
        <v>65</v>
      </c>
      <c r="J4212" s="16" t="s">
        <v>65</v>
      </c>
      <c r="M4212" s="16" t="s">
        <v>315</v>
      </c>
      <c r="N4212" s="7">
        <v>45089</v>
      </c>
      <c r="O4212" s="9">
        <v>45089</v>
      </c>
      <c r="P4212" t="s">
        <v>1195</v>
      </c>
      <c r="Q4212">
        <v>1</v>
      </c>
      <c r="R4212">
        <v>134</v>
      </c>
      <c r="S4212">
        <v>4</v>
      </c>
      <c r="T4212" t="s">
        <v>3026</v>
      </c>
      <c r="U4212">
        <v>16</v>
      </c>
      <c r="V4212">
        <v>14</v>
      </c>
      <c r="W4212">
        <v>52</v>
      </c>
      <c r="X4212">
        <v>52</v>
      </c>
      <c r="Y4212">
        <v>836</v>
      </c>
      <c r="Z4212">
        <v>30</v>
      </c>
      <c r="AA4212">
        <v>30</v>
      </c>
      <c r="AD4212">
        <v>39</v>
      </c>
      <c r="AE4212">
        <v>4211</v>
      </c>
      <c r="AF4212" s="16" t="s">
        <v>39</v>
      </c>
      <c r="AG4212" s="16"/>
      <c r="AH4212" s="16"/>
      <c r="AI4212" s="16" t="str">
        <f t="shared" si="260"/>
        <v>(16,4,14,52,52,836,30, null, 39, 'L500 2024 Asia-Pacific',2024, '2023-06-12','2023-06-12','".Carbon::now()."','".Carbon::now()."'),</v>
      </c>
      <c r="AJ4212" s="16" t="str">
        <f t="shared" si="261"/>
        <v>('".DB::select("SELECT id_status FROM `status` WHERE `element_type` = 'task' AND status_type = 'client' AND name ='CONFIRMED'")[0]-&gt;id_status."',4211,1),</v>
      </c>
      <c r="AK4212" s="16" t="str">
        <f t="shared" si="262"/>
        <v/>
      </c>
      <c r="AL4212" s="16" t="str">
        <f t="shared" si="263"/>
        <v/>
      </c>
    </row>
    <row r="4213" spans="1:38" x14ac:dyDescent="0.25">
      <c r="A4213" s="16" t="s">
        <v>959</v>
      </c>
      <c r="B4213" s="16" t="s">
        <v>3139</v>
      </c>
      <c r="C4213" s="16" t="s">
        <v>27</v>
      </c>
      <c r="D4213" s="16" t="s">
        <v>28</v>
      </c>
      <c r="E4213" s="16" t="s">
        <v>192</v>
      </c>
      <c r="F4213" s="16" t="s">
        <v>155</v>
      </c>
      <c r="G4213" s="16" t="s">
        <v>925</v>
      </c>
      <c r="H4213" s="16" t="s">
        <v>4388</v>
      </c>
      <c r="I4213" s="16" t="s">
        <v>65</v>
      </c>
      <c r="J4213" s="16" t="s">
        <v>65</v>
      </c>
      <c r="M4213" s="16" t="s">
        <v>315</v>
      </c>
      <c r="N4213" s="7">
        <v>45089</v>
      </c>
      <c r="O4213" s="9">
        <v>45089</v>
      </c>
      <c r="P4213" t="s">
        <v>1195</v>
      </c>
      <c r="Q4213">
        <v>1</v>
      </c>
      <c r="R4213">
        <v>134</v>
      </c>
      <c r="S4213">
        <v>4</v>
      </c>
      <c r="T4213" t="s">
        <v>3026</v>
      </c>
      <c r="U4213">
        <v>16</v>
      </c>
      <c r="V4213">
        <v>14</v>
      </c>
      <c r="W4213">
        <v>52</v>
      </c>
      <c r="X4213">
        <v>52</v>
      </c>
      <c r="Y4213">
        <v>841</v>
      </c>
      <c r="Z4213">
        <v>30</v>
      </c>
      <c r="AA4213">
        <v>30</v>
      </c>
      <c r="AD4213">
        <v>39</v>
      </c>
      <c r="AE4213">
        <v>4212</v>
      </c>
      <c r="AF4213" s="16" t="s">
        <v>39</v>
      </c>
      <c r="AG4213" s="16"/>
      <c r="AH4213" s="16"/>
      <c r="AI4213" s="16" t="str">
        <f t="shared" si="260"/>
        <v>(16,4,14,52,52,841,30, null, 39, 'L500 2024 Asia-Pacific',2024, '2023-06-12','2023-06-12','".Carbon::now()."','".Carbon::now()."'),</v>
      </c>
      <c r="AJ4213" s="16" t="str">
        <f t="shared" si="261"/>
        <v>('".DB::select("SELECT id_status FROM `status` WHERE `element_type` = 'task' AND status_type = 'client' AND name ='CONFIRMED'")[0]-&gt;id_status."',4212,1),</v>
      </c>
      <c r="AK4213" s="16" t="str">
        <f t="shared" si="262"/>
        <v/>
      </c>
      <c r="AL4213" s="16" t="str">
        <f t="shared" si="263"/>
        <v/>
      </c>
    </row>
    <row r="4214" spans="1:38" x14ac:dyDescent="0.25">
      <c r="A4214" s="16" t="s">
        <v>959</v>
      </c>
      <c r="B4214" s="16" t="s">
        <v>3139</v>
      </c>
      <c r="C4214" s="16" t="s">
        <v>27</v>
      </c>
      <c r="D4214" s="16" t="s">
        <v>28</v>
      </c>
      <c r="E4214" s="16" t="s">
        <v>192</v>
      </c>
      <c r="F4214" s="16" t="s">
        <v>155</v>
      </c>
      <c r="G4214" s="16" t="s">
        <v>925</v>
      </c>
      <c r="H4214" s="16" t="s">
        <v>60</v>
      </c>
      <c r="I4214" s="16" t="s">
        <v>65</v>
      </c>
      <c r="J4214" s="16" t="s">
        <v>65</v>
      </c>
      <c r="M4214" s="16" t="s">
        <v>315</v>
      </c>
      <c r="N4214" s="7">
        <v>45089</v>
      </c>
      <c r="O4214" s="9">
        <v>45089</v>
      </c>
      <c r="P4214" t="s">
        <v>1195</v>
      </c>
      <c r="Q4214">
        <v>1</v>
      </c>
      <c r="R4214">
        <v>134</v>
      </c>
      <c r="S4214">
        <v>4</v>
      </c>
      <c r="T4214" t="s">
        <v>3026</v>
      </c>
      <c r="U4214">
        <v>16</v>
      </c>
      <c r="V4214">
        <v>14</v>
      </c>
      <c r="W4214">
        <v>52</v>
      </c>
      <c r="X4214">
        <v>52</v>
      </c>
      <c r="Y4214">
        <v>847</v>
      </c>
      <c r="Z4214">
        <v>30</v>
      </c>
      <c r="AA4214">
        <v>30</v>
      </c>
      <c r="AD4214">
        <v>39</v>
      </c>
      <c r="AE4214">
        <v>4213</v>
      </c>
      <c r="AF4214" s="16" t="s">
        <v>39</v>
      </c>
      <c r="AG4214" s="16"/>
      <c r="AH4214" s="16"/>
      <c r="AI4214" s="16" t="str">
        <f t="shared" si="260"/>
        <v>(16,4,14,52,52,847,30, null, 39, 'L500 2024 Asia-Pacific',2024, '2023-06-12','2023-06-12','".Carbon::now()."','".Carbon::now()."'),</v>
      </c>
      <c r="AJ4214" s="16" t="str">
        <f t="shared" si="261"/>
        <v>('".DB::select("SELECT id_status FROM `status` WHERE `element_type` = 'task' AND status_type = 'client' AND name ='CONFIRMED'")[0]-&gt;id_status."',4213,1),</v>
      </c>
      <c r="AK4214" s="16" t="str">
        <f t="shared" si="262"/>
        <v/>
      </c>
      <c r="AL4214" s="16" t="str">
        <f t="shared" si="263"/>
        <v/>
      </c>
    </row>
    <row r="4215" spans="1:38" x14ac:dyDescent="0.25">
      <c r="A4215" s="16" t="s">
        <v>959</v>
      </c>
      <c r="B4215" s="16" t="s">
        <v>3139</v>
      </c>
      <c r="C4215" s="16" t="s">
        <v>27</v>
      </c>
      <c r="D4215" s="16" t="s">
        <v>28</v>
      </c>
      <c r="E4215" s="16" t="s">
        <v>192</v>
      </c>
      <c r="F4215" s="16" t="s">
        <v>155</v>
      </c>
      <c r="G4215" s="16" t="s">
        <v>925</v>
      </c>
      <c r="H4215" s="16" t="s">
        <v>225</v>
      </c>
      <c r="I4215" s="16" t="s">
        <v>65</v>
      </c>
      <c r="J4215" s="16" t="s">
        <v>65</v>
      </c>
      <c r="M4215" s="16" t="s">
        <v>315</v>
      </c>
      <c r="N4215" s="7">
        <v>45089</v>
      </c>
      <c r="O4215" s="9">
        <v>45089</v>
      </c>
      <c r="P4215" t="s">
        <v>1195</v>
      </c>
      <c r="Q4215">
        <v>1</v>
      </c>
      <c r="R4215">
        <v>134</v>
      </c>
      <c r="S4215">
        <v>4</v>
      </c>
      <c r="T4215" t="s">
        <v>3026</v>
      </c>
      <c r="U4215">
        <v>16</v>
      </c>
      <c r="V4215">
        <v>14</v>
      </c>
      <c r="W4215">
        <v>52</v>
      </c>
      <c r="X4215">
        <v>52</v>
      </c>
      <c r="Y4215">
        <v>855</v>
      </c>
      <c r="Z4215">
        <v>30</v>
      </c>
      <c r="AA4215">
        <v>30</v>
      </c>
      <c r="AD4215">
        <v>39</v>
      </c>
      <c r="AE4215">
        <v>4214</v>
      </c>
      <c r="AF4215" s="16" t="s">
        <v>39</v>
      </c>
      <c r="AG4215" s="16"/>
      <c r="AH4215" s="16"/>
      <c r="AI4215" s="16" t="str">
        <f t="shared" si="260"/>
        <v>(16,4,14,52,52,855,30, null, 39, 'L500 2024 Asia-Pacific',2024, '2023-06-12','2023-06-12','".Carbon::now()."','".Carbon::now()."'),</v>
      </c>
      <c r="AJ4215" s="16" t="str">
        <f t="shared" si="261"/>
        <v>('".DB::select("SELECT id_status FROM `status` WHERE `element_type` = 'task' AND status_type = 'client' AND name ='CONFIRMED'")[0]-&gt;id_status."',4214,1),</v>
      </c>
      <c r="AK4215" s="16" t="str">
        <f t="shared" si="262"/>
        <v/>
      </c>
      <c r="AL4215" s="16" t="str">
        <f t="shared" si="263"/>
        <v/>
      </c>
    </row>
    <row r="4216" spans="1:38" x14ac:dyDescent="0.25">
      <c r="A4216" s="16" t="s">
        <v>959</v>
      </c>
      <c r="B4216" s="16" t="s">
        <v>3139</v>
      </c>
      <c r="C4216" s="16" t="s">
        <v>27</v>
      </c>
      <c r="D4216" s="16" t="s">
        <v>28</v>
      </c>
      <c r="E4216" s="16" t="s">
        <v>192</v>
      </c>
      <c r="F4216" s="16" t="s">
        <v>155</v>
      </c>
      <c r="G4216" s="16" t="s">
        <v>925</v>
      </c>
      <c r="H4216" s="16" t="s">
        <v>208</v>
      </c>
      <c r="I4216" s="16" t="s">
        <v>65</v>
      </c>
      <c r="J4216" s="16" t="s">
        <v>65</v>
      </c>
      <c r="M4216" s="16" t="s">
        <v>315</v>
      </c>
      <c r="N4216" s="7">
        <v>45089</v>
      </c>
      <c r="O4216" s="9">
        <v>45089</v>
      </c>
      <c r="P4216" t="s">
        <v>1195</v>
      </c>
      <c r="Q4216">
        <v>1</v>
      </c>
      <c r="R4216">
        <v>134</v>
      </c>
      <c r="S4216">
        <v>4</v>
      </c>
      <c r="T4216" t="s">
        <v>3026</v>
      </c>
      <c r="U4216">
        <v>16</v>
      </c>
      <c r="V4216">
        <v>14</v>
      </c>
      <c r="W4216">
        <v>52</v>
      </c>
      <c r="X4216">
        <v>52</v>
      </c>
      <c r="Y4216">
        <v>867</v>
      </c>
      <c r="Z4216">
        <v>30</v>
      </c>
      <c r="AA4216">
        <v>30</v>
      </c>
      <c r="AD4216">
        <v>39</v>
      </c>
      <c r="AE4216">
        <v>4215</v>
      </c>
      <c r="AF4216" s="16" t="s">
        <v>39</v>
      </c>
      <c r="AG4216" s="16"/>
      <c r="AH4216" s="16"/>
      <c r="AI4216" s="16" t="str">
        <f t="shared" si="260"/>
        <v>(16,4,14,52,52,867,30, null, 39, 'L500 2024 Asia-Pacific',2024, '2023-06-12','2023-06-12','".Carbon::now()."','".Carbon::now()."'),</v>
      </c>
      <c r="AJ4216" s="16" t="str">
        <f t="shared" si="261"/>
        <v>('".DB::select("SELECT id_status FROM `status` WHERE `element_type` = 'task' AND status_type = 'client' AND name ='CONFIRMED'")[0]-&gt;id_status."',4215,1),</v>
      </c>
      <c r="AK4216" s="16" t="str">
        <f t="shared" si="262"/>
        <v/>
      </c>
      <c r="AL4216" s="16" t="str">
        <f t="shared" si="263"/>
        <v/>
      </c>
    </row>
    <row r="4217" spans="1:38" x14ac:dyDescent="0.25">
      <c r="A4217" s="16" t="s">
        <v>959</v>
      </c>
      <c r="B4217" s="16" t="s">
        <v>3139</v>
      </c>
      <c r="C4217" s="16" t="s">
        <v>27</v>
      </c>
      <c r="D4217" s="16" t="s">
        <v>28</v>
      </c>
      <c r="E4217" s="16" t="s">
        <v>192</v>
      </c>
      <c r="F4217" s="16" t="s">
        <v>155</v>
      </c>
      <c r="G4217" s="16" t="s">
        <v>433</v>
      </c>
      <c r="H4217" s="16" t="s">
        <v>1021</v>
      </c>
      <c r="I4217" s="16" t="s">
        <v>65</v>
      </c>
      <c r="J4217" s="16" t="s">
        <v>482</v>
      </c>
      <c r="M4217" s="16" t="s">
        <v>315</v>
      </c>
      <c r="N4217" s="7">
        <v>45089</v>
      </c>
      <c r="O4217" s="9">
        <v>45089</v>
      </c>
      <c r="P4217" t="s">
        <v>1195</v>
      </c>
      <c r="Q4217">
        <v>1</v>
      </c>
      <c r="R4217">
        <v>134</v>
      </c>
      <c r="S4217">
        <v>4</v>
      </c>
      <c r="T4217" t="s">
        <v>3026</v>
      </c>
      <c r="U4217">
        <v>16</v>
      </c>
      <c r="V4217">
        <v>14</v>
      </c>
      <c r="W4217">
        <v>52</v>
      </c>
      <c r="X4217">
        <v>54</v>
      </c>
      <c r="Y4217">
        <v>678</v>
      </c>
      <c r="Z4217">
        <v>30</v>
      </c>
      <c r="AA4217">
        <v>34</v>
      </c>
      <c r="AD4217">
        <v>39</v>
      </c>
      <c r="AE4217">
        <v>4216</v>
      </c>
      <c r="AF4217" s="16" t="s">
        <v>39</v>
      </c>
      <c r="AG4217" s="16"/>
      <c r="AH4217" s="16"/>
      <c r="AI4217" s="16" t="str">
        <f t="shared" si="260"/>
        <v>(16,4,14,52,54,678,34, null, 39, 'L500 2024 Asia-Pacific',2024, '2023-06-12','2023-06-12','".Carbon::now()."','".Carbon::now()."'),</v>
      </c>
      <c r="AJ4217" s="16" t="str">
        <f t="shared" si="261"/>
        <v>('".DB::select("SELECT id_status FROM `status` WHERE `element_type` = 'task' AND status_type = 'client' AND name ='CONFIRMED'")[0]-&gt;id_status."',4216,1),</v>
      </c>
      <c r="AK4217" s="16" t="str">
        <f t="shared" si="262"/>
        <v/>
      </c>
      <c r="AL4217" s="16" t="str">
        <f t="shared" si="263"/>
        <v/>
      </c>
    </row>
    <row r="4218" spans="1:38" x14ac:dyDescent="0.25">
      <c r="A4218" s="16" t="s">
        <v>959</v>
      </c>
      <c r="B4218" s="16" t="s">
        <v>3139</v>
      </c>
      <c r="C4218" s="16" t="s">
        <v>27</v>
      </c>
      <c r="D4218" s="16" t="s">
        <v>28</v>
      </c>
      <c r="E4218" s="16" t="s">
        <v>192</v>
      </c>
      <c r="F4218" s="16" t="s">
        <v>155</v>
      </c>
      <c r="G4218" s="16" t="s">
        <v>814</v>
      </c>
      <c r="H4218" s="16" t="s">
        <v>1021</v>
      </c>
      <c r="I4218" s="16" t="s">
        <v>65</v>
      </c>
      <c r="J4218" s="16" t="s">
        <v>65</v>
      </c>
      <c r="M4218" s="16" t="s">
        <v>315</v>
      </c>
      <c r="N4218" s="7">
        <v>45089</v>
      </c>
      <c r="O4218" s="9">
        <v>45089</v>
      </c>
      <c r="P4218" t="s">
        <v>1195</v>
      </c>
      <c r="Q4218">
        <v>1</v>
      </c>
      <c r="R4218">
        <v>134</v>
      </c>
      <c r="S4218">
        <v>4</v>
      </c>
      <c r="T4218" t="s">
        <v>3026</v>
      </c>
      <c r="U4218">
        <v>16</v>
      </c>
      <c r="V4218">
        <v>14</v>
      </c>
      <c r="W4218">
        <v>52</v>
      </c>
      <c r="X4218">
        <v>55</v>
      </c>
      <c r="Y4218">
        <v>678</v>
      </c>
      <c r="Z4218">
        <v>30</v>
      </c>
      <c r="AA4218">
        <v>30</v>
      </c>
      <c r="AD4218">
        <v>39</v>
      </c>
      <c r="AE4218">
        <v>4217</v>
      </c>
      <c r="AF4218" s="16" t="s">
        <v>39</v>
      </c>
      <c r="AG4218" s="16"/>
      <c r="AH4218" s="16"/>
      <c r="AI4218" s="16" t="str">
        <f t="shared" si="260"/>
        <v>(16,4,14,52,55,678,30, null, 39, 'L500 2024 Asia-Pacific',2024, '2023-06-12','2023-06-12','".Carbon::now()."','".Carbon::now()."'),</v>
      </c>
      <c r="AJ4218" s="16" t="str">
        <f t="shared" si="261"/>
        <v>('".DB::select("SELECT id_status FROM `status` WHERE `element_type` = 'task' AND status_type = 'client' AND name ='CONFIRMED'")[0]-&gt;id_status."',4217,1),</v>
      </c>
      <c r="AK4218" s="16" t="str">
        <f t="shared" si="262"/>
        <v/>
      </c>
      <c r="AL4218" s="16" t="str">
        <f t="shared" si="263"/>
        <v/>
      </c>
    </row>
    <row r="4219" spans="1:38" x14ac:dyDescent="0.25">
      <c r="A4219" s="16" t="s">
        <v>959</v>
      </c>
      <c r="B4219" s="16" t="s">
        <v>3139</v>
      </c>
      <c r="C4219" s="16" t="s">
        <v>27</v>
      </c>
      <c r="D4219" s="16" t="s">
        <v>28</v>
      </c>
      <c r="E4219" s="16" t="s">
        <v>192</v>
      </c>
      <c r="F4219" s="16" t="s">
        <v>155</v>
      </c>
      <c r="G4219" s="16" t="s">
        <v>156</v>
      </c>
      <c r="H4219" s="16" t="s">
        <v>4562</v>
      </c>
      <c r="I4219" s="16" t="s">
        <v>65</v>
      </c>
      <c r="J4219" s="16" t="s">
        <v>65</v>
      </c>
      <c r="M4219" s="16" t="s">
        <v>315</v>
      </c>
      <c r="N4219" s="7">
        <v>45089</v>
      </c>
      <c r="O4219" s="9">
        <v>45089</v>
      </c>
      <c r="P4219" t="s">
        <v>1195</v>
      </c>
      <c r="Q4219">
        <v>1</v>
      </c>
      <c r="R4219">
        <v>134</v>
      </c>
      <c r="S4219">
        <v>4</v>
      </c>
      <c r="T4219" t="s">
        <v>3026</v>
      </c>
      <c r="U4219">
        <v>16</v>
      </c>
      <c r="V4219">
        <v>14</v>
      </c>
      <c r="W4219">
        <v>52</v>
      </c>
      <c r="X4219">
        <v>100</v>
      </c>
      <c r="Y4219">
        <v>504</v>
      </c>
      <c r="Z4219">
        <v>30</v>
      </c>
      <c r="AA4219">
        <v>30</v>
      </c>
      <c r="AD4219">
        <v>39</v>
      </c>
      <c r="AE4219">
        <v>4218</v>
      </c>
      <c r="AF4219" s="16" t="s">
        <v>39</v>
      </c>
      <c r="AG4219" s="16"/>
      <c r="AH4219" s="16"/>
      <c r="AI4219" s="16" t="str">
        <f t="shared" si="260"/>
        <v>(16,4,14,52,100,504,30, null, 39, 'L500 2024 Asia-Pacific',2024, '2023-06-12','2023-06-12','".Carbon::now()."','".Carbon::now()."'),</v>
      </c>
      <c r="AJ4219" s="16" t="str">
        <f t="shared" si="261"/>
        <v>('".DB::select("SELECT id_status FROM `status` WHERE `element_type` = 'task' AND status_type = 'client' AND name ='CONFIRMED'")[0]-&gt;id_status."',4218,1),</v>
      </c>
      <c r="AK4219" s="16" t="str">
        <f t="shared" si="262"/>
        <v/>
      </c>
      <c r="AL4219" s="16" t="str">
        <f t="shared" si="263"/>
        <v/>
      </c>
    </row>
    <row r="4220" spans="1:38" x14ac:dyDescent="0.25">
      <c r="A4220" s="16" t="s">
        <v>959</v>
      </c>
      <c r="B4220" s="16" t="s">
        <v>3139</v>
      </c>
      <c r="C4220" s="16" t="s">
        <v>27</v>
      </c>
      <c r="D4220" s="16" t="s">
        <v>28</v>
      </c>
      <c r="E4220" s="16" t="s">
        <v>192</v>
      </c>
      <c r="F4220" s="16" t="s">
        <v>155</v>
      </c>
      <c r="G4220" s="16" t="s">
        <v>156</v>
      </c>
      <c r="H4220" s="16" t="s">
        <v>3185</v>
      </c>
      <c r="I4220" s="16" t="s">
        <v>65</v>
      </c>
      <c r="J4220" s="16" t="s">
        <v>65</v>
      </c>
      <c r="M4220" s="16" t="s">
        <v>315</v>
      </c>
      <c r="N4220" s="7">
        <v>45089</v>
      </c>
      <c r="O4220" s="9">
        <v>45089</v>
      </c>
      <c r="P4220" t="s">
        <v>1195</v>
      </c>
      <c r="Q4220">
        <v>1</v>
      </c>
      <c r="R4220">
        <v>134</v>
      </c>
      <c r="S4220">
        <v>4</v>
      </c>
      <c r="T4220" t="s">
        <v>3026</v>
      </c>
      <c r="U4220">
        <v>16</v>
      </c>
      <c r="V4220">
        <v>14</v>
      </c>
      <c r="W4220">
        <v>52</v>
      </c>
      <c r="X4220">
        <v>100</v>
      </c>
      <c r="Y4220">
        <v>511</v>
      </c>
      <c r="Z4220">
        <v>30</v>
      </c>
      <c r="AA4220">
        <v>30</v>
      </c>
      <c r="AD4220">
        <v>39</v>
      </c>
      <c r="AE4220">
        <v>4219</v>
      </c>
      <c r="AF4220" s="16" t="s">
        <v>39</v>
      </c>
      <c r="AG4220" s="16"/>
      <c r="AH4220" s="16"/>
      <c r="AI4220" s="16" t="str">
        <f t="shared" si="260"/>
        <v>(16,4,14,52,100,511,30, null, 39, 'L500 2024 Asia-Pacific',2024, '2023-06-12','2023-06-12','".Carbon::now()."','".Carbon::now()."'),</v>
      </c>
      <c r="AJ4220" s="16" t="str">
        <f t="shared" si="261"/>
        <v>('".DB::select("SELECT id_status FROM `status` WHERE `element_type` = 'task' AND status_type = 'client' AND name ='CONFIRMED'")[0]-&gt;id_status."',4219,1),</v>
      </c>
      <c r="AK4220" s="16" t="str">
        <f t="shared" si="262"/>
        <v/>
      </c>
      <c r="AL4220" s="16" t="str">
        <f t="shared" si="263"/>
        <v/>
      </c>
    </row>
    <row r="4221" spans="1:38" x14ac:dyDescent="0.25">
      <c r="A4221" s="16" t="s">
        <v>959</v>
      </c>
      <c r="B4221" s="16" t="s">
        <v>3139</v>
      </c>
      <c r="C4221" s="16" t="s">
        <v>27</v>
      </c>
      <c r="D4221" s="16" t="s">
        <v>28</v>
      </c>
      <c r="E4221" s="16" t="s">
        <v>192</v>
      </c>
      <c r="F4221" s="16" t="s">
        <v>155</v>
      </c>
      <c r="G4221" s="16" t="s">
        <v>156</v>
      </c>
      <c r="H4221" s="16" t="s">
        <v>472</v>
      </c>
      <c r="I4221" s="16" t="s">
        <v>65</v>
      </c>
      <c r="J4221" s="16" t="s">
        <v>65</v>
      </c>
      <c r="M4221" s="16" t="s">
        <v>315</v>
      </c>
      <c r="N4221" s="7">
        <v>45089</v>
      </c>
      <c r="O4221" s="9">
        <v>45089</v>
      </c>
      <c r="P4221" t="s">
        <v>1195</v>
      </c>
      <c r="Q4221">
        <v>1</v>
      </c>
      <c r="R4221">
        <v>134</v>
      </c>
      <c r="S4221">
        <v>4</v>
      </c>
      <c r="T4221" t="s">
        <v>3026</v>
      </c>
      <c r="U4221">
        <v>16</v>
      </c>
      <c r="V4221">
        <v>14</v>
      </c>
      <c r="W4221">
        <v>52</v>
      </c>
      <c r="X4221">
        <v>100</v>
      </c>
      <c r="Y4221">
        <v>574</v>
      </c>
      <c r="Z4221">
        <v>30</v>
      </c>
      <c r="AA4221">
        <v>30</v>
      </c>
      <c r="AD4221">
        <v>39</v>
      </c>
      <c r="AE4221">
        <v>4220</v>
      </c>
      <c r="AF4221" s="16" t="s">
        <v>39</v>
      </c>
      <c r="AG4221" s="16"/>
      <c r="AH4221" s="16"/>
      <c r="AI4221" s="16" t="str">
        <f t="shared" si="260"/>
        <v>(16,4,14,52,100,574,30, null, 39, 'L500 2024 Asia-Pacific',2024, '2023-06-12','2023-06-12','".Carbon::now()."','".Carbon::now()."'),</v>
      </c>
      <c r="AJ4221" s="16" t="str">
        <f t="shared" si="261"/>
        <v>('".DB::select("SELECT id_status FROM `status` WHERE `element_type` = 'task' AND status_type = 'client' AND name ='CONFIRMED'")[0]-&gt;id_status."',4220,1),</v>
      </c>
      <c r="AK4221" s="16" t="str">
        <f t="shared" si="262"/>
        <v/>
      </c>
      <c r="AL4221" s="16" t="str">
        <f t="shared" si="263"/>
        <v/>
      </c>
    </row>
    <row r="4222" spans="1:38" x14ac:dyDescent="0.25">
      <c r="A4222" s="16" t="s">
        <v>959</v>
      </c>
      <c r="B4222" s="16" t="s">
        <v>3139</v>
      </c>
      <c r="C4222" s="16" t="s">
        <v>27</v>
      </c>
      <c r="D4222" s="16" t="s">
        <v>28</v>
      </c>
      <c r="E4222" s="16" t="s">
        <v>192</v>
      </c>
      <c r="F4222" s="16" t="s">
        <v>155</v>
      </c>
      <c r="G4222" s="16" t="s">
        <v>156</v>
      </c>
      <c r="H4222" s="16" t="s">
        <v>3191</v>
      </c>
      <c r="I4222" s="16" t="s">
        <v>65</v>
      </c>
      <c r="J4222" s="16" t="s">
        <v>65</v>
      </c>
      <c r="M4222" s="16" t="s">
        <v>315</v>
      </c>
      <c r="N4222" s="7">
        <v>45089</v>
      </c>
      <c r="O4222" s="9">
        <v>45089</v>
      </c>
      <c r="P4222" t="s">
        <v>1195</v>
      </c>
      <c r="Q4222">
        <v>1</v>
      </c>
      <c r="R4222">
        <v>134</v>
      </c>
      <c r="S4222">
        <v>4</v>
      </c>
      <c r="T4222" t="s">
        <v>3026</v>
      </c>
      <c r="U4222">
        <v>16</v>
      </c>
      <c r="V4222">
        <v>14</v>
      </c>
      <c r="W4222">
        <v>52</v>
      </c>
      <c r="X4222">
        <v>100</v>
      </c>
      <c r="Y4222">
        <v>577</v>
      </c>
      <c r="Z4222">
        <v>30</v>
      </c>
      <c r="AA4222">
        <v>30</v>
      </c>
      <c r="AD4222">
        <v>39</v>
      </c>
      <c r="AE4222">
        <v>4221</v>
      </c>
      <c r="AF4222" s="16" t="s">
        <v>39</v>
      </c>
      <c r="AG4222" s="16"/>
      <c r="AH4222" s="16"/>
      <c r="AI4222" s="16" t="str">
        <f t="shared" si="260"/>
        <v>(16,4,14,52,100,577,30, null, 39, 'L500 2024 Asia-Pacific',2024, '2023-06-12','2023-06-12','".Carbon::now()."','".Carbon::now()."'),</v>
      </c>
      <c r="AJ4222" s="16" t="str">
        <f t="shared" si="261"/>
        <v>('".DB::select("SELECT id_status FROM `status` WHERE `element_type` = 'task' AND status_type = 'client' AND name ='CONFIRMED'")[0]-&gt;id_status."',4221,1),</v>
      </c>
      <c r="AK4222" s="16" t="str">
        <f t="shared" si="262"/>
        <v/>
      </c>
      <c r="AL4222" s="16" t="str">
        <f t="shared" si="263"/>
        <v/>
      </c>
    </row>
    <row r="4223" spans="1:38" x14ac:dyDescent="0.25">
      <c r="A4223" s="16" t="s">
        <v>959</v>
      </c>
      <c r="B4223" s="16" t="s">
        <v>3139</v>
      </c>
      <c r="C4223" s="16" t="s">
        <v>27</v>
      </c>
      <c r="D4223" s="16" t="s">
        <v>28</v>
      </c>
      <c r="E4223" s="16" t="s">
        <v>192</v>
      </c>
      <c r="F4223" s="16" t="s">
        <v>155</v>
      </c>
      <c r="G4223" s="16" t="s">
        <v>156</v>
      </c>
      <c r="H4223" s="16" t="s">
        <v>1022</v>
      </c>
      <c r="I4223" s="16" t="s">
        <v>65</v>
      </c>
      <c r="J4223" s="16" t="s">
        <v>65</v>
      </c>
      <c r="M4223" s="16" t="s">
        <v>315</v>
      </c>
      <c r="N4223" s="7">
        <v>45089</v>
      </c>
      <c r="O4223" s="9">
        <v>45089</v>
      </c>
      <c r="P4223" t="s">
        <v>1195</v>
      </c>
      <c r="Q4223">
        <v>1</v>
      </c>
      <c r="R4223">
        <v>134</v>
      </c>
      <c r="S4223">
        <v>4</v>
      </c>
      <c r="T4223" t="s">
        <v>3026</v>
      </c>
      <c r="U4223">
        <v>16</v>
      </c>
      <c r="V4223">
        <v>14</v>
      </c>
      <c r="W4223">
        <v>52</v>
      </c>
      <c r="X4223">
        <v>100</v>
      </c>
      <c r="Y4223">
        <v>667</v>
      </c>
      <c r="Z4223">
        <v>30</v>
      </c>
      <c r="AA4223">
        <v>30</v>
      </c>
      <c r="AD4223">
        <v>39</v>
      </c>
      <c r="AE4223">
        <v>4222</v>
      </c>
      <c r="AF4223" s="16" t="s">
        <v>39</v>
      </c>
      <c r="AG4223" s="16"/>
      <c r="AH4223" s="16"/>
      <c r="AI4223" s="16" t="str">
        <f t="shared" si="260"/>
        <v>(16,4,14,52,100,667,30, null, 39, 'L500 2024 Asia-Pacific',2024, '2023-06-12','2023-06-12','".Carbon::now()."','".Carbon::now()."'),</v>
      </c>
      <c r="AJ4223" s="16" t="str">
        <f t="shared" si="261"/>
        <v>('".DB::select("SELECT id_status FROM `status` WHERE `element_type` = 'task' AND status_type = 'client' AND name ='CONFIRMED'")[0]-&gt;id_status."',4222,1),</v>
      </c>
      <c r="AK4223" s="16" t="str">
        <f t="shared" si="262"/>
        <v/>
      </c>
      <c r="AL4223" s="16" t="str">
        <f t="shared" si="263"/>
        <v/>
      </c>
    </row>
    <row r="4224" spans="1:38" x14ac:dyDescent="0.25">
      <c r="A4224" s="16" t="s">
        <v>959</v>
      </c>
      <c r="B4224" s="16" t="s">
        <v>3139</v>
      </c>
      <c r="C4224" s="16" t="s">
        <v>27</v>
      </c>
      <c r="D4224" s="16" t="s">
        <v>28</v>
      </c>
      <c r="E4224" s="16" t="s">
        <v>1011</v>
      </c>
      <c r="F4224" s="16" t="s">
        <v>155</v>
      </c>
      <c r="G4224" s="16" t="s">
        <v>156</v>
      </c>
      <c r="H4224" s="16" t="s">
        <v>3199</v>
      </c>
      <c r="I4224" s="16" t="s">
        <v>65</v>
      </c>
      <c r="J4224" s="16" t="s">
        <v>482</v>
      </c>
      <c r="M4224" s="16"/>
      <c r="N4224" s="7">
        <v>45087</v>
      </c>
      <c r="O4224" s="9">
        <v>45087</v>
      </c>
      <c r="P4224" t="s">
        <v>1192</v>
      </c>
      <c r="Q4224">
        <v>1</v>
      </c>
      <c r="R4224">
        <v>134</v>
      </c>
      <c r="S4224">
        <v>4</v>
      </c>
      <c r="T4224" t="s">
        <v>3026</v>
      </c>
      <c r="U4224">
        <v>16</v>
      </c>
      <c r="V4224">
        <v>14</v>
      </c>
      <c r="W4224">
        <v>52</v>
      </c>
      <c r="X4224">
        <v>100</v>
      </c>
      <c r="Y4224">
        <v>673</v>
      </c>
      <c r="Z4224">
        <v>30</v>
      </c>
      <c r="AA4224">
        <v>34</v>
      </c>
      <c r="AE4224">
        <v>4223</v>
      </c>
      <c r="AF4224" s="16" t="s">
        <v>24</v>
      </c>
      <c r="AG4224" s="16"/>
      <c r="AH4224" s="16"/>
      <c r="AI4224" s="16" t="str">
        <f t="shared" si="260"/>
        <v>(16,4,14,52,100,673,34, null, null, 'L500 2024 FinTech',2024, '2023-06-10','2023-06-10','".Carbon::now()."','".Carbon::now()."'),</v>
      </c>
      <c r="AJ4224" s="16" t="str">
        <f t="shared" si="261"/>
        <v>('".DB::select("SELECT id_status FROM `status` WHERE `element_type` = 'task' AND status_type = 'client' AND name ='CANCELLED'")[0]-&gt;id_status."',4223,1),</v>
      </c>
      <c r="AK4224" s="16" t="str">
        <f t="shared" si="262"/>
        <v/>
      </c>
      <c r="AL4224" s="16" t="str">
        <f t="shared" si="263"/>
        <v/>
      </c>
    </row>
    <row r="4225" spans="1:38" x14ac:dyDescent="0.25">
      <c r="A4225" s="16" t="s">
        <v>959</v>
      </c>
      <c r="B4225" s="16" t="s">
        <v>3139</v>
      </c>
      <c r="C4225" s="16" t="s">
        <v>27</v>
      </c>
      <c r="D4225" s="16" t="s">
        <v>28</v>
      </c>
      <c r="E4225" s="16" t="s">
        <v>192</v>
      </c>
      <c r="F4225" s="16" t="s">
        <v>155</v>
      </c>
      <c r="G4225" s="16" t="s">
        <v>156</v>
      </c>
      <c r="H4225" s="16" t="s">
        <v>465</v>
      </c>
      <c r="I4225" s="16" t="s">
        <v>65</v>
      </c>
      <c r="J4225" s="16" t="s">
        <v>65</v>
      </c>
      <c r="M4225" s="16" t="s">
        <v>315</v>
      </c>
      <c r="N4225" s="7">
        <v>45089</v>
      </c>
      <c r="O4225" s="9">
        <v>45089</v>
      </c>
      <c r="P4225" t="s">
        <v>1195</v>
      </c>
      <c r="Q4225">
        <v>1</v>
      </c>
      <c r="R4225">
        <v>134</v>
      </c>
      <c r="S4225">
        <v>4</v>
      </c>
      <c r="T4225" t="s">
        <v>3026</v>
      </c>
      <c r="U4225">
        <v>16</v>
      </c>
      <c r="V4225">
        <v>14</v>
      </c>
      <c r="W4225">
        <v>52</v>
      </c>
      <c r="X4225">
        <v>100</v>
      </c>
      <c r="Y4225">
        <v>738</v>
      </c>
      <c r="Z4225">
        <v>30</v>
      </c>
      <c r="AA4225">
        <v>30</v>
      </c>
      <c r="AD4225">
        <v>39</v>
      </c>
      <c r="AE4225">
        <v>4224</v>
      </c>
      <c r="AF4225" s="16" t="s">
        <v>39</v>
      </c>
      <c r="AG4225" s="16"/>
      <c r="AH4225" s="16"/>
      <c r="AI4225" s="16" t="str">
        <f t="shared" si="260"/>
        <v>(16,4,14,52,100,738,30, null, 39, 'L500 2024 Asia-Pacific',2024, '2023-06-12','2023-06-12','".Carbon::now()."','".Carbon::now()."'),</v>
      </c>
      <c r="AJ4225" s="16" t="str">
        <f t="shared" si="261"/>
        <v>('".DB::select("SELECT id_status FROM `status` WHERE `element_type` = 'task' AND status_type = 'client' AND name ='CONFIRMED'")[0]-&gt;id_status."',4224,1),</v>
      </c>
      <c r="AK4225" s="16" t="str">
        <f t="shared" si="262"/>
        <v/>
      </c>
      <c r="AL4225" s="16" t="str">
        <f t="shared" si="263"/>
        <v/>
      </c>
    </row>
    <row r="4226" spans="1:38" x14ac:dyDescent="0.25">
      <c r="A4226" s="16" t="s">
        <v>959</v>
      </c>
      <c r="B4226" s="16" t="s">
        <v>3139</v>
      </c>
      <c r="C4226" s="16" t="s">
        <v>27</v>
      </c>
      <c r="D4226" s="16" t="s">
        <v>28</v>
      </c>
      <c r="E4226" s="16" t="s">
        <v>192</v>
      </c>
      <c r="F4226" s="16" t="s">
        <v>155</v>
      </c>
      <c r="G4226" s="16" t="s">
        <v>156</v>
      </c>
      <c r="H4226" s="16" t="s">
        <v>3214</v>
      </c>
      <c r="I4226" s="16" t="s">
        <v>65</v>
      </c>
      <c r="J4226" s="16" t="s">
        <v>65</v>
      </c>
      <c r="M4226" s="16" t="s">
        <v>315</v>
      </c>
      <c r="N4226" s="7">
        <v>45089</v>
      </c>
      <c r="O4226" s="9">
        <v>45089</v>
      </c>
      <c r="P4226" t="s">
        <v>1195</v>
      </c>
      <c r="Q4226">
        <v>1</v>
      </c>
      <c r="R4226">
        <v>134</v>
      </c>
      <c r="S4226">
        <v>4</v>
      </c>
      <c r="T4226" t="s">
        <v>3026</v>
      </c>
      <c r="U4226">
        <v>16</v>
      </c>
      <c r="V4226">
        <v>14</v>
      </c>
      <c r="W4226">
        <v>52</v>
      </c>
      <c r="X4226">
        <v>100</v>
      </c>
      <c r="Y4226">
        <v>820</v>
      </c>
      <c r="Z4226">
        <v>30</v>
      </c>
      <c r="AA4226">
        <v>30</v>
      </c>
      <c r="AD4226">
        <v>39</v>
      </c>
      <c r="AE4226">
        <v>4225</v>
      </c>
      <c r="AF4226" s="16" t="s">
        <v>39</v>
      </c>
      <c r="AG4226" s="16"/>
      <c r="AH4226" s="16"/>
      <c r="AI4226" s="16" t="str">
        <f t="shared" ref="AI4226:AI4289" si="264">CONCATENATE("(",U4226,",",S4226,",",V4226,",",W4226,",",X4226,",",Y4226,",",IF(AA4226&lt;&gt;"", AA4226, "null"),", ",IF(AC4226&lt;&gt;"", AC4226, "null"),", ",IF(AD4226&lt;&gt;"", AD4226, "null"),", '",SUBSTITUTE(E4226, "'", "´"),"',",D4226,", '",P4226,"','",P4226,"','"".Carbon::now().""','"".Carbon::now().""'),")</f>
        <v>(16,4,14,52,100,820,30, null, 39, 'L500 2024 Asia-Pacific',2024, '2023-06-12','2023-06-12','".Carbon::now()."','".Carbon::now()."'),</v>
      </c>
      <c r="AJ4226" s="16" t="str">
        <f t="shared" ref="AJ4226:AJ4289" si="265">CONCATENATE("('"".DB::select(""SELECT id_status FROM `status` WHERE `element_type` = 'task' AND status_type = 'client' AND name ='", AF4226, "'"")[0]-&gt;id_status.""',", AE4226, ",1),")</f>
        <v>('".DB::select("SELECT id_status FROM `status` WHERE `element_type` = 'task' AND status_type = 'client' AND name ='CONFIRMED'")[0]-&gt;id_status."',4225,1),</v>
      </c>
      <c r="AK4226" s="16" t="str">
        <f t="shared" ref="AK4226:AK4289" si="266">IF(AND(AF4226&lt;&gt;AG4226, AG4226&lt;&gt;""),CONCATENATE("('"".DB::select(""SELECT id_status FROM `status` WHERE `element_type` = 'task' AND status_type = 'client' AND name ='", AG4226, "'"")[0]-&gt;id_status.""',", AE4226, ",1),"),"")</f>
        <v/>
      </c>
      <c r="AL4226" s="16" t="str">
        <f t="shared" ref="AL4226:AL4289" si="267">IF(AND(AF4226&lt;&gt;AG4226,AF4226&lt;&gt;AH4226,AG4226&lt;&gt;AH4226,AH4226&lt;&gt;""), CONCATENATE("('"".DB::select(""SELECT id_status FROM `status` WHERE `element_type` = 'task' AND status_type = 'client' AND name ='", AF4226, "'"")[0]-&gt;id_status.""',", AE4226, ",1),"), "")</f>
        <v/>
      </c>
    </row>
    <row r="4227" spans="1:38" x14ac:dyDescent="0.25">
      <c r="A4227" s="16" t="s">
        <v>959</v>
      </c>
      <c r="B4227" s="16" t="s">
        <v>3139</v>
      </c>
      <c r="C4227" s="16" t="s">
        <v>27</v>
      </c>
      <c r="D4227" s="16" t="s">
        <v>28</v>
      </c>
      <c r="E4227" s="16" t="s">
        <v>192</v>
      </c>
      <c r="F4227" s="16" t="s">
        <v>155</v>
      </c>
      <c r="G4227" s="16" t="s">
        <v>156</v>
      </c>
      <c r="H4227" s="16" t="s">
        <v>4564</v>
      </c>
      <c r="I4227" s="16" t="s">
        <v>65</v>
      </c>
      <c r="J4227" s="16" t="s">
        <v>65</v>
      </c>
      <c r="M4227" s="16" t="s">
        <v>315</v>
      </c>
      <c r="N4227" s="7">
        <v>45089</v>
      </c>
      <c r="O4227" s="9">
        <v>45089</v>
      </c>
      <c r="P4227" t="s">
        <v>1195</v>
      </c>
      <c r="Q4227">
        <v>1</v>
      </c>
      <c r="R4227">
        <v>134</v>
      </c>
      <c r="S4227">
        <v>4</v>
      </c>
      <c r="T4227" t="s">
        <v>3026</v>
      </c>
      <c r="U4227">
        <v>16</v>
      </c>
      <c r="V4227">
        <v>14</v>
      </c>
      <c r="W4227">
        <v>52</v>
      </c>
      <c r="X4227">
        <v>100</v>
      </c>
      <c r="Y4227">
        <v>859</v>
      </c>
      <c r="Z4227">
        <v>30</v>
      </c>
      <c r="AA4227">
        <v>30</v>
      </c>
      <c r="AD4227">
        <v>39</v>
      </c>
      <c r="AE4227">
        <v>4226</v>
      </c>
      <c r="AF4227" s="16" t="s">
        <v>39</v>
      </c>
      <c r="AG4227" s="16"/>
      <c r="AH4227" s="16"/>
      <c r="AI4227" s="16" t="str">
        <f t="shared" si="264"/>
        <v>(16,4,14,52,100,859,30, null, 39, 'L500 2024 Asia-Pacific',2024, '2023-06-12','2023-06-12','".Carbon::now()."','".Carbon::now()."'),</v>
      </c>
      <c r="AJ4227" s="16" t="str">
        <f t="shared" si="265"/>
        <v>('".DB::select("SELECT id_status FROM `status` WHERE `element_type` = 'task' AND status_type = 'client' AND name ='CONFIRMED'")[0]-&gt;id_status."',4226,1),</v>
      </c>
      <c r="AK4227" s="16" t="str">
        <f t="shared" si="266"/>
        <v/>
      </c>
      <c r="AL4227" s="16" t="str">
        <f t="shared" si="267"/>
        <v/>
      </c>
    </row>
    <row r="4228" spans="1:38" x14ac:dyDescent="0.25">
      <c r="A4228" s="16" t="s">
        <v>959</v>
      </c>
      <c r="B4228" s="16" t="s">
        <v>3139</v>
      </c>
      <c r="C4228" s="16" t="s">
        <v>27</v>
      </c>
      <c r="D4228" s="16" t="s">
        <v>28</v>
      </c>
      <c r="E4228" s="16" t="s">
        <v>192</v>
      </c>
      <c r="F4228" s="16" t="s">
        <v>155</v>
      </c>
      <c r="G4228" s="16" t="s">
        <v>156</v>
      </c>
      <c r="H4228" s="16" t="s">
        <v>4566</v>
      </c>
      <c r="I4228" s="16" t="s">
        <v>65</v>
      </c>
      <c r="J4228" s="16" t="s">
        <v>65</v>
      </c>
      <c r="M4228" s="16" t="s">
        <v>315</v>
      </c>
      <c r="N4228" s="7">
        <v>45089</v>
      </c>
      <c r="O4228" s="9">
        <v>45089</v>
      </c>
      <c r="P4228" t="s">
        <v>1195</v>
      </c>
      <c r="Q4228">
        <v>1</v>
      </c>
      <c r="R4228">
        <v>134</v>
      </c>
      <c r="S4228">
        <v>4</v>
      </c>
      <c r="T4228" t="s">
        <v>3026</v>
      </c>
      <c r="U4228">
        <v>16</v>
      </c>
      <c r="V4228">
        <v>14</v>
      </c>
      <c r="W4228">
        <v>52</v>
      </c>
      <c r="X4228">
        <v>100</v>
      </c>
      <c r="Y4228">
        <v>860</v>
      </c>
      <c r="Z4228">
        <v>30</v>
      </c>
      <c r="AA4228">
        <v>30</v>
      </c>
      <c r="AD4228">
        <v>39</v>
      </c>
      <c r="AE4228">
        <v>4227</v>
      </c>
      <c r="AF4228" s="16" t="s">
        <v>39</v>
      </c>
      <c r="AG4228" s="16"/>
      <c r="AH4228" s="16"/>
      <c r="AI4228" s="16" t="str">
        <f t="shared" si="264"/>
        <v>(16,4,14,52,100,860,30, null, 39, 'L500 2024 Asia-Pacific',2024, '2023-06-12','2023-06-12','".Carbon::now()."','".Carbon::now()."'),</v>
      </c>
      <c r="AJ4228" s="16" t="str">
        <f t="shared" si="265"/>
        <v>('".DB::select("SELECT id_status FROM `status` WHERE `element_type` = 'task' AND status_type = 'client' AND name ='CONFIRMED'")[0]-&gt;id_status."',4227,1),</v>
      </c>
      <c r="AK4228" s="16" t="str">
        <f t="shared" si="266"/>
        <v/>
      </c>
      <c r="AL4228" s="16" t="str">
        <f t="shared" si="267"/>
        <v/>
      </c>
    </row>
    <row r="4229" spans="1:38" x14ac:dyDescent="0.25">
      <c r="A4229" s="16" t="s">
        <v>959</v>
      </c>
      <c r="B4229" s="16" t="s">
        <v>3139</v>
      </c>
      <c r="C4229" s="16" t="s">
        <v>27</v>
      </c>
      <c r="D4229" s="16" t="s">
        <v>28</v>
      </c>
      <c r="E4229" s="16" t="s">
        <v>192</v>
      </c>
      <c r="F4229" s="16" t="s">
        <v>155</v>
      </c>
      <c r="G4229" s="16" t="s">
        <v>156</v>
      </c>
      <c r="H4229" s="16" t="s">
        <v>3222</v>
      </c>
      <c r="I4229" s="16" t="s">
        <v>65</v>
      </c>
      <c r="J4229" s="16" t="s">
        <v>65</v>
      </c>
      <c r="M4229" s="16" t="s">
        <v>315</v>
      </c>
      <c r="N4229" s="7">
        <v>45089</v>
      </c>
      <c r="O4229" s="9">
        <v>45089</v>
      </c>
      <c r="P4229" t="s">
        <v>1195</v>
      </c>
      <c r="Q4229">
        <v>1</v>
      </c>
      <c r="R4229">
        <v>134</v>
      </c>
      <c r="S4229">
        <v>4</v>
      </c>
      <c r="T4229" t="s">
        <v>3026</v>
      </c>
      <c r="U4229">
        <v>16</v>
      </c>
      <c r="V4229">
        <v>14</v>
      </c>
      <c r="W4229">
        <v>52</v>
      </c>
      <c r="X4229">
        <v>100</v>
      </c>
      <c r="Y4229">
        <v>870</v>
      </c>
      <c r="Z4229">
        <v>30</v>
      </c>
      <c r="AA4229">
        <v>30</v>
      </c>
      <c r="AD4229">
        <v>39</v>
      </c>
      <c r="AE4229">
        <v>4228</v>
      </c>
      <c r="AF4229" s="16" t="s">
        <v>39</v>
      </c>
      <c r="AG4229" s="16"/>
      <c r="AH4229" s="16"/>
      <c r="AI4229" s="16" t="str">
        <f t="shared" si="264"/>
        <v>(16,4,14,52,100,870,30, null, 39, 'L500 2024 Asia-Pacific',2024, '2023-06-12','2023-06-12','".Carbon::now()."','".Carbon::now()."'),</v>
      </c>
      <c r="AJ4229" s="16" t="str">
        <f t="shared" si="265"/>
        <v>('".DB::select("SELECT id_status FROM `status` WHERE `element_type` = 'task' AND status_type = 'client' AND name ='CONFIRMED'")[0]-&gt;id_status."',4228,1),</v>
      </c>
      <c r="AK4229" s="16" t="str">
        <f t="shared" si="266"/>
        <v/>
      </c>
      <c r="AL4229" s="16" t="str">
        <f t="shared" si="267"/>
        <v/>
      </c>
    </row>
    <row r="4230" spans="1:38" x14ac:dyDescent="0.25">
      <c r="A4230" s="16" t="s">
        <v>959</v>
      </c>
      <c r="B4230" s="16" t="s">
        <v>3139</v>
      </c>
      <c r="C4230" s="16" t="s">
        <v>27</v>
      </c>
      <c r="D4230" s="16" t="s">
        <v>28</v>
      </c>
      <c r="E4230" s="16" t="s">
        <v>192</v>
      </c>
      <c r="F4230" s="16" t="s">
        <v>155</v>
      </c>
      <c r="G4230" s="16" t="s">
        <v>156</v>
      </c>
      <c r="H4230" s="16" t="s">
        <v>4568</v>
      </c>
      <c r="I4230" s="16" t="s">
        <v>65</v>
      </c>
      <c r="J4230" s="16" t="s">
        <v>65</v>
      </c>
      <c r="M4230" s="16" t="s">
        <v>315</v>
      </c>
      <c r="N4230" s="7">
        <v>45089</v>
      </c>
      <c r="O4230" s="9">
        <v>45089</v>
      </c>
      <c r="P4230" t="s">
        <v>1195</v>
      </c>
      <c r="Q4230">
        <v>1</v>
      </c>
      <c r="R4230">
        <v>134</v>
      </c>
      <c r="S4230">
        <v>4</v>
      </c>
      <c r="T4230" t="s">
        <v>3026</v>
      </c>
      <c r="U4230">
        <v>16</v>
      </c>
      <c r="V4230">
        <v>14</v>
      </c>
      <c r="W4230">
        <v>52</v>
      </c>
      <c r="X4230">
        <v>100</v>
      </c>
      <c r="Y4230">
        <v>897</v>
      </c>
      <c r="Z4230">
        <v>30</v>
      </c>
      <c r="AA4230">
        <v>30</v>
      </c>
      <c r="AD4230">
        <v>39</v>
      </c>
      <c r="AE4230">
        <v>4229</v>
      </c>
      <c r="AF4230" s="16" t="s">
        <v>39</v>
      </c>
      <c r="AG4230" s="16"/>
      <c r="AH4230" s="16"/>
      <c r="AI4230" s="16" t="str">
        <f t="shared" si="264"/>
        <v>(16,4,14,52,100,897,30, null, 39, 'L500 2024 Asia-Pacific',2024, '2023-06-12','2023-06-12','".Carbon::now()."','".Carbon::now()."'),</v>
      </c>
      <c r="AJ4230" s="16" t="str">
        <f t="shared" si="265"/>
        <v>('".DB::select("SELECT id_status FROM `status` WHERE `element_type` = 'task' AND status_type = 'client' AND name ='CONFIRMED'")[0]-&gt;id_status."',4229,1),</v>
      </c>
      <c r="AK4230" s="16" t="str">
        <f t="shared" si="266"/>
        <v/>
      </c>
      <c r="AL4230" s="16" t="str">
        <f t="shared" si="267"/>
        <v/>
      </c>
    </row>
    <row r="4231" spans="1:38" x14ac:dyDescent="0.25">
      <c r="A4231" s="16" t="s">
        <v>959</v>
      </c>
      <c r="B4231" s="16" t="s">
        <v>3139</v>
      </c>
      <c r="C4231" s="16" t="s">
        <v>27</v>
      </c>
      <c r="D4231" s="16" t="s">
        <v>28</v>
      </c>
      <c r="E4231" s="16" t="s">
        <v>192</v>
      </c>
      <c r="F4231" s="16" t="s">
        <v>155</v>
      </c>
      <c r="G4231" s="16" t="s">
        <v>908</v>
      </c>
      <c r="H4231" s="16" t="s">
        <v>4564</v>
      </c>
      <c r="I4231" s="16" t="s">
        <v>65</v>
      </c>
      <c r="J4231" s="16" t="s">
        <v>482</v>
      </c>
      <c r="M4231" s="16" t="s">
        <v>315</v>
      </c>
      <c r="N4231" s="7">
        <v>45089</v>
      </c>
      <c r="O4231" s="9">
        <v>45089</v>
      </c>
      <c r="P4231" t="s">
        <v>1195</v>
      </c>
      <c r="Q4231">
        <v>1</v>
      </c>
      <c r="R4231">
        <v>134</v>
      </c>
      <c r="S4231">
        <v>4</v>
      </c>
      <c r="T4231" t="s">
        <v>3026</v>
      </c>
      <c r="U4231">
        <v>16</v>
      </c>
      <c r="V4231">
        <v>14</v>
      </c>
      <c r="W4231">
        <v>52</v>
      </c>
      <c r="X4231">
        <v>102</v>
      </c>
      <c r="Y4231">
        <v>859</v>
      </c>
      <c r="Z4231">
        <v>30</v>
      </c>
      <c r="AA4231">
        <v>34</v>
      </c>
      <c r="AD4231">
        <v>39</v>
      </c>
      <c r="AE4231">
        <v>4230</v>
      </c>
      <c r="AF4231" s="16" t="s">
        <v>39</v>
      </c>
      <c r="AG4231" s="16"/>
      <c r="AH4231" s="16"/>
      <c r="AI4231" s="16" t="str">
        <f t="shared" si="264"/>
        <v>(16,4,14,52,102,859,34, null, 39, 'L500 2024 Asia-Pacific',2024, '2023-06-12','2023-06-12','".Carbon::now()."','".Carbon::now()."'),</v>
      </c>
      <c r="AJ4231" s="16" t="str">
        <f t="shared" si="265"/>
        <v>('".DB::select("SELECT id_status FROM `status` WHERE `element_type` = 'task' AND status_type = 'client' AND name ='CONFIRMED'")[0]-&gt;id_status."',4230,1),</v>
      </c>
      <c r="AK4231" s="16" t="str">
        <f t="shared" si="266"/>
        <v/>
      </c>
      <c r="AL4231" s="16" t="str">
        <f t="shared" si="267"/>
        <v/>
      </c>
    </row>
    <row r="4232" spans="1:38" x14ac:dyDescent="0.25">
      <c r="A4232" s="16" t="s">
        <v>959</v>
      </c>
      <c r="B4232" s="16" t="s">
        <v>3139</v>
      </c>
      <c r="C4232" s="16" t="s">
        <v>27</v>
      </c>
      <c r="D4232" s="16" t="s">
        <v>28</v>
      </c>
      <c r="E4232" s="16" t="s">
        <v>29</v>
      </c>
      <c r="F4232" s="16" t="s">
        <v>30</v>
      </c>
      <c r="G4232" s="16" t="s">
        <v>430</v>
      </c>
      <c r="H4232" s="16" t="s">
        <v>468</v>
      </c>
      <c r="I4232" s="16" t="s">
        <v>65</v>
      </c>
      <c r="J4232" s="16" t="s">
        <v>482</v>
      </c>
      <c r="M4232" s="16" t="s">
        <v>315</v>
      </c>
      <c r="N4232" s="7">
        <v>45145</v>
      </c>
      <c r="O4232" s="9">
        <v>45145</v>
      </c>
      <c r="P4232" t="s">
        <v>1198</v>
      </c>
      <c r="Q4232">
        <v>1</v>
      </c>
      <c r="R4232">
        <v>134</v>
      </c>
      <c r="S4232">
        <v>4</v>
      </c>
      <c r="T4232" t="s">
        <v>3026</v>
      </c>
      <c r="U4232">
        <v>16</v>
      </c>
      <c r="V4232">
        <v>14</v>
      </c>
      <c r="W4232">
        <v>56</v>
      </c>
      <c r="X4232">
        <v>11</v>
      </c>
      <c r="Y4232">
        <v>561</v>
      </c>
      <c r="Z4232">
        <v>30</v>
      </c>
      <c r="AA4232">
        <v>34</v>
      </c>
      <c r="AD4232">
        <v>39</v>
      </c>
      <c r="AE4232">
        <v>4231</v>
      </c>
      <c r="AF4232" s="16" t="s">
        <v>39</v>
      </c>
      <c r="AG4232" s="16"/>
      <c r="AH4232" s="16"/>
      <c r="AI4232" s="16" t="str">
        <f t="shared" si="264"/>
        <v>(16,4,14,56,11,561,34, null, 39, 'L500 2024 EMEA',2024, '2023-08-07','2023-08-07','".Carbon::now()."','".Carbon::now()."'),</v>
      </c>
      <c r="AJ4232" s="16" t="str">
        <f t="shared" si="265"/>
        <v>('".DB::select("SELECT id_status FROM `status` WHERE `element_type` = 'task' AND status_type = 'client' AND name ='CONFIRMED'")[0]-&gt;id_status."',4231,1),</v>
      </c>
      <c r="AK4232" s="16" t="str">
        <f t="shared" si="266"/>
        <v/>
      </c>
      <c r="AL4232" s="16" t="str">
        <f t="shared" si="267"/>
        <v/>
      </c>
    </row>
    <row r="4233" spans="1:38" x14ac:dyDescent="0.25">
      <c r="A4233" s="16" t="s">
        <v>959</v>
      </c>
      <c r="B4233" s="16" t="s">
        <v>3139</v>
      </c>
      <c r="C4233" s="16" t="s">
        <v>27</v>
      </c>
      <c r="D4233" s="16" t="s">
        <v>28</v>
      </c>
      <c r="E4233" s="16" t="s">
        <v>29</v>
      </c>
      <c r="F4233" s="16" t="s">
        <v>30</v>
      </c>
      <c r="G4233" s="16" t="s">
        <v>430</v>
      </c>
      <c r="H4233" s="16" t="s">
        <v>1012</v>
      </c>
      <c r="I4233" s="16" t="s">
        <v>65</v>
      </c>
      <c r="J4233" s="16" t="s">
        <v>482</v>
      </c>
      <c r="M4233" s="16" t="s">
        <v>315</v>
      </c>
      <c r="N4233" s="7">
        <v>45145</v>
      </c>
      <c r="O4233" s="9">
        <v>45145</v>
      </c>
      <c r="P4233" t="s">
        <v>1198</v>
      </c>
      <c r="Q4233">
        <v>1</v>
      </c>
      <c r="R4233">
        <v>134</v>
      </c>
      <c r="S4233">
        <v>4</v>
      </c>
      <c r="T4233" t="s">
        <v>3026</v>
      </c>
      <c r="U4233">
        <v>16</v>
      </c>
      <c r="V4233">
        <v>14</v>
      </c>
      <c r="W4233">
        <v>56</v>
      </c>
      <c r="X4233">
        <v>11</v>
      </c>
      <c r="Y4233">
        <v>590</v>
      </c>
      <c r="Z4233">
        <v>30</v>
      </c>
      <c r="AA4233">
        <v>34</v>
      </c>
      <c r="AD4233">
        <v>39</v>
      </c>
      <c r="AE4233">
        <v>4232</v>
      </c>
      <c r="AF4233" s="16" t="s">
        <v>39</v>
      </c>
      <c r="AG4233" s="16"/>
      <c r="AH4233" s="16"/>
      <c r="AI4233" s="16" t="str">
        <f t="shared" si="264"/>
        <v>(16,4,14,56,11,590,34, null, 39, 'L500 2024 EMEA',2024, '2023-08-07','2023-08-07','".Carbon::now()."','".Carbon::now()."'),</v>
      </c>
      <c r="AJ4233" s="16" t="str">
        <f t="shared" si="265"/>
        <v>('".DB::select("SELECT id_status FROM `status` WHERE `element_type` = 'task' AND status_type = 'client' AND name ='CONFIRMED'")[0]-&gt;id_status."',4232,1),</v>
      </c>
      <c r="AK4233" s="16" t="str">
        <f t="shared" si="266"/>
        <v/>
      </c>
      <c r="AL4233" s="16" t="str">
        <f t="shared" si="267"/>
        <v/>
      </c>
    </row>
    <row r="4234" spans="1:38" x14ac:dyDescent="0.25">
      <c r="A4234" s="16" t="s">
        <v>959</v>
      </c>
      <c r="B4234" s="16" t="s">
        <v>3139</v>
      </c>
      <c r="C4234" s="16" t="s">
        <v>27</v>
      </c>
      <c r="D4234" s="16" t="s">
        <v>28</v>
      </c>
      <c r="E4234" s="16" t="s">
        <v>29</v>
      </c>
      <c r="F4234" s="16" t="s">
        <v>30</v>
      </c>
      <c r="G4234" s="16" t="s">
        <v>430</v>
      </c>
      <c r="H4234" s="16" t="s">
        <v>470</v>
      </c>
      <c r="I4234" s="16" t="s">
        <v>65</v>
      </c>
      <c r="J4234" s="16" t="s">
        <v>482</v>
      </c>
      <c r="M4234" s="16" t="s">
        <v>315</v>
      </c>
      <c r="N4234" s="7">
        <v>45145</v>
      </c>
      <c r="O4234" s="9">
        <v>45145</v>
      </c>
      <c r="P4234" t="s">
        <v>1198</v>
      </c>
      <c r="Q4234">
        <v>1</v>
      </c>
      <c r="R4234">
        <v>134</v>
      </c>
      <c r="S4234">
        <v>4</v>
      </c>
      <c r="T4234" t="s">
        <v>3026</v>
      </c>
      <c r="U4234">
        <v>16</v>
      </c>
      <c r="V4234">
        <v>14</v>
      </c>
      <c r="W4234">
        <v>56</v>
      </c>
      <c r="X4234">
        <v>11</v>
      </c>
      <c r="Y4234">
        <v>624</v>
      </c>
      <c r="Z4234">
        <v>30</v>
      </c>
      <c r="AA4234">
        <v>34</v>
      </c>
      <c r="AD4234">
        <v>39</v>
      </c>
      <c r="AE4234">
        <v>4233</v>
      </c>
      <c r="AF4234" s="16" t="s">
        <v>39</v>
      </c>
      <c r="AG4234" s="16"/>
      <c r="AH4234" s="16"/>
      <c r="AI4234" s="16" t="str">
        <f t="shared" si="264"/>
        <v>(16,4,14,56,11,624,34, null, 39, 'L500 2024 EMEA',2024, '2023-08-07','2023-08-07','".Carbon::now()."','".Carbon::now()."'),</v>
      </c>
      <c r="AJ4234" s="16" t="str">
        <f t="shared" si="265"/>
        <v>('".DB::select("SELECT id_status FROM `status` WHERE `element_type` = 'task' AND status_type = 'client' AND name ='CONFIRMED'")[0]-&gt;id_status."',4233,1),</v>
      </c>
      <c r="AK4234" s="16" t="str">
        <f t="shared" si="266"/>
        <v/>
      </c>
      <c r="AL4234" s="16" t="str">
        <f t="shared" si="267"/>
        <v/>
      </c>
    </row>
    <row r="4235" spans="1:38" x14ac:dyDescent="0.25">
      <c r="A4235" s="16" t="s">
        <v>959</v>
      </c>
      <c r="B4235" s="16" t="s">
        <v>3139</v>
      </c>
      <c r="C4235" s="16" t="s">
        <v>27</v>
      </c>
      <c r="D4235" s="16" t="s">
        <v>28</v>
      </c>
      <c r="E4235" s="16" t="s">
        <v>29</v>
      </c>
      <c r="F4235" s="16" t="s">
        <v>30</v>
      </c>
      <c r="G4235" s="16" t="s">
        <v>430</v>
      </c>
      <c r="H4235" s="16" t="s">
        <v>1013</v>
      </c>
      <c r="I4235" s="16" t="s">
        <v>65</v>
      </c>
      <c r="J4235" s="16" t="s">
        <v>482</v>
      </c>
      <c r="M4235" s="16" t="s">
        <v>315</v>
      </c>
      <c r="N4235" s="7">
        <v>45145</v>
      </c>
      <c r="O4235" s="9">
        <v>45145</v>
      </c>
      <c r="P4235" t="s">
        <v>1198</v>
      </c>
      <c r="Q4235">
        <v>1</v>
      </c>
      <c r="R4235">
        <v>134</v>
      </c>
      <c r="S4235">
        <v>4</v>
      </c>
      <c r="T4235" t="s">
        <v>3026</v>
      </c>
      <c r="U4235">
        <v>16</v>
      </c>
      <c r="V4235">
        <v>14</v>
      </c>
      <c r="W4235">
        <v>56</v>
      </c>
      <c r="X4235">
        <v>11</v>
      </c>
      <c r="Y4235">
        <v>703</v>
      </c>
      <c r="Z4235">
        <v>30</v>
      </c>
      <c r="AA4235">
        <v>34</v>
      </c>
      <c r="AD4235">
        <v>39</v>
      </c>
      <c r="AE4235">
        <v>4234</v>
      </c>
      <c r="AF4235" s="16" t="s">
        <v>39</v>
      </c>
      <c r="AG4235" s="16"/>
      <c r="AH4235" s="16"/>
      <c r="AI4235" s="16" t="str">
        <f t="shared" si="264"/>
        <v>(16,4,14,56,11,703,34, null, 39, 'L500 2024 EMEA',2024, '2023-08-07','2023-08-07','".Carbon::now()."','".Carbon::now()."'),</v>
      </c>
      <c r="AJ4235" s="16" t="str">
        <f t="shared" si="265"/>
        <v>('".DB::select("SELECT id_status FROM `status` WHERE `element_type` = 'task' AND status_type = 'client' AND name ='CONFIRMED'")[0]-&gt;id_status."',4234,1),</v>
      </c>
      <c r="AK4235" s="16" t="str">
        <f t="shared" si="266"/>
        <v/>
      </c>
      <c r="AL4235" s="16" t="str">
        <f t="shared" si="267"/>
        <v/>
      </c>
    </row>
    <row r="4236" spans="1:38" x14ac:dyDescent="0.25">
      <c r="A4236" s="16" t="s">
        <v>959</v>
      </c>
      <c r="B4236" s="16" t="s">
        <v>3139</v>
      </c>
      <c r="C4236" s="16" t="s">
        <v>27</v>
      </c>
      <c r="D4236" s="16" t="s">
        <v>28</v>
      </c>
      <c r="E4236" s="16" t="s">
        <v>29</v>
      </c>
      <c r="F4236" s="16" t="s">
        <v>30</v>
      </c>
      <c r="G4236" s="16" t="s">
        <v>430</v>
      </c>
      <c r="H4236" s="16" t="s">
        <v>953</v>
      </c>
      <c r="I4236" s="16" t="s">
        <v>65</v>
      </c>
      <c r="J4236" s="16" t="s">
        <v>482</v>
      </c>
      <c r="M4236" s="16" t="s">
        <v>315</v>
      </c>
      <c r="N4236" s="7">
        <v>45145</v>
      </c>
      <c r="O4236" s="9">
        <v>45145</v>
      </c>
      <c r="P4236" t="s">
        <v>1198</v>
      </c>
      <c r="Q4236">
        <v>1</v>
      </c>
      <c r="R4236">
        <v>134</v>
      </c>
      <c r="S4236">
        <v>4</v>
      </c>
      <c r="T4236" t="s">
        <v>3026</v>
      </c>
      <c r="U4236">
        <v>16</v>
      </c>
      <c r="V4236">
        <v>14</v>
      </c>
      <c r="W4236">
        <v>56</v>
      </c>
      <c r="X4236">
        <v>11</v>
      </c>
      <c r="Y4236">
        <v>710</v>
      </c>
      <c r="Z4236">
        <v>30</v>
      </c>
      <c r="AA4236">
        <v>34</v>
      </c>
      <c r="AD4236">
        <v>39</v>
      </c>
      <c r="AE4236">
        <v>4235</v>
      </c>
      <c r="AF4236" s="16" t="s">
        <v>39</v>
      </c>
      <c r="AG4236" s="16"/>
      <c r="AH4236" s="16"/>
      <c r="AI4236" s="16" t="str">
        <f t="shared" si="264"/>
        <v>(16,4,14,56,11,710,34, null, 39, 'L500 2024 EMEA',2024, '2023-08-07','2023-08-07','".Carbon::now()."','".Carbon::now()."'),</v>
      </c>
      <c r="AJ4236" s="16" t="str">
        <f t="shared" si="265"/>
        <v>('".DB::select("SELECT id_status FROM `status` WHERE `element_type` = 'task' AND status_type = 'client' AND name ='CONFIRMED'")[0]-&gt;id_status."',4235,1),</v>
      </c>
      <c r="AK4236" s="16" t="str">
        <f t="shared" si="266"/>
        <v/>
      </c>
      <c r="AL4236" s="16" t="str">
        <f t="shared" si="267"/>
        <v/>
      </c>
    </row>
    <row r="4237" spans="1:38" x14ac:dyDescent="0.25">
      <c r="A4237" s="16" t="s">
        <v>959</v>
      </c>
      <c r="B4237" s="16" t="s">
        <v>3139</v>
      </c>
      <c r="C4237" s="16" t="s">
        <v>27</v>
      </c>
      <c r="D4237" s="16" t="s">
        <v>28</v>
      </c>
      <c r="E4237" s="16" t="s">
        <v>29</v>
      </c>
      <c r="F4237" s="16" t="s">
        <v>30</v>
      </c>
      <c r="G4237" s="16" t="s">
        <v>345</v>
      </c>
      <c r="H4237" s="16" t="s">
        <v>927</v>
      </c>
      <c r="I4237" s="16" t="s">
        <v>65</v>
      </c>
      <c r="J4237" s="16" t="s">
        <v>482</v>
      </c>
      <c r="M4237" s="16" t="s">
        <v>315</v>
      </c>
      <c r="N4237" s="7">
        <v>45145</v>
      </c>
      <c r="O4237" s="9">
        <v>45145</v>
      </c>
      <c r="P4237" t="s">
        <v>1198</v>
      </c>
      <c r="Q4237">
        <v>1</v>
      </c>
      <c r="R4237">
        <v>134</v>
      </c>
      <c r="S4237">
        <v>4</v>
      </c>
      <c r="T4237" t="s">
        <v>3026</v>
      </c>
      <c r="U4237">
        <v>16</v>
      </c>
      <c r="V4237">
        <v>14</v>
      </c>
      <c r="W4237">
        <v>56</v>
      </c>
      <c r="X4237">
        <v>43</v>
      </c>
      <c r="Y4237">
        <v>611</v>
      </c>
      <c r="Z4237">
        <v>30</v>
      </c>
      <c r="AA4237">
        <v>34</v>
      </c>
      <c r="AD4237">
        <v>39</v>
      </c>
      <c r="AE4237">
        <v>4236</v>
      </c>
      <c r="AF4237" s="16" t="s">
        <v>39</v>
      </c>
      <c r="AG4237" s="16"/>
      <c r="AH4237" s="16"/>
      <c r="AI4237" s="16" t="str">
        <f t="shared" si="264"/>
        <v>(16,4,14,56,43,611,34, null, 39, 'L500 2024 EMEA',2024, '2023-08-07','2023-08-07','".Carbon::now()."','".Carbon::now()."'),</v>
      </c>
      <c r="AJ4237" s="16" t="str">
        <f t="shared" si="265"/>
        <v>('".DB::select("SELECT id_status FROM `status` WHERE `element_type` = 'task' AND status_type = 'client' AND name ='CONFIRMED'")[0]-&gt;id_status."',4236,1),</v>
      </c>
      <c r="AK4237" s="16" t="str">
        <f t="shared" si="266"/>
        <v/>
      </c>
      <c r="AL4237" s="16" t="str">
        <f t="shared" si="267"/>
        <v/>
      </c>
    </row>
    <row r="4238" spans="1:38" x14ac:dyDescent="0.25">
      <c r="A4238" s="16" t="s">
        <v>959</v>
      </c>
      <c r="B4238" s="16" t="s">
        <v>3139</v>
      </c>
      <c r="C4238" s="16" t="s">
        <v>27</v>
      </c>
      <c r="D4238" s="16" t="s">
        <v>28</v>
      </c>
      <c r="E4238" s="16" t="s">
        <v>29</v>
      </c>
      <c r="F4238" s="16" t="s">
        <v>30</v>
      </c>
      <c r="G4238" s="16" t="s">
        <v>52</v>
      </c>
      <c r="H4238" s="16" t="s">
        <v>221</v>
      </c>
      <c r="I4238" s="16" t="s">
        <v>65</v>
      </c>
      <c r="J4238" s="16" t="s">
        <v>482</v>
      </c>
      <c r="M4238" s="16" t="s">
        <v>315</v>
      </c>
      <c r="N4238" s="7">
        <v>45145</v>
      </c>
      <c r="O4238" s="9">
        <v>45145</v>
      </c>
      <c r="P4238" t="s">
        <v>1198</v>
      </c>
      <c r="Q4238">
        <v>1</v>
      </c>
      <c r="R4238">
        <v>134</v>
      </c>
      <c r="S4238">
        <v>4</v>
      </c>
      <c r="T4238" t="s">
        <v>3026</v>
      </c>
      <c r="U4238">
        <v>16</v>
      </c>
      <c r="V4238">
        <v>14</v>
      </c>
      <c r="W4238">
        <v>56</v>
      </c>
      <c r="X4238">
        <v>50</v>
      </c>
      <c r="Y4238">
        <v>637</v>
      </c>
      <c r="Z4238">
        <v>30</v>
      </c>
      <c r="AA4238">
        <v>34</v>
      </c>
      <c r="AD4238">
        <v>39</v>
      </c>
      <c r="AE4238">
        <v>4237</v>
      </c>
      <c r="AF4238" s="16" t="s">
        <v>39</v>
      </c>
      <c r="AG4238" s="16"/>
      <c r="AH4238" s="16"/>
      <c r="AI4238" s="16" t="str">
        <f t="shared" si="264"/>
        <v>(16,4,14,56,50,637,34, null, 39, 'L500 2024 EMEA',2024, '2023-08-07','2023-08-07','".Carbon::now()."','".Carbon::now()."'),</v>
      </c>
      <c r="AJ4238" s="16" t="str">
        <f t="shared" si="265"/>
        <v>('".DB::select("SELECT id_status FROM `status` WHERE `element_type` = 'task' AND status_type = 'client' AND name ='CONFIRMED'")[0]-&gt;id_status."',4237,1),</v>
      </c>
      <c r="AK4238" s="16" t="str">
        <f t="shared" si="266"/>
        <v/>
      </c>
      <c r="AL4238" s="16" t="str">
        <f t="shared" si="267"/>
        <v/>
      </c>
    </row>
    <row r="4239" spans="1:38" x14ac:dyDescent="0.25">
      <c r="A4239" s="16" t="s">
        <v>959</v>
      </c>
      <c r="B4239" s="16" t="s">
        <v>3139</v>
      </c>
      <c r="C4239" s="16" t="s">
        <v>27</v>
      </c>
      <c r="D4239" s="16" t="s">
        <v>28</v>
      </c>
      <c r="E4239" s="16" t="s">
        <v>29</v>
      </c>
      <c r="F4239" s="16" t="s">
        <v>30</v>
      </c>
      <c r="G4239" s="16" t="s">
        <v>52</v>
      </c>
      <c r="H4239" s="16" t="s">
        <v>59</v>
      </c>
      <c r="I4239" s="16" t="s">
        <v>65</v>
      </c>
      <c r="J4239" s="16" t="s">
        <v>482</v>
      </c>
      <c r="M4239" s="16" t="s">
        <v>315</v>
      </c>
      <c r="N4239" s="7">
        <v>45145</v>
      </c>
      <c r="O4239" s="9">
        <v>45145</v>
      </c>
      <c r="P4239" t="s">
        <v>1198</v>
      </c>
      <c r="Q4239">
        <v>1</v>
      </c>
      <c r="R4239">
        <v>134</v>
      </c>
      <c r="S4239">
        <v>4</v>
      </c>
      <c r="T4239" t="s">
        <v>3026</v>
      </c>
      <c r="U4239">
        <v>16</v>
      </c>
      <c r="V4239">
        <v>14</v>
      </c>
      <c r="W4239">
        <v>56</v>
      </c>
      <c r="X4239">
        <v>50</v>
      </c>
      <c r="Y4239">
        <v>819</v>
      </c>
      <c r="Z4239">
        <v>30</v>
      </c>
      <c r="AA4239">
        <v>34</v>
      </c>
      <c r="AD4239">
        <v>39</v>
      </c>
      <c r="AE4239">
        <v>4238</v>
      </c>
      <c r="AF4239" s="16" t="s">
        <v>39</v>
      </c>
      <c r="AG4239" s="16"/>
      <c r="AH4239" s="16"/>
      <c r="AI4239" s="16" t="str">
        <f t="shared" si="264"/>
        <v>(16,4,14,56,50,819,34, null, 39, 'L500 2024 EMEA',2024, '2023-08-07','2023-08-07','".Carbon::now()."','".Carbon::now()."'),</v>
      </c>
      <c r="AJ4239" s="16" t="str">
        <f t="shared" si="265"/>
        <v>('".DB::select("SELECT id_status FROM `status` WHERE `element_type` = 'task' AND status_type = 'client' AND name ='CONFIRMED'")[0]-&gt;id_status."',4238,1),</v>
      </c>
      <c r="AK4239" s="16" t="str">
        <f t="shared" si="266"/>
        <v/>
      </c>
      <c r="AL4239" s="16" t="str">
        <f t="shared" si="267"/>
        <v/>
      </c>
    </row>
    <row r="4240" spans="1:38" x14ac:dyDescent="0.25">
      <c r="A4240" s="16" t="s">
        <v>959</v>
      </c>
      <c r="B4240" s="16" t="s">
        <v>3139</v>
      </c>
      <c r="C4240" s="16" t="s">
        <v>27</v>
      </c>
      <c r="D4240" s="16" t="s">
        <v>28</v>
      </c>
      <c r="E4240" s="16" t="s">
        <v>29</v>
      </c>
      <c r="F4240" s="16" t="s">
        <v>30</v>
      </c>
      <c r="G4240" s="16" t="s">
        <v>52</v>
      </c>
      <c r="H4240" s="16" t="s">
        <v>945</v>
      </c>
      <c r="I4240" s="16" t="s">
        <v>65</v>
      </c>
      <c r="J4240" s="16" t="s">
        <v>482</v>
      </c>
      <c r="M4240" s="16" t="s">
        <v>315</v>
      </c>
      <c r="N4240" s="7">
        <v>45145</v>
      </c>
      <c r="O4240" s="9">
        <v>45145</v>
      </c>
      <c r="P4240" t="s">
        <v>1198</v>
      </c>
      <c r="Q4240">
        <v>1</v>
      </c>
      <c r="R4240">
        <v>134</v>
      </c>
      <c r="S4240">
        <v>4</v>
      </c>
      <c r="T4240" t="s">
        <v>3026</v>
      </c>
      <c r="U4240">
        <v>16</v>
      </c>
      <c r="V4240">
        <v>14</v>
      </c>
      <c r="W4240">
        <v>56</v>
      </c>
      <c r="X4240">
        <v>50</v>
      </c>
      <c r="Y4240">
        <v>858</v>
      </c>
      <c r="Z4240">
        <v>30</v>
      </c>
      <c r="AA4240">
        <v>34</v>
      </c>
      <c r="AD4240">
        <v>39</v>
      </c>
      <c r="AE4240">
        <v>4239</v>
      </c>
      <c r="AF4240" s="16" t="s">
        <v>39</v>
      </c>
      <c r="AG4240" s="16"/>
      <c r="AH4240" s="16"/>
      <c r="AI4240" s="16" t="str">
        <f t="shared" si="264"/>
        <v>(16,4,14,56,50,858,34, null, 39, 'L500 2024 EMEA',2024, '2023-08-07','2023-08-07','".Carbon::now()."','".Carbon::now()."'),</v>
      </c>
      <c r="AJ4240" s="16" t="str">
        <f t="shared" si="265"/>
        <v>('".DB::select("SELECT id_status FROM `status` WHERE `element_type` = 'task' AND status_type = 'client' AND name ='CONFIRMED'")[0]-&gt;id_status."',4239,1),</v>
      </c>
      <c r="AK4240" s="16" t="str">
        <f t="shared" si="266"/>
        <v/>
      </c>
      <c r="AL4240" s="16" t="str">
        <f t="shared" si="267"/>
        <v/>
      </c>
    </row>
    <row r="4241" spans="1:38" x14ac:dyDescent="0.25">
      <c r="A4241" s="16" t="s">
        <v>959</v>
      </c>
      <c r="B4241" s="16" t="s">
        <v>3139</v>
      </c>
      <c r="C4241" s="16" t="s">
        <v>27</v>
      </c>
      <c r="D4241" s="16" t="s">
        <v>28</v>
      </c>
      <c r="E4241" s="16" t="s">
        <v>29</v>
      </c>
      <c r="F4241" s="16" t="s">
        <v>30</v>
      </c>
      <c r="G4241" s="16" t="s">
        <v>628</v>
      </c>
      <c r="H4241" s="16" t="s">
        <v>33</v>
      </c>
      <c r="I4241" s="16" t="s">
        <v>65</v>
      </c>
      <c r="J4241" s="16" t="s">
        <v>482</v>
      </c>
      <c r="M4241" s="16" t="s">
        <v>315</v>
      </c>
      <c r="N4241" s="7">
        <v>45145</v>
      </c>
      <c r="O4241" s="9">
        <v>45145</v>
      </c>
      <c r="P4241" t="s">
        <v>1198</v>
      </c>
      <c r="Q4241">
        <v>1</v>
      </c>
      <c r="R4241">
        <v>134</v>
      </c>
      <c r="S4241">
        <v>4</v>
      </c>
      <c r="T4241" t="s">
        <v>3026</v>
      </c>
      <c r="U4241">
        <v>16</v>
      </c>
      <c r="V4241">
        <v>14</v>
      </c>
      <c r="W4241">
        <v>56</v>
      </c>
      <c r="X4241">
        <v>60</v>
      </c>
      <c r="Y4241">
        <v>556</v>
      </c>
      <c r="Z4241">
        <v>30</v>
      </c>
      <c r="AA4241">
        <v>34</v>
      </c>
      <c r="AD4241">
        <v>39</v>
      </c>
      <c r="AE4241">
        <v>4240</v>
      </c>
      <c r="AF4241" s="16" t="s">
        <v>39</v>
      </c>
      <c r="AG4241" s="16"/>
      <c r="AH4241" s="16"/>
      <c r="AI4241" s="16" t="str">
        <f t="shared" si="264"/>
        <v>(16,4,14,56,60,556,34, null, 39, 'L500 2024 EMEA',2024, '2023-08-07','2023-08-07','".Carbon::now()."','".Carbon::now()."'),</v>
      </c>
      <c r="AJ4241" s="16" t="str">
        <f t="shared" si="265"/>
        <v>('".DB::select("SELECT id_status FROM `status` WHERE `element_type` = 'task' AND status_type = 'client' AND name ='CONFIRMED'")[0]-&gt;id_status."',4240,1),</v>
      </c>
      <c r="AK4241" s="16" t="str">
        <f t="shared" si="266"/>
        <v/>
      </c>
      <c r="AL4241" s="16" t="str">
        <f t="shared" si="267"/>
        <v/>
      </c>
    </row>
    <row r="4242" spans="1:38" x14ac:dyDescent="0.25">
      <c r="A4242" s="16" t="s">
        <v>959</v>
      </c>
      <c r="B4242" s="16" t="s">
        <v>3139</v>
      </c>
      <c r="C4242" s="16" t="s">
        <v>27</v>
      </c>
      <c r="D4242" s="16" t="s">
        <v>28</v>
      </c>
      <c r="E4242" s="16" t="s">
        <v>29</v>
      </c>
      <c r="F4242" s="16" t="s">
        <v>30</v>
      </c>
      <c r="G4242" s="16" t="s">
        <v>628</v>
      </c>
      <c r="H4242" s="16" t="s">
        <v>47</v>
      </c>
      <c r="I4242" s="16" t="s">
        <v>65</v>
      </c>
      <c r="J4242" s="16" t="s">
        <v>482</v>
      </c>
      <c r="M4242" s="16" t="s">
        <v>315</v>
      </c>
      <c r="N4242" s="7">
        <v>45145</v>
      </c>
      <c r="O4242" s="9">
        <v>45145</v>
      </c>
      <c r="P4242" t="s">
        <v>1198</v>
      </c>
      <c r="Q4242">
        <v>1</v>
      </c>
      <c r="R4242">
        <v>134</v>
      </c>
      <c r="S4242">
        <v>4</v>
      </c>
      <c r="T4242" t="s">
        <v>3026</v>
      </c>
      <c r="U4242">
        <v>16</v>
      </c>
      <c r="V4242">
        <v>14</v>
      </c>
      <c r="W4242">
        <v>56</v>
      </c>
      <c r="X4242">
        <v>60</v>
      </c>
      <c r="Y4242">
        <v>601</v>
      </c>
      <c r="Z4242">
        <v>30</v>
      </c>
      <c r="AA4242">
        <v>34</v>
      </c>
      <c r="AD4242">
        <v>39</v>
      </c>
      <c r="AE4242">
        <v>4241</v>
      </c>
      <c r="AF4242" s="16" t="s">
        <v>39</v>
      </c>
      <c r="AG4242" s="16"/>
      <c r="AH4242" s="16"/>
      <c r="AI4242" s="16" t="str">
        <f t="shared" si="264"/>
        <v>(16,4,14,56,60,601,34, null, 39, 'L500 2024 EMEA',2024, '2023-08-07','2023-08-07','".Carbon::now()."','".Carbon::now()."'),</v>
      </c>
      <c r="AJ4242" s="16" t="str">
        <f t="shared" si="265"/>
        <v>('".DB::select("SELECT id_status FROM `status` WHERE `element_type` = 'task' AND status_type = 'client' AND name ='CONFIRMED'")[0]-&gt;id_status."',4241,1),</v>
      </c>
      <c r="AK4242" s="16" t="str">
        <f t="shared" si="266"/>
        <v/>
      </c>
      <c r="AL4242" s="16" t="str">
        <f t="shared" si="267"/>
        <v/>
      </c>
    </row>
    <row r="4243" spans="1:38" x14ac:dyDescent="0.25">
      <c r="A4243" s="16" t="s">
        <v>959</v>
      </c>
      <c r="B4243" s="16" t="s">
        <v>3139</v>
      </c>
      <c r="C4243" s="16" t="s">
        <v>27</v>
      </c>
      <c r="D4243" s="16" t="s">
        <v>28</v>
      </c>
      <c r="E4243" s="16" t="s">
        <v>29</v>
      </c>
      <c r="F4243" s="16" t="s">
        <v>30</v>
      </c>
      <c r="G4243" s="16" t="s">
        <v>344</v>
      </c>
      <c r="H4243" s="16" t="s">
        <v>1014</v>
      </c>
      <c r="I4243" s="16" t="s">
        <v>65</v>
      </c>
      <c r="J4243" s="16" t="s">
        <v>482</v>
      </c>
      <c r="M4243" s="16" t="s">
        <v>315</v>
      </c>
      <c r="N4243" s="7">
        <v>45145</v>
      </c>
      <c r="O4243" s="9">
        <v>45145</v>
      </c>
      <c r="P4243" t="s">
        <v>1198</v>
      </c>
      <c r="Q4243">
        <v>1</v>
      </c>
      <c r="R4243">
        <v>134</v>
      </c>
      <c r="S4243">
        <v>4</v>
      </c>
      <c r="T4243" t="s">
        <v>3026</v>
      </c>
      <c r="U4243">
        <v>16</v>
      </c>
      <c r="V4243">
        <v>14</v>
      </c>
      <c r="W4243">
        <v>56</v>
      </c>
      <c r="X4243">
        <v>119</v>
      </c>
      <c r="Y4243">
        <v>516</v>
      </c>
      <c r="Z4243">
        <v>30</v>
      </c>
      <c r="AA4243">
        <v>34</v>
      </c>
      <c r="AD4243">
        <v>39</v>
      </c>
      <c r="AE4243">
        <v>4242</v>
      </c>
      <c r="AF4243" s="16" t="s">
        <v>39</v>
      </c>
      <c r="AG4243" s="16"/>
      <c r="AH4243" s="16"/>
      <c r="AI4243" s="16" t="str">
        <f t="shared" si="264"/>
        <v>(16,4,14,56,119,516,34, null, 39, 'L500 2024 EMEA',2024, '2023-08-07','2023-08-07','".Carbon::now()."','".Carbon::now()."'),</v>
      </c>
      <c r="AJ4243" s="16" t="str">
        <f t="shared" si="265"/>
        <v>('".DB::select("SELECT id_status FROM `status` WHERE `element_type` = 'task' AND status_type = 'client' AND name ='CONFIRMED'")[0]-&gt;id_status."',4242,1),</v>
      </c>
      <c r="AK4243" s="16" t="str">
        <f t="shared" si="266"/>
        <v/>
      </c>
      <c r="AL4243" s="16" t="str">
        <f t="shared" si="267"/>
        <v/>
      </c>
    </row>
    <row r="4244" spans="1:38" x14ac:dyDescent="0.25">
      <c r="A4244" s="16" t="s">
        <v>959</v>
      </c>
      <c r="B4244" s="16" t="s">
        <v>3139</v>
      </c>
      <c r="C4244" s="16" t="s">
        <v>27</v>
      </c>
      <c r="D4244" s="16" t="s">
        <v>28</v>
      </c>
      <c r="E4244" s="16" t="s">
        <v>29</v>
      </c>
      <c r="F4244" s="16" t="s">
        <v>30</v>
      </c>
      <c r="G4244" s="16" t="s">
        <v>344</v>
      </c>
      <c r="H4244" s="16" t="s">
        <v>33</v>
      </c>
      <c r="I4244" s="16" t="s">
        <v>65</v>
      </c>
      <c r="J4244" s="16" t="s">
        <v>482</v>
      </c>
      <c r="M4244" s="16" t="s">
        <v>315</v>
      </c>
      <c r="N4244" s="7">
        <v>45145</v>
      </c>
      <c r="O4244" s="9">
        <v>45145</v>
      </c>
      <c r="P4244" t="s">
        <v>1198</v>
      </c>
      <c r="Q4244">
        <v>1</v>
      </c>
      <c r="R4244">
        <v>134</v>
      </c>
      <c r="S4244">
        <v>4</v>
      </c>
      <c r="T4244" t="s">
        <v>3026</v>
      </c>
      <c r="U4244">
        <v>16</v>
      </c>
      <c r="V4244">
        <v>14</v>
      </c>
      <c r="W4244">
        <v>56</v>
      </c>
      <c r="X4244">
        <v>119</v>
      </c>
      <c r="Y4244">
        <v>556</v>
      </c>
      <c r="Z4244">
        <v>30</v>
      </c>
      <c r="AA4244">
        <v>34</v>
      </c>
      <c r="AD4244">
        <v>39</v>
      </c>
      <c r="AE4244">
        <v>4243</v>
      </c>
      <c r="AF4244" s="16" t="s">
        <v>39</v>
      </c>
      <c r="AG4244" s="16"/>
      <c r="AH4244" s="16"/>
      <c r="AI4244" s="16" t="str">
        <f t="shared" si="264"/>
        <v>(16,4,14,56,119,556,34, null, 39, 'L500 2024 EMEA',2024, '2023-08-07','2023-08-07','".Carbon::now()."','".Carbon::now()."'),</v>
      </c>
      <c r="AJ4244" s="16" t="str">
        <f t="shared" si="265"/>
        <v>('".DB::select("SELECT id_status FROM `status` WHERE `element_type` = 'task' AND status_type = 'client' AND name ='CONFIRMED'")[0]-&gt;id_status."',4243,1),</v>
      </c>
      <c r="AK4244" s="16" t="str">
        <f t="shared" si="266"/>
        <v/>
      </c>
      <c r="AL4244" s="16" t="str">
        <f t="shared" si="267"/>
        <v/>
      </c>
    </row>
    <row r="4245" spans="1:38" x14ac:dyDescent="0.25">
      <c r="A4245" s="16" t="s">
        <v>959</v>
      </c>
      <c r="B4245" s="16" t="s">
        <v>3139</v>
      </c>
      <c r="C4245" s="16" t="s">
        <v>27</v>
      </c>
      <c r="D4245" s="16" t="s">
        <v>28</v>
      </c>
      <c r="E4245" s="16" t="s">
        <v>29</v>
      </c>
      <c r="F4245" s="16" t="s">
        <v>30</v>
      </c>
      <c r="G4245" s="16" t="s">
        <v>344</v>
      </c>
      <c r="H4245" s="16" t="s">
        <v>271</v>
      </c>
      <c r="I4245" s="16" t="s">
        <v>65</v>
      </c>
      <c r="J4245" s="16" t="s">
        <v>482</v>
      </c>
      <c r="M4245" s="16" t="s">
        <v>315</v>
      </c>
      <c r="N4245" s="7">
        <v>45145</v>
      </c>
      <c r="O4245" s="9">
        <v>45145</v>
      </c>
      <c r="P4245" t="s">
        <v>1198</v>
      </c>
      <c r="Q4245">
        <v>1</v>
      </c>
      <c r="R4245">
        <v>134</v>
      </c>
      <c r="S4245">
        <v>4</v>
      </c>
      <c r="T4245" t="s">
        <v>3026</v>
      </c>
      <c r="U4245">
        <v>16</v>
      </c>
      <c r="V4245">
        <v>14</v>
      </c>
      <c r="W4245">
        <v>56</v>
      </c>
      <c r="X4245">
        <v>119</v>
      </c>
      <c r="Y4245">
        <v>566</v>
      </c>
      <c r="Z4245">
        <v>30</v>
      </c>
      <c r="AA4245">
        <v>34</v>
      </c>
      <c r="AD4245">
        <v>39</v>
      </c>
      <c r="AE4245">
        <v>4244</v>
      </c>
      <c r="AF4245" s="16" t="s">
        <v>39</v>
      </c>
      <c r="AG4245" s="16"/>
      <c r="AH4245" s="16"/>
      <c r="AI4245" s="16" t="str">
        <f t="shared" si="264"/>
        <v>(16,4,14,56,119,566,34, null, 39, 'L500 2024 EMEA',2024, '2023-08-07','2023-08-07','".Carbon::now()."','".Carbon::now()."'),</v>
      </c>
      <c r="AJ4245" s="16" t="str">
        <f t="shared" si="265"/>
        <v>('".DB::select("SELECT id_status FROM `status` WHERE `element_type` = 'task' AND status_type = 'client' AND name ='CONFIRMED'")[0]-&gt;id_status."',4244,1),</v>
      </c>
      <c r="AK4245" s="16" t="str">
        <f t="shared" si="266"/>
        <v/>
      </c>
      <c r="AL4245" s="16" t="str">
        <f t="shared" si="267"/>
        <v/>
      </c>
    </row>
    <row r="4246" spans="1:38" x14ac:dyDescent="0.25">
      <c r="A4246" s="16" t="s">
        <v>959</v>
      </c>
      <c r="B4246" s="16" t="s">
        <v>3139</v>
      </c>
      <c r="C4246" s="16" t="s">
        <v>27</v>
      </c>
      <c r="D4246" s="16" t="s">
        <v>28</v>
      </c>
      <c r="E4246" s="16" t="s">
        <v>29</v>
      </c>
      <c r="F4246" s="16" t="s">
        <v>30</v>
      </c>
      <c r="G4246" s="16" t="s">
        <v>344</v>
      </c>
      <c r="H4246" s="16" t="s">
        <v>1015</v>
      </c>
      <c r="I4246" s="16" t="s">
        <v>65</v>
      </c>
      <c r="J4246" s="16" t="s">
        <v>482</v>
      </c>
      <c r="M4246" s="16" t="s">
        <v>315</v>
      </c>
      <c r="N4246" s="7">
        <v>45145</v>
      </c>
      <c r="O4246" s="9">
        <v>45145</v>
      </c>
      <c r="P4246" t="s">
        <v>1198</v>
      </c>
      <c r="Q4246">
        <v>1</v>
      </c>
      <c r="R4246">
        <v>134</v>
      </c>
      <c r="S4246">
        <v>4</v>
      </c>
      <c r="T4246" t="s">
        <v>3026</v>
      </c>
      <c r="U4246">
        <v>16</v>
      </c>
      <c r="V4246">
        <v>14</v>
      </c>
      <c r="W4246">
        <v>56</v>
      </c>
      <c r="X4246">
        <v>119</v>
      </c>
      <c r="Y4246">
        <v>606</v>
      </c>
      <c r="Z4246">
        <v>30</v>
      </c>
      <c r="AA4246">
        <v>34</v>
      </c>
      <c r="AD4246">
        <v>39</v>
      </c>
      <c r="AE4246">
        <v>4245</v>
      </c>
      <c r="AF4246" s="16" t="s">
        <v>39</v>
      </c>
      <c r="AG4246" s="16"/>
      <c r="AH4246" s="16"/>
      <c r="AI4246" s="16" t="str">
        <f t="shared" si="264"/>
        <v>(16,4,14,56,119,606,34, null, 39, 'L500 2024 EMEA',2024, '2023-08-07','2023-08-07','".Carbon::now()."','".Carbon::now()."'),</v>
      </c>
      <c r="AJ4246" s="16" t="str">
        <f t="shared" si="265"/>
        <v>('".DB::select("SELECT id_status FROM `status` WHERE `element_type` = 'task' AND status_type = 'client' AND name ='CONFIRMED'")[0]-&gt;id_status."',4245,1),</v>
      </c>
      <c r="AK4246" s="16" t="str">
        <f t="shared" si="266"/>
        <v/>
      </c>
      <c r="AL4246" s="16" t="str">
        <f t="shared" si="267"/>
        <v/>
      </c>
    </row>
    <row r="4247" spans="1:38" x14ac:dyDescent="0.25">
      <c r="A4247" s="16" t="s">
        <v>959</v>
      </c>
      <c r="B4247" s="16" t="s">
        <v>3139</v>
      </c>
      <c r="C4247" s="16" t="s">
        <v>27</v>
      </c>
      <c r="D4247" s="16" t="s">
        <v>28</v>
      </c>
      <c r="E4247" s="16" t="s">
        <v>29</v>
      </c>
      <c r="F4247" s="16" t="s">
        <v>30</v>
      </c>
      <c r="G4247" s="16" t="s">
        <v>344</v>
      </c>
      <c r="H4247" s="16" t="s">
        <v>1016</v>
      </c>
      <c r="I4247" s="16" t="s">
        <v>65</v>
      </c>
      <c r="J4247" s="16" t="s">
        <v>482</v>
      </c>
      <c r="M4247" s="16" t="s">
        <v>315</v>
      </c>
      <c r="N4247" s="7">
        <v>45145</v>
      </c>
      <c r="O4247" s="9">
        <v>45145</v>
      </c>
      <c r="P4247" t="s">
        <v>1198</v>
      </c>
      <c r="Q4247">
        <v>1</v>
      </c>
      <c r="R4247">
        <v>134</v>
      </c>
      <c r="S4247">
        <v>4</v>
      </c>
      <c r="T4247" t="s">
        <v>3026</v>
      </c>
      <c r="U4247">
        <v>16</v>
      </c>
      <c r="V4247">
        <v>14</v>
      </c>
      <c r="W4247">
        <v>56</v>
      </c>
      <c r="X4247">
        <v>119</v>
      </c>
      <c r="Y4247">
        <v>712</v>
      </c>
      <c r="Z4247">
        <v>30</v>
      </c>
      <c r="AA4247">
        <v>34</v>
      </c>
      <c r="AD4247">
        <v>39</v>
      </c>
      <c r="AE4247">
        <v>4246</v>
      </c>
      <c r="AF4247" s="16" t="s">
        <v>39</v>
      </c>
      <c r="AG4247" s="16"/>
      <c r="AH4247" s="16"/>
      <c r="AI4247" s="16" t="str">
        <f t="shared" si="264"/>
        <v>(16,4,14,56,119,712,34, null, 39, 'L500 2024 EMEA',2024, '2023-08-07','2023-08-07','".Carbon::now()."','".Carbon::now()."'),</v>
      </c>
      <c r="AJ4247" s="16" t="str">
        <f t="shared" si="265"/>
        <v>('".DB::select("SELECT id_status FROM `status` WHERE `element_type` = 'task' AND status_type = 'client' AND name ='CONFIRMED'")[0]-&gt;id_status."',4246,1),</v>
      </c>
      <c r="AK4247" s="16" t="str">
        <f t="shared" si="266"/>
        <v/>
      </c>
      <c r="AL4247" s="16" t="str">
        <f t="shared" si="267"/>
        <v/>
      </c>
    </row>
    <row r="4248" spans="1:38" x14ac:dyDescent="0.25">
      <c r="A4248" s="16" t="s">
        <v>959</v>
      </c>
      <c r="B4248" s="16" t="s">
        <v>3139</v>
      </c>
      <c r="C4248" s="16" t="s">
        <v>27</v>
      </c>
      <c r="D4248" s="16" t="s">
        <v>28</v>
      </c>
      <c r="E4248" s="16" t="s">
        <v>582</v>
      </c>
      <c r="F4248" s="16" t="s">
        <v>583</v>
      </c>
      <c r="G4248" s="16" t="s">
        <v>4073</v>
      </c>
      <c r="H4248" s="16" t="s">
        <v>584</v>
      </c>
      <c r="I4248" s="16" t="s">
        <v>65</v>
      </c>
      <c r="J4248" s="16" t="s">
        <v>482</v>
      </c>
      <c r="M4248" s="16" t="s">
        <v>315</v>
      </c>
      <c r="N4248" s="7">
        <v>45245</v>
      </c>
      <c r="O4248" s="9">
        <v>45245</v>
      </c>
      <c r="P4248" t="s">
        <v>1232</v>
      </c>
      <c r="Q4248">
        <v>1</v>
      </c>
      <c r="R4248">
        <v>134</v>
      </c>
      <c r="S4248">
        <v>4</v>
      </c>
      <c r="T4248" t="s">
        <v>3026</v>
      </c>
      <c r="U4248">
        <v>16</v>
      </c>
      <c r="V4248">
        <v>14</v>
      </c>
      <c r="W4248">
        <v>57</v>
      </c>
      <c r="X4248">
        <v>121</v>
      </c>
      <c r="Y4248">
        <v>689</v>
      </c>
      <c r="Z4248">
        <v>30</v>
      </c>
      <c r="AA4248">
        <v>34</v>
      </c>
      <c r="AD4248">
        <v>39</v>
      </c>
      <c r="AE4248">
        <v>4247</v>
      </c>
      <c r="AF4248" s="16" t="s">
        <v>39</v>
      </c>
      <c r="AG4248" s="16"/>
      <c r="AH4248" s="16"/>
      <c r="AI4248" s="16" t="str">
        <f t="shared" si="264"/>
        <v>(16,4,14,57,121,689,34, null, 39, 'L500 2024 Green Guide EMEA',2024, '2023-11-15','2023-11-15','".Carbon::now()."','".Carbon::now()."'),</v>
      </c>
      <c r="AJ4248" s="16" t="str">
        <f t="shared" si="265"/>
        <v>('".DB::select("SELECT id_status FROM `status` WHERE `element_type` = 'task' AND status_type = 'client' AND name ='CONFIRMED'")[0]-&gt;id_status."',4247,1),</v>
      </c>
      <c r="AK4248" s="16" t="str">
        <f t="shared" si="266"/>
        <v/>
      </c>
      <c r="AL4248" s="16" t="str">
        <f t="shared" si="267"/>
        <v/>
      </c>
    </row>
    <row r="4249" spans="1:38" x14ac:dyDescent="0.25">
      <c r="A4249" s="16" t="s">
        <v>959</v>
      </c>
      <c r="B4249" s="16" t="s">
        <v>3139</v>
      </c>
      <c r="C4249" s="16" t="s">
        <v>27</v>
      </c>
      <c r="D4249" s="16" t="s">
        <v>28</v>
      </c>
      <c r="E4249" s="16" t="s">
        <v>46</v>
      </c>
      <c r="F4249" s="16" t="s">
        <v>43</v>
      </c>
      <c r="G4249" s="16" t="s">
        <v>258</v>
      </c>
      <c r="H4249" s="16" t="s">
        <v>465</v>
      </c>
      <c r="I4249" s="16" t="s">
        <v>65</v>
      </c>
      <c r="J4249" s="16" t="s">
        <v>482</v>
      </c>
      <c r="M4249" s="16" t="s">
        <v>315</v>
      </c>
      <c r="N4249" s="7">
        <v>44967</v>
      </c>
      <c r="O4249" s="9">
        <v>44967</v>
      </c>
      <c r="P4249" t="s">
        <v>1197</v>
      </c>
      <c r="Q4249">
        <v>1</v>
      </c>
      <c r="R4249">
        <v>134</v>
      </c>
      <c r="S4249">
        <v>4</v>
      </c>
      <c r="T4249" t="s">
        <v>3026</v>
      </c>
      <c r="U4249">
        <v>16</v>
      </c>
      <c r="V4249">
        <v>14</v>
      </c>
      <c r="W4249">
        <v>59</v>
      </c>
      <c r="X4249">
        <v>57</v>
      </c>
      <c r="Y4249">
        <v>738</v>
      </c>
      <c r="Z4249">
        <v>30</v>
      </c>
      <c r="AA4249">
        <v>34</v>
      </c>
      <c r="AD4249">
        <v>39</v>
      </c>
      <c r="AE4249">
        <v>4248</v>
      </c>
      <c r="AF4249" s="16" t="s">
        <v>39</v>
      </c>
      <c r="AG4249" s="16"/>
      <c r="AH4249" s="16"/>
      <c r="AI4249" s="16" t="str">
        <f t="shared" si="264"/>
        <v>(16,4,14,59,57,738,34, null, 39, 'L500 2024 Latin America',2024, '2023-02-10','2023-02-10','".Carbon::now()."','".Carbon::now()."'),</v>
      </c>
      <c r="AJ4249" s="16" t="str">
        <f t="shared" si="265"/>
        <v>('".DB::select("SELECT id_status FROM `status` WHERE `element_type` = 'task' AND status_type = 'client' AND name ='CONFIRMED'")[0]-&gt;id_status."',4248,1),</v>
      </c>
      <c r="AK4249" s="16" t="str">
        <f t="shared" si="266"/>
        <v/>
      </c>
      <c r="AL4249" s="16" t="str">
        <f t="shared" si="267"/>
        <v/>
      </c>
    </row>
    <row r="4250" spans="1:38" x14ac:dyDescent="0.25">
      <c r="A4250" s="16" t="s">
        <v>959</v>
      </c>
      <c r="B4250" s="16" t="s">
        <v>3139</v>
      </c>
      <c r="C4250" s="16" t="s">
        <v>27</v>
      </c>
      <c r="D4250" s="16" t="s">
        <v>28</v>
      </c>
      <c r="E4250" s="16" t="s">
        <v>46</v>
      </c>
      <c r="F4250" s="16" t="s">
        <v>43</v>
      </c>
      <c r="G4250" s="16" t="s">
        <v>258</v>
      </c>
      <c r="H4250" s="16" t="s">
        <v>200</v>
      </c>
      <c r="I4250" s="16" t="s">
        <v>65</v>
      </c>
      <c r="J4250" s="16" t="s">
        <v>482</v>
      </c>
      <c r="M4250" s="16" t="s">
        <v>315</v>
      </c>
      <c r="N4250" s="7">
        <v>44967</v>
      </c>
      <c r="O4250" s="9">
        <v>44967</v>
      </c>
      <c r="P4250" t="s">
        <v>1197</v>
      </c>
      <c r="Q4250">
        <v>1</v>
      </c>
      <c r="R4250">
        <v>134</v>
      </c>
      <c r="S4250">
        <v>4</v>
      </c>
      <c r="T4250" t="s">
        <v>3026</v>
      </c>
      <c r="U4250">
        <v>16</v>
      </c>
      <c r="V4250">
        <v>14</v>
      </c>
      <c r="W4250">
        <v>59</v>
      </c>
      <c r="X4250">
        <v>57</v>
      </c>
      <c r="Y4250">
        <v>814</v>
      </c>
      <c r="Z4250">
        <v>30</v>
      </c>
      <c r="AA4250">
        <v>34</v>
      </c>
      <c r="AD4250">
        <v>39</v>
      </c>
      <c r="AE4250">
        <v>4249</v>
      </c>
      <c r="AF4250" s="16" t="s">
        <v>39</v>
      </c>
      <c r="AG4250" s="16"/>
      <c r="AH4250" s="16"/>
      <c r="AI4250" s="16" t="str">
        <f t="shared" si="264"/>
        <v>(16,4,14,59,57,814,34, null, 39, 'L500 2024 Latin America',2024, '2023-02-10','2023-02-10','".Carbon::now()."','".Carbon::now()."'),</v>
      </c>
      <c r="AJ4250" s="16" t="str">
        <f t="shared" si="265"/>
        <v>('".DB::select("SELECT id_status FROM `status` WHERE `element_type` = 'task' AND status_type = 'client' AND name ='CONFIRMED'")[0]-&gt;id_status."',4249,1),</v>
      </c>
      <c r="AK4250" s="16" t="str">
        <f t="shared" si="266"/>
        <v/>
      </c>
      <c r="AL4250" s="16" t="str">
        <f t="shared" si="267"/>
        <v/>
      </c>
    </row>
    <row r="4251" spans="1:38" x14ac:dyDescent="0.25">
      <c r="A4251" s="16" t="s">
        <v>959</v>
      </c>
      <c r="B4251" s="16" t="s">
        <v>3139</v>
      </c>
      <c r="C4251" s="16" t="s">
        <v>27</v>
      </c>
      <c r="D4251" s="16" t="s">
        <v>28</v>
      </c>
      <c r="E4251" s="16" t="s">
        <v>81</v>
      </c>
      <c r="F4251" s="16" t="s">
        <v>77</v>
      </c>
      <c r="G4251" s="16" t="s">
        <v>82</v>
      </c>
      <c r="H4251" s="16" t="s">
        <v>831</v>
      </c>
      <c r="I4251" s="16" t="s">
        <v>65</v>
      </c>
      <c r="J4251" s="16" t="s">
        <v>153</v>
      </c>
      <c r="M4251" s="16" t="s">
        <v>315</v>
      </c>
      <c r="N4251" s="7">
        <v>45016</v>
      </c>
      <c r="O4251" s="9">
        <v>45016</v>
      </c>
      <c r="P4251" t="s">
        <v>1201</v>
      </c>
      <c r="Q4251">
        <v>1</v>
      </c>
      <c r="R4251">
        <v>134</v>
      </c>
      <c r="S4251">
        <v>4</v>
      </c>
      <c r="T4251" t="s">
        <v>3026</v>
      </c>
      <c r="U4251">
        <v>16</v>
      </c>
      <c r="V4251">
        <v>14</v>
      </c>
      <c r="W4251">
        <v>60</v>
      </c>
      <c r="X4251">
        <v>63</v>
      </c>
      <c r="Y4251">
        <v>492</v>
      </c>
      <c r="Z4251">
        <v>30</v>
      </c>
      <c r="AA4251">
        <v>16</v>
      </c>
      <c r="AD4251">
        <v>39</v>
      </c>
      <c r="AE4251">
        <v>4250</v>
      </c>
      <c r="AF4251" s="16" t="s">
        <v>39</v>
      </c>
      <c r="AG4251" s="16"/>
      <c r="AH4251" s="16"/>
      <c r="AI4251" s="16" t="str">
        <f t="shared" si="264"/>
        <v>(16,4,14,60,63,492,16, null, 39, 'L500 2024 UK',2024, '2023-03-31','2023-03-31','".Carbon::now()."','".Carbon::now()."'),</v>
      </c>
      <c r="AJ4251" s="16" t="str">
        <f t="shared" si="265"/>
        <v>('".DB::select("SELECT id_status FROM `status` WHERE `element_type` = 'task' AND status_type = 'client' AND name ='CONFIRMED'")[0]-&gt;id_status."',4250,1),</v>
      </c>
      <c r="AK4251" s="16" t="str">
        <f t="shared" si="266"/>
        <v/>
      </c>
      <c r="AL4251" s="16" t="str">
        <f t="shared" si="267"/>
        <v/>
      </c>
    </row>
    <row r="4252" spans="1:38" x14ac:dyDescent="0.25">
      <c r="A4252" s="16" t="s">
        <v>959</v>
      </c>
      <c r="B4252" s="16" t="s">
        <v>3139</v>
      </c>
      <c r="C4252" s="16" t="s">
        <v>27</v>
      </c>
      <c r="D4252" s="16" t="s">
        <v>28</v>
      </c>
      <c r="E4252" s="16" t="s">
        <v>81</v>
      </c>
      <c r="F4252" s="16" t="s">
        <v>77</v>
      </c>
      <c r="G4252" s="16" t="s">
        <v>82</v>
      </c>
      <c r="H4252" s="16" t="s">
        <v>459</v>
      </c>
      <c r="I4252" s="16" t="s">
        <v>65</v>
      </c>
      <c r="J4252" s="16" t="s">
        <v>153</v>
      </c>
      <c r="M4252" s="16" t="s">
        <v>315</v>
      </c>
      <c r="N4252" s="7">
        <v>45016</v>
      </c>
      <c r="O4252" s="9">
        <v>45016</v>
      </c>
      <c r="P4252" t="s">
        <v>1201</v>
      </c>
      <c r="Q4252">
        <v>1</v>
      </c>
      <c r="R4252">
        <v>134</v>
      </c>
      <c r="S4252">
        <v>4</v>
      </c>
      <c r="T4252" t="s">
        <v>3026</v>
      </c>
      <c r="U4252">
        <v>16</v>
      </c>
      <c r="V4252">
        <v>14</v>
      </c>
      <c r="W4252">
        <v>60</v>
      </c>
      <c r="X4252">
        <v>63</v>
      </c>
      <c r="Y4252">
        <v>506</v>
      </c>
      <c r="Z4252">
        <v>30</v>
      </c>
      <c r="AA4252">
        <v>16</v>
      </c>
      <c r="AD4252">
        <v>39</v>
      </c>
      <c r="AE4252">
        <v>4251</v>
      </c>
      <c r="AF4252" s="16" t="s">
        <v>39</v>
      </c>
      <c r="AG4252" s="16"/>
      <c r="AH4252" s="16"/>
      <c r="AI4252" s="16" t="str">
        <f t="shared" si="264"/>
        <v>(16,4,14,60,63,506,16, null, 39, 'L500 2024 UK',2024, '2023-03-31','2023-03-31','".Carbon::now()."','".Carbon::now()."'),</v>
      </c>
      <c r="AJ4252" s="16" t="str">
        <f t="shared" si="265"/>
        <v>('".DB::select("SELECT id_status FROM `status` WHERE `element_type` = 'task' AND status_type = 'client' AND name ='CONFIRMED'")[0]-&gt;id_status."',4251,1),</v>
      </c>
      <c r="AK4252" s="16" t="str">
        <f t="shared" si="266"/>
        <v/>
      </c>
      <c r="AL4252" s="16" t="str">
        <f t="shared" si="267"/>
        <v/>
      </c>
    </row>
    <row r="4253" spans="1:38" x14ac:dyDescent="0.25">
      <c r="A4253" s="16" t="s">
        <v>959</v>
      </c>
      <c r="B4253" s="16" t="s">
        <v>3139</v>
      </c>
      <c r="C4253" s="16" t="s">
        <v>27</v>
      </c>
      <c r="D4253" s="16" t="s">
        <v>28</v>
      </c>
      <c r="E4253" s="16" t="s">
        <v>81</v>
      </c>
      <c r="F4253" s="16" t="s">
        <v>77</v>
      </c>
      <c r="G4253" s="16" t="s">
        <v>82</v>
      </c>
      <c r="H4253" s="16" t="s">
        <v>608</v>
      </c>
      <c r="I4253" s="16" t="s">
        <v>65</v>
      </c>
      <c r="J4253" s="16" t="s">
        <v>153</v>
      </c>
      <c r="M4253" s="16" t="s">
        <v>315</v>
      </c>
      <c r="N4253" s="7">
        <v>45016</v>
      </c>
      <c r="O4253" s="9">
        <v>45016</v>
      </c>
      <c r="P4253" t="s">
        <v>1201</v>
      </c>
      <c r="Q4253">
        <v>1</v>
      </c>
      <c r="R4253">
        <v>134</v>
      </c>
      <c r="S4253">
        <v>4</v>
      </c>
      <c r="T4253" t="s">
        <v>3026</v>
      </c>
      <c r="U4253">
        <v>16</v>
      </c>
      <c r="V4253">
        <v>14</v>
      </c>
      <c r="W4253">
        <v>60</v>
      </c>
      <c r="X4253">
        <v>63</v>
      </c>
      <c r="Y4253">
        <v>524</v>
      </c>
      <c r="Z4253">
        <v>30</v>
      </c>
      <c r="AA4253">
        <v>16</v>
      </c>
      <c r="AD4253">
        <v>39</v>
      </c>
      <c r="AE4253">
        <v>4252</v>
      </c>
      <c r="AF4253" s="16" t="s">
        <v>39</v>
      </c>
      <c r="AG4253" s="16"/>
      <c r="AH4253" s="16"/>
      <c r="AI4253" s="16" t="str">
        <f t="shared" si="264"/>
        <v>(16,4,14,60,63,524,16, null, 39, 'L500 2024 UK',2024, '2023-03-31','2023-03-31','".Carbon::now()."','".Carbon::now()."'),</v>
      </c>
      <c r="AJ4253" s="16" t="str">
        <f t="shared" si="265"/>
        <v>('".DB::select("SELECT id_status FROM `status` WHERE `element_type` = 'task' AND status_type = 'client' AND name ='CONFIRMED'")[0]-&gt;id_status."',4252,1),</v>
      </c>
      <c r="AK4253" s="16" t="str">
        <f t="shared" si="266"/>
        <v/>
      </c>
      <c r="AL4253" s="16" t="str">
        <f t="shared" si="267"/>
        <v/>
      </c>
    </row>
    <row r="4254" spans="1:38" x14ac:dyDescent="0.25">
      <c r="A4254" s="16" t="s">
        <v>959</v>
      </c>
      <c r="B4254" s="16" t="s">
        <v>3139</v>
      </c>
      <c r="C4254" s="16" t="s">
        <v>27</v>
      </c>
      <c r="D4254" s="16" t="s">
        <v>28</v>
      </c>
      <c r="E4254" s="16" t="s">
        <v>81</v>
      </c>
      <c r="F4254" s="16" t="s">
        <v>77</v>
      </c>
      <c r="G4254" s="16" t="s">
        <v>82</v>
      </c>
      <c r="H4254" s="16" t="s">
        <v>4574</v>
      </c>
      <c r="I4254" s="16" t="s">
        <v>65</v>
      </c>
      <c r="J4254" s="16" t="s">
        <v>153</v>
      </c>
      <c r="M4254" s="16"/>
      <c r="N4254" s="7">
        <v>45016</v>
      </c>
      <c r="O4254" s="9">
        <v>45016</v>
      </c>
      <c r="P4254" t="s">
        <v>1201</v>
      </c>
      <c r="Q4254">
        <v>1</v>
      </c>
      <c r="R4254">
        <v>134</v>
      </c>
      <c r="S4254">
        <v>4</v>
      </c>
      <c r="T4254" t="s">
        <v>3026</v>
      </c>
      <c r="U4254">
        <v>16</v>
      </c>
      <c r="V4254">
        <v>14</v>
      </c>
      <c r="W4254">
        <v>60</v>
      </c>
      <c r="X4254">
        <v>63</v>
      </c>
      <c r="Y4254">
        <v>546</v>
      </c>
      <c r="Z4254">
        <v>30</v>
      </c>
      <c r="AA4254">
        <v>16</v>
      </c>
      <c r="AE4254">
        <v>4253</v>
      </c>
      <c r="AF4254" s="16" t="s">
        <v>24</v>
      </c>
      <c r="AG4254" s="16"/>
      <c r="AH4254" s="16"/>
      <c r="AI4254" s="16" t="str">
        <f t="shared" si="264"/>
        <v>(16,4,14,60,63,546,16, null, null, 'L500 2024 UK',2024, '2023-03-31','2023-03-31','".Carbon::now()."','".Carbon::now()."'),</v>
      </c>
      <c r="AJ4254" s="16" t="str">
        <f t="shared" si="265"/>
        <v>('".DB::select("SELECT id_status FROM `status` WHERE `element_type` = 'task' AND status_type = 'client' AND name ='CANCELLED'")[0]-&gt;id_status."',4253,1),</v>
      </c>
      <c r="AK4254" s="16" t="str">
        <f t="shared" si="266"/>
        <v/>
      </c>
      <c r="AL4254" s="16" t="str">
        <f t="shared" si="267"/>
        <v/>
      </c>
    </row>
    <row r="4255" spans="1:38" x14ac:dyDescent="0.25">
      <c r="A4255" s="16" t="s">
        <v>959</v>
      </c>
      <c r="B4255" s="16" t="s">
        <v>3139</v>
      </c>
      <c r="C4255" s="16" t="s">
        <v>27</v>
      </c>
      <c r="D4255" s="16" t="s">
        <v>28</v>
      </c>
      <c r="E4255" s="16" t="s">
        <v>81</v>
      </c>
      <c r="F4255" s="16" t="s">
        <v>77</v>
      </c>
      <c r="G4255" s="16" t="s">
        <v>82</v>
      </c>
      <c r="H4255" s="16" t="s">
        <v>281</v>
      </c>
      <c r="I4255" s="16" t="s">
        <v>65</v>
      </c>
      <c r="J4255" s="16" t="s">
        <v>153</v>
      </c>
      <c r="M4255" s="16" t="s">
        <v>315</v>
      </c>
      <c r="N4255" s="7">
        <v>45016</v>
      </c>
      <c r="O4255" s="9">
        <v>45016</v>
      </c>
      <c r="P4255" t="s">
        <v>1201</v>
      </c>
      <c r="Q4255">
        <v>1</v>
      </c>
      <c r="R4255">
        <v>134</v>
      </c>
      <c r="S4255">
        <v>4</v>
      </c>
      <c r="T4255" t="s">
        <v>3026</v>
      </c>
      <c r="U4255">
        <v>16</v>
      </c>
      <c r="V4255">
        <v>14</v>
      </c>
      <c r="W4255">
        <v>60</v>
      </c>
      <c r="X4255">
        <v>63</v>
      </c>
      <c r="Y4255">
        <v>551</v>
      </c>
      <c r="Z4255">
        <v>30</v>
      </c>
      <c r="AA4255">
        <v>16</v>
      </c>
      <c r="AD4255">
        <v>39</v>
      </c>
      <c r="AE4255">
        <v>4254</v>
      </c>
      <c r="AF4255" s="16" t="s">
        <v>39</v>
      </c>
      <c r="AG4255" s="16"/>
      <c r="AH4255" s="16"/>
      <c r="AI4255" s="16" t="str">
        <f t="shared" si="264"/>
        <v>(16,4,14,60,63,551,16, null, 39, 'L500 2024 UK',2024, '2023-03-31','2023-03-31','".Carbon::now()."','".Carbon::now()."'),</v>
      </c>
      <c r="AJ4255" s="16" t="str">
        <f t="shared" si="265"/>
        <v>('".DB::select("SELECT id_status FROM `status` WHERE `element_type` = 'task' AND status_type = 'client' AND name ='CONFIRMED'")[0]-&gt;id_status."',4254,1),</v>
      </c>
      <c r="AK4255" s="16" t="str">
        <f t="shared" si="266"/>
        <v/>
      </c>
      <c r="AL4255" s="16" t="str">
        <f t="shared" si="267"/>
        <v/>
      </c>
    </row>
    <row r="4256" spans="1:38" x14ac:dyDescent="0.25">
      <c r="A4256" s="16" t="s">
        <v>959</v>
      </c>
      <c r="B4256" s="16" t="s">
        <v>3139</v>
      </c>
      <c r="C4256" s="16" t="s">
        <v>27</v>
      </c>
      <c r="D4256" s="16" t="s">
        <v>28</v>
      </c>
      <c r="E4256" s="16" t="s">
        <v>81</v>
      </c>
      <c r="F4256" s="16" t="s">
        <v>77</v>
      </c>
      <c r="G4256" s="16" t="s">
        <v>82</v>
      </c>
      <c r="H4256" s="16" t="s">
        <v>3813</v>
      </c>
      <c r="I4256" s="16" t="s">
        <v>65</v>
      </c>
      <c r="J4256" s="16" t="s">
        <v>153</v>
      </c>
      <c r="M4256" s="16" t="s">
        <v>315</v>
      </c>
      <c r="N4256" s="7">
        <v>45016</v>
      </c>
      <c r="O4256" s="9">
        <v>45016</v>
      </c>
      <c r="P4256" t="s">
        <v>1201</v>
      </c>
      <c r="Q4256">
        <v>1</v>
      </c>
      <c r="R4256">
        <v>134</v>
      </c>
      <c r="S4256">
        <v>4</v>
      </c>
      <c r="T4256" t="s">
        <v>3026</v>
      </c>
      <c r="U4256">
        <v>16</v>
      </c>
      <c r="V4256">
        <v>14</v>
      </c>
      <c r="W4256">
        <v>60</v>
      </c>
      <c r="X4256">
        <v>63</v>
      </c>
      <c r="Y4256">
        <v>554</v>
      </c>
      <c r="Z4256">
        <v>30</v>
      </c>
      <c r="AA4256">
        <v>16</v>
      </c>
      <c r="AD4256">
        <v>39</v>
      </c>
      <c r="AE4256">
        <v>4255</v>
      </c>
      <c r="AF4256" s="16" t="s">
        <v>39</v>
      </c>
      <c r="AG4256" s="16"/>
      <c r="AH4256" s="16"/>
      <c r="AI4256" s="16" t="str">
        <f t="shared" si="264"/>
        <v>(16,4,14,60,63,554,16, null, 39, 'L500 2024 UK',2024, '2023-03-31','2023-03-31','".Carbon::now()."','".Carbon::now()."'),</v>
      </c>
      <c r="AJ4256" s="16" t="str">
        <f t="shared" si="265"/>
        <v>('".DB::select("SELECT id_status FROM `status` WHERE `element_type` = 'task' AND status_type = 'client' AND name ='CONFIRMED'")[0]-&gt;id_status."',4255,1),</v>
      </c>
      <c r="AK4256" s="16" t="str">
        <f t="shared" si="266"/>
        <v/>
      </c>
      <c r="AL4256" s="16" t="str">
        <f t="shared" si="267"/>
        <v/>
      </c>
    </row>
    <row r="4257" spans="1:38" x14ac:dyDescent="0.25">
      <c r="A4257" s="16" t="s">
        <v>959</v>
      </c>
      <c r="B4257" s="16" t="s">
        <v>3139</v>
      </c>
      <c r="C4257" s="16" t="s">
        <v>27</v>
      </c>
      <c r="D4257" s="16" t="s">
        <v>28</v>
      </c>
      <c r="E4257" s="16" t="s">
        <v>81</v>
      </c>
      <c r="F4257" s="16" t="s">
        <v>77</v>
      </c>
      <c r="G4257" s="16" t="s">
        <v>82</v>
      </c>
      <c r="H4257" s="16" t="s">
        <v>3815</v>
      </c>
      <c r="I4257" s="16" t="s">
        <v>65</v>
      </c>
      <c r="J4257" s="16" t="s">
        <v>153</v>
      </c>
      <c r="M4257" s="16" t="s">
        <v>315</v>
      </c>
      <c r="N4257" s="7">
        <v>45016</v>
      </c>
      <c r="O4257" s="9">
        <v>45016</v>
      </c>
      <c r="P4257" t="s">
        <v>1201</v>
      </c>
      <c r="Q4257">
        <v>1</v>
      </c>
      <c r="R4257">
        <v>134</v>
      </c>
      <c r="S4257">
        <v>4</v>
      </c>
      <c r="T4257" t="s">
        <v>3026</v>
      </c>
      <c r="U4257">
        <v>16</v>
      </c>
      <c r="V4257">
        <v>14</v>
      </c>
      <c r="W4257">
        <v>60</v>
      </c>
      <c r="X4257">
        <v>63</v>
      </c>
      <c r="Y4257">
        <v>555</v>
      </c>
      <c r="Z4257">
        <v>30</v>
      </c>
      <c r="AA4257">
        <v>16</v>
      </c>
      <c r="AD4257">
        <v>39</v>
      </c>
      <c r="AE4257">
        <v>4256</v>
      </c>
      <c r="AF4257" s="16" t="s">
        <v>39</v>
      </c>
      <c r="AG4257" s="16"/>
      <c r="AH4257" s="16"/>
      <c r="AI4257" s="16" t="str">
        <f t="shared" si="264"/>
        <v>(16,4,14,60,63,555,16, null, 39, 'L500 2024 UK',2024, '2023-03-31','2023-03-31','".Carbon::now()."','".Carbon::now()."'),</v>
      </c>
      <c r="AJ4257" s="16" t="str">
        <f t="shared" si="265"/>
        <v>('".DB::select("SELECT id_status FROM `status` WHERE `element_type` = 'task' AND status_type = 'client' AND name ='CONFIRMED'")[0]-&gt;id_status."',4256,1),</v>
      </c>
      <c r="AK4257" s="16" t="str">
        <f t="shared" si="266"/>
        <v/>
      </c>
      <c r="AL4257" s="16" t="str">
        <f t="shared" si="267"/>
        <v/>
      </c>
    </row>
    <row r="4258" spans="1:38" x14ac:dyDescent="0.25">
      <c r="A4258" s="16" t="s">
        <v>959</v>
      </c>
      <c r="B4258" s="16" t="s">
        <v>3139</v>
      </c>
      <c r="C4258" s="16" t="s">
        <v>27</v>
      </c>
      <c r="D4258" s="16" t="s">
        <v>28</v>
      </c>
      <c r="E4258" s="16" t="s">
        <v>81</v>
      </c>
      <c r="F4258" s="16" t="s">
        <v>77</v>
      </c>
      <c r="G4258" s="16" t="s">
        <v>82</v>
      </c>
      <c r="H4258" s="16" t="s">
        <v>1005</v>
      </c>
      <c r="I4258" s="16" t="s">
        <v>65</v>
      </c>
      <c r="J4258" s="16" t="s">
        <v>153</v>
      </c>
      <c r="M4258" s="16" t="s">
        <v>315</v>
      </c>
      <c r="N4258" s="7">
        <v>45016</v>
      </c>
      <c r="O4258" s="9">
        <v>45016</v>
      </c>
      <c r="P4258" t="s">
        <v>1201</v>
      </c>
      <c r="Q4258">
        <v>1</v>
      </c>
      <c r="R4258">
        <v>134</v>
      </c>
      <c r="S4258">
        <v>4</v>
      </c>
      <c r="T4258" t="s">
        <v>3026</v>
      </c>
      <c r="U4258">
        <v>16</v>
      </c>
      <c r="V4258">
        <v>14</v>
      </c>
      <c r="W4258">
        <v>60</v>
      </c>
      <c r="X4258">
        <v>63</v>
      </c>
      <c r="Y4258">
        <v>557</v>
      </c>
      <c r="Z4258">
        <v>30</v>
      </c>
      <c r="AA4258">
        <v>16</v>
      </c>
      <c r="AD4258">
        <v>39</v>
      </c>
      <c r="AE4258">
        <v>4257</v>
      </c>
      <c r="AF4258" s="16" t="s">
        <v>39</v>
      </c>
      <c r="AG4258" s="16"/>
      <c r="AH4258" s="16"/>
      <c r="AI4258" s="16" t="str">
        <f t="shared" si="264"/>
        <v>(16,4,14,60,63,557,16, null, 39, 'L500 2024 UK',2024, '2023-03-31','2023-03-31','".Carbon::now()."','".Carbon::now()."'),</v>
      </c>
      <c r="AJ4258" s="16" t="str">
        <f t="shared" si="265"/>
        <v>('".DB::select("SELECT id_status FROM `status` WHERE `element_type` = 'task' AND status_type = 'client' AND name ='CONFIRMED'")[0]-&gt;id_status."',4257,1),</v>
      </c>
      <c r="AK4258" s="16" t="str">
        <f t="shared" si="266"/>
        <v/>
      </c>
      <c r="AL4258" s="16" t="str">
        <f t="shared" si="267"/>
        <v/>
      </c>
    </row>
    <row r="4259" spans="1:38" x14ac:dyDescent="0.25">
      <c r="A4259" s="16" t="s">
        <v>959</v>
      </c>
      <c r="B4259" s="16" t="s">
        <v>3139</v>
      </c>
      <c r="C4259" s="16" t="s">
        <v>27</v>
      </c>
      <c r="D4259" s="16" t="s">
        <v>28</v>
      </c>
      <c r="E4259" s="16" t="s">
        <v>81</v>
      </c>
      <c r="F4259" s="16" t="s">
        <v>77</v>
      </c>
      <c r="G4259" s="16" t="s">
        <v>82</v>
      </c>
      <c r="H4259" s="16" t="s">
        <v>3430</v>
      </c>
      <c r="I4259" s="16" t="s">
        <v>65</v>
      </c>
      <c r="J4259" s="16" t="s">
        <v>153</v>
      </c>
      <c r="M4259" s="16" t="s">
        <v>315</v>
      </c>
      <c r="N4259" s="7">
        <v>45016</v>
      </c>
      <c r="O4259" s="9">
        <v>45016</v>
      </c>
      <c r="P4259" t="s">
        <v>1201</v>
      </c>
      <c r="Q4259">
        <v>1</v>
      </c>
      <c r="R4259">
        <v>134</v>
      </c>
      <c r="S4259">
        <v>4</v>
      </c>
      <c r="T4259" t="s">
        <v>3026</v>
      </c>
      <c r="U4259">
        <v>16</v>
      </c>
      <c r="V4259">
        <v>14</v>
      </c>
      <c r="W4259">
        <v>60</v>
      </c>
      <c r="X4259">
        <v>63</v>
      </c>
      <c r="Y4259">
        <v>568</v>
      </c>
      <c r="Z4259">
        <v>30</v>
      </c>
      <c r="AA4259">
        <v>16</v>
      </c>
      <c r="AD4259">
        <v>39</v>
      </c>
      <c r="AE4259">
        <v>4258</v>
      </c>
      <c r="AF4259" s="16" t="s">
        <v>39</v>
      </c>
      <c r="AG4259" s="16"/>
      <c r="AH4259" s="16"/>
      <c r="AI4259" s="16" t="str">
        <f t="shared" si="264"/>
        <v>(16,4,14,60,63,568,16, null, 39, 'L500 2024 UK',2024, '2023-03-31','2023-03-31','".Carbon::now()."','".Carbon::now()."'),</v>
      </c>
      <c r="AJ4259" s="16" t="str">
        <f t="shared" si="265"/>
        <v>('".DB::select("SELECT id_status FROM `status` WHERE `element_type` = 'task' AND status_type = 'client' AND name ='CONFIRMED'")[0]-&gt;id_status."',4258,1),</v>
      </c>
      <c r="AK4259" s="16" t="str">
        <f t="shared" si="266"/>
        <v/>
      </c>
      <c r="AL4259" s="16" t="str">
        <f t="shared" si="267"/>
        <v/>
      </c>
    </row>
    <row r="4260" spans="1:38" x14ac:dyDescent="0.25">
      <c r="A4260" s="16" t="s">
        <v>959</v>
      </c>
      <c r="B4260" s="16" t="s">
        <v>3139</v>
      </c>
      <c r="C4260" s="16" t="s">
        <v>27</v>
      </c>
      <c r="D4260" s="16" t="s">
        <v>28</v>
      </c>
      <c r="E4260" s="16" t="s">
        <v>81</v>
      </c>
      <c r="F4260" s="16" t="s">
        <v>77</v>
      </c>
      <c r="G4260" s="16" t="s">
        <v>82</v>
      </c>
      <c r="H4260" s="16" t="s">
        <v>4576</v>
      </c>
      <c r="I4260" s="16" t="s">
        <v>65</v>
      </c>
      <c r="J4260" s="16" t="s">
        <v>153</v>
      </c>
      <c r="M4260" s="16" t="s">
        <v>315</v>
      </c>
      <c r="N4260" s="7">
        <v>45016</v>
      </c>
      <c r="O4260" s="9">
        <v>45016</v>
      </c>
      <c r="P4260" t="s">
        <v>1201</v>
      </c>
      <c r="Q4260">
        <v>1</v>
      </c>
      <c r="R4260">
        <v>134</v>
      </c>
      <c r="S4260">
        <v>4</v>
      </c>
      <c r="T4260" t="s">
        <v>3026</v>
      </c>
      <c r="U4260">
        <v>16</v>
      </c>
      <c r="V4260">
        <v>14</v>
      </c>
      <c r="W4260">
        <v>60</v>
      </c>
      <c r="X4260">
        <v>63</v>
      </c>
      <c r="Y4260">
        <v>569</v>
      </c>
      <c r="Z4260">
        <v>30</v>
      </c>
      <c r="AA4260">
        <v>16</v>
      </c>
      <c r="AD4260">
        <v>39</v>
      </c>
      <c r="AE4260">
        <v>4259</v>
      </c>
      <c r="AF4260" s="16" t="s">
        <v>39</v>
      </c>
      <c r="AG4260" s="16"/>
      <c r="AH4260" s="16"/>
      <c r="AI4260" s="16" t="str">
        <f t="shared" si="264"/>
        <v>(16,4,14,60,63,569,16, null, 39, 'L500 2024 UK',2024, '2023-03-31','2023-03-31','".Carbon::now()."','".Carbon::now()."'),</v>
      </c>
      <c r="AJ4260" s="16" t="str">
        <f t="shared" si="265"/>
        <v>('".DB::select("SELECT id_status FROM `status` WHERE `element_type` = 'task' AND status_type = 'client' AND name ='CONFIRMED'")[0]-&gt;id_status."',4259,1),</v>
      </c>
      <c r="AK4260" s="16" t="str">
        <f t="shared" si="266"/>
        <v/>
      </c>
      <c r="AL4260" s="16" t="str">
        <f t="shared" si="267"/>
        <v/>
      </c>
    </row>
    <row r="4261" spans="1:38" x14ac:dyDescent="0.25">
      <c r="A4261" s="16" t="s">
        <v>959</v>
      </c>
      <c r="B4261" s="16" t="s">
        <v>3139</v>
      </c>
      <c r="C4261" s="16" t="s">
        <v>27</v>
      </c>
      <c r="D4261" s="16" t="s">
        <v>28</v>
      </c>
      <c r="E4261" s="16" t="s">
        <v>81</v>
      </c>
      <c r="F4261" s="16" t="s">
        <v>77</v>
      </c>
      <c r="G4261" s="16" t="s">
        <v>82</v>
      </c>
      <c r="H4261" s="16" t="s">
        <v>3817</v>
      </c>
      <c r="I4261" s="16" t="s">
        <v>65</v>
      </c>
      <c r="J4261" s="16" t="s">
        <v>153</v>
      </c>
      <c r="M4261" s="16" t="s">
        <v>315</v>
      </c>
      <c r="N4261" s="7">
        <v>45016</v>
      </c>
      <c r="O4261" s="9">
        <v>45016</v>
      </c>
      <c r="P4261" t="s">
        <v>1201</v>
      </c>
      <c r="Q4261">
        <v>1</v>
      </c>
      <c r="R4261">
        <v>134</v>
      </c>
      <c r="S4261">
        <v>4</v>
      </c>
      <c r="T4261" t="s">
        <v>3026</v>
      </c>
      <c r="U4261">
        <v>16</v>
      </c>
      <c r="V4261">
        <v>14</v>
      </c>
      <c r="W4261">
        <v>60</v>
      </c>
      <c r="X4261">
        <v>63</v>
      </c>
      <c r="Y4261">
        <v>586</v>
      </c>
      <c r="Z4261">
        <v>30</v>
      </c>
      <c r="AA4261">
        <v>16</v>
      </c>
      <c r="AD4261">
        <v>39</v>
      </c>
      <c r="AE4261">
        <v>4260</v>
      </c>
      <c r="AF4261" s="16" t="s">
        <v>39</v>
      </c>
      <c r="AG4261" s="16"/>
      <c r="AH4261" s="16"/>
      <c r="AI4261" s="16" t="str">
        <f t="shared" si="264"/>
        <v>(16,4,14,60,63,586,16, null, 39, 'L500 2024 UK',2024, '2023-03-31','2023-03-31','".Carbon::now()."','".Carbon::now()."'),</v>
      </c>
      <c r="AJ4261" s="16" t="str">
        <f t="shared" si="265"/>
        <v>('".DB::select("SELECT id_status FROM `status` WHERE `element_type` = 'task' AND status_type = 'client' AND name ='CONFIRMED'")[0]-&gt;id_status."',4260,1),</v>
      </c>
      <c r="AK4261" s="16" t="str">
        <f t="shared" si="266"/>
        <v/>
      </c>
      <c r="AL4261" s="16" t="str">
        <f t="shared" si="267"/>
        <v/>
      </c>
    </row>
    <row r="4262" spans="1:38" x14ac:dyDescent="0.25">
      <c r="A4262" s="16" t="s">
        <v>959</v>
      </c>
      <c r="B4262" s="16" t="s">
        <v>3139</v>
      </c>
      <c r="C4262" s="16" t="s">
        <v>27</v>
      </c>
      <c r="D4262" s="16" t="s">
        <v>28</v>
      </c>
      <c r="E4262" s="16" t="s">
        <v>81</v>
      </c>
      <c r="F4262" s="16" t="s">
        <v>77</v>
      </c>
      <c r="G4262" s="16" t="s">
        <v>82</v>
      </c>
      <c r="H4262" s="16" t="s">
        <v>460</v>
      </c>
      <c r="I4262" s="16" t="s">
        <v>65</v>
      </c>
      <c r="J4262" s="16" t="s">
        <v>153</v>
      </c>
      <c r="M4262" s="16" t="s">
        <v>315</v>
      </c>
      <c r="N4262" s="7">
        <v>45016</v>
      </c>
      <c r="O4262" s="9">
        <v>45016</v>
      </c>
      <c r="P4262" t="s">
        <v>1201</v>
      </c>
      <c r="Q4262">
        <v>1</v>
      </c>
      <c r="R4262">
        <v>134</v>
      </c>
      <c r="S4262">
        <v>4</v>
      </c>
      <c r="T4262" t="s">
        <v>3026</v>
      </c>
      <c r="U4262">
        <v>16</v>
      </c>
      <c r="V4262">
        <v>14</v>
      </c>
      <c r="W4262">
        <v>60</v>
      </c>
      <c r="X4262">
        <v>63</v>
      </c>
      <c r="Y4262">
        <v>587</v>
      </c>
      <c r="Z4262">
        <v>30</v>
      </c>
      <c r="AA4262">
        <v>16</v>
      </c>
      <c r="AD4262">
        <v>39</v>
      </c>
      <c r="AE4262">
        <v>4261</v>
      </c>
      <c r="AF4262" s="16" t="s">
        <v>39</v>
      </c>
      <c r="AG4262" s="16"/>
      <c r="AH4262" s="16"/>
      <c r="AI4262" s="16" t="str">
        <f t="shared" si="264"/>
        <v>(16,4,14,60,63,587,16, null, 39, 'L500 2024 UK',2024, '2023-03-31','2023-03-31','".Carbon::now()."','".Carbon::now()."'),</v>
      </c>
      <c r="AJ4262" s="16" t="str">
        <f t="shared" si="265"/>
        <v>('".DB::select("SELECT id_status FROM `status` WHERE `element_type` = 'task' AND status_type = 'client' AND name ='CONFIRMED'")[0]-&gt;id_status."',4261,1),</v>
      </c>
      <c r="AK4262" s="16" t="str">
        <f t="shared" si="266"/>
        <v/>
      </c>
      <c r="AL4262" s="16" t="str">
        <f t="shared" si="267"/>
        <v/>
      </c>
    </row>
    <row r="4263" spans="1:38" x14ac:dyDescent="0.25">
      <c r="A4263" s="16" t="s">
        <v>959</v>
      </c>
      <c r="B4263" s="16" t="s">
        <v>3139</v>
      </c>
      <c r="C4263" s="16" t="s">
        <v>27</v>
      </c>
      <c r="D4263" s="16" t="s">
        <v>28</v>
      </c>
      <c r="E4263" s="16" t="s">
        <v>81</v>
      </c>
      <c r="F4263" s="16" t="s">
        <v>77</v>
      </c>
      <c r="G4263" s="16" t="s">
        <v>82</v>
      </c>
      <c r="H4263" s="16" t="s">
        <v>3432</v>
      </c>
      <c r="I4263" s="16" t="s">
        <v>65</v>
      </c>
      <c r="J4263" s="16" t="s">
        <v>153</v>
      </c>
      <c r="M4263" s="16" t="s">
        <v>315</v>
      </c>
      <c r="N4263" s="7">
        <v>45016</v>
      </c>
      <c r="O4263" s="9">
        <v>45016</v>
      </c>
      <c r="P4263" t="s">
        <v>1201</v>
      </c>
      <c r="Q4263">
        <v>1</v>
      </c>
      <c r="R4263">
        <v>134</v>
      </c>
      <c r="S4263">
        <v>4</v>
      </c>
      <c r="T4263" t="s">
        <v>3026</v>
      </c>
      <c r="U4263">
        <v>16</v>
      </c>
      <c r="V4263">
        <v>14</v>
      </c>
      <c r="W4263">
        <v>60</v>
      </c>
      <c r="X4263">
        <v>63</v>
      </c>
      <c r="Y4263">
        <v>596</v>
      </c>
      <c r="Z4263">
        <v>30</v>
      </c>
      <c r="AA4263">
        <v>16</v>
      </c>
      <c r="AD4263">
        <v>39</v>
      </c>
      <c r="AE4263">
        <v>4262</v>
      </c>
      <c r="AF4263" s="16" t="s">
        <v>39</v>
      </c>
      <c r="AG4263" s="16"/>
      <c r="AH4263" s="16"/>
      <c r="AI4263" s="16" t="str">
        <f t="shared" si="264"/>
        <v>(16,4,14,60,63,596,16, null, 39, 'L500 2024 UK',2024, '2023-03-31','2023-03-31','".Carbon::now()."','".Carbon::now()."'),</v>
      </c>
      <c r="AJ4263" s="16" t="str">
        <f t="shared" si="265"/>
        <v>('".DB::select("SELECT id_status FROM `status` WHERE `element_type` = 'task' AND status_type = 'client' AND name ='CONFIRMED'")[0]-&gt;id_status."',4262,1),</v>
      </c>
      <c r="AK4263" s="16" t="str">
        <f t="shared" si="266"/>
        <v/>
      </c>
      <c r="AL4263" s="16" t="str">
        <f t="shared" si="267"/>
        <v/>
      </c>
    </row>
    <row r="4264" spans="1:38" x14ac:dyDescent="0.25">
      <c r="A4264" s="16" t="s">
        <v>959</v>
      </c>
      <c r="B4264" s="16" t="s">
        <v>3139</v>
      </c>
      <c r="C4264" s="16" t="s">
        <v>27</v>
      </c>
      <c r="D4264" s="16" t="s">
        <v>28</v>
      </c>
      <c r="E4264" s="16" t="s">
        <v>81</v>
      </c>
      <c r="F4264" s="16" t="s">
        <v>77</v>
      </c>
      <c r="G4264" s="16" t="s">
        <v>82</v>
      </c>
      <c r="H4264" s="16" t="s">
        <v>923</v>
      </c>
      <c r="I4264" s="16" t="s">
        <v>65</v>
      </c>
      <c r="J4264" s="16" t="s">
        <v>153</v>
      </c>
      <c r="M4264" s="16" t="s">
        <v>315</v>
      </c>
      <c r="N4264" s="7">
        <v>45016</v>
      </c>
      <c r="O4264" s="9">
        <v>45016</v>
      </c>
      <c r="P4264" t="s">
        <v>1201</v>
      </c>
      <c r="Q4264">
        <v>1</v>
      </c>
      <c r="R4264">
        <v>134</v>
      </c>
      <c r="S4264">
        <v>4</v>
      </c>
      <c r="T4264" t="s">
        <v>3026</v>
      </c>
      <c r="U4264">
        <v>16</v>
      </c>
      <c r="V4264">
        <v>14</v>
      </c>
      <c r="W4264">
        <v>60</v>
      </c>
      <c r="X4264">
        <v>63</v>
      </c>
      <c r="Y4264">
        <v>600</v>
      </c>
      <c r="Z4264">
        <v>30</v>
      </c>
      <c r="AA4264">
        <v>16</v>
      </c>
      <c r="AD4264">
        <v>39</v>
      </c>
      <c r="AE4264">
        <v>4263</v>
      </c>
      <c r="AF4264" s="16" t="s">
        <v>39</v>
      </c>
      <c r="AG4264" s="16"/>
      <c r="AH4264" s="16"/>
      <c r="AI4264" s="16" t="str">
        <f t="shared" si="264"/>
        <v>(16,4,14,60,63,600,16, null, 39, 'L500 2024 UK',2024, '2023-03-31','2023-03-31','".Carbon::now()."','".Carbon::now()."'),</v>
      </c>
      <c r="AJ4264" s="16" t="str">
        <f t="shared" si="265"/>
        <v>('".DB::select("SELECT id_status FROM `status` WHERE `element_type` = 'task' AND status_type = 'client' AND name ='CONFIRMED'")[0]-&gt;id_status."',4263,1),</v>
      </c>
      <c r="AK4264" s="16" t="str">
        <f t="shared" si="266"/>
        <v/>
      </c>
      <c r="AL4264" s="16" t="str">
        <f t="shared" si="267"/>
        <v/>
      </c>
    </row>
    <row r="4265" spans="1:38" x14ac:dyDescent="0.25">
      <c r="A4265" s="16" t="s">
        <v>959</v>
      </c>
      <c r="B4265" s="16" t="s">
        <v>3139</v>
      </c>
      <c r="C4265" s="16" t="s">
        <v>27</v>
      </c>
      <c r="D4265" s="16" t="s">
        <v>28</v>
      </c>
      <c r="E4265" s="16" t="s">
        <v>81</v>
      </c>
      <c r="F4265" s="16" t="s">
        <v>77</v>
      </c>
      <c r="G4265" s="16" t="s">
        <v>82</v>
      </c>
      <c r="H4265" s="16" t="s">
        <v>832</v>
      </c>
      <c r="I4265" s="16" t="s">
        <v>65</v>
      </c>
      <c r="J4265" s="16" t="s">
        <v>153</v>
      </c>
      <c r="M4265" s="16" t="s">
        <v>315</v>
      </c>
      <c r="N4265" s="7">
        <v>45016</v>
      </c>
      <c r="O4265" s="9">
        <v>45016</v>
      </c>
      <c r="P4265" t="s">
        <v>1201</v>
      </c>
      <c r="Q4265">
        <v>1</v>
      </c>
      <c r="R4265">
        <v>134</v>
      </c>
      <c r="S4265">
        <v>4</v>
      </c>
      <c r="T4265" t="s">
        <v>3026</v>
      </c>
      <c r="U4265">
        <v>16</v>
      </c>
      <c r="V4265">
        <v>14</v>
      </c>
      <c r="W4265">
        <v>60</v>
      </c>
      <c r="X4265">
        <v>63</v>
      </c>
      <c r="Y4265">
        <v>629</v>
      </c>
      <c r="Z4265">
        <v>30</v>
      </c>
      <c r="AA4265">
        <v>16</v>
      </c>
      <c r="AD4265">
        <v>39</v>
      </c>
      <c r="AE4265">
        <v>4264</v>
      </c>
      <c r="AF4265" s="16" t="s">
        <v>39</v>
      </c>
      <c r="AG4265" s="16"/>
      <c r="AH4265" s="16"/>
      <c r="AI4265" s="16" t="str">
        <f t="shared" si="264"/>
        <v>(16,4,14,60,63,629,16, null, 39, 'L500 2024 UK',2024, '2023-03-31','2023-03-31','".Carbon::now()."','".Carbon::now()."'),</v>
      </c>
      <c r="AJ4265" s="16" t="str">
        <f t="shared" si="265"/>
        <v>('".DB::select("SELECT id_status FROM `status` WHERE `element_type` = 'task' AND status_type = 'client' AND name ='CONFIRMED'")[0]-&gt;id_status."',4264,1),</v>
      </c>
      <c r="AK4265" s="16" t="str">
        <f t="shared" si="266"/>
        <v/>
      </c>
      <c r="AL4265" s="16" t="str">
        <f t="shared" si="267"/>
        <v/>
      </c>
    </row>
    <row r="4266" spans="1:38" x14ac:dyDescent="0.25">
      <c r="A4266" s="16" t="s">
        <v>959</v>
      </c>
      <c r="B4266" s="16" t="s">
        <v>3139</v>
      </c>
      <c r="C4266" s="16" t="s">
        <v>27</v>
      </c>
      <c r="D4266" s="16" t="s">
        <v>28</v>
      </c>
      <c r="E4266" s="16" t="s">
        <v>81</v>
      </c>
      <c r="F4266" s="16" t="s">
        <v>77</v>
      </c>
      <c r="G4266" s="16" t="s">
        <v>82</v>
      </c>
      <c r="H4266" s="16" t="s">
        <v>462</v>
      </c>
      <c r="I4266" s="16" t="s">
        <v>65</v>
      </c>
      <c r="J4266" s="16" t="s">
        <v>153</v>
      </c>
      <c r="M4266" s="16" t="s">
        <v>315</v>
      </c>
      <c r="N4266" s="7">
        <v>45016</v>
      </c>
      <c r="O4266" s="9">
        <v>45016</v>
      </c>
      <c r="P4266" t="s">
        <v>1201</v>
      </c>
      <c r="Q4266">
        <v>1</v>
      </c>
      <c r="R4266">
        <v>134</v>
      </c>
      <c r="S4266">
        <v>4</v>
      </c>
      <c r="T4266" t="s">
        <v>3026</v>
      </c>
      <c r="U4266">
        <v>16</v>
      </c>
      <c r="V4266">
        <v>14</v>
      </c>
      <c r="W4266">
        <v>60</v>
      </c>
      <c r="X4266">
        <v>63</v>
      </c>
      <c r="Y4266">
        <v>635</v>
      </c>
      <c r="Z4266">
        <v>30</v>
      </c>
      <c r="AA4266">
        <v>16</v>
      </c>
      <c r="AD4266">
        <v>39</v>
      </c>
      <c r="AE4266">
        <v>4265</v>
      </c>
      <c r="AF4266" s="16" t="s">
        <v>39</v>
      </c>
      <c r="AG4266" s="16"/>
      <c r="AH4266" s="16"/>
      <c r="AI4266" s="16" t="str">
        <f t="shared" si="264"/>
        <v>(16,4,14,60,63,635,16, null, 39, 'L500 2024 UK',2024, '2023-03-31','2023-03-31','".Carbon::now()."','".Carbon::now()."'),</v>
      </c>
      <c r="AJ4266" s="16" t="str">
        <f t="shared" si="265"/>
        <v>('".DB::select("SELECT id_status FROM `status` WHERE `element_type` = 'task' AND status_type = 'client' AND name ='CONFIRMED'")[0]-&gt;id_status."',4265,1),</v>
      </c>
      <c r="AK4266" s="16" t="str">
        <f t="shared" si="266"/>
        <v/>
      </c>
      <c r="AL4266" s="16" t="str">
        <f t="shared" si="267"/>
        <v/>
      </c>
    </row>
    <row r="4267" spans="1:38" x14ac:dyDescent="0.25">
      <c r="A4267" s="16" t="s">
        <v>959</v>
      </c>
      <c r="B4267" s="16" t="s">
        <v>3139</v>
      </c>
      <c r="C4267" s="16" t="s">
        <v>27</v>
      </c>
      <c r="D4267" s="16" t="s">
        <v>28</v>
      </c>
      <c r="E4267" s="16" t="s">
        <v>81</v>
      </c>
      <c r="F4267" s="16" t="s">
        <v>77</v>
      </c>
      <c r="G4267" s="16" t="s">
        <v>82</v>
      </c>
      <c r="H4267" s="16" t="s">
        <v>114</v>
      </c>
      <c r="I4267" s="16" t="s">
        <v>65</v>
      </c>
      <c r="J4267" s="16" t="s">
        <v>153</v>
      </c>
      <c r="M4267" s="16" t="s">
        <v>315</v>
      </c>
      <c r="N4267" s="7">
        <v>45016</v>
      </c>
      <c r="O4267" s="9">
        <v>45016</v>
      </c>
      <c r="P4267" t="s">
        <v>1201</v>
      </c>
      <c r="Q4267">
        <v>1</v>
      </c>
      <c r="R4267">
        <v>134</v>
      </c>
      <c r="S4267">
        <v>4</v>
      </c>
      <c r="T4267" t="s">
        <v>3026</v>
      </c>
      <c r="U4267">
        <v>16</v>
      </c>
      <c r="V4267">
        <v>14</v>
      </c>
      <c r="W4267">
        <v>60</v>
      </c>
      <c r="X4267">
        <v>63</v>
      </c>
      <c r="Y4267">
        <v>654</v>
      </c>
      <c r="Z4267">
        <v>30</v>
      </c>
      <c r="AA4267">
        <v>16</v>
      </c>
      <c r="AD4267">
        <v>39</v>
      </c>
      <c r="AE4267">
        <v>4266</v>
      </c>
      <c r="AF4267" s="16" t="s">
        <v>39</v>
      </c>
      <c r="AG4267" s="16"/>
      <c r="AH4267" s="16"/>
      <c r="AI4267" s="16" t="str">
        <f t="shared" si="264"/>
        <v>(16,4,14,60,63,654,16, null, 39, 'L500 2024 UK',2024, '2023-03-31','2023-03-31','".Carbon::now()."','".Carbon::now()."'),</v>
      </c>
      <c r="AJ4267" s="16" t="str">
        <f t="shared" si="265"/>
        <v>('".DB::select("SELECT id_status FROM `status` WHERE `element_type` = 'task' AND status_type = 'client' AND name ='CONFIRMED'")[0]-&gt;id_status."',4266,1),</v>
      </c>
      <c r="AK4267" s="16" t="str">
        <f t="shared" si="266"/>
        <v/>
      </c>
      <c r="AL4267" s="16" t="str">
        <f t="shared" si="267"/>
        <v/>
      </c>
    </row>
    <row r="4268" spans="1:38" x14ac:dyDescent="0.25">
      <c r="A4268" s="16" t="s">
        <v>959</v>
      </c>
      <c r="B4268" s="16" t="s">
        <v>3139</v>
      </c>
      <c r="C4268" s="16" t="s">
        <v>27</v>
      </c>
      <c r="D4268" s="16" t="s">
        <v>28</v>
      </c>
      <c r="E4268" s="16" t="s">
        <v>81</v>
      </c>
      <c r="F4268" s="16" t="s">
        <v>77</v>
      </c>
      <c r="G4268" s="16" t="s">
        <v>82</v>
      </c>
      <c r="H4268" s="16" t="s">
        <v>1006</v>
      </c>
      <c r="I4268" s="16" t="s">
        <v>65</v>
      </c>
      <c r="J4268" s="16" t="s">
        <v>153</v>
      </c>
      <c r="M4268" s="16" t="s">
        <v>315</v>
      </c>
      <c r="N4268" s="7">
        <v>45016</v>
      </c>
      <c r="O4268" s="9">
        <v>45016</v>
      </c>
      <c r="P4268" t="s">
        <v>1201</v>
      </c>
      <c r="Q4268">
        <v>1</v>
      </c>
      <c r="R4268">
        <v>134</v>
      </c>
      <c r="S4268">
        <v>4</v>
      </c>
      <c r="T4268" t="s">
        <v>3026</v>
      </c>
      <c r="U4268">
        <v>16</v>
      </c>
      <c r="V4268">
        <v>14</v>
      </c>
      <c r="W4268">
        <v>60</v>
      </c>
      <c r="X4268">
        <v>63</v>
      </c>
      <c r="Y4268">
        <v>661</v>
      </c>
      <c r="Z4268">
        <v>30</v>
      </c>
      <c r="AA4268">
        <v>16</v>
      </c>
      <c r="AD4268">
        <v>39</v>
      </c>
      <c r="AE4268">
        <v>4267</v>
      </c>
      <c r="AF4268" s="16" t="s">
        <v>39</v>
      </c>
      <c r="AG4268" s="16"/>
      <c r="AH4268" s="16"/>
      <c r="AI4268" s="16" t="str">
        <f t="shared" si="264"/>
        <v>(16,4,14,60,63,661,16, null, 39, 'L500 2024 UK',2024, '2023-03-31','2023-03-31','".Carbon::now()."','".Carbon::now()."'),</v>
      </c>
      <c r="AJ4268" s="16" t="str">
        <f t="shared" si="265"/>
        <v>('".DB::select("SELECT id_status FROM `status` WHERE `element_type` = 'task' AND status_type = 'client' AND name ='CONFIRMED'")[0]-&gt;id_status."',4267,1),</v>
      </c>
      <c r="AK4268" s="16" t="str">
        <f t="shared" si="266"/>
        <v/>
      </c>
      <c r="AL4268" s="16" t="str">
        <f t="shared" si="267"/>
        <v/>
      </c>
    </row>
    <row r="4269" spans="1:38" x14ac:dyDescent="0.25">
      <c r="A4269" s="16" t="s">
        <v>959</v>
      </c>
      <c r="B4269" s="16" t="s">
        <v>3139</v>
      </c>
      <c r="C4269" s="16" t="s">
        <v>27</v>
      </c>
      <c r="D4269" s="16" t="s">
        <v>28</v>
      </c>
      <c r="E4269" s="16" t="s">
        <v>81</v>
      </c>
      <c r="F4269" s="16" t="s">
        <v>77</v>
      </c>
      <c r="G4269" s="16" t="s">
        <v>82</v>
      </c>
      <c r="H4269" s="16" t="s">
        <v>361</v>
      </c>
      <c r="I4269" s="16" t="s">
        <v>65</v>
      </c>
      <c r="J4269" s="16" t="s">
        <v>153</v>
      </c>
      <c r="M4269" s="16" t="s">
        <v>315</v>
      </c>
      <c r="N4269" s="7">
        <v>45016</v>
      </c>
      <c r="O4269" s="9">
        <v>45016</v>
      </c>
      <c r="P4269" t="s">
        <v>1201</v>
      </c>
      <c r="Q4269">
        <v>1</v>
      </c>
      <c r="R4269">
        <v>134</v>
      </c>
      <c r="S4269">
        <v>4</v>
      </c>
      <c r="T4269" t="s">
        <v>3026</v>
      </c>
      <c r="U4269">
        <v>16</v>
      </c>
      <c r="V4269">
        <v>14</v>
      </c>
      <c r="W4269">
        <v>60</v>
      </c>
      <c r="X4269">
        <v>63</v>
      </c>
      <c r="Y4269">
        <v>621</v>
      </c>
      <c r="Z4269">
        <v>30</v>
      </c>
      <c r="AA4269">
        <v>16</v>
      </c>
      <c r="AD4269">
        <v>39</v>
      </c>
      <c r="AE4269">
        <v>4268</v>
      </c>
      <c r="AF4269" s="16" t="s">
        <v>39</v>
      </c>
      <c r="AG4269" s="16"/>
      <c r="AH4269" s="16"/>
      <c r="AI4269" s="16" t="str">
        <f t="shared" si="264"/>
        <v>(16,4,14,60,63,621,16, null, 39, 'L500 2024 UK',2024, '2023-03-31','2023-03-31','".Carbon::now()."','".Carbon::now()."'),</v>
      </c>
      <c r="AJ4269" s="16" t="str">
        <f t="shared" si="265"/>
        <v>('".DB::select("SELECT id_status FROM `status` WHERE `element_type` = 'task' AND status_type = 'client' AND name ='CONFIRMED'")[0]-&gt;id_status."',4268,1),</v>
      </c>
      <c r="AK4269" s="16" t="str">
        <f t="shared" si="266"/>
        <v/>
      </c>
      <c r="AL4269" s="16" t="str">
        <f t="shared" si="267"/>
        <v/>
      </c>
    </row>
    <row r="4270" spans="1:38" x14ac:dyDescent="0.25">
      <c r="A4270" s="16" t="s">
        <v>959</v>
      </c>
      <c r="B4270" s="16" t="s">
        <v>3139</v>
      </c>
      <c r="C4270" s="16" t="s">
        <v>27</v>
      </c>
      <c r="D4270" s="16" t="s">
        <v>28</v>
      </c>
      <c r="E4270" s="16" t="s">
        <v>81</v>
      </c>
      <c r="F4270" s="16" t="s">
        <v>77</v>
      </c>
      <c r="G4270" s="16" t="s">
        <v>82</v>
      </c>
      <c r="H4270" s="16" t="s">
        <v>612</v>
      </c>
      <c r="I4270" s="16" t="s">
        <v>65</v>
      </c>
      <c r="J4270" s="16" t="s">
        <v>153</v>
      </c>
      <c r="M4270" s="16" t="s">
        <v>315</v>
      </c>
      <c r="N4270" s="7">
        <v>45016</v>
      </c>
      <c r="O4270" s="9">
        <v>45016</v>
      </c>
      <c r="P4270" t="s">
        <v>1201</v>
      </c>
      <c r="Q4270">
        <v>1</v>
      </c>
      <c r="R4270">
        <v>134</v>
      </c>
      <c r="S4270">
        <v>4</v>
      </c>
      <c r="T4270" t="s">
        <v>3026</v>
      </c>
      <c r="U4270">
        <v>16</v>
      </c>
      <c r="V4270">
        <v>14</v>
      </c>
      <c r="W4270">
        <v>60</v>
      </c>
      <c r="X4270">
        <v>63</v>
      </c>
      <c r="Y4270">
        <v>668</v>
      </c>
      <c r="Z4270">
        <v>30</v>
      </c>
      <c r="AA4270">
        <v>16</v>
      </c>
      <c r="AD4270">
        <v>39</v>
      </c>
      <c r="AE4270">
        <v>4269</v>
      </c>
      <c r="AF4270" s="16" t="s">
        <v>39</v>
      </c>
      <c r="AG4270" s="16"/>
      <c r="AH4270" s="16"/>
      <c r="AI4270" s="16" t="str">
        <f t="shared" si="264"/>
        <v>(16,4,14,60,63,668,16, null, 39, 'L500 2024 UK',2024, '2023-03-31','2023-03-31','".Carbon::now()."','".Carbon::now()."'),</v>
      </c>
      <c r="AJ4270" s="16" t="str">
        <f t="shared" si="265"/>
        <v>('".DB::select("SELECT id_status FROM `status` WHERE `element_type` = 'task' AND status_type = 'client' AND name ='CONFIRMED'")[0]-&gt;id_status."',4269,1),</v>
      </c>
      <c r="AK4270" s="16" t="str">
        <f t="shared" si="266"/>
        <v/>
      </c>
      <c r="AL4270" s="16" t="str">
        <f t="shared" si="267"/>
        <v/>
      </c>
    </row>
    <row r="4271" spans="1:38" x14ac:dyDescent="0.25">
      <c r="A4271" s="16" t="s">
        <v>959</v>
      </c>
      <c r="B4271" s="16" t="s">
        <v>3139</v>
      </c>
      <c r="C4271" s="16" t="s">
        <v>27</v>
      </c>
      <c r="D4271" s="16" t="s">
        <v>28</v>
      </c>
      <c r="E4271" s="16" t="s">
        <v>81</v>
      </c>
      <c r="F4271" s="16" t="s">
        <v>77</v>
      </c>
      <c r="G4271" s="16" t="s">
        <v>82</v>
      </c>
      <c r="H4271" s="16" t="s">
        <v>282</v>
      </c>
      <c r="I4271" s="16" t="s">
        <v>65</v>
      </c>
      <c r="J4271" s="16" t="s">
        <v>153</v>
      </c>
      <c r="M4271" s="16" t="s">
        <v>315</v>
      </c>
      <c r="N4271" s="7">
        <v>45016</v>
      </c>
      <c r="O4271" s="9">
        <v>45016</v>
      </c>
      <c r="P4271" t="s">
        <v>1201</v>
      </c>
      <c r="Q4271">
        <v>1</v>
      </c>
      <c r="R4271">
        <v>134</v>
      </c>
      <c r="S4271">
        <v>4</v>
      </c>
      <c r="T4271" t="s">
        <v>3026</v>
      </c>
      <c r="U4271">
        <v>16</v>
      </c>
      <c r="V4271">
        <v>14</v>
      </c>
      <c r="W4271">
        <v>60</v>
      </c>
      <c r="X4271">
        <v>63</v>
      </c>
      <c r="Y4271">
        <v>669</v>
      </c>
      <c r="Z4271">
        <v>30</v>
      </c>
      <c r="AA4271">
        <v>16</v>
      </c>
      <c r="AD4271">
        <v>39</v>
      </c>
      <c r="AE4271">
        <v>4270</v>
      </c>
      <c r="AF4271" s="16" t="s">
        <v>39</v>
      </c>
      <c r="AG4271" s="16"/>
      <c r="AH4271" s="16"/>
      <c r="AI4271" s="16" t="str">
        <f t="shared" si="264"/>
        <v>(16,4,14,60,63,669,16, null, 39, 'L500 2024 UK',2024, '2023-03-31','2023-03-31','".Carbon::now()."','".Carbon::now()."'),</v>
      </c>
      <c r="AJ4271" s="16" t="str">
        <f t="shared" si="265"/>
        <v>('".DB::select("SELECT id_status FROM `status` WHERE `element_type` = 'task' AND status_type = 'client' AND name ='CONFIRMED'")[0]-&gt;id_status."',4270,1),</v>
      </c>
      <c r="AK4271" s="16" t="str">
        <f t="shared" si="266"/>
        <v/>
      </c>
      <c r="AL4271" s="16" t="str">
        <f t="shared" si="267"/>
        <v/>
      </c>
    </row>
    <row r="4272" spans="1:38" x14ac:dyDescent="0.25">
      <c r="A4272" s="16" t="s">
        <v>959</v>
      </c>
      <c r="B4272" s="16" t="s">
        <v>3139</v>
      </c>
      <c r="C4272" s="16" t="s">
        <v>27</v>
      </c>
      <c r="D4272" s="16" t="s">
        <v>28</v>
      </c>
      <c r="E4272" s="16" t="s">
        <v>81</v>
      </c>
      <c r="F4272" s="16" t="s">
        <v>77</v>
      </c>
      <c r="G4272" s="16" t="s">
        <v>82</v>
      </c>
      <c r="H4272" s="16" t="s">
        <v>439</v>
      </c>
      <c r="I4272" s="16" t="s">
        <v>65</v>
      </c>
      <c r="J4272" s="16" t="s">
        <v>153</v>
      </c>
      <c r="M4272" s="16" t="s">
        <v>315</v>
      </c>
      <c r="N4272" s="7">
        <v>45016</v>
      </c>
      <c r="O4272" s="9">
        <v>45016</v>
      </c>
      <c r="P4272" t="s">
        <v>1201</v>
      </c>
      <c r="Q4272">
        <v>1</v>
      </c>
      <c r="R4272">
        <v>134</v>
      </c>
      <c r="S4272">
        <v>4</v>
      </c>
      <c r="T4272" t="s">
        <v>3026</v>
      </c>
      <c r="U4272">
        <v>16</v>
      </c>
      <c r="V4272">
        <v>14</v>
      </c>
      <c r="W4272">
        <v>60</v>
      </c>
      <c r="X4272">
        <v>63</v>
      </c>
      <c r="Y4272">
        <v>671</v>
      </c>
      <c r="Z4272">
        <v>30</v>
      </c>
      <c r="AA4272">
        <v>16</v>
      </c>
      <c r="AD4272">
        <v>39</v>
      </c>
      <c r="AE4272">
        <v>4271</v>
      </c>
      <c r="AF4272" s="16" t="s">
        <v>39</v>
      </c>
      <c r="AG4272" s="16"/>
      <c r="AH4272" s="16"/>
      <c r="AI4272" s="16" t="str">
        <f t="shared" si="264"/>
        <v>(16,4,14,60,63,671,16, null, 39, 'L500 2024 UK',2024, '2023-03-31','2023-03-31','".Carbon::now()."','".Carbon::now()."'),</v>
      </c>
      <c r="AJ4272" s="16" t="str">
        <f t="shared" si="265"/>
        <v>('".DB::select("SELECT id_status FROM `status` WHERE `element_type` = 'task' AND status_type = 'client' AND name ='CONFIRMED'")[0]-&gt;id_status."',4271,1),</v>
      </c>
      <c r="AK4272" s="16" t="str">
        <f t="shared" si="266"/>
        <v/>
      </c>
      <c r="AL4272" s="16" t="str">
        <f t="shared" si="267"/>
        <v/>
      </c>
    </row>
    <row r="4273" spans="1:38" x14ac:dyDescent="0.25">
      <c r="A4273" s="16" t="s">
        <v>959</v>
      </c>
      <c r="B4273" s="16" t="s">
        <v>3139</v>
      </c>
      <c r="C4273" s="16" t="s">
        <v>27</v>
      </c>
      <c r="D4273" s="16" t="s">
        <v>28</v>
      </c>
      <c r="E4273" s="16" t="s">
        <v>81</v>
      </c>
      <c r="F4273" s="16" t="s">
        <v>77</v>
      </c>
      <c r="G4273" s="16" t="s">
        <v>82</v>
      </c>
      <c r="H4273" s="16" t="s">
        <v>735</v>
      </c>
      <c r="I4273" s="16" t="s">
        <v>65</v>
      </c>
      <c r="J4273" s="16" t="s">
        <v>153</v>
      </c>
      <c r="M4273" s="16" t="s">
        <v>315</v>
      </c>
      <c r="N4273" s="7">
        <v>45016</v>
      </c>
      <c r="O4273" s="9">
        <v>45016</v>
      </c>
      <c r="P4273" t="s">
        <v>1201</v>
      </c>
      <c r="Q4273">
        <v>1</v>
      </c>
      <c r="R4273">
        <v>134</v>
      </c>
      <c r="S4273">
        <v>4</v>
      </c>
      <c r="T4273" t="s">
        <v>3026</v>
      </c>
      <c r="U4273">
        <v>16</v>
      </c>
      <c r="V4273">
        <v>14</v>
      </c>
      <c r="W4273">
        <v>60</v>
      </c>
      <c r="X4273">
        <v>63</v>
      </c>
      <c r="Y4273">
        <v>682</v>
      </c>
      <c r="Z4273">
        <v>30</v>
      </c>
      <c r="AA4273">
        <v>16</v>
      </c>
      <c r="AD4273">
        <v>39</v>
      </c>
      <c r="AE4273">
        <v>4272</v>
      </c>
      <c r="AF4273" s="16" t="s">
        <v>39</v>
      </c>
      <c r="AG4273" s="16"/>
      <c r="AH4273" s="16"/>
      <c r="AI4273" s="16" t="str">
        <f t="shared" si="264"/>
        <v>(16,4,14,60,63,682,16, null, 39, 'L500 2024 UK',2024, '2023-03-31','2023-03-31','".Carbon::now()."','".Carbon::now()."'),</v>
      </c>
      <c r="AJ4273" s="16" t="str">
        <f t="shared" si="265"/>
        <v>('".DB::select("SELECT id_status FROM `status` WHERE `element_type` = 'task' AND status_type = 'client' AND name ='CONFIRMED'")[0]-&gt;id_status."',4272,1),</v>
      </c>
      <c r="AK4273" s="16" t="str">
        <f t="shared" si="266"/>
        <v/>
      </c>
      <c r="AL4273" s="16" t="str">
        <f t="shared" si="267"/>
        <v/>
      </c>
    </row>
    <row r="4274" spans="1:38" x14ac:dyDescent="0.25">
      <c r="A4274" s="16" t="s">
        <v>959</v>
      </c>
      <c r="B4274" s="16" t="s">
        <v>3139</v>
      </c>
      <c r="C4274" s="16" t="s">
        <v>27</v>
      </c>
      <c r="D4274" s="16" t="s">
        <v>28</v>
      </c>
      <c r="E4274" s="16" t="s">
        <v>81</v>
      </c>
      <c r="F4274" s="16" t="s">
        <v>77</v>
      </c>
      <c r="G4274" s="16" t="s">
        <v>82</v>
      </c>
      <c r="H4274" s="16" t="s">
        <v>1007</v>
      </c>
      <c r="I4274" s="16" t="s">
        <v>65</v>
      </c>
      <c r="J4274" s="16" t="s">
        <v>153</v>
      </c>
      <c r="M4274" s="16" t="s">
        <v>315</v>
      </c>
      <c r="N4274" s="7">
        <v>45016</v>
      </c>
      <c r="O4274" s="9">
        <v>45016</v>
      </c>
      <c r="P4274" t="s">
        <v>1201</v>
      </c>
      <c r="Q4274">
        <v>1</v>
      </c>
      <c r="R4274">
        <v>134</v>
      </c>
      <c r="S4274">
        <v>4</v>
      </c>
      <c r="T4274" t="s">
        <v>3026</v>
      </c>
      <c r="U4274">
        <v>16</v>
      </c>
      <c r="V4274">
        <v>14</v>
      </c>
      <c r="W4274">
        <v>60</v>
      </c>
      <c r="X4274">
        <v>63</v>
      </c>
      <c r="Y4274">
        <v>720</v>
      </c>
      <c r="Z4274">
        <v>30</v>
      </c>
      <c r="AA4274">
        <v>16</v>
      </c>
      <c r="AD4274">
        <v>39</v>
      </c>
      <c r="AE4274">
        <v>4273</v>
      </c>
      <c r="AF4274" s="16" t="s">
        <v>39</v>
      </c>
      <c r="AG4274" s="16"/>
      <c r="AH4274" s="16"/>
      <c r="AI4274" s="16" t="str">
        <f t="shared" si="264"/>
        <v>(16,4,14,60,63,720,16, null, 39, 'L500 2024 UK',2024, '2023-03-31','2023-03-31','".Carbon::now()."','".Carbon::now()."'),</v>
      </c>
      <c r="AJ4274" s="16" t="str">
        <f t="shared" si="265"/>
        <v>('".DB::select("SELECT id_status FROM `status` WHERE `element_type` = 'task' AND status_type = 'client' AND name ='CONFIRMED'")[0]-&gt;id_status."',4273,1),</v>
      </c>
      <c r="AK4274" s="16" t="str">
        <f t="shared" si="266"/>
        <v/>
      </c>
      <c r="AL4274" s="16" t="str">
        <f t="shared" si="267"/>
        <v/>
      </c>
    </row>
    <row r="4275" spans="1:38" x14ac:dyDescent="0.25">
      <c r="A4275" s="16" t="s">
        <v>959</v>
      </c>
      <c r="B4275" s="16" t="s">
        <v>3139</v>
      </c>
      <c r="C4275" s="16" t="s">
        <v>27</v>
      </c>
      <c r="D4275" s="16" t="s">
        <v>28</v>
      </c>
      <c r="E4275" s="16" t="s">
        <v>81</v>
      </c>
      <c r="F4275" s="16" t="s">
        <v>77</v>
      </c>
      <c r="G4275" s="16" t="s">
        <v>82</v>
      </c>
      <c r="H4275" s="16" t="s">
        <v>296</v>
      </c>
      <c r="I4275" s="16" t="s">
        <v>65</v>
      </c>
      <c r="J4275" s="16" t="s">
        <v>153</v>
      </c>
      <c r="M4275" s="16" t="s">
        <v>315</v>
      </c>
      <c r="N4275" s="7">
        <v>45016</v>
      </c>
      <c r="O4275" s="9">
        <v>45016</v>
      </c>
      <c r="P4275" t="s">
        <v>1201</v>
      </c>
      <c r="Q4275">
        <v>1</v>
      </c>
      <c r="R4275">
        <v>134</v>
      </c>
      <c r="S4275">
        <v>4</v>
      </c>
      <c r="T4275" t="s">
        <v>3026</v>
      </c>
      <c r="U4275">
        <v>16</v>
      </c>
      <c r="V4275">
        <v>14</v>
      </c>
      <c r="W4275">
        <v>60</v>
      </c>
      <c r="X4275">
        <v>63</v>
      </c>
      <c r="Y4275">
        <v>736</v>
      </c>
      <c r="Z4275">
        <v>30</v>
      </c>
      <c r="AA4275">
        <v>16</v>
      </c>
      <c r="AD4275">
        <v>39</v>
      </c>
      <c r="AE4275">
        <v>4274</v>
      </c>
      <c r="AF4275" s="16" t="s">
        <v>39</v>
      </c>
      <c r="AG4275" s="16"/>
      <c r="AH4275" s="16"/>
      <c r="AI4275" s="16" t="str">
        <f t="shared" si="264"/>
        <v>(16,4,14,60,63,736,16, null, 39, 'L500 2024 UK',2024, '2023-03-31','2023-03-31','".Carbon::now()."','".Carbon::now()."'),</v>
      </c>
      <c r="AJ4275" s="16" t="str">
        <f t="shared" si="265"/>
        <v>('".DB::select("SELECT id_status FROM `status` WHERE `element_type` = 'task' AND status_type = 'client' AND name ='CONFIRMED'")[0]-&gt;id_status."',4274,1),</v>
      </c>
      <c r="AK4275" s="16" t="str">
        <f t="shared" si="266"/>
        <v/>
      </c>
      <c r="AL4275" s="16" t="str">
        <f t="shared" si="267"/>
        <v/>
      </c>
    </row>
    <row r="4276" spans="1:38" x14ac:dyDescent="0.25">
      <c r="A4276" s="16" t="s">
        <v>959</v>
      </c>
      <c r="B4276" s="16" t="s">
        <v>3139</v>
      </c>
      <c r="C4276" s="16" t="s">
        <v>27</v>
      </c>
      <c r="D4276" s="16" t="s">
        <v>28</v>
      </c>
      <c r="E4276" s="16" t="s">
        <v>81</v>
      </c>
      <c r="F4276" s="16" t="s">
        <v>77</v>
      </c>
      <c r="G4276" s="16" t="s">
        <v>82</v>
      </c>
      <c r="H4276" s="16" t="s">
        <v>4501</v>
      </c>
      <c r="I4276" s="16" t="s">
        <v>65</v>
      </c>
      <c r="J4276" s="16" t="s">
        <v>153</v>
      </c>
      <c r="M4276" s="16" t="s">
        <v>315</v>
      </c>
      <c r="N4276" s="7">
        <v>45016</v>
      </c>
      <c r="O4276" s="9">
        <v>45016</v>
      </c>
      <c r="P4276" t="s">
        <v>1201</v>
      </c>
      <c r="Q4276">
        <v>1</v>
      </c>
      <c r="R4276">
        <v>134</v>
      </c>
      <c r="S4276">
        <v>4</v>
      </c>
      <c r="T4276" t="s">
        <v>3026</v>
      </c>
      <c r="U4276">
        <v>16</v>
      </c>
      <c r="V4276">
        <v>14</v>
      </c>
      <c r="W4276">
        <v>60</v>
      </c>
      <c r="X4276">
        <v>63</v>
      </c>
      <c r="Y4276">
        <v>737</v>
      </c>
      <c r="Z4276">
        <v>30</v>
      </c>
      <c r="AA4276">
        <v>16</v>
      </c>
      <c r="AD4276">
        <v>39</v>
      </c>
      <c r="AE4276">
        <v>4275</v>
      </c>
      <c r="AF4276" s="16" t="s">
        <v>39</v>
      </c>
      <c r="AG4276" s="16"/>
      <c r="AH4276" s="16"/>
      <c r="AI4276" s="16" t="str">
        <f t="shared" si="264"/>
        <v>(16,4,14,60,63,737,16, null, 39, 'L500 2024 UK',2024, '2023-03-31','2023-03-31','".Carbon::now()."','".Carbon::now()."'),</v>
      </c>
      <c r="AJ4276" s="16" t="str">
        <f t="shared" si="265"/>
        <v>('".DB::select("SELECT id_status FROM `status` WHERE `element_type` = 'task' AND status_type = 'client' AND name ='CONFIRMED'")[0]-&gt;id_status."',4275,1),</v>
      </c>
      <c r="AK4276" s="16" t="str">
        <f t="shared" si="266"/>
        <v/>
      </c>
      <c r="AL4276" s="16" t="str">
        <f t="shared" si="267"/>
        <v/>
      </c>
    </row>
    <row r="4277" spans="1:38" x14ac:dyDescent="0.25">
      <c r="A4277" s="16" t="s">
        <v>959</v>
      </c>
      <c r="B4277" s="16" t="s">
        <v>3139</v>
      </c>
      <c r="C4277" s="16" t="s">
        <v>27</v>
      </c>
      <c r="D4277" s="16" t="s">
        <v>28</v>
      </c>
      <c r="E4277" s="16" t="s">
        <v>81</v>
      </c>
      <c r="F4277" s="16" t="s">
        <v>77</v>
      </c>
      <c r="G4277" s="16" t="s">
        <v>82</v>
      </c>
      <c r="H4277" s="16" t="s">
        <v>465</v>
      </c>
      <c r="I4277" s="16" t="s">
        <v>65</v>
      </c>
      <c r="J4277" s="16" t="s">
        <v>482</v>
      </c>
      <c r="M4277" s="16" t="s">
        <v>315</v>
      </c>
      <c r="N4277" s="7">
        <v>45016</v>
      </c>
      <c r="O4277" s="9">
        <v>45016</v>
      </c>
      <c r="P4277" t="s">
        <v>1201</v>
      </c>
      <c r="Q4277">
        <v>1</v>
      </c>
      <c r="R4277">
        <v>134</v>
      </c>
      <c r="S4277">
        <v>4</v>
      </c>
      <c r="T4277" t="s">
        <v>3026</v>
      </c>
      <c r="U4277">
        <v>16</v>
      </c>
      <c r="V4277">
        <v>14</v>
      </c>
      <c r="W4277">
        <v>60</v>
      </c>
      <c r="X4277">
        <v>63</v>
      </c>
      <c r="Y4277">
        <v>738</v>
      </c>
      <c r="Z4277">
        <v>30</v>
      </c>
      <c r="AA4277">
        <v>34</v>
      </c>
      <c r="AD4277">
        <v>39</v>
      </c>
      <c r="AE4277">
        <v>4276</v>
      </c>
      <c r="AF4277" s="16" t="s">
        <v>39</v>
      </c>
      <c r="AG4277" s="16"/>
      <c r="AH4277" s="16"/>
      <c r="AI4277" s="16" t="str">
        <f t="shared" si="264"/>
        <v>(16,4,14,60,63,738,34, null, 39, 'L500 2024 UK',2024, '2023-03-31','2023-03-31','".Carbon::now()."','".Carbon::now()."'),</v>
      </c>
      <c r="AJ4277" s="16" t="str">
        <f t="shared" si="265"/>
        <v>('".DB::select("SELECT id_status FROM `status` WHERE `element_type` = 'task' AND status_type = 'client' AND name ='CONFIRMED'")[0]-&gt;id_status."',4276,1),</v>
      </c>
      <c r="AK4277" s="16" t="str">
        <f t="shared" si="266"/>
        <v/>
      </c>
      <c r="AL4277" s="16" t="str">
        <f t="shared" si="267"/>
        <v/>
      </c>
    </row>
    <row r="4278" spans="1:38" x14ac:dyDescent="0.25">
      <c r="A4278" s="16" t="s">
        <v>959</v>
      </c>
      <c r="B4278" s="16" t="s">
        <v>3139</v>
      </c>
      <c r="C4278" s="16" t="s">
        <v>27</v>
      </c>
      <c r="D4278" s="16" t="s">
        <v>28</v>
      </c>
      <c r="E4278" s="16" t="s">
        <v>81</v>
      </c>
      <c r="F4278" s="16" t="s">
        <v>77</v>
      </c>
      <c r="G4278" s="16" t="s">
        <v>82</v>
      </c>
      <c r="H4278" s="16" t="s">
        <v>3436</v>
      </c>
      <c r="I4278" s="16" t="s">
        <v>65</v>
      </c>
      <c r="J4278" s="16" t="s">
        <v>153</v>
      </c>
      <c r="M4278" s="16" t="s">
        <v>315</v>
      </c>
      <c r="N4278" s="7">
        <v>45016</v>
      </c>
      <c r="O4278" s="9">
        <v>45016</v>
      </c>
      <c r="P4278" t="s">
        <v>1201</v>
      </c>
      <c r="Q4278">
        <v>1</v>
      </c>
      <c r="R4278">
        <v>134</v>
      </c>
      <c r="S4278">
        <v>4</v>
      </c>
      <c r="T4278" t="s">
        <v>3026</v>
      </c>
      <c r="U4278">
        <v>16</v>
      </c>
      <c r="V4278">
        <v>14</v>
      </c>
      <c r="W4278">
        <v>60</v>
      </c>
      <c r="X4278">
        <v>63</v>
      </c>
      <c r="Y4278">
        <v>702</v>
      </c>
      <c r="Z4278">
        <v>30</v>
      </c>
      <c r="AA4278">
        <v>16</v>
      </c>
      <c r="AD4278">
        <v>39</v>
      </c>
      <c r="AE4278">
        <v>4277</v>
      </c>
      <c r="AF4278" s="16" t="s">
        <v>39</v>
      </c>
      <c r="AG4278" s="16"/>
      <c r="AH4278" s="16"/>
      <c r="AI4278" s="16" t="str">
        <f t="shared" si="264"/>
        <v>(16,4,14,60,63,702,16, null, 39, 'L500 2024 UK',2024, '2023-03-31','2023-03-31','".Carbon::now()."','".Carbon::now()."'),</v>
      </c>
      <c r="AJ4278" s="16" t="str">
        <f t="shared" si="265"/>
        <v>('".DB::select("SELECT id_status FROM `status` WHERE `element_type` = 'task' AND status_type = 'client' AND name ='CONFIRMED'")[0]-&gt;id_status."',4277,1),</v>
      </c>
      <c r="AK4278" s="16" t="str">
        <f t="shared" si="266"/>
        <v/>
      </c>
      <c r="AL4278" s="16" t="str">
        <f t="shared" si="267"/>
        <v/>
      </c>
    </row>
    <row r="4279" spans="1:38" x14ac:dyDescent="0.25">
      <c r="A4279" s="16" t="s">
        <v>959</v>
      </c>
      <c r="B4279" s="16" t="s">
        <v>62</v>
      </c>
      <c r="C4279" s="16" t="s">
        <v>27</v>
      </c>
      <c r="D4279" s="16" t="s">
        <v>28</v>
      </c>
      <c r="E4279" s="16" t="s">
        <v>81</v>
      </c>
      <c r="F4279" s="16" t="s">
        <v>77</v>
      </c>
      <c r="G4279" s="16" t="s">
        <v>82</v>
      </c>
      <c r="H4279" s="16" t="s">
        <v>466</v>
      </c>
      <c r="I4279" s="16" t="s">
        <v>65</v>
      </c>
      <c r="J4279" s="16" t="s">
        <v>153</v>
      </c>
      <c r="M4279" s="16"/>
      <c r="N4279" s="7">
        <v>45016</v>
      </c>
      <c r="O4279" s="9">
        <v>45016</v>
      </c>
      <c r="P4279" t="s">
        <v>1201</v>
      </c>
      <c r="Q4279">
        <v>1</v>
      </c>
      <c r="R4279">
        <v>134</v>
      </c>
      <c r="S4279">
        <v>4</v>
      </c>
      <c r="T4279" t="s">
        <v>3026</v>
      </c>
      <c r="U4279">
        <v>16</v>
      </c>
      <c r="V4279">
        <v>14</v>
      </c>
      <c r="W4279">
        <v>60</v>
      </c>
      <c r="X4279">
        <v>63</v>
      </c>
      <c r="Y4279">
        <v>757</v>
      </c>
      <c r="Z4279">
        <v>30</v>
      </c>
      <c r="AA4279">
        <v>16</v>
      </c>
      <c r="AE4279">
        <v>4278</v>
      </c>
      <c r="AF4279" s="16" t="s">
        <v>24</v>
      </c>
      <c r="AG4279" s="16"/>
      <c r="AH4279" s="16"/>
      <c r="AI4279" s="16" t="str">
        <f t="shared" si="264"/>
        <v>(16,4,14,60,63,757,16, null, null, 'L500 2024 UK',2024, '2023-03-31','2023-03-31','".Carbon::now()."','".Carbon::now()."'),</v>
      </c>
      <c r="AJ4279" s="16" t="str">
        <f t="shared" si="265"/>
        <v>('".DB::select("SELECT id_status FROM `status` WHERE `element_type` = 'task' AND status_type = 'client' AND name ='CANCELLED'")[0]-&gt;id_status."',4278,1),</v>
      </c>
      <c r="AK4279" s="16" t="str">
        <f t="shared" si="266"/>
        <v/>
      </c>
      <c r="AL4279" s="16" t="str">
        <f t="shared" si="267"/>
        <v/>
      </c>
    </row>
    <row r="4280" spans="1:38" x14ac:dyDescent="0.25">
      <c r="A4280" s="16" t="s">
        <v>959</v>
      </c>
      <c r="B4280" s="16" t="s">
        <v>3139</v>
      </c>
      <c r="C4280" s="16" t="s">
        <v>27</v>
      </c>
      <c r="D4280" s="16" t="s">
        <v>28</v>
      </c>
      <c r="E4280" s="16" t="s">
        <v>81</v>
      </c>
      <c r="F4280" s="16" t="s">
        <v>77</v>
      </c>
      <c r="G4280" s="16" t="s">
        <v>82</v>
      </c>
      <c r="H4280" s="16" t="s">
        <v>1008</v>
      </c>
      <c r="I4280" s="16" t="s">
        <v>65</v>
      </c>
      <c r="J4280" s="16" t="s">
        <v>153</v>
      </c>
      <c r="M4280" s="16" t="s">
        <v>315</v>
      </c>
      <c r="N4280" s="7">
        <v>45016</v>
      </c>
      <c r="O4280" s="9">
        <v>45016</v>
      </c>
      <c r="P4280" t="s">
        <v>1201</v>
      </c>
      <c r="Q4280">
        <v>1</v>
      </c>
      <c r="R4280">
        <v>134</v>
      </c>
      <c r="S4280">
        <v>4</v>
      </c>
      <c r="T4280" t="s">
        <v>3026</v>
      </c>
      <c r="U4280">
        <v>16</v>
      </c>
      <c r="V4280">
        <v>14</v>
      </c>
      <c r="W4280">
        <v>60</v>
      </c>
      <c r="X4280">
        <v>63</v>
      </c>
      <c r="Y4280">
        <v>759</v>
      </c>
      <c r="Z4280">
        <v>30</v>
      </c>
      <c r="AA4280">
        <v>16</v>
      </c>
      <c r="AD4280">
        <v>39</v>
      </c>
      <c r="AE4280">
        <v>4279</v>
      </c>
      <c r="AF4280" s="16" t="s">
        <v>39</v>
      </c>
      <c r="AG4280" s="16"/>
      <c r="AH4280" s="16"/>
      <c r="AI4280" s="16" t="str">
        <f t="shared" si="264"/>
        <v>(16,4,14,60,63,759,16, null, 39, 'L500 2024 UK',2024, '2023-03-31','2023-03-31','".Carbon::now()."','".Carbon::now()."'),</v>
      </c>
      <c r="AJ4280" s="16" t="str">
        <f t="shared" si="265"/>
        <v>('".DB::select("SELECT id_status FROM `status` WHERE `element_type` = 'task' AND status_type = 'client' AND name ='CONFIRMED'")[0]-&gt;id_status."',4279,1),</v>
      </c>
      <c r="AK4280" s="16" t="str">
        <f t="shared" si="266"/>
        <v/>
      </c>
      <c r="AL4280" s="16" t="str">
        <f t="shared" si="267"/>
        <v/>
      </c>
    </row>
    <row r="4281" spans="1:38" x14ac:dyDescent="0.25">
      <c r="A4281" s="16" t="s">
        <v>959</v>
      </c>
      <c r="B4281" s="16" t="s">
        <v>3139</v>
      </c>
      <c r="C4281" s="16" t="s">
        <v>27</v>
      </c>
      <c r="D4281" s="16" t="s">
        <v>28</v>
      </c>
      <c r="E4281" s="16" t="s">
        <v>81</v>
      </c>
      <c r="F4281" s="16" t="s">
        <v>77</v>
      </c>
      <c r="G4281" s="16" t="s">
        <v>82</v>
      </c>
      <c r="H4281" s="16" t="s">
        <v>3555</v>
      </c>
      <c r="I4281" s="16" t="s">
        <v>65</v>
      </c>
      <c r="J4281" s="16" t="s">
        <v>153</v>
      </c>
      <c r="M4281" s="16" t="s">
        <v>315</v>
      </c>
      <c r="N4281" s="7">
        <v>45016</v>
      </c>
      <c r="O4281" s="9">
        <v>45016</v>
      </c>
      <c r="P4281" t="s">
        <v>1201</v>
      </c>
      <c r="Q4281">
        <v>1</v>
      </c>
      <c r="R4281">
        <v>134</v>
      </c>
      <c r="S4281">
        <v>4</v>
      </c>
      <c r="T4281" t="s">
        <v>3026</v>
      </c>
      <c r="U4281">
        <v>16</v>
      </c>
      <c r="V4281">
        <v>14</v>
      </c>
      <c r="W4281">
        <v>60</v>
      </c>
      <c r="X4281">
        <v>63</v>
      </c>
      <c r="Y4281">
        <v>761</v>
      </c>
      <c r="Z4281">
        <v>30</v>
      </c>
      <c r="AA4281">
        <v>16</v>
      </c>
      <c r="AD4281">
        <v>39</v>
      </c>
      <c r="AE4281">
        <v>4280</v>
      </c>
      <c r="AF4281" s="16" t="s">
        <v>39</v>
      </c>
      <c r="AG4281" s="16"/>
      <c r="AH4281" s="16"/>
      <c r="AI4281" s="16" t="str">
        <f t="shared" si="264"/>
        <v>(16,4,14,60,63,761,16, null, 39, 'L500 2024 UK',2024, '2023-03-31','2023-03-31','".Carbon::now()."','".Carbon::now()."'),</v>
      </c>
      <c r="AJ4281" s="16" t="str">
        <f t="shared" si="265"/>
        <v>('".DB::select("SELECT id_status FROM `status` WHERE `element_type` = 'task' AND status_type = 'client' AND name ='CONFIRMED'")[0]-&gt;id_status."',4280,1),</v>
      </c>
      <c r="AK4281" s="16" t="str">
        <f t="shared" si="266"/>
        <v/>
      </c>
      <c r="AL4281" s="16" t="str">
        <f t="shared" si="267"/>
        <v/>
      </c>
    </row>
    <row r="4282" spans="1:38" x14ac:dyDescent="0.25">
      <c r="A4282" s="16" t="s">
        <v>959</v>
      </c>
      <c r="B4282" s="16" t="s">
        <v>3139</v>
      </c>
      <c r="C4282" s="16" t="s">
        <v>27</v>
      </c>
      <c r="D4282" s="16" t="s">
        <v>28</v>
      </c>
      <c r="E4282" s="16" t="s">
        <v>81</v>
      </c>
      <c r="F4282" s="16" t="s">
        <v>77</v>
      </c>
      <c r="G4282" s="16" t="s">
        <v>82</v>
      </c>
      <c r="H4282" s="16" t="s">
        <v>613</v>
      </c>
      <c r="I4282" s="16" t="s">
        <v>65</v>
      </c>
      <c r="J4282" s="16" t="s">
        <v>153</v>
      </c>
      <c r="M4282" s="16" t="s">
        <v>315</v>
      </c>
      <c r="N4282" s="7">
        <v>45016</v>
      </c>
      <c r="O4282" s="9">
        <v>45016</v>
      </c>
      <c r="P4282" t="s">
        <v>1201</v>
      </c>
      <c r="Q4282">
        <v>1</v>
      </c>
      <c r="R4282">
        <v>134</v>
      </c>
      <c r="S4282">
        <v>4</v>
      </c>
      <c r="T4282" t="s">
        <v>3026</v>
      </c>
      <c r="U4282">
        <v>16</v>
      </c>
      <c r="V4282">
        <v>14</v>
      </c>
      <c r="W4282">
        <v>60</v>
      </c>
      <c r="X4282">
        <v>63</v>
      </c>
      <c r="Y4282">
        <v>767</v>
      </c>
      <c r="Z4282">
        <v>30</v>
      </c>
      <c r="AA4282">
        <v>16</v>
      </c>
      <c r="AD4282">
        <v>39</v>
      </c>
      <c r="AE4282">
        <v>4281</v>
      </c>
      <c r="AF4282" s="16" t="s">
        <v>39</v>
      </c>
      <c r="AG4282" s="16"/>
      <c r="AH4282" s="16"/>
      <c r="AI4282" s="16" t="str">
        <f t="shared" si="264"/>
        <v>(16,4,14,60,63,767,16, null, 39, 'L500 2024 UK',2024, '2023-03-31','2023-03-31','".Carbon::now()."','".Carbon::now()."'),</v>
      </c>
      <c r="AJ4282" s="16" t="str">
        <f t="shared" si="265"/>
        <v>('".DB::select("SELECT id_status FROM `status` WHERE `element_type` = 'task' AND status_type = 'client' AND name ='CONFIRMED'")[0]-&gt;id_status."',4281,1),</v>
      </c>
      <c r="AK4282" s="16" t="str">
        <f t="shared" si="266"/>
        <v/>
      </c>
      <c r="AL4282" s="16" t="str">
        <f t="shared" si="267"/>
        <v/>
      </c>
    </row>
    <row r="4283" spans="1:38" x14ac:dyDescent="0.25">
      <c r="A4283" s="16" t="s">
        <v>959</v>
      </c>
      <c r="B4283" s="16" t="s">
        <v>3139</v>
      </c>
      <c r="C4283" s="16" t="s">
        <v>27</v>
      </c>
      <c r="D4283" s="16" t="s">
        <v>28</v>
      </c>
      <c r="E4283" s="16" t="s">
        <v>81</v>
      </c>
      <c r="F4283" s="16" t="s">
        <v>77</v>
      </c>
      <c r="G4283" s="16" t="s">
        <v>82</v>
      </c>
      <c r="H4283" s="16" t="s">
        <v>1009</v>
      </c>
      <c r="I4283" s="16" t="s">
        <v>65</v>
      </c>
      <c r="J4283" s="16" t="s">
        <v>153</v>
      </c>
      <c r="M4283" s="16" t="s">
        <v>315</v>
      </c>
      <c r="N4283" s="7">
        <v>45016</v>
      </c>
      <c r="O4283" s="9">
        <v>45016</v>
      </c>
      <c r="P4283" t="s">
        <v>1201</v>
      </c>
      <c r="Q4283">
        <v>1</v>
      </c>
      <c r="R4283">
        <v>134</v>
      </c>
      <c r="S4283">
        <v>4</v>
      </c>
      <c r="T4283" t="s">
        <v>3026</v>
      </c>
      <c r="U4283">
        <v>16</v>
      </c>
      <c r="V4283">
        <v>14</v>
      </c>
      <c r="W4283">
        <v>60</v>
      </c>
      <c r="X4283">
        <v>63</v>
      </c>
      <c r="Y4283">
        <v>789</v>
      </c>
      <c r="Z4283">
        <v>30</v>
      </c>
      <c r="AA4283">
        <v>16</v>
      </c>
      <c r="AD4283">
        <v>39</v>
      </c>
      <c r="AE4283">
        <v>4282</v>
      </c>
      <c r="AF4283" s="16" t="s">
        <v>39</v>
      </c>
      <c r="AG4283" s="16"/>
      <c r="AH4283" s="16"/>
      <c r="AI4283" s="16" t="str">
        <f t="shared" si="264"/>
        <v>(16,4,14,60,63,789,16, null, 39, 'L500 2024 UK',2024, '2023-03-31','2023-03-31','".Carbon::now()."','".Carbon::now()."'),</v>
      </c>
      <c r="AJ4283" s="16" t="str">
        <f t="shared" si="265"/>
        <v>('".DB::select("SELECT id_status FROM `status` WHERE `element_type` = 'task' AND status_type = 'client' AND name ='CONFIRMED'")[0]-&gt;id_status."',4282,1),</v>
      </c>
      <c r="AK4283" s="16" t="str">
        <f t="shared" si="266"/>
        <v/>
      </c>
      <c r="AL4283" s="16" t="str">
        <f t="shared" si="267"/>
        <v/>
      </c>
    </row>
    <row r="4284" spans="1:38" x14ac:dyDescent="0.25">
      <c r="A4284" s="16" t="s">
        <v>959</v>
      </c>
      <c r="B4284" s="16" t="s">
        <v>3139</v>
      </c>
      <c r="C4284" s="16" t="s">
        <v>27</v>
      </c>
      <c r="D4284" s="16" t="s">
        <v>28</v>
      </c>
      <c r="E4284" s="16" t="s">
        <v>81</v>
      </c>
      <c r="F4284" s="16" t="s">
        <v>77</v>
      </c>
      <c r="G4284" s="16" t="s">
        <v>82</v>
      </c>
      <c r="H4284" s="16" t="s">
        <v>3557</v>
      </c>
      <c r="I4284" s="16" t="s">
        <v>65</v>
      </c>
      <c r="J4284" s="16" t="s">
        <v>153</v>
      </c>
      <c r="M4284" s="16" t="s">
        <v>315</v>
      </c>
      <c r="N4284" s="7">
        <v>45016</v>
      </c>
      <c r="O4284" s="9">
        <v>45016</v>
      </c>
      <c r="P4284" t="s">
        <v>1201</v>
      </c>
      <c r="Q4284">
        <v>1</v>
      </c>
      <c r="R4284">
        <v>134</v>
      </c>
      <c r="S4284">
        <v>4</v>
      </c>
      <c r="T4284" t="s">
        <v>3026</v>
      </c>
      <c r="U4284">
        <v>16</v>
      </c>
      <c r="V4284">
        <v>14</v>
      </c>
      <c r="W4284">
        <v>60</v>
      </c>
      <c r="X4284">
        <v>63</v>
      </c>
      <c r="Y4284">
        <v>801</v>
      </c>
      <c r="Z4284">
        <v>30</v>
      </c>
      <c r="AA4284">
        <v>16</v>
      </c>
      <c r="AD4284">
        <v>39</v>
      </c>
      <c r="AE4284">
        <v>4283</v>
      </c>
      <c r="AF4284" s="16" t="s">
        <v>39</v>
      </c>
      <c r="AG4284" s="16"/>
      <c r="AH4284" s="16"/>
      <c r="AI4284" s="16" t="str">
        <f t="shared" si="264"/>
        <v>(16,4,14,60,63,801,16, null, 39, 'L500 2024 UK',2024, '2023-03-31','2023-03-31','".Carbon::now()."','".Carbon::now()."'),</v>
      </c>
      <c r="AJ4284" s="16" t="str">
        <f t="shared" si="265"/>
        <v>('".DB::select("SELECT id_status FROM `status` WHERE `element_type` = 'task' AND status_type = 'client' AND name ='CONFIRMED'")[0]-&gt;id_status."',4283,1),</v>
      </c>
      <c r="AK4284" s="16" t="str">
        <f t="shared" si="266"/>
        <v/>
      </c>
      <c r="AL4284" s="16" t="str">
        <f t="shared" si="267"/>
        <v/>
      </c>
    </row>
    <row r="4285" spans="1:38" x14ac:dyDescent="0.25">
      <c r="A4285" s="16" t="s">
        <v>959</v>
      </c>
      <c r="B4285" s="16" t="s">
        <v>3139</v>
      </c>
      <c r="C4285" s="16" t="s">
        <v>27</v>
      </c>
      <c r="D4285" s="16" t="s">
        <v>28</v>
      </c>
      <c r="E4285" s="16" t="s">
        <v>81</v>
      </c>
      <c r="F4285" s="16" t="s">
        <v>77</v>
      </c>
      <c r="G4285" s="16" t="s">
        <v>82</v>
      </c>
      <c r="H4285" s="16" t="s">
        <v>3969</v>
      </c>
      <c r="I4285" s="16" t="s">
        <v>65</v>
      </c>
      <c r="J4285" s="16" t="s">
        <v>153</v>
      </c>
      <c r="M4285" s="16" t="s">
        <v>315</v>
      </c>
      <c r="N4285" s="7">
        <v>45016</v>
      </c>
      <c r="O4285" s="9">
        <v>45016</v>
      </c>
      <c r="P4285" t="s">
        <v>1201</v>
      </c>
      <c r="Q4285">
        <v>1</v>
      </c>
      <c r="R4285">
        <v>134</v>
      </c>
      <c r="S4285">
        <v>4</v>
      </c>
      <c r="T4285" t="s">
        <v>3026</v>
      </c>
      <c r="U4285">
        <v>16</v>
      </c>
      <c r="V4285">
        <v>14</v>
      </c>
      <c r="W4285">
        <v>60</v>
      </c>
      <c r="X4285">
        <v>63</v>
      </c>
      <c r="Y4285">
        <v>803</v>
      </c>
      <c r="Z4285">
        <v>30</v>
      </c>
      <c r="AA4285">
        <v>16</v>
      </c>
      <c r="AD4285">
        <v>39</v>
      </c>
      <c r="AE4285">
        <v>4284</v>
      </c>
      <c r="AF4285" s="16" t="s">
        <v>39</v>
      </c>
      <c r="AG4285" s="16"/>
      <c r="AH4285" s="16"/>
      <c r="AI4285" s="16" t="str">
        <f t="shared" si="264"/>
        <v>(16,4,14,60,63,803,16, null, 39, 'L500 2024 UK',2024, '2023-03-31','2023-03-31','".Carbon::now()."','".Carbon::now()."'),</v>
      </c>
      <c r="AJ4285" s="16" t="str">
        <f t="shared" si="265"/>
        <v>('".DB::select("SELECT id_status FROM `status` WHERE `element_type` = 'task' AND status_type = 'client' AND name ='CONFIRMED'")[0]-&gt;id_status."',4284,1),</v>
      </c>
      <c r="AK4285" s="16" t="str">
        <f t="shared" si="266"/>
        <v/>
      </c>
      <c r="AL4285" s="16" t="str">
        <f t="shared" si="267"/>
        <v/>
      </c>
    </row>
    <row r="4286" spans="1:38" x14ac:dyDescent="0.25">
      <c r="A4286" s="16" t="s">
        <v>959</v>
      </c>
      <c r="B4286" s="16" t="s">
        <v>3139</v>
      </c>
      <c r="C4286" s="16" t="s">
        <v>27</v>
      </c>
      <c r="D4286" s="16" t="s">
        <v>28</v>
      </c>
      <c r="E4286" s="16" t="s">
        <v>81</v>
      </c>
      <c r="F4286" s="16" t="s">
        <v>77</v>
      </c>
      <c r="G4286" s="16" t="s">
        <v>82</v>
      </c>
      <c r="H4286" s="16" t="s">
        <v>4578</v>
      </c>
      <c r="I4286" s="16" t="s">
        <v>65</v>
      </c>
      <c r="J4286" s="16" t="s">
        <v>153</v>
      </c>
      <c r="M4286" s="16" t="s">
        <v>315</v>
      </c>
      <c r="N4286" s="7">
        <v>45016</v>
      </c>
      <c r="O4286" s="9">
        <v>45016</v>
      </c>
      <c r="P4286" t="s">
        <v>1201</v>
      </c>
      <c r="Q4286">
        <v>1</v>
      </c>
      <c r="R4286">
        <v>134</v>
      </c>
      <c r="S4286">
        <v>4</v>
      </c>
      <c r="T4286" t="s">
        <v>3026</v>
      </c>
      <c r="U4286">
        <v>16</v>
      </c>
      <c r="V4286">
        <v>14</v>
      </c>
      <c r="W4286">
        <v>60</v>
      </c>
      <c r="X4286">
        <v>63</v>
      </c>
      <c r="Y4286">
        <v>810</v>
      </c>
      <c r="Z4286">
        <v>30</v>
      </c>
      <c r="AA4286">
        <v>16</v>
      </c>
      <c r="AD4286">
        <v>39</v>
      </c>
      <c r="AE4286">
        <v>4285</v>
      </c>
      <c r="AF4286" s="16" t="s">
        <v>39</v>
      </c>
      <c r="AG4286" s="16"/>
      <c r="AH4286" s="16"/>
      <c r="AI4286" s="16" t="str">
        <f t="shared" si="264"/>
        <v>(16,4,14,60,63,810,16, null, 39, 'L500 2024 UK',2024, '2023-03-31','2023-03-31','".Carbon::now()."','".Carbon::now()."'),</v>
      </c>
      <c r="AJ4286" s="16" t="str">
        <f t="shared" si="265"/>
        <v>('".DB::select("SELECT id_status FROM `status` WHERE `element_type` = 'task' AND status_type = 'client' AND name ='CONFIRMED'")[0]-&gt;id_status."',4285,1),</v>
      </c>
      <c r="AK4286" s="16" t="str">
        <f t="shared" si="266"/>
        <v/>
      </c>
      <c r="AL4286" s="16" t="str">
        <f t="shared" si="267"/>
        <v/>
      </c>
    </row>
    <row r="4287" spans="1:38" x14ac:dyDescent="0.25">
      <c r="A4287" s="16" t="s">
        <v>959</v>
      </c>
      <c r="B4287" s="16" t="s">
        <v>3139</v>
      </c>
      <c r="C4287" s="16" t="s">
        <v>27</v>
      </c>
      <c r="D4287" s="16" t="s">
        <v>28</v>
      </c>
      <c r="E4287" s="16" t="s">
        <v>81</v>
      </c>
      <c r="F4287" s="16" t="s">
        <v>77</v>
      </c>
      <c r="G4287" s="16" t="s">
        <v>82</v>
      </c>
      <c r="H4287" s="16" t="s">
        <v>3821</v>
      </c>
      <c r="I4287" s="16" t="s">
        <v>65</v>
      </c>
      <c r="J4287" s="16" t="s">
        <v>153</v>
      </c>
      <c r="M4287" s="16" t="s">
        <v>315</v>
      </c>
      <c r="N4287" s="7">
        <v>45016</v>
      </c>
      <c r="O4287" s="9">
        <v>45016</v>
      </c>
      <c r="P4287" t="s">
        <v>1201</v>
      </c>
      <c r="Q4287">
        <v>1</v>
      </c>
      <c r="R4287">
        <v>134</v>
      </c>
      <c r="S4287">
        <v>4</v>
      </c>
      <c r="T4287" t="s">
        <v>3026</v>
      </c>
      <c r="U4287">
        <v>16</v>
      </c>
      <c r="V4287">
        <v>14</v>
      </c>
      <c r="W4287">
        <v>60</v>
      </c>
      <c r="X4287">
        <v>63</v>
      </c>
      <c r="Y4287">
        <v>821</v>
      </c>
      <c r="Z4287">
        <v>30</v>
      </c>
      <c r="AA4287">
        <v>16</v>
      </c>
      <c r="AD4287">
        <v>39</v>
      </c>
      <c r="AE4287">
        <v>4286</v>
      </c>
      <c r="AF4287" s="16" t="s">
        <v>39</v>
      </c>
      <c r="AG4287" s="16"/>
      <c r="AH4287" s="16"/>
      <c r="AI4287" s="16" t="str">
        <f t="shared" si="264"/>
        <v>(16,4,14,60,63,821,16, null, 39, 'L500 2024 UK',2024, '2023-03-31','2023-03-31','".Carbon::now()."','".Carbon::now()."'),</v>
      </c>
      <c r="AJ4287" s="16" t="str">
        <f t="shared" si="265"/>
        <v>('".DB::select("SELECT id_status FROM `status` WHERE `element_type` = 'task' AND status_type = 'client' AND name ='CONFIRMED'")[0]-&gt;id_status."',4286,1),</v>
      </c>
      <c r="AK4287" s="16" t="str">
        <f t="shared" si="266"/>
        <v/>
      </c>
      <c r="AL4287" s="16" t="str">
        <f t="shared" si="267"/>
        <v/>
      </c>
    </row>
    <row r="4288" spans="1:38" x14ac:dyDescent="0.25">
      <c r="A4288" s="16" t="s">
        <v>959</v>
      </c>
      <c r="B4288" s="16" t="s">
        <v>3139</v>
      </c>
      <c r="C4288" s="16" t="s">
        <v>27</v>
      </c>
      <c r="D4288" s="16" t="s">
        <v>28</v>
      </c>
      <c r="E4288" s="16" t="s">
        <v>81</v>
      </c>
      <c r="F4288" s="16" t="s">
        <v>77</v>
      </c>
      <c r="G4288" s="16" t="s">
        <v>82</v>
      </c>
      <c r="H4288" s="16" t="s">
        <v>4302</v>
      </c>
      <c r="I4288" s="16" t="s">
        <v>65</v>
      </c>
      <c r="J4288" s="16" t="s">
        <v>153</v>
      </c>
      <c r="M4288" s="16" t="s">
        <v>315</v>
      </c>
      <c r="N4288" s="7">
        <v>45016</v>
      </c>
      <c r="O4288" s="9">
        <v>45016</v>
      </c>
      <c r="P4288" t="s">
        <v>1201</v>
      </c>
      <c r="Q4288">
        <v>1</v>
      </c>
      <c r="R4288">
        <v>134</v>
      </c>
      <c r="S4288">
        <v>4</v>
      </c>
      <c r="T4288" t="s">
        <v>3026</v>
      </c>
      <c r="U4288">
        <v>16</v>
      </c>
      <c r="V4288">
        <v>14</v>
      </c>
      <c r="W4288">
        <v>60</v>
      </c>
      <c r="X4288">
        <v>63</v>
      </c>
      <c r="Y4288">
        <v>822</v>
      </c>
      <c r="Z4288">
        <v>30</v>
      </c>
      <c r="AA4288">
        <v>16</v>
      </c>
      <c r="AD4288">
        <v>39</v>
      </c>
      <c r="AE4288">
        <v>4287</v>
      </c>
      <c r="AF4288" s="16" t="s">
        <v>39</v>
      </c>
      <c r="AG4288" s="16"/>
      <c r="AH4288" s="16"/>
      <c r="AI4288" s="16" t="str">
        <f t="shared" si="264"/>
        <v>(16,4,14,60,63,822,16, null, 39, 'L500 2024 UK',2024, '2023-03-31','2023-03-31','".Carbon::now()."','".Carbon::now()."'),</v>
      </c>
      <c r="AJ4288" s="16" t="str">
        <f t="shared" si="265"/>
        <v>('".DB::select("SELECT id_status FROM `status` WHERE `element_type` = 'task' AND status_type = 'client' AND name ='CONFIRMED'")[0]-&gt;id_status."',4287,1),</v>
      </c>
      <c r="AK4288" s="16" t="str">
        <f t="shared" si="266"/>
        <v/>
      </c>
      <c r="AL4288" s="16" t="str">
        <f t="shared" si="267"/>
        <v/>
      </c>
    </row>
    <row r="4289" spans="1:38" x14ac:dyDescent="0.25">
      <c r="A4289" s="16" t="s">
        <v>959</v>
      </c>
      <c r="B4289" s="16" t="s">
        <v>3139</v>
      </c>
      <c r="C4289" s="16" t="s">
        <v>27</v>
      </c>
      <c r="D4289" s="16" t="s">
        <v>28</v>
      </c>
      <c r="E4289" s="16" t="s">
        <v>81</v>
      </c>
      <c r="F4289" s="16" t="s">
        <v>77</v>
      </c>
      <c r="G4289" s="16" t="s">
        <v>82</v>
      </c>
      <c r="H4289" s="16" t="s">
        <v>3561</v>
      </c>
      <c r="I4289" s="16" t="s">
        <v>65</v>
      </c>
      <c r="J4289" s="16" t="s">
        <v>482</v>
      </c>
      <c r="M4289" s="16" t="s">
        <v>315</v>
      </c>
      <c r="N4289" s="7">
        <v>45016</v>
      </c>
      <c r="O4289" s="9">
        <v>45016</v>
      </c>
      <c r="P4289" t="s">
        <v>1201</v>
      </c>
      <c r="Q4289">
        <v>1</v>
      </c>
      <c r="R4289">
        <v>134</v>
      </c>
      <c r="S4289">
        <v>4</v>
      </c>
      <c r="T4289" t="s">
        <v>3026</v>
      </c>
      <c r="U4289">
        <v>16</v>
      </c>
      <c r="V4289">
        <v>14</v>
      </c>
      <c r="W4289">
        <v>60</v>
      </c>
      <c r="X4289">
        <v>63</v>
      </c>
      <c r="Y4289">
        <v>823</v>
      </c>
      <c r="Z4289">
        <v>30</v>
      </c>
      <c r="AA4289">
        <v>34</v>
      </c>
      <c r="AD4289">
        <v>39</v>
      </c>
      <c r="AE4289">
        <v>4288</v>
      </c>
      <c r="AF4289" s="16" t="s">
        <v>39</v>
      </c>
      <c r="AG4289" s="16"/>
      <c r="AH4289" s="16"/>
      <c r="AI4289" s="16" t="str">
        <f t="shared" si="264"/>
        <v>(16,4,14,60,63,823,34, null, 39, 'L500 2024 UK',2024, '2023-03-31','2023-03-31','".Carbon::now()."','".Carbon::now()."'),</v>
      </c>
      <c r="AJ4289" s="16" t="str">
        <f t="shared" si="265"/>
        <v>('".DB::select("SELECT id_status FROM `status` WHERE `element_type` = 'task' AND status_type = 'client' AND name ='CONFIRMED'")[0]-&gt;id_status."',4288,1),</v>
      </c>
      <c r="AK4289" s="16" t="str">
        <f t="shared" si="266"/>
        <v/>
      </c>
      <c r="AL4289" s="16" t="str">
        <f t="shared" si="267"/>
        <v/>
      </c>
    </row>
    <row r="4290" spans="1:38" x14ac:dyDescent="0.25">
      <c r="A4290" s="16" t="s">
        <v>959</v>
      </c>
      <c r="B4290" s="16" t="s">
        <v>3139</v>
      </c>
      <c r="C4290" s="16" t="s">
        <v>27</v>
      </c>
      <c r="D4290" s="16" t="s">
        <v>28</v>
      </c>
      <c r="E4290" s="16" t="s">
        <v>81</v>
      </c>
      <c r="F4290" s="16" t="s">
        <v>77</v>
      </c>
      <c r="G4290" s="16" t="s">
        <v>82</v>
      </c>
      <c r="H4290" s="16" t="s">
        <v>467</v>
      </c>
      <c r="I4290" s="16" t="s">
        <v>65</v>
      </c>
      <c r="J4290" s="16" t="s">
        <v>153</v>
      </c>
      <c r="M4290" s="16" t="s">
        <v>315</v>
      </c>
      <c r="N4290" s="7">
        <v>45016</v>
      </c>
      <c r="O4290" s="9">
        <v>45016</v>
      </c>
      <c r="P4290" t="s">
        <v>1201</v>
      </c>
      <c r="Q4290">
        <v>1</v>
      </c>
      <c r="R4290">
        <v>134</v>
      </c>
      <c r="S4290">
        <v>4</v>
      </c>
      <c r="T4290" t="s">
        <v>3026</v>
      </c>
      <c r="U4290">
        <v>16</v>
      </c>
      <c r="V4290">
        <v>14</v>
      </c>
      <c r="W4290">
        <v>60</v>
      </c>
      <c r="X4290">
        <v>63</v>
      </c>
      <c r="Y4290">
        <v>839</v>
      </c>
      <c r="Z4290">
        <v>30</v>
      </c>
      <c r="AA4290">
        <v>16</v>
      </c>
      <c r="AD4290">
        <v>39</v>
      </c>
      <c r="AE4290">
        <v>4289</v>
      </c>
      <c r="AF4290" s="16" t="s">
        <v>39</v>
      </c>
      <c r="AG4290" s="16"/>
      <c r="AH4290" s="16"/>
      <c r="AI4290" s="16" t="str">
        <f t="shared" ref="AI4290:AI4353" si="268">CONCATENATE("(",U4290,",",S4290,",",V4290,",",W4290,",",X4290,",",Y4290,",",IF(AA4290&lt;&gt;"", AA4290, "null"),", ",IF(AC4290&lt;&gt;"", AC4290, "null"),", ",IF(AD4290&lt;&gt;"", AD4290, "null"),", '",SUBSTITUTE(E4290, "'", "´"),"',",D4290,", '",P4290,"','",P4290,"','"".Carbon::now().""','"".Carbon::now().""'),")</f>
        <v>(16,4,14,60,63,839,16, null, 39, 'L500 2024 UK',2024, '2023-03-31','2023-03-31','".Carbon::now()."','".Carbon::now()."'),</v>
      </c>
      <c r="AJ4290" s="16" t="str">
        <f t="shared" ref="AJ4290:AJ4353" si="269">CONCATENATE("('"".DB::select(""SELECT id_status FROM `status` WHERE `element_type` = 'task' AND status_type = 'client' AND name ='", AF4290, "'"")[0]-&gt;id_status.""',", AE4290, ",1),")</f>
        <v>('".DB::select("SELECT id_status FROM `status` WHERE `element_type` = 'task' AND status_type = 'client' AND name ='CONFIRMED'")[0]-&gt;id_status."',4289,1),</v>
      </c>
      <c r="AK4290" s="16" t="str">
        <f t="shared" ref="AK4290:AK4353" si="270">IF(AND(AF4290&lt;&gt;AG4290, AG4290&lt;&gt;""),CONCATENATE("('"".DB::select(""SELECT id_status FROM `status` WHERE `element_type` = 'task' AND status_type = 'client' AND name ='", AG4290, "'"")[0]-&gt;id_status.""',", AE4290, ",1),"),"")</f>
        <v/>
      </c>
      <c r="AL4290" s="16" t="str">
        <f t="shared" ref="AL4290:AL4353" si="271">IF(AND(AF4290&lt;&gt;AG4290,AF4290&lt;&gt;AH4290,AG4290&lt;&gt;AH4290,AH4290&lt;&gt;""), CONCATENATE("('"".DB::select(""SELECT id_status FROM `status` WHERE `element_type` = 'task' AND status_type = 'client' AND name ='", AF4290, "'"")[0]-&gt;id_status.""',", AE4290, ",1),"), "")</f>
        <v/>
      </c>
    </row>
    <row r="4291" spans="1:38" x14ac:dyDescent="0.25">
      <c r="A4291" s="16" t="s">
        <v>959</v>
      </c>
      <c r="B4291" s="16" t="s">
        <v>3139</v>
      </c>
      <c r="C4291" s="16" t="s">
        <v>27</v>
      </c>
      <c r="D4291" s="16" t="s">
        <v>28</v>
      </c>
      <c r="E4291" s="16" t="s">
        <v>81</v>
      </c>
      <c r="F4291" s="16" t="s">
        <v>77</v>
      </c>
      <c r="G4291" s="16" t="s">
        <v>82</v>
      </c>
      <c r="H4291" s="16" t="s">
        <v>4580</v>
      </c>
      <c r="I4291" s="16" t="s">
        <v>65</v>
      </c>
      <c r="J4291" s="16" t="s">
        <v>153</v>
      </c>
      <c r="M4291" s="16" t="s">
        <v>315</v>
      </c>
      <c r="N4291" s="7">
        <v>45016</v>
      </c>
      <c r="O4291" s="9">
        <v>45016</v>
      </c>
      <c r="P4291" t="s">
        <v>1201</v>
      </c>
      <c r="Q4291">
        <v>1</v>
      </c>
      <c r="R4291">
        <v>134</v>
      </c>
      <c r="S4291">
        <v>4</v>
      </c>
      <c r="T4291" t="s">
        <v>3026</v>
      </c>
      <c r="U4291">
        <v>16</v>
      </c>
      <c r="V4291">
        <v>14</v>
      </c>
      <c r="W4291">
        <v>60</v>
      </c>
      <c r="X4291">
        <v>63</v>
      </c>
      <c r="Y4291">
        <v>842</v>
      </c>
      <c r="Z4291">
        <v>30</v>
      </c>
      <c r="AA4291">
        <v>16</v>
      </c>
      <c r="AD4291">
        <v>39</v>
      </c>
      <c r="AE4291">
        <v>4290</v>
      </c>
      <c r="AF4291" s="16" t="s">
        <v>39</v>
      </c>
      <c r="AG4291" s="16"/>
      <c r="AH4291" s="16"/>
      <c r="AI4291" s="16" t="str">
        <f t="shared" si="268"/>
        <v>(16,4,14,60,63,842,16, null, 39, 'L500 2024 UK',2024, '2023-03-31','2023-03-31','".Carbon::now()."','".Carbon::now()."'),</v>
      </c>
      <c r="AJ4291" s="16" t="str">
        <f t="shared" si="269"/>
        <v>('".DB::select("SELECT id_status FROM `status` WHERE `element_type` = 'task' AND status_type = 'client' AND name ='CONFIRMED'")[0]-&gt;id_status."',4290,1),</v>
      </c>
      <c r="AK4291" s="16" t="str">
        <f t="shared" si="270"/>
        <v/>
      </c>
      <c r="AL4291" s="16" t="str">
        <f t="shared" si="271"/>
        <v/>
      </c>
    </row>
    <row r="4292" spans="1:38" x14ac:dyDescent="0.25">
      <c r="A4292" s="16" t="s">
        <v>959</v>
      </c>
      <c r="B4292" s="16" t="s">
        <v>3139</v>
      </c>
      <c r="C4292" s="16" t="s">
        <v>27</v>
      </c>
      <c r="D4292" s="16" t="s">
        <v>28</v>
      </c>
      <c r="E4292" s="16" t="s">
        <v>81</v>
      </c>
      <c r="F4292" s="16" t="s">
        <v>77</v>
      </c>
      <c r="G4292" s="16" t="s">
        <v>82</v>
      </c>
      <c r="H4292" s="16" t="s">
        <v>833</v>
      </c>
      <c r="I4292" s="16" t="s">
        <v>65</v>
      </c>
      <c r="J4292" s="16" t="s">
        <v>153</v>
      </c>
      <c r="M4292" s="16" t="s">
        <v>315</v>
      </c>
      <c r="N4292" s="7">
        <v>45016</v>
      </c>
      <c r="O4292" s="9">
        <v>45016</v>
      </c>
      <c r="P4292" t="s">
        <v>1201</v>
      </c>
      <c r="Q4292">
        <v>1</v>
      </c>
      <c r="R4292">
        <v>134</v>
      </c>
      <c r="S4292">
        <v>4</v>
      </c>
      <c r="T4292" t="s">
        <v>3026</v>
      </c>
      <c r="U4292">
        <v>16</v>
      </c>
      <c r="V4292">
        <v>14</v>
      </c>
      <c r="W4292">
        <v>60</v>
      </c>
      <c r="X4292">
        <v>63</v>
      </c>
      <c r="Y4292">
        <v>853</v>
      </c>
      <c r="Z4292">
        <v>30</v>
      </c>
      <c r="AA4292">
        <v>16</v>
      </c>
      <c r="AD4292">
        <v>39</v>
      </c>
      <c r="AE4292">
        <v>4291</v>
      </c>
      <c r="AF4292" s="16" t="s">
        <v>39</v>
      </c>
      <c r="AG4292" s="16"/>
      <c r="AH4292" s="16"/>
      <c r="AI4292" s="16" t="str">
        <f t="shared" si="268"/>
        <v>(16,4,14,60,63,853,16, null, 39, 'L500 2024 UK',2024, '2023-03-31','2023-03-31','".Carbon::now()."','".Carbon::now()."'),</v>
      </c>
      <c r="AJ4292" s="16" t="str">
        <f t="shared" si="269"/>
        <v>('".DB::select("SELECT id_status FROM `status` WHERE `element_type` = 'task' AND status_type = 'client' AND name ='CONFIRMED'")[0]-&gt;id_status."',4291,1),</v>
      </c>
      <c r="AK4292" s="16" t="str">
        <f t="shared" si="270"/>
        <v/>
      </c>
      <c r="AL4292" s="16" t="str">
        <f t="shared" si="271"/>
        <v/>
      </c>
    </row>
    <row r="4293" spans="1:38" x14ac:dyDescent="0.25">
      <c r="A4293" s="16" t="s">
        <v>959</v>
      </c>
      <c r="B4293" s="16" t="s">
        <v>3139</v>
      </c>
      <c r="C4293" s="16" t="s">
        <v>27</v>
      </c>
      <c r="D4293" s="16" t="s">
        <v>28</v>
      </c>
      <c r="E4293" s="16" t="s">
        <v>81</v>
      </c>
      <c r="F4293" s="16" t="s">
        <v>77</v>
      </c>
      <c r="G4293" s="16" t="s">
        <v>82</v>
      </c>
      <c r="H4293" s="16" t="s">
        <v>225</v>
      </c>
      <c r="I4293" s="16" t="s">
        <v>65</v>
      </c>
      <c r="J4293" s="16" t="s">
        <v>482</v>
      </c>
      <c r="M4293" s="16" t="s">
        <v>315</v>
      </c>
      <c r="N4293" s="7">
        <v>45016</v>
      </c>
      <c r="O4293" s="9">
        <v>45016</v>
      </c>
      <c r="P4293" t="s">
        <v>1201</v>
      </c>
      <c r="Q4293">
        <v>1</v>
      </c>
      <c r="R4293">
        <v>134</v>
      </c>
      <c r="S4293">
        <v>4</v>
      </c>
      <c r="T4293" t="s">
        <v>3026</v>
      </c>
      <c r="U4293">
        <v>16</v>
      </c>
      <c r="V4293">
        <v>14</v>
      </c>
      <c r="W4293">
        <v>60</v>
      </c>
      <c r="X4293">
        <v>63</v>
      </c>
      <c r="Y4293">
        <v>855</v>
      </c>
      <c r="Z4293">
        <v>30</v>
      </c>
      <c r="AA4293">
        <v>34</v>
      </c>
      <c r="AD4293">
        <v>39</v>
      </c>
      <c r="AE4293">
        <v>4292</v>
      </c>
      <c r="AF4293" s="16" t="s">
        <v>39</v>
      </c>
      <c r="AG4293" s="16"/>
      <c r="AH4293" s="16"/>
      <c r="AI4293" s="16" t="str">
        <f t="shared" si="268"/>
        <v>(16,4,14,60,63,855,34, null, 39, 'L500 2024 UK',2024, '2023-03-31','2023-03-31','".Carbon::now()."','".Carbon::now()."'),</v>
      </c>
      <c r="AJ4293" s="16" t="str">
        <f t="shared" si="269"/>
        <v>('".DB::select("SELECT id_status FROM `status` WHERE `element_type` = 'task' AND status_type = 'client' AND name ='CONFIRMED'")[0]-&gt;id_status."',4292,1),</v>
      </c>
      <c r="AK4293" s="16" t="str">
        <f t="shared" si="270"/>
        <v/>
      </c>
      <c r="AL4293" s="16" t="str">
        <f t="shared" si="271"/>
        <v/>
      </c>
    </row>
    <row r="4294" spans="1:38" x14ac:dyDescent="0.25">
      <c r="A4294" s="16" t="s">
        <v>959</v>
      </c>
      <c r="B4294" s="16" t="s">
        <v>3139</v>
      </c>
      <c r="C4294" s="16" t="s">
        <v>27</v>
      </c>
      <c r="D4294" s="16" t="s">
        <v>28</v>
      </c>
      <c r="E4294" s="16" t="s">
        <v>81</v>
      </c>
      <c r="F4294" s="16" t="s">
        <v>77</v>
      </c>
      <c r="G4294" s="16" t="s">
        <v>82</v>
      </c>
      <c r="H4294" s="16" t="s">
        <v>1010</v>
      </c>
      <c r="I4294" s="16" t="s">
        <v>65</v>
      </c>
      <c r="J4294" s="16" t="s">
        <v>153</v>
      </c>
      <c r="M4294" s="16" t="s">
        <v>315</v>
      </c>
      <c r="N4294" s="7">
        <v>45016</v>
      </c>
      <c r="O4294" s="9">
        <v>45016</v>
      </c>
      <c r="P4294" t="s">
        <v>1201</v>
      </c>
      <c r="Q4294">
        <v>1</v>
      </c>
      <c r="R4294">
        <v>134</v>
      </c>
      <c r="S4294">
        <v>4</v>
      </c>
      <c r="T4294" t="s">
        <v>3026</v>
      </c>
      <c r="U4294">
        <v>16</v>
      </c>
      <c r="V4294">
        <v>14</v>
      </c>
      <c r="W4294">
        <v>60</v>
      </c>
      <c r="X4294">
        <v>63</v>
      </c>
      <c r="Y4294">
        <v>882</v>
      </c>
      <c r="Z4294">
        <v>30</v>
      </c>
      <c r="AA4294">
        <v>16</v>
      </c>
      <c r="AD4294">
        <v>39</v>
      </c>
      <c r="AE4294">
        <v>4293</v>
      </c>
      <c r="AF4294" s="16" t="s">
        <v>39</v>
      </c>
      <c r="AG4294" s="16"/>
      <c r="AH4294" s="16"/>
      <c r="AI4294" s="16" t="str">
        <f t="shared" si="268"/>
        <v>(16,4,14,60,63,882,16, null, 39, 'L500 2024 UK',2024, '2023-03-31','2023-03-31','".Carbon::now()."','".Carbon::now()."'),</v>
      </c>
      <c r="AJ4294" s="16" t="str">
        <f t="shared" si="269"/>
        <v>('".DB::select("SELECT id_status FROM `status` WHERE `element_type` = 'task' AND status_type = 'client' AND name ='CONFIRMED'")[0]-&gt;id_status."',4293,1),</v>
      </c>
      <c r="AK4294" s="16" t="str">
        <f t="shared" si="270"/>
        <v/>
      </c>
      <c r="AL4294" s="16" t="str">
        <f t="shared" si="271"/>
        <v/>
      </c>
    </row>
    <row r="4295" spans="1:38" x14ac:dyDescent="0.25">
      <c r="A4295" s="16" t="s">
        <v>959</v>
      </c>
      <c r="B4295" s="16" t="s">
        <v>3139</v>
      </c>
      <c r="C4295" s="16" t="s">
        <v>27</v>
      </c>
      <c r="D4295" s="16" t="s">
        <v>28</v>
      </c>
      <c r="E4295" s="16" t="s">
        <v>81</v>
      </c>
      <c r="F4295" s="16" t="s">
        <v>77</v>
      </c>
      <c r="G4295" s="16" t="s">
        <v>82</v>
      </c>
      <c r="H4295" s="16" t="s">
        <v>615</v>
      </c>
      <c r="I4295" s="16" t="s">
        <v>65</v>
      </c>
      <c r="J4295" s="16" t="s">
        <v>482</v>
      </c>
      <c r="M4295" s="16" t="s">
        <v>315</v>
      </c>
      <c r="N4295" s="7">
        <v>45016</v>
      </c>
      <c r="O4295" s="9">
        <v>45016</v>
      </c>
      <c r="P4295" t="s">
        <v>1201</v>
      </c>
      <c r="Q4295">
        <v>1</v>
      </c>
      <c r="R4295">
        <v>134</v>
      </c>
      <c r="S4295">
        <v>4</v>
      </c>
      <c r="T4295" t="s">
        <v>3026</v>
      </c>
      <c r="U4295">
        <v>16</v>
      </c>
      <c r="V4295">
        <v>14</v>
      </c>
      <c r="W4295">
        <v>60</v>
      </c>
      <c r="X4295">
        <v>63</v>
      </c>
      <c r="Y4295">
        <v>886</v>
      </c>
      <c r="Z4295">
        <v>30</v>
      </c>
      <c r="AA4295">
        <v>34</v>
      </c>
      <c r="AD4295">
        <v>39</v>
      </c>
      <c r="AE4295">
        <v>4294</v>
      </c>
      <c r="AF4295" s="16" t="s">
        <v>39</v>
      </c>
      <c r="AG4295" s="16"/>
      <c r="AH4295" s="16"/>
      <c r="AI4295" s="16" t="str">
        <f t="shared" si="268"/>
        <v>(16,4,14,60,63,886,34, null, 39, 'L500 2024 UK',2024, '2023-03-31','2023-03-31','".Carbon::now()."','".Carbon::now()."'),</v>
      </c>
      <c r="AJ4295" s="16" t="str">
        <f t="shared" si="269"/>
        <v>('".DB::select("SELECT id_status FROM `status` WHERE `element_type` = 'task' AND status_type = 'client' AND name ='CONFIRMED'")[0]-&gt;id_status."',4294,1),</v>
      </c>
      <c r="AK4295" s="16" t="str">
        <f t="shared" si="270"/>
        <v/>
      </c>
      <c r="AL4295" s="16" t="str">
        <f t="shared" si="271"/>
        <v/>
      </c>
    </row>
    <row r="4296" spans="1:38" x14ac:dyDescent="0.25">
      <c r="A4296" s="16" t="s">
        <v>959</v>
      </c>
      <c r="B4296" s="16" t="s">
        <v>3139</v>
      </c>
      <c r="C4296" s="16" t="s">
        <v>27</v>
      </c>
      <c r="D4296" s="16" t="s">
        <v>28</v>
      </c>
      <c r="E4296" s="16" t="s">
        <v>81</v>
      </c>
      <c r="F4296" s="16" t="s">
        <v>77</v>
      </c>
      <c r="G4296" s="16" t="s">
        <v>82</v>
      </c>
      <c r="H4296" s="16" t="s">
        <v>3563</v>
      </c>
      <c r="I4296" s="16" t="s">
        <v>65</v>
      </c>
      <c r="J4296" s="16" t="s">
        <v>153</v>
      </c>
      <c r="M4296" s="16" t="s">
        <v>315</v>
      </c>
      <c r="N4296" s="7">
        <v>45016</v>
      </c>
      <c r="O4296" s="9">
        <v>45016</v>
      </c>
      <c r="P4296" t="s">
        <v>1201</v>
      </c>
      <c r="Q4296">
        <v>1</v>
      </c>
      <c r="R4296">
        <v>134</v>
      </c>
      <c r="S4296">
        <v>4</v>
      </c>
      <c r="T4296" t="s">
        <v>3026</v>
      </c>
      <c r="U4296">
        <v>16</v>
      </c>
      <c r="V4296">
        <v>14</v>
      </c>
      <c r="W4296">
        <v>60</v>
      </c>
      <c r="X4296">
        <v>63</v>
      </c>
      <c r="Y4296">
        <v>893</v>
      </c>
      <c r="Z4296">
        <v>30</v>
      </c>
      <c r="AA4296">
        <v>16</v>
      </c>
      <c r="AD4296">
        <v>39</v>
      </c>
      <c r="AE4296">
        <v>4295</v>
      </c>
      <c r="AF4296" s="16" t="s">
        <v>39</v>
      </c>
      <c r="AG4296" s="16"/>
      <c r="AH4296" s="16"/>
      <c r="AI4296" s="16" t="str">
        <f t="shared" si="268"/>
        <v>(16,4,14,60,63,893,16, null, 39, 'L500 2024 UK',2024, '2023-03-31','2023-03-31','".Carbon::now()."','".Carbon::now()."'),</v>
      </c>
      <c r="AJ4296" s="16" t="str">
        <f t="shared" si="269"/>
        <v>('".DB::select("SELECT id_status FROM `status` WHERE `element_type` = 'task' AND status_type = 'client' AND name ='CONFIRMED'")[0]-&gt;id_status."',4295,1),</v>
      </c>
      <c r="AK4296" s="16" t="str">
        <f t="shared" si="270"/>
        <v/>
      </c>
      <c r="AL4296" s="16" t="str">
        <f t="shared" si="271"/>
        <v/>
      </c>
    </row>
    <row r="4297" spans="1:38" x14ac:dyDescent="0.25">
      <c r="A4297" s="16" t="s">
        <v>959</v>
      </c>
      <c r="B4297" s="16" t="s">
        <v>3139</v>
      </c>
      <c r="C4297" s="16" t="s">
        <v>27</v>
      </c>
      <c r="D4297" s="16" t="s">
        <v>28</v>
      </c>
      <c r="E4297" s="16" t="s">
        <v>393</v>
      </c>
      <c r="F4297" s="16" t="s">
        <v>106</v>
      </c>
      <c r="G4297" s="16" t="s">
        <v>106</v>
      </c>
      <c r="H4297" s="16" t="s">
        <v>4582</v>
      </c>
      <c r="I4297" s="16" t="s">
        <v>65</v>
      </c>
      <c r="J4297" s="16" t="s">
        <v>218</v>
      </c>
      <c r="M4297" s="16" t="s">
        <v>315</v>
      </c>
      <c r="N4297" s="7">
        <v>45247</v>
      </c>
      <c r="O4297" s="9">
        <v>45247</v>
      </c>
      <c r="P4297" t="s">
        <v>1209</v>
      </c>
      <c r="Q4297">
        <v>1</v>
      </c>
      <c r="R4297">
        <v>134</v>
      </c>
      <c r="S4297">
        <v>4</v>
      </c>
      <c r="T4297" t="s">
        <v>3026</v>
      </c>
      <c r="U4297">
        <v>16</v>
      </c>
      <c r="V4297">
        <v>14</v>
      </c>
      <c r="W4297">
        <v>61</v>
      </c>
      <c r="X4297">
        <v>115</v>
      </c>
      <c r="Y4297">
        <v>494</v>
      </c>
      <c r="Z4297">
        <v>30</v>
      </c>
      <c r="AA4297">
        <v>13</v>
      </c>
      <c r="AD4297">
        <v>39</v>
      </c>
      <c r="AE4297">
        <v>4296</v>
      </c>
      <c r="AF4297" s="16" t="s">
        <v>39</v>
      </c>
      <c r="AG4297" s="16"/>
      <c r="AH4297" s="16"/>
      <c r="AI4297" s="16" t="str">
        <f t="shared" si="268"/>
        <v>(16,4,14,61,115,494,13, null, 39, 'L500 2024 USA',2024, '2023-11-17','2023-11-17','".Carbon::now()."','".Carbon::now()."'),</v>
      </c>
      <c r="AJ4297" s="16" t="str">
        <f t="shared" si="269"/>
        <v>('".DB::select("SELECT id_status FROM `status` WHERE `element_type` = 'task' AND status_type = 'client' AND name ='CONFIRMED'")[0]-&gt;id_status."',4296,1),</v>
      </c>
      <c r="AK4297" s="16" t="str">
        <f t="shared" si="270"/>
        <v/>
      </c>
      <c r="AL4297" s="16" t="str">
        <f t="shared" si="271"/>
        <v/>
      </c>
    </row>
    <row r="4298" spans="1:38" x14ac:dyDescent="0.25">
      <c r="A4298" s="16" t="s">
        <v>959</v>
      </c>
      <c r="B4298" s="16" t="s">
        <v>3139</v>
      </c>
      <c r="C4298" s="16" t="s">
        <v>27</v>
      </c>
      <c r="D4298" s="16" t="s">
        <v>28</v>
      </c>
      <c r="E4298" s="16" t="s">
        <v>393</v>
      </c>
      <c r="F4298" s="16" t="s">
        <v>106</v>
      </c>
      <c r="G4298" s="16" t="s">
        <v>106</v>
      </c>
      <c r="H4298" s="16" t="s">
        <v>5130</v>
      </c>
      <c r="I4298" s="16" t="s">
        <v>65</v>
      </c>
      <c r="J4298" s="16" t="s">
        <v>218</v>
      </c>
      <c r="M4298" s="16" t="s">
        <v>315</v>
      </c>
      <c r="N4298" s="7">
        <v>45247</v>
      </c>
      <c r="O4298" s="9">
        <v>45247</v>
      </c>
      <c r="P4298" t="s">
        <v>1209</v>
      </c>
      <c r="Q4298">
        <v>1</v>
      </c>
      <c r="R4298">
        <v>134</v>
      </c>
      <c r="S4298">
        <v>4</v>
      </c>
      <c r="T4298" t="s">
        <v>3026</v>
      </c>
      <c r="U4298">
        <v>16</v>
      </c>
      <c r="V4298">
        <v>14</v>
      </c>
      <c r="W4298">
        <v>61</v>
      </c>
      <c r="X4298">
        <v>115</v>
      </c>
      <c r="Y4298">
        <v>499</v>
      </c>
      <c r="Z4298">
        <v>30</v>
      </c>
      <c r="AA4298">
        <v>13</v>
      </c>
      <c r="AD4298">
        <v>39</v>
      </c>
      <c r="AE4298">
        <v>4297</v>
      </c>
      <c r="AF4298" s="16" t="s">
        <v>39</v>
      </c>
      <c r="AG4298" s="16"/>
      <c r="AH4298" s="16"/>
      <c r="AI4298" s="16" t="str">
        <f t="shared" si="268"/>
        <v>(16,4,14,61,115,499,13, null, 39, 'L500 2024 USA',2024, '2023-11-17','2023-11-17','".Carbon::now()."','".Carbon::now()."'),</v>
      </c>
      <c r="AJ4298" s="16" t="str">
        <f t="shared" si="269"/>
        <v>('".DB::select("SELECT id_status FROM `status` WHERE `element_type` = 'task' AND status_type = 'client' AND name ='CONFIRMED'")[0]-&gt;id_status."',4297,1),</v>
      </c>
      <c r="AK4298" s="16" t="str">
        <f t="shared" si="270"/>
        <v/>
      </c>
      <c r="AL4298" s="16" t="str">
        <f t="shared" si="271"/>
        <v/>
      </c>
    </row>
    <row r="4299" spans="1:38" x14ac:dyDescent="0.25">
      <c r="A4299" s="16" t="s">
        <v>959</v>
      </c>
      <c r="B4299" s="16" t="s">
        <v>3139</v>
      </c>
      <c r="C4299" s="16" t="s">
        <v>27</v>
      </c>
      <c r="D4299" s="16" t="s">
        <v>28</v>
      </c>
      <c r="E4299" s="16" t="s">
        <v>393</v>
      </c>
      <c r="F4299" s="16" t="s">
        <v>106</v>
      </c>
      <c r="G4299" s="16" t="s">
        <v>106</v>
      </c>
      <c r="H4299" s="16" t="s">
        <v>5132</v>
      </c>
      <c r="I4299" s="16" t="s">
        <v>65</v>
      </c>
      <c r="J4299" s="16" t="s">
        <v>218</v>
      </c>
      <c r="M4299" s="16" t="s">
        <v>315</v>
      </c>
      <c r="N4299" s="7">
        <v>45247</v>
      </c>
      <c r="O4299" s="9">
        <v>45247</v>
      </c>
      <c r="P4299" t="s">
        <v>1209</v>
      </c>
      <c r="Q4299">
        <v>1</v>
      </c>
      <c r="R4299">
        <v>134</v>
      </c>
      <c r="S4299">
        <v>4</v>
      </c>
      <c r="T4299" t="s">
        <v>3026</v>
      </c>
      <c r="U4299">
        <v>16</v>
      </c>
      <c r="V4299">
        <v>14</v>
      </c>
      <c r="W4299">
        <v>61</v>
      </c>
      <c r="X4299">
        <v>115</v>
      </c>
      <c r="Y4299">
        <v>501</v>
      </c>
      <c r="Z4299">
        <v>30</v>
      </c>
      <c r="AA4299">
        <v>13</v>
      </c>
      <c r="AD4299">
        <v>39</v>
      </c>
      <c r="AE4299">
        <v>4298</v>
      </c>
      <c r="AF4299" s="16" t="s">
        <v>39</v>
      </c>
      <c r="AG4299" s="16"/>
      <c r="AH4299" s="16"/>
      <c r="AI4299" s="16" t="str">
        <f t="shared" si="268"/>
        <v>(16,4,14,61,115,501,13, null, 39, 'L500 2024 USA',2024, '2023-11-17','2023-11-17','".Carbon::now()."','".Carbon::now()."'),</v>
      </c>
      <c r="AJ4299" s="16" t="str">
        <f t="shared" si="269"/>
        <v>('".DB::select("SELECT id_status FROM `status` WHERE `element_type` = 'task' AND status_type = 'client' AND name ='CONFIRMED'")[0]-&gt;id_status."',4298,1),</v>
      </c>
      <c r="AK4299" s="16" t="str">
        <f t="shared" si="270"/>
        <v/>
      </c>
      <c r="AL4299" s="16" t="str">
        <f t="shared" si="271"/>
        <v/>
      </c>
    </row>
    <row r="4300" spans="1:38" x14ac:dyDescent="0.25">
      <c r="A4300" s="16" t="s">
        <v>959</v>
      </c>
      <c r="B4300" s="16" t="s">
        <v>3139</v>
      </c>
      <c r="C4300" s="16" t="s">
        <v>27</v>
      </c>
      <c r="D4300" s="16" t="s">
        <v>28</v>
      </c>
      <c r="E4300" s="16" t="s">
        <v>393</v>
      </c>
      <c r="F4300" s="16" t="s">
        <v>106</v>
      </c>
      <c r="G4300" s="16" t="s">
        <v>106</v>
      </c>
      <c r="H4300" s="16" t="s">
        <v>3565</v>
      </c>
      <c r="I4300" s="16" t="s">
        <v>65</v>
      </c>
      <c r="J4300" s="16" t="s">
        <v>218</v>
      </c>
      <c r="M4300" s="16" t="s">
        <v>315</v>
      </c>
      <c r="N4300" s="7">
        <v>45247</v>
      </c>
      <c r="O4300" s="9">
        <v>45247</v>
      </c>
      <c r="P4300" t="s">
        <v>1209</v>
      </c>
      <c r="Q4300">
        <v>1</v>
      </c>
      <c r="R4300">
        <v>134</v>
      </c>
      <c r="S4300">
        <v>4</v>
      </c>
      <c r="T4300" t="s">
        <v>3026</v>
      </c>
      <c r="U4300">
        <v>16</v>
      </c>
      <c r="V4300">
        <v>14</v>
      </c>
      <c r="W4300">
        <v>61</v>
      </c>
      <c r="X4300">
        <v>115</v>
      </c>
      <c r="Y4300">
        <v>527</v>
      </c>
      <c r="Z4300">
        <v>30</v>
      </c>
      <c r="AA4300">
        <v>13</v>
      </c>
      <c r="AD4300">
        <v>39</v>
      </c>
      <c r="AE4300">
        <v>4299</v>
      </c>
      <c r="AF4300" s="16" t="s">
        <v>39</v>
      </c>
      <c r="AG4300" s="16"/>
      <c r="AH4300" s="16"/>
      <c r="AI4300" s="16" t="str">
        <f t="shared" si="268"/>
        <v>(16,4,14,61,115,527,13, null, 39, 'L500 2024 USA',2024, '2023-11-17','2023-11-17','".Carbon::now()."','".Carbon::now()."'),</v>
      </c>
      <c r="AJ4300" s="16" t="str">
        <f t="shared" si="269"/>
        <v>('".DB::select("SELECT id_status FROM `status` WHERE `element_type` = 'task' AND status_type = 'client' AND name ='CONFIRMED'")[0]-&gt;id_status."',4299,1),</v>
      </c>
      <c r="AK4300" s="16" t="str">
        <f t="shared" si="270"/>
        <v/>
      </c>
      <c r="AL4300" s="16" t="str">
        <f t="shared" si="271"/>
        <v/>
      </c>
    </row>
    <row r="4301" spans="1:38" x14ac:dyDescent="0.25">
      <c r="A4301" s="16" t="s">
        <v>959</v>
      </c>
      <c r="B4301" s="16" t="s">
        <v>3139</v>
      </c>
      <c r="C4301" s="16" t="s">
        <v>27</v>
      </c>
      <c r="D4301" s="16" t="s">
        <v>28</v>
      </c>
      <c r="E4301" s="16" t="s">
        <v>393</v>
      </c>
      <c r="F4301" s="16" t="s">
        <v>106</v>
      </c>
      <c r="G4301" s="16" t="s">
        <v>106</v>
      </c>
      <c r="H4301" s="16" t="s">
        <v>3567</v>
      </c>
      <c r="I4301" s="16" t="s">
        <v>65</v>
      </c>
      <c r="J4301" s="16" t="s">
        <v>218</v>
      </c>
      <c r="M4301" s="16" t="s">
        <v>315</v>
      </c>
      <c r="N4301" s="7">
        <v>45247</v>
      </c>
      <c r="O4301" s="9">
        <v>45247</v>
      </c>
      <c r="P4301" t="s">
        <v>1209</v>
      </c>
      <c r="Q4301">
        <v>1</v>
      </c>
      <c r="R4301">
        <v>134</v>
      </c>
      <c r="S4301">
        <v>4</v>
      </c>
      <c r="T4301" t="s">
        <v>3026</v>
      </c>
      <c r="U4301">
        <v>16</v>
      </c>
      <c r="V4301">
        <v>14</v>
      </c>
      <c r="W4301">
        <v>61</v>
      </c>
      <c r="X4301">
        <v>115</v>
      </c>
      <c r="Y4301">
        <v>542</v>
      </c>
      <c r="Z4301">
        <v>30</v>
      </c>
      <c r="AA4301">
        <v>13</v>
      </c>
      <c r="AD4301">
        <v>39</v>
      </c>
      <c r="AE4301">
        <v>4300</v>
      </c>
      <c r="AF4301" s="16" t="s">
        <v>39</v>
      </c>
      <c r="AG4301" s="16"/>
      <c r="AH4301" s="16"/>
      <c r="AI4301" s="16" t="str">
        <f t="shared" si="268"/>
        <v>(16,4,14,61,115,542,13, null, 39, 'L500 2024 USA',2024, '2023-11-17','2023-11-17','".Carbon::now()."','".Carbon::now()."'),</v>
      </c>
      <c r="AJ4301" s="16" t="str">
        <f t="shared" si="269"/>
        <v>('".DB::select("SELECT id_status FROM `status` WHERE `element_type` = 'task' AND status_type = 'client' AND name ='CONFIRMED'")[0]-&gt;id_status."',4300,1),</v>
      </c>
      <c r="AK4301" s="16" t="str">
        <f t="shared" si="270"/>
        <v/>
      </c>
      <c r="AL4301" s="16" t="str">
        <f t="shared" si="271"/>
        <v/>
      </c>
    </row>
    <row r="4302" spans="1:38" x14ac:dyDescent="0.25">
      <c r="A4302" s="16" t="s">
        <v>959</v>
      </c>
      <c r="B4302" s="16" t="s">
        <v>3139</v>
      </c>
      <c r="C4302" s="16" t="s">
        <v>27</v>
      </c>
      <c r="D4302" s="16" t="s">
        <v>28</v>
      </c>
      <c r="E4302" s="16" t="s">
        <v>393</v>
      </c>
      <c r="F4302" s="16" t="s">
        <v>106</v>
      </c>
      <c r="G4302" s="16" t="s">
        <v>106</v>
      </c>
      <c r="H4302" s="16" t="s">
        <v>4584</v>
      </c>
      <c r="I4302" s="16" t="s">
        <v>65</v>
      </c>
      <c r="J4302" s="16" t="s">
        <v>218</v>
      </c>
      <c r="M4302" s="16" t="s">
        <v>315</v>
      </c>
      <c r="N4302" s="7">
        <v>45247</v>
      </c>
      <c r="O4302" s="9">
        <v>45247</v>
      </c>
      <c r="P4302" t="s">
        <v>1209</v>
      </c>
      <c r="Q4302">
        <v>1</v>
      </c>
      <c r="R4302">
        <v>134</v>
      </c>
      <c r="S4302">
        <v>4</v>
      </c>
      <c r="T4302" t="s">
        <v>3026</v>
      </c>
      <c r="U4302">
        <v>16</v>
      </c>
      <c r="V4302">
        <v>14</v>
      </c>
      <c r="W4302">
        <v>61</v>
      </c>
      <c r="X4302">
        <v>115</v>
      </c>
      <c r="Y4302">
        <v>544</v>
      </c>
      <c r="Z4302">
        <v>30</v>
      </c>
      <c r="AA4302">
        <v>13</v>
      </c>
      <c r="AD4302">
        <v>39</v>
      </c>
      <c r="AE4302">
        <v>4301</v>
      </c>
      <c r="AF4302" s="16" t="s">
        <v>39</v>
      </c>
      <c r="AG4302" s="16"/>
      <c r="AH4302" s="16"/>
      <c r="AI4302" s="16" t="str">
        <f t="shared" si="268"/>
        <v>(16,4,14,61,115,544,13, null, 39, 'L500 2024 USA',2024, '2023-11-17','2023-11-17','".Carbon::now()."','".Carbon::now()."'),</v>
      </c>
      <c r="AJ4302" s="16" t="str">
        <f t="shared" si="269"/>
        <v>('".DB::select("SELECT id_status FROM `status` WHERE `element_type` = 'task' AND status_type = 'client' AND name ='CONFIRMED'")[0]-&gt;id_status."',4301,1),</v>
      </c>
      <c r="AK4302" s="16" t="str">
        <f t="shared" si="270"/>
        <v/>
      </c>
      <c r="AL4302" s="16" t="str">
        <f t="shared" si="271"/>
        <v/>
      </c>
    </row>
    <row r="4303" spans="1:38" x14ac:dyDescent="0.25">
      <c r="A4303" s="16" t="s">
        <v>959</v>
      </c>
      <c r="B4303" s="16" t="s">
        <v>3139</v>
      </c>
      <c r="C4303" s="16" t="s">
        <v>27</v>
      </c>
      <c r="D4303" s="16" t="s">
        <v>28</v>
      </c>
      <c r="E4303" s="16" t="s">
        <v>393</v>
      </c>
      <c r="F4303" s="16" t="s">
        <v>106</v>
      </c>
      <c r="G4303" s="16" t="s">
        <v>106</v>
      </c>
      <c r="H4303" s="16" t="s">
        <v>3571</v>
      </c>
      <c r="I4303" s="16" t="s">
        <v>65</v>
      </c>
      <c r="J4303" s="16" t="s">
        <v>218</v>
      </c>
      <c r="M4303" s="16" t="s">
        <v>315</v>
      </c>
      <c r="N4303" s="7">
        <v>45247</v>
      </c>
      <c r="O4303" s="9">
        <v>45247</v>
      </c>
      <c r="P4303" t="s">
        <v>1209</v>
      </c>
      <c r="Q4303">
        <v>1</v>
      </c>
      <c r="R4303">
        <v>134</v>
      </c>
      <c r="S4303">
        <v>4</v>
      </c>
      <c r="T4303" t="s">
        <v>3026</v>
      </c>
      <c r="U4303">
        <v>16</v>
      </c>
      <c r="V4303">
        <v>14</v>
      </c>
      <c r="W4303">
        <v>61</v>
      </c>
      <c r="X4303">
        <v>115</v>
      </c>
      <c r="Y4303">
        <v>549</v>
      </c>
      <c r="Z4303">
        <v>30</v>
      </c>
      <c r="AA4303">
        <v>13</v>
      </c>
      <c r="AD4303">
        <v>39</v>
      </c>
      <c r="AE4303">
        <v>4302</v>
      </c>
      <c r="AF4303" s="16" t="s">
        <v>39</v>
      </c>
      <c r="AG4303" s="16"/>
      <c r="AH4303" s="16"/>
      <c r="AI4303" s="16" t="str">
        <f t="shared" si="268"/>
        <v>(16,4,14,61,115,549,13, null, 39, 'L500 2024 USA',2024, '2023-11-17','2023-11-17','".Carbon::now()."','".Carbon::now()."'),</v>
      </c>
      <c r="AJ4303" s="16" t="str">
        <f t="shared" si="269"/>
        <v>('".DB::select("SELECT id_status FROM `status` WHERE `element_type` = 'task' AND status_type = 'client' AND name ='CONFIRMED'")[0]-&gt;id_status."',4302,1),</v>
      </c>
      <c r="AK4303" s="16" t="str">
        <f t="shared" si="270"/>
        <v/>
      </c>
      <c r="AL4303" s="16" t="str">
        <f t="shared" si="271"/>
        <v/>
      </c>
    </row>
    <row r="4304" spans="1:38" x14ac:dyDescent="0.25">
      <c r="A4304" s="16" t="s">
        <v>959</v>
      </c>
      <c r="B4304" s="16" t="s">
        <v>3139</v>
      </c>
      <c r="C4304" s="16" t="s">
        <v>27</v>
      </c>
      <c r="D4304" s="16" t="s">
        <v>28</v>
      </c>
      <c r="E4304" s="16" t="s">
        <v>393</v>
      </c>
      <c r="F4304" s="16" t="s">
        <v>106</v>
      </c>
      <c r="G4304" s="16" t="s">
        <v>106</v>
      </c>
      <c r="H4304" s="16" t="s">
        <v>3573</v>
      </c>
      <c r="I4304" s="16" t="s">
        <v>65</v>
      </c>
      <c r="J4304" s="16" t="s">
        <v>218</v>
      </c>
      <c r="M4304" s="16" t="s">
        <v>315</v>
      </c>
      <c r="N4304" s="7">
        <v>45247</v>
      </c>
      <c r="O4304" s="9">
        <v>45247</v>
      </c>
      <c r="P4304" t="s">
        <v>1209</v>
      </c>
      <c r="Q4304">
        <v>1</v>
      </c>
      <c r="R4304">
        <v>134</v>
      </c>
      <c r="S4304">
        <v>4</v>
      </c>
      <c r="T4304" t="s">
        <v>3026</v>
      </c>
      <c r="U4304">
        <v>16</v>
      </c>
      <c r="V4304">
        <v>14</v>
      </c>
      <c r="W4304">
        <v>61</v>
      </c>
      <c r="X4304">
        <v>115</v>
      </c>
      <c r="Y4304">
        <v>584</v>
      </c>
      <c r="Z4304">
        <v>30</v>
      </c>
      <c r="AA4304">
        <v>13</v>
      </c>
      <c r="AD4304">
        <v>39</v>
      </c>
      <c r="AE4304">
        <v>4303</v>
      </c>
      <c r="AF4304" s="16" t="s">
        <v>39</v>
      </c>
      <c r="AG4304" s="16"/>
      <c r="AH4304" s="16"/>
      <c r="AI4304" s="16" t="str">
        <f t="shared" si="268"/>
        <v>(16,4,14,61,115,584,13, null, 39, 'L500 2024 USA',2024, '2023-11-17','2023-11-17','".Carbon::now()."','".Carbon::now()."'),</v>
      </c>
      <c r="AJ4304" s="16" t="str">
        <f t="shared" si="269"/>
        <v>('".DB::select("SELECT id_status FROM `status` WHERE `element_type` = 'task' AND status_type = 'client' AND name ='CONFIRMED'")[0]-&gt;id_status."',4303,1),</v>
      </c>
      <c r="AK4304" s="16" t="str">
        <f t="shared" si="270"/>
        <v/>
      </c>
      <c r="AL4304" s="16" t="str">
        <f t="shared" si="271"/>
        <v/>
      </c>
    </row>
    <row r="4305" spans="1:38" x14ac:dyDescent="0.25">
      <c r="A4305" s="16" t="s">
        <v>959</v>
      </c>
      <c r="B4305" s="16" t="s">
        <v>3139</v>
      </c>
      <c r="C4305" s="16" t="s">
        <v>27</v>
      </c>
      <c r="D4305" s="16" t="s">
        <v>28</v>
      </c>
      <c r="E4305" s="16" t="s">
        <v>393</v>
      </c>
      <c r="F4305" s="16" t="s">
        <v>106</v>
      </c>
      <c r="G4305" s="16" t="s">
        <v>106</v>
      </c>
      <c r="H4305" s="16" t="s">
        <v>5134</v>
      </c>
      <c r="I4305" s="16" t="s">
        <v>65</v>
      </c>
      <c r="J4305" s="16" t="s">
        <v>218</v>
      </c>
      <c r="M4305" s="16" t="s">
        <v>315</v>
      </c>
      <c r="N4305" s="7">
        <v>45247</v>
      </c>
      <c r="O4305" s="9">
        <v>45247</v>
      </c>
      <c r="P4305" t="s">
        <v>1209</v>
      </c>
      <c r="Q4305">
        <v>1</v>
      </c>
      <c r="R4305">
        <v>134</v>
      </c>
      <c r="S4305">
        <v>4</v>
      </c>
      <c r="T4305" t="s">
        <v>3026</v>
      </c>
      <c r="U4305">
        <v>16</v>
      </c>
      <c r="V4305">
        <v>14</v>
      </c>
      <c r="W4305">
        <v>61</v>
      </c>
      <c r="X4305">
        <v>115</v>
      </c>
      <c r="Y4305">
        <v>588</v>
      </c>
      <c r="Z4305">
        <v>30</v>
      </c>
      <c r="AA4305">
        <v>13</v>
      </c>
      <c r="AD4305">
        <v>39</v>
      </c>
      <c r="AE4305">
        <v>4304</v>
      </c>
      <c r="AF4305" s="16" t="s">
        <v>39</v>
      </c>
      <c r="AG4305" s="16"/>
      <c r="AH4305" s="16"/>
      <c r="AI4305" s="16" t="str">
        <f t="shared" si="268"/>
        <v>(16,4,14,61,115,588,13, null, 39, 'L500 2024 USA',2024, '2023-11-17','2023-11-17','".Carbon::now()."','".Carbon::now()."'),</v>
      </c>
      <c r="AJ4305" s="16" t="str">
        <f t="shared" si="269"/>
        <v>('".DB::select("SELECT id_status FROM `status` WHERE `element_type` = 'task' AND status_type = 'client' AND name ='CONFIRMED'")[0]-&gt;id_status."',4304,1),</v>
      </c>
      <c r="AK4305" s="16" t="str">
        <f t="shared" si="270"/>
        <v/>
      </c>
      <c r="AL4305" s="16" t="str">
        <f t="shared" si="271"/>
        <v/>
      </c>
    </row>
    <row r="4306" spans="1:38" x14ac:dyDescent="0.25">
      <c r="A4306" s="16" t="s">
        <v>959</v>
      </c>
      <c r="B4306" s="16" t="s">
        <v>3139</v>
      </c>
      <c r="C4306" s="16" t="s">
        <v>27</v>
      </c>
      <c r="D4306" s="16" t="s">
        <v>28</v>
      </c>
      <c r="E4306" s="16" t="s">
        <v>393</v>
      </c>
      <c r="F4306" s="16" t="s">
        <v>106</v>
      </c>
      <c r="G4306" s="16" t="s">
        <v>106</v>
      </c>
      <c r="H4306" s="16" t="s">
        <v>3577</v>
      </c>
      <c r="I4306" s="16" t="s">
        <v>65</v>
      </c>
      <c r="J4306" s="16" t="s">
        <v>218</v>
      </c>
      <c r="M4306" s="16" t="s">
        <v>315</v>
      </c>
      <c r="N4306" s="7">
        <v>45247</v>
      </c>
      <c r="O4306" s="9">
        <v>45247</v>
      </c>
      <c r="P4306" t="s">
        <v>1209</v>
      </c>
      <c r="Q4306">
        <v>1</v>
      </c>
      <c r="R4306">
        <v>134</v>
      </c>
      <c r="S4306">
        <v>4</v>
      </c>
      <c r="T4306" t="s">
        <v>3026</v>
      </c>
      <c r="U4306">
        <v>16</v>
      </c>
      <c r="V4306">
        <v>14</v>
      </c>
      <c r="W4306">
        <v>61</v>
      </c>
      <c r="X4306">
        <v>115</v>
      </c>
      <c r="Y4306">
        <v>589</v>
      </c>
      <c r="Z4306">
        <v>30</v>
      </c>
      <c r="AA4306">
        <v>13</v>
      </c>
      <c r="AD4306">
        <v>39</v>
      </c>
      <c r="AE4306">
        <v>4305</v>
      </c>
      <c r="AF4306" s="16" t="s">
        <v>39</v>
      </c>
      <c r="AG4306" s="16"/>
      <c r="AH4306" s="16"/>
      <c r="AI4306" s="16" t="str">
        <f t="shared" si="268"/>
        <v>(16,4,14,61,115,589,13, null, 39, 'L500 2024 USA',2024, '2023-11-17','2023-11-17','".Carbon::now()."','".Carbon::now()."'),</v>
      </c>
      <c r="AJ4306" s="16" t="str">
        <f t="shared" si="269"/>
        <v>('".DB::select("SELECT id_status FROM `status` WHERE `element_type` = 'task' AND status_type = 'client' AND name ='CONFIRMED'")[0]-&gt;id_status."',4305,1),</v>
      </c>
      <c r="AK4306" s="16" t="str">
        <f t="shared" si="270"/>
        <v/>
      </c>
      <c r="AL4306" s="16" t="str">
        <f t="shared" si="271"/>
        <v/>
      </c>
    </row>
    <row r="4307" spans="1:38" x14ac:dyDescent="0.25">
      <c r="A4307" s="16" t="s">
        <v>959</v>
      </c>
      <c r="B4307" s="16" t="s">
        <v>3139</v>
      </c>
      <c r="C4307" s="16" t="s">
        <v>27</v>
      </c>
      <c r="D4307" s="16" t="s">
        <v>28</v>
      </c>
      <c r="E4307" s="16" t="s">
        <v>393</v>
      </c>
      <c r="F4307" s="16" t="s">
        <v>106</v>
      </c>
      <c r="G4307" s="16" t="s">
        <v>106</v>
      </c>
      <c r="H4307" s="16" t="s">
        <v>437</v>
      </c>
      <c r="I4307" s="16" t="s">
        <v>65</v>
      </c>
      <c r="J4307" s="16" t="s">
        <v>218</v>
      </c>
      <c r="M4307" s="16" t="s">
        <v>315</v>
      </c>
      <c r="N4307" s="7">
        <v>45247</v>
      </c>
      <c r="O4307" s="9">
        <v>45247</v>
      </c>
      <c r="P4307" t="s">
        <v>1209</v>
      </c>
      <c r="Q4307">
        <v>1</v>
      </c>
      <c r="R4307">
        <v>134</v>
      </c>
      <c r="S4307">
        <v>4</v>
      </c>
      <c r="T4307" t="s">
        <v>3026</v>
      </c>
      <c r="U4307">
        <v>16</v>
      </c>
      <c r="V4307">
        <v>14</v>
      </c>
      <c r="W4307">
        <v>61</v>
      </c>
      <c r="X4307">
        <v>115</v>
      </c>
      <c r="Y4307">
        <v>591</v>
      </c>
      <c r="Z4307">
        <v>30</v>
      </c>
      <c r="AA4307">
        <v>13</v>
      </c>
      <c r="AD4307">
        <v>39</v>
      </c>
      <c r="AE4307">
        <v>4306</v>
      </c>
      <c r="AF4307" s="16" t="s">
        <v>39</v>
      </c>
      <c r="AG4307" s="16"/>
      <c r="AH4307" s="16"/>
      <c r="AI4307" s="16" t="str">
        <f t="shared" si="268"/>
        <v>(16,4,14,61,115,591,13, null, 39, 'L500 2024 USA',2024, '2023-11-17','2023-11-17','".Carbon::now()."','".Carbon::now()."'),</v>
      </c>
      <c r="AJ4307" s="16" t="str">
        <f t="shared" si="269"/>
        <v>('".DB::select("SELECT id_status FROM `status` WHERE `element_type` = 'task' AND status_type = 'client' AND name ='CONFIRMED'")[0]-&gt;id_status."',4306,1),</v>
      </c>
      <c r="AK4307" s="16" t="str">
        <f t="shared" si="270"/>
        <v/>
      </c>
      <c r="AL4307" s="16" t="str">
        <f t="shared" si="271"/>
        <v/>
      </c>
    </row>
    <row r="4308" spans="1:38" x14ac:dyDescent="0.25">
      <c r="A4308" s="16" t="s">
        <v>959</v>
      </c>
      <c r="B4308" s="16" t="s">
        <v>3139</v>
      </c>
      <c r="C4308" s="16" t="s">
        <v>27</v>
      </c>
      <c r="D4308" s="16" t="s">
        <v>28</v>
      </c>
      <c r="E4308" s="16" t="s">
        <v>393</v>
      </c>
      <c r="F4308" s="16" t="s">
        <v>106</v>
      </c>
      <c r="G4308" s="16" t="s">
        <v>106</v>
      </c>
      <c r="H4308" s="16" t="s">
        <v>1001</v>
      </c>
      <c r="I4308" s="16" t="s">
        <v>65</v>
      </c>
      <c r="J4308" s="16" t="s">
        <v>218</v>
      </c>
      <c r="M4308" s="16" t="s">
        <v>315</v>
      </c>
      <c r="N4308" s="7">
        <v>45247</v>
      </c>
      <c r="O4308" s="9">
        <v>45247</v>
      </c>
      <c r="P4308" t="s">
        <v>1209</v>
      </c>
      <c r="Q4308">
        <v>1</v>
      </c>
      <c r="R4308">
        <v>134</v>
      </c>
      <c r="S4308">
        <v>4</v>
      </c>
      <c r="T4308" t="s">
        <v>3026</v>
      </c>
      <c r="U4308">
        <v>16</v>
      </c>
      <c r="V4308">
        <v>14</v>
      </c>
      <c r="W4308">
        <v>61</v>
      </c>
      <c r="X4308">
        <v>115</v>
      </c>
      <c r="Y4308">
        <v>620</v>
      </c>
      <c r="Z4308">
        <v>30</v>
      </c>
      <c r="AA4308">
        <v>13</v>
      </c>
      <c r="AD4308">
        <v>39</v>
      </c>
      <c r="AE4308">
        <v>4307</v>
      </c>
      <c r="AF4308" s="16" t="s">
        <v>39</v>
      </c>
      <c r="AG4308" s="16"/>
      <c r="AH4308" s="16"/>
      <c r="AI4308" s="16" t="str">
        <f t="shared" si="268"/>
        <v>(16,4,14,61,115,620,13, null, 39, 'L500 2024 USA',2024, '2023-11-17','2023-11-17','".Carbon::now()."','".Carbon::now()."'),</v>
      </c>
      <c r="AJ4308" s="16" t="str">
        <f t="shared" si="269"/>
        <v>('".DB::select("SELECT id_status FROM `status` WHERE `element_type` = 'task' AND status_type = 'client' AND name ='CONFIRMED'")[0]-&gt;id_status."',4307,1),</v>
      </c>
      <c r="AK4308" s="16" t="str">
        <f t="shared" si="270"/>
        <v/>
      </c>
      <c r="AL4308" s="16" t="str">
        <f t="shared" si="271"/>
        <v/>
      </c>
    </row>
    <row r="4309" spans="1:38" x14ac:dyDescent="0.25">
      <c r="A4309" s="16" t="s">
        <v>959</v>
      </c>
      <c r="B4309" s="16" t="s">
        <v>3139</v>
      </c>
      <c r="C4309" s="16" t="s">
        <v>27</v>
      </c>
      <c r="D4309" s="16" t="s">
        <v>28</v>
      </c>
      <c r="E4309" s="16" t="s">
        <v>393</v>
      </c>
      <c r="F4309" s="16" t="s">
        <v>106</v>
      </c>
      <c r="G4309" s="16" t="s">
        <v>106</v>
      </c>
      <c r="H4309" s="16" t="s">
        <v>1002</v>
      </c>
      <c r="I4309" s="16" t="s">
        <v>65</v>
      </c>
      <c r="J4309" s="16" t="s">
        <v>218</v>
      </c>
      <c r="M4309" s="16" t="s">
        <v>315</v>
      </c>
      <c r="N4309" s="7">
        <v>45247</v>
      </c>
      <c r="O4309" s="9">
        <v>45247</v>
      </c>
      <c r="P4309" t="s">
        <v>1209</v>
      </c>
      <c r="Q4309">
        <v>1</v>
      </c>
      <c r="R4309">
        <v>134</v>
      </c>
      <c r="S4309">
        <v>4</v>
      </c>
      <c r="T4309" t="s">
        <v>3026</v>
      </c>
      <c r="U4309">
        <v>16</v>
      </c>
      <c r="V4309">
        <v>14</v>
      </c>
      <c r="W4309">
        <v>61</v>
      </c>
      <c r="X4309">
        <v>115</v>
      </c>
      <c r="Y4309">
        <v>630</v>
      </c>
      <c r="Z4309">
        <v>30</v>
      </c>
      <c r="AA4309">
        <v>13</v>
      </c>
      <c r="AD4309">
        <v>39</v>
      </c>
      <c r="AE4309">
        <v>4308</v>
      </c>
      <c r="AF4309" s="16" t="s">
        <v>39</v>
      </c>
      <c r="AG4309" s="16"/>
      <c r="AH4309" s="16"/>
      <c r="AI4309" s="16" t="str">
        <f t="shared" si="268"/>
        <v>(16,4,14,61,115,630,13, null, 39, 'L500 2024 USA',2024, '2023-11-17','2023-11-17','".Carbon::now()."','".Carbon::now()."'),</v>
      </c>
      <c r="AJ4309" s="16" t="str">
        <f t="shared" si="269"/>
        <v>('".DB::select("SELECT id_status FROM `status` WHERE `element_type` = 'task' AND status_type = 'client' AND name ='CONFIRMED'")[0]-&gt;id_status."',4308,1),</v>
      </c>
      <c r="AK4309" s="16" t="str">
        <f t="shared" si="270"/>
        <v/>
      </c>
      <c r="AL4309" s="16" t="str">
        <f t="shared" si="271"/>
        <v/>
      </c>
    </row>
    <row r="4310" spans="1:38" x14ac:dyDescent="0.25">
      <c r="A4310" s="16" t="s">
        <v>959</v>
      </c>
      <c r="B4310" s="16" t="s">
        <v>3139</v>
      </c>
      <c r="C4310" s="16" t="s">
        <v>27</v>
      </c>
      <c r="D4310" s="16" t="s">
        <v>28</v>
      </c>
      <c r="E4310" s="16" t="s">
        <v>393</v>
      </c>
      <c r="F4310" s="16" t="s">
        <v>106</v>
      </c>
      <c r="G4310" s="16" t="s">
        <v>106</v>
      </c>
      <c r="H4310" s="16" t="s">
        <v>438</v>
      </c>
      <c r="I4310" s="16" t="s">
        <v>65</v>
      </c>
      <c r="J4310" s="16" t="s">
        <v>218</v>
      </c>
      <c r="M4310" s="16" t="s">
        <v>315</v>
      </c>
      <c r="N4310" s="7">
        <v>45247</v>
      </c>
      <c r="O4310" s="9">
        <v>45247</v>
      </c>
      <c r="P4310" t="s">
        <v>1209</v>
      </c>
      <c r="Q4310">
        <v>1</v>
      </c>
      <c r="R4310">
        <v>134</v>
      </c>
      <c r="S4310">
        <v>4</v>
      </c>
      <c r="T4310" t="s">
        <v>3026</v>
      </c>
      <c r="U4310">
        <v>16</v>
      </c>
      <c r="V4310">
        <v>14</v>
      </c>
      <c r="W4310">
        <v>61</v>
      </c>
      <c r="X4310">
        <v>115</v>
      </c>
      <c r="Y4310">
        <v>631</v>
      </c>
      <c r="Z4310">
        <v>30</v>
      </c>
      <c r="AA4310">
        <v>13</v>
      </c>
      <c r="AD4310">
        <v>39</v>
      </c>
      <c r="AE4310">
        <v>4309</v>
      </c>
      <c r="AF4310" s="16" t="s">
        <v>39</v>
      </c>
      <c r="AG4310" s="16"/>
      <c r="AH4310" s="16"/>
      <c r="AI4310" s="16" t="str">
        <f t="shared" si="268"/>
        <v>(16,4,14,61,115,631,13, null, 39, 'L500 2024 USA',2024, '2023-11-17','2023-11-17','".Carbon::now()."','".Carbon::now()."'),</v>
      </c>
      <c r="AJ4310" s="16" t="str">
        <f t="shared" si="269"/>
        <v>('".DB::select("SELECT id_status FROM `status` WHERE `element_type` = 'task' AND status_type = 'client' AND name ='CONFIRMED'")[0]-&gt;id_status."',4309,1),</v>
      </c>
      <c r="AK4310" s="16" t="str">
        <f t="shared" si="270"/>
        <v/>
      </c>
      <c r="AL4310" s="16" t="str">
        <f t="shared" si="271"/>
        <v/>
      </c>
    </row>
    <row r="4311" spans="1:38" x14ac:dyDescent="0.25">
      <c r="A4311" s="16" t="s">
        <v>959</v>
      </c>
      <c r="B4311" s="16" t="s">
        <v>3139</v>
      </c>
      <c r="C4311" s="16" t="s">
        <v>27</v>
      </c>
      <c r="D4311" s="16" t="s">
        <v>28</v>
      </c>
      <c r="E4311" s="16" t="s">
        <v>393</v>
      </c>
      <c r="F4311" s="16" t="s">
        <v>106</v>
      </c>
      <c r="G4311" s="16" t="s">
        <v>106</v>
      </c>
      <c r="H4311" s="16" t="s">
        <v>4586</v>
      </c>
      <c r="I4311" s="16" t="s">
        <v>65</v>
      </c>
      <c r="J4311" s="16" t="s">
        <v>218</v>
      </c>
      <c r="M4311" s="16" t="s">
        <v>315</v>
      </c>
      <c r="N4311" s="7">
        <v>45247</v>
      </c>
      <c r="O4311" s="9">
        <v>45247</v>
      </c>
      <c r="P4311" t="s">
        <v>1209</v>
      </c>
      <c r="Q4311">
        <v>1</v>
      </c>
      <c r="R4311">
        <v>134</v>
      </c>
      <c r="S4311">
        <v>4</v>
      </c>
      <c r="T4311" t="s">
        <v>3026</v>
      </c>
      <c r="U4311">
        <v>16</v>
      </c>
      <c r="V4311">
        <v>14</v>
      </c>
      <c r="W4311">
        <v>61</v>
      </c>
      <c r="X4311">
        <v>115</v>
      </c>
      <c r="Y4311">
        <v>645</v>
      </c>
      <c r="Z4311">
        <v>30</v>
      </c>
      <c r="AA4311">
        <v>13</v>
      </c>
      <c r="AD4311">
        <v>39</v>
      </c>
      <c r="AE4311">
        <v>4310</v>
      </c>
      <c r="AF4311" s="16" t="s">
        <v>39</v>
      </c>
      <c r="AG4311" s="16"/>
      <c r="AH4311" s="16"/>
      <c r="AI4311" s="16" t="str">
        <f t="shared" si="268"/>
        <v>(16,4,14,61,115,645,13, null, 39, 'L500 2024 USA',2024, '2023-11-17','2023-11-17','".Carbon::now()."','".Carbon::now()."'),</v>
      </c>
      <c r="AJ4311" s="16" t="str">
        <f t="shared" si="269"/>
        <v>('".DB::select("SELECT id_status FROM `status` WHERE `element_type` = 'task' AND status_type = 'client' AND name ='CONFIRMED'")[0]-&gt;id_status."',4310,1),</v>
      </c>
      <c r="AK4311" s="16" t="str">
        <f t="shared" si="270"/>
        <v/>
      </c>
      <c r="AL4311" s="16" t="str">
        <f t="shared" si="271"/>
        <v/>
      </c>
    </row>
    <row r="4312" spans="1:38" x14ac:dyDescent="0.25">
      <c r="A4312" s="16" t="s">
        <v>959</v>
      </c>
      <c r="B4312" s="16" t="s">
        <v>3139</v>
      </c>
      <c r="C4312" s="16" t="s">
        <v>27</v>
      </c>
      <c r="D4312" s="16" t="s">
        <v>28</v>
      </c>
      <c r="E4312" s="16" t="s">
        <v>393</v>
      </c>
      <c r="F4312" s="16" t="s">
        <v>106</v>
      </c>
      <c r="G4312" s="16" t="s">
        <v>106</v>
      </c>
      <c r="H4312" s="16" t="s">
        <v>4131</v>
      </c>
      <c r="I4312" s="16" t="s">
        <v>65</v>
      </c>
      <c r="J4312" s="16" t="s">
        <v>218</v>
      </c>
      <c r="M4312" s="16"/>
      <c r="N4312" s="7">
        <v>45247</v>
      </c>
      <c r="O4312" s="9">
        <v>45247</v>
      </c>
      <c r="P4312" t="s">
        <v>1209</v>
      </c>
      <c r="Q4312">
        <v>1</v>
      </c>
      <c r="R4312">
        <v>134</v>
      </c>
      <c r="S4312">
        <v>4</v>
      </c>
      <c r="T4312" t="s">
        <v>3026</v>
      </c>
      <c r="U4312">
        <v>16</v>
      </c>
      <c r="V4312">
        <v>14</v>
      </c>
      <c r="W4312">
        <v>61</v>
      </c>
      <c r="X4312">
        <v>115</v>
      </c>
      <c r="Y4312">
        <v>646</v>
      </c>
      <c r="Z4312">
        <v>30</v>
      </c>
      <c r="AA4312">
        <v>13</v>
      </c>
      <c r="AE4312">
        <v>4311</v>
      </c>
      <c r="AF4312" s="16" t="s">
        <v>24</v>
      </c>
      <c r="AG4312" s="16"/>
      <c r="AH4312" s="16"/>
      <c r="AI4312" s="16" t="str">
        <f t="shared" si="268"/>
        <v>(16,4,14,61,115,646,13, null, null, 'L500 2024 USA',2024, '2023-11-17','2023-11-17','".Carbon::now()."','".Carbon::now()."'),</v>
      </c>
      <c r="AJ4312" s="16" t="str">
        <f t="shared" si="269"/>
        <v>('".DB::select("SELECT id_status FROM `status` WHERE `element_type` = 'task' AND status_type = 'client' AND name ='CANCELLED'")[0]-&gt;id_status."',4311,1),</v>
      </c>
      <c r="AK4312" s="16" t="str">
        <f t="shared" si="270"/>
        <v/>
      </c>
      <c r="AL4312" s="16" t="str">
        <f t="shared" si="271"/>
        <v/>
      </c>
    </row>
    <row r="4313" spans="1:38" x14ac:dyDescent="0.25">
      <c r="A4313" s="16" t="s">
        <v>959</v>
      </c>
      <c r="B4313" s="16" t="s">
        <v>3139</v>
      </c>
      <c r="C4313" s="16" t="s">
        <v>27</v>
      </c>
      <c r="D4313" s="16" t="s">
        <v>28</v>
      </c>
      <c r="E4313" s="16" t="s">
        <v>393</v>
      </c>
      <c r="F4313" s="16" t="s">
        <v>106</v>
      </c>
      <c r="G4313" s="16" t="s">
        <v>106</v>
      </c>
      <c r="H4313" s="16" t="s">
        <v>4588</v>
      </c>
      <c r="I4313" s="16" t="s">
        <v>65</v>
      </c>
      <c r="J4313" s="16" t="s">
        <v>218</v>
      </c>
      <c r="M4313" s="16"/>
      <c r="N4313" s="7">
        <v>45247</v>
      </c>
      <c r="O4313" s="9">
        <v>45247</v>
      </c>
      <c r="P4313" t="s">
        <v>1209</v>
      </c>
      <c r="Q4313">
        <v>1</v>
      </c>
      <c r="R4313">
        <v>134</v>
      </c>
      <c r="S4313">
        <v>4</v>
      </c>
      <c r="T4313" t="s">
        <v>3026</v>
      </c>
      <c r="U4313">
        <v>16</v>
      </c>
      <c r="V4313">
        <v>14</v>
      </c>
      <c r="W4313">
        <v>61</v>
      </c>
      <c r="X4313">
        <v>115</v>
      </c>
      <c r="Y4313">
        <v>647</v>
      </c>
      <c r="Z4313">
        <v>30</v>
      </c>
      <c r="AA4313">
        <v>13</v>
      </c>
      <c r="AE4313">
        <v>4312</v>
      </c>
      <c r="AF4313" s="16" t="s">
        <v>24</v>
      </c>
      <c r="AG4313" s="16"/>
      <c r="AH4313" s="16"/>
      <c r="AI4313" s="16" t="str">
        <f t="shared" si="268"/>
        <v>(16,4,14,61,115,647,13, null, null, 'L500 2024 USA',2024, '2023-11-17','2023-11-17','".Carbon::now()."','".Carbon::now()."'),</v>
      </c>
      <c r="AJ4313" s="16" t="str">
        <f t="shared" si="269"/>
        <v>('".DB::select("SELECT id_status FROM `status` WHERE `element_type` = 'task' AND status_type = 'client' AND name ='CANCELLED'")[0]-&gt;id_status."',4312,1),</v>
      </c>
      <c r="AK4313" s="16" t="str">
        <f t="shared" si="270"/>
        <v/>
      </c>
      <c r="AL4313" s="16" t="str">
        <f t="shared" si="271"/>
        <v/>
      </c>
    </row>
    <row r="4314" spans="1:38" x14ac:dyDescent="0.25">
      <c r="A4314" s="16" t="s">
        <v>959</v>
      </c>
      <c r="B4314" s="16" t="s">
        <v>3139</v>
      </c>
      <c r="C4314" s="16" t="s">
        <v>27</v>
      </c>
      <c r="D4314" s="16" t="s">
        <v>28</v>
      </c>
      <c r="E4314" s="16" t="s">
        <v>393</v>
      </c>
      <c r="F4314" s="16" t="s">
        <v>106</v>
      </c>
      <c r="G4314" s="16" t="s">
        <v>106</v>
      </c>
      <c r="H4314" s="16" t="s">
        <v>4135</v>
      </c>
      <c r="I4314" s="16" t="s">
        <v>65</v>
      </c>
      <c r="J4314" s="16" t="s">
        <v>218</v>
      </c>
      <c r="M4314" s="16" t="s">
        <v>315</v>
      </c>
      <c r="N4314" s="7">
        <v>45247</v>
      </c>
      <c r="O4314" s="9">
        <v>45247</v>
      </c>
      <c r="P4314" t="s">
        <v>1209</v>
      </c>
      <c r="Q4314">
        <v>1</v>
      </c>
      <c r="R4314">
        <v>134</v>
      </c>
      <c r="S4314">
        <v>4</v>
      </c>
      <c r="T4314" t="s">
        <v>3026</v>
      </c>
      <c r="U4314">
        <v>16</v>
      </c>
      <c r="V4314">
        <v>14</v>
      </c>
      <c r="W4314">
        <v>61</v>
      </c>
      <c r="X4314">
        <v>115</v>
      </c>
      <c r="Y4314">
        <v>649</v>
      </c>
      <c r="Z4314">
        <v>30</v>
      </c>
      <c r="AA4314">
        <v>13</v>
      </c>
      <c r="AD4314">
        <v>39</v>
      </c>
      <c r="AE4314">
        <v>4313</v>
      </c>
      <c r="AF4314" s="16" t="s">
        <v>39</v>
      </c>
      <c r="AG4314" s="16"/>
      <c r="AH4314" s="16"/>
      <c r="AI4314" s="16" t="str">
        <f t="shared" si="268"/>
        <v>(16,4,14,61,115,649,13, null, 39, 'L500 2024 USA',2024, '2023-11-17','2023-11-17','".Carbon::now()."','".Carbon::now()."'),</v>
      </c>
      <c r="AJ4314" s="16" t="str">
        <f t="shared" si="269"/>
        <v>('".DB::select("SELECT id_status FROM `status` WHERE `element_type` = 'task' AND status_type = 'client' AND name ='CONFIRMED'")[0]-&gt;id_status."',4313,1),</v>
      </c>
      <c r="AK4314" s="16" t="str">
        <f t="shared" si="270"/>
        <v/>
      </c>
      <c r="AL4314" s="16" t="str">
        <f t="shared" si="271"/>
        <v/>
      </c>
    </row>
    <row r="4315" spans="1:38" x14ac:dyDescent="0.25">
      <c r="A4315" s="16" t="s">
        <v>959</v>
      </c>
      <c r="B4315" s="16" t="s">
        <v>3139</v>
      </c>
      <c r="C4315" s="16" t="s">
        <v>27</v>
      </c>
      <c r="D4315" s="16" t="s">
        <v>28</v>
      </c>
      <c r="E4315" s="16" t="s">
        <v>393</v>
      </c>
      <c r="F4315" s="16" t="s">
        <v>106</v>
      </c>
      <c r="G4315" s="16" t="s">
        <v>106</v>
      </c>
      <c r="H4315" s="16" t="s">
        <v>4137</v>
      </c>
      <c r="I4315" s="16" t="s">
        <v>65</v>
      </c>
      <c r="J4315" s="16" t="s">
        <v>218</v>
      </c>
      <c r="M4315" s="16" t="s">
        <v>315</v>
      </c>
      <c r="N4315" s="7">
        <v>45247</v>
      </c>
      <c r="O4315" s="9">
        <v>45247</v>
      </c>
      <c r="P4315" t="s">
        <v>1209</v>
      </c>
      <c r="Q4315">
        <v>1</v>
      </c>
      <c r="R4315">
        <v>134</v>
      </c>
      <c r="S4315">
        <v>4</v>
      </c>
      <c r="T4315" t="s">
        <v>3026</v>
      </c>
      <c r="U4315">
        <v>16</v>
      </c>
      <c r="V4315">
        <v>14</v>
      </c>
      <c r="W4315">
        <v>61</v>
      </c>
      <c r="X4315">
        <v>115</v>
      </c>
      <c r="Y4315">
        <v>652</v>
      </c>
      <c r="Z4315">
        <v>30</v>
      </c>
      <c r="AA4315">
        <v>13</v>
      </c>
      <c r="AD4315">
        <v>39</v>
      </c>
      <c r="AE4315">
        <v>4314</v>
      </c>
      <c r="AF4315" s="16" t="s">
        <v>39</v>
      </c>
      <c r="AG4315" s="16"/>
      <c r="AH4315" s="16"/>
      <c r="AI4315" s="16" t="str">
        <f t="shared" si="268"/>
        <v>(16,4,14,61,115,652,13, null, 39, 'L500 2024 USA',2024, '2023-11-17','2023-11-17','".Carbon::now()."','".Carbon::now()."'),</v>
      </c>
      <c r="AJ4315" s="16" t="str">
        <f t="shared" si="269"/>
        <v>('".DB::select("SELECT id_status FROM `status` WHERE `element_type` = 'task' AND status_type = 'client' AND name ='CONFIRMED'")[0]-&gt;id_status."',4314,1),</v>
      </c>
      <c r="AK4315" s="16" t="str">
        <f t="shared" si="270"/>
        <v/>
      </c>
      <c r="AL4315" s="16" t="str">
        <f t="shared" si="271"/>
        <v/>
      </c>
    </row>
    <row r="4316" spans="1:38" x14ac:dyDescent="0.25">
      <c r="A4316" s="16" t="s">
        <v>959</v>
      </c>
      <c r="B4316" s="16" t="s">
        <v>3139</v>
      </c>
      <c r="C4316" s="16" t="s">
        <v>27</v>
      </c>
      <c r="D4316" s="16" t="s">
        <v>28</v>
      </c>
      <c r="E4316" s="16" t="s">
        <v>393</v>
      </c>
      <c r="F4316" s="16" t="s">
        <v>106</v>
      </c>
      <c r="G4316" s="16" t="s">
        <v>106</v>
      </c>
      <c r="H4316" s="16" t="s">
        <v>915</v>
      </c>
      <c r="I4316" s="16" t="s">
        <v>65</v>
      </c>
      <c r="J4316" s="16" t="s">
        <v>218</v>
      </c>
      <c r="M4316" s="16" t="s">
        <v>315</v>
      </c>
      <c r="N4316" s="7">
        <v>45247</v>
      </c>
      <c r="O4316" s="9">
        <v>45247</v>
      </c>
      <c r="P4316" t="s">
        <v>1209</v>
      </c>
      <c r="Q4316">
        <v>1</v>
      </c>
      <c r="R4316">
        <v>134</v>
      </c>
      <c r="S4316">
        <v>4</v>
      </c>
      <c r="T4316" t="s">
        <v>3026</v>
      </c>
      <c r="U4316">
        <v>16</v>
      </c>
      <c r="V4316">
        <v>14</v>
      </c>
      <c r="W4316">
        <v>61</v>
      </c>
      <c r="X4316">
        <v>115</v>
      </c>
      <c r="Y4316">
        <v>656</v>
      </c>
      <c r="Z4316">
        <v>30</v>
      </c>
      <c r="AA4316">
        <v>13</v>
      </c>
      <c r="AD4316">
        <v>39</v>
      </c>
      <c r="AE4316">
        <v>4315</v>
      </c>
      <c r="AF4316" s="16" t="s">
        <v>39</v>
      </c>
      <c r="AG4316" s="16"/>
      <c r="AH4316" s="16"/>
      <c r="AI4316" s="16" t="str">
        <f t="shared" si="268"/>
        <v>(16,4,14,61,115,656,13, null, 39, 'L500 2024 USA',2024, '2023-11-17','2023-11-17','".Carbon::now()."','".Carbon::now()."'),</v>
      </c>
      <c r="AJ4316" s="16" t="str">
        <f t="shared" si="269"/>
        <v>('".DB::select("SELECT id_status FROM `status` WHERE `element_type` = 'task' AND status_type = 'client' AND name ='CONFIRMED'")[0]-&gt;id_status."',4315,1),</v>
      </c>
      <c r="AK4316" s="16" t="str">
        <f t="shared" si="270"/>
        <v/>
      </c>
      <c r="AL4316" s="16" t="str">
        <f t="shared" si="271"/>
        <v/>
      </c>
    </row>
    <row r="4317" spans="1:38" x14ac:dyDescent="0.25">
      <c r="A4317" s="16" t="s">
        <v>959</v>
      </c>
      <c r="B4317" s="16" t="s">
        <v>3139</v>
      </c>
      <c r="C4317" s="16" t="s">
        <v>27</v>
      </c>
      <c r="D4317" s="16" t="s">
        <v>28</v>
      </c>
      <c r="E4317" s="16" t="s">
        <v>393</v>
      </c>
      <c r="F4317" s="16" t="s">
        <v>106</v>
      </c>
      <c r="G4317" s="16" t="s">
        <v>106</v>
      </c>
      <c r="H4317" s="16" t="s">
        <v>4590</v>
      </c>
      <c r="I4317" s="16" t="s">
        <v>65</v>
      </c>
      <c r="J4317" s="16" t="s">
        <v>218</v>
      </c>
      <c r="M4317" s="16" t="s">
        <v>315</v>
      </c>
      <c r="N4317" s="7">
        <v>45247</v>
      </c>
      <c r="O4317" s="9">
        <v>45247</v>
      </c>
      <c r="P4317" t="s">
        <v>1209</v>
      </c>
      <c r="Q4317">
        <v>1</v>
      </c>
      <c r="R4317">
        <v>134</v>
      </c>
      <c r="S4317">
        <v>4</v>
      </c>
      <c r="T4317" t="s">
        <v>3026</v>
      </c>
      <c r="U4317">
        <v>16</v>
      </c>
      <c r="V4317">
        <v>14</v>
      </c>
      <c r="W4317">
        <v>61</v>
      </c>
      <c r="X4317">
        <v>115</v>
      </c>
      <c r="Y4317">
        <v>657</v>
      </c>
      <c r="Z4317">
        <v>30</v>
      </c>
      <c r="AA4317">
        <v>13</v>
      </c>
      <c r="AD4317">
        <v>39</v>
      </c>
      <c r="AE4317">
        <v>4316</v>
      </c>
      <c r="AF4317" s="16" t="s">
        <v>39</v>
      </c>
      <c r="AG4317" s="16"/>
      <c r="AH4317" s="16"/>
      <c r="AI4317" s="16" t="str">
        <f t="shared" si="268"/>
        <v>(16,4,14,61,115,657,13, null, 39, 'L500 2024 USA',2024, '2023-11-17','2023-11-17','".Carbon::now()."','".Carbon::now()."'),</v>
      </c>
      <c r="AJ4317" s="16" t="str">
        <f t="shared" si="269"/>
        <v>('".DB::select("SELECT id_status FROM `status` WHERE `element_type` = 'task' AND status_type = 'client' AND name ='CONFIRMED'")[0]-&gt;id_status."',4316,1),</v>
      </c>
      <c r="AK4317" s="16" t="str">
        <f t="shared" si="270"/>
        <v/>
      </c>
      <c r="AL4317" s="16" t="str">
        <f t="shared" si="271"/>
        <v/>
      </c>
    </row>
    <row r="4318" spans="1:38" x14ac:dyDescent="0.25">
      <c r="A4318" s="16" t="s">
        <v>959</v>
      </c>
      <c r="B4318" s="16" t="s">
        <v>3139</v>
      </c>
      <c r="C4318" s="16" t="s">
        <v>27</v>
      </c>
      <c r="D4318" s="16" t="s">
        <v>28</v>
      </c>
      <c r="E4318" s="16" t="s">
        <v>393</v>
      </c>
      <c r="F4318" s="16" t="s">
        <v>106</v>
      </c>
      <c r="G4318" s="16" t="s">
        <v>106</v>
      </c>
      <c r="H4318" s="16" t="s">
        <v>916</v>
      </c>
      <c r="I4318" s="16" t="s">
        <v>65</v>
      </c>
      <c r="J4318" s="16" t="s">
        <v>218</v>
      </c>
      <c r="M4318" s="16" t="s">
        <v>315</v>
      </c>
      <c r="N4318" s="7">
        <v>45247</v>
      </c>
      <c r="O4318" s="9">
        <v>45247</v>
      </c>
      <c r="P4318" t="s">
        <v>1209</v>
      </c>
      <c r="Q4318">
        <v>1</v>
      </c>
      <c r="R4318">
        <v>134</v>
      </c>
      <c r="S4318">
        <v>4</v>
      </c>
      <c r="T4318" t="s">
        <v>3026</v>
      </c>
      <c r="U4318">
        <v>16</v>
      </c>
      <c r="V4318">
        <v>14</v>
      </c>
      <c r="W4318">
        <v>61</v>
      </c>
      <c r="X4318">
        <v>115</v>
      </c>
      <c r="Y4318">
        <v>658</v>
      </c>
      <c r="Z4318">
        <v>30</v>
      </c>
      <c r="AA4318">
        <v>13</v>
      </c>
      <c r="AD4318">
        <v>39</v>
      </c>
      <c r="AE4318">
        <v>4317</v>
      </c>
      <c r="AF4318" s="16" t="s">
        <v>39</v>
      </c>
      <c r="AG4318" s="16"/>
      <c r="AH4318" s="16"/>
      <c r="AI4318" s="16" t="str">
        <f t="shared" si="268"/>
        <v>(16,4,14,61,115,658,13, null, 39, 'L500 2024 USA',2024, '2023-11-17','2023-11-17','".Carbon::now()."','".Carbon::now()."'),</v>
      </c>
      <c r="AJ4318" s="16" t="str">
        <f t="shared" si="269"/>
        <v>('".DB::select("SELECT id_status FROM `status` WHERE `element_type` = 'task' AND status_type = 'client' AND name ='CONFIRMED'")[0]-&gt;id_status."',4317,1),</v>
      </c>
      <c r="AK4318" s="16" t="str">
        <f t="shared" si="270"/>
        <v/>
      </c>
      <c r="AL4318" s="16" t="str">
        <f t="shared" si="271"/>
        <v/>
      </c>
    </row>
    <row r="4319" spans="1:38" x14ac:dyDescent="0.25">
      <c r="A4319" s="16" t="s">
        <v>959</v>
      </c>
      <c r="B4319" s="16" t="s">
        <v>3139</v>
      </c>
      <c r="C4319" s="16" t="s">
        <v>27</v>
      </c>
      <c r="D4319" s="16" t="s">
        <v>28</v>
      </c>
      <c r="E4319" s="16" t="s">
        <v>393</v>
      </c>
      <c r="F4319" s="16" t="s">
        <v>106</v>
      </c>
      <c r="G4319" s="16" t="s">
        <v>106</v>
      </c>
      <c r="H4319" s="16" t="s">
        <v>439</v>
      </c>
      <c r="I4319" s="16" t="s">
        <v>65</v>
      </c>
      <c r="J4319" s="16" t="s">
        <v>218</v>
      </c>
      <c r="M4319" s="16" t="s">
        <v>315</v>
      </c>
      <c r="N4319" s="7">
        <v>45247</v>
      </c>
      <c r="O4319" s="9">
        <v>45247</v>
      </c>
      <c r="P4319" t="s">
        <v>1209</v>
      </c>
      <c r="Q4319">
        <v>1</v>
      </c>
      <c r="R4319">
        <v>134</v>
      </c>
      <c r="S4319">
        <v>4</v>
      </c>
      <c r="T4319" t="s">
        <v>3026</v>
      </c>
      <c r="U4319">
        <v>16</v>
      </c>
      <c r="V4319">
        <v>14</v>
      </c>
      <c r="W4319">
        <v>61</v>
      </c>
      <c r="X4319">
        <v>115</v>
      </c>
      <c r="Y4319">
        <v>671</v>
      </c>
      <c r="Z4319">
        <v>30</v>
      </c>
      <c r="AA4319">
        <v>13</v>
      </c>
      <c r="AD4319">
        <v>39</v>
      </c>
      <c r="AE4319">
        <v>4318</v>
      </c>
      <c r="AF4319" s="16" t="s">
        <v>39</v>
      </c>
      <c r="AG4319" s="16"/>
      <c r="AH4319" s="16"/>
      <c r="AI4319" s="16" t="str">
        <f t="shared" si="268"/>
        <v>(16,4,14,61,115,671,13, null, 39, 'L500 2024 USA',2024, '2023-11-17','2023-11-17','".Carbon::now()."','".Carbon::now()."'),</v>
      </c>
      <c r="AJ4319" s="16" t="str">
        <f t="shared" si="269"/>
        <v>('".DB::select("SELECT id_status FROM `status` WHERE `element_type` = 'task' AND status_type = 'client' AND name ='CONFIRMED'")[0]-&gt;id_status."',4318,1),</v>
      </c>
      <c r="AK4319" s="16" t="str">
        <f t="shared" si="270"/>
        <v/>
      </c>
      <c r="AL4319" s="16" t="str">
        <f t="shared" si="271"/>
        <v/>
      </c>
    </row>
    <row r="4320" spans="1:38" x14ac:dyDescent="0.25">
      <c r="A4320" s="16" t="s">
        <v>959</v>
      </c>
      <c r="B4320" s="16" t="s">
        <v>3139</v>
      </c>
      <c r="C4320" s="16" t="s">
        <v>27</v>
      </c>
      <c r="D4320" s="16" t="s">
        <v>28</v>
      </c>
      <c r="E4320" s="16" t="s">
        <v>393</v>
      </c>
      <c r="F4320" s="16" t="s">
        <v>106</v>
      </c>
      <c r="G4320" s="16" t="s">
        <v>106</v>
      </c>
      <c r="H4320" s="16" t="s">
        <v>440</v>
      </c>
      <c r="I4320" s="16" t="s">
        <v>65</v>
      </c>
      <c r="J4320" s="16" t="s">
        <v>218</v>
      </c>
      <c r="M4320" s="16" t="s">
        <v>315</v>
      </c>
      <c r="N4320" s="7">
        <v>45247</v>
      </c>
      <c r="O4320" s="9">
        <v>45247</v>
      </c>
      <c r="P4320" t="s">
        <v>1209</v>
      </c>
      <c r="Q4320">
        <v>1</v>
      </c>
      <c r="R4320">
        <v>134</v>
      </c>
      <c r="S4320">
        <v>4</v>
      </c>
      <c r="T4320" t="s">
        <v>3026</v>
      </c>
      <c r="U4320">
        <v>16</v>
      </c>
      <c r="V4320">
        <v>14</v>
      </c>
      <c r="W4320">
        <v>61</v>
      </c>
      <c r="X4320">
        <v>115</v>
      </c>
      <c r="Y4320">
        <v>684</v>
      </c>
      <c r="Z4320">
        <v>30</v>
      </c>
      <c r="AA4320">
        <v>13</v>
      </c>
      <c r="AD4320">
        <v>39</v>
      </c>
      <c r="AE4320">
        <v>4319</v>
      </c>
      <c r="AF4320" s="16" t="s">
        <v>39</v>
      </c>
      <c r="AG4320" s="16"/>
      <c r="AH4320" s="16"/>
      <c r="AI4320" s="16" t="str">
        <f t="shared" si="268"/>
        <v>(16,4,14,61,115,684,13, null, 39, 'L500 2024 USA',2024, '2023-11-17','2023-11-17','".Carbon::now()."','".Carbon::now()."'),</v>
      </c>
      <c r="AJ4320" s="16" t="str">
        <f t="shared" si="269"/>
        <v>('".DB::select("SELECT id_status FROM `status` WHERE `element_type` = 'task' AND status_type = 'client' AND name ='CONFIRMED'")[0]-&gt;id_status."',4319,1),</v>
      </c>
      <c r="AK4320" s="16" t="str">
        <f t="shared" si="270"/>
        <v/>
      </c>
      <c r="AL4320" s="16" t="str">
        <f t="shared" si="271"/>
        <v/>
      </c>
    </row>
    <row r="4321" spans="1:38" x14ac:dyDescent="0.25">
      <c r="A4321" s="16" t="s">
        <v>959</v>
      </c>
      <c r="B4321" s="16" t="s">
        <v>3139</v>
      </c>
      <c r="C4321" s="16" t="s">
        <v>27</v>
      </c>
      <c r="D4321" s="16" t="s">
        <v>28</v>
      </c>
      <c r="E4321" s="16" t="s">
        <v>393</v>
      </c>
      <c r="F4321" s="16" t="s">
        <v>106</v>
      </c>
      <c r="G4321" s="16" t="s">
        <v>106</v>
      </c>
      <c r="H4321" s="16" t="s">
        <v>825</v>
      </c>
      <c r="I4321" s="16" t="s">
        <v>65</v>
      </c>
      <c r="J4321" s="16" t="s">
        <v>218</v>
      </c>
      <c r="M4321" s="16"/>
      <c r="N4321" s="7">
        <v>45247</v>
      </c>
      <c r="O4321" s="9">
        <v>45247</v>
      </c>
      <c r="P4321" t="s">
        <v>1209</v>
      </c>
      <c r="Q4321">
        <v>1</v>
      </c>
      <c r="R4321">
        <v>134</v>
      </c>
      <c r="S4321">
        <v>4</v>
      </c>
      <c r="T4321" t="s">
        <v>3026</v>
      </c>
      <c r="U4321">
        <v>16</v>
      </c>
      <c r="V4321">
        <v>14</v>
      </c>
      <c r="W4321">
        <v>61</v>
      </c>
      <c r="X4321">
        <v>115</v>
      </c>
      <c r="Y4321">
        <v>687</v>
      </c>
      <c r="Z4321">
        <v>30</v>
      </c>
      <c r="AA4321">
        <v>13</v>
      </c>
      <c r="AE4321">
        <v>4320</v>
      </c>
      <c r="AF4321" s="16" t="s">
        <v>24</v>
      </c>
      <c r="AG4321" s="16"/>
      <c r="AH4321" s="16"/>
      <c r="AI4321" s="16" t="str">
        <f t="shared" si="268"/>
        <v>(16,4,14,61,115,687,13, null, null, 'L500 2024 USA',2024, '2023-11-17','2023-11-17','".Carbon::now()."','".Carbon::now()."'),</v>
      </c>
      <c r="AJ4321" s="16" t="str">
        <f t="shared" si="269"/>
        <v>('".DB::select("SELECT id_status FROM `status` WHERE `element_type` = 'task' AND status_type = 'client' AND name ='CANCELLED'")[0]-&gt;id_status."',4320,1),</v>
      </c>
      <c r="AK4321" s="16" t="str">
        <f t="shared" si="270"/>
        <v/>
      </c>
      <c r="AL4321" s="16" t="str">
        <f t="shared" si="271"/>
        <v/>
      </c>
    </row>
    <row r="4322" spans="1:38" x14ac:dyDescent="0.25">
      <c r="A4322" s="16" t="s">
        <v>959</v>
      </c>
      <c r="B4322" s="16" t="s">
        <v>3139</v>
      </c>
      <c r="C4322" s="16" t="s">
        <v>27</v>
      </c>
      <c r="D4322" s="16" t="s">
        <v>28</v>
      </c>
      <c r="E4322" s="16" t="s">
        <v>393</v>
      </c>
      <c r="F4322" s="16" t="s">
        <v>106</v>
      </c>
      <c r="G4322" s="16" t="s">
        <v>106</v>
      </c>
      <c r="H4322" s="16" t="s">
        <v>826</v>
      </c>
      <c r="I4322" s="16" t="s">
        <v>65</v>
      </c>
      <c r="J4322" s="16" t="s">
        <v>218</v>
      </c>
      <c r="M4322" s="16" t="s">
        <v>315</v>
      </c>
      <c r="N4322" s="7">
        <v>45247</v>
      </c>
      <c r="O4322" s="9">
        <v>45247</v>
      </c>
      <c r="P4322" t="s">
        <v>1209</v>
      </c>
      <c r="Q4322">
        <v>1</v>
      </c>
      <c r="R4322">
        <v>134</v>
      </c>
      <c r="S4322">
        <v>4</v>
      </c>
      <c r="T4322" t="s">
        <v>3026</v>
      </c>
      <c r="U4322">
        <v>16</v>
      </c>
      <c r="V4322">
        <v>14</v>
      </c>
      <c r="W4322">
        <v>61</v>
      </c>
      <c r="X4322">
        <v>115</v>
      </c>
      <c r="Y4322">
        <v>694</v>
      </c>
      <c r="Z4322">
        <v>30</v>
      </c>
      <c r="AA4322">
        <v>13</v>
      </c>
      <c r="AD4322">
        <v>39</v>
      </c>
      <c r="AE4322">
        <v>4321</v>
      </c>
      <c r="AF4322" s="16" t="s">
        <v>39</v>
      </c>
      <c r="AG4322" s="16"/>
      <c r="AH4322" s="16"/>
      <c r="AI4322" s="16" t="str">
        <f t="shared" si="268"/>
        <v>(16,4,14,61,115,694,13, null, 39, 'L500 2024 USA',2024, '2023-11-17','2023-11-17','".Carbon::now()."','".Carbon::now()."'),</v>
      </c>
      <c r="AJ4322" s="16" t="str">
        <f t="shared" si="269"/>
        <v>('".DB::select("SELECT id_status FROM `status` WHERE `element_type` = 'task' AND status_type = 'client' AND name ='CONFIRMED'")[0]-&gt;id_status."',4321,1),</v>
      </c>
      <c r="AK4322" s="16" t="str">
        <f t="shared" si="270"/>
        <v/>
      </c>
      <c r="AL4322" s="16" t="str">
        <f t="shared" si="271"/>
        <v/>
      </c>
    </row>
    <row r="4323" spans="1:38" x14ac:dyDescent="0.25">
      <c r="A4323" s="16" t="s">
        <v>959</v>
      </c>
      <c r="B4323" s="16" t="s">
        <v>3139</v>
      </c>
      <c r="C4323" s="16" t="s">
        <v>27</v>
      </c>
      <c r="D4323" s="16" t="s">
        <v>28</v>
      </c>
      <c r="E4323" s="16" t="s">
        <v>393</v>
      </c>
      <c r="F4323" s="16" t="s">
        <v>106</v>
      </c>
      <c r="G4323" s="16" t="s">
        <v>106</v>
      </c>
      <c r="H4323" s="16" t="s">
        <v>441</v>
      </c>
      <c r="I4323" s="16" t="s">
        <v>65</v>
      </c>
      <c r="J4323" s="16" t="s">
        <v>218</v>
      </c>
      <c r="M4323" s="16" t="s">
        <v>315</v>
      </c>
      <c r="N4323" s="7">
        <v>45247</v>
      </c>
      <c r="O4323" s="9">
        <v>45247</v>
      </c>
      <c r="P4323" t="s">
        <v>1209</v>
      </c>
      <c r="Q4323">
        <v>1</v>
      </c>
      <c r="R4323">
        <v>134</v>
      </c>
      <c r="S4323">
        <v>4</v>
      </c>
      <c r="T4323" t="s">
        <v>3026</v>
      </c>
      <c r="U4323">
        <v>16</v>
      </c>
      <c r="V4323">
        <v>14</v>
      </c>
      <c r="W4323">
        <v>61</v>
      </c>
      <c r="X4323">
        <v>115</v>
      </c>
      <c r="Y4323">
        <v>695</v>
      </c>
      <c r="Z4323">
        <v>30</v>
      </c>
      <c r="AA4323">
        <v>13</v>
      </c>
      <c r="AD4323">
        <v>39</v>
      </c>
      <c r="AE4323">
        <v>4322</v>
      </c>
      <c r="AF4323" s="16" t="s">
        <v>39</v>
      </c>
      <c r="AG4323" s="16"/>
      <c r="AH4323" s="16"/>
      <c r="AI4323" s="16" t="str">
        <f t="shared" si="268"/>
        <v>(16,4,14,61,115,695,13, null, 39, 'L500 2024 USA',2024, '2023-11-17','2023-11-17','".Carbon::now()."','".Carbon::now()."'),</v>
      </c>
      <c r="AJ4323" s="16" t="str">
        <f t="shared" si="269"/>
        <v>('".DB::select("SELECT id_status FROM `status` WHERE `element_type` = 'task' AND status_type = 'client' AND name ='CONFIRMED'")[0]-&gt;id_status."',4322,1),</v>
      </c>
      <c r="AK4323" s="16" t="str">
        <f t="shared" si="270"/>
        <v/>
      </c>
      <c r="AL4323" s="16" t="str">
        <f t="shared" si="271"/>
        <v/>
      </c>
    </row>
    <row r="4324" spans="1:38" x14ac:dyDescent="0.25">
      <c r="A4324" s="16" t="s">
        <v>959</v>
      </c>
      <c r="B4324" s="16" t="s">
        <v>3139</v>
      </c>
      <c r="C4324" s="16" t="s">
        <v>27</v>
      </c>
      <c r="D4324" s="16" t="s">
        <v>28</v>
      </c>
      <c r="E4324" s="16" t="s">
        <v>393</v>
      </c>
      <c r="F4324" s="16" t="s">
        <v>106</v>
      </c>
      <c r="G4324" s="16" t="s">
        <v>106</v>
      </c>
      <c r="H4324" s="16" t="s">
        <v>827</v>
      </c>
      <c r="I4324" s="16" t="s">
        <v>65</v>
      </c>
      <c r="J4324" s="16" t="s">
        <v>218</v>
      </c>
      <c r="M4324" s="16" t="s">
        <v>315</v>
      </c>
      <c r="N4324" s="7">
        <v>45247</v>
      </c>
      <c r="O4324" s="9">
        <v>45247</v>
      </c>
      <c r="P4324" t="s">
        <v>1209</v>
      </c>
      <c r="Q4324">
        <v>1</v>
      </c>
      <c r="R4324">
        <v>134</v>
      </c>
      <c r="S4324">
        <v>4</v>
      </c>
      <c r="T4324" t="s">
        <v>3026</v>
      </c>
      <c r="U4324">
        <v>16</v>
      </c>
      <c r="V4324">
        <v>14</v>
      </c>
      <c r="W4324">
        <v>61</v>
      </c>
      <c r="X4324">
        <v>115</v>
      </c>
      <c r="Y4324">
        <v>696</v>
      </c>
      <c r="Z4324">
        <v>30</v>
      </c>
      <c r="AA4324">
        <v>13</v>
      </c>
      <c r="AD4324">
        <v>39</v>
      </c>
      <c r="AE4324">
        <v>4323</v>
      </c>
      <c r="AF4324" s="16" t="s">
        <v>39</v>
      </c>
      <c r="AG4324" s="16"/>
      <c r="AH4324" s="16"/>
      <c r="AI4324" s="16" t="str">
        <f t="shared" si="268"/>
        <v>(16,4,14,61,115,696,13, null, 39, 'L500 2024 USA',2024, '2023-11-17','2023-11-17','".Carbon::now()."','".Carbon::now()."'),</v>
      </c>
      <c r="AJ4324" s="16" t="str">
        <f t="shared" si="269"/>
        <v>('".DB::select("SELECT id_status FROM `status` WHERE `element_type` = 'task' AND status_type = 'client' AND name ='CONFIRMED'")[0]-&gt;id_status."',4323,1),</v>
      </c>
      <c r="AK4324" s="16" t="str">
        <f t="shared" si="270"/>
        <v/>
      </c>
      <c r="AL4324" s="16" t="str">
        <f t="shared" si="271"/>
        <v/>
      </c>
    </row>
    <row r="4325" spans="1:38" x14ac:dyDescent="0.25">
      <c r="A4325" s="16" t="s">
        <v>959</v>
      </c>
      <c r="B4325" s="16" t="s">
        <v>3139</v>
      </c>
      <c r="C4325" s="16" t="s">
        <v>27</v>
      </c>
      <c r="D4325" s="16" t="s">
        <v>28</v>
      </c>
      <c r="E4325" s="16" t="s">
        <v>393</v>
      </c>
      <c r="F4325" s="16" t="s">
        <v>106</v>
      </c>
      <c r="G4325" s="16" t="s">
        <v>106</v>
      </c>
      <c r="H4325" s="16" t="s">
        <v>4592</v>
      </c>
      <c r="I4325" s="16" t="s">
        <v>65</v>
      </c>
      <c r="J4325" s="16" t="s">
        <v>218</v>
      </c>
      <c r="M4325" s="16" t="s">
        <v>315</v>
      </c>
      <c r="N4325" s="7">
        <v>45247</v>
      </c>
      <c r="O4325" s="9">
        <v>45247</v>
      </c>
      <c r="P4325" t="s">
        <v>1209</v>
      </c>
      <c r="Q4325">
        <v>1</v>
      </c>
      <c r="R4325">
        <v>134</v>
      </c>
      <c r="S4325">
        <v>4</v>
      </c>
      <c r="T4325" t="s">
        <v>3026</v>
      </c>
      <c r="U4325">
        <v>16</v>
      </c>
      <c r="V4325">
        <v>14</v>
      </c>
      <c r="W4325">
        <v>61</v>
      </c>
      <c r="X4325">
        <v>115</v>
      </c>
      <c r="Y4325">
        <v>724</v>
      </c>
      <c r="Z4325">
        <v>30</v>
      </c>
      <c r="AA4325">
        <v>13</v>
      </c>
      <c r="AD4325">
        <v>39</v>
      </c>
      <c r="AE4325">
        <v>4324</v>
      </c>
      <c r="AF4325" s="16" t="s">
        <v>39</v>
      </c>
      <c r="AG4325" s="16"/>
      <c r="AH4325" s="16"/>
      <c r="AI4325" s="16" t="str">
        <f t="shared" si="268"/>
        <v>(16,4,14,61,115,724,13, null, 39, 'L500 2024 USA',2024, '2023-11-17','2023-11-17','".Carbon::now()."','".Carbon::now()."'),</v>
      </c>
      <c r="AJ4325" s="16" t="str">
        <f t="shared" si="269"/>
        <v>('".DB::select("SELECT id_status FROM `status` WHERE `element_type` = 'task' AND status_type = 'client' AND name ='CONFIRMED'")[0]-&gt;id_status."',4324,1),</v>
      </c>
      <c r="AK4325" s="16" t="str">
        <f t="shared" si="270"/>
        <v/>
      </c>
      <c r="AL4325" s="16" t="str">
        <f t="shared" si="271"/>
        <v/>
      </c>
    </row>
    <row r="4326" spans="1:38" x14ac:dyDescent="0.25">
      <c r="A4326" s="16" t="s">
        <v>959</v>
      </c>
      <c r="B4326" s="16" t="s">
        <v>3139</v>
      </c>
      <c r="C4326" s="16" t="s">
        <v>27</v>
      </c>
      <c r="D4326" s="16" t="s">
        <v>28</v>
      </c>
      <c r="E4326" s="16" t="s">
        <v>393</v>
      </c>
      <c r="F4326" s="16" t="s">
        <v>106</v>
      </c>
      <c r="G4326" s="16" t="s">
        <v>106</v>
      </c>
      <c r="H4326" s="16" t="s">
        <v>465</v>
      </c>
      <c r="I4326" s="16" t="s">
        <v>65</v>
      </c>
      <c r="J4326" s="16" t="s">
        <v>218</v>
      </c>
      <c r="M4326" s="16" t="s">
        <v>315</v>
      </c>
      <c r="N4326" s="7">
        <v>45247</v>
      </c>
      <c r="O4326" s="9">
        <v>45247</v>
      </c>
      <c r="P4326" t="s">
        <v>1209</v>
      </c>
      <c r="Q4326">
        <v>1</v>
      </c>
      <c r="R4326">
        <v>134</v>
      </c>
      <c r="S4326">
        <v>4</v>
      </c>
      <c r="T4326" t="s">
        <v>3026</v>
      </c>
      <c r="U4326">
        <v>16</v>
      </c>
      <c r="V4326">
        <v>14</v>
      </c>
      <c r="W4326">
        <v>61</v>
      </c>
      <c r="X4326">
        <v>115</v>
      </c>
      <c r="Y4326">
        <v>738</v>
      </c>
      <c r="Z4326">
        <v>30</v>
      </c>
      <c r="AA4326">
        <v>13</v>
      </c>
      <c r="AD4326">
        <v>39</v>
      </c>
      <c r="AE4326">
        <v>4325</v>
      </c>
      <c r="AF4326" s="16" t="s">
        <v>39</v>
      </c>
      <c r="AG4326" s="16"/>
      <c r="AH4326" s="16"/>
      <c r="AI4326" s="16" t="str">
        <f t="shared" si="268"/>
        <v>(16,4,14,61,115,738,13, null, 39, 'L500 2024 USA',2024, '2023-11-17','2023-11-17','".Carbon::now()."','".Carbon::now()."'),</v>
      </c>
      <c r="AJ4326" s="16" t="str">
        <f t="shared" si="269"/>
        <v>('".DB::select("SELECT id_status FROM `status` WHERE `element_type` = 'task' AND status_type = 'client' AND name ='CONFIRMED'")[0]-&gt;id_status."',4325,1),</v>
      </c>
      <c r="AK4326" s="16" t="str">
        <f t="shared" si="270"/>
        <v/>
      </c>
      <c r="AL4326" s="16" t="str">
        <f t="shared" si="271"/>
        <v/>
      </c>
    </row>
    <row r="4327" spans="1:38" x14ac:dyDescent="0.25">
      <c r="A4327" s="16" t="s">
        <v>959</v>
      </c>
      <c r="B4327" s="16" t="s">
        <v>3139</v>
      </c>
      <c r="C4327" s="16" t="s">
        <v>27</v>
      </c>
      <c r="D4327" s="16" t="s">
        <v>28</v>
      </c>
      <c r="E4327" s="16" t="s">
        <v>393</v>
      </c>
      <c r="F4327" s="16" t="s">
        <v>106</v>
      </c>
      <c r="G4327" s="16" t="s">
        <v>106</v>
      </c>
      <c r="H4327" s="16" t="s">
        <v>881</v>
      </c>
      <c r="I4327" s="16" t="s">
        <v>65</v>
      </c>
      <c r="J4327" s="16" t="s">
        <v>218</v>
      </c>
      <c r="M4327" s="16" t="s">
        <v>315</v>
      </c>
      <c r="N4327" s="7">
        <v>45247</v>
      </c>
      <c r="O4327" s="9">
        <v>45247</v>
      </c>
      <c r="P4327" t="s">
        <v>1209</v>
      </c>
      <c r="Q4327">
        <v>1</v>
      </c>
      <c r="R4327">
        <v>134</v>
      </c>
      <c r="S4327">
        <v>4</v>
      </c>
      <c r="T4327" t="s">
        <v>3026</v>
      </c>
      <c r="U4327">
        <v>16</v>
      </c>
      <c r="V4327">
        <v>14</v>
      </c>
      <c r="W4327">
        <v>61</v>
      </c>
      <c r="X4327">
        <v>115</v>
      </c>
      <c r="Y4327">
        <v>739</v>
      </c>
      <c r="Z4327">
        <v>30</v>
      </c>
      <c r="AA4327">
        <v>13</v>
      </c>
      <c r="AD4327">
        <v>39</v>
      </c>
      <c r="AE4327">
        <v>4326</v>
      </c>
      <c r="AF4327" s="16" t="s">
        <v>39</v>
      </c>
      <c r="AG4327" s="16"/>
      <c r="AH4327" s="16"/>
      <c r="AI4327" s="16" t="str">
        <f t="shared" si="268"/>
        <v>(16,4,14,61,115,739,13, null, 39, 'L500 2024 USA',2024, '2023-11-17','2023-11-17','".Carbon::now()."','".Carbon::now()."'),</v>
      </c>
      <c r="AJ4327" s="16" t="str">
        <f t="shared" si="269"/>
        <v>('".DB::select("SELECT id_status FROM `status` WHERE `element_type` = 'task' AND status_type = 'client' AND name ='CONFIRMED'")[0]-&gt;id_status."',4326,1),</v>
      </c>
      <c r="AK4327" s="16" t="str">
        <f t="shared" si="270"/>
        <v/>
      </c>
      <c r="AL4327" s="16" t="str">
        <f t="shared" si="271"/>
        <v/>
      </c>
    </row>
    <row r="4328" spans="1:38" x14ac:dyDescent="0.25">
      <c r="A4328" s="16" t="s">
        <v>959</v>
      </c>
      <c r="B4328" s="16" t="s">
        <v>3139</v>
      </c>
      <c r="C4328" s="16" t="s">
        <v>27</v>
      </c>
      <c r="D4328" s="16" t="s">
        <v>28</v>
      </c>
      <c r="E4328" s="16" t="s">
        <v>393</v>
      </c>
      <c r="F4328" s="16" t="s">
        <v>106</v>
      </c>
      <c r="G4328" s="16" t="s">
        <v>106</v>
      </c>
      <c r="H4328" s="16" t="s">
        <v>443</v>
      </c>
      <c r="I4328" s="16" t="s">
        <v>65</v>
      </c>
      <c r="J4328" s="16" t="s">
        <v>218</v>
      </c>
      <c r="M4328" s="16" t="s">
        <v>315</v>
      </c>
      <c r="N4328" s="7">
        <v>45247</v>
      </c>
      <c r="O4328" s="9">
        <v>45247</v>
      </c>
      <c r="P4328" t="s">
        <v>1209</v>
      </c>
      <c r="Q4328">
        <v>1</v>
      </c>
      <c r="R4328">
        <v>134</v>
      </c>
      <c r="S4328">
        <v>4</v>
      </c>
      <c r="T4328" t="s">
        <v>3026</v>
      </c>
      <c r="U4328">
        <v>16</v>
      </c>
      <c r="V4328">
        <v>14</v>
      </c>
      <c r="W4328">
        <v>61</v>
      </c>
      <c r="X4328">
        <v>115</v>
      </c>
      <c r="Y4328">
        <v>748</v>
      </c>
      <c r="Z4328">
        <v>30</v>
      </c>
      <c r="AA4328">
        <v>13</v>
      </c>
      <c r="AD4328">
        <v>39</v>
      </c>
      <c r="AE4328">
        <v>4327</v>
      </c>
      <c r="AF4328" s="16" t="s">
        <v>39</v>
      </c>
      <c r="AG4328" s="16"/>
      <c r="AH4328" s="16"/>
      <c r="AI4328" s="16" t="str">
        <f t="shared" si="268"/>
        <v>(16,4,14,61,115,748,13, null, 39, 'L500 2024 USA',2024, '2023-11-17','2023-11-17','".Carbon::now()."','".Carbon::now()."'),</v>
      </c>
      <c r="AJ4328" s="16" t="str">
        <f t="shared" si="269"/>
        <v>('".DB::select("SELECT id_status FROM `status` WHERE `element_type` = 'task' AND status_type = 'client' AND name ='CONFIRMED'")[0]-&gt;id_status."',4327,1),</v>
      </c>
      <c r="AK4328" s="16" t="str">
        <f t="shared" si="270"/>
        <v/>
      </c>
      <c r="AL4328" s="16" t="str">
        <f t="shared" si="271"/>
        <v/>
      </c>
    </row>
    <row r="4329" spans="1:38" x14ac:dyDescent="0.25">
      <c r="A4329" s="16" t="s">
        <v>959</v>
      </c>
      <c r="B4329" s="16" t="s">
        <v>3139</v>
      </c>
      <c r="C4329" s="16" t="s">
        <v>27</v>
      </c>
      <c r="D4329" s="16" t="s">
        <v>28</v>
      </c>
      <c r="E4329" s="16" t="s">
        <v>393</v>
      </c>
      <c r="F4329" s="16" t="s">
        <v>106</v>
      </c>
      <c r="G4329" s="16" t="s">
        <v>106</v>
      </c>
      <c r="H4329" s="16" t="s">
        <v>1003</v>
      </c>
      <c r="I4329" s="16" t="s">
        <v>65</v>
      </c>
      <c r="J4329" s="16" t="s">
        <v>218</v>
      </c>
      <c r="M4329" s="16" t="s">
        <v>315</v>
      </c>
      <c r="N4329" s="7">
        <v>45247</v>
      </c>
      <c r="O4329" s="9">
        <v>45247</v>
      </c>
      <c r="P4329" t="s">
        <v>1209</v>
      </c>
      <c r="Q4329">
        <v>1</v>
      </c>
      <c r="R4329">
        <v>134</v>
      </c>
      <c r="S4329">
        <v>4</v>
      </c>
      <c r="T4329" t="s">
        <v>3026</v>
      </c>
      <c r="U4329">
        <v>16</v>
      </c>
      <c r="V4329">
        <v>14</v>
      </c>
      <c r="W4329">
        <v>61</v>
      </c>
      <c r="X4329">
        <v>115</v>
      </c>
      <c r="Y4329">
        <v>749</v>
      </c>
      <c r="Z4329">
        <v>30</v>
      </c>
      <c r="AA4329">
        <v>13</v>
      </c>
      <c r="AD4329">
        <v>39</v>
      </c>
      <c r="AE4329">
        <v>4328</v>
      </c>
      <c r="AF4329" s="16" t="s">
        <v>39</v>
      </c>
      <c r="AG4329" s="16"/>
      <c r="AH4329" s="16"/>
      <c r="AI4329" s="16" t="str">
        <f t="shared" si="268"/>
        <v>(16,4,14,61,115,749,13, null, 39, 'L500 2024 USA',2024, '2023-11-17','2023-11-17','".Carbon::now()."','".Carbon::now()."'),</v>
      </c>
      <c r="AJ4329" s="16" t="str">
        <f t="shared" si="269"/>
        <v>('".DB::select("SELECT id_status FROM `status` WHERE `element_type` = 'task' AND status_type = 'client' AND name ='CONFIRMED'")[0]-&gt;id_status."',4328,1),</v>
      </c>
      <c r="AK4329" s="16" t="str">
        <f t="shared" si="270"/>
        <v/>
      </c>
      <c r="AL4329" s="16" t="str">
        <f t="shared" si="271"/>
        <v/>
      </c>
    </row>
    <row r="4330" spans="1:38" x14ac:dyDescent="0.25">
      <c r="A4330" s="16" t="s">
        <v>959</v>
      </c>
      <c r="B4330" s="16" t="s">
        <v>3139</v>
      </c>
      <c r="C4330" s="16" t="s">
        <v>27</v>
      </c>
      <c r="D4330" s="16" t="s">
        <v>28</v>
      </c>
      <c r="E4330" s="16" t="s">
        <v>393</v>
      </c>
      <c r="F4330" s="16" t="s">
        <v>106</v>
      </c>
      <c r="G4330" s="16" t="s">
        <v>106</v>
      </c>
      <c r="H4330" s="16" t="s">
        <v>446</v>
      </c>
      <c r="I4330" s="16" t="s">
        <v>65</v>
      </c>
      <c r="J4330" s="16" t="s">
        <v>218</v>
      </c>
      <c r="M4330" s="16" t="s">
        <v>315</v>
      </c>
      <c r="N4330" s="7">
        <v>45247</v>
      </c>
      <c r="O4330" s="9">
        <v>45247</v>
      </c>
      <c r="P4330" t="s">
        <v>1209</v>
      </c>
      <c r="Q4330">
        <v>1</v>
      </c>
      <c r="R4330">
        <v>134</v>
      </c>
      <c r="S4330">
        <v>4</v>
      </c>
      <c r="T4330" t="s">
        <v>3026</v>
      </c>
      <c r="U4330">
        <v>16</v>
      </c>
      <c r="V4330">
        <v>14</v>
      </c>
      <c r="W4330">
        <v>61</v>
      </c>
      <c r="X4330">
        <v>115</v>
      </c>
      <c r="Y4330">
        <v>764</v>
      </c>
      <c r="Z4330">
        <v>30</v>
      </c>
      <c r="AA4330">
        <v>13</v>
      </c>
      <c r="AD4330">
        <v>39</v>
      </c>
      <c r="AE4330">
        <v>4329</v>
      </c>
      <c r="AF4330" s="16" t="s">
        <v>39</v>
      </c>
      <c r="AG4330" s="16"/>
      <c r="AH4330" s="16"/>
      <c r="AI4330" s="16" t="str">
        <f t="shared" si="268"/>
        <v>(16,4,14,61,115,764,13, null, 39, 'L500 2024 USA',2024, '2023-11-17','2023-11-17','".Carbon::now()."','".Carbon::now()."'),</v>
      </c>
      <c r="AJ4330" s="16" t="str">
        <f t="shared" si="269"/>
        <v>('".DB::select("SELECT id_status FROM `status` WHERE `element_type` = 'task' AND status_type = 'client' AND name ='CONFIRMED'")[0]-&gt;id_status."',4329,1),</v>
      </c>
      <c r="AK4330" s="16" t="str">
        <f t="shared" si="270"/>
        <v/>
      </c>
      <c r="AL4330" s="16" t="str">
        <f t="shared" si="271"/>
        <v/>
      </c>
    </row>
    <row r="4331" spans="1:38" x14ac:dyDescent="0.25">
      <c r="A4331" s="16" t="s">
        <v>959</v>
      </c>
      <c r="B4331" s="16" t="s">
        <v>3139</v>
      </c>
      <c r="C4331" s="16" t="s">
        <v>27</v>
      </c>
      <c r="D4331" s="16" t="s">
        <v>28</v>
      </c>
      <c r="E4331" s="16" t="s">
        <v>393</v>
      </c>
      <c r="F4331" s="16" t="s">
        <v>106</v>
      </c>
      <c r="G4331" s="16" t="s">
        <v>106</v>
      </c>
      <c r="H4331" s="16" t="s">
        <v>3600</v>
      </c>
      <c r="I4331" s="16" t="s">
        <v>65</v>
      </c>
      <c r="J4331" s="16" t="s">
        <v>218</v>
      </c>
      <c r="M4331" s="16" t="s">
        <v>315</v>
      </c>
      <c r="N4331" s="7">
        <v>45247</v>
      </c>
      <c r="O4331" s="9">
        <v>45247</v>
      </c>
      <c r="P4331" t="s">
        <v>1209</v>
      </c>
      <c r="Q4331">
        <v>1</v>
      </c>
      <c r="R4331">
        <v>134</v>
      </c>
      <c r="S4331">
        <v>4</v>
      </c>
      <c r="T4331" t="s">
        <v>3026</v>
      </c>
      <c r="U4331">
        <v>16</v>
      </c>
      <c r="V4331">
        <v>14</v>
      </c>
      <c r="W4331">
        <v>61</v>
      </c>
      <c r="X4331">
        <v>115</v>
      </c>
      <c r="Y4331">
        <v>768</v>
      </c>
      <c r="Z4331">
        <v>30</v>
      </c>
      <c r="AA4331">
        <v>13</v>
      </c>
      <c r="AD4331">
        <v>39</v>
      </c>
      <c r="AE4331">
        <v>4330</v>
      </c>
      <c r="AF4331" s="16" t="s">
        <v>39</v>
      </c>
      <c r="AG4331" s="16"/>
      <c r="AH4331" s="16"/>
      <c r="AI4331" s="16" t="str">
        <f t="shared" si="268"/>
        <v>(16,4,14,61,115,768,13, null, 39, 'L500 2024 USA',2024, '2023-11-17','2023-11-17','".Carbon::now()."','".Carbon::now()."'),</v>
      </c>
      <c r="AJ4331" s="16" t="str">
        <f t="shared" si="269"/>
        <v>('".DB::select("SELECT id_status FROM `status` WHERE `element_type` = 'task' AND status_type = 'client' AND name ='CONFIRMED'")[0]-&gt;id_status."',4330,1),</v>
      </c>
      <c r="AK4331" s="16" t="str">
        <f t="shared" si="270"/>
        <v/>
      </c>
      <c r="AL4331" s="16" t="str">
        <f t="shared" si="271"/>
        <v/>
      </c>
    </row>
    <row r="4332" spans="1:38" x14ac:dyDescent="0.25">
      <c r="A4332" s="16" t="s">
        <v>959</v>
      </c>
      <c r="B4332" s="16" t="s">
        <v>3139</v>
      </c>
      <c r="C4332" s="16" t="s">
        <v>27</v>
      </c>
      <c r="D4332" s="16" t="s">
        <v>28</v>
      </c>
      <c r="E4332" s="16" t="s">
        <v>393</v>
      </c>
      <c r="F4332" s="16" t="s">
        <v>106</v>
      </c>
      <c r="G4332" s="16" t="s">
        <v>106</v>
      </c>
      <c r="H4332" s="16" t="s">
        <v>448</v>
      </c>
      <c r="I4332" s="16" t="s">
        <v>65</v>
      </c>
      <c r="J4332" s="16" t="s">
        <v>218</v>
      </c>
      <c r="M4332" s="16" t="s">
        <v>315</v>
      </c>
      <c r="N4332" s="7">
        <v>45247</v>
      </c>
      <c r="O4332" s="9">
        <v>45247</v>
      </c>
      <c r="P4332" t="s">
        <v>1209</v>
      </c>
      <c r="Q4332">
        <v>1</v>
      </c>
      <c r="R4332">
        <v>134</v>
      </c>
      <c r="S4332">
        <v>4</v>
      </c>
      <c r="T4332" t="s">
        <v>3026</v>
      </c>
      <c r="U4332">
        <v>16</v>
      </c>
      <c r="V4332">
        <v>14</v>
      </c>
      <c r="W4332">
        <v>61</v>
      </c>
      <c r="X4332">
        <v>115</v>
      </c>
      <c r="Y4332">
        <v>787</v>
      </c>
      <c r="Z4332">
        <v>30</v>
      </c>
      <c r="AA4332">
        <v>13</v>
      </c>
      <c r="AD4332">
        <v>39</v>
      </c>
      <c r="AE4332">
        <v>4331</v>
      </c>
      <c r="AF4332" s="16" t="s">
        <v>39</v>
      </c>
      <c r="AG4332" s="16"/>
      <c r="AH4332" s="16"/>
      <c r="AI4332" s="16" t="str">
        <f t="shared" si="268"/>
        <v>(16,4,14,61,115,787,13, null, 39, 'L500 2024 USA',2024, '2023-11-17','2023-11-17','".Carbon::now()."','".Carbon::now()."'),</v>
      </c>
      <c r="AJ4332" s="16" t="str">
        <f t="shared" si="269"/>
        <v>('".DB::select("SELECT id_status FROM `status` WHERE `element_type` = 'task' AND status_type = 'client' AND name ='CONFIRMED'")[0]-&gt;id_status."',4331,1),</v>
      </c>
      <c r="AK4332" s="16" t="str">
        <f t="shared" si="270"/>
        <v/>
      </c>
      <c r="AL4332" s="16" t="str">
        <f t="shared" si="271"/>
        <v/>
      </c>
    </row>
    <row r="4333" spans="1:38" x14ac:dyDescent="0.25">
      <c r="A4333" s="16" t="s">
        <v>959</v>
      </c>
      <c r="B4333" s="16" t="s">
        <v>3139</v>
      </c>
      <c r="C4333" s="16" t="s">
        <v>27</v>
      </c>
      <c r="D4333" s="16" t="s">
        <v>28</v>
      </c>
      <c r="E4333" s="16" t="s">
        <v>393</v>
      </c>
      <c r="F4333" s="16" t="s">
        <v>106</v>
      </c>
      <c r="G4333" s="16" t="s">
        <v>106</v>
      </c>
      <c r="H4333" s="16" t="s">
        <v>5136</v>
      </c>
      <c r="I4333" s="16" t="s">
        <v>65</v>
      </c>
      <c r="J4333" s="16" t="s">
        <v>218</v>
      </c>
      <c r="M4333" s="16" t="s">
        <v>315</v>
      </c>
      <c r="N4333" s="7">
        <v>45247</v>
      </c>
      <c r="O4333" s="9">
        <v>45247</v>
      </c>
      <c r="P4333" t="s">
        <v>1209</v>
      </c>
      <c r="Q4333">
        <v>1</v>
      </c>
      <c r="R4333">
        <v>134</v>
      </c>
      <c r="S4333">
        <v>4</v>
      </c>
      <c r="T4333" t="s">
        <v>3026</v>
      </c>
      <c r="U4333">
        <v>16</v>
      </c>
      <c r="V4333">
        <v>14</v>
      </c>
      <c r="W4333">
        <v>61</v>
      </c>
      <c r="X4333">
        <v>115</v>
      </c>
      <c r="Y4333">
        <v>795</v>
      </c>
      <c r="Z4333">
        <v>30</v>
      </c>
      <c r="AA4333">
        <v>13</v>
      </c>
      <c r="AD4333">
        <v>39</v>
      </c>
      <c r="AE4333">
        <v>4332</v>
      </c>
      <c r="AF4333" s="16" t="s">
        <v>39</v>
      </c>
      <c r="AG4333" s="16"/>
      <c r="AH4333" s="16"/>
      <c r="AI4333" s="16" t="str">
        <f t="shared" si="268"/>
        <v>(16,4,14,61,115,795,13, null, 39, 'L500 2024 USA',2024, '2023-11-17','2023-11-17','".Carbon::now()."','".Carbon::now()."'),</v>
      </c>
      <c r="AJ4333" s="16" t="str">
        <f t="shared" si="269"/>
        <v>('".DB::select("SELECT id_status FROM `status` WHERE `element_type` = 'task' AND status_type = 'client' AND name ='CONFIRMED'")[0]-&gt;id_status."',4332,1),</v>
      </c>
      <c r="AK4333" s="16" t="str">
        <f t="shared" si="270"/>
        <v/>
      </c>
      <c r="AL4333" s="16" t="str">
        <f t="shared" si="271"/>
        <v/>
      </c>
    </row>
    <row r="4334" spans="1:38" x14ac:dyDescent="0.25">
      <c r="A4334" s="16" t="s">
        <v>959</v>
      </c>
      <c r="B4334" s="16" t="s">
        <v>3139</v>
      </c>
      <c r="C4334" s="16" t="s">
        <v>27</v>
      </c>
      <c r="D4334" s="16" t="s">
        <v>28</v>
      </c>
      <c r="E4334" s="16" t="s">
        <v>393</v>
      </c>
      <c r="F4334" s="16" t="s">
        <v>106</v>
      </c>
      <c r="G4334" s="16" t="s">
        <v>106</v>
      </c>
      <c r="H4334" s="16" t="s">
        <v>5138</v>
      </c>
      <c r="I4334" s="16" t="s">
        <v>65</v>
      </c>
      <c r="J4334" s="16" t="s">
        <v>218</v>
      </c>
      <c r="M4334" s="16" t="s">
        <v>315</v>
      </c>
      <c r="N4334" s="7">
        <v>45247</v>
      </c>
      <c r="O4334" s="9">
        <v>45247</v>
      </c>
      <c r="P4334" t="s">
        <v>1209</v>
      </c>
      <c r="Q4334">
        <v>1</v>
      </c>
      <c r="R4334">
        <v>134</v>
      </c>
      <c r="S4334">
        <v>4</v>
      </c>
      <c r="T4334" t="s">
        <v>3026</v>
      </c>
      <c r="U4334">
        <v>16</v>
      </c>
      <c r="V4334">
        <v>14</v>
      </c>
      <c r="W4334">
        <v>61</v>
      </c>
      <c r="X4334">
        <v>115</v>
      </c>
      <c r="Y4334">
        <v>796</v>
      </c>
      <c r="Z4334">
        <v>30</v>
      </c>
      <c r="AA4334">
        <v>13</v>
      </c>
      <c r="AD4334">
        <v>39</v>
      </c>
      <c r="AE4334">
        <v>4333</v>
      </c>
      <c r="AF4334" s="16" t="s">
        <v>39</v>
      </c>
      <c r="AG4334" s="16"/>
      <c r="AH4334" s="16"/>
      <c r="AI4334" s="16" t="str">
        <f t="shared" si="268"/>
        <v>(16,4,14,61,115,796,13, null, 39, 'L500 2024 USA',2024, '2023-11-17','2023-11-17','".Carbon::now()."','".Carbon::now()."'),</v>
      </c>
      <c r="AJ4334" s="16" t="str">
        <f t="shared" si="269"/>
        <v>('".DB::select("SELECT id_status FROM `status` WHERE `element_type` = 'task' AND status_type = 'client' AND name ='CONFIRMED'")[0]-&gt;id_status."',4333,1),</v>
      </c>
      <c r="AK4334" s="16" t="str">
        <f t="shared" si="270"/>
        <v/>
      </c>
      <c r="AL4334" s="16" t="str">
        <f t="shared" si="271"/>
        <v/>
      </c>
    </row>
    <row r="4335" spans="1:38" x14ac:dyDescent="0.25">
      <c r="A4335" s="16" t="s">
        <v>959</v>
      </c>
      <c r="B4335" s="16" t="s">
        <v>3139</v>
      </c>
      <c r="C4335" s="16" t="s">
        <v>27</v>
      </c>
      <c r="D4335" s="16" t="s">
        <v>28</v>
      </c>
      <c r="E4335" s="16" t="s">
        <v>393</v>
      </c>
      <c r="F4335" s="16" t="s">
        <v>106</v>
      </c>
      <c r="G4335" s="16" t="s">
        <v>106</v>
      </c>
      <c r="H4335" s="16" t="s">
        <v>449</v>
      </c>
      <c r="I4335" s="16" t="s">
        <v>65</v>
      </c>
      <c r="J4335" s="16" t="s">
        <v>218</v>
      </c>
      <c r="M4335" s="16" t="s">
        <v>315</v>
      </c>
      <c r="N4335" s="7">
        <v>45247</v>
      </c>
      <c r="O4335" s="9">
        <v>45247</v>
      </c>
      <c r="P4335" t="s">
        <v>1209</v>
      </c>
      <c r="Q4335">
        <v>1</v>
      </c>
      <c r="R4335">
        <v>134</v>
      </c>
      <c r="S4335">
        <v>4</v>
      </c>
      <c r="T4335" t="s">
        <v>3026</v>
      </c>
      <c r="U4335">
        <v>16</v>
      </c>
      <c r="V4335">
        <v>14</v>
      </c>
      <c r="W4335">
        <v>61</v>
      </c>
      <c r="X4335">
        <v>115</v>
      </c>
      <c r="Y4335">
        <v>797</v>
      </c>
      <c r="Z4335">
        <v>30</v>
      </c>
      <c r="AA4335">
        <v>13</v>
      </c>
      <c r="AD4335">
        <v>39</v>
      </c>
      <c r="AE4335">
        <v>4334</v>
      </c>
      <c r="AF4335" s="16" t="s">
        <v>39</v>
      </c>
      <c r="AG4335" s="16"/>
      <c r="AH4335" s="16"/>
      <c r="AI4335" s="16" t="str">
        <f t="shared" si="268"/>
        <v>(16,4,14,61,115,797,13, null, 39, 'L500 2024 USA',2024, '2023-11-17','2023-11-17','".Carbon::now()."','".Carbon::now()."'),</v>
      </c>
      <c r="AJ4335" s="16" t="str">
        <f t="shared" si="269"/>
        <v>('".DB::select("SELECT id_status FROM `status` WHERE `element_type` = 'task' AND status_type = 'client' AND name ='CONFIRMED'")[0]-&gt;id_status."',4334,1),</v>
      </c>
      <c r="AK4335" s="16" t="str">
        <f t="shared" si="270"/>
        <v/>
      </c>
      <c r="AL4335" s="16" t="str">
        <f t="shared" si="271"/>
        <v/>
      </c>
    </row>
    <row r="4336" spans="1:38" x14ac:dyDescent="0.25">
      <c r="A4336" s="16" t="s">
        <v>959</v>
      </c>
      <c r="B4336" s="16" t="s">
        <v>3139</v>
      </c>
      <c r="C4336" s="16" t="s">
        <v>27</v>
      </c>
      <c r="D4336" s="16" t="s">
        <v>28</v>
      </c>
      <c r="E4336" s="16" t="s">
        <v>393</v>
      </c>
      <c r="F4336" s="16" t="s">
        <v>106</v>
      </c>
      <c r="G4336" s="16" t="s">
        <v>106</v>
      </c>
      <c r="H4336" s="16" t="s">
        <v>4594</v>
      </c>
      <c r="I4336" s="16" t="s">
        <v>65</v>
      </c>
      <c r="J4336" s="16" t="s">
        <v>218</v>
      </c>
      <c r="M4336" s="16" t="s">
        <v>315</v>
      </c>
      <c r="N4336" s="7">
        <v>45247</v>
      </c>
      <c r="O4336" s="9">
        <v>45247</v>
      </c>
      <c r="P4336" t="s">
        <v>1209</v>
      </c>
      <c r="Q4336">
        <v>1</v>
      </c>
      <c r="R4336">
        <v>134</v>
      </c>
      <c r="S4336">
        <v>4</v>
      </c>
      <c r="T4336" t="s">
        <v>3026</v>
      </c>
      <c r="U4336">
        <v>16</v>
      </c>
      <c r="V4336">
        <v>14</v>
      </c>
      <c r="W4336">
        <v>61</v>
      </c>
      <c r="X4336">
        <v>115</v>
      </c>
      <c r="Y4336">
        <v>806</v>
      </c>
      <c r="Z4336">
        <v>30</v>
      </c>
      <c r="AA4336">
        <v>13</v>
      </c>
      <c r="AD4336">
        <v>39</v>
      </c>
      <c r="AE4336">
        <v>4335</v>
      </c>
      <c r="AF4336" s="16" t="s">
        <v>39</v>
      </c>
      <c r="AG4336" s="16"/>
      <c r="AH4336" s="16"/>
      <c r="AI4336" s="16" t="str">
        <f t="shared" si="268"/>
        <v>(16,4,14,61,115,806,13, null, 39, 'L500 2024 USA',2024, '2023-11-17','2023-11-17','".Carbon::now()."','".Carbon::now()."'),</v>
      </c>
      <c r="AJ4336" s="16" t="str">
        <f t="shared" si="269"/>
        <v>('".DB::select("SELECT id_status FROM `status` WHERE `element_type` = 'task' AND status_type = 'client' AND name ='CONFIRMED'")[0]-&gt;id_status."',4335,1),</v>
      </c>
      <c r="AK4336" s="16" t="str">
        <f t="shared" si="270"/>
        <v/>
      </c>
      <c r="AL4336" s="16" t="str">
        <f t="shared" si="271"/>
        <v/>
      </c>
    </row>
    <row r="4337" spans="1:38" x14ac:dyDescent="0.25">
      <c r="A4337" s="16" t="s">
        <v>959</v>
      </c>
      <c r="B4337" s="16" t="s">
        <v>3139</v>
      </c>
      <c r="C4337" s="16" t="s">
        <v>27</v>
      </c>
      <c r="D4337" s="16" t="s">
        <v>28</v>
      </c>
      <c r="E4337" s="16" t="s">
        <v>393</v>
      </c>
      <c r="F4337" s="16" t="s">
        <v>106</v>
      </c>
      <c r="G4337" s="16" t="s">
        <v>106</v>
      </c>
      <c r="H4337" s="16" t="s">
        <v>3604</v>
      </c>
      <c r="I4337" s="16" t="s">
        <v>65</v>
      </c>
      <c r="J4337" s="16" t="s">
        <v>218</v>
      </c>
      <c r="M4337" s="16" t="s">
        <v>315</v>
      </c>
      <c r="N4337" s="7">
        <v>45247</v>
      </c>
      <c r="O4337" s="9">
        <v>45247</v>
      </c>
      <c r="P4337" t="s">
        <v>1209</v>
      </c>
      <c r="Q4337">
        <v>1</v>
      </c>
      <c r="R4337">
        <v>134</v>
      </c>
      <c r="S4337">
        <v>4</v>
      </c>
      <c r="T4337" t="s">
        <v>3026</v>
      </c>
      <c r="U4337">
        <v>16</v>
      </c>
      <c r="V4337">
        <v>14</v>
      </c>
      <c r="W4337">
        <v>61</v>
      </c>
      <c r="X4337">
        <v>115</v>
      </c>
      <c r="Y4337">
        <v>807</v>
      </c>
      <c r="Z4337">
        <v>30</v>
      </c>
      <c r="AA4337">
        <v>13</v>
      </c>
      <c r="AD4337">
        <v>39</v>
      </c>
      <c r="AE4337">
        <v>4336</v>
      </c>
      <c r="AF4337" s="16" t="s">
        <v>39</v>
      </c>
      <c r="AG4337" s="16"/>
      <c r="AH4337" s="16"/>
      <c r="AI4337" s="16" t="str">
        <f t="shared" si="268"/>
        <v>(16,4,14,61,115,807,13, null, 39, 'L500 2024 USA',2024, '2023-11-17','2023-11-17','".Carbon::now()."','".Carbon::now()."'),</v>
      </c>
      <c r="AJ4337" s="16" t="str">
        <f t="shared" si="269"/>
        <v>('".DB::select("SELECT id_status FROM `status` WHERE `element_type` = 'task' AND status_type = 'client' AND name ='CONFIRMED'")[0]-&gt;id_status."',4336,1),</v>
      </c>
      <c r="AK4337" s="16" t="str">
        <f t="shared" si="270"/>
        <v/>
      </c>
      <c r="AL4337" s="16" t="str">
        <f t="shared" si="271"/>
        <v/>
      </c>
    </row>
    <row r="4338" spans="1:38" x14ac:dyDescent="0.25">
      <c r="A4338" s="16" t="s">
        <v>959</v>
      </c>
      <c r="B4338" s="16" t="s">
        <v>3139</v>
      </c>
      <c r="C4338" s="16" t="s">
        <v>27</v>
      </c>
      <c r="D4338" s="16" t="s">
        <v>28</v>
      </c>
      <c r="E4338" s="16" t="s">
        <v>393</v>
      </c>
      <c r="F4338" s="16" t="s">
        <v>106</v>
      </c>
      <c r="G4338" s="16" t="s">
        <v>106</v>
      </c>
      <c r="H4338" s="16" t="s">
        <v>4141</v>
      </c>
      <c r="I4338" s="16" t="s">
        <v>65</v>
      </c>
      <c r="J4338" s="16" t="s">
        <v>218</v>
      </c>
      <c r="M4338" s="16" t="s">
        <v>315</v>
      </c>
      <c r="N4338" s="7">
        <v>45247</v>
      </c>
      <c r="O4338" s="9">
        <v>45247</v>
      </c>
      <c r="P4338" t="s">
        <v>1209</v>
      </c>
      <c r="Q4338">
        <v>1</v>
      </c>
      <c r="R4338">
        <v>134</v>
      </c>
      <c r="S4338">
        <v>4</v>
      </c>
      <c r="T4338" t="s">
        <v>3026</v>
      </c>
      <c r="U4338">
        <v>16</v>
      </c>
      <c r="V4338">
        <v>14</v>
      </c>
      <c r="W4338">
        <v>61</v>
      </c>
      <c r="X4338">
        <v>115</v>
      </c>
      <c r="Y4338">
        <v>808</v>
      </c>
      <c r="Z4338">
        <v>30</v>
      </c>
      <c r="AA4338">
        <v>13</v>
      </c>
      <c r="AD4338">
        <v>39</v>
      </c>
      <c r="AE4338">
        <v>4337</v>
      </c>
      <c r="AF4338" s="16" t="s">
        <v>39</v>
      </c>
      <c r="AG4338" s="16"/>
      <c r="AH4338" s="16"/>
      <c r="AI4338" s="16" t="str">
        <f t="shared" si="268"/>
        <v>(16,4,14,61,115,808,13, null, 39, 'L500 2024 USA',2024, '2023-11-17','2023-11-17','".Carbon::now()."','".Carbon::now()."'),</v>
      </c>
      <c r="AJ4338" s="16" t="str">
        <f t="shared" si="269"/>
        <v>('".DB::select("SELECT id_status FROM `status` WHERE `element_type` = 'task' AND status_type = 'client' AND name ='CONFIRMED'")[0]-&gt;id_status."',4337,1),</v>
      </c>
      <c r="AK4338" s="16" t="str">
        <f t="shared" si="270"/>
        <v/>
      </c>
      <c r="AL4338" s="16" t="str">
        <f t="shared" si="271"/>
        <v/>
      </c>
    </row>
    <row r="4339" spans="1:38" x14ac:dyDescent="0.25">
      <c r="A4339" s="16" t="s">
        <v>959</v>
      </c>
      <c r="B4339" s="16" t="s">
        <v>3139</v>
      </c>
      <c r="C4339" s="16" t="s">
        <v>27</v>
      </c>
      <c r="D4339" s="16" t="s">
        <v>28</v>
      </c>
      <c r="E4339" s="16" t="s">
        <v>393</v>
      </c>
      <c r="F4339" s="16" t="s">
        <v>106</v>
      </c>
      <c r="G4339" s="16" t="s">
        <v>106</v>
      </c>
      <c r="H4339" s="16" t="s">
        <v>57</v>
      </c>
      <c r="I4339" s="16" t="s">
        <v>65</v>
      </c>
      <c r="J4339" s="16" t="s">
        <v>218</v>
      </c>
      <c r="M4339" s="16" t="s">
        <v>315</v>
      </c>
      <c r="N4339" s="7">
        <v>45247</v>
      </c>
      <c r="O4339" s="9">
        <v>45247</v>
      </c>
      <c r="P4339" t="s">
        <v>1209</v>
      </c>
      <c r="Q4339">
        <v>1</v>
      </c>
      <c r="R4339">
        <v>134</v>
      </c>
      <c r="S4339">
        <v>4</v>
      </c>
      <c r="T4339" t="s">
        <v>3026</v>
      </c>
      <c r="U4339">
        <v>16</v>
      </c>
      <c r="V4339">
        <v>14</v>
      </c>
      <c r="W4339">
        <v>61</v>
      </c>
      <c r="X4339">
        <v>115</v>
      </c>
      <c r="Y4339">
        <v>828</v>
      </c>
      <c r="Z4339">
        <v>30</v>
      </c>
      <c r="AA4339">
        <v>13</v>
      </c>
      <c r="AD4339">
        <v>39</v>
      </c>
      <c r="AE4339">
        <v>4338</v>
      </c>
      <c r="AF4339" s="16" t="s">
        <v>39</v>
      </c>
      <c r="AG4339" s="16"/>
      <c r="AH4339" s="16"/>
      <c r="AI4339" s="16" t="str">
        <f t="shared" si="268"/>
        <v>(16,4,14,61,115,828,13, null, 39, 'L500 2024 USA',2024, '2023-11-17','2023-11-17','".Carbon::now()."','".Carbon::now()."'),</v>
      </c>
      <c r="AJ4339" s="16" t="str">
        <f t="shared" si="269"/>
        <v>('".DB::select("SELECT id_status FROM `status` WHERE `element_type` = 'task' AND status_type = 'client' AND name ='CONFIRMED'")[0]-&gt;id_status."',4338,1),</v>
      </c>
      <c r="AK4339" s="16" t="str">
        <f t="shared" si="270"/>
        <v/>
      </c>
      <c r="AL4339" s="16" t="str">
        <f t="shared" si="271"/>
        <v/>
      </c>
    </row>
    <row r="4340" spans="1:38" x14ac:dyDescent="0.25">
      <c r="A4340" s="16" t="s">
        <v>959</v>
      </c>
      <c r="B4340" s="16" t="s">
        <v>3139</v>
      </c>
      <c r="C4340" s="16" t="s">
        <v>27</v>
      </c>
      <c r="D4340" s="16" t="s">
        <v>28</v>
      </c>
      <c r="E4340" s="16" t="s">
        <v>393</v>
      </c>
      <c r="F4340" s="16" t="s">
        <v>106</v>
      </c>
      <c r="G4340" s="16" t="s">
        <v>106</v>
      </c>
      <c r="H4340" s="16" t="s">
        <v>829</v>
      </c>
      <c r="I4340" s="16" t="s">
        <v>65</v>
      </c>
      <c r="J4340" s="16" t="s">
        <v>218</v>
      </c>
      <c r="M4340" s="16" t="s">
        <v>315</v>
      </c>
      <c r="N4340" s="7">
        <v>45247</v>
      </c>
      <c r="O4340" s="9">
        <v>45247</v>
      </c>
      <c r="P4340" t="s">
        <v>1209</v>
      </c>
      <c r="Q4340">
        <v>1</v>
      </c>
      <c r="R4340">
        <v>134</v>
      </c>
      <c r="S4340">
        <v>4</v>
      </c>
      <c r="T4340" t="s">
        <v>3026</v>
      </c>
      <c r="U4340">
        <v>16</v>
      </c>
      <c r="V4340">
        <v>14</v>
      </c>
      <c r="W4340">
        <v>61</v>
      </c>
      <c r="X4340">
        <v>115</v>
      </c>
      <c r="Y4340">
        <v>844</v>
      </c>
      <c r="Z4340">
        <v>30</v>
      </c>
      <c r="AA4340">
        <v>13</v>
      </c>
      <c r="AD4340">
        <v>39</v>
      </c>
      <c r="AE4340">
        <v>4339</v>
      </c>
      <c r="AF4340" s="16" t="s">
        <v>39</v>
      </c>
      <c r="AG4340" s="16"/>
      <c r="AH4340" s="16"/>
      <c r="AI4340" s="16" t="str">
        <f t="shared" si="268"/>
        <v>(16,4,14,61,115,844,13, null, 39, 'L500 2024 USA',2024, '2023-11-17','2023-11-17','".Carbon::now()."','".Carbon::now()."'),</v>
      </c>
      <c r="AJ4340" s="16" t="str">
        <f t="shared" si="269"/>
        <v>('".DB::select("SELECT id_status FROM `status` WHERE `element_type` = 'task' AND status_type = 'client' AND name ='CONFIRMED'")[0]-&gt;id_status."',4339,1),</v>
      </c>
      <c r="AK4340" s="16" t="str">
        <f t="shared" si="270"/>
        <v/>
      </c>
      <c r="AL4340" s="16" t="str">
        <f t="shared" si="271"/>
        <v/>
      </c>
    </row>
    <row r="4341" spans="1:38" x14ac:dyDescent="0.25">
      <c r="A4341" s="16" t="s">
        <v>959</v>
      </c>
      <c r="B4341" s="16" t="s">
        <v>3139</v>
      </c>
      <c r="C4341" s="16" t="s">
        <v>27</v>
      </c>
      <c r="D4341" s="16" t="s">
        <v>28</v>
      </c>
      <c r="E4341" s="16" t="s">
        <v>393</v>
      </c>
      <c r="F4341" s="16" t="s">
        <v>106</v>
      </c>
      <c r="G4341" s="16" t="s">
        <v>106</v>
      </c>
      <c r="H4341" s="16" t="s">
        <v>1004</v>
      </c>
      <c r="I4341" s="16" t="s">
        <v>65</v>
      </c>
      <c r="J4341" s="16" t="s">
        <v>218</v>
      </c>
      <c r="M4341" s="16" t="s">
        <v>315</v>
      </c>
      <c r="N4341" s="7">
        <v>45247</v>
      </c>
      <c r="O4341" s="9">
        <v>45247</v>
      </c>
      <c r="P4341" t="s">
        <v>1209</v>
      </c>
      <c r="Q4341">
        <v>1</v>
      </c>
      <c r="R4341">
        <v>134</v>
      </c>
      <c r="S4341">
        <v>4</v>
      </c>
      <c r="T4341" t="s">
        <v>3026</v>
      </c>
      <c r="U4341">
        <v>16</v>
      </c>
      <c r="V4341">
        <v>14</v>
      </c>
      <c r="W4341">
        <v>61</v>
      </c>
      <c r="X4341">
        <v>115</v>
      </c>
      <c r="Y4341">
        <v>845</v>
      </c>
      <c r="Z4341">
        <v>30</v>
      </c>
      <c r="AA4341">
        <v>13</v>
      </c>
      <c r="AD4341">
        <v>39</v>
      </c>
      <c r="AE4341">
        <v>4340</v>
      </c>
      <c r="AF4341" s="16" t="s">
        <v>39</v>
      </c>
      <c r="AG4341" s="16"/>
      <c r="AH4341" s="16"/>
      <c r="AI4341" s="16" t="str">
        <f t="shared" si="268"/>
        <v>(16,4,14,61,115,845,13, null, 39, 'L500 2024 USA',2024, '2023-11-17','2023-11-17','".Carbon::now()."','".Carbon::now()."'),</v>
      </c>
      <c r="AJ4341" s="16" t="str">
        <f t="shared" si="269"/>
        <v>('".DB::select("SELECT id_status FROM `status` WHERE `element_type` = 'task' AND status_type = 'client' AND name ='CONFIRMED'")[0]-&gt;id_status."',4340,1),</v>
      </c>
      <c r="AK4341" s="16" t="str">
        <f t="shared" si="270"/>
        <v/>
      </c>
      <c r="AL4341" s="16" t="str">
        <f t="shared" si="271"/>
        <v/>
      </c>
    </row>
    <row r="4342" spans="1:38" x14ac:dyDescent="0.25">
      <c r="A4342" s="16" t="s">
        <v>959</v>
      </c>
      <c r="B4342" s="16" t="s">
        <v>3139</v>
      </c>
      <c r="C4342" s="16" t="s">
        <v>27</v>
      </c>
      <c r="D4342" s="16" t="s">
        <v>28</v>
      </c>
      <c r="E4342" s="16" t="s">
        <v>393</v>
      </c>
      <c r="F4342" s="16" t="s">
        <v>106</v>
      </c>
      <c r="G4342" s="16" t="s">
        <v>106</v>
      </c>
      <c r="H4342" s="16" t="s">
        <v>4596</v>
      </c>
      <c r="I4342" s="16" t="s">
        <v>65</v>
      </c>
      <c r="J4342" s="16" t="s">
        <v>218</v>
      </c>
      <c r="M4342" s="16"/>
      <c r="N4342" s="7">
        <v>45247</v>
      </c>
      <c r="O4342" s="9">
        <v>45247</v>
      </c>
      <c r="P4342" t="s">
        <v>1209</v>
      </c>
      <c r="Q4342">
        <v>1</v>
      </c>
      <c r="R4342">
        <v>134</v>
      </c>
      <c r="S4342">
        <v>4</v>
      </c>
      <c r="T4342" t="s">
        <v>3026</v>
      </c>
      <c r="U4342">
        <v>16</v>
      </c>
      <c r="V4342">
        <v>14</v>
      </c>
      <c r="W4342">
        <v>61</v>
      </c>
      <c r="X4342">
        <v>115</v>
      </c>
      <c r="Y4342">
        <v>864</v>
      </c>
      <c r="Z4342">
        <v>30</v>
      </c>
      <c r="AA4342">
        <v>13</v>
      </c>
      <c r="AE4342">
        <v>4341</v>
      </c>
      <c r="AF4342" s="16" t="s">
        <v>24</v>
      </c>
      <c r="AG4342" s="16"/>
      <c r="AH4342" s="16"/>
      <c r="AI4342" s="16" t="str">
        <f t="shared" si="268"/>
        <v>(16,4,14,61,115,864,13, null, null, 'L500 2024 USA',2024, '2023-11-17','2023-11-17','".Carbon::now()."','".Carbon::now()."'),</v>
      </c>
      <c r="AJ4342" s="16" t="str">
        <f t="shared" si="269"/>
        <v>('".DB::select("SELECT id_status FROM `status` WHERE `element_type` = 'task' AND status_type = 'client' AND name ='CANCELLED'")[0]-&gt;id_status."',4341,1),</v>
      </c>
      <c r="AK4342" s="16" t="str">
        <f t="shared" si="270"/>
        <v/>
      </c>
      <c r="AL4342" s="16" t="str">
        <f t="shared" si="271"/>
        <v/>
      </c>
    </row>
    <row r="4343" spans="1:38" x14ac:dyDescent="0.25">
      <c r="A4343" s="16" t="s">
        <v>959</v>
      </c>
      <c r="B4343" s="16" t="s">
        <v>3139</v>
      </c>
      <c r="C4343" s="16" t="s">
        <v>27</v>
      </c>
      <c r="D4343" s="16" t="s">
        <v>28</v>
      </c>
      <c r="E4343" s="16" t="s">
        <v>393</v>
      </c>
      <c r="F4343" s="16" t="s">
        <v>106</v>
      </c>
      <c r="G4343" s="16" t="s">
        <v>106</v>
      </c>
      <c r="H4343" s="16" t="s">
        <v>830</v>
      </c>
      <c r="I4343" s="16" t="s">
        <v>65</v>
      </c>
      <c r="J4343" s="16" t="s">
        <v>218</v>
      </c>
      <c r="M4343" s="16" t="s">
        <v>315</v>
      </c>
      <c r="N4343" s="7">
        <v>45247</v>
      </c>
      <c r="O4343" s="9">
        <v>45247</v>
      </c>
      <c r="P4343" t="s">
        <v>1209</v>
      </c>
      <c r="Q4343">
        <v>1</v>
      </c>
      <c r="R4343">
        <v>134</v>
      </c>
      <c r="S4343">
        <v>4</v>
      </c>
      <c r="T4343" t="s">
        <v>3026</v>
      </c>
      <c r="U4343">
        <v>16</v>
      </c>
      <c r="V4343">
        <v>14</v>
      </c>
      <c r="W4343">
        <v>61</v>
      </c>
      <c r="X4343">
        <v>115</v>
      </c>
      <c r="Y4343">
        <v>865</v>
      </c>
      <c r="Z4343">
        <v>30</v>
      </c>
      <c r="AA4343">
        <v>13</v>
      </c>
      <c r="AD4343">
        <v>39</v>
      </c>
      <c r="AE4343">
        <v>4342</v>
      </c>
      <c r="AF4343" s="16" t="s">
        <v>39</v>
      </c>
      <c r="AG4343" s="16"/>
      <c r="AH4343" s="16"/>
      <c r="AI4343" s="16" t="str">
        <f t="shared" si="268"/>
        <v>(16,4,14,61,115,865,13, null, 39, 'L500 2024 USA',2024, '2023-11-17','2023-11-17','".Carbon::now()."','".Carbon::now()."'),</v>
      </c>
      <c r="AJ4343" s="16" t="str">
        <f t="shared" si="269"/>
        <v>('".DB::select("SELECT id_status FROM `status` WHERE `element_type` = 'task' AND status_type = 'client' AND name ='CONFIRMED'")[0]-&gt;id_status."',4342,1),</v>
      </c>
      <c r="AK4343" s="16" t="str">
        <f t="shared" si="270"/>
        <v/>
      </c>
      <c r="AL4343" s="16" t="str">
        <f t="shared" si="271"/>
        <v/>
      </c>
    </row>
    <row r="4344" spans="1:38" x14ac:dyDescent="0.25">
      <c r="A4344" s="16" t="s">
        <v>959</v>
      </c>
      <c r="B4344" s="16" t="s">
        <v>3139</v>
      </c>
      <c r="C4344" s="16" t="s">
        <v>27</v>
      </c>
      <c r="D4344" s="16" t="s">
        <v>28</v>
      </c>
      <c r="E4344" s="16" t="s">
        <v>393</v>
      </c>
      <c r="F4344" s="16" t="s">
        <v>106</v>
      </c>
      <c r="G4344" s="16" t="s">
        <v>106</v>
      </c>
      <c r="H4344" s="16" t="s">
        <v>921</v>
      </c>
      <c r="I4344" s="16" t="s">
        <v>65</v>
      </c>
      <c r="J4344" s="16" t="s">
        <v>218</v>
      </c>
      <c r="M4344" s="16" t="s">
        <v>315</v>
      </c>
      <c r="N4344" s="7">
        <v>45247</v>
      </c>
      <c r="O4344" s="9">
        <v>45247</v>
      </c>
      <c r="P4344" t="s">
        <v>1209</v>
      </c>
      <c r="Q4344">
        <v>1</v>
      </c>
      <c r="R4344">
        <v>134</v>
      </c>
      <c r="S4344">
        <v>4</v>
      </c>
      <c r="T4344" t="s">
        <v>3026</v>
      </c>
      <c r="U4344">
        <v>16</v>
      </c>
      <c r="V4344">
        <v>14</v>
      </c>
      <c r="W4344">
        <v>61</v>
      </c>
      <c r="X4344">
        <v>115</v>
      </c>
      <c r="Y4344">
        <v>866</v>
      </c>
      <c r="Z4344">
        <v>30</v>
      </c>
      <c r="AA4344">
        <v>13</v>
      </c>
      <c r="AD4344">
        <v>39</v>
      </c>
      <c r="AE4344">
        <v>4343</v>
      </c>
      <c r="AF4344" s="16" t="s">
        <v>39</v>
      </c>
      <c r="AG4344" s="16"/>
      <c r="AH4344" s="16"/>
      <c r="AI4344" s="16" t="str">
        <f t="shared" si="268"/>
        <v>(16,4,14,61,115,866,13, null, 39, 'L500 2024 USA',2024, '2023-11-17','2023-11-17','".Carbon::now()."','".Carbon::now()."'),</v>
      </c>
      <c r="AJ4344" s="16" t="str">
        <f t="shared" si="269"/>
        <v>('".DB::select("SELECT id_status FROM `status` WHERE `element_type` = 'task' AND status_type = 'client' AND name ='CONFIRMED'")[0]-&gt;id_status."',4343,1),</v>
      </c>
      <c r="AK4344" s="16" t="str">
        <f t="shared" si="270"/>
        <v/>
      </c>
      <c r="AL4344" s="16" t="str">
        <f t="shared" si="271"/>
        <v/>
      </c>
    </row>
    <row r="4345" spans="1:38" x14ac:dyDescent="0.25">
      <c r="A4345" s="16" t="s">
        <v>959</v>
      </c>
      <c r="B4345" s="16" t="s">
        <v>3139</v>
      </c>
      <c r="C4345" s="16" t="s">
        <v>27</v>
      </c>
      <c r="D4345" s="16" t="s">
        <v>28</v>
      </c>
      <c r="E4345" s="16" t="s">
        <v>393</v>
      </c>
      <c r="F4345" s="16" t="s">
        <v>106</v>
      </c>
      <c r="G4345" s="16" t="s">
        <v>106</v>
      </c>
      <c r="H4345" s="16" t="s">
        <v>454</v>
      </c>
      <c r="I4345" s="16" t="s">
        <v>65</v>
      </c>
      <c r="J4345" s="16" t="s">
        <v>218</v>
      </c>
      <c r="M4345" s="16" t="s">
        <v>315</v>
      </c>
      <c r="N4345" s="7">
        <v>45247</v>
      </c>
      <c r="O4345" s="9">
        <v>45247</v>
      </c>
      <c r="P4345" t="s">
        <v>1209</v>
      </c>
      <c r="Q4345">
        <v>1</v>
      </c>
      <c r="R4345">
        <v>134</v>
      </c>
      <c r="S4345">
        <v>4</v>
      </c>
      <c r="T4345" t="s">
        <v>3026</v>
      </c>
      <c r="U4345">
        <v>16</v>
      </c>
      <c r="V4345">
        <v>14</v>
      </c>
      <c r="W4345">
        <v>61</v>
      </c>
      <c r="X4345">
        <v>115</v>
      </c>
      <c r="Y4345">
        <v>885</v>
      </c>
      <c r="Z4345">
        <v>30</v>
      </c>
      <c r="AA4345">
        <v>13</v>
      </c>
      <c r="AD4345">
        <v>39</v>
      </c>
      <c r="AE4345">
        <v>4344</v>
      </c>
      <c r="AF4345" s="16" t="s">
        <v>39</v>
      </c>
      <c r="AG4345" s="16"/>
      <c r="AH4345" s="16"/>
      <c r="AI4345" s="16" t="str">
        <f t="shared" si="268"/>
        <v>(16,4,14,61,115,885,13, null, 39, 'L500 2024 USA',2024, '2023-11-17','2023-11-17','".Carbon::now()."','".Carbon::now()."'),</v>
      </c>
      <c r="AJ4345" s="16" t="str">
        <f t="shared" si="269"/>
        <v>('".DB::select("SELECT id_status FROM `status` WHERE `element_type` = 'task' AND status_type = 'client' AND name ='CONFIRMED'")[0]-&gt;id_status."',4344,1),</v>
      </c>
      <c r="AK4345" s="16" t="str">
        <f t="shared" si="270"/>
        <v/>
      </c>
      <c r="AL4345" s="16" t="str">
        <f t="shared" si="271"/>
        <v/>
      </c>
    </row>
    <row r="4346" spans="1:38" x14ac:dyDescent="0.25">
      <c r="A4346" s="16" t="s">
        <v>959</v>
      </c>
      <c r="B4346" s="16" t="s">
        <v>3139</v>
      </c>
      <c r="C4346" s="16" t="s">
        <v>27</v>
      </c>
      <c r="D4346" s="16" t="s">
        <v>28</v>
      </c>
      <c r="E4346" s="16" t="s">
        <v>393</v>
      </c>
      <c r="F4346" s="16" t="s">
        <v>106</v>
      </c>
      <c r="G4346" s="16" t="s">
        <v>106</v>
      </c>
      <c r="H4346" s="16" t="s">
        <v>3610</v>
      </c>
      <c r="I4346" s="16" t="s">
        <v>65</v>
      </c>
      <c r="J4346" s="16" t="s">
        <v>218</v>
      </c>
      <c r="M4346" s="16" t="s">
        <v>315</v>
      </c>
      <c r="N4346" s="7">
        <v>45247</v>
      </c>
      <c r="O4346" s="9">
        <v>45247</v>
      </c>
      <c r="P4346" t="s">
        <v>1209</v>
      </c>
      <c r="Q4346">
        <v>1</v>
      </c>
      <c r="R4346">
        <v>134</v>
      </c>
      <c r="S4346">
        <v>4</v>
      </c>
      <c r="T4346" t="s">
        <v>3026</v>
      </c>
      <c r="U4346">
        <v>16</v>
      </c>
      <c r="V4346">
        <v>14</v>
      </c>
      <c r="W4346">
        <v>61</v>
      </c>
      <c r="X4346">
        <v>115</v>
      </c>
      <c r="Y4346">
        <v>888</v>
      </c>
      <c r="Z4346">
        <v>30</v>
      </c>
      <c r="AA4346">
        <v>13</v>
      </c>
      <c r="AD4346">
        <v>39</v>
      </c>
      <c r="AE4346">
        <v>4345</v>
      </c>
      <c r="AF4346" s="16" t="s">
        <v>39</v>
      </c>
      <c r="AG4346" s="16"/>
      <c r="AH4346" s="16"/>
      <c r="AI4346" s="16" t="str">
        <f t="shared" si="268"/>
        <v>(16,4,14,61,115,888,13, null, 39, 'L500 2024 USA',2024, '2023-11-17','2023-11-17','".Carbon::now()."','".Carbon::now()."'),</v>
      </c>
      <c r="AJ4346" s="16" t="str">
        <f t="shared" si="269"/>
        <v>('".DB::select("SELECT id_status FROM `status` WHERE `element_type` = 'task' AND status_type = 'client' AND name ='CONFIRMED'")[0]-&gt;id_status."',4345,1),</v>
      </c>
      <c r="AK4346" s="16" t="str">
        <f t="shared" si="270"/>
        <v/>
      </c>
      <c r="AL4346" s="16" t="str">
        <f t="shared" si="271"/>
        <v/>
      </c>
    </row>
    <row r="4347" spans="1:38" x14ac:dyDescent="0.25">
      <c r="A4347" s="16" t="s">
        <v>959</v>
      </c>
      <c r="B4347" s="16" t="s">
        <v>3139</v>
      </c>
      <c r="C4347" s="16" t="s">
        <v>27</v>
      </c>
      <c r="D4347" s="16" t="s">
        <v>28</v>
      </c>
      <c r="E4347" s="16" t="s">
        <v>393</v>
      </c>
      <c r="F4347" s="16" t="s">
        <v>106</v>
      </c>
      <c r="G4347" s="16" t="s">
        <v>106</v>
      </c>
      <c r="H4347" s="16" t="s">
        <v>3612</v>
      </c>
      <c r="I4347" s="16" t="s">
        <v>65</v>
      </c>
      <c r="J4347" s="16" t="s">
        <v>218</v>
      </c>
      <c r="M4347" s="16" t="s">
        <v>315</v>
      </c>
      <c r="N4347" s="7">
        <v>45247</v>
      </c>
      <c r="O4347" s="9">
        <v>45247</v>
      </c>
      <c r="P4347" t="s">
        <v>1209</v>
      </c>
      <c r="Q4347">
        <v>1</v>
      </c>
      <c r="R4347">
        <v>134</v>
      </c>
      <c r="S4347">
        <v>4</v>
      </c>
      <c r="T4347" t="s">
        <v>3026</v>
      </c>
      <c r="U4347">
        <v>16</v>
      </c>
      <c r="V4347">
        <v>14</v>
      </c>
      <c r="W4347">
        <v>61</v>
      </c>
      <c r="X4347">
        <v>115</v>
      </c>
      <c r="Y4347">
        <v>889</v>
      </c>
      <c r="Z4347">
        <v>30</v>
      </c>
      <c r="AA4347">
        <v>13</v>
      </c>
      <c r="AD4347">
        <v>39</v>
      </c>
      <c r="AE4347">
        <v>4346</v>
      </c>
      <c r="AF4347" s="16" t="s">
        <v>39</v>
      </c>
      <c r="AG4347" s="16"/>
      <c r="AH4347" s="16"/>
      <c r="AI4347" s="16" t="str">
        <f t="shared" si="268"/>
        <v>(16,4,14,61,115,889,13, null, 39, 'L500 2024 USA',2024, '2023-11-17','2023-11-17','".Carbon::now()."','".Carbon::now()."'),</v>
      </c>
      <c r="AJ4347" s="16" t="str">
        <f t="shared" si="269"/>
        <v>('".DB::select("SELECT id_status FROM `status` WHERE `element_type` = 'task' AND status_type = 'client' AND name ='CONFIRMED'")[0]-&gt;id_status."',4346,1),</v>
      </c>
      <c r="AK4347" s="16" t="str">
        <f t="shared" si="270"/>
        <v/>
      </c>
      <c r="AL4347" s="16" t="str">
        <f t="shared" si="271"/>
        <v/>
      </c>
    </row>
    <row r="4348" spans="1:38" x14ac:dyDescent="0.25">
      <c r="A4348" s="16" t="s">
        <v>959</v>
      </c>
      <c r="B4348" s="16" t="s">
        <v>3139</v>
      </c>
      <c r="C4348" s="16" t="s">
        <v>27</v>
      </c>
      <c r="D4348" s="16" t="s">
        <v>28</v>
      </c>
      <c r="E4348" s="16" t="s">
        <v>393</v>
      </c>
      <c r="F4348" s="16" t="s">
        <v>106</v>
      </c>
      <c r="G4348" s="16" t="s">
        <v>106</v>
      </c>
      <c r="H4348" s="16" t="s">
        <v>456</v>
      </c>
      <c r="I4348" s="16" t="s">
        <v>65</v>
      </c>
      <c r="J4348" s="16" t="s">
        <v>218</v>
      </c>
      <c r="M4348" s="16" t="s">
        <v>315</v>
      </c>
      <c r="N4348" s="7">
        <v>45247</v>
      </c>
      <c r="O4348" s="9">
        <v>45247</v>
      </c>
      <c r="P4348" t="s">
        <v>1209</v>
      </c>
      <c r="Q4348">
        <v>1</v>
      </c>
      <c r="R4348">
        <v>134</v>
      </c>
      <c r="S4348">
        <v>4</v>
      </c>
      <c r="T4348" t="s">
        <v>3026</v>
      </c>
      <c r="U4348">
        <v>16</v>
      </c>
      <c r="V4348">
        <v>14</v>
      </c>
      <c r="W4348">
        <v>61</v>
      </c>
      <c r="X4348">
        <v>115</v>
      </c>
      <c r="Y4348">
        <v>892</v>
      </c>
      <c r="Z4348">
        <v>30</v>
      </c>
      <c r="AA4348">
        <v>13</v>
      </c>
      <c r="AD4348">
        <v>39</v>
      </c>
      <c r="AE4348">
        <v>4347</v>
      </c>
      <c r="AF4348" s="16" t="s">
        <v>39</v>
      </c>
      <c r="AG4348" s="16"/>
      <c r="AH4348" s="16"/>
      <c r="AI4348" s="16" t="str">
        <f t="shared" si="268"/>
        <v>(16,4,14,61,115,892,13, null, 39, 'L500 2024 USA',2024, '2023-11-17','2023-11-17','".Carbon::now()."','".Carbon::now()."'),</v>
      </c>
      <c r="AJ4348" s="16" t="str">
        <f t="shared" si="269"/>
        <v>('".DB::select("SELECT id_status FROM `status` WHERE `element_type` = 'task' AND status_type = 'client' AND name ='CONFIRMED'")[0]-&gt;id_status."',4347,1),</v>
      </c>
      <c r="AK4348" s="16" t="str">
        <f t="shared" si="270"/>
        <v/>
      </c>
      <c r="AL4348" s="16" t="str">
        <f t="shared" si="271"/>
        <v/>
      </c>
    </row>
    <row r="4349" spans="1:38" x14ac:dyDescent="0.25">
      <c r="A4349" s="16" t="s">
        <v>959</v>
      </c>
      <c r="B4349" s="16" t="s">
        <v>3139</v>
      </c>
      <c r="C4349" s="16" t="s">
        <v>27</v>
      </c>
      <c r="D4349" s="16" t="s">
        <v>28</v>
      </c>
      <c r="E4349" s="16" t="s">
        <v>393</v>
      </c>
      <c r="F4349" s="16" t="s">
        <v>106</v>
      </c>
      <c r="G4349" s="16" t="s">
        <v>106</v>
      </c>
      <c r="H4349" s="16" t="s">
        <v>457</v>
      </c>
      <c r="I4349" s="16" t="s">
        <v>65</v>
      </c>
      <c r="J4349" s="16" t="s">
        <v>218</v>
      </c>
      <c r="M4349" s="16" t="s">
        <v>315</v>
      </c>
      <c r="N4349" s="7">
        <v>45247</v>
      </c>
      <c r="O4349" s="9">
        <v>45247</v>
      </c>
      <c r="P4349" t="s">
        <v>1209</v>
      </c>
      <c r="Q4349">
        <v>1</v>
      </c>
      <c r="R4349">
        <v>134</v>
      </c>
      <c r="S4349">
        <v>4</v>
      </c>
      <c r="T4349" t="s">
        <v>3026</v>
      </c>
      <c r="U4349">
        <v>16</v>
      </c>
      <c r="V4349">
        <v>14</v>
      </c>
      <c r="W4349">
        <v>61</v>
      </c>
      <c r="X4349">
        <v>115</v>
      </c>
      <c r="Y4349">
        <v>894</v>
      </c>
      <c r="Z4349">
        <v>30</v>
      </c>
      <c r="AA4349">
        <v>13</v>
      </c>
      <c r="AD4349">
        <v>39</v>
      </c>
      <c r="AE4349">
        <v>4348</v>
      </c>
      <c r="AF4349" s="16" t="s">
        <v>39</v>
      </c>
      <c r="AG4349" s="16"/>
      <c r="AH4349" s="16"/>
      <c r="AI4349" s="16" t="str">
        <f t="shared" si="268"/>
        <v>(16,4,14,61,115,894,13, null, 39, 'L500 2024 USA',2024, '2023-11-17','2023-11-17','".Carbon::now()."','".Carbon::now()."'),</v>
      </c>
      <c r="AJ4349" s="16" t="str">
        <f t="shared" si="269"/>
        <v>('".DB::select("SELECT id_status FROM `status` WHERE `element_type` = 'task' AND status_type = 'client' AND name ='CONFIRMED'")[0]-&gt;id_status."',4348,1),</v>
      </c>
      <c r="AK4349" s="16" t="str">
        <f t="shared" si="270"/>
        <v/>
      </c>
      <c r="AL4349" s="16" t="str">
        <f t="shared" si="271"/>
        <v/>
      </c>
    </row>
    <row r="4350" spans="1:38" x14ac:dyDescent="0.25">
      <c r="A4350" s="16" t="s">
        <v>959</v>
      </c>
      <c r="B4350" s="16" t="s">
        <v>3139</v>
      </c>
      <c r="C4350" s="16" t="s">
        <v>27</v>
      </c>
      <c r="D4350" s="16" t="s">
        <v>28</v>
      </c>
      <c r="E4350" s="16" t="s">
        <v>393</v>
      </c>
      <c r="F4350" s="16" t="s">
        <v>106</v>
      </c>
      <c r="G4350" s="16" t="s">
        <v>106</v>
      </c>
      <c r="H4350" s="16" t="s">
        <v>458</v>
      </c>
      <c r="I4350" s="16" t="s">
        <v>65</v>
      </c>
      <c r="J4350" s="16" t="s">
        <v>218</v>
      </c>
      <c r="M4350" s="16" t="s">
        <v>315</v>
      </c>
      <c r="N4350" s="7">
        <v>45247</v>
      </c>
      <c r="O4350" s="9">
        <v>45247</v>
      </c>
      <c r="P4350" t="s">
        <v>1209</v>
      </c>
      <c r="Q4350">
        <v>1</v>
      </c>
      <c r="R4350">
        <v>134</v>
      </c>
      <c r="S4350">
        <v>4</v>
      </c>
      <c r="T4350" t="s">
        <v>3026</v>
      </c>
      <c r="U4350">
        <v>16</v>
      </c>
      <c r="V4350">
        <v>14</v>
      </c>
      <c r="W4350">
        <v>61</v>
      </c>
      <c r="X4350">
        <v>115</v>
      </c>
      <c r="Y4350">
        <v>899</v>
      </c>
      <c r="Z4350">
        <v>30</v>
      </c>
      <c r="AA4350">
        <v>13</v>
      </c>
      <c r="AD4350">
        <v>39</v>
      </c>
      <c r="AE4350">
        <v>4349</v>
      </c>
      <c r="AF4350" s="16" t="s">
        <v>39</v>
      </c>
      <c r="AG4350" s="16"/>
      <c r="AH4350" s="16"/>
      <c r="AI4350" s="16" t="str">
        <f t="shared" si="268"/>
        <v>(16,4,14,61,115,899,13, null, 39, 'L500 2024 USA',2024, '2023-11-17','2023-11-17','".Carbon::now()."','".Carbon::now()."'),</v>
      </c>
      <c r="AJ4350" s="16" t="str">
        <f t="shared" si="269"/>
        <v>('".DB::select("SELECT id_status FROM `status` WHERE `element_type` = 'task' AND status_type = 'client' AND name ='CONFIRMED'")[0]-&gt;id_status."',4349,1),</v>
      </c>
      <c r="AK4350" s="16" t="str">
        <f t="shared" si="270"/>
        <v/>
      </c>
      <c r="AL4350" s="16" t="str">
        <f t="shared" si="271"/>
        <v/>
      </c>
    </row>
    <row r="4351" spans="1:38" x14ac:dyDescent="0.25">
      <c r="A4351" s="16" t="s">
        <v>959</v>
      </c>
      <c r="B4351" s="16" t="s">
        <v>62</v>
      </c>
      <c r="C4351" s="16" t="s">
        <v>41</v>
      </c>
      <c r="D4351" s="16" t="s">
        <v>349</v>
      </c>
      <c r="E4351" s="16" t="s">
        <v>3237</v>
      </c>
      <c r="F4351" s="16" t="s">
        <v>155</v>
      </c>
      <c r="G4351" s="16" t="s">
        <v>990</v>
      </c>
      <c r="H4351" s="16" t="s">
        <v>983</v>
      </c>
      <c r="I4351" s="16" t="s">
        <v>65</v>
      </c>
      <c r="J4351" s="16" t="s">
        <v>65</v>
      </c>
      <c r="M4351" s="16" t="s">
        <v>315</v>
      </c>
      <c r="N4351" s="7">
        <v>45424</v>
      </c>
      <c r="O4351" s="9">
        <v>45424</v>
      </c>
      <c r="P4351" t="s">
        <v>5031</v>
      </c>
      <c r="Q4351">
        <v>1</v>
      </c>
      <c r="R4351">
        <v>134</v>
      </c>
      <c r="S4351">
        <v>4</v>
      </c>
      <c r="T4351" t="s">
        <v>4953</v>
      </c>
      <c r="U4351">
        <v>151</v>
      </c>
      <c r="V4351">
        <v>2</v>
      </c>
      <c r="W4351">
        <v>4</v>
      </c>
      <c r="X4351">
        <v>8</v>
      </c>
      <c r="Y4351">
        <v>14</v>
      </c>
      <c r="Z4351">
        <v>30</v>
      </c>
      <c r="AA4351">
        <v>30</v>
      </c>
      <c r="AD4351">
        <v>39</v>
      </c>
      <c r="AE4351">
        <v>4350</v>
      </c>
      <c r="AF4351" s="16" t="s">
        <v>3143</v>
      </c>
      <c r="AG4351" s="16"/>
      <c r="AH4351" s="16"/>
      <c r="AI4351" s="16" t="str">
        <f t="shared" si="268"/>
        <v>(151,4,2,4,8,14,30, null, 39, 'Chambers 2025 Asia Pacific',2025, '2024-05-12','2024-05-12','".Carbon::now()."','".Carbon::now()."'),</v>
      </c>
      <c r="AJ4351" s="16" t="str">
        <f t="shared" si="269"/>
        <v>('".DB::select("SELECT id_status FROM `status` WHERE `element_type` = 'task' AND status_type = 'client' AND name ='PRE-FORECAST'")[0]-&gt;id_status."',4350,1),</v>
      </c>
      <c r="AK4351" s="16" t="str">
        <f t="shared" si="270"/>
        <v/>
      </c>
      <c r="AL4351" s="16" t="str">
        <f t="shared" si="271"/>
        <v/>
      </c>
    </row>
    <row r="4352" spans="1:38" x14ac:dyDescent="0.25">
      <c r="A4352" s="16" t="s">
        <v>959</v>
      </c>
      <c r="B4352" s="16" t="s">
        <v>62</v>
      </c>
      <c r="C4352" s="16" t="s">
        <v>41</v>
      </c>
      <c r="D4352" s="16" t="s">
        <v>349</v>
      </c>
      <c r="E4352" s="16" t="s">
        <v>3237</v>
      </c>
      <c r="F4352" s="16" t="s">
        <v>155</v>
      </c>
      <c r="G4352" s="16" t="s">
        <v>990</v>
      </c>
      <c r="H4352" s="16" t="s">
        <v>206</v>
      </c>
      <c r="I4352" s="16" t="s">
        <v>65</v>
      </c>
      <c r="J4352" s="16" t="s">
        <v>65</v>
      </c>
      <c r="M4352" s="16" t="s">
        <v>315</v>
      </c>
      <c r="N4352" s="7">
        <v>45322</v>
      </c>
      <c r="O4352" s="9">
        <v>45322</v>
      </c>
      <c r="P4352" t="s">
        <v>5035</v>
      </c>
      <c r="Q4352">
        <v>1</v>
      </c>
      <c r="R4352">
        <v>134</v>
      </c>
      <c r="S4352">
        <v>4</v>
      </c>
      <c r="T4352" t="s">
        <v>4953</v>
      </c>
      <c r="U4352">
        <v>151</v>
      </c>
      <c r="V4352">
        <v>2</v>
      </c>
      <c r="W4352">
        <v>4</v>
      </c>
      <c r="X4352">
        <v>8</v>
      </c>
      <c r="Y4352">
        <v>106</v>
      </c>
      <c r="Z4352">
        <v>30</v>
      </c>
      <c r="AA4352">
        <v>30</v>
      </c>
      <c r="AD4352">
        <v>39</v>
      </c>
      <c r="AE4352">
        <v>4351</v>
      </c>
      <c r="AF4352" s="16" t="s">
        <v>3143</v>
      </c>
      <c r="AG4352" s="16"/>
      <c r="AH4352" s="16"/>
      <c r="AI4352" s="16" t="str">
        <f t="shared" si="268"/>
        <v>(151,4,2,4,8,106,30, null, 39, 'Chambers 2025 Asia Pacific',2025, '2024-01-31','2024-01-31','".Carbon::now()."','".Carbon::now()."'),</v>
      </c>
      <c r="AJ4352" s="16" t="str">
        <f t="shared" si="269"/>
        <v>('".DB::select("SELECT id_status FROM `status` WHERE `element_type` = 'task' AND status_type = 'client' AND name ='PRE-FORECAST'")[0]-&gt;id_status."',4351,1),</v>
      </c>
      <c r="AK4352" s="16" t="str">
        <f t="shared" si="270"/>
        <v/>
      </c>
      <c r="AL4352" s="16" t="str">
        <f t="shared" si="271"/>
        <v/>
      </c>
    </row>
    <row r="4353" spans="1:38" x14ac:dyDescent="0.25">
      <c r="A4353" s="16" t="s">
        <v>959</v>
      </c>
      <c r="B4353" s="16" t="s">
        <v>62</v>
      </c>
      <c r="C4353" s="16" t="s">
        <v>41</v>
      </c>
      <c r="D4353" s="16" t="s">
        <v>349</v>
      </c>
      <c r="E4353" s="16" t="s">
        <v>3237</v>
      </c>
      <c r="F4353" s="16" t="s">
        <v>155</v>
      </c>
      <c r="G4353" s="16" t="s">
        <v>991</v>
      </c>
      <c r="H4353" s="16" t="s">
        <v>266</v>
      </c>
      <c r="I4353" s="16" t="s">
        <v>65</v>
      </c>
      <c r="J4353" s="16" t="s">
        <v>65</v>
      </c>
      <c r="M4353" s="16" t="s">
        <v>315</v>
      </c>
      <c r="N4353" s="7">
        <v>45361</v>
      </c>
      <c r="O4353" s="9">
        <v>45361</v>
      </c>
      <c r="P4353" t="s">
        <v>5032</v>
      </c>
      <c r="Q4353">
        <v>1</v>
      </c>
      <c r="R4353">
        <v>134</v>
      </c>
      <c r="S4353">
        <v>4</v>
      </c>
      <c r="T4353" t="s">
        <v>4953</v>
      </c>
      <c r="U4353">
        <v>151</v>
      </c>
      <c r="V4353">
        <v>2</v>
      </c>
      <c r="W4353">
        <v>4</v>
      </c>
      <c r="X4353">
        <v>23</v>
      </c>
      <c r="Y4353">
        <v>203</v>
      </c>
      <c r="Z4353">
        <v>30</v>
      </c>
      <c r="AA4353">
        <v>30</v>
      </c>
      <c r="AD4353">
        <v>39</v>
      </c>
      <c r="AE4353">
        <v>4352</v>
      </c>
      <c r="AF4353" s="16" t="s">
        <v>3143</v>
      </c>
      <c r="AG4353" s="16"/>
      <c r="AH4353" s="16"/>
      <c r="AI4353" s="16" t="str">
        <f t="shared" si="268"/>
        <v>(151,4,2,4,23,203,30, null, 39, 'Chambers 2025 Asia Pacific',2025, '2024-03-10','2024-03-10','".Carbon::now()."','".Carbon::now()."'),</v>
      </c>
      <c r="AJ4353" s="16" t="str">
        <f t="shared" si="269"/>
        <v>('".DB::select("SELECT id_status FROM `status` WHERE `element_type` = 'task' AND status_type = 'client' AND name ='PRE-FORECAST'")[0]-&gt;id_status."',4352,1),</v>
      </c>
      <c r="AK4353" s="16" t="str">
        <f t="shared" si="270"/>
        <v/>
      </c>
      <c r="AL4353" s="16" t="str">
        <f t="shared" si="271"/>
        <v/>
      </c>
    </row>
    <row r="4354" spans="1:38" x14ac:dyDescent="0.25">
      <c r="A4354" s="16" t="s">
        <v>959</v>
      </c>
      <c r="B4354" s="16" t="s">
        <v>62</v>
      </c>
      <c r="C4354" s="16" t="s">
        <v>41</v>
      </c>
      <c r="D4354" s="16" t="s">
        <v>349</v>
      </c>
      <c r="E4354" s="16" t="s">
        <v>3237</v>
      </c>
      <c r="F4354" s="16" t="s">
        <v>155</v>
      </c>
      <c r="G4354" s="16" t="s">
        <v>433</v>
      </c>
      <c r="H4354" s="16" t="s">
        <v>812</v>
      </c>
      <c r="I4354" s="16" t="s">
        <v>65</v>
      </c>
      <c r="J4354" s="16" t="s">
        <v>482</v>
      </c>
      <c r="M4354" s="16" t="s">
        <v>315</v>
      </c>
      <c r="N4354" s="7">
        <v>45424</v>
      </c>
      <c r="O4354" s="9">
        <v>45424</v>
      </c>
      <c r="P4354" t="s">
        <v>5031</v>
      </c>
      <c r="Q4354">
        <v>1</v>
      </c>
      <c r="R4354">
        <v>134</v>
      </c>
      <c r="S4354">
        <v>4</v>
      </c>
      <c r="T4354" t="s">
        <v>4953</v>
      </c>
      <c r="U4354">
        <v>151</v>
      </c>
      <c r="V4354">
        <v>2</v>
      </c>
      <c r="W4354">
        <v>4</v>
      </c>
      <c r="X4354">
        <v>54</v>
      </c>
      <c r="Y4354">
        <v>21</v>
      </c>
      <c r="Z4354">
        <v>30</v>
      </c>
      <c r="AA4354">
        <v>34</v>
      </c>
      <c r="AD4354">
        <v>39</v>
      </c>
      <c r="AE4354">
        <v>4353</v>
      </c>
      <c r="AF4354" s="16" t="s">
        <v>3143</v>
      </c>
      <c r="AG4354" s="16"/>
      <c r="AH4354" s="16"/>
      <c r="AI4354" s="16" t="str">
        <f t="shared" ref="AI4354:AI4417" si="272">CONCATENATE("(",U4354,",",S4354,",",V4354,",",W4354,",",X4354,",",Y4354,",",IF(AA4354&lt;&gt;"", AA4354, "null"),", ",IF(AC4354&lt;&gt;"", AC4354, "null"),", ",IF(AD4354&lt;&gt;"", AD4354, "null"),", '",SUBSTITUTE(E4354, "'", "´"),"',",D4354,", '",P4354,"','",P4354,"','"".Carbon::now().""','"".Carbon::now().""'),")</f>
        <v>(151,4,2,4,54,21,34, null, 39, 'Chambers 2025 Asia Pacific',2025, '2024-05-12','2024-05-12','".Carbon::now()."','".Carbon::now()."'),</v>
      </c>
      <c r="AJ4354" s="16" t="str">
        <f t="shared" ref="AJ4354:AJ4417" si="273">CONCATENATE("('"".DB::select(""SELECT id_status FROM `status` WHERE `element_type` = 'task' AND status_type = 'client' AND name ='", AF4354, "'"")[0]-&gt;id_status.""',", AE4354, ",1),")</f>
        <v>('".DB::select("SELECT id_status FROM `status` WHERE `element_type` = 'task' AND status_type = 'client' AND name ='PRE-FORECAST'")[0]-&gt;id_status."',4353,1),</v>
      </c>
      <c r="AK4354" s="16" t="str">
        <f t="shared" ref="AK4354:AK4417" si="274">IF(AND(AF4354&lt;&gt;AG4354, AG4354&lt;&gt;""),CONCATENATE("('"".DB::select(""SELECT id_status FROM `status` WHERE `element_type` = 'task' AND status_type = 'client' AND name ='", AG4354, "'"")[0]-&gt;id_status.""',", AE4354, ",1),"),"")</f>
        <v/>
      </c>
      <c r="AL4354" s="16" t="str">
        <f t="shared" ref="AL4354:AL4417" si="275">IF(AND(AF4354&lt;&gt;AG4354,AF4354&lt;&gt;AH4354,AG4354&lt;&gt;AH4354,AH4354&lt;&gt;""), CONCATENATE("('"".DB::select(""SELECT id_status FROM `status` WHERE `element_type` = 'task' AND status_type = 'client' AND name ='", AF4354, "'"")[0]-&gt;id_status.""',", AE4354, ",1),"), "")</f>
        <v/>
      </c>
    </row>
    <row r="4355" spans="1:38" x14ac:dyDescent="0.25">
      <c r="A4355" s="16" t="s">
        <v>959</v>
      </c>
      <c r="B4355" s="16" t="s">
        <v>62</v>
      </c>
      <c r="C4355" s="16" t="s">
        <v>41</v>
      </c>
      <c r="D4355" s="16" t="s">
        <v>349</v>
      </c>
      <c r="E4355" s="16" t="s">
        <v>3237</v>
      </c>
      <c r="F4355" s="16" t="s">
        <v>155</v>
      </c>
      <c r="G4355" s="16" t="s">
        <v>433</v>
      </c>
      <c r="H4355" s="16" t="s">
        <v>992</v>
      </c>
      <c r="I4355" s="16" t="s">
        <v>65</v>
      </c>
      <c r="J4355" s="16" t="s">
        <v>482</v>
      </c>
      <c r="M4355" s="16" t="s">
        <v>315</v>
      </c>
      <c r="N4355" s="7">
        <v>45424</v>
      </c>
      <c r="O4355" s="9">
        <v>45424</v>
      </c>
      <c r="P4355" t="s">
        <v>5031</v>
      </c>
      <c r="Q4355">
        <v>1</v>
      </c>
      <c r="R4355">
        <v>134</v>
      </c>
      <c r="S4355">
        <v>4</v>
      </c>
      <c r="T4355" t="s">
        <v>4953</v>
      </c>
      <c r="U4355">
        <v>151</v>
      </c>
      <c r="V4355">
        <v>2</v>
      </c>
      <c r="W4355">
        <v>4</v>
      </c>
      <c r="X4355">
        <v>54</v>
      </c>
      <c r="Y4355">
        <v>112</v>
      </c>
      <c r="Z4355">
        <v>30</v>
      </c>
      <c r="AA4355">
        <v>34</v>
      </c>
      <c r="AD4355">
        <v>39</v>
      </c>
      <c r="AE4355">
        <v>4354</v>
      </c>
      <c r="AF4355" s="16" t="s">
        <v>3143</v>
      </c>
      <c r="AG4355" s="16"/>
      <c r="AH4355" s="16"/>
      <c r="AI4355" s="16" t="str">
        <f t="shared" si="272"/>
        <v>(151,4,2,4,54,112,34, null, 39, 'Chambers 2025 Asia Pacific',2025, '2024-05-12','2024-05-12','".Carbon::now()."','".Carbon::now()."'),</v>
      </c>
      <c r="AJ4355" s="16" t="str">
        <f t="shared" si="273"/>
        <v>('".DB::select("SELECT id_status FROM `status` WHERE `element_type` = 'task' AND status_type = 'client' AND name ='PRE-FORECAST'")[0]-&gt;id_status."',4354,1),</v>
      </c>
      <c r="AK4355" s="16" t="str">
        <f t="shared" si="274"/>
        <v/>
      </c>
      <c r="AL4355" s="16" t="str">
        <f t="shared" si="275"/>
        <v/>
      </c>
    </row>
    <row r="4356" spans="1:38" x14ac:dyDescent="0.25">
      <c r="A4356" s="16" t="s">
        <v>959</v>
      </c>
      <c r="B4356" s="16" t="s">
        <v>62</v>
      </c>
      <c r="C4356" s="16" t="s">
        <v>41</v>
      </c>
      <c r="D4356" s="16" t="s">
        <v>349</v>
      </c>
      <c r="E4356" s="16" t="s">
        <v>3237</v>
      </c>
      <c r="F4356" s="16" t="s">
        <v>155</v>
      </c>
      <c r="G4356" s="16" t="s">
        <v>814</v>
      </c>
      <c r="H4356" s="16" t="s">
        <v>993</v>
      </c>
      <c r="I4356" s="16" t="s">
        <v>65</v>
      </c>
      <c r="J4356" s="16" t="s">
        <v>65</v>
      </c>
      <c r="M4356" s="16" t="s">
        <v>315</v>
      </c>
      <c r="N4356" s="7">
        <v>45424</v>
      </c>
      <c r="O4356" s="9">
        <v>45424</v>
      </c>
      <c r="P4356" t="s">
        <v>5031</v>
      </c>
      <c r="Q4356">
        <v>1</v>
      </c>
      <c r="R4356">
        <v>134</v>
      </c>
      <c r="S4356">
        <v>4</v>
      </c>
      <c r="T4356" t="s">
        <v>4953</v>
      </c>
      <c r="U4356">
        <v>151</v>
      </c>
      <c r="V4356">
        <v>2</v>
      </c>
      <c r="W4356">
        <v>4</v>
      </c>
      <c r="X4356">
        <v>55</v>
      </c>
      <c r="Y4356">
        <v>80</v>
      </c>
      <c r="Z4356">
        <v>30</v>
      </c>
      <c r="AA4356">
        <v>30</v>
      </c>
      <c r="AD4356">
        <v>39</v>
      </c>
      <c r="AE4356">
        <v>4355</v>
      </c>
      <c r="AF4356" s="16" t="s">
        <v>3143</v>
      </c>
      <c r="AG4356" s="16"/>
      <c r="AH4356" s="16"/>
      <c r="AI4356" s="16" t="str">
        <f t="shared" si="272"/>
        <v>(151,4,2,4,55,80,30, null, 39, 'Chambers 2025 Asia Pacific',2025, '2024-05-12','2024-05-12','".Carbon::now()."','".Carbon::now()."'),</v>
      </c>
      <c r="AJ4356" s="16" t="str">
        <f t="shared" si="273"/>
        <v>('".DB::select("SELECT id_status FROM `status` WHERE `element_type` = 'task' AND status_type = 'client' AND name ='PRE-FORECAST'")[0]-&gt;id_status."',4355,1),</v>
      </c>
      <c r="AK4356" s="16" t="str">
        <f t="shared" si="274"/>
        <v/>
      </c>
      <c r="AL4356" s="16" t="str">
        <f t="shared" si="275"/>
        <v/>
      </c>
    </row>
    <row r="4357" spans="1:38" x14ac:dyDescent="0.25">
      <c r="A4357" s="16" t="s">
        <v>959</v>
      </c>
      <c r="B4357" s="16" t="s">
        <v>62</v>
      </c>
      <c r="C4357" s="16" t="s">
        <v>41</v>
      </c>
      <c r="D4357" s="16" t="s">
        <v>349</v>
      </c>
      <c r="E4357" s="16" t="s">
        <v>3237</v>
      </c>
      <c r="F4357" s="16" t="s">
        <v>155</v>
      </c>
      <c r="G4357" s="16" t="s">
        <v>628</v>
      </c>
      <c r="H4357" s="16" t="s">
        <v>629</v>
      </c>
      <c r="I4357" s="16" t="s">
        <v>65</v>
      </c>
      <c r="J4357" s="16" t="s">
        <v>482</v>
      </c>
      <c r="M4357" s="16" t="s">
        <v>315</v>
      </c>
      <c r="N4357" s="7">
        <v>45424</v>
      </c>
      <c r="O4357" s="9">
        <v>45424</v>
      </c>
      <c r="P4357" t="s">
        <v>5031</v>
      </c>
      <c r="Q4357">
        <v>1</v>
      </c>
      <c r="R4357">
        <v>134</v>
      </c>
      <c r="S4357">
        <v>4</v>
      </c>
      <c r="T4357" t="s">
        <v>4953</v>
      </c>
      <c r="U4357">
        <v>151</v>
      </c>
      <c r="V4357">
        <v>2</v>
      </c>
      <c r="W4357">
        <v>4</v>
      </c>
      <c r="X4357">
        <v>60</v>
      </c>
      <c r="Y4357">
        <v>79</v>
      </c>
      <c r="Z4357">
        <v>30</v>
      </c>
      <c r="AA4357">
        <v>34</v>
      </c>
      <c r="AD4357">
        <v>39</v>
      </c>
      <c r="AE4357">
        <v>4356</v>
      </c>
      <c r="AF4357" s="16" t="s">
        <v>3143</v>
      </c>
      <c r="AG4357" s="16"/>
      <c r="AH4357" s="16"/>
      <c r="AI4357" s="16" t="str">
        <f t="shared" si="272"/>
        <v>(151,4,2,4,60,79,34, null, 39, 'Chambers 2025 Asia Pacific',2025, '2024-05-12','2024-05-12','".Carbon::now()."','".Carbon::now()."'),</v>
      </c>
      <c r="AJ4357" s="16" t="str">
        <f t="shared" si="273"/>
        <v>('".DB::select("SELECT id_status FROM `status` WHERE `element_type` = 'task' AND status_type = 'client' AND name ='PRE-FORECAST'")[0]-&gt;id_status."',4356,1),</v>
      </c>
      <c r="AK4357" s="16" t="str">
        <f t="shared" si="274"/>
        <v/>
      </c>
      <c r="AL4357" s="16" t="str">
        <f t="shared" si="275"/>
        <v/>
      </c>
    </row>
    <row r="4358" spans="1:38" x14ac:dyDescent="0.25">
      <c r="A4358" s="16" t="s">
        <v>959</v>
      </c>
      <c r="B4358" s="16" t="s">
        <v>62</v>
      </c>
      <c r="C4358" s="16" t="s">
        <v>41</v>
      </c>
      <c r="D4358" s="16" t="s">
        <v>349</v>
      </c>
      <c r="E4358" s="16" t="s">
        <v>3237</v>
      </c>
      <c r="F4358" s="16" t="s">
        <v>155</v>
      </c>
      <c r="G4358" s="16" t="s">
        <v>628</v>
      </c>
      <c r="H4358" s="16" t="s">
        <v>47</v>
      </c>
      <c r="I4358" s="16" t="s">
        <v>65</v>
      </c>
      <c r="J4358" s="16" t="s">
        <v>482</v>
      </c>
      <c r="M4358" s="16" t="s">
        <v>315</v>
      </c>
      <c r="N4358" s="7">
        <v>45424</v>
      </c>
      <c r="O4358" s="9">
        <v>45424</v>
      </c>
      <c r="P4358" t="s">
        <v>5031</v>
      </c>
      <c r="Q4358">
        <v>1</v>
      </c>
      <c r="R4358">
        <v>134</v>
      </c>
      <c r="S4358">
        <v>4</v>
      </c>
      <c r="T4358" t="s">
        <v>4953</v>
      </c>
      <c r="U4358">
        <v>151</v>
      </c>
      <c r="V4358">
        <v>2</v>
      </c>
      <c r="W4358">
        <v>4</v>
      </c>
      <c r="X4358">
        <v>60</v>
      </c>
      <c r="Y4358">
        <v>125</v>
      </c>
      <c r="Z4358">
        <v>30</v>
      </c>
      <c r="AA4358">
        <v>34</v>
      </c>
      <c r="AD4358">
        <v>39</v>
      </c>
      <c r="AE4358">
        <v>4357</v>
      </c>
      <c r="AF4358" s="16" t="s">
        <v>3143</v>
      </c>
      <c r="AG4358" s="16"/>
      <c r="AH4358" s="16"/>
      <c r="AI4358" s="16" t="str">
        <f t="shared" si="272"/>
        <v>(151,4,2,4,60,125,34, null, 39, 'Chambers 2025 Asia Pacific',2025, '2024-05-12','2024-05-12','".Carbon::now()."','".Carbon::now()."'),</v>
      </c>
      <c r="AJ4358" s="16" t="str">
        <f t="shared" si="273"/>
        <v>('".DB::select("SELECT id_status FROM `status` WHERE `element_type` = 'task' AND status_type = 'client' AND name ='PRE-FORECAST'")[0]-&gt;id_status."',4357,1),</v>
      </c>
      <c r="AK4358" s="16" t="str">
        <f t="shared" si="274"/>
        <v/>
      </c>
      <c r="AL4358" s="16" t="str">
        <f t="shared" si="275"/>
        <v/>
      </c>
    </row>
    <row r="4359" spans="1:38" x14ac:dyDescent="0.25">
      <c r="A4359" s="16" t="s">
        <v>959</v>
      </c>
      <c r="B4359" s="16" t="s">
        <v>62</v>
      </c>
      <c r="C4359" s="16" t="s">
        <v>41</v>
      </c>
      <c r="D4359" s="16" t="s">
        <v>349</v>
      </c>
      <c r="E4359" s="16" t="s">
        <v>3237</v>
      </c>
      <c r="F4359" s="16" t="s">
        <v>155</v>
      </c>
      <c r="G4359" s="16" t="s">
        <v>156</v>
      </c>
      <c r="H4359" s="16" t="s">
        <v>994</v>
      </c>
      <c r="I4359" s="16" t="s">
        <v>65</v>
      </c>
      <c r="J4359" s="16" t="s">
        <v>65</v>
      </c>
      <c r="M4359" s="16" t="s">
        <v>315</v>
      </c>
      <c r="N4359" s="7">
        <v>45424</v>
      </c>
      <c r="O4359" s="9">
        <v>45424</v>
      </c>
      <c r="P4359" t="s">
        <v>5031</v>
      </c>
      <c r="Q4359">
        <v>1</v>
      </c>
      <c r="R4359">
        <v>134</v>
      </c>
      <c r="S4359">
        <v>4</v>
      </c>
      <c r="T4359" t="s">
        <v>4953</v>
      </c>
      <c r="U4359">
        <v>151</v>
      </c>
      <c r="V4359">
        <v>2</v>
      </c>
      <c r="W4359">
        <v>4</v>
      </c>
      <c r="X4359">
        <v>100</v>
      </c>
      <c r="Y4359">
        <v>19</v>
      </c>
      <c r="Z4359">
        <v>30</v>
      </c>
      <c r="AA4359">
        <v>30</v>
      </c>
      <c r="AD4359">
        <v>39</v>
      </c>
      <c r="AE4359">
        <v>4358</v>
      </c>
      <c r="AF4359" s="16" t="s">
        <v>3143</v>
      </c>
      <c r="AG4359" s="16"/>
      <c r="AH4359" s="16"/>
      <c r="AI4359" s="16" t="str">
        <f t="shared" si="272"/>
        <v>(151,4,2,4,100,19,30, null, 39, 'Chambers 2025 Asia Pacific',2025, '2024-05-12','2024-05-12','".Carbon::now()."','".Carbon::now()."'),</v>
      </c>
      <c r="AJ4359" s="16" t="str">
        <f t="shared" si="273"/>
        <v>('".DB::select("SELECT id_status FROM `status` WHERE `element_type` = 'task' AND status_type = 'client' AND name ='PRE-FORECAST'")[0]-&gt;id_status."',4358,1),</v>
      </c>
      <c r="AK4359" s="16" t="str">
        <f t="shared" si="274"/>
        <v/>
      </c>
      <c r="AL4359" s="16" t="str">
        <f t="shared" si="275"/>
        <v/>
      </c>
    </row>
    <row r="4360" spans="1:38" x14ac:dyDescent="0.25">
      <c r="A4360" s="16" t="s">
        <v>959</v>
      </c>
      <c r="B4360" s="16" t="s">
        <v>62</v>
      </c>
      <c r="C4360" s="16" t="s">
        <v>41</v>
      </c>
      <c r="D4360" s="16" t="s">
        <v>349</v>
      </c>
      <c r="E4360" s="16" t="s">
        <v>3237</v>
      </c>
      <c r="F4360" s="16" t="s">
        <v>155</v>
      </c>
      <c r="G4360" s="16" t="s">
        <v>156</v>
      </c>
      <c r="H4360" s="16" t="s">
        <v>163</v>
      </c>
      <c r="I4360" s="16" t="s">
        <v>65</v>
      </c>
      <c r="J4360" s="16" t="s">
        <v>65</v>
      </c>
      <c r="M4360" s="16" t="s">
        <v>315</v>
      </c>
      <c r="N4360" s="7">
        <v>45322</v>
      </c>
      <c r="O4360" s="9">
        <v>45322</v>
      </c>
      <c r="P4360" t="s">
        <v>5035</v>
      </c>
      <c r="Q4360">
        <v>1</v>
      </c>
      <c r="R4360">
        <v>134</v>
      </c>
      <c r="S4360">
        <v>4</v>
      </c>
      <c r="T4360" t="s">
        <v>4953</v>
      </c>
      <c r="U4360">
        <v>151</v>
      </c>
      <c r="V4360">
        <v>2</v>
      </c>
      <c r="W4360">
        <v>4</v>
      </c>
      <c r="X4360">
        <v>100</v>
      </c>
      <c r="Y4360">
        <v>26</v>
      </c>
      <c r="Z4360">
        <v>30</v>
      </c>
      <c r="AA4360">
        <v>30</v>
      </c>
      <c r="AD4360">
        <v>39</v>
      </c>
      <c r="AE4360">
        <v>4359</v>
      </c>
      <c r="AF4360" s="16" t="s">
        <v>3143</v>
      </c>
      <c r="AG4360" s="16"/>
      <c r="AH4360" s="16"/>
      <c r="AI4360" s="16" t="str">
        <f t="shared" si="272"/>
        <v>(151,4,2,4,100,26,30, null, 39, 'Chambers 2025 Asia Pacific',2025, '2024-01-31','2024-01-31','".Carbon::now()."','".Carbon::now()."'),</v>
      </c>
      <c r="AJ4360" s="16" t="str">
        <f t="shared" si="273"/>
        <v>('".DB::select("SELECT id_status FROM `status` WHERE `element_type` = 'task' AND status_type = 'client' AND name ='PRE-FORECAST'")[0]-&gt;id_status."',4359,1),</v>
      </c>
      <c r="AK4360" s="16" t="str">
        <f t="shared" si="274"/>
        <v/>
      </c>
      <c r="AL4360" s="16" t="str">
        <f t="shared" si="275"/>
        <v/>
      </c>
    </row>
    <row r="4361" spans="1:38" x14ac:dyDescent="0.25">
      <c r="A4361" s="16" t="s">
        <v>959</v>
      </c>
      <c r="B4361" s="16" t="s">
        <v>62</v>
      </c>
      <c r="C4361" s="16" t="s">
        <v>41</v>
      </c>
      <c r="D4361" s="16" t="s">
        <v>349</v>
      </c>
      <c r="E4361" s="16" t="s">
        <v>3237</v>
      </c>
      <c r="F4361" s="16" t="s">
        <v>155</v>
      </c>
      <c r="G4361" s="16" t="s">
        <v>156</v>
      </c>
      <c r="H4361" s="16" t="s">
        <v>993</v>
      </c>
      <c r="I4361" s="16" t="s">
        <v>65</v>
      </c>
      <c r="J4361" s="16" t="s">
        <v>65</v>
      </c>
      <c r="M4361" s="16" t="s">
        <v>315</v>
      </c>
      <c r="N4361" s="7">
        <v>45424</v>
      </c>
      <c r="O4361" s="9">
        <v>45424</v>
      </c>
      <c r="P4361" t="s">
        <v>5031</v>
      </c>
      <c r="Q4361">
        <v>1</v>
      </c>
      <c r="R4361">
        <v>134</v>
      </c>
      <c r="S4361">
        <v>4</v>
      </c>
      <c r="T4361" t="s">
        <v>4953</v>
      </c>
      <c r="U4361">
        <v>151</v>
      </c>
      <c r="V4361">
        <v>2</v>
      </c>
      <c r="W4361">
        <v>4</v>
      </c>
      <c r="X4361">
        <v>100</v>
      </c>
      <c r="Y4361">
        <v>80</v>
      </c>
      <c r="Z4361">
        <v>30</v>
      </c>
      <c r="AA4361">
        <v>30</v>
      </c>
      <c r="AD4361">
        <v>39</v>
      </c>
      <c r="AE4361">
        <v>4360</v>
      </c>
      <c r="AF4361" s="16" t="s">
        <v>3143</v>
      </c>
      <c r="AG4361" s="16"/>
      <c r="AH4361" s="16"/>
      <c r="AI4361" s="16" t="str">
        <f t="shared" si="272"/>
        <v>(151,4,2,4,100,80,30, null, 39, 'Chambers 2025 Asia Pacific',2025, '2024-05-12','2024-05-12','".Carbon::now()."','".Carbon::now()."'),</v>
      </c>
      <c r="AJ4361" s="16" t="str">
        <f t="shared" si="273"/>
        <v>('".DB::select("SELECT id_status FROM `status` WHERE `element_type` = 'task' AND status_type = 'client' AND name ='PRE-FORECAST'")[0]-&gt;id_status."',4360,1),</v>
      </c>
      <c r="AK4361" s="16" t="str">
        <f t="shared" si="274"/>
        <v/>
      </c>
      <c r="AL4361" s="16" t="str">
        <f t="shared" si="275"/>
        <v/>
      </c>
    </row>
    <row r="4362" spans="1:38" x14ac:dyDescent="0.25">
      <c r="A4362" s="16" t="s">
        <v>959</v>
      </c>
      <c r="B4362" s="16" t="s">
        <v>62</v>
      </c>
      <c r="C4362" s="16" t="s">
        <v>41</v>
      </c>
      <c r="D4362" s="16" t="s">
        <v>349</v>
      </c>
      <c r="E4362" s="16" t="s">
        <v>3237</v>
      </c>
      <c r="F4362" s="16" t="s">
        <v>155</v>
      </c>
      <c r="G4362" s="16" t="s">
        <v>156</v>
      </c>
      <c r="H4362" s="16" t="s">
        <v>176</v>
      </c>
      <c r="I4362" s="16" t="s">
        <v>65</v>
      </c>
      <c r="J4362" s="16" t="s">
        <v>65</v>
      </c>
      <c r="M4362" s="16" t="s">
        <v>315</v>
      </c>
      <c r="N4362" s="7">
        <v>45361</v>
      </c>
      <c r="O4362" s="9">
        <v>45361</v>
      </c>
      <c r="P4362" t="s">
        <v>5032</v>
      </c>
      <c r="Q4362">
        <v>1</v>
      </c>
      <c r="R4362">
        <v>134</v>
      </c>
      <c r="S4362">
        <v>4</v>
      </c>
      <c r="T4362" t="s">
        <v>4953</v>
      </c>
      <c r="U4362">
        <v>151</v>
      </c>
      <c r="V4362">
        <v>2</v>
      </c>
      <c r="W4362">
        <v>4</v>
      </c>
      <c r="X4362">
        <v>100</v>
      </c>
      <c r="Y4362">
        <v>88</v>
      </c>
      <c r="Z4362">
        <v>30</v>
      </c>
      <c r="AA4362">
        <v>30</v>
      </c>
      <c r="AD4362">
        <v>39</v>
      </c>
      <c r="AE4362">
        <v>4361</v>
      </c>
      <c r="AF4362" s="16" t="s">
        <v>3143</v>
      </c>
      <c r="AG4362" s="16"/>
      <c r="AH4362" s="16"/>
      <c r="AI4362" s="16" t="str">
        <f t="shared" si="272"/>
        <v>(151,4,2,4,100,88,30, null, 39, 'Chambers 2025 Asia Pacific',2025, '2024-03-10','2024-03-10','".Carbon::now()."','".Carbon::now()."'),</v>
      </c>
      <c r="AJ4362" s="16" t="str">
        <f t="shared" si="273"/>
        <v>('".DB::select("SELECT id_status FROM `status` WHERE `element_type` = 'task' AND status_type = 'client' AND name ='PRE-FORECAST'")[0]-&gt;id_status."',4361,1),</v>
      </c>
      <c r="AK4362" s="16" t="str">
        <f t="shared" si="274"/>
        <v/>
      </c>
      <c r="AL4362" s="16" t="str">
        <f t="shared" si="275"/>
        <v/>
      </c>
    </row>
    <row r="4363" spans="1:38" x14ac:dyDescent="0.25">
      <c r="A4363" s="16" t="s">
        <v>959</v>
      </c>
      <c r="B4363" s="16" t="s">
        <v>62</v>
      </c>
      <c r="C4363" s="16" t="s">
        <v>41</v>
      </c>
      <c r="D4363" s="16" t="s">
        <v>349</v>
      </c>
      <c r="E4363" s="16" t="s">
        <v>3237</v>
      </c>
      <c r="F4363" s="16" t="s">
        <v>155</v>
      </c>
      <c r="G4363" s="16" t="s">
        <v>156</v>
      </c>
      <c r="H4363" s="16" t="s">
        <v>164</v>
      </c>
      <c r="I4363" s="16" t="s">
        <v>65</v>
      </c>
      <c r="J4363" s="16" t="s">
        <v>65</v>
      </c>
      <c r="M4363" s="16" t="s">
        <v>315</v>
      </c>
      <c r="N4363" s="7">
        <v>45361</v>
      </c>
      <c r="O4363" s="9">
        <v>45361</v>
      </c>
      <c r="P4363" t="s">
        <v>5032</v>
      </c>
      <c r="Q4363">
        <v>1</v>
      </c>
      <c r="R4363">
        <v>134</v>
      </c>
      <c r="S4363">
        <v>4</v>
      </c>
      <c r="T4363" t="s">
        <v>4953</v>
      </c>
      <c r="U4363">
        <v>151</v>
      </c>
      <c r="V4363">
        <v>2</v>
      </c>
      <c r="W4363">
        <v>4</v>
      </c>
      <c r="X4363">
        <v>100</v>
      </c>
      <c r="Y4363">
        <v>96</v>
      </c>
      <c r="Z4363">
        <v>30</v>
      </c>
      <c r="AA4363">
        <v>30</v>
      </c>
      <c r="AD4363">
        <v>39</v>
      </c>
      <c r="AE4363">
        <v>4362</v>
      </c>
      <c r="AF4363" s="16" t="s">
        <v>3143</v>
      </c>
      <c r="AG4363" s="16"/>
      <c r="AH4363" s="16"/>
      <c r="AI4363" s="16" t="str">
        <f t="shared" si="272"/>
        <v>(151,4,2,4,100,96,30, null, 39, 'Chambers 2025 Asia Pacific',2025, '2024-03-10','2024-03-10','".Carbon::now()."','".Carbon::now()."'),</v>
      </c>
      <c r="AJ4363" s="16" t="str">
        <f t="shared" si="273"/>
        <v>('".DB::select("SELECT id_status FROM `status` WHERE `element_type` = 'task' AND status_type = 'client' AND name ='PRE-FORECAST'")[0]-&gt;id_status."',4362,1),</v>
      </c>
      <c r="AK4363" s="16" t="str">
        <f t="shared" si="274"/>
        <v/>
      </c>
      <c r="AL4363" s="16" t="str">
        <f t="shared" si="275"/>
        <v/>
      </c>
    </row>
    <row r="4364" spans="1:38" x14ac:dyDescent="0.25">
      <c r="A4364" s="16" t="s">
        <v>959</v>
      </c>
      <c r="B4364" s="16" t="s">
        <v>62</v>
      </c>
      <c r="C4364" s="16" t="s">
        <v>41</v>
      </c>
      <c r="D4364" s="16" t="s">
        <v>349</v>
      </c>
      <c r="E4364" s="16" t="s">
        <v>3237</v>
      </c>
      <c r="F4364" s="16" t="s">
        <v>155</v>
      </c>
      <c r="G4364" s="16" t="s">
        <v>156</v>
      </c>
      <c r="H4364" s="16" t="s">
        <v>177</v>
      </c>
      <c r="I4364" s="16" t="s">
        <v>65</v>
      </c>
      <c r="J4364" s="16" t="s">
        <v>65</v>
      </c>
      <c r="M4364" s="16" t="s">
        <v>315</v>
      </c>
      <c r="N4364" s="7">
        <v>45361</v>
      </c>
      <c r="O4364" s="9">
        <v>45361</v>
      </c>
      <c r="P4364" t="s">
        <v>5032</v>
      </c>
      <c r="Q4364">
        <v>1</v>
      </c>
      <c r="R4364">
        <v>134</v>
      </c>
      <c r="S4364">
        <v>4</v>
      </c>
      <c r="T4364" t="s">
        <v>4953</v>
      </c>
      <c r="U4364">
        <v>151</v>
      </c>
      <c r="V4364">
        <v>2</v>
      </c>
      <c r="W4364">
        <v>4</v>
      </c>
      <c r="X4364">
        <v>100</v>
      </c>
      <c r="Y4364">
        <v>113</v>
      </c>
      <c r="Z4364">
        <v>30</v>
      </c>
      <c r="AA4364">
        <v>30</v>
      </c>
      <c r="AD4364">
        <v>39</v>
      </c>
      <c r="AE4364">
        <v>4363</v>
      </c>
      <c r="AF4364" s="16" t="s">
        <v>3143</v>
      </c>
      <c r="AG4364" s="16"/>
      <c r="AH4364" s="16"/>
      <c r="AI4364" s="16" t="str">
        <f t="shared" si="272"/>
        <v>(151,4,2,4,100,113,30, null, 39, 'Chambers 2025 Asia Pacific',2025, '2024-03-10','2024-03-10','".Carbon::now()."','".Carbon::now()."'),</v>
      </c>
      <c r="AJ4364" s="16" t="str">
        <f t="shared" si="273"/>
        <v>('".DB::select("SELECT id_status FROM `status` WHERE `element_type` = 'task' AND status_type = 'client' AND name ='PRE-FORECAST'")[0]-&gt;id_status."',4363,1),</v>
      </c>
      <c r="AK4364" s="16" t="str">
        <f t="shared" si="274"/>
        <v/>
      </c>
      <c r="AL4364" s="16" t="str">
        <f t="shared" si="275"/>
        <v/>
      </c>
    </row>
    <row r="4365" spans="1:38" x14ac:dyDescent="0.25">
      <c r="A4365" s="16" t="s">
        <v>959</v>
      </c>
      <c r="B4365" s="16" t="s">
        <v>62</v>
      </c>
      <c r="C4365" s="16" t="s">
        <v>41</v>
      </c>
      <c r="D4365" s="16" t="s">
        <v>349</v>
      </c>
      <c r="E4365" s="16" t="s">
        <v>3237</v>
      </c>
      <c r="F4365" s="16" t="s">
        <v>155</v>
      </c>
      <c r="G4365" s="16" t="s">
        <v>156</v>
      </c>
      <c r="H4365" s="16" t="s">
        <v>180</v>
      </c>
      <c r="I4365" s="16" t="s">
        <v>65</v>
      </c>
      <c r="J4365" s="16" t="s">
        <v>65</v>
      </c>
      <c r="M4365" s="16" t="s">
        <v>315</v>
      </c>
      <c r="N4365" s="7">
        <v>45322</v>
      </c>
      <c r="O4365" s="9">
        <v>45322</v>
      </c>
      <c r="P4365" t="s">
        <v>5035</v>
      </c>
      <c r="Q4365">
        <v>1</v>
      </c>
      <c r="R4365">
        <v>134</v>
      </c>
      <c r="S4365">
        <v>4</v>
      </c>
      <c r="T4365" t="s">
        <v>4953</v>
      </c>
      <c r="U4365">
        <v>151</v>
      </c>
      <c r="V4365">
        <v>2</v>
      </c>
      <c r="W4365">
        <v>4</v>
      </c>
      <c r="X4365">
        <v>100</v>
      </c>
      <c r="Y4365">
        <v>142</v>
      </c>
      <c r="Z4365">
        <v>30</v>
      </c>
      <c r="AA4365">
        <v>30</v>
      </c>
      <c r="AD4365">
        <v>39</v>
      </c>
      <c r="AE4365">
        <v>4364</v>
      </c>
      <c r="AF4365" s="16" t="s">
        <v>3143</v>
      </c>
      <c r="AG4365" s="16"/>
      <c r="AH4365" s="16"/>
      <c r="AI4365" s="16" t="str">
        <f t="shared" si="272"/>
        <v>(151,4,2,4,100,142,30, null, 39, 'Chambers 2025 Asia Pacific',2025, '2024-01-31','2024-01-31','".Carbon::now()."','".Carbon::now()."'),</v>
      </c>
      <c r="AJ4365" s="16" t="str">
        <f t="shared" si="273"/>
        <v>('".DB::select("SELECT id_status FROM `status` WHERE `element_type` = 'task' AND status_type = 'client' AND name ='PRE-FORECAST'")[0]-&gt;id_status."',4364,1),</v>
      </c>
      <c r="AK4365" s="16" t="str">
        <f t="shared" si="274"/>
        <v/>
      </c>
      <c r="AL4365" s="16" t="str">
        <f t="shared" si="275"/>
        <v/>
      </c>
    </row>
    <row r="4366" spans="1:38" x14ac:dyDescent="0.25">
      <c r="A4366" s="16" t="s">
        <v>959</v>
      </c>
      <c r="B4366" s="16" t="s">
        <v>62</v>
      </c>
      <c r="C4366" s="16" t="s">
        <v>41</v>
      </c>
      <c r="D4366" s="16" t="s">
        <v>349</v>
      </c>
      <c r="E4366" s="16" t="s">
        <v>3237</v>
      </c>
      <c r="F4366" s="16" t="s">
        <v>155</v>
      </c>
      <c r="G4366" s="16" t="s">
        <v>156</v>
      </c>
      <c r="H4366" s="16" t="s">
        <v>184</v>
      </c>
      <c r="I4366" s="16" t="s">
        <v>65</v>
      </c>
      <c r="J4366" s="16" t="s">
        <v>65</v>
      </c>
      <c r="M4366" s="16" t="s">
        <v>315</v>
      </c>
      <c r="N4366" s="7">
        <v>45322</v>
      </c>
      <c r="O4366" s="9">
        <v>45322</v>
      </c>
      <c r="P4366" t="s">
        <v>5035</v>
      </c>
      <c r="Q4366">
        <v>1</v>
      </c>
      <c r="R4366">
        <v>134</v>
      </c>
      <c r="S4366">
        <v>4</v>
      </c>
      <c r="T4366" t="s">
        <v>4953</v>
      </c>
      <c r="U4366">
        <v>151</v>
      </c>
      <c r="V4366">
        <v>2</v>
      </c>
      <c r="W4366">
        <v>4</v>
      </c>
      <c r="X4366">
        <v>100</v>
      </c>
      <c r="Y4366">
        <v>318</v>
      </c>
      <c r="Z4366">
        <v>30</v>
      </c>
      <c r="AA4366">
        <v>30</v>
      </c>
      <c r="AD4366">
        <v>39</v>
      </c>
      <c r="AE4366">
        <v>4365</v>
      </c>
      <c r="AF4366" s="16" t="s">
        <v>3143</v>
      </c>
      <c r="AG4366" s="16"/>
      <c r="AH4366" s="16"/>
      <c r="AI4366" s="16" t="str">
        <f t="shared" si="272"/>
        <v>(151,4,2,4,100,318,30, null, 39, 'Chambers 2025 Asia Pacific',2025, '2024-01-31','2024-01-31','".Carbon::now()."','".Carbon::now()."'),</v>
      </c>
      <c r="AJ4366" s="16" t="str">
        <f t="shared" si="273"/>
        <v>('".DB::select("SELECT id_status FROM `status` WHERE `element_type` = 'task' AND status_type = 'client' AND name ='PRE-FORECAST'")[0]-&gt;id_status."',4365,1),</v>
      </c>
      <c r="AK4366" s="16" t="str">
        <f t="shared" si="274"/>
        <v/>
      </c>
      <c r="AL4366" s="16" t="str">
        <f t="shared" si="275"/>
        <v/>
      </c>
    </row>
    <row r="4367" spans="1:38" x14ac:dyDescent="0.25">
      <c r="A4367" s="16" t="s">
        <v>959</v>
      </c>
      <c r="B4367" s="16" t="s">
        <v>62</v>
      </c>
      <c r="C4367" s="16" t="s">
        <v>41</v>
      </c>
      <c r="D4367" s="16" t="s">
        <v>349</v>
      </c>
      <c r="E4367" s="16" t="s">
        <v>3237</v>
      </c>
      <c r="F4367" s="16" t="s">
        <v>155</v>
      </c>
      <c r="G4367" s="16" t="s">
        <v>156</v>
      </c>
      <c r="H4367" s="16" t="s">
        <v>995</v>
      </c>
      <c r="I4367" s="16" t="s">
        <v>65</v>
      </c>
      <c r="J4367" s="16" t="s">
        <v>65</v>
      </c>
      <c r="M4367" s="16" t="s">
        <v>315</v>
      </c>
      <c r="N4367" s="7">
        <v>45322</v>
      </c>
      <c r="O4367" s="9">
        <v>45322</v>
      </c>
      <c r="P4367" t="s">
        <v>5035</v>
      </c>
      <c r="Q4367">
        <v>1</v>
      </c>
      <c r="R4367">
        <v>134</v>
      </c>
      <c r="S4367">
        <v>4</v>
      </c>
      <c r="T4367" t="s">
        <v>4953</v>
      </c>
      <c r="U4367">
        <v>151</v>
      </c>
      <c r="V4367">
        <v>2</v>
      </c>
      <c r="W4367">
        <v>4</v>
      </c>
      <c r="X4367">
        <v>100</v>
      </c>
      <c r="Y4367">
        <v>358</v>
      </c>
      <c r="Z4367">
        <v>30</v>
      </c>
      <c r="AA4367">
        <v>30</v>
      </c>
      <c r="AD4367">
        <v>39</v>
      </c>
      <c r="AE4367">
        <v>4366</v>
      </c>
      <c r="AF4367" s="16" t="s">
        <v>3143</v>
      </c>
      <c r="AG4367" s="16"/>
      <c r="AH4367" s="16"/>
      <c r="AI4367" s="16" t="str">
        <f t="shared" si="272"/>
        <v>(151,4,2,4,100,358,30, null, 39, 'Chambers 2025 Asia Pacific',2025, '2024-01-31','2024-01-31','".Carbon::now()."','".Carbon::now()."'),</v>
      </c>
      <c r="AJ4367" s="16" t="str">
        <f t="shared" si="273"/>
        <v>('".DB::select("SELECT id_status FROM `status` WHERE `element_type` = 'task' AND status_type = 'client' AND name ='PRE-FORECAST'")[0]-&gt;id_status."',4366,1),</v>
      </c>
      <c r="AK4367" s="16" t="str">
        <f t="shared" si="274"/>
        <v/>
      </c>
      <c r="AL4367" s="16" t="str">
        <f t="shared" si="275"/>
        <v/>
      </c>
    </row>
    <row r="4368" spans="1:38" x14ac:dyDescent="0.25">
      <c r="A4368" s="16" t="s">
        <v>959</v>
      </c>
      <c r="B4368" s="16" t="s">
        <v>62</v>
      </c>
      <c r="C4368" s="16" t="s">
        <v>41</v>
      </c>
      <c r="D4368" s="16" t="s">
        <v>349</v>
      </c>
      <c r="E4368" s="16" t="s">
        <v>3237</v>
      </c>
      <c r="F4368" s="16" t="s">
        <v>155</v>
      </c>
      <c r="G4368" s="16" t="s">
        <v>156</v>
      </c>
      <c r="H4368" s="16" t="s">
        <v>996</v>
      </c>
      <c r="I4368" s="16" t="s">
        <v>65</v>
      </c>
      <c r="J4368" s="16" t="s">
        <v>65</v>
      </c>
      <c r="M4368" s="16" t="s">
        <v>315</v>
      </c>
      <c r="N4368" s="7">
        <v>45322</v>
      </c>
      <c r="O4368" s="9">
        <v>45322</v>
      </c>
      <c r="P4368" t="s">
        <v>5035</v>
      </c>
      <c r="Q4368">
        <v>1</v>
      </c>
      <c r="R4368">
        <v>134</v>
      </c>
      <c r="S4368">
        <v>4</v>
      </c>
      <c r="T4368" t="s">
        <v>4953</v>
      </c>
      <c r="U4368">
        <v>151</v>
      </c>
      <c r="V4368">
        <v>2</v>
      </c>
      <c r="W4368">
        <v>4</v>
      </c>
      <c r="X4368">
        <v>100</v>
      </c>
      <c r="Y4368">
        <v>359</v>
      </c>
      <c r="Z4368">
        <v>30</v>
      </c>
      <c r="AA4368">
        <v>30</v>
      </c>
      <c r="AD4368">
        <v>39</v>
      </c>
      <c r="AE4368">
        <v>4367</v>
      </c>
      <c r="AF4368" s="16" t="s">
        <v>3143</v>
      </c>
      <c r="AG4368" s="16"/>
      <c r="AH4368" s="16"/>
      <c r="AI4368" s="16" t="str">
        <f t="shared" si="272"/>
        <v>(151,4,2,4,100,359,30, null, 39, 'Chambers 2025 Asia Pacific',2025, '2024-01-31','2024-01-31','".Carbon::now()."','".Carbon::now()."'),</v>
      </c>
      <c r="AJ4368" s="16" t="str">
        <f t="shared" si="273"/>
        <v>('".DB::select("SELECT id_status FROM `status` WHERE `element_type` = 'task' AND status_type = 'client' AND name ='PRE-FORECAST'")[0]-&gt;id_status."',4367,1),</v>
      </c>
      <c r="AK4368" s="16" t="str">
        <f t="shared" si="274"/>
        <v/>
      </c>
      <c r="AL4368" s="16" t="str">
        <f t="shared" si="275"/>
        <v/>
      </c>
    </row>
    <row r="4369" spans="1:38" x14ac:dyDescent="0.25">
      <c r="A4369" s="16" t="s">
        <v>959</v>
      </c>
      <c r="B4369" s="16" t="s">
        <v>62</v>
      </c>
      <c r="C4369" s="16" t="s">
        <v>41</v>
      </c>
      <c r="D4369" s="16" t="s">
        <v>349</v>
      </c>
      <c r="E4369" s="16" t="s">
        <v>3237</v>
      </c>
      <c r="F4369" s="16" t="s">
        <v>155</v>
      </c>
      <c r="G4369" s="16" t="s">
        <v>156</v>
      </c>
      <c r="H4369" s="16" t="s">
        <v>188</v>
      </c>
      <c r="I4369" s="16" t="s">
        <v>65</v>
      </c>
      <c r="J4369" s="16" t="s">
        <v>65</v>
      </c>
      <c r="M4369" s="16" t="s">
        <v>315</v>
      </c>
      <c r="N4369" s="7">
        <v>45424</v>
      </c>
      <c r="O4369" s="9">
        <v>45424</v>
      </c>
      <c r="P4369" t="s">
        <v>5031</v>
      </c>
      <c r="Q4369">
        <v>1</v>
      </c>
      <c r="R4369">
        <v>134</v>
      </c>
      <c r="S4369">
        <v>4</v>
      </c>
      <c r="T4369" t="s">
        <v>4953</v>
      </c>
      <c r="U4369">
        <v>151</v>
      </c>
      <c r="V4369">
        <v>2</v>
      </c>
      <c r="W4369">
        <v>4</v>
      </c>
      <c r="X4369">
        <v>100</v>
      </c>
      <c r="Y4369">
        <v>384</v>
      </c>
      <c r="Z4369">
        <v>30</v>
      </c>
      <c r="AA4369">
        <v>30</v>
      </c>
      <c r="AD4369">
        <v>39</v>
      </c>
      <c r="AE4369">
        <v>4368</v>
      </c>
      <c r="AF4369" s="16" t="s">
        <v>3143</v>
      </c>
      <c r="AG4369" s="16"/>
      <c r="AH4369" s="16"/>
      <c r="AI4369" s="16" t="str">
        <f t="shared" si="272"/>
        <v>(151,4,2,4,100,384,30, null, 39, 'Chambers 2025 Asia Pacific',2025, '2024-05-12','2024-05-12','".Carbon::now()."','".Carbon::now()."'),</v>
      </c>
      <c r="AJ4369" s="16" t="str">
        <f t="shared" si="273"/>
        <v>('".DB::select("SELECT id_status FROM `status` WHERE `element_type` = 'task' AND status_type = 'client' AND name ='PRE-FORECAST'")[0]-&gt;id_status."',4368,1),</v>
      </c>
      <c r="AK4369" s="16" t="str">
        <f t="shared" si="274"/>
        <v/>
      </c>
      <c r="AL4369" s="16" t="str">
        <f t="shared" si="275"/>
        <v/>
      </c>
    </row>
    <row r="4370" spans="1:38" x14ac:dyDescent="0.25">
      <c r="A4370" s="16" t="s">
        <v>959</v>
      </c>
      <c r="B4370" s="16" t="s">
        <v>62</v>
      </c>
      <c r="C4370" s="16" t="s">
        <v>41</v>
      </c>
      <c r="D4370" s="16" t="s">
        <v>349</v>
      </c>
      <c r="E4370" s="16" t="s">
        <v>3237</v>
      </c>
      <c r="F4370" s="16" t="s">
        <v>155</v>
      </c>
      <c r="G4370" s="16" t="s">
        <v>908</v>
      </c>
      <c r="H4370" s="16" t="s">
        <v>997</v>
      </c>
      <c r="I4370" s="16" t="s">
        <v>65</v>
      </c>
      <c r="J4370" s="16" t="s">
        <v>482</v>
      </c>
      <c r="M4370" s="16" t="s">
        <v>315</v>
      </c>
      <c r="N4370" s="7">
        <v>45424</v>
      </c>
      <c r="O4370" s="9">
        <v>45424</v>
      </c>
      <c r="P4370" t="s">
        <v>5031</v>
      </c>
      <c r="Q4370">
        <v>1</v>
      </c>
      <c r="R4370">
        <v>134</v>
      </c>
      <c r="S4370">
        <v>4</v>
      </c>
      <c r="T4370" t="s">
        <v>4953</v>
      </c>
      <c r="U4370">
        <v>151</v>
      </c>
      <c r="V4370">
        <v>2</v>
      </c>
      <c r="W4370">
        <v>4</v>
      </c>
      <c r="X4370">
        <v>102</v>
      </c>
      <c r="Y4370">
        <v>360</v>
      </c>
      <c r="Z4370">
        <v>30</v>
      </c>
      <c r="AA4370">
        <v>34</v>
      </c>
      <c r="AD4370">
        <v>39</v>
      </c>
      <c r="AE4370">
        <v>4369</v>
      </c>
      <c r="AF4370" s="16" t="s">
        <v>3143</v>
      </c>
      <c r="AG4370" s="16"/>
      <c r="AH4370" s="16"/>
      <c r="AI4370" s="16" t="str">
        <f t="shared" si="272"/>
        <v>(151,4,2,4,102,360,34, null, 39, 'Chambers 2025 Asia Pacific',2025, '2024-05-12','2024-05-12','".Carbon::now()."','".Carbon::now()."'),</v>
      </c>
      <c r="AJ4370" s="16" t="str">
        <f t="shared" si="273"/>
        <v>('".DB::select("SELECT id_status FROM `status` WHERE `element_type` = 'task' AND status_type = 'client' AND name ='PRE-FORECAST'")[0]-&gt;id_status."',4369,1),</v>
      </c>
      <c r="AK4370" s="16" t="str">
        <f t="shared" si="274"/>
        <v/>
      </c>
      <c r="AL4370" s="16" t="str">
        <f t="shared" si="275"/>
        <v/>
      </c>
    </row>
    <row r="4371" spans="1:38" x14ac:dyDescent="0.25">
      <c r="A4371" s="16" t="s">
        <v>959</v>
      </c>
      <c r="B4371" s="16" t="s">
        <v>62</v>
      </c>
      <c r="C4371" s="16" t="s">
        <v>41</v>
      </c>
      <c r="D4371" s="16" t="s">
        <v>349</v>
      </c>
      <c r="E4371" s="16" t="s">
        <v>4147</v>
      </c>
      <c r="F4371" s="16" t="s">
        <v>811</v>
      </c>
      <c r="G4371" s="16" t="s">
        <v>480</v>
      </c>
      <c r="H4371" s="16" t="s">
        <v>808</v>
      </c>
      <c r="I4371" s="16" t="s">
        <v>65</v>
      </c>
      <c r="J4371" s="16" t="s">
        <v>482</v>
      </c>
      <c r="M4371" s="16" t="s">
        <v>315</v>
      </c>
      <c r="N4371" s="7">
        <v>45675</v>
      </c>
      <c r="O4371" s="9">
        <v>45675</v>
      </c>
      <c r="P4371" t="s">
        <v>5081</v>
      </c>
      <c r="Q4371">
        <v>1</v>
      </c>
      <c r="R4371">
        <v>134</v>
      </c>
      <c r="S4371">
        <v>4</v>
      </c>
      <c r="T4371" t="s">
        <v>4953</v>
      </c>
      <c r="U4371">
        <v>151</v>
      </c>
      <c r="V4371">
        <v>2</v>
      </c>
      <c r="W4371">
        <v>10</v>
      </c>
      <c r="X4371">
        <v>49</v>
      </c>
      <c r="Y4371">
        <v>165</v>
      </c>
      <c r="Z4371">
        <v>30</v>
      </c>
      <c r="AA4371">
        <v>34</v>
      </c>
      <c r="AD4371">
        <v>39</v>
      </c>
      <c r="AE4371">
        <v>4370</v>
      </c>
      <c r="AF4371" s="16" t="s">
        <v>3143</v>
      </c>
      <c r="AG4371" s="16"/>
      <c r="AH4371" s="16"/>
      <c r="AI4371" s="16" t="str">
        <f t="shared" si="272"/>
        <v>(151,4,2,10,49,165,34, null, 39, 'Chambers 2025 Crisis &amp; Risk Management',2025, '2025-01-18','2025-01-18','".Carbon::now()."','".Carbon::now()."'),</v>
      </c>
      <c r="AJ4371" s="16" t="str">
        <f t="shared" si="273"/>
        <v>('".DB::select("SELECT id_status FROM `status` WHERE `element_type` = 'task' AND status_type = 'client' AND name ='PRE-FORECAST'")[0]-&gt;id_status."',4370,1),</v>
      </c>
      <c r="AK4371" s="16" t="str">
        <f t="shared" si="274"/>
        <v/>
      </c>
      <c r="AL4371" s="16" t="str">
        <f t="shared" si="275"/>
        <v/>
      </c>
    </row>
    <row r="4372" spans="1:38" x14ac:dyDescent="0.25">
      <c r="A4372" s="16" t="s">
        <v>959</v>
      </c>
      <c r="B4372" s="16" t="s">
        <v>62</v>
      </c>
      <c r="C4372" s="16" t="s">
        <v>41</v>
      </c>
      <c r="D4372" s="16" t="s">
        <v>349</v>
      </c>
      <c r="E4372" s="16" t="s">
        <v>2909</v>
      </c>
      <c r="F4372" s="16" t="s">
        <v>31</v>
      </c>
      <c r="G4372" s="16" t="s">
        <v>430</v>
      </c>
      <c r="H4372" s="16" t="s">
        <v>431</v>
      </c>
      <c r="I4372" s="16" t="s">
        <v>65</v>
      </c>
      <c r="J4372" s="16" t="s">
        <v>482</v>
      </c>
      <c r="M4372" s="16" t="s">
        <v>315</v>
      </c>
      <c r="N4372" s="7">
        <v>45344</v>
      </c>
      <c r="O4372" s="9">
        <v>45344</v>
      </c>
      <c r="P4372" t="s">
        <v>5033</v>
      </c>
      <c r="Q4372">
        <v>1</v>
      </c>
      <c r="R4372">
        <v>134</v>
      </c>
      <c r="S4372">
        <v>4</v>
      </c>
      <c r="T4372" t="s">
        <v>4953</v>
      </c>
      <c r="U4372">
        <v>151</v>
      </c>
      <c r="V4372">
        <v>2</v>
      </c>
      <c r="W4372">
        <v>12</v>
      </c>
      <c r="X4372">
        <v>11</v>
      </c>
      <c r="Y4372">
        <v>71</v>
      </c>
      <c r="Z4372">
        <v>30</v>
      </c>
      <c r="AA4372">
        <v>34</v>
      </c>
      <c r="AD4372">
        <v>39</v>
      </c>
      <c r="AE4372">
        <v>4371</v>
      </c>
      <c r="AF4372" s="16" t="s">
        <v>3143</v>
      </c>
      <c r="AG4372" s="16"/>
      <c r="AH4372" s="16"/>
      <c r="AI4372" s="16" t="str">
        <f t="shared" si="272"/>
        <v>(151,4,2,12,11,71,34, null, 39, 'Chambers 2025 Europe',2025, '2024-02-22','2024-02-22','".Carbon::now()."','".Carbon::now()."'),</v>
      </c>
      <c r="AJ4372" s="16" t="str">
        <f t="shared" si="273"/>
        <v>('".DB::select("SELECT id_status FROM `status` WHERE `element_type` = 'task' AND status_type = 'client' AND name ='PRE-FORECAST'")[0]-&gt;id_status."',4371,1),</v>
      </c>
      <c r="AK4372" s="16" t="str">
        <f t="shared" si="274"/>
        <v/>
      </c>
      <c r="AL4372" s="16" t="str">
        <f t="shared" si="275"/>
        <v/>
      </c>
    </row>
    <row r="4373" spans="1:38" x14ac:dyDescent="0.25">
      <c r="A4373" s="16" t="s">
        <v>959</v>
      </c>
      <c r="B4373" s="16" t="s">
        <v>62</v>
      </c>
      <c r="C4373" s="16" t="s">
        <v>41</v>
      </c>
      <c r="D4373" s="16" t="s">
        <v>349</v>
      </c>
      <c r="E4373" s="16" t="s">
        <v>2909</v>
      </c>
      <c r="F4373" s="16" t="s">
        <v>31</v>
      </c>
      <c r="G4373" s="16" t="s">
        <v>430</v>
      </c>
      <c r="H4373" s="16" t="s">
        <v>102</v>
      </c>
      <c r="I4373" s="16" t="s">
        <v>65</v>
      </c>
      <c r="J4373" s="16" t="s">
        <v>482</v>
      </c>
      <c r="M4373" s="16" t="s">
        <v>315</v>
      </c>
      <c r="N4373" s="7">
        <v>45428</v>
      </c>
      <c r="O4373" s="9">
        <v>45428</v>
      </c>
      <c r="P4373" t="s">
        <v>5029</v>
      </c>
      <c r="Q4373">
        <v>1</v>
      </c>
      <c r="R4373">
        <v>134</v>
      </c>
      <c r="S4373">
        <v>4</v>
      </c>
      <c r="T4373" t="s">
        <v>4953</v>
      </c>
      <c r="U4373">
        <v>151</v>
      </c>
      <c r="V4373">
        <v>2</v>
      </c>
      <c r="W4373">
        <v>12</v>
      </c>
      <c r="X4373">
        <v>11</v>
      </c>
      <c r="Y4373">
        <v>263</v>
      </c>
      <c r="Z4373">
        <v>30</v>
      </c>
      <c r="AA4373">
        <v>34</v>
      </c>
      <c r="AD4373">
        <v>39</v>
      </c>
      <c r="AE4373">
        <v>4372</v>
      </c>
      <c r="AF4373" s="16" t="s">
        <v>3143</v>
      </c>
      <c r="AG4373" s="16"/>
      <c r="AH4373" s="16"/>
      <c r="AI4373" s="16" t="str">
        <f t="shared" si="272"/>
        <v>(151,4,2,12,11,263,34, null, 39, 'Chambers 2025 Europe',2025, '2024-05-16','2024-05-16','".Carbon::now()."','".Carbon::now()."'),</v>
      </c>
      <c r="AJ4373" s="16" t="str">
        <f t="shared" si="273"/>
        <v>('".DB::select("SELECT id_status FROM `status` WHERE `element_type` = 'task' AND status_type = 'client' AND name ='PRE-FORECAST'")[0]-&gt;id_status."',4372,1),</v>
      </c>
      <c r="AK4373" s="16" t="str">
        <f t="shared" si="274"/>
        <v/>
      </c>
      <c r="AL4373" s="16" t="str">
        <f t="shared" si="275"/>
        <v/>
      </c>
    </row>
    <row r="4374" spans="1:38" x14ac:dyDescent="0.25">
      <c r="A4374" s="16" t="s">
        <v>959</v>
      </c>
      <c r="B4374" s="16" t="s">
        <v>62</v>
      </c>
      <c r="C4374" s="16" t="s">
        <v>41</v>
      </c>
      <c r="D4374" s="16" t="s">
        <v>349</v>
      </c>
      <c r="E4374" s="16" t="s">
        <v>2909</v>
      </c>
      <c r="F4374" s="16" t="s">
        <v>31</v>
      </c>
      <c r="G4374" s="16" t="s">
        <v>432</v>
      </c>
      <c r="H4374" s="16" t="s">
        <v>869</v>
      </c>
      <c r="I4374" s="16" t="s">
        <v>65</v>
      </c>
      <c r="J4374" s="16" t="s">
        <v>482</v>
      </c>
      <c r="M4374" s="16" t="s">
        <v>315</v>
      </c>
      <c r="N4374" s="7">
        <v>45428</v>
      </c>
      <c r="O4374" s="9">
        <v>45428</v>
      </c>
      <c r="P4374" t="s">
        <v>5029</v>
      </c>
      <c r="Q4374">
        <v>1</v>
      </c>
      <c r="R4374">
        <v>134</v>
      </c>
      <c r="S4374">
        <v>4</v>
      </c>
      <c r="T4374" t="s">
        <v>4953</v>
      </c>
      <c r="U4374">
        <v>151</v>
      </c>
      <c r="V4374">
        <v>2</v>
      </c>
      <c r="W4374">
        <v>12</v>
      </c>
      <c r="X4374">
        <v>39</v>
      </c>
      <c r="Y4374">
        <v>243</v>
      </c>
      <c r="Z4374">
        <v>30</v>
      </c>
      <c r="AA4374">
        <v>34</v>
      </c>
      <c r="AD4374">
        <v>39</v>
      </c>
      <c r="AE4374">
        <v>4373</v>
      </c>
      <c r="AF4374" s="16" t="s">
        <v>3143</v>
      </c>
      <c r="AG4374" s="16"/>
      <c r="AH4374" s="16"/>
      <c r="AI4374" s="16" t="str">
        <f t="shared" si="272"/>
        <v>(151,4,2,12,39,243,34, null, 39, 'Chambers 2025 Europe',2025, '2024-05-16','2024-05-16','".Carbon::now()."','".Carbon::now()."'),</v>
      </c>
      <c r="AJ4374" s="16" t="str">
        <f t="shared" si="273"/>
        <v>('".DB::select("SELECT id_status FROM `status` WHERE `element_type` = 'task' AND status_type = 'client' AND name ='PRE-FORECAST'")[0]-&gt;id_status."',4373,1),</v>
      </c>
      <c r="AK4374" s="16" t="str">
        <f t="shared" si="274"/>
        <v/>
      </c>
      <c r="AL4374" s="16" t="str">
        <f t="shared" si="275"/>
        <v/>
      </c>
    </row>
    <row r="4375" spans="1:38" x14ac:dyDescent="0.25">
      <c r="A4375" s="16" t="s">
        <v>959</v>
      </c>
      <c r="B4375" s="16" t="s">
        <v>62</v>
      </c>
      <c r="C4375" s="16" t="s">
        <v>41</v>
      </c>
      <c r="D4375" s="16" t="s">
        <v>349</v>
      </c>
      <c r="E4375" s="16" t="s">
        <v>2909</v>
      </c>
      <c r="F4375" s="16" t="s">
        <v>31</v>
      </c>
      <c r="G4375" s="16" t="s">
        <v>345</v>
      </c>
      <c r="H4375" s="16" t="s">
        <v>465</v>
      </c>
      <c r="I4375" s="16" t="s">
        <v>65</v>
      </c>
      <c r="J4375" s="16" t="s">
        <v>482</v>
      </c>
      <c r="M4375" s="16" t="s">
        <v>315</v>
      </c>
      <c r="N4375" s="7">
        <v>45344</v>
      </c>
      <c r="O4375" s="9">
        <v>45344</v>
      </c>
      <c r="P4375" t="s">
        <v>5033</v>
      </c>
      <c r="Q4375">
        <v>1</v>
      </c>
      <c r="R4375">
        <v>134</v>
      </c>
      <c r="S4375">
        <v>4</v>
      </c>
      <c r="T4375" t="s">
        <v>4953</v>
      </c>
      <c r="U4375">
        <v>151</v>
      </c>
      <c r="V4375">
        <v>2</v>
      </c>
      <c r="W4375">
        <v>12</v>
      </c>
      <c r="X4375">
        <v>43</v>
      </c>
      <c r="Y4375">
        <v>249</v>
      </c>
      <c r="Z4375">
        <v>30</v>
      </c>
      <c r="AA4375">
        <v>34</v>
      </c>
      <c r="AD4375">
        <v>39</v>
      </c>
      <c r="AE4375">
        <v>4374</v>
      </c>
      <c r="AF4375" s="16" t="s">
        <v>3143</v>
      </c>
      <c r="AG4375" s="16"/>
      <c r="AH4375" s="16"/>
      <c r="AI4375" s="16" t="str">
        <f t="shared" si="272"/>
        <v>(151,4,2,12,43,249,34, null, 39, 'Chambers 2025 Europe',2025, '2024-02-22','2024-02-22','".Carbon::now()."','".Carbon::now()."'),</v>
      </c>
      <c r="AJ4375" s="16" t="str">
        <f t="shared" si="273"/>
        <v>('".DB::select("SELECT id_status FROM `status` WHERE `element_type` = 'task' AND status_type = 'client' AND name ='PRE-FORECAST'")[0]-&gt;id_status."',4374,1),</v>
      </c>
      <c r="AK4375" s="16" t="str">
        <f t="shared" si="274"/>
        <v/>
      </c>
      <c r="AL4375" s="16" t="str">
        <f t="shared" si="275"/>
        <v/>
      </c>
    </row>
    <row r="4376" spans="1:38" x14ac:dyDescent="0.25">
      <c r="A4376" s="16" t="s">
        <v>959</v>
      </c>
      <c r="B4376" s="16" t="s">
        <v>62</v>
      </c>
      <c r="C4376" s="16" t="s">
        <v>41</v>
      </c>
      <c r="D4376" s="16" t="s">
        <v>349</v>
      </c>
      <c r="E4376" s="16" t="s">
        <v>2909</v>
      </c>
      <c r="F4376" s="16" t="s">
        <v>31</v>
      </c>
      <c r="G4376" s="16" t="s">
        <v>603</v>
      </c>
      <c r="H4376" s="16" t="s">
        <v>605</v>
      </c>
      <c r="I4376" s="16" t="s">
        <v>65</v>
      </c>
      <c r="J4376" s="16" t="s">
        <v>482</v>
      </c>
      <c r="M4376" s="16" t="s">
        <v>315</v>
      </c>
      <c r="N4376" s="7">
        <v>45344</v>
      </c>
      <c r="O4376" s="9">
        <v>45344</v>
      </c>
      <c r="P4376" t="s">
        <v>5033</v>
      </c>
      <c r="Q4376">
        <v>1</v>
      </c>
      <c r="R4376">
        <v>134</v>
      </c>
      <c r="S4376">
        <v>4</v>
      </c>
      <c r="T4376" t="s">
        <v>4953</v>
      </c>
      <c r="U4376">
        <v>151</v>
      </c>
      <c r="V4376">
        <v>2</v>
      </c>
      <c r="W4376">
        <v>12</v>
      </c>
      <c r="X4376">
        <v>45</v>
      </c>
      <c r="Y4376">
        <v>101</v>
      </c>
      <c r="Z4376">
        <v>30</v>
      </c>
      <c r="AA4376">
        <v>34</v>
      </c>
      <c r="AD4376">
        <v>39</v>
      </c>
      <c r="AE4376">
        <v>4375</v>
      </c>
      <c r="AF4376" s="16" t="s">
        <v>3143</v>
      </c>
      <c r="AG4376" s="16"/>
      <c r="AH4376" s="16"/>
      <c r="AI4376" s="16" t="str">
        <f t="shared" si="272"/>
        <v>(151,4,2,12,45,101,34, null, 39, 'Chambers 2025 Europe',2025, '2024-02-22','2024-02-22','".Carbon::now()."','".Carbon::now()."'),</v>
      </c>
      <c r="AJ4376" s="16" t="str">
        <f t="shared" si="273"/>
        <v>('".DB::select("SELECT id_status FROM `status` WHERE `element_type` = 'task' AND status_type = 'client' AND name ='PRE-FORECAST'")[0]-&gt;id_status."',4375,1),</v>
      </c>
      <c r="AK4376" s="16" t="str">
        <f t="shared" si="274"/>
        <v/>
      </c>
      <c r="AL4376" s="16" t="str">
        <f t="shared" si="275"/>
        <v/>
      </c>
    </row>
    <row r="4377" spans="1:38" x14ac:dyDescent="0.25">
      <c r="A4377" s="16" t="s">
        <v>959</v>
      </c>
      <c r="B4377" s="16" t="s">
        <v>62</v>
      </c>
      <c r="C4377" s="16" t="s">
        <v>41</v>
      </c>
      <c r="D4377" s="16" t="s">
        <v>349</v>
      </c>
      <c r="E4377" s="16" t="s">
        <v>2909</v>
      </c>
      <c r="F4377" s="16" t="s">
        <v>31</v>
      </c>
      <c r="G4377" s="16" t="s">
        <v>603</v>
      </c>
      <c r="H4377" s="16" t="s">
        <v>239</v>
      </c>
      <c r="I4377" s="16" t="s">
        <v>65</v>
      </c>
      <c r="J4377" s="16" t="s">
        <v>482</v>
      </c>
      <c r="M4377" s="16" t="s">
        <v>315</v>
      </c>
      <c r="N4377" s="7">
        <v>45428</v>
      </c>
      <c r="O4377" s="9">
        <v>45428</v>
      </c>
      <c r="P4377" t="s">
        <v>5029</v>
      </c>
      <c r="Q4377">
        <v>1</v>
      </c>
      <c r="R4377">
        <v>134</v>
      </c>
      <c r="S4377">
        <v>4</v>
      </c>
      <c r="T4377" t="s">
        <v>4953</v>
      </c>
      <c r="U4377">
        <v>151</v>
      </c>
      <c r="V4377">
        <v>2</v>
      </c>
      <c r="W4377">
        <v>12</v>
      </c>
      <c r="X4377">
        <v>45</v>
      </c>
      <c r="Y4377">
        <v>297</v>
      </c>
      <c r="Z4377">
        <v>30</v>
      </c>
      <c r="AA4377">
        <v>34</v>
      </c>
      <c r="AD4377">
        <v>39</v>
      </c>
      <c r="AE4377">
        <v>4376</v>
      </c>
      <c r="AF4377" s="16" t="s">
        <v>3143</v>
      </c>
      <c r="AG4377" s="16"/>
      <c r="AH4377" s="16"/>
      <c r="AI4377" s="16" t="str">
        <f t="shared" si="272"/>
        <v>(151,4,2,12,45,297,34, null, 39, 'Chambers 2025 Europe',2025, '2024-05-16','2024-05-16','".Carbon::now()."','".Carbon::now()."'),</v>
      </c>
      <c r="AJ4377" s="16" t="str">
        <f t="shared" si="273"/>
        <v>('".DB::select("SELECT id_status FROM `status` WHERE `element_type` = 'task' AND status_type = 'client' AND name ='PRE-FORECAST'")[0]-&gt;id_status."',4376,1),</v>
      </c>
      <c r="AK4377" s="16" t="str">
        <f t="shared" si="274"/>
        <v/>
      </c>
      <c r="AL4377" s="16" t="str">
        <f t="shared" si="275"/>
        <v/>
      </c>
    </row>
    <row r="4378" spans="1:38" x14ac:dyDescent="0.25">
      <c r="A4378" s="16" t="s">
        <v>959</v>
      </c>
      <c r="B4378" s="16" t="s">
        <v>62</v>
      </c>
      <c r="C4378" s="16" t="s">
        <v>41</v>
      </c>
      <c r="D4378" s="16" t="s">
        <v>349</v>
      </c>
      <c r="E4378" s="16" t="s">
        <v>2909</v>
      </c>
      <c r="F4378" s="16" t="s">
        <v>31</v>
      </c>
      <c r="G4378" s="16" t="s">
        <v>603</v>
      </c>
      <c r="H4378" s="16" t="s">
        <v>987</v>
      </c>
      <c r="I4378" s="16" t="s">
        <v>65</v>
      </c>
      <c r="J4378" s="16" t="s">
        <v>482</v>
      </c>
      <c r="M4378" s="16" t="s">
        <v>315</v>
      </c>
      <c r="N4378" s="7">
        <v>45541</v>
      </c>
      <c r="O4378" s="9">
        <v>45541</v>
      </c>
      <c r="P4378" t="s">
        <v>5082</v>
      </c>
      <c r="Q4378">
        <v>1</v>
      </c>
      <c r="R4378">
        <v>134</v>
      </c>
      <c r="S4378">
        <v>4</v>
      </c>
      <c r="T4378" t="s">
        <v>4953</v>
      </c>
      <c r="U4378">
        <v>151</v>
      </c>
      <c r="V4378">
        <v>2</v>
      </c>
      <c r="W4378">
        <v>12</v>
      </c>
      <c r="X4378">
        <v>45</v>
      </c>
      <c r="Y4378">
        <v>368</v>
      </c>
      <c r="Z4378">
        <v>30</v>
      </c>
      <c r="AA4378">
        <v>34</v>
      </c>
      <c r="AD4378">
        <v>39</v>
      </c>
      <c r="AE4378">
        <v>4377</v>
      </c>
      <c r="AF4378" s="16" t="s">
        <v>3143</v>
      </c>
      <c r="AG4378" s="16"/>
      <c r="AH4378" s="16"/>
      <c r="AI4378" s="16" t="str">
        <f t="shared" si="272"/>
        <v>(151,4,2,12,45,368,34, null, 39, 'Chambers 2025 Europe',2025, '2024-09-06','2024-09-06','".Carbon::now()."','".Carbon::now()."'),</v>
      </c>
      <c r="AJ4378" s="16" t="str">
        <f t="shared" si="273"/>
        <v>('".DB::select("SELECT id_status FROM `status` WHERE `element_type` = 'task' AND status_type = 'client' AND name ='PRE-FORECAST'")[0]-&gt;id_status."',4377,1),</v>
      </c>
      <c r="AK4378" s="16" t="str">
        <f t="shared" si="274"/>
        <v/>
      </c>
      <c r="AL4378" s="16" t="str">
        <f t="shared" si="275"/>
        <v/>
      </c>
    </row>
    <row r="4379" spans="1:38" x14ac:dyDescent="0.25">
      <c r="A4379" s="16" t="s">
        <v>959</v>
      </c>
      <c r="B4379" s="16" t="s">
        <v>62</v>
      </c>
      <c r="C4379" s="16" t="s">
        <v>41</v>
      </c>
      <c r="D4379" s="16" t="s">
        <v>349</v>
      </c>
      <c r="E4379" s="16" t="s">
        <v>2909</v>
      </c>
      <c r="F4379" s="16" t="s">
        <v>31</v>
      </c>
      <c r="G4379" s="16" t="s">
        <v>603</v>
      </c>
      <c r="H4379" s="16" t="s">
        <v>988</v>
      </c>
      <c r="I4379" s="16" t="s">
        <v>65</v>
      </c>
      <c r="J4379" s="16" t="s">
        <v>482</v>
      </c>
      <c r="M4379" s="16" t="s">
        <v>315</v>
      </c>
      <c r="N4379" s="7">
        <v>45541</v>
      </c>
      <c r="O4379" s="9">
        <v>45541</v>
      </c>
      <c r="P4379" t="s">
        <v>5082</v>
      </c>
      <c r="Q4379">
        <v>1</v>
      </c>
      <c r="R4379">
        <v>134</v>
      </c>
      <c r="S4379">
        <v>4</v>
      </c>
      <c r="T4379" t="s">
        <v>4953</v>
      </c>
      <c r="U4379">
        <v>151</v>
      </c>
      <c r="V4379">
        <v>2</v>
      </c>
      <c r="W4379">
        <v>12</v>
      </c>
      <c r="X4379">
        <v>45</v>
      </c>
      <c r="Y4379">
        <v>371</v>
      </c>
      <c r="Z4379">
        <v>30</v>
      </c>
      <c r="AA4379">
        <v>34</v>
      </c>
      <c r="AD4379">
        <v>39</v>
      </c>
      <c r="AE4379">
        <v>4378</v>
      </c>
      <c r="AF4379" s="16" t="s">
        <v>3143</v>
      </c>
      <c r="AG4379" s="16"/>
      <c r="AH4379" s="16"/>
      <c r="AI4379" s="16" t="str">
        <f t="shared" si="272"/>
        <v>(151,4,2,12,45,371,34, null, 39, 'Chambers 2025 Europe',2025, '2024-09-06','2024-09-06','".Carbon::now()."','".Carbon::now()."'),</v>
      </c>
      <c r="AJ4379" s="16" t="str">
        <f t="shared" si="273"/>
        <v>('".DB::select("SELECT id_status FROM `status` WHERE `element_type` = 'task' AND status_type = 'client' AND name ='PRE-FORECAST'")[0]-&gt;id_status."',4378,1),</v>
      </c>
      <c r="AK4379" s="16" t="str">
        <f t="shared" si="274"/>
        <v/>
      </c>
      <c r="AL4379" s="16" t="str">
        <f t="shared" si="275"/>
        <v/>
      </c>
    </row>
    <row r="4380" spans="1:38" x14ac:dyDescent="0.25">
      <c r="A4380" s="16" t="s">
        <v>959</v>
      </c>
      <c r="B4380" s="16" t="s">
        <v>62</v>
      </c>
      <c r="C4380" s="16" t="s">
        <v>41</v>
      </c>
      <c r="D4380" s="16" t="s">
        <v>349</v>
      </c>
      <c r="E4380" s="16" t="s">
        <v>2909</v>
      </c>
      <c r="F4380" s="16" t="s">
        <v>31</v>
      </c>
      <c r="G4380" s="16" t="s">
        <v>603</v>
      </c>
      <c r="H4380" s="16" t="s">
        <v>989</v>
      </c>
      <c r="I4380" s="16" t="s">
        <v>65</v>
      </c>
      <c r="J4380" s="16" t="s">
        <v>482</v>
      </c>
      <c r="M4380" s="16" t="s">
        <v>315</v>
      </c>
      <c r="N4380" s="7">
        <v>45541</v>
      </c>
      <c r="O4380" s="9">
        <v>45541</v>
      </c>
      <c r="P4380" t="s">
        <v>5082</v>
      </c>
      <c r="Q4380">
        <v>1</v>
      </c>
      <c r="R4380">
        <v>134</v>
      </c>
      <c r="S4380">
        <v>4</v>
      </c>
      <c r="T4380" t="s">
        <v>4953</v>
      </c>
      <c r="U4380">
        <v>151</v>
      </c>
      <c r="V4380">
        <v>2</v>
      </c>
      <c r="W4380">
        <v>12</v>
      </c>
      <c r="X4380">
        <v>45</v>
      </c>
      <c r="Y4380">
        <v>372</v>
      </c>
      <c r="Z4380">
        <v>30</v>
      </c>
      <c r="AA4380">
        <v>34</v>
      </c>
      <c r="AD4380">
        <v>39</v>
      </c>
      <c r="AE4380">
        <v>4379</v>
      </c>
      <c r="AF4380" s="16" t="s">
        <v>3143</v>
      </c>
      <c r="AG4380" s="16"/>
      <c r="AH4380" s="16"/>
      <c r="AI4380" s="16" t="str">
        <f t="shared" si="272"/>
        <v>(151,4,2,12,45,372,34, null, 39, 'Chambers 2025 Europe',2025, '2024-09-06','2024-09-06','".Carbon::now()."','".Carbon::now()."'),</v>
      </c>
      <c r="AJ4380" s="16" t="str">
        <f t="shared" si="273"/>
        <v>('".DB::select("SELECT id_status FROM `status` WHERE `element_type` = 'task' AND status_type = 'client' AND name ='PRE-FORECAST'")[0]-&gt;id_status."',4379,1),</v>
      </c>
      <c r="AK4380" s="16" t="str">
        <f t="shared" si="274"/>
        <v/>
      </c>
      <c r="AL4380" s="16" t="str">
        <f t="shared" si="275"/>
        <v/>
      </c>
    </row>
    <row r="4381" spans="1:38" x14ac:dyDescent="0.25">
      <c r="A4381" s="16" t="s">
        <v>959</v>
      </c>
      <c r="B4381" s="16" t="s">
        <v>62</v>
      </c>
      <c r="C4381" s="16" t="s">
        <v>41</v>
      </c>
      <c r="D4381" s="16" t="s">
        <v>349</v>
      </c>
      <c r="E4381" s="16" t="s">
        <v>2909</v>
      </c>
      <c r="F4381" s="16" t="s">
        <v>31</v>
      </c>
      <c r="G4381" s="16" t="s">
        <v>52</v>
      </c>
      <c r="H4381" s="16" t="s">
        <v>221</v>
      </c>
      <c r="I4381" s="16" t="s">
        <v>65</v>
      </c>
      <c r="J4381" s="16" t="s">
        <v>482</v>
      </c>
      <c r="M4381" s="16" t="s">
        <v>315</v>
      </c>
      <c r="N4381" s="7">
        <v>45540</v>
      </c>
      <c r="O4381" s="9">
        <v>45540</v>
      </c>
      <c r="P4381" t="s">
        <v>5034</v>
      </c>
      <c r="Q4381">
        <v>1</v>
      </c>
      <c r="R4381">
        <v>134</v>
      </c>
      <c r="S4381">
        <v>4</v>
      </c>
      <c r="T4381" t="s">
        <v>4953</v>
      </c>
      <c r="U4381">
        <v>151</v>
      </c>
      <c r="V4381">
        <v>2</v>
      </c>
      <c r="W4381">
        <v>12</v>
      </c>
      <c r="X4381">
        <v>50</v>
      </c>
      <c r="Y4381">
        <v>138</v>
      </c>
      <c r="Z4381">
        <v>30</v>
      </c>
      <c r="AA4381">
        <v>34</v>
      </c>
      <c r="AD4381">
        <v>39</v>
      </c>
      <c r="AE4381">
        <v>4380</v>
      </c>
      <c r="AF4381" s="16" t="s">
        <v>3143</v>
      </c>
      <c r="AG4381" s="16"/>
      <c r="AH4381" s="16"/>
      <c r="AI4381" s="16" t="str">
        <f t="shared" si="272"/>
        <v>(151,4,2,12,50,138,34, null, 39, 'Chambers 2025 Europe',2025, '2024-09-05','2024-09-05','".Carbon::now()."','".Carbon::now()."'),</v>
      </c>
      <c r="AJ4381" s="16" t="str">
        <f t="shared" si="273"/>
        <v>('".DB::select("SELECT id_status FROM `status` WHERE `element_type` = 'task' AND status_type = 'client' AND name ='PRE-FORECAST'")[0]-&gt;id_status."',4380,1),</v>
      </c>
      <c r="AK4381" s="16" t="str">
        <f t="shared" si="274"/>
        <v/>
      </c>
      <c r="AL4381" s="16" t="str">
        <f t="shared" si="275"/>
        <v/>
      </c>
    </row>
    <row r="4382" spans="1:38" x14ac:dyDescent="0.25">
      <c r="A4382" s="16" t="s">
        <v>959</v>
      </c>
      <c r="B4382" s="16" t="s">
        <v>62</v>
      </c>
      <c r="C4382" s="16" t="s">
        <v>41</v>
      </c>
      <c r="D4382" s="16" t="s">
        <v>349</v>
      </c>
      <c r="E4382" s="16" t="s">
        <v>2909</v>
      </c>
      <c r="F4382" s="16" t="s">
        <v>31</v>
      </c>
      <c r="G4382" s="16" t="s">
        <v>52</v>
      </c>
      <c r="H4382" s="16" t="s">
        <v>225</v>
      </c>
      <c r="I4382" s="16" t="s">
        <v>65</v>
      </c>
      <c r="J4382" s="16" t="s">
        <v>482</v>
      </c>
      <c r="M4382" s="16" t="s">
        <v>315</v>
      </c>
      <c r="N4382" s="7">
        <v>45428</v>
      </c>
      <c r="O4382" s="9">
        <v>45428</v>
      </c>
      <c r="P4382" t="s">
        <v>5029</v>
      </c>
      <c r="Q4382">
        <v>1</v>
      </c>
      <c r="R4382">
        <v>134</v>
      </c>
      <c r="S4382">
        <v>4</v>
      </c>
      <c r="T4382" t="s">
        <v>4953</v>
      </c>
      <c r="U4382">
        <v>151</v>
      </c>
      <c r="V4382">
        <v>2</v>
      </c>
      <c r="W4382">
        <v>12</v>
      </c>
      <c r="X4382">
        <v>50</v>
      </c>
      <c r="Y4382">
        <v>356</v>
      </c>
      <c r="Z4382">
        <v>30</v>
      </c>
      <c r="AA4382">
        <v>34</v>
      </c>
      <c r="AD4382">
        <v>39</v>
      </c>
      <c r="AE4382">
        <v>4381</v>
      </c>
      <c r="AF4382" s="16" t="s">
        <v>3143</v>
      </c>
      <c r="AG4382" s="16"/>
      <c r="AH4382" s="16"/>
      <c r="AI4382" s="16" t="str">
        <f t="shared" si="272"/>
        <v>(151,4,2,12,50,356,34, null, 39, 'Chambers 2025 Europe',2025, '2024-05-16','2024-05-16','".Carbon::now()."','".Carbon::now()."'),</v>
      </c>
      <c r="AJ4382" s="16" t="str">
        <f t="shared" si="273"/>
        <v>('".DB::select("SELECT id_status FROM `status` WHERE `element_type` = 'task' AND status_type = 'client' AND name ='PRE-FORECAST'")[0]-&gt;id_status."',4381,1),</v>
      </c>
      <c r="AK4382" s="16" t="str">
        <f t="shared" si="274"/>
        <v/>
      </c>
      <c r="AL4382" s="16" t="str">
        <f t="shared" si="275"/>
        <v/>
      </c>
    </row>
    <row r="4383" spans="1:38" x14ac:dyDescent="0.25">
      <c r="A4383" s="16" t="s">
        <v>959</v>
      </c>
      <c r="B4383" s="16" t="s">
        <v>62</v>
      </c>
      <c r="C4383" s="16" t="s">
        <v>41</v>
      </c>
      <c r="D4383" s="16" t="s">
        <v>349</v>
      </c>
      <c r="E4383" s="16" t="s">
        <v>1105</v>
      </c>
      <c r="F4383" s="16" t="s">
        <v>150</v>
      </c>
      <c r="G4383" s="16" t="s">
        <v>262</v>
      </c>
      <c r="H4383" s="16" t="s">
        <v>217</v>
      </c>
      <c r="I4383" s="16" t="s">
        <v>65</v>
      </c>
      <c r="J4383" s="16" t="s">
        <v>65</v>
      </c>
      <c r="M4383" s="16" t="s">
        <v>315</v>
      </c>
      <c r="N4383" s="7">
        <v>45437</v>
      </c>
      <c r="O4383" s="9">
        <v>45437</v>
      </c>
      <c r="P4383" t="s">
        <v>3126</v>
      </c>
      <c r="Q4383">
        <v>1</v>
      </c>
      <c r="R4383">
        <v>134</v>
      </c>
      <c r="S4383">
        <v>4</v>
      </c>
      <c r="T4383" t="s">
        <v>4953</v>
      </c>
      <c r="U4383">
        <v>151</v>
      </c>
      <c r="V4383">
        <v>2</v>
      </c>
      <c r="W4383">
        <v>13</v>
      </c>
      <c r="X4383">
        <v>28</v>
      </c>
      <c r="Y4383">
        <v>170</v>
      </c>
      <c r="Z4383">
        <v>30</v>
      </c>
      <c r="AA4383">
        <v>30</v>
      </c>
      <c r="AD4383">
        <v>39</v>
      </c>
      <c r="AE4383">
        <v>4382</v>
      </c>
      <c r="AF4383" s="16" t="s">
        <v>3143</v>
      </c>
      <c r="AG4383" s="16"/>
      <c r="AH4383" s="16"/>
      <c r="AI4383" s="16" t="str">
        <f t="shared" si="272"/>
        <v>(151,4,2,13,28,170,30, null, 39, 'Chambers 2025 Fintech',2025, '2024-05-25','2024-05-25','".Carbon::now()."','".Carbon::now()."'),</v>
      </c>
      <c r="AJ4383" s="16" t="str">
        <f t="shared" si="273"/>
        <v>('".DB::select("SELECT id_status FROM `status` WHERE `element_type` = 'task' AND status_type = 'client' AND name ='PRE-FORECAST'")[0]-&gt;id_status."',4382,1),</v>
      </c>
      <c r="AK4383" s="16" t="str">
        <f t="shared" si="274"/>
        <v/>
      </c>
      <c r="AL4383" s="16" t="str">
        <f t="shared" si="275"/>
        <v/>
      </c>
    </row>
    <row r="4384" spans="1:38" x14ac:dyDescent="0.25">
      <c r="A4384" s="16" t="s">
        <v>959</v>
      </c>
      <c r="B4384" s="16" t="s">
        <v>62</v>
      </c>
      <c r="C4384" s="16" t="s">
        <v>41</v>
      </c>
      <c r="D4384" s="16" t="s">
        <v>349</v>
      </c>
      <c r="E4384" s="16" t="s">
        <v>1105</v>
      </c>
      <c r="F4384" s="16" t="s">
        <v>150</v>
      </c>
      <c r="G4384" s="16" t="s">
        <v>603</v>
      </c>
      <c r="H4384" s="16" t="s">
        <v>217</v>
      </c>
      <c r="I4384" s="16" t="s">
        <v>65</v>
      </c>
      <c r="J4384" s="16" t="s">
        <v>482</v>
      </c>
      <c r="M4384" s="16" t="s">
        <v>315</v>
      </c>
      <c r="N4384" s="7">
        <v>45436</v>
      </c>
      <c r="O4384" s="9">
        <v>45436</v>
      </c>
      <c r="P4384" t="s">
        <v>5039</v>
      </c>
      <c r="Q4384">
        <v>1</v>
      </c>
      <c r="R4384">
        <v>134</v>
      </c>
      <c r="S4384">
        <v>4</v>
      </c>
      <c r="T4384" t="s">
        <v>4953</v>
      </c>
      <c r="U4384">
        <v>151</v>
      </c>
      <c r="V4384">
        <v>2</v>
      </c>
      <c r="W4384">
        <v>13</v>
      </c>
      <c r="X4384">
        <v>45</v>
      </c>
      <c r="Y4384">
        <v>170</v>
      </c>
      <c r="Z4384">
        <v>30</v>
      </c>
      <c r="AA4384">
        <v>34</v>
      </c>
      <c r="AD4384">
        <v>39</v>
      </c>
      <c r="AE4384">
        <v>4383</v>
      </c>
      <c r="AF4384" s="16" t="s">
        <v>3143</v>
      </c>
      <c r="AG4384" s="16"/>
      <c r="AH4384" s="16"/>
      <c r="AI4384" s="16" t="str">
        <f t="shared" si="272"/>
        <v>(151,4,2,13,45,170,34, null, 39, 'Chambers 2025 Fintech',2025, '2024-05-24','2024-05-24','".Carbon::now()."','".Carbon::now()."'),</v>
      </c>
      <c r="AJ4384" s="16" t="str">
        <f t="shared" si="273"/>
        <v>('".DB::select("SELECT id_status FROM `status` WHERE `element_type` = 'task' AND status_type = 'client' AND name ='PRE-FORECAST'")[0]-&gt;id_status."',4383,1),</v>
      </c>
      <c r="AK4384" s="16" t="str">
        <f t="shared" si="274"/>
        <v/>
      </c>
      <c r="AL4384" s="16" t="str">
        <f t="shared" si="275"/>
        <v/>
      </c>
    </row>
    <row r="4385" spans="1:38" x14ac:dyDescent="0.25">
      <c r="A4385" s="16" t="s">
        <v>959</v>
      </c>
      <c r="B4385" s="16" t="s">
        <v>62</v>
      </c>
      <c r="C4385" s="16" t="s">
        <v>41</v>
      </c>
      <c r="D4385" s="16" t="s">
        <v>349</v>
      </c>
      <c r="E4385" s="16" t="s">
        <v>1105</v>
      </c>
      <c r="F4385" s="16" t="s">
        <v>150</v>
      </c>
      <c r="G4385" s="16" t="s">
        <v>268</v>
      </c>
      <c r="H4385" s="16" t="s">
        <v>217</v>
      </c>
      <c r="I4385" s="16" t="s">
        <v>65</v>
      </c>
      <c r="J4385" s="16" t="s">
        <v>482</v>
      </c>
      <c r="M4385" s="16" t="s">
        <v>315</v>
      </c>
      <c r="N4385" s="7">
        <v>45437</v>
      </c>
      <c r="O4385" s="9">
        <v>45437</v>
      </c>
      <c r="P4385" t="s">
        <v>3126</v>
      </c>
      <c r="Q4385">
        <v>1</v>
      </c>
      <c r="R4385">
        <v>134</v>
      </c>
      <c r="S4385">
        <v>4</v>
      </c>
      <c r="T4385" t="s">
        <v>4953</v>
      </c>
      <c r="U4385">
        <v>151</v>
      </c>
      <c r="V4385">
        <v>2</v>
      </c>
      <c r="W4385">
        <v>13</v>
      </c>
      <c r="X4385">
        <v>64</v>
      </c>
      <c r="Y4385">
        <v>170</v>
      </c>
      <c r="Z4385">
        <v>30</v>
      </c>
      <c r="AA4385">
        <v>34</v>
      </c>
      <c r="AD4385">
        <v>39</v>
      </c>
      <c r="AE4385">
        <v>4384</v>
      </c>
      <c r="AF4385" s="16" t="s">
        <v>3143</v>
      </c>
      <c r="AG4385" s="16"/>
      <c r="AH4385" s="16"/>
      <c r="AI4385" s="16" t="str">
        <f t="shared" si="272"/>
        <v>(151,4,2,13,64,170,34, null, 39, 'Chambers 2025 Fintech',2025, '2024-05-25','2024-05-25','".Carbon::now()."','".Carbon::now()."'),</v>
      </c>
      <c r="AJ4385" s="16" t="str">
        <f t="shared" si="273"/>
        <v>('".DB::select("SELECT id_status FROM `status` WHERE `element_type` = 'task' AND status_type = 'client' AND name ='PRE-FORECAST'")[0]-&gt;id_status."',4384,1),</v>
      </c>
      <c r="AK4385" s="16" t="str">
        <f t="shared" si="274"/>
        <v/>
      </c>
      <c r="AL4385" s="16" t="str">
        <f t="shared" si="275"/>
        <v/>
      </c>
    </row>
    <row r="4386" spans="1:38" x14ac:dyDescent="0.25">
      <c r="A4386" s="16" t="s">
        <v>959</v>
      </c>
      <c r="B4386" s="16" t="s">
        <v>62</v>
      </c>
      <c r="C4386" s="16" t="s">
        <v>41</v>
      </c>
      <c r="D4386" s="16" t="s">
        <v>349</v>
      </c>
      <c r="E4386" s="16" t="s">
        <v>1105</v>
      </c>
      <c r="F4386" s="16" t="s">
        <v>150</v>
      </c>
      <c r="G4386" s="16" t="s">
        <v>268</v>
      </c>
      <c r="H4386" s="16" t="s">
        <v>151</v>
      </c>
      <c r="I4386" s="16" t="s">
        <v>65</v>
      </c>
      <c r="J4386" s="16" t="s">
        <v>482</v>
      </c>
      <c r="M4386" s="16" t="s">
        <v>315</v>
      </c>
      <c r="N4386" s="7">
        <v>45437</v>
      </c>
      <c r="O4386" s="9">
        <v>45437</v>
      </c>
      <c r="P4386" t="s">
        <v>3126</v>
      </c>
      <c r="Q4386">
        <v>1</v>
      </c>
      <c r="R4386">
        <v>134</v>
      </c>
      <c r="S4386">
        <v>4</v>
      </c>
      <c r="T4386" t="s">
        <v>4953</v>
      </c>
      <c r="U4386">
        <v>151</v>
      </c>
      <c r="V4386">
        <v>2</v>
      </c>
      <c r="W4386">
        <v>13</v>
      </c>
      <c r="X4386">
        <v>64</v>
      </c>
      <c r="Y4386">
        <v>171</v>
      </c>
      <c r="Z4386">
        <v>30</v>
      </c>
      <c r="AA4386">
        <v>34</v>
      </c>
      <c r="AD4386">
        <v>39</v>
      </c>
      <c r="AE4386">
        <v>4385</v>
      </c>
      <c r="AF4386" s="16" t="s">
        <v>3143</v>
      </c>
      <c r="AG4386" s="16"/>
      <c r="AH4386" s="16"/>
      <c r="AI4386" s="16" t="str">
        <f t="shared" si="272"/>
        <v>(151,4,2,13,64,171,34, null, 39, 'Chambers 2025 Fintech',2025, '2024-05-25','2024-05-25','".Carbon::now()."','".Carbon::now()."'),</v>
      </c>
      <c r="AJ4386" s="16" t="str">
        <f t="shared" si="273"/>
        <v>('".DB::select("SELECT id_status FROM `status` WHERE `element_type` = 'task' AND status_type = 'client' AND name ='PRE-FORECAST'")[0]-&gt;id_status."',4385,1),</v>
      </c>
      <c r="AK4386" s="16" t="str">
        <f t="shared" si="274"/>
        <v/>
      </c>
      <c r="AL4386" s="16" t="str">
        <f t="shared" si="275"/>
        <v/>
      </c>
    </row>
    <row r="4387" spans="1:38" x14ac:dyDescent="0.25">
      <c r="A4387" s="16" t="s">
        <v>959</v>
      </c>
      <c r="B4387" s="16" t="s">
        <v>62</v>
      </c>
      <c r="C4387" s="16" t="s">
        <v>41</v>
      </c>
      <c r="D4387" s="16" t="s">
        <v>349</v>
      </c>
      <c r="E4387" s="16" t="s">
        <v>1105</v>
      </c>
      <c r="F4387" s="16" t="s">
        <v>150</v>
      </c>
      <c r="G4387" s="16" t="s">
        <v>156</v>
      </c>
      <c r="H4387" s="16" t="s">
        <v>217</v>
      </c>
      <c r="I4387" s="16" t="s">
        <v>65</v>
      </c>
      <c r="J4387" s="16" t="s">
        <v>65</v>
      </c>
      <c r="M4387" s="16" t="s">
        <v>315</v>
      </c>
      <c r="N4387" s="7">
        <v>45437</v>
      </c>
      <c r="O4387" s="9">
        <v>45437</v>
      </c>
      <c r="P4387" t="s">
        <v>3126</v>
      </c>
      <c r="Q4387">
        <v>1</v>
      </c>
      <c r="R4387">
        <v>134</v>
      </c>
      <c r="S4387">
        <v>4</v>
      </c>
      <c r="T4387" t="s">
        <v>4953</v>
      </c>
      <c r="U4387">
        <v>151</v>
      </c>
      <c r="V4387">
        <v>2</v>
      </c>
      <c r="W4387">
        <v>13</v>
      </c>
      <c r="X4387">
        <v>100</v>
      </c>
      <c r="Y4387">
        <v>170</v>
      </c>
      <c r="Z4387">
        <v>30</v>
      </c>
      <c r="AA4387">
        <v>30</v>
      </c>
      <c r="AD4387">
        <v>39</v>
      </c>
      <c r="AE4387">
        <v>4386</v>
      </c>
      <c r="AF4387" s="16" t="s">
        <v>3143</v>
      </c>
      <c r="AG4387" s="16"/>
      <c r="AH4387" s="16"/>
      <c r="AI4387" s="16" t="str">
        <f t="shared" si="272"/>
        <v>(151,4,2,13,100,170,30, null, 39, 'Chambers 2025 Fintech',2025, '2024-05-25','2024-05-25','".Carbon::now()."','".Carbon::now()."'),</v>
      </c>
      <c r="AJ4387" s="16" t="str">
        <f t="shared" si="273"/>
        <v>('".DB::select("SELECT id_status FROM `status` WHERE `element_type` = 'task' AND status_type = 'client' AND name ='PRE-FORECAST'")[0]-&gt;id_status."',4386,1),</v>
      </c>
      <c r="AK4387" s="16" t="str">
        <f t="shared" si="274"/>
        <v/>
      </c>
      <c r="AL4387" s="16" t="str">
        <f t="shared" si="275"/>
        <v/>
      </c>
    </row>
    <row r="4388" spans="1:38" x14ac:dyDescent="0.25">
      <c r="A4388" s="16" t="s">
        <v>959</v>
      </c>
      <c r="B4388" s="16" t="s">
        <v>62</v>
      </c>
      <c r="C4388" s="16" t="s">
        <v>41</v>
      </c>
      <c r="D4388" s="16" t="s">
        <v>349</v>
      </c>
      <c r="E4388" s="16" t="s">
        <v>3156</v>
      </c>
      <c r="F4388" s="16" t="s">
        <v>70</v>
      </c>
      <c r="G4388" s="16" t="s">
        <v>429</v>
      </c>
      <c r="H4388" s="16" t="s">
        <v>983</v>
      </c>
      <c r="I4388" s="16" t="s">
        <v>65</v>
      </c>
      <c r="J4388" s="16" t="s">
        <v>482</v>
      </c>
      <c r="M4388" s="16" t="s">
        <v>315</v>
      </c>
      <c r="N4388" s="7">
        <v>45379</v>
      </c>
      <c r="O4388" s="9">
        <v>45379</v>
      </c>
      <c r="P4388" t="s">
        <v>5038</v>
      </c>
      <c r="Q4388">
        <v>2</v>
      </c>
      <c r="R4388">
        <v>134</v>
      </c>
      <c r="S4388">
        <v>4</v>
      </c>
      <c r="T4388" t="s">
        <v>4953</v>
      </c>
      <c r="U4388">
        <v>151</v>
      </c>
      <c r="V4388">
        <v>2</v>
      </c>
      <c r="W4388">
        <v>14</v>
      </c>
      <c r="X4388">
        <v>47</v>
      </c>
      <c r="Y4388">
        <v>14</v>
      </c>
      <c r="Z4388">
        <v>30</v>
      </c>
      <c r="AA4388">
        <v>34</v>
      </c>
      <c r="AD4388">
        <v>39</v>
      </c>
      <c r="AE4388">
        <v>4387</v>
      </c>
      <c r="AF4388" s="16" t="s">
        <v>3143</v>
      </c>
      <c r="AG4388" s="16" t="s">
        <v>3143</v>
      </c>
      <c r="AH4388" s="16"/>
      <c r="AI4388" s="16" t="str">
        <f t="shared" si="272"/>
        <v>(151,4,2,14,47,14,34, null, 39, 'Chambers 2025 Global',2025, '2024-03-28','2024-03-28','".Carbon::now()."','".Carbon::now()."'),</v>
      </c>
      <c r="AJ4388" s="16" t="str">
        <f t="shared" si="273"/>
        <v>('".DB::select("SELECT id_status FROM `status` WHERE `element_type` = 'task' AND status_type = 'client' AND name ='PRE-FORECAST'")[0]-&gt;id_status."',4387,1),</v>
      </c>
      <c r="AK4388" s="16" t="str">
        <f t="shared" si="274"/>
        <v/>
      </c>
      <c r="AL4388" s="16" t="str">
        <f t="shared" si="275"/>
        <v/>
      </c>
    </row>
    <row r="4389" spans="1:38" x14ac:dyDescent="0.25">
      <c r="A4389" s="16" t="s">
        <v>959</v>
      </c>
      <c r="B4389" s="16" t="s">
        <v>62</v>
      </c>
      <c r="C4389" s="16" t="s">
        <v>41</v>
      </c>
      <c r="D4389" s="16" t="s">
        <v>349</v>
      </c>
      <c r="E4389" s="16" t="s">
        <v>3156</v>
      </c>
      <c r="F4389" s="16" t="s">
        <v>70</v>
      </c>
      <c r="G4389" s="16" t="s">
        <v>429</v>
      </c>
      <c r="H4389" s="16" t="s">
        <v>983</v>
      </c>
      <c r="I4389" s="16" t="s">
        <v>65</v>
      </c>
      <c r="J4389" s="16" t="s">
        <v>482</v>
      </c>
      <c r="M4389" s="16" t="s">
        <v>315</v>
      </c>
      <c r="N4389" s="7">
        <v>45379</v>
      </c>
      <c r="O4389" s="9">
        <v>45379</v>
      </c>
      <c r="P4389" t="s">
        <v>5038</v>
      </c>
      <c r="Q4389">
        <v>2</v>
      </c>
      <c r="R4389">
        <v>134</v>
      </c>
      <c r="S4389">
        <v>4</v>
      </c>
      <c r="T4389" t="s">
        <v>4953</v>
      </c>
      <c r="U4389">
        <v>151</v>
      </c>
      <c r="V4389">
        <v>2</v>
      </c>
      <c r="W4389">
        <v>14</v>
      </c>
      <c r="X4389">
        <v>47</v>
      </c>
      <c r="Y4389">
        <v>14</v>
      </c>
      <c r="Z4389">
        <v>30</v>
      </c>
      <c r="AA4389">
        <v>34</v>
      </c>
      <c r="AD4389">
        <v>39</v>
      </c>
      <c r="AE4389">
        <v>4388</v>
      </c>
      <c r="AF4389" s="16" t="s">
        <v>3143</v>
      </c>
      <c r="AG4389" s="16" t="s">
        <v>3143</v>
      </c>
      <c r="AH4389" s="16"/>
      <c r="AI4389" s="16" t="str">
        <f t="shared" si="272"/>
        <v>(151,4,2,14,47,14,34, null, 39, 'Chambers 2025 Global',2025, '2024-03-28','2024-03-28','".Carbon::now()."','".Carbon::now()."'),</v>
      </c>
      <c r="AJ4389" s="16" t="str">
        <f t="shared" si="273"/>
        <v>('".DB::select("SELECT id_status FROM `status` WHERE `element_type` = 'task' AND status_type = 'client' AND name ='PRE-FORECAST'")[0]-&gt;id_status."',4388,1),</v>
      </c>
      <c r="AK4389" s="16" t="str">
        <f t="shared" si="274"/>
        <v/>
      </c>
      <c r="AL4389" s="16" t="str">
        <f t="shared" si="275"/>
        <v/>
      </c>
    </row>
    <row r="4390" spans="1:38" x14ac:dyDescent="0.25">
      <c r="A4390" s="16" t="s">
        <v>959</v>
      </c>
      <c r="B4390" s="16" t="s">
        <v>62</v>
      </c>
      <c r="C4390" s="16" t="s">
        <v>41</v>
      </c>
      <c r="D4390" s="16" t="s">
        <v>349</v>
      </c>
      <c r="E4390" s="16" t="s">
        <v>3156</v>
      </c>
      <c r="F4390" s="16" t="s">
        <v>70</v>
      </c>
      <c r="G4390" s="16" t="s">
        <v>429</v>
      </c>
      <c r="H4390" s="16" t="s">
        <v>666</v>
      </c>
      <c r="I4390" s="16" t="s">
        <v>65</v>
      </c>
      <c r="J4390" s="16" t="s">
        <v>482</v>
      </c>
      <c r="M4390" s="16" t="s">
        <v>315</v>
      </c>
      <c r="N4390" s="7">
        <v>45393</v>
      </c>
      <c r="O4390" s="9">
        <v>45393</v>
      </c>
      <c r="P4390" t="s">
        <v>5078</v>
      </c>
      <c r="Q4390">
        <v>1</v>
      </c>
      <c r="R4390">
        <v>134</v>
      </c>
      <c r="S4390">
        <v>4</v>
      </c>
      <c r="T4390" t="s">
        <v>4953</v>
      </c>
      <c r="U4390">
        <v>151</v>
      </c>
      <c r="V4390">
        <v>2</v>
      </c>
      <c r="W4390">
        <v>14</v>
      </c>
      <c r="X4390">
        <v>47</v>
      </c>
      <c r="Y4390">
        <v>59</v>
      </c>
      <c r="Z4390">
        <v>30</v>
      </c>
      <c r="AA4390">
        <v>34</v>
      </c>
      <c r="AD4390">
        <v>39</v>
      </c>
      <c r="AE4390">
        <v>4389</v>
      </c>
      <c r="AF4390" s="16" t="s">
        <v>3143</v>
      </c>
      <c r="AG4390" s="16"/>
      <c r="AH4390" s="16"/>
      <c r="AI4390" s="16" t="str">
        <f t="shared" si="272"/>
        <v>(151,4,2,14,47,59,34, null, 39, 'Chambers 2025 Global',2025, '2024-04-11','2024-04-11','".Carbon::now()."','".Carbon::now()."'),</v>
      </c>
      <c r="AJ4390" s="16" t="str">
        <f t="shared" si="273"/>
        <v>('".DB::select("SELECT id_status FROM `status` WHERE `element_type` = 'task' AND status_type = 'client' AND name ='PRE-FORECAST'")[0]-&gt;id_status."',4389,1),</v>
      </c>
      <c r="AK4390" s="16" t="str">
        <f t="shared" si="274"/>
        <v/>
      </c>
      <c r="AL4390" s="16" t="str">
        <f t="shared" si="275"/>
        <v/>
      </c>
    </row>
    <row r="4391" spans="1:38" x14ac:dyDescent="0.25">
      <c r="A4391" s="16" t="s">
        <v>959</v>
      </c>
      <c r="B4391" s="16" t="s">
        <v>62</v>
      </c>
      <c r="C4391" s="16" t="s">
        <v>41</v>
      </c>
      <c r="D4391" s="16" t="s">
        <v>349</v>
      </c>
      <c r="E4391" s="16" t="s">
        <v>3156</v>
      </c>
      <c r="F4391" s="16" t="s">
        <v>70</v>
      </c>
      <c r="G4391" s="16" t="s">
        <v>429</v>
      </c>
      <c r="H4391" s="16" t="s">
        <v>869</v>
      </c>
      <c r="I4391" s="16" t="s">
        <v>65</v>
      </c>
      <c r="J4391" s="16" t="s">
        <v>482</v>
      </c>
      <c r="M4391" s="16" t="s">
        <v>315</v>
      </c>
      <c r="N4391" s="7">
        <v>45393</v>
      </c>
      <c r="O4391" s="9">
        <v>45393</v>
      </c>
      <c r="P4391" t="s">
        <v>5078</v>
      </c>
      <c r="Q4391">
        <v>1</v>
      </c>
      <c r="R4391">
        <v>134</v>
      </c>
      <c r="S4391">
        <v>4</v>
      </c>
      <c r="T4391" t="s">
        <v>4953</v>
      </c>
      <c r="U4391">
        <v>151</v>
      </c>
      <c r="V4391">
        <v>2</v>
      </c>
      <c r="W4391">
        <v>14</v>
      </c>
      <c r="X4391">
        <v>47</v>
      </c>
      <c r="Y4391">
        <v>243</v>
      </c>
      <c r="Z4391">
        <v>30</v>
      </c>
      <c r="AA4391">
        <v>34</v>
      </c>
      <c r="AD4391">
        <v>39</v>
      </c>
      <c r="AE4391">
        <v>4390</v>
      </c>
      <c r="AF4391" s="16" t="s">
        <v>3143</v>
      </c>
      <c r="AG4391" s="16"/>
      <c r="AH4391" s="16"/>
      <c r="AI4391" s="16" t="str">
        <f t="shared" si="272"/>
        <v>(151,4,2,14,47,243,34, null, 39, 'Chambers 2025 Global',2025, '2024-04-11','2024-04-11','".Carbon::now()."','".Carbon::now()."'),</v>
      </c>
      <c r="AJ4391" s="16" t="str">
        <f t="shared" si="273"/>
        <v>('".DB::select("SELECT id_status FROM `status` WHERE `element_type` = 'task' AND status_type = 'client' AND name ='PRE-FORECAST'")[0]-&gt;id_status."',4390,1),</v>
      </c>
      <c r="AK4391" s="16" t="str">
        <f t="shared" si="274"/>
        <v/>
      </c>
      <c r="AL4391" s="16" t="str">
        <f t="shared" si="275"/>
        <v/>
      </c>
    </row>
    <row r="4392" spans="1:38" x14ac:dyDescent="0.25">
      <c r="A4392" s="16" t="s">
        <v>959</v>
      </c>
      <c r="B4392" s="16" t="s">
        <v>62</v>
      </c>
      <c r="C4392" s="16" t="s">
        <v>41</v>
      </c>
      <c r="D4392" s="16" t="s">
        <v>349</v>
      </c>
      <c r="E4392" s="16" t="s">
        <v>3156</v>
      </c>
      <c r="F4392" s="16" t="s">
        <v>70</v>
      </c>
      <c r="G4392" s="16" t="s">
        <v>429</v>
      </c>
      <c r="H4392" s="16" t="s">
        <v>225</v>
      </c>
      <c r="I4392" s="16" t="s">
        <v>65</v>
      </c>
      <c r="J4392" s="16" t="s">
        <v>482</v>
      </c>
      <c r="M4392" s="16" t="s">
        <v>315</v>
      </c>
      <c r="N4392" s="7">
        <v>45344</v>
      </c>
      <c r="O4392" s="9">
        <v>45344</v>
      </c>
      <c r="P4392" t="s">
        <v>5033</v>
      </c>
      <c r="Q4392">
        <v>1</v>
      </c>
      <c r="R4392">
        <v>134</v>
      </c>
      <c r="S4392">
        <v>4</v>
      </c>
      <c r="T4392" t="s">
        <v>4953</v>
      </c>
      <c r="U4392">
        <v>151</v>
      </c>
      <c r="V4392">
        <v>2</v>
      </c>
      <c r="W4392">
        <v>14</v>
      </c>
      <c r="X4392">
        <v>47</v>
      </c>
      <c r="Y4392">
        <v>356</v>
      </c>
      <c r="Z4392">
        <v>30</v>
      </c>
      <c r="AA4392">
        <v>34</v>
      </c>
      <c r="AD4392">
        <v>39</v>
      </c>
      <c r="AE4392">
        <v>4391</v>
      </c>
      <c r="AF4392" s="16" t="s">
        <v>3143</v>
      </c>
      <c r="AG4392" s="16"/>
      <c r="AH4392" s="16"/>
      <c r="AI4392" s="16" t="str">
        <f t="shared" si="272"/>
        <v>(151,4,2,14,47,356,34, null, 39, 'Chambers 2025 Global',2025, '2024-02-22','2024-02-22','".Carbon::now()."','".Carbon::now()."'),</v>
      </c>
      <c r="AJ4392" s="16" t="str">
        <f t="shared" si="273"/>
        <v>('".DB::select("SELECT id_status FROM `status` WHERE `element_type` = 'task' AND status_type = 'client' AND name ='PRE-FORECAST'")[0]-&gt;id_status."',4391,1),</v>
      </c>
      <c r="AK4392" s="16" t="str">
        <f t="shared" si="274"/>
        <v/>
      </c>
      <c r="AL4392" s="16" t="str">
        <f t="shared" si="275"/>
        <v/>
      </c>
    </row>
    <row r="4393" spans="1:38" x14ac:dyDescent="0.25">
      <c r="A4393" s="16" t="s">
        <v>959</v>
      </c>
      <c r="B4393" s="16" t="s">
        <v>26</v>
      </c>
      <c r="C4393" s="16" t="s">
        <v>41</v>
      </c>
      <c r="D4393" s="16" t="s">
        <v>349</v>
      </c>
      <c r="E4393" s="16" t="s">
        <v>4147</v>
      </c>
      <c r="F4393" s="16" t="s">
        <v>70</v>
      </c>
      <c r="G4393" s="16" t="s">
        <v>480</v>
      </c>
      <c r="H4393" s="16" t="s">
        <v>806</v>
      </c>
      <c r="I4393" s="16" t="s">
        <v>65</v>
      </c>
      <c r="J4393" s="16" t="s">
        <v>482</v>
      </c>
      <c r="M4393" s="16" t="s">
        <v>315</v>
      </c>
      <c r="N4393" s="7">
        <v>45675</v>
      </c>
      <c r="O4393" s="9">
        <v>45675</v>
      </c>
      <c r="P4393" t="s">
        <v>5081</v>
      </c>
      <c r="Q4393">
        <v>1</v>
      </c>
      <c r="R4393">
        <v>134</v>
      </c>
      <c r="S4393">
        <v>4</v>
      </c>
      <c r="T4393" t="s">
        <v>4953</v>
      </c>
      <c r="U4393">
        <v>151</v>
      </c>
      <c r="V4393">
        <v>2</v>
      </c>
      <c r="W4393">
        <v>14</v>
      </c>
      <c r="X4393">
        <v>49</v>
      </c>
      <c r="Y4393">
        <v>166</v>
      </c>
      <c r="Z4393">
        <v>30</v>
      </c>
      <c r="AA4393">
        <v>34</v>
      </c>
      <c r="AD4393">
        <v>39</v>
      </c>
      <c r="AE4393">
        <v>4392</v>
      </c>
      <c r="AF4393" s="16" t="s">
        <v>3143</v>
      </c>
      <c r="AG4393" s="16"/>
      <c r="AH4393" s="16"/>
      <c r="AI4393" s="16" t="str">
        <f t="shared" si="272"/>
        <v>(151,4,2,14,49,166,34, null, 39, 'Chambers 2025 Crisis &amp; Risk Management',2025, '2025-01-18','2025-01-18','".Carbon::now()."','".Carbon::now()."'),</v>
      </c>
      <c r="AJ4393" s="16" t="str">
        <f t="shared" si="273"/>
        <v>('".DB::select("SELECT id_status FROM `status` WHERE `element_type` = 'task' AND status_type = 'client' AND name ='PRE-FORECAST'")[0]-&gt;id_status."',4392,1),</v>
      </c>
      <c r="AK4393" s="16" t="str">
        <f t="shared" si="274"/>
        <v/>
      </c>
      <c r="AL4393" s="16" t="str">
        <f t="shared" si="275"/>
        <v/>
      </c>
    </row>
    <row r="4394" spans="1:38" x14ac:dyDescent="0.25">
      <c r="A4394" s="16" t="s">
        <v>959</v>
      </c>
      <c r="B4394" s="16" t="s">
        <v>62</v>
      </c>
      <c r="C4394" s="16" t="s">
        <v>41</v>
      </c>
      <c r="D4394" s="16" t="s">
        <v>349</v>
      </c>
      <c r="E4394" s="16" t="s">
        <v>3156</v>
      </c>
      <c r="F4394" s="16" t="s">
        <v>70</v>
      </c>
      <c r="G4394" s="16" t="s">
        <v>344</v>
      </c>
      <c r="H4394" s="16" t="s">
        <v>53</v>
      </c>
      <c r="I4394" s="16" t="s">
        <v>65</v>
      </c>
      <c r="J4394" s="16" t="s">
        <v>482</v>
      </c>
      <c r="M4394" s="16" t="s">
        <v>315</v>
      </c>
      <c r="N4394" s="7">
        <v>45428</v>
      </c>
      <c r="O4394" s="9">
        <v>45428</v>
      </c>
      <c r="P4394" t="s">
        <v>5029</v>
      </c>
      <c r="Q4394">
        <v>1</v>
      </c>
      <c r="R4394">
        <v>134</v>
      </c>
      <c r="S4394">
        <v>4</v>
      </c>
      <c r="T4394" t="s">
        <v>4953</v>
      </c>
      <c r="U4394">
        <v>151</v>
      </c>
      <c r="V4394">
        <v>2</v>
      </c>
      <c r="W4394">
        <v>14</v>
      </c>
      <c r="X4394">
        <v>119</v>
      </c>
      <c r="Y4394">
        <v>20</v>
      </c>
      <c r="Z4394">
        <v>30</v>
      </c>
      <c r="AA4394">
        <v>34</v>
      </c>
      <c r="AD4394">
        <v>39</v>
      </c>
      <c r="AE4394">
        <v>4393</v>
      </c>
      <c r="AF4394" s="16" t="s">
        <v>3143</v>
      </c>
      <c r="AG4394" s="16"/>
      <c r="AH4394" s="16"/>
      <c r="AI4394" s="16" t="str">
        <f t="shared" si="272"/>
        <v>(151,4,2,14,119,20,34, null, 39, 'Chambers 2025 Global',2025, '2024-05-16','2024-05-16','".Carbon::now()."','".Carbon::now()."'),</v>
      </c>
      <c r="AJ4394" s="16" t="str">
        <f t="shared" si="273"/>
        <v>('".DB::select("SELECT id_status FROM `status` WHERE `element_type` = 'task' AND status_type = 'client' AND name ='PRE-FORECAST'")[0]-&gt;id_status."',4393,1),</v>
      </c>
      <c r="AK4394" s="16" t="str">
        <f t="shared" si="274"/>
        <v/>
      </c>
      <c r="AL4394" s="16" t="str">
        <f t="shared" si="275"/>
        <v/>
      </c>
    </row>
    <row r="4395" spans="1:38" x14ac:dyDescent="0.25">
      <c r="A4395" s="16" t="s">
        <v>959</v>
      </c>
      <c r="B4395" s="16" t="s">
        <v>62</v>
      </c>
      <c r="C4395" s="16" t="s">
        <v>41</v>
      </c>
      <c r="D4395" s="16" t="s">
        <v>349</v>
      </c>
      <c r="E4395" s="16" t="s">
        <v>3156</v>
      </c>
      <c r="F4395" s="16" t="s">
        <v>70</v>
      </c>
      <c r="G4395" s="16" t="s">
        <v>344</v>
      </c>
      <c r="H4395" s="16" t="s">
        <v>271</v>
      </c>
      <c r="I4395" s="16" t="s">
        <v>65</v>
      </c>
      <c r="J4395" s="16" t="s">
        <v>482</v>
      </c>
      <c r="M4395" s="16" t="s">
        <v>315</v>
      </c>
      <c r="N4395" s="7">
        <v>45428</v>
      </c>
      <c r="O4395" s="9">
        <v>45428</v>
      </c>
      <c r="P4395" t="s">
        <v>5029</v>
      </c>
      <c r="Q4395">
        <v>1</v>
      </c>
      <c r="R4395">
        <v>134</v>
      </c>
      <c r="S4395">
        <v>4</v>
      </c>
      <c r="T4395" t="s">
        <v>4953</v>
      </c>
      <c r="U4395">
        <v>151</v>
      </c>
      <c r="V4395">
        <v>2</v>
      </c>
      <c r="W4395">
        <v>14</v>
      </c>
      <c r="X4395">
        <v>119</v>
      </c>
      <c r="Y4395">
        <v>73</v>
      </c>
      <c r="Z4395">
        <v>30</v>
      </c>
      <c r="AA4395">
        <v>34</v>
      </c>
      <c r="AD4395">
        <v>39</v>
      </c>
      <c r="AE4395">
        <v>4394</v>
      </c>
      <c r="AF4395" s="16" t="s">
        <v>3143</v>
      </c>
      <c r="AG4395" s="16"/>
      <c r="AH4395" s="16"/>
      <c r="AI4395" s="16" t="str">
        <f t="shared" si="272"/>
        <v>(151,4,2,14,119,73,34, null, 39, 'Chambers 2025 Global',2025, '2024-05-16','2024-05-16','".Carbon::now()."','".Carbon::now()."'),</v>
      </c>
      <c r="AJ4395" s="16" t="str">
        <f t="shared" si="273"/>
        <v>('".DB::select("SELECT id_status FROM `status` WHERE `element_type` = 'task' AND status_type = 'client' AND name ='PRE-FORECAST'")[0]-&gt;id_status."',4394,1),</v>
      </c>
      <c r="AK4395" s="16" t="str">
        <f t="shared" si="274"/>
        <v/>
      </c>
      <c r="AL4395" s="16" t="str">
        <f t="shared" si="275"/>
        <v/>
      </c>
    </row>
    <row r="4396" spans="1:38" x14ac:dyDescent="0.25">
      <c r="A4396" s="16" t="s">
        <v>959</v>
      </c>
      <c r="B4396" s="16" t="s">
        <v>62</v>
      </c>
      <c r="C4396" s="16" t="s">
        <v>41</v>
      </c>
      <c r="D4396" s="16" t="s">
        <v>349</v>
      </c>
      <c r="E4396" s="16" t="s">
        <v>3156</v>
      </c>
      <c r="F4396" s="16" t="s">
        <v>70</v>
      </c>
      <c r="G4396" s="16" t="s">
        <v>344</v>
      </c>
      <c r="H4396" s="16" t="s">
        <v>985</v>
      </c>
      <c r="I4396" s="16" t="s">
        <v>65</v>
      </c>
      <c r="J4396" s="16" t="s">
        <v>482</v>
      </c>
      <c r="M4396" s="16" t="s">
        <v>315</v>
      </c>
      <c r="N4396" s="7">
        <v>45428</v>
      </c>
      <c r="O4396" s="9">
        <v>45428</v>
      </c>
      <c r="P4396" t="s">
        <v>5029</v>
      </c>
      <c r="Q4396">
        <v>1</v>
      </c>
      <c r="R4396">
        <v>134</v>
      </c>
      <c r="S4396">
        <v>4</v>
      </c>
      <c r="T4396" t="s">
        <v>4953</v>
      </c>
      <c r="U4396">
        <v>151</v>
      </c>
      <c r="V4396">
        <v>2</v>
      </c>
      <c r="W4396">
        <v>14</v>
      </c>
      <c r="X4396">
        <v>119</v>
      </c>
      <c r="Y4396">
        <v>90</v>
      </c>
      <c r="Z4396">
        <v>30</v>
      </c>
      <c r="AA4396">
        <v>34</v>
      </c>
      <c r="AD4396">
        <v>39</v>
      </c>
      <c r="AE4396">
        <v>4395</v>
      </c>
      <c r="AF4396" s="16" t="s">
        <v>3143</v>
      </c>
      <c r="AG4396" s="16"/>
      <c r="AH4396" s="16"/>
      <c r="AI4396" s="16" t="str">
        <f t="shared" si="272"/>
        <v>(151,4,2,14,119,90,34, null, 39, 'Chambers 2025 Global',2025, '2024-05-16','2024-05-16','".Carbon::now()."','".Carbon::now()."'),</v>
      </c>
      <c r="AJ4396" s="16" t="str">
        <f t="shared" si="273"/>
        <v>('".DB::select("SELECT id_status FROM `status` WHERE `element_type` = 'task' AND status_type = 'client' AND name ='PRE-FORECAST'")[0]-&gt;id_status."',4395,1),</v>
      </c>
      <c r="AK4396" s="16" t="str">
        <f t="shared" si="274"/>
        <v/>
      </c>
      <c r="AL4396" s="16" t="str">
        <f t="shared" si="275"/>
        <v/>
      </c>
    </row>
    <row r="4397" spans="1:38" x14ac:dyDescent="0.25">
      <c r="A4397" s="16" t="s">
        <v>959</v>
      </c>
      <c r="B4397" s="16" t="s">
        <v>62</v>
      </c>
      <c r="C4397" s="16" t="s">
        <v>41</v>
      </c>
      <c r="D4397" s="16" t="s">
        <v>349</v>
      </c>
      <c r="E4397" s="16" t="s">
        <v>3156</v>
      </c>
      <c r="F4397" s="16" t="s">
        <v>70</v>
      </c>
      <c r="G4397" s="16" t="s">
        <v>344</v>
      </c>
      <c r="H4397" s="16" t="s">
        <v>64</v>
      </c>
      <c r="I4397" s="16" t="s">
        <v>65</v>
      </c>
      <c r="J4397" s="16" t="s">
        <v>482</v>
      </c>
      <c r="M4397" s="16" t="s">
        <v>315</v>
      </c>
      <c r="N4397" s="7">
        <v>45428</v>
      </c>
      <c r="O4397" s="9">
        <v>45428</v>
      </c>
      <c r="P4397" t="s">
        <v>5029</v>
      </c>
      <c r="Q4397">
        <v>1</v>
      </c>
      <c r="R4397">
        <v>134</v>
      </c>
      <c r="S4397">
        <v>4</v>
      </c>
      <c r="T4397" t="s">
        <v>4953</v>
      </c>
      <c r="U4397">
        <v>151</v>
      </c>
      <c r="V4397">
        <v>2</v>
      </c>
      <c r="W4397">
        <v>14</v>
      </c>
      <c r="X4397">
        <v>119</v>
      </c>
      <c r="Y4397">
        <v>93</v>
      </c>
      <c r="Z4397">
        <v>30</v>
      </c>
      <c r="AA4397">
        <v>34</v>
      </c>
      <c r="AD4397">
        <v>39</v>
      </c>
      <c r="AE4397">
        <v>4396</v>
      </c>
      <c r="AF4397" s="16" t="s">
        <v>3143</v>
      </c>
      <c r="AG4397" s="16"/>
      <c r="AH4397" s="16"/>
      <c r="AI4397" s="16" t="str">
        <f t="shared" si="272"/>
        <v>(151,4,2,14,119,93,34, null, 39, 'Chambers 2025 Global',2025, '2024-05-16','2024-05-16','".Carbon::now()."','".Carbon::now()."'),</v>
      </c>
      <c r="AJ4397" s="16" t="str">
        <f t="shared" si="273"/>
        <v>('".DB::select("SELECT id_status FROM `status` WHERE `element_type` = 'task' AND status_type = 'client' AND name ='PRE-FORECAST'")[0]-&gt;id_status."',4396,1),</v>
      </c>
      <c r="AK4397" s="16" t="str">
        <f t="shared" si="274"/>
        <v/>
      </c>
      <c r="AL4397" s="16" t="str">
        <f t="shared" si="275"/>
        <v/>
      </c>
    </row>
    <row r="4398" spans="1:38" x14ac:dyDescent="0.25">
      <c r="A4398" s="16" t="s">
        <v>959</v>
      </c>
      <c r="B4398" s="16" t="s">
        <v>62</v>
      </c>
      <c r="C4398" s="16" t="s">
        <v>41</v>
      </c>
      <c r="D4398" s="16" t="s">
        <v>349</v>
      </c>
      <c r="E4398" s="16" t="s">
        <v>3156</v>
      </c>
      <c r="F4398" s="16" t="s">
        <v>70</v>
      </c>
      <c r="G4398" s="16" t="s">
        <v>344</v>
      </c>
      <c r="H4398" s="16" t="s">
        <v>47</v>
      </c>
      <c r="I4398" s="16" t="s">
        <v>65</v>
      </c>
      <c r="J4398" s="16" t="s">
        <v>482</v>
      </c>
      <c r="M4398" s="16" t="s">
        <v>315</v>
      </c>
      <c r="N4398" s="7">
        <v>45428</v>
      </c>
      <c r="O4398" s="9">
        <v>45428</v>
      </c>
      <c r="P4398" t="s">
        <v>5029</v>
      </c>
      <c r="Q4398">
        <v>1</v>
      </c>
      <c r="R4398">
        <v>134</v>
      </c>
      <c r="S4398">
        <v>4</v>
      </c>
      <c r="T4398" t="s">
        <v>4953</v>
      </c>
      <c r="U4398">
        <v>151</v>
      </c>
      <c r="V4398">
        <v>2</v>
      </c>
      <c r="W4398">
        <v>14</v>
      </c>
      <c r="X4398">
        <v>119</v>
      </c>
      <c r="Y4398">
        <v>125</v>
      </c>
      <c r="Z4398">
        <v>30</v>
      </c>
      <c r="AA4398">
        <v>34</v>
      </c>
      <c r="AD4398">
        <v>39</v>
      </c>
      <c r="AE4398">
        <v>4397</v>
      </c>
      <c r="AF4398" s="16" t="s">
        <v>3143</v>
      </c>
      <c r="AG4398" s="16"/>
      <c r="AH4398" s="16"/>
      <c r="AI4398" s="16" t="str">
        <f t="shared" si="272"/>
        <v>(151,4,2,14,119,125,34, null, 39, 'Chambers 2025 Global',2025, '2024-05-16','2024-05-16','".Carbon::now()."','".Carbon::now()."'),</v>
      </c>
      <c r="AJ4398" s="16" t="str">
        <f t="shared" si="273"/>
        <v>('".DB::select("SELECT id_status FROM `status` WHERE `element_type` = 'task' AND status_type = 'client' AND name ='PRE-FORECAST'")[0]-&gt;id_status."',4397,1),</v>
      </c>
      <c r="AK4398" s="16" t="str">
        <f t="shared" si="274"/>
        <v/>
      </c>
      <c r="AL4398" s="16" t="str">
        <f t="shared" si="275"/>
        <v/>
      </c>
    </row>
    <row r="4399" spans="1:38" x14ac:dyDescent="0.25">
      <c r="A4399" s="16" t="s">
        <v>959</v>
      </c>
      <c r="B4399" s="16" t="s">
        <v>62</v>
      </c>
      <c r="C4399" s="16" t="s">
        <v>41</v>
      </c>
      <c r="D4399" s="16" t="s">
        <v>349</v>
      </c>
      <c r="E4399" s="16" t="s">
        <v>4627</v>
      </c>
      <c r="F4399" s="16" t="s">
        <v>70</v>
      </c>
      <c r="G4399" s="16" t="s">
        <v>344</v>
      </c>
      <c r="H4399" s="16" t="s">
        <v>191</v>
      </c>
      <c r="I4399" s="16" t="s">
        <v>65</v>
      </c>
      <c r="J4399" s="16" t="s">
        <v>482</v>
      </c>
      <c r="M4399" s="16" t="s">
        <v>488</v>
      </c>
      <c r="N4399" s="7">
        <v>45344</v>
      </c>
      <c r="O4399" s="9">
        <v>45344</v>
      </c>
      <c r="P4399" t="s">
        <v>5033</v>
      </c>
      <c r="Q4399">
        <v>1</v>
      </c>
      <c r="R4399">
        <v>134</v>
      </c>
      <c r="S4399">
        <v>4</v>
      </c>
      <c r="T4399" t="s">
        <v>4953</v>
      </c>
      <c r="U4399">
        <v>151</v>
      </c>
      <c r="V4399">
        <v>2</v>
      </c>
      <c r="W4399">
        <v>14</v>
      </c>
      <c r="X4399">
        <v>119</v>
      </c>
      <c r="Y4399">
        <v>131</v>
      </c>
      <c r="Z4399">
        <v>30</v>
      </c>
      <c r="AA4399">
        <v>34</v>
      </c>
      <c r="AE4399">
        <v>4398</v>
      </c>
      <c r="AF4399" s="16" t="s">
        <v>3143</v>
      </c>
      <c r="AG4399" s="16"/>
      <c r="AH4399" s="16"/>
      <c r="AI4399" s="16" t="str">
        <f t="shared" si="272"/>
        <v>(151,4,2,14,119,131,34, null, null, 'Chambers 2025 USA',2025, '2024-02-22','2024-02-22','".Carbon::now()."','".Carbon::now()."'),</v>
      </c>
      <c r="AJ4399" s="16" t="str">
        <f t="shared" si="273"/>
        <v>('".DB::select("SELECT id_status FROM `status` WHERE `element_type` = 'task' AND status_type = 'client' AND name ='PRE-FORECAST'")[0]-&gt;id_status."',4398,1),</v>
      </c>
      <c r="AK4399" s="16" t="str">
        <f t="shared" si="274"/>
        <v/>
      </c>
      <c r="AL4399" s="16" t="str">
        <f t="shared" si="275"/>
        <v/>
      </c>
    </row>
    <row r="4400" spans="1:38" x14ac:dyDescent="0.25">
      <c r="A4400" s="16" t="s">
        <v>959</v>
      </c>
      <c r="B4400" s="16" t="s">
        <v>62</v>
      </c>
      <c r="C4400" s="16" t="s">
        <v>41</v>
      </c>
      <c r="D4400" s="16" t="s">
        <v>349</v>
      </c>
      <c r="E4400" s="16" t="s">
        <v>3156</v>
      </c>
      <c r="F4400" s="16" t="s">
        <v>70</v>
      </c>
      <c r="G4400" s="16" t="s">
        <v>344</v>
      </c>
      <c r="H4400" s="16" t="s">
        <v>224</v>
      </c>
      <c r="I4400" s="16" t="s">
        <v>65</v>
      </c>
      <c r="J4400" s="16" t="s">
        <v>482</v>
      </c>
      <c r="M4400" s="16" t="s">
        <v>315</v>
      </c>
      <c r="N4400" s="7">
        <v>45428</v>
      </c>
      <c r="O4400" s="9">
        <v>45428</v>
      </c>
      <c r="P4400" t="s">
        <v>5029</v>
      </c>
      <c r="Q4400">
        <v>1</v>
      </c>
      <c r="R4400">
        <v>134</v>
      </c>
      <c r="S4400">
        <v>4</v>
      </c>
      <c r="T4400" t="s">
        <v>4953</v>
      </c>
      <c r="U4400">
        <v>151</v>
      </c>
      <c r="V4400">
        <v>2</v>
      </c>
      <c r="W4400">
        <v>14</v>
      </c>
      <c r="X4400">
        <v>119</v>
      </c>
      <c r="Y4400">
        <v>346</v>
      </c>
      <c r="Z4400">
        <v>30</v>
      </c>
      <c r="AA4400">
        <v>34</v>
      </c>
      <c r="AD4400">
        <v>39</v>
      </c>
      <c r="AE4400">
        <v>4399</v>
      </c>
      <c r="AF4400" s="16" t="s">
        <v>3143</v>
      </c>
      <c r="AG4400" s="16"/>
      <c r="AH4400" s="16"/>
      <c r="AI4400" s="16" t="str">
        <f t="shared" si="272"/>
        <v>(151,4,2,14,119,346,34, null, 39, 'Chambers 2025 Global',2025, '2024-05-16','2024-05-16','".Carbon::now()."','".Carbon::now()."'),</v>
      </c>
      <c r="AJ4400" s="16" t="str">
        <f t="shared" si="273"/>
        <v>('".DB::select("SELECT id_status FROM `status` WHERE `element_type` = 'task' AND status_type = 'client' AND name ='PRE-FORECAST'")[0]-&gt;id_status."',4399,1),</v>
      </c>
      <c r="AK4400" s="16" t="str">
        <f t="shared" si="274"/>
        <v/>
      </c>
      <c r="AL4400" s="16" t="str">
        <f t="shared" si="275"/>
        <v/>
      </c>
    </row>
    <row r="4401" spans="1:38" x14ac:dyDescent="0.25">
      <c r="A4401" s="16" t="s">
        <v>959</v>
      </c>
      <c r="B4401" s="16" t="s">
        <v>62</v>
      </c>
      <c r="C4401" s="16" t="s">
        <v>41</v>
      </c>
      <c r="D4401" s="16" t="s">
        <v>349</v>
      </c>
      <c r="E4401" s="16" t="s">
        <v>3623</v>
      </c>
      <c r="F4401" s="16" t="s">
        <v>261</v>
      </c>
      <c r="G4401" s="16" t="s">
        <v>262</v>
      </c>
      <c r="H4401" s="16" t="s">
        <v>812</v>
      </c>
      <c r="I4401" s="16" t="s">
        <v>65</v>
      </c>
      <c r="J4401" s="16" t="s">
        <v>65</v>
      </c>
      <c r="M4401" s="16" t="s">
        <v>315</v>
      </c>
      <c r="N4401" s="7">
        <v>45403</v>
      </c>
      <c r="O4401" s="9">
        <v>45403</v>
      </c>
      <c r="P4401" t="s">
        <v>5050</v>
      </c>
      <c r="Q4401">
        <v>1</v>
      </c>
      <c r="R4401">
        <v>134</v>
      </c>
      <c r="S4401">
        <v>4</v>
      </c>
      <c r="T4401" t="s">
        <v>4953</v>
      </c>
      <c r="U4401">
        <v>151</v>
      </c>
      <c r="V4401">
        <v>2</v>
      </c>
      <c r="W4401">
        <v>15</v>
      </c>
      <c r="X4401">
        <v>28</v>
      </c>
      <c r="Y4401">
        <v>21</v>
      </c>
      <c r="Z4401">
        <v>30</v>
      </c>
      <c r="AA4401">
        <v>30</v>
      </c>
      <c r="AD4401">
        <v>39</v>
      </c>
      <c r="AE4401">
        <v>4400</v>
      </c>
      <c r="AF4401" s="16" t="s">
        <v>3143</v>
      </c>
      <c r="AG4401" s="16"/>
      <c r="AH4401" s="16"/>
      <c r="AI4401" s="16" t="str">
        <f t="shared" si="272"/>
        <v>(151,4,2,15,28,21,30, null, 39, 'Chambers 2025 Greater China Region',2025, '2024-04-21','2024-04-21','".Carbon::now()."','".Carbon::now()."'),</v>
      </c>
      <c r="AJ4401" s="16" t="str">
        <f t="shared" si="273"/>
        <v>('".DB::select("SELECT id_status FROM `status` WHERE `element_type` = 'task' AND status_type = 'client' AND name ='PRE-FORECAST'")[0]-&gt;id_status."',4400,1),</v>
      </c>
      <c r="AK4401" s="16" t="str">
        <f t="shared" si="274"/>
        <v/>
      </c>
      <c r="AL4401" s="16" t="str">
        <f t="shared" si="275"/>
        <v/>
      </c>
    </row>
    <row r="4402" spans="1:38" x14ac:dyDescent="0.25">
      <c r="A4402" s="16" t="s">
        <v>959</v>
      </c>
      <c r="B4402" s="16" t="s">
        <v>62</v>
      </c>
      <c r="C4402" s="16" t="s">
        <v>41</v>
      </c>
      <c r="D4402" s="16" t="s">
        <v>349</v>
      </c>
      <c r="E4402" s="16" t="s">
        <v>3623</v>
      </c>
      <c r="F4402" s="16" t="s">
        <v>261</v>
      </c>
      <c r="G4402" s="16" t="s">
        <v>262</v>
      </c>
      <c r="H4402" s="16" t="s">
        <v>900</v>
      </c>
      <c r="I4402" s="16" t="s">
        <v>65</v>
      </c>
      <c r="J4402" s="16" t="s">
        <v>65</v>
      </c>
      <c r="M4402" s="16" t="s">
        <v>315</v>
      </c>
      <c r="N4402" s="7">
        <v>45403</v>
      </c>
      <c r="O4402" s="9">
        <v>45403</v>
      </c>
      <c r="P4402" t="s">
        <v>5050</v>
      </c>
      <c r="Q4402">
        <v>1</v>
      </c>
      <c r="R4402">
        <v>134</v>
      </c>
      <c r="S4402">
        <v>4</v>
      </c>
      <c r="T4402" t="s">
        <v>4953</v>
      </c>
      <c r="U4402">
        <v>151</v>
      </c>
      <c r="V4402">
        <v>2</v>
      </c>
      <c r="W4402">
        <v>15</v>
      </c>
      <c r="X4402">
        <v>28</v>
      </c>
      <c r="Y4402">
        <v>40</v>
      </c>
      <c r="Z4402">
        <v>30</v>
      </c>
      <c r="AA4402">
        <v>30</v>
      </c>
      <c r="AD4402">
        <v>39</v>
      </c>
      <c r="AE4402">
        <v>4401</v>
      </c>
      <c r="AF4402" s="16" t="s">
        <v>3143</v>
      </c>
      <c r="AG4402" s="16"/>
      <c r="AH4402" s="16"/>
      <c r="AI4402" s="16" t="str">
        <f t="shared" si="272"/>
        <v>(151,4,2,15,28,40,30, null, 39, 'Chambers 2025 Greater China Region',2025, '2024-04-21','2024-04-21','".Carbon::now()."','".Carbon::now()."'),</v>
      </c>
      <c r="AJ4402" s="16" t="str">
        <f t="shared" si="273"/>
        <v>('".DB::select("SELECT id_status FROM `status` WHERE `element_type` = 'task' AND status_type = 'client' AND name ='PRE-FORECAST'")[0]-&gt;id_status."',4401,1),</v>
      </c>
      <c r="AK4402" s="16" t="str">
        <f t="shared" si="274"/>
        <v/>
      </c>
      <c r="AL4402" s="16" t="str">
        <f t="shared" si="275"/>
        <v/>
      </c>
    </row>
    <row r="4403" spans="1:38" x14ac:dyDescent="0.25">
      <c r="A4403" s="16" t="s">
        <v>959</v>
      </c>
      <c r="B4403" s="16" t="s">
        <v>62</v>
      </c>
      <c r="C4403" s="16" t="s">
        <v>41</v>
      </c>
      <c r="D4403" s="16" t="s">
        <v>349</v>
      </c>
      <c r="E4403" s="16" t="s">
        <v>3623</v>
      </c>
      <c r="F4403" s="16" t="s">
        <v>261</v>
      </c>
      <c r="G4403" s="16" t="s">
        <v>262</v>
      </c>
      <c r="H4403" s="16" t="s">
        <v>901</v>
      </c>
      <c r="I4403" s="16" t="s">
        <v>65</v>
      </c>
      <c r="J4403" s="16" t="s">
        <v>65</v>
      </c>
      <c r="M4403" s="16" t="s">
        <v>315</v>
      </c>
      <c r="N4403" s="7">
        <v>45403</v>
      </c>
      <c r="O4403" s="9">
        <v>45403</v>
      </c>
      <c r="P4403" t="s">
        <v>5050</v>
      </c>
      <c r="Q4403">
        <v>1</v>
      </c>
      <c r="R4403">
        <v>134</v>
      </c>
      <c r="S4403">
        <v>4</v>
      </c>
      <c r="T4403" t="s">
        <v>4953</v>
      </c>
      <c r="U4403">
        <v>151</v>
      </c>
      <c r="V4403">
        <v>2</v>
      </c>
      <c r="W4403">
        <v>15</v>
      </c>
      <c r="X4403">
        <v>28</v>
      </c>
      <c r="Y4403">
        <v>44</v>
      </c>
      <c r="Z4403">
        <v>30</v>
      </c>
      <c r="AA4403">
        <v>30</v>
      </c>
      <c r="AD4403">
        <v>39</v>
      </c>
      <c r="AE4403">
        <v>4402</v>
      </c>
      <c r="AF4403" s="16" t="s">
        <v>3143</v>
      </c>
      <c r="AG4403" s="16"/>
      <c r="AH4403" s="16"/>
      <c r="AI4403" s="16" t="str">
        <f t="shared" si="272"/>
        <v>(151,4,2,15,28,44,30, null, 39, 'Chambers 2025 Greater China Region',2025, '2024-04-21','2024-04-21','".Carbon::now()."','".Carbon::now()."'),</v>
      </c>
      <c r="AJ4403" s="16" t="str">
        <f t="shared" si="273"/>
        <v>('".DB::select("SELECT id_status FROM `status` WHERE `element_type` = 'task' AND status_type = 'client' AND name ='PRE-FORECAST'")[0]-&gt;id_status."',4402,1),</v>
      </c>
      <c r="AK4403" s="16" t="str">
        <f t="shared" si="274"/>
        <v/>
      </c>
      <c r="AL4403" s="16" t="str">
        <f t="shared" si="275"/>
        <v/>
      </c>
    </row>
    <row r="4404" spans="1:38" x14ac:dyDescent="0.25">
      <c r="A4404" s="16" t="s">
        <v>959</v>
      </c>
      <c r="B4404" s="16" t="s">
        <v>62</v>
      </c>
      <c r="C4404" s="16" t="s">
        <v>41</v>
      </c>
      <c r="D4404" s="16" t="s">
        <v>349</v>
      </c>
      <c r="E4404" s="16" t="s">
        <v>3623</v>
      </c>
      <c r="F4404" s="16" t="s">
        <v>261</v>
      </c>
      <c r="G4404" s="16" t="s">
        <v>262</v>
      </c>
      <c r="H4404" s="16" t="s">
        <v>425</v>
      </c>
      <c r="I4404" s="16" t="s">
        <v>65</v>
      </c>
      <c r="J4404" s="16" t="s">
        <v>65</v>
      </c>
      <c r="M4404" s="16" t="s">
        <v>315</v>
      </c>
      <c r="N4404" s="7">
        <v>45350</v>
      </c>
      <c r="O4404" s="9">
        <v>45350</v>
      </c>
      <c r="P4404" t="s">
        <v>5049</v>
      </c>
      <c r="Q4404">
        <v>1</v>
      </c>
      <c r="R4404">
        <v>134</v>
      </c>
      <c r="S4404">
        <v>4</v>
      </c>
      <c r="T4404" t="s">
        <v>4953</v>
      </c>
      <c r="U4404">
        <v>151</v>
      </c>
      <c r="V4404">
        <v>2</v>
      </c>
      <c r="W4404">
        <v>15</v>
      </c>
      <c r="X4404">
        <v>28</v>
      </c>
      <c r="Y4404">
        <v>95</v>
      </c>
      <c r="Z4404">
        <v>30</v>
      </c>
      <c r="AA4404">
        <v>30</v>
      </c>
      <c r="AD4404">
        <v>39</v>
      </c>
      <c r="AE4404">
        <v>4403</v>
      </c>
      <c r="AF4404" s="16" t="s">
        <v>3143</v>
      </c>
      <c r="AG4404" s="16"/>
      <c r="AH4404" s="16"/>
      <c r="AI4404" s="16" t="str">
        <f t="shared" si="272"/>
        <v>(151,4,2,15,28,95,30, null, 39, 'Chambers 2025 Greater China Region',2025, '2024-02-28','2024-02-28','".Carbon::now()."','".Carbon::now()."'),</v>
      </c>
      <c r="AJ4404" s="16" t="str">
        <f t="shared" si="273"/>
        <v>('".DB::select("SELECT id_status FROM `status` WHERE `element_type` = 'task' AND status_type = 'client' AND name ='PRE-FORECAST'")[0]-&gt;id_status."',4403,1),</v>
      </c>
      <c r="AK4404" s="16" t="str">
        <f t="shared" si="274"/>
        <v/>
      </c>
      <c r="AL4404" s="16" t="str">
        <f t="shared" si="275"/>
        <v/>
      </c>
    </row>
    <row r="4405" spans="1:38" x14ac:dyDescent="0.25">
      <c r="A4405" s="16" t="s">
        <v>959</v>
      </c>
      <c r="B4405" s="16" t="s">
        <v>62</v>
      </c>
      <c r="C4405" s="16" t="s">
        <v>41</v>
      </c>
      <c r="D4405" s="16" t="s">
        <v>349</v>
      </c>
      <c r="E4405" s="16" t="s">
        <v>3623</v>
      </c>
      <c r="F4405" s="16" t="s">
        <v>261</v>
      </c>
      <c r="G4405" s="16" t="s">
        <v>262</v>
      </c>
      <c r="H4405" s="16" t="s">
        <v>903</v>
      </c>
      <c r="I4405" s="16" t="s">
        <v>65</v>
      </c>
      <c r="J4405" s="16" t="s">
        <v>65</v>
      </c>
      <c r="M4405" s="16" t="s">
        <v>315</v>
      </c>
      <c r="N4405" s="7">
        <v>45350</v>
      </c>
      <c r="O4405" s="9">
        <v>45350</v>
      </c>
      <c r="P4405" t="s">
        <v>5049</v>
      </c>
      <c r="Q4405">
        <v>1</v>
      </c>
      <c r="R4405">
        <v>134</v>
      </c>
      <c r="S4405">
        <v>4</v>
      </c>
      <c r="T4405" t="s">
        <v>4953</v>
      </c>
      <c r="U4405">
        <v>151</v>
      </c>
      <c r="V4405">
        <v>2</v>
      </c>
      <c r="W4405">
        <v>15</v>
      </c>
      <c r="X4405">
        <v>28</v>
      </c>
      <c r="Y4405">
        <v>114</v>
      </c>
      <c r="Z4405">
        <v>30</v>
      </c>
      <c r="AA4405">
        <v>30</v>
      </c>
      <c r="AD4405">
        <v>39</v>
      </c>
      <c r="AE4405">
        <v>4404</v>
      </c>
      <c r="AF4405" s="16" t="s">
        <v>3143</v>
      </c>
      <c r="AG4405" s="16"/>
      <c r="AH4405" s="16"/>
      <c r="AI4405" s="16" t="str">
        <f t="shared" si="272"/>
        <v>(151,4,2,15,28,114,30, null, 39, 'Chambers 2025 Greater China Region',2025, '2024-02-28','2024-02-28','".Carbon::now()."','".Carbon::now()."'),</v>
      </c>
      <c r="AJ4405" s="16" t="str">
        <f t="shared" si="273"/>
        <v>('".DB::select("SELECT id_status FROM `status` WHERE `element_type` = 'task' AND status_type = 'client' AND name ='PRE-FORECAST'")[0]-&gt;id_status."',4404,1),</v>
      </c>
      <c r="AK4405" s="16" t="str">
        <f t="shared" si="274"/>
        <v/>
      </c>
      <c r="AL4405" s="16" t="str">
        <f t="shared" si="275"/>
        <v/>
      </c>
    </row>
    <row r="4406" spans="1:38" x14ac:dyDescent="0.25">
      <c r="A4406" s="16" t="s">
        <v>959</v>
      </c>
      <c r="B4406" s="16" t="s">
        <v>62</v>
      </c>
      <c r="C4406" s="16" t="s">
        <v>41</v>
      </c>
      <c r="D4406" s="16" t="s">
        <v>349</v>
      </c>
      <c r="E4406" s="16" t="s">
        <v>3623</v>
      </c>
      <c r="F4406" s="16" t="s">
        <v>261</v>
      </c>
      <c r="G4406" s="16" t="s">
        <v>262</v>
      </c>
      <c r="H4406" s="16" t="s">
        <v>904</v>
      </c>
      <c r="I4406" s="16" t="s">
        <v>65</v>
      </c>
      <c r="J4406" s="16" t="s">
        <v>65</v>
      </c>
      <c r="M4406" s="16" t="s">
        <v>315</v>
      </c>
      <c r="N4406" s="7">
        <v>45350</v>
      </c>
      <c r="O4406" s="9">
        <v>45350</v>
      </c>
      <c r="P4406" t="s">
        <v>5049</v>
      </c>
      <c r="Q4406">
        <v>1</v>
      </c>
      <c r="R4406">
        <v>134</v>
      </c>
      <c r="S4406">
        <v>4</v>
      </c>
      <c r="T4406" t="s">
        <v>4953</v>
      </c>
      <c r="U4406">
        <v>151</v>
      </c>
      <c r="V4406">
        <v>2</v>
      </c>
      <c r="W4406">
        <v>15</v>
      </c>
      <c r="X4406">
        <v>28</v>
      </c>
      <c r="Y4406">
        <v>123</v>
      </c>
      <c r="Z4406">
        <v>30</v>
      </c>
      <c r="AA4406">
        <v>30</v>
      </c>
      <c r="AD4406">
        <v>39</v>
      </c>
      <c r="AE4406">
        <v>4405</v>
      </c>
      <c r="AF4406" s="16" t="s">
        <v>3143</v>
      </c>
      <c r="AG4406" s="16"/>
      <c r="AH4406" s="16"/>
      <c r="AI4406" s="16" t="str">
        <f t="shared" si="272"/>
        <v>(151,4,2,15,28,123,30, null, 39, 'Chambers 2025 Greater China Region',2025, '2024-02-28','2024-02-28','".Carbon::now()."','".Carbon::now()."'),</v>
      </c>
      <c r="AJ4406" s="16" t="str">
        <f t="shared" si="273"/>
        <v>('".DB::select("SELECT id_status FROM `status` WHERE `element_type` = 'task' AND status_type = 'client' AND name ='PRE-FORECAST'")[0]-&gt;id_status."',4405,1),</v>
      </c>
      <c r="AK4406" s="16" t="str">
        <f t="shared" si="274"/>
        <v/>
      </c>
      <c r="AL4406" s="16" t="str">
        <f t="shared" si="275"/>
        <v/>
      </c>
    </row>
    <row r="4407" spans="1:38" x14ac:dyDescent="0.25">
      <c r="A4407" s="16" t="s">
        <v>959</v>
      </c>
      <c r="B4407" s="16" t="s">
        <v>62</v>
      </c>
      <c r="C4407" s="16" t="s">
        <v>41</v>
      </c>
      <c r="D4407" s="16" t="s">
        <v>349</v>
      </c>
      <c r="E4407" s="16" t="s">
        <v>3623</v>
      </c>
      <c r="F4407" s="16" t="s">
        <v>261</v>
      </c>
      <c r="G4407" s="16" t="s">
        <v>262</v>
      </c>
      <c r="H4407" s="16" t="s">
        <v>978</v>
      </c>
      <c r="I4407" s="16" t="s">
        <v>65</v>
      </c>
      <c r="J4407" s="16" t="s">
        <v>65</v>
      </c>
      <c r="M4407" s="16" t="s">
        <v>315</v>
      </c>
      <c r="N4407" s="7">
        <v>45466</v>
      </c>
      <c r="O4407" s="9">
        <v>45466</v>
      </c>
      <c r="P4407" t="s">
        <v>5051</v>
      </c>
      <c r="Q4407">
        <v>1</v>
      </c>
      <c r="R4407">
        <v>134</v>
      </c>
      <c r="S4407">
        <v>4</v>
      </c>
      <c r="T4407" t="s">
        <v>4953</v>
      </c>
      <c r="U4407">
        <v>151</v>
      </c>
      <c r="V4407">
        <v>2</v>
      </c>
      <c r="W4407">
        <v>15</v>
      </c>
      <c r="X4407">
        <v>28</v>
      </c>
      <c r="Y4407">
        <v>134</v>
      </c>
      <c r="Z4407">
        <v>30</v>
      </c>
      <c r="AA4407">
        <v>30</v>
      </c>
      <c r="AD4407">
        <v>39</v>
      </c>
      <c r="AE4407">
        <v>4406</v>
      </c>
      <c r="AF4407" s="16" t="s">
        <v>3143</v>
      </c>
      <c r="AG4407" s="16"/>
      <c r="AH4407" s="16"/>
      <c r="AI4407" s="16" t="str">
        <f t="shared" si="272"/>
        <v>(151,4,2,15,28,134,30, null, 39, 'Chambers 2025 Greater China Region',2025, '2024-06-23','2024-06-23','".Carbon::now()."','".Carbon::now()."'),</v>
      </c>
      <c r="AJ4407" s="16" t="str">
        <f t="shared" si="273"/>
        <v>('".DB::select("SELECT id_status FROM `status` WHERE `element_type` = 'task' AND status_type = 'client' AND name ='PRE-FORECAST'")[0]-&gt;id_status."',4406,1),</v>
      </c>
      <c r="AK4407" s="16" t="str">
        <f t="shared" si="274"/>
        <v/>
      </c>
      <c r="AL4407" s="16" t="str">
        <f t="shared" si="275"/>
        <v/>
      </c>
    </row>
    <row r="4408" spans="1:38" x14ac:dyDescent="0.25">
      <c r="A4408" s="16" t="s">
        <v>959</v>
      </c>
      <c r="B4408" s="16" t="s">
        <v>62</v>
      </c>
      <c r="C4408" s="16" t="s">
        <v>41</v>
      </c>
      <c r="D4408" s="16" t="s">
        <v>349</v>
      </c>
      <c r="E4408" s="16" t="s">
        <v>3623</v>
      </c>
      <c r="F4408" s="16" t="s">
        <v>261</v>
      </c>
      <c r="G4408" s="16" t="s">
        <v>262</v>
      </c>
      <c r="H4408" s="16" t="s">
        <v>979</v>
      </c>
      <c r="I4408" s="16" t="s">
        <v>65</v>
      </c>
      <c r="J4408" s="16" t="s">
        <v>65</v>
      </c>
      <c r="M4408" s="16" t="s">
        <v>315</v>
      </c>
      <c r="N4408" s="7">
        <v>45466</v>
      </c>
      <c r="O4408" s="9">
        <v>45466</v>
      </c>
      <c r="P4408" t="s">
        <v>5051</v>
      </c>
      <c r="Q4408">
        <v>1</v>
      </c>
      <c r="R4408">
        <v>134</v>
      </c>
      <c r="S4408">
        <v>4</v>
      </c>
      <c r="T4408" t="s">
        <v>4953</v>
      </c>
      <c r="U4408">
        <v>151</v>
      </c>
      <c r="V4408">
        <v>2</v>
      </c>
      <c r="W4408">
        <v>15</v>
      </c>
      <c r="X4408">
        <v>28</v>
      </c>
      <c r="Y4408">
        <v>140</v>
      </c>
      <c r="Z4408">
        <v>30</v>
      </c>
      <c r="AA4408">
        <v>30</v>
      </c>
      <c r="AD4408">
        <v>39</v>
      </c>
      <c r="AE4408">
        <v>4407</v>
      </c>
      <c r="AF4408" s="16" t="s">
        <v>3143</v>
      </c>
      <c r="AG4408" s="16"/>
      <c r="AH4408" s="16"/>
      <c r="AI4408" s="16" t="str">
        <f t="shared" si="272"/>
        <v>(151,4,2,15,28,140,30, null, 39, 'Chambers 2025 Greater China Region',2025, '2024-06-23','2024-06-23','".Carbon::now()."','".Carbon::now()."'),</v>
      </c>
      <c r="AJ4408" s="16" t="str">
        <f t="shared" si="273"/>
        <v>('".DB::select("SELECT id_status FROM `status` WHERE `element_type` = 'task' AND status_type = 'client' AND name ='PRE-FORECAST'")[0]-&gt;id_status."',4407,1),</v>
      </c>
      <c r="AK4408" s="16" t="str">
        <f t="shared" si="274"/>
        <v/>
      </c>
      <c r="AL4408" s="16" t="str">
        <f t="shared" si="275"/>
        <v/>
      </c>
    </row>
    <row r="4409" spans="1:38" x14ac:dyDescent="0.25">
      <c r="A4409" s="16" t="s">
        <v>959</v>
      </c>
      <c r="B4409" s="16" t="s">
        <v>62</v>
      </c>
      <c r="C4409" s="16" t="s">
        <v>41</v>
      </c>
      <c r="D4409" s="16" t="s">
        <v>349</v>
      </c>
      <c r="E4409" s="16" t="s">
        <v>3623</v>
      </c>
      <c r="F4409" s="16" t="s">
        <v>261</v>
      </c>
      <c r="G4409" s="16" t="s">
        <v>262</v>
      </c>
      <c r="H4409" s="16" t="s">
        <v>980</v>
      </c>
      <c r="I4409" s="16" t="s">
        <v>65</v>
      </c>
      <c r="J4409" s="16" t="s">
        <v>65</v>
      </c>
      <c r="M4409" s="16" t="s">
        <v>315</v>
      </c>
      <c r="N4409" s="7">
        <v>45403</v>
      </c>
      <c r="O4409" s="9">
        <v>45403</v>
      </c>
      <c r="P4409" t="s">
        <v>5050</v>
      </c>
      <c r="Q4409">
        <v>1</v>
      </c>
      <c r="R4409">
        <v>134</v>
      </c>
      <c r="S4409">
        <v>4</v>
      </c>
      <c r="T4409" t="s">
        <v>4953</v>
      </c>
      <c r="U4409">
        <v>151</v>
      </c>
      <c r="V4409">
        <v>2</v>
      </c>
      <c r="W4409">
        <v>15</v>
      </c>
      <c r="X4409">
        <v>28</v>
      </c>
      <c r="Y4409">
        <v>178</v>
      </c>
      <c r="Z4409">
        <v>30</v>
      </c>
      <c r="AA4409">
        <v>30</v>
      </c>
      <c r="AD4409">
        <v>39</v>
      </c>
      <c r="AE4409">
        <v>4408</v>
      </c>
      <c r="AF4409" s="16" t="s">
        <v>3143</v>
      </c>
      <c r="AG4409" s="16"/>
      <c r="AH4409" s="16"/>
      <c r="AI4409" s="16" t="str">
        <f t="shared" si="272"/>
        <v>(151,4,2,15,28,178,30, null, 39, 'Chambers 2025 Greater China Region',2025, '2024-04-21','2024-04-21','".Carbon::now()."','".Carbon::now()."'),</v>
      </c>
      <c r="AJ4409" s="16" t="str">
        <f t="shared" si="273"/>
        <v>('".DB::select("SELECT id_status FROM `status` WHERE `element_type` = 'task' AND status_type = 'client' AND name ='PRE-FORECAST'")[0]-&gt;id_status."',4408,1),</v>
      </c>
      <c r="AK4409" s="16" t="str">
        <f t="shared" si="274"/>
        <v/>
      </c>
      <c r="AL4409" s="16" t="str">
        <f t="shared" si="275"/>
        <v/>
      </c>
    </row>
    <row r="4410" spans="1:38" x14ac:dyDescent="0.25">
      <c r="A4410" s="16" t="s">
        <v>959</v>
      </c>
      <c r="B4410" s="16" t="s">
        <v>62</v>
      </c>
      <c r="C4410" s="16" t="s">
        <v>41</v>
      </c>
      <c r="D4410" s="16" t="s">
        <v>349</v>
      </c>
      <c r="E4410" s="16" t="s">
        <v>3623</v>
      </c>
      <c r="F4410" s="16" t="s">
        <v>261</v>
      </c>
      <c r="G4410" s="16" t="s">
        <v>262</v>
      </c>
      <c r="H4410" s="16" t="s">
        <v>204</v>
      </c>
      <c r="I4410" s="16" t="s">
        <v>65</v>
      </c>
      <c r="J4410" s="16" t="s">
        <v>65</v>
      </c>
      <c r="M4410" s="16" t="s">
        <v>315</v>
      </c>
      <c r="N4410" s="7">
        <v>45403</v>
      </c>
      <c r="O4410" s="9">
        <v>45403</v>
      </c>
      <c r="P4410" t="s">
        <v>5050</v>
      </c>
      <c r="Q4410">
        <v>1</v>
      </c>
      <c r="R4410">
        <v>134</v>
      </c>
      <c r="S4410">
        <v>4</v>
      </c>
      <c r="T4410" t="s">
        <v>4953</v>
      </c>
      <c r="U4410">
        <v>151</v>
      </c>
      <c r="V4410">
        <v>2</v>
      </c>
      <c r="W4410">
        <v>15</v>
      </c>
      <c r="X4410">
        <v>28</v>
      </c>
      <c r="Y4410">
        <v>219</v>
      </c>
      <c r="Z4410">
        <v>30</v>
      </c>
      <c r="AA4410">
        <v>30</v>
      </c>
      <c r="AD4410">
        <v>39</v>
      </c>
      <c r="AE4410">
        <v>4409</v>
      </c>
      <c r="AF4410" s="16" t="s">
        <v>3143</v>
      </c>
      <c r="AG4410" s="16"/>
      <c r="AH4410" s="16"/>
      <c r="AI4410" s="16" t="str">
        <f t="shared" si="272"/>
        <v>(151,4,2,15,28,219,30, null, 39, 'Chambers 2025 Greater China Region',2025, '2024-04-21','2024-04-21','".Carbon::now()."','".Carbon::now()."'),</v>
      </c>
      <c r="AJ4410" s="16" t="str">
        <f t="shared" si="273"/>
        <v>('".DB::select("SELECT id_status FROM `status` WHERE `element_type` = 'task' AND status_type = 'client' AND name ='PRE-FORECAST'")[0]-&gt;id_status."',4409,1),</v>
      </c>
      <c r="AK4410" s="16" t="str">
        <f t="shared" si="274"/>
        <v/>
      </c>
      <c r="AL4410" s="16" t="str">
        <f t="shared" si="275"/>
        <v/>
      </c>
    </row>
    <row r="4411" spans="1:38" x14ac:dyDescent="0.25">
      <c r="A4411" s="16" t="s">
        <v>959</v>
      </c>
      <c r="B4411" s="16" t="s">
        <v>62</v>
      </c>
      <c r="C4411" s="16" t="s">
        <v>41</v>
      </c>
      <c r="D4411" s="16" t="s">
        <v>349</v>
      </c>
      <c r="E4411" s="16" t="s">
        <v>3623</v>
      </c>
      <c r="F4411" s="16" t="s">
        <v>261</v>
      </c>
      <c r="G4411" s="16" t="s">
        <v>262</v>
      </c>
      <c r="H4411" s="16" t="s">
        <v>426</v>
      </c>
      <c r="I4411" s="16" t="s">
        <v>65</v>
      </c>
      <c r="J4411" s="16" t="s">
        <v>65</v>
      </c>
      <c r="M4411" s="16" t="s">
        <v>315</v>
      </c>
      <c r="N4411" s="7">
        <v>45403</v>
      </c>
      <c r="O4411" s="9">
        <v>45403</v>
      </c>
      <c r="P4411" t="s">
        <v>5050</v>
      </c>
      <c r="Q4411">
        <v>1</v>
      </c>
      <c r="R4411">
        <v>134</v>
      </c>
      <c r="S4411">
        <v>4</v>
      </c>
      <c r="T4411" t="s">
        <v>4953</v>
      </c>
      <c r="U4411">
        <v>151</v>
      </c>
      <c r="V4411">
        <v>2</v>
      </c>
      <c r="W4411">
        <v>15</v>
      </c>
      <c r="X4411">
        <v>28</v>
      </c>
      <c r="Y4411">
        <v>252</v>
      </c>
      <c r="Z4411">
        <v>30</v>
      </c>
      <c r="AA4411">
        <v>30</v>
      </c>
      <c r="AD4411">
        <v>39</v>
      </c>
      <c r="AE4411">
        <v>4410</v>
      </c>
      <c r="AF4411" s="16" t="s">
        <v>3143</v>
      </c>
      <c r="AG4411" s="16"/>
      <c r="AH4411" s="16"/>
      <c r="AI4411" s="16" t="str">
        <f t="shared" si="272"/>
        <v>(151,4,2,15,28,252,30, null, 39, 'Chambers 2025 Greater China Region',2025, '2024-04-21','2024-04-21','".Carbon::now()."','".Carbon::now()."'),</v>
      </c>
      <c r="AJ4411" s="16" t="str">
        <f t="shared" si="273"/>
        <v>('".DB::select("SELECT id_status FROM `status` WHERE `element_type` = 'task' AND status_type = 'client' AND name ='PRE-FORECAST'")[0]-&gt;id_status."',4410,1),</v>
      </c>
      <c r="AK4411" s="16" t="str">
        <f t="shared" si="274"/>
        <v/>
      </c>
      <c r="AL4411" s="16" t="str">
        <f t="shared" si="275"/>
        <v/>
      </c>
    </row>
    <row r="4412" spans="1:38" x14ac:dyDescent="0.25">
      <c r="A4412" s="16" t="s">
        <v>959</v>
      </c>
      <c r="B4412" s="16" t="s">
        <v>62</v>
      </c>
      <c r="C4412" s="16" t="s">
        <v>41</v>
      </c>
      <c r="D4412" s="16" t="s">
        <v>349</v>
      </c>
      <c r="E4412" s="16" t="s">
        <v>3623</v>
      </c>
      <c r="F4412" s="16" t="s">
        <v>261</v>
      </c>
      <c r="G4412" s="16" t="s">
        <v>262</v>
      </c>
      <c r="H4412" s="16" t="s">
        <v>427</v>
      </c>
      <c r="I4412" s="16" t="s">
        <v>65</v>
      </c>
      <c r="J4412" s="16" t="s">
        <v>65</v>
      </c>
      <c r="M4412" s="16" t="s">
        <v>315</v>
      </c>
      <c r="N4412" s="7">
        <v>45466</v>
      </c>
      <c r="O4412" s="9">
        <v>45466</v>
      </c>
      <c r="P4412" t="s">
        <v>5051</v>
      </c>
      <c r="Q4412">
        <v>1</v>
      </c>
      <c r="R4412">
        <v>134</v>
      </c>
      <c r="S4412">
        <v>4</v>
      </c>
      <c r="T4412" t="s">
        <v>4953</v>
      </c>
      <c r="U4412">
        <v>151</v>
      </c>
      <c r="V4412">
        <v>2</v>
      </c>
      <c r="W4412">
        <v>15</v>
      </c>
      <c r="X4412">
        <v>28</v>
      </c>
      <c r="Y4412">
        <v>264</v>
      </c>
      <c r="Z4412">
        <v>30</v>
      </c>
      <c r="AA4412">
        <v>30</v>
      </c>
      <c r="AD4412">
        <v>39</v>
      </c>
      <c r="AE4412">
        <v>4411</v>
      </c>
      <c r="AF4412" s="16" t="s">
        <v>3143</v>
      </c>
      <c r="AG4412" s="16"/>
      <c r="AH4412" s="16"/>
      <c r="AI4412" s="16" t="str">
        <f t="shared" si="272"/>
        <v>(151,4,2,15,28,264,30, null, 39, 'Chambers 2025 Greater China Region',2025, '2024-06-23','2024-06-23','".Carbon::now()."','".Carbon::now()."'),</v>
      </c>
      <c r="AJ4412" s="16" t="str">
        <f t="shared" si="273"/>
        <v>('".DB::select("SELECT id_status FROM `status` WHERE `element_type` = 'task' AND status_type = 'client' AND name ='PRE-FORECAST'")[0]-&gt;id_status."',4411,1),</v>
      </c>
      <c r="AK4412" s="16" t="str">
        <f t="shared" si="274"/>
        <v/>
      </c>
      <c r="AL4412" s="16" t="str">
        <f t="shared" si="275"/>
        <v/>
      </c>
    </row>
    <row r="4413" spans="1:38" x14ac:dyDescent="0.25">
      <c r="A4413" s="16" t="s">
        <v>959</v>
      </c>
      <c r="B4413" s="16" t="s">
        <v>62</v>
      </c>
      <c r="C4413" s="16" t="s">
        <v>41</v>
      </c>
      <c r="D4413" s="16" t="s">
        <v>349</v>
      </c>
      <c r="E4413" s="16" t="s">
        <v>3623</v>
      </c>
      <c r="F4413" s="16" t="s">
        <v>261</v>
      </c>
      <c r="G4413" s="16" t="s">
        <v>262</v>
      </c>
      <c r="H4413" s="16" t="s">
        <v>428</v>
      </c>
      <c r="I4413" s="16" t="s">
        <v>65</v>
      </c>
      <c r="J4413" s="16" t="s">
        <v>65</v>
      </c>
      <c r="M4413" s="16" t="s">
        <v>315</v>
      </c>
      <c r="N4413" s="7">
        <v>45350</v>
      </c>
      <c r="O4413" s="9">
        <v>45350</v>
      </c>
      <c r="P4413" t="s">
        <v>5049</v>
      </c>
      <c r="Q4413">
        <v>1</v>
      </c>
      <c r="R4413">
        <v>134</v>
      </c>
      <c r="S4413">
        <v>4</v>
      </c>
      <c r="T4413" t="s">
        <v>4953</v>
      </c>
      <c r="U4413">
        <v>151</v>
      </c>
      <c r="V4413">
        <v>2</v>
      </c>
      <c r="W4413">
        <v>15</v>
      </c>
      <c r="X4413">
        <v>28</v>
      </c>
      <c r="Y4413">
        <v>299</v>
      </c>
      <c r="Z4413">
        <v>30</v>
      </c>
      <c r="AA4413">
        <v>30</v>
      </c>
      <c r="AD4413">
        <v>39</v>
      </c>
      <c r="AE4413">
        <v>4412</v>
      </c>
      <c r="AF4413" s="16" t="s">
        <v>3143</v>
      </c>
      <c r="AG4413" s="16"/>
      <c r="AH4413" s="16"/>
      <c r="AI4413" s="16" t="str">
        <f t="shared" si="272"/>
        <v>(151,4,2,15,28,299,30, null, 39, 'Chambers 2025 Greater China Region',2025, '2024-02-28','2024-02-28','".Carbon::now()."','".Carbon::now()."'),</v>
      </c>
      <c r="AJ4413" s="16" t="str">
        <f t="shared" si="273"/>
        <v>('".DB::select("SELECT id_status FROM `status` WHERE `element_type` = 'task' AND status_type = 'client' AND name ='PRE-FORECAST'")[0]-&gt;id_status."',4412,1),</v>
      </c>
      <c r="AK4413" s="16" t="str">
        <f t="shared" si="274"/>
        <v/>
      </c>
      <c r="AL4413" s="16" t="str">
        <f t="shared" si="275"/>
        <v/>
      </c>
    </row>
    <row r="4414" spans="1:38" x14ac:dyDescent="0.25">
      <c r="A4414" s="16" t="s">
        <v>959</v>
      </c>
      <c r="B4414" s="16" t="s">
        <v>62</v>
      </c>
      <c r="C4414" s="16" t="s">
        <v>41</v>
      </c>
      <c r="D4414" s="16" t="s">
        <v>349</v>
      </c>
      <c r="E4414" s="16" t="s">
        <v>3623</v>
      </c>
      <c r="F4414" s="16" t="s">
        <v>261</v>
      </c>
      <c r="G4414" s="16" t="s">
        <v>262</v>
      </c>
      <c r="H4414" s="16" t="s">
        <v>981</v>
      </c>
      <c r="I4414" s="16" t="s">
        <v>65</v>
      </c>
      <c r="J4414" s="16" t="s">
        <v>65</v>
      </c>
      <c r="M4414" s="16" t="s">
        <v>315</v>
      </c>
      <c r="N4414" s="7">
        <v>45350</v>
      </c>
      <c r="O4414" s="9">
        <v>45350</v>
      </c>
      <c r="P4414" t="s">
        <v>5049</v>
      </c>
      <c r="Q4414">
        <v>1</v>
      </c>
      <c r="R4414">
        <v>134</v>
      </c>
      <c r="S4414">
        <v>4</v>
      </c>
      <c r="T4414" t="s">
        <v>4953</v>
      </c>
      <c r="U4414">
        <v>151</v>
      </c>
      <c r="V4414">
        <v>2</v>
      </c>
      <c r="W4414">
        <v>15</v>
      </c>
      <c r="X4414">
        <v>28</v>
      </c>
      <c r="Y4414">
        <v>347</v>
      </c>
      <c r="Z4414">
        <v>30</v>
      </c>
      <c r="AA4414">
        <v>30</v>
      </c>
      <c r="AD4414">
        <v>39</v>
      </c>
      <c r="AE4414">
        <v>4413</v>
      </c>
      <c r="AF4414" s="16" t="s">
        <v>3143</v>
      </c>
      <c r="AG4414" s="16"/>
      <c r="AH4414" s="16"/>
      <c r="AI4414" s="16" t="str">
        <f t="shared" si="272"/>
        <v>(151,4,2,15,28,347,30, null, 39, 'Chambers 2025 Greater China Region',2025, '2024-02-28','2024-02-28','".Carbon::now()."','".Carbon::now()."'),</v>
      </c>
      <c r="AJ4414" s="16" t="str">
        <f t="shared" si="273"/>
        <v>('".DB::select("SELECT id_status FROM `status` WHERE `element_type` = 'task' AND status_type = 'client' AND name ='PRE-FORECAST'")[0]-&gt;id_status."',4413,1),</v>
      </c>
      <c r="AK4414" s="16" t="str">
        <f t="shared" si="274"/>
        <v/>
      </c>
      <c r="AL4414" s="16" t="str">
        <f t="shared" si="275"/>
        <v/>
      </c>
    </row>
    <row r="4415" spans="1:38" x14ac:dyDescent="0.25">
      <c r="A4415" s="16" t="s">
        <v>959</v>
      </c>
      <c r="B4415" s="16" t="s">
        <v>62</v>
      </c>
      <c r="C4415" s="16" t="s">
        <v>41</v>
      </c>
      <c r="D4415" s="16" t="s">
        <v>349</v>
      </c>
      <c r="E4415" s="16" t="s">
        <v>3623</v>
      </c>
      <c r="F4415" s="16" t="s">
        <v>261</v>
      </c>
      <c r="G4415" s="16" t="s">
        <v>262</v>
      </c>
      <c r="H4415" s="16" t="s">
        <v>982</v>
      </c>
      <c r="I4415" s="16" t="s">
        <v>65</v>
      </c>
      <c r="J4415" s="16" t="s">
        <v>65</v>
      </c>
      <c r="M4415" s="16" t="s">
        <v>315</v>
      </c>
      <c r="N4415" s="7">
        <v>45466</v>
      </c>
      <c r="O4415" s="9">
        <v>45466</v>
      </c>
      <c r="P4415" t="s">
        <v>5051</v>
      </c>
      <c r="Q4415">
        <v>1</v>
      </c>
      <c r="R4415">
        <v>134</v>
      </c>
      <c r="S4415">
        <v>4</v>
      </c>
      <c r="T4415" t="s">
        <v>4953</v>
      </c>
      <c r="U4415">
        <v>151</v>
      </c>
      <c r="V4415">
        <v>2</v>
      </c>
      <c r="W4415">
        <v>15</v>
      </c>
      <c r="X4415">
        <v>28</v>
      </c>
      <c r="Y4415">
        <v>357</v>
      </c>
      <c r="Z4415">
        <v>30</v>
      </c>
      <c r="AA4415">
        <v>30</v>
      </c>
      <c r="AD4415">
        <v>39</v>
      </c>
      <c r="AE4415">
        <v>4414</v>
      </c>
      <c r="AF4415" s="16" t="s">
        <v>3143</v>
      </c>
      <c r="AG4415" s="16"/>
      <c r="AH4415" s="16"/>
      <c r="AI4415" s="16" t="str">
        <f t="shared" si="272"/>
        <v>(151,4,2,15,28,357,30, null, 39, 'Chambers 2025 Greater China Region',2025, '2024-06-23','2024-06-23','".Carbon::now()."','".Carbon::now()."'),</v>
      </c>
      <c r="AJ4415" s="16" t="str">
        <f t="shared" si="273"/>
        <v>('".DB::select("SELECT id_status FROM `status` WHERE `element_type` = 'task' AND status_type = 'client' AND name ='PRE-FORECAST'")[0]-&gt;id_status."',4414,1),</v>
      </c>
      <c r="AK4415" s="16" t="str">
        <f t="shared" si="274"/>
        <v/>
      </c>
      <c r="AL4415" s="16" t="str">
        <f t="shared" si="275"/>
        <v/>
      </c>
    </row>
    <row r="4416" spans="1:38" x14ac:dyDescent="0.25">
      <c r="A4416" s="16" t="s">
        <v>959</v>
      </c>
      <c r="B4416" s="16" t="s">
        <v>62</v>
      </c>
      <c r="C4416" s="16" t="s">
        <v>41</v>
      </c>
      <c r="D4416" s="16" t="s">
        <v>349</v>
      </c>
      <c r="E4416" s="16" t="s">
        <v>3623</v>
      </c>
      <c r="F4416" s="16" t="s">
        <v>261</v>
      </c>
      <c r="G4416" s="16" t="s">
        <v>262</v>
      </c>
      <c r="H4416" s="16" t="s">
        <v>905</v>
      </c>
      <c r="I4416" s="16" t="s">
        <v>65</v>
      </c>
      <c r="J4416" s="16" t="s">
        <v>65</v>
      </c>
      <c r="M4416" s="16" t="s">
        <v>315</v>
      </c>
      <c r="N4416" s="7">
        <v>45350</v>
      </c>
      <c r="O4416" s="9">
        <v>45350</v>
      </c>
      <c r="P4416" t="s">
        <v>5049</v>
      </c>
      <c r="Q4416">
        <v>1</v>
      </c>
      <c r="R4416">
        <v>134</v>
      </c>
      <c r="S4416">
        <v>4</v>
      </c>
      <c r="T4416" t="s">
        <v>4953</v>
      </c>
      <c r="U4416">
        <v>151</v>
      </c>
      <c r="V4416">
        <v>2</v>
      </c>
      <c r="W4416">
        <v>15</v>
      </c>
      <c r="X4416">
        <v>28</v>
      </c>
      <c r="Y4416">
        <v>382</v>
      </c>
      <c r="Z4416">
        <v>30</v>
      </c>
      <c r="AA4416">
        <v>30</v>
      </c>
      <c r="AD4416">
        <v>39</v>
      </c>
      <c r="AE4416">
        <v>4415</v>
      </c>
      <c r="AF4416" s="16" t="s">
        <v>3143</v>
      </c>
      <c r="AG4416" s="16"/>
      <c r="AH4416" s="16"/>
      <c r="AI4416" s="16" t="str">
        <f t="shared" si="272"/>
        <v>(151,4,2,15,28,382,30, null, 39, 'Chambers 2025 Greater China Region',2025, '2024-02-28','2024-02-28','".Carbon::now()."','".Carbon::now()."'),</v>
      </c>
      <c r="AJ4416" s="16" t="str">
        <f t="shared" si="273"/>
        <v>('".DB::select("SELECT id_status FROM `status` WHERE `element_type` = 'task' AND status_type = 'client' AND name ='PRE-FORECAST'")[0]-&gt;id_status."',4415,1),</v>
      </c>
      <c r="AK4416" s="16" t="str">
        <f t="shared" si="274"/>
        <v/>
      </c>
      <c r="AL4416" s="16" t="str">
        <f t="shared" si="275"/>
        <v/>
      </c>
    </row>
    <row r="4417" spans="1:38" x14ac:dyDescent="0.25">
      <c r="A4417" s="16" t="s">
        <v>959</v>
      </c>
      <c r="B4417" s="16" t="s">
        <v>62</v>
      </c>
      <c r="C4417" s="16" t="s">
        <v>41</v>
      </c>
      <c r="D4417" s="16" t="s">
        <v>349</v>
      </c>
      <c r="E4417" s="16" t="s">
        <v>3623</v>
      </c>
      <c r="F4417" s="16" t="s">
        <v>261</v>
      </c>
      <c r="G4417" s="16" t="s">
        <v>262</v>
      </c>
      <c r="H4417" s="16" t="s">
        <v>4545</v>
      </c>
      <c r="I4417" s="16" t="s">
        <v>65</v>
      </c>
      <c r="J4417" s="16" t="s">
        <v>65</v>
      </c>
      <c r="M4417" s="16" t="s">
        <v>315</v>
      </c>
      <c r="N4417" s="7">
        <v>45350</v>
      </c>
      <c r="O4417" s="9">
        <v>45350</v>
      </c>
      <c r="P4417" t="s">
        <v>5049</v>
      </c>
      <c r="Q4417">
        <v>1</v>
      </c>
      <c r="R4417">
        <v>134</v>
      </c>
      <c r="S4417">
        <v>4</v>
      </c>
      <c r="T4417" t="s">
        <v>4953</v>
      </c>
      <c r="U4417">
        <v>151</v>
      </c>
      <c r="V4417">
        <v>2</v>
      </c>
      <c r="W4417">
        <v>15</v>
      </c>
      <c r="X4417">
        <v>28</v>
      </c>
      <c r="Y4417">
        <v>369</v>
      </c>
      <c r="Z4417">
        <v>30</v>
      </c>
      <c r="AA4417">
        <v>30</v>
      </c>
      <c r="AD4417">
        <v>39</v>
      </c>
      <c r="AE4417">
        <v>4416</v>
      </c>
      <c r="AF4417" s="16" t="s">
        <v>3143</v>
      </c>
      <c r="AG4417" s="16"/>
      <c r="AH4417" s="16"/>
      <c r="AI4417" s="16" t="str">
        <f t="shared" si="272"/>
        <v>(151,4,2,15,28,369,30, null, 39, 'Chambers 2025 Greater China Region',2025, '2024-02-28','2024-02-28','".Carbon::now()."','".Carbon::now()."'),</v>
      </c>
      <c r="AJ4417" s="16" t="str">
        <f t="shared" si="273"/>
        <v>('".DB::select("SELECT id_status FROM `status` WHERE `element_type` = 'task' AND status_type = 'client' AND name ='PRE-FORECAST'")[0]-&gt;id_status."',4416,1),</v>
      </c>
      <c r="AK4417" s="16" t="str">
        <f t="shared" si="274"/>
        <v/>
      </c>
      <c r="AL4417" s="16" t="str">
        <f t="shared" si="275"/>
        <v/>
      </c>
    </row>
    <row r="4418" spans="1:38" x14ac:dyDescent="0.25">
      <c r="A4418" s="16" t="s">
        <v>959</v>
      </c>
      <c r="B4418" s="16" t="s">
        <v>62</v>
      </c>
      <c r="C4418" s="16" t="s">
        <v>41</v>
      </c>
      <c r="D4418" s="16" t="s">
        <v>349</v>
      </c>
      <c r="E4418" s="16" t="s">
        <v>350</v>
      </c>
      <c r="F4418" s="16" t="s">
        <v>43</v>
      </c>
      <c r="G4418" s="16" t="s">
        <v>352</v>
      </c>
      <c r="H4418" s="16" t="s">
        <v>138</v>
      </c>
      <c r="I4418" s="16" t="s">
        <v>65</v>
      </c>
      <c r="J4418" s="16" t="s">
        <v>482</v>
      </c>
      <c r="M4418" s="16" t="s">
        <v>315</v>
      </c>
      <c r="N4418" s="7"/>
      <c r="O4418" s="9">
        <v>45264</v>
      </c>
      <c r="P4418" t="s">
        <v>3109</v>
      </c>
      <c r="Q4418">
        <v>1</v>
      </c>
      <c r="R4418">
        <v>134</v>
      </c>
      <c r="S4418">
        <v>4</v>
      </c>
      <c r="T4418" t="s">
        <v>4953</v>
      </c>
      <c r="U4418">
        <v>151</v>
      </c>
      <c r="V4418">
        <v>2</v>
      </c>
      <c r="W4418">
        <v>17</v>
      </c>
      <c r="X4418">
        <v>56</v>
      </c>
      <c r="Y4418">
        <v>238</v>
      </c>
      <c r="Z4418">
        <v>30</v>
      </c>
      <c r="AA4418">
        <v>34</v>
      </c>
      <c r="AD4418">
        <v>39</v>
      </c>
      <c r="AE4418">
        <v>4417</v>
      </c>
      <c r="AF4418" s="16" t="s">
        <v>39</v>
      </c>
      <c r="AG4418" s="16"/>
      <c r="AH4418" s="16"/>
      <c r="AI4418" s="16" t="str">
        <f t="shared" ref="AI4418:AI4481" si="276">CONCATENATE("(",U4418,",",S4418,",",V4418,",",W4418,",",X4418,",",Y4418,",",IF(AA4418&lt;&gt;"", AA4418, "null"),", ",IF(AC4418&lt;&gt;"", AC4418, "null"),", ",IF(AD4418&lt;&gt;"", AD4418, "null"),", '",SUBSTITUTE(E4418, "'", "´"),"',",D4418,", '",P4418,"','",P4418,"','"".Carbon::now().""','"".Carbon::now().""'),")</f>
        <v>(151,4,2,17,56,238,34, null, 39, 'Chambers 2025 Latin America',2025, '2023-12-04','2023-12-04','".Carbon::now()."','".Carbon::now()."'),</v>
      </c>
      <c r="AJ4418" s="16" t="str">
        <f t="shared" ref="AJ4418:AJ4481" si="277">CONCATENATE("('"".DB::select(""SELECT id_status FROM `status` WHERE `element_type` = 'task' AND status_type = 'client' AND name ='", AF4418, "'"")[0]-&gt;id_status.""',", AE4418, ",1),")</f>
        <v>('".DB::select("SELECT id_status FROM `status` WHERE `element_type` = 'task' AND status_type = 'client' AND name ='CONFIRMED'")[0]-&gt;id_status."',4417,1),</v>
      </c>
      <c r="AK4418" s="16" t="str">
        <f t="shared" ref="AK4418:AK4481" si="278">IF(AND(AF4418&lt;&gt;AG4418, AG4418&lt;&gt;""),CONCATENATE("('"".DB::select(""SELECT id_status FROM `status` WHERE `element_type` = 'task' AND status_type = 'client' AND name ='", AG4418, "'"")[0]-&gt;id_status.""',", AE4418, ",1),"),"")</f>
        <v/>
      </c>
      <c r="AL4418" s="16" t="str">
        <f t="shared" ref="AL4418:AL4481" si="279">IF(AND(AF4418&lt;&gt;AG4418,AF4418&lt;&gt;AH4418,AG4418&lt;&gt;AH4418,AH4418&lt;&gt;""), CONCATENATE("('"".DB::select(""SELECT id_status FROM `status` WHERE `element_type` = 'task' AND status_type = 'client' AND name ='", AF4418, "'"")[0]-&gt;id_status.""',", AE4418, ",1),"), "")</f>
        <v/>
      </c>
    </row>
    <row r="4419" spans="1:38" x14ac:dyDescent="0.25">
      <c r="A4419" s="16" t="s">
        <v>959</v>
      </c>
      <c r="B4419" s="16" t="s">
        <v>62</v>
      </c>
      <c r="C4419" s="16" t="s">
        <v>41</v>
      </c>
      <c r="D4419" s="16" t="s">
        <v>349</v>
      </c>
      <c r="E4419" s="16" t="s">
        <v>1274</v>
      </c>
      <c r="F4419" s="16" t="s">
        <v>77</v>
      </c>
      <c r="G4419" s="16" t="s">
        <v>268</v>
      </c>
      <c r="H4419" s="16" t="s">
        <v>337</v>
      </c>
      <c r="I4419" s="16" t="s">
        <v>65</v>
      </c>
      <c r="J4419" s="16" t="s">
        <v>65</v>
      </c>
      <c r="M4419" s="16" t="s">
        <v>315</v>
      </c>
      <c r="N4419" s="7">
        <v>45330</v>
      </c>
      <c r="O4419" s="9">
        <v>45330</v>
      </c>
      <c r="P4419" t="s">
        <v>3129</v>
      </c>
      <c r="Q4419">
        <v>1</v>
      </c>
      <c r="R4419">
        <v>134</v>
      </c>
      <c r="S4419">
        <v>4</v>
      </c>
      <c r="T4419" t="s">
        <v>4953</v>
      </c>
      <c r="U4419">
        <v>151</v>
      </c>
      <c r="V4419">
        <v>2</v>
      </c>
      <c r="W4419">
        <v>19</v>
      </c>
      <c r="X4419">
        <v>64</v>
      </c>
      <c r="Y4419">
        <v>22</v>
      </c>
      <c r="Z4419">
        <v>30</v>
      </c>
      <c r="AA4419">
        <v>30</v>
      </c>
      <c r="AD4419">
        <v>39</v>
      </c>
      <c r="AE4419">
        <v>4418</v>
      </c>
      <c r="AF4419" s="16" t="s">
        <v>39</v>
      </c>
      <c r="AG4419" s="16"/>
      <c r="AH4419" s="16"/>
      <c r="AI4419" s="16" t="str">
        <f t="shared" si="276"/>
        <v>(151,4,2,19,64,22,30, null, 39, 'Chambers 2025 UK',2025, '2024-02-08','2024-02-08','".Carbon::now()."','".Carbon::now()."'),</v>
      </c>
      <c r="AJ4419" s="16" t="str">
        <f t="shared" si="277"/>
        <v>('".DB::select("SELECT id_status FROM `status` WHERE `element_type` = 'task' AND status_type = 'client' AND name ='CONFIRMED'")[0]-&gt;id_status."',4418,1),</v>
      </c>
      <c r="AK4419" s="16" t="str">
        <f t="shared" si="278"/>
        <v/>
      </c>
      <c r="AL4419" s="16" t="str">
        <f t="shared" si="279"/>
        <v/>
      </c>
    </row>
    <row r="4420" spans="1:38" x14ac:dyDescent="0.25">
      <c r="A4420" s="16" t="s">
        <v>959</v>
      </c>
      <c r="B4420" s="16" t="s">
        <v>62</v>
      </c>
      <c r="C4420" s="16" t="s">
        <v>41</v>
      </c>
      <c r="D4420" s="16" t="s">
        <v>349</v>
      </c>
      <c r="E4420" s="16" t="s">
        <v>1274</v>
      </c>
      <c r="F4420" s="16" t="s">
        <v>77</v>
      </c>
      <c r="G4420" s="16" t="s">
        <v>268</v>
      </c>
      <c r="H4420" s="16" t="s">
        <v>803</v>
      </c>
      <c r="I4420" s="16" t="s">
        <v>65</v>
      </c>
      <c r="J4420" s="16" t="s">
        <v>65</v>
      </c>
      <c r="M4420" s="16" t="s">
        <v>315</v>
      </c>
      <c r="N4420" s="7">
        <v>45330</v>
      </c>
      <c r="O4420" s="9">
        <v>45330</v>
      </c>
      <c r="P4420" t="s">
        <v>3129</v>
      </c>
      <c r="Q4420">
        <v>1</v>
      </c>
      <c r="R4420">
        <v>134</v>
      </c>
      <c r="S4420">
        <v>4</v>
      </c>
      <c r="T4420" t="s">
        <v>4953</v>
      </c>
      <c r="U4420">
        <v>151</v>
      </c>
      <c r="V4420">
        <v>2</v>
      </c>
      <c r="W4420">
        <v>19</v>
      </c>
      <c r="X4420">
        <v>64</v>
      </c>
      <c r="Y4420">
        <v>27</v>
      </c>
      <c r="Z4420">
        <v>30</v>
      </c>
      <c r="AA4420">
        <v>30</v>
      </c>
      <c r="AD4420">
        <v>39</v>
      </c>
      <c r="AE4420">
        <v>4419</v>
      </c>
      <c r="AF4420" s="16" t="s">
        <v>39</v>
      </c>
      <c r="AG4420" s="16"/>
      <c r="AH4420" s="16"/>
      <c r="AI4420" s="16" t="str">
        <f t="shared" si="276"/>
        <v>(151,4,2,19,64,27,30, null, 39, 'Chambers 2025 UK',2025, '2024-02-08','2024-02-08','".Carbon::now()."','".Carbon::now()."'),</v>
      </c>
      <c r="AJ4420" s="16" t="str">
        <f t="shared" si="277"/>
        <v>('".DB::select("SELECT id_status FROM `status` WHERE `element_type` = 'task' AND status_type = 'client' AND name ='CONFIRMED'")[0]-&gt;id_status."',4419,1),</v>
      </c>
      <c r="AK4420" s="16" t="str">
        <f t="shared" si="278"/>
        <v/>
      </c>
      <c r="AL4420" s="16" t="str">
        <f t="shared" si="279"/>
        <v/>
      </c>
    </row>
    <row r="4421" spans="1:38" x14ac:dyDescent="0.25">
      <c r="A4421" s="16" t="s">
        <v>959</v>
      </c>
      <c r="B4421" s="16" t="s">
        <v>62</v>
      </c>
      <c r="C4421" s="16" t="s">
        <v>41</v>
      </c>
      <c r="D4421" s="16" t="s">
        <v>349</v>
      </c>
      <c r="E4421" s="16" t="s">
        <v>1274</v>
      </c>
      <c r="F4421" s="16" t="s">
        <v>77</v>
      </c>
      <c r="G4421" s="16" t="s">
        <v>268</v>
      </c>
      <c r="H4421" s="16" t="s">
        <v>413</v>
      </c>
      <c r="I4421" s="16" t="s">
        <v>65</v>
      </c>
      <c r="J4421" s="16" t="s">
        <v>482</v>
      </c>
      <c r="M4421" s="16" t="s">
        <v>315</v>
      </c>
      <c r="N4421" s="7">
        <v>45330</v>
      </c>
      <c r="O4421" s="9">
        <v>45330</v>
      </c>
      <c r="P4421" t="s">
        <v>3129</v>
      </c>
      <c r="Q4421">
        <v>1</v>
      </c>
      <c r="R4421">
        <v>134</v>
      </c>
      <c r="S4421">
        <v>4</v>
      </c>
      <c r="T4421" t="s">
        <v>4953</v>
      </c>
      <c r="U4421">
        <v>151</v>
      </c>
      <c r="V4421">
        <v>2</v>
      </c>
      <c r="W4421">
        <v>19</v>
      </c>
      <c r="X4421">
        <v>64</v>
      </c>
      <c r="Y4421">
        <v>61</v>
      </c>
      <c r="Z4421">
        <v>30</v>
      </c>
      <c r="AA4421">
        <v>34</v>
      </c>
      <c r="AD4421">
        <v>39</v>
      </c>
      <c r="AE4421">
        <v>4420</v>
      </c>
      <c r="AF4421" s="16" t="s">
        <v>39</v>
      </c>
      <c r="AG4421" s="16"/>
      <c r="AH4421" s="16"/>
      <c r="AI4421" s="16" t="str">
        <f t="shared" si="276"/>
        <v>(151,4,2,19,64,61,34, null, 39, 'Chambers 2025 UK',2025, '2024-02-08','2024-02-08','".Carbon::now()."','".Carbon::now()."'),</v>
      </c>
      <c r="AJ4421" s="16" t="str">
        <f t="shared" si="277"/>
        <v>('".DB::select("SELECT id_status FROM `status` WHERE `element_type` = 'task' AND status_type = 'client' AND name ='CONFIRMED'")[0]-&gt;id_status."',4420,1),</v>
      </c>
      <c r="AK4421" s="16" t="str">
        <f t="shared" si="278"/>
        <v/>
      </c>
      <c r="AL4421" s="16" t="str">
        <f t="shared" si="279"/>
        <v/>
      </c>
    </row>
    <row r="4422" spans="1:38" x14ac:dyDescent="0.25">
      <c r="A4422" s="16" t="s">
        <v>959</v>
      </c>
      <c r="B4422" s="16" t="s">
        <v>62</v>
      </c>
      <c r="C4422" s="16" t="s">
        <v>41</v>
      </c>
      <c r="D4422" s="16" t="s">
        <v>349</v>
      </c>
      <c r="E4422" s="16" t="s">
        <v>1274</v>
      </c>
      <c r="F4422" s="16" t="s">
        <v>77</v>
      </c>
      <c r="G4422" s="16" t="s">
        <v>268</v>
      </c>
      <c r="H4422" s="16" t="s">
        <v>340</v>
      </c>
      <c r="I4422" s="16" t="s">
        <v>65</v>
      </c>
      <c r="J4422" s="16" t="s">
        <v>482</v>
      </c>
      <c r="M4422" s="16" t="s">
        <v>315</v>
      </c>
      <c r="N4422" s="7">
        <v>45266</v>
      </c>
      <c r="O4422" s="9">
        <v>45266</v>
      </c>
      <c r="P4422" t="s">
        <v>5037</v>
      </c>
      <c r="Q4422">
        <v>1</v>
      </c>
      <c r="R4422">
        <v>134</v>
      </c>
      <c r="S4422">
        <v>4</v>
      </c>
      <c r="T4422" t="s">
        <v>4953</v>
      </c>
      <c r="U4422">
        <v>151</v>
      </c>
      <c r="V4422">
        <v>2</v>
      </c>
      <c r="W4422">
        <v>19</v>
      </c>
      <c r="X4422">
        <v>64</v>
      </c>
      <c r="Y4422">
        <v>64</v>
      </c>
      <c r="Z4422">
        <v>30</v>
      </c>
      <c r="AA4422">
        <v>34</v>
      </c>
      <c r="AD4422">
        <v>39</v>
      </c>
      <c r="AE4422">
        <v>4421</v>
      </c>
      <c r="AF4422" s="16" t="s">
        <v>39</v>
      </c>
      <c r="AG4422" s="16"/>
      <c r="AH4422" s="16"/>
      <c r="AI4422" s="16" t="str">
        <f t="shared" si="276"/>
        <v>(151,4,2,19,64,64,34, null, 39, 'Chambers 2025 UK',2025, '2023-12-06','2023-12-06','".Carbon::now()."','".Carbon::now()."'),</v>
      </c>
      <c r="AJ4422" s="16" t="str">
        <f t="shared" si="277"/>
        <v>('".DB::select("SELECT id_status FROM `status` WHERE `element_type` = 'task' AND status_type = 'client' AND name ='CONFIRMED'")[0]-&gt;id_status."',4421,1),</v>
      </c>
      <c r="AK4422" s="16" t="str">
        <f t="shared" si="278"/>
        <v/>
      </c>
      <c r="AL4422" s="16" t="str">
        <f t="shared" si="279"/>
        <v/>
      </c>
    </row>
    <row r="4423" spans="1:38" x14ac:dyDescent="0.25">
      <c r="A4423" s="16" t="s">
        <v>959</v>
      </c>
      <c r="B4423" s="16" t="s">
        <v>62</v>
      </c>
      <c r="C4423" s="16" t="s">
        <v>41</v>
      </c>
      <c r="D4423" s="16" t="s">
        <v>349</v>
      </c>
      <c r="E4423" s="16" t="s">
        <v>1274</v>
      </c>
      <c r="F4423" s="16" t="s">
        <v>77</v>
      </c>
      <c r="G4423" s="16" t="s">
        <v>268</v>
      </c>
      <c r="H4423" s="16" t="s">
        <v>271</v>
      </c>
      <c r="I4423" s="16" t="s">
        <v>65</v>
      </c>
      <c r="J4423" s="16" t="s">
        <v>65</v>
      </c>
      <c r="M4423" s="16" t="s">
        <v>315</v>
      </c>
      <c r="N4423" s="7">
        <v>45330</v>
      </c>
      <c r="O4423" s="9">
        <v>45330</v>
      </c>
      <c r="P4423" t="s">
        <v>3129</v>
      </c>
      <c r="Q4423">
        <v>1</v>
      </c>
      <c r="R4423">
        <v>134</v>
      </c>
      <c r="S4423">
        <v>4</v>
      </c>
      <c r="T4423" t="s">
        <v>4953</v>
      </c>
      <c r="U4423">
        <v>151</v>
      </c>
      <c r="V4423">
        <v>2</v>
      </c>
      <c r="W4423">
        <v>19</v>
      </c>
      <c r="X4423">
        <v>64</v>
      </c>
      <c r="Y4423">
        <v>73</v>
      </c>
      <c r="Z4423">
        <v>30</v>
      </c>
      <c r="AA4423">
        <v>30</v>
      </c>
      <c r="AD4423">
        <v>39</v>
      </c>
      <c r="AE4423">
        <v>4422</v>
      </c>
      <c r="AF4423" s="16" t="s">
        <v>39</v>
      </c>
      <c r="AG4423" s="16"/>
      <c r="AH4423" s="16"/>
      <c r="AI4423" s="16" t="str">
        <f t="shared" si="276"/>
        <v>(151,4,2,19,64,73,30, null, 39, 'Chambers 2025 UK',2025, '2024-02-08','2024-02-08','".Carbon::now()."','".Carbon::now()."'),</v>
      </c>
      <c r="AJ4423" s="16" t="str">
        <f t="shared" si="277"/>
        <v>('".DB::select("SELECT id_status FROM `status` WHERE `element_type` = 'task' AND status_type = 'client' AND name ='CONFIRMED'")[0]-&gt;id_status."',4422,1),</v>
      </c>
      <c r="AK4423" s="16" t="str">
        <f t="shared" si="278"/>
        <v/>
      </c>
      <c r="AL4423" s="16" t="str">
        <f t="shared" si="279"/>
        <v/>
      </c>
    </row>
    <row r="4424" spans="1:38" x14ac:dyDescent="0.25">
      <c r="A4424" s="16" t="s">
        <v>959</v>
      </c>
      <c r="B4424" s="16" t="s">
        <v>62</v>
      </c>
      <c r="C4424" s="16" t="s">
        <v>41</v>
      </c>
      <c r="D4424" s="16" t="s">
        <v>349</v>
      </c>
      <c r="E4424" s="16" t="s">
        <v>1274</v>
      </c>
      <c r="F4424" s="16" t="s">
        <v>77</v>
      </c>
      <c r="G4424" s="16" t="s">
        <v>268</v>
      </c>
      <c r="H4424" s="16" t="s">
        <v>324</v>
      </c>
      <c r="I4424" s="16" t="s">
        <v>65</v>
      </c>
      <c r="J4424" s="16" t="s">
        <v>482</v>
      </c>
      <c r="M4424" s="16" t="s">
        <v>315</v>
      </c>
      <c r="N4424" s="7">
        <v>45330</v>
      </c>
      <c r="O4424" s="9">
        <v>45330</v>
      </c>
      <c r="P4424" t="s">
        <v>3129</v>
      </c>
      <c r="Q4424">
        <v>1</v>
      </c>
      <c r="R4424">
        <v>134</v>
      </c>
      <c r="S4424">
        <v>4</v>
      </c>
      <c r="T4424" t="s">
        <v>4953</v>
      </c>
      <c r="U4424">
        <v>151</v>
      </c>
      <c r="V4424">
        <v>2</v>
      </c>
      <c r="W4424">
        <v>19</v>
      </c>
      <c r="X4424">
        <v>64</v>
      </c>
      <c r="Y4424">
        <v>84</v>
      </c>
      <c r="Z4424">
        <v>30</v>
      </c>
      <c r="AA4424">
        <v>34</v>
      </c>
      <c r="AD4424">
        <v>39</v>
      </c>
      <c r="AE4424">
        <v>4423</v>
      </c>
      <c r="AF4424" s="16" t="s">
        <v>39</v>
      </c>
      <c r="AG4424" s="16"/>
      <c r="AH4424" s="16"/>
      <c r="AI4424" s="16" t="str">
        <f t="shared" si="276"/>
        <v>(151,4,2,19,64,84,34, null, 39, 'Chambers 2025 UK',2025, '2024-02-08','2024-02-08','".Carbon::now()."','".Carbon::now()."'),</v>
      </c>
      <c r="AJ4424" s="16" t="str">
        <f t="shared" si="277"/>
        <v>('".DB::select("SELECT id_status FROM `status` WHERE `element_type` = 'task' AND status_type = 'client' AND name ='CONFIRMED'")[0]-&gt;id_status."',4423,1),</v>
      </c>
      <c r="AK4424" s="16" t="str">
        <f t="shared" si="278"/>
        <v/>
      </c>
      <c r="AL4424" s="16" t="str">
        <f t="shared" si="279"/>
        <v/>
      </c>
    </row>
    <row r="4425" spans="1:38" x14ac:dyDescent="0.25">
      <c r="A4425" s="16" t="s">
        <v>959</v>
      </c>
      <c r="B4425" s="16" t="s">
        <v>62</v>
      </c>
      <c r="C4425" s="16" t="s">
        <v>41</v>
      </c>
      <c r="D4425" s="16" t="s">
        <v>349</v>
      </c>
      <c r="E4425" s="16" t="s">
        <v>1274</v>
      </c>
      <c r="F4425" s="16" t="s">
        <v>77</v>
      </c>
      <c r="G4425" s="16" t="s">
        <v>268</v>
      </c>
      <c r="H4425" s="16" t="s">
        <v>64</v>
      </c>
      <c r="I4425" s="16" t="s">
        <v>65</v>
      </c>
      <c r="J4425" s="16" t="s">
        <v>482</v>
      </c>
      <c r="M4425" s="16" t="s">
        <v>315</v>
      </c>
      <c r="N4425" s="7">
        <v>45330</v>
      </c>
      <c r="O4425" s="9">
        <v>45330</v>
      </c>
      <c r="P4425" t="s">
        <v>3129</v>
      </c>
      <c r="Q4425">
        <v>1</v>
      </c>
      <c r="R4425">
        <v>134</v>
      </c>
      <c r="S4425">
        <v>4</v>
      </c>
      <c r="T4425" t="s">
        <v>4953</v>
      </c>
      <c r="U4425">
        <v>151</v>
      </c>
      <c r="V4425">
        <v>2</v>
      </c>
      <c r="W4425">
        <v>19</v>
      </c>
      <c r="X4425">
        <v>64</v>
      </c>
      <c r="Y4425">
        <v>93</v>
      </c>
      <c r="Z4425">
        <v>30</v>
      </c>
      <c r="AA4425">
        <v>34</v>
      </c>
      <c r="AD4425">
        <v>39</v>
      </c>
      <c r="AE4425">
        <v>4424</v>
      </c>
      <c r="AF4425" s="16" t="s">
        <v>39</v>
      </c>
      <c r="AG4425" s="16"/>
      <c r="AH4425" s="16"/>
      <c r="AI4425" s="16" t="str">
        <f t="shared" si="276"/>
        <v>(151,4,2,19,64,93,34, null, 39, 'Chambers 2025 UK',2025, '2024-02-08','2024-02-08','".Carbon::now()."','".Carbon::now()."'),</v>
      </c>
      <c r="AJ4425" s="16" t="str">
        <f t="shared" si="277"/>
        <v>('".DB::select("SELECT id_status FROM `status` WHERE `element_type` = 'task' AND status_type = 'client' AND name ='CONFIRMED'")[0]-&gt;id_status."',4424,1),</v>
      </c>
      <c r="AK4425" s="16" t="str">
        <f t="shared" si="278"/>
        <v/>
      </c>
      <c r="AL4425" s="16" t="str">
        <f t="shared" si="279"/>
        <v/>
      </c>
    </row>
    <row r="4426" spans="1:38" x14ac:dyDescent="0.25">
      <c r="A4426" s="16" t="s">
        <v>959</v>
      </c>
      <c r="B4426" s="16" t="s">
        <v>62</v>
      </c>
      <c r="C4426" s="16" t="s">
        <v>41</v>
      </c>
      <c r="D4426" s="16" t="s">
        <v>349</v>
      </c>
      <c r="E4426" s="16" t="s">
        <v>1274</v>
      </c>
      <c r="F4426" s="16" t="s">
        <v>77</v>
      </c>
      <c r="G4426" s="16" t="s">
        <v>268</v>
      </c>
      <c r="H4426" s="16" t="s">
        <v>414</v>
      </c>
      <c r="I4426" s="16" t="s">
        <v>65</v>
      </c>
      <c r="J4426" s="16" t="s">
        <v>482</v>
      </c>
      <c r="M4426" s="16" t="s">
        <v>315</v>
      </c>
      <c r="N4426" s="7">
        <v>45330</v>
      </c>
      <c r="O4426" s="9">
        <v>45330</v>
      </c>
      <c r="P4426" t="s">
        <v>3129</v>
      </c>
      <c r="Q4426">
        <v>1</v>
      </c>
      <c r="R4426">
        <v>134</v>
      </c>
      <c r="S4426">
        <v>4</v>
      </c>
      <c r="T4426" t="s">
        <v>4953</v>
      </c>
      <c r="U4426">
        <v>151</v>
      </c>
      <c r="V4426">
        <v>2</v>
      </c>
      <c r="W4426">
        <v>19</v>
      </c>
      <c r="X4426">
        <v>64</v>
      </c>
      <c r="Y4426">
        <v>136</v>
      </c>
      <c r="Z4426">
        <v>30</v>
      </c>
      <c r="AA4426">
        <v>34</v>
      </c>
      <c r="AD4426">
        <v>39</v>
      </c>
      <c r="AE4426">
        <v>4425</v>
      </c>
      <c r="AF4426" s="16" t="s">
        <v>39</v>
      </c>
      <c r="AG4426" s="16"/>
      <c r="AH4426" s="16"/>
      <c r="AI4426" s="16" t="str">
        <f t="shared" si="276"/>
        <v>(151,4,2,19,64,136,34, null, 39, 'Chambers 2025 UK',2025, '2024-02-08','2024-02-08','".Carbon::now()."','".Carbon::now()."'),</v>
      </c>
      <c r="AJ4426" s="16" t="str">
        <f t="shared" si="277"/>
        <v>('".DB::select("SELECT id_status FROM `status` WHERE `element_type` = 'task' AND status_type = 'client' AND name ='CONFIRMED'")[0]-&gt;id_status."',4425,1),</v>
      </c>
      <c r="AK4426" s="16" t="str">
        <f t="shared" si="278"/>
        <v/>
      </c>
      <c r="AL4426" s="16" t="str">
        <f t="shared" si="279"/>
        <v/>
      </c>
    </row>
    <row r="4427" spans="1:38" x14ac:dyDescent="0.25">
      <c r="A4427" s="16" t="s">
        <v>959</v>
      </c>
      <c r="B4427" s="16" t="s">
        <v>62</v>
      </c>
      <c r="C4427" s="16" t="s">
        <v>41</v>
      </c>
      <c r="D4427" s="16" t="s">
        <v>349</v>
      </c>
      <c r="E4427" s="16" t="s">
        <v>1274</v>
      </c>
      <c r="F4427" s="16" t="s">
        <v>77</v>
      </c>
      <c r="G4427" s="16" t="s">
        <v>268</v>
      </c>
      <c r="H4427" s="16" t="s">
        <v>3971</v>
      </c>
      <c r="I4427" s="16" t="s">
        <v>65</v>
      </c>
      <c r="J4427" s="16" t="s">
        <v>65</v>
      </c>
      <c r="M4427" s="16" t="s">
        <v>315</v>
      </c>
      <c r="N4427" s="7">
        <v>45266</v>
      </c>
      <c r="O4427" s="9">
        <v>45266</v>
      </c>
      <c r="P4427" t="s">
        <v>5037</v>
      </c>
      <c r="Q4427">
        <v>1</v>
      </c>
      <c r="R4427">
        <v>134</v>
      </c>
      <c r="S4427">
        <v>4</v>
      </c>
      <c r="T4427" t="s">
        <v>4953</v>
      </c>
      <c r="U4427">
        <v>151</v>
      </c>
      <c r="V4427">
        <v>2</v>
      </c>
      <c r="W4427">
        <v>19</v>
      </c>
      <c r="X4427">
        <v>64</v>
      </c>
      <c r="Y4427">
        <v>161</v>
      </c>
      <c r="Z4427">
        <v>30</v>
      </c>
      <c r="AA4427">
        <v>30</v>
      </c>
      <c r="AD4427">
        <v>39</v>
      </c>
      <c r="AE4427">
        <v>4426</v>
      </c>
      <c r="AF4427" s="16" t="s">
        <v>39</v>
      </c>
      <c r="AG4427" s="16"/>
      <c r="AH4427" s="16"/>
      <c r="AI4427" s="16" t="str">
        <f t="shared" si="276"/>
        <v>(151,4,2,19,64,161,30, null, 39, 'Chambers 2025 UK',2025, '2023-12-06','2023-12-06','".Carbon::now()."','".Carbon::now()."'),</v>
      </c>
      <c r="AJ4427" s="16" t="str">
        <f t="shared" si="277"/>
        <v>('".DB::select("SELECT id_status FROM `status` WHERE `element_type` = 'task' AND status_type = 'client' AND name ='CONFIRMED'")[0]-&gt;id_status."',4426,1),</v>
      </c>
      <c r="AK4427" s="16" t="str">
        <f t="shared" si="278"/>
        <v/>
      </c>
      <c r="AL4427" s="16" t="str">
        <f t="shared" si="279"/>
        <v/>
      </c>
    </row>
    <row r="4428" spans="1:38" x14ac:dyDescent="0.25">
      <c r="A4428" s="16" t="s">
        <v>959</v>
      </c>
      <c r="B4428" s="16" t="s">
        <v>62</v>
      </c>
      <c r="C4428" s="16" t="s">
        <v>41</v>
      </c>
      <c r="D4428" s="16" t="s">
        <v>349</v>
      </c>
      <c r="E4428" s="16" t="s">
        <v>1274</v>
      </c>
      <c r="F4428" s="16" t="s">
        <v>77</v>
      </c>
      <c r="G4428" s="16" t="s">
        <v>268</v>
      </c>
      <c r="H4428" s="16" t="s">
        <v>416</v>
      </c>
      <c r="I4428" s="16" t="s">
        <v>65</v>
      </c>
      <c r="J4428" s="16" t="s">
        <v>65</v>
      </c>
      <c r="M4428" s="16" t="s">
        <v>315</v>
      </c>
      <c r="N4428" s="7">
        <v>45330</v>
      </c>
      <c r="O4428" s="9">
        <v>45330</v>
      </c>
      <c r="P4428" t="s">
        <v>3129</v>
      </c>
      <c r="Q4428">
        <v>1</v>
      </c>
      <c r="R4428">
        <v>134</v>
      </c>
      <c r="S4428">
        <v>4</v>
      </c>
      <c r="T4428" t="s">
        <v>4953</v>
      </c>
      <c r="U4428">
        <v>151</v>
      </c>
      <c r="V4428">
        <v>2</v>
      </c>
      <c r="W4428">
        <v>19</v>
      </c>
      <c r="X4428">
        <v>64</v>
      </c>
      <c r="Y4428">
        <v>216</v>
      </c>
      <c r="Z4428">
        <v>30</v>
      </c>
      <c r="AA4428">
        <v>30</v>
      </c>
      <c r="AD4428">
        <v>39</v>
      </c>
      <c r="AE4428">
        <v>4427</v>
      </c>
      <c r="AF4428" s="16" t="s">
        <v>39</v>
      </c>
      <c r="AG4428" s="16"/>
      <c r="AH4428" s="16"/>
      <c r="AI4428" s="16" t="str">
        <f t="shared" si="276"/>
        <v>(151,4,2,19,64,216,30, null, 39, 'Chambers 2025 UK',2025, '2024-02-08','2024-02-08','".Carbon::now()."','".Carbon::now()."'),</v>
      </c>
      <c r="AJ4428" s="16" t="str">
        <f t="shared" si="277"/>
        <v>('".DB::select("SELECT id_status FROM `status` WHERE `element_type` = 'task' AND status_type = 'client' AND name ='CONFIRMED'")[0]-&gt;id_status."',4427,1),</v>
      </c>
      <c r="AK4428" s="16" t="str">
        <f t="shared" si="278"/>
        <v/>
      </c>
      <c r="AL4428" s="16" t="str">
        <f t="shared" si="279"/>
        <v/>
      </c>
    </row>
    <row r="4429" spans="1:38" x14ac:dyDescent="0.25">
      <c r="A4429" s="16" t="s">
        <v>959</v>
      </c>
      <c r="B4429" s="16" t="s">
        <v>62</v>
      </c>
      <c r="C4429" s="16" t="s">
        <v>41</v>
      </c>
      <c r="D4429" s="16" t="s">
        <v>349</v>
      </c>
      <c r="E4429" s="16" t="s">
        <v>1274</v>
      </c>
      <c r="F4429" s="16" t="s">
        <v>77</v>
      </c>
      <c r="G4429" s="16" t="s">
        <v>268</v>
      </c>
      <c r="H4429" s="16" t="s">
        <v>87</v>
      </c>
      <c r="I4429" s="16" t="s">
        <v>65</v>
      </c>
      <c r="J4429" s="16" t="s">
        <v>65</v>
      </c>
      <c r="M4429" s="16" t="s">
        <v>315</v>
      </c>
      <c r="N4429" s="7">
        <v>45330</v>
      </c>
      <c r="O4429" s="9">
        <v>45330</v>
      </c>
      <c r="P4429" t="s">
        <v>3129</v>
      </c>
      <c r="Q4429">
        <v>1</v>
      </c>
      <c r="R4429">
        <v>134</v>
      </c>
      <c r="S4429">
        <v>4</v>
      </c>
      <c r="T4429" t="s">
        <v>4953</v>
      </c>
      <c r="U4429">
        <v>151</v>
      </c>
      <c r="V4429">
        <v>2</v>
      </c>
      <c r="W4429">
        <v>19</v>
      </c>
      <c r="X4429">
        <v>64</v>
      </c>
      <c r="Y4429">
        <v>227</v>
      </c>
      <c r="Z4429">
        <v>30</v>
      </c>
      <c r="AA4429">
        <v>30</v>
      </c>
      <c r="AD4429">
        <v>39</v>
      </c>
      <c r="AE4429">
        <v>4428</v>
      </c>
      <c r="AF4429" s="16" t="s">
        <v>39</v>
      </c>
      <c r="AG4429" s="16"/>
      <c r="AH4429" s="16"/>
      <c r="AI4429" s="16" t="str">
        <f t="shared" si="276"/>
        <v>(151,4,2,19,64,227,30, null, 39, 'Chambers 2025 UK',2025, '2024-02-08','2024-02-08','".Carbon::now()."','".Carbon::now()."'),</v>
      </c>
      <c r="AJ4429" s="16" t="str">
        <f t="shared" si="277"/>
        <v>('".DB::select("SELECT id_status FROM `status` WHERE `element_type` = 'task' AND status_type = 'client' AND name ='CONFIRMED'")[0]-&gt;id_status."',4428,1),</v>
      </c>
      <c r="AK4429" s="16" t="str">
        <f t="shared" si="278"/>
        <v/>
      </c>
      <c r="AL4429" s="16" t="str">
        <f t="shared" si="279"/>
        <v/>
      </c>
    </row>
    <row r="4430" spans="1:38" x14ac:dyDescent="0.25">
      <c r="A4430" s="16" t="s">
        <v>959</v>
      </c>
      <c r="B4430" s="16" t="s">
        <v>62</v>
      </c>
      <c r="C4430" s="16" t="s">
        <v>41</v>
      </c>
      <c r="D4430" s="16" t="s">
        <v>349</v>
      </c>
      <c r="E4430" s="16" t="s">
        <v>1274</v>
      </c>
      <c r="F4430" s="16" t="s">
        <v>77</v>
      </c>
      <c r="G4430" s="16" t="s">
        <v>268</v>
      </c>
      <c r="H4430" s="16" t="s">
        <v>968</v>
      </c>
      <c r="I4430" s="16" t="s">
        <v>65</v>
      </c>
      <c r="J4430" s="16" t="s">
        <v>482</v>
      </c>
      <c r="M4430" s="16" t="s">
        <v>315</v>
      </c>
      <c r="N4430" s="7">
        <v>45330</v>
      </c>
      <c r="O4430" s="9">
        <v>45330</v>
      </c>
      <c r="P4430" t="s">
        <v>3129</v>
      </c>
      <c r="Q4430">
        <v>1</v>
      </c>
      <c r="R4430">
        <v>134</v>
      </c>
      <c r="S4430">
        <v>4</v>
      </c>
      <c r="T4430" t="s">
        <v>4953</v>
      </c>
      <c r="U4430">
        <v>151</v>
      </c>
      <c r="V4430">
        <v>2</v>
      </c>
      <c r="W4430">
        <v>19</v>
      </c>
      <c r="X4430">
        <v>64</v>
      </c>
      <c r="Y4430">
        <v>289</v>
      </c>
      <c r="Z4430">
        <v>30</v>
      </c>
      <c r="AA4430">
        <v>34</v>
      </c>
      <c r="AD4430">
        <v>39</v>
      </c>
      <c r="AE4430">
        <v>4429</v>
      </c>
      <c r="AF4430" s="16" t="s">
        <v>39</v>
      </c>
      <c r="AG4430" s="16"/>
      <c r="AH4430" s="16"/>
      <c r="AI4430" s="16" t="str">
        <f t="shared" si="276"/>
        <v>(151,4,2,19,64,289,34, null, 39, 'Chambers 2025 UK',2025, '2024-02-08','2024-02-08','".Carbon::now()."','".Carbon::now()."'),</v>
      </c>
      <c r="AJ4430" s="16" t="str">
        <f t="shared" si="277"/>
        <v>('".DB::select("SELECT id_status FROM `status` WHERE `element_type` = 'task' AND status_type = 'client' AND name ='CONFIRMED'")[0]-&gt;id_status."',4429,1),</v>
      </c>
      <c r="AK4430" s="16" t="str">
        <f t="shared" si="278"/>
        <v/>
      </c>
      <c r="AL4430" s="16" t="str">
        <f t="shared" si="279"/>
        <v/>
      </c>
    </row>
    <row r="4431" spans="1:38" x14ac:dyDescent="0.25">
      <c r="A4431" s="16" t="s">
        <v>959</v>
      </c>
      <c r="B4431" s="16" t="s">
        <v>62</v>
      </c>
      <c r="C4431" s="16" t="s">
        <v>41</v>
      </c>
      <c r="D4431" s="16" t="s">
        <v>349</v>
      </c>
      <c r="E4431" s="16" t="s">
        <v>1274</v>
      </c>
      <c r="F4431" s="16" t="s">
        <v>77</v>
      </c>
      <c r="G4431" s="16" t="s">
        <v>268</v>
      </c>
      <c r="H4431" s="16" t="s">
        <v>969</v>
      </c>
      <c r="I4431" s="16" t="s">
        <v>65</v>
      </c>
      <c r="J4431" s="16" t="s">
        <v>482</v>
      </c>
      <c r="M4431" s="16" t="s">
        <v>315</v>
      </c>
      <c r="N4431" s="7">
        <v>45330</v>
      </c>
      <c r="O4431" s="9">
        <v>45330</v>
      </c>
      <c r="P4431" t="s">
        <v>3129</v>
      </c>
      <c r="Q4431">
        <v>1</v>
      </c>
      <c r="R4431">
        <v>134</v>
      </c>
      <c r="S4431">
        <v>4</v>
      </c>
      <c r="T4431" t="s">
        <v>4953</v>
      </c>
      <c r="U4431">
        <v>151</v>
      </c>
      <c r="V4431">
        <v>2</v>
      </c>
      <c r="W4431">
        <v>19</v>
      </c>
      <c r="X4431">
        <v>64</v>
      </c>
      <c r="Y4431">
        <v>310</v>
      </c>
      <c r="Z4431">
        <v>30</v>
      </c>
      <c r="AA4431">
        <v>34</v>
      </c>
      <c r="AD4431">
        <v>39</v>
      </c>
      <c r="AE4431">
        <v>4430</v>
      </c>
      <c r="AF4431" s="16" t="s">
        <v>39</v>
      </c>
      <c r="AG4431" s="16"/>
      <c r="AH4431" s="16"/>
      <c r="AI4431" s="16" t="str">
        <f t="shared" si="276"/>
        <v>(151,4,2,19,64,310,34, null, 39, 'Chambers 2025 UK',2025, '2024-02-08','2024-02-08','".Carbon::now()."','".Carbon::now()."'),</v>
      </c>
      <c r="AJ4431" s="16" t="str">
        <f t="shared" si="277"/>
        <v>('".DB::select("SELECT id_status FROM `status` WHERE `element_type` = 'task' AND status_type = 'client' AND name ='CONFIRMED'")[0]-&gt;id_status."',4430,1),</v>
      </c>
      <c r="AK4431" s="16" t="str">
        <f t="shared" si="278"/>
        <v/>
      </c>
      <c r="AL4431" s="16" t="str">
        <f t="shared" si="279"/>
        <v/>
      </c>
    </row>
    <row r="4432" spans="1:38" x14ac:dyDescent="0.25">
      <c r="A4432" s="16" t="s">
        <v>959</v>
      </c>
      <c r="B4432" s="16" t="s">
        <v>62</v>
      </c>
      <c r="C4432" s="16" t="s">
        <v>41</v>
      </c>
      <c r="D4432" s="16" t="s">
        <v>349</v>
      </c>
      <c r="E4432" s="16" t="s">
        <v>1274</v>
      </c>
      <c r="F4432" s="16" t="s">
        <v>77</v>
      </c>
      <c r="G4432" s="16" t="s">
        <v>268</v>
      </c>
      <c r="H4432" s="16" t="s">
        <v>57</v>
      </c>
      <c r="I4432" s="16" t="s">
        <v>65</v>
      </c>
      <c r="J4432" s="16" t="s">
        <v>482</v>
      </c>
      <c r="M4432" s="16" t="s">
        <v>315</v>
      </c>
      <c r="N4432" s="7">
        <v>45330</v>
      </c>
      <c r="O4432" s="9">
        <v>45330</v>
      </c>
      <c r="P4432" t="s">
        <v>3129</v>
      </c>
      <c r="Q4432">
        <v>1</v>
      </c>
      <c r="R4432">
        <v>134</v>
      </c>
      <c r="S4432">
        <v>4</v>
      </c>
      <c r="T4432" t="s">
        <v>4953</v>
      </c>
      <c r="U4432">
        <v>151</v>
      </c>
      <c r="V4432">
        <v>2</v>
      </c>
      <c r="W4432">
        <v>19</v>
      </c>
      <c r="X4432">
        <v>64</v>
      </c>
      <c r="Y4432">
        <v>343</v>
      </c>
      <c r="Z4432">
        <v>30</v>
      </c>
      <c r="AA4432">
        <v>34</v>
      </c>
      <c r="AD4432">
        <v>39</v>
      </c>
      <c r="AE4432">
        <v>4431</v>
      </c>
      <c r="AF4432" s="16" t="s">
        <v>39</v>
      </c>
      <c r="AG4432" s="16"/>
      <c r="AH4432" s="16"/>
      <c r="AI4432" s="16" t="str">
        <f t="shared" si="276"/>
        <v>(151,4,2,19,64,343,34, null, 39, 'Chambers 2025 UK',2025, '2024-02-08','2024-02-08','".Carbon::now()."','".Carbon::now()."'),</v>
      </c>
      <c r="AJ4432" s="16" t="str">
        <f t="shared" si="277"/>
        <v>('".DB::select("SELECT id_status FROM `status` WHERE `element_type` = 'task' AND status_type = 'client' AND name ='CONFIRMED'")[0]-&gt;id_status."',4431,1),</v>
      </c>
      <c r="AK4432" s="16" t="str">
        <f t="shared" si="278"/>
        <v/>
      </c>
      <c r="AL4432" s="16" t="str">
        <f t="shared" si="279"/>
        <v/>
      </c>
    </row>
    <row r="4433" spans="1:38" x14ac:dyDescent="0.25">
      <c r="A4433" s="16" t="s">
        <v>959</v>
      </c>
      <c r="B4433" s="16" t="s">
        <v>62</v>
      </c>
      <c r="C4433" s="16" t="s">
        <v>41</v>
      </c>
      <c r="D4433" s="16" t="s">
        <v>349</v>
      </c>
      <c r="E4433" s="16" t="s">
        <v>1274</v>
      </c>
      <c r="F4433" s="16" t="s">
        <v>77</v>
      </c>
      <c r="G4433" s="16" t="s">
        <v>268</v>
      </c>
      <c r="H4433" s="16" t="s">
        <v>224</v>
      </c>
      <c r="I4433" s="16" t="s">
        <v>65</v>
      </c>
      <c r="J4433" s="16" t="s">
        <v>65</v>
      </c>
      <c r="M4433" s="16" t="s">
        <v>315</v>
      </c>
      <c r="N4433" s="7">
        <v>45330</v>
      </c>
      <c r="O4433" s="9">
        <v>45330</v>
      </c>
      <c r="P4433" t="s">
        <v>3129</v>
      </c>
      <c r="Q4433">
        <v>1</v>
      </c>
      <c r="R4433">
        <v>134</v>
      </c>
      <c r="S4433">
        <v>4</v>
      </c>
      <c r="T4433" t="s">
        <v>4953</v>
      </c>
      <c r="U4433">
        <v>151</v>
      </c>
      <c r="V4433">
        <v>2</v>
      </c>
      <c r="W4433">
        <v>19</v>
      </c>
      <c r="X4433">
        <v>64</v>
      </c>
      <c r="Y4433">
        <v>346</v>
      </c>
      <c r="Z4433">
        <v>30</v>
      </c>
      <c r="AA4433">
        <v>30</v>
      </c>
      <c r="AD4433">
        <v>39</v>
      </c>
      <c r="AE4433">
        <v>4432</v>
      </c>
      <c r="AF4433" s="16" t="s">
        <v>39</v>
      </c>
      <c r="AG4433" s="16"/>
      <c r="AH4433" s="16"/>
      <c r="AI4433" s="16" t="str">
        <f t="shared" si="276"/>
        <v>(151,4,2,19,64,346,30, null, 39, 'Chambers 2025 UK',2025, '2024-02-08','2024-02-08','".Carbon::now()."','".Carbon::now()."'),</v>
      </c>
      <c r="AJ4433" s="16" t="str">
        <f t="shared" si="277"/>
        <v>('".DB::select("SELECT id_status FROM `status` WHERE `element_type` = 'task' AND status_type = 'client' AND name ='CONFIRMED'")[0]-&gt;id_status."',4432,1),</v>
      </c>
      <c r="AK4433" s="16" t="str">
        <f t="shared" si="278"/>
        <v/>
      </c>
      <c r="AL4433" s="16" t="str">
        <f t="shared" si="279"/>
        <v/>
      </c>
    </row>
    <row r="4434" spans="1:38" x14ac:dyDescent="0.25">
      <c r="A4434" s="16" t="s">
        <v>959</v>
      </c>
      <c r="B4434" s="16" t="s">
        <v>62</v>
      </c>
      <c r="C4434" s="16" t="s">
        <v>41</v>
      </c>
      <c r="D4434" s="16" t="s">
        <v>349</v>
      </c>
      <c r="E4434" s="16" t="s">
        <v>1274</v>
      </c>
      <c r="F4434" s="16" t="s">
        <v>77</v>
      </c>
      <c r="G4434" s="16" t="s">
        <v>78</v>
      </c>
      <c r="H4434" s="16" t="s">
        <v>653</v>
      </c>
      <c r="I4434" s="16" t="s">
        <v>65</v>
      </c>
      <c r="J4434" s="16" t="s">
        <v>482</v>
      </c>
      <c r="M4434" s="16" t="s">
        <v>315</v>
      </c>
      <c r="N4434" s="7">
        <v>45330</v>
      </c>
      <c r="O4434" s="9">
        <v>45330</v>
      </c>
      <c r="P4434" t="s">
        <v>3129</v>
      </c>
      <c r="Q4434">
        <v>1</v>
      </c>
      <c r="R4434">
        <v>134</v>
      </c>
      <c r="S4434">
        <v>4</v>
      </c>
      <c r="T4434" t="s">
        <v>4953</v>
      </c>
      <c r="U4434">
        <v>151</v>
      </c>
      <c r="V4434">
        <v>2</v>
      </c>
      <c r="W4434">
        <v>19</v>
      </c>
      <c r="X4434">
        <v>114</v>
      </c>
      <c r="Y4434">
        <v>15</v>
      </c>
      <c r="Z4434">
        <v>30</v>
      </c>
      <c r="AA4434">
        <v>34</v>
      </c>
      <c r="AD4434">
        <v>39</v>
      </c>
      <c r="AE4434">
        <v>4433</v>
      </c>
      <c r="AF4434" s="16" t="s">
        <v>39</v>
      </c>
      <c r="AG4434" s="16"/>
      <c r="AH4434" s="16"/>
      <c r="AI4434" s="16" t="str">
        <f t="shared" si="276"/>
        <v>(151,4,2,19,114,15,34, null, 39, 'Chambers 2025 UK',2025, '2024-02-08','2024-02-08','".Carbon::now()."','".Carbon::now()."'),</v>
      </c>
      <c r="AJ4434" s="16" t="str">
        <f t="shared" si="277"/>
        <v>('".DB::select("SELECT id_status FROM `status` WHERE `element_type` = 'task' AND status_type = 'client' AND name ='CONFIRMED'")[0]-&gt;id_status."',4433,1),</v>
      </c>
      <c r="AK4434" s="16" t="str">
        <f t="shared" si="278"/>
        <v/>
      </c>
      <c r="AL4434" s="16" t="str">
        <f t="shared" si="279"/>
        <v/>
      </c>
    </row>
    <row r="4435" spans="1:38" x14ac:dyDescent="0.25">
      <c r="A4435" s="16" t="s">
        <v>959</v>
      </c>
      <c r="B4435" s="16" t="s">
        <v>62</v>
      </c>
      <c r="C4435" s="16" t="s">
        <v>41</v>
      </c>
      <c r="D4435" s="16" t="s">
        <v>349</v>
      </c>
      <c r="E4435" s="16" t="s">
        <v>1274</v>
      </c>
      <c r="F4435" s="16" t="s">
        <v>77</v>
      </c>
      <c r="G4435" s="16" t="s">
        <v>78</v>
      </c>
      <c r="H4435" s="16" t="s">
        <v>970</v>
      </c>
      <c r="I4435" s="16" t="s">
        <v>65</v>
      </c>
      <c r="J4435" s="16" t="s">
        <v>482</v>
      </c>
      <c r="M4435" s="16" t="s">
        <v>315</v>
      </c>
      <c r="N4435" s="7">
        <v>45330</v>
      </c>
      <c r="O4435" s="9">
        <v>45330</v>
      </c>
      <c r="P4435" t="s">
        <v>3129</v>
      </c>
      <c r="Q4435">
        <v>1</v>
      </c>
      <c r="R4435">
        <v>134</v>
      </c>
      <c r="S4435">
        <v>4</v>
      </c>
      <c r="T4435" t="s">
        <v>4953</v>
      </c>
      <c r="U4435">
        <v>151</v>
      </c>
      <c r="V4435">
        <v>2</v>
      </c>
      <c r="W4435">
        <v>19</v>
      </c>
      <c r="X4435">
        <v>114</v>
      </c>
      <c r="Y4435">
        <v>17</v>
      </c>
      <c r="Z4435">
        <v>30</v>
      </c>
      <c r="AA4435">
        <v>34</v>
      </c>
      <c r="AD4435">
        <v>39</v>
      </c>
      <c r="AE4435">
        <v>4434</v>
      </c>
      <c r="AF4435" s="16" t="s">
        <v>39</v>
      </c>
      <c r="AG4435" s="16"/>
      <c r="AH4435" s="16"/>
      <c r="AI4435" s="16" t="str">
        <f t="shared" si="276"/>
        <v>(151,4,2,19,114,17,34, null, 39, 'Chambers 2025 UK',2025, '2024-02-08','2024-02-08','".Carbon::now()."','".Carbon::now()."'),</v>
      </c>
      <c r="AJ4435" s="16" t="str">
        <f t="shared" si="277"/>
        <v>('".DB::select("SELECT id_status FROM `status` WHERE `element_type` = 'task' AND status_type = 'client' AND name ='CONFIRMED'")[0]-&gt;id_status."',4434,1),</v>
      </c>
      <c r="AK4435" s="16" t="str">
        <f t="shared" si="278"/>
        <v/>
      </c>
      <c r="AL4435" s="16" t="str">
        <f t="shared" si="279"/>
        <v/>
      </c>
    </row>
    <row r="4436" spans="1:38" x14ac:dyDescent="0.25">
      <c r="A4436" s="16" t="s">
        <v>959</v>
      </c>
      <c r="B4436" s="16" t="s">
        <v>62</v>
      </c>
      <c r="C4436" s="16" t="s">
        <v>41</v>
      </c>
      <c r="D4436" s="16" t="s">
        <v>349</v>
      </c>
      <c r="E4436" s="16" t="s">
        <v>1274</v>
      </c>
      <c r="F4436" s="16" t="s">
        <v>77</v>
      </c>
      <c r="G4436" s="16" t="s">
        <v>78</v>
      </c>
      <c r="H4436" s="16" t="s">
        <v>341</v>
      </c>
      <c r="I4436" s="16" t="s">
        <v>65</v>
      </c>
      <c r="J4436" s="16" t="s">
        <v>65</v>
      </c>
      <c r="M4436" s="16" t="s">
        <v>315</v>
      </c>
      <c r="N4436" s="7">
        <v>45330</v>
      </c>
      <c r="O4436" s="9">
        <v>45330</v>
      </c>
      <c r="P4436" t="s">
        <v>3129</v>
      </c>
      <c r="Q4436">
        <v>1</v>
      </c>
      <c r="R4436">
        <v>134</v>
      </c>
      <c r="S4436">
        <v>4</v>
      </c>
      <c r="T4436" t="s">
        <v>4953</v>
      </c>
      <c r="U4436">
        <v>151</v>
      </c>
      <c r="V4436">
        <v>2</v>
      </c>
      <c r="W4436">
        <v>19</v>
      </c>
      <c r="X4436">
        <v>114</v>
      </c>
      <c r="Y4436">
        <v>30</v>
      </c>
      <c r="Z4436">
        <v>30</v>
      </c>
      <c r="AA4436">
        <v>30</v>
      </c>
      <c r="AD4436">
        <v>39</v>
      </c>
      <c r="AE4436">
        <v>4435</v>
      </c>
      <c r="AF4436" s="16" t="s">
        <v>39</v>
      </c>
      <c r="AG4436" s="16"/>
      <c r="AH4436" s="16"/>
      <c r="AI4436" s="16" t="str">
        <f t="shared" si="276"/>
        <v>(151,4,2,19,114,30,30, null, 39, 'Chambers 2025 UK',2025, '2024-02-08','2024-02-08','".Carbon::now()."','".Carbon::now()."'),</v>
      </c>
      <c r="AJ4436" s="16" t="str">
        <f t="shared" si="277"/>
        <v>('".DB::select("SELECT id_status FROM `status` WHERE `element_type` = 'task' AND status_type = 'client' AND name ='CONFIRMED'")[0]-&gt;id_status."',4435,1),</v>
      </c>
      <c r="AK4436" s="16" t="str">
        <f t="shared" si="278"/>
        <v/>
      </c>
      <c r="AL4436" s="16" t="str">
        <f t="shared" si="279"/>
        <v/>
      </c>
    </row>
    <row r="4437" spans="1:38" x14ac:dyDescent="0.25">
      <c r="A4437" s="16" t="s">
        <v>959</v>
      </c>
      <c r="B4437" s="16" t="s">
        <v>62</v>
      </c>
      <c r="C4437" s="16" t="s">
        <v>41</v>
      </c>
      <c r="D4437" s="16" t="s">
        <v>349</v>
      </c>
      <c r="E4437" s="16" t="s">
        <v>1274</v>
      </c>
      <c r="F4437" s="16" t="s">
        <v>77</v>
      </c>
      <c r="G4437" s="16" t="s">
        <v>78</v>
      </c>
      <c r="H4437" s="16" t="s">
        <v>971</v>
      </c>
      <c r="I4437" s="16" t="s">
        <v>65</v>
      </c>
      <c r="J4437" s="16" t="s">
        <v>482</v>
      </c>
      <c r="M4437" s="16" t="s">
        <v>315</v>
      </c>
      <c r="N4437" s="7">
        <v>45330</v>
      </c>
      <c r="O4437" s="9">
        <v>45330</v>
      </c>
      <c r="P4437" t="s">
        <v>3129</v>
      </c>
      <c r="Q4437">
        <v>1</v>
      </c>
      <c r="R4437">
        <v>134</v>
      </c>
      <c r="S4437">
        <v>4</v>
      </c>
      <c r="T4437" t="s">
        <v>4953</v>
      </c>
      <c r="U4437">
        <v>151</v>
      </c>
      <c r="V4437">
        <v>2</v>
      </c>
      <c r="W4437">
        <v>19</v>
      </c>
      <c r="X4437">
        <v>114</v>
      </c>
      <c r="Y4437">
        <v>36</v>
      </c>
      <c r="Z4437">
        <v>30</v>
      </c>
      <c r="AA4437">
        <v>34</v>
      </c>
      <c r="AD4437">
        <v>39</v>
      </c>
      <c r="AE4437">
        <v>4436</v>
      </c>
      <c r="AF4437" s="16" t="s">
        <v>24</v>
      </c>
      <c r="AG4437" s="16"/>
      <c r="AH4437" s="16"/>
      <c r="AI4437" s="16" t="str">
        <f t="shared" si="276"/>
        <v>(151,4,2,19,114,36,34, null, 39, 'Chambers 2025 UK',2025, '2024-02-08','2024-02-08','".Carbon::now()."','".Carbon::now()."'),</v>
      </c>
      <c r="AJ4437" s="16" t="str">
        <f t="shared" si="277"/>
        <v>('".DB::select("SELECT id_status FROM `status` WHERE `element_type` = 'task' AND status_type = 'client' AND name ='CANCELLED'")[0]-&gt;id_status."',4436,1),</v>
      </c>
      <c r="AK4437" s="16" t="str">
        <f t="shared" si="278"/>
        <v/>
      </c>
      <c r="AL4437" s="16" t="str">
        <f t="shared" si="279"/>
        <v/>
      </c>
    </row>
    <row r="4438" spans="1:38" x14ac:dyDescent="0.25">
      <c r="A4438" s="16" t="s">
        <v>959</v>
      </c>
      <c r="B4438" s="16" t="s">
        <v>62</v>
      </c>
      <c r="C4438" s="16" t="s">
        <v>41</v>
      </c>
      <c r="D4438" s="16" t="s">
        <v>349</v>
      </c>
      <c r="E4438" s="16" t="s">
        <v>1274</v>
      </c>
      <c r="F4438" s="16" t="s">
        <v>77</v>
      </c>
      <c r="G4438" s="16" t="s">
        <v>78</v>
      </c>
      <c r="H4438" s="16" t="s">
        <v>238</v>
      </c>
      <c r="I4438" s="16" t="s">
        <v>65</v>
      </c>
      <c r="J4438" s="16" t="s">
        <v>482</v>
      </c>
      <c r="M4438" s="16" t="s">
        <v>315</v>
      </c>
      <c r="N4438" s="7">
        <v>45330</v>
      </c>
      <c r="O4438" s="9">
        <v>45330</v>
      </c>
      <c r="P4438" t="s">
        <v>3129</v>
      </c>
      <c r="Q4438">
        <v>1</v>
      </c>
      <c r="R4438">
        <v>134</v>
      </c>
      <c r="S4438">
        <v>4</v>
      </c>
      <c r="T4438" t="s">
        <v>4953</v>
      </c>
      <c r="U4438">
        <v>151</v>
      </c>
      <c r="V4438">
        <v>2</v>
      </c>
      <c r="W4438">
        <v>19</v>
      </c>
      <c r="X4438">
        <v>114</v>
      </c>
      <c r="Y4438">
        <v>43</v>
      </c>
      <c r="Z4438">
        <v>30</v>
      </c>
      <c r="AA4438">
        <v>34</v>
      </c>
      <c r="AD4438">
        <v>39</v>
      </c>
      <c r="AE4438">
        <v>4437</v>
      </c>
      <c r="AF4438" s="16" t="s">
        <v>39</v>
      </c>
      <c r="AG4438" s="16"/>
      <c r="AH4438" s="16"/>
      <c r="AI4438" s="16" t="str">
        <f t="shared" si="276"/>
        <v>(151,4,2,19,114,43,34, null, 39, 'Chambers 2025 UK',2025, '2024-02-08','2024-02-08','".Carbon::now()."','".Carbon::now()."'),</v>
      </c>
      <c r="AJ4438" s="16" t="str">
        <f t="shared" si="277"/>
        <v>('".DB::select("SELECT id_status FROM `status` WHERE `element_type` = 'task' AND status_type = 'client' AND name ='CONFIRMED'")[0]-&gt;id_status."',4437,1),</v>
      </c>
      <c r="AK4438" s="16" t="str">
        <f t="shared" si="278"/>
        <v/>
      </c>
      <c r="AL4438" s="16" t="str">
        <f t="shared" si="279"/>
        <v/>
      </c>
    </row>
    <row r="4439" spans="1:38" x14ac:dyDescent="0.25">
      <c r="A4439" s="16" t="s">
        <v>959</v>
      </c>
      <c r="B4439" s="16" t="s">
        <v>62</v>
      </c>
      <c r="C4439" s="16" t="s">
        <v>41</v>
      </c>
      <c r="D4439" s="16" t="s">
        <v>349</v>
      </c>
      <c r="E4439" s="16" t="s">
        <v>1274</v>
      </c>
      <c r="F4439" s="16" t="s">
        <v>77</v>
      </c>
      <c r="G4439" s="16" t="s">
        <v>78</v>
      </c>
      <c r="H4439" s="16" t="s">
        <v>1275</v>
      </c>
      <c r="I4439" s="16" t="s">
        <v>65</v>
      </c>
      <c r="J4439" s="16" t="s">
        <v>65</v>
      </c>
      <c r="M4439" s="16" t="s">
        <v>315</v>
      </c>
      <c r="N4439" s="7">
        <v>45330</v>
      </c>
      <c r="O4439" s="9">
        <v>45330</v>
      </c>
      <c r="P4439" t="s">
        <v>3129</v>
      </c>
      <c r="Q4439">
        <v>1</v>
      </c>
      <c r="R4439">
        <v>134</v>
      </c>
      <c r="S4439">
        <v>4</v>
      </c>
      <c r="T4439" t="s">
        <v>4953</v>
      </c>
      <c r="U4439">
        <v>151</v>
      </c>
      <c r="V4439">
        <v>2</v>
      </c>
      <c r="W4439">
        <v>19</v>
      </c>
      <c r="X4439">
        <v>114</v>
      </c>
      <c r="Y4439">
        <v>49</v>
      </c>
      <c r="Z4439">
        <v>30</v>
      </c>
      <c r="AA4439">
        <v>30</v>
      </c>
      <c r="AD4439">
        <v>39</v>
      </c>
      <c r="AE4439">
        <v>4438</v>
      </c>
      <c r="AF4439" s="16" t="s">
        <v>39</v>
      </c>
      <c r="AG4439" s="16"/>
      <c r="AH4439" s="16"/>
      <c r="AI4439" s="16" t="str">
        <f t="shared" si="276"/>
        <v>(151,4,2,19,114,49,30, null, 39, 'Chambers 2025 UK',2025, '2024-02-08','2024-02-08','".Carbon::now()."','".Carbon::now()."'),</v>
      </c>
      <c r="AJ4439" s="16" t="str">
        <f t="shared" si="277"/>
        <v>('".DB::select("SELECT id_status FROM `status` WHERE `element_type` = 'task' AND status_type = 'client' AND name ='CONFIRMED'")[0]-&gt;id_status."',4438,1),</v>
      </c>
      <c r="AK4439" s="16" t="str">
        <f t="shared" si="278"/>
        <v/>
      </c>
      <c r="AL4439" s="16" t="str">
        <f t="shared" si="279"/>
        <v/>
      </c>
    </row>
    <row r="4440" spans="1:38" x14ac:dyDescent="0.25">
      <c r="A4440" s="16" t="s">
        <v>959</v>
      </c>
      <c r="B4440" s="16" t="s">
        <v>62</v>
      </c>
      <c r="C4440" s="16" t="s">
        <v>41</v>
      </c>
      <c r="D4440" s="16" t="s">
        <v>349</v>
      </c>
      <c r="E4440" s="16" t="s">
        <v>1274</v>
      </c>
      <c r="F4440" s="16" t="s">
        <v>77</v>
      </c>
      <c r="G4440" s="16" t="s">
        <v>78</v>
      </c>
      <c r="H4440" s="16" t="s">
        <v>804</v>
      </c>
      <c r="I4440" s="16" t="s">
        <v>65</v>
      </c>
      <c r="J4440" s="16" t="s">
        <v>65</v>
      </c>
      <c r="M4440" s="16" t="s">
        <v>315</v>
      </c>
      <c r="N4440" s="7">
        <v>45330</v>
      </c>
      <c r="O4440" s="9">
        <v>45330</v>
      </c>
      <c r="P4440" t="s">
        <v>3129</v>
      </c>
      <c r="Q4440">
        <v>1</v>
      </c>
      <c r="R4440">
        <v>134</v>
      </c>
      <c r="S4440">
        <v>4</v>
      </c>
      <c r="T4440" t="s">
        <v>4953</v>
      </c>
      <c r="U4440">
        <v>151</v>
      </c>
      <c r="V4440">
        <v>2</v>
      </c>
      <c r="W4440">
        <v>19</v>
      </c>
      <c r="X4440">
        <v>114</v>
      </c>
      <c r="Y4440">
        <v>56</v>
      </c>
      <c r="Z4440">
        <v>30</v>
      </c>
      <c r="AA4440">
        <v>30</v>
      </c>
      <c r="AD4440">
        <v>39</v>
      </c>
      <c r="AE4440">
        <v>4439</v>
      </c>
      <c r="AF4440" s="16" t="s">
        <v>39</v>
      </c>
      <c r="AG4440" s="16"/>
      <c r="AH4440" s="16"/>
      <c r="AI4440" s="16" t="str">
        <f t="shared" si="276"/>
        <v>(151,4,2,19,114,56,30, null, 39, 'Chambers 2025 UK',2025, '2024-02-08','2024-02-08','".Carbon::now()."','".Carbon::now()."'),</v>
      </c>
      <c r="AJ4440" s="16" t="str">
        <f t="shared" si="277"/>
        <v>('".DB::select("SELECT id_status FROM `status` WHERE `element_type` = 'task' AND status_type = 'client' AND name ='CONFIRMED'")[0]-&gt;id_status."',4439,1),</v>
      </c>
      <c r="AK4440" s="16" t="str">
        <f t="shared" si="278"/>
        <v/>
      </c>
      <c r="AL4440" s="16" t="str">
        <f t="shared" si="279"/>
        <v/>
      </c>
    </row>
    <row r="4441" spans="1:38" x14ac:dyDescent="0.25">
      <c r="A4441" s="16" t="s">
        <v>959</v>
      </c>
      <c r="B4441" s="16" t="s">
        <v>62</v>
      </c>
      <c r="C4441" s="16" t="s">
        <v>41</v>
      </c>
      <c r="D4441" s="16" t="s">
        <v>349</v>
      </c>
      <c r="E4441" s="16" t="s">
        <v>1274</v>
      </c>
      <c r="F4441" s="16" t="s">
        <v>77</v>
      </c>
      <c r="G4441" s="16" t="s">
        <v>78</v>
      </c>
      <c r="H4441" s="16" t="s">
        <v>973</v>
      </c>
      <c r="I4441" s="16" t="s">
        <v>65</v>
      </c>
      <c r="J4441" s="16" t="s">
        <v>65</v>
      </c>
      <c r="M4441" s="16" t="s">
        <v>315</v>
      </c>
      <c r="N4441" s="7">
        <v>45330</v>
      </c>
      <c r="O4441" s="9">
        <v>45330</v>
      </c>
      <c r="P4441" t="s">
        <v>3129</v>
      </c>
      <c r="Q4441">
        <v>1</v>
      </c>
      <c r="R4441">
        <v>134</v>
      </c>
      <c r="S4441">
        <v>4</v>
      </c>
      <c r="T4441" t="s">
        <v>4953</v>
      </c>
      <c r="U4441">
        <v>151</v>
      </c>
      <c r="V4441">
        <v>2</v>
      </c>
      <c r="W4441">
        <v>19</v>
      </c>
      <c r="X4441">
        <v>114</v>
      </c>
      <c r="Y4441">
        <v>63</v>
      </c>
      <c r="Z4441">
        <v>30</v>
      </c>
      <c r="AA4441">
        <v>30</v>
      </c>
      <c r="AD4441">
        <v>39</v>
      </c>
      <c r="AE4441">
        <v>4440</v>
      </c>
      <c r="AF4441" s="16" t="s">
        <v>39</v>
      </c>
      <c r="AG4441" s="16"/>
      <c r="AH4441" s="16"/>
      <c r="AI4441" s="16" t="str">
        <f t="shared" si="276"/>
        <v>(151,4,2,19,114,63,30, null, 39, 'Chambers 2025 UK',2025, '2024-02-08','2024-02-08','".Carbon::now()."','".Carbon::now()."'),</v>
      </c>
      <c r="AJ4441" s="16" t="str">
        <f t="shared" si="277"/>
        <v>('".DB::select("SELECT id_status FROM `status` WHERE `element_type` = 'task' AND status_type = 'client' AND name ='CONFIRMED'")[0]-&gt;id_status."',4440,1),</v>
      </c>
      <c r="AK4441" s="16" t="str">
        <f t="shared" si="278"/>
        <v/>
      </c>
      <c r="AL4441" s="16" t="str">
        <f t="shared" si="279"/>
        <v/>
      </c>
    </row>
    <row r="4442" spans="1:38" x14ac:dyDescent="0.25">
      <c r="A4442" s="16" t="s">
        <v>959</v>
      </c>
      <c r="B4442" s="16" t="s">
        <v>62</v>
      </c>
      <c r="C4442" s="16" t="s">
        <v>41</v>
      </c>
      <c r="D4442" s="16" t="s">
        <v>349</v>
      </c>
      <c r="E4442" s="16" t="s">
        <v>1274</v>
      </c>
      <c r="F4442" s="16" t="s">
        <v>77</v>
      </c>
      <c r="G4442" s="16" t="s">
        <v>78</v>
      </c>
      <c r="H4442" s="16" t="s">
        <v>276</v>
      </c>
      <c r="I4442" s="16" t="s">
        <v>65</v>
      </c>
      <c r="J4442" s="16" t="s">
        <v>65</v>
      </c>
      <c r="M4442" s="16" t="s">
        <v>315</v>
      </c>
      <c r="N4442" s="7">
        <v>45330</v>
      </c>
      <c r="O4442" s="9">
        <v>45330</v>
      </c>
      <c r="P4442" t="s">
        <v>3129</v>
      </c>
      <c r="Q4442">
        <v>1</v>
      </c>
      <c r="R4442">
        <v>134</v>
      </c>
      <c r="S4442">
        <v>4</v>
      </c>
      <c r="T4442" t="s">
        <v>4953</v>
      </c>
      <c r="U4442">
        <v>151</v>
      </c>
      <c r="V4442">
        <v>2</v>
      </c>
      <c r="W4442">
        <v>19</v>
      </c>
      <c r="X4442">
        <v>114</v>
      </c>
      <c r="Y4442">
        <v>107</v>
      </c>
      <c r="Z4442">
        <v>30</v>
      </c>
      <c r="AA4442">
        <v>30</v>
      </c>
      <c r="AD4442">
        <v>39</v>
      </c>
      <c r="AE4442">
        <v>4441</v>
      </c>
      <c r="AF4442" s="16" t="s">
        <v>39</v>
      </c>
      <c r="AG4442" s="16"/>
      <c r="AH4442" s="16"/>
      <c r="AI4442" s="16" t="str">
        <f t="shared" si="276"/>
        <v>(151,4,2,19,114,107,30, null, 39, 'Chambers 2025 UK',2025, '2024-02-08','2024-02-08','".Carbon::now()."','".Carbon::now()."'),</v>
      </c>
      <c r="AJ4442" s="16" t="str">
        <f t="shared" si="277"/>
        <v>('".DB::select("SELECT id_status FROM `status` WHERE `element_type` = 'task' AND status_type = 'client' AND name ='CONFIRMED'")[0]-&gt;id_status."',4441,1),</v>
      </c>
      <c r="AK4442" s="16" t="str">
        <f t="shared" si="278"/>
        <v/>
      </c>
      <c r="AL4442" s="16" t="str">
        <f t="shared" si="279"/>
        <v/>
      </c>
    </row>
    <row r="4443" spans="1:38" x14ac:dyDescent="0.25">
      <c r="A4443" s="16" t="s">
        <v>959</v>
      </c>
      <c r="B4443" s="16" t="s">
        <v>62</v>
      </c>
      <c r="C4443" s="16" t="s">
        <v>41</v>
      </c>
      <c r="D4443" s="16" t="s">
        <v>349</v>
      </c>
      <c r="E4443" s="16" t="s">
        <v>1274</v>
      </c>
      <c r="F4443" s="16" t="s">
        <v>77</v>
      </c>
      <c r="G4443" s="16" t="s">
        <v>78</v>
      </c>
      <c r="H4443" s="16" t="s">
        <v>974</v>
      </c>
      <c r="I4443" s="16" t="s">
        <v>65</v>
      </c>
      <c r="J4443" s="16" t="s">
        <v>65</v>
      </c>
      <c r="M4443" s="16" t="s">
        <v>315</v>
      </c>
      <c r="N4443" s="7">
        <v>45330</v>
      </c>
      <c r="O4443" s="9">
        <v>45330</v>
      </c>
      <c r="P4443" t="s">
        <v>3129</v>
      </c>
      <c r="Q4443">
        <v>1</v>
      </c>
      <c r="R4443">
        <v>134</v>
      </c>
      <c r="S4443">
        <v>4</v>
      </c>
      <c r="T4443" t="s">
        <v>4953</v>
      </c>
      <c r="U4443">
        <v>151</v>
      </c>
      <c r="V4443">
        <v>2</v>
      </c>
      <c r="W4443">
        <v>19</v>
      </c>
      <c r="X4443">
        <v>114</v>
      </c>
      <c r="Y4443">
        <v>109</v>
      </c>
      <c r="Z4443">
        <v>30</v>
      </c>
      <c r="AA4443">
        <v>30</v>
      </c>
      <c r="AD4443">
        <v>39</v>
      </c>
      <c r="AE4443">
        <v>4442</v>
      </c>
      <c r="AF4443" s="16" t="s">
        <v>39</v>
      </c>
      <c r="AG4443" s="16"/>
      <c r="AH4443" s="16"/>
      <c r="AI4443" s="16" t="str">
        <f t="shared" si="276"/>
        <v>(151,4,2,19,114,109,30, null, 39, 'Chambers 2025 UK',2025, '2024-02-08','2024-02-08','".Carbon::now()."','".Carbon::now()."'),</v>
      </c>
      <c r="AJ4443" s="16" t="str">
        <f t="shared" si="277"/>
        <v>('".DB::select("SELECT id_status FROM `status` WHERE `element_type` = 'task' AND status_type = 'client' AND name ='CONFIRMED'")[0]-&gt;id_status."',4442,1),</v>
      </c>
      <c r="AK4443" s="16" t="str">
        <f t="shared" si="278"/>
        <v/>
      </c>
      <c r="AL4443" s="16" t="str">
        <f t="shared" si="279"/>
        <v/>
      </c>
    </row>
    <row r="4444" spans="1:38" x14ac:dyDescent="0.25">
      <c r="A4444" s="16" t="s">
        <v>959</v>
      </c>
      <c r="B4444" s="16" t="s">
        <v>62</v>
      </c>
      <c r="C4444" s="16" t="s">
        <v>41</v>
      </c>
      <c r="D4444" s="16" t="s">
        <v>349</v>
      </c>
      <c r="E4444" s="16" t="s">
        <v>1274</v>
      </c>
      <c r="F4444" s="16" t="s">
        <v>77</v>
      </c>
      <c r="G4444" s="16" t="s">
        <v>78</v>
      </c>
      <c r="H4444" s="16" t="s">
        <v>681</v>
      </c>
      <c r="I4444" s="16" t="s">
        <v>65</v>
      </c>
      <c r="J4444" s="16" t="s">
        <v>65</v>
      </c>
      <c r="M4444" s="16" t="s">
        <v>315</v>
      </c>
      <c r="N4444" s="7">
        <v>45330</v>
      </c>
      <c r="O4444" s="9">
        <v>45330</v>
      </c>
      <c r="P4444" t="s">
        <v>3129</v>
      </c>
      <c r="Q4444">
        <v>1</v>
      </c>
      <c r="R4444">
        <v>134</v>
      </c>
      <c r="S4444">
        <v>4</v>
      </c>
      <c r="T4444" t="s">
        <v>4953</v>
      </c>
      <c r="U4444">
        <v>151</v>
      </c>
      <c r="V4444">
        <v>2</v>
      </c>
      <c r="W4444">
        <v>19</v>
      </c>
      <c r="X4444">
        <v>114</v>
      </c>
      <c r="Y4444">
        <v>144</v>
      </c>
      <c r="Z4444">
        <v>30</v>
      </c>
      <c r="AA4444">
        <v>30</v>
      </c>
      <c r="AD4444">
        <v>39</v>
      </c>
      <c r="AE4444">
        <v>4443</v>
      </c>
      <c r="AF4444" s="16" t="s">
        <v>39</v>
      </c>
      <c r="AG4444" s="16"/>
      <c r="AH4444" s="16"/>
      <c r="AI4444" s="16" t="str">
        <f t="shared" si="276"/>
        <v>(151,4,2,19,114,144,30, null, 39, 'Chambers 2025 UK',2025, '2024-02-08','2024-02-08','".Carbon::now()."','".Carbon::now()."'),</v>
      </c>
      <c r="AJ4444" s="16" t="str">
        <f t="shared" si="277"/>
        <v>('".DB::select("SELECT id_status FROM `status` WHERE `element_type` = 'task' AND status_type = 'client' AND name ='CONFIRMED'")[0]-&gt;id_status."',4443,1),</v>
      </c>
      <c r="AK4444" s="16" t="str">
        <f t="shared" si="278"/>
        <v/>
      </c>
      <c r="AL4444" s="16" t="str">
        <f t="shared" si="279"/>
        <v/>
      </c>
    </row>
    <row r="4445" spans="1:38" x14ac:dyDescent="0.25">
      <c r="A4445" s="16" t="s">
        <v>959</v>
      </c>
      <c r="B4445" s="16" t="s">
        <v>62</v>
      </c>
      <c r="C4445" s="16" t="s">
        <v>41</v>
      </c>
      <c r="D4445" s="16" t="s">
        <v>349</v>
      </c>
      <c r="E4445" s="16" t="s">
        <v>1274</v>
      </c>
      <c r="F4445" s="16" t="s">
        <v>77</v>
      </c>
      <c r="G4445" s="16" t="s">
        <v>78</v>
      </c>
      <c r="H4445" s="16" t="s">
        <v>599</v>
      </c>
      <c r="I4445" s="16" t="s">
        <v>65</v>
      </c>
      <c r="J4445" s="16" t="s">
        <v>482</v>
      </c>
      <c r="M4445" s="16" t="s">
        <v>315</v>
      </c>
      <c r="N4445" s="7">
        <v>45330</v>
      </c>
      <c r="O4445" s="9">
        <v>45330</v>
      </c>
      <c r="P4445" t="s">
        <v>3129</v>
      </c>
      <c r="Q4445">
        <v>1</v>
      </c>
      <c r="R4445">
        <v>134</v>
      </c>
      <c r="S4445">
        <v>4</v>
      </c>
      <c r="T4445" t="s">
        <v>4953</v>
      </c>
      <c r="U4445">
        <v>151</v>
      </c>
      <c r="V4445">
        <v>2</v>
      </c>
      <c r="W4445">
        <v>19</v>
      </c>
      <c r="X4445">
        <v>114</v>
      </c>
      <c r="Y4445">
        <v>187</v>
      </c>
      <c r="Z4445">
        <v>30</v>
      </c>
      <c r="AA4445">
        <v>34</v>
      </c>
      <c r="AD4445">
        <v>39</v>
      </c>
      <c r="AE4445">
        <v>4444</v>
      </c>
      <c r="AF4445" s="16" t="s">
        <v>39</v>
      </c>
      <c r="AG4445" s="16"/>
      <c r="AH4445" s="16"/>
      <c r="AI4445" s="16" t="str">
        <f t="shared" si="276"/>
        <v>(151,4,2,19,114,187,34, null, 39, 'Chambers 2025 UK',2025, '2024-02-08','2024-02-08','".Carbon::now()."','".Carbon::now()."'),</v>
      </c>
      <c r="AJ4445" s="16" t="str">
        <f t="shared" si="277"/>
        <v>('".DB::select("SELECT id_status FROM `status` WHERE `element_type` = 'task' AND status_type = 'client' AND name ='CONFIRMED'")[0]-&gt;id_status."',4444,1),</v>
      </c>
      <c r="AK4445" s="16" t="str">
        <f t="shared" si="278"/>
        <v/>
      </c>
      <c r="AL4445" s="16" t="str">
        <f t="shared" si="279"/>
        <v/>
      </c>
    </row>
    <row r="4446" spans="1:38" x14ac:dyDescent="0.25">
      <c r="A4446" s="16" t="s">
        <v>959</v>
      </c>
      <c r="B4446" s="16" t="s">
        <v>62</v>
      </c>
      <c r="C4446" s="16" t="s">
        <v>41</v>
      </c>
      <c r="D4446" s="16" t="s">
        <v>349</v>
      </c>
      <c r="E4446" s="16" t="s">
        <v>1274</v>
      </c>
      <c r="F4446" s="16" t="s">
        <v>77</v>
      </c>
      <c r="G4446" s="16" t="s">
        <v>78</v>
      </c>
      <c r="H4446" s="16" t="s">
        <v>277</v>
      </c>
      <c r="I4446" s="16" t="s">
        <v>65</v>
      </c>
      <c r="J4446" s="16" t="s">
        <v>65</v>
      </c>
      <c r="M4446" s="16" t="s">
        <v>315</v>
      </c>
      <c r="N4446" s="7">
        <v>45330</v>
      </c>
      <c r="O4446" s="9">
        <v>45330</v>
      </c>
      <c r="P4446" t="s">
        <v>3129</v>
      </c>
      <c r="Q4446">
        <v>1</v>
      </c>
      <c r="R4446">
        <v>134</v>
      </c>
      <c r="S4446">
        <v>4</v>
      </c>
      <c r="T4446" t="s">
        <v>4953</v>
      </c>
      <c r="U4446">
        <v>151</v>
      </c>
      <c r="V4446">
        <v>2</v>
      </c>
      <c r="W4446">
        <v>19</v>
      </c>
      <c r="X4446">
        <v>114</v>
      </c>
      <c r="Y4446">
        <v>188</v>
      </c>
      <c r="Z4446">
        <v>30</v>
      </c>
      <c r="AA4446">
        <v>30</v>
      </c>
      <c r="AD4446">
        <v>39</v>
      </c>
      <c r="AE4446">
        <v>4445</v>
      </c>
      <c r="AF4446" s="16" t="s">
        <v>39</v>
      </c>
      <c r="AG4446" s="16"/>
      <c r="AH4446" s="16"/>
      <c r="AI4446" s="16" t="str">
        <f t="shared" si="276"/>
        <v>(151,4,2,19,114,188,30, null, 39, 'Chambers 2025 UK',2025, '2024-02-08','2024-02-08','".Carbon::now()."','".Carbon::now()."'),</v>
      </c>
      <c r="AJ4446" s="16" t="str">
        <f t="shared" si="277"/>
        <v>('".DB::select("SELECT id_status FROM `status` WHERE `element_type` = 'task' AND status_type = 'client' AND name ='CONFIRMED'")[0]-&gt;id_status."',4445,1),</v>
      </c>
      <c r="AK4446" s="16" t="str">
        <f t="shared" si="278"/>
        <v/>
      </c>
      <c r="AL4446" s="16" t="str">
        <f t="shared" si="279"/>
        <v/>
      </c>
    </row>
    <row r="4447" spans="1:38" x14ac:dyDescent="0.25">
      <c r="A4447" s="16" t="s">
        <v>959</v>
      </c>
      <c r="B4447" s="16" t="s">
        <v>62</v>
      </c>
      <c r="C4447" s="16" t="s">
        <v>41</v>
      </c>
      <c r="D4447" s="16" t="s">
        <v>349</v>
      </c>
      <c r="E4447" s="16" t="s">
        <v>1274</v>
      </c>
      <c r="F4447" s="16" t="s">
        <v>77</v>
      </c>
      <c r="G4447" s="16" t="s">
        <v>78</v>
      </c>
      <c r="H4447" s="16" t="s">
        <v>419</v>
      </c>
      <c r="I4447" s="16" t="s">
        <v>65</v>
      </c>
      <c r="J4447" s="16" t="s">
        <v>482</v>
      </c>
      <c r="M4447" s="16" t="s">
        <v>315</v>
      </c>
      <c r="N4447" s="7">
        <v>45330</v>
      </c>
      <c r="O4447" s="9">
        <v>45330</v>
      </c>
      <c r="P4447" t="s">
        <v>3129</v>
      </c>
      <c r="Q4447">
        <v>1</v>
      </c>
      <c r="R4447">
        <v>134</v>
      </c>
      <c r="S4447">
        <v>4</v>
      </c>
      <c r="T4447" t="s">
        <v>4953</v>
      </c>
      <c r="U4447">
        <v>151</v>
      </c>
      <c r="V4447">
        <v>2</v>
      </c>
      <c r="W4447">
        <v>19</v>
      </c>
      <c r="X4447">
        <v>114</v>
      </c>
      <c r="Y4447">
        <v>220</v>
      </c>
      <c r="Z4447">
        <v>30</v>
      </c>
      <c r="AA4447">
        <v>34</v>
      </c>
      <c r="AD4447">
        <v>39</v>
      </c>
      <c r="AE4447">
        <v>4446</v>
      </c>
      <c r="AF4447" s="16" t="s">
        <v>39</v>
      </c>
      <c r="AG4447" s="16"/>
      <c r="AH4447" s="16"/>
      <c r="AI4447" s="16" t="str">
        <f t="shared" si="276"/>
        <v>(151,4,2,19,114,220,34, null, 39, 'Chambers 2025 UK',2025, '2024-02-08','2024-02-08','".Carbon::now()."','".Carbon::now()."'),</v>
      </c>
      <c r="AJ4447" s="16" t="str">
        <f t="shared" si="277"/>
        <v>('".DB::select("SELECT id_status FROM `status` WHERE `element_type` = 'task' AND status_type = 'client' AND name ='CONFIRMED'")[0]-&gt;id_status."',4446,1),</v>
      </c>
      <c r="AK4447" s="16" t="str">
        <f t="shared" si="278"/>
        <v/>
      </c>
      <c r="AL4447" s="16" t="str">
        <f t="shared" si="279"/>
        <v/>
      </c>
    </row>
    <row r="4448" spans="1:38" x14ac:dyDescent="0.25">
      <c r="A4448" s="16" t="s">
        <v>959</v>
      </c>
      <c r="B4448" s="16" t="s">
        <v>62</v>
      </c>
      <c r="C4448" s="16" t="s">
        <v>41</v>
      </c>
      <c r="D4448" s="16" t="s">
        <v>349</v>
      </c>
      <c r="E4448" s="16" t="s">
        <v>1274</v>
      </c>
      <c r="F4448" s="16" t="s">
        <v>77</v>
      </c>
      <c r="G4448" s="16" t="s">
        <v>78</v>
      </c>
      <c r="H4448" s="16" t="s">
        <v>342</v>
      </c>
      <c r="I4448" s="16" t="s">
        <v>65</v>
      </c>
      <c r="J4448" s="16" t="s">
        <v>482</v>
      </c>
      <c r="M4448" s="16" t="s">
        <v>315</v>
      </c>
      <c r="N4448" s="7">
        <v>45330</v>
      </c>
      <c r="O4448" s="9">
        <v>45330</v>
      </c>
      <c r="P4448" t="s">
        <v>3129</v>
      </c>
      <c r="Q4448">
        <v>1</v>
      </c>
      <c r="R4448">
        <v>134</v>
      </c>
      <c r="S4448">
        <v>4</v>
      </c>
      <c r="T4448" t="s">
        <v>4953</v>
      </c>
      <c r="U4448">
        <v>151</v>
      </c>
      <c r="V4448">
        <v>2</v>
      </c>
      <c r="W4448">
        <v>19</v>
      </c>
      <c r="X4448">
        <v>114</v>
      </c>
      <c r="Y4448">
        <v>240</v>
      </c>
      <c r="Z4448">
        <v>30</v>
      </c>
      <c r="AA4448">
        <v>34</v>
      </c>
      <c r="AD4448">
        <v>39</v>
      </c>
      <c r="AE4448">
        <v>4447</v>
      </c>
      <c r="AF4448" s="16" t="s">
        <v>39</v>
      </c>
      <c r="AG4448" s="16"/>
      <c r="AH4448" s="16"/>
      <c r="AI4448" s="16" t="str">
        <f t="shared" si="276"/>
        <v>(151,4,2,19,114,240,34, null, 39, 'Chambers 2025 UK',2025, '2024-02-08','2024-02-08','".Carbon::now()."','".Carbon::now()."'),</v>
      </c>
      <c r="AJ4448" s="16" t="str">
        <f t="shared" si="277"/>
        <v>('".DB::select("SELECT id_status FROM `status` WHERE `element_type` = 'task' AND status_type = 'client' AND name ='CONFIRMED'")[0]-&gt;id_status."',4447,1),</v>
      </c>
      <c r="AK4448" s="16" t="str">
        <f t="shared" si="278"/>
        <v/>
      </c>
      <c r="AL4448" s="16" t="str">
        <f t="shared" si="279"/>
        <v/>
      </c>
    </row>
    <row r="4449" spans="1:38" x14ac:dyDescent="0.25">
      <c r="A4449" s="16" t="s">
        <v>959</v>
      </c>
      <c r="B4449" s="16" t="s">
        <v>62</v>
      </c>
      <c r="C4449" s="16" t="s">
        <v>41</v>
      </c>
      <c r="D4449" s="16" t="s">
        <v>349</v>
      </c>
      <c r="E4449" s="16" t="s">
        <v>1274</v>
      </c>
      <c r="F4449" s="16" t="s">
        <v>77</v>
      </c>
      <c r="G4449" s="16" t="s">
        <v>78</v>
      </c>
      <c r="H4449" s="16" t="s">
        <v>421</v>
      </c>
      <c r="I4449" s="16" t="s">
        <v>65</v>
      </c>
      <c r="J4449" s="16" t="s">
        <v>482</v>
      </c>
      <c r="M4449" s="16" t="s">
        <v>315</v>
      </c>
      <c r="N4449" s="7">
        <v>45330</v>
      </c>
      <c r="O4449" s="9">
        <v>45330</v>
      </c>
      <c r="P4449" t="s">
        <v>3129</v>
      </c>
      <c r="Q4449">
        <v>1</v>
      </c>
      <c r="R4449">
        <v>134</v>
      </c>
      <c r="S4449">
        <v>4</v>
      </c>
      <c r="T4449" t="s">
        <v>4953</v>
      </c>
      <c r="U4449">
        <v>151</v>
      </c>
      <c r="V4449">
        <v>2</v>
      </c>
      <c r="W4449">
        <v>19</v>
      </c>
      <c r="X4449">
        <v>114</v>
      </c>
      <c r="Y4449">
        <v>241</v>
      </c>
      <c r="Z4449">
        <v>30</v>
      </c>
      <c r="AA4449">
        <v>34</v>
      </c>
      <c r="AD4449">
        <v>39</v>
      </c>
      <c r="AE4449">
        <v>4448</v>
      </c>
      <c r="AF4449" s="16" t="s">
        <v>39</v>
      </c>
      <c r="AG4449" s="16"/>
      <c r="AH4449" s="16"/>
      <c r="AI4449" s="16" t="str">
        <f t="shared" si="276"/>
        <v>(151,4,2,19,114,241,34, null, 39, 'Chambers 2025 UK',2025, '2024-02-08','2024-02-08','".Carbon::now()."','".Carbon::now()."'),</v>
      </c>
      <c r="AJ4449" s="16" t="str">
        <f t="shared" si="277"/>
        <v>('".DB::select("SELECT id_status FROM `status` WHERE `element_type` = 'task' AND status_type = 'client' AND name ='CONFIRMED'")[0]-&gt;id_status."',4448,1),</v>
      </c>
      <c r="AK4449" s="16" t="str">
        <f t="shared" si="278"/>
        <v/>
      </c>
      <c r="AL4449" s="16" t="str">
        <f t="shared" si="279"/>
        <v/>
      </c>
    </row>
    <row r="4450" spans="1:38" x14ac:dyDescent="0.25">
      <c r="A4450" s="16" t="s">
        <v>959</v>
      </c>
      <c r="B4450" s="16" t="s">
        <v>62</v>
      </c>
      <c r="C4450" s="16" t="s">
        <v>41</v>
      </c>
      <c r="D4450" s="16" t="s">
        <v>349</v>
      </c>
      <c r="E4450" s="16" t="s">
        <v>1274</v>
      </c>
      <c r="F4450" s="16" t="s">
        <v>77</v>
      </c>
      <c r="G4450" s="16" t="s">
        <v>78</v>
      </c>
      <c r="H4450" s="16" t="s">
        <v>975</v>
      </c>
      <c r="I4450" s="16" t="s">
        <v>65</v>
      </c>
      <c r="J4450" s="16" t="s">
        <v>482</v>
      </c>
      <c r="M4450" s="16" t="s">
        <v>315</v>
      </c>
      <c r="N4450" s="7">
        <v>45330</v>
      </c>
      <c r="O4450" s="9">
        <v>45330</v>
      </c>
      <c r="P4450" t="s">
        <v>3129</v>
      </c>
      <c r="Q4450">
        <v>1</v>
      </c>
      <c r="R4450">
        <v>134</v>
      </c>
      <c r="S4450">
        <v>4</v>
      </c>
      <c r="T4450" t="s">
        <v>4953</v>
      </c>
      <c r="U4450">
        <v>151</v>
      </c>
      <c r="V4450">
        <v>2</v>
      </c>
      <c r="W4450">
        <v>19</v>
      </c>
      <c r="X4450">
        <v>114</v>
      </c>
      <c r="Y4450">
        <v>253</v>
      </c>
      <c r="Z4450">
        <v>30</v>
      </c>
      <c r="AA4450">
        <v>34</v>
      </c>
      <c r="AD4450">
        <v>39</v>
      </c>
      <c r="AE4450">
        <v>4449</v>
      </c>
      <c r="AF4450" s="16" t="s">
        <v>39</v>
      </c>
      <c r="AG4450" s="16"/>
      <c r="AH4450" s="16"/>
      <c r="AI4450" s="16" t="str">
        <f t="shared" si="276"/>
        <v>(151,4,2,19,114,253,34, null, 39, 'Chambers 2025 UK',2025, '2024-02-08','2024-02-08','".Carbon::now()."','".Carbon::now()."'),</v>
      </c>
      <c r="AJ4450" s="16" t="str">
        <f t="shared" si="277"/>
        <v>('".DB::select("SELECT id_status FROM `status` WHERE `element_type` = 'task' AND status_type = 'client' AND name ='CONFIRMED'")[0]-&gt;id_status."',4449,1),</v>
      </c>
      <c r="AK4450" s="16" t="str">
        <f t="shared" si="278"/>
        <v/>
      </c>
      <c r="AL4450" s="16" t="str">
        <f t="shared" si="279"/>
        <v/>
      </c>
    </row>
    <row r="4451" spans="1:38" x14ac:dyDescent="0.25">
      <c r="A4451" s="16" t="s">
        <v>959</v>
      </c>
      <c r="B4451" s="16" t="s">
        <v>62</v>
      </c>
      <c r="C4451" s="16" t="s">
        <v>41</v>
      </c>
      <c r="D4451" s="16" t="s">
        <v>349</v>
      </c>
      <c r="E4451" s="16" t="s">
        <v>1274</v>
      </c>
      <c r="F4451" s="16" t="s">
        <v>77</v>
      </c>
      <c r="G4451" s="16" t="s">
        <v>78</v>
      </c>
      <c r="H4451" s="16" t="s">
        <v>343</v>
      </c>
      <c r="I4451" s="16" t="s">
        <v>65</v>
      </c>
      <c r="J4451" s="16" t="s">
        <v>482</v>
      </c>
      <c r="M4451" s="16" t="s">
        <v>315</v>
      </c>
      <c r="N4451" s="7">
        <v>45330</v>
      </c>
      <c r="O4451" s="9">
        <v>45330</v>
      </c>
      <c r="P4451" t="s">
        <v>3129</v>
      </c>
      <c r="Q4451">
        <v>1</v>
      </c>
      <c r="R4451">
        <v>134</v>
      </c>
      <c r="S4451">
        <v>4</v>
      </c>
      <c r="T4451" t="s">
        <v>4953</v>
      </c>
      <c r="U4451">
        <v>151</v>
      </c>
      <c r="V4451">
        <v>2</v>
      </c>
      <c r="W4451">
        <v>19</v>
      </c>
      <c r="X4451">
        <v>114</v>
      </c>
      <c r="Y4451">
        <v>256</v>
      </c>
      <c r="Z4451">
        <v>30</v>
      </c>
      <c r="AA4451">
        <v>34</v>
      </c>
      <c r="AD4451">
        <v>39</v>
      </c>
      <c r="AE4451">
        <v>4450</v>
      </c>
      <c r="AF4451" s="16" t="s">
        <v>39</v>
      </c>
      <c r="AG4451" s="16"/>
      <c r="AH4451" s="16"/>
      <c r="AI4451" s="16" t="str">
        <f t="shared" si="276"/>
        <v>(151,4,2,19,114,256,34, null, 39, 'Chambers 2025 UK',2025, '2024-02-08','2024-02-08','".Carbon::now()."','".Carbon::now()."'),</v>
      </c>
      <c r="AJ4451" s="16" t="str">
        <f t="shared" si="277"/>
        <v>('".DB::select("SELECT id_status FROM `status` WHERE `element_type` = 'task' AND status_type = 'client' AND name ='CONFIRMED'")[0]-&gt;id_status."',4450,1),</v>
      </c>
      <c r="AK4451" s="16" t="str">
        <f t="shared" si="278"/>
        <v/>
      </c>
      <c r="AL4451" s="16" t="str">
        <f t="shared" si="279"/>
        <v/>
      </c>
    </row>
    <row r="4452" spans="1:38" x14ac:dyDescent="0.25">
      <c r="A4452" s="16" t="s">
        <v>959</v>
      </c>
      <c r="B4452" s="16" t="s">
        <v>62</v>
      </c>
      <c r="C4452" s="16" t="s">
        <v>41</v>
      </c>
      <c r="D4452" s="16" t="s">
        <v>349</v>
      </c>
      <c r="E4452" s="16" t="s">
        <v>1274</v>
      </c>
      <c r="F4452" s="16" t="s">
        <v>77</v>
      </c>
      <c r="G4452" s="16" t="s">
        <v>78</v>
      </c>
      <c r="H4452" s="16" t="s">
        <v>601</v>
      </c>
      <c r="I4452" s="16" t="s">
        <v>65</v>
      </c>
      <c r="J4452" s="16" t="s">
        <v>65</v>
      </c>
      <c r="M4452" s="16" t="s">
        <v>315</v>
      </c>
      <c r="N4452" s="7">
        <v>45330</v>
      </c>
      <c r="O4452" s="9">
        <v>45330</v>
      </c>
      <c r="P4452" t="s">
        <v>3129</v>
      </c>
      <c r="Q4452">
        <v>1</v>
      </c>
      <c r="R4452">
        <v>134</v>
      </c>
      <c r="S4452">
        <v>4</v>
      </c>
      <c r="T4452" t="s">
        <v>4953</v>
      </c>
      <c r="U4452">
        <v>151</v>
      </c>
      <c r="V4452">
        <v>2</v>
      </c>
      <c r="W4452">
        <v>19</v>
      </c>
      <c r="X4452">
        <v>114</v>
      </c>
      <c r="Y4452">
        <v>274</v>
      </c>
      <c r="Z4452">
        <v>30</v>
      </c>
      <c r="AA4452">
        <v>30</v>
      </c>
      <c r="AD4452">
        <v>39</v>
      </c>
      <c r="AE4452">
        <v>4451</v>
      </c>
      <c r="AF4452" s="16" t="s">
        <v>39</v>
      </c>
      <c r="AG4452" s="16"/>
      <c r="AH4452" s="16"/>
      <c r="AI4452" s="16" t="str">
        <f t="shared" si="276"/>
        <v>(151,4,2,19,114,274,30, null, 39, 'Chambers 2025 UK',2025, '2024-02-08','2024-02-08','".Carbon::now()."','".Carbon::now()."'),</v>
      </c>
      <c r="AJ4452" s="16" t="str">
        <f t="shared" si="277"/>
        <v>('".DB::select("SELECT id_status FROM `status` WHERE `element_type` = 'task' AND status_type = 'client' AND name ='CONFIRMED'")[0]-&gt;id_status."',4451,1),</v>
      </c>
      <c r="AK4452" s="16" t="str">
        <f t="shared" si="278"/>
        <v/>
      </c>
      <c r="AL4452" s="16" t="str">
        <f t="shared" si="279"/>
        <v/>
      </c>
    </row>
    <row r="4453" spans="1:38" x14ac:dyDescent="0.25">
      <c r="A4453" s="16" t="s">
        <v>959</v>
      </c>
      <c r="B4453" s="16" t="s">
        <v>62</v>
      </c>
      <c r="C4453" s="16" t="s">
        <v>41</v>
      </c>
      <c r="D4453" s="16" t="s">
        <v>349</v>
      </c>
      <c r="E4453" s="16" t="s">
        <v>1274</v>
      </c>
      <c r="F4453" s="16" t="s">
        <v>77</v>
      </c>
      <c r="G4453" s="16" t="s">
        <v>78</v>
      </c>
      <c r="H4453" s="16" t="s">
        <v>317</v>
      </c>
      <c r="I4453" s="16" t="s">
        <v>65</v>
      </c>
      <c r="J4453" s="16" t="s">
        <v>482</v>
      </c>
      <c r="M4453" s="16" t="s">
        <v>315</v>
      </c>
      <c r="N4453" s="7">
        <v>45330</v>
      </c>
      <c r="O4453" s="9">
        <v>45330</v>
      </c>
      <c r="P4453" t="s">
        <v>3129</v>
      </c>
      <c r="Q4453">
        <v>1</v>
      </c>
      <c r="R4453">
        <v>134</v>
      </c>
      <c r="S4453">
        <v>4</v>
      </c>
      <c r="T4453" t="s">
        <v>4953</v>
      </c>
      <c r="U4453">
        <v>151</v>
      </c>
      <c r="V4453">
        <v>2</v>
      </c>
      <c r="W4453">
        <v>19</v>
      </c>
      <c r="X4453">
        <v>114</v>
      </c>
      <c r="Y4453">
        <v>298</v>
      </c>
      <c r="Z4453">
        <v>30</v>
      </c>
      <c r="AA4453">
        <v>34</v>
      </c>
      <c r="AD4453">
        <v>39</v>
      </c>
      <c r="AE4453">
        <v>4452</v>
      </c>
      <c r="AF4453" s="16" t="s">
        <v>39</v>
      </c>
      <c r="AG4453" s="16"/>
      <c r="AH4453" s="16"/>
      <c r="AI4453" s="16" t="str">
        <f t="shared" si="276"/>
        <v>(151,4,2,19,114,298,34, null, 39, 'Chambers 2025 UK',2025, '2024-02-08','2024-02-08','".Carbon::now()."','".Carbon::now()."'),</v>
      </c>
      <c r="AJ4453" s="16" t="str">
        <f t="shared" si="277"/>
        <v>('".DB::select("SELECT id_status FROM `status` WHERE `element_type` = 'task' AND status_type = 'client' AND name ='CONFIRMED'")[0]-&gt;id_status."',4452,1),</v>
      </c>
      <c r="AK4453" s="16" t="str">
        <f t="shared" si="278"/>
        <v/>
      </c>
      <c r="AL4453" s="16" t="str">
        <f t="shared" si="279"/>
        <v/>
      </c>
    </row>
    <row r="4454" spans="1:38" x14ac:dyDescent="0.25">
      <c r="A4454" s="16" t="s">
        <v>959</v>
      </c>
      <c r="B4454" s="16" t="s">
        <v>62</v>
      </c>
      <c r="C4454" s="16" t="s">
        <v>41</v>
      </c>
      <c r="D4454" s="16" t="s">
        <v>349</v>
      </c>
      <c r="E4454" s="16" t="s">
        <v>1274</v>
      </c>
      <c r="F4454" s="16" t="s">
        <v>77</v>
      </c>
      <c r="G4454" s="16" t="s">
        <v>78</v>
      </c>
      <c r="H4454" s="16" t="s">
        <v>396</v>
      </c>
      <c r="I4454" s="16" t="s">
        <v>65</v>
      </c>
      <c r="J4454" s="16" t="s">
        <v>482</v>
      </c>
      <c r="M4454" s="16" t="s">
        <v>315</v>
      </c>
      <c r="N4454" s="7">
        <v>45330</v>
      </c>
      <c r="O4454" s="9">
        <v>45330</v>
      </c>
      <c r="P4454" t="s">
        <v>3129</v>
      </c>
      <c r="Q4454">
        <v>1</v>
      </c>
      <c r="R4454">
        <v>134</v>
      </c>
      <c r="S4454">
        <v>4</v>
      </c>
      <c r="T4454" t="s">
        <v>4953</v>
      </c>
      <c r="U4454">
        <v>151</v>
      </c>
      <c r="V4454">
        <v>2</v>
      </c>
      <c r="W4454">
        <v>19</v>
      </c>
      <c r="X4454">
        <v>114</v>
      </c>
      <c r="Y4454">
        <v>302</v>
      </c>
      <c r="Z4454">
        <v>30</v>
      </c>
      <c r="AA4454">
        <v>34</v>
      </c>
      <c r="AD4454">
        <v>39</v>
      </c>
      <c r="AE4454">
        <v>4453</v>
      </c>
      <c r="AF4454" s="16" t="s">
        <v>39</v>
      </c>
      <c r="AG4454" s="16"/>
      <c r="AH4454" s="16"/>
      <c r="AI4454" s="16" t="str">
        <f t="shared" si="276"/>
        <v>(151,4,2,19,114,302,34, null, 39, 'Chambers 2025 UK',2025, '2024-02-08','2024-02-08','".Carbon::now()."','".Carbon::now()."'),</v>
      </c>
      <c r="AJ4454" s="16" t="str">
        <f t="shared" si="277"/>
        <v>('".DB::select("SELECT id_status FROM `status` WHERE `element_type` = 'task' AND status_type = 'client' AND name ='CONFIRMED'")[0]-&gt;id_status."',4453,1),</v>
      </c>
      <c r="AK4454" s="16" t="str">
        <f t="shared" si="278"/>
        <v/>
      </c>
      <c r="AL4454" s="16" t="str">
        <f t="shared" si="279"/>
        <v/>
      </c>
    </row>
    <row r="4455" spans="1:38" x14ac:dyDescent="0.25">
      <c r="A4455" s="16" t="s">
        <v>959</v>
      </c>
      <c r="B4455" s="16" t="s">
        <v>62</v>
      </c>
      <c r="C4455" s="16" t="s">
        <v>41</v>
      </c>
      <c r="D4455" s="16" t="s">
        <v>349</v>
      </c>
      <c r="E4455" s="16" t="s">
        <v>1274</v>
      </c>
      <c r="F4455" s="16" t="s">
        <v>77</v>
      </c>
      <c r="G4455" s="16" t="s">
        <v>78</v>
      </c>
      <c r="H4455" s="16" t="s">
        <v>596</v>
      </c>
      <c r="I4455" s="16" t="s">
        <v>65</v>
      </c>
      <c r="J4455" s="16" t="s">
        <v>65</v>
      </c>
      <c r="M4455" s="16" t="s">
        <v>315</v>
      </c>
      <c r="N4455" s="7">
        <v>45330</v>
      </c>
      <c r="O4455" s="9">
        <v>45330</v>
      </c>
      <c r="P4455" t="s">
        <v>3129</v>
      </c>
      <c r="Q4455">
        <v>1</v>
      </c>
      <c r="R4455">
        <v>134</v>
      </c>
      <c r="S4455">
        <v>4</v>
      </c>
      <c r="T4455" t="s">
        <v>4953</v>
      </c>
      <c r="U4455">
        <v>151</v>
      </c>
      <c r="V4455">
        <v>2</v>
      </c>
      <c r="W4455">
        <v>19</v>
      </c>
      <c r="X4455">
        <v>114</v>
      </c>
      <c r="Y4455">
        <v>344</v>
      </c>
      <c r="Z4455">
        <v>30</v>
      </c>
      <c r="AA4455">
        <v>30</v>
      </c>
      <c r="AD4455">
        <v>39</v>
      </c>
      <c r="AE4455">
        <v>4454</v>
      </c>
      <c r="AF4455" s="16" t="s">
        <v>39</v>
      </c>
      <c r="AG4455" s="16"/>
      <c r="AH4455" s="16"/>
      <c r="AI4455" s="16" t="str">
        <f t="shared" si="276"/>
        <v>(151,4,2,19,114,344,30, null, 39, 'Chambers 2025 UK',2025, '2024-02-08','2024-02-08','".Carbon::now()."','".Carbon::now()."'),</v>
      </c>
      <c r="AJ4455" s="16" t="str">
        <f t="shared" si="277"/>
        <v>('".DB::select("SELECT id_status FROM `status` WHERE `element_type` = 'task' AND status_type = 'client' AND name ='CONFIRMED'")[0]-&gt;id_status."',4454,1),</v>
      </c>
      <c r="AK4455" s="16" t="str">
        <f t="shared" si="278"/>
        <v/>
      </c>
      <c r="AL4455" s="16" t="str">
        <f t="shared" si="279"/>
        <v/>
      </c>
    </row>
    <row r="4456" spans="1:38" x14ac:dyDescent="0.25">
      <c r="A4456" s="16" t="s">
        <v>959</v>
      </c>
      <c r="B4456" s="16" t="s">
        <v>62</v>
      </c>
      <c r="C4456" s="16" t="s">
        <v>41</v>
      </c>
      <c r="D4456" s="16" t="s">
        <v>349</v>
      </c>
      <c r="E4456" s="16" t="s">
        <v>1274</v>
      </c>
      <c r="F4456" s="16" t="s">
        <v>77</v>
      </c>
      <c r="G4456" s="16" t="s">
        <v>78</v>
      </c>
      <c r="H4456" s="16" t="s">
        <v>225</v>
      </c>
      <c r="I4456" s="16" t="s">
        <v>65</v>
      </c>
      <c r="J4456" s="16" t="s">
        <v>482</v>
      </c>
      <c r="M4456" s="16" t="s">
        <v>315</v>
      </c>
      <c r="N4456" s="7">
        <v>45330</v>
      </c>
      <c r="O4456" s="9">
        <v>45330</v>
      </c>
      <c r="P4456" t="s">
        <v>3129</v>
      </c>
      <c r="Q4456">
        <v>1</v>
      </c>
      <c r="R4456">
        <v>134</v>
      </c>
      <c r="S4456">
        <v>4</v>
      </c>
      <c r="T4456" t="s">
        <v>4953</v>
      </c>
      <c r="U4456">
        <v>151</v>
      </c>
      <c r="V4456">
        <v>2</v>
      </c>
      <c r="W4456">
        <v>19</v>
      </c>
      <c r="X4456">
        <v>114</v>
      </c>
      <c r="Y4456">
        <v>356</v>
      </c>
      <c r="Z4456">
        <v>30</v>
      </c>
      <c r="AA4456">
        <v>34</v>
      </c>
      <c r="AD4456">
        <v>39</v>
      </c>
      <c r="AE4456">
        <v>4455</v>
      </c>
      <c r="AF4456" s="16" t="s">
        <v>39</v>
      </c>
      <c r="AG4456" s="16"/>
      <c r="AH4456" s="16"/>
      <c r="AI4456" s="16" t="str">
        <f t="shared" si="276"/>
        <v>(151,4,2,19,114,356,34, null, 39, 'Chambers 2025 UK',2025, '2024-02-08','2024-02-08','".Carbon::now()."','".Carbon::now()."'),</v>
      </c>
      <c r="AJ4456" s="16" t="str">
        <f t="shared" si="277"/>
        <v>('".DB::select("SELECT id_status FROM `status` WHERE `element_type` = 'task' AND status_type = 'client' AND name ='CONFIRMED'")[0]-&gt;id_status."',4455,1),</v>
      </c>
      <c r="AK4456" s="16" t="str">
        <f t="shared" si="278"/>
        <v/>
      </c>
      <c r="AL4456" s="16" t="str">
        <f t="shared" si="279"/>
        <v/>
      </c>
    </row>
    <row r="4457" spans="1:38" x14ac:dyDescent="0.25">
      <c r="A4457" s="16" t="s">
        <v>959</v>
      </c>
      <c r="B4457" s="16" t="s">
        <v>3139</v>
      </c>
      <c r="C4457" s="16" t="s">
        <v>240</v>
      </c>
      <c r="D4457" s="16" t="s">
        <v>349</v>
      </c>
      <c r="E4457" s="16" t="s">
        <v>4649</v>
      </c>
      <c r="F4457" s="16" t="s">
        <v>155</v>
      </c>
      <c r="G4457" s="16" t="s">
        <v>925</v>
      </c>
      <c r="H4457" s="16" t="s">
        <v>243</v>
      </c>
      <c r="I4457" s="16" t="s">
        <v>65</v>
      </c>
      <c r="J4457" s="16" t="s">
        <v>65</v>
      </c>
      <c r="M4457" s="16" t="s">
        <v>315</v>
      </c>
      <c r="N4457" s="7">
        <v>45323</v>
      </c>
      <c r="O4457" s="9">
        <v>45323</v>
      </c>
      <c r="P4457" t="s">
        <v>3124</v>
      </c>
      <c r="Q4457">
        <v>1</v>
      </c>
      <c r="R4457">
        <v>134</v>
      </c>
      <c r="S4457">
        <v>4</v>
      </c>
      <c r="T4457" t="s">
        <v>4953</v>
      </c>
      <c r="U4457">
        <v>151</v>
      </c>
      <c r="V4457">
        <v>9</v>
      </c>
      <c r="W4457">
        <v>32</v>
      </c>
      <c r="X4457">
        <v>52</v>
      </c>
      <c r="Y4457">
        <v>440</v>
      </c>
      <c r="Z4457">
        <v>30</v>
      </c>
      <c r="AA4457">
        <v>30</v>
      </c>
      <c r="AD4457">
        <v>39</v>
      </c>
      <c r="AE4457">
        <v>4456</v>
      </c>
      <c r="AF4457" s="16" t="s">
        <v>3143</v>
      </c>
      <c r="AG4457" s="16"/>
      <c r="AH4457" s="16"/>
      <c r="AI4457" s="16" t="str">
        <f t="shared" si="276"/>
        <v>(151,4,9,32,52,440,30, null, 39, 'IFLR 2025 All Regions',2025, '2024-02-01','2024-02-01','".Carbon::now()."','".Carbon::now()."'),</v>
      </c>
      <c r="AJ4457" s="16" t="str">
        <f t="shared" si="277"/>
        <v>('".DB::select("SELECT id_status FROM `status` WHERE `element_type` = 'task' AND status_type = 'client' AND name ='PRE-FORECAST'")[0]-&gt;id_status."',4456,1),</v>
      </c>
      <c r="AK4457" s="16" t="str">
        <f t="shared" si="278"/>
        <v/>
      </c>
      <c r="AL4457" s="16" t="str">
        <f t="shared" si="279"/>
        <v/>
      </c>
    </row>
    <row r="4458" spans="1:38" x14ac:dyDescent="0.25">
      <c r="A4458" s="16" t="s">
        <v>959</v>
      </c>
      <c r="B4458" s="16" t="s">
        <v>3139</v>
      </c>
      <c r="C4458" s="16" t="s">
        <v>240</v>
      </c>
      <c r="D4458" s="16" t="s">
        <v>349</v>
      </c>
      <c r="E4458" s="16" t="s">
        <v>4649</v>
      </c>
      <c r="F4458" s="16" t="s">
        <v>155</v>
      </c>
      <c r="G4458" s="16" t="s">
        <v>628</v>
      </c>
      <c r="H4458" s="16" t="s">
        <v>243</v>
      </c>
      <c r="I4458" s="16" t="s">
        <v>65</v>
      </c>
      <c r="J4458" s="16" t="s">
        <v>482</v>
      </c>
      <c r="M4458" s="16" t="s">
        <v>315</v>
      </c>
      <c r="N4458" s="7">
        <v>45323</v>
      </c>
      <c r="O4458" s="9">
        <v>45323</v>
      </c>
      <c r="P4458" t="s">
        <v>3124</v>
      </c>
      <c r="Q4458">
        <v>1</v>
      </c>
      <c r="R4458">
        <v>134</v>
      </c>
      <c r="S4458">
        <v>4</v>
      </c>
      <c r="T4458" t="s">
        <v>4953</v>
      </c>
      <c r="U4458">
        <v>151</v>
      </c>
      <c r="V4458">
        <v>9</v>
      </c>
      <c r="W4458">
        <v>32</v>
      </c>
      <c r="X4458">
        <v>60</v>
      </c>
      <c r="Y4458">
        <v>440</v>
      </c>
      <c r="Z4458">
        <v>30</v>
      </c>
      <c r="AA4458">
        <v>34</v>
      </c>
      <c r="AD4458">
        <v>39</v>
      </c>
      <c r="AE4458">
        <v>4457</v>
      </c>
      <c r="AF4458" s="16" t="s">
        <v>3143</v>
      </c>
      <c r="AG4458" s="16"/>
      <c r="AH4458" s="16"/>
      <c r="AI4458" s="16" t="str">
        <f t="shared" si="276"/>
        <v>(151,4,9,32,60,440,34, null, 39, 'IFLR 2025 All Regions',2025, '2024-02-01','2024-02-01','".Carbon::now()."','".Carbon::now()."'),</v>
      </c>
      <c r="AJ4458" s="16" t="str">
        <f t="shared" si="277"/>
        <v>('".DB::select("SELECT id_status FROM `status` WHERE `element_type` = 'task' AND status_type = 'client' AND name ='PRE-FORECAST'")[0]-&gt;id_status."',4457,1),</v>
      </c>
      <c r="AK4458" s="16" t="str">
        <f t="shared" si="278"/>
        <v/>
      </c>
      <c r="AL4458" s="16" t="str">
        <f t="shared" si="279"/>
        <v/>
      </c>
    </row>
    <row r="4459" spans="1:38" x14ac:dyDescent="0.25">
      <c r="A4459" s="16" t="s">
        <v>959</v>
      </c>
      <c r="B4459" s="16" t="s">
        <v>3139</v>
      </c>
      <c r="C4459" s="16" t="s">
        <v>240</v>
      </c>
      <c r="D4459" s="16" t="s">
        <v>349</v>
      </c>
      <c r="E4459" s="16" t="s">
        <v>4649</v>
      </c>
      <c r="F4459" s="16" t="s">
        <v>155</v>
      </c>
      <c r="G4459" s="16" t="s">
        <v>156</v>
      </c>
      <c r="H4459" s="16" t="s">
        <v>205</v>
      </c>
      <c r="I4459" s="16" t="s">
        <v>65</v>
      </c>
      <c r="J4459" s="16" t="s">
        <v>65</v>
      </c>
      <c r="M4459" s="16" t="s">
        <v>315</v>
      </c>
      <c r="N4459" s="7">
        <v>45323</v>
      </c>
      <c r="O4459" s="9">
        <v>45323</v>
      </c>
      <c r="P4459" t="s">
        <v>3124</v>
      </c>
      <c r="Q4459">
        <v>1</v>
      </c>
      <c r="R4459">
        <v>134</v>
      </c>
      <c r="S4459">
        <v>4</v>
      </c>
      <c r="T4459" t="s">
        <v>4953</v>
      </c>
      <c r="U4459">
        <v>151</v>
      </c>
      <c r="V4459">
        <v>9</v>
      </c>
      <c r="W4459">
        <v>32</v>
      </c>
      <c r="X4459">
        <v>100</v>
      </c>
      <c r="Y4459">
        <v>422</v>
      </c>
      <c r="Z4459">
        <v>30</v>
      </c>
      <c r="AA4459">
        <v>30</v>
      </c>
      <c r="AD4459">
        <v>39</v>
      </c>
      <c r="AE4459">
        <v>4458</v>
      </c>
      <c r="AF4459" s="16" t="s">
        <v>3143</v>
      </c>
      <c r="AG4459" s="16"/>
      <c r="AH4459" s="16"/>
      <c r="AI4459" s="16" t="str">
        <f t="shared" si="276"/>
        <v>(151,4,9,32,100,422,30, null, 39, 'IFLR 2025 All Regions',2025, '2024-02-01','2024-02-01','".Carbon::now()."','".Carbon::now()."'),</v>
      </c>
      <c r="AJ4459" s="16" t="str">
        <f t="shared" si="277"/>
        <v>('".DB::select("SELECT id_status FROM `status` WHERE `element_type` = 'task' AND status_type = 'client' AND name ='PRE-FORECAST'")[0]-&gt;id_status."',4458,1),</v>
      </c>
      <c r="AK4459" s="16" t="str">
        <f t="shared" si="278"/>
        <v/>
      </c>
      <c r="AL4459" s="16" t="str">
        <f t="shared" si="279"/>
        <v/>
      </c>
    </row>
    <row r="4460" spans="1:38" x14ac:dyDescent="0.25">
      <c r="A4460" s="16" t="s">
        <v>959</v>
      </c>
      <c r="B4460" s="16" t="s">
        <v>3139</v>
      </c>
      <c r="C4460" s="16" t="s">
        <v>240</v>
      </c>
      <c r="D4460" s="16" t="s">
        <v>349</v>
      </c>
      <c r="E4460" s="16" t="s">
        <v>4649</v>
      </c>
      <c r="F4460" s="16" t="s">
        <v>155</v>
      </c>
      <c r="G4460" s="16" t="s">
        <v>156</v>
      </c>
      <c r="H4460" s="16" t="s">
        <v>243</v>
      </c>
      <c r="I4460" s="16" t="s">
        <v>65</v>
      </c>
      <c r="J4460" s="16" t="s">
        <v>65</v>
      </c>
      <c r="M4460" s="16" t="s">
        <v>315</v>
      </c>
      <c r="N4460" s="7">
        <v>45323</v>
      </c>
      <c r="O4460" s="9">
        <v>45323</v>
      </c>
      <c r="P4460" t="s">
        <v>3124</v>
      </c>
      <c r="Q4460">
        <v>1</v>
      </c>
      <c r="R4460">
        <v>134</v>
      </c>
      <c r="S4460">
        <v>4</v>
      </c>
      <c r="T4460" t="s">
        <v>4953</v>
      </c>
      <c r="U4460">
        <v>151</v>
      </c>
      <c r="V4460">
        <v>9</v>
      </c>
      <c r="W4460">
        <v>32</v>
      </c>
      <c r="X4460">
        <v>100</v>
      </c>
      <c r="Y4460">
        <v>440</v>
      </c>
      <c r="Z4460">
        <v>30</v>
      </c>
      <c r="AA4460">
        <v>30</v>
      </c>
      <c r="AD4460">
        <v>39</v>
      </c>
      <c r="AE4460">
        <v>4459</v>
      </c>
      <c r="AF4460" s="16" t="s">
        <v>3143</v>
      </c>
      <c r="AG4460" s="16"/>
      <c r="AH4460" s="16"/>
      <c r="AI4460" s="16" t="str">
        <f t="shared" si="276"/>
        <v>(151,4,9,32,100,440,30, null, 39, 'IFLR 2025 All Regions',2025, '2024-02-01','2024-02-01','".Carbon::now()."','".Carbon::now()."'),</v>
      </c>
      <c r="AJ4460" s="16" t="str">
        <f t="shared" si="277"/>
        <v>('".DB::select("SELECT id_status FROM `status` WHERE `element_type` = 'task' AND status_type = 'client' AND name ='PRE-FORECAST'")[0]-&gt;id_status."',4459,1),</v>
      </c>
      <c r="AK4460" s="16" t="str">
        <f t="shared" si="278"/>
        <v/>
      </c>
      <c r="AL4460" s="16" t="str">
        <f t="shared" si="279"/>
        <v/>
      </c>
    </row>
    <row r="4461" spans="1:38" x14ac:dyDescent="0.25">
      <c r="A4461" s="16" t="s">
        <v>959</v>
      </c>
      <c r="B4461" s="16" t="s">
        <v>3139</v>
      </c>
      <c r="C4461" s="16" t="s">
        <v>240</v>
      </c>
      <c r="D4461" s="16" t="s">
        <v>349</v>
      </c>
      <c r="E4461" s="16" t="s">
        <v>4649</v>
      </c>
      <c r="F4461" s="16" t="s">
        <v>155</v>
      </c>
      <c r="G4461" s="16" t="s">
        <v>156</v>
      </c>
      <c r="H4461" s="16" t="s">
        <v>4549</v>
      </c>
      <c r="I4461" s="16" t="s">
        <v>65</v>
      </c>
      <c r="J4461" s="16" t="s">
        <v>65</v>
      </c>
      <c r="M4461" s="16" t="s">
        <v>315</v>
      </c>
      <c r="N4461" s="7">
        <v>45323</v>
      </c>
      <c r="O4461" s="9">
        <v>45323</v>
      </c>
      <c r="P4461" t="s">
        <v>3124</v>
      </c>
      <c r="Q4461">
        <v>1</v>
      </c>
      <c r="R4461">
        <v>134</v>
      </c>
      <c r="S4461">
        <v>4</v>
      </c>
      <c r="T4461" t="s">
        <v>4953</v>
      </c>
      <c r="U4461">
        <v>151</v>
      </c>
      <c r="V4461">
        <v>9</v>
      </c>
      <c r="W4461">
        <v>32</v>
      </c>
      <c r="X4461">
        <v>100</v>
      </c>
      <c r="Y4461">
        <v>441</v>
      </c>
      <c r="Z4461">
        <v>30</v>
      </c>
      <c r="AA4461">
        <v>30</v>
      </c>
      <c r="AD4461">
        <v>39</v>
      </c>
      <c r="AE4461">
        <v>4460</v>
      </c>
      <c r="AF4461" s="16" t="s">
        <v>3143</v>
      </c>
      <c r="AG4461" s="16"/>
      <c r="AH4461" s="16"/>
      <c r="AI4461" s="16" t="str">
        <f t="shared" si="276"/>
        <v>(151,4,9,32,100,441,30, null, 39, 'IFLR 2025 All Regions',2025, '2024-02-01','2024-02-01','".Carbon::now()."','".Carbon::now()."'),</v>
      </c>
      <c r="AJ4461" s="16" t="str">
        <f t="shared" si="277"/>
        <v>('".DB::select("SELECT id_status FROM `status` WHERE `element_type` = 'task' AND status_type = 'client' AND name ='PRE-FORECAST'")[0]-&gt;id_status."',4460,1),</v>
      </c>
      <c r="AK4461" s="16" t="str">
        <f t="shared" si="278"/>
        <v/>
      </c>
      <c r="AL4461" s="16" t="str">
        <f t="shared" si="279"/>
        <v/>
      </c>
    </row>
    <row r="4462" spans="1:38" x14ac:dyDescent="0.25">
      <c r="A4462" s="16" t="s">
        <v>959</v>
      </c>
      <c r="B4462" s="16" t="s">
        <v>3139</v>
      </c>
      <c r="C4462" s="16" t="s">
        <v>240</v>
      </c>
      <c r="D4462" s="16" t="s">
        <v>349</v>
      </c>
      <c r="E4462" s="16" t="s">
        <v>4649</v>
      </c>
      <c r="F4462" s="16" t="s">
        <v>155</v>
      </c>
      <c r="G4462" s="16" t="s">
        <v>156</v>
      </c>
      <c r="H4462" s="16" t="s">
        <v>774</v>
      </c>
      <c r="I4462" s="16" t="s">
        <v>65</v>
      </c>
      <c r="J4462" s="16" t="s">
        <v>65</v>
      </c>
      <c r="M4462" s="16" t="s">
        <v>315</v>
      </c>
      <c r="N4462" s="7">
        <v>45323</v>
      </c>
      <c r="O4462" s="9">
        <v>45323</v>
      </c>
      <c r="P4462" t="s">
        <v>3124</v>
      </c>
      <c r="Q4462">
        <v>1</v>
      </c>
      <c r="R4462">
        <v>134</v>
      </c>
      <c r="S4462">
        <v>4</v>
      </c>
      <c r="T4462" t="s">
        <v>4953</v>
      </c>
      <c r="U4462">
        <v>151</v>
      </c>
      <c r="V4462">
        <v>9</v>
      </c>
      <c r="W4462">
        <v>32</v>
      </c>
      <c r="X4462">
        <v>100</v>
      </c>
      <c r="Y4462">
        <v>447</v>
      </c>
      <c r="Z4462">
        <v>30</v>
      </c>
      <c r="AA4462">
        <v>30</v>
      </c>
      <c r="AD4462">
        <v>39</v>
      </c>
      <c r="AE4462">
        <v>4461</v>
      </c>
      <c r="AF4462" s="16" t="s">
        <v>3143</v>
      </c>
      <c r="AG4462" s="16"/>
      <c r="AH4462" s="16"/>
      <c r="AI4462" s="16" t="str">
        <f t="shared" si="276"/>
        <v>(151,4,9,32,100,447,30, null, 39, 'IFLR 2025 All Regions',2025, '2024-02-01','2024-02-01','".Carbon::now()."','".Carbon::now()."'),</v>
      </c>
      <c r="AJ4462" s="16" t="str">
        <f t="shared" si="277"/>
        <v>('".DB::select("SELECT id_status FROM `status` WHERE `element_type` = 'task' AND status_type = 'client' AND name ='PRE-FORECAST'")[0]-&gt;id_status."',4461,1),</v>
      </c>
      <c r="AK4462" s="16" t="str">
        <f t="shared" si="278"/>
        <v/>
      </c>
      <c r="AL4462" s="16" t="str">
        <f t="shared" si="279"/>
        <v/>
      </c>
    </row>
    <row r="4463" spans="1:38" x14ac:dyDescent="0.25">
      <c r="A4463" s="16" t="s">
        <v>959</v>
      </c>
      <c r="B4463" s="16" t="s">
        <v>3139</v>
      </c>
      <c r="C4463" s="16" t="s">
        <v>240</v>
      </c>
      <c r="D4463" s="16" t="s">
        <v>349</v>
      </c>
      <c r="E4463" s="16" t="s">
        <v>4649</v>
      </c>
      <c r="F4463" s="16" t="s">
        <v>4552</v>
      </c>
      <c r="G4463" s="16" t="s">
        <v>262</v>
      </c>
      <c r="H4463" s="16" t="s">
        <v>243</v>
      </c>
      <c r="I4463" s="16" t="s">
        <v>65</v>
      </c>
      <c r="J4463" s="16" t="s">
        <v>65</v>
      </c>
      <c r="M4463" s="16" t="s">
        <v>315</v>
      </c>
      <c r="N4463" s="7">
        <v>45323</v>
      </c>
      <c r="O4463" s="9">
        <v>45323</v>
      </c>
      <c r="P4463" t="s">
        <v>3124</v>
      </c>
      <c r="Q4463">
        <v>1</v>
      </c>
      <c r="R4463">
        <v>134</v>
      </c>
      <c r="S4463">
        <v>4</v>
      </c>
      <c r="T4463" t="s">
        <v>4953</v>
      </c>
      <c r="U4463">
        <v>151</v>
      </c>
      <c r="V4463">
        <v>9</v>
      </c>
      <c r="W4463">
        <v>35</v>
      </c>
      <c r="X4463">
        <v>28</v>
      </c>
      <c r="Y4463">
        <v>440</v>
      </c>
      <c r="Z4463">
        <v>30</v>
      </c>
      <c r="AA4463">
        <v>30</v>
      </c>
      <c r="AD4463">
        <v>39</v>
      </c>
      <c r="AE4463">
        <v>4462</v>
      </c>
      <c r="AF4463" s="16" t="s">
        <v>3143</v>
      </c>
      <c r="AG4463" s="16"/>
      <c r="AH4463" s="16"/>
      <c r="AI4463" s="16" t="str">
        <f t="shared" si="276"/>
        <v>(151,4,9,35,28,440,30, null, 39, 'IFLR 2025 All Regions',2025, '2024-02-01','2024-02-01','".Carbon::now()."','".Carbon::now()."'),</v>
      </c>
      <c r="AJ4463" s="16" t="str">
        <f t="shared" si="277"/>
        <v>('".DB::select("SELECT id_status FROM `status` WHERE `element_type` = 'task' AND status_type = 'client' AND name ='PRE-FORECAST'")[0]-&gt;id_status."',4462,1),</v>
      </c>
      <c r="AK4463" s="16" t="str">
        <f t="shared" si="278"/>
        <v/>
      </c>
      <c r="AL4463" s="16" t="str">
        <f t="shared" si="279"/>
        <v/>
      </c>
    </row>
    <row r="4464" spans="1:38" x14ac:dyDescent="0.25">
      <c r="A4464" s="16" t="s">
        <v>959</v>
      </c>
      <c r="B4464" s="16" t="s">
        <v>3139</v>
      </c>
      <c r="C4464" s="16" t="s">
        <v>240</v>
      </c>
      <c r="D4464" s="16" t="s">
        <v>349</v>
      </c>
      <c r="E4464" s="16" t="s">
        <v>3375</v>
      </c>
      <c r="F4464" s="16" t="s">
        <v>242</v>
      </c>
      <c r="G4464" s="16" t="s">
        <v>77</v>
      </c>
      <c r="H4464" s="16" t="s">
        <v>4107</v>
      </c>
      <c r="I4464" s="16" t="s">
        <v>65</v>
      </c>
      <c r="J4464" s="16" t="s">
        <v>482</v>
      </c>
      <c r="M4464" s="16" t="s">
        <v>315</v>
      </c>
      <c r="N4464" s="7">
        <v>45323</v>
      </c>
      <c r="O4464" s="9">
        <v>45323</v>
      </c>
      <c r="P4464" t="s">
        <v>3124</v>
      </c>
      <c r="Q4464">
        <v>1</v>
      </c>
      <c r="R4464">
        <v>134</v>
      </c>
      <c r="S4464">
        <v>4</v>
      </c>
      <c r="T4464" t="s">
        <v>4953</v>
      </c>
      <c r="U4464">
        <v>151</v>
      </c>
      <c r="V4464">
        <v>9</v>
      </c>
      <c r="W4464">
        <v>40</v>
      </c>
      <c r="X4464">
        <v>113</v>
      </c>
      <c r="Y4464">
        <v>419</v>
      </c>
      <c r="Z4464">
        <v>30</v>
      </c>
      <c r="AA4464">
        <v>34</v>
      </c>
      <c r="AD4464">
        <v>39</v>
      </c>
      <c r="AE4464">
        <v>4463</v>
      </c>
      <c r="AF4464" s="16" t="s">
        <v>3143</v>
      </c>
      <c r="AG4464" s="16"/>
      <c r="AH4464" s="16"/>
      <c r="AI4464" s="16" t="str">
        <f t="shared" si="276"/>
        <v>(151,4,9,40,113,419,34, null, 39, 'IFLR 2025 Western Europe',2025, '2024-02-01','2024-02-01','".Carbon::now()."','".Carbon::now()."'),</v>
      </c>
      <c r="AJ4464" s="16" t="str">
        <f t="shared" si="277"/>
        <v>('".DB::select("SELECT id_status FROM `status` WHERE `element_type` = 'task' AND status_type = 'client' AND name ='PRE-FORECAST'")[0]-&gt;id_status."',4463,1),</v>
      </c>
      <c r="AK4464" s="16" t="str">
        <f t="shared" si="278"/>
        <v/>
      </c>
      <c r="AL4464" s="16" t="str">
        <f t="shared" si="279"/>
        <v/>
      </c>
    </row>
    <row r="4465" spans="1:38" x14ac:dyDescent="0.25">
      <c r="A4465" s="16" t="s">
        <v>959</v>
      </c>
      <c r="B4465" s="16" t="s">
        <v>3139</v>
      </c>
      <c r="C4465" s="16" t="s">
        <v>240</v>
      </c>
      <c r="D4465" s="16" t="s">
        <v>349</v>
      </c>
      <c r="E4465" s="16" t="s">
        <v>3375</v>
      </c>
      <c r="F4465" s="16" t="s">
        <v>242</v>
      </c>
      <c r="G4465" s="16" t="s">
        <v>77</v>
      </c>
      <c r="H4465" s="16" t="s">
        <v>3347</v>
      </c>
      <c r="I4465" s="16" t="s">
        <v>65</v>
      </c>
      <c r="J4465" s="16" t="s">
        <v>482</v>
      </c>
      <c r="M4465" s="16" t="s">
        <v>315</v>
      </c>
      <c r="N4465" s="7">
        <v>45323</v>
      </c>
      <c r="O4465" s="9">
        <v>45323</v>
      </c>
      <c r="P4465" t="s">
        <v>3124</v>
      </c>
      <c r="Q4465">
        <v>1</v>
      </c>
      <c r="R4465">
        <v>134</v>
      </c>
      <c r="S4465">
        <v>4</v>
      </c>
      <c r="T4465" t="s">
        <v>4953</v>
      </c>
      <c r="U4465">
        <v>151</v>
      </c>
      <c r="V4465">
        <v>9</v>
      </c>
      <c r="W4465">
        <v>40</v>
      </c>
      <c r="X4465">
        <v>113</v>
      </c>
      <c r="Y4465">
        <v>430</v>
      </c>
      <c r="Z4465">
        <v>30</v>
      </c>
      <c r="AA4465">
        <v>34</v>
      </c>
      <c r="AD4465">
        <v>39</v>
      </c>
      <c r="AE4465">
        <v>4464</v>
      </c>
      <c r="AF4465" s="16" t="s">
        <v>3143</v>
      </c>
      <c r="AG4465" s="16"/>
      <c r="AH4465" s="16"/>
      <c r="AI4465" s="16" t="str">
        <f t="shared" si="276"/>
        <v>(151,4,9,40,113,430,34, null, 39, 'IFLR 2025 Western Europe',2025, '2024-02-01','2024-02-01','".Carbon::now()."','".Carbon::now()."'),</v>
      </c>
      <c r="AJ4465" s="16" t="str">
        <f t="shared" si="277"/>
        <v>('".DB::select("SELECT id_status FROM `status` WHERE `element_type` = 'task' AND status_type = 'client' AND name ='PRE-FORECAST'")[0]-&gt;id_status."',4464,1),</v>
      </c>
      <c r="AK4465" s="16" t="str">
        <f t="shared" si="278"/>
        <v/>
      </c>
      <c r="AL4465" s="16" t="str">
        <f t="shared" si="279"/>
        <v/>
      </c>
    </row>
    <row r="4466" spans="1:38" x14ac:dyDescent="0.25">
      <c r="A4466" s="16" t="s">
        <v>959</v>
      </c>
      <c r="B4466" s="16" t="s">
        <v>3139</v>
      </c>
      <c r="C4466" s="16" t="s">
        <v>240</v>
      </c>
      <c r="D4466" s="16" t="s">
        <v>349</v>
      </c>
      <c r="E4466" s="16" t="s">
        <v>3375</v>
      </c>
      <c r="F4466" s="16" t="s">
        <v>242</v>
      </c>
      <c r="G4466" s="16" t="s">
        <v>77</v>
      </c>
      <c r="H4466" s="16" t="s">
        <v>4560</v>
      </c>
      <c r="I4466" s="16" t="s">
        <v>65</v>
      </c>
      <c r="J4466" s="16" t="s">
        <v>482</v>
      </c>
      <c r="M4466" s="16" t="s">
        <v>315</v>
      </c>
      <c r="N4466" s="7">
        <v>45323</v>
      </c>
      <c r="O4466" s="9">
        <v>45323</v>
      </c>
      <c r="P4466" t="s">
        <v>3124</v>
      </c>
      <c r="Q4466">
        <v>1</v>
      </c>
      <c r="R4466">
        <v>134</v>
      </c>
      <c r="S4466">
        <v>4</v>
      </c>
      <c r="T4466" t="s">
        <v>4953</v>
      </c>
      <c r="U4466">
        <v>151</v>
      </c>
      <c r="V4466">
        <v>9</v>
      </c>
      <c r="W4466">
        <v>40</v>
      </c>
      <c r="X4466">
        <v>113</v>
      </c>
      <c r="Y4466">
        <v>436</v>
      </c>
      <c r="Z4466">
        <v>30</v>
      </c>
      <c r="AA4466">
        <v>34</v>
      </c>
      <c r="AD4466">
        <v>39</v>
      </c>
      <c r="AE4466">
        <v>4465</v>
      </c>
      <c r="AF4466" s="16" t="s">
        <v>3143</v>
      </c>
      <c r="AG4466" s="16"/>
      <c r="AH4466" s="16"/>
      <c r="AI4466" s="16" t="str">
        <f t="shared" si="276"/>
        <v>(151,4,9,40,113,436,34, null, 39, 'IFLR 2025 Western Europe',2025, '2024-02-01','2024-02-01','".Carbon::now()."','".Carbon::now()."'),</v>
      </c>
      <c r="AJ4466" s="16" t="str">
        <f t="shared" si="277"/>
        <v>('".DB::select("SELECT id_status FROM `status` WHERE `element_type` = 'task' AND status_type = 'client' AND name ='PRE-FORECAST'")[0]-&gt;id_status."',4465,1),</v>
      </c>
      <c r="AK4466" s="16" t="str">
        <f t="shared" si="278"/>
        <v/>
      </c>
      <c r="AL4466" s="16" t="str">
        <f t="shared" si="279"/>
        <v/>
      </c>
    </row>
    <row r="4467" spans="1:38" x14ac:dyDescent="0.25">
      <c r="A4467" s="16" t="s">
        <v>959</v>
      </c>
      <c r="B4467" s="16" t="s">
        <v>3139</v>
      </c>
      <c r="C4467" s="16" t="s">
        <v>240</v>
      </c>
      <c r="D4467" s="16" t="s">
        <v>349</v>
      </c>
      <c r="E4467" s="16" t="s">
        <v>3375</v>
      </c>
      <c r="F4467" s="16" t="s">
        <v>242</v>
      </c>
      <c r="G4467" s="16" t="s">
        <v>77</v>
      </c>
      <c r="H4467" s="16" t="s">
        <v>243</v>
      </c>
      <c r="I4467" s="16" t="s">
        <v>65</v>
      </c>
      <c r="J4467" s="16" t="s">
        <v>482</v>
      </c>
      <c r="M4467" s="16" t="s">
        <v>315</v>
      </c>
      <c r="N4467" s="7">
        <v>45323</v>
      </c>
      <c r="O4467" s="9">
        <v>45323</v>
      </c>
      <c r="P4467" t="s">
        <v>3124</v>
      </c>
      <c r="Q4467">
        <v>1</v>
      </c>
      <c r="R4467">
        <v>134</v>
      </c>
      <c r="S4467">
        <v>4</v>
      </c>
      <c r="T4467" t="s">
        <v>4953</v>
      </c>
      <c r="U4467">
        <v>151</v>
      </c>
      <c r="V4467">
        <v>9</v>
      </c>
      <c r="W4467">
        <v>40</v>
      </c>
      <c r="X4467">
        <v>113</v>
      </c>
      <c r="Y4467">
        <v>440</v>
      </c>
      <c r="Z4467">
        <v>30</v>
      </c>
      <c r="AA4467">
        <v>34</v>
      </c>
      <c r="AD4467">
        <v>39</v>
      </c>
      <c r="AE4467">
        <v>4466</v>
      </c>
      <c r="AF4467" s="16" t="s">
        <v>3143</v>
      </c>
      <c r="AG4467" s="16"/>
      <c r="AH4467" s="16"/>
      <c r="AI4467" s="16" t="str">
        <f t="shared" si="276"/>
        <v>(151,4,9,40,113,440,34, null, 39, 'IFLR 2025 Western Europe',2025, '2024-02-01','2024-02-01','".Carbon::now()."','".Carbon::now()."'),</v>
      </c>
      <c r="AJ4467" s="16" t="str">
        <f t="shared" si="277"/>
        <v>('".DB::select("SELECT id_status FROM `status` WHERE `element_type` = 'task' AND status_type = 'client' AND name ='PRE-FORECAST'")[0]-&gt;id_status."',4466,1),</v>
      </c>
      <c r="AK4467" s="16" t="str">
        <f t="shared" si="278"/>
        <v/>
      </c>
      <c r="AL4467" s="16" t="str">
        <f t="shared" si="279"/>
        <v/>
      </c>
    </row>
    <row r="4468" spans="1:38" x14ac:dyDescent="0.25">
      <c r="A4468" s="16" t="s">
        <v>959</v>
      </c>
      <c r="B4468" s="16" t="s">
        <v>3139</v>
      </c>
      <c r="C4468" s="16" t="s">
        <v>240</v>
      </c>
      <c r="D4468" s="16" t="s">
        <v>349</v>
      </c>
      <c r="E4468" s="16" t="s">
        <v>3375</v>
      </c>
      <c r="F4468" s="16" t="s">
        <v>242</v>
      </c>
      <c r="G4468" s="16" t="s">
        <v>77</v>
      </c>
      <c r="H4468" s="16" t="s">
        <v>998</v>
      </c>
      <c r="I4468" s="16" t="s">
        <v>65</v>
      </c>
      <c r="J4468" s="16" t="s">
        <v>482</v>
      </c>
      <c r="M4468" s="16" t="s">
        <v>315</v>
      </c>
      <c r="N4468" s="7">
        <v>45323</v>
      </c>
      <c r="O4468" s="9">
        <v>45323</v>
      </c>
      <c r="P4468" t="s">
        <v>3124</v>
      </c>
      <c r="Q4468">
        <v>1</v>
      </c>
      <c r="R4468">
        <v>134</v>
      </c>
      <c r="S4468">
        <v>4</v>
      </c>
      <c r="T4468" t="s">
        <v>4953</v>
      </c>
      <c r="U4468">
        <v>151</v>
      </c>
      <c r="V4468">
        <v>9</v>
      </c>
      <c r="W4468">
        <v>40</v>
      </c>
      <c r="X4468">
        <v>113</v>
      </c>
      <c r="Y4468">
        <v>444</v>
      </c>
      <c r="Z4468">
        <v>30</v>
      </c>
      <c r="AA4468">
        <v>34</v>
      </c>
      <c r="AD4468">
        <v>39</v>
      </c>
      <c r="AE4468">
        <v>4467</v>
      </c>
      <c r="AF4468" s="16" t="s">
        <v>3143</v>
      </c>
      <c r="AG4468" s="16"/>
      <c r="AH4468" s="16"/>
      <c r="AI4468" s="16" t="str">
        <f t="shared" si="276"/>
        <v>(151,4,9,40,113,444,34, null, 39, 'IFLR 2025 Western Europe',2025, '2024-02-01','2024-02-01','".Carbon::now()."','".Carbon::now()."'),</v>
      </c>
      <c r="AJ4468" s="16" t="str">
        <f t="shared" si="277"/>
        <v>('".DB::select("SELECT id_status FROM `status` WHERE `element_type` = 'task' AND status_type = 'client' AND name ='PRE-FORECAST'")[0]-&gt;id_status."',4467,1),</v>
      </c>
      <c r="AK4468" s="16" t="str">
        <f t="shared" si="278"/>
        <v/>
      </c>
      <c r="AL4468" s="16" t="str">
        <f t="shared" si="279"/>
        <v/>
      </c>
    </row>
    <row r="4469" spans="1:38" x14ac:dyDescent="0.25">
      <c r="A4469" s="16" t="s">
        <v>959</v>
      </c>
      <c r="B4469" s="16" t="s">
        <v>3139</v>
      </c>
      <c r="C4469" s="16" t="s">
        <v>240</v>
      </c>
      <c r="D4469" s="16" t="s">
        <v>349</v>
      </c>
      <c r="E4469" s="16" t="s">
        <v>3375</v>
      </c>
      <c r="F4469" s="16" t="s">
        <v>242</v>
      </c>
      <c r="G4469" s="16" t="s">
        <v>77</v>
      </c>
      <c r="H4469" s="16" t="s">
        <v>60</v>
      </c>
      <c r="I4469" s="16" t="s">
        <v>65</v>
      </c>
      <c r="J4469" s="16" t="s">
        <v>482</v>
      </c>
      <c r="M4469" s="16" t="s">
        <v>315</v>
      </c>
      <c r="N4469" s="7">
        <v>45323</v>
      </c>
      <c r="O4469" s="9">
        <v>45323</v>
      </c>
      <c r="P4469" t="s">
        <v>3124</v>
      </c>
      <c r="Q4469">
        <v>1</v>
      </c>
      <c r="R4469">
        <v>134</v>
      </c>
      <c r="S4469">
        <v>4</v>
      </c>
      <c r="T4469" t="s">
        <v>4953</v>
      </c>
      <c r="U4469">
        <v>151</v>
      </c>
      <c r="V4469">
        <v>9</v>
      </c>
      <c r="W4469">
        <v>40</v>
      </c>
      <c r="X4469">
        <v>113</v>
      </c>
      <c r="Y4469">
        <v>455</v>
      </c>
      <c r="Z4469">
        <v>30</v>
      </c>
      <c r="AA4469">
        <v>34</v>
      </c>
      <c r="AD4469">
        <v>39</v>
      </c>
      <c r="AE4469">
        <v>4468</v>
      </c>
      <c r="AF4469" s="16" t="s">
        <v>3143</v>
      </c>
      <c r="AG4469" s="16"/>
      <c r="AH4469" s="16"/>
      <c r="AI4469" s="16" t="str">
        <f t="shared" si="276"/>
        <v>(151,4,9,40,113,455,34, null, 39, 'IFLR 2025 Western Europe',2025, '2024-02-01','2024-02-01','".Carbon::now()."','".Carbon::now()."'),</v>
      </c>
      <c r="AJ4469" s="16" t="str">
        <f t="shared" si="277"/>
        <v>('".DB::select("SELECT id_status FROM `status` WHERE `element_type` = 'task' AND status_type = 'client' AND name ='PRE-FORECAST'")[0]-&gt;id_status."',4468,1),</v>
      </c>
      <c r="AK4469" s="16" t="str">
        <f t="shared" si="278"/>
        <v/>
      </c>
      <c r="AL4469" s="16" t="str">
        <f t="shared" si="279"/>
        <v/>
      </c>
    </row>
    <row r="4470" spans="1:38" x14ac:dyDescent="0.25">
      <c r="A4470" s="16" t="s">
        <v>959</v>
      </c>
      <c r="B4470" s="16" t="s">
        <v>3139</v>
      </c>
      <c r="C4470" s="16" t="s">
        <v>27</v>
      </c>
      <c r="D4470" s="16" t="s">
        <v>349</v>
      </c>
      <c r="E4470" s="16" t="s">
        <v>3291</v>
      </c>
      <c r="F4470" s="16" t="s">
        <v>155</v>
      </c>
      <c r="G4470" s="16" t="s">
        <v>262</v>
      </c>
      <c r="H4470" s="16" t="s">
        <v>1035</v>
      </c>
      <c r="I4470" s="16" t="s">
        <v>65</v>
      </c>
      <c r="J4470" s="16" t="s">
        <v>65</v>
      </c>
      <c r="M4470" s="16" t="s">
        <v>315</v>
      </c>
      <c r="N4470" s="7">
        <v>45455</v>
      </c>
      <c r="O4470" s="9">
        <v>45455</v>
      </c>
      <c r="P4470" t="s">
        <v>5030</v>
      </c>
      <c r="Q4470">
        <v>1</v>
      </c>
      <c r="R4470">
        <v>134</v>
      </c>
      <c r="S4470">
        <v>4</v>
      </c>
      <c r="T4470" t="s">
        <v>4953</v>
      </c>
      <c r="U4470">
        <v>151</v>
      </c>
      <c r="V4470">
        <v>14</v>
      </c>
      <c r="W4470">
        <v>52</v>
      </c>
      <c r="X4470">
        <v>28</v>
      </c>
      <c r="Y4470">
        <v>579</v>
      </c>
      <c r="Z4470">
        <v>30</v>
      </c>
      <c r="AA4470">
        <v>30</v>
      </c>
      <c r="AD4470">
        <v>39</v>
      </c>
      <c r="AE4470">
        <v>4469</v>
      </c>
      <c r="AF4470" s="16" t="s">
        <v>3143</v>
      </c>
      <c r="AG4470" s="16"/>
      <c r="AH4470" s="16"/>
      <c r="AI4470" s="16" t="str">
        <f t="shared" si="276"/>
        <v>(151,4,14,52,28,579,30, null, 39, 'L500 2025 Asia-Pacific',2025, '2024-06-12','2024-06-12','".Carbon::now()."','".Carbon::now()."'),</v>
      </c>
      <c r="AJ4470" s="16" t="str">
        <f t="shared" si="277"/>
        <v>('".DB::select("SELECT id_status FROM `status` WHERE `element_type` = 'task' AND status_type = 'client' AND name ='PRE-FORECAST'")[0]-&gt;id_status."',4469,1),</v>
      </c>
      <c r="AK4470" s="16" t="str">
        <f t="shared" si="278"/>
        <v/>
      </c>
      <c r="AL4470" s="16" t="str">
        <f t="shared" si="279"/>
        <v/>
      </c>
    </row>
    <row r="4471" spans="1:38" x14ac:dyDescent="0.25">
      <c r="A4471" s="16" t="s">
        <v>959</v>
      </c>
      <c r="B4471" s="16" t="s">
        <v>3139</v>
      </c>
      <c r="C4471" s="16" t="s">
        <v>27</v>
      </c>
      <c r="D4471" s="16" t="s">
        <v>349</v>
      </c>
      <c r="E4471" s="16" t="s">
        <v>3291</v>
      </c>
      <c r="F4471" s="16" t="s">
        <v>155</v>
      </c>
      <c r="G4471" s="16" t="s">
        <v>262</v>
      </c>
      <c r="H4471" s="16" t="s">
        <v>474</v>
      </c>
      <c r="I4471" s="16" t="s">
        <v>65</v>
      </c>
      <c r="J4471" s="16" t="s">
        <v>65</v>
      </c>
      <c r="M4471" s="16" t="s">
        <v>315</v>
      </c>
      <c r="N4471" s="7">
        <v>45455</v>
      </c>
      <c r="O4471" s="9">
        <v>45455</v>
      </c>
      <c r="P4471" t="s">
        <v>5030</v>
      </c>
      <c r="Q4471">
        <v>1</v>
      </c>
      <c r="R4471">
        <v>134</v>
      </c>
      <c r="S4471">
        <v>4</v>
      </c>
      <c r="T4471" t="s">
        <v>4953</v>
      </c>
      <c r="U4471">
        <v>151</v>
      </c>
      <c r="V4471">
        <v>14</v>
      </c>
      <c r="W4471">
        <v>52</v>
      </c>
      <c r="X4471">
        <v>28</v>
      </c>
      <c r="Y4471">
        <v>758</v>
      </c>
      <c r="Z4471">
        <v>30</v>
      </c>
      <c r="AA4471">
        <v>30</v>
      </c>
      <c r="AD4471">
        <v>39</v>
      </c>
      <c r="AE4471">
        <v>4470</v>
      </c>
      <c r="AF4471" s="16" t="s">
        <v>3143</v>
      </c>
      <c r="AG4471" s="16"/>
      <c r="AH4471" s="16"/>
      <c r="AI4471" s="16" t="str">
        <f t="shared" si="276"/>
        <v>(151,4,14,52,28,758,30, null, 39, 'L500 2025 Asia-Pacific',2025, '2024-06-12','2024-06-12','".Carbon::now()."','".Carbon::now()."'),</v>
      </c>
      <c r="AJ4471" s="16" t="str">
        <f t="shared" si="277"/>
        <v>('".DB::select("SELECT id_status FROM `status` WHERE `element_type` = 'task' AND status_type = 'client' AND name ='PRE-FORECAST'")[0]-&gt;id_status."',4470,1),</v>
      </c>
      <c r="AK4471" s="16" t="str">
        <f t="shared" si="278"/>
        <v/>
      </c>
      <c r="AL4471" s="16" t="str">
        <f t="shared" si="279"/>
        <v/>
      </c>
    </row>
    <row r="4472" spans="1:38" x14ac:dyDescent="0.25">
      <c r="A4472" s="16" t="s">
        <v>959</v>
      </c>
      <c r="B4472" s="16" t="s">
        <v>3139</v>
      </c>
      <c r="C4472" s="16" t="s">
        <v>27</v>
      </c>
      <c r="D4472" s="16" t="s">
        <v>349</v>
      </c>
      <c r="E4472" s="16" t="s">
        <v>3291</v>
      </c>
      <c r="F4472" s="16" t="s">
        <v>155</v>
      </c>
      <c r="G4472" s="16" t="s">
        <v>262</v>
      </c>
      <c r="H4472" s="16" t="s">
        <v>1017</v>
      </c>
      <c r="I4472" s="16" t="s">
        <v>65</v>
      </c>
      <c r="J4472" s="16" t="s">
        <v>65</v>
      </c>
      <c r="M4472" s="16" t="s">
        <v>315</v>
      </c>
      <c r="N4472" s="7">
        <v>45455</v>
      </c>
      <c r="O4472" s="9">
        <v>45455</v>
      </c>
      <c r="P4472" t="s">
        <v>5030</v>
      </c>
      <c r="Q4472">
        <v>1</v>
      </c>
      <c r="R4472">
        <v>134</v>
      </c>
      <c r="S4472">
        <v>4</v>
      </c>
      <c r="T4472" t="s">
        <v>4953</v>
      </c>
      <c r="U4472">
        <v>151</v>
      </c>
      <c r="V4472">
        <v>14</v>
      </c>
      <c r="W4472">
        <v>52</v>
      </c>
      <c r="X4472">
        <v>28</v>
      </c>
      <c r="Y4472">
        <v>816</v>
      </c>
      <c r="Z4472">
        <v>30</v>
      </c>
      <c r="AA4472">
        <v>30</v>
      </c>
      <c r="AD4472">
        <v>39</v>
      </c>
      <c r="AE4472">
        <v>4471</v>
      </c>
      <c r="AF4472" s="16" t="s">
        <v>3143</v>
      </c>
      <c r="AG4472" s="16"/>
      <c r="AH4472" s="16"/>
      <c r="AI4472" s="16" t="str">
        <f t="shared" si="276"/>
        <v>(151,4,14,52,28,816,30, null, 39, 'L500 2025 Asia-Pacific',2025, '2024-06-12','2024-06-12','".Carbon::now()."','".Carbon::now()."'),</v>
      </c>
      <c r="AJ4472" s="16" t="str">
        <f t="shared" si="277"/>
        <v>('".DB::select("SELECT id_status FROM `status` WHERE `element_type` = 'task' AND status_type = 'client' AND name ='PRE-FORECAST'")[0]-&gt;id_status."',4471,1),</v>
      </c>
      <c r="AK4472" s="16" t="str">
        <f t="shared" si="278"/>
        <v/>
      </c>
      <c r="AL4472" s="16" t="str">
        <f t="shared" si="279"/>
        <v/>
      </c>
    </row>
    <row r="4473" spans="1:38" x14ac:dyDescent="0.25">
      <c r="A4473" s="16" t="s">
        <v>959</v>
      </c>
      <c r="B4473" s="16" t="s">
        <v>3139</v>
      </c>
      <c r="C4473" s="16" t="s">
        <v>27</v>
      </c>
      <c r="D4473" s="16" t="s">
        <v>349</v>
      </c>
      <c r="E4473" s="16" t="s">
        <v>3291</v>
      </c>
      <c r="F4473" s="16" t="s">
        <v>155</v>
      </c>
      <c r="G4473" s="16" t="s">
        <v>262</v>
      </c>
      <c r="H4473" s="16" t="s">
        <v>1018</v>
      </c>
      <c r="I4473" s="16" t="s">
        <v>65</v>
      </c>
      <c r="J4473" s="16" t="s">
        <v>65</v>
      </c>
      <c r="M4473" s="16" t="s">
        <v>315</v>
      </c>
      <c r="N4473" s="7">
        <v>45455</v>
      </c>
      <c r="O4473" s="9">
        <v>45455</v>
      </c>
      <c r="P4473" t="s">
        <v>5030</v>
      </c>
      <c r="Q4473">
        <v>1</v>
      </c>
      <c r="R4473">
        <v>134</v>
      </c>
      <c r="S4473">
        <v>4</v>
      </c>
      <c r="T4473" t="s">
        <v>4953</v>
      </c>
      <c r="U4473">
        <v>151</v>
      </c>
      <c r="V4473">
        <v>14</v>
      </c>
      <c r="W4473">
        <v>52</v>
      </c>
      <c r="X4473">
        <v>28</v>
      </c>
      <c r="Y4473">
        <v>840</v>
      </c>
      <c r="Z4473">
        <v>30</v>
      </c>
      <c r="AA4473">
        <v>30</v>
      </c>
      <c r="AD4473">
        <v>39</v>
      </c>
      <c r="AE4473">
        <v>4472</v>
      </c>
      <c r="AF4473" s="16" t="s">
        <v>3143</v>
      </c>
      <c r="AG4473" s="16"/>
      <c r="AH4473" s="16"/>
      <c r="AI4473" s="16" t="str">
        <f t="shared" si="276"/>
        <v>(151,4,14,52,28,840,30, null, 39, 'L500 2025 Asia-Pacific',2025, '2024-06-12','2024-06-12','".Carbon::now()."','".Carbon::now()."'),</v>
      </c>
      <c r="AJ4473" s="16" t="str">
        <f t="shared" si="277"/>
        <v>('".DB::select("SELECT id_status FROM `status` WHERE `element_type` = 'task' AND status_type = 'client' AND name ='PRE-FORECAST'")[0]-&gt;id_status."',4472,1),</v>
      </c>
      <c r="AK4473" s="16" t="str">
        <f t="shared" si="278"/>
        <v/>
      </c>
      <c r="AL4473" s="16" t="str">
        <f t="shared" si="279"/>
        <v/>
      </c>
    </row>
    <row r="4474" spans="1:38" x14ac:dyDescent="0.25">
      <c r="A4474" s="16" t="s">
        <v>959</v>
      </c>
      <c r="B4474" s="16" t="s">
        <v>3139</v>
      </c>
      <c r="C4474" s="16" t="s">
        <v>27</v>
      </c>
      <c r="D4474" s="16" t="s">
        <v>349</v>
      </c>
      <c r="E4474" s="16" t="s">
        <v>3291</v>
      </c>
      <c r="F4474" s="16" t="s">
        <v>155</v>
      </c>
      <c r="G4474" s="16" t="s">
        <v>262</v>
      </c>
      <c r="H4474" s="16" t="s">
        <v>4382</v>
      </c>
      <c r="I4474" s="16" t="s">
        <v>65</v>
      </c>
      <c r="J4474" s="16" t="s">
        <v>65</v>
      </c>
      <c r="M4474" s="16" t="s">
        <v>315</v>
      </c>
      <c r="N4474" s="7">
        <v>45455</v>
      </c>
      <c r="O4474" s="9">
        <v>45455</v>
      </c>
      <c r="P4474" t="s">
        <v>5030</v>
      </c>
      <c r="Q4474">
        <v>1</v>
      </c>
      <c r="R4474">
        <v>134</v>
      </c>
      <c r="S4474">
        <v>4</v>
      </c>
      <c r="T4474" t="s">
        <v>4953</v>
      </c>
      <c r="U4474">
        <v>151</v>
      </c>
      <c r="V4474">
        <v>14</v>
      </c>
      <c r="W4474">
        <v>52</v>
      </c>
      <c r="X4474">
        <v>28</v>
      </c>
      <c r="Y4474">
        <v>872</v>
      </c>
      <c r="Z4474">
        <v>30</v>
      </c>
      <c r="AA4474">
        <v>30</v>
      </c>
      <c r="AD4474">
        <v>39</v>
      </c>
      <c r="AE4474">
        <v>4473</v>
      </c>
      <c r="AF4474" s="16" t="s">
        <v>3143</v>
      </c>
      <c r="AG4474" s="16"/>
      <c r="AH4474" s="16"/>
      <c r="AI4474" s="16" t="str">
        <f t="shared" si="276"/>
        <v>(151,4,14,52,28,872,30, null, 39, 'L500 2025 Asia-Pacific',2025, '2024-06-12','2024-06-12','".Carbon::now()."','".Carbon::now()."'),</v>
      </c>
      <c r="AJ4474" s="16" t="str">
        <f t="shared" si="277"/>
        <v>('".DB::select("SELECT id_status FROM `status` WHERE `element_type` = 'task' AND status_type = 'client' AND name ='PRE-FORECAST'")[0]-&gt;id_status."',4473,1),</v>
      </c>
      <c r="AK4474" s="16" t="str">
        <f t="shared" si="278"/>
        <v/>
      </c>
      <c r="AL4474" s="16" t="str">
        <f t="shared" si="279"/>
        <v/>
      </c>
    </row>
    <row r="4475" spans="1:38" x14ac:dyDescent="0.25">
      <c r="A4475" s="16" t="s">
        <v>959</v>
      </c>
      <c r="B4475" s="16" t="s">
        <v>3139</v>
      </c>
      <c r="C4475" s="16" t="s">
        <v>27</v>
      </c>
      <c r="D4475" s="16" t="s">
        <v>349</v>
      </c>
      <c r="E4475" s="16" t="s">
        <v>3291</v>
      </c>
      <c r="F4475" s="16" t="s">
        <v>155</v>
      </c>
      <c r="G4475" s="16" t="s">
        <v>925</v>
      </c>
      <c r="H4475" s="16" t="s">
        <v>1019</v>
      </c>
      <c r="I4475" s="16" t="s">
        <v>65</v>
      </c>
      <c r="J4475" s="16" t="s">
        <v>65</v>
      </c>
      <c r="M4475" s="16" t="s">
        <v>315</v>
      </c>
      <c r="N4475" s="7">
        <v>45455</v>
      </c>
      <c r="O4475" s="9">
        <v>45455</v>
      </c>
      <c r="P4475" t="s">
        <v>5030</v>
      </c>
      <c r="Q4475">
        <v>1</v>
      </c>
      <c r="R4475">
        <v>134</v>
      </c>
      <c r="S4475">
        <v>4</v>
      </c>
      <c r="T4475" t="s">
        <v>4953</v>
      </c>
      <c r="U4475">
        <v>151</v>
      </c>
      <c r="V4475">
        <v>14</v>
      </c>
      <c r="W4475">
        <v>52</v>
      </c>
      <c r="X4475">
        <v>52</v>
      </c>
      <c r="Y4475">
        <v>503</v>
      </c>
      <c r="Z4475">
        <v>30</v>
      </c>
      <c r="AA4475">
        <v>30</v>
      </c>
      <c r="AD4475">
        <v>39</v>
      </c>
      <c r="AE4475">
        <v>4474</v>
      </c>
      <c r="AF4475" s="16" t="s">
        <v>3143</v>
      </c>
      <c r="AG4475" s="16"/>
      <c r="AH4475" s="16"/>
      <c r="AI4475" s="16" t="str">
        <f t="shared" si="276"/>
        <v>(151,4,14,52,52,503,30, null, 39, 'L500 2025 Asia-Pacific',2025, '2024-06-12','2024-06-12','".Carbon::now()."','".Carbon::now()."'),</v>
      </c>
      <c r="AJ4475" s="16" t="str">
        <f t="shared" si="277"/>
        <v>('".DB::select("SELECT id_status FROM `status` WHERE `element_type` = 'task' AND status_type = 'client' AND name ='PRE-FORECAST'")[0]-&gt;id_status."',4474,1),</v>
      </c>
      <c r="AK4475" s="16" t="str">
        <f t="shared" si="278"/>
        <v/>
      </c>
      <c r="AL4475" s="16" t="str">
        <f t="shared" si="279"/>
        <v/>
      </c>
    </row>
    <row r="4476" spans="1:38" x14ac:dyDescent="0.25">
      <c r="A4476" s="16" t="s">
        <v>959</v>
      </c>
      <c r="B4476" s="16" t="s">
        <v>3139</v>
      </c>
      <c r="C4476" s="16" t="s">
        <v>27</v>
      </c>
      <c r="D4476" s="16" t="s">
        <v>349</v>
      </c>
      <c r="E4476" s="16" t="s">
        <v>3291</v>
      </c>
      <c r="F4476" s="16" t="s">
        <v>155</v>
      </c>
      <c r="G4476" s="16" t="s">
        <v>925</v>
      </c>
      <c r="H4476" s="16" t="s">
        <v>205</v>
      </c>
      <c r="I4476" s="16" t="s">
        <v>65</v>
      </c>
      <c r="J4476" s="16" t="s">
        <v>65</v>
      </c>
      <c r="M4476" s="16" t="s">
        <v>315</v>
      </c>
      <c r="N4476" s="7">
        <v>45455</v>
      </c>
      <c r="O4476" s="9">
        <v>45455</v>
      </c>
      <c r="P4476" t="s">
        <v>5030</v>
      </c>
      <c r="Q4476">
        <v>1</v>
      </c>
      <c r="R4476">
        <v>134</v>
      </c>
      <c r="S4476">
        <v>4</v>
      </c>
      <c r="T4476" t="s">
        <v>4953</v>
      </c>
      <c r="U4476">
        <v>151</v>
      </c>
      <c r="V4476">
        <v>14</v>
      </c>
      <c r="W4476">
        <v>52</v>
      </c>
      <c r="X4476">
        <v>52</v>
      </c>
      <c r="Y4476">
        <v>508</v>
      </c>
      <c r="Z4476">
        <v>30</v>
      </c>
      <c r="AA4476">
        <v>30</v>
      </c>
      <c r="AD4476">
        <v>39</v>
      </c>
      <c r="AE4476">
        <v>4475</v>
      </c>
      <c r="AF4476" s="16" t="s">
        <v>3143</v>
      </c>
      <c r="AG4476" s="16"/>
      <c r="AH4476" s="16"/>
      <c r="AI4476" s="16" t="str">
        <f t="shared" si="276"/>
        <v>(151,4,14,52,52,508,30, null, 39, 'L500 2025 Asia-Pacific',2025, '2024-06-12','2024-06-12','".Carbon::now()."','".Carbon::now()."'),</v>
      </c>
      <c r="AJ4476" s="16" t="str">
        <f t="shared" si="277"/>
        <v>('".DB::select("SELECT id_status FROM `status` WHERE `element_type` = 'task' AND status_type = 'client' AND name ='PRE-FORECAST'")[0]-&gt;id_status."',4475,1),</v>
      </c>
      <c r="AK4476" s="16" t="str">
        <f t="shared" si="278"/>
        <v/>
      </c>
      <c r="AL4476" s="16" t="str">
        <f t="shared" si="279"/>
        <v/>
      </c>
    </row>
    <row r="4477" spans="1:38" x14ac:dyDescent="0.25">
      <c r="A4477" s="16" t="s">
        <v>959</v>
      </c>
      <c r="B4477" s="16" t="s">
        <v>3139</v>
      </c>
      <c r="C4477" s="16" t="s">
        <v>27</v>
      </c>
      <c r="D4477" s="16" t="s">
        <v>349</v>
      </c>
      <c r="E4477" s="16" t="s">
        <v>3291</v>
      </c>
      <c r="F4477" s="16" t="s">
        <v>155</v>
      </c>
      <c r="G4477" s="16" t="s">
        <v>925</v>
      </c>
      <c r="H4477" s="16" t="s">
        <v>338</v>
      </c>
      <c r="I4477" s="16" t="s">
        <v>65</v>
      </c>
      <c r="J4477" s="16" t="s">
        <v>65</v>
      </c>
      <c r="M4477" s="16" t="s">
        <v>315</v>
      </c>
      <c r="N4477" s="7">
        <v>45455</v>
      </c>
      <c r="O4477" s="9">
        <v>45455</v>
      </c>
      <c r="P4477" t="s">
        <v>5030</v>
      </c>
      <c r="Q4477">
        <v>1</v>
      </c>
      <c r="R4477">
        <v>134</v>
      </c>
      <c r="S4477">
        <v>4</v>
      </c>
      <c r="T4477" t="s">
        <v>4953</v>
      </c>
      <c r="U4477">
        <v>151</v>
      </c>
      <c r="V4477">
        <v>14</v>
      </c>
      <c r="W4477">
        <v>52</v>
      </c>
      <c r="X4477">
        <v>52</v>
      </c>
      <c r="Y4477">
        <v>532</v>
      </c>
      <c r="Z4477">
        <v>30</v>
      </c>
      <c r="AA4477">
        <v>30</v>
      </c>
      <c r="AD4477">
        <v>39</v>
      </c>
      <c r="AE4477">
        <v>4476</v>
      </c>
      <c r="AF4477" s="16" t="s">
        <v>3143</v>
      </c>
      <c r="AG4477" s="16"/>
      <c r="AH4477" s="16"/>
      <c r="AI4477" s="16" t="str">
        <f t="shared" si="276"/>
        <v>(151,4,14,52,52,532,30, null, 39, 'L500 2025 Asia-Pacific',2025, '2024-06-12','2024-06-12','".Carbon::now()."','".Carbon::now()."'),</v>
      </c>
      <c r="AJ4477" s="16" t="str">
        <f t="shared" si="277"/>
        <v>('".DB::select("SELECT id_status FROM `status` WHERE `element_type` = 'task' AND status_type = 'client' AND name ='PRE-FORECAST'")[0]-&gt;id_status."',4476,1),</v>
      </c>
      <c r="AK4477" s="16" t="str">
        <f t="shared" si="278"/>
        <v/>
      </c>
      <c r="AL4477" s="16" t="str">
        <f t="shared" si="279"/>
        <v/>
      </c>
    </row>
    <row r="4478" spans="1:38" x14ac:dyDescent="0.25">
      <c r="A4478" s="16" t="s">
        <v>959</v>
      </c>
      <c r="B4478" s="16" t="s">
        <v>3139</v>
      </c>
      <c r="C4478" s="16" t="s">
        <v>27</v>
      </c>
      <c r="D4478" s="16" t="s">
        <v>349</v>
      </c>
      <c r="E4478" s="16" t="s">
        <v>3291</v>
      </c>
      <c r="F4478" s="16" t="s">
        <v>155</v>
      </c>
      <c r="G4478" s="16" t="s">
        <v>925</v>
      </c>
      <c r="H4478" s="16" t="s">
        <v>1038</v>
      </c>
      <c r="I4478" s="16" t="s">
        <v>65</v>
      </c>
      <c r="J4478" s="16" t="s">
        <v>65</v>
      </c>
      <c r="M4478" s="16" t="s">
        <v>315</v>
      </c>
      <c r="N4478" s="7">
        <v>45455</v>
      </c>
      <c r="O4478" s="9">
        <v>45455</v>
      </c>
      <c r="P4478" t="s">
        <v>5030</v>
      </c>
      <c r="Q4478">
        <v>1</v>
      </c>
      <c r="R4478">
        <v>134</v>
      </c>
      <c r="S4478">
        <v>4</v>
      </c>
      <c r="T4478" t="s">
        <v>4953</v>
      </c>
      <c r="U4478">
        <v>151</v>
      </c>
      <c r="V4478">
        <v>14</v>
      </c>
      <c r="W4478">
        <v>52</v>
      </c>
      <c r="X4478">
        <v>52</v>
      </c>
      <c r="Y4478">
        <v>533</v>
      </c>
      <c r="Z4478">
        <v>30</v>
      </c>
      <c r="AA4478">
        <v>30</v>
      </c>
      <c r="AD4478">
        <v>39</v>
      </c>
      <c r="AE4478">
        <v>4477</v>
      </c>
      <c r="AF4478" s="16" t="s">
        <v>3143</v>
      </c>
      <c r="AG4478" s="16"/>
      <c r="AH4478" s="16"/>
      <c r="AI4478" s="16" t="str">
        <f t="shared" si="276"/>
        <v>(151,4,14,52,52,533,30, null, 39, 'L500 2025 Asia-Pacific',2025, '2024-06-12','2024-06-12','".Carbon::now()."','".Carbon::now()."'),</v>
      </c>
      <c r="AJ4478" s="16" t="str">
        <f t="shared" si="277"/>
        <v>('".DB::select("SELECT id_status FROM `status` WHERE `element_type` = 'task' AND status_type = 'client' AND name ='PRE-FORECAST'")[0]-&gt;id_status."',4477,1),</v>
      </c>
      <c r="AK4478" s="16" t="str">
        <f t="shared" si="278"/>
        <v/>
      </c>
      <c r="AL4478" s="16" t="str">
        <f t="shared" si="279"/>
        <v/>
      </c>
    </row>
    <row r="4479" spans="1:38" x14ac:dyDescent="0.25">
      <c r="A4479" s="16" t="s">
        <v>959</v>
      </c>
      <c r="B4479" s="16" t="s">
        <v>3139</v>
      </c>
      <c r="C4479" s="16" t="s">
        <v>27</v>
      </c>
      <c r="D4479" s="16" t="s">
        <v>349</v>
      </c>
      <c r="E4479" s="16" t="s">
        <v>3291</v>
      </c>
      <c r="F4479" s="16" t="s">
        <v>155</v>
      </c>
      <c r="G4479" s="16" t="s">
        <v>925</v>
      </c>
      <c r="H4479" s="16" t="s">
        <v>926</v>
      </c>
      <c r="I4479" s="16" t="s">
        <v>65</v>
      </c>
      <c r="J4479" s="16" t="s">
        <v>65</v>
      </c>
      <c r="M4479" s="16" t="s">
        <v>315</v>
      </c>
      <c r="N4479" s="7">
        <v>45455</v>
      </c>
      <c r="O4479" s="9">
        <v>45455</v>
      </c>
      <c r="P4479" t="s">
        <v>5030</v>
      </c>
      <c r="Q4479">
        <v>1</v>
      </c>
      <c r="R4479">
        <v>134</v>
      </c>
      <c r="S4479">
        <v>4</v>
      </c>
      <c r="T4479" t="s">
        <v>4953</v>
      </c>
      <c r="U4479">
        <v>151</v>
      </c>
      <c r="V4479">
        <v>14</v>
      </c>
      <c r="W4479">
        <v>52</v>
      </c>
      <c r="X4479">
        <v>52</v>
      </c>
      <c r="Y4479">
        <v>572</v>
      </c>
      <c r="Z4479">
        <v>30</v>
      </c>
      <c r="AA4479">
        <v>30</v>
      </c>
      <c r="AD4479">
        <v>39</v>
      </c>
      <c r="AE4479">
        <v>4478</v>
      </c>
      <c r="AF4479" s="16" t="s">
        <v>3143</v>
      </c>
      <c r="AG4479" s="16"/>
      <c r="AH4479" s="16"/>
      <c r="AI4479" s="16" t="str">
        <f t="shared" si="276"/>
        <v>(151,4,14,52,52,572,30, null, 39, 'L500 2025 Asia-Pacific',2025, '2024-06-12','2024-06-12','".Carbon::now()."','".Carbon::now()."'),</v>
      </c>
      <c r="AJ4479" s="16" t="str">
        <f t="shared" si="277"/>
        <v>('".DB::select("SELECT id_status FROM `status` WHERE `element_type` = 'task' AND status_type = 'client' AND name ='PRE-FORECAST'")[0]-&gt;id_status."',4478,1),</v>
      </c>
      <c r="AK4479" s="16" t="str">
        <f t="shared" si="278"/>
        <v/>
      </c>
      <c r="AL4479" s="16" t="str">
        <f t="shared" si="279"/>
        <v/>
      </c>
    </row>
    <row r="4480" spans="1:38" x14ac:dyDescent="0.25">
      <c r="A4480" s="16" t="s">
        <v>959</v>
      </c>
      <c r="B4480" s="16" t="s">
        <v>3139</v>
      </c>
      <c r="C4480" s="16" t="s">
        <v>27</v>
      </c>
      <c r="D4480" s="16" t="s">
        <v>349</v>
      </c>
      <c r="E4480" s="16" t="s">
        <v>3291</v>
      </c>
      <c r="F4480" s="16" t="s">
        <v>155</v>
      </c>
      <c r="G4480" s="16" t="s">
        <v>925</v>
      </c>
      <c r="H4480" s="16" t="s">
        <v>4385</v>
      </c>
      <c r="I4480" s="16" t="s">
        <v>65</v>
      </c>
      <c r="J4480" s="16" t="s">
        <v>65</v>
      </c>
      <c r="M4480" s="16" t="s">
        <v>315</v>
      </c>
      <c r="N4480" s="7">
        <v>45455</v>
      </c>
      <c r="O4480" s="9">
        <v>45455</v>
      </c>
      <c r="P4480" t="s">
        <v>5030</v>
      </c>
      <c r="Q4480">
        <v>1</v>
      </c>
      <c r="R4480">
        <v>134</v>
      </c>
      <c r="S4480">
        <v>4</v>
      </c>
      <c r="T4480" t="s">
        <v>4953</v>
      </c>
      <c r="U4480">
        <v>151</v>
      </c>
      <c r="V4480">
        <v>14</v>
      </c>
      <c r="W4480">
        <v>52</v>
      </c>
      <c r="X4480">
        <v>52</v>
      </c>
      <c r="Y4480">
        <v>617</v>
      </c>
      <c r="Z4480">
        <v>30</v>
      </c>
      <c r="AA4480">
        <v>30</v>
      </c>
      <c r="AD4480">
        <v>39</v>
      </c>
      <c r="AE4480">
        <v>4479</v>
      </c>
      <c r="AF4480" s="16" t="s">
        <v>3143</v>
      </c>
      <c r="AG4480" s="16"/>
      <c r="AH4480" s="16"/>
      <c r="AI4480" s="16" t="str">
        <f t="shared" si="276"/>
        <v>(151,4,14,52,52,617,30, null, 39, 'L500 2025 Asia-Pacific',2025, '2024-06-12','2024-06-12','".Carbon::now()."','".Carbon::now()."'),</v>
      </c>
      <c r="AJ4480" s="16" t="str">
        <f t="shared" si="277"/>
        <v>('".DB::select("SELECT id_status FROM `status` WHERE `element_type` = 'task' AND status_type = 'client' AND name ='PRE-FORECAST'")[0]-&gt;id_status."',4479,1),</v>
      </c>
      <c r="AK4480" s="16" t="str">
        <f t="shared" si="278"/>
        <v/>
      </c>
      <c r="AL4480" s="16" t="str">
        <f t="shared" si="279"/>
        <v/>
      </c>
    </row>
    <row r="4481" spans="1:38" x14ac:dyDescent="0.25">
      <c r="A4481" s="16" t="s">
        <v>959</v>
      </c>
      <c r="B4481" s="16" t="s">
        <v>3139</v>
      </c>
      <c r="C4481" s="16" t="s">
        <v>27</v>
      </c>
      <c r="D4481" s="16" t="s">
        <v>349</v>
      </c>
      <c r="E4481" s="16" t="s">
        <v>3291</v>
      </c>
      <c r="F4481" s="16" t="s">
        <v>155</v>
      </c>
      <c r="G4481" s="16" t="s">
        <v>925</v>
      </c>
      <c r="H4481" s="16" t="s">
        <v>3164</v>
      </c>
      <c r="I4481" s="16" t="s">
        <v>65</v>
      </c>
      <c r="J4481" s="16" t="s">
        <v>65</v>
      </c>
      <c r="M4481" s="16" t="s">
        <v>315</v>
      </c>
      <c r="N4481" s="7">
        <v>45455</v>
      </c>
      <c r="O4481" s="9">
        <v>45455</v>
      </c>
      <c r="P4481" t="s">
        <v>5030</v>
      </c>
      <c r="Q4481">
        <v>1</v>
      </c>
      <c r="R4481">
        <v>134</v>
      </c>
      <c r="S4481">
        <v>4</v>
      </c>
      <c r="T4481" t="s">
        <v>4953</v>
      </c>
      <c r="U4481">
        <v>151</v>
      </c>
      <c r="V4481">
        <v>14</v>
      </c>
      <c r="W4481">
        <v>52</v>
      </c>
      <c r="X4481">
        <v>52</v>
      </c>
      <c r="Y4481">
        <v>618</v>
      </c>
      <c r="Z4481">
        <v>30</v>
      </c>
      <c r="AA4481">
        <v>30</v>
      </c>
      <c r="AD4481">
        <v>39</v>
      </c>
      <c r="AE4481">
        <v>4480</v>
      </c>
      <c r="AF4481" s="16" t="s">
        <v>3143</v>
      </c>
      <c r="AG4481" s="16"/>
      <c r="AH4481" s="16"/>
      <c r="AI4481" s="16" t="str">
        <f t="shared" si="276"/>
        <v>(151,4,14,52,52,618,30, null, 39, 'L500 2025 Asia-Pacific',2025, '2024-06-12','2024-06-12','".Carbon::now()."','".Carbon::now()."'),</v>
      </c>
      <c r="AJ4481" s="16" t="str">
        <f t="shared" si="277"/>
        <v>('".DB::select("SELECT id_status FROM `status` WHERE `element_type` = 'task' AND status_type = 'client' AND name ='PRE-FORECAST'")[0]-&gt;id_status."',4480,1),</v>
      </c>
      <c r="AK4481" s="16" t="str">
        <f t="shared" si="278"/>
        <v/>
      </c>
      <c r="AL4481" s="16" t="str">
        <f t="shared" si="279"/>
        <v/>
      </c>
    </row>
    <row r="4482" spans="1:38" x14ac:dyDescent="0.25">
      <c r="A4482" s="16" t="s">
        <v>959</v>
      </c>
      <c r="B4482" s="16" t="s">
        <v>3139</v>
      </c>
      <c r="C4482" s="16" t="s">
        <v>27</v>
      </c>
      <c r="D4482" s="16" t="s">
        <v>349</v>
      </c>
      <c r="E4482" s="16" t="s">
        <v>3291</v>
      </c>
      <c r="F4482" s="16" t="s">
        <v>155</v>
      </c>
      <c r="G4482" s="16" t="s">
        <v>925</v>
      </c>
      <c r="H4482" s="16" t="s">
        <v>181</v>
      </c>
      <c r="I4482" s="16" t="s">
        <v>65</v>
      </c>
      <c r="J4482" s="16" t="s">
        <v>65</v>
      </c>
      <c r="M4482" s="16" t="s">
        <v>315</v>
      </c>
      <c r="N4482" s="7">
        <v>45455</v>
      </c>
      <c r="O4482" s="9">
        <v>45455</v>
      </c>
      <c r="P4482" t="s">
        <v>5030</v>
      </c>
      <c r="Q4482">
        <v>1</v>
      </c>
      <c r="R4482">
        <v>134</v>
      </c>
      <c r="S4482">
        <v>4</v>
      </c>
      <c r="T4482" t="s">
        <v>4953</v>
      </c>
      <c r="U4482">
        <v>151</v>
      </c>
      <c r="V4482">
        <v>14</v>
      </c>
      <c r="W4482">
        <v>52</v>
      </c>
      <c r="X4482">
        <v>52</v>
      </c>
      <c r="Y4482">
        <v>718</v>
      </c>
      <c r="Z4482">
        <v>30</v>
      </c>
      <c r="AA4482">
        <v>30</v>
      </c>
      <c r="AD4482">
        <v>39</v>
      </c>
      <c r="AE4482">
        <v>4481</v>
      </c>
      <c r="AF4482" s="16" t="s">
        <v>3143</v>
      </c>
      <c r="AG4482" s="16"/>
      <c r="AH4482" s="16"/>
      <c r="AI4482" s="16" t="str">
        <f t="shared" ref="AI4482:AI4545" si="280">CONCATENATE("(",U4482,",",S4482,",",V4482,",",W4482,",",X4482,",",Y4482,",",IF(AA4482&lt;&gt;"", AA4482, "null"),", ",IF(AC4482&lt;&gt;"", AC4482, "null"),", ",IF(AD4482&lt;&gt;"", AD4482, "null"),", '",SUBSTITUTE(E4482, "'", "´"),"',",D4482,", '",P4482,"','",P4482,"','"".Carbon::now().""','"".Carbon::now().""'),")</f>
        <v>(151,4,14,52,52,718,30, null, 39, 'L500 2025 Asia-Pacific',2025, '2024-06-12','2024-06-12','".Carbon::now()."','".Carbon::now()."'),</v>
      </c>
      <c r="AJ4482" s="16" t="str">
        <f t="shared" ref="AJ4482:AJ4545" si="281">CONCATENATE("('"".DB::select(""SELECT id_status FROM `status` WHERE `element_type` = 'task' AND status_type = 'client' AND name ='", AF4482, "'"")[0]-&gt;id_status.""',", AE4482, ",1),")</f>
        <v>('".DB::select("SELECT id_status FROM `status` WHERE `element_type` = 'task' AND status_type = 'client' AND name ='PRE-FORECAST'")[0]-&gt;id_status."',4481,1),</v>
      </c>
      <c r="AK4482" s="16" t="str">
        <f t="shared" ref="AK4482:AK4545" si="282">IF(AND(AF4482&lt;&gt;AG4482, AG4482&lt;&gt;""),CONCATENATE("('"".DB::select(""SELECT id_status FROM `status` WHERE `element_type` = 'task' AND status_type = 'client' AND name ='", AG4482, "'"")[0]-&gt;id_status.""',", AE4482, ",1),"),"")</f>
        <v/>
      </c>
      <c r="AL4482" s="16" t="str">
        <f t="shared" ref="AL4482:AL4545" si="283">IF(AND(AF4482&lt;&gt;AG4482,AF4482&lt;&gt;AH4482,AG4482&lt;&gt;AH4482,AH4482&lt;&gt;""), CONCATENATE("('"".DB::select(""SELECT id_status FROM `status` WHERE `element_type` = 'task' AND status_type = 'client' AND name ='", AF4482, "'"")[0]-&gt;id_status.""',", AE4482, ",1),"), "")</f>
        <v/>
      </c>
    </row>
    <row r="4483" spans="1:38" x14ac:dyDescent="0.25">
      <c r="A4483" s="16" t="s">
        <v>959</v>
      </c>
      <c r="B4483" s="16" t="s">
        <v>3139</v>
      </c>
      <c r="C4483" s="16" t="s">
        <v>27</v>
      </c>
      <c r="D4483" s="16" t="s">
        <v>349</v>
      </c>
      <c r="E4483" s="16" t="s">
        <v>3291</v>
      </c>
      <c r="F4483" s="16" t="s">
        <v>155</v>
      </c>
      <c r="G4483" s="16" t="s">
        <v>925</v>
      </c>
      <c r="H4483" s="16" t="s">
        <v>1039</v>
      </c>
      <c r="I4483" s="16" t="s">
        <v>65</v>
      </c>
      <c r="J4483" s="16" t="s">
        <v>65</v>
      </c>
      <c r="M4483" s="16" t="s">
        <v>315</v>
      </c>
      <c r="N4483" s="7">
        <v>45455</v>
      </c>
      <c r="O4483" s="9">
        <v>45455</v>
      </c>
      <c r="P4483" t="s">
        <v>5030</v>
      </c>
      <c r="Q4483">
        <v>1</v>
      </c>
      <c r="R4483">
        <v>134</v>
      </c>
      <c r="S4483">
        <v>4</v>
      </c>
      <c r="T4483" t="s">
        <v>4953</v>
      </c>
      <c r="U4483">
        <v>151</v>
      </c>
      <c r="V4483">
        <v>14</v>
      </c>
      <c r="W4483">
        <v>52</v>
      </c>
      <c r="X4483">
        <v>52</v>
      </c>
      <c r="Y4483">
        <v>743</v>
      </c>
      <c r="Z4483">
        <v>30</v>
      </c>
      <c r="AA4483">
        <v>30</v>
      </c>
      <c r="AD4483">
        <v>39</v>
      </c>
      <c r="AE4483">
        <v>4482</v>
      </c>
      <c r="AF4483" s="16" t="s">
        <v>3143</v>
      </c>
      <c r="AG4483" s="16"/>
      <c r="AH4483" s="16"/>
      <c r="AI4483" s="16" t="str">
        <f t="shared" si="280"/>
        <v>(151,4,14,52,52,743,30, null, 39, 'L500 2025 Asia-Pacific',2025, '2024-06-12','2024-06-12','".Carbon::now()."','".Carbon::now()."'),</v>
      </c>
      <c r="AJ4483" s="16" t="str">
        <f t="shared" si="281"/>
        <v>('".DB::select("SELECT id_status FROM `status` WHERE `element_type` = 'task' AND status_type = 'client' AND name ='PRE-FORECAST'")[0]-&gt;id_status."',4482,1),</v>
      </c>
      <c r="AK4483" s="16" t="str">
        <f t="shared" si="282"/>
        <v/>
      </c>
      <c r="AL4483" s="16" t="str">
        <f t="shared" si="283"/>
        <v/>
      </c>
    </row>
    <row r="4484" spans="1:38" x14ac:dyDescent="0.25">
      <c r="A4484" s="16" t="s">
        <v>959</v>
      </c>
      <c r="B4484" s="16" t="s">
        <v>3139</v>
      </c>
      <c r="C4484" s="16" t="s">
        <v>27</v>
      </c>
      <c r="D4484" s="16" t="s">
        <v>349</v>
      </c>
      <c r="E4484" s="16" t="s">
        <v>3291</v>
      </c>
      <c r="F4484" s="16" t="s">
        <v>155</v>
      </c>
      <c r="G4484" s="16" t="s">
        <v>925</v>
      </c>
      <c r="H4484" s="16" t="s">
        <v>199</v>
      </c>
      <c r="I4484" s="16" t="s">
        <v>65</v>
      </c>
      <c r="J4484" s="16" t="s">
        <v>65</v>
      </c>
      <c r="M4484" s="16" t="s">
        <v>315</v>
      </c>
      <c r="N4484" s="7">
        <v>45455</v>
      </c>
      <c r="O4484" s="9">
        <v>45455</v>
      </c>
      <c r="P4484" t="s">
        <v>5030</v>
      </c>
      <c r="Q4484">
        <v>1</v>
      </c>
      <c r="R4484">
        <v>134</v>
      </c>
      <c r="S4484">
        <v>4</v>
      </c>
      <c r="T4484" t="s">
        <v>4953</v>
      </c>
      <c r="U4484">
        <v>151</v>
      </c>
      <c r="V4484">
        <v>14</v>
      </c>
      <c r="W4484">
        <v>52</v>
      </c>
      <c r="X4484">
        <v>52</v>
      </c>
      <c r="Y4484">
        <v>750</v>
      </c>
      <c r="Z4484">
        <v>30</v>
      </c>
      <c r="AA4484">
        <v>30</v>
      </c>
      <c r="AD4484">
        <v>39</v>
      </c>
      <c r="AE4484">
        <v>4483</v>
      </c>
      <c r="AF4484" s="16" t="s">
        <v>3143</v>
      </c>
      <c r="AG4484" s="16"/>
      <c r="AH4484" s="16"/>
      <c r="AI4484" s="16" t="str">
        <f t="shared" si="280"/>
        <v>(151,4,14,52,52,750,30, null, 39, 'L500 2025 Asia-Pacific',2025, '2024-06-12','2024-06-12','".Carbon::now()."','".Carbon::now()."'),</v>
      </c>
      <c r="AJ4484" s="16" t="str">
        <f t="shared" si="281"/>
        <v>('".DB::select("SELECT id_status FROM `status` WHERE `element_type` = 'task' AND status_type = 'client' AND name ='PRE-FORECAST'")[0]-&gt;id_status."',4483,1),</v>
      </c>
      <c r="AK4484" s="16" t="str">
        <f t="shared" si="282"/>
        <v/>
      </c>
      <c r="AL4484" s="16" t="str">
        <f t="shared" si="283"/>
        <v/>
      </c>
    </row>
    <row r="4485" spans="1:38" x14ac:dyDescent="0.25">
      <c r="A4485" s="16" t="s">
        <v>959</v>
      </c>
      <c r="B4485" s="16" t="s">
        <v>3139</v>
      </c>
      <c r="C4485" s="16" t="s">
        <v>27</v>
      </c>
      <c r="D4485" s="16" t="s">
        <v>349</v>
      </c>
      <c r="E4485" s="16" t="s">
        <v>3291</v>
      </c>
      <c r="F4485" s="16" t="s">
        <v>155</v>
      </c>
      <c r="G4485" s="16" t="s">
        <v>925</v>
      </c>
      <c r="H4485" s="16" t="s">
        <v>933</v>
      </c>
      <c r="I4485" s="16" t="s">
        <v>65</v>
      </c>
      <c r="J4485" s="16" t="s">
        <v>65</v>
      </c>
      <c r="M4485" s="16" t="s">
        <v>315</v>
      </c>
      <c r="N4485" s="7">
        <v>45455</v>
      </c>
      <c r="O4485" s="9">
        <v>45455</v>
      </c>
      <c r="P4485" t="s">
        <v>5030</v>
      </c>
      <c r="Q4485">
        <v>1</v>
      </c>
      <c r="R4485">
        <v>134</v>
      </c>
      <c r="S4485">
        <v>4</v>
      </c>
      <c r="T4485" t="s">
        <v>4953</v>
      </c>
      <c r="U4485">
        <v>151</v>
      </c>
      <c r="V4485">
        <v>14</v>
      </c>
      <c r="W4485">
        <v>52</v>
      </c>
      <c r="X4485">
        <v>52</v>
      </c>
      <c r="Y4485">
        <v>793</v>
      </c>
      <c r="Z4485">
        <v>30</v>
      </c>
      <c r="AA4485">
        <v>30</v>
      </c>
      <c r="AD4485">
        <v>39</v>
      </c>
      <c r="AE4485">
        <v>4484</v>
      </c>
      <c r="AF4485" s="16" t="s">
        <v>3143</v>
      </c>
      <c r="AG4485" s="16"/>
      <c r="AH4485" s="16"/>
      <c r="AI4485" s="16" t="str">
        <f t="shared" si="280"/>
        <v>(151,4,14,52,52,793,30, null, 39, 'L500 2025 Asia-Pacific',2025, '2024-06-12','2024-06-12','".Carbon::now()."','".Carbon::now()."'),</v>
      </c>
      <c r="AJ4485" s="16" t="str">
        <f t="shared" si="281"/>
        <v>('".DB::select("SELECT id_status FROM `status` WHERE `element_type` = 'task' AND status_type = 'client' AND name ='PRE-FORECAST'")[0]-&gt;id_status."',4484,1),</v>
      </c>
      <c r="AK4485" s="16" t="str">
        <f t="shared" si="282"/>
        <v/>
      </c>
      <c r="AL4485" s="16" t="str">
        <f t="shared" si="283"/>
        <v/>
      </c>
    </row>
    <row r="4486" spans="1:38" x14ac:dyDescent="0.25">
      <c r="A4486" s="16" t="s">
        <v>959</v>
      </c>
      <c r="B4486" s="16" t="s">
        <v>3139</v>
      </c>
      <c r="C4486" s="16" t="s">
        <v>27</v>
      </c>
      <c r="D4486" s="16" t="s">
        <v>349</v>
      </c>
      <c r="E4486" s="16" t="s">
        <v>3291</v>
      </c>
      <c r="F4486" s="16" t="s">
        <v>155</v>
      </c>
      <c r="G4486" s="16" t="s">
        <v>925</v>
      </c>
      <c r="H4486" s="16" t="s">
        <v>1020</v>
      </c>
      <c r="I4486" s="16" t="s">
        <v>65</v>
      </c>
      <c r="J4486" s="16" t="s">
        <v>65</v>
      </c>
      <c r="M4486" s="16" t="s">
        <v>315</v>
      </c>
      <c r="N4486" s="7">
        <v>45455</v>
      </c>
      <c r="O4486" s="9">
        <v>45455</v>
      </c>
      <c r="P4486" t="s">
        <v>5030</v>
      </c>
      <c r="Q4486">
        <v>1</v>
      </c>
      <c r="R4486">
        <v>134</v>
      </c>
      <c r="S4486">
        <v>4</v>
      </c>
      <c r="T4486" t="s">
        <v>4953</v>
      </c>
      <c r="U4486">
        <v>151</v>
      </c>
      <c r="V4486">
        <v>14</v>
      </c>
      <c r="W4486">
        <v>52</v>
      </c>
      <c r="X4486">
        <v>52</v>
      </c>
      <c r="Y4486">
        <v>836</v>
      </c>
      <c r="Z4486">
        <v>30</v>
      </c>
      <c r="AA4486">
        <v>30</v>
      </c>
      <c r="AD4486">
        <v>39</v>
      </c>
      <c r="AE4486">
        <v>4485</v>
      </c>
      <c r="AF4486" s="16" t="s">
        <v>3143</v>
      </c>
      <c r="AG4486" s="16"/>
      <c r="AH4486" s="16"/>
      <c r="AI4486" s="16" t="str">
        <f t="shared" si="280"/>
        <v>(151,4,14,52,52,836,30, null, 39, 'L500 2025 Asia-Pacific',2025, '2024-06-12','2024-06-12','".Carbon::now()."','".Carbon::now()."'),</v>
      </c>
      <c r="AJ4486" s="16" t="str">
        <f t="shared" si="281"/>
        <v>('".DB::select("SELECT id_status FROM `status` WHERE `element_type` = 'task' AND status_type = 'client' AND name ='PRE-FORECAST'")[0]-&gt;id_status."',4485,1),</v>
      </c>
      <c r="AK4486" s="16" t="str">
        <f t="shared" si="282"/>
        <v/>
      </c>
      <c r="AL4486" s="16" t="str">
        <f t="shared" si="283"/>
        <v/>
      </c>
    </row>
    <row r="4487" spans="1:38" x14ac:dyDescent="0.25">
      <c r="A4487" s="16" t="s">
        <v>959</v>
      </c>
      <c r="B4487" s="16" t="s">
        <v>3139</v>
      </c>
      <c r="C4487" s="16" t="s">
        <v>27</v>
      </c>
      <c r="D4487" s="16" t="s">
        <v>349</v>
      </c>
      <c r="E4487" s="16" t="s">
        <v>3291</v>
      </c>
      <c r="F4487" s="16" t="s">
        <v>155</v>
      </c>
      <c r="G4487" s="16" t="s">
        <v>925</v>
      </c>
      <c r="H4487" s="16" t="s">
        <v>4388</v>
      </c>
      <c r="I4487" s="16" t="s">
        <v>65</v>
      </c>
      <c r="J4487" s="16" t="s">
        <v>65</v>
      </c>
      <c r="M4487" s="16" t="s">
        <v>315</v>
      </c>
      <c r="N4487" s="7">
        <v>45455</v>
      </c>
      <c r="O4487" s="9">
        <v>45455</v>
      </c>
      <c r="P4487" t="s">
        <v>5030</v>
      </c>
      <c r="Q4487">
        <v>1</v>
      </c>
      <c r="R4487">
        <v>134</v>
      </c>
      <c r="S4487">
        <v>4</v>
      </c>
      <c r="T4487" t="s">
        <v>4953</v>
      </c>
      <c r="U4487">
        <v>151</v>
      </c>
      <c r="V4487">
        <v>14</v>
      </c>
      <c r="W4487">
        <v>52</v>
      </c>
      <c r="X4487">
        <v>52</v>
      </c>
      <c r="Y4487">
        <v>841</v>
      </c>
      <c r="Z4487">
        <v>30</v>
      </c>
      <c r="AA4487">
        <v>30</v>
      </c>
      <c r="AD4487">
        <v>39</v>
      </c>
      <c r="AE4487">
        <v>4486</v>
      </c>
      <c r="AF4487" s="16" t="s">
        <v>3143</v>
      </c>
      <c r="AG4487" s="16"/>
      <c r="AH4487" s="16"/>
      <c r="AI4487" s="16" t="str">
        <f t="shared" si="280"/>
        <v>(151,4,14,52,52,841,30, null, 39, 'L500 2025 Asia-Pacific',2025, '2024-06-12','2024-06-12','".Carbon::now()."','".Carbon::now()."'),</v>
      </c>
      <c r="AJ4487" s="16" t="str">
        <f t="shared" si="281"/>
        <v>('".DB::select("SELECT id_status FROM `status` WHERE `element_type` = 'task' AND status_type = 'client' AND name ='PRE-FORECAST'")[0]-&gt;id_status."',4486,1),</v>
      </c>
      <c r="AK4487" s="16" t="str">
        <f t="shared" si="282"/>
        <v/>
      </c>
      <c r="AL4487" s="16" t="str">
        <f t="shared" si="283"/>
        <v/>
      </c>
    </row>
    <row r="4488" spans="1:38" x14ac:dyDescent="0.25">
      <c r="A4488" s="16" t="s">
        <v>959</v>
      </c>
      <c r="B4488" s="16" t="s">
        <v>3139</v>
      </c>
      <c r="C4488" s="16" t="s">
        <v>27</v>
      </c>
      <c r="D4488" s="16" t="s">
        <v>349</v>
      </c>
      <c r="E4488" s="16" t="s">
        <v>3291</v>
      </c>
      <c r="F4488" s="16" t="s">
        <v>155</v>
      </c>
      <c r="G4488" s="16" t="s">
        <v>925</v>
      </c>
      <c r="H4488" s="16" t="s">
        <v>60</v>
      </c>
      <c r="I4488" s="16" t="s">
        <v>65</v>
      </c>
      <c r="J4488" s="16" t="s">
        <v>65</v>
      </c>
      <c r="M4488" s="16" t="s">
        <v>315</v>
      </c>
      <c r="N4488" s="7">
        <v>45455</v>
      </c>
      <c r="O4488" s="9">
        <v>45455</v>
      </c>
      <c r="P4488" t="s">
        <v>5030</v>
      </c>
      <c r="Q4488">
        <v>1</v>
      </c>
      <c r="R4488">
        <v>134</v>
      </c>
      <c r="S4488">
        <v>4</v>
      </c>
      <c r="T4488" t="s">
        <v>4953</v>
      </c>
      <c r="U4488">
        <v>151</v>
      </c>
      <c r="V4488">
        <v>14</v>
      </c>
      <c r="W4488">
        <v>52</v>
      </c>
      <c r="X4488">
        <v>52</v>
      </c>
      <c r="Y4488">
        <v>847</v>
      </c>
      <c r="Z4488">
        <v>30</v>
      </c>
      <c r="AA4488">
        <v>30</v>
      </c>
      <c r="AD4488">
        <v>39</v>
      </c>
      <c r="AE4488">
        <v>4487</v>
      </c>
      <c r="AF4488" s="16" t="s">
        <v>3143</v>
      </c>
      <c r="AG4488" s="16"/>
      <c r="AH4488" s="16"/>
      <c r="AI4488" s="16" t="str">
        <f t="shared" si="280"/>
        <v>(151,4,14,52,52,847,30, null, 39, 'L500 2025 Asia-Pacific',2025, '2024-06-12','2024-06-12','".Carbon::now()."','".Carbon::now()."'),</v>
      </c>
      <c r="AJ4488" s="16" t="str">
        <f t="shared" si="281"/>
        <v>('".DB::select("SELECT id_status FROM `status` WHERE `element_type` = 'task' AND status_type = 'client' AND name ='PRE-FORECAST'")[0]-&gt;id_status."',4487,1),</v>
      </c>
      <c r="AK4488" s="16" t="str">
        <f t="shared" si="282"/>
        <v/>
      </c>
      <c r="AL4488" s="16" t="str">
        <f t="shared" si="283"/>
        <v/>
      </c>
    </row>
    <row r="4489" spans="1:38" x14ac:dyDescent="0.25">
      <c r="A4489" s="16" t="s">
        <v>959</v>
      </c>
      <c r="B4489" s="16" t="s">
        <v>3139</v>
      </c>
      <c r="C4489" s="16" t="s">
        <v>27</v>
      </c>
      <c r="D4489" s="16" t="s">
        <v>349</v>
      </c>
      <c r="E4489" s="16" t="s">
        <v>3291</v>
      </c>
      <c r="F4489" s="16" t="s">
        <v>155</v>
      </c>
      <c r="G4489" s="16" t="s">
        <v>925</v>
      </c>
      <c r="H4489" s="16" t="s">
        <v>225</v>
      </c>
      <c r="I4489" s="16" t="s">
        <v>65</v>
      </c>
      <c r="J4489" s="16" t="s">
        <v>65</v>
      </c>
      <c r="M4489" s="16" t="s">
        <v>315</v>
      </c>
      <c r="N4489" s="7">
        <v>45455</v>
      </c>
      <c r="O4489" s="9">
        <v>45455</v>
      </c>
      <c r="P4489" t="s">
        <v>5030</v>
      </c>
      <c r="Q4489">
        <v>1</v>
      </c>
      <c r="R4489">
        <v>134</v>
      </c>
      <c r="S4489">
        <v>4</v>
      </c>
      <c r="T4489" t="s">
        <v>4953</v>
      </c>
      <c r="U4489">
        <v>151</v>
      </c>
      <c r="V4489">
        <v>14</v>
      </c>
      <c r="W4489">
        <v>52</v>
      </c>
      <c r="X4489">
        <v>52</v>
      </c>
      <c r="Y4489">
        <v>855</v>
      </c>
      <c r="Z4489">
        <v>30</v>
      </c>
      <c r="AA4489">
        <v>30</v>
      </c>
      <c r="AD4489">
        <v>39</v>
      </c>
      <c r="AE4489">
        <v>4488</v>
      </c>
      <c r="AF4489" s="16" t="s">
        <v>3143</v>
      </c>
      <c r="AG4489" s="16"/>
      <c r="AH4489" s="16"/>
      <c r="AI4489" s="16" t="str">
        <f t="shared" si="280"/>
        <v>(151,4,14,52,52,855,30, null, 39, 'L500 2025 Asia-Pacific',2025, '2024-06-12','2024-06-12','".Carbon::now()."','".Carbon::now()."'),</v>
      </c>
      <c r="AJ4489" s="16" t="str">
        <f t="shared" si="281"/>
        <v>('".DB::select("SELECT id_status FROM `status` WHERE `element_type` = 'task' AND status_type = 'client' AND name ='PRE-FORECAST'")[0]-&gt;id_status."',4488,1),</v>
      </c>
      <c r="AK4489" s="16" t="str">
        <f t="shared" si="282"/>
        <v/>
      </c>
      <c r="AL4489" s="16" t="str">
        <f t="shared" si="283"/>
        <v/>
      </c>
    </row>
    <row r="4490" spans="1:38" x14ac:dyDescent="0.25">
      <c r="A4490" s="16" t="s">
        <v>959</v>
      </c>
      <c r="B4490" s="16" t="s">
        <v>3139</v>
      </c>
      <c r="C4490" s="16" t="s">
        <v>27</v>
      </c>
      <c r="D4490" s="16" t="s">
        <v>349</v>
      </c>
      <c r="E4490" s="16" t="s">
        <v>3291</v>
      </c>
      <c r="F4490" s="16" t="s">
        <v>155</v>
      </c>
      <c r="G4490" s="16" t="s">
        <v>925</v>
      </c>
      <c r="H4490" s="16" t="s">
        <v>208</v>
      </c>
      <c r="I4490" s="16" t="s">
        <v>65</v>
      </c>
      <c r="J4490" s="16" t="s">
        <v>65</v>
      </c>
      <c r="M4490" s="16" t="s">
        <v>315</v>
      </c>
      <c r="N4490" s="7">
        <v>45455</v>
      </c>
      <c r="O4490" s="9">
        <v>45455</v>
      </c>
      <c r="P4490" t="s">
        <v>5030</v>
      </c>
      <c r="Q4490">
        <v>1</v>
      </c>
      <c r="R4490">
        <v>134</v>
      </c>
      <c r="S4490">
        <v>4</v>
      </c>
      <c r="T4490" t="s">
        <v>4953</v>
      </c>
      <c r="U4490">
        <v>151</v>
      </c>
      <c r="V4490">
        <v>14</v>
      </c>
      <c r="W4490">
        <v>52</v>
      </c>
      <c r="X4490">
        <v>52</v>
      </c>
      <c r="Y4490">
        <v>867</v>
      </c>
      <c r="Z4490">
        <v>30</v>
      </c>
      <c r="AA4490">
        <v>30</v>
      </c>
      <c r="AD4490">
        <v>39</v>
      </c>
      <c r="AE4490">
        <v>4489</v>
      </c>
      <c r="AF4490" s="16" t="s">
        <v>3143</v>
      </c>
      <c r="AG4490" s="16"/>
      <c r="AH4490" s="16"/>
      <c r="AI4490" s="16" t="str">
        <f t="shared" si="280"/>
        <v>(151,4,14,52,52,867,30, null, 39, 'L500 2025 Asia-Pacific',2025, '2024-06-12','2024-06-12','".Carbon::now()."','".Carbon::now()."'),</v>
      </c>
      <c r="AJ4490" s="16" t="str">
        <f t="shared" si="281"/>
        <v>('".DB::select("SELECT id_status FROM `status` WHERE `element_type` = 'task' AND status_type = 'client' AND name ='PRE-FORECAST'")[0]-&gt;id_status."',4489,1),</v>
      </c>
      <c r="AK4490" s="16" t="str">
        <f t="shared" si="282"/>
        <v/>
      </c>
      <c r="AL4490" s="16" t="str">
        <f t="shared" si="283"/>
        <v/>
      </c>
    </row>
    <row r="4491" spans="1:38" x14ac:dyDescent="0.25">
      <c r="A4491" s="16" t="s">
        <v>959</v>
      </c>
      <c r="B4491" s="16" t="s">
        <v>3139</v>
      </c>
      <c r="C4491" s="16" t="s">
        <v>27</v>
      </c>
      <c r="D4491" s="16" t="s">
        <v>349</v>
      </c>
      <c r="E4491" s="16" t="s">
        <v>3291</v>
      </c>
      <c r="F4491" s="16" t="s">
        <v>155</v>
      </c>
      <c r="G4491" s="16" t="s">
        <v>433</v>
      </c>
      <c r="H4491" s="16" t="s">
        <v>1021</v>
      </c>
      <c r="I4491" s="16" t="s">
        <v>65</v>
      </c>
      <c r="J4491" s="16" t="s">
        <v>482</v>
      </c>
      <c r="M4491" s="16" t="s">
        <v>315</v>
      </c>
      <c r="N4491" s="7">
        <v>45455</v>
      </c>
      <c r="O4491" s="9">
        <v>45455</v>
      </c>
      <c r="P4491" t="s">
        <v>5030</v>
      </c>
      <c r="Q4491">
        <v>1</v>
      </c>
      <c r="R4491">
        <v>134</v>
      </c>
      <c r="S4491">
        <v>4</v>
      </c>
      <c r="T4491" t="s">
        <v>4953</v>
      </c>
      <c r="U4491">
        <v>151</v>
      </c>
      <c r="V4491">
        <v>14</v>
      </c>
      <c r="W4491">
        <v>52</v>
      </c>
      <c r="X4491">
        <v>54</v>
      </c>
      <c r="Y4491">
        <v>678</v>
      </c>
      <c r="Z4491">
        <v>30</v>
      </c>
      <c r="AA4491">
        <v>34</v>
      </c>
      <c r="AD4491">
        <v>39</v>
      </c>
      <c r="AE4491">
        <v>4490</v>
      </c>
      <c r="AF4491" s="16" t="s">
        <v>3143</v>
      </c>
      <c r="AG4491" s="16"/>
      <c r="AH4491" s="16"/>
      <c r="AI4491" s="16" t="str">
        <f t="shared" si="280"/>
        <v>(151,4,14,52,54,678,34, null, 39, 'L500 2025 Asia-Pacific',2025, '2024-06-12','2024-06-12','".Carbon::now()."','".Carbon::now()."'),</v>
      </c>
      <c r="AJ4491" s="16" t="str">
        <f t="shared" si="281"/>
        <v>('".DB::select("SELECT id_status FROM `status` WHERE `element_type` = 'task' AND status_type = 'client' AND name ='PRE-FORECAST'")[0]-&gt;id_status."',4490,1),</v>
      </c>
      <c r="AK4491" s="16" t="str">
        <f t="shared" si="282"/>
        <v/>
      </c>
      <c r="AL4491" s="16" t="str">
        <f t="shared" si="283"/>
        <v/>
      </c>
    </row>
    <row r="4492" spans="1:38" x14ac:dyDescent="0.25">
      <c r="A4492" s="16" t="s">
        <v>959</v>
      </c>
      <c r="B4492" s="16" t="s">
        <v>3139</v>
      </c>
      <c r="C4492" s="16" t="s">
        <v>27</v>
      </c>
      <c r="D4492" s="16" t="s">
        <v>349</v>
      </c>
      <c r="E4492" s="16" t="s">
        <v>3291</v>
      </c>
      <c r="F4492" s="16" t="s">
        <v>155</v>
      </c>
      <c r="G4492" s="16" t="s">
        <v>814</v>
      </c>
      <c r="H4492" s="16" t="s">
        <v>1021</v>
      </c>
      <c r="I4492" s="16" t="s">
        <v>65</v>
      </c>
      <c r="J4492" s="16" t="s">
        <v>65</v>
      </c>
      <c r="M4492" s="16" t="s">
        <v>315</v>
      </c>
      <c r="N4492" s="7">
        <v>45455</v>
      </c>
      <c r="O4492" s="9">
        <v>45455</v>
      </c>
      <c r="P4492" t="s">
        <v>5030</v>
      </c>
      <c r="Q4492">
        <v>1</v>
      </c>
      <c r="R4492">
        <v>134</v>
      </c>
      <c r="S4492">
        <v>4</v>
      </c>
      <c r="T4492" t="s">
        <v>4953</v>
      </c>
      <c r="U4492">
        <v>151</v>
      </c>
      <c r="V4492">
        <v>14</v>
      </c>
      <c r="W4492">
        <v>52</v>
      </c>
      <c r="X4492">
        <v>55</v>
      </c>
      <c r="Y4492">
        <v>678</v>
      </c>
      <c r="Z4492">
        <v>30</v>
      </c>
      <c r="AA4492">
        <v>30</v>
      </c>
      <c r="AD4492">
        <v>39</v>
      </c>
      <c r="AE4492">
        <v>4491</v>
      </c>
      <c r="AF4492" s="16" t="s">
        <v>3143</v>
      </c>
      <c r="AG4492" s="16"/>
      <c r="AH4492" s="16"/>
      <c r="AI4492" s="16" t="str">
        <f t="shared" si="280"/>
        <v>(151,4,14,52,55,678,30, null, 39, 'L500 2025 Asia-Pacific',2025, '2024-06-12','2024-06-12','".Carbon::now()."','".Carbon::now()."'),</v>
      </c>
      <c r="AJ4492" s="16" t="str">
        <f t="shared" si="281"/>
        <v>('".DB::select("SELECT id_status FROM `status` WHERE `element_type` = 'task' AND status_type = 'client' AND name ='PRE-FORECAST'")[0]-&gt;id_status."',4491,1),</v>
      </c>
      <c r="AK4492" s="16" t="str">
        <f t="shared" si="282"/>
        <v/>
      </c>
      <c r="AL4492" s="16" t="str">
        <f t="shared" si="283"/>
        <v/>
      </c>
    </row>
    <row r="4493" spans="1:38" x14ac:dyDescent="0.25">
      <c r="A4493" s="16" t="s">
        <v>959</v>
      </c>
      <c r="B4493" s="16" t="s">
        <v>3139</v>
      </c>
      <c r="C4493" s="16" t="s">
        <v>27</v>
      </c>
      <c r="D4493" s="16" t="s">
        <v>349</v>
      </c>
      <c r="E4493" s="16" t="s">
        <v>3291</v>
      </c>
      <c r="F4493" s="16" t="s">
        <v>155</v>
      </c>
      <c r="G4493" s="16" t="s">
        <v>156</v>
      </c>
      <c r="H4493" s="16" t="s">
        <v>4562</v>
      </c>
      <c r="I4493" s="16" t="s">
        <v>65</v>
      </c>
      <c r="J4493" s="16" t="s">
        <v>65</v>
      </c>
      <c r="M4493" s="16" t="s">
        <v>315</v>
      </c>
      <c r="N4493" s="7">
        <v>45455</v>
      </c>
      <c r="O4493" s="9">
        <v>45455</v>
      </c>
      <c r="P4493" t="s">
        <v>5030</v>
      </c>
      <c r="Q4493">
        <v>1</v>
      </c>
      <c r="R4493">
        <v>134</v>
      </c>
      <c r="S4493">
        <v>4</v>
      </c>
      <c r="T4493" t="s">
        <v>4953</v>
      </c>
      <c r="U4493">
        <v>151</v>
      </c>
      <c r="V4493">
        <v>14</v>
      </c>
      <c r="W4493">
        <v>52</v>
      </c>
      <c r="X4493">
        <v>100</v>
      </c>
      <c r="Y4493">
        <v>504</v>
      </c>
      <c r="Z4493">
        <v>30</v>
      </c>
      <c r="AA4493">
        <v>30</v>
      </c>
      <c r="AD4493">
        <v>39</v>
      </c>
      <c r="AE4493">
        <v>4492</v>
      </c>
      <c r="AF4493" s="16" t="s">
        <v>3143</v>
      </c>
      <c r="AG4493" s="16"/>
      <c r="AH4493" s="16"/>
      <c r="AI4493" s="16" t="str">
        <f t="shared" si="280"/>
        <v>(151,4,14,52,100,504,30, null, 39, 'L500 2025 Asia-Pacific',2025, '2024-06-12','2024-06-12','".Carbon::now()."','".Carbon::now()."'),</v>
      </c>
      <c r="AJ4493" s="16" t="str">
        <f t="shared" si="281"/>
        <v>('".DB::select("SELECT id_status FROM `status` WHERE `element_type` = 'task' AND status_type = 'client' AND name ='PRE-FORECAST'")[0]-&gt;id_status."',4492,1),</v>
      </c>
      <c r="AK4493" s="16" t="str">
        <f t="shared" si="282"/>
        <v/>
      </c>
      <c r="AL4493" s="16" t="str">
        <f t="shared" si="283"/>
        <v/>
      </c>
    </row>
    <row r="4494" spans="1:38" x14ac:dyDescent="0.25">
      <c r="A4494" s="16" t="s">
        <v>959</v>
      </c>
      <c r="B4494" s="16" t="s">
        <v>3139</v>
      </c>
      <c r="C4494" s="16" t="s">
        <v>27</v>
      </c>
      <c r="D4494" s="16" t="s">
        <v>349</v>
      </c>
      <c r="E4494" s="16" t="s">
        <v>3291</v>
      </c>
      <c r="F4494" s="16" t="s">
        <v>155</v>
      </c>
      <c r="G4494" s="16" t="s">
        <v>156</v>
      </c>
      <c r="H4494" s="16" t="s">
        <v>3185</v>
      </c>
      <c r="I4494" s="16" t="s">
        <v>65</v>
      </c>
      <c r="J4494" s="16" t="s">
        <v>65</v>
      </c>
      <c r="M4494" s="16" t="s">
        <v>315</v>
      </c>
      <c r="N4494" s="7">
        <v>45455</v>
      </c>
      <c r="O4494" s="9">
        <v>45455</v>
      </c>
      <c r="P4494" t="s">
        <v>5030</v>
      </c>
      <c r="Q4494">
        <v>1</v>
      </c>
      <c r="R4494">
        <v>134</v>
      </c>
      <c r="S4494">
        <v>4</v>
      </c>
      <c r="T4494" t="s">
        <v>4953</v>
      </c>
      <c r="U4494">
        <v>151</v>
      </c>
      <c r="V4494">
        <v>14</v>
      </c>
      <c r="W4494">
        <v>52</v>
      </c>
      <c r="X4494">
        <v>100</v>
      </c>
      <c r="Y4494">
        <v>511</v>
      </c>
      <c r="Z4494">
        <v>30</v>
      </c>
      <c r="AA4494">
        <v>30</v>
      </c>
      <c r="AD4494">
        <v>39</v>
      </c>
      <c r="AE4494">
        <v>4493</v>
      </c>
      <c r="AF4494" s="16" t="s">
        <v>3143</v>
      </c>
      <c r="AG4494" s="16"/>
      <c r="AH4494" s="16"/>
      <c r="AI4494" s="16" t="str">
        <f t="shared" si="280"/>
        <v>(151,4,14,52,100,511,30, null, 39, 'L500 2025 Asia-Pacific',2025, '2024-06-12','2024-06-12','".Carbon::now()."','".Carbon::now()."'),</v>
      </c>
      <c r="AJ4494" s="16" t="str">
        <f t="shared" si="281"/>
        <v>('".DB::select("SELECT id_status FROM `status` WHERE `element_type` = 'task' AND status_type = 'client' AND name ='PRE-FORECAST'")[0]-&gt;id_status."',4493,1),</v>
      </c>
      <c r="AK4494" s="16" t="str">
        <f t="shared" si="282"/>
        <v/>
      </c>
      <c r="AL4494" s="16" t="str">
        <f t="shared" si="283"/>
        <v/>
      </c>
    </row>
    <row r="4495" spans="1:38" x14ac:dyDescent="0.25">
      <c r="A4495" s="16" t="s">
        <v>959</v>
      </c>
      <c r="B4495" s="16" t="s">
        <v>3139</v>
      </c>
      <c r="C4495" s="16" t="s">
        <v>27</v>
      </c>
      <c r="D4495" s="16" t="s">
        <v>349</v>
      </c>
      <c r="E4495" s="16" t="s">
        <v>3291</v>
      </c>
      <c r="F4495" s="16" t="s">
        <v>155</v>
      </c>
      <c r="G4495" s="16" t="s">
        <v>156</v>
      </c>
      <c r="H4495" s="16" t="s">
        <v>472</v>
      </c>
      <c r="I4495" s="16" t="s">
        <v>65</v>
      </c>
      <c r="J4495" s="16" t="s">
        <v>65</v>
      </c>
      <c r="M4495" s="16" t="s">
        <v>315</v>
      </c>
      <c r="N4495" s="7">
        <v>45455</v>
      </c>
      <c r="O4495" s="9">
        <v>45455</v>
      </c>
      <c r="P4495" t="s">
        <v>5030</v>
      </c>
      <c r="Q4495">
        <v>1</v>
      </c>
      <c r="R4495">
        <v>134</v>
      </c>
      <c r="S4495">
        <v>4</v>
      </c>
      <c r="T4495" t="s">
        <v>4953</v>
      </c>
      <c r="U4495">
        <v>151</v>
      </c>
      <c r="V4495">
        <v>14</v>
      </c>
      <c r="W4495">
        <v>52</v>
      </c>
      <c r="X4495">
        <v>100</v>
      </c>
      <c r="Y4495">
        <v>574</v>
      </c>
      <c r="Z4495">
        <v>30</v>
      </c>
      <c r="AA4495">
        <v>30</v>
      </c>
      <c r="AD4495">
        <v>39</v>
      </c>
      <c r="AE4495">
        <v>4494</v>
      </c>
      <c r="AF4495" s="16" t="s">
        <v>3143</v>
      </c>
      <c r="AG4495" s="16"/>
      <c r="AH4495" s="16"/>
      <c r="AI4495" s="16" t="str">
        <f t="shared" si="280"/>
        <v>(151,4,14,52,100,574,30, null, 39, 'L500 2025 Asia-Pacific',2025, '2024-06-12','2024-06-12','".Carbon::now()."','".Carbon::now()."'),</v>
      </c>
      <c r="AJ4495" s="16" t="str">
        <f t="shared" si="281"/>
        <v>('".DB::select("SELECT id_status FROM `status` WHERE `element_type` = 'task' AND status_type = 'client' AND name ='PRE-FORECAST'")[0]-&gt;id_status."',4494,1),</v>
      </c>
      <c r="AK4495" s="16" t="str">
        <f t="shared" si="282"/>
        <v/>
      </c>
      <c r="AL4495" s="16" t="str">
        <f t="shared" si="283"/>
        <v/>
      </c>
    </row>
    <row r="4496" spans="1:38" x14ac:dyDescent="0.25">
      <c r="A4496" s="16" t="s">
        <v>959</v>
      </c>
      <c r="B4496" s="16" t="s">
        <v>3139</v>
      </c>
      <c r="C4496" s="16" t="s">
        <v>27</v>
      </c>
      <c r="D4496" s="16" t="s">
        <v>349</v>
      </c>
      <c r="E4496" s="16" t="s">
        <v>3291</v>
      </c>
      <c r="F4496" s="16" t="s">
        <v>155</v>
      </c>
      <c r="G4496" s="16" t="s">
        <v>156</v>
      </c>
      <c r="H4496" s="16" t="s">
        <v>3191</v>
      </c>
      <c r="I4496" s="16" t="s">
        <v>65</v>
      </c>
      <c r="J4496" s="16" t="s">
        <v>65</v>
      </c>
      <c r="M4496" s="16" t="s">
        <v>315</v>
      </c>
      <c r="N4496" s="7">
        <v>45455</v>
      </c>
      <c r="O4496" s="9">
        <v>45455</v>
      </c>
      <c r="P4496" t="s">
        <v>5030</v>
      </c>
      <c r="Q4496">
        <v>1</v>
      </c>
      <c r="R4496">
        <v>134</v>
      </c>
      <c r="S4496">
        <v>4</v>
      </c>
      <c r="T4496" t="s">
        <v>4953</v>
      </c>
      <c r="U4496">
        <v>151</v>
      </c>
      <c r="V4496">
        <v>14</v>
      </c>
      <c r="W4496">
        <v>52</v>
      </c>
      <c r="X4496">
        <v>100</v>
      </c>
      <c r="Y4496">
        <v>577</v>
      </c>
      <c r="Z4496">
        <v>30</v>
      </c>
      <c r="AA4496">
        <v>30</v>
      </c>
      <c r="AD4496">
        <v>39</v>
      </c>
      <c r="AE4496">
        <v>4495</v>
      </c>
      <c r="AF4496" s="16" t="s">
        <v>3143</v>
      </c>
      <c r="AG4496" s="16"/>
      <c r="AH4496" s="16"/>
      <c r="AI4496" s="16" t="str">
        <f t="shared" si="280"/>
        <v>(151,4,14,52,100,577,30, null, 39, 'L500 2025 Asia-Pacific',2025, '2024-06-12','2024-06-12','".Carbon::now()."','".Carbon::now()."'),</v>
      </c>
      <c r="AJ4496" s="16" t="str">
        <f t="shared" si="281"/>
        <v>('".DB::select("SELECT id_status FROM `status` WHERE `element_type` = 'task' AND status_type = 'client' AND name ='PRE-FORECAST'")[0]-&gt;id_status."',4495,1),</v>
      </c>
      <c r="AK4496" s="16" t="str">
        <f t="shared" si="282"/>
        <v/>
      </c>
      <c r="AL4496" s="16" t="str">
        <f t="shared" si="283"/>
        <v/>
      </c>
    </row>
    <row r="4497" spans="1:38" x14ac:dyDescent="0.25">
      <c r="A4497" s="16" t="s">
        <v>959</v>
      </c>
      <c r="B4497" s="16" t="s">
        <v>3139</v>
      </c>
      <c r="C4497" s="16" t="s">
        <v>27</v>
      </c>
      <c r="D4497" s="16" t="s">
        <v>349</v>
      </c>
      <c r="E4497" s="16" t="s">
        <v>3291</v>
      </c>
      <c r="F4497" s="16" t="s">
        <v>155</v>
      </c>
      <c r="G4497" s="16" t="s">
        <v>156</v>
      </c>
      <c r="H4497" s="16" t="s">
        <v>1022</v>
      </c>
      <c r="I4497" s="16" t="s">
        <v>65</v>
      </c>
      <c r="J4497" s="16" t="s">
        <v>65</v>
      </c>
      <c r="M4497" s="16" t="s">
        <v>315</v>
      </c>
      <c r="N4497" s="7">
        <v>45455</v>
      </c>
      <c r="O4497" s="9">
        <v>45455</v>
      </c>
      <c r="P4497" t="s">
        <v>5030</v>
      </c>
      <c r="Q4497">
        <v>1</v>
      </c>
      <c r="R4497">
        <v>134</v>
      </c>
      <c r="S4497">
        <v>4</v>
      </c>
      <c r="T4497" t="s">
        <v>4953</v>
      </c>
      <c r="U4497">
        <v>151</v>
      </c>
      <c r="V4497">
        <v>14</v>
      </c>
      <c r="W4497">
        <v>52</v>
      </c>
      <c r="X4497">
        <v>100</v>
      </c>
      <c r="Y4497">
        <v>667</v>
      </c>
      <c r="Z4497">
        <v>30</v>
      </c>
      <c r="AA4497">
        <v>30</v>
      </c>
      <c r="AD4497">
        <v>39</v>
      </c>
      <c r="AE4497">
        <v>4496</v>
      </c>
      <c r="AF4497" s="16" t="s">
        <v>3143</v>
      </c>
      <c r="AG4497" s="16"/>
      <c r="AH4497" s="16"/>
      <c r="AI4497" s="16" t="str">
        <f t="shared" si="280"/>
        <v>(151,4,14,52,100,667,30, null, 39, 'L500 2025 Asia-Pacific',2025, '2024-06-12','2024-06-12','".Carbon::now()."','".Carbon::now()."'),</v>
      </c>
      <c r="AJ4497" s="16" t="str">
        <f t="shared" si="281"/>
        <v>('".DB::select("SELECT id_status FROM `status` WHERE `element_type` = 'task' AND status_type = 'client' AND name ='PRE-FORECAST'")[0]-&gt;id_status."',4496,1),</v>
      </c>
      <c r="AK4497" s="16" t="str">
        <f t="shared" si="282"/>
        <v/>
      </c>
      <c r="AL4497" s="16" t="str">
        <f t="shared" si="283"/>
        <v/>
      </c>
    </row>
    <row r="4498" spans="1:38" x14ac:dyDescent="0.25">
      <c r="A4498" s="16" t="s">
        <v>959</v>
      </c>
      <c r="B4498" s="16" t="s">
        <v>3139</v>
      </c>
      <c r="C4498" s="16" t="s">
        <v>27</v>
      </c>
      <c r="D4498" s="16" t="s">
        <v>349</v>
      </c>
      <c r="E4498" s="16" t="s">
        <v>3291</v>
      </c>
      <c r="F4498" s="16" t="s">
        <v>155</v>
      </c>
      <c r="G4498" s="16" t="s">
        <v>156</v>
      </c>
      <c r="H4498" s="16" t="s">
        <v>465</v>
      </c>
      <c r="I4498" s="16" t="s">
        <v>65</v>
      </c>
      <c r="J4498" s="16" t="s">
        <v>65</v>
      </c>
      <c r="M4498" s="16" t="s">
        <v>315</v>
      </c>
      <c r="N4498" s="7">
        <v>45455</v>
      </c>
      <c r="O4498" s="9">
        <v>45455</v>
      </c>
      <c r="P4498" t="s">
        <v>5030</v>
      </c>
      <c r="Q4498">
        <v>1</v>
      </c>
      <c r="R4498">
        <v>134</v>
      </c>
      <c r="S4498">
        <v>4</v>
      </c>
      <c r="T4498" t="s">
        <v>4953</v>
      </c>
      <c r="U4498">
        <v>151</v>
      </c>
      <c r="V4498">
        <v>14</v>
      </c>
      <c r="W4498">
        <v>52</v>
      </c>
      <c r="X4498">
        <v>100</v>
      </c>
      <c r="Y4498">
        <v>738</v>
      </c>
      <c r="Z4498">
        <v>30</v>
      </c>
      <c r="AA4498">
        <v>30</v>
      </c>
      <c r="AD4498">
        <v>39</v>
      </c>
      <c r="AE4498">
        <v>4497</v>
      </c>
      <c r="AF4498" s="16" t="s">
        <v>3143</v>
      </c>
      <c r="AG4498" s="16"/>
      <c r="AH4498" s="16"/>
      <c r="AI4498" s="16" t="str">
        <f t="shared" si="280"/>
        <v>(151,4,14,52,100,738,30, null, 39, 'L500 2025 Asia-Pacific',2025, '2024-06-12','2024-06-12','".Carbon::now()."','".Carbon::now()."'),</v>
      </c>
      <c r="AJ4498" s="16" t="str">
        <f t="shared" si="281"/>
        <v>('".DB::select("SELECT id_status FROM `status` WHERE `element_type` = 'task' AND status_type = 'client' AND name ='PRE-FORECAST'")[0]-&gt;id_status."',4497,1),</v>
      </c>
      <c r="AK4498" s="16" t="str">
        <f t="shared" si="282"/>
        <v/>
      </c>
      <c r="AL4498" s="16" t="str">
        <f t="shared" si="283"/>
        <v/>
      </c>
    </row>
    <row r="4499" spans="1:38" x14ac:dyDescent="0.25">
      <c r="A4499" s="16" t="s">
        <v>959</v>
      </c>
      <c r="B4499" s="16" t="s">
        <v>3139</v>
      </c>
      <c r="C4499" s="16" t="s">
        <v>27</v>
      </c>
      <c r="D4499" s="16" t="s">
        <v>349</v>
      </c>
      <c r="E4499" s="16" t="s">
        <v>3291</v>
      </c>
      <c r="F4499" s="16" t="s">
        <v>155</v>
      </c>
      <c r="G4499" s="16" t="s">
        <v>156</v>
      </c>
      <c r="H4499" s="16" t="s">
        <v>3214</v>
      </c>
      <c r="I4499" s="16" t="s">
        <v>65</v>
      </c>
      <c r="J4499" s="16" t="s">
        <v>65</v>
      </c>
      <c r="M4499" s="16" t="s">
        <v>315</v>
      </c>
      <c r="N4499" s="7">
        <v>45455</v>
      </c>
      <c r="O4499" s="9">
        <v>45455</v>
      </c>
      <c r="P4499" t="s">
        <v>5030</v>
      </c>
      <c r="Q4499">
        <v>1</v>
      </c>
      <c r="R4499">
        <v>134</v>
      </c>
      <c r="S4499">
        <v>4</v>
      </c>
      <c r="T4499" t="s">
        <v>4953</v>
      </c>
      <c r="U4499">
        <v>151</v>
      </c>
      <c r="V4499">
        <v>14</v>
      </c>
      <c r="W4499">
        <v>52</v>
      </c>
      <c r="X4499">
        <v>100</v>
      </c>
      <c r="Y4499">
        <v>820</v>
      </c>
      <c r="Z4499">
        <v>30</v>
      </c>
      <c r="AA4499">
        <v>30</v>
      </c>
      <c r="AD4499">
        <v>39</v>
      </c>
      <c r="AE4499">
        <v>4498</v>
      </c>
      <c r="AF4499" s="16" t="s">
        <v>3143</v>
      </c>
      <c r="AG4499" s="16"/>
      <c r="AH4499" s="16"/>
      <c r="AI4499" s="16" t="str">
        <f t="shared" si="280"/>
        <v>(151,4,14,52,100,820,30, null, 39, 'L500 2025 Asia-Pacific',2025, '2024-06-12','2024-06-12','".Carbon::now()."','".Carbon::now()."'),</v>
      </c>
      <c r="AJ4499" s="16" t="str">
        <f t="shared" si="281"/>
        <v>('".DB::select("SELECT id_status FROM `status` WHERE `element_type` = 'task' AND status_type = 'client' AND name ='PRE-FORECAST'")[0]-&gt;id_status."',4498,1),</v>
      </c>
      <c r="AK4499" s="16" t="str">
        <f t="shared" si="282"/>
        <v/>
      </c>
      <c r="AL4499" s="16" t="str">
        <f t="shared" si="283"/>
        <v/>
      </c>
    </row>
    <row r="4500" spans="1:38" x14ac:dyDescent="0.25">
      <c r="A4500" s="16" t="s">
        <v>959</v>
      </c>
      <c r="B4500" s="16" t="s">
        <v>3139</v>
      </c>
      <c r="C4500" s="16" t="s">
        <v>27</v>
      </c>
      <c r="D4500" s="16" t="s">
        <v>349</v>
      </c>
      <c r="E4500" s="16" t="s">
        <v>3291</v>
      </c>
      <c r="F4500" s="16" t="s">
        <v>155</v>
      </c>
      <c r="G4500" s="16" t="s">
        <v>156</v>
      </c>
      <c r="H4500" s="16" t="s">
        <v>4564</v>
      </c>
      <c r="I4500" s="16" t="s">
        <v>65</v>
      </c>
      <c r="J4500" s="16" t="s">
        <v>65</v>
      </c>
      <c r="M4500" s="16" t="s">
        <v>315</v>
      </c>
      <c r="N4500" s="7">
        <v>45455</v>
      </c>
      <c r="O4500" s="9">
        <v>45455</v>
      </c>
      <c r="P4500" t="s">
        <v>5030</v>
      </c>
      <c r="Q4500">
        <v>1</v>
      </c>
      <c r="R4500">
        <v>134</v>
      </c>
      <c r="S4500">
        <v>4</v>
      </c>
      <c r="T4500" t="s">
        <v>4953</v>
      </c>
      <c r="U4500">
        <v>151</v>
      </c>
      <c r="V4500">
        <v>14</v>
      </c>
      <c r="W4500">
        <v>52</v>
      </c>
      <c r="X4500">
        <v>100</v>
      </c>
      <c r="Y4500">
        <v>859</v>
      </c>
      <c r="Z4500">
        <v>30</v>
      </c>
      <c r="AA4500">
        <v>30</v>
      </c>
      <c r="AD4500">
        <v>39</v>
      </c>
      <c r="AE4500">
        <v>4499</v>
      </c>
      <c r="AF4500" s="16" t="s">
        <v>3143</v>
      </c>
      <c r="AG4500" s="16"/>
      <c r="AH4500" s="16"/>
      <c r="AI4500" s="16" t="str">
        <f t="shared" si="280"/>
        <v>(151,4,14,52,100,859,30, null, 39, 'L500 2025 Asia-Pacific',2025, '2024-06-12','2024-06-12','".Carbon::now()."','".Carbon::now()."'),</v>
      </c>
      <c r="AJ4500" s="16" t="str">
        <f t="shared" si="281"/>
        <v>('".DB::select("SELECT id_status FROM `status` WHERE `element_type` = 'task' AND status_type = 'client' AND name ='PRE-FORECAST'")[0]-&gt;id_status."',4499,1),</v>
      </c>
      <c r="AK4500" s="16" t="str">
        <f t="shared" si="282"/>
        <v/>
      </c>
      <c r="AL4500" s="16" t="str">
        <f t="shared" si="283"/>
        <v/>
      </c>
    </row>
    <row r="4501" spans="1:38" x14ac:dyDescent="0.25">
      <c r="A4501" s="16" t="s">
        <v>959</v>
      </c>
      <c r="B4501" s="16" t="s">
        <v>3139</v>
      </c>
      <c r="C4501" s="16" t="s">
        <v>27</v>
      </c>
      <c r="D4501" s="16" t="s">
        <v>349</v>
      </c>
      <c r="E4501" s="16" t="s">
        <v>3291</v>
      </c>
      <c r="F4501" s="16" t="s">
        <v>155</v>
      </c>
      <c r="G4501" s="16" t="s">
        <v>156</v>
      </c>
      <c r="H4501" s="16" t="s">
        <v>4566</v>
      </c>
      <c r="I4501" s="16" t="s">
        <v>65</v>
      </c>
      <c r="J4501" s="16" t="s">
        <v>65</v>
      </c>
      <c r="M4501" s="16" t="s">
        <v>315</v>
      </c>
      <c r="N4501" s="7">
        <v>45455</v>
      </c>
      <c r="O4501" s="9">
        <v>45455</v>
      </c>
      <c r="P4501" t="s">
        <v>5030</v>
      </c>
      <c r="Q4501">
        <v>1</v>
      </c>
      <c r="R4501">
        <v>134</v>
      </c>
      <c r="S4501">
        <v>4</v>
      </c>
      <c r="T4501" t="s">
        <v>4953</v>
      </c>
      <c r="U4501">
        <v>151</v>
      </c>
      <c r="V4501">
        <v>14</v>
      </c>
      <c r="W4501">
        <v>52</v>
      </c>
      <c r="X4501">
        <v>100</v>
      </c>
      <c r="Y4501">
        <v>860</v>
      </c>
      <c r="Z4501">
        <v>30</v>
      </c>
      <c r="AA4501">
        <v>30</v>
      </c>
      <c r="AD4501">
        <v>39</v>
      </c>
      <c r="AE4501">
        <v>4500</v>
      </c>
      <c r="AF4501" s="16" t="s">
        <v>3143</v>
      </c>
      <c r="AG4501" s="16"/>
      <c r="AH4501" s="16"/>
      <c r="AI4501" s="16" t="str">
        <f t="shared" si="280"/>
        <v>(151,4,14,52,100,860,30, null, 39, 'L500 2025 Asia-Pacific',2025, '2024-06-12','2024-06-12','".Carbon::now()."','".Carbon::now()."'),</v>
      </c>
      <c r="AJ4501" s="16" t="str">
        <f t="shared" si="281"/>
        <v>('".DB::select("SELECT id_status FROM `status` WHERE `element_type` = 'task' AND status_type = 'client' AND name ='PRE-FORECAST'")[0]-&gt;id_status."',4500,1),</v>
      </c>
      <c r="AK4501" s="16" t="str">
        <f t="shared" si="282"/>
        <v/>
      </c>
      <c r="AL4501" s="16" t="str">
        <f t="shared" si="283"/>
        <v/>
      </c>
    </row>
    <row r="4502" spans="1:38" x14ac:dyDescent="0.25">
      <c r="A4502" s="16" t="s">
        <v>959</v>
      </c>
      <c r="B4502" s="16" t="s">
        <v>3139</v>
      </c>
      <c r="C4502" s="16" t="s">
        <v>27</v>
      </c>
      <c r="D4502" s="16" t="s">
        <v>349</v>
      </c>
      <c r="E4502" s="16" t="s">
        <v>3291</v>
      </c>
      <c r="F4502" s="16" t="s">
        <v>155</v>
      </c>
      <c r="G4502" s="16" t="s">
        <v>156</v>
      </c>
      <c r="H4502" s="16" t="s">
        <v>3222</v>
      </c>
      <c r="I4502" s="16" t="s">
        <v>65</v>
      </c>
      <c r="J4502" s="16" t="s">
        <v>65</v>
      </c>
      <c r="M4502" s="16" t="s">
        <v>315</v>
      </c>
      <c r="N4502" s="7">
        <v>45455</v>
      </c>
      <c r="O4502" s="9">
        <v>45455</v>
      </c>
      <c r="P4502" t="s">
        <v>5030</v>
      </c>
      <c r="Q4502">
        <v>1</v>
      </c>
      <c r="R4502">
        <v>134</v>
      </c>
      <c r="S4502">
        <v>4</v>
      </c>
      <c r="T4502" t="s">
        <v>4953</v>
      </c>
      <c r="U4502">
        <v>151</v>
      </c>
      <c r="V4502">
        <v>14</v>
      </c>
      <c r="W4502">
        <v>52</v>
      </c>
      <c r="X4502">
        <v>100</v>
      </c>
      <c r="Y4502">
        <v>870</v>
      </c>
      <c r="Z4502">
        <v>30</v>
      </c>
      <c r="AA4502">
        <v>30</v>
      </c>
      <c r="AD4502">
        <v>39</v>
      </c>
      <c r="AE4502">
        <v>4501</v>
      </c>
      <c r="AF4502" s="16" t="s">
        <v>3143</v>
      </c>
      <c r="AG4502" s="16"/>
      <c r="AH4502" s="16"/>
      <c r="AI4502" s="16" t="str">
        <f t="shared" si="280"/>
        <v>(151,4,14,52,100,870,30, null, 39, 'L500 2025 Asia-Pacific',2025, '2024-06-12','2024-06-12','".Carbon::now()."','".Carbon::now()."'),</v>
      </c>
      <c r="AJ4502" s="16" t="str">
        <f t="shared" si="281"/>
        <v>('".DB::select("SELECT id_status FROM `status` WHERE `element_type` = 'task' AND status_type = 'client' AND name ='PRE-FORECAST'")[0]-&gt;id_status."',4501,1),</v>
      </c>
      <c r="AK4502" s="16" t="str">
        <f t="shared" si="282"/>
        <v/>
      </c>
      <c r="AL4502" s="16" t="str">
        <f t="shared" si="283"/>
        <v/>
      </c>
    </row>
    <row r="4503" spans="1:38" x14ac:dyDescent="0.25">
      <c r="A4503" s="16" t="s">
        <v>959</v>
      </c>
      <c r="B4503" s="16" t="s">
        <v>3139</v>
      </c>
      <c r="C4503" s="16" t="s">
        <v>27</v>
      </c>
      <c r="D4503" s="16" t="s">
        <v>349</v>
      </c>
      <c r="E4503" s="16" t="s">
        <v>3291</v>
      </c>
      <c r="F4503" s="16" t="s">
        <v>155</v>
      </c>
      <c r="G4503" s="16" t="s">
        <v>156</v>
      </c>
      <c r="H4503" s="16" t="s">
        <v>4568</v>
      </c>
      <c r="I4503" s="16" t="s">
        <v>65</v>
      </c>
      <c r="J4503" s="16" t="s">
        <v>65</v>
      </c>
      <c r="M4503" s="16" t="s">
        <v>315</v>
      </c>
      <c r="N4503" s="7">
        <v>45455</v>
      </c>
      <c r="O4503" s="9">
        <v>45455</v>
      </c>
      <c r="P4503" t="s">
        <v>5030</v>
      </c>
      <c r="Q4503">
        <v>1</v>
      </c>
      <c r="R4503">
        <v>134</v>
      </c>
      <c r="S4503">
        <v>4</v>
      </c>
      <c r="T4503" t="s">
        <v>4953</v>
      </c>
      <c r="U4503">
        <v>151</v>
      </c>
      <c r="V4503">
        <v>14</v>
      </c>
      <c r="W4503">
        <v>52</v>
      </c>
      <c r="X4503">
        <v>100</v>
      </c>
      <c r="Y4503">
        <v>897</v>
      </c>
      <c r="Z4503">
        <v>30</v>
      </c>
      <c r="AA4503">
        <v>30</v>
      </c>
      <c r="AD4503">
        <v>39</v>
      </c>
      <c r="AE4503">
        <v>4502</v>
      </c>
      <c r="AF4503" s="16" t="s">
        <v>3143</v>
      </c>
      <c r="AG4503" s="16"/>
      <c r="AH4503" s="16"/>
      <c r="AI4503" s="16" t="str">
        <f t="shared" si="280"/>
        <v>(151,4,14,52,100,897,30, null, 39, 'L500 2025 Asia-Pacific',2025, '2024-06-12','2024-06-12','".Carbon::now()."','".Carbon::now()."'),</v>
      </c>
      <c r="AJ4503" s="16" t="str">
        <f t="shared" si="281"/>
        <v>('".DB::select("SELECT id_status FROM `status` WHERE `element_type` = 'task' AND status_type = 'client' AND name ='PRE-FORECAST'")[0]-&gt;id_status."',4502,1),</v>
      </c>
      <c r="AK4503" s="16" t="str">
        <f t="shared" si="282"/>
        <v/>
      </c>
      <c r="AL4503" s="16" t="str">
        <f t="shared" si="283"/>
        <v/>
      </c>
    </row>
    <row r="4504" spans="1:38" x14ac:dyDescent="0.25">
      <c r="A4504" s="16" t="s">
        <v>959</v>
      </c>
      <c r="B4504" s="16" t="s">
        <v>3139</v>
      </c>
      <c r="C4504" s="16" t="s">
        <v>27</v>
      </c>
      <c r="D4504" s="16" t="s">
        <v>349</v>
      </c>
      <c r="E4504" s="16" t="s">
        <v>3291</v>
      </c>
      <c r="F4504" s="16" t="s">
        <v>155</v>
      </c>
      <c r="G4504" s="16" t="s">
        <v>908</v>
      </c>
      <c r="H4504" s="16" t="s">
        <v>4564</v>
      </c>
      <c r="I4504" s="16" t="s">
        <v>65</v>
      </c>
      <c r="J4504" s="16" t="s">
        <v>482</v>
      </c>
      <c r="M4504" s="16" t="s">
        <v>315</v>
      </c>
      <c r="N4504" s="7">
        <v>45455</v>
      </c>
      <c r="O4504" s="9">
        <v>45455</v>
      </c>
      <c r="P4504" t="s">
        <v>5030</v>
      </c>
      <c r="Q4504">
        <v>1</v>
      </c>
      <c r="R4504">
        <v>134</v>
      </c>
      <c r="S4504">
        <v>4</v>
      </c>
      <c r="T4504" t="s">
        <v>4953</v>
      </c>
      <c r="U4504">
        <v>151</v>
      </c>
      <c r="V4504">
        <v>14</v>
      </c>
      <c r="W4504">
        <v>52</v>
      </c>
      <c r="X4504">
        <v>102</v>
      </c>
      <c r="Y4504">
        <v>859</v>
      </c>
      <c r="Z4504">
        <v>30</v>
      </c>
      <c r="AA4504">
        <v>34</v>
      </c>
      <c r="AD4504">
        <v>39</v>
      </c>
      <c r="AE4504">
        <v>4503</v>
      </c>
      <c r="AF4504" s="16" t="s">
        <v>3143</v>
      </c>
      <c r="AG4504" s="16"/>
      <c r="AH4504" s="16"/>
      <c r="AI4504" s="16" t="str">
        <f t="shared" si="280"/>
        <v>(151,4,14,52,102,859,34, null, 39, 'L500 2025 Asia-Pacific',2025, '2024-06-12','2024-06-12','".Carbon::now()."','".Carbon::now()."'),</v>
      </c>
      <c r="AJ4504" s="16" t="str">
        <f t="shared" si="281"/>
        <v>('".DB::select("SELECT id_status FROM `status` WHERE `element_type` = 'task' AND status_type = 'client' AND name ='PRE-FORECAST'")[0]-&gt;id_status."',4503,1),</v>
      </c>
      <c r="AK4504" s="16" t="str">
        <f t="shared" si="282"/>
        <v/>
      </c>
      <c r="AL4504" s="16" t="str">
        <f t="shared" si="283"/>
        <v/>
      </c>
    </row>
    <row r="4505" spans="1:38" x14ac:dyDescent="0.25">
      <c r="A4505" s="16" t="s">
        <v>959</v>
      </c>
      <c r="B4505" s="16" t="s">
        <v>3139</v>
      </c>
      <c r="C4505" s="16" t="s">
        <v>27</v>
      </c>
      <c r="D4505" s="16" t="s">
        <v>349</v>
      </c>
      <c r="E4505" s="16" t="s">
        <v>2912</v>
      </c>
      <c r="F4505" s="16" t="s">
        <v>30</v>
      </c>
      <c r="G4505" s="16" t="s">
        <v>430</v>
      </c>
      <c r="H4505" s="16" t="s">
        <v>468</v>
      </c>
      <c r="I4505" s="16" t="s">
        <v>65</v>
      </c>
      <c r="J4505" s="16" t="s">
        <v>482</v>
      </c>
      <c r="M4505" s="16" t="s">
        <v>315</v>
      </c>
      <c r="N4505" s="7">
        <v>45510</v>
      </c>
      <c r="O4505" s="9">
        <v>45510</v>
      </c>
      <c r="P4505" t="s">
        <v>5028</v>
      </c>
      <c r="Q4505">
        <v>1</v>
      </c>
      <c r="R4505">
        <v>134</v>
      </c>
      <c r="S4505">
        <v>4</v>
      </c>
      <c r="T4505" t="s">
        <v>4953</v>
      </c>
      <c r="U4505">
        <v>151</v>
      </c>
      <c r="V4505">
        <v>14</v>
      </c>
      <c r="W4505">
        <v>56</v>
      </c>
      <c r="X4505">
        <v>11</v>
      </c>
      <c r="Y4505">
        <v>561</v>
      </c>
      <c r="Z4505">
        <v>30</v>
      </c>
      <c r="AA4505">
        <v>34</v>
      </c>
      <c r="AD4505">
        <v>39</v>
      </c>
      <c r="AE4505">
        <v>4504</v>
      </c>
      <c r="AF4505" s="16" t="s">
        <v>3143</v>
      </c>
      <c r="AG4505" s="16"/>
      <c r="AH4505" s="16"/>
      <c r="AI4505" s="16" t="str">
        <f t="shared" si="280"/>
        <v>(151,4,14,56,11,561,34, null, 39, 'L500 2025 EMEA',2025, '2024-08-06','2024-08-06','".Carbon::now()."','".Carbon::now()."'),</v>
      </c>
      <c r="AJ4505" s="16" t="str">
        <f t="shared" si="281"/>
        <v>('".DB::select("SELECT id_status FROM `status` WHERE `element_type` = 'task' AND status_type = 'client' AND name ='PRE-FORECAST'")[0]-&gt;id_status."',4504,1),</v>
      </c>
      <c r="AK4505" s="16" t="str">
        <f t="shared" si="282"/>
        <v/>
      </c>
      <c r="AL4505" s="16" t="str">
        <f t="shared" si="283"/>
        <v/>
      </c>
    </row>
    <row r="4506" spans="1:38" x14ac:dyDescent="0.25">
      <c r="A4506" s="16" t="s">
        <v>959</v>
      </c>
      <c r="B4506" s="16" t="s">
        <v>3139</v>
      </c>
      <c r="C4506" s="16" t="s">
        <v>27</v>
      </c>
      <c r="D4506" s="16" t="s">
        <v>349</v>
      </c>
      <c r="E4506" s="16" t="s">
        <v>2912</v>
      </c>
      <c r="F4506" s="16" t="s">
        <v>30</v>
      </c>
      <c r="G4506" s="16" t="s">
        <v>430</v>
      </c>
      <c r="H4506" s="16" t="s">
        <v>1012</v>
      </c>
      <c r="I4506" s="16" t="s">
        <v>65</v>
      </c>
      <c r="J4506" s="16" t="s">
        <v>482</v>
      </c>
      <c r="M4506" s="16" t="s">
        <v>315</v>
      </c>
      <c r="N4506" s="7">
        <v>45510</v>
      </c>
      <c r="O4506" s="9">
        <v>45510</v>
      </c>
      <c r="P4506" t="s">
        <v>5028</v>
      </c>
      <c r="Q4506">
        <v>1</v>
      </c>
      <c r="R4506">
        <v>134</v>
      </c>
      <c r="S4506">
        <v>4</v>
      </c>
      <c r="T4506" t="s">
        <v>4953</v>
      </c>
      <c r="U4506">
        <v>151</v>
      </c>
      <c r="V4506">
        <v>14</v>
      </c>
      <c r="W4506">
        <v>56</v>
      </c>
      <c r="X4506">
        <v>11</v>
      </c>
      <c r="Y4506">
        <v>590</v>
      </c>
      <c r="Z4506">
        <v>30</v>
      </c>
      <c r="AA4506">
        <v>34</v>
      </c>
      <c r="AD4506">
        <v>39</v>
      </c>
      <c r="AE4506">
        <v>4505</v>
      </c>
      <c r="AF4506" s="16" t="s">
        <v>3143</v>
      </c>
      <c r="AG4506" s="16"/>
      <c r="AH4506" s="16"/>
      <c r="AI4506" s="16" t="str">
        <f t="shared" si="280"/>
        <v>(151,4,14,56,11,590,34, null, 39, 'L500 2025 EMEA',2025, '2024-08-06','2024-08-06','".Carbon::now()."','".Carbon::now()."'),</v>
      </c>
      <c r="AJ4506" s="16" t="str">
        <f t="shared" si="281"/>
        <v>('".DB::select("SELECT id_status FROM `status` WHERE `element_type` = 'task' AND status_type = 'client' AND name ='PRE-FORECAST'")[0]-&gt;id_status."',4505,1),</v>
      </c>
      <c r="AK4506" s="16" t="str">
        <f t="shared" si="282"/>
        <v/>
      </c>
      <c r="AL4506" s="16" t="str">
        <f t="shared" si="283"/>
        <v/>
      </c>
    </row>
    <row r="4507" spans="1:38" x14ac:dyDescent="0.25">
      <c r="A4507" s="16" t="s">
        <v>959</v>
      </c>
      <c r="B4507" s="16" t="s">
        <v>3139</v>
      </c>
      <c r="C4507" s="16" t="s">
        <v>27</v>
      </c>
      <c r="D4507" s="16" t="s">
        <v>349</v>
      </c>
      <c r="E4507" s="16" t="s">
        <v>2912</v>
      </c>
      <c r="F4507" s="16" t="s">
        <v>30</v>
      </c>
      <c r="G4507" s="16" t="s">
        <v>430</v>
      </c>
      <c r="H4507" s="16" t="s">
        <v>470</v>
      </c>
      <c r="I4507" s="16" t="s">
        <v>65</v>
      </c>
      <c r="J4507" s="16" t="s">
        <v>482</v>
      </c>
      <c r="M4507" s="16" t="s">
        <v>315</v>
      </c>
      <c r="N4507" s="7">
        <v>45510</v>
      </c>
      <c r="O4507" s="9">
        <v>45510</v>
      </c>
      <c r="P4507" t="s">
        <v>5028</v>
      </c>
      <c r="Q4507">
        <v>1</v>
      </c>
      <c r="R4507">
        <v>134</v>
      </c>
      <c r="S4507">
        <v>4</v>
      </c>
      <c r="T4507" t="s">
        <v>4953</v>
      </c>
      <c r="U4507">
        <v>151</v>
      </c>
      <c r="V4507">
        <v>14</v>
      </c>
      <c r="W4507">
        <v>56</v>
      </c>
      <c r="X4507">
        <v>11</v>
      </c>
      <c r="Y4507">
        <v>624</v>
      </c>
      <c r="Z4507">
        <v>30</v>
      </c>
      <c r="AA4507">
        <v>34</v>
      </c>
      <c r="AD4507">
        <v>39</v>
      </c>
      <c r="AE4507">
        <v>4506</v>
      </c>
      <c r="AF4507" s="16" t="s">
        <v>3143</v>
      </c>
      <c r="AG4507" s="16"/>
      <c r="AH4507" s="16"/>
      <c r="AI4507" s="16" t="str">
        <f t="shared" si="280"/>
        <v>(151,4,14,56,11,624,34, null, 39, 'L500 2025 EMEA',2025, '2024-08-06','2024-08-06','".Carbon::now()."','".Carbon::now()."'),</v>
      </c>
      <c r="AJ4507" s="16" t="str">
        <f t="shared" si="281"/>
        <v>('".DB::select("SELECT id_status FROM `status` WHERE `element_type` = 'task' AND status_type = 'client' AND name ='PRE-FORECAST'")[0]-&gt;id_status."',4506,1),</v>
      </c>
      <c r="AK4507" s="16" t="str">
        <f t="shared" si="282"/>
        <v/>
      </c>
      <c r="AL4507" s="16" t="str">
        <f t="shared" si="283"/>
        <v/>
      </c>
    </row>
    <row r="4508" spans="1:38" x14ac:dyDescent="0.25">
      <c r="A4508" s="16" t="s">
        <v>959</v>
      </c>
      <c r="B4508" s="16" t="s">
        <v>3139</v>
      </c>
      <c r="C4508" s="16" t="s">
        <v>27</v>
      </c>
      <c r="D4508" s="16" t="s">
        <v>349</v>
      </c>
      <c r="E4508" s="16" t="s">
        <v>2912</v>
      </c>
      <c r="F4508" s="16" t="s">
        <v>30</v>
      </c>
      <c r="G4508" s="16" t="s">
        <v>430</v>
      </c>
      <c r="H4508" s="16" t="s">
        <v>1013</v>
      </c>
      <c r="I4508" s="16" t="s">
        <v>65</v>
      </c>
      <c r="J4508" s="16" t="s">
        <v>482</v>
      </c>
      <c r="M4508" s="16" t="s">
        <v>315</v>
      </c>
      <c r="N4508" s="7">
        <v>45510</v>
      </c>
      <c r="O4508" s="9">
        <v>45510</v>
      </c>
      <c r="P4508" t="s">
        <v>5028</v>
      </c>
      <c r="Q4508">
        <v>1</v>
      </c>
      <c r="R4508">
        <v>134</v>
      </c>
      <c r="S4508">
        <v>4</v>
      </c>
      <c r="T4508" t="s">
        <v>4953</v>
      </c>
      <c r="U4508">
        <v>151</v>
      </c>
      <c r="V4508">
        <v>14</v>
      </c>
      <c r="W4508">
        <v>56</v>
      </c>
      <c r="X4508">
        <v>11</v>
      </c>
      <c r="Y4508">
        <v>703</v>
      </c>
      <c r="Z4508">
        <v>30</v>
      </c>
      <c r="AA4508">
        <v>34</v>
      </c>
      <c r="AD4508">
        <v>39</v>
      </c>
      <c r="AE4508">
        <v>4507</v>
      </c>
      <c r="AF4508" s="16" t="s">
        <v>3143</v>
      </c>
      <c r="AG4508" s="16"/>
      <c r="AH4508" s="16"/>
      <c r="AI4508" s="16" t="str">
        <f t="shared" si="280"/>
        <v>(151,4,14,56,11,703,34, null, 39, 'L500 2025 EMEA',2025, '2024-08-06','2024-08-06','".Carbon::now()."','".Carbon::now()."'),</v>
      </c>
      <c r="AJ4508" s="16" t="str">
        <f t="shared" si="281"/>
        <v>('".DB::select("SELECT id_status FROM `status` WHERE `element_type` = 'task' AND status_type = 'client' AND name ='PRE-FORECAST'")[0]-&gt;id_status."',4507,1),</v>
      </c>
      <c r="AK4508" s="16" t="str">
        <f t="shared" si="282"/>
        <v/>
      </c>
      <c r="AL4508" s="16" t="str">
        <f t="shared" si="283"/>
        <v/>
      </c>
    </row>
    <row r="4509" spans="1:38" x14ac:dyDescent="0.25">
      <c r="A4509" s="16" t="s">
        <v>959</v>
      </c>
      <c r="B4509" s="16" t="s">
        <v>3139</v>
      </c>
      <c r="C4509" s="16" t="s">
        <v>27</v>
      </c>
      <c r="D4509" s="16" t="s">
        <v>349</v>
      </c>
      <c r="E4509" s="16" t="s">
        <v>2912</v>
      </c>
      <c r="F4509" s="16" t="s">
        <v>30</v>
      </c>
      <c r="G4509" s="16" t="s">
        <v>430</v>
      </c>
      <c r="H4509" s="16" t="s">
        <v>953</v>
      </c>
      <c r="I4509" s="16" t="s">
        <v>65</v>
      </c>
      <c r="J4509" s="16" t="s">
        <v>482</v>
      </c>
      <c r="M4509" s="16" t="s">
        <v>315</v>
      </c>
      <c r="N4509" s="7">
        <v>45510</v>
      </c>
      <c r="O4509" s="9">
        <v>45510</v>
      </c>
      <c r="P4509" t="s">
        <v>5028</v>
      </c>
      <c r="Q4509">
        <v>1</v>
      </c>
      <c r="R4509">
        <v>134</v>
      </c>
      <c r="S4509">
        <v>4</v>
      </c>
      <c r="T4509" t="s">
        <v>4953</v>
      </c>
      <c r="U4509">
        <v>151</v>
      </c>
      <c r="V4509">
        <v>14</v>
      </c>
      <c r="W4509">
        <v>56</v>
      </c>
      <c r="X4509">
        <v>11</v>
      </c>
      <c r="Y4509">
        <v>710</v>
      </c>
      <c r="Z4509">
        <v>30</v>
      </c>
      <c r="AA4509">
        <v>34</v>
      </c>
      <c r="AD4509">
        <v>39</v>
      </c>
      <c r="AE4509">
        <v>4508</v>
      </c>
      <c r="AF4509" s="16" t="s">
        <v>3143</v>
      </c>
      <c r="AG4509" s="16"/>
      <c r="AH4509" s="16"/>
      <c r="AI4509" s="16" t="str">
        <f t="shared" si="280"/>
        <v>(151,4,14,56,11,710,34, null, 39, 'L500 2025 EMEA',2025, '2024-08-06','2024-08-06','".Carbon::now()."','".Carbon::now()."'),</v>
      </c>
      <c r="AJ4509" s="16" t="str">
        <f t="shared" si="281"/>
        <v>('".DB::select("SELECT id_status FROM `status` WHERE `element_type` = 'task' AND status_type = 'client' AND name ='PRE-FORECAST'")[0]-&gt;id_status."',4508,1),</v>
      </c>
      <c r="AK4509" s="16" t="str">
        <f t="shared" si="282"/>
        <v/>
      </c>
      <c r="AL4509" s="16" t="str">
        <f t="shared" si="283"/>
        <v/>
      </c>
    </row>
    <row r="4510" spans="1:38" x14ac:dyDescent="0.25">
      <c r="A4510" s="16" t="s">
        <v>959</v>
      </c>
      <c r="B4510" s="16" t="s">
        <v>3139</v>
      </c>
      <c r="C4510" s="16" t="s">
        <v>27</v>
      </c>
      <c r="D4510" s="16" t="s">
        <v>349</v>
      </c>
      <c r="E4510" s="16" t="s">
        <v>2912</v>
      </c>
      <c r="F4510" s="16" t="s">
        <v>30</v>
      </c>
      <c r="G4510" s="16" t="s">
        <v>345</v>
      </c>
      <c r="H4510" s="16" t="s">
        <v>927</v>
      </c>
      <c r="I4510" s="16" t="s">
        <v>65</v>
      </c>
      <c r="J4510" s="16" t="s">
        <v>482</v>
      </c>
      <c r="M4510" s="16" t="s">
        <v>315</v>
      </c>
      <c r="N4510" s="7">
        <v>45510</v>
      </c>
      <c r="O4510" s="9">
        <v>45510</v>
      </c>
      <c r="P4510" t="s">
        <v>5028</v>
      </c>
      <c r="Q4510">
        <v>1</v>
      </c>
      <c r="R4510">
        <v>134</v>
      </c>
      <c r="S4510">
        <v>4</v>
      </c>
      <c r="T4510" t="s">
        <v>4953</v>
      </c>
      <c r="U4510">
        <v>151</v>
      </c>
      <c r="V4510">
        <v>14</v>
      </c>
      <c r="W4510">
        <v>56</v>
      </c>
      <c r="X4510">
        <v>43</v>
      </c>
      <c r="Y4510">
        <v>611</v>
      </c>
      <c r="Z4510">
        <v>30</v>
      </c>
      <c r="AA4510">
        <v>34</v>
      </c>
      <c r="AD4510">
        <v>39</v>
      </c>
      <c r="AE4510">
        <v>4509</v>
      </c>
      <c r="AF4510" s="16" t="s">
        <v>3143</v>
      </c>
      <c r="AG4510" s="16"/>
      <c r="AH4510" s="16"/>
      <c r="AI4510" s="16" t="str">
        <f t="shared" si="280"/>
        <v>(151,4,14,56,43,611,34, null, 39, 'L500 2025 EMEA',2025, '2024-08-06','2024-08-06','".Carbon::now()."','".Carbon::now()."'),</v>
      </c>
      <c r="AJ4510" s="16" t="str">
        <f t="shared" si="281"/>
        <v>('".DB::select("SELECT id_status FROM `status` WHERE `element_type` = 'task' AND status_type = 'client' AND name ='PRE-FORECAST'")[0]-&gt;id_status."',4509,1),</v>
      </c>
      <c r="AK4510" s="16" t="str">
        <f t="shared" si="282"/>
        <v/>
      </c>
      <c r="AL4510" s="16" t="str">
        <f t="shared" si="283"/>
        <v/>
      </c>
    </row>
    <row r="4511" spans="1:38" x14ac:dyDescent="0.25">
      <c r="A4511" s="16" t="s">
        <v>959</v>
      </c>
      <c r="B4511" s="16" t="s">
        <v>3139</v>
      </c>
      <c r="C4511" s="16" t="s">
        <v>27</v>
      </c>
      <c r="D4511" s="16" t="s">
        <v>349</v>
      </c>
      <c r="E4511" s="16" t="s">
        <v>2912</v>
      </c>
      <c r="F4511" s="16" t="s">
        <v>30</v>
      </c>
      <c r="G4511" s="16" t="s">
        <v>52</v>
      </c>
      <c r="H4511" s="16" t="s">
        <v>221</v>
      </c>
      <c r="I4511" s="16" t="s">
        <v>65</v>
      </c>
      <c r="J4511" s="16" t="s">
        <v>482</v>
      </c>
      <c r="M4511" s="16" t="s">
        <v>315</v>
      </c>
      <c r="N4511" s="7">
        <v>45510</v>
      </c>
      <c r="O4511" s="9">
        <v>45510</v>
      </c>
      <c r="P4511" t="s">
        <v>5028</v>
      </c>
      <c r="Q4511">
        <v>1</v>
      </c>
      <c r="R4511">
        <v>134</v>
      </c>
      <c r="S4511">
        <v>4</v>
      </c>
      <c r="T4511" t="s">
        <v>4953</v>
      </c>
      <c r="U4511">
        <v>151</v>
      </c>
      <c r="V4511">
        <v>14</v>
      </c>
      <c r="W4511">
        <v>56</v>
      </c>
      <c r="X4511">
        <v>50</v>
      </c>
      <c r="Y4511">
        <v>637</v>
      </c>
      <c r="Z4511">
        <v>30</v>
      </c>
      <c r="AA4511">
        <v>34</v>
      </c>
      <c r="AD4511">
        <v>39</v>
      </c>
      <c r="AE4511">
        <v>4510</v>
      </c>
      <c r="AF4511" s="16" t="s">
        <v>3143</v>
      </c>
      <c r="AG4511" s="16"/>
      <c r="AH4511" s="16"/>
      <c r="AI4511" s="16" t="str">
        <f t="shared" si="280"/>
        <v>(151,4,14,56,50,637,34, null, 39, 'L500 2025 EMEA',2025, '2024-08-06','2024-08-06','".Carbon::now()."','".Carbon::now()."'),</v>
      </c>
      <c r="AJ4511" s="16" t="str">
        <f t="shared" si="281"/>
        <v>('".DB::select("SELECT id_status FROM `status` WHERE `element_type` = 'task' AND status_type = 'client' AND name ='PRE-FORECAST'")[0]-&gt;id_status."',4510,1),</v>
      </c>
      <c r="AK4511" s="16" t="str">
        <f t="shared" si="282"/>
        <v/>
      </c>
      <c r="AL4511" s="16" t="str">
        <f t="shared" si="283"/>
        <v/>
      </c>
    </row>
    <row r="4512" spans="1:38" x14ac:dyDescent="0.25">
      <c r="A4512" s="16" t="s">
        <v>959</v>
      </c>
      <c r="B4512" s="16" t="s">
        <v>3139</v>
      </c>
      <c r="C4512" s="16" t="s">
        <v>27</v>
      </c>
      <c r="D4512" s="16" t="s">
        <v>349</v>
      </c>
      <c r="E4512" s="16" t="s">
        <v>2912</v>
      </c>
      <c r="F4512" s="16" t="s">
        <v>30</v>
      </c>
      <c r="G4512" s="16" t="s">
        <v>52</v>
      </c>
      <c r="H4512" s="16" t="s">
        <v>59</v>
      </c>
      <c r="I4512" s="16" t="s">
        <v>65</v>
      </c>
      <c r="J4512" s="16" t="s">
        <v>482</v>
      </c>
      <c r="M4512" s="16" t="s">
        <v>315</v>
      </c>
      <c r="N4512" s="7">
        <v>45510</v>
      </c>
      <c r="O4512" s="9">
        <v>45510</v>
      </c>
      <c r="P4512" t="s">
        <v>5028</v>
      </c>
      <c r="Q4512">
        <v>1</v>
      </c>
      <c r="R4512">
        <v>134</v>
      </c>
      <c r="S4512">
        <v>4</v>
      </c>
      <c r="T4512" t="s">
        <v>4953</v>
      </c>
      <c r="U4512">
        <v>151</v>
      </c>
      <c r="V4512">
        <v>14</v>
      </c>
      <c r="W4512">
        <v>56</v>
      </c>
      <c r="X4512">
        <v>50</v>
      </c>
      <c r="Y4512">
        <v>819</v>
      </c>
      <c r="Z4512">
        <v>30</v>
      </c>
      <c r="AA4512">
        <v>34</v>
      </c>
      <c r="AD4512">
        <v>39</v>
      </c>
      <c r="AE4512">
        <v>4511</v>
      </c>
      <c r="AF4512" s="16" t="s">
        <v>3143</v>
      </c>
      <c r="AG4512" s="16"/>
      <c r="AH4512" s="16"/>
      <c r="AI4512" s="16" t="str">
        <f t="shared" si="280"/>
        <v>(151,4,14,56,50,819,34, null, 39, 'L500 2025 EMEA',2025, '2024-08-06','2024-08-06','".Carbon::now()."','".Carbon::now()."'),</v>
      </c>
      <c r="AJ4512" s="16" t="str">
        <f t="shared" si="281"/>
        <v>('".DB::select("SELECT id_status FROM `status` WHERE `element_type` = 'task' AND status_type = 'client' AND name ='PRE-FORECAST'")[0]-&gt;id_status."',4511,1),</v>
      </c>
      <c r="AK4512" s="16" t="str">
        <f t="shared" si="282"/>
        <v/>
      </c>
      <c r="AL4512" s="16" t="str">
        <f t="shared" si="283"/>
        <v/>
      </c>
    </row>
    <row r="4513" spans="1:38" x14ac:dyDescent="0.25">
      <c r="A4513" s="16" t="s">
        <v>959</v>
      </c>
      <c r="B4513" s="16" t="s">
        <v>3139</v>
      </c>
      <c r="C4513" s="16" t="s">
        <v>27</v>
      </c>
      <c r="D4513" s="16" t="s">
        <v>349</v>
      </c>
      <c r="E4513" s="16" t="s">
        <v>2912</v>
      </c>
      <c r="F4513" s="16" t="s">
        <v>30</v>
      </c>
      <c r="G4513" s="16" t="s">
        <v>52</v>
      </c>
      <c r="H4513" s="16" t="s">
        <v>945</v>
      </c>
      <c r="I4513" s="16" t="s">
        <v>65</v>
      </c>
      <c r="J4513" s="16" t="s">
        <v>482</v>
      </c>
      <c r="M4513" s="16" t="s">
        <v>315</v>
      </c>
      <c r="N4513" s="7">
        <v>45510</v>
      </c>
      <c r="O4513" s="9">
        <v>45510</v>
      </c>
      <c r="P4513" t="s">
        <v>5028</v>
      </c>
      <c r="Q4513">
        <v>1</v>
      </c>
      <c r="R4513">
        <v>134</v>
      </c>
      <c r="S4513">
        <v>4</v>
      </c>
      <c r="T4513" t="s">
        <v>4953</v>
      </c>
      <c r="U4513">
        <v>151</v>
      </c>
      <c r="V4513">
        <v>14</v>
      </c>
      <c r="W4513">
        <v>56</v>
      </c>
      <c r="X4513">
        <v>50</v>
      </c>
      <c r="Y4513">
        <v>858</v>
      </c>
      <c r="Z4513">
        <v>30</v>
      </c>
      <c r="AA4513">
        <v>34</v>
      </c>
      <c r="AD4513">
        <v>39</v>
      </c>
      <c r="AE4513">
        <v>4512</v>
      </c>
      <c r="AF4513" s="16" t="s">
        <v>3143</v>
      </c>
      <c r="AG4513" s="16"/>
      <c r="AH4513" s="16"/>
      <c r="AI4513" s="16" t="str">
        <f t="shared" si="280"/>
        <v>(151,4,14,56,50,858,34, null, 39, 'L500 2025 EMEA',2025, '2024-08-06','2024-08-06','".Carbon::now()."','".Carbon::now()."'),</v>
      </c>
      <c r="AJ4513" s="16" t="str">
        <f t="shared" si="281"/>
        <v>('".DB::select("SELECT id_status FROM `status` WHERE `element_type` = 'task' AND status_type = 'client' AND name ='PRE-FORECAST'")[0]-&gt;id_status."',4512,1),</v>
      </c>
      <c r="AK4513" s="16" t="str">
        <f t="shared" si="282"/>
        <v/>
      </c>
      <c r="AL4513" s="16" t="str">
        <f t="shared" si="283"/>
        <v/>
      </c>
    </row>
    <row r="4514" spans="1:38" x14ac:dyDescent="0.25">
      <c r="A4514" s="16" t="s">
        <v>959</v>
      </c>
      <c r="B4514" s="16" t="s">
        <v>3139</v>
      </c>
      <c r="C4514" s="16" t="s">
        <v>27</v>
      </c>
      <c r="D4514" s="16" t="s">
        <v>349</v>
      </c>
      <c r="E4514" s="16" t="s">
        <v>2912</v>
      </c>
      <c r="F4514" s="16" t="s">
        <v>30</v>
      </c>
      <c r="G4514" s="16" t="s">
        <v>628</v>
      </c>
      <c r="H4514" s="16" t="s">
        <v>33</v>
      </c>
      <c r="I4514" s="16" t="s">
        <v>65</v>
      </c>
      <c r="J4514" s="16" t="s">
        <v>482</v>
      </c>
      <c r="M4514" s="16" t="s">
        <v>315</v>
      </c>
      <c r="N4514" s="7">
        <v>45510</v>
      </c>
      <c r="O4514" s="9">
        <v>45510</v>
      </c>
      <c r="P4514" t="s">
        <v>5028</v>
      </c>
      <c r="Q4514">
        <v>1</v>
      </c>
      <c r="R4514">
        <v>134</v>
      </c>
      <c r="S4514">
        <v>4</v>
      </c>
      <c r="T4514" t="s">
        <v>4953</v>
      </c>
      <c r="U4514">
        <v>151</v>
      </c>
      <c r="V4514">
        <v>14</v>
      </c>
      <c r="W4514">
        <v>56</v>
      </c>
      <c r="X4514">
        <v>60</v>
      </c>
      <c r="Y4514">
        <v>556</v>
      </c>
      <c r="Z4514">
        <v>30</v>
      </c>
      <c r="AA4514">
        <v>34</v>
      </c>
      <c r="AD4514">
        <v>39</v>
      </c>
      <c r="AE4514">
        <v>4513</v>
      </c>
      <c r="AF4514" s="16" t="s">
        <v>3143</v>
      </c>
      <c r="AG4514" s="16"/>
      <c r="AH4514" s="16"/>
      <c r="AI4514" s="16" t="str">
        <f t="shared" si="280"/>
        <v>(151,4,14,56,60,556,34, null, 39, 'L500 2025 EMEA',2025, '2024-08-06','2024-08-06','".Carbon::now()."','".Carbon::now()."'),</v>
      </c>
      <c r="AJ4514" s="16" t="str">
        <f t="shared" si="281"/>
        <v>('".DB::select("SELECT id_status FROM `status` WHERE `element_type` = 'task' AND status_type = 'client' AND name ='PRE-FORECAST'")[0]-&gt;id_status."',4513,1),</v>
      </c>
      <c r="AK4514" s="16" t="str">
        <f t="shared" si="282"/>
        <v/>
      </c>
      <c r="AL4514" s="16" t="str">
        <f t="shared" si="283"/>
        <v/>
      </c>
    </row>
    <row r="4515" spans="1:38" x14ac:dyDescent="0.25">
      <c r="A4515" s="16" t="s">
        <v>959</v>
      </c>
      <c r="B4515" s="16" t="s">
        <v>3139</v>
      </c>
      <c r="C4515" s="16" t="s">
        <v>27</v>
      </c>
      <c r="D4515" s="16" t="s">
        <v>349</v>
      </c>
      <c r="E4515" s="16" t="s">
        <v>2912</v>
      </c>
      <c r="F4515" s="16" t="s">
        <v>30</v>
      </c>
      <c r="G4515" s="16" t="s">
        <v>628</v>
      </c>
      <c r="H4515" s="16" t="s">
        <v>47</v>
      </c>
      <c r="I4515" s="16" t="s">
        <v>65</v>
      </c>
      <c r="J4515" s="16" t="s">
        <v>482</v>
      </c>
      <c r="M4515" s="16" t="s">
        <v>315</v>
      </c>
      <c r="N4515" s="7">
        <v>45510</v>
      </c>
      <c r="O4515" s="9">
        <v>45510</v>
      </c>
      <c r="P4515" t="s">
        <v>5028</v>
      </c>
      <c r="Q4515">
        <v>1</v>
      </c>
      <c r="R4515">
        <v>134</v>
      </c>
      <c r="S4515">
        <v>4</v>
      </c>
      <c r="T4515" t="s">
        <v>4953</v>
      </c>
      <c r="U4515">
        <v>151</v>
      </c>
      <c r="V4515">
        <v>14</v>
      </c>
      <c r="W4515">
        <v>56</v>
      </c>
      <c r="X4515">
        <v>60</v>
      </c>
      <c r="Y4515">
        <v>601</v>
      </c>
      <c r="Z4515">
        <v>30</v>
      </c>
      <c r="AA4515">
        <v>34</v>
      </c>
      <c r="AD4515">
        <v>39</v>
      </c>
      <c r="AE4515">
        <v>4514</v>
      </c>
      <c r="AF4515" s="16" t="s">
        <v>3143</v>
      </c>
      <c r="AG4515" s="16"/>
      <c r="AH4515" s="16"/>
      <c r="AI4515" s="16" t="str">
        <f t="shared" si="280"/>
        <v>(151,4,14,56,60,601,34, null, 39, 'L500 2025 EMEA',2025, '2024-08-06','2024-08-06','".Carbon::now()."','".Carbon::now()."'),</v>
      </c>
      <c r="AJ4515" s="16" t="str">
        <f t="shared" si="281"/>
        <v>('".DB::select("SELECT id_status FROM `status` WHERE `element_type` = 'task' AND status_type = 'client' AND name ='PRE-FORECAST'")[0]-&gt;id_status."',4514,1),</v>
      </c>
      <c r="AK4515" s="16" t="str">
        <f t="shared" si="282"/>
        <v/>
      </c>
      <c r="AL4515" s="16" t="str">
        <f t="shared" si="283"/>
        <v/>
      </c>
    </row>
    <row r="4516" spans="1:38" x14ac:dyDescent="0.25">
      <c r="A4516" s="16" t="s">
        <v>959</v>
      </c>
      <c r="B4516" s="16" t="s">
        <v>3139</v>
      </c>
      <c r="C4516" s="16" t="s">
        <v>27</v>
      </c>
      <c r="D4516" s="16" t="s">
        <v>349</v>
      </c>
      <c r="E4516" s="16" t="s">
        <v>2912</v>
      </c>
      <c r="F4516" s="16" t="s">
        <v>30</v>
      </c>
      <c r="G4516" s="16" t="s">
        <v>344</v>
      </c>
      <c r="H4516" s="16" t="s">
        <v>1014</v>
      </c>
      <c r="I4516" s="16" t="s">
        <v>65</v>
      </c>
      <c r="J4516" s="16" t="s">
        <v>482</v>
      </c>
      <c r="M4516" s="16" t="s">
        <v>315</v>
      </c>
      <c r="N4516" s="7">
        <v>45510</v>
      </c>
      <c r="O4516" s="9">
        <v>45510</v>
      </c>
      <c r="P4516" t="s">
        <v>5028</v>
      </c>
      <c r="Q4516">
        <v>1</v>
      </c>
      <c r="R4516">
        <v>134</v>
      </c>
      <c r="S4516">
        <v>4</v>
      </c>
      <c r="T4516" t="s">
        <v>4953</v>
      </c>
      <c r="U4516">
        <v>151</v>
      </c>
      <c r="V4516">
        <v>14</v>
      </c>
      <c r="W4516">
        <v>56</v>
      </c>
      <c r="X4516">
        <v>119</v>
      </c>
      <c r="Y4516">
        <v>516</v>
      </c>
      <c r="Z4516">
        <v>30</v>
      </c>
      <c r="AA4516">
        <v>34</v>
      </c>
      <c r="AD4516">
        <v>39</v>
      </c>
      <c r="AE4516">
        <v>4515</v>
      </c>
      <c r="AF4516" s="16" t="s">
        <v>3143</v>
      </c>
      <c r="AG4516" s="16"/>
      <c r="AH4516" s="16"/>
      <c r="AI4516" s="16" t="str">
        <f t="shared" si="280"/>
        <v>(151,4,14,56,119,516,34, null, 39, 'L500 2025 EMEA',2025, '2024-08-06','2024-08-06','".Carbon::now()."','".Carbon::now()."'),</v>
      </c>
      <c r="AJ4516" s="16" t="str">
        <f t="shared" si="281"/>
        <v>('".DB::select("SELECT id_status FROM `status` WHERE `element_type` = 'task' AND status_type = 'client' AND name ='PRE-FORECAST'")[0]-&gt;id_status."',4515,1),</v>
      </c>
      <c r="AK4516" s="16" t="str">
        <f t="shared" si="282"/>
        <v/>
      </c>
      <c r="AL4516" s="16" t="str">
        <f t="shared" si="283"/>
        <v/>
      </c>
    </row>
    <row r="4517" spans="1:38" x14ac:dyDescent="0.25">
      <c r="A4517" s="16" t="s">
        <v>959</v>
      </c>
      <c r="B4517" s="16" t="s">
        <v>3139</v>
      </c>
      <c r="C4517" s="16" t="s">
        <v>27</v>
      </c>
      <c r="D4517" s="16" t="s">
        <v>349</v>
      </c>
      <c r="E4517" s="16" t="s">
        <v>2912</v>
      </c>
      <c r="F4517" s="16" t="s">
        <v>30</v>
      </c>
      <c r="G4517" s="16" t="s">
        <v>344</v>
      </c>
      <c r="H4517" s="16" t="s">
        <v>33</v>
      </c>
      <c r="I4517" s="16" t="s">
        <v>65</v>
      </c>
      <c r="J4517" s="16" t="s">
        <v>482</v>
      </c>
      <c r="M4517" s="16" t="s">
        <v>315</v>
      </c>
      <c r="N4517" s="7">
        <v>45510</v>
      </c>
      <c r="O4517" s="9">
        <v>45510</v>
      </c>
      <c r="P4517" t="s">
        <v>5028</v>
      </c>
      <c r="Q4517">
        <v>1</v>
      </c>
      <c r="R4517">
        <v>134</v>
      </c>
      <c r="S4517">
        <v>4</v>
      </c>
      <c r="T4517" t="s">
        <v>4953</v>
      </c>
      <c r="U4517">
        <v>151</v>
      </c>
      <c r="V4517">
        <v>14</v>
      </c>
      <c r="W4517">
        <v>56</v>
      </c>
      <c r="X4517">
        <v>119</v>
      </c>
      <c r="Y4517">
        <v>556</v>
      </c>
      <c r="Z4517">
        <v>30</v>
      </c>
      <c r="AA4517">
        <v>34</v>
      </c>
      <c r="AD4517">
        <v>39</v>
      </c>
      <c r="AE4517">
        <v>4516</v>
      </c>
      <c r="AF4517" s="16" t="s">
        <v>3143</v>
      </c>
      <c r="AG4517" s="16"/>
      <c r="AH4517" s="16"/>
      <c r="AI4517" s="16" t="str">
        <f t="shared" si="280"/>
        <v>(151,4,14,56,119,556,34, null, 39, 'L500 2025 EMEA',2025, '2024-08-06','2024-08-06','".Carbon::now()."','".Carbon::now()."'),</v>
      </c>
      <c r="AJ4517" s="16" t="str">
        <f t="shared" si="281"/>
        <v>('".DB::select("SELECT id_status FROM `status` WHERE `element_type` = 'task' AND status_type = 'client' AND name ='PRE-FORECAST'")[0]-&gt;id_status."',4516,1),</v>
      </c>
      <c r="AK4517" s="16" t="str">
        <f t="shared" si="282"/>
        <v/>
      </c>
      <c r="AL4517" s="16" t="str">
        <f t="shared" si="283"/>
        <v/>
      </c>
    </row>
    <row r="4518" spans="1:38" x14ac:dyDescent="0.25">
      <c r="A4518" s="16" t="s">
        <v>959</v>
      </c>
      <c r="B4518" s="16" t="s">
        <v>3139</v>
      </c>
      <c r="C4518" s="16" t="s">
        <v>27</v>
      </c>
      <c r="D4518" s="16" t="s">
        <v>349</v>
      </c>
      <c r="E4518" s="16" t="s">
        <v>2912</v>
      </c>
      <c r="F4518" s="16" t="s">
        <v>30</v>
      </c>
      <c r="G4518" s="16" t="s">
        <v>344</v>
      </c>
      <c r="H4518" s="16" t="s">
        <v>271</v>
      </c>
      <c r="I4518" s="16" t="s">
        <v>65</v>
      </c>
      <c r="J4518" s="16" t="s">
        <v>482</v>
      </c>
      <c r="M4518" s="16" t="s">
        <v>315</v>
      </c>
      <c r="N4518" s="7">
        <v>45510</v>
      </c>
      <c r="O4518" s="9">
        <v>45510</v>
      </c>
      <c r="P4518" t="s">
        <v>5028</v>
      </c>
      <c r="Q4518">
        <v>1</v>
      </c>
      <c r="R4518">
        <v>134</v>
      </c>
      <c r="S4518">
        <v>4</v>
      </c>
      <c r="T4518" t="s">
        <v>4953</v>
      </c>
      <c r="U4518">
        <v>151</v>
      </c>
      <c r="V4518">
        <v>14</v>
      </c>
      <c r="W4518">
        <v>56</v>
      </c>
      <c r="X4518">
        <v>119</v>
      </c>
      <c r="Y4518">
        <v>566</v>
      </c>
      <c r="Z4518">
        <v>30</v>
      </c>
      <c r="AA4518">
        <v>34</v>
      </c>
      <c r="AD4518">
        <v>39</v>
      </c>
      <c r="AE4518">
        <v>4517</v>
      </c>
      <c r="AF4518" s="16" t="s">
        <v>3143</v>
      </c>
      <c r="AG4518" s="16"/>
      <c r="AH4518" s="16"/>
      <c r="AI4518" s="16" t="str">
        <f t="shared" si="280"/>
        <v>(151,4,14,56,119,566,34, null, 39, 'L500 2025 EMEA',2025, '2024-08-06','2024-08-06','".Carbon::now()."','".Carbon::now()."'),</v>
      </c>
      <c r="AJ4518" s="16" t="str">
        <f t="shared" si="281"/>
        <v>('".DB::select("SELECT id_status FROM `status` WHERE `element_type` = 'task' AND status_type = 'client' AND name ='PRE-FORECAST'")[0]-&gt;id_status."',4517,1),</v>
      </c>
      <c r="AK4518" s="16" t="str">
        <f t="shared" si="282"/>
        <v/>
      </c>
      <c r="AL4518" s="16" t="str">
        <f t="shared" si="283"/>
        <v/>
      </c>
    </row>
    <row r="4519" spans="1:38" x14ac:dyDescent="0.25">
      <c r="A4519" s="16" t="s">
        <v>959</v>
      </c>
      <c r="B4519" s="16" t="s">
        <v>3139</v>
      </c>
      <c r="C4519" s="16" t="s">
        <v>27</v>
      </c>
      <c r="D4519" s="16" t="s">
        <v>349</v>
      </c>
      <c r="E4519" s="16" t="s">
        <v>2912</v>
      </c>
      <c r="F4519" s="16" t="s">
        <v>30</v>
      </c>
      <c r="G4519" s="16" t="s">
        <v>344</v>
      </c>
      <c r="H4519" s="16" t="s">
        <v>1015</v>
      </c>
      <c r="I4519" s="16" t="s">
        <v>65</v>
      </c>
      <c r="J4519" s="16" t="s">
        <v>482</v>
      </c>
      <c r="M4519" s="16" t="s">
        <v>315</v>
      </c>
      <c r="N4519" s="7">
        <v>45510</v>
      </c>
      <c r="O4519" s="9">
        <v>45510</v>
      </c>
      <c r="P4519" t="s">
        <v>5028</v>
      </c>
      <c r="Q4519">
        <v>1</v>
      </c>
      <c r="R4519">
        <v>134</v>
      </c>
      <c r="S4519">
        <v>4</v>
      </c>
      <c r="T4519" t="s">
        <v>4953</v>
      </c>
      <c r="U4519">
        <v>151</v>
      </c>
      <c r="V4519">
        <v>14</v>
      </c>
      <c r="W4519">
        <v>56</v>
      </c>
      <c r="X4519">
        <v>119</v>
      </c>
      <c r="Y4519">
        <v>606</v>
      </c>
      <c r="Z4519">
        <v>30</v>
      </c>
      <c r="AA4519">
        <v>34</v>
      </c>
      <c r="AD4519">
        <v>39</v>
      </c>
      <c r="AE4519">
        <v>4518</v>
      </c>
      <c r="AF4519" s="16" t="s">
        <v>3143</v>
      </c>
      <c r="AG4519" s="16"/>
      <c r="AH4519" s="16"/>
      <c r="AI4519" s="16" t="str">
        <f t="shared" si="280"/>
        <v>(151,4,14,56,119,606,34, null, 39, 'L500 2025 EMEA',2025, '2024-08-06','2024-08-06','".Carbon::now()."','".Carbon::now()."'),</v>
      </c>
      <c r="AJ4519" s="16" t="str">
        <f t="shared" si="281"/>
        <v>('".DB::select("SELECT id_status FROM `status` WHERE `element_type` = 'task' AND status_type = 'client' AND name ='PRE-FORECAST'")[0]-&gt;id_status."',4518,1),</v>
      </c>
      <c r="AK4519" s="16" t="str">
        <f t="shared" si="282"/>
        <v/>
      </c>
      <c r="AL4519" s="16" t="str">
        <f t="shared" si="283"/>
        <v/>
      </c>
    </row>
    <row r="4520" spans="1:38" x14ac:dyDescent="0.25">
      <c r="A4520" s="16" t="s">
        <v>959</v>
      </c>
      <c r="B4520" s="16" t="s">
        <v>3139</v>
      </c>
      <c r="C4520" s="16" t="s">
        <v>27</v>
      </c>
      <c r="D4520" s="16" t="s">
        <v>349</v>
      </c>
      <c r="E4520" s="16" t="s">
        <v>2912</v>
      </c>
      <c r="F4520" s="16" t="s">
        <v>30</v>
      </c>
      <c r="G4520" s="16" t="s">
        <v>344</v>
      </c>
      <c r="H4520" s="16" t="s">
        <v>1016</v>
      </c>
      <c r="I4520" s="16" t="s">
        <v>65</v>
      </c>
      <c r="J4520" s="16" t="s">
        <v>482</v>
      </c>
      <c r="M4520" s="16" t="s">
        <v>315</v>
      </c>
      <c r="N4520" s="7">
        <v>45510</v>
      </c>
      <c r="O4520" s="9">
        <v>45510</v>
      </c>
      <c r="P4520" t="s">
        <v>5028</v>
      </c>
      <c r="Q4520">
        <v>1</v>
      </c>
      <c r="R4520">
        <v>134</v>
      </c>
      <c r="S4520">
        <v>4</v>
      </c>
      <c r="T4520" t="s">
        <v>4953</v>
      </c>
      <c r="U4520">
        <v>151</v>
      </c>
      <c r="V4520">
        <v>14</v>
      </c>
      <c r="W4520">
        <v>56</v>
      </c>
      <c r="X4520">
        <v>119</v>
      </c>
      <c r="Y4520">
        <v>712</v>
      </c>
      <c r="Z4520">
        <v>30</v>
      </c>
      <c r="AA4520">
        <v>34</v>
      </c>
      <c r="AD4520">
        <v>39</v>
      </c>
      <c r="AE4520">
        <v>4519</v>
      </c>
      <c r="AF4520" s="16" t="s">
        <v>3143</v>
      </c>
      <c r="AG4520" s="16"/>
      <c r="AH4520" s="16"/>
      <c r="AI4520" s="16" t="str">
        <f t="shared" si="280"/>
        <v>(151,4,14,56,119,712,34, null, 39, 'L500 2025 EMEA',2025, '2024-08-06','2024-08-06','".Carbon::now()."','".Carbon::now()."'),</v>
      </c>
      <c r="AJ4520" s="16" t="str">
        <f t="shared" si="281"/>
        <v>('".DB::select("SELECT id_status FROM `status` WHERE `element_type` = 'task' AND status_type = 'client' AND name ='PRE-FORECAST'")[0]-&gt;id_status."',4519,1),</v>
      </c>
      <c r="AK4520" s="16" t="str">
        <f t="shared" si="282"/>
        <v/>
      </c>
      <c r="AL4520" s="16" t="str">
        <f t="shared" si="283"/>
        <v/>
      </c>
    </row>
    <row r="4521" spans="1:38" x14ac:dyDescent="0.25">
      <c r="A4521" s="16" t="s">
        <v>959</v>
      </c>
      <c r="B4521" s="16" t="s">
        <v>3139</v>
      </c>
      <c r="C4521" s="16" t="s">
        <v>27</v>
      </c>
      <c r="D4521" s="16" t="s">
        <v>349</v>
      </c>
      <c r="E4521" s="16" t="s">
        <v>1030</v>
      </c>
      <c r="F4521" s="16" t="s">
        <v>43</v>
      </c>
      <c r="G4521" s="16" t="s">
        <v>258</v>
      </c>
      <c r="H4521" s="16" t="s">
        <v>465</v>
      </c>
      <c r="I4521" s="16" t="s">
        <v>65</v>
      </c>
      <c r="J4521" s="16" t="s">
        <v>482</v>
      </c>
      <c r="M4521" s="16" t="s">
        <v>315</v>
      </c>
      <c r="N4521" s="7">
        <v>45332</v>
      </c>
      <c r="O4521" s="9">
        <v>45332</v>
      </c>
      <c r="P4521" t="s">
        <v>1245</v>
      </c>
      <c r="Q4521">
        <v>1</v>
      </c>
      <c r="R4521">
        <v>134</v>
      </c>
      <c r="S4521">
        <v>4</v>
      </c>
      <c r="T4521" t="s">
        <v>4953</v>
      </c>
      <c r="U4521">
        <v>151</v>
      </c>
      <c r="V4521">
        <v>14</v>
      </c>
      <c r="W4521">
        <v>59</v>
      </c>
      <c r="X4521">
        <v>57</v>
      </c>
      <c r="Y4521">
        <v>738</v>
      </c>
      <c r="Z4521">
        <v>30</v>
      </c>
      <c r="AA4521">
        <v>34</v>
      </c>
      <c r="AD4521">
        <v>39</v>
      </c>
      <c r="AE4521">
        <v>4520</v>
      </c>
      <c r="AF4521" s="16" t="s">
        <v>39</v>
      </c>
      <c r="AG4521" s="16"/>
      <c r="AH4521" s="16"/>
      <c r="AI4521" s="16" t="str">
        <f t="shared" si="280"/>
        <v>(151,4,14,59,57,738,34, null, 39, 'L500 2025 Latin America',2025, '2024-02-10','2024-02-10','".Carbon::now()."','".Carbon::now()."'),</v>
      </c>
      <c r="AJ4521" s="16" t="str">
        <f t="shared" si="281"/>
        <v>('".DB::select("SELECT id_status FROM `status` WHERE `element_type` = 'task' AND status_type = 'client' AND name ='CONFIRMED'")[0]-&gt;id_status."',4520,1),</v>
      </c>
      <c r="AK4521" s="16" t="str">
        <f t="shared" si="282"/>
        <v/>
      </c>
      <c r="AL4521" s="16" t="str">
        <f t="shared" si="283"/>
        <v/>
      </c>
    </row>
    <row r="4522" spans="1:38" x14ac:dyDescent="0.25">
      <c r="A4522" s="16" t="s">
        <v>959</v>
      </c>
      <c r="B4522" s="16" t="s">
        <v>3139</v>
      </c>
      <c r="C4522" s="16" t="s">
        <v>27</v>
      </c>
      <c r="D4522" s="16" t="s">
        <v>349</v>
      </c>
      <c r="E4522" s="16" t="s">
        <v>1030</v>
      </c>
      <c r="F4522" s="16" t="s">
        <v>43</v>
      </c>
      <c r="G4522" s="16" t="s">
        <v>258</v>
      </c>
      <c r="H4522" s="16" t="s">
        <v>200</v>
      </c>
      <c r="I4522" s="16" t="s">
        <v>65</v>
      </c>
      <c r="J4522" s="16" t="s">
        <v>482</v>
      </c>
      <c r="M4522" s="16" t="s">
        <v>315</v>
      </c>
      <c r="N4522" s="7">
        <v>45332</v>
      </c>
      <c r="O4522" s="9">
        <v>45332</v>
      </c>
      <c r="P4522" t="s">
        <v>1245</v>
      </c>
      <c r="Q4522">
        <v>1</v>
      </c>
      <c r="R4522">
        <v>134</v>
      </c>
      <c r="S4522">
        <v>4</v>
      </c>
      <c r="T4522" t="s">
        <v>4953</v>
      </c>
      <c r="U4522">
        <v>151</v>
      </c>
      <c r="V4522">
        <v>14</v>
      </c>
      <c r="W4522">
        <v>59</v>
      </c>
      <c r="X4522">
        <v>57</v>
      </c>
      <c r="Y4522">
        <v>814</v>
      </c>
      <c r="Z4522">
        <v>30</v>
      </c>
      <c r="AA4522">
        <v>34</v>
      </c>
      <c r="AD4522">
        <v>39</v>
      </c>
      <c r="AE4522">
        <v>4521</v>
      </c>
      <c r="AF4522" s="16" t="s">
        <v>39</v>
      </c>
      <c r="AG4522" s="16"/>
      <c r="AH4522" s="16"/>
      <c r="AI4522" s="16" t="str">
        <f t="shared" si="280"/>
        <v>(151,4,14,59,57,814,34, null, 39, 'L500 2025 Latin America',2025, '2024-02-10','2024-02-10','".Carbon::now()."','".Carbon::now()."'),</v>
      </c>
      <c r="AJ4522" s="16" t="str">
        <f t="shared" si="281"/>
        <v>('".DB::select("SELECT id_status FROM `status` WHERE `element_type` = 'task' AND status_type = 'client' AND name ='CONFIRMED'")[0]-&gt;id_status."',4521,1),</v>
      </c>
      <c r="AK4522" s="16" t="str">
        <f t="shared" si="282"/>
        <v/>
      </c>
      <c r="AL4522" s="16" t="str">
        <f t="shared" si="283"/>
        <v/>
      </c>
    </row>
    <row r="4523" spans="1:38" x14ac:dyDescent="0.25">
      <c r="A4523" s="16" t="s">
        <v>959</v>
      </c>
      <c r="B4523" s="16" t="s">
        <v>3139</v>
      </c>
      <c r="C4523" s="16" t="s">
        <v>27</v>
      </c>
      <c r="D4523" s="16" t="s">
        <v>349</v>
      </c>
      <c r="E4523" s="16" t="s">
        <v>1276</v>
      </c>
      <c r="F4523" s="16" t="s">
        <v>77</v>
      </c>
      <c r="G4523" s="16" t="s">
        <v>82</v>
      </c>
      <c r="H4523" s="16" t="s">
        <v>831</v>
      </c>
      <c r="I4523" s="16" t="s">
        <v>65</v>
      </c>
      <c r="J4523" s="16" t="s">
        <v>482</v>
      </c>
      <c r="M4523" s="16" t="s">
        <v>315</v>
      </c>
      <c r="N4523" s="7">
        <v>45382</v>
      </c>
      <c r="O4523" s="9">
        <v>45382</v>
      </c>
      <c r="P4523" t="s">
        <v>3130</v>
      </c>
      <c r="Q4523">
        <v>1</v>
      </c>
      <c r="R4523">
        <v>134</v>
      </c>
      <c r="S4523">
        <v>4</v>
      </c>
      <c r="T4523" t="s">
        <v>4953</v>
      </c>
      <c r="U4523">
        <v>151</v>
      </c>
      <c r="V4523">
        <v>14</v>
      </c>
      <c r="W4523">
        <v>60</v>
      </c>
      <c r="X4523">
        <v>63</v>
      </c>
      <c r="Y4523">
        <v>492</v>
      </c>
      <c r="Z4523">
        <v>30</v>
      </c>
      <c r="AA4523">
        <v>34</v>
      </c>
      <c r="AD4523">
        <v>39</v>
      </c>
      <c r="AE4523">
        <v>4522</v>
      </c>
      <c r="AF4523" s="16" t="s">
        <v>24</v>
      </c>
      <c r="AG4523" s="16"/>
      <c r="AH4523" s="16"/>
      <c r="AI4523" s="16" t="str">
        <f t="shared" si="280"/>
        <v>(151,4,14,60,63,492,34, null, 39, 'L500 2025 UK',2025, '2024-03-31','2024-03-31','".Carbon::now()."','".Carbon::now()."'),</v>
      </c>
      <c r="AJ4523" s="16" t="str">
        <f t="shared" si="281"/>
        <v>('".DB::select("SELECT id_status FROM `status` WHERE `element_type` = 'task' AND status_type = 'client' AND name ='CANCELLED'")[0]-&gt;id_status."',4522,1),</v>
      </c>
      <c r="AK4523" s="16" t="str">
        <f t="shared" si="282"/>
        <v/>
      </c>
      <c r="AL4523" s="16" t="str">
        <f t="shared" si="283"/>
        <v/>
      </c>
    </row>
    <row r="4524" spans="1:38" x14ac:dyDescent="0.25">
      <c r="A4524" s="16" t="s">
        <v>959</v>
      </c>
      <c r="B4524" s="16" t="s">
        <v>3139</v>
      </c>
      <c r="C4524" s="16" t="s">
        <v>27</v>
      </c>
      <c r="D4524" s="16" t="s">
        <v>349</v>
      </c>
      <c r="E4524" s="16" t="s">
        <v>1276</v>
      </c>
      <c r="F4524" s="16" t="s">
        <v>77</v>
      </c>
      <c r="G4524" s="16" t="s">
        <v>82</v>
      </c>
      <c r="H4524" s="16" t="s">
        <v>459</v>
      </c>
      <c r="I4524" s="16" t="s">
        <v>65</v>
      </c>
      <c r="J4524" s="16" t="s">
        <v>482</v>
      </c>
      <c r="M4524" s="16" t="s">
        <v>315</v>
      </c>
      <c r="N4524" s="7">
        <v>45382</v>
      </c>
      <c r="O4524" s="9">
        <v>45382</v>
      </c>
      <c r="P4524" t="s">
        <v>3130</v>
      </c>
      <c r="Q4524">
        <v>1</v>
      </c>
      <c r="R4524">
        <v>134</v>
      </c>
      <c r="S4524">
        <v>4</v>
      </c>
      <c r="T4524" t="s">
        <v>4953</v>
      </c>
      <c r="U4524">
        <v>151</v>
      </c>
      <c r="V4524">
        <v>14</v>
      </c>
      <c r="W4524">
        <v>60</v>
      </c>
      <c r="X4524">
        <v>63</v>
      </c>
      <c r="Y4524">
        <v>506</v>
      </c>
      <c r="Z4524">
        <v>30</v>
      </c>
      <c r="AA4524">
        <v>34</v>
      </c>
      <c r="AD4524">
        <v>39</v>
      </c>
      <c r="AE4524">
        <v>4523</v>
      </c>
      <c r="AF4524" s="16" t="s">
        <v>24</v>
      </c>
      <c r="AG4524" s="16"/>
      <c r="AH4524" s="16"/>
      <c r="AI4524" s="16" t="str">
        <f t="shared" si="280"/>
        <v>(151,4,14,60,63,506,34, null, 39, 'L500 2025 UK',2025, '2024-03-31','2024-03-31','".Carbon::now()."','".Carbon::now()."'),</v>
      </c>
      <c r="AJ4524" s="16" t="str">
        <f t="shared" si="281"/>
        <v>('".DB::select("SELECT id_status FROM `status` WHERE `element_type` = 'task' AND status_type = 'client' AND name ='CANCELLED'")[0]-&gt;id_status."',4523,1),</v>
      </c>
      <c r="AK4524" s="16" t="str">
        <f t="shared" si="282"/>
        <v/>
      </c>
      <c r="AL4524" s="16" t="str">
        <f t="shared" si="283"/>
        <v/>
      </c>
    </row>
    <row r="4525" spans="1:38" x14ac:dyDescent="0.25">
      <c r="A4525" s="16" t="s">
        <v>959</v>
      </c>
      <c r="B4525" s="16" t="s">
        <v>3139</v>
      </c>
      <c r="C4525" s="16" t="s">
        <v>27</v>
      </c>
      <c r="D4525" s="16" t="s">
        <v>349</v>
      </c>
      <c r="E4525" s="16" t="s">
        <v>1276</v>
      </c>
      <c r="F4525" s="16" t="s">
        <v>77</v>
      </c>
      <c r="G4525" s="16" t="s">
        <v>82</v>
      </c>
      <c r="H4525" s="16" t="s">
        <v>608</v>
      </c>
      <c r="I4525" s="16" t="s">
        <v>65</v>
      </c>
      <c r="J4525" s="16" t="s">
        <v>482</v>
      </c>
      <c r="M4525" s="16" t="s">
        <v>315</v>
      </c>
      <c r="N4525" s="7">
        <v>45382</v>
      </c>
      <c r="O4525" s="9">
        <v>45382</v>
      </c>
      <c r="P4525" t="s">
        <v>3130</v>
      </c>
      <c r="Q4525">
        <v>1</v>
      </c>
      <c r="R4525">
        <v>134</v>
      </c>
      <c r="S4525">
        <v>4</v>
      </c>
      <c r="T4525" t="s">
        <v>4953</v>
      </c>
      <c r="U4525">
        <v>151</v>
      </c>
      <c r="V4525">
        <v>14</v>
      </c>
      <c r="W4525">
        <v>60</v>
      </c>
      <c r="X4525">
        <v>63</v>
      </c>
      <c r="Y4525">
        <v>524</v>
      </c>
      <c r="Z4525">
        <v>30</v>
      </c>
      <c r="AA4525">
        <v>34</v>
      </c>
      <c r="AD4525">
        <v>39</v>
      </c>
      <c r="AE4525">
        <v>4524</v>
      </c>
      <c r="AF4525" s="16" t="s">
        <v>39</v>
      </c>
      <c r="AG4525" s="16"/>
      <c r="AH4525" s="16"/>
      <c r="AI4525" s="16" t="str">
        <f t="shared" si="280"/>
        <v>(151,4,14,60,63,524,34, null, 39, 'L500 2025 UK',2025, '2024-03-31','2024-03-31','".Carbon::now()."','".Carbon::now()."'),</v>
      </c>
      <c r="AJ4525" s="16" t="str">
        <f t="shared" si="281"/>
        <v>('".DB::select("SELECT id_status FROM `status` WHERE `element_type` = 'task' AND status_type = 'client' AND name ='CONFIRMED'")[0]-&gt;id_status."',4524,1),</v>
      </c>
      <c r="AK4525" s="16" t="str">
        <f t="shared" si="282"/>
        <v/>
      </c>
      <c r="AL4525" s="16" t="str">
        <f t="shared" si="283"/>
        <v/>
      </c>
    </row>
    <row r="4526" spans="1:38" x14ac:dyDescent="0.25">
      <c r="A4526" s="16" t="s">
        <v>959</v>
      </c>
      <c r="B4526" s="16" t="s">
        <v>3139</v>
      </c>
      <c r="C4526" s="16" t="s">
        <v>27</v>
      </c>
      <c r="D4526" s="16" t="s">
        <v>349</v>
      </c>
      <c r="E4526" s="16" t="s">
        <v>1276</v>
      </c>
      <c r="F4526" s="16" t="s">
        <v>77</v>
      </c>
      <c r="G4526" s="16" t="s">
        <v>82</v>
      </c>
      <c r="H4526" s="16" t="s">
        <v>609</v>
      </c>
      <c r="I4526" s="16" t="s">
        <v>65</v>
      </c>
      <c r="J4526" s="16" t="s">
        <v>482</v>
      </c>
      <c r="M4526" s="16" t="s">
        <v>315</v>
      </c>
      <c r="N4526" s="7">
        <v>45382</v>
      </c>
      <c r="O4526" s="9">
        <v>45382</v>
      </c>
      <c r="P4526" t="s">
        <v>3130</v>
      </c>
      <c r="Q4526">
        <v>1</v>
      </c>
      <c r="R4526">
        <v>134</v>
      </c>
      <c r="S4526">
        <v>4</v>
      </c>
      <c r="T4526" t="s">
        <v>4953</v>
      </c>
      <c r="U4526">
        <v>151</v>
      </c>
      <c r="V4526">
        <v>14</v>
      </c>
      <c r="W4526">
        <v>60</v>
      </c>
      <c r="X4526">
        <v>63</v>
      </c>
      <c r="Y4526">
        <v>552</v>
      </c>
      <c r="Z4526">
        <v>30</v>
      </c>
      <c r="AA4526">
        <v>34</v>
      </c>
      <c r="AD4526">
        <v>39</v>
      </c>
      <c r="AE4526">
        <v>4525</v>
      </c>
      <c r="AF4526" s="16" t="s">
        <v>39</v>
      </c>
      <c r="AG4526" s="16"/>
      <c r="AH4526" s="16"/>
      <c r="AI4526" s="16" t="str">
        <f t="shared" si="280"/>
        <v>(151,4,14,60,63,552,34, null, 39, 'L500 2025 UK',2025, '2024-03-31','2024-03-31','".Carbon::now()."','".Carbon::now()."'),</v>
      </c>
      <c r="AJ4526" s="16" t="str">
        <f t="shared" si="281"/>
        <v>('".DB::select("SELECT id_status FROM `status` WHERE `element_type` = 'task' AND status_type = 'client' AND name ='CONFIRMED'")[0]-&gt;id_status."',4525,1),</v>
      </c>
      <c r="AK4526" s="16" t="str">
        <f t="shared" si="282"/>
        <v/>
      </c>
      <c r="AL4526" s="16" t="str">
        <f t="shared" si="283"/>
        <v/>
      </c>
    </row>
    <row r="4527" spans="1:38" x14ac:dyDescent="0.25">
      <c r="A4527" s="16" t="s">
        <v>959</v>
      </c>
      <c r="B4527" s="16" t="s">
        <v>3139</v>
      </c>
      <c r="C4527" s="16" t="s">
        <v>27</v>
      </c>
      <c r="D4527" s="16" t="s">
        <v>349</v>
      </c>
      <c r="E4527" s="16" t="s">
        <v>1276</v>
      </c>
      <c r="F4527" s="16" t="s">
        <v>77</v>
      </c>
      <c r="G4527" s="16" t="s">
        <v>82</v>
      </c>
      <c r="H4527" s="16" t="s">
        <v>3813</v>
      </c>
      <c r="I4527" s="16" t="s">
        <v>65</v>
      </c>
      <c r="J4527" s="16" t="s">
        <v>482</v>
      </c>
      <c r="M4527" s="16" t="s">
        <v>315</v>
      </c>
      <c r="N4527" s="7">
        <v>45382</v>
      </c>
      <c r="O4527" s="9">
        <v>45382</v>
      </c>
      <c r="P4527" t="s">
        <v>3130</v>
      </c>
      <c r="Q4527">
        <v>1</v>
      </c>
      <c r="R4527">
        <v>134</v>
      </c>
      <c r="S4527">
        <v>4</v>
      </c>
      <c r="T4527" t="s">
        <v>4953</v>
      </c>
      <c r="U4527">
        <v>151</v>
      </c>
      <c r="V4527">
        <v>14</v>
      </c>
      <c r="W4527">
        <v>60</v>
      </c>
      <c r="X4527">
        <v>63</v>
      </c>
      <c r="Y4527">
        <v>554</v>
      </c>
      <c r="Z4527">
        <v>30</v>
      </c>
      <c r="AA4527">
        <v>34</v>
      </c>
      <c r="AD4527">
        <v>39</v>
      </c>
      <c r="AE4527">
        <v>4526</v>
      </c>
      <c r="AF4527" s="16" t="s">
        <v>39</v>
      </c>
      <c r="AG4527" s="16"/>
      <c r="AH4527" s="16"/>
      <c r="AI4527" s="16" t="str">
        <f t="shared" si="280"/>
        <v>(151,4,14,60,63,554,34, null, 39, 'L500 2025 UK',2025, '2024-03-31','2024-03-31','".Carbon::now()."','".Carbon::now()."'),</v>
      </c>
      <c r="AJ4527" s="16" t="str">
        <f t="shared" si="281"/>
        <v>('".DB::select("SELECT id_status FROM `status` WHERE `element_type` = 'task' AND status_type = 'client' AND name ='CONFIRMED'")[0]-&gt;id_status."',4526,1),</v>
      </c>
      <c r="AK4527" s="16" t="str">
        <f t="shared" si="282"/>
        <v/>
      </c>
      <c r="AL4527" s="16" t="str">
        <f t="shared" si="283"/>
        <v/>
      </c>
    </row>
    <row r="4528" spans="1:38" x14ac:dyDescent="0.25">
      <c r="A4528" s="16" t="s">
        <v>959</v>
      </c>
      <c r="B4528" s="16" t="s">
        <v>3139</v>
      </c>
      <c r="C4528" s="16" t="s">
        <v>27</v>
      </c>
      <c r="D4528" s="16" t="s">
        <v>349</v>
      </c>
      <c r="E4528" s="16" t="s">
        <v>1276</v>
      </c>
      <c r="F4528" s="16" t="s">
        <v>77</v>
      </c>
      <c r="G4528" s="16" t="s">
        <v>82</v>
      </c>
      <c r="H4528" s="16" t="s">
        <v>3815</v>
      </c>
      <c r="I4528" s="16" t="s">
        <v>65</v>
      </c>
      <c r="J4528" s="16" t="s">
        <v>482</v>
      </c>
      <c r="M4528" s="16" t="s">
        <v>315</v>
      </c>
      <c r="N4528" s="7">
        <v>45382</v>
      </c>
      <c r="O4528" s="9">
        <v>45382</v>
      </c>
      <c r="P4528" t="s">
        <v>3130</v>
      </c>
      <c r="Q4528">
        <v>1</v>
      </c>
      <c r="R4528">
        <v>134</v>
      </c>
      <c r="S4528">
        <v>4</v>
      </c>
      <c r="T4528" t="s">
        <v>4953</v>
      </c>
      <c r="U4528">
        <v>151</v>
      </c>
      <c r="V4528">
        <v>14</v>
      </c>
      <c r="W4528">
        <v>60</v>
      </c>
      <c r="X4528">
        <v>63</v>
      </c>
      <c r="Y4528">
        <v>555</v>
      </c>
      <c r="Z4528">
        <v>30</v>
      </c>
      <c r="AA4528">
        <v>34</v>
      </c>
      <c r="AD4528">
        <v>39</v>
      </c>
      <c r="AE4528">
        <v>4527</v>
      </c>
      <c r="AF4528" s="16" t="s">
        <v>39</v>
      </c>
      <c r="AG4528" s="16"/>
      <c r="AH4528" s="16"/>
      <c r="AI4528" s="16" t="str">
        <f t="shared" si="280"/>
        <v>(151,4,14,60,63,555,34, null, 39, 'L500 2025 UK',2025, '2024-03-31','2024-03-31','".Carbon::now()."','".Carbon::now()."'),</v>
      </c>
      <c r="AJ4528" s="16" t="str">
        <f t="shared" si="281"/>
        <v>('".DB::select("SELECT id_status FROM `status` WHERE `element_type` = 'task' AND status_type = 'client' AND name ='CONFIRMED'")[0]-&gt;id_status."',4527,1),</v>
      </c>
      <c r="AK4528" s="16" t="str">
        <f t="shared" si="282"/>
        <v/>
      </c>
      <c r="AL4528" s="16" t="str">
        <f t="shared" si="283"/>
        <v/>
      </c>
    </row>
    <row r="4529" spans="1:38" x14ac:dyDescent="0.25">
      <c r="A4529" s="16" t="s">
        <v>959</v>
      </c>
      <c r="B4529" s="16" t="s">
        <v>3139</v>
      </c>
      <c r="C4529" s="16" t="s">
        <v>27</v>
      </c>
      <c r="D4529" s="16" t="s">
        <v>349</v>
      </c>
      <c r="E4529" s="16" t="s">
        <v>1276</v>
      </c>
      <c r="F4529" s="16" t="s">
        <v>77</v>
      </c>
      <c r="G4529" s="16" t="s">
        <v>82</v>
      </c>
      <c r="H4529" s="16" t="s">
        <v>1005</v>
      </c>
      <c r="I4529" s="16" t="s">
        <v>65</v>
      </c>
      <c r="J4529" s="16" t="s">
        <v>65</v>
      </c>
      <c r="M4529" s="16" t="s">
        <v>315</v>
      </c>
      <c r="N4529" s="7">
        <v>45382</v>
      </c>
      <c r="O4529" s="9">
        <v>45382</v>
      </c>
      <c r="P4529" t="s">
        <v>3130</v>
      </c>
      <c r="Q4529">
        <v>1</v>
      </c>
      <c r="R4529">
        <v>134</v>
      </c>
      <c r="S4529">
        <v>4</v>
      </c>
      <c r="T4529" t="s">
        <v>4953</v>
      </c>
      <c r="U4529">
        <v>151</v>
      </c>
      <c r="V4529">
        <v>14</v>
      </c>
      <c r="W4529">
        <v>60</v>
      </c>
      <c r="X4529">
        <v>63</v>
      </c>
      <c r="Y4529">
        <v>557</v>
      </c>
      <c r="Z4529">
        <v>30</v>
      </c>
      <c r="AA4529">
        <v>30</v>
      </c>
      <c r="AD4529">
        <v>39</v>
      </c>
      <c r="AE4529">
        <v>4528</v>
      </c>
      <c r="AF4529" s="16" t="s">
        <v>39</v>
      </c>
      <c r="AG4529" s="16"/>
      <c r="AH4529" s="16"/>
      <c r="AI4529" s="16" t="str">
        <f t="shared" si="280"/>
        <v>(151,4,14,60,63,557,30, null, 39, 'L500 2025 UK',2025, '2024-03-31','2024-03-31','".Carbon::now()."','".Carbon::now()."'),</v>
      </c>
      <c r="AJ4529" s="16" t="str">
        <f t="shared" si="281"/>
        <v>('".DB::select("SELECT id_status FROM `status` WHERE `element_type` = 'task' AND status_type = 'client' AND name ='CONFIRMED'")[0]-&gt;id_status."',4528,1),</v>
      </c>
      <c r="AK4529" s="16" t="str">
        <f t="shared" si="282"/>
        <v/>
      </c>
      <c r="AL4529" s="16" t="str">
        <f t="shared" si="283"/>
        <v/>
      </c>
    </row>
    <row r="4530" spans="1:38" x14ac:dyDescent="0.25">
      <c r="A4530" s="16" t="s">
        <v>959</v>
      </c>
      <c r="B4530" s="16" t="s">
        <v>3139</v>
      </c>
      <c r="C4530" s="16" t="s">
        <v>27</v>
      </c>
      <c r="D4530" s="16" t="s">
        <v>349</v>
      </c>
      <c r="E4530" s="16" t="s">
        <v>1276</v>
      </c>
      <c r="F4530" s="16" t="s">
        <v>77</v>
      </c>
      <c r="G4530" s="16" t="s">
        <v>82</v>
      </c>
      <c r="H4530" s="16" t="s">
        <v>3430</v>
      </c>
      <c r="I4530" s="16" t="s">
        <v>65</v>
      </c>
      <c r="J4530" s="16" t="s">
        <v>65</v>
      </c>
      <c r="M4530" s="16" t="s">
        <v>315</v>
      </c>
      <c r="N4530" s="7">
        <v>45382</v>
      </c>
      <c r="O4530" s="9">
        <v>45382</v>
      </c>
      <c r="P4530" t="s">
        <v>3130</v>
      </c>
      <c r="Q4530">
        <v>1</v>
      </c>
      <c r="R4530">
        <v>134</v>
      </c>
      <c r="S4530">
        <v>4</v>
      </c>
      <c r="T4530" t="s">
        <v>4953</v>
      </c>
      <c r="U4530">
        <v>151</v>
      </c>
      <c r="V4530">
        <v>14</v>
      </c>
      <c r="W4530">
        <v>60</v>
      </c>
      <c r="X4530">
        <v>63</v>
      </c>
      <c r="Y4530">
        <v>568</v>
      </c>
      <c r="Z4530">
        <v>30</v>
      </c>
      <c r="AA4530">
        <v>30</v>
      </c>
      <c r="AD4530">
        <v>39</v>
      </c>
      <c r="AE4530">
        <v>4529</v>
      </c>
      <c r="AF4530" s="16" t="s">
        <v>39</v>
      </c>
      <c r="AG4530" s="16"/>
      <c r="AH4530" s="16"/>
      <c r="AI4530" s="16" t="str">
        <f t="shared" si="280"/>
        <v>(151,4,14,60,63,568,30, null, 39, 'L500 2025 UK',2025, '2024-03-31','2024-03-31','".Carbon::now()."','".Carbon::now()."'),</v>
      </c>
      <c r="AJ4530" s="16" t="str">
        <f t="shared" si="281"/>
        <v>('".DB::select("SELECT id_status FROM `status` WHERE `element_type` = 'task' AND status_type = 'client' AND name ='CONFIRMED'")[0]-&gt;id_status."',4529,1),</v>
      </c>
      <c r="AK4530" s="16" t="str">
        <f t="shared" si="282"/>
        <v/>
      </c>
      <c r="AL4530" s="16" t="str">
        <f t="shared" si="283"/>
        <v/>
      </c>
    </row>
    <row r="4531" spans="1:38" x14ac:dyDescent="0.25">
      <c r="A4531" s="16" t="s">
        <v>959</v>
      </c>
      <c r="B4531" s="16" t="s">
        <v>3139</v>
      </c>
      <c r="C4531" s="16" t="s">
        <v>27</v>
      </c>
      <c r="D4531" s="16" t="s">
        <v>349</v>
      </c>
      <c r="E4531" s="16" t="s">
        <v>1276</v>
      </c>
      <c r="F4531" s="16" t="s">
        <v>77</v>
      </c>
      <c r="G4531" s="16" t="s">
        <v>82</v>
      </c>
      <c r="H4531" s="16" t="s">
        <v>4576</v>
      </c>
      <c r="I4531" s="16" t="s">
        <v>65</v>
      </c>
      <c r="J4531" s="16" t="s">
        <v>65</v>
      </c>
      <c r="M4531" s="16" t="s">
        <v>315</v>
      </c>
      <c r="N4531" s="7">
        <v>45382</v>
      </c>
      <c r="O4531" s="9">
        <v>45382</v>
      </c>
      <c r="P4531" t="s">
        <v>3130</v>
      </c>
      <c r="Q4531">
        <v>1</v>
      </c>
      <c r="R4531">
        <v>134</v>
      </c>
      <c r="S4531">
        <v>4</v>
      </c>
      <c r="T4531" t="s">
        <v>4953</v>
      </c>
      <c r="U4531">
        <v>151</v>
      </c>
      <c r="V4531">
        <v>14</v>
      </c>
      <c r="W4531">
        <v>60</v>
      </c>
      <c r="X4531">
        <v>63</v>
      </c>
      <c r="Y4531">
        <v>569</v>
      </c>
      <c r="Z4531">
        <v>30</v>
      </c>
      <c r="AA4531">
        <v>30</v>
      </c>
      <c r="AD4531">
        <v>39</v>
      </c>
      <c r="AE4531">
        <v>4530</v>
      </c>
      <c r="AF4531" s="16" t="s">
        <v>39</v>
      </c>
      <c r="AG4531" s="16"/>
      <c r="AH4531" s="16"/>
      <c r="AI4531" s="16" t="str">
        <f t="shared" si="280"/>
        <v>(151,4,14,60,63,569,30, null, 39, 'L500 2025 UK',2025, '2024-03-31','2024-03-31','".Carbon::now()."','".Carbon::now()."'),</v>
      </c>
      <c r="AJ4531" s="16" t="str">
        <f t="shared" si="281"/>
        <v>('".DB::select("SELECT id_status FROM `status` WHERE `element_type` = 'task' AND status_type = 'client' AND name ='CONFIRMED'")[0]-&gt;id_status."',4530,1),</v>
      </c>
      <c r="AK4531" s="16" t="str">
        <f t="shared" si="282"/>
        <v/>
      </c>
      <c r="AL4531" s="16" t="str">
        <f t="shared" si="283"/>
        <v/>
      </c>
    </row>
    <row r="4532" spans="1:38" x14ac:dyDescent="0.25">
      <c r="A4532" s="16" t="s">
        <v>959</v>
      </c>
      <c r="B4532" s="16" t="s">
        <v>3139</v>
      </c>
      <c r="C4532" s="16" t="s">
        <v>27</v>
      </c>
      <c r="D4532" s="16" t="s">
        <v>349</v>
      </c>
      <c r="E4532" s="16" t="s">
        <v>1276</v>
      </c>
      <c r="F4532" s="16" t="s">
        <v>77</v>
      </c>
      <c r="G4532" s="16" t="s">
        <v>82</v>
      </c>
      <c r="H4532" s="16" t="s">
        <v>3817</v>
      </c>
      <c r="I4532" s="16" t="s">
        <v>65</v>
      </c>
      <c r="J4532" s="16" t="s">
        <v>65</v>
      </c>
      <c r="M4532" s="16" t="s">
        <v>315</v>
      </c>
      <c r="N4532" s="7">
        <v>45382</v>
      </c>
      <c r="O4532" s="9">
        <v>45382</v>
      </c>
      <c r="P4532" t="s">
        <v>3130</v>
      </c>
      <c r="Q4532">
        <v>1</v>
      </c>
      <c r="R4532">
        <v>134</v>
      </c>
      <c r="S4532">
        <v>4</v>
      </c>
      <c r="T4532" t="s">
        <v>4953</v>
      </c>
      <c r="U4532">
        <v>151</v>
      </c>
      <c r="V4532">
        <v>14</v>
      </c>
      <c r="W4532">
        <v>60</v>
      </c>
      <c r="X4532">
        <v>63</v>
      </c>
      <c r="Y4532">
        <v>586</v>
      </c>
      <c r="Z4532">
        <v>30</v>
      </c>
      <c r="AA4532">
        <v>30</v>
      </c>
      <c r="AD4532">
        <v>39</v>
      </c>
      <c r="AE4532">
        <v>4531</v>
      </c>
      <c r="AF4532" s="16" t="s">
        <v>39</v>
      </c>
      <c r="AG4532" s="16"/>
      <c r="AH4532" s="16"/>
      <c r="AI4532" s="16" t="str">
        <f t="shared" si="280"/>
        <v>(151,4,14,60,63,586,30, null, 39, 'L500 2025 UK',2025, '2024-03-31','2024-03-31','".Carbon::now()."','".Carbon::now()."'),</v>
      </c>
      <c r="AJ4532" s="16" t="str">
        <f t="shared" si="281"/>
        <v>('".DB::select("SELECT id_status FROM `status` WHERE `element_type` = 'task' AND status_type = 'client' AND name ='CONFIRMED'")[0]-&gt;id_status."',4531,1),</v>
      </c>
      <c r="AK4532" s="16" t="str">
        <f t="shared" si="282"/>
        <v/>
      </c>
      <c r="AL4532" s="16" t="str">
        <f t="shared" si="283"/>
        <v/>
      </c>
    </row>
    <row r="4533" spans="1:38" x14ac:dyDescent="0.25">
      <c r="A4533" s="16" t="s">
        <v>959</v>
      </c>
      <c r="B4533" s="16" t="s">
        <v>3139</v>
      </c>
      <c r="C4533" s="16" t="s">
        <v>27</v>
      </c>
      <c r="D4533" s="16" t="s">
        <v>349</v>
      </c>
      <c r="E4533" s="16" t="s">
        <v>1276</v>
      </c>
      <c r="F4533" s="16" t="s">
        <v>77</v>
      </c>
      <c r="G4533" s="16" t="s">
        <v>82</v>
      </c>
      <c r="H4533" s="16" t="s">
        <v>460</v>
      </c>
      <c r="I4533" s="16" t="s">
        <v>65</v>
      </c>
      <c r="J4533" s="16" t="s">
        <v>482</v>
      </c>
      <c r="M4533" s="16" t="s">
        <v>315</v>
      </c>
      <c r="N4533" s="7">
        <v>45382</v>
      </c>
      <c r="O4533" s="9">
        <v>45382</v>
      </c>
      <c r="P4533" t="s">
        <v>3130</v>
      </c>
      <c r="Q4533">
        <v>1</v>
      </c>
      <c r="R4533">
        <v>134</v>
      </c>
      <c r="S4533">
        <v>4</v>
      </c>
      <c r="T4533" t="s">
        <v>4953</v>
      </c>
      <c r="U4533">
        <v>151</v>
      </c>
      <c r="V4533">
        <v>14</v>
      </c>
      <c r="W4533">
        <v>60</v>
      </c>
      <c r="X4533">
        <v>63</v>
      </c>
      <c r="Y4533">
        <v>587</v>
      </c>
      <c r="Z4533">
        <v>30</v>
      </c>
      <c r="AA4533">
        <v>34</v>
      </c>
      <c r="AD4533">
        <v>39</v>
      </c>
      <c r="AE4533">
        <v>4532</v>
      </c>
      <c r="AF4533" s="16" t="s">
        <v>39</v>
      </c>
      <c r="AG4533" s="16"/>
      <c r="AH4533" s="16"/>
      <c r="AI4533" s="16" t="str">
        <f t="shared" si="280"/>
        <v>(151,4,14,60,63,587,34, null, 39, 'L500 2025 UK',2025, '2024-03-31','2024-03-31','".Carbon::now()."','".Carbon::now()."'),</v>
      </c>
      <c r="AJ4533" s="16" t="str">
        <f t="shared" si="281"/>
        <v>('".DB::select("SELECT id_status FROM `status` WHERE `element_type` = 'task' AND status_type = 'client' AND name ='CONFIRMED'")[0]-&gt;id_status."',4532,1),</v>
      </c>
      <c r="AK4533" s="16" t="str">
        <f t="shared" si="282"/>
        <v/>
      </c>
      <c r="AL4533" s="16" t="str">
        <f t="shared" si="283"/>
        <v/>
      </c>
    </row>
    <row r="4534" spans="1:38" x14ac:dyDescent="0.25">
      <c r="A4534" s="16" t="s">
        <v>959</v>
      </c>
      <c r="B4534" s="16" t="s">
        <v>3139</v>
      </c>
      <c r="C4534" s="16" t="s">
        <v>27</v>
      </c>
      <c r="D4534" s="16" t="s">
        <v>349</v>
      </c>
      <c r="E4534" s="16" t="s">
        <v>1276</v>
      </c>
      <c r="F4534" s="16" t="s">
        <v>77</v>
      </c>
      <c r="G4534" s="16" t="s">
        <v>82</v>
      </c>
      <c r="H4534" s="16" t="s">
        <v>3432</v>
      </c>
      <c r="I4534" s="16" t="s">
        <v>65</v>
      </c>
      <c r="J4534" s="16" t="s">
        <v>65</v>
      </c>
      <c r="M4534" s="16" t="s">
        <v>315</v>
      </c>
      <c r="N4534" s="7">
        <v>45382</v>
      </c>
      <c r="O4534" s="9">
        <v>45382</v>
      </c>
      <c r="P4534" t="s">
        <v>3130</v>
      </c>
      <c r="Q4534">
        <v>1</v>
      </c>
      <c r="R4534">
        <v>134</v>
      </c>
      <c r="S4534">
        <v>4</v>
      </c>
      <c r="T4534" t="s">
        <v>4953</v>
      </c>
      <c r="U4534">
        <v>151</v>
      </c>
      <c r="V4534">
        <v>14</v>
      </c>
      <c r="W4534">
        <v>60</v>
      </c>
      <c r="X4534">
        <v>63</v>
      </c>
      <c r="Y4534">
        <v>596</v>
      </c>
      <c r="Z4534">
        <v>30</v>
      </c>
      <c r="AA4534">
        <v>30</v>
      </c>
      <c r="AD4534">
        <v>39</v>
      </c>
      <c r="AE4534">
        <v>4533</v>
      </c>
      <c r="AF4534" s="16" t="s">
        <v>39</v>
      </c>
      <c r="AG4534" s="16"/>
      <c r="AH4534" s="16"/>
      <c r="AI4534" s="16" t="str">
        <f t="shared" si="280"/>
        <v>(151,4,14,60,63,596,30, null, 39, 'L500 2025 UK',2025, '2024-03-31','2024-03-31','".Carbon::now()."','".Carbon::now()."'),</v>
      </c>
      <c r="AJ4534" s="16" t="str">
        <f t="shared" si="281"/>
        <v>('".DB::select("SELECT id_status FROM `status` WHERE `element_type` = 'task' AND status_type = 'client' AND name ='CONFIRMED'")[0]-&gt;id_status."',4533,1),</v>
      </c>
      <c r="AK4534" s="16" t="str">
        <f t="shared" si="282"/>
        <v/>
      </c>
      <c r="AL4534" s="16" t="str">
        <f t="shared" si="283"/>
        <v/>
      </c>
    </row>
    <row r="4535" spans="1:38" x14ac:dyDescent="0.25">
      <c r="A4535" s="16" t="s">
        <v>959</v>
      </c>
      <c r="B4535" s="16" t="s">
        <v>3139</v>
      </c>
      <c r="C4535" s="16" t="s">
        <v>27</v>
      </c>
      <c r="D4535" s="16" t="s">
        <v>349</v>
      </c>
      <c r="E4535" s="16" t="s">
        <v>1276</v>
      </c>
      <c r="F4535" s="16" t="s">
        <v>77</v>
      </c>
      <c r="G4535" s="16" t="s">
        <v>82</v>
      </c>
      <c r="H4535" s="16" t="s">
        <v>923</v>
      </c>
      <c r="I4535" s="16" t="s">
        <v>65</v>
      </c>
      <c r="J4535" s="16" t="s">
        <v>482</v>
      </c>
      <c r="M4535" s="16" t="s">
        <v>315</v>
      </c>
      <c r="N4535" s="7">
        <v>45382</v>
      </c>
      <c r="O4535" s="9">
        <v>45382</v>
      </c>
      <c r="P4535" t="s">
        <v>3130</v>
      </c>
      <c r="Q4535">
        <v>1</v>
      </c>
      <c r="R4535">
        <v>134</v>
      </c>
      <c r="S4535">
        <v>4</v>
      </c>
      <c r="T4535" t="s">
        <v>4953</v>
      </c>
      <c r="U4535">
        <v>151</v>
      </c>
      <c r="V4535">
        <v>14</v>
      </c>
      <c r="W4535">
        <v>60</v>
      </c>
      <c r="X4535">
        <v>63</v>
      </c>
      <c r="Y4535">
        <v>600</v>
      </c>
      <c r="Z4535">
        <v>30</v>
      </c>
      <c r="AA4535">
        <v>34</v>
      </c>
      <c r="AD4535">
        <v>39</v>
      </c>
      <c r="AE4535">
        <v>4534</v>
      </c>
      <c r="AF4535" s="16" t="s">
        <v>39</v>
      </c>
      <c r="AG4535" s="16"/>
      <c r="AH4535" s="16"/>
      <c r="AI4535" s="16" t="str">
        <f t="shared" si="280"/>
        <v>(151,4,14,60,63,600,34, null, 39, 'L500 2025 UK',2025, '2024-03-31','2024-03-31','".Carbon::now()."','".Carbon::now()."'),</v>
      </c>
      <c r="AJ4535" s="16" t="str">
        <f t="shared" si="281"/>
        <v>('".DB::select("SELECT id_status FROM `status` WHERE `element_type` = 'task' AND status_type = 'client' AND name ='CONFIRMED'")[0]-&gt;id_status."',4534,1),</v>
      </c>
      <c r="AK4535" s="16" t="str">
        <f t="shared" si="282"/>
        <v/>
      </c>
      <c r="AL4535" s="16" t="str">
        <f t="shared" si="283"/>
        <v/>
      </c>
    </row>
    <row r="4536" spans="1:38" x14ac:dyDescent="0.25">
      <c r="A4536" s="16" t="s">
        <v>959</v>
      </c>
      <c r="B4536" s="16" t="s">
        <v>3139</v>
      </c>
      <c r="C4536" s="16" t="s">
        <v>27</v>
      </c>
      <c r="D4536" s="16" t="s">
        <v>349</v>
      </c>
      <c r="E4536" s="16" t="s">
        <v>1276</v>
      </c>
      <c r="F4536" s="16" t="s">
        <v>77</v>
      </c>
      <c r="G4536" s="16" t="s">
        <v>82</v>
      </c>
      <c r="H4536" s="16" t="s">
        <v>832</v>
      </c>
      <c r="I4536" s="16" t="s">
        <v>65</v>
      </c>
      <c r="J4536" s="16" t="s">
        <v>65</v>
      </c>
      <c r="M4536" s="16" t="s">
        <v>315</v>
      </c>
      <c r="N4536" s="7">
        <v>45382</v>
      </c>
      <c r="O4536" s="9">
        <v>45382</v>
      </c>
      <c r="P4536" t="s">
        <v>3130</v>
      </c>
      <c r="Q4536">
        <v>1</v>
      </c>
      <c r="R4536">
        <v>134</v>
      </c>
      <c r="S4536">
        <v>4</v>
      </c>
      <c r="T4536" t="s">
        <v>4953</v>
      </c>
      <c r="U4536">
        <v>151</v>
      </c>
      <c r="V4536">
        <v>14</v>
      </c>
      <c r="W4536">
        <v>60</v>
      </c>
      <c r="X4536">
        <v>63</v>
      </c>
      <c r="Y4536">
        <v>629</v>
      </c>
      <c r="Z4536">
        <v>30</v>
      </c>
      <c r="AA4536">
        <v>30</v>
      </c>
      <c r="AD4536">
        <v>39</v>
      </c>
      <c r="AE4536">
        <v>4535</v>
      </c>
      <c r="AF4536" s="16" t="s">
        <v>39</v>
      </c>
      <c r="AG4536" s="16"/>
      <c r="AH4536" s="16"/>
      <c r="AI4536" s="16" t="str">
        <f t="shared" si="280"/>
        <v>(151,4,14,60,63,629,30, null, 39, 'L500 2025 UK',2025, '2024-03-31','2024-03-31','".Carbon::now()."','".Carbon::now()."'),</v>
      </c>
      <c r="AJ4536" s="16" t="str">
        <f t="shared" si="281"/>
        <v>('".DB::select("SELECT id_status FROM `status` WHERE `element_type` = 'task' AND status_type = 'client' AND name ='CONFIRMED'")[0]-&gt;id_status."',4535,1),</v>
      </c>
      <c r="AK4536" s="16" t="str">
        <f t="shared" si="282"/>
        <v/>
      </c>
      <c r="AL4536" s="16" t="str">
        <f t="shared" si="283"/>
        <v/>
      </c>
    </row>
    <row r="4537" spans="1:38" x14ac:dyDescent="0.25">
      <c r="A4537" s="16" t="s">
        <v>959</v>
      </c>
      <c r="B4537" s="16" t="s">
        <v>3139</v>
      </c>
      <c r="C4537" s="16" t="s">
        <v>27</v>
      </c>
      <c r="D4537" s="16" t="s">
        <v>349</v>
      </c>
      <c r="E4537" s="16" t="s">
        <v>1276</v>
      </c>
      <c r="F4537" s="16" t="s">
        <v>77</v>
      </c>
      <c r="G4537" s="16" t="s">
        <v>82</v>
      </c>
      <c r="H4537" s="16" t="s">
        <v>462</v>
      </c>
      <c r="I4537" s="16" t="s">
        <v>65</v>
      </c>
      <c r="J4537" s="16" t="s">
        <v>482</v>
      </c>
      <c r="M4537" s="16" t="s">
        <v>315</v>
      </c>
      <c r="N4537" s="7">
        <v>45382</v>
      </c>
      <c r="O4537" s="9">
        <v>45382</v>
      </c>
      <c r="P4537" t="s">
        <v>3130</v>
      </c>
      <c r="Q4537">
        <v>1</v>
      </c>
      <c r="R4537">
        <v>134</v>
      </c>
      <c r="S4537">
        <v>4</v>
      </c>
      <c r="T4537" t="s">
        <v>4953</v>
      </c>
      <c r="U4537">
        <v>151</v>
      </c>
      <c r="V4537">
        <v>14</v>
      </c>
      <c r="W4537">
        <v>60</v>
      </c>
      <c r="X4537">
        <v>63</v>
      </c>
      <c r="Y4537">
        <v>635</v>
      </c>
      <c r="Z4537">
        <v>30</v>
      </c>
      <c r="AA4537">
        <v>34</v>
      </c>
      <c r="AD4537">
        <v>39</v>
      </c>
      <c r="AE4537">
        <v>4536</v>
      </c>
      <c r="AF4537" s="16" t="s">
        <v>39</v>
      </c>
      <c r="AG4537" s="16"/>
      <c r="AH4537" s="16"/>
      <c r="AI4537" s="16" t="str">
        <f t="shared" si="280"/>
        <v>(151,4,14,60,63,635,34, null, 39, 'L500 2025 UK',2025, '2024-03-31','2024-03-31','".Carbon::now()."','".Carbon::now()."'),</v>
      </c>
      <c r="AJ4537" s="16" t="str">
        <f t="shared" si="281"/>
        <v>('".DB::select("SELECT id_status FROM `status` WHERE `element_type` = 'task' AND status_type = 'client' AND name ='CONFIRMED'")[0]-&gt;id_status."',4536,1),</v>
      </c>
      <c r="AK4537" s="16" t="str">
        <f t="shared" si="282"/>
        <v/>
      </c>
      <c r="AL4537" s="16" t="str">
        <f t="shared" si="283"/>
        <v/>
      </c>
    </row>
    <row r="4538" spans="1:38" x14ac:dyDescent="0.25">
      <c r="A4538" s="16" t="s">
        <v>959</v>
      </c>
      <c r="B4538" s="16" t="s">
        <v>3139</v>
      </c>
      <c r="C4538" s="16" t="s">
        <v>27</v>
      </c>
      <c r="D4538" s="16" t="s">
        <v>349</v>
      </c>
      <c r="E4538" s="16" t="s">
        <v>1276</v>
      </c>
      <c r="F4538" s="16" t="s">
        <v>77</v>
      </c>
      <c r="G4538" s="16" t="s">
        <v>82</v>
      </c>
      <c r="H4538" s="16" t="s">
        <v>114</v>
      </c>
      <c r="I4538" s="16" t="s">
        <v>65</v>
      </c>
      <c r="J4538" s="16" t="s">
        <v>65</v>
      </c>
      <c r="M4538" s="16" t="s">
        <v>315</v>
      </c>
      <c r="N4538" s="7">
        <v>45382</v>
      </c>
      <c r="O4538" s="9">
        <v>45382</v>
      </c>
      <c r="P4538" t="s">
        <v>3130</v>
      </c>
      <c r="Q4538">
        <v>1</v>
      </c>
      <c r="R4538">
        <v>134</v>
      </c>
      <c r="S4538">
        <v>4</v>
      </c>
      <c r="T4538" t="s">
        <v>4953</v>
      </c>
      <c r="U4538">
        <v>151</v>
      </c>
      <c r="V4538">
        <v>14</v>
      </c>
      <c r="W4538">
        <v>60</v>
      </c>
      <c r="X4538">
        <v>63</v>
      </c>
      <c r="Y4538">
        <v>654</v>
      </c>
      <c r="Z4538">
        <v>30</v>
      </c>
      <c r="AA4538">
        <v>30</v>
      </c>
      <c r="AD4538">
        <v>39</v>
      </c>
      <c r="AE4538">
        <v>4537</v>
      </c>
      <c r="AF4538" s="16" t="s">
        <v>39</v>
      </c>
      <c r="AG4538" s="16"/>
      <c r="AH4538" s="16"/>
      <c r="AI4538" s="16" t="str">
        <f t="shared" si="280"/>
        <v>(151,4,14,60,63,654,30, null, 39, 'L500 2025 UK',2025, '2024-03-31','2024-03-31','".Carbon::now()."','".Carbon::now()."'),</v>
      </c>
      <c r="AJ4538" s="16" t="str">
        <f t="shared" si="281"/>
        <v>('".DB::select("SELECT id_status FROM `status` WHERE `element_type` = 'task' AND status_type = 'client' AND name ='CONFIRMED'")[0]-&gt;id_status."',4537,1),</v>
      </c>
      <c r="AK4538" s="16" t="str">
        <f t="shared" si="282"/>
        <v/>
      </c>
      <c r="AL4538" s="16" t="str">
        <f t="shared" si="283"/>
        <v/>
      </c>
    </row>
    <row r="4539" spans="1:38" x14ac:dyDescent="0.25">
      <c r="A4539" s="16" t="s">
        <v>959</v>
      </c>
      <c r="B4539" s="16" t="s">
        <v>3139</v>
      </c>
      <c r="C4539" s="16" t="s">
        <v>27</v>
      </c>
      <c r="D4539" s="16" t="s">
        <v>349</v>
      </c>
      <c r="E4539" s="16" t="s">
        <v>1276</v>
      </c>
      <c r="F4539" s="16" t="s">
        <v>77</v>
      </c>
      <c r="G4539" s="16" t="s">
        <v>82</v>
      </c>
      <c r="H4539" s="16" t="s">
        <v>1006</v>
      </c>
      <c r="I4539" s="16" t="s">
        <v>65</v>
      </c>
      <c r="J4539" s="16" t="s">
        <v>482</v>
      </c>
      <c r="M4539" s="16" t="s">
        <v>315</v>
      </c>
      <c r="N4539" s="7">
        <v>45382</v>
      </c>
      <c r="O4539" s="9">
        <v>45382</v>
      </c>
      <c r="P4539" t="s">
        <v>3130</v>
      </c>
      <c r="Q4539">
        <v>1</v>
      </c>
      <c r="R4539">
        <v>134</v>
      </c>
      <c r="S4539">
        <v>4</v>
      </c>
      <c r="T4539" t="s">
        <v>4953</v>
      </c>
      <c r="U4539">
        <v>151</v>
      </c>
      <c r="V4539">
        <v>14</v>
      </c>
      <c r="W4539">
        <v>60</v>
      </c>
      <c r="X4539">
        <v>63</v>
      </c>
      <c r="Y4539">
        <v>661</v>
      </c>
      <c r="Z4539">
        <v>30</v>
      </c>
      <c r="AA4539">
        <v>34</v>
      </c>
      <c r="AD4539">
        <v>39</v>
      </c>
      <c r="AE4539">
        <v>4538</v>
      </c>
      <c r="AF4539" s="16" t="s">
        <v>39</v>
      </c>
      <c r="AG4539" s="16"/>
      <c r="AH4539" s="16"/>
      <c r="AI4539" s="16" t="str">
        <f t="shared" si="280"/>
        <v>(151,4,14,60,63,661,34, null, 39, 'L500 2025 UK',2025, '2024-03-31','2024-03-31','".Carbon::now()."','".Carbon::now()."'),</v>
      </c>
      <c r="AJ4539" s="16" t="str">
        <f t="shared" si="281"/>
        <v>('".DB::select("SELECT id_status FROM `status` WHERE `element_type` = 'task' AND status_type = 'client' AND name ='CONFIRMED'")[0]-&gt;id_status."',4538,1),</v>
      </c>
      <c r="AK4539" s="16" t="str">
        <f t="shared" si="282"/>
        <v/>
      </c>
      <c r="AL4539" s="16" t="str">
        <f t="shared" si="283"/>
        <v/>
      </c>
    </row>
    <row r="4540" spans="1:38" x14ac:dyDescent="0.25">
      <c r="A4540" s="16" t="s">
        <v>959</v>
      </c>
      <c r="B4540" s="16" t="s">
        <v>3139</v>
      </c>
      <c r="C4540" s="16" t="s">
        <v>27</v>
      </c>
      <c r="D4540" s="16" t="s">
        <v>349</v>
      </c>
      <c r="E4540" s="16" t="s">
        <v>1276</v>
      </c>
      <c r="F4540" s="16" t="s">
        <v>77</v>
      </c>
      <c r="G4540" s="16" t="s">
        <v>82</v>
      </c>
      <c r="H4540" s="16" t="s">
        <v>361</v>
      </c>
      <c r="I4540" s="16" t="s">
        <v>65</v>
      </c>
      <c r="J4540" s="16" t="s">
        <v>482</v>
      </c>
      <c r="M4540" s="16" t="s">
        <v>315</v>
      </c>
      <c r="N4540" s="7">
        <v>45382</v>
      </c>
      <c r="O4540" s="9">
        <v>45382</v>
      </c>
      <c r="P4540" t="s">
        <v>3130</v>
      </c>
      <c r="Q4540">
        <v>1</v>
      </c>
      <c r="R4540">
        <v>134</v>
      </c>
      <c r="S4540">
        <v>4</v>
      </c>
      <c r="T4540" t="s">
        <v>4953</v>
      </c>
      <c r="U4540">
        <v>151</v>
      </c>
      <c r="V4540">
        <v>14</v>
      </c>
      <c r="W4540">
        <v>60</v>
      </c>
      <c r="X4540">
        <v>63</v>
      </c>
      <c r="Y4540">
        <v>621</v>
      </c>
      <c r="Z4540">
        <v>30</v>
      </c>
      <c r="AA4540">
        <v>34</v>
      </c>
      <c r="AD4540">
        <v>39</v>
      </c>
      <c r="AE4540">
        <v>4539</v>
      </c>
      <c r="AF4540" s="16" t="s">
        <v>39</v>
      </c>
      <c r="AG4540" s="16"/>
      <c r="AH4540" s="16"/>
      <c r="AI4540" s="16" t="str">
        <f t="shared" si="280"/>
        <v>(151,4,14,60,63,621,34, null, 39, 'L500 2025 UK',2025, '2024-03-31','2024-03-31','".Carbon::now()."','".Carbon::now()."'),</v>
      </c>
      <c r="AJ4540" s="16" t="str">
        <f t="shared" si="281"/>
        <v>('".DB::select("SELECT id_status FROM `status` WHERE `element_type` = 'task' AND status_type = 'client' AND name ='CONFIRMED'")[0]-&gt;id_status."',4539,1),</v>
      </c>
      <c r="AK4540" s="16" t="str">
        <f t="shared" si="282"/>
        <v/>
      </c>
      <c r="AL4540" s="16" t="str">
        <f t="shared" si="283"/>
        <v/>
      </c>
    </row>
    <row r="4541" spans="1:38" x14ac:dyDescent="0.25">
      <c r="A4541" s="16" t="s">
        <v>959</v>
      </c>
      <c r="B4541" s="16" t="s">
        <v>3139</v>
      </c>
      <c r="C4541" s="16" t="s">
        <v>27</v>
      </c>
      <c r="D4541" s="16" t="s">
        <v>349</v>
      </c>
      <c r="E4541" s="16" t="s">
        <v>1276</v>
      </c>
      <c r="F4541" s="16" t="s">
        <v>77</v>
      </c>
      <c r="G4541" s="16" t="s">
        <v>82</v>
      </c>
      <c r="H4541" s="16" t="s">
        <v>612</v>
      </c>
      <c r="I4541" s="16" t="s">
        <v>65</v>
      </c>
      <c r="J4541" s="16" t="s">
        <v>482</v>
      </c>
      <c r="M4541" s="16" t="s">
        <v>315</v>
      </c>
      <c r="N4541" s="7">
        <v>45382</v>
      </c>
      <c r="O4541" s="9">
        <v>45382</v>
      </c>
      <c r="P4541" t="s">
        <v>3130</v>
      </c>
      <c r="Q4541">
        <v>1</v>
      </c>
      <c r="R4541">
        <v>134</v>
      </c>
      <c r="S4541">
        <v>4</v>
      </c>
      <c r="T4541" t="s">
        <v>4953</v>
      </c>
      <c r="U4541">
        <v>151</v>
      </c>
      <c r="V4541">
        <v>14</v>
      </c>
      <c r="W4541">
        <v>60</v>
      </c>
      <c r="X4541">
        <v>63</v>
      </c>
      <c r="Y4541">
        <v>668</v>
      </c>
      <c r="Z4541">
        <v>30</v>
      </c>
      <c r="AA4541">
        <v>34</v>
      </c>
      <c r="AD4541">
        <v>39</v>
      </c>
      <c r="AE4541">
        <v>4540</v>
      </c>
      <c r="AF4541" s="16" t="s">
        <v>39</v>
      </c>
      <c r="AG4541" s="16"/>
      <c r="AH4541" s="16"/>
      <c r="AI4541" s="16" t="str">
        <f t="shared" si="280"/>
        <v>(151,4,14,60,63,668,34, null, 39, 'L500 2025 UK',2025, '2024-03-31','2024-03-31','".Carbon::now()."','".Carbon::now()."'),</v>
      </c>
      <c r="AJ4541" s="16" t="str">
        <f t="shared" si="281"/>
        <v>('".DB::select("SELECT id_status FROM `status` WHERE `element_type` = 'task' AND status_type = 'client' AND name ='CONFIRMED'")[0]-&gt;id_status."',4540,1),</v>
      </c>
      <c r="AK4541" s="16" t="str">
        <f t="shared" si="282"/>
        <v/>
      </c>
      <c r="AL4541" s="16" t="str">
        <f t="shared" si="283"/>
        <v/>
      </c>
    </row>
    <row r="4542" spans="1:38" x14ac:dyDescent="0.25">
      <c r="A4542" s="16" t="s">
        <v>959</v>
      </c>
      <c r="B4542" s="16" t="s">
        <v>3139</v>
      </c>
      <c r="C4542" s="16" t="s">
        <v>27</v>
      </c>
      <c r="D4542" s="16" t="s">
        <v>349</v>
      </c>
      <c r="E4542" s="16" t="s">
        <v>1276</v>
      </c>
      <c r="F4542" s="16" t="s">
        <v>77</v>
      </c>
      <c r="G4542" s="16" t="s">
        <v>82</v>
      </c>
      <c r="H4542" s="16" t="s">
        <v>282</v>
      </c>
      <c r="I4542" s="16" t="s">
        <v>65</v>
      </c>
      <c r="J4542" s="16" t="s">
        <v>65</v>
      </c>
      <c r="M4542" s="16" t="s">
        <v>315</v>
      </c>
      <c r="N4542" s="7">
        <v>45382</v>
      </c>
      <c r="O4542" s="9">
        <v>45382</v>
      </c>
      <c r="P4542" t="s">
        <v>3130</v>
      </c>
      <c r="Q4542">
        <v>1</v>
      </c>
      <c r="R4542">
        <v>134</v>
      </c>
      <c r="S4542">
        <v>4</v>
      </c>
      <c r="T4542" t="s">
        <v>4953</v>
      </c>
      <c r="U4542">
        <v>151</v>
      </c>
      <c r="V4542">
        <v>14</v>
      </c>
      <c r="W4542">
        <v>60</v>
      </c>
      <c r="X4542">
        <v>63</v>
      </c>
      <c r="Y4542">
        <v>669</v>
      </c>
      <c r="Z4542">
        <v>30</v>
      </c>
      <c r="AA4542">
        <v>30</v>
      </c>
      <c r="AD4542">
        <v>39</v>
      </c>
      <c r="AE4542">
        <v>4541</v>
      </c>
      <c r="AF4542" s="16" t="s">
        <v>39</v>
      </c>
      <c r="AG4542" s="16"/>
      <c r="AH4542" s="16"/>
      <c r="AI4542" s="16" t="str">
        <f t="shared" si="280"/>
        <v>(151,4,14,60,63,669,30, null, 39, 'L500 2025 UK',2025, '2024-03-31','2024-03-31','".Carbon::now()."','".Carbon::now()."'),</v>
      </c>
      <c r="AJ4542" s="16" t="str">
        <f t="shared" si="281"/>
        <v>('".DB::select("SELECT id_status FROM `status` WHERE `element_type` = 'task' AND status_type = 'client' AND name ='CONFIRMED'")[0]-&gt;id_status."',4541,1),</v>
      </c>
      <c r="AK4542" s="16" t="str">
        <f t="shared" si="282"/>
        <v/>
      </c>
      <c r="AL4542" s="16" t="str">
        <f t="shared" si="283"/>
        <v/>
      </c>
    </row>
    <row r="4543" spans="1:38" x14ac:dyDescent="0.25">
      <c r="A4543" s="16" t="s">
        <v>959</v>
      </c>
      <c r="B4543" s="16" t="s">
        <v>3139</v>
      </c>
      <c r="C4543" s="16" t="s">
        <v>27</v>
      </c>
      <c r="D4543" s="16" t="s">
        <v>349</v>
      </c>
      <c r="E4543" s="16" t="s">
        <v>1276</v>
      </c>
      <c r="F4543" s="16" t="s">
        <v>77</v>
      </c>
      <c r="G4543" s="16" t="s">
        <v>82</v>
      </c>
      <c r="H4543" s="16" t="s">
        <v>439</v>
      </c>
      <c r="I4543" s="16" t="s">
        <v>65</v>
      </c>
      <c r="J4543" s="16" t="s">
        <v>65</v>
      </c>
      <c r="M4543" s="16" t="s">
        <v>315</v>
      </c>
      <c r="N4543" s="7">
        <v>45382</v>
      </c>
      <c r="O4543" s="9">
        <v>45382</v>
      </c>
      <c r="P4543" t="s">
        <v>3130</v>
      </c>
      <c r="Q4543">
        <v>1</v>
      </c>
      <c r="R4543">
        <v>134</v>
      </c>
      <c r="S4543">
        <v>4</v>
      </c>
      <c r="T4543" t="s">
        <v>4953</v>
      </c>
      <c r="U4543">
        <v>151</v>
      </c>
      <c r="V4543">
        <v>14</v>
      </c>
      <c r="W4543">
        <v>60</v>
      </c>
      <c r="X4543">
        <v>63</v>
      </c>
      <c r="Y4543">
        <v>671</v>
      </c>
      <c r="Z4543">
        <v>30</v>
      </c>
      <c r="AA4543">
        <v>30</v>
      </c>
      <c r="AD4543">
        <v>39</v>
      </c>
      <c r="AE4543">
        <v>4542</v>
      </c>
      <c r="AF4543" s="16" t="s">
        <v>39</v>
      </c>
      <c r="AG4543" s="16"/>
      <c r="AH4543" s="16"/>
      <c r="AI4543" s="16" t="str">
        <f t="shared" si="280"/>
        <v>(151,4,14,60,63,671,30, null, 39, 'L500 2025 UK',2025, '2024-03-31','2024-03-31','".Carbon::now()."','".Carbon::now()."'),</v>
      </c>
      <c r="AJ4543" s="16" t="str">
        <f t="shared" si="281"/>
        <v>('".DB::select("SELECT id_status FROM `status` WHERE `element_type` = 'task' AND status_type = 'client' AND name ='CONFIRMED'")[0]-&gt;id_status."',4542,1),</v>
      </c>
      <c r="AK4543" s="16" t="str">
        <f t="shared" si="282"/>
        <v/>
      </c>
      <c r="AL4543" s="16" t="str">
        <f t="shared" si="283"/>
        <v/>
      </c>
    </row>
    <row r="4544" spans="1:38" x14ac:dyDescent="0.25">
      <c r="A4544" s="16" t="s">
        <v>959</v>
      </c>
      <c r="B4544" s="16" t="s">
        <v>3139</v>
      </c>
      <c r="C4544" s="16" t="s">
        <v>27</v>
      </c>
      <c r="D4544" s="16" t="s">
        <v>349</v>
      </c>
      <c r="E4544" s="16" t="s">
        <v>1276</v>
      </c>
      <c r="F4544" s="16" t="s">
        <v>77</v>
      </c>
      <c r="G4544" s="16" t="s">
        <v>82</v>
      </c>
      <c r="H4544" s="16" t="s">
        <v>735</v>
      </c>
      <c r="I4544" s="16" t="s">
        <v>65</v>
      </c>
      <c r="J4544" s="16" t="s">
        <v>65</v>
      </c>
      <c r="M4544" s="16" t="s">
        <v>315</v>
      </c>
      <c r="N4544" s="7">
        <v>45382</v>
      </c>
      <c r="O4544" s="9">
        <v>45382</v>
      </c>
      <c r="P4544" t="s">
        <v>3130</v>
      </c>
      <c r="Q4544">
        <v>1</v>
      </c>
      <c r="R4544">
        <v>134</v>
      </c>
      <c r="S4544">
        <v>4</v>
      </c>
      <c r="T4544" t="s">
        <v>4953</v>
      </c>
      <c r="U4544">
        <v>151</v>
      </c>
      <c r="V4544">
        <v>14</v>
      </c>
      <c r="W4544">
        <v>60</v>
      </c>
      <c r="X4544">
        <v>63</v>
      </c>
      <c r="Y4544">
        <v>682</v>
      </c>
      <c r="Z4544">
        <v>30</v>
      </c>
      <c r="AA4544">
        <v>30</v>
      </c>
      <c r="AD4544">
        <v>39</v>
      </c>
      <c r="AE4544">
        <v>4543</v>
      </c>
      <c r="AF4544" s="16" t="s">
        <v>39</v>
      </c>
      <c r="AG4544" s="16"/>
      <c r="AH4544" s="16"/>
      <c r="AI4544" s="16" t="str">
        <f t="shared" si="280"/>
        <v>(151,4,14,60,63,682,30, null, 39, 'L500 2025 UK',2025, '2024-03-31','2024-03-31','".Carbon::now()."','".Carbon::now()."'),</v>
      </c>
      <c r="AJ4544" s="16" t="str">
        <f t="shared" si="281"/>
        <v>('".DB::select("SELECT id_status FROM `status` WHERE `element_type` = 'task' AND status_type = 'client' AND name ='CONFIRMED'")[0]-&gt;id_status."',4543,1),</v>
      </c>
      <c r="AK4544" s="16" t="str">
        <f t="shared" si="282"/>
        <v/>
      </c>
      <c r="AL4544" s="16" t="str">
        <f t="shared" si="283"/>
        <v/>
      </c>
    </row>
    <row r="4545" spans="1:38" x14ac:dyDescent="0.25">
      <c r="A4545" s="16" t="s">
        <v>959</v>
      </c>
      <c r="B4545" s="16" t="s">
        <v>3139</v>
      </c>
      <c r="C4545" s="16" t="s">
        <v>27</v>
      </c>
      <c r="D4545" s="16" t="s">
        <v>349</v>
      </c>
      <c r="E4545" s="16" t="s">
        <v>1276</v>
      </c>
      <c r="F4545" s="16" t="s">
        <v>77</v>
      </c>
      <c r="G4545" s="16" t="s">
        <v>82</v>
      </c>
      <c r="H4545" s="16" t="s">
        <v>1007</v>
      </c>
      <c r="I4545" s="16" t="s">
        <v>65</v>
      </c>
      <c r="J4545" s="16" t="s">
        <v>482</v>
      </c>
      <c r="M4545" s="16" t="s">
        <v>315</v>
      </c>
      <c r="N4545" s="7">
        <v>45382</v>
      </c>
      <c r="O4545" s="9">
        <v>45382</v>
      </c>
      <c r="P4545" t="s">
        <v>3130</v>
      </c>
      <c r="Q4545">
        <v>1</v>
      </c>
      <c r="R4545">
        <v>134</v>
      </c>
      <c r="S4545">
        <v>4</v>
      </c>
      <c r="T4545" t="s">
        <v>4953</v>
      </c>
      <c r="U4545">
        <v>151</v>
      </c>
      <c r="V4545">
        <v>14</v>
      </c>
      <c r="W4545">
        <v>60</v>
      </c>
      <c r="X4545">
        <v>63</v>
      </c>
      <c r="Y4545">
        <v>720</v>
      </c>
      <c r="Z4545">
        <v>30</v>
      </c>
      <c r="AA4545">
        <v>34</v>
      </c>
      <c r="AD4545">
        <v>39</v>
      </c>
      <c r="AE4545">
        <v>4544</v>
      </c>
      <c r="AF4545" s="16" t="s">
        <v>39</v>
      </c>
      <c r="AG4545" s="16"/>
      <c r="AH4545" s="16"/>
      <c r="AI4545" s="16" t="str">
        <f t="shared" si="280"/>
        <v>(151,4,14,60,63,720,34, null, 39, 'L500 2025 UK',2025, '2024-03-31','2024-03-31','".Carbon::now()."','".Carbon::now()."'),</v>
      </c>
      <c r="AJ4545" s="16" t="str">
        <f t="shared" si="281"/>
        <v>('".DB::select("SELECT id_status FROM `status` WHERE `element_type` = 'task' AND status_type = 'client' AND name ='CONFIRMED'")[0]-&gt;id_status."',4544,1),</v>
      </c>
      <c r="AK4545" s="16" t="str">
        <f t="shared" si="282"/>
        <v/>
      </c>
      <c r="AL4545" s="16" t="str">
        <f t="shared" si="283"/>
        <v/>
      </c>
    </row>
    <row r="4546" spans="1:38" x14ac:dyDescent="0.25">
      <c r="A4546" s="16" t="s">
        <v>959</v>
      </c>
      <c r="B4546" s="16" t="s">
        <v>3139</v>
      </c>
      <c r="C4546" s="16" t="s">
        <v>27</v>
      </c>
      <c r="D4546" s="16" t="s">
        <v>349</v>
      </c>
      <c r="E4546" s="16" t="s">
        <v>1276</v>
      </c>
      <c r="F4546" s="16" t="s">
        <v>77</v>
      </c>
      <c r="G4546" s="16" t="s">
        <v>82</v>
      </c>
      <c r="H4546" s="16" t="s">
        <v>296</v>
      </c>
      <c r="I4546" s="16" t="s">
        <v>65</v>
      </c>
      <c r="J4546" s="16" t="s">
        <v>65</v>
      </c>
      <c r="M4546" s="16" t="s">
        <v>315</v>
      </c>
      <c r="N4546" s="7">
        <v>45382</v>
      </c>
      <c r="O4546" s="9">
        <v>45382</v>
      </c>
      <c r="P4546" t="s">
        <v>3130</v>
      </c>
      <c r="Q4546">
        <v>1</v>
      </c>
      <c r="R4546">
        <v>134</v>
      </c>
      <c r="S4546">
        <v>4</v>
      </c>
      <c r="T4546" t="s">
        <v>4953</v>
      </c>
      <c r="U4546">
        <v>151</v>
      </c>
      <c r="V4546">
        <v>14</v>
      </c>
      <c r="W4546">
        <v>60</v>
      </c>
      <c r="X4546">
        <v>63</v>
      </c>
      <c r="Y4546">
        <v>736</v>
      </c>
      <c r="Z4546">
        <v>30</v>
      </c>
      <c r="AA4546">
        <v>30</v>
      </c>
      <c r="AD4546">
        <v>39</v>
      </c>
      <c r="AE4546">
        <v>4545</v>
      </c>
      <c r="AF4546" s="16" t="s">
        <v>39</v>
      </c>
      <c r="AG4546" s="16"/>
      <c r="AH4546" s="16"/>
      <c r="AI4546" s="16" t="str">
        <f t="shared" ref="AI4546:AI4609" si="284">CONCATENATE("(",U4546,",",S4546,",",V4546,",",W4546,",",X4546,",",Y4546,",",IF(AA4546&lt;&gt;"", AA4546, "null"),", ",IF(AC4546&lt;&gt;"", AC4546, "null"),", ",IF(AD4546&lt;&gt;"", AD4546, "null"),", '",SUBSTITUTE(E4546, "'", "´"),"',",D4546,", '",P4546,"','",P4546,"','"".Carbon::now().""','"".Carbon::now().""'),")</f>
        <v>(151,4,14,60,63,736,30, null, 39, 'L500 2025 UK',2025, '2024-03-31','2024-03-31','".Carbon::now()."','".Carbon::now()."'),</v>
      </c>
      <c r="AJ4546" s="16" t="str">
        <f t="shared" ref="AJ4546:AJ4609" si="285">CONCATENATE("('"".DB::select(""SELECT id_status FROM `status` WHERE `element_type` = 'task' AND status_type = 'client' AND name ='", AF4546, "'"")[0]-&gt;id_status.""',", AE4546, ",1),")</f>
        <v>('".DB::select("SELECT id_status FROM `status` WHERE `element_type` = 'task' AND status_type = 'client' AND name ='CONFIRMED'")[0]-&gt;id_status."',4545,1),</v>
      </c>
      <c r="AK4546" s="16" t="str">
        <f t="shared" ref="AK4546:AK4609" si="286">IF(AND(AF4546&lt;&gt;AG4546, AG4546&lt;&gt;""),CONCATENATE("('"".DB::select(""SELECT id_status FROM `status` WHERE `element_type` = 'task' AND status_type = 'client' AND name ='", AG4546, "'"")[0]-&gt;id_status.""',", AE4546, ",1),"),"")</f>
        <v/>
      </c>
      <c r="AL4546" s="16" t="str">
        <f t="shared" ref="AL4546:AL4609" si="287">IF(AND(AF4546&lt;&gt;AG4546,AF4546&lt;&gt;AH4546,AG4546&lt;&gt;AH4546,AH4546&lt;&gt;""), CONCATENATE("('"".DB::select(""SELECT id_status FROM `status` WHERE `element_type` = 'task' AND status_type = 'client' AND name ='", AF4546, "'"")[0]-&gt;id_status.""',", AE4546, ",1),"), "")</f>
        <v/>
      </c>
    </row>
    <row r="4547" spans="1:38" x14ac:dyDescent="0.25">
      <c r="A4547" s="16" t="s">
        <v>959</v>
      </c>
      <c r="B4547" s="16" t="s">
        <v>3139</v>
      </c>
      <c r="C4547" s="16" t="s">
        <v>27</v>
      </c>
      <c r="D4547" s="16" t="s">
        <v>349</v>
      </c>
      <c r="E4547" s="16" t="s">
        <v>1276</v>
      </c>
      <c r="F4547" s="16" t="s">
        <v>77</v>
      </c>
      <c r="G4547" s="16" t="s">
        <v>82</v>
      </c>
      <c r="H4547" s="16" t="s">
        <v>4501</v>
      </c>
      <c r="I4547" s="16" t="s">
        <v>65</v>
      </c>
      <c r="J4547" s="16" t="s">
        <v>65</v>
      </c>
      <c r="M4547" s="16" t="s">
        <v>315</v>
      </c>
      <c r="N4547" s="7">
        <v>45382</v>
      </c>
      <c r="O4547" s="9">
        <v>45382</v>
      </c>
      <c r="P4547" t="s">
        <v>3130</v>
      </c>
      <c r="Q4547">
        <v>1</v>
      </c>
      <c r="R4547">
        <v>134</v>
      </c>
      <c r="S4547">
        <v>4</v>
      </c>
      <c r="T4547" t="s">
        <v>4953</v>
      </c>
      <c r="U4547">
        <v>151</v>
      </c>
      <c r="V4547">
        <v>14</v>
      </c>
      <c r="W4547">
        <v>60</v>
      </c>
      <c r="X4547">
        <v>63</v>
      </c>
      <c r="Y4547">
        <v>737</v>
      </c>
      <c r="Z4547">
        <v>30</v>
      </c>
      <c r="AA4547">
        <v>30</v>
      </c>
      <c r="AD4547">
        <v>39</v>
      </c>
      <c r="AE4547">
        <v>4546</v>
      </c>
      <c r="AF4547" s="16" t="s">
        <v>39</v>
      </c>
      <c r="AG4547" s="16"/>
      <c r="AH4547" s="16"/>
      <c r="AI4547" s="16" t="str">
        <f t="shared" si="284"/>
        <v>(151,4,14,60,63,737,30, null, 39, 'L500 2025 UK',2025, '2024-03-31','2024-03-31','".Carbon::now()."','".Carbon::now()."'),</v>
      </c>
      <c r="AJ4547" s="16" t="str">
        <f t="shared" si="285"/>
        <v>('".DB::select("SELECT id_status FROM `status` WHERE `element_type` = 'task' AND status_type = 'client' AND name ='CONFIRMED'")[0]-&gt;id_status."',4546,1),</v>
      </c>
      <c r="AK4547" s="16" t="str">
        <f t="shared" si="286"/>
        <v/>
      </c>
      <c r="AL4547" s="16" t="str">
        <f t="shared" si="287"/>
        <v/>
      </c>
    </row>
    <row r="4548" spans="1:38" x14ac:dyDescent="0.25">
      <c r="A4548" s="16" t="s">
        <v>959</v>
      </c>
      <c r="B4548" s="16" t="s">
        <v>3139</v>
      </c>
      <c r="C4548" s="16" t="s">
        <v>27</v>
      </c>
      <c r="D4548" s="16" t="s">
        <v>349</v>
      </c>
      <c r="E4548" s="16" t="s">
        <v>1276</v>
      </c>
      <c r="F4548" s="16" t="s">
        <v>77</v>
      </c>
      <c r="G4548" s="16" t="s">
        <v>82</v>
      </c>
      <c r="H4548" s="16" t="s">
        <v>465</v>
      </c>
      <c r="I4548" s="16" t="s">
        <v>65</v>
      </c>
      <c r="J4548" s="16" t="s">
        <v>482</v>
      </c>
      <c r="M4548" s="16" t="s">
        <v>315</v>
      </c>
      <c r="N4548" s="7">
        <v>45382</v>
      </c>
      <c r="O4548" s="9">
        <v>45382</v>
      </c>
      <c r="P4548" t="s">
        <v>3130</v>
      </c>
      <c r="Q4548">
        <v>1</v>
      </c>
      <c r="R4548">
        <v>134</v>
      </c>
      <c r="S4548">
        <v>4</v>
      </c>
      <c r="T4548" t="s">
        <v>4953</v>
      </c>
      <c r="U4548">
        <v>151</v>
      </c>
      <c r="V4548">
        <v>14</v>
      </c>
      <c r="W4548">
        <v>60</v>
      </c>
      <c r="X4548">
        <v>63</v>
      </c>
      <c r="Y4548">
        <v>738</v>
      </c>
      <c r="Z4548">
        <v>30</v>
      </c>
      <c r="AA4548">
        <v>34</v>
      </c>
      <c r="AD4548">
        <v>39</v>
      </c>
      <c r="AE4548">
        <v>4547</v>
      </c>
      <c r="AF4548" s="16" t="s">
        <v>39</v>
      </c>
      <c r="AG4548" s="16"/>
      <c r="AH4548" s="16"/>
      <c r="AI4548" s="16" t="str">
        <f t="shared" si="284"/>
        <v>(151,4,14,60,63,738,34, null, 39, 'L500 2025 UK',2025, '2024-03-31','2024-03-31','".Carbon::now()."','".Carbon::now()."'),</v>
      </c>
      <c r="AJ4548" s="16" t="str">
        <f t="shared" si="285"/>
        <v>('".DB::select("SELECT id_status FROM `status` WHERE `element_type` = 'task' AND status_type = 'client' AND name ='CONFIRMED'")[0]-&gt;id_status."',4547,1),</v>
      </c>
      <c r="AK4548" s="16" t="str">
        <f t="shared" si="286"/>
        <v/>
      </c>
      <c r="AL4548" s="16" t="str">
        <f t="shared" si="287"/>
        <v/>
      </c>
    </row>
    <row r="4549" spans="1:38" x14ac:dyDescent="0.25">
      <c r="A4549" s="16" t="s">
        <v>959</v>
      </c>
      <c r="B4549" s="16" t="s">
        <v>3139</v>
      </c>
      <c r="C4549" s="16" t="s">
        <v>27</v>
      </c>
      <c r="D4549" s="16" t="s">
        <v>349</v>
      </c>
      <c r="E4549" s="16" t="s">
        <v>1276</v>
      </c>
      <c r="F4549" s="16" t="s">
        <v>77</v>
      </c>
      <c r="G4549" s="16" t="s">
        <v>82</v>
      </c>
      <c r="H4549" s="16" t="s">
        <v>3436</v>
      </c>
      <c r="I4549" s="16" t="s">
        <v>65</v>
      </c>
      <c r="J4549" s="16" t="s">
        <v>65</v>
      </c>
      <c r="M4549" s="16" t="s">
        <v>315</v>
      </c>
      <c r="N4549" s="7">
        <v>45382</v>
      </c>
      <c r="O4549" s="9">
        <v>45382</v>
      </c>
      <c r="P4549" t="s">
        <v>3130</v>
      </c>
      <c r="Q4549">
        <v>1</v>
      </c>
      <c r="R4549">
        <v>134</v>
      </c>
      <c r="S4549">
        <v>4</v>
      </c>
      <c r="T4549" t="s">
        <v>4953</v>
      </c>
      <c r="U4549">
        <v>151</v>
      </c>
      <c r="V4549">
        <v>14</v>
      </c>
      <c r="W4549">
        <v>60</v>
      </c>
      <c r="X4549">
        <v>63</v>
      </c>
      <c r="Y4549">
        <v>702</v>
      </c>
      <c r="Z4549">
        <v>30</v>
      </c>
      <c r="AA4549">
        <v>30</v>
      </c>
      <c r="AD4549">
        <v>39</v>
      </c>
      <c r="AE4549">
        <v>4548</v>
      </c>
      <c r="AF4549" s="16" t="s">
        <v>39</v>
      </c>
      <c r="AG4549" s="16"/>
      <c r="AH4549" s="16"/>
      <c r="AI4549" s="16" t="str">
        <f t="shared" si="284"/>
        <v>(151,4,14,60,63,702,30, null, 39, 'L500 2025 UK',2025, '2024-03-31','2024-03-31','".Carbon::now()."','".Carbon::now()."'),</v>
      </c>
      <c r="AJ4549" s="16" t="str">
        <f t="shared" si="285"/>
        <v>('".DB::select("SELECT id_status FROM `status` WHERE `element_type` = 'task' AND status_type = 'client' AND name ='CONFIRMED'")[0]-&gt;id_status."',4548,1),</v>
      </c>
      <c r="AK4549" s="16" t="str">
        <f t="shared" si="286"/>
        <v/>
      </c>
      <c r="AL4549" s="16" t="str">
        <f t="shared" si="287"/>
        <v/>
      </c>
    </row>
    <row r="4550" spans="1:38" x14ac:dyDescent="0.25">
      <c r="A4550" s="16" t="s">
        <v>959</v>
      </c>
      <c r="B4550" s="16" t="s">
        <v>3139</v>
      </c>
      <c r="C4550" s="16" t="s">
        <v>27</v>
      </c>
      <c r="D4550" s="16" t="s">
        <v>349</v>
      </c>
      <c r="E4550" s="16" t="s">
        <v>1276</v>
      </c>
      <c r="F4550" s="16" t="s">
        <v>77</v>
      </c>
      <c r="G4550" s="16" t="s">
        <v>82</v>
      </c>
      <c r="H4550" s="16" t="s">
        <v>1008</v>
      </c>
      <c r="I4550" s="16" t="s">
        <v>65</v>
      </c>
      <c r="J4550" s="16" t="s">
        <v>482</v>
      </c>
      <c r="M4550" s="16" t="s">
        <v>315</v>
      </c>
      <c r="N4550" s="7">
        <v>45382</v>
      </c>
      <c r="O4550" s="9">
        <v>45382</v>
      </c>
      <c r="P4550" t="s">
        <v>3130</v>
      </c>
      <c r="Q4550">
        <v>1</v>
      </c>
      <c r="R4550">
        <v>134</v>
      </c>
      <c r="S4550">
        <v>4</v>
      </c>
      <c r="T4550" t="s">
        <v>4953</v>
      </c>
      <c r="U4550">
        <v>151</v>
      </c>
      <c r="V4550">
        <v>14</v>
      </c>
      <c r="W4550">
        <v>60</v>
      </c>
      <c r="X4550">
        <v>63</v>
      </c>
      <c r="Y4550">
        <v>759</v>
      </c>
      <c r="Z4550">
        <v>30</v>
      </c>
      <c r="AA4550">
        <v>34</v>
      </c>
      <c r="AD4550">
        <v>39</v>
      </c>
      <c r="AE4550">
        <v>4549</v>
      </c>
      <c r="AF4550" s="16" t="s">
        <v>39</v>
      </c>
      <c r="AG4550" s="16"/>
      <c r="AH4550" s="16"/>
      <c r="AI4550" s="16" t="str">
        <f t="shared" si="284"/>
        <v>(151,4,14,60,63,759,34, null, 39, 'L500 2025 UK',2025, '2024-03-31','2024-03-31','".Carbon::now()."','".Carbon::now()."'),</v>
      </c>
      <c r="AJ4550" s="16" t="str">
        <f t="shared" si="285"/>
        <v>('".DB::select("SELECT id_status FROM `status` WHERE `element_type` = 'task' AND status_type = 'client' AND name ='CONFIRMED'")[0]-&gt;id_status."',4549,1),</v>
      </c>
      <c r="AK4550" s="16" t="str">
        <f t="shared" si="286"/>
        <v/>
      </c>
      <c r="AL4550" s="16" t="str">
        <f t="shared" si="287"/>
        <v/>
      </c>
    </row>
    <row r="4551" spans="1:38" x14ac:dyDescent="0.25">
      <c r="A4551" s="16" t="s">
        <v>959</v>
      </c>
      <c r="B4551" s="16" t="s">
        <v>3139</v>
      </c>
      <c r="C4551" s="16" t="s">
        <v>27</v>
      </c>
      <c r="D4551" s="16" t="s">
        <v>349</v>
      </c>
      <c r="E4551" s="16" t="s">
        <v>1276</v>
      </c>
      <c r="F4551" s="16" t="s">
        <v>77</v>
      </c>
      <c r="G4551" s="16" t="s">
        <v>82</v>
      </c>
      <c r="H4551" s="16" t="s">
        <v>3555</v>
      </c>
      <c r="I4551" s="16" t="s">
        <v>65</v>
      </c>
      <c r="J4551" s="16" t="s">
        <v>482</v>
      </c>
      <c r="M4551" s="16" t="s">
        <v>315</v>
      </c>
      <c r="N4551" s="7">
        <v>45382</v>
      </c>
      <c r="O4551" s="9">
        <v>45382</v>
      </c>
      <c r="P4551" t="s">
        <v>3130</v>
      </c>
      <c r="Q4551">
        <v>1</v>
      </c>
      <c r="R4551">
        <v>134</v>
      </c>
      <c r="S4551">
        <v>4</v>
      </c>
      <c r="T4551" t="s">
        <v>4953</v>
      </c>
      <c r="U4551">
        <v>151</v>
      </c>
      <c r="V4551">
        <v>14</v>
      </c>
      <c r="W4551">
        <v>60</v>
      </c>
      <c r="X4551">
        <v>63</v>
      </c>
      <c r="Y4551">
        <v>761</v>
      </c>
      <c r="Z4551">
        <v>30</v>
      </c>
      <c r="AA4551">
        <v>34</v>
      </c>
      <c r="AD4551">
        <v>39</v>
      </c>
      <c r="AE4551">
        <v>4550</v>
      </c>
      <c r="AF4551" s="16" t="s">
        <v>39</v>
      </c>
      <c r="AG4551" s="16"/>
      <c r="AH4551" s="16"/>
      <c r="AI4551" s="16" t="str">
        <f t="shared" si="284"/>
        <v>(151,4,14,60,63,761,34, null, 39, 'L500 2025 UK',2025, '2024-03-31','2024-03-31','".Carbon::now()."','".Carbon::now()."'),</v>
      </c>
      <c r="AJ4551" s="16" t="str">
        <f t="shared" si="285"/>
        <v>('".DB::select("SELECT id_status FROM `status` WHERE `element_type` = 'task' AND status_type = 'client' AND name ='CONFIRMED'")[0]-&gt;id_status."',4550,1),</v>
      </c>
      <c r="AK4551" s="16" t="str">
        <f t="shared" si="286"/>
        <v/>
      </c>
      <c r="AL4551" s="16" t="str">
        <f t="shared" si="287"/>
        <v/>
      </c>
    </row>
    <row r="4552" spans="1:38" x14ac:dyDescent="0.25">
      <c r="A4552" s="16" t="s">
        <v>959</v>
      </c>
      <c r="B4552" s="16" t="s">
        <v>3139</v>
      </c>
      <c r="C4552" s="16" t="s">
        <v>27</v>
      </c>
      <c r="D4552" s="16" t="s">
        <v>349</v>
      </c>
      <c r="E4552" s="16" t="s">
        <v>1276</v>
      </c>
      <c r="F4552" s="16" t="s">
        <v>77</v>
      </c>
      <c r="G4552" s="16" t="s">
        <v>82</v>
      </c>
      <c r="H4552" s="16" t="s">
        <v>5140</v>
      </c>
      <c r="I4552" s="16" t="s">
        <v>65</v>
      </c>
      <c r="J4552" s="16" t="s">
        <v>65</v>
      </c>
      <c r="M4552" s="16" t="s">
        <v>315</v>
      </c>
      <c r="N4552" s="7">
        <v>45382</v>
      </c>
      <c r="O4552" s="9">
        <v>45382</v>
      </c>
      <c r="P4552" t="s">
        <v>3130</v>
      </c>
      <c r="Q4552">
        <v>1</v>
      </c>
      <c r="R4552">
        <v>134</v>
      </c>
      <c r="S4552">
        <v>4</v>
      </c>
      <c r="T4552" t="s">
        <v>4953</v>
      </c>
      <c r="U4552">
        <v>151</v>
      </c>
      <c r="V4552">
        <v>14</v>
      </c>
      <c r="W4552">
        <v>60</v>
      </c>
      <c r="X4552">
        <v>63</v>
      </c>
      <c r="Y4552">
        <v>769</v>
      </c>
      <c r="Z4552">
        <v>30</v>
      </c>
      <c r="AA4552">
        <v>30</v>
      </c>
      <c r="AD4552">
        <v>39</v>
      </c>
      <c r="AE4552">
        <v>4551</v>
      </c>
      <c r="AF4552" s="16" t="s">
        <v>39</v>
      </c>
      <c r="AG4552" s="16"/>
      <c r="AH4552" s="16"/>
      <c r="AI4552" s="16" t="str">
        <f t="shared" si="284"/>
        <v>(151,4,14,60,63,769,30, null, 39, 'L500 2025 UK',2025, '2024-03-31','2024-03-31','".Carbon::now()."','".Carbon::now()."'),</v>
      </c>
      <c r="AJ4552" s="16" t="str">
        <f t="shared" si="285"/>
        <v>('".DB::select("SELECT id_status FROM `status` WHERE `element_type` = 'task' AND status_type = 'client' AND name ='CONFIRMED'")[0]-&gt;id_status."',4551,1),</v>
      </c>
      <c r="AK4552" s="16" t="str">
        <f t="shared" si="286"/>
        <v/>
      </c>
      <c r="AL4552" s="16" t="str">
        <f t="shared" si="287"/>
        <v/>
      </c>
    </row>
    <row r="4553" spans="1:38" x14ac:dyDescent="0.25">
      <c r="A4553" s="16" t="s">
        <v>959</v>
      </c>
      <c r="B4553" s="16" t="s">
        <v>3139</v>
      </c>
      <c r="C4553" s="16" t="s">
        <v>27</v>
      </c>
      <c r="D4553" s="16" t="s">
        <v>349</v>
      </c>
      <c r="E4553" s="16" t="s">
        <v>1276</v>
      </c>
      <c r="F4553" s="16" t="s">
        <v>77</v>
      </c>
      <c r="G4553" s="16" t="s">
        <v>82</v>
      </c>
      <c r="H4553" s="16" t="s">
        <v>5142</v>
      </c>
      <c r="I4553" s="16" t="s">
        <v>65</v>
      </c>
      <c r="J4553" s="16" t="s">
        <v>65</v>
      </c>
      <c r="M4553" s="16" t="s">
        <v>315</v>
      </c>
      <c r="N4553" s="7">
        <v>45382</v>
      </c>
      <c r="O4553" s="9">
        <v>45382</v>
      </c>
      <c r="P4553" t="s">
        <v>3130</v>
      </c>
      <c r="Q4553">
        <v>1</v>
      </c>
      <c r="R4553">
        <v>134</v>
      </c>
      <c r="S4553">
        <v>4</v>
      </c>
      <c r="T4553" t="s">
        <v>4953</v>
      </c>
      <c r="U4553">
        <v>151</v>
      </c>
      <c r="V4553">
        <v>14</v>
      </c>
      <c r="W4553">
        <v>60</v>
      </c>
      <c r="X4553">
        <v>63</v>
      </c>
      <c r="Y4553">
        <v>770</v>
      </c>
      <c r="Z4553">
        <v>30</v>
      </c>
      <c r="AA4553">
        <v>30</v>
      </c>
      <c r="AD4553">
        <v>39</v>
      </c>
      <c r="AE4553">
        <v>4552</v>
      </c>
      <c r="AF4553" s="16" t="s">
        <v>39</v>
      </c>
      <c r="AG4553" s="16"/>
      <c r="AH4553" s="16"/>
      <c r="AI4553" s="16" t="str">
        <f t="shared" si="284"/>
        <v>(151,4,14,60,63,770,30, null, 39, 'L500 2025 UK',2025, '2024-03-31','2024-03-31','".Carbon::now()."','".Carbon::now()."'),</v>
      </c>
      <c r="AJ4553" s="16" t="str">
        <f t="shared" si="285"/>
        <v>('".DB::select("SELECT id_status FROM `status` WHERE `element_type` = 'task' AND status_type = 'client' AND name ='CONFIRMED'")[0]-&gt;id_status."',4552,1),</v>
      </c>
      <c r="AK4553" s="16" t="str">
        <f t="shared" si="286"/>
        <v/>
      </c>
      <c r="AL4553" s="16" t="str">
        <f t="shared" si="287"/>
        <v/>
      </c>
    </row>
    <row r="4554" spans="1:38" x14ac:dyDescent="0.25">
      <c r="A4554" s="16" t="s">
        <v>959</v>
      </c>
      <c r="B4554" s="16" t="s">
        <v>3139</v>
      </c>
      <c r="C4554" s="16" t="s">
        <v>27</v>
      </c>
      <c r="D4554" s="16" t="s">
        <v>349</v>
      </c>
      <c r="E4554" s="16" t="s">
        <v>1276</v>
      </c>
      <c r="F4554" s="16" t="s">
        <v>77</v>
      </c>
      <c r="G4554" s="16" t="s">
        <v>82</v>
      </c>
      <c r="H4554" s="16" t="s">
        <v>5144</v>
      </c>
      <c r="I4554" s="16" t="s">
        <v>65</v>
      </c>
      <c r="J4554" s="16" t="s">
        <v>65</v>
      </c>
      <c r="M4554" s="16" t="s">
        <v>315</v>
      </c>
      <c r="N4554" s="7">
        <v>45382</v>
      </c>
      <c r="O4554" s="9">
        <v>45382</v>
      </c>
      <c r="P4554" t="s">
        <v>3130</v>
      </c>
      <c r="Q4554">
        <v>1</v>
      </c>
      <c r="R4554">
        <v>134</v>
      </c>
      <c r="S4554">
        <v>4</v>
      </c>
      <c r="T4554" t="s">
        <v>4953</v>
      </c>
      <c r="U4554">
        <v>151</v>
      </c>
      <c r="V4554">
        <v>14</v>
      </c>
      <c r="W4554">
        <v>60</v>
      </c>
      <c r="X4554">
        <v>63</v>
      </c>
      <c r="Y4554">
        <v>771</v>
      </c>
      <c r="Z4554">
        <v>30</v>
      </c>
      <c r="AA4554">
        <v>30</v>
      </c>
      <c r="AD4554">
        <v>39</v>
      </c>
      <c r="AE4554">
        <v>4553</v>
      </c>
      <c r="AF4554" s="16" t="s">
        <v>39</v>
      </c>
      <c r="AG4554" s="16"/>
      <c r="AH4554" s="16"/>
      <c r="AI4554" s="16" t="str">
        <f t="shared" si="284"/>
        <v>(151,4,14,60,63,771,30, null, 39, 'L500 2025 UK',2025, '2024-03-31','2024-03-31','".Carbon::now()."','".Carbon::now()."'),</v>
      </c>
      <c r="AJ4554" s="16" t="str">
        <f t="shared" si="285"/>
        <v>('".DB::select("SELECT id_status FROM `status` WHERE `element_type` = 'task' AND status_type = 'client' AND name ='CONFIRMED'")[0]-&gt;id_status."',4553,1),</v>
      </c>
      <c r="AK4554" s="16" t="str">
        <f t="shared" si="286"/>
        <v/>
      </c>
      <c r="AL4554" s="16" t="str">
        <f t="shared" si="287"/>
        <v/>
      </c>
    </row>
    <row r="4555" spans="1:38" x14ac:dyDescent="0.25">
      <c r="A4555" s="16" t="s">
        <v>959</v>
      </c>
      <c r="B4555" s="16" t="s">
        <v>3139</v>
      </c>
      <c r="C4555" s="16" t="s">
        <v>27</v>
      </c>
      <c r="D4555" s="16" t="s">
        <v>349</v>
      </c>
      <c r="E4555" s="16" t="s">
        <v>1276</v>
      </c>
      <c r="F4555" s="16" t="s">
        <v>77</v>
      </c>
      <c r="G4555" s="16" t="s">
        <v>82</v>
      </c>
      <c r="H4555" s="16" t="s">
        <v>5146</v>
      </c>
      <c r="I4555" s="16" t="s">
        <v>65</v>
      </c>
      <c r="J4555" s="16" t="s">
        <v>65</v>
      </c>
      <c r="M4555" s="16" t="s">
        <v>315</v>
      </c>
      <c r="N4555" s="7">
        <v>45382</v>
      </c>
      <c r="O4555" s="9">
        <v>45382</v>
      </c>
      <c r="P4555" t="s">
        <v>3130</v>
      </c>
      <c r="Q4555">
        <v>1</v>
      </c>
      <c r="R4555">
        <v>134</v>
      </c>
      <c r="S4555">
        <v>4</v>
      </c>
      <c r="T4555" t="s">
        <v>4953</v>
      </c>
      <c r="U4555">
        <v>151</v>
      </c>
      <c r="V4555">
        <v>14</v>
      </c>
      <c r="W4555">
        <v>60</v>
      </c>
      <c r="X4555">
        <v>63</v>
      </c>
      <c r="Y4555">
        <v>772</v>
      </c>
      <c r="Z4555">
        <v>30</v>
      </c>
      <c r="AA4555">
        <v>30</v>
      </c>
      <c r="AD4555">
        <v>39</v>
      </c>
      <c r="AE4555">
        <v>4554</v>
      </c>
      <c r="AF4555" s="16" t="s">
        <v>39</v>
      </c>
      <c r="AG4555" s="16"/>
      <c r="AH4555" s="16"/>
      <c r="AI4555" s="16" t="str">
        <f t="shared" si="284"/>
        <v>(151,4,14,60,63,772,30, null, 39, 'L500 2025 UK',2025, '2024-03-31','2024-03-31','".Carbon::now()."','".Carbon::now()."'),</v>
      </c>
      <c r="AJ4555" s="16" t="str">
        <f t="shared" si="285"/>
        <v>('".DB::select("SELECT id_status FROM `status` WHERE `element_type` = 'task' AND status_type = 'client' AND name ='CONFIRMED'")[0]-&gt;id_status."',4554,1),</v>
      </c>
      <c r="AK4555" s="16" t="str">
        <f t="shared" si="286"/>
        <v/>
      </c>
      <c r="AL4555" s="16" t="str">
        <f t="shared" si="287"/>
        <v/>
      </c>
    </row>
    <row r="4556" spans="1:38" x14ac:dyDescent="0.25">
      <c r="A4556" s="16" t="s">
        <v>959</v>
      </c>
      <c r="B4556" s="16" t="s">
        <v>3139</v>
      </c>
      <c r="C4556" s="16" t="s">
        <v>27</v>
      </c>
      <c r="D4556" s="16" t="s">
        <v>349</v>
      </c>
      <c r="E4556" s="16" t="s">
        <v>1276</v>
      </c>
      <c r="F4556" s="16" t="s">
        <v>77</v>
      </c>
      <c r="G4556" s="16" t="s">
        <v>82</v>
      </c>
      <c r="H4556" s="16" t="s">
        <v>5148</v>
      </c>
      <c r="I4556" s="16" t="s">
        <v>65</v>
      </c>
      <c r="J4556" s="16" t="s">
        <v>65</v>
      </c>
      <c r="M4556" s="16" t="s">
        <v>315</v>
      </c>
      <c r="N4556" s="7">
        <v>45382</v>
      </c>
      <c r="O4556" s="9">
        <v>45382</v>
      </c>
      <c r="P4556" t="s">
        <v>3130</v>
      </c>
      <c r="Q4556">
        <v>1</v>
      </c>
      <c r="R4556">
        <v>134</v>
      </c>
      <c r="S4556">
        <v>4</v>
      </c>
      <c r="T4556" t="s">
        <v>4953</v>
      </c>
      <c r="U4556">
        <v>151</v>
      </c>
      <c r="V4556">
        <v>14</v>
      </c>
      <c r="W4556">
        <v>60</v>
      </c>
      <c r="X4556">
        <v>63</v>
      </c>
      <c r="Y4556">
        <v>773</v>
      </c>
      <c r="Z4556">
        <v>30</v>
      </c>
      <c r="AA4556">
        <v>30</v>
      </c>
      <c r="AD4556">
        <v>39</v>
      </c>
      <c r="AE4556">
        <v>4555</v>
      </c>
      <c r="AF4556" s="16" t="s">
        <v>39</v>
      </c>
      <c r="AG4556" s="16"/>
      <c r="AH4556" s="16"/>
      <c r="AI4556" s="16" t="str">
        <f t="shared" si="284"/>
        <v>(151,4,14,60,63,773,30, null, 39, 'L500 2025 UK',2025, '2024-03-31','2024-03-31','".Carbon::now()."','".Carbon::now()."'),</v>
      </c>
      <c r="AJ4556" s="16" t="str">
        <f t="shared" si="285"/>
        <v>('".DB::select("SELECT id_status FROM `status` WHERE `element_type` = 'task' AND status_type = 'client' AND name ='CONFIRMED'")[0]-&gt;id_status."',4555,1),</v>
      </c>
      <c r="AK4556" s="16" t="str">
        <f t="shared" si="286"/>
        <v/>
      </c>
      <c r="AL4556" s="16" t="str">
        <f t="shared" si="287"/>
        <v/>
      </c>
    </row>
    <row r="4557" spans="1:38" x14ac:dyDescent="0.25">
      <c r="A4557" s="16" t="s">
        <v>959</v>
      </c>
      <c r="B4557" s="16" t="s">
        <v>3139</v>
      </c>
      <c r="C4557" s="16" t="s">
        <v>27</v>
      </c>
      <c r="D4557" s="16" t="s">
        <v>349</v>
      </c>
      <c r="E4557" s="16" t="s">
        <v>1276</v>
      </c>
      <c r="F4557" s="16" t="s">
        <v>77</v>
      </c>
      <c r="G4557" s="16" t="s">
        <v>82</v>
      </c>
      <c r="H4557" s="16" t="s">
        <v>5150</v>
      </c>
      <c r="I4557" s="16" t="s">
        <v>65</v>
      </c>
      <c r="J4557" s="16" t="s">
        <v>65</v>
      </c>
      <c r="M4557" s="16" t="s">
        <v>315</v>
      </c>
      <c r="N4557" s="7">
        <v>45382</v>
      </c>
      <c r="O4557" s="9">
        <v>45382</v>
      </c>
      <c r="P4557" t="s">
        <v>3130</v>
      </c>
      <c r="Q4557">
        <v>1</v>
      </c>
      <c r="R4557">
        <v>134</v>
      </c>
      <c r="S4557">
        <v>4</v>
      </c>
      <c r="T4557" t="s">
        <v>4953</v>
      </c>
      <c r="U4557">
        <v>151</v>
      </c>
      <c r="V4557">
        <v>14</v>
      </c>
      <c r="W4557">
        <v>60</v>
      </c>
      <c r="X4557">
        <v>63</v>
      </c>
      <c r="Y4557">
        <v>774</v>
      </c>
      <c r="Z4557">
        <v>30</v>
      </c>
      <c r="AA4557">
        <v>30</v>
      </c>
      <c r="AD4557">
        <v>39</v>
      </c>
      <c r="AE4557">
        <v>4556</v>
      </c>
      <c r="AF4557" s="16" t="s">
        <v>39</v>
      </c>
      <c r="AG4557" s="16"/>
      <c r="AH4557" s="16"/>
      <c r="AI4557" s="16" t="str">
        <f t="shared" si="284"/>
        <v>(151,4,14,60,63,774,30, null, 39, 'L500 2025 UK',2025, '2024-03-31','2024-03-31','".Carbon::now()."','".Carbon::now()."'),</v>
      </c>
      <c r="AJ4557" s="16" t="str">
        <f t="shared" si="285"/>
        <v>('".DB::select("SELECT id_status FROM `status` WHERE `element_type` = 'task' AND status_type = 'client' AND name ='CONFIRMED'")[0]-&gt;id_status."',4556,1),</v>
      </c>
      <c r="AK4557" s="16" t="str">
        <f t="shared" si="286"/>
        <v/>
      </c>
      <c r="AL4557" s="16" t="str">
        <f t="shared" si="287"/>
        <v/>
      </c>
    </row>
    <row r="4558" spans="1:38" x14ac:dyDescent="0.25">
      <c r="A4558" s="16" t="s">
        <v>959</v>
      </c>
      <c r="B4558" s="16" t="s">
        <v>3139</v>
      </c>
      <c r="C4558" s="16" t="s">
        <v>27</v>
      </c>
      <c r="D4558" s="16" t="s">
        <v>349</v>
      </c>
      <c r="E4558" s="16" t="s">
        <v>1276</v>
      </c>
      <c r="F4558" s="16" t="s">
        <v>77</v>
      </c>
      <c r="G4558" s="16" t="s">
        <v>82</v>
      </c>
      <c r="H4558" s="16" t="s">
        <v>5152</v>
      </c>
      <c r="I4558" s="16" t="s">
        <v>65</v>
      </c>
      <c r="J4558" s="16" t="s">
        <v>65</v>
      </c>
      <c r="M4558" s="16" t="s">
        <v>315</v>
      </c>
      <c r="N4558" s="7">
        <v>45382</v>
      </c>
      <c r="O4558" s="9">
        <v>45382</v>
      </c>
      <c r="P4558" t="s">
        <v>3130</v>
      </c>
      <c r="Q4558">
        <v>1</v>
      </c>
      <c r="R4558">
        <v>134</v>
      </c>
      <c r="S4558">
        <v>4</v>
      </c>
      <c r="T4558" t="s">
        <v>4953</v>
      </c>
      <c r="U4558">
        <v>151</v>
      </c>
      <c r="V4558">
        <v>14</v>
      </c>
      <c r="W4558">
        <v>60</v>
      </c>
      <c r="X4558">
        <v>63</v>
      </c>
      <c r="Y4558">
        <v>780</v>
      </c>
      <c r="Z4558">
        <v>30</v>
      </c>
      <c r="AA4558">
        <v>30</v>
      </c>
      <c r="AD4558">
        <v>39</v>
      </c>
      <c r="AE4558">
        <v>4557</v>
      </c>
      <c r="AF4558" s="16" t="s">
        <v>39</v>
      </c>
      <c r="AG4558" s="16"/>
      <c r="AH4558" s="16"/>
      <c r="AI4558" s="16" t="str">
        <f t="shared" si="284"/>
        <v>(151,4,14,60,63,780,30, null, 39, 'L500 2025 UK',2025, '2024-03-31','2024-03-31','".Carbon::now()."','".Carbon::now()."'),</v>
      </c>
      <c r="AJ4558" s="16" t="str">
        <f t="shared" si="285"/>
        <v>('".DB::select("SELECT id_status FROM `status` WHERE `element_type` = 'task' AND status_type = 'client' AND name ='CONFIRMED'")[0]-&gt;id_status."',4557,1),</v>
      </c>
      <c r="AK4558" s="16" t="str">
        <f t="shared" si="286"/>
        <v/>
      </c>
      <c r="AL4558" s="16" t="str">
        <f t="shared" si="287"/>
        <v/>
      </c>
    </row>
    <row r="4559" spans="1:38" x14ac:dyDescent="0.25">
      <c r="A4559" s="16" t="s">
        <v>959</v>
      </c>
      <c r="B4559" s="16" t="s">
        <v>3139</v>
      </c>
      <c r="C4559" s="16" t="s">
        <v>27</v>
      </c>
      <c r="D4559" s="16" t="s">
        <v>349</v>
      </c>
      <c r="E4559" s="16" t="s">
        <v>1276</v>
      </c>
      <c r="F4559" s="16" t="s">
        <v>77</v>
      </c>
      <c r="G4559" s="16" t="s">
        <v>82</v>
      </c>
      <c r="H4559" s="16" t="s">
        <v>1009</v>
      </c>
      <c r="I4559" s="16" t="s">
        <v>65</v>
      </c>
      <c r="J4559" s="16" t="s">
        <v>482</v>
      </c>
      <c r="M4559" s="16" t="s">
        <v>315</v>
      </c>
      <c r="N4559" s="7">
        <v>45382</v>
      </c>
      <c r="O4559" s="9">
        <v>45382</v>
      </c>
      <c r="P4559" t="s">
        <v>3130</v>
      </c>
      <c r="Q4559">
        <v>1</v>
      </c>
      <c r="R4559">
        <v>134</v>
      </c>
      <c r="S4559">
        <v>4</v>
      </c>
      <c r="T4559" t="s">
        <v>4953</v>
      </c>
      <c r="U4559">
        <v>151</v>
      </c>
      <c r="V4559">
        <v>14</v>
      </c>
      <c r="W4559">
        <v>60</v>
      </c>
      <c r="X4559">
        <v>63</v>
      </c>
      <c r="Y4559">
        <v>789</v>
      </c>
      <c r="Z4559">
        <v>30</v>
      </c>
      <c r="AA4559">
        <v>34</v>
      </c>
      <c r="AD4559">
        <v>39</v>
      </c>
      <c r="AE4559">
        <v>4558</v>
      </c>
      <c r="AF4559" s="16" t="s">
        <v>39</v>
      </c>
      <c r="AG4559" s="16"/>
      <c r="AH4559" s="16"/>
      <c r="AI4559" s="16" t="str">
        <f t="shared" si="284"/>
        <v>(151,4,14,60,63,789,34, null, 39, 'L500 2025 UK',2025, '2024-03-31','2024-03-31','".Carbon::now()."','".Carbon::now()."'),</v>
      </c>
      <c r="AJ4559" s="16" t="str">
        <f t="shared" si="285"/>
        <v>('".DB::select("SELECT id_status FROM `status` WHERE `element_type` = 'task' AND status_type = 'client' AND name ='CONFIRMED'")[0]-&gt;id_status."',4558,1),</v>
      </c>
      <c r="AK4559" s="16" t="str">
        <f t="shared" si="286"/>
        <v/>
      </c>
      <c r="AL4559" s="16" t="str">
        <f t="shared" si="287"/>
        <v/>
      </c>
    </row>
    <row r="4560" spans="1:38" x14ac:dyDescent="0.25">
      <c r="A4560" s="16" t="s">
        <v>959</v>
      </c>
      <c r="B4560" s="16" t="s">
        <v>3139</v>
      </c>
      <c r="C4560" s="16" t="s">
        <v>27</v>
      </c>
      <c r="D4560" s="16" t="s">
        <v>349</v>
      </c>
      <c r="E4560" s="16" t="s">
        <v>1276</v>
      </c>
      <c r="F4560" s="16" t="s">
        <v>77</v>
      </c>
      <c r="G4560" s="16" t="s">
        <v>82</v>
      </c>
      <c r="H4560" s="16" t="s">
        <v>3557</v>
      </c>
      <c r="I4560" s="16" t="s">
        <v>65</v>
      </c>
      <c r="J4560" s="16" t="s">
        <v>482</v>
      </c>
      <c r="M4560" s="16" t="s">
        <v>315</v>
      </c>
      <c r="N4560" s="7">
        <v>45382</v>
      </c>
      <c r="O4560" s="9">
        <v>45382</v>
      </c>
      <c r="P4560" t="s">
        <v>3130</v>
      </c>
      <c r="Q4560">
        <v>1</v>
      </c>
      <c r="R4560">
        <v>134</v>
      </c>
      <c r="S4560">
        <v>4</v>
      </c>
      <c r="T4560" t="s">
        <v>4953</v>
      </c>
      <c r="U4560">
        <v>151</v>
      </c>
      <c r="V4560">
        <v>14</v>
      </c>
      <c r="W4560">
        <v>60</v>
      </c>
      <c r="X4560">
        <v>63</v>
      </c>
      <c r="Y4560">
        <v>801</v>
      </c>
      <c r="Z4560">
        <v>30</v>
      </c>
      <c r="AA4560">
        <v>34</v>
      </c>
      <c r="AD4560">
        <v>39</v>
      </c>
      <c r="AE4560">
        <v>4559</v>
      </c>
      <c r="AF4560" s="16" t="s">
        <v>39</v>
      </c>
      <c r="AG4560" s="16"/>
      <c r="AH4560" s="16"/>
      <c r="AI4560" s="16" t="str">
        <f t="shared" si="284"/>
        <v>(151,4,14,60,63,801,34, null, 39, 'L500 2025 UK',2025, '2024-03-31','2024-03-31','".Carbon::now()."','".Carbon::now()."'),</v>
      </c>
      <c r="AJ4560" s="16" t="str">
        <f t="shared" si="285"/>
        <v>('".DB::select("SELECT id_status FROM `status` WHERE `element_type` = 'task' AND status_type = 'client' AND name ='CONFIRMED'")[0]-&gt;id_status."',4559,1),</v>
      </c>
      <c r="AK4560" s="16" t="str">
        <f t="shared" si="286"/>
        <v/>
      </c>
      <c r="AL4560" s="16" t="str">
        <f t="shared" si="287"/>
        <v/>
      </c>
    </row>
    <row r="4561" spans="1:38" x14ac:dyDescent="0.25">
      <c r="A4561" s="16" t="s">
        <v>959</v>
      </c>
      <c r="B4561" s="16" t="s">
        <v>3139</v>
      </c>
      <c r="C4561" s="16" t="s">
        <v>27</v>
      </c>
      <c r="D4561" s="16" t="s">
        <v>349</v>
      </c>
      <c r="E4561" s="16" t="s">
        <v>1276</v>
      </c>
      <c r="F4561" s="16" t="s">
        <v>77</v>
      </c>
      <c r="G4561" s="16" t="s">
        <v>82</v>
      </c>
      <c r="H4561" s="16" t="s">
        <v>3969</v>
      </c>
      <c r="I4561" s="16" t="s">
        <v>65</v>
      </c>
      <c r="J4561" s="16" t="s">
        <v>482</v>
      </c>
      <c r="M4561" s="16" t="s">
        <v>315</v>
      </c>
      <c r="N4561" s="7">
        <v>45382</v>
      </c>
      <c r="O4561" s="9">
        <v>45382</v>
      </c>
      <c r="P4561" t="s">
        <v>3130</v>
      </c>
      <c r="Q4561">
        <v>1</v>
      </c>
      <c r="R4561">
        <v>134</v>
      </c>
      <c r="S4561">
        <v>4</v>
      </c>
      <c r="T4561" t="s">
        <v>4953</v>
      </c>
      <c r="U4561">
        <v>151</v>
      </c>
      <c r="V4561">
        <v>14</v>
      </c>
      <c r="W4561">
        <v>60</v>
      </c>
      <c r="X4561">
        <v>63</v>
      </c>
      <c r="Y4561">
        <v>803</v>
      </c>
      <c r="Z4561">
        <v>30</v>
      </c>
      <c r="AA4561">
        <v>34</v>
      </c>
      <c r="AD4561">
        <v>39</v>
      </c>
      <c r="AE4561">
        <v>4560</v>
      </c>
      <c r="AF4561" s="16" t="s">
        <v>39</v>
      </c>
      <c r="AG4561" s="16"/>
      <c r="AH4561" s="16"/>
      <c r="AI4561" s="16" t="str">
        <f t="shared" si="284"/>
        <v>(151,4,14,60,63,803,34, null, 39, 'L500 2025 UK',2025, '2024-03-31','2024-03-31','".Carbon::now()."','".Carbon::now()."'),</v>
      </c>
      <c r="AJ4561" s="16" t="str">
        <f t="shared" si="285"/>
        <v>('".DB::select("SELECT id_status FROM `status` WHERE `element_type` = 'task' AND status_type = 'client' AND name ='CONFIRMED'")[0]-&gt;id_status."',4560,1),</v>
      </c>
      <c r="AK4561" s="16" t="str">
        <f t="shared" si="286"/>
        <v/>
      </c>
      <c r="AL4561" s="16" t="str">
        <f t="shared" si="287"/>
        <v/>
      </c>
    </row>
    <row r="4562" spans="1:38" x14ac:dyDescent="0.25">
      <c r="A4562" s="16" t="s">
        <v>959</v>
      </c>
      <c r="B4562" s="16" t="s">
        <v>3139</v>
      </c>
      <c r="C4562" s="16" t="s">
        <v>27</v>
      </c>
      <c r="D4562" s="16" t="s">
        <v>349</v>
      </c>
      <c r="E4562" s="16" t="s">
        <v>1276</v>
      </c>
      <c r="F4562" s="16" t="s">
        <v>77</v>
      </c>
      <c r="G4562" s="16" t="s">
        <v>82</v>
      </c>
      <c r="H4562" s="16" t="s">
        <v>4578</v>
      </c>
      <c r="I4562" s="16" t="s">
        <v>65</v>
      </c>
      <c r="J4562" s="16" t="s">
        <v>482</v>
      </c>
      <c r="M4562" s="16" t="s">
        <v>315</v>
      </c>
      <c r="N4562" s="7">
        <v>45382</v>
      </c>
      <c r="O4562" s="9">
        <v>45382</v>
      </c>
      <c r="P4562" t="s">
        <v>3130</v>
      </c>
      <c r="Q4562">
        <v>1</v>
      </c>
      <c r="R4562">
        <v>134</v>
      </c>
      <c r="S4562">
        <v>4</v>
      </c>
      <c r="T4562" t="s">
        <v>4953</v>
      </c>
      <c r="U4562">
        <v>151</v>
      </c>
      <c r="V4562">
        <v>14</v>
      </c>
      <c r="W4562">
        <v>60</v>
      </c>
      <c r="X4562">
        <v>63</v>
      </c>
      <c r="Y4562">
        <v>810</v>
      </c>
      <c r="Z4562">
        <v>30</v>
      </c>
      <c r="AA4562">
        <v>34</v>
      </c>
      <c r="AD4562">
        <v>39</v>
      </c>
      <c r="AE4562">
        <v>4561</v>
      </c>
      <c r="AF4562" s="16" t="s">
        <v>39</v>
      </c>
      <c r="AG4562" s="16"/>
      <c r="AH4562" s="16"/>
      <c r="AI4562" s="16" t="str">
        <f t="shared" si="284"/>
        <v>(151,4,14,60,63,810,34, null, 39, 'L500 2025 UK',2025, '2024-03-31','2024-03-31','".Carbon::now()."','".Carbon::now()."'),</v>
      </c>
      <c r="AJ4562" s="16" t="str">
        <f t="shared" si="285"/>
        <v>('".DB::select("SELECT id_status FROM `status` WHERE `element_type` = 'task' AND status_type = 'client' AND name ='CONFIRMED'")[0]-&gt;id_status."',4561,1),</v>
      </c>
      <c r="AK4562" s="16" t="str">
        <f t="shared" si="286"/>
        <v/>
      </c>
      <c r="AL4562" s="16" t="str">
        <f t="shared" si="287"/>
        <v/>
      </c>
    </row>
    <row r="4563" spans="1:38" x14ac:dyDescent="0.25">
      <c r="A4563" s="16" t="s">
        <v>959</v>
      </c>
      <c r="B4563" s="16" t="s">
        <v>3139</v>
      </c>
      <c r="C4563" s="16" t="s">
        <v>27</v>
      </c>
      <c r="D4563" s="16" t="s">
        <v>349</v>
      </c>
      <c r="E4563" s="16" t="s">
        <v>1276</v>
      </c>
      <c r="F4563" s="16" t="s">
        <v>77</v>
      </c>
      <c r="G4563" s="16" t="s">
        <v>82</v>
      </c>
      <c r="H4563" s="16" t="s">
        <v>3821</v>
      </c>
      <c r="I4563" s="16" t="s">
        <v>65</v>
      </c>
      <c r="J4563" s="16" t="s">
        <v>65</v>
      </c>
      <c r="M4563" s="16" t="s">
        <v>315</v>
      </c>
      <c r="N4563" s="7">
        <v>45382</v>
      </c>
      <c r="O4563" s="9">
        <v>45382</v>
      </c>
      <c r="P4563" t="s">
        <v>3130</v>
      </c>
      <c r="Q4563">
        <v>1</v>
      </c>
      <c r="R4563">
        <v>134</v>
      </c>
      <c r="S4563">
        <v>4</v>
      </c>
      <c r="T4563" t="s">
        <v>4953</v>
      </c>
      <c r="U4563">
        <v>151</v>
      </c>
      <c r="V4563">
        <v>14</v>
      </c>
      <c r="W4563">
        <v>60</v>
      </c>
      <c r="X4563">
        <v>63</v>
      </c>
      <c r="Y4563">
        <v>821</v>
      </c>
      <c r="Z4563">
        <v>30</v>
      </c>
      <c r="AA4563">
        <v>30</v>
      </c>
      <c r="AD4563">
        <v>39</v>
      </c>
      <c r="AE4563">
        <v>4562</v>
      </c>
      <c r="AF4563" s="16" t="s">
        <v>39</v>
      </c>
      <c r="AG4563" s="16"/>
      <c r="AH4563" s="16"/>
      <c r="AI4563" s="16" t="str">
        <f t="shared" si="284"/>
        <v>(151,4,14,60,63,821,30, null, 39, 'L500 2025 UK',2025, '2024-03-31','2024-03-31','".Carbon::now()."','".Carbon::now()."'),</v>
      </c>
      <c r="AJ4563" s="16" t="str">
        <f t="shared" si="285"/>
        <v>('".DB::select("SELECT id_status FROM `status` WHERE `element_type` = 'task' AND status_type = 'client' AND name ='CONFIRMED'")[0]-&gt;id_status."',4562,1),</v>
      </c>
      <c r="AK4563" s="16" t="str">
        <f t="shared" si="286"/>
        <v/>
      </c>
      <c r="AL4563" s="16" t="str">
        <f t="shared" si="287"/>
        <v/>
      </c>
    </row>
    <row r="4564" spans="1:38" x14ac:dyDescent="0.25">
      <c r="A4564" s="16" t="s">
        <v>959</v>
      </c>
      <c r="B4564" s="16" t="s">
        <v>3139</v>
      </c>
      <c r="C4564" s="16" t="s">
        <v>27</v>
      </c>
      <c r="D4564" s="16" t="s">
        <v>349</v>
      </c>
      <c r="E4564" s="16" t="s">
        <v>1276</v>
      </c>
      <c r="F4564" s="16" t="s">
        <v>77</v>
      </c>
      <c r="G4564" s="16" t="s">
        <v>82</v>
      </c>
      <c r="H4564" s="16" t="s">
        <v>4302</v>
      </c>
      <c r="I4564" s="16" t="s">
        <v>65</v>
      </c>
      <c r="J4564" s="16" t="s">
        <v>482</v>
      </c>
      <c r="M4564" s="16" t="s">
        <v>315</v>
      </c>
      <c r="N4564" s="7">
        <v>45382</v>
      </c>
      <c r="O4564" s="9">
        <v>45382</v>
      </c>
      <c r="P4564" t="s">
        <v>3130</v>
      </c>
      <c r="Q4564">
        <v>1</v>
      </c>
      <c r="R4564">
        <v>134</v>
      </c>
      <c r="S4564">
        <v>4</v>
      </c>
      <c r="T4564" t="s">
        <v>4953</v>
      </c>
      <c r="U4564">
        <v>151</v>
      </c>
      <c r="V4564">
        <v>14</v>
      </c>
      <c r="W4564">
        <v>60</v>
      </c>
      <c r="X4564">
        <v>63</v>
      </c>
      <c r="Y4564">
        <v>822</v>
      </c>
      <c r="Z4564">
        <v>30</v>
      </c>
      <c r="AA4564">
        <v>34</v>
      </c>
      <c r="AD4564">
        <v>39</v>
      </c>
      <c r="AE4564">
        <v>4563</v>
      </c>
      <c r="AF4564" s="16" t="s">
        <v>39</v>
      </c>
      <c r="AG4564" s="16"/>
      <c r="AH4564" s="16"/>
      <c r="AI4564" s="16" t="str">
        <f t="shared" si="284"/>
        <v>(151,4,14,60,63,822,34, null, 39, 'L500 2025 UK',2025, '2024-03-31','2024-03-31','".Carbon::now()."','".Carbon::now()."'),</v>
      </c>
      <c r="AJ4564" s="16" t="str">
        <f t="shared" si="285"/>
        <v>('".DB::select("SELECT id_status FROM `status` WHERE `element_type` = 'task' AND status_type = 'client' AND name ='CONFIRMED'")[0]-&gt;id_status."',4563,1),</v>
      </c>
      <c r="AK4564" s="16" t="str">
        <f t="shared" si="286"/>
        <v/>
      </c>
      <c r="AL4564" s="16" t="str">
        <f t="shared" si="287"/>
        <v/>
      </c>
    </row>
    <row r="4565" spans="1:38" x14ac:dyDescent="0.25">
      <c r="A4565" s="16" t="s">
        <v>959</v>
      </c>
      <c r="B4565" s="16" t="s">
        <v>3139</v>
      </c>
      <c r="C4565" s="16" t="s">
        <v>27</v>
      </c>
      <c r="D4565" s="16" t="s">
        <v>349</v>
      </c>
      <c r="E4565" s="16" t="s">
        <v>1276</v>
      </c>
      <c r="F4565" s="16" t="s">
        <v>77</v>
      </c>
      <c r="G4565" s="16" t="s">
        <v>82</v>
      </c>
      <c r="H4565" s="16" t="s">
        <v>3561</v>
      </c>
      <c r="I4565" s="16" t="s">
        <v>65</v>
      </c>
      <c r="J4565" s="16" t="s">
        <v>482</v>
      </c>
      <c r="M4565" s="16" t="s">
        <v>315</v>
      </c>
      <c r="N4565" s="7">
        <v>45382</v>
      </c>
      <c r="O4565" s="9">
        <v>45382</v>
      </c>
      <c r="P4565" t="s">
        <v>3130</v>
      </c>
      <c r="Q4565">
        <v>1</v>
      </c>
      <c r="R4565">
        <v>134</v>
      </c>
      <c r="S4565">
        <v>4</v>
      </c>
      <c r="T4565" t="s">
        <v>4953</v>
      </c>
      <c r="U4565">
        <v>151</v>
      </c>
      <c r="V4565">
        <v>14</v>
      </c>
      <c r="W4565">
        <v>60</v>
      </c>
      <c r="X4565">
        <v>63</v>
      </c>
      <c r="Y4565">
        <v>823</v>
      </c>
      <c r="Z4565">
        <v>30</v>
      </c>
      <c r="AA4565">
        <v>34</v>
      </c>
      <c r="AD4565">
        <v>39</v>
      </c>
      <c r="AE4565">
        <v>4564</v>
      </c>
      <c r="AF4565" s="16" t="s">
        <v>39</v>
      </c>
      <c r="AG4565" s="16"/>
      <c r="AH4565" s="16"/>
      <c r="AI4565" s="16" t="str">
        <f t="shared" si="284"/>
        <v>(151,4,14,60,63,823,34, null, 39, 'L500 2025 UK',2025, '2024-03-31','2024-03-31','".Carbon::now()."','".Carbon::now()."'),</v>
      </c>
      <c r="AJ4565" s="16" t="str">
        <f t="shared" si="285"/>
        <v>('".DB::select("SELECT id_status FROM `status` WHERE `element_type` = 'task' AND status_type = 'client' AND name ='CONFIRMED'")[0]-&gt;id_status."',4564,1),</v>
      </c>
      <c r="AK4565" s="16" t="str">
        <f t="shared" si="286"/>
        <v/>
      </c>
      <c r="AL4565" s="16" t="str">
        <f t="shared" si="287"/>
        <v/>
      </c>
    </row>
    <row r="4566" spans="1:38" x14ac:dyDescent="0.25">
      <c r="A4566" s="16" t="s">
        <v>959</v>
      </c>
      <c r="B4566" s="16" t="s">
        <v>3139</v>
      </c>
      <c r="C4566" s="16" t="s">
        <v>27</v>
      </c>
      <c r="D4566" s="16" t="s">
        <v>349</v>
      </c>
      <c r="E4566" s="16" t="s">
        <v>1276</v>
      </c>
      <c r="F4566" s="16" t="s">
        <v>77</v>
      </c>
      <c r="G4566" s="16" t="s">
        <v>82</v>
      </c>
      <c r="H4566" s="16" t="s">
        <v>467</v>
      </c>
      <c r="I4566" s="16" t="s">
        <v>65</v>
      </c>
      <c r="J4566" s="16" t="s">
        <v>482</v>
      </c>
      <c r="M4566" s="16" t="s">
        <v>315</v>
      </c>
      <c r="N4566" s="7">
        <v>45382</v>
      </c>
      <c r="O4566" s="9">
        <v>45382</v>
      </c>
      <c r="P4566" t="s">
        <v>3130</v>
      </c>
      <c r="Q4566">
        <v>1</v>
      </c>
      <c r="R4566">
        <v>134</v>
      </c>
      <c r="S4566">
        <v>4</v>
      </c>
      <c r="T4566" t="s">
        <v>4953</v>
      </c>
      <c r="U4566">
        <v>151</v>
      </c>
      <c r="V4566">
        <v>14</v>
      </c>
      <c r="W4566">
        <v>60</v>
      </c>
      <c r="X4566">
        <v>63</v>
      </c>
      <c r="Y4566">
        <v>839</v>
      </c>
      <c r="Z4566">
        <v>30</v>
      </c>
      <c r="AA4566">
        <v>34</v>
      </c>
      <c r="AD4566">
        <v>39</v>
      </c>
      <c r="AE4566">
        <v>4565</v>
      </c>
      <c r="AF4566" s="16" t="s">
        <v>39</v>
      </c>
      <c r="AG4566" s="16"/>
      <c r="AH4566" s="16"/>
      <c r="AI4566" s="16" t="str">
        <f t="shared" si="284"/>
        <v>(151,4,14,60,63,839,34, null, 39, 'L500 2025 UK',2025, '2024-03-31','2024-03-31','".Carbon::now()."','".Carbon::now()."'),</v>
      </c>
      <c r="AJ4566" s="16" t="str">
        <f t="shared" si="285"/>
        <v>('".DB::select("SELECT id_status FROM `status` WHERE `element_type` = 'task' AND status_type = 'client' AND name ='CONFIRMED'")[0]-&gt;id_status."',4565,1),</v>
      </c>
      <c r="AK4566" s="16" t="str">
        <f t="shared" si="286"/>
        <v/>
      </c>
      <c r="AL4566" s="16" t="str">
        <f t="shared" si="287"/>
        <v/>
      </c>
    </row>
    <row r="4567" spans="1:38" x14ac:dyDescent="0.25">
      <c r="A4567" s="16" t="s">
        <v>959</v>
      </c>
      <c r="B4567" s="16" t="s">
        <v>3139</v>
      </c>
      <c r="C4567" s="16" t="s">
        <v>27</v>
      </c>
      <c r="D4567" s="16" t="s">
        <v>349</v>
      </c>
      <c r="E4567" s="16" t="s">
        <v>1276</v>
      </c>
      <c r="F4567" s="16" t="s">
        <v>77</v>
      </c>
      <c r="G4567" s="16" t="s">
        <v>82</v>
      </c>
      <c r="H4567" s="16" t="s">
        <v>4580</v>
      </c>
      <c r="I4567" s="16" t="s">
        <v>65</v>
      </c>
      <c r="J4567" s="16" t="s">
        <v>65</v>
      </c>
      <c r="M4567" s="16" t="s">
        <v>315</v>
      </c>
      <c r="N4567" s="7">
        <v>45382</v>
      </c>
      <c r="O4567" s="9">
        <v>45382</v>
      </c>
      <c r="P4567" t="s">
        <v>3130</v>
      </c>
      <c r="Q4567">
        <v>1</v>
      </c>
      <c r="R4567">
        <v>134</v>
      </c>
      <c r="S4567">
        <v>4</v>
      </c>
      <c r="T4567" t="s">
        <v>4953</v>
      </c>
      <c r="U4567">
        <v>151</v>
      </c>
      <c r="V4567">
        <v>14</v>
      </c>
      <c r="W4567">
        <v>60</v>
      </c>
      <c r="X4567">
        <v>63</v>
      </c>
      <c r="Y4567">
        <v>842</v>
      </c>
      <c r="Z4567">
        <v>30</v>
      </c>
      <c r="AA4567">
        <v>30</v>
      </c>
      <c r="AD4567">
        <v>39</v>
      </c>
      <c r="AE4567">
        <v>4566</v>
      </c>
      <c r="AF4567" s="16" t="s">
        <v>39</v>
      </c>
      <c r="AG4567" s="16"/>
      <c r="AH4567" s="16"/>
      <c r="AI4567" s="16" t="str">
        <f t="shared" si="284"/>
        <v>(151,4,14,60,63,842,30, null, 39, 'L500 2025 UK',2025, '2024-03-31','2024-03-31','".Carbon::now()."','".Carbon::now()."'),</v>
      </c>
      <c r="AJ4567" s="16" t="str">
        <f t="shared" si="285"/>
        <v>('".DB::select("SELECT id_status FROM `status` WHERE `element_type` = 'task' AND status_type = 'client' AND name ='CONFIRMED'")[0]-&gt;id_status."',4566,1),</v>
      </c>
      <c r="AK4567" s="16" t="str">
        <f t="shared" si="286"/>
        <v/>
      </c>
      <c r="AL4567" s="16" t="str">
        <f t="shared" si="287"/>
        <v/>
      </c>
    </row>
    <row r="4568" spans="1:38" x14ac:dyDescent="0.25">
      <c r="A4568" s="16" t="s">
        <v>959</v>
      </c>
      <c r="B4568" s="16" t="s">
        <v>3139</v>
      </c>
      <c r="C4568" s="16" t="s">
        <v>27</v>
      </c>
      <c r="D4568" s="16" t="s">
        <v>349</v>
      </c>
      <c r="E4568" s="16" t="s">
        <v>1276</v>
      </c>
      <c r="F4568" s="16" t="s">
        <v>77</v>
      </c>
      <c r="G4568" s="16" t="s">
        <v>82</v>
      </c>
      <c r="H4568" s="16" t="s">
        <v>833</v>
      </c>
      <c r="I4568" s="16" t="s">
        <v>65</v>
      </c>
      <c r="J4568" s="16" t="s">
        <v>65</v>
      </c>
      <c r="M4568" s="16" t="s">
        <v>315</v>
      </c>
      <c r="N4568" s="7">
        <v>45382</v>
      </c>
      <c r="O4568" s="9">
        <v>45382</v>
      </c>
      <c r="P4568" t="s">
        <v>3130</v>
      </c>
      <c r="Q4568">
        <v>1</v>
      </c>
      <c r="R4568">
        <v>134</v>
      </c>
      <c r="S4568">
        <v>4</v>
      </c>
      <c r="T4568" t="s">
        <v>4953</v>
      </c>
      <c r="U4568">
        <v>151</v>
      </c>
      <c r="V4568">
        <v>14</v>
      </c>
      <c r="W4568">
        <v>60</v>
      </c>
      <c r="X4568">
        <v>63</v>
      </c>
      <c r="Y4568">
        <v>853</v>
      </c>
      <c r="Z4568">
        <v>30</v>
      </c>
      <c r="AA4568">
        <v>30</v>
      </c>
      <c r="AD4568">
        <v>39</v>
      </c>
      <c r="AE4568">
        <v>4567</v>
      </c>
      <c r="AF4568" s="16" t="s">
        <v>39</v>
      </c>
      <c r="AG4568" s="16"/>
      <c r="AH4568" s="16"/>
      <c r="AI4568" s="16" t="str">
        <f t="shared" si="284"/>
        <v>(151,4,14,60,63,853,30, null, 39, 'L500 2025 UK',2025, '2024-03-31','2024-03-31','".Carbon::now()."','".Carbon::now()."'),</v>
      </c>
      <c r="AJ4568" s="16" t="str">
        <f t="shared" si="285"/>
        <v>('".DB::select("SELECT id_status FROM `status` WHERE `element_type` = 'task' AND status_type = 'client' AND name ='CONFIRMED'")[0]-&gt;id_status."',4567,1),</v>
      </c>
      <c r="AK4568" s="16" t="str">
        <f t="shared" si="286"/>
        <v/>
      </c>
      <c r="AL4568" s="16" t="str">
        <f t="shared" si="287"/>
        <v/>
      </c>
    </row>
    <row r="4569" spans="1:38" x14ac:dyDescent="0.25">
      <c r="A4569" s="16" t="s">
        <v>959</v>
      </c>
      <c r="B4569" s="16" t="s">
        <v>3139</v>
      </c>
      <c r="C4569" s="16" t="s">
        <v>27</v>
      </c>
      <c r="D4569" s="16" t="s">
        <v>349</v>
      </c>
      <c r="E4569" s="16" t="s">
        <v>1276</v>
      </c>
      <c r="F4569" s="16" t="s">
        <v>77</v>
      </c>
      <c r="G4569" s="16" t="s">
        <v>82</v>
      </c>
      <c r="H4569" s="16" t="s">
        <v>225</v>
      </c>
      <c r="I4569" s="16" t="s">
        <v>65</v>
      </c>
      <c r="J4569" s="16" t="s">
        <v>482</v>
      </c>
      <c r="M4569" s="16" t="s">
        <v>315</v>
      </c>
      <c r="N4569" s="7">
        <v>45382</v>
      </c>
      <c r="O4569" s="9">
        <v>45382</v>
      </c>
      <c r="P4569" t="s">
        <v>3130</v>
      </c>
      <c r="Q4569">
        <v>1</v>
      </c>
      <c r="R4569">
        <v>134</v>
      </c>
      <c r="S4569">
        <v>4</v>
      </c>
      <c r="T4569" t="s">
        <v>4953</v>
      </c>
      <c r="U4569">
        <v>151</v>
      </c>
      <c r="V4569">
        <v>14</v>
      </c>
      <c r="W4569">
        <v>60</v>
      </c>
      <c r="X4569">
        <v>63</v>
      </c>
      <c r="Y4569">
        <v>855</v>
      </c>
      <c r="Z4569">
        <v>30</v>
      </c>
      <c r="AA4569">
        <v>34</v>
      </c>
      <c r="AD4569">
        <v>39</v>
      </c>
      <c r="AE4569">
        <v>4568</v>
      </c>
      <c r="AF4569" s="16" t="s">
        <v>39</v>
      </c>
      <c r="AG4569" s="16"/>
      <c r="AH4569" s="16"/>
      <c r="AI4569" s="16" t="str">
        <f t="shared" si="284"/>
        <v>(151,4,14,60,63,855,34, null, 39, 'L500 2025 UK',2025, '2024-03-31','2024-03-31','".Carbon::now()."','".Carbon::now()."'),</v>
      </c>
      <c r="AJ4569" s="16" t="str">
        <f t="shared" si="285"/>
        <v>('".DB::select("SELECT id_status FROM `status` WHERE `element_type` = 'task' AND status_type = 'client' AND name ='CONFIRMED'")[0]-&gt;id_status."',4568,1),</v>
      </c>
      <c r="AK4569" s="16" t="str">
        <f t="shared" si="286"/>
        <v/>
      </c>
      <c r="AL4569" s="16" t="str">
        <f t="shared" si="287"/>
        <v/>
      </c>
    </row>
    <row r="4570" spans="1:38" x14ac:dyDescent="0.25">
      <c r="A4570" s="16" t="s">
        <v>959</v>
      </c>
      <c r="B4570" s="16" t="s">
        <v>3139</v>
      </c>
      <c r="C4570" s="16" t="s">
        <v>27</v>
      </c>
      <c r="D4570" s="16" t="s">
        <v>349</v>
      </c>
      <c r="E4570" s="16" t="s">
        <v>1276</v>
      </c>
      <c r="F4570" s="16" t="s">
        <v>77</v>
      </c>
      <c r="G4570" s="16" t="s">
        <v>82</v>
      </c>
      <c r="H4570" s="16" t="s">
        <v>1010</v>
      </c>
      <c r="I4570" s="16" t="s">
        <v>65</v>
      </c>
      <c r="J4570" s="16" t="s">
        <v>65</v>
      </c>
      <c r="M4570" s="16" t="s">
        <v>315</v>
      </c>
      <c r="N4570" s="7">
        <v>45382</v>
      </c>
      <c r="O4570" s="9">
        <v>45382</v>
      </c>
      <c r="P4570" t="s">
        <v>3130</v>
      </c>
      <c r="Q4570">
        <v>1</v>
      </c>
      <c r="R4570">
        <v>134</v>
      </c>
      <c r="S4570">
        <v>4</v>
      </c>
      <c r="T4570" t="s">
        <v>4953</v>
      </c>
      <c r="U4570">
        <v>151</v>
      </c>
      <c r="V4570">
        <v>14</v>
      </c>
      <c r="W4570">
        <v>60</v>
      </c>
      <c r="X4570">
        <v>63</v>
      </c>
      <c r="Y4570">
        <v>882</v>
      </c>
      <c r="Z4570">
        <v>30</v>
      </c>
      <c r="AA4570">
        <v>30</v>
      </c>
      <c r="AD4570">
        <v>39</v>
      </c>
      <c r="AE4570">
        <v>4569</v>
      </c>
      <c r="AF4570" s="16" t="s">
        <v>39</v>
      </c>
      <c r="AG4570" s="16"/>
      <c r="AH4570" s="16"/>
      <c r="AI4570" s="16" t="str">
        <f t="shared" si="284"/>
        <v>(151,4,14,60,63,882,30, null, 39, 'L500 2025 UK',2025, '2024-03-31','2024-03-31','".Carbon::now()."','".Carbon::now()."'),</v>
      </c>
      <c r="AJ4570" s="16" t="str">
        <f t="shared" si="285"/>
        <v>('".DB::select("SELECT id_status FROM `status` WHERE `element_type` = 'task' AND status_type = 'client' AND name ='CONFIRMED'")[0]-&gt;id_status."',4569,1),</v>
      </c>
      <c r="AK4570" s="16" t="str">
        <f t="shared" si="286"/>
        <v/>
      </c>
      <c r="AL4570" s="16" t="str">
        <f t="shared" si="287"/>
        <v/>
      </c>
    </row>
    <row r="4571" spans="1:38" x14ac:dyDescent="0.25">
      <c r="A4571" s="16" t="s">
        <v>959</v>
      </c>
      <c r="B4571" s="16" t="s">
        <v>3139</v>
      </c>
      <c r="C4571" s="16" t="s">
        <v>27</v>
      </c>
      <c r="D4571" s="16" t="s">
        <v>349</v>
      </c>
      <c r="E4571" s="16" t="s">
        <v>1276</v>
      </c>
      <c r="F4571" s="16" t="s">
        <v>77</v>
      </c>
      <c r="G4571" s="16" t="s">
        <v>82</v>
      </c>
      <c r="H4571" s="16" t="s">
        <v>615</v>
      </c>
      <c r="I4571" s="16" t="s">
        <v>65</v>
      </c>
      <c r="J4571" s="16" t="s">
        <v>482</v>
      </c>
      <c r="M4571" s="16" t="s">
        <v>315</v>
      </c>
      <c r="N4571" s="7">
        <v>45382</v>
      </c>
      <c r="O4571" s="9">
        <v>45382</v>
      </c>
      <c r="P4571" t="s">
        <v>3130</v>
      </c>
      <c r="Q4571">
        <v>1</v>
      </c>
      <c r="R4571">
        <v>134</v>
      </c>
      <c r="S4571">
        <v>4</v>
      </c>
      <c r="T4571" t="s">
        <v>4953</v>
      </c>
      <c r="U4571">
        <v>151</v>
      </c>
      <c r="V4571">
        <v>14</v>
      </c>
      <c r="W4571">
        <v>60</v>
      </c>
      <c r="X4571">
        <v>63</v>
      </c>
      <c r="Y4571">
        <v>886</v>
      </c>
      <c r="Z4571">
        <v>30</v>
      </c>
      <c r="AA4571">
        <v>34</v>
      </c>
      <c r="AD4571">
        <v>39</v>
      </c>
      <c r="AE4571">
        <v>4570</v>
      </c>
      <c r="AF4571" s="16" t="s">
        <v>39</v>
      </c>
      <c r="AG4571" s="16"/>
      <c r="AH4571" s="16"/>
      <c r="AI4571" s="16" t="str">
        <f t="shared" si="284"/>
        <v>(151,4,14,60,63,886,34, null, 39, 'L500 2025 UK',2025, '2024-03-31','2024-03-31','".Carbon::now()."','".Carbon::now()."'),</v>
      </c>
      <c r="AJ4571" s="16" t="str">
        <f t="shared" si="285"/>
        <v>('".DB::select("SELECT id_status FROM `status` WHERE `element_type` = 'task' AND status_type = 'client' AND name ='CONFIRMED'")[0]-&gt;id_status."',4570,1),</v>
      </c>
      <c r="AK4571" s="16" t="str">
        <f t="shared" si="286"/>
        <v/>
      </c>
      <c r="AL4571" s="16" t="str">
        <f t="shared" si="287"/>
        <v/>
      </c>
    </row>
    <row r="4572" spans="1:38" x14ac:dyDescent="0.25">
      <c r="A4572" s="16" t="s">
        <v>959</v>
      </c>
      <c r="B4572" s="16" t="s">
        <v>3139</v>
      </c>
      <c r="C4572" s="16" t="s">
        <v>27</v>
      </c>
      <c r="D4572" s="16" t="s">
        <v>349</v>
      </c>
      <c r="E4572" s="16" t="s">
        <v>1276</v>
      </c>
      <c r="F4572" s="16" t="s">
        <v>77</v>
      </c>
      <c r="G4572" s="16" t="s">
        <v>82</v>
      </c>
      <c r="H4572" s="16" t="s">
        <v>3563</v>
      </c>
      <c r="I4572" s="16" t="s">
        <v>65</v>
      </c>
      <c r="J4572" s="16" t="s">
        <v>482</v>
      </c>
      <c r="M4572" s="16" t="s">
        <v>315</v>
      </c>
      <c r="N4572" s="7">
        <v>45382</v>
      </c>
      <c r="O4572" s="9">
        <v>45382</v>
      </c>
      <c r="P4572" t="s">
        <v>3130</v>
      </c>
      <c r="Q4572">
        <v>1</v>
      </c>
      <c r="R4572">
        <v>134</v>
      </c>
      <c r="S4572">
        <v>4</v>
      </c>
      <c r="T4572" t="s">
        <v>4953</v>
      </c>
      <c r="U4572">
        <v>151</v>
      </c>
      <c r="V4572">
        <v>14</v>
      </c>
      <c r="W4572">
        <v>60</v>
      </c>
      <c r="X4572">
        <v>63</v>
      </c>
      <c r="Y4572">
        <v>893</v>
      </c>
      <c r="Z4572">
        <v>30</v>
      </c>
      <c r="AA4572">
        <v>34</v>
      </c>
      <c r="AD4572">
        <v>39</v>
      </c>
      <c r="AE4572">
        <v>4571</v>
      </c>
      <c r="AF4572" s="16" t="s">
        <v>39</v>
      </c>
      <c r="AG4572" s="16"/>
      <c r="AH4572" s="16"/>
      <c r="AI4572" s="16" t="str">
        <f t="shared" si="284"/>
        <v>(151,4,14,60,63,893,34, null, 39, 'L500 2025 UK',2025, '2024-03-31','2024-03-31','".Carbon::now()."','".Carbon::now()."'),</v>
      </c>
      <c r="AJ4572" s="16" t="str">
        <f t="shared" si="285"/>
        <v>('".DB::select("SELECT id_status FROM `status` WHERE `element_type` = 'task' AND status_type = 'client' AND name ='CONFIRMED'")[0]-&gt;id_status."',4571,1),</v>
      </c>
      <c r="AK4572" s="16" t="str">
        <f t="shared" si="286"/>
        <v/>
      </c>
      <c r="AL4572" s="16" t="str">
        <f t="shared" si="287"/>
        <v/>
      </c>
    </row>
    <row r="4573" spans="1:38" x14ac:dyDescent="0.25">
      <c r="A4573" s="16" t="s">
        <v>4702</v>
      </c>
      <c r="B4573" s="16" t="s">
        <v>3139</v>
      </c>
      <c r="C4573" s="16" t="s">
        <v>291</v>
      </c>
      <c r="D4573" s="16" t="s">
        <v>28</v>
      </c>
      <c r="E4573" s="16" t="s">
        <v>532</v>
      </c>
      <c r="F4573" s="16" t="s">
        <v>1000</v>
      </c>
      <c r="G4573" s="16" t="s">
        <v>106</v>
      </c>
      <c r="H4573" s="16" t="s">
        <v>4703</v>
      </c>
      <c r="I4573" s="16" t="s">
        <v>94</v>
      </c>
      <c r="J4573" s="16" t="s">
        <v>36</v>
      </c>
      <c r="M4573" s="16" t="s">
        <v>37</v>
      </c>
      <c r="N4573" s="7"/>
      <c r="O4573" s="9">
        <v>45230</v>
      </c>
      <c r="P4573" t="s">
        <v>1181</v>
      </c>
      <c r="Q4573">
        <v>1</v>
      </c>
      <c r="R4573">
        <v>135</v>
      </c>
      <c r="S4573">
        <v>1</v>
      </c>
      <c r="T4573" t="s">
        <v>5020</v>
      </c>
      <c r="U4573">
        <v>257</v>
      </c>
      <c r="V4573">
        <v>11</v>
      </c>
      <c r="W4573">
        <v>46</v>
      </c>
      <c r="X4573">
        <v>115</v>
      </c>
      <c r="Y4573">
        <v>483</v>
      </c>
      <c r="Z4573">
        <v>33</v>
      </c>
      <c r="AA4573">
        <v>19</v>
      </c>
      <c r="AD4573">
        <v>42</v>
      </c>
      <c r="AE4573">
        <v>4572</v>
      </c>
      <c r="AF4573" s="16" t="s">
        <v>39</v>
      </c>
      <c r="AG4573" s="16"/>
      <c r="AH4573" s="16"/>
      <c r="AI4573" s="16" t="str">
        <f t="shared" si="284"/>
        <v>(257,1,11,46,115,483,19, null, 42, 'IP Stars 2024 USA',2024, '2023-10-31','2023-10-31','".Carbon::now()."','".Carbon::now()."'),</v>
      </c>
      <c r="AJ4573" s="16" t="str">
        <f t="shared" si="285"/>
        <v>('".DB::select("SELECT id_status FROM `status` WHERE `element_type` = 'task' AND status_type = 'client' AND name ='CONFIRMED'")[0]-&gt;id_status."',4572,1),</v>
      </c>
      <c r="AK4573" s="16" t="str">
        <f t="shared" si="286"/>
        <v/>
      </c>
      <c r="AL4573" s="16" t="str">
        <f t="shared" si="287"/>
        <v/>
      </c>
    </row>
    <row r="4574" spans="1:38" x14ac:dyDescent="0.25">
      <c r="A4574" s="16" t="s">
        <v>4702</v>
      </c>
      <c r="B4574" s="16" t="s">
        <v>3139</v>
      </c>
      <c r="C4574" s="16" t="s">
        <v>27</v>
      </c>
      <c r="D4574" s="16" t="s">
        <v>28</v>
      </c>
      <c r="E4574" s="16" t="s">
        <v>393</v>
      </c>
      <c r="F4574" s="16" t="s">
        <v>106</v>
      </c>
      <c r="G4574" s="16" t="s">
        <v>106</v>
      </c>
      <c r="H4574" s="16" t="s">
        <v>3567</v>
      </c>
      <c r="I4574" s="16" t="s">
        <v>94</v>
      </c>
      <c r="J4574" s="16" t="s">
        <v>36</v>
      </c>
      <c r="M4574" s="16" t="s">
        <v>37</v>
      </c>
      <c r="N4574" s="7">
        <v>45247</v>
      </c>
      <c r="O4574" s="9">
        <v>45247</v>
      </c>
      <c r="P4574" t="s">
        <v>1209</v>
      </c>
      <c r="Q4574">
        <v>1</v>
      </c>
      <c r="R4574">
        <v>135</v>
      </c>
      <c r="S4574">
        <v>1</v>
      </c>
      <c r="T4574" t="s">
        <v>5020</v>
      </c>
      <c r="U4574">
        <v>257</v>
      </c>
      <c r="V4574">
        <v>14</v>
      </c>
      <c r="W4574">
        <v>61</v>
      </c>
      <c r="X4574">
        <v>115</v>
      </c>
      <c r="Y4574">
        <v>542</v>
      </c>
      <c r="Z4574">
        <v>33</v>
      </c>
      <c r="AA4574">
        <v>19</v>
      </c>
      <c r="AD4574">
        <v>42</v>
      </c>
      <c r="AE4574">
        <v>4573</v>
      </c>
      <c r="AF4574" s="16" t="s">
        <v>39</v>
      </c>
      <c r="AG4574" s="16"/>
      <c r="AH4574" s="16"/>
      <c r="AI4574" s="16" t="str">
        <f t="shared" si="284"/>
        <v>(257,1,14,61,115,542,19, null, 42, 'L500 2024 USA',2024, '2023-11-17','2023-11-17','".Carbon::now()."','".Carbon::now()."'),</v>
      </c>
      <c r="AJ4574" s="16" t="str">
        <f t="shared" si="285"/>
        <v>('".DB::select("SELECT id_status FROM `status` WHERE `element_type` = 'task' AND status_type = 'client' AND name ='CONFIRMED'")[0]-&gt;id_status."',4573,1),</v>
      </c>
      <c r="AK4574" s="16" t="str">
        <f t="shared" si="286"/>
        <v/>
      </c>
      <c r="AL4574" s="16" t="str">
        <f t="shared" si="287"/>
        <v/>
      </c>
    </row>
    <row r="4575" spans="1:38" x14ac:dyDescent="0.25">
      <c r="A4575" s="16" t="s">
        <v>4702</v>
      </c>
      <c r="B4575" s="16" t="s">
        <v>3139</v>
      </c>
      <c r="C4575" s="16" t="s">
        <v>27</v>
      </c>
      <c r="D4575" s="16" t="s">
        <v>28</v>
      </c>
      <c r="E4575" s="16" t="s">
        <v>393</v>
      </c>
      <c r="F4575" s="16" t="s">
        <v>106</v>
      </c>
      <c r="G4575" s="16" t="s">
        <v>106</v>
      </c>
      <c r="H4575" s="16" t="s">
        <v>4705</v>
      </c>
      <c r="I4575" s="16" t="s">
        <v>94</v>
      </c>
      <c r="J4575" s="16" t="s">
        <v>36</v>
      </c>
      <c r="M4575" s="16" t="s">
        <v>37</v>
      </c>
      <c r="N4575" s="7">
        <v>45247</v>
      </c>
      <c r="O4575" s="9">
        <v>45247</v>
      </c>
      <c r="P4575" t="s">
        <v>1209</v>
      </c>
      <c r="Q4575">
        <v>1</v>
      </c>
      <c r="R4575">
        <v>135</v>
      </c>
      <c r="S4575">
        <v>1</v>
      </c>
      <c r="T4575" t="s">
        <v>5020</v>
      </c>
      <c r="U4575">
        <v>257</v>
      </c>
      <c r="V4575">
        <v>14</v>
      </c>
      <c r="W4575">
        <v>61</v>
      </c>
      <c r="X4575">
        <v>115</v>
      </c>
      <c r="Y4575">
        <v>543</v>
      </c>
      <c r="Z4575">
        <v>33</v>
      </c>
      <c r="AA4575">
        <v>19</v>
      </c>
      <c r="AD4575">
        <v>42</v>
      </c>
      <c r="AE4575">
        <v>4574</v>
      </c>
      <c r="AF4575" s="16" t="s">
        <v>39</v>
      </c>
      <c r="AG4575" s="16"/>
      <c r="AH4575" s="16"/>
      <c r="AI4575" s="16" t="str">
        <f t="shared" si="284"/>
        <v>(257,1,14,61,115,543,19, null, 42, 'L500 2024 USA',2024, '2023-11-17','2023-11-17','".Carbon::now()."','".Carbon::now()."'),</v>
      </c>
      <c r="AJ4575" s="16" t="str">
        <f t="shared" si="285"/>
        <v>('".DB::select("SELECT id_status FROM `status` WHERE `element_type` = 'task' AND status_type = 'client' AND name ='CONFIRMED'")[0]-&gt;id_status."',4574,1),</v>
      </c>
      <c r="AK4575" s="16" t="str">
        <f t="shared" si="286"/>
        <v/>
      </c>
      <c r="AL4575" s="16" t="str">
        <f t="shared" si="287"/>
        <v/>
      </c>
    </row>
    <row r="4576" spans="1:38" x14ac:dyDescent="0.25">
      <c r="A4576" s="16" t="s">
        <v>4702</v>
      </c>
      <c r="B4576" s="16" t="s">
        <v>3139</v>
      </c>
      <c r="C4576" s="16" t="s">
        <v>27</v>
      </c>
      <c r="D4576" s="16" t="s">
        <v>28</v>
      </c>
      <c r="E4576" s="16" t="s">
        <v>393</v>
      </c>
      <c r="F4576" s="16" t="s">
        <v>106</v>
      </c>
      <c r="G4576" s="16" t="s">
        <v>106</v>
      </c>
      <c r="H4576" s="16" t="s">
        <v>533</v>
      </c>
      <c r="I4576" s="16" t="s">
        <v>94</v>
      </c>
      <c r="J4576" s="16" t="s">
        <v>36</v>
      </c>
      <c r="M4576" s="16" t="s">
        <v>37</v>
      </c>
      <c r="N4576" s="7">
        <v>45247</v>
      </c>
      <c r="O4576" s="9">
        <v>45247</v>
      </c>
      <c r="P4576" t="s">
        <v>1209</v>
      </c>
      <c r="Q4576">
        <v>1</v>
      </c>
      <c r="R4576">
        <v>135</v>
      </c>
      <c r="S4576">
        <v>1</v>
      </c>
      <c r="T4576" t="s">
        <v>5020</v>
      </c>
      <c r="U4576">
        <v>257</v>
      </c>
      <c r="V4576">
        <v>14</v>
      </c>
      <c r="W4576">
        <v>61</v>
      </c>
      <c r="X4576">
        <v>115</v>
      </c>
      <c r="Y4576">
        <v>571</v>
      </c>
      <c r="Z4576">
        <v>33</v>
      </c>
      <c r="AA4576">
        <v>19</v>
      </c>
      <c r="AD4576">
        <v>42</v>
      </c>
      <c r="AE4576">
        <v>4575</v>
      </c>
      <c r="AF4576" s="16" t="s">
        <v>39</v>
      </c>
      <c r="AG4576" s="16"/>
      <c r="AH4576" s="16"/>
      <c r="AI4576" s="16" t="str">
        <f t="shared" si="284"/>
        <v>(257,1,14,61,115,571,19, null, 42, 'L500 2024 USA',2024, '2023-11-17','2023-11-17','".Carbon::now()."','".Carbon::now()."'),</v>
      </c>
      <c r="AJ4576" s="16" t="str">
        <f t="shared" si="285"/>
        <v>('".DB::select("SELECT id_status FROM `status` WHERE `element_type` = 'task' AND status_type = 'client' AND name ='CONFIRMED'")[0]-&gt;id_status."',4575,1),</v>
      </c>
      <c r="AK4576" s="16" t="str">
        <f t="shared" si="286"/>
        <v/>
      </c>
      <c r="AL4576" s="16" t="str">
        <f t="shared" si="287"/>
        <v/>
      </c>
    </row>
    <row r="4577" spans="1:38" x14ac:dyDescent="0.25">
      <c r="A4577" s="16" t="s">
        <v>4702</v>
      </c>
      <c r="B4577" s="16" t="s">
        <v>3139</v>
      </c>
      <c r="C4577" s="16" t="s">
        <v>27</v>
      </c>
      <c r="D4577" s="16" t="s">
        <v>28</v>
      </c>
      <c r="E4577" s="16" t="s">
        <v>393</v>
      </c>
      <c r="F4577" s="16" t="s">
        <v>106</v>
      </c>
      <c r="G4577" s="16" t="s">
        <v>106</v>
      </c>
      <c r="H4577" s="16" t="s">
        <v>441</v>
      </c>
      <c r="I4577" s="16" t="s">
        <v>94</v>
      </c>
      <c r="J4577" s="16" t="s">
        <v>36</v>
      </c>
      <c r="M4577" s="16" t="s">
        <v>37</v>
      </c>
      <c r="N4577" s="7">
        <v>45247</v>
      </c>
      <c r="O4577" s="9">
        <v>45247</v>
      </c>
      <c r="P4577" t="s">
        <v>1209</v>
      </c>
      <c r="Q4577">
        <v>1</v>
      </c>
      <c r="R4577">
        <v>135</v>
      </c>
      <c r="S4577">
        <v>1</v>
      </c>
      <c r="T4577" t="s">
        <v>5020</v>
      </c>
      <c r="U4577">
        <v>257</v>
      </c>
      <c r="V4577">
        <v>14</v>
      </c>
      <c r="W4577">
        <v>61</v>
      </c>
      <c r="X4577">
        <v>115</v>
      </c>
      <c r="Y4577">
        <v>695</v>
      </c>
      <c r="Z4577">
        <v>33</v>
      </c>
      <c r="AA4577">
        <v>19</v>
      </c>
      <c r="AD4577">
        <v>42</v>
      </c>
      <c r="AE4577">
        <v>4576</v>
      </c>
      <c r="AF4577" s="16" t="s">
        <v>39</v>
      </c>
      <c r="AG4577" s="16"/>
      <c r="AH4577" s="16"/>
      <c r="AI4577" s="16" t="str">
        <f t="shared" si="284"/>
        <v>(257,1,14,61,115,695,19, null, 42, 'L500 2024 USA',2024, '2023-11-17','2023-11-17','".Carbon::now()."','".Carbon::now()."'),</v>
      </c>
      <c r="AJ4577" s="16" t="str">
        <f t="shared" si="285"/>
        <v>('".DB::select("SELECT id_status FROM `status` WHERE `element_type` = 'task' AND status_type = 'client' AND name ='CONFIRMED'")[0]-&gt;id_status."',4576,1),</v>
      </c>
      <c r="AK4577" s="16" t="str">
        <f t="shared" si="286"/>
        <v/>
      </c>
      <c r="AL4577" s="16" t="str">
        <f t="shared" si="287"/>
        <v/>
      </c>
    </row>
    <row r="4578" spans="1:38" x14ac:dyDescent="0.25">
      <c r="A4578" s="16" t="s">
        <v>4702</v>
      </c>
      <c r="B4578" s="16" t="s">
        <v>3139</v>
      </c>
      <c r="C4578" s="16" t="s">
        <v>27</v>
      </c>
      <c r="D4578" s="16" t="s">
        <v>28</v>
      </c>
      <c r="E4578" s="16" t="s">
        <v>393</v>
      </c>
      <c r="F4578" s="16" t="s">
        <v>106</v>
      </c>
      <c r="G4578" s="16" t="s">
        <v>106</v>
      </c>
      <c r="H4578" s="16" t="s">
        <v>448</v>
      </c>
      <c r="I4578" s="16" t="s">
        <v>94</v>
      </c>
      <c r="J4578" s="16" t="s">
        <v>36</v>
      </c>
      <c r="M4578" s="16" t="s">
        <v>37</v>
      </c>
      <c r="N4578" s="7">
        <v>45247</v>
      </c>
      <c r="O4578" s="9">
        <v>45247</v>
      </c>
      <c r="P4578" t="s">
        <v>1209</v>
      </c>
      <c r="Q4578">
        <v>1</v>
      </c>
      <c r="R4578">
        <v>135</v>
      </c>
      <c r="S4578">
        <v>1</v>
      </c>
      <c r="T4578" t="s">
        <v>5020</v>
      </c>
      <c r="U4578">
        <v>257</v>
      </c>
      <c r="V4578">
        <v>14</v>
      </c>
      <c r="W4578">
        <v>61</v>
      </c>
      <c r="X4578">
        <v>115</v>
      </c>
      <c r="Y4578">
        <v>787</v>
      </c>
      <c r="Z4578">
        <v>33</v>
      </c>
      <c r="AA4578">
        <v>19</v>
      </c>
      <c r="AD4578">
        <v>42</v>
      </c>
      <c r="AE4578">
        <v>4577</v>
      </c>
      <c r="AF4578" s="16" t="s">
        <v>39</v>
      </c>
      <c r="AG4578" s="16"/>
      <c r="AH4578" s="16"/>
      <c r="AI4578" s="16" t="str">
        <f t="shared" si="284"/>
        <v>(257,1,14,61,115,787,19, null, 42, 'L500 2024 USA',2024, '2023-11-17','2023-11-17','".Carbon::now()."','".Carbon::now()."'),</v>
      </c>
      <c r="AJ4578" s="16" t="str">
        <f t="shared" si="285"/>
        <v>('".DB::select("SELECT id_status FROM `status` WHERE `element_type` = 'task' AND status_type = 'client' AND name ='CONFIRMED'")[0]-&gt;id_status."',4577,1),</v>
      </c>
      <c r="AK4578" s="16" t="str">
        <f t="shared" si="286"/>
        <v/>
      </c>
      <c r="AL4578" s="16" t="str">
        <f t="shared" si="287"/>
        <v/>
      </c>
    </row>
    <row r="4579" spans="1:38" x14ac:dyDescent="0.25">
      <c r="A4579" s="16" t="s">
        <v>4702</v>
      </c>
      <c r="B4579" s="16" t="s">
        <v>3139</v>
      </c>
      <c r="C4579" s="16" t="s">
        <v>27</v>
      </c>
      <c r="D4579" s="16" t="s">
        <v>28</v>
      </c>
      <c r="E4579" s="16" t="s">
        <v>393</v>
      </c>
      <c r="F4579" s="16" t="s">
        <v>106</v>
      </c>
      <c r="G4579" s="16" t="s">
        <v>106</v>
      </c>
      <c r="H4579" s="16" t="s">
        <v>922</v>
      </c>
      <c r="I4579" s="16" t="s">
        <v>94</v>
      </c>
      <c r="J4579" s="16" t="s">
        <v>36</v>
      </c>
      <c r="M4579" s="16" t="s">
        <v>37</v>
      </c>
      <c r="N4579" s="7">
        <v>45247</v>
      </c>
      <c r="O4579" s="9">
        <v>45247</v>
      </c>
      <c r="P4579" t="s">
        <v>1209</v>
      </c>
      <c r="Q4579">
        <v>1</v>
      </c>
      <c r="R4579">
        <v>135</v>
      </c>
      <c r="S4579">
        <v>1</v>
      </c>
      <c r="T4579" t="s">
        <v>5020</v>
      </c>
      <c r="U4579">
        <v>257</v>
      </c>
      <c r="V4579">
        <v>14</v>
      </c>
      <c r="W4579">
        <v>61</v>
      </c>
      <c r="X4579">
        <v>115</v>
      </c>
      <c r="Y4579">
        <v>883</v>
      </c>
      <c r="Z4579">
        <v>33</v>
      </c>
      <c r="AA4579">
        <v>19</v>
      </c>
      <c r="AD4579">
        <v>42</v>
      </c>
      <c r="AE4579">
        <v>4578</v>
      </c>
      <c r="AF4579" s="16" t="s">
        <v>39</v>
      </c>
      <c r="AG4579" s="16"/>
      <c r="AH4579" s="16"/>
      <c r="AI4579" s="16" t="str">
        <f t="shared" si="284"/>
        <v>(257,1,14,61,115,883,19, null, 42, 'L500 2024 USA',2024, '2023-11-17','2023-11-17','".Carbon::now()."','".Carbon::now()."'),</v>
      </c>
      <c r="AJ4579" s="16" t="str">
        <f t="shared" si="285"/>
        <v>('".DB::select("SELECT id_status FROM `status` WHERE `element_type` = 'task' AND status_type = 'client' AND name ='CONFIRMED'")[0]-&gt;id_status."',4578,1),</v>
      </c>
      <c r="AK4579" s="16" t="str">
        <f t="shared" si="286"/>
        <v/>
      </c>
      <c r="AL4579" s="16" t="str">
        <f t="shared" si="287"/>
        <v/>
      </c>
    </row>
    <row r="4580" spans="1:38" x14ac:dyDescent="0.25">
      <c r="A4580" s="16" t="s">
        <v>4702</v>
      </c>
      <c r="B4580" s="16" t="s">
        <v>3139</v>
      </c>
      <c r="C4580" s="16" t="s">
        <v>27</v>
      </c>
      <c r="D4580" s="16" t="s">
        <v>28</v>
      </c>
      <c r="E4580" s="16" t="s">
        <v>393</v>
      </c>
      <c r="F4580" s="16" t="s">
        <v>106</v>
      </c>
      <c r="G4580" s="16" t="s">
        <v>106</v>
      </c>
      <c r="H4580" s="16" t="s">
        <v>453</v>
      </c>
      <c r="I4580" s="16" t="s">
        <v>94</v>
      </c>
      <c r="J4580" s="16" t="s">
        <v>36</v>
      </c>
      <c r="M4580" s="16" t="s">
        <v>37</v>
      </c>
      <c r="N4580" s="7">
        <v>45247</v>
      </c>
      <c r="O4580" s="9">
        <v>45247</v>
      </c>
      <c r="P4580" t="s">
        <v>1209</v>
      </c>
      <c r="Q4580">
        <v>1</v>
      </c>
      <c r="R4580">
        <v>135</v>
      </c>
      <c r="S4580">
        <v>1</v>
      </c>
      <c r="T4580" t="s">
        <v>5020</v>
      </c>
      <c r="U4580">
        <v>257</v>
      </c>
      <c r="V4580">
        <v>14</v>
      </c>
      <c r="W4580">
        <v>61</v>
      </c>
      <c r="X4580">
        <v>115</v>
      </c>
      <c r="Y4580">
        <v>884</v>
      </c>
      <c r="Z4580">
        <v>33</v>
      </c>
      <c r="AA4580">
        <v>19</v>
      </c>
      <c r="AD4580">
        <v>42</v>
      </c>
      <c r="AE4580">
        <v>4579</v>
      </c>
      <c r="AF4580" s="16" t="s">
        <v>39</v>
      </c>
      <c r="AG4580" s="16"/>
      <c r="AH4580" s="16"/>
      <c r="AI4580" s="16" t="str">
        <f t="shared" si="284"/>
        <v>(257,1,14,61,115,884,19, null, 42, 'L500 2024 USA',2024, '2023-11-17','2023-11-17','".Carbon::now()."','".Carbon::now()."'),</v>
      </c>
      <c r="AJ4580" s="16" t="str">
        <f t="shared" si="285"/>
        <v>('".DB::select("SELECT id_status FROM `status` WHERE `element_type` = 'task' AND status_type = 'client' AND name ='CONFIRMED'")[0]-&gt;id_status."',4579,1),</v>
      </c>
      <c r="AK4580" s="16" t="str">
        <f t="shared" si="286"/>
        <v/>
      </c>
      <c r="AL4580" s="16" t="str">
        <f t="shared" si="287"/>
        <v/>
      </c>
    </row>
    <row r="4581" spans="1:38" x14ac:dyDescent="0.25">
      <c r="A4581" s="16" t="s">
        <v>1023</v>
      </c>
      <c r="B4581" s="16" t="s">
        <v>26</v>
      </c>
      <c r="C4581" s="16" t="s">
        <v>41</v>
      </c>
      <c r="D4581" s="16" t="s">
        <v>28</v>
      </c>
      <c r="E4581" s="16" t="s">
        <v>42</v>
      </c>
      <c r="F4581" s="16" t="s">
        <v>43</v>
      </c>
      <c r="G4581" s="16" t="s">
        <v>44</v>
      </c>
      <c r="H4581" s="16" t="s">
        <v>177</v>
      </c>
      <c r="I4581" s="16" t="s">
        <v>35</v>
      </c>
      <c r="J4581" s="16" t="s">
        <v>35</v>
      </c>
      <c r="M4581" s="16" t="s">
        <v>96</v>
      </c>
      <c r="N4581" s="7">
        <v>44845</v>
      </c>
      <c r="O4581" s="9">
        <v>44845</v>
      </c>
      <c r="P4581" t="s">
        <v>1194</v>
      </c>
      <c r="Q4581">
        <v>1</v>
      </c>
      <c r="R4581">
        <v>136</v>
      </c>
      <c r="S4581">
        <v>5</v>
      </c>
      <c r="T4581" t="s">
        <v>2988</v>
      </c>
      <c r="U4581">
        <v>93</v>
      </c>
      <c r="V4581">
        <v>2</v>
      </c>
      <c r="W4581">
        <v>17</v>
      </c>
      <c r="X4581">
        <v>90</v>
      </c>
      <c r="Y4581">
        <v>113</v>
      </c>
      <c r="Z4581">
        <v>20</v>
      </c>
      <c r="AA4581">
        <v>20</v>
      </c>
      <c r="AD4581">
        <v>18</v>
      </c>
      <c r="AE4581">
        <v>4580</v>
      </c>
      <c r="AF4581" s="16" t="s">
        <v>39</v>
      </c>
      <c r="AG4581" s="16"/>
      <c r="AH4581" s="16"/>
      <c r="AI4581" s="16" t="str">
        <f t="shared" si="284"/>
        <v>(93,5,2,17,90,113,20, null, 18, 'Chambers 2024 Latin America',2024, '2022-10-11','2022-10-11','".Carbon::now()."','".Carbon::now()."'),</v>
      </c>
      <c r="AJ4581" s="16" t="str">
        <f t="shared" si="285"/>
        <v>('".DB::select("SELECT id_status FROM `status` WHERE `element_type` = 'task' AND status_type = 'client' AND name ='CONFIRMED'")[0]-&gt;id_status."',4580,1),</v>
      </c>
      <c r="AK4581" s="16" t="str">
        <f t="shared" si="286"/>
        <v/>
      </c>
      <c r="AL4581" s="16" t="str">
        <f t="shared" si="287"/>
        <v/>
      </c>
    </row>
    <row r="4582" spans="1:38" x14ac:dyDescent="0.25">
      <c r="A4582" s="16" t="s">
        <v>1023</v>
      </c>
      <c r="B4582" s="16" t="s">
        <v>26</v>
      </c>
      <c r="C4582" s="16" t="s">
        <v>41</v>
      </c>
      <c r="D4582" s="16" t="s">
        <v>28</v>
      </c>
      <c r="E4582" s="16" t="s">
        <v>42</v>
      </c>
      <c r="F4582" s="16" t="s">
        <v>43</v>
      </c>
      <c r="G4582" s="16" t="s">
        <v>44</v>
      </c>
      <c r="H4582" s="16" t="s">
        <v>45</v>
      </c>
      <c r="I4582" s="16" t="s">
        <v>35</v>
      </c>
      <c r="J4582" s="16" t="s">
        <v>35</v>
      </c>
      <c r="M4582" s="16" t="s">
        <v>96</v>
      </c>
      <c r="N4582" s="7">
        <v>44845</v>
      </c>
      <c r="O4582" s="9">
        <v>44845</v>
      </c>
      <c r="P4582" t="s">
        <v>1194</v>
      </c>
      <c r="Q4582">
        <v>1</v>
      </c>
      <c r="R4582">
        <v>136</v>
      </c>
      <c r="S4582">
        <v>5</v>
      </c>
      <c r="T4582" t="s">
        <v>2988</v>
      </c>
      <c r="U4582">
        <v>93</v>
      </c>
      <c r="V4582">
        <v>2</v>
      </c>
      <c r="W4582">
        <v>17</v>
      </c>
      <c r="X4582">
        <v>90</v>
      </c>
      <c r="Y4582">
        <v>122</v>
      </c>
      <c r="Z4582">
        <v>20</v>
      </c>
      <c r="AA4582">
        <v>20</v>
      </c>
      <c r="AD4582">
        <v>18</v>
      </c>
      <c r="AE4582">
        <v>4581</v>
      </c>
      <c r="AF4582" s="16" t="s">
        <v>39</v>
      </c>
      <c r="AG4582" s="16"/>
      <c r="AH4582" s="16"/>
      <c r="AI4582" s="16" t="str">
        <f t="shared" si="284"/>
        <v>(93,5,2,17,90,122,20, null, 18, 'Chambers 2024 Latin America',2024, '2022-10-11','2022-10-11','".Carbon::now()."','".Carbon::now()."'),</v>
      </c>
      <c r="AJ4582" s="16" t="str">
        <f t="shared" si="285"/>
        <v>('".DB::select("SELECT id_status FROM `status` WHERE `element_type` = 'task' AND status_type = 'client' AND name ='CONFIRMED'")[0]-&gt;id_status."',4581,1),</v>
      </c>
      <c r="AK4582" s="16" t="str">
        <f t="shared" si="286"/>
        <v/>
      </c>
      <c r="AL4582" s="16" t="str">
        <f t="shared" si="287"/>
        <v/>
      </c>
    </row>
    <row r="4583" spans="1:38" x14ac:dyDescent="0.25">
      <c r="A4583" s="16" t="s">
        <v>1023</v>
      </c>
      <c r="B4583" s="16" t="s">
        <v>26</v>
      </c>
      <c r="C4583" s="16" t="s">
        <v>41</v>
      </c>
      <c r="D4583" s="16" t="s">
        <v>28</v>
      </c>
      <c r="E4583" s="16" t="s">
        <v>42</v>
      </c>
      <c r="F4583" s="16" t="s">
        <v>43</v>
      </c>
      <c r="G4583" s="16" t="s">
        <v>44</v>
      </c>
      <c r="H4583" s="16" t="s">
        <v>181</v>
      </c>
      <c r="I4583" s="16" t="s">
        <v>35</v>
      </c>
      <c r="J4583" s="16" t="s">
        <v>35</v>
      </c>
      <c r="M4583" s="16" t="s">
        <v>96</v>
      </c>
      <c r="N4583" s="7">
        <v>44932</v>
      </c>
      <c r="O4583" s="9">
        <v>44932</v>
      </c>
      <c r="P4583" t="s">
        <v>1182</v>
      </c>
      <c r="Q4583">
        <v>1</v>
      </c>
      <c r="R4583">
        <v>136</v>
      </c>
      <c r="S4583">
        <v>5</v>
      </c>
      <c r="T4583" t="s">
        <v>2988</v>
      </c>
      <c r="U4583">
        <v>93</v>
      </c>
      <c r="V4583">
        <v>2</v>
      </c>
      <c r="W4583">
        <v>17</v>
      </c>
      <c r="X4583">
        <v>90</v>
      </c>
      <c r="Y4583">
        <v>218</v>
      </c>
      <c r="Z4583">
        <v>20</v>
      </c>
      <c r="AA4583">
        <v>20</v>
      </c>
      <c r="AD4583">
        <v>18</v>
      </c>
      <c r="AE4583">
        <v>4582</v>
      </c>
      <c r="AF4583" s="16" t="s">
        <v>39</v>
      </c>
      <c r="AG4583" s="16"/>
      <c r="AH4583" s="16"/>
      <c r="AI4583" s="16" t="str">
        <f t="shared" si="284"/>
        <v>(93,5,2,17,90,218,20, null, 18, 'Chambers 2024 Latin America',2024, '2023-01-06','2023-01-06','".Carbon::now()."','".Carbon::now()."'),</v>
      </c>
      <c r="AJ4583" s="16" t="str">
        <f t="shared" si="285"/>
        <v>('".DB::select("SELECT id_status FROM `status` WHERE `element_type` = 'task' AND status_type = 'client' AND name ='CONFIRMED'")[0]-&gt;id_status."',4582,1),</v>
      </c>
      <c r="AK4583" s="16" t="str">
        <f t="shared" si="286"/>
        <v/>
      </c>
      <c r="AL4583" s="16" t="str">
        <f t="shared" si="287"/>
        <v/>
      </c>
    </row>
    <row r="4584" spans="1:38" x14ac:dyDescent="0.25">
      <c r="A4584" s="16" t="s">
        <v>1023</v>
      </c>
      <c r="B4584" s="16" t="s">
        <v>3139</v>
      </c>
      <c r="C4584" s="16" t="s">
        <v>27</v>
      </c>
      <c r="D4584" s="16" t="s">
        <v>28</v>
      </c>
      <c r="E4584" s="16" t="s">
        <v>46</v>
      </c>
      <c r="F4584" s="16" t="s">
        <v>43</v>
      </c>
      <c r="G4584" s="16" t="s">
        <v>44</v>
      </c>
      <c r="H4584" s="16" t="s">
        <v>708</v>
      </c>
      <c r="I4584" s="16" t="s">
        <v>35</v>
      </c>
      <c r="J4584" s="16" t="s">
        <v>35</v>
      </c>
      <c r="M4584" s="16" t="s">
        <v>96</v>
      </c>
      <c r="N4584" s="7">
        <v>44967</v>
      </c>
      <c r="O4584" s="9">
        <v>44967</v>
      </c>
      <c r="P4584" t="s">
        <v>1197</v>
      </c>
      <c r="Q4584">
        <v>1</v>
      </c>
      <c r="R4584">
        <v>136</v>
      </c>
      <c r="S4584">
        <v>5</v>
      </c>
      <c r="T4584" t="s">
        <v>2988</v>
      </c>
      <c r="U4584">
        <v>93</v>
      </c>
      <c r="V4584">
        <v>14</v>
      </c>
      <c r="W4584">
        <v>59</v>
      </c>
      <c r="X4584">
        <v>90</v>
      </c>
      <c r="Y4584">
        <v>605</v>
      </c>
      <c r="Z4584">
        <v>20</v>
      </c>
      <c r="AA4584">
        <v>20</v>
      </c>
      <c r="AD4584">
        <v>18</v>
      </c>
      <c r="AE4584">
        <v>4583</v>
      </c>
      <c r="AF4584" s="16" t="s">
        <v>39</v>
      </c>
      <c r="AG4584" s="16"/>
      <c r="AH4584" s="16"/>
      <c r="AI4584" s="16" t="str">
        <f t="shared" si="284"/>
        <v>(93,5,14,59,90,605,20, null, 18, 'L500 2024 Latin America',2024, '2023-02-10','2023-02-10','".Carbon::now()."','".Carbon::now()."'),</v>
      </c>
      <c r="AJ4584" s="16" t="str">
        <f t="shared" si="285"/>
        <v>('".DB::select("SELECT id_status FROM `status` WHERE `element_type` = 'task' AND status_type = 'client' AND name ='CONFIRMED'")[0]-&gt;id_status."',4583,1),</v>
      </c>
      <c r="AK4584" s="16" t="str">
        <f t="shared" si="286"/>
        <v/>
      </c>
      <c r="AL4584" s="16" t="str">
        <f t="shared" si="287"/>
        <v/>
      </c>
    </row>
    <row r="4585" spans="1:38" x14ac:dyDescent="0.25">
      <c r="A4585" s="16" t="s">
        <v>1023</v>
      </c>
      <c r="B4585" s="16" t="s">
        <v>3139</v>
      </c>
      <c r="C4585" s="16" t="s">
        <v>27</v>
      </c>
      <c r="D4585" s="16" t="s">
        <v>28</v>
      </c>
      <c r="E4585" s="16" t="s">
        <v>46</v>
      </c>
      <c r="F4585" s="16" t="s">
        <v>43</v>
      </c>
      <c r="G4585" s="16" t="s">
        <v>44</v>
      </c>
      <c r="H4585" s="16" t="s">
        <v>103</v>
      </c>
      <c r="I4585" s="16" t="s">
        <v>35</v>
      </c>
      <c r="J4585" s="16" t="s">
        <v>35</v>
      </c>
      <c r="M4585" s="16" t="s">
        <v>96</v>
      </c>
      <c r="N4585" s="7">
        <v>44967</v>
      </c>
      <c r="O4585" s="9">
        <v>44967</v>
      </c>
      <c r="P4585" t="s">
        <v>1197</v>
      </c>
      <c r="Q4585">
        <v>1</v>
      </c>
      <c r="R4585">
        <v>136</v>
      </c>
      <c r="S4585">
        <v>5</v>
      </c>
      <c r="T4585" t="s">
        <v>2988</v>
      </c>
      <c r="U4585">
        <v>93</v>
      </c>
      <c r="V4585">
        <v>14</v>
      </c>
      <c r="W4585">
        <v>59</v>
      </c>
      <c r="X4585">
        <v>90</v>
      </c>
      <c r="Y4585">
        <v>612</v>
      </c>
      <c r="Z4585">
        <v>20</v>
      </c>
      <c r="AA4585">
        <v>20</v>
      </c>
      <c r="AD4585">
        <v>18</v>
      </c>
      <c r="AE4585">
        <v>4584</v>
      </c>
      <c r="AF4585" s="16" t="s">
        <v>39</v>
      </c>
      <c r="AG4585" s="16"/>
      <c r="AH4585" s="16"/>
      <c r="AI4585" s="16" t="str">
        <f t="shared" si="284"/>
        <v>(93,5,14,59,90,612,20, null, 18, 'L500 2024 Latin America',2024, '2023-02-10','2023-02-10','".Carbon::now()."','".Carbon::now()."'),</v>
      </c>
      <c r="AJ4585" s="16" t="str">
        <f t="shared" si="285"/>
        <v>('".DB::select("SELECT id_status FROM `status` WHERE `element_type` = 'task' AND status_type = 'client' AND name ='CONFIRMED'")[0]-&gt;id_status."',4584,1),</v>
      </c>
      <c r="AK4585" s="16" t="str">
        <f t="shared" si="286"/>
        <v/>
      </c>
      <c r="AL4585" s="16" t="str">
        <f t="shared" si="287"/>
        <v/>
      </c>
    </row>
    <row r="4586" spans="1:38" x14ac:dyDescent="0.25">
      <c r="A4586" s="16" t="s">
        <v>1023</v>
      </c>
      <c r="B4586" s="16" t="s">
        <v>3139</v>
      </c>
      <c r="C4586" s="16" t="s">
        <v>27</v>
      </c>
      <c r="D4586" s="16" t="s">
        <v>28</v>
      </c>
      <c r="E4586" s="16" t="s">
        <v>46</v>
      </c>
      <c r="F4586" s="16" t="s">
        <v>43</v>
      </c>
      <c r="G4586" s="16" t="s">
        <v>44</v>
      </c>
      <c r="H4586" s="16" t="s">
        <v>181</v>
      </c>
      <c r="I4586" s="16" t="s">
        <v>35</v>
      </c>
      <c r="J4586" s="16" t="s">
        <v>35</v>
      </c>
      <c r="M4586" s="16" t="s">
        <v>96</v>
      </c>
      <c r="N4586" s="7">
        <v>44967</v>
      </c>
      <c r="O4586" s="9">
        <v>44967</v>
      </c>
      <c r="P4586" t="s">
        <v>1197</v>
      </c>
      <c r="Q4586">
        <v>1</v>
      </c>
      <c r="R4586">
        <v>136</v>
      </c>
      <c r="S4586">
        <v>5</v>
      </c>
      <c r="T4586" t="s">
        <v>2988</v>
      </c>
      <c r="U4586">
        <v>93</v>
      </c>
      <c r="V4586">
        <v>14</v>
      </c>
      <c r="W4586">
        <v>59</v>
      </c>
      <c r="X4586">
        <v>90</v>
      </c>
      <c r="Y4586">
        <v>718</v>
      </c>
      <c r="Z4586">
        <v>20</v>
      </c>
      <c r="AA4586">
        <v>20</v>
      </c>
      <c r="AD4586">
        <v>18</v>
      </c>
      <c r="AE4586">
        <v>4585</v>
      </c>
      <c r="AF4586" s="16" t="s">
        <v>39</v>
      </c>
      <c r="AG4586" s="16"/>
      <c r="AH4586" s="16"/>
      <c r="AI4586" s="16" t="str">
        <f t="shared" si="284"/>
        <v>(93,5,14,59,90,718,20, null, 18, 'L500 2024 Latin America',2024, '2023-02-10','2023-02-10','".Carbon::now()."','".Carbon::now()."'),</v>
      </c>
      <c r="AJ4586" s="16" t="str">
        <f t="shared" si="285"/>
        <v>('".DB::select("SELECT id_status FROM `status` WHERE `element_type` = 'task' AND status_type = 'client' AND name ='CONFIRMED'")[0]-&gt;id_status."',4585,1),</v>
      </c>
      <c r="AK4586" s="16" t="str">
        <f t="shared" si="286"/>
        <v/>
      </c>
      <c r="AL4586" s="16" t="str">
        <f t="shared" si="287"/>
        <v/>
      </c>
    </row>
    <row r="4587" spans="1:38" x14ac:dyDescent="0.25">
      <c r="A4587" s="16" t="s">
        <v>1023</v>
      </c>
      <c r="B4587" s="16" t="s">
        <v>3139</v>
      </c>
      <c r="C4587" s="16" t="s">
        <v>27</v>
      </c>
      <c r="D4587" s="16" t="s">
        <v>28</v>
      </c>
      <c r="E4587" s="16" t="s">
        <v>46</v>
      </c>
      <c r="F4587" s="16" t="s">
        <v>43</v>
      </c>
      <c r="G4587" s="16" t="s">
        <v>44</v>
      </c>
      <c r="H4587" s="16" t="s">
        <v>199</v>
      </c>
      <c r="I4587" s="16" t="s">
        <v>35</v>
      </c>
      <c r="J4587" s="16" t="s">
        <v>35</v>
      </c>
      <c r="M4587" s="16" t="s">
        <v>96</v>
      </c>
      <c r="N4587" s="7">
        <v>44967</v>
      </c>
      <c r="O4587" s="9">
        <v>44967</v>
      </c>
      <c r="P4587" t="s">
        <v>1197</v>
      </c>
      <c r="Q4587">
        <v>1</v>
      </c>
      <c r="R4587">
        <v>136</v>
      </c>
      <c r="S4587">
        <v>5</v>
      </c>
      <c r="T4587" t="s">
        <v>2988</v>
      </c>
      <c r="U4587">
        <v>93</v>
      </c>
      <c r="V4587">
        <v>14</v>
      </c>
      <c r="W4587">
        <v>59</v>
      </c>
      <c r="X4587">
        <v>90</v>
      </c>
      <c r="Y4587">
        <v>750</v>
      </c>
      <c r="Z4587">
        <v>20</v>
      </c>
      <c r="AA4587">
        <v>20</v>
      </c>
      <c r="AD4587">
        <v>18</v>
      </c>
      <c r="AE4587">
        <v>4586</v>
      </c>
      <c r="AF4587" s="16" t="s">
        <v>39</v>
      </c>
      <c r="AG4587" s="16"/>
      <c r="AH4587" s="16"/>
      <c r="AI4587" s="16" t="str">
        <f t="shared" si="284"/>
        <v>(93,5,14,59,90,750,20, null, 18, 'L500 2024 Latin America',2024, '2023-02-10','2023-02-10','".Carbon::now()."','".Carbon::now()."'),</v>
      </c>
      <c r="AJ4587" s="16" t="str">
        <f t="shared" si="285"/>
        <v>('".DB::select("SELECT id_status FROM `status` WHERE `element_type` = 'task' AND status_type = 'client' AND name ='CONFIRMED'")[0]-&gt;id_status."',4586,1),</v>
      </c>
      <c r="AK4587" s="16" t="str">
        <f t="shared" si="286"/>
        <v/>
      </c>
      <c r="AL4587" s="16" t="str">
        <f t="shared" si="287"/>
        <v/>
      </c>
    </row>
    <row r="4588" spans="1:38" x14ac:dyDescent="0.25">
      <c r="A4588" s="16" t="s">
        <v>1023</v>
      </c>
      <c r="B4588" s="16" t="s">
        <v>26</v>
      </c>
      <c r="C4588" s="16" t="s">
        <v>41</v>
      </c>
      <c r="D4588" s="16" t="s">
        <v>349</v>
      </c>
      <c r="E4588" s="16" t="s">
        <v>350</v>
      </c>
      <c r="F4588" s="16" t="s">
        <v>43</v>
      </c>
      <c r="G4588" s="16" t="s">
        <v>44</v>
      </c>
      <c r="H4588" s="16" t="s">
        <v>177</v>
      </c>
      <c r="I4588" s="16" t="s">
        <v>35</v>
      </c>
      <c r="J4588" s="16" t="s">
        <v>35</v>
      </c>
      <c r="M4588" s="16" t="s">
        <v>96</v>
      </c>
      <c r="N4588" s="7">
        <v>44845</v>
      </c>
      <c r="O4588" s="9">
        <v>45208</v>
      </c>
      <c r="P4588" t="s">
        <v>3105</v>
      </c>
      <c r="Q4588">
        <v>1</v>
      </c>
      <c r="R4588">
        <v>136</v>
      </c>
      <c r="S4588">
        <v>5</v>
      </c>
      <c r="T4588" t="s">
        <v>3056</v>
      </c>
      <c r="U4588">
        <v>220</v>
      </c>
      <c r="V4588">
        <v>2</v>
      </c>
      <c r="W4588">
        <v>17</v>
      </c>
      <c r="X4588">
        <v>90</v>
      </c>
      <c r="Y4588">
        <v>113</v>
      </c>
      <c r="Z4588">
        <v>20</v>
      </c>
      <c r="AA4588">
        <v>20</v>
      </c>
      <c r="AD4588">
        <v>18</v>
      </c>
      <c r="AE4588">
        <v>4587</v>
      </c>
      <c r="AF4588" s="16" t="s">
        <v>39</v>
      </c>
      <c r="AG4588" s="16"/>
      <c r="AH4588" s="16"/>
      <c r="AI4588" s="16" t="str">
        <f t="shared" si="284"/>
        <v>(220,5,2,17,90,113,20, null, 18, 'Chambers 2025 Latin America',2025, '2023-10-09','2023-10-09','".Carbon::now()."','".Carbon::now()."'),</v>
      </c>
      <c r="AJ4588" s="16" t="str">
        <f t="shared" si="285"/>
        <v>('".DB::select("SELECT id_status FROM `status` WHERE `element_type` = 'task' AND status_type = 'client' AND name ='CONFIRMED'")[0]-&gt;id_status."',4587,1),</v>
      </c>
      <c r="AK4588" s="16" t="str">
        <f t="shared" si="286"/>
        <v/>
      </c>
      <c r="AL4588" s="16" t="str">
        <f t="shared" si="287"/>
        <v/>
      </c>
    </row>
    <row r="4589" spans="1:38" x14ac:dyDescent="0.25">
      <c r="A4589" s="16" t="s">
        <v>1023</v>
      </c>
      <c r="B4589" s="16" t="s">
        <v>26</v>
      </c>
      <c r="C4589" s="16" t="s">
        <v>41</v>
      </c>
      <c r="D4589" s="16" t="s">
        <v>349</v>
      </c>
      <c r="E4589" s="16" t="s">
        <v>350</v>
      </c>
      <c r="F4589" s="16" t="s">
        <v>43</v>
      </c>
      <c r="G4589" s="16" t="s">
        <v>44</v>
      </c>
      <c r="H4589" s="16" t="s">
        <v>45</v>
      </c>
      <c r="I4589" s="16" t="s">
        <v>35</v>
      </c>
      <c r="J4589" s="16" t="s">
        <v>35</v>
      </c>
      <c r="M4589" s="16" t="s">
        <v>96</v>
      </c>
      <c r="N4589" s="7">
        <v>44845</v>
      </c>
      <c r="O4589" s="9">
        <v>45208</v>
      </c>
      <c r="P4589" t="s">
        <v>3105</v>
      </c>
      <c r="Q4589">
        <v>1</v>
      </c>
      <c r="R4589">
        <v>136</v>
      </c>
      <c r="S4589">
        <v>5</v>
      </c>
      <c r="T4589" t="s">
        <v>3056</v>
      </c>
      <c r="U4589">
        <v>220</v>
      </c>
      <c r="V4589">
        <v>2</v>
      </c>
      <c r="W4589">
        <v>17</v>
      </c>
      <c r="X4589">
        <v>90</v>
      </c>
      <c r="Y4589">
        <v>122</v>
      </c>
      <c r="Z4589">
        <v>20</v>
      </c>
      <c r="AA4589">
        <v>20</v>
      </c>
      <c r="AD4589">
        <v>18</v>
      </c>
      <c r="AE4589">
        <v>4588</v>
      </c>
      <c r="AF4589" s="16" t="s">
        <v>39</v>
      </c>
      <c r="AG4589" s="16"/>
      <c r="AH4589" s="16"/>
      <c r="AI4589" s="16" t="str">
        <f t="shared" si="284"/>
        <v>(220,5,2,17,90,122,20, null, 18, 'Chambers 2025 Latin America',2025, '2023-10-09','2023-10-09','".Carbon::now()."','".Carbon::now()."'),</v>
      </c>
      <c r="AJ4589" s="16" t="str">
        <f t="shared" si="285"/>
        <v>('".DB::select("SELECT id_status FROM `status` WHERE `element_type` = 'task' AND status_type = 'client' AND name ='CONFIRMED'")[0]-&gt;id_status."',4588,1),</v>
      </c>
      <c r="AK4589" s="16" t="str">
        <f t="shared" si="286"/>
        <v/>
      </c>
      <c r="AL4589" s="16" t="str">
        <f t="shared" si="287"/>
        <v/>
      </c>
    </row>
    <row r="4590" spans="1:38" x14ac:dyDescent="0.25">
      <c r="A4590" s="16" t="s">
        <v>1023</v>
      </c>
      <c r="B4590" s="16" t="s">
        <v>26</v>
      </c>
      <c r="C4590" s="16" t="s">
        <v>41</v>
      </c>
      <c r="D4590" s="16" t="s">
        <v>349</v>
      </c>
      <c r="E4590" s="16" t="s">
        <v>350</v>
      </c>
      <c r="F4590" s="16" t="s">
        <v>43</v>
      </c>
      <c r="G4590" s="16" t="s">
        <v>44</v>
      </c>
      <c r="H4590" s="16" t="s">
        <v>181</v>
      </c>
      <c r="I4590" s="16" t="s">
        <v>35</v>
      </c>
      <c r="J4590" s="16" t="s">
        <v>35</v>
      </c>
      <c r="M4590" s="16" t="s">
        <v>96</v>
      </c>
      <c r="N4590" s="7">
        <v>44932</v>
      </c>
      <c r="O4590" s="9">
        <v>45296</v>
      </c>
      <c r="P4590" t="s">
        <v>3108</v>
      </c>
      <c r="Q4590">
        <v>1</v>
      </c>
      <c r="R4590">
        <v>136</v>
      </c>
      <c r="S4590">
        <v>5</v>
      </c>
      <c r="T4590" t="s">
        <v>3056</v>
      </c>
      <c r="U4590">
        <v>220</v>
      </c>
      <c r="V4590">
        <v>2</v>
      </c>
      <c r="W4590">
        <v>17</v>
      </c>
      <c r="X4590">
        <v>90</v>
      </c>
      <c r="Y4590">
        <v>218</v>
      </c>
      <c r="Z4590">
        <v>20</v>
      </c>
      <c r="AA4590">
        <v>20</v>
      </c>
      <c r="AD4590">
        <v>18</v>
      </c>
      <c r="AE4590">
        <v>4589</v>
      </c>
      <c r="AF4590" s="16" t="s">
        <v>39</v>
      </c>
      <c r="AG4590" s="16"/>
      <c r="AH4590" s="16"/>
      <c r="AI4590" s="16" t="str">
        <f t="shared" si="284"/>
        <v>(220,5,2,17,90,218,20, null, 18, 'Chambers 2025 Latin America',2025, '2024-01-05','2024-01-05','".Carbon::now()."','".Carbon::now()."'),</v>
      </c>
      <c r="AJ4590" s="16" t="str">
        <f t="shared" si="285"/>
        <v>('".DB::select("SELECT id_status FROM `status` WHERE `element_type` = 'task' AND status_type = 'client' AND name ='CONFIRMED'")[0]-&gt;id_status."',4589,1),</v>
      </c>
      <c r="AK4590" s="16" t="str">
        <f t="shared" si="286"/>
        <v/>
      </c>
      <c r="AL4590" s="16" t="str">
        <f t="shared" si="287"/>
        <v/>
      </c>
    </row>
    <row r="4591" spans="1:38" x14ac:dyDescent="0.25">
      <c r="A4591" s="16" t="s">
        <v>1023</v>
      </c>
      <c r="B4591" s="16" t="s">
        <v>26</v>
      </c>
      <c r="C4591" s="16" t="s">
        <v>41</v>
      </c>
      <c r="D4591" s="16" t="s">
        <v>349</v>
      </c>
      <c r="E4591" s="16" t="s">
        <v>350</v>
      </c>
      <c r="F4591" s="16" t="s">
        <v>43</v>
      </c>
      <c r="G4591" s="16" t="s">
        <v>44</v>
      </c>
      <c r="H4591" s="16" t="s">
        <v>495</v>
      </c>
      <c r="I4591" s="16" t="s">
        <v>35</v>
      </c>
      <c r="J4591" s="16" t="s">
        <v>35</v>
      </c>
      <c r="M4591" s="16" t="s">
        <v>96</v>
      </c>
      <c r="N4591" s="7"/>
      <c r="O4591" s="9">
        <v>45181</v>
      </c>
      <c r="P4591" t="s">
        <v>3103</v>
      </c>
      <c r="Q4591">
        <v>1</v>
      </c>
      <c r="R4591">
        <v>136</v>
      </c>
      <c r="S4591">
        <v>5</v>
      </c>
      <c r="T4591" t="s">
        <v>3056</v>
      </c>
      <c r="U4591">
        <v>220</v>
      </c>
      <c r="V4591">
        <v>2</v>
      </c>
      <c r="W4591">
        <v>17</v>
      </c>
      <c r="X4591">
        <v>90</v>
      </c>
      <c r="Y4591">
        <v>261</v>
      </c>
      <c r="Z4591">
        <v>20</v>
      </c>
      <c r="AA4591">
        <v>20</v>
      </c>
      <c r="AD4591">
        <v>18</v>
      </c>
      <c r="AE4591">
        <v>4590</v>
      </c>
      <c r="AF4591" s="16" t="s">
        <v>39</v>
      </c>
      <c r="AG4591" s="16"/>
      <c r="AH4591" s="16"/>
      <c r="AI4591" s="16" t="str">
        <f t="shared" si="284"/>
        <v>(220,5,2,17,90,261,20, null, 18, 'Chambers 2025 Latin America',2025, '2023-09-12','2023-09-12','".Carbon::now()."','".Carbon::now()."'),</v>
      </c>
      <c r="AJ4591" s="16" t="str">
        <f t="shared" si="285"/>
        <v>('".DB::select("SELECT id_status FROM `status` WHERE `element_type` = 'task' AND status_type = 'client' AND name ='CONFIRMED'")[0]-&gt;id_status."',4590,1),</v>
      </c>
      <c r="AK4591" s="16" t="str">
        <f t="shared" si="286"/>
        <v/>
      </c>
      <c r="AL4591" s="16" t="str">
        <f t="shared" si="287"/>
        <v/>
      </c>
    </row>
    <row r="4592" spans="1:38" x14ac:dyDescent="0.25">
      <c r="A4592" s="16" t="s">
        <v>1023</v>
      </c>
      <c r="B4592" s="16" t="s">
        <v>3139</v>
      </c>
      <c r="C4592" s="16" t="s">
        <v>27</v>
      </c>
      <c r="D4592" s="16" t="s">
        <v>349</v>
      </c>
      <c r="E4592" s="16" t="s">
        <v>1030</v>
      </c>
      <c r="F4592" s="16" t="s">
        <v>43</v>
      </c>
      <c r="G4592" s="16" t="s">
        <v>44</v>
      </c>
      <c r="H4592" s="16" t="s">
        <v>47</v>
      </c>
      <c r="I4592" s="16" t="s">
        <v>35</v>
      </c>
      <c r="J4592" s="16" t="s">
        <v>35</v>
      </c>
      <c r="M4592" s="16" t="s">
        <v>96</v>
      </c>
      <c r="N4592" s="7">
        <v>44967</v>
      </c>
      <c r="O4592" s="9">
        <v>45332</v>
      </c>
      <c r="P4592" t="s">
        <v>1245</v>
      </c>
      <c r="Q4592">
        <v>1</v>
      </c>
      <c r="R4592">
        <v>136</v>
      </c>
      <c r="S4592">
        <v>5</v>
      </c>
      <c r="T4592" t="s">
        <v>3056</v>
      </c>
      <c r="U4592">
        <v>220</v>
      </c>
      <c r="V4592">
        <v>14</v>
      </c>
      <c r="W4592">
        <v>59</v>
      </c>
      <c r="X4592">
        <v>90</v>
      </c>
      <c r="Y4592">
        <v>601</v>
      </c>
      <c r="Z4592">
        <v>20</v>
      </c>
      <c r="AA4592">
        <v>20</v>
      </c>
      <c r="AD4592">
        <v>18</v>
      </c>
      <c r="AE4592">
        <v>4591</v>
      </c>
      <c r="AF4592" s="16" t="s">
        <v>39</v>
      </c>
      <c r="AG4592" s="16"/>
      <c r="AH4592" s="16"/>
      <c r="AI4592" s="16" t="str">
        <f t="shared" si="284"/>
        <v>(220,5,14,59,90,601,20, null, 18, 'L500 2025 Latin America',2025, '2024-02-10','2024-02-10','".Carbon::now()."','".Carbon::now()."'),</v>
      </c>
      <c r="AJ4592" s="16" t="str">
        <f t="shared" si="285"/>
        <v>('".DB::select("SELECT id_status FROM `status` WHERE `element_type` = 'task' AND status_type = 'client' AND name ='CONFIRMED'")[0]-&gt;id_status."',4591,1),</v>
      </c>
      <c r="AK4592" s="16" t="str">
        <f t="shared" si="286"/>
        <v/>
      </c>
      <c r="AL4592" s="16" t="str">
        <f t="shared" si="287"/>
        <v/>
      </c>
    </row>
    <row r="4593" spans="1:38" x14ac:dyDescent="0.25">
      <c r="A4593" s="16" t="s">
        <v>1023</v>
      </c>
      <c r="B4593" s="16" t="s">
        <v>3139</v>
      </c>
      <c r="C4593" s="16" t="s">
        <v>27</v>
      </c>
      <c r="D4593" s="16" t="s">
        <v>349</v>
      </c>
      <c r="E4593" s="16" t="s">
        <v>1030</v>
      </c>
      <c r="F4593" s="16" t="s">
        <v>43</v>
      </c>
      <c r="G4593" s="16" t="s">
        <v>44</v>
      </c>
      <c r="H4593" s="16" t="s">
        <v>181</v>
      </c>
      <c r="I4593" s="16" t="s">
        <v>35</v>
      </c>
      <c r="J4593" s="16" t="s">
        <v>35</v>
      </c>
      <c r="M4593" s="16" t="s">
        <v>96</v>
      </c>
      <c r="N4593" s="7">
        <v>44967</v>
      </c>
      <c r="O4593" s="9">
        <v>45332</v>
      </c>
      <c r="P4593" t="s">
        <v>1245</v>
      </c>
      <c r="Q4593">
        <v>1</v>
      </c>
      <c r="R4593">
        <v>136</v>
      </c>
      <c r="S4593">
        <v>5</v>
      </c>
      <c r="T4593" t="s">
        <v>3056</v>
      </c>
      <c r="U4593">
        <v>220</v>
      </c>
      <c r="V4593">
        <v>14</v>
      </c>
      <c r="W4593">
        <v>59</v>
      </c>
      <c r="X4593">
        <v>90</v>
      </c>
      <c r="Y4593">
        <v>718</v>
      </c>
      <c r="Z4593">
        <v>20</v>
      </c>
      <c r="AA4593">
        <v>20</v>
      </c>
      <c r="AD4593">
        <v>18</v>
      </c>
      <c r="AE4593">
        <v>4592</v>
      </c>
      <c r="AF4593" s="16" t="s">
        <v>39</v>
      </c>
      <c r="AG4593" s="16"/>
      <c r="AH4593" s="16"/>
      <c r="AI4593" s="16" t="str">
        <f t="shared" si="284"/>
        <v>(220,5,14,59,90,718,20, null, 18, 'L500 2025 Latin America',2025, '2024-02-10','2024-02-10','".Carbon::now()."','".Carbon::now()."'),</v>
      </c>
      <c r="AJ4593" s="16" t="str">
        <f t="shared" si="285"/>
        <v>('".DB::select("SELECT id_status FROM `status` WHERE `element_type` = 'task' AND status_type = 'client' AND name ='CONFIRMED'")[0]-&gt;id_status."',4592,1),</v>
      </c>
      <c r="AK4593" s="16" t="str">
        <f t="shared" si="286"/>
        <v/>
      </c>
      <c r="AL4593" s="16" t="str">
        <f t="shared" si="287"/>
        <v/>
      </c>
    </row>
    <row r="4594" spans="1:38" x14ac:dyDescent="0.25">
      <c r="A4594" s="16" t="s">
        <v>1023</v>
      </c>
      <c r="B4594" s="16" t="s">
        <v>3139</v>
      </c>
      <c r="C4594" s="16" t="s">
        <v>27</v>
      </c>
      <c r="D4594" s="16" t="s">
        <v>349</v>
      </c>
      <c r="E4594" s="16" t="s">
        <v>1030</v>
      </c>
      <c r="F4594" s="16" t="s">
        <v>43</v>
      </c>
      <c r="G4594" s="16" t="s">
        <v>44</v>
      </c>
      <c r="H4594" s="16" t="s">
        <v>199</v>
      </c>
      <c r="I4594" s="16" t="s">
        <v>35</v>
      </c>
      <c r="J4594" s="16" t="s">
        <v>35</v>
      </c>
      <c r="M4594" s="16" t="s">
        <v>96</v>
      </c>
      <c r="N4594" s="7">
        <v>44967</v>
      </c>
      <c r="O4594" s="9">
        <v>45332</v>
      </c>
      <c r="P4594" t="s">
        <v>1245</v>
      </c>
      <c r="Q4594">
        <v>1</v>
      </c>
      <c r="R4594">
        <v>136</v>
      </c>
      <c r="S4594">
        <v>5</v>
      </c>
      <c r="T4594" t="s">
        <v>3056</v>
      </c>
      <c r="U4594">
        <v>220</v>
      </c>
      <c r="V4594">
        <v>14</v>
      </c>
      <c r="W4594">
        <v>59</v>
      </c>
      <c r="X4594">
        <v>90</v>
      </c>
      <c r="Y4594">
        <v>750</v>
      </c>
      <c r="Z4594">
        <v>20</v>
      </c>
      <c r="AA4594">
        <v>20</v>
      </c>
      <c r="AD4594">
        <v>18</v>
      </c>
      <c r="AE4594">
        <v>4593</v>
      </c>
      <c r="AF4594" s="16" t="s">
        <v>39</v>
      </c>
      <c r="AG4594" s="16"/>
      <c r="AH4594" s="16"/>
      <c r="AI4594" s="16" t="str">
        <f t="shared" si="284"/>
        <v>(220,5,14,59,90,750,20, null, 18, 'L500 2025 Latin America',2025, '2024-02-10','2024-02-10','".Carbon::now()."','".Carbon::now()."'),</v>
      </c>
      <c r="AJ4594" s="16" t="str">
        <f t="shared" si="285"/>
        <v>('".DB::select("SELECT id_status FROM `status` WHERE `element_type` = 'task' AND status_type = 'client' AND name ='CONFIRMED'")[0]-&gt;id_status."',4593,1),</v>
      </c>
      <c r="AK4594" s="16" t="str">
        <f t="shared" si="286"/>
        <v/>
      </c>
      <c r="AL4594" s="16" t="str">
        <f t="shared" si="287"/>
        <v/>
      </c>
    </row>
    <row r="4595" spans="1:38" x14ac:dyDescent="0.25">
      <c r="A4595" s="16" t="s">
        <v>1024</v>
      </c>
      <c r="B4595" s="16" t="s">
        <v>26</v>
      </c>
      <c r="C4595" s="16" t="s">
        <v>41</v>
      </c>
      <c r="D4595" s="16" t="s">
        <v>28</v>
      </c>
      <c r="E4595" s="16" t="s">
        <v>51</v>
      </c>
      <c r="F4595" s="16" t="s">
        <v>31</v>
      </c>
      <c r="G4595" s="16" t="s">
        <v>877</v>
      </c>
      <c r="H4595" s="16" t="s">
        <v>97</v>
      </c>
      <c r="I4595" s="16" t="s">
        <v>35</v>
      </c>
      <c r="J4595" s="16" t="s">
        <v>35</v>
      </c>
      <c r="M4595" s="16" t="s">
        <v>37</v>
      </c>
      <c r="N4595" s="7">
        <v>45176</v>
      </c>
      <c r="O4595" s="9">
        <v>45063</v>
      </c>
      <c r="P4595" t="s">
        <v>1191</v>
      </c>
      <c r="Q4595">
        <v>1</v>
      </c>
      <c r="R4595">
        <v>137</v>
      </c>
      <c r="S4595">
        <v>5</v>
      </c>
      <c r="T4595" t="s">
        <v>2950</v>
      </c>
      <c r="U4595">
        <v>62</v>
      </c>
      <c r="V4595">
        <v>2</v>
      </c>
      <c r="W4595">
        <v>12</v>
      </c>
      <c r="X4595">
        <v>105</v>
      </c>
      <c r="Y4595">
        <v>373</v>
      </c>
      <c r="Z4595">
        <v>20</v>
      </c>
      <c r="AA4595">
        <v>20</v>
      </c>
      <c r="AD4595">
        <v>42</v>
      </c>
      <c r="AE4595">
        <v>4594</v>
      </c>
      <c r="AF4595" s="16" t="s">
        <v>39</v>
      </c>
      <c r="AG4595" s="16"/>
      <c r="AH4595" s="16"/>
      <c r="AI4595" s="16" t="str">
        <f t="shared" si="284"/>
        <v>(62,5,2,12,105,373,20, null, 42, 'Chambers 2024 Europe',2024, '2023-05-17','2023-05-17','".Carbon::now()."','".Carbon::now()."'),</v>
      </c>
      <c r="AJ4595" s="16" t="str">
        <f t="shared" si="285"/>
        <v>('".DB::select("SELECT id_status FROM `status` WHERE `element_type` = 'task' AND status_type = 'client' AND name ='CONFIRMED'")[0]-&gt;id_status."',4594,1),</v>
      </c>
      <c r="AK4595" s="16" t="str">
        <f t="shared" si="286"/>
        <v/>
      </c>
      <c r="AL4595" s="16" t="str">
        <f t="shared" si="287"/>
        <v/>
      </c>
    </row>
    <row r="4596" spans="1:38" x14ac:dyDescent="0.25">
      <c r="A4596" s="16" t="s">
        <v>1024</v>
      </c>
      <c r="B4596" s="16" t="s">
        <v>26</v>
      </c>
      <c r="C4596" s="16" t="s">
        <v>41</v>
      </c>
      <c r="D4596" s="16" t="s">
        <v>349</v>
      </c>
      <c r="E4596" s="16" t="s">
        <v>2909</v>
      </c>
      <c r="F4596" s="16" t="s">
        <v>31</v>
      </c>
      <c r="G4596" s="16" t="s">
        <v>877</v>
      </c>
      <c r="H4596" s="16" t="s">
        <v>97</v>
      </c>
      <c r="I4596" s="16" t="s">
        <v>35</v>
      </c>
      <c r="J4596" s="16" t="s">
        <v>35</v>
      </c>
      <c r="M4596" s="16" t="s">
        <v>37</v>
      </c>
      <c r="N4596" s="7">
        <v>45428</v>
      </c>
      <c r="O4596" s="9">
        <v>45428</v>
      </c>
      <c r="P4596" t="s">
        <v>5029</v>
      </c>
      <c r="Q4596">
        <v>1</v>
      </c>
      <c r="R4596">
        <v>137</v>
      </c>
      <c r="S4596">
        <v>5</v>
      </c>
      <c r="T4596" t="s">
        <v>4979</v>
      </c>
      <c r="U4596">
        <v>173</v>
      </c>
      <c r="V4596">
        <v>2</v>
      </c>
      <c r="W4596">
        <v>12</v>
      </c>
      <c r="X4596">
        <v>105</v>
      </c>
      <c r="Y4596">
        <v>373</v>
      </c>
      <c r="Z4596">
        <v>20</v>
      </c>
      <c r="AA4596">
        <v>20</v>
      </c>
      <c r="AD4596">
        <v>42</v>
      </c>
      <c r="AE4596">
        <v>4595</v>
      </c>
      <c r="AF4596" s="16" t="s">
        <v>3143</v>
      </c>
      <c r="AG4596" s="16"/>
      <c r="AH4596" s="16"/>
      <c r="AI4596" s="16" t="str">
        <f t="shared" si="284"/>
        <v>(173,5,2,12,105,373,20, null, 42, 'Chambers 2025 Europe',2025, '2024-05-16','2024-05-16','".Carbon::now()."','".Carbon::now()."'),</v>
      </c>
      <c r="AJ4596" s="16" t="str">
        <f t="shared" si="285"/>
        <v>('".DB::select("SELECT id_status FROM `status` WHERE `element_type` = 'task' AND status_type = 'client' AND name ='PRE-FORECAST'")[0]-&gt;id_status."',4595,1),</v>
      </c>
      <c r="AK4596" s="16" t="str">
        <f t="shared" si="286"/>
        <v/>
      </c>
      <c r="AL4596" s="16" t="str">
        <f t="shared" si="287"/>
        <v/>
      </c>
    </row>
    <row r="4597" spans="1:38" x14ac:dyDescent="0.25">
      <c r="A4597" s="16" t="s">
        <v>1025</v>
      </c>
      <c r="B4597" s="16" t="s">
        <v>62</v>
      </c>
      <c r="C4597" s="16" t="s">
        <v>41</v>
      </c>
      <c r="D4597" s="16" t="s">
        <v>766</v>
      </c>
      <c r="E4597" s="16" t="s">
        <v>976</v>
      </c>
      <c r="F4597" s="16" t="s">
        <v>977</v>
      </c>
      <c r="G4597" s="16" t="s">
        <v>134</v>
      </c>
      <c r="H4597" s="16" t="s">
        <v>4542</v>
      </c>
      <c r="I4597" s="16"/>
      <c r="J4597" s="16" t="s">
        <v>36</v>
      </c>
      <c r="M4597" s="16"/>
      <c r="N4597" s="7">
        <v>44940</v>
      </c>
      <c r="O4597" s="9">
        <v>44946</v>
      </c>
      <c r="P4597" t="s">
        <v>1227</v>
      </c>
      <c r="Q4597">
        <v>1</v>
      </c>
      <c r="R4597">
        <v>138</v>
      </c>
      <c r="S4597">
        <v>4</v>
      </c>
      <c r="T4597" t="s">
        <v>4943</v>
      </c>
      <c r="U4597">
        <v>118</v>
      </c>
      <c r="V4597">
        <v>2</v>
      </c>
      <c r="W4597">
        <v>18</v>
      </c>
      <c r="X4597">
        <v>117</v>
      </c>
      <c r="Y4597">
        <v>401</v>
      </c>
      <c r="AA4597">
        <v>19</v>
      </c>
      <c r="AE4597">
        <v>4596</v>
      </c>
      <c r="AF4597" s="16" t="s">
        <v>24</v>
      </c>
      <c r="AG4597" s="16"/>
      <c r="AH4597" s="16"/>
      <c r="AI4597" s="16" t="str">
        <f t="shared" si="284"/>
        <v>(118,4,2,18,117,401,19, null, null, 'Chambers 2024 Litigation Support',2023, '2023-01-20','2023-01-20','".Carbon::now()."','".Carbon::now()."'),</v>
      </c>
      <c r="AJ4597" s="16" t="str">
        <f t="shared" si="285"/>
        <v>('".DB::select("SELECT id_status FROM `status` WHERE `element_type` = 'task' AND status_type = 'client' AND name ='CANCELLED'")[0]-&gt;id_status."',4596,1),</v>
      </c>
      <c r="AK4597" s="16" t="str">
        <f t="shared" si="286"/>
        <v/>
      </c>
      <c r="AL4597" s="16" t="str">
        <f t="shared" si="287"/>
        <v/>
      </c>
    </row>
    <row r="4598" spans="1:38" x14ac:dyDescent="0.25">
      <c r="A4598" s="16" t="s">
        <v>1025</v>
      </c>
      <c r="B4598" s="16" t="s">
        <v>62</v>
      </c>
      <c r="C4598" s="16" t="s">
        <v>41</v>
      </c>
      <c r="D4598" s="16" t="s">
        <v>28</v>
      </c>
      <c r="E4598" s="16" t="s">
        <v>42</v>
      </c>
      <c r="F4598" s="16" t="s">
        <v>43</v>
      </c>
      <c r="G4598" s="16" t="s">
        <v>352</v>
      </c>
      <c r="H4598" s="16" t="s">
        <v>324</v>
      </c>
      <c r="I4598" s="16"/>
      <c r="J4598" s="16" t="s">
        <v>36</v>
      </c>
      <c r="M4598" s="16"/>
      <c r="N4598" s="7">
        <v>44930</v>
      </c>
      <c r="O4598" s="9">
        <v>44932</v>
      </c>
      <c r="P4598" t="s">
        <v>1182</v>
      </c>
      <c r="Q4598">
        <v>1</v>
      </c>
      <c r="R4598">
        <v>138</v>
      </c>
      <c r="S4598">
        <v>4</v>
      </c>
      <c r="T4598" t="s">
        <v>3012</v>
      </c>
      <c r="U4598">
        <v>105</v>
      </c>
      <c r="V4598">
        <v>2</v>
      </c>
      <c r="W4598">
        <v>17</v>
      </c>
      <c r="X4598">
        <v>56</v>
      </c>
      <c r="Y4598">
        <v>84</v>
      </c>
      <c r="AA4598">
        <v>19</v>
      </c>
      <c r="AE4598">
        <v>4597</v>
      </c>
      <c r="AF4598" s="16" t="s">
        <v>24</v>
      </c>
      <c r="AG4598" s="16"/>
      <c r="AH4598" s="16"/>
      <c r="AI4598" s="16" t="str">
        <f t="shared" si="284"/>
        <v>(105,4,2,17,56,84,19, null, null, 'Chambers 2024 Latin America',2024, '2023-01-06','2023-01-06','".Carbon::now()."','".Carbon::now()."'),</v>
      </c>
      <c r="AJ4598" s="16" t="str">
        <f t="shared" si="285"/>
        <v>('".DB::select("SELECT id_status FROM `status` WHERE `element_type` = 'task' AND status_type = 'client' AND name ='CANCELLED'")[0]-&gt;id_status."',4597,1),</v>
      </c>
      <c r="AK4598" s="16" t="str">
        <f t="shared" si="286"/>
        <v/>
      </c>
      <c r="AL4598" s="16" t="str">
        <f t="shared" si="287"/>
        <v/>
      </c>
    </row>
    <row r="4599" spans="1:38" x14ac:dyDescent="0.25">
      <c r="A4599" s="16" t="s">
        <v>1026</v>
      </c>
      <c r="B4599" s="16" t="s">
        <v>26</v>
      </c>
      <c r="C4599" s="16" t="s">
        <v>41</v>
      </c>
      <c r="D4599" s="16" t="s">
        <v>28</v>
      </c>
      <c r="E4599" s="16" t="s">
        <v>160</v>
      </c>
      <c r="F4599" s="16" t="s">
        <v>155</v>
      </c>
      <c r="G4599" s="16" t="s">
        <v>157</v>
      </c>
      <c r="H4599" s="16" t="s">
        <v>64</v>
      </c>
      <c r="I4599" s="16" t="s">
        <v>65</v>
      </c>
      <c r="J4599" s="16" t="s">
        <v>109</v>
      </c>
      <c r="M4599" s="16"/>
      <c r="N4599" s="7">
        <v>45094</v>
      </c>
      <c r="O4599" s="9">
        <v>45058</v>
      </c>
      <c r="P4599" t="s">
        <v>1177</v>
      </c>
      <c r="Q4599">
        <v>1</v>
      </c>
      <c r="R4599">
        <v>139</v>
      </c>
      <c r="S4599">
        <v>5</v>
      </c>
      <c r="T4599" t="s">
        <v>2919</v>
      </c>
      <c r="U4599">
        <v>13</v>
      </c>
      <c r="V4599">
        <v>2</v>
      </c>
      <c r="W4599">
        <v>4</v>
      </c>
      <c r="X4599">
        <v>65</v>
      </c>
      <c r="Y4599">
        <v>93</v>
      </c>
      <c r="Z4599">
        <v>30</v>
      </c>
      <c r="AA4599">
        <v>3</v>
      </c>
      <c r="AE4599">
        <v>4598</v>
      </c>
      <c r="AF4599" s="16" t="s">
        <v>24</v>
      </c>
      <c r="AG4599" s="16"/>
      <c r="AH4599" s="16"/>
      <c r="AI4599" s="16" t="str">
        <f t="shared" si="284"/>
        <v>(13,5,2,4,65,93,3, null, null, 'Chambers 2024 Asia Pacific',2024, '2023-05-12','2023-05-12','".Carbon::now()."','".Carbon::now()."'),</v>
      </c>
      <c r="AJ4599" s="16" t="str">
        <f t="shared" si="285"/>
        <v>('".DB::select("SELECT id_status FROM `status` WHERE `element_type` = 'task' AND status_type = 'client' AND name ='CANCELLED'")[0]-&gt;id_status."',4598,1),</v>
      </c>
      <c r="AK4599" s="16" t="str">
        <f t="shared" si="286"/>
        <v/>
      </c>
      <c r="AL4599" s="16" t="str">
        <f t="shared" si="287"/>
        <v/>
      </c>
    </row>
    <row r="4600" spans="1:38" x14ac:dyDescent="0.25">
      <c r="A4600" s="16" t="s">
        <v>1026</v>
      </c>
      <c r="B4600" s="16" t="s">
        <v>26</v>
      </c>
      <c r="C4600" s="16" t="s">
        <v>41</v>
      </c>
      <c r="D4600" s="16" t="s">
        <v>28</v>
      </c>
      <c r="E4600" s="16" t="s">
        <v>160</v>
      </c>
      <c r="F4600" s="16" t="s">
        <v>155</v>
      </c>
      <c r="G4600" s="16" t="s">
        <v>157</v>
      </c>
      <c r="H4600" s="16" t="s">
        <v>47</v>
      </c>
      <c r="I4600" s="16" t="s">
        <v>65</v>
      </c>
      <c r="J4600" s="16" t="s">
        <v>109</v>
      </c>
      <c r="M4600" s="16"/>
      <c r="N4600" s="7">
        <v>45094</v>
      </c>
      <c r="O4600" s="9">
        <v>45058</v>
      </c>
      <c r="P4600" t="s">
        <v>1177</v>
      </c>
      <c r="Q4600">
        <v>1</v>
      </c>
      <c r="R4600">
        <v>139</v>
      </c>
      <c r="S4600">
        <v>5</v>
      </c>
      <c r="T4600" t="s">
        <v>2919</v>
      </c>
      <c r="U4600">
        <v>13</v>
      </c>
      <c r="V4600">
        <v>2</v>
      </c>
      <c r="W4600">
        <v>4</v>
      </c>
      <c r="X4600">
        <v>65</v>
      </c>
      <c r="Y4600">
        <v>125</v>
      </c>
      <c r="Z4600">
        <v>30</v>
      </c>
      <c r="AA4600">
        <v>3</v>
      </c>
      <c r="AE4600">
        <v>4599</v>
      </c>
      <c r="AF4600" s="16" t="s">
        <v>24</v>
      </c>
      <c r="AG4600" s="16"/>
      <c r="AH4600" s="16"/>
      <c r="AI4600" s="16" t="str">
        <f t="shared" si="284"/>
        <v>(13,5,2,4,65,125,3, null, null, 'Chambers 2024 Asia Pacific',2024, '2023-05-12','2023-05-12','".Carbon::now()."','".Carbon::now()."'),</v>
      </c>
      <c r="AJ4600" s="16" t="str">
        <f t="shared" si="285"/>
        <v>('".DB::select("SELECT id_status FROM `status` WHERE `element_type` = 'task' AND status_type = 'client' AND name ='CANCELLED'")[0]-&gt;id_status."',4599,1),</v>
      </c>
      <c r="AK4600" s="16" t="str">
        <f t="shared" si="286"/>
        <v/>
      </c>
      <c r="AL4600" s="16" t="str">
        <f t="shared" si="287"/>
        <v/>
      </c>
    </row>
    <row r="4601" spans="1:38" x14ac:dyDescent="0.25">
      <c r="A4601" s="16" t="s">
        <v>1026</v>
      </c>
      <c r="B4601" s="16" t="s">
        <v>26</v>
      </c>
      <c r="C4601" s="16" t="s">
        <v>41</v>
      </c>
      <c r="D4601" s="16" t="s">
        <v>28</v>
      </c>
      <c r="E4601" s="16" t="s">
        <v>160</v>
      </c>
      <c r="F4601" s="16" t="s">
        <v>155</v>
      </c>
      <c r="G4601" s="16" t="s">
        <v>157</v>
      </c>
      <c r="H4601" s="16" t="s">
        <v>87</v>
      </c>
      <c r="I4601" s="16" t="s">
        <v>65</v>
      </c>
      <c r="J4601" s="16" t="s">
        <v>109</v>
      </c>
      <c r="M4601" s="16"/>
      <c r="N4601" s="7">
        <v>45087</v>
      </c>
      <c r="O4601" s="9">
        <v>45058</v>
      </c>
      <c r="P4601" t="s">
        <v>1177</v>
      </c>
      <c r="Q4601">
        <v>1</v>
      </c>
      <c r="R4601">
        <v>139</v>
      </c>
      <c r="S4601">
        <v>5</v>
      </c>
      <c r="T4601" t="s">
        <v>2919</v>
      </c>
      <c r="U4601">
        <v>13</v>
      </c>
      <c r="V4601">
        <v>2</v>
      </c>
      <c r="W4601">
        <v>4</v>
      </c>
      <c r="X4601">
        <v>65</v>
      </c>
      <c r="Y4601">
        <v>227</v>
      </c>
      <c r="Z4601">
        <v>30</v>
      </c>
      <c r="AA4601">
        <v>3</v>
      </c>
      <c r="AE4601">
        <v>4600</v>
      </c>
      <c r="AF4601" s="16" t="s">
        <v>24</v>
      </c>
      <c r="AG4601" s="16"/>
      <c r="AH4601" s="16"/>
      <c r="AI4601" s="16" t="str">
        <f t="shared" si="284"/>
        <v>(13,5,2,4,65,227,3, null, null, 'Chambers 2024 Asia Pacific',2024, '2023-05-12','2023-05-12','".Carbon::now()."','".Carbon::now()."'),</v>
      </c>
      <c r="AJ4601" s="16" t="str">
        <f t="shared" si="285"/>
        <v>('".DB::select("SELECT id_status FROM `status` WHERE `element_type` = 'task' AND status_type = 'client' AND name ='CANCELLED'")[0]-&gt;id_status."',4600,1),</v>
      </c>
      <c r="AK4601" s="16" t="str">
        <f t="shared" si="286"/>
        <v/>
      </c>
      <c r="AL4601" s="16" t="str">
        <f t="shared" si="287"/>
        <v/>
      </c>
    </row>
    <row r="4602" spans="1:38" x14ac:dyDescent="0.25">
      <c r="A4602" s="16" t="s">
        <v>1026</v>
      </c>
      <c r="B4602" s="16" t="s">
        <v>26</v>
      </c>
      <c r="C4602" s="16" t="s">
        <v>41</v>
      </c>
      <c r="D4602" s="16" t="s">
        <v>28</v>
      </c>
      <c r="E4602" s="16" t="s">
        <v>160</v>
      </c>
      <c r="F4602" s="16" t="s">
        <v>155</v>
      </c>
      <c r="G4602" s="16" t="s">
        <v>157</v>
      </c>
      <c r="H4602" s="16" t="s">
        <v>97</v>
      </c>
      <c r="I4602" s="16" t="s">
        <v>65</v>
      </c>
      <c r="J4602" s="16" t="s">
        <v>109</v>
      </c>
      <c r="M4602" s="16"/>
      <c r="N4602" s="7">
        <v>45094</v>
      </c>
      <c r="O4602" s="9">
        <v>45058</v>
      </c>
      <c r="P4602" t="s">
        <v>1177</v>
      </c>
      <c r="Q4602">
        <v>1</v>
      </c>
      <c r="R4602">
        <v>139</v>
      </c>
      <c r="S4602">
        <v>5</v>
      </c>
      <c r="T4602" t="s">
        <v>2919</v>
      </c>
      <c r="U4602">
        <v>13</v>
      </c>
      <c r="V4602">
        <v>2</v>
      </c>
      <c r="W4602">
        <v>4</v>
      </c>
      <c r="X4602">
        <v>65</v>
      </c>
      <c r="Y4602">
        <v>373</v>
      </c>
      <c r="Z4602">
        <v>30</v>
      </c>
      <c r="AA4602">
        <v>3</v>
      </c>
      <c r="AE4602">
        <v>4601</v>
      </c>
      <c r="AF4602" s="16" t="s">
        <v>24</v>
      </c>
      <c r="AG4602" s="16"/>
      <c r="AH4602" s="16"/>
      <c r="AI4602" s="16" t="str">
        <f t="shared" si="284"/>
        <v>(13,5,2,4,65,373,3, null, null, 'Chambers 2024 Asia Pacific',2024, '2023-05-12','2023-05-12','".Carbon::now()."','".Carbon::now()."'),</v>
      </c>
      <c r="AJ4602" s="16" t="str">
        <f t="shared" si="285"/>
        <v>('".DB::select("SELECT id_status FROM `status` WHERE `element_type` = 'task' AND status_type = 'client' AND name ='CANCELLED'")[0]-&gt;id_status."',4601,1),</v>
      </c>
      <c r="AK4602" s="16" t="str">
        <f t="shared" si="286"/>
        <v/>
      </c>
      <c r="AL4602" s="16" t="str">
        <f t="shared" si="287"/>
        <v/>
      </c>
    </row>
    <row r="4603" spans="1:38" x14ac:dyDescent="0.25">
      <c r="A4603" s="16" t="s">
        <v>1026</v>
      </c>
      <c r="B4603" s="16" t="s">
        <v>3139</v>
      </c>
      <c r="C4603" s="16" t="s">
        <v>27</v>
      </c>
      <c r="D4603" s="16" t="s">
        <v>28</v>
      </c>
      <c r="E4603" s="16" t="s">
        <v>192</v>
      </c>
      <c r="F4603" s="16" t="s">
        <v>155</v>
      </c>
      <c r="G4603" s="16" t="s">
        <v>157</v>
      </c>
      <c r="H4603" s="16" t="s">
        <v>197</v>
      </c>
      <c r="I4603" s="16" t="s">
        <v>65</v>
      </c>
      <c r="J4603" s="16" t="s">
        <v>109</v>
      </c>
      <c r="M4603" s="16"/>
      <c r="N4603" s="7">
        <v>45089</v>
      </c>
      <c r="O4603" s="9">
        <v>45089</v>
      </c>
      <c r="P4603" t="s">
        <v>1195</v>
      </c>
      <c r="Q4603">
        <v>1</v>
      </c>
      <c r="R4603">
        <v>139</v>
      </c>
      <c r="S4603">
        <v>5</v>
      </c>
      <c r="T4603" t="s">
        <v>2919</v>
      </c>
      <c r="U4603">
        <v>13</v>
      </c>
      <c r="V4603">
        <v>14</v>
      </c>
      <c r="W4603">
        <v>52</v>
      </c>
      <c r="X4603">
        <v>65</v>
      </c>
      <c r="Y4603">
        <v>573</v>
      </c>
      <c r="Z4603">
        <v>30</v>
      </c>
      <c r="AA4603">
        <v>3</v>
      </c>
      <c r="AE4603">
        <v>4602</v>
      </c>
      <c r="AF4603" s="16" t="s">
        <v>24</v>
      </c>
      <c r="AG4603" s="16"/>
      <c r="AH4603" s="16"/>
      <c r="AI4603" s="16" t="str">
        <f t="shared" si="284"/>
        <v>(13,5,14,52,65,573,3, null, null, 'L500 2024 Asia-Pacific',2024, '2023-06-12','2023-06-12','".Carbon::now()."','".Carbon::now()."'),</v>
      </c>
      <c r="AJ4603" s="16" t="str">
        <f t="shared" si="285"/>
        <v>('".DB::select("SELECT id_status FROM `status` WHERE `element_type` = 'task' AND status_type = 'client' AND name ='CANCELLED'")[0]-&gt;id_status."',4602,1),</v>
      </c>
      <c r="AK4603" s="16" t="str">
        <f t="shared" si="286"/>
        <v/>
      </c>
      <c r="AL4603" s="16" t="str">
        <f t="shared" si="287"/>
        <v/>
      </c>
    </row>
    <row r="4604" spans="1:38" x14ac:dyDescent="0.25">
      <c r="A4604" s="16" t="s">
        <v>1026</v>
      </c>
      <c r="B4604" s="16" t="s">
        <v>3139</v>
      </c>
      <c r="C4604" s="16" t="s">
        <v>27</v>
      </c>
      <c r="D4604" s="16" t="s">
        <v>28</v>
      </c>
      <c r="E4604" s="16" t="s">
        <v>192</v>
      </c>
      <c r="F4604" s="16" t="s">
        <v>155</v>
      </c>
      <c r="G4604" s="16" t="s">
        <v>157</v>
      </c>
      <c r="H4604" s="16" t="s">
        <v>47</v>
      </c>
      <c r="I4604" s="16" t="s">
        <v>65</v>
      </c>
      <c r="J4604" s="16" t="s">
        <v>109</v>
      </c>
      <c r="M4604" s="16"/>
      <c r="N4604" s="7">
        <v>45089</v>
      </c>
      <c r="O4604" s="9">
        <v>45089</v>
      </c>
      <c r="P4604" t="s">
        <v>1195</v>
      </c>
      <c r="Q4604">
        <v>1</v>
      </c>
      <c r="R4604">
        <v>139</v>
      </c>
      <c r="S4604">
        <v>5</v>
      </c>
      <c r="T4604" t="s">
        <v>2919</v>
      </c>
      <c r="U4604">
        <v>13</v>
      </c>
      <c r="V4604">
        <v>14</v>
      </c>
      <c r="W4604">
        <v>52</v>
      </c>
      <c r="X4604">
        <v>65</v>
      </c>
      <c r="Y4604">
        <v>601</v>
      </c>
      <c r="Z4604">
        <v>30</v>
      </c>
      <c r="AA4604">
        <v>3</v>
      </c>
      <c r="AE4604">
        <v>4603</v>
      </c>
      <c r="AF4604" s="16" t="s">
        <v>24</v>
      </c>
      <c r="AG4604" s="16"/>
      <c r="AH4604" s="16"/>
      <c r="AI4604" s="16" t="str">
        <f t="shared" si="284"/>
        <v>(13,5,14,52,65,601,3, null, null, 'L500 2024 Asia-Pacific',2024, '2023-06-12','2023-06-12','".Carbon::now()."','".Carbon::now()."'),</v>
      </c>
      <c r="AJ4604" s="16" t="str">
        <f t="shared" si="285"/>
        <v>('".DB::select("SELECT id_status FROM `status` WHERE `element_type` = 'task' AND status_type = 'client' AND name ='CANCELLED'")[0]-&gt;id_status."',4603,1),</v>
      </c>
      <c r="AK4604" s="16" t="str">
        <f t="shared" si="286"/>
        <v/>
      </c>
      <c r="AL4604" s="16" t="str">
        <f t="shared" si="287"/>
        <v/>
      </c>
    </row>
    <row r="4605" spans="1:38" x14ac:dyDescent="0.25">
      <c r="A4605" s="16" t="s">
        <v>1026</v>
      </c>
      <c r="B4605" s="16" t="s">
        <v>3139</v>
      </c>
      <c r="C4605" s="16" t="s">
        <v>27</v>
      </c>
      <c r="D4605" s="16" t="s">
        <v>28</v>
      </c>
      <c r="E4605" s="16" t="s">
        <v>192</v>
      </c>
      <c r="F4605" s="16" t="s">
        <v>155</v>
      </c>
      <c r="G4605" s="16" t="s">
        <v>157</v>
      </c>
      <c r="H4605" s="16" t="s">
        <v>652</v>
      </c>
      <c r="I4605" s="16" t="s">
        <v>65</v>
      </c>
      <c r="J4605" s="16" t="s">
        <v>109</v>
      </c>
      <c r="M4605" s="16"/>
      <c r="N4605" s="7">
        <v>45089</v>
      </c>
      <c r="O4605" s="9">
        <v>45089</v>
      </c>
      <c r="P4605" t="s">
        <v>1195</v>
      </c>
      <c r="Q4605">
        <v>1</v>
      </c>
      <c r="R4605">
        <v>139</v>
      </c>
      <c r="S4605">
        <v>5</v>
      </c>
      <c r="T4605" t="s">
        <v>2919</v>
      </c>
      <c r="U4605">
        <v>13</v>
      </c>
      <c r="V4605">
        <v>14</v>
      </c>
      <c r="W4605">
        <v>52</v>
      </c>
      <c r="X4605">
        <v>65</v>
      </c>
      <c r="Y4605">
        <v>726</v>
      </c>
      <c r="Z4605">
        <v>30</v>
      </c>
      <c r="AA4605">
        <v>3</v>
      </c>
      <c r="AE4605">
        <v>4604</v>
      </c>
      <c r="AF4605" s="16" t="s">
        <v>24</v>
      </c>
      <c r="AG4605" s="16"/>
      <c r="AH4605" s="16"/>
      <c r="AI4605" s="16" t="str">
        <f t="shared" si="284"/>
        <v>(13,5,14,52,65,726,3, null, null, 'L500 2024 Asia-Pacific',2024, '2023-06-12','2023-06-12','".Carbon::now()."','".Carbon::now()."'),</v>
      </c>
      <c r="AJ4605" s="16" t="str">
        <f t="shared" si="285"/>
        <v>('".DB::select("SELECT id_status FROM `status` WHERE `element_type` = 'task' AND status_type = 'client' AND name ='CANCELLED'")[0]-&gt;id_status."',4604,1),</v>
      </c>
      <c r="AK4605" s="16" t="str">
        <f t="shared" si="286"/>
        <v/>
      </c>
      <c r="AL4605" s="16" t="str">
        <f t="shared" si="287"/>
        <v/>
      </c>
    </row>
    <row r="4606" spans="1:38" x14ac:dyDescent="0.25">
      <c r="A4606" s="16" t="s">
        <v>1026</v>
      </c>
      <c r="B4606" s="16" t="s">
        <v>3139</v>
      </c>
      <c r="C4606" s="16" t="s">
        <v>27</v>
      </c>
      <c r="D4606" s="16" t="s">
        <v>28</v>
      </c>
      <c r="E4606" s="16" t="s">
        <v>192</v>
      </c>
      <c r="F4606" s="16" t="s">
        <v>155</v>
      </c>
      <c r="G4606" s="16" t="s">
        <v>157</v>
      </c>
      <c r="H4606" s="16" t="s">
        <v>97</v>
      </c>
      <c r="I4606" s="16" t="s">
        <v>65</v>
      </c>
      <c r="J4606" s="16" t="s">
        <v>109</v>
      </c>
      <c r="M4606" s="16"/>
      <c r="N4606" s="7">
        <v>45089</v>
      </c>
      <c r="O4606" s="9">
        <v>45089</v>
      </c>
      <c r="P4606" t="s">
        <v>1195</v>
      </c>
      <c r="Q4606">
        <v>1</v>
      </c>
      <c r="R4606">
        <v>139</v>
      </c>
      <c r="S4606">
        <v>5</v>
      </c>
      <c r="T4606" t="s">
        <v>2919</v>
      </c>
      <c r="U4606">
        <v>13</v>
      </c>
      <c r="V4606">
        <v>14</v>
      </c>
      <c r="W4606">
        <v>52</v>
      </c>
      <c r="X4606">
        <v>65</v>
      </c>
      <c r="Y4606">
        <v>874</v>
      </c>
      <c r="Z4606">
        <v>30</v>
      </c>
      <c r="AA4606">
        <v>3</v>
      </c>
      <c r="AE4606">
        <v>4605</v>
      </c>
      <c r="AF4606" s="16" t="s">
        <v>24</v>
      </c>
      <c r="AG4606" s="16"/>
      <c r="AH4606" s="16"/>
      <c r="AI4606" s="16" t="str">
        <f t="shared" si="284"/>
        <v>(13,5,14,52,65,874,3, null, null, 'L500 2024 Asia-Pacific',2024, '2023-06-12','2023-06-12','".Carbon::now()."','".Carbon::now()."'),</v>
      </c>
      <c r="AJ4606" s="16" t="str">
        <f t="shared" si="285"/>
        <v>('".DB::select("SELECT id_status FROM `status` WHERE `element_type` = 'task' AND status_type = 'client' AND name ='CANCELLED'")[0]-&gt;id_status."',4605,1),</v>
      </c>
      <c r="AK4606" s="16" t="str">
        <f t="shared" si="286"/>
        <v/>
      </c>
      <c r="AL4606" s="16" t="str">
        <f t="shared" si="287"/>
        <v/>
      </c>
    </row>
    <row r="4607" spans="1:38" x14ac:dyDescent="0.25">
      <c r="A4607" s="16" t="s">
        <v>1027</v>
      </c>
      <c r="B4607" s="16" t="s">
        <v>26</v>
      </c>
      <c r="C4607" s="16" t="s">
        <v>41</v>
      </c>
      <c r="D4607" s="16" t="s">
        <v>28</v>
      </c>
      <c r="E4607" s="16" t="s">
        <v>42</v>
      </c>
      <c r="F4607" s="16" t="s">
        <v>43</v>
      </c>
      <c r="G4607" s="16" t="s">
        <v>44</v>
      </c>
      <c r="H4607" s="16" t="s">
        <v>53</v>
      </c>
      <c r="I4607" s="16" t="s">
        <v>35</v>
      </c>
      <c r="J4607" s="16" t="s">
        <v>35</v>
      </c>
      <c r="M4607" s="16"/>
      <c r="N4607" s="7">
        <v>44960</v>
      </c>
      <c r="O4607" s="9">
        <v>44960</v>
      </c>
      <c r="P4607" t="s">
        <v>1190</v>
      </c>
      <c r="Q4607">
        <v>1</v>
      </c>
      <c r="R4607">
        <v>140</v>
      </c>
      <c r="S4607">
        <v>5</v>
      </c>
      <c r="T4607" t="s">
        <v>2989</v>
      </c>
      <c r="U4607">
        <v>106</v>
      </c>
      <c r="V4607">
        <v>2</v>
      </c>
      <c r="W4607">
        <v>17</v>
      </c>
      <c r="X4607">
        <v>90</v>
      </c>
      <c r="Y4607">
        <v>20</v>
      </c>
      <c r="Z4607">
        <v>20</v>
      </c>
      <c r="AA4607">
        <v>20</v>
      </c>
      <c r="AE4607">
        <v>4606</v>
      </c>
      <c r="AF4607" s="16" t="s">
        <v>24</v>
      </c>
      <c r="AG4607" s="16"/>
      <c r="AH4607" s="16"/>
      <c r="AI4607" s="16" t="str">
        <f t="shared" si="284"/>
        <v>(106,5,2,17,90,20,20, null, null, 'Chambers 2024 Latin America',2024, '2023-02-03','2023-02-03','".Carbon::now()."','".Carbon::now()."'),</v>
      </c>
      <c r="AJ4607" s="16" t="str">
        <f t="shared" si="285"/>
        <v>('".DB::select("SELECT id_status FROM `status` WHERE `element_type` = 'task' AND status_type = 'client' AND name ='CANCELLED'")[0]-&gt;id_status."',4606,1),</v>
      </c>
      <c r="AK4607" s="16" t="str">
        <f t="shared" si="286"/>
        <v/>
      </c>
      <c r="AL4607" s="16" t="str">
        <f t="shared" si="287"/>
        <v/>
      </c>
    </row>
    <row r="4608" spans="1:38" x14ac:dyDescent="0.25">
      <c r="A4608" s="16" t="s">
        <v>1027</v>
      </c>
      <c r="B4608" s="16" t="s">
        <v>26</v>
      </c>
      <c r="C4608" s="16" t="s">
        <v>41</v>
      </c>
      <c r="D4608" s="16" t="s">
        <v>28</v>
      </c>
      <c r="E4608" s="16" t="s">
        <v>42</v>
      </c>
      <c r="F4608" s="16" t="s">
        <v>43</v>
      </c>
      <c r="G4608" s="16" t="s">
        <v>44</v>
      </c>
      <c r="H4608" s="16" t="s">
        <v>64</v>
      </c>
      <c r="I4608" s="16" t="s">
        <v>35</v>
      </c>
      <c r="J4608" s="16" t="s">
        <v>35</v>
      </c>
      <c r="M4608" s="16"/>
      <c r="N4608" s="7">
        <v>44992</v>
      </c>
      <c r="O4608" s="9">
        <v>44992</v>
      </c>
      <c r="P4608" t="s">
        <v>1186</v>
      </c>
      <c r="Q4608">
        <v>1</v>
      </c>
      <c r="R4608">
        <v>140</v>
      </c>
      <c r="S4608">
        <v>5</v>
      </c>
      <c r="T4608" t="s">
        <v>2989</v>
      </c>
      <c r="U4608">
        <v>106</v>
      </c>
      <c r="V4608">
        <v>2</v>
      </c>
      <c r="W4608">
        <v>17</v>
      </c>
      <c r="X4608">
        <v>90</v>
      </c>
      <c r="Y4608">
        <v>93</v>
      </c>
      <c r="Z4608">
        <v>20</v>
      </c>
      <c r="AA4608">
        <v>20</v>
      </c>
      <c r="AE4608">
        <v>4607</v>
      </c>
      <c r="AF4608" s="16" t="s">
        <v>24</v>
      </c>
      <c r="AG4608" s="16"/>
      <c r="AH4608" s="16"/>
      <c r="AI4608" s="16" t="str">
        <f t="shared" si="284"/>
        <v>(106,5,2,17,90,93,20, null, null, 'Chambers 2024 Latin America',2024, '2023-03-07','2023-03-07','".Carbon::now()."','".Carbon::now()."'),</v>
      </c>
      <c r="AJ4608" s="16" t="str">
        <f t="shared" si="285"/>
        <v>('".DB::select("SELECT id_status FROM `status` WHERE `element_type` = 'task' AND status_type = 'client' AND name ='CANCELLED'")[0]-&gt;id_status."',4607,1),</v>
      </c>
      <c r="AK4608" s="16" t="str">
        <f t="shared" si="286"/>
        <v/>
      </c>
      <c r="AL4608" s="16" t="str">
        <f t="shared" si="287"/>
        <v/>
      </c>
    </row>
    <row r="4609" spans="1:38" x14ac:dyDescent="0.25">
      <c r="A4609" s="16" t="s">
        <v>1027</v>
      </c>
      <c r="B4609" s="16" t="s">
        <v>26</v>
      </c>
      <c r="C4609" s="16" t="s">
        <v>41</v>
      </c>
      <c r="D4609" s="16" t="s">
        <v>28</v>
      </c>
      <c r="E4609" s="16" t="s">
        <v>42</v>
      </c>
      <c r="F4609" s="16" t="s">
        <v>43</v>
      </c>
      <c r="G4609" s="16" t="s">
        <v>44</v>
      </c>
      <c r="H4609" s="16" t="s">
        <v>45</v>
      </c>
      <c r="I4609" s="16" t="s">
        <v>35</v>
      </c>
      <c r="J4609" s="16" t="s">
        <v>35</v>
      </c>
      <c r="M4609" s="16" t="s">
        <v>37</v>
      </c>
      <c r="N4609" s="7">
        <v>44845</v>
      </c>
      <c r="O4609" s="9">
        <v>44845</v>
      </c>
      <c r="P4609" t="s">
        <v>1194</v>
      </c>
      <c r="Q4609">
        <v>1</v>
      </c>
      <c r="R4609">
        <v>140</v>
      </c>
      <c r="S4609">
        <v>5</v>
      </c>
      <c r="T4609" t="s">
        <v>2989</v>
      </c>
      <c r="U4609">
        <v>106</v>
      </c>
      <c r="V4609">
        <v>2</v>
      </c>
      <c r="W4609">
        <v>17</v>
      </c>
      <c r="X4609">
        <v>90</v>
      </c>
      <c r="Y4609">
        <v>122</v>
      </c>
      <c r="Z4609">
        <v>20</v>
      </c>
      <c r="AA4609">
        <v>20</v>
      </c>
      <c r="AD4609">
        <v>42</v>
      </c>
      <c r="AE4609">
        <v>4608</v>
      </c>
      <c r="AF4609" s="16" t="s">
        <v>39</v>
      </c>
      <c r="AG4609" s="16"/>
      <c r="AH4609" s="16"/>
      <c r="AI4609" s="16" t="str">
        <f t="shared" si="284"/>
        <v>(106,5,2,17,90,122,20, null, 42, 'Chambers 2024 Latin America',2024, '2022-10-11','2022-10-11','".Carbon::now()."','".Carbon::now()."'),</v>
      </c>
      <c r="AJ4609" s="16" t="str">
        <f t="shared" si="285"/>
        <v>('".DB::select("SELECT id_status FROM `status` WHERE `element_type` = 'task' AND status_type = 'client' AND name ='CONFIRMED'")[0]-&gt;id_status."',4608,1),</v>
      </c>
      <c r="AK4609" s="16" t="str">
        <f t="shared" si="286"/>
        <v/>
      </c>
      <c r="AL4609" s="16" t="str">
        <f t="shared" si="287"/>
        <v/>
      </c>
    </row>
    <row r="4610" spans="1:38" x14ac:dyDescent="0.25">
      <c r="A4610" s="16" t="s">
        <v>1027</v>
      </c>
      <c r="B4610" s="16" t="s">
        <v>26</v>
      </c>
      <c r="C4610" s="16" t="s">
        <v>41</v>
      </c>
      <c r="D4610" s="16" t="s">
        <v>28</v>
      </c>
      <c r="E4610" s="16" t="s">
        <v>42</v>
      </c>
      <c r="F4610" s="16" t="s">
        <v>43</v>
      </c>
      <c r="G4610" s="16" t="s">
        <v>44</v>
      </c>
      <c r="H4610" s="16" t="s">
        <v>680</v>
      </c>
      <c r="I4610" s="16" t="s">
        <v>35</v>
      </c>
      <c r="J4610" s="16" t="s">
        <v>35</v>
      </c>
      <c r="M4610" s="16"/>
      <c r="N4610" s="7">
        <v>44932</v>
      </c>
      <c r="O4610" s="9">
        <v>44932</v>
      </c>
      <c r="P4610" t="s">
        <v>1182</v>
      </c>
      <c r="Q4610">
        <v>1</v>
      </c>
      <c r="R4610">
        <v>140</v>
      </c>
      <c r="S4610">
        <v>5</v>
      </c>
      <c r="T4610" t="s">
        <v>2989</v>
      </c>
      <c r="U4610">
        <v>106</v>
      </c>
      <c r="V4610">
        <v>2</v>
      </c>
      <c r="W4610">
        <v>17</v>
      </c>
      <c r="X4610">
        <v>90</v>
      </c>
      <c r="Y4610">
        <v>143</v>
      </c>
      <c r="Z4610">
        <v>20</v>
      </c>
      <c r="AA4610">
        <v>20</v>
      </c>
      <c r="AE4610">
        <v>4609</v>
      </c>
      <c r="AF4610" s="16" t="s">
        <v>24</v>
      </c>
      <c r="AG4610" s="16"/>
      <c r="AH4610" s="16"/>
      <c r="AI4610" s="16" t="str">
        <f t="shared" ref="AI4610:AI4673" si="288">CONCATENATE("(",U4610,",",S4610,",",V4610,",",W4610,",",X4610,",",Y4610,",",IF(AA4610&lt;&gt;"", AA4610, "null"),", ",IF(AC4610&lt;&gt;"", AC4610, "null"),", ",IF(AD4610&lt;&gt;"", AD4610, "null"),", '",SUBSTITUTE(E4610, "'", "´"),"',",D4610,", '",P4610,"','",P4610,"','"".Carbon::now().""','"".Carbon::now().""'),")</f>
        <v>(106,5,2,17,90,143,20, null, null, 'Chambers 2024 Latin America',2024, '2023-01-06','2023-01-06','".Carbon::now()."','".Carbon::now()."'),</v>
      </c>
      <c r="AJ4610" s="16" t="str">
        <f t="shared" ref="AJ4610:AJ4673" si="289">CONCATENATE("('"".DB::select(""SELECT id_status FROM `status` WHERE `element_type` = 'task' AND status_type = 'client' AND name ='", AF4610, "'"")[0]-&gt;id_status.""',", AE4610, ",1),")</f>
        <v>('".DB::select("SELECT id_status FROM `status` WHERE `element_type` = 'task' AND status_type = 'client' AND name ='CANCELLED'")[0]-&gt;id_status."',4609,1),</v>
      </c>
      <c r="AK4610" s="16" t="str">
        <f t="shared" ref="AK4610:AK4673" si="290">IF(AND(AF4610&lt;&gt;AG4610, AG4610&lt;&gt;""),CONCATENATE("('"".DB::select(""SELECT id_status FROM `status` WHERE `element_type` = 'task' AND status_type = 'client' AND name ='", AG4610, "'"")[0]-&gt;id_status.""',", AE4610, ",1),"),"")</f>
        <v/>
      </c>
      <c r="AL4610" s="16" t="str">
        <f t="shared" ref="AL4610:AL4673" si="291">IF(AND(AF4610&lt;&gt;AG4610,AF4610&lt;&gt;AH4610,AG4610&lt;&gt;AH4610,AH4610&lt;&gt;""), CONCATENATE("('"".DB::select(""SELECT id_status FROM `status` WHERE `element_type` = 'task' AND status_type = 'client' AND name ='", AF4610, "'"")[0]-&gt;id_status.""',", AE4610, ",1),"), "")</f>
        <v/>
      </c>
    </row>
    <row r="4611" spans="1:38" x14ac:dyDescent="0.25">
      <c r="A4611" s="16" t="s">
        <v>1027</v>
      </c>
      <c r="B4611" s="16" t="s">
        <v>26</v>
      </c>
      <c r="C4611" s="16" t="s">
        <v>41</v>
      </c>
      <c r="D4611" s="16" t="s">
        <v>28</v>
      </c>
      <c r="E4611" s="16" t="s">
        <v>42</v>
      </c>
      <c r="F4611" s="16" t="s">
        <v>43</v>
      </c>
      <c r="G4611" s="16" t="s">
        <v>44</v>
      </c>
      <c r="H4611" s="16" t="s">
        <v>1028</v>
      </c>
      <c r="I4611" s="16" t="s">
        <v>35</v>
      </c>
      <c r="J4611" s="16" t="s">
        <v>35</v>
      </c>
      <c r="M4611" s="16" t="s">
        <v>37</v>
      </c>
      <c r="N4611" s="7">
        <v>44932</v>
      </c>
      <c r="O4611" s="9">
        <v>44932</v>
      </c>
      <c r="P4611" t="s">
        <v>1182</v>
      </c>
      <c r="Q4611">
        <v>1</v>
      </c>
      <c r="R4611">
        <v>140</v>
      </c>
      <c r="S4611">
        <v>5</v>
      </c>
      <c r="T4611" t="s">
        <v>2989</v>
      </c>
      <c r="U4611">
        <v>106</v>
      </c>
      <c r="V4611">
        <v>2</v>
      </c>
      <c r="W4611">
        <v>17</v>
      </c>
      <c r="X4611">
        <v>90</v>
      </c>
      <c r="Y4611">
        <v>148</v>
      </c>
      <c r="Z4611">
        <v>20</v>
      </c>
      <c r="AA4611">
        <v>20</v>
      </c>
      <c r="AD4611">
        <v>42</v>
      </c>
      <c r="AE4611">
        <v>4610</v>
      </c>
      <c r="AF4611" s="16" t="s">
        <v>39</v>
      </c>
      <c r="AG4611" s="16"/>
      <c r="AH4611" s="16"/>
      <c r="AI4611" s="16" t="str">
        <f t="shared" si="288"/>
        <v>(106,5,2,17,90,148,20, null, 42, 'Chambers 2024 Latin America',2024, '2023-01-06','2023-01-06','".Carbon::now()."','".Carbon::now()."'),</v>
      </c>
      <c r="AJ4611" s="16" t="str">
        <f t="shared" si="289"/>
        <v>('".DB::select("SELECT id_status FROM `status` WHERE `element_type` = 'task' AND status_type = 'client' AND name ='CONFIRMED'")[0]-&gt;id_status."',4610,1),</v>
      </c>
      <c r="AK4611" s="16" t="str">
        <f t="shared" si="290"/>
        <v/>
      </c>
      <c r="AL4611" s="16" t="str">
        <f t="shared" si="291"/>
        <v/>
      </c>
    </row>
    <row r="4612" spans="1:38" x14ac:dyDescent="0.25">
      <c r="A4612" s="16" t="s">
        <v>1027</v>
      </c>
      <c r="B4612" s="16" t="s">
        <v>26</v>
      </c>
      <c r="C4612" s="16" t="s">
        <v>41</v>
      </c>
      <c r="D4612" s="16" t="s">
        <v>28</v>
      </c>
      <c r="E4612" s="16" t="s">
        <v>42</v>
      </c>
      <c r="F4612" s="16" t="s">
        <v>43</v>
      </c>
      <c r="G4612" s="16" t="s">
        <v>44</v>
      </c>
      <c r="H4612" s="16" t="s">
        <v>495</v>
      </c>
      <c r="I4612" s="16" t="s">
        <v>35</v>
      </c>
      <c r="J4612" s="16" t="s">
        <v>35</v>
      </c>
      <c r="M4612" s="16" t="s">
        <v>37</v>
      </c>
      <c r="N4612" s="7">
        <v>44813</v>
      </c>
      <c r="O4612" s="9">
        <v>44813</v>
      </c>
      <c r="P4612" t="s">
        <v>1189</v>
      </c>
      <c r="Q4612">
        <v>1</v>
      </c>
      <c r="R4612">
        <v>140</v>
      </c>
      <c r="S4612">
        <v>5</v>
      </c>
      <c r="T4612" t="s">
        <v>2989</v>
      </c>
      <c r="U4612">
        <v>106</v>
      </c>
      <c r="V4612">
        <v>2</v>
      </c>
      <c r="W4612">
        <v>17</v>
      </c>
      <c r="X4612">
        <v>90</v>
      </c>
      <c r="Y4612">
        <v>261</v>
      </c>
      <c r="Z4612">
        <v>20</v>
      </c>
      <c r="AA4612">
        <v>20</v>
      </c>
      <c r="AD4612">
        <v>42</v>
      </c>
      <c r="AE4612">
        <v>4611</v>
      </c>
      <c r="AF4612" s="16" t="s">
        <v>39</v>
      </c>
      <c r="AG4612" s="16"/>
      <c r="AH4612" s="16"/>
      <c r="AI4612" s="16" t="str">
        <f t="shared" si="288"/>
        <v>(106,5,2,17,90,261,20, null, 42, 'Chambers 2024 Latin America',2024, '2022-09-09','2022-09-09','".Carbon::now()."','".Carbon::now()."'),</v>
      </c>
      <c r="AJ4612" s="16" t="str">
        <f t="shared" si="289"/>
        <v>('".DB::select("SELECT id_status FROM `status` WHERE `element_type` = 'task' AND status_type = 'client' AND name ='CONFIRMED'")[0]-&gt;id_status."',4611,1),</v>
      </c>
      <c r="AK4612" s="16" t="str">
        <f t="shared" si="290"/>
        <v/>
      </c>
      <c r="AL4612" s="16" t="str">
        <f t="shared" si="291"/>
        <v/>
      </c>
    </row>
    <row r="4613" spans="1:38" x14ac:dyDescent="0.25">
      <c r="A4613" s="16" t="s">
        <v>1027</v>
      </c>
      <c r="B4613" s="16" t="s">
        <v>26</v>
      </c>
      <c r="C4613" s="16" t="s">
        <v>41</v>
      </c>
      <c r="D4613" s="16" t="s">
        <v>28</v>
      </c>
      <c r="E4613" s="16" t="s">
        <v>42</v>
      </c>
      <c r="F4613" s="16" t="s">
        <v>43</v>
      </c>
      <c r="G4613" s="16" t="s">
        <v>44</v>
      </c>
      <c r="H4613" s="16" t="s">
        <v>300</v>
      </c>
      <c r="I4613" s="16" t="s">
        <v>35</v>
      </c>
      <c r="J4613" s="16" t="s">
        <v>35</v>
      </c>
      <c r="M4613" s="16" t="s">
        <v>37</v>
      </c>
      <c r="N4613" s="7">
        <v>44987</v>
      </c>
      <c r="O4613" s="9">
        <v>44960</v>
      </c>
      <c r="P4613" t="s">
        <v>1190</v>
      </c>
      <c r="Q4613">
        <v>1</v>
      </c>
      <c r="R4613">
        <v>140</v>
      </c>
      <c r="S4613">
        <v>5</v>
      </c>
      <c r="T4613" t="s">
        <v>2989</v>
      </c>
      <c r="U4613">
        <v>106</v>
      </c>
      <c r="V4613">
        <v>2</v>
      </c>
      <c r="W4613">
        <v>17</v>
      </c>
      <c r="X4613">
        <v>90</v>
      </c>
      <c r="Y4613">
        <v>328</v>
      </c>
      <c r="Z4613">
        <v>20</v>
      </c>
      <c r="AA4613">
        <v>20</v>
      </c>
      <c r="AD4613">
        <v>42</v>
      </c>
      <c r="AE4613">
        <v>4612</v>
      </c>
      <c r="AF4613" s="16" t="s">
        <v>39</v>
      </c>
      <c r="AG4613" s="16"/>
      <c r="AH4613" s="16"/>
      <c r="AI4613" s="16" t="str">
        <f t="shared" si="288"/>
        <v>(106,5,2,17,90,328,20, null, 42, 'Chambers 2024 Latin America',2024, '2023-02-03','2023-02-03','".Carbon::now()."','".Carbon::now()."'),</v>
      </c>
      <c r="AJ4613" s="16" t="str">
        <f t="shared" si="289"/>
        <v>('".DB::select("SELECT id_status FROM `status` WHERE `element_type` = 'task' AND status_type = 'client' AND name ='CONFIRMED'")[0]-&gt;id_status."',4612,1),</v>
      </c>
      <c r="AK4613" s="16" t="str">
        <f t="shared" si="290"/>
        <v/>
      </c>
      <c r="AL4613" s="16" t="str">
        <f t="shared" si="291"/>
        <v/>
      </c>
    </row>
    <row r="4614" spans="1:38" x14ac:dyDescent="0.25">
      <c r="A4614" s="16" t="s">
        <v>1027</v>
      </c>
      <c r="B4614" s="16" t="s">
        <v>26</v>
      </c>
      <c r="C4614" s="16" t="s">
        <v>41</v>
      </c>
      <c r="D4614" s="16" t="s">
        <v>28</v>
      </c>
      <c r="E4614" s="16" t="s">
        <v>42</v>
      </c>
      <c r="F4614" s="16" t="s">
        <v>43</v>
      </c>
      <c r="G4614" s="16" t="s">
        <v>44</v>
      </c>
      <c r="H4614" s="16" t="s">
        <v>567</v>
      </c>
      <c r="I4614" s="16" t="s">
        <v>35</v>
      </c>
      <c r="J4614" s="16" t="s">
        <v>35</v>
      </c>
      <c r="M4614" s="16"/>
      <c r="N4614" s="7">
        <v>44960</v>
      </c>
      <c r="O4614" s="9">
        <v>44960</v>
      </c>
      <c r="P4614" t="s">
        <v>1190</v>
      </c>
      <c r="Q4614">
        <v>1</v>
      </c>
      <c r="R4614">
        <v>140</v>
      </c>
      <c r="S4614">
        <v>5</v>
      </c>
      <c r="T4614" t="s">
        <v>2989</v>
      </c>
      <c r="U4614">
        <v>106</v>
      </c>
      <c r="V4614">
        <v>2</v>
      </c>
      <c r="W4614">
        <v>17</v>
      </c>
      <c r="X4614">
        <v>90</v>
      </c>
      <c r="Y4614">
        <v>355</v>
      </c>
      <c r="Z4614">
        <v>20</v>
      </c>
      <c r="AA4614">
        <v>20</v>
      </c>
      <c r="AE4614">
        <v>4613</v>
      </c>
      <c r="AF4614" s="16" t="s">
        <v>24</v>
      </c>
      <c r="AG4614" s="16"/>
      <c r="AH4614" s="16"/>
      <c r="AI4614" s="16" t="str">
        <f t="shared" si="288"/>
        <v>(106,5,2,17,90,355,20, null, null, 'Chambers 2024 Latin America',2024, '2023-02-03','2023-02-03','".Carbon::now()."','".Carbon::now()."'),</v>
      </c>
      <c r="AJ4614" s="16" t="str">
        <f t="shared" si="289"/>
        <v>('".DB::select("SELECT id_status FROM `status` WHERE `element_type` = 'task' AND status_type = 'client' AND name ='CANCELLED'")[0]-&gt;id_status."',4613,1),</v>
      </c>
      <c r="AK4614" s="16" t="str">
        <f t="shared" si="290"/>
        <v/>
      </c>
      <c r="AL4614" s="16" t="str">
        <f t="shared" si="291"/>
        <v/>
      </c>
    </row>
    <row r="4615" spans="1:38" x14ac:dyDescent="0.25">
      <c r="A4615" s="16" t="s">
        <v>1027</v>
      </c>
      <c r="B4615" s="16" t="s">
        <v>26</v>
      </c>
      <c r="C4615" s="16" t="s">
        <v>27</v>
      </c>
      <c r="D4615" s="16" t="s">
        <v>28</v>
      </c>
      <c r="E4615" s="16" t="s">
        <v>46</v>
      </c>
      <c r="F4615" s="16" t="s">
        <v>43</v>
      </c>
      <c r="G4615" s="16" t="s">
        <v>44</v>
      </c>
      <c r="H4615" s="16" t="s">
        <v>205</v>
      </c>
      <c r="I4615" s="16" t="s">
        <v>35</v>
      </c>
      <c r="J4615" s="16" t="s">
        <v>35</v>
      </c>
      <c r="M4615" s="16"/>
      <c r="N4615" s="7">
        <v>44967</v>
      </c>
      <c r="O4615" s="9">
        <v>44967</v>
      </c>
      <c r="P4615" t="s">
        <v>1197</v>
      </c>
      <c r="Q4615">
        <v>1</v>
      </c>
      <c r="R4615">
        <v>140</v>
      </c>
      <c r="S4615">
        <v>5</v>
      </c>
      <c r="T4615" t="s">
        <v>2989</v>
      </c>
      <c r="U4615">
        <v>106</v>
      </c>
      <c r="V4615">
        <v>14</v>
      </c>
      <c r="W4615">
        <v>59</v>
      </c>
      <c r="X4615">
        <v>90</v>
      </c>
      <c r="Y4615">
        <v>508</v>
      </c>
      <c r="Z4615">
        <v>20</v>
      </c>
      <c r="AA4615">
        <v>20</v>
      </c>
      <c r="AE4615">
        <v>4614</v>
      </c>
      <c r="AF4615" s="16" t="s">
        <v>24</v>
      </c>
      <c r="AG4615" s="16"/>
      <c r="AH4615" s="16"/>
      <c r="AI4615" s="16" t="str">
        <f t="shared" si="288"/>
        <v>(106,5,14,59,90,508,20, null, null, 'L500 2024 Latin America',2024, '2023-02-10','2023-02-10','".Carbon::now()."','".Carbon::now()."'),</v>
      </c>
      <c r="AJ4615" s="16" t="str">
        <f t="shared" si="289"/>
        <v>('".DB::select("SELECT id_status FROM `status` WHERE `element_type` = 'task' AND status_type = 'client' AND name ='CANCELLED'")[0]-&gt;id_status."',4614,1),</v>
      </c>
      <c r="AK4615" s="16" t="str">
        <f t="shared" si="290"/>
        <v/>
      </c>
      <c r="AL4615" s="16" t="str">
        <f t="shared" si="291"/>
        <v/>
      </c>
    </row>
    <row r="4616" spans="1:38" x14ac:dyDescent="0.25">
      <c r="A4616" s="16" t="s">
        <v>1027</v>
      </c>
      <c r="B4616" s="16" t="s">
        <v>26</v>
      </c>
      <c r="C4616" s="16" t="s">
        <v>27</v>
      </c>
      <c r="D4616" s="16" t="s">
        <v>28</v>
      </c>
      <c r="E4616" s="16" t="s">
        <v>46</v>
      </c>
      <c r="F4616" s="16" t="s">
        <v>43</v>
      </c>
      <c r="G4616" s="16" t="s">
        <v>44</v>
      </c>
      <c r="H4616" s="16" t="s">
        <v>197</v>
      </c>
      <c r="I4616" s="16" t="s">
        <v>35</v>
      </c>
      <c r="J4616" s="16" t="s">
        <v>35</v>
      </c>
      <c r="M4616" s="16"/>
      <c r="N4616" s="7">
        <v>44967</v>
      </c>
      <c r="O4616" s="9">
        <v>44967</v>
      </c>
      <c r="P4616" t="s">
        <v>1197</v>
      </c>
      <c r="Q4616">
        <v>1</v>
      </c>
      <c r="R4616">
        <v>140</v>
      </c>
      <c r="S4616">
        <v>5</v>
      </c>
      <c r="T4616" t="s">
        <v>2989</v>
      </c>
      <c r="U4616">
        <v>106</v>
      </c>
      <c r="V4616">
        <v>14</v>
      </c>
      <c r="W4616">
        <v>59</v>
      </c>
      <c r="X4616">
        <v>90</v>
      </c>
      <c r="Y4616">
        <v>573</v>
      </c>
      <c r="Z4616">
        <v>20</v>
      </c>
      <c r="AA4616">
        <v>20</v>
      </c>
      <c r="AE4616">
        <v>4615</v>
      </c>
      <c r="AF4616" s="16" t="s">
        <v>24</v>
      </c>
      <c r="AG4616" s="16"/>
      <c r="AH4616" s="16"/>
      <c r="AI4616" s="16" t="str">
        <f t="shared" si="288"/>
        <v>(106,5,14,59,90,573,20, null, null, 'L500 2024 Latin America',2024, '2023-02-10','2023-02-10','".Carbon::now()."','".Carbon::now()."'),</v>
      </c>
      <c r="AJ4616" s="16" t="str">
        <f t="shared" si="289"/>
        <v>('".DB::select("SELECT id_status FROM `status` WHERE `element_type` = 'task' AND status_type = 'client' AND name ='CANCELLED'")[0]-&gt;id_status."',4615,1),</v>
      </c>
      <c r="AK4616" s="16" t="str">
        <f t="shared" si="290"/>
        <v/>
      </c>
      <c r="AL4616" s="16" t="str">
        <f t="shared" si="291"/>
        <v/>
      </c>
    </row>
    <row r="4617" spans="1:38" x14ac:dyDescent="0.25">
      <c r="A4617" s="16" t="s">
        <v>1027</v>
      </c>
      <c r="B4617" s="16" t="s">
        <v>3139</v>
      </c>
      <c r="C4617" s="16" t="s">
        <v>27</v>
      </c>
      <c r="D4617" s="16" t="s">
        <v>28</v>
      </c>
      <c r="E4617" s="16" t="s">
        <v>46</v>
      </c>
      <c r="F4617" s="16" t="s">
        <v>43</v>
      </c>
      <c r="G4617" s="16" t="s">
        <v>44</v>
      </c>
      <c r="H4617" s="16" t="s">
        <v>103</v>
      </c>
      <c r="I4617" s="16" t="s">
        <v>35</v>
      </c>
      <c r="J4617" s="16" t="s">
        <v>35</v>
      </c>
      <c r="M4617" s="16" t="s">
        <v>37</v>
      </c>
      <c r="N4617" s="7">
        <v>44967</v>
      </c>
      <c r="O4617" s="9">
        <v>44967</v>
      </c>
      <c r="P4617" t="s">
        <v>1197</v>
      </c>
      <c r="Q4617">
        <v>1</v>
      </c>
      <c r="R4617">
        <v>140</v>
      </c>
      <c r="S4617">
        <v>5</v>
      </c>
      <c r="T4617" t="s">
        <v>2989</v>
      </c>
      <c r="U4617">
        <v>106</v>
      </c>
      <c r="V4617">
        <v>14</v>
      </c>
      <c r="W4617">
        <v>59</v>
      </c>
      <c r="X4617">
        <v>90</v>
      </c>
      <c r="Y4617">
        <v>612</v>
      </c>
      <c r="Z4617">
        <v>20</v>
      </c>
      <c r="AA4617">
        <v>20</v>
      </c>
      <c r="AD4617">
        <v>42</v>
      </c>
      <c r="AE4617">
        <v>4616</v>
      </c>
      <c r="AF4617" s="16" t="s">
        <v>39</v>
      </c>
      <c r="AG4617" s="16"/>
      <c r="AH4617" s="16"/>
      <c r="AI4617" s="16" t="str">
        <f t="shared" si="288"/>
        <v>(106,5,14,59,90,612,20, null, 42, 'L500 2024 Latin America',2024, '2023-02-10','2023-02-10','".Carbon::now()."','".Carbon::now()."'),</v>
      </c>
      <c r="AJ4617" s="16" t="str">
        <f t="shared" si="289"/>
        <v>('".DB::select("SELECT id_status FROM `status` WHERE `element_type` = 'task' AND status_type = 'client' AND name ='CONFIRMED'")[0]-&gt;id_status."',4616,1),</v>
      </c>
      <c r="AK4617" s="16" t="str">
        <f t="shared" si="290"/>
        <v/>
      </c>
      <c r="AL4617" s="16" t="str">
        <f t="shared" si="291"/>
        <v/>
      </c>
    </row>
    <row r="4618" spans="1:38" x14ac:dyDescent="0.25">
      <c r="A4618" s="16" t="s">
        <v>1027</v>
      </c>
      <c r="B4618" s="16" t="s">
        <v>3139</v>
      </c>
      <c r="C4618" s="16" t="s">
        <v>27</v>
      </c>
      <c r="D4618" s="16" t="s">
        <v>28</v>
      </c>
      <c r="E4618" s="16" t="s">
        <v>46</v>
      </c>
      <c r="F4618" s="16" t="s">
        <v>43</v>
      </c>
      <c r="G4618" s="16" t="s">
        <v>44</v>
      </c>
      <c r="H4618" s="16" t="s">
        <v>1028</v>
      </c>
      <c r="I4618" s="16" t="s">
        <v>35</v>
      </c>
      <c r="J4618" s="16" t="s">
        <v>35</v>
      </c>
      <c r="M4618" s="16" t="s">
        <v>37</v>
      </c>
      <c r="N4618" s="7">
        <v>44967</v>
      </c>
      <c r="O4618" s="9">
        <v>44967</v>
      </c>
      <c r="P4618" t="s">
        <v>1197</v>
      </c>
      <c r="Q4618">
        <v>1</v>
      </c>
      <c r="R4618">
        <v>140</v>
      </c>
      <c r="S4618">
        <v>5</v>
      </c>
      <c r="T4618" t="s">
        <v>2989</v>
      </c>
      <c r="U4618">
        <v>106</v>
      </c>
      <c r="V4618">
        <v>14</v>
      </c>
      <c r="W4618">
        <v>59</v>
      </c>
      <c r="X4618">
        <v>90</v>
      </c>
      <c r="Y4618">
        <v>642</v>
      </c>
      <c r="Z4618">
        <v>20</v>
      </c>
      <c r="AA4618">
        <v>20</v>
      </c>
      <c r="AD4618">
        <v>42</v>
      </c>
      <c r="AE4618">
        <v>4617</v>
      </c>
      <c r="AF4618" s="16" t="s">
        <v>39</v>
      </c>
      <c r="AG4618" s="16"/>
      <c r="AH4618" s="16"/>
      <c r="AI4618" s="16" t="str">
        <f t="shared" si="288"/>
        <v>(106,5,14,59,90,642,20, null, 42, 'L500 2024 Latin America',2024, '2023-02-10','2023-02-10','".Carbon::now()."','".Carbon::now()."'),</v>
      </c>
      <c r="AJ4618" s="16" t="str">
        <f t="shared" si="289"/>
        <v>('".DB::select("SELECT id_status FROM `status` WHERE `element_type` = 'task' AND status_type = 'client' AND name ='CONFIRMED'")[0]-&gt;id_status."',4617,1),</v>
      </c>
      <c r="AK4618" s="16" t="str">
        <f t="shared" si="290"/>
        <v/>
      </c>
      <c r="AL4618" s="16" t="str">
        <f t="shared" si="291"/>
        <v/>
      </c>
    </row>
    <row r="4619" spans="1:38" x14ac:dyDescent="0.25">
      <c r="A4619" s="16" t="s">
        <v>1027</v>
      </c>
      <c r="B4619" s="16" t="s">
        <v>3139</v>
      </c>
      <c r="C4619" s="16" t="s">
        <v>27</v>
      </c>
      <c r="D4619" s="16" t="s">
        <v>28</v>
      </c>
      <c r="E4619" s="16" t="s">
        <v>46</v>
      </c>
      <c r="F4619" s="16" t="s">
        <v>43</v>
      </c>
      <c r="G4619" s="16" t="s">
        <v>44</v>
      </c>
      <c r="H4619" s="16" t="s">
        <v>199</v>
      </c>
      <c r="I4619" s="16" t="s">
        <v>35</v>
      </c>
      <c r="J4619" s="16" t="s">
        <v>35</v>
      </c>
      <c r="M4619" s="16" t="s">
        <v>37</v>
      </c>
      <c r="N4619" s="7">
        <v>44967</v>
      </c>
      <c r="O4619" s="9">
        <v>44967</v>
      </c>
      <c r="P4619" t="s">
        <v>1197</v>
      </c>
      <c r="Q4619">
        <v>1</v>
      </c>
      <c r="R4619">
        <v>140</v>
      </c>
      <c r="S4619">
        <v>5</v>
      </c>
      <c r="T4619" t="s">
        <v>2989</v>
      </c>
      <c r="U4619">
        <v>106</v>
      </c>
      <c r="V4619">
        <v>14</v>
      </c>
      <c r="W4619">
        <v>59</v>
      </c>
      <c r="X4619">
        <v>90</v>
      </c>
      <c r="Y4619">
        <v>750</v>
      </c>
      <c r="Z4619">
        <v>20</v>
      </c>
      <c r="AA4619">
        <v>20</v>
      </c>
      <c r="AD4619">
        <v>42</v>
      </c>
      <c r="AE4619">
        <v>4618</v>
      </c>
      <c r="AF4619" s="16" t="s">
        <v>39</v>
      </c>
      <c r="AG4619" s="16"/>
      <c r="AH4619" s="16"/>
      <c r="AI4619" s="16" t="str">
        <f t="shared" si="288"/>
        <v>(106,5,14,59,90,750,20, null, 42, 'L500 2024 Latin America',2024, '2023-02-10','2023-02-10','".Carbon::now()."','".Carbon::now()."'),</v>
      </c>
      <c r="AJ4619" s="16" t="str">
        <f t="shared" si="289"/>
        <v>('".DB::select("SELECT id_status FROM `status` WHERE `element_type` = 'task' AND status_type = 'client' AND name ='CONFIRMED'")[0]-&gt;id_status."',4618,1),</v>
      </c>
      <c r="AK4619" s="16" t="str">
        <f t="shared" si="290"/>
        <v/>
      </c>
      <c r="AL4619" s="16" t="str">
        <f t="shared" si="291"/>
        <v/>
      </c>
    </row>
    <row r="4620" spans="1:38" x14ac:dyDescent="0.25">
      <c r="A4620" s="16" t="s">
        <v>1027</v>
      </c>
      <c r="B4620" s="16" t="s">
        <v>3139</v>
      </c>
      <c r="C4620" s="16" t="s">
        <v>27</v>
      </c>
      <c r="D4620" s="16" t="s">
        <v>28</v>
      </c>
      <c r="E4620" s="16" t="s">
        <v>46</v>
      </c>
      <c r="F4620" s="16" t="s">
        <v>43</v>
      </c>
      <c r="G4620" s="16" t="s">
        <v>44</v>
      </c>
      <c r="H4620" s="16" t="s">
        <v>846</v>
      </c>
      <c r="I4620" s="16" t="s">
        <v>35</v>
      </c>
      <c r="J4620" s="16" t="s">
        <v>35</v>
      </c>
      <c r="M4620" s="16" t="s">
        <v>37</v>
      </c>
      <c r="N4620" s="7">
        <v>44967</v>
      </c>
      <c r="O4620" s="9">
        <v>44967</v>
      </c>
      <c r="P4620" t="s">
        <v>1197</v>
      </c>
      <c r="Q4620">
        <v>1</v>
      </c>
      <c r="R4620">
        <v>140</v>
      </c>
      <c r="S4620">
        <v>5</v>
      </c>
      <c r="T4620" t="s">
        <v>2989</v>
      </c>
      <c r="U4620">
        <v>106</v>
      </c>
      <c r="V4620">
        <v>14</v>
      </c>
      <c r="W4620">
        <v>59</v>
      </c>
      <c r="X4620">
        <v>90</v>
      </c>
      <c r="Y4620">
        <v>825</v>
      </c>
      <c r="Z4620">
        <v>20</v>
      </c>
      <c r="AA4620">
        <v>20</v>
      </c>
      <c r="AD4620">
        <v>42</v>
      </c>
      <c r="AE4620">
        <v>4619</v>
      </c>
      <c r="AF4620" s="16" t="s">
        <v>39</v>
      </c>
      <c r="AG4620" s="16"/>
      <c r="AH4620" s="16"/>
      <c r="AI4620" s="16" t="str">
        <f t="shared" si="288"/>
        <v>(106,5,14,59,90,825,20, null, 42, 'L500 2024 Latin America',2024, '2023-02-10','2023-02-10','".Carbon::now()."','".Carbon::now()."'),</v>
      </c>
      <c r="AJ4620" s="16" t="str">
        <f t="shared" si="289"/>
        <v>('".DB::select("SELECT id_status FROM `status` WHERE `element_type` = 'task' AND status_type = 'client' AND name ='CONFIRMED'")[0]-&gt;id_status."',4619,1),</v>
      </c>
      <c r="AK4620" s="16" t="str">
        <f t="shared" si="290"/>
        <v/>
      </c>
      <c r="AL4620" s="16" t="str">
        <f t="shared" si="291"/>
        <v/>
      </c>
    </row>
    <row r="4621" spans="1:38" x14ac:dyDescent="0.25">
      <c r="A4621" s="16" t="s">
        <v>1027</v>
      </c>
      <c r="B4621" s="16" t="s">
        <v>26</v>
      </c>
      <c r="C4621" s="16" t="s">
        <v>27</v>
      </c>
      <c r="D4621" s="16" t="s">
        <v>28</v>
      </c>
      <c r="E4621" s="16" t="s">
        <v>46</v>
      </c>
      <c r="F4621" s="16" t="s">
        <v>43</v>
      </c>
      <c r="G4621" s="16" t="s">
        <v>44</v>
      </c>
      <c r="H4621" s="16" t="s">
        <v>567</v>
      </c>
      <c r="I4621" s="16" t="s">
        <v>35</v>
      </c>
      <c r="J4621" s="16" t="s">
        <v>35</v>
      </c>
      <c r="M4621" s="16"/>
      <c r="N4621" s="7">
        <v>44967</v>
      </c>
      <c r="O4621" s="9">
        <v>44967</v>
      </c>
      <c r="P4621" t="s">
        <v>1197</v>
      </c>
      <c r="Q4621">
        <v>1</v>
      </c>
      <c r="R4621">
        <v>140</v>
      </c>
      <c r="S4621">
        <v>5</v>
      </c>
      <c r="T4621" t="s">
        <v>2989</v>
      </c>
      <c r="U4621">
        <v>106</v>
      </c>
      <c r="V4621">
        <v>14</v>
      </c>
      <c r="W4621">
        <v>59</v>
      </c>
      <c r="X4621">
        <v>90</v>
      </c>
      <c r="Y4621">
        <v>852</v>
      </c>
      <c r="Z4621">
        <v>20</v>
      </c>
      <c r="AA4621">
        <v>20</v>
      </c>
      <c r="AE4621">
        <v>4620</v>
      </c>
      <c r="AF4621" s="16" t="s">
        <v>24</v>
      </c>
      <c r="AG4621" s="16"/>
      <c r="AH4621" s="16"/>
      <c r="AI4621" s="16" t="str">
        <f t="shared" si="288"/>
        <v>(106,5,14,59,90,852,20, null, null, 'L500 2024 Latin America',2024, '2023-02-10','2023-02-10','".Carbon::now()."','".Carbon::now()."'),</v>
      </c>
      <c r="AJ4621" s="16" t="str">
        <f t="shared" si="289"/>
        <v>('".DB::select("SELECT id_status FROM `status` WHERE `element_type` = 'task' AND status_type = 'client' AND name ='CANCELLED'")[0]-&gt;id_status."',4620,1),</v>
      </c>
      <c r="AK4621" s="16" t="str">
        <f t="shared" si="290"/>
        <v/>
      </c>
      <c r="AL4621" s="16" t="str">
        <f t="shared" si="291"/>
        <v/>
      </c>
    </row>
    <row r="4622" spans="1:38" x14ac:dyDescent="0.25">
      <c r="A4622" s="16" t="s">
        <v>1027</v>
      </c>
      <c r="B4622" s="16" t="s">
        <v>26</v>
      </c>
      <c r="C4622" s="16" t="s">
        <v>41</v>
      </c>
      <c r="D4622" s="16" t="s">
        <v>349</v>
      </c>
      <c r="E4622" s="16" t="s">
        <v>350</v>
      </c>
      <c r="F4622" s="16" t="s">
        <v>43</v>
      </c>
      <c r="G4622" s="16" t="s">
        <v>44</v>
      </c>
      <c r="H4622" s="16" t="s">
        <v>45</v>
      </c>
      <c r="I4622" s="16" t="s">
        <v>35</v>
      </c>
      <c r="J4622" s="16" t="s">
        <v>35</v>
      </c>
      <c r="M4622" s="16"/>
      <c r="N4622" s="7">
        <v>44845</v>
      </c>
      <c r="O4622" s="9">
        <v>45208</v>
      </c>
      <c r="P4622" t="s">
        <v>3105</v>
      </c>
      <c r="Q4622">
        <v>1</v>
      </c>
      <c r="R4622">
        <v>140</v>
      </c>
      <c r="S4622">
        <v>5</v>
      </c>
      <c r="T4622" t="s">
        <v>3058</v>
      </c>
      <c r="U4622">
        <v>212</v>
      </c>
      <c r="V4622">
        <v>2</v>
      </c>
      <c r="W4622">
        <v>17</v>
      </c>
      <c r="X4622">
        <v>90</v>
      </c>
      <c r="Y4622">
        <v>122</v>
      </c>
      <c r="Z4622">
        <v>20</v>
      </c>
      <c r="AA4622">
        <v>20</v>
      </c>
      <c r="AE4622">
        <v>4621</v>
      </c>
      <c r="AF4622" s="16" t="s">
        <v>24</v>
      </c>
      <c r="AG4622" s="16"/>
      <c r="AH4622" s="16"/>
      <c r="AI4622" s="16" t="str">
        <f t="shared" si="288"/>
        <v>(212,5,2,17,90,122,20, null, null, 'Chambers 2025 Latin America',2025, '2023-10-09','2023-10-09','".Carbon::now()."','".Carbon::now()."'),</v>
      </c>
      <c r="AJ4622" s="16" t="str">
        <f t="shared" si="289"/>
        <v>('".DB::select("SELECT id_status FROM `status` WHERE `element_type` = 'task' AND status_type = 'client' AND name ='CANCELLED'")[0]-&gt;id_status."',4621,1),</v>
      </c>
      <c r="AK4622" s="16" t="str">
        <f t="shared" si="290"/>
        <v/>
      </c>
      <c r="AL4622" s="16" t="str">
        <f t="shared" si="291"/>
        <v/>
      </c>
    </row>
    <row r="4623" spans="1:38" x14ac:dyDescent="0.25">
      <c r="A4623" s="16" t="s">
        <v>1027</v>
      </c>
      <c r="B4623" s="16" t="s">
        <v>26</v>
      </c>
      <c r="C4623" s="16" t="s">
        <v>41</v>
      </c>
      <c r="D4623" s="16" t="s">
        <v>349</v>
      </c>
      <c r="E4623" s="16" t="s">
        <v>350</v>
      </c>
      <c r="F4623" s="16" t="s">
        <v>43</v>
      </c>
      <c r="G4623" s="16" t="s">
        <v>44</v>
      </c>
      <c r="H4623" s="16" t="s">
        <v>680</v>
      </c>
      <c r="I4623" s="16" t="s">
        <v>35</v>
      </c>
      <c r="J4623" s="16" t="s">
        <v>35</v>
      </c>
      <c r="M4623" s="16"/>
      <c r="N4623" s="7">
        <v>44932</v>
      </c>
      <c r="O4623" s="9">
        <v>45296</v>
      </c>
      <c r="P4623" t="s">
        <v>3108</v>
      </c>
      <c r="Q4623">
        <v>1</v>
      </c>
      <c r="R4623">
        <v>140</v>
      </c>
      <c r="S4623">
        <v>5</v>
      </c>
      <c r="T4623" t="s">
        <v>3058</v>
      </c>
      <c r="U4623">
        <v>212</v>
      </c>
      <c r="V4623">
        <v>2</v>
      </c>
      <c r="W4623">
        <v>17</v>
      </c>
      <c r="X4623">
        <v>90</v>
      </c>
      <c r="Y4623">
        <v>143</v>
      </c>
      <c r="Z4623">
        <v>20</v>
      </c>
      <c r="AA4623">
        <v>20</v>
      </c>
      <c r="AE4623">
        <v>4622</v>
      </c>
      <c r="AF4623" s="16" t="s">
        <v>24</v>
      </c>
      <c r="AG4623" s="16"/>
      <c r="AH4623" s="16"/>
      <c r="AI4623" s="16" t="str">
        <f t="shared" si="288"/>
        <v>(212,5,2,17,90,143,20, null, null, 'Chambers 2025 Latin America',2025, '2024-01-05','2024-01-05','".Carbon::now()."','".Carbon::now()."'),</v>
      </c>
      <c r="AJ4623" s="16" t="str">
        <f t="shared" si="289"/>
        <v>('".DB::select("SELECT id_status FROM `status` WHERE `element_type` = 'task' AND status_type = 'client' AND name ='CANCELLED'")[0]-&gt;id_status."',4622,1),</v>
      </c>
      <c r="AK4623" s="16" t="str">
        <f t="shared" si="290"/>
        <v/>
      </c>
      <c r="AL4623" s="16" t="str">
        <f t="shared" si="291"/>
        <v/>
      </c>
    </row>
    <row r="4624" spans="1:38" x14ac:dyDescent="0.25">
      <c r="A4624" s="16" t="s">
        <v>1027</v>
      </c>
      <c r="B4624" s="16" t="s">
        <v>26</v>
      </c>
      <c r="C4624" s="16" t="s">
        <v>41</v>
      </c>
      <c r="D4624" s="16" t="s">
        <v>349</v>
      </c>
      <c r="E4624" s="16" t="s">
        <v>350</v>
      </c>
      <c r="F4624" s="16" t="s">
        <v>43</v>
      </c>
      <c r="G4624" s="16" t="s">
        <v>44</v>
      </c>
      <c r="H4624" s="16" t="s">
        <v>495</v>
      </c>
      <c r="I4624" s="16" t="s">
        <v>35</v>
      </c>
      <c r="J4624" s="16" t="s">
        <v>35</v>
      </c>
      <c r="M4624" s="16"/>
      <c r="N4624" s="7">
        <v>44813</v>
      </c>
      <c r="O4624" s="9">
        <v>45181</v>
      </c>
      <c r="P4624" t="s">
        <v>3103</v>
      </c>
      <c r="Q4624">
        <v>1</v>
      </c>
      <c r="R4624">
        <v>140</v>
      </c>
      <c r="S4624">
        <v>5</v>
      </c>
      <c r="T4624" t="s">
        <v>3058</v>
      </c>
      <c r="U4624">
        <v>212</v>
      </c>
      <c r="V4624">
        <v>2</v>
      </c>
      <c r="W4624">
        <v>17</v>
      </c>
      <c r="X4624">
        <v>90</v>
      </c>
      <c r="Y4624">
        <v>261</v>
      </c>
      <c r="Z4624">
        <v>20</v>
      </c>
      <c r="AA4624">
        <v>20</v>
      </c>
      <c r="AE4624">
        <v>4623</v>
      </c>
      <c r="AF4624" s="16" t="s">
        <v>24</v>
      </c>
      <c r="AG4624" s="16"/>
      <c r="AH4624" s="16"/>
      <c r="AI4624" s="16" t="str">
        <f t="shared" si="288"/>
        <v>(212,5,2,17,90,261,20, null, null, 'Chambers 2025 Latin America',2025, '2023-09-12','2023-09-12','".Carbon::now()."','".Carbon::now()."'),</v>
      </c>
      <c r="AJ4624" s="16" t="str">
        <f t="shared" si="289"/>
        <v>('".DB::select("SELECT id_status FROM `status` WHERE `element_type` = 'task' AND status_type = 'client' AND name ='CANCELLED'")[0]-&gt;id_status."',4623,1),</v>
      </c>
      <c r="AK4624" s="16" t="str">
        <f t="shared" si="290"/>
        <v/>
      </c>
      <c r="AL4624" s="16" t="str">
        <f t="shared" si="291"/>
        <v/>
      </c>
    </row>
    <row r="4625" spans="1:38" x14ac:dyDescent="0.25">
      <c r="A4625" s="16" t="s">
        <v>1027</v>
      </c>
      <c r="B4625" s="16" t="s">
        <v>26</v>
      </c>
      <c r="C4625" s="16" t="s">
        <v>41</v>
      </c>
      <c r="D4625" s="16" t="s">
        <v>349</v>
      </c>
      <c r="E4625" s="16" t="s">
        <v>350</v>
      </c>
      <c r="F4625" s="16" t="s">
        <v>43</v>
      </c>
      <c r="G4625" s="16" t="s">
        <v>44</v>
      </c>
      <c r="H4625" s="16" t="s">
        <v>300</v>
      </c>
      <c r="I4625" s="16" t="s">
        <v>35</v>
      </c>
      <c r="J4625" s="16" t="s">
        <v>35</v>
      </c>
      <c r="M4625" s="16"/>
      <c r="N4625" s="7">
        <v>44987</v>
      </c>
      <c r="O4625" s="9">
        <v>45327</v>
      </c>
      <c r="P4625" t="s">
        <v>3127</v>
      </c>
      <c r="Q4625">
        <v>1</v>
      </c>
      <c r="R4625">
        <v>140</v>
      </c>
      <c r="S4625">
        <v>5</v>
      </c>
      <c r="T4625" t="s">
        <v>3058</v>
      </c>
      <c r="U4625">
        <v>212</v>
      </c>
      <c r="V4625">
        <v>2</v>
      </c>
      <c r="W4625">
        <v>17</v>
      </c>
      <c r="X4625">
        <v>90</v>
      </c>
      <c r="Y4625">
        <v>328</v>
      </c>
      <c r="Z4625">
        <v>20</v>
      </c>
      <c r="AA4625">
        <v>20</v>
      </c>
      <c r="AE4625">
        <v>4624</v>
      </c>
      <c r="AF4625" s="16" t="s">
        <v>24</v>
      </c>
      <c r="AG4625" s="16"/>
      <c r="AH4625" s="16"/>
      <c r="AI4625" s="16" t="str">
        <f t="shared" si="288"/>
        <v>(212,5,2,17,90,328,20, null, null, 'Chambers 2025 Latin America',2025, '2024-02-05','2024-02-05','".Carbon::now()."','".Carbon::now()."'),</v>
      </c>
      <c r="AJ4625" s="16" t="str">
        <f t="shared" si="289"/>
        <v>('".DB::select("SELECT id_status FROM `status` WHERE `element_type` = 'task' AND status_type = 'client' AND name ='CANCELLED'")[0]-&gt;id_status."',4624,1),</v>
      </c>
      <c r="AK4625" s="16" t="str">
        <f t="shared" si="290"/>
        <v/>
      </c>
      <c r="AL4625" s="16" t="str">
        <f t="shared" si="291"/>
        <v/>
      </c>
    </row>
    <row r="4626" spans="1:38" x14ac:dyDescent="0.25">
      <c r="A4626" s="16" t="s">
        <v>1027</v>
      </c>
      <c r="B4626" s="16" t="s">
        <v>3139</v>
      </c>
      <c r="C4626" s="16" t="s">
        <v>27</v>
      </c>
      <c r="D4626" s="16" t="s">
        <v>349</v>
      </c>
      <c r="E4626" s="16" t="s">
        <v>1030</v>
      </c>
      <c r="F4626" s="16" t="s">
        <v>43</v>
      </c>
      <c r="G4626" s="16" t="s">
        <v>44</v>
      </c>
      <c r="H4626" s="16" t="s">
        <v>103</v>
      </c>
      <c r="I4626" s="16" t="s">
        <v>35</v>
      </c>
      <c r="J4626" s="16" t="s">
        <v>35</v>
      </c>
      <c r="M4626" s="16"/>
      <c r="N4626" s="7">
        <v>44967</v>
      </c>
      <c r="O4626" s="9">
        <v>45332</v>
      </c>
      <c r="P4626" t="s">
        <v>1245</v>
      </c>
      <c r="Q4626">
        <v>1</v>
      </c>
      <c r="R4626">
        <v>140</v>
      </c>
      <c r="S4626">
        <v>5</v>
      </c>
      <c r="T4626" t="s">
        <v>3058</v>
      </c>
      <c r="U4626">
        <v>212</v>
      </c>
      <c r="V4626">
        <v>14</v>
      </c>
      <c r="W4626">
        <v>59</v>
      </c>
      <c r="X4626">
        <v>90</v>
      </c>
      <c r="Y4626">
        <v>612</v>
      </c>
      <c r="Z4626">
        <v>20</v>
      </c>
      <c r="AA4626">
        <v>20</v>
      </c>
      <c r="AE4626">
        <v>4625</v>
      </c>
      <c r="AF4626" s="16" t="s">
        <v>24</v>
      </c>
      <c r="AG4626" s="16"/>
      <c r="AH4626" s="16"/>
      <c r="AI4626" s="16" t="str">
        <f t="shared" si="288"/>
        <v>(212,5,14,59,90,612,20, null, null, 'L500 2025 Latin America',2025, '2024-02-10','2024-02-10','".Carbon::now()."','".Carbon::now()."'),</v>
      </c>
      <c r="AJ4626" s="16" t="str">
        <f t="shared" si="289"/>
        <v>('".DB::select("SELECT id_status FROM `status` WHERE `element_type` = 'task' AND status_type = 'client' AND name ='CANCELLED'")[0]-&gt;id_status."',4625,1),</v>
      </c>
      <c r="AK4626" s="16" t="str">
        <f t="shared" si="290"/>
        <v/>
      </c>
      <c r="AL4626" s="16" t="str">
        <f t="shared" si="291"/>
        <v/>
      </c>
    </row>
    <row r="4627" spans="1:38" x14ac:dyDescent="0.25">
      <c r="A4627" s="16" t="s">
        <v>1027</v>
      </c>
      <c r="B4627" s="16" t="s">
        <v>3139</v>
      </c>
      <c r="C4627" s="16" t="s">
        <v>27</v>
      </c>
      <c r="D4627" s="16" t="s">
        <v>349</v>
      </c>
      <c r="E4627" s="16" t="s">
        <v>1030</v>
      </c>
      <c r="F4627" s="16" t="s">
        <v>43</v>
      </c>
      <c r="G4627" s="16" t="s">
        <v>44</v>
      </c>
      <c r="H4627" s="16" t="s">
        <v>1028</v>
      </c>
      <c r="I4627" s="16" t="s">
        <v>35</v>
      </c>
      <c r="J4627" s="16" t="s">
        <v>35</v>
      </c>
      <c r="M4627" s="16"/>
      <c r="N4627" s="7">
        <v>44967</v>
      </c>
      <c r="O4627" s="9">
        <v>45332</v>
      </c>
      <c r="P4627" t="s">
        <v>1245</v>
      </c>
      <c r="Q4627">
        <v>1</v>
      </c>
      <c r="R4627">
        <v>140</v>
      </c>
      <c r="S4627">
        <v>5</v>
      </c>
      <c r="T4627" t="s">
        <v>3058</v>
      </c>
      <c r="U4627">
        <v>212</v>
      </c>
      <c r="V4627">
        <v>14</v>
      </c>
      <c r="W4627">
        <v>59</v>
      </c>
      <c r="X4627">
        <v>90</v>
      </c>
      <c r="Y4627">
        <v>642</v>
      </c>
      <c r="Z4627">
        <v>20</v>
      </c>
      <c r="AA4627">
        <v>20</v>
      </c>
      <c r="AE4627">
        <v>4626</v>
      </c>
      <c r="AF4627" s="16" t="s">
        <v>24</v>
      </c>
      <c r="AG4627" s="16"/>
      <c r="AH4627" s="16"/>
      <c r="AI4627" s="16" t="str">
        <f t="shared" si="288"/>
        <v>(212,5,14,59,90,642,20, null, null, 'L500 2025 Latin America',2025, '2024-02-10','2024-02-10','".Carbon::now()."','".Carbon::now()."'),</v>
      </c>
      <c r="AJ4627" s="16" t="str">
        <f t="shared" si="289"/>
        <v>('".DB::select("SELECT id_status FROM `status` WHERE `element_type` = 'task' AND status_type = 'client' AND name ='CANCELLED'")[0]-&gt;id_status."',4626,1),</v>
      </c>
      <c r="AK4627" s="16" t="str">
        <f t="shared" si="290"/>
        <v/>
      </c>
      <c r="AL4627" s="16" t="str">
        <f t="shared" si="291"/>
        <v/>
      </c>
    </row>
    <row r="4628" spans="1:38" x14ac:dyDescent="0.25">
      <c r="A4628" s="16" t="s">
        <v>1027</v>
      </c>
      <c r="B4628" s="16" t="s">
        <v>3139</v>
      </c>
      <c r="C4628" s="16" t="s">
        <v>27</v>
      </c>
      <c r="D4628" s="16" t="s">
        <v>349</v>
      </c>
      <c r="E4628" s="16" t="s">
        <v>1030</v>
      </c>
      <c r="F4628" s="16" t="s">
        <v>43</v>
      </c>
      <c r="G4628" s="16" t="s">
        <v>44</v>
      </c>
      <c r="H4628" s="16" t="s">
        <v>199</v>
      </c>
      <c r="I4628" s="16" t="s">
        <v>35</v>
      </c>
      <c r="J4628" s="16" t="s">
        <v>35</v>
      </c>
      <c r="M4628" s="16"/>
      <c r="N4628" s="7">
        <v>44967</v>
      </c>
      <c r="O4628" s="9">
        <v>45332</v>
      </c>
      <c r="P4628" t="s">
        <v>1245</v>
      </c>
      <c r="Q4628">
        <v>1</v>
      </c>
      <c r="R4628">
        <v>140</v>
      </c>
      <c r="S4628">
        <v>5</v>
      </c>
      <c r="T4628" t="s">
        <v>3058</v>
      </c>
      <c r="U4628">
        <v>212</v>
      </c>
      <c r="V4628">
        <v>14</v>
      </c>
      <c r="W4628">
        <v>59</v>
      </c>
      <c r="X4628">
        <v>90</v>
      </c>
      <c r="Y4628">
        <v>750</v>
      </c>
      <c r="Z4628">
        <v>20</v>
      </c>
      <c r="AA4628">
        <v>20</v>
      </c>
      <c r="AE4628">
        <v>4627</v>
      </c>
      <c r="AF4628" s="16" t="s">
        <v>24</v>
      </c>
      <c r="AG4628" s="16"/>
      <c r="AH4628" s="16"/>
      <c r="AI4628" s="16" t="str">
        <f t="shared" si="288"/>
        <v>(212,5,14,59,90,750,20, null, null, 'L500 2025 Latin America',2025, '2024-02-10','2024-02-10','".Carbon::now()."','".Carbon::now()."'),</v>
      </c>
      <c r="AJ4628" s="16" t="str">
        <f t="shared" si="289"/>
        <v>('".DB::select("SELECT id_status FROM `status` WHERE `element_type` = 'task' AND status_type = 'client' AND name ='CANCELLED'")[0]-&gt;id_status."',4627,1),</v>
      </c>
      <c r="AK4628" s="16" t="str">
        <f t="shared" si="290"/>
        <v/>
      </c>
      <c r="AL4628" s="16" t="str">
        <f t="shared" si="291"/>
        <v/>
      </c>
    </row>
    <row r="4629" spans="1:38" x14ac:dyDescent="0.25">
      <c r="A4629" s="16" t="s">
        <v>1027</v>
      </c>
      <c r="B4629" s="16" t="s">
        <v>3139</v>
      </c>
      <c r="C4629" s="16" t="s">
        <v>27</v>
      </c>
      <c r="D4629" s="16" t="s">
        <v>349</v>
      </c>
      <c r="E4629" s="16" t="s">
        <v>1030</v>
      </c>
      <c r="F4629" s="16" t="s">
        <v>43</v>
      </c>
      <c r="G4629" s="16" t="s">
        <v>44</v>
      </c>
      <c r="H4629" s="16" t="s">
        <v>846</v>
      </c>
      <c r="I4629" s="16" t="s">
        <v>35</v>
      </c>
      <c r="J4629" s="16" t="s">
        <v>35</v>
      </c>
      <c r="M4629" s="16"/>
      <c r="N4629" s="7">
        <v>44967</v>
      </c>
      <c r="O4629" s="9">
        <v>45332</v>
      </c>
      <c r="P4629" t="s">
        <v>1245</v>
      </c>
      <c r="Q4629">
        <v>1</v>
      </c>
      <c r="R4629">
        <v>140</v>
      </c>
      <c r="S4629">
        <v>5</v>
      </c>
      <c r="T4629" t="s">
        <v>3058</v>
      </c>
      <c r="U4629">
        <v>212</v>
      </c>
      <c r="V4629">
        <v>14</v>
      </c>
      <c r="W4629">
        <v>59</v>
      </c>
      <c r="X4629">
        <v>90</v>
      </c>
      <c r="Y4629">
        <v>825</v>
      </c>
      <c r="Z4629">
        <v>20</v>
      </c>
      <c r="AA4629">
        <v>20</v>
      </c>
      <c r="AE4629">
        <v>4628</v>
      </c>
      <c r="AF4629" s="16" t="s">
        <v>24</v>
      </c>
      <c r="AG4629" s="16"/>
      <c r="AH4629" s="16"/>
      <c r="AI4629" s="16" t="str">
        <f t="shared" si="288"/>
        <v>(212,5,14,59,90,825,20, null, null, 'L500 2025 Latin America',2025, '2024-02-10','2024-02-10','".Carbon::now()."','".Carbon::now()."'),</v>
      </c>
      <c r="AJ4629" s="16" t="str">
        <f t="shared" si="289"/>
        <v>('".DB::select("SELECT id_status FROM `status` WHERE `element_type` = 'task' AND status_type = 'client' AND name ='CANCELLED'")[0]-&gt;id_status."',4628,1),</v>
      </c>
      <c r="AK4629" s="16" t="str">
        <f t="shared" si="290"/>
        <v/>
      </c>
      <c r="AL4629" s="16" t="str">
        <f t="shared" si="291"/>
        <v/>
      </c>
    </row>
    <row r="4630" spans="1:38" x14ac:dyDescent="0.25">
      <c r="A4630" s="16" t="s">
        <v>1029</v>
      </c>
      <c r="B4630" s="16" t="s">
        <v>26</v>
      </c>
      <c r="C4630" s="16" t="s">
        <v>41</v>
      </c>
      <c r="D4630" s="16" t="s">
        <v>28</v>
      </c>
      <c r="E4630" s="16" t="s">
        <v>484</v>
      </c>
      <c r="F4630" s="16" t="s">
        <v>490</v>
      </c>
      <c r="G4630" s="16" t="s">
        <v>486</v>
      </c>
      <c r="H4630" s="16" t="s">
        <v>101</v>
      </c>
      <c r="I4630" s="16" t="s">
        <v>35</v>
      </c>
      <c r="J4630" s="16" t="s">
        <v>95</v>
      </c>
      <c r="M4630" s="16" t="s">
        <v>54</v>
      </c>
      <c r="N4630" s="7">
        <v>44792</v>
      </c>
      <c r="O4630" s="9">
        <v>45156</v>
      </c>
      <c r="P4630" t="s">
        <v>1204</v>
      </c>
      <c r="Q4630">
        <v>1</v>
      </c>
      <c r="R4630">
        <v>141</v>
      </c>
      <c r="S4630">
        <v>5</v>
      </c>
      <c r="T4630" t="s">
        <v>2925</v>
      </c>
      <c r="U4630">
        <v>27</v>
      </c>
      <c r="V4630">
        <v>2</v>
      </c>
      <c r="W4630">
        <v>5</v>
      </c>
      <c r="X4630">
        <v>13</v>
      </c>
      <c r="Y4630">
        <v>124</v>
      </c>
      <c r="Z4630">
        <v>20</v>
      </c>
      <c r="AA4630">
        <v>8</v>
      </c>
      <c r="AD4630">
        <v>50</v>
      </c>
      <c r="AE4630">
        <v>4629</v>
      </c>
      <c r="AF4630" s="16" t="s">
        <v>39</v>
      </c>
      <c r="AG4630" s="16"/>
      <c r="AH4630" s="16"/>
      <c r="AI4630" s="16" t="str">
        <f t="shared" si="288"/>
        <v>(27,5,2,5,13,124,8, null, 50, 'Chambers 2024 Brazil',2024, '2023-08-18','2023-08-18','".Carbon::now()."','".Carbon::now()."'),</v>
      </c>
      <c r="AJ4630" s="16" t="str">
        <f t="shared" si="289"/>
        <v>('".DB::select("SELECT id_status FROM `status` WHERE `element_type` = 'task' AND status_type = 'client' AND name ='CONFIRMED'")[0]-&gt;id_status."',4629,1),</v>
      </c>
      <c r="AK4630" s="16" t="str">
        <f t="shared" si="290"/>
        <v/>
      </c>
      <c r="AL4630" s="16" t="str">
        <f t="shared" si="291"/>
        <v/>
      </c>
    </row>
    <row r="4631" spans="1:38" x14ac:dyDescent="0.25">
      <c r="A4631" s="16" t="s">
        <v>1029</v>
      </c>
      <c r="B4631" s="16" t="s">
        <v>26</v>
      </c>
      <c r="C4631" s="16" t="s">
        <v>48</v>
      </c>
      <c r="D4631" s="16" t="s">
        <v>28</v>
      </c>
      <c r="E4631" s="16" t="s">
        <v>48</v>
      </c>
      <c r="F4631" s="16" t="s">
        <v>43</v>
      </c>
      <c r="G4631" s="16" t="s">
        <v>486</v>
      </c>
      <c r="H4631" s="16" t="s">
        <v>1031</v>
      </c>
      <c r="I4631" s="16" t="s">
        <v>35</v>
      </c>
      <c r="J4631" s="16" t="s">
        <v>95</v>
      </c>
      <c r="M4631" s="16" t="s">
        <v>54</v>
      </c>
      <c r="N4631" s="7">
        <v>45240</v>
      </c>
      <c r="O4631" s="9">
        <v>45240</v>
      </c>
      <c r="P4631" t="s">
        <v>1246</v>
      </c>
      <c r="Q4631">
        <v>1</v>
      </c>
      <c r="R4631">
        <v>141</v>
      </c>
      <c r="S4631">
        <v>5</v>
      </c>
      <c r="T4631" t="s">
        <v>2925</v>
      </c>
      <c r="U4631">
        <v>27</v>
      </c>
      <c r="V4631">
        <v>17</v>
      </c>
      <c r="W4631">
        <v>64</v>
      </c>
      <c r="X4631">
        <v>13</v>
      </c>
      <c r="Y4631">
        <v>921</v>
      </c>
      <c r="Z4631">
        <v>20</v>
      </c>
      <c r="AA4631">
        <v>8</v>
      </c>
      <c r="AD4631">
        <v>50</v>
      </c>
      <c r="AE4631">
        <v>4630</v>
      </c>
      <c r="AF4631" s="16" t="s">
        <v>39</v>
      </c>
      <c r="AG4631" s="16"/>
      <c r="AH4631" s="16"/>
      <c r="AI4631" s="16" t="str">
        <f t="shared" si="288"/>
        <v>(27,5,17,64,13,921,8, null, 50, 'Leaders League',2024, '2023-11-10','2023-11-10','".Carbon::now()."','".Carbon::now()."'),</v>
      </c>
      <c r="AJ4631" s="16" t="str">
        <f t="shared" si="289"/>
        <v>('".DB::select("SELECT id_status FROM `status` WHERE `element_type` = 'task' AND status_type = 'client' AND name ='CONFIRMED'")[0]-&gt;id_status."',4630,1),</v>
      </c>
      <c r="AK4631" s="16" t="str">
        <f t="shared" si="290"/>
        <v/>
      </c>
      <c r="AL4631" s="16" t="str">
        <f t="shared" si="291"/>
        <v/>
      </c>
    </row>
    <row r="4632" spans="1:38" x14ac:dyDescent="0.25">
      <c r="A4632" s="16" t="s">
        <v>1029</v>
      </c>
      <c r="B4632" s="16" t="s">
        <v>26</v>
      </c>
      <c r="C4632" s="16" t="s">
        <v>41</v>
      </c>
      <c r="D4632" s="16" t="s">
        <v>349</v>
      </c>
      <c r="E4632" s="16" t="s">
        <v>1098</v>
      </c>
      <c r="F4632" s="16" t="s">
        <v>490</v>
      </c>
      <c r="G4632" s="16" t="s">
        <v>486</v>
      </c>
      <c r="H4632" s="16" t="s">
        <v>101</v>
      </c>
      <c r="I4632" s="16" t="s">
        <v>35</v>
      </c>
      <c r="J4632" s="16" t="s">
        <v>95</v>
      </c>
      <c r="M4632" s="16" t="s">
        <v>54</v>
      </c>
      <c r="N4632" s="7">
        <v>45521</v>
      </c>
      <c r="O4632" s="9">
        <v>45521</v>
      </c>
      <c r="P4632" t="s">
        <v>5036</v>
      </c>
      <c r="Q4632">
        <v>1</v>
      </c>
      <c r="R4632">
        <v>141</v>
      </c>
      <c r="S4632">
        <v>5</v>
      </c>
      <c r="T4632" t="s">
        <v>3099</v>
      </c>
      <c r="U4632">
        <v>160</v>
      </c>
      <c r="V4632">
        <v>2</v>
      </c>
      <c r="W4632">
        <v>5</v>
      </c>
      <c r="X4632">
        <v>13</v>
      </c>
      <c r="Y4632">
        <v>124</v>
      </c>
      <c r="Z4632">
        <v>20</v>
      </c>
      <c r="AA4632">
        <v>8</v>
      </c>
      <c r="AD4632">
        <v>50</v>
      </c>
      <c r="AE4632">
        <v>4631</v>
      </c>
      <c r="AF4632" s="16" t="s">
        <v>3143</v>
      </c>
      <c r="AG4632" s="16"/>
      <c r="AH4632" s="16"/>
      <c r="AI4632" s="16" t="str">
        <f t="shared" si="288"/>
        <v>(160,5,2,5,13,124,8, null, 50, 'Chambers 2025 Brazil',2025, '2024-08-17','2024-08-17','".Carbon::now()."','".Carbon::now()."'),</v>
      </c>
      <c r="AJ4632" s="16" t="str">
        <f t="shared" si="289"/>
        <v>('".DB::select("SELECT id_status FROM `status` WHERE `element_type` = 'task' AND status_type = 'client' AND name ='PRE-FORECAST'")[0]-&gt;id_status."',4631,1),</v>
      </c>
      <c r="AK4632" s="16" t="str">
        <f t="shared" si="290"/>
        <v/>
      </c>
      <c r="AL4632" s="16" t="str">
        <f t="shared" si="291"/>
        <v/>
      </c>
    </row>
    <row r="4633" spans="1:38" x14ac:dyDescent="0.25">
      <c r="A4633" s="16" t="s">
        <v>1029</v>
      </c>
      <c r="B4633" s="16" t="s">
        <v>3139</v>
      </c>
      <c r="C4633" s="16" t="s">
        <v>27</v>
      </c>
      <c r="D4633" s="16" t="s">
        <v>349</v>
      </c>
      <c r="E4633" s="16" t="s">
        <v>1030</v>
      </c>
      <c r="F4633" s="16" t="s">
        <v>43</v>
      </c>
      <c r="G4633" s="16" t="s">
        <v>486</v>
      </c>
      <c r="H4633" s="16" t="s">
        <v>4709</v>
      </c>
      <c r="I4633" s="16" t="s">
        <v>35</v>
      </c>
      <c r="J4633" s="16" t="s">
        <v>95</v>
      </c>
      <c r="M4633" s="16" t="s">
        <v>54</v>
      </c>
      <c r="N4633" s="7">
        <v>45332</v>
      </c>
      <c r="O4633" s="9">
        <v>45332</v>
      </c>
      <c r="P4633" t="s">
        <v>1245</v>
      </c>
      <c r="Q4633">
        <v>1</v>
      </c>
      <c r="R4633">
        <v>141</v>
      </c>
      <c r="S4633">
        <v>5</v>
      </c>
      <c r="T4633" t="s">
        <v>3099</v>
      </c>
      <c r="U4633">
        <v>160</v>
      </c>
      <c r="V4633">
        <v>14</v>
      </c>
      <c r="W4633">
        <v>59</v>
      </c>
      <c r="X4633">
        <v>13</v>
      </c>
      <c r="Y4633">
        <v>896</v>
      </c>
      <c r="Z4633">
        <v>20</v>
      </c>
      <c r="AA4633">
        <v>8</v>
      </c>
      <c r="AD4633">
        <v>50</v>
      </c>
      <c r="AE4633">
        <v>4632</v>
      </c>
      <c r="AF4633" s="16" t="s">
        <v>39</v>
      </c>
      <c r="AG4633" s="16"/>
      <c r="AH4633" s="16"/>
      <c r="AI4633" s="16" t="str">
        <f t="shared" si="288"/>
        <v>(160,5,14,59,13,896,8, null, 50, 'L500 2025 Latin America',2025, '2024-02-10','2024-02-10','".Carbon::now()."','".Carbon::now()."'),</v>
      </c>
      <c r="AJ4633" s="16" t="str">
        <f t="shared" si="289"/>
        <v>('".DB::select("SELECT id_status FROM `status` WHERE `element_type` = 'task' AND status_type = 'client' AND name ='CONFIRMED'")[0]-&gt;id_status."',4632,1),</v>
      </c>
      <c r="AK4633" s="16" t="str">
        <f t="shared" si="290"/>
        <v/>
      </c>
      <c r="AL4633" s="16" t="str">
        <f t="shared" si="291"/>
        <v/>
      </c>
    </row>
    <row r="4634" spans="1:38" x14ac:dyDescent="0.25">
      <c r="A4634" s="16" t="s">
        <v>1029</v>
      </c>
      <c r="B4634" s="16" t="s">
        <v>26</v>
      </c>
      <c r="C4634" s="16" t="s">
        <v>48</v>
      </c>
      <c r="D4634" s="16" t="s">
        <v>349</v>
      </c>
      <c r="E4634" s="16" t="s">
        <v>48</v>
      </c>
      <c r="F4634" s="16" t="s">
        <v>43</v>
      </c>
      <c r="G4634" s="16" t="s">
        <v>486</v>
      </c>
      <c r="H4634" s="16" t="s">
        <v>1031</v>
      </c>
      <c r="I4634" s="16" t="s">
        <v>35</v>
      </c>
      <c r="J4634" s="16" t="s">
        <v>95</v>
      </c>
      <c r="M4634" s="16" t="s">
        <v>54</v>
      </c>
      <c r="N4634" s="7">
        <v>45606</v>
      </c>
      <c r="O4634" s="9">
        <v>45606</v>
      </c>
      <c r="P4634" t="s">
        <v>5083</v>
      </c>
      <c r="Q4634">
        <v>1</v>
      </c>
      <c r="R4634">
        <v>141</v>
      </c>
      <c r="S4634">
        <v>5</v>
      </c>
      <c r="T4634" t="s">
        <v>3099</v>
      </c>
      <c r="U4634">
        <v>160</v>
      </c>
      <c r="V4634">
        <v>17</v>
      </c>
      <c r="W4634">
        <v>64</v>
      </c>
      <c r="X4634">
        <v>13</v>
      </c>
      <c r="Y4634">
        <v>921</v>
      </c>
      <c r="Z4634">
        <v>20</v>
      </c>
      <c r="AA4634">
        <v>8</v>
      </c>
      <c r="AD4634">
        <v>50</v>
      </c>
      <c r="AE4634">
        <v>4633</v>
      </c>
      <c r="AF4634" s="16" t="s">
        <v>3143</v>
      </c>
      <c r="AG4634" s="16"/>
      <c r="AH4634" s="16"/>
      <c r="AI4634" s="16" t="str">
        <f t="shared" si="288"/>
        <v>(160,5,17,64,13,921,8, null, 50, 'Leaders League',2025, '2024-11-10','2024-11-10','".Carbon::now()."','".Carbon::now()."'),</v>
      </c>
      <c r="AJ4634" s="16" t="str">
        <f t="shared" si="289"/>
        <v>('".DB::select("SELECT id_status FROM `status` WHERE `element_type` = 'task' AND status_type = 'client' AND name ='PRE-FORECAST'")[0]-&gt;id_status."',4633,1),</v>
      </c>
      <c r="AK4634" s="16" t="str">
        <f t="shared" si="290"/>
        <v/>
      </c>
      <c r="AL4634" s="16" t="str">
        <f t="shared" si="291"/>
        <v/>
      </c>
    </row>
    <row r="4635" spans="1:38" x14ac:dyDescent="0.25">
      <c r="A4635" s="16" t="s">
        <v>1032</v>
      </c>
      <c r="B4635" s="16" t="s">
        <v>26</v>
      </c>
      <c r="C4635" s="16" t="s">
        <v>41</v>
      </c>
      <c r="D4635" s="16" t="s">
        <v>28</v>
      </c>
      <c r="E4635" s="16" t="s">
        <v>51</v>
      </c>
      <c r="F4635" s="16" t="s">
        <v>31</v>
      </c>
      <c r="G4635" s="16" t="s">
        <v>603</v>
      </c>
      <c r="H4635" s="16" t="s">
        <v>196</v>
      </c>
      <c r="I4635" s="16" t="s">
        <v>35</v>
      </c>
      <c r="J4635" s="16" t="s">
        <v>36</v>
      </c>
      <c r="M4635" s="16"/>
      <c r="N4635" s="7">
        <v>44979</v>
      </c>
      <c r="O4635" s="9">
        <v>44979</v>
      </c>
      <c r="P4635" t="s">
        <v>1179</v>
      </c>
      <c r="Q4635">
        <v>1</v>
      </c>
      <c r="R4635">
        <v>142</v>
      </c>
      <c r="S4635">
        <v>5</v>
      </c>
      <c r="T4635" t="s">
        <v>2955</v>
      </c>
      <c r="U4635">
        <v>58</v>
      </c>
      <c r="V4635">
        <v>2</v>
      </c>
      <c r="W4635">
        <v>12</v>
      </c>
      <c r="X4635">
        <v>45</v>
      </c>
      <c r="Y4635">
        <v>34</v>
      </c>
      <c r="Z4635">
        <v>20</v>
      </c>
      <c r="AA4635">
        <v>19</v>
      </c>
      <c r="AE4635">
        <v>4634</v>
      </c>
      <c r="AF4635" s="16" t="s">
        <v>24</v>
      </c>
      <c r="AG4635" s="16"/>
      <c r="AH4635" s="16"/>
      <c r="AI4635" s="16" t="str">
        <f t="shared" si="288"/>
        <v>(58,5,2,12,45,34,19, null, null, 'Chambers 2024 Europe',2024, '2023-02-22','2023-02-22','".Carbon::now()."','".Carbon::now()."'),</v>
      </c>
      <c r="AJ4635" s="16" t="str">
        <f t="shared" si="289"/>
        <v>('".DB::select("SELECT id_status FROM `status` WHERE `element_type` = 'task' AND status_type = 'client' AND name ='CANCELLED'")[0]-&gt;id_status."',4634,1),</v>
      </c>
      <c r="AK4635" s="16" t="str">
        <f t="shared" si="290"/>
        <v/>
      </c>
      <c r="AL4635" s="16" t="str">
        <f t="shared" si="291"/>
        <v/>
      </c>
    </row>
    <row r="4636" spans="1:38" x14ac:dyDescent="0.25">
      <c r="A4636" s="16" t="s">
        <v>1032</v>
      </c>
      <c r="B4636" s="16" t="s">
        <v>26</v>
      </c>
      <c r="C4636" s="16" t="s">
        <v>41</v>
      </c>
      <c r="D4636" s="16" t="s">
        <v>28</v>
      </c>
      <c r="E4636" s="16" t="s">
        <v>51</v>
      </c>
      <c r="F4636" s="16" t="s">
        <v>31</v>
      </c>
      <c r="G4636" s="16" t="s">
        <v>603</v>
      </c>
      <c r="H4636" s="16" t="s">
        <v>896</v>
      </c>
      <c r="I4636" s="16" t="s">
        <v>35</v>
      </c>
      <c r="J4636" s="16" t="s">
        <v>36</v>
      </c>
      <c r="M4636" s="16"/>
      <c r="N4636" s="7">
        <v>44979</v>
      </c>
      <c r="O4636" s="9">
        <v>44979</v>
      </c>
      <c r="P4636" t="s">
        <v>1179</v>
      </c>
      <c r="Q4636">
        <v>1</v>
      </c>
      <c r="R4636">
        <v>142</v>
      </c>
      <c r="S4636">
        <v>5</v>
      </c>
      <c r="T4636" t="s">
        <v>2955</v>
      </c>
      <c r="U4636">
        <v>58</v>
      </c>
      <c r="V4636">
        <v>2</v>
      </c>
      <c r="W4636">
        <v>12</v>
      </c>
      <c r="X4636">
        <v>45</v>
      </c>
      <c r="Y4636">
        <v>98</v>
      </c>
      <c r="Z4636">
        <v>20</v>
      </c>
      <c r="AA4636">
        <v>19</v>
      </c>
      <c r="AE4636">
        <v>4635</v>
      </c>
      <c r="AF4636" s="16" t="s">
        <v>24</v>
      </c>
      <c r="AG4636" s="16"/>
      <c r="AH4636" s="16"/>
      <c r="AI4636" s="16" t="str">
        <f t="shared" si="288"/>
        <v>(58,5,2,12,45,98,19, null, null, 'Chambers 2024 Europe',2024, '2023-02-22','2023-02-22','".Carbon::now()."','".Carbon::now()."'),</v>
      </c>
      <c r="AJ4636" s="16" t="str">
        <f t="shared" si="289"/>
        <v>('".DB::select("SELECT id_status FROM `status` WHERE `element_type` = 'task' AND status_type = 'client' AND name ='CANCELLED'")[0]-&gt;id_status."',4635,1),</v>
      </c>
      <c r="AK4636" s="16" t="str">
        <f t="shared" si="290"/>
        <v/>
      </c>
      <c r="AL4636" s="16" t="str">
        <f t="shared" si="291"/>
        <v/>
      </c>
    </row>
    <row r="4637" spans="1:38" x14ac:dyDescent="0.25">
      <c r="A4637" s="16" t="s">
        <v>1032</v>
      </c>
      <c r="B4637" s="16" t="s">
        <v>26</v>
      </c>
      <c r="C4637" s="16" t="s">
        <v>41</v>
      </c>
      <c r="D4637" s="16" t="s">
        <v>28</v>
      </c>
      <c r="E4637" s="16" t="s">
        <v>51</v>
      </c>
      <c r="F4637" s="16" t="s">
        <v>31</v>
      </c>
      <c r="G4637" s="16" t="s">
        <v>603</v>
      </c>
      <c r="H4637" s="16" t="s">
        <v>47</v>
      </c>
      <c r="I4637" s="16" t="s">
        <v>35</v>
      </c>
      <c r="J4637" s="16" t="s">
        <v>36</v>
      </c>
      <c r="M4637" s="16"/>
      <c r="N4637" s="7">
        <v>45058</v>
      </c>
      <c r="O4637" s="9">
        <v>44979</v>
      </c>
      <c r="P4637" t="s">
        <v>1179</v>
      </c>
      <c r="Q4637">
        <v>1</v>
      </c>
      <c r="R4637">
        <v>142</v>
      </c>
      <c r="S4637">
        <v>5</v>
      </c>
      <c r="T4637" t="s">
        <v>2955</v>
      </c>
      <c r="U4637">
        <v>58</v>
      </c>
      <c r="V4637">
        <v>2</v>
      </c>
      <c r="W4637">
        <v>12</v>
      </c>
      <c r="X4637">
        <v>45</v>
      </c>
      <c r="Y4637">
        <v>125</v>
      </c>
      <c r="Z4637">
        <v>20</v>
      </c>
      <c r="AA4637">
        <v>19</v>
      </c>
      <c r="AE4637">
        <v>4636</v>
      </c>
      <c r="AF4637" s="16" t="s">
        <v>24</v>
      </c>
      <c r="AG4637" s="16"/>
      <c r="AH4637" s="16"/>
      <c r="AI4637" s="16" t="str">
        <f t="shared" si="288"/>
        <v>(58,5,2,12,45,125,19, null, null, 'Chambers 2024 Europe',2024, '2023-02-22','2023-02-22','".Carbon::now()."','".Carbon::now()."'),</v>
      </c>
      <c r="AJ4637" s="16" t="str">
        <f t="shared" si="289"/>
        <v>('".DB::select("SELECT id_status FROM `status` WHERE `element_type` = 'task' AND status_type = 'client' AND name ='CANCELLED'")[0]-&gt;id_status."',4636,1),</v>
      </c>
      <c r="AK4637" s="16" t="str">
        <f t="shared" si="290"/>
        <v/>
      </c>
      <c r="AL4637" s="16" t="str">
        <f t="shared" si="291"/>
        <v/>
      </c>
    </row>
    <row r="4638" spans="1:38" x14ac:dyDescent="0.25">
      <c r="A4638" s="16" t="s">
        <v>1032</v>
      </c>
      <c r="B4638" s="16" t="s">
        <v>26</v>
      </c>
      <c r="C4638" s="16" t="s">
        <v>41</v>
      </c>
      <c r="D4638" s="16" t="s">
        <v>28</v>
      </c>
      <c r="E4638" s="16" t="s">
        <v>51</v>
      </c>
      <c r="F4638" s="16" t="s">
        <v>31</v>
      </c>
      <c r="G4638" s="16" t="s">
        <v>603</v>
      </c>
      <c r="H4638" s="16" t="s">
        <v>87</v>
      </c>
      <c r="I4638" s="16" t="s">
        <v>35</v>
      </c>
      <c r="J4638" s="16" t="s">
        <v>36</v>
      </c>
      <c r="M4638" s="16"/>
      <c r="N4638" s="7">
        <v>44979</v>
      </c>
      <c r="O4638" s="9">
        <v>44979</v>
      </c>
      <c r="P4638" t="s">
        <v>1179</v>
      </c>
      <c r="Q4638">
        <v>1</v>
      </c>
      <c r="R4638">
        <v>142</v>
      </c>
      <c r="S4638">
        <v>5</v>
      </c>
      <c r="T4638" t="s">
        <v>2955</v>
      </c>
      <c r="U4638">
        <v>58</v>
      </c>
      <c r="V4638">
        <v>2</v>
      </c>
      <c r="W4638">
        <v>12</v>
      </c>
      <c r="X4638">
        <v>45</v>
      </c>
      <c r="Y4638">
        <v>227</v>
      </c>
      <c r="Z4638">
        <v>20</v>
      </c>
      <c r="AA4638">
        <v>19</v>
      </c>
      <c r="AE4638">
        <v>4637</v>
      </c>
      <c r="AF4638" s="16" t="s">
        <v>24</v>
      </c>
      <c r="AG4638" s="16"/>
      <c r="AH4638" s="16"/>
      <c r="AI4638" s="16" t="str">
        <f t="shared" si="288"/>
        <v>(58,5,2,12,45,227,19, null, null, 'Chambers 2024 Europe',2024, '2023-02-22','2023-02-22','".Carbon::now()."','".Carbon::now()."'),</v>
      </c>
      <c r="AJ4638" s="16" t="str">
        <f t="shared" si="289"/>
        <v>('".DB::select("SELECT id_status FROM `status` WHERE `element_type` = 'task' AND status_type = 'client' AND name ='CANCELLED'")[0]-&gt;id_status."',4637,1),</v>
      </c>
      <c r="AK4638" s="16" t="str">
        <f t="shared" si="290"/>
        <v/>
      </c>
      <c r="AL4638" s="16" t="str">
        <f t="shared" si="291"/>
        <v/>
      </c>
    </row>
    <row r="4639" spans="1:38" x14ac:dyDescent="0.25">
      <c r="A4639" s="16" t="s">
        <v>1033</v>
      </c>
      <c r="B4639" s="16" t="s">
        <v>26</v>
      </c>
      <c r="C4639" s="16" t="s">
        <v>41</v>
      </c>
      <c r="D4639" s="16" t="s">
        <v>28</v>
      </c>
      <c r="E4639" s="16" t="s">
        <v>51</v>
      </c>
      <c r="F4639" s="16" t="s">
        <v>31</v>
      </c>
      <c r="G4639" s="16" t="s">
        <v>237</v>
      </c>
      <c r="H4639" s="16" t="s">
        <v>53</v>
      </c>
      <c r="I4639" s="16" t="s">
        <v>38</v>
      </c>
      <c r="J4639" s="16" t="s">
        <v>80</v>
      </c>
      <c r="M4639" s="16" t="s">
        <v>234</v>
      </c>
      <c r="N4639" s="7">
        <v>44979</v>
      </c>
      <c r="O4639" s="9">
        <v>44979</v>
      </c>
      <c r="P4639" t="s">
        <v>1179</v>
      </c>
      <c r="Q4639">
        <v>1</v>
      </c>
      <c r="R4639">
        <v>143</v>
      </c>
      <c r="S4639">
        <v>5</v>
      </c>
      <c r="T4639" t="s">
        <v>2966</v>
      </c>
      <c r="U4639">
        <v>56</v>
      </c>
      <c r="V4639">
        <v>2</v>
      </c>
      <c r="W4639">
        <v>12</v>
      </c>
      <c r="X4639">
        <v>106</v>
      </c>
      <c r="Y4639">
        <v>20</v>
      </c>
      <c r="Z4639">
        <v>15</v>
      </c>
      <c r="AA4639">
        <v>11</v>
      </c>
      <c r="AD4639">
        <v>31</v>
      </c>
      <c r="AE4639">
        <v>4638</v>
      </c>
      <c r="AF4639" s="16" t="s">
        <v>39</v>
      </c>
      <c r="AG4639" s="16"/>
      <c r="AH4639" s="16"/>
      <c r="AI4639" s="16" t="str">
        <f t="shared" si="288"/>
        <v>(56,5,2,12,106,20,11, null, 31, 'Chambers 2024 Europe',2024, '2023-02-22','2023-02-22','".Carbon::now()."','".Carbon::now()."'),</v>
      </c>
      <c r="AJ4639" s="16" t="str">
        <f t="shared" si="289"/>
        <v>('".DB::select("SELECT id_status FROM `status` WHERE `element_type` = 'task' AND status_type = 'client' AND name ='CONFIRMED'")[0]-&gt;id_status."',4638,1),</v>
      </c>
      <c r="AK4639" s="16" t="str">
        <f t="shared" si="290"/>
        <v/>
      </c>
      <c r="AL4639" s="16" t="str">
        <f t="shared" si="291"/>
        <v/>
      </c>
    </row>
    <row r="4640" spans="1:38" x14ac:dyDescent="0.25">
      <c r="A4640" s="16" t="s">
        <v>1033</v>
      </c>
      <c r="B4640" s="16" t="s">
        <v>26</v>
      </c>
      <c r="C4640" s="16" t="s">
        <v>41</v>
      </c>
      <c r="D4640" s="16" t="s">
        <v>28</v>
      </c>
      <c r="E4640" s="16" t="s">
        <v>51</v>
      </c>
      <c r="F4640" s="16" t="s">
        <v>31</v>
      </c>
      <c r="G4640" s="16" t="s">
        <v>237</v>
      </c>
      <c r="H4640" s="16" t="s">
        <v>238</v>
      </c>
      <c r="I4640" s="16" t="s">
        <v>38</v>
      </c>
      <c r="J4640" s="16" t="s">
        <v>80</v>
      </c>
      <c r="M4640" s="16" t="s">
        <v>234</v>
      </c>
      <c r="N4640" s="7">
        <v>44979</v>
      </c>
      <c r="O4640" s="9">
        <v>44979</v>
      </c>
      <c r="P4640" t="s">
        <v>1179</v>
      </c>
      <c r="Q4640">
        <v>1</v>
      </c>
      <c r="R4640">
        <v>143</v>
      </c>
      <c r="S4640">
        <v>5</v>
      </c>
      <c r="T4640" t="s">
        <v>2966</v>
      </c>
      <c r="U4640">
        <v>56</v>
      </c>
      <c r="V4640">
        <v>2</v>
      </c>
      <c r="W4640">
        <v>12</v>
      </c>
      <c r="X4640">
        <v>106</v>
      </c>
      <c r="Y4640">
        <v>43</v>
      </c>
      <c r="Z4640">
        <v>15</v>
      </c>
      <c r="AA4640">
        <v>11</v>
      </c>
      <c r="AD4640">
        <v>31</v>
      </c>
      <c r="AE4640">
        <v>4639</v>
      </c>
      <c r="AF4640" s="16" t="s">
        <v>39</v>
      </c>
      <c r="AG4640" s="16"/>
      <c r="AH4640" s="16"/>
      <c r="AI4640" s="16" t="str">
        <f t="shared" si="288"/>
        <v>(56,5,2,12,106,43,11, null, 31, 'Chambers 2024 Europe',2024, '2023-02-22','2023-02-22','".Carbon::now()."','".Carbon::now()."'),</v>
      </c>
      <c r="AJ4640" s="16" t="str">
        <f t="shared" si="289"/>
        <v>('".DB::select("SELECT id_status FROM `status` WHERE `element_type` = 'task' AND status_type = 'client' AND name ='CONFIRMED'")[0]-&gt;id_status."',4639,1),</v>
      </c>
      <c r="AK4640" s="16" t="str">
        <f t="shared" si="290"/>
        <v/>
      </c>
      <c r="AL4640" s="16" t="str">
        <f t="shared" si="291"/>
        <v/>
      </c>
    </row>
    <row r="4641" spans="1:38" x14ac:dyDescent="0.25">
      <c r="A4641" s="16" t="s">
        <v>1033</v>
      </c>
      <c r="B4641" s="16" t="s">
        <v>26</v>
      </c>
      <c r="C4641" s="16" t="s">
        <v>41</v>
      </c>
      <c r="D4641" s="16" t="s">
        <v>28</v>
      </c>
      <c r="E4641" s="16" t="s">
        <v>51</v>
      </c>
      <c r="F4641" s="16" t="s">
        <v>31</v>
      </c>
      <c r="G4641" s="16" t="s">
        <v>237</v>
      </c>
      <c r="H4641" s="16" t="s">
        <v>219</v>
      </c>
      <c r="I4641" s="16" t="s">
        <v>38</v>
      </c>
      <c r="J4641" s="16" t="s">
        <v>80</v>
      </c>
      <c r="M4641" s="16" t="s">
        <v>234</v>
      </c>
      <c r="N4641" s="7">
        <v>45176</v>
      </c>
      <c r="O4641" s="9">
        <v>45063</v>
      </c>
      <c r="P4641" t="s">
        <v>1191</v>
      </c>
      <c r="Q4641">
        <v>1</v>
      </c>
      <c r="R4641">
        <v>143</v>
      </c>
      <c r="S4641">
        <v>5</v>
      </c>
      <c r="T4641" t="s">
        <v>2966</v>
      </c>
      <c r="U4641">
        <v>56</v>
      </c>
      <c r="V4641">
        <v>2</v>
      </c>
      <c r="W4641">
        <v>12</v>
      </c>
      <c r="X4641">
        <v>106</v>
      </c>
      <c r="Y4641">
        <v>67</v>
      </c>
      <c r="Z4641">
        <v>15</v>
      </c>
      <c r="AA4641">
        <v>11</v>
      </c>
      <c r="AD4641">
        <v>31</v>
      </c>
      <c r="AE4641">
        <v>4640</v>
      </c>
      <c r="AF4641" s="16" t="s">
        <v>39</v>
      </c>
      <c r="AG4641" s="16"/>
      <c r="AH4641" s="16"/>
      <c r="AI4641" s="16" t="str">
        <f t="shared" si="288"/>
        <v>(56,5,2,12,106,67,11, null, 31, 'Chambers 2024 Europe',2024, '2023-05-17','2023-05-17','".Carbon::now()."','".Carbon::now()."'),</v>
      </c>
      <c r="AJ4641" s="16" t="str">
        <f t="shared" si="289"/>
        <v>('".DB::select("SELECT id_status FROM `status` WHERE `element_type` = 'task' AND status_type = 'client' AND name ='CONFIRMED'")[0]-&gt;id_status."',4640,1),</v>
      </c>
      <c r="AK4641" s="16" t="str">
        <f t="shared" si="290"/>
        <v/>
      </c>
      <c r="AL4641" s="16" t="str">
        <f t="shared" si="291"/>
        <v/>
      </c>
    </row>
    <row r="4642" spans="1:38" x14ac:dyDescent="0.25">
      <c r="A4642" s="16" t="s">
        <v>1033</v>
      </c>
      <c r="B4642" s="16" t="s">
        <v>26</v>
      </c>
      <c r="C4642" s="16" t="s">
        <v>41</v>
      </c>
      <c r="D4642" s="16" t="s">
        <v>28</v>
      </c>
      <c r="E4642" s="16" t="s">
        <v>51</v>
      </c>
      <c r="F4642" s="16" t="s">
        <v>31</v>
      </c>
      <c r="G4642" s="16" t="s">
        <v>237</v>
      </c>
      <c r="H4642" s="16" t="s">
        <v>560</v>
      </c>
      <c r="I4642" s="16" t="s">
        <v>38</v>
      </c>
      <c r="J4642" s="16" t="s">
        <v>80</v>
      </c>
      <c r="M4642" s="16" t="s">
        <v>234</v>
      </c>
      <c r="N4642" s="7">
        <v>44979</v>
      </c>
      <c r="O4642" s="9">
        <v>44979</v>
      </c>
      <c r="P4642" t="s">
        <v>1179</v>
      </c>
      <c r="Q4642">
        <v>1</v>
      </c>
      <c r="R4642">
        <v>143</v>
      </c>
      <c r="S4642">
        <v>5</v>
      </c>
      <c r="T4642" t="s">
        <v>2966</v>
      </c>
      <c r="U4642">
        <v>56</v>
      </c>
      <c r="V4642">
        <v>2</v>
      </c>
      <c r="W4642">
        <v>12</v>
      </c>
      <c r="X4642">
        <v>106</v>
      </c>
      <c r="Y4642">
        <v>85</v>
      </c>
      <c r="Z4642">
        <v>15</v>
      </c>
      <c r="AA4642">
        <v>11</v>
      </c>
      <c r="AD4642">
        <v>31</v>
      </c>
      <c r="AE4642">
        <v>4641</v>
      </c>
      <c r="AF4642" s="16" t="s">
        <v>39</v>
      </c>
      <c r="AG4642" s="16"/>
      <c r="AH4642" s="16"/>
      <c r="AI4642" s="16" t="str">
        <f t="shared" si="288"/>
        <v>(56,5,2,12,106,85,11, null, 31, 'Chambers 2024 Europe',2024, '2023-02-22','2023-02-22','".Carbon::now()."','".Carbon::now()."'),</v>
      </c>
      <c r="AJ4642" s="16" t="str">
        <f t="shared" si="289"/>
        <v>('".DB::select("SELECT id_status FROM `status` WHERE `element_type` = 'task' AND status_type = 'client' AND name ='CONFIRMED'")[0]-&gt;id_status."',4641,1),</v>
      </c>
      <c r="AK4642" s="16" t="str">
        <f t="shared" si="290"/>
        <v/>
      </c>
      <c r="AL4642" s="16" t="str">
        <f t="shared" si="291"/>
        <v/>
      </c>
    </row>
    <row r="4643" spans="1:38" x14ac:dyDescent="0.25">
      <c r="A4643" s="16" t="s">
        <v>1033</v>
      </c>
      <c r="B4643" s="16" t="s">
        <v>26</v>
      </c>
      <c r="C4643" s="16" t="s">
        <v>41</v>
      </c>
      <c r="D4643" s="16" t="s">
        <v>28</v>
      </c>
      <c r="E4643" s="16" t="s">
        <v>51</v>
      </c>
      <c r="F4643" s="16" t="s">
        <v>31</v>
      </c>
      <c r="G4643" s="16" t="s">
        <v>237</v>
      </c>
      <c r="H4643" s="16" t="s">
        <v>64</v>
      </c>
      <c r="I4643" s="16" t="s">
        <v>38</v>
      </c>
      <c r="J4643" s="16" t="s">
        <v>80</v>
      </c>
      <c r="M4643" s="16" t="s">
        <v>234</v>
      </c>
      <c r="N4643" s="7">
        <v>44979</v>
      </c>
      <c r="O4643" s="9">
        <v>44979</v>
      </c>
      <c r="P4643" t="s">
        <v>1179</v>
      </c>
      <c r="Q4643">
        <v>1</v>
      </c>
      <c r="R4643">
        <v>143</v>
      </c>
      <c r="S4643">
        <v>5</v>
      </c>
      <c r="T4643" t="s">
        <v>2966</v>
      </c>
      <c r="U4643">
        <v>56</v>
      </c>
      <c r="V4643">
        <v>2</v>
      </c>
      <c r="W4643">
        <v>12</v>
      </c>
      <c r="X4643">
        <v>106</v>
      </c>
      <c r="Y4643">
        <v>93</v>
      </c>
      <c r="Z4643">
        <v>15</v>
      </c>
      <c r="AA4643">
        <v>11</v>
      </c>
      <c r="AD4643">
        <v>31</v>
      </c>
      <c r="AE4643">
        <v>4642</v>
      </c>
      <c r="AF4643" s="16" t="s">
        <v>39</v>
      </c>
      <c r="AG4643" s="16"/>
      <c r="AH4643" s="16"/>
      <c r="AI4643" s="16" t="str">
        <f t="shared" si="288"/>
        <v>(56,5,2,12,106,93,11, null, 31, 'Chambers 2024 Europe',2024, '2023-02-22','2023-02-22','".Carbon::now()."','".Carbon::now()."'),</v>
      </c>
      <c r="AJ4643" s="16" t="str">
        <f t="shared" si="289"/>
        <v>('".DB::select("SELECT id_status FROM `status` WHERE `element_type` = 'task' AND status_type = 'client' AND name ='CONFIRMED'")[0]-&gt;id_status."',4642,1),</v>
      </c>
      <c r="AK4643" s="16" t="str">
        <f t="shared" si="290"/>
        <v/>
      </c>
      <c r="AL4643" s="16" t="str">
        <f t="shared" si="291"/>
        <v/>
      </c>
    </row>
    <row r="4644" spans="1:38" x14ac:dyDescent="0.25">
      <c r="A4644" s="16" t="s">
        <v>1033</v>
      </c>
      <c r="B4644" s="16" t="s">
        <v>62</v>
      </c>
      <c r="C4644" s="16" t="s">
        <v>41</v>
      </c>
      <c r="D4644" s="16" t="s">
        <v>28</v>
      </c>
      <c r="E4644" s="16" t="s">
        <v>51</v>
      </c>
      <c r="F4644" s="16" t="s">
        <v>31</v>
      </c>
      <c r="G4644" s="16" t="s">
        <v>237</v>
      </c>
      <c r="H4644" s="16" t="s">
        <v>206</v>
      </c>
      <c r="I4644" s="16" t="s">
        <v>38</v>
      </c>
      <c r="J4644" s="16" t="s">
        <v>80</v>
      </c>
      <c r="M4644" s="16" t="s">
        <v>234</v>
      </c>
      <c r="N4644" s="7"/>
      <c r="O4644" s="9">
        <v>45063</v>
      </c>
      <c r="P4644" t="s">
        <v>1191</v>
      </c>
      <c r="Q4644">
        <v>1</v>
      </c>
      <c r="R4644">
        <v>143</v>
      </c>
      <c r="S4644">
        <v>5</v>
      </c>
      <c r="T4644" t="s">
        <v>2966</v>
      </c>
      <c r="U4644">
        <v>56</v>
      </c>
      <c r="V4644">
        <v>2</v>
      </c>
      <c r="W4644">
        <v>12</v>
      </c>
      <c r="X4644">
        <v>106</v>
      </c>
      <c r="Y4644">
        <v>106</v>
      </c>
      <c r="Z4644">
        <v>15</v>
      </c>
      <c r="AA4644">
        <v>11</v>
      </c>
      <c r="AD4644">
        <v>31</v>
      </c>
      <c r="AE4644">
        <v>4643</v>
      </c>
      <c r="AF4644" s="16" t="s">
        <v>39</v>
      </c>
      <c r="AG4644" s="16"/>
      <c r="AH4644" s="16"/>
      <c r="AI4644" s="16" t="str">
        <f t="shared" si="288"/>
        <v>(56,5,2,12,106,106,11, null, 31, 'Chambers 2024 Europe',2024, '2023-05-17','2023-05-17','".Carbon::now()."','".Carbon::now()."'),</v>
      </c>
      <c r="AJ4644" s="16" t="str">
        <f t="shared" si="289"/>
        <v>('".DB::select("SELECT id_status FROM `status` WHERE `element_type` = 'task' AND status_type = 'client' AND name ='CONFIRMED'")[0]-&gt;id_status."',4643,1),</v>
      </c>
      <c r="AK4644" s="16" t="str">
        <f t="shared" si="290"/>
        <v/>
      </c>
      <c r="AL4644" s="16" t="str">
        <f t="shared" si="291"/>
        <v/>
      </c>
    </row>
    <row r="4645" spans="1:38" x14ac:dyDescent="0.25">
      <c r="A4645" s="16" t="s">
        <v>1033</v>
      </c>
      <c r="B4645" s="16" t="s">
        <v>26</v>
      </c>
      <c r="C4645" s="16" t="s">
        <v>41</v>
      </c>
      <c r="D4645" s="16" t="s">
        <v>28</v>
      </c>
      <c r="E4645" s="16" t="s">
        <v>51</v>
      </c>
      <c r="F4645" s="16" t="s">
        <v>31</v>
      </c>
      <c r="G4645" s="16" t="s">
        <v>237</v>
      </c>
      <c r="H4645" s="16" t="s">
        <v>47</v>
      </c>
      <c r="I4645" s="16" t="s">
        <v>38</v>
      </c>
      <c r="J4645" s="16" t="s">
        <v>80</v>
      </c>
      <c r="M4645" s="16" t="s">
        <v>234</v>
      </c>
      <c r="N4645" s="7">
        <v>44979</v>
      </c>
      <c r="O4645" s="9">
        <v>44979</v>
      </c>
      <c r="P4645" t="s">
        <v>1179</v>
      </c>
      <c r="Q4645">
        <v>1</v>
      </c>
      <c r="R4645">
        <v>143</v>
      </c>
      <c r="S4645">
        <v>5</v>
      </c>
      <c r="T4645" t="s">
        <v>2966</v>
      </c>
      <c r="U4645">
        <v>56</v>
      </c>
      <c r="V4645">
        <v>2</v>
      </c>
      <c r="W4645">
        <v>12</v>
      </c>
      <c r="X4645">
        <v>106</v>
      </c>
      <c r="Y4645">
        <v>125</v>
      </c>
      <c r="Z4645">
        <v>15</v>
      </c>
      <c r="AA4645">
        <v>11</v>
      </c>
      <c r="AD4645">
        <v>31</v>
      </c>
      <c r="AE4645">
        <v>4644</v>
      </c>
      <c r="AF4645" s="16" t="s">
        <v>39</v>
      </c>
      <c r="AG4645" s="16"/>
      <c r="AH4645" s="16"/>
      <c r="AI4645" s="16" t="str">
        <f t="shared" si="288"/>
        <v>(56,5,2,12,106,125,11, null, 31, 'Chambers 2024 Europe',2024, '2023-02-22','2023-02-22','".Carbon::now()."','".Carbon::now()."'),</v>
      </c>
      <c r="AJ4645" s="16" t="str">
        <f t="shared" si="289"/>
        <v>('".DB::select("SELECT id_status FROM `status` WHERE `element_type` = 'task' AND status_type = 'client' AND name ='CONFIRMED'")[0]-&gt;id_status."',4644,1),</v>
      </c>
      <c r="AK4645" s="16" t="str">
        <f t="shared" si="290"/>
        <v/>
      </c>
      <c r="AL4645" s="16" t="str">
        <f t="shared" si="291"/>
        <v/>
      </c>
    </row>
    <row r="4646" spans="1:38" x14ac:dyDescent="0.25">
      <c r="A4646" s="16" t="s">
        <v>1033</v>
      </c>
      <c r="B4646" s="16" t="s">
        <v>26</v>
      </c>
      <c r="C4646" s="16" t="s">
        <v>41</v>
      </c>
      <c r="D4646" s="16" t="s">
        <v>28</v>
      </c>
      <c r="E4646" s="16" t="s">
        <v>51</v>
      </c>
      <c r="F4646" s="16" t="s">
        <v>31</v>
      </c>
      <c r="G4646" s="16" t="s">
        <v>237</v>
      </c>
      <c r="H4646" s="16" t="s">
        <v>191</v>
      </c>
      <c r="I4646" s="16" t="s">
        <v>38</v>
      </c>
      <c r="J4646" s="16" t="s">
        <v>80</v>
      </c>
      <c r="M4646" s="16" t="s">
        <v>234</v>
      </c>
      <c r="N4646" s="7">
        <v>45176</v>
      </c>
      <c r="O4646" s="9">
        <v>45063</v>
      </c>
      <c r="P4646" t="s">
        <v>1191</v>
      </c>
      <c r="Q4646">
        <v>1</v>
      </c>
      <c r="R4646">
        <v>143</v>
      </c>
      <c r="S4646">
        <v>5</v>
      </c>
      <c r="T4646" t="s">
        <v>2966</v>
      </c>
      <c r="U4646">
        <v>56</v>
      </c>
      <c r="V4646">
        <v>2</v>
      </c>
      <c r="W4646">
        <v>12</v>
      </c>
      <c r="X4646">
        <v>106</v>
      </c>
      <c r="Y4646">
        <v>131</v>
      </c>
      <c r="Z4646">
        <v>15</v>
      </c>
      <c r="AA4646">
        <v>11</v>
      </c>
      <c r="AD4646">
        <v>31</v>
      </c>
      <c r="AE4646">
        <v>4645</v>
      </c>
      <c r="AF4646" s="16" t="s">
        <v>39</v>
      </c>
      <c r="AG4646" s="16"/>
      <c r="AH4646" s="16"/>
      <c r="AI4646" s="16" t="str">
        <f t="shared" si="288"/>
        <v>(56,5,2,12,106,131,11, null, 31, 'Chambers 2024 Europe',2024, '2023-05-17','2023-05-17','".Carbon::now()."','".Carbon::now()."'),</v>
      </c>
      <c r="AJ4646" s="16" t="str">
        <f t="shared" si="289"/>
        <v>('".DB::select("SELECT id_status FROM `status` WHERE `element_type` = 'task' AND status_type = 'client' AND name ='CONFIRMED'")[0]-&gt;id_status."',4645,1),</v>
      </c>
      <c r="AK4646" s="16" t="str">
        <f t="shared" si="290"/>
        <v/>
      </c>
      <c r="AL4646" s="16" t="str">
        <f t="shared" si="291"/>
        <v/>
      </c>
    </row>
    <row r="4647" spans="1:38" x14ac:dyDescent="0.25">
      <c r="A4647" s="16" t="s">
        <v>1033</v>
      </c>
      <c r="B4647" s="16" t="s">
        <v>26</v>
      </c>
      <c r="C4647" s="16" t="s">
        <v>41</v>
      </c>
      <c r="D4647" s="16" t="s">
        <v>28</v>
      </c>
      <c r="E4647" s="16" t="s">
        <v>51</v>
      </c>
      <c r="F4647" s="16" t="s">
        <v>31</v>
      </c>
      <c r="G4647" s="16" t="s">
        <v>237</v>
      </c>
      <c r="H4647" s="16" t="s">
        <v>112</v>
      </c>
      <c r="I4647" s="16" t="s">
        <v>38</v>
      </c>
      <c r="J4647" s="16" t="s">
        <v>80</v>
      </c>
      <c r="M4647" s="16" t="s">
        <v>234</v>
      </c>
      <c r="N4647" s="7">
        <v>45176</v>
      </c>
      <c r="O4647" s="9">
        <v>45063</v>
      </c>
      <c r="P4647" t="s">
        <v>1191</v>
      </c>
      <c r="Q4647">
        <v>1</v>
      </c>
      <c r="R4647">
        <v>143</v>
      </c>
      <c r="S4647">
        <v>5</v>
      </c>
      <c r="T4647" t="s">
        <v>2966</v>
      </c>
      <c r="U4647">
        <v>56</v>
      </c>
      <c r="V4647">
        <v>2</v>
      </c>
      <c r="W4647">
        <v>12</v>
      </c>
      <c r="X4647">
        <v>106</v>
      </c>
      <c r="Y4647">
        <v>139</v>
      </c>
      <c r="Z4647">
        <v>15</v>
      </c>
      <c r="AA4647">
        <v>11</v>
      </c>
      <c r="AD4647">
        <v>31</v>
      </c>
      <c r="AE4647">
        <v>4646</v>
      </c>
      <c r="AF4647" s="16" t="s">
        <v>39</v>
      </c>
      <c r="AG4647" s="16"/>
      <c r="AH4647" s="16"/>
      <c r="AI4647" s="16" t="str">
        <f t="shared" si="288"/>
        <v>(56,5,2,12,106,139,11, null, 31, 'Chambers 2024 Europe',2024, '2023-05-17','2023-05-17','".Carbon::now()."','".Carbon::now()."'),</v>
      </c>
      <c r="AJ4647" s="16" t="str">
        <f t="shared" si="289"/>
        <v>('".DB::select("SELECT id_status FROM `status` WHERE `element_type` = 'task' AND status_type = 'client' AND name ='CONFIRMED'")[0]-&gt;id_status."',4646,1),</v>
      </c>
      <c r="AK4647" s="16" t="str">
        <f t="shared" si="290"/>
        <v/>
      </c>
      <c r="AL4647" s="16" t="str">
        <f t="shared" si="291"/>
        <v/>
      </c>
    </row>
    <row r="4648" spans="1:38" x14ac:dyDescent="0.25">
      <c r="A4648" s="16" t="s">
        <v>1033</v>
      </c>
      <c r="B4648" s="16" t="s">
        <v>26</v>
      </c>
      <c r="C4648" s="16" t="s">
        <v>41</v>
      </c>
      <c r="D4648" s="16" t="s">
        <v>28</v>
      </c>
      <c r="E4648" s="16" t="s">
        <v>51</v>
      </c>
      <c r="F4648" s="16" t="s">
        <v>31</v>
      </c>
      <c r="G4648" s="16" t="s">
        <v>237</v>
      </c>
      <c r="H4648" s="16" t="s">
        <v>114</v>
      </c>
      <c r="I4648" s="16" t="s">
        <v>38</v>
      </c>
      <c r="J4648" s="16" t="s">
        <v>80</v>
      </c>
      <c r="M4648" s="16" t="s">
        <v>234</v>
      </c>
      <c r="N4648" s="7">
        <v>45176</v>
      </c>
      <c r="O4648" s="9">
        <v>45063</v>
      </c>
      <c r="P4648" t="s">
        <v>1191</v>
      </c>
      <c r="Q4648">
        <v>1</v>
      </c>
      <c r="R4648">
        <v>143</v>
      </c>
      <c r="S4648">
        <v>5</v>
      </c>
      <c r="T4648" t="s">
        <v>2966</v>
      </c>
      <c r="U4648">
        <v>56</v>
      </c>
      <c r="V4648">
        <v>2</v>
      </c>
      <c r="W4648">
        <v>12</v>
      </c>
      <c r="X4648">
        <v>106</v>
      </c>
      <c r="Y4648">
        <v>160</v>
      </c>
      <c r="Z4648">
        <v>15</v>
      </c>
      <c r="AA4648">
        <v>11</v>
      </c>
      <c r="AD4648">
        <v>31</v>
      </c>
      <c r="AE4648">
        <v>4647</v>
      </c>
      <c r="AF4648" s="16" t="s">
        <v>39</v>
      </c>
      <c r="AG4648" s="16"/>
      <c r="AH4648" s="16"/>
      <c r="AI4648" s="16" t="str">
        <f t="shared" si="288"/>
        <v>(56,5,2,12,106,160,11, null, 31, 'Chambers 2024 Europe',2024, '2023-05-17','2023-05-17','".Carbon::now()."','".Carbon::now()."'),</v>
      </c>
      <c r="AJ4648" s="16" t="str">
        <f t="shared" si="289"/>
        <v>('".DB::select("SELECT id_status FROM `status` WHERE `element_type` = 'task' AND status_type = 'client' AND name ='CONFIRMED'")[0]-&gt;id_status."',4647,1),</v>
      </c>
      <c r="AK4648" s="16" t="str">
        <f t="shared" si="290"/>
        <v/>
      </c>
      <c r="AL4648" s="16" t="str">
        <f t="shared" si="291"/>
        <v/>
      </c>
    </row>
    <row r="4649" spans="1:38" x14ac:dyDescent="0.25">
      <c r="A4649" s="16" t="s">
        <v>1033</v>
      </c>
      <c r="B4649" s="16" t="s">
        <v>26</v>
      </c>
      <c r="C4649" s="16" t="s">
        <v>41</v>
      </c>
      <c r="D4649" s="16" t="s">
        <v>28</v>
      </c>
      <c r="E4649" s="16" t="s">
        <v>51</v>
      </c>
      <c r="F4649" s="16" t="s">
        <v>31</v>
      </c>
      <c r="G4649" s="16" t="s">
        <v>237</v>
      </c>
      <c r="H4649" s="16" t="s">
        <v>222</v>
      </c>
      <c r="I4649" s="16" t="s">
        <v>38</v>
      </c>
      <c r="J4649" s="16" t="s">
        <v>80</v>
      </c>
      <c r="M4649" s="16" t="s">
        <v>234</v>
      </c>
      <c r="N4649" s="7">
        <v>45071</v>
      </c>
      <c r="O4649" s="9">
        <v>45063</v>
      </c>
      <c r="P4649" t="s">
        <v>1191</v>
      </c>
      <c r="Q4649">
        <v>1</v>
      </c>
      <c r="R4649">
        <v>143</v>
      </c>
      <c r="S4649">
        <v>5</v>
      </c>
      <c r="T4649" t="s">
        <v>2966</v>
      </c>
      <c r="U4649">
        <v>56</v>
      </c>
      <c r="V4649">
        <v>2</v>
      </c>
      <c r="W4649">
        <v>12</v>
      </c>
      <c r="X4649">
        <v>106</v>
      </c>
      <c r="Y4649">
        <v>215</v>
      </c>
      <c r="Z4649">
        <v>15</v>
      </c>
      <c r="AA4649">
        <v>11</v>
      </c>
      <c r="AD4649">
        <v>31</v>
      </c>
      <c r="AE4649">
        <v>4648</v>
      </c>
      <c r="AF4649" s="16" t="s">
        <v>39</v>
      </c>
      <c r="AG4649" s="16"/>
      <c r="AH4649" s="16"/>
      <c r="AI4649" s="16" t="str">
        <f t="shared" si="288"/>
        <v>(56,5,2,12,106,215,11, null, 31, 'Chambers 2024 Europe',2024, '2023-05-17','2023-05-17','".Carbon::now()."','".Carbon::now()."'),</v>
      </c>
      <c r="AJ4649" s="16" t="str">
        <f t="shared" si="289"/>
        <v>('".DB::select("SELECT id_status FROM `status` WHERE `element_type` = 'task' AND status_type = 'client' AND name ='CONFIRMED'")[0]-&gt;id_status."',4648,1),</v>
      </c>
      <c r="AK4649" s="16" t="str">
        <f t="shared" si="290"/>
        <v/>
      </c>
      <c r="AL4649" s="16" t="str">
        <f t="shared" si="291"/>
        <v/>
      </c>
    </row>
    <row r="4650" spans="1:38" x14ac:dyDescent="0.25">
      <c r="A4650" s="16" t="s">
        <v>1033</v>
      </c>
      <c r="B4650" s="16" t="s">
        <v>26</v>
      </c>
      <c r="C4650" s="16" t="s">
        <v>41</v>
      </c>
      <c r="D4650" s="16" t="s">
        <v>28</v>
      </c>
      <c r="E4650" s="16" t="s">
        <v>51</v>
      </c>
      <c r="F4650" s="16" t="s">
        <v>31</v>
      </c>
      <c r="G4650" s="16" t="s">
        <v>237</v>
      </c>
      <c r="H4650" s="16" t="s">
        <v>181</v>
      </c>
      <c r="I4650" s="16" t="s">
        <v>38</v>
      </c>
      <c r="J4650" s="16" t="s">
        <v>80</v>
      </c>
      <c r="M4650" s="16" t="s">
        <v>234</v>
      </c>
      <c r="N4650" s="7">
        <v>45176</v>
      </c>
      <c r="O4650" s="9">
        <v>45063</v>
      </c>
      <c r="P4650" t="s">
        <v>1191</v>
      </c>
      <c r="Q4650">
        <v>1</v>
      </c>
      <c r="R4650">
        <v>143</v>
      </c>
      <c r="S4650">
        <v>5</v>
      </c>
      <c r="T4650" t="s">
        <v>2966</v>
      </c>
      <c r="U4650">
        <v>56</v>
      </c>
      <c r="V4650">
        <v>2</v>
      </c>
      <c r="W4650">
        <v>12</v>
      </c>
      <c r="X4650">
        <v>106</v>
      </c>
      <c r="Y4650">
        <v>218</v>
      </c>
      <c r="Z4650">
        <v>15</v>
      </c>
      <c r="AA4650">
        <v>11</v>
      </c>
      <c r="AD4650">
        <v>31</v>
      </c>
      <c r="AE4650">
        <v>4649</v>
      </c>
      <c r="AF4650" s="16" t="s">
        <v>39</v>
      </c>
      <c r="AG4650" s="16"/>
      <c r="AH4650" s="16"/>
      <c r="AI4650" s="16" t="str">
        <f t="shared" si="288"/>
        <v>(56,5,2,12,106,218,11, null, 31, 'Chambers 2024 Europe',2024, '2023-05-17','2023-05-17','".Carbon::now()."','".Carbon::now()."'),</v>
      </c>
      <c r="AJ4650" s="16" t="str">
        <f t="shared" si="289"/>
        <v>('".DB::select("SELECT id_status FROM `status` WHERE `element_type` = 'task' AND status_type = 'client' AND name ='CONFIRMED'")[0]-&gt;id_status."',4649,1),</v>
      </c>
      <c r="AK4650" s="16" t="str">
        <f t="shared" si="290"/>
        <v/>
      </c>
      <c r="AL4650" s="16" t="str">
        <f t="shared" si="291"/>
        <v/>
      </c>
    </row>
    <row r="4651" spans="1:38" x14ac:dyDescent="0.25">
      <c r="A4651" s="16" t="s">
        <v>1033</v>
      </c>
      <c r="B4651" s="16" t="s">
        <v>26</v>
      </c>
      <c r="C4651" s="16" t="s">
        <v>41</v>
      </c>
      <c r="D4651" s="16" t="s">
        <v>28</v>
      </c>
      <c r="E4651" s="16" t="s">
        <v>51</v>
      </c>
      <c r="F4651" s="16" t="s">
        <v>31</v>
      </c>
      <c r="G4651" s="16" t="s">
        <v>237</v>
      </c>
      <c r="H4651" s="16" t="s">
        <v>87</v>
      </c>
      <c r="I4651" s="16" t="s">
        <v>38</v>
      </c>
      <c r="J4651" s="16" t="s">
        <v>80</v>
      </c>
      <c r="M4651" s="16" t="s">
        <v>234</v>
      </c>
      <c r="N4651" s="7">
        <v>44979</v>
      </c>
      <c r="O4651" s="9">
        <v>44979</v>
      </c>
      <c r="P4651" t="s">
        <v>1179</v>
      </c>
      <c r="Q4651">
        <v>1</v>
      </c>
      <c r="R4651">
        <v>143</v>
      </c>
      <c r="S4651">
        <v>5</v>
      </c>
      <c r="T4651" t="s">
        <v>2966</v>
      </c>
      <c r="U4651">
        <v>56</v>
      </c>
      <c r="V4651">
        <v>2</v>
      </c>
      <c r="W4651">
        <v>12</v>
      </c>
      <c r="X4651">
        <v>106</v>
      </c>
      <c r="Y4651">
        <v>227</v>
      </c>
      <c r="Z4651">
        <v>15</v>
      </c>
      <c r="AA4651">
        <v>11</v>
      </c>
      <c r="AD4651">
        <v>31</v>
      </c>
      <c r="AE4651">
        <v>4650</v>
      </c>
      <c r="AF4651" s="16" t="s">
        <v>39</v>
      </c>
      <c r="AG4651" s="16"/>
      <c r="AH4651" s="16"/>
      <c r="AI4651" s="16" t="str">
        <f t="shared" si="288"/>
        <v>(56,5,2,12,106,227,11, null, 31, 'Chambers 2024 Europe',2024, '2023-02-22','2023-02-22','".Carbon::now()."','".Carbon::now()."'),</v>
      </c>
      <c r="AJ4651" s="16" t="str">
        <f t="shared" si="289"/>
        <v>('".DB::select("SELECT id_status FROM `status` WHERE `element_type` = 'task' AND status_type = 'client' AND name ='CONFIRMED'")[0]-&gt;id_status."',4650,1),</v>
      </c>
      <c r="AK4651" s="16" t="str">
        <f t="shared" si="290"/>
        <v/>
      </c>
      <c r="AL4651" s="16" t="str">
        <f t="shared" si="291"/>
        <v/>
      </c>
    </row>
    <row r="4652" spans="1:38" x14ac:dyDescent="0.25">
      <c r="A4652" s="16" t="s">
        <v>1033</v>
      </c>
      <c r="B4652" s="16" t="s">
        <v>26</v>
      </c>
      <c r="C4652" s="16" t="s">
        <v>41</v>
      </c>
      <c r="D4652" s="16" t="s">
        <v>28</v>
      </c>
      <c r="E4652" s="16" t="s">
        <v>51</v>
      </c>
      <c r="F4652" s="16" t="s">
        <v>31</v>
      </c>
      <c r="G4652" s="16" t="s">
        <v>237</v>
      </c>
      <c r="H4652" s="16" t="s">
        <v>239</v>
      </c>
      <c r="I4652" s="16" t="s">
        <v>38</v>
      </c>
      <c r="J4652" s="16" t="s">
        <v>80</v>
      </c>
      <c r="M4652" s="16" t="s">
        <v>234</v>
      </c>
      <c r="N4652" s="7">
        <v>44979</v>
      </c>
      <c r="O4652" s="9">
        <v>44979</v>
      </c>
      <c r="P4652" t="s">
        <v>1179</v>
      </c>
      <c r="Q4652">
        <v>1</v>
      </c>
      <c r="R4652">
        <v>143</v>
      </c>
      <c r="S4652">
        <v>5</v>
      </c>
      <c r="T4652" t="s">
        <v>2966</v>
      </c>
      <c r="U4652">
        <v>56</v>
      </c>
      <c r="V4652">
        <v>2</v>
      </c>
      <c r="W4652">
        <v>12</v>
      </c>
      <c r="X4652">
        <v>106</v>
      </c>
      <c r="Y4652">
        <v>297</v>
      </c>
      <c r="Z4652">
        <v>15</v>
      </c>
      <c r="AA4652">
        <v>11</v>
      </c>
      <c r="AD4652">
        <v>31</v>
      </c>
      <c r="AE4652">
        <v>4651</v>
      </c>
      <c r="AF4652" s="16" t="s">
        <v>39</v>
      </c>
      <c r="AG4652" s="16"/>
      <c r="AH4652" s="16"/>
      <c r="AI4652" s="16" t="str">
        <f t="shared" si="288"/>
        <v>(56,5,2,12,106,297,11, null, 31, 'Chambers 2024 Europe',2024, '2023-02-22','2023-02-22','".Carbon::now()."','".Carbon::now()."'),</v>
      </c>
      <c r="AJ4652" s="16" t="str">
        <f t="shared" si="289"/>
        <v>('".DB::select("SELECT id_status FROM `status` WHERE `element_type` = 'task' AND status_type = 'client' AND name ='CONFIRMED'")[0]-&gt;id_status."',4651,1),</v>
      </c>
      <c r="AK4652" s="16" t="str">
        <f t="shared" si="290"/>
        <v/>
      </c>
      <c r="AL4652" s="16" t="str">
        <f t="shared" si="291"/>
        <v/>
      </c>
    </row>
    <row r="4653" spans="1:38" x14ac:dyDescent="0.25">
      <c r="A4653" s="16" t="s">
        <v>1033</v>
      </c>
      <c r="B4653" s="16" t="s">
        <v>26</v>
      </c>
      <c r="C4653" s="16" t="s">
        <v>41</v>
      </c>
      <c r="D4653" s="16" t="s">
        <v>28</v>
      </c>
      <c r="E4653" s="16" t="s">
        <v>51</v>
      </c>
      <c r="F4653" s="16" t="s">
        <v>31</v>
      </c>
      <c r="G4653" s="16" t="s">
        <v>237</v>
      </c>
      <c r="H4653" s="16" t="s">
        <v>364</v>
      </c>
      <c r="I4653" s="16" t="s">
        <v>38</v>
      </c>
      <c r="J4653" s="16" t="s">
        <v>80</v>
      </c>
      <c r="M4653" s="16" t="s">
        <v>234</v>
      </c>
      <c r="N4653" s="7">
        <v>45063</v>
      </c>
      <c r="O4653" s="9">
        <v>45063</v>
      </c>
      <c r="P4653" t="s">
        <v>1191</v>
      </c>
      <c r="Q4653">
        <v>1</v>
      </c>
      <c r="R4653">
        <v>143</v>
      </c>
      <c r="S4653">
        <v>5</v>
      </c>
      <c r="T4653" t="s">
        <v>2966</v>
      </c>
      <c r="U4653">
        <v>56</v>
      </c>
      <c r="V4653">
        <v>2</v>
      </c>
      <c r="W4653">
        <v>12</v>
      </c>
      <c r="X4653">
        <v>106</v>
      </c>
      <c r="Y4653">
        <v>331</v>
      </c>
      <c r="Z4653">
        <v>15</v>
      </c>
      <c r="AA4653">
        <v>11</v>
      </c>
      <c r="AD4653">
        <v>31</v>
      </c>
      <c r="AE4653">
        <v>4652</v>
      </c>
      <c r="AF4653" s="16" t="s">
        <v>39</v>
      </c>
      <c r="AG4653" s="16"/>
      <c r="AH4653" s="16"/>
      <c r="AI4653" s="16" t="str">
        <f t="shared" si="288"/>
        <v>(56,5,2,12,106,331,11, null, 31, 'Chambers 2024 Europe',2024, '2023-05-17','2023-05-17','".Carbon::now()."','".Carbon::now()."'),</v>
      </c>
      <c r="AJ4653" s="16" t="str">
        <f t="shared" si="289"/>
        <v>('".DB::select("SELECT id_status FROM `status` WHERE `element_type` = 'task' AND status_type = 'client' AND name ='CONFIRMED'")[0]-&gt;id_status."',4652,1),</v>
      </c>
      <c r="AK4653" s="16" t="str">
        <f t="shared" si="290"/>
        <v/>
      </c>
      <c r="AL4653" s="16" t="str">
        <f t="shared" si="291"/>
        <v/>
      </c>
    </row>
    <row r="4654" spans="1:38" x14ac:dyDescent="0.25">
      <c r="A4654" s="16" t="s">
        <v>1033</v>
      </c>
      <c r="B4654" s="16" t="s">
        <v>26</v>
      </c>
      <c r="C4654" s="16" t="s">
        <v>41</v>
      </c>
      <c r="D4654" s="16" t="s">
        <v>28</v>
      </c>
      <c r="E4654" s="16" t="s">
        <v>51</v>
      </c>
      <c r="F4654" s="16" t="s">
        <v>31</v>
      </c>
      <c r="G4654" s="16" t="s">
        <v>237</v>
      </c>
      <c r="H4654" s="16" t="s">
        <v>57</v>
      </c>
      <c r="I4654" s="16" t="s">
        <v>38</v>
      </c>
      <c r="J4654" s="16" t="s">
        <v>80</v>
      </c>
      <c r="M4654" s="16" t="s">
        <v>234</v>
      </c>
      <c r="N4654" s="7">
        <v>45176</v>
      </c>
      <c r="O4654" s="9">
        <v>45063</v>
      </c>
      <c r="P4654" t="s">
        <v>1191</v>
      </c>
      <c r="Q4654">
        <v>1</v>
      </c>
      <c r="R4654">
        <v>143</v>
      </c>
      <c r="S4654">
        <v>5</v>
      </c>
      <c r="T4654" t="s">
        <v>2966</v>
      </c>
      <c r="U4654">
        <v>56</v>
      </c>
      <c r="V4654">
        <v>2</v>
      </c>
      <c r="W4654">
        <v>12</v>
      </c>
      <c r="X4654">
        <v>106</v>
      </c>
      <c r="Y4654">
        <v>343</v>
      </c>
      <c r="Z4654">
        <v>15</v>
      </c>
      <c r="AA4654">
        <v>11</v>
      </c>
      <c r="AD4654">
        <v>31</v>
      </c>
      <c r="AE4654">
        <v>4653</v>
      </c>
      <c r="AF4654" s="16" t="s">
        <v>39</v>
      </c>
      <c r="AG4654" s="16"/>
      <c r="AH4654" s="16"/>
      <c r="AI4654" s="16" t="str">
        <f t="shared" si="288"/>
        <v>(56,5,2,12,106,343,11, null, 31, 'Chambers 2024 Europe',2024, '2023-05-17','2023-05-17','".Carbon::now()."','".Carbon::now()."'),</v>
      </c>
      <c r="AJ4654" s="16" t="str">
        <f t="shared" si="289"/>
        <v>('".DB::select("SELECT id_status FROM `status` WHERE `element_type` = 'task' AND status_type = 'client' AND name ='CONFIRMED'")[0]-&gt;id_status."',4653,1),</v>
      </c>
      <c r="AK4654" s="16" t="str">
        <f t="shared" si="290"/>
        <v/>
      </c>
      <c r="AL4654" s="16" t="str">
        <f t="shared" si="291"/>
        <v/>
      </c>
    </row>
    <row r="4655" spans="1:38" x14ac:dyDescent="0.25">
      <c r="A4655" s="16" t="s">
        <v>1033</v>
      </c>
      <c r="B4655" s="16" t="s">
        <v>26</v>
      </c>
      <c r="C4655" s="16" t="s">
        <v>41</v>
      </c>
      <c r="D4655" s="16" t="s">
        <v>28</v>
      </c>
      <c r="E4655" s="16" t="s">
        <v>158</v>
      </c>
      <c r="F4655" s="16" t="s">
        <v>150</v>
      </c>
      <c r="G4655" s="16" t="s">
        <v>237</v>
      </c>
      <c r="H4655" s="16" t="s">
        <v>217</v>
      </c>
      <c r="I4655" s="16" t="s">
        <v>38</v>
      </c>
      <c r="J4655" s="16" t="s">
        <v>80</v>
      </c>
      <c r="M4655" s="16" t="s">
        <v>234</v>
      </c>
      <c r="N4655" s="7">
        <v>45071</v>
      </c>
      <c r="O4655" s="9">
        <v>45071</v>
      </c>
      <c r="P4655" t="s">
        <v>1208</v>
      </c>
      <c r="Q4655">
        <v>1</v>
      </c>
      <c r="R4655">
        <v>143</v>
      </c>
      <c r="S4655">
        <v>5</v>
      </c>
      <c r="T4655" t="s">
        <v>2966</v>
      </c>
      <c r="U4655">
        <v>56</v>
      </c>
      <c r="V4655">
        <v>2</v>
      </c>
      <c r="W4655">
        <v>13</v>
      </c>
      <c r="X4655">
        <v>106</v>
      </c>
      <c r="Y4655">
        <v>170</v>
      </c>
      <c r="Z4655">
        <v>15</v>
      </c>
      <c r="AA4655">
        <v>11</v>
      </c>
      <c r="AD4655">
        <v>31</v>
      </c>
      <c r="AE4655">
        <v>4654</v>
      </c>
      <c r="AF4655" s="16" t="s">
        <v>39</v>
      </c>
      <c r="AG4655" s="16"/>
      <c r="AH4655" s="16"/>
      <c r="AI4655" s="16" t="str">
        <f t="shared" si="288"/>
        <v>(56,5,2,13,106,170,11, null, 31, 'Chambers 2024 Fintech',2024, '2023-05-25','2023-05-25','".Carbon::now()."','".Carbon::now()."'),</v>
      </c>
      <c r="AJ4655" s="16" t="str">
        <f t="shared" si="289"/>
        <v>('".DB::select("SELECT id_status FROM `status` WHERE `element_type` = 'task' AND status_type = 'client' AND name ='CONFIRMED'")[0]-&gt;id_status."',4654,1),</v>
      </c>
      <c r="AK4655" s="16" t="str">
        <f t="shared" si="290"/>
        <v/>
      </c>
      <c r="AL4655" s="16" t="str">
        <f t="shared" si="291"/>
        <v/>
      </c>
    </row>
    <row r="4656" spans="1:38" x14ac:dyDescent="0.25">
      <c r="A4656" s="16" t="s">
        <v>1033</v>
      </c>
      <c r="B4656" s="16" t="s">
        <v>3139</v>
      </c>
      <c r="C4656" s="16" t="s">
        <v>240</v>
      </c>
      <c r="D4656" s="16" t="s">
        <v>28</v>
      </c>
      <c r="E4656" s="16" t="s">
        <v>241</v>
      </c>
      <c r="F4656" s="16" t="s">
        <v>242</v>
      </c>
      <c r="G4656" s="16" t="s">
        <v>237</v>
      </c>
      <c r="H4656" s="16" t="s">
        <v>205</v>
      </c>
      <c r="I4656" s="16" t="s">
        <v>38</v>
      </c>
      <c r="J4656" s="16" t="s">
        <v>80</v>
      </c>
      <c r="M4656" s="16" t="s">
        <v>234</v>
      </c>
      <c r="N4656" s="7">
        <v>44958</v>
      </c>
      <c r="O4656" s="9">
        <v>44958</v>
      </c>
      <c r="P4656" t="s">
        <v>1213</v>
      </c>
      <c r="Q4656">
        <v>1</v>
      </c>
      <c r="R4656">
        <v>143</v>
      </c>
      <c r="S4656">
        <v>5</v>
      </c>
      <c r="T4656" t="s">
        <v>2966</v>
      </c>
      <c r="U4656">
        <v>56</v>
      </c>
      <c r="V4656">
        <v>9</v>
      </c>
      <c r="W4656">
        <v>40</v>
      </c>
      <c r="X4656">
        <v>106</v>
      </c>
      <c r="Y4656">
        <v>422</v>
      </c>
      <c r="Z4656">
        <v>15</v>
      </c>
      <c r="AA4656">
        <v>11</v>
      </c>
      <c r="AD4656">
        <v>31</v>
      </c>
      <c r="AE4656">
        <v>4655</v>
      </c>
      <c r="AF4656" s="16" t="s">
        <v>39</v>
      </c>
      <c r="AG4656" s="16"/>
      <c r="AH4656" s="16"/>
      <c r="AI4656" s="16" t="str">
        <f t="shared" si="288"/>
        <v>(56,5,9,40,106,422,11, null, 31, 'IFLR 2024 Western Europe',2024, '2023-02-01','2023-02-01','".Carbon::now()."','".Carbon::now()."'),</v>
      </c>
      <c r="AJ4656" s="16" t="str">
        <f t="shared" si="289"/>
        <v>('".DB::select("SELECT id_status FROM `status` WHERE `element_type` = 'task' AND status_type = 'client' AND name ='CONFIRMED'")[0]-&gt;id_status."',4655,1),</v>
      </c>
      <c r="AK4656" s="16" t="str">
        <f t="shared" si="290"/>
        <v/>
      </c>
      <c r="AL4656" s="16" t="str">
        <f t="shared" si="291"/>
        <v/>
      </c>
    </row>
    <row r="4657" spans="1:38" x14ac:dyDescent="0.25">
      <c r="A4657" s="16" t="s">
        <v>1033</v>
      </c>
      <c r="B4657" s="16" t="s">
        <v>3139</v>
      </c>
      <c r="C4657" s="16" t="s">
        <v>240</v>
      </c>
      <c r="D4657" s="16" t="s">
        <v>28</v>
      </c>
      <c r="E4657" s="16" t="s">
        <v>241</v>
      </c>
      <c r="F4657" s="16" t="s">
        <v>242</v>
      </c>
      <c r="G4657" s="16" t="s">
        <v>237</v>
      </c>
      <c r="H4657" s="16" t="s">
        <v>773</v>
      </c>
      <c r="I4657" s="16" t="s">
        <v>38</v>
      </c>
      <c r="J4657" s="16" t="s">
        <v>80</v>
      </c>
      <c r="M4657" s="16" t="s">
        <v>234</v>
      </c>
      <c r="N4657" s="7">
        <v>44958</v>
      </c>
      <c r="O4657" s="9">
        <v>44958</v>
      </c>
      <c r="P4657" t="s">
        <v>1213</v>
      </c>
      <c r="Q4657">
        <v>1</v>
      </c>
      <c r="R4657">
        <v>143</v>
      </c>
      <c r="S4657">
        <v>5</v>
      </c>
      <c r="T4657" t="s">
        <v>2966</v>
      </c>
      <c r="U4657">
        <v>56</v>
      </c>
      <c r="V4657">
        <v>9</v>
      </c>
      <c r="W4657">
        <v>40</v>
      </c>
      <c r="X4657">
        <v>106</v>
      </c>
      <c r="Y4657">
        <v>428</v>
      </c>
      <c r="Z4657">
        <v>15</v>
      </c>
      <c r="AA4657">
        <v>11</v>
      </c>
      <c r="AD4657">
        <v>31</v>
      </c>
      <c r="AE4657">
        <v>4656</v>
      </c>
      <c r="AF4657" s="16" t="s">
        <v>39</v>
      </c>
      <c r="AG4657" s="16"/>
      <c r="AH4657" s="16"/>
      <c r="AI4657" s="16" t="str">
        <f t="shared" si="288"/>
        <v>(56,5,9,40,106,428,11, null, 31, 'IFLR 2024 Western Europe',2024, '2023-02-01','2023-02-01','".Carbon::now()."','".Carbon::now()."'),</v>
      </c>
      <c r="AJ4657" s="16" t="str">
        <f t="shared" si="289"/>
        <v>('".DB::select("SELECT id_status FROM `status` WHERE `element_type` = 'task' AND status_type = 'client' AND name ='CONFIRMED'")[0]-&gt;id_status."',4656,1),</v>
      </c>
      <c r="AK4657" s="16" t="str">
        <f t="shared" si="290"/>
        <v/>
      </c>
      <c r="AL4657" s="16" t="str">
        <f t="shared" si="291"/>
        <v/>
      </c>
    </row>
    <row r="4658" spans="1:38" x14ac:dyDescent="0.25">
      <c r="A4658" s="16" t="s">
        <v>1033</v>
      </c>
      <c r="B4658" s="16" t="s">
        <v>3139</v>
      </c>
      <c r="C4658" s="16" t="s">
        <v>240</v>
      </c>
      <c r="D4658" s="16" t="s">
        <v>28</v>
      </c>
      <c r="E4658" s="16" t="s">
        <v>241</v>
      </c>
      <c r="F4658" s="16" t="s">
        <v>242</v>
      </c>
      <c r="G4658" s="16" t="s">
        <v>237</v>
      </c>
      <c r="H4658" s="16" t="s">
        <v>243</v>
      </c>
      <c r="I4658" s="16" t="s">
        <v>38</v>
      </c>
      <c r="J4658" s="16" t="s">
        <v>80</v>
      </c>
      <c r="M4658" s="16" t="s">
        <v>234</v>
      </c>
      <c r="N4658" s="7">
        <v>44958</v>
      </c>
      <c r="O4658" s="9">
        <v>44958</v>
      </c>
      <c r="P4658" t="s">
        <v>1213</v>
      </c>
      <c r="Q4658">
        <v>1</v>
      </c>
      <c r="R4658">
        <v>143</v>
      </c>
      <c r="S4658">
        <v>5</v>
      </c>
      <c r="T4658" t="s">
        <v>2966</v>
      </c>
      <c r="U4658">
        <v>56</v>
      </c>
      <c r="V4658">
        <v>9</v>
      </c>
      <c r="W4658">
        <v>40</v>
      </c>
      <c r="X4658">
        <v>106</v>
      </c>
      <c r="Y4658">
        <v>440</v>
      </c>
      <c r="Z4658">
        <v>15</v>
      </c>
      <c r="AA4658">
        <v>11</v>
      </c>
      <c r="AD4658">
        <v>31</v>
      </c>
      <c r="AE4658">
        <v>4657</v>
      </c>
      <c r="AF4658" s="16" t="s">
        <v>39</v>
      </c>
      <c r="AG4658" s="16"/>
      <c r="AH4658" s="16"/>
      <c r="AI4658" s="16" t="str">
        <f t="shared" si="288"/>
        <v>(56,5,9,40,106,440,11, null, 31, 'IFLR 2024 Western Europe',2024, '2023-02-01','2023-02-01','".Carbon::now()."','".Carbon::now()."'),</v>
      </c>
      <c r="AJ4658" s="16" t="str">
        <f t="shared" si="289"/>
        <v>('".DB::select("SELECT id_status FROM `status` WHERE `element_type` = 'task' AND status_type = 'client' AND name ='CONFIRMED'")[0]-&gt;id_status."',4657,1),</v>
      </c>
      <c r="AK4658" s="16" t="str">
        <f t="shared" si="290"/>
        <v/>
      </c>
      <c r="AL4658" s="16" t="str">
        <f t="shared" si="291"/>
        <v/>
      </c>
    </row>
    <row r="4659" spans="1:38" x14ac:dyDescent="0.25">
      <c r="A4659" s="16" t="s">
        <v>1033</v>
      </c>
      <c r="B4659" s="16" t="s">
        <v>3139</v>
      </c>
      <c r="C4659" s="16" t="s">
        <v>27</v>
      </c>
      <c r="D4659" s="16" t="s">
        <v>28</v>
      </c>
      <c r="E4659" s="16" t="s">
        <v>1011</v>
      </c>
      <c r="F4659" s="16" t="s">
        <v>30</v>
      </c>
      <c r="G4659" s="16" t="s">
        <v>237</v>
      </c>
      <c r="H4659" s="16" t="s">
        <v>205</v>
      </c>
      <c r="I4659" s="16" t="s">
        <v>38</v>
      </c>
      <c r="J4659" s="16" t="s">
        <v>80</v>
      </c>
      <c r="M4659" s="16" t="s">
        <v>234</v>
      </c>
      <c r="N4659" s="7">
        <v>45163</v>
      </c>
      <c r="O4659" s="9">
        <v>45163</v>
      </c>
      <c r="P4659" t="s">
        <v>1196</v>
      </c>
      <c r="Q4659">
        <v>1</v>
      </c>
      <c r="R4659">
        <v>143</v>
      </c>
      <c r="S4659">
        <v>5</v>
      </c>
      <c r="T4659" t="s">
        <v>2966</v>
      </c>
      <c r="U4659">
        <v>56</v>
      </c>
      <c r="V4659">
        <v>14</v>
      </c>
      <c r="W4659">
        <v>56</v>
      </c>
      <c r="X4659">
        <v>106</v>
      </c>
      <c r="Y4659">
        <v>508</v>
      </c>
      <c r="Z4659">
        <v>15</v>
      </c>
      <c r="AA4659">
        <v>11</v>
      </c>
      <c r="AD4659">
        <v>31</v>
      </c>
      <c r="AE4659">
        <v>4658</v>
      </c>
      <c r="AF4659" s="16" t="s">
        <v>39</v>
      </c>
      <c r="AG4659" s="16"/>
      <c r="AH4659" s="16"/>
      <c r="AI4659" s="16" t="str">
        <f t="shared" si="288"/>
        <v>(56,5,14,56,106,508,11, null, 31, 'L500 2024 FinTech',2024, '2023-08-25','2023-08-25','".Carbon::now()."','".Carbon::now()."'),</v>
      </c>
      <c r="AJ4659" s="16" t="str">
        <f t="shared" si="289"/>
        <v>('".DB::select("SELECT id_status FROM `status` WHERE `element_type` = 'task' AND status_type = 'client' AND name ='CONFIRMED'")[0]-&gt;id_status."',4658,1),</v>
      </c>
      <c r="AK4659" s="16" t="str">
        <f t="shared" si="290"/>
        <v/>
      </c>
      <c r="AL4659" s="16" t="str">
        <f t="shared" si="291"/>
        <v/>
      </c>
    </row>
    <row r="4660" spans="1:38" x14ac:dyDescent="0.25">
      <c r="A4660" s="16" t="s">
        <v>1033</v>
      </c>
      <c r="B4660" s="16" t="s">
        <v>3139</v>
      </c>
      <c r="C4660" s="16" t="s">
        <v>27</v>
      </c>
      <c r="D4660" s="16" t="s">
        <v>28</v>
      </c>
      <c r="E4660" s="16" t="s">
        <v>29</v>
      </c>
      <c r="F4660" s="16" t="s">
        <v>30</v>
      </c>
      <c r="G4660" s="16" t="s">
        <v>237</v>
      </c>
      <c r="H4660" s="16" t="s">
        <v>707</v>
      </c>
      <c r="I4660" s="16" t="s">
        <v>38</v>
      </c>
      <c r="J4660" s="16" t="s">
        <v>80</v>
      </c>
      <c r="M4660" s="16" t="s">
        <v>234</v>
      </c>
      <c r="N4660" s="7">
        <v>45163</v>
      </c>
      <c r="O4660" s="9">
        <v>45163</v>
      </c>
      <c r="P4660" t="s">
        <v>1196</v>
      </c>
      <c r="Q4660">
        <v>1</v>
      </c>
      <c r="R4660">
        <v>143</v>
      </c>
      <c r="S4660">
        <v>5</v>
      </c>
      <c r="T4660" t="s">
        <v>2966</v>
      </c>
      <c r="U4660">
        <v>56</v>
      </c>
      <c r="V4660">
        <v>14</v>
      </c>
      <c r="W4660">
        <v>56</v>
      </c>
      <c r="X4660">
        <v>106</v>
      </c>
      <c r="Y4660">
        <v>528</v>
      </c>
      <c r="Z4660">
        <v>15</v>
      </c>
      <c r="AA4660">
        <v>11</v>
      </c>
      <c r="AD4660">
        <v>31</v>
      </c>
      <c r="AE4660">
        <v>4659</v>
      </c>
      <c r="AF4660" s="16" t="s">
        <v>39</v>
      </c>
      <c r="AG4660" s="16"/>
      <c r="AH4660" s="16"/>
      <c r="AI4660" s="16" t="str">
        <f t="shared" si="288"/>
        <v>(56,5,14,56,106,528,11, null, 31, 'L500 2024 EMEA',2024, '2023-08-25','2023-08-25','".Carbon::now()."','".Carbon::now()."'),</v>
      </c>
      <c r="AJ4660" s="16" t="str">
        <f t="shared" si="289"/>
        <v>('".DB::select("SELECT id_status FROM `status` WHERE `element_type` = 'task' AND status_type = 'client' AND name ='CONFIRMED'")[0]-&gt;id_status."',4659,1),</v>
      </c>
      <c r="AK4660" s="16" t="str">
        <f t="shared" si="290"/>
        <v/>
      </c>
      <c r="AL4660" s="16" t="str">
        <f t="shared" si="291"/>
        <v/>
      </c>
    </row>
    <row r="4661" spans="1:38" x14ac:dyDescent="0.25">
      <c r="A4661" s="16" t="s">
        <v>1033</v>
      </c>
      <c r="B4661" s="16" t="s">
        <v>3139</v>
      </c>
      <c r="C4661" s="16" t="s">
        <v>27</v>
      </c>
      <c r="D4661" s="16" t="s">
        <v>28</v>
      </c>
      <c r="E4661" s="16" t="s">
        <v>29</v>
      </c>
      <c r="F4661" s="16" t="s">
        <v>30</v>
      </c>
      <c r="G4661" s="16" t="s">
        <v>237</v>
      </c>
      <c r="H4661" s="16" t="s">
        <v>33</v>
      </c>
      <c r="I4661" s="16" t="s">
        <v>38</v>
      </c>
      <c r="J4661" s="16" t="s">
        <v>80</v>
      </c>
      <c r="M4661" s="16" t="s">
        <v>234</v>
      </c>
      <c r="N4661" s="7">
        <v>45163</v>
      </c>
      <c r="O4661" s="9">
        <v>45163</v>
      </c>
      <c r="P4661" t="s">
        <v>1196</v>
      </c>
      <c r="Q4661">
        <v>1</v>
      </c>
      <c r="R4661">
        <v>143</v>
      </c>
      <c r="S4661">
        <v>5</v>
      </c>
      <c r="T4661" t="s">
        <v>2966</v>
      </c>
      <c r="U4661">
        <v>56</v>
      </c>
      <c r="V4661">
        <v>14</v>
      </c>
      <c r="W4661">
        <v>56</v>
      </c>
      <c r="X4661">
        <v>106</v>
      </c>
      <c r="Y4661">
        <v>556</v>
      </c>
      <c r="Z4661">
        <v>15</v>
      </c>
      <c r="AA4661">
        <v>11</v>
      </c>
      <c r="AD4661">
        <v>31</v>
      </c>
      <c r="AE4661">
        <v>4660</v>
      </c>
      <c r="AF4661" s="16" t="s">
        <v>39</v>
      </c>
      <c r="AG4661" s="16"/>
      <c r="AH4661" s="16"/>
      <c r="AI4661" s="16" t="str">
        <f t="shared" si="288"/>
        <v>(56,5,14,56,106,556,11, null, 31, 'L500 2024 EMEA',2024, '2023-08-25','2023-08-25','".Carbon::now()."','".Carbon::now()."'),</v>
      </c>
      <c r="AJ4661" s="16" t="str">
        <f t="shared" si="289"/>
        <v>('".DB::select("SELECT id_status FROM `status` WHERE `element_type` = 'task' AND status_type = 'client' AND name ='CONFIRMED'")[0]-&gt;id_status."',4660,1),</v>
      </c>
      <c r="AK4661" s="16" t="str">
        <f t="shared" si="290"/>
        <v/>
      </c>
      <c r="AL4661" s="16" t="str">
        <f t="shared" si="291"/>
        <v/>
      </c>
    </row>
    <row r="4662" spans="1:38" x14ac:dyDescent="0.25">
      <c r="A4662" s="16" t="s">
        <v>1033</v>
      </c>
      <c r="B4662" s="16" t="s">
        <v>3139</v>
      </c>
      <c r="C4662" s="16" t="s">
        <v>27</v>
      </c>
      <c r="D4662" s="16" t="s">
        <v>28</v>
      </c>
      <c r="E4662" s="16" t="s">
        <v>29</v>
      </c>
      <c r="F4662" s="16" t="s">
        <v>30</v>
      </c>
      <c r="G4662" s="16" t="s">
        <v>237</v>
      </c>
      <c r="H4662" s="16" t="s">
        <v>271</v>
      </c>
      <c r="I4662" s="16" t="s">
        <v>38</v>
      </c>
      <c r="J4662" s="16" t="s">
        <v>80</v>
      </c>
      <c r="M4662" s="16" t="s">
        <v>234</v>
      </c>
      <c r="N4662" s="7">
        <v>45163</v>
      </c>
      <c r="O4662" s="9">
        <v>45163</v>
      </c>
      <c r="P4662" t="s">
        <v>1196</v>
      </c>
      <c r="Q4662">
        <v>1</v>
      </c>
      <c r="R4662">
        <v>143</v>
      </c>
      <c r="S4662">
        <v>5</v>
      </c>
      <c r="T4662" t="s">
        <v>2966</v>
      </c>
      <c r="U4662">
        <v>56</v>
      </c>
      <c r="V4662">
        <v>14</v>
      </c>
      <c r="W4662">
        <v>56</v>
      </c>
      <c r="X4662">
        <v>106</v>
      </c>
      <c r="Y4662">
        <v>566</v>
      </c>
      <c r="Z4662">
        <v>15</v>
      </c>
      <c r="AA4662">
        <v>11</v>
      </c>
      <c r="AD4662">
        <v>31</v>
      </c>
      <c r="AE4662">
        <v>4661</v>
      </c>
      <c r="AF4662" s="16" t="s">
        <v>39</v>
      </c>
      <c r="AG4662" s="16"/>
      <c r="AH4662" s="16"/>
      <c r="AI4662" s="16" t="str">
        <f t="shared" si="288"/>
        <v>(56,5,14,56,106,566,11, null, 31, 'L500 2024 EMEA',2024, '2023-08-25','2023-08-25','".Carbon::now()."','".Carbon::now()."'),</v>
      </c>
      <c r="AJ4662" s="16" t="str">
        <f t="shared" si="289"/>
        <v>('".DB::select("SELECT id_status FROM `status` WHERE `element_type` = 'task' AND status_type = 'client' AND name ='CONFIRMED'")[0]-&gt;id_status."',4661,1),</v>
      </c>
      <c r="AK4662" s="16" t="str">
        <f t="shared" si="290"/>
        <v/>
      </c>
      <c r="AL4662" s="16" t="str">
        <f t="shared" si="291"/>
        <v/>
      </c>
    </row>
    <row r="4663" spans="1:38" x14ac:dyDescent="0.25">
      <c r="A4663" s="16" t="s">
        <v>1033</v>
      </c>
      <c r="B4663" s="16" t="s">
        <v>3139</v>
      </c>
      <c r="C4663" s="16" t="s">
        <v>27</v>
      </c>
      <c r="D4663" s="16" t="s">
        <v>28</v>
      </c>
      <c r="E4663" s="16" t="s">
        <v>29</v>
      </c>
      <c r="F4663" s="16" t="s">
        <v>30</v>
      </c>
      <c r="G4663" s="16" t="s">
        <v>237</v>
      </c>
      <c r="H4663" s="16" t="s">
        <v>227</v>
      </c>
      <c r="I4663" s="16" t="s">
        <v>38</v>
      </c>
      <c r="J4663" s="16" t="s">
        <v>80</v>
      </c>
      <c r="M4663" s="16" t="s">
        <v>234</v>
      </c>
      <c r="N4663" s="7">
        <v>45163</v>
      </c>
      <c r="O4663" s="9">
        <v>45163</v>
      </c>
      <c r="P4663" t="s">
        <v>1196</v>
      </c>
      <c r="Q4663">
        <v>1</v>
      </c>
      <c r="R4663">
        <v>143</v>
      </c>
      <c r="S4663">
        <v>5</v>
      </c>
      <c r="T4663" t="s">
        <v>2966</v>
      </c>
      <c r="U4663">
        <v>56</v>
      </c>
      <c r="V4663">
        <v>14</v>
      </c>
      <c r="W4663">
        <v>56</v>
      </c>
      <c r="X4663">
        <v>106</v>
      </c>
      <c r="Y4663">
        <v>593</v>
      </c>
      <c r="Z4663">
        <v>15</v>
      </c>
      <c r="AA4663">
        <v>11</v>
      </c>
      <c r="AD4663">
        <v>31</v>
      </c>
      <c r="AE4663">
        <v>4662</v>
      </c>
      <c r="AF4663" s="16" t="s">
        <v>39</v>
      </c>
      <c r="AG4663" s="16"/>
      <c r="AH4663" s="16"/>
      <c r="AI4663" s="16" t="str">
        <f t="shared" si="288"/>
        <v>(56,5,14,56,106,593,11, null, 31, 'L500 2024 EMEA',2024, '2023-08-25','2023-08-25','".Carbon::now()."','".Carbon::now()."'),</v>
      </c>
      <c r="AJ4663" s="16" t="str">
        <f t="shared" si="289"/>
        <v>('".DB::select("SELECT id_status FROM `status` WHERE `element_type` = 'task' AND status_type = 'client' AND name ='CONFIRMED'")[0]-&gt;id_status."',4662,1),</v>
      </c>
      <c r="AK4663" s="16" t="str">
        <f t="shared" si="290"/>
        <v/>
      </c>
      <c r="AL4663" s="16" t="str">
        <f t="shared" si="291"/>
        <v/>
      </c>
    </row>
    <row r="4664" spans="1:38" x14ac:dyDescent="0.25">
      <c r="A4664" s="16" t="s">
        <v>1033</v>
      </c>
      <c r="B4664" s="16" t="s">
        <v>3139</v>
      </c>
      <c r="C4664" s="16" t="s">
        <v>27</v>
      </c>
      <c r="D4664" s="16" t="s">
        <v>28</v>
      </c>
      <c r="E4664" s="16" t="s">
        <v>29</v>
      </c>
      <c r="F4664" s="16" t="s">
        <v>30</v>
      </c>
      <c r="G4664" s="16" t="s">
        <v>237</v>
      </c>
      <c r="H4664" s="16" t="s">
        <v>47</v>
      </c>
      <c r="I4664" s="16" t="s">
        <v>38</v>
      </c>
      <c r="J4664" s="16" t="s">
        <v>80</v>
      </c>
      <c r="M4664" s="16" t="s">
        <v>234</v>
      </c>
      <c r="N4664" s="7">
        <v>45163</v>
      </c>
      <c r="O4664" s="9">
        <v>45163</v>
      </c>
      <c r="P4664" t="s">
        <v>1196</v>
      </c>
      <c r="Q4664">
        <v>1</v>
      </c>
      <c r="R4664">
        <v>143</v>
      </c>
      <c r="S4664">
        <v>5</v>
      </c>
      <c r="T4664" t="s">
        <v>2966</v>
      </c>
      <c r="U4664">
        <v>56</v>
      </c>
      <c r="V4664">
        <v>14</v>
      </c>
      <c r="W4664">
        <v>56</v>
      </c>
      <c r="X4664">
        <v>106</v>
      </c>
      <c r="Y4664">
        <v>601</v>
      </c>
      <c r="Z4664">
        <v>15</v>
      </c>
      <c r="AA4664">
        <v>11</v>
      </c>
      <c r="AD4664">
        <v>31</v>
      </c>
      <c r="AE4664">
        <v>4663</v>
      </c>
      <c r="AF4664" s="16" t="s">
        <v>39</v>
      </c>
      <c r="AG4664" s="16"/>
      <c r="AH4664" s="16"/>
      <c r="AI4664" s="16" t="str">
        <f t="shared" si="288"/>
        <v>(56,5,14,56,106,601,11, null, 31, 'L500 2024 EMEA',2024, '2023-08-25','2023-08-25','".Carbon::now()."','".Carbon::now()."'),</v>
      </c>
      <c r="AJ4664" s="16" t="str">
        <f t="shared" si="289"/>
        <v>('".DB::select("SELECT id_status FROM `status` WHERE `element_type` = 'task' AND status_type = 'client' AND name ='CONFIRMED'")[0]-&gt;id_status."',4663,1),</v>
      </c>
      <c r="AK4664" s="16" t="str">
        <f t="shared" si="290"/>
        <v/>
      </c>
      <c r="AL4664" s="16" t="str">
        <f t="shared" si="291"/>
        <v/>
      </c>
    </row>
    <row r="4665" spans="1:38" x14ac:dyDescent="0.25">
      <c r="A4665" s="16" t="s">
        <v>1033</v>
      </c>
      <c r="B4665" s="16" t="s">
        <v>3139</v>
      </c>
      <c r="C4665" s="16" t="s">
        <v>27</v>
      </c>
      <c r="D4665" s="16" t="s">
        <v>28</v>
      </c>
      <c r="E4665" s="16" t="s">
        <v>29</v>
      </c>
      <c r="F4665" s="16" t="s">
        <v>30</v>
      </c>
      <c r="G4665" s="16" t="s">
        <v>237</v>
      </c>
      <c r="H4665" s="16" t="s">
        <v>191</v>
      </c>
      <c r="I4665" s="16" t="s">
        <v>38</v>
      </c>
      <c r="J4665" s="16" t="s">
        <v>80</v>
      </c>
      <c r="M4665" s="16" t="s">
        <v>234</v>
      </c>
      <c r="N4665" s="7">
        <v>45163</v>
      </c>
      <c r="O4665" s="9">
        <v>45163</v>
      </c>
      <c r="P4665" t="s">
        <v>1196</v>
      </c>
      <c r="Q4665">
        <v>1</v>
      </c>
      <c r="R4665">
        <v>143</v>
      </c>
      <c r="S4665">
        <v>5</v>
      </c>
      <c r="T4665" t="s">
        <v>2966</v>
      </c>
      <c r="U4665">
        <v>56</v>
      </c>
      <c r="V4665">
        <v>14</v>
      </c>
      <c r="W4665">
        <v>56</v>
      </c>
      <c r="X4665">
        <v>106</v>
      </c>
      <c r="Y4665">
        <v>636</v>
      </c>
      <c r="Z4665">
        <v>15</v>
      </c>
      <c r="AA4665">
        <v>11</v>
      </c>
      <c r="AD4665">
        <v>31</v>
      </c>
      <c r="AE4665">
        <v>4664</v>
      </c>
      <c r="AF4665" s="16" t="s">
        <v>39</v>
      </c>
      <c r="AG4665" s="16"/>
      <c r="AH4665" s="16"/>
      <c r="AI4665" s="16" t="str">
        <f t="shared" si="288"/>
        <v>(56,5,14,56,106,636,11, null, 31, 'L500 2024 EMEA',2024, '2023-08-25','2023-08-25','".Carbon::now()."','".Carbon::now()."'),</v>
      </c>
      <c r="AJ4665" s="16" t="str">
        <f t="shared" si="289"/>
        <v>('".DB::select("SELECT id_status FROM `status` WHERE `element_type` = 'task' AND status_type = 'client' AND name ='CONFIRMED'")[0]-&gt;id_status."',4664,1),</v>
      </c>
      <c r="AK4665" s="16" t="str">
        <f t="shared" si="290"/>
        <v/>
      </c>
      <c r="AL4665" s="16" t="str">
        <f t="shared" si="291"/>
        <v/>
      </c>
    </row>
    <row r="4666" spans="1:38" x14ac:dyDescent="0.25">
      <c r="A4666" s="16" t="s">
        <v>1033</v>
      </c>
      <c r="B4666" s="16" t="s">
        <v>3139</v>
      </c>
      <c r="C4666" s="16" t="s">
        <v>27</v>
      </c>
      <c r="D4666" s="16" t="s">
        <v>28</v>
      </c>
      <c r="E4666" s="16" t="s">
        <v>29</v>
      </c>
      <c r="F4666" s="16" t="s">
        <v>30</v>
      </c>
      <c r="G4666" s="16" t="s">
        <v>237</v>
      </c>
      <c r="H4666" s="16" t="s">
        <v>221</v>
      </c>
      <c r="I4666" s="16" t="s">
        <v>38</v>
      </c>
      <c r="J4666" s="16" t="s">
        <v>80</v>
      </c>
      <c r="M4666" s="16" t="s">
        <v>234</v>
      </c>
      <c r="N4666" s="7">
        <v>45163</v>
      </c>
      <c r="O4666" s="9">
        <v>45163</v>
      </c>
      <c r="P4666" t="s">
        <v>1196</v>
      </c>
      <c r="Q4666">
        <v>1</v>
      </c>
      <c r="R4666">
        <v>143</v>
      </c>
      <c r="S4666">
        <v>5</v>
      </c>
      <c r="T4666" t="s">
        <v>2966</v>
      </c>
      <c r="U4666">
        <v>56</v>
      </c>
      <c r="V4666">
        <v>14</v>
      </c>
      <c r="W4666">
        <v>56</v>
      </c>
      <c r="X4666">
        <v>106</v>
      </c>
      <c r="Y4666">
        <v>637</v>
      </c>
      <c r="Z4666">
        <v>15</v>
      </c>
      <c r="AA4666">
        <v>11</v>
      </c>
      <c r="AD4666">
        <v>31</v>
      </c>
      <c r="AE4666">
        <v>4665</v>
      </c>
      <c r="AF4666" s="16" t="s">
        <v>39</v>
      </c>
      <c r="AG4666" s="16"/>
      <c r="AH4666" s="16"/>
      <c r="AI4666" s="16" t="str">
        <f t="shared" si="288"/>
        <v>(56,5,14,56,106,637,11, null, 31, 'L500 2024 EMEA',2024, '2023-08-25','2023-08-25','".Carbon::now()."','".Carbon::now()."'),</v>
      </c>
      <c r="AJ4666" s="16" t="str">
        <f t="shared" si="289"/>
        <v>('".DB::select("SELECT id_status FROM `status` WHERE `element_type` = 'task' AND status_type = 'client' AND name ='CONFIRMED'")[0]-&gt;id_status."',4665,1),</v>
      </c>
      <c r="AK4666" s="16" t="str">
        <f t="shared" si="290"/>
        <v/>
      </c>
      <c r="AL4666" s="16" t="str">
        <f t="shared" si="291"/>
        <v/>
      </c>
    </row>
    <row r="4667" spans="1:38" x14ac:dyDescent="0.25">
      <c r="A4667" s="16" t="s">
        <v>1033</v>
      </c>
      <c r="B4667" s="16" t="s">
        <v>3139</v>
      </c>
      <c r="C4667" s="16" t="s">
        <v>27</v>
      </c>
      <c r="D4667" s="16" t="s">
        <v>28</v>
      </c>
      <c r="E4667" s="16" t="s">
        <v>29</v>
      </c>
      <c r="F4667" s="16" t="s">
        <v>30</v>
      </c>
      <c r="G4667" s="16" t="s">
        <v>237</v>
      </c>
      <c r="H4667" s="16" t="s">
        <v>114</v>
      </c>
      <c r="I4667" s="16" t="s">
        <v>38</v>
      </c>
      <c r="J4667" s="16" t="s">
        <v>80</v>
      </c>
      <c r="M4667" s="16" t="s">
        <v>234</v>
      </c>
      <c r="N4667" s="7">
        <v>45163</v>
      </c>
      <c r="O4667" s="9">
        <v>45163</v>
      </c>
      <c r="P4667" t="s">
        <v>1196</v>
      </c>
      <c r="Q4667">
        <v>1</v>
      </c>
      <c r="R4667">
        <v>143</v>
      </c>
      <c r="S4667">
        <v>5</v>
      </c>
      <c r="T4667" t="s">
        <v>2966</v>
      </c>
      <c r="U4667">
        <v>56</v>
      </c>
      <c r="V4667">
        <v>14</v>
      </c>
      <c r="W4667">
        <v>56</v>
      </c>
      <c r="X4667">
        <v>106</v>
      </c>
      <c r="Y4667">
        <v>654</v>
      </c>
      <c r="Z4667">
        <v>15</v>
      </c>
      <c r="AA4667">
        <v>11</v>
      </c>
      <c r="AD4667">
        <v>31</v>
      </c>
      <c r="AE4667">
        <v>4666</v>
      </c>
      <c r="AF4667" s="16" t="s">
        <v>39</v>
      </c>
      <c r="AG4667" s="16"/>
      <c r="AH4667" s="16"/>
      <c r="AI4667" s="16" t="str">
        <f t="shared" si="288"/>
        <v>(56,5,14,56,106,654,11, null, 31, 'L500 2024 EMEA',2024, '2023-08-25','2023-08-25','".Carbon::now()."','".Carbon::now()."'),</v>
      </c>
      <c r="AJ4667" s="16" t="str">
        <f t="shared" si="289"/>
        <v>('".DB::select("SELECT id_status FROM `status` WHERE `element_type` = 'task' AND status_type = 'client' AND name ='CONFIRMED'")[0]-&gt;id_status."',4666,1),</v>
      </c>
      <c r="AK4667" s="16" t="str">
        <f t="shared" si="290"/>
        <v/>
      </c>
      <c r="AL4667" s="16" t="str">
        <f t="shared" si="291"/>
        <v/>
      </c>
    </row>
    <row r="4668" spans="1:38" x14ac:dyDescent="0.25">
      <c r="A4668" s="16" t="s">
        <v>1033</v>
      </c>
      <c r="B4668" s="16" t="s">
        <v>3139</v>
      </c>
      <c r="C4668" s="16" t="s">
        <v>27</v>
      </c>
      <c r="D4668" s="16" t="s">
        <v>28</v>
      </c>
      <c r="E4668" s="16" t="s">
        <v>29</v>
      </c>
      <c r="F4668" s="16" t="s">
        <v>30</v>
      </c>
      <c r="G4668" s="16" t="s">
        <v>237</v>
      </c>
      <c r="H4668" s="16" t="s">
        <v>361</v>
      </c>
      <c r="I4668" s="16" t="s">
        <v>38</v>
      </c>
      <c r="J4668" s="16" t="s">
        <v>80</v>
      </c>
      <c r="M4668" s="16" t="s">
        <v>234</v>
      </c>
      <c r="N4668" s="7">
        <v>45163</v>
      </c>
      <c r="O4668" s="9">
        <v>45163</v>
      </c>
      <c r="P4668" t="s">
        <v>1196</v>
      </c>
      <c r="Q4668">
        <v>1</v>
      </c>
      <c r="R4668">
        <v>143</v>
      </c>
      <c r="S4668">
        <v>5</v>
      </c>
      <c r="T4668" t="s">
        <v>2966</v>
      </c>
      <c r="U4668">
        <v>56</v>
      </c>
      <c r="V4668">
        <v>14</v>
      </c>
      <c r="W4668">
        <v>56</v>
      </c>
      <c r="X4668">
        <v>106</v>
      </c>
      <c r="Y4668">
        <v>621</v>
      </c>
      <c r="Z4668">
        <v>15</v>
      </c>
      <c r="AA4668">
        <v>11</v>
      </c>
      <c r="AD4668">
        <v>31</v>
      </c>
      <c r="AE4668">
        <v>4667</v>
      </c>
      <c r="AF4668" s="16" t="s">
        <v>39</v>
      </c>
      <c r="AG4668" s="16"/>
      <c r="AH4668" s="16"/>
      <c r="AI4668" s="16" t="str">
        <f t="shared" si="288"/>
        <v>(56,5,14,56,106,621,11, null, 31, 'L500 2024 EMEA',2024, '2023-08-25','2023-08-25','".Carbon::now()."','".Carbon::now()."'),</v>
      </c>
      <c r="AJ4668" s="16" t="str">
        <f t="shared" si="289"/>
        <v>('".DB::select("SELECT id_status FROM `status` WHERE `element_type` = 'task' AND status_type = 'client' AND name ='CONFIRMED'")[0]-&gt;id_status."',4667,1),</v>
      </c>
      <c r="AK4668" s="16" t="str">
        <f t="shared" si="290"/>
        <v/>
      </c>
      <c r="AL4668" s="16" t="str">
        <f t="shared" si="291"/>
        <v/>
      </c>
    </row>
    <row r="4669" spans="1:38" x14ac:dyDescent="0.25">
      <c r="A4669" s="16" t="s">
        <v>1033</v>
      </c>
      <c r="B4669" s="16" t="s">
        <v>3139</v>
      </c>
      <c r="C4669" s="16" t="s">
        <v>27</v>
      </c>
      <c r="D4669" s="16" t="s">
        <v>28</v>
      </c>
      <c r="E4669" s="16" t="s">
        <v>1011</v>
      </c>
      <c r="F4669" s="16" t="s">
        <v>30</v>
      </c>
      <c r="G4669" s="16" t="s">
        <v>237</v>
      </c>
      <c r="H4669" s="16" t="s">
        <v>439</v>
      </c>
      <c r="I4669" s="16" t="s">
        <v>38</v>
      </c>
      <c r="J4669" s="16" t="s">
        <v>80</v>
      </c>
      <c r="M4669" s="16" t="s">
        <v>234</v>
      </c>
      <c r="N4669" s="7">
        <v>45163</v>
      </c>
      <c r="O4669" s="9">
        <v>45163</v>
      </c>
      <c r="P4669" t="s">
        <v>1196</v>
      </c>
      <c r="Q4669">
        <v>1</v>
      </c>
      <c r="R4669">
        <v>143</v>
      </c>
      <c r="S4669">
        <v>5</v>
      </c>
      <c r="T4669" t="s">
        <v>2966</v>
      </c>
      <c r="U4669">
        <v>56</v>
      </c>
      <c r="V4669">
        <v>14</v>
      </c>
      <c r="W4669">
        <v>56</v>
      </c>
      <c r="X4669">
        <v>106</v>
      </c>
      <c r="Y4669">
        <v>671</v>
      </c>
      <c r="Z4669">
        <v>15</v>
      </c>
      <c r="AA4669">
        <v>11</v>
      </c>
      <c r="AD4669">
        <v>31</v>
      </c>
      <c r="AE4669">
        <v>4668</v>
      </c>
      <c r="AF4669" s="16" t="s">
        <v>39</v>
      </c>
      <c r="AG4669" s="16"/>
      <c r="AH4669" s="16"/>
      <c r="AI4669" s="16" t="str">
        <f t="shared" si="288"/>
        <v>(56,5,14,56,106,671,11, null, 31, 'L500 2024 FinTech',2024, '2023-08-25','2023-08-25','".Carbon::now()."','".Carbon::now()."'),</v>
      </c>
      <c r="AJ4669" s="16" t="str">
        <f t="shared" si="289"/>
        <v>('".DB::select("SELECT id_status FROM `status` WHERE `element_type` = 'task' AND status_type = 'client' AND name ='CONFIRMED'")[0]-&gt;id_status."',4668,1),</v>
      </c>
      <c r="AK4669" s="16" t="str">
        <f t="shared" si="290"/>
        <v/>
      </c>
      <c r="AL4669" s="16" t="str">
        <f t="shared" si="291"/>
        <v/>
      </c>
    </row>
    <row r="4670" spans="1:38" x14ac:dyDescent="0.25">
      <c r="A4670" s="16" t="s">
        <v>1033</v>
      </c>
      <c r="B4670" s="16" t="s">
        <v>3139</v>
      </c>
      <c r="C4670" s="16" t="s">
        <v>27</v>
      </c>
      <c r="D4670" s="16" t="s">
        <v>28</v>
      </c>
      <c r="E4670" s="16" t="s">
        <v>29</v>
      </c>
      <c r="F4670" s="16" t="s">
        <v>30</v>
      </c>
      <c r="G4670" s="16" t="s">
        <v>237</v>
      </c>
      <c r="H4670" s="16" t="s">
        <v>709</v>
      </c>
      <c r="I4670" s="16" t="s">
        <v>38</v>
      </c>
      <c r="J4670" s="16" t="s">
        <v>80</v>
      </c>
      <c r="M4670" s="16" t="s">
        <v>234</v>
      </c>
      <c r="N4670" s="7">
        <v>45163</v>
      </c>
      <c r="O4670" s="9">
        <v>45163</v>
      </c>
      <c r="P4670" t="s">
        <v>1196</v>
      </c>
      <c r="Q4670">
        <v>1</v>
      </c>
      <c r="R4670">
        <v>143</v>
      </c>
      <c r="S4670">
        <v>5</v>
      </c>
      <c r="T4670" t="s">
        <v>2966</v>
      </c>
      <c r="U4670">
        <v>56</v>
      </c>
      <c r="V4670">
        <v>14</v>
      </c>
      <c r="W4670">
        <v>56</v>
      </c>
      <c r="X4670">
        <v>106</v>
      </c>
      <c r="Y4670">
        <v>693</v>
      </c>
      <c r="Z4670">
        <v>15</v>
      </c>
      <c r="AA4670">
        <v>11</v>
      </c>
      <c r="AD4670">
        <v>31</v>
      </c>
      <c r="AE4670">
        <v>4669</v>
      </c>
      <c r="AF4670" s="16" t="s">
        <v>39</v>
      </c>
      <c r="AG4670" s="16"/>
      <c r="AH4670" s="16"/>
      <c r="AI4670" s="16" t="str">
        <f t="shared" si="288"/>
        <v>(56,5,14,56,106,693,11, null, 31, 'L500 2024 EMEA',2024, '2023-08-25','2023-08-25','".Carbon::now()."','".Carbon::now()."'),</v>
      </c>
      <c r="AJ4670" s="16" t="str">
        <f t="shared" si="289"/>
        <v>('".DB::select("SELECT id_status FROM `status` WHERE `element_type` = 'task' AND status_type = 'client' AND name ='CONFIRMED'")[0]-&gt;id_status."',4669,1),</v>
      </c>
      <c r="AK4670" s="16" t="str">
        <f t="shared" si="290"/>
        <v/>
      </c>
      <c r="AL4670" s="16" t="str">
        <f t="shared" si="291"/>
        <v/>
      </c>
    </row>
    <row r="4671" spans="1:38" x14ac:dyDescent="0.25">
      <c r="A4671" s="16" t="s">
        <v>1033</v>
      </c>
      <c r="B4671" s="16" t="s">
        <v>3139</v>
      </c>
      <c r="C4671" s="16" t="s">
        <v>27</v>
      </c>
      <c r="D4671" s="16" t="s">
        <v>28</v>
      </c>
      <c r="E4671" s="16" t="s">
        <v>29</v>
      </c>
      <c r="F4671" s="16" t="s">
        <v>30</v>
      </c>
      <c r="G4671" s="16" t="s">
        <v>237</v>
      </c>
      <c r="H4671" s="16" t="s">
        <v>181</v>
      </c>
      <c r="I4671" s="16" t="s">
        <v>38</v>
      </c>
      <c r="J4671" s="16" t="s">
        <v>80</v>
      </c>
      <c r="M4671" s="16" t="s">
        <v>234</v>
      </c>
      <c r="N4671" s="7">
        <v>45163</v>
      </c>
      <c r="O4671" s="9">
        <v>45163</v>
      </c>
      <c r="P4671" t="s">
        <v>1196</v>
      </c>
      <c r="Q4671">
        <v>1</v>
      </c>
      <c r="R4671">
        <v>143</v>
      </c>
      <c r="S4671">
        <v>5</v>
      </c>
      <c r="T4671" t="s">
        <v>2966</v>
      </c>
      <c r="U4671">
        <v>56</v>
      </c>
      <c r="V4671">
        <v>14</v>
      </c>
      <c r="W4671">
        <v>56</v>
      </c>
      <c r="X4671">
        <v>106</v>
      </c>
      <c r="Y4671">
        <v>718</v>
      </c>
      <c r="Z4671">
        <v>15</v>
      </c>
      <c r="AA4671">
        <v>11</v>
      </c>
      <c r="AD4671">
        <v>31</v>
      </c>
      <c r="AE4671">
        <v>4670</v>
      </c>
      <c r="AF4671" s="16" t="s">
        <v>39</v>
      </c>
      <c r="AG4671" s="16"/>
      <c r="AH4671" s="16"/>
      <c r="AI4671" s="16" t="str">
        <f t="shared" si="288"/>
        <v>(56,5,14,56,106,718,11, null, 31, 'L500 2024 EMEA',2024, '2023-08-25','2023-08-25','".Carbon::now()."','".Carbon::now()."'),</v>
      </c>
      <c r="AJ4671" s="16" t="str">
        <f t="shared" si="289"/>
        <v>('".DB::select("SELECT id_status FROM `status` WHERE `element_type` = 'task' AND status_type = 'client' AND name ='CONFIRMED'")[0]-&gt;id_status."',4670,1),</v>
      </c>
      <c r="AK4671" s="16" t="str">
        <f t="shared" si="290"/>
        <v/>
      </c>
      <c r="AL4671" s="16" t="str">
        <f t="shared" si="291"/>
        <v/>
      </c>
    </row>
    <row r="4672" spans="1:38" x14ac:dyDescent="0.25">
      <c r="A4672" s="16" t="s">
        <v>1033</v>
      </c>
      <c r="B4672" s="16" t="s">
        <v>3139</v>
      </c>
      <c r="C4672" s="16" t="s">
        <v>27</v>
      </c>
      <c r="D4672" s="16" t="s">
        <v>28</v>
      </c>
      <c r="E4672" s="16" t="s">
        <v>29</v>
      </c>
      <c r="F4672" s="16" t="s">
        <v>30</v>
      </c>
      <c r="G4672" s="16" t="s">
        <v>237</v>
      </c>
      <c r="H4672" s="16" t="s">
        <v>764</v>
      </c>
      <c r="I4672" s="16" t="s">
        <v>38</v>
      </c>
      <c r="J4672" s="16" t="s">
        <v>80</v>
      </c>
      <c r="M4672" s="16" t="s">
        <v>234</v>
      </c>
      <c r="N4672" s="7">
        <v>45163</v>
      </c>
      <c r="O4672" s="9">
        <v>45163</v>
      </c>
      <c r="P4672" t="s">
        <v>1196</v>
      </c>
      <c r="Q4672">
        <v>1</v>
      </c>
      <c r="R4672">
        <v>143</v>
      </c>
      <c r="S4672">
        <v>5</v>
      </c>
      <c r="T4672" t="s">
        <v>2966</v>
      </c>
      <c r="U4672">
        <v>56</v>
      </c>
      <c r="V4672">
        <v>14</v>
      </c>
      <c r="W4672">
        <v>56</v>
      </c>
      <c r="X4672">
        <v>106</v>
      </c>
      <c r="Y4672">
        <v>727</v>
      </c>
      <c r="Z4672">
        <v>15</v>
      </c>
      <c r="AA4672">
        <v>11</v>
      </c>
      <c r="AD4672">
        <v>31</v>
      </c>
      <c r="AE4672">
        <v>4671</v>
      </c>
      <c r="AF4672" s="16" t="s">
        <v>39</v>
      </c>
      <c r="AG4672" s="16"/>
      <c r="AH4672" s="16"/>
      <c r="AI4672" s="16" t="str">
        <f t="shared" si="288"/>
        <v>(56,5,14,56,106,727,11, null, 31, 'L500 2024 EMEA',2024, '2023-08-25','2023-08-25','".Carbon::now()."','".Carbon::now()."'),</v>
      </c>
      <c r="AJ4672" s="16" t="str">
        <f t="shared" si="289"/>
        <v>('".DB::select("SELECT id_status FROM `status` WHERE `element_type` = 'task' AND status_type = 'client' AND name ='CONFIRMED'")[0]-&gt;id_status."',4671,1),</v>
      </c>
      <c r="AK4672" s="16" t="str">
        <f t="shared" si="290"/>
        <v/>
      </c>
      <c r="AL4672" s="16" t="str">
        <f t="shared" si="291"/>
        <v/>
      </c>
    </row>
    <row r="4673" spans="1:38" x14ac:dyDescent="0.25">
      <c r="A4673" s="16" t="s">
        <v>1033</v>
      </c>
      <c r="B4673" s="16" t="s">
        <v>3139</v>
      </c>
      <c r="C4673" s="16" t="s">
        <v>27</v>
      </c>
      <c r="D4673" s="16" t="s">
        <v>28</v>
      </c>
      <c r="E4673" s="16" t="s">
        <v>29</v>
      </c>
      <c r="F4673" s="16" t="s">
        <v>30</v>
      </c>
      <c r="G4673" s="16" t="s">
        <v>237</v>
      </c>
      <c r="H4673" s="16" t="s">
        <v>3436</v>
      </c>
      <c r="I4673" s="16" t="s">
        <v>38</v>
      </c>
      <c r="J4673" s="16" t="s">
        <v>80</v>
      </c>
      <c r="M4673" s="16" t="s">
        <v>234</v>
      </c>
      <c r="N4673" s="7">
        <v>45163</v>
      </c>
      <c r="O4673" s="9">
        <v>45163</v>
      </c>
      <c r="P4673" t="s">
        <v>1196</v>
      </c>
      <c r="Q4673">
        <v>1</v>
      </c>
      <c r="R4673">
        <v>143</v>
      </c>
      <c r="S4673">
        <v>5</v>
      </c>
      <c r="T4673" t="s">
        <v>2966</v>
      </c>
      <c r="U4673">
        <v>56</v>
      </c>
      <c r="V4673">
        <v>14</v>
      </c>
      <c r="W4673">
        <v>56</v>
      </c>
      <c r="X4673">
        <v>106</v>
      </c>
      <c r="Y4673">
        <v>702</v>
      </c>
      <c r="Z4673">
        <v>15</v>
      </c>
      <c r="AA4673">
        <v>11</v>
      </c>
      <c r="AD4673">
        <v>31</v>
      </c>
      <c r="AE4673">
        <v>4672</v>
      </c>
      <c r="AF4673" s="16" t="s">
        <v>39</v>
      </c>
      <c r="AG4673" s="16"/>
      <c r="AH4673" s="16"/>
      <c r="AI4673" s="16" t="str">
        <f t="shared" si="288"/>
        <v>(56,5,14,56,106,702,11, null, 31, 'L500 2024 EMEA',2024, '2023-08-25','2023-08-25','".Carbon::now()."','".Carbon::now()."'),</v>
      </c>
      <c r="AJ4673" s="16" t="str">
        <f t="shared" si="289"/>
        <v>('".DB::select("SELECT id_status FROM `status` WHERE `element_type` = 'task' AND status_type = 'client' AND name ='CONFIRMED'")[0]-&gt;id_status."',4672,1),</v>
      </c>
      <c r="AK4673" s="16" t="str">
        <f t="shared" si="290"/>
        <v/>
      </c>
      <c r="AL4673" s="16" t="str">
        <f t="shared" si="291"/>
        <v/>
      </c>
    </row>
    <row r="4674" spans="1:38" x14ac:dyDescent="0.25">
      <c r="A4674" s="16" t="s">
        <v>1033</v>
      </c>
      <c r="B4674" s="16" t="s">
        <v>3139</v>
      </c>
      <c r="C4674" s="16" t="s">
        <v>27</v>
      </c>
      <c r="D4674" s="16" t="s">
        <v>28</v>
      </c>
      <c r="E4674" s="16" t="s">
        <v>29</v>
      </c>
      <c r="F4674" s="16" t="s">
        <v>30</v>
      </c>
      <c r="G4674" s="16" t="s">
        <v>237</v>
      </c>
      <c r="H4674" s="16" t="s">
        <v>3517</v>
      </c>
      <c r="I4674" s="16" t="s">
        <v>38</v>
      </c>
      <c r="J4674" s="16" t="s">
        <v>80</v>
      </c>
      <c r="M4674" s="16" t="s">
        <v>234</v>
      </c>
      <c r="N4674" s="7">
        <v>45163</v>
      </c>
      <c r="O4674" s="9">
        <v>45163</v>
      </c>
      <c r="P4674" t="s">
        <v>1196</v>
      </c>
      <c r="Q4674">
        <v>1</v>
      </c>
      <c r="R4674">
        <v>143</v>
      </c>
      <c r="S4674">
        <v>5</v>
      </c>
      <c r="T4674" t="s">
        <v>2966</v>
      </c>
      <c r="U4674">
        <v>56</v>
      </c>
      <c r="V4674">
        <v>14</v>
      </c>
      <c r="W4674">
        <v>56</v>
      </c>
      <c r="X4674">
        <v>106</v>
      </c>
      <c r="Y4674">
        <v>826</v>
      </c>
      <c r="Z4674">
        <v>15</v>
      </c>
      <c r="AA4674">
        <v>11</v>
      </c>
      <c r="AD4674">
        <v>31</v>
      </c>
      <c r="AE4674">
        <v>4673</v>
      </c>
      <c r="AF4674" s="16" t="s">
        <v>39</v>
      </c>
      <c r="AG4674" s="16"/>
      <c r="AH4674" s="16"/>
      <c r="AI4674" s="16" t="str">
        <f t="shared" ref="AI4674:AI4737" si="292">CONCATENATE("(",U4674,",",S4674,",",V4674,",",W4674,",",X4674,",",Y4674,",",IF(AA4674&lt;&gt;"", AA4674, "null"),", ",IF(AC4674&lt;&gt;"", AC4674, "null"),", ",IF(AD4674&lt;&gt;"", AD4674, "null"),", '",SUBSTITUTE(E4674, "'", "´"),"',",D4674,", '",P4674,"','",P4674,"','"".Carbon::now().""','"".Carbon::now().""'),")</f>
        <v>(56,5,14,56,106,826,11, null, 31, 'L500 2024 EMEA',2024, '2023-08-25','2023-08-25','".Carbon::now()."','".Carbon::now()."'),</v>
      </c>
      <c r="AJ4674" s="16" t="str">
        <f t="shared" ref="AJ4674:AJ4737" si="293">CONCATENATE("('"".DB::select(""SELECT id_status FROM `status` WHERE `element_type` = 'task' AND status_type = 'client' AND name ='", AF4674, "'"")[0]-&gt;id_status.""',", AE4674, ",1),")</f>
        <v>('".DB::select("SELECT id_status FROM `status` WHERE `element_type` = 'task' AND status_type = 'client' AND name ='CONFIRMED'")[0]-&gt;id_status."',4673,1),</v>
      </c>
      <c r="AK4674" s="16" t="str">
        <f t="shared" ref="AK4674:AK4737" si="294">IF(AND(AF4674&lt;&gt;AG4674, AG4674&lt;&gt;""),CONCATENATE("('"".DB::select(""SELECT id_status FROM `status` WHERE `element_type` = 'task' AND status_type = 'client' AND name ='", AG4674, "'"")[0]-&gt;id_status.""',", AE4674, ",1),"),"")</f>
        <v/>
      </c>
      <c r="AL4674" s="16" t="str">
        <f t="shared" ref="AL4674:AL4737" si="295">IF(AND(AF4674&lt;&gt;AG4674,AF4674&lt;&gt;AH4674,AG4674&lt;&gt;AH4674,AH4674&lt;&gt;""), CONCATENATE("('"".DB::select(""SELECT id_status FROM `status` WHERE `element_type` = 'task' AND status_type = 'client' AND name ='", AF4674, "'"")[0]-&gt;id_status.""',", AE4674, ",1),"), "")</f>
        <v/>
      </c>
    </row>
    <row r="4675" spans="1:38" x14ac:dyDescent="0.25">
      <c r="A4675" s="16" t="s">
        <v>1033</v>
      </c>
      <c r="B4675" s="16" t="s">
        <v>3139</v>
      </c>
      <c r="C4675" s="16" t="s">
        <v>27</v>
      </c>
      <c r="D4675" s="16" t="s">
        <v>28</v>
      </c>
      <c r="E4675" s="16" t="s">
        <v>29</v>
      </c>
      <c r="F4675" s="16" t="s">
        <v>30</v>
      </c>
      <c r="G4675" s="16" t="s">
        <v>237</v>
      </c>
      <c r="H4675" s="16" t="s">
        <v>57</v>
      </c>
      <c r="I4675" s="16" t="s">
        <v>38</v>
      </c>
      <c r="J4675" s="16" t="s">
        <v>80</v>
      </c>
      <c r="M4675" s="16" t="s">
        <v>234</v>
      </c>
      <c r="N4675" s="7">
        <v>45163</v>
      </c>
      <c r="O4675" s="9">
        <v>45163</v>
      </c>
      <c r="P4675" t="s">
        <v>1196</v>
      </c>
      <c r="Q4675">
        <v>1</v>
      </c>
      <c r="R4675">
        <v>143</v>
      </c>
      <c r="S4675">
        <v>5</v>
      </c>
      <c r="T4675" t="s">
        <v>2966</v>
      </c>
      <c r="U4675">
        <v>56</v>
      </c>
      <c r="V4675">
        <v>14</v>
      </c>
      <c r="W4675">
        <v>56</v>
      </c>
      <c r="X4675">
        <v>106</v>
      </c>
      <c r="Y4675">
        <v>828</v>
      </c>
      <c r="Z4675">
        <v>15</v>
      </c>
      <c r="AA4675">
        <v>11</v>
      </c>
      <c r="AD4675">
        <v>31</v>
      </c>
      <c r="AE4675">
        <v>4674</v>
      </c>
      <c r="AF4675" s="16" t="s">
        <v>39</v>
      </c>
      <c r="AG4675" s="16"/>
      <c r="AH4675" s="16"/>
      <c r="AI4675" s="16" t="str">
        <f t="shared" si="292"/>
        <v>(56,5,14,56,106,828,11, null, 31, 'L500 2024 EMEA',2024, '2023-08-25','2023-08-25','".Carbon::now()."','".Carbon::now()."'),</v>
      </c>
      <c r="AJ4675" s="16" t="str">
        <f t="shared" si="293"/>
        <v>('".DB::select("SELECT id_status FROM `status` WHERE `element_type` = 'task' AND status_type = 'client' AND name ='CONFIRMED'")[0]-&gt;id_status."',4674,1),</v>
      </c>
      <c r="AK4675" s="16" t="str">
        <f t="shared" si="294"/>
        <v/>
      </c>
      <c r="AL4675" s="16" t="str">
        <f t="shared" si="295"/>
        <v/>
      </c>
    </row>
    <row r="4676" spans="1:38" x14ac:dyDescent="0.25">
      <c r="A4676" s="16" t="s">
        <v>1033</v>
      </c>
      <c r="B4676" s="16" t="s">
        <v>26</v>
      </c>
      <c r="C4676" s="16" t="s">
        <v>41</v>
      </c>
      <c r="D4676" s="16" t="s">
        <v>349</v>
      </c>
      <c r="E4676" s="16" t="s">
        <v>2909</v>
      </c>
      <c r="F4676" s="16" t="s">
        <v>31</v>
      </c>
      <c r="G4676" s="16" t="s">
        <v>237</v>
      </c>
      <c r="H4676" s="16" t="s">
        <v>53</v>
      </c>
      <c r="I4676" s="16" t="s">
        <v>38</v>
      </c>
      <c r="J4676" s="16" t="s">
        <v>38</v>
      </c>
      <c r="M4676" s="16" t="s">
        <v>234</v>
      </c>
      <c r="N4676" s="7">
        <v>45344</v>
      </c>
      <c r="O4676" s="9">
        <v>45344</v>
      </c>
      <c r="P4676" t="s">
        <v>5033</v>
      </c>
      <c r="Q4676">
        <v>1</v>
      </c>
      <c r="R4676">
        <v>143</v>
      </c>
      <c r="S4676">
        <v>5</v>
      </c>
      <c r="T4676" t="s">
        <v>4966</v>
      </c>
      <c r="U4676">
        <v>179</v>
      </c>
      <c r="V4676">
        <v>2</v>
      </c>
      <c r="W4676">
        <v>12</v>
      </c>
      <c r="X4676">
        <v>106</v>
      </c>
      <c r="Y4676">
        <v>20</v>
      </c>
      <c r="Z4676">
        <v>15</v>
      </c>
      <c r="AA4676">
        <v>15</v>
      </c>
      <c r="AD4676">
        <v>31</v>
      </c>
      <c r="AE4676">
        <v>4675</v>
      </c>
      <c r="AF4676" s="16" t="s">
        <v>3143</v>
      </c>
      <c r="AG4676" s="16"/>
      <c r="AH4676" s="16"/>
      <c r="AI4676" s="16" t="str">
        <f t="shared" si="292"/>
        <v>(179,5,2,12,106,20,15, null, 31, 'Chambers 2025 Europe',2025, '2024-02-22','2024-02-22','".Carbon::now()."','".Carbon::now()."'),</v>
      </c>
      <c r="AJ4676" s="16" t="str">
        <f t="shared" si="293"/>
        <v>('".DB::select("SELECT id_status FROM `status` WHERE `element_type` = 'task' AND status_type = 'client' AND name ='PRE-FORECAST'")[0]-&gt;id_status."',4675,1),</v>
      </c>
      <c r="AK4676" s="16" t="str">
        <f t="shared" si="294"/>
        <v/>
      </c>
      <c r="AL4676" s="16" t="str">
        <f t="shared" si="295"/>
        <v/>
      </c>
    </row>
    <row r="4677" spans="1:38" x14ac:dyDescent="0.25">
      <c r="A4677" s="16" t="s">
        <v>1033</v>
      </c>
      <c r="B4677" s="16" t="s">
        <v>26</v>
      </c>
      <c r="C4677" s="16" t="s">
        <v>41</v>
      </c>
      <c r="D4677" s="16" t="s">
        <v>349</v>
      </c>
      <c r="E4677" s="16" t="s">
        <v>2909</v>
      </c>
      <c r="F4677" s="16" t="s">
        <v>31</v>
      </c>
      <c r="G4677" s="16" t="s">
        <v>237</v>
      </c>
      <c r="H4677" s="16" t="s">
        <v>238</v>
      </c>
      <c r="I4677" s="16" t="s">
        <v>38</v>
      </c>
      <c r="J4677" s="16" t="s">
        <v>38</v>
      </c>
      <c r="M4677" s="16" t="s">
        <v>234</v>
      </c>
      <c r="N4677" s="7">
        <v>45344</v>
      </c>
      <c r="O4677" s="9">
        <v>45344</v>
      </c>
      <c r="P4677" t="s">
        <v>5033</v>
      </c>
      <c r="Q4677">
        <v>1</v>
      </c>
      <c r="R4677">
        <v>143</v>
      </c>
      <c r="S4677">
        <v>5</v>
      </c>
      <c r="T4677" t="s">
        <v>4966</v>
      </c>
      <c r="U4677">
        <v>179</v>
      </c>
      <c r="V4677">
        <v>2</v>
      </c>
      <c r="W4677">
        <v>12</v>
      </c>
      <c r="X4677">
        <v>106</v>
      </c>
      <c r="Y4677">
        <v>43</v>
      </c>
      <c r="Z4677">
        <v>15</v>
      </c>
      <c r="AA4677">
        <v>15</v>
      </c>
      <c r="AD4677">
        <v>31</v>
      </c>
      <c r="AE4677">
        <v>4676</v>
      </c>
      <c r="AF4677" s="16" t="s">
        <v>3143</v>
      </c>
      <c r="AG4677" s="16"/>
      <c r="AH4677" s="16"/>
      <c r="AI4677" s="16" t="str">
        <f t="shared" si="292"/>
        <v>(179,5,2,12,106,43,15, null, 31, 'Chambers 2025 Europe',2025, '2024-02-22','2024-02-22','".Carbon::now()."','".Carbon::now()."'),</v>
      </c>
      <c r="AJ4677" s="16" t="str">
        <f t="shared" si="293"/>
        <v>('".DB::select("SELECT id_status FROM `status` WHERE `element_type` = 'task' AND status_type = 'client' AND name ='PRE-FORECAST'")[0]-&gt;id_status."',4676,1),</v>
      </c>
      <c r="AK4677" s="16" t="str">
        <f t="shared" si="294"/>
        <v/>
      </c>
      <c r="AL4677" s="16" t="str">
        <f t="shared" si="295"/>
        <v/>
      </c>
    </row>
    <row r="4678" spans="1:38" x14ac:dyDescent="0.25">
      <c r="A4678" s="16" t="s">
        <v>1033</v>
      </c>
      <c r="B4678" s="16" t="s">
        <v>26</v>
      </c>
      <c r="C4678" s="16" t="s">
        <v>41</v>
      </c>
      <c r="D4678" s="16" t="s">
        <v>349</v>
      </c>
      <c r="E4678" s="16" t="s">
        <v>2909</v>
      </c>
      <c r="F4678" s="16" t="s">
        <v>31</v>
      </c>
      <c r="G4678" s="16" t="s">
        <v>237</v>
      </c>
      <c r="H4678" s="16" t="s">
        <v>219</v>
      </c>
      <c r="I4678" s="16" t="s">
        <v>38</v>
      </c>
      <c r="J4678" s="16" t="s">
        <v>38</v>
      </c>
      <c r="M4678" s="16" t="s">
        <v>234</v>
      </c>
      <c r="N4678" s="7">
        <v>45428</v>
      </c>
      <c r="O4678" s="9">
        <v>45428</v>
      </c>
      <c r="P4678" t="s">
        <v>5029</v>
      </c>
      <c r="Q4678">
        <v>1</v>
      </c>
      <c r="R4678">
        <v>143</v>
      </c>
      <c r="S4678">
        <v>5</v>
      </c>
      <c r="T4678" t="s">
        <v>4966</v>
      </c>
      <c r="U4678">
        <v>179</v>
      </c>
      <c r="V4678">
        <v>2</v>
      </c>
      <c r="W4678">
        <v>12</v>
      </c>
      <c r="X4678">
        <v>106</v>
      </c>
      <c r="Y4678">
        <v>67</v>
      </c>
      <c r="Z4678">
        <v>15</v>
      </c>
      <c r="AA4678">
        <v>15</v>
      </c>
      <c r="AD4678">
        <v>31</v>
      </c>
      <c r="AE4678">
        <v>4677</v>
      </c>
      <c r="AF4678" s="16" t="s">
        <v>3143</v>
      </c>
      <c r="AG4678" s="16"/>
      <c r="AH4678" s="16"/>
      <c r="AI4678" s="16" t="str">
        <f t="shared" si="292"/>
        <v>(179,5,2,12,106,67,15, null, 31, 'Chambers 2025 Europe',2025, '2024-05-16','2024-05-16','".Carbon::now()."','".Carbon::now()."'),</v>
      </c>
      <c r="AJ4678" s="16" t="str">
        <f t="shared" si="293"/>
        <v>('".DB::select("SELECT id_status FROM `status` WHERE `element_type` = 'task' AND status_type = 'client' AND name ='PRE-FORECAST'")[0]-&gt;id_status."',4677,1),</v>
      </c>
      <c r="AK4678" s="16" t="str">
        <f t="shared" si="294"/>
        <v/>
      </c>
      <c r="AL4678" s="16" t="str">
        <f t="shared" si="295"/>
        <v/>
      </c>
    </row>
    <row r="4679" spans="1:38" x14ac:dyDescent="0.25">
      <c r="A4679" s="16" t="s">
        <v>1033</v>
      </c>
      <c r="B4679" s="16" t="s">
        <v>26</v>
      </c>
      <c r="C4679" s="16" t="s">
        <v>41</v>
      </c>
      <c r="D4679" s="16" t="s">
        <v>349</v>
      </c>
      <c r="E4679" s="16" t="s">
        <v>2909</v>
      </c>
      <c r="F4679" s="16" t="s">
        <v>31</v>
      </c>
      <c r="G4679" s="16" t="s">
        <v>237</v>
      </c>
      <c r="H4679" s="16" t="s">
        <v>560</v>
      </c>
      <c r="I4679" s="16" t="s">
        <v>38</v>
      </c>
      <c r="J4679" s="16" t="s">
        <v>38</v>
      </c>
      <c r="M4679" s="16" t="s">
        <v>234</v>
      </c>
      <c r="N4679" s="7">
        <v>45344</v>
      </c>
      <c r="O4679" s="9">
        <v>45344</v>
      </c>
      <c r="P4679" t="s">
        <v>5033</v>
      </c>
      <c r="Q4679">
        <v>1</v>
      </c>
      <c r="R4679">
        <v>143</v>
      </c>
      <c r="S4679">
        <v>5</v>
      </c>
      <c r="T4679" t="s">
        <v>4966</v>
      </c>
      <c r="U4679">
        <v>179</v>
      </c>
      <c r="V4679">
        <v>2</v>
      </c>
      <c r="W4679">
        <v>12</v>
      </c>
      <c r="X4679">
        <v>106</v>
      </c>
      <c r="Y4679">
        <v>85</v>
      </c>
      <c r="Z4679">
        <v>15</v>
      </c>
      <c r="AA4679">
        <v>15</v>
      </c>
      <c r="AD4679">
        <v>31</v>
      </c>
      <c r="AE4679">
        <v>4678</v>
      </c>
      <c r="AF4679" s="16" t="s">
        <v>3143</v>
      </c>
      <c r="AG4679" s="16"/>
      <c r="AH4679" s="16"/>
      <c r="AI4679" s="16" t="str">
        <f t="shared" si="292"/>
        <v>(179,5,2,12,106,85,15, null, 31, 'Chambers 2025 Europe',2025, '2024-02-22','2024-02-22','".Carbon::now()."','".Carbon::now()."'),</v>
      </c>
      <c r="AJ4679" s="16" t="str">
        <f t="shared" si="293"/>
        <v>('".DB::select("SELECT id_status FROM `status` WHERE `element_type` = 'task' AND status_type = 'client' AND name ='PRE-FORECAST'")[0]-&gt;id_status."',4678,1),</v>
      </c>
      <c r="AK4679" s="16" t="str">
        <f t="shared" si="294"/>
        <v/>
      </c>
      <c r="AL4679" s="16" t="str">
        <f t="shared" si="295"/>
        <v/>
      </c>
    </row>
    <row r="4680" spans="1:38" x14ac:dyDescent="0.25">
      <c r="A4680" s="16" t="s">
        <v>1033</v>
      </c>
      <c r="B4680" s="16" t="s">
        <v>26</v>
      </c>
      <c r="C4680" s="16" t="s">
        <v>41</v>
      </c>
      <c r="D4680" s="16" t="s">
        <v>349</v>
      </c>
      <c r="E4680" s="16" t="s">
        <v>2909</v>
      </c>
      <c r="F4680" s="16" t="s">
        <v>31</v>
      </c>
      <c r="G4680" s="16" t="s">
        <v>237</v>
      </c>
      <c r="H4680" s="16" t="s">
        <v>64</v>
      </c>
      <c r="I4680" s="16" t="s">
        <v>38</v>
      </c>
      <c r="J4680" s="16" t="s">
        <v>38</v>
      </c>
      <c r="M4680" s="16" t="s">
        <v>234</v>
      </c>
      <c r="N4680" s="7">
        <v>45344</v>
      </c>
      <c r="O4680" s="9">
        <v>45344</v>
      </c>
      <c r="P4680" t="s">
        <v>5033</v>
      </c>
      <c r="Q4680">
        <v>1</v>
      </c>
      <c r="R4680">
        <v>143</v>
      </c>
      <c r="S4680">
        <v>5</v>
      </c>
      <c r="T4680" t="s">
        <v>4966</v>
      </c>
      <c r="U4680">
        <v>179</v>
      </c>
      <c r="V4680">
        <v>2</v>
      </c>
      <c r="W4680">
        <v>12</v>
      </c>
      <c r="X4680">
        <v>106</v>
      </c>
      <c r="Y4680">
        <v>93</v>
      </c>
      <c r="Z4680">
        <v>15</v>
      </c>
      <c r="AA4680">
        <v>15</v>
      </c>
      <c r="AD4680">
        <v>31</v>
      </c>
      <c r="AE4680">
        <v>4679</v>
      </c>
      <c r="AF4680" s="16" t="s">
        <v>3143</v>
      </c>
      <c r="AG4680" s="16"/>
      <c r="AH4680" s="16"/>
      <c r="AI4680" s="16" t="str">
        <f t="shared" si="292"/>
        <v>(179,5,2,12,106,93,15, null, 31, 'Chambers 2025 Europe',2025, '2024-02-22','2024-02-22','".Carbon::now()."','".Carbon::now()."'),</v>
      </c>
      <c r="AJ4680" s="16" t="str">
        <f t="shared" si="293"/>
        <v>('".DB::select("SELECT id_status FROM `status` WHERE `element_type` = 'task' AND status_type = 'client' AND name ='PRE-FORECAST'")[0]-&gt;id_status."',4679,1),</v>
      </c>
      <c r="AK4680" s="16" t="str">
        <f t="shared" si="294"/>
        <v/>
      </c>
      <c r="AL4680" s="16" t="str">
        <f t="shared" si="295"/>
        <v/>
      </c>
    </row>
    <row r="4681" spans="1:38" x14ac:dyDescent="0.25">
      <c r="A4681" s="16" t="s">
        <v>1033</v>
      </c>
      <c r="B4681" s="16" t="s">
        <v>62</v>
      </c>
      <c r="C4681" s="16" t="s">
        <v>41</v>
      </c>
      <c r="D4681" s="16" t="s">
        <v>349</v>
      </c>
      <c r="E4681" s="16" t="s">
        <v>2909</v>
      </c>
      <c r="F4681" s="16" t="s">
        <v>31</v>
      </c>
      <c r="G4681" s="16" t="s">
        <v>237</v>
      </c>
      <c r="H4681" s="16" t="s">
        <v>206</v>
      </c>
      <c r="I4681" s="16" t="s">
        <v>38</v>
      </c>
      <c r="J4681" s="16" t="s">
        <v>38</v>
      </c>
      <c r="M4681" s="16" t="s">
        <v>234</v>
      </c>
      <c r="N4681" s="7">
        <v>45428</v>
      </c>
      <c r="O4681" s="9">
        <v>45428</v>
      </c>
      <c r="P4681" t="s">
        <v>5029</v>
      </c>
      <c r="Q4681">
        <v>1</v>
      </c>
      <c r="R4681">
        <v>143</v>
      </c>
      <c r="S4681">
        <v>5</v>
      </c>
      <c r="T4681" t="s">
        <v>4966</v>
      </c>
      <c r="U4681">
        <v>179</v>
      </c>
      <c r="V4681">
        <v>2</v>
      </c>
      <c r="W4681">
        <v>12</v>
      </c>
      <c r="X4681">
        <v>106</v>
      </c>
      <c r="Y4681">
        <v>106</v>
      </c>
      <c r="Z4681">
        <v>15</v>
      </c>
      <c r="AA4681">
        <v>15</v>
      </c>
      <c r="AD4681">
        <v>31</v>
      </c>
      <c r="AE4681">
        <v>4680</v>
      </c>
      <c r="AF4681" s="16" t="s">
        <v>3143</v>
      </c>
      <c r="AG4681" s="16"/>
      <c r="AH4681" s="16"/>
      <c r="AI4681" s="16" t="str">
        <f t="shared" si="292"/>
        <v>(179,5,2,12,106,106,15, null, 31, 'Chambers 2025 Europe',2025, '2024-05-16','2024-05-16','".Carbon::now()."','".Carbon::now()."'),</v>
      </c>
      <c r="AJ4681" s="16" t="str">
        <f t="shared" si="293"/>
        <v>('".DB::select("SELECT id_status FROM `status` WHERE `element_type` = 'task' AND status_type = 'client' AND name ='PRE-FORECAST'")[0]-&gt;id_status."',4680,1),</v>
      </c>
      <c r="AK4681" s="16" t="str">
        <f t="shared" si="294"/>
        <v/>
      </c>
      <c r="AL4681" s="16" t="str">
        <f t="shared" si="295"/>
        <v/>
      </c>
    </row>
    <row r="4682" spans="1:38" x14ac:dyDescent="0.25">
      <c r="A4682" s="16" t="s">
        <v>1033</v>
      </c>
      <c r="B4682" s="16" t="s">
        <v>26</v>
      </c>
      <c r="C4682" s="16" t="s">
        <v>41</v>
      </c>
      <c r="D4682" s="16" t="s">
        <v>349</v>
      </c>
      <c r="E4682" s="16" t="s">
        <v>2909</v>
      </c>
      <c r="F4682" s="16" t="s">
        <v>31</v>
      </c>
      <c r="G4682" s="16" t="s">
        <v>237</v>
      </c>
      <c r="H4682" s="16" t="s">
        <v>47</v>
      </c>
      <c r="I4682" s="16" t="s">
        <v>38</v>
      </c>
      <c r="J4682" s="16" t="s">
        <v>38</v>
      </c>
      <c r="M4682" s="16" t="s">
        <v>234</v>
      </c>
      <c r="N4682" s="7">
        <v>45344</v>
      </c>
      <c r="O4682" s="9">
        <v>45344</v>
      </c>
      <c r="P4682" t="s">
        <v>5033</v>
      </c>
      <c r="Q4682">
        <v>1</v>
      </c>
      <c r="R4682">
        <v>143</v>
      </c>
      <c r="S4682">
        <v>5</v>
      </c>
      <c r="T4682" t="s">
        <v>4966</v>
      </c>
      <c r="U4682">
        <v>179</v>
      </c>
      <c r="V4682">
        <v>2</v>
      </c>
      <c r="W4682">
        <v>12</v>
      </c>
      <c r="X4682">
        <v>106</v>
      </c>
      <c r="Y4682">
        <v>125</v>
      </c>
      <c r="Z4682">
        <v>15</v>
      </c>
      <c r="AA4682">
        <v>15</v>
      </c>
      <c r="AD4682">
        <v>31</v>
      </c>
      <c r="AE4682">
        <v>4681</v>
      </c>
      <c r="AF4682" s="16" t="s">
        <v>3143</v>
      </c>
      <c r="AG4682" s="16"/>
      <c r="AH4682" s="16"/>
      <c r="AI4682" s="16" t="str">
        <f t="shared" si="292"/>
        <v>(179,5,2,12,106,125,15, null, 31, 'Chambers 2025 Europe',2025, '2024-02-22','2024-02-22','".Carbon::now()."','".Carbon::now()."'),</v>
      </c>
      <c r="AJ4682" s="16" t="str">
        <f t="shared" si="293"/>
        <v>('".DB::select("SELECT id_status FROM `status` WHERE `element_type` = 'task' AND status_type = 'client' AND name ='PRE-FORECAST'")[0]-&gt;id_status."',4681,1),</v>
      </c>
      <c r="AK4682" s="16" t="str">
        <f t="shared" si="294"/>
        <v/>
      </c>
      <c r="AL4682" s="16" t="str">
        <f t="shared" si="295"/>
        <v/>
      </c>
    </row>
    <row r="4683" spans="1:38" x14ac:dyDescent="0.25">
      <c r="A4683" s="16" t="s">
        <v>1033</v>
      </c>
      <c r="B4683" s="16" t="s">
        <v>26</v>
      </c>
      <c r="C4683" s="16" t="s">
        <v>41</v>
      </c>
      <c r="D4683" s="16" t="s">
        <v>349</v>
      </c>
      <c r="E4683" s="16" t="s">
        <v>2909</v>
      </c>
      <c r="F4683" s="16" t="s">
        <v>31</v>
      </c>
      <c r="G4683" s="16" t="s">
        <v>237</v>
      </c>
      <c r="H4683" s="16" t="s">
        <v>191</v>
      </c>
      <c r="I4683" s="16" t="s">
        <v>38</v>
      </c>
      <c r="J4683" s="16" t="s">
        <v>38</v>
      </c>
      <c r="M4683" s="16" t="s">
        <v>234</v>
      </c>
      <c r="N4683" s="7">
        <v>45428</v>
      </c>
      <c r="O4683" s="9">
        <v>45428</v>
      </c>
      <c r="P4683" t="s">
        <v>5029</v>
      </c>
      <c r="Q4683">
        <v>1</v>
      </c>
      <c r="R4683">
        <v>143</v>
      </c>
      <c r="S4683">
        <v>5</v>
      </c>
      <c r="T4683" t="s">
        <v>4966</v>
      </c>
      <c r="U4683">
        <v>179</v>
      </c>
      <c r="V4683">
        <v>2</v>
      </c>
      <c r="W4683">
        <v>12</v>
      </c>
      <c r="X4683">
        <v>106</v>
      </c>
      <c r="Y4683">
        <v>131</v>
      </c>
      <c r="Z4683">
        <v>15</v>
      </c>
      <c r="AA4683">
        <v>15</v>
      </c>
      <c r="AD4683">
        <v>31</v>
      </c>
      <c r="AE4683">
        <v>4682</v>
      </c>
      <c r="AF4683" s="16" t="s">
        <v>3143</v>
      </c>
      <c r="AG4683" s="16"/>
      <c r="AH4683" s="16"/>
      <c r="AI4683" s="16" t="str">
        <f t="shared" si="292"/>
        <v>(179,5,2,12,106,131,15, null, 31, 'Chambers 2025 Europe',2025, '2024-05-16','2024-05-16','".Carbon::now()."','".Carbon::now()."'),</v>
      </c>
      <c r="AJ4683" s="16" t="str">
        <f t="shared" si="293"/>
        <v>('".DB::select("SELECT id_status FROM `status` WHERE `element_type` = 'task' AND status_type = 'client' AND name ='PRE-FORECAST'")[0]-&gt;id_status."',4682,1),</v>
      </c>
      <c r="AK4683" s="16" t="str">
        <f t="shared" si="294"/>
        <v/>
      </c>
      <c r="AL4683" s="16" t="str">
        <f t="shared" si="295"/>
        <v/>
      </c>
    </row>
    <row r="4684" spans="1:38" x14ac:dyDescent="0.25">
      <c r="A4684" s="16" t="s">
        <v>1033</v>
      </c>
      <c r="B4684" s="16" t="s">
        <v>26</v>
      </c>
      <c r="C4684" s="16" t="s">
        <v>41</v>
      </c>
      <c r="D4684" s="16" t="s">
        <v>349</v>
      </c>
      <c r="E4684" s="16" t="s">
        <v>2909</v>
      </c>
      <c r="F4684" s="16" t="s">
        <v>31</v>
      </c>
      <c r="G4684" s="16" t="s">
        <v>237</v>
      </c>
      <c r="H4684" s="16" t="s">
        <v>112</v>
      </c>
      <c r="I4684" s="16" t="s">
        <v>38</v>
      </c>
      <c r="J4684" s="16" t="s">
        <v>38</v>
      </c>
      <c r="M4684" s="16" t="s">
        <v>234</v>
      </c>
      <c r="N4684" s="7">
        <v>45428</v>
      </c>
      <c r="O4684" s="9">
        <v>45428</v>
      </c>
      <c r="P4684" t="s">
        <v>5029</v>
      </c>
      <c r="Q4684">
        <v>1</v>
      </c>
      <c r="R4684">
        <v>143</v>
      </c>
      <c r="S4684">
        <v>5</v>
      </c>
      <c r="T4684" t="s">
        <v>4966</v>
      </c>
      <c r="U4684">
        <v>179</v>
      </c>
      <c r="V4684">
        <v>2</v>
      </c>
      <c r="W4684">
        <v>12</v>
      </c>
      <c r="X4684">
        <v>106</v>
      </c>
      <c r="Y4684">
        <v>139</v>
      </c>
      <c r="Z4684">
        <v>15</v>
      </c>
      <c r="AA4684">
        <v>15</v>
      </c>
      <c r="AD4684">
        <v>31</v>
      </c>
      <c r="AE4684">
        <v>4683</v>
      </c>
      <c r="AF4684" s="16" t="s">
        <v>3143</v>
      </c>
      <c r="AG4684" s="16"/>
      <c r="AH4684" s="16"/>
      <c r="AI4684" s="16" t="str">
        <f t="shared" si="292"/>
        <v>(179,5,2,12,106,139,15, null, 31, 'Chambers 2025 Europe',2025, '2024-05-16','2024-05-16','".Carbon::now()."','".Carbon::now()."'),</v>
      </c>
      <c r="AJ4684" s="16" t="str">
        <f t="shared" si="293"/>
        <v>('".DB::select("SELECT id_status FROM `status` WHERE `element_type` = 'task' AND status_type = 'client' AND name ='PRE-FORECAST'")[0]-&gt;id_status."',4683,1),</v>
      </c>
      <c r="AK4684" s="16" t="str">
        <f t="shared" si="294"/>
        <v/>
      </c>
      <c r="AL4684" s="16" t="str">
        <f t="shared" si="295"/>
        <v/>
      </c>
    </row>
    <row r="4685" spans="1:38" x14ac:dyDescent="0.25">
      <c r="A4685" s="16" t="s">
        <v>1033</v>
      </c>
      <c r="B4685" s="16" t="s">
        <v>26</v>
      </c>
      <c r="C4685" s="16" t="s">
        <v>41</v>
      </c>
      <c r="D4685" s="16" t="s">
        <v>349</v>
      </c>
      <c r="E4685" s="16" t="s">
        <v>2909</v>
      </c>
      <c r="F4685" s="16" t="s">
        <v>31</v>
      </c>
      <c r="G4685" s="16" t="s">
        <v>237</v>
      </c>
      <c r="H4685" s="16" t="s">
        <v>114</v>
      </c>
      <c r="I4685" s="16" t="s">
        <v>38</v>
      </c>
      <c r="J4685" s="16" t="s">
        <v>38</v>
      </c>
      <c r="M4685" s="16" t="s">
        <v>234</v>
      </c>
      <c r="N4685" s="7">
        <v>45428</v>
      </c>
      <c r="O4685" s="9">
        <v>45428</v>
      </c>
      <c r="P4685" t="s">
        <v>5029</v>
      </c>
      <c r="Q4685">
        <v>1</v>
      </c>
      <c r="R4685">
        <v>143</v>
      </c>
      <c r="S4685">
        <v>5</v>
      </c>
      <c r="T4685" t="s">
        <v>4966</v>
      </c>
      <c r="U4685">
        <v>179</v>
      </c>
      <c r="V4685">
        <v>2</v>
      </c>
      <c r="W4685">
        <v>12</v>
      </c>
      <c r="X4685">
        <v>106</v>
      </c>
      <c r="Y4685">
        <v>160</v>
      </c>
      <c r="Z4685">
        <v>15</v>
      </c>
      <c r="AA4685">
        <v>15</v>
      </c>
      <c r="AD4685">
        <v>31</v>
      </c>
      <c r="AE4685">
        <v>4684</v>
      </c>
      <c r="AF4685" s="16" t="s">
        <v>3143</v>
      </c>
      <c r="AG4685" s="16"/>
      <c r="AH4685" s="16"/>
      <c r="AI4685" s="16" t="str">
        <f t="shared" si="292"/>
        <v>(179,5,2,12,106,160,15, null, 31, 'Chambers 2025 Europe',2025, '2024-05-16','2024-05-16','".Carbon::now()."','".Carbon::now()."'),</v>
      </c>
      <c r="AJ4685" s="16" t="str">
        <f t="shared" si="293"/>
        <v>('".DB::select("SELECT id_status FROM `status` WHERE `element_type` = 'task' AND status_type = 'client' AND name ='PRE-FORECAST'")[0]-&gt;id_status."',4684,1),</v>
      </c>
      <c r="AK4685" s="16" t="str">
        <f t="shared" si="294"/>
        <v/>
      </c>
      <c r="AL4685" s="16" t="str">
        <f t="shared" si="295"/>
        <v/>
      </c>
    </row>
    <row r="4686" spans="1:38" x14ac:dyDescent="0.25">
      <c r="A4686" s="16" t="s">
        <v>1033</v>
      </c>
      <c r="B4686" s="16" t="s">
        <v>26</v>
      </c>
      <c r="C4686" s="16" t="s">
        <v>41</v>
      </c>
      <c r="D4686" s="16" t="s">
        <v>349</v>
      </c>
      <c r="E4686" s="16" t="s">
        <v>2909</v>
      </c>
      <c r="F4686" s="16" t="s">
        <v>31</v>
      </c>
      <c r="G4686" s="16" t="s">
        <v>237</v>
      </c>
      <c r="H4686" s="16" t="s">
        <v>222</v>
      </c>
      <c r="I4686" s="16" t="s">
        <v>38</v>
      </c>
      <c r="J4686" s="16" t="s">
        <v>38</v>
      </c>
      <c r="M4686" s="16" t="s">
        <v>234</v>
      </c>
      <c r="N4686" s="7">
        <v>45428</v>
      </c>
      <c r="O4686" s="9">
        <v>45428</v>
      </c>
      <c r="P4686" t="s">
        <v>5029</v>
      </c>
      <c r="Q4686">
        <v>1</v>
      </c>
      <c r="R4686">
        <v>143</v>
      </c>
      <c r="S4686">
        <v>5</v>
      </c>
      <c r="T4686" t="s">
        <v>4966</v>
      </c>
      <c r="U4686">
        <v>179</v>
      </c>
      <c r="V4686">
        <v>2</v>
      </c>
      <c r="W4686">
        <v>12</v>
      </c>
      <c r="X4686">
        <v>106</v>
      </c>
      <c r="Y4686">
        <v>215</v>
      </c>
      <c r="Z4686">
        <v>15</v>
      </c>
      <c r="AA4686">
        <v>15</v>
      </c>
      <c r="AD4686">
        <v>31</v>
      </c>
      <c r="AE4686">
        <v>4685</v>
      </c>
      <c r="AF4686" s="16" t="s">
        <v>3143</v>
      </c>
      <c r="AG4686" s="16"/>
      <c r="AH4686" s="16"/>
      <c r="AI4686" s="16" t="str">
        <f t="shared" si="292"/>
        <v>(179,5,2,12,106,215,15, null, 31, 'Chambers 2025 Europe',2025, '2024-05-16','2024-05-16','".Carbon::now()."','".Carbon::now()."'),</v>
      </c>
      <c r="AJ4686" s="16" t="str">
        <f t="shared" si="293"/>
        <v>('".DB::select("SELECT id_status FROM `status` WHERE `element_type` = 'task' AND status_type = 'client' AND name ='PRE-FORECAST'")[0]-&gt;id_status."',4685,1),</v>
      </c>
      <c r="AK4686" s="16" t="str">
        <f t="shared" si="294"/>
        <v/>
      </c>
      <c r="AL4686" s="16" t="str">
        <f t="shared" si="295"/>
        <v/>
      </c>
    </row>
    <row r="4687" spans="1:38" x14ac:dyDescent="0.25">
      <c r="A4687" s="16" t="s">
        <v>1033</v>
      </c>
      <c r="B4687" s="16" t="s">
        <v>26</v>
      </c>
      <c r="C4687" s="16" t="s">
        <v>41</v>
      </c>
      <c r="D4687" s="16" t="s">
        <v>349</v>
      </c>
      <c r="E4687" s="16" t="s">
        <v>2909</v>
      </c>
      <c r="F4687" s="16" t="s">
        <v>31</v>
      </c>
      <c r="G4687" s="16" t="s">
        <v>237</v>
      </c>
      <c r="H4687" s="16" t="s">
        <v>181</v>
      </c>
      <c r="I4687" s="16" t="s">
        <v>38</v>
      </c>
      <c r="J4687" s="16" t="s">
        <v>38</v>
      </c>
      <c r="M4687" s="16" t="s">
        <v>234</v>
      </c>
      <c r="N4687" s="7">
        <v>45428</v>
      </c>
      <c r="O4687" s="9">
        <v>45428</v>
      </c>
      <c r="P4687" t="s">
        <v>5029</v>
      </c>
      <c r="Q4687">
        <v>1</v>
      </c>
      <c r="R4687">
        <v>143</v>
      </c>
      <c r="S4687">
        <v>5</v>
      </c>
      <c r="T4687" t="s">
        <v>4966</v>
      </c>
      <c r="U4687">
        <v>179</v>
      </c>
      <c r="V4687">
        <v>2</v>
      </c>
      <c r="W4687">
        <v>12</v>
      </c>
      <c r="X4687">
        <v>106</v>
      </c>
      <c r="Y4687">
        <v>218</v>
      </c>
      <c r="Z4687">
        <v>15</v>
      </c>
      <c r="AA4687">
        <v>15</v>
      </c>
      <c r="AD4687">
        <v>31</v>
      </c>
      <c r="AE4687">
        <v>4686</v>
      </c>
      <c r="AF4687" s="16" t="s">
        <v>3143</v>
      </c>
      <c r="AG4687" s="16"/>
      <c r="AH4687" s="16"/>
      <c r="AI4687" s="16" t="str">
        <f t="shared" si="292"/>
        <v>(179,5,2,12,106,218,15, null, 31, 'Chambers 2025 Europe',2025, '2024-05-16','2024-05-16','".Carbon::now()."','".Carbon::now()."'),</v>
      </c>
      <c r="AJ4687" s="16" t="str">
        <f t="shared" si="293"/>
        <v>('".DB::select("SELECT id_status FROM `status` WHERE `element_type` = 'task' AND status_type = 'client' AND name ='PRE-FORECAST'")[0]-&gt;id_status."',4686,1),</v>
      </c>
      <c r="AK4687" s="16" t="str">
        <f t="shared" si="294"/>
        <v/>
      </c>
      <c r="AL4687" s="16" t="str">
        <f t="shared" si="295"/>
        <v/>
      </c>
    </row>
    <row r="4688" spans="1:38" x14ac:dyDescent="0.25">
      <c r="A4688" s="16" t="s">
        <v>1033</v>
      </c>
      <c r="B4688" s="16" t="s">
        <v>26</v>
      </c>
      <c r="C4688" s="16" t="s">
        <v>41</v>
      </c>
      <c r="D4688" s="16" t="s">
        <v>349</v>
      </c>
      <c r="E4688" s="16" t="s">
        <v>2909</v>
      </c>
      <c r="F4688" s="16" t="s">
        <v>31</v>
      </c>
      <c r="G4688" s="16" t="s">
        <v>237</v>
      </c>
      <c r="H4688" s="16" t="s">
        <v>87</v>
      </c>
      <c r="I4688" s="16" t="s">
        <v>38</v>
      </c>
      <c r="J4688" s="16" t="s">
        <v>38</v>
      </c>
      <c r="M4688" s="16" t="s">
        <v>234</v>
      </c>
      <c r="N4688" s="7">
        <v>45344</v>
      </c>
      <c r="O4688" s="9">
        <v>45344</v>
      </c>
      <c r="P4688" t="s">
        <v>5033</v>
      </c>
      <c r="Q4688">
        <v>1</v>
      </c>
      <c r="R4688">
        <v>143</v>
      </c>
      <c r="S4688">
        <v>5</v>
      </c>
      <c r="T4688" t="s">
        <v>4966</v>
      </c>
      <c r="U4688">
        <v>179</v>
      </c>
      <c r="V4688">
        <v>2</v>
      </c>
      <c r="W4688">
        <v>12</v>
      </c>
      <c r="X4688">
        <v>106</v>
      </c>
      <c r="Y4688">
        <v>227</v>
      </c>
      <c r="Z4688">
        <v>15</v>
      </c>
      <c r="AA4688">
        <v>15</v>
      </c>
      <c r="AD4688">
        <v>31</v>
      </c>
      <c r="AE4688">
        <v>4687</v>
      </c>
      <c r="AF4688" s="16" t="s">
        <v>3143</v>
      </c>
      <c r="AG4688" s="16"/>
      <c r="AH4688" s="16"/>
      <c r="AI4688" s="16" t="str">
        <f t="shared" si="292"/>
        <v>(179,5,2,12,106,227,15, null, 31, 'Chambers 2025 Europe',2025, '2024-02-22','2024-02-22','".Carbon::now()."','".Carbon::now()."'),</v>
      </c>
      <c r="AJ4688" s="16" t="str">
        <f t="shared" si="293"/>
        <v>('".DB::select("SELECT id_status FROM `status` WHERE `element_type` = 'task' AND status_type = 'client' AND name ='PRE-FORECAST'")[0]-&gt;id_status."',4687,1),</v>
      </c>
      <c r="AK4688" s="16" t="str">
        <f t="shared" si="294"/>
        <v/>
      </c>
      <c r="AL4688" s="16" t="str">
        <f t="shared" si="295"/>
        <v/>
      </c>
    </row>
    <row r="4689" spans="1:38" x14ac:dyDescent="0.25">
      <c r="A4689" s="16" t="s">
        <v>1033</v>
      </c>
      <c r="B4689" s="16" t="s">
        <v>26</v>
      </c>
      <c r="C4689" s="16" t="s">
        <v>41</v>
      </c>
      <c r="D4689" s="16" t="s">
        <v>349</v>
      </c>
      <c r="E4689" s="16" t="s">
        <v>2909</v>
      </c>
      <c r="F4689" s="16" t="s">
        <v>31</v>
      </c>
      <c r="G4689" s="16" t="s">
        <v>237</v>
      </c>
      <c r="H4689" s="16" t="s">
        <v>239</v>
      </c>
      <c r="I4689" s="16" t="s">
        <v>38</v>
      </c>
      <c r="J4689" s="16" t="s">
        <v>38</v>
      </c>
      <c r="M4689" s="16" t="s">
        <v>234</v>
      </c>
      <c r="N4689" s="7">
        <v>45344</v>
      </c>
      <c r="O4689" s="9">
        <v>45344</v>
      </c>
      <c r="P4689" t="s">
        <v>5033</v>
      </c>
      <c r="Q4689">
        <v>1</v>
      </c>
      <c r="R4689">
        <v>143</v>
      </c>
      <c r="S4689">
        <v>5</v>
      </c>
      <c r="T4689" t="s">
        <v>4966</v>
      </c>
      <c r="U4689">
        <v>179</v>
      </c>
      <c r="V4689">
        <v>2</v>
      </c>
      <c r="W4689">
        <v>12</v>
      </c>
      <c r="X4689">
        <v>106</v>
      </c>
      <c r="Y4689">
        <v>297</v>
      </c>
      <c r="Z4689">
        <v>15</v>
      </c>
      <c r="AA4689">
        <v>15</v>
      </c>
      <c r="AD4689">
        <v>31</v>
      </c>
      <c r="AE4689">
        <v>4688</v>
      </c>
      <c r="AF4689" s="16" t="s">
        <v>3143</v>
      </c>
      <c r="AG4689" s="16"/>
      <c r="AH4689" s="16"/>
      <c r="AI4689" s="16" t="str">
        <f t="shared" si="292"/>
        <v>(179,5,2,12,106,297,15, null, 31, 'Chambers 2025 Europe',2025, '2024-02-22','2024-02-22','".Carbon::now()."','".Carbon::now()."'),</v>
      </c>
      <c r="AJ4689" s="16" t="str">
        <f t="shared" si="293"/>
        <v>('".DB::select("SELECT id_status FROM `status` WHERE `element_type` = 'task' AND status_type = 'client' AND name ='PRE-FORECAST'")[0]-&gt;id_status."',4688,1),</v>
      </c>
      <c r="AK4689" s="16" t="str">
        <f t="shared" si="294"/>
        <v/>
      </c>
      <c r="AL4689" s="16" t="str">
        <f t="shared" si="295"/>
        <v/>
      </c>
    </row>
    <row r="4690" spans="1:38" x14ac:dyDescent="0.25">
      <c r="A4690" s="16" t="s">
        <v>1033</v>
      </c>
      <c r="B4690" s="16" t="s">
        <v>26</v>
      </c>
      <c r="C4690" s="16" t="s">
        <v>41</v>
      </c>
      <c r="D4690" s="16" t="s">
        <v>349</v>
      </c>
      <c r="E4690" s="16" t="s">
        <v>2909</v>
      </c>
      <c r="F4690" s="16" t="s">
        <v>31</v>
      </c>
      <c r="G4690" s="16" t="s">
        <v>237</v>
      </c>
      <c r="H4690" s="16" t="s">
        <v>364</v>
      </c>
      <c r="I4690" s="16" t="s">
        <v>38</v>
      </c>
      <c r="J4690" s="16" t="s">
        <v>38</v>
      </c>
      <c r="M4690" s="16" t="s">
        <v>234</v>
      </c>
      <c r="N4690" s="7">
        <v>45428</v>
      </c>
      <c r="O4690" s="9">
        <v>45428</v>
      </c>
      <c r="P4690" t="s">
        <v>5029</v>
      </c>
      <c r="Q4690">
        <v>1</v>
      </c>
      <c r="R4690">
        <v>143</v>
      </c>
      <c r="S4690">
        <v>5</v>
      </c>
      <c r="T4690" t="s">
        <v>4966</v>
      </c>
      <c r="U4690">
        <v>179</v>
      </c>
      <c r="V4690">
        <v>2</v>
      </c>
      <c r="W4690">
        <v>12</v>
      </c>
      <c r="X4690">
        <v>106</v>
      </c>
      <c r="Y4690">
        <v>331</v>
      </c>
      <c r="Z4690">
        <v>15</v>
      </c>
      <c r="AA4690">
        <v>15</v>
      </c>
      <c r="AD4690">
        <v>31</v>
      </c>
      <c r="AE4690">
        <v>4689</v>
      </c>
      <c r="AF4690" s="16" t="s">
        <v>3143</v>
      </c>
      <c r="AG4690" s="16"/>
      <c r="AH4690" s="16"/>
      <c r="AI4690" s="16" t="str">
        <f t="shared" si="292"/>
        <v>(179,5,2,12,106,331,15, null, 31, 'Chambers 2025 Europe',2025, '2024-05-16','2024-05-16','".Carbon::now()."','".Carbon::now()."'),</v>
      </c>
      <c r="AJ4690" s="16" t="str">
        <f t="shared" si="293"/>
        <v>('".DB::select("SELECT id_status FROM `status` WHERE `element_type` = 'task' AND status_type = 'client' AND name ='PRE-FORECAST'")[0]-&gt;id_status."',4689,1),</v>
      </c>
      <c r="AK4690" s="16" t="str">
        <f t="shared" si="294"/>
        <v/>
      </c>
      <c r="AL4690" s="16" t="str">
        <f t="shared" si="295"/>
        <v/>
      </c>
    </row>
    <row r="4691" spans="1:38" x14ac:dyDescent="0.25">
      <c r="A4691" s="16" t="s">
        <v>1033</v>
      </c>
      <c r="B4691" s="16" t="s">
        <v>26</v>
      </c>
      <c r="C4691" s="16" t="s">
        <v>41</v>
      </c>
      <c r="D4691" s="16" t="s">
        <v>349</v>
      </c>
      <c r="E4691" s="16" t="s">
        <v>2909</v>
      </c>
      <c r="F4691" s="16" t="s">
        <v>31</v>
      </c>
      <c r="G4691" s="16" t="s">
        <v>237</v>
      </c>
      <c r="H4691" s="16" t="s">
        <v>57</v>
      </c>
      <c r="I4691" s="16" t="s">
        <v>38</v>
      </c>
      <c r="J4691" s="16" t="s">
        <v>38</v>
      </c>
      <c r="M4691" s="16" t="s">
        <v>234</v>
      </c>
      <c r="N4691" s="7">
        <v>45428</v>
      </c>
      <c r="O4691" s="9">
        <v>45428</v>
      </c>
      <c r="P4691" t="s">
        <v>5029</v>
      </c>
      <c r="Q4691">
        <v>1</v>
      </c>
      <c r="R4691">
        <v>143</v>
      </c>
      <c r="S4691">
        <v>5</v>
      </c>
      <c r="T4691" t="s">
        <v>4966</v>
      </c>
      <c r="U4691">
        <v>179</v>
      </c>
      <c r="V4691">
        <v>2</v>
      </c>
      <c r="W4691">
        <v>12</v>
      </c>
      <c r="X4691">
        <v>106</v>
      </c>
      <c r="Y4691">
        <v>343</v>
      </c>
      <c r="Z4691">
        <v>15</v>
      </c>
      <c r="AA4691">
        <v>15</v>
      </c>
      <c r="AD4691">
        <v>31</v>
      </c>
      <c r="AE4691">
        <v>4690</v>
      </c>
      <c r="AF4691" s="16" t="s">
        <v>3143</v>
      </c>
      <c r="AG4691" s="16"/>
      <c r="AH4691" s="16"/>
      <c r="AI4691" s="16" t="str">
        <f t="shared" si="292"/>
        <v>(179,5,2,12,106,343,15, null, 31, 'Chambers 2025 Europe',2025, '2024-05-16','2024-05-16','".Carbon::now()."','".Carbon::now()."'),</v>
      </c>
      <c r="AJ4691" s="16" t="str">
        <f t="shared" si="293"/>
        <v>('".DB::select("SELECT id_status FROM `status` WHERE `element_type` = 'task' AND status_type = 'client' AND name ='PRE-FORECAST'")[0]-&gt;id_status."',4690,1),</v>
      </c>
      <c r="AK4691" s="16" t="str">
        <f t="shared" si="294"/>
        <v/>
      </c>
      <c r="AL4691" s="16" t="str">
        <f t="shared" si="295"/>
        <v/>
      </c>
    </row>
    <row r="4692" spans="1:38" x14ac:dyDescent="0.25">
      <c r="A4692" s="16" t="s">
        <v>1033</v>
      </c>
      <c r="B4692" s="16" t="s">
        <v>26</v>
      </c>
      <c r="C4692" s="16" t="s">
        <v>41</v>
      </c>
      <c r="D4692" s="16" t="s">
        <v>349</v>
      </c>
      <c r="E4692" s="16" t="s">
        <v>1105</v>
      </c>
      <c r="F4692" s="16" t="s">
        <v>150</v>
      </c>
      <c r="G4692" s="16" t="s">
        <v>237</v>
      </c>
      <c r="H4692" s="16" t="s">
        <v>217</v>
      </c>
      <c r="I4692" s="16" t="s">
        <v>38</v>
      </c>
      <c r="J4692" s="16" t="s">
        <v>38</v>
      </c>
      <c r="M4692" s="16" t="s">
        <v>234</v>
      </c>
      <c r="N4692" s="7">
        <v>45436</v>
      </c>
      <c r="O4692" s="9">
        <v>45436</v>
      </c>
      <c r="P4692" t="s">
        <v>5039</v>
      </c>
      <c r="Q4692">
        <v>1</v>
      </c>
      <c r="R4692">
        <v>143</v>
      </c>
      <c r="S4692">
        <v>5</v>
      </c>
      <c r="T4692" t="s">
        <v>4966</v>
      </c>
      <c r="U4692">
        <v>179</v>
      </c>
      <c r="V4692">
        <v>2</v>
      </c>
      <c r="W4692">
        <v>13</v>
      </c>
      <c r="X4692">
        <v>106</v>
      </c>
      <c r="Y4692">
        <v>170</v>
      </c>
      <c r="Z4692">
        <v>15</v>
      </c>
      <c r="AA4692">
        <v>15</v>
      </c>
      <c r="AD4692">
        <v>31</v>
      </c>
      <c r="AE4692">
        <v>4691</v>
      </c>
      <c r="AF4692" s="16" t="s">
        <v>3143</v>
      </c>
      <c r="AG4692" s="16"/>
      <c r="AH4692" s="16"/>
      <c r="AI4692" s="16" t="str">
        <f t="shared" si="292"/>
        <v>(179,5,2,13,106,170,15, null, 31, 'Chambers 2025 Fintech',2025, '2024-05-24','2024-05-24','".Carbon::now()."','".Carbon::now()."'),</v>
      </c>
      <c r="AJ4692" s="16" t="str">
        <f t="shared" si="293"/>
        <v>('".DB::select("SELECT id_status FROM `status` WHERE `element_type` = 'task' AND status_type = 'client' AND name ='PRE-FORECAST'")[0]-&gt;id_status."',4691,1),</v>
      </c>
      <c r="AK4692" s="16" t="str">
        <f t="shared" si="294"/>
        <v/>
      </c>
      <c r="AL4692" s="16" t="str">
        <f t="shared" si="295"/>
        <v/>
      </c>
    </row>
    <row r="4693" spans="1:38" x14ac:dyDescent="0.25">
      <c r="A4693" s="16" t="s">
        <v>1033</v>
      </c>
      <c r="B4693" s="16" t="s">
        <v>3139</v>
      </c>
      <c r="C4693" s="16" t="s">
        <v>240</v>
      </c>
      <c r="D4693" s="16" t="s">
        <v>349</v>
      </c>
      <c r="E4693" s="16" t="s">
        <v>3375</v>
      </c>
      <c r="F4693" s="16" t="s">
        <v>242</v>
      </c>
      <c r="G4693" s="16" t="s">
        <v>237</v>
      </c>
      <c r="H4693" s="16" t="s">
        <v>205</v>
      </c>
      <c r="I4693" s="16" t="s">
        <v>38</v>
      </c>
      <c r="J4693" s="16" t="s">
        <v>38</v>
      </c>
      <c r="M4693" s="16" t="s">
        <v>234</v>
      </c>
      <c r="N4693" s="7">
        <v>45323</v>
      </c>
      <c r="O4693" s="9">
        <v>45323</v>
      </c>
      <c r="P4693" t="s">
        <v>3124</v>
      </c>
      <c r="Q4693">
        <v>1</v>
      </c>
      <c r="R4693">
        <v>143</v>
      </c>
      <c r="S4693">
        <v>5</v>
      </c>
      <c r="T4693" t="s">
        <v>4966</v>
      </c>
      <c r="U4693">
        <v>179</v>
      </c>
      <c r="V4693">
        <v>9</v>
      </c>
      <c r="W4693">
        <v>40</v>
      </c>
      <c r="X4693">
        <v>106</v>
      </c>
      <c r="Y4693">
        <v>422</v>
      </c>
      <c r="Z4693">
        <v>15</v>
      </c>
      <c r="AA4693">
        <v>15</v>
      </c>
      <c r="AD4693">
        <v>31</v>
      </c>
      <c r="AE4693">
        <v>4692</v>
      </c>
      <c r="AF4693" s="16" t="s">
        <v>3143</v>
      </c>
      <c r="AG4693" s="16"/>
      <c r="AH4693" s="16"/>
      <c r="AI4693" s="16" t="str">
        <f t="shared" si="292"/>
        <v>(179,5,9,40,106,422,15, null, 31, 'IFLR 2025 Western Europe',2025, '2024-02-01','2024-02-01','".Carbon::now()."','".Carbon::now()."'),</v>
      </c>
      <c r="AJ4693" s="16" t="str">
        <f t="shared" si="293"/>
        <v>('".DB::select("SELECT id_status FROM `status` WHERE `element_type` = 'task' AND status_type = 'client' AND name ='PRE-FORECAST'")[0]-&gt;id_status."',4692,1),</v>
      </c>
      <c r="AK4693" s="16" t="str">
        <f t="shared" si="294"/>
        <v/>
      </c>
      <c r="AL4693" s="16" t="str">
        <f t="shared" si="295"/>
        <v/>
      </c>
    </row>
    <row r="4694" spans="1:38" x14ac:dyDescent="0.25">
      <c r="A4694" s="16" t="s">
        <v>1033</v>
      </c>
      <c r="B4694" s="16" t="s">
        <v>3139</v>
      </c>
      <c r="C4694" s="16" t="s">
        <v>240</v>
      </c>
      <c r="D4694" s="16" t="s">
        <v>349</v>
      </c>
      <c r="E4694" s="16" t="s">
        <v>3375</v>
      </c>
      <c r="F4694" s="16" t="s">
        <v>242</v>
      </c>
      <c r="G4694" s="16" t="s">
        <v>237</v>
      </c>
      <c r="H4694" s="16" t="s">
        <v>773</v>
      </c>
      <c r="I4694" s="16" t="s">
        <v>38</v>
      </c>
      <c r="J4694" s="16" t="s">
        <v>38</v>
      </c>
      <c r="M4694" s="16" t="s">
        <v>234</v>
      </c>
      <c r="N4694" s="7">
        <v>45323</v>
      </c>
      <c r="O4694" s="9">
        <v>45323</v>
      </c>
      <c r="P4694" t="s">
        <v>3124</v>
      </c>
      <c r="Q4694">
        <v>1</v>
      </c>
      <c r="R4694">
        <v>143</v>
      </c>
      <c r="S4694">
        <v>5</v>
      </c>
      <c r="T4694" t="s">
        <v>4966</v>
      </c>
      <c r="U4694">
        <v>179</v>
      </c>
      <c r="V4694">
        <v>9</v>
      </c>
      <c r="W4694">
        <v>40</v>
      </c>
      <c r="X4694">
        <v>106</v>
      </c>
      <c r="Y4694">
        <v>428</v>
      </c>
      <c r="Z4694">
        <v>15</v>
      </c>
      <c r="AA4694">
        <v>15</v>
      </c>
      <c r="AD4694">
        <v>31</v>
      </c>
      <c r="AE4694">
        <v>4693</v>
      </c>
      <c r="AF4694" s="16" t="s">
        <v>3143</v>
      </c>
      <c r="AG4694" s="16"/>
      <c r="AH4694" s="16"/>
      <c r="AI4694" s="16" t="str">
        <f t="shared" si="292"/>
        <v>(179,5,9,40,106,428,15, null, 31, 'IFLR 2025 Western Europe',2025, '2024-02-01','2024-02-01','".Carbon::now()."','".Carbon::now()."'),</v>
      </c>
      <c r="AJ4694" s="16" t="str">
        <f t="shared" si="293"/>
        <v>('".DB::select("SELECT id_status FROM `status` WHERE `element_type` = 'task' AND status_type = 'client' AND name ='PRE-FORECAST'")[0]-&gt;id_status."',4693,1),</v>
      </c>
      <c r="AK4694" s="16" t="str">
        <f t="shared" si="294"/>
        <v/>
      </c>
      <c r="AL4694" s="16" t="str">
        <f t="shared" si="295"/>
        <v/>
      </c>
    </row>
    <row r="4695" spans="1:38" x14ac:dyDescent="0.25">
      <c r="A4695" s="16" t="s">
        <v>1033</v>
      </c>
      <c r="B4695" s="16" t="s">
        <v>3139</v>
      </c>
      <c r="C4695" s="16" t="s">
        <v>240</v>
      </c>
      <c r="D4695" s="16" t="s">
        <v>349</v>
      </c>
      <c r="E4695" s="16" t="s">
        <v>3375</v>
      </c>
      <c r="F4695" s="16" t="s">
        <v>242</v>
      </c>
      <c r="G4695" s="16" t="s">
        <v>237</v>
      </c>
      <c r="H4695" s="16" t="s">
        <v>243</v>
      </c>
      <c r="I4695" s="16" t="s">
        <v>38</v>
      </c>
      <c r="J4695" s="16" t="s">
        <v>38</v>
      </c>
      <c r="M4695" s="16" t="s">
        <v>234</v>
      </c>
      <c r="N4695" s="7">
        <v>45323</v>
      </c>
      <c r="O4695" s="9">
        <v>45323</v>
      </c>
      <c r="P4695" t="s">
        <v>3124</v>
      </c>
      <c r="Q4695">
        <v>1</v>
      </c>
      <c r="R4695">
        <v>143</v>
      </c>
      <c r="S4695">
        <v>5</v>
      </c>
      <c r="T4695" t="s">
        <v>4966</v>
      </c>
      <c r="U4695">
        <v>179</v>
      </c>
      <c r="V4695">
        <v>9</v>
      </c>
      <c r="W4695">
        <v>40</v>
      </c>
      <c r="X4695">
        <v>106</v>
      </c>
      <c r="Y4695">
        <v>440</v>
      </c>
      <c r="Z4695">
        <v>15</v>
      </c>
      <c r="AA4695">
        <v>15</v>
      </c>
      <c r="AD4695">
        <v>31</v>
      </c>
      <c r="AE4695">
        <v>4694</v>
      </c>
      <c r="AF4695" s="16" t="s">
        <v>3143</v>
      </c>
      <c r="AG4695" s="16"/>
      <c r="AH4695" s="16"/>
      <c r="AI4695" s="16" t="str">
        <f t="shared" si="292"/>
        <v>(179,5,9,40,106,440,15, null, 31, 'IFLR 2025 Western Europe',2025, '2024-02-01','2024-02-01','".Carbon::now()."','".Carbon::now()."'),</v>
      </c>
      <c r="AJ4695" s="16" t="str">
        <f t="shared" si="293"/>
        <v>('".DB::select("SELECT id_status FROM `status` WHERE `element_type` = 'task' AND status_type = 'client' AND name ='PRE-FORECAST'")[0]-&gt;id_status."',4694,1),</v>
      </c>
      <c r="AK4695" s="16" t="str">
        <f t="shared" si="294"/>
        <v/>
      </c>
      <c r="AL4695" s="16" t="str">
        <f t="shared" si="295"/>
        <v/>
      </c>
    </row>
    <row r="4696" spans="1:38" x14ac:dyDescent="0.25">
      <c r="A4696" s="16" t="s">
        <v>1033</v>
      </c>
      <c r="B4696" s="16" t="s">
        <v>3139</v>
      </c>
      <c r="C4696" s="16" t="s">
        <v>27</v>
      </c>
      <c r="D4696" s="16" t="s">
        <v>349</v>
      </c>
      <c r="E4696" s="16" t="s">
        <v>4718</v>
      </c>
      <c r="F4696" s="16" t="s">
        <v>30</v>
      </c>
      <c r="G4696" s="16" t="s">
        <v>237</v>
      </c>
      <c r="H4696" s="16" t="s">
        <v>205</v>
      </c>
      <c r="I4696" s="16" t="s">
        <v>38</v>
      </c>
      <c r="J4696" s="16" t="s">
        <v>38</v>
      </c>
      <c r="M4696" s="16" t="s">
        <v>234</v>
      </c>
      <c r="N4696" s="7">
        <v>45528</v>
      </c>
      <c r="O4696" s="9">
        <v>45528</v>
      </c>
      <c r="P4696" t="s">
        <v>5027</v>
      </c>
      <c r="Q4696">
        <v>1</v>
      </c>
      <c r="R4696">
        <v>143</v>
      </c>
      <c r="S4696">
        <v>5</v>
      </c>
      <c r="T4696" t="s">
        <v>4966</v>
      </c>
      <c r="U4696">
        <v>179</v>
      </c>
      <c r="V4696">
        <v>14</v>
      </c>
      <c r="W4696">
        <v>56</v>
      </c>
      <c r="X4696">
        <v>106</v>
      </c>
      <c r="Y4696">
        <v>508</v>
      </c>
      <c r="Z4696">
        <v>15</v>
      </c>
      <c r="AA4696">
        <v>15</v>
      </c>
      <c r="AD4696">
        <v>31</v>
      </c>
      <c r="AE4696">
        <v>4695</v>
      </c>
      <c r="AF4696" s="16" t="s">
        <v>3143</v>
      </c>
      <c r="AG4696" s="16"/>
      <c r="AH4696" s="16"/>
      <c r="AI4696" s="16" t="str">
        <f t="shared" si="292"/>
        <v>(179,5,14,56,106,508,15, null, 31, 'L500 2025 FinTech',2025, '2024-08-24','2024-08-24','".Carbon::now()."','".Carbon::now()."'),</v>
      </c>
      <c r="AJ4696" s="16" t="str">
        <f t="shared" si="293"/>
        <v>('".DB::select("SELECT id_status FROM `status` WHERE `element_type` = 'task' AND status_type = 'client' AND name ='PRE-FORECAST'")[0]-&gt;id_status."',4695,1),</v>
      </c>
      <c r="AK4696" s="16" t="str">
        <f t="shared" si="294"/>
        <v/>
      </c>
      <c r="AL4696" s="16" t="str">
        <f t="shared" si="295"/>
        <v/>
      </c>
    </row>
    <row r="4697" spans="1:38" x14ac:dyDescent="0.25">
      <c r="A4697" s="16" t="s">
        <v>1033</v>
      </c>
      <c r="B4697" s="16" t="s">
        <v>3139</v>
      </c>
      <c r="C4697" s="16" t="s">
        <v>27</v>
      </c>
      <c r="D4697" s="16" t="s">
        <v>349</v>
      </c>
      <c r="E4697" s="16" t="s">
        <v>2912</v>
      </c>
      <c r="F4697" s="16" t="s">
        <v>30</v>
      </c>
      <c r="G4697" s="16" t="s">
        <v>237</v>
      </c>
      <c r="H4697" s="16" t="s">
        <v>707</v>
      </c>
      <c r="I4697" s="16" t="s">
        <v>38</v>
      </c>
      <c r="J4697" s="16" t="s">
        <v>38</v>
      </c>
      <c r="M4697" s="16" t="s">
        <v>234</v>
      </c>
      <c r="N4697" s="7">
        <v>45528</v>
      </c>
      <c r="O4697" s="9">
        <v>45528</v>
      </c>
      <c r="P4697" t="s">
        <v>5027</v>
      </c>
      <c r="Q4697">
        <v>1</v>
      </c>
      <c r="R4697">
        <v>143</v>
      </c>
      <c r="S4697">
        <v>5</v>
      </c>
      <c r="T4697" t="s">
        <v>4966</v>
      </c>
      <c r="U4697">
        <v>179</v>
      </c>
      <c r="V4697">
        <v>14</v>
      </c>
      <c r="W4697">
        <v>56</v>
      </c>
      <c r="X4697">
        <v>106</v>
      </c>
      <c r="Y4697">
        <v>528</v>
      </c>
      <c r="Z4697">
        <v>15</v>
      </c>
      <c r="AA4697">
        <v>15</v>
      </c>
      <c r="AD4697">
        <v>31</v>
      </c>
      <c r="AE4697">
        <v>4696</v>
      </c>
      <c r="AF4697" s="16" t="s">
        <v>3143</v>
      </c>
      <c r="AG4697" s="16"/>
      <c r="AH4697" s="16"/>
      <c r="AI4697" s="16" t="str">
        <f t="shared" si="292"/>
        <v>(179,5,14,56,106,528,15, null, 31, 'L500 2025 EMEA',2025, '2024-08-24','2024-08-24','".Carbon::now()."','".Carbon::now()."'),</v>
      </c>
      <c r="AJ4697" s="16" t="str">
        <f t="shared" si="293"/>
        <v>('".DB::select("SELECT id_status FROM `status` WHERE `element_type` = 'task' AND status_type = 'client' AND name ='PRE-FORECAST'")[0]-&gt;id_status."',4696,1),</v>
      </c>
      <c r="AK4697" s="16" t="str">
        <f t="shared" si="294"/>
        <v/>
      </c>
      <c r="AL4697" s="16" t="str">
        <f t="shared" si="295"/>
        <v/>
      </c>
    </row>
    <row r="4698" spans="1:38" x14ac:dyDescent="0.25">
      <c r="A4698" s="16" t="s">
        <v>1033</v>
      </c>
      <c r="B4698" s="16" t="s">
        <v>3139</v>
      </c>
      <c r="C4698" s="16" t="s">
        <v>27</v>
      </c>
      <c r="D4698" s="16" t="s">
        <v>349</v>
      </c>
      <c r="E4698" s="16" t="s">
        <v>2912</v>
      </c>
      <c r="F4698" s="16" t="s">
        <v>30</v>
      </c>
      <c r="G4698" s="16" t="s">
        <v>237</v>
      </c>
      <c r="H4698" s="16" t="s">
        <v>33</v>
      </c>
      <c r="I4698" s="16" t="s">
        <v>38</v>
      </c>
      <c r="J4698" s="16" t="s">
        <v>38</v>
      </c>
      <c r="M4698" s="16" t="s">
        <v>234</v>
      </c>
      <c r="N4698" s="7">
        <v>45528</v>
      </c>
      <c r="O4698" s="9">
        <v>45528</v>
      </c>
      <c r="P4698" t="s">
        <v>5027</v>
      </c>
      <c r="Q4698">
        <v>1</v>
      </c>
      <c r="R4698">
        <v>143</v>
      </c>
      <c r="S4698">
        <v>5</v>
      </c>
      <c r="T4698" t="s">
        <v>4966</v>
      </c>
      <c r="U4698">
        <v>179</v>
      </c>
      <c r="V4698">
        <v>14</v>
      </c>
      <c r="W4698">
        <v>56</v>
      </c>
      <c r="X4698">
        <v>106</v>
      </c>
      <c r="Y4698">
        <v>556</v>
      </c>
      <c r="Z4698">
        <v>15</v>
      </c>
      <c r="AA4698">
        <v>15</v>
      </c>
      <c r="AD4698">
        <v>31</v>
      </c>
      <c r="AE4698">
        <v>4697</v>
      </c>
      <c r="AF4698" s="16" t="s">
        <v>3143</v>
      </c>
      <c r="AG4698" s="16"/>
      <c r="AH4698" s="16"/>
      <c r="AI4698" s="16" t="str">
        <f t="shared" si="292"/>
        <v>(179,5,14,56,106,556,15, null, 31, 'L500 2025 EMEA',2025, '2024-08-24','2024-08-24','".Carbon::now()."','".Carbon::now()."'),</v>
      </c>
      <c r="AJ4698" s="16" t="str">
        <f t="shared" si="293"/>
        <v>('".DB::select("SELECT id_status FROM `status` WHERE `element_type` = 'task' AND status_type = 'client' AND name ='PRE-FORECAST'")[0]-&gt;id_status."',4697,1),</v>
      </c>
      <c r="AK4698" s="16" t="str">
        <f t="shared" si="294"/>
        <v/>
      </c>
      <c r="AL4698" s="16" t="str">
        <f t="shared" si="295"/>
        <v/>
      </c>
    </row>
    <row r="4699" spans="1:38" x14ac:dyDescent="0.25">
      <c r="A4699" s="16" t="s">
        <v>1033</v>
      </c>
      <c r="B4699" s="16" t="s">
        <v>3139</v>
      </c>
      <c r="C4699" s="16" t="s">
        <v>27</v>
      </c>
      <c r="D4699" s="16" t="s">
        <v>349</v>
      </c>
      <c r="E4699" s="16" t="s">
        <v>2912</v>
      </c>
      <c r="F4699" s="16" t="s">
        <v>30</v>
      </c>
      <c r="G4699" s="16" t="s">
        <v>237</v>
      </c>
      <c r="H4699" s="16" t="s">
        <v>271</v>
      </c>
      <c r="I4699" s="16" t="s">
        <v>38</v>
      </c>
      <c r="J4699" s="16" t="s">
        <v>38</v>
      </c>
      <c r="M4699" s="16" t="s">
        <v>234</v>
      </c>
      <c r="N4699" s="7">
        <v>45528</v>
      </c>
      <c r="O4699" s="9">
        <v>45528</v>
      </c>
      <c r="P4699" t="s">
        <v>5027</v>
      </c>
      <c r="Q4699">
        <v>1</v>
      </c>
      <c r="R4699">
        <v>143</v>
      </c>
      <c r="S4699">
        <v>5</v>
      </c>
      <c r="T4699" t="s">
        <v>4966</v>
      </c>
      <c r="U4699">
        <v>179</v>
      </c>
      <c r="V4699">
        <v>14</v>
      </c>
      <c r="W4699">
        <v>56</v>
      </c>
      <c r="X4699">
        <v>106</v>
      </c>
      <c r="Y4699">
        <v>566</v>
      </c>
      <c r="Z4699">
        <v>15</v>
      </c>
      <c r="AA4699">
        <v>15</v>
      </c>
      <c r="AD4699">
        <v>31</v>
      </c>
      <c r="AE4699">
        <v>4698</v>
      </c>
      <c r="AF4699" s="16" t="s">
        <v>3143</v>
      </c>
      <c r="AG4699" s="16"/>
      <c r="AH4699" s="16"/>
      <c r="AI4699" s="16" t="str">
        <f t="shared" si="292"/>
        <v>(179,5,14,56,106,566,15, null, 31, 'L500 2025 EMEA',2025, '2024-08-24','2024-08-24','".Carbon::now()."','".Carbon::now()."'),</v>
      </c>
      <c r="AJ4699" s="16" t="str">
        <f t="shared" si="293"/>
        <v>('".DB::select("SELECT id_status FROM `status` WHERE `element_type` = 'task' AND status_type = 'client' AND name ='PRE-FORECAST'")[0]-&gt;id_status."',4698,1),</v>
      </c>
      <c r="AK4699" s="16" t="str">
        <f t="shared" si="294"/>
        <v/>
      </c>
      <c r="AL4699" s="16" t="str">
        <f t="shared" si="295"/>
        <v/>
      </c>
    </row>
    <row r="4700" spans="1:38" x14ac:dyDescent="0.25">
      <c r="A4700" s="16" t="s">
        <v>1033</v>
      </c>
      <c r="B4700" s="16" t="s">
        <v>3139</v>
      </c>
      <c r="C4700" s="16" t="s">
        <v>27</v>
      </c>
      <c r="D4700" s="16" t="s">
        <v>349</v>
      </c>
      <c r="E4700" s="16" t="s">
        <v>2912</v>
      </c>
      <c r="F4700" s="16" t="s">
        <v>30</v>
      </c>
      <c r="G4700" s="16" t="s">
        <v>237</v>
      </c>
      <c r="H4700" s="16" t="s">
        <v>227</v>
      </c>
      <c r="I4700" s="16" t="s">
        <v>38</v>
      </c>
      <c r="J4700" s="16" t="s">
        <v>38</v>
      </c>
      <c r="M4700" s="16" t="s">
        <v>234</v>
      </c>
      <c r="N4700" s="7">
        <v>45528</v>
      </c>
      <c r="O4700" s="9">
        <v>45528</v>
      </c>
      <c r="P4700" t="s">
        <v>5027</v>
      </c>
      <c r="Q4700">
        <v>1</v>
      </c>
      <c r="R4700">
        <v>143</v>
      </c>
      <c r="S4700">
        <v>5</v>
      </c>
      <c r="T4700" t="s">
        <v>4966</v>
      </c>
      <c r="U4700">
        <v>179</v>
      </c>
      <c r="V4700">
        <v>14</v>
      </c>
      <c r="W4700">
        <v>56</v>
      </c>
      <c r="X4700">
        <v>106</v>
      </c>
      <c r="Y4700">
        <v>593</v>
      </c>
      <c r="Z4700">
        <v>15</v>
      </c>
      <c r="AA4700">
        <v>15</v>
      </c>
      <c r="AD4700">
        <v>31</v>
      </c>
      <c r="AE4700">
        <v>4699</v>
      </c>
      <c r="AF4700" s="16" t="s">
        <v>3143</v>
      </c>
      <c r="AG4700" s="16"/>
      <c r="AH4700" s="16"/>
      <c r="AI4700" s="16" t="str">
        <f t="shared" si="292"/>
        <v>(179,5,14,56,106,593,15, null, 31, 'L500 2025 EMEA',2025, '2024-08-24','2024-08-24','".Carbon::now()."','".Carbon::now()."'),</v>
      </c>
      <c r="AJ4700" s="16" t="str">
        <f t="shared" si="293"/>
        <v>('".DB::select("SELECT id_status FROM `status` WHERE `element_type` = 'task' AND status_type = 'client' AND name ='PRE-FORECAST'")[0]-&gt;id_status."',4699,1),</v>
      </c>
      <c r="AK4700" s="16" t="str">
        <f t="shared" si="294"/>
        <v/>
      </c>
      <c r="AL4700" s="16" t="str">
        <f t="shared" si="295"/>
        <v/>
      </c>
    </row>
    <row r="4701" spans="1:38" x14ac:dyDescent="0.25">
      <c r="A4701" s="16" t="s">
        <v>1033</v>
      </c>
      <c r="B4701" s="16" t="s">
        <v>3139</v>
      </c>
      <c r="C4701" s="16" t="s">
        <v>27</v>
      </c>
      <c r="D4701" s="16" t="s">
        <v>349</v>
      </c>
      <c r="E4701" s="16" t="s">
        <v>2912</v>
      </c>
      <c r="F4701" s="16" t="s">
        <v>30</v>
      </c>
      <c r="G4701" s="16" t="s">
        <v>237</v>
      </c>
      <c r="H4701" s="16" t="s">
        <v>47</v>
      </c>
      <c r="I4701" s="16" t="s">
        <v>38</v>
      </c>
      <c r="J4701" s="16" t="s">
        <v>38</v>
      </c>
      <c r="M4701" s="16" t="s">
        <v>234</v>
      </c>
      <c r="N4701" s="7">
        <v>45528</v>
      </c>
      <c r="O4701" s="9">
        <v>45528</v>
      </c>
      <c r="P4701" t="s">
        <v>5027</v>
      </c>
      <c r="Q4701">
        <v>1</v>
      </c>
      <c r="R4701">
        <v>143</v>
      </c>
      <c r="S4701">
        <v>5</v>
      </c>
      <c r="T4701" t="s">
        <v>4966</v>
      </c>
      <c r="U4701">
        <v>179</v>
      </c>
      <c r="V4701">
        <v>14</v>
      </c>
      <c r="W4701">
        <v>56</v>
      </c>
      <c r="X4701">
        <v>106</v>
      </c>
      <c r="Y4701">
        <v>601</v>
      </c>
      <c r="Z4701">
        <v>15</v>
      </c>
      <c r="AA4701">
        <v>15</v>
      </c>
      <c r="AD4701">
        <v>31</v>
      </c>
      <c r="AE4701">
        <v>4700</v>
      </c>
      <c r="AF4701" s="16" t="s">
        <v>3143</v>
      </c>
      <c r="AG4701" s="16"/>
      <c r="AH4701" s="16"/>
      <c r="AI4701" s="16" t="str">
        <f t="shared" si="292"/>
        <v>(179,5,14,56,106,601,15, null, 31, 'L500 2025 EMEA',2025, '2024-08-24','2024-08-24','".Carbon::now()."','".Carbon::now()."'),</v>
      </c>
      <c r="AJ4701" s="16" t="str">
        <f t="shared" si="293"/>
        <v>('".DB::select("SELECT id_status FROM `status` WHERE `element_type` = 'task' AND status_type = 'client' AND name ='PRE-FORECAST'")[0]-&gt;id_status."',4700,1),</v>
      </c>
      <c r="AK4701" s="16" t="str">
        <f t="shared" si="294"/>
        <v/>
      </c>
      <c r="AL4701" s="16" t="str">
        <f t="shared" si="295"/>
        <v/>
      </c>
    </row>
    <row r="4702" spans="1:38" x14ac:dyDescent="0.25">
      <c r="A4702" s="16" t="s">
        <v>1033</v>
      </c>
      <c r="B4702" s="16" t="s">
        <v>3139</v>
      </c>
      <c r="C4702" s="16" t="s">
        <v>27</v>
      </c>
      <c r="D4702" s="16" t="s">
        <v>349</v>
      </c>
      <c r="E4702" s="16" t="s">
        <v>2912</v>
      </c>
      <c r="F4702" s="16" t="s">
        <v>30</v>
      </c>
      <c r="G4702" s="16" t="s">
        <v>237</v>
      </c>
      <c r="H4702" s="16" t="s">
        <v>191</v>
      </c>
      <c r="I4702" s="16" t="s">
        <v>38</v>
      </c>
      <c r="J4702" s="16" t="s">
        <v>38</v>
      </c>
      <c r="M4702" s="16" t="s">
        <v>234</v>
      </c>
      <c r="N4702" s="7">
        <v>45528</v>
      </c>
      <c r="O4702" s="9">
        <v>45528</v>
      </c>
      <c r="P4702" t="s">
        <v>5027</v>
      </c>
      <c r="Q4702">
        <v>1</v>
      </c>
      <c r="R4702">
        <v>143</v>
      </c>
      <c r="S4702">
        <v>5</v>
      </c>
      <c r="T4702" t="s">
        <v>4966</v>
      </c>
      <c r="U4702">
        <v>179</v>
      </c>
      <c r="V4702">
        <v>14</v>
      </c>
      <c r="W4702">
        <v>56</v>
      </c>
      <c r="X4702">
        <v>106</v>
      </c>
      <c r="Y4702">
        <v>636</v>
      </c>
      <c r="Z4702">
        <v>15</v>
      </c>
      <c r="AA4702">
        <v>15</v>
      </c>
      <c r="AD4702">
        <v>31</v>
      </c>
      <c r="AE4702">
        <v>4701</v>
      </c>
      <c r="AF4702" s="16" t="s">
        <v>3143</v>
      </c>
      <c r="AG4702" s="16"/>
      <c r="AH4702" s="16"/>
      <c r="AI4702" s="16" t="str">
        <f t="shared" si="292"/>
        <v>(179,5,14,56,106,636,15, null, 31, 'L500 2025 EMEA',2025, '2024-08-24','2024-08-24','".Carbon::now()."','".Carbon::now()."'),</v>
      </c>
      <c r="AJ4702" s="16" t="str">
        <f t="shared" si="293"/>
        <v>('".DB::select("SELECT id_status FROM `status` WHERE `element_type` = 'task' AND status_type = 'client' AND name ='PRE-FORECAST'")[0]-&gt;id_status."',4701,1),</v>
      </c>
      <c r="AK4702" s="16" t="str">
        <f t="shared" si="294"/>
        <v/>
      </c>
      <c r="AL4702" s="16" t="str">
        <f t="shared" si="295"/>
        <v/>
      </c>
    </row>
    <row r="4703" spans="1:38" x14ac:dyDescent="0.25">
      <c r="A4703" s="16" t="s">
        <v>1033</v>
      </c>
      <c r="B4703" s="16" t="s">
        <v>3139</v>
      </c>
      <c r="C4703" s="16" t="s">
        <v>27</v>
      </c>
      <c r="D4703" s="16" t="s">
        <v>349</v>
      </c>
      <c r="E4703" s="16" t="s">
        <v>2912</v>
      </c>
      <c r="F4703" s="16" t="s">
        <v>30</v>
      </c>
      <c r="G4703" s="16" t="s">
        <v>237</v>
      </c>
      <c r="H4703" s="16" t="s">
        <v>221</v>
      </c>
      <c r="I4703" s="16" t="s">
        <v>38</v>
      </c>
      <c r="J4703" s="16" t="s">
        <v>38</v>
      </c>
      <c r="M4703" s="16" t="s">
        <v>234</v>
      </c>
      <c r="N4703" s="7">
        <v>45528</v>
      </c>
      <c r="O4703" s="9">
        <v>45528</v>
      </c>
      <c r="P4703" t="s">
        <v>5027</v>
      </c>
      <c r="Q4703">
        <v>1</v>
      </c>
      <c r="R4703">
        <v>143</v>
      </c>
      <c r="S4703">
        <v>5</v>
      </c>
      <c r="T4703" t="s">
        <v>4966</v>
      </c>
      <c r="U4703">
        <v>179</v>
      </c>
      <c r="V4703">
        <v>14</v>
      </c>
      <c r="W4703">
        <v>56</v>
      </c>
      <c r="X4703">
        <v>106</v>
      </c>
      <c r="Y4703">
        <v>637</v>
      </c>
      <c r="Z4703">
        <v>15</v>
      </c>
      <c r="AA4703">
        <v>15</v>
      </c>
      <c r="AD4703">
        <v>31</v>
      </c>
      <c r="AE4703">
        <v>4702</v>
      </c>
      <c r="AF4703" s="16" t="s">
        <v>3143</v>
      </c>
      <c r="AG4703" s="16"/>
      <c r="AH4703" s="16"/>
      <c r="AI4703" s="16" t="str">
        <f t="shared" si="292"/>
        <v>(179,5,14,56,106,637,15, null, 31, 'L500 2025 EMEA',2025, '2024-08-24','2024-08-24','".Carbon::now()."','".Carbon::now()."'),</v>
      </c>
      <c r="AJ4703" s="16" t="str">
        <f t="shared" si="293"/>
        <v>('".DB::select("SELECT id_status FROM `status` WHERE `element_type` = 'task' AND status_type = 'client' AND name ='PRE-FORECAST'")[0]-&gt;id_status."',4702,1),</v>
      </c>
      <c r="AK4703" s="16" t="str">
        <f t="shared" si="294"/>
        <v/>
      </c>
      <c r="AL4703" s="16" t="str">
        <f t="shared" si="295"/>
        <v/>
      </c>
    </row>
    <row r="4704" spans="1:38" x14ac:dyDescent="0.25">
      <c r="A4704" s="16" t="s">
        <v>1033</v>
      </c>
      <c r="B4704" s="16" t="s">
        <v>3139</v>
      </c>
      <c r="C4704" s="16" t="s">
        <v>27</v>
      </c>
      <c r="D4704" s="16" t="s">
        <v>349</v>
      </c>
      <c r="E4704" s="16" t="s">
        <v>2912</v>
      </c>
      <c r="F4704" s="16" t="s">
        <v>30</v>
      </c>
      <c r="G4704" s="16" t="s">
        <v>237</v>
      </c>
      <c r="H4704" s="16" t="s">
        <v>114</v>
      </c>
      <c r="I4704" s="16" t="s">
        <v>38</v>
      </c>
      <c r="J4704" s="16" t="s">
        <v>38</v>
      </c>
      <c r="M4704" s="16" t="s">
        <v>234</v>
      </c>
      <c r="N4704" s="7">
        <v>45528</v>
      </c>
      <c r="O4704" s="9">
        <v>45528</v>
      </c>
      <c r="P4704" t="s">
        <v>5027</v>
      </c>
      <c r="Q4704">
        <v>1</v>
      </c>
      <c r="R4704">
        <v>143</v>
      </c>
      <c r="S4704">
        <v>5</v>
      </c>
      <c r="T4704" t="s">
        <v>4966</v>
      </c>
      <c r="U4704">
        <v>179</v>
      </c>
      <c r="V4704">
        <v>14</v>
      </c>
      <c r="W4704">
        <v>56</v>
      </c>
      <c r="X4704">
        <v>106</v>
      </c>
      <c r="Y4704">
        <v>654</v>
      </c>
      <c r="Z4704">
        <v>15</v>
      </c>
      <c r="AA4704">
        <v>15</v>
      </c>
      <c r="AD4704">
        <v>31</v>
      </c>
      <c r="AE4704">
        <v>4703</v>
      </c>
      <c r="AF4704" s="16" t="s">
        <v>3143</v>
      </c>
      <c r="AG4704" s="16"/>
      <c r="AH4704" s="16"/>
      <c r="AI4704" s="16" t="str">
        <f t="shared" si="292"/>
        <v>(179,5,14,56,106,654,15, null, 31, 'L500 2025 EMEA',2025, '2024-08-24','2024-08-24','".Carbon::now()."','".Carbon::now()."'),</v>
      </c>
      <c r="AJ4704" s="16" t="str">
        <f t="shared" si="293"/>
        <v>('".DB::select("SELECT id_status FROM `status` WHERE `element_type` = 'task' AND status_type = 'client' AND name ='PRE-FORECAST'")[0]-&gt;id_status."',4703,1),</v>
      </c>
      <c r="AK4704" s="16" t="str">
        <f t="shared" si="294"/>
        <v/>
      </c>
      <c r="AL4704" s="16" t="str">
        <f t="shared" si="295"/>
        <v/>
      </c>
    </row>
    <row r="4705" spans="1:38" x14ac:dyDescent="0.25">
      <c r="A4705" s="16" t="s">
        <v>1033</v>
      </c>
      <c r="B4705" s="16" t="s">
        <v>3139</v>
      </c>
      <c r="C4705" s="16" t="s">
        <v>27</v>
      </c>
      <c r="D4705" s="16" t="s">
        <v>349</v>
      </c>
      <c r="E4705" s="16" t="s">
        <v>2912</v>
      </c>
      <c r="F4705" s="16" t="s">
        <v>30</v>
      </c>
      <c r="G4705" s="16" t="s">
        <v>237</v>
      </c>
      <c r="H4705" s="16" t="s">
        <v>361</v>
      </c>
      <c r="I4705" s="16" t="s">
        <v>38</v>
      </c>
      <c r="J4705" s="16" t="s">
        <v>38</v>
      </c>
      <c r="M4705" s="16" t="s">
        <v>234</v>
      </c>
      <c r="N4705" s="7">
        <v>45528</v>
      </c>
      <c r="O4705" s="9">
        <v>45528</v>
      </c>
      <c r="P4705" t="s">
        <v>5027</v>
      </c>
      <c r="Q4705">
        <v>1</v>
      </c>
      <c r="R4705">
        <v>143</v>
      </c>
      <c r="S4705">
        <v>5</v>
      </c>
      <c r="T4705" t="s">
        <v>4966</v>
      </c>
      <c r="U4705">
        <v>179</v>
      </c>
      <c r="V4705">
        <v>14</v>
      </c>
      <c r="W4705">
        <v>56</v>
      </c>
      <c r="X4705">
        <v>106</v>
      </c>
      <c r="Y4705">
        <v>621</v>
      </c>
      <c r="Z4705">
        <v>15</v>
      </c>
      <c r="AA4705">
        <v>15</v>
      </c>
      <c r="AD4705">
        <v>31</v>
      </c>
      <c r="AE4705">
        <v>4704</v>
      </c>
      <c r="AF4705" s="16" t="s">
        <v>3143</v>
      </c>
      <c r="AG4705" s="16"/>
      <c r="AH4705" s="16"/>
      <c r="AI4705" s="16" t="str">
        <f t="shared" si="292"/>
        <v>(179,5,14,56,106,621,15, null, 31, 'L500 2025 EMEA',2025, '2024-08-24','2024-08-24','".Carbon::now()."','".Carbon::now()."'),</v>
      </c>
      <c r="AJ4705" s="16" t="str">
        <f t="shared" si="293"/>
        <v>('".DB::select("SELECT id_status FROM `status` WHERE `element_type` = 'task' AND status_type = 'client' AND name ='PRE-FORECAST'")[0]-&gt;id_status."',4704,1),</v>
      </c>
      <c r="AK4705" s="16" t="str">
        <f t="shared" si="294"/>
        <v/>
      </c>
      <c r="AL4705" s="16" t="str">
        <f t="shared" si="295"/>
        <v/>
      </c>
    </row>
    <row r="4706" spans="1:38" x14ac:dyDescent="0.25">
      <c r="A4706" s="16" t="s">
        <v>1033</v>
      </c>
      <c r="B4706" s="16" t="s">
        <v>3139</v>
      </c>
      <c r="C4706" s="16" t="s">
        <v>27</v>
      </c>
      <c r="D4706" s="16" t="s">
        <v>349</v>
      </c>
      <c r="E4706" s="16" t="s">
        <v>4718</v>
      </c>
      <c r="F4706" s="16" t="s">
        <v>30</v>
      </c>
      <c r="G4706" s="16" t="s">
        <v>237</v>
      </c>
      <c r="H4706" s="16" t="s">
        <v>439</v>
      </c>
      <c r="I4706" s="16" t="s">
        <v>38</v>
      </c>
      <c r="J4706" s="16" t="s">
        <v>38</v>
      </c>
      <c r="M4706" s="16" t="s">
        <v>234</v>
      </c>
      <c r="N4706" s="7">
        <v>45528</v>
      </c>
      <c r="O4706" s="9">
        <v>45528</v>
      </c>
      <c r="P4706" t="s">
        <v>5027</v>
      </c>
      <c r="Q4706">
        <v>1</v>
      </c>
      <c r="R4706">
        <v>143</v>
      </c>
      <c r="S4706">
        <v>5</v>
      </c>
      <c r="T4706" t="s">
        <v>4966</v>
      </c>
      <c r="U4706">
        <v>179</v>
      </c>
      <c r="V4706">
        <v>14</v>
      </c>
      <c r="W4706">
        <v>56</v>
      </c>
      <c r="X4706">
        <v>106</v>
      </c>
      <c r="Y4706">
        <v>671</v>
      </c>
      <c r="Z4706">
        <v>15</v>
      </c>
      <c r="AA4706">
        <v>15</v>
      </c>
      <c r="AD4706">
        <v>31</v>
      </c>
      <c r="AE4706">
        <v>4705</v>
      </c>
      <c r="AF4706" s="16" t="s">
        <v>3143</v>
      </c>
      <c r="AG4706" s="16"/>
      <c r="AH4706" s="16"/>
      <c r="AI4706" s="16" t="str">
        <f t="shared" si="292"/>
        <v>(179,5,14,56,106,671,15, null, 31, 'L500 2025 FinTech',2025, '2024-08-24','2024-08-24','".Carbon::now()."','".Carbon::now()."'),</v>
      </c>
      <c r="AJ4706" s="16" t="str">
        <f t="shared" si="293"/>
        <v>('".DB::select("SELECT id_status FROM `status` WHERE `element_type` = 'task' AND status_type = 'client' AND name ='PRE-FORECAST'")[0]-&gt;id_status."',4705,1),</v>
      </c>
      <c r="AK4706" s="16" t="str">
        <f t="shared" si="294"/>
        <v/>
      </c>
      <c r="AL4706" s="16" t="str">
        <f t="shared" si="295"/>
        <v/>
      </c>
    </row>
    <row r="4707" spans="1:38" x14ac:dyDescent="0.25">
      <c r="A4707" s="16" t="s">
        <v>1033</v>
      </c>
      <c r="B4707" s="16" t="s">
        <v>3139</v>
      </c>
      <c r="C4707" s="16" t="s">
        <v>27</v>
      </c>
      <c r="D4707" s="16" t="s">
        <v>349</v>
      </c>
      <c r="E4707" s="16" t="s">
        <v>2912</v>
      </c>
      <c r="F4707" s="16" t="s">
        <v>30</v>
      </c>
      <c r="G4707" s="16" t="s">
        <v>237</v>
      </c>
      <c r="H4707" s="16" t="s">
        <v>709</v>
      </c>
      <c r="I4707" s="16" t="s">
        <v>38</v>
      </c>
      <c r="J4707" s="16" t="s">
        <v>38</v>
      </c>
      <c r="M4707" s="16" t="s">
        <v>234</v>
      </c>
      <c r="N4707" s="7">
        <v>45528</v>
      </c>
      <c r="O4707" s="9">
        <v>45528</v>
      </c>
      <c r="P4707" t="s">
        <v>5027</v>
      </c>
      <c r="Q4707">
        <v>1</v>
      </c>
      <c r="R4707">
        <v>143</v>
      </c>
      <c r="S4707">
        <v>5</v>
      </c>
      <c r="T4707" t="s">
        <v>4966</v>
      </c>
      <c r="U4707">
        <v>179</v>
      </c>
      <c r="V4707">
        <v>14</v>
      </c>
      <c r="W4707">
        <v>56</v>
      </c>
      <c r="X4707">
        <v>106</v>
      </c>
      <c r="Y4707">
        <v>693</v>
      </c>
      <c r="Z4707">
        <v>15</v>
      </c>
      <c r="AA4707">
        <v>15</v>
      </c>
      <c r="AD4707">
        <v>31</v>
      </c>
      <c r="AE4707">
        <v>4706</v>
      </c>
      <c r="AF4707" s="16" t="s">
        <v>3143</v>
      </c>
      <c r="AG4707" s="16"/>
      <c r="AH4707" s="16"/>
      <c r="AI4707" s="16" t="str">
        <f t="shared" si="292"/>
        <v>(179,5,14,56,106,693,15, null, 31, 'L500 2025 EMEA',2025, '2024-08-24','2024-08-24','".Carbon::now()."','".Carbon::now()."'),</v>
      </c>
      <c r="AJ4707" s="16" t="str">
        <f t="shared" si="293"/>
        <v>('".DB::select("SELECT id_status FROM `status` WHERE `element_type` = 'task' AND status_type = 'client' AND name ='PRE-FORECAST'")[0]-&gt;id_status."',4706,1),</v>
      </c>
      <c r="AK4707" s="16" t="str">
        <f t="shared" si="294"/>
        <v/>
      </c>
      <c r="AL4707" s="16" t="str">
        <f t="shared" si="295"/>
        <v/>
      </c>
    </row>
    <row r="4708" spans="1:38" x14ac:dyDescent="0.25">
      <c r="A4708" s="16" t="s">
        <v>1033</v>
      </c>
      <c r="B4708" s="16" t="s">
        <v>3139</v>
      </c>
      <c r="C4708" s="16" t="s">
        <v>27</v>
      </c>
      <c r="D4708" s="16" t="s">
        <v>349</v>
      </c>
      <c r="E4708" s="16" t="s">
        <v>2912</v>
      </c>
      <c r="F4708" s="16" t="s">
        <v>30</v>
      </c>
      <c r="G4708" s="16" t="s">
        <v>237</v>
      </c>
      <c r="H4708" s="16" t="s">
        <v>181</v>
      </c>
      <c r="I4708" s="16" t="s">
        <v>38</v>
      </c>
      <c r="J4708" s="16" t="s">
        <v>38</v>
      </c>
      <c r="M4708" s="16" t="s">
        <v>234</v>
      </c>
      <c r="N4708" s="7">
        <v>45528</v>
      </c>
      <c r="O4708" s="9">
        <v>45528</v>
      </c>
      <c r="P4708" t="s">
        <v>5027</v>
      </c>
      <c r="Q4708">
        <v>1</v>
      </c>
      <c r="R4708">
        <v>143</v>
      </c>
      <c r="S4708">
        <v>5</v>
      </c>
      <c r="T4708" t="s">
        <v>4966</v>
      </c>
      <c r="U4708">
        <v>179</v>
      </c>
      <c r="V4708">
        <v>14</v>
      </c>
      <c r="W4708">
        <v>56</v>
      </c>
      <c r="X4708">
        <v>106</v>
      </c>
      <c r="Y4708">
        <v>718</v>
      </c>
      <c r="Z4708">
        <v>15</v>
      </c>
      <c r="AA4708">
        <v>15</v>
      </c>
      <c r="AD4708">
        <v>31</v>
      </c>
      <c r="AE4708">
        <v>4707</v>
      </c>
      <c r="AF4708" s="16" t="s">
        <v>3143</v>
      </c>
      <c r="AG4708" s="16"/>
      <c r="AH4708" s="16"/>
      <c r="AI4708" s="16" t="str">
        <f t="shared" si="292"/>
        <v>(179,5,14,56,106,718,15, null, 31, 'L500 2025 EMEA',2025, '2024-08-24','2024-08-24','".Carbon::now()."','".Carbon::now()."'),</v>
      </c>
      <c r="AJ4708" s="16" t="str">
        <f t="shared" si="293"/>
        <v>('".DB::select("SELECT id_status FROM `status` WHERE `element_type` = 'task' AND status_type = 'client' AND name ='PRE-FORECAST'")[0]-&gt;id_status."',4707,1),</v>
      </c>
      <c r="AK4708" s="16" t="str">
        <f t="shared" si="294"/>
        <v/>
      </c>
      <c r="AL4708" s="16" t="str">
        <f t="shared" si="295"/>
        <v/>
      </c>
    </row>
    <row r="4709" spans="1:38" x14ac:dyDescent="0.25">
      <c r="A4709" s="16" t="s">
        <v>1033</v>
      </c>
      <c r="B4709" s="16" t="s">
        <v>3139</v>
      </c>
      <c r="C4709" s="16" t="s">
        <v>27</v>
      </c>
      <c r="D4709" s="16" t="s">
        <v>349</v>
      </c>
      <c r="E4709" s="16" t="s">
        <v>2912</v>
      </c>
      <c r="F4709" s="16" t="s">
        <v>30</v>
      </c>
      <c r="G4709" s="16" t="s">
        <v>237</v>
      </c>
      <c r="H4709" s="16" t="s">
        <v>764</v>
      </c>
      <c r="I4709" s="16" t="s">
        <v>38</v>
      </c>
      <c r="J4709" s="16" t="s">
        <v>38</v>
      </c>
      <c r="M4709" s="16" t="s">
        <v>234</v>
      </c>
      <c r="N4709" s="7">
        <v>45528</v>
      </c>
      <c r="O4709" s="9">
        <v>45528</v>
      </c>
      <c r="P4709" t="s">
        <v>5027</v>
      </c>
      <c r="Q4709">
        <v>1</v>
      </c>
      <c r="R4709">
        <v>143</v>
      </c>
      <c r="S4709">
        <v>5</v>
      </c>
      <c r="T4709" t="s">
        <v>4966</v>
      </c>
      <c r="U4709">
        <v>179</v>
      </c>
      <c r="V4709">
        <v>14</v>
      </c>
      <c r="W4709">
        <v>56</v>
      </c>
      <c r="X4709">
        <v>106</v>
      </c>
      <c r="Y4709">
        <v>727</v>
      </c>
      <c r="Z4709">
        <v>15</v>
      </c>
      <c r="AA4709">
        <v>15</v>
      </c>
      <c r="AD4709">
        <v>31</v>
      </c>
      <c r="AE4709">
        <v>4708</v>
      </c>
      <c r="AF4709" s="16" t="s">
        <v>3143</v>
      </c>
      <c r="AG4709" s="16"/>
      <c r="AH4709" s="16"/>
      <c r="AI4709" s="16" t="str">
        <f t="shared" si="292"/>
        <v>(179,5,14,56,106,727,15, null, 31, 'L500 2025 EMEA',2025, '2024-08-24','2024-08-24','".Carbon::now()."','".Carbon::now()."'),</v>
      </c>
      <c r="AJ4709" s="16" t="str">
        <f t="shared" si="293"/>
        <v>('".DB::select("SELECT id_status FROM `status` WHERE `element_type` = 'task' AND status_type = 'client' AND name ='PRE-FORECAST'")[0]-&gt;id_status."',4708,1),</v>
      </c>
      <c r="AK4709" s="16" t="str">
        <f t="shared" si="294"/>
        <v/>
      </c>
      <c r="AL4709" s="16" t="str">
        <f t="shared" si="295"/>
        <v/>
      </c>
    </row>
    <row r="4710" spans="1:38" x14ac:dyDescent="0.25">
      <c r="A4710" s="16" t="s">
        <v>1033</v>
      </c>
      <c r="B4710" s="16" t="s">
        <v>3139</v>
      </c>
      <c r="C4710" s="16" t="s">
        <v>27</v>
      </c>
      <c r="D4710" s="16" t="s">
        <v>349</v>
      </c>
      <c r="E4710" s="16" t="s">
        <v>2912</v>
      </c>
      <c r="F4710" s="16" t="s">
        <v>30</v>
      </c>
      <c r="G4710" s="16" t="s">
        <v>237</v>
      </c>
      <c r="H4710" s="16" t="s">
        <v>3436</v>
      </c>
      <c r="I4710" s="16" t="s">
        <v>38</v>
      </c>
      <c r="J4710" s="16" t="s">
        <v>38</v>
      </c>
      <c r="M4710" s="16" t="s">
        <v>234</v>
      </c>
      <c r="N4710" s="7">
        <v>45528</v>
      </c>
      <c r="O4710" s="9">
        <v>45528</v>
      </c>
      <c r="P4710" t="s">
        <v>5027</v>
      </c>
      <c r="Q4710">
        <v>1</v>
      </c>
      <c r="R4710">
        <v>143</v>
      </c>
      <c r="S4710">
        <v>5</v>
      </c>
      <c r="T4710" t="s">
        <v>4966</v>
      </c>
      <c r="U4710">
        <v>179</v>
      </c>
      <c r="V4710">
        <v>14</v>
      </c>
      <c r="W4710">
        <v>56</v>
      </c>
      <c r="X4710">
        <v>106</v>
      </c>
      <c r="Y4710">
        <v>702</v>
      </c>
      <c r="Z4710">
        <v>15</v>
      </c>
      <c r="AA4710">
        <v>15</v>
      </c>
      <c r="AD4710">
        <v>31</v>
      </c>
      <c r="AE4710">
        <v>4709</v>
      </c>
      <c r="AF4710" s="16" t="s">
        <v>3143</v>
      </c>
      <c r="AG4710" s="16"/>
      <c r="AH4710" s="16"/>
      <c r="AI4710" s="16" t="str">
        <f t="shared" si="292"/>
        <v>(179,5,14,56,106,702,15, null, 31, 'L500 2025 EMEA',2025, '2024-08-24','2024-08-24','".Carbon::now()."','".Carbon::now()."'),</v>
      </c>
      <c r="AJ4710" s="16" t="str">
        <f t="shared" si="293"/>
        <v>('".DB::select("SELECT id_status FROM `status` WHERE `element_type` = 'task' AND status_type = 'client' AND name ='PRE-FORECAST'")[0]-&gt;id_status."',4709,1),</v>
      </c>
      <c r="AK4710" s="16" t="str">
        <f t="shared" si="294"/>
        <v/>
      </c>
      <c r="AL4710" s="16" t="str">
        <f t="shared" si="295"/>
        <v/>
      </c>
    </row>
    <row r="4711" spans="1:38" x14ac:dyDescent="0.25">
      <c r="A4711" s="16" t="s">
        <v>1033</v>
      </c>
      <c r="B4711" s="16" t="s">
        <v>3139</v>
      </c>
      <c r="C4711" s="16" t="s">
        <v>27</v>
      </c>
      <c r="D4711" s="16" t="s">
        <v>349</v>
      </c>
      <c r="E4711" s="16" t="s">
        <v>2912</v>
      </c>
      <c r="F4711" s="16" t="s">
        <v>30</v>
      </c>
      <c r="G4711" s="16" t="s">
        <v>237</v>
      </c>
      <c r="H4711" s="16" t="s">
        <v>3517</v>
      </c>
      <c r="I4711" s="16" t="s">
        <v>38</v>
      </c>
      <c r="J4711" s="16" t="s">
        <v>38</v>
      </c>
      <c r="M4711" s="16" t="s">
        <v>234</v>
      </c>
      <c r="N4711" s="7">
        <v>45528</v>
      </c>
      <c r="O4711" s="9">
        <v>45528</v>
      </c>
      <c r="P4711" t="s">
        <v>5027</v>
      </c>
      <c r="Q4711">
        <v>1</v>
      </c>
      <c r="R4711">
        <v>143</v>
      </c>
      <c r="S4711">
        <v>5</v>
      </c>
      <c r="T4711" t="s">
        <v>4966</v>
      </c>
      <c r="U4711">
        <v>179</v>
      </c>
      <c r="V4711">
        <v>14</v>
      </c>
      <c r="W4711">
        <v>56</v>
      </c>
      <c r="X4711">
        <v>106</v>
      </c>
      <c r="Y4711">
        <v>826</v>
      </c>
      <c r="Z4711">
        <v>15</v>
      </c>
      <c r="AA4711">
        <v>15</v>
      </c>
      <c r="AD4711">
        <v>31</v>
      </c>
      <c r="AE4711">
        <v>4710</v>
      </c>
      <c r="AF4711" s="16" t="s">
        <v>3143</v>
      </c>
      <c r="AG4711" s="16"/>
      <c r="AH4711" s="16"/>
      <c r="AI4711" s="16" t="str">
        <f t="shared" si="292"/>
        <v>(179,5,14,56,106,826,15, null, 31, 'L500 2025 EMEA',2025, '2024-08-24','2024-08-24','".Carbon::now()."','".Carbon::now()."'),</v>
      </c>
      <c r="AJ4711" s="16" t="str">
        <f t="shared" si="293"/>
        <v>('".DB::select("SELECT id_status FROM `status` WHERE `element_type` = 'task' AND status_type = 'client' AND name ='PRE-FORECAST'")[0]-&gt;id_status."',4710,1),</v>
      </c>
      <c r="AK4711" s="16" t="str">
        <f t="shared" si="294"/>
        <v/>
      </c>
      <c r="AL4711" s="16" t="str">
        <f t="shared" si="295"/>
        <v/>
      </c>
    </row>
    <row r="4712" spans="1:38" x14ac:dyDescent="0.25">
      <c r="A4712" s="16" t="s">
        <v>1033</v>
      </c>
      <c r="B4712" s="16" t="s">
        <v>3139</v>
      </c>
      <c r="C4712" s="16" t="s">
        <v>27</v>
      </c>
      <c r="D4712" s="16" t="s">
        <v>349</v>
      </c>
      <c r="E4712" s="16" t="s">
        <v>2912</v>
      </c>
      <c r="F4712" s="16" t="s">
        <v>30</v>
      </c>
      <c r="G4712" s="16" t="s">
        <v>237</v>
      </c>
      <c r="H4712" s="16" t="s">
        <v>57</v>
      </c>
      <c r="I4712" s="16" t="s">
        <v>38</v>
      </c>
      <c r="J4712" s="16" t="s">
        <v>38</v>
      </c>
      <c r="M4712" s="16" t="s">
        <v>234</v>
      </c>
      <c r="N4712" s="7">
        <v>45528</v>
      </c>
      <c r="O4712" s="9">
        <v>45528</v>
      </c>
      <c r="P4712" t="s">
        <v>5027</v>
      </c>
      <c r="Q4712">
        <v>1</v>
      </c>
      <c r="R4712">
        <v>143</v>
      </c>
      <c r="S4712">
        <v>5</v>
      </c>
      <c r="T4712" t="s">
        <v>4966</v>
      </c>
      <c r="U4712">
        <v>179</v>
      </c>
      <c r="V4712">
        <v>14</v>
      </c>
      <c r="W4712">
        <v>56</v>
      </c>
      <c r="X4712">
        <v>106</v>
      </c>
      <c r="Y4712">
        <v>828</v>
      </c>
      <c r="Z4712">
        <v>15</v>
      </c>
      <c r="AA4712">
        <v>15</v>
      </c>
      <c r="AD4712">
        <v>31</v>
      </c>
      <c r="AE4712">
        <v>4711</v>
      </c>
      <c r="AF4712" s="16" t="s">
        <v>3143</v>
      </c>
      <c r="AG4712" s="16"/>
      <c r="AH4712" s="16"/>
      <c r="AI4712" s="16" t="str">
        <f t="shared" si="292"/>
        <v>(179,5,14,56,106,828,15, null, 31, 'L500 2025 EMEA',2025, '2024-08-24','2024-08-24','".Carbon::now()."','".Carbon::now()."'),</v>
      </c>
      <c r="AJ4712" s="16" t="str">
        <f t="shared" si="293"/>
        <v>('".DB::select("SELECT id_status FROM `status` WHERE `element_type` = 'task' AND status_type = 'client' AND name ='PRE-FORECAST'")[0]-&gt;id_status."',4711,1),</v>
      </c>
      <c r="AK4712" s="16" t="str">
        <f t="shared" si="294"/>
        <v/>
      </c>
      <c r="AL4712" s="16" t="str">
        <f t="shared" si="295"/>
        <v/>
      </c>
    </row>
    <row r="4713" spans="1:38" x14ac:dyDescent="0.25">
      <c r="A4713" s="16" t="s">
        <v>1034</v>
      </c>
      <c r="B4713" s="16" t="s">
        <v>26</v>
      </c>
      <c r="C4713" s="16" t="s">
        <v>41</v>
      </c>
      <c r="D4713" s="16" t="s">
        <v>28</v>
      </c>
      <c r="E4713" s="16" t="s">
        <v>160</v>
      </c>
      <c r="F4713" s="16" t="s">
        <v>155</v>
      </c>
      <c r="G4713" s="16" t="s">
        <v>156</v>
      </c>
      <c r="H4713" s="16" t="s">
        <v>165</v>
      </c>
      <c r="I4713" s="16" t="s">
        <v>94</v>
      </c>
      <c r="J4713" s="16" t="s">
        <v>109</v>
      </c>
      <c r="M4713" s="16" t="s">
        <v>96</v>
      </c>
      <c r="N4713" s="7">
        <v>45031</v>
      </c>
      <c r="O4713" s="9">
        <v>44995</v>
      </c>
      <c r="P4713" t="s">
        <v>1206</v>
      </c>
      <c r="Q4713">
        <v>1</v>
      </c>
      <c r="R4713">
        <v>144</v>
      </c>
      <c r="S4713">
        <v>5</v>
      </c>
      <c r="T4713" t="s">
        <v>2979</v>
      </c>
      <c r="U4713">
        <v>9</v>
      </c>
      <c r="V4713">
        <v>2</v>
      </c>
      <c r="W4713">
        <v>4</v>
      </c>
      <c r="X4713">
        <v>100</v>
      </c>
      <c r="Y4713">
        <v>99</v>
      </c>
      <c r="Z4713">
        <v>33</v>
      </c>
      <c r="AA4713">
        <v>3</v>
      </c>
      <c r="AD4713">
        <v>18</v>
      </c>
      <c r="AE4713">
        <v>4712</v>
      </c>
      <c r="AF4713" s="16" t="s">
        <v>39</v>
      </c>
      <c r="AG4713" s="16"/>
      <c r="AH4713" s="16"/>
      <c r="AI4713" s="16" t="str">
        <f t="shared" si="292"/>
        <v>(9,5,2,4,100,99,3, null, 18, 'Chambers 2024 Asia Pacific',2024, '2023-03-10','2023-03-10','".Carbon::now()."','".Carbon::now()."'),</v>
      </c>
      <c r="AJ4713" s="16" t="str">
        <f t="shared" si="293"/>
        <v>('".DB::select("SELECT id_status FROM `status` WHERE `element_type` = 'task' AND status_type = 'client' AND name ='CONFIRMED'")[0]-&gt;id_status."',4712,1),</v>
      </c>
      <c r="AK4713" s="16" t="str">
        <f t="shared" si="294"/>
        <v/>
      </c>
      <c r="AL4713" s="16" t="str">
        <f t="shared" si="295"/>
        <v/>
      </c>
    </row>
    <row r="4714" spans="1:38" x14ac:dyDescent="0.25">
      <c r="A4714" s="16" t="s">
        <v>1034</v>
      </c>
      <c r="B4714" s="16" t="s">
        <v>26</v>
      </c>
      <c r="C4714" s="16" t="s">
        <v>41</v>
      </c>
      <c r="D4714" s="16" t="s">
        <v>28</v>
      </c>
      <c r="E4714" s="16" t="s">
        <v>160</v>
      </c>
      <c r="F4714" s="16" t="s">
        <v>155</v>
      </c>
      <c r="G4714" s="16" t="s">
        <v>156</v>
      </c>
      <c r="H4714" s="16" t="s">
        <v>180</v>
      </c>
      <c r="I4714" s="16" t="s">
        <v>94</v>
      </c>
      <c r="J4714" s="16" t="s">
        <v>109</v>
      </c>
      <c r="M4714" s="16" t="s">
        <v>96</v>
      </c>
      <c r="N4714" s="7">
        <v>44957</v>
      </c>
      <c r="O4714" s="9">
        <v>44957</v>
      </c>
      <c r="P4714" t="s">
        <v>1176</v>
      </c>
      <c r="Q4714">
        <v>1</v>
      </c>
      <c r="R4714">
        <v>144</v>
      </c>
      <c r="S4714">
        <v>5</v>
      </c>
      <c r="T4714" t="s">
        <v>2979</v>
      </c>
      <c r="U4714">
        <v>9</v>
      </c>
      <c r="V4714">
        <v>2</v>
      </c>
      <c r="W4714">
        <v>4</v>
      </c>
      <c r="X4714">
        <v>100</v>
      </c>
      <c r="Y4714">
        <v>142</v>
      </c>
      <c r="Z4714">
        <v>33</v>
      </c>
      <c r="AA4714">
        <v>3</v>
      </c>
      <c r="AD4714">
        <v>18</v>
      </c>
      <c r="AE4714">
        <v>4713</v>
      </c>
      <c r="AF4714" s="16" t="s">
        <v>39</v>
      </c>
      <c r="AG4714" s="16"/>
      <c r="AH4714" s="16"/>
      <c r="AI4714" s="16" t="str">
        <f t="shared" si="292"/>
        <v>(9,5,2,4,100,142,3, null, 18, 'Chambers 2024 Asia Pacific',2024, '2023-01-31','2023-01-31','".Carbon::now()."','".Carbon::now()."'),</v>
      </c>
      <c r="AJ4714" s="16" t="str">
        <f t="shared" si="293"/>
        <v>('".DB::select("SELECT id_status FROM `status` WHERE `element_type` = 'task' AND status_type = 'client' AND name ='CONFIRMED'")[0]-&gt;id_status."',4713,1),</v>
      </c>
      <c r="AK4714" s="16" t="str">
        <f t="shared" si="294"/>
        <v/>
      </c>
      <c r="AL4714" s="16" t="str">
        <f t="shared" si="295"/>
        <v/>
      </c>
    </row>
    <row r="4715" spans="1:38" x14ac:dyDescent="0.25">
      <c r="A4715" s="16" t="s">
        <v>1034</v>
      </c>
      <c r="B4715" s="16" t="s">
        <v>26</v>
      </c>
      <c r="C4715" s="16" t="s">
        <v>41</v>
      </c>
      <c r="D4715" s="16" t="s">
        <v>28</v>
      </c>
      <c r="E4715" s="16" t="s">
        <v>260</v>
      </c>
      <c r="F4715" s="16" t="s">
        <v>261</v>
      </c>
      <c r="G4715" s="16" t="s">
        <v>262</v>
      </c>
      <c r="H4715" s="16" t="s">
        <v>901</v>
      </c>
      <c r="I4715" s="16" t="s">
        <v>94</v>
      </c>
      <c r="J4715" s="16" t="s">
        <v>109</v>
      </c>
      <c r="M4715" s="16" t="s">
        <v>96</v>
      </c>
      <c r="N4715" s="7">
        <v>45037</v>
      </c>
      <c r="O4715" s="9">
        <v>45037</v>
      </c>
      <c r="P4715" t="s">
        <v>1200</v>
      </c>
      <c r="Q4715">
        <v>1</v>
      </c>
      <c r="R4715">
        <v>144</v>
      </c>
      <c r="S4715">
        <v>5</v>
      </c>
      <c r="T4715" t="s">
        <v>2979</v>
      </c>
      <c r="U4715">
        <v>9</v>
      </c>
      <c r="V4715">
        <v>2</v>
      </c>
      <c r="W4715">
        <v>15</v>
      </c>
      <c r="X4715">
        <v>28</v>
      </c>
      <c r="Y4715">
        <v>44</v>
      </c>
      <c r="Z4715">
        <v>33</v>
      </c>
      <c r="AA4715">
        <v>3</v>
      </c>
      <c r="AD4715">
        <v>18</v>
      </c>
      <c r="AE4715">
        <v>4714</v>
      </c>
      <c r="AF4715" s="16" t="s">
        <v>39</v>
      </c>
      <c r="AG4715" s="16"/>
      <c r="AH4715" s="16"/>
      <c r="AI4715" s="16" t="str">
        <f t="shared" si="292"/>
        <v>(9,5,2,15,28,44,3, null, 18, 'Chambers 2024 Greater China Region',2024, '2023-04-21','2023-04-21','".Carbon::now()."','".Carbon::now()."'),</v>
      </c>
      <c r="AJ4715" s="16" t="str">
        <f t="shared" si="293"/>
        <v>('".DB::select("SELECT id_status FROM `status` WHERE `element_type` = 'task' AND status_type = 'client' AND name ='CONFIRMED'")[0]-&gt;id_status."',4714,1),</v>
      </c>
      <c r="AK4715" s="16" t="str">
        <f t="shared" si="294"/>
        <v/>
      </c>
      <c r="AL4715" s="16" t="str">
        <f t="shared" si="295"/>
        <v/>
      </c>
    </row>
    <row r="4716" spans="1:38" x14ac:dyDescent="0.25">
      <c r="A4716" s="16" t="s">
        <v>1034</v>
      </c>
      <c r="B4716" s="16" t="s">
        <v>26</v>
      </c>
      <c r="C4716" s="16" t="s">
        <v>41</v>
      </c>
      <c r="D4716" s="16" t="s">
        <v>28</v>
      </c>
      <c r="E4716" s="16" t="s">
        <v>105</v>
      </c>
      <c r="F4716" s="16" t="s">
        <v>106</v>
      </c>
      <c r="G4716" s="16" t="s">
        <v>107</v>
      </c>
      <c r="H4716" s="16" t="s">
        <v>64</v>
      </c>
      <c r="I4716" s="16" t="s">
        <v>94</v>
      </c>
      <c r="J4716" s="16" t="s">
        <v>218</v>
      </c>
      <c r="M4716" s="16" t="s">
        <v>74</v>
      </c>
      <c r="N4716" s="7"/>
      <c r="O4716" s="9">
        <v>45120</v>
      </c>
      <c r="P4716" t="s">
        <v>1221</v>
      </c>
      <c r="Q4716">
        <v>1</v>
      </c>
      <c r="R4716">
        <v>144</v>
      </c>
      <c r="S4716">
        <v>5</v>
      </c>
      <c r="T4716" t="s">
        <v>2979</v>
      </c>
      <c r="U4716">
        <v>9</v>
      </c>
      <c r="V4716">
        <v>2</v>
      </c>
      <c r="W4716">
        <v>20</v>
      </c>
      <c r="X4716">
        <v>16</v>
      </c>
      <c r="Y4716">
        <v>93</v>
      </c>
      <c r="Z4716">
        <v>33</v>
      </c>
      <c r="AA4716">
        <v>13</v>
      </c>
      <c r="AD4716">
        <v>6</v>
      </c>
      <c r="AE4716">
        <v>4715</v>
      </c>
      <c r="AF4716" s="16" t="s">
        <v>39</v>
      </c>
      <c r="AG4716" s="16"/>
      <c r="AH4716" s="16"/>
      <c r="AI4716" s="16" t="str">
        <f t="shared" si="292"/>
        <v>(9,5,2,20,16,93,13, null, 6, 'Chambers 2024 USA',2024, '2023-07-13','2023-07-13','".Carbon::now()."','".Carbon::now()."'),</v>
      </c>
      <c r="AJ4716" s="16" t="str">
        <f t="shared" si="293"/>
        <v>('".DB::select("SELECT id_status FROM `status` WHERE `element_type` = 'task' AND status_type = 'client' AND name ='CONFIRMED'")[0]-&gt;id_status."',4715,1),</v>
      </c>
      <c r="AK4716" s="16" t="str">
        <f t="shared" si="294"/>
        <v/>
      </c>
      <c r="AL4716" s="16" t="str">
        <f t="shared" si="295"/>
        <v/>
      </c>
    </row>
    <row r="4717" spans="1:38" x14ac:dyDescent="0.25">
      <c r="A4717" s="16" t="s">
        <v>1034</v>
      </c>
      <c r="B4717" s="16" t="s">
        <v>62</v>
      </c>
      <c r="C4717" s="16" t="s">
        <v>41</v>
      </c>
      <c r="D4717" s="16" t="s">
        <v>28</v>
      </c>
      <c r="E4717" s="16" t="s">
        <v>105</v>
      </c>
      <c r="F4717" s="16" t="s">
        <v>106</v>
      </c>
      <c r="G4717" s="16" t="s">
        <v>107</v>
      </c>
      <c r="H4717" s="16" t="s">
        <v>125</v>
      </c>
      <c r="I4717" s="16" t="s">
        <v>94</v>
      </c>
      <c r="J4717" s="16" t="s">
        <v>65</v>
      </c>
      <c r="M4717" s="16" t="s">
        <v>74</v>
      </c>
      <c r="N4717" s="7"/>
      <c r="O4717" s="9">
        <v>45176</v>
      </c>
      <c r="P4717" t="s">
        <v>1178</v>
      </c>
      <c r="Q4717">
        <v>1</v>
      </c>
      <c r="R4717">
        <v>144</v>
      </c>
      <c r="S4717">
        <v>5</v>
      </c>
      <c r="T4717" t="s">
        <v>2979</v>
      </c>
      <c r="U4717">
        <v>9</v>
      </c>
      <c r="V4717">
        <v>2</v>
      </c>
      <c r="W4717">
        <v>20</v>
      </c>
      <c r="X4717">
        <v>16</v>
      </c>
      <c r="Y4717">
        <v>272</v>
      </c>
      <c r="Z4717">
        <v>33</v>
      </c>
      <c r="AA4717">
        <v>30</v>
      </c>
      <c r="AD4717">
        <v>6</v>
      </c>
      <c r="AE4717">
        <v>4716</v>
      </c>
      <c r="AF4717" s="16" t="s">
        <v>39</v>
      </c>
      <c r="AG4717" s="16"/>
      <c r="AH4717" s="16"/>
      <c r="AI4717" s="16" t="str">
        <f t="shared" si="292"/>
        <v>(9,5,2,20,16,272,30, null, 6, 'Chambers 2024 USA',2024, '2023-09-07','2023-09-07','".Carbon::now()."','".Carbon::now()."'),</v>
      </c>
      <c r="AJ4717" s="16" t="str">
        <f t="shared" si="293"/>
        <v>('".DB::select("SELECT id_status FROM `status` WHERE `element_type` = 'task' AND status_type = 'client' AND name ='CONFIRMED'")[0]-&gt;id_status."',4716,1),</v>
      </c>
      <c r="AK4717" s="16" t="str">
        <f t="shared" si="294"/>
        <v/>
      </c>
      <c r="AL4717" s="16" t="str">
        <f t="shared" si="295"/>
        <v/>
      </c>
    </row>
    <row r="4718" spans="1:38" x14ac:dyDescent="0.25">
      <c r="A4718" s="16" t="s">
        <v>1034</v>
      </c>
      <c r="B4718" s="16" t="s">
        <v>62</v>
      </c>
      <c r="C4718" s="16" t="s">
        <v>41</v>
      </c>
      <c r="D4718" s="16" t="s">
        <v>28</v>
      </c>
      <c r="E4718" s="16" t="s">
        <v>105</v>
      </c>
      <c r="F4718" s="16" t="s">
        <v>106</v>
      </c>
      <c r="G4718" s="16" t="s">
        <v>107</v>
      </c>
      <c r="H4718" s="16" t="s">
        <v>117</v>
      </c>
      <c r="I4718" s="16" t="s">
        <v>94</v>
      </c>
      <c r="J4718" s="16" t="s">
        <v>65</v>
      </c>
      <c r="M4718" s="16" t="s">
        <v>74</v>
      </c>
      <c r="N4718" s="7"/>
      <c r="O4718" s="9">
        <v>45204</v>
      </c>
      <c r="P4718" t="s">
        <v>1229</v>
      </c>
      <c r="Q4718">
        <v>1</v>
      </c>
      <c r="R4718">
        <v>144</v>
      </c>
      <c r="S4718">
        <v>5</v>
      </c>
      <c r="T4718" t="s">
        <v>2979</v>
      </c>
      <c r="U4718">
        <v>9</v>
      </c>
      <c r="V4718">
        <v>2</v>
      </c>
      <c r="W4718">
        <v>20</v>
      </c>
      <c r="X4718">
        <v>16</v>
      </c>
      <c r="Y4718">
        <v>273</v>
      </c>
      <c r="Z4718">
        <v>33</v>
      </c>
      <c r="AA4718">
        <v>30</v>
      </c>
      <c r="AD4718">
        <v>6</v>
      </c>
      <c r="AE4718">
        <v>4717</v>
      </c>
      <c r="AF4718" s="16" t="s">
        <v>39</v>
      </c>
      <c r="AG4718" s="16"/>
      <c r="AH4718" s="16"/>
      <c r="AI4718" s="16" t="str">
        <f t="shared" si="292"/>
        <v>(9,5,2,20,16,273,30, null, 6, 'Chambers 2024 USA',2024, '2023-10-05','2023-10-05','".Carbon::now()."','".Carbon::now()."'),</v>
      </c>
      <c r="AJ4718" s="16" t="str">
        <f t="shared" si="293"/>
        <v>('".DB::select("SELECT id_status FROM `status` WHERE `element_type` = 'task' AND status_type = 'client' AND name ='CONFIRMED'")[0]-&gt;id_status."',4717,1),</v>
      </c>
      <c r="AK4718" s="16" t="str">
        <f t="shared" si="294"/>
        <v/>
      </c>
      <c r="AL4718" s="16" t="str">
        <f t="shared" si="295"/>
        <v/>
      </c>
    </row>
    <row r="4719" spans="1:38" x14ac:dyDescent="0.25">
      <c r="A4719" s="16" t="s">
        <v>1034</v>
      </c>
      <c r="B4719" s="16" t="s">
        <v>62</v>
      </c>
      <c r="C4719" s="16" t="s">
        <v>41</v>
      </c>
      <c r="D4719" s="16" t="s">
        <v>28</v>
      </c>
      <c r="E4719" s="16" t="s">
        <v>105</v>
      </c>
      <c r="F4719" s="16" t="s">
        <v>106</v>
      </c>
      <c r="G4719" s="16" t="s">
        <v>113</v>
      </c>
      <c r="H4719" s="16" t="s">
        <v>124</v>
      </c>
      <c r="I4719" s="16" t="s">
        <v>94</v>
      </c>
      <c r="J4719" s="16" t="s">
        <v>65</v>
      </c>
      <c r="M4719" s="16" t="s">
        <v>74</v>
      </c>
      <c r="N4719" s="7"/>
      <c r="O4719" s="9">
        <v>45204</v>
      </c>
      <c r="P4719" t="s">
        <v>1229</v>
      </c>
      <c r="Q4719">
        <v>1</v>
      </c>
      <c r="R4719">
        <v>144</v>
      </c>
      <c r="S4719">
        <v>5</v>
      </c>
      <c r="T4719" t="s">
        <v>2979</v>
      </c>
      <c r="U4719">
        <v>9</v>
      </c>
      <c r="V4719">
        <v>2</v>
      </c>
      <c r="W4719">
        <v>20</v>
      </c>
      <c r="X4719">
        <v>33</v>
      </c>
      <c r="Y4719">
        <v>269</v>
      </c>
      <c r="Z4719">
        <v>33</v>
      </c>
      <c r="AA4719">
        <v>30</v>
      </c>
      <c r="AD4719">
        <v>6</v>
      </c>
      <c r="AE4719">
        <v>4718</v>
      </c>
      <c r="AF4719" s="16" t="s">
        <v>39</v>
      </c>
      <c r="AG4719" s="16"/>
      <c r="AH4719" s="16"/>
      <c r="AI4719" s="16" t="str">
        <f t="shared" si="292"/>
        <v>(9,5,2,20,33,269,30, null, 6, 'Chambers 2024 USA',2024, '2023-10-05','2023-10-05','".Carbon::now()."','".Carbon::now()."'),</v>
      </c>
      <c r="AJ4719" s="16" t="str">
        <f t="shared" si="293"/>
        <v>('".DB::select("SELECT id_status FROM `status` WHERE `element_type` = 'task' AND status_type = 'client' AND name ='CONFIRMED'")[0]-&gt;id_status."',4718,1),</v>
      </c>
      <c r="AK4719" s="16" t="str">
        <f t="shared" si="294"/>
        <v/>
      </c>
      <c r="AL4719" s="16" t="str">
        <f t="shared" si="295"/>
        <v/>
      </c>
    </row>
    <row r="4720" spans="1:38" x14ac:dyDescent="0.25">
      <c r="A4720" s="16" t="s">
        <v>1034</v>
      </c>
      <c r="B4720" s="16" t="s">
        <v>62</v>
      </c>
      <c r="C4720" s="16" t="s">
        <v>41</v>
      </c>
      <c r="D4720" s="16" t="s">
        <v>28</v>
      </c>
      <c r="E4720" s="16" t="s">
        <v>105</v>
      </c>
      <c r="F4720" s="16" t="s">
        <v>106</v>
      </c>
      <c r="G4720" s="16" t="s">
        <v>113</v>
      </c>
      <c r="H4720" s="16" t="s">
        <v>125</v>
      </c>
      <c r="I4720" s="16" t="s">
        <v>94</v>
      </c>
      <c r="J4720" s="16" t="s">
        <v>65</v>
      </c>
      <c r="M4720" s="16" t="s">
        <v>74</v>
      </c>
      <c r="N4720" s="7"/>
      <c r="O4720" s="9">
        <v>45204</v>
      </c>
      <c r="P4720" t="s">
        <v>1229</v>
      </c>
      <c r="Q4720">
        <v>1</v>
      </c>
      <c r="R4720">
        <v>144</v>
      </c>
      <c r="S4720">
        <v>5</v>
      </c>
      <c r="T4720" t="s">
        <v>2979</v>
      </c>
      <c r="U4720">
        <v>9</v>
      </c>
      <c r="V4720">
        <v>2</v>
      </c>
      <c r="W4720">
        <v>20</v>
      </c>
      <c r="X4720">
        <v>33</v>
      </c>
      <c r="Y4720">
        <v>272</v>
      </c>
      <c r="Z4720">
        <v>33</v>
      </c>
      <c r="AA4720">
        <v>30</v>
      </c>
      <c r="AD4720">
        <v>6</v>
      </c>
      <c r="AE4720">
        <v>4719</v>
      </c>
      <c r="AF4720" s="16" t="s">
        <v>39</v>
      </c>
      <c r="AG4720" s="16"/>
      <c r="AH4720" s="16"/>
      <c r="AI4720" s="16" t="str">
        <f t="shared" si="292"/>
        <v>(9,5,2,20,33,272,30, null, 6, 'Chambers 2024 USA',2024, '2023-10-05','2023-10-05','".Carbon::now()."','".Carbon::now()."'),</v>
      </c>
      <c r="AJ4720" s="16" t="str">
        <f t="shared" si="293"/>
        <v>('".DB::select("SELECT id_status FROM `status` WHERE `element_type` = 'task' AND status_type = 'client' AND name ='CONFIRMED'")[0]-&gt;id_status."',4719,1),</v>
      </c>
      <c r="AK4720" s="16" t="str">
        <f t="shared" si="294"/>
        <v/>
      </c>
      <c r="AL4720" s="16" t="str">
        <f t="shared" si="295"/>
        <v/>
      </c>
    </row>
    <row r="4721" spans="1:38" x14ac:dyDescent="0.25">
      <c r="A4721" s="16" t="s">
        <v>1034</v>
      </c>
      <c r="B4721" s="16" t="s">
        <v>62</v>
      </c>
      <c r="C4721" s="16" t="s">
        <v>41</v>
      </c>
      <c r="D4721" s="16" t="s">
        <v>28</v>
      </c>
      <c r="E4721" s="16" t="s">
        <v>105</v>
      </c>
      <c r="F4721" s="16" t="s">
        <v>106</v>
      </c>
      <c r="G4721" s="16" t="s">
        <v>113</v>
      </c>
      <c r="H4721" s="16" t="s">
        <v>117</v>
      </c>
      <c r="I4721" s="16" t="s">
        <v>94</v>
      </c>
      <c r="J4721" s="16" t="s">
        <v>65</v>
      </c>
      <c r="M4721" s="16" t="s">
        <v>74</v>
      </c>
      <c r="N4721" s="7"/>
      <c r="O4721" s="9">
        <v>45176</v>
      </c>
      <c r="P4721" t="s">
        <v>1178</v>
      </c>
      <c r="Q4721">
        <v>1</v>
      </c>
      <c r="R4721">
        <v>144</v>
      </c>
      <c r="S4721">
        <v>5</v>
      </c>
      <c r="T4721" t="s">
        <v>2979</v>
      </c>
      <c r="U4721">
        <v>9</v>
      </c>
      <c r="V4721">
        <v>2</v>
      </c>
      <c r="W4721">
        <v>20</v>
      </c>
      <c r="X4721">
        <v>33</v>
      </c>
      <c r="Y4721">
        <v>273</v>
      </c>
      <c r="Z4721">
        <v>33</v>
      </c>
      <c r="AA4721">
        <v>30</v>
      </c>
      <c r="AD4721">
        <v>6</v>
      </c>
      <c r="AE4721">
        <v>4720</v>
      </c>
      <c r="AF4721" s="16" t="s">
        <v>39</v>
      </c>
      <c r="AG4721" s="16"/>
      <c r="AH4721" s="16"/>
      <c r="AI4721" s="16" t="str">
        <f t="shared" si="292"/>
        <v>(9,5,2,20,33,273,30, null, 6, 'Chambers 2024 USA',2024, '2023-09-07','2023-09-07','".Carbon::now()."','".Carbon::now()."'),</v>
      </c>
      <c r="AJ4721" s="16" t="str">
        <f t="shared" si="293"/>
        <v>('".DB::select("SELECT id_status FROM `status` WHERE `element_type` = 'task' AND status_type = 'client' AND name ='CONFIRMED'")[0]-&gt;id_status."',4720,1),</v>
      </c>
      <c r="AK4721" s="16" t="str">
        <f t="shared" si="294"/>
        <v/>
      </c>
      <c r="AL4721" s="16" t="str">
        <f t="shared" si="295"/>
        <v/>
      </c>
    </row>
    <row r="4722" spans="1:38" x14ac:dyDescent="0.25">
      <c r="A4722" s="16" t="s">
        <v>1034</v>
      </c>
      <c r="B4722" s="16" t="s">
        <v>26</v>
      </c>
      <c r="C4722" s="16" t="s">
        <v>41</v>
      </c>
      <c r="D4722" s="16" t="s">
        <v>28</v>
      </c>
      <c r="E4722" s="16" t="s">
        <v>105</v>
      </c>
      <c r="F4722" s="16" t="s">
        <v>106</v>
      </c>
      <c r="G4722" s="16" t="s">
        <v>123</v>
      </c>
      <c r="H4722" s="16" t="s">
        <v>64</v>
      </c>
      <c r="I4722" s="16" t="s">
        <v>94</v>
      </c>
      <c r="J4722" s="16" t="s">
        <v>65</v>
      </c>
      <c r="M4722" s="16" t="s">
        <v>74</v>
      </c>
      <c r="N4722" s="7"/>
      <c r="O4722" s="9">
        <v>45176</v>
      </c>
      <c r="P4722" t="s">
        <v>1178</v>
      </c>
      <c r="Q4722">
        <v>1</v>
      </c>
      <c r="R4722">
        <v>144</v>
      </c>
      <c r="S4722">
        <v>5</v>
      </c>
      <c r="T4722" t="s">
        <v>2979</v>
      </c>
      <c r="U4722">
        <v>9</v>
      </c>
      <c r="V4722">
        <v>2</v>
      </c>
      <c r="W4722">
        <v>20</v>
      </c>
      <c r="X4722">
        <v>75</v>
      </c>
      <c r="Y4722">
        <v>93</v>
      </c>
      <c r="Z4722">
        <v>33</v>
      </c>
      <c r="AA4722">
        <v>30</v>
      </c>
      <c r="AD4722">
        <v>6</v>
      </c>
      <c r="AE4722">
        <v>4721</v>
      </c>
      <c r="AF4722" s="16" t="s">
        <v>39</v>
      </c>
      <c r="AG4722" s="16"/>
      <c r="AH4722" s="16"/>
      <c r="AI4722" s="16" t="str">
        <f t="shared" si="292"/>
        <v>(9,5,2,20,75,93,30, null, 6, 'Chambers 2024 USA',2024, '2023-09-07','2023-09-07','".Carbon::now()."','".Carbon::now()."'),</v>
      </c>
      <c r="AJ4722" s="16" t="str">
        <f t="shared" si="293"/>
        <v>('".DB::select("SELECT id_status FROM `status` WHERE `element_type` = 'task' AND status_type = 'client' AND name ='CONFIRMED'")[0]-&gt;id_status."',4721,1),</v>
      </c>
      <c r="AK4722" s="16" t="str">
        <f t="shared" si="294"/>
        <v/>
      </c>
      <c r="AL4722" s="16" t="str">
        <f t="shared" si="295"/>
        <v/>
      </c>
    </row>
    <row r="4723" spans="1:38" x14ac:dyDescent="0.25">
      <c r="A4723" s="16" t="s">
        <v>1034</v>
      </c>
      <c r="B4723" s="16" t="s">
        <v>26</v>
      </c>
      <c r="C4723" s="16" t="s">
        <v>41</v>
      </c>
      <c r="D4723" s="16" t="s">
        <v>28</v>
      </c>
      <c r="E4723" s="16" t="s">
        <v>105</v>
      </c>
      <c r="F4723" s="16" t="s">
        <v>106</v>
      </c>
      <c r="G4723" s="16" t="s">
        <v>133</v>
      </c>
      <c r="H4723" s="16" t="s">
        <v>64</v>
      </c>
      <c r="I4723" s="16" t="s">
        <v>94</v>
      </c>
      <c r="J4723" s="16" t="s">
        <v>218</v>
      </c>
      <c r="M4723" s="16"/>
      <c r="N4723" s="7"/>
      <c r="O4723" s="9">
        <v>45120</v>
      </c>
      <c r="P4723" t="s">
        <v>1221</v>
      </c>
      <c r="Q4723">
        <v>1</v>
      </c>
      <c r="R4723">
        <v>144</v>
      </c>
      <c r="S4723">
        <v>5</v>
      </c>
      <c r="T4723" t="s">
        <v>2979</v>
      </c>
      <c r="U4723">
        <v>9</v>
      </c>
      <c r="V4723">
        <v>2</v>
      </c>
      <c r="W4723">
        <v>20</v>
      </c>
      <c r="X4723">
        <v>109</v>
      </c>
      <c r="Y4723">
        <v>93</v>
      </c>
      <c r="Z4723">
        <v>33</v>
      </c>
      <c r="AA4723">
        <v>13</v>
      </c>
      <c r="AE4723">
        <v>4722</v>
      </c>
      <c r="AF4723" s="16" t="s">
        <v>24</v>
      </c>
      <c r="AG4723" s="16"/>
      <c r="AH4723" s="16"/>
      <c r="AI4723" s="16" t="str">
        <f t="shared" si="292"/>
        <v>(9,5,2,20,109,93,13, null, null, 'Chambers 2024 USA',2024, '2023-07-13','2023-07-13','".Carbon::now()."','".Carbon::now()."'),</v>
      </c>
      <c r="AJ4723" s="16" t="str">
        <f t="shared" si="293"/>
        <v>('".DB::select("SELECT id_status FROM `status` WHERE `element_type` = 'task' AND status_type = 'client' AND name ='CANCELLED'")[0]-&gt;id_status."',4722,1),</v>
      </c>
      <c r="AK4723" s="16" t="str">
        <f t="shared" si="294"/>
        <v/>
      </c>
      <c r="AL4723" s="16" t="str">
        <f t="shared" si="295"/>
        <v/>
      </c>
    </row>
    <row r="4724" spans="1:38" x14ac:dyDescent="0.25">
      <c r="A4724" s="16" t="s">
        <v>1034</v>
      </c>
      <c r="B4724" s="16" t="s">
        <v>26</v>
      </c>
      <c r="C4724" s="16" t="s">
        <v>41</v>
      </c>
      <c r="D4724" s="16" t="s">
        <v>28</v>
      </c>
      <c r="E4724" s="16" t="s">
        <v>105</v>
      </c>
      <c r="F4724" s="16" t="s">
        <v>106</v>
      </c>
      <c r="G4724" s="16" t="s">
        <v>134</v>
      </c>
      <c r="H4724" s="16" t="s">
        <v>64</v>
      </c>
      <c r="I4724" s="16" t="s">
        <v>94</v>
      </c>
      <c r="J4724" s="16" t="s">
        <v>65</v>
      </c>
      <c r="M4724" s="16" t="s">
        <v>74</v>
      </c>
      <c r="N4724" s="7"/>
      <c r="O4724" s="9">
        <v>45267</v>
      </c>
      <c r="P4724" t="s">
        <v>3102</v>
      </c>
      <c r="Q4724">
        <v>1</v>
      </c>
      <c r="R4724">
        <v>144</v>
      </c>
      <c r="S4724">
        <v>5</v>
      </c>
      <c r="T4724" t="s">
        <v>2979</v>
      </c>
      <c r="U4724">
        <v>9</v>
      </c>
      <c r="V4724">
        <v>2</v>
      </c>
      <c r="W4724">
        <v>20</v>
      </c>
      <c r="X4724">
        <v>117</v>
      </c>
      <c r="Y4724">
        <v>93</v>
      </c>
      <c r="Z4724">
        <v>33</v>
      </c>
      <c r="AA4724">
        <v>30</v>
      </c>
      <c r="AD4724">
        <v>6</v>
      </c>
      <c r="AE4724">
        <v>4723</v>
      </c>
      <c r="AF4724" s="16" t="s">
        <v>39</v>
      </c>
      <c r="AG4724" s="16"/>
      <c r="AH4724" s="16"/>
      <c r="AI4724" s="16" t="str">
        <f t="shared" si="292"/>
        <v>(9,5,2,20,117,93,30, null, 6, 'Chambers 2024 USA',2024, '2023-12-07','2023-12-07','".Carbon::now()."','".Carbon::now()."'),</v>
      </c>
      <c r="AJ4724" s="16" t="str">
        <f t="shared" si="293"/>
        <v>('".DB::select("SELECT id_status FROM `status` WHERE `element_type` = 'task' AND status_type = 'client' AND name ='CONFIRMED'")[0]-&gt;id_status."',4723,1),</v>
      </c>
      <c r="AK4724" s="16" t="str">
        <f t="shared" si="294"/>
        <v/>
      </c>
      <c r="AL4724" s="16" t="str">
        <f t="shared" si="295"/>
        <v/>
      </c>
    </row>
    <row r="4725" spans="1:38" x14ac:dyDescent="0.25">
      <c r="A4725" s="16" t="s">
        <v>1034</v>
      </c>
      <c r="B4725" s="16" t="s">
        <v>62</v>
      </c>
      <c r="C4725" s="16" t="s">
        <v>41</v>
      </c>
      <c r="D4725" s="16" t="s">
        <v>28</v>
      </c>
      <c r="E4725" s="16" t="s">
        <v>105</v>
      </c>
      <c r="F4725" s="16" t="s">
        <v>106</v>
      </c>
      <c r="G4725" s="16" t="s">
        <v>134</v>
      </c>
      <c r="H4725" s="16" t="s">
        <v>138</v>
      </c>
      <c r="I4725" s="16" t="s">
        <v>94</v>
      </c>
      <c r="J4725" s="16" t="s">
        <v>218</v>
      </c>
      <c r="M4725" s="16" t="s">
        <v>74</v>
      </c>
      <c r="N4725" s="7"/>
      <c r="O4725" s="9">
        <v>45120</v>
      </c>
      <c r="P4725" t="s">
        <v>1221</v>
      </c>
      <c r="Q4725">
        <v>1</v>
      </c>
      <c r="R4725">
        <v>144</v>
      </c>
      <c r="S4725">
        <v>5</v>
      </c>
      <c r="T4725" t="s">
        <v>2979</v>
      </c>
      <c r="U4725">
        <v>9</v>
      </c>
      <c r="V4725">
        <v>2</v>
      </c>
      <c r="W4725">
        <v>20</v>
      </c>
      <c r="X4725">
        <v>117</v>
      </c>
      <c r="Y4725">
        <v>238</v>
      </c>
      <c r="Z4725">
        <v>33</v>
      </c>
      <c r="AA4725">
        <v>13</v>
      </c>
      <c r="AD4725">
        <v>6</v>
      </c>
      <c r="AE4725">
        <v>4724</v>
      </c>
      <c r="AF4725" s="16" t="s">
        <v>39</v>
      </c>
      <c r="AG4725" s="16"/>
      <c r="AH4725" s="16"/>
      <c r="AI4725" s="16" t="str">
        <f t="shared" si="292"/>
        <v>(9,5,2,20,117,238,13, null, 6, 'Chambers 2024 USA',2024, '2023-07-13','2023-07-13','".Carbon::now()."','".Carbon::now()."'),</v>
      </c>
      <c r="AJ4725" s="16" t="str">
        <f t="shared" si="293"/>
        <v>('".DB::select("SELECT id_status FROM `status` WHERE `element_type` = 'task' AND status_type = 'client' AND name ='CONFIRMED'")[0]-&gt;id_status."',4724,1),</v>
      </c>
      <c r="AK4725" s="16" t="str">
        <f t="shared" si="294"/>
        <v/>
      </c>
      <c r="AL4725" s="16" t="str">
        <f t="shared" si="295"/>
        <v/>
      </c>
    </row>
    <row r="4726" spans="1:38" x14ac:dyDescent="0.25">
      <c r="A4726" s="16" t="s">
        <v>1034</v>
      </c>
      <c r="B4726" s="16" t="s">
        <v>62</v>
      </c>
      <c r="C4726" s="16" t="s">
        <v>41</v>
      </c>
      <c r="D4726" s="16" t="s">
        <v>28</v>
      </c>
      <c r="E4726" s="16" t="s">
        <v>105</v>
      </c>
      <c r="F4726" s="16" t="s">
        <v>106</v>
      </c>
      <c r="G4726" s="16" t="s">
        <v>134</v>
      </c>
      <c r="H4726" s="16" t="s">
        <v>139</v>
      </c>
      <c r="I4726" s="16" t="s">
        <v>94</v>
      </c>
      <c r="J4726" s="16" t="s">
        <v>218</v>
      </c>
      <c r="M4726" s="16"/>
      <c r="N4726" s="7"/>
      <c r="O4726" s="9">
        <v>45120</v>
      </c>
      <c r="P4726" t="s">
        <v>1221</v>
      </c>
      <c r="Q4726">
        <v>1</v>
      </c>
      <c r="R4726">
        <v>144</v>
      </c>
      <c r="S4726">
        <v>5</v>
      </c>
      <c r="T4726" t="s">
        <v>2979</v>
      </c>
      <c r="U4726">
        <v>9</v>
      </c>
      <c r="V4726">
        <v>2</v>
      </c>
      <c r="W4726">
        <v>20</v>
      </c>
      <c r="X4726">
        <v>117</v>
      </c>
      <c r="Y4726">
        <v>239</v>
      </c>
      <c r="Z4726">
        <v>33</v>
      </c>
      <c r="AA4726">
        <v>13</v>
      </c>
      <c r="AE4726">
        <v>4725</v>
      </c>
      <c r="AF4726" s="16" t="s">
        <v>24</v>
      </c>
      <c r="AG4726" s="16"/>
      <c r="AH4726" s="16"/>
      <c r="AI4726" s="16" t="str">
        <f t="shared" si="292"/>
        <v>(9,5,2,20,117,239,13, null, null, 'Chambers 2024 USA',2024, '2023-07-13','2023-07-13','".Carbon::now()."','".Carbon::now()."'),</v>
      </c>
      <c r="AJ4726" s="16" t="str">
        <f t="shared" si="293"/>
        <v>('".DB::select("SELECT id_status FROM `status` WHERE `element_type` = 'task' AND status_type = 'client' AND name ='CANCELLED'")[0]-&gt;id_status."',4725,1),</v>
      </c>
      <c r="AK4726" s="16" t="str">
        <f t="shared" si="294"/>
        <v/>
      </c>
      <c r="AL4726" s="16" t="str">
        <f t="shared" si="295"/>
        <v/>
      </c>
    </row>
    <row r="4727" spans="1:38" x14ac:dyDescent="0.25">
      <c r="A4727" s="16" t="s">
        <v>1034</v>
      </c>
      <c r="B4727" s="16" t="s">
        <v>3139</v>
      </c>
      <c r="C4727" s="16" t="s">
        <v>27</v>
      </c>
      <c r="D4727" s="16" t="s">
        <v>28</v>
      </c>
      <c r="E4727" s="16" t="s">
        <v>192</v>
      </c>
      <c r="F4727" s="16" t="s">
        <v>155</v>
      </c>
      <c r="G4727" s="16" t="s">
        <v>262</v>
      </c>
      <c r="H4727" s="16" t="s">
        <v>4723</v>
      </c>
      <c r="I4727" s="16" t="s">
        <v>94</v>
      </c>
      <c r="J4727" s="16" t="s">
        <v>109</v>
      </c>
      <c r="M4727" s="16" t="s">
        <v>96</v>
      </c>
      <c r="N4727" s="7">
        <v>45089</v>
      </c>
      <c r="O4727" s="9">
        <v>45089</v>
      </c>
      <c r="P4727" t="s">
        <v>1195</v>
      </c>
      <c r="Q4727">
        <v>1</v>
      </c>
      <c r="R4727">
        <v>144</v>
      </c>
      <c r="S4727">
        <v>5</v>
      </c>
      <c r="T4727" t="s">
        <v>2979</v>
      </c>
      <c r="U4727">
        <v>9</v>
      </c>
      <c r="V4727">
        <v>14</v>
      </c>
      <c r="W4727">
        <v>52</v>
      </c>
      <c r="X4727">
        <v>28</v>
      </c>
      <c r="Y4727">
        <v>538</v>
      </c>
      <c r="Z4727">
        <v>33</v>
      </c>
      <c r="AA4727">
        <v>3</v>
      </c>
      <c r="AD4727">
        <v>18</v>
      </c>
      <c r="AE4727">
        <v>4726</v>
      </c>
      <c r="AF4727" s="16" t="s">
        <v>39</v>
      </c>
      <c r="AG4727" s="16"/>
      <c r="AH4727" s="16"/>
      <c r="AI4727" s="16" t="str">
        <f t="shared" si="292"/>
        <v>(9,5,14,52,28,538,3, null, 18, 'L500 2024 Asia-Pacific',2024, '2023-06-12','2023-06-12','".Carbon::now()."','".Carbon::now()."'),</v>
      </c>
      <c r="AJ4727" s="16" t="str">
        <f t="shared" si="293"/>
        <v>('".DB::select("SELECT id_status FROM `status` WHERE `element_type` = 'task' AND status_type = 'client' AND name ='CONFIRMED'")[0]-&gt;id_status."',4726,1),</v>
      </c>
      <c r="AK4727" s="16" t="str">
        <f t="shared" si="294"/>
        <v/>
      </c>
      <c r="AL4727" s="16" t="str">
        <f t="shared" si="295"/>
        <v/>
      </c>
    </row>
    <row r="4728" spans="1:38" x14ac:dyDescent="0.25">
      <c r="A4728" s="16" t="s">
        <v>1034</v>
      </c>
      <c r="B4728" s="16" t="s">
        <v>3139</v>
      </c>
      <c r="C4728" s="16" t="s">
        <v>27</v>
      </c>
      <c r="D4728" s="16" t="s">
        <v>28</v>
      </c>
      <c r="E4728" s="16" t="s">
        <v>192</v>
      </c>
      <c r="F4728" s="16" t="s">
        <v>155</v>
      </c>
      <c r="G4728" s="16" t="s">
        <v>262</v>
      </c>
      <c r="H4728" s="16" t="s">
        <v>1035</v>
      </c>
      <c r="I4728" s="16" t="s">
        <v>94</v>
      </c>
      <c r="J4728" s="16" t="s">
        <v>109</v>
      </c>
      <c r="M4728" s="16" t="s">
        <v>96</v>
      </c>
      <c r="N4728" s="7">
        <v>45089</v>
      </c>
      <c r="O4728" s="9">
        <v>45089</v>
      </c>
      <c r="P4728" t="s">
        <v>1195</v>
      </c>
      <c r="Q4728">
        <v>1</v>
      </c>
      <c r="R4728">
        <v>144</v>
      </c>
      <c r="S4728">
        <v>5</v>
      </c>
      <c r="T4728" t="s">
        <v>2979</v>
      </c>
      <c r="U4728">
        <v>9</v>
      </c>
      <c r="V4728">
        <v>14</v>
      </c>
      <c r="W4728">
        <v>52</v>
      </c>
      <c r="X4728">
        <v>28</v>
      </c>
      <c r="Y4728">
        <v>579</v>
      </c>
      <c r="Z4728">
        <v>33</v>
      </c>
      <c r="AA4728">
        <v>3</v>
      </c>
      <c r="AD4728">
        <v>18</v>
      </c>
      <c r="AE4728">
        <v>4727</v>
      </c>
      <c r="AF4728" s="16" t="s">
        <v>39</v>
      </c>
      <c r="AG4728" s="16"/>
      <c r="AH4728" s="16"/>
      <c r="AI4728" s="16" t="str">
        <f t="shared" si="292"/>
        <v>(9,5,14,52,28,579,3, null, 18, 'L500 2024 Asia-Pacific',2024, '2023-06-12','2023-06-12','".Carbon::now()."','".Carbon::now()."'),</v>
      </c>
      <c r="AJ4728" s="16" t="str">
        <f t="shared" si="293"/>
        <v>('".DB::select("SELECT id_status FROM `status` WHERE `element_type` = 'task' AND status_type = 'client' AND name ='CONFIRMED'")[0]-&gt;id_status."',4727,1),</v>
      </c>
      <c r="AK4728" s="16" t="str">
        <f t="shared" si="294"/>
        <v/>
      </c>
      <c r="AL4728" s="16" t="str">
        <f t="shared" si="295"/>
        <v/>
      </c>
    </row>
    <row r="4729" spans="1:38" x14ac:dyDescent="0.25">
      <c r="A4729" s="16" t="s">
        <v>1034</v>
      </c>
      <c r="B4729" s="16" t="s">
        <v>3139</v>
      </c>
      <c r="C4729" s="16" t="s">
        <v>27</v>
      </c>
      <c r="D4729" s="16" t="s">
        <v>28</v>
      </c>
      <c r="E4729" s="16" t="s">
        <v>192</v>
      </c>
      <c r="F4729" s="16" t="s">
        <v>155</v>
      </c>
      <c r="G4729" s="16" t="s">
        <v>262</v>
      </c>
      <c r="H4729" s="16" t="s">
        <v>4378</v>
      </c>
      <c r="I4729" s="16" t="s">
        <v>94</v>
      </c>
      <c r="J4729" s="16" t="s">
        <v>109</v>
      </c>
      <c r="M4729" s="16" t="s">
        <v>96</v>
      </c>
      <c r="N4729" s="7">
        <v>45089</v>
      </c>
      <c r="O4729" s="9">
        <v>45089</v>
      </c>
      <c r="P4729" t="s">
        <v>1195</v>
      </c>
      <c r="Q4729">
        <v>1</v>
      </c>
      <c r="R4729">
        <v>144</v>
      </c>
      <c r="S4729">
        <v>5</v>
      </c>
      <c r="T4729" t="s">
        <v>2979</v>
      </c>
      <c r="U4729">
        <v>9</v>
      </c>
      <c r="V4729">
        <v>14</v>
      </c>
      <c r="W4729">
        <v>52</v>
      </c>
      <c r="X4729">
        <v>28</v>
      </c>
      <c r="Y4729">
        <v>607</v>
      </c>
      <c r="Z4729">
        <v>33</v>
      </c>
      <c r="AA4729">
        <v>3</v>
      </c>
      <c r="AD4729">
        <v>18</v>
      </c>
      <c r="AE4729">
        <v>4728</v>
      </c>
      <c r="AF4729" s="16" t="s">
        <v>39</v>
      </c>
      <c r="AG4729" s="16"/>
      <c r="AH4729" s="16"/>
      <c r="AI4729" s="16" t="str">
        <f t="shared" si="292"/>
        <v>(9,5,14,52,28,607,3, null, 18, 'L500 2024 Asia-Pacific',2024, '2023-06-12','2023-06-12','".Carbon::now()."','".Carbon::now()."'),</v>
      </c>
      <c r="AJ4729" s="16" t="str">
        <f t="shared" si="293"/>
        <v>('".DB::select("SELECT id_status FROM `status` WHERE `element_type` = 'task' AND status_type = 'client' AND name ='CONFIRMED'")[0]-&gt;id_status."',4728,1),</v>
      </c>
      <c r="AK4729" s="16" t="str">
        <f t="shared" si="294"/>
        <v/>
      </c>
      <c r="AL4729" s="16" t="str">
        <f t="shared" si="295"/>
        <v/>
      </c>
    </row>
    <row r="4730" spans="1:38" x14ac:dyDescent="0.25">
      <c r="A4730" s="16" t="s">
        <v>1034</v>
      </c>
      <c r="B4730" s="16" t="s">
        <v>3139</v>
      </c>
      <c r="C4730" s="16" t="s">
        <v>27</v>
      </c>
      <c r="D4730" s="16" t="s">
        <v>28</v>
      </c>
      <c r="E4730" s="16" t="s">
        <v>192</v>
      </c>
      <c r="F4730" s="16" t="s">
        <v>155</v>
      </c>
      <c r="G4730" s="16" t="s">
        <v>262</v>
      </c>
      <c r="H4730" s="16" t="s">
        <v>1036</v>
      </c>
      <c r="I4730" s="16" t="s">
        <v>94</v>
      </c>
      <c r="J4730" s="16" t="s">
        <v>109</v>
      </c>
      <c r="M4730" s="16" t="s">
        <v>96</v>
      </c>
      <c r="N4730" s="7">
        <v>45089</v>
      </c>
      <c r="O4730" s="9">
        <v>45089</v>
      </c>
      <c r="P4730" t="s">
        <v>1195</v>
      </c>
      <c r="Q4730">
        <v>1</v>
      </c>
      <c r="R4730">
        <v>144</v>
      </c>
      <c r="S4730">
        <v>5</v>
      </c>
      <c r="T4730" t="s">
        <v>2979</v>
      </c>
      <c r="U4730">
        <v>9</v>
      </c>
      <c r="V4730">
        <v>14</v>
      </c>
      <c r="W4730">
        <v>52</v>
      </c>
      <c r="X4730">
        <v>28</v>
      </c>
      <c r="Y4730">
        <v>746</v>
      </c>
      <c r="Z4730">
        <v>33</v>
      </c>
      <c r="AA4730">
        <v>3</v>
      </c>
      <c r="AD4730">
        <v>18</v>
      </c>
      <c r="AE4730">
        <v>4729</v>
      </c>
      <c r="AF4730" s="16" t="s">
        <v>39</v>
      </c>
      <c r="AG4730" s="16"/>
      <c r="AH4730" s="16"/>
      <c r="AI4730" s="16" t="str">
        <f t="shared" si="292"/>
        <v>(9,5,14,52,28,746,3, null, 18, 'L500 2024 Asia-Pacific',2024, '2023-06-12','2023-06-12','".Carbon::now()."','".Carbon::now()."'),</v>
      </c>
      <c r="AJ4730" s="16" t="str">
        <f t="shared" si="293"/>
        <v>('".DB::select("SELECT id_status FROM `status` WHERE `element_type` = 'task' AND status_type = 'client' AND name ='CONFIRMED'")[0]-&gt;id_status."',4729,1),</v>
      </c>
      <c r="AK4730" s="16" t="str">
        <f t="shared" si="294"/>
        <v/>
      </c>
      <c r="AL4730" s="16" t="str">
        <f t="shared" si="295"/>
        <v/>
      </c>
    </row>
    <row r="4731" spans="1:38" x14ac:dyDescent="0.25">
      <c r="A4731" s="16" t="s">
        <v>1034</v>
      </c>
      <c r="B4731" s="16" t="s">
        <v>3139</v>
      </c>
      <c r="C4731" s="16" t="s">
        <v>27</v>
      </c>
      <c r="D4731" s="16" t="s">
        <v>28</v>
      </c>
      <c r="E4731" s="16" t="s">
        <v>192</v>
      </c>
      <c r="F4731" s="16" t="s">
        <v>155</v>
      </c>
      <c r="G4731" s="16" t="s">
        <v>262</v>
      </c>
      <c r="H4731" s="16" t="s">
        <v>1037</v>
      </c>
      <c r="I4731" s="16" t="s">
        <v>94</v>
      </c>
      <c r="J4731" s="16" t="s">
        <v>109</v>
      </c>
      <c r="M4731" s="16" t="s">
        <v>96</v>
      </c>
      <c r="N4731" s="7">
        <v>45089</v>
      </c>
      <c r="O4731" s="9">
        <v>45089</v>
      </c>
      <c r="P4731" t="s">
        <v>1195</v>
      </c>
      <c r="Q4731">
        <v>1</v>
      </c>
      <c r="R4731">
        <v>144</v>
      </c>
      <c r="S4731">
        <v>5</v>
      </c>
      <c r="T4731" t="s">
        <v>2979</v>
      </c>
      <c r="U4731">
        <v>9</v>
      </c>
      <c r="V4731">
        <v>14</v>
      </c>
      <c r="W4731">
        <v>52</v>
      </c>
      <c r="X4731">
        <v>28</v>
      </c>
      <c r="Y4731">
        <v>800</v>
      </c>
      <c r="Z4731">
        <v>33</v>
      </c>
      <c r="AA4731">
        <v>3</v>
      </c>
      <c r="AD4731">
        <v>18</v>
      </c>
      <c r="AE4731">
        <v>4730</v>
      </c>
      <c r="AF4731" s="16" t="s">
        <v>39</v>
      </c>
      <c r="AG4731" s="16"/>
      <c r="AH4731" s="16"/>
      <c r="AI4731" s="16" t="str">
        <f t="shared" si="292"/>
        <v>(9,5,14,52,28,800,3, null, 18, 'L500 2024 Asia-Pacific',2024, '2023-06-12','2023-06-12','".Carbon::now()."','".Carbon::now()."'),</v>
      </c>
      <c r="AJ4731" s="16" t="str">
        <f t="shared" si="293"/>
        <v>('".DB::select("SELECT id_status FROM `status` WHERE `element_type` = 'task' AND status_type = 'client' AND name ='CONFIRMED'")[0]-&gt;id_status."',4730,1),</v>
      </c>
      <c r="AK4731" s="16" t="str">
        <f t="shared" si="294"/>
        <v/>
      </c>
      <c r="AL4731" s="16" t="str">
        <f t="shared" si="295"/>
        <v/>
      </c>
    </row>
    <row r="4732" spans="1:38" x14ac:dyDescent="0.25">
      <c r="A4732" s="16" t="s">
        <v>1034</v>
      </c>
      <c r="B4732" s="16" t="s">
        <v>26</v>
      </c>
      <c r="C4732" s="16" t="s">
        <v>27</v>
      </c>
      <c r="D4732" s="16" t="s">
        <v>28</v>
      </c>
      <c r="E4732" s="16" t="s">
        <v>192</v>
      </c>
      <c r="F4732" s="16" t="s">
        <v>155</v>
      </c>
      <c r="G4732" s="16" t="s">
        <v>262</v>
      </c>
      <c r="H4732" s="16" t="s">
        <v>1017</v>
      </c>
      <c r="I4732" s="16" t="s">
        <v>94</v>
      </c>
      <c r="J4732" s="16" t="s">
        <v>109</v>
      </c>
      <c r="M4732" s="16"/>
      <c r="N4732" s="7">
        <v>45089</v>
      </c>
      <c r="O4732" s="9">
        <v>45089</v>
      </c>
      <c r="P4732" t="s">
        <v>1195</v>
      </c>
      <c r="Q4732">
        <v>1</v>
      </c>
      <c r="R4732">
        <v>144</v>
      </c>
      <c r="S4732">
        <v>5</v>
      </c>
      <c r="T4732" t="s">
        <v>2979</v>
      </c>
      <c r="U4732">
        <v>9</v>
      </c>
      <c r="V4732">
        <v>14</v>
      </c>
      <c r="W4732">
        <v>52</v>
      </c>
      <c r="X4732">
        <v>28</v>
      </c>
      <c r="Y4732">
        <v>816</v>
      </c>
      <c r="Z4732">
        <v>33</v>
      </c>
      <c r="AA4732">
        <v>3</v>
      </c>
      <c r="AE4732">
        <v>4731</v>
      </c>
      <c r="AF4732" s="16" t="s">
        <v>24</v>
      </c>
      <c r="AG4732" s="16"/>
      <c r="AH4732" s="16"/>
      <c r="AI4732" s="16" t="str">
        <f t="shared" si="292"/>
        <v>(9,5,14,52,28,816,3, null, null, 'L500 2024 Asia-Pacific',2024, '2023-06-12','2023-06-12','".Carbon::now()."','".Carbon::now()."'),</v>
      </c>
      <c r="AJ4732" s="16" t="str">
        <f t="shared" si="293"/>
        <v>('".DB::select("SELECT id_status FROM `status` WHERE `element_type` = 'task' AND status_type = 'client' AND name ='CANCELLED'")[0]-&gt;id_status."',4731,1),</v>
      </c>
      <c r="AK4732" s="16" t="str">
        <f t="shared" si="294"/>
        <v/>
      </c>
      <c r="AL4732" s="16" t="str">
        <f t="shared" si="295"/>
        <v/>
      </c>
    </row>
    <row r="4733" spans="1:38" x14ac:dyDescent="0.25">
      <c r="A4733" s="16" t="s">
        <v>1034</v>
      </c>
      <c r="B4733" s="16" t="s">
        <v>3139</v>
      </c>
      <c r="C4733" s="16" t="s">
        <v>27</v>
      </c>
      <c r="D4733" s="16" t="s">
        <v>28</v>
      </c>
      <c r="E4733" s="16" t="s">
        <v>192</v>
      </c>
      <c r="F4733" s="16" t="s">
        <v>155</v>
      </c>
      <c r="G4733" s="16" t="s">
        <v>262</v>
      </c>
      <c r="H4733" s="16" t="s">
        <v>1018</v>
      </c>
      <c r="I4733" s="16" t="s">
        <v>94</v>
      </c>
      <c r="J4733" s="16" t="s">
        <v>109</v>
      </c>
      <c r="M4733" s="16" t="s">
        <v>96</v>
      </c>
      <c r="N4733" s="7">
        <v>45089</v>
      </c>
      <c r="O4733" s="9">
        <v>45089</v>
      </c>
      <c r="P4733" t="s">
        <v>1195</v>
      </c>
      <c r="Q4733">
        <v>1</v>
      </c>
      <c r="R4733">
        <v>144</v>
      </c>
      <c r="S4733">
        <v>5</v>
      </c>
      <c r="T4733" t="s">
        <v>2979</v>
      </c>
      <c r="U4733">
        <v>9</v>
      </c>
      <c r="V4733">
        <v>14</v>
      </c>
      <c r="W4733">
        <v>52</v>
      </c>
      <c r="X4733">
        <v>28</v>
      </c>
      <c r="Y4733">
        <v>840</v>
      </c>
      <c r="Z4733">
        <v>33</v>
      </c>
      <c r="AA4733">
        <v>3</v>
      </c>
      <c r="AD4733">
        <v>18</v>
      </c>
      <c r="AE4733">
        <v>4732</v>
      </c>
      <c r="AF4733" s="16" t="s">
        <v>39</v>
      </c>
      <c r="AG4733" s="16"/>
      <c r="AH4733" s="16"/>
      <c r="AI4733" s="16" t="str">
        <f t="shared" si="292"/>
        <v>(9,5,14,52,28,840,3, null, 18, 'L500 2024 Asia-Pacific',2024, '2023-06-12','2023-06-12','".Carbon::now()."','".Carbon::now()."'),</v>
      </c>
      <c r="AJ4733" s="16" t="str">
        <f t="shared" si="293"/>
        <v>('".DB::select("SELECT id_status FROM `status` WHERE `element_type` = 'task' AND status_type = 'client' AND name ='CONFIRMED'")[0]-&gt;id_status."',4732,1),</v>
      </c>
      <c r="AK4733" s="16" t="str">
        <f t="shared" si="294"/>
        <v/>
      </c>
      <c r="AL4733" s="16" t="str">
        <f t="shared" si="295"/>
        <v/>
      </c>
    </row>
    <row r="4734" spans="1:38" x14ac:dyDescent="0.25">
      <c r="A4734" s="16" t="s">
        <v>1034</v>
      </c>
      <c r="B4734" s="16" t="s">
        <v>3139</v>
      </c>
      <c r="C4734" s="16" t="s">
        <v>27</v>
      </c>
      <c r="D4734" s="16" t="s">
        <v>28</v>
      </c>
      <c r="E4734" s="16" t="s">
        <v>192</v>
      </c>
      <c r="F4734" s="16" t="s">
        <v>155</v>
      </c>
      <c r="G4734" s="16" t="s">
        <v>925</v>
      </c>
      <c r="H4734" s="16" t="s">
        <v>338</v>
      </c>
      <c r="I4734" s="16" t="s">
        <v>94</v>
      </c>
      <c r="J4734" s="16" t="s">
        <v>109</v>
      </c>
      <c r="M4734" s="16" t="s">
        <v>96</v>
      </c>
      <c r="N4734" s="7">
        <v>45089</v>
      </c>
      <c r="O4734" s="9">
        <v>45089</v>
      </c>
      <c r="P4734" t="s">
        <v>1195</v>
      </c>
      <c r="Q4734">
        <v>1</v>
      </c>
      <c r="R4734">
        <v>144</v>
      </c>
      <c r="S4734">
        <v>5</v>
      </c>
      <c r="T4734" t="s">
        <v>2979</v>
      </c>
      <c r="U4734">
        <v>9</v>
      </c>
      <c r="V4734">
        <v>14</v>
      </c>
      <c r="W4734">
        <v>52</v>
      </c>
      <c r="X4734">
        <v>52</v>
      </c>
      <c r="Y4734">
        <v>532</v>
      </c>
      <c r="Z4734">
        <v>33</v>
      </c>
      <c r="AA4734">
        <v>3</v>
      </c>
      <c r="AD4734">
        <v>18</v>
      </c>
      <c r="AE4734">
        <v>4733</v>
      </c>
      <c r="AF4734" s="16" t="s">
        <v>39</v>
      </c>
      <c r="AG4734" s="16"/>
      <c r="AH4734" s="16"/>
      <c r="AI4734" s="16" t="str">
        <f t="shared" si="292"/>
        <v>(9,5,14,52,52,532,3, null, 18, 'L500 2024 Asia-Pacific',2024, '2023-06-12','2023-06-12','".Carbon::now()."','".Carbon::now()."'),</v>
      </c>
      <c r="AJ4734" s="16" t="str">
        <f t="shared" si="293"/>
        <v>('".DB::select("SELECT id_status FROM `status` WHERE `element_type` = 'task' AND status_type = 'client' AND name ='CONFIRMED'")[0]-&gt;id_status."',4733,1),</v>
      </c>
      <c r="AK4734" s="16" t="str">
        <f t="shared" si="294"/>
        <v/>
      </c>
      <c r="AL4734" s="16" t="str">
        <f t="shared" si="295"/>
        <v/>
      </c>
    </row>
    <row r="4735" spans="1:38" x14ac:dyDescent="0.25">
      <c r="A4735" s="16" t="s">
        <v>1034</v>
      </c>
      <c r="B4735" s="16" t="s">
        <v>3139</v>
      </c>
      <c r="C4735" s="16" t="s">
        <v>27</v>
      </c>
      <c r="D4735" s="16" t="s">
        <v>28</v>
      </c>
      <c r="E4735" s="16" t="s">
        <v>192</v>
      </c>
      <c r="F4735" s="16" t="s">
        <v>155</v>
      </c>
      <c r="G4735" s="16" t="s">
        <v>925</v>
      </c>
      <c r="H4735" s="16" t="s">
        <v>1038</v>
      </c>
      <c r="I4735" s="16" t="s">
        <v>94</v>
      </c>
      <c r="J4735" s="16" t="s">
        <v>109</v>
      </c>
      <c r="M4735" s="16" t="s">
        <v>96</v>
      </c>
      <c r="N4735" s="7">
        <v>45089</v>
      </c>
      <c r="O4735" s="9">
        <v>45089</v>
      </c>
      <c r="P4735" t="s">
        <v>1195</v>
      </c>
      <c r="Q4735">
        <v>1</v>
      </c>
      <c r="R4735">
        <v>144</v>
      </c>
      <c r="S4735">
        <v>5</v>
      </c>
      <c r="T4735" t="s">
        <v>2979</v>
      </c>
      <c r="U4735">
        <v>9</v>
      </c>
      <c r="V4735">
        <v>14</v>
      </c>
      <c r="W4735">
        <v>52</v>
      </c>
      <c r="X4735">
        <v>52</v>
      </c>
      <c r="Y4735">
        <v>533</v>
      </c>
      <c r="Z4735">
        <v>33</v>
      </c>
      <c r="AA4735">
        <v>3</v>
      </c>
      <c r="AD4735">
        <v>18</v>
      </c>
      <c r="AE4735">
        <v>4734</v>
      </c>
      <c r="AF4735" s="16" t="s">
        <v>39</v>
      </c>
      <c r="AG4735" s="16"/>
      <c r="AH4735" s="16"/>
      <c r="AI4735" s="16" t="str">
        <f t="shared" si="292"/>
        <v>(9,5,14,52,52,533,3, null, 18, 'L500 2024 Asia-Pacific',2024, '2023-06-12','2023-06-12','".Carbon::now()."','".Carbon::now()."'),</v>
      </c>
      <c r="AJ4735" s="16" t="str">
        <f t="shared" si="293"/>
        <v>('".DB::select("SELECT id_status FROM `status` WHERE `element_type` = 'task' AND status_type = 'client' AND name ='CONFIRMED'")[0]-&gt;id_status."',4734,1),</v>
      </c>
      <c r="AK4735" s="16" t="str">
        <f t="shared" si="294"/>
        <v/>
      </c>
      <c r="AL4735" s="16" t="str">
        <f t="shared" si="295"/>
        <v/>
      </c>
    </row>
    <row r="4736" spans="1:38" x14ac:dyDescent="0.25">
      <c r="A4736" s="16" t="s">
        <v>1034</v>
      </c>
      <c r="B4736" s="16" t="s">
        <v>3139</v>
      </c>
      <c r="C4736" s="16" t="s">
        <v>27</v>
      </c>
      <c r="D4736" s="16" t="s">
        <v>28</v>
      </c>
      <c r="E4736" s="16" t="s">
        <v>192</v>
      </c>
      <c r="F4736" s="16" t="s">
        <v>155</v>
      </c>
      <c r="G4736" s="16" t="s">
        <v>925</v>
      </c>
      <c r="H4736" s="16" t="s">
        <v>926</v>
      </c>
      <c r="I4736" s="16" t="s">
        <v>94</v>
      </c>
      <c r="J4736" s="16" t="s">
        <v>109</v>
      </c>
      <c r="M4736" s="16" t="s">
        <v>96</v>
      </c>
      <c r="N4736" s="7">
        <v>45089</v>
      </c>
      <c r="O4736" s="9">
        <v>45089</v>
      </c>
      <c r="P4736" t="s">
        <v>1195</v>
      </c>
      <c r="Q4736">
        <v>1</v>
      </c>
      <c r="R4736">
        <v>144</v>
      </c>
      <c r="S4736">
        <v>5</v>
      </c>
      <c r="T4736" t="s">
        <v>2979</v>
      </c>
      <c r="U4736">
        <v>9</v>
      </c>
      <c r="V4736">
        <v>14</v>
      </c>
      <c r="W4736">
        <v>52</v>
      </c>
      <c r="X4736">
        <v>52</v>
      </c>
      <c r="Y4736">
        <v>572</v>
      </c>
      <c r="Z4736">
        <v>33</v>
      </c>
      <c r="AA4736">
        <v>3</v>
      </c>
      <c r="AD4736">
        <v>18</v>
      </c>
      <c r="AE4736">
        <v>4735</v>
      </c>
      <c r="AF4736" s="16" t="s">
        <v>39</v>
      </c>
      <c r="AG4736" s="16"/>
      <c r="AH4736" s="16"/>
      <c r="AI4736" s="16" t="str">
        <f t="shared" si="292"/>
        <v>(9,5,14,52,52,572,3, null, 18, 'L500 2024 Asia-Pacific',2024, '2023-06-12','2023-06-12','".Carbon::now()."','".Carbon::now()."'),</v>
      </c>
      <c r="AJ4736" s="16" t="str">
        <f t="shared" si="293"/>
        <v>('".DB::select("SELECT id_status FROM `status` WHERE `element_type` = 'task' AND status_type = 'client' AND name ='CONFIRMED'")[0]-&gt;id_status."',4735,1),</v>
      </c>
      <c r="AK4736" s="16" t="str">
        <f t="shared" si="294"/>
        <v/>
      </c>
      <c r="AL4736" s="16" t="str">
        <f t="shared" si="295"/>
        <v/>
      </c>
    </row>
    <row r="4737" spans="1:38" x14ac:dyDescent="0.25">
      <c r="A4737" s="16" t="s">
        <v>1034</v>
      </c>
      <c r="B4737" s="16" t="s">
        <v>3139</v>
      </c>
      <c r="C4737" s="16" t="s">
        <v>27</v>
      </c>
      <c r="D4737" s="16" t="s">
        <v>28</v>
      </c>
      <c r="E4737" s="16" t="s">
        <v>192</v>
      </c>
      <c r="F4737" s="16" t="s">
        <v>155</v>
      </c>
      <c r="G4737" s="16" t="s">
        <v>925</v>
      </c>
      <c r="H4737" s="16" t="s">
        <v>4385</v>
      </c>
      <c r="I4737" s="16" t="s">
        <v>94</v>
      </c>
      <c r="J4737" s="16" t="s">
        <v>109</v>
      </c>
      <c r="M4737" s="16" t="s">
        <v>96</v>
      </c>
      <c r="N4737" s="7">
        <v>45089</v>
      </c>
      <c r="O4737" s="9">
        <v>45089</v>
      </c>
      <c r="P4737" t="s">
        <v>1195</v>
      </c>
      <c r="Q4737">
        <v>1</v>
      </c>
      <c r="R4737">
        <v>144</v>
      </c>
      <c r="S4737">
        <v>5</v>
      </c>
      <c r="T4737" t="s">
        <v>2979</v>
      </c>
      <c r="U4737">
        <v>9</v>
      </c>
      <c r="V4737">
        <v>14</v>
      </c>
      <c r="W4737">
        <v>52</v>
      </c>
      <c r="X4737">
        <v>52</v>
      </c>
      <c r="Y4737">
        <v>617</v>
      </c>
      <c r="Z4737">
        <v>33</v>
      </c>
      <c r="AA4737">
        <v>3</v>
      </c>
      <c r="AD4737">
        <v>18</v>
      </c>
      <c r="AE4737">
        <v>4736</v>
      </c>
      <c r="AF4737" s="16" t="s">
        <v>39</v>
      </c>
      <c r="AG4737" s="16"/>
      <c r="AH4737" s="16"/>
      <c r="AI4737" s="16" t="str">
        <f t="shared" si="292"/>
        <v>(9,5,14,52,52,617,3, null, 18, 'L500 2024 Asia-Pacific',2024, '2023-06-12','2023-06-12','".Carbon::now()."','".Carbon::now()."'),</v>
      </c>
      <c r="AJ4737" s="16" t="str">
        <f t="shared" si="293"/>
        <v>('".DB::select("SELECT id_status FROM `status` WHERE `element_type` = 'task' AND status_type = 'client' AND name ='CONFIRMED'")[0]-&gt;id_status."',4736,1),</v>
      </c>
      <c r="AK4737" s="16" t="str">
        <f t="shared" si="294"/>
        <v/>
      </c>
      <c r="AL4737" s="16" t="str">
        <f t="shared" si="295"/>
        <v/>
      </c>
    </row>
    <row r="4738" spans="1:38" x14ac:dyDescent="0.25">
      <c r="A4738" s="16" t="s">
        <v>1034</v>
      </c>
      <c r="B4738" s="16" t="s">
        <v>3139</v>
      </c>
      <c r="C4738" s="16" t="s">
        <v>27</v>
      </c>
      <c r="D4738" s="16" t="s">
        <v>28</v>
      </c>
      <c r="E4738" s="16" t="s">
        <v>192</v>
      </c>
      <c r="F4738" s="16" t="s">
        <v>155</v>
      </c>
      <c r="G4738" s="16" t="s">
        <v>925</v>
      </c>
      <c r="H4738" s="16" t="s">
        <v>1039</v>
      </c>
      <c r="I4738" s="16" t="s">
        <v>94</v>
      </c>
      <c r="J4738" s="16" t="s">
        <v>109</v>
      </c>
      <c r="M4738" s="16" t="s">
        <v>96</v>
      </c>
      <c r="N4738" s="7">
        <v>45089</v>
      </c>
      <c r="O4738" s="9">
        <v>45089</v>
      </c>
      <c r="P4738" t="s">
        <v>1195</v>
      </c>
      <c r="Q4738">
        <v>1</v>
      </c>
      <c r="R4738">
        <v>144</v>
      </c>
      <c r="S4738">
        <v>5</v>
      </c>
      <c r="T4738" t="s">
        <v>2979</v>
      </c>
      <c r="U4738">
        <v>9</v>
      </c>
      <c r="V4738">
        <v>14</v>
      </c>
      <c r="W4738">
        <v>52</v>
      </c>
      <c r="X4738">
        <v>52</v>
      </c>
      <c r="Y4738">
        <v>743</v>
      </c>
      <c r="Z4738">
        <v>33</v>
      </c>
      <c r="AA4738">
        <v>3</v>
      </c>
      <c r="AD4738">
        <v>18</v>
      </c>
      <c r="AE4738">
        <v>4737</v>
      </c>
      <c r="AF4738" s="16" t="s">
        <v>39</v>
      </c>
      <c r="AG4738" s="16"/>
      <c r="AH4738" s="16"/>
      <c r="AI4738" s="16" t="str">
        <f t="shared" ref="AI4738:AI4801" si="296">CONCATENATE("(",U4738,",",S4738,",",V4738,",",W4738,",",X4738,",",Y4738,",",IF(AA4738&lt;&gt;"", AA4738, "null"),", ",IF(AC4738&lt;&gt;"", AC4738, "null"),", ",IF(AD4738&lt;&gt;"", AD4738, "null"),", '",SUBSTITUTE(E4738, "'", "´"),"',",D4738,", '",P4738,"','",P4738,"','"".Carbon::now().""','"".Carbon::now().""'),")</f>
        <v>(9,5,14,52,52,743,3, null, 18, 'L500 2024 Asia-Pacific',2024, '2023-06-12','2023-06-12','".Carbon::now()."','".Carbon::now()."'),</v>
      </c>
      <c r="AJ4738" s="16" t="str">
        <f t="shared" ref="AJ4738:AJ4801" si="297">CONCATENATE("('"".DB::select(""SELECT id_status FROM `status` WHERE `element_type` = 'task' AND status_type = 'client' AND name ='", AF4738, "'"")[0]-&gt;id_status.""',", AE4738, ",1),")</f>
        <v>('".DB::select("SELECT id_status FROM `status` WHERE `element_type` = 'task' AND status_type = 'client' AND name ='CONFIRMED'")[0]-&gt;id_status."',4737,1),</v>
      </c>
      <c r="AK4738" s="16" t="str">
        <f t="shared" ref="AK4738:AK4801" si="298">IF(AND(AF4738&lt;&gt;AG4738, AG4738&lt;&gt;""),CONCATENATE("('"".DB::select(""SELECT id_status FROM `status` WHERE `element_type` = 'task' AND status_type = 'client' AND name ='", AG4738, "'"")[0]-&gt;id_status.""',", AE4738, ",1),"),"")</f>
        <v/>
      </c>
      <c r="AL4738" s="16" t="str">
        <f t="shared" ref="AL4738:AL4801" si="299">IF(AND(AF4738&lt;&gt;AG4738,AF4738&lt;&gt;AH4738,AG4738&lt;&gt;AH4738,AH4738&lt;&gt;""), CONCATENATE("('"".DB::select(""SELECT id_status FROM `status` WHERE `element_type` = 'task' AND status_type = 'client' AND name ='", AF4738, "'"")[0]-&gt;id_status.""',", AE4738, ",1),"), "")</f>
        <v/>
      </c>
    </row>
    <row r="4739" spans="1:38" x14ac:dyDescent="0.25">
      <c r="A4739" s="16" t="s">
        <v>1034</v>
      </c>
      <c r="B4739" s="16" t="s">
        <v>3139</v>
      </c>
      <c r="C4739" s="16" t="s">
        <v>27</v>
      </c>
      <c r="D4739" s="16" t="s">
        <v>28</v>
      </c>
      <c r="E4739" s="16" t="s">
        <v>192</v>
      </c>
      <c r="F4739" s="16" t="s">
        <v>155</v>
      </c>
      <c r="G4739" s="16" t="s">
        <v>925</v>
      </c>
      <c r="H4739" s="16" t="s">
        <v>933</v>
      </c>
      <c r="I4739" s="16" t="s">
        <v>94</v>
      </c>
      <c r="J4739" s="16" t="s">
        <v>109</v>
      </c>
      <c r="M4739" s="16" t="s">
        <v>96</v>
      </c>
      <c r="N4739" s="7">
        <v>45089</v>
      </c>
      <c r="O4739" s="9">
        <v>45089</v>
      </c>
      <c r="P4739" t="s">
        <v>1195</v>
      </c>
      <c r="Q4739">
        <v>1</v>
      </c>
      <c r="R4739">
        <v>144</v>
      </c>
      <c r="S4739">
        <v>5</v>
      </c>
      <c r="T4739" t="s">
        <v>2979</v>
      </c>
      <c r="U4739">
        <v>9</v>
      </c>
      <c r="V4739">
        <v>14</v>
      </c>
      <c r="W4739">
        <v>52</v>
      </c>
      <c r="X4739">
        <v>52</v>
      </c>
      <c r="Y4739">
        <v>793</v>
      </c>
      <c r="Z4739">
        <v>33</v>
      </c>
      <c r="AA4739">
        <v>3</v>
      </c>
      <c r="AD4739">
        <v>18</v>
      </c>
      <c r="AE4739">
        <v>4738</v>
      </c>
      <c r="AF4739" s="16" t="s">
        <v>39</v>
      </c>
      <c r="AG4739" s="16"/>
      <c r="AH4739" s="16"/>
      <c r="AI4739" s="16" t="str">
        <f t="shared" si="296"/>
        <v>(9,5,14,52,52,793,3, null, 18, 'L500 2024 Asia-Pacific',2024, '2023-06-12','2023-06-12','".Carbon::now()."','".Carbon::now()."'),</v>
      </c>
      <c r="AJ4739" s="16" t="str">
        <f t="shared" si="297"/>
        <v>('".DB::select("SELECT id_status FROM `status` WHERE `element_type` = 'task' AND status_type = 'client' AND name ='CONFIRMED'")[0]-&gt;id_status."',4738,1),</v>
      </c>
      <c r="AK4739" s="16" t="str">
        <f t="shared" si="298"/>
        <v/>
      </c>
      <c r="AL4739" s="16" t="str">
        <f t="shared" si="299"/>
        <v/>
      </c>
    </row>
    <row r="4740" spans="1:38" x14ac:dyDescent="0.25">
      <c r="A4740" s="16" t="s">
        <v>1034</v>
      </c>
      <c r="B4740" s="16" t="s">
        <v>26</v>
      </c>
      <c r="C4740" s="16" t="s">
        <v>27</v>
      </c>
      <c r="D4740" s="16" t="s">
        <v>28</v>
      </c>
      <c r="E4740" s="16" t="s">
        <v>192</v>
      </c>
      <c r="F4740" s="16" t="s">
        <v>155</v>
      </c>
      <c r="G4740" s="16" t="s">
        <v>925</v>
      </c>
      <c r="H4740" s="16" t="s">
        <v>200</v>
      </c>
      <c r="I4740" s="16" t="s">
        <v>94</v>
      </c>
      <c r="J4740" s="16" t="s">
        <v>109</v>
      </c>
      <c r="M4740" s="16"/>
      <c r="N4740" s="7">
        <v>45089</v>
      </c>
      <c r="O4740" s="9">
        <v>45089</v>
      </c>
      <c r="P4740" t="s">
        <v>1195</v>
      </c>
      <c r="Q4740">
        <v>1</v>
      </c>
      <c r="R4740">
        <v>144</v>
      </c>
      <c r="S4740">
        <v>5</v>
      </c>
      <c r="T4740" t="s">
        <v>2979</v>
      </c>
      <c r="U4740">
        <v>9</v>
      </c>
      <c r="V4740">
        <v>14</v>
      </c>
      <c r="W4740">
        <v>52</v>
      </c>
      <c r="X4740">
        <v>52</v>
      </c>
      <c r="Y4740">
        <v>814</v>
      </c>
      <c r="Z4740">
        <v>33</v>
      </c>
      <c r="AA4740">
        <v>3</v>
      </c>
      <c r="AE4740">
        <v>4739</v>
      </c>
      <c r="AF4740" s="16" t="s">
        <v>24</v>
      </c>
      <c r="AG4740" s="16"/>
      <c r="AH4740" s="16"/>
      <c r="AI4740" s="16" t="str">
        <f t="shared" si="296"/>
        <v>(9,5,14,52,52,814,3, null, null, 'L500 2024 Asia-Pacific',2024, '2023-06-12','2023-06-12','".Carbon::now()."','".Carbon::now()."'),</v>
      </c>
      <c r="AJ4740" s="16" t="str">
        <f t="shared" si="297"/>
        <v>('".DB::select("SELECT id_status FROM `status` WHERE `element_type` = 'task' AND status_type = 'client' AND name ='CANCELLED'")[0]-&gt;id_status."',4739,1),</v>
      </c>
      <c r="AK4740" s="16" t="str">
        <f t="shared" si="298"/>
        <v/>
      </c>
      <c r="AL4740" s="16" t="str">
        <f t="shared" si="299"/>
        <v/>
      </c>
    </row>
    <row r="4741" spans="1:38" x14ac:dyDescent="0.25">
      <c r="A4741" s="16" t="s">
        <v>1034</v>
      </c>
      <c r="B4741" s="16" t="s">
        <v>3139</v>
      </c>
      <c r="C4741" s="16" t="s">
        <v>27</v>
      </c>
      <c r="D4741" s="16" t="s">
        <v>28</v>
      </c>
      <c r="E4741" s="16" t="s">
        <v>192</v>
      </c>
      <c r="F4741" s="16" t="s">
        <v>155</v>
      </c>
      <c r="G4741" s="16" t="s">
        <v>925</v>
      </c>
      <c r="H4741" s="16" t="s">
        <v>4388</v>
      </c>
      <c r="I4741" s="16" t="s">
        <v>94</v>
      </c>
      <c r="J4741" s="16" t="s">
        <v>109</v>
      </c>
      <c r="M4741" s="16" t="s">
        <v>96</v>
      </c>
      <c r="N4741" s="7">
        <v>45089</v>
      </c>
      <c r="O4741" s="9">
        <v>45089</v>
      </c>
      <c r="P4741" t="s">
        <v>1195</v>
      </c>
      <c r="Q4741">
        <v>1</v>
      </c>
      <c r="R4741">
        <v>144</v>
      </c>
      <c r="S4741">
        <v>5</v>
      </c>
      <c r="T4741" t="s">
        <v>2979</v>
      </c>
      <c r="U4741">
        <v>9</v>
      </c>
      <c r="V4741">
        <v>14</v>
      </c>
      <c r="W4741">
        <v>52</v>
      </c>
      <c r="X4741">
        <v>52</v>
      </c>
      <c r="Y4741">
        <v>841</v>
      </c>
      <c r="Z4741">
        <v>33</v>
      </c>
      <c r="AA4741">
        <v>3</v>
      </c>
      <c r="AD4741">
        <v>18</v>
      </c>
      <c r="AE4741">
        <v>4740</v>
      </c>
      <c r="AF4741" s="16" t="s">
        <v>39</v>
      </c>
      <c r="AG4741" s="16"/>
      <c r="AH4741" s="16"/>
      <c r="AI4741" s="16" t="str">
        <f t="shared" si="296"/>
        <v>(9,5,14,52,52,841,3, null, 18, 'L500 2024 Asia-Pacific',2024, '2023-06-12','2023-06-12','".Carbon::now()."','".Carbon::now()."'),</v>
      </c>
      <c r="AJ4741" s="16" t="str">
        <f t="shared" si="297"/>
        <v>('".DB::select("SELECT id_status FROM `status` WHERE `element_type` = 'task' AND status_type = 'client' AND name ='CONFIRMED'")[0]-&gt;id_status."',4740,1),</v>
      </c>
      <c r="AK4741" s="16" t="str">
        <f t="shared" si="298"/>
        <v/>
      </c>
      <c r="AL4741" s="16" t="str">
        <f t="shared" si="299"/>
        <v/>
      </c>
    </row>
    <row r="4742" spans="1:38" x14ac:dyDescent="0.25">
      <c r="A4742" s="16" t="s">
        <v>1034</v>
      </c>
      <c r="B4742" s="16" t="s">
        <v>3139</v>
      </c>
      <c r="C4742" s="16" t="s">
        <v>27</v>
      </c>
      <c r="D4742" s="16" t="s">
        <v>28</v>
      </c>
      <c r="E4742" s="16" t="s">
        <v>192</v>
      </c>
      <c r="F4742" s="16" t="s">
        <v>155</v>
      </c>
      <c r="G4742" s="16" t="s">
        <v>433</v>
      </c>
      <c r="H4742" s="16" t="s">
        <v>1021</v>
      </c>
      <c r="I4742" s="16" t="s">
        <v>94</v>
      </c>
      <c r="J4742" s="16" t="s">
        <v>109</v>
      </c>
      <c r="M4742" s="16" t="s">
        <v>96</v>
      </c>
      <c r="N4742" s="7">
        <v>45089</v>
      </c>
      <c r="O4742" s="9">
        <v>45089</v>
      </c>
      <c r="P4742" t="s">
        <v>1195</v>
      </c>
      <c r="Q4742">
        <v>1</v>
      </c>
      <c r="R4742">
        <v>144</v>
      </c>
      <c r="S4742">
        <v>5</v>
      </c>
      <c r="T4742" t="s">
        <v>2979</v>
      </c>
      <c r="U4742">
        <v>9</v>
      </c>
      <c r="V4742">
        <v>14</v>
      </c>
      <c r="W4742">
        <v>52</v>
      </c>
      <c r="X4742">
        <v>54</v>
      </c>
      <c r="Y4742">
        <v>678</v>
      </c>
      <c r="Z4742">
        <v>33</v>
      </c>
      <c r="AA4742">
        <v>3</v>
      </c>
      <c r="AD4742">
        <v>18</v>
      </c>
      <c r="AE4742">
        <v>4741</v>
      </c>
      <c r="AF4742" s="16" t="s">
        <v>39</v>
      </c>
      <c r="AG4742" s="16"/>
      <c r="AH4742" s="16"/>
      <c r="AI4742" s="16" t="str">
        <f t="shared" si="296"/>
        <v>(9,5,14,52,54,678,3, null, 18, 'L500 2024 Asia-Pacific',2024, '2023-06-12','2023-06-12','".Carbon::now()."','".Carbon::now()."'),</v>
      </c>
      <c r="AJ4742" s="16" t="str">
        <f t="shared" si="297"/>
        <v>('".DB::select("SELECT id_status FROM `status` WHERE `element_type` = 'task' AND status_type = 'client' AND name ='CONFIRMED'")[0]-&gt;id_status."',4741,1),</v>
      </c>
      <c r="AK4742" s="16" t="str">
        <f t="shared" si="298"/>
        <v/>
      </c>
      <c r="AL4742" s="16" t="str">
        <f t="shared" si="299"/>
        <v/>
      </c>
    </row>
    <row r="4743" spans="1:38" x14ac:dyDescent="0.25">
      <c r="A4743" s="16" t="s">
        <v>1034</v>
      </c>
      <c r="B4743" s="16" t="s">
        <v>3139</v>
      </c>
      <c r="C4743" s="16" t="s">
        <v>27</v>
      </c>
      <c r="D4743" s="16" t="s">
        <v>28</v>
      </c>
      <c r="E4743" s="16" t="s">
        <v>192</v>
      </c>
      <c r="F4743" s="16" t="s">
        <v>155</v>
      </c>
      <c r="G4743" s="16" t="s">
        <v>814</v>
      </c>
      <c r="H4743" s="16" t="s">
        <v>1021</v>
      </c>
      <c r="I4743" s="16" t="s">
        <v>94</v>
      </c>
      <c r="J4743" s="16" t="s">
        <v>109</v>
      </c>
      <c r="M4743" s="16" t="s">
        <v>96</v>
      </c>
      <c r="N4743" s="7">
        <v>45089</v>
      </c>
      <c r="O4743" s="9">
        <v>45089</v>
      </c>
      <c r="P4743" t="s">
        <v>1195</v>
      </c>
      <c r="Q4743">
        <v>1</v>
      </c>
      <c r="R4743">
        <v>144</v>
      </c>
      <c r="S4743">
        <v>5</v>
      </c>
      <c r="T4743" t="s">
        <v>2979</v>
      </c>
      <c r="U4743">
        <v>9</v>
      </c>
      <c r="V4743">
        <v>14</v>
      </c>
      <c r="W4743">
        <v>52</v>
      </c>
      <c r="X4743">
        <v>55</v>
      </c>
      <c r="Y4743">
        <v>678</v>
      </c>
      <c r="Z4743">
        <v>33</v>
      </c>
      <c r="AA4743">
        <v>3</v>
      </c>
      <c r="AD4743">
        <v>18</v>
      </c>
      <c r="AE4743">
        <v>4742</v>
      </c>
      <c r="AF4743" s="16" t="s">
        <v>39</v>
      </c>
      <c r="AG4743" s="16"/>
      <c r="AH4743" s="16"/>
      <c r="AI4743" s="16" t="str">
        <f t="shared" si="296"/>
        <v>(9,5,14,52,55,678,3, null, 18, 'L500 2024 Asia-Pacific',2024, '2023-06-12','2023-06-12','".Carbon::now()."','".Carbon::now()."'),</v>
      </c>
      <c r="AJ4743" s="16" t="str">
        <f t="shared" si="297"/>
        <v>('".DB::select("SELECT id_status FROM `status` WHERE `element_type` = 'task' AND status_type = 'client' AND name ='CONFIRMED'")[0]-&gt;id_status."',4742,1),</v>
      </c>
      <c r="AK4743" s="16" t="str">
        <f t="shared" si="298"/>
        <v/>
      </c>
      <c r="AL4743" s="16" t="str">
        <f t="shared" si="299"/>
        <v/>
      </c>
    </row>
    <row r="4744" spans="1:38" x14ac:dyDescent="0.25">
      <c r="A4744" s="16" t="s">
        <v>1034</v>
      </c>
      <c r="B4744" s="16" t="s">
        <v>3139</v>
      </c>
      <c r="C4744" s="16" t="s">
        <v>27</v>
      </c>
      <c r="D4744" s="16" t="s">
        <v>28</v>
      </c>
      <c r="E4744" s="16" t="s">
        <v>192</v>
      </c>
      <c r="F4744" s="16" t="s">
        <v>155</v>
      </c>
      <c r="G4744" s="16" t="s">
        <v>161</v>
      </c>
      <c r="H4744" s="16" t="s">
        <v>4726</v>
      </c>
      <c r="I4744" s="16" t="s">
        <v>94</v>
      </c>
      <c r="J4744" s="16" t="s">
        <v>109</v>
      </c>
      <c r="M4744" s="16" t="s">
        <v>96</v>
      </c>
      <c r="N4744" s="7">
        <v>45089</v>
      </c>
      <c r="O4744" s="9">
        <v>45089</v>
      </c>
      <c r="P4744" t="s">
        <v>1195</v>
      </c>
      <c r="Q4744">
        <v>1</v>
      </c>
      <c r="R4744">
        <v>144</v>
      </c>
      <c r="S4744">
        <v>5</v>
      </c>
      <c r="T4744" t="s">
        <v>2979</v>
      </c>
      <c r="U4744">
        <v>9</v>
      </c>
      <c r="V4744">
        <v>14</v>
      </c>
      <c r="W4744">
        <v>52</v>
      </c>
      <c r="X4744">
        <v>59</v>
      </c>
      <c r="Y4744">
        <v>497</v>
      </c>
      <c r="Z4744">
        <v>33</v>
      </c>
      <c r="AA4744">
        <v>3</v>
      </c>
      <c r="AD4744">
        <v>18</v>
      </c>
      <c r="AE4744">
        <v>4743</v>
      </c>
      <c r="AF4744" s="16" t="s">
        <v>39</v>
      </c>
      <c r="AG4744" s="16"/>
      <c r="AH4744" s="16"/>
      <c r="AI4744" s="16" t="str">
        <f t="shared" si="296"/>
        <v>(9,5,14,52,59,497,3, null, 18, 'L500 2024 Asia-Pacific',2024, '2023-06-12','2023-06-12','".Carbon::now()."','".Carbon::now()."'),</v>
      </c>
      <c r="AJ4744" s="16" t="str">
        <f t="shared" si="297"/>
        <v>('".DB::select("SELECT id_status FROM `status` WHERE `element_type` = 'task' AND status_type = 'client' AND name ='CONFIRMED'")[0]-&gt;id_status."',4743,1),</v>
      </c>
      <c r="AK4744" s="16" t="str">
        <f t="shared" si="298"/>
        <v/>
      </c>
      <c r="AL4744" s="16" t="str">
        <f t="shared" si="299"/>
        <v/>
      </c>
    </row>
    <row r="4745" spans="1:38" x14ac:dyDescent="0.25">
      <c r="A4745" s="16" t="s">
        <v>1034</v>
      </c>
      <c r="B4745" s="16" t="s">
        <v>3139</v>
      </c>
      <c r="C4745" s="16" t="s">
        <v>27</v>
      </c>
      <c r="D4745" s="16" t="s">
        <v>28</v>
      </c>
      <c r="E4745" s="16" t="s">
        <v>192</v>
      </c>
      <c r="F4745" s="16" t="s">
        <v>155</v>
      </c>
      <c r="G4745" s="16" t="s">
        <v>161</v>
      </c>
      <c r="H4745" s="16" t="s">
        <v>4728</v>
      </c>
      <c r="I4745" s="16" t="s">
        <v>94</v>
      </c>
      <c r="J4745" s="16" t="s">
        <v>109</v>
      </c>
      <c r="M4745" s="16" t="s">
        <v>96</v>
      </c>
      <c r="N4745" s="7">
        <v>45089</v>
      </c>
      <c r="O4745" s="9">
        <v>45089</v>
      </c>
      <c r="P4745" t="s">
        <v>1195</v>
      </c>
      <c r="Q4745">
        <v>1</v>
      </c>
      <c r="R4745">
        <v>144</v>
      </c>
      <c r="S4745">
        <v>5</v>
      </c>
      <c r="T4745" t="s">
        <v>2979</v>
      </c>
      <c r="U4745">
        <v>9</v>
      </c>
      <c r="V4745">
        <v>14</v>
      </c>
      <c r="W4745">
        <v>52</v>
      </c>
      <c r="X4745">
        <v>59</v>
      </c>
      <c r="Y4745">
        <v>531</v>
      </c>
      <c r="Z4745">
        <v>33</v>
      </c>
      <c r="AA4745">
        <v>3</v>
      </c>
      <c r="AD4745">
        <v>18</v>
      </c>
      <c r="AE4745">
        <v>4744</v>
      </c>
      <c r="AF4745" s="16" t="s">
        <v>39</v>
      </c>
      <c r="AG4745" s="16"/>
      <c r="AH4745" s="16"/>
      <c r="AI4745" s="16" t="str">
        <f t="shared" si="296"/>
        <v>(9,5,14,52,59,531,3, null, 18, 'L500 2024 Asia-Pacific',2024, '2023-06-12','2023-06-12','".Carbon::now()."','".Carbon::now()."'),</v>
      </c>
      <c r="AJ4745" s="16" t="str">
        <f t="shared" si="297"/>
        <v>('".DB::select("SELECT id_status FROM `status` WHERE `element_type` = 'task' AND status_type = 'client' AND name ='CONFIRMED'")[0]-&gt;id_status."',4744,1),</v>
      </c>
      <c r="AK4745" s="16" t="str">
        <f t="shared" si="298"/>
        <v/>
      </c>
      <c r="AL4745" s="16" t="str">
        <f t="shared" si="299"/>
        <v/>
      </c>
    </row>
    <row r="4746" spans="1:38" x14ac:dyDescent="0.25">
      <c r="A4746" s="16" t="s">
        <v>1034</v>
      </c>
      <c r="B4746" s="16" t="s">
        <v>3139</v>
      </c>
      <c r="C4746" s="16" t="s">
        <v>27</v>
      </c>
      <c r="D4746" s="16" t="s">
        <v>28</v>
      </c>
      <c r="E4746" s="16" t="s">
        <v>192</v>
      </c>
      <c r="F4746" s="16" t="s">
        <v>155</v>
      </c>
      <c r="G4746" s="16" t="s">
        <v>161</v>
      </c>
      <c r="H4746" s="16" t="s">
        <v>3177</v>
      </c>
      <c r="I4746" s="16" t="s">
        <v>94</v>
      </c>
      <c r="J4746" s="16" t="s">
        <v>109</v>
      </c>
      <c r="M4746" s="16" t="s">
        <v>96</v>
      </c>
      <c r="N4746" s="7">
        <v>45089</v>
      </c>
      <c r="O4746" s="9">
        <v>45089</v>
      </c>
      <c r="P4746" t="s">
        <v>1195</v>
      </c>
      <c r="Q4746">
        <v>1</v>
      </c>
      <c r="R4746">
        <v>144</v>
      </c>
      <c r="S4746">
        <v>5</v>
      </c>
      <c r="T4746" t="s">
        <v>2979</v>
      </c>
      <c r="U4746">
        <v>9</v>
      </c>
      <c r="V4746">
        <v>14</v>
      </c>
      <c r="W4746">
        <v>52</v>
      </c>
      <c r="X4746">
        <v>59</v>
      </c>
      <c r="Y4746">
        <v>576</v>
      </c>
      <c r="Z4746">
        <v>33</v>
      </c>
      <c r="AA4746">
        <v>3</v>
      </c>
      <c r="AD4746">
        <v>18</v>
      </c>
      <c r="AE4746">
        <v>4745</v>
      </c>
      <c r="AF4746" s="16" t="s">
        <v>39</v>
      </c>
      <c r="AG4746" s="16"/>
      <c r="AH4746" s="16"/>
      <c r="AI4746" s="16" t="str">
        <f t="shared" si="296"/>
        <v>(9,5,14,52,59,576,3, null, 18, 'L500 2024 Asia-Pacific',2024, '2023-06-12','2023-06-12','".Carbon::now()."','".Carbon::now()."'),</v>
      </c>
      <c r="AJ4746" s="16" t="str">
        <f t="shared" si="297"/>
        <v>('".DB::select("SELECT id_status FROM `status` WHERE `element_type` = 'task' AND status_type = 'client' AND name ='CONFIRMED'")[0]-&gt;id_status."',4745,1),</v>
      </c>
      <c r="AK4746" s="16" t="str">
        <f t="shared" si="298"/>
        <v/>
      </c>
      <c r="AL4746" s="16" t="str">
        <f t="shared" si="299"/>
        <v/>
      </c>
    </row>
    <row r="4747" spans="1:38" x14ac:dyDescent="0.25">
      <c r="A4747" s="16" t="s">
        <v>1034</v>
      </c>
      <c r="B4747" s="16" t="s">
        <v>3139</v>
      </c>
      <c r="C4747" s="16" t="s">
        <v>27</v>
      </c>
      <c r="D4747" s="16" t="s">
        <v>28</v>
      </c>
      <c r="E4747" s="16" t="s">
        <v>192</v>
      </c>
      <c r="F4747" s="16" t="s">
        <v>155</v>
      </c>
      <c r="G4747" s="16" t="s">
        <v>161</v>
      </c>
      <c r="H4747" s="16" t="s">
        <v>4730</v>
      </c>
      <c r="I4747" s="16" t="s">
        <v>94</v>
      </c>
      <c r="J4747" s="16" t="s">
        <v>109</v>
      </c>
      <c r="M4747" s="16" t="s">
        <v>96</v>
      </c>
      <c r="N4747" s="7">
        <v>45089</v>
      </c>
      <c r="O4747" s="9">
        <v>45089</v>
      </c>
      <c r="P4747" t="s">
        <v>1195</v>
      </c>
      <c r="Q4747">
        <v>1</v>
      </c>
      <c r="R4747">
        <v>144</v>
      </c>
      <c r="S4747">
        <v>5</v>
      </c>
      <c r="T4747" t="s">
        <v>2979</v>
      </c>
      <c r="U4747">
        <v>9</v>
      </c>
      <c r="V4747">
        <v>14</v>
      </c>
      <c r="W4747">
        <v>52</v>
      </c>
      <c r="X4747">
        <v>59</v>
      </c>
      <c r="Y4747">
        <v>745</v>
      </c>
      <c r="Z4747">
        <v>33</v>
      </c>
      <c r="AA4747">
        <v>3</v>
      </c>
      <c r="AD4747">
        <v>18</v>
      </c>
      <c r="AE4747">
        <v>4746</v>
      </c>
      <c r="AF4747" s="16" t="s">
        <v>39</v>
      </c>
      <c r="AG4747" s="16"/>
      <c r="AH4747" s="16"/>
      <c r="AI4747" s="16" t="str">
        <f t="shared" si="296"/>
        <v>(9,5,14,52,59,745,3, null, 18, 'L500 2024 Asia-Pacific',2024, '2023-06-12','2023-06-12','".Carbon::now()."','".Carbon::now()."'),</v>
      </c>
      <c r="AJ4747" s="16" t="str">
        <f t="shared" si="297"/>
        <v>('".DB::select("SELECT id_status FROM `status` WHERE `element_type` = 'task' AND status_type = 'client' AND name ='CONFIRMED'")[0]-&gt;id_status."',4746,1),</v>
      </c>
      <c r="AK4747" s="16" t="str">
        <f t="shared" si="298"/>
        <v/>
      </c>
      <c r="AL4747" s="16" t="str">
        <f t="shared" si="299"/>
        <v/>
      </c>
    </row>
    <row r="4748" spans="1:38" x14ac:dyDescent="0.25">
      <c r="A4748" s="16" t="s">
        <v>1034</v>
      </c>
      <c r="B4748" s="16" t="s">
        <v>3139</v>
      </c>
      <c r="C4748" s="16" t="s">
        <v>27</v>
      </c>
      <c r="D4748" s="16" t="s">
        <v>28</v>
      </c>
      <c r="E4748" s="16" t="s">
        <v>192</v>
      </c>
      <c r="F4748" s="16" t="s">
        <v>155</v>
      </c>
      <c r="G4748" s="16" t="s">
        <v>161</v>
      </c>
      <c r="H4748" s="16" t="s">
        <v>3179</v>
      </c>
      <c r="I4748" s="16" t="s">
        <v>94</v>
      </c>
      <c r="J4748" s="16" t="s">
        <v>109</v>
      </c>
      <c r="M4748" s="16" t="s">
        <v>96</v>
      </c>
      <c r="N4748" s="7">
        <v>45089</v>
      </c>
      <c r="O4748" s="9">
        <v>45089</v>
      </c>
      <c r="P4748" t="s">
        <v>1195</v>
      </c>
      <c r="Q4748">
        <v>1</v>
      </c>
      <c r="R4748">
        <v>144</v>
      </c>
      <c r="S4748">
        <v>5</v>
      </c>
      <c r="T4748" t="s">
        <v>2979</v>
      </c>
      <c r="U4748">
        <v>9</v>
      </c>
      <c r="V4748">
        <v>14</v>
      </c>
      <c r="W4748">
        <v>52</v>
      </c>
      <c r="X4748">
        <v>59</v>
      </c>
      <c r="Y4748">
        <v>815</v>
      </c>
      <c r="Z4748">
        <v>33</v>
      </c>
      <c r="AA4748">
        <v>3</v>
      </c>
      <c r="AD4748">
        <v>18</v>
      </c>
      <c r="AE4748">
        <v>4747</v>
      </c>
      <c r="AF4748" s="16" t="s">
        <v>39</v>
      </c>
      <c r="AG4748" s="16"/>
      <c r="AH4748" s="16"/>
      <c r="AI4748" s="16" t="str">
        <f t="shared" si="296"/>
        <v>(9,5,14,52,59,815,3, null, 18, 'L500 2024 Asia-Pacific',2024, '2023-06-12','2023-06-12','".Carbon::now()."','".Carbon::now()."'),</v>
      </c>
      <c r="AJ4748" s="16" t="str">
        <f t="shared" si="297"/>
        <v>('".DB::select("SELECT id_status FROM `status` WHERE `element_type` = 'task' AND status_type = 'client' AND name ='CONFIRMED'")[0]-&gt;id_status."',4747,1),</v>
      </c>
      <c r="AK4748" s="16" t="str">
        <f t="shared" si="298"/>
        <v/>
      </c>
      <c r="AL4748" s="16" t="str">
        <f t="shared" si="299"/>
        <v/>
      </c>
    </row>
    <row r="4749" spans="1:38" x14ac:dyDescent="0.25">
      <c r="A4749" s="16" t="s">
        <v>1034</v>
      </c>
      <c r="B4749" s="16" t="s">
        <v>3139</v>
      </c>
      <c r="C4749" s="16" t="s">
        <v>27</v>
      </c>
      <c r="D4749" s="16" t="s">
        <v>28</v>
      </c>
      <c r="E4749" s="16" t="s">
        <v>192</v>
      </c>
      <c r="F4749" s="16" t="s">
        <v>155</v>
      </c>
      <c r="G4749" s="16" t="s">
        <v>265</v>
      </c>
      <c r="H4749" s="16" t="s">
        <v>1040</v>
      </c>
      <c r="I4749" s="16" t="s">
        <v>94</v>
      </c>
      <c r="J4749" s="16" t="s">
        <v>109</v>
      </c>
      <c r="M4749" s="16" t="s">
        <v>96</v>
      </c>
      <c r="N4749" s="7">
        <v>45089</v>
      </c>
      <c r="O4749" s="9">
        <v>45089</v>
      </c>
      <c r="P4749" t="s">
        <v>1195</v>
      </c>
      <c r="Q4749">
        <v>1</v>
      </c>
      <c r="R4749">
        <v>144</v>
      </c>
      <c r="S4749">
        <v>5</v>
      </c>
      <c r="T4749" t="s">
        <v>2979</v>
      </c>
      <c r="U4749">
        <v>9</v>
      </c>
      <c r="V4749">
        <v>14</v>
      </c>
      <c r="W4749">
        <v>52</v>
      </c>
      <c r="X4749">
        <v>71</v>
      </c>
      <c r="Y4749">
        <v>677</v>
      </c>
      <c r="Z4749">
        <v>33</v>
      </c>
      <c r="AA4749">
        <v>3</v>
      </c>
      <c r="AD4749">
        <v>18</v>
      </c>
      <c r="AE4749">
        <v>4748</v>
      </c>
      <c r="AF4749" s="16" t="s">
        <v>39</v>
      </c>
      <c r="AG4749" s="16"/>
      <c r="AH4749" s="16"/>
      <c r="AI4749" s="16" t="str">
        <f t="shared" si="296"/>
        <v>(9,5,14,52,71,677,3, null, 18, 'L500 2024 Asia-Pacific',2024, '2023-06-12','2023-06-12','".Carbon::now()."','".Carbon::now()."'),</v>
      </c>
      <c r="AJ4749" s="16" t="str">
        <f t="shared" si="297"/>
        <v>('".DB::select("SELECT id_status FROM `status` WHERE `element_type` = 'task' AND status_type = 'client' AND name ='CONFIRMED'")[0]-&gt;id_status."',4748,1),</v>
      </c>
      <c r="AK4749" s="16" t="str">
        <f t="shared" si="298"/>
        <v/>
      </c>
      <c r="AL4749" s="16" t="str">
        <f t="shared" si="299"/>
        <v/>
      </c>
    </row>
    <row r="4750" spans="1:38" x14ac:dyDescent="0.25">
      <c r="A4750" s="16" t="s">
        <v>1034</v>
      </c>
      <c r="B4750" s="16" t="s">
        <v>3139</v>
      </c>
      <c r="C4750" s="16" t="s">
        <v>27</v>
      </c>
      <c r="D4750" s="16" t="s">
        <v>28</v>
      </c>
      <c r="E4750" s="16" t="s">
        <v>192</v>
      </c>
      <c r="F4750" s="16" t="s">
        <v>155</v>
      </c>
      <c r="G4750" s="16" t="s">
        <v>1041</v>
      </c>
      <c r="H4750" s="16" t="s">
        <v>1021</v>
      </c>
      <c r="I4750" s="16" t="s">
        <v>94</v>
      </c>
      <c r="J4750" s="16" t="s">
        <v>109</v>
      </c>
      <c r="M4750" s="16" t="s">
        <v>96</v>
      </c>
      <c r="N4750" s="7">
        <v>45089</v>
      </c>
      <c r="O4750" s="9">
        <v>45089</v>
      </c>
      <c r="P4750" t="s">
        <v>1195</v>
      </c>
      <c r="Q4750">
        <v>1</v>
      </c>
      <c r="R4750">
        <v>144</v>
      </c>
      <c r="S4750">
        <v>5</v>
      </c>
      <c r="T4750" t="s">
        <v>2979</v>
      </c>
      <c r="U4750">
        <v>9</v>
      </c>
      <c r="V4750">
        <v>14</v>
      </c>
      <c r="W4750">
        <v>52</v>
      </c>
      <c r="X4750">
        <v>91</v>
      </c>
      <c r="Y4750">
        <v>678</v>
      </c>
      <c r="Z4750">
        <v>33</v>
      </c>
      <c r="AA4750">
        <v>3</v>
      </c>
      <c r="AD4750">
        <v>18</v>
      </c>
      <c r="AE4750">
        <v>4749</v>
      </c>
      <c r="AF4750" s="16" t="s">
        <v>39</v>
      </c>
      <c r="AG4750" s="16"/>
      <c r="AH4750" s="16"/>
      <c r="AI4750" s="16" t="str">
        <f t="shared" si="296"/>
        <v>(9,5,14,52,91,678,3, null, 18, 'L500 2024 Asia-Pacific',2024, '2023-06-12','2023-06-12','".Carbon::now()."','".Carbon::now()."'),</v>
      </c>
      <c r="AJ4750" s="16" t="str">
        <f t="shared" si="297"/>
        <v>('".DB::select("SELECT id_status FROM `status` WHERE `element_type` = 'task' AND status_type = 'client' AND name ='CONFIRMED'")[0]-&gt;id_status."',4749,1),</v>
      </c>
      <c r="AK4750" s="16" t="str">
        <f t="shared" si="298"/>
        <v/>
      </c>
      <c r="AL4750" s="16" t="str">
        <f t="shared" si="299"/>
        <v/>
      </c>
    </row>
    <row r="4751" spans="1:38" x14ac:dyDescent="0.25">
      <c r="A4751" s="16" t="s">
        <v>1034</v>
      </c>
      <c r="B4751" s="16" t="s">
        <v>3139</v>
      </c>
      <c r="C4751" s="16" t="s">
        <v>27</v>
      </c>
      <c r="D4751" s="16" t="s">
        <v>28</v>
      </c>
      <c r="E4751" s="16" t="s">
        <v>192</v>
      </c>
      <c r="F4751" s="16" t="s">
        <v>155</v>
      </c>
      <c r="G4751" s="16" t="s">
        <v>156</v>
      </c>
      <c r="H4751" s="16" t="s">
        <v>3185</v>
      </c>
      <c r="I4751" s="16" t="s">
        <v>94</v>
      </c>
      <c r="J4751" s="16" t="s">
        <v>109</v>
      </c>
      <c r="M4751" s="16" t="s">
        <v>96</v>
      </c>
      <c r="N4751" s="7">
        <v>45089</v>
      </c>
      <c r="O4751" s="9">
        <v>45089</v>
      </c>
      <c r="P4751" t="s">
        <v>1195</v>
      </c>
      <c r="Q4751">
        <v>1</v>
      </c>
      <c r="R4751">
        <v>144</v>
      </c>
      <c r="S4751">
        <v>5</v>
      </c>
      <c r="T4751" t="s">
        <v>2979</v>
      </c>
      <c r="U4751">
        <v>9</v>
      </c>
      <c r="V4751">
        <v>14</v>
      </c>
      <c r="W4751">
        <v>52</v>
      </c>
      <c r="X4751">
        <v>100</v>
      </c>
      <c r="Y4751">
        <v>511</v>
      </c>
      <c r="Z4751">
        <v>33</v>
      </c>
      <c r="AA4751">
        <v>3</v>
      </c>
      <c r="AD4751">
        <v>18</v>
      </c>
      <c r="AE4751">
        <v>4750</v>
      </c>
      <c r="AF4751" s="16" t="s">
        <v>39</v>
      </c>
      <c r="AG4751" s="16"/>
      <c r="AH4751" s="16"/>
      <c r="AI4751" s="16" t="str">
        <f t="shared" si="296"/>
        <v>(9,5,14,52,100,511,3, null, 18, 'L500 2024 Asia-Pacific',2024, '2023-06-12','2023-06-12','".Carbon::now()."','".Carbon::now()."'),</v>
      </c>
      <c r="AJ4751" s="16" t="str">
        <f t="shared" si="297"/>
        <v>('".DB::select("SELECT id_status FROM `status` WHERE `element_type` = 'task' AND status_type = 'client' AND name ='CONFIRMED'")[0]-&gt;id_status."',4750,1),</v>
      </c>
      <c r="AK4751" s="16" t="str">
        <f t="shared" si="298"/>
        <v/>
      </c>
      <c r="AL4751" s="16" t="str">
        <f t="shared" si="299"/>
        <v/>
      </c>
    </row>
    <row r="4752" spans="1:38" x14ac:dyDescent="0.25">
      <c r="A4752" s="16" t="s">
        <v>1034</v>
      </c>
      <c r="B4752" s="16" t="s">
        <v>3139</v>
      </c>
      <c r="C4752" s="16" t="s">
        <v>27</v>
      </c>
      <c r="D4752" s="16" t="s">
        <v>28</v>
      </c>
      <c r="E4752" s="16" t="s">
        <v>192</v>
      </c>
      <c r="F4752" s="16" t="s">
        <v>155</v>
      </c>
      <c r="G4752" s="16" t="s">
        <v>156</v>
      </c>
      <c r="H4752" s="16" t="s">
        <v>203</v>
      </c>
      <c r="I4752" s="16" t="s">
        <v>94</v>
      </c>
      <c r="J4752" s="16" t="s">
        <v>109</v>
      </c>
      <c r="M4752" s="16" t="s">
        <v>96</v>
      </c>
      <c r="N4752" s="7">
        <v>45089</v>
      </c>
      <c r="O4752" s="9">
        <v>45089</v>
      </c>
      <c r="P4752" t="s">
        <v>1195</v>
      </c>
      <c r="Q4752">
        <v>1</v>
      </c>
      <c r="R4752">
        <v>144</v>
      </c>
      <c r="S4752">
        <v>5</v>
      </c>
      <c r="T4752" t="s">
        <v>2979</v>
      </c>
      <c r="U4752">
        <v>9</v>
      </c>
      <c r="V4752">
        <v>14</v>
      </c>
      <c r="W4752">
        <v>52</v>
      </c>
      <c r="X4752">
        <v>100</v>
      </c>
      <c r="Y4752">
        <v>535</v>
      </c>
      <c r="Z4752">
        <v>33</v>
      </c>
      <c r="AA4752">
        <v>3</v>
      </c>
      <c r="AD4752">
        <v>18</v>
      </c>
      <c r="AE4752">
        <v>4751</v>
      </c>
      <c r="AF4752" s="16" t="s">
        <v>39</v>
      </c>
      <c r="AG4752" s="16"/>
      <c r="AH4752" s="16"/>
      <c r="AI4752" s="16" t="str">
        <f t="shared" si="296"/>
        <v>(9,5,14,52,100,535,3, null, 18, 'L500 2024 Asia-Pacific',2024, '2023-06-12','2023-06-12','".Carbon::now()."','".Carbon::now()."'),</v>
      </c>
      <c r="AJ4752" s="16" t="str">
        <f t="shared" si="297"/>
        <v>('".DB::select("SELECT id_status FROM `status` WHERE `element_type` = 'task' AND status_type = 'client' AND name ='CONFIRMED'")[0]-&gt;id_status."',4751,1),</v>
      </c>
      <c r="AK4752" s="16" t="str">
        <f t="shared" si="298"/>
        <v/>
      </c>
      <c r="AL4752" s="16" t="str">
        <f t="shared" si="299"/>
        <v/>
      </c>
    </row>
    <row r="4753" spans="1:38" x14ac:dyDescent="0.25">
      <c r="A4753" s="16" t="s">
        <v>1034</v>
      </c>
      <c r="B4753" s="16" t="s">
        <v>3139</v>
      </c>
      <c r="C4753" s="16" t="s">
        <v>27</v>
      </c>
      <c r="D4753" s="16" t="s">
        <v>28</v>
      </c>
      <c r="E4753" s="16" t="s">
        <v>192</v>
      </c>
      <c r="F4753" s="16" t="s">
        <v>155</v>
      </c>
      <c r="G4753" s="16" t="s">
        <v>156</v>
      </c>
      <c r="H4753" s="16" t="s">
        <v>472</v>
      </c>
      <c r="I4753" s="16" t="s">
        <v>94</v>
      </c>
      <c r="J4753" s="16" t="s">
        <v>109</v>
      </c>
      <c r="M4753" s="16" t="s">
        <v>96</v>
      </c>
      <c r="N4753" s="7">
        <v>45089</v>
      </c>
      <c r="O4753" s="9">
        <v>45089</v>
      </c>
      <c r="P4753" t="s">
        <v>1195</v>
      </c>
      <c r="Q4753">
        <v>1</v>
      </c>
      <c r="R4753">
        <v>144</v>
      </c>
      <c r="S4753">
        <v>5</v>
      </c>
      <c r="T4753" t="s">
        <v>2979</v>
      </c>
      <c r="U4753">
        <v>9</v>
      </c>
      <c r="V4753">
        <v>14</v>
      </c>
      <c r="W4753">
        <v>52</v>
      </c>
      <c r="X4753">
        <v>100</v>
      </c>
      <c r="Y4753">
        <v>574</v>
      </c>
      <c r="Z4753">
        <v>33</v>
      </c>
      <c r="AA4753">
        <v>3</v>
      </c>
      <c r="AD4753">
        <v>18</v>
      </c>
      <c r="AE4753">
        <v>4752</v>
      </c>
      <c r="AF4753" s="16" t="s">
        <v>39</v>
      </c>
      <c r="AG4753" s="16"/>
      <c r="AH4753" s="16"/>
      <c r="AI4753" s="16" t="str">
        <f t="shared" si="296"/>
        <v>(9,5,14,52,100,574,3, null, 18, 'L500 2024 Asia-Pacific',2024, '2023-06-12','2023-06-12','".Carbon::now()."','".Carbon::now()."'),</v>
      </c>
      <c r="AJ4753" s="16" t="str">
        <f t="shared" si="297"/>
        <v>('".DB::select("SELECT id_status FROM `status` WHERE `element_type` = 'task' AND status_type = 'client' AND name ='CONFIRMED'")[0]-&gt;id_status."',4752,1),</v>
      </c>
      <c r="AK4753" s="16" t="str">
        <f t="shared" si="298"/>
        <v/>
      </c>
      <c r="AL4753" s="16" t="str">
        <f t="shared" si="299"/>
        <v/>
      </c>
    </row>
    <row r="4754" spans="1:38" x14ac:dyDescent="0.25">
      <c r="A4754" s="16" t="s">
        <v>1034</v>
      </c>
      <c r="B4754" s="16" t="s">
        <v>3139</v>
      </c>
      <c r="C4754" s="16" t="s">
        <v>27</v>
      </c>
      <c r="D4754" s="16" t="s">
        <v>28</v>
      </c>
      <c r="E4754" s="16" t="s">
        <v>192</v>
      </c>
      <c r="F4754" s="16" t="s">
        <v>155</v>
      </c>
      <c r="G4754" s="16" t="s">
        <v>156</v>
      </c>
      <c r="H4754" s="16" t="s">
        <v>3197</v>
      </c>
      <c r="I4754" s="16" t="s">
        <v>94</v>
      </c>
      <c r="J4754" s="16" t="s">
        <v>109</v>
      </c>
      <c r="M4754" s="16" t="s">
        <v>96</v>
      </c>
      <c r="N4754" s="7">
        <v>45089</v>
      </c>
      <c r="O4754" s="9">
        <v>45089</v>
      </c>
      <c r="P4754" t="s">
        <v>1195</v>
      </c>
      <c r="Q4754">
        <v>1</v>
      </c>
      <c r="R4754">
        <v>144</v>
      </c>
      <c r="S4754">
        <v>5</v>
      </c>
      <c r="T4754" t="s">
        <v>2979</v>
      </c>
      <c r="U4754">
        <v>9</v>
      </c>
      <c r="V4754">
        <v>14</v>
      </c>
      <c r="W4754">
        <v>52</v>
      </c>
      <c r="X4754">
        <v>100</v>
      </c>
      <c r="Y4754">
        <v>650</v>
      </c>
      <c r="Z4754">
        <v>33</v>
      </c>
      <c r="AA4754">
        <v>3</v>
      </c>
      <c r="AD4754">
        <v>18</v>
      </c>
      <c r="AE4754">
        <v>4753</v>
      </c>
      <c r="AF4754" s="16" t="s">
        <v>39</v>
      </c>
      <c r="AG4754" s="16"/>
      <c r="AH4754" s="16"/>
      <c r="AI4754" s="16" t="str">
        <f t="shared" si="296"/>
        <v>(9,5,14,52,100,650,3, null, 18, 'L500 2024 Asia-Pacific',2024, '2023-06-12','2023-06-12','".Carbon::now()."','".Carbon::now()."'),</v>
      </c>
      <c r="AJ4754" s="16" t="str">
        <f t="shared" si="297"/>
        <v>('".DB::select("SELECT id_status FROM `status` WHERE `element_type` = 'task' AND status_type = 'client' AND name ='CONFIRMED'")[0]-&gt;id_status."',4753,1),</v>
      </c>
      <c r="AK4754" s="16" t="str">
        <f t="shared" si="298"/>
        <v/>
      </c>
      <c r="AL4754" s="16" t="str">
        <f t="shared" si="299"/>
        <v/>
      </c>
    </row>
    <row r="4755" spans="1:38" x14ac:dyDescent="0.25">
      <c r="A4755" s="16" t="s">
        <v>1034</v>
      </c>
      <c r="B4755" s="16" t="s">
        <v>3139</v>
      </c>
      <c r="C4755" s="16" t="s">
        <v>27</v>
      </c>
      <c r="D4755" s="16" t="s">
        <v>28</v>
      </c>
      <c r="E4755" s="16" t="s">
        <v>192</v>
      </c>
      <c r="F4755" s="16" t="s">
        <v>155</v>
      </c>
      <c r="G4755" s="16" t="s">
        <v>156</v>
      </c>
      <c r="H4755" s="16" t="s">
        <v>465</v>
      </c>
      <c r="I4755" s="16" t="s">
        <v>94</v>
      </c>
      <c r="J4755" s="16" t="s">
        <v>109</v>
      </c>
      <c r="M4755" s="16" t="s">
        <v>96</v>
      </c>
      <c r="N4755" s="7">
        <v>45089</v>
      </c>
      <c r="O4755" s="9">
        <v>45089</v>
      </c>
      <c r="P4755" t="s">
        <v>1195</v>
      </c>
      <c r="Q4755">
        <v>1</v>
      </c>
      <c r="R4755">
        <v>144</v>
      </c>
      <c r="S4755">
        <v>5</v>
      </c>
      <c r="T4755" t="s">
        <v>2979</v>
      </c>
      <c r="U4755">
        <v>9</v>
      </c>
      <c r="V4755">
        <v>14</v>
      </c>
      <c r="W4755">
        <v>52</v>
      </c>
      <c r="X4755">
        <v>100</v>
      </c>
      <c r="Y4755">
        <v>738</v>
      </c>
      <c r="Z4755">
        <v>33</v>
      </c>
      <c r="AA4755">
        <v>3</v>
      </c>
      <c r="AD4755">
        <v>18</v>
      </c>
      <c r="AE4755">
        <v>4754</v>
      </c>
      <c r="AF4755" s="16" t="s">
        <v>39</v>
      </c>
      <c r="AG4755" s="16"/>
      <c r="AH4755" s="16"/>
      <c r="AI4755" s="16" t="str">
        <f t="shared" si="296"/>
        <v>(9,5,14,52,100,738,3, null, 18, 'L500 2024 Asia-Pacific',2024, '2023-06-12','2023-06-12','".Carbon::now()."','".Carbon::now()."'),</v>
      </c>
      <c r="AJ4755" s="16" t="str">
        <f t="shared" si="297"/>
        <v>('".DB::select("SELECT id_status FROM `status` WHERE `element_type` = 'task' AND status_type = 'client' AND name ='CONFIRMED'")[0]-&gt;id_status."',4754,1),</v>
      </c>
      <c r="AK4755" s="16" t="str">
        <f t="shared" si="298"/>
        <v/>
      </c>
      <c r="AL4755" s="16" t="str">
        <f t="shared" si="299"/>
        <v/>
      </c>
    </row>
    <row r="4756" spans="1:38" x14ac:dyDescent="0.25">
      <c r="A4756" s="16" t="s">
        <v>1034</v>
      </c>
      <c r="B4756" s="16" t="s">
        <v>3139</v>
      </c>
      <c r="C4756" s="16" t="s">
        <v>27</v>
      </c>
      <c r="D4756" s="16" t="s">
        <v>28</v>
      </c>
      <c r="E4756" s="16" t="s">
        <v>192</v>
      </c>
      <c r="F4756" s="16" t="s">
        <v>155</v>
      </c>
      <c r="G4756" s="16" t="s">
        <v>156</v>
      </c>
      <c r="H4756" s="16" t="s">
        <v>3214</v>
      </c>
      <c r="I4756" s="16" t="s">
        <v>94</v>
      </c>
      <c r="J4756" s="16" t="s">
        <v>109</v>
      </c>
      <c r="M4756" s="16" t="s">
        <v>96</v>
      </c>
      <c r="N4756" s="7">
        <v>45089</v>
      </c>
      <c r="O4756" s="9">
        <v>45089</v>
      </c>
      <c r="P4756" t="s">
        <v>1195</v>
      </c>
      <c r="Q4756">
        <v>1</v>
      </c>
      <c r="R4756">
        <v>144</v>
      </c>
      <c r="S4756">
        <v>5</v>
      </c>
      <c r="T4756" t="s">
        <v>2979</v>
      </c>
      <c r="U4756">
        <v>9</v>
      </c>
      <c r="V4756">
        <v>14</v>
      </c>
      <c r="W4756">
        <v>52</v>
      </c>
      <c r="X4756">
        <v>100</v>
      </c>
      <c r="Y4756">
        <v>820</v>
      </c>
      <c r="Z4756">
        <v>33</v>
      </c>
      <c r="AA4756">
        <v>3</v>
      </c>
      <c r="AD4756">
        <v>18</v>
      </c>
      <c r="AE4756">
        <v>4755</v>
      </c>
      <c r="AF4756" s="16" t="s">
        <v>39</v>
      </c>
      <c r="AG4756" s="16"/>
      <c r="AH4756" s="16"/>
      <c r="AI4756" s="16" t="str">
        <f t="shared" si="296"/>
        <v>(9,5,14,52,100,820,3, null, 18, 'L500 2024 Asia-Pacific',2024, '2023-06-12','2023-06-12','".Carbon::now()."','".Carbon::now()."'),</v>
      </c>
      <c r="AJ4756" s="16" t="str">
        <f t="shared" si="297"/>
        <v>('".DB::select("SELECT id_status FROM `status` WHERE `element_type` = 'task' AND status_type = 'client' AND name ='CONFIRMED'")[0]-&gt;id_status."',4755,1),</v>
      </c>
      <c r="AK4756" s="16" t="str">
        <f t="shared" si="298"/>
        <v/>
      </c>
      <c r="AL4756" s="16" t="str">
        <f t="shared" si="299"/>
        <v/>
      </c>
    </row>
    <row r="4757" spans="1:38" x14ac:dyDescent="0.25">
      <c r="A4757" s="16" t="s">
        <v>1034</v>
      </c>
      <c r="B4757" s="16" t="s">
        <v>3139</v>
      </c>
      <c r="C4757" s="16" t="s">
        <v>27</v>
      </c>
      <c r="D4757" s="16" t="s">
        <v>28</v>
      </c>
      <c r="E4757" s="16" t="s">
        <v>192</v>
      </c>
      <c r="F4757" s="16" t="s">
        <v>155</v>
      </c>
      <c r="G4757" s="16" t="s">
        <v>189</v>
      </c>
      <c r="H4757" s="16" t="s">
        <v>1040</v>
      </c>
      <c r="I4757" s="16" t="s">
        <v>94</v>
      </c>
      <c r="J4757" s="16" t="s">
        <v>109</v>
      </c>
      <c r="M4757" s="16" t="s">
        <v>96</v>
      </c>
      <c r="N4757" s="7">
        <v>45089</v>
      </c>
      <c r="O4757" s="9">
        <v>45089</v>
      </c>
      <c r="P4757" t="s">
        <v>1195</v>
      </c>
      <c r="Q4757">
        <v>1</v>
      </c>
      <c r="R4757">
        <v>144</v>
      </c>
      <c r="S4757">
        <v>5</v>
      </c>
      <c r="T4757" t="s">
        <v>2979</v>
      </c>
      <c r="U4757">
        <v>9</v>
      </c>
      <c r="V4757">
        <v>14</v>
      </c>
      <c r="W4757">
        <v>52</v>
      </c>
      <c r="X4757">
        <v>125</v>
      </c>
      <c r="Y4757">
        <v>677</v>
      </c>
      <c r="Z4757">
        <v>33</v>
      </c>
      <c r="AA4757">
        <v>3</v>
      </c>
      <c r="AD4757">
        <v>18</v>
      </c>
      <c r="AE4757">
        <v>4756</v>
      </c>
      <c r="AF4757" s="16" t="s">
        <v>39</v>
      </c>
      <c r="AG4757" s="16"/>
      <c r="AH4757" s="16"/>
      <c r="AI4757" s="16" t="str">
        <f t="shared" si="296"/>
        <v>(9,5,14,52,125,677,3, null, 18, 'L500 2024 Asia-Pacific',2024, '2023-06-12','2023-06-12','".Carbon::now()."','".Carbon::now()."'),</v>
      </c>
      <c r="AJ4757" s="16" t="str">
        <f t="shared" si="297"/>
        <v>('".DB::select("SELECT id_status FROM `status` WHERE `element_type` = 'task' AND status_type = 'client' AND name ='CONFIRMED'")[0]-&gt;id_status."',4756,1),</v>
      </c>
      <c r="AK4757" s="16" t="str">
        <f t="shared" si="298"/>
        <v/>
      </c>
      <c r="AL4757" s="16" t="str">
        <f t="shared" si="299"/>
        <v/>
      </c>
    </row>
    <row r="4758" spans="1:38" x14ac:dyDescent="0.25">
      <c r="A4758" s="16" t="s">
        <v>1034</v>
      </c>
      <c r="B4758" s="16" t="s">
        <v>3139</v>
      </c>
      <c r="C4758" s="16" t="s">
        <v>27</v>
      </c>
      <c r="D4758" s="16" t="s">
        <v>28</v>
      </c>
      <c r="E4758" s="16" t="s">
        <v>29</v>
      </c>
      <c r="F4758" s="16" t="s">
        <v>30</v>
      </c>
      <c r="G4758" s="16" t="s">
        <v>345</v>
      </c>
      <c r="H4758" s="16" t="s">
        <v>927</v>
      </c>
      <c r="I4758" s="16" t="s">
        <v>94</v>
      </c>
      <c r="J4758" s="16" t="s">
        <v>109</v>
      </c>
      <c r="M4758" s="16" t="s">
        <v>96</v>
      </c>
      <c r="N4758" s="7">
        <v>45089</v>
      </c>
      <c r="O4758" s="9">
        <v>45145</v>
      </c>
      <c r="P4758" t="s">
        <v>1198</v>
      </c>
      <c r="Q4758">
        <v>1</v>
      </c>
      <c r="R4758">
        <v>144</v>
      </c>
      <c r="S4758">
        <v>5</v>
      </c>
      <c r="T4758" t="s">
        <v>2979</v>
      </c>
      <c r="U4758">
        <v>9</v>
      </c>
      <c r="V4758">
        <v>14</v>
      </c>
      <c r="W4758">
        <v>56</v>
      </c>
      <c r="X4758">
        <v>43</v>
      </c>
      <c r="Y4758">
        <v>611</v>
      </c>
      <c r="Z4758">
        <v>33</v>
      </c>
      <c r="AA4758">
        <v>3</v>
      </c>
      <c r="AD4758">
        <v>18</v>
      </c>
      <c r="AE4758">
        <v>4757</v>
      </c>
      <c r="AF4758" s="16" t="s">
        <v>39</v>
      </c>
      <c r="AG4758" s="16"/>
      <c r="AH4758" s="16"/>
      <c r="AI4758" s="16" t="str">
        <f t="shared" si="296"/>
        <v>(9,5,14,56,43,611,3, null, 18, 'L500 2024 EMEA',2024, '2023-08-07','2023-08-07','".Carbon::now()."','".Carbon::now()."'),</v>
      </c>
      <c r="AJ4758" s="16" t="str">
        <f t="shared" si="297"/>
        <v>('".DB::select("SELECT id_status FROM `status` WHERE `element_type` = 'task' AND status_type = 'client' AND name ='CONFIRMED'")[0]-&gt;id_status."',4757,1),</v>
      </c>
      <c r="AK4758" s="16" t="str">
        <f t="shared" si="298"/>
        <v/>
      </c>
      <c r="AL4758" s="16" t="str">
        <f t="shared" si="299"/>
        <v/>
      </c>
    </row>
    <row r="4759" spans="1:38" x14ac:dyDescent="0.25">
      <c r="A4759" s="16" t="s">
        <v>1034</v>
      </c>
      <c r="B4759" s="16" t="s">
        <v>26</v>
      </c>
      <c r="C4759" s="16" t="s">
        <v>41</v>
      </c>
      <c r="D4759" s="16" t="s">
        <v>349</v>
      </c>
      <c r="E4759" s="16" t="s">
        <v>3237</v>
      </c>
      <c r="F4759" s="16" t="s">
        <v>155</v>
      </c>
      <c r="G4759" s="16" t="s">
        <v>156</v>
      </c>
      <c r="H4759" s="16" t="s">
        <v>165</v>
      </c>
      <c r="I4759" s="16" t="s">
        <v>94</v>
      </c>
      <c r="J4759" s="16" t="s">
        <v>109</v>
      </c>
      <c r="M4759" s="16" t="s">
        <v>96</v>
      </c>
      <c r="N4759" s="7">
        <v>45361</v>
      </c>
      <c r="O4759" s="9">
        <v>45361</v>
      </c>
      <c r="P4759" t="s">
        <v>5032</v>
      </c>
      <c r="Q4759">
        <v>1</v>
      </c>
      <c r="R4759">
        <v>144</v>
      </c>
      <c r="S4759">
        <v>5</v>
      </c>
      <c r="T4759" t="s">
        <v>4949</v>
      </c>
      <c r="U4759">
        <v>142</v>
      </c>
      <c r="V4759">
        <v>2</v>
      </c>
      <c r="W4759">
        <v>4</v>
      </c>
      <c r="X4759">
        <v>100</v>
      </c>
      <c r="Y4759">
        <v>99</v>
      </c>
      <c r="Z4759">
        <v>33</v>
      </c>
      <c r="AA4759">
        <v>3</v>
      </c>
      <c r="AD4759">
        <v>18</v>
      </c>
      <c r="AE4759">
        <v>4758</v>
      </c>
      <c r="AF4759" s="16" t="s">
        <v>3143</v>
      </c>
      <c r="AG4759" s="16"/>
      <c r="AH4759" s="16"/>
      <c r="AI4759" s="16" t="str">
        <f t="shared" si="296"/>
        <v>(142,5,2,4,100,99,3, null, 18, 'Chambers 2025 Asia Pacific',2025, '2024-03-10','2024-03-10','".Carbon::now()."','".Carbon::now()."'),</v>
      </c>
      <c r="AJ4759" s="16" t="str">
        <f t="shared" si="297"/>
        <v>('".DB::select("SELECT id_status FROM `status` WHERE `element_type` = 'task' AND status_type = 'client' AND name ='PRE-FORECAST'")[0]-&gt;id_status."',4758,1),</v>
      </c>
      <c r="AK4759" s="16" t="str">
        <f t="shared" si="298"/>
        <v/>
      </c>
      <c r="AL4759" s="16" t="str">
        <f t="shared" si="299"/>
        <v/>
      </c>
    </row>
    <row r="4760" spans="1:38" x14ac:dyDescent="0.25">
      <c r="A4760" s="16" t="s">
        <v>1034</v>
      </c>
      <c r="B4760" s="16" t="s">
        <v>26</v>
      </c>
      <c r="C4760" s="16" t="s">
        <v>41</v>
      </c>
      <c r="D4760" s="16" t="s">
        <v>349</v>
      </c>
      <c r="E4760" s="16" t="s">
        <v>3237</v>
      </c>
      <c r="F4760" s="16" t="s">
        <v>155</v>
      </c>
      <c r="G4760" s="16" t="s">
        <v>156</v>
      </c>
      <c r="H4760" s="16" t="s">
        <v>180</v>
      </c>
      <c r="I4760" s="16" t="s">
        <v>94</v>
      </c>
      <c r="J4760" s="16" t="s">
        <v>109</v>
      </c>
      <c r="M4760" s="16" t="s">
        <v>96</v>
      </c>
      <c r="N4760" s="7">
        <v>45322</v>
      </c>
      <c r="O4760" s="9">
        <v>45322</v>
      </c>
      <c r="P4760" t="s">
        <v>5035</v>
      </c>
      <c r="Q4760">
        <v>1</v>
      </c>
      <c r="R4760">
        <v>144</v>
      </c>
      <c r="S4760">
        <v>5</v>
      </c>
      <c r="T4760" t="s">
        <v>4949</v>
      </c>
      <c r="U4760">
        <v>142</v>
      </c>
      <c r="V4760">
        <v>2</v>
      </c>
      <c r="W4760">
        <v>4</v>
      </c>
      <c r="X4760">
        <v>100</v>
      </c>
      <c r="Y4760">
        <v>142</v>
      </c>
      <c r="Z4760">
        <v>33</v>
      </c>
      <c r="AA4760">
        <v>3</v>
      </c>
      <c r="AD4760">
        <v>18</v>
      </c>
      <c r="AE4760">
        <v>4759</v>
      </c>
      <c r="AF4760" s="16" t="s">
        <v>3143</v>
      </c>
      <c r="AG4760" s="16"/>
      <c r="AH4760" s="16"/>
      <c r="AI4760" s="16" t="str">
        <f t="shared" si="296"/>
        <v>(142,5,2,4,100,142,3, null, 18, 'Chambers 2025 Asia Pacific',2025, '2024-01-31','2024-01-31','".Carbon::now()."','".Carbon::now()."'),</v>
      </c>
      <c r="AJ4760" s="16" t="str">
        <f t="shared" si="297"/>
        <v>('".DB::select("SELECT id_status FROM `status` WHERE `element_type` = 'task' AND status_type = 'client' AND name ='PRE-FORECAST'")[0]-&gt;id_status."',4759,1),</v>
      </c>
      <c r="AK4760" s="16" t="str">
        <f t="shared" si="298"/>
        <v/>
      </c>
      <c r="AL4760" s="16" t="str">
        <f t="shared" si="299"/>
        <v/>
      </c>
    </row>
    <row r="4761" spans="1:38" x14ac:dyDescent="0.25">
      <c r="A4761" s="16" t="s">
        <v>1034</v>
      </c>
      <c r="B4761" s="16" t="s">
        <v>26</v>
      </c>
      <c r="C4761" s="16" t="s">
        <v>41</v>
      </c>
      <c r="D4761" s="16" t="s">
        <v>349</v>
      </c>
      <c r="E4761" s="16" t="s">
        <v>3623</v>
      </c>
      <c r="F4761" s="16" t="s">
        <v>261</v>
      </c>
      <c r="G4761" s="16" t="s">
        <v>262</v>
      </c>
      <c r="H4761" s="16" t="s">
        <v>901</v>
      </c>
      <c r="I4761" s="16" t="s">
        <v>94</v>
      </c>
      <c r="J4761" s="16" t="s">
        <v>109</v>
      </c>
      <c r="M4761" s="16" t="s">
        <v>96</v>
      </c>
      <c r="N4761" s="7">
        <v>45403</v>
      </c>
      <c r="O4761" s="9">
        <v>45403</v>
      </c>
      <c r="P4761" t="s">
        <v>5050</v>
      </c>
      <c r="Q4761">
        <v>1</v>
      </c>
      <c r="R4761">
        <v>144</v>
      </c>
      <c r="S4761">
        <v>5</v>
      </c>
      <c r="T4761" t="s">
        <v>4949</v>
      </c>
      <c r="U4761">
        <v>142</v>
      </c>
      <c r="V4761">
        <v>2</v>
      </c>
      <c r="W4761">
        <v>15</v>
      </c>
      <c r="X4761">
        <v>28</v>
      </c>
      <c r="Y4761">
        <v>44</v>
      </c>
      <c r="Z4761">
        <v>33</v>
      </c>
      <c r="AA4761">
        <v>3</v>
      </c>
      <c r="AD4761">
        <v>18</v>
      </c>
      <c r="AE4761">
        <v>4760</v>
      </c>
      <c r="AF4761" s="16" t="s">
        <v>3143</v>
      </c>
      <c r="AG4761" s="16"/>
      <c r="AH4761" s="16"/>
      <c r="AI4761" s="16" t="str">
        <f t="shared" si="296"/>
        <v>(142,5,2,15,28,44,3, null, 18, 'Chambers 2025 Greater China Region',2025, '2024-04-21','2024-04-21','".Carbon::now()."','".Carbon::now()."'),</v>
      </c>
      <c r="AJ4761" s="16" t="str">
        <f t="shared" si="297"/>
        <v>('".DB::select("SELECT id_status FROM `status` WHERE `element_type` = 'task' AND status_type = 'client' AND name ='PRE-FORECAST'")[0]-&gt;id_status."',4760,1),</v>
      </c>
      <c r="AK4761" s="16" t="str">
        <f t="shared" si="298"/>
        <v/>
      </c>
      <c r="AL4761" s="16" t="str">
        <f t="shared" si="299"/>
        <v/>
      </c>
    </row>
    <row r="4762" spans="1:38" x14ac:dyDescent="0.25">
      <c r="A4762" s="16" t="s">
        <v>1034</v>
      </c>
      <c r="B4762" s="16" t="s">
        <v>3139</v>
      </c>
      <c r="C4762" s="16" t="s">
        <v>27</v>
      </c>
      <c r="D4762" s="16" t="s">
        <v>349</v>
      </c>
      <c r="E4762" s="16" t="s">
        <v>3291</v>
      </c>
      <c r="F4762" s="16" t="s">
        <v>155</v>
      </c>
      <c r="G4762" s="16" t="s">
        <v>262</v>
      </c>
      <c r="H4762" s="16" t="s">
        <v>4723</v>
      </c>
      <c r="I4762" s="16" t="s">
        <v>94</v>
      </c>
      <c r="J4762" s="16" t="s">
        <v>109</v>
      </c>
      <c r="M4762" s="16" t="s">
        <v>96</v>
      </c>
      <c r="N4762" s="7">
        <v>45455</v>
      </c>
      <c r="O4762" s="9">
        <v>45455</v>
      </c>
      <c r="P4762" t="s">
        <v>5030</v>
      </c>
      <c r="Q4762">
        <v>1</v>
      </c>
      <c r="R4762">
        <v>144</v>
      </c>
      <c r="S4762">
        <v>5</v>
      </c>
      <c r="T4762" t="s">
        <v>4949</v>
      </c>
      <c r="U4762">
        <v>142</v>
      </c>
      <c r="V4762">
        <v>14</v>
      </c>
      <c r="W4762">
        <v>52</v>
      </c>
      <c r="X4762">
        <v>28</v>
      </c>
      <c r="Y4762">
        <v>538</v>
      </c>
      <c r="Z4762">
        <v>33</v>
      </c>
      <c r="AA4762">
        <v>3</v>
      </c>
      <c r="AD4762">
        <v>18</v>
      </c>
      <c r="AE4762">
        <v>4761</v>
      </c>
      <c r="AF4762" s="16" t="s">
        <v>3143</v>
      </c>
      <c r="AG4762" s="16"/>
      <c r="AH4762" s="16"/>
      <c r="AI4762" s="16" t="str">
        <f t="shared" si="296"/>
        <v>(142,5,14,52,28,538,3, null, 18, 'L500 2025 Asia-Pacific',2025, '2024-06-12','2024-06-12','".Carbon::now()."','".Carbon::now()."'),</v>
      </c>
      <c r="AJ4762" s="16" t="str">
        <f t="shared" si="297"/>
        <v>('".DB::select("SELECT id_status FROM `status` WHERE `element_type` = 'task' AND status_type = 'client' AND name ='PRE-FORECAST'")[0]-&gt;id_status."',4761,1),</v>
      </c>
      <c r="AK4762" s="16" t="str">
        <f t="shared" si="298"/>
        <v/>
      </c>
      <c r="AL4762" s="16" t="str">
        <f t="shared" si="299"/>
        <v/>
      </c>
    </row>
    <row r="4763" spans="1:38" x14ac:dyDescent="0.25">
      <c r="A4763" s="16" t="s">
        <v>1034</v>
      </c>
      <c r="B4763" s="16" t="s">
        <v>3139</v>
      </c>
      <c r="C4763" s="16" t="s">
        <v>27</v>
      </c>
      <c r="D4763" s="16" t="s">
        <v>349</v>
      </c>
      <c r="E4763" s="16" t="s">
        <v>3291</v>
      </c>
      <c r="F4763" s="16" t="s">
        <v>155</v>
      </c>
      <c r="G4763" s="16" t="s">
        <v>262</v>
      </c>
      <c r="H4763" s="16" t="s">
        <v>1035</v>
      </c>
      <c r="I4763" s="16" t="s">
        <v>94</v>
      </c>
      <c r="J4763" s="16" t="s">
        <v>109</v>
      </c>
      <c r="M4763" s="16" t="s">
        <v>96</v>
      </c>
      <c r="N4763" s="7">
        <v>45455</v>
      </c>
      <c r="O4763" s="9">
        <v>45455</v>
      </c>
      <c r="P4763" t="s">
        <v>5030</v>
      </c>
      <c r="Q4763">
        <v>1</v>
      </c>
      <c r="R4763">
        <v>144</v>
      </c>
      <c r="S4763">
        <v>5</v>
      </c>
      <c r="T4763" t="s">
        <v>4949</v>
      </c>
      <c r="U4763">
        <v>142</v>
      </c>
      <c r="V4763">
        <v>14</v>
      </c>
      <c r="W4763">
        <v>52</v>
      </c>
      <c r="X4763">
        <v>28</v>
      </c>
      <c r="Y4763">
        <v>579</v>
      </c>
      <c r="Z4763">
        <v>33</v>
      </c>
      <c r="AA4763">
        <v>3</v>
      </c>
      <c r="AD4763">
        <v>18</v>
      </c>
      <c r="AE4763">
        <v>4762</v>
      </c>
      <c r="AF4763" s="16" t="s">
        <v>3143</v>
      </c>
      <c r="AG4763" s="16"/>
      <c r="AH4763" s="16"/>
      <c r="AI4763" s="16" t="str">
        <f t="shared" si="296"/>
        <v>(142,5,14,52,28,579,3, null, 18, 'L500 2025 Asia-Pacific',2025, '2024-06-12','2024-06-12','".Carbon::now()."','".Carbon::now()."'),</v>
      </c>
      <c r="AJ4763" s="16" t="str">
        <f t="shared" si="297"/>
        <v>('".DB::select("SELECT id_status FROM `status` WHERE `element_type` = 'task' AND status_type = 'client' AND name ='PRE-FORECAST'")[0]-&gt;id_status."',4762,1),</v>
      </c>
      <c r="AK4763" s="16" t="str">
        <f t="shared" si="298"/>
        <v/>
      </c>
      <c r="AL4763" s="16" t="str">
        <f t="shared" si="299"/>
        <v/>
      </c>
    </row>
    <row r="4764" spans="1:38" x14ac:dyDescent="0.25">
      <c r="A4764" s="16" t="s">
        <v>1034</v>
      </c>
      <c r="B4764" s="16" t="s">
        <v>3139</v>
      </c>
      <c r="C4764" s="16" t="s">
        <v>27</v>
      </c>
      <c r="D4764" s="16" t="s">
        <v>349</v>
      </c>
      <c r="E4764" s="16" t="s">
        <v>3291</v>
      </c>
      <c r="F4764" s="16" t="s">
        <v>155</v>
      </c>
      <c r="G4764" s="16" t="s">
        <v>262</v>
      </c>
      <c r="H4764" s="16" t="s">
        <v>4378</v>
      </c>
      <c r="I4764" s="16" t="s">
        <v>94</v>
      </c>
      <c r="J4764" s="16" t="s">
        <v>109</v>
      </c>
      <c r="M4764" s="16" t="s">
        <v>96</v>
      </c>
      <c r="N4764" s="7">
        <v>45455</v>
      </c>
      <c r="O4764" s="9">
        <v>45455</v>
      </c>
      <c r="P4764" t="s">
        <v>5030</v>
      </c>
      <c r="Q4764">
        <v>1</v>
      </c>
      <c r="R4764">
        <v>144</v>
      </c>
      <c r="S4764">
        <v>5</v>
      </c>
      <c r="T4764" t="s">
        <v>4949</v>
      </c>
      <c r="U4764">
        <v>142</v>
      </c>
      <c r="V4764">
        <v>14</v>
      </c>
      <c r="W4764">
        <v>52</v>
      </c>
      <c r="X4764">
        <v>28</v>
      </c>
      <c r="Y4764">
        <v>607</v>
      </c>
      <c r="Z4764">
        <v>33</v>
      </c>
      <c r="AA4764">
        <v>3</v>
      </c>
      <c r="AD4764">
        <v>18</v>
      </c>
      <c r="AE4764">
        <v>4763</v>
      </c>
      <c r="AF4764" s="16" t="s">
        <v>3143</v>
      </c>
      <c r="AG4764" s="16"/>
      <c r="AH4764" s="16"/>
      <c r="AI4764" s="16" t="str">
        <f t="shared" si="296"/>
        <v>(142,5,14,52,28,607,3, null, 18, 'L500 2025 Asia-Pacific',2025, '2024-06-12','2024-06-12','".Carbon::now()."','".Carbon::now()."'),</v>
      </c>
      <c r="AJ4764" s="16" t="str">
        <f t="shared" si="297"/>
        <v>('".DB::select("SELECT id_status FROM `status` WHERE `element_type` = 'task' AND status_type = 'client' AND name ='PRE-FORECAST'")[0]-&gt;id_status."',4763,1),</v>
      </c>
      <c r="AK4764" s="16" t="str">
        <f t="shared" si="298"/>
        <v/>
      </c>
      <c r="AL4764" s="16" t="str">
        <f t="shared" si="299"/>
        <v/>
      </c>
    </row>
    <row r="4765" spans="1:38" x14ac:dyDescent="0.25">
      <c r="A4765" s="16" t="s">
        <v>1034</v>
      </c>
      <c r="B4765" s="16" t="s">
        <v>3139</v>
      </c>
      <c r="C4765" s="16" t="s">
        <v>27</v>
      </c>
      <c r="D4765" s="16" t="s">
        <v>349</v>
      </c>
      <c r="E4765" s="16" t="s">
        <v>3291</v>
      </c>
      <c r="F4765" s="16" t="s">
        <v>155</v>
      </c>
      <c r="G4765" s="16" t="s">
        <v>262</v>
      </c>
      <c r="H4765" s="16" t="s">
        <v>1036</v>
      </c>
      <c r="I4765" s="16" t="s">
        <v>94</v>
      </c>
      <c r="J4765" s="16" t="s">
        <v>109</v>
      </c>
      <c r="M4765" s="16" t="s">
        <v>96</v>
      </c>
      <c r="N4765" s="7">
        <v>45455</v>
      </c>
      <c r="O4765" s="9">
        <v>45455</v>
      </c>
      <c r="P4765" t="s">
        <v>5030</v>
      </c>
      <c r="Q4765">
        <v>1</v>
      </c>
      <c r="R4765">
        <v>144</v>
      </c>
      <c r="S4765">
        <v>5</v>
      </c>
      <c r="T4765" t="s">
        <v>4949</v>
      </c>
      <c r="U4765">
        <v>142</v>
      </c>
      <c r="V4765">
        <v>14</v>
      </c>
      <c r="W4765">
        <v>52</v>
      </c>
      <c r="X4765">
        <v>28</v>
      </c>
      <c r="Y4765">
        <v>746</v>
      </c>
      <c r="Z4765">
        <v>33</v>
      </c>
      <c r="AA4765">
        <v>3</v>
      </c>
      <c r="AD4765">
        <v>18</v>
      </c>
      <c r="AE4765">
        <v>4764</v>
      </c>
      <c r="AF4765" s="16" t="s">
        <v>3143</v>
      </c>
      <c r="AG4765" s="16"/>
      <c r="AH4765" s="16"/>
      <c r="AI4765" s="16" t="str">
        <f t="shared" si="296"/>
        <v>(142,5,14,52,28,746,3, null, 18, 'L500 2025 Asia-Pacific',2025, '2024-06-12','2024-06-12','".Carbon::now()."','".Carbon::now()."'),</v>
      </c>
      <c r="AJ4765" s="16" t="str">
        <f t="shared" si="297"/>
        <v>('".DB::select("SELECT id_status FROM `status` WHERE `element_type` = 'task' AND status_type = 'client' AND name ='PRE-FORECAST'")[0]-&gt;id_status."',4764,1),</v>
      </c>
      <c r="AK4765" s="16" t="str">
        <f t="shared" si="298"/>
        <v/>
      </c>
      <c r="AL4765" s="16" t="str">
        <f t="shared" si="299"/>
        <v/>
      </c>
    </row>
    <row r="4766" spans="1:38" x14ac:dyDescent="0.25">
      <c r="A4766" s="16" t="s">
        <v>1034</v>
      </c>
      <c r="B4766" s="16" t="s">
        <v>3139</v>
      </c>
      <c r="C4766" s="16" t="s">
        <v>27</v>
      </c>
      <c r="D4766" s="16" t="s">
        <v>349</v>
      </c>
      <c r="E4766" s="16" t="s">
        <v>3291</v>
      </c>
      <c r="F4766" s="16" t="s">
        <v>155</v>
      </c>
      <c r="G4766" s="16" t="s">
        <v>262</v>
      </c>
      <c r="H4766" s="16" t="s">
        <v>1037</v>
      </c>
      <c r="I4766" s="16" t="s">
        <v>94</v>
      </c>
      <c r="J4766" s="16" t="s">
        <v>109</v>
      </c>
      <c r="M4766" s="16" t="s">
        <v>96</v>
      </c>
      <c r="N4766" s="7">
        <v>45455</v>
      </c>
      <c r="O4766" s="9">
        <v>45455</v>
      </c>
      <c r="P4766" t="s">
        <v>5030</v>
      </c>
      <c r="Q4766">
        <v>1</v>
      </c>
      <c r="R4766">
        <v>144</v>
      </c>
      <c r="S4766">
        <v>5</v>
      </c>
      <c r="T4766" t="s">
        <v>4949</v>
      </c>
      <c r="U4766">
        <v>142</v>
      </c>
      <c r="V4766">
        <v>14</v>
      </c>
      <c r="W4766">
        <v>52</v>
      </c>
      <c r="X4766">
        <v>28</v>
      </c>
      <c r="Y4766">
        <v>800</v>
      </c>
      <c r="Z4766">
        <v>33</v>
      </c>
      <c r="AA4766">
        <v>3</v>
      </c>
      <c r="AD4766">
        <v>18</v>
      </c>
      <c r="AE4766">
        <v>4765</v>
      </c>
      <c r="AF4766" s="16" t="s">
        <v>3143</v>
      </c>
      <c r="AG4766" s="16"/>
      <c r="AH4766" s="16"/>
      <c r="AI4766" s="16" t="str">
        <f t="shared" si="296"/>
        <v>(142,5,14,52,28,800,3, null, 18, 'L500 2025 Asia-Pacific',2025, '2024-06-12','2024-06-12','".Carbon::now()."','".Carbon::now()."'),</v>
      </c>
      <c r="AJ4766" s="16" t="str">
        <f t="shared" si="297"/>
        <v>('".DB::select("SELECT id_status FROM `status` WHERE `element_type` = 'task' AND status_type = 'client' AND name ='PRE-FORECAST'")[0]-&gt;id_status."',4765,1),</v>
      </c>
      <c r="AK4766" s="16" t="str">
        <f t="shared" si="298"/>
        <v/>
      </c>
      <c r="AL4766" s="16" t="str">
        <f t="shared" si="299"/>
        <v/>
      </c>
    </row>
    <row r="4767" spans="1:38" x14ac:dyDescent="0.25">
      <c r="A4767" s="16" t="s">
        <v>1034</v>
      </c>
      <c r="B4767" s="16" t="s">
        <v>3139</v>
      </c>
      <c r="C4767" s="16" t="s">
        <v>27</v>
      </c>
      <c r="D4767" s="16" t="s">
        <v>349</v>
      </c>
      <c r="E4767" s="16" t="s">
        <v>3291</v>
      </c>
      <c r="F4767" s="16" t="s">
        <v>155</v>
      </c>
      <c r="G4767" s="16" t="s">
        <v>262</v>
      </c>
      <c r="H4767" s="16" t="s">
        <v>1018</v>
      </c>
      <c r="I4767" s="16" t="s">
        <v>94</v>
      </c>
      <c r="J4767" s="16" t="s">
        <v>109</v>
      </c>
      <c r="M4767" s="16" t="s">
        <v>96</v>
      </c>
      <c r="N4767" s="7">
        <v>45455</v>
      </c>
      <c r="O4767" s="9">
        <v>45455</v>
      </c>
      <c r="P4767" t="s">
        <v>5030</v>
      </c>
      <c r="Q4767">
        <v>1</v>
      </c>
      <c r="R4767">
        <v>144</v>
      </c>
      <c r="S4767">
        <v>5</v>
      </c>
      <c r="T4767" t="s">
        <v>4949</v>
      </c>
      <c r="U4767">
        <v>142</v>
      </c>
      <c r="V4767">
        <v>14</v>
      </c>
      <c r="W4767">
        <v>52</v>
      </c>
      <c r="X4767">
        <v>28</v>
      </c>
      <c r="Y4767">
        <v>840</v>
      </c>
      <c r="Z4767">
        <v>33</v>
      </c>
      <c r="AA4767">
        <v>3</v>
      </c>
      <c r="AD4767">
        <v>18</v>
      </c>
      <c r="AE4767">
        <v>4766</v>
      </c>
      <c r="AF4767" s="16" t="s">
        <v>3143</v>
      </c>
      <c r="AG4767" s="16"/>
      <c r="AH4767" s="16"/>
      <c r="AI4767" s="16" t="str">
        <f t="shared" si="296"/>
        <v>(142,5,14,52,28,840,3, null, 18, 'L500 2025 Asia-Pacific',2025, '2024-06-12','2024-06-12','".Carbon::now()."','".Carbon::now()."'),</v>
      </c>
      <c r="AJ4767" s="16" t="str">
        <f t="shared" si="297"/>
        <v>('".DB::select("SELECT id_status FROM `status` WHERE `element_type` = 'task' AND status_type = 'client' AND name ='PRE-FORECAST'")[0]-&gt;id_status."',4766,1),</v>
      </c>
      <c r="AK4767" s="16" t="str">
        <f t="shared" si="298"/>
        <v/>
      </c>
      <c r="AL4767" s="16" t="str">
        <f t="shared" si="299"/>
        <v/>
      </c>
    </row>
    <row r="4768" spans="1:38" x14ac:dyDescent="0.25">
      <c r="A4768" s="16" t="s">
        <v>1034</v>
      </c>
      <c r="B4768" s="16" t="s">
        <v>3139</v>
      </c>
      <c r="C4768" s="16" t="s">
        <v>27</v>
      </c>
      <c r="D4768" s="16" t="s">
        <v>349</v>
      </c>
      <c r="E4768" s="16" t="s">
        <v>3291</v>
      </c>
      <c r="F4768" s="16" t="s">
        <v>155</v>
      </c>
      <c r="G4768" s="16" t="s">
        <v>925</v>
      </c>
      <c r="H4768" s="16" t="s">
        <v>338</v>
      </c>
      <c r="I4768" s="16" t="s">
        <v>94</v>
      </c>
      <c r="J4768" s="16" t="s">
        <v>109</v>
      </c>
      <c r="M4768" s="16" t="s">
        <v>96</v>
      </c>
      <c r="N4768" s="7">
        <v>45455</v>
      </c>
      <c r="O4768" s="9">
        <v>45455</v>
      </c>
      <c r="P4768" t="s">
        <v>5030</v>
      </c>
      <c r="Q4768">
        <v>1</v>
      </c>
      <c r="R4768">
        <v>144</v>
      </c>
      <c r="S4768">
        <v>5</v>
      </c>
      <c r="T4768" t="s">
        <v>4949</v>
      </c>
      <c r="U4768">
        <v>142</v>
      </c>
      <c r="V4768">
        <v>14</v>
      </c>
      <c r="W4768">
        <v>52</v>
      </c>
      <c r="X4768">
        <v>52</v>
      </c>
      <c r="Y4768">
        <v>532</v>
      </c>
      <c r="Z4768">
        <v>33</v>
      </c>
      <c r="AA4768">
        <v>3</v>
      </c>
      <c r="AD4768">
        <v>18</v>
      </c>
      <c r="AE4768">
        <v>4767</v>
      </c>
      <c r="AF4768" s="16" t="s">
        <v>3143</v>
      </c>
      <c r="AG4768" s="16"/>
      <c r="AH4768" s="16"/>
      <c r="AI4768" s="16" t="str">
        <f t="shared" si="296"/>
        <v>(142,5,14,52,52,532,3, null, 18, 'L500 2025 Asia-Pacific',2025, '2024-06-12','2024-06-12','".Carbon::now()."','".Carbon::now()."'),</v>
      </c>
      <c r="AJ4768" s="16" t="str">
        <f t="shared" si="297"/>
        <v>('".DB::select("SELECT id_status FROM `status` WHERE `element_type` = 'task' AND status_type = 'client' AND name ='PRE-FORECAST'")[0]-&gt;id_status."',4767,1),</v>
      </c>
      <c r="AK4768" s="16" t="str">
        <f t="shared" si="298"/>
        <v/>
      </c>
      <c r="AL4768" s="16" t="str">
        <f t="shared" si="299"/>
        <v/>
      </c>
    </row>
    <row r="4769" spans="1:38" x14ac:dyDescent="0.25">
      <c r="A4769" s="16" t="s">
        <v>1034</v>
      </c>
      <c r="B4769" s="16" t="s">
        <v>3139</v>
      </c>
      <c r="C4769" s="16" t="s">
        <v>27</v>
      </c>
      <c r="D4769" s="16" t="s">
        <v>349</v>
      </c>
      <c r="E4769" s="16" t="s">
        <v>3291</v>
      </c>
      <c r="F4769" s="16" t="s">
        <v>155</v>
      </c>
      <c r="G4769" s="16" t="s">
        <v>925</v>
      </c>
      <c r="H4769" s="16" t="s">
        <v>1038</v>
      </c>
      <c r="I4769" s="16" t="s">
        <v>94</v>
      </c>
      <c r="J4769" s="16" t="s">
        <v>109</v>
      </c>
      <c r="M4769" s="16" t="s">
        <v>96</v>
      </c>
      <c r="N4769" s="7">
        <v>45455</v>
      </c>
      <c r="O4769" s="9">
        <v>45455</v>
      </c>
      <c r="P4769" t="s">
        <v>5030</v>
      </c>
      <c r="Q4769">
        <v>1</v>
      </c>
      <c r="R4769">
        <v>144</v>
      </c>
      <c r="S4769">
        <v>5</v>
      </c>
      <c r="T4769" t="s">
        <v>4949</v>
      </c>
      <c r="U4769">
        <v>142</v>
      </c>
      <c r="V4769">
        <v>14</v>
      </c>
      <c r="W4769">
        <v>52</v>
      </c>
      <c r="X4769">
        <v>52</v>
      </c>
      <c r="Y4769">
        <v>533</v>
      </c>
      <c r="Z4769">
        <v>33</v>
      </c>
      <c r="AA4769">
        <v>3</v>
      </c>
      <c r="AD4769">
        <v>18</v>
      </c>
      <c r="AE4769">
        <v>4768</v>
      </c>
      <c r="AF4769" s="16" t="s">
        <v>3143</v>
      </c>
      <c r="AG4769" s="16"/>
      <c r="AH4769" s="16"/>
      <c r="AI4769" s="16" t="str">
        <f t="shared" si="296"/>
        <v>(142,5,14,52,52,533,3, null, 18, 'L500 2025 Asia-Pacific',2025, '2024-06-12','2024-06-12','".Carbon::now()."','".Carbon::now()."'),</v>
      </c>
      <c r="AJ4769" s="16" t="str">
        <f t="shared" si="297"/>
        <v>('".DB::select("SELECT id_status FROM `status` WHERE `element_type` = 'task' AND status_type = 'client' AND name ='PRE-FORECAST'")[0]-&gt;id_status."',4768,1),</v>
      </c>
      <c r="AK4769" s="16" t="str">
        <f t="shared" si="298"/>
        <v/>
      </c>
      <c r="AL4769" s="16" t="str">
        <f t="shared" si="299"/>
        <v/>
      </c>
    </row>
    <row r="4770" spans="1:38" x14ac:dyDescent="0.25">
      <c r="A4770" s="16" t="s">
        <v>1034</v>
      </c>
      <c r="B4770" s="16" t="s">
        <v>3139</v>
      </c>
      <c r="C4770" s="16" t="s">
        <v>27</v>
      </c>
      <c r="D4770" s="16" t="s">
        <v>349</v>
      </c>
      <c r="E4770" s="16" t="s">
        <v>3291</v>
      </c>
      <c r="F4770" s="16" t="s">
        <v>155</v>
      </c>
      <c r="G4770" s="16" t="s">
        <v>925</v>
      </c>
      <c r="H4770" s="16" t="s">
        <v>926</v>
      </c>
      <c r="I4770" s="16" t="s">
        <v>94</v>
      </c>
      <c r="J4770" s="16" t="s">
        <v>109</v>
      </c>
      <c r="M4770" s="16" t="s">
        <v>96</v>
      </c>
      <c r="N4770" s="7">
        <v>45455</v>
      </c>
      <c r="O4770" s="9">
        <v>45455</v>
      </c>
      <c r="P4770" t="s">
        <v>5030</v>
      </c>
      <c r="Q4770">
        <v>1</v>
      </c>
      <c r="R4770">
        <v>144</v>
      </c>
      <c r="S4770">
        <v>5</v>
      </c>
      <c r="T4770" t="s">
        <v>4949</v>
      </c>
      <c r="U4770">
        <v>142</v>
      </c>
      <c r="V4770">
        <v>14</v>
      </c>
      <c r="W4770">
        <v>52</v>
      </c>
      <c r="X4770">
        <v>52</v>
      </c>
      <c r="Y4770">
        <v>572</v>
      </c>
      <c r="Z4770">
        <v>33</v>
      </c>
      <c r="AA4770">
        <v>3</v>
      </c>
      <c r="AD4770">
        <v>18</v>
      </c>
      <c r="AE4770">
        <v>4769</v>
      </c>
      <c r="AF4770" s="16" t="s">
        <v>3143</v>
      </c>
      <c r="AG4770" s="16"/>
      <c r="AH4770" s="16"/>
      <c r="AI4770" s="16" t="str">
        <f t="shared" si="296"/>
        <v>(142,5,14,52,52,572,3, null, 18, 'L500 2025 Asia-Pacific',2025, '2024-06-12','2024-06-12','".Carbon::now()."','".Carbon::now()."'),</v>
      </c>
      <c r="AJ4770" s="16" t="str">
        <f t="shared" si="297"/>
        <v>('".DB::select("SELECT id_status FROM `status` WHERE `element_type` = 'task' AND status_type = 'client' AND name ='PRE-FORECAST'")[0]-&gt;id_status."',4769,1),</v>
      </c>
      <c r="AK4770" s="16" t="str">
        <f t="shared" si="298"/>
        <v/>
      </c>
      <c r="AL4770" s="16" t="str">
        <f t="shared" si="299"/>
        <v/>
      </c>
    </row>
    <row r="4771" spans="1:38" x14ac:dyDescent="0.25">
      <c r="A4771" s="16" t="s">
        <v>1034</v>
      </c>
      <c r="B4771" s="16" t="s">
        <v>3139</v>
      </c>
      <c r="C4771" s="16" t="s">
        <v>27</v>
      </c>
      <c r="D4771" s="16" t="s">
        <v>349</v>
      </c>
      <c r="E4771" s="16" t="s">
        <v>3291</v>
      </c>
      <c r="F4771" s="16" t="s">
        <v>155</v>
      </c>
      <c r="G4771" s="16" t="s">
        <v>925</v>
      </c>
      <c r="H4771" s="16" t="s">
        <v>4385</v>
      </c>
      <c r="I4771" s="16" t="s">
        <v>94</v>
      </c>
      <c r="J4771" s="16" t="s">
        <v>109</v>
      </c>
      <c r="M4771" s="16" t="s">
        <v>96</v>
      </c>
      <c r="N4771" s="7">
        <v>45455</v>
      </c>
      <c r="O4771" s="9">
        <v>45455</v>
      </c>
      <c r="P4771" t="s">
        <v>5030</v>
      </c>
      <c r="Q4771">
        <v>1</v>
      </c>
      <c r="R4771">
        <v>144</v>
      </c>
      <c r="S4771">
        <v>5</v>
      </c>
      <c r="T4771" t="s">
        <v>4949</v>
      </c>
      <c r="U4771">
        <v>142</v>
      </c>
      <c r="V4771">
        <v>14</v>
      </c>
      <c r="W4771">
        <v>52</v>
      </c>
      <c r="X4771">
        <v>52</v>
      </c>
      <c r="Y4771">
        <v>617</v>
      </c>
      <c r="Z4771">
        <v>33</v>
      </c>
      <c r="AA4771">
        <v>3</v>
      </c>
      <c r="AD4771">
        <v>18</v>
      </c>
      <c r="AE4771">
        <v>4770</v>
      </c>
      <c r="AF4771" s="16" t="s">
        <v>3143</v>
      </c>
      <c r="AG4771" s="16"/>
      <c r="AH4771" s="16"/>
      <c r="AI4771" s="16" t="str">
        <f t="shared" si="296"/>
        <v>(142,5,14,52,52,617,3, null, 18, 'L500 2025 Asia-Pacific',2025, '2024-06-12','2024-06-12','".Carbon::now()."','".Carbon::now()."'),</v>
      </c>
      <c r="AJ4771" s="16" t="str">
        <f t="shared" si="297"/>
        <v>('".DB::select("SELECT id_status FROM `status` WHERE `element_type` = 'task' AND status_type = 'client' AND name ='PRE-FORECAST'")[0]-&gt;id_status."',4770,1),</v>
      </c>
      <c r="AK4771" s="16" t="str">
        <f t="shared" si="298"/>
        <v/>
      </c>
      <c r="AL4771" s="16" t="str">
        <f t="shared" si="299"/>
        <v/>
      </c>
    </row>
    <row r="4772" spans="1:38" x14ac:dyDescent="0.25">
      <c r="A4772" s="16" t="s">
        <v>1034</v>
      </c>
      <c r="B4772" s="16" t="s">
        <v>3139</v>
      </c>
      <c r="C4772" s="16" t="s">
        <v>27</v>
      </c>
      <c r="D4772" s="16" t="s">
        <v>349</v>
      </c>
      <c r="E4772" s="16" t="s">
        <v>3291</v>
      </c>
      <c r="F4772" s="16" t="s">
        <v>155</v>
      </c>
      <c r="G4772" s="16" t="s">
        <v>925</v>
      </c>
      <c r="H4772" s="16" t="s">
        <v>1039</v>
      </c>
      <c r="I4772" s="16" t="s">
        <v>94</v>
      </c>
      <c r="J4772" s="16" t="s">
        <v>109</v>
      </c>
      <c r="M4772" s="16" t="s">
        <v>96</v>
      </c>
      <c r="N4772" s="7">
        <v>45455</v>
      </c>
      <c r="O4772" s="9">
        <v>45455</v>
      </c>
      <c r="P4772" t="s">
        <v>5030</v>
      </c>
      <c r="Q4772">
        <v>1</v>
      </c>
      <c r="R4772">
        <v>144</v>
      </c>
      <c r="S4772">
        <v>5</v>
      </c>
      <c r="T4772" t="s">
        <v>4949</v>
      </c>
      <c r="U4772">
        <v>142</v>
      </c>
      <c r="V4772">
        <v>14</v>
      </c>
      <c r="W4772">
        <v>52</v>
      </c>
      <c r="X4772">
        <v>52</v>
      </c>
      <c r="Y4772">
        <v>743</v>
      </c>
      <c r="Z4772">
        <v>33</v>
      </c>
      <c r="AA4772">
        <v>3</v>
      </c>
      <c r="AD4772">
        <v>18</v>
      </c>
      <c r="AE4772">
        <v>4771</v>
      </c>
      <c r="AF4772" s="16" t="s">
        <v>3143</v>
      </c>
      <c r="AG4772" s="16"/>
      <c r="AH4772" s="16"/>
      <c r="AI4772" s="16" t="str">
        <f t="shared" si="296"/>
        <v>(142,5,14,52,52,743,3, null, 18, 'L500 2025 Asia-Pacific',2025, '2024-06-12','2024-06-12','".Carbon::now()."','".Carbon::now()."'),</v>
      </c>
      <c r="AJ4772" s="16" t="str">
        <f t="shared" si="297"/>
        <v>('".DB::select("SELECT id_status FROM `status` WHERE `element_type` = 'task' AND status_type = 'client' AND name ='PRE-FORECAST'")[0]-&gt;id_status."',4771,1),</v>
      </c>
      <c r="AK4772" s="16" t="str">
        <f t="shared" si="298"/>
        <v/>
      </c>
      <c r="AL4772" s="16" t="str">
        <f t="shared" si="299"/>
        <v/>
      </c>
    </row>
    <row r="4773" spans="1:38" x14ac:dyDescent="0.25">
      <c r="A4773" s="16" t="s">
        <v>1034</v>
      </c>
      <c r="B4773" s="16" t="s">
        <v>3139</v>
      </c>
      <c r="C4773" s="16" t="s">
        <v>27</v>
      </c>
      <c r="D4773" s="16" t="s">
        <v>349</v>
      </c>
      <c r="E4773" s="16" t="s">
        <v>3291</v>
      </c>
      <c r="F4773" s="16" t="s">
        <v>155</v>
      </c>
      <c r="G4773" s="16" t="s">
        <v>925</v>
      </c>
      <c r="H4773" s="16" t="s">
        <v>933</v>
      </c>
      <c r="I4773" s="16" t="s">
        <v>94</v>
      </c>
      <c r="J4773" s="16" t="s">
        <v>109</v>
      </c>
      <c r="M4773" s="16" t="s">
        <v>96</v>
      </c>
      <c r="N4773" s="7">
        <v>45455</v>
      </c>
      <c r="O4773" s="9">
        <v>45455</v>
      </c>
      <c r="P4773" t="s">
        <v>5030</v>
      </c>
      <c r="Q4773">
        <v>1</v>
      </c>
      <c r="R4773">
        <v>144</v>
      </c>
      <c r="S4773">
        <v>5</v>
      </c>
      <c r="T4773" t="s">
        <v>4949</v>
      </c>
      <c r="U4773">
        <v>142</v>
      </c>
      <c r="V4773">
        <v>14</v>
      </c>
      <c r="W4773">
        <v>52</v>
      </c>
      <c r="X4773">
        <v>52</v>
      </c>
      <c r="Y4773">
        <v>793</v>
      </c>
      <c r="Z4773">
        <v>33</v>
      </c>
      <c r="AA4773">
        <v>3</v>
      </c>
      <c r="AD4773">
        <v>18</v>
      </c>
      <c r="AE4773">
        <v>4772</v>
      </c>
      <c r="AF4773" s="16" t="s">
        <v>3143</v>
      </c>
      <c r="AG4773" s="16"/>
      <c r="AH4773" s="16"/>
      <c r="AI4773" s="16" t="str">
        <f t="shared" si="296"/>
        <v>(142,5,14,52,52,793,3, null, 18, 'L500 2025 Asia-Pacific',2025, '2024-06-12','2024-06-12','".Carbon::now()."','".Carbon::now()."'),</v>
      </c>
      <c r="AJ4773" s="16" t="str">
        <f t="shared" si="297"/>
        <v>('".DB::select("SELECT id_status FROM `status` WHERE `element_type` = 'task' AND status_type = 'client' AND name ='PRE-FORECAST'")[0]-&gt;id_status."',4772,1),</v>
      </c>
      <c r="AK4773" s="16" t="str">
        <f t="shared" si="298"/>
        <v/>
      </c>
      <c r="AL4773" s="16" t="str">
        <f t="shared" si="299"/>
        <v/>
      </c>
    </row>
    <row r="4774" spans="1:38" x14ac:dyDescent="0.25">
      <c r="A4774" s="16" t="s">
        <v>1034</v>
      </c>
      <c r="B4774" s="16" t="s">
        <v>3139</v>
      </c>
      <c r="C4774" s="16" t="s">
        <v>27</v>
      </c>
      <c r="D4774" s="16" t="s">
        <v>349</v>
      </c>
      <c r="E4774" s="16" t="s">
        <v>3291</v>
      </c>
      <c r="F4774" s="16" t="s">
        <v>155</v>
      </c>
      <c r="G4774" s="16" t="s">
        <v>925</v>
      </c>
      <c r="H4774" s="16" t="s">
        <v>4388</v>
      </c>
      <c r="I4774" s="16" t="s">
        <v>94</v>
      </c>
      <c r="J4774" s="16" t="s">
        <v>109</v>
      </c>
      <c r="M4774" s="16" t="s">
        <v>96</v>
      </c>
      <c r="N4774" s="7">
        <v>45455</v>
      </c>
      <c r="O4774" s="9">
        <v>45455</v>
      </c>
      <c r="P4774" t="s">
        <v>5030</v>
      </c>
      <c r="Q4774">
        <v>1</v>
      </c>
      <c r="R4774">
        <v>144</v>
      </c>
      <c r="S4774">
        <v>5</v>
      </c>
      <c r="T4774" t="s">
        <v>4949</v>
      </c>
      <c r="U4774">
        <v>142</v>
      </c>
      <c r="V4774">
        <v>14</v>
      </c>
      <c r="W4774">
        <v>52</v>
      </c>
      <c r="X4774">
        <v>52</v>
      </c>
      <c r="Y4774">
        <v>841</v>
      </c>
      <c r="Z4774">
        <v>33</v>
      </c>
      <c r="AA4774">
        <v>3</v>
      </c>
      <c r="AD4774">
        <v>18</v>
      </c>
      <c r="AE4774">
        <v>4773</v>
      </c>
      <c r="AF4774" s="16" t="s">
        <v>3143</v>
      </c>
      <c r="AG4774" s="16"/>
      <c r="AH4774" s="16"/>
      <c r="AI4774" s="16" t="str">
        <f t="shared" si="296"/>
        <v>(142,5,14,52,52,841,3, null, 18, 'L500 2025 Asia-Pacific',2025, '2024-06-12','2024-06-12','".Carbon::now()."','".Carbon::now()."'),</v>
      </c>
      <c r="AJ4774" s="16" t="str">
        <f t="shared" si="297"/>
        <v>('".DB::select("SELECT id_status FROM `status` WHERE `element_type` = 'task' AND status_type = 'client' AND name ='PRE-FORECAST'")[0]-&gt;id_status."',4773,1),</v>
      </c>
      <c r="AK4774" s="16" t="str">
        <f t="shared" si="298"/>
        <v/>
      </c>
      <c r="AL4774" s="16" t="str">
        <f t="shared" si="299"/>
        <v/>
      </c>
    </row>
    <row r="4775" spans="1:38" x14ac:dyDescent="0.25">
      <c r="A4775" s="16" t="s">
        <v>1034</v>
      </c>
      <c r="B4775" s="16" t="s">
        <v>3139</v>
      </c>
      <c r="C4775" s="16" t="s">
        <v>27</v>
      </c>
      <c r="D4775" s="16" t="s">
        <v>349</v>
      </c>
      <c r="E4775" s="16" t="s">
        <v>3291</v>
      </c>
      <c r="F4775" s="16" t="s">
        <v>155</v>
      </c>
      <c r="G4775" s="16" t="s">
        <v>433</v>
      </c>
      <c r="H4775" s="16" t="s">
        <v>1021</v>
      </c>
      <c r="I4775" s="16" t="s">
        <v>94</v>
      </c>
      <c r="J4775" s="16" t="s">
        <v>109</v>
      </c>
      <c r="M4775" s="16" t="s">
        <v>96</v>
      </c>
      <c r="N4775" s="7">
        <v>45455</v>
      </c>
      <c r="O4775" s="9">
        <v>45455</v>
      </c>
      <c r="P4775" t="s">
        <v>5030</v>
      </c>
      <c r="Q4775">
        <v>1</v>
      </c>
      <c r="R4775">
        <v>144</v>
      </c>
      <c r="S4775">
        <v>5</v>
      </c>
      <c r="T4775" t="s">
        <v>4949</v>
      </c>
      <c r="U4775">
        <v>142</v>
      </c>
      <c r="V4775">
        <v>14</v>
      </c>
      <c r="W4775">
        <v>52</v>
      </c>
      <c r="X4775">
        <v>54</v>
      </c>
      <c r="Y4775">
        <v>678</v>
      </c>
      <c r="Z4775">
        <v>33</v>
      </c>
      <c r="AA4775">
        <v>3</v>
      </c>
      <c r="AD4775">
        <v>18</v>
      </c>
      <c r="AE4775">
        <v>4774</v>
      </c>
      <c r="AF4775" s="16" t="s">
        <v>3143</v>
      </c>
      <c r="AG4775" s="16"/>
      <c r="AH4775" s="16"/>
      <c r="AI4775" s="16" t="str">
        <f t="shared" si="296"/>
        <v>(142,5,14,52,54,678,3, null, 18, 'L500 2025 Asia-Pacific',2025, '2024-06-12','2024-06-12','".Carbon::now()."','".Carbon::now()."'),</v>
      </c>
      <c r="AJ4775" s="16" t="str">
        <f t="shared" si="297"/>
        <v>('".DB::select("SELECT id_status FROM `status` WHERE `element_type` = 'task' AND status_type = 'client' AND name ='PRE-FORECAST'")[0]-&gt;id_status."',4774,1),</v>
      </c>
      <c r="AK4775" s="16" t="str">
        <f t="shared" si="298"/>
        <v/>
      </c>
      <c r="AL4775" s="16" t="str">
        <f t="shared" si="299"/>
        <v/>
      </c>
    </row>
    <row r="4776" spans="1:38" x14ac:dyDescent="0.25">
      <c r="A4776" s="16" t="s">
        <v>1034</v>
      </c>
      <c r="B4776" s="16" t="s">
        <v>3139</v>
      </c>
      <c r="C4776" s="16" t="s">
        <v>27</v>
      </c>
      <c r="D4776" s="16" t="s">
        <v>349</v>
      </c>
      <c r="E4776" s="16" t="s">
        <v>3291</v>
      </c>
      <c r="F4776" s="16" t="s">
        <v>155</v>
      </c>
      <c r="G4776" s="16" t="s">
        <v>814</v>
      </c>
      <c r="H4776" s="16" t="s">
        <v>1021</v>
      </c>
      <c r="I4776" s="16" t="s">
        <v>94</v>
      </c>
      <c r="J4776" s="16" t="s">
        <v>109</v>
      </c>
      <c r="M4776" s="16" t="s">
        <v>96</v>
      </c>
      <c r="N4776" s="7">
        <v>45455</v>
      </c>
      <c r="O4776" s="9">
        <v>45455</v>
      </c>
      <c r="P4776" t="s">
        <v>5030</v>
      </c>
      <c r="Q4776">
        <v>1</v>
      </c>
      <c r="R4776">
        <v>144</v>
      </c>
      <c r="S4776">
        <v>5</v>
      </c>
      <c r="T4776" t="s">
        <v>4949</v>
      </c>
      <c r="U4776">
        <v>142</v>
      </c>
      <c r="V4776">
        <v>14</v>
      </c>
      <c r="W4776">
        <v>52</v>
      </c>
      <c r="X4776">
        <v>55</v>
      </c>
      <c r="Y4776">
        <v>678</v>
      </c>
      <c r="Z4776">
        <v>33</v>
      </c>
      <c r="AA4776">
        <v>3</v>
      </c>
      <c r="AD4776">
        <v>18</v>
      </c>
      <c r="AE4776">
        <v>4775</v>
      </c>
      <c r="AF4776" s="16" t="s">
        <v>3143</v>
      </c>
      <c r="AG4776" s="16"/>
      <c r="AH4776" s="16"/>
      <c r="AI4776" s="16" t="str">
        <f t="shared" si="296"/>
        <v>(142,5,14,52,55,678,3, null, 18, 'L500 2025 Asia-Pacific',2025, '2024-06-12','2024-06-12','".Carbon::now()."','".Carbon::now()."'),</v>
      </c>
      <c r="AJ4776" s="16" t="str">
        <f t="shared" si="297"/>
        <v>('".DB::select("SELECT id_status FROM `status` WHERE `element_type` = 'task' AND status_type = 'client' AND name ='PRE-FORECAST'")[0]-&gt;id_status."',4775,1),</v>
      </c>
      <c r="AK4776" s="16" t="str">
        <f t="shared" si="298"/>
        <v/>
      </c>
      <c r="AL4776" s="16" t="str">
        <f t="shared" si="299"/>
        <v/>
      </c>
    </row>
    <row r="4777" spans="1:38" x14ac:dyDescent="0.25">
      <c r="A4777" s="16" t="s">
        <v>1034</v>
      </c>
      <c r="B4777" s="16" t="s">
        <v>3139</v>
      </c>
      <c r="C4777" s="16" t="s">
        <v>27</v>
      </c>
      <c r="D4777" s="16" t="s">
        <v>349</v>
      </c>
      <c r="E4777" s="16" t="s">
        <v>3291</v>
      </c>
      <c r="F4777" s="16" t="s">
        <v>155</v>
      </c>
      <c r="G4777" s="16" t="s">
        <v>161</v>
      </c>
      <c r="H4777" s="16" t="s">
        <v>4726</v>
      </c>
      <c r="I4777" s="16" t="s">
        <v>94</v>
      </c>
      <c r="J4777" s="16" t="s">
        <v>109</v>
      </c>
      <c r="M4777" s="16" t="s">
        <v>96</v>
      </c>
      <c r="N4777" s="7">
        <v>45455</v>
      </c>
      <c r="O4777" s="9">
        <v>45455</v>
      </c>
      <c r="P4777" t="s">
        <v>5030</v>
      </c>
      <c r="Q4777">
        <v>1</v>
      </c>
      <c r="R4777">
        <v>144</v>
      </c>
      <c r="S4777">
        <v>5</v>
      </c>
      <c r="T4777" t="s">
        <v>4949</v>
      </c>
      <c r="U4777">
        <v>142</v>
      </c>
      <c r="V4777">
        <v>14</v>
      </c>
      <c r="W4777">
        <v>52</v>
      </c>
      <c r="X4777">
        <v>59</v>
      </c>
      <c r="Y4777">
        <v>497</v>
      </c>
      <c r="Z4777">
        <v>33</v>
      </c>
      <c r="AA4777">
        <v>3</v>
      </c>
      <c r="AD4777">
        <v>18</v>
      </c>
      <c r="AE4777">
        <v>4776</v>
      </c>
      <c r="AF4777" s="16" t="s">
        <v>3143</v>
      </c>
      <c r="AG4777" s="16"/>
      <c r="AH4777" s="16"/>
      <c r="AI4777" s="16" t="str">
        <f t="shared" si="296"/>
        <v>(142,5,14,52,59,497,3, null, 18, 'L500 2025 Asia-Pacific',2025, '2024-06-12','2024-06-12','".Carbon::now()."','".Carbon::now()."'),</v>
      </c>
      <c r="AJ4777" s="16" t="str">
        <f t="shared" si="297"/>
        <v>('".DB::select("SELECT id_status FROM `status` WHERE `element_type` = 'task' AND status_type = 'client' AND name ='PRE-FORECAST'")[0]-&gt;id_status."',4776,1),</v>
      </c>
      <c r="AK4777" s="16" t="str">
        <f t="shared" si="298"/>
        <v/>
      </c>
      <c r="AL4777" s="16" t="str">
        <f t="shared" si="299"/>
        <v/>
      </c>
    </row>
    <row r="4778" spans="1:38" x14ac:dyDescent="0.25">
      <c r="A4778" s="16" t="s">
        <v>1034</v>
      </c>
      <c r="B4778" s="16" t="s">
        <v>3139</v>
      </c>
      <c r="C4778" s="16" t="s">
        <v>27</v>
      </c>
      <c r="D4778" s="16" t="s">
        <v>349</v>
      </c>
      <c r="E4778" s="16" t="s">
        <v>3291</v>
      </c>
      <c r="F4778" s="16" t="s">
        <v>155</v>
      </c>
      <c r="G4778" s="16" t="s">
        <v>161</v>
      </c>
      <c r="H4778" s="16" t="s">
        <v>4728</v>
      </c>
      <c r="I4778" s="16" t="s">
        <v>94</v>
      </c>
      <c r="J4778" s="16" t="s">
        <v>109</v>
      </c>
      <c r="M4778" s="16" t="s">
        <v>96</v>
      </c>
      <c r="N4778" s="7">
        <v>45455</v>
      </c>
      <c r="O4778" s="9">
        <v>45455</v>
      </c>
      <c r="P4778" t="s">
        <v>5030</v>
      </c>
      <c r="Q4778">
        <v>1</v>
      </c>
      <c r="R4778">
        <v>144</v>
      </c>
      <c r="S4778">
        <v>5</v>
      </c>
      <c r="T4778" t="s">
        <v>4949</v>
      </c>
      <c r="U4778">
        <v>142</v>
      </c>
      <c r="V4778">
        <v>14</v>
      </c>
      <c r="W4778">
        <v>52</v>
      </c>
      <c r="X4778">
        <v>59</v>
      </c>
      <c r="Y4778">
        <v>531</v>
      </c>
      <c r="Z4778">
        <v>33</v>
      </c>
      <c r="AA4778">
        <v>3</v>
      </c>
      <c r="AD4778">
        <v>18</v>
      </c>
      <c r="AE4778">
        <v>4777</v>
      </c>
      <c r="AF4778" s="16" t="s">
        <v>3143</v>
      </c>
      <c r="AG4778" s="16"/>
      <c r="AH4778" s="16"/>
      <c r="AI4778" s="16" t="str">
        <f t="shared" si="296"/>
        <v>(142,5,14,52,59,531,3, null, 18, 'L500 2025 Asia-Pacific',2025, '2024-06-12','2024-06-12','".Carbon::now()."','".Carbon::now()."'),</v>
      </c>
      <c r="AJ4778" s="16" t="str">
        <f t="shared" si="297"/>
        <v>('".DB::select("SELECT id_status FROM `status` WHERE `element_type` = 'task' AND status_type = 'client' AND name ='PRE-FORECAST'")[0]-&gt;id_status."',4777,1),</v>
      </c>
      <c r="AK4778" s="16" t="str">
        <f t="shared" si="298"/>
        <v/>
      </c>
      <c r="AL4778" s="16" t="str">
        <f t="shared" si="299"/>
        <v/>
      </c>
    </row>
    <row r="4779" spans="1:38" x14ac:dyDescent="0.25">
      <c r="A4779" s="16" t="s">
        <v>1034</v>
      </c>
      <c r="B4779" s="16" t="s">
        <v>3139</v>
      </c>
      <c r="C4779" s="16" t="s">
        <v>27</v>
      </c>
      <c r="D4779" s="16" t="s">
        <v>349</v>
      </c>
      <c r="E4779" s="16" t="s">
        <v>3291</v>
      </c>
      <c r="F4779" s="16" t="s">
        <v>155</v>
      </c>
      <c r="G4779" s="16" t="s">
        <v>161</v>
      </c>
      <c r="H4779" s="16" t="s">
        <v>3177</v>
      </c>
      <c r="I4779" s="16" t="s">
        <v>94</v>
      </c>
      <c r="J4779" s="16" t="s">
        <v>109</v>
      </c>
      <c r="M4779" s="16" t="s">
        <v>96</v>
      </c>
      <c r="N4779" s="7">
        <v>45455</v>
      </c>
      <c r="O4779" s="9">
        <v>45455</v>
      </c>
      <c r="P4779" t="s">
        <v>5030</v>
      </c>
      <c r="Q4779">
        <v>1</v>
      </c>
      <c r="R4779">
        <v>144</v>
      </c>
      <c r="S4779">
        <v>5</v>
      </c>
      <c r="T4779" t="s">
        <v>4949</v>
      </c>
      <c r="U4779">
        <v>142</v>
      </c>
      <c r="V4779">
        <v>14</v>
      </c>
      <c r="W4779">
        <v>52</v>
      </c>
      <c r="X4779">
        <v>59</v>
      </c>
      <c r="Y4779">
        <v>576</v>
      </c>
      <c r="Z4779">
        <v>33</v>
      </c>
      <c r="AA4779">
        <v>3</v>
      </c>
      <c r="AD4779">
        <v>18</v>
      </c>
      <c r="AE4779">
        <v>4778</v>
      </c>
      <c r="AF4779" s="16" t="s">
        <v>3143</v>
      </c>
      <c r="AG4779" s="16"/>
      <c r="AH4779" s="16"/>
      <c r="AI4779" s="16" t="str">
        <f t="shared" si="296"/>
        <v>(142,5,14,52,59,576,3, null, 18, 'L500 2025 Asia-Pacific',2025, '2024-06-12','2024-06-12','".Carbon::now()."','".Carbon::now()."'),</v>
      </c>
      <c r="AJ4779" s="16" t="str">
        <f t="shared" si="297"/>
        <v>('".DB::select("SELECT id_status FROM `status` WHERE `element_type` = 'task' AND status_type = 'client' AND name ='PRE-FORECAST'")[0]-&gt;id_status."',4778,1),</v>
      </c>
      <c r="AK4779" s="16" t="str">
        <f t="shared" si="298"/>
        <v/>
      </c>
      <c r="AL4779" s="16" t="str">
        <f t="shared" si="299"/>
        <v/>
      </c>
    </row>
    <row r="4780" spans="1:38" x14ac:dyDescent="0.25">
      <c r="A4780" s="16" t="s">
        <v>1034</v>
      </c>
      <c r="B4780" s="16" t="s">
        <v>3139</v>
      </c>
      <c r="C4780" s="16" t="s">
        <v>27</v>
      </c>
      <c r="D4780" s="16" t="s">
        <v>349</v>
      </c>
      <c r="E4780" s="16" t="s">
        <v>3291</v>
      </c>
      <c r="F4780" s="16" t="s">
        <v>155</v>
      </c>
      <c r="G4780" s="16" t="s">
        <v>161</v>
      </c>
      <c r="H4780" s="16" t="s">
        <v>4730</v>
      </c>
      <c r="I4780" s="16" t="s">
        <v>94</v>
      </c>
      <c r="J4780" s="16" t="s">
        <v>109</v>
      </c>
      <c r="M4780" s="16" t="s">
        <v>96</v>
      </c>
      <c r="N4780" s="7">
        <v>45455</v>
      </c>
      <c r="O4780" s="9">
        <v>45455</v>
      </c>
      <c r="P4780" t="s">
        <v>5030</v>
      </c>
      <c r="Q4780">
        <v>1</v>
      </c>
      <c r="R4780">
        <v>144</v>
      </c>
      <c r="S4780">
        <v>5</v>
      </c>
      <c r="T4780" t="s">
        <v>4949</v>
      </c>
      <c r="U4780">
        <v>142</v>
      </c>
      <c r="V4780">
        <v>14</v>
      </c>
      <c r="W4780">
        <v>52</v>
      </c>
      <c r="X4780">
        <v>59</v>
      </c>
      <c r="Y4780">
        <v>745</v>
      </c>
      <c r="Z4780">
        <v>33</v>
      </c>
      <c r="AA4780">
        <v>3</v>
      </c>
      <c r="AD4780">
        <v>18</v>
      </c>
      <c r="AE4780">
        <v>4779</v>
      </c>
      <c r="AF4780" s="16" t="s">
        <v>3143</v>
      </c>
      <c r="AG4780" s="16"/>
      <c r="AH4780" s="16"/>
      <c r="AI4780" s="16" t="str">
        <f t="shared" si="296"/>
        <v>(142,5,14,52,59,745,3, null, 18, 'L500 2025 Asia-Pacific',2025, '2024-06-12','2024-06-12','".Carbon::now()."','".Carbon::now()."'),</v>
      </c>
      <c r="AJ4780" s="16" t="str">
        <f t="shared" si="297"/>
        <v>('".DB::select("SELECT id_status FROM `status` WHERE `element_type` = 'task' AND status_type = 'client' AND name ='PRE-FORECAST'")[0]-&gt;id_status."',4779,1),</v>
      </c>
      <c r="AK4780" s="16" t="str">
        <f t="shared" si="298"/>
        <v/>
      </c>
      <c r="AL4780" s="16" t="str">
        <f t="shared" si="299"/>
        <v/>
      </c>
    </row>
    <row r="4781" spans="1:38" x14ac:dyDescent="0.25">
      <c r="A4781" s="16" t="s">
        <v>1034</v>
      </c>
      <c r="B4781" s="16" t="s">
        <v>3139</v>
      </c>
      <c r="C4781" s="16" t="s">
        <v>27</v>
      </c>
      <c r="D4781" s="16" t="s">
        <v>349</v>
      </c>
      <c r="E4781" s="16" t="s">
        <v>3291</v>
      </c>
      <c r="F4781" s="16" t="s">
        <v>155</v>
      </c>
      <c r="G4781" s="16" t="s">
        <v>161</v>
      </c>
      <c r="H4781" s="16" t="s">
        <v>3179</v>
      </c>
      <c r="I4781" s="16" t="s">
        <v>94</v>
      </c>
      <c r="J4781" s="16" t="s">
        <v>109</v>
      </c>
      <c r="M4781" s="16" t="s">
        <v>96</v>
      </c>
      <c r="N4781" s="7">
        <v>45455</v>
      </c>
      <c r="O4781" s="9">
        <v>45455</v>
      </c>
      <c r="P4781" t="s">
        <v>5030</v>
      </c>
      <c r="Q4781">
        <v>1</v>
      </c>
      <c r="R4781">
        <v>144</v>
      </c>
      <c r="S4781">
        <v>5</v>
      </c>
      <c r="T4781" t="s">
        <v>4949</v>
      </c>
      <c r="U4781">
        <v>142</v>
      </c>
      <c r="V4781">
        <v>14</v>
      </c>
      <c r="W4781">
        <v>52</v>
      </c>
      <c r="X4781">
        <v>59</v>
      </c>
      <c r="Y4781">
        <v>815</v>
      </c>
      <c r="Z4781">
        <v>33</v>
      </c>
      <c r="AA4781">
        <v>3</v>
      </c>
      <c r="AD4781">
        <v>18</v>
      </c>
      <c r="AE4781">
        <v>4780</v>
      </c>
      <c r="AF4781" s="16" t="s">
        <v>3143</v>
      </c>
      <c r="AG4781" s="16"/>
      <c r="AH4781" s="16"/>
      <c r="AI4781" s="16" t="str">
        <f t="shared" si="296"/>
        <v>(142,5,14,52,59,815,3, null, 18, 'L500 2025 Asia-Pacific',2025, '2024-06-12','2024-06-12','".Carbon::now()."','".Carbon::now()."'),</v>
      </c>
      <c r="AJ4781" s="16" t="str">
        <f t="shared" si="297"/>
        <v>('".DB::select("SELECT id_status FROM `status` WHERE `element_type` = 'task' AND status_type = 'client' AND name ='PRE-FORECAST'")[0]-&gt;id_status."',4780,1),</v>
      </c>
      <c r="AK4781" s="16" t="str">
        <f t="shared" si="298"/>
        <v/>
      </c>
      <c r="AL4781" s="16" t="str">
        <f t="shared" si="299"/>
        <v/>
      </c>
    </row>
    <row r="4782" spans="1:38" x14ac:dyDescent="0.25">
      <c r="A4782" s="16" t="s">
        <v>1034</v>
      </c>
      <c r="B4782" s="16" t="s">
        <v>3139</v>
      </c>
      <c r="C4782" s="16" t="s">
        <v>27</v>
      </c>
      <c r="D4782" s="16" t="s">
        <v>349</v>
      </c>
      <c r="E4782" s="16" t="s">
        <v>3291</v>
      </c>
      <c r="F4782" s="16" t="s">
        <v>155</v>
      </c>
      <c r="G4782" s="16" t="s">
        <v>265</v>
      </c>
      <c r="H4782" s="16" t="s">
        <v>1040</v>
      </c>
      <c r="I4782" s="16" t="s">
        <v>94</v>
      </c>
      <c r="J4782" s="16" t="s">
        <v>109</v>
      </c>
      <c r="M4782" s="16" t="s">
        <v>96</v>
      </c>
      <c r="N4782" s="7">
        <v>45455</v>
      </c>
      <c r="O4782" s="9">
        <v>45455</v>
      </c>
      <c r="P4782" t="s">
        <v>5030</v>
      </c>
      <c r="Q4782">
        <v>1</v>
      </c>
      <c r="R4782">
        <v>144</v>
      </c>
      <c r="S4782">
        <v>5</v>
      </c>
      <c r="T4782" t="s">
        <v>4949</v>
      </c>
      <c r="U4782">
        <v>142</v>
      </c>
      <c r="V4782">
        <v>14</v>
      </c>
      <c r="W4782">
        <v>52</v>
      </c>
      <c r="X4782">
        <v>71</v>
      </c>
      <c r="Y4782">
        <v>677</v>
      </c>
      <c r="Z4782">
        <v>33</v>
      </c>
      <c r="AA4782">
        <v>3</v>
      </c>
      <c r="AD4782">
        <v>18</v>
      </c>
      <c r="AE4782">
        <v>4781</v>
      </c>
      <c r="AF4782" s="16" t="s">
        <v>3143</v>
      </c>
      <c r="AG4782" s="16"/>
      <c r="AH4782" s="16"/>
      <c r="AI4782" s="16" t="str">
        <f t="shared" si="296"/>
        <v>(142,5,14,52,71,677,3, null, 18, 'L500 2025 Asia-Pacific',2025, '2024-06-12','2024-06-12','".Carbon::now()."','".Carbon::now()."'),</v>
      </c>
      <c r="AJ4782" s="16" t="str">
        <f t="shared" si="297"/>
        <v>('".DB::select("SELECT id_status FROM `status` WHERE `element_type` = 'task' AND status_type = 'client' AND name ='PRE-FORECAST'")[0]-&gt;id_status."',4781,1),</v>
      </c>
      <c r="AK4782" s="16" t="str">
        <f t="shared" si="298"/>
        <v/>
      </c>
      <c r="AL4782" s="16" t="str">
        <f t="shared" si="299"/>
        <v/>
      </c>
    </row>
    <row r="4783" spans="1:38" x14ac:dyDescent="0.25">
      <c r="A4783" s="16" t="s">
        <v>1034</v>
      </c>
      <c r="B4783" s="16" t="s">
        <v>3139</v>
      </c>
      <c r="C4783" s="16" t="s">
        <v>27</v>
      </c>
      <c r="D4783" s="16" t="s">
        <v>349</v>
      </c>
      <c r="E4783" s="16" t="s">
        <v>3291</v>
      </c>
      <c r="F4783" s="16" t="s">
        <v>155</v>
      </c>
      <c r="G4783" s="16" t="s">
        <v>1041</v>
      </c>
      <c r="H4783" s="16" t="s">
        <v>1021</v>
      </c>
      <c r="I4783" s="16" t="s">
        <v>94</v>
      </c>
      <c r="J4783" s="16" t="s">
        <v>109</v>
      </c>
      <c r="M4783" s="16" t="s">
        <v>96</v>
      </c>
      <c r="N4783" s="7">
        <v>45455</v>
      </c>
      <c r="O4783" s="9">
        <v>45455</v>
      </c>
      <c r="P4783" t="s">
        <v>5030</v>
      </c>
      <c r="Q4783">
        <v>1</v>
      </c>
      <c r="R4783">
        <v>144</v>
      </c>
      <c r="S4783">
        <v>5</v>
      </c>
      <c r="T4783" t="s">
        <v>4949</v>
      </c>
      <c r="U4783">
        <v>142</v>
      </c>
      <c r="V4783">
        <v>14</v>
      </c>
      <c r="W4783">
        <v>52</v>
      </c>
      <c r="X4783">
        <v>91</v>
      </c>
      <c r="Y4783">
        <v>678</v>
      </c>
      <c r="Z4783">
        <v>33</v>
      </c>
      <c r="AA4783">
        <v>3</v>
      </c>
      <c r="AD4783">
        <v>18</v>
      </c>
      <c r="AE4783">
        <v>4782</v>
      </c>
      <c r="AF4783" s="16" t="s">
        <v>3143</v>
      </c>
      <c r="AG4783" s="16"/>
      <c r="AH4783" s="16"/>
      <c r="AI4783" s="16" t="str">
        <f t="shared" si="296"/>
        <v>(142,5,14,52,91,678,3, null, 18, 'L500 2025 Asia-Pacific',2025, '2024-06-12','2024-06-12','".Carbon::now()."','".Carbon::now()."'),</v>
      </c>
      <c r="AJ4783" s="16" t="str">
        <f t="shared" si="297"/>
        <v>('".DB::select("SELECT id_status FROM `status` WHERE `element_type` = 'task' AND status_type = 'client' AND name ='PRE-FORECAST'")[0]-&gt;id_status."',4782,1),</v>
      </c>
      <c r="AK4783" s="16" t="str">
        <f t="shared" si="298"/>
        <v/>
      </c>
      <c r="AL4783" s="16" t="str">
        <f t="shared" si="299"/>
        <v/>
      </c>
    </row>
    <row r="4784" spans="1:38" x14ac:dyDescent="0.25">
      <c r="A4784" s="16" t="s">
        <v>1034</v>
      </c>
      <c r="B4784" s="16" t="s">
        <v>3139</v>
      </c>
      <c r="C4784" s="16" t="s">
        <v>27</v>
      </c>
      <c r="D4784" s="16" t="s">
        <v>349</v>
      </c>
      <c r="E4784" s="16" t="s">
        <v>3291</v>
      </c>
      <c r="F4784" s="16" t="s">
        <v>155</v>
      </c>
      <c r="G4784" s="16" t="s">
        <v>156</v>
      </c>
      <c r="H4784" s="16" t="s">
        <v>3185</v>
      </c>
      <c r="I4784" s="16" t="s">
        <v>94</v>
      </c>
      <c r="J4784" s="16" t="s">
        <v>109</v>
      </c>
      <c r="M4784" s="16" t="s">
        <v>96</v>
      </c>
      <c r="N4784" s="7">
        <v>45455</v>
      </c>
      <c r="O4784" s="9">
        <v>45455</v>
      </c>
      <c r="P4784" t="s">
        <v>5030</v>
      </c>
      <c r="Q4784">
        <v>1</v>
      </c>
      <c r="R4784">
        <v>144</v>
      </c>
      <c r="S4784">
        <v>5</v>
      </c>
      <c r="T4784" t="s">
        <v>4949</v>
      </c>
      <c r="U4784">
        <v>142</v>
      </c>
      <c r="V4784">
        <v>14</v>
      </c>
      <c r="W4784">
        <v>52</v>
      </c>
      <c r="X4784">
        <v>100</v>
      </c>
      <c r="Y4784">
        <v>511</v>
      </c>
      <c r="Z4784">
        <v>33</v>
      </c>
      <c r="AA4784">
        <v>3</v>
      </c>
      <c r="AD4784">
        <v>18</v>
      </c>
      <c r="AE4784">
        <v>4783</v>
      </c>
      <c r="AF4784" s="16" t="s">
        <v>3143</v>
      </c>
      <c r="AG4784" s="16"/>
      <c r="AH4784" s="16"/>
      <c r="AI4784" s="16" t="str">
        <f t="shared" si="296"/>
        <v>(142,5,14,52,100,511,3, null, 18, 'L500 2025 Asia-Pacific',2025, '2024-06-12','2024-06-12','".Carbon::now()."','".Carbon::now()."'),</v>
      </c>
      <c r="AJ4784" s="16" t="str">
        <f t="shared" si="297"/>
        <v>('".DB::select("SELECT id_status FROM `status` WHERE `element_type` = 'task' AND status_type = 'client' AND name ='PRE-FORECAST'")[0]-&gt;id_status."',4783,1),</v>
      </c>
      <c r="AK4784" s="16" t="str">
        <f t="shared" si="298"/>
        <v/>
      </c>
      <c r="AL4784" s="16" t="str">
        <f t="shared" si="299"/>
        <v/>
      </c>
    </row>
    <row r="4785" spans="1:38" x14ac:dyDescent="0.25">
      <c r="A4785" s="16" t="s">
        <v>1034</v>
      </c>
      <c r="B4785" s="16" t="s">
        <v>3139</v>
      </c>
      <c r="C4785" s="16" t="s">
        <v>27</v>
      </c>
      <c r="D4785" s="16" t="s">
        <v>349</v>
      </c>
      <c r="E4785" s="16" t="s">
        <v>3291</v>
      </c>
      <c r="F4785" s="16" t="s">
        <v>155</v>
      </c>
      <c r="G4785" s="16" t="s">
        <v>156</v>
      </c>
      <c r="H4785" s="16" t="s">
        <v>203</v>
      </c>
      <c r="I4785" s="16" t="s">
        <v>94</v>
      </c>
      <c r="J4785" s="16" t="s">
        <v>109</v>
      </c>
      <c r="M4785" s="16" t="s">
        <v>96</v>
      </c>
      <c r="N4785" s="7">
        <v>45455</v>
      </c>
      <c r="O4785" s="9">
        <v>45455</v>
      </c>
      <c r="P4785" t="s">
        <v>5030</v>
      </c>
      <c r="Q4785">
        <v>1</v>
      </c>
      <c r="R4785">
        <v>144</v>
      </c>
      <c r="S4785">
        <v>5</v>
      </c>
      <c r="T4785" t="s">
        <v>4949</v>
      </c>
      <c r="U4785">
        <v>142</v>
      </c>
      <c r="V4785">
        <v>14</v>
      </c>
      <c r="W4785">
        <v>52</v>
      </c>
      <c r="X4785">
        <v>100</v>
      </c>
      <c r="Y4785">
        <v>535</v>
      </c>
      <c r="Z4785">
        <v>33</v>
      </c>
      <c r="AA4785">
        <v>3</v>
      </c>
      <c r="AD4785">
        <v>18</v>
      </c>
      <c r="AE4785">
        <v>4784</v>
      </c>
      <c r="AF4785" s="16" t="s">
        <v>3143</v>
      </c>
      <c r="AG4785" s="16"/>
      <c r="AH4785" s="16"/>
      <c r="AI4785" s="16" t="str">
        <f t="shared" si="296"/>
        <v>(142,5,14,52,100,535,3, null, 18, 'L500 2025 Asia-Pacific',2025, '2024-06-12','2024-06-12','".Carbon::now()."','".Carbon::now()."'),</v>
      </c>
      <c r="AJ4785" s="16" t="str">
        <f t="shared" si="297"/>
        <v>('".DB::select("SELECT id_status FROM `status` WHERE `element_type` = 'task' AND status_type = 'client' AND name ='PRE-FORECAST'")[0]-&gt;id_status."',4784,1),</v>
      </c>
      <c r="AK4785" s="16" t="str">
        <f t="shared" si="298"/>
        <v/>
      </c>
      <c r="AL4785" s="16" t="str">
        <f t="shared" si="299"/>
        <v/>
      </c>
    </row>
    <row r="4786" spans="1:38" x14ac:dyDescent="0.25">
      <c r="A4786" s="16" t="s">
        <v>1034</v>
      </c>
      <c r="B4786" s="16" t="s">
        <v>3139</v>
      </c>
      <c r="C4786" s="16" t="s">
        <v>27</v>
      </c>
      <c r="D4786" s="16" t="s">
        <v>349</v>
      </c>
      <c r="E4786" s="16" t="s">
        <v>3291</v>
      </c>
      <c r="F4786" s="16" t="s">
        <v>155</v>
      </c>
      <c r="G4786" s="16" t="s">
        <v>156</v>
      </c>
      <c r="H4786" s="16" t="s">
        <v>472</v>
      </c>
      <c r="I4786" s="16" t="s">
        <v>94</v>
      </c>
      <c r="J4786" s="16" t="s">
        <v>109</v>
      </c>
      <c r="M4786" s="16" t="s">
        <v>96</v>
      </c>
      <c r="N4786" s="7">
        <v>45455</v>
      </c>
      <c r="O4786" s="9">
        <v>45455</v>
      </c>
      <c r="P4786" t="s">
        <v>5030</v>
      </c>
      <c r="Q4786">
        <v>1</v>
      </c>
      <c r="R4786">
        <v>144</v>
      </c>
      <c r="S4786">
        <v>5</v>
      </c>
      <c r="T4786" t="s">
        <v>4949</v>
      </c>
      <c r="U4786">
        <v>142</v>
      </c>
      <c r="V4786">
        <v>14</v>
      </c>
      <c r="W4786">
        <v>52</v>
      </c>
      <c r="X4786">
        <v>100</v>
      </c>
      <c r="Y4786">
        <v>574</v>
      </c>
      <c r="Z4786">
        <v>33</v>
      </c>
      <c r="AA4786">
        <v>3</v>
      </c>
      <c r="AD4786">
        <v>18</v>
      </c>
      <c r="AE4786">
        <v>4785</v>
      </c>
      <c r="AF4786" s="16" t="s">
        <v>3143</v>
      </c>
      <c r="AG4786" s="16"/>
      <c r="AH4786" s="16"/>
      <c r="AI4786" s="16" t="str">
        <f t="shared" si="296"/>
        <v>(142,5,14,52,100,574,3, null, 18, 'L500 2025 Asia-Pacific',2025, '2024-06-12','2024-06-12','".Carbon::now()."','".Carbon::now()."'),</v>
      </c>
      <c r="AJ4786" s="16" t="str">
        <f t="shared" si="297"/>
        <v>('".DB::select("SELECT id_status FROM `status` WHERE `element_type` = 'task' AND status_type = 'client' AND name ='PRE-FORECAST'")[0]-&gt;id_status."',4785,1),</v>
      </c>
      <c r="AK4786" s="16" t="str">
        <f t="shared" si="298"/>
        <v/>
      </c>
      <c r="AL4786" s="16" t="str">
        <f t="shared" si="299"/>
        <v/>
      </c>
    </row>
    <row r="4787" spans="1:38" x14ac:dyDescent="0.25">
      <c r="A4787" s="16" t="s">
        <v>1034</v>
      </c>
      <c r="B4787" s="16" t="s">
        <v>3139</v>
      </c>
      <c r="C4787" s="16" t="s">
        <v>27</v>
      </c>
      <c r="D4787" s="16" t="s">
        <v>349</v>
      </c>
      <c r="E4787" s="16" t="s">
        <v>3291</v>
      </c>
      <c r="F4787" s="16" t="s">
        <v>155</v>
      </c>
      <c r="G4787" s="16" t="s">
        <v>156</v>
      </c>
      <c r="H4787" s="16" t="s">
        <v>3197</v>
      </c>
      <c r="I4787" s="16" t="s">
        <v>94</v>
      </c>
      <c r="J4787" s="16" t="s">
        <v>109</v>
      </c>
      <c r="M4787" s="16" t="s">
        <v>96</v>
      </c>
      <c r="N4787" s="7">
        <v>45455</v>
      </c>
      <c r="O4787" s="9">
        <v>45455</v>
      </c>
      <c r="P4787" t="s">
        <v>5030</v>
      </c>
      <c r="Q4787">
        <v>1</v>
      </c>
      <c r="R4787">
        <v>144</v>
      </c>
      <c r="S4787">
        <v>5</v>
      </c>
      <c r="T4787" t="s">
        <v>4949</v>
      </c>
      <c r="U4787">
        <v>142</v>
      </c>
      <c r="V4787">
        <v>14</v>
      </c>
      <c r="W4787">
        <v>52</v>
      </c>
      <c r="X4787">
        <v>100</v>
      </c>
      <c r="Y4787">
        <v>650</v>
      </c>
      <c r="Z4787">
        <v>33</v>
      </c>
      <c r="AA4787">
        <v>3</v>
      </c>
      <c r="AD4787">
        <v>18</v>
      </c>
      <c r="AE4787">
        <v>4786</v>
      </c>
      <c r="AF4787" s="16" t="s">
        <v>3143</v>
      </c>
      <c r="AG4787" s="16"/>
      <c r="AH4787" s="16"/>
      <c r="AI4787" s="16" t="str">
        <f t="shared" si="296"/>
        <v>(142,5,14,52,100,650,3, null, 18, 'L500 2025 Asia-Pacific',2025, '2024-06-12','2024-06-12','".Carbon::now()."','".Carbon::now()."'),</v>
      </c>
      <c r="AJ4787" s="16" t="str">
        <f t="shared" si="297"/>
        <v>('".DB::select("SELECT id_status FROM `status` WHERE `element_type` = 'task' AND status_type = 'client' AND name ='PRE-FORECAST'")[0]-&gt;id_status."',4786,1),</v>
      </c>
      <c r="AK4787" s="16" t="str">
        <f t="shared" si="298"/>
        <v/>
      </c>
      <c r="AL4787" s="16" t="str">
        <f t="shared" si="299"/>
        <v/>
      </c>
    </row>
    <row r="4788" spans="1:38" x14ac:dyDescent="0.25">
      <c r="A4788" s="16" t="s">
        <v>1034</v>
      </c>
      <c r="B4788" s="16" t="s">
        <v>3139</v>
      </c>
      <c r="C4788" s="16" t="s">
        <v>27</v>
      </c>
      <c r="D4788" s="16" t="s">
        <v>349</v>
      </c>
      <c r="E4788" s="16" t="s">
        <v>3291</v>
      </c>
      <c r="F4788" s="16" t="s">
        <v>155</v>
      </c>
      <c r="G4788" s="16" t="s">
        <v>156</v>
      </c>
      <c r="H4788" s="16" t="s">
        <v>465</v>
      </c>
      <c r="I4788" s="16" t="s">
        <v>94</v>
      </c>
      <c r="J4788" s="16" t="s">
        <v>109</v>
      </c>
      <c r="M4788" s="16" t="s">
        <v>96</v>
      </c>
      <c r="N4788" s="7">
        <v>45455</v>
      </c>
      <c r="O4788" s="9">
        <v>45455</v>
      </c>
      <c r="P4788" t="s">
        <v>5030</v>
      </c>
      <c r="Q4788">
        <v>1</v>
      </c>
      <c r="R4788">
        <v>144</v>
      </c>
      <c r="S4788">
        <v>5</v>
      </c>
      <c r="T4788" t="s">
        <v>4949</v>
      </c>
      <c r="U4788">
        <v>142</v>
      </c>
      <c r="V4788">
        <v>14</v>
      </c>
      <c r="W4788">
        <v>52</v>
      </c>
      <c r="X4788">
        <v>100</v>
      </c>
      <c r="Y4788">
        <v>738</v>
      </c>
      <c r="Z4788">
        <v>33</v>
      </c>
      <c r="AA4788">
        <v>3</v>
      </c>
      <c r="AD4788">
        <v>18</v>
      </c>
      <c r="AE4788">
        <v>4787</v>
      </c>
      <c r="AF4788" s="16" t="s">
        <v>3143</v>
      </c>
      <c r="AG4788" s="16"/>
      <c r="AH4788" s="16"/>
      <c r="AI4788" s="16" t="str">
        <f t="shared" si="296"/>
        <v>(142,5,14,52,100,738,3, null, 18, 'L500 2025 Asia-Pacific',2025, '2024-06-12','2024-06-12','".Carbon::now()."','".Carbon::now()."'),</v>
      </c>
      <c r="AJ4788" s="16" t="str">
        <f t="shared" si="297"/>
        <v>('".DB::select("SELECT id_status FROM `status` WHERE `element_type` = 'task' AND status_type = 'client' AND name ='PRE-FORECAST'")[0]-&gt;id_status."',4787,1),</v>
      </c>
      <c r="AK4788" s="16" t="str">
        <f t="shared" si="298"/>
        <v/>
      </c>
      <c r="AL4788" s="16" t="str">
        <f t="shared" si="299"/>
        <v/>
      </c>
    </row>
    <row r="4789" spans="1:38" x14ac:dyDescent="0.25">
      <c r="A4789" s="16" t="s">
        <v>1034</v>
      </c>
      <c r="B4789" s="16" t="s">
        <v>3139</v>
      </c>
      <c r="C4789" s="16" t="s">
        <v>27</v>
      </c>
      <c r="D4789" s="16" t="s">
        <v>349</v>
      </c>
      <c r="E4789" s="16" t="s">
        <v>3291</v>
      </c>
      <c r="F4789" s="16" t="s">
        <v>155</v>
      </c>
      <c r="G4789" s="16" t="s">
        <v>156</v>
      </c>
      <c r="H4789" s="16" t="s">
        <v>3214</v>
      </c>
      <c r="I4789" s="16" t="s">
        <v>94</v>
      </c>
      <c r="J4789" s="16" t="s">
        <v>109</v>
      </c>
      <c r="M4789" s="16" t="s">
        <v>96</v>
      </c>
      <c r="N4789" s="7">
        <v>45455</v>
      </c>
      <c r="O4789" s="9">
        <v>45455</v>
      </c>
      <c r="P4789" t="s">
        <v>5030</v>
      </c>
      <c r="Q4789">
        <v>1</v>
      </c>
      <c r="R4789">
        <v>144</v>
      </c>
      <c r="S4789">
        <v>5</v>
      </c>
      <c r="T4789" t="s">
        <v>4949</v>
      </c>
      <c r="U4789">
        <v>142</v>
      </c>
      <c r="V4789">
        <v>14</v>
      </c>
      <c r="W4789">
        <v>52</v>
      </c>
      <c r="X4789">
        <v>100</v>
      </c>
      <c r="Y4789">
        <v>820</v>
      </c>
      <c r="Z4789">
        <v>33</v>
      </c>
      <c r="AA4789">
        <v>3</v>
      </c>
      <c r="AD4789">
        <v>18</v>
      </c>
      <c r="AE4789">
        <v>4788</v>
      </c>
      <c r="AF4789" s="16" t="s">
        <v>3143</v>
      </c>
      <c r="AG4789" s="16"/>
      <c r="AH4789" s="16"/>
      <c r="AI4789" s="16" t="str">
        <f t="shared" si="296"/>
        <v>(142,5,14,52,100,820,3, null, 18, 'L500 2025 Asia-Pacific',2025, '2024-06-12','2024-06-12','".Carbon::now()."','".Carbon::now()."'),</v>
      </c>
      <c r="AJ4789" s="16" t="str">
        <f t="shared" si="297"/>
        <v>('".DB::select("SELECT id_status FROM `status` WHERE `element_type` = 'task' AND status_type = 'client' AND name ='PRE-FORECAST'")[0]-&gt;id_status."',4788,1),</v>
      </c>
      <c r="AK4789" s="16" t="str">
        <f t="shared" si="298"/>
        <v/>
      </c>
      <c r="AL4789" s="16" t="str">
        <f t="shared" si="299"/>
        <v/>
      </c>
    </row>
    <row r="4790" spans="1:38" x14ac:dyDescent="0.25">
      <c r="A4790" s="16" t="s">
        <v>1034</v>
      </c>
      <c r="B4790" s="16" t="s">
        <v>3139</v>
      </c>
      <c r="C4790" s="16" t="s">
        <v>27</v>
      </c>
      <c r="D4790" s="16" t="s">
        <v>349</v>
      </c>
      <c r="E4790" s="16" t="s">
        <v>3291</v>
      </c>
      <c r="F4790" s="16" t="s">
        <v>155</v>
      </c>
      <c r="G4790" s="16" t="s">
        <v>189</v>
      </c>
      <c r="H4790" s="16" t="s">
        <v>1040</v>
      </c>
      <c r="I4790" s="16" t="s">
        <v>94</v>
      </c>
      <c r="J4790" s="16" t="s">
        <v>109</v>
      </c>
      <c r="M4790" s="16" t="s">
        <v>96</v>
      </c>
      <c r="N4790" s="7">
        <v>45455</v>
      </c>
      <c r="O4790" s="9">
        <v>45455</v>
      </c>
      <c r="P4790" t="s">
        <v>5030</v>
      </c>
      <c r="Q4790">
        <v>1</v>
      </c>
      <c r="R4790">
        <v>144</v>
      </c>
      <c r="S4790">
        <v>5</v>
      </c>
      <c r="T4790" t="s">
        <v>4949</v>
      </c>
      <c r="U4790">
        <v>142</v>
      </c>
      <c r="V4790">
        <v>14</v>
      </c>
      <c r="W4790">
        <v>52</v>
      </c>
      <c r="X4790">
        <v>125</v>
      </c>
      <c r="Y4790">
        <v>677</v>
      </c>
      <c r="Z4790">
        <v>33</v>
      </c>
      <c r="AA4790">
        <v>3</v>
      </c>
      <c r="AD4790">
        <v>18</v>
      </c>
      <c r="AE4790">
        <v>4789</v>
      </c>
      <c r="AF4790" s="16" t="s">
        <v>3143</v>
      </c>
      <c r="AG4790" s="16"/>
      <c r="AH4790" s="16"/>
      <c r="AI4790" s="16" t="str">
        <f t="shared" si="296"/>
        <v>(142,5,14,52,125,677,3, null, 18, 'L500 2025 Asia-Pacific',2025, '2024-06-12','2024-06-12','".Carbon::now()."','".Carbon::now()."'),</v>
      </c>
      <c r="AJ4790" s="16" t="str">
        <f t="shared" si="297"/>
        <v>('".DB::select("SELECT id_status FROM `status` WHERE `element_type` = 'task' AND status_type = 'client' AND name ='PRE-FORECAST'")[0]-&gt;id_status."',4789,1),</v>
      </c>
      <c r="AK4790" s="16" t="str">
        <f t="shared" si="298"/>
        <v/>
      </c>
      <c r="AL4790" s="16" t="str">
        <f t="shared" si="299"/>
        <v/>
      </c>
    </row>
    <row r="4791" spans="1:38" x14ac:dyDescent="0.25">
      <c r="A4791" s="16" t="s">
        <v>1034</v>
      </c>
      <c r="B4791" s="16" t="s">
        <v>3139</v>
      </c>
      <c r="C4791" s="16" t="s">
        <v>27</v>
      </c>
      <c r="D4791" s="16" t="s">
        <v>349</v>
      </c>
      <c r="E4791" s="16" t="s">
        <v>2912</v>
      </c>
      <c r="F4791" s="16" t="s">
        <v>30</v>
      </c>
      <c r="G4791" s="16" t="s">
        <v>345</v>
      </c>
      <c r="H4791" s="16" t="s">
        <v>927</v>
      </c>
      <c r="I4791" s="16" t="s">
        <v>94</v>
      </c>
      <c r="J4791" s="16" t="s">
        <v>109</v>
      </c>
      <c r="M4791" s="16" t="s">
        <v>96</v>
      </c>
      <c r="N4791" s="7">
        <v>45510</v>
      </c>
      <c r="O4791" s="9">
        <v>45510</v>
      </c>
      <c r="P4791" t="s">
        <v>5028</v>
      </c>
      <c r="Q4791">
        <v>1</v>
      </c>
      <c r="R4791">
        <v>144</v>
      </c>
      <c r="S4791">
        <v>5</v>
      </c>
      <c r="T4791" t="s">
        <v>4949</v>
      </c>
      <c r="U4791">
        <v>142</v>
      </c>
      <c r="V4791">
        <v>14</v>
      </c>
      <c r="W4791">
        <v>56</v>
      </c>
      <c r="X4791">
        <v>43</v>
      </c>
      <c r="Y4791">
        <v>611</v>
      </c>
      <c r="Z4791">
        <v>33</v>
      </c>
      <c r="AA4791">
        <v>3</v>
      </c>
      <c r="AD4791">
        <v>18</v>
      </c>
      <c r="AE4791">
        <v>4790</v>
      </c>
      <c r="AF4791" s="16" t="s">
        <v>3143</v>
      </c>
      <c r="AG4791" s="16"/>
      <c r="AH4791" s="16"/>
      <c r="AI4791" s="16" t="str">
        <f t="shared" si="296"/>
        <v>(142,5,14,56,43,611,3, null, 18, 'L500 2025 EMEA',2025, '2024-08-06','2024-08-06','".Carbon::now()."','".Carbon::now()."'),</v>
      </c>
      <c r="AJ4791" s="16" t="str">
        <f t="shared" si="297"/>
        <v>('".DB::select("SELECT id_status FROM `status` WHERE `element_type` = 'task' AND status_type = 'client' AND name ='PRE-FORECAST'")[0]-&gt;id_status."',4790,1),</v>
      </c>
      <c r="AK4791" s="16" t="str">
        <f t="shared" si="298"/>
        <v/>
      </c>
      <c r="AL4791" s="16" t="str">
        <f t="shared" si="299"/>
        <v/>
      </c>
    </row>
    <row r="4792" spans="1:38" x14ac:dyDescent="0.25">
      <c r="A4792" s="16" t="s">
        <v>1043</v>
      </c>
      <c r="B4792" s="16" t="s">
        <v>26</v>
      </c>
      <c r="C4792" s="16" t="s">
        <v>41</v>
      </c>
      <c r="D4792" s="16" t="s">
        <v>28</v>
      </c>
      <c r="E4792" s="16" t="s">
        <v>51</v>
      </c>
      <c r="F4792" s="16" t="s">
        <v>31</v>
      </c>
      <c r="G4792" s="16" t="s">
        <v>345</v>
      </c>
      <c r="H4792" s="16" t="s">
        <v>138</v>
      </c>
      <c r="I4792" s="16" t="s">
        <v>94</v>
      </c>
      <c r="J4792" s="16" t="s">
        <v>314</v>
      </c>
      <c r="M4792" s="16" t="s">
        <v>37</v>
      </c>
      <c r="N4792" s="7">
        <v>44979</v>
      </c>
      <c r="O4792" s="9">
        <v>44979</v>
      </c>
      <c r="P4792" t="s">
        <v>1179</v>
      </c>
      <c r="Q4792">
        <v>1</v>
      </c>
      <c r="R4792">
        <v>145</v>
      </c>
      <c r="S4792">
        <v>5</v>
      </c>
      <c r="T4792" t="s">
        <v>3020</v>
      </c>
      <c r="U4792">
        <v>61</v>
      </c>
      <c r="V4792">
        <v>2</v>
      </c>
      <c r="W4792">
        <v>12</v>
      </c>
      <c r="X4792">
        <v>43</v>
      </c>
      <c r="Y4792">
        <v>238</v>
      </c>
      <c r="Z4792">
        <v>33</v>
      </c>
      <c r="AA4792">
        <v>21</v>
      </c>
      <c r="AD4792">
        <v>42</v>
      </c>
      <c r="AE4792">
        <v>4791</v>
      </c>
      <c r="AF4792" s="16" t="s">
        <v>39</v>
      </c>
      <c r="AG4792" s="16"/>
      <c r="AH4792" s="16"/>
      <c r="AI4792" s="16" t="str">
        <f t="shared" si="296"/>
        <v>(61,5,2,12,43,238,21, null, 42, 'Chambers 2024 Europe',2024, '2023-02-22','2023-02-22','".Carbon::now()."','".Carbon::now()."'),</v>
      </c>
      <c r="AJ4792" s="16" t="str">
        <f t="shared" si="297"/>
        <v>('".DB::select("SELECT id_status FROM `status` WHERE `element_type` = 'task' AND status_type = 'client' AND name ='CONFIRMED'")[0]-&gt;id_status."',4791,1),</v>
      </c>
      <c r="AK4792" s="16" t="str">
        <f t="shared" si="298"/>
        <v/>
      </c>
      <c r="AL4792" s="16" t="str">
        <f t="shared" si="299"/>
        <v/>
      </c>
    </row>
    <row r="4793" spans="1:38" x14ac:dyDescent="0.25">
      <c r="A4793" s="16" t="s">
        <v>1043</v>
      </c>
      <c r="B4793" s="16" t="s">
        <v>26</v>
      </c>
      <c r="C4793" s="16" t="s">
        <v>41</v>
      </c>
      <c r="D4793" s="16" t="s">
        <v>28</v>
      </c>
      <c r="E4793" s="16" t="s">
        <v>51</v>
      </c>
      <c r="F4793" s="16" t="s">
        <v>31</v>
      </c>
      <c r="G4793" s="16" t="s">
        <v>1044</v>
      </c>
      <c r="H4793" s="16" t="s">
        <v>1045</v>
      </c>
      <c r="I4793" s="16" t="s">
        <v>94</v>
      </c>
      <c r="J4793" s="16" t="s">
        <v>314</v>
      </c>
      <c r="M4793" s="16" t="s">
        <v>37</v>
      </c>
      <c r="N4793" s="7">
        <v>45058</v>
      </c>
      <c r="O4793" s="9">
        <v>45063</v>
      </c>
      <c r="P4793" t="s">
        <v>1191</v>
      </c>
      <c r="Q4793">
        <v>1</v>
      </c>
      <c r="R4793">
        <v>145</v>
      </c>
      <c r="S4793">
        <v>5</v>
      </c>
      <c r="T4793" t="s">
        <v>3020</v>
      </c>
      <c r="U4793">
        <v>61</v>
      </c>
      <c r="V4793">
        <v>2</v>
      </c>
      <c r="W4793">
        <v>12</v>
      </c>
      <c r="X4793">
        <v>46</v>
      </c>
      <c r="Y4793">
        <v>204</v>
      </c>
      <c r="Z4793">
        <v>33</v>
      </c>
      <c r="AA4793">
        <v>21</v>
      </c>
      <c r="AD4793">
        <v>42</v>
      </c>
      <c r="AE4793">
        <v>4792</v>
      </c>
      <c r="AF4793" s="16" t="s">
        <v>39</v>
      </c>
      <c r="AG4793" s="16"/>
      <c r="AH4793" s="16"/>
      <c r="AI4793" s="16" t="str">
        <f t="shared" si="296"/>
        <v>(61,5,2,12,46,204,21, null, 42, 'Chambers 2024 Europe',2024, '2023-05-17','2023-05-17','".Carbon::now()."','".Carbon::now()."'),</v>
      </c>
      <c r="AJ4793" s="16" t="str">
        <f t="shared" si="297"/>
        <v>('".DB::select("SELECT id_status FROM `status` WHERE `element_type` = 'task' AND status_type = 'client' AND name ='CONFIRMED'")[0]-&gt;id_status."',4792,1),</v>
      </c>
      <c r="AK4793" s="16" t="str">
        <f t="shared" si="298"/>
        <v/>
      </c>
      <c r="AL4793" s="16" t="str">
        <f t="shared" si="299"/>
        <v/>
      </c>
    </row>
    <row r="4794" spans="1:38" x14ac:dyDescent="0.25">
      <c r="A4794" s="16" t="s">
        <v>1043</v>
      </c>
      <c r="B4794" s="16" t="s">
        <v>62</v>
      </c>
      <c r="C4794" s="16" t="s">
        <v>41</v>
      </c>
      <c r="D4794" s="16" t="s">
        <v>28</v>
      </c>
      <c r="E4794" s="16" t="s">
        <v>42</v>
      </c>
      <c r="F4794" s="16" t="s">
        <v>43</v>
      </c>
      <c r="G4794" s="16" t="s">
        <v>352</v>
      </c>
      <c r="H4794" s="16" t="s">
        <v>181</v>
      </c>
      <c r="I4794" s="16" t="s">
        <v>94</v>
      </c>
      <c r="J4794" s="16" t="s">
        <v>314</v>
      </c>
      <c r="M4794" s="16" t="s">
        <v>37</v>
      </c>
      <c r="N4794" s="7">
        <v>44932</v>
      </c>
      <c r="O4794" s="9">
        <v>44932</v>
      </c>
      <c r="P4794" t="s">
        <v>1182</v>
      </c>
      <c r="Q4794">
        <v>1</v>
      </c>
      <c r="R4794">
        <v>145</v>
      </c>
      <c r="S4794">
        <v>5</v>
      </c>
      <c r="T4794" t="s">
        <v>3020</v>
      </c>
      <c r="U4794">
        <v>61</v>
      </c>
      <c r="V4794">
        <v>2</v>
      </c>
      <c r="W4794">
        <v>17</v>
      </c>
      <c r="X4794">
        <v>56</v>
      </c>
      <c r="Y4794">
        <v>218</v>
      </c>
      <c r="Z4794">
        <v>33</v>
      </c>
      <c r="AA4794">
        <v>21</v>
      </c>
      <c r="AD4794">
        <v>42</v>
      </c>
      <c r="AE4794">
        <v>4793</v>
      </c>
      <c r="AF4794" s="16" t="s">
        <v>39</v>
      </c>
      <c r="AG4794" s="16"/>
      <c r="AH4794" s="16"/>
      <c r="AI4794" s="16" t="str">
        <f t="shared" si="296"/>
        <v>(61,5,2,17,56,218,21, null, 42, 'Chambers 2024 Latin America',2024, '2023-01-06','2023-01-06','".Carbon::now()."','".Carbon::now()."'),</v>
      </c>
      <c r="AJ4794" s="16" t="str">
        <f t="shared" si="297"/>
        <v>('".DB::select("SELECT id_status FROM `status` WHERE `element_type` = 'task' AND status_type = 'client' AND name ='CONFIRMED'")[0]-&gt;id_status."',4793,1),</v>
      </c>
      <c r="AK4794" s="16" t="str">
        <f t="shared" si="298"/>
        <v/>
      </c>
      <c r="AL4794" s="16" t="str">
        <f t="shared" si="299"/>
        <v/>
      </c>
    </row>
    <row r="4795" spans="1:38" x14ac:dyDescent="0.25">
      <c r="A4795" s="16" t="s">
        <v>1043</v>
      </c>
      <c r="B4795" s="16" t="s">
        <v>62</v>
      </c>
      <c r="C4795" s="16" t="s">
        <v>41</v>
      </c>
      <c r="D4795" s="16" t="s">
        <v>28</v>
      </c>
      <c r="E4795" s="16" t="s">
        <v>76</v>
      </c>
      <c r="F4795" s="16" t="s">
        <v>77</v>
      </c>
      <c r="G4795" s="16" t="s">
        <v>268</v>
      </c>
      <c r="H4795" s="16" t="s">
        <v>413</v>
      </c>
      <c r="I4795" s="16" t="s">
        <v>94</v>
      </c>
      <c r="J4795" s="16" t="s">
        <v>314</v>
      </c>
      <c r="M4795" s="16" t="s">
        <v>37</v>
      </c>
      <c r="N4795" s="7">
        <v>44965</v>
      </c>
      <c r="O4795" s="9">
        <v>44965</v>
      </c>
      <c r="P4795" t="s">
        <v>1207</v>
      </c>
      <c r="Q4795">
        <v>1</v>
      </c>
      <c r="R4795">
        <v>145</v>
      </c>
      <c r="S4795">
        <v>5</v>
      </c>
      <c r="T4795" t="s">
        <v>3020</v>
      </c>
      <c r="U4795">
        <v>61</v>
      </c>
      <c r="V4795">
        <v>2</v>
      </c>
      <c r="W4795">
        <v>19</v>
      </c>
      <c r="X4795">
        <v>64</v>
      </c>
      <c r="Y4795">
        <v>61</v>
      </c>
      <c r="Z4795">
        <v>33</v>
      </c>
      <c r="AA4795">
        <v>21</v>
      </c>
      <c r="AD4795">
        <v>42</v>
      </c>
      <c r="AE4795">
        <v>4794</v>
      </c>
      <c r="AF4795" s="16" t="s">
        <v>39</v>
      </c>
      <c r="AG4795" s="16"/>
      <c r="AH4795" s="16"/>
      <c r="AI4795" s="16" t="str">
        <f t="shared" si="296"/>
        <v>(61,5,2,19,64,61,21, null, 42, 'Chambers 2024 UK',2024, '2023-02-08','2023-02-08','".Carbon::now()."','".Carbon::now()."'),</v>
      </c>
      <c r="AJ4795" s="16" t="str">
        <f t="shared" si="297"/>
        <v>('".DB::select("SELECT id_status FROM `status` WHERE `element_type` = 'task' AND status_type = 'client' AND name ='CONFIRMED'")[0]-&gt;id_status."',4794,1),</v>
      </c>
      <c r="AK4795" s="16" t="str">
        <f t="shared" si="298"/>
        <v/>
      </c>
      <c r="AL4795" s="16" t="str">
        <f t="shared" si="299"/>
        <v/>
      </c>
    </row>
    <row r="4796" spans="1:38" x14ac:dyDescent="0.25">
      <c r="A4796" s="16" t="s">
        <v>1043</v>
      </c>
      <c r="B4796" s="16" t="s">
        <v>62</v>
      </c>
      <c r="C4796" s="16" t="s">
        <v>41</v>
      </c>
      <c r="D4796" s="16" t="s">
        <v>28</v>
      </c>
      <c r="E4796" s="16" t="s">
        <v>76</v>
      </c>
      <c r="F4796" s="16" t="s">
        <v>77</v>
      </c>
      <c r="G4796" s="16" t="s">
        <v>78</v>
      </c>
      <c r="H4796" s="16" t="s">
        <v>341</v>
      </c>
      <c r="I4796" s="16" t="s">
        <v>94</v>
      </c>
      <c r="J4796" s="16" t="s">
        <v>314</v>
      </c>
      <c r="M4796" s="16" t="s">
        <v>37</v>
      </c>
      <c r="N4796" s="7">
        <v>44965</v>
      </c>
      <c r="O4796" s="9">
        <v>44965</v>
      </c>
      <c r="P4796" t="s">
        <v>1207</v>
      </c>
      <c r="Q4796">
        <v>1</v>
      </c>
      <c r="R4796">
        <v>145</v>
      </c>
      <c r="S4796">
        <v>5</v>
      </c>
      <c r="T4796" t="s">
        <v>3020</v>
      </c>
      <c r="U4796">
        <v>61</v>
      </c>
      <c r="V4796">
        <v>2</v>
      </c>
      <c r="W4796">
        <v>19</v>
      </c>
      <c r="X4796">
        <v>114</v>
      </c>
      <c r="Y4796">
        <v>30</v>
      </c>
      <c r="Z4796">
        <v>33</v>
      </c>
      <c r="AA4796">
        <v>21</v>
      </c>
      <c r="AD4796">
        <v>42</v>
      </c>
      <c r="AE4796">
        <v>4795</v>
      </c>
      <c r="AF4796" s="16" t="s">
        <v>39</v>
      </c>
      <c r="AG4796" s="16"/>
      <c r="AH4796" s="16"/>
      <c r="AI4796" s="16" t="str">
        <f t="shared" si="296"/>
        <v>(61,5,2,19,114,30,21, null, 42, 'Chambers 2024 UK',2024, '2023-02-08','2023-02-08','".Carbon::now()."','".Carbon::now()."'),</v>
      </c>
      <c r="AJ4796" s="16" t="str">
        <f t="shared" si="297"/>
        <v>('".DB::select("SELECT id_status FROM `status` WHERE `element_type` = 'task' AND status_type = 'client' AND name ='CONFIRMED'")[0]-&gt;id_status."',4795,1),</v>
      </c>
      <c r="AK4796" s="16" t="str">
        <f t="shared" si="298"/>
        <v/>
      </c>
      <c r="AL4796" s="16" t="str">
        <f t="shared" si="299"/>
        <v/>
      </c>
    </row>
    <row r="4797" spans="1:38" x14ac:dyDescent="0.25">
      <c r="A4797" s="16" t="s">
        <v>1043</v>
      </c>
      <c r="B4797" s="16" t="s">
        <v>62</v>
      </c>
      <c r="C4797" s="16" t="s">
        <v>41</v>
      </c>
      <c r="D4797" s="16" t="s">
        <v>28</v>
      </c>
      <c r="E4797" s="16" t="s">
        <v>76</v>
      </c>
      <c r="F4797" s="16" t="s">
        <v>77</v>
      </c>
      <c r="G4797" s="16" t="s">
        <v>78</v>
      </c>
      <c r="H4797" s="16" t="s">
        <v>278</v>
      </c>
      <c r="I4797" s="16" t="s">
        <v>94</v>
      </c>
      <c r="J4797" s="16" t="s">
        <v>314</v>
      </c>
      <c r="M4797" s="16" t="s">
        <v>37</v>
      </c>
      <c r="N4797" s="7">
        <v>44965</v>
      </c>
      <c r="O4797" s="9">
        <v>44965</v>
      </c>
      <c r="P4797" t="s">
        <v>1207</v>
      </c>
      <c r="Q4797">
        <v>1</v>
      </c>
      <c r="R4797">
        <v>145</v>
      </c>
      <c r="S4797">
        <v>5</v>
      </c>
      <c r="T4797" t="s">
        <v>3020</v>
      </c>
      <c r="U4797">
        <v>61</v>
      </c>
      <c r="V4797">
        <v>2</v>
      </c>
      <c r="W4797">
        <v>19</v>
      </c>
      <c r="X4797">
        <v>114</v>
      </c>
      <c r="Y4797">
        <v>199</v>
      </c>
      <c r="Z4797">
        <v>33</v>
      </c>
      <c r="AA4797">
        <v>21</v>
      </c>
      <c r="AD4797">
        <v>42</v>
      </c>
      <c r="AE4797">
        <v>4796</v>
      </c>
      <c r="AF4797" s="16" t="s">
        <v>39</v>
      </c>
      <c r="AG4797" s="16"/>
      <c r="AH4797" s="16"/>
      <c r="AI4797" s="16" t="str">
        <f t="shared" si="296"/>
        <v>(61,5,2,19,114,199,21, null, 42, 'Chambers 2024 UK',2024, '2023-02-08','2023-02-08','".Carbon::now()."','".Carbon::now()."'),</v>
      </c>
      <c r="AJ4797" s="16" t="str">
        <f t="shared" si="297"/>
        <v>('".DB::select("SELECT id_status FROM `status` WHERE `element_type` = 'task' AND status_type = 'client' AND name ='CONFIRMED'")[0]-&gt;id_status."',4796,1),</v>
      </c>
      <c r="AK4797" s="16" t="str">
        <f t="shared" si="298"/>
        <v/>
      </c>
      <c r="AL4797" s="16" t="str">
        <f t="shared" si="299"/>
        <v/>
      </c>
    </row>
    <row r="4798" spans="1:38" x14ac:dyDescent="0.25">
      <c r="A4798" s="16" t="s">
        <v>1043</v>
      </c>
      <c r="B4798" s="16" t="s">
        <v>62</v>
      </c>
      <c r="C4798" s="16" t="s">
        <v>41</v>
      </c>
      <c r="D4798" s="16" t="s">
        <v>28</v>
      </c>
      <c r="E4798" s="16" t="s">
        <v>76</v>
      </c>
      <c r="F4798" s="16" t="s">
        <v>77</v>
      </c>
      <c r="G4798" s="16" t="s">
        <v>78</v>
      </c>
      <c r="H4798" s="16" t="s">
        <v>419</v>
      </c>
      <c r="I4798" s="16" t="s">
        <v>94</v>
      </c>
      <c r="J4798" s="16" t="s">
        <v>314</v>
      </c>
      <c r="M4798" s="16" t="s">
        <v>37</v>
      </c>
      <c r="N4798" s="7">
        <v>44965</v>
      </c>
      <c r="O4798" s="9">
        <v>44965</v>
      </c>
      <c r="P4798" t="s">
        <v>1207</v>
      </c>
      <c r="Q4798">
        <v>1</v>
      </c>
      <c r="R4798">
        <v>145</v>
      </c>
      <c r="S4798">
        <v>5</v>
      </c>
      <c r="T4798" t="s">
        <v>3020</v>
      </c>
      <c r="U4798">
        <v>61</v>
      </c>
      <c r="V4798">
        <v>2</v>
      </c>
      <c r="W4798">
        <v>19</v>
      </c>
      <c r="X4798">
        <v>114</v>
      </c>
      <c r="Y4798">
        <v>220</v>
      </c>
      <c r="Z4798">
        <v>33</v>
      </c>
      <c r="AA4798">
        <v>21</v>
      </c>
      <c r="AD4798">
        <v>42</v>
      </c>
      <c r="AE4798">
        <v>4797</v>
      </c>
      <c r="AF4798" s="16" t="s">
        <v>39</v>
      </c>
      <c r="AG4798" s="16"/>
      <c r="AH4798" s="16"/>
      <c r="AI4798" s="16" t="str">
        <f t="shared" si="296"/>
        <v>(61,5,2,19,114,220,21, null, 42, 'Chambers 2024 UK',2024, '2023-02-08','2023-02-08','".Carbon::now()."','".Carbon::now()."'),</v>
      </c>
      <c r="AJ4798" s="16" t="str">
        <f t="shared" si="297"/>
        <v>('".DB::select("SELECT id_status FROM `status` WHERE `element_type` = 'task' AND status_type = 'client' AND name ='CONFIRMED'")[0]-&gt;id_status."',4797,1),</v>
      </c>
      <c r="AK4798" s="16" t="str">
        <f t="shared" si="298"/>
        <v/>
      </c>
      <c r="AL4798" s="16" t="str">
        <f t="shared" si="299"/>
        <v/>
      </c>
    </row>
    <row r="4799" spans="1:38" x14ac:dyDescent="0.25">
      <c r="A4799" s="16" t="s">
        <v>1043</v>
      </c>
      <c r="B4799" s="16" t="s">
        <v>62</v>
      </c>
      <c r="C4799" s="16" t="s">
        <v>41</v>
      </c>
      <c r="D4799" s="16" t="s">
        <v>28</v>
      </c>
      <c r="E4799" s="16" t="s">
        <v>76</v>
      </c>
      <c r="F4799" s="16" t="s">
        <v>77</v>
      </c>
      <c r="G4799" s="16" t="s">
        <v>78</v>
      </c>
      <c r="H4799" s="16" t="s">
        <v>342</v>
      </c>
      <c r="I4799" s="16" t="s">
        <v>94</v>
      </c>
      <c r="J4799" s="16" t="s">
        <v>314</v>
      </c>
      <c r="M4799" s="16" t="s">
        <v>37</v>
      </c>
      <c r="N4799" s="7">
        <v>44965</v>
      </c>
      <c r="O4799" s="9">
        <v>44965</v>
      </c>
      <c r="P4799" t="s">
        <v>1207</v>
      </c>
      <c r="Q4799">
        <v>1</v>
      </c>
      <c r="R4799">
        <v>145</v>
      </c>
      <c r="S4799">
        <v>5</v>
      </c>
      <c r="T4799" t="s">
        <v>3020</v>
      </c>
      <c r="U4799">
        <v>61</v>
      </c>
      <c r="V4799">
        <v>2</v>
      </c>
      <c r="W4799">
        <v>19</v>
      </c>
      <c r="X4799">
        <v>114</v>
      </c>
      <c r="Y4799">
        <v>240</v>
      </c>
      <c r="Z4799">
        <v>33</v>
      </c>
      <c r="AA4799">
        <v>21</v>
      </c>
      <c r="AD4799">
        <v>42</v>
      </c>
      <c r="AE4799">
        <v>4798</v>
      </c>
      <c r="AF4799" s="16" t="s">
        <v>39</v>
      </c>
      <c r="AG4799" s="16"/>
      <c r="AH4799" s="16"/>
      <c r="AI4799" s="16" t="str">
        <f t="shared" si="296"/>
        <v>(61,5,2,19,114,240,21, null, 42, 'Chambers 2024 UK',2024, '2023-02-08','2023-02-08','".Carbon::now()."','".Carbon::now()."'),</v>
      </c>
      <c r="AJ4799" s="16" t="str">
        <f t="shared" si="297"/>
        <v>('".DB::select("SELECT id_status FROM `status` WHERE `element_type` = 'task' AND status_type = 'client' AND name ='CONFIRMED'")[0]-&gt;id_status."',4798,1),</v>
      </c>
      <c r="AK4799" s="16" t="str">
        <f t="shared" si="298"/>
        <v/>
      </c>
      <c r="AL4799" s="16" t="str">
        <f t="shared" si="299"/>
        <v/>
      </c>
    </row>
    <row r="4800" spans="1:38" x14ac:dyDescent="0.25">
      <c r="A4800" s="16" t="s">
        <v>1043</v>
      </c>
      <c r="B4800" s="16" t="s">
        <v>3139</v>
      </c>
      <c r="C4800" s="16" t="s">
        <v>27</v>
      </c>
      <c r="D4800" s="16" t="s">
        <v>28</v>
      </c>
      <c r="E4800" s="16" t="s">
        <v>29</v>
      </c>
      <c r="F4800" s="16" t="s">
        <v>30</v>
      </c>
      <c r="G4800" s="16" t="s">
        <v>345</v>
      </c>
      <c r="H4800" s="16" t="s">
        <v>927</v>
      </c>
      <c r="I4800" s="16" t="s">
        <v>94</v>
      </c>
      <c r="J4800" s="16" t="s">
        <v>314</v>
      </c>
      <c r="M4800" s="16" t="s">
        <v>37</v>
      </c>
      <c r="N4800" s="7">
        <v>45145</v>
      </c>
      <c r="O4800" s="9">
        <v>45145</v>
      </c>
      <c r="P4800" t="s">
        <v>1198</v>
      </c>
      <c r="Q4800">
        <v>1</v>
      </c>
      <c r="R4800">
        <v>145</v>
      </c>
      <c r="S4800">
        <v>5</v>
      </c>
      <c r="T4800" t="s">
        <v>3020</v>
      </c>
      <c r="U4800">
        <v>61</v>
      </c>
      <c r="V4800">
        <v>14</v>
      </c>
      <c r="W4800">
        <v>56</v>
      </c>
      <c r="X4800">
        <v>43</v>
      </c>
      <c r="Y4800">
        <v>611</v>
      </c>
      <c r="Z4800">
        <v>33</v>
      </c>
      <c r="AA4800">
        <v>21</v>
      </c>
      <c r="AD4800">
        <v>42</v>
      </c>
      <c r="AE4800">
        <v>4799</v>
      </c>
      <c r="AF4800" s="16" t="s">
        <v>39</v>
      </c>
      <c r="AG4800" s="16"/>
      <c r="AH4800" s="16"/>
      <c r="AI4800" s="16" t="str">
        <f t="shared" si="296"/>
        <v>(61,5,14,56,43,611,21, null, 42, 'L500 2024 EMEA',2024, '2023-08-07','2023-08-07','".Carbon::now()."','".Carbon::now()."'),</v>
      </c>
      <c r="AJ4800" s="16" t="str">
        <f t="shared" si="297"/>
        <v>('".DB::select("SELECT id_status FROM `status` WHERE `element_type` = 'task' AND status_type = 'client' AND name ='CONFIRMED'")[0]-&gt;id_status."',4799,1),</v>
      </c>
      <c r="AK4800" s="16" t="str">
        <f t="shared" si="298"/>
        <v/>
      </c>
      <c r="AL4800" s="16" t="str">
        <f t="shared" si="299"/>
        <v/>
      </c>
    </row>
    <row r="4801" spans="1:38" x14ac:dyDescent="0.25">
      <c r="A4801" s="16" t="s">
        <v>1043</v>
      </c>
      <c r="B4801" s="16" t="s">
        <v>3139</v>
      </c>
      <c r="C4801" s="16" t="s">
        <v>27</v>
      </c>
      <c r="D4801" s="16" t="s">
        <v>28</v>
      </c>
      <c r="E4801" s="16" t="s">
        <v>29</v>
      </c>
      <c r="F4801" s="16" t="s">
        <v>30</v>
      </c>
      <c r="G4801" s="16" t="s">
        <v>1044</v>
      </c>
      <c r="H4801" s="16" t="s">
        <v>47</v>
      </c>
      <c r="I4801" s="16" t="s">
        <v>94</v>
      </c>
      <c r="J4801" s="16" t="s">
        <v>314</v>
      </c>
      <c r="M4801" s="16" t="s">
        <v>37</v>
      </c>
      <c r="N4801" s="7">
        <v>45145</v>
      </c>
      <c r="O4801" s="9">
        <v>45145</v>
      </c>
      <c r="P4801" t="s">
        <v>1198</v>
      </c>
      <c r="Q4801">
        <v>1</v>
      </c>
      <c r="R4801">
        <v>145</v>
      </c>
      <c r="S4801">
        <v>5</v>
      </c>
      <c r="T4801" t="s">
        <v>3020</v>
      </c>
      <c r="U4801">
        <v>61</v>
      </c>
      <c r="V4801">
        <v>14</v>
      </c>
      <c r="W4801">
        <v>56</v>
      </c>
      <c r="X4801">
        <v>46</v>
      </c>
      <c r="Y4801">
        <v>601</v>
      </c>
      <c r="Z4801">
        <v>33</v>
      </c>
      <c r="AA4801">
        <v>21</v>
      </c>
      <c r="AD4801">
        <v>42</v>
      </c>
      <c r="AE4801">
        <v>4800</v>
      </c>
      <c r="AF4801" s="16" t="s">
        <v>39</v>
      </c>
      <c r="AG4801" s="16"/>
      <c r="AH4801" s="16"/>
      <c r="AI4801" s="16" t="str">
        <f t="shared" si="296"/>
        <v>(61,5,14,56,46,601,21, null, 42, 'L500 2024 EMEA',2024, '2023-08-07','2023-08-07','".Carbon::now()."','".Carbon::now()."'),</v>
      </c>
      <c r="AJ4801" s="16" t="str">
        <f t="shared" si="297"/>
        <v>('".DB::select("SELECT id_status FROM `status` WHERE `element_type` = 'task' AND status_type = 'client' AND name ='CONFIRMED'")[0]-&gt;id_status."',4800,1),</v>
      </c>
      <c r="AK4801" s="16" t="str">
        <f t="shared" si="298"/>
        <v/>
      </c>
      <c r="AL4801" s="16" t="str">
        <f t="shared" si="299"/>
        <v/>
      </c>
    </row>
    <row r="4802" spans="1:38" x14ac:dyDescent="0.25">
      <c r="A4802" s="16" t="s">
        <v>1043</v>
      </c>
      <c r="B4802" s="16" t="s">
        <v>3139</v>
      </c>
      <c r="C4802" s="16" t="s">
        <v>27</v>
      </c>
      <c r="D4802" s="16" t="s">
        <v>28</v>
      </c>
      <c r="E4802" s="16" t="s">
        <v>81</v>
      </c>
      <c r="F4802" s="16" t="s">
        <v>77</v>
      </c>
      <c r="G4802" s="16" t="s">
        <v>82</v>
      </c>
      <c r="H4802" s="16" t="s">
        <v>608</v>
      </c>
      <c r="I4802" s="16" t="s">
        <v>94</v>
      </c>
      <c r="J4802" s="16" t="s">
        <v>314</v>
      </c>
      <c r="M4802" s="16" t="s">
        <v>37</v>
      </c>
      <c r="N4802" s="7">
        <v>45016</v>
      </c>
      <c r="O4802" s="9">
        <v>45016</v>
      </c>
      <c r="P4802" t="s">
        <v>1201</v>
      </c>
      <c r="Q4802">
        <v>1</v>
      </c>
      <c r="R4802">
        <v>145</v>
      </c>
      <c r="S4802">
        <v>5</v>
      </c>
      <c r="T4802" t="s">
        <v>3020</v>
      </c>
      <c r="U4802">
        <v>61</v>
      </c>
      <c r="V4802">
        <v>14</v>
      </c>
      <c r="W4802">
        <v>60</v>
      </c>
      <c r="X4802">
        <v>63</v>
      </c>
      <c r="Y4802">
        <v>524</v>
      </c>
      <c r="Z4802">
        <v>33</v>
      </c>
      <c r="AA4802">
        <v>21</v>
      </c>
      <c r="AD4802">
        <v>42</v>
      </c>
      <c r="AE4802">
        <v>4801</v>
      </c>
      <c r="AF4802" s="16" t="s">
        <v>39</v>
      </c>
      <c r="AG4802" s="16"/>
      <c r="AH4802" s="16"/>
      <c r="AI4802" s="16" t="str">
        <f t="shared" ref="AI4802:AI4865" si="300">CONCATENATE("(",U4802,",",S4802,",",V4802,",",W4802,",",X4802,",",Y4802,",",IF(AA4802&lt;&gt;"", AA4802, "null"),", ",IF(AC4802&lt;&gt;"", AC4802, "null"),", ",IF(AD4802&lt;&gt;"", AD4802, "null"),", '",SUBSTITUTE(E4802, "'", "´"),"',",D4802,", '",P4802,"','",P4802,"','"".Carbon::now().""','"".Carbon::now().""'),")</f>
        <v>(61,5,14,60,63,524,21, null, 42, 'L500 2024 UK',2024, '2023-03-31','2023-03-31','".Carbon::now()."','".Carbon::now()."'),</v>
      </c>
      <c r="AJ4802" s="16" t="str">
        <f t="shared" ref="AJ4802:AJ4865" si="301">CONCATENATE("('"".DB::select(""SELECT id_status FROM `status` WHERE `element_type` = 'task' AND status_type = 'client' AND name ='", AF4802, "'"")[0]-&gt;id_status.""',", AE4802, ",1),")</f>
        <v>('".DB::select("SELECT id_status FROM `status` WHERE `element_type` = 'task' AND status_type = 'client' AND name ='CONFIRMED'")[0]-&gt;id_status."',4801,1),</v>
      </c>
      <c r="AK4802" s="16" t="str">
        <f t="shared" ref="AK4802:AK4865" si="302">IF(AND(AF4802&lt;&gt;AG4802, AG4802&lt;&gt;""),CONCATENATE("('"".DB::select(""SELECT id_status FROM `status` WHERE `element_type` = 'task' AND status_type = 'client' AND name ='", AG4802, "'"")[0]-&gt;id_status.""',", AE4802, ",1),"),"")</f>
        <v/>
      </c>
      <c r="AL4802" s="16" t="str">
        <f t="shared" ref="AL4802:AL4865" si="303">IF(AND(AF4802&lt;&gt;AG4802,AF4802&lt;&gt;AH4802,AG4802&lt;&gt;AH4802,AH4802&lt;&gt;""), CONCATENATE("('"".DB::select(""SELECT id_status FROM `status` WHERE `element_type` = 'task' AND status_type = 'client' AND name ='", AF4802, "'"")[0]-&gt;id_status.""',", AE4802, ",1),"), "")</f>
        <v/>
      </c>
    </row>
    <row r="4803" spans="1:38" x14ac:dyDescent="0.25">
      <c r="A4803" s="16" t="s">
        <v>1043</v>
      </c>
      <c r="B4803" s="16" t="s">
        <v>3139</v>
      </c>
      <c r="C4803" s="16" t="s">
        <v>27</v>
      </c>
      <c r="D4803" s="16" t="s">
        <v>28</v>
      </c>
      <c r="E4803" s="16" t="s">
        <v>81</v>
      </c>
      <c r="F4803" s="16" t="s">
        <v>77</v>
      </c>
      <c r="G4803" s="16" t="s">
        <v>82</v>
      </c>
      <c r="H4803" s="16" t="s">
        <v>609</v>
      </c>
      <c r="I4803" s="16" t="s">
        <v>94</v>
      </c>
      <c r="J4803" s="16" t="s">
        <v>314</v>
      </c>
      <c r="M4803" s="16" t="s">
        <v>37</v>
      </c>
      <c r="N4803" s="7">
        <v>45016</v>
      </c>
      <c r="O4803" s="9">
        <v>45016</v>
      </c>
      <c r="P4803" t="s">
        <v>1201</v>
      </c>
      <c r="Q4803">
        <v>1</v>
      </c>
      <c r="R4803">
        <v>145</v>
      </c>
      <c r="S4803">
        <v>5</v>
      </c>
      <c r="T4803" t="s">
        <v>3020</v>
      </c>
      <c r="U4803">
        <v>61</v>
      </c>
      <c r="V4803">
        <v>14</v>
      </c>
      <c r="W4803">
        <v>60</v>
      </c>
      <c r="X4803">
        <v>63</v>
      </c>
      <c r="Y4803">
        <v>552</v>
      </c>
      <c r="Z4803">
        <v>33</v>
      </c>
      <c r="AA4803">
        <v>21</v>
      </c>
      <c r="AD4803">
        <v>42</v>
      </c>
      <c r="AE4803">
        <v>4802</v>
      </c>
      <c r="AF4803" s="16" t="s">
        <v>39</v>
      </c>
      <c r="AG4803" s="16"/>
      <c r="AH4803" s="16"/>
      <c r="AI4803" s="16" t="str">
        <f t="shared" si="300"/>
        <v>(61,5,14,60,63,552,21, null, 42, 'L500 2024 UK',2024, '2023-03-31','2023-03-31','".Carbon::now()."','".Carbon::now()."'),</v>
      </c>
      <c r="AJ4803" s="16" t="str">
        <f t="shared" si="301"/>
        <v>('".DB::select("SELECT id_status FROM `status` WHERE `element_type` = 'task' AND status_type = 'client' AND name ='CONFIRMED'")[0]-&gt;id_status."',4802,1),</v>
      </c>
      <c r="AK4803" s="16" t="str">
        <f t="shared" si="302"/>
        <v/>
      </c>
      <c r="AL4803" s="16" t="str">
        <f t="shared" si="303"/>
        <v/>
      </c>
    </row>
    <row r="4804" spans="1:38" x14ac:dyDescent="0.25">
      <c r="A4804" s="16" t="s">
        <v>1043</v>
      </c>
      <c r="B4804" s="16" t="s">
        <v>3139</v>
      </c>
      <c r="C4804" s="16" t="s">
        <v>27</v>
      </c>
      <c r="D4804" s="16" t="s">
        <v>28</v>
      </c>
      <c r="E4804" s="16" t="s">
        <v>81</v>
      </c>
      <c r="F4804" s="16" t="s">
        <v>77</v>
      </c>
      <c r="G4804" s="16" t="s">
        <v>82</v>
      </c>
      <c r="H4804" s="16" t="s">
        <v>3434</v>
      </c>
      <c r="I4804" s="16" t="s">
        <v>94</v>
      </c>
      <c r="J4804" s="16" t="s">
        <v>314</v>
      </c>
      <c r="M4804" s="16" t="s">
        <v>37</v>
      </c>
      <c r="N4804" s="7">
        <v>45016</v>
      </c>
      <c r="O4804" s="9">
        <v>45016</v>
      </c>
      <c r="P4804" t="s">
        <v>1201</v>
      </c>
      <c r="Q4804">
        <v>1</v>
      </c>
      <c r="R4804">
        <v>145</v>
      </c>
      <c r="S4804">
        <v>5</v>
      </c>
      <c r="T4804" t="s">
        <v>3020</v>
      </c>
      <c r="U4804">
        <v>61</v>
      </c>
      <c r="V4804">
        <v>14</v>
      </c>
      <c r="W4804">
        <v>60</v>
      </c>
      <c r="X4804">
        <v>63</v>
      </c>
      <c r="Y4804">
        <v>680</v>
      </c>
      <c r="Z4804">
        <v>33</v>
      </c>
      <c r="AA4804">
        <v>21</v>
      </c>
      <c r="AD4804">
        <v>42</v>
      </c>
      <c r="AE4804">
        <v>4803</v>
      </c>
      <c r="AF4804" s="16" t="s">
        <v>39</v>
      </c>
      <c r="AG4804" s="16"/>
      <c r="AH4804" s="16"/>
      <c r="AI4804" s="16" t="str">
        <f t="shared" si="300"/>
        <v>(61,5,14,60,63,680,21, null, 42, 'L500 2024 UK',2024, '2023-03-31','2023-03-31','".Carbon::now()."','".Carbon::now()."'),</v>
      </c>
      <c r="AJ4804" s="16" t="str">
        <f t="shared" si="301"/>
        <v>('".DB::select("SELECT id_status FROM `status` WHERE `element_type` = 'task' AND status_type = 'client' AND name ='CONFIRMED'")[0]-&gt;id_status."',4803,1),</v>
      </c>
      <c r="AK4804" s="16" t="str">
        <f t="shared" si="302"/>
        <v/>
      </c>
      <c r="AL4804" s="16" t="str">
        <f t="shared" si="303"/>
        <v/>
      </c>
    </row>
    <row r="4805" spans="1:38" x14ac:dyDescent="0.25">
      <c r="A4805" s="16" t="s">
        <v>1043</v>
      </c>
      <c r="B4805" s="16" t="s">
        <v>3139</v>
      </c>
      <c r="C4805" s="16" t="s">
        <v>27</v>
      </c>
      <c r="D4805" s="16" t="s">
        <v>28</v>
      </c>
      <c r="E4805" s="16" t="s">
        <v>81</v>
      </c>
      <c r="F4805" s="16" t="s">
        <v>77</v>
      </c>
      <c r="G4805" s="16" t="s">
        <v>82</v>
      </c>
      <c r="H4805" s="16" t="s">
        <v>464</v>
      </c>
      <c r="I4805" s="16" t="s">
        <v>94</v>
      </c>
      <c r="J4805" s="16" t="s">
        <v>314</v>
      </c>
      <c r="M4805" s="16" t="s">
        <v>37</v>
      </c>
      <c r="N4805" s="7">
        <v>45016</v>
      </c>
      <c r="O4805" s="9">
        <v>45016</v>
      </c>
      <c r="P4805" t="s">
        <v>1201</v>
      </c>
      <c r="Q4805">
        <v>1</v>
      </c>
      <c r="R4805">
        <v>145</v>
      </c>
      <c r="S4805">
        <v>5</v>
      </c>
      <c r="T4805" t="s">
        <v>3020</v>
      </c>
      <c r="U4805">
        <v>61</v>
      </c>
      <c r="V4805">
        <v>14</v>
      </c>
      <c r="W4805">
        <v>60</v>
      </c>
      <c r="X4805">
        <v>63</v>
      </c>
      <c r="Y4805">
        <v>719</v>
      </c>
      <c r="Z4805">
        <v>33</v>
      </c>
      <c r="AA4805">
        <v>21</v>
      </c>
      <c r="AD4805">
        <v>42</v>
      </c>
      <c r="AE4805">
        <v>4804</v>
      </c>
      <c r="AF4805" s="16" t="s">
        <v>39</v>
      </c>
      <c r="AG4805" s="16"/>
      <c r="AH4805" s="16"/>
      <c r="AI4805" s="16" t="str">
        <f t="shared" si="300"/>
        <v>(61,5,14,60,63,719,21, null, 42, 'L500 2024 UK',2024, '2023-03-31','2023-03-31','".Carbon::now()."','".Carbon::now()."'),</v>
      </c>
      <c r="AJ4805" s="16" t="str">
        <f t="shared" si="301"/>
        <v>('".DB::select("SELECT id_status FROM `status` WHERE `element_type` = 'task' AND status_type = 'client' AND name ='CONFIRMED'")[0]-&gt;id_status."',4804,1),</v>
      </c>
      <c r="AK4805" s="16" t="str">
        <f t="shared" si="302"/>
        <v/>
      </c>
      <c r="AL4805" s="16" t="str">
        <f t="shared" si="303"/>
        <v/>
      </c>
    </row>
    <row r="4806" spans="1:38" x14ac:dyDescent="0.25">
      <c r="A4806" s="16" t="s">
        <v>1043</v>
      </c>
      <c r="B4806" s="16" t="s">
        <v>3139</v>
      </c>
      <c r="C4806" s="16" t="s">
        <v>27</v>
      </c>
      <c r="D4806" s="16" t="s">
        <v>28</v>
      </c>
      <c r="E4806" s="16" t="s">
        <v>81</v>
      </c>
      <c r="F4806" s="16" t="s">
        <v>77</v>
      </c>
      <c r="G4806" s="16" t="s">
        <v>82</v>
      </c>
      <c r="H4806" s="16" t="s">
        <v>465</v>
      </c>
      <c r="I4806" s="16" t="s">
        <v>94</v>
      </c>
      <c r="J4806" s="16" t="s">
        <v>314</v>
      </c>
      <c r="M4806" s="16" t="s">
        <v>37</v>
      </c>
      <c r="N4806" s="7">
        <v>45016</v>
      </c>
      <c r="O4806" s="9">
        <v>45016</v>
      </c>
      <c r="P4806" t="s">
        <v>1201</v>
      </c>
      <c r="Q4806">
        <v>1</v>
      </c>
      <c r="R4806">
        <v>145</v>
      </c>
      <c r="S4806">
        <v>5</v>
      </c>
      <c r="T4806" t="s">
        <v>3020</v>
      </c>
      <c r="U4806">
        <v>61</v>
      </c>
      <c r="V4806">
        <v>14</v>
      </c>
      <c r="W4806">
        <v>60</v>
      </c>
      <c r="X4806">
        <v>63</v>
      </c>
      <c r="Y4806">
        <v>738</v>
      </c>
      <c r="Z4806">
        <v>33</v>
      </c>
      <c r="AA4806">
        <v>21</v>
      </c>
      <c r="AD4806">
        <v>42</v>
      </c>
      <c r="AE4806">
        <v>4805</v>
      </c>
      <c r="AF4806" s="16" t="s">
        <v>39</v>
      </c>
      <c r="AG4806" s="16"/>
      <c r="AH4806" s="16"/>
      <c r="AI4806" s="16" t="str">
        <f t="shared" si="300"/>
        <v>(61,5,14,60,63,738,21, null, 42, 'L500 2024 UK',2024, '2023-03-31','2023-03-31','".Carbon::now()."','".Carbon::now()."'),</v>
      </c>
      <c r="AJ4806" s="16" t="str">
        <f t="shared" si="301"/>
        <v>('".DB::select("SELECT id_status FROM `status` WHERE `element_type` = 'task' AND status_type = 'client' AND name ='CONFIRMED'")[0]-&gt;id_status."',4805,1),</v>
      </c>
      <c r="AK4806" s="16" t="str">
        <f t="shared" si="302"/>
        <v/>
      </c>
      <c r="AL4806" s="16" t="str">
        <f t="shared" si="303"/>
        <v/>
      </c>
    </row>
    <row r="4807" spans="1:38" x14ac:dyDescent="0.25">
      <c r="A4807" s="16" t="s">
        <v>1043</v>
      </c>
      <c r="B4807" s="16" t="s">
        <v>26</v>
      </c>
      <c r="C4807" s="16" t="s">
        <v>41</v>
      </c>
      <c r="D4807" s="16" t="s">
        <v>349</v>
      </c>
      <c r="E4807" s="16" t="s">
        <v>2909</v>
      </c>
      <c r="F4807" s="16" t="s">
        <v>31</v>
      </c>
      <c r="G4807" s="16" t="s">
        <v>345</v>
      </c>
      <c r="H4807" s="16" t="s">
        <v>138</v>
      </c>
      <c r="I4807" s="16" t="s">
        <v>94</v>
      </c>
      <c r="J4807" s="16" t="s">
        <v>314</v>
      </c>
      <c r="M4807" s="16" t="s">
        <v>37</v>
      </c>
      <c r="N4807" s="7">
        <v>45344</v>
      </c>
      <c r="O4807" s="9">
        <v>45344</v>
      </c>
      <c r="P4807" t="s">
        <v>5033</v>
      </c>
      <c r="Q4807">
        <v>1</v>
      </c>
      <c r="R4807">
        <v>145</v>
      </c>
      <c r="S4807">
        <v>5</v>
      </c>
      <c r="T4807" t="s">
        <v>4984</v>
      </c>
      <c r="U4807">
        <v>176</v>
      </c>
      <c r="V4807">
        <v>2</v>
      </c>
      <c r="W4807">
        <v>12</v>
      </c>
      <c r="X4807">
        <v>43</v>
      </c>
      <c r="Y4807">
        <v>238</v>
      </c>
      <c r="Z4807">
        <v>33</v>
      </c>
      <c r="AA4807">
        <v>21</v>
      </c>
      <c r="AD4807">
        <v>42</v>
      </c>
      <c r="AE4807">
        <v>4806</v>
      </c>
      <c r="AF4807" s="16" t="s">
        <v>3143</v>
      </c>
      <c r="AG4807" s="16"/>
      <c r="AH4807" s="16"/>
      <c r="AI4807" s="16" t="str">
        <f t="shared" si="300"/>
        <v>(176,5,2,12,43,238,21, null, 42, 'Chambers 2025 Europe',2025, '2024-02-22','2024-02-22','".Carbon::now()."','".Carbon::now()."'),</v>
      </c>
      <c r="AJ4807" s="16" t="str">
        <f t="shared" si="301"/>
        <v>('".DB::select("SELECT id_status FROM `status` WHERE `element_type` = 'task' AND status_type = 'client' AND name ='PRE-FORECAST'")[0]-&gt;id_status."',4806,1),</v>
      </c>
      <c r="AK4807" s="16" t="str">
        <f t="shared" si="302"/>
        <v/>
      </c>
      <c r="AL4807" s="16" t="str">
        <f t="shared" si="303"/>
        <v/>
      </c>
    </row>
    <row r="4808" spans="1:38" x14ac:dyDescent="0.25">
      <c r="A4808" s="16" t="s">
        <v>1043</v>
      </c>
      <c r="B4808" s="16" t="s">
        <v>26</v>
      </c>
      <c r="C4808" s="16" t="s">
        <v>41</v>
      </c>
      <c r="D4808" s="16" t="s">
        <v>349</v>
      </c>
      <c r="E4808" s="16" t="s">
        <v>2909</v>
      </c>
      <c r="F4808" s="16" t="s">
        <v>31</v>
      </c>
      <c r="G4808" s="16" t="s">
        <v>1044</v>
      </c>
      <c r="H4808" s="16" t="s">
        <v>1045</v>
      </c>
      <c r="I4808" s="16" t="s">
        <v>94</v>
      </c>
      <c r="J4808" s="16" t="s">
        <v>314</v>
      </c>
      <c r="M4808" s="16" t="s">
        <v>37</v>
      </c>
      <c r="N4808" s="7">
        <v>45428</v>
      </c>
      <c r="O4808" s="9">
        <v>45428</v>
      </c>
      <c r="P4808" t="s">
        <v>5029</v>
      </c>
      <c r="Q4808">
        <v>1</v>
      </c>
      <c r="R4808">
        <v>145</v>
      </c>
      <c r="S4808">
        <v>5</v>
      </c>
      <c r="T4808" t="s">
        <v>4984</v>
      </c>
      <c r="U4808">
        <v>176</v>
      </c>
      <c r="V4808">
        <v>2</v>
      </c>
      <c r="W4808">
        <v>12</v>
      </c>
      <c r="X4808">
        <v>46</v>
      </c>
      <c r="Y4808">
        <v>204</v>
      </c>
      <c r="Z4808">
        <v>33</v>
      </c>
      <c r="AA4808">
        <v>21</v>
      </c>
      <c r="AD4808">
        <v>42</v>
      </c>
      <c r="AE4808">
        <v>4807</v>
      </c>
      <c r="AF4808" s="16" t="s">
        <v>3143</v>
      </c>
      <c r="AG4808" s="16"/>
      <c r="AH4808" s="16"/>
      <c r="AI4808" s="16" t="str">
        <f t="shared" si="300"/>
        <v>(176,5,2,12,46,204,21, null, 42, 'Chambers 2025 Europe',2025, '2024-05-16','2024-05-16','".Carbon::now()."','".Carbon::now()."'),</v>
      </c>
      <c r="AJ4808" s="16" t="str">
        <f t="shared" si="301"/>
        <v>('".DB::select("SELECT id_status FROM `status` WHERE `element_type` = 'task' AND status_type = 'client' AND name ='PRE-FORECAST'")[0]-&gt;id_status."',4807,1),</v>
      </c>
      <c r="AK4808" s="16" t="str">
        <f t="shared" si="302"/>
        <v/>
      </c>
      <c r="AL4808" s="16" t="str">
        <f t="shared" si="303"/>
        <v/>
      </c>
    </row>
    <row r="4809" spans="1:38" x14ac:dyDescent="0.25">
      <c r="A4809" s="16" t="s">
        <v>1043</v>
      </c>
      <c r="B4809" s="16" t="s">
        <v>62</v>
      </c>
      <c r="C4809" s="16" t="s">
        <v>41</v>
      </c>
      <c r="D4809" s="16" t="s">
        <v>349</v>
      </c>
      <c r="E4809" s="16" t="s">
        <v>350</v>
      </c>
      <c r="F4809" s="16" t="s">
        <v>43</v>
      </c>
      <c r="G4809" s="16" t="s">
        <v>352</v>
      </c>
      <c r="H4809" s="16" t="s">
        <v>181</v>
      </c>
      <c r="I4809" s="16" t="s">
        <v>94</v>
      </c>
      <c r="J4809" s="16" t="s">
        <v>314</v>
      </c>
      <c r="M4809" s="16" t="s">
        <v>37</v>
      </c>
      <c r="N4809" s="7">
        <v>44932</v>
      </c>
      <c r="O4809" s="9">
        <v>45296</v>
      </c>
      <c r="P4809" t="s">
        <v>3108</v>
      </c>
      <c r="Q4809">
        <v>1</v>
      </c>
      <c r="R4809">
        <v>145</v>
      </c>
      <c r="S4809">
        <v>5</v>
      </c>
      <c r="T4809" t="s">
        <v>4984</v>
      </c>
      <c r="U4809">
        <v>176</v>
      </c>
      <c r="V4809">
        <v>2</v>
      </c>
      <c r="W4809">
        <v>17</v>
      </c>
      <c r="X4809">
        <v>56</v>
      </c>
      <c r="Y4809">
        <v>218</v>
      </c>
      <c r="Z4809">
        <v>33</v>
      </c>
      <c r="AA4809">
        <v>21</v>
      </c>
      <c r="AD4809">
        <v>42</v>
      </c>
      <c r="AE4809">
        <v>4808</v>
      </c>
      <c r="AF4809" s="16" t="s">
        <v>212</v>
      </c>
      <c r="AG4809" s="16"/>
      <c r="AH4809" s="16"/>
      <c r="AI4809" s="16" t="str">
        <f t="shared" si="300"/>
        <v>(176,5,2,17,56,218,21, null, 42, 'Chambers 2025 Latin America',2025, '2024-01-05','2024-01-05','".Carbon::now()."','".Carbon::now()."'),</v>
      </c>
      <c r="AJ4809" s="16" t="str">
        <f t="shared" si="301"/>
        <v>('".DB::select("SELECT id_status FROM `status` WHERE `element_type` = 'task' AND status_type = 'client' AND name ='FORECASTED'")[0]-&gt;id_status."',4808,1),</v>
      </c>
      <c r="AK4809" s="16" t="str">
        <f t="shared" si="302"/>
        <v/>
      </c>
      <c r="AL4809" s="16" t="str">
        <f t="shared" si="303"/>
        <v/>
      </c>
    </row>
    <row r="4810" spans="1:38" x14ac:dyDescent="0.25">
      <c r="A4810" s="16" t="s">
        <v>1043</v>
      </c>
      <c r="B4810" s="16" t="s">
        <v>62</v>
      </c>
      <c r="C4810" s="16" t="s">
        <v>41</v>
      </c>
      <c r="D4810" s="16" t="s">
        <v>349</v>
      </c>
      <c r="E4810" s="16" t="s">
        <v>1274</v>
      </c>
      <c r="F4810" s="16" t="s">
        <v>77</v>
      </c>
      <c r="G4810" s="16" t="s">
        <v>268</v>
      </c>
      <c r="H4810" s="16" t="s">
        <v>413</v>
      </c>
      <c r="I4810" s="16" t="s">
        <v>94</v>
      </c>
      <c r="J4810" s="16" t="s">
        <v>314</v>
      </c>
      <c r="M4810" s="16" t="s">
        <v>37</v>
      </c>
      <c r="N4810" s="7">
        <v>45330</v>
      </c>
      <c r="O4810" s="9">
        <v>45330</v>
      </c>
      <c r="P4810" t="s">
        <v>3129</v>
      </c>
      <c r="Q4810">
        <v>1</v>
      </c>
      <c r="R4810">
        <v>145</v>
      </c>
      <c r="S4810">
        <v>5</v>
      </c>
      <c r="T4810" t="s">
        <v>4984</v>
      </c>
      <c r="U4810">
        <v>176</v>
      </c>
      <c r="V4810">
        <v>2</v>
      </c>
      <c r="W4810">
        <v>19</v>
      </c>
      <c r="X4810">
        <v>64</v>
      </c>
      <c r="Y4810">
        <v>61</v>
      </c>
      <c r="Z4810">
        <v>33</v>
      </c>
      <c r="AA4810">
        <v>21</v>
      </c>
      <c r="AD4810">
        <v>42</v>
      </c>
      <c r="AE4810">
        <v>4809</v>
      </c>
      <c r="AF4810" s="16" t="s">
        <v>3143</v>
      </c>
      <c r="AG4810" s="16"/>
      <c r="AH4810" s="16"/>
      <c r="AI4810" s="16" t="str">
        <f t="shared" si="300"/>
        <v>(176,5,2,19,64,61,21, null, 42, 'Chambers 2025 UK',2025, '2024-02-08','2024-02-08','".Carbon::now()."','".Carbon::now()."'),</v>
      </c>
      <c r="AJ4810" s="16" t="str">
        <f t="shared" si="301"/>
        <v>('".DB::select("SELECT id_status FROM `status` WHERE `element_type` = 'task' AND status_type = 'client' AND name ='PRE-FORECAST'")[0]-&gt;id_status."',4809,1),</v>
      </c>
      <c r="AK4810" s="16" t="str">
        <f t="shared" si="302"/>
        <v/>
      </c>
      <c r="AL4810" s="16" t="str">
        <f t="shared" si="303"/>
        <v/>
      </c>
    </row>
    <row r="4811" spans="1:38" x14ac:dyDescent="0.25">
      <c r="A4811" s="16" t="s">
        <v>1043</v>
      </c>
      <c r="B4811" s="16" t="s">
        <v>62</v>
      </c>
      <c r="C4811" s="16" t="s">
        <v>41</v>
      </c>
      <c r="D4811" s="16" t="s">
        <v>349</v>
      </c>
      <c r="E4811" s="16" t="s">
        <v>1274</v>
      </c>
      <c r="F4811" s="16" t="s">
        <v>77</v>
      </c>
      <c r="G4811" s="16" t="s">
        <v>78</v>
      </c>
      <c r="H4811" s="16" t="s">
        <v>341</v>
      </c>
      <c r="I4811" s="16" t="s">
        <v>94</v>
      </c>
      <c r="J4811" s="16" t="s">
        <v>314</v>
      </c>
      <c r="M4811" s="16" t="s">
        <v>37</v>
      </c>
      <c r="N4811" s="7">
        <v>45330</v>
      </c>
      <c r="O4811" s="9">
        <v>45330</v>
      </c>
      <c r="P4811" t="s">
        <v>3129</v>
      </c>
      <c r="Q4811">
        <v>1</v>
      </c>
      <c r="R4811">
        <v>145</v>
      </c>
      <c r="S4811">
        <v>5</v>
      </c>
      <c r="T4811" t="s">
        <v>4984</v>
      </c>
      <c r="U4811">
        <v>176</v>
      </c>
      <c r="V4811">
        <v>2</v>
      </c>
      <c r="W4811">
        <v>19</v>
      </c>
      <c r="X4811">
        <v>114</v>
      </c>
      <c r="Y4811">
        <v>30</v>
      </c>
      <c r="Z4811">
        <v>33</v>
      </c>
      <c r="AA4811">
        <v>21</v>
      </c>
      <c r="AD4811">
        <v>42</v>
      </c>
      <c r="AE4811">
        <v>4810</v>
      </c>
      <c r="AF4811" s="16" t="s">
        <v>3143</v>
      </c>
      <c r="AG4811" s="16"/>
      <c r="AH4811" s="16"/>
      <c r="AI4811" s="16" t="str">
        <f t="shared" si="300"/>
        <v>(176,5,2,19,114,30,21, null, 42, 'Chambers 2025 UK',2025, '2024-02-08','2024-02-08','".Carbon::now()."','".Carbon::now()."'),</v>
      </c>
      <c r="AJ4811" s="16" t="str">
        <f t="shared" si="301"/>
        <v>('".DB::select("SELECT id_status FROM `status` WHERE `element_type` = 'task' AND status_type = 'client' AND name ='PRE-FORECAST'")[0]-&gt;id_status."',4810,1),</v>
      </c>
      <c r="AK4811" s="16" t="str">
        <f t="shared" si="302"/>
        <v/>
      </c>
      <c r="AL4811" s="16" t="str">
        <f t="shared" si="303"/>
        <v/>
      </c>
    </row>
    <row r="4812" spans="1:38" x14ac:dyDescent="0.25">
      <c r="A4812" s="16" t="s">
        <v>1043</v>
      </c>
      <c r="B4812" s="16" t="s">
        <v>62</v>
      </c>
      <c r="C4812" s="16" t="s">
        <v>41</v>
      </c>
      <c r="D4812" s="16" t="s">
        <v>349</v>
      </c>
      <c r="E4812" s="16" t="s">
        <v>1274</v>
      </c>
      <c r="F4812" s="16" t="s">
        <v>77</v>
      </c>
      <c r="G4812" s="16" t="s">
        <v>78</v>
      </c>
      <c r="H4812" s="16" t="s">
        <v>278</v>
      </c>
      <c r="I4812" s="16" t="s">
        <v>94</v>
      </c>
      <c r="J4812" s="16" t="s">
        <v>314</v>
      </c>
      <c r="M4812" s="16" t="s">
        <v>37</v>
      </c>
      <c r="N4812" s="7">
        <v>45330</v>
      </c>
      <c r="O4812" s="9">
        <v>45330</v>
      </c>
      <c r="P4812" t="s">
        <v>3129</v>
      </c>
      <c r="Q4812">
        <v>1</v>
      </c>
      <c r="R4812">
        <v>145</v>
      </c>
      <c r="S4812">
        <v>5</v>
      </c>
      <c r="T4812" t="s">
        <v>4984</v>
      </c>
      <c r="U4812">
        <v>176</v>
      </c>
      <c r="V4812">
        <v>2</v>
      </c>
      <c r="W4812">
        <v>19</v>
      </c>
      <c r="X4812">
        <v>114</v>
      </c>
      <c r="Y4812">
        <v>199</v>
      </c>
      <c r="Z4812">
        <v>33</v>
      </c>
      <c r="AA4812">
        <v>21</v>
      </c>
      <c r="AD4812">
        <v>42</v>
      </c>
      <c r="AE4812">
        <v>4811</v>
      </c>
      <c r="AF4812" s="16" t="s">
        <v>3143</v>
      </c>
      <c r="AG4812" s="16"/>
      <c r="AH4812" s="16"/>
      <c r="AI4812" s="16" t="str">
        <f t="shared" si="300"/>
        <v>(176,5,2,19,114,199,21, null, 42, 'Chambers 2025 UK',2025, '2024-02-08','2024-02-08','".Carbon::now()."','".Carbon::now()."'),</v>
      </c>
      <c r="AJ4812" s="16" t="str">
        <f t="shared" si="301"/>
        <v>('".DB::select("SELECT id_status FROM `status` WHERE `element_type` = 'task' AND status_type = 'client' AND name ='PRE-FORECAST'")[0]-&gt;id_status."',4811,1),</v>
      </c>
      <c r="AK4812" s="16" t="str">
        <f t="shared" si="302"/>
        <v/>
      </c>
      <c r="AL4812" s="16" t="str">
        <f t="shared" si="303"/>
        <v/>
      </c>
    </row>
    <row r="4813" spans="1:38" x14ac:dyDescent="0.25">
      <c r="A4813" s="16" t="s">
        <v>1043</v>
      </c>
      <c r="B4813" s="16" t="s">
        <v>62</v>
      </c>
      <c r="C4813" s="16" t="s">
        <v>41</v>
      </c>
      <c r="D4813" s="16" t="s">
        <v>349</v>
      </c>
      <c r="E4813" s="16" t="s">
        <v>1274</v>
      </c>
      <c r="F4813" s="16" t="s">
        <v>77</v>
      </c>
      <c r="G4813" s="16" t="s">
        <v>78</v>
      </c>
      <c r="H4813" s="16" t="s">
        <v>419</v>
      </c>
      <c r="I4813" s="16" t="s">
        <v>94</v>
      </c>
      <c r="J4813" s="16" t="s">
        <v>314</v>
      </c>
      <c r="M4813" s="16" t="s">
        <v>37</v>
      </c>
      <c r="N4813" s="7">
        <v>45330</v>
      </c>
      <c r="O4813" s="9">
        <v>45330</v>
      </c>
      <c r="P4813" t="s">
        <v>3129</v>
      </c>
      <c r="Q4813">
        <v>1</v>
      </c>
      <c r="R4813">
        <v>145</v>
      </c>
      <c r="S4813">
        <v>5</v>
      </c>
      <c r="T4813" t="s">
        <v>4984</v>
      </c>
      <c r="U4813">
        <v>176</v>
      </c>
      <c r="V4813">
        <v>2</v>
      </c>
      <c r="W4813">
        <v>19</v>
      </c>
      <c r="X4813">
        <v>114</v>
      </c>
      <c r="Y4813">
        <v>220</v>
      </c>
      <c r="Z4813">
        <v>33</v>
      </c>
      <c r="AA4813">
        <v>21</v>
      </c>
      <c r="AD4813">
        <v>42</v>
      </c>
      <c r="AE4813">
        <v>4812</v>
      </c>
      <c r="AF4813" s="16" t="s">
        <v>3143</v>
      </c>
      <c r="AG4813" s="16"/>
      <c r="AH4813" s="16"/>
      <c r="AI4813" s="16" t="str">
        <f t="shared" si="300"/>
        <v>(176,5,2,19,114,220,21, null, 42, 'Chambers 2025 UK',2025, '2024-02-08','2024-02-08','".Carbon::now()."','".Carbon::now()."'),</v>
      </c>
      <c r="AJ4813" s="16" t="str">
        <f t="shared" si="301"/>
        <v>('".DB::select("SELECT id_status FROM `status` WHERE `element_type` = 'task' AND status_type = 'client' AND name ='PRE-FORECAST'")[0]-&gt;id_status."',4812,1),</v>
      </c>
      <c r="AK4813" s="16" t="str">
        <f t="shared" si="302"/>
        <v/>
      </c>
      <c r="AL4813" s="16" t="str">
        <f t="shared" si="303"/>
        <v/>
      </c>
    </row>
    <row r="4814" spans="1:38" x14ac:dyDescent="0.25">
      <c r="A4814" s="16" t="s">
        <v>1043</v>
      </c>
      <c r="B4814" s="16" t="s">
        <v>62</v>
      </c>
      <c r="C4814" s="16" t="s">
        <v>41</v>
      </c>
      <c r="D4814" s="16" t="s">
        <v>349</v>
      </c>
      <c r="E4814" s="16" t="s">
        <v>1274</v>
      </c>
      <c r="F4814" s="16" t="s">
        <v>77</v>
      </c>
      <c r="G4814" s="16" t="s">
        <v>78</v>
      </c>
      <c r="H4814" s="16" t="s">
        <v>342</v>
      </c>
      <c r="I4814" s="16" t="s">
        <v>94</v>
      </c>
      <c r="J4814" s="16" t="s">
        <v>314</v>
      </c>
      <c r="M4814" s="16" t="s">
        <v>37</v>
      </c>
      <c r="N4814" s="7">
        <v>45330</v>
      </c>
      <c r="O4814" s="9">
        <v>45330</v>
      </c>
      <c r="P4814" t="s">
        <v>3129</v>
      </c>
      <c r="Q4814">
        <v>1</v>
      </c>
      <c r="R4814">
        <v>145</v>
      </c>
      <c r="S4814">
        <v>5</v>
      </c>
      <c r="T4814" t="s">
        <v>4984</v>
      </c>
      <c r="U4814">
        <v>176</v>
      </c>
      <c r="V4814">
        <v>2</v>
      </c>
      <c r="W4814">
        <v>19</v>
      </c>
      <c r="X4814">
        <v>114</v>
      </c>
      <c r="Y4814">
        <v>240</v>
      </c>
      <c r="Z4814">
        <v>33</v>
      </c>
      <c r="AA4814">
        <v>21</v>
      </c>
      <c r="AD4814">
        <v>42</v>
      </c>
      <c r="AE4814">
        <v>4813</v>
      </c>
      <c r="AF4814" s="16" t="s">
        <v>3143</v>
      </c>
      <c r="AG4814" s="16"/>
      <c r="AH4814" s="16"/>
      <c r="AI4814" s="16" t="str">
        <f t="shared" si="300"/>
        <v>(176,5,2,19,114,240,21, null, 42, 'Chambers 2025 UK',2025, '2024-02-08','2024-02-08','".Carbon::now()."','".Carbon::now()."'),</v>
      </c>
      <c r="AJ4814" s="16" t="str">
        <f t="shared" si="301"/>
        <v>('".DB::select("SELECT id_status FROM `status` WHERE `element_type` = 'task' AND status_type = 'client' AND name ='PRE-FORECAST'")[0]-&gt;id_status."',4813,1),</v>
      </c>
      <c r="AK4814" s="16" t="str">
        <f t="shared" si="302"/>
        <v/>
      </c>
      <c r="AL4814" s="16" t="str">
        <f t="shared" si="303"/>
        <v/>
      </c>
    </row>
    <row r="4815" spans="1:38" x14ac:dyDescent="0.25">
      <c r="A4815" s="16" t="s">
        <v>1043</v>
      </c>
      <c r="B4815" s="16" t="s">
        <v>3139</v>
      </c>
      <c r="C4815" s="16" t="s">
        <v>27</v>
      </c>
      <c r="D4815" s="16" t="s">
        <v>349</v>
      </c>
      <c r="E4815" s="16" t="s">
        <v>2912</v>
      </c>
      <c r="F4815" s="16" t="s">
        <v>30</v>
      </c>
      <c r="G4815" s="16" t="s">
        <v>345</v>
      </c>
      <c r="H4815" s="16" t="s">
        <v>927</v>
      </c>
      <c r="I4815" s="16" t="s">
        <v>94</v>
      </c>
      <c r="J4815" s="16" t="s">
        <v>314</v>
      </c>
      <c r="M4815" s="16" t="s">
        <v>37</v>
      </c>
      <c r="N4815" s="7">
        <v>45510</v>
      </c>
      <c r="O4815" s="9">
        <v>45510</v>
      </c>
      <c r="P4815" t="s">
        <v>5028</v>
      </c>
      <c r="Q4815">
        <v>1</v>
      </c>
      <c r="R4815">
        <v>145</v>
      </c>
      <c r="S4815">
        <v>5</v>
      </c>
      <c r="T4815" t="s">
        <v>4984</v>
      </c>
      <c r="U4815">
        <v>176</v>
      </c>
      <c r="V4815">
        <v>14</v>
      </c>
      <c r="W4815">
        <v>56</v>
      </c>
      <c r="X4815">
        <v>43</v>
      </c>
      <c r="Y4815">
        <v>611</v>
      </c>
      <c r="Z4815">
        <v>33</v>
      </c>
      <c r="AA4815">
        <v>21</v>
      </c>
      <c r="AD4815">
        <v>42</v>
      </c>
      <c r="AE4815">
        <v>4814</v>
      </c>
      <c r="AF4815" s="16" t="s">
        <v>3143</v>
      </c>
      <c r="AG4815" s="16"/>
      <c r="AH4815" s="16"/>
      <c r="AI4815" s="16" t="str">
        <f t="shared" si="300"/>
        <v>(176,5,14,56,43,611,21, null, 42, 'L500 2025 EMEA',2025, '2024-08-06','2024-08-06','".Carbon::now()."','".Carbon::now()."'),</v>
      </c>
      <c r="AJ4815" s="16" t="str">
        <f t="shared" si="301"/>
        <v>('".DB::select("SELECT id_status FROM `status` WHERE `element_type` = 'task' AND status_type = 'client' AND name ='PRE-FORECAST'")[0]-&gt;id_status."',4814,1),</v>
      </c>
      <c r="AK4815" s="16" t="str">
        <f t="shared" si="302"/>
        <v/>
      </c>
      <c r="AL4815" s="16" t="str">
        <f t="shared" si="303"/>
        <v/>
      </c>
    </row>
    <row r="4816" spans="1:38" x14ac:dyDescent="0.25">
      <c r="A4816" s="16" t="s">
        <v>1043</v>
      </c>
      <c r="B4816" s="16" t="s">
        <v>3139</v>
      </c>
      <c r="C4816" s="16" t="s">
        <v>27</v>
      </c>
      <c r="D4816" s="16" t="s">
        <v>349</v>
      </c>
      <c r="E4816" s="16" t="s">
        <v>2912</v>
      </c>
      <c r="F4816" s="16" t="s">
        <v>30</v>
      </c>
      <c r="G4816" s="16" t="s">
        <v>1044</v>
      </c>
      <c r="H4816" s="16" t="s">
        <v>47</v>
      </c>
      <c r="I4816" s="16" t="s">
        <v>94</v>
      </c>
      <c r="J4816" s="16" t="s">
        <v>314</v>
      </c>
      <c r="M4816" s="16" t="s">
        <v>37</v>
      </c>
      <c r="N4816" s="7">
        <v>45510</v>
      </c>
      <c r="O4816" s="9">
        <v>45510</v>
      </c>
      <c r="P4816" t="s">
        <v>5028</v>
      </c>
      <c r="Q4816">
        <v>1</v>
      </c>
      <c r="R4816">
        <v>145</v>
      </c>
      <c r="S4816">
        <v>5</v>
      </c>
      <c r="T4816" t="s">
        <v>4984</v>
      </c>
      <c r="U4816">
        <v>176</v>
      </c>
      <c r="V4816">
        <v>14</v>
      </c>
      <c r="W4816">
        <v>56</v>
      </c>
      <c r="X4816">
        <v>46</v>
      </c>
      <c r="Y4816">
        <v>601</v>
      </c>
      <c r="Z4816">
        <v>33</v>
      </c>
      <c r="AA4816">
        <v>21</v>
      </c>
      <c r="AD4816">
        <v>42</v>
      </c>
      <c r="AE4816">
        <v>4815</v>
      </c>
      <c r="AF4816" s="16" t="s">
        <v>3143</v>
      </c>
      <c r="AG4816" s="16"/>
      <c r="AH4816" s="16"/>
      <c r="AI4816" s="16" t="str">
        <f t="shared" si="300"/>
        <v>(176,5,14,56,46,601,21, null, 42, 'L500 2025 EMEA',2025, '2024-08-06','2024-08-06','".Carbon::now()."','".Carbon::now()."'),</v>
      </c>
      <c r="AJ4816" s="16" t="str">
        <f t="shared" si="301"/>
        <v>('".DB::select("SELECT id_status FROM `status` WHERE `element_type` = 'task' AND status_type = 'client' AND name ='PRE-FORECAST'")[0]-&gt;id_status."',4815,1),</v>
      </c>
      <c r="AK4816" s="16" t="str">
        <f t="shared" si="302"/>
        <v/>
      </c>
      <c r="AL4816" s="16" t="str">
        <f t="shared" si="303"/>
        <v/>
      </c>
    </row>
    <row r="4817" spans="1:38" x14ac:dyDescent="0.25">
      <c r="A4817" s="16" t="s">
        <v>1043</v>
      </c>
      <c r="B4817" s="16" t="s">
        <v>3139</v>
      </c>
      <c r="C4817" s="16" t="s">
        <v>27</v>
      </c>
      <c r="D4817" s="16" t="s">
        <v>349</v>
      </c>
      <c r="E4817" s="16" t="s">
        <v>1276</v>
      </c>
      <c r="F4817" s="16" t="s">
        <v>77</v>
      </c>
      <c r="G4817" s="16" t="s">
        <v>82</v>
      </c>
      <c r="H4817" s="16" t="s">
        <v>608</v>
      </c>
      <c r="I4817" s="16" t="s">
        <v>94</v>
      </c>
      <c r="J4817" s="16" t="s">
        <v>314</v>
      </c>
      <c r="M4817" s="16" t="s">
        <v>37</v>
      </c>
      <c r="N4817" s="7">
        <v>45382</v>
      </c>
      <c r="O4817" s="9">
        <v>45382</v>
      </c>
      <c r="P4817" t="s">
        <v>3130</v>
      </c>
      <c r="Q4817">
        <v>1</v>
      </c>
      <c r="R4817">
        <v>145</v>
      </c>
      <c r="S4817">
        <v>5</v>
      </c>
      <c r="T4817" t="s">
        <v>4984</v>
      </c>
      <c r="U4817">
        <v>176</v>
      </c>
      <c r="V4817">
        <v>14</v>
      </c>
      <c r="W4817">
        <v>60</v>
      </c>
      <c r="X4817">
        <v>63</v>
      </c>
      <c r="Y4817">
        <v>524</v>
      </c>
      <c r="Z4817">
        <v>33</v>
      </c>
      <c r="AA4817">
        <v>21</v>
      </c>
      <c r="AD4817">
        <v>42</v>
      </c>
      <c r="AE4817">
        <v>4816</v>
      </c>
      <c r="AF4817" s="16" t="s">
        <v>3143</v>
      </c>
      <c r="AG4817" s="16"/>
      <c r="AH4817" s="16"/>
      <c r="AI4817" s="16" t="str">
        <f t="shared" si="300"/>
        <v>(176,5,14,60,63,524,21, null, 42, 'L500 2025 UK',2025, '2024-03-31','2024-03-31','".Carbon::now()."','".Carbon::now()."'),</v>
      </c>
      <c r="AJ4817" s="16" t="str">
        <f t="shared" si="301"/>
        <v>('".DB::select("SELECT id_status FROM `status` WHERE `element_type` = 'task' AND status_type = 'client' AND name ='PRE-FORECAST'")[0]-&gt;id_status."',4816,1),</v>
      </c>
      <c r="AK4817" s="16" t="str">
        <f t="shared" si="302"/>
        <v/>
      </c>
      <c r="AL4817" s="16" t="str">
        <f t="shared" si="303"/>
        <v/>
      </c>
    </row>
    <row r="4818" spans="1:38" x14ac:dyDescent="0.25">
      <c r="A4818" s="16" t="s">
        <v>1043</v>
      </c>
      <c r="B4818" s="16" t="s">
        <v>3139</v>
      </c>
      <c r="C4818" s="16" t="s">
        <v>27</v>
      </c>
      <c r="D4818" s="16" t="s">
        <v>349</v>
      </c>
      <c r="E4818" s="16" t="s">
        <v>1276</v>
      </c>
      <c r="F4818" s="16" t="s">
        <v>77</v>
      </c>
      <c r="G4818" s="16" t="s">
        <v>82</v>
      </c>
      <c r="H4818" s="16" t="s">
        <v>609</v>
      </c>
      <c r="I4818" s="16" t="s">
        <v>94</v>
      </c>
      <c r="J4818" s="16" t="s">
        <v>314</v>
      </c>
      <c r="M4818" s="16" t="s">
        <v>37</v>
      </c>
      <c r="N4818" s="7">
        <v>45382</v>
      </c>
      <c r="O4818" s="9">
        <v>45382</v>
      </c>
      <c r="P4818" t="s">
        <v>3130</v>
      </c>
      <c r="Q4818">
        <v>1</v>
      </c>
      <c r="R4818">
        <v>145</v>
      </c>
      <c r="S4818">
        <v>5</v>
      </c>
      <c r="T4818" t="s">
        <v>4984</v>
      </c>
      <c r="U4818">
        <v>176</v>
      </c>
      <c r="V4818">
        <v>14</v>
      </c>
      <c r="W4818">
        <v>60</v>
      </c>
      <c r="X4818">
        <v>63</v>
      </c>
      <c r="Y4818">
        <v>552</v>
      </c>
      <c r="Z4818">
        <v>33</v>
      </c>
      <c r="AA4818">
        <v>21</v>
      </c>
      <c r="AD4818">
        <v>42</v>
      </c>
      <c r="AE4818">
        <v>4817</v>
      </c>
      <c r="AF4818" s="16" t="s">
        <v>3143</v>
      </c>
      <c r="AG4818" s="16"/>
      <c r="AH4818" s="16"/>
      <c r="AI4818" s="16" t="str">
        <f t="shared" si="300"/>
        <v>(176,5,14,60,63,552,21, null, 42, 'L500 2025 UK',2025, '2024-03-31','2024-03-31','".Carbon::now()."','".Carbon::now()."'),</v>
      </c>
      <c r="AJ4818" s="16" t="str">
        <f t="shared" si="301"/>
        <v>('".DB::select("SELECT id_status FROM `status` WHERE `element_type` = 'task' AND status_type = 'client' AND name ='PRE-FORECAST'")[0]-&gt;id_status."',4817,1),</v>
      </c>
      <c r="AK4818" s="16" t="str">
        <f t="shared" si="302"/>
        <v/>
      </c>
      <c r="AL4818" s="16" t="str">
        <f t="shared" si="303"/>
        <v/>
      </c>
    </row>
    <row r="4819" spans="1:38" x14ac:dyDescent="0.25">
      <c r="A4819" s="16" t="s">
        <v>1043</v>
      </c>
      <c r="B4819" s="16" t="s">
        <v>3139</v>
      </c>
      <c r="C4819" s="16" t="s">
        <v>27</v>
      </c>
      <c r="D4819" s="16" t="s">
        <v>349</v>
      </c>
      <c r="E4819" s="16" t="s">
        <v>1276</v>
      </c>
      <c r="F4819" s="16" t="s">
        <v>77</v>
      </c>
      <c r="G4819" s="16" t="s">
        <v>82</v>
      </c>
      <c r="H4819" s="16" t="s">
        <v>3434</v>
      </c>
      <c r="I4819" s="16" t="s">
        <v>94</v>
      </c>
      <c r="J4819" s="16" t="s">
        <v>314</v>
      </c>
      <c r="M4819" s="16" t="s">
        <v>37</v>
      </c>
      <c r="N4819" s="7">
        <v>45382</v>
      </c>
      <c r="O4819" s="9">
        <v>45382</v>
      </c>
      <c r="P4819" t="s">
        <v>3130</v>
      </c>
      <c r="Q4819">
        <v>1</v>
      </c>
      <c r="R4819">
        <v>145</v>
      </c>
      <c r="S4819">
        <v>5</v>
      </c>
      <c r="T4819" t="s">
        <v>4984</v>
      </c>
      <c r="U4819">
        <v>176</v>
      </c>
      <c r="V4819">
        <v>14</v>
      </c>
      <c r="W4819">
        <v>60</v>
      </c>
      <c r="X4819">
        <v>63</v>
      </c>
      <c r="Y4819">
        <v>680</v>
      </c>
      <c r="Z4819">
        <v>33</v>
      </c>
      <c r="AA4819">
        <v>21</v>
      </c>
      <c r="AD4819">
        <v>42</v>
      </c>
      <c r="AE4819">
        <v>4818</v>
      </c>
      <c r="AF4819" s="16" t="s">
        <v>3143</v>
      </c>
      <c r="AG4819" s="16"/>
      <c r="AH4819" s="16"/>
      <c r="AI4819" s="16" t="str">
        <f t="shared" si="300"/>
        <v>(176,5,14,60,63,680,21, null, 42, 'L500 2025 UK',2025, '2024-03-31','2024-03-31','".Carbon::now()."','".Carbon::now()."'),</v>
      </c>
      <c r="AJ4819" s="16" t="str">
        <f t="shared" si="301"/>
        <v>('".DB::select("SELECT id_status FROM `status` WHERE `element_type` = 'task' AND status_type = 'client' AND name ='PRE-FORECAST'")[0]-&gt;id_status."',4818,1),</v>
      </c>
      <c r="AK4819" s="16" t="str">
        <f t="shared" si="302"/>
        <v/>
      </c>
      <c r="AL4819" s="16" t="str">
        <f t="shared" si="303"/>
        <v/>
      </c>
    </row>
    <row r="4820" spans="1:38" x14ac:dyDescent="0.25">
      <c r="A4820" s="16" t="s">
        <v>1043</v>
      </c>
      <c r="B4820" s="16" t="s">
        <v>3139</v>
      </c>
      <c r="C4820" s="16" t="s">
        <v>27</v>
      </c>
      <c r="D4820" s="16" t="s">
        <v>349</v>
      </c>
      <c r="E4820" s="16" t="s">
        <v>1276</v>
      </c>
      <c r="F4820" s="16" t="s">
        <v>77</v>
      </c>
      <c r="G4820" s="16" t="s">
        <v>82</v>
      </c>
      <c r="H4820" s="16" t="s">
        <v>464</v>
      </c>
      <c r="I4820" s="16" t="s">
        <v>94</v>
      </c>
      <c r="J4820" s="16" t="s">
        <v>314</v>
      </c>
      <c r="M4820" s="16" t="s">
        <v>37</v>
      </c>
      <c r="N4820" s="7">
        <v>45382</v>
      </c>
      <c r="O4820" s="9">
        <v>45382</v>
      </c>
      <c r="P4820" t="s">
        <v>3130</v>
      </c>
      <c r="Q4820">
        <v>1</v>
      </c>
      <c r="R4820">
        <v>145</v>
      </c>
      <c r="S4820">
        <v>5</v>
      </c>
      <c r="T4820" t="s">
        <v>4984</v>
      </c>
      <c r="U4820">
        <v>176</v>
      </c>
      <c r="V4820">
        <v>14</v>
      </c>
      <c r="W4820">
        <v>60</v>
      </c>
      <c r="X4820">
        <v>63</v>
      </c>
      <c r="Y4820">
        <v>719</v>
      </c>
      <c r="Z4820">
        <v>33</v>
      </c>
      <c r="AA4820">
        <v>21</v>
      </c>
      <c r="AD4820">
        <v>42</v>
      </c>
      <c r="AE4820">
        <v>4819</v>
      </c>
      <c r="AF4820" s="16" t="s">
        <v>3143</v>
      </c>
      <c r="AG4820" s="16"/>
      <c r="AH4820" s="16"/>
      <c r="AI4820" s="16" t="str">
        <f t="shared" si="300"/>
        <v>(176,5,14,60,63,719,21, null, 42, 'L500 2025 UK',2025, '2024-03-31','2024-03-31','".Carbon::now()."','".Carbon::now()."'),</v>
      </c>
      <c r="AJ4820" s="16" t="str">
        <f t="shared" si="301"/>
        <v>('".DB::select("SELECT id_status FROM `status` WHERE `element_type` = 'task' AND status_type = 'client' AND name ='PRE-FORECAST'")[0]-&gt;id_status."',4819,1),</v>
      </c>
      <c r="AK4820" s="16" t="str">
        <f t="shared" si="302"/>
        <v/>
      </c>
      <c r="AL4820" s="16" t="str">
        <f t="shared" si="303"/>
        <v/>
      </c>
    </row>
    <row r="4821" spans="1:38" x14ac:dyDescent="0.25">
      <c r="A4821" s="16" t="s">
        <v>1043</v>
      </c>
      <c r="B4821" s="16" t="s">
        <v>3139</v>
      </c>
      <c r="C4821" s="16" t="s">
        <v>27</v>
      </c>
      <c r="D4821" s="16" t="s">
        <v>349</v>
      </c>
      <c r="E4821" s="16" t="s">
        <v>1276</v>
      </c>
      <c r="F4821" s="16" t="s">
        <v>77</v>
      </c>
      <c r="G4821" s="16" t="s">
        <v>82</v>
      </c>
      <c r="H4821" s="16" t="s">
        <v>465</v>
      </c>
      <c r="I4821" s="16" t="s">
        <v>94</v>
      </c>
      <c r="J4821" s="16" t="s">
        <v>314</v>
      </c>
      <c r="M4821" s="16" t="s">
        <v>37</v>
      </c>
      <c r="N4821" s="7">
        <v>45382</v>
      </c>
      <c r="O4821" s="9">
        <v>45382</v>
      </c>
      <c r="P4821" t="s">
        <v>3130</v>
      </c>
      <c r="Q4821">
        <v>1</v>
      </c>
      <c r="R4821">
        <v>145</v>
      </c>
      <c r="S4821">
        <v>5</v>
      </c>
      <c r="T4821" t="s">
        <v>4984</v>
      </c>
      <c r="U4821">
        <v>176</v>
      </c>
      <c r="V4821">
        <v>14</v>
      </c>
      <c r="W4821">
        <v>60</v>
      </c>
      <c r="X4821">
        <v>63</v>
      </c>
      <c r="Y4821">
        <v>738</v>
      </c>
      <c r="Z4821">
        <v>33</v>
      </c>
      <c r="AA4821">
        <v>21</v>
      </c>
      <c r="AD4821">
        <v>42</v>
      </c>
      <c r="AE4821">
        <v>4820</v>
      </c>
      <c r="AF4821" s="16" t="s">
        <v>3143</v>
      </c>
      <c r="AG4821" s="16"/>
      <c r="AH4821" s="16"/>
      <c r="AI4821" s="16" t="str">
        <f t="shared" si="300"/>
        <v>(176,5,14,60,63,738,21, null, 42, 'L500 2025 UK',2025, '2024-03-31','2024-03-31','".Carbon::now()."','".Carbon::now()."'),</v>
      </c>
      <c r="AJ4821" s="16" t="str">
        <f t="shared" si="301"/>
        <v>('".DB::select("SELECT id_status FROM `status` WHERE `element_type` = 'task' AND status_type = 'client' AND name ='PRE-FORECAST'")[0]-&gt;id_status."',4820,1),</v>
      </c>
      <c r="AK4821" s="16" t="str">
        <f t="shared" si="302"/>
        <v/>
      </c>
      <c r="AL4821" s="16" t="str">
        <f t="shared" si="303"/>
        <v/>
      </c>
    </row>
    <row r="4822" spans="1:38" x14ac:dyDescent="0.25">
      <c r="A4822" s="16" t="s">
        <v>1046</v>
      </c>
      <c r="B4822" s="16" t="s">
        <v>62</v>
      </c>
      <c r="C4822" s="16" t="s">
        <v>41</v>
      </c>
      <c r="D4822" s="16" t="s">
        <v>28</v>
      </c>
      <c r="E4822" s="16" t="s">
        <v>76</v>
      </c>
      <c r="F4822" s="16" t="s">
        <v>77</v>
      </c>
      <c r="G4822" s="16" t="s">
        <v>268</v>
      </c>
      <c r="H4822" s="16" t="s">
        <v>413</v>
      </c>
      <c r="I4822" s="16" t="s">
        <v>94</v>
      </c>
      <c r="J4822" s="16" t="s">
        <v>66</v>
      </c>
      <c r="M4822" s="16" t="s">
        <v>96</v>
      </c>
      <c r="N4822" s="7"/>
      <c r="O4822" s="9">
        <v>44965</v>
      </c>
      <c r="P4822" t="s">
        <v>1207</v>
      </c>
      <c r="Q4822">
        <v>1</v>
      </c>
      <c r="R4822">
        <v>146</v>
      </c>
      <c r="S4822">
        <v>4</v>
      </c>
      <c r="T4822" t="s">
        <v>3013</v>
      </c>
      <c r="U4822">
        <v>120</v>
      </c>
      <c r="V4822">
        <v>2</v>
      </c>
      <c r="W4822">
        <v>19</v>
      </c>
      <c r="X4822">
        <v>64</v>
      </c>
      <c r="Y4822">
        <v>61</v>
      </c>
      <c r="Z4822">
        <v>33</v>
      </c>
      <c r="AA4822">
        <v>23</v>
      </c>
      <c r="AD4822">
        <v>18</v>
      </c>
      <c r="AE4822">
        <v>4821</v>
      </c>
      <c r="AF4822" s="16" t="s">
        <v>39</v>
      </c>
      <c r="AG4822" s="16"/>
      <c r="AH4822" s="16"/>
      <c r="AI4822" s="16" t="str">
        <f t="shared" si="300"/>
        <v>(120,4,2,19,64,61,23, null, 18, 'Chambers 2024 UK',2024, '2023-02-08','2023-02-08','".Carbon::now()."','".Carbon::now()."'),</v>
      </c>
      <c r="AJ4822" s="16" t="str">
        <f t="shared" si="301"/>
        <v>('".DB::select("SELECT id_status FROM `status` WHERE `element_type` = 'task' AND status_type = 'client' AND name ='CONFIRMED'")[0]-&gt;id_status."',4821,1),</v>
      </c>
      <c r="AK4822" s="16" t="str">
        <f t="shared" si="302"/>
        <v/>
      </c>
      <c r="AL4822" s="16" t="str">
        <f t="shared" si="303"/>
        <v/>
      </c>
    </row>
    <row r="4823" spans="1:38" x14ac:dyDescent="0.25">
      <c r="A4823" s="16" t="s">
        <v>1046</v>
      </c>
      <c r="B4823" s="16" t="s">
        <v>62</v>
      </c>
      <c r="C4823" s="16" t="s">
        <v>41</v>
      </c>
      <c r="D4823" s="16" t="s">
        <v>28</v>
      </c>
      <c r="E4823" s="16" t="s">
        <v>76</v>
      </c>
      <c r="F4823" s="16" t="s">
        <v>77</v>
      </c>
      <c r="G4823" s="16" t="s">
        <v>268</v>
      </c>
      <c r="H4823" s="16" t="s">
        <v>269</v>
      </c>
      <c r="I4823" s="16" t="s">
        <v>94</v>
      </c>
      <c r="J4823" s="16" t="s">
        <v>66</v>
      </c>
      <c r="M4823" s="16" t="s">
        <v>96</v>
      </c>
      <c r="N4823" s="7"/>
      <c r="O4823" s="9">
        <v>44965</v>
      </c>
      <c r="P4823" t="s">
        <v>1207</v>
      </c>
      <c r="Q4823">
        <v>1</v>
      </c>
      <c r="R4823">
        <v>146</v>
      </c>
      <c r="S4823">
        <v>4</v>
      </c>
      <c r="T4823" t="s">
        <v>3013</v>
      </c>
      <c r="U4823">
        <v>120</v>
      </c>
      <c r="V4823">
        <v>2</v>
      </c>
      <c r="W4823">
        <v>19</v>
      </c>
      <c r="X4823">
        <v>64</v>
      </c>
      <c r="Y4823">
        <v>175</v>
      </c>
      <c r="Z4823">
        <v>33</v>
      </c>
      <c r="AA4823">
        <v>23</v>
      </c>
      <c r="AD4823">
        <v>18</v>
      </c>
      <c r="AE4823">
        <v>4822</v>
      </c>
      <c r="AF4823" s="16" t="s">
        <v>39</v>
      </c>
      <c r="AG4823" s="16"/>
      <c r="AH4823" s="16"/>
      <c r="AI4823" s="16" t="str">
        <f t="shared" si="300"/>
        <v>(120,4,2,19,64,175,23, null, 18, 'Chambers 2024 UK',2024, '2023-02-08','2023-02-08','".Carbon::now()."','".Carbon::now()."'),</v>
      </c>
      <c r="AJ4823" s="16" t="str">
        <f t="shared" si="301"/>
        <v>('".DB::select("SELECT id_status FROM `status` WHERE `element_type` = 'task' AND status_type = 'client' AND name ='CONFIRMED'")[0]-&gt;id_status."',4822,1),</v>
      </c>
      <c r="AK4823" s="16" t="str">
        <f t="shared" si="302"/>
        <v/>
      </c>
      <c r="AL4823" s="16" t="str">
        <f t="shared" si="303"/>
        <v/>
      </c>
    </row>
    <row r="4824" spans="1:38" x14ac:dyDescent="0.25">
      <c r="A4824" s="16" t="s">
        <v>1046</v>
      </c>
      <c r="B4824" s="16" t="s">
        <v>62</v>
      </c>
      <c r="C4824" s="16" t="s">
        <v>41</v>
      </c>
      <c r="D4824" s="16" t="s">
        <v>28</v>
      </c>
      <c r="E4824" s="16" t="s">
        <v>76</v>
      </c>
      <c r="F4824" s="16" t="s">
        <v>77</v>
      </c>
      <c r="G4824" s="16" t="s">
        <v>268</v>
      </c>
      <c r="H4824" s="16" t="s">
        <v>87</v>
      </c>
      <c r="I4824" s="16" t="s">
        <v>94</v>
      </c>
      <c r="J4824" s="16" t="s">
        <v>66</v>
      </c>
      <c r="M4824" s="16" t="s">
        <v>96</v>
      </c>
      <c r="N4824" s="7"/>
      <c r="O4824" s="9">
        <v>44965</v>
      </c>
      <c r="P4824" t="s">
        <v>1207</v>
      </c>
      <c r="Q4824">
        <v>1</v>
      </c>
      <c r="R4824">
        <v>146</v>
      </c>
      <c r="S4824">
        <v>4</v>
      </c>
      <c r="T4824" t="s">
        <v>3013</v>
      </c>
      <c r="U4824">
        <v>120</v>
      </c>
      <c r="V4824">
        <v>2</v>
      </c>
      <c r="W4824">
        <v>19</v>
      </c>
      <c r="X4824">
        <v>64</v>
      </c>
      <c r="Y4824">
        <v>227</v>
      </c>
      <c r="Z4824">
        <v>33</v>
      </c>
      <c r="AA4824">
        <v>23</v>
      </c>
      <c r="AD4824">
        <v>18</v>
      </c>
      <c r="AE4824">
        <v>4823</v>
      </c>
      <c r="AF4824" s="16" t="s">
        <v>39</v>
      </c>
      <c r="AG4824" s="16"/>
      <c r="AH4824" s="16"/>
      <c r="AI4824" s="16" t="str">
        <f t="shared" si="300"/>
        <v>(120,4,2,19,64,227,23, null, 18, 'Chambers 2024 UK',2024, '2023-02-08','2023-02-08','".Carbon::now()."','".Carbon::now()."'),</v>
      </c>
      <c r="AJ4824" s="16" t="str">
        <f t="shared" si="301"/>
        <v>('".DB::select("SELECT id_status FROM `status` WHERE `element_type` = 'task' AND status_type = 'client' AND name ='CONFIRMED'")[0]-&gt;id_status."',4823,1),</v>
      </c>
      <c r="AK4824" s="16" t="str">
        <f t="shared" si="302"/>
        <v/>
      </c>
      <c r="AL4824" s="16" t="str">
        <f t="shared" si="303"/>
        <v/>
      </c>
    </row>
    <row r="4825" spans="1:38" x14ac:dyDescent="0.25">
      <c r="A4825" s="16" t="s">
        <v>1046</v>
      </c>
      <c r="B4825" s="16" t="s">
        <v>62</v>
      </c>
      <c r="C4825" s="16" t="s">
        <v>41</v>
      </c>
      <c r="D4825" s="16" t="s">
        <v>28</v>
      </c>
      <c r="E4825" s="16" t="s">
        <v>76</v>
      </c>
      <c r="F4825" s="16" t="s">
        <v>77</v>
      </c>
      <c r="G4825" s="16" t="s">
        <v>268</v>
      </c>
      <c r="H4825" s="16" t="s">
        <v>969</v>
      </c>
      <c r="I4825" s="16" t="s">
        <v>94</v>
      </c>
      <c r="J4825" s="16" t="s">
        <v>66</v>
      </c>
      <c r="M4825" s="16" t="s">
        <v>96</v>
      </c>
      <c r="N4825" s="7"/>
      <c r="O4825" s="9">
        <v>44965</v>
      </c>
      <c r="P4825" t="s">
        <v>1207</v>
      </c>
      <c r="Q4825">
        <v>1</v>
      </c>
      <c r="R4825">
        <v>146</v>
      </c>
      <c r="S4825">
        <v>4</v>
      </c>
      <c r="T4825" t="s">
        <v>3013</v>
      </c>
      <c r="U4825">
        <v>120</v>
      </c>
      <c r="V4825">
        <v>2</v>
      </c>
      <c r="W4825">
        <v>19</v>
      </c>
      <c r="X4825">
        <v>64</v>
      </c>
      <c r="Y4825">
        <v>310</v>
      </c>
      <c r="Z4825">
        <v>33</v>
      </c>
      <c r="AA4825">
        <v>23</v>
      </c>
      <c r="AD4825">
        <v>18</v>
      </c>
      <c r="AE4825">
        <v>4824</v>
      </c>
      <c r="AF4825" s="16" t="s">
        <v>39</v>
      </c>
      <c r="AG4825" s="16"/>
      <c r="AH4825" s="16"/>
      <c r="AI4825" s="16" t="str">
        <f t="shared" si="300"/>
        <v>(120,4,2,19,64,310,23, null, 18, 'Chambers 2024 UK',2024, '2023-02-08','2023-02-08','".Carbon::now()."','".Carbon::now()."'),</v>
      </c>
      <c r="AJ4825" s="16" t="str">
        <f t="shared" si="301"/>
        <v>('".DB::select("SELECT id_status FROM `status` WHERE `element_type` = 'task' AND status_type = 'client' AND name ='CONFIRMED'")[0]-&gt;id_status."',4824,1),</v>
      </c>
      <c r="AK4825" s="16" t="str">
        <f t="shared" si="302"/>
        <v/>
      </c>
      <c r="AL4825" s="16" t="str">
        <f t="shared" si="303"/>
        <v/>
      </c>
    </row>
    <row r="4826" spans="1:38" x14ac:dyDescent="0.25">
      <c r="A4826" s="16" t="s">
        <v>1046</v>
      </c>
      <c r="B4826" s="16" t="s">
        <v>62</v>
      </c>
      <c r="C4826" s="16" t="s">
        <v>41</v>
      </c>
      <c r="D4826" s="16" t="s">
        <v>28</v>
      </c>
      <c r="E4826" s="16" t="s">
        <v>76</v>
      </c>
      <c r="F4826" s="16" t="s">
        <v>77</v>
      </c>
      <c r="G4826" s="16" t="s">
        <v>268</v>
      </c>
      <c r="H4826" s="16" t="s">
        <v>1047</v>
      </c>
      <c r="I4826" s="16" t="s">
        <v>94</v>
      </c>
      <c r="J4826" s="16" t="s">
        <v>66</v>
      </c>
      <c r="M4826" s="16" t="s">
        <v>96</v>
      </c>
      <c r="N4826" s="7"/>
      <c r="O4826" s="9">
        <v>44965</v>
      </c>
      <c r="P4826" t="s">
        <v>1207</v>
      </c>
      <c r="Q4826">
        <v>1</v>
      </c>
      <c r="R4826">
        <v>146</v>
      </c>
      <c r="S4826">
        <v>4</v>
      </c>
      <c r="T4826" t="s">
        <v>3013</v>
      </c>
      <c r="U4826">
        <v>120</v>
      </c>
      <c r="V4826">
        <v>2</v>
      </c>
      <c r="W4826">
        <v>19</v>
      </c>
      <c r="X4826">
        <v>64</v>
      </c>
      <c r="Y4826">
        <v>311</v>
      </c>
      <c r="Z4826">
        <v>33</v>
      </c>
      <c r="AA4826">
        <v>23</v>
      </c>
      <c r="AD4826">
        <v>18</v>
      </c>
      <c r="AE4826">
        <v>4825</v>
      </c>
      <c r="AF4826" s="16" t="s">
        <v>39</v>
      </c>
      <c r="AG4826" s="16"/>
      <c r="AH4826" s="16"/>
      <c r="AI4826" s="16" t="str">
        <f t="shared" si="300"/>
        <v>(120,4,2,19,64,311,23, null, 18, 'Chambers 2024 UK',2024, '2023-02-08','2023-02-08','".Carbon::now()."','".Carbon::now()."'),</v>
      </c>
      <c r="AJ4826" s="16" t="str">
        <f t="shared" si="301"/>
        <v>('".DB::select("SELECT id_status FROM `status` WHERE `element_type` = 'task' AND status_type = 'client' AND name ='CONFIRMED'")[0]-&gt;id_status."',4825,1),</v>
      </c>
      <c r="AK4826" s="16" t="str">
        <f t="shared" si="302"/>
        <v/>
      </c>
      <c r="AL4826" s="16" t="str">
        <f t="shared" si="303"/>
        <v/>
      </c>
    </row>
    <row r="4827" spans="1:38" x14ac:dyDescent="0.25">
      <c r="A4827" s="16" t="s">
        <v>1046</v>
      </c>
      <c r="B4827" s="16" t="s">
        <v>62</v>
      </c>
      <c r="C4827" s="16" t="s">
        <v>41</v>
      </c>
      <c r="D4827" s="16" t="s">
        <v>28</v>
      </c>
      <c r="E4827" s="16" t="s">
        <v>76</v>
      </c>
      <c r="F4827" s="16" t="s">
        <v>77</v>
      </c>
      <c r="G4827" s="16" t="s">
        <v>78</v>
      </c>
      <c r="H4827" s="16" t="s">
        <v>341</v>
      </c>
      <c r="I4827" s="16" t="s">
        <v>94</v>
      </c>
      <c r="J4827" s="16" t="s">
        <v>66</v>
      </c>
      <c r="M4827" s="16" t="s">
        <v>96</v>
      </c>
      <c r="N4827" s="7"/>
      <c r="O4827" s="9">
        <v>44965</v>
      </c>
      <c r="P4827" t="s">
        <v>1207</v>
      </c>
      <c r="Q4827">
        <v>1</v>
      </c>
      <c r="R4827">
        <v>146</v>
      </c>
      <c r="S4827">
        <v>4</v>
      </c>
      <c r="T4827" t="s">
        <v>3013</v>
      </c>
      <c r="U4827">
        <v>120</v>
      </c>
      <c r="V4827">
        <v>2</v>
      </c>
      <c r="W4827">
        <v>19</v>
      </c>
      <c r="X4827">
        <v>114</v>
      </c>
      <c r="Y4827">
        <v>30</v>
      </c>
      <c r="Z4827">
        <v>33</v>
      </c>
      <c r="AA4827">
        <v>23</v>
      </c>
      <c r="AD4827">
        <v>18</v>
      </c>
      <c r="AE4827">
        <v>4826</v>
      </c>
      <c r="AF4827" s="16" t="s">
        <v>39</v>
      </c>
      <c r="AG4827" s="16"/>
      <c r="AH4827" s="16"/>
      <c r="AI4827" s="16" t="str">
        <f t="shared" si="300"/>
        <v>(120,4,2,19,114,30,23, null, 18, 'Chambers 2024 UK',2024, '2023-02-08','2023-02-08','".Carbon::now()."','".Carbon::now()."'),</v>
      </c>
      <c r="AJ4827" s="16" t="str">
        <f t="shared" si="301"/>
        <v>('".DB::select("SELECT id_status FROM `status` WHERE `element_type` = 'task' AND status_type = 'client' AND name ='CONFIRMED'")[0]-&gt;id_status."',4826,1),</v>
      </c>
      <c r="AK4827" s="16" t="str">
        <f t="shared" si="302"/>
        <v/>
      </c>
      <c r="AL4827" s="16" t="str">
        <f t="shared" si="303"/>
        <v/>
      </c>
    </row>
    <row r="4828" spans="1:38" x14ac:dyDescent="0.25">
      <c r="A4828" s="16" t="s">
        <v>1046</v>
      </c>
      <c r="B4828" s="16" t="s">
        <v>62</v>
      </c>
      <c r="C4828" s="16" t="s">
        <v>41</v>
      </c>
      <c r="D4828" s="16" t="s">
        <v>28</v>
      </c>
      <c r="E4828" s="16" t="s">
        <v>76</v>
      </c>
      <c r="F4828" s="16" t="s">
        <v>77</v>
      </c>
      <c r="G4828" s="16" t="s">
        <v>78</v>
      </c>
      <c r="H4828" s="16" t="s">
        <v>599</v>
      </c>
      <c r="I4828" s="16" t="s">
        <v>94</v>
      </c>
      <c r="J4828" s="16" t="s">
        <v>66</v>
      </c>
      <c r="M4828" s="16" t="s">
        <v>96</v>
      </c>
      <c r="N4828" s="7"/>
      <c r="O4828" s="9">
        <v>44965</v>
      </c>
      <c r="P4828" t="s">
        <v>1207</v>
      </c>
      <c r="Q4828">
        <v>1</v>
      </c>
      <c r="R4828">
        <v>146</v>
      </c>
      <c r="S4828">
        <v>4</v>
      </c>
      <c r="T4828" t="s">
        <v>3013</v>
      </c>
      <c r="U4828">
        <v>120</v>
      </c>
      <c r="V4828">
        <v>2</v>
      </c>
      <c r="W4828">
        <v>19</v>
      </c>
      <c r="X4828">
        <v>114</v>
      </c>
      <c r="Y4828">
        <v>187</v>
      </c>
      <c r="Z4828">
        <v>33</v>
      </c>
      <c r="AA4828">
        <v>23</v>
      </c>
      <c r="AD4828">
        <v>18</v>
      </c>
      <c r="AE4828">
        <v>4827</v>
      </c>
      <c r="AF4828" s="16" t="s">
        <v>39</v>
      </c>
      <c r="AG4828" s="16"/>
      <c r="AH4828" s="16"/>
      <c r="AI4828" s="16" t="str">
        <f t="shared" si="300"/>
        <v>(120,4,2,19,114,187,23, null, 18, 'Chambers 2024 UK',2024, '2023-02-08','2023-02-08','".Carbon::now()."','".Carbon::now()."'),</v>
      </c>
      <c r="AJ4828" s="16" t="str">
        <f t="shared" si="301"/>
        <v>('".DB::select("SELECT id_status FROM `status` WHERE `element_type` = 'task' AND status_type = 'client' AND name ='CONFIRMED'")[0]-&gt;id_status."',4827,1),</v>
      </c>
      <c r="AK4828" s="16" t="str">
        <f t="shared" si="302"/>
        <v/>
      </c>
      <c r="AL4828" s="16" t="str">
        <f t="shared" si="303"/>
        <v/>
      </c>
    </row>
    <row r="4829" spans="1:38" x14ac:dyDescent="0.25">
      <c r="A4829" s="16" t="s">
        <v>1046</v>
      </c>
      <c r="B4829" s="16" t="s">
        <v>62</v>
      </c>
      <c r="C4829" s="16" t="s">
        <v>41</v>
      </c>
      <c r="D4829" s="16" t="s">
        <v>28</v>
      </c>
      <c r="E4829" s="16" t="s">
        <v>76</v>
      </c>
      <c r="F4829" s="16" t="s">
        <v>77</v>
      </c>
      <c r="G4829" s="16" t="s">
        <v>78</v>
      </c>
      <c r="H4829" s="16" t="s">
        <v>278</v>
      </c>
      <c r="I4829" s="16" t="s">
        <v>94</v>
      </c>
      <c r="J4829" s="16" t="s">
        <v>66</v>
      </c>
      <c r="M4829" s="16" t="s">
        <v>96</v>
      </c>
      <c r="N4829" s="7"/>
      <c r="O4829" s="9">
        <v>44965</v>
      </c>
      <c r="P4829" t="s">
        <v>1207</v>
      </c>
      <c r="Q4829">
        <v>1</v>
      </c>
      <c r="R4829">
        <v>146</v>
      </c>
      <c r="S4829">
        <v>4</v>
      </c>
      <c r="T4829" t="s">
        <v>3013</v>
      </c>
      <c r="U4829">
        <v>120</v>
      </c>
      <c r="V4829">
        <v>2</v>
      </c>
      <c r="W4829">
        <v>19</v>
      </c>
      <c r="X4829">
        <v>114</v>
      </c>
      <c r="Y4829">
        <v>199</v>
      </c>
      <c r="Z4829">
        <v>33</v>
      </c>
      <c r="AA4829">
        <v>23</v>
      </c>
      <c r="AD4829">
        <v>18</v>
      </c>
      <c r="AE4829">
        <v>4828</v>
      </c>
      <c r="AF4829" s="16" t="s">
        <v>39</v>
      </c>
      <c r="AG4829" s="16"/>
      <c r="AH4829" s="16"/>
      <c r="AI4829" s="16" t="str">
        <f t="shared" si="300"/>
        <v>(120,4,2,19,114,199,23, null, 18, 'Chambers 2024 UK',2024, '2023-02-08','2023-02-08','".Carbon::now()."','".Carbon::now()."'),</v>
      </c>
      <c r="AJ4829" s="16" t="str">
        <f t="shared" si="301"/>
        <v>('".DB::select("SELECT id_status FROM `status` WHERE `element_type` = 'task' AND status_type = 'client' AND name ='CONFIRMED'")[0]-&gt;id_status."',4828,1),</v>
      </c>
      <c r="AK4829" s="16" t="str">
        <f t="shared" si="302"/>
        <v/>
      </c>
      <c r="AL4829" s="16" t="str">
        <f t="shared" si="303"/>
        <v/>
      </c>
    </row>
    <row r="4830" spans="1:38" x14ac:dyDescent="0.25">
      <c r="A4830" s="16" t="s">
        <v>1046</v>
      </c>
      <c r="B4830" s="16" t="s">
        <v>62</v>
      </c>
      <c r="C4830" s="16" t="s">
        <v>41</v>
      </c>
      <c r="D4830" s="16" t="s">
        <v>28</v>
      </c>
      <c r="E4830" s="16" t="s">
        <v>76</v>
      </c>
      <c r="F4830" s="16" t="s">
        <v>77</v>
      </c>
      <c r="G4830" s="16" t="s">
        <v>78</v>
      </c>
      <c r="H4830" s="16" t="s">
        <v>419</v>
      </c>
      <c r="I4830" s="16" t="s">
        <v>94</v>
      </c>
      <c r="J4830" s="16" t="s">
        <v>66</v>
      </c>
      <c r="M4830" s="16" t="s">
        <v>96</v>
      </c>
      <c r="N4830" s="7"/>
      <c r="O4830" s="9">
        <v>44965</v>
      </c>
      <c r="P4830" t="s">
        <v>1207</v>
      </c>
      <c r="Q4830">
        <v>1</v>
      </c>
      <c r="R4830">
        <v>146</v>
      </c>
      <c r="S4830">
        <v>4</v>
      </c>
      <c r="T4830" t="s">
        <v>3013</v>
      </c>
      <c r="U4830">
        <v>120</v>
      </c>
      <c r="V4830">
        <v>2</v>
      </c>
      <c r="W4830">
        <v>19</v>
      </c>
      <c r="X4830">
        <v>114</v>
      </c>
      <c r="Y4830">
        <v>220</v>
      </c>
      <c r="Z4830">
        <v>33</v>
      </c>
      <c r="AA4830">
        <v>23</v>
      </c>
      <c r="AD4830">
        <v>18</v>
      </c>
      <c r="AE4830">
        <v>4829</v>
      </c>
      <c r="AF4830" s="16" t="s">
        <v>39</v>
      </c>
      <c r="AG4830" s="16"/>
      <c r="AH4830" s="16"/>
      <c r="AI4830" s="16" t="str">
        <f t="shared" si="300"/>
        <v>(120,4,2,19,114,220,23, null, 18, 'Chambers 2024 UK',2024, '2023-02-08','2023-02-08','".Carbon::now()."','".Carbon::now()."'),</v>
      </c>
      <c r="AJ4830" s="16" t="str">
        <f t="shared" si="301"/>
        <v>('".DB::select("SELECT id_status FROM `status` WHERE `element_type` = 'task' AND status_type = 'client' AND name ='CONFIRMED'")[0]-&gt;id_status."',4829,1),</v>
      </c>
      <c r="AK4830" s="16" t="str">
        <f t="shared" si="302"/>
        <v/>
      </c>
      <c r="AL4830" s="16" t="str">
        <f t="shared" si="303"/>
        <v/>
      </c>
    </row>
    <row r="4831" spans="1:38" x14ac:dyDescent="0.25">
      <c r="A4831" s="16" t="s">
        <v>1046</v>
      </c>
      <c r="B4831" s="16" t="s">
        <v>62</v>
      </c>
      <c r="C4831" s="16" t="s">
        <v>41</v>
      </c>
      <c r="D4831" s="16" t="s">
        <v>349</v>
      </c>
      <c r="E4831" s="16" t="s">
        <v>1274</v>
      </c>
      <c r="F4831" s="16" t="s">
        <v>77</v>
      </c>
      <c r="G4831" s="16" t="s">
        <v>268</v>
      </c>
      <c r="H4831" s="16" t="s">
        <v>413</v>
      </c>
      <c r="I4831" s="16" t="s">
        <v>94</v>
      </c>
      <c r="J4831" s="16" t="s">
        <v>66</v>
      </c>
      <c r="M4831" s="16"/>
      <c r="N4831" s="7">
        <v>45330</v>
      </c>
      <c r="O4831" s="9">
        <v>45330</v>
      </c>
      <c r="P4831" t="s">
        <v>3129</v>
      </c>
      <c r="Q4831">
        <v>1</v>
      </c>
      <c r="R4831">
        <v>146</v>
      </c>
      <c r="S4831">
        <v>4</v>
      </c>
      <c r="T4831" t="s">
        <v>5017</v>
      </c>
      <c r="U4831">
        <v>250</v>
      </c>
      <c r="V4831">
        <v>2</v>
      </c>
      <c r="W4831">
        <v>19</v>
      </c>
      <c r="X4831">
        <v>64</v>
      </c>
      <c r="Y4831">
        <v>61</v>
      </c>
      <c r="Z4831">
        <v>33</v>
      </c>
      <c r="AA4831">
        <v>23</v>
      </c>
      <c r="AE4831">
        <v>4830</v>
      </c>
      <c r="AF4831" s="16" t="s">
        <v>24</v>
      </c>
      <c r="AG4831" s="16"/>
      <c r="AH4831" s="16"/>
      <c r="AI4831" s="16" t="str">
        <f t="shared" si="300"/>
        <v>(250,4,2,19,64,61,23, null, null, 'Chambers 2025 UK',2025, '2024-02-08','2024-02-08','".Carbon::now()."','".Carbon::now()."'),</v>
      </c>
      <c r="AJ4831" s="16" t="str">
        <f t="shared" si="301"/>
        <v>('".DB::select("SELECT id_status FROM `status` WHERE `element_type` = 'task' AND status_type = 'client' AND name ='CANCELLED'")[0]-&gt;id_status."',4830,1),</v>
      </c>
      <c r="AK4831" s="16" t="str">
        <f t="shared" si="302"/>
        <v/>
      </c>
      <c r="AL4831" s="16" t="str">
        <f t="shared" si="303"/>
        <v/>
      </c>
    </row>
    <row r="4832" spans="1:38" x14ac:dyDescent="0.25">
      <c r="A4832" s="16" t="s">
        <v>1046</v>
      </c>
      <c r="B4832" s="16" t="s">
        <v>62</v>
      </c>
      <c r="C4832" s="16" t="s">
        <v>41</v>
      </c>
      <c r="D4832" s="16" t="s">
        <v>349</v>
      </c>
      <c r="E4832" s="16" t="s">
        <v>1274</v>
      </c>
      <c r="F4832" s="16" t="s">
        <v>77</v>
      </c>
      <c r="G4832" s="16" t="s">
        <v>268</v>
      </c>
      <c r="H4832" s="16" t="s">
        <v>324</v>
      </c>
      <c r="I4832" s="16" t="s">
        <v>94</v>
      </c>
      <c r="J4832" s="16" t="s">
        <v>66</v>
      </c>
      <c r="M4832" s="16"/>
      <c r="N4832" s="7">
        <v>45330</v>
      </c>
      <c r="O4832" s="9">
        <v>45330</v>
      </c>
      <c r="P4832" t="s">
        <v>3129</v>
      </c>
      <c r="Q4832">
        <v>1</v>
      </c>
      <c r="R4832">
        <v>146</v>
      </c>
      <c r="S4832">
        <v>4</v>
      </c>
      <c r="T4832" t="s">
        <v>5017</v>
      </c>
      <c r="U4832">
        <v>250</v>
      </c>
      <c r="V4832">
        <v>2</v>
      </c>
      <c r="W4832">
        <v>19</v>
      </c>
      <c r="X4832">
        <v>64</v>
      </c>
      <c r="Y4832">
        <v>84</v>
      </c>
      <c r="Z4832">
        <v>33</v>
      </c>
      <c r="AA4832">
        <v>23</v>
      </c>
      <c r="AE4832">
        <v>4831</v>
      </c>
      <c r="AF4832" s="16" t="s">
        <v>24</v>
      </c>
      <c r="AG4832" s="16"/>
      <c r="AH4832" s="16"/>
      <c r="AI4832" s="16" t="str">
        <f t="shared" si="300"/>
        <v>(250,4,2,19,64,84,23, null, null, 'Chambers 2025 UK',2025, '2024-02-08','2024-02-08','".Carbon::now()."','".Carbon::now()."'),</v>
      </c>
      <c r="AJ4832" s="16" t="str">
        <f t="shared" si="301"/>
        <v>('".DB::select("SELECT id_status FROM `status` WHERE `element_type` = 'task' AND status_type = 'client' AND name ='CANCELLED'")[0]-&gt;id_status."',4831,1),</v>
      </c>
      <c r="AK4832" s="16" t="str">
        <f t="shared" si="302"/>
        <v/>
      </c>
      <c r="AL4832" s="16" t="str">
        <f t="shared" si="303"/>
        <v/>
      </c>
    </row>
    <row r="4833" spans="1:38" x14ac:dyDescent="0.25">
      <c r="A4833" s="16" t="s">
        <v>1046</v>
      </c>
      <c r="B4833" s="16" t="s">
        <v>62</v>
      </c>
      <c r="C4833" s="16" t="s">
        <v>41</v>
      </c>
      <c r="D4833" s="16" t="s">
        <v>349</v>
      </c>
      <c r="E4833" s="16" t="s">
        <v>1274</v>
      </c>
      <c r="F4833" s="16" t="s">
        <v>77</v>
      </c>
      <c r="G4833" s="16" t="s">
        <v>268</v>
      </c>
      <c r="H4833" s="16" t="s">
        <v>87</v>
      </c>
      <c r="I4833" s="16" t="s">
        <v>94</v>
      </c>
      <c r="J4833" s="16" t="s">
        <v>66</v>
      </c>
      <c r="M4833" s="16"/>
      <c r="N4833" s="7">
        <v>45330</v>
      </c>
      <c r="O4833" s="9">
        <v>45330</v>
      </c>
      <c r="P4833" t="s">
        <v>3129</v>
      </c>
      <c r="Q4833">
        <v>1</v>
      </c>
      <c r="R4833">
        <v>146</v>
      </c>
      <c r="S4833">
        <v>4</v>
      </c>
      <c r="T4833" t="s">
        <v>5017</v>
      </c>
      <c r="U4833">
        <v>250</v>
      </c>
      <c r="V4833">
        <v>2</v>
      </c>
      <c r="W4833">
        <v>19</v>
      </c>
      <c r="X4833">
        <v>64</v>
      </c>
      <c r="Y4833">
        <v>227</v>
      </c>
      <c r="Z4833">
        <v>33</v>
      </c>
      <c r="AA4833">
        <v>23</v>
      </c>
      <c r="AE4833">
        <v>4832</v>
      </c>
      <c r="AF4833" s="16" t="s">
        <v>24</v>
      </c>
      <c r="AG4833" s="16"/>
      <c r="AH4833" s="16"/>
      <c r="AI4833" s="16" t="str">
        <f t="shared" si="300"/>
        <v>(250,4,2,19,64,227,23, null, null, 'Chambers 2025 UK',2025, '2024-02-08','2024-02-08','".Carbon::now()."','".Carbon::now()."'),</v>
      </c>
      <c r="AJ4833" s="16" t="str">
        <f t="shared" si="301"/>
        <v>('".DB::select("SELECT id_status FROM `status` WHERE `element_type` = 'task' AND status_type = 'client' AND name ='CANCELLED'")[0]-&gt;id_status."',4832,1),</v>
      </c>
      <c r="AK4833" s="16" t="str">
        <f t="shared" si="302"/>
        <v/>
      </c>
      <c r="AL4833" s="16" t="str">
        <f t="shared" si="303"/>
        <v/>
      </c>
    </row>
    <row r="4834" spans="1:38" x14ac:dyDescent="0.25">
      <c r="A4834" s="16" t="s">
        <v>1046</v>
      </c>
      <c r="B4834" s="16" t="s">
        <v>62</v>
      </c>
      <c r="C4834" s="16" t="s">
        <v>41</v>
      </c>
      <c r="D4834" s="16" t="s">
        <v>349</v>
      </c>
      <c r="E4834" s="16" t="s">
        <v>1274</v>
      </c>
      <c r="F4834" s="16" t="s">
        <v>77</v>
      </c>
      <c r="G4834" s="16" t="s">
        <v>268</v>
      </c>
      <c r="H4834" s="16" t="s">
        <v>969</v>
      </c>
      <c r="I4834" s="16" t="s">
        <v>94</v>
      </c>
      <c r="J4834" s="16" t="s">
        <v>66</v>
      </c>
      <c r="M4834" s="16"/>
      <c r="N4834" s="7">
        <v>45330</v>
      </c>
      <c r="O4834" s="9">
        <v>45330</v>
      </c>
      <c r="P4834" t="s">
        <v>3129</v>
      </c>
      <c r="Q4834">
        <v>1</v>
      </c>
      <c r="R4834">
        <v>146</v>
      </c>
      <c r="S4834">
        <v>4</v>
      </c>
      <c r="T4834" t="s">
        <v>5017</v>
      </c>
      <c r="U4834">
        <v>250</v>
      </c>
      <c r="V4834">
        <v>2</v>
      </c>
      <c r="W4834">
        <v>19</v>
      </c>
      <c r="X4834">
        <v>64</v>
      </c>
      <c r="Y4834">
        <v>310</v>
      </c>
      <c r="Z4834">
        <v>33</v>
      </c>
      <c r="AA4834">
        <v>23</v>
      </c>
      <c r="AE4834">
        <v>4833</v>
      </c>
      <c r="AF4834" s="16" t="s">
        <v>24</v>
      </c>
      <c r="AG4834" s="16"/>
      <c r="AH4834" s="16"/>
      <c r="AI4834" s="16" t="str">
        <f t="shared" si="300"/>
        <v>(250,4,2,19,64,310,23, null, null, 'Chambers 2025 UK',2025, '2024-02-08','2024-02-08','".Carbon::now()."','".Carbon::now()."'),</v>
      </c>
      <c r="AJ4834" s="16" t="str">
        <f t="shared" si="301"/>
        <v>('".DB::select("SELECT id_status FROM `status` WHERE `element_type` = 'task' AND status_type = 'client' AND name ='CANCELLED'")[0]-&gt;id_status."',4833,1),</v>
      </c>
      <c r="AK4834" s="16" t="str">
        <f t="shared" si="302"/>
        <v/>
      </c>
      <c r="AL4834" s="16" t="str">
        <f t="shared" si="303"/>
        <v/>
      </c>
    </row>
    <row r="4835" spans="1:38" x14ac:dyDescent="0.25">
      <c r="A4835" s="16" t="s">
        <v>1046</v>
      </c>
      <c r="B4835" s="16" t="s">
        <v>62</v>
      </c>
      <c r="C4835" s="16" t="s">
        <v>41</v>
      </c>
      <c r="D4835" s="16" t="s">
        <v>349</v>
      </c>
      <c r="E4835" s="16" t="s">
        <v>1274</v>
      </c>
      <c r="F4835" s="16" t="s">
        <v>77</v>
      </c>
      <c r="G4835" s="16" t="s">
        <v>268</v>
      </c>
      <c r="H4835" s="16" t="s">
        <v>1047</v>
      </c>
      <c r="I4835" s="16" t="s">
        <v>94</v>
      </c>
      <c r="J4835" s="16" t="s">
        <v>66</v>
      </c>
      <c r="M4835" s="16"/>
      <c r="N4835" s="7">
        <v>45330</v>
      </c>
      <c r="O4835" s="9">
        <v>45330</v>
      </c>
      <c r="P4835" t="s">
        <v>3129</v>
      </c>
      <c r="Q4835">
        <v>1</v>
      </c>
      <c r="R4835">
        <v>146</v>
      </c>
      <c r="S4835">
        <v>4</v>
      </c>
      <c r="T4835" t="s">
        <v>5017</v>
      </c>
      <c r="U4835">
        <v>250</v>
      </c>
      <c r="V4835">
        <v>2</v>
      </c>
      <c r="W4835">
        <v>19</v>
      </c>
      <c r="X4835">
        <v>64</v>
      </c>
      <c r="Y4835">
        <v>311</v>
      </c>
      <c r="Z4835">
        <v>33</v>
      </c>
      <c r="AA4835">
        <v>23</v>
      </c>
      <c r="AE4835">
        <v>4834</v>
      </c>
      <c r="AF4835" s="16" t="s">
        <v>24</v>
      </c>
      <c r="AG4835" s="16"/>
      <c r="AH4835" s="16"/>
      <c r="AI4835" s="16" t="str">
        <f t="shared" si="300"/>
        <v>(250,4,2,19,64,311,23, null, null, 'Chambers 2025 UK',2025, '2024-02-08','2024-02-08','".Carbon::now()."','".Carbon::now()."'),</v>
      </c>
      <c r="AJ4835" s="16" t="str">
        <f t="shared" si="301"/>
        <v>('".DB::select("SELECT id_status FROM `status` WHERE `element_type` = 'task' AND status_type = 'client' AND name ='CANCELLED'")[0]-&gt;id_status."',4834,1),</v>
      </c>
      <c r="AK4835" s="16" t="str">
        <f t="shared" si="302"/>
        <v/>
      </c>
      <c r="AL4835" s="16" t="str">
        <f t="shared" si="303"/>
        <v/>
      </c>
    </row>
    <row r="4836" spans="1:38" x14ac:dyDescent="0.25">
      <c r="A4836" s="16" t="s">
        <v>1046</v>
      </c>
      <c r="B4836" s="16" t="s">
        <v>62</v>
      </c>
      <c r="C4836" s="16" t="s">
        <v>41</v>
      </c>
      <c r="D4836" s="16" t="s">
        <v>349</v>
      </c>
      <c r="E4836" s="16" t="s">
        <v>1274</v>
      </c>
      <c r="F4836" s="16" t="s">
        <v>77</v>
      </c>
      <c r="G4836" s="16" t="s">
        <v>78</v>
      </c>
      <c r="H4836" s="16" t="s">
        <v>341</v>
      </c>
      <c r="I4836" s="16" t="s">
        <v>94</v>
      </c>
      <c r="J4836" s="16" t="s">
        <v>66</v>
      </c>
      <c r="M4836" s="16"/>
      <c r="N4836" s="7">
        <v>45330</v>
      </c>
      <c r="O4836" s="9">
        <v>45330</v>
      </c>
      <c r="P4836" t="s">
        <v>3129</v>
      </c>
      <c r="Q4836">
        <v>1</v>
      </c>
      <c r="R4836">
        <v>146</v>
      </c>
      <c r="S4836">
        <v>4</v>
      </c>
      <c r="T4836" t="s">
        <v>5017</v>
      </c>
      <c r="U4836">
        <v>250</v>
      </c>
      <c r="V4836">
        <v>2</v>
      </c>
      <c r="W4836">
        <v>19</v>
      </c>
      <c r="X4836">
        <v>114</v>
      </c>
      <c r="Y4836">
        <v>30</v>
      </c>
      <c r="Z4836">
        <v>33</v>
      </c>
      <c r="AA4836">
        <v>23</v>
      </c>
      <c r="AE4836">
        <v>4835</v>
      </c>
      <c r="AF4836" s="16" t="s">
        <v>24</v>
      </c>
      <c r="AG4836" s="16"/>
      <c r="AH4836" s="16"/>
      <c r="AI4836" s="16" t="str">
        <f t="shared" si="300"/>
        <v>(250,4,2,19,114,30,23, null, null, 'Chambers 2025 UK',2025, '2024-02-08','2024-02-08','".Carbon::now()."','".Carbon::now()."'),</v>
      </c>
      <c r="AJ4836" s="16" t="str">
        <f t="shared" si="301"/>
        <v>('".DB::select("SELECT id_status FROM `status` WHERE `element_type` = 'task' AND status_type = 'client' AND name ='CANCELLED'")[0]-&gt;id_status."',4835,1),</v>
      </c>
      <c r="AK4836" s="16" t="str">
        <f t="shared" si="302"/>
        <v/>
      </c>
      <c r="AL4836" s="16" t="str">
        <f t="shared" si="303"/>
        <v/>
      </c>
    </row>
    <row r="4837" spans="1:38" x14ac:dyDescent="0.25">
      <c r="A4837" s="16" t="s">
        <v>1046</v>
      </c>
      <c r="B4837" s="16" t="s">
        <v>62</v>
      </c>
      <c r="C4837" s="16" t="s">
        <v>41</v>
      </c>
      <c r="D4837" s="16" t="s">
        <v>349</v>
      </c>
      <c r="E4837" s="16" t="s">
        <v>1274</v>
      </c>
      <c r="F4837" s="16" t="s">
        <v>77</v>
      </c>
      <c r="G4837" s="16" t="s">
        <v>78</v>
      </c>
      <c r="H4837" s="16" t="s">
        <v>599</v>
      </c>
      <c r="I4837" s="16" t="s">
        <v>94</v>
      </c>
      <c r="J4837" s="16" t="s">
        <v>66</v>
      </c>
      <c r="M4837" s="16"/>
      <c r="N4837" s="7">
        <v>45330</v>
      </c>
      <c r="O4837" s="9">
        <v>45330</v>
      </c>
      <c r="P4837" t="s">
        <v>3129</v>
      </c>
      <c r="Q4837">
        <v>1</v>
      </c>
      <c r="R4837">
        <v>146</v>
      </c>
      <c r="S4837">
        <v>4</v>
      </c>
      <c r="T4837" t="s">
        <v>5017</v>
      </c>
      <c r="U4837">
        <v>250</v>
      </c>
      <c r="V4837">
        <v>2</v>
      </c>
      <c r="W4837">
        <v>19</v>
      </c>
      <c r="X4837">
        <v>114</v>
      </c>
      <c r="Y4837">
        <v>187</v>
      </c>
      <c r="Z4837">
        <v>33</v>
      </c>
      <c r="AA4837">
        <v>23</v>
      </c>
      <c r="AE4837">
        <v>4836</v>
      </c>
      <c r="AF4837" s="16" t="s">
        <v>24</v>
      </c>
      <c r="AG4837" s="16"/>
      <c r="AH4837" s="16"/>
      <c r="AI4837" s="16" t="str">
        <f t="shared" si="300"/>
        <v>(250,4,2,19,114,187,23, null, null, 'Chambers 2025 UK',2025, '2024-02-08','2024-02-08','".Carbon::now()."','".Carbon::now()."'),</v>
      </c>
      <c r="AJ4837" s="16" t="str">
        <f t="shared" si="301"/>
        <v>('".DB::select("SELECT id_status FROM `status` WHERE `element_type` = 'task' AND status_type = 'client' AND name ='CANCELLED'")[0]-&gt;id_status."',4836,1),</v>
      </c>
      <c r="AK4837" s="16" t="str">
        <f t="shared" si="302"/>
        <v/>
      </c>
      <c r="AL4837" s="16" t="str">
        <f t="shared" si="303"/>
        <v/>
      </c>
    </row>
    <row r="4838" spans="1:38" x14ac:dyDescent="0.25">
      <c r="A4838" s="16" t="s">
        <v>1046</v>
      </c>
      <c r="B4838" s="16" t="s">
        <v>62</v>
      </c>
      <c r="C4838" s="16" t="s">
        <v>41</v>
      </c>
      <c r="D4838" s="16" t="s">
        <v>349</v>
      </c>
      <c r="E4838" s="16" t="s">
        <v>1274</v>
      </c>
      <c r="F4838" s="16" t="s">
        <v>77</v>
      </c>
      <c r="G4838" s="16" t="s">
        <v>78</v>
      </c>
      <c r="H4838" s="16" t="s">
        <v>278</v>
      </c>
      <c r="I4838" s="16" t="s">
        <v>94</v>
      </c>
      <c r="J4838" s="16" t="s">
        <v>66</v>
      </c>
      <c r="M4838" s="16"/>
      <c r="N4838" s="7">
        <v>45330</v>
      </c>
      <c r="O4838" s="9">
        <v>45330</v>
      </c>
      <c r="P4838" t="s">
        <v>3129</v>
      </c>
      <c r="Q4838">
        <v>1</v>
      </c>
      <c r="R4838">
        <v>146</v>
      </c>
      <c r="S4838">
        <v>4</v>
      </c>
      <c r="T4838" t="s">
        <v>5017</v>
      </c>
      <c r="U4838">
        <v>250</v>
      </c>
      <c r="V4838">
        <v>2</v>
      </c>
      <c r="W4838">
        <v>19</v>
      </c>
      <c r="X4838">
        <v>114</v>
      </c>
      <c r="Y4838">
        <v>199</v>
      </c>
      <c r="Z4838">
        <v>33</v>
      </c>
      <c r="AA4838">
        <v>23</v>
      </c>
      <c r="AE4838">
        <v>4837</v>
      </c>
      <c r="AF4838" s="16" t="s">
        <v>24</v>
      </c>
      <c r="AG4838" s="16"/>
      <c r="AH4838" s="16"/>
      <c r="AI4838" s="16" t="str">
        <f t="shared" si="300"/>
        <v>(250,4,2,19,114,199,23, null, null, 'Chambers 2025 UK',2025, '2024-02-08','2024-02-08','".Carbon::now()."','".Carbon::now()."'),</v>
      </c>
      <c r="AJ4838" s="16" t="str">
        <f t="shared" si="301"/>
        <v>('".DB::select("SELECT id_status FROM `status` WHERE `element_type` = 'task' AND status_type = 'client' AND name ='CANCELLED'")[0]-&gt;id_status."',4837,1),</v>
      </c>
      <c r="AK4838" s="16" t="str">
        <f t="shared" si="302"/>
        <v/>
      </c>
      <c r="AL4838" s="16" t="str">
        <f t="shared" si="303"/>
        <v/>
      </c>
    </row>
    <row r="4839" spans="1:38" x14ac:dyDescent="0.25">
      <c r="A4839" s="16" t="s">
        <v>1046</v>
      </c>
      <c r="B4839" s="16" t="s">
        <v>62</v>
      </c>
      <c r="C4839" s="16" t="s">
        <v>41</v>
      </c>
      <c r="D4839" s="16" t="s">
        <v>349</v>
      </c>
      <c r="E4839" s="16" t="s">
        <v>1274</v>
      </c>
      <c r="F4839" s="16" t="s">
        <v>77</v>
      </c>
      <c r="G4839" s="16" t="s">
        <v>78</v>
      </c>
      <c r="H4839" s="16" t="s">
        <v>419</v>
      </c>
      <c r="I4839" s="16" t="s">
        <v>94</v>
      </c>
      <c r="J4839" s="16" t="s">
        <v>66</v>
      </c>
      <c r="M4839" s="16"/>
      <c r="N4839" s="7">
        <v>45330</v>
      </c>
      <c r="O4839" s="9">
        <v>45330</v>
      </c>
      <c r="P4839" t="s">
        <v>3129</v>
      </c>
      <c r="Q4839">
        <v>1</v>
      </c>
      <c r="R4839">
        <v>146</v>
      </c>
      <c r="S4839">
        <v>4</v>
      </c>
      <c r="T4839" t="s">
        <v>5017</v>
      </c>
      <c r="U4839">
        <v>250</v>
      </c>
      <c r="V4839">
        <v>2</v>
      </c>
      <c r="W4839">
        <v>19</v>
      </c>
      <c r="X4839">
        <v>114</v>
      </c>
      <c r="Y4839">
        <v>220</v>
      </c>
      <c r="Z4839">
        <v>33</v>
      </c>
      <c r="AA4839">
        <v>23</v>
      </c>
      <c r="AE4839">
        <v>4838</v>
      </c>
      <c r="AF4839" s="16" t="s">
        <v>24</v>
      </c>
      <c r="AG4839" s="16"/>
      <c r="AH4839" s="16"/>
      <c r="AI4839" s="16" t="str">
        <f t="shared" si="300"/>
        <v>(250,4,2,19,114,220,23, null, null, 'Chambers 2025 UK',2025, '2024-02-08','2024-02-08','".Carbon::now()."','".Carbon::now()."'),</v>
      </c>
      <c r="AJ4839" s="16" t="str">
        <f t="shared" si="301"/>
        <v>('".DB::select("SELECT id_status FROM `status` WHERE `element_type` = 'task' AND status_type = 'client' AND name ='CANCELLED'")[0]-&gt;id_status."',4838,1),</v>
      </c>
      <c r="AK4839" s="16" t="str">
        <f t="shared" si="302"/>
        <v/>
      </c>
      <c r="AL4839" s="16" t="str">
        <f t="shared" si="303"/>
        <v/>
      </c>
    </row>
    <row r="4840" spans="1:38" x14ac:dyDescent="0.25">
      <c r="A4840" s="16" t="s">
        <v>1048</v>
      </c>
      <c r="B4840" s="16" t="s">
        <v>26</v>
      </c>
      <c r="C4840" s="16" t="s">
        <v>41</v>
      </c>
      <c r="D4840" s="16" t="s">
        <v>28</v>
      </c>
      <c r="E4840" s="16" t="s">
        <v>51</v>
      </c>
      <c r="F4840" s="16" t="s">
        <v>31</v>
      </c>
      <c r="G4840" s="16" t="s">
        <v>355</v>
      </c>
      <c r="H4840" s="16" t="s">
        <v>1049</v>
      </c>
      <c r="I4840" s="16" t="s">
        <v>38</v>
      </c>
      <c r="J4840" s="16" t="s">
        <v>218</v>
      </c>
      <c r="M4840" s="16" t="s">
        <v>74</v>
      </c>
      <c r="N4840" s="7">
        <v>45058</v>
      </c>
      <c r="O4840" s="9">
        <v>45175</v>
      </c>
      <c r="P4840" t="s">
        <v>1203</v>
      </c>
      <c r="Q4840">
        <v>1</v>
      </c>
      <c r="R4840">
        <v>147</v>
      </c>
      <c r="S4840">
        <v>5</v>
      </c>
      <c r="T4840" t="s">
        <v>2967</v>
      </c>
      <c r="U4840">
        <v>60</v>
      </c>
      <c r="V4840">
        <v>2</v>
      </c>
      <c r="W4840">
        <v>12</v>
      </c>
      <c r="X4840">
        <v>80</v>
      </c>
      <c r="Y4840">
        <v>12</v>
      </c>
      <c r="Z4840">
        <v>15</v>
      </c>
      <c r="AA4840">
        <v>13</v>
      </c>
      <c r="AD4840">
        <v>6</v>
      </c>
      <c r="AE4840">
        <v>4839</v>
      </c>
      <c r="AF4840" s="16" t="s">
        <v>39</v>
      </c>
      <c r="AG4840" s="16"/>
      <c r="AH4840" s="16"/>
      <c r="AI4840" s="16" t="str">
        <f t="shared" si="300"/>
        <v>(60,5,2,12,80,12,13, null, 6, 'Chambers 2024 Europe',2024, '2023-09-06','2023-09-06','".Carbon::now()."','".Carbon::now()."'),</v>
      </c>
      <c r="AJ4840" s="16" t="str">
        <f t="shared" si="301"/>
        <v>('".DB::select("SELECT id_status FROM `status` WHERE `element_type` = 'task' AND status_type = 'client' AND name ='CONFIRMED'")[0]-&gt;id_status."',4839,1),</v>
      </c>
      <c r="AK4840" s="16" t="str">
        <f t="shared" si="302"/>
        <v/>
      </c>
      <c r="AL4840" s="16" t="str">
        <f t="shared" si="303"/>
        <v/>
      </c>
    </row>
    <row r="4841" spans="1:38" x14ac:dyDescent="0.25">
      <c r="A4841" s="16" t="s">
        <v>1048</v>
      </c>
      <c r="B4841" s="16" t="s">
        <v>26</v>
      </c>
      <c r="C4841" s="16" t="s">
        <v>41</v>
      </c>
      <c r="D4841" s="16" t="s">
        <v>28</v>
      </c>
      <c r="E4841" s="16" t="s">
        <v>51</v>
      </c>
      <c r="F4841" s="16" t="s">
        <v>31</v>
      </c>
      <c r="G4841" s="16" t="s">
        <v>355</v>
      </c>
      <c r="H4841" s="16" t="s">
        <v>53</v>
      </c>
      <c r="I4841" s="16" t="s">
        <v>38</v>
      </c>
      <c r="J4841" s="16" t="s">
        <v>218</v>
      </c>
      <c r="M4841" s="16" t="s">
        <v>74</v>
      </c>
      <c r="N4841" s="7">
        <v>44979</v>
      </c>
      <c r="O4841" s="9">
        <v>44979</v>
      </c>
      <c r="P4841" t="s">
        <v>1179</v>
      </c>
      <c r="Q4841">
        <v>1</v>
      </c>
      <c r="R4841">
        <v>147</v>
      </c>
      <c r="S4841">
        <v>5</v>
      </c>
      <c r="T4841" t="s">
        <v>2967</v>
      </c>
      <c r="U4841">
        <v>60</v>
      </c>
      <c r="V4841">
        <v>2</v>
      </c>
      <c r="W4841">
        <v>12</v>
      </c>
      <c r="X4841">
        <v>80</v>
      </c>
      <c r="Y4841">
        <v>20</v>
      </c>
      <c r="Z4841">
        <v>15</v>
      </c>
      <c r="AA4841">
        <v>13</v>
      </c>
      <c r="AD4841">
        <v>6</v>
      </c>
      <c r="AE4841">
        <v>4840</v>
      </c>
      <c r="AF4841" s="16" t="s">
        <v>39</v>
      </c>
      <c r="AG4841" s="16"/>
      <c r="AH4841" s="16"/>
      <c r="AI4841" s="16" t="str">
        <f t="shared" si="300"/>
        <v>(60,5,2,12,80,20,13, null, 6, 'Chambers 2024 Europe',2024, '2023-02-22','2023-02-22','".Carbon::now()."','".Carbon::now()."'),</v>
      </c>
      <c r="AJ4841" s="16" t="str">
        <f t="shared" si="301"/>
        <v>('".DB::select("SELECT id_status FROM `status` WHERE `element_type` = 'task' AND status_type = 'client' AND name ='CONFIRMED'")[0]-&gt;id_status."',4840,1),</v>
      </c>
      <c r="AK4841" s="16" t="str">
        <f t="shared" si="302"/>
        <v/>
      </c>
      <c r="AL4841" s="16" t="str">
        <f t="shared" si="303"/>
        <v/>
      </c>
    </row>
    <row r="4842" spans="1:38" x14ac:dyDescent="0.25">
      <c r="A4842" s="16" t="s">
        <v>1048</v>
      </c>
      <c r="B4842" s="16" t="s">
        <v>26</v>
      </c>
      <c r="C4842" s="16" t="s">
        <v>41</v>
      </c>
      <c r="D4842" s="16" t="s">
        <v>28</v>
      </c>
      <c r="E4842" s="16" t="s">
        <v>51</v>
      </c>
      <c r="F4842" s="16" t="s">
        <v>31</v>
      </c>
      <c r="G4842" s="16" t="s">
        <v>355</v>
      </c>
      <c r="H4842" s="16" t="s">
        <v>319</v>
      </c>
      <c r="I4842" s="16" t="s">
        <v>38</v>
      </c>
      <c r="J4842" s="16" t="s">
        <v>218</v>
      </c>
      <c r="M4842" s="16" t="s">
        <v>74</v>
      </c>
      <c r="N4842" s="7">
        <v>45058</v>
      </c>
      <c r="O4842" s="9">
        <v>44979</v>
      </c>
      <c r="P4842" t="s">
        <v>1179</v>
      </c>
      <c r="Q4842">
        <v>1</v>
      </c>
      <c r="R4842">
        <v>147</v>
      </c>
      <c r="S4842">
        <v>5</v>
      </c>
      <c r="T4842" t="s">
        <v>2967</v>
      </c>
      <c r="U4842">
        <v>60</v>
      </c>
      <c r="V4842">
        <v>2</v>
      </c>
      <c r="W4842">
        <v>12</v>
      </c>
      <c r="X4842">
        <v>80</v>
      </c>
      <c r="Y4842">
        <v>38</v>
      </c>
      <c r="Z4842">
        <v>15</v>
      </c>
      <c r="AA4842">
        <v>13</v>
      </c>
      <c r="AD4842">
        <v>6</v>
      </c>
      <c r="AE4842">
        <v>4841</v>
      </c>
      <c r="AF4842" s="16" t="s">
        <v>39</v>
      </c>
      <c r="AG4842" s="16"/>
      <c r="AH4842" s="16"/>
      <c r="AI4842" s="16" t="str">
        <f t="shared" si="300"/>
        <v>(60,5,2,12,80,38,13, null, 6, 'Chambers 2024 Europe',2024, '2023-02-22','2023-02-22','".Carbon::now()."','".Carbon::now()."'),</v>
      </c>
      <c r="AJ4842" s="16" t="str">
        <f t="shared" si="301"/>
        <v>('".DB::select("SELECT id_status FROM `status` WHERE `element_type` = 'task' AND status_type = 'client' AND name ='CONFIRMED'")[0]-&gt;id_status."',4841,1),</v>
      </c>
      <c r="AK4842" s="16" t="str">
        <f t="shared" si="302"/>
        <v/>
      </c>
      <c r="AL4842" s="16" t="str">
        <f t="shared" si="303"/>
        <v/>
      </c>
    </row>
    <row r="4843" spans="1:38" x14ac:dyDescent="0.25">
      <c r="A4843" s="16" t="s">
        <v>1048</v>
      </c>
      <c r="B4843" s="16" t="s">
        <v>26</v>
      </c>
      <c r="C4843" s="16" t="s">
        <v>41</v>
      </c>
      <c r="D4843" s="16" t="s">
        <v>28</v>
      </c>
      <c r="E4843" s="16" t="s">
        <v>51</v>
      </c>
      <c r="F4843" s="16" t="s">
        <v>31</v>
      </c>
      <c r="G4843" s="16" t="s">
        <v>355</v>
      </c>
      <c r="H4843" s="16" t="s">
        <v>238</v>
      </c>
      <c r="I4843" s="16" t="s">
        <v>38</v>
      </c>
      <c r="J4843" s="16" t="s">
        <v>218</v>
      </c>
      <c r="M4843" s="16" t="s">
        <v>74</v>
      </c>
      <c r="N4843" s="7">
        <v>44979</v>
      </c>
      <c r="O4843" s="9">
        <v>44979</v>
      </c>
      <c r="P4843" t="s">
        <v>1179</v>
      </c>
      <c r="Q4843">
        <v>1</v>
      </c>
      <c r="R4843">
        <v>147</v>
      </c>
      <c r="S4843">
        <v>5</v>
      </c>
      <c r="T4843" t="s">
        <v>2967</v>
      </c>
      <c r="U4843">
        <v>60</v>
      </c>
      <c r="V4843">
        <v>2</v>
      </c>
      <c r="W4843">
        <v>12</v>
      </c>
      <c r="X4843">
        <v>80</v>
      </c>
      <c r="Y4843">
        <v>43</v>
      </c>
      <c r="Z4843">
        <v>15</v>
      </c>
      <c r="AA4843">
        <v>13</v>
      </c>
      <c r="AD4843">
        <v>6</v>
      </c>
      <c r="AE4843">
        <v>4842</v>
      </c>
      <c r="AF4843" s="16" t="s">
        <v>39</v>
      </c>
      <c r="AG4843" s="16"/>
      <c r="AH4843" s="16"/>
      <c r="AI4843" s="16" t="str">
        <f t="shared" si="300"/>
        <v>(60,5,2,12,80,43,13, null, 6, 'Chambers 2024 Europe',2024, '2023-02-22','2023-02-22','".Carbon::now()."','".Carbon::now()."'),</v>
      </c>
      <c r="AJ4843" s="16" t="str">
        <f t="shared" si="301"/>
        <v>('".DB::select("SELECT id_status FROM `status` WHERE `element_type` = 'task' AND status_type = 'client' AND name ='CONFIRMED'")[0]-&gt;id_status."',4842,1),</v>
      </c>
      <c r="AK4843" s="16" t="str">
        <f t="shared" si="302"/>
        <v/>
      </c>
      <c r="AL4843" s="16" t="str">
        <f t="shared" si="303"/>
        <v/>
      </c>
    </row>
    <row r="4844" spans="1:38" x14ac:dyDescent="0.25">
      <c r="A4844" s="16" t="s">
        <v>1048</v>
      </c>
      <c r="B4844" s="16" t="s">
        <v>26</v>
      </c>
      <c r="C4844" s="16" t="s">
        <v>41</v>
      </c>
      <c r="D4844" s="16" t="s">
        <v>28</v>
      </c>
      <c r="E4844" s="16" t="s">
        <v>51</v>
      </c>
      <c r="F4844" s="16" t="s">
        <v>31</v>
      </c>
      <c r="G4844" s="16" t="s">
        <v>355</v>
      </c>
      <c r="H4844" s="16" t="s">
        <v>168</v>
      </c>
      <c r="I4844" s="16" t="s">
        <v>38</v>
      </c>
      <c r="J4844" s="16" t="s">
        <v>218</v>
      </c>
      <c r="M4844" s="16" t="s">
        <v>74</v>
      </c>
      <c r="N4844" s="7">
        <v>45058</v>
      </c>
      <c r="O4844" s="9">
        <v>45063</v>
      </c>
      <c r="P4844" t="s">
        <v>1191</v>
      </c>
      <c r="Q4844">
        <v>1</v>
      </c>
      <c r="R4844">
        <v>147</v>
      </c>
      <c r="S4844">
        <v>5</v>
      </c>
      <c r="T4844" t="s">
        <v>2967</v>
      </c>
      <c r="U4844">
        <v>60</v>
      </c>
      <c r="V4844">
        <v>2</v>
      </c>
      <c r="W4844">
        <v>12</v>
      </c>
      <c r="X4844">
        <v>80</v>
      </c>
      <c r="Y4844">
        <v>65</v>
      </c>
      <c r="Z4844">
        <v>15</v>
      </c>
      <c r="AA4844">
        <v>13</v>
      </c>
      <c r="AD4844">
        <v>6</v>
      </c>
      <c r="AE4844">
        <v>4843</v>
      </c>
      <c r="AF4844" s="16" t="s">
        <v>39</v>
      </c>
      <c r="AG4844" s="16"/>
      <c r="AH4844" s="16"/>
      <c r="AI4844" s="16" t="str">
        <f t="shared" si="300"/>
        <v>(60,5,2,12,80,65,13, null, 6, 'Chambers 2024 Europe',2024, '2023-05-17','2023-05-17','".Carbon::now()."','".Carbon::now()."'),</v>
      </c>
      <c r="AJ4844" s="16" t="str">
        <f t="shared" si="301"/>
        <v>('".DB::select("SELECT id_status FROM `status` WHERE `element_type` = 'task' AND status_type = 'client' AND name ='CONFIRMED'")[0]-&gt;id_status."',4843,1),</v>
      </c>
      <c r="AK4844" s="16" t="str">
        <f t="shared" si="302"/>
        <v/>
      </c>
      <c r="AL4844" s="16" t="str">
        <f t="shared" si="303"/>
        <v/>
      </c>
    </row>
    <row r="4845" spans="1:38" x14ac:dyDescent="0.25">
      <c r="A4845" s="16" t="s">
        <v>1048</v>
      </c>
      <c r="B4845" s="16" t="s">
        <v>26</v>
      </c>
      <c r="C4845" s="16" t="s">
        <v>41</v>
      </c>
      <c r="D4845" s="16" t="s">
        <v>28</v>
      </c>
      <c r="E4845" s="16" t="s">
        <v>51</v>
      </c>
      <c r="F4845" s="16" t="s">
        <v>31</v>
      </c>
      <c r="G4845" s="16" t="s">
        <v>355</v>
      </c>
      <c r="H4845" s="16" t="s">
        <v>356</v>
      </c>
      <c r="I4845" s="16" t="s">
        <v>38</v>
      </c>
      <c r="J4845" s="16" t="s">
        <v>218</v>
      </c>
      <c r="M4845" s="16" t="s">
        <v>74</v>
      </c>
      <c r="N4845" s="7">
        <v>45058</v>
      </c>
      <c r="O4845" s="9">
        <v>45063</v>
      </c>
      <c r="P4845" t="s">
        <v>1191</v>
      </c>
      <c r="Q4845">
        <v>1</v>
      </c>
      <c r="R4845">
        <v>147</v>
      </c>
      <c r="S4845">
        <v>5</v>
      </c>
      <c r="T4845" t="s">
        <v>2967</v>
      </c>
      <c r="U4845">
        <v>60</v>
      </c>
      <c r="V4845">
        <v>2</v>
      </c>
      <c r="W4845">
        <v>12</v>
      </c>
      <c r="X4845">
        <v>80</v>
      </c>
      <c r="Y4845">
        <v>66</v>
      </c>
      <c r="Z4845">
        <v>15</v>
      </c>
      <c r="AA4845">
        <v>13</v>
      </c>
      <c r="AD4845">
        <v>6</v>
      </c>
      <c r="AE4845">
        <v>4844</v>
      </c>
      <c r="AF4845" s="16" t="s">
        <v>39</v>
      </c>
      <c r="AG4845" s="16"/>
      <c r="AH4845" s="16"/>
      <c r="AI4845" s="16" t="str">
        <f t="shared" si="300"/>
        <v>(60,5,2,12,80,66,13, null, 6, 'Chambers 2024 Europe',2024, '2023-05-17','2023-05-17','".Carbon::now()."','".Carbon::now()."'),</v>
      </c>
      <c r="AJ4845" s="16" t="str">
        <f t="shared" si="301"/>
        <v>('".DB::select("SELECT id_status FROM `status` WHERE `element_type` = 'task' AND status_type = 'client' AND name ='CONFIRMED'")[0]-&gt;id_status."',4844,1),</v>
      </c>
      <c r="AK4845" s="16" t="str">
        <f t="shared" si="302"/>
        <v/>
      </c>
      <c r="AL4845" s="16" t="str">
        <f t="shared" si="303"/>
        <v/>
      </c>
    </row>
    <row r="4846" spans="1:38" x14ac:dyDescent="0.25">
      <c r="A4846" s="16" t="s">
        <v>1048</v>
      </c>
      <c r="B4846" s="16" t="s">
        <v>26</v>
      </c>
      <c r="C4846" s="16" t="s">
        <v>41</v>
      </c>
      <c r="D4846" s="16" t="s">
        <v>28</v>
      </c>
      <c r="E4846" s="16" t="s">
        <v>51</v>
      </c>
      <c r="F4846" s="16" t="s">
        <v>31</v>
      </c>
      <c r="G4846" s="16" t="s">
        <v>355</v>
      </c>
      <c r="H4846" s="16" t="s">
        <v>271</v>
      </c>
      <c r="I4846" s="16" t="s">
        <v>38</v>
      </c>
      <c r="J4846" s="16" t="s">
        <v>218</v>
      </c>
      <c r="M4846" s="16" t="s">
        <v>74</v>
      </c>
      <c r="N4846" s="7">
        <v>45176</v>
      </c>
      <c r="O4846" s="9">
        <v>45063</v>
      </c>
      <c r="P4846" t="s">
        <v>1191</v>
      </c>
      <c r="Q4846">
        <v>1</v>
      </c>
      <c r="R4846">
        <v>147</v>
      </c>
      <c r="S4846">
        <v>5</v>
      </c>
      <c r="T4846" t="s">
        <v>2967</v>
      </c>
      <c r="U4846">
        <v>60</v>
      </c>
      <c r="V4846">
        <v>2</v>
      </c>
      <c r="W4846">
        <v>12</v>
      </c>
      <c r="X4846">
        <v>80</v>
      </c>
      <c r="Y4846">
        <v>73</v>
      </c>
      <c r="Z4846">
        <v>15</v>
      </c>
      <c r="AA4846">
        <v>13</v>
      </c>
      <c r="AD4846">
        <v>6</v>
      </c>
      <c r="AE4846">
        <v>4845</v>
      </c>
      <c r="AF4846" s="16" t="s">
        <v>39</v>
      </c>
      <c r="AG4846" s="16"/>
      <c r="AH4846" s="16"/>
      <c r="AI4846" s="16" t="str">
        <f t="shared" si="300"/>
        <v>(60,5,2,12,80,73,13, null, 6, 'Chambers 2024 Europe',2024, '2023-05-17','2023-05-17','".Carbon::now()."','".Carbon::now()."'),</v>
      </c>
      <c r="AJ4846" s="16" t="str">
        <f t="shared" si="301"/>
        <v>('".DB::select("SELECT id_status FROM `status` WHERE `element_type` = 'task' AND status_type = 'client' AND name ='CONFIRMED'")[0]-&gt;id_status."',4845,1),</v>
      </c>
      <c r="AK4846" s="16" t="str">
        <f t="shared" si="302"/>
        <v/>
      </c>
      <c r="AL4846" s="16" t="str">
        <f t="shared" si="303"/>
        <v/>
      </c>
    </row>
    <row r="4847" spans="1:38" x14ac:dyDescent="0.25">
      <c r="A4847" s="16" t="s">
        <v>1048</v>
      </c>
      <c r="B4847" s="16" t="s">
        <v>26</v>
      </c>
      <c r="C4847" s="16" t="s">
        <v>41</v>
      </c>
      <c r="D4847" s="16" t="s">
        <v>28</v>
      </c>
      <c r="E4847" s="16" t="s">
        <v>51</v>
      </c>
      <c r="F4847" s="16" t="s">
        <v>31</v>
      </c>
      <c r="G4847" s="16" t="s">
        <v>355</v>
      </c>
      <c r="H4847" s="16" t="s">
        <v>1050</v>
      </c>
      <c r="I4847" s="16" t="s">
        <v>38</v>
      </c>
      <c r="J4847" s="16" t="s">
        <v>218</v>
      </c>
      <c r="M4847" s="16" t="s">
        <v>74</v>
      </c>
      <c r="N4847" s="7">
        <v>45058</v>
      </c>
      <c r="O4847" s="9">
        <v>44979</v>
      </c>
      <c r="P4847" t="s">
        <v>1179</v>
      </c>
      <c r="Q4847">
        <v>1</v>
      </c>
      <c r="R4847">
        <v>147</v>
      </c>
      <c r="S4847">
        <v>5</v>
      </c>
      <c r="T4847" t="s">
        <v>2967</v>
      </c>
      <c r="U4847">
        <v>60</v>
      </c>
      <c r="V4847">
        <v>2</v>
      </c>
      <c r="W4847">
        <v>12</v>
      </c>
      <c r="X4847">
        <v>80</v>
      </c>
      <c r="Y4847">
        <v>83</v>
      </c>
      <c r="Z4847">
        <v>15</v>
      </c>
      <c r="AA4847">
        <v>13</v>
      </c>
      <c r="AD4847">
        <v>6</v>
      </c>
      <c r="AE4847">
        <v>4846</v>
      </c>
      <c r="AF4847" s="16" t="s">
        <v>39</v>
      </c>
      <c r="AG4847" s="16"/>
      <c r="AH4847" s="16"/>
      <c r="AI4847" s="16" t="str">
        <f t="shared" si="300"/>
        <v>(60,5,2,12,80,83,13, null, 6, 'Chambers 2024 Europe',2024, '2023-02-22','2023-02-22','".Carbon::now()."','".Carbon::now()."'),</v>
      </c>
      <c r="AJ4847" s="16" t="str">
        <f t="shared" si="301"/>
        <v>('".DB::select("SELECT id_status FROM `status` WHERE `element_type` = 'task' AND status_type = 'client' AND name ='CONFIRMED'")[0]-&gt;id_status."',4846,1),</v>
      </c>
      <c r="AK4847" s="16" t="str">
        <f t="shared" si="302"/>
        <v/>
      </c>
      <c r="AL4847" s="16" t="str">
        <f t="shared" si="303"/>
        <v/>
      </c>
    </row>
    <row r="4848" spans="1:38" x14ac:dyDescent="0.25">
      <c r="A4848" s="16" t="s">
        <v>1048</v>
      </c>
      <c r="B4848" s="16" t="s">
        <v>26</v>
      </c>
      <c r="C4848" s="16" t="s">
        <v>41</v>
      </c>
      <c r="D4848" s="16" t="s">
        <v>28</v>
      </c>
      <c r="E4848" s="16" t="s">
        <v>51</v>
      </c>
      <c r="F4848" s="16" t="s">
        <v>31</v>
      </c>
      <c r="G4848" s="16" t="s">
        <v>355</v>
      </c>
      <c r="H4848" s="16" t="s">
        <v>64</v>
      </c>
      <c r="I4848" s="16" t="s">
        <v>38</v>
      </c>
      <c r="J4848" s="16" t="s">
        <v>218</v>
      </c>
      <c r="M4848" s="16" t="s">
        <v>74</v>
      </c>
      <c r="N4848" s="7">
        <v>44979</v>
      </c>
      <c r="O4848" s="9">
        <v>44979</v>
      </c>
      <c r="P4848" t="s">
        <v>1179</v>
      </c>
      <c r="Q4848">
        <v>1</v>
      </c>
      <c r="R4848">
        <v>147</v>
      </c>
      <c r="S4848">
        <v>5</v>
      </c>
      <c r="T4848" t="s">
        <v>2967</v>
      </c>
      <c r="U4848">
        <v>60</v>
      </c>
      <c r="V4848">
        <v>2</v>
      </c>
      <c r="W4848">
        <v>12</v>
      </c>
      <c r="X4848">
        <v>80</v>
      </c>
      <c r="Y4848">
        <v>93</v>
      </c>
      <c r="Z4848">
        <v>15</v>
      </c>
      <c r="AA4848">
        <v>13</v>
      </c>
      <c r="AD4848">
        <v>6</v>
      </c>
      <c r="AE4848">
        <v>4847</v>
      </c>
      <c r="AF4848" s="16" t="s">
        <v>39</v>
      </c>
      <c r="AG4848" s="16"/>
      <c r="AH4848" s="16"/>
      <c r="AI4848" s="16" t="str">
        <f t="shared" si="300"/>
        <v>(60,5,2,12,80,93,13, null, 6, 'Chambers 2024 Europe',2024, '2023-02-22','2023-02-22','".Carbon::now()."','".Carbon::now()."'),</v>
      </c>
      <c r="AJ4848" s="16" t="str">
        <f t="shared" si="301"/>
        <v>('".DB::select("SELECT id_status FROM `status` WHERE `element_type` = 'task' AND status_type = 'client' AND name ='CONFIRMED'")[0]-&gt;id_status."',4847,1),</v>
      </c>
      <c r="AK4848" s="16" t="str">
        <f t="shared" si="302"/>
        <v/>
      </c>
      <c r="AL4848" s="16" t="str">
        <f t="shared" si="303"/>
        <v/>
      </c>
    </row>
    <row r="4849" spans="1:38" x14ac:dyDescent="0.25">
      <c r="A4849" s="16" t="s">
        <v>1048</v>
      </c>
      <c r="B4849" s="16" t="s">
        <v>26</v>
      </c>
      <c r="C4849" s="16" t="s">
        <v>41</v>
      </c>
      <c r="D4849" s="16" t="s">
        <v>28</v>
      </c>
      <c r="E4849" s="16" t="s">
        <v>51</v>
      </c>
      <c r="F4849" s="16" t="s">
        <v>31</v>
      </c>
      <c r="G4849" s="16" t="s">
        <v>355</v>
      </c>
      <c r="H4849" s="16" t="s">
        <v>47</v>
      </c>
      <c r="I4849" s="16" t="s">
        <v>38</v>
      </c>
      <c r="J4849" s="16" t="s">
        <v>218</v>
      </c>
      <c r="M4849" s="16" t="s">
        <v>74</v>
      </c>
      <c r="N4849" s="7">
        <v>44979</v>
      </c>
      <c r="O4849" s="9">
        <v>44979</v>
      </c>
      <c r="P4849" t="s">
        <v>1179</v>
      </c>
      <c r="Q4849">
        <v>1</v>
      </c>
      <c r="R4849">
        <v>147</v>
      </c>
      <c r="S4849">
        <v>5</v>
      </c>
      <c r="T4849" t="s">
        <v>2967</v>
      </c>
      <c r="U4849">
        <v>60</v>
      </c>
      <c r="V4849">
        <v>2</v>
      </c>
      <c r="W4849">
        <v>12</v>
      </c>
      <c r="X4849">
        <v>80</v>
      </c>
      <c r="Y4849">
        <v>125</v>
      </c>
      <c r="Z4849">
        <v>15</v>
      </c>
      <c r="AA4849">
        <v>13</v>
      </c>
      <c r="AD4849">
        <v>6</v>
      </c>
      <c r="AE4849">
        <v>4848</v>
      </c>
      <c r="AF4849" s="16" t="s">
        <v>39</v>
      </c>
      <c r="AG4849" s="16"/>
      <c r="AH4849" s="16"/>
      <c r="AI4849" s="16" t="str">
        <f t="shared" si="300"/>
        <v>(60,5,2,12,80,125,13, null, 6, 'Chambers 2024 Europe',2024, '2023-02-22','2023-02-22','".Carbon::now()."','".Carbon::now()."'),</v>
      </c>
      <c r="AJ4849" s="16" t="str">
        <f t="shared" si="301"/>
        <v>('".DB::select("SELECT id_status FROM `status` WHERE `element_type` = 'task' AND status_type = 'client' AND name ='CONFIRMED'")[0]-&gt;id_status."',4848,1),</v>
      </c>
      <c r="AK4849" s="16" t="str">
        <f t="shared" si="302"/>
        <v/>
      </c>
      <c r="AL4849" s="16" t="str">
        <f t="shared" si="303"/>
        <v/>
      </c>
    </row>
    <row r="4850" spans="1:38" x14ac:dyDescent="0.25">
      <c r="A4850" s="16" t="s">
        <v>1048</v>
      </c>
      <c r="B4850" s="16" t="s">
        <v>26</v>
      </c>
      <c r="C4850" s="16" t="s">
        <v>41</v>
      </c>
      <c r="D4850" s="16" t="s">
        <v>28</v>
      </c>
      <c r="E4850" s="16" t="s">
        <v>51</v>
      </c>
      <c r="F4850" s="16" t="s">
        <v>31</v>
      </c>
      <c r="G4850" s="16" t="s">
        <v>355</v>
      </c>
      <c r="H4850" s="16" t="s">
        <v>191</v>
      </c>
      <c r="I4850" s="16" t="s">
        <v>38</v>
      </c>
      <c r="J4850" s="16" t="s">
        <v>218</v>
      </c>
      <c r="M4850" s="16" t="s">
        <v>74</v>
      </c>
      <c r="N4850" s="7">
        <v>45058</v>
      </c>
      <c r="O4850" s="9">
        <v>45063</v>
      </c>
      <c r="P4850" t="s">
        <v>1191</v>
      </c>
      <c r="Q4850">
        <v>1</v>
      </c>
      <c r="R4850">
        <v>147</v>
      </c>
      <c r="S4850">
        <v>5</v>
      </c>
      <c r="T4850" t="s">
        <v>2967</v>
      </c>
      <c r="U4850">
        <v>60</v>
      </c>
      <c r="V4850">
        <v>2</v>
      </c>
      <c r="W4850">
        <v>12</v>
      </c>
      <c r="X4850">
        <v>80</v>
      </c>
      <c r="Y4850">
        <v>131</v>
      </c>
      <c r="Z4850">
        <v>15</v>
      </c>
      <c r="AA4850">
        <v>13</v>
      </c>
      <c r="AD4850">
        <v>6</v>
      </c>
      <c r="AE4850">
        <v>4849</v>
      </c>
      <c r="AF4850" s="16" t="s">
        <v>39</v>
      </c>
      <c r="AG4850" s="16"/>
      <c r="AH4850" s="16"/>
      <c r="AI4850" s="16" t="str">
        <f t="shared" si="300"/>
        <v>(60,5,2,12,80,131,13, null, 6, 'Chambers 2024 Europe',2024, '2023-05-17','2023-05-17','".Carbon::now()."','".Carbon::now()."'),</v>
      </c>
      <c r="AJ4850" s="16" t="str">
        <f t="shared" si="301"/>
        <v>('".DB::select("SELECT id_status FROM `status` WHERE `element_type` = 'task' AND status_type = 'client' AND name ='CONFIRMED'")[0]-&gt;id_status."',4849,1),</v>
      </c>
      <c r="AK4850" s="16" t="str">
        <f t="shared" si="302"/>
        <v/>
      </c>
      <c r="AL4850" s="16" t="str">
        <f t="shared" si="303"/>
        <v/>
      </c>
    </row>
    <row r="4851" spans="1:38" x14ac:dyDescent="0.25">
      <c r="A4851" s="16" t="s">
        <v>1048</v>
      </c>
      <c r="B4851" s="16" t="s">
        <v>26</v>
      </c>
      <c r="C4851" s="16" t="s">
        <v>41</v>
      </c>
      <c r="D4851" s="16" t="s">
        <v>28</v>
      </c>
      <c r="E4851" s="16" t="s">
        <v>51</v>
      </c>
      <c r="F4851" s="16" t="s">
        <v>31</v>
      </c>
      <c r="G4851" s="16" t="s">
        <v>355</v>
      </c>
      <c r="H4851" s="16" t="s">
        <v>358</v>
      </c>
      <c r="I4851" s="16" t="s">
        <v>38</v>
      </c>
      <c r="J4851" s="16" t="s">
        <v>218</v>
      </c>
      <c r="M4851" s="16" t="s">
        <v>74</v>
      </c>
      <c r="N4851" s="7">
        <v>44979</v>
      </c>
      <c r="O4851" s="9">
        <v>44979</v>
      </c>
      <c r="P4851" t="s">
        <v>1179</v>
      </c>
      <c r="Q4851">
        <v>1</v>
      </c>
      <c r="R4851">
        <v>147</v>
      </c>
      <c r="S4851">
        <v>5</v>
      </c>
      <c r="T4851" t="s">
        <v>2967</v>
      </c>
      <c r="U4851">
        <v>60</v>
      </c>
      <c r="V4851">
        <v>2</v>
      </c>
      <c r="W4851">
        <v>12</v>
      </c>
      <c r="X4851">
        <v>80</v>
      </c>
      <c r="Y4851">
        <v>152</v>
      </c>
      <c r="Z4851">
        <v>15</v>
      </c>
      <c r="AA4851">
        <v>13</v>
      </c>
      <c r="AD4851">
        <v>6</v>
      </c>
      <c r="AE4851">
        <v>4850</v>
      </c>
      <c r="AF4851" s="16" t="s">
        <v>39</v>
      </c>
      <c r="AG4851" s="16"/>
      <c r="AH4851" s="16"/>
      <c r="AI4851" s="16" t="str">
        <f t="shared" si="300"/>
        <v>(60,5,2,12,80,152,13, null, 6, 'Chambers 2024 Europe',2024, '2023-02-22','2023-02-22','".Carbon::now()."','".Carbon::now()."'),</v>
      </c>
      <c r="AJ4851" s="16" t="str">
        <f t="shared" si="301"/>
        <v>('".DB::select("SELECT id_status FROM `status` WHERE `element_type` = 'task' AND status_type = 'client' AND name ='CONFIRMED'")[0]-&gt;id_status."',4850,1),</v>
      </c>
      <c r="AK4851" s="16" t="str">
        <f t="shared" si="302"/>
        <v/>
      </c>
      <c r="AL4851" s="16" t="str">
        <f t="shared" si="303"/>
        <v/>
      </c>
    </row>
    <row r="4852" spans="1:38" x14ac:dyDescent="0.25">
      <c r="A4852" s="16" t="s">
        <v>1048</v>
      </c>
      <c r="B4852" s="16" t="s">
        <v>26</v>
      </c>
      <c r="C4852" s="16" t="s">
        <v>41</v>
      </c>
      <c r="D4852" s="16" t="s">
        <v>28</v>
      </c>
      <c r="E4852" s="16" t="s">
        <v>51</v>
      </c>
      <c r="F4852" s="16" t="s">
        <v>31</v>
      </c>
      <c r="G4852" s="16" t="s">
        <v>355</v>
      </c>
      <c r="H4852" s="16" t="s">
        <v>1051</v>
      </c>
      <c r="I4852" s="16" t="s">
        <v>38</v>
      </c>
      <c r="J4852" s="16" t="s">
        <v>218</v>
      </c>
      <c r="M4852" s="16" t="s">
        <v>74</v>
      </c>
      <c r="N4852" s="7">
        <v>44979</v>
      </c>
      <c r="O4852" s="9">
        <v>44979</v>
      </c>
      <c r="P4852" t="s">
        <v>1179</v>
      </c>
      <c r="Q4852">
        <v>1</v>
      </c>
      <c r="R4852">
        <v>147</v>
      </c>
      <c r="S4852">
        <v>5</v>
      </c>
      <c r="T4852" t="s">
        <v>2967</v>
      </c>
      <c r="U4852">
        <v>60</v>
      </c>
      <c r="V4852">
        <v>2</v>
      </c>
      <c r="W4852">
        <v>12</v>
      </c>
      <c r="X4852">
        <v>80</v>
      </c>
      <c r="Y4852">
        <v>155</v>
      </c>
      <c r="Z4852">
        <v>15</v>
      </c>
      <c r="AA4852">
        <v>13</v>
      </c>
      <c r="AD4852">
        <v>6</v>
      </c>
      <c r="AE4852">
        <v>4851</v>
      </c>
      <c r="AF4852" s="16" t="s">
        <v>39</v>
      </c>
      <c r="AG4852" s="16"/>
      <c r="AH4852" s="16"/>
      <c r="AI4852" s="16" t="str">
        <f t="shared" si="300"/>
        <v>(60,5,2,12,80,155,13, null, 6, 'Chambers 2024 Europe',2024, '2023-02-22','2023-02-22','".Carbon::now()."','".Carbon::now()."'),</v>
      </c>
      <c r="AJ4852" s="16" t="str">
        <f t="shared" si="301"/>
        <v>('".DB::select("SELECT id_status FROM `status` WHERE `element_type` = 'task' AND status_type = 'client' AND name ='CONFIRMED'")[0]-&gt;id_status."',4851,1),</v>
      </c>
      <c r="AK4852" s="16" t="str">
        <f t="shared" si="302"/>
        <v/>
      </c>
      <c r="AL4852" s="16" t="str">
        <f t="shared" si="303"/>
        <v/>
      </c>
    </row>
    <row r="4853" spans="1:38" x14ac:dyDescent="0.25">
      <c r="A4853" s="16" t="s">
        <v>1048</v>
      </c>
      <c r="B4853" s="16" t="s">
        <v>26</v>
      </c>
      <c r="C4853" s="16" t="s">
        <v>41</v>
      </c>
      <c r="D4853" s="16" t="s">
        <v>28</v>
      </c>
      <c r="E4853" s="16" t="s">
        <v>51</v>
      </c>
      <c r="F4853" s="16" t="s">
        <v>31</v>
      </c>
      <c r="G4853" s="16" t="s">
        <v>355</v>
      </c>
      <c r="H4853" s="16" t="s">
        <v>87</v>
      </c>
      <c r="I4853" s="16" t="s">
        <v>38</v>
      </c>
      <c r="J4853" s="16" t="s">
        <v>218</v>
      </c>
      <c r="M4853" s="16" t="s">
        <v>74</v>
      </c>
      <c r="N4853" s="7">
        <v>44979</v>
      </c>
      <c r="O4853" s="9">
        <v>44979</v>
      </c>
      <c r="P4853" t="s">
        <v>1179</v>
      </c>
      <c r="Q4853">
        <v>1</v>
      </c>
      <c r="R4853">
        <v>147</v>
      </c>
      <c r="S4853">
        <v>5</v>
      </c>
      <c r="T4853" t="s">
        <v>2967</v>
      </c>
      <c r="U4853">
        <v>60</v>
      </c>
      <c r="V4853">
        <v>2</v>
      </c>
      <c r="W4853">
        <v>12</v>
      </c>
      <c r="X4853">
        <v>80</v>
      </c>
      <c r="Y4853">
        <v>227</v>
      </c>
      <c r="Z4853">
        <v>15</v>
      </c>
      <c r="AA4853">
        <v>13</v>
      </c>
      <c r="AD4853">
        <v>6</v>
      </c>
      <c r="AE4853">
        <v>4852</v>
      </c>
      <c r="AF4853" s="16" t="s">
        <v>39</v>
      </c>
      <c r="AG4853" s="16"/>
      <c r="AH4853" s="16"/>
      <c r="AI4853" s="16" t="str">
        <f t="shared" si="300"/>
        <v>(60,5,2,12,80,227,13, null, 6, 'Chambers 2024 Europe',2024, '2023-02-22','2023-02-22','".Carbon::now()."','".Carbon::now()."'),</v>
      </c>
      <c r="AJ4853" s="16" t="str">
        <f t="shared" si="301"/>
        <v>('".DB::select("SELECT id_status FROM `status` WHERE `element_type` = 'task' AND status_type = 'client' AND name ='CONFIRMED'")[0]-&gt;id_status."',4852,1),</v>
      </c>
      <c r="AK4853" s="16" t="str">
        <f t="shared" si="302"/>
        <v/>
      </c>
      <c r="AL4853" s="16" t="str">
        <f t="shared" si="303"/>
        <v/>
      </c>
    </row>
    <row r="4854" spans="1:38" x14ac:dyDescent="0.25">
      <c r="A4854" s="16" t="s">
        <v>1048</v>
      </c>
      <c r="B4854" s="16" t="s">
        <v>26</v>
      </c>
      <c r="C4854" s="16" t="s">
        <v>41</v>
      </c>
      <c r="D4854" s="16" t="s">
        <v>28</v>
      </c>
      <c r="E4854" s="16" t="s">
        <v>51</v>
      </c>
      <c r="F4854" s="16" t="s">
        <v>31</v>
      </c>
      <c r="G4854" s="16" t="s">
        <v>355</v>
      </c>
      <c r="H4854" s="16" t="s">
        <v>57</v>
      </c>
      <c r="I4854" s="16" t="s">
        <v>38</v>
      </c>
      <c r="J4854" s="16" t="s">
        <v>218</v>
      </c>
      <c r="M4854" s="16" t="s">
        <v>74</v>
      </c>
      <c r="N4854" s="7">
        <v>45176</v>
      </c>
      <c r="O4854" s="9">
        <v>45063</v>
      </c>
      <c r="P4854" t="s">
        <v>1191</v>
      </c>
      <c r="Q4854">
        <v>1</v>
      </c>
      <c r="R4854">
        <v>147</v>
      </c>
      <c r="S4854">
        <v>5</v>
      </c>
      <c r="T4854" t="s">
        <v>2967</v>
      </c>
      <c r="U4854">
        <v>60</v>
      </c>
      <c r="V4854">
        <v>2</v>
      </c>
      <c r="W4854">
        <v>12</v>
      </c>
      <c r="X4854">
        <v>80</v>
      </c>
      <c r="Y4854">
        <v>343</v>
      </c>
      <c r="Z4854">
        <v>15</v>
      </c>
      <c r="AA4854">
        <v>13</v>
      </c>
      <c r="AD4854">
        <v>6</v>
      </c>
      <c r="AE4854">
        <v>4853</v>
      </c>
      <c r="AF4854" s="16" t="s">
        <v>39</v>
      </c>
      <c r="AG4854" s="16"/>
      <c r="AH4854" s="16"/>
      <c r="AI4854" s="16" t="str">
        <f t="shared" si="300"/>
        <v>(60,5,2,12,80,343,13, null, 6, 'Chambers 2024 Europe',2024, '2023-05-17','2023-05-17','".Carbon::now()."','".Carbon::now()."'),</v>
      </c>
      <c r="AJ4854" s="16" t="str">
        <f t="shared" si="301"/>
        <v>('".DB::select("SELECT id_status FROM `status` WHERE `element_type` = 'task' AND status_type = 'client' AND name ='CONFIRMED'")[0]-&gt;id_status."',4853,1),</v>
      </c>
      <c r="AK4854" s="16" t="str">
        <f t="shared" si="302"/>
        <v/>
      </c>
      <c r="AL4854" s="16" t="str">
        <f t="shared" si="303"/>
        <v/>
      </c>
    </row>
    <row r="4855" spans="1:38" x14ac:dyDescent="0.25">
      <c r="A4855" s="16" t="s">
        <v>1048</v>
      </c>
      <c r="B4855" s="16" t="s">
        <v>26</v>
      </c>
      <c r="C4855" s="16" t="s">
        <v>41</v>
      </c>
      <c r="D4855" s="16" t="s">
        <v>28</v>
      </c>
      <c r="E4855" s="16" t="s">
        <v>51</v>
      </c>
      <c r="F4855" s="16" t="s">
        <v>31</v>
      </c>
      <c r="G4855" s="16" t="s">
        <v>355</v>
      </c>
      <c r="H4855" s="16" t="s">
        <v>224</v>
      </c>
      <c r="I4855" s="16" t="s">
        <v>38</v>
      </c>
      <c r="J4855" s="16" t="s">
        <v>218</v>
      </c>
      <c r="M4855" s="16" t="s">
        <v>74</v>
      </c>
      <c r="N4855" s="7">
        <v>45058</v>
      </c>
      <c r="O4855" s="9">
        <v>45063</v>
      </c>
      <c r="P4855" t="s">
        <v>1191</v>
      </c>
      <c r="Q4855">
        <v>1</v>
      </c>
      <c r="R4855">
        <v>147</v>
      </c>
      <c r="S4855">
        <v>5</v>
      </c>
      <c r="T4855" t="s">
        <v>2967</v>
      </c>
      <c r="U4855">
        <v>60</v>
      </c>
      <c r="V4855">
        <v>2</v>
      </c>
      <c r="W4855">
        <v>12</v>
      </c>
      <c r="X4855">
        <v>80</v>
      </c>
      <c r="Y4855">
        <v>346</v>
      </c>
      <c r="Z4855">
        <v>15</v>
      </c>
      <c r="AA4855">
        <v>13</v>
      </c>
      <c r="AD4855">
        <v>6</v>
      </c>
      <c r="AE4855">
        <v>4854</v>
      </c>
      <c r="AF4855" s="16" t="s">
        <v>39</v>
      </c>
      <c r="AG4855" s="16"/>
      <c r="AH4855" s="16"/>
      <c r="AI4855" s="16" t="str">
        <f t="shared" si="300"/>
        <v>(60,5,2,12,80,346,13, null, 6, 'Chambers 2024 Europe',2024, '2023-05-17','2023-05-17','".Carbon::now()."','".Carbon::now()."'),</v>
      </c>
      <c r="AJ4855" s="16" t="str">
        <f t="shared" si="301"/>
        <v>('".DB::select("SELECT id_status FROM `status` WHERE `element_type` = 'task' AND status_type = 'client' AND name ='CONFIRMED'")[0]-&gt;id_status."',4854,1),</v>
      </c>
      <c r="AK4855" s="16" t="str">
        <f t="shared" si="302"/>
        <v/>
      </c>
      <c r="AL4855" s="16" t="str">
        <f t="shared" si="303"/>
        <v/>
      </c>
    </row>
    <row r="4856" spans="1:38" x14ac:dyDescent="0.25">
      <c r="A4856" s="16" t="s">
        <v>1048</v>
      </c>
      <c r="B4856" s="16" t="s">
        <v>26</v>
      </c>
      <c r="C4856" s="16" t="s">
        <v>41</v>
      </c>
      <c r="D4856" s="16" t="s">
        <v>28</v>
      </c>
      <c r="E4856" s="16" t="s">
        <v>51</v>
      </c>
      <c r="F4856" s="16" t="s">
        <v>31</v>
      </c>
      <c r="G4856" s="16" t="s">
        <v>355</v>
      </c>
      <c r="H4856" s="16" t="s">
        <v>225</v>
      </c>
      <c r="I4856" s="16" t="s">
        <v>38</v>
      </c>
      <c r="J4856" s="16" t="s">
        <v>218</v>
      </c>
      <c r="M4856" s="16" t="s">
        <v>74</v>
      </c>
      <c r="N4856" s="7">
        <v>45058</v>
      </c>
      <c r="O4856" s="9">
        <v>45063</v>
      </c>
      <c r="P4856" t="s">
        <v>1191</v>
      </c>
      <c r="Q4856">
        <v>1</v>
      </c>
      <c r="R4856">
        <v>147</v>
      </c>
      <c r="S4856">
        <v>5</v>
      </c>
      <c r="T4856" t="s">
        <v>2967</v>
      </c>
      <c r="U4856">
        <v>60</v>
      </c>
      <c r="V4856">
        <v>2</v>
      </c>
      <c r="W4856">
        <v>12</v>
      </c>
      <c r="X4856">
        <v>80</v>
      </c>
      <c r="Y4856">
        <v>356</v>
      </c>
      <c r="Z4856">
        <v>15</v>
      </c>
      <c r="AA4856">
        <v>13</v>
      </c>
      <c r="AD4856">
        <v>6</v>
      </c>
      <c r="AE4856">
        <v>4855</v>
      </c>
      <c r="AF4856" s="16" t="s">
        <v>39</v>
      </c>
      <c r="AG4856" s="16"/>
      <c r="AH4856" s="16"/>
      <c r="AI4856" s="16" t="str">
        <f t="shared" si="300"/>
        <v>(60,5,2,12,80,356,13, null, 6, 'Chambers 2024 Europe',2024, '2023-05-17','2023-05-17','".Carbon::now()."','".Carbon::now()."'),</v>
      </c>
      <c r="AJ4856" s="16" t="str">
        <f t="shared" si="301"/>
        <v>('".DB::select("SELECT id_status FROM `status` WHERE `element_type` = 'task' AND status_type = 'client' AND name ='CONFIRMED'")[0]-&gt;id_status."',4855,1),</v>
      </c>
      <c r="AK4856" s="16" t="str">
        <f t="shared" si="302"/>
        <v/>
      </c>
      <c r="AL4856" s="16" t="str">
        <f t="shared" si="303"/>
        <v/>
      </c>
    </row>
    <row r="4857" spans="1:38" x14ac:dyDescent="0.25">
      <c r="A4857" s="16" t="s">
        <v>1048</v>
      </c>
      <c r="B4857" s="16" t="s">
        <v>26</v>
      </c>
      <c r="C4857" s="16" t="s">
        <v>41</v>
      </c>
      <c r="D4857" s="16" t="s">
        <v>28</v>
      </c>
      <c r="E4857" s="16" t="s">
        <v>51</v>
      </c>
      <c r="F4857" s="16" t="s">
        <v>31</v>
      </c>
      <c r="G4857" s="16" t="s">
        <v>355</v>
      </c>
      <c r="H4857" s="16" t="s">
        <v>97</v>
      </c>
      <c r="I4857" s="16" t="s">
        <v>38</v>
      </c>
      <c r="J4857" s="16" t="s">
        <v>218</v>
      </c>
      <c r="M4857" s="16" t="s">
        <v>74</v>
      </c>
      <c r="N4857" s="7">
        <v>45058</v>
      </c>
      <c r="O4857" s="9">
        <v>45063</v>
      </c>
      <c r="P4857" t="s">
        <v>1191</v>
      </c>
      <c r="Q4857">
        <v>1</v>
      </c>
      <c r="R4857">
        <v>147</v>
      </c>
      <c r="S4857">
        <v>5</v>
      </c>
      <c r="T4857" t="s">
        <v>2967</v>
      </c>
      <c r="U4857">
        <v>60</v>
      </c>
      <c r="V4857">
        <v>2</v>
      </c>
      <c r="W4857">
        <v>12</v>
      </c>
      <c r="X4857">
        <v>80</v>
      </c>
      <c r="Y4857">
        <v>373</v>
      </c>
      <c r="Z4857">
        <v>15</v>
      </c>
      <c r="AA4857">
        <v>13</v>
      </c>
      <c r="AD4857">
        <v>6</v>
      </c>
      <c r="AE4857">
        <v>4856</v>
      </c>
      <c r="AF4857" s="16" t="s">
        <v>39</v>
      </c>
      <c r="AG4857" s="16"/>
      <c r="AH4857" s="16"/>
      <c r="AI4857" s="16" t="str">
        <f t="shared" si="300"/>
        <v>(60,5,2,12,80,373,13, null, 6, 'Chambers 2024 Europe',2024, '2023-05-17','2023-05-17','".Carbon::now()."','".Carbon::now()."'),</v>
      </c>
      <c r="AJ4857" s="16" t="str">
        <f t="shared" si="301"/>
        <v>('".DB::select("SELECT id_status FROM `status` WHERE `element_type` = 'task' AND status_type = 'client' AND name ='CONFIRMED'")[0]-&gt;id_status."',4856,1),</v>
      </c>
      <c r="AK4857" s="16" t="str">
        <f t="shared" si="302"/>
        <v/>
      </c>
      <c r="AL4857" s="16" t="str">
        <f t="shared" si="303"/>
        <v/>
      </c>
    </row>
    <row r="4858" spans="1:38" x14ac:dyDescent="0.25">
      <c r="A4858" s="16" t="s">
        <v>1048</v>
      </c>
      <c r="B4858" s="16" t="s">
        <v>26</v>
      </c>
      <c r="C4858" s="16" t="s">
        <v>41</v>
      </c>
      <c r="D4858" s="16" t="s">
        <v>28</v>
      </c>
      <c r="E4858" s="16" t="s">
        <v>51</v>
      </c>
      <c r="F4858" s="16" t="s">
        <v>31</v>
      </c>
      <c r="G4858" s="16" t="s">
        <v>355</v>
      </c>
      <c r="H4858" s="16" t="s">
        <v>208</v>
      </c>
      <c r="I4858" s="16" t="s">
        <v>38</v>
      </c>
      <c r="J4858" s="16" t="s">
        <v>218</v>
      </c>
      <c r="M4858" s="16" t="s">
        <v>74</v>
      </c>
      <c r="N4858" s="7">
        <v>45058</v>
      </c>
      <c r="O4858" s="9">
        <v>45063</v>
      </c>
      <c r="P4858" t="s">
        <v>1191</v>
      </c>
      <c r="Q4858">
        <v>1</v>
      </c>
      <c r="R4858">
        <v>147</v>
      </c>
      <c r="S4858">
        <v>5</v>
      </c>
      <c r="T4858" t="s">
        <v>2967</v>
      </c>
      <c r="U4858">
        <v>60</v>
      </c>
      <c r="V4858">
        <v>2</v>
      </c>
      <c r="W4858">
        <v>12</v>
      </c>
      <c r="X4858">
        <v>80</v>
      </c>
      <c r="Y4858">
        <v>366</v>
      </c>
      <c r="Z4858">
        <v>15</v>
      </c>
      <c r="AA4858">
        <v>13</v>
      </c>
      <c r="AD4858">
        <v>6</v>
      </c>
      <c r="AE4858">
        <v>4857</v>
      </c>
      <c r="AF4858" s="16" t="s">
        <v>39</v>
      </c>
      <c r="AG4858" s="16"/>
      <c r="AH4858" s="16"/>
      <c r="AI4858" s="16" t="str">
        <f t="shared" si="300"/>
        <v>(60,5,2,12,80,366,13, null, 6, 'Chambers 2024 Europe',2024, '2023-05-17','2023-05-17','".Carbon::now()."','".Carbon::now()."'),</v>
      </c>
      <c r="AJ4858" s="16" t="str">
        <f t="shared" si="301"/>
        <v>('".DB::select("SELECT id_status FROM `status` WHERE `element_type` = 'task' AND status_type = 'client' AND name ='CONFIRMED'")[0]-&gt;id_status."',4857,1),</v>
      </c>
      <c r="AK4858" s="16" t="str">
        <f t="shared" si="302"/>
        <v/>
      </c>
      <c r="AL4858" s="16" t="str">
        <f t="shared" si="303"/>
        <v/>
      </c>
    </row>
    <row r="4859" spans="1:38" x14ac:dyDescent="0.25">
      <c r="A4859" s="16" t="s">
        <v>1048</v>
      </c>
      <c r="B4859" s="16" t="s">
        <v>26</v>
      </c>
      <c r="C4859" s="16" t="s">
        <v>41</v>
      </c>
      <c r="D4859" s="16" t="s">
        <v>28</v>
      </c>
      <c r="E4859" s="16" t="s">
        <v>158</v>
      </c>
      <c r="F4859" s="16" t="s">
        <v>150</v>
      </c>
      <c r="G4859" s="16" t="s">
        <v>355</v>
      </c>
      <c r="H4859" s="16" t="s">
        <v>217</v>
      </c>
      <c r="I4859" s="16" t="s">
        <v>38</v>
      </c>
      <c r="J4859" s="16" t="s">
        <v>218</v>
      </c>
      <c r="M4859" s="16" t="s">
        <v>74</v>
      </c>
      <c r="N4859" s="7">
        <v>45071</v>
      </c>
      <c r="O4859" s="9">
        <v>45071</v>
      </c>
      <c r="P4859" t="s">
        <v>1208</v>
      </c>
      <c r="Q4859">
        <v>1</v>
      </c>
      <c r="R4859">
        <v>147</v>
      </c>
      <c r="S4859">
        <v>5</v>
      </c>
      <c r="T4859" t="s">
        <v>2967</v>
      </c>
      <c r="U4859">
        <v>60</v>
      </c>
      <c r="V4859">
        <v>2</v>
      </c>
      <c r="W4859">
        <v>13</v>
      </c>
      <c r="X4859">
        <v>80</v>
      </c>
      <c r="Y4859">
        <v>170</v>
      </c>
      <c r="Z4859">
        <v>15</v>
      </c>
      <c r="AA4859">
        <v>13</v>
      </c>
      <c r="AD4859">
        <v>6</v>
      </c>
      <c r="AE4859">
        <v>4858</v>
      </c>
      <c r="AF4859" s="16" t="s">
        <v>39</v>
      </c>
      <c r="AG4859" s="16"/>
      <c r="AH4859" s="16"/>
      <c r="AI4859" s="16" t="str">
        <f t="shared" si="300"/>
        <v>(60,5,2,13,80,170,13, null, 6, 'Chambers 2024 Fintech',2024, '2023-05-25','2023-05-25','".Carbon::now()."','".Carbon::now()."'),</v>
      </c>
      <c r="AJ4859" s="16" t="str">
        <f t="shared" si="301"/>
        <v>('".DB::select("SELECT id_status FROM `status` WHERE `element_type` = 'task' AND status_type = 'client' AND name ='CONFIRMED'")[0]-&gt;id_status."',4858,1),</v>
      </c>
      <c r="AK4859" s="16" t="str">
        <f t="shared" si="302"/>
        <v/>
      </c>
      <c r="AL4859" s="16" t="str">
        <f t="shared" si="303"/>
        <v/>
      </c>
    </row>
    <row r="4860" spans="1:38" x14ac:dyDescent="0.25">
      <c r="A4860" s="16" t="s">
        <v>1048</v>
      </c>
      <c r="B4860" s="16" t="s">
        <v>26</v>
      </c>
      <c r="C4860" s="16" t="s">
        <v>478</v>
      </c>
      <c r="D4860" s="16" t="s">
        <v>28</v>
      </c>
      <c r="E4860" s="16" t="s">
        <v>1052</v>
      </c>
      <c r="F4860" s="16" t="s">
        <v>31</v>
      </c>
      <c r="G4860" s="16" t="s">
        <v>355</v>
      </c>
      <c r="H4860" s="16" t="s">
        <v>481</v>
      </c>
      <c r="I4860" s="16" t="s">
        <v>38</v>
      </c>
      <c r="J4860" s="16" t="s">
        <v>218</v>
      </c>
      <c r="M4860" s="16" t="s">
        <v>74</v>
      </c>
      <c r="N4860" s="7">
        <v>45163</v>
      </c>
      <c r="O4860" s="9">
        <v>45163</v>
      </c>
      <c r="P4860" t="s">
        <v>1196</v>
      </c>
      <c r="Q4860">
        <v>1</v>
      </c>
      <c r="R4860">
        <v>147</v>
      </c>
      <c r="S4860">
        <v>5</v>
      </c>
      <c r="T4860" t="s">
        <v>2967</v>
      </c>
      <c r="U4860">
        <v>60</v>
      </c>
      <c r="V4860">
        <v>4</v>
      </c>
      <c r="W4860">
        <v>22</v>
      </c>
      <c r="X4860">
        <v>80</v>
      </c>
      <c r="Y4860">
        <v>403</v>
      </c>
      <c r="Z4860">
        <v>15</v>
      </c>
      <c r="AA4860">
        <v>13</v>
      </c>
      <c r="AD4860">
        <v>6</v>
      </c>
      <c r="AE4860">
        <v>4859</v>
      </c>
      <c r="AF4860" s="16" t="s">
        <v>39</v>
      </c>
      <c r="AG4860" s="16"/>
      <c r="AH4860" s="16"/>
      <c r="AI4860" s="16" t="str">
        <f t="shared" si="300"/>
        <v>(60,5,4,22,80,403,13, null, 6, 'GCR 2024 EMEA',2024, '2023-08-25','2023-08-25','".Carbon::now()."','".Carbon::now()."'),</v>
      </c>
      <c r="AJ4860" s="16" t="str">
        <f t="shared" si="301"/>
        <v>('".DB::select("SELECT id_status FROM `status` WHERE `element_type` = 'task' AND status_type = 'client' AND name ='CONFIRMED'")[0]-&gt;id_status."',4859,1),</v>
      </c>
      <c r="AK4860" s="16" t="str">
        <f t="shared" si="302"/>
        <v/>
      </c>
      <c r="AL4860" s="16" t="str">
        <f t="shared" si="303"/>
        <v/>
      </c>
    </row>
    <row r="4861" spans="1:38" x14ac:dyDescent="0.25">
      <c r="A4861" s="16" t="s">
        <v>1048</v>
      </c>
      <c r="B4861" s="16" t="s">
        <v>3139</v>
      </c>
      <c r="C4861" s="16" t="s">
        <v>240</v>
      </c>
      <c r="D4861" s="16" t="s">
        <v>28</v>
      </c>
      <c r="E4861" s="16" t="s">
        <v>241</v>
      </c>
      <c r="F4861" s="16" t="s">
        <v>242</v>
      </c>
      <c r="G4861" s="16" t="s">
        <v>355</v>
      </c>
      <c r="H4861" s="16" t="s">
        <v>205</v>
      </c>
      <c r="I4861" s="16" t="s">
        <v>38</v>
      </c>
      <c r="J4861" s="16" t="s">
        <v>218</v>
      </c>
      <c r="M4861" s="16" t="s">
        <v>74</v>
      </c>
      <c r="N4861" s="7">
        <v>44958</v>
      </c>
      <c r="O4861" s="9">
        <v>44958</v>
      </c>
      <c r="P4861" t="s">
        <v>1213</v>
      </c>
      <c r="Q4861">
        <v>1</v>
      </c>
      <c r="R4861">
        <v>147</v>
      </c>
      <c r="S4861">
        <v>5</v>
      </c>
      <c r="T4861" t="s">
        <v>2967</v>
      </c>
      <c r="U4861">
        <v>60</v>
      </c>
      <c r="V4861">
        <v>9</v>
      </c>
      <c r="W4861">
        <v>40</v>
      </c>
      <c r="X4861">
        <v>80</v>
      </c>
      <c r="Y4861">
        <v>422</v>
      </c>
      <c r="Z4861">
        <v>15</v>
      </c>
      <c r="AA4861">
        <v>13</v>
      </c>
      <c r="AD4861">
        <v>6</v>
      </c>
      <c r="AE4861">
        <v>4860</v>
      </c>
      <c r="AF4861" s="16" t="s">
        <v>39</v>
      </c>
      <c r="AG4861" s="16"/>
      <c r="AH4861" s="16"/>
      <c r="AI4861" s="16" t="str">
        <f t="shared" si="300"/>
        <v>(60,5,9,40,80,422,13, null, 6, 'IFLR 2024 Western Europe',2024, '2023-02-01','2023-02-01','".Carbon::now()."','".Carbon::now()."'),</v>
      </c>
      <c r="AJ4861" s="16" t="str">
        <f t="shared" si="301"/>
        <v>('".DB::select("SELECT id_status FROM `status` WHERE `element_type` = 'task' AND status_type = 'client' AND name ='CONFIRMED'")[0]-&gt;id_status."',4860,1),</v>
      </c>
      <c r="AK4861" s="16" t="str">
        <f t="shared" si="302"/>
        <v/>
      </c>
      <c r="AL4861" s="16" t="str">
        <f t="shared" si="303"/>
        <v/>
      </c>
    </row>
    <row r="4862" spans="1:38" x14ac:dyDescent="0.25">
      <c r="A4862" s="16" t="s">
        <v>1048</v>
      </c>
      <c r="B4862" s="16" t="s">
        <v>3139</v>
      </c>
      <c r="C4862" s="16" t="s">
        <v>240</v>
      </c>
      <c r="D4862" s="16" t="s">
        <v>28</v>
      </c>
      <c r="E4862" s="16" t="s">
        <v>241</v>
      </c>
      <c r="F4862" s="16" t="s">
        <v>242</v>
      </c>
      <c r="G4862" s="16" t="s">
        <v>355</v>
      </c>
      <c r="H4862" s="16" t="s">
        <v>772</v>
      </c>
      <c r="I4862" s="16" t="s">
        <v>38</v>
      </c>
      <c r="J4862" s="16" t="s">
        <v>218</v>
      </c>
      <c r="M4862" s="16" t="s">
        <v>74</v>
      </c>
      <c r="N4862" s="7">
        <v>44958</v>
      </c>
      <c r="O4862" s="9">
        <v>44958</v>
      </c>
      <c r="P4862" t="s">
        <v>1213</v>
      </c>
      <c r="Q4862">
        <v>1</v>
      </c>
      <c r="R4862">
        <v>147</v>
      </c>
      <c r="S4862">
        <v>5</v>
      </c>
      <c r="T4862" t="s">
        <v>2967</v>
      </c>
      <c r="U4862">
        <v>60</v>
      </c>
      <c r="V4862">
        <v>9</v>
      </c>
      <c r="W4862">
        <v>40</v>
      </c>
      <c r="X4862">
        <v>80</v>
      </c>
      <c r="Y4862">
        <v>426</v>
      </c>
      <c r="Z4862">
        <v>15</v>
      </c>
      <c r="AA4862">
        <v>13</v>
      </c>
      <c r="AD4862">
        <v>6</v>
      </c>
      <c r="AE4862">
        <v>4861</v>
      </c>
      <c r="AF4862" s="16" t="s">
        <v>39</v>
      </c>
      <c r="AG4862" s="16"/>
      <c r="AH4862" s="16"/>
      <c r="AI4862" s="16" t="str">
        <f t="shared" si="300"/>
        <v>(60,5,9,40,80,426,13, null, 6, 'IFLR 2024 Western Europe',2024, '2023-02-01','2023-02-01','".Carbon::now()."','".Carbon::now()."'),</v>
      </c>
      <c r="AJ4862" s="16" t="str">
        <f t="shared" si="301"/>
        <v>('".DB::select("SELECT id_status FROM `status` WHERE `element_type` = 'task' AND status_type = 'client' AND name ='CONFIRMED'")[0]-&gt;id_status."',4861,1),</v>
      </c>
      <c r="AK4862" s="16" t="str">
        <f t="shared" si="302"/>
        <v/>
      </c>
      <c r="AL4862" s="16" t="str">
        <f t="shared" si="303"/>
        <v/>
      </c>
    </row>
    <row r="4863" spans="1:38" x14ac:dyDescent="0.25">
      <c r="A4863" s="16" t="s">
        <v>1048</v>
      </c>
      <c r="B4863" s="16" t="s">
        <v>3139</v>
      </c>
      <c r="C4863" s="16" t="s">
        <v>240</v>
      </c>
      <c r="D4863" s="16" t="s">
        <v>28</v>
      </c>
      <c r="E4863" s="16" t="s">
        <v>241</v>
      </c>
      <c r="F4863" s="16" t="s">
        <v>242</v>
      </c>
      <c r="G4863" s="16" t="s">
        <v>355</v>
      </c>
      <c r="H4863" s="16" t="s">
        <v>773</v>
      </c>
      <c r="I4863" s="16" t="s">
        <v>38</v>
      </c>
      <c r="J4863" s="16" t="s">
        <v>218</v>
      </c>
      <c r="M4863" s="16" t="s">
        <v>74</v>
      </c>
      <c r="N4863" s="7">
        <v>44958</v>
      </c>
      <c r="O4863" s="9">
        <v>44958</v>
      </c>
      <c r="P4863" t="s">
        <v>1213</v>
      </c>
      <c r="Q4863">
        <v>1</v>
      </c>
      <c r="R4863">
        <v>147</v>
      </c>
      <c r="S4863">
        <v>5</v>
      </c>
      <c r="T4863" t="s">
        <v>2967</v>
      </c>
      <c r="U4863">
        <v>60</v>
      </c>
      <c r="V4863">
        <v>9</v>
      </c>
      <c r="W4863">
        <v>40</v>
      </c>
      <c r="X4863">
        <v>80</v>
      </c>
      <c r="Y4863">
        <v>428</v>
      </c>
      <c r="Z4863">
        <v>15</v>
      </c>
      <c r="AA4863">
        <v>13</v>
      </c>
      <c r="AD4863">
        <v>6</v>
      </c>
      <c r="AE4863">
        <v>4862</v>
      </c>
      <c r="AF4863" s="16" t="s">
        <v>39</v>
      </c>
      <c r="AG4863" s="16"/>
      <c r="AH4863" s="16"/>
      <c r="AI4863" s="16" t="str">
        <f t="shared" si="300"/>
        <v>(60,5,9,40,80,428,13, null, 6, 'IFLR 2024 Western Europe',2024, '2023-02-01','2023-02-01','".Carbon::now()."','".Carbon::now()."'),</v>
      </c>
      <c r="AJ4863" s="16" t="str">
        <f t="shared" si="301"/>
        <v>('".DB::select("SELECT id_status FROM `status` WHERE `element_type` = 'task' AND status_type = 'client' AND name ='CONFIRMED'")[0]-&gt;id_status."',4862,1),</v>
      </c>
      <c r="AK4863" s="16" t="str">
        <f t="shared" si="302"/>
        <v/>
      </c>
      <c r="AL4863" s="16" t="str">
        <f t="shared" si="303"/>
        <v/>
      </c>
    </row>
    <row r="4864" spans="1:38" x14ac:dyDescent="0.25">
      <c r="A4864" s="16" t="s">
        <v>1048</v>
      </c>
      <c r="B4864" s="16" t="s">
        <v>3139</v>
      </c>
      <c r="C4864" s="16" t="s">
        <v>240</v>
      </c>
      <c r="D4864" s="16" t="s">
        <v>28</v>
      </c>
      <c r="E4864" s="16" t="s">
        <v>241</v>
      </c>
      <c r="F4864" s="16" t="s">
        <v>242</v>
      </c>
      <c r="G4864" s="16" t="s">
        <v>355</v>
      </c>
      <c r="H4864" s="16" t="s">
        <v>243</v>
      </c>
      <c r="I4864" s="16" t="s">
        <v>38</v>
      </c>
      <c r="J4864" s="16" t="s">
        <v>218</v>
      </c>
      <c r="M4864" s="16" t="s">
        <v>74</v>
      </c>
      <c r="N4864" s="7">
        <v>44958</v>
      </c>
      <c r="O4864" s="9">
        <v>44958</v>
      </c>
      <c r="P4864" t="s">
        <v>1213</v>
      </c>
      <c r="Q4864">
        <v>1</v>
      </c>
      <c r="R4864">
        <v>147</v>
      </c>
      <c r="S4864">
        <v>5</v>
      </c>
      <c r="T4864" t="s">
        <v>2967</v>
      </c>
      <c r="U4864">
        <v>60</v>
      </c>
      <c r="V4864">
        <v>9</v>
      </c>
      <c r="W4864">
        <v>40</v>
      </c>
      <c r="X4864">
        <v>80</v>
      </c>
      <c r="Y4864">
        <v>440</v>
      </c>
      <c r="Z4864">
        <v>15</v>
      </c>
      <c r="AA4864">
        <v>13</v>
      </c>
      <c r="AD4864">
        <v>6</v>
      </c>
      <c r="AE4864">
        <v>4863</v>
      </c>
      <c r="AF4864" s="16" t="s">
        <v>39</v>
      </c>
      <c r="AG4864" s="16"/>
      <c r="AH4864" s="16"/>
      <c r="AI4864" s="16" t="str">
        <f t="shared" si="300"/>
        <v>(60,5,9,40,80,440,13, null, 6, 'IFLR 2024 Western Europe',2024, '2023-02-01','2023-02-01','".Carbon::now()."','".Carbon::now()."'),</v>
      </c>
      <c r="AJ4864" s="16" t="str">
        <f t="shared" si="301"/>
        <v>('".DB::select("SELECT id_status FROM `status` WHERE `element_type` = 'task' AND status_type = 'client' AND name ='CONFIRMED'")[0]-&gt;id_status."',4863,1),</v>
      </c>
      <c r="AK4864" s="16" t="str">
        <f t="shared" si="302"/>
        <v/>
      </c>
      <c r="AL4864" s="16" t="str">
        <f t="shared" si="303"/>
        <v/>
      </c>
    </row>
    <row r="4865" spans="1:38" x14ac:dyDescent="0.25">
      <c r="A4865" s="16" t="s">
        <v>1048</v>
      </c>
      <c r="B4865" s="16" t="s">
        <v>3139</v>
      </c>
      <c r="C4865" s="16" t="s">
        <v>240</v>
      </c>
      <c r="D4865" s="16" t="s">
        <v>28</v>
      </c>
      <c r="E4865" s="16" t="s">
        <v>241</v>
      </c>
      <c r="F4865" s="16" t="s">
        <v>242</v>
      </c>
      <c r="G4865" s="16" t="s">
        <v>355</v>
      </c>
      <c r="H4865" s="16" t="s">
        <v>774</v>
      </c>
      <c r="I4865" s="16" t="s">
        <v>38</v>
      </c>
      <c r="J4865" s="16" t="s">
        <v>218</v>
      </c>
      <c r="M4865" s="16" t="s">
        <v>74</v>
      </c>
      <c r="N4865" s="7">
        <v>44958</v>
      </c>
      <c r="O4865" s="9">
        <v>44958</v>
      </c>
      <c r="P4865" t="s">
        <v>1213</v>
      </c>
      <c r="Q4865">
        <v>1</v>
      </c>
      <c r="R4865">
        <v>147</v>
      </c>
      <c r="S4865">
        <v>5</v>
      </c>
      <c r="T4865" t="s">
        <v>2967</v>
      </c>
      <c r="U4865">
        <v>60</v>
      </c>
      <c r="V4865">
        <v>9</v>
      </c>
      <c r="W4865">
        <v>40</v>
      </c>
      <c r="X4865">
        <v>80</v>
      </c>
      <c r="Y4865">
        <v>447</v>
      </c>
      <c r="Z4865">
        <v>15</v>
      </c>
      <c r="AA4865">
        <v>13</v>
      </c>
      <c r="AD4865">
        <v>6</v>
      </c>
      <c r="AE4865">
        <v>4864</v>
      </c>
      <c r="AF4865" s="16" t="s">
        <v>39</v>
      </c>
      <c r="AG4865" s="16"/>
      <c r="AH4865" s="16"/>
      <c r="AI4865" s="16" t="str">
        <f t="shared" si="300"/>
        <v>(60,5,9,40,80,447,13, null, 6, 'IFLR 2024 Western Europe',2024, '2023-02-01','2023-02-01','".Carbon::now()."','".Carbon::now()."'),</v>
      </c>
      <c r="AJ4865" s="16" t="str">
        <f t="shared" si="301"/>
        <v>('".DB::select("SELECT id_status FROM `status` WHERE `element_type` = 'task' AND status_type = 'client' AND name ='CONFIRMED'")[0]-&gt;id_status."',4864,1),</v>
      </c>
      <c r="AK4865" s="16" t="str">
        <f t="shared" si="302"/>
        <v/>
      </c>
      <c r="AL4865" s="16" t="str">
        <f t="shared" si="303"/>
        <v/>
      </c>
    </row>
    <row r="4866" spans="1:38" x14ac:dyDescent="0.25">
      <c r="A4866" s="16" t="s">
        <v>1048</v>
      </c>
      <c r="B4866" s="16" t="s">
        <v>3139</v>
      </c>
      <c r="C4866" s="16" t="s">
        <v>240</v>
      </c>
      <c r="D4866" s="16" t="s">
        <v>28</v>
      </c>
      <c r="E4866" s="16" t="s">
        <v>241</v>
      </c>
      <c r="F4866" s="16" t="s">
        <v>242</v>
      </c>
      <c r="G4866" s="16" t="s">
        <v>355</v>
      </c>
      <c r="H4866" s="16" t="s">
        <v>567</v>
      </c>
      <c r="I4866" s="16" t="s">
        <v>38</v>
      </c>
      <c r="J4866" s="16" t="s">
        <v>218</v>
      </c>
      <c r="M4866" s="16"/>
      <c r="N4866" s="7">
        <v>44958</v>
      </c>
      <c r="O4866" s="9">
        <v>44958</v>
      </c>
      <c r="P4866" t="s">
        <v>1213</v>
      </c>
      <c r="Q4866">
        <v>1</v>
      </c>
      <c r="R4866">
        <v>147</v>
      </c>
      <c r="S4866">
        <v>5</v>
      </c>
      <c r="T4866" t="s">
        <v>2967</v>
      </c>
      <c r="U4866">
        <v>60</v>
      </c>
      <c r="V4866">
        <v>9</v>
      </c>
      <c r="W4866">
        <v>40</v>
      </c>
      <c r="X4866">
        <v>80</v>
      </c>
      <c r="Y4866">
        <v>457</v>
      </c>
      <c r="Z4866">
        <v>15</v>
      </c>
      <c r="AA4866">
        <v>13</v>
      </c>
      <c r="AE4866">
        <v>4865</v>
      </c>
      <c r="AF4866" s="16" t="s">
        <v>24</v>
      </c>
      <c r="AG4866" s="16"/>
      <c r="AH4866" s="16"/>
      <c r="AI4866" s="16" t="str">
        <f t="shared" ref="AI4866:AI4929" si="304">CONCATENATE("(",U4866,",",S4866,",",V4866,",",W4866,",",X4866,",",Y4866,",",IF(AA4866&lt;&gt;"", AA4866, "null"),", ",IF(AC4866&lt;&gt;"", AC4866, "null"),", ",IF(AD4866&lt;&gt;"", AD4866, "null"),", '",SUBSTITUTE(E4866, "'", "´"),"',",D4866,", '",P4866,"','",P4866,"','"".Carbon::now().""','"".Carbon::now().""'),")</f>
        <v>(60,5,9,40,80,457,13, null, null, 'IFLR 2024 Western Europe',2024, '2023-02-01','2023-02-01','".Carbon::now()."','".Carbon::now()."'),</v>
      </c>
      <c r="AJ4866" s="16" t="str">
        <f t="shared" ref="AJ4866:AJ4929" si="305">CONCATENATE("('"".DB::select(""SELECT id_status FROM `status` WHERE `element_type` = 'task' AND status_type = 'client' AND name ='", AF4866, "'"")[0]-&gt;id_status.""',", AE4866, ",1),")</f>
        <v>('".DB::select("SELECT id_status FROM `status` WHERE `element_type` = 'task' AND status_type = 'client' AND name ='CANCELLED'")[0]-&gt;id_status."',4865,1),</v>
      </c>
      <c r="AK4866" s="16" t="str">
        <f t="shared" ref="AK4866:AK4929" si="306">IF(AND(AF4866&lt;&gt;AG4866, AG4866&lt;&gt;""),CONCATENATE("('"".DB::select(""SELECT id_status FROM `status` WHERE `element_type` = 'task' AND status_type = 'client' AND name ='", AG4866, "'"")[0]-&gt;id_status.""',", AE4866, ",1),"),"")</f>
        <v/>
      </c>
      <c r="AL4866" s="16" t="str">
        <f t="shared" ref="AL4866:AL4929" si="307">IF(AND(AF4866&lt;&gt;AG4866,AF4866&lt;&gt;AH4866,AG4866&lt;&gt;AH4866,AH4866&lt;&gt;""), CONCATENATE("('"".DB::select(""SELECT id_status FROM `status` WHERE `element_type` = 'task' AND status_type = 'client' AND name ='", AF4866, "'"")[0]-&gt;id_status.""',", AE4866, ",1),"), "")</f>
        <v/>
      </c>
    </row>
    <row r="4867" spans="1:38" x14ac:dyDescent="0.25">
      <c r="A4867" s="16" t="s">
        <v>1048</v>
      </c>
      <c r="B4867" s="16" t="s">
        <v>3139</v>
      </c>
      <c r="C4867" s="16" t="s">
        <v>27</v>
      </c>
      <c r="D4867" s="16" t="s">
        <v>28</v>
      </c>
      <c r="E4867" s="16" t="s">
        <v>29</v>
      </c>
      <c r="F4867" s="16" t="s">
        <v>30</v>
      </c>
      <c r="G4867" s="16" t="s">
        <v>355</v>
      </c>
      <c r="H4867" s="16" t="s">
        <v>359</v>
      </c>
      <c r="I4867" s="16" t="s">
        <v>38</v>
      </c>
      <c r="J4867" s="16" t="s">
        <v>218</v>
      </c>
      <c r="M4867" s="16" t="s">
        <v>74</v>
      </c>
      <c r="N4867" s="7">
        <v>45163</v>
      </c>
      <c r="O4867" s="9">
        <v>45163</v>
      </c>
      <c r="P4867" t="s">
        <v>1196</v>
      </c>
      <c r="Q4867">
        <v>1</v>
      </c>
      <c r="R4867">
        <v>147</v>
      </c>
      <c r="S4867">
        <v>5</v>
      </c>
      <c r="T4867" t="s">
        <v>2967</v>
      </c>
      <c r="U4867">
        <v>60</v>
      </c>
      <c r="V4867">
        <v>14</v>
      </c>
      <c r="W4867">
        <v>56</v>
      </c>
      <c r="X4867">
        <v>80</v>
      </c>
      <c r="Y4867">
        <v>509</v>
      </c>
      <c r="Z4867">
        <v>15</v>
      </c>
      <c r="AA4867">
        <v>13</v>
      </c>
      <c r="AD4867">
        <v>6</v>
      </c>
      <c r="AE4867">
        <v>4866</v>
      </c>
      <c r="AF4867" s="16" t="s">
        <v>39</v>
      </c>
      <c r="AG4867" s="16"/>
      <c r="AH4867" s="16"/>
      <c r="AI4867" s="16" t="str">
        <f t="shared" si="304"/>
        <v>(60,5,14,56,80,509,13, null, 6, 'L500 2024 EMEA',2024, '2023-08-25','2023-08-25','".Carbon::now()."','".Carbon::now()."'),</v>
      </c>
      <c r="AJ4867" s="16" t="str">
        <f t="shared" si="305"/>
        <v>('".DB::select("SELECT id_status FROM `status` WHERE `element_type` = 'task' AND status_type = 'client' AND name ='CONFIRMED'")[0]-&gt;id_status."',4866,1),</v>
      </c>
      <c r="AK4867" s="16" t="str">
        <f t="shared" si="306"/>
        <v/>
      </c>
      <c r="AL4867" s="16" t="str">
        <f t="shared" si="307"/>
        <v/>
      </c>
    </row>
    <row r="4868" spans="1:38" x14ac:dyDescent="0.25">
      <c r="A4868" s="16" t="s">
        <v>1048</v>
      </c>
      <c r="B4868" s="16" t="s">
        <v>3139</v>
      </c>
      <c r="C4868" s="16" t="s">
        <v>27</v>
      </c>
      <c r="D4868" s="16" t="s">
        <v>28</v>
      </c>
      <c r="E4868" s="16" t="s">
        <v>29</v>
      </c>
      <c r="F4868" s="16" t="s">
        <v>30</v>
      </c>
      <c r="G4868" s="16" t="s">
        <v>355</v>
      </c>
      <c r="H4868" s="16" t="s">
        <v>707</v>
      </c>
      <c r="I4868" s="16" t="s">
        <v>38</v>
      </c>
      <c r="J4868" s="16" t="s">
        <v>218</v>
      </c>
      <c r="M4868" s="16" t="s">
        <v>74</v>
      </c>
      <c r="N4868" s="7">
        <v>45163</v>
      </c>
      <c r="O4868" s="9">
        <v>45163</v>
      </c>
      <c r="P4868" t="s">
        <v>1196</v>
      </c>
      <c r="Q4868">
        <v>1</v>
      </c>
      <c r="R4868">
        <v>147</v>
      </c>
      <c r="S4868">
        <v>5</v>
      </c>
      <c r="T4868" t="s">
        <v>2967</v>
      </c>
      <c r="U4868">
        <v>60</v>
      </c>
      <c r="V4868">
        <v>14</v>
      </c>
      <c r="W4868">
        <v>56</v>
      </c>
      <c r="X4868">
        <v>80</v>
      </c>
      <c r="Y4868">
        <v>528</v>
      </c>
      <c r="Z4868">
        <v>15</v>
      </c>
      <c r="AA4868">
        <v>13</v>
      </c>
      <c r="AD4868">
        <v>6</v>
      </c>
      <c r="AE4868">
        <v>4867</v>
      </c>
      <c r="AF4868" s="16" t="s">
        <v>39</v>
      </c>
      <c r="AG4868" s="16"/>
      <c r="AH4868" s="16"/>
      <c r="AI4868" s="16" t="str">
        <f t="shared" si="304"/>
        <v>(60,5,14,56,80,528,13, null, 6, 'L500 2024 EMEA',2024, '2023-08-25','2023-08-25','".Carbon::now()."','".Carbon::now()."'),</v>
      </c>
      <c r="AJ4868" s="16" t="str">
        <f t="shared" si="305"/>
        <v>('".DB::select("SELECT id_status FROM `status` WHERE `element_type` = 'task' AND status_type = 'client' AND name ='CONFIRMED'")[0]-&gt;id_status."',4867,1),</v>
      </c>
      <c r="AK4868" s="16" t="str">
        <f t="shared" si="306"/>
        <v/>
      </c>
      <c r="AL4868" s="16" t="str">
        <f t="shared" si="307"/>
        <v/>
      </c>
    </row>
    <row r="4869" spans="1:38" x14ac:dyDescent="0.25">
      <c r="A4869" s="16" t="s">
        <v>1048</v>
      </c>
      <c r="B4869" s="16" t="s">
        <v>3139</v>
      </c>
      <c r="C4869" s="16" t="s">
        <v>27</v>
      </c>
      <c r="D4869" s="16" t="s">
        <v>28</v>
      </c>
      <c r="E4869" s="16" t="s">
        <v>29</v>
      </c>
      <c r="F4869" s="16" t="s">
        <v>30</v>
      </c>
      <c r="G4869" s="16" t="s">
        <v>355</v>
      </c>
      <c r="H4869" s="16" t="s">
        <v>33</v>
      </c>
      <c r="I4869" s="16" t="s">
        <v>38</v>
      </c>
      <c r="J4869" s="16" t="s">
        <v>218</v>
      </c>
      <c r="M4869" s="16" t="s">
        <v>74</v>
      </c>
      <c r="N4869" s="7">
        <v>45163</v>
      </c>
      <c r="O4869" s="9">
        <v>45163</v>
      </c>
      <c r="P4869" t="s">
        <v>1196</v>
      </c>
      <c r="Q4869">
        <v>1</v>
      </c>
      <c r="R4869">
        <v>147</v>
      </c>
      <c r="S4869">
        <v>5</v>
      </c>
      <c r="T4869" t="s">
        <v>2967</v>
      </c>
      <c r="U4869">
        <v>60</v>
      </c>
      <c r="V4869">
        <v>14</v>
      </c>
      <c r="W4869">
        <v>56</v>
      </c>
      <c r="X4869">
        <v>80</v>
      </c>
      <c r="Y4869">
        <v>556</v>
      </c>
      <c r="Z4869">
        <v>15</v>
      </c>
      <c r="AA4869">
        <v>13</v>
      </c>
      <c r="AD4869">
        <v>6</v>
      </c>
      <c r="AE4869">
        <v>4868</v>
      </c>
      <c r="AF4869" s="16" t="s">
        <v>39</v>
      </c>
      <c r="AG4869" s="16"/>
      <c r="AH4869" s="16"/>
      <c r="AI4869" s="16" t="str">
        <f t="shared" si="304"/>
        <v>(60,5,14,56,80,556,13, null, 6, 'L500 2024 EMEA',2024, '2023-08-25','2023-08-25','".Carbon::now()."','".Carbon::now()."'),</v>
      </c>
      <c r="AJ4869" s="16" t="str">
        <f t="shared" si="305"/>
        <v>('".DB::select("SELECT id_status FROM `status` WHERE `element_type` = 'task' AND status_type = 'client' AND name ='CONFIRMED'")[0]-&gt;id_status."',4868,1),</v>
      </c>
      <c r="AK4869" s="16" t="str">
        <f t="shared" si="306"/>
        <v/>
      </c>
      <c r="AL4869" s="16" t="str">
        <f t="shared" si="307"/>
        <v/>
      </c>
    </row>
    <row r="4870" spans="1:38" x14ac:dyDescent="0.25">
      <c r="A4870" s="16" t="s">
        <v>1048</v>
      </c>
      <c r="B4870" s="16" t="s">
        <v>3139</v>
      </c>
      <c r="C4870" s="16" t="s">
        <v>27</v>
      </c>
      <c r="D4870" s="16" t="s">
        <v>28</v>
      </c>
      <c r="E4870" s="16" t="s">
        <v>29</v>
      </c>
      <c r="F4870" s="16" t="s">
        <v>30</v>
      </c>
      <c r="G4870" s="16" t="s">
        <v>355</v>
      </c>
      <c r="H4870" s="16" t="s">
        <v>271</v>
      </c>
      <c r="I4870" s="16" t="s">
        <v>38</v>
      </c>
      <c r="J4870" s="16" t="s">
        <v>218</v>
      </c>
      <c r="M4870" s="16" t="s">
        <v>74</v>
      </c>
      <c r="N4870" s="7">
        <v>45163</v>
      </c>
      <c r="O4870" s="9">
        <v>45163</v>
      </c>
      <c r="P4870" t="s">
        <v>1196</v>
      </c>
      <c r="Q4870">
        <v>1</v>
      </c>
      <c r="R4870">
        <v>147</v>
      </c>
      <c r="S4870">
        <v>5</v>
      </c>
      <c r="T4870" t="s">
        <v>2967</v>
      </c>
      <c r="U4870">
        <v>60</v>
      </c>
      <c r="V4870">
        <v>14</v>
      </c>
      <c r="W4870">
        <v>56</v>
      </c>
      <c r="X4870">
        <v>80</v>
      </c>
      <c r="Y4870">
        <v>566</v>
      </c>
      <c r="Z4870">
        <v>15</v>
      </c>
      <c r="AA4870">
        <v>13</v>
      </c>
      <c r="AD4870">
        <v>6</v>
      </c>
      <c r="AE4870">
        <v>4869</v>
      </c>
      <c r="AF4870" s="16" t="s">
        <v>39</v>
      </c>
      <c r="AG4870" s="16"/>
      <c r="AH4870" s="16"/>
      <c r="AI4870" s="16" t="str">
        <f t="shared" si="304"/>
        <v>(60,5,14,56,80,566,13, null, 6, 'L500 2024 EMEA',2024, '2023-08-25','2023-08-25','".Carbon::now()."','".Carbon::now()."'),</v>
      </c>
      <c r="AJ4870" s="16" t="str">
        <f t="shared" si="305"/>
        <v>('".DB::select("SELECT id_status FROM `status` WHERE `element_type` = 'task' AND status_type = 'client' AND name ='CONFIRMED'")[0]-&gt;id_status."',4869,1),</v>
      </c>
      <c r="AK4870" s="16" t="str">
        <f t="shared" si="306"/>
        <v/>
      </c>
      <c r="AL4870" s="16" t="str">
        <f t="shared" si="307"/>
        <v/>
      </c>
    </row>
    <row r="4871" spans="1:38" x14ac:dyDescent="0.25">
      <c r="A4871" s="16" t="s">
        <v>1048</v>
      </c>
      <c r="B4871" s="16" t="s">
        <v>3139</v>
      </c>
      <c r="C4871" s="16" t="s">
        <v>27</v>
      </c>
      <c r="D4871" s="16" t="s">
        <v>28</v>
      </c>
      <c r="E4871" s="16" t="s">
        <v>29</v>
      </c>
      <c r="F4871" s="16" t="s">
        <v>30</v>
      </c>
      <c r="G4871" s="16" t="s">
        <v>355</v>
      </c>
      <c r="H4871" s="16" t="s">
        <v>47</v>
      </c>
      <c r="I4871" s="16" t="s">
        <v>38</v>
      </c>
      <c r="J4871" s="16" t="s">
        <v>218</v>
      </c>
      <c r="M4871" s="16" t="s">
        <v>74</v>
      </c>
      <c r="N4871" s="7">
        <v>45163</v>
      </c>
      <c r="O4871" s="9">
        <v>45163</v>
      </c>
      <c r="P4871" t="s">
        <v>1196</v>
      </c>
      <c r="Q4871">
        <v>1</v>
      </c>
      <c r="R4871">
        <v>147</v>
      </c>
      <c r="S4871">
        <v>5</v>
      </c>
      <c r="T4871" t="s">
        <v>2967</v>
      </c>
      <c r="U4871">
        <v>60</v>
      </c>
      <c r="V4871">
        <v>14</v>
      </c>
      <c r="W4871">
        <v>56</v>
      </c>
      <c r="X4871">
        <v>80</v>
      </c>
      <c r="Y4871">
        <v>601</v>
      </c>
      <c r="Z4871">
        <v>15</v>
      </c>
      <c r="AA4871">
        <v>13</v>
      </c>
      <c r="AD4871">
        <v>6</v>
      </c>
      <c r="AE4871">
        <v>4870</v>
      </c>
      <c r="AF4871" s="16" t="s">
        <v>39</v>
      </c>
      <c r="AG4871" s="16"/>
      <c r="AH4871" s="16"/>
      <c r="AI4871" s="16" t="str">
        <f t="shared" si="304"/>
        <v>(60,5,14,56,80,601,13, null, 6, 'L500 2024 EMEA',2024, '2023-08-25','2023-08-25','".Carbon::now()."','".Carbon::now()."'),</v>
      </c>
      <c r="AJ4871" s="16" t="str">
        <f t="shared" si="305"/>
        <v>('".DB::select("SELECT id_status FROM `status` WHERE `element_type` = 'task' AND status_type = 'client' AND name ='CONFIRMED'")[0]-&gt;id_status."',4870,1),</v>
      </c>
      <c r="AK4871" s="16" t="str">
        <f t="shared" si="306"/>
        <v/>
      </c>
      <c r="AL4871" s="16" t="str">
        <f t="shared" si="307"/>
        <v/>
      </c>
    </row>
    <row r="4872" spans="1:38" x14ac:dyDescent="0.25">
      <c r="A4872" s="16" t="s">
        <v>1048</v>
      </c>
      <c r="B4872" s="16" t="s">
        <v>3139</v>
      </c>
      <c r="C4872" s="16" t="s">
        <v>27</v>
      </c>
      <c r="D4872" s="16" t="s">
        <v>28</v>
      </c>
      <c r="E4872" s="16" t="s">
        <v>29</v>
      </c>
      <c r="F4872" s="16" t="s">
        <v>30</v>
      </c>
      <c r="G4872" s="16" t="s">
        <v>355</v>
      </c>
      <c r="H4872" s="16" t="s">
        <v>360</v>
      </c>
      <c r="I4872" s="16" t="s">
        <v>38</v>
      </c>
      <c r="J4872" s="16" t="s">
        <v>218</v>
      </c>
      <c r="M4872" s="16" t="s">
        <v>74</v>
      </c>
      <c r="N4872" s="7">
        <v>45163</v>
      </c>
      <c r="O4872" s="9">
        <v>45163</v>
      </c>
      <c r="P4872" t="s">
        <v>1196</v>
      </c>
      <c r="Q4872">
        <v>1</v>
      </c>
      <c r="R4872">
        <v>147</v>
      </c>
      <c r="S4872">
        <v>5</v>
      </c>
      <c r="T4872" t="s">
        <v>2967</v>
      </c>
      <c r="U4872">
        <v>60</v>
      </c>
      <c r="V4872">
        <v>14</v>
      </c>
      <c r="W4872">
        <v>56</v>
      </c>
      <c r="X4872">
        <v>80</v>
      </c>
      <c r="Y4872">
        <v>628</v>
      </c>
      <c r="Z4872">
        <v>15</v>
      </c>
      <c r="AA4872">
        <v>13</v>
      </c>
      <c r="AD4872">
        <v>6</v>
      </c>
      <c r="AE4872">
        <v>4871</v>
      </c>
      <c r="AF4872" s="16" t="s">
        <v>39</v>
      </c>
      <c r="AG4872" s="16"/>
      <c r="AH4872" s="16"/>
      <c r="AI4872" s="16" t="str">
        <f t="shared" si="304"/>
        <v>(60,5,14,56,80,628,13, null, 6, 'L500 2024 EMEA',2024, '2023-08-25','2023-08-25','".Carbon::now()."','".Carbon::now()."'),</v>
      </c>
      <c r="AJ4872" s="16" t="str">
        <f t="shared" si="305"/>
        <v>('".DB::select("SELECT id_status FROM `status` WHERE `element_type` = 'task' AND status_type = 'client' AND name ='CONFIRMED'")[0]-&gt;id_status."',4871,1),</v>
      </c>
      <c r="AK4872" s="16" t="str">
        <f t="shared" si="306"/>
        <v/>
      </c>
      <c r="AL4872" s="16" t="str">
        <f t="shared" si="307"/>
        <v/>
      </c>
    </row>
    <row r="4873" spans="1:38" x14ac:dyDescent="0.25">
      <c r="A4873" s="16" t="s">
        <v>1048</v>
      </c>
      <c r="B4873" s="16" t="s">
        <v>3139</v>
      </c>
      <c r="C4873" s="16" t="s">
        <v>27</v>
      </c>
      <c r="D4873" s="16" t="s">
        <v>28</v>
      </c>
      <c r="E4873" s="16" t="s">
        <v>29</v>
      </c>
      <c r="F4873" s="16" t="s">
        <v>30</v>
      </c>
      <c r="G4873" s="16" t="s">
        <v>355</v>
      </c>
      <c r="H4873" s="16" t="s">
        <v>191</v>
      </c>
      <c r="I4873" s="16" t="s">
        <v>38</v>
      </c>
      <c r="J4873" s="16" t="s">
        <v>218</v>
      </c>
      <c r="M4873" s="16" t="s">
        <v>74</v>
      </c>
      <c r="N4873" s="7">
        <v>45163</v>
      </c>
      <c r="O4873" s="9">
        <v>45163</v>
      </c>
      <c r="P4873" t="s">
        <v>1196</v>
      </c>
      <c r="Q4873">
        <v>1</v>
      </c>
      <c r="R4873">
        <v>147</v>
      </c>
      <c r="S4873">
        <v>5</v>
      </c>
      <c r="T4873" t="s">
        <v>2967</v>
      </c>
      <c r="U4873">
        <v>60</v>
      </c>
      <c r="V4873">
        <v>14</v>
      </c>
      <c r="W4873">
        <v>56</v>
      </c>
      <c r="X4873">
        <v>80</v>
      </c>
      <c r="Y4873">
        <v>636</v>
      </c>
      <c r="Z4873">
        <v>15</v>
      </c>
      <c r="AA4873">
        <v>13</v>
      </c>
      <c r="AD4873">
        <v>6</v>
      </c>
      <c r="AE4873">
        <v>4872</v>
      </c>
      <c r="AF4873" s="16" t="s">
        <v>39</v>
      </c>
      <c r="AG4873" s="16"/>
      <c r="AH4873" s="16"/>
      <c r="AI4873" s="16" t="str">
        <f t="shared" si="304"/>
        <v>(60,5,14,56,80,636,13, null, 6, 'L500 2024 EMEA',2024, '2023-08-25','2023-08-25','".Carbon::now()."','".Carbon::now()."'),</v>
      </c>
      <c r="AJ4873" s="16" t="str">
        <f t="shared" si="305"/>
        <v>('".DB::select("SELECT id_status FROM `status` WHERE `element_type` = 'task' AND status_type = 'client' AND name ='CONFIRMED'")[0]-&gt;id_status."',4872,1),</v>
      </c>
      <c r="AK4873" s="16" t="str">
        <f t="shared" si="306"/>
        <v/>
      </c>
      <c r="AL4873" s="16" t="str">
        <f t="shared" si="307"/>
        <v/>
      </c>
    </row>
    <row r="4874" spans="1:38" x14ac:dyDescent="0.25">
      <c r="A4874" s="16" t="s">
        <v>1048</v>
      </c>
      <c r="B4874" s="16" t="s">
        <v>3139</v>
      </c>
      <c r="C4874" s="16" t="s">
        <v>27</v>
      </c>
      <c r="D4874" s="16" t="s">
        <v>28</v>
      </c>
      <c r="E4874" s="16" t="s">
        <v>29</v>
      </c>
      <c r="F4874" s="16" t="s">
        <v>30</v>
      </c>
      <c r="G4874" s="16" t="s">
        <v>355</v>
      </c>
      <c r="H4874" s="16" t="s">
        <v>361</v>
      </c>
      <c r="I4874" s="16" t="s">
        <v>38</v>
      </c>
      <c r="J4874" s="16" t="s">
        <v>218</v>
      </c>
      <c r="M4874" s="16" t="s">
        <v>74</v>
      </c>
      <c r="N4874" s="7">
        <v>45163</v>
      </c>
      <c r="O4874" s="9">
        <v>45163</v>
      </c>
      <c r="P4874" t="s">
        <v>1196</v>
      </c>
      <c r="Q4874">
        <v>1</v>
      </c>
      <c r="R4874">
        <v>147</v>
      </c>
      <c r="S4874">
        <v>5</v>
      </c>
      <c r="T4874" t="s">
        <v>2967</v>
      </c>
      <c r="U4874">
        <v>60</v>
      </c>
      <c r="V4874">
        <v>14</v>
      </c>
      <c r="W4874">
        <v>56</v>
      </c>
      <c r="X4874">
        <v>80</v>
      </c>
      <c r="Y4874">
        <v>621</v>
      </c>
      <c r="Z4874">
        <v>15</v>
      </c>
      <c r="AA4874">
        <v>13</v>
      </c>
      <c r="AD4874">
        <v>6</v>
      </c>
      <c r="AE4874">
        <v>4873</v>
      </c>
      <c r="AF4874" s="16" t="s">
        <v>39</v>
      </c>
      <c r="AG4874" s="16"/>
      <c r="AH4874" s="16"/>
      <c r="AI4874" s="16" t="str">
        <f t="shared" si="304"/>
        <v>(60,5,14,56,80,621,13, null, 6, 'L500 2024 EMEA',2024, '2023-08-25','2023-08-25','".Carbon::now()."','".Carbon::now()."'),</v>
      </c>
      <c r="AJ4874" s="16" t="str">
        <f t="shared" si="305"/>
        <v>('".DB::select("SELECT id_status FROM `status` WHERE `element_type` = 'task' AND status_type = 'client' AND name ='CONFIRMED'")[0]-&gt;id_status."',4873,1),</v>
      </c>
      <c r="AK4874" s="16" t="str">
        <f t="shared" si="306"/>
        <v/>
      </c>
      <c r="AL4874" s="16" t="str">
        <f t="shared" si="307"/>
        <v/>
      </c>
    </row>
    <row r="4875" spans="1:38" x14ac:dyDescent="0.25">
      <c r="A4875" s="16" t="s">
        <v>1048</v>
      </c>
      <c r="B4875" s="16" t="s">
        <v>3139</v>
      </c>
      <c r="C4875" s="16" t="s">
        <v>27</v>
      </c>
      <c r="D4875" s="16" t="s">
        <v>28</v>
      </c>
      <c r="E4875" s="16" t="s">
        <v>29</v>
      </c>
      <c r="F4875" s="16" t="s">
        <v>30</v>
      </c>
      <c r="G4875" s="16" t="s">
        <v>355</v>
      </c>
      <c r="H4875" s="16" t="s">
        <v>1053</v>
      </c>
      <c r="I4875" s="16" t="s">
        <v>38</v>
      </c>
      <c r="J4875" s="16" t="s">
        <v>218</v>
      </c>
      <c r="M4875" s="16" t="s">
        <v>74</v>
      </c>
      <c r="N4875" s="7">
        <v>45163</v>
      </c>
      <c r="O4875" s="9">
        <v>45163</v>
      </c>
      <c r="P4875" t="s">
        <v>1196</v>
      </c>
      <c r="Q4875">
        <v>1</v>
      </c>
      <c r="R4875">
        <v>147</v>
      </c>
      <c r="S4875">
        <v>5</v>
      </c>
      <c r="T4875" t="s">
        <v>2967</v>
      </c>
      <c r="U4875">
        <v>60</v>
      </c>
      <c r="V4875">
        <v>14</v>
      </c>
      <c r="W4875">
        <v>56</v>
      </c>
      <c r="X4875">
        <v>80</v>
      </c>
      <c r="Y4875">
        <v>676</v>
      </c>
      <c r="Z4875">
        <v>15</v>
      </c>
      <c r="AA4875">
        <v>13</v>
      </c>
      <c r="AD4875">
        <v>6</v>
      </c>
      <c r="AE4875">
        <v>4874</v>
      </c>
      <c r="AF4875" s="16" t="s">
        <v>39</v>
      </c>
      <c r="AG4875" s="16"/>
      <c r="AH4875" s="16"/>
      <c r="AI4875" s="16" t="str">
        <f t="shared" si="304"/>
        <v>(60,5,14,56,80,676,13, null, 6, 'L500 2024 EMEA',2024, '2023-08-25','2023-08-25','".Carbon::now()."','".Carbon::now()."'),</v>
      </c>
      <c r="AJ4875" s="16" t="str">
        <f t="shared" si="305"/>
        <v>('".DB::select("SELECT id_status FROM `status` WHERE `element_type` = 'task' AND status_type = 'client' AND name ='CONFIRMED'")[0]-&gt;id_status."',4874,1),</v>
      </c>
      <c r="AK4875" s="16" t="str">
        <f t="shared" si="306"/>
        <v/>
      </c>
      <c r="AL4875" s="16" t="str">
        <f t="shared" si="307"/>
        <v/>
      </c>
    </row>
    <row r="4876" spans="1:38" x14ac:dyDescent="0.25">
      <c r="A4876" s="16" t="s">
        <v>1048</v>
      </c>
      <c r="B4876" s="16" t="s">
        <v>3139</v>
      </c>
      <c r="C4876" s="16" t="s">
        <v>27</v>
      </c>
      <c r="D4876" s="16" t="s">
        <v>28</v>
      </c>
      <c r="E4876" s="16" t="s">
        <v>29</v>
      </c>
      <c r="F4876" s="16" t="s">
        <v>30</v>
      </c>
      <c r="G4876" s="16" t="s">
        <v>355</v>
      </c>
      <c r="H4876" s="16" t="s">
        <v>362</v>
      </c>
      <c r="I4876" s="16" t="s">
        <v>38</v>
      </c>
      <c r="J4876" s="16" t="s">
        <v>218</v>
      </c>
      <c r="M4876" s="16" t="s">
        <v>74</v>
      </c>
      <c r="N4876" s="7">
        <v>45163</v>
      </c>
      <c r="O4876" s="9">
        <v>45163</v>
      </c>
      <c r="P4876" t="s">
        <v>1196</v>
      </c>
      <c r="Q4876">
        <v>1</v>
      </c>
      <c r="R4876">
        <v>147</v>
      </c>
      <c r="S4876">
        <v>5</v>
      </c>
      <c r="T4876" t="s">
        <v>2967</v>
      </c>
      <c r="U4876">
        <v>60</v>
      </c>
      <c r="V4876">
        <v>14</v>
      </c>
      <c r="W4876">
        <v>56</v>
      </c>
      <c r="X4876">
        <v>80</v>
      </c>
      <c r="Y4876">
        <v>717</v>
      </c>
      <c r="Z4876">
        <v>15</v>
      </c>
      <c r="AA4876">
        <v>13</v>
      </c>
      <c r="AD4876">
        <v>6</v>
      </c>
      <c r="AE4876">
        <v>4875</v>
      </c>
      <c r="AF4876" s="16" t="s">
        <v>39</v>
      </c>
      <c r="AG4876" s="16"/>
      <c r="AH4876" s="16"/>
      <c r="AI4876" s="16" t="str">
        <f t="shared" si="304"/>
        <v>(60,5,14,56,80,717,13, null, 6, 'L500 2024 EMEA',2024, '2023-08-25','2023-08-25','".Carbon::now()."','".Carbon::now()."'),</v>
      </c>
      <c r="AJ4876" s="16" t="str">
        <f t="shared" si="305"/>
        <v>('".DB::select("SELECT id_status FROM `status` WHERE `element_type` = 'task' AND status_type = 'client' AND name ='CONFIRMED'")[0]-&gt;id_status."',4875,1),</v>
      </c>
      <c r="AK4876" s="16" t="str">
        <f t="shared" si="306"/>
        <v/>
      </c>
      <c r="AL4876" s="16" t="str">
        <f t="shared" si="307"/>
        <v/>
      </c>
    </row>
    <row r="4877" spans="1:38" x14ac:dyDescent="0.25">
      <c r="A4877" s="16" t="s">
        <v>1048</v>
      </c>
      <c r="B4877" s="16" t="s">
        <v>3139</v>
      </c>
      <c r="C4877" s="16" t="s">
        <v>27</v>
      </c>
      <c r="D4877" s="16" t="s">
        <v>28</v>
      </c>
      <c r="E4877" s="16" t="s">
        <v>29</v>
      </c>
      <c r="F4877" s="16" t="s">
        <v>30</v>
      </c>
      <c r="G4877" s="16" t="s">
        <v>355</v>
      </c>
      <c r="H4877" s="16" t="s">
        <v>181</v>
      </c>
      <c r="I4877" s="16" t="s">
        <v>38</v>
      </c>
      <c r="J4877" s="16" t="s">
        <v>218</v>
      </c>
      <c r="M4877" s="16" t="s">
        <v>74</v>
      </c>
      <c r="N4877" s="7">
        <v>45163</v>
      </c>
      <c r="O4877" s="9">
        <v>45163</v>
      </c>
      <c r="P4877" t="s">
        <v>1196</v>
      </c>
      <c r="Q4877">
        <v>1</v>
      </c>
      <c r="R4877">
        <v>147</v>
      </c>
      <c r="S4877">
        <v>5</v>
      </c>
      <c r="T4877" t="s">
        <v>2967</v>
      </c>
      <c r="U4877">
        <v>60</v>
      </c>
      <c r="V4877">
        <v>14</v>
      </c>
      <c r="W4877">
        <v>56</v>
      </c>
      <c r="X4877">
        <v>80</v>
      </c>
      <c r="Y4877">
        <v>718</v>
      </c>
      <c r="Z4877">
        <v>15</v>
      </c>
      <c r="AA4877">
        <v>13</v>
      </c>
      <c r="AD4877">
        <v>6</v>
      </c>
      <c r="AE4877">
        <v>4876</v>
      </c>
      <c r="AF4877" s="16" t="s">
        <v>39</v>
      </c>
      <c r="AG4877" s="16"/>
      <c r="AH4877" s="16"/>
      <c r="AI4877" s="16" t="str">
        <f t="shared" si="304"/>
        <v>(60,5,14,56,80,718,13, null, 6, 'L500 2024 EMEA',2024, '2023-08-25','2023-08-25','".Carbon::now()."','".Carbon::now()."'),</v>
      </c>
      <c r="AJ4877" s="16" t="str">
        <f t="shared" si="305"/>
        <v>('".DB::select("SELECT id_status FROM `status` WHERE `element_type` = 'task' AND status_type = 'client' AND name ='CONFIRMED'")[0]-&gt;id_status."',4876,1),</v>
      </c>
      <c r="AK4877" s="16" t="str">
        <f t="shared" si="306"/>
        <v/>
      </c>
      <c r="AL4877" s="16" t="str">
        <f t="shared" si="307"/>
        <v/>
      </c>
    </row>
    <row r="4878" spans="1:38" x14ac:dyDescent="0.25">
      <c r="A4878" s="16" t="s">
        <v>1048</v>
      </c>
      <c r="B4878" s="16" t="s">
        <v>3139</v>
      </c>
      <c r="C4878" s="16" t="s">
        <v>27</v>
      </c>
      <c r="D4878" s="16" t="s">
        <v>28</v>
      </c>
      <c r="E4878" s="16" t="s">
        <v>29</v>
      </c>
      <c r="F4878" s="16" t="s">
        <v>30</v>
      </c>
      <c r="G4878" s="16" t="s">
        <v>355</v>
      </c>
      <c r="H4878" s="16" t="s">
        <v>652</v>
      </c>
      <c r="I4878" s="16" t="s">
        <v>38</v>
      </c>
      <c r="J4878" s="16" t="s">
        <v>218</v>
      </c>
      <c r="M4878" s="16" t="s">
        <v>74</v>
      </c>
      <c r="N4878" s="7">
        <v>45163</v>
      </c>
      <c r="O4878" s="9">
        <v>45163</v>
      </c>
      <c r="P4878" t="s">
        <v>1196</v>
      </c>
      <c r="Q4878">
        <v>1</v>
      </c>
      <c r="R4878">
        <v>147</v>
      </c>
      <c r="S4878">
        <v>5</v>
      </c>
      <c r="T4878" t="s">
        <v>2967</v>
      </c>
      <c r="U4878">
        <v>60</v>
      </c>
      <c r="V4878">
        <v>14</v>
      </c>
      <c r="W4878">
        <v>56</v>
      </c>
      <c r="X4878">
        <v>80</v>
      </c>
      <c r="Y4878">
        <v>726</v>
      </c>
      <c r="Z4878">
        <v>15</v>
      </c>
      <c r="AA4878">
        <v>13</v>
      </c>
      <c r="AD4878">
        <v>6</v>
      </c>
      <c r="AE4878">
        <v>4877</v>
      </c>
      <c r="AF4878" s="16" t="s">
        <v>39</v>
      </c>
      <c r="AG4878" s="16"/>
      <c r="AH4878" s="16"/>
      <c r="AI4878" s="16" t="str">
        <f t="shared" si="304"/>
        <v>(60,5,14,56,80,726,13, null, 6, 'L500 2024 EMEA',2024, '2023-08-25','2023-08-25','".Carbon::now()."','".Carbon::now()."'),</v>
      </c>
      <c r="AJ4878" s="16" t="str">
        <f t="shared" si="305"/>
        <v>('".DB::select("SELECT id_status FROM `status` WHERE `element_type` = 'task' AND status_type = 'client' AND name ='CONFIRMED'")[0]-&gt;id_status."',4877,1),</v>
      </c>
      <c r="AK4878" s="16" t="str">
        <f t="shared" si="306"/>
        <v/>
      </c>
      <c r="AL4878" s="16" t="str">
        <f t="shared" si="307"/>
        <v/>
      </c>
    </row>
    <row r="4879" spans="1:38" x14ac:dyDescent="0.25">
      <c r="A4879" s="16" t="s">
        <v>1048</v>
      </c>
      <c r="B4879" s="16" t="s">
        <v>3139</v>
      </c>
      <c r="C4879" s="16" t="s">
        <v>27</v>
      </c>
      <c r="D4879" s="16" t="s">
        <v>28</v>
      </c>
      <c r="E4879" s="16" t="s">
        <v>29</v>
      </c>
      <c r="F4879" s="16" t="s">
        <v>30</v>
      </c>
      <c r="G4879" s="16" t="s">
        <v>355</v>
      </c>
      <c r="H4879" s="16" t="s">
        <v>1054</v>
      </c>
      <c r="I4879" s="16" t="s">
        <v>38</v>
      </c>
      <c r="J4879" s="16" t="s">
        <v>218</v>
      </c>
      <c r="M4879" s="16" t="s">
        <v>74</v>
      </c>
      <c r="N4879" s="7">
        <v>45163</v>
      </c>
      <c r="O4879" s="9">
        <v>45163</v>
      </c>
      <c r="P4879" t="s">
        <v>1196</v>
      </c>
      <c r="Q4879">
        <v>1</v>
      </c>
      <c r="R4879">
        <v>147</v>
      </c>
      <c r="S4879">
        <v>5</v>
      </c>
      <c r="T4879" t="s">
        <v>2967</v>
      </c>
      <c r="U4879">
        <v>60</v>
      </c>
      <c r="V4879">
        <v>14</v>
      </c>
      <c r="W4879">
        <v>56</v>
      </c>
      <c r="X4879">
        <v>80</v>
      </c>
      <c r="Y4879">
        <v>765</v>
      </c>
      <c r="Z4879">
        <v>15</v>
      </c>
      <c r="AA4879">
        <v>13</v>
      </c>
      <c r="AD4879">
        <v>6</v>
      </c>
      <c r="AE4879">
        <v>4878</v>
      </c>
      <c r="AF4879" s="16" t="s">
        <v>39</v>
      </c>
      <c r="AG4879" s="16"/>
      <c r="AH4879" s="16"/>
      <c r="AI4879" s="16" t="str">
        <f t="shared" si="304"/>
        <v>(60,5,14,56,80,765,13, null, 6, 'L500 2024 EMEA',2024, '2023-08-25','2023-08-25','".Carbon::now()."','".Carbon::now()."'),</v>
      </c>
      <c r="AJ4879" s="16" t="str">
        <f t="shared" si="305"/>
        <v>('".DB::select("SELECT id_status FROM `status` WHERE `element_type` = 'task' AND status_type = 'client' AND name ='CONFIRMED'")[0]-&gt;id_status."',4878,1),</v>
      </c>
      <c r="AK4879" s="16" t="str">
        <f t="shared" si="306"/>
        <v/>
      </c>
      <c r="AL4879" s="16" t="str">
        <f t="shared" si="307"/>
        <v/>
      </c>
    </row>
    <row r="4880" spans="1:38" x14ac:dyDescent="0.25">
      <c r="A4880" s="16" t="s">
        <v>1048</v>
      </c>
      <c r="B4880" s="16" t="s">
        <v>3139</v>
      </c>
      <c r="C4880" s="16" t="s">
        <v>27</v>
      </c>
      <c r="D4880" s="16" t="s">
        <v>28</v>
      </c>
      <c r="E4880" s="16" t="s">
        <v>29</v>
      </c>
      <c r="F4880" s="16" t="s">
        <v>30</v>
      </c>
      <c r="G4880" s="16" t="s">
        <v>355</v>
      </c>
      <c r="H4880" s="16" t="s">
        <v>1055</v>
      </c>
      <c r="I4880" s="16" t="s">
        <v>38</v>
      </c>
      <c r="J4880" s="16" t="s">
        <v>218</v>
      </c>
      <c r="M4880" s="16" t="s">
        <v>74</v>
      </c>
      <c r="N4880" s="7">
        <v>45163</v>
      </c>
      <c r="O4880" s="9">
        <v>45163</v>
      </c>
      <c r="P4880" t="s">
        <v>1196</v>
      </c>
      <c r="Q4880">
        <v>1</v>
      </c>
      <c r="R4880">
        <v>147</v>
      </c>
      <c r="S4880">
        <v>5</v>
      </c>
      <c r="T4880" t="s">
        <v>2967</v>
      </c>
      <c r="U4880">
        <v>60</v>
      </c>
      <c r="V4880">
        <v>14</v>
      </c>
      <c r="W4880">
        <v>56</v>
      </c>
      <c r="X4880">
        <v>80</v>
      </c>
      <c r="Y4880">
        <v>779</v>
      </c>
      <c r="Z4880">
        <v>15</v>
      </c>
      <c r="AA4880">
        <v>13</v>
      </c>
      <c r="AD4880">
        <v>6</v>
      </c>
      <c r="AE4880">
        <v>4879</v>
      </c>
      <c r="AF4880" s="16" t="s">
        <v>39</v>
      </c>
      <c r="AG4880" s="16"/>
      <c r="AH4880" s="16"/>
      <c r="AI4880" s="16" t="str">
        <f t="shared" si="304"/>
        <v>(60,5,14,56,80,779,13, null, 6, 'L500 2024 EMEA',2024, '2023-08-25','2023-08-25','".Carbon::now()."','".Carbon::now()."'),</v>
      </c>
      <c r="AJ4880" s="16" t="str">
        <f t="shared" si="305"/>
        <v>('".DB::select("SELECT id_status FROM `status` WHERE `element_type` = 'task' AND status_type = 'client' AND name ='CONFIRMED'")[0]-&gt;id_status."',4879,1),</v>
      </c>
      <c r="AK4880" s="16" t="str">
        <f t="shared" si="306"/>
        <v/>
      </c>
      <c r="AL4880" s="16" t="str">
        <f t="shared" si="307"/>
        <v/>
      </c>
    </row>
    <row r="4881" spans="1:38" x14ac:dyDescent="0.25">
      <c r="A4881" s="16" t="s">
        <v>1048</v>
      </c>
      <c r="B4881" s="16" t="s">
        <v>3139</v>
      </c>
      <c r="C4881" s="16" t="s">
        <v>27</v>
      </c>
      <c r="D4881" s="16" t="s">
        <v>28</v>
      </c>
      <c r="E4881" s="16" t="s">
        <v>29</v>
      </c>
      <c r="F4881" s="16" t="s">
        <v>30</v>
      </c>
      <c r="G4881" s="16" t="s">
        <v>355</v>
      </c>
      <c r="H4881" s="16" t="s">
        <v>363</v>
      </c>
      <c r="I4881" s="16" t="s">
        <v>38</v>
      </c>
      <c r="J4881" s="16" t="s">
        <v>218</v>
      </c>
      <c r="M4881" s="16" t="s">
        <v>74</v>
      </c>
      <c r="N4881" s="7">
        <v>45163</v>
      </c>
      <c r="O4881" s="9">
        <v>45163</v>
      </c>
      <c r="P4881" t="s">
        <v>1196</v>
      </c>
      <c r="Q4881">
        <v>1</v>
      </c>
      <c r="R4881">
        <v>147</v>
      </c>
      <c r="S4881">
        <v>5</v>
      </c>
      <c r="T4881" t="s">
        <v>2967</v>
      </c>
      <c r="U4881">
        <v>60</v>
      </c>
      <c r="V4881">
        <v>14</v>
      </c>
      <c r="W4881">
        <v>56</v>
      </c>
      <c r="X4881">
        <v>80</v>
      </c>
      <c r="Y4881">
        <v>781</v>
      </c>
      <c r="Z4881">
        <v>15</v>
      </c>
      <c r="AA4881">
        <v>13</v>
      </c>
      <c r="AD4881">
        <v>6</v>
      </c>
      <c r="AE4881">
        <v>4880</v>
      </c>
      <c r="AF4881" s="16" t="s">
        <v>39</v>
      </c>
      <c r="AG4881" s="16"/>
      <c r="AH4881" s="16"/>
      <c r="AI4881" s="16" t="str">
        <f t="shared" si="304"/>
        <v>(60,5,14,56,80,781,13, null, 6, 'L500 2024 EMEA',2024, '2023-08-25','2023-08-25','".Carbon::now()."','".Carbon::now()."'),</v>
      </c>
      <c r="AJ4881" s="16" t="str">
        <f t="shared" si="305"/>
        <v>('".DB::select("SELECT id_status FROM `status` WHERE `element_type` = 'task' AND status_type = 'client' AND name ='CONFIRMED'")[0]-&gt;id_status."',4880,1),</v>
      </c>
      <c r="AK4881" s="16" t="str">
        <f t="shared" si="306"/>
        <v/>
      </c>
      <c r="AL4881" s="16" t="str">
        <f t="shared" si="307"/>
        <v/>
      </c>
    </row>
    <row r="4882" spans="1:38" x14ac:dyDescent="0.25">
      <c r="A4882" s="16" t="s">
        <v>1048</v>
      </c>
      <c r="B4882" s="16" t="s">
        <v>3139</v>
      </c>
      <c r="C4882" s="16" t="s">
        <v>27</v>
      </c>
      <c r="D4882" s="16" t="s">
        <v>28</v>
      </c>
      <c r="E4882" s="16" t="s">
        <v>29</v>
      </c>
      <c r="F4882" s="16" t="s">
        <v>30</v>
      </c>
      <c r="G4882" s="16" t="s">
        <v>355</v>
      </c>
      <c r="H4882" s="16" t="s">
        <v>3517</v>
      </c>
      <c r="I4882" s="16" t="s">
        <v>38</v>
      </c>
      <c r="J4882" s="16" t="s">
        <v>218</v>
      </c>
      <c r="M4882" s="16" t="s">
        <v>74</v>
      </c>
      <c r="N4882" s="7">
        <v>45163</v>
      </c>
      <c r="O4882" s="9">
        <v>45163</v>
      </c>
      <c r="P4882" t="s">
        <v>1196</v>
      </c>
      <c r="Q4882">
        <v>1</v>
      </c>
      <c r="R4882">
        <v>147</v>
      </c>
      <c r="S4882">
        <v>5</v>
      </c>
      <c r="T4882" t="s">
        <v>2967</v>
      </c>
      <c r="U4882">
        <v>60</v>
      </c>
      <c r="V4882">
        <v>14</v>
      </c>
      <c r="W4882">
        <v>56</v>
      </c>
      <c r="X4882">
        <v>80</v>
      </c>
      <c r="Y4882">
        <v>826</v>
      </c>
      <c r="Z4882">
        <v>15</v>
      </c>
      <c r="AA4882">
        <v>13</v>
      </c>
      <c r="AD4882">
        <v>6</v>
      </c>
      <c r="AE4882">
        <v>4881</v>
      </c>
      <c r="AF4882" s="16" t="s">
        <v>39</v>
      </c>
      <c r="AG4882" s="16"/>
      <c r="AH4882" s="16"/>
      <c r="AI4882" s="16" t="str">
        <f t="shared" si="304"/>
        <v>(60,5,14,56,80,826,13, null, 6, 'L500 2024 EMEA',2024, '2023-08-25','2023-08-25','".Carbon::now()."','".Carbon::now()."'),</v>
      </c>
      <c r="AJ4882" s="16" t="str">
        <f t="shared" si="305"/>
        <v>('".DB::select("SELECT id_status FROM `status` WHERE `element_type` = 'task' AND status_type = 'client' AND name ='CONFIRMED'")[0]-&gt;id_status."',4881,1),</v>
      </c>
      <c r="AK4882" s="16" t="str">
        <f t="shared" si="306"/>
        <v/>
      </c>
      <c r="AL4882" s="16" t="str">
        <f t="shared" si="307"/>
        <v/>
      </c>
    </row>
    <row r="4883" spans="1:38" x14ac:dyDescent="0.25">
      <c r="A4883" s="16" t="s">
        <v>1048</v>
      </c>
      <c r="B4883" s="16" t="s">
        <v>3139</v>
      </c>
      <c r="C4883" s="16" t="s">
        <v>27</v>
      </c>
      <c r="D4883" s="16" t="s">
        <v>28</v>
      </c>
      <c r="E4883" s="16" t="s">
        <v>29</v>
      </c>
      <c r="F4883" s="16" t="s">
        <v>30</v>
      </c>
      <c r="G4883" s="16" t="s">
        <v>355</v>
      </c>
      <c r="H4883" s="16" t="s">
        <v>57</v>
      </c>
      <c r="I4883" s="16" t="s">
        <v>38</v>
      </c>
      <c r="J4883" s="16" t="s">
        <v>218</v>
      </c>
      <c r="M4883" s="16" t="s">
        <v>74</v>
      </c>
      <c r="N4883" s="7">
        <v>45163</v>
      </c>
      <c r="O4883" s="9">
        <v>45163</v>
      </c>
      <c r="P4883" t="s">
        <v>1196</v>
      </c>
      <c r="Q4883">
        <v>1</v>
      </c>
      <c r="R4883">
        <v>147</v>
      </c>
      <c r="S4883">
        <v>5</v>
      </c>
      <c r="T4883" t="s">
        <v>2967</v>
      </c>
      <c r="U4883">
        <v>60</v>
      </c>
      <c r="V4883">
        <v>14</v>
      </c>
      <c r="W4883">
        <v>56</v>
      </c>
      <c r="X4883">
        <v>80</v>
      </c>
      <c r="Y4883">
        <v>828</v>
      </c>
      <c r="Z4883">
        <v>15</v>
      </c>
      <c r="AA4883">
        <v>13</v>
      </c>
      <c r="AD4883">
        <v>6</v>
      </c>
      <c r="AE4883">
        <v>4882</v>
      </c>
      <c r="AF4883" s="16" t="s">
        <v>39</v>
      </c>
      <c r="AG4883" s="16"/>
      <c r="AH4883" s="16"/>
      <c r="AI4883" s="16" t="str">
        <f t="shared" si="304"/>
        <v>(60,5,14,56,80,828,13, null, 6, 'L500 2024 EMEA',2024, '2023-08-25','2023-08-25','".Carbon::now()."','".Carbon::now()."'),</v>
      </c>
      <c r="AJ4883" s="16" t="str">
        <f t="shared" si="305"/>
        <v>('".DB::select("SELECT id_status FROM `status` WHERE `element_type` = 'task' AND status_type = 'client' AND name ='CONFIRMED'")[0]-&gt;id_status."',4882,1),</v>
      </c>
      <c r="AK4883" s="16" t="str">
        <f t="shared" si="306"/>
        <v/>
      </c>
      <c r="AL4883" s="16" t="str">
        <f t="shared" si="307"/>
        <v/>
      </c>
    </row>
    <row r="4884" spans="1:38" x14ac:dyDescent="0.25">
      <c r="A4884" s="16" t="s">
        <v>1048</v>
      </c>
      <c r="B4884" s="16" t="s">
        <v>3139</v>
      </c>
      <c r="C4884" s="16" t="s">
        <v>27</v>
      </c>
      <c r="D4884" s="16" t="s">
        <v>28</v>
      </c>
      <c r="E4884" s="16" t="s">
        <v>29</v>
      </c>
      <c r="F4884" s="16" t="s">
        <v>30</v>
      </c>
      <c r="G4884" s="16" t="s">
        <v>355</v>
      </c>
      <c r="H4884" s="16" t="s">
        <v>1056</v>
      </c>
      <c r="I4884" s="16" t="s">
        <v>38</v>
      </c>
      <c r="J4884" s="16" t="s">
        <v>218</v>
      </c>
      <c r="M4884" s="16" t="s">
        <v>74</v>
      </c>
      <c r="N4884" s="7">
        <v>45163</v>
      </c>
      <c r="O4884" s="9">
        <v>45163</v>
      </c>
      <c r="P4884" t="s">
        <v>1196</v>
      </c>
      <c r="Q4884">
        <v>1</v>
      </c>
      <c r="R4884">
        <v>147</v>
      </c>
      <c r="S4884">
        <v>5</v>
      </c>
      <c r="T4884" t="s">
        <v>2967</v>
      </c>
      <c r="U4884">
        <v>60</v>
      </c>
      <c r="V4884">
        <v>14</v>
      </c>
      <c r="W4884">
        <v>56</v>
      </c>
      <c r="X4884">
        <v>80</v>
      </c>
      <c r="Y4884">
        <v>838</v>
      </c>
      <c r="Z4884">
        <v>15</v>
      </c>
      <c r="AA4884">
        <v>13</v>
      </c>
      <c r="AD4884">
        <v>6</v>
      </c>
      <c r="AE4884">
        <v>4883</v>
      </c>
      <c r="AF4884" s="16" t="s">
        <v>39</v>
      </c>
      <c r="AG4884" s="16"/>
      <c r="AH4884" s="16"/>
      <c r="AI4884" s="16" t="str">
        <f t="shared" si="304"/>
        <v>(60,5,14,56,80,838,13, null, 6, 'L500 2024 EMEA',2024, '2023-08-25','2023-08-25','".Carbon::now()."','".Carbon::now()."'),</v>
      </c>
      <c r="AJ4884" s="16" t="str">
        <f t="shared" si="305"/>
        <v>('".DB::select("SELECT id_status FROM `status` WHERE `element_type` = 'task' AND status_type = 'client' AND name ='CONFIRMED'")[0]-&gt;id_status."',4883,1),</v>
      </c>
      <c r="AK4884" s="16" t="str">
        <f t="shared" si="306"/>
        <v/>
      </c>
      <c r="AL4884" s="16" t="str">
        <f t="shared" si="307"/>
        <v/>
      </c>
    </row>
    <row r="4885" spans="1:38" x14ac:dyDescent="0.25">
      <c r="A4885" s="16" t="s">
        <v>1048</v>
      </c>
      <c r="B4885" s="16" t="s">
        <v>3139</v>
      </c>
      <c r="C4885" s="16" t="s">
        <v>27</v>
      </c>
      <c r="D4885" s="16" t="s">
        <v>28</v>
      </c>
      <c r="E4885" s="16" t="s">
        <v>29</v>
      </c>
      <c r="F4885" s="16" t="s">
        <v>30</v>
      </c>
      <c r="G4885" s="16" t="s">
        <v>355</v>
      </c>
      <c r="H4885" s="16" t="s">
        <v>97</v>
      </c>
      <c r="I4885" s="16" t="s">
        <v>38</v>
      </c>
      <c r="J4885" s="16" t="s">
        <v>218</v>
      </c>
      <c r="M4885" s="16" t="s">
        <v>74</v>
      </c>
      <c r="N4885" s="7">
        <v>45163</v>
      </c>
      <c r="O4885" s="9">
        <v>45163</v>
      </c>
      <c r="P4885" t="s">
        <v>1196</v>
      </c>
      <c r="Q4885">
        <v>1</v>
      </c>
      <c r="R4885">
        <v>147</v>
      </c>
      <c r="S4885">
        <v>5</v>
      </c>
      <c r="T4885" t="s">
        <v>2967</v>
      </c>
      <c r="U4885">
        <v>60</v>
      </c>
      <c r="V4885">
        <v>14</v>
      </c>
      <c r="W4885">
        <v>56</v>
      </c>
      <c r="X4885">
        <v>80</v>
      </c>
      <c r="Y4885">
        <v>874</v>
      </c>
      <c r="Z4885">
        <v>15</v>
      </c>
      <c r="AA4885">
        <v>13</v>
      </c>
      <c r="AD4885">
        <v>6</v>
      </c>
      <c r="AE4885">
        <v>4884</v>
      </c>
      <c r="AF4885" s="16" t="s">
        <v>39</v>
      </c>
      <c r="AG4885" s="16"/>
      <c r="AH4885" s="16"/>
      <c r="AI4885" s="16" t="str">
        <f t="shared" si="304"/>
        <v>(60,5,14,56,80,874,13, null, 6, 'L500 2024 EMEA',2024, '2023-08-25','2023-08-25','".Carbon::now()."','".Carbon::now()."'),</v>
      </c>
      <c r="AJ4885" s="16" t="str">
        <f t="shared" si="305"/>
        <v>('".DB::select("SELECT id_status FROM `status` WHERE `element_type` = 'task' AND status_type = 'client' AND name ='CONFIRMED'")[0]-&gt;id_status."',4884,1),</v>
      </c>
      <c r="AK4885" s="16" t="str">
        <f t="shared" si="306"/>
        <v/>
      </c>
      <c r="AL4885" s="16" t="str">
        <f t="shared" si="307"/>
        <v/>
      </c>
    </row>
    <row r="4886" spans="1:38" x14ac:dyDescent="0.25">
      <c r="A4886" s="16" t="s">
        <v>1048</v>
      </c>
      <c r="B4886" s="16" t="s">
        <v>3139</v>
      </c>
      <c r="C4886" s="16" t="s">
        <v>27</v>
      </c>
      <c r="D4886" s="16" t="s">
        <v>28</v>
      </c>
      <c r="E4886" s="16" t="s">
        <v>29</v>
      </c>
      <c r="F4886" s="16" t="s">
        <v>30</v>
      </c>
      <c r="G4886" s="16" t="s">
        <v>355</v>
      </c>
      <c r="H4886" s="16" t="s">
        <v>208</v>
      </c>
      <c r="I4886" s="16" t="s">
        <v>38</v>
      </c>
      <c r="J4886" s="16" t="s">
        <v>218</v>
      </c>
      <c r="M4886" s="16" t="s">
        <v>74</v>
      </c>
      <c r="N4886" s="7">
        <v>45163</v>
      </c>
      <c r="O4886" s="9">
        <v>45163</v>
      </c>
      <c r="P4886" t="s">
        <v>1196</v>
      </c>
      <c r="Q4886">
        <v>1</v>
      </c>
      <c r="R4886">
        <v>147</v>
      </c>
      <c r="S4886">
        <v>5</v>
      </c>
      <c r="T4886" t="s">
        <v>2967</v>
      </c>
      <c r="U4886">
        <v>60</v>
      </c>
      <c r="V4886">
        <v>14</v>
      </c>
      <c r="W4886">
        <v>56</v>
      </c>
      <c r="X4886">
        <v>80</v>
      </c>
      <c r="Y4886">
        <v>867</v>
      </c>
      <c r="Z4886">
        <v>15</v>
      </c>
      <c r="AA4886">
        <v>13</v>
      </c>
      <c r="AD4886">
        <v>6</v>
      </c>
      <c r="AE4886">
        <v>4885</v>
      </c>
      <c r="AF4886" s="16" t="s">
        <v>39</v>
      </c>
      <c r="AG4886" s="16"/>
      <c r="AH4886" s="16"/>
      <c r="AI4886" s="16" t="str">
        <f t="shared" si="304"/>
        <v>(60,5,14,56,80,867,13, null, 6, 'L500 2024 EMEA',2024, '2023-08-25','2023-08-25','".Carbon::now()."','".Carbon::now()."'),</v>
      </c>
      <c r="AJ4886" s="16" t="str">
        <f t="shared" si="305"/>
        <v>('".DB::select("SELECT id_status FROM `status` WHERE `element_type` = 'task' AND status_type = 'client' AND name ='CONFIRMED'")[0]-&gt;id_status."',4885,1),</v>
      </c>
      <c r="AK4886" s="16" t="str">
        <f t="shared" si="306"/>
        <v/>
      </c>
      <c r="AL4886" s="16" t="str">
        <f t="shared" si="307"/>
        <v/>
      </c>
    </row>
    <row r="4887" spans="1:38" x14ac:dyDescent="0.25">
      <c r="A4887" s="16" t="s">
        <v>1048</v>
      </c>
      <c r="B4887" s="16" t="s">
        <v>3139</v>
      </c>
      <c r="C4887" s="16" t="s">
        <v>27</v>
      </c>
      <c r="D4887" s="16" t="s">
        <v>28</v>
      </c>
      <c r="E4887" s="16" t="s">
        <v>29</v>
      </c>
      <c r="F4887" s="16" t="s">
        <v>583</v>
      </c>
      <c r="G4887" s="16" t="s">
        <v>30</v>
      </c>
      <c r="H4887" s="16" t="s">
        <v>584</v>
      </c>
      <c r="I4887" s="16" t="s">
        <v>38</v>
      </c>
      <c r="J4887" s="16" t="s">
        <v>94</v>
      </c>
      <c r="M4887" s="16" t="s">
        <v>74</v>
      </c>
      <c r="N4887" s="7"/>
      <c r="O4887" s="9">
        <v>45170</v>
      </c>
      <c r="P4887" t="s">
        <v>1184</v>
      </c>
      <c r="Q4887">
        <v>1</v>
      </c>
      <c r="R4887">
        <v>147</v>
      </c>
      <c r="S4887">
        <v>5</v>
      </c>
      <c r="T4887" t="s">
        <v>2967</v>
      </c>
      <c r="U4887">
        <v>60</v>
      </c>
      <c r="V4887">
        <v>14</v>
      </c>
      <c r="W4887">
        <v>57</v>
      </c>
      <c r="X4887">
        <v>36</v>
      </c>
      <c r="Y4887">
        <v>689</v>
      </c>
      <c r="Z4887">
        <v>15</v>
      </c>
      <c r="AA4887">
        <v>33</v>
      </c>
      <c r="AD4887">
        <v>6</v>
      </c>
      <c r="AE4887">
        <v>4886</v>
      </c>
      <c r="AF4887" s="16" t="s">
        <v>39</v>
      </c>
      <c r="AG4887" s="16"/>
      <c r="AH4887" s="16"/>
      <c r="AI4887" s="16" t="str">
        <f t="shared" si="304"/>
        <v>(60,5,14,57,36,689,33, null, 6, 'L500 2024 EMEA',2024, '2023-09-01','2023-09-01','".Carbon::now()."','".Carbon::now()."'),</v>
      </c>
      <c r="AJ4887" s="16" t="str">
        <f t="shared" si="305"/>
        <v>('".DB::select("SELECT id_status FROM `status` WHERE `element_type` = 'task' AND status_type = 'client' AND name ='CONFIRMED'")[0]-&gt;id_status."',4886,1),</v>
      </c>
      <c r="AK4887" s="16" t="str">
        <f t="shared" si="306"/>
        <v/>
      </c>
      <c r="AL4887" s="16" t="str">
        <f t="shared" si="307"/>
        <v/>
      </c>
    </row>
    <row r="4888" spans="1:38" x14ac:dyDescent="0.25">
      <c r="A4888" s="16" t="s">
        <v>1048</v>
      </c>
      <c r="B4888" s="16" t="s">
        <v>26</v>
      </c>
      <c r="C4888" s="16" t="s">
        <v>41</v>
      </c>
      <c r="D4888" s="16" t="s">
        <v>349</v>
      </c>
      <c r="E4888" s="16" t="s">
        <v>2909</v>
      </c>
      <c r="F4888" s="16" t="s">
        <v>31</v>
      </c>
      <c r="G4888" s="16" t="s">
        <v>355</v>
      </c>
      <c r="H4888" s="16" t="s">
        <v>1049</v>
      </c>
      <c r="I4888" s="16" t="s">
        <v>38</v>
      </c>
      <c r="J4888" s="16" t="s">
        <v>218</v>
      </c>
      <c r="M4888" s="16" t="s">
        <v>74</v>
      </c>
      <c r="N4888" s="7">
        <v>45540</v>
      </c>
      <c r="O4888" s="9">
        <v>45540</v>
      </c>
      <c r="P4888" t="s">
        <v>5034</v>
      </c>
      <c r="Q4888">
        <v>1</v>
      </c>
      <c r="R4888">
        <v>147</v>
      </c>
      <c r="S4888">
        <v>5</v>
      </c>
      <c r="T4888" t="s">
        <v>4989</v>
      </c>
      <c r="U4888">
        <v>168</v>
      </c>
      <c r="V4888">
        <v>2</v>
      </c>
      <c r="W4888">
        <v>12</v>
      </c>
      <c r="X4888">
        <v>80</v>
      </c>
      <c r="Y4888">
        <v>12</v>
      </c>
      <c r="Z4888">
        <v>15</v>
      </c>
      <c r="AA4888">
        <v>13</v>
      </c>
      <c r="AD4888">
        <v>6</v>
      </c>
      <c r="AE4888">
        <v>4887</v>
      </c>
      <c r="AF4888" s="16" t="s">
        <v>3143</v>
      </c>
      <c r="AG4888" s="16"/>
      <c r="AH4888" s="16"/>
      <c r="AI4888" s="16" t="str">
        <f t="shared" si="304"/>
        <v>(168,5,2,12,80,12,13, null, 6, 'Chambers 2025 Europe',2025, '2024-09-05','2024-09-05','".Carbon::now()."','".Carbon::now()."'),</v>
      </c>
      <c r="AJ4888" s="16" t="str">
        <f t="shared" si="305"/>
        <v>('".DB::select("SELECT id_status FROM `status` WHERE `element_type` = 'task' AND status_type = 'client' AND name ='PRE-FORECAST'")[0]-&gt;id_status."',4887,1),</v>
      </c>
      <c r="AK4888" s="16" t="str">
        <f t="shared" si="306"/>
        <v/>
      </c>
      <c r="AL4888" s="16" t="str">
        <f t="shared" si="307"/>
        <v/>
      </c>
    </row>
    <row r="4889" spans="1:38" x14ac:dyDescent="0.25">
      <c r="A4889" s="16" t="s">
        <v>1048</v>
      </c>
      <c r="B4889" s="16" t="s">
        <v>26</v>
      </c>
      <c r="C4889" s="16" t="s">
        <v>41</v>
      </c>
      <c r="D4889" s="16" t="s">
        <v>349</v>
      </c>
      <c r="E4889" s="16" t="s">
        <v>2909</v>
      </c>
      <c r="F4889" s="16" t="s">
        <v>31</v>
      </c>
      <c r="G4889" s="16" t="s">
        <v>355</v>
      </c>
      <c r="H4889" s="16" t="s">
        <v>53</v>
      </c>
      <c r="I4889" s="16" t="s">
        <v>38</v>
      </c>
      <c r="J4889" s="16" t="s">
        <v>218</v>
      </c>
      <c r="M4889" s="16" t="s">
        <v>74</v>
      </c>
      <c r="N4889" s="7">
        <v>45344</v>
      </c>
      <c r="O4889" s="9">
        <v>45344</v>
      </c>
      <c r="P4889" t="s">
        <v>5033</v>
      </c>
      <c r="Q4889">
        <v>1</v>
      </c>
      <c r="R4889">
        <v>147</v>
      </c>
      <c r="S4889">
        <v>5</v>
      </c>
      <c r="T4889" t="s">
        <v>4989</v>
      </c>
      <c r="U4889">
        <v>168</v>
      </c>
      <c r="V4889">
        <v>2</v>
      </c>
      <c r="W4889">
        <v>12</v>
      </c>
      <c r="X4889">
        <v>80</v>
      </c>
      <c r="Y4889">
        <v>20</v>
      </c>
      <c r="Z4889">
        <v>15</v>
      </c>
      <c r="AA4889">
        <v>13</v>
      </c>
      <c r="AD4889">
        <v>6</v>
      </c>
      <c r="AE4889">
        <v>4888</v>
      </c>
      <c r="AF4889" s="16" t="s">
        <v>3143</v>
      </c>
      <c r="AG4889" s="16"/>
      <c r="AH4889" s="16"/>
      <c r="AI4889" s="16" t="str">
        <f t="shared" si="304"/>
        <v>(168,5,2,12,80,20,13, null, 6, 'Chambers 2025 Europe',2025, '2024-02-22','2024-02-22','".Carbon::now()."','".Carbon::now()."'),</v>
      </c>
      <c r="AJ4889" s="16" t="str">
        <f t="shared" si="305"/>
        <v>('".DB::select("SELECT id_status FROM `status` WHERE `element_type` = 'task' AND status_type = 'client' AND name ='PRE-FORECAST'")[0]-&gt;id_status."',4888,1),</v>
      </c>
      <c r="AK4889" s="16" t="str">
        <f t="shared" si="306"/>
        <v/>
      </c>
      <c r="AL4889" s="16" t="str">
        <f t="shared" si="307"/>
        <v/>
      </c>
    </row>
    <row r="4890" spans="1:38" x14ac:dyDescent="0.25">
      <c r="A4890" s="16" t="s">
        <v>1048</v>
      </c>
      <c r="B4890" s="16" t="s">
        <v>26</v>
      </c>
      <c r="C4890" s="16" t="s">
        <v>41</v>
      </c>
      <c r="D4890" s="16" t="s">
        <v>349</v>
      </c>
      <c r="E4890" s="16" t="s">
        <v>2909</v>
      </c>
      <c r="F4890" s="16" t="s">
        <v>31</v>
      </c>
      <c r="G4890" s="16" t="s">
        <v>355</v>
      </c>
      <c r="H4890" s="16" t="s">
        <v>319</v>
      </c>
      <c r="I4890" s="16" t="s">
        <v>38</v>
      </c>
      <c r="J4890" s="16" t="s">
        <v>218</v>
      </c>
      <c r="M4890" s="16" t="s">
        <v>74</v>
      </c>
      <c r="N4890" s="7">
        <v>45344</v>
      </c>
      <c r="O4890" s="9">
        <v>45344</v>
      </c>
      <c r="P4890" t="s">
        <v>5033</v>
      </c>
      <c r="Q4890">
        <v>1</v>
      </c>
      <c r="R4890">
        <v>147</v>
      </c>
      <c r="S4890">
        <v>5</v>
      </c>
      <c r="T4890" t="s">
        <v>4989</v>
      </c>
      <c r="U4890">
        <v>168</v>
      </c>
      <c r="V4890">
        <v>2</v>
      </c>
      <c r="W4890">
        <v>12</v>
      </c>
      <c r="X4890">
        <v>80</v>
      </c>
      <c r="Y4890">
        <v>38</v>
      </c>
      <c r="Z4890">
        <v>15</v>
      </c>
      <c r="AA4890">
        <v>13</v>
      </c>
      <c r="AD4890">
        <v>6</v>
      </c>
      <c r="AE4890">
        <v>4889</v>
      </c>
      <c r="AF4890" s="16" t="s">
        <v>3143</v>
      </c>
      <c r="AG4890" s="16"/>
      <c r="AH4890" s="16"/>
      <c r="AI4890" s="16" t="str">
        <f t="shared" si="304"/>
        <v>(168,5,2,12,80,38,13, null, 6, 'Chambers 2025 Europe',2025, '2024-02-22','2024-02-22','".Carbon::now()."','".Carbon::now()."'),</v>
      </c>
      <c r="AJ4890" s="16" t="str">
        <f t="shared" si="305"/>
        <v>('".DB::select("SELECT id_status FROM `status` WHERE `element_type` = 'task' AND status_type = 'client' AND name ='PRE-FORECAST'")[0]-&gt;id_status."',4889,1),</v>
      </c>
      <c r="AK4890" s="16" t="str">
        <f t="shared" si="306"/>
        <v/>
      </c>
      <c r="AL4890" s="16" t="str">
        <f t="shared" si="307"/>
        <v/>
      </c>
    </row>
    <row r="4891" spans="1:38" x14ac:dyDescent="0.25">
      <c r="A4891" s="16" t="s">
        <v>1048</v>
      </c>
      <c r="B4891" s="16" t="s">
        <v>26</v>
      </c>
      <c r="C4891" s="16" t="s">
        <v>41</v>
      </c>
      <c r="D4891" s="16" t="s">
        <v>349</v>
      </c>
      <c r="E4891" s="16" t="s">
        <v>2909</v>
      </c>
      <c r="F4891" s="16" t="s">
        <v>31</v>
      </c>
      <c r="G4891" s="16" t="s">
        <v>355</v>
      </c>
      <c r="H4891" s="16" t="s">
        <v>238</v>
      </c>
      <c r="I4891" s="16" t="s">
        <v>38</v>
      </c>
      <c r="J4891" s="16" t="s">
        <v>218</v>
      </c>
      <c r="M4891" s="16" t="s">
        <v>74</v>
      </c>
      <c r="N4891" s="7">
        <v>45344</v>
      </c>
      <c r="O4891" s="9">
        <v>45344</v>
      </c>
      <c r="P4891" t="s">
        <v>5033</v>
      </c>
      <c r="Q4891">
        <v>1</v>
      </c>
      <c r="R4891">
        <v>147</v>
      </c>
      <c r="S4891">
        <v>5</v>
      </c>
      <c r="T4891" t="s">
        <v>4989</v>
      </c>
      <c r="U4891">
        <v>168</v>
      </c>
      <c r="V4891">
        <v>2</v>
      </c>
      <c r="W4891">
        <v>12</v>
      </c>
      <c r="X4891">
        <v>80</v>
      </c>
      <c r="Y4891">
        <v>43</v>
      </c>
      <c r="Z4891">
        <v>15</v>
      </c>
      <c r="AA4891">
        <v>13</v>
      </c>
      <c r="AD4891">
        <v>6</v>
      </c>
      <c r="AE4891">
        <v>4890</v>
      </c>
      <c r="AF4891" s="16" t="s">
        <v>3143</v>
      </c>
      <c r="AG4891" s="16"/>
      <c r="AH4891" s="16"/>
      <c r="AI4891" s="16" t="str">
        <f t="shared" si="304"/>
        <v>(168,5,2,12,80,43,13, null, 6, 'Chambers 2025 Europe',2025, '2024-02-22','2024-02-22','".Carbon::now()."','".Carbon::now()."'),</v>
      </c>
      <c r="AJ4891" s="16" t="str">
        <f t="shared" si="305"/>
        <v>('".DB::select("SELECT id_status FROM `status` WHERE `element_type` = 'task' AND status_type = 'client' AND name ='PRE-FORECAST'")[0]-&gt;id_status."',4890,1),</v>
      </c>
      <c r="AK4891" s="16" t="str">
        <f t="shared" si="306"/>
        <v/>
      </c>
      <c r="AL4891" s="16" t="str">
        <f t="shared" si="307"/>
        <v/>
      </c>
    </row>
    <row r="4892" spans="1:38" x14ac:dyDescent="0.25">
      <c r="A4892" s="16" t="s">
        <v>1048</v>
      </c>
      <c r="B4892" s="16" t="s">
        <v>26</v>
      </c>
      <c r="C4892" s="16" t="s">
        <v>41</v>
      </c>
      <c r="D4892" s="16" t="s">
        <v>349</v>
      </c>
      <c r="E4892" s="16" t="s">
        <v>2909</v>
      </c>
      <c r="F4892" s="16" t="s">
        <v>31</v>
      </c>
      <c r="G4892" s="16" t="s">
        <v>355</v>
      </c>
      <c r="H4892" s="16" t="s">
        <v>168</v>
      </c>
      <c r="I4892" s="16" t="s">
        <v>38</v>
      </c>
      <c r="J4892" s="16" t="s">
        <v>218</v>
      </c>
      <c r="M4892" s="16" t="s">
        <v>74</v>
      </c>
      <c r="N4892" s="7">
        <v>45428</v>
      </c>
      <c r="O4892" s="9">
        <v>45428</v>
      </c>
      <c r="P4892" t="s">
        <v>5029</v>
      </c>
      <c r="Q4892">
        <v>1</v>
      </c>
      <c r="R4892">
        <v>147</v>
      </c>
      <c r="S4892">
        <v>5</v>
      </c>
      <c r="T4892" t="s">
        <v>4989</v>
      </c>
      <c r="U4892">
        <v>168</v>
      </c>
      <c r="V4892">
        <v>2</v>
      </c>
      <c r="W4892">
        <v>12</v>
      </c>
      <c r="X4892">
        <v>80</v>
      </c>
      <c r="Y4892">
        <v>65</v>
      </c>
      <c r="Z4892">
        <v>15</v>
      </c>
      <c r="AA4892">
        <v>13</v>
      </c>
      <c r="AD4892">
        <v>6</v>
      </c>
      <c r="AE4892">
        <v>4891</v>
      </c>
      <c r="AF4892" s="16" t="s">
        <v>3143</v>
      </c>
      <c r="AG4892" s="16"/>
      <c r="AH4892" s="16"/>
      <c r="AI4892" s="16" t="str">
        <f t="shared" si="304"/>
        <v>(168,5,2,12,80,65,13, null, 6, 'Chambers 2025 Europe',2025, '2024-05-16','2024-05-16','".Carbon::now()."','".Carbon::now()."'),</v>
      </c>
      <c r="AJ4892" s="16" t="str">
        <f t="shared" si="305"/>
        <v>('".DB::select("SELECT id_status FROM `status` WHERE `element_type` = 'task' AND status_type = 'client' AND name ='PRE-FORECAST'")[0]-&gt;id_status."',4891,1),</v>
      </c>
      <c r="AK4892" s="16" t="str">
        <f t="shared" si="306"/>
        <v/>
      </c>
      <c r="AL4892" s="16" t="str">
        <f t="shared" si="307"/>
        <v/>
      </c>
    </row>
    <row r="4893" spans="1:38" x14ac:dyDescent="0.25">
      <c r="A4893" s="16" t="s">
        <v>1048</v>
      </c>
      <c r="B4893" s="16" t="s">
        <v>26</v>
      </c>
      <c r="C4893" s="16" t="s">
        <v>41</v>
      </c>
      <c r="D4893" s="16" t="s">
        <v>349</v>
      </c>
      <c r="E4893" s="16" t="s">
        <v>2909</v>
      </c>
      <c r="F4893" s="16" t="s">
        <v>31</v>
      </c>
      <c r="G4893" s="16" t="s">
        <v>355</v>
      </c>
      <c r="H4893" s="16" t="s">
        <v>356</v>
      </c>
      <c r="I4893" s="16" t="s">
        <v>38</v>
      </c>
      <c r="J4893" s="16" t="s">
        <v>218</v>
      </c>
      <c r="M4893" s="16" t="s">
        <v>74</v>
      </c>
      <c r="N4893" s="7">
        <v>45428</v>
      </c>
      <c r="O4893" s="9">
        <v>45428</v>
      </c>
      <c r="P4893" t="s">
        <v>5029</v>
      </c>
      <c r="Q4893">
        <v>1</v>
      </c>
      <c r="R4893">
        <v>147</v>
      </c>
      <c r="S4893">
        <v>5</v>
      </c>
      <c r="T4893" t="s">
        <v>4989</v>
      </c>
      <c r="U4893">
        <v>168</v>
      </c>
      <c r="V4893">
        <v>2</v>
      </c>
      <c r="W4893">
        <v>12</v>
      </c>
      <c r="X4893">
        <v>80</v>
      </c>
      <c r="Y4893">
        <v>66</v>
      </c>
      <c r="Z4893">
        <v>15</v>
      </c>
      <c r="AA4893">
        <v>13</v>
      </c>
      <c r="AD4893">
        <v>6</v>
      </c>
      <c r="AE4893">
        <v>4892</v>
      </c>
      <c r="AF4893" s="16" t="s">
        <v>3143</v>
      </c>
      <c r="AG4893" s="16"/>
      <c r="AH4893" s="16"/>
      <c r="AI4893" s="16" t="str">
        <f t="shared" si="304"/>
        <v>(168,5,2,12,80,66,13, null, 6, 'Chambers 2025 Europe',2025, '2024-05-16','2024-05-16','".Carbon::now()."','".Carbon::now()."'),</v>
      </c>
      <c r="AJ4893" s="16" t="str">
        <f t="shared" si="305"/>
        <v>('".DB::select("SELECT id_status FROM `status` WHERE `element_type` = 'task' AND status_type = 'client' AND name ='PRE-FORECAST'")[0]-&gt;id_status."',4892,1),</v>
      </c>
      <c r="AK4893" s="16" t="str">
        <f t="shared" si="306"/>
        <v/>
      </c>
      <c r="AL4893" s="16" t="str">
        <f t="shared" si="307"/>
        <v/>
      </c>
    </row>
    <row r="4894" spans="1:38" x14ac:dyDescent="0.25">
      <c r="A4894" s="16" t="s">
        <v>1048</v>
      </c>
      <c r="B4894" s="16" t="s">
        <v>26</v>
      </c>
      <c r="C4894" s="16" t="s">
        <v>41</v>
      </c>
      <c r="D4894" s="16" t="s">
        <v>349</v>
      </c>
      <c r="E4894" s="16" t="s">
        <v>2909</v>
      </c>
      <c r="F4894" s="16" t="s">
        <v>31</v>
      </c>
      <c r="G4894" s="16" t="s">
        <v>355</v>
      </c>
      <c r="H4894" s="16" t="s">
        <v>271</v>
      </c>
      <c r="I4894" s="16" t="s">
        <v>38</v>
      </c>
      <c r="J4894" s="16" t="s">
        <v>218</v>
      </c>
      <c r="M4894" s="16" t="s">
        <v>74</v>
      </c>
      <c r="N4894" s="7">
        <v>45428</v>
      </c>
      <c r="O4894" s="9">
        <v>45428</v>
      </c>
      <c r="P4894" t="s">
        <v>5029</v>
      </c>
      <c r="Q4894">
        <v>1</v>
      </c>
      <c r="R4894">
        <v>147</v>
      </c>
      <c r="S4894">
        <v>5</v>
      </c>
      <c r="T4894" t="s">
        <v>4989</v>
      </c>
      <c r="U4894">
        <v>168</v>
      </c>
      <c r="V4894">
        <v>2</v>
      </c>
      <c r="W4894">
        <v>12</v>
      </c>
      <c r="X4894">
        <v>80</v>
      </c>
      <c r="Y4894">
        <v>73</v>
      </c>
      <c r="Z4894">
        <v>15</v>
      </c>
      <c r="AA4894">
        <v>13</v>
      </c>
      <c r="AD4894">
        <v>6</v>
      </c>
      <c r="AE4894">
        <v>4893</v>
      </c>
      <c r="AF4894" s="16" t="s">
        <v>3143</v>
      </c>
      <c r="AG4894" s="16"/>
      <c r="AH4894" s="16"/>
      <c r="AI4894" s="16" t="str">
        <f t="shared" si="304"/>
        <v>(168,5,2,12,80,73,13, null, 6, 'Chambers 2025 Europe',2025, '2024-05-16','2024-05-16','".Carbon::now()."','".Carbon::now()."'),</v>
      </c>
      <c r="AJ4894" s="16" t="str">
        <f t="shared" si="305"/>
        <v>('".DB::select("SELECT id_status FROM `status` WHERE `element_type` = 'task' AND status_type = 'client' AND name ='PRE-FORECAST'")[0]-&gt;id_status."',4893,1),</v>
      </c>
      <c r="AK4894" s="16" t="str">
        <f t="shared" si="306"/>
        <v/>
      </c>
      <c r="AL4894" s="16" t="str">
        <f t="shared" si="307"/>
        <v/>
      </c>
    </row>
    <row r="4895" spans="1:38" x14ac:dyDescent="0.25">
      <c r="A4895" s="16" t="s">
        <v>1048</v>
      </c>
      <c r="B4895" s="16" t="s">
        <v>26</v>
      </c>
      <c r="C4895" s="16" t="s">
        <v>41</v>
      </c>
      <c r="D4895" s="16" t="s">
        <v>349</v>
      </c>
      <c r="E4895" s="16" t="s">
        <v>2909</v>
      </c>
      <c r="F4895" s="16" t="s">
        <v>31</v>
      </c>
      <c r="G4895" s="16" t="s">
        <v>355</v>
      </c>
      <c r="H4895" s="16" t="s">
        <v>1050</v>
      </c>
      <c r="I4895" s="16" t="s">
        <v>38</v>
      </c>
      <c r="J4895" s="16" t="s">
        <v>218</v>
      </c>
      <c r="M4895" s="16" t="s">
        <v>74</v>
      </c>
      <c r="N4895" s="7">
        <v>45344</v>
      </c>
      <c r="O4895" s="9">
        <v>45344</v>
      </c>
      <c r="P4895" t="s">
        <v>5033</v>
      </c>
      <c r="Q4895">
        <v>1</v>
      </c>
      <c r="R4895">
        <v>147</v>
      </c>
      <c r="S4895">
        <v>5</v>
      </c>
      <c r="T4895" t="s">
        <v>4989</v>
      </c>
      <c r="U4895">
        <v>168</v>
      </c>
      <c r="V4895">
        <v>2</v>
      </c>
      <c r="W4895">
        <v>12</v>
      </c>
      <c r="X4895">
        <v>80</v>
      </c>
      <c r="Y4895">
        <v>83</v>
      </c>
      <c r="Z4895">
        <v>15</v>
      </c>
      <c r="AA4895">
        <v>13</v>
      </c>
      <c r="AD4895">
        <v>6</v>
      </c>
      <c r="AE4895">
        <v>4894</v>
      </c>
      <c r="AF4895" s="16" t="s">
        <v>3143</v>
      </c>
      <c r="AG4895" s="16"/>
      <c r="AH4895" s="16"/>
      <c r="AI4895" s="16" t="str">
        <f t="shared" si="304"/>
        <v>(168,5,2,12,80,83,13, null, 6, 'Chambers 2025 Europe',2025, '2024-02-22','2024-02-22','".Carbon::now()."','".Carbon::now()."'),</v>
      </c>
      <c r="AJ4895" s="16" t="str">
        <f t="shared" si="305"/>
        <v>('".DB::select("SELECT id_status FROM `status` WHERE `element_type` = 'task' AND status_type = 'client' AND name ='PRE-FORECAST'")[0]-&gt;id_status."',4894,1),</v>
      </c>
      <c r="AK4895" s="16" t="str">
        <f t="shared" si="306"/>
        <v/>
      </c>
      <c r="AL4895" s="16" t="str">
        <f t="shared" si="307"/>
        <v/>
      </c>
    </row>
    <row r="4896" spans="1:38" x14ac:dyDescent="0.25">
      <c r="A4896" s="16" t="s">
        <v>1048</v>
      </c>
      <c r="B4896" s="16" t="s">
        <v>26</v>
      </c>
      <c r="C4896" s="16" t="s">
        <v>41</v>
      </c>
      <c r="D4896" s="16" t="s">
        <v>349</v>
      </c>
      <c r="E4896" s="16" t="s">
        <v>2909</v>
      </c>
      <c r="F4896" s="16" t="s">
        <v>31</v>
      </c>
      <c r="G4896" s="16" t="s">
        <v>355</v>
      </c>
      <c r="H4896" s="16" t="s">
        <v>64</v>
      </c>
      <c r="I4896" s="16" t="s">
        <v>38</v>
      </c>
      <c r="J4896" s="16" t="s">
        <v>218</v>
      </c>
      <c r="M4896" s="16" t="s">
        <v>74</v>
      </c>
      <c r="N4896" s="7">
        <v>45344</v>
      </c>
      <c r="O4896" s="9">
        <v>45344</v>
      </c>
      <c r="P4896" t="s">
        <v>5033</v>
      </c>
      <c r="Q4896">
        <v>1</v>
      </c>
      <c r="R4896">
        <v>147</v>
      </c>
      <c r="S4896">
        <v>5</v>
      </c>
      <c r="T4896" t="s">
        <v>4989</v>
      </c>
      <c r="U4896">
        <v>168</v>
      </c>
      <c r="V4896">
        <v>2</v>
      </c>
      <c r="W4896">
        <v>12</v>
      </c>
      <c r="X4896">
        <v>80</v>
      </c>
      <c r="Y4896">
        <v>93</v>
      </c>
      <c r="Z4896">
        <v>15</v>
      </c>
      <c r="AA4896">
        <v>13</v>
      </c>
      <c r="AD4896">
        <v>6</v>
      </c>
      <c r="AE4896">
        <v>4895</v>
      </c>
      <c r="AF4896" s="16" t="s">
        <v>3143</v>
      </c>
      <c r="AG4896" s="16"/>
      <c r="AH4896" s="16"/>
      <c r="AI4896" s="16" t="str">
        <f t="shared" si="304"/>
        <v>(168,5,2,12,80,93,13, null, 6, 'Chambers 2025 Europe',2025, '2024-02-22','2024-02-22','".Carbon::now()."','".Carbon::now()."'),</v>
      </c>
      <c r="AJ4896" s="16" t="str">
        <f t="shared" si="305"/>
        <v>('".DB::select("SELECT id_status FROM `status` WHERE `element_type` = 'task' AND status_type = 'client' AND name ='PRE-FORECAST'")[0]-&gt;id_status."',4895,1),</v>
      </c>
      <c r="AK4896" s="16" t="str">
        <f t="shared" si="306"/>
        <v/>
      </c>
      <c r="AL4896" s="16" t="str">
        <f t="shared" si="307"/>
        <v/>
      </c>
    </row>
    <row r="4897" spans="1:38" x14ac:dyDescent="0.25">
      <c r="A4897" s="16" t="s">
        <v>1048</v>
      </c>
      <c r="B4897" s="16" t="s">
        <v>26</v>
      </c>
      <c r="C4897" s="16" t="s">
        <v>41</v>
      </c>
      <c r="D4897" s="16" t="s">
        <v>349</v>
      </c>
      <c r="E4897" s="16" t="s">
        <v>2909</v>
      </c>
      <c r="F4897" s="16" t="s">
        <v>31</v>
      </c>
      <c r="G4897" s="16" t="s">
        <v>355</v>
      </c>
      <c r="H4897" s="16" t="s">
        <v>47</v>
      </c>
      <c r="I4897" s="16" t="s">
        <v>38</v>
      </c>
      <c r="J4897" s="16" t="s">
        <v>218</v>
      </c>
      <c r="M4897" s="16" t="s">
        <v>74</v>
      </c>
      <c r="N4897" s="7">
        <v>45344</v>
      </c>
      <c r="O4897" s="9">
        <v>45344</v>
      </c>
      <c r="P4897" t="s">
        <v>5033</v>
      </c>
      <c r="Q4897">
        <v>1</v>
      </c>
      <c r="R4897">
        <v>147</v>
      </c>
      <c r="S4897">
        <v>5</v>
      </c>
      <c r="T4897" t="s">
        <v>4989</v>
      </c>
      <c r="U4897">
        <v>168</v>
      </c>
      <c r="V4897">
        <v>2</v>
      </c>
      <c r="W4897">
        <v>12</v>
      </c>
      <c r="X4897">
        <v>80</v>
      </c>
      <c r="Y4897">
        <v>125</v>
      </c>
      <c r="Z4897">
        <v>15</v>
      </c>
      <c r="AA4897">
        <v>13</v>
      </c>
      <c r="AD4897">
        <v>6</v>
      </c>
      <c r="AE4897">
        <v>4896</v>
      </c>
      <c r="AF4897" s="16" t="s">
        <v>3143</v>
      </c>
      <c r="AG4897" s="16"/>
      <c r="AH4897" s="16"/>
      <c r="AI4897" s="16" t="str">
        <f t="shared" si="304"/>
        <v>(168,5,2,12,80,125,13, null, 6, 'Chambers 2025 Europe',2025, '2024-02-22','2024-02-22','".Carbon::now()."','".Carbon::now()."'),</v>
      </c>
      <c r="AJ4897" s="16" t="str">
        <f t="shared" si="305"/>
        <v>('".DB::select("SELECT id_status FROM `status` WHERE `element_type` = 'task' AND status_type = 'client' AND name ='PRE-FORECAST'")[0]-&gt;id_status."',4896,1),</v>
      </c>
      <c r="AK4897" s="16" t="str">
        <f t="shared" si="306"/>
        <v/>
      </c>
      <c r="AL4897" s="16" t="str">
        <f t="shared" si="307"/>
        <v/>
      </c>
    </row>
    <row r="4898" spans="1:38" x14ac:dyDescent="0.25">
      <c r="A4898" s="16" t="s">
        <v>1048</v>
      </c>
      <c r="B4898" s="16" t="s">
        <v>26</v>
      </c>
      <c r="C4898" s="16" t="s">
        <v>41</v>
      </c>
      <c r="D4898" s="16" t="s">
        <v>349</v>
      </c>
      <c r="E4898" s="16" t="s">
        <v>2909</v>
      </c>
      <c r="F4898" s="16" t="s">
        <v>31</v>
      </c>
      <c r="G4898" s="16" t="s">
        <v>355</v>
      </c>
      <c r="H4898" s="16" t="s">
        <v>191</v>
      </c>
      <c r="I4898" s="16" t="s">
        <v>38</v>
      </c>
      <c r="J4898" s="16" t="s">
        <v>218</v>
      </c>
      <c r="M4898" s="16" t="s">
        <v>74</v>
      </c>
      <c r="N4898" s="7">
        <v>45428</v>
      </c>
      <c r="O4898" s="9">
        <v>45428</v>
      </c>
      <c r="P4898" t="s">
        <v>5029</v>
      </c>
      <c r="Q4898">
        <v>1</v>
      </c>
      <c r="R4898">
        <v>147</v>
      </c>
      <c r="S4898">
        <v>5</v>
      </c>
      <c r="T4898" t="s">
        <v>4989</v>
      </c>
      <c r="U4898">
        <v>168</v>
      </c>
      <c r="V4898">
        <v>2</v>
      </c>
      <c r="W4898">
        <v>12</v>
      </c>
      <c r="X4898">
        <v>80</v>
      </c>
      <c r="Y4898">
        <v>131</v>
      </c>
      <c r="Z4898">
        <v>15</v>
      </c>
      <c r="AA4898">
        <v>13</v>
      </c>
      <c r="AD4898">
        <v>6</v>
      </c>
      <c r="AE4898">
        <v>4897</v>
      </c>
      <c r="AF4898" s="16" t="s">
        <v>3143</v>
      </c>
      <c r="AG4898" s="16"/>
      <c r="AH4898" s="16"/>
      <c r="AI4898" s="16" t="str">
        <f t="shared" si="304"/>
        <v>(168,5,2,12,80,131,13, null, 6, 'Chambers 2025 Europe',2025, '2024-05-16','2024-05-16','".Carbon::now()."','".Carbon::now()."'),</v>
      </c>
      <c r="AJ4898" s="16" t="str">
        <f t="shared" si="305"/>
        <v>('".DB::select("SELECT id_status FROM `status` WHERE `element_type` = 'task' AND status_type = 'client' AND name ='PRE-FORECAST'")[0]-&gt;id_status."',4897,1),</v>
      </c>
      <c r="AK4898" s="16" t="str">
        <f t="shared" si="306"/>
        <v/>
      </c>
      <c r="AL4898" s="16" t="str">
        <f t="shared" si="307"/>
        <v/>
      </c>
    </row>
    <row r="4899" spans="1:38" x14ac:dyDescent="0.25">
      <c r="A4899" s="16" t="s">
        <v>1048</v>
      </c>
      <c r="B4899" s="16" t="s">
        <v>26</v>
      </c>
      <c r="C4899" s="16" t="s">
        <v>41</v>
      </c>
      <c r="D4899" s="16" t="s">
        <v>349</v>
      </c>
      <c r="E4899" s="16" t="s">
        <v>2909</v>
      </c>
      <c r="F4899" s="16" t="s">
        <v>31</v>
      </c>
      <c r="G4899" s="16" t="s">
        <v>355</v>
      </c>
      <c r="H4899" s="16" t="s">
        <v>358</v>
      </c>
      <c r="I4899" s="16" t="s">
        <v>38</v>
      </c>
      <c r="J4899" s="16" t="s">
        <v>218</v>
      </c>
      <c r="M4899" s="16" t="s">
        <v>74</v>
      </c>
      <c r="N4899" s="7">
        <v>45344</v>
      </c>
      <c r="O4899" s="9">
        <v>45344</v>
      </c>
      <c r="P4899" t="s">
        <v>5033</v>
      </c>
      <c r="Q4899">
        <v>1</v>
      </c>
      <c r="R4899">
        <v>147</v>
      </c>
      <c r="S4899">
        <v>5</v>
      </c>
      <c r="T4899" t="s">
        <v>4989</v>
      </c>
      <c r="U4899">
        <v>168</v>
      </c>
      <c r="V4899">
        <v>2</v>
      </c>
      <c r="W4899">
        <v>12</v>
      </c>
      <c r="X4899">
        <v>80</v>
      </c>
      <c r="Y4899">
        <v>152</v>
      </c>
      <c r="Z4899">
        <v>15</v>
      </c>
      <c r="AA4899">
        <v>13</v>
      </c>
      <c r="AD4899">
        <v>6</v>
      </c>
      <c r="AE4899">
        <v>4898</v>
      </c>
      <c r="AF4899" s="16" t="s">
        <v>3143</v>
      </c>
      <c r="AG4899" s="16"/>
      <c r="AH4899" s="16"/>
      <c r="AI4899" s="16" t="str">
        <f t="shared" si="304"/>
        <v>(168,5,2,12,80,152,13, null, 6, 'Chambers 2025 Europe',2025, '2024-02-22','2024-02-22','".Carbon::now()."','".Carbon::now()."'),</v>
      </c>
      <c r="AJ4899" s="16" t="str">
        <f t="shared" si="305"/>
        <v>('".DB::select("SELECT id_status FROM `status` WHERE `element_type` = 'task' AND status_type = 'client' AND name ='PRE-FORECAST'")[0]-&gt;id_status."',4898,1),</v>
      </c>
      <c r="AK4899" s="16" t="str">
        <f t="shared" si="306"/>
        <v/>
      </c>
      <c r="AL4899" s="16" t="str">
        <f t="shared" si="307"/>
        <v/>
      </c>
    </row>
    <row r="4900" spans="1:38" x14ac:dyDescent="0.25">
      <c r="A4900" s="16" t="s">
        <v>1048</v>
      </c>
      <c r="B4900" s="16" t="s">
        <v>26</v>
      </c>
      <c r="C4900" s="16" t="s">
        <v>41</v>
      </c>
      <c r="D4900" s="16" t="s">
        <v>349</v>
      </c>
      <c r="E4900" s="16" t="s">
        <v>2909</v>
      </c>
      <c r="F4900" s="16" t="s">
        <v>31</v>
      </c>
      <c r="G4900" s="16" t="s">
        <v>355</v>
      </c>
      <c r="H4900" s="16" t="s">
        <v>1051</v>
      </c>
      <c r="I4900" s="16" t="s">
        <v>38</v>
      </c>
      <c r="J4900" s="16" t="s">
        <v>218</v>
      </c>
      <c r="M4900" s="16" t="s">
        <v>74</v>
      </c>
      <c r="N4900" s="7">
        <v>45344</v>
      </c>
      <c r="O4900" s="9">
        <v>45344</v>
      </c>
      <c r="P4900" t="s">
        <v>5033</v>
      </c>
      <c r="Q4900">
        <v>1</v>
      </c>
      <c r="R4900">
        <v>147</v>
      </c>
      <c r="S4900">
        <v>5</v>
      </c>
      <c r="T4900" t="s">
        <v>4989</v>
      </c>
      <c r="U4900">
        <v>168</v>
      </c>
      <c r="V4900">
        <v>2</v>
      </c>
      <c r="W4900">
        <v>12</v>
      </c>
      <c r="X4900">
        <v>80</v>
      </c>
      <c r="Y4900">
        <v>155</v>
      </c>
      <c r="Z4900">
        <v>15</v>
      </c>
      <c r="AA4900">
        <v>13</v>
      </c>
      <c r="AD4900">
        <v>6</v>
      </c>
      <c r="AE4900">
        <v>4899</v>
      </c>
      <c r="AF4900" s="16" t="s">
        <v>3143</v>
      </c>
      <c r="AG4900" s="16"/>
      <c r="AH4900" s="16"/>
      <c r="AI4900" s="16" t="str">
        <f t="shared" si="304"/>
        <v>(168,5,2,12,80,155,13, null, 6, 'Chambers 2025 Europe',2025, '2024-02-22','2024-02-22','".Carbon::now()."','".Carbon::now()."'),</v>
      </c>
      <c r="AJ4900" s="16" t="str">
        <f t="shared" si="305"/>
        <v>('".DB::select("SELECT id_status FROM `status` WHERE `element_type` = 'task' AND status_type = 'client' AND name ='PRE-FORECAST'")[0]-&gt;id_status."',4899,1),</v>
      </c>
      <c r="AK4900" s="16" t="str">
        <f t="shared" si="306"/>
        <v/>
      </c>
      <c r="AL4900" s="16" t="str">
        <f t="shared" si="307"/>
        <v/>
      </c>
    </row>
    <row r="4901" spans="1:38" x14ac:dyDescent="0.25">
      <c r="A4901" s="16" t="s">
        <v>1048</v>
      </c>
      <c r="B4901" s="16" t="s">
        <v>26</v>
      </c>
      <c r="C4901" s="16" t="s">
        <v>41</v>
      </c>
      <c r="D4901" s="16" t="s">
        <v>349</v>
      </c>
      <c r="E4901" s="16" t="s">
        <v>2909</v>
      </c>
      <c r="F4901" s="16" t="s">
        <v>31</v>
      </c>
      <c r="G4901" s="16" t="s">
        <v>355</v>
      </c>
      <c r="H4901" s="16" t="s">
        <v>87</v>
      </c>
      <c r="I4901" s="16" t="s">
        <v>38</v>
      </c>
      <c r="J4901" s="16" t="s">
        <v>218</v>
      </c>
      <c r="M4901" s="16" t="s">
        <v>74</v>
      </c>
      <c r="N4901" s="7">
        <v>45344</v>
      </c>
      <c r="O4901" s="9">
        <v>45344</v>
      </c>
      <c r="P4901" t="s">
        <v>5033</v>
      </c>
      <c r="Q4901">
        <v>1</v>
      </c>
      <c r="R4901">
        <v>147</v>
      </c>
      <c r="S4901">
        <v>5</v>
      </c>
      <c r="T4901" t="s">
        <v>4989</v>
      </c>
      <c r="U4901">
        <v>168</v>
      </c>
      <c r="V4901">
        <v>2</v>
      </c>
      <c r="W4901">
        <v>12</v>
      </c>
      <c r="X4901">
        <v>80</v>
      </c>
      <c r="Y4901">
        <v>227</v>
      </c>
      <c r="Z4901">
        <v>15</v>
      </c>
      <c r="AA4901">
        <v>13</v>
      </c>
      <c r="AD4901">
        <v>6</v>
      </c>
      <c r="AE4901">
        <v>4900</v>
      </c>
      <c r="AF4901" s="16" t="s">
        <v>3143</v>
      </c>
      <c r="AG4901" s="16"/>
      <c r="AH4901" s="16"/>
      <c r="AI4901" s="16" t="str">
        <f t="shared" si="304"/>
        <v>(168,5,2,12,80,227,13, null, 6, 'Chambers 2025 Europe',2025, '2024-02-22','2024-02-22','".Carbon::now()."','".Carbon::now()."'),</v>
      </c>
      <c r="AJ4901" s="16" t="str">
        <f t="shared" si="305"/>
        <v>('".DB::select("SELECT id_status FROM `status` WHERE `element_type` = 'task' AND status_type = 'client' AND name ='PRE-FORECAST'")[0]-&gt;id_status."',4900,1),</v>
      </c>
      <c r="AK4901" s="16" t="str">
        <f t="shared" si="306"/>
        <v/>
      </c>
      <c r="AL4901" s="16" t="str">
        <f t="shared" si="307"/>
        <v/>
      </c>
    </row>
    <row r="4902" spans="1:38" x14ac:dyDescent="0.25">
      <c r="A4902" s="16" t="s">
        <v>1048</v>
      </c>
      <c r="B4902" s="16" t="s">
        <v>26</v>
      </c>
      <c r="C4902" s="16" t="s">
        <v>41</v>
      </c>
      <c r="D4902" s="16" t="s">
        <v>349</v>
      </c>
      <c r="E4902" s="16" t="s">
        <v>2909</v>
      </c>
      <c r="F4902" s="16" t="s">
        <v>31</v>
      </c>
      <c r="G4902" s="16" t="s">
        <v>355</v>
      </c>
      <c r="H4902" s="16" t="s">
        <v>57</v>
      </c>
      <c r="I4902" s="16" t="s">
        <v>38</v>
      </c>
      <c r="J4902" s="16" t="s">
        <v>218</v>
      </c>
      <c r="M4902" s="16" t="s">
        <v>74</v>
      </c>
      <c r="N4902" s="7">
        <v>45428</v>
      </c>
      <c r="O4902" s="9">
        <v>45428</v>
      </c>
      <c r="P4902" t="s">
        <v>5029</v>
      </c>
      <c r="Q4902">
        <v>1</v>
      </c>
      <c r="R4902">
        <v>147</v>
      </c>
      <c r="S4902">
        <v>5</v>
      </c>
      <c r="T4902" t="s">
        <v>4989</v>
      </c>
      <c r="U4902">
        <v>168</v>
      </c>
      <c r="V4902">
        <v>2</v>
      </c>
      <c r="W4902">
        <v>12</v>
      </c>
      <c r="X4902">
        <v>80</v>
      </c>
      <c r="Y4902">
        <v>343</v>
      </c>
      <c r="Z4902">
        <v>15</v>
      </c>
      <c r="AA4902">
        <v>13</v>
      </c>
      <c r="AD4902">
        <v>6</v>
      </c>
      <c r="AE4902">
        <v>4901</v>
      </c>
      <c r="AF4902" s="16" t="s">
        <v>3143</v>
      </c>
      <c r="AG4902" s="16"/>
      <c r="AH4902" s="16"/>
      <c r="AI4902" s="16" t="str">
        <f t="shared" si="304"/>
        <v>(168,5,2,12,80,343,13, null, 6, 'Chambers 2025 Europe',2025, '2024-05-16','2024-05-16','".Carbon::now()."','".Carbon::now()."'),</v>
      </c>
      <c r="AJ4902" s="16" t="str">
        <f t="shared" si="305"/>
        <v>('".DB::select("SELECT id_status FROM `status` WHERE `element_type` = 'task' AND status_type = 'client' AND name ='PRE-FORECAST'")[0]-&gt;id_status."',4901,1),</v>
      </c>
      <c r="AK4902" s="16" t="str">
        <f t="shared" si="306"/>
        <v/>
      </c>
      <c r="AL4902" s="16" t="str">
        <f t="shared" si="307"/>
        <v/>
      </c>
    </row>
    <row r="4903" spans="1:38" x14ac:dyDescent="0.25">
      <c r="A4903" s="16" t="s">
        <v>1048</v>
      </c>
      <c r="B4903" s="16" t="s">
        <v>26</v>
      </c>
      <c r="C4903" s="16" t="s">
        <v>41</v>
      </c>
      <c r="D4903" s="16" t="s">
        <v>349</v>
      </c>
      <c r="E4903" s="16" t="s">
        <v>2909</v>
      </c>
      <c r="F4903" s="16" t="s">
        <v>31</v>
      </c>
      <c r="G4903" s="16" t="s">
        <v>355</v>
      </c>
      <c r="H4903" s="16" t="s">
        <v>224</v>
      </c>
      <c r="I4903" s="16" t="s">
        <v>38</v>
      </c>
      <c r="J4903" s="16" t="s">
        <v>218</v>
      </c>
      <c r="M4903" s="16" t="s">
        <v>74</v>
      </c>
      <c r="N4903" s="7">
        <v>45428</v>
      </c>
      <c r="O4903" s="9">
        <v>45428</v>
      </c>
      <c r="P4903" t="s">
        <v>5029</v>
      </c>
      <c r="Q4903">
        <v>1</v>
      </c>
      <c r="R4903">
        <v>147</v>
      </c>
      <c r="S4903">
        <v>5</v>
      </c>
      <c r="T4903" t="s">
        <v>4989</v>
      </c>
      <c r="U4903">
        <v>168</v>
      </c>
      <c r="V4903">
        <v>2</v>
      </c>
      <c r="W4903">
        <v>12</v>
      </c>
      <c r="X4903">
        <v>80</v>
      </c>
      <c r="Y4903">
        <v>346</v>
      </c>
      <c r="Z4903">
        <v>15</v>
      </c>
      <c r="AA4903">
        <v>13</v>
      </c>
      <c r="AD4903">
        <v>6</v>
      </c>
      <c r="AE4903">
        <v>4902</v>
      </c>
      <c r="AF4903" s="16" t="s">
        <v>3143</v>
      </c>
      <c r="AG4903" s="16"/>
      <c r="AH4903" s="16"/>
      <c r="AI4903" s="16" t="str">
        <f t="shared" si="304"/>
        <v>(168,5,2,12,80,346,13, null, 6, 'Chambers 2025 Europe',2025, '2024-05-16','2024-05-16','".Carbon::now()."','".Carbon::now()."'),</v>
      </c>
      <c r="AJ4903" s="16" t="str">
        <f t="shared" si="305"/>
        <v>('".DB::select("SELECT id_status FROM `status` WHERE `element_type` = 'task' AND status_type = 'client' AND name ='PRE-FORECAST'")[0]-&gt;id_status."',4902,1),</v>
      </c>
      <c r="AK4903" s="16" t="str">
        <f t="shared" si="306"/>
        <v/>
      </c>
      <c r="AL4903" s="16" t="str">
        <f t="shared" si="307"/>
        <v/>
      </c>
    </row>
    <row r="4904" spans="1:38" x14ac:dyDescent="0.25">
      <c r="A4904" s="16" t="s">
        <v>1048</v>
      </c>
      <c r="B4904" s="16" t="s">
        <v>26</v>
      </c>
      <c r="C4904" s="16" t="s">
        <v>41</v>
      </c>
      <c r="D4904" s="16" t="s">
        <v>349</v>
      </c>
      <c r="E4904" s="16" t="s">
        <v>2909</v>
      </c>
      <c r="F4904" s="16" t="s">
        <v>31</v>
      </c>
      <c r="G4904" s="16" t="s">
        <v>355</v>
      </c>
      <c r="H4904" s="16" t="s">
        <v>225</v>
      </c>
      <c r="I4904" s="16" t="s">
        <v>38</v>
      </c>
      <c r="J4904" s="16" t="s">
        <v>218</v>
      </c>
      <c r="M4904" s="16" t="s">
        <v>74</v>
      </c>
      <c r="N4904" s="7">
        <v>45428</v>
      </c>
      <c r="O4904" s="9">
        <v>45428</v>
      </c>
      <c r="P4904" t="s">
        <v>5029</v>
      </c>
      <c r="Q4904">
        <v>1</v>
      </c>
      <c r="R4904">
        <v>147</v>
      </c>
      <c r="S4904">
        <v>5</v>
      </c>
      <c r="T4904" t="s">
        <v>4989</v>
      </c>
      <c r="U4904">
        <v>168</v>
      </c>
      <c r="V4904">
        <v>2</v>
      </c>
      <c r="W4904">
        <v>12</v>
      </c>
      <c r="X4904">
        <v>80</v>
      </c>
      <c r="Y4904">
        <v>356</v>
      </c>
      <c r="Z4904">
        <v>15</v>
      </c>
      <c r="AA4904">
        <v>13</v>
      </c>
      <c r="AD4904">
        <v>6</v>
      </c>
      <c r="AE4904">
        <v>4903</v>
      </c>
      <c r="AF4904" s="16" t="s">
        <v>3143</v>
      </c>
      <c r="AG4904" s="16"/>
      <c r="AH4904" s="16"/>
      <c r="AI4904" s="16" t="str">
        <f t="shared" si="304"/>
        <v>(168,5,2,12,80,356,13, null, 6, 'Chambers 2025 Europe',2025, '2024-05-16','2024-05-16','".Carbon::now()."','".Carbon::now()."'),</v>
      </c>
      <c r="AJ4904" s="16" t="str">
        <f t="shared" si="305"/>
        <v>('".DB::select("SELECT id_status FROM `status` WHERE `element_type` = 'task' AND status_type = 'client' AND name ='PRE-FORECAST'")[0]-&gt;id_status."',4903,1),</v>
      </c>
      <c r="AK4904" s="16" t="str">
        <f t="shared" si="306"/>
        <v/>
      </c>
      <c r="AL4904" s="16" t="str">
        <f t="shared" si="307"/>
        <v/>
      </c>
    </row>
    <row r="4905" spans="1:38" x14ac:dyDescent="0.25">
      <c r="A4905" s="16" t="s">
        <v>1048</v>
      </c>
      <c r="B4905" s="16" t="s">
        <v>26</v>
      </c>
      <c r="C4905" s="16" t="s">
        <v>41</v>
      </c>
      <c r="D4905" s="16" t="s">
        <v>349</v>
      </c>
      <c r="E4905" s="16" t="s">
        <v>2909</v>
      </c>
      <c r="F4905" s="16" t="s">
        <v>31</v>
      </c>
      <c r="G4905" s="16" t="s">
        <v>355</v>
      </c>
      <c r="H4905" s="16" t="s">
        <v>97</v>
      </c>
      <c r="I4905" s="16" t="s">
        <v>38</v>
      </c>
      <c r="J4905" s="16" t="s">
        <v>218</v>
      </c>
      <c r="M4905" s="16" t="s">
        <v>74</v>
      </c>
      <c r="N4905" s="7">
        <v>45428</v>
      </c>
      <c r="O4905" s="9">
        <v>45428</v>
      </c>
      <c r="P4905" t="s">
        <v>5029</v>
      </c>
      <c r="Q4905">
        <v>1</v>
      </c>
      <c r="R4905">
        <v>147</v>
      </c>
      <c r="S4905">
        <v>5</v>
      </c>
      <c r="T4905" t="s">
        <v>4989</v>
      </c>
      <c r="U4905">
        <v>168</v>
      </c>
      <c r="V4905">
        <v>2</v>
      </c>
      <c r="W4905">
        <v>12</v>
      </c>
      <c r="X4905">
        <v>80</v>
      </c>
      <c r="Y4905">
        <v>373</v>
      </c>
      <c r="Z4905">
        <v>15</v>
      </c>
      <c r="AA4905">
        <v>13</v>
      </c>
      <c r="AD4905">
        <v>6</v>
      </c>
      <c r="AE4905">
        <v>4904</v>
      </c>
      <c r="AF4905" s="16" t="s">
        <v>3143</v>
      </c>
      <c r="AG4905" s="16"/>
      <c r="AH4905" s="16"/>
      <c r="AI4905" s="16" t="str">
        <f t="shared" si="304"/>
        <v>(168,5,2,12,80,373,13, null, 6, 'Chambers 2025 Europe',2025, '2024-05-16','2024-05-16','".Carbon::now()."','".Carbon::now()."'),</v>
      </c>
      <c r="AJ4905" s="16" t="str">
        <f t="shared" si="305"/>
        <v>('".DB::select("SELECT id_status FROM `status` WHERE `element_type` = 'task' AND status_type = 'client' AND name ='PRE-FORECAST'")[0]-&gt;id_status."',4904,1),</v>
      </c>
      <c r="AK4905" s="16" t="str">
        <f t="shared" si="306"/>
        <v/>
      </c>
      <c r="AL4905" s="16" t="str">
        <f t="shared" si="307"/>
        <v/>
      </c>
    </row>
    <row r="4906" spans="1:38" x14ac:dyDescent="0.25">
      <c r="A4906" s="16" t="s">
        <v>1048</v>
      </c>
      <c r="B4906" s="16" t="s">
        <v>26</v>
      </c>
      <c r="C4906" s="16" t="s">
        <v>41</v>
      </c>
      <c r="D4906" s="16" t="s">
        <v>349</v>
      </c>
      <c r="E4906" s="16" t="s">
        <v>2909</v>
      </c>
      <c r="F4906" s="16" t="s">
        <v>31</v>
      </c>
      <c r="G4906" s="16" t="s">
        <v>355</v>
      </c>
      <c r="H4906" s="16" t="s">
        <v>208</v>
      </c>
      <c r="I4906" s="16" t="s">
        <v>38</v>
      </c>
      <c r="J4906" s="16" t="s">
        <v>218</v>
      </c>
      <c r="M4906" s="16" t="s">
        <v>74</v>
      </c>
      <c r="N4906" s="7">
        <v>45428</v>
      </c>
      <c r="O4906" s="9">
        <v>45428</v>
      </c>
      <c r="P4906" t="s">
        <v>5029</v>
      </c>
      <c r="Q4906">
        <v>1</v>
      </c>
      <c r="R4906">
        <v>147</v>
      </c>
      <c r="S4906">
        <v>5</v>
      </c>
      <c r="T4906" t="s">
        <v>4989</v>
      </c>
      <c r="U4906">
        <v>168</v>
      </c>
      <c r="V4906">
        <v>2</v>
      </c>
      <c r="W4906">
        <v>12</v>
      </c>
      <c r="X4906">
        <v>80</v>
      </c>
      <c r="Y4906">
        <v>366</v>
      </c>
      <c r="Z4906">
        <v>15</v>
      </c>
      <c r="AA4906">
        <v>13</v>
      </c>
      <c r="AD4906">
        <v>6</v>
      </c>
      <c r="AE4906">
        <v>4905</v>
      </c>
      <c r="AF4906" s="16" t="s">
        <v>3143</v>
      </c>
      <c r="AG4906" s="16"/>
      <c r="AH4906" s="16"/>
      <c r="AI4906" s="16" t="str">
        <f t="shared" si="304"/>
        <v>(168,5,2,12,80,366,13, null, 6, 'Chambers 2025 Europe',2025, '2024-05-16','2024-05-16','".Carbon::now()."','".Carbon::now()."'),</v>
      </c>
      <c r="AJ4906" s="16" t="str">
        <f t="shared" si="305"/>
        <v>('".DB::select("SELECT id_status FROM `status` WHERE `element_type` = 'task' AND status_type = 'client' AND name ='PRE-FORECAST'")[0]-&gt;id_status."',4905,1),</v>
      </c>
      <c r="AK4906" s="16" t="str">
        <f t="shared" si="306"/>
        <v/>
      </c>
      <c r="AL4906" s="16" t="str">
        <f t="shared" si="307"/>
        <v/>
      </c>
    </row>
    <row r="4907" spans="1:38" x14ac:dyDescent="0.25">
      <c r="A4907" s="16" t="s">
        <v>1048</v>
      </c>
      <c r="B4907" s="16" t="s">
        <v>26</v>
      </c>
      <c r="C4907" s="16" t="s">
        <v>41</v>
      </c>
      <c r="D4907" s="16" t="s">
        <v>349</v>
      </c>
      <c r="E4907" s="16" t="s">
        <v>1105</v>
      </c>
      <c r="F4907" s="16" t="s">
        <v>150</v>
      </c>
      <c r="G4907" s="16" t="s">
        <v>355</v>
      </c>
      <c r="H4907" s="16" t="s">
        <v>217</v>
      </c>
      <c r="I4907" s="16" t="s">
        <v>38</v>
      </c>
      <c r="J4907" s="16" t="s">
        <v>218</v>
      </c>
      <c r="M4907" s="16" t="s">
        <v>74</v>
      </c>
      <c r="N4907" s="7">
        <v>45436</v>
      </c>
      <c r="O4907" s="9">
        <v>45436</v>
      </c>
      <c r="P4907" t="s">
        <v>5039</v>
      </c>
      <c r="Q4907">
        <v>1</v>
      </c>
      <c r="R4907">
        <v>147</v>
      </c>
      <c r="S4907">
        <v>5</v>
      </c>
      <c r="T4907" t="s">
        <v>4989</v>
      </c>
      <c r="U4907">
        <v>168</v>
      </c>
      <c r="V4907">
        <v>2</v>
      </c>
      <c r="W4907">
        <v>13</v>
      </c>
      <c r="X4907">
        <v>80</v>
      </c>
      <c r="Y4907">
        <v>170</v>
      </c>
      <c r="Z4907">
        <v>15</v>
      </c>
      <c r="AA4907">
        <v>13</v>
      </c>
      <c r="AD4907">
        <v>6</v>
      </c>
      <c r="AE4907">
        <v>4906</v>
      </c>
      <c r="AF4907" s="16" t="s">
        <v>3143</v>
      </c>
      <c r="AG4907" s="16"/>
      <c r="AH4907" s="16"/>
      <c r="AI4907" s="16" t="str">
        <f t="shared" si="304"/>
        <v>(168,5,2,13,80,170,13, null, 6, 'Chambers 2025 Fintech',2025, '2024-05-24','2024-05-24','".Carbon::now()."','".Carbon::now()."'),</v>
      </c>
      <c r="AJ4907" s="16" t="str">
        <f t="shared" si="305"/>
        <v>('".DB::select("SELECT id_status FROM `status` WHERE `element_type` = 'task' AND status_type = 'client' AND name ='PRE-FORECAST'")[0]-&gt;id_status."',4906,1),</v>
      </c>
      <c r="AK4907" s="16" t="str">
        <f t="shared" si="306"/>
        <v/>
      </c>
      <c r="AL4907" s="16" t="str">
        <f t="shared" si="307"/>
        <v/>
      </c>
    </row>
    <row r="4908" spans="1:38" x14ac:dyDescent="0.25">
      <c r="A4908" s="16" t="s">
        <v>1048</v>
      </c>
      <c r="B4908" s="16" t="s">
        <v>26</v>
      </c>
      <c r="C4908" s="16" t="s">
        <v>478</v>
      </c>
      <c r="D4908" s="16" t="s">
        <v>349</v>
      </c>
      <c r="E4908" s="16" t="s">
        <v>4768</v>
      </c>
      <c r="F4908" s="16" t="s">
        <v>31</v>
      </c>
      <c r="G4908" s="16" t="s">
        <v>355</v>
      </c>
      <c r="H4908" s="16" t="s">
        <v>481</v>
      </c>
      <c r="I4908" s="16" t="s">
        <v>38</v>
      </c>
      <c r="J4908" s="16" t="s">
        <v>218</v>
      </c>
      <c r="M4908" s="16" t="s">
        <v>74</v>
      </c>
      <c r="N4908" s="7">
        <v>45528</v>
      </c>
      <c r="O4908" s="9">
        <v>45528</v>
      </c>
      <c r="P4908" t="s">
        <v>5027</v>
      </c>
      <c r="Q4908">
        <v>1</v>
      </c>
      <c r="R4908">
        <v>147</v>
      </c>
      <c r="S4908">
        <v>5</v>
      </c>
      <c r="T4908" t="s">
        <v>4989</v>
      </c>
      <c r="U4908">
        <v>168</v>
      </c>
      <c r="V4908">
        <v>4</v>
      </c>
      <c r="W4908">
        <v>22</v>
      </c>
      <c r="X4908">
        <v>80</v>
      </c>
      <c r="Y4908">
        <v>403</v>
      </c>
      <c r="Z4908">
        <v>15</v>
      </c>
      <c r="AA4908">
        <v>13</v>
      </c>
      <c r="AD4908">
        <v>6</v>
      </c>
      <c r="AE4908">
        <v>4907</v>
      </c>
      <c r="AF4908" s="16" t="s">
        <v>3143</v>
      </c>
      <c r="AG4908" s="16"/>
      <c r="AH4908" s="16"/>
      <c r="AI4908" s="16" t="str">
        <f t="shared" si="304"/>
        <v>(168,5,4,22,80,403,13, null, 6, 'GCR 2025 EMEA',2025, '2024-08-24','2024-08-24','".Carbon::now()."','".Carbon::now()."'),</v>
      </c>
      <c r="AJ4908" s="16" t="str">
        <f t="shared" si="305"/>
        <v>('".DB::select("SELECT id_status FROM `status` WHERE `element_type` = 'task' AND status_type = 'client' AND name ='PRE-FORECAST'")[0]-&gt;id_status."',4907,1),</v>
      </c>
      <c r="AK4908" s="16" t="str">
        <f t="shared" si="306"/>
        <v/>
      </c>
      <c r="AL4908" s="16" t="str">
        <f t="shared" si="307"/>
        <v/>
      </c>
    </row>
    <row r="4909" spans="1:38" x14ac:dyDescent="0.25">
      <c r="A4909" s="16" t="s">
        <v>1048</v>
      </c>
      <c r="B4909" s="16" t="s">
        <v>3139</v>
      </c>
      <c r="C4909" s="16" t="s">
        <v>240</v>
      </c>
      <c r="D4909" s="16" t="s">
        <v>349</v>
      </c>
      <c r="E4909" s="16" t="s">
        <v>3375</v>
      </c>
      <c r="F4909" s="16" t="s">
        <v>242</v>
      </c>
      <c r="G4909" s="16" t="s">
        <v>355</v>
      </c>
      <c r="H4909" s="16" t="s">
        <v>205</v>
      </c>
      <c r="I4909" s="16" t="s">
        <v>38</v>
      </c>
      <c r="J4909" s="16" t="s">
        <v>218</v>
      </c>
      <c r="M4909" s="16" t="s">
        <v>74</v>
      </c>
      <c r="N4909" s="7">
        <v>45323</v>
      </c>
      <c r="O4909" s="9">
        <v>45323</v>
      </c>
      <c r="P4909" t="s">
        <v>3124</v>
      </c>
      <c r="Q4909">
        <v>1</v>
      </c>
      <c r="R4909">
        <v>147</v>
      </c>
      <c r="S4909">
        <v>5</v>
      </c>
      <c r="T4909" t="s">
        <v>4989</v>
      </c>
      <c r="U4909">
        <v>168</v>
      </c>
      <c r="V4909">
        <v>9</v>
      </c>
      <c r="W4909">
        <v>40</v>
      </c>
      <c r="X4909">
        <v>80</v>
      </c>
      <c r="Y4909">
        <v>422</v>
      </c>
      <c r="Z4909">
        <v>15</v>
      </c>
      <c r="AA4909">
        <v>13</v>
      </c>
      <c r="AD4909">
        <v>6</v>
      </c>
      <c r="AE4909">
        <v>4908</v>
      </c>
      <c r="AF4909" s="16" t="s">
        <v>3143</v>
      </c>
      <c r="AG4909" s="16"/>
      <c r="AH4909" s="16"/>
      <c r="AI4909" s="16" t="str">
        <f t="shared" si="304"/>
        <v>(168,5,9,40,80,422,13, null, 6, 'IFLR 2025 Western Europe',2025, '2024-02-01','2024-02-01','".Carbon::now()."','".Carbon::now()."'),</v>
      </c>
      <c r="AJ4909" s="16" t="str">
        <f t="shared" si="305"/>
        <v>('".DB::select("SELECT id_status FROM `status` WHERE `element_type` = 'task' AND status_type = 'client' AND name ='PRE-FORECAST'")[0]-&gt;id_status."',4908,1),</v>
      </c>
      <c r="AK4909" s="16" t="str">
        <f t="shared" si="306"/>
        <v/>
      </c>
      <c r="AL4909" s="16" t="str">
        <f t="shared" si="307"/>
        <v/>
      </c>
    </row>
    <row r="4910" spans="1:38" x14ac:dyDescent="0.25">
      <c r="A4910" s="16" t="s">
        <v>1048</v>
      </c>
      <c r="B4910" s="16" t="s">
        <v>3139</v>
      </c>
      <c r="C4910" s="16" t="s">
        <v>240</v>
      </c>
      <c r="D4910" s="16" t="s">
        <v>349</v>
      </c>
      <c r="E4910" s="16" t="s">
        <v>3375</v>
      </c>
      <c r="F4910" s="16" t="s">
        <v>242</v>
      </c>
      <c r="G4910" s="16" t="s">
        <v>355</v>
      </c>
      <c r="H4910" s="16" t="s">
        <v>772</v>
      </c>
      <c r="I4910" s="16" t="s">
        <v>38</v>
      </c>
      <c r="J4910" s="16" t="s">
        <v>218</v>
      </c>
      <c r="M4910" s="16" t="s">
        <v>74</v>
      </c>
      <c r="N4910" s="7">
        <v>45323</v>
      </c>
      <c r="O4910" s="9">
        <v>45323</v>
      </c>
      <c r="P4910" t="s">
        <v>3124</v>
      </c>
      <c r="Q4910">
        <v>1</v>
      </c>
      <c r="R4910">
        <v>147</v>
      </c>
      <c r="S4910">
        <v>5</v>
      </c>
      <c r="T4910" t="s">
        <v>4989</v>
      </c>
      <c r="U4910">
        <v>168</v>
      </c>
      <c r="V4910">
        <v>9</v>
      </c>
      <c r="W4910">
        <v>40</v>
      </c>
      <c r="X4910">
        <v>80</v>
      </c>
      <c r="Y4910">
        <v>426</v>
      </c>
      <c r="Z4910">
        <v>15</v>
      </c>
      <c r="AA4910">
        <v>13</v>
      </c>
      <c r="AD4910">
        <v>6</v>
      </c>
      <c r="AE4910">
        <v>4909</v>
      </c>
      <c r="AF4910" s="16" t="s">
        <v>3143</v>
      </c>
      <c r="AG4910" s="16"/>
      <c r="AH4910" s="16"/>
      <c r="AI4910" s="16" t="str">
        <f t="shared" si="304"/>
        <v>(168,5,9,40,80,426,13, null, 6, 'IFLR 2025 Western Europe',2025, '2024-02-01','2024-02-01','".Carbon::now()."','".Carbon::now()."'),</v>
      </c>
      <c r="AJ4910" s="16" t="str">
        <f t="shared" si="305"/>
        <v>('".DB::select("SELECT id_status FROM `status` WHERE `element_type` = 'task' AND status_type = 'client' AND name ='PRE-FORECAST'")[0]-&gt;id_status."',4909,1),</v>
      </c>
      <c r="AK4910" s="16" t="str">
        <f t="shared" si="306"/>
        <v/>
      </c>
      <c r="AL4910" s="16" t="str">
        <f t="shared" si="307"/>
        <v/>
      </c>
    </row>
    <row r="4911" spans="1:38" x14ac:dyDescent="0.25">
      <c r="A4911" s="16" t="s">
        <v>1048</v>
      </c>
      <c r="B4911" s="16" t="s">
        <v>3139</v>
      </c>
      <c r="C4911" s="16" t="s">
        <v>240</v>
      </c>
      <c r="D4911" s="16" t="s">
        <v>349</v>
      </c>
      <c r="E4911" s="16" t="s">
        <v>3375</v>
      </c>
      <c r="F4911" s="16" t="s">
        <v>242</v>
      </c>
      <c r="G4911" s="16" t="s">
        <v>355</v>
      </c>
      <c r="H4911" s="16" t="s">
        <v>773</v>
      </c>
      <c r="I4911" s="16" t="s">
        <v>38</v>
      </c>
      <c r="J4911" s="16" t="s">
        <v>218</v>
      </c>
      <c r="M4911" s="16" t="s">
        <v>74</v>
      </c>
      <c r="N4911" s="7">
        <v>45323</v>
      </c>
      <c r="O4911" s="9">
        <v>45323</v>
      </c>
      <c r="P4911" t="s">
        <v>3124</v>
      </c>
      <c r="Q4911">
        <v>1</v>
      </c>
      <c r="R4911">
        <v>147</v>
      </c>
      <c r="S4911">
        <v>5</v>
      </c>
      <c r="T4911" t="s">
        <v>4989</v>
      </c>
      <c r="U4911">
        <v>168</v>
      </c>
      <c r="V4911">
        <v>9</v>
      </c>
      <c r="W4911">
        <v>40</v>
      </c>
      <c r="X4911">
        <v>80</v>
      </c>
      <c r="Y4911">
        <v>428</v>
      </c>
      <c r="Z4911">
        <v>15</v>
      </c>
      <c r="AA4911">
        <v>13</v>
      </c>
      <c r="AD4911">
        <v>6</v>
      </c>
      <c r="AE4911">
        <v>4910</v>
      </c>
      <c r="AF4911" s="16" t="s">
        <v>3143</v>
      </c>
      <c r="AG4911" s="16"/>
      <c r="AH4911" s="16"/>
      <c r="AI4911" s="16" t="str">
        <f t="shared" si="304"/>
        <v>(168,5,9,40,80,428,13, null, 6, 'IFLR 2025 Western Europe',2025, '2024-02-01','2024-02-01','".Carbon::now()."','".Carbon::now()."'),</v>
      </c>
      <c r="AJ4911" s="16" t="str">
        <f t="shared" si="305"/>
        <v>('".DB::select("SELECT id_status FROM `status` WHERE `element_type` = 'task' AND status_type = 'client' AND name ='PRE-FORECAST'")[0]-&gt;id_status."',4910,1),</v>
      </c>
      <c r="AK4911" s="16" t="str">
        <f t="shared" si="306"/>
        <v/>
      </c>
      <c r="AL4911" s="16" t="str">
        <f t="shared" si="307"/>
        <v/>
      </c>
    </row>
    <row r="4912" spans="1:38" x14ac:dyDescent="0.25">
      <c r="A4912" s="16" t="s">
        <v>1048</v>
      </c>
      <c r="B4912" s="16" t="s">
        <v>3139</v>
      </c>
      <c r="C4912" s="16" t="s">
        <v>240</v>
      </c>
      <c r="D4912" s="16" t="s">
        <v>349</v>
      </c>
      <c r="E4912" s="16" t="s">
        <v>3375</v>
      </c>
      <c r="F4912" s="16" t="s">
        <v>242</v>
      </c>
      <c r="G4912" s="16" t="s">
        <v>355</v>
      </c>
      <c r="H4912" s="16" t="s">
        <v>243</v>
      </c>
      <c r="I4912" s="16" t="s">
        <v>38</v>
      </c>
      <c r="J4912" s="16" t="s">
        <v>218</v>
      </c>
      <c r="M4912" s="16" t="s">
        <v>74</v>
      </c>
      <c r="N4912" s="7">
        <v>45323</v>
      </c>
      <c r="O4912" s="9">
        <v>45323</v>
      </c>
      <c r="P4912" t="s">
        <v>3124</v>
      </c>
      <c r="Q4912">
        <v>1</v>
      </c>
      <c r="R4912">
        <v>147</v>
      </c>
      <c r="S4912">
        <v>5</v>
      </c>
      <c r="T4912" t="s">
        <v>4989</v>
      </c>
      <c r="U4912">
        <v>168</v>
      </c>
      <c r="V4912">
        <v>9</v>
      </c>
      <c r="W4912">
        <v>40</v>
      </c>
      <c r="X4912">
        <v>80</v>
      </c>
      <c r="Y4912">
        <v>440</v>
      </c>
      <c r="Z4912">
        <v>15</v>
      </c>
      <c r="AA4912">
        <v>13</v>
      </c>
      <c r="AD4912">
        <v>6</v>
      </c>
      <c r="AE4912">
        <v>4911</v>
      </c>
      <c r="AF4912" s="16" t="s">
        <v>3143</v>
      </c>
      <c r="AG4912" s="16"/>
      <c r="AH4912" s="16"/>
      <c r="AI4912" s="16" t="str">
        <f t="shared" si="304"/>
        <v>(168,5,9,40,80,440,13, null, 6, 'IFLR 2025 Western Europe',2025, '2024-02-01','2024-02-01','".Carbon::now()."','".Carbon::now()."'),</v>
      </c>
      <c r="AJ4912" s="16" t="str">
        <f t="shared" si="305"/>
        <v>('".DB::select("SELECT id_status FROM `status` WHERE `element_type` = 'task' AND status_type = 'client' AND name ='PRE-FORECAST'")[0]-&gt;id_status."',4911,1),</v>
      </c>
      <c r="AK4912" s="16" t="str">
        <f t="shared" si="306"/>
        <v/>
      </c>
      <c r="AL4912" s="16" t="str">
        <f t="shared" si="307"/>
        <v/>
      </c>
    </row>
    <row r="4913" spans="1:38" x14ac:dyDescent="0.25">
      <c r="A4913" s="16" t="s">
        <v>1048</v>
      </c>
      <c r="B4913" s="16" t="s">
        <v>3139</v>
      </c>
      <c r="C4913" s="16" t="s">
        <v>240</v>
      </c>
      <c r="D4913" s="16" t="s">
        <v>349</v>
      </c>
      <c r="E4913" s="16" t="s">
        <v>3375</v>
      </c>
      <c r="F4913" s="16" t="s">
        <v>242</v>
      </c>
      <c r="G4913" s="16" t="s">
        <v>355</v>
      </c>
      <c r="H4913" s="16" t="s">
        <v>774</v>
      </c>
      <c r="I4913" s="16" t="s">
        <v>38</v>
      </c>
      <c r="J4913" s="16" t="s">
        <v>218</v>
      </c>
      <c r="M4913" s="16" t="s">
        <v>74</v>
      </c>
      <c r="N4913" s="7">
        <v>45323</v>
      </c>
      <c r="O4913" s="9">
        <v>45323</v>
      </c>
      <c r="P4913" t="s">
        <v>3124</v>
      </c>
      <c r="Q4913">
        <v>1</v>
      </c>
      <c r="R4913">
        <v>147</v>
      </c>
      <c r="S4913">
        <v>5</v>
      </c>
      <c r="T4913" t="s">
        <v>4989</v>
      </c>
      <c r="U4913">
        <v>168</v>
      </c>
      <c r="V4913">
        <v>9</v>
      </c>
      <c r="W4913">
        <v>40</v>
      </c>
      <c r="X4913">
        <v>80</v>
      </c>
      <c r="Y4913">
        <v>447</v>
      </c>
      <c r="Z4913">
        <v>15</v>
      </c>
      <c r="AA4913">
        <v>13</v>
      </c>
      <c r="AD4913">
        <v>6</v>
      </c>
      <c r="AE4913">
        <v>4912</v>
      </c>
      <c r="AF4913" s="16" t="s">
        <v>3143</v>
      </c>
      <c r="AG4913" s="16"/>
      <c r="AH4913" s="16"/>
      <c r="AI4913" s="16" t="str">
        <f t="shared" si="304"/>
        <v>(168,5,9,40,80,447,13, null, 6, 'IFLR 2025 Western Europe',2025, '2024-02-01','2024-02-01','".Carbon::now()."','".Carbon::now()."'),</v>
      </c>
      <c r="AJ4913" s="16" t="str">
        <f t="shared" si="305"/>
        <v>('".DB::select("SELECT id_status FROM `status` WHERE `element_type` = 'task' AND status_type = 'client' AND name ='PRE-FORECAST'")[0]-&gt;id_status."',4912,1),</v>
      </c>
      <c r="AK4913" s="16" t="str">
        <f t="shared" si="306"/>
        <v/>
      </c>
      <c r="AL4913" s="16" t="str">
        <f t="shared" si="307"/>
        <v/>
      </c>
    </row>
    <row r="4914" spans="1:38" x14ac:dyDescent="0.25">
      <c r="A4914" s="16" t="s">
        <v>1048</v>
      </c>
      <c r="B4914" s="16" t="s">
        <v>3139</v>
      </c>
      <c r="C4914" s="16" t="s">
        <v>27</v>
      </c>
      <c r="D4914" s="16" t="s">
        <v>349</v>
      </c>
      <c r="E4914" s="16" t="s">
        <v>2912</v>
      </c>
      <c r="F4914" s="16" t="s">
        <v>30</v>
      </c>
      <c r="G4914" s="16" t="s">
        <v>355</v>
      </c>
      <c r="H4914" s="16" t="s">
        <v>359</v>
      </c>
      <c r="I4914" s="16" t="s">
        <v>38</v>
      </c>
      <c r="J4914" s="16" t="s">
        <v>218</v>
      </c>
      <c r="M4914" s="16" t="s">
        <v>74</v>
      </c>
      <c r="N4914" s="7">
        <v>45528</v>
      </c>
      <c r="O4914" s="9">
        <v>45528</v>
      </c>
      <c r="P4914" t="s">
        <v>5027</v>
      </c>
      <c r="Q4914">
        <v>1</v>
      </c>
      <c r="R4914">
        <v>147</v>
      </c>
      <c r="S4914">
        <v>5</v>
      </c>
      <c r="T4914" t="s">
        <v>4989</v>
      </c>
      <c r="U4914">
        <v>168</v>
      </c>
      <c r="V4914">
        <v>14</v>
      </c>
      <c r="W4914">
        <v>56</v>
      </c>
      <c r="X4914">
        <v>80</v>
      </c>
      <c r="Y4914">
        <v>509</v>
      </c>
      <c r="Z4914">
        <v>15</v>
      </c>
      <c r="AA4914">
        <v>13</v>
      </c>
      <c r="AD4914">
        <v>6</v>
      </c>
      <c r="AE4914">
        <v>4913</v>
      </c>
      <c r="AF4914" s="16" t="s">
        <v>3143</v>
      </c>
      <c r="AG4914" s="16"/>
      <c r="AH4914" s="16"/>
      <c r="AI4914" s="16" t="str">
        <f t="shared" si="304"/>
        <v>(168,5,14,56,80,509,13, null, 6, 'L500 2025 EMEA',2025, '2024-08-24','2024-08-24','".Carbon::now()."','".Carbon::now()."'),</v>
      </c>
      <c r="AJ4914" s="16" t="str">
        <f t="shared" si="305"/>
        <v>('".DB::select("SELECT id_status FROM `status` WHERE `element_type` = 'task' AND status_type = 'client' AND name ='PRE-FORECAST'")[0]-&gt;id_status."',4913,1),</v>
      </c>
      <c r="AK4914" s="16" t="str">
        <f t="shared" si="306"/>
        <v/>
      </c>
      <c r="AL4914" s="16" t="str">
        <f t="shared" si="307"/>
        <v/>
      </c>
    </row>
    <row r="4915" spans="1:38" x14ac:dyDescent="0.25">
      <c r="A4915" s="16" t="s">
        <v>1048</v>
      </c>
      <c r="B4915" s="16" t="s">
        <v>3139</v>
      </c>
      <c r="C4915" s="16" t="s">
        <v>27</v>
      </c>
      <c r="D4915" s="16" t="s">
        <v>349</v>
      </c>
      <c r="E4915" s="16" t="s">
        <v>2912</v>
      </c>
      <c r="F4915" s="16" t="s">
        <v>30</v>
      </c>
      <c r="G4915" s="16" t="s">
        <v>355</v>
      </c>
      <c r="H4915" s="16" t="s">
        <v>707</v>
      </c>
      <c r="I4915" s="16" t="s">
        <v>38</v>
      </c>
      <c r="J4915" s="16" t="s">
        <v>218</v>
      </c>
      <c r="M4915" s="16" t="s">
        <v>74</v>
      </c>
      <c r="N4915" s="7">
        <v>45528</v>
      </c>
      <c r="O4915" s="9">
        <v>45528</v>
      </c>
      <c r="P4915" t="s">
        <v>5027</v>
      </c>
      <c r="Q4915">
        <v>1</v>
      </c>
      <c r="R4915">
        <v>147</v>
      </c>
      <c r="S4915">
        <v>5</v>
      </c>
      <c r="T4915" t="s">
        <v>4989</v>
      </c>
      <c r="U4915">
        <v>168</v>
      </c>
      <c r="V4915">
        <v>14</v>
      </c>
      <c r="W4915">
        <v>56</v>
      </c>
      <c r="X4915">
        <v>80</v>
      </c>
      <c r="Y4915">
        <v>528</v>
      </c>
      <c r="Z4915">
        <v>15</v>
      </c>
      <c r="AA4915">
        <v>13</v>
      </c>
      <c r="AD4915">
        <v>6</v>
      </c>
      <c r="AE4915">
        <v>4914</v>
      </c>
      <c r="AF4915" s="16" t="s">
        <v>3143</v>
      </c>
      <c r="AG4915" s="16"/>
      <c r="AH4915" s="16"/>
      <c r="AI4915" s="16" t="str">
        <f t="shared" si="304"/>
        <v>(168,5,14,56,80,528,13, null, 6, 'L500 2025 EMEA',2025, '2024-08-24','2024-08-24','".Carbon::now()."','".Carbon::now()."'),</v>
      </c>
      <c r="AJ4915" s="16" t="str">
        <f t="shared" si="305"/>
        <v>('".DB::select("SELECT id_status FROM `status` WHERE `element_type` = 'task' AND status_type = 'client' AND name ='PRE-FORECAST'")[0]-&gt;id_status."',4914,1),</v>
      </c>
      <c r="AK4915" s="16" t="str">
        <f t="shared" si="306"/>
        <v/>
      </c>
      <c r="AL4915" s="16" t="str">
        <f t="shared" si="307"/>
        <v/>
      </c>
    </row>
    <row r="4916" spans="1:38" x14ac:dyDescent="0.25">
      <c r="A4916" s="16" t="s">
        <v>1048</v>
      </c>
      <c r="B4916" s="16" t="s">
        <v>3139</v>
      </c>
      <c r="C4916" s="16" t="s">
        <v>27</v>
      </c>
      <c r="D4916" s="16" t="s">
        <v>349</v>
      </c>
      <c r="E4916" s="16" t="s">
        <v>2912</v>
      </c>
      <c r="F4916" s="16" t="s">
        <v>30</v>
      </c>
      <c r="G4916" s="16" t="s">
        <v>355</v>
      </c>
      <c r="H4916" s="16" t="s">
        <v>33</v>
      </c>
      <c r="I4916" s="16" t="s">
        <v>38</v>
      </c>
      <c r="J4916" s="16" t="s">
        <v>218</v>
      </c>
      <c r="M4916" s="16" t="s">
        <v>74</v>
      </c>
      <c r="N4916" s="7">
        <v>45528</v>
      </c>
      <c r="O4916" s="9">
        <v>45528</v>
      </c>
      <c r="P4916" t="s">
        <v>5027</v>
      </c>
      <c r="Q4916">
        <v>1</v>
      </c>
      <c r="R4916">
        <v>147</v>
      </c>
      <c r="S4916">
        <v>5</v>
      </c>
      <c r="T4916" t="s">
        <v>4989</v>
      </c>
      <c r="U4916">
        <v>168</v>
      </c>
      <c r="V4916">
        <v>14</v>
      </c>
      <c r="W4916">
        <v>56</v>
      </c>
      <c r="X4916">
        <v>80</v>
      </c>
      <c r="Y4916">
        <v>556</v>
      </c>
      <c r="Z4916">
        <v>15</v>
      </c>
      <c r="AA4916">
        <v>13</v>
      </c>
      <c r="AD4916">
        <v>6</v>
      </c>
      <c r="AE4916">
        <v>4915</v>
      </c>
      <c r="AF4916" s="16" t="s">
        <v>3143</v>
      </c>
      <c r="AG4916" s="16"/>
      <c r="AH4916" s="16"/>
      <c r="AI4916" s="16" t="str">
        <f t="shared" si="304"/>
        <v>(168,5,14,56,80,556,13, null, 6, 'L500 2025 EMEA',2025, '2024-08-24','2024-08-24','".Carbon::now()."','".Carbon::now()."'),</v>
      </c>
      <c r="AJ4916" s="16" t="str">
        <f t="shared" si="305"/>
        <v>('".DB::select("SELECT id_status FROM `status` WHERE `element_type` = 'task' AND status_type = 'client' AND name ='PRE-FORECAST'")[0]-&gt;id_status."',4915,1),</v>
      </c>
      <c r="AK4916" s="16" t="str">
        <f t="shared" si="306"/>
        <v/>
      </c>
      <c r="AL4916" s="16" t="str">
        <f t="shared" si="307"/>
        <v/>
      </c>
    </row>
    <row r="4917" spans="1:38" x14ac:dyDescent="0.25">
      <c r="A4917" s="16" t="s">
        <v>1048</v>
      </c>
      <c r="B4917" s="16" t="s">
        <v>3139</v>
      </c>
      <c r="C4917" s="16" t="s">
        <v>27</v>
      </c>
      <c r="D4917" s="16" t="s">
        <v>349</v>
      </c>
      <c r="E4917" s="16" t="s">
        <v>2912</v>
      </c>
      <c r="F4917" s="16" t="s">
        <v>30</v>
      </c>
      <c r="G4917" s="16" t="s">
        <v>355</v>
      </c>
      <c r="H4917" s="16" t="s">
        <v>271</v>
      </c>
      <c r="I4917" s="16" t="s">
        <v>38</v>
      </c>
      <c r="J4917" s="16" t="s">
        <v>218</v>
      </c>
      <c r="M4917" s="16" t="s">
        <v>74</v>
      </c>
      <c r="N4917" s="7">
        <v>45528</v>
      </c>
      <c r="O4917" s="9">
        <v>45528</v>
      </c>
      <c r="P4917" t="s">
        <v>5027</v>
      </c>
      <c r="Q4917">
        <v>1</v>
      </c>
      <c r="R4917">
        <v>147</v>
      </c>
      <c r="S4917">
        <v>5</v>
      </c>
      <c r="T4917" t="s">
        <v>4989</v>
      </c>
      <c r="U4917">
        <v>168</v>
      </c>
      <c r="V4917">
        <v>14</v>
      </c>
      <c r="W4917">
        <v>56</v>
      </c>
      <c r="X4917">
        <v>80</v>
      </c>
      <c r="Y4917">
        <v>566</v>
      </c>
      <c r="Z4917">
        <v>15</v>
      </c>
      <c r="AA4917">
        <v>13</v>
      </c>
      <c r="AD4917">
        <v>6</v>
      </c>
      <c r="AE4917">
        <v>4916</v>
      </c>
      <c r="AF4917" s="16" t="s">
        <v>3143</v>
      </c>
      <c r="AG4917" s="16"/>
      <c r="AH4917" s="16"/>
      <c r="AI4917" s="16" t="str">
        <f t="shared" si="304"/>
        <v>(168,5,14,56,80,566,13, null, 6, 'L500 2025 EMEA',2025, '2024-08-24','2024-08-24','".Carbon::now()."','".Carbon::now()."'),</v>
      </c>
      <c r="AJ4917" s="16" t="str">
        <f t="shared" si="305"/>
        <v>('".DB::select("SELECT id_status FROM `status` WHERE `element_type` = 'task' AND status_type = 'client' AND name ='PRE-FORECAST'")[0]-&gt;id_status."',4916,1),</v>
      </c>
      <c r="AK4917" s="16" t="str">
        <f t="shared" si="306"/>
        <v/>
      </c>
      <c r="AL4917" s="16" t="str">
        <f t="shared" si="307"/>
        <v/>
      </c>
    </row>
    <row r="4918" spans="1:38" x14ac:dyDescent="0.25">
      <c r="A4918" s="16" t="s">
        <v>1048</v>
      </c>
      <c r="B4918" s="16" t="s">
        <v>3139</v>
      </c>
      <c r="C4918" s="16" t="s">
        <v>27</v>
      </c>
      <c r="D4918" s="16" t="s">
        <v>349</v>
      </c>
      <c r="E4918" s="16" t="s">
        <v>2912</v>
      </c>
      <c r="F4918" s="16" t="s">
        <v>30</v>
      </c>
      <c r="G4918" s="16" t="s">
        <v>355</v>
      </c>
      <c r="H4918" s="16" t="s">
        <v>47</v>
      </c>
      <c r="I4918" s="16" t="s">
        <v>38</v>
      </c>
      <c r="J4918" s="16" t="s">
        <v>218</v>
      </c>
      <c r="M4918" s="16" t="s">
        <v>74</v>
      </c>
      <c r="N4918" s="7">
        <v>45528</v>
      </c>
      <c r="O4918" s="9">
        <v>45528</v>
      </c>
      <c r="P4918" t="s">
        <v>5027</v>
      </c>
      <c r="Q4918">
        <v>1</v>
      </c>
      <c r="R4918">
        <v>147</v>
      </c>
      <c r="S4918">
        <v>5</v>
      </c>
      <c r="T4918" t="s">
        <v>4989</v>
      </c>
      <c r="U4918">
        <v>168</v>
      </c>
      <c r="V4918">
        <v>14</v>
      </c>
      <c r="W4918">
        <v>56</v>
      </c>
      <c r="X4918">
        <v>80</v>
      </c>
      <c r="Y4918">
        <v>601</v>
      </c>
      <c r="Z4918">
        <v>15</v>
      </c>
      <c r="AA4918">
        <v>13</v>
      </c>
      <c r="AD4918">
        <v>6</v>
      </c>
      <c r="AE4918">
        <v>4917</v>
      </c>
      <c r="AF4918" s="16" t="s">
        <v>3143</v>
      </c>
      <c r="AG4918" s="16"/>
      <c r="AH4918" s="16"/>
      <c r="AI4918" s="16" t="str">
        <f t="shared" si="304"/>
        <v>(168,5,14,56,80,601,13, null, 6, 'L500 2025 EMEA',2025, '2024-08-24','2024-08-24','".Carbon::now()."','".Carbon::now()."'),</v>
      </c>
      <c r="AJ4918" s="16" t="str">
        <f t="shared" si="305"/>
        <v>('".DB::select("SELECT id_status FROM `status` WHERE `element_type` = 'task' AND status_type = 'client' AND name ='PRE-FORECAST'")[0]-&gt;id_status."',4917,1),</v>
      </c>
      <c r="AK4918" s="16" t="str">
        <f t="shared" si="306"/>
        <v/>
      </c>
      <c r="AL4918" s="16" t="str">
        <f t="shared" si="307"/>
        <v/>
      </c>
    </row>
    <row r="4919" spans="1:38" x14ac:dyDescent="0.25">
      <c r="A4919" s="16" t="s">
        <v>1048</v>
      </c>
      <c r="B4919" s="16" t="s">
        <v>3139</v>
      </c>
      <c r="C4919" s="16" t="s">
        <v>27</v>
      </c>
      <c r="D4919" s="16" t="s">
        <v>349</v>
      </c>
      <c r="E4919" s="16" t="s">
        <v>2912</v>
      </c>
      <c r="F4919" s="16" t="s">
        <v>30</v>
      </c>
      <c r="G4919" s="16" t="s">
        <v>355</v>
      </c>
      <c r="H4919" s="16" t="s">
        <v>360</v>
      </c>
      <c r="I4919" s="16" t="s">
        <v>38</v>
      </c>
      <c r="J4919" s="16" t="s">
        <v>218</v>
      </c>
      <c r="M4919" s="16" t="s">
        <v>74</v>
      </c>
      <c r="N4919" s="7">
        <v>45528</v>
      </c>
      <c r="O4919" s="9">
        <v>45528</v>
      </c>
      <c r="P4919" t="s">
        <v>5027</v>
      </c>
      <c r="Q4919">
        <v>1</v>
      </c>
      <c r="R4919">
        <v>147</v>
      </c>
      <c r="S4919">
        <v>5</v>
      </c>
      <c r="T4919" t="s">
        <v>4989</v>
      </c>
      <c r="U4919">
        <v>168</v>
      </c>
      <c r="V4919">
        <v>14</v>
      </c>
      <c r="W4919">
        <v>56</v>
      </c>
      <c r="X4919">
        <v>80</v>
      </c>
      <c r="Y4919">
        <v>628</v>
      </c>
      <c r="Z4919">
        <v>15</v>
      </c>
      <c r="AA4919">
        <v>13</v>
      </c>
      <c r="AD4919">
        <v>6</v>
      </c>
      <c r="AE4919">
        <v>4918</v>
      </c>
      <c r="AF4919" s="16" t="s">
        <v>3143</v>
      </c>
      <c r="AG4919" s="16"/>
      <c r="AH4919" s="16"/>
      <c r="AI4919" s="16" t="str">
        <f t="shared" si="304"/>
        <v>(168,5,14,56,80,628,13, null, 6, 'L500 2025 EMEA',2025, '2024-08-24','2024-08-24','".Carbon::now()."','".Carbon::now()."'),</v>
      </c>
      <c r="AJ4919" s="16" t="str">
        <f t="shared" si="305"/>
        <v>('".DB::select("SELECT id_status FROM `status` WHERE `element_type` = 'task' AND status_type = 'client' AND name ='PRE-FORECAST'")[0]-&gt;id_status."',4918,1),</v>
      </c>
      <c r="AK4919" s="16" t="str">
        <f t="shared" si="306"/>
        <v/>
      </c>
      <c r="AL4919" s="16" t="str">
        <f t="shared" si="307"/>
        <v/>
      </c>
    </row>
    <row r="4920" spans="1:38" x14ac:dyDescent="0.25">
      <c r="A4920" s="16" t="s">
        <v>1048</v>
      </c>
      <c r="B4920" s="16" t="s">
        <v>3139</v>
      </c>
      <c r="C4920" s="16" t="s">
        <v>27</v>
      </c>
      <c r="D4920" s="16" t="s">
        <v>349</v>
      </c>
      <c r="E4920" s="16" t="s">
        <v>2912</v>
      </c>
      <c r="F4920" s="16" t="s">
        <v>30</v>
      </c>
      <c r="G4920" s="16" t="s">
        <v>355</v>
      </c>
      <c r="H4920" s="16" t="s">
        <v>191</v>
      </c>
      <c r="I4920" s="16" t="s">
        <v>38</v>
      </c>
      <c r="J4920" s="16" t="s">
        <v>218</v>
      </c>
      <c r="M4920" s="16" t="s">
        <v>74</v>
      </c>
      <c r="N4920" s="7">
        <v>45528</v>
      </c>
      <c r="O4920" s="9">
        <v>45528</v>
      </c>
      <c r="P4920" t="s">
        <v>5027</v>
      </c>
      <c r="Q4920">
        <v>1</v>
      </c>
      <c r="R4920">
        <v>147</v>
      </c>
      <c r="S4920">
        <v>5</v>
      </c>
      <c r="T4920" t="s">
        <v>4989</v>
      </c>
      <c r="U4920">
        <v>168</v>
      </c>
      <c r="V4920">
        <v>14</v>
      </c>
      <c r="W4920">
        <v>56</v>
      </c>
      <c r="X4920">
        <v>80</v>
      </c>
      <c r="Y4920">
        <v>636</v>
      </c>
      <c r="Z4920">
        <v>15</v>
      </c>
      <c r="AA4920">
        <v>13</v>
      </c>
      <c r="AD4920">
        <v>6</v>
      </c>
      <c r="AE4920">
        <v>4919</v>
      </c>
      <c r="AF4920" s="16" t="s">
        <v>3143</v>
      </c>
      <c r="AG4920" s="16"/>
      <c r="AH4920" s="16"/>
      <c r="AI4920" s="16" t="str">
        <f t="shared" si="304"/>
        <v>(168,5,14,56,80,636,13, null, 6, 'L500 2025 EMEA',2025, '2024-08-24','2024-08-24','".Carbon::now()."','".Carbon::now()."'),</v>
      </c>
      <c r="AJ4920" s="16" t="str">
        <f t="shared" si="305"/>
        <v>('".DB::select("SELECT id_status FROM `status` WHERE `element_type` = 'task' AND status_type = 'client' AND name ='PRE-FORECAST'")[0]-&gt;id_status."',4919,1),</v>
      </c>
      <c r="AK4920" s="16" t="str">
        <f t="shared" si="306"/>
        <v/>
      </c>
      <c r="AL4920" s="16" t="str">
        <f t="shared" si="307"/>
        <v/>
      </c>
    </row>
    <row r="4921" spans="1:38" x14ac:dyDescent="0.25">
      <c r="A4921" s="16" t="s">
        <v>1048</v>
      </c>
      <c r="B4921" s="16" t="s">
        <v>3139</v>
      </c>
      <c r="C4921" s="16" t="s">
        <v>27</v>
      </c>
      <c r="D4921" s="16" t="s">
        <v>349</v>
      </c>
      <c r="E4921" s="16" t="s">
        <v>2912</v>
      </c>
      <c r="F4921" s="16" t="s">
        <v>30</v>
      </c>
      <c r="G4921" s="16" t="s">
        <v>355</v>
      </c>
      <c r="H4921" s="16" t="s">
        <v>361</v>
      </c>
      <c r="I4921" s="16" t="s">
        <v>38</v>
      </c>
      <c r="J4921" s="16" t="s">
        <v>218</v>
      </c>
      <c r="M4921" s="16" t="s">
        <v>74</v>
      </c>
      <c r="N4921" s="7">
        <v>45528</v>
      </c>
      <c r="O4921" s="9">
        <v>45528</v>
      </c>
      <c r="P4921" t="s">
        <v>5027</v>
      </c>
      <c r="Q4921">
        <v>1</v>
      </c>
      <c r="R4921">
        <v>147</v>
      </c>
      <c r="S4921">
        <v>5</v>
      </c>
      <c r="T4921" t="s">
        <v>4989</v>
      </c>
      <c r="U4921">
        <v>168</v>
      </c>
      <c r="V4921">
        <v>14</v>
      </c>
      <c r="W4921">
        <v>56</v>
      </c>
      <c r="X4921">
        <v>80</v>
      </c>
      <c r="Y4921">
        <v>621</v>
      </c>
      <c r="Z4921">
        <v>15</v>
      </c>
      <c r="AA4921">
        <v>13</v>
      </c>
      <c r="AD4921">
        <v>6</v>
      </c>
      <c r="AE4921">
        <v>4920</v>
      </c>
      <c r="AF4921" s="16" t="s">
        <v>3143</v>
      </c>
      <c r="AG4921" s="16"/>
      <c r="AH4921" s="16"/>
      <c r="AI4921" s="16" t="str">
        <f t="shared" si="304"/>
        <v>(168,5,14,56,80,621,13, null, 6, 'L500 2025 EMEA',2025, '2024-08-24','2024-08-24','".Carbon::now()."','".Carbon::now()."'),</v>
      </c>
      <c r="AJ4921" s="16" t="str">
        <f t="shared" si="305"/>
        <v>('".DB::select("SELECT id_status FROM `status` WHERE `element_type` = 'task' AND status_type = 'client' AND name ='PRE-FORECAST'")[0]-&gt;id_status."',4920,1),</v>
      </c>
      <c r="AK4921" s="16" t="str">
        <f t="shared" si="306"/>
        <v/>
      </c>
      <c r="AL4921" s="16" t="str">
        <f t="shared" si="307"/>
        <v/>
      </c>
    </row>
    <row r="4922" spans="1:38" x14ac:dyDescent="0.25">
      <c r="A4922" s="16" t="s">
        <v>1048</v>
      </c>
      <c r="B4922" s="16" t="s">
        <v>3139</v>
      </c>
      <c r="C4922" s="16" t="s">
        <v>27</v>
      </c>
      <c r="D4922" s="16" t="s">
        <v>349</v>
      </c>
      <c r="E4922" s="16" t="s">
        <v>2912</v>
      </c>
      <c r="F4922" s="16" t="s">
        <v>30</v>
      </c>
      <c r="G4922" s="16" t="s">
        <v>355</v>
      </c>
      <c r="H4922" s="16" t="s">
        <v>1053</v>
      </c>
      <c r="I4922" s="16" t="s">
        <v>38</v>
      </c>
      <c r="J4922" s="16" t="s">
        <v>218</v>
      </c>
      <c r="M4922" s="16" t="s">
        <v>74</v>
      </c>
      <c r="N4922" s="7">
        <v>45528</v>
      </c>
      <c r="O4922" s="9">
        <v>45528</v>
      </c>
      <c r="P4922" t="s">
        <v>5027</v>
      </c>
      <c r="Q4922">
        <v>1</v>
      </c>
      <c r="R4922">
        <v>147</v>
      </c>
      <c r="S4922">
        <v>5</v>
      </c>
      <c r="T4922" t="s">
        <v>4989</v>
      </c>
      <c r="U4922">
        <v>168</v>
      </c>
      <c r="V4922">
        <v>14</v>
      </c>
      <c r="W4922">
        <v>56</v>
      </c>
      <c r="X4922">
        <v>80</v>
      </c>
      <c r="Y4922">
        <v>676</v>
      </c>
      <c r="Z4922">
        <v>15</v>
      </c>
      <c r="AA4922">
        <v>13</v>
      </c>
      <c r="AD4922">
        <v>6</v>
      </c>
      <c r="AE4922">
        <v>4921</v>
      </c>
      <c r="AF4922" s="16" t="s">
        <v>3143</v>
      </c>
      <c r="AG4922" s="16"/>
      <c r="AH4922" s="16"/>
      <c r="AI4922" s="16" t="str">
        <f t="shared" si="304"/>
        <v>(168,5,14,56,80,676,13, null, 6, 'L500 2025 EMEA',2025, '2024-08-24','2024-08-24','".Carbon::now()."','".Carbon::now()."'),</v>
      </c>
      <c r="AJ4922" s="16" t="str">
        <f t="shared" si="305"/>
        <v>('".DB::select("SELECT id_status FROM `status` WHERE `element_type` = 'task' AND status_type = 'client' AND name ='PRE-FORECAST'")[0]-&gt;id_status."',4921,1),</v>
      </c>
      <c r="AK4922" s="16" t="str">
        <f t="shared" si="306"/>
        <v/>
      </c>
      <c r="AL4922" s="16" t="str">
        <f t="shared" si="307"/>
        <v/>
      </c>
    </row>
    <row r="4923" spans="1:38" x14ac:dyDescent="0.25">
      <c r="A4923" s="16" t="s">
        <v>1048</v>
      </c>
      <c r="B4923" s="16" t="s">
        <v>3139</v>
      </c>
      <c r="C4923" s="16" t="s">
        <v>27</v>
      </c>
      <c r="D4923" s="16" t="s">
        <v>349</v>
      </c>
      <c r="E4923" s="16" t="s">
        <v>2912</v>
      </c>
      <c r="F4923" s="16" t="s">
        <v>30</v>
      </c>
      <c r="G4923" s="16" t="s">
        <v>355</v>
      </c>
      <c r="H4923" s="16" t="s">
        <v>362</v>
      </c>
      <c r="I4923" s="16" t="s">
        <v>38</v>
      </c>
      <c r="J4923" s="16" t="s">
        <v>218</v>
      </c>
      <c r="M4923" s="16" t="s">
        <v>74</v>
      </c>
      <c r="N4923" s="7">
        <v>45528</v>
      </c>
      <c r="O4923" s="9">
        <v>45528</v>
      </c>
      <c r="P4923" t="s">
        <v>5027</v>
      </c>
      <c r="Q4923">
        <v>1</v>
      </c>
      <c r="R4923">
        <v>147</v>
      </c>
      <c r="S4923">
        <v>5</v>
      </c>
      <c r="T4923" t="s">
        <v>4989</v>
      </c>
      <c r="U4923">
        <v>168</v>
      </c>
      <c r="V4923">
        <v>14</v>
      </c>
      <c r="W4923">
        <v>56</v>
      </c>
      <c r="X4923">
        <v>80</v>
      </c>
      <c r="Y4923">
        <v>717</v>
      </c>
      <c r="Z4923">
        <v>15</v>
      </c>
      <c r="AA4923">
        <v>13</v>
      </c>
      <c r="AD4923">
        <v>6</v>
      </c>
      <c r="AE4923">
        <v>4922</v>
      </c>
      <c r="AF4923" s="16" t="s">
        <v>3143</v>
      </c>
      <c r="AG4923" s="16"/>
      <c r="AH4923" s="16"/>
      <c r="AI4923" s="16" t="str">
        <f t="shared" si="304"/>
        <v>(168,5,14,56,80,717,13, null, 6, 'L500 2025 EMEA',2025, '2024-08-24','2024-08-24','".Carbon::now()."','".Carbon::now()."'),</v>
      </c>
      <c r="AJ4923" s="16" t="str">
        <f t="shared" si="305"/>
        <v>('".DB::select("SELECT id_status FROM `status` WHERE `element_type` = 'task' AND status_type = 'client' AND name ='PRE-FORECAST'")[0]-&gt;id_status."',4922,1),</v>
      </c>
      <c r="AK4923" s="16" t="str">
        <f t="shared" si="306"/>
        <v/>
      </c>
      <c r="AL4923" s="16" t="str">
        <f t="shared" si="307"/>
        <v/>
      </c>
    </row>
    <row r="4924" spans="1:38" x14ac:dyDescent="0.25">
      <c r="A4924" s="16" t="s">
        <v>1048</v>
      </c>
      <c r="B4924" s="16" t="s">
        <v>3139</v>
      </c>
      <c r="C4924" s="16" t="s">
        <v>27</v>
      </c>
      <c r="D4924" s="16" t="s">
        <v>349</v>
      </c>
      <c r="E4924" s="16" t="s">
        <v>2912</v>
      </c>
      <c r="F4924" s="16" t="s">
        <v>30</v>
      </c>
      <c r="G4924" s="16" t="s">
        <v>355</v>
      </c>
      <c r="H4924" s="16" t="s">
        <v>181</v>
      </c>
      <c r="I4924" s="16" t="s">
        <v>38</v>
      </c>
      <c r="J4924" s="16" t="s">
        <v>218</v>
      </c>
      <c r="M4924" s="16" t="s">
        <v>74</v>
      </c>
      <c r="N4924" s="7">
        <v>45528</v>
      </c>
      <c r="O4924" s="9">
        <v>45528</v>
      </c>
      <c r="P4924" t="s">
        <v>5027</v>
      </c>
      <c r="Q4924">
        <v>1</v>
      </c>
      <c r="R4924">
        <v>147</v>
      </c>
      <c r="S4924">
        <v>5</v>
      </c>
      <c r="T4924" t="s">
        <v>4989</v>
      </c>
      <c r="U4924">
        <v>168</v>
      </c>
      <c r="V4924">
        <v>14</v>
      </c>
      <c r="W4924">
        <v>56</v>
      </c>
      <c r="X4924">
        <v>80</v>
      </c>
      <c r="Y4924">
        <v>718</v>
      </c>
      <c r="Z4924">
        <v>15</v>
      </c>
      <c r="AA4924">
        <v>13</v>
      </c>
      <c r="AD4924">
        <v>6</v>
      </c>
      <c r="AE4924">
        <v>4923</v>
      </c>
      <c r="AF4924" s="16" t="s">
        <v>3143</v>
      </c>
      <c r="AG4924" s="16"/>
      <c r="AH4924" s="16"/>
      <c r="AI4924" s="16" t="str">
        <f t="shared" si="304"/>
        <v>(168,5,14,56,80,718,13, null, 6, 'L500 2025 EMEA',2025, '2024-08-24','2024-08-24','".Carbon::now()."','".Carbon::now()."'),</v>
      </c>
      <c r="AJ4924" s="16" t="str">
        <f t="shared" si="305"/>
        <v>('".DB::select("SELECT id_status FROM `status` WHERE `element_type` = 'task' AND status_type = 'client' AND name ='PRE-FORECAST'")[0]-&gt;id_status."',4923,1),</v>
      </c>
      <c r="AK4924" s="16" t="str">
        <f t="shared" si="306"/>
        <v/>
      </c>
      <c r="AL4924" s="16" t="str">
        <f t="shared" si="307"/>
        <v/>
      </c>
    </row>
    <row r="4925" spans="1:38" x14ac:dyDescent="0.25">
      <c r="A4925" s="16" t="s">
        <v>1048</v>
      </c>
      <c r="B4925" s="16" t="s">
        <v>3139</v>
      </c>
      <c r="C4925" s="16" t="s">
        <v>27</v>
      </c>
      <c r="D4925" s="16" t="s">
        <v>349</v>
      </c>
      <c r="E4925" s="16" t="s">
        <v>2912</v>
      </c>
      <c r="F4925" s="16" t="s">
        <v>30</v>
      </c>
      <c r="G4925" s="16" t="s">
        <v>355</v>
      </c>
      <c r="H4925" s="16" t="s">
        <v>652</v>
      </c>
      <c r="I4925" s="16" t="s">
        <v>38</v>
      </c>
      <c r="J4925" s="16" t="s">
        <v>218</v>
      </c>
      <c r="M4925" s="16" t="s">
        <v>74</v>
      </c>
      <c r="N4925" s="7">
        <v>45528</v>
      </c>
      <c r="O4925" s="9">
        <v>45528</v>
      </c>
      <c r="P4925" t="s">
        <v>5027</v>
      </c>
      <c r="Q4925">
        <v>1</v>
      </c>
      <c r="R4925">
        <v>147</v>
      </c>
      <c r="S4925">
        <v>5</v>
      </c>
      <c r="T4925" t="s">
        <v>4989</v>
      </c>
      <c r="U4925">
        <v>168</v>
      </c>
      <c r="V4925">
        <v>14</v>
      </c>
      <c r="W4925">
        <v>56</v>
      </c>
      <c r="X4925">
        <v>80</v>
      </c>
      <c r="Y4925">
        <v>726</v>
      </c>
      <c r="Z4925">
        <v>15</v>
      </c>
      <c r="AA4925">
        <v>13</v>
      </c>
      <c r="AD4925">
        <v>6</v>
      </c>
      <c r="AE4925">
        <v>4924</v>
      </c>
      <c r="AF4925" s="16" t="s">
        <v>3143</v>
      </c>
      <c r="AG4925" s="16"/>
      <c r="AH4925" s="16"/>
      <c r="AI4925" s="16" t="str">
        <f t="shared" si="304"/>
        <v>(168,5,14,56,80,726,13, null, 6, 'L500 2025 EMEA',2025, '2024-08-24','2024-08-24','".Carbon::now()."','".Carbon::now()."'),</v>
      </c>
      <c r="AJ4925" s="16" t="str">
        <f t="shared" si="305"/>
        <v>('".DB::select("SELECT id_status FROM `status` WHERE `element_type` = 'task' AND status_type = 'client' AND name ='PRE-FORECAST'")[0]-&gt;id_status."',4924,1),</v>
      </c>
      <c r="AK4925" s="16" t="str">
        <f t="shared" si="306"/>
        <v/>
      </c>
      <c r="AL4925" s="16" t="str">
        <f t="shared" si="307"/>
        <v/>
      </c>
    </row>
    <row r="4926" spans="1:38" x14ac:dyDescent="0.25">
      <c r="A4926" s="16" t="s">
        <v>1048</v>
      </c>
      <c r="B4926" s="16" t="s">
        <v>3139</v>
      </c>
      <c r="C4926" s="16" t="s">
        <v>27</v>
      </c>
      <c r="D4926" s="16" t="s">
        <v>349</v>
      </c>
      <c r="E4926" s="16" t="s">
        <v>2912</v>
      </c>
      <c r="F4926" s="16" t="s">
        <v>30</v>
      </c>
      <c r="G4926" s="16" t="s">
        <v>355</v>
      </c>
      <c r="H4926" s="16" t="s">
        <v>1054</v>
      </c>
      <c r="I4926" s="16" t="s">
        <v>38</v>
      </c>
      <c r="J4926" s="16" t="s">
        <v>218</v>
      </c>
      <c r="M4926" s="16" t="s">
        <v>74</v>
      </c>
      <c r="N4926" s="7">
        <v>45528</v>
      </c>
      <c r="O4926" s="9">
        <v>45528</v>
      </c>
      <c r="P4926" t="s">
        <v>5027</v>
      </c>
      <c r="Q4926">
        <v>1</v>
      </c>
      <c r="R4926">
        <v>147</v>
      </c>
      <c r="S4926">
        <v>5</v>
      </c>
      <c r="T4926" t="s">
        <v>4989</v>
      </c>
      <c r="U4926">
        <v>168</v>
      </c>
      <c r="V4926">
        <v>14</v>
      </c>
      <c r="W4926">
        <v>56</v>
      </c>
      <c r="X4926">
        <v>80</v>
      </c>
      <c r="Y4926">
        <v>765</v>
      </c>
      <c r="Z4926">
        <v>15</v>
      </c>
      <c r="AA4926">
        <v>13</v>
      </c>
      <c r="AD4926">
        <v>6</v>
      </c>
      <c r="AE4926">
        <v>4925</v>
      </c>
      <c r="AF4926" s="16" t="s">
        <v>3143</v>
      </c>
      <c r="AG4926" s="16"/>
      <c r="AH4926" s="16"/>
      <c r="AI4926" s="16" t="str">
        <f t="shared" si="304"/>
        <v>(168,5,14,56,80,765,13, null, 6, 'L500 2025 EMEA',2025, '2024-08-24','2024-08-24','".Carbon::now()."','".Carbon::now()."'),</v>
      </c>
      <c r="AJ4926" s="16" t="str">
        <f t="shared" si="305"/>
        <v>('".DB::select("SELECT id_status FROM `status` WHERE `element_type` = 'task' AND status_type = 'client' AND name ='PRE-FORECAST'")[0]-&gt;id_status."',4925,1),</v>
      </c>
      <c r="AK4926" s="16" t="str">
        <f t="shared" si="306"/>
        <v/>
      </c>
      <c r="AL4926" s="16" t="str">
        <f t="shared" si="307"/>
        <v/>
      </c>
    </row>
    <row r="4927" spans="1:38" x14ac:dyDescent="0.25">
      <c r="A4927" s="16" t="s">
        <v>1048</v>
      </c>
      <c r="B4927" s="16" t="s">
        <v>3139</v>
      </c>
      <c r="C4927" s="16" t="s">
        <v>27</v>
      </c>
      <c r="D4927" s="16" t="s">
        <v>349</v>
      </c>
      <c r="E4927" s="16" t="s">
        <v>2912</v>
      </c>
      <c r="F4927" s="16" t="s">
        <v>30</v>
      </c>
      <c r="G4927" s="16" t="s">
        <v>355</v>
      </c>
      <c r="H4927" s="16" t="s">
        <v>1055</v>
      </c>
      <c r="I4927" s="16" t="s">
        <v>38</v>
      </c>
      <c r="J4927" s="16" t="s">
        <v>218</v>
      </c>
      <c r="M4927" s="16" t="s">
        <v>74</v>
      </c>
      <c r="N4927" s="7">
        <v>45528</v>
      </c>
      <c r="O4927" s="9">
        <v>45528</v>
      </c>
      <c r="P4927" t="s">
        <v>5027</v>
      </c>
      <c r="Q4927">
        <v>1</v>
      </c>
      <c r="R4927">
        <v>147</v>
      </c>
      <c r="S4927">
        <v>5</v>
      </c>
      <c r="T4927" t="s">
        <v>4989</v>
      </c>
      <c r="U4927">
        <v>168</v>
      </c>
      <c r="V4927">
        <v>14</v>
      </c>
      <c r="W4927">
        <v>56</v>
      </c>
      <c r="X4927">
        <v>80</v>
      </c>
      <c r="Y4927">
        <v>779</v>
      </c>
      <c r="Z4927">
        <v>15</v>
      </c>
      <c r="AA4927">
        <v>13</v>
      </c>
      <c r="AD4927">
        <v>6</v>
      </c>
      <c r="AE4927">
        <v>4926</v>
      </c>
      <c r="AF4927" s="16" t="s">
        <v>3143</v>
      </c>
      <c r="AG4927" s="16"/>
      <c r="AH4927" s="16"/>
      <c r="AI4927" s="16" t="str">
        <f t="shared" si="304"/>
        <v>(168,5,14,56,80,779,13, null, 6, 'L500 2025 EMEA',2025, '2024-08-24','2024-08-24','".Carbon::now()."','".Carbon::now()."'),</v>
      </c>
      <c r="AJ4927" s="16" t="str">
        <f t="shared" si="305"/>
        <v>('".DB::select("SELECT id_status FROM `status` WHERE `element_type` = 'task' AND status_type = 'client' AND name ='PRE-FORECAST'")[0]-&gt;id_status."',4926,1),</v>
      </c>
      <c r="AK4927" s="16" t="str">
        <f t="shared" si="306"/>
        <v/>
      </c>
      <c r="AL4927" s="16" t="str">
        <f t="shared" si="307"/>
        <v/>
      </c>
    </row>
    <row r="4928" spans="1:38" x14ac:dyDescent="0.25">
      <c r="A4928" s="16" t="s">
        <v>1048</v>
      </c>
      <c r="B4928" s="16" t="s">
        <v>3139</v>
      </c>
      <c r="C4928" s="16" t="s">
        <v>27</v>
      </c>
      <c r="D4928" s="16" t="s">
        <v>349</v>
      </c>
      <c r="E4928" s="16" t="s">
        <v>2912</v>
      </c>
      <c r="F4928" s="16" t="s">
        <v>30</v>
      </c>
      <c r="G4928" s="16" t="s">
        <v>355</v>
      </c>
      <c r="H4928" s="16" t="s">
        <v>363</v>
      </c>
      <c r="I4928" s="16" t="s">
        <v>38</v>
      </c>
      <c r="J4928" s="16" t="s">
        <v>218</v>
      </c>
      <c r="M4928" s="16" t="s">
        <v>74</v>
      </c>
      <c r="N4928" s="7">
        <v>45528</v>
      </c>
      <c r="O4928" s="9">
        <v>45528</v>
      </c>
      <c r="P4928" t="s">
        <v>5027</v>
      </c>
      <c r="Q4928">
        <v>1</v>
      </c>
      <c r="R4928">
        <v>147</v>
      </c>
      <c r="S4928">
        <v>5</v>
      </c>
      <c r="T4928" t="s">
        <v>4989</v>
      </c>
      <c r="U4928">
        <v>168</v>
      </c>
      <c r="V4928">
        <v>14</v>
      </c>
      <c r="W4928">
        <v>56</v>
      </c>
      <c r="X4928">
        <v>80</v>
      </c>
      <c r="Y4928">
        <v>781</v>
      </c>
      <c r="Z4928">
        <v>15</v>
      </c>
      <c r="AA4928">
        <v>13</v>
      </c>
      <c r="AD4928">
        <v>6</v>
      </c>
      <c r="AE4928">
        <v>4927</v>
      </c>
      <c r="AF4928" s="16" t="s">
        <v>3143</v>
      </c>
      <c r="AG4928" s="16"/>
      <c r="AH4928" s="16"/>
      <c r="AI4928" s="16" t="str">
        <f t="shared" si="304"/>
        <v>(168,5,14,56,80,781,13, null, 6, 'L500 2025 EMEA',2025, '2024-08-24','2024-08-24','".Carbon::now()."','".Carbon::now()."'),</v>
      </c>
      <c r="AJ4928" s="16" t="str">
        <f t="shared" si="305"/>
        <v>('".DB::select("SELECT id_status FROM `status` WHERE `element_type` = 'task' AND status_type = 'client' AND name ='PRE-FORECAST'")[0]-&gt;id_status."',4927,1),</v>
      </c>
      <c r="AK4928" s="16" t="str">
        <f t="shared" si="306"/>
        <v/>
      </c>
      <c r="AL4928" s="16" t="str">
        <f t="shared" si="307"/>
        <v/>
      </c>
    </row>
    <row r="4929" spans="1:38" x14ac:dyDescent="0.25">
      <c r="A4929" s="16" t="s">
        <v>1048</v>
      </c>
      <c r="B4929" s="16" t="s">
        <v>3139</v>
      </c>
      <c r="C4929" s="16" t="s">
        <v>27</v>
      </c>
      <c r="D4929" s="16" t="s">
        <v>349</v>
      </c>
      <c r="E4929" s="16" t="s">
        <v>2912</v>
      </c>
      <c r="F4929" s="16" t="s">
        <v>30</v>
      </c>
      <c r="G4929" s="16" t="s">
        <v>355</v>
      </c>
      <c r="H4929" s="16" t="s">
        <v>3517</v>
      </c>
      <c r="I4929" s="16" t="s">
        <v>38</v>
      </c>
      <c r="J4929" s="16" t="s">
        <v>218</v>
      </c>
      <c r="M4929" s="16" t="s">
        <v>74</v>
      </c>
      <c r="N4929" s="7">
        <v>45528</v>
      </c>
      <c r="O4929" s="9">
        <v>45528</v>
      </c>
      <c r="P4929" t="s">
        <v>5027</v>
      </c>
      <c r="Q4929">
        <v>1</v>
      </c>
      <c r="R4929">
        <v>147</v>
      </c>
      <c r="S4929">
        <v>5</v>
      </c>
      <c r="T4929" t="s">
        <v>4989</v>
      </c>
      <c r="U4929">
        <v>168</v>
      </c>
      <c r="V4929">
        <v>14</v>
      </c>
      <c r="W4929">
        <v>56</v>
      </c>
      <c r="X4929">
        <v>80</v>
      </c>
      <c r="Y4929">
        <v>826</v>
      </c>
      <c r="Z4929">
        <v>15</v>
      </c>
      <c r="AA4929">
        <v>13</v>
      </c>
      <c r="AD4929">
        <v>6</v>
      </c>
      <c r="AE4929">
        <v>4928</v>
      </c>
      <c r="AF4929" s="16" t="s">
        <v>3143</v>
      </c>
      <c r="AG4929" s="16"/>
      <c r="AH4929" s="16"/>
      <c r="AI4929" s="16" t="str">
        <f t="shared" si="304"/>
        <v>(168,5,14,56,80,826,13, null, 6, 'L500 2025 EMEA',2025, '2024-08-24','2024-08-24','".Carbon::now()."','".Carbon::now()."'),</v>
      </c>
      <c r="AJ4929" s="16" t="str">
        <f t="shared" si="305"/>
        <v>('".DB::select("SELECT id_status FROM `status` WHERE `element_type` = 'task' AND status_type = 'client' AND name ='PRE-FORECAST'")[0]-&gt;id_status."',4928,1),</v>
      </c>
      <c r="AK4929" s="16" t="str">
        <f t="shared" si="306"/>
        <v/>
      </c>
      <c r="AL4929" s="16" t="str">
        <f t="shared" si="307"/>
        <v/>
      </c>
    </row>
    <row r="4930" spans="1:38" x14ac:dyDescent="0.25">
      <c r="A4930" s="16" t="s">
        <v>1048</v>
      </c>
      <c r="B4930" s="16" t="s">
        <v>3139</v>
      </c>
      <c r="C4930" s="16" t="s">
        <v>27</v>
      </c>
      <c r="D4930" s="16" t="s">
        <v>349</v>
      </c>
      <c r="E4930" s="16" t="s">
        <v>2912</v>
      </c>
      <c r="F4930" s="16" t="s">
        <v>30</v>
      </c>
      <c r="G4930" s="16" t="s">
        <v>355</v>
      </c>
      <c r="H4930" s="16" t="s">
        <v>57</v>
      </c>
      <c r="I4930" s="16" t="s">
        <v>38</v>
      </c>
      <c r="J4930" s="16" t="s">
        <v>218</v>
      </c>
      <c r="M4930" s="16" t="s">
        <v>74</v>
      </c>
      <c r="N4930" s="7">
        <v>45528</v>
      </c>
      <c r="O4930" s="9">
        <v>45528</v>
      </c>
      <c r="P4930" t="s">
        <v>5027</v>
      </c>
      <c r="Q4930">
        <v>1</v>
      </c>
      <c r="R4930">
        <v>147</v>
      </c>
      <c r="S4930">
        <v>5</v>
      </c>
      <c r="T4930" t="s">
        <v>4989</v>
      </c>
      <c r="U4930">
        <v>168</v>
      </c>
      <c r="V4930">
        <v>14</v>
      </c>
      <c r="W4930">
        <v>56</v>
      </c>
      <c r="X4930">
        <v>80</v>
      </c>
      <c r="Y4930">
        <v>828</v>
      </c>
      <c r="Z4930">
        <v>15</v>
      </c>
      <c r="AA4930">
        <v>13</v>
      </c>
      <c r="AD4930">
        <v>6</v>
      </c>
      <c r="AE4930">
        <v>4929</v>
      </c>
      <c r="AF4930" s="16" t="s">
        <v>3143</v>
      </c>
      <c r="AG4930" s="16"/>
      <c r="AH4930" s="16"/>
      <c r="AI4930" s="16" t="str">
        <f t="shared" ref="AI4930:AI4993" si="308">CONCATENATE("(",U4930,",",S4930,",",V4930,",",W4930,",",X4930,",",Y4930,",",IF(AA4930&lt;&gt;"", AA4930, "null"),", ",IF(AC4930&lt;&gt;"", AC4930, "null"),", ",IF(AD4930&lt;&gt;"", AD4930, "null"),", '",SUBSTITUTE(E4930, "'", "´"),"',",D4930,", '",P4930,"','",P4930,"','"".Carbon::now().""','"".Carbon::now().""'),")</f>
        <v>(168,5,14,56,80,828,13, null, 6, 'L500 2025 EMEA',2025, '2024-08-24','2024-08-24','".Carbon::now()."','".Carbon::now()."'),</v>
      </c>
      <c r="AJ4930" s="16" t="str">
        <f t="shared" ref="AJ4930:AJ4993" si="309">CONCATENATE("('"".DB::select(""SELECT id_status FROM `status` WHERE `element_type` = 'task' AND status_type = 'client' AND name ='", AF4930, "'"")[0]-&gt;id_status.""',", AE4930, ",1),")</f>
        <v>('".DB::select("SELECT id_status FROM `status` WHERE `element_type` = 'task' AND status_type = 'client' AND name ='PRE-FORECAST'")[0]-&gt;id_status."',4929,1),</v>
      </c>
      <c r="AK4930" s="16" t="str">
        <f t="shared" ref="AK4930:AK4993" si="310">IF(AND(AF4930&lt;&gt;AG4930, AG4930&lt;&gt;""),CONCATENATE("('"".DB::select(""SELECT id_status FROM `status` WHERE `element_type` = 'task' AND status_type = 'client' AND name ='", AG4930, "'"")[0]-&gt;id_status.""',", AE4930, ",1),"),"")</f>
        <v/>
      </c>
      <c r="AL4930" s="16" t="str">
        <f t="shared" ref="AL4930:AL4993" si="311">IF(AND(AF4930&lt;&gt;AG4930,AF4930&lt;&gt;AH4930,AG4930&lt;&gt;AH4930,AH4930&lt;&gt;""), CONCATENATE("('"".DB::select(""SELECT id_status FROM `status` WHERE `element_type` = 'task' AND status_type = 'client' AND name ='", AF4930, "'"")[0]-&gt;id_status.""',", AE4930, ",1),"), "")</f>
        <v/>
      </c>
    </row>
    <row r="4931" spans="1:38" x14ac:dyDescent="0.25">
      <c r="A4931" s="16" t="s">
        <v>1048</v>
      </c>
      <c r="B4931" s="16" t="s">
        <v>3139</v>
      </c>
      <c r="C4931" s="16" t="s">
        <v>27</v>
      </c>
      <c r="D4931" s="16" t="s">
        <v>349</v>
      </c>
      <c r="E4931" s="16" t="s">
        <v>2912</v>
      </c>
      <c r="F4931" s="16" t="s">
        <v>30</v>
      </c>
      <c r="G4931" s="16" t="s">
        <v>355</v>
      </c>
      <c r="H4931" s="16" t="s">
        <v>1056</v>
      </c>
      <c r="I4931" s="16" t="s">
        <v>38</v>
      </c>
      <c r="J4931" s="16" t="s">
        <v>218</v>
      </c>
      <c r="M4931" s="16" t="s">
        <v>74</v>
      </c>
      <c r="N4931" s="7">
        <v>45528</v>
      </c>
      <c r="O4931" s="9">
        <v>45528</v>
      </c>
      <c r="P4931" t="s">
        <v>5027</v>
      </c>
      <c r="Q4931">
        <v>1</v>
      </c>
      <c r="R4931">
        <v>147</v>
      </c>
      <c r="S4931">
        <v>5</v>
      </c>
      <c r="T4931" t="s">
        <v>4989</v>
      </c>
      <c r="U4931">
        <v>168</v>
      </c>
      <c r="V4931">
        <v>14</v>
      </c>
      <c r="W4931">
        <v>56</v>
      </c>
      <c r="X4931">
        <v>80</v>
      </c>
      <c r="Y4931">
        <v>838</v>
      </c>
      <c r="Z4931">
        <v>15</v>
      </c>
      <c r="AA4931">
        <v>13</v>
      </c>
      <c r="AD4931">
        <v>6</v>
      </c>
      <c r="AE4931">
        <v>4930</v>
      </c>
      <c r="AF4931" s="16" t="s">
        <v>3143</v>
      </c>
      <c r="AG4931" s="16"/>
      <c r="AH4931" s="16"/>
      <c r="AI4931" s="16" t="str">
        <f t="shared" si="308"/>
        <v>(168,5,14,56,80,838,13, null, 6, 'L500 2025 EMEA',2025, '2024-08-24','2024-08-24','".Carbon::now()."','".Carbon::now()."'),</v>
      </c>
      <c r="AJ4931" s="16" t="str">
        <f t="shared" si="309"/>
        <v>('".DB::select("SELECT id_status FROM `status` WHERE `element_type` = 'task' AND status_type = 'client' AND name ='PRE-FORECAST'")[0]-&gt;id_status."',4930,1),</v>
      </c>
      <c r="AK4931" s="16" t="str">
        <f t="shared" si="310"/>
        <v/>
      </c>
      <c r="AL4931" s="16" t="str">
        <f t="shared" si="311"/>
        <v/>
      </c>
    </row>
    <row r="4932" spans="1:38" x14ac:dyDescent="0.25">
      <c r="A4932" s="16" t="s">
        <v>1048</v>
      </c>
      <c r="B4932" s="16" t="s">
        <v>3139</v>
      </c>
      <c r="C4932" s="16" t="s">
        <v>27</v>
      </c>
      <c r="D4932" s="16" t="s">
        <v>349</v>
      </c>
      <c r="E4932" s="16" t="s">
        <v>2912</v>
      </c>
      <c r="F4932" s="16" t="s">
        <v>30</v>
      </c>
      <c r="G4932" s="16" t="s">
        <v>355</v>
      </c>
      <c r="H4932" s="16" t="s">
        <v>97</v>
      </c>
      <c r="I4932" s="16" t="s">
        <v>38</v>
      </c>
      <c r="J4932" s="16" t="s">
        <v>218</v>
      </c>
      <c r="M4932" s="16" t="s">
        <v>74</v>
      </c>
      <c r="N4932" s="7">
        <v>45528</v>
      </c>
      <c r="O4932" s="9">
        <v>45528</v>
      </c>
      <c r="P4932" t="s">
        <v>5027</v>
      </c>
      <c r="Q4932">
        <v>1</v>
      </c>
      <c r="R4932">
        <v>147</v>
      </c>
      <c r="S4932">
        <v>5</v>
      </c>
      <c r="T4932" t="s">
        <v>4989</v>
      </c>
      <c r="U4932">
        <v>168</v>
      </c>
      <c r="V4932">
        <v>14</v>
      </c>
      <c r="W4932">
        <v>56</v>
      </c>
      <c r="X4932">
        <v>80</v>
      </c>
      <c r="Y4932">
        <v>874</v>
      </c>
      <c r="Z4932">
        <v>15</v>
      </c>
      <c r="AA4932">
        <v>13</v>
      </c>
      <c r="AD4932">
        <v>6</v>
      </c>
      <c r="AE4932">
        <v>4931</v>
      </c>
      <c r="AF4932" s="16" t="s">
        <v>3143</v>
      </c>
      <c r="AG4932" s="16"/>
      <c r="AH4932" s="16"/>
      <c r="AI4932" s="16" t="str">
        <f t="shared" si="308"/>
        <v>(168,5,14,56,80,874,13, null, 6, 'L500 2025 EMEA',2025, '2024-08-24','2024-08-24','".Carbon::now()."','".Carbon::now()."'),</v>
      </c>
      <c r="AJ4932" s="16" t="str">
        <f t="shared" si="309"/>
        <v>('".DB::select("SELECT id_status FROM `status` WHERE `element_type` = 'task' AND status_type = 'client' AND name ='PRE-FORECAST'")[0]-&gt;id_status."',4931,1),</v>
      </c>
      <c r="AK4932" s="16" t="str">
        <f t="shared" si="310"/>
        <v/>
      </c>
      <c r="AL4932" s="16" t="str">
        <f t="shared" si="311"/>
        <v/>
      </c>
    </row>
    <row r="4933" spans="1:38" x14ac:dyDescent="0.25">
      <c r="A4933" s="16" t="s">
        <v>1048</v>
      </c>
      <c r="B4933" s="16" t="s">
        <v>3139</v>
      </c>
      <c r="C4933" s="16" t="s">
        <v>27</v>
      </c>
      <c r="D4933" s="16" t="s">
        <v>349</v>
      </c>
      <c r="E4933" s="16" t="s">
        <v>2912</v>
      </c>
      <c r="F4933" s="16" t="s">
        <v>30</v>
      </c>
      <c r="G4933" s="16" t="s">
        <v>355</v>
      </c>
      <c r="H4933" s="16" t="s">
        <v>208</v>
      </c>
      <c r="I4933" s="16" t="s">
        <v>38</v>
      </c>
      <c r="J4933" s="16" t="s">
        <v>218</v>
      </c>
      <c r="M4933" s="16" t="s">
        <v>74</v>
      </c>
      <c r="N4933" s="7">
        <v>45528</v>
      </c>
      <c r="O4933" s="9">
        <v>45528</v>
      </c>
      <c r="P4933" t="s">
        <v>5027</v>
      </c>
      <c r="Q4933">
        <v>1</v>
      </c>
      <c r="R4933">
        <v>147</v>
      </c>
      <c r="S4933">
        <v>5</v>
      </c>
      <c r="T4933" t="s">
        <v>4989</v>
      </c>
      <c r="U4933">
        <v>168</v>
      </c>
      <c r="V4933">
        <v>14</v>
      </c>
      <c r="W4933">
        <v>56</v>
      </c>
      <c r="X4933">
        <v>80</v>
      </c>
      <c r="Y4933">
        <v>867</v>
      </c>
      <c r="Z4933">
        <v>15</v>
      </c>
      <c r="AA4933">
        <v>13</v>
      </c>
      <c r="AD4933">
        <v>6</v>
      </c>
      <c r="AE4933">
        <v>4932</v>
      </c>
      <c r="AF4933" s="16" t="s">
        <v>3143</v>
      </c>
      <c r="AG4933" s="16"/>
      <c r="AH4933" s="16"/>
      <c r="AI4933" s="16" t="str">
        <f t="shared" si="308"/>
        <v>(168,5,14,56,80,867,13, null, 6, 'L500 2025 EMEA',2025, '2024-08-24','2024-08-24','".Carbon::now()."','".Carbon::now()."'),</v>
      </c>
      <c r="AJ4933" s="16" t="str">
        <f t="shared" si="309"/>
        <v>('".DB::select("SELECT id_status FROM `status` WHERE `element_type` = 'task' AND status_type = 'client' AND name ='PRE-FORECAST'")[0]-&gt;id_status."',4932,1),</v>
      </c>
      <c r="AK4933" s="16" t="str">
        <f t="shared" si="310"/>
        <v/>
      </c>
      <c r="AL4933" s="16" t="str">
        <f t="shared" si="311"/>
        <v/>
      </c>
    </row>
    <row r="4934" spans="1:38" x14ac:dyDescent="0.25">
      <c r="A4934" s="16" t="s">
        <v>1048</v>
      </c>
      <c r="B4934" s="16" t="s">
        <v>3139</v>
      </c>
      <c r="C4934" s="16" t="s">
        <v>27</v>
      </c>
      <c r="D4934" s="16" t="s">
        <v>349</v>
      </c>
      <c r="E4934" s="16" t="s">
        <v>2912</v>
      </c>
      <c r="F4934" s="16" t="s">
        <v>583</v>
      </c>
      <c r="G4934" s="16" t="s">
        <v>30</v>
      </c>
      <c r="H4934" s="16" t="s">
        <v>584</v>
      </c>
      <c r="I4934" s="16" t="s">
        <v>38</v>
      </c>
      <c r="J4934" s="16" t="s">
        <v>94</v>
      </c>
      <c r="M4934" s="16" t="s">
        <v>74</v>
      </c>
      <c r="N4934" s="7">
        <v>45535</v>
      </c>
      <c r="O4934" s="9">
        <v>45535</v>
      </c>
      <c r="P4934" t="s">
        <v>5064</v>
      </c>
      <c r="Q4934">
        <v>1</v>
      </c>
      <c r="R4934">
        <v>147</v>
      </c>
      <c r="S4934">
        <v>5</v>
      </c>
      <c r="T4934" t="s">
        <v>4989</v>
      </c>
      <c r="U4934">
        <v>168</v>
      </c>
      <c r="V4934">
        <v>14</v>
      </c>
      <c r="W4934">
        <v>57</v>
      </c>
      <c r="X4934">
        <v>36</v>
      </c>
      <c r="Y4934">
        <v>689</v>
      </c>
      <c r="Z4934">
        <v>15</v>
      </c>
      <c r="AA4934">
        <v>33</v>
      </c>
      <c r="AD4934">
        <v>6</v>
      </c>
      <c r="AE4934">
        <v>4933</v>
      </c>
      <c r="AF4934" s="16" t="s">
        <v>3143</v>
      </c>
      <c r="AG4934" s="16"/>
      <c r="AH4934" s="16"/>
      <c r="AI4934" s="16" t="str">
        <f t="shared" si="308"/>
        <v>(168,5,14,57,36,689,33, null, 6, 'L500 2025 EMEA',2025, '2024-08-31','2024-08-31','".Carbon::now()."','".Carbon::now()."'),</v>
      </c>
      <c r="AJ4934" s="16" t="str">
        <f t="shared" si="309"/>
        <v>('".DB::select("SELECT id_status FROM `status` WHERE `element_type` = 'task' AND status_type = 'client' AND name ='PRE-FORECAST'")[0]-&gt;id_status."',4933,1),</v>
      </c>
      <c r="AK4934" s="16" t="str">
        <f t="shared" si="310"/>
        <v/>
      </c>
      <c r="AL4934" s="16" t="str">
        <f t="shared" si="311"/>
        <v/>
      </c>
    </row>
    <row r="4935" spans="1:38" x14ac:dyDescent="0.25">
      <c r="A4935" s="16" t="s">
        <v>1057</v>
      </c>
      <c r="B4935" s="16" t="s">
        <v>26</v>
      </c>
      <c r="C4935" s="16" t="s">
        <v>41</v>
      </c>
      <c r="D4935" s="16" t="s">
        <v>28</v>
      </c>
      <c r="E4935" s="16" t="s">
        <v>245</v>
      </c>
      <c r="F4935" s="16" t="s">
        <v>246</v>
      </c>
      <c r="G4935" s="16" t="s">
        <v>247</v>
      </c>
      <c r="H4935" s="16" t="s">
        <v>177</v>
      </c>
      <c r="I4935" s="16" t="s">
        <v>94</v>
      </c>
      <c r="J4935" s="16" t="s">
        <v>109</v>
      </c>
      <c r="M4935" s="16"/>
      <c r="N4935" s="7">
        <v>45016</v>
      </c>
      <c r="O4935" s="9">
        <v>45016</v>
      </c>
      <c r="P4935" t="s">
        <v>1201</v>
      </c>
      <c r="Q4935">
        <v>1</v>
      </c>
      <c r="R4935">
        <v>148</v>
      </c>
      <c r="S4935">
        <v>5</v>
      </c>
      <c r="T4935" t="s">
        <v>2931</v>
      </c>
      <c r="U4935">
        <v>34</v>
      </c>
      <c r="V4935">
        <v>2</v>
      </c>
      <c r="W4935">
        <v>9</v>
      </c>
      <c r="X4935">
        <v>72</v>
      </c>
      <c r="Y4935">
        <v>113</v>
      </c>
      <c r="Z4935">
        <v>33</v>
      </c>
      <c r="AA4935">
        <v>3</v>
      </c>
      <c r="AE4935">
        <v>4934</v>
      </c>
      <c r="AF4935" s="16" t="s">
        <v>24</v>
      </c>
      <c r="AG4935" s="16"/>
      <c r="AH4935" s="16"/>
      <c r="AI4935" s="16" t="str">
        <f t="shared" si="308"/>
        <v>(34,5,2,9,72,113,3, null, null, 'Chambers 2024 Canada',2024, '2023-03-31','2023-03-31','".Carbon::now()."','".Carbon::now()."'),</v>
      </c>
      <c r="AJ4935" s="16" t="str">
        <f t="shared" si="309"/>
        <v>('".DB::select("SELECT id_status FROM `status` WHERE `element_type` = 'task' AND status_type = 'client' AND name ='CANCELLED'")[0]-&gt;id_status."',4934,1),</v>
      </c>
      <c r="AK4935" s="16" t="str">
        <f t="shared" si="310"/>
        <v/>
      </c>
      <c r="AL4935" s="16" t="str">
        <f t="shared" si="311"/>
        <v/>
      </c>
    </row>
    <row r="4936" spans="1:38" x14ac:dyDescent="0.25">
      <c r="A4936" s="16" t="s">
        <v>1057</v>
      </c>
      <c r="B4936" s="16" t="s">
        <v>26</v>
      </c>
      <c r="C4936" s="16" t="s">
        <v>41</v>
      </c>
      <c r="D4936" s="16" t="s">
        <v>28</v>
      </c>
      <c r="E4936" s="16" t="s">
        <v>245</v>
      </c>
      <c r="F4936" s="16" t="s">
        <v>246</v>
      </c>
      <c r="G4936" s="16" t="s">
        <v>247</v>
      </c>
      <c r="H4936" s="16" t="s">
        <v>249</v>
      </c>
      <c r="I4936" s="16" t="s">
        <v>94</v>
      </c>
      <c r="J4936" s="16" t="s">
        <v>109</v>
      </c>
      <c r="M4936" s="16"/>
      <c r="N4936" s="7">
        <v>44986</v>
      </c>
      <c r="O4936" s="9">
        <v>44986</v>
      </c>
      <c r="P4936" t="s">
        <v>1237</v>
      </c>
      <c r="Q4936">
        <v>1</v>
      </c>
      <c r="R4936">
        <v>148</v>
      </c>
      <c r="S4936">
        <v>5</v>
      </c>
      <c r="T4936" t="s">
        <v>2931</v>
      </c>
      <c r="U4936">
        <v>34</v>
      </c>
      <c r="V4936">
        <v>2</v>
      </c>
      <c r="W4936">
        <v>9</v>
      </c>
      <c r="X4936">
        <v>72</v>
      </c>
      <c r="Y4936">
        <v>314</v>
      </c>
      <c r="Z4936">
        <v>33</v>
      </c>
      <c r="AA4936">
        <v>3</v>
      </c>
      <c r="AE4936">
        <v>4935</v>
      </c>
      <c r="AF4936" s="16" t="s">
        <v>24</v>
      </c>
      <c r="AG4936" s="16"/>
      <c r="AH4936" s="16"/>
      <c r="AI4936" s="16" t="str">
        <f t="shared" si="308"/>
        <v>(34,5,2,9,72,314,3, null, null, 'Chambers 2024 Canada',2024, '2023-03-01','2023-03-01','".Carbon::now()."','".Carbon::now()."'),</v>
      </c>
      <c r="AJ4936" s="16" t="str">
        <f t="shared" si="309"/>
        <v>('".DB::select("SELECT id_status FROM `status` WHERE `element_type` = 'task' AND status_type = 'client' AND name ='CANCELLED'")[0]-&gt;id_status."',4935,1),</v>
      </c>
      <c r="AK4936" s="16" t="str">
        <f t="shared" si="310"/>
        <v/>
      </c>
      <c r="AL4936" s="16" t="str">
        <f t="shared" si="311"/>
        <v/>
      </c>
    </row>
    <row r="4937" spans="1:38" x14ac:dyDescent="0.25">
      <c r="A4937" s="16" t="s">
        <v>2677</v>
      </c>
      <c r="B4937" s="16" t="s">
        <v>26</v>
      </c>
      <c r="C4937" s="16" t="s">
        <v>41</v>
      </c>
      <c r="D4937" s="16" t="s">
        <v>28</v>
      </c>
      <c r="E4937" s="16" t="s">
        <v>42</v>
      </c>
      <c r="F4937" s="16" t="s">
        <v>43</v>
      </c>
      <c r="G4937" s="16" t="s">
        <v>299</v>
      </c>
      <c r="H4937" s="16" t="s">
        <v>87</v>
      </c>
      <c r="I4937" s="16" t="s">
        <v>35</v>
      </c>
      <c r="J4937" s="16" t="s">
        <v>35</v>
      </c>
      <c r="M4937" s="16" t="s">
        <v>37</v>
      </c>
      <c r="N4937" s="7">
        <v>44900</v>
      </c>
      <c r="O4937" s="9">
        <v>44900</v>
      </c>
      <c r="P4937" t="s">
        <v>1187</v>
      </c>
      <c r="Q4937">
        <v>1</v>
      </c>
      <c r="R4937">
        <v>149</v>
      </c>
      <c r="S4937">
        <v>5</v>
      </c>
      <c r="T4937" t="s">
        <v>2991</v>
      </c>
      <c r="U4937">
        <v>103</v>
      </c>
      <c r="V4937">
        <v>2</v>
      </c>
      <c r="W4937">
        <v>17</v>
      </c>
      <c r="X4937">
        <v>67</v>
      </c>
      <c r="Y4937">
        <v>227</v>
      </c>
      <c r="Z4937">
        <v>20</v>
      </c>
      <c r="AA4937">
        <v>20</v>
      </c>
      <c r="AD4937">
        <v>42</v>
      </c>
      <c r="AE4937">
        <v>4936</v>
      </c>
      <c r="AF4937" s="16" t="s">
        <v>39</v>
      </c>
      <c r="AG4937" s="16"/>
      <c r="AH4937" s="16"/>
      <c r="AI4937" s="16" t="str">
        <f t="shared" si="308"/>
        <v>(103,5,2,17,67,227,20, null, 42, 'Chambers 2024 Latin America',2024, '2022-12-05','2022-12-05','".Carbon::now()."','".Carbon::now()."'),</v>
      </c>
      <c r="AJ4937" s="16" t="str">
        <f t="shared" si="309"/>
        <v>('".DB::select("SELECT id_status FROM `status` WHERE `element_type` = 'task' AND status_type = 'client' AND name ='CONFIRMED'")[0]-&gt;id_status."',4936,1),</v>
      </c>
      <c r="AK4937" s="16" t="str">
        <f t="shared" si="310"/>
        <v/>
      </c>
      <c r="AL4937" s="16" t="str">
        <f t="shared" si="311"/>
        <v/>
      </c>
    </row>
    <row r="4938" spans="1:38" x14ac:dyDescent="0.25">
      <c r="A4938" s="16" t="s">
        <v>2677</v>
      </c>
      <c r="B4938" s="16" t="s">
        <v>26</v>
      </c>
      <c r="C4938" s="16" t="s">
        <v>41</v>
      </c>
      <c r="D4938" s="16" t="s">
        <v>28</v>
      </c>
      <c r="E4938" s="16" t="s">
        <v>42</v>
      </c>
      <c r="F4938" s="16" t="s">
        <v>43</v>
      </c>
      <c r="G4938" s="16" t="s">
        <v>299</v>
      </c>
      <c r="H4938" s="16" t="s">
        <v>102</v>
      </c>
      <c r="I4938" s="16" t="s">
        <v>35</v>
      </c>
      <c r="J4938" s="16" t="s">
        <v>35</v>
      </c>
      <c r="M4938" s="16" t="s">
        <v>37</v>
      </c>
      <c r="N4938" s="7">
        <v>44932</v>
      </c>
      <c r="O4938" s="9">
        <v>44932</v>
      </c>
      <c r="P4938" t="s">
        <v>1182</v>
      </c>
      <c r="Q4938">
        <v>1</v>
      </c>
      <c r="R4938">
        <v>149</v>
      </c>
      <c r="S4938">
        <v>5</v>
      </c>
      <c r="T4938" t="s">
        <v>2991</v>
      </c>
      <c r="U4938">
        <v>103</v>
      </c>
      <c r="V4938">
        <v>2</v>
      </c>
      <c r="W4938">
        <v>17</v>
      </c>
      <c r="X4938">
        <v>67</v>
      </c>
      <c r="Y4938">
        <v>263</v>
      </c>
      <c r="Z4938">
        <v>20</v>
      </c>
      <c r="AA4938">
        <v>20</v>
      </c>
      <c r="AD4938">
        <v>42</v>
      </c>
      <c r="AE4938">
        <v>4937</v>
      </c>
      <c r="AF4938" s="16" t="s">
        <v>39</v>
      </c>
      <c r="AG4938" s="16"/>
      <c r="AH4938" s="16"/>
      <c r="AI4938" s="16" t="str">
        <f t="shared" si="308"/>
        <v>(103,5,2,17,67,263,20, null, 42, 'Chambers 2024 Latin America',2024, '2023-01-06','2023-01-06','".Carbon::now()."','".Carbon::now()."'),</v>
      </c>
      <c r="AJ4938" s="16" t="str">
        <f t="shared" si="309"/>
        <v>('".DB::select("SELECT id_status FROM `status` WHERE `element_type` = 'task' AND status_type = 'client' AND name ='CONFIRMED'")[0]-&gt;id_status."',4937,1),</v>
      </c>
      <c r="AK4938" s="16" t="str">
        <f t="shared" si="310"/>
        <v/>
      </c>
      <c r="AL4938" s="16" t="str">
        <f t="shared" si="311"/>
        <v/>
      </c>
    </row>
    <row r="4939" spans="1:38" x14ac:dyDescent="0.25">
      <c r="A4939" s="16" t="s">
        <v>2677</v>
      </c>
      <c r="B4939" s="16" t="s">
        <v>26</v>
      </c>
      <c r="C4939" s="16" t="s">
        <v>41</v>
      </c>
      <c r="D4939" s="16" t="s">
        <v>349</v>
      </c>
      <c r="E4939" s="16" t="s">
        <v>350</v>
      </c>
      <c r="F4939" s="16" t="s">
        <v>43</v>
      </c>
      <c r="G4939" s="16" t="s">
        <v>299</v>
      </c>
      <c r="H4939" s="16" t="s">
        <v>87</v>
      </c>
      <c r="I4939" s="16" t="s">
        <v>35</v>
      </c>
      <c r="J4939" s="16" t="s">
        <v>35</v>
      </c>
      <c r="M4939" s="16" t="s">
        <v>37</v>
      </c>
      <c r="N4939" s="7">
        <v>44900</v>
      </c>
      <c r="O4939" s="9">
        <v>45264</v>
      </c>
      <c r="P4939" t="s">
        <v>3109</v>
      </c>
      <c r="Q4939">
        <v>1</v>
      </c>
      <c r="R4939">
        <v>149</v>
      </c>
      <c r="S4939">
        <v>5</v>
      </c>
      <c r="T4939" t="s">
        <v>3055</v>
      </c>
      <c r="U4939">
        <v>216</v>
      </c>
      <c r="V4939">
        <v>2</v>
      </c>
      <c r="W4939">
        <v>17</v>
      </c>
      <c r="X4939">
        <v>67</v>
      </c>
      <c r="Y4939">
        <v>227</v>
      </c>
      <c r="Z4939">
        <v>20</v>
      </c>
      <c r="AA4939">
        <v>20</v>
      </c>
      <c r="AD4939">
        <v>42</v>
      </c>
      <c r="AE4939">
        <v>4938</v>
      </c>
      <c r="AF4939" s="16" t="s">
        <v>39</v>
      </c>
      <c r="AG4939" s="16"/>
      <c r="AH4939" s="16"/>
      <c r="AI4939" s="16" t="str">
        <f t="shared" si="308"/>
        <v>(216,5,2,17,67,227,20, null, 42, 'Chambers 2025 Latin America',2025, '2023-12-04','2023-12-04','".Carbon::now()."','".Carbon::now()."'),</v>
      </c>
      <c r="AJ4939" s="16" t="str">
        <f t="shared" si="309"/>
        <v>('".DB::select("SELECT id_status FROM `status` WHERE `element_type` = 'task' AND status_type = 'client' AND name ='CONFIRMED'")[0]-&gt;id_status."',4938,1),</v>
      </c>
      <c r="AK4939" s="16" t="str">
        <f t="shared" si="310"/>
        <v/>
      </c>
      <c r="AL4939" s="16" t="str">
        <f t="shared" si="311"/>
        <v/>
      </c>
    </row>
    <row r="4940" spans="1:38" x14ac:dyDescent="0.25">
      <c r="A4940" s="16" t="s">
        <v>2677</v>
      </c>
      <c r="B4940" s="16" t="s">
        <v>26</v>
      </c>
      <c r="C4940" s="16" t="s">
        <v>41</v>
      </c>
      <c r="D4940" s="16" t="s">
        <v>349</v>
      </c>
      <c r="E4940" s="16" t="s">
        <v>350</v>
      </c>
      <c r="F4940" s="16" t="s">
        <v>43</v>
      </c>
      <c r="G4940" s="16" t="s">
        <v>299</v>
      </c>
      <c r="H4940" s="16" t="s">
        <v>102</v>
      </c>
      <c r="I4940" s="16" t="s">
        <v>35</v>
      </c>
      <c r="J4940" s="16" t="s">
        <v>35</v>
      </c>
      <c r="M4940" s="16" t="s">
        <v>37</v>
      </c>
      <c r="N4940" s="7">
        <v>44932</v>
      </c>
      <c r="O4940" s="9">
        <v>45296</v>
      </c>
      <c r="P4940" t="s">
        <v>3108</v>
      </c>
      <c r="Q4940">
        <v>1</v>
      </c>
      <c r="R4940">
        <v>149</v>
      </c>
      <c r="S4940">
        <v>5</v>
      </c>
      <c r="T4940" t="s">
        <v>3055</v>
      </c>
      <c r="U4940">
        <v>216</v>
      </c>
      <c r="V4940">
        <v>2</v>
      </c>
      <c r="W4940">
        <v>17</v>
      </c>
      <c r="X4940">
        <v>67</v>
      </c>
      <c r="Y4940">
        <v>263</v>
      </c>
      <c r="Z4940">
        <v>20</v>
      </c>
      <c r="AA4940">
        <v>20</v>
      </c>
      <c r="AD4940">
        <v>42</v>
      </c>
      <c r="AE4940">
        <v>4939</v>
      </c>
      <c r="AF4940" s="16" t="s">
        <v>39</v>
      </c>
      <c r="AG4940" s="16"/>
      <c r="AH4940" s="16"/>
      <c r="AI4940" s="16" t="str">
        <f t="shared" si="308"/>
        <v>(216,5,2,17,67,263,20, null, 42, 'Chambers 2025 Latin America',2025, '2024-01-05','2024-01-05','".Carbon::now()."','".Carbon::now()."'),</v>
      </c>
      <c r="AJ4940" s="16" t="str">
        <f t="shared" si="309"/>
        <v>('".DB::select("SELECT id_status FROM `status` WHERE `element_type` = 'task' AND status_type = 'client' AND name ='CONFIRMED'")[0]-&gt;id_status."',4939,1),</v>
      </c>
      <c r="AK4940" s="16" t="str">
        <f t="shared" si="310"/>
        <v/>
      </c>
      <c r="AL4940" s="16" t="str">
        <f t="shared" si="311"/>
        <v/>
      </c>
    </row>
    <row r="4941" spans="1:38" x14ac:dyDescent="0.25">
      <c r="A4941" s="16" t="s">
        <v>1058</v>
      </c>
      <c r="B4941" s="16" t="s">
        <v>26</v>
      </c>
      <c r="C4941" s="16" t="s">
        <v>41</v>
      </c>
      <c r="D4941" s="16" t="s">
        <v>28</v>
      </c>
      <c r="E4941" s="16" t="s">
        <v>76</v>
      </c>
      <c r="F4941" s="16" t="s">
        <v>77</v>
      </c>
      <c r="G4941" s="16" t="s">
        <v>268</v>
      </c>
      <c r="H4941" s="16" t="s">
        <v>415</v>
      </c>
      <c r="I4941" s="16" t="s">
        <v>65</v>
      </c>
      <c r="J4941" s="16" t="s">
        <v>66</v>
      </c>
      <c r="M4941" s="16" t="s">
        <v>74</v>
      </c>
      <c r="N4941" s="7"/>
      <c r="O4941" s="9">
        <v>44965</v>
      </c>
      <c r="P4941" t="s">
        <v>1207</v>
      </c>
      <c r="Q4941">
        <v>1</v>
      </c>
      <c r="R4941">
        <v>150</v>
      </c>
      <c r="S4941">
        <v>5</v>
      </c>
      <c r="T4941" t="s">
        <v>3016</v>
      </c>
      <c r="U4941">
        <v>127</v>
      </c>
      <c r="V4941">
        <v>2</v>
      </c>
      <c r="W4941">
        <v>19</v>
      </c>
      <c r="X4941">
        <v>64</v>
      </c>
      <c r="Y4941">
        <v>177</v>
      </c>
      <c r="Z4941">
        <v>30</v>
      </c>
      <c r="AA4941">
        <v>23</v>
      </c>
      <c r="AD4941">
        <v>6</v>
      </c>
      <c r="AE4941">
        <v>4940</v>
      </c>
      <c r="AF4941" s="16" t="s">
        <v>39</v>
      </c>
      <c r="AG4941" s="16"/>
      <c r="AH4941" s="16"/>
      <c r="AI4941" s="16" t="str">
        <f t="shared" si="308"/>
        <v>(127,5,2,19,64,177,23, null, 6, 'Chambers 2024 UK',2024, '2023-02-08','2023-02-08','".Carbon::now()."','".Carbon::now()."'),</v>
      </c>
      <c r="AJ4941" s="16" t="str">
        <f t="shared" si="309"/>
        <v>('".DB::select("SELECT id_status FROM `status` WHERE `element_type` = 'task' AND status_type = 'client' AND name ='CONFIRMED'")[0]-&gt;id_status."',4940,1),</v>
      </c>
      <c r="AK4941" s="16" t="str">
        <f t="shared" si="310"/>
        <v/>
      </c>
      <c r="AL4941" s="16" t="str">
        <f t="shared" si="311"/>
        <v/>
      </c>
    </row>
    <row r="4942" spans="1:38" x14ac:dyDescent="0.25">
      <c r="A4942" s="16" t="s">
        <v>1058</v>
      </c>
      <c r="B4942" s="16" t="s">
        <v>26</v>
      </c>
      <c r="C4942" s="16" t="s">
        <v>41</v>
      </c>
      <c r="D4942" s="16" t="s">
        <v>349</v>
      </c>
      <c r="E4942" s="16" t="s">
        <v>1274</v>
      </c>
      <c r="F4942" s="16" t="s">
        <v>77</v>
      </c>
      <c r="G4942" s="16" t="s">
        <v>268</v>
      </c>
      <c r="H4942" s="16" t="s">
        <v>415</v>
      </c>
      <c r="I4942" s="16" t="s">
        <v>65</v>
      </c>
      <c r="J4942" s="16" t="s">
        <v>66</v>
      </c>
      <c r="M4942" s="16" t="s">
        <v>74</v>
      </c>
      <c r="N4942" s="7">
        <v>45330</v>
      </c>
      <c r="O4942" s="9">
        <v>45330</v>
      </c>
      <c r="P4942" t="s">
        <v>3129</v>
      </c>
      <c r="Q4942">
        <v>1</v>
      </c>
      <c r="R4942">
        <v>150</v>
      </c>
      <c r="S4942">
        <v>5</v>
      </c>
      <c r="T4942" t="s">
        <v>5010</v>
      </c>
      <c r="U4942">
        <v>242</v>
      </c>
      <c r="V4942">
        <v>2</v>
      </c>
      <c r="W4942">
        <v>19</v>
      </c>
      <c r="X4942">
        <v>64</v>
      </c>
      <c r="Y4942">
        <v>177</v>
      </c>
      <c r="Z4942">
        <v>30</v>
      </c>
      <c r="AA4942">
        <v>23</v>
      </c>
      <c r="AD4942">
        <v>6</v>
      </c>
      <c r="AE4942">
        <v>4941</v>
      </c>
      <c r="AF4942" s="16" t="s">
        <v>3143</v>
      </c>
      <c r="AG4942" s="16"/>
      <c r="AH4942" s="16"/>
      <c r="AI4942" s="16" t="str">
        <f t="shared" si="308"/>
        <v>(242,5,2,19,64,177,23, null, 6, 'Chambers 2025 UK',2025, '2024-02-08','2024-02-08','".Carbon::now()."','".Carbon::now()."'),</v>
      </c>
      <c r="AJ4942" s="16" t="str">
        <f t="shared" si="309"/>
        <v>('".DB::select("SELECT id_status FROM `status` WHERE `element_type` = 'task' AND status_type = 'client' AND name ='PRE-FORECAST'")[0]-&gt;id_status."',4941,1),</v>
      </c>
      <c r="AK4942" s="16" t="str">
        <f t="shared" si="310"/>
        <v/>
      </c>
      <c r="AL4942" s="16" t="str">
        <f t="shared" si="311"/>
        <v/>
      </c>
    </row>
    <row r="4943" spans="1:38" x14ac:dyDescent="0.25">
      <c r="A4943" s="16" t="s">
        <v>1059</v>
      </c>
      <c r="B4943" s="16" t="s">
        <v>62</v>
      </c>
      <c r="C4943" s="16" t="s">
        <v>41</v>
      </c>
      <c r="D4943" s="16" t="s">
        <v>28</v>
      </c>
      <c r="E4943" s="16" t="s">
        <v>76</v>
      </c>
      <c r="F4943" s="16" t="s">
        <v>77</v>
      </c>
      <c r="G4943" s="16" t="s">
        <v>78</v>
      </c>
      <c r="H4943" s="16" t="s">
        <v>601</v>
      </c>
      <c r="I4943" s="16" t="s">
        <v>65</v>
      </c>
      <c r="J4943" s="16" t="s">
        <v>109</v>
      </c>
      <c r="M4943" s="16" t="s">
        <v>37</v>
      </c>
      <c r="N4943" s="7">
        <v>44965</v>
      </c>
      <c r="O4943" s="9">
        <v>44965</v>
      </c>
      <c r="P4943" t="s">
        <v>1207</v>
      </c>
      <c r="Q4943">
        <v>1</v>
      </c>
      <c r="R4943">
        <v>151</v>
      </c>
      <c r="S4943">
        <v>4</v>
      </c>
      <c r="T4943" t="s">
        <v>3017</v>
      </c>
      <c r="U4943">
        <v>126</v>
      </c>
      <c r="V4943">
        <v>2</v>
      </c>
      <c r="W4943">
        <v>19</v>
      </c>
      <c r="X4943">
        <v>114</v>
      </c>
      <c r="Y4943">
        <v>274</v>
      </c>
      <c r="Z4943">
        <v>30</v>
      </c>
      <c r="AA4943">
        <v>3</v>
      </c>
      <c r="AD4943">
        <v>42</v>
      </c>
      <c r="AE4943">
        <v>4942</v>
      </c>
      <c r="AF4943" s="16" t="s">
        <v>39</v>
      </c>
      <c r="AG4943" s="16"/>
      <c r="AH4943" s="16"/>
      <c r="AI4943" s="16" t="str">
        <f t="shared" si="308"/>
        <v>(126,4,2,19,114,274,3, null, 42, 'Chambers 2024 UK',2024, '2023-02-08','2023-02-08','".Carbon::now()."','".Carbon::now()."'),</v>
      </c>
      <c r="AJ4943" s="16" t="str">
        <f t="shared" si="309"/>
        <v>('".DB::select("SELECT id_status FROM `status` WHERE `element_type` = 'task' AND status_type = 'client' AND name ='CONFIRMED'")[0]-&gt;id_status."',4942,1),</v>
      </c>
      <c r="AK4943" s="16" t="str">
        <f t="shared" si="310"/>
        <v/>
      </c>
      <c r="AL4943" s="16" t="str">
        <f t="shared" si="311"/>
        <v/>
      </c>
    </row>
    <row r="4944" spans="1:38" x14ac:dyDescent="0.25">
      <c r="A4944" s="16" t="s">
        <v>1059</v>
      </c>
      <c r="B4944" s="16" t="s">
        <v>62</v>
      </c>
      <c r="C4944" s="16" t="s">
        <v>41</v>
      </c>
      <c r="D4944" s="16" t="s">
        <v>349</v>
      </c>
      <c r="E4944" s="16" t="s">
        <v>1274</v>
      </c>
      <c r="F4944" s="16" t="s">
        <v>77</v>
      </c>
      <c r="G4944" s="16" t="s">
        <v>78</v>
      </c>
      <c r="H4944" s="16" t="s">
        <v>601</v>
      </c>
      <c r="I4944" s="16" t="s">
        <v>65</v>
      </c>
      <c r="J4944" s="16" t="s">
        <v>109</v>
      </c>
      <c r="M4944" s="16" t="s">
        <v>37</v>
      </c>
      <c r="N4944" s="7">
        <v>45330</v>
      </c>
      <c r="O4944" s="9">
        <v>45330</v>
      </c>
      <c r="P4944" t="s">
        <v>3129</v>
      </c>
      <c r="Q4944">
        <v>1</v>
      </c>
      <c r="R4944">
        <v>151</v>
      </c>
      <c r="S4944">
        <v>4</v>
      </c>
      <c r="T4944" t="s">
        <v>5009</v>
      </c>
      <c r="U4944">
        <v>241</v>
      </c>
      <c r="V4944">
        <v>2</v>
      </c>
      <c r="W4944">
        <v>19</v>
      </c>
      <c r="X4944">
        <v>114</v>
      </c>
      <c r="Y4944">
        <v>274</v>
      </c>
      <c r="Z4944">
        <v>30</v>
      </c>
      <c r="AA4944">
        <v>3</v>
      </c>
      <c r="AD4944">
        <v>42</v>
      </c>
      <c r="AE4944">
        <v>4943</v>
      </c>
      <c r="AF4944" s="16" t="s">
        <v>3143</v>
      </c>
      <c r="AG4944" s="16"/>
      <c r="AH4944" s="16"/>
      <c r="AI4944" s="16" t="str">
        <f t="shared" si="308"/>
        <v>(241,4,2,19,114,274,3, null, 42, 'Chambers 2025 UK',2025, '2024-02-08','2024-02-08','".Carbon::now()."','".Carbon::now()."'),</v>
      </c>
      <c r="AJ4944" s="16" t="str">
        <f t="shared" si="309"/>
        <v>('".DB::select("SELECT id_status FROM `status` WHERE `element_type` = 'task' AND status_type = 'client' AND name ='PRE-FORECAST'")[0]-&gt;id_status."',4943,1),</v>
      </c>
      <c r="AK4944" s="16" t="str">
        <f t="shared" si="310"/>
        <v/>
      </c>
      <c r="AL4944" s="16" t="str">
        <f t="shared" si="311"/>
        <v/>
      </c>
    </row>
    <row r="4945" spans="1:38" x14ac:dyDescent="0.25">
      <c r="A4945" s="16" t="s">
        <v>1060</v>
      </c>
      <c r="B4945" s="16" t="s">
        <v>3139</v>
      </c>
      <c r="C4945" s="16" t="s">
        <v>27</v>
      </c>
      <c r="D4945" s="16" t="s">
        <v>28</v>
      </c>
      <c r="E4945" s="16" t="s">
        <v>81</v>
      </c>
      <c r="F4945" s="16" t="s">
        <v>77</v>
      </c>
      <c r="G4945" s="16" t="s">
        <v>82</v>
      </c>
      <c r="H4945" s="16" t="s">
        <v>4795</v>
      </c>
      <c r="I4945" s="16" t="s">
        <v>73</v>
      </c>
      <c r="J4945" s="16" t="s">
        <v>314</v>
      </c>
      <c r="M4945" s="16" t="s">
        <v>37</v>
      </c>
      <c r="N4945" s="7">
        <v>45016</v>
      </c>
      <c r="O4945" s="9">
        <v>45016</v>
      </c>
      <c r="P4945" t="s">
        <v>1201</v>
      </c>
      <c r="Q4945">
        <v>1</v>
      </c>
      <c r="R4945">
        <v>152</v>
      </c>
      <c r="S4945">
        <v>1</v>
      </c>
      <c r="T4945" t="s">
        <v>3096</v>
      </c>
      <c r="U4945">
        <v>266</v>
      </c>
      <c r="V4945">
        <v>14</v>
      </c>
      <c r="W4945">
        <v>60</v>
      </c>
      <c r="X4945">
        <v>63</v>
      </c>
      <c r="Y4945">
        <v>843</v>
      </c>
      <c r="Z4945">
        <v>4</v>
      </c>
      <c r="AA4945">
        <v>21</v>
      </c>
      <c r="AD4945">
        <v>42</v>
      </c>
      <c r="AE4945">
        <v>4944</v>
      </c>
      <c r="AF4945" s="16" t="s">
        <v>39</v>
      </c>
      <c r="AG4945" s="16"/>
      <c r="AH4945" s="16"/>
      <c r="AI4945" s="16" t="str">
        <f t="shared" si="308"/>
        <v>(266,1,14,60,63,843,21, null, 42, 'L500 2024 UK',2024, '2023-03-31','2023-03-31','".Carbon::now()."','".Carbon::now()."'),</v>
      </c>
      <c r="AJ4945" s="16" t="str">
        <f t="shared" si="309"/>
        <v>('".DB::select("SELECT id_status FROM `status` WHERE `element_type` = 'task' AND status_type = 'client' AND name ='CONFIRMED'")[0]-&gt;id_status."',4944,1),</v>
      </c>
      <c r="AK4945" s="16" t="str">
        <f t="shared" si="310"/>
        <v/>
      </c>
      <c r="AL4945" s="16" t="str">
        <f t="shared" si="311"/>
        <v/>
      </c>
    </row>
    <row r="4946" spans="1:38" x14ac:dyDescent="0.25">
      <c r="A4946" s="16" t="s">
        <v>1060</v>
      </c>
      <c r="B4946" s="16" t="s">
        <v>3139</v>
      </c>
      <c r="C4946" s="16" t="s">
        <v>27</v>
      </c>
      <c r="D4946" s="16" t="s">
        <v>349</v>
      </c>
      <c r="E4946" s="16" t="s">
        <v>1276</v>
      </c>
      <c r="F4946" s="16" t="s">
        <v>77</v>
      </c>
      <c r="G4946" s="16" t="s">
        <v>82</v>
      </c>
      <c r="H4946" s="16" t="s">
        <v>4795</v>
      </c>
      <c r="I4946" s="16" t="s">
        <v>73</v>
      </c>
      <c r="J4946" s="16" t="s">
        <v>314</v>
      </c>
      <c r="M4946" s="16" t="s">
        <v>37</v>
      </c>
      <c r="N4946" s="7">
        <v>45382</v>
      </c>
      <c r="O4946" s="9">
        <v>45382</v>
      </c>
      <c r="P4946" t="s">
        <v>3130</v>
      </c>
      <c r="Q4946">
        <v>1</v>
      </c>
      <c r="R4946">
        <v>152</v>
      </c>
      <c r="S4946">
        <v>1</v>
      </c>
      <c r="T4946" t="s">
        <v>5026</v>
      </c>
      <c r="U4946">
        <v>277</v>
      </c>
      <c r="V4946">
        <v>14</v>
      </c>
      <c r="W4946">
        <v>60</v>
      </c>
      <c r="X4946">
        <v>63</v>
      </c>
      <c r="Y4946">
        <v>843</v>
      </c>
      <c r="Z4946">
        <v>4</v>
      </c>
      <c r="AA4946">
        <v>21</v>
      </c>
      <c r="AD4946">
        <v>42</v>
      </c>
      <c r="AE4946">
        <v>4945</v>
      </c>
      <c r="AF4946" s="16" t="s">
        <v>3143</v>
      </c>
      <c r="AG4946" s="16"/>
      <c r="AH4946" s="16"/>
      <c r="AI4946" s="16" t="str">
        <f t="shared" si="308"/>
        <v>(277,1,14,60,63,843,21, null, 42, 'L500 2025 UK',2025, '2024-03-31','2024-03-31','".Carbon::now()."','".Carbon::now()."'),</v>
      </c>
      <c r="AJ4946" s="16" t="str">
        <f t="shared" si="309"/>
        <v>('".DB::select("SELECT id_status FROM `status` WHERE `element_type` = 'task' AND status_type = 'client' AND name ='PRE-FORECAST'")[0]-&gt;id_status."',4945,1),</v>
      </c>
      <c r="AK4946" s="16" t="str">
        <f t="shared" si="310"/>
        <v/>
      </c>
      <c r="AL4946" s="16" t="str">
        <f t="shared" si="311"/>
        <v/>
      </c>
    </row>
    <row r="4947" spans="1:38" x14ac:dyDescent="0.25">
      <c r="A4947" s="16" t="s">
        <v>1061</v>
      </c>
      <c r="B4947" s="16" t="s">
        <v>62</v>
      </c>
      <c r="C4947" s="16" t="s">
        <v>240</v>
      </c>
      <c r="D4947" s="16" t="s">
        <v>28</v>
      </c>
      <c r="E4947" s="16" t="s">
        <v>816</v>
      </c>
      <c r="F4947" s="16" t="s">
        <v>1000</v>
      </c>
      <c r="G4947" s="16" t="s">
        <v>4073</v>
      </c>
      <c r="H4947" s="16" t="s">
        <v>4798</v>
      </c>
      <c r="I4947" s="16"/>
      <c r="J4947" s="16"/>
      <c r="M4947" s="16"/>
      <c r="N4947" s="7">
        <v>44958</v>
      </c>
      <c r="O4947" s="9">
        <v>44958</v>
      </c>
      <c r="P4947" t="s">
        <v>1213</v>
      </c>
      <c r="Q4947">
        <v>1</v>
      </c>
      <c r="R4947">
        <v>153</v>
      </c>
      <c r="S4947">
        <v>4</v>
      </c>
      <c r="T4947" t="s">
        <v>3080</v>
      </c>
      <c r="U4947">
        <v>253</v>
      </c>
      <c r="V4947">
        <v>9</v>
      </c>
      <c r="W4947">
        <v>38</v>
      </c>
      <c r="X4947">
        <v>121</v>
      </c>
      <c r="Y4947">
        <v>427</v>
      </c>
      <c r="AE4947">
        <v>4946</v>
      </c>
      <c r="AF4947" s="16" t="s">
        <v>24</v>
      </c>
      <c r="AG4947" s="16"/>
      <c r="AH4947" s="16"/>
      <c r="AI4947" s="16" t="str">
        <f t="shared" si="308"/>
        <v>(253,4,9,38,121,427,null, null, null, 'IFLR 2024 USA',2024, '2023-02-01','2023-02-01','".Carbon::now()."','".Carbon::now()."'),</v>
      </c>
      <c r="AJ4947" s="16" t="str">
        <f t="shared" si="309"/>
        <v>('".DB::select("SELECT id_status FROM `status` WHERE `element_type` = 'task' AND status_type = 'client' AND name ='CANCELLED'")[0]-&gt;id_status."',4946,1),</v>
      </c>
      <c r="AK4947" s="16" t="str">
        <f t="shared" si="310"/>
        <v/>
      </c>
      <c r="AL4947" s="16" t="str">
        <f t="shared" si="311"/>
        <v/>
      </c>
    </row>
    <row r="4948" spans="1:38" x14ac:dyDescent="0.25">
      <c r="A4948" s="16" t="s">
        <v>1061</v>
      </c>
      <c r="B4948" s="16" t="s">
        <v>62</v>
      </c>
      <c r="C4948" s="16" t="s">
        <v>240</v>
      </c>
      <c r="D4948" s="16" t="s">
        <v>28</v>
      </c>
      <c r="E4948" s="16" t="s">
        <v>816</v>
      </c>
      <c r="F4948" s="16" t="s">
        <v>3734</v>
      </c>
      <c r="G4948" s="16" t="s">
        <v>123</v>
      </c>
      <c r="H4948" s="16" t="s">
        <v>57</v>
      </c>
      <c r="I4948" s="16"/>
      <c r="J4948" s="16"/>
      <c r="M4948" s="16"/>
      <c r="N4948" s="7">
        <v>44958</v>
      </c>
      <c r="O4948" s="9">
        <v>44958</v>
      </c>
      <c r="P4948" t="s">
        <v>1213</v>
      </c>
      <c r="Q4948">
        <v>1</v>
      </c>
      <c r="R4948">
        <v>153</v>
      </c>
      <c r="S4948">
        <v>4</v>
      </c>
      <c r="T4948" t="s">
        <v>3080</v>
      </c>
      <c r="U4948">
        <v>253</v>
      </c>
      <c r="V4948">
        <v>9</v>
      </c>
      <c r="W4948">
        <v>39</v>
      </c>
      <c r="X4948">
        <v>75</v>
      </c>
      <c r="Y4948">
        <v>452</v>
      </c>
      <c r="AE4948">
        <v>4947</v>
      </c>
      <c r="AF4948" s="16" t="s">
        <v>24</v>
      </c>
      <c r="AG4948" s="16"/>
      <c r="AH4948" s="16"/>
      <c r="AI4948" s="16" t="str">
        <f t="shared" si="308"/>
        <v>(253,4,9,39,75,452,null, null, null, 'IFLR 2024 USA',2024, '2023-02-01','2023-02-01','".Carbon::now()."','".Carbon::now()."'),</v>
      </c>
      <c r="AJ4948" s="16" t="str">
        <f t="shared" si="309"/>
        <v>('".DB::select("SELECT id_status FROM `status` WHERE `element_type` = 'task' AND status_type = 'client' AND name ='CANCELLED'")[0]-&gt;id_status."',4947,1),</v>
      </c>
      <c r="AK4948" s="16" t="str">
        <f t="shared" si="310"/>
        <v/>
      </c>
      <c r="AL4948" s="16" t="str">
        <f t="shared" si="311"/>
        <v/>
      </c>
    </row>
    <row r="4949" spans="1:38" x14ac:dyDescent="0.25">
      <c r="A4949" s="16" t="s">
        <v>1062</v>
      </c>
      <c r="B4949" s="16" t="s">
        <v>62</v>
      </c>
      <c r="C4949" s="16" t="s">
        <v>27</v>
      </c>
      <c r="D4949" s="16" t="s">
        <v>28</v>
      </c>
      <c r="E4949" s="16" t="s">
        <v>81</v>
      </c>
      <c r="F4949" s="16" t="s">
        <v>77</v>
      </c>
      <c r="G4949" s="16" t="s">
        <v>302</v>
      </c>
      <c r="H4949" s="16" t="s">
        <v>3481</v>
      </c>
      <c r="I4949" s="16" t="s">
        <v>80</v>
      </c>
      <c r="J4949" s="16" t="s">
        <v>109</v>
      </c>
      <c r="M4949" s="16"/>
      <c r="N4949" s="7">
        <v>44967</v>
      </c>
      <c r="O4949" s="9">
        <v>44967</v>
      </c>
      <c r="P4949" t="s">
        <v>1197</v>
      </c>
      <c r="Q4949">
        <v>1</v>
      </c>
      <c r="R4949">
        <v>154</v>
      </c>
      <c r="S4949">
        <v>4</v>
      </c>
      <c r="T4949" t="s">
        <v>3094</v>
      </c>
      <c r="U4949">
        <v>267</v>
      </c>
      <c r="V4949">
        <v>14</v>
      </c>
      <c r="W4949">
        <v>60</v>
      </c>
      <c r="X4949">
        <v>130</v>
      </c>
      <c r="Y4949">
        <v>550</v>
      </c>
      <c r="Z4949">
        <v>11</v>
      </c>
      <c r="AA4949">
        <v>3</v>
      </c>
      <c r="AE4949">
        <v>4948</v>
      </c>
      <c r="AF4949" s="16" t="s">
        <v>24</v>
      </c>
      <c r="AG4949" s="16"/>
      <c r="AH4949" s="16"/>
      <c r="AI4949" s="16" t="str">
        <f t="shared" si="308"/>
        <v>(267,4,14,60,130,550,3, null, null, 'L500 2024 UK',2024, '2023-02-10','2023-02-10','".Carbon::now()."','".Carbon::now()."'),</v>
      </c>
      <c r="AJ4949" s="16" t="str">
        <f t="shared" si="309"/>
        <v>('".DB::select("SELECT id_status FROM `status` WHERE `element_type` = 'task' AND status_type = 'client' AND name ='CANCELLED'")[0]-&gt;id_status."',4948,1),</v>
      </c>
      <c r="AK4949" s="16" t="str">
        <f t="shared" si="310"/>
        <v/>
      </c>
      <c r="AL4949" s="16" t="str">
        <f t="shared" si="311"/>
        <v/>
      </c>
    </row>
    <row r="4950" spans="1:38" x14ac:dyDescent="0.25">
      <c r="A4950" s="16" t="s">
        <v>1062</v>
      </c>
      <c r="B4950" s="16" t="s">
        <v>62</v>
      </c>
      <c r="C4950" s="16" t="s">
        <v>27</v>
      </c>
      <c r="D4950" s="16" t="s">
        <v>28</v>
      </c>
      <c r="E4950" s="16" t="s">
        <v>81</v>
      </c>
      <c r="F4950" s="16" t="s">
        <v>77</v>
      </c>
      <c r="G4950" s="16" t="s">
        <v>302</v>
      </c>
      <c r="H4950" s="16" t="s">
        <v>4800</v>
      </c>
      <c r="I4950" s="16" t="s">
        <v>80</v>
      </c>
      <c r="J4950" s="16" t="s">
        <v>109</v>
      </c>
      <c r="M4950" s="16"/>
      <c r="N4950" s="7">
        <v>44967</v>
      </c>
      <c r="O4950" s="9">
        <v>44967</v>
      </c>
      <c r="P4950" t="s">
        <v>1197</v>
      </c>
      <c r="Q4950">
        <v>1</v>
      </c>
      <c r="R4950">
        <v>154</v>
      </c>
      <c r="S4950">
        <v>4</v>
      </c>
      <c r="T4950" t="s">
        <v>3094</v>
      </c>
      <c r="U4950">
        <v>267</v>
      </c>
      <c r="V4950">
        <v>14</v>
      </c>
      <c r="W4950">
        <v>60</v>
      </c>
      <c r="X4950">
        <v>130</v>
      </c>
      <c r="Y4950">
        <v>581</v>
      </c>
      <c r="Z4950">
        <v>11</v>
      </c>
      <c r="AA4950">
        <v>3</v>
      </c>
      <c r="AE4950">
        <v>4949</v>
      </c>
      <c r="AF4950" s="16" t="s">
        <v>24</v>
      </c>
      <c r="AG4950" s="16"/>
      <c r="AH4950" s="16"/>
      <c r="AI4950" s="16" t="str">
        <f t="shared" si="308"/>
        <v>(267,4,14,60,130,581,3, null, null, 'L500 2024 UK',2024, '2023-02-10','2023-02-10','".Carbon::now()."','".Carbon::now()."'),</v>
      </c>
      <c r="AJ4950" s="16" t="str">
        <f t="shared" si="309"/>
        <v>('".DB::select("SELECT id_status FROM `status` WHERE `element_type` = 'task' AND status_type = 'client' AND name ='CANCELLED'")[0]-&gt;id_status."',4949,1),</v>
      </c>
      <c r="AK4950" s="16" t="str">
        <f t="shared" si="310"/>
        <v/>
      </c>
      <c r="AL4950" s="16" t="str">
        <f t="shared" si="311"/>
        <v/>
      </c>
    </row>
    <row r="4951" spans="1:38" x14ac:dyDescent="0.25">
      <c r="A4951" s="16" t="s">
        <v>1064</v>
      </c>
      <c r="B4951" s="16" t="s">
        <v>26</v>
      </c>
      <c r="C4951" s="16" t="s">
        <v>41</v>
      </c>
      <c r="D4951" s="16" t="s">
        <v>28</v>
      </c>
      <c r="E4951" s="16" t="s">
        <v>51</v>
      </c>
      <c r="F4951" s="16" t="s">
        <v>31</v>
      </c>
      <c r="G4951" s="16" t="s">
        <v>91</v>
      </c>
      <c r="H4951" s="16" t="s">
        <v>64</v>
      </c>
      <c r="I4951" s="16" t="s">
        <v>35</v>
      </c>
      <c r="J4951" s="16" t="s">
        <v>35</v>
      </c>
      <c r="M4951" s="16"/>
      <c r="N4951" s="7">
        <v>44979</v>
      </c>
      <c r="O4951" s="9">
        <v>44979</v>
      </c>
      <c r="P4951" t="s">
        <v>1179</v>
      </c>
      <c r="Q4951">
        <v>1</v>
      </c>
      <c r="R4951">
        <v>155</v>
      </c>
      <c r="S4951">
        <v>5</v>
      </c>
      <c r="T4951" t="s">
        <v>2936</v>
      </c>
      <c r="U4951">
        <v>79</v>
      </c>
      <c r="V4951">
        <v>2</v>
      </c>
      <c r="W4951">
        <v>12</v>
      </c>
      <c r="X4951">
        <v>73</v>
      </c>
      <c r="Y4951">
        <v>93</v>
      </c>
      <c r="Z4951">
        <v>20</v>
      </c>
      <c r="AA4951">
        <v>20</v>
      </c>
      <c r="AE4951">
        <v>4950</v>
      </c>
      <c r="AF4951" s="16" t="s">
        <v>24</v>
      </c>
      <c r="AG4951" s="16"/>
      <c r="AH4951" s="16"/>
      <c r="AI4951" s="16" t="str">
        <f t="shared" si="308"/>
        <v>(79,5,2,12,73,93,20, null, null, 'Chambers 2024 Europe',2024, '2023-02-22','2023-02-22','".Carbon::now()."','".Carbon::now()."'),</v>
      </c>
      <c r="AJ4951" s="16" t="str">
        <f t="shared" si="309"/>
        <v>('".DB::select("SELECT id_status FROM `status` WHERE `element_type` = 'task' AND status_type = 'client' AND name ='CANCELLED'")[0]-&gt;id_status."',4950,1),</v>
      </c>
      <c r="AK4951" s="16" t="str">
        <f t="shared" si="310"/>
        <v/>
      </c>
      <c r="AL4951" s="16" t="str">
        <f t="shared" si="311"/>
        <v/>
      </c>
    </row>
    <row r="4952" spans="1:38" x14ac:dyDescent="0.25">
      <c r="A4952" s="16" t="s">
        <v>1064</v>
      </c>
      <c r="B4952" s="16" t="s">
        <v>26</v>
      </c>
      <c r="C4952" s="16" t="s">
        <v>41</v>
      </c>
      <c r="D4952" s="16" t="s">
        <v>28</v>
      </c>
      <c r="E4952" s="16" t="s">
        <v>51</v>
      </c>
      <c r="F4952" s="16" t="s">
        <v>31</v>
      </c>
      <c r="G4952" s="16" t="s">
        <v>91</v>
      </c>
      <c r="H4952" s="16" t="s">
        <v>72</v>
      </c>
      <c r="I4952" s="16" t="s">
        <v>35</v>
      </c>
      <c r="J4952" s="16" t="s">
        <v>35</v>
      </c>
      <c r="M4952" s="16" t="s">
        <v>234</v>
      </c>
      <c r="N4952" s="7"/>
      <c r="O4952" s="9">
        <v>45063</v>
      </c>
      <c r="P4952" t="s">
        <v>1191</v>
      </c>
      <c r="Q4952">
        <v>1</v>
      </c>
      <c r="R4952">
        <v>155</v>
      </c>
      <c r="S4952">
        <v>5</v>
      </c>
      <c r="T4952" t="s">
        <v>2936</v>
      </c>
      <c r="U4952">
        <v>79</v>
      </c>
      <c r="V4952">
        <v>2</v>
      </c>
      <c r="W4952">
        <v>12</v>
      </c>
      <c r="X4952">
        <v>73</v>
      </c>
      <c r="Y4952">
        <v>111</v>
      </c>
      <c r="Z4952">
        <v>20</v>
      </c>
      <c r="AA4952">
        <v>20</v>
      </c>
      <c r="AD4952">
        <v>31</v>
      </c>
      <c r="AE4952">
        <v>4951</v>
      </c>
      <c r="AF4952" s="16" t="s">
        <v>39</v>
      </c>
      <c r="AG4952" s="16"/>
      <c r="AH4952" s="16"/>
      <c r="AI4952" s="16" t="str">
        <f t="shared" si="308"/>
        <v>(79,5,2,12,73,111,20, null, 31, 'Chambers 2024 Europe',2024, '2023-05-17','2023-05-17','".Carbon::now()."','".Carbon::now()."'),</v>
      </c>
      <c r="AJ4952" s="16" t="str">
        <f t="shared" si="309"/>
        <v>('".DB::select("SELECT id_status FROM `status` WHERE `element_type` = 'task' AND status_type = 'client' AND name ='CONFIRMED'")[0]-&gt;id_status."',4951,1),</v>
      </c>
      <c r="AK4952" s="16" t="str">
        <f t="shared" si="310"/>
        <v/>
      </c>
      <c r="AL4952" s="16" t="str">
        <f t="shared" si="311"/>
        <v/>
      </c>
    </row>
    <row r="4953" spans="1:38" x14ac:dyDescent="0.25">
      <c r="A4953" s="16" t="s">
        <v>1064</v>
      </c>
      <c r="B4953" s="16" t="s">
        <v>26</v>
      </c>
      <c r="C4953" s="16" t="s">
        <v>41</v>
      </c>
      <c r="D4953" s="16" t="s">
        <v>28</v>
      </c>
      <c r="E4953" s="16" t="s">
        <v>51</v>
      </c>
      <c r="F4953" s="16" t="s">
        <v>31</v>
      </c>
      <c r="G4953" s="16" t="s">
        <v>91</v>
      </c>
      <c r="H4953" s="16" t="s">
        <v>191</v>
      </c>
      <c r="I4953" s="16" t="s">
        <v>35</v>
      </c>
      <c r="J4953" s="16" t="s">
        <v>35</v>
      </c>
      <c r="M4953" s="16"/>
      <c r="N4953" s="7">
        <v>45058</v>
      </c>
      <c r="O4953" s="9">
        <v>45063</v>
      </c>
      <c r="P4953" t="s">
        <v>1191</v>
      </c>
      <c r="Q4953">
        <v>1</v>
      </c>
      <c r="R4953">
        <v>155</v>
      </c>
      <c r="S4953">
        <v>5</v>
      </c>
      <c r="T4953" t="s">
        <v>2936</v>
      </c>
      <c r="U4953">
        <v>79</v>
      </c>
      <c r="V4953">
        <v>2</v>
      </c>
      <c r="W4953">
        <v>12</v>
      </c>
      <c r="X4953">
        <v>73</v>
      </c>
      <c r="Y4953">
        <v>131</v>
      </c>
      <c r="Z4953">
        <v>20</v>
      </c>
      <c r="AA4953">
        <v>20</v>
      </c>
      <c r="AE4953">
        <v>4952</v>
      </c>
      <c r="AF4953" s="16" t="s">
        <v>24</v>
      </c>
      <c r="AG4953" s="16"/>
      <c r="AH4953" s="16"/>
      <c r="AI4953" s="16" t="str">
        <f t="shared" si="308"/>
        <v>(79,5,2,12,73,131,20, null, null, 'Chambers 2024 Europe',2024, '2023-05-17','2023-05-17','".Carbon::now()."','".Carbon::now()."'),</v>
      </c>
      <c r="AJ4953" s="16" t="str">
        <f t="shared" si="309"/>
        <v>('".DB::select("SELECT id_status FROM `status` WHERE `element_type` = 'task' AND status_type = 'client' AND name ='CANCELLED'")[0]-&gt;id_status."',4952,1),</v>
      </c>
      <c r="AK4953" s="16" t="str">
        <f t="shared" si="310"/>
        <v/>
      </c>
      <c r="AL4953" s="16" t="str">
        <f t="shared" si="311"/>
        <v/>
      </c>
    </row>
    <row r="4954" spans="1:38" x14ac:dyDescent="0.25">
      <c r="A4954" s="16" t="s">
        <v>1064</v>
      </c>
      <c r="B4954" s="16" t="s">
        <v>26</v>
      </c>
      <c r="C4954" s="16" t="s">
        <v>41</v>
      </c>
      <c r="D4954" s="16" t="s">
        <v>28</v>
      </c>
      <c r="E4954" s="16" t="s">
        <v>51</v>
      </c>
      <c r="F4954" s="16" t="s">
        <v>31</v>
      </c>
      <c r="G4954" s="16" t="s">
        <v>91</v>
      </c>
      <c r="H4954" s="16" t="s">
        <v>300</v>
      </c>
      <c r="I4954" s="16" t="s">
        <v>35</v>
      </c>
      <c r="J4954" s="16" t="s">
        <v>35</v>
      </c>
      <c r="M4954" s="16" t="s">
        <v>234</v>
      </c>
      <c r="N4954" s="7">
        <v>45058</v>
      </c>
      <c r="O4954" s="9">
        <v>45063</v>
      </c>
      <c r="P4954" t="s">
        <v>1191</v>
      </c>
      <c r="Q4954">
        <v>1</v>
      </c>
      <c r="R4954">
        <v>155</v>
      </c>
      <c r="S4954">
        <v>5</v>
      </c>
      <c r="T4954" t="s">
        <v>2936</v>
      </c>
      <c r="U4954">
        <v>79</v>
      </c>
      <c r="V4954">
        <v>2</v>
      </c>
      <c r="W4954">
        <v>12</v>
      </c>
      <c r="X4954">
        <v>73</v>
      </c>
      <c r="Y4954">
        <v>328</v>
      </c>
      <c r="Z4954">
        <v>20</v>
      </c>
      <c r="AA4954">
        <v>20</v>
      </c>
      <c r="AD4954">
        <v>31</v>
      </c>
      <c r="AE4954">
        <v>4953</v>
      </c>
      <c r="AF4954" s="16" t="s">
        <v>39</v>
      </c>
      <c r="AG4954" s="16"/>
      <c r="AH4954" s="16"/>
      <c r="AI4954" s="16" t="str">
        <f t="shared" si="308"/>
        <v>(79,5,2,12,73,328,20, null, 31, 'Chambers 2024 Europe',2024, '2023-05-17','2023-05-17','".Carbon::now()."','".Carbon::now()."'),</v>
      </c>
      <c r="AJ4954" s="16" t="str">
        <f t="shared" si="309"/>
        <v>('".DB::select("SELECT id_status FROM `status` WHERE `element_type` = 'task' AND status_type = 'client' AND name ='CONFIRMED'")[0]-&gt;id_status."',4953,1),</v>
      </c>
      <c r="AK4954" s="16" t="str">
        <f t="shared" si="310"/>
        <v/>
      </c>
      <c r="AL4954" s="16" t="str">
        <f t="shared" si="311"/>
        <v/>
      </c>
    </row>
    <row r="4955" spans="1:38" x14ac:dyDescent="0.25">
      <c r="A4955" s="16" t="s">
        <v>1064</v>
      </c>
      <c r="B4955" s="16" t="s">
        <v>26</v>
      </c>
      <c r="C4955" s="16" t="s">
        <v>41</v>
      </c>
      <c r="D4955" s="16" t="s">
        <v>28</v>
      </c>
      <c r="E4955" s="16" t="s">
        <v>51</v>
      </c>
      <c r="F4955" s="16" t="s">
        <v>31</v>
      </c>
      <c r="G4955" s="16" t="s">
        <v>91</v>
      </c>
      <c r="H4955" s="16" t="s">
        <v>660</v>
      </c>
      <c r="I4955" s="16" t="s">
        <v>35</v>
      </c>
      <c r="J4955" s="16" t="s">
        <v>35</v>
      </c>
      <c r="M4955" s="16"/>
      <c r="N4955" s="7"/>
      <c r="O4955" s="9">
        <v>45175</v>
      </c>
      <c r="P4955" t="s">
        <v>1203</v>
      </c>
      <c r="Q4955">
        <v>1</v>
      </c>
      <c r="R4955">
        <v>155</v>
      </c>
      <c r="S4955">
        <v>5</v>
      </c>
      <c r="T4955" t="s">
        <v>2936</v>
      </c>
      <c r="U4955">
        <v>79</v>
      </c>
      <c r="V4955">
        <v>2</v>
      </c>
      <c r="W4955">
        <v>12</v>
      </c>
      <c r="X4955">
        <v>73</v>
      </c>
      <c r="Y4955">
        <v>333</v>
      </c>
      <c r="Z4955">
        <v>20</v>
      </c>
      <c r="AA4955">
        <v>20</v>
      </c>
      <c r="AE4955">
        <v>4954</v>
      </c>
      <c r="AF4955" s="16" t="s">
        <v>24</v>
      </c>
      <c r="AG4955" s="16"/>
      <c r="AH4955" s="16"/>
      <c r="AI4955" s="16" t="str">
        <f t="shared" si="308"/>
        <v>(79,5,2,12,73,333,20, null, null, 'Chambers 2024 Europe',2024, '2023-09-06','2023-09-06','".Carbon::now()."','".Carbon::now()."'),</v>
      </c>
      <c r="AJ4955" s="16" t="str">
        <f t="shared" si="309"/>
        <v>('".DB::select("SELECT id_status FROM `status` WHERE `element_type` = 'task' AND status_type = 'client' AND name ='CANCELLED'")[0]-&gt;id_status."',4954,1),</v>
      </c>
      <c r="AK4955" s="16" t="str">
        <f t="shared" si="310"/>
        <v/>
      </c>
      <c r="AL4955" s="16" t="str">
        <f t="shared" si="311"/>
        <v/>
      </c>
    </row>
    <row r="4956" spans="1:38" x14ac:dyDescent="0.25">
      <c r="A4956" s="16" t="s">
        <v>1064</v>
      </c>
      <c r="B4956" s="16" t="s">
        <v>26</v>
      </c>
      <c r="C4956" s="16" t="s">
        <v>41</v>
      </c>
      <c r="D4956" s="16" t="s">
        <v>28</v>
      </c>
      <c r="E4956" s="16" t="s">
        <v>51</v>
      </c>
      <c r="F4956" s="16" t="s">
        <v>31</v>
      </c>
      <c r="G4956" s="16" t="s">
        <v>91</v>
      </c>
      <c r="H4956" s="16" t="s">
        <v>224</v>
      </c>
      <c r="I4956" s="16" t="s">
        <v>35</v>
      </c>
      <c r="J4956" s="16" t="s">
        <v>35</v>
      </c>
      <c r="M4956" s="16"/>
      <c r="N4956" s="7">
        <v>45058</v>
      </c>
      <c r="O4956" s="9">
        <v>45063</v>
      </c>
      <c r="P4956" t="s">
        <v>1191</v>
      </c>
      <c r="Q4956">
        <v>1</v>
      </c>
      <c r="R4956">
        <v>155</v>
      </c>
      <c r="S4956">
        <v>5</v>
      </c>
      <c r="T4956" t="s">
        <v>2936</v>
      </c>
      <c r="U4956">
        <v>79</v>
      </c>
      <c r="V4956">
        <v>2</v>
      </c>
      <c r="W4956">
        <v>12</v>
      </c>
      <c r="X4956">
        <v>73</v>
      </c>
      <c r="Y4956">
        <v>346</v>
      </c>
      <c r="Z4956">
        <v>20</v>
      </c>
      <c r="AA4956">
        <v>20</v>
      </c>
      <c r="AE4956">
        <v>4955</v>
      </c>
      <c r="AF4956" s="16" t="s">
        <v>24</v>
      </c>
      <c r="AG4956" s="16"/>
      <c r="AH4956" s="16"/>
      <c r="AI4956" s="16" t="str">
        <f t="shared" si="308"/>
        <v>(79,5,2,12,73,346,20, null, null, 'Chambers 2024 Europe',2024, '2023-05-17','2023-05-17','".Carbon::now()."','".Carbon::now()."'),</v>
      </c>
      <c r="AJ4956" s="16" t="str">
        <f t="shared" si="309"/>
        <v>('".DB::select("SELECT id_status FROM `status` WHERE `element_type` = 'task' AND status_type = 'client' AND name ='CANCELLED'")[0]-&gt;id_status."',4955,1),</v>
      </c>
      <c r="AK4956" s="16" t="str">
        <f t="shared" si="310"/>
        <v/>
      </c>
      <c r="AL4956" s="16" t="str">
        <f t="shared" si="311"/>
        <v/>
      </c>
    </row>
    <row r="4957" spans="1:38" x14ac:dyDescent="0.25">
      <c r="A4957" s="16" t="s">
        <v>1064</v>
      </c>
      <c r="B4957" s="16" t="s">
        <v>26</v>
      </c>
      <c r="C4957" s="16" t="s">
        <v>27</v>
      </c>
      <c r="D4957" s="16" t="s">
        <v>28</v>
      </c>
      <c r="E4957" s="16" t="s">
        <v>29</v>
      </c>
      <c r="F4957" s="16" t="s">
        <v>30</v>
      </c>
      <c r="G4957" s="16" t="s">
        <v>91</v>
      </c>
      <c r="H4957" s="16" t="s">
        <v>33</v>
      </c>
      <c r="I4957" s="16" t="s">
        <v>35</v>
      </c>
      <c r="J4957" s="16" t="s">
        <v>35</v>
      </c>
      <c r="M4957" s="16"/>
      <c r="N4957" s="7">
        <v>45145</v>
      </c>
      <c r="O4957" s="9">
        <v>45145</v>
      </c>
      <c r="P4957" t="s">
        <v>1198</v>
      </c>
      <c r="Q4957">
        <v>1</v>
      </c>
      <c r="R4957">
        <v>155</v>
      </c>
      <c r="S4957">
        <v>5</v>
      </c>
      <c r="T4957" t="s">
        <v>2936</v>
      </c>
      <c r="U4957">
        <v>79</v>
      </c>
      <c r="V4957">
        <v>14</v>
      </c>
      <c r="W4957">
        <v>56</v>
      </c>
      <c r="X4957">
        <v>73</v>
      </c>
      <c r="Y4957">
        <v>556</v>
      </c>
      <c r="Z4957">
        <v>20</v>
      </c>
      <c r="AA4957">
        <v>20</v>
      </c>
      <c r="AE4957">
        <v>4956</v>
      </c>
      <c r="AF4957" s="16" t="s">
        <v>24</v>
      </c>
      <c r="AG4957" s="16"/>
      <c r="AH4957" s="16"/>
      <c r="AI4957" s="16" t="str">
        <f t="shared" si="308"/>
        <v>(79,5,14,56,73,556,20, null, null, 'L500 2024 EMEA',2024, '2023-08-07','2023-08-07','".Carbon::now()."','".Carbon::now()."'),</v>
      </c>
      <c r="AJ4957" s="16" t="str">
        <f t="shared" si="309"/>
        <v>('".DB::select("SELECT id_status FROM `status` WHERE `element_type` = 'task' AND status_type = 'client' AND name ='CANCELLED'")[0]-&gt;id_status."',4956,1),</v>
      </c>
      <c r="AK4957" s="16" t="str">
        <f t="shared" si="310"/>
        <v/>
      </c>
      <c r="AL4957" s="16" t="str">
        <f t="shared" si="311"/>
        <v/>
      </c>
    </row>
    <row r="4958" spans="1:38" x14ac:dyDescent="0.25">
      <c r="A4958" s="16" t="s">
        <v>1064</v>
      </c>
      <c r="B4958" s="16" t="s">
        <v>3139</v>
      </c>
      <c r="C4958" s="16" t="s">
        <v>27</v>
      </c>
      <c r="D4958" s="16" t="s">
        <v>28</v>
      </c>
      <c r="E4958" s="16" t="s">
        <v>29</v>
      </c>
      <c r="F4958" s="16" t="s">
        <v>30</v>
      </c>
      <c r="G4958" s="16" t="s">
        <v>91</v>
      </c>
      <c r="H4958" s="16" t="s">
        <v>540</v>
      </c>
      <c r="I4958" s="16" t="s">
        <v>35</v>
      </c>
      <c r="J4958" s="16" t="s">
        <v>35</v>
      </c>
      <c r="M4958" s="16" t="s">
        <v>234</v>
      </c>
      <c r="N4958" s="7">
        <v>45145</v>
      </c>
      <c r="O4958" s="9">
        <v>45145</v>
      </c>
      <c r="P4958" t="s">
        <v>1198</v>
      </c>
      <c r="Q4958">
        <v>1</v>
      </c>
      <c r="R4958">
        <v>155</v>
      </c>
      <c r="S4958">
        <v>5</v>
      </c>
      <c r="T4958" t="s">
        <v>2936</v>
      </c>
      <c r="U4958">
        <v>79</v>
      </c>
      <c r="V4958">
        <v>14</v>
      </c>
      <c r="W4958">
        <v>56</v>
      </c>
      <c r="X4958">
        <v>73</v>
      </c>
      <c r="Y4958">
        <v>610</v>
      </c>
      <c r="Z4958">
        <v>20</v>
      </c>
      <c r="AA4958">
        <v>20</v>
      </c>
      <c r="AD4958">
        <v>31</v>
      </c>
      <c r="AE4958">
        <v>4957</v>
      </c>
      <c r="AF4958" s="16" t="s">
        <v>39</v>
      </c>
      <c r="AG4958" s="16"/>
      <c r="AH4958" s="16"/>
      <c r="AI4958" s="16" t="str">
        <f t="shared" si="308"/>
        <v>(79,5,14,56,73,610,20, null, 31, 'L500 2024 EMEA',2024, '2023-08-07','2023-08-07','".Carbon::now()."','".Carbon::now()."'),</v>
      </c>
      <c r="AJ4958" s="16" t="str">
        <f t="shared" si="309"/>
        <v>('".DB::select("SELECT id_status FROM `status` WHERE `element_type` = 'task' AND status_type = 'client' AND name ='CONFIRMED'")[0]-&gt;id_status."',4957,1),</v>
      </c>
      <c r="AK4958" s="16" t="str">
        <f t="shared" si="310"/>
        <v/>
      </c>
      <c r="AL4958" s="16" t="str">
        <f t="shared" si="311"/>
        <v/>
      </c>
    </row>
    <row r="4959" spans="1:38" x14ac:dyDescent="0.25">
      <c r="A4959" s="16" t="s">
        <v>1064</v>
      </c>
      <c r="B4959" s="16" t="s">
        <v>26</v>
      </c>
      <c r="C4959" s="16" t="s">
        <v>27</v>
      </c>
      <c r="D4959" s="16" t="s">
        <v>28</v>
      </c>
      <c r="E4959" s="16" t="s">
        <v>29</v>
      </c>
      <c r="F4959" s="16" t="s">
        <v>30</v>
      </c>
      <c r="G4959" s="16" t="s">
        <v>91</v>
      </c>
      <c r="H4959" s="16" t="s">
        <v>191</v>
      </c>
      <c r="I4959" s="16" t="s">
        <v>35</v>
      </c>
      <c r="J4959" s="16" t="s">
        <v>35</v>
      </c>
      <c r="M4959" s="16"/>
      <c r="N4959" s="7">
        <v>45145</v>
      </c>
      <c r="O4959" s="9">
        <v>45145</v>
      </c>
      <c r="P4959" t="s">
        <v>1198</v>
      </c>
      <c r="Q4959">
        <v>1</v>
      </c>
      <c r="R4959">
        <v>155</v>
      </c>
      <c r="S4959">
        <v>5</v>
      </c>
      <c r="T4959" t="s">
        <v>2936</v>
      </c>
      <c r="U4959">
        <v>79</v>
      </c>
      <c r="V4959">
        <v>14</v>
      </c>
      <c r="W4959">
        <v>56</v>
      </c>
      <c r="X4959">
        <v>73</v>
      </c>
      <c r="Y4959">
        <v>636</v>
      </c>
      <c r="Z4959">
        <v>20</v>
      </c>
      <c r="AA4959">
        <v>20</v>
      </c>
      <c r="AE4959">
        <v>4958</v>
      </c>
      <c r="AF4959" s="16" t="s">
        <v>24</v>
      </c>
      <c r="AG4959" s="16"/>
      <c r="AH4959" s="16"/>
      <c r="AI4959" s="16" t="str">
        <f t="shared" si="308"/>
        <v>(79,5,14,56,73,636,20, null, null, 'L500 2024 EMEA',2024, '2023-08-07','2023-08-07','".Carbon::now()."','".Carbon::now()."'),</v>
      </c>
      <c r="AJ4959" s="16" t="str">
        <f t="shared" si="309"/>
        <v>('".DB::select("SELECT id_status FROM `status` WHERE `element_type` = 'task' AND status_type = 'client' AND name ='CANCELLED'")[0]-&gt;id_status."',4958,1),</v>
      </c>
      <c r="AK4959" s="16" t="str">
        <f t="shared" si="310"/>
        <v/>
      </c>
      <c r="AL4959" s="16" t="str">
        <f t="shared" si="311"/>
        <v/>
      </c>
    </row>
    <row r="4960" spans="1:38" x14ac:dyDescent="0.25">
      <c r="A4960" s="16" t="s">
        <v>1064</v>
      </c>
      <c r="B4960" s="16" t="s">
        <v>3139</v>
      </c>
      <c r="C4960" s="16" t="s">
        <v>27</v>
      </c>
      <c r="D4960" s="16" t="s">
        <v>28</v>
      </c>
      <c r="E4960" s="16" t="s">
        <v>29</v>
      </c>
      <c r="F4960" s="16" t="s">
        <v>30</v>
      </c>
      <c r="G4960" s="16" t="s">
        <v>91</v>
      </c>
      <c r="H4960" s="16" t="s">
        <v>311</v>
      </c>
      <c r="I4960" s="16" t="s">
        <v>35</v>
      </c>
      <c r="J4960" s="16" t="s">
        <v>35</v>
      </c>
      <c r="M4960" s="16" t="s">
        <v>234</v>
      </c>
      <c r="N4960" s="7">
        <v>45145</v>
      </c>
      <c r="O4960" s="9">
        <v>45145</v>
      </c>
      <c r="P4960" t="s">
        <v>1198</v>
      </c>
      <c r="Q4960">
        <v>1</v>
      </c>
      <c r="R4960">
        <v>155</v>
      </c>
      <c r="S4960">
        <v>5</v>
      </c>
      <c r="T4960" t="s">
        <v>2936</v>
      </c>
      <c r="U4960">
        <v>79</v>
      </c>
      <c r="V4960">
        <v>14</v>
      </c>
      <c r="W4960">
        <v>56</v>
      </c>
      <c r="X4960">
        <v>73</v>
      </c>
      <c r="Y4960">
        <v>655</v>
      </c>
      <c r="Z4960">
        <v>20</v>
      </c>
      <c r="AA4960">
        <v>20</v>
      </c>
      <c r="AD4960">
        <v>31</v>
      </c>
      <c r="AE4960">
        <v>4959</v>
      </c>
      <c r="AF4960" s="16" t="s">
        <v>39</v>
      </c>
      <c r="AG4960" s="16"/>
      <c r="AH4960" s="16"/>
      <c r="AI4960" s="16" t="str">
        <f t="shared" si="308"/>
        <v>(79,5,14,56,73,655,20, null, 31, 'L500 2024 EMEA',2024, '2023-08-07','2023-08-07','".Carbon::now()."','".Carbon::now()."'),</v>
      </c>
      <c r="AJ4960" s="16" t="str">
        <f t="shared" si="309"/>
        <v>('".DB::select("SELECT id_status FROM `status` WHERE `element_type` = 'task' AND status_type = 'client' AND name ='CONFIRMED'")[0]-&gt;id_status."',4959,1),</v>
      </c>
      <c r="AK4960" s="16" t="str">
        <f t="shared" si="310"/>
        <v/>
      </c>
      <c r="AL4960" s="16" t="str">
        <f t="shared" si="311"/>
        <v/>
      </c>
    </row>
    <row r="4961" spans="1:38" x14ac:dyDescent="0.25">
      <c r="A4961" s="16" t="s">
        <v>1064</v>
      </c>
      <c r="B4961" s="16" t="s">
        <v>26</v>
      </c>
      <c r="C4961" s="16" t="s">
        <v>27</v>
      </c>
      <c r="D4961" s="16" t="s">
        <v>28</v>
      </c>
      <c r="E4961" s="16" t="s">
        <v>29</v>
      </c>
      <c r="F4961" s="16" t="s">
        <v>30</v>
      </c>
      <c r="G4961" s="16" t="s">
        <v>91</v>
      </c>
      <c r="H4961" s="16" t="s">
        <v>57</v>
      </c>
      <c r="I4961" s="16" t="s">
        <v>35</v>
      </c>
      <c r="J4961" s="16" t="s">
        <v>35</v>
      </c>
      <c r="M4961" s="16"/>
      <c r="N4961" s="7">
        <v>45145</v>
      </c>
      <c r="O4961" s="9">
        <v>45145</v>
      </c>
      <c r="P4961" t="s">
        <v>1198</v>
      </c>
      <c r="Q4961">
        <v>1</v>
      </c>
      <c r="R4961">
        <v>155</v>
      </c>
      <c r="S4961">
        <v>5</v>
      </c>
      <c r="T4961" t="s">
        <v>2936</v>
      </c>
      <c r="U4961">
        <v>79</v>
      </c>
      <c r="V4961">
        <v>14</v>
      </c>
      <c r="W4961">
        <v>56</v>
      </c>
      <c r="X4961">
        <v>73</v>
      </c>
      <c r="Y4961">
        <v>828</v>
      </c>
      <c r="Z4961">
        <v>20</v>
      </c>
      <c r="AA4961">
        <v>20</v>
      </c>
      <c r="AE4961">
        <v>4960</v>
      </c>
      <c r="AF4961" s="16" t="s">
        <v>24</v>
      </c>
      <c r="AG4961" s="16"/>
      <c r="AH4961" s="16"/>
      <c r="AI4961" s="16" t="str">
        <f t="shared" si="308"/>
        <v>(79,5,14,56,73,828,20, null, null, 'L500 2024 EMEA',2024, '2023-08-07','2023-08-07','".Carbon::now()."','".Carbon::now()."'),</v>
      </c>
      <c r="AJ4961" s="16" t="str">
        <f t="shared" si="309"/>
        <v>('".DB::select("SELECT id_status FROM `status` WHERE `element_type` = 'task' AND status_type = 'client' AND name ='CANCELLED'")[0]-&gt;id_status."',4960,1),</v>
      </c>
      <c r="AK4961" s="16" t="str">
        <f t="shared" si="310"/>
        <v/>
      </c>
      <c r="AL4961" s="16" t="str">
        <f t="shared" si="311"/>
        <v/>
      </c>
    </row>
    <row r="4962" spans="1:38" x14ac:dyDescent="0.25">
      <c r="A4962" s="16" t="s">
        <v>1064</v>
      </c>
      <c r="B4962" s="16" t="s">
        <v>26</v>
      </c>
      <c r="C4962" s="16" t="s">
        <v>27</v>
      </c>
      <c r="D4962" s="16" t="s">
        <v>28</v>
      </c>
      <c r="E4962" s="16" t="s">
        <v>29</v>
      </c>
      <c r="F4962" s="16" t="s">
        <v>30</v>
      </c>
      <c r="G4962" s="16" t="s">
        <v>91</v>
      </c>
      <c r="H4962" s="16" t="s">
        <v>60</v>
      </c>
      <c r="I4962" s="16" t="s">
        <v>35</v>
      </c>
      <c r="J4962" s="16" t="s">
        <v>35</v>
      </c>
      <c r="M4962" s="16"/>
      <c r="N4962" s="7">
        <v>45145</v>
      </c>
      <c r="O4962" s="9">
        <v>45145</v>
      </c>
      <c r="P4962" t="s">
        <v>1198</v>
      </c>
      <c r="Q4962">
        <v>1</v>
      </c>
      <c r="R4962">
        <v>155</v>
      </c>
      <c r="S4962">
        <v>5</v>
      </c>
      <c r="T4962" t="s">
        <v>2936</v>
      </c>
      <c r="U4962">
        <v>79</v>
      </c>
      <c r="V4962">
        <v>14</v>
      </c>
      <c r="W4962">
        <v>56</v>
      </c>
      <c r="X4962">
        <v>73</v>
      </c>
      <c r="Y4962">
        <v>847</v>
      </c>
      <c r="Z4962">
        <v>20</v>
      </c>
      <c r="AA4962">
        <v>20</v>
      </c>
      <c r="AE4962">
        <v>4961</v>
      </c>
      <c r="AF4962" s="16" t="s">
        <v>24</v>
      </c>
      <c r="AG4962" s="16"/>
      <c r="AH4962" s="16"/>
      <c r="AI4962" s="16" t="str">
        <f t="shared" si="308"/>
        <v>(79,5,14,56,73,847,20, null, null, 'L500 2024 EMEA',2024, '2023-08-07','2023-08-07','".Carbon::now()."','".Carbon::now()."'),</v>
      </c>
      <c r="AJ4962" s="16" t="str">
        <f t="shared" si="309"/>
        <v>('".DB::select("SELECT id_status FROM `status` WHERE `element_type` = 'task' AND status_type = 'client' AND name ='CANCELLED'")[0]-&gt;id_status."',4961,1),</v>
      </c>
      <c r="AK4962" s="16" t="str">
        <f t="shared" si="310"/>
        <v/>
      </c>
      <c r="AL4962" s="16" t="str">
        <f t="shared" si="311"/>
        <v/>
      </c>
    </row>
    <row r="4963" spans="1:38" x14ac:dyDescent="0.25">
      <c r="A4963" s="16" t="s">
        <v>1064</v>
      </c>
      <c r="B4963" s="16" t="s">
        <v>3139</v>
      </c>
      <c r="C4963" s="16" t="s">
        <v>27</v>
      </c>
      <c r="D4963" s="16" t="s">
        <v>28</v>
      </c>
      <c r="E4963" s="16" t="s">
        <v>29</v>
      </c>
      <c r="F4963" s="16" t="s">
        <v>30</v>
      </c>
      <c r="G4963" s="16" t="s">
        <v>91</v>
      </c>
      <c r="H4963" s="16" t="s">
        <v>60</v>
      </c>
      <c r="I4963" s="16" t="s">
        <v>35</v>
      </c>
      <c r="J4963" s="16" t="s">
        <v>35</v>
      </c>
      <c r="M4963" s="16" t="s">
        <v>234</v>
      </c>
      <c r="N4963" s="7">
        <v>45145</v>
      </c>
      <c r="O4963" s="9">
        <v>45145</v>
      </c>
      <c r="P4963" t="s">
        <v>1198</v>
      </c>
      <c r="Q4963">
        <v>1</v>
      </c>
      <c r="R4963">
        <v>155</v>
      </c>
      <c r="S4963">
        <v>5</v>
      </c>
      <c r="T4963" t="s">
        <v>2936</v>
      </c>
      <c r="U4963">
        <v>79</v>
      </c>
      <c r="V4963">
        <v>14</v>
      </c>
      <c r="W4963">
        <v>56</v>
      </c>
      <c r="X4963">
        <v>73</v>
      </c>
      <c r="Y4963">
        <v>847</v>
      </c>
      <c r="Z4963">
        <v>20</v>
      </c>
      <c r="AA4963">
        <v>20</v>
      </c>
      <c r="AD4963">
        <v>31</v>
      </c>
      <c r="AE4963">
        <v>4962</v>
      </c>
      <c r="AF4963" s="16" t="s">
        <v>39</v>
      </c>
      <c r="AG4963" s="16"/>
      <c r="AH4963" s="16"/>
      <c r="AI4963" s="16" t="str">
        <f t="shared" si="308"/>
        <v>(79,5,14,56,73,847,20, null, 31, 'L500 2024 EMEA',2024, '2023-08-07','2023-08-07','".Carbon::now()."','".Carbon::now()."'),</v>
      </c>
      <c r="AJ4963" s="16" t="str">
        <f t="shared" si="309"/>
        <v>('".DB::select("SELECT id_status FROM `status` WHERE `element_type` = 'task' AND status_type = 'client' AND name ='CONFIRMED'")[0]-&gt;id_status."',4962,1),</v>
      </c>
      <c r="AK4963" s="16" t="str">
        <f t="shared" si="310"/>
        <v/>
      </c>
      <c r="AL4963" s="16" t="str">
        <f t="shared" si="311"/>
        <v/>
      </c>
    </row>
    <row r="4964" spans="1:38" x14ac:dyDescent="0.25">
      <c r="A4964" s="16" t="s">
        <v>1064</v>
      </c>
      <c r="B4964" s="16" t="s">
        <v>26</v>
      </c>
      <c r="C4964" s="16" t="s">
        <v>41</v>
      </c>
      <c r="D4964" s="16" t="s">
        <v>349</v>
      </c>
      <c r="E4964" s="16" t="s">
        <v>2909</v>
      </c>
      <c r="F4964" s="16" t="s">
        <v>31</v>
      </c>
      <c r="G4964" s="16" t="s">
        <v>91</v>
      </c>
      <c r="H4964" s="16" t="s">
        <v>72</v>
      </c>
      <c r="I4964" s="16" t="s">
        <v>35</v>
      </c>
      <c r="J4964" s="16" t="s">
        <v>35</v>
      </c>
      <c r="M4964" s="16" t="s">
        <v>234</v>
      </c>
      <c r="N4964" s="7">
        <v>45428</v>
      </c>
      <c r="O4964" s="9">
        <v>45428</v>
      </c>
      <c r="P4964" t="s">
        <v>5029</v>
      </c>
      <c r="Q4964">
        <v>1</v>
      </c>
      <c r="R4964">
        <v>155</v>
      </c>
      <c r="S4964">
        <v>5</v>
      </c>
      <c r="T4964" t="s">
        <v>4992</v>
      </c>
      <c r="U4964">
        <v>170</v>
      </c>
      <c r="V4964">
        <v>2</v>
      </c>
      <c r="W4964">
        <v>12</v>
      </c>
      <c r="X4964">
        <v>73</v>
      </c>
      <c r="Y4964">
        <v>111</v>
      </c>
      <c r="Z4964">
        <v>20</v>
      </c>
      <c r="AA4964">
        <v>20</v>
      </c>
      <c r="AD4964">
        <v>31</v>
      </c>
      <c r="AE4964">
        <v>4963</v>
      </c>
      <c r="AF4964" s="16" t="s">
        <v>3143</v>
      </c>
      <c r="AG4964" s="16"/>
      <c r="AH4964" s="16"/>
      <c r="AI4964" s="16" t="str">
        <f t="shared" si="308"/>
        <v>(170,5,2,12,73,111,20, null, 31, 'Chambers 2025 Europe',2025, '2024-05-16','2024-05-16','".Carbon::now()."','".Carbon::now()."'),</v>
      </c>
      <c r="AJ4964" s="16" t="str">
        <f t="shared" si="309"/>
        <v>('".DB::select("SELECT id_status FROM `status` WHERE `element_type` = 'task' AND status_type = 'client' AND name ='PRE-FORECAST'")[0]-&gt;id_status."',4963,1),</v>
      </c>
      <c r="AK4964" s="16" t="str">
        <f t="shared" si="310"/>
        <v/>
      </c>
      <c r="AL4964" s="16" t="str">
        <f t="shared" si="311"/>
        <v/>
      </c>
    </row>
    <row r="4965" spans="1:38" x14ac:dyDescent="0.25">
      <c r="A4965" s="16" t="s">
        <v>1064</v>
      </c>
      <c r="B4965" s="16" t="s">
        <v>26</v>
      </c>
      <c r="C4965" s="16" t="s">
        <v>41</v>
      </c>
      <c r="D4965" s="16" t="s">
        <v>349</v>
      </c>
      <c r="E4965" s="16" t="s">
        <v>2909</v>
      </c>
      <c r="F4965" s="16" t="s">
        <v>31</v>
      </c>
      <c r="G4965" s="16" t="s">
        <v>91</v>
      </c>
      <c r="H4965" s="16" t="s">
        <v>300</v>
      </c>
      <c r="I4965" s="16" t="s">
        <v>35</v>
      </c>
      <c r="J4965" s="16" t="s">
        <v>35</v>
      </c>
      <c r="M4965" s="16" t="s">
        <v>234</v>
      </c>
      <c r="N4965" s="7">
        <v>45428</v>
      </c>
      <c r="O4965" s="9">
        <v>45428</v>
      </c>
      <c r="P4965" t="s">
        <v>5029</v>
      </c>
      <c r="Q4965">
        <v>1</v>
      </c>
      <c r="R4965">
        <v>155</v>
      </c>
      <c r="S4965">
        <v>5</v>
      </c>
      <c r="T4965" t="s">
        <v>4992</v>
      </c>
      <c r="U4965">
        <v>170</v>
      </c>
      <c r="V4965">
        <v>2</v>
      </c>
      <c r="W4965">
        <v>12</v>
      </c>
      <c r="X4965">
        <v>73</v>
      </c>
      <c r="Y4965">
        <v>328</v>
      </c>
      <c r="Z4965">
        <v>20</v>
      </c>
      <c r="AA4965">
        <v>20</v>
      </c>
      <c r="AD4965">
        <v>31</v>
      </c>
      <c r="AE4965">
        <v>4964</v>
      </c>
      <c r="AF4965" s="16" t="s">
        <v>3143</v>
      </c>
      <c r="AG4965" s="16"/>
      <c r="AH4965" s="16"/>
      <c r="AI4965" s="16" t="str">
        <f t="shared" si="308"/>
        <v>(170,5,2,12,73,328,20, null, 31, 'Chambers 2025 Europe',2025, '2024-05-16','2024-05-16','".Carbon::now()."','".Carbon::now()."'),</v>
      </c>
      <c r="AJ4965" s="16" t="str">
        <f t="shared" si="309"/>
        <v>('".DB::select("SELECT id_status FROM `status` WHERE `element_type` = 'task' AND status_type = 'client' AND name ='PRE-FORECAST'")[0]-&gt;id_status."',4964,1),</v>
      </c>
      <c r="AK4965" s="16" t="str">
        <f t="shared" si="310"/>
        <v/>
      </c>
      <c r="AL4965" s="16" t="str">
        <f t="shared" si="311"/>
        <v/>
      </c>
    </row>
    <row r="4966" spans="1:38" x14ac:dyDescent="0.25">
      <c r="A4966" s="16" t="s">
        <v>1064</v>
      </c>
      <c r="B4966" s="16" t="s">
        <v>3139</v>
      </c>
      <c r="C4966" s="16" t="s">
        <v>27</v>
      </c>
      <c r="D4966" s="16" t="s">
        <v>349</v>
      </c>
      <c r="E4966" s="16" t="s">
        <v>2912</v>
      </c>
      <c r="F4966" s="16" t="s">
        <v>30</v>
      </c>
      <c r="G4966" s="16" t="s">
        <v>91</v>
      </c>
      <c r="H4966" s="16" t="s">
        <v>540</v>
      </c>
      <c r="I4966" s="16" t="s">
        <v>35</v>
      </c>
      <c r="J4966" s="16" t="s">
        <v>35</v>
      </c>
      <c r="M4966" s="16" t="s">
        <v>234</v>
      </c>
      <c r="N4966" s="7">
        <v>45510</v>
      </c>
      <c r="O4966" s="9">
        <v>45510</v>
      </c>
      <c r="P4966" t="s">
        <v>5028</v>
      </c>
      <c r="Q4966">
        <v>1</v>
      </c>
      <c r="R4966">
        <v>155</v>
      </c>
      <c r="S4966">
        <v>5</v>
      </c>
      <c r="T4966" t="s">
        <v>4992</v>
      </c>
      <c r="U4966">
        <v>170</v>
      </c>
      <c r="V4966">
        <v>14</v>
      </c>
      <c r="W4966">
        <v>56</v>
      </c>
      <c r="X4966">
        <v>73</v>
      </c>
      <c r="Y4966">
        <v>610</v>
      </c>
      <c r="Z4966">
        <v>20</v>
      </c>
      <c r="AA4966">
        <v>20</v>
      </c>
      <c r="AD4966">
        <v>31</v>
      </c>
      <c r="AE4966">
        <v>4965</v>
      </c>
      <c r="AF4966" s="16" t="s">
        <v>3143</v>
      </c>
      <c r="AG4966" s="16"/>
      <c r="AH4966" s="16"/>
      <c r="AI4966" s="16" t="str">
        <f t="shared" si="308"/>
        <v>(170,5,14,56,73,610,20, null, 31, 'L500 2025 EMEA',2025, '2024-08-06','2024-08-06','".Carbon::now()."','".Carbon::now()."'),</v>
      </c>
      <c r="AJ4966" s="16" t="str">
        <f t="shared" si="309"/>
        <v>('".DB::select("SELECT id_status FROM `status` WHERE `element_type` = 'task' AND status_type = 'client' AND name ='PRE-FORECAST'")[0]-&gt;id_status."',4965,1),</v>
      </c>
      <c r="AK4966" s="16" t="str">
        <f t="shared" si="310"/>
        <v/>
      </c>
      <c r="AL4966" s="16" t="str">
        <f t="shared" si="311"/>
        <v/>
      </c>
    </row>
    <row r="4967" spans="1:38" x14ac:dyDescent="0.25">
      <c r="A4967" s="16" t="s">
        <v>1064</v>
      </c>
      <c r="B4967" s="16" t="s">
        <v>3139</v>
      </c>
      <c r="C4967" s="16" t="s">
        <v>27</v>
      </c>
      <c r="D4967" s="16" t="s">
        <v>349</v>
      </c>
      <c r="E4967" s="16" t="s">
        <v>2912</v>
      </c>
      <c r="F4967" s="16" t="s">
        <v>30</v>
      </c>
      <c r="G4967" s="16" t="s">
        <v>91</v>
      </c>
      <c r="H4967" s="16" t="s">
        <v>311</v>
      </c>
      <c r="I4967" s="16" t="s">
        <v>35</v>
      </c>
      <c r="J4967" s="16" t="s">
        <v>35</v>
      </c>
      <c r="M4967" s="16" t="s">
        <v>234</v>
      </c>
      <c r="N4967" s="7">
        <v>45510</v>
      </c>
      <c r="O4967" s="9">
        <v>45510</v>
      </c>
      <c r="P4967" t="s">
        <v>5028</v>
      </c>
      <c r="Q4967">
        <v>1</v>
      </c>
      <c r="R4967">
        <v>155</v>
      </c>
      <c r="S4967">
        <v>5</v>
      </c>
      <c r="T4967" t="s">
        <v>4992</v>
      </c>
      <c r="U4967">
        <v>170</v>
      </c>
      <c r="V4967">
        <v>14</v>
      </c>
      <c r="W4967">
        <v>56</v>
      </c>
      <c r="X4967">
        <v>73</v>
      </c>
      <c r="Y4967">
        <v>655</v>
      </c>
      <c r="Z4967">
        <v>20</v>
      </c>
      <c r="AA4967">
        <v>20</v>
      </c>
      <c r="AD4967">
        <v>31</v>
      </c>
      <c r="AE4967">
        <v>4966</v>
      </c>
      <c r="AF4967" s="16" t="s">
        <v>3143</v>
      </c>
      <c r="AG4967" s="16"/>
      <c r="AH4967" s="16"/>
      <c r="AI4967" s="16" t="str">
        <f t="shared" si="308"/>
        <v>(170,5,14,56,73,655,20, null, 31, 'L500 2025 EMEA',2025, '2024-08-06','2024-08-06','".Carbon::now()."','".Carbon::now()."'),</v>
      </c>
      <c r="AJ4967" s="16" t="str">
        <f t="shared" si="309"/>
        <v>('".DB::select("SELECT id_status FROM `status` WHERE `element_type` = 'task' AND status_type = 'client' AND name ='PRE-FORECAST'")[0]-&gt;id_status."',4966,1),</v>
      </c>
      <c r="AK4967" s="16" t="str">
        <f t="shared" si="310"/>
        <v/>
      </c>
      <c r="AL4967" s="16" t="str">
        <f t="shared" si="311"/>
        <v/>
      </c>
    </row>
    <row r="4968" spans="1:38" x14ac:dyDescent="0.25">
      <c r="A4968" s="16" t="s">
        <v>1064</v>
      </c>
      <c r="B4968" s="16" t="s">
        <v>3139</v>
      </c>
      <c r="C4968" s="16" t="s">
        <v>27</v>
      </c>
      <c r="D4968" s="16" t="s">
        <v>349</v>
      </c>
      <c r="E4968" s="16" t="s">
        <v>2912</v>
      </c>
      <c r="F4968" s="16" t="s">
        <v>30</v>
      </c>
      <c r="G4968" s="16" t="s">
        <v>91</v>
      </c>
      <c r="H4968" s="16" t="s">
        <v>60</v>
      </c>
      <c r="I4968" s="16" t="s">
        <v>35</v>
      </c>
      <c r="J4968" s="16" t="s">
        <v>35</v>
      </c>
      <c r="M4968" s="16" t="s">
        <v>234</v>
      </c>
      <c r="N4968" s="7">
        <v>45510</v>
      </c>
      <c r="O4968" s="9">
        <v>45510</v>
      </c>
      <c r="P4968" t="s">
        <v>5028</v>
      </c>
      <c r="Q4968">
        <v>1</v>
      </c>
      <c r="R4968">
        <v>155</v>
      </c>
      <c r="S4968">
        <v>5</v>
      </c>
      <c r="T4968" t="s">
        <v>4992</v>
      </c>
      <c r="U4968">
        <v>170</v>
      </c>
      <c r="V4968">
        <v>14</v>
      </c>
      <c r="W4968">
        <v>56</v>
      </c>
      <c r="X4968">
        <v>73</v>
      </c>
      <c r="Y4968">
        <v>847</v>
      </c>
      <c r="Z4968">
        <v>20</v>
      </c>
      <c r="AA4968">
        <v>20</v>
      </c>
      <c r="AD4968">
        <v>31</v>
      </c>
      <c r="AE4968">
        <v>4967</v>
      </c>
      <c r="AF4968" s="16" t="s">
        <v>3143</v>
      </c>
      <c r="AG4968" s="16"/>
      <c r="AH4968" s="16"/>
      <c r="AI4968" s="16" t="str">
        <f t="shared" si="308"/>
        <v>(170,5,14,56,73,847,20, null, 31, 'L500 2025 EMEA',2025, '2024-08-06','2024-08-06','".Carbon::now()."','".Carbon::now()."'),</v>
      </c>
      <c r="AJ4968" s="16" t="str">
        <f t="shared" si="309"/>
        <v>('".DB::select("SELECT id_status FROM `status` WHERE `element_type` = 'task' AND status_type = 'client' AND name ='PRE-FORECAST'")[0]-&gt;id_status."',4967,1),</v>
      </c>
      <c r="AK4968" s="16" t="str">
        <f t="shared" si="310"/>
        <v/>
      </c>
      <c r="AL4968" s="16" t="str">
        <f t="shared" si="311"/>
        <v/>
      </c>
    </row>
    <row r="4969" spans="1:38" x14ac:dyDescent="0.25">
      <c r="A4969" s="16" t="s">
        <v>4806</v>
      </c>
      <c r="B4969" s="16" t="s">
        <v>26</v>
      </c>
      <c r="C4969" s="16" t="s">
        <v>41</v>
      </c>
      <c r="D4969" s="16" t="s">
        <v>28</v>
      </c>
      <c r="E4969" s="16" t="s">
        <v>51</v>
      </c>
      <c r="F4969" s="16" t="s">
        <v>31</v>
      </c>
      <c r="G4969" s="16" t="s">
        <v>348</v>
      </c>
      <c r="H4969" s="16" t="s">
        <v>191</v>
      </c>
      <c r="I4969" s="16" t="s">
        <v>35</v>
      </c>
      <c r="J4969" s="16" t="s">
        <v>95</v>
      </c>
      <c r="M4969" s="16" t="s">
        <v>37</v>
      </c>
      <c r="N4969" s="7"/>
      <c r="O4969" s="9">
        <v>45175</v>
      </c>
      <c r="P4969" t="s">
        <v>1203</v>
      </c>
      <c r="Q4969">
        <v>1</v>
      </c>
      <c r="R4969">
        <v>156</v>
      </c>
      <c r="S4969">
        <v>5</v>
      </c>
      <c r="T4969" t="s">
        <v>4942</v>
      </c>
      <c r="U4969">
        <v>76</v>
      </c>
      <c r="V4969">
        <v>2</v>
      </c>
      <c r="W4969">
        <v>12</v>
      </c>
      <c r="X4969">
        <v>58</v>
      </c>
      <c r="Y4969">
        <v>131</v>
      </c>
      <c r="Z4969">
        <v>20</v>
      </c>
      <c r="AA4969">
        <v>8</v>
      </c>
      <c r="AD4969">
        <v>42</v>
      </c>
      <c r="AE4969">
        <v>4968</v>
      </c>
      <c r="AF4969" s="16" t="s">
        <v>39</v>
      </c>
      <c r="AG4969" s="16"/>
      <c r="AH4969" s="16"/>
      <c r="AI4969" s="16" t="str">
        <f t="shared" si="308"/>
        <v>(76,5,2,12,58,131,8, null, 42, 'Chambers 2024 Europe',2024, '2023-09-06','2023-09-06','".Carbon::now()."','".Carbon::now()."'),</v>
      </c>
      <c r="AJ4969" s="16" t="str">
        <f t="shared" si="309"/>
        <v>('".DB::select("SELECT id_status FROM `status` WHERE `element_type` = 'task' AND status_type = 'client' AND name ='CONFIRMED'")[0]-&gt;id_status."',4968,1),</v>
      </c>
      <c r="AK4969" s="16" t="str">
        <f t="shared" si="310"/>
        <v/>
      </c>
      <c r="AL4969" s="16" t="str">
        <f t="shared" si="311"/>
        <v/>
      </c>
    </row>
    <row r="4970" spans="1:38" x14ac:dyDescent="0.25">
      <c r="A4970" s="16" t="s">
        <v>4806</v>
      </c>
      <c r="B4970" s="16" t="s">
        <v>3139</v>
      </c>
      <c r="C4970" s="16" t="s">
        <v>27</v>
      </c>
      <c r="D4970" s="16" t="s">
        <v>28</v>
      </c>
      <c r="E4970" s="16" t="s">
        <v>29</v>
      </c>
      <c r="F4970" s="16" t="s">
        <v>30</v>
      </c>
      <c r="G4970" s="16" t="s">
        <v>348</v>
      </c>
      <c r="H4970" s="16" t="s">
        <v>191</v>
      </c>
      <c r="I4970" s="16" t="s">
        <v>35</v>
      </c>
      <c r="J4970" s="16" t="s">
        <v>95</v>
      </c>
      <c r="M4970" s="16" t="s">
        <v>37</v>
      </c>
      <c r="N4970" s="7"/>
      <c r="O4970" s="9">
        <v>45145</v>
      </c>
      <c r="P4970" t="s">
        <v>1198</v>
      </c>
      <c r="Q4970">
        <v>1</v>
      </c>
      <c r="R4970">
        <v>156</v>
      </c>
      <c r="S4970">
        <v>5</v>
      </c>
      <c r="T4970" t="s">
        <v>4942</v>
      </c>
      <c r="U4970">
        <v>76</v>
      </c>
      <c r="V4970">
        <v>14</v>
      </c>
      <c r="W4970">
        <v>56</v>
      </c>
      <c r="X4970">
        <v>58</v>
      </c>
      <c r="Y4970">
        <v>636</v>
      </c>
      <c r="Z4970">
        <v>20</v>
      </c>
      <c r="AA4970">
        <v>8</v>
      </c>
      <c r="AD4970">
        <v>42</v>
      </c>
      <c r="AE4970">
        <v>4969</v>
      </c>
      <c r="AF4970" s="16" t="s">
        <v>39</v>
      </c>
      <c r="AG4970" s="16"/>
      <c r="AH4970" s="16"/>
      <c r="AI4970" s="16" t="str">
        <f t="shared" si="308"/>
        <v>(76,5,14,56,58,636,8, null, 42, 'L500 2024 EMEA',2024, '2023-08-07','2023-08-07','".Carbon::now()."','".Carbon::now()."'),</v>
      </c>
      <c r="AJ4970" s="16" t="str">
        <f t="shared" si="309"/>
        <v>('".DB::select("SELECT id_status FROM `status` WHERE `element_type` = 'task' AND status_type = 'client' AND name ='CONFIRMED'")[0]-&gt;id_status."',4969,1),</v>
      </c>
      <c r="AK4970" s="16" t="str">
        <f t="shared" si="310"/>
        <v/>
      </c>
      <c r="AL4970" s="16" t="str">
        <f t="shared" si="311"/>
        <v/>
      </c>
    </row>
    <row r="4971" spans="1:38" x14ac:dyDescent="0.25">
      <c r="A4971" s="16" t="s">
        <v>4806</v>
      </c>
      <c r="B4971" s="16" t="s">
        <v>26</v>
      </c>
      <c r="C4971" s="16" t="s">
        <v>41</v>
      </c>
      <c r="D4971" s="16" t="s">
        <v>349</v>
      </c>
      <c r="E4971" s="16" t="s">
        <v>2909</v>
      </c>
      <c r="F4971" s="16" t="s">
        <v>31</v>
      </c>
      <c r="G4971" s="16" t="s">
        <v>348</v>
      </c>
      <c r="H4971" s="16" t="s">
        <v>191</v>
      </c>
      <c r="I4971" s="16" t="s">
        <v>35</v>
      </c>
      <c r="J4971" s="16" t="s">
        <v>95</v>
      </c>
      <c r="M4971" s="16" t="s">
        <v>37</v>
      </c>
      <c r="N4971" s="7">
        <v>45540</v>
      </c>
      <c r="O4971" s="9">
        <v>45541</v>
      </c>
      <c r="P4971" t="s">
        <v>5082</v>
      </c>
      <c r="Q4971">
        <v>1</v>
      </c>
      <c r="R4971">
        <v>156</v>
      </c>
      <c r="S4971">
        <v>5</v>
      </c>
      <c r="T4971" t="s">
        <v>4978</v>
      </c>
      <c r="U4971">
        <v>175</v>
      </c>
      <c r="V4971">
        <v>2</v>
      </c>
      <c r="W4971">
        <v>12</v>
      </c>
      <c r="X4971">
        <v>58</v>
      </c>
      <c r="Y4971">
        <v>131</v>
      </c>
      <c r="Z4971">
        <v>20</v>
      </c>
      <c r="AA4971">
        <v>8</v>
      </c>
      <c r="AD4971">
        <v>42</v>
      </c>
      <c r="AE4971">
        <v>4970</v>
      </c>
      <c r="AF4971" s="16" t="s">
        <v>3143</v>
      </c>
      <c r="AG4971" s="16"/>
      <c r="AH4971" s="16"/>
      <c r="AI4971" s="16" t="str">
        <f t="shared" si="308"/>
        <v>(175,5,2,12,58,131,8, null, 42, 'Chambers 2025 Europe',2025, '2024-09-06','2024-09-06','".Carbon::now()."','".Carbon::now()."'),</v>
      </c>
      <c r="AJ4971" s="16" t="str">
        <f t="shared" si="309"/>
        <v>('".DB::select("SELECT id_status FROM `status` WHERE `element_type` = 'task' AND status_type = 'client' AND name ='PRE-FORECAST'")[0]-&gt;id_status."',4970,1),</v>
      </c>
      <c r="AK4971" s="16" t="str">
        <f t="shared" si="310"/>
        <v/>
      </c>
      <c r="AL4971" s="16" t="str">
        <f t="shared" si="311"/>
        <v/>
      </c>
    </row>
    <row r="4972" spans="1:38" x14ac:dyDescent="0.25">
      <c r="A4972" s="16" t="s">
        <v>4806</v>
      </c>
      <c r="B4972" s="16" t="s">
        <v>3139</v>
      </c>
      <c r="C4972" s="16" t="s">
        <v>27</v>
      </c>
      <c r="D4972" s="16" t="s">
        <v>349</v>
      </c>
      <c r="E4972" s="16" t="s">
        <v>2912</v>
      </c>
      <c r="F4972" s="16" t="s">
        <v>30</v>
      </c>
      <c r="G4972" s="16" t="s">
        <v>348</v>
      </c>
      <c r="H4972" s="16" t="s">
        <v>191</v>
      </c>
      <c r="I4972" s="16" t="s">
        <v>35</v>
      </c>
      <c r="J4972" s="16" t="s">
        <v>95</v>
      </c>
      <c r="M4972" s="16" t="s">
        <v>37</v>
      </c>
      <c r="N4972" s="7">
        <v>45511</v>
      </c>
      <c r="O4972" s="9">
        <v>45511</v>
      </c>
      <c r="P4972" t="s">
        <v>3132</v>
      </c>
      <c r="Q4972">
        <v>1</v>
      </c>
      <c r="R4972">
        <v>156</v>
      </c>
      <c r="S4972">
        <v>5</v>
      </c>
      <c r="T4972" t="s">
        <v>4978</v>
      </c>
      <c r="U4972">
        <v>175</v>
      </c>
      <c r="V4972">
        <v>14</v>
      </c>
      <c r="W4972">
        <v>56</v>
      </c>
      <c r="X4972">
        <v>58</v>
      </c>
      <c r="Y4972">
        <v>636</v>
      </c>
      <c r="Z4972">
        <v>20</v>
      </c>
      <c r="AA4972">
        <v>8</v>
      </c>
      <c r="AD4972">
        <v>42</v>
      </c>
      <c r="AE4972">
        <v>4971</v>
      </c>
      <c r="AF4972" s="16" t="s">
        <v>3143</v>
      </c>
      <c r="AG4972" s="16"/>
      <c r="AH4972" s="16"/>
      <c r="AI4972" s="16" t="str">
        <f t="shared" si="308"/>
        <v>(175,5,14,56,58,636,8, null, 42, 'L500 2025 EMEA',2025, '2024-08-07','2024-08-07','".Carbon::now()."','".Carbon::now()."'),</v>
      </c>
      <c r="AJ4972" s="16" t="str">
        <f t="shared" si="309"/>
        <v>('".DB::select("SELECT id_status FROM `status` WHERE `element_type` = 'task' AND status_type = 'client' AND name ='PRE-FORECAST'")[0]-&gt;id_status."',4971,1),</v>
      </c>
      <c r="AK4972" s="16" t="str">
        <f t="shared" si="310"/>
        <v/>
      </c>
      <c r="AL4972" s="16" t="str">
        <f t="shared" si="311"/>
        <v/>
      </c>
    </row>
    <row r="4973" spans="1:38" x14ac:dyDescent="0.25">
      <c r="A4973" s="16" t="s">
        <v>1065</v>
      </c>
      <c r="B4973" s="16" t="s">
        <v>62</v>
      </c>
      <c r="C4973" s="16" t="s">
        <v>41</v>
      </c>
      <c r="D4973" s="16" t="s">
        <v>28</v>
      </c>
      <c r="E4973" s="16" t="s">
        <v>160</v>
      </c>
      <c r="F4973" s="16" t="s">
        <v>155</v>
      </c>
      <c r="G4973" s="16" t="s">
        <v>990</v>
      </c>
      <c r="H4973" s="16" t="s">
        <v>983</v>
      </c>
      <c r="I4973" s="16" t="s">
        <v>94</v>
      </c>
      <c r="J4973" s="16" t="s">
        <v>94</v>
      </c>
      <c r="M4973" s="16" t="s">
        <v>234</v>
      </c>
      <c r="N4973" s="7">
        <v>45058</v>
      </c>
      <c r="O4973" s="9">
        <v>45058</v>
      </c>
      <c r="P4973" t="s">
        <v>1177</v>
      </c>
      <c r="Q4973">
        <v>1</v>
      </c>
      <c r="R4973">
        <v>157</v>
      </c>
      <c r="S4973">
        <v>4</v>
      </c>
      <c r="T4973" t="s">
        <v>3045</v>
      </c>
      <c r="U4973">
        <v>19</v>
      </c>
      <c r="V4973">
        <v>2</v>
      </c>
      <c r="W4973">
        <v>4</v>
      </c>
      <c r="X4973">
        <v>8</v>
      </c>
      <c r="Y4973">
        <v>14</v>
      </c>
      <c r="Z4973">
        <v>33</v>
      </c>
      <c r="AA4973">
        <v>33</v>
      </c>
      <c r="AD4973">
        <v>31</v>
      </c>
      <c r="AE4973">
        <v>4972</v>
      </c>
      <c r="AF4973" s="16" t="s">
        <v>39</v>
      </c>
      <c r="AG4973" s="16"/>
      <c r="AH4973" s="16"/>
      <c r="AI4973" s="16" t="str">
        <f t="shared" si="308"/>
        <v>(19,4,2,4,8,14,33, null, 31, 'Chambers 2024 Asia Pacific',2024, '2023-05-12','2023-05-12','".Carbon::now()."','".Carbon::now()."'),</v>
      </c>
      <c r="AJ4973" s="16" t="str">
        <f t="shared" si="309"/>
        <v>('".DB::select("SELECT id_status FROM `status` WHERE `element_type` = 'task' AND status_type = 'client' AND name ='CONFIRMED'")[0]-&gt;id_status."',4972,1),</v>
      </c>
      <c r="AK4973" s="16" t="str">
        <f t="shared" si="310"/>
        <v/>
      </c>
      <c r="AL4973" s="16" t="str">
        <f t="shared" si="311"/>
        <v/>
      </c>
    </row>
    <row r="4974" spans="1:38" x14ac:dyDescent="0.25">
      <c r="A4974" s="16" t="s">
        <v>1065</v>
      </c>
      <c r="B4974" s="16" t="s">
        <v>62</v>
      </c>
      <c r="C4974" s="16" t="s">
        <v>41</v>
      </c>
      <c r="D4974" s="16" t="s">
        <v>28</v>
      </c>
      <c r="E4974" s="16" t="s">
        <v>160</v>
      </c>
      <c r="F4974" s="16" t="s">
        <v>155</v>
      </c>
      <c r="G4974" s="16" t="s">
        <v>156</v>
      </c>
      <c r="H4974" s="16" t="s">
        <v>177</v>
      </c>
      <c r="I4974" s="16" t="s">
        <v>94</v>
      </c>
      <c r="J4974" s="16" t="s">
        <v>94</v>
      </c>
      <c r="M4974" s="16" t="s">
        <v>234</v>
      </c>
      <c r="N4974" s="7">
        <v>44995</v>
      </c>
      <c r="O4974" s="9">
        <v>44995</v>
      </c>
      <c r="P4974" t="s">
        <v>1206</v>
      </c>
      <c r="Q4974">
        <v>1</v>
      </c>
      <c r="R4974">
        <v>157</v>
      </c>
      <c r="S4974">
        <v>4</v>
      </c>
      <c r="T4974" t="s">
        <v>3045</v>
      </c>
      <c r="U4974">
        <v>19</v>
      </c>
      <c r="V4974">
        <v>2</v>
      </c>
      <c r="W4974">
        <v>4</v>
      </c>
      <c r="X4974">
        <v>100</v>
      </c>
      <c r="Y4974">
        <v>113</v>
      </c>
      <c r="Z4974">
        <v>33</v>
      </c>
      <c r="AA4974">
        <v>33</v>
      </c>
      <c r="AD4974">
        <v>31</v>
      </c>
      <c r="AE4974">
        <v>4973</v>
      </c>
      <c r="AF4974" s="16" t="s">
        <v>39</v>
      </c>
      <c r="AG4974" s="16"/>
      <c r="AH4974" s="16"/>
      <c r="AI4974" s="16" t="str">
        <f t="shared" si="308"/>
        <v>(19,4,2,4,100,113,33, null, 31, 'Chambers 2024 Asia Pacific',2024, '2023-03-10','2023-03-10','".Carbon::now()."','".Carbon::now()."'),</v>
      </c>
      <c r="AJ4974" s="16" t="str">
        <f t="shared" si="309"/>
        <v>('".DB::select("SELECT id_status FROM `status` WHERE `element_type` = 'task' AND status_type = 'client' AND name ='CONFIRMED'")[0]-&gt;id_status."',4973,1),</v>
      </c>
      <c r="AK4974" s="16" t="str">
        <f t="shared" si="310"/>
        <v/>
      </c>
      <c r="AL4974" s="16" t="str">
        <f t="shared" si="311"/>
        <v/>
      </c>
    </row>
    <row r="4975" spans="1:38" x14ac:dyDescent="0.25">
      <c r="A4975" s="16" t="s">
        <v>1065</v>
      </c>
      <c r="B4975" s="16" t="s">
        <v>26</v>
      </c>
      <c r="C4975" s="16" t="s">
        <v>41</v>
      </c>
      <c r="D4975" s="16" t="s">
        <v>28</v>
      </c>
      <c r="E4975" s="16" t="s">
        <v>51</v>
      </c>
      <c r="F4975" s="16" t="s">
        <v>31</v>
      </c>
      <c r="G4975" s="16" t="s">
        <v>432</v>
      </c>
      <c r="H4975" s="16" t="s">
        <v>983</v>
      </c>
      <c r="I4975" s="16" t="s">
        <v>94</v>
      </c>
      <c r="J4975" s="16" t="s">
        <v>94</v>
      </c>
      <c r="M4975" s="16" t="s">
        <v>234</v>
      </c>
      <c r="N4975" s="7">
        <v>45063</v>
      </c>
      <c r="O4975" s="9">
        <v>45063</v>
      </c>
      <c r="P4975" t="s">
        <v>1191</v>
      </c>
      <c r="Q4975">
        <v>1</v>
      </c>
      <c r="R4975">
        <v>157</v>
      </c>
      <c r="S4975">
        <v>4</v>
      </c>
      <c r="T4975" t="s">
        <v>3045</v>
      </c>
      <c r="U4975">
        <v>19</v>
      </c>
      <c r="V4975">
        <v>2</v>
      </c>
      <c r="W4975">
        <v>12</v>
      </c>
      <c r="X4975">
        <v>39</v>
      </c>
      <c r="Y4975">
        <v>14</v>
      </c>
      <c r="Z4975">
        <v>33</v>
      </c>
      <c r="AA4975">
        <v>33</v>
      </c>
      <c r="AD4975">
        <v>31</v>
      </c>
      <c r="AE4975">
        <v>4974</v>
      </c>
      <c r="AF4975" s="16" t="s">
        <v>39</v>
      </c>
      <c r="AG4975" s="16"/>
      <c r="AH4975" s="16"/>
      <c r="AI4975" s="16" t="str">
        <f t="shared" si="308"/>
        <v>(19,4,2,12,39,14,33, null, 31, 'Chambers 2024 Europe',2024, '2023-05-17','2023-05-17','".Carbon::now()."','".Carbon::now()."'),</v>
      </c>
      <c r="AJ4975" s="16" t="str">
        <f t="shared" si="309"/>
        <v>('".DB::select("SELECT id_status FROM `status` WHERE `element_type` = 'task' AND status_type = 'client' AND name ='CONFIRMED'")[0]-&gt;id_status."',4974,1),</v>
      </c>
      <c r="AK4975" s="16" t="str">
        <f t="shared" si="310"/>
        <v/>
      </c>
      <c r="AL4975" s="16" t="str">
        <f t="shared" si="311"/>
        <v/>
      </c>
    </row>
    <row r="4976" spans="1:38" x14ac:dyDescent="0.25">
      <c r="A4976" s="16" t="s">
        <v>1065</v>
      </c>
      <c r="B4976" s="16" t="s">
        <v>62</v>
      </c>
      <c r="C4976" s="16" t="s">
        <v>41</v>
      </c>
      <c r="D4976" s="16" t="s">
        <v>28</v>
      </c>
      <c r="E4976" s="16" t="s">
        <v>51</v>
      </c>
      <c r="F4976" s="16" t="s">
        <v>31</v>
      </c>
      <c r="G4976" s="16" t="s">
        <v>345</v>
      </c>
      <c r="H4976" s="16" t="s">
        <v>138</v>
      </c>
      <c r="I4976" s="16" t="s">
        <v>94</v>
      </c>
      <c r="J4976" s="16" t="s">
        <v>94</v>
      </c>
      <c r="M4976" s="16" t="s">
        <v>234</v>
      </c>
      <c r="N4976" s="7">
        <v>44979</v>
      </c>
      <c r="O4976" s="9">
        <v>44979</v>
      </c>
      <c r="P4976" t="s">
        <v>1179</v>
      </c>
      <c r="Q4976">
        <v>1</v>
      </c>
      <c r="R4976">
        <v>157</v>
      </c>
      <c r="S4976">
        <v>4</v>
      </c>
      <c r="T4976" t="s">
        <v>3045</v>
      </c>
      <c r="U4976">
        <v>19</v>
      </c>
      <c r="V4976">
        <v>2</v>
      </c>
      <c r="W4976">
        <v>12</v>
      </c>
      <c r="X4976">
        <v>43</v>
      </c>
      <c r="Y4976">
        <v>238</v>
      </c>
      <c r="Z4976">
        <v>33</v>
      </c>
      <c r="AA4976">
        <v>33</v>
      </c>
      <c r="AD4976">
        <v>31</v>
      </c>
      <c r="AE4976">
        <v>4975</v>
      </c>
      <c r="AF4976" s="16" t="s">
        <v>39</v>
      </c>
      <c r="AG4976" s="16"/>
      <c r="AH4976" s="16"/>
      <c r="AI4976" s="16" t="str">
        <f t="shared" si="308"/>
        <v>(19,4,2,12,43,238,33, null, 31, 'Chambers 2024 Europe',2024, '2023-02-22','2023-02-22','".Carbon::now()."','".Carbon::now()."'),</v>
      </c>
      <c r="AJ4976" s="16" t="str">
        <f t="shared" si="309"/>
        <v>('".DB::select("SELECT id_status FROM `status` WHERE `element_type` = 'task' AND status_type = 'client' AND name ='CONFIRMED'")[0]-&gt;id_status."',4975,1),</v>
      </c>
      <c r="AK4976" s="16" t="str">
        <f t="shared" si="310"/>
        <v/>
      </c>
      <c r="AL4976" s="16" t="str">
        <f t="shared" si="311"/>
        <v/>
      </c>
    </row>
    <row r="4977" spans="1:38" x14ac:dyDescent="0.25">
      <c r="A4977" s="16" t="s">
        <v>1065</v>
      </c>
      <c r="B4977" s="16" t="s">
        <v>26</v>
      </c>
      <c r="C4977" s="16" t="s">
        <v>41</v>
      </c>
      <c r="D4977" s="16" t="s">
        <v>28</v>
      </c>
      <c r="E4977" s="16" t="s">
        <v>69</v>
      </c>
      <c r="F4977" s="16" t="s">
        <v>70</v>
      </c>
      <c r="G4977" s="16" t="s">
        <v>781</v>
      </c>
      <c r="H4977" s="16" t="s">
        <v>47</v>
      </c>
      <c r="I4977" s="16" t="s">
        <v>94</v>
      </c>
      <c r="J4977" s="16" t="s">
        <v>94</v>
      </c>
      <c r="M4977" s="16" t="s">
        <v>234</v>
      </c>
      <c r="N4977" s="7">
        <v>44655</v>
      </c>
      <c r="O4977" s="9">
        <v>45063</v>
      </c>
      <c r="P4977" t="s">
        <v>1191</v>
      </c>
      <c r="Q4977">
        <v>1</v>
      </c>
      <c r="R4977">
        <v>157</v>
      </c>
      <c r="S4977">
        <v>4</v>
      </c>
      <c r="T4977" t="s">
        <v>3045</v>
      </c>
      <c r="U4977">
        <v>19</v>
      </c>
      <c r="V4977">
        <v>2</v>
      </c>
      <c r="W4977">
        <v>14</v>
      </c>
      <c r="X4977">
        <v>2</v>
      </c>
      <c r="Y4977">
        <v>125</v>
      </c>
      <c r="Z4977">
        <v>33</v>
      </c>
      <c r="AA4977">
        <v>33</v>
      </c>
      <c r="AD4977">
        <v>31</v>
      </c>
      <c r="AE4977">
        <v>4976</v>
      </c>
      <c r="AF4977" s="16" t="s">
        <v>39</v>
      </c>
      <c r="AG4977" s="16"/>
      <c r="AH4977" s="16"/>
      <c r="AI4977" s="16" t="str">
        <f t="shared" si="308"/>
        <v>(19,4,2,14,2,125,33, null, 31, 'Chambers 2024 Global',2024, '2023-05-17','2023-05-17','".Carbon::now()."','".Carbon::now()."'),</v>
      </c>
      <c r="AJ4977" s="16" t="str">
        <f t="shared" si="309"/>
        <v>('".DB::select("SELECT id_status FROM `status` WHERE `element_type` = 'task' AND status_type = 'client' AND name ='CONFIRMED'")[0]-&gt;id_status."',4976,1),</v>
      </c>
      <c r="AK4977" s="16" t="str">
        <f t="shared" si="310"/>
        <v/>
      </c>
      <c r="AL4977" s="16" t="str">
        <f t="shared" si="311"/>
        <v/>
      </c>
    </row>
    <row r="4978" spans="1:38" x14ac:dyDescent="0.25">
      <c r="A4978" s="16" t="s">
        <v>1065</v>
      </c>
      <c r="B4978" s="16" t="s">
        <v>62</v>
      </c>
      <c r="C4978" s="16" t="s">
        <v>41</v>
      </c>
      <c r="D4978" s="16" t="s">
        <v>28</v>
      </c>
      <c r="E4978" s="16" t="s">
        <v>69</v>
      </c>
      <c r="F4978" s="16" t="s">
        <v>70</v>
      </c>
      <c r="G4978" s="16" t="s">
        <v>429</v>
      </c>
      <c r="H4978" s="16" t="s">
        <v>983</v>
      </c>
      <c r="I4978" s="16" t="s">
        <v>94</v>
      </c>
      <c r="J4978" s="16" t="s">
        <v>94</v>
      </c>
      <c r="M4978" s="16" t="s">
        <v>234</v>
      </c>
      <c r="N4978" s="7">
        <v>45014</v>
      </c>
      <c r="O4978" s="9">
        <v>45014</v>
      </c>
      <c r="P4978" t="s">
        <v>1215</v>
      </c>
      <c r="Q4978">
        <v>1</v>
      </c>
      <c r="R4978">
        <v>157</v>
      </c>
      <c r="S4978">
        <v>4</v>
      </c>
      <c r="T4978" t="s">
        <v>3045</v>
      </c>
      <c r="U4978">
        <v>19</v>
      </c>
      <c r="V4978">
        <v>2</v>
      </c>
      <c r="W4978">
        <v>14</v>
      </c>
      <c r="X4978">
        <v>47</v>
      </c>
      <c r="Y4978">
        <v>14</v>
      </c>
      <c r="Z4978">
        <v>33</v>
      </c>
      <c r="AA4978">
        <v>33</v>
      </c>
      <c r="AD4978">
        <v>31</v>
      </c>
      <c r="AE4978">
        <v>4977</v>
      </c>
      <c r="AF4978" s="16" t="s">
        <v>39</v>
      </c>
      <c r="AG4978" s="16"/>
      <c r="AH4978" s="16"/>
      <c r="AI4978" s="16" t="str">
        <f t="shared" si="308"/>
        <v>(19,4,2,14,47,14,33, null, 31, 'Chambers 2024 Global',2024, '2023-03-29','2023-03-29','".Carbon::now()."','".Carbon::now()."'),</v>
      </c>
      <c r="AJ4978" s="16" t="str">
        <f t="shared" si="309"/>
        <v>('".DB::select("SELECT id_status FROM `status` WHERE `element_type` = 'task' AND status_type = 'client' AND name ='CONFIRMED'")[0]-&gt;id_status."',4977,1),</v>
      </c>
      <c r="AK4978" s="16" t="str">
        <f t="shared" si="310"/>
        <v/>
      </c>
      <c r="AL4978" s="16" t="str">
        <f t="shared" si="311"/>
        <v/>
      </c>
    </row>
    <row r="4979" spans="1:38" x14ac:dyDescent="0.25">
      <c r="A4979" s="16" t="s">
        <v>1065</v>
      </c>
      <c r="B4979" s="16" t="s">
        <v>62</v>
      </c>
      <c r="C4979" s="16" t="s">
        <v>41</v>
      </c>
      <c r="D4979" s="16" t="s">
        <v>28</v>
      </c>
      <c r="E4979" s="16" t="s">
        <v>69</v>
      </c>
      <c r="F4979" s="16" t="s">
        <v>70</v>
      </c>
      <c r="G4979" s="16" t="s">
        <v>429</v>
      </c>
      <c r="H4979" s="16" t="s">
        <v>423</v>
      </c>
      <c r="I4979" s="16" t="s">
        <v>94</v>
      </c>
      <c r="J4979" s="16" t="s">
        <v>94</v>
      </c>
      <c r="M4979" s="16" t="s">
        <v>234</v>
      </c>
      <c r="N4979" s="7">
        <v>45014</v>
      </c>
      <c r="O4979" s="9">
        <v>45014</v>
      </c>
      <c r="P4979" t="s">
        <v>1215</v>
      </c>
      <c r="Q4979">
        <v>1</v>
      </c>
      <c r="R4979">
        <v>157</v>
      </c>
      <c r="S4979">
        <v>4</v>
      </c>
      <c r="T4979" t="s">
        <v>3045</v>
      </c>
      <c r="U4979">
        <v>19</v>
      </c>
      <c r="V4979">
        <v>2</v>
      </c>
      <c r="W4979">
        <v>14</v>
      </c>
      <c r="X4979">
        <v>47</v>
      </c>
      <c r="Y4979">
        <v>327</v>
      </c>
      <c r="Z4979">
        <v>33</v>
      </c>
      <c r="AA4979">
        <v>33</v>
      </c>
      <c r="AD4979">
        <v>31</v>
      </c>
      <c r="AE4979">
        <v>4978</v>
      </c>
      <c r="AF4979" s="16" t="s">
        <v>39</v>
      </c>
      <c r="AG4979" s="16"/>
      <c r="AH4979" s="16"/>
      <c r="AI4979" s="16" t="str">
        <f t="shared" si="308"/>
        <v>(19,4,2,14,47,327,33, null, 31, 'Chambers 2024 Global',2024, '2023-03-29','2023-03-29','".Carbon::now()."','".Carbon::now()."'),</v>
      </c>
      <c r="AJ4979" s="16" t="str">
        <f t="shared" si="309"/>
        <v>('".DB::select("SELECT id_status FROM `status` WHERE `element_type` = 'task' AND status_type = 'client' AND name ='CONFIRMED'")[0]-&gt;id_status."',4978,1),</v>
      </c>
      <c r="AK4979" s="16" t="str">
        <f t="shared" si="310"/>
        <v/>
      </c>
      <c r="AL4979" s="16" t="str">
        <f t="shared" si="311"/>
        <v/>
      </c>
    </row>
    <row r="4980" spans="1:38" x14ac:dyDescent="0.25">
      <c r="A4980" s="16" t="s">
        <v>1065</v>
      </c>
      <c r="B4980" s="16" t="s">
        <v>26</v>
      </c>
      <c r="C4980" s="16" t="s">
        <v>41</v>
      </c>
      <c r="D4980" s="16" t="s">
        <v>28</v>
      </c>
      <c r="E4980" s="16" t="s">
        <v>69</v>
      </c>
      <c r="F4980" s="16" t="s">
        <v>70</v>
      </c>
      <c r="G4980" s="16" t="s">
        <v>984</v>
      </c>
      <c r="H4980" s="16" t="s">
        <v>47</v>
      </c>
      <c r="I4980" s="16" t="s">
        <v>94</v>
      </c>
      <c r="J4980" s="16" t="s">
        <v>94</v>
      </c>
      <c r="M4980" s="16"/>
      <c r="N4980" s="7">
        <v>44722</v>
      </c>
      <c r="O4980" s="9">
        <v>44722</v>
      </c>
      <c r="P4980" t="s">
        <v>1226</v>
      </c>
      <c r="Q4980">
        <v>1</v>
      </c>
      <c r="R4980">
        <v>157</v>
      </c>
      <c r="S4980">
        <v>4</v>
      </c>
      <c r="T4980" t="s">
        <v>3045</v>
      </c>
      <c r="U4980">
        <v>19</v>
      </c>
      <c r="V4980">
        <v>2</v>
      </c>
      <c r="W4980">
        <v>14</v>
      </c>
      <c r="X4980">
        <v>69</v>
      </c>
      <c r="Y4980">
        <v>125</v>
      </c>
      <c r="Z4980">
        <v>33</v>
      </c>
      <c r="AA4980">
        <v>33</v>
      </c>
      <c r="AE4980">
        <v>4979</v>
      </c>
      <c r="AF4980" s="16" t="s">
        <v>24</v>
      </c>
      <c r="AG4980" s="16"/>
      <c r="AH4980" s="16"/>
      <c r="AI4980" s="16" t="str">
        <f t="shared" si="308"/>
        <v>(19,4,2,14,69,125,33, null, null, 'Chambers 2024 Global',2024, '2022-06-10','2022-06-10','".Carbon::now()."','".Carbon::now()."'),</v>
      </c>
      <c r="AJ4980" s="16" t="str">
        <f t="shared" si="309"/>
        <v>('".DB::select("SELECT id_status FROM `status` WHERE `element_type` = 'task' AND status_type = 'client' AND name ='CANCELLED'")[0]-&gt;id_status."',4979,1),</v>
      </c>
      <c r="AK4980" s="16" t="str">
        <f t="shared" si="310"/>
        <v/>
      </c>
      <c r="AL4980" s="16" t="str">
        <f t="shared" si="311"/>
        <v/>
      </c>
    </row>
    <row r="4981" spans="1:38" x14ac:dyDescent="0.25">
      <c r="A4981" s="16" t="s">
        <v>1065</v>
      </c>
      <c r="B4981" s="16" t="s">
        <v>62</v>
      </c>
      <c r="C4981" s="16" t="s">
        <v>41</v>
      </c>
      <c r="D4981" s="16" t="s">
        <v>28</v>
      </c>
      <c r="E4981" s="16" t="s">
        <v>42</v>
      </c>
      <c r="F4981" s="16" t="s">
        <v>43</v>
      </c>
      <c r="G4981" s="16" t="s">
        <v>352</v>
      </c>
      <c r="H4981" s="16" t="s">
        <v>138</v>
      </c>
      <c r="I4981" s="16" t="s">
        <v>94</v>
      </c>
      <c r="J4981" s="16" t="s">
        <v>94</v>
      </c>
      <c r="M4981" s="16" t="s">
        <v>234</v>
      </c>
      <c r="N4981" s="7">
        <v>44698</v>
      </c>
      <c r="O4981" s="9">
        <v>44900</v>
      </c>
      <c r="P4981" t="s">
        <v>1187</v>
      </c>
      <c r="Q4981">
        <v>1</v>
      </c>
      <c r="R4981">
        <v>157</v>
      </c>
      <c r="S4981">
        <v>4</v>
      </c>
      <c r="T4981" t="s">
        <v>3045</v>
      </c>
      <c r="U4981">
        <v>19</v>
      </c>
      <c r="V4981">
        <v>2</v>
      </c>
      <c r="W4981">
        <v>17</v>
      </c>
      <c r="X4981">
        <v>56</v>
      </c>
      <c r="Y4981">
        <v>238</v>
      </c>
      <c r="Z4981">
        <v>33</v>
      </c>
      <c r="AA4981">
        <v>33</v>
      </c>
      <c r="AD4981">
        <v>31</v>
      </c>
      <c r="AE4981">
        <v>4980</v>
      </c>
      <c r="AF4981" s="16" t="s">
        <v>39</v>
      </c>
      <c r="AG4981" s="16"/>
      <c r="AH4981" s="16"/>
      <c r="AI4981" s="16" t="str">
        <f t="shared" si="308"/>
        <v>(19,4,2,17,56,238,33, null, 31, 'Chambers 2024 Latin America',2024, '2022-12-05','2022-12-05','".Carbon::now()."','".Carbon::now()."'),</v>
      </c>
      <c r="AJ4981" s="16" t="str">
        <f t="shared" si="309"/>
        <v>('".DB::select("SELECT id_status FROM `status` WHERE `element_type` = 'task' AND status_type = 'client' AND name ='CONFIRMED'")[0]-&gt;id_status."',4980,1),</v>
      </c>
      <c r="AK4981" s="16" t="str">
        <f t="shared" si="310"/>
        <v/>
      </c>
      <c r="AL4981" s="16" t="str">
        <f t="shared" si="311"/>
        <v/>
      </c>
    </row>
    <row r="4982" spans="1:38" x14ac:dyDescent="0.25">
      <c r="A4982" s="16" t="s">
        <v>1065</v>
      </c>
      <c r="B4982" s="16" t="s">
        <v>62</v>
      </c>
      <c r="C4982" s="16" t="s">
        <v>41</v>
      </c>
      <c r="D4982" s="16" t="s">
        <v>28</v>
      </c>
      <c r="E4982" s="16" t="s">
        <v>76</v>
      </c>
      <c r="F4982" s="16" t="s">
        <v>77</v>
      </c>
      <c r="G4982" s="16" t="s">
        <v>78</v>
      </c>
      <c r="H4982" s="16" t="s">
        <v>342</v>
      </c>
      <c r="I4982" s="16" t="s">
        <v>94</v>
      </c>
      <c r="J4982" s="16" t="s">
        <v>94</v>
      </c>
      <c r="M4982" s="16" t="s">
        <v>234</v>
      </c>
      <c r="N4982" s="7">
        <v>44965</v>
      </c>
      <c r="O4982" s="9">
        <v>44965</v>
      </c>
      <c r="P4982" t="s">
        <v>1207</v>
      </c>
      <c r="Q4982">
        <v>1</v>
      </c>
      <c r="R4982">
        <v>157</v>
      </c>
      <c r="S4982">
        <v>4</v>
      </c>
      <c r="T4982" t="s">
        <v>3045</v>
      </c>
      <c r="U4982">
        <v>19</v>
      </c>
      <c r="V4982">
        <v>2</v>
      </c>
      <c r="W4982">
        <v>19</v>
      </c>
      <c r="X4982">
        <v>114</v>
      </c>
      <c r="Y4982">
        <v>240</v>
      </c>
      <c r="Z4982">
        <v>33</v>
      </c>
      <c r="AA4982">
        <v>33</v>
      </c>
      <c r="AD4982">
        <v>31</v>
      </c>
      <c r="AE4982">
        <v>4981</v>
      </c>
      <c r="AF4982" s="16" t="s">
        <v>39</v>
      </c>
      <c r="AG4982" s="16"/>
      <c r="AH4982" s="16"/>
      <c r="AI4982" s="16" t="str">
        <f t="shared" si="308"/>
        <v>(19,4,2,19,114,240,33, null, 31, 'Chambers 2024 UK',2024, '2023-02-08','2023-02-08','".Carbon::now()."','".Carbon::now()."'),</v>
      </c>
      <c r="AJ4982" s="16" t="str">
        <f t="shared" si="309"/>
        <v>('".DB::select("SELECT id_status FROM `status` WHERE `element_type` = 'task' AND status_type = 'client' AND name ='CONFIRMED'")[0]-&gt;id_status."',4981,1),</v>
      </c>
      <c r="AK4982" s="16" t="str">
        <f t="shared" si="310"/>
        <v/>
      </c>
      <c r="AL4982" s="16" t="str">
        <f t="shared" si="311"/>
        <v/>
      </c>
    </row>
    <row r="4983" spans="1:38" x14ac:dyDescent="0.25">
      <c r="A4983" s="16" t="s">
        <v>1065</v>
      </c>
      <c r="B4983" s="16" t="s">
        <v>62</v>
      </c>
      <c r="C4983" s="16" t="s">
        <v>41</v>
      </c>
      <c r="D4983" s="16" t="s">
        <v>28</v>
      </c>
      <c r="E4983" s="16" t="s">
        <v>76</v>
      </c>
      <c r="F4983" s="16" t="s">
        <v>77</v>
      </c>
      <c r="G4983" s="16" t="s">
        <v>78</v>
      </c>
      <c r="H4983" s="16" t="s">
        <v>421</v>
      </c>
      <c r="I4983" s="16" t="s">
        <v>94</v>
      </c>
      <c r="J4983" s="16" t="s">
        <v>94</v>
      </c>
      <c r="M4983" s="16" t="s">
        <v>234</v>
      </c>
      <c r="N4983" s="7">
        <v>44965</v>
      </c>
      <c r="O4983" s="9">
        <v>44965</v>
      </c>
      <c r="P4983" t="s">
        <v>1207</v>
      </c>
      <c r="Q4983">
        <v>1</v>
      </c>
      <c r="R4983">
        <v>157</v>
      </c>
      <c r="S4983">
        <v>4</v>
      </c>
      <c r="T4983" t="s">
        <v>3045</v>
      </c>
      <c r="U4983">
        <v>19</v>
      </c>
      <c r="V4983">
        <v>2</v>
      </c>
      <c r="W4983">
        <v>19</v>
      </c>
      <c r="X4983">
        <v>114</v>
      </c>
      <c r="Y4983">
        <v>241</v>
      </c>
      <c r="Z4983">
        <v>33</v>
      </c>
      <c r="AA4983">
        <v>33</v>
      </c>
      <c r="AD4983">
        <v>31</v>
      </c>
      <c r="AE4983">
        <v>4982</v>
      </c>
      <c r="AF4983" s="16" t="s">
        <v>39</v>
      </c>
      <c r="AG4983" s="16"/>
      <c r="AH4983" s="16"/>
      <c r="AI4983" s="16" t="str">
        <f t="shared" si="308"/>
        <v>(19,4,2,19,114,241,33, null, 31, 'Chambers 2024 UK',2024, '2023-02-08','2023-02-08','".Carbon::now()."','".Carbon::now()."'),</v>
      </c>
      <c r="AJ4983" s="16" t="str">
        <f t="shared" si="309"/>
        <v>('".DB::select("SELECT id_status FROM `status` WHERE `element_type` = 'task' AND status_type = 'client' AND name ='CONFIRMED'")[0]-&gt;id_status."',4982,1),</v>
      </c>
      <c r="AK4983" s="16" t="str">
        <f t="shared" si="310"/>
        <v/>
      </c>
      <c r="AL4983" s="16" t="str">
        <f t="shared" si="311"/>
        <v/>
      </c>
    </row>
    <row r="4984" spans="1:38" x14ac:dyDescent="0.25">
      <c r="A4984" s="16" t="s">
        <v>1065</v>
      </c>
      <c r="B4984" s="16" t="s">
        <v>62</v>
      </c>
      <c r="C4984" s="16" t="s">
        <v>41</v>
      </c>
      <c r="D4984" s="16" t="s">
        <v>28</v>
      </c>
      <c r="E4984" s="16" t="s">
        <v>76</v>
      </c>
      <c r="F4984" s="16" t="s">
        <v>77</v>
      </c>
      <c r="G4984" s="16" t="s">
        <v>78</v>
      </c>
      <c r="H4984" s="16" t="s">
        <v>423</v>
      </c>
      <c r="I4984" s="16" t="s">
        <v>94</v>
      </c>
      <c r="J4984" s="16" t="s">
        <v>94</v>
      </c>
      <c r="M4984" s="16" t="s">
        <v>234</v>
      </c>
      <c r="N4984" s="7">
        <v>44965</v>
      </c>
      <c r="O4984" s="9">
        <v>44965</v>
      </c>
      <c r="P4984" t="s">
        <v>1207</v>
      </c>
      <c r="Q4984">
        <v>1</v>
      </c>
      <c r="R4984">
        <v>157</v>
      </c>
      <c r="S4984">
        <v>4</v>
      </c>
      <c r="T4984" t="s">
        <v>3045</v>
      </c>
      <c r="U4984">
        <v>19</v>
      </c>
      <c r="V4984">
        <v>2</v>
      </c>
      <c r="W4984">
        <v>19</v>
      </c>
      <c r="X4984">
        <v>114</v>
      </c>
      <c r="Y4984">
        <v>327</v>
      </c>
      <c r="Z4984">
        <v>33</v>
      </c>
      <c r="AA4984">
        <v>33</v>
      </c>
      <c r="AD4984">
        <v>31</v>
      </c>
      <c r="AE4984">
        <v>4983</v>
      </c>
      <c r="AF4984" s="16" t="s">
        <v>39</v>
      </c>
      <c r="AG4984" s="16"/>
      <c r="AH4984" s="16"/>
      <c r="AI4984" s="16" t="str">
        <f t="shared" si="308"/>
        <v>(19,4,2,19,114,327,33, null, 31, 'Chambers 2024 UK',2024, '2023-02-08','2023-02-08','".Carbon::now()."','".Carbon::now()."'),</v>
      </c>
      <c r="AJ4984" s="16" t="str">
        <f t="shared" si="309"/>
        <v>('".DB::select("SELECT id_status FROM `status` WHERE `element_type` = 'task' AND status_type = 'client' AND name ='CONFIRMED'")[0]-&gt;id_status."',4983,1),</v>
      </c>
      <c r="AK4984" s="16" t="str">
        <f t="shared" si="310"/>
        <v/>
      </c>
      <c r="AL4984" s="16" t="str">
        <f t="shared" si="311"/>
        <v/>
      </c>
    </row>
    <row r="4985" spans="1:38" x14ac:dyDescent="0.25">
      <c r="A4985" s="16" t="s">
        <v>1065</v>
      </c>
      <c r="B4985" s="16" t="s">
        <v>26</v>
      </c>
      <c r="C4985" s="16" t="s">
        <v>41</v>
      </c>
      <c r="D4985" s="16" t="s">
        <v>28</v>
      </c>
      <c r="E4985" s="16" t="s">
        <v>105</v>
      </c>
      <c r="F4985" s="16" t="s">
        <v>106</v>
      </c>
      <c r="G4985" s="16" t="s">
        <v>134</v>
      </c>
      <c r="H4985" s="16" t="s">
        <v>138</v>
      </c>
      <c r="I4985" s="16" t="s">
        <v>94</v>
      </c>
      <c r="J4985" s="16" t="s">
        <v>94</v>
      </c>
      <c r="M4985" s="16" t="s">
        <v>234</v>
      </c>
      <c r="N4985" s="7">
        <v>44756</v>
      </c>
      <c r="O4985" s="9">
        <v>45120</v>
      </c>
      <c r="P4985" t="s">
        <v>1221</v>
      </c>
      <c r="Q4985">
        <v>1</v>
      </c>
      <c r="R4985">
        <v>157</v>
      </c>
      <c r="S4985">
        <v>4</v>
      </c>
      <c r="T4985" t="s">
        <v>3045</v>
      </c>
      <c r="U4985">
        <v>19</v>
      </c>
      <c r="V4985">
        <v>2</v>
      </c>
      <c r="W4985">
        <v>20</v>
      </c>
      <c r="X4985">
        <v>117</v>
      </c>
      <c r="Y4985">
        <v>238</v>
      </c>
      <c r="Z4985">
        <v>33</v>
      </c>
      <c r="AA4985">
        <v>33</v>
      </c>
      <c r="AD4985">
        <v>31</v>
      </c>
      <c r="AE4985">
        <v>4984</v>
      </c>
      <c r="AF4985" s="16" t="s">
        <v>39</v>
      </c>
      <c r="AG4985" s="16"/>
      <c r="AH4985" s="16"/>
      <c r="AI4985" s="16" t="str">
        <f t="shared" si="308"/>
        <v>(19,4,2,20,117,238,33, null, 31, 'Chambers 2024 USA',2024, '2023-07-13','2023-07-13','".Carbon::now()."','".Carbon::now()."'),</v>
      </c>
      <c r="AJ4985" s="16" t="str">
        <f t="shared" si="309"/>
        <v>('".DB::select("SELECT id_status FROM `status` WHERE `element_type` = 'task' AND status_type = 'client' AND name ='CONFIRMED'")[0]-&gt;id_status."',4984,1),</v>
      </c>
      <c r="AK4985" s="16" t="str">
        <f t="shared" si="310"/>
        <v/>
      </c>
      <c r="AL4985" s="16" t="str">
        <f t="shared" si="311"/>
        <v/>
      </c>
    </row>
    <row r="4986" spans="1:38" x14ac:dyDescent="0.25">
      <c r="A4986" s="16" t="s">
        <v>1065</v>
      </c>
      <c r="B4986" s="16" t="s">
        <v>3139</v>
      </c>
      <c r="C4986" s="16" t="s">
        <v>27</v>
      </c>
      <c r="D4986" s="16" t="s">
        <v>28</v>
      </c>
      <c r="E4986" s="16" t="s">
        <v>192</v>
      </c>
      <c r="F4986" s="16" t="s">
        <v>155</v>
      </c>
      <c r="G4986" s="16" t="s">
        <v>990</v>
      </c>
      <c r="H4986" s="16" t="s">
        <v>1066</v>
      </c>
      <c r="I4986" s="16" t="s">
        <v>94</v>
      </c>
      <c r="J4986" s="16" t="s">
        <v>94</v>
      </c>
      <c r="M4986" s="16" t="s">
        <v>234</v>
      </c>
      <c r="N4986" s="7">
        <v>45089</v>
      </c>
      <c r="O4986" s="9">
        <v>45089</v>
      </c>
      <c r="P4986" t="s">
        <v>1195</v>
      </c>
      <c r="Q4986">
        <v>1</v>
      </c>
      <c r="R4986">
        <v>157</v>
      </c>
      <c r="S4986">
        <v>4</v>
      </c>
      <c r="T4986" t="s">
        <v>3045</v>
      </c>
      <c r="U4986">
        <v>19</v>
      </c>
      <c r="V4986">
        <v>14</v>
      </c>
      <c r="W4986">
        <v>52</v>
      </c>
      <c r="X4986">
        <v>8</v>
      </c>
      <c r="Y4986">
        <v>835</v>
      </c>
      <c r="Z4986">
        <v>33</v>
      </c>
      <c r="AA4986">
        <v>33</v>
      </c>
      <c r="AD4986">
        <v>31</v>
      </c>
      <c r="AE4986">
        <v>4985</v>
      </c>
      <c r="AF4986" s="16" t="s">
        <v>39</v>
      </c>
      <c r="AG4986" s="16"/>
      <c r="AH4986" s="16"/>
      <c r="AI4986" s="16" t="str">
        <f t="shared" si="308"/>
        <v>(19,4,14,52,8,835,33, null, 31, 'L500 2024 Asia-Pacific',2024, '2023-06-12','2023-06-12','".Carbon::now()."','".Carbon::now()."'),</v>
      </c>
      <c r="AJ4986" s="16" t="str">
        <f t="shared" si="309"/>
        <v>('".DB::select("SELECT id_status FROM `status` WHERE `element_type` = 'task' AND status_type = 'client' AND name ='CONFIRMED'")[0]-&gt;id_status."',4985,1),</v>
      </c>
      <c r="AK4986" s="16" t="str">
        <f t="shared" si="310"/>
        <v/>
      </c>
      <c r="AL4986" s="16" t="str">
        <f t="shared" si="311"/>
        <v/>
      </c>
    </row>
    <row r="4987" spans="1:38" x14ac:dyDescent="0.25">
      <c r="A4987" s="16" t="s">
        <v>1065</v>
      </c>
      <c r="B4987" s="16" t="s">
        <v>3139</v>
      </c>
      <c r="C4987" s="16" t="s">
        <v>27</v>
      </c>
      <c r="D4987" s="16" t="s">
        <v>28</v>
      </c>
      <c r="E4987" s="16" t="s">
        <v>192</v>
      </c>
      <c r="F4987" s="16" t="s">
        <v>155</v>
      </c>
      <c r="G4987" s="16" t="s">
        <v>156</v>
      </c>
      <c r="H4987" s="16" t="s">
        <v>465</v>
      </c>
      <c r="I4987" s="16" t="s">
        <v>94</v>
      </c>
      <c r="J4987" s="16" t="s">
        <v>94</v>
      </c>
      <c r="M4987" s="16" t="s">
        <v>234</v>
      </c>
      <c r="N4987" s="7">
        <v>45089</v>
      </c>
      <c r="O4987" s="9">
        <v>45089</v>
      </c>
      <c r="P4987" t="s">
        <v>1195</v>
      </c>
      <c r="Q4987">
        <v>1</v>
      </c>
      <c r="R4987">
        <v>157</v>
      </c>
      <c r="S4987">
        <v>4</v>
      </c>
      <c r="T4987" t="s">
        <v>3045</v>
      </c>
      <c r="U4987">
        <v>19</v>
      </c>
      <c r="V4987">
        <v>14</v>
      </c>
      <c r="W4987">
        <v>52</v>
      </c>
      <c r="X4987">
        <v>100</v>
      </c>
      <c r="Y4987">
        <v>738</v>
      </c>
      <c r="Z4987">
        <v>33</v>
      </c>
      <c r="AA4987">
        <v>33</v>
      </c>
      <c r="AD4987">
        <v>31</v>
      </c>
      <c r="AE4987">
        <v>4986</v>
      </c>
      <c r="AF4987" s="16" t="s">
        <v>39</v>
      </c>
      <c r="AG4987" s="16"/>
      <c r="AH4987" s="16"/>
      <c r="AI4987" s="16" t="str">
        <f t="shared" si="308"/>
        <v>(19,4,14,52,100,738,33, null, 31, 'L500 2024 Asia-Pacific',2024, '2023-06-12','2023-06-12','".Carbon::now()."','".Carbon::now()."'),</v>
      </c>
      <c r="AJ4987" s="16" t="str">
        <f t="shared" si="309"/>
        <v>('".DB::select("SELECT id_status FROM `status` WHERE `element_type` = 'task' AND status_type = 'client' AND name ='CONFIRMED'")[0]-&gt;id_status."',4986,1),</v>
      </c>
      <c r="AK4987" s="16" t="str">
        <f t="shared" si="310"/>
        <v/>
      </c>
      <c r="AL4987" s="16" t="str">
        <f t="shared" si="311"/>
        <v/>
      </c>
    </row>
    <row r="4988" spans="1:38" x14ac:dyDescent="0.25">
      <c r="A4988" s="16" t="s">
        <v>1065</v>
      </c>
      <c r="B4988" s="16" t="s">
        <v>3139</v>
      </c>
      <c r="C4988" s="16" t="s">
        <v>27</v>
      </c>
      <c r="D4988" s="16" t="s">
        <v>28</v>
      </c>
      <c r="E4988" s="16" t="s">
        <v>29</v>
      </c>
      <c r="F4988" s="16" t="s">
        <v>30</v>
      </c>
      <c r="G4988" s="16" t="s">
        <v>345</v>
      </c>
      <c r="H4988" s="16" t="s">
        <v>927</v>
      </c>
      <c r="I4988" s="16" t="s">
        <v>94</v>
      </c>
      <c r="J4988" s="16" t="s">
        <v>94</v>
      </c>
      <c r="M4988" s="16" t="s">
        <v>234</v>
      </c>
      <c r="N4988" s="7">
        <v>45145</v>
      </c>
      <c r="O4988" s="9">
        <v>45145</v>
      </c>
      <c r="P4988" t="s">
        <v>1198</v>
      </c>
      <c r="Q4988">
        <v>1</v>
      </c>
      <c r="R4988">
        <v>157</v>
      </c>
      <c r="S4988">
        <v>4</v>
      </c>
      <c r="T4988" t="s">
        <v>3045</v>
      </c>
      <c r="U4988">
        <v>19</v>
      </c>
      <c r="V4988">
        <v>14</v>
      </c>
      <c r="W4988">
        <v>56</v>
      </c>
      <c r="X4988">
        <v>43</v>
      </c>
      <c r="Y4988">
        <v>611</v>
      </c>
      <c r="Z4988">
        <v>33</v>
      </c>
      <c r="AA4988">
        <v>33</v>
      </c>
      <c r="AD4988">
        <v>31</v>
      </c>
      <c r="AE4988">
        <v>4987</v>
      </c>
      <c r="AF4988" s="16" t="s">
        <v>39</v>
      </c>
      <c r="AG4988" s="16"/>
      <c r="AH4988" s="16"/>
      <c r="AI4988" s="16" t="str">
        <f t="shared" si="308"/>
        <v>(19,4,14,56,43,611,33, null, 31, 'L500 2024 EMEA',2024, '2023-08-07','2023-08-07','".Carbon::now()."','".Carbon::now()."'),</v>
      </c>
      <c r="AJ4988" s="16" t="str">
        <f t="shared" si="309"/>
        <v>('".DB::select("SELECT id_status FROM `status` WHERE `element_type` = 'task' AND status_type = 'client' AND name ='CONFIRMED'")[0]-&gt;id_status."',4987,1),</v>
      </c>
      <c r="AK4988" s="16" t="str">
        <f t="shared" si="310"/>
        <v/>
      </c>
      <c r="AL4988" s="16" t="str">
        <f t="shared" si="311"/>
        <v/>
      </c>
    </row>
    <row r="4989" spans="1:38" x14ac:dyDescent="0.25">
      <c r="A4989" s="16" t="s">
        <v>1065</v>
      </c>
      <c r="B4989" s="16" t="s">
        <v>3139</v>
      </c>
      <c r="C4989" s="16" t="s">
        <v>27</v>
      </c>
      <c r="D4989" s="16" t="s">
        <v>28</v>
      </c>
      <c r="E4989" s="16" t="s">
        <v>46</v>
      </c>
      <c r="F4989" s="16" t="s">
        <v>43</v>
      </c>
      <c r="G4989" s="16" t="s">
        <v>258</v>
      </c>
      <c r="H4989" s="16" t="s">
        <v>465</v>
      </c>
      <c r="I4989" s="16" t="s">
        <v>94</v>
      </c>
      <c r="J4989" s="16" t="s">
        <v>94</v>
      </c>
      <c r="M4989" s="16" t="s">
        <v>234</v>
      </c>
      <c r="N4989" s="7">
        <v>44967</v>
      </c>
      <c r="O4989" s="9">
        <v>44967</v>
      </c>
      <c r="P4989" t="s">
        <v>1197</v>
      </c>
      <c r="Q4989">
        <v>1</v>
      </c>
      <c r="R4989">
        <v>157</v>
      </c>
      <c r="S4989">
        <v>4</v>
      </c>
      <c r="T4989" t="s">
        <v>3045</v>
      </c>
      <c r="U4989">
        <v>19</v>
      </c>
      <c r="V4989">
        <v>14</v>
      </c>
      <c r="W4989">
        <v>59</v>
      </c>
      <c r="X4989">
        <v>57</v>
      </c>
      <c r="Y4989">
        <v>738</v>
      </c>
      <c r="Z4989">
        <v>33</v>
      </c>
      <c r="AA4989">
        <v>33</v>
      </c>
      <c r="AD4989">
        <v>31</v>
      </c>
      <c r="AE4989">
        <v>4988</v>
      </c>
      <c r="AF4989" s="16" t="s">
        <v>39</v>
      </c>
      <c r="AG4989" s="16"/>
      <c r="AH4989" s="16"/>
      <c r="AI4989" s="16" t="str">
        <f t="shared" si="308"/>
        <v>(19,4,14,59,57,738,33, null, 31, 'L500 2024 Latin America',2024, '2023-02-10','2023-02-10','".Carbon::now()."','".Carbon::now()."'),</v>
      </c>
      <c r="AJ4989" s="16" t="str">
        <f t="shared" si="309"/>
        <v>('".DB::select("SELECT id_status FROM `status` WHERE `element_type` = 'task' AND status_type = 'client' AND name ='CONFIRMED'")[0]-&gt;id_status."',4988,1),</v>
      </c>
      <c r="AK4989" s="16" t="str">
        <f t="shared" si="310"/>
        <v/>
      </c>
      <c r="AL4989" s="16" t="str">
        <f t="shared" si="311"/>
        <v/>
      </c>
    </row>
    <row r="4990" spans="1:38" x14ac:dyDescent="0.25">
      <c r="A4990" s="16" t="s">
        <v>1065</v>
      </c>
      <c r="B4990" s="16" t="s">
        <v>3139</v>
      </c>
      <c r="C4990" s="16" t="s">
        <v>27</v>
      </c>
      <c r="D4990" s="16" t="s">
        <v>28</v>
      </c>
      <c r="E4990" s="16" t="s">
        <v>81</v>
      </c>
      <c r="F4990" s="16" t="s">
        <v>77</v>
      </c>
      <c r="G4990" s="16" t="s">
        <v>82</v>
      </c>
      <c r="H4990" s="16" t="s">
        <v>465</v>
      </c>
      <c r="I4990" s="16" t="s">
        <v>94</v>
      </c>
      <c r="J4990" s="16" t="s">
        <v>94</v>
      </c>
      <c r="M4990" s="16" t="s">
        <v>234</v>
      </c>
      <c r="N4990" s="7">
        <v>45016</v>
      </c>
      <c r="O4990" s="9">
        <v>45016</v>
      </c>
      <c r="P4990" t="s">
        <v>1201</v>
      </c>
      <c r="Q4990">
        <v>1</v>
      </c>
      <c r="R4990">
        <v>157</v>
      </c>
      <c r="S4990">
        <v>4</v>
      </c>
      <c r="T4990" t="s">
        <v>3045</v>
      </c>
      <c r="U4990">
        <v>19</v>
      </c>
      <c r="V4990">
        <v>14</v>
      </c>
      <c r="W4990">
        <v>60</v>
      </c>
      <c r="X4990">
        <v>63</v>
      </c>
      <c r="Y4990">
        <v>738</v>
      </c>
      <c r="Z4990">
        <v>33</v>
      </c>
      <c r="AA4990">
        <v>33</v>
      </c>
      <c r="AD4990">
        <v>31</v>
      </c>
      <c r="AE4990">
        <v>4989</v>
      </c>
      <c r="AF4990" s="16" t="s">
        <v>39</v>
      </c>
      <c r="AG4990" s="16"/>
      <c r="AH4990" s="16"/>
      <c r="AI4990" s="16" t="str">
        <f t="shared" si="308"/>
        <v>(19,4,14,60,63,738,33, null, 31, 'L500 2024 UK',2024, '2023-03-31','2023-03-31','".Carbon::now()."','".Carbon::now()."'),</v>
      </c>
      <c r="AJ4990" s="16" t="str">
        <f t="shared" si="309"/>
        <v>('".DB::select("SELECT id_status FROM `status` WHERE `element_type` = 'task' AND status_type = 'client' AND name ='CONFIRMED'")[0]-&gt;id_status."',4989,1),</v>
      </c>
      <c r="AK4990" s="16" t="str">
        <f t="shared" si="310"/>
        <v/>
      </c>
      <c r="AL4990" s="16" t="str">
        <f t="shared" si="311"/>
        <v/>
      </c>
    </row>
    <row r="4991" spans="1:38" x14ac:dyDescent="0.25">
      <c r="A4991" s="16" t="s">
        <v>1065</v>
      </c>
      <c r="B4991" s="16" t="s">
        <v>3139</v>
      </c>
      <c r="C4991" s="16" t="s">
        <v>27</v>
      </c>
      <c r="D4991" s="16" t="s">
        <v>28</v>
      </c>
      <c r="E4991" s="16" t="s">
        <v>81</v>
      </c>
      <c r="F4991" s="16" t="s">
        <v>77</v>
      </c>
      <c r="G4991" s="16" t="s">
        <v>82</v>
      </c>
      <c r="H4991" s="16" t="s">
        <v>3561</v>
      </c>
      <c r="I4991" s="16" t="s">
        <v>94</v>
      </c>
      <c r="J4991" s="16" t="s">
        <v>94</v>
      </c>
      <c r="M4991" s="16" t="s">
        <v>234</v>
      </c>
      <c r="N4991" s="7">
        <v>45016</v>
      </c>
      <c r="O4991" s="9">
        <v>45016</v>
      </c>
      <c r="P4991" t="s">
        <v>1201</v>
      </c>
      <c r="Q4991">
        <v>1</v>
      </c>
      <c r="R4991">
        <v>157</v>
      </c>
      <c r="S4991">
        <v>4</v>
      </c>
      <c r="T4991" t="s">
        <v>3045</v>
      </c>
      <c r="U4991">
        <v>19</v>
      </c>
      <c r="V4991">
        <v>14</v>
      </c>
      <c r="W4991">
        <v>60</v>
      </c>
      <c r="X4991">
        <v>63</v>
      </c>
      <c r="Y4991">
        <v>823</v>
      </c>
      <c r="Z4991">
        <v>33</v>
      </c>
      <c r="AA4991">
        <v>33</v>
      </c>
      <c r="AD4991">
        <v>31</v>
      </c>
      <c r="AE4991">
        <v>4990</v>
      </c>
      <c r="AF4991" s="16" t="s">
        <v>39</v>
      </c>
      <c r="AG4991" s="16"/>
      <c r="AH4991" s="16"/>
      <c r="AI4991" s="16" t="str">
        <f t="shared" si="308"/>
        <v>(19,4,14,60,63,823,33, null, 31, 'L500 2024 UK',2024, '2023-03-31','2023-03-31','".Carbon::now()."','".Carbon::now()."'),</v>
      </c>
      <c r="AJ4991" s="16" t="str">
        <f t="shared" si="309"/>
        <v>('".DB::select("SELECT id_status FROM `status` WHERE `element_type` = 'task' AND status_type = 'client' AND name ='CONFIRMED'")[0]-&gt;id_status."',4990,1),</v>
      </c>
      <c r="AK4991" s="16" t="str">
        <f t="shared" si="310"/>
        <v/>
      </c>
      <c r="AL4991" s="16" t="str">
        <f t="shared" si="311"/>
        <v/>
      </c>
    </row>
    <row r="4992" spans="1:38" x14ac:dyDescent="0.25">
      <c r="A4992" s="16" t="s">
        <v>1065</v>
      </c>
      <c r="B4992" s="16" t="s">
        <v>3139</v>
      </c>
      <c r="C4992" s="16" t="s">
        <v>27</v>
      </c>
      <c r="D4992" s="16" t="s">
        <v>28</v>
      </c>
      <c r="E4992" s="16" t="s">
        <v>393</v>
      </c>
      <c r="F4992" s="16" t="s">
        <v>106</v>
      </c>
      <c r="G4992" s="16" t="s">
        <v>106</v>
      </c>
      <c r="H4992" s="16" t="s">
        <v>465</v>
      </c>
      <c r="I4992" s="16" t="s">
        <v>94</v>
      </c>
      <c r="J4992" s="16" t="s">
        <v>94</v>
      </c>
      <c r="M4992" s="16" t="s">
        <v>234</v>
      </c>
      <c r="N4992" s="7">
        <v>45247</v>
      </c>
      <c r="O4992" s="9">
        <v>45247</v>
      </c>
      <c r="P4992" t="s">
        <v>1209</v>
      </c>
      <c r="Q4992">
        <v>1</v>
      </c>
      <c r="R4992">
        <v>157</v>
      </c>
      <c r="S4992">
        <v>4</v>
      </c>
      <c r="T4992" t="s">
        <v>3045</v>
      </c>
      <c r="U4992">
        <v>19</v>
      </c>
      <c r="V4992">
        <v>14</v>
      </c>
      <c r="W4992">
        <v>61</v>
      </c>
      <c r="X4992">
        <v>115</v>
      </c>
      <c r="Y4992">
        <v>738</v>
      </c>
      <c r="Z4992">
        <v>33</v>
      </c>
      <c r="AA4992">
        <v>33</v>
      </c>
      <c r="AD4992">
        <v>31</v>
      </c>
      <c r="AE4992">
        <v>4991</v>
      </c>
      <c r="AF4992" s="16" t="s">
        <v>39</v>
      </c>
      <c r="AG4992" s="16"/>
      <c r="AH4992" s="16"/>
      <c r="AI4992" s="16" t="str">
        <f t="shared" si="308"/>
        <v>(19,4,14,61,115,738,33, null, 31, 'L500 2024 USA',2024, '2023-11-17','2023-11-17','".Carbon::now()."','".Carbon::now()."'),</v>
      </c>
      <c r="AJ4992" s="16" t="str">
        <f t="shared" si="309"/>
        <v>('".DB::select("SELECT id_status FROM `status` WHERE `element_type` = 'task' AND status_type = 'client' AND name ='CONFIRMED'")[0]-&gt;id_status."',4991,1),</v>
      </c>
      <c r="AK4992" s="16" t="str">
        <f t="shared" si="310"/>
        <v/>
      </c>
      <c r="AL4992" s="16" t="str">
        <f t="shared" si="311"/>
        <v/>
      </c>
    </row>
    <row r="4993" spans="1:38" x14ac:dyDescent="0.25">
      <c r="A4993" s="16" t="s">
        <v>1065</v>
      </c>
      <c r="B4993" s="16" t="s">
        <v>62</v>
      </c>
      <c r="C4993" s="16" t="s">
        <v>41</v>
      </c>
      <c r="D4993" s="16" t="s">
        <v>349</v>
      </c>
      <c r="E4993" s="16" t="s">
        <v>3237</v>
      </c>
      <c r="F4993" s="16" t="s">
        <v>155</v>
      </c>
      <c r="G4993" s="16" t="s">
        <v>990</v>
      </c>
      <c r="H4993" s="16" t="s">
        <v>983</v>
      </c>
      <c r="I4993" s="16" t="s">
        <v>94</v>
      </c>
      <c r="J4993" s="16" t="s">
        <v>94</v>
      </c>
      <c r="M4993" s="16" t="s">
        <v>234</v>
      </c>
      <c r="N4993" s="7">
        <v>45424</v>
      </c>
      <c r="O4993" s="9">
        <v>45424</v>
      </c>
      <c r="P4993" t="s">
        <v>5031</v>
      </c>
      <c r="Q4993">
        <v>1</v>
      </c>
      <c r="R4993">
        <v>157</v>
      </c>
      <c r="S4993">
        <v>4</v>
      </c>
      <c r="T4993" t="s">
        <v>4957</v>
      </c>
      <c r="U4993">
        <v>150</v>
      </c>
      <c r="V4993">
        <v>2</v>
      </c>
      <c r="W4993">
        <v>4</v>
      </c>
      <c r="X4993">
        <v>8</v>
      </c>
      <c r="Y4993">
        <v>14</v>
      </c>
      <c r="Z4993">
        <v>33</v>
      </c>
      <c r="AA4993">
        <v>33</v>
      </c>
      <c r="AD4993">
        <v>31</v>
      </c>
      <c r="AE4993">
        <v>4992</v>
      </c>
      <c r="AF4993" s="16" t="s">
        <v>39</v>
      </c>
      <c r="AG4993" s="16"/>
      <c r="AH4993" s="16"/>
      <c r="AI4993" s="16" t="str">
        <f t="shared" si="308"/>
        <v>(150,4,2,4,8,14,33, null, 31, 'Chambers 2025 Asia Pacific',2025, '2024-05-12','2024-05-12','".Carbon::now()."','".Carbon::now()."'),</v>
      </c>
      <c r="AJ4993" s="16" t="str">
        <f t="shared" si="309"/>
        <v>('".DB::select("SELECT id_status FROM `status` WHERE `element_type` = 'task' AND status_type = 'client' AND name ='CONFIRMED'")[0]-&gt;id_status."',4992,1),</v>
      </c>
      <c r="AK4993" s="16" t="str">
        <f t="shared" si="310"/>
        <v/>
      </c>
      <c r="AL4993" s="16" t="str">
        <f t="shared" si="311"/>
        <v/>
      </c>
    </row>
    <row r="4994" spans="1:38" x14ac:dyDescent="0.25">
      <c r="A4994" s="16" t="s">
        <v>1065</v>
      </c>
      <c r="B4994" s="16" t="s">
        <v>62</v>
      </c>
      <c r="C4994" s="16" t="s">
        <v>41</v>
      </c>
      <c r="D4994" s="16" t="s">
        <v>349</v>
      </c>
      <c r="E4994" s="16" t="s">
        <v>3237</v>
      </c>
      <c r="F4994" s="16" t="s">
        <v>155</v>
      </c>
      <c r="G4994" s="16" t="s">
        <v>156</v>
      </c>
      <c r="H4994" s="16" t="s">
        <v>177</v>
      </c>
      <c r="I4994" s="16" t="s">
        <v>94</v>
      </c>
      <c r="J4994" s="16" t="s">
        <v>94</v>
      </c>
      <c r="M4994" s="16" t="s">
        <v>234</v>
      </c>
      <c r="N4994" s="7">
        <v>45361</v>
      </c>
      <c r="O4994" s="9">
        <v>45361</v>
      </c>
      <c r="P4994" t="s">
        <v>5032</v>
      </c>
      <c r="Q4994">
        <v>1</v>
      </c>
      <c r="R4994">
        <v>157</v>
      </c>
      <c r="S4994">
        <v>4</v>
      </c>
      <c r="T4994" t="s">
        <v>4957</v>
      </c>
      <c r="U4994">
        <v>150</v>
      </c>
      <c r="V4994">
        <v>2</v>
      </c>
      <c r="W4994">
        <v>4</v>
      </c>
      <c r="X4994">
        <v>100</v>
      </c>
      <c r="Y4994">
        <v>113</v>
      </c>
      <c r="Z4994">
        <v>33</v>
      </c>
      <c r="AA4994">
        <v>33</v>
      </c>
      <c r="AD4994">
        <v>31</v>
      </c>
      <c r="AE4994">
        <v>4993</v>
      </c>
      <c r="AF4994" s="16" t="s">
        <v>39</v>
      </c>
      <c r="AG4994" s="16"/>
      <c r="AH4994" s="16"/>
      <c r="AI4994" s="16" t="str">
        <f t="shared" ref="AI4994:AI5057" si="312">CONCATENATE("(",U4994,",",S4994,",",V4994,",",W4994,",",X4994,",",Y4994,",",IF(AA4994&lt;&gt;"", AA4994, "null"),", ",IF(AC4994&lt;&gt;"", AC4994, "null"),", ",IF(AD4994&lt;&gt;"", AD4994, "null"),", '",SUBSTITUTE(E4994, "'", "´"),"',",D4994,", '",P4994,"','",P4994,"','"".Carbon::now().""','"".Carbon::now().""'),")</f>
        <v>(150,4,2,4,100,113,33, null, 31, 'Chambers 2025 Asia Pacific',2025, '2024-03-10','2024-03-10','".Carbon::now()."','".Carbon::now()."'),</v>
      </c>
      <c r="AJ4994" s="16" t="str">
        <f t="shared" ref="AJ4994:AJ5057" si="313">CONCATENATE("('"".DB::select(""SELECT id_status FROM `status` WHERE `element_type` = 'task' AND status_type = 'client' AND name ='", AF4994, "'"")[0]-&gt;id_status.""',", AE4994, ",1),")</f>
        <v>('".DB::select("SELECT id_status FROM `status` WHERE `element_type` = 'task' AND status_type = 'client' AND name ='CONFIRMED'")[0]-&gt;id_status."',4993,1),</v>
      </c>
      <c r="AK4994" s="16" t="str">
        <f t="shared" ref="AK4994:AK5057" si="314">IF(AND(AF4994&lt;&gt;AG4994, AG4994&lt;&gt;""),CONCATENATE("('"".DB::select(""SELECT id_status FROM `status` WHERE `element_type` = 'task' AND status_type = 'client' AND name ='", AG4994, "'"")[0]-&gt;id_status.""',", AE4994, ",1),"),"")</f>
        <v/>
      </c>
      <c r="AL4994" s="16" t="str">
        <f t="shared" ref="AL4994:AL5057" si="315">IF(AND(AF4994&lt;&gt;AG4994,AF4994&lt;&gt;AH4994,AG4994&lt;&gt;AH4994,AH4994&lt;&gt;""), CONCATENATE("('"".DB::select(""SELECT id_status FROM `status` WHERE `element_type` = 'task' AND status_type = 'client' AND name ='", AF4994, "'"")[0]-&gt;id_status.""',", AE4994, ",1),"), "")</f>
        <v/>
      </c>
    </row>
    <row r="4995" spans="1:38" x14ac:dyDescent="0.25">
      <c r="A4995" s="16" t="s">
        <v>1065</v>
      </c>
      <c r="B4995" s="16" t="s">
        <v>26</v>
      </c>
      <c r="C4995" s="16" t="s">
        <v>41</v>
      </c>
      <c r="D4995" s="16" t="s">
        <v>349</v>
      </c>
      <c r="E4995" s="16" t="s">
        <v>2909</v>
      </c>
      <c r="F4995" s="16" t="s">
        <v>31</v>
      </c>
      <c r="G4995" s="16" t="s">
        <v>432</v>
      </c>
      <c r="H4995" s="16" t="s">
        <v>983</v>
      </c>
      <c r="I4995" s="16" t="s">
        <v>94</v>
      </c>
      <c r="J4995" s="16" t="s">
        <v>94</v>
      </c>
      <c r="M4995" s="16" t="s">
        <v>234</v>
      </c>
      <c r="N4995" s="7">
        <v>45428</v>
      </c>
      <c r="O4995" s="9">
        <v>45428</v>
      </c>
      <c r="P4995" t="s">
        <v>5029</v>
      </c>
      <c r="Q4995">
        <v>1</v>
      </c>
      <c r="R4995">
        <v>157</v>
      </c>
      <c r="S4995">
        <v>4</v>
      </c>
      <c r="T4995" t="s">
        <v>4957</v>
      </c>
      <c r="U4995">
        <v>150</v>
      </c>
      <c r="V4995">
        <v>2</v>
      </c>
      <c r="W4995">
        <v>12</v>
      </c>
      <c r="X4995">
        <v>39</v>
      </c>
      <c r="Y4995">
        <v>14</v>
      </c>
      <c r="Z4995">
        <v>33</v>
      </c>
      <c r="AA4995">
        <v>33</v>
      </c>
      <c r="AD4995">
        <v>31</v>
      </c>
      <c r="AE4995">
        <v>4994</v>
      </c>
      <c r="AF4995" s="16" t="s">
        <v>39</v>
      </c>
      <c r="AG4995" s="16"/>
      <c r="AH4995" s="16"/>
      <c r="AI4995" s="16" t="str">
        <f t="shared" si="312"/>
        <v>(150,4,2,12,39,14,33, null, 31, 'Chambers 2025 Europe',2025, '2024-05-16','2024-05-16','".Carbon::now()."','".Carbon::now()."'),</v>
      </c>
      <c r="AJ4995" s="16" t="str">
        <f t="shared" si="313"/>
        <v>('".DB::select("SELECT id_status FROM `status` WHERE `element_type` = 'task' AND status_type = 'client' AND name ='CONFIRMED'")[0]-&gt;id_status."',4994,1),</v>
      </c>
      <c r="AK4995" s="16" t="str">
        <f t="shared" si="314"/>
        <v/>
      </c>
      <c r="AL4995" s="16" t="str">
        <f t="shared" si="315"/>
        <v/>
      </c>
    </row>
    <row r="4996" spans="1:38" x14ac:dyDescent="0.25">
      <c r="A4996" s="16" t="s">
        <v>1065</v>
      </c>
      <c r="B4996" s="16" t="s">
        <v>62</v>
      </c>
      <c r="C4996" s="16" t="s">
        <v>41</v>
      </c>
      <c r="D4996" s="16" t="s">
        <v>349</v>
      </c>
      <c r="E4996" s="16" t="s">
        <v>2909</v>
      </c>
      <c r="F4996" s="16" t="s">
        <v>31</v>
      </c>
      <c r="G4996" s="16" t="s">
        <v>345</v>
      </c>
      <c r="H4996" s="16" t="s">
        <v>138</v>
      </c>
      <c r="I4996" s="16" t="s">
        <v>94</v>
      </c>
      <c r="J4996" s="16" t="s">
        <v>94</v>
      </c>
      <c r="M4996" s="16" t="s">
        <v>234</v>
      </c>
      <c r="N4996" s="7">
        <v>45344</v>
      </c>
      <c r="O4996" s="9">
        <v>45344</v>
      </c>
      <c r="P4996" t="s">
        <v>5033</v>
      </c>
      <c r="Q4996">
        <v>1</v>
      </c>
      <c r="R4996">
        <v>157</v>
      </c>
      <c r="S4996">
        <v>4</v>
      </c>
      <c r="T4996" t="s">
        <v>4957</v>
      </c>
      <c r="U4996">
        <v>150</v>
      </c>
      <c r="V4996">
        <v>2</v>
      </c>
      <c r="W4996">
        <v>12</v>
      </c>
      <c r="X4996">
        <v>43</v>
      </c>
      <c r="Y4996">
        <v>238</v>
      </c>
      <c r="Z4996">
        <v>33</v>
      </c>
      <c r="AA4996">
        <v>33</v>
      </c>
      <c r="AD4996">
        <v>31</v>
      </c>
      <c r="AE4996">
        <v>4995</v>
      </c>
      <c r="AF4996" s="16" t="s">
        <v>39</v>
      </c>
      <c r="AG4996" s="16"/>
      <c r="AH4996" s="16"/>
      <c r="AI4996" s="16" t="str">
        <f t="shared" si="312"/>
        <v>(150,4,2,12,43,238,33, null, 31, 'Chambers 2025 Europe',2025, '2024-02-22','2024-02-22','".Carbon::now()."','".Carbon::now()."'),</v>
      </c>
      <c r="AJ4996" s="16" t="str">
        <f t="shared" si="313"/>
        <v>('".DB::select("SELECT id_status FROM `status` WHERE `element_type` = 'task' AND status_type = 'client' AND name ='CONFIRMED'")[0]-&gt;id_status."',4995,1),</v>
      </c>
      <c r="AK4996" s="16" t="str">
        <f t="shared" si="314"/>
        <v/>
      </c>
      <c r="AL4996" s="16" t="str">
        <f t="shared" si="315"/>
        <v/>
      </c>
    </row>
    <row r="4997" spans="1:38" x14ac:dyDescent="0.25">
      <c r="A4997" s="16" t="s">
        <v>1065</v>
      </c>
      <c r="B4997" s="16" t="s">
        <v>62</v>
      </c>
      <c r="C4997" s="16" t="s">
        <v>41</v>
      </c>
      <c r="D4997" s="16" t="s">
        <v>349</v>
      </c>
      <c r="E4997" s="16" t="s">
        <v>2909</v>
      </c>
      <c r="F4997" s="16" t="s">
        <v>31</v>
      </c>
      <c r="G4997" s="16" t="s">
        <v>877</v>
      </c>
      <c r="H4997" s="16" t="s">
        <v>72</v>
      </c>
      <c r="I4997" s="16" t="s">
        <v>94</v>
      </c>
      <c r="J4997" s="16" t="s">
        <v>94</v>
      </c>
      <c r="M4997" s="16" t="s">
        <v>234</v>
      </c>
      <c r="N4997" s="7">
        <v>45344</v>
      </c>
      <c r="O4997" s="9">
        <v>45344</v>
      </c>
      <c r="P4997" t="s">
        <v>5033</v>
      </c>
      <c r="Q4997">
        <v>1</v>
      </c>
      <c r="R4997">
        <v>157</v>
      </c>
      <c r="S4997">
        <v>4</v>
      </c>
      <c r="T4997" t="s">
        <v>4957</v>
      </c>
      <c r="U4997">
        <v>150</v>
      </c>
      <c r="V4997">
        <v>2</v>
      </c>
      <c r="W4997">
        <v>12</v>
      </c>
      <c r="X4997">
        <v>105</v>
      </c>
      <c r="Y4997">
        <v>111</v>
      </c>
      <c r="Z4997">
        <v>33</v>
      </c>
      <c r="AA4997">
        <v>33</v>
      </c>
      <c r="AD4997">
        <v>31</v>
      </c>
      <c r="AE4997">
        <v>4996</v>
      </c>
      <c r="AF4997" s="16" t="s">
        <v>39</v>
      </c>
      <c r="AG4997" s="16"/>
      <c r="AH4997" s="16"/>
      <c r="AI4997" s="16" t="str">
        <f t="shared" si="312"/>
        <v>(150,4,2,12,105,111,33, null, 31, 'Chambers 2025 Europe',2025, '2024-02-22','2024-02-22','".Carbon::now()."','".Carbon::now()."'),</v>
      </c>
      <c r="AJ4997" s="16" t="str">
        <f t="shared" si="313"/>
        <v>('".DB::select("SELECT id_status FROM `status` WHERE `element_type` = 'task' AND status_type = 'client' AND name ='CONFIRMED'")[0]-&gt;id_status."',4996,1),</v>
      </c>
      <c r="AK4997" s="16" t="str">
        <f t="shared" si="314"/>
        <v/>
      </c>
      <c r="AL4997" s="16" t="str">
        <f t="shared" si="315"/>
        <v/>
      </c>
    </row>
    <row r="4998" spans="1:38" x14ac:dyDescent="0.25">
      <c r="A4998" s="16" t="s">
        <v>1065</v>
      </c>
      <c r="B4998" s="16" t="s">
        <v>26</v>
      </c>
      <c r="C4998" s="16" t="s">
        <v>41</v>
      </c>
      <c r="D4998" s="16" t="s">
        <v>349</v>
      </c>
      <c r="E4998" s="16" t="s">
        <v>3156</v>
      </c>
      <c r="F4998" s="16" t="s">
        <v>70</v>
      </c>
      <c r="G4998" s="16" t="s">
        <v>781</v>
      </c>
      <c r="H4998" s="16" t="s">
        <v>47</v>
      </c>
      <c r="I4998" s="16" t="s">
        <v>94</v>
      </c>
      <c r="J4998" s="16" t="s">
        <v>94</v>
      </c>
      <c r="M4998" s="16" t="s">
        <v>234</v>
      </c>
      <c r="N4998" s="7">
        <v>45428</v>
      </c>
      <c r="O4998" s="9">
        <v>45428</v>
      </c>
      <c r="P4998" t="s">
        <v>5029</v>
      </c>
      <c r="Q4998">
        <v>1</v>
      </c>
      <c r="R4998">
        <v>157</v>
      </c>
      <c r="S4998">
        <v>4</v>
      </c>
      <c r="T4998" t="s">
        <v>4957</v>
      </c>
      <c r="U4998">
        <v>150</v>
      </c>
      <c r="V4998">
        <v>2</v>
      </c>
      <c r="W4998">
        <v>14</v>
      </c>
      <c r="X4998">
        <v>2</v>
      </c>
      <c r="Y4998">
        <v>125</v>
      </c>
      <c r="Z4998">
        <v>33</v>
      </c>
      <c r="AA4998">
        <v>33</v>
      </c>
      <c r="AD4998">
        <v>31</v>
      </c>
      <c r="AE4998">
        <v>4997</v>
      </c>
      <c r="AF4998" s="16" t="s">
        <v>39</v>
      </c>
      <c r="AG4998" s="16"/>
      <c r="AH4998" s="16"/>
      <c r="AI4998" s="16" t="str">
        <f t="shared" si="312"/>
        <v>(150,4,2,14,2,125,33, null, 31, 'Chambers 2025 Global',2025, '2024-05-16','2024-05-16','".Carbon::now()."','".Carbon::now()."'),</v>
      </c>
      <c r="AJ4998" s="16" t="str">
        <f t="shared" si="313"/>
        <v>('".DB::select("SELECT id_status FROM `status` WHERE `element_type` = 'task' AND status_type = 'client' AND name ='CONFIRMED'")[0]-&gt;id_status."',4997,1),</v>
      </c>
      <c r="AK4998" s="16" t="str">
        <f t="shared" si="314"/>
        <v/>
      </c>
      <c r="AL4998" s="16" t="str">
        <f t="shared" si="315"/>
        <v/>
      </c>
    </row>
    <row r="4999" spans="1:38" x14ac:dyDescent="0.25">
      <c r="A4999" s="16" t="s">
        <v>1065</v>
      </c>
      <c r="B4999" s="16" t="s">
        <v>62</v>
      </c>
      <c r="C4999" s="16" t="s">
        <v>41</v>
      </c>
      <c r="D4999" s="16" t="s">
        <v>349</v>
      </c>
      <c r="E4999" s="16" t="s">
        <v>3156</v>
      </c>
      <c r="F4999" s="16" t="s">
        <v>70</v>
      </c>
      <c r="G4999" s="16" t="s">
        <v>429</v>
      </c>
      <c r="H4999" s="16" t="s">
        <v>983</v>
      </c>
      <c r="I4999" s="16" t="s">
        <v>94</v>
      </c>
      <c r="J4999" s="16" t="s">
        <v>94</v>
      </c>
      <c r="M4999" s="16" t="s">
        <v>234</v>
      </c>
      <c r="N4999" s="7">
        <v>45379</v>
      </c>
      <c r="O4999" s="9">
        <v>45379</v>
      </c>
      <c r="P4999" t="s">
        <v>5038</v>
      </c>
      <c r="Q4999">
        <v>1</v>
      </c>
      <c r="R4999">
        <v>157</v>
      </c>
      <c r="S4999">
        <v>4</v>
      </c>
      <c r="T4999" t="s">
        <v>4957</v>
      </c>
      <c r="U4999">
        <v>150</v>
      </c>
      <c r="V4999">
        <v>2</v>
      </c>
      <c r="W4999">
        <v>14</v>
      </c>
      <c r="X4999">
        <v>47</v>
      </c>
      <c r="Y4999">
        <v>14</v>
      </c>
      <c r="Z4999">
        <v>33</v>
      </c>
      <c r="AA4999">
        <v>33</v>
      </c>
      <c r="AD4999">
        <v>31</v>
      </c>
      <c r="AE4999">
        <v>4998</v>
      </c>
      <c r="AF4999" s="16" t="s">
        <v>39</v>
      </c>
      <c r="AG4999" s="16"/>
      <c r="AH4999" s="16"/>
      <c r="AI4999" s="16" t="str">
        <f t="shared" si="312"/>
        <v>(150,4,2,14,47,14,33, null, 31, 'Chambers 2025 Global',2025, '2024-03-28','2024-03-28','".Carbon::now()."','".Carbon::now()."'),</v>
      </c>
      <c r="AJ4999" s="16" t="str">
        <f t="shared" si="313"/>
        <v>('".DB::select("SELECT id_status FROM `status` WHERE `element_type` = 'task' AND status_type = 'client' AND name ='CONFIRMED'")[0]-&gt;id_status."',4998,1),</v>
      </c>
      <c r="AK4999" s="16" t="str">
        <f t="shared" si="314"/>
        <v/>
      </c>
      <c r="AL4999" s="16" t="str">
        <f t="shared" si="315"/>
        <v/>
      </c>
    </row>
    <row r="5000" spans="1:38" x14ac:dyDescent="0.25">
      <c r="A5000" s="16" t="s">
        <v>1065</v>
      </c>
      <c r="B5000" s="16" t="s">
        <v>62</v>
      </c>
      <c r="C5000" s="16" t="s">
        <v>41</v>
      </c>
      <c r="D5000" s="16" t="s">
        <v>349</v>
      </c>
      <c r="E5000" s="16" t="s">
        <v>3156</v>
      </c>
      <c r="F5000" s="16" t="s">
        <v>70</v>
      </c>
      <c r="G5000" s="16" t="s">
        <v>429</v>
      </c>
      <c r="H5000" s="16" t="s">
        <v>423</v>
      </c>
      <c r="I5000" s="16" t="s">
        <v>94</v>
      </c>
      <c r="J5000" s="16" t="s">
        <v>94</v>
      </c>
      <c r="M5000" s="16" t="s">
        <v>234</v>
      </c>
      <c r="N5000" s="7">
        <v>45379</v>
      </c>
      <c r="O5000" s="9">
        <v>45379</v>
      </c>
      <c r="P5000" t="s">
        <v>5038</v>
      </c>
      <c r="Q5000">
        <v>1</v>
      </c>
      <c r="R5000">
        <v>157</v>
      </c>
      <c r="S5000">
        <v>4</v>
      </c>
      <c r="T5000" t="s">
        <v>4957</v>
      </c>
      <c r="U5000">
        <v>150</v>
      </c>
      <c r="V5000">
        <v>2</v>
      </c>
      <c r="W5000">
        <v>14</v>
      </c>
      <c r="X5000">
        <v>47</v>
      </c>
      <c r="Y5000">
        <v>327</v>
      </c>
      <c r="Z5000">
        <v>33</v>
      </c>
      <c r="AA5000">
        <v>33</v>
      </c>
      <c r="AD5000">
        <v>31</v>
      </c>
      <c r="AE5000">
        <v>4999</v>
      </c>
      <c r="AF5000" s="16" t="s">
        <v>39</v>
      </c>
      <c r="AG5000" s="16"/>
      <c r="AH5000" s="16"/>
      <c r="AI5000" s="16" t="str">
        <f t="shared" si="312"/>
        <v>(150,4,2,14,47,327,33, null, 31, 'Chambers 2025 Global',2025, '2024-03-28','2024-03-28','".Carbon::now()."','".Carbon::now()."'),</v>
      </c>
      <c r="AJ5000" s="16" t="str">
        <f t="shared" si="313"/>
        <v>('".DB::select("SELECT id_status FROM `status` WHERE `element_type` = 'task' AND status_type = 'client' AND name ='CONFIRMED'")[0]-&gt;id_status."',4999,1),</v>
      </c>
      <c r="AK5000" s="16" t="str">
        <f t="shared" si="314"/>
        <v/>
      </c>
      <c r="AL5000" s="16" t="str">
        <f t="shared" si="315"/>
        <v/>
      </c>
    </row>
    <row r="5001" spans="1:38" x14ac:dyDescent="0.25">
      <c r="A5001" s="16" t="s">
        <v>1065</v>
      </c>
      <c r="B5001" s="16" t="s">
        <v>62</v>
      </c>
      <c r="C5001" s="16" t="s">
        <v>41</v>
      </c>
      <c r="D5001" s="16" t="s">
        <v>349</v>
      </c>
      <c r="E5001" s="16" t="s">
        <v>350</v>
      </c>
      <c r="F5001" s="16" t="s">
        <v>43</v>
      </c>
      <c r="G5001" s="16" t="s">
        <v>352</v>
      </c>
      <c r="H5001" s="16" t="s">
        <v>138</v>
      </c>
      <c r="I5001" s="16" t="s">
        <v>94</v>
      </c>
      <c r="J5001" s="16" t="s">
        <v>94</v>
      </c>
      <c r="M5001" s="16" t="s">
        <v>234</v>
      </c>
      <c r="N5001" s="7"/>
      <c r="O5001" s="9">
        <v>45264</v>
      </c>
      <c r="P5001" t="s">
        <v>3109</v>
      </c>
      <c r="Q5001">
        <v>1</v>
      </c>
      <c r="R5001">
        <v>157</v>
      </c>
      <c r="S5001">
        <v>4</v>
      </c>
      <c r="T5001" t="s">
        <v>4957</v>
      </c>
      <c r="U5001">
        <v>150</v>
      </c>
      <c r="V5001">
        <v>2</v>
      </c>
      <c r="W5001">
        <v>17</v>
      </c>
      <c r="X5001">
        <v>56</v>
      </c>
      <c r="Y5001">
        <v>238</v>
      </c>
      <c r="Z5001">
        <v>33</v>
      </c>
      <c r="AA5001">
        <v>33</v>
      </c>
      <c r="AD5001">
        <v>31</v>
      </c>
      <c r="AE5001">
        <v>5000</v>
      </c>
      <c r="AF5001" s="16" t="s">
        <v>39</v>
      </c>
      <c r="AG5001" s="16"/>
      <c r="AH5001" s="16"/>
      <c r="AI5001" s="16" t="str">
        <f t="shared" si="312"/>
        <v>(150,4,2,17,56,238,33, null, 31, 'Chambers 2025 Latin America',2025, '2023-12-04','2023-12-04','".Carbon::now()."','".Carbon::now()."'),</v>
      </c>
      <c r="AJ5001" s="16" t="str">
        <f t="shared" si="313"/>
        <v>('".DB::select("SELECT id_status FROM `status` WHERE `element_type` = 'task' AND status_type = 'client' AND name ='CONFIRMED'")[0]-&gt;id_status."',5000,1),</v>
      </c>
      <c r="AK5001" s="16" t="str">
        <f t="shared" si="314"/>
        <v/>
      </c>
      <c r="AL5001" s="16" t="str">
        <f t="shared" si="315"/>
        <v/>
      </c>
    </row>
    <row r="5002" spans="1:38" x14ac:dyDescent="0.25">
      <c r="A5002" s="16" t="s">
        <v>1065</v>
      </c>
      <c r="B5002" s="16" t="s">
        <v>62</v>
      </c>
      <c r="C5002" s="16" t="s">
        <v>41</v>
      </c>
      <c r="D5002" s="16" t="s">
        <v>349</v>
      </c>
      <c r="E5002" s="16" t="s">
        <v>1274</v>
      </c>
      <c r="F5002" s="16" t="s">
        <v>77</v>
      </c>
      <c r="G5002" s="16" t="s">
        <v>78</v>
      </c>
      <c r="H5002" s="16" t="s">
        <v>342</v>
      </c>
      <c r="I5002" s="16" t="s">
        <v>94</v>
      </c>
      <c r="J5002" s="16" t="s">
        <v>94</v>
      </c>
      <c r="M5002" s="16" t="s">
        <v>234</v>
      </c>
      <c r="N5002" s="7">
        <v>45330</v>
      </c>
      <c r="O5002" s="9">
        <v>45330</v>
      </c>
      <c r="P5002" t="s">
        <v>3129</v>
      </c>
      <c r="Q5002">
        <v>1</v>
      </c>
      <c r="R5002">
        <v>157</v>
      </c>
      <c r="S5002">
        <v>4</v>
      </c>
      <c r="T5002" t="s">
        <v>4957</v>
      </c>
      <c r="U5002">
        <v>150</v>
      </c>
      <c r="V5002">
        <v>2</v>
      </c>
      <c r="W5002">
        <v>19</v>
      </c>
      <c r="X5002">
        <v>114</v>
      </c>
      <c r="Y5002">
        <v>240</v>
      </c>
      <c r="Z5002">
        <v>33</v>
      </c>
      <c r="AA5002">
        <v>33</v>
      </c>
      <c r="AD5002">
        <v>31</v>
      </c>
      <c r="AE5002">
        <v>5001</v>
      </c>
      <c r="AF5002" s="16" t="s">
        <v>39</v>
      </c>
      <c r="AG5002" s="16"/>
      <c r="AH5002" s="16"/>
      <c r="AI5002" s="16" t="str">
        <f t="shared" si="312"/>
        <v>(150,4,2,19,114,240,33, null, 31, 'Chambers 2025 UK',2025, '2024-02-08','2024-02-08','".Carbon::now()."','".Carbon::now()."'),</v>
      </c>
      <c r="AJ5002" s="16" t="str">
        <f t="shared" si="313"/>
        <v>('".DB::select("SELECT id_status FROM `status` WHERE `element_type` = 'task' AND status_type = 'client' AND name ='CONFIRMED'")[0]-&gt;id_status."',5001,1),</v>
      </c>
      <c r="AK5002" s="16" t="str">
        <f t="shared" si="314"/>
        <v/>
      </c>
      <c r="AL5002" s="16" t="str">
        <f t="shared" si="315"/>
        <v/>
      </c>
    </row>
    <row r="5003" spans="1:38" x14ac:dyDescent="0.25">
      <c r="A5003" s="16" t="s">
        <v>1065</v>
      </c>
      <c r="B5003" s="16" t="s">
        <v>62</v>
      </c>
      <c r="C5003" s="16" t="s">
        <v>41</v>
      </c>
      <c r="D5003" s="16" t="s">
        <v>349</v>
      </c>
      <c r="E5003" s="16" t="s">
        <v>1274</v>
      </c>
      <c r="F5003" s="16" t="s">
        <v>77</v>
      </c>
      <c r="G5003" s="16" t="s">
        <v>78</v>
      </c>
      <c r="H5003" s="16" t="s">
        <v>421</v>
      </c>
      <c r="I5003" s="16" t="s">
        <v>94</v>
      </c>
      <c r="J5003" s="16" t="s">
        <v>94</v>
      </c>
      <c r="M5003" s="16" t="s">
        <v>234</v>
      </c>
      <c r="N5003" s="7">
        <v>45330</v>
      </c>
      <c r="O5003" s="9">
        <v>45330</v>
      </c>
      <c r="P5003" t="s">
        <v>3129</v>
      </c>
      <c r="Q5003">
        <v>1</v>
      </c>
      <c r="R5003">
        <v>157</v>
      </c>
      <c r="S5003">
        <v>4</v>
      </c>
      <c r="T5003" t="s">
        <v>4957</v>
      </c>
      <c r="U5003">
        <v>150</v>
      </c>
      <c r="V5003">
        <v>2</v>
      </c>
      <c r="W5003">
        <v>19</v>
      </c>
      <c r="X5003">
        <v>114</v>
      </c>
      <c r="Y5003">
        <v>241</v>
      </c>
      <c r="Z5003">
        <v>33</v>
      </c>
      <c r="AA5003">
        <v>33</v>
      </c>
      <c r="AD5003">
        <v>31</v>
      </c>
      <c r="AE5003">
        <v>5002</v>
      </c>
      <c r="AF5003" s="16" t="s">
        <v>39</v>
      </c>
      <c r="AG5003" s="16"/>
      <c r="AH5003" s="16"/>
      <c r="AI5003" s="16" t="str">
        <f t="shared" si="312"/>
        <v>(150,4,2,19,114,241,33, null, 31, 'Chambers 2025 UK',2025, '2024-02-08','2024-02-08','".Carbon::now()."','".Carbon::now()."'),</v>
      </c>
      <c r="AJ5003" s="16" t="str">
        <f t="shared" si="313"/>
        <v>('".DB::select("SELECT id_status FROM `status` WHERE `element_type` = 'task' AND status_type = 'client' AND name ='CONFIRMED'")[0]-&gt;id_status."',5002,1),</v>
      </c>
      <c r="AK5003" s="16" t="str">
        <f t="shared" si="314"/>
        <v/>
      </c>
      <c r="AL5003" s="16" t="str">
        <f t="shared" si="315"/>
        <v/>
      </c>
    </row>
    <row r="5004" spans="1:38" x14ac:dyDescent="0.25">
      <c r="A5004" s="16" t="s">
        <v>1065</v>
      </c>
      <c r="B5004" s="16" t="s">
        <v>62</v>
      </c>
      <c r="C5004" s="16" t="s">
        <v>41</v>
      </c>
      <c r="D5004" s="16" t="s">
        <v>349</v>
      </c>
      <c r="E5004" s="16" t="s">
        <v>1274</v>
      </c>
      <c r="F5004" s="16" t="s">
        <v>77</v>
      </c>
      <c r="G5004" s="16" t="s">
        <v>78</v>
      </c>
      <c r="H5004" s="16" t="s">
        <v>423</v>
      </c>
      <c r="I5004" s="16" t="s">
        <v>94</v>
      </c>
      <c r="J5004" s="16" t="s">
        <v>94</v>
      </c>
      <c r="M5004" s="16" t="s">
        <v>234</v>
      </c>
      <c r="N5004" s="7">
        <v>45330</v>
      </c>
      <c r="O5004" s="9">
        <v>45330</v>
      </c>
      <c r="P5004" t="s">
        <v>3129</v>
      </c>
      <c r="Q5004">
        <v>1</v>
      </c>
      <c r="R5004">
        <v>157</v>
      </c>
      <c r="S5004">
        <v>4</v>
      </c>
      <c r="T5004" t="s">
        <v>4957</v>
      </c>
      <c r="U5004">
        <v>150</v>
      </c>
      <c r="V5004">
        <v>2</v>
      </c>
      <c r="W5004">
        <v>19</v>
      </c>
      <c r="X5004">
        <v>114</v>
      </c>
      <c r="Y5004">
        <v>327</v>
      </c>
      <c r="Z5004">
        <v>33</v>
      </c>
      <c r="AA5004">
        <v>33</v>
      </c>
      <c r="AD5004">
        <v>31</v>
      </c>
      <c r="AE5004">
        <v>5003</v>
      </c>
      <c r="AF5004" s="16" t="s">
        <v>39</v>
      </c>
      <c r="AG5004" s="16"/>
      <c r="AH5004" s="16"/>
      <c r="AI5004" s="16" t="str">
        <f t="shared" si="312"/>
        <v>(150,4,2,19,114,327,33, null, 31, 'Chambers 2025 UK',2025, '2024-02-08','2024-02-08','".Carbon::now()."','".Carbon::now()."'),</v>
      </c>
      <c r="AJ5004" s="16" t="str">
        <f t="shared" si="313"/>
        <v>('".DB::select("SELECT id_status FROM `status` WHERE `element_type` = 'task' AND status_type = 'client' AND name ='CONFIRMED'")[0]-&gt;id_status."',5003,1),</v>
      </c>
      <c r="AK5004" s="16" t="str">
        <f t="shared" si="314"/>
        <v/>
      </c>
      <c r="AL5004" s="16" t="str">
        <f t="shared" si="315"/>
        <v/>
      </c>
    </row>
    <row r="5005" spans="1:38" x14ac:dyDescent="0.25">
      <c r="A5005" s="16" t="s">
        <v>1065</v>
      </c>
      <c r="B5005" s="16" t="s">
        <v>62</v>
      </c>
      <c r="C5005" s="16" t="s">
        <v>41</v>
      </c>
      <c r="D5005" s="16" t="s">
        <v>349</v>
      </c>
      <c r="E5005" s="16" t="s">
        <v>4627</v>
      </c>
      <c r="F5005" s="16" t="s">
        <v>106</v>
      </c>
      <c r="G5005" s="16" t="s">
        <v>134</v>
      </c>
      <c r="H5005" s="16" t="s">
        <v>138</v>
      </c>
      <c r="I5005" s="16" t="s">
        <v>94</v>
      </c>
      <c r="J5005" s="16" t="s">
        <v>94</v>
      </c>
      <c r="M5005" s="16" t="s">
        <v>234</v>
      </c>
      <c r="N5005" s="7">
        <v>45486</v>
      </c>
      <c r="O5005" s="9">
        <v>45486</v>
      </c>
      <c r="P5005" t="s">
        <v>5166</v>
      </c>
      <c r="Q5005">
        <v>1</v>
      </c>
      <c r="R5005">
        <v>157</v>
      </c>
      <c r="S5005">
        <v>4</v>
      </c>
      <c r="T5005" t="s">
        <v>4957</v>
      </c>
      <c r="U5005">
        <v>150</v>
      </c>
      <c r="V5005">
        <v>2</v>
      </c>
      <c r="W5005">
        <v>20</v>
      </c>
      <c r="X5005">
        <v>117</v>
      </c>
      <c r="Y5005">
        <v>238</v>
      </c>
      <c r="Z5005">
        <v>33</v>
      </c>
      <c r="AA5005">
        <v>33</v>
      </c>
      <c r="AD5005">
        <v>31</v>
      </c>
      <c r="AE5005">
        <v>5004</v>
      </c>
      <c r="AF5005" s="16" t="s">
        <v>39</v>
      </c>
      <c r="AG5005" s="16"/>
      <c r="AH5005" s="16"/>
      <c r="AI5005" s="16" t="str">
        <f t="shared" si="312"/>
        <v>(150,4,2,20,117,238,33, null, 31, 'Chambers 2025 USA',2025, '2024-07-13','2024-07-13','".Carbon::now()."','".Carbon::now()."'),</v>
      </c>
      <c r="AJ5005" s="16" t="str">
        <f t="shared" si="313"/>
        <v>('".DB::select("SELECT id_status FROM `status` WHERE `element_type` = 'task' AND status_type = 'client' AND name ='CONFIRMED'")[0]-&gt;id_status."',5004,1),</v>
      </c>
      <c r="AK5005" s="16" t="str">
        <f t="shared" si="314"/>
        <v/>
      </c>
      <c r="AL5005" s="16" t="str">
        <f t="shared" si="315"/>
        <v/>
      </c>
    </row>
    <row r="5006" spans="1:38" x14ac:dyDescent="0.25">
      <c r="A5006" s="16" t="s">
        <v>1065</v>
      </c>
      <c r="B5006" s="16" t="s">
        <v>3139</v>
      </c>
      <c r="C5006" s="16" t="s">
        <v>27</v>
      </c>
      <c r="D5006" s="16" t="s">
        <v>349</v>
      </c>
      <c r="E5006" s="16" t="s">
        <v>3291</v>
      </c>
      <c r="F5006" s="16" t="s">
        <v>155</v>
      </c>
      <c r="G5006" s="16" t="s">
        <v>990</v>
      </c>
      <c r="H5006" s="16" t="s">
        <v>5157</v>
      </c>
      <c r="I5006" s="16" t="s">
        <v>94</v>
      </c>
      <c r="J5006" s="16" t="s">
        <v>94</v>
      </c>
      <c r="M5006" s="16" t="s">
        <v>234</v>
      </c>
      <c r="N5006" s="7">
        <v>45455</v>
      </c>
      <c r="O5006" s="9">
        <v>45455</v>
      </c>
      <c r="P5006" t="s">
        <v>5030</v>
      </c>
      <c r="Q5006">
        <v>1</v>
      </c>
      <c r="R5006">
        <v>157</v>
      </c>
      <c r="S5006">
        <v>4</v>
      </c>
      <c r="T5006" t="s">
        <v>4957</v>
      </c>
      <c r="U5006">
        <v>150</v>
      </c>
      <c r="V5006">
        <v>14</v>
      </c>
      <c r="W5006">
        <v>52</v>
      </c>
      <c r="X5006">
        <v>8</v>
      </c>
      <c r="Y5006">
        <v>834</v>
      </c>
      <c r="Z5006">
        <v>33</v>
      </c>
      <c r="AA5006">
        <v>33</v>
      </c>
      <c r="AD5006">
        <v>31</v>
      </c>
      <c r="AE5006">
        <v>5005</v>
      </c>
      <c r="AF5006" s="16" t="s">
        <v>39</v>
      </c>
      <c r="AG5006" s="16"/>
      <c r="AH5006" s="16"/>
      <c r="AI5006" s="16" t="str">
        <f t="shared" si="312"/>
        <v>(150,4,14,52,8,834,33, null, 31, 'L500 2025 Asia-Pacific',2025, '2024-06-12','2024-06-12','".Carbon::now()."','".Carbon::now()."'),</v>
      </c>
      <c r="AJ5006" s="16" t="str">
        <f t="shared" si="313"/>
        <v>('".DB::select("SELECT id_status FROM `status` WHERE `element_type` = 'task' AND status_type = 'client' AND name ='CONFIRMED'")[0]-&gt;id_status."',5005,1),</v>
      </c>
      <c r="AK5006" s="16" t="str">
        <f t="shared" si="314"/>
        <v/>
      </c>
      <c r="AL5006" s="16" t="str">
        <f t="shared" si="315"/>
        <v/>
      </c>
    </row>
    <row r="5007" spans="1:38" x14ac:dyDescent="0.25">
      <c r="A5007" s="16" t="s">
        <v>1065</v>
      </c>
      <c r="B5007" s="16" t="s">
        <v>3139</v>
      </c>
      <c r="C5007" s="16" t="s">
        <v>27</v>
      </c>
      <c r="D5007" s="16" t="s">
        <v>349</v>
      </c>
      <c r="E5007" s="16" t="s">
        <v>3291</v>
      </c>
      <c r="F5007" s="16" t="s">
        <v>155</v>
      </c>
      <c r="G5007" s="16" t="s">
        <v>156</v>
      </c>
      <c r="H5007" s="16" t="s">
        <v>465</v>
      </c>
      <c r="I5007" s="16" t="s">
        <v>94</v>
      </c>
      <c r="J5007" s="16" t="s">
        <v>94</v>
      </c>
      <c r="M5007" s="16" t="s">
        <v>234</v>
      </c>
      <c r="N5007" s="7">
        <v>45455</v>
      </c>
      <c r="O5007" s="9">
        <v>45455</v>
      </c>
      <c r="P5007" t="s">
        <v>5030</v>
      </c>
      <c r="Q5007">
        <v>1</v>
      </c>
      <c r="R5007">
        <v>157</v>
      </c>
      <c r="S5007">
        <v>4</v>
      </c>
      <c r="T5007" t="s">
        <v>4957</v>
      </c>
      <c r="U5007">
        <v>150</v>
      </c>
      <c r="V5007">
        <v>14</v>
      </c>
      <c r="W5007">
        <v>52</v>
      </c>
      <c r="X5007">
        <v>100</v>
      </c>
      <c r="Y5007">
        <v>738</v>
      </c>
      <c r="Z5007">
        <v>33</v>
      </c>
      <c r="AA5007">
        <v>33</v>
      </c>
      <c r="AD5007">
        <v>31</v>
      </c>
      <c r="AE5007">
        <v>5006</v>
      </c>
      <c r="AF5007" s="16" t="s">
        <v>39</v>
      </c>
      <c r="AG5007" s="16"/>
      <c r="AH5007" s="16"/>
      <c r="AI5007" s="16" t="str">
        <f t="shared" si="312"/>
        <v>(150,4,14,52,100,738,33, null, 31, 'L500 2025 Asia-Pacific',2025, '2024-06-12','2024-06-12','".Carbon::now()."','".Carbon::now()."'),</v>
      </c>
      <c r="AJ5007" s="16" t="str">
        <f t="shared" si="313"/>
        <v>('".DB::select("SELECT id_status FROM `status` WHERE `element_type` = 'task' AND status_type = 'client' AND name ='CONFIRMED'")[0]-&gt;id_status."',5006,1),</v>
      </c>
      <c r="AK5007" s="16" t="str">
        <f t="shared" si="314"/>
        <v/>
      </c>
      <c r="AL5007" s="16" t="str">
        <f t="shared" si="315"/>
        <v/>
      </c>
    </row>
    <row r="5008" spans="1:38" x14ac:dyDescent="0.25">
      <c r="A5008" s="16" t="s">
        <v>1065</v>
      </c>
      <c r="B5008" s="16" t="s">
        <v>3139</v>
      </c>
      <c r="C5008" s="16" t="s">
        <v>27</v>
      </c>
      <c r="D5008" s="16" t="s">
        <v>349</v>
      </c>
      <c r="E5008" s="16" t="s">
        <v>2912</v>
      </c>
      <c r="F5008" s="16" t="s">
        <v>30</v>
      </c>
      <c r="G5008" s="16" t="s">
        <v>345</v>
      </c>
      <c r="H5008" s="16" t="s">
        <v>927</v>
      </c>
      <c r="I5008" s="16" t="s">
        <v>94</v>
      </c>
      <c r="J5008" s="16" t="s">
        <v>94</v>
      </c>
      <c r="M5008" s="16" t="s">
        <v>234</v>
      </c>
      <c r="N5008" s="7">
        <v>45510</v>
      </c>
      <c r="O5008" s="9">
        <v>45510</v>
      </c>
      <c r="P5008" t="s">
        <v>5028</v>
      </c>
      <c r="Q5008">
        <v>1</v>
      </c>
      <c r="R5008">
        <v>157</v>
      </c>
      <c r="S5008">
        <v>4</v>
      </c>
      <c r="T5008" t="s">
        <v>4957</v>
      </c>
      <c r="U5008">
        <v>150</v>
      </c>
      <c r="V5008">
        <v>14</v>
      </c>
      <c r="W5008">
        <v>56</v>
      </c>
      <c r="X5008">
        <v>43</v>
      </c>
      <c r="Y5008">
        <v>611</v>
      </c>
      <c r="Z5008">
        <v>33</v>
      </c>
      <c r="AA5008">
        <v>33</v>
      </c>
      <c r="AD5008">
        <v>31</v>
      </c>
      <c r="AE5008">
        <v>5007</v>
      </c>
      <c r="AF5008" s="16" t="s">
        <v>39</v>
      </c>
      <c r="AG5008" s="16"/>
      <c r="AH5008" s="16"/>
      <c r="AI5008" s="16" t="str">
        <f t="shared" si="312"/>
        <v>(150,4,14,56,43,611,33, null, 31, 'L500 2025 EMEA',2025, '2024-08-06','2024-08-06','".Carbon::now()."','".Carbon::now()."'),</v>
      </c>
      <c r="AJ5008" s="16" t="str">
        <f t="shared" si="313"/>
        <v>('".DB::select("SELECT id_status FROM `status` WHERE `element_type` = 'task' AND status_type = 'client' AND name ='CONFIRMED'")[0]-&gt;id_status."',5007,1),</v>
      </c>
      <c r="AK5008" s="16" t="str">
        <f t="shared" si="314"/>
        <v/>
      </c>
      <c r="AL5008" s="16" t="str">
        <f t="shared" si="315"/>
        <v/>
      </c>
    </row>
    <row r="5009" spans="1:38" x14ac:dyDescent="0.25">
      <c r="A5009" s="16" t="s">
        <v>1065</v>
      </c>
      <c r="B5009" s="16" t="s">
        <v>3139</v>
      </c>
      <c r="C5009" s="16" t="s">
        <v>27</v>
      </c>
      <c r="D5009" s="16" t="s">
        <v>349</v>
      </c>
      <c r="E5009" s="16" t="s">
        <v>2912</v>
      </c>
      <c r="F5009" s="16" t="s">
        <v>30</v>
      </c>
      <c r="G5009" s="16" t="s">
        <v>877</v>
      </c>
      <c r="H5009" s="16" t="s">
        <v>47</v>
      </c>
      <c r="I5009" s="16" t="s">
        <v>94</v>
      </c>
      <c r="J5009" s="16" t="s">
        <v>94</v>
      </c>
      <c r="M5009" s="16" t="s">
        <v>234</v>
      </c>
      <c r="N5009" s="7">
        <v>45510</v>
      </c>
      <c r="O5009" s="9">
        <v>45510</v>
      </c>
      <c r="P5009" t="s">
        <v>5028</v>
      </c>
      <c r="Q5009">
        <v>1</v>
      </c>
      <c r="R5009">
        <v>157</v>
      </c>
      <c r="S5009">
        <v>4</v>
      </c>
      <c r="T5009" t="s">
        <v>4957</v>
      </c>
      <c r="U5009">
        <v>150</v>
      </c>
      <c r="V5009">
        <v>14</v>
      </c>
      <c r="W5009">
        <v>56</v>
      </c>
      <c r="X5009">
        <v>105</v>
      </c>
      <c r="Y5009">
        <v>601</v>
      </c>
      <c r="Z5009">
        <v>33</v>
      </c>
      <c r="AA5009">
        <v>33</v>
      </c>
      <c r="AD5009">
        <v>31</v>
      </c>
      <c r="AE5009">
        <v>5008</v>
      </c>
      <c r="AF5009" s="16" t="s">
        <v>39</v>
      </c>
      <c r="AG5009" s="16"/>
      <c r="AH5009" s="16"/>
      <c r="AI5009" s="16" t="str">
        <f t="shared" si="312"/>
        <v>(150,4,14,56,105,601,33, null, 31, 'L500 2025 EMEA',2025, '2024-08-06','2024-08-06','".Carbon::now()."','".Carbon::now()."'),</v>
      </c>
      <c r="AJ5009" s="16" t="str">
        <f t="shared" si="313"/>
        <v>('".DB::select("SELECT id_status FROM `status` WHERE `element_type` = 'task' AND status_type = 'client' AND name ='CONFIRMED'")[0]-&gt;id_status."',5008,1),</v>
      </c>
      <c r="AK5009" s="16" t="str">
        <f t="shared" si="314"/>
        <v/>
      </c>
      <c r="AL5009" s="16" t="str">
        <f t="shared" si="315"/>
        <v/>
      </c>
    </row>
    <row r="5010" spans="1:38" x14ac:dyDescent="0.25">
      <c r="A5010" s="16" t="s">
        <v>1065</v>
      </c>
      <c r="B5010" s="16" t="s">
        <v>3139</v>
      </c>
      <c r="C5010" s="16" t="s">
        <v>27</v>
      </c>
      <c r="D5010" s="16" t="s">
        <v>349</v>
      </c>
      <c r="E5010" s="16" t="s">
        <v>1030</v>
      </c>
      <c r="F5010" s="16" t="s">
        <v>43</v>
      </c>
      <c r="G5010" s="16" t="s">
        <v>258</v>
      </c>
      <c r="H5010" s="16" t="s">
        <v>465</v>
      </c>
      <c r="I5010" s="16" t="s">
        <v>94</v>
      </c>
      <c r="J5010" s="16" t="s">
        <v>94</v>
      </c>
      <c r="M5010" s="16" t="s">
        <v>234</v>
      </c>
      <c r="N5010" s="7">
        <v>45332</v>
      </c>
      <c r="O5010" s="9">
        <v>45332</v>
      </c>
      <c r="P5010" t="s">
        <v>1245</v>
      </c>
      <c r="Q5010">
        <v>1</v>
      </c>
      <c r="R5010">
        <v>157</v>
      </c>
      <c r="S5010">
        <v>4</v>
      </c>
      <c r="T5010" t="s">
        <v>4957</v>
      </c>
      <c r="U5010">
        <v>150</v>
      </c>
      <c r="V5010">
        <v>14</v>
      </c>
      <c r="W5010">
        <v>59</v>
      </c>
      <c r="X5010">
        <v>57</v>
      </c>
      <c r="Y5010">
        <v>738</v>
      </c>
      <c r="Z5010">
        <v>33</v>
      </c>
      <c r="AA5010">
        <v>33</v>
      </c>
      <c r="AD5010">
        <v>31</v>
      </c>
      <c r="AE5010">
        <v>5009</v>
      </c>
      <c r="AF5010" s="16" t="s">
        <v>39</v>
      </c>
      <c r="AG5010" s="16"/>
      <c r="AH5010" s="16"/>
      <c r="AI5010" s="16" t="str">
        <f t="shared" si="312"/>
        <v>(150,4,14,59,57,738,33, null, 31, 'L500 2025 Latin America',2025, '2024-02-10','2024-02-10','".Carbon::now()."','".Carbon::now()."'),</v>
      </c>
      <c r="AJ5010" s="16" t="str">
        <f t="shared" si="313"/>
        <v>('".DB::select("SELECT id_status FROM `status` WHERE `element_type` = 'task' AND status_type = 'client' AND name ='CONFIRMED'")[0]-&gt;id_status."',5009,1),</v>
      </c>
      <c r="AK5010" s="16" t="str">
        <f t="shared" si="314"/>
        <v/>
      </c>
      <c r="AL5010" s="16" t="str">
        <f t="shared" si="315"/>
        <v/>
      </c>
    </row>
    <row r="5011" spans="1:38" x14ac:dyDescent="0.25">
      <c r="A5011" s="16" t="s">
        <v>1065</v>
      </c>
      <c r="B5011" s="16" t="s">
        <v>3139</v>
      </c>
      <c r="C5011" s="16" t="s">
        <v>27</v>
      </c>
      <c r="D5011" s="16" t="s">
        <v>349</v>
      </c>
      <c r="E5011" s="16" t="s">
        <v>1276</v>
      </c>
      <c r="F5011" s="16" t="s">
        <v>77</v>
      </c>
      <c r="G5011" s="16" t="s">
        <v>82</v>
      </c>
      <c r="H5011" s="16" t="s">
        <v>465</v>
      </c>
      <c r="I5011" s="16" t="s">
        <v>94</v>
      </c>
      <c r="J5011" s="16" t="s">
        <v>94</v>
      </c>
      <c r="M5011" s="16" t="s">
        <v>234</v>
      </c>
      <c r="N5011" s="7">
        <v>45382</v>
      </c>
      <c r="O5011" s="9">
        <v>45382</v>
      </c>
      <c r="P5011" t="s">
        <v>3130</v>
      </c>
      <c r="Q5011">
        <v>1</v>
      </c>
      <c r="R5011">
        <v>157</v>
      </c>
      <c r="S5011">
        <v>4</v>
      </c>
      <c r="T5011" t="s">
        <v>4957</v>
      </c>
      <c r="U5011">
        <v>150</v>
      </c>
      <c r="V5011">
        <v>14</v>
      </c>
      <c r="W5011">
        <v>60</v>
      </c>
      <c r="X5011">
        <v>63</v>
      </c>
      <c r="Y5011">
        <v>738</v>
      </c>
      <c r="Z5011">
        <v>33</v>
      </c>
      <c r="AA5011">
        <v>33</v>
      </c>
      <c r="AD5011">
        <v>31</v>
      </c>
      <c r="AE5011">
        <v>5010</v>
      </c>
      <c r="AF5011" s="16" t="s">
        <v>39</v>
      </c>
      <c r="AG5011" s="16"/>
      <c r="AH5011" s="16"/>
      <c r="AI5011" s="16" t="str">
        <f t="shared" si="312"/>
        <v>(150,4,14,60,63,738,33, null, 31, 'L500 2025 UK',2025, '2024-03-31','2024-03-31','".Carbon::now()."','".Carbon::now()."'),</v>
      </c>
      <c r="AJ5011" s="16" t="str">
        <f t="shared" si="313"/>
        <v>('".DB::select("SELECT id_status FROM `status` WHERE `element_type` = 'task' AND status_type = 'client' AND name ='CONFIRMED'")[0]-&gt;id_status."',5010,1),</v>
      </c>
      <c r="AK5011" s="16" t="str">
        <f t="shared" si="314"/>
        <v/>
      </c>
      <c r="AL5011" s="16" t="str">
        <f t="shared" si="315"/>
        <v/>
      </c>
    </row>
    <row r="5012" spans="1:38" x14ac:dyDescent="0.25">
      <c r="A5012" s="16" t="s">
        <v>1065</v>
      </c>
      <c r="B5012" s="16" t="s">
        <v>3139</v>
      </c>
      <c r="C5012" s="16" t="s">
        <v>27</v>
      </c>
      <c r="D5012" s="16" t="s">
        <v>349</v>
      </c>
      <c r="E5012" s="16" t="s">
        <v>1276</v>
      </c>
      <c r="F5012" s="16" t="s">
        <v>77</v>
      </c>
      <c r="G5012" s="16" t="s">
        <v>82</v>
      </c>
      <c r="H5012" s="16" t="s">
        <v>3561</v>
      </c>
      <c r="I5012" s="16" t="s">
        <v>94</v>
      </c>
      <c r="J5012" s="16" t="s">
        <v>94</v>
      </c>
      <c r="M5012" s="16" t="s">
        <v>234</v>
      </c>
      <c r="N5012" s="7">
        <v>45382</v>
      </c>
      <c r="O5012" s="9">
        <v>45382</v>
      </c>
      <c r="P5012" t="s">
        <v>3130</v>
      </c>
      <c r="Q5012">
        <v>1</v>
      </c>
      <c r="R5012">
        <v>157</v>
      </c>
      <c r="S5012">
        <v>4</v>
      </c>
      <c r="T5012" t="s">
        <v>4957</v>
      </c>
      <c r="U5012">
        <v>150</v>
      </c>
      <c r="V5012">
        <v>14</v>
      </c>
      <c r="W5012">
        <v>60</v>
      </c>
      <c r="X5012">
        <v>63</v>
      </c>
      <c r="Y5012">
        <v>823</v>
      </c>
      <c r="Z5012">
        <v>33</v>
      </c>
      <c r="AA5012">
        <v>33</v>
      </c>
      <c r="AD5012">
        <v>31</v>
      </c>
      <c r="AE5012">
        <v>5011</v>
      </c>
      <c r="AF5012" s="16" t="s">
        <v>39</v>
      </c>
      <c r="AG5012" s="16"/>
      <c r="AH5012" s="16"/>
      <c r="AI5012" s="16" t="str">
        <f t="shared" si="312"/>
        <v>(150,4,14,60,63,823,33, null, 31, 'L500 2025 UK',2025, '2024-03-31','2024-03-31','".Carbon::now()."','".Carbon::now()."'),</v>
      </c>
      <c r="AJ5012" s="16" t="str">
        <f t="shared" si="313"/>
        <v>('".DB::select("SELECT id_status FROM `status` WHERE `element_type` = 'task' AND status_type = 'client' AND name ='CONFIRMED'")[0]-&gt;id_status."',5011,1),</v>
      </c>
      <c r="AK5012" s="16" t="str">
        <f t="shared" si="314"/>
        <v/>
      </c>
      <c r="AL5012" s="16" t="str">
        <f t="shared" si="315"/>
        <v/>
      </c>
    </row>
    <row r="5013" spans="1:38" x14ac:dyDescent="0.25">
      <c r="A5013" s="16" t="s">
        <v>1065</v>
      </c>
      <c r="B5013" s="16" t="s">
        <v>3139</v>
      </c>
      <c r="C5013" s="16" t="s">
        <v>27</v>
      </c>
      <c r="D5013" s="16" t="s">
        <v>349</v>
      </c>
      <c r="E5013" s="16" t="s">
        <v>5160</v>
      </c>
      <c r="F5013" s="16" t="s">
        <v>106</v>
      </c>
      <c r="G5013" s="16" t="s">
        <v>106</v>
      </c>
      <c r="H5013" s="16" t="s">
        <v>465</v>
      </c>
      <c r="I5013" s="16" t="s">
        <v>94</v>
      </c>
      <c r="J5013" s="16" t="s">
        <v>94</v>
      </c>
      <c r="M5013" s="16" t="s">
        <v>234</v>
      </c>
      <c r="N5013" s="7">
        <v>45978</v>
      </c>
      <c r="O5013" s="9">
        <v>45978</v>
      </c>
      <c r="P5013" t="s">
        <v>5167</v>
      </c>
      <c r="Q5013">
        <v>1</v>
      </c>
      <c r="R5013">
        <v>157</v>
      </c>
      <c r="S5013">
        <v>4</v>
      </c>
      <c r="T5013" t="s">
        <v>4957</v>
      </c>
      <c r="U5013">
        <v>150</v>
      </c>
      <c r="V5013">
        <v>14</v>
      </c>
      <c r="W5013">
        <v>61</v>
      </c>
      <c r="X5013">
        <v>115</v>
      </c>
      <c r="Y5013">
        <v>738</v>
      </c>
      <c r="Z5013">
        <v>33</v>
      </c>
      <c r="AA5013">
        <v>33</v>
      </c>
      <c r="AD5013">
        <v>31</v>
      </c>
      <c r="AE5013">
        <v>5012</v>
      </c>
      <c r="AF5013" s="16" t="s">
        <v>39</v>
      </c>
      <c r="AG5013" s="16"/>
      <c r="AH5013" s="16"/>
      <c r="AI5013" s="16" t="str">
        <f t="shared" si="312"/>
        <v>(150,4,14,61,115,738,33, null, 31, 'L500 2025 USA',2025, '2025-11-17','2025-11-17','".Carbon::now()."','".Carbon::now()."'),</v>
      </c>
      <c r="AJ5013" s="16" t="str">
        <f t="shared" si="313"/>
        <v>('".DB::select("SELECT id_status FROM `status` WHERE `element_type` = 'task' AND status_type = 'client' AND name ='CONFIRMED'")[0]-&gt;id_status."',5012,1),</v>
      </c>
      <c r="AK5013" s="16" t="str">
        <f t="shared" si="314"/>
        <v/>
      </c>
      <c r="AL5013" s="16" t="str">
        <f t="shared" si="315"/>
        <v/>
      </c>
    </row>
    <row r="5014" spans="1:38" x14ac:dyDescent="0.25">
      <c r="A5014" s="16" t="s">
        <v>1067</v>
      </c>
      <c r="B5014" s="16" t="s">
        <v>26</v>
      </c>
      <c r="C5014" s="16" t="s">
        <v>41</v>
      </c>
      <c r="D5014" s="16" t="s">
        <v>28</v>
      </c>
      <c r="E5014" s="16" t="s">
        <v>158</v>
      </c>
      <c r="F5014" s="16" t="s">
        <v>150</v>
      </c>
      <c r="G5014" s="16" t="s">
        <v>872</v>
      </c>
      <c r="H5014" s="16" t="s">
        <v>217</v>
      </c>
      <c r="I5014" s="16" t="s">
        <v>35</v>
      </c>
      <c r="J5014" s="16" t="s">
        <v>95</v>
      </c>
      <c r="M5014" s="16" t="s">
        <v>96</v>
      </c>
      <c r="N5014" s="7">
        <v>45071</v>
      </c>
      <c r="O5014" s="9">
        <v>45071</v>
      </c>
      <c r="P5014" t="s">
        <v>1208</v>
      </c>
      <c r="Q5014">
        <v>1</v>
      </c>
      <c r="R5014">
        <v>158</v>
      </c>
      <c r="S5014">
        <v>5</v>
      </c>
      <c r="T5014" t="s">
        <v>2971</v>
      </c>
      <c r="U5014">
        <v>83</v>
      </c>
      <c r="V5014">
        <v>2</v>
      </c>
      <c r="W5014">
        <v>13</v>
      </c>
      <c r="X5014">
        <v>77</v>
      </c>
      <c r="Y5014">
        <v>170</v>
      </c>
      <c r="Z5014">
        <v>20</v>
      </c>
      <c r="AA5014">
        <v>8</v>
      </c>
      <c r="AD5014">
        <v>18</v>
      </c>
      <c r="AE5014">
        <v>5013</v>
      </c>
      <c r="AF5014" s="16" t="s">
        <v>39</v>
      </c>
      <c r="AG5014" s="16"/>
      <c r="AH5014" s="16"/>
      <c r="AI5014" s="16" t="str">
        <f t="shared" si="312"/>
        <v>(83,5,2,13,77,170,8, null, 18, 'Chambers 2024 Fintech',2024, '2023-05-25','2023-05-25','".Carbon::now()."','".Carbon::now()."'),</v>
      </c>
      <c r="AJ5014" s="16" t="str">
        <f t="shared" si="313"/>
        <v>('".DB::select("SELECT id_status FROM `status` WHERE `element_type` = 'task' AND status_type = 'client' AND name ='CONFIRMED'")[0]-&gt;id_status."',5013,1),</v>
      </c>
      <c r="AK5014" s="16" t="str">
        <f t="shared" si="314"/>
        <v/>
      </c>
      <c r="AL5014" s="16" t="str">
        <f t="shared" si="315"/>
        <v/>
      </c>
    </row>
    <row r="5015" spans="1:38" x14ac:dyDescent="0.25">
      <c r="A5015" s="16" t="s">
        <v>1067</v>
      </c>
      <c r="B5015" s="16" t="s">
        <v>26</v>
      </c>
      <c r="C5015" s="16" t="s">
        <v>41</v>
      </c>
      <c r="D5015" s="16" t="s">
        <v>28</v>
      </c>
      <c r="E5015" s="16" t="s">
        <v>69</v>
      </c>
      <c r="F5015" s="16" t="s">
        <v>70</v>
      </c>
      <c r="G5015" s="16" t="s">
        <v>872</v>
      </c>
      <c r="H5015" s="16" t="s">
        <v>53</v>
      </c>
      <c r="I5015" s="16" t="s">
        <v>35</v>
      </c>
      <c r="J5015" s="16" t="s">
        <v>95</v>
      </c>
      <c r="M5015" s="16" t="s">
        <v>96</v>
      </c>
      <c r="N5015" s="7">
        <v>45063</v>
      </c>
      <c r="O5015" s="9">
        <v>45063</v>
      </c>
      <c r="P5015" t="s">
        <v>1191</v>
      </c>
      <c r="Q5015">
        <v>1</v>
      </c>
      <c r="R5015">
        <v>158</v>
      </c>
      <c r="S5015">
        <v>5</v>
      </c>
      <c r="T5015" t="s">
        <v>2971</v>
      </c>
      <c r="U5015">
        <v>83</v>
      </c>
      <c r="V5015">
        <v>2</v>
      </c>
      <c r="W5015">
        <v>14</v>
      </c>
      <c r="X5015">
        <v>77</v>
      </c>
      <c r="Y5015">
        <v>20</v>
      </c>
      <c r="Z5015">
        <v>20</v>
      </c>
      <c r="AA5015">
        <v>8</v>
      </c>
      <c r="AD5015">
        <v>18</v>
      </c>
      <c r="AE5015">
        <v>5014</v>
      </c>
      <c r="AF5015" s="16" t="s">
        <v>39</v>
      </c>
      <c r="AG5015" s="16"/>
      <c r="AH5015" s="16"/>
      <c r="AI5015" s="16" t="str">
        <f t="shared" si="312"/>
        <v>(83,5,2,14,77,20,8, null, 18, 'Chambers 2024 Global',2024, '2023-05-17','2023-05-17','".Carbon::now()."','".Carbon::now()."'),</v>
      </c>
      <c r="AJ5015" s="16" t="str">
        <f t="shared" si="313"/>
        <v>('".DB::select("SELECT id_status FROM `status` WHERE `element_type` = 'task' AND status_type = 'client' AND name ='CONFIRMED'")[0]-&gt;id_status."',5014,1),</v>
      </c>
      <c r="AK5015" s="16" t="str">
        <f t="shared" si="314"/>
        <v/>
      </c>
      <c r="AL5015" s="16" t="str">
        <f t="shared" si="315"/>
        <v/>
      </c>
    </row>
    <row r="5016" spans="1:38" x14ac:dyDescent="0.25">
      <c r="A5016" s="16" t="s">
        <v>1067</v>
      </c>
      <c r="B5016" s="16" t="s">
        <v>26</v>
      </c>
      <c r="C5016" s="16" t="s">
        <v>41</v>
      </c>
      <c r="D5016" s="16" t="s">
        <v>28</v>
      </c>
      <c r="E5016" s="16" t="s">
        <v>69</v>
      </c>
      <c r="F5016" s="16" t="s">
        <v>70</v>
      </c>
      <c r="G5016" s="16" t="s">
        <v>872</v>
      </c>
      <c r="H5016" s="16" t="s">
        <v>56</v>
      </c>
      <c r="I5016" s="16" t="s">
        <v>35</v>
      </c>
      <c r="J5016" s="16" t="s">
        <v>95</v>
      </c>
      <c r="M5016" s="16" t="s">
        <v>96</v>
      </c>
      <c r="N5016" s="7">
        <v>45063</v>
      </c>
      <c r="O5016" s="9">
        <v>45063</v>
      </c>
      <c r="P5016" t="s">
        <v>1191</v>
      </c>
      <c r="Q5016">
        <v>1</v>
      </c>
      <c r="R5016">
        <v>158</v>
      </c>
      <c r="S5016">
        <v>5</v>
      </c>
      <c r="T5016" t="s">
        <v>2971</v>
      </c>
      <c r="U5016">
        <v>83</v>
      </c>
      <c r="V5016">
        <v>2</v>
      </c>
      <c r="W5016">
        <v>14</v>
      </c>
      <c r="X5016">
        <v>77</v>
      </c>
      <c r="Y5016">
        <v>89</v>
      </c>
      <c r="Z5016">
        <v>20</v>
      </c>
      <c r="AA5016">
        <v>8</v>
      </c>
      <c r="AD5016">
        <v>18</v>
      </c>
      <c r="AE5016">
        <v>5015</v>
      </c>
      <c r="AF5016" s="16" t="s">
        <v>39</v>
      </c>
      <c r="AG5016" s="16"/>
      <c r="AH5016" s="16"/>
      <c r="AI5016" s="16" t="str">
        <f t="shared" si="312"/>
        <v>(83,5,2,14,77,89,8, null, 18, 'Chambers 2024 Global',2024, '2023-05-17','2023-05-17','".Carbon::now()."','".Carbon::now()."'),</v>
      </c>
      <c r="AJ5016" s="16" t="str">
        <f t="shared" si="313"/>
        <v>('".DB::select("SELECT id_status FROM `status` WHERE `element_type` = 'task' AND status_type = 'client' AND name ='CONFIRMED'")[0]-&gt;id_status."',5015,1),</v>
      </c>
      <c r="AK5016" s="16" t="str">
        <f t="shared" si="314"/>
        <v/>
      </c>
      <c r="AL5016" s="16" t="str">
        <f t="shared" si="315"/>
        <v/>
      </c>
    </row>
    <row r="5017" spans="1:38" x14ac:dyDescent="0.25">
      <c r="A5017" s="16" t="s">
        <v>1067</v>
      </c>
      <c r="B5017" s="16" t="s">
        <v>26</v>
      </c>
      <c r="C5017" s="16" t="s">
        <v>41</v>
      </c>
      <c r="D5017" s="16" t="s">
        <v>28</v>
      </c>
      <c r="E5017" s="16" t="s">
        <v>69</v>
      </c>
      <c r="F5017" s="16" t="s">
        <v>70</v>
      </c>
      <c r="G5017" s="16" t="s">
        <v>872</v>
      </c>
      <c r="H5017" s="16" t="s">
        <v>873</v>
      </c>
      <c r="I5017" s="16" t="s">
        <v>35</v>
      </c>
      <c r="J5017" s="16" t="s">
        <v>95</v>
      </c>
      <c r="M5017" s="16" t="s">
        <v>96</v>
      </c>
      <c r="N5017" s="7">
        <v>45063</v>
      </c>
      <c r="O5017" s="9">
        <v>45063</v>
      </c>
      <c r="P5017" t="s">
        <v>1191</v>
      </c>
      <c r="Q5017">
        <v>1</v>
      </c>
      <c r="R5017">
        <v>158</v>
      </c>
      <c r="S5017">
        <v>5</v>
      </c>
      <c r="T5017" t="s">
        <v>2971</v>
      </c>
      <c r="U5017">
        <v>83</v>
      </c>
      <c r="V5017">
        <v>2</v>
      </c>
      <c r="W5017">
        <v>14</v>
      </c>
      <c r="X5017">
        <v>77</v>
      </c>
      <c r="Y5017">
        <v>91</v>
      </c>
      <c r="Z5017">
        <v>20</v>
      </c>
      <c r="AA5017">
        <v>8</v>
      </c>
      <c r="AD5017">
        <v>18</v>
      </c>
      <c r="AE5017">
        <v>5016</v>
      </c>
      <c r="AF5017" s="16" t="s">
        <v>39</v>
      </c>
      <c r="AG5017" s="16"/>
      <c r="AH5017" s="16"/>
      <c r="AI5017" s="16" t="str">
        <f t="shared" si="312"/>
        <v>(83,5,2,14,77,91,8, null, 18, 'Chambers 2024 Global',2024, '2023-05-17','2023-05-17','".Carbon::now()."','".Carbon::now()."'),</v>
      </c>
      <c r="AJ5017" s="16" t="str">
        <f t="shared" si="313"/>
        <v>('".DB::select("SELECT id_status FROM `status` WHERE `element_type` = 'task' AND status_type = 'client' AND name ='CONFIRMED'")[0]-&gt;id_status."',5016,1),</v>
      </c>
      <c r="AK5017" s="16" t="str">
        <f t="shared" si="314"/>
        <v/>
      </c>
      <c r="AL5017" s="16" t="str">
        <f t="shared" si="315"/>
        <v/>
      </c>
    </row>
    <row r="5018" spans="1:38" x14ac:dyDescent="0.25">
      <c r="A5018" s="16" t="s">
        <v>1067</v>
      </c>
      <c r="B5018" s="16" t="s">
        <v>26</v>
      </c>
      <c r="C5018" s="16" t="s">
        <v>41</v>
      </c>
      <c r="D5018" s="16" t="s">
        <v>28</v>
      </c>
      <c r="E5018" s="16" t="s">
        <v>69</v>
      </c>
      <c r="F5018" s="16" t="s">
        <v>70</v>
      </c>
      <c r="G5018" s="16" t="s">
        <v>872</v>
      </c>
      <c r="H5018" s="16" t="s">
        <v>47</v>
      </c>
      <c r="I5018" s="16" t="s">
        <v>35</v>
      </c>
      <c r="J5018" s="16" t="s">
        <v>95</v>
      </c>
      <c r="M5018" s="16" t="s">
        <v>96</v>
      </c>
      <c r="N5018" s="7">
        <v>45063</v>
      </c>
      <c r="O5018" s="9">
        <v>45063</v>
      </c>
      <c r="P5018" t="s">
        <v>1191</v>
      </c>
      <c r="Q5018">
        <v>1</v>
      </c>
      <c r="R5018">
        <v>158</v>
      </c>
      <c r="S5018">
        <v>5</v>
      </c>
      <c r="T5018" t="s">
        <v>2971</v>
      </c>
      <c r="U5018">
        <v>83</v>
      </c>
      <c r="V5018">
        <v>2</v>
      </c>
      <c r="W5018">
        <v>14</v>
      </c>
      <c r="X5018">
        <v>77</v>
      </c>
      <c r="Y5018">
        <v>125</v>
      </c>
      <c r="Z5018">
        <v>20</v>
      </c>
      <c r="AA5018">
        <v>8</v>
      </c>
      <c r="AD5018">
        <v>18</v>
      </c>
      <c r="AE5018">
        <v>5017</v>
      </c>
      <c r="AF5018" s="16" t="s">
        <v>39</v>
      </c>
      <c r="AG5018" s="16"/>
      <c r="AH5018" s="16"/>
      <c r="AI5018" s="16" t="str">
        <f t="shared" si="312"/>
        <v>(83,5,2,14,77,125,8, null, 18, 'Chambers 2024 Global',2024, '2023-05-17','2023-05-17','".Carbon::now()."','".Carbon::now()."'),</v>
      </c>
      <c r="AJ5018" s="16" t="str">
        <f t="shared" si="313"/>
        <v>('".DB::select("SELECT id_status FROM `status` WHERE `element_type` = 'task' AND status_type = 'client' AND name ='CONFIRMED'")[0]-&gt;id_status."',5017,1),</v>
      </c>
      <c r="AK5018" s="16" t="str">
        <f t="shared" si="314"/>
        <v/>
      </c>
      <c r="AL5018" s="16" t="str">
        <f t="shared" si="315"/>
        <v/>
      </c>
    </row>
    <row r="5019" spans="1:38" x14ac:dyDescent="0.25">
      <c r="A5019" s="16" t="s">
        <v>1067</v>
      </c>
      <c r="B5019" s="16" t="s">
        <v>26</v>
      </c>
      <c r="C5019" s="16" t="s">
        <v>41</v>
      </c>
      <c r="D5019" s="16" t="s">
        <v>28</v>
      </c>
      <c r="E5019" s="16" t="s">
        <v>69</v>
      </c>
      <c r="F5019" s="16" t="s">
        <v>70</v>
      </c>
      <c r="G5019" s="16" t="s">
        <v>872</v>
      </c>
      <c r="H5019" s="16" t="s">
        <v>87</v>
      </c>
      <c r="I5019" s="16" t="s">
        <v>35</v>
      </c>
      <c r="J5019" s="16" t="s">
        <v>95</v>
      </c>
      <c r="M5019" s="16" t="s">
        <v>96</v>
      </c>
      <c r="N5019" s="7">
        <v>45063</v>
      </c>
      <c r="O5019" s="9">
        <v>45063</v>
      </c>
      <c r="P5019" t="s">
        <v>1191</v>
      </c>
      <c r="Q5019">
        <v>1</v>
      </c>
      <c r="R5019">
        <v>158</v>
      </c>
      <c r="S5019">
        <v>5</v>
      </c>
      <c r="T5019" t="s">
        <v>2971</v>
      </c>
      <c r="U5019">
        <v>83</v>
      </c>
      <c r="V5019">
        <v>2</v>
      </c>
      <c r="W5019">
        <v>14</v>
      </c>
      <c r="X5019">
        <v>77</v>
      </c>
      <c r="Y5019">
        <v>227</v>
      </c>
      <c r="Z5019">
        <v>20</v>
      </c>
      <c r="AA5019">
        <v>8</v>
      </c>
      <c r="AD5019">
        <v>18</v>
      </c>
      <c r="AE5019">
        <v>5018</v>
      </c>
      <c r="AF5019" s="16" t="s">
        <v>39</v>
      </c>
      <c r="AG5019" s="16"/>
      <c r="AH5019" s="16"/>
      <c r="AI5019" s="16" t="str">
        <f t="shared" si="312"/>
        <v>(83,5,2,14,77,227,8, null, 18, 'Chambers 2024 Global',2024, '2023-05-17','2023-05-17','".Carbon::now()."','".Carbon::now()."'),</v>
      </c>
      <c r="AJ5019" s="16" t="str">
        <f t="shared" si="313"/>
        <v>('".DB::select("SELECT id_status FROM `status` WHERE `element_type` = 'task' AND status_type = 'client' AND name ='CONFIRMED'")[0]-&gt;id_status."',5018,1),</v>
      </c>
      <c r="AK5019" s="16" t="str">
        <f t="shared" si="314"/>
        <v/>
      </c>
      <c r="AL5019" s="16" t="str">
        <f t="shared" si="315"/>
        <v/>
      </c>
    </row>
    <row r="5020" spans="1:38" x14ac:dyDescent="0.25">
      <c r="A5020" s="16" t="s">
        <v>1067</v>
      </c>
      <c r="B5020" s="16" t="s">
        <v>26</v>
      </c>
      <c r="C5020" s="16" t="s">
        <v>41</v>
      </c>
      <c r="D5020" s="16" t="s">
        <v>28</v>
      </c>
      <c r="E5020" s="16" t="s">
        <v>69</v>
      </c>
      <c r="F5020" s="16" t="s">
        <v>70</v>
      </c>
      <c r="G5020" s="16" t="s">
        <v>872</v>
      </c>
      <c r="H5020" s="16" t="s">
        <v>556</v>
      </c>
      <c r="I5020" s="16" t="s">
        <v>35</v>
      </c>
      <c r="J5020" s="16" t="s">
        <v>95</v>
      </c>
      <c r="M5020" s="16" t="s">
        <v>96</v>
      </c>
      <c r="N5020" s="7">
        <v>45063</v>
      </c>
      <c r="O5020" s="9">
        <v>45063</v>
      </c>
      <c r="P5020" t="s">
        <v>1191</v>
      </c>
      <c r="Q5020">
        <v>1</v>
      </c>
      <c r="R5020">
        <v>158</v>
      </c>
      <c r="S5020">
        <v>5</v>
      </c>
      <c r="T5020" t="s">
        <v>2971</v>
      </c>
      <c r="U5020">
        <v>83</v>
      </c>
      <c r="V5020">
        <v>2</v>
      </c>
      <c r="W5020">
        <v>14</v>
      </c>
      <c r="X5020">
        <v>77</v>
      </c>
      <c r="Y5020">
        <v>315</v>
      </c>
      <c r="Z5020">
        <v>20</v>
      </c>
      <c r="AA5020">
        <v>8</v>
      </c>
      <c r="AD5020">
        <v>18</v>
      </c>
      <c r="AE5020">
        <v>5019</v>
      </c>
      <c r="AF5020" s="16" t="s">
        <v>39</v>
      </c>
      <c r="AG5020" s="16"/>
      <c r="AH5020" s="16"/>
      <c r="AI5020" s="16" t="str">
        <f t="shared" si="312"/>
        <v>(83,5,2,14,77,315,8, null, 18, 'Chambers 2024 Global',2024, '2023-05-17','2023-05-17','".Carbon::now()."','".Carbon::now()."'),</v>
      </c>
      <c r="AJ5020" s="16" t="str">
        <f t="shared" si="313"/>
        <v>('".DB::select("SELECT id_status FROM `status` WHERE `element_type` = 'task' AND status_type = 'client' AND name ='CONFIRMED'")[0]-&gt;id_status."',5019,1),</v>
      </c>
      <c r="AK5020" s="16" t="str">
        <f t="shared" si="314"/>
        <v/>
      </c>
      <c r="AL5020" s="16" t="str">
        <f t="shared" si="315"/>
        <v/>
      </c>
    </row>
    <row r="5021" spans="1:38" x14ac:dyDescent="0.25">
      <c r="A5021" s="16" t="s">
        <v>1067</v>
      </c>
      <c r="B5021" s="16" t="s">
        <v>26</v>
      </c>
      <c r="C5021" s="16" t="s">
        <v>575</v>
      </c>
      <c r="D5021" s="16" t="s">
        <v>28</v>
      </c>
      <c r="E5021" s="16" t="s">
        <v>1068</v>
      </c>
      <c r="F5021" s="16" t="s">
        <v>31</v>
      </c>
      <c r="G5021" s="16" t="s">
        <v>780</v>
      </c>
      <c r="H5021" s="16" t="s">
        <v>206</v>
      </c>
      <c r="I5021" s="16" t="s">
        <v>35</v>
      </c>
      <c r="J5021" s="16" t="s">
        <v>95</v>
      </c>
      <c r="M5021" s="16" t="s">
        <v>96</v>
      </c>
      <c r="N5021" s="7">
        <v>45145</v>
      </c>
      <c r="O5021" s="9">
        <v>45145</v>
      </c>
      <c r="P5021" t="s">
        <v>1198</v>
      </c>
      <c r="Q5021">
        <v>1</v>
      </c>
      <c r="R5021">
        <v>158</v>
      </c>
      <c r="S5021">
        <v>5</v>
      </c>
      <c r="T5021" t="s">
        <v>2971</v>
      </c>
      <c r="U5021">
        <v>83</v>
      </c>
      <c r="V5021">
        <v>5</v>
      </c>
      <c r="W5021">
        <v>24</v>
      </c>
      <c r="X5021">
        <v>1</v>
      </c>
      <c r="Y5021">
        <v>404</v>
      </c>
      <c r="Z5021">
        <v>20</v>
      </c>
      <c r="AA5021">
        <v>8</v>
      </c>
      <c r="AD5021">
        <v>18</v>
      </c>
      <c r="AE5021">
        <v>5020</v>
      </c>
      <c r="AF5021" s="16" t="s">
        <v>39</v>
      </c>
      <c r="AG5021" s="16"/>
      <c r="AH5021" s="16"/>
      <c r="AI5021" s="16" t="str">
        <f t="shared" si="312"/>
        <v>(83,5,5,24,1,404,8, null, 18, 'GDR 100 2024 Africa',2024, '2023-08-07','2023-08-07','".Carbon::now()."','".Carbon::now()."'),</v>
      </c>
      <c r="AJ5021" s="16" t="str">
        <f t="shared" si="313"/>
        <v>('".DB::select("SELECT id_status FROM `status` WHERE `element_type` = 'task' AND status_type = 'client' AND name ='CONFIRMED'")[0]-&gt;id_status."',5020,1),</v>
      </c>
      <c r="AK5021" s="16" t="str">
        <f t="shared" si="314"/>
        <v/>
      </c>
      <c r="AL5021" s="16" t="str">
        <f t="shared" si="315"/>
        <v/>
      </c>
    </row>
    <row r="5022" spans="1:38" x14ac:dyDescent="0.25">
      <c r="A5022" s="16" t="s">
        <v>1067</v>
      </c>
      <c r="B5022" s="16" t="s">
        <v>3139</v>
      </c>
      <c r="C5022" s="16" t="s">
        <v>240</v>
      </c>
      <c r="D5022" s="16" t="s">
        <v>28</v>
      </c>
      <c r="E5022" s="16" t="s">
        <v>1069</v>
      </c>
      <c r="F5022" s="16" t="s">
        <v>780</v>
      </c>
      <c r="G5022" s="16" t="s">
        <v>872</v>
      </c>
      <c r="H5022" s="16" t="s">
        <v>563</v>
      </c>
      <c r="I5022" s="16" t="s">
        <v>35</v>
      </c>
      <c r="J5022" s="16" t="s">
        <v>95</v>
      </c>
      <c r="M5022" s="16" t="s">
        <v>37</v>
      </c>
      <c r="N5022" s="7">
        <v>44958</v>
      </c>
      <c r="O5022" s="9">
        <v>44958</v>
      </c>
      <c r="P5022" t="s">
        <v>1213</v>
      </c>
      <c r="Q5022">
        <v>1</v>
      </c>
      <c r="R5022">
        <v>158</v>
      </c>
      <c r="S5022">
        <v>5</v>
      </c>
      <c r="T5022" t="s">
        <v>2971</v>
      </c>
      <c r="U5022">
        <v>83</v>
      </c>
      <c r="V5022">
        <v>9</v>
      </c>
      <c r="W5022">
        <v>31</v>
      </c>
      <c r="X5022">
        <v>77</v>
      </c>
      <c r="Y5022">
        <v>420</v>
      </c>
      <c r="Z5022">
        <v>20</v>
      </c>
      <c r="AA5022">
        <v>8</v>
      </c>
      <c r="AD5022">
        <v>42</v>
      </c>
      <c r="AE5022">
        <v>5021</v>
      </c>
      <c r="AF5022" s="16" t="s">
        <v>39</v>
      </c>
      <c r="AG5022" s="16"/>
      <c r="AH5022" s="16"/>
      <c r="AI5022" s="16" t="str">
        <f t="shared" si="312"/>
        <v>(83,5,9,31,77,420,8, null, 42, 'IFLR 2024 Africa',2024, '2023-02-01','2023-02-01','".Carbon::now()."','".Carbon::now()."'),</v>
      </c>
      <c r="AJ5022" s="16" t="str">
        <f t="shared" si="313"/>
        <v>('".DB::select("SELECT id_status FROM `status` WHERE `element_type` = 'task' AND status_type = 'client' AND name ='CONFIRMED'")[0]-&gt;id_status."',5021,1),</v>
      </c>
      <c r="AK5022" s="16" t="str">
        <f t="shared" si="314"/>
        <v/>
      </c>
      <c r="AL5022" s="16" t="str">
        <f t="shared" si="315"/>
        <v/>
      </c>
    </row>
    <row r="5023" spans="1:38" x14ac:dyDescent="0.25">
      <c r="A5023" s="16" t="s">
        <v>1067</v>
      </c>
      <c r="B5023" s="16" t="s">
        <v>3139</v>
      </c>
      <c r="C5023" s="16" t="s">
        <v>240</v>
      </c>
      <c r="D5023" s="16" t="s">
        <v>28</v>
      </c>
      <c r="E5023" s="16" t="s">
        <v>1069</v>
      </c>
      <c r="F5023" s="16" t="s">
        <v>780</v>
      </c>
      <c r="G5023" s="16" t="s">
        <v>872</v>
      </c>
      <c r="H5023" s="16" t="s">
        <v>772</v>
      </c>
      <c r="I5023" s="16" t="s">
        <v>35</v>
      </c>
      <c r="J5023" s="16" t="s">
        <v>95</v>
      </c>
      <c r="M5023" s="16" t="s">
        <v>37</v>
      </c>
      <c r="N5023" s="7">
        <v>44958</v>
      </c>
      <c r="O5023" s="9">
        <v>44958</v>
      </c>
      <c r="P5023" t="s">
        <v>1213</v>
      </c>
      <c r="Q5023">
        <v>1</v>
      </c>
      <c r="R5023">
        <v>158</v>
      </c>
      <c r="S5023">
        <v>5</v>
      </c>
      <c r="T5023" t="s">
        <v>2971</v>
      </c>
      <c r="U5023">
        <v>83</v>
      </c>
      <c r="V5023">
        <v>9</v>
      </c>
      <c r="W5023">
        <v>31</v>
      </c>
      <c r="X5023">
        <v>77</v>
      </c>
      <c r="Y5023">
        <v>426</v>
      </c>
      <c r="Z5023">
        <v>20</v>
      </c>
      <c r="AA5023">
        <v>8</v>
      </c>
      <c r="AD5023">
        <v>42</v>
      </c>
      <c r="AE5023">
        <v>5022</v>
      </c>
      <c r="AF5023" s="16" t="s">
        <v>39</v>
      </c>
      <c r="AG5023" s="16"/>
      <c r="AH5023" s="16"/>
      <c r="AI5023" s="16" t="str">
        <f t="shared" si="312"/>
        <v>(83,5,9,31,77,426,8, null, 42, 'IFLR 2024 Africa',2024, '2023-02-01','2023-02-01','".Carbon::now()."','".Carbon::now()."'),</v>
      </c>
      <c r="AJ5023" s="16" t="str">
        <f t="shared" si="313"/>
        <v>('".DB::select("SELECT id_status FROM `status` WHERE `element_type` = 'task' AND status_type = 'client' AND name ='CONFIRMED'")[0]-&gt;id_status."',5022,1),</v>
      </c>
      <c r="AK5023" s="16" t="str">
        <f t="shared" si="314"/>
        <v/>
      </c>
      <c r="AL5023" s="16" t="str">
        <f t="shared" si="315"/>
        <v/>
      </c>
    </row>
    <row r="5024" spans="1:38" x14ac:dyDescent="0.25">
      <c r="A5024" s="16" t="s">
        <v>1067</v>
      </c>
      <c r="B5024" s="16" t="s">
        <v>3139</v>
      </c>
      <c r="C5024" s="16" t="s">
        <v>240</v>
      </c>
      <c r="D5024" s="16" t="s">
        <v>28</v>
      </c>
      <c r="E5024" s="16" t="s">
        <v>1069</v>
      </c>
      <c r="F5024" s="16" t="s">
        <v>780</v>
      </c>
      <c r="G5024" s="16" t="s">
        <v>872</v>
      </c>
      <c r="H5024" s="16" t="s">
        <v>773</v>
      </c>
      <c r="I5024" s="16" t="s">
        <v>35</v>
      </c>
      <c r="J5024" s="16" t="s">
        <v>95</v>
      </c>
      <c r="M5024" s="16" t="s">
        <v>37</v>
      </c>
      <c r="N5024" s="7">
        <v>44958</v>
      </c>
      <c r="O5024" s="9">
        <v>44958</v>
      </c>
      <c r="P5024" t="s">
        <v>1213</v>
      </c>
      <c r="Q5024">
        <v>1</v>
      </c>
      <c r="R5024">
        <v>158</v>
      </c>
      <c r="S5024">
        <v>5</v>
      </c>
      <c r="T5024" t="s">
        <v>2971</v>
      </c>
      <c r="U5024">
        <v>83</v>
      </c>
      <c r="V5024">
        <v>9</v>
      </c>
      <c r="W5024">
        <v>31</v>
      </c>
      <c r="X5024">
        <v>77</v>
      </c>
      <c r="Y5024">
        <v>428</v>
      </c>
      <c r="Z5024">
        <v>20</v>
      </c>
      <c r="AA5024">
        <v>8</v>
      </c>
      <c r="AD5024">
        <v>42</v>
      </c>
      <c r="AE5024">
        <v>5023</v>
      </c>
      <c r="AF5024" s="16" t="s">
        <v>39</v>
      </c>
      <c r="AG5024" s="16"/>
      <c r="AH5024" s="16"/>
      <c r="AI5024" s="16" t="str">
        <f t="shared" si="312"/>
        <v>(83,5,9,31,77,428,8, null, 42, 'IFLR 2024 Africa',2024, '2023-02-01','2023-02-01','".Carbon::now()."','".Carbon::now()."'),</v>
      </c>
      <c r="AJ5024" s="16" t="str">
        <f t="shared" si="313"/>
        <v>('".DB::select("SELECT id_status FROM `status` WHERE `element_type` = 'task' AND status_type = 'client' AND name ='CONFIRMED'")[0]-&gt;id_status."',5023,1),</v>
      </c>
      <c r="AK5024" s="16" t="str">
        <f t="shared" si="314"/>
        <v/>
      </c>
      <c r="AL5024" s="16" t="str">
        <f t="shared" si="315"/>
        <v/>
      </c>
    </row>
    <row r="5025" spans="1:38" x14ac:dyDescent="0.25">
      <c r="A5025" s="16" t="s">
        <v>1067</v>
      </c>
      <c r="B5025" s="16" t="s">
        <v>3139</v>
      </c>
      <c r="C5025" s="16" t="s">
        <v>240</v>
      </c>
      <c r="D5025" s="16" t="s">
        <v>28</v>
      </c>
      <c r="E5025" s="16" t="s">
        <v>1069</v>
      </c>
      <c r="F5025" s="16" t="s">
        <v>780</v>
      </c>
      <c r="G5025" s="16" t="s">
        <v>872</v>
      </c>
      <c r="H5025" s="16" t="s">
        <v>243</v>
      </c>
      <c r="I5025" s="16" t="s">
        <v>35</v>
      </c>
      <c r="J5025" s="16" t="s">
        <v>95</v>
      </c>
      <c r="M5025" s="16" t="s">
        <v>37</v>
      </c>
      <c r="N5025" s="7">
        <v>44958</v>
      </c>
      <c r="O5025" s="9">
        <v>44958</v>
      </c>
      <c r="P5025" t="s">
        <v>1213</v>
      </c>
      <c r="Q5025">
        <v>1</v>
      </c>
      <c r="R5025">
        <v>158</v>
      </c>
      <c r="S5025">
        <v>5</v>
      </c>
      <c r="T5025" t="s">
        <v>2971</v>
      </c>
      <c r="U5025">
        <v>83</v>
      </c>
      <c r="V5025">
        <v>9</v>
      </c>
      <c r="W5025">
        <v>31</v>
      </c>
      <c r="X5025">
        <v>77</v>
      </c>
      <c r="Y5025">
        <v>440</v>
      </c>
      <c r="Z5025">
        <v>20</v>
      </c>
      <c r="AA5025">
        <v>8</v>
      </c>
      <c r="AD5025">
        <v>42</v>
      </c>
      <c r="AE5025">
        <v>5024</v>
      </c>
      <c r="AF5025" s="16" t="s">
        <v>39</v>
      </c>
      <c r="AG5025" s="16"/>
      <c r="AH5025" s="16"/>
      <c r="AI5025" s="16" t="str">
        <f t="shared" si="312"/>
        <v>(83,5,9,31,77,440,8, null, 42, 'IFLR 2024 Africa',2024, '2023-02-01','2023-02-01','".Carbon::now()."','".Carbon::now()."'),</v>
      </c>
      <c r="AJ5025" s="16" t="str">
        <f t="shared" si="313"/>
        <v>('".DB::select("SELECT id_status FROM `status` WHERE `element_type` = 'task' AND status_type = 'client' AND name ='CONFIRMED'")[0]-&gt;id_status."',5024,1),</v>
      </c>
      <c r="AK5025" s="16" t="str">
        <f t="shared" si="314"/>
        <v/>
      </c>
      <c r="AL5025" s="16" t="str">
        <f t="shared" si="315"/>
        <v/>
      </c>
    </row>
    <row r="5026" spans="1:38" x14ac:dyDescent="0.25">
      <c r="A5026" s="16" t="s">
        <v>1067</v>
      </c>
      <c r="B5026" s="16" t="s">
        <v>3139</v>
      </c>
      <c r="C5026" s="16" t="s">
        <v>240</v>
      </c>
      <c r="D5026" s="16" t="s">
        <v>28</v>
      </c>
      <c r="E5026" s="16" t="s">
        <v>1069</v>
      </c>
      <c r="F5026" s="16" t="s">
        <v>780</v>
      </c>
      <c r="G5026" s="16" t="s">
        <v>872</v>
      </c>
      <c r="H5026" s="16" t="s">
        <v>774</v>
      </c>
      <c r="I5026" s="16" t="s">
        <v>35</v>
      </c>
      <c r="J5026" s="16" t="s">
        <v>95</v>
      </c>
      <c r="M5026" s="16" t="s">
        <v>37</v>
      </c>
      <c r="N5026" s="7">
        <v>44958</v>
      </c>
      <c r="O5026" s="9">
        <v>44958</v>
      </c>
      <c r="P5026" t="s">
        <v>1213</v>
      </c>
      <c r="Q5026">
        <v>1</v>
      </c>
      <c r="R5026">
        <v>158</v>
      </c>
      <c r="S5026">
        <v>5</v>
      </c>
      <c r="T5026" t="s">
        <v>2971</v>
      </c>
      <c r="U5026">
        <v>83</v>
      </c>
      <c r="V5026">
        <v>9</v>
      </c>
      <c r="W5026">
        <v>31</v>
      </c>
      <c r="X5026">
        <v>77</v>
      </c>
      <c r="Y5026">
        <v>447</v>
      </c>
      <c r="Z5026">
        <v>20</v>
      </c>
      <c r="AA5026">
        <v>8</v>
      </c>
      <c r="AD5026">
        <v>42</v>
      </c>
      <c r="AE5026">
        <v>5025</v>
      </c>
      <c r="AF5026" s="16" t="s">
        <v>39</v>
      </c>
      <c r="AG5026" s="16"/>
      <c r="AH5026" s="16"/>
      <c r="AI5026" s="16" t="str">
        <f t="shared" si="312"/>
        <v>(83,5,9,31,77,447,8, null, 42, 'IFLR 2024 Africa',2024, '2023-02-01','2023-02-01','".Carbon::now()."','".Carbon::now()."'),</v>
      </c>
      <c r="AJ5026" s="16" t="str">
        <f t="shared" si="313"/>
        <v>('".DB::select("SELECT id_status FROM `status` WHERE `element_type` = 'task' AND status_type = 'client' AND name ='CONFIRMED'")[0]-&gt;id_status."',5025,1),</v>
      </c>
      <c r="AK5026" s="16" t="str">
        <f t="shared" si="314"/>
        <v/>
      </c>
      <c r="AL5026" s="16" t="str">
        <f t="shared" si="315"/>
        <v/>
      </c>
    </row>
    <row r="5027" spans="1:38" x14ac:dyDescent="0.25">
      <c r="A5027" s="16" t="s">
        <v>1067</v>
      </c>
      <c r="B5027" s="16" t="s">
        <v>3139</v>
      </c>
      <c r="C5027" s="16" t="s">
        <v>240</v>
      </c>
      <c r="D5027" s="16" t="s">
        <v>28</v>
      </c>
      <c r="E5027" s="16" t="s">
        <v>1069</v>
      </c>
      <c r="F5027" s="16" t="s">
        <v>780</v>
      </c>
      <c r="G5027" s="16" t="s">
        <v>872</v>
      </c>
      <c r="H5027" s="16" t="s">
        <v>855</v>
      </c>
      <c r="I5027" s="16" t="s">
        <v>35</v>
      </c>
      <c r="J5027" s="16" t="s">
        <v>95</v>
      </c>
      <c r="M5027" s="16" t="s">
        <v>37</v>
      </c>
      <c r="N5027" s="7">
        <v>44958</v>
      </c>
      <c r="O5027" s="9">
        <v>44958</v>
      </c>
      <c r="P5027" t="s">
        <v>1213</v>
      </c>
      <c r="Q5027">
        <v>1</v>
      </c>
      <c r="R5027">
        <v>158</v>
      </c>
      <c r="S5027">
        <v>5</v>
      </c>
      <c r="T5027" t="s">
        <v>2971</v>
      </c>
      <c r="U5027">
        <v>83</v>
      </c>
      <c r="V5027">
        <v>9</v>
      </c>
      <c r="W5027">
        <v>31</v>
      </c>
      <c r="X5027">
        <v>77</v>
      </c>
      <c r="Y5027">
        <v>451</v>
      </c>
      <c r="Z5027">
        <v>20</v>
      </c>
      <c r="AA5027">
        <v>8</v>
      </c>
      <c r="AD5027">
        <v>42</v>
      </c>
      <c r="AE5027">
        <v>5026</v>
      </c>
      <c r="AF5027" s="16" t="s">
        <v>39</v>
      </c>
      <c r="AG5027" s="16"/>
      <c r="AH5027" s="16"/>
      <c r="AI5027" s="16" t="str">
        <f t="shared" si="312"/>
        <v>(83,5,9,31,77,451,8, null, 42, 'IFLR 2024 Africa',2024, '2023-02-01','2023-02-01','".Carbon::now()."','".Carbon::now()."'),</v>
      </c>
      <c r="AJ5027" s="16" t="str">
        <f t="shared" si="313"/>
        <v>('".DB::select("SELECT id_status FROM `status` WHERE `element_type` = 'task' AND status_type = 'client' AND name ='CONFIRMED'")[0]-&gt;id_status."',5026,1),</v>
      </c>
      <c r="AK5027" s="16" t="str">
        <f t="shared" si="314"/>
        <v/>
      </c>
      <c r="AL5027" s="16" t="str">
        <f t="shared" si="315"/>
        <v/>
      </c>
    </row>
    <row r="5028" spans="1:38" x14ac:dyDescent="0.25">
      <c r="A5028" s="16" t="s">
        <v>1067</v>
      </c>
      <c r="B5028" s="16" t="s">
        <v>3139</v>
      </c>
      <c r="C5028" s="16" t="s">
        <v>27</v>
      </c>
      <c r="D5028" s="16" t="s">
        <v>28</v>
      </c>
      <c r="E5028" s="16" t="s">
        <v>29</v>
      </c>
      <c r="F5028" s="16" t="s">
        <v>30</v>
      </c>
      <c r="G5028" s="16" t="s">
        <v>872</v>
      </c>
      <c r="H5028" s="16" t="s">
        <v>58</v>
      </c>
      <c r="I5028" s="16" t="s">
        <v>35</v>
      </c>
      <c r="J5028" s="16" t="s">
        <v>95</v>
      </c>
      <c r="M5028" s="16" t="s">
        <v>96</v>
      </c>
      <c r="N5028" s="7">
        <v>45145</v>
      </c>
      <c r="O5028" s="9">
        <v>45145</v>
      </c>
      <c r="P5028" t="s">
        <v>1198</v>
      </c>
      <c r="Q5028">
        <v>1</v>
      </c>
      <c r="R5028">
        <v>158</v>
      </c>
      <c r="S5028">
        <v>5</v>
      </c>
      <c r="T5028" t="s">
        <v>2971</v>
      </c>
      <c r="U5028">
        <v>83</v>
      </c>
      <c r="V5028">
        <v>14</v>
      </c>
      <c r="W5028">
        <v>56</v>
      </c>
      <c r="X5028">
        <v>77</v>
      </c>
      <c r="Y5028">
        <v>525</v>
      </c>
      <c r="Z5028">
        <v>20</v>
      </c>
      <c r="AA5028">
        <v>8</v>
      </c>
      <c r="AD5028">
        <v>18</v>
      </c>
      <c r="AE5028">
        <v>5027</v>
      </c>
      <c r="AF5028" s="16" t="s">
        <v>39</v>
      </c>
      <c r="AG5028" s="16"/>
      <c r="AH5028" s="16"/>
      <c r="AI5028" s="16" t="str">
        <f t="shared" si="312"/>
        <v>(83,5,14,56,77,525,8, null, 18, 'L500 2024 EMEA',2024, '2023-08-07','2023-08-07','".Carbon::now()."','".Carbon::now()."'),</v>
      </c>
      <c r="AJ5028" s="16" t="str">
        <f t="shared" si="313"/>
        <v>('".DB::select("SELECT id_status FROM `status` WHERE `element_type` = 'task' AND status_type = 'client' AND name ='CONFIRMED'")[0]-&gt;id_status."',5027,1),</v>
      </c>
      <c r="AK5028" s="16" t="str">
        <f t="shared" si="314"/>
        <v/>
      </c>
      <c r="AL5028" s="16" t="str">
        <f t="shared" si="315"/>
        <v/>
      </c>
    </row>
    <row r="5029" spans="1:38" x14ac:dyDescent="0.25">
      <c r="A5029" s="16" t="s">
        <v>1067</v>
      </c>
      <c r="B5029" s="16" t="s">
        <v>3139</v>
      </c>
      <c r="C5029" s="16" t="s">
        <v>27</v>
      </c>
      <c r="D5029" s="16" t="s">
        <v>28</v>
      </c>
      <c r="E5029" s="16" t="s">
        <v>29</v>
      </c>
      <c r="F5029" s="16" t="s">
        <v>30</v>
      </c>
      <c r="G5029" s="16" t="s">
        <v>872</v>
      </c>
      <c r="H5029" s="16" t="s">
        <v>33</v>
      </c>
      <c r="I5029" s="16" t="s">
        <v>35</v>
      </c>
      <c r="J5029" s="16" t="s">
        <v>95</v>
      </c>
      <c r="M5029" s="16" t="s">
        <v>96</v>
      </c>
      <c r="N5029" s="7">
        <v>45145</v>
      </c>
      <c r="O5029" s="9">
        <v>45145</v>
      </c>
      <c r="P5029" t="s">
        <v>1198</v>
      </c>
      <c r="Q5029">
        <v>1</v>
      </c>
      <c r="R5029">
        <v>158</v>
      </c>
      <c r="S5029">
        <v>5</v>
      </c>
      <c r="T5029" t="s">
        <v>2971</v>
      </c>
      <c r="U5029">
        <v>83</v>
      </c>
      <c r="V5029">
        <v>14</v>
      </c>
      <c r="W5029">
        <v>56</v>
      </c>
      <c r="X5029">
        <v>77</v>
      </c>
      <c r="Y5029">
        <v>556</v>
      </c>
      <c r="Z5029">
        <v>20</v>
      </c>
      <c r="AA5029">
        <v>8</v>
      </c>
      <c r="AD5029">
        <v>18</v>
      </c>
      <c r="AE5029">
        <v>5028</v>
      </c>
      <c r="AF5029" s="16" t="s">
        <v>39</v>
      </c>
      <c r="AG5029" s="16"/>
      <c r="AH5029" s="16"/>
      <c r="AI5029" s="16" t="str">
        <f t="shared" si="312"/>
        <v>(83,5,14,56,77,556,8, null, 18, 'L500 2024 EMEA',2024, '2023-08-07','2023-08-07','".Carbon::now()."','".Carbon::now()."'),</v>
      </c>
      <c r="AJ5029" s="16" t="str">
        <f t="shared" si="313"/>
        <v>('".DB::select("SELECT id_status FROM `status` WHERE `element_type` = 'task' AND status_type = 'client' AND name ='CONFIRMED'")[0]-&gt;id_status."',5028,1),</v>
      </c>
      <c r="AK5029" s="16" t="str">
        <f t="shared" si="314"/>
        <v/>
      </c>
      <c r="AL5029" s="16" t="str">
        <f t="shared" si="315"/>
        <v/>
      </c>
    </row>
    <row r="5030" spans="1:38" x14ac:dyDescent="0.25">
      <c r="A5030" s="16" t="s">
        <v>1067</v>
      </c>
      <c r="B5030" s="16" t="s">
        <v>3139</v>
      </c>
      <c r="C5030" s="16" t="s">
        <v>27</v>
      </c>
      <c r="D5030" s="16" t="s">
        <v>28</v>
      </c>
      <c r="E5030" s="16" t="s">
        <v>29</v>
      </c>
      <c r="F5030" s="16" t="s">
        <v>30</v>
      </c>
      <c r="G5030" s="16" t="s">
        <v>872</v>
      </c>
      <c r="H5030" s="16" t="s">
        <v>47</v>
      </c>
      <c r="I5030" s="16" t="s">
        <v>35</v>
      </c>
      <c r="J5030" s="16" t="s">
        <v>95</v>
      </c>
      <c r="M5030" s="16" t="s">
        <v>96</v>
      </c>
      <c r="N5030" s="7">
        <v>45145</v>
      </c>
      <c r="O5030" s="9">
        <v>45145</v>
      </c>
      <c r="P5030" t="s">
        <v>1198</v>
      </c>
      <c r="Q5030">
        <v>1</v>
      </c>
      <c r="R5030">
        <v>158</v>
      </c>
      <c r="S5030">
        <v>5</v>
      </c>
      <c r="T5030" t="s">
        <v>2971</v>
      </c>
      <c r="U5030">
        <v>83</v>
      </c>
      <c r="V5030">
        <v>14</v>
      </c>
      <c r="W5030">
        <v>56</v>
      </c>
      <c r="X5030">
        <v>77</v>
      </c>
      <c r="Y5030">
        <v>601</v>
      </c>
      <c r="Z5030">
        <v>20</v>
      </c>
      <c r="AA5030">
        <v>8</v>
      </c>
      <c r="AD5030">
        <v>18</v>
      </c>
      <c r="AE5030">
        <v>5029</v>
      </c>
      <c r="AF5030" s="16" t="s">
        <v>39</v>
      </c>
      <c r="AG5030" s="16"/>
      <c r="AH5030" s="16"/>
      <c r="AI5030" s="16" t="str">
        <f t="shared" si="312"/>
        <v>(83,5,14,56,77,601,8, null, 18, 'L500 2024 EMEA',2024, '2023-08-07','2023-08-07','".Carbon::now()."','".Carbon::now()."'),</v>
      </c>
      <c r="AJ5030" s="16" t="str">
        <f t="shared" si="313"/>
        <v>('".DB::select("SELECT id_status FROM `status` WHERE `element_type` = 'task' AND status_type = 'client' AND name ='CONFIRMED'")[0]-&gt;id_status."',5029,1),</v>
      </c>
      <c r="AK5030" s="16" t="str">
        <f t="shared" si="314"/>
        <v/>
      </c>
      <c r="AL5030" s="16" t="str">
        <f t="shared" si="315"/>
        <v/>
      </c>
    </row>
    <row r="5031" spans="1:38" x14ac:dyDescent="0.25">
      <c r="A5031" s="16" t="s">
        <v>1067</v>
      </c>
      <c r="B5031" s="16" t="s">
        <v>3139</v>
      </c>
      <c r="C5031" s="16" t="s">
        <v>27</v>
      </c>
      <c r="D5031" s="16" t="s">
        <v>28</v>
      </c>
      <c r="E5031" s="16" t="s">
        <v>29</v>
      </c>
      <c r="F5031" s="16" t="s">
        <v>30</v>
      </c>
      <c r="G5031" s="16" t="s">
        <v>872</v>
      </c>
      <c r="H5031" s="16" t="s">
        <v>630</v>
      </c>
      <c r="I5031" s="16" t="s">
        <v>35</v>
      </c>
      <c r="J5031" s="16" t="s">
        <v>95</v>
      </c>
      <c r="M5031" s="16" t="s">
        <v>96</v>
      </c>
      <c r="N5031" s="7">
        <v>45145</v>
      </c>
      <c r="O5031" s="9">
        <v>45145</v>
      </c>
      <c r="P5031" t="s">
        <v>1198</v>
      </c>
      <c r="Q5031">
        <v>1</v>
      </c>
      <c r="R5031">
        <v>158</v>
      </c>
      <c r="S5031">
        <v>5</v>
      </c>
      <c r="T5031" t="s">
        <v>2971</v>
      </c>
      <c r="U5031">
        <v>83</v>
      </c>
      <c r="V5031">
        <v>14</v>
      </c>
      <c r="W5031">
        <v>56</v>
      </c>
      <c r="X5031">
        <v>77</v>
      </c>
      <c r="Y5031">
        <v>639</v>
      </c>
      <c r="Z5031">
        <v>20</v>
      </c>
      <c r="AA5031">
        <v>8</v>
      </c>
      <c r="AD5031">
        <v>18</v>
      </c>
      <c r="AE5031">
        <v>5030</v>
      </c>
      <c r="AF5031" s="16" t="s">
        <v>39</v>
      </c>
      <c r="AG5031" s="16"/>
      <c r="AH5031" s="16"/>
      <c r="AI5031" s="16" t="str">
        <f t="shared" si="312"/>
        <v>(83,5,14,56,77,639,8, null, 18, 'L500 2024 EMEA',2024, '2023-08-07','2023-08-07','".Carbon::now()."','".Carbon::now()."'),</v>
      </c>
      <c r="AJ5031" s="16" t="str">
        <f t="shared" si="313"/>
        <v>('".DB::select("SELECT id_status FROM `status` WHERE `element_type` = 'task' AND status_type = 'client' AND name ='CONFIRMED'")[0]-&gt;id_status."',5030,1),</v>
      </c>
      <c r="AK5031" s="16" t="str">
        <f t="shared" si="314"/>
        <v/>
      </c>
      <c r="AL5031" s="16" t="str">
        <f t="shared" si="315"/>
        <v/>
      </c>
    </row>
    <row r="5032" spans="1:38" x14ac:dyDescent="0.25">
      <c r="A5032" s="16" t="s">
        <v>1067</v>
      </c>
      <c r="B5032" s="16" t="s">
        <v>3139</v>
      </c>
      <c r="C5032" s="16" t="s">
        <v>27</v>
      </c>
      <c r="D5032" s="16" t="s">
        <v>28</v>
      </c>
      <c r="E5032" s="16" t="s">
        <v>29</v>
      </c>
      <c r="F5032" s="16" t="s">
        <v>30</v>
      </c>
      <c r="G5032" s="16" t="s">
        <v>872</v>
      </c>
      <c r="H5032" s="16" t="s">
        <v>711</v>
      </c>
      <c r="I5032" s="16" t="s">
        <v>35</v>
      </c>
      <c r="J5032" s="16" t="s">
        <v>95</v>
      </c>
      <c r="M5032" s="16" t="s">
        <v>96</v>
      </c>
      <c r="N5032" s="7">
        <v>45145</v>
      </c>
      <c r="O5032" s="9">
        <v>45145</v>
      </c>
      <c r="P5032" t="s">
        <v>1198</v>
      </c>
      <c r="Q5032">
        <v>1</v>
      </c>
      <c r="R5032">
        <v>158</v>
      </c>
      <c r="S5032">
        <v>5</v>
      </c>
      <c r="T5032" t="s">
        <v>2971</v>
      </c>
      <c r="U5032">
        <v>83</v>
      </c>
      <c r="V5032">
        <v>14</v>
      </c>
      <c r="W5032">
        <v>56</v>
      </c>
      <c r="X5032">
        <v>77</v>
      </c>
      <c r="Y5032">
        <v>829</v>
      </c>
      <c r="Z5032">
        <v>20</v>
      </c>
      <c r="AA5032">
        <v>8</v>
      </c>
      <c r="AD5032">
        <v>18</v>
      </c>
      <c r="AE5032">
        <v>5031</v>
      </c>
      <c r="AF5032" s="16" t="s">
        <v>39</v>
      </c>
      <c r="AG5032" s="16"/>
      <c r="AH5032" s="16"/>
      <c r="AI5032" s="16" t="str">
        <f t="shared" si="312"/>
        <v>(83,5,14,56,77,829,8, null, 18, 'L500 2024 EMEA',2024, '2023-08-07','2023-08-07','".Carbon::now()."','".Carbon::now()."'),</v>
      </c>
      <c r="AJ5032" s="16" t="str">
        <f t="shared" si="313"/>
        <v>('".DB::select("SELECT id_status FROM `status` WHERE `element_type` = 'task' AND status_type = 'client' AND name ='CONFIRMED'")[0]-&gt;id_status."',5031,1),</v>
      </c>
      <c r="AK5032" s="16" t="str">
        <f t="shared" si="314"/>
        <v/>
      </c>
      <c r="AL5032" s="16" t="str">
        <f t="shared" si="315"/>
        <v/>
      </c>
    </row>
    <row r="5033" spans="1:38" x14ac:dyDescent="0.25">
      <c r="A5033" s="16" t="s">
        <v>1067</v>
      </c>
      <c r="B5033" s="16" t="s">
        <v>26</v>
      </c>
      <c r="C5033" s="16" t="s">
        <v>41</v>
      </c>
      <c r="D5033" s="16" t="s">
        <v>349</v>
      </c>
      <c r="E5033" s="16" t="s">
        <v>1105</v>
      </c>
      <c r="F5033" s="16" t="s">
        <v>150</v>
      </c>
      <c r="G5033" s="16" t="s">
        <v>872</v>
      </c>
      <c r="H5033" s="16" t="s">
        <v>217</v>
      </c>
      <c r="I5033" s="16" t="s">
        <v>35</v>
      </c>
      <c r="J5033" s="16" t="s">
        <v>95</v>
      </c>
      <c r="M5033" s="16" t="s">
        <v>96</v>
      </c>
      <c r="N5033" s="7">
        <v>45436</v>
      </c>
      <c r="O5033" s="9">
        <v>45436</v>
      </c>
      <c r="P5033" t="s">
        <v>5039</v>
      </c>
      <c r="Q5033">
        <v>1</v>
      </c>
      <c r="R5033">
        <v>158</v>
      </c>
      <c r="S5033">
        <v>5</v>
      </c>
      <c r="T5033" t="s">
        <v>5000</v>
      </c>
      <c r="U5033">
        <v>203</v>
      </c>
      <c r="V5033">
        <v>2</v>
      </c>
      <c r="W5033">
        <v>13</v>
      </c>
      <c r="X5033">
        <v>77</v>
      </c>
      <c r="Y5033">
        <v>170</v>
      </c>
      <c r="Z5033">
        <v>20</v>
      </c>
      <c r="AA5033">
        <v>8</v>
      </c>
      <c r="AD5033">
        <v>18</v>
      </c>
      <c r="AE5033">
        <v>5032</v>
      </c>
      <c r="AF5033" s="16" t="s">
        <v>3143</v>
      </c>
      <c r="AG5033" s="16"/>
      <c r="AH5033" s="16"/>
      <c r="AI5033" s="16" t="str">
        <f t="shared" si="312"/>
        <v>(203,5,2,13,77,170,8, null, 18, 'Chambers 2025 Fintech',2025, '2024-05-24','2024-05-24','".Carbon::now()."','".Carbon::now()."'),</v>
      </c>
      <c r="AJ5033" s="16" t="str">
        <f t="shared" si="313"/>
        <v>('".DB::select("SELECT id_status FROM `status` WHERE `element_type` = 'task' AND status_type = 'client' AND name ='PRE-FORECAST'")[0]-&gt;id_status."',5032,1),</v>
      </c>
      <c r="AK5033" s="16" t="str">
        <f t="shared" si="314"/>
        <v/>
      </c>
      <c r="AL5033" s="16" t="str">
        <f t="shared" si="315"/>
        <v/>
      </c>
    </row>
    <row r="5034" spans="1:38" x14ac:dyDescent="0.25">
      <c r="A5034" s="16" t="s">
        <v>1067</v>
      </c>
      <c r="B5034" s="16" t="s">
        <v>26</v>
      </c>
      <c r="C5034" s="16" t="s">
        <v>41</v>
      </c>
      <c r="D5034" s="16" t="s">
        <v>349</v>
      </c>
      <c r="E5034" s="16" t="s">
        <v>3156</v>
      </c>
      <c r="F5034" s="16" t="s">
        <v>70</v>
      </c>
      <c r="G5034" s="16" t="s">
        <v>872</v>
      </c>
      <c r="H5034" s="16" t="s">
        <v>53</v>
      </c>
      <c r="I5034" s="16" t="s">
        <v>35</v>
      </c>
      <c r="J5034" s="16" t="s">
        <v>95</v>
      </c>
      <c r="M5034" s="16" t="s">
        <v>96</v>
      </c>
      <c r="N5034" s="7">
        <v>45428</v>
      </c>
      <c r="O5034" s="9">
        <v>45428</v>
      </c>
      <c r="P5034" t="s">
        <v>5029</v>
      </c>
      <c r="Q5034">
        <v>1</v>
      </c>
      <c r="R5034">
        <v>158</v>
      </c>
      <c r="S5034">
        <v>5</v>
      </c>
      <c r="T5034" t="s">
        <v>5000</v>
      </c>
      <c r="U5034">
        <v>203</v>
      </c>
      <c r="V5034">
        <v>2</v>
      </c>
      <c r="W5034">
        <v>14</v>
      </c>
      <c r="X5034">
        <v>77</v>
      </c>
      <c r="Y5034">
        <v>20</v>
      </c>
      <c r="Z5034">
        <v>20</v>
      </c>
      <c r="AA5034">
        <v>8</v>
      </c>
      <c r="AD5034">
        <v>18</v>
      </c>
      <c r="AE5034">
        <v>5033</v>
      </c>
      <c r="AF5034" s="16" t="s">
        <v>3143</v>
      </c>
      <c r="AG5034" s="16"/>
      <c r="AH5034" s="16"/>
      <c r="AI5034" s="16" t="str">
        <f t="shared" si="312"/>
        <v>(203,5,2,14,77,20,8, null, 18, 'Chambers 2025 Global',2025, '2024-05-16','2024-05-16','".Carbon::now()."','".Carbon::now()."'),</v>
      </c>
      <c r="AJ5034" s="16" t="str">
        <f t="shared" si="313"/>
        <v>('".DB::select("SELECT id_status FROM `status` WHERE `element_type` = 'task' AND status_type = 'client' AND name ='PRE-FORECAST'")[0]-&gt;id_status."',5033,1),</v>
      </c>
      <c r="AK5034" s="16" t="str">
        <f t="shared" si="314"/>
        <v/>
      </c>
      <c r="AL5034" s="16" t="str">
        <f t="shared" si="315"/>
        <v/>
      </c>
    </row>
    <row r="5035" spans="1:38" x14ac:dyDescent="0.25">
      <c r="A5035" s="16" t="s">
        <v>1067</v>
      </c>
      <c r="B5035" s="16" t="s">
        <v>26</v>
      </c>
      <c r="C5035" s="16" t="s">
        <v>41</v>
      </c>
      <c r="D5035" s="16" t="s">
        <v>349</v>
      </c>
      <c r="E5035" s="16" t="s">
        <v>3156</v>
      </c>
      <c r="F5035" s="16" t="s">
        <v>70</v>
      </c>
      <c r="G5035" s="16" t="s">
        <v>872</v>
      </c>
      <c r="H5035" s="16" t="s">
        <v>56</v>
      </c>
      <c r="I5035" s="16" t="s">
        <v>35</v>
      </c>
      <c r="J5035" s="16" t="s">
        <v>95</v>
      </c>
      <c r="M5035" s="16" t="s">
        <v>96</v>
      </c>
      <c r="N5035" s="7">
        <v>45428</v>
      </c>
      <c r="O5035" s="9">
        <v>45428</v>
      </c>
      <c r="P5035" t="s">
        <v>5029</v>
      </c>
      <c r="Q5035">
        <v>1</v>
      </c>
      <c r="R5035">
        <v>158</v>
      </c>
      <c r="S5035">
        <v>5</v>
      </c>
      <c r="T5035" t="s">
        <v>5000</v>
      </c>
      <c r="U5035">
        <v>203</v>
      </c>
      <c r="V5035">
        <v>2</v>
      </c>
      <c r="W5035">
        <v>14</v>
      </c>
      <c r="X5035">
        <v>77</v>
      </c>
      <c r="Y5035">
        <v>89</v>
      </c>
      <c r="Z5035">
        <v>20</v>
      </c>
      <c r="AA5035">
        <v>8</v>
      </c>
      <c r="AD5035">
        <v>18</v>
      </c>
      <c r="AE5035">
        <v>5034</v>
      </c>
      <c r="AF5035" s="16" t="s">
        <v>3143</v>
      </c>
      <c r="AG5035" s="16"/>
      <c r="AH5035" s="16"/>
      <c r="AI5035" s="16" t="str">
        <f t="shared" si="312"/>
        <v>(203,5,2,14,77,89,8, null, 18, 'Chambers 2025 Global',2025, '2024-05-16','2024-05-16','".Carbon::now()."','".Carbon::now()."'),</v>
      </c>
      <c r="AJ5035" s="16" t="str">
        <f t="shared" si="313"/>
        <v>('".DB::select("SELECT id_status FROM `status` WHERE `element_type` = 'task' AND status_type = 'client' AND name ='PRE-FORECAST'")[0]-&gt;id_status."',5034,1),</v>
      </c>
      <c r="AK5035" s="16" t="str">
        <f t="shared" si="314"/>
        <v/>
      </c>
      <c r="AL5035" s="16" t="str">
        <f t="shared" si="315"/>
        <v/>
      </c>
    </row>
    <row r="5036" spans="1:38" x14ac:dyDescent="0.25">
      <c r="A5036" s="16" t="s">
        <v>1067</v>
      </c>
      <c r="B5036" s="16" t="s">
        <v>26</v>
      </c>
      <c r="C5036" s="16" t="s">
        <v>41</v>
      </c>
      <c r="D5036" s="16" t="s">
        <v>349</v>
      </c>
      <c r="E5036" s="16" t="s">
        <v>3156</v>
      </c>
      <c r="F5036" s="16" t="s">
        <v>70</v>
      </c>
      <c r="G5036" s="16" t="s">
        <v>872</v>
      </c>
      <c r="H5036" s="16" t="s">
        <v>873</v>
      </c>
      <c r="I5036" s="16" t="s">
        <v>35</v>
      </c>
      <c r="J5036" s="16" t="s">
        <v>95</v>
      </c>
      <c r="M5036" s="16" t="s">
        <v>96</v>
      </c>
      <c r="N5036" s="7">
        <v>45428</v>
      </c>
      <c r="O5036" s="9">
        <v>45428</v>
      </c>
      <c r="P5036" t="s">
        <v>5029</v>
      </c>
      <c r="Q5036">
        <v>1</v>
      </c>
      <c r="R5036">
        <v>158</v>
      </c>
      <c r="S5036">
        <v>5</v>
      </c>
      <c r="T5036" t="s">
        <v>5000</v>
      </c>
      <c r="U5036">
        <v>203</v>
      </c>
      <c r="V5036">
        <v>2</v>
      </c>
      <c r="W5036">
        <v>14</v>
      </c>
      <c r="X5036">
        <v>77</v>
      </c>
      <c r="Y5036">
        <v>91</v>
      </c>
      <c r="Z5036">
        <v>20</v>
      </c>
      <c r="AA5036">
        <v>8</v>
      </c>
      <c r="AD5036">
        <v>18</v>
      </c>
      <c r="AE5036">
        <v>5035</v>
      </c>
      <c r="AF5036" s="16" t="s">
        <v>3143</v>
      </c>
      <c r="AG5036" s="16"/>
      <c r="AH5036" s="16"/>
      <c r="AI5036" s="16" t="str">
        <f t="shared" si="312"/>
        <v>(203,5,2,14,77,91,8, null, 18, 'Chambers 2025 Global',2025, '2024-05-16','2024-05-16','".Carbon::now()."','".Carbon::now()."'),</v>
      </c>
      <c r="AJ5036" s="16" t="str">
        <f t="shared" si="313"/>
        <v>('".DB::select("SELECT id_status FROM `status` WHERE `element_type` = 'task' AND status_type = 'client' AND name ='PRE-FORECAST'")[0]-&gt;id_status."',5035,1),</v>
      </c>
      <c r="AK5036" s="16" t="str">
        <f t="shared" si="314"/>
        <v/>
      </c>
      <c r="AL5036" s="16" t="str">
        <f t="shared" si="315"/>
        <v/>
      </c>
    </row>
    <row r="5037" spans="1:38" x14ac:dyDescent="0.25">
      <c r="A5037" s="16" t="s">
        <v>1067</v>
      </c>
      <c r="B5037" s="16" t="s">
        <v>26</v>
      </c>
      <c r="C5037" s="16" t="s">
        <v>41</v>
      </c>
      <c r="D5037" s="16" t="s">
        <v>349</v>
      </c>
      <c r="E5037" s="16" t="s">
        <v>3156</v>
      </c>
      <c r="F5037" s="16" t="s">
        <v>70</v>
      </c>
      <c r="G5037" s="16" t="s">
        <v>872</v>
      </c>
      <c r="H5037" s="16" t="s">
        <v>47</v>
      </c>
      <c r="I5037" s="16" t="s">
        <v>35</v>
      </c>
      <c r="J5037" s="16" t="s">
        <v>95</v>
      </c>
      <c r="M5037" s="16" t="s">
        <v>96</v>
      </c>
      <c r="N5037" s="7">
        <v>45428</v>
      </c>
      <c r="O5037" s="9">
        <v>45428</v>
      </c>
      <c r="P5037" t="s">
        <v>5029</v>
      </c>
      <c r="Q5037">
        <v>1</v>
      </c>
      <c r="R5037">
        <v>158</v>
      </c>
      <c r="S5037">
        <v>5</v>
      </c>
      <c r="T5037" t="s">
        <v>5000</v>
      </c>
      <c r="U5037">
        <v>203</v>
      </c>
      <c r="V5037">
        <v>2</v>
      </c>
      <c r="W5037">
        <v>14</v>
      </c>
      <c r="X5037">
        <v>77</v>
      </c>
      <c r="Y5037">
        <v>125</v>
      </c>
      <c r="Z5037">
        <v>20</v>
      </c>
      <c r="AA5037">
        <v>8</v>
      </c>
      <c r="AD5037">
        <v>18</v>
      </c>
      <c r="AE5037">
        <v>5036</v>
      </c>
      <c r="AF5037" s="16" t="s">
        <v>3143</v>
      </c>
      <c r="AG5037" s="16"/>
      <c r="AH5037" s="16"/>
      <c r="AI5037" s="16" t="str">
        <f t="shared" si="312"/>
        <v>(203,5,2,14,77,125,8, null, 18, 'Chambers 2025 Global',2025, '2024-05-16','2024-05-16','".Carbon::now()."','".Carbon::now()."'),</v>
      </c>
      <c r="AJ5037" s="16" t="str">
        <f t="shared" si="313"/>
        <v>('".DB::select("SELECT id_status FROM `status` WHERE `element_type` = 'task' AND status_type = 'client' AND name ='PRE-FORECAST'")[0]-&gt;id_status."',5036,1),</v>
      </c>
      <c r="AK5037" s="16" t="str">
        <f t="shared" si="314"/>
        <v/>
      </c>
      <c r="AL5037" s="16" t="str">
        <f t="shared" si="315"/>
        <v/>
      </c>
    </row>
    <row r="5038" spans="1:38" x14ac:dyDescent="0.25">
      <c r="A5038" s="16" t="s">
        <v>1067</v>
      </c>
      <c r="B5038" s="16" t="s">
        <v>26</v>
      </c>
      <c r="C5038" s="16" t="s">
        <v>41</v>
      </c>
      <c r="D5038" s="16" t="s">
        <v>349</v>
      </c>
      <c r="E5038" s="16" t="s">
        <v>3156</v>
      </c>
      <c r="F5038" s="16" t="s">
        <v>70</v>
      </c>
      <c r="G5038" s="16" t="s">
        <v>872</v>
      </c>
      <c r="H5038" s="16" t="s">
        <v>87</v>
      </c>
      <c r="I5038" s="16" t="s">
        <v>35</v>
      </c>
      <c r="J5038" s="16" t="s">
        <v>95</v>
      </c>
      <c r="M5038" s="16" t="s">
        <v>96</v>
      </c>
      <c r="N5038" s="7">
        <v>45428</v>
      </c>
      <c r="O5038" s="9">
        <v>45428</v>
      </c>
      <c r="P5038" t="s">
        <v>5029</v>
      </c>
      <c r="Q5038">
        <v>1</v>
      </c>
      <c r="R5038">
        <v>158</v>
      </c>
      <c r="S5038">
        <v>5</v>
      </c>
      <c r="T5038" t="s">
        <v>5000</v>
      </c>
      <c r="U5038">
        <v>203</v>
      </c>
      <c r="V5038">
        <v>2</v>
      </c>
      <c r="W5038">
        <v>14</v>
      </c>
      <c r="X5038">
        <v>77</v>
      </c>
      <c r="Y5038">
        <v>227</v>
      </c>
      <c r="Z5038">
        <v>20</v>
      </c>
      <c r="AA5038">
        <v>8</v>
      </c>
      <c r="AD5038">
        <v>18</v>
      </c>
      <c r="AE5038">
        <v>5037</v>
      </c>
      <c r="AF5038" s="16" t="s">
        <v>3143</v>
      </c>
      <c r="AG5038" s="16"/>
      <c r="AH5038" s="16"/>
      <c r="AI5038" s="16" t="str">
        <f t="shared" si="312"/>
        <v>(203,5,2,14,77,227,8, null, 18, 'Chambers 2025 Global',2025, '2024-05-16','2024-05-16','".Carbon::now()."','".Carbon::now()."'),</v>
      </c>
      <c r="AJ5038" s="16" t="str">
        <f t="shared" si="313"/>
        <v>('".DB::select("SELECT id_status FROM `status` WHERE `element_type` = 'task' AND status_type = 'client' AND name ='PRE-FORECAST'")[0]-&gt;id_status."',5037,1),</v>
      </c>
      <c r="AK5038" s="16" t="str">
        <f t="shared" si="314"/>
        <v/>
      </c>
      <c r="AL5038" s="16" t="str">
        <f t="shared" si="315"/>
        <v/>
      </c>
    </row>
    <row r="5039" spans="1:38" x14ac:dyDescent="0.25">
      <c r="A5039" s="16" t="s">
        <v>1067</v>
      </c>
      <c r="B5039" s="16" t="s">
        <v>26</v>
      </c>
      <c r="C5039" s="16" t="s">
        <v>41</v>
      </c>
      <c r="D5039" s="16" t="s">
        <v>349</v>
      </c>
      <c r="E5039" s="16" t="s">
        <v>3156</v>
      </c>
      <c r="F5039" s="16" t="s">
        <v>70</v>
      </c>
      <c r="G5039" s="16" t="s">
        <v>872</v>
      </c>
      <c r="H5039" s="16" t="s">
        <v>556</v>
      </c>
      <c r="I5039" s="16" t="s">
        <v>35</v>
      </c>
      <c r="J5039" s="16" t="s">
        <v>95</v>
      </c>
      <c r="M5039" s="16" t="s">
        <v>96</v>
      </c>
      <c r="N5039" s="7">
        <v>45428</v>
      </c>
      <c r="O5039" s="9">
        <v>45428</v>
      </c>
      <c r="P5039" t="s">
        <v>5029</v>
      </c>
      <c r="Q5039">
        <v>1</v>
      </c>
      <c r="R5039">
        <v>158</v>
      </c>
      <c r="S5039">
        <v>5</v>
      </c>
      <c r="T5039" t="s">
        <v>5000</v>
      </c>
      <c r="U5039">
        <v>203</v>
      </c>
      <c r="V5039">
        <v>2</v>
      </c>
      <c r="W5039">
        <v>14</v>
      </c>
      <c r="X5039">
        <v>77</v>
      </c>
      <c r="Y5039">
        <v>315</v>
      </c>
      <c r="Z5039">
        <v>20</v>
      </c>
      <c r="AA5039">
        <v>8</v>
      </c>
      <c r="AD5039">
        <v>18</v>
      </c>
      <c r="AE5039">
        <v>5038</v>
      </c>
      <c r="AF5039" s="16" t="s">
        <v>3143</v>
      </c>
      <c r="AG5039" s="16"/>
      <c r="AH5039" s="16"/>
      <c r="AI5039" s="16" t="str">
        <f t="shared" si="312"/>
        <v>(203,5,2,14,77,315,8, null, 18, 'Chambers 2025 Global',2025, '2024-05-16','2024-05-16','".Carbon::now()."','".Carbon::now()."'),</v>
      </c>
      <c r="AJ5039" s="16" t="str">
        <f t="shared" si="313"/>
        <v>('".DB::select("SELECT id_status FROM `status` WHERE `element_type` = 'task' AND status_type = 'client' AND name ='PRE-FORECAST'")[0]-&gt;id_status."',5038,1),</v>
      </c>
      <c r="AK5039" s="16" t="str">
        <f t="shared" si="314"/>
        <v/>
      </c>
      <c r="AL5039" s="16" t="str">
        <f t="shared" si="315"/>
        <v/>
      </c>
    </row>
    <row r="5040" spans="1:38" x14ac:dyDescent="0.25">
      <c r="A5040" s="16" t="s">
        <v>1067</v>
      </c>
      <c r="B5040" s="16" t="s">
        <v>26</v>
      </c>
      <c r="C5040" s="16" t="s">
        <v>575</v>
      </c>
      <c r="D5040" s="16" t="s">
        <v>349</v>
      </c>
      <c r="E5040" s="16" t="s">
        <v>4822</v>
      </c>
      <c r="F5040" s="16" t="s">
        <v>31</v>
      </c>
      <c r="G5040" s="16" t="s">
        <v>780</v>
      </c>
      <c r="H5040" s="16" t="s">
        <v>206</v>
      </c>
      <c r="I5040" s="16" t="s">
        <v>35</v>
      </c>
      <c r="J5040" s="16" t="s">
        <v>95</v>
      </c>
      <c r="M5040" s="16" t="s">
        <v>96</v>
      </c>
      <c r="N5040" s="7">
        <v>45510</v>
      </c>
      <c r="O5040" s="9">
        <v>45510</v>
      </c>
      <c r="P5040" t="s">
        <v>5028</v>
      </c>
      <c r="Q5040">
        <v>1</v>
      </c>
      <c r="R5040">
        <v>158</v>
      </c>
      <c r="S5040">
        <v>5</v>
      </c>
      <c r="T5040" t="s">
        <v>5000</v>
      </c>
      <c r="U5040">
        <v>203</v>
      </c>
      <c r="V5040">
        <v>5</v>
      </c>
      <c r="W5040">
        <v>24</v>
      </c>
      <c r="X5040">
        <v>1</v>
      </c>
      <c r="Y5040">
        <v>404</v>
      </c>
      <c r="Z5040">
        <v>20</v>
      </c>
      <c r="AA5040">
        <v>8</v>
      </c>
      <c r="AD5040">
        <v>18</v>
      </c>
      <c r="AE5040">
        <v>5039</v>
      </c>
      <c r="AF5040" s="16" t="s">
        <v>3143</v>
      </c>
      <c r="AG5040" s="16"/>
      <c r="AH5040" s="16"/>
      <c r="AI5040" s="16" t="str">
        <f t="shared" si="312"/>
        <v>(203,5,5,24,1,404,8, null, 18, 'GDR 100 2025 Africa',2025, '2024-08-06','2024-08-06','".Carbon::now()."','".Carbon::now()."'),</v>
      </c>
      <c r="AJ5040" s="16" t="str">
        <f t="shared" si="313"/>
        <v>('".DB::select("SELECT id_status FROM `status` WHERE `element_type` = 'task' AND status_type = 'client' AND name ='PRE-FORECAST'")[0]-&gt;id_status."',5039,1),</v>
      </c>
      <c r="AK5040" s="16" t="str">
        <f t="shared" si="314"/>
        <v/>
      </c>
      <c r="AL5040" s="16" t="str">
        <f t="shared" si="315"/>
        <v/>
      </c>
    </row>
    <row r="5041" spans="1:38" x14ac:dyDescent="0.25">
      <c r="A5041" s="16" t="s">
        <v>1067</v>
      </c>
      <c r="B5041" s="16" t="s">
        <v>3139</v>
      </c>
      <c r="C5041" s="16" t="s">
        <v>240</v>
      </c>
      <c r="D5041" s="16" t="s">
        <v>349</v>
      </c>
      <c r="E5041" s="16" t="s">
        <v>4824</v>
      </c>
      <c r="F5041" s="16" t="s">
        <v>780</v>
      </c>
      <c r="G5041" s="16" t="s">
        <v>872</v>
      </c>
      <c r="H5041" s="16" t="s">
        <v>563</v>
      </c>
      <c r="I5041" s="16" t="s">
        <v>35</v>
      </c>
      <c r="J5041" s="16" t="s">
        <v>95</v>
      </c>
      <c r="M5041" s="16" t="s">
        <v>37</v>
      </c>
      <c r="N5041" s="7">
        <v>45323</v>
      </c>
      <c r="O5041" s="9">
        <v>45323</v>
      </c>
      <c r="P5041" t="s">
        <v>3124</v>
      </c>
      <c r="Q5041">
        <v>1</v>
      </c>
      <c r="R5041">
        <v>158</v>
      </c>
      <c r="S5041">
        <v>5</v>
      </c>
      <c r="T5041" t="s">
        <v>5000</v>
      </c>
      <c r="U5041">
        <v>203</v>
      </c>
      <c r="V5041">
        <v>9</v>
      </c>
      <c r="W5041">
        <v>31</v>
      </c>
      <c r="X5041">
        <v>77</v>
      </c>
      <c r="Y5041">
        <v>420</v>
      </c>
      <c r="Z5041">
        <v>20</v>
      </c>
      <c r="AA5041">
        <v>8</v>
      </c>
      <c r="AD5041">
        <v>42</v>
      </c>
      <c r="AE5041">
        <v>5040</v>
      </c>
      <c r="AF5041" s="16" t="s">
        <v>3143</v>
      </c>
      <c r="AG5041" s="16"/>
      <c r="AH5041" s="16"/>
      <c r="AI5041" s="16" t="str">
        <f t="shared" si="312"/>
        <v>(203,5,9,31,77,420,8, null, 42, 'IFLR 2025 Africa',2025, '2024-02-01','2024-02-01','".Carbon::now()."','".Carbon::now()."'),</v>
      </c>
      <c r="AJ5041" s="16" t="str">
        <f t="shared" si="313"/>
        <v>('".DB::select("SELECT id_status FROM `status` WHERE `element_type` = 'task' AND status_type = 'client' AND name ='PRE-FORECAST'")[0]-&gt;id_status."',5040,1),</v>
      </c>
      <c r="AK5041" s="16" t="str">
        <f t="shared" si="314"/>
        <v/>
      </c>
      <c r="AL5041" s="16" t="str">
        <f t="shared" si="315"/>
        <v/>
      </c>
    </row>
    <row r="5042" spans="1:38" x14ac:dyDescent="0.25">
      <c r="A5042" s="16" t="s">
        <v>1067</v>
      </c>
      <c r="B5042" s="16" t="s">
        <v>3139</v>
      </c>
      <c r="C5042" s="16" t="s">
        <v>240</v>
      </c>
      <c r="D5042" s="16" t="s">
        <v>349</v>
      </c>
      <c r="E5042" s="16" t="s">
        <v>4824</v>
      </c>
      <c r="F5042" s="16" t="s">
        <v>780</v>
      </c>
      <c r="G5042" s="16" t="s">
        <v>872</v>
      </c>
      <c r="H5042" s="16" t="s">
        <v>772</v>
      </c>
      <c r="I5042" s="16" t="s">
        <v>35</v>
      </c>
      <c r="J5042" s="16" t="s">
        <v>95</v>
      </c>
      <c r="M5042" s="16" t="s">
        <v>37</v>
      </c>
      <c r="N5042" s="7">
        <v>45323</v>
      </c>
      <c r="O5042" s="9">
        <v>45323</v>
      </c>
      <c r="P5042" t="s">
        <v>3124</v>
      </c>
      <c r="Q5042">
        <v>1</v>
      </c>
      <c r="R5042">
        <v>158</v>
      </c>
      <c r="S5042">
        <v>5</v>
      </c>
      <c r="T5042" t="s">
        <v>5000</v>
      </c>
      <c r="U5042">
        <v>203</v>
      </c>
      <c r="V5042">
        <v>9</v>
      </c>
      <c r="W5042">
        <v>31</v>
      </c>
      <c r="X5042">
        <v>77</v>
      </c>
      <c r="Y5042">
        <v>426</v>
      </c>
      <c r="Z5042">
        <v>20</v>
      </c>
      <c r="AA5042">
        <v>8</v>
      </c>
      <c r="AD5042">
        <v>42</v>
      </c>
      <c r="AE5042">
        <v>5041</v>
      </c>
      <c r="AF5042" s="16" t="s">
        <v>3143</v>
      </c>
      <c r="AG5042" s="16"/>
      <c r="AH5042" s="16"/>
      <c r="AI5042" s="16" t="str">
        <f t="shared" si="312"/>
        <v>(203,5,9,31,77,426,8, null, 42, 'IFLR 2025 Africa',2025, '2024-02-01','2024-02-01','".Carbon::now()."','".Carbon::now()."'),</v>
      </c>
      <c r="AJ5042" s="16" t="str">
        <f t="shared" si="313"/>
        <v>('".DB::select("SELECT id_status FROM `status` WHERE `element_type` = 'task' AND status_type = 'client' AND name ='PRE-FORECAST'")[0]-&gt;id_status."',5041,1),</v>
      </c>
      <c r="AK5042" s="16" t="str">
        <f t="shared" si="314"/>
        <v/>
      </c>
      <c r="AL5042" s="16" t="str">
        <f t="shared" si="315"/>
        <v/>
      </c>
    </row>
    <row r="5043" spans="1:38" x14ac:dyDescent="0.25">
      <c r="A5043" s="16" t="s">
        <v>1067</v>
      </c>
      <c r="B5043" s="16" t="s">
        <v>3139</v>
      </c>
      <c r="C5043" s="16" t="s">
        <v>240</v>
      </c>
      <c r="D5043" s="16" t="s">
        <v>349</v>
      </c>
      <c r="E5043" s="16" t="s">
        <v>4824</v>
      </c>
      <c r="F5043" s="16" t="s">
        <v>780</v>
      </c>
      <c r="G5043" s="16" t="s">
        <v>872</v>
      </c>
      <c r="H5043" s="16" t="s">
        <v>773</v>
      </c>
      <c r="I5043" s="16" t="s">
        <v>35</v>
      </c>
      <c r="J5043" s="16" t="s">
        <v>95</v>
      </c>
      <c r="M5043" s="16" t="s">
        <v>37</v>
      </c>
      <c r="N5043" s="7">
        <v>45323</v>
      </c>
      <c r="O5043" s="9">
        <v>45323</v>
      </c>
      <c r="P5043" t="s">
        <v>3124</v>
      </c>
      <c r="Q5043">
        <v>1</v>
      </c>
      <c r="R5043">
        <v>158</v>
      </c>
      <c r="S5043">
        <v>5</v>
      </c>
      <c r="T5043" t="s">
        <v>5000</v>
      </c>
      <c r="U5043">
        <v>203</v>
      </c>
      <c r="V5043">
        <v>9</v>
      </c>
      <c r="W5043">
        <v>31</v>
      </c>
      <c r="X5043">
        <v>77</v>
      </c>
      <c r="Y5043">
        <v>428</v>
      </c>
      <c r="Z5043">
        <v>20</v>
      </c>
      <c r="AA5043">
        <v>8</v>
      </c>
      <c r="AD5043">
        <v>42</v>
      </c>
      <c r="AE5043">
        <v>5042</v>
      </c>
      <c r="AF5043" s="16" t="s">
        <v>3143</v>
      </c>
      <c r="AG5043" s="16"/>
      <c r="AH5043" s="16"/>
      <c r="AI5043" s="16" t="str">
        <f t="shared" si="312"/>
        <v>(203,5,9,31,77,428,8, null, 42, 'IFLR 2025 Africa',2025, '2024-02-01','2024-02-01','".Carbon::now()."','".Carbon::now()."'),</v>
      </c>
      <c r="AJ5043" s="16" t="str">
        <f t="shared" si="313"/>
        <v>('".DB::select("SELECT id_status FROM `status` WHERE `element_type` = 'task' AND status_type = 'client' AND name ='PRE-FORECAST'")[0]-&gt;id_status."',5042,1),</v>
      </c>
      <c r="AK5043" s="16" t="str">
        <f t="shared" si="314"/>
        <v/>
      </c>
      <c r="AL5043" s="16" t="str">
        <f t="shared" si="315"/>
        <v/>
      </c>
    </row>
    <row r="5044" spans="1:38" x14ac:dyDescent="0.25">
      <c r="A5044" s="16" t="s">
        <v>1067</v>
      </c>
      <c r="B5044" s="16" t="s">
        <v>3139</v>
      </c>
      <c r="C5044" s="16" t="s">
        <v>240</v>
      </c>
      <c r="D5044" s="16" t="s">
        <v>349</v>
      </c>
      <c r="E5044" s="16" t="s">
        <v>4824</v>
      </c>
      <c r="F5044" s="16" t="s">
        <v>780</v>
      </c>
      <c r="G5044" s="16" t="s">
        <v>872</v>
      </c>
      <c r="H5044" s="16" t="s">
        <v>243</v>
      </c>
      <c r="I5044" s="16" t="s">
        <v>35</v>
      </c>
      <c r="J5044" s="16" t="s">
        <v>95</v>
      </c>
      <c r="M5044" s="16" t="s">
        <v>37</v>
      </c>
      <c r="N5044" s="7">
        <v>45323</v>
      </c>
      <c r="O5044" s="9">
        <v>45323</v>
      </c>
      <c r="P5044" t="s">
        <v>3124</v>
      </c>
      <c r="Q5044">
        <v>1</v>
      </c>
      <c r="R5044">
        <v>158</v>
      </c>
      <c r="S5044">
        <v>5</v>
      </c>
      <c r="T5044" t="s">
        <v>5000</v>
      </c>
      <c r="U5044">
        <v>203</v>
      </c>
      <c r="V5044">
        <v>9</v>
      </c>
      <c r="W5044">
        <v>31</v>
      </c>
      <c r="X5044">
        <v>77</v>
      </c>
      <c r="Y5044">
        <v>440</v>
      </c>
      <c r="Z5044">
        <v>20</v>
      </c>
      <c r="AA5044">
        <v>8</v>
      </c>
      <c r="AD5044">
        <v>42</v>
      </c>
      <c r="AE5044">
        <v>5043</v>
      </c>
      <c r="AF5044" s="16" t="s">
        <v>3143</v>
      </c>
      <c r="AG5044" s="16"/>
      <c r="AH5044" s="16"/>
      <c r="AI5044" s="16" t="str">
        <f t="shared" si="312"/>
        <v>(203,5,9,31,77,440,8, null, 42, 'IFLR 2025 Africa',2025, '2024-02-01','2024-02-01','".Carbon::now()."','".Carbon::now()."'),</v>
      </c>
      <c r="AJ5044" s="16" t="str">
        <f t="shared" si="313"/>
        <v>('".DB::select("SELECT id_status FROM `status` WHERE `element_type` = 'task' AND status_type = 'client' AND name ='PRE-FORECAST'")[0]-&gt;id_status."',5043,1),</v>
      </c>
      <c r="AK5044" s="16" t="str">
        <f t="shared" si="314"/>
        <v/>
      </c>
      <c r="AL5044" s="16" t="str">
        <f t="shared" si="315"/>
        <v/>
      </c>
    </row>
    <row r="5045" spans="1:38" x14ac:dyDescent="0.25">
      <c r="A5045" s="16" t="s">
        <v>1067</v>
      </c>
      <c r="B5045" s="16" t="s">
        <v>3139</v>
      </c>
      <c r="C5045" s="16" t="s">
        <v>240</v>
      </c>
      <c r="D5045" s="16" t="s">
        <v>349</v>
      </c>
      <c r="E5045" s="16" t="s">
        <v>4824</v>
      </c>
      <c r="F5045" s="16" t="s">
        <v>780</v>
      </c>
      <c r="G5045" s="16" t="s">
        <v>872</v>
      </c>
      <c r="H5045" s="16" t="s">
        <v>774</v>
      </c>
      <c r="I5045" s="16" t="s">
        <v>35</v>
      </c>
      <c r="J5045" s="16" t="s">
        <v>95</v>
      </c>
      <c r="M5045" s="16" t="s">
        <v>37</v>
      </c>
      <c r="N5045" s="7">
        <v>45323</v>
      </c>
      <c r="O5045" s="9">
        <v>45323</v>
      </c>
      <c r="P5045" t="s">
        <v>3124</v>
      </c>
      <c r="Q5045">
        <v>1</v>
      </c>
      <c r="R5045">
        <v>158</v>
      </c>
      <c r="S5045">
        <v>5</v>
      </c>
      <c r="T5045" t="s">
        <v>5000</v>
      </c>
      <c r="U5045">
        <v>203</v>
      </c>
      <c r="V5045">
        <v>9</v>
      </c>
      <c r="W5045">
        <v>31</v>
      </c>
      <c r="X5045">
        <v>77</v>
      </c>
      <c r="Y5045">
        <v>447</v>
      </c>
      <c r="Z5045">
        <v>20</v>
      </c>
      <c r="AA5045">
        <v>8</v>
      </c>
      <c r="AD5045">
        <v>42</v>
      </c>
      <c r="AE5045">
        <v>5044</v>
      </c>
      <c r="AF5045" s="16" t="s">
        <v>3143</v>
      </c>
      <c r="AG5045" s="16"/>
      <c r="AH5045" s="16"/>
      <c r="AI5045" s="16" t="str">
        <f t="shared" si="312"/>
        <v>(203,5,9,31,77,447,8, null, 42, 'IFLR 2025 Africa',2025, '2024-02-01','2024-02-01','".Carbon::now()."','".Carbon::now()."'),</v>
      </c>
      <c r="AJ5045" s="16" t="str">
        <f t="shared" si="313"/>
        <v>('".DB::select("SELECT id_status FROM `status` WHERE `element_type` = 'task' AND status_type = 'client' AND name ='PRE-FORECAST'")[0]-&gt;id_status."',5044,1),</v>
      </c>
      <c r="AK5045" s="16" t="str">
        <f t="shared" si="314"/>
        <v/>
      </c>
      <c r="AL5045" s="16" t="str">
        <f t="shared" si="315"/>
        <v/>
      </c>
    </row>
    <row r="5046" spans="1:38" x14ac:dyDescent="0.25">
      <c r="A5046" s="16" t="s">
        <v>1067</v>
      </c>
      <c r="B5046" s="16" t="s">
        <v>3139</v>
      </c>
      <c r="C5046" s="16" t="s">
        <v>240</v>
      </c>
      <c r="D5046" s="16" t="s">
        <v>349</v>
      </c>
      <c r="E5046" s="16" t="s">
        <v>4824</v>
      </c>
      <c r="F5046" s="16" t="s">
        <v>780</v>
      </c>
      <c r="G5046" s="16" t="s">
        <v>872</v>
      </c>
      <c r="H5046" s="16" t="s">
        <v>855</v>
      </c>
      <c r="I5046" s="16" t="s">
        <v>35</v>
      </c>
      <c r="J5046" s="16" t="s">
        <v>95</v>
      </c>
      <c r="M5046" s="16" t="s">
        <v>37</v>
      </c>
      <c r="N5046" s="7">
        <v>45323</v>
      </c>
      <c r="O5046" s="9">
        <v>45323</v>
      </c>
      <c r="P5046" t="s">
        <v>3124</v>
      </c>
      <c r="Q5046">
        <v>1</v>
      </c>
      <c r="R5046">
        <v>158</v>
      </c>
      <c r="S5046">
        <v>5</v>
      </c>
      <c r="T5046" t="s">
        <v>5000</v>
      </c>
      <c r="U5046">
        <v>203</v>
      </c>
      <c r="V5046">
        <v>9</v>
      </c>
      <c r="W5046">
        <v>31</v>
      </c>
      <c r="X5046">
        <v>77</v>
      </c>
      <c r="Y5046">
        <v>451</v>
      </c>
      <c r="Z5046">
        <v>20</v>
      </c>
      <c r="AA5046">
        <v>8</v>
      </c>
      <c r="AD5046">
        <v>42</v>
      </c>
      <c r="AE5046">
        <v>5045</v>
      </c>
      <c r="AF5046" s="16" t="s">
        <v>3143</v>
      </c>
      <c r="AG5046" s="16"/>
      <c r="AH5046" s="16"/>
      <c r="AI5046" s="16" t="str">
        <f t="shared" si="312"/>
        <v>(203,5,9,31,77,451,8, null, 42, 'IFLR 2025 Africa',2025, '2024-02-01','2024-02-01','".Carbon::now()."','".Carbon::now()."'),</v>
      </c>
      <c r="AJ5046" s="16" t="str">
        <f t="shared" si="313"/>
        <v>('".DB::select("SELECT id_status FROM `status` WHERE `element_type` = 'task' AND status_type = 'client' AND name ='PRE-FORECAST'")[0]-&gt;id_status."',5045,1),</v>
      </c>
      <c r="AK5046" s="16" t="str">
        <f t="shared" si="314"/>
        <v/>
      </c>
      <c r="AL5046" s="16" t="str">
        <f t="shared" si="315"/>
        <v/>
      </c>
    </row>
    <row r="5047" spans="1:38" x14ac:dyDescent="0.25">
      <c r="A5047" s="16" t="s">
        <v>1067</v>
      </c>
      <c r="B5047" s="16" t="s">
        <v>3139</v>
      </c>
      <c r="C5047" s="16" t="s">
        <v>27</v>
      </c>
      <c r="D5047" s="16" t="s">
        <v>349</v>
      </c>
      <c r="E5047" s="16" t="s">
        <v>2912</v>
      </c>
      <c r="F5047" s="16" t="s">
        <v>30</v>
      </c>
      <c r="G5047" s="16" t="s">
        <v>872</v>
      </c>
      <c r="H5047" s="16" t="s">
        <v>58</v>
      </c>
      <c r="I5047" s="16" t="s">
        <v>35</v>
      </c>
      <c r="J5047" s="16" t="s">
        <v>95</v>
      </c>
      <c r="M5047" s="16" t="s">
        <v>96</v>
      </c>
      <c r="N5047" s="7">
        <v>45510</v>
      </c>
      <c r="O5047" s="9">
        <v>45510</v>
      </c>
      <c r="P5047" t="s">
        <v>5028</v>
      </c>
      <c r="Q5047">
        <v>1</v>
      </c>
      <c r="R5047">
        <v>158</v>
      </c>
      <c r="S5047">
        <v>5</v>
      </c>
      <c r="T5047" t="s">
        <v>5000</v>
      </c>
      <c r="U5047">
        <v>203</v>
      </c>
      <c r="V5047">
        <v>14</v>
      </c>
      <c r="W5047">
        <v>56</v>
      </c>
      <c r="X5047">
        <v>77</v>
      </c>
      <c r="Y5047">
        <v>525</v>
      </c>
      <c r="Z5047">
        <v>20</v>
      </c>
      <c r="AA5047">
        <v>8</v>
      </c>
      <c r="AD5047">
        <v>18</v>
      </c>
      <c r="AE5047">
        <v>5046</v>
      </c>
      <c r="AF5047" s="16" t="s">
        <v>3143</v>
      </c>
      <c r="AG5047" s="16"/>
      <c r="AH5047" s="16"/>
      <c r="AI5047" s="16" t="str">
        <f t="shared" si="312"/>
        <v>(203,5,14,56,77,525,8, null, 18, 'L500 2025 EMEA',2025, '2024-08-06','2024-08-06','".Carbon::now()."','".Carbon::now()."'),</v>
      </c>
      <c r="AJ5047" s="16" t="str">
        <f t="shared" si="313"/>
        <v>('".DB::select("SELECT id_status FROM `status` WHERE `element_type` = 'task' AND status_type = 'client' AND name ='PRE-FORECAST'")[0]-&gt;id_status."',5046,1),</v>
      </c>
      <c r="AK5047" s="16" t="str">
        <f t="shared" si="314"/>
        <v/>
      </c>
      <c r="AL5047" s="16" t="str">
        <f t="shared" si="315"/>
        <v/>
      </c>
    </row>
    <row r="5048" spans="1:38" x14ac:dyDescent="0.25">
      <c r="A5048" s="16" t="s">
        <v>1067</v>
      </c>
      <c r="B5048" s="16" t="s">
        <v>3139</v>
      </c>
      <c r="C5048" s="16" t="s">
        <v>27</v>
      </c>
      <c r="D5048" s="16" t="s">
        <v>349</v>
      </c>
      <c r="E5048" s="16" t="s">
        <v>2912</v>
      </c>
      <c r="F5048" s="16" t="s">
        <v>30</v>
      </c>
      <c r="G5048" s="16" t="s">
        <v>872</v>
      </c>
      <c r="H5048" s="16" t="s">
        <v>33</v>
      </c>
      <c r="I5048" s="16" t="s">
        <v>35</v>
      </c>
      <c r="J5048" s="16" t="s">
        <v>95</v>
      </c>
      <c r="M5048" s="16" t="s">
        <v>96</v>
      </c>
      <c r="N5048" s="7">
        <v>45510</v>
      </c>
      <c r="O5048" s="9">
        <v>45510</v>
      </c>
      <c r="P5048" t="s">
        <v>5028</v>
      </c>
      <c r="Q5048">
        <v>1</v>
      </c>
      <c r="R5048">
        <v>158</v>
      </c>
      <c r="S5048">
        <v>5</v>
      </c>
      <c r="T5048" t="s">
        <v>5000</v>
      </c>
      <c r="U5048">
        <v>203</v>
      </c>
      <c r="V5048">
        <v>14</v>
      </c>
      <c r="W5048">
        <v>56</v>
      </c>
      <c r="X5048">
        <v>77</v>
      </c>
      <c r="Y5048">
        <v>556</v>
      </c>
      <c r="Z5048">
        <v>20</v>
      </c>
      <c r="AA5048">
        <v>8</v>
      </c>
      <c r="AD5048">
        <v>18</v>
      </c>
      <c r="AE5048">
        <v>5047</v>
      </c>
      <c r="AF5048" s="16" t="s">
        <v>3143</v>
      </c>
      <c r="AG5048" s="16"/>
      <c r="AH5048" s="16"/>
      <c r="AI5048" s="16" t="str">
        <f t="shared" si="312"/>
        <v>(203,5,14,56,77,556,8, null, 18, 'L500 2025 EMEA',2025, '2024-08-06','2024-08-06','".Carbon::now()."','".Carbon::now()."'),</v>
      </c>
      <c r="AJ5048" s="16" t="str">
        <f t="shared" si="313"/>
        <v>('".DB::select("SELECT id_status FROM `status` WHERE `element_type` = 'task' AND status_type = 'client' AND name ='PRE-FORECAST'")[0]-&gt;id_status."',5047,1),</v>
      </c>
      <c r="AK5048" s="16" t="str">
        <f t="shared" si="314"/>
        <v/>
      </c>
      <c r="AL5048" s="16" t="str">
        <f t="shared" si="315"/>
        <v/>
      </c>
    </row>
    <row r="5049" spans="1:38" x14ac:dyDescent="0.25">
      <c r="A5049" s="16" t="s">
        <v>1067</v>
      </c>
      <c r="B5049" s="16" t="s">
        <v>3139</v>
      </c>
      <c r="C5049" s="16" t="s">
        <v>27</v>
      </c>
      <c r="D5049" s="16" t="s">
        <v>349</v>
      </c>
      <c r="E5049" s="16" t="s">
        <v>2912</v>
      </c>
      <c r="F5049" s="16" t="s">
        <v>30</v>
      </c>
      <c r="G5049" s="16" t="s">
        <v>872</v>
      </c>
      <c r="H5049" s="16" t="s">
        <v>47</v>
      </c>
      <c r="I5049" s="16" t="s">
        <v>35</v>
      </c>
      <c r="J5049" s="16" t="s">
        <v>95</v>
      </c>
      <c r="M5049" s="16" t="s">
        <v>96</v>
      </c>
      <c r="N5049" s="7">
        <v>45510</v>
      </c>
      <c r="O5049" s="9">
        <v>45510</v>
      </c>
      <c r="P5049" t="s">
        <v>5028</v>
      </c>
      <c r="Q5049">
        <v>1</v>
      </c>
      <c r="R5049">
        <v>158</v>
      </c>
      <c r="S5049">
        <v>5</v>
      </c>
      <c r="T5049" t="s">
        <v>5000</v>
      </c>
      <c r="U5049">
        <v>203</v>
      </c>
      <c r="V5049">
        <v>14</v>
      </c>
      <c r="W5049">
        <v>56</v>
      </c>
      <c r="X5049">
        <v>77</v>
      </c>
      <c r="Y5049">
        <v>601</v>
      </c>
      <c r="Z5049">
        <v>20</v>
      </c>
      <c r="AA5049">
        <v>8</v>
      </c>
      <c r="AD5049">
        <v>18</v>
      </c>
      <c r="AE5049">
        <v>5048</v>
      </c>
      <c r="AF5049" s="16" t="s">
        <v>3143</v>
      </c>
      <c r="AG5049" s="16"/>
      <c r="AH5049" s="16"/>
      <c r="AI5049" s="16" t="str">
        <f t="shared" si="312"/>
        <v>(203,5,14,56,77,601,8, null, 18, 'L500 2025 EMEA',2025, '2024-08-06','2024-08-06','".Carbon::now()."','".Carbon::now()."'),</v>
      </c>
      <c r="AJ5049" s="16" t="str">
        <f t="shared" si="313"/>
        <v>('".DB::select("SELECT id_status FROM `status` WHERE `element_type` = 'task' AND status_type = 'client' AND name ='PRE-FORECAST'")[0]-&gt;id_status."',5048,1),</v>
      </c>
      <c r="AK5049" s="16" t="str">
        <f t="shared" si="314"/>
        <v/>
      </c>
      <c r="AL5049" s="16" t="str">
        <f t="shared" si="315"/>
        <v/>
      </c>
    </row>
    <row r="5050" spans="1:38" x14ac:dyDescent="0.25">
      <c r="A5050" s="16" t="s">
        <v>1067</v>
      </c>
      <c r="B5050" s="16" t="s">
        <v>3139</v>
      </c>
      <c r="C5050" s="16" t="s">
        <v>27</v>
      </c>
      <c r="D5050" s="16" t="s">
        <v>349</v>
      </c>
      <c r="E5050" s="16" t="s">
        <v>2912</v>
      </c>
      <c r="F5050" s="16" t="s">
        <v>30</v>
      </c>
      <c r="G5050" s="16" t="s">
        <v>872</v>
      </c>
      <c r="H5050" s="16" t="s">
        <v>630</v>
      </c>
      <c r="I5050" s="16" t="s">
        <v>35</v>
      </c>
      <c r="J5050" s="16" t="s">
        <v>95</v>
      </c>
      <c r="M5050" s="16" t="s">
        <v>96</v>
      </c>
      <c r="N5050" s="7">
        <v>45510</v>
      </c>
      <c r="O5050" s="9">
        <v>45510</v>
      </c>
      <c r="P5050" t="s">
        <v>5028</v>
      </c>
      <c r="Q5050">
        <v>1</v>
      </c>
      <c r="R5050">
        <v>158</v>
      </c>
      <c r="S5050">
        <v>5</v>
      </c>
      <c r="T5050" t="s">
        <v>5000</v>
      </c>
      <c r="U5050">
        <v>203</v>
      </c>
      <c r="V5050">
        <v>14</v>
      </c>
      <c r="W5050">
        <v>56</v>
      </c>
      <c r="X5050">
        <v>77</v>
      </c>
      <c r="Y5050">
        <v>639</v>
      </c>
      <c r="Z5050">
        <v>20</v>
      </c>
      <c r="AA5050">
        <v>8</v>
      </c>
      <c r="AD5050">
        <v>18</v>
      </c>
      <c r="AE5050">
        <v>5049</v>
      </c>
      <c r="AF5050" s="16" t="s">
        <v>3143</v>
      </c>
      <c r="AG5050" s="16"/>
      <c r="AH5050" s="16"/>
      <c r="AI5050" s="16" t="str">
        <f t="shared" si="312"/>
        <v>(203,5,14,56,77,639,8, null, 18, 'L500 2025 EMEA',2025, '2024-08-06','2024-08-06','".Carbon::now()."','".Carbon::now()."'),</v>
      </c>
      <c r="AJ5050" s="16" t="str">
        <f t="shared" si="313"/>
        <v>('".DB::select("SELECT id_status FROM `status` WHERE `element_type` = 'task' AND status_type = 'client' AND name ='PRE-FORECAST'")[0]-&gt;id_status."',5049,1),</v>
      </c>
      <c r="AK5050" s="16" t="str">
        <f t="shared" si="314"/>
        <v/>
      </c>
      <c r="AL5050" s="16" t="str">
        <f t="shared" si="315"/>
        <v/>
      </c>
    </row>
    <row r="5051" spans="1:38" x14ac:dyDescent="0.25">
      <c r="A5051" s="16" t="s">
        <v>1067</v>
      </c>
      <c r="B5051" s="16" t="s">
        <v>3139</v>
      </c>
      <c r="C5051" s="16" t="s">
        <v>27</v>
      </c>
      <c r="D5051" s="16" t="s">
        <v>349</v>
      </c>
      <c r="E5051" s="16" t="s">
        <v>2912</v>
      </c>
      <c r="F5051" s="16" t="s">
        <v>30</v>
      </c>
      <c r="G5051" s="16" t="s">
        <v>872</v>
      </c>
      <c r="H5051" s="16" t="s">
        <v>711</v>
      </c>
      <c r="I5051" s="16" t="s">
        <v>35</v>
      </c>
      <c r="J5051" s="16" t="s">
        <v>95</v>
      </c>
      <c r="M5051" s="16" t="s">
        <v>96</v>
      </c>
      <c r="N5051" s="7">
        <v>45510</v>
      </c>
      <c r="O5051" s="9">
        <v>45510</v>
      </c>
      <c r="P5051" t="s">
        <v>5028</v>
      </c>
      <c r="Q5051">
        <v>1</v>
      </c>
      <c r="R5051">
        <v>158</v>
      </c>
      <c r="S5051">
        <v>5</v>
      </c>
      <c r="T5051" t="s">
        <v>5000</v>
      </c>
      <c r="U5051">
        <v>203</v>
      </c>
      <c r="V5051">
        <v>14</v>
      </c>
      <c r="W5051">
        <v>56</v>
      </c>
      <c r="X5051">
        <v>77</v>
      </c>
      <c r="Y5051">
        <v>829</v>
      </c>
      <c r="Z5051">
        <v>20</v>
      </c>
      <c r="AA5051">
        <v>8</v>
      </c>
      <c r="AD5051">
        <v>18</v>
      </c>
      <c r="AE5051">
        <v>5050</v>
      </c>
      <c r="AF5051" s="16" t="s">
        <v>3143</v>
      </c>
      <c r="AG5051" s="16"/>
      <c r="AH5051" s="16"/>
      <c r="AI5051" s="16" t="str">
        <f t="shared" si="312"/>
        <v>(203,5,14,56,77,829,8, null, 18, 'L500 2025 EMEA',2025, '2024-08-06','2024-08-06','".Carbon::now()."','".Carbon::now()."'),</v>
      </c>
      <c r="AJ5051" s="16" t="str">
        <f t="shared" si="313"/>
        <v>('".DB::select("SELECT id_status FROM `status` WHERE `element_type` = 'task' AND status_type = 'client' AND name ='PRE-FORECAST'")[0]-&gt;id_status."',5050,1),</v>
      </c>
      <c r="AK5051" s="16" t="str">
        <f t="shared" si="314"/>
        <v/>
      </c>
      <c r="AL5051" s="16" t="str">
        <f t="shared" si="315"/>
        <v/>
      </c>
    </row>
    <row r="5052" spans="1:38" x14ac:dyDescent="0.25">
      <c r="A5052" s="16" t="s">
        <v>1070</v>
      </c>
      <c r="B5052" s="16" t="s">
        <v>26</v>
      </c>
      <c r="C5052" s="16" t="s">
        <v>27</v>
      </c>
      <c r="D5052" s="16" t="s">
        <v>28</v>
      </c>
      <c r="E5052" s="16" t="s">
        <v>81</v>
      </c>
      <c r="F5052" s="16" t="s">
        <v>77</v>
      </c>
      <c r="G5052" s="16" t="s">
        <v>82</v>
      </c>
      <c r="H5052" s="16" t="s">
        <v>1071</v>
      </c>
      <c r="I5052" s="16" t="s">
        <v>94</v>
      </c>
      <c r="J5052" s="16" t="s">
        <v>109</v>
      </c>
      <c r="M5052" s="16"/>
      <c r="N5052" s="7">
        <v>45016</v>
      </c>
      <c r="O5052" s="9">
        <v>45016</v>
      </c>
      <c r="P5052" t="s">
        <v>1201</v>
      </c>
      <c r="Q5052">
        <v>1</v>
      </c>
      <c r="R5052">
        <v>159</v>
      </c>
      <c r="S5052">
        <v>5</v>
      </c>
      <c r="T5052" t="s">
        <v>3095</v>
      </c>
      <c r="U5052">
        <v>269</v>
      </c>
      <c r="V5052">
        <v>14</v>
      </c>
      <c r="W5052">
        <v>60</v>
      </c>
      <c r="X5052">
        <v>63</v>
      </c>
      <c r="Y5052">
        <v>663</v>
      </c>
      <c r="Z5052">
        <v>33</v>
      </c>
      <c r="AA5052">
        <v>3</v>
      </c>
      <c r="AE5052">
        <v>5051</v>
      </c>
      <c r="AF5052" s="16" t="s">
        <v>24</v>
      </c>
      <c r="AG5052" s="16"/>
      <c r="AH5052" s="16"/>
      <c r="AI5052" s="16" t="str">
        <f t="shared" si="312"/>
        <v>(269,5,14,60,63,663,3, null, null, 'L500 2024 UK',2024, '2023-03-31','2023-03-31','".Carbon::now()."','".Carbon::now()."'),</v>
      </c>
      <c r="AJ5052" s="16" t="str">
        <f t="shared" si="313"/>
        <v>('".DB::select("SELECT id_status FROM `status` WHERE `element_type` = 'task' AND status_type = 'client' AND name ='CANCELLED'")[0]-&gt;id_status."',5051,1),</v>
      </c>
      <c r="AK5052" s="16" t="str">
        <f t="shared" si="314"/>
        <v/>
      </c>
      <c r="AL5052" s="16" t="str">
        <f t="shared" si="315"/>
        <v/>
      </c>
    </row>
    <row r="5053" spans="1:38" x14ac:dyDescent="0.25">
      <c r="A5053" s="16" t="s">
        <v>1070</v>
      </c>
      <c r="B5053" s="16" t="s">
        <v>26</v>
      </c>
      <c r="C5053" s="16" t="s">
        <v>27</v>
      </c>
      <c r="D5053" s="16" t="s">
        <v>28</v>
      </c>
      <c r="E5053" s="16" t="s">
        <v>81</v>
      </c>
      <c r="F5053" s="16" t="s">
        <v>77</v>
      </c>
      <c r="G5053" s="16" t="s">
        <v>1072</v>
      </c>
      <c r="H5053" s="16" t="s">
        <v>1071</v>
      </c>
      <c r="I5053" s="16" t="s">
        <v>94</v>
      </c>
      <c r="J5053" s="16" t="s">
        <v>109</v>
      </c>
      <c r="M5053" s="16"/>
      <c r="N5053" s="7">
        <v>44967</v>
      </c>
      <c r="O5053" s="9">
        <v>44967</v>
      </c>
      <c r="P5053" t="s">
        <v>1197</v>
      </c>
      <c r="Q5053">
        <v>1</v>
      </c>
      <c r="R5053">
        <v>159</v>
      </c>
      <c r="S5053">
        <v>5</v>
      </c>
      <c r="T5053" t="s">
        <v>3095</v>
      </c>
      <c r="U5053">
        <v>269</v>
      </c>
      <c r="V5053">
        <v>14</v>
      </c>
      <c r="W5053">
        <v>60</v>
      </c>
      <c r="X5053">
        <v>79</v>
      </c>
      <c r="Y5053">
        <v>663</v>
      </c>
      <c r="Z5053">
        <v>33</v>
      </c>
      <c r="AA5053">
        <v>3</v>
      </c>
      <c r="AE5053">
        <v>5052</v>
      </c>
      <c r="AF5053" s="16" t="s">
        <v>24</v>
      </c>
      <c r="AG5053" s="16"/>
      <c r="AH5053" s="16"/>
      <c r="AI5053" s="16" t="str">
        <f t="shared" si="312"/>
        <v>(269,5,14,60,79,663,3, null, null, 'L500 2024 UK',2024, '2023-02-10','2023-02-10','".Carbon::now()."','".Carbon::now()."'),</v>
      </c>
      <c r="AJ5053" s="16" t="str">
        <f t="shared" si="313"/>
        <v>('".DB::select("SELECT id_status FROM `status` WHERE `element_type` = 'task' AND status_type = 'client' AND name ='CANCELLED'")[0]-&gt;id_status."',5052,1),</v>
      </c>
      <c r="AK5053" s="16" t="str">
        <f t="shared" si="314"/>
        <v/>
      </c>
      <c r="AL5053" s="16" t="str">
        <f t="shared" si="315"/>
        <v/>
      </c>
    </row>
    <row r="5054" spans="1:38" x14ac:dyDescent="0.25">
      <c r="A5054" s="16" t="s">
        <v>1073</v>
      </c>
      <c r="B5054" s="16" t="s">
        <v>26</v>
      </c>
      <c r="C5054" s="16" t="s">
        <v>41</v>
      </c>
      <c r="D5054" s="16" t="s">
        <v>28</v>
      </c>
      <c r="E5054" s="16" t="s">
        <v>51</v>
      </c>
      <c r="F5054" s="16" t="s">
        <v>31</v>
      </c>
      <c r="G5054" s="16" t="s">
        <v>216</v>
      </c>
      <c r="H5054" s="16" t="s">
        <v>220</v>
      </c>
      <c r="I5054" s="16" t="s">
        <v>35</v>
      </c>
      <c r="J5054" s="16" t="s">
        <v>35</v>
      </c>
      <c r="M5054" s="16" t="s">
        <v>96</v>
      </c>
      <c r="N5054" s="7">
        <v>45058</v>
      </c>
      <c r="O5054" s="9">
        <v>45063</v>
      </c>
      <c r="P5054" t="s">
        <v>1191</v>
      </c>
      <c r="Q5054">
        <v>1</v>
      </c>
      <c r="R5054">
        <v>160</v>
      </c>
      <c r="S5054">
        <v>5</v>
      </c>
      <c r="T5054" t="s">
        <v>2940</v>
      </c>
      <c r="U5054">
        <v>70</v>
      </c>
      <c r="V5054">
        <v>2</v>
      </c>
      <c r="W5054">
        <v>12</v>
      </c>
      <c r="X5054">
        <v>32</v>
      </c>
      <c r="Y5054">
        <v>68</v>
      </c>
      <c r="Z5054">
        <v>20</v>
      </c>
      <c r="AA5054">
        <v>20</v>
      </c>
      <c r="AD5054">
        <v>18</v>
      </c>
      <c r="AE5054">
        <v>5053</v>
      </c>
      <c r="AF5054" s="16" t="s">
        <v>39</v>
      </c>
      <c r="AG5054" s="16"/>
      <c r="AH5054" s="16"/>
      <c r="AI5054" s="16" t="str">
        <f t="shared" si="312"/>
        <v>(70,5,2,12,32,68,20, null, 18, 'Chambers 2024 Europe',2024, '2023-05-17','2023-05-17','".Carbon::now()."','".Carbon::now()."'),</v>
      </c>
      <c r="AJ5054" s="16" t="str">
        <f t="shared" si="313"/>
        <v>('".DB::select("SELECT id_status FROM `status` WHERE `element_type` = 'task' AND status_type = 'client' AND name ='CONFIRMED'")[0]-&gt;id_status."',5053,1),</v>
      </c>
      <c r="AK5054" s="16" t="str">
        <f t="shared" si="314"/>
        <v/>
      </c>
      <c r="AL5054" s="16" t="str">
        <f t="shared" si="315"/>
        <v/>
      </c>
    </row>
    <row r="5055" spans="1:38" x14ac:dyDescent="0.25">
      <c r="A5055" s="16" t="s">
        <v>1073</v>
      </c>
      <c r="B5055" s="16" t="s">
        <v>26</v>
      </c>
      <c r="C5055" s="16" t="s">
        <v>41</v>
      </c>
      <c r="D5055" s="16" t="s">
        <v>28</v>
      </c>
      <c r="E5055" s="16" t="s">
        <v>51</v>
      </c>
      <c r="F5055" s="16" t="s">
        <v>31</v>
      </c>
      <c r="G5055" s="16" t="s">
        <v>216</v>
      </c>
      <c r="H5055" s="16" t="s">
        <v>47</v>
      </c>
      <c r="I5055" s="16" t="s">
        <v>35</v>
      </c>
      <c r="J5055" s="16" t="s">
        <v>35</v>
      </c>
      <c r="M5055" s="16"/>
      <c r="N5055" s="7">
        <v>45205</v>
      </c>
      <c r="O5055" s="9">
        <v>44979</v>
      </c>
      <c r="P5055" t="s">
        <v>1179</v>
      </c>
      <c r="Q5055">
        <v>1</v>
      </c>
      <c r="R5055">
        <v>160</v>
      </c>
      <c r="S5055">
        <v>5</v>
      </c>
      <c r="T5055" t="s">
        <v>2940</v>
      </c>
      <c r="U5055">
        <v>70</v>
      </c>
      <c r="V5055">
        <v>2</v>
      </c>
      <c r="W5055">
        <v>12</v>
      </c>
      <c r="X5055">
        <v>32</v>
      </c>
      <c r="Y5055">
        <v>125</v>
      </c>
      <c r="Z5055">
        <v>20</v>
      </c>
      <c r="AA5055">
        <v>20</v>
      </c>
      <c r="AE5055">
        <v>5054</v>
      </c>
      <c r="AF5055" s="16" t="s">
        <v>24</v>
      </c>
      <c r="AG5055" s="16"/>
      <c r="AH5055" s="16"/>
      <c r="AI5055" s="16" t="str">
        <f t="shared" si="312"/>
        <v>(70,5,2,12,32,125,20, null, null, 'Chambers 2024 Europe',2024, '2023-02-22','2023-02-22','".Carbon::now()."','".Carbon::now()."'),</v>
      </c>
      <c r="AJ5055" s="16" t="str">
        <f t="shared" si="313"/>
        <v>('".DB::select("SELECT id_status FROM `status` WHERE `element_type` = 'task' AND status_type = 'client' AND name ='CANCELLED'")[0]-&gt;id_status."',5054,1),</v>
      </c>
      <c r="AK5055" s="16" t="str">
        <f t="shared" si="314"/>
        <v/>
      </c>
      <c r="AL5055" s="16" t="str">
        <f t="shared" si="315"/>
        <v/>
      </c>
    </row>
    <row r="5056" spans="1:38" x14ac:dyDescent="0.25">
      <c r="A5056" s="16" t="s">
        <v>1073</v>
      </c>
      <c r="B5056" s="16" t="s">
        <v>26</v>
      </c>
      <c r="C5056" s="16" t="s">
        <v>41</v>
      </c>
      <c r="D5056" s="16" t="s">
        <v>28</v>
      </c>
      <c r="E5056" s="16" t="s">
        <v>51</v>
      </c>
      <c r="F5056" s="16" t="s">
        <v>31</v>
      </c>
      <c r="G5056" s="16" t="s">
        <v>216</v>
      </c>
      <c r="H5056" s="16" t="s">
        <v>223</v>
      </c>
      <c r="I5056" s="16" t="s">
        <v>35</v>
      </c>
      <c r="J5056" s="16" t="s">
        <v>35</v>
      </c>
      <c r="M5056" s="16" t="s">
        <v>96</v>
      </c>
      <c r="N5056" s="7">
        <v>45058</v>
      </c>
      <c r="O5056" s="9">
        <v>45063</v>
      </c>
      <c r="P5056" t="s">
        <v>1191</v>
      </c>
      <c r="Q5056">
        <v>1</v>
      </c>
      <c r="R5056">
        <v>160</v>
      </c>
      <c r="S5056">
        <v>5</v>
      </c>
      <c r="T5056" t="s">
        <v>2940</v>
      </c>
      <c r="U5056">
        <v>70</v>
      </c>
      <c r="V5056">
        <v>2</v>
      </c>
      <c r="W5056">
        <v>12</v>
      </c>
      <c r="X5056">
        <v>32</v>
      </c>
      <c r="Y5056">
        <v>337</v>
      </c>
      <c r="Z5056">
        <v>20</v>
      </c>
      <c r="AA5056">
        <v>20</v>
      </c>
      <c r="AD5056">
        <v>18</v>
      </c>
      <c r="AE5056">
        <v>5055</v>
      </c>
      <c r="AF5056" s="16" t="s">
        <v>39</v>
      </c>
      <c r="AG5056" s="16"/>
      <c r="AH5056" s="16"/>
      <c r="AI5056" s="16" t="str">
        <f t="shared" si="312"/>
        <v>(70,5,2,12,32,337,20, null, 18, 'Chambers 2024 Europe',2024, '2023-05-17','2023-05-17','".Carbon::now()."','".Carbon::now()."'),</v>
      </c>
      <c r="AJ5056" s="16" t="str">
        <f t="shared" si="313"/>
        <v>('".DB::select("SELECT id_status FROM `status` WHERE `element_type` = 'task' AND status_type = 'client' AND name ='CONFIRMED'")[0]-&gt;id_status."',5055,1),</v>
      </c>
      <c r="AK5056" s="16" t="str">
        <f t="shared" si="314"/>
        <v/>
      </c>
      <c r="AL5056" s="16" t="str">
        <f t="shared" si="315"/>
        <v/>
      </c>
    </row>
    <row r="5057" spans="1:38" x14ac:dyDescent="0.25">
      <c r="A5057" s="16" t="s">
        <v>1073</v>
      </c>
      <c r="B5057" s="16" t="s">
        <v>26</v>
      </c>
      <c r="C5057" s="16" t="s">
        <v>27</v>
      </c>
      <c r="D5057" s="16" t="s">
        <v>28</v>
      </c>
      <c r="E5057" s="16" t="s">
        <v>29</v>
      </c>
      <c r="F5057" s="16" t="s">
        <v>30</v>
      </c>
      <c r="G5057" s="16" t="s">
        <v>216</v>
      </c>
      <c r="H5057" s="16" t="s">
        <v>47</v>
      </c>
      <c r="I5057" s="16" t="s">
        <v>35</v>
      </c>
      <c r="J5057" s="16" t="s">
        <v>35</v>
      </c>
      <c r="M5057" s="16"/>
      <c r="N5057" s="7">
        <v>45163</v>
      </c>
      <c r="O5057" s="9">
        <v>45163</v>
      </c>
      <c r="P5057" t="s">
        <v>1196</v>
      </c>
      <c r="Q5057">
        <v>1</v>
      </c>
      <c r="R5057">
        <v>160</v>
      </c>
      <c r="S5057">
        <v>5</v>
      </c>
      <c r="T5057" t="s">
        <v>2940</v>
      </c>
      <c r="U5057">
        <v>70</v>
      </c>
      <c r="V5057">
        <v>14</v>
      </c>
      <c r="W5057">
        <v>56</v>
      </c>
      <c r="X5057">
        <v>32</v>
      </c>
      <c r="Y5057">
        <v>601</v>
      </c>
      <c r="Z5057">
        <v>20</v>
      </c>
      <c r="AA5057">
        <v>20</v>
      </c>
      <c r="AE5057">
        <v>5056</v>
      </c>
      <c r="AF5057" s="16" t="s">
        <v>24</v>
      </c>
      <c r="AG5057" s="16"/>
      <c r="AH5057" s="16"/>
      <c r="AI5057" s="16" t="str">
        <f t="shared" si="312"/>
        <v>(70,5,14,56,32,601,20, null, null, 'L500 2024 EMEA',2024, '2023-08-25','2023-08-25','".Carbon::now()."','".Carbon::now()."'),</v>
      </c>
      <c r="AJ5057" s="16" t="str">
        <f t="shared" si="313"/>
        <v>('".DB::select("SELECT id_status FROM `status` WHERE `element_type` = 'task' AND status_type = 'client' AND name ='CANCELLED'")[0]-&gt;id_status."',5056,1),</v>
      </c>
      <c r="AK5057" s="16" t="str">
        <f t="shared" si="314"/>
        <v/>
      </c>
      <c r="AL5057" s="16" t="str">
        <f t="shared" si="315"/>
        <v/>
      </c>
    </row>
    <row r="5058" spans="1:38" x14ac:dyDescent="0.25">
      <c r="A5058" s="16" t="s">
        <v>1073</v>
      </c>
      <c r="B5058" s="16" t="s">
        <v>3139</v>
      </c>
      <c r="C5058" s="16" t="s">
        <v>27</v>
      </c>
      <c r="D5058" s="16" t="s">
        <v>28</v>
      </c>
      <c r="E5058" s="16" t="s">
        <v>29</v>
      </c>
      <c r="F5058" s="16" t="s">
        <v>30</v>
      </c>
      <c r="G5058" s="16" t="s">
        <v>216</v>
      </c>
      <c r="H5058" s="16" t="s">
        <v>47</v>
      </c>
      <c r="I5058" s="16" t="s">
        <v>35</v>
      </c>
      <c r="J5058" s="16" t="s">
        <v>35</v>
      </c>
      <c r="M5058" s="16" t="s">
        <v>96</v>
      </c>
      <c r="N5058" s="7">
        <v>45163</v>
      </c>
      <c r="O5058" s="9">
        <v>45163</v>
      </c>
      <c r="P5058" t="s">
        <v>1196</v>
      </c>
      <c r="Q5058">
        <v>1</v>
      </c>
      <c r="R5058">
        <v>160</v>
      </c>
      <c r="S5058">
        <v>5</v>
      </c>
      <c r="T5058" t="s">
        <v>2940</v>
      </c>
      <c r="U5058">
        <v>70</v>
      </c>
      <c r="V5058">
        <v>14</v>
      </c>
      <c r="W5058">
        <v>56</v>
      </c>
      <c r="X5058">
        <v>32</v>
      </c>
      <c r="Y5058">
        <v>601</v>
      </c>
      <c r="Z5058">
        <v>20</v>
      </c>
      <c r="AA5058">
        <v>20</v>
      </c>
      <c r="AD5058">
        <v>18</v>
      </c>
      <c r="AE5058">
        <v>5057</v>
      </c>
      <c r="AF5058" s="16" t="s">
        <v>39</v>
      </c>
      <c r="AG5058" s="16"/>
      <c r="AH5058" s="16"/>
      <c r="AI5058" s="16" t="str">
        <f t="shared" ref="AI5058:AI5121" si="316">CONCATENATE("(",U5058,",",S5058,",",V5058,",",W5058,",",X5058,",",Y5058,",",IF(AA5058&lt;&gt;"", AA5058, "null"),", ",IF(AC5058&lt;&gt;"", AC5058, "null"),", ",IF(AD5058&lt;&gt;"", AD5058, "null"),", '",SUBSTITUTE(E5058, "'", "´"),"',",D5058,", '",P5058,"','",P5058,"','"".Carbon::now().""','"".Carbon::now().""'),")</f>
        <v>(70,5,14,56,32,601,20, null, 18, 'L500 2024 EMEA',2024, '2023-08-25','2023-08-25','".Carbon::now()."','".Carbon::now()."'),</v>
      </c>
      <c r="AJ5058" s="16" t="str">
        <f t="shared" ref="AJ5058:AJ5121" si="317">CONCATENATE("('"".DB::select(""SELECT id_status FROM `status` WHERE `element_type` = 'task' AND status_type = 'client' AND name ='", AF5058, "'"")[0]-&gt;id_status.""',", AE5058, ",1),")</f>
        <v>('".DB::select("SELECT id_status FROM `status` WHERE `element_type` = 'task' AND status_type = 'client' AND name ='CONFIRMED'")[0]-&gt;id_status."',5057,1),</v>
      </c>
      <c r="AK5058" s="16" t="str">
        <f t="shared" ref="AK5058:AK5121" si="318">IF(AND(AF5058&lt;&gt;AG5058, AG5058&lt;&gt;""),CONCATENATE("('"".DB::select(""SELECT id_status FROM `status` WHERE `element_type` = 'task' AND status_type = 'client' AND name ='", AG5058, "'"")[0]-&gt;id_status.""',", AE5058, ",1),"),"")</f>
        <v/>
      </c>
      <c r="AL5058" s="16" t="str">
        <f t="shared" ref="AL5058:AL5121" si="319">IF(AND(AF5058&lt;&gt;AG5058,AF5058&lt;&gt;AH5058,AG5058&lt;&gt;AH5058,AH5058&lt;&gt;""), CONCATENATE("('"".DB::select(""SELECT id_status FROM `status` WHERE `element_type` = 'task' AND status_type = 'client' AND name ='", AF5058, "'"")[0]-&gt;id_status.""',", AE5058, ",1),"), "")</f>
        <v/>
      </c>
    </row>
    <row r="5059" spans="1:38" x14ac:dyDescent="0.25">
      <c r="A5059" s="16" t="s">
        <v>1073</v>
      </c>
      <c r="B5059" s="16" t="s">
        <v>3139</v>
      </c>
      <c r="C5059" s="16" t="s">
        <v>27</v>
      </c>
      <c r="D5059" s="16" t="s">
        <v>28</v>
      </c>
      <c r="E5059" s="16" t="s">
        <v>29</v>
      </c>
      <c r="F5059" s="16" t="s">
        <v>30</v>
      </c>
      <c r="G5059" s="16" t="s">
        <v>216</v>
      </c>
      <c r="H5059" s="16" t="s">
        <v>228</v>
      </c>
      <c r="I5059" s="16" t="s">
        <v>35</v>
      </c>
      <c r="J5059" s="16" t="s">
        <v>35</v>
      </c>
      <c r="M5059" s="16" t="s">
        <v>96</v>
      </c>
      <c r="N5059" s="7">
        <v>45163</v>
      </c>
      <c r="O5059" s="9">
        <v>45163</v>
      </c>
      <c r="P5059" t="s">
        <v>1196</v>
      </c>
      <c r="Q5059">
        <v>1</v>
      </c>
      <c r="R5059">
        <v>160</v>
      </c>
      <c r="S5059">
        <v>5</v>
      </c>
      <c r="T5059" t="s">
        <v>2940</v>
      </c>
      <c r="U5059">
        <v>70</v>
      </c>
      <c r="V5059">
        <v>14</v>
      </c>
      <c r="W5059">
        <v>56</v>
      </c>
      <c r="X5059">
        <v>32</v>
      </c>
      <c r="Y5059">
        <v>627</v>
      </c>
      <c r="Z5059">
        <v>20</v>
      </c>
      <c r="AA5059">
        <v>20</v>
      </c>
      <c r="AD5059">
        <v>18</v>
      </c>
      <c r="AE5059">
        <v>5058</v>
      </c>
      <c r="AF5059" s="16" t="s">
        <v>39</v>
      </c>
      <c r="AG5059" s="16"/>
      <c r="AH5059" s="16"/>
      <c r="AI5059" s="16" t="str">
        <f t="shared" si="316"/>
        <v>(70,5,14,56,32,627,20, null, 18, 'L500 2024 EMEA',2024, '2023-08-25','2023-08-25','".Carbon::now()."','".Carbon::now()."'),</v>
      </c>
      <c r="AJ5059" s="16" t="str">
        <f t="shared" si="317"/>
        <v>('".DB::select("SELECT id_status FROM `status` WHERE `element_type` = 'task' AND status_type = 'client' AND name ='CONFIRMED'")[0]-&gt;id_status."',5058,1),</v>
      </c>
      <c r="AK5059" s="16" t="str">
        <f t="shared" si="318"/>
        <v/>
      </c>
      <c r="AL5059" s="16" t="str">
        <f t="shared" si="319"/>
        <v/>
      </c>
    </row>
    <row r="5060" spans="1:38" x14ac:dyDescent="0.25">
      <c r="A5060" s="16" t="s">
        <v>1073</v>
      </c>
      <c r="B5060" s="16" t="s">
        <v>3139</v>
      </c>
      <c r="C5060" s="16" t="s">
        <v>27</v>
      </c>
      <c r="D5060" s="16" t="s">
        <v>28</v>
      </c>
      <c r="E5060" s="16" t="s">
        <v>29</v>
      </c>
      <c r="F5060" s="16" t="s">
        <v>30</v>
      </c>
      <c r="G5060" s="16" t="s">
        <v>216</v>
      </c>
      <c r="H5060" s="16" t="s">
        <v>711</v>
      </c>
      <c r="I5060" s="16" t="s">
        <v>35</v>
      </c>
      <c r="J5060" s="16" t="s">
        <v>35</v>
      </c>
      <c r="M5060" s="16" t="s">
        <v>96</v>
      </c>
      <c r="N5060" s="7">
        <v>45163</v>
      </c>
      <c r="O5060" s="9">
        <v>45163</v>
      </c>
      <c r="P5060" t="s">
        <v>1196</v>
      </c>
      <c r="Q5060">
        <v>1</v>
      </c>
      <c r="R5060">
        <v>160</v>
      </c>
      <c r="S5060">
        <v>5</v>
      </c>
      <c r="T5060" t="s">
        <v>2940</v>
      </c>
      <c r="U5060">
        <v>70</v>
      </c>
      <c r="V5060">
        <v>14</v>
      </c>
      <c r="W5060">
        <v>56</v>
      </c>
      <c r="X5060">
        <v>32</v>
      </c>
      <c r="Y5060">
        <v>829</v>
      </c>
      <c r="Z5060">
        <v>20</v>
      </c>
      <c r="AA5060">
        <v>20</v>
      </c>
      <c r="AD5060">
        <v>18</v>
      </c>
      <c r="AE5060">
        <v>5059</v>
      </c>
      <c r="AF5060" s="16" t="s">
        <v>39</v>
      </c>
      <c r="AG5060" s="16"/>
      <c r="AH5060" s="16"/>
      <c r="AI5060" s="16" t="str">
        <f t="shared" si="316"/>
        <v>(70,5,14,56,32,829,20, null, 18, 'L500 2024 EMEA',2024, '2023-08-25','2023-08-25','".Carbon::now()."','".Carbon::now()."'),</v>
      </c>
      <c r="AJ5060" s="16" t="str">
        <f t="shared" si="317"/>
        <v>('".DB::select("SELECT id_status FROM `status` WHERE `element_type` = 'task' AND status_type = 'client' AND name ='CONFIRMED'")[0]-&gt;id_status."',5059,1),</v>
      </c>
      <c r="AK5060" s="16" t="str">
        <f t="shared" si="318"/>
        <v/>
      </c>
      <c r="AL5060" s="16" t="str">
        <f t="shared" si="319"/>
        <v/>
      </c>
    </row>
    <row r="5061" spans="1:38" x14ac:dyDescent="0.25">
      <c r="A5061" s="16" t="s">
        <v>1073</v>
      </c>
      <c r="B5061" s="16" t="s">
        <v>26</v>
      </c>
      <c r="C5061" s="16" t="s">
        <v>41</v>
      </c>
      <c r="D5061" s="16" t="s">
        <v>349</v>
      </c>
      <c r="E5061" s="16" t="s">
        <v>2909</v>
      </c>
      <c r="F5061" s="16" t="s">
        <v>31</v>
      </c>
      <c r="G5061" s="16" t="s">
        <v>216</v>
      </c>
      <c r="H5061" s="16" t="s">
        <v>220</v>
      </c>
      <c r="I5061" s="16" t="s">
        <v>35</v>
      </c>
      <c r="J5061" s="16" t="s">
        <v>35</v>
      </c>
      <c r="M5061" s="16" t="s">
        <v>96</v>
      </c>
      <c r="N5061" s="7">
        <v>45428</v>
      </c>
      <c r="O5061" s="9">
        <v>45428</v>
      </c>
      <c r="P5061" t="s">
        <v>5029</v>
      </c>
      <c r="Q5061">
        <v>1</v>
      </c>
      <c r="R5061">
        <v>160</v>
      </c>
      <c r="S5061">
        <v>5</v>
      </c>
      <c r="T5061" t="s">
        <v>4969</v>
      </c>
      <c r="U5061">
        <v>184</v>
      </c>
      <c r="V5061">
        <v>2</v>
      </c>
      <c r="W5061">
        <v>12</v>
      </c>
      <c r="X5061">
        <v>32</v>
      </c>
      <c r="Y5061">
        <v>68</v>
      </c>
      <c r="Z5061">
        <v>20</v>
      </c>
      <c r="AA5061">
        <v>20</v>
      </c>
      <c r="AD5061">
        <v>18</v>
      </c>
      <c r="AE5061">
        <v>5060</v>
      </c>
      <c r="AF5061" s="16" t="s">
        <v>5113</v>
      </c>
      <c r="AG5061" s="16"/>
      <c r="AH5061" s="16"/>
      <c r="AI5061" s="16" t="str">
        <f t="shared" si="316"/>
        <v>(184,5,2,12,32,68,20, null, 18, 'Chambers 2025 Europe',2025, '2024-05-16','2024-05-16','".Carbon::now()."','".Carbon::now()."'),</v>
      </c>
      <c r="AJ5061" s="16" t="str">
        <f t="shared" si="317"/>
        <v>('".DB::select("SELECT id_status FROM `status` WHERE `element_type` = 'task' AND status_type = 'client' AND name ='PENDING'")[0]-&gt;id_status."',5060,1),</v>
      </c>
      <c r="AK5061" s="16" t="str">
        <f t="shared" si="318"/>
        <v/>
      </c>
      <c r="AL5061" s="16" t="str">
        <f t="shared" si="319"/>
        <v/>
      </c>
    </row>
    <row r="5062" spans="1:38" x14ac:dyDescent="0.25">
      <c r="A5062" s="16" t="s">
        <v>1073</v>
      </c>
      <c r="B5062" s="16" t="s">
        <v>26</v>
      </c>
      <c r="C5062" s="16" t="s">
        <v>41</v>
      </c>
      <c r="D5062" s="16" t="s">
        <v>349</v>
      </c>
      <c r="E5062" s="16" t="s">
        <v>2909</v>
      </c>
      <c r="F5062" s="16" t="s">
        <v>31</v>
      </c>
      <c r="G5062" s="16" t="s">
        <v>216</v>
      </c>
      <c r="H5062" s="16" t="s">
        <v>223</v>
      </c>
      <c r="I5062" s="16" t="s">
        <v>35</v>
      </c>
      <c r="J5062" s="16" t="s">
        <v>35</v>
      </c>
      <c r="M5062" s="16" t="s">
        <v>96</v>
      </c>
      <c r="N5062" s="7">
        <v>45428</v>
      </c>
      <c r="O5062" s="9">
        <v>45428</v>
      </c>
      <c r="P5062" t="s">
        <v>5029</v>
      </c>
      <c r="Q5062">
        <v>1</v>
      </c>
      <c r="R5062">
        <v>160</v>
      </c>
      <c r="S5062">
        <v>5</v>
      </c>
      <c r="T5062" t="s">
        <v>4969</v>
      </c>
      <c r="U5062">
        <v>184</v>
      </c>
      <c r="V5062">
        <v>2</v>
      </c>
      <c r="W5062">
        <v>12</v>
      </c>
      <c r="X5062">
        <v>32</v>
      </c>
      <c r="Y5062">
        <v>337</v>
      </c>
      <c r="Z5062">
        <v>20</v>
      </c>
      <c r="AA5062">
        <v>20</v>
      </c>
      <c r="AD5062">
        <v>18</v>
      </c>
      <c r="AE5062">
        <v>5061</v>
      </c>
      <c r="AF5062" s="16" t="s">
        <v>5113</v>
      </c>
      <c r="AG5062" s="16"/>
      <c r="AH5062" s="16"/>
      <c r="AI5062" s="16" t="str">
        <f t="shared" si="316"/>
        <v>(184,5,2,12,32,337,20, null, 18, 'Chambers 2025 Europe',2025, '2024-05-16','2024-05-16','".Carbon::now()."','".Carbon::now()."'),</v>
      </c>
      <c r="AJ5062" s="16" t="str">
        <f t="shared" si="317"/>
        <v>('".DB::select("SELECT id_status FROM `status` WHERE `element_type` = 'task' AND status_type = 'client' AND name ='PENDING'")[0]-&gt;id_status."',5061,1),</v>
      </c>
      <c r="AK5062" s="16" t="str">
        <f t="shared" si="318"/>
        <v/>
      </c>
      <c r="AL5062" s="16" t="str">
        <f t="shared" si="319"/>
        <v/>
      </c>
    </row>
    <row r="5063" spans="1:38" x14ac:dyDescent="0.25">
      <c r="A5063" s="16" t="s">
        <v>1073</v>
      </c>
      <c r="B5063" s="16" t="s">
        <v>3139</v>
      </c>
      <c r="C5063" s="16" t="s">
        <v>27</v>
      </c>
      <c r="D5063" s="16" t="s">
        <v>349</v>
      </c>
      <c r="E5063" s="16" t="s">
        <v>2912</v>
      </c>
      <c r="F5063" s="16" t="s">
        <v>30</v>
      </c>
      <c r="G5063" s="16" t="s">
        <v>216</v>
      </c>
      <c r="H5063" s="16" t="s">
        <v>47</v>
      </c>
      <c r="I5063" s="16" t="s">
        <v>35</v>
      </c>
      <c r="J5063" s="16" t="s">
        <v>35</v>
      </c>
      <c r="M5063" s="16" t="s">
        <v>96</v>
      </c>
      <c r="N5063" s="7">
        <v>45528</v>
      </c>
      <c r="O5063" s="9">
        <v>45528</v>
      </c>
      <c r="P5063" t="s">
        <v>5027</v>
      </c>
      <c r="Q5063">
        <v>1</v>
      </c>
      <c r="R5063">
        <v>160</v>
      </c>
      <c r="S5063">
        <v>5</v>
      </c>
      <c r="T5063" t="s">
        <v>4969</v>
      </c>
      <c r="U5063">
        <v>184</v>
      </c>
      <c r="V5063">
        <v>14</v>
      </c>
      <c r="W5063">
        <v>56</v>
      </c>
      <c r="X5063">
        <v>32</v>
      </c>
      <c r="Y5063">
        <v>601</v>
      </c>
      <c r="Z5063">
        <v>20</v>
      </c>
      <c r="AA5063">
        <v>20</v>
      </c>
      <c r="AD5063">
        <v>18</v>
      </c>
      <c r="AE5063">
        <v>5062</v>
      </c>
      <c r="AF5063" s="16" t="s">
        <v>5113</v>
      </c>
      <c r="AG5063" s="16"/>
      <c r="AH5063" s="16"/>
      <c r="AI5063" s="16" t="str">
        <f t="shared" si="316"/>
        <v>(184,5,14,56,32,601,20, null, 18, 'L500 2025 EMEA',2025, '2024-08-24','2024-08-24','".Carbon::now()."','".Carbon::now()."'),</v>
      </c>
      <c r="AJ5063" s="16" t="str">
        <f t="shared" si="317"/>
        <v>('".DB::select("SELECT id_status FROM `status` WHERE `element_type` = 'task' AND status_type = 'client' AND name ='PENDING'")[0]-&gt;id_status."',5062,1),</v>
      </c>
      <c r="AK5063" s="16" t="str">
        <f t="shared" si="318"/>
        <v/>
      </c>
      <c r="AL5063" s="16" t="str">
        <f t="shared" si="319"/>
        <v/>
      </c>
    </row>
    <row r="5064" spans="1:38" x14ac:dyDescent="0.25">
      <c r="A5064" s="16" t="s">
        <v>1073</v>
      </c>
      <c r="B5064" s="16" t="s">
        <v>3139</v>
      </c>
      <c r="C5064" s="16" t="s">
        <v>27</v>
      </c>
      <c r="D5064" s="16" t="s">
        <v>349</v>
      </c>
      <c r="E5064" s="16" t="s">
        <v>2912</v>
      </c>
      <c r="F5064" s="16" t="s">
        <v>30</v>
      </c>
      <c r="G5064" s="16" t="s">
        <v>216</v>
      </c>
      <c r="H5064" s="16" t="s">
        <v>228</v>
      </c>
      <c r="I5064" s="16" t="s">
        <v>35</v>
      </c>
      <c r="J5064" s="16" t="s">
        <v>35</v>
      </c>
      <c r="M5064" s="16" t="s">
        <v>96</v>
      </c>
      <c r="N5064" s="7">
        <v>45528</v>
      </c>
      <c r="O5064" s="9">
        <v>45528</v>
      </c>
      <c r="P5064" t="s">
        <v>5027</v>
      </c>
      <c r="Q5064">
        <v>1</v>
      </c>
      <c r="R5064">
        <v>160</v>
      </c>
      <c r="S5064">
        <v>5</v>
      </c>
      <c r="T5064" t="s">
        <v>4969</v>
      </c>
      <c r="U5064">
        <v>184</v>
      </c>
      <c r="V5064">
        <v>14</v>
      </c>
      <c r="W5064">
        <v>56</v>
      </c>
      <c r="X5064">
        <v>32</v>
      </c>
      <c r="Y5064">
        <v>627</v>
      </c>
      <c r="Z5064">
        <v>20</v>
      </c>
      <c r="AA5064">
        <v>20</v>
      </c>
      <c r="AD5064">
        <v>18</v>
      </c>
      <c r="AE5064">
        <v>5063</v>
      </c>
      <c r="AF5064" s="16" t="s">
        <v>5113</v>
      </c>
      <c r="AG5064" s="16"/>
      <c r="AH5064" s="16"/>
      <c r="AI5064" s="16" t="str">
        <f t="shared" si="316"/>
        <v>(184,5,14,56,32,627,20, null, 18, 'L500 2025 EMEA',2025, '2024-08-24','2024-08-24','".Carbon::now()."','".Carbon::now()."'),</v>
      </c>
      <c r="AJ5064" s="16" t="str">
        <f t="shared" si="317"/>
        <v>('".DB::select("SELECT id_status FROM `status` WHERE `element_type` = 'task' AND status_type = 'client' AND name ='PENDING'")[0]-&gt;id_status."',5063,1),</v>
      </c>
      <c r="AK5064" s="16" t="str">
        <f t="shared" si="318"/>
        <v/>
      </c>
      <c r="AL5064" s="16" t="str">
        <f t="shared" si="319"/>
        <v/>
      </c>
    </row>
    <row r="5065" spans="1:38" x14ac:dyDescent="0.25">
      <c r="A5065" s="16" t="s">
        <v>1073</v>
      </c>
      <c r="B5065" s="16" t="s">
        <v>3139</v>
      </c>
      <c r="C5065" s="16" t="s">
        <v>27</v>
      </c>
      <c r="D5065" s="16" t="s">
        <v>349</v>
      </c>
      <c r="E5065" s="16" t="s">
        <v>2912</v>
      </c>
      <c r="F5065" s="16" t="s">
        <v>30</v>
      </c>
      <c r="G5065" s="16" t="s">
        <v>216</v>
      </c>
      <c r="H5065" s="16" t="s">
        <v>711</v>
      </c>
      <c r="I5065" s="16" t="s">
        <v>35</v>
      </c>
      <c r="J5065" s="16" t="s">
        <v>35</v>
      </c>
      <c r="M5065" s="16" t="s">
        <v>96</v>
      </c>
      <c r="N5065" s="7">
        <v>45528</v>
      </c>
      <c r="O5065" s="9">
        <v>45528</v>
      </c>
      <c r="P5065" t="s">
        <v>5027</v>
      </c>
      <c r="Q5065">
        <v>1</v>
      </c>
      <c r="R5065">
        <v>160</v>
      </c>
      <c r="S5065">
        <v>5</v>
      </c>
      <c r="T5065" t="s">
        <v>4969</v>
      </c>
      <c r="U5065">
        <v>184</v>
      </c>
      <c r="V5065">
        <v>14</v>
      </c>
      <c r="W5065">
        <v>56</v>
      </c>
      <c r="X5065">
        <v>32</v>
      </c>
      <c r="Y5065">
        <v>829</v>
      </c>
      <c r="Z5065">
        <v>20</v>
      </c>
      <c r="AA5065">
        <v>20</v>
      </c>
      <c r="AD5065">
        <v>18</v>
      </c>
      <c r="AE5065">
        <v>5064</v>
      </c>
      <c r="AF5065" s="16" t="s">
        <v>5113</v>
      </c>
      <c r="AG5065" s="16"/>
      <c r="AH5065" s="16"/>
      <c r="AI5065" s="16" t="str">
        <f t="shared" si="316"/>
        <v>(184,5,14,56,32,829,20, null, 18, 'L500 2025 EMEA',2025, '2024-08-24','2024-08-24','".Carbon::now()."','".Carbon::now()."'),</v>
      </c>
      <c r="AJ5065" s="16" t="str">
        <f t="shared" si="317"/>
        <v>('".DB::select("SELECT id_status FROM `status` WHERE `element_type` = 'task' AND status_type = 'client' AND name ='PENDING'")[0]-&gt;id_status."',5064,1),</v>
      </c>
      <c r="AK5065" s="16" t="str">
        <f t="shared" si="318"/>
        <v/>
      </c>
      <c r="AL5065" s="16" t="str">
        <f t="shared" si="319"/>
        <v/>
      </c>
    </row>
    <row r="5066" spans="1:38" x14ac:dyDescent="0.25">
      <c r="A5066" s="16" t="s">
        <v>1074</v>
      </c>
      <c r="B5066" s="16" t="s">
        <v>26</v>
      </c>
      <c r="C5066" s="16" t="s">
        <v>41</v>
      </c>
      <c r="D5066" s="16" t="s">
        <v>28</v>
      </c>
      <c r="E5066" s="16" t="s">
        <v>51</v>
      </c>
      <c r="F5066" s="16" t="s">
        <v>31</v>
      </c>
      <c r="G5066" s="16" t="s">
        <v>1075</v>
      </c>
      <c r="H5066" s="16" t="s">
        <v>869</v>
      </c>
      <c r="I5066" s="16" t="s">
        <v>38</v>
      </c>
      <c r="J5066" s="16" t="s">
        <v>218</v>
      </c>
      <c r="M5066" s="16" t="s">
        <v>37</v>
      </c>
      <c r="N5066" s="7"/>
      <c r="O5066" s="9">
        <v>45063</v>
      </c>
      <c r="P5066" t="s">
        <v>1191</v>
      </c>
      <c r="Q5066">
        <v>1</v>
      </c>
      <c r="R5066">
        <v>161</v>
      </c>
      <c r="S5066">
        <v>5</v>
      </c>
      <c r="T5066" t="s">
        <v>3085</v>
      </c>
      <c r="U5066">
        <v>73</v>
      </c>
      <c r="V5066">
        <v>2</v>
      </c>
      <c r="W5066">
        <v>12</v>
      </c>
      <c r="X5066">
        <v>38</v>
      </c>
      <c r="Y5066">
        <v>243</v>
      </c>
      <c r="Z5066">
        <v>15</v>
      </c>
      <c r="AA5066">
        <v>13</v>
      </c>
      <c r="AD5066">
        <v>42</v>
      </c>
      <c r="AE5066">
        <v>5065</v>
      </c>
      <c r="AF5066" s="16" t="s">
        <v>39</v>
      </c>
      <c r="AG5066" s="16"/>
      <c r="AH5066" s="16"/>
      <c r="AI5066" s="16" t="str">
        <f t="shared" si="316"/>
        <v>(73,5,2,12,38,243,13, null, 42, 'Chambers 2024 Europe',2024, '2023-05-17','2023-05-17','".Carbon::now()."','".Carbon::now()."'),</v>
      </c>
      <c r="AJ5066" s="16" t="str">
        <f t="shared" si="317"/>
        <v>('".DB::select("SELECT id_status FROM `status` WHERE `element_type` = 'task' AND status_type = 'client' AND name ='CONFIRMED'")[0]-&gt;id_status."',5065,1),</v>
      </c>
      <c r="AK5066" s="16" t="str">
        <f t="shared" si="318"/>
        <v/>
      </c>
      <c r="AL5066" s="16" t="str">
        <f t="shared" si="319"/>
        <v/>
      </c>
    </row>
    <row r="5067" spans="1:38" x14ac:dyDescent="0.25">
      <c r="A5067" s="16" t="s">
        <v>1074</v>
      </c>
      <c r="B5067" s="16" t="s">
        <v>26</v>
      </c>
      <c r="C5067" s="16" t="s">
        <v>41</v>
      </c>
      <c r="D5067" s="16" t="s">
        <v>28</v>
      </c>
      <c r="E5067" s="16" t="s">
        <v>51</v>
      </c>
      <c r="F5067" s="16" t="s">
        <v>31</v>
      </c>
      <c r="G5067" s="16" t="s">
        <v>237</v>
      </c>
      <c r="H5067" s="16" t="s">
        <v>53</v>
      </c>
      <c r="I5067" s="16" t="s">
        <v>38</v>
      </c>
      <c r="J5067" s="16" t="s">
        <v>218</v>
      </c>
      <c r="M5067" s="16" t="s">
        <v>37</v>
      </c>
      <c r="N5067" s="7">
        <v>44979</v>
      </c>
      <c r="O5067" s="9">
        <v>44979</v>
      </c>
      <c r="P5067" t="s">
        <v>1179</v>
      </c>
      <c r="Q5067">
        <v>1</v>
      </c>
      <c r="R5067">
        <v>161</v>
      </c>
      <c r="S5067">
        <v>5</v>
      </c>
      <c r="T5067" t="s">
        <v>3085</v>
      </c>
      <c r="U5067">
        <v>73</v>
      </c>
      <c r="V5067">
        <v>2</v>
      </c>
      <c r="W5067">
        <v>12</v>
      </c>
      <c r="X5067">
        <v>106</v>
      </c>
      <c r="Y5067">
        <v>20</v>
      </c>
      <c r="Z5067">
        <v>15</v>
      </c>
      <c r="AA5067">
        <v>13</v>
      </c>
      <c r="AD5067">
        <v>42</v>
      </c>
      <c r="AE5067">
        <v>5066</v>
      </c>
      <c r="AF5067" s="16" t="s">
        <v>39</v>
      </c>
      <c r="AG5067" s="16"/>
      <c r="AH5067" s="16"/>
      <c r="AI5067" s="16" t="str">
        <f t="shared" si="316"/>
        <v>(73,5,2,12,106,20,13, null, 42, 'Chambers 2024 Europe',2024, '2023-02-22','2023-02-22','".Carbon::now()."','".Carbon::now()."'),</v>
      </c>
      <c r="AJ5067" s="16" t="str">
        <f t="shared" si="317"/>
        <v>('".DB::select("SELECT id_status FROM `status` WHERE `element_type` = 'task' AND status_type = 'client' AND name ='CONFIRMED'")[0]-&gt;id_status."',5066,1),</v>
      </c>
      <c r="AK5067" s="16" t="str">
        <f t="shared" si="318"/>
        <v/>
      </c>
      <c r="AL5067" s="16" t="str">
        <f t="shared" si="319"/>
        <v/>
      </c>
    </row>
    <row r="5068" spans="1:38" x14ac:dyDescent="0.25">
      <c r="A5068" s="16" t="s">
        <v>1074</v>
      </c>
      <c r="B5068" s="16" t="s">
        <v>26</v>
      </c>
      <c r="C5068" s="16" t="s">
        <v>41</v>
      </c>
      <c r="D5068" s="16" t="s">
        <v>28</v>
      </c>
      <c r="E5068" s="16" t="s">
        <v>51</v>
      </c>
      <c r="F5068" s="16" t="s">
        <v>31</v>
      </c>
      <c r="G5068" s="16" t="s">
        <v>237</v>
      </c>
      <c r="H5068" s="16" t="s">
        <v>319</v>
      </c>
      <c r="I5068" s="16" t="s">
        <v>38</v>
      </c>
      <c r="J5068" s="16" t="s">
        <v>218</v>
      </c>
      <c r="M5068" s="16" t="s">
        <v>37</v>
      </c>
      <c r="N5068" s="7">
        <v>44979</v>
      </c>
      <c r="O5068" s="9">
        <v>44979</v>
      </c>
      <c r="P5068" t="s">
        <v>1179</v>
      </c>
      <c r="Q5068">
        <v>1</v>
      </c>
      <c r="R5068">
        <v>161</v>
      </c>
      <c r="S5068">
        <v>5</v>
      </c>
      <c r="T5068" t="s">
        <v>3085</v>
      </c>
      <c r="U5068">
        <v>73</v>
      </c>
      <c r="V5068">
        <v>2</v>
      </c>
      <c r="W5068">
        <v>12</v>
      </c>
      <c r="X5068">
        <v>106</v>
      </c>
      <c r="Y5068">
        <v>38</v>
      </c>
      <c r="Z5068">
        <v>15</v>
      </c>
      <c r="AA5068">
        <v>13</v>
      </c>
      <c r="AD5068">
        <v>42</v>
      </c>
      <c r="AE5068">
        <v>5067</v>
      </c>
      <c r="AF5068" s="16" t="s">
        <v>39</v>
      </c>
      <c r="AG5068" s="16"/>
      <c r="AH5068" s="16"/>
      <c r="AI5068" s="16" t="str">
        <f t="shared" si="316"/>
        <v>(73,5,2,12,106,38,13, null, 42, 'Chambers 2024 Europe',2024, '2023-02-22','2023-02-22','".Carbon::now()."','".Carbon::now()."'),</v>
      </c>
      <c r="AJ5068" s="16" t="str">
        <f t="shared" si="317"/>
        <v>('".DB::select("SELECT id_status FROM `status` WHERE `element_type` = 'task' AND status_type = 'client' AND name ='CONFIRMED'")[0]-&gt;id_status."',5067,1),</v>
      </c>
      <c r="AK5068" s="16" t="str">
        <f t="shared" si="318"/>
        <v/>
      </c>
      <c r="AL5068" s="16" t="str">
        <f t="shared" si="319"/>
        <v/>
      </c>
    </row>
    <row r="5069" spans="1:38" x14ac:dyDescent="0.25">
      <c r="A5069" s="16" t="s">
        <v>1074</v>
      </c>
      <c r="B5069" s="16" t="s">
        <v>26</v>
      </c>
      <c r="C5069" s="16" t="s">
        <v>41</v>
      </c>
      <c r="D5069" s="16" t="s">
        <v>28</v>
      </c>
      <c r="E5069" s="16" t="s">
        <v>51</v>
      </c>
      <c r="F5069" s="16" t="s">
        <v>31</v>
      </c>
      <c r="G5069" s="16" t="s">
        <v>237</v>
      </c>
      <c r="H5069" s="16" t="s">
        <v>238</v>
      </c>
      <c r="I5069" s="16" t="s">
        <v>38</v>
      </c>
      <c r="J5069" s="16" t="s">
        <v>218</v>
      </c>
      <c r="M5069" s="16" t="s">
        <v>37</v>
      </c>
      <c r="N5069" s="7">
        <v>44979</v>
      </c>
      <c r="O5069" s="9">
        <v>44979</v>
      </c>
      <c r="P5069" t="s">
        <v>1179</v>
      </c>
      <c r="Q5069">
        <v>1</v>
      </c>
      <c r="R5069">
        <v>161</v>
      </c>
      <c r="S5069">
        <v>5</v>
      </c>
      <c r="T5069" t="s">
        <v>3085</v>
      </c>
      <c r="U5069">
        <v>73</v>
      </c>
      <c r="V5069">
        <v>2</v>
      </c>
      <c r="W5069">
        <v>12</v>
      </c>
      <c r="X5069">
        <v>106</v>
      </c>
      <c r="Y5069">
        <v>43</v>
      </c>
      <c r="Z5069">
        <v>15</v>
      </c>
      <c r="AA5069">
        <v>13</v>
      </c>
      <c r="AD5069">
        <v>42</v>
      </c>
      <c r="AE5069">
        <v>5068</v>
      </c>
      <c r="AF5069" s="16" t="s">
        <v>39</v>
      </c>
      <c r="AG5069" s="16"/>
      <c r="AH5069" s="16"/>
      <c r="AI5069" s="16" t="str">
        <f t="shared" si="316"/>
        <v>(73,5,2,12,106,43,13, null, 42, 'Chambers 2024 Europe',2024, '2023-02-22','2023-02-22','".Carbon::now()."','".Carbon::now()."'),</v>
      </c>
      <c r="AJ5069" s="16" t="str">
        <f t="shared" si="317"/>
        <v>('".DB::select("SELECT id_status FROM `status` WHERE `element_type` = 'task' AND status_type = 'client' AND name ='CONFIRMED'")[0]-&gt;id_status."',5068,1),</v>
      </c>
      <c r="AK5069" s="16" t="str">
        <f t="shared" si="318"/>
        <v/>
      </c>
      <c r="AL5069" s="16" t="str">
        <f t="shared" si="319"/>
        <v/>
      </c>
    </row>
    <row r="5070" spans="1:38" x14ac:dyDescent="0.25">
      <c r="A5070" s="16" t="s">
        <v>1074</v>
      </c>
      <c r="B5070" s="16" t="s">
        <v>26</v>
      </c>
      <c r="C5070" s="16" t="s">
        <v>41</v>
      </c>
      <c r="D5070" s="16" t="s">
        <v>28</v>
      </c>
      <c r="E5070" s="16" t="s">
        <v>51</v>
      </c>
      <c r="F5070" s="16" t="s">
        <v>31</v>
      </c>
      <c r="G5070" s="16" t="s">
        <v>237</v>
      </c>
      <c r="H5070" s="16" t="s">
        <v>219</v>
      </c>
      <c r="I5070" s="16" t="s">
        <v>38</v>
      </c>
      <c r="J5070" s="16" t="s">
        <v>218</v>
      </c>
      <c r="M5070" s="16" t="s">
        <v>37</v>
      </c>
      <c r="N5070" s="7">
        <v>45176</v>
      </c>
      <c r="O5070" s="9">
        <v>45063</v>
      </c>
      <c r="P5070" t="s">
        <v>1191</v>
      </c>
      <c r="Q5070">
        <v>1</v>
      </c>
      <c r="R5070">
        <v>161</v>
      </c>
      <c r="S5070">
        <v>5</v>
      </c>
      <c r="T5070" t="s">
        <v>3085</v>
      </c>
      <c r="U5070">
        <v>73</v>
      </c>
      <c r="V5070">
        <v>2</v>
      </c>
      <c r="W5070">
        <v>12</v>
      </c>
      <c r="X5070">
        <v>106</v>
      </c>
      <c r="Y5070">
        <v>67</v>
      </c>
      <c r="Z5070">
        <v>15</v>
      </c>
      <c r="AA5070">
        <v>13</v>
      </c>
      <c r="AD5070">
        <v>42</v>
      </c>
      <c r="AE5070">
        <v>5069</v>
      </c>
      <c r="AF5070" s="16" t="s">
        <v>39</v>
      </c>
      <c r="AG5070" s="16"/>
      <c r="AH5070" s="16"/>
      <c r="AI5070" s="16" t="str">
        <f t="shared" si="316"/>
        <v>(73,5,2,12,106,67,13, null, 42, 'Chambers 2024 Europe',2024, '2023-05-17','2023-05-17','".Carbon::now()."','".Carbon::now()."'),</v>
      </c>
      <c r="AJ5070" s="16" t="str">
        <f t="shared" si="317"/>
        <v>('".DB::select("SELECT id_status FROM `status` WHERE `element_type` = 'task' AND status_type = 'client' AND name ='CONFIRMED'")[0]-&gt;id_status."',5069,1),</v>
      </c>
      <c r="AK5070" s="16" t="str">
        <f t="shared" si="318"/>
        <v/>
      </c>
      <c r="AL5070" s="16" t="str">
        <f t="shared" si="319"/>
        <v/>
      </c>
    </row>
    <row r="5071" spans="1:38" x14ac:dyDescent="0.25">
      <c r="A5071" s="16" t="s">
        <v>1074</v>
      </c>
      <c r="B5071" s="16" t="s">
        <v>26</v>
      </c>
      <c r="C5071" s="16" t="s">
        <v>41</v>
      </c>
      <c r="D5071" s="16" t="s">
        <v>28</v>
      </c>
      <c r="E5071" s="16" t="s">
        <v>51</v>
      </c>
      <c r="F5071" s="16" t="s">
        <v>31</v>
      </c>
      <c r="G5071" s="16" t="s">
        <v>237</v>
      </c>
      <c r="H5071" s="16" t="s">
        <v>560</v>
      </c>
      <c r="I5071" s="16" t="s">
        <v>38</v>
      </c>
      <c r="J5071" s="16" t="s">
        <v>218</v>
      </c>
      <c r="M5071" s="16" t="s">
        <v>37</v>
      </c>
      <c r="N5071" s="7">
        <v>44979</v>
      </c>
      <c r="O5071" s="9">
        <v>44979</v>
      </c>
      <c r="P5071" t="s">
        <v>1179</v>
      </c>
      <c r="Q5071">
        <v>1</v>
      </c>
      <c r="R5071">
        <v>161</v>
      </c>
      <c r="S5071">
        <v>5</v>
      </c>
      <c r="T5071" t="s">
        <v>3085</v>
      </c>
      <c r="U5071">
        <v>73</v>
      </c>
      <c r="V5071">
        <v>2</v>
      </c>
      <c r="W5071">
        <v>12</v>
      </c>
      <c r="X5071">
        <v>106</v>
      </c>
      <c r="Y5071">
        <v>85</v>
      </c>
      <c r="Z5071">
        <v>15</v>
      </c>
      <c r="AA5071">
        <v>13</v>
      </c>
      <c r="AD5071">
        <v>42</v>
      </c>
      <c r="AE5071">
        <v>5070</v>
      </c>
      <c r="AF5071" s="16" t="s">
        <v>39</v>
      </c>
      <c r="AG5071" s="16"/>
      <c r="AH5071" s="16"/>
      <c r="AI5071" s="16" t="str">
        <f t="shared" si="316"/>
        <v>(73,5,2,12,106,85,13, null, 42, 'Chambers 2024 Europe',2024, '2023-02-22','2023-02-22','".Carbon::now()."','".Carbon::now()."'),</v>
      </c>
      <c r="AJ5071" s="16" t="str">
        <f t="shared" si="317"/>
        <v>('".DB::select("SELECT id_status FROM `status` WHERE `element_type` = 'task' AND status_type = 'client' AND name ='CONFIRMED'")[0]-&gt;id_status."',5070,1),</v>
      </c>
      <c r="AK5071" s="16" t="str">
        <f t="shared" si="318"/>
        <v/>
      </c>
      <c r="AL5071" s="16" t="str">
        <f t="shared" si="319"/>
        <v/>
      </c>
    </row>
    <row r="5072" spans="1:38" x14ac:dyDescent="0.25">
      <c r="A5072" s="16" t="s">
        <v>1074</v>
      </c>
      <c r="B5072" s="16" t="s">
        <v>26</v>
      </c>
      <c r="C5072" s="16" t="s">
        <v>41</v>
      </c>
      <c r="D5072" s="16" t="s">
        <v>28</v>
      </c>
      <c r="E5072" s="16" t="s">
        <v>51</v>
      </c>
      <c r="F5072" s="16" t="s">
        <v>31</v>
      </c>
      <c r="G5072" s="16" t="s">
        <v>237</v>
      </c>
      <c r="H5072" s="16" t="s">
        <v>64</v>
      </c>
      <c r="I5072" s="16" t="s">
        <v>38</v>
      </c>
      <c r="J5072" s="16" t="s">
        <v>218</v>
      </c>
      <c r="M5072" s="16" t="s">
        <v>37</v>
      </c>
      <c r="N5072" s="7">
        <v>44979</v>
      </c>
      <c r="O5072" s="9">
        <v>44979</v>
      </c>
      <c r="P5072" t="s">
        <v>1179</v>
      </c>
      <c r="Q5072">
        <v>1</v>
      </c>
      <c r="R5072">
        <v>161</v>
      </c>
      <c r="S5072">
        <v>5</v>
      </c>
      <c r="T5072" t="s">
        <v>3085</v>
      </c>
      <c r="U5072">
        <v>73</v>
      </c>
      <c r="V5072">
        <v>2</v>
      </c>
      <c r="W5072">
        <v>12</v>
      </c>
      <c r="X5072">
        <v>106</v>
      </c>
      <c r="Y5072">
        <v>93</v>
      </c>
      <c r="Z5072">
        <v>15</v>
      </c>
      <c r="AA5072">
        <v>13</v>
      </c>
      <c r="AD5072">
        <v>42</v>
      </c>
      <c r="AE5072">
        <v>5071</v>
      </c>
      <c r="AF5072" s="16" t="s">
        <v>39</v>
      </c>
      <c r="AG5072" s="16"/>
      <c r="AH5072" s="16"/>
      <c r="AI5072" s="16" t="str">
        <f t="shared" si="316"/>
        <v>(73,5,2,12,106,93,13, null, 42, 'Chambers 2024 Europe',2024, '2023-02-22','2023-02-22','".Carbon::now()."','".Carbon::now()."'),</v>
      </c>
      <c r="AJ5072" s="16" t="str">
        <f t="shared" si="317"/>
        <v>('".DB::select("SELECT id_status FROM `status` WHERE `element_type` = 'task' AND status_type = 'client' AND name ='CONFIRMED'")[0]-&gt;id_status."',5071,1),</v>
      </c>
      <c r="AK5072" s="16" t="str">
        <f t="shared" si="318"/>
        <v/>
      </c>
      <c r="AL5072" s="16" t="str">
        <f t="shared" si="319"/>
        <v/>
      </c>
    </row>
    <row r="5073" spans="1:38" x14ac:dyDescent="0.25">
      <c r="A5073" s="16" t="s">
        <v>1074</v>
      </c>
      <c r="B5073" s="16" t="s">
        <v>26</v>
      </c>
      <c r="C5073" s="16" t="s">
        <v>41</v>
      </c>
      <c r="D5073" s="16" t="s">
        <v>28</v>
      </c>
      <c r="E5073" s="16" t="s">
        <v>51</v>
      </c>
      <c r="F5073" s="16" t="s">
        <v>31</v>
      </c>
      <c r="G5073" s="16" t="s">
        <v>237</v>
      </c>
      <c r="H5073" s="16" t="s">
        <v>47</v>
      </c>
      <c r="I5073" s="16" t="s">
        <v>38</v>
      </c>
      <c r="J5073" s="16" t="s">
        <v>218</v>
      </c>
      <c r="M5073" s="16" t="s">
        <v>37</v>
      </c>
      <c r="N5073" s="7">
        <v>44979</v>
      </c>
      <c r="O5073" s="9">
        <v>44979</v>
      </c>
      <c r="P5073" t="s">
        <v>1179</v>
      </c>
      <c r="Q5073">
        <v>1</v>
      </c>
      <c r="R5073">
        <v>161</v>
      </c>
      <c r="S5073">
        <v>5</v>
      </c>
      <c r="T5073" t="s">
        <v>3085</v>
      </c>
      <c r="U5073">
        <v>73</v>
      </c>
      <c r="V5073">
        <v>2</v>
      </c>
      <c r="W5073">
        <v>12</v>
      </c>
      <c r="X5073">
        <v>106</v>
      </c>
      <c r="Y5073">
        <v>125</v>
      </c>
      <c r="Z5073">
        <v>15</v>
      </c>
      <c r="AA5073">
        <v>13</v>
      </c>
      <c r="AD5073">
        <v>42</v>
      </c>
      <c r="AE5073">
        <v>5072</v>
      </c>
      <c r="AF5073" s="16" t="s">
        <v>39</v>
      </c>
      <c r="AG5073" s="16"/>
      <c r="AH5073" s="16"/>
      <c r="AI5073" s="16" t="str">
        <f t="shared" si="316"/>
        <v>(73,5,2,12,106,125,13, null, 42, 'Chambers 2024 Europe',2024, '2023-02-22','2023-02-22','".Carbon::now()."','".Carbon::now()."'),</v>
      </c>
      <c r="AJ5073" s="16" t="str">
        <f t="shared" si="317"/>
        <v>('".DB::select("SELECT id_status FROM `status` WHERE `element_type` = 'task' AND status_type = 'client' AND name ='CONFIRMED'")[0]-&gt;id_status."',5072,1),</v>
      </c>
      <c r="AK5073" s="16" t="str">
        <f t="shared" si="318"/>
        <v/>
      </c>
      <c r="AL5073" s="16" t="str">
        <f t="shared" si="319"/>
        <v/>
      </c>
    </row>
    <row r="5074" spans="1:38" x14ac:dyDescent="0.25">
      <c r="A5074" s="16" t="s">
        <v>1074</v>
      </c>
      <c r="B5074" s="16" t="s">
        <v>26</v>
      </c>
      <c r="C5074" s="16" t="s">
        <v>41</v>
      </c>
      <c r="D5074" s="16" t="s">
        <v>28</v>
      </c>
      <c r="E5074" s="16" t="s">
        <v>51</v>
      </c>
      <c r="F5074" s="16" t="s">
        <v>31</v>
      </c>
      <c r="G5074" s="16" t="s">
        <v>237</v>
      </c>
      <c r="H5074" s="16" t="s">
        <v>191</v>
      </c>
      <c r="I5074" s="16" t="s">
        <v>38</v>
      </c>
      <c r="J5074" s="16" t="s">
        <v>218</v>
      </c>
      <c r="M5074" s="16" t="s">
        <v>37</v>
      </c>
      <c r="N5074" s="7">
        <v>45176</v>
      </c>
      <c r="O5074" s="9">
        <v>45063</v>
      </c>
      <c r="P5074" t="s">
        <v>1191</v>
      </c>
      <c r="Q5074">
        <v>1</v>
      </c>
      <c r="R5074">
        <v>161</v>
      </c>
      <c r="S5074">
        <v>5</v>
      </c>
      <c r="T5074" t="s">
        <v>3085</v>
      </c>
      <c r="U5074">
        <v>73</v>
      </c>
      <c r="V5074">
        <v>2</v>
      </c>
      <c r="W5074">
        <v>12</v>
      </c>
      <c r="X5074">
        <v>106</v>
      </c>
      <c r="Y5074">
        <v>131</v>
      </c>
      <c r="Z5074">
        <v>15</v>
      </c>
      <c r="AA5074">
        <v>13</v>
      </c>
      <c r="AD5074">
        <v>42</v>
      </c>
      <c r="AE5074">
        <v>5073</v>
      </c>
      <c r="AF5074" s="16" t="s">
        <v>39</v>
      </c>
      <c r="AG5074" s="16"/>
      <c r="AH5074" s="16"/>
      <c r="AI5074" s="16" t="str">
        <f t="shared" si="316"/>
        <v>(73,5,2,12,106,131,13, null, 42, 'Chambers 2024 Europe',2024, '2023-05-17','2023-05-17','".Carbon::now()."','".Carbon::now()."'),</v>
      </c>
      <c r="AJ5074" s="16" t="str">
        <f t="shared" si="317"/>
        <v>('".DB::select("SELECT id_status FROM `status` WHERE `element_type` = 'task' AND status_type = 'client' AND name ='CONFIRMED'")[0]-&gt;id_status."',5073,1),</v>
      </c>
      <c r="AK5074" s="16" t="str">
        <f t="shared" si="318"/>
        <v/>
      </c>
      <c r="AL5074" s="16" t="str">
        <f t="shared" si="319"/>
        <v/>
      </c>
    </row>
    <row r="5075" spans="1:38" x14ac:dyDescent="0.25">
      <c r="A5075" s="16" t="s">
        <v>1074</v>
      </c>
      <c r="B5075" s="16" t="s">
        <v>26</v>
      </c>
      <c r="C5075" s="16" t="s">
        <v>41</v>
      </c>
      <c r="D5075" s="16" t="s">
        <v>28</v>
      </c>
      <c r="E5075" s="16" t="s">
        <v>51</v>
      </c>
      <c r="F5075" s="16" t="s">
        <v>31</v>
      </c>
      <c r="G5075" s="16" t="s">
        <v>237</v>
      </c>
      <c r="H5075" s="16" t="s">
        <v>112</v>
      </c>
      <c r="I5075" s="16" t="s">
        <v>38</v>
      </c>
      <c r="J5075" s="16" t="s">
        <v>218</v>
      </c>
      <c r="M5075" s="16" t="s">
        <v>37</v>
      </c>
      <c r="N5075" s="7">
        <v>45176</v>
      </c>
      <c r="O5075" s="9">
        <v>45063</v>
      </c>
      <c r="P5075" t="s">
        <v>1191</v>
      </c>
      <c r="Q5075">
        <v>1</v>
      </c>
      <c r="R5075">
        <v>161</v>
      </c>
      <c r="S5075">
        <v>5</v>
      </c>
      <c r="T5075" t="s">
        <v>3085</v>
      </c>
      <c r="U5075">
        <v>73</v>
      </c>
      <c r="V5075">
        <v>2</v>
      </c>
      <c r="W5075">
        <v>12</v>
      </c>
      <c r="X5075">
        <v>106</v>
      </c>
      <c r="Y5075">
        <v>139</v>
      </c>
      <c r="Z5075">
        <v>15</v>
      </c>
      <c r="AA5075">
        <v>13</v>
      </c>
      <c r="AD5075">
        <v>42</v>
      </c>
      <c r="AE5075">
        <v>5074</v>
      </c>
      <c r="AF5075" s="16" t="s">
        <v>39</v>
      </c>
      <c r="AG5075" s="16"/>
      <c r="AH5075" s="16"/>
      <c r="AI5075" s="16" t="str">
        <f t="shared" si="316"/>
        <v>(73,5,2,12,106,139,13, null, 42, 'Chambers 2024 Europe',2024, '2023-05-17','2023-05-17','".Carbon::now()."','".Carbon::now()."'),</v>
      </c>
      <c r="AJ5075" s="16" t="str">
        <f t="shared" si="317"/>
        <v>('".DB::select("SELECT id_status FROM `status` WHERE `element_type` = 'task' AND status_type = 'client' AND name ='CONFIRMED'")[0]-&gt;id_status."',5074,1),</v>
      </c>
      <c r="AK5075" s="16" t="str">
        <f t="shared" si="318"/>
        <v/>
      </c>
      <c r="AL5075" s="16" t="str">
        <f t="shared" si="319"/>
        <v/>
      </c>
    </row>
    <row r="5076" spans="1:38" x14ac:dyDescent="0.25">
      <c r="A5076" s="16" t="s">
        <v>1074</v>
      </c>
      <c r="B5076" s="16" t="s">
        <v>26</v>
      </c>
      <c r="C5076" s="16" t="s">
        <v>41</v>
      </c>
      <c r="D5076" s="16" t="s">
        <v>28</v>
      </c>
      <c r="E5076" s="16" t="s">
        <v>51</v>
      </c>
      <c r="F5076" s="16" t="s">
        <v>31</v>
      </c>
      <c r="G5076" s="16" t="s">
        <v>237</v>
      </c>
      <c r="H5076" s="16" t="s">
        <v>114</v>
      </c>
      <c r="I5076" s="16" t="s">
        <v>38</v>
      </c>
      <c r="J5076" s="16" t="s">
        <v>218</v>
      </c>
      <c r="M5076" s="16" t="s">
        <v>37</v>
      </c>
      <c r="N5076" s="7">
        <v>45176</v>
      </c>
      <c r="O5076" s="9">
        <v>45063</v>
      </c>
      <c r="P5076" t="s">
        <v>1191</v>
      </c>
      <c r="Q5076">
        <v>1</v>
      </c>
      <c r="R5076">
        <v>161</v>
      </c>
      <c r="S5076">
        <v>5</v>
      </c>
      <c r="T5076" t="s">
        <v>3085</v>
      </c>
      <c r="U5076">
        <v>73</v>
      </c>
      <c r="V5076">
        <v>2</v>
      </c>
      <c r="W5076">
        <v>12</v>
      </c>
      <c r="X5076">
        <v>106</v>
      </c>
      <c r="Y5076">
        <v>160</v>
      </c>
      <c r="Z5076">
        <v>15</v>
      </c>
      <c r="AA5076">
        <v>13</v>
      </c>
      <c r="AD5076">
        <v>42</v>
      </c>
      <c r="AE5076">
        <v>5075</v>
      </c>
      <c r="AF5076" s="16" t="s">
        <v>39</v>
      </c>
      <c r="AG5076" s="16"/>
      <c r="AH5076" s="16"/>
      <c r="AI5076" s="16" t="str">
        <f t="shared" si="316"/>
        <v>(73,5,2,12,106,160,13, null, 42, 'Chambers 2024 Europe',2024, '2023-05-17','2023-05-17','".Carbon::now()."','".Carbon::now()."'),</v>
      </c>
      <c r="AJ5076" s="16" t="str">
        <f t="shared" si="317"/>
        <v>('".DB::select("SELECT id_status FROM `status` WHERE `element_type` = 'task' AND status_type = 'client' AND name ='CONFIRMED'")[0]-&gt;id_status."',5075,1),</v>
      </c>
      <c r="AK5076" s="16" t="str">
        <f t="shared" si="318"/>
        <v/>
      </c>
      <c r="AL5076" s="16" t="str">
        <f t="shared" si="319"/>
        <v/>
      </c>
    </row>
    <row r="5077" spans="1:38" x14ac:dyDescent="0.25">
      <c r="A5077" s="16" t="s">
        <v>1074</v>
      </c>
      <c r="B5077" s="16" t="s">
        <v>26</v>
      </c>
      <c r="C5077" s="16" t="s">
        <v>41</v>
      </c>
      <c r="D5077" s="16" t="s">
        <v>28</v>
      </c>
      <c r="E5077" s="16" t="s">
        <v>51</v>
      </c>
      <c r="F5077" s="16" t="s">
        <v>31</v>
      </c>
      <c r="G5077" s="16" t="s">
        <v>237</v>
      </c>
      <c r="H5077" s="16" t="s">
        <v>222</v>
      </c>
      <c r="I5077" s="16" t="s">
        <v>38</v>
      </c>
      <c r="J5077" s="16" t="s">
        <v>218</v>
      </c>
      <c r="M5077" s="16" t="s">
        <v>37</v>
      </c>
      <c r="N5077" s="7">
        <v>44979</v>
      </c>
      <c r="O5077" s="9">
        <v>45063</v>
      </c>
      <c r="P5077" t="s">
        <v>1191</v>
      </c>
      <c r="Q5077">
        <v>1</v>
      </c>
      <c r="R5077">
        <v>161</v>
      </c>
      <c r="S5077">
        <v>5</v>
      </c>
      <c r="T5077" t="s">
        <v>3085</v>
      </c>
      <c r="U5077">
        <v>73</v>
      </c>
      <c r="V5077">
        <v>2</v>
      </c>
      <c r="W5077">
        <v>12</v>
      </c>
      <c r="X5077">
        <v>106</v>
      </c>
      <c r="Y5077">
        <v>215</v>
      </c>
      <c r="Z5077">
        <v>15</v>
      </c>
      <c r="AA5077">
        <v>13</v>
      </c>
      <c r="AD5077">
        <v>42</v>
      </c>
      <c r="AE5077">
        <v>5076</v>
      </c>
      <c r="AF5077" s="16" t="s">
        <v>39</v>
      </c>
      <c r="AG5077" s="16"/>
      <c r="AH5077" s="16"/>
      <c r="AI5077" s="16" t="str">
        <f t="shared" si="316"/>
        <v>(73,5,2,12,106,215,13, null, 42, 'Chambers 2024 Europe',2024, '2023-05-17','2023-05-17','".Carbon::now()."','".Carbon::now()."'),</v>
      </c>
      <c r="AJ5077" s="16" t="str">
        <f t="shared" si="317"/>
        <v>('".DB::select("SELECT id_status FROM `status` WHERE `element_type` = 'task' AND status_type = 'client' AND name ='CONFIRMED'")[0]-&gt;id_status."',5076,1),</v>
      </c>
      <c r="AK5077" s="16" t="str">
        <f t="shared" si="318"/>
        <v/>
      </c>
      <c r="AL5077" s="16" t="str">
        <f t="shared" si="319"/>
        <v/>
      </c>
    </row>
    <row r="5078" spans="1:38" x14ac:dyDescent="0.25">
      <c r="A5078" s="16" t="s">
        <v>1074</v>
      </c>
      <c r="B5078" s="16" t="s">
        <v>26</v>
      </c>
      <c r="C5078" s="16" t="s">
        <v>41</v>
      </c>
      <c r="D5078" s="16" t="s">
        <v>28</v>
      </c>
      <c r="E5078" s="16" t="s">
        <v>51</v>
      </c>
      <c r="F5078" s="16" t="s">
        <v>31</v>
      </c>
      <c r="G5078" s="16" t="s">
        <v>237</v>
      </c>
      <c r="H5078" s="16" t="s">
        <v>181</v>
      </c>
      <c r="I5078" s="16" t="s">
        <v>38</v>
      </c>
      <c r="J5078" s="16" t="s">
        <v>218</v>
      </c>
      <c r="M5078" s="16" t="s">
        <v>37</v>
      </c>
      <c r="N5078" s="7">
        <v>45176</v>
      </c>
      <c r="O5078" s="9">
        <v>45063</v>
      </c>
      <c r="P5078" t="s">
        <v>1191</v>
      </c>
      <c r="Q5078">
        <v>1</v>
      </c>
      <c r="R5078">
        <v>161</v>
      </c>
      <c r="S5078">
        <v>5</v>
      </c>
      <c r="T5078" t="s">
        <v>3085</v>
      </c>
      <c r="U5078">
        <v>73</v>
      </c>
      <c r="V5078">
        <v>2</v>
      </c>
      <c r="W5078">
        <v>12</v>
      </c>
      <c r="X5078">
        <v>106</v>
      </c>
      <c r="Y5078">
        <v>218</v>
      </c>
      <c r="Z5078">
        <v>15</v>
      </c>
      <c r="AA5078">
        <v>13</v>
      </c>
      <c r="AD5078">
        <v>42</v>
      </c>
      <c r="AE5078">
        <v>5077</v>
      </c>
      <c r="AF5078" s="16" t="s">
        <v>39</v>
      </c>
      <c r="AG5078" s="16"/>
      <c r="AH5078" s="16"/>
      <c r="AI5078" s="16" t="str">
        <f t="shared" si="316"/>
        <v>(73,5,2,12,106,218,13, null, 42, 'Chambers 2024 Europe',2024, '2023-05-17','2023-05-17','".Carbon::now()."','".Carbon::now()."'),</v>
      </c>
      <c r="AJ5078" s="16" t="str">
        <f t="shared" si="317"/>
        <v>('".DB::select("SELECT id_status FROM `status` WHERE `element_type` = 'task' AND status_type = 'client' AND name ='CONFIRMED'")[0]-&gt;id_status."',5077,1),</v>
      </c>
      <c r="AK5078" s="16" t="str">
        <f t="shared" si="318"/>
        <v/>
      </c>
      <c r="AL5078" s="16" t="str">
        <f t="shared" si="319"/>
        <v/>
      </c>
    </row>
    <row r="5079" spans="1:38" x14ac:dyDescent="0.25">
      <c r="A5079" s="16" t="s">
        <v>1074</v>
      </c>
      <c r="B5079" s="16" t="s">
        <v>26</v>
      </c>
      <c r="C5079" s="16" t="s">
        <v>41</v>
      </c>
      <c r="D5079" s="16" t="s">
        <v>28</v>
      </c>
      <c r="E5079" s="16" t="s">
        <v>51</v>
      </c>
      <c r="F5079" s="16" t="s">
        <v>31</v>
      </c>
      <c r="G5079" s="16" t="s">
        <v>237</v>
      </c>
      <c r="H5079" s="16" t="s">
        <v>87</v>
      </c>
      <c r="I5079" s="16" t="s">
        <v>38</v>
      </c>
      <c r="J5079" s="16" t="s">
        <v>218</v>
      </c>
      <c r="M5079" s="16" t="s">
        <v>37</v>
      </c>
      <c r="N5079" s="7">
        <v>44979</v>
      </c>
      <c r="O5079" s="9">
        <v>44979</v>
      </c>
      <c r="P5079" t="s">
        <v>1179</v>
      </c>
      <c r="Q5079">
        <v>1</v>
      </c>
      <c r="R5079">
        <v>161</v>
      </c>
      <c r="S5079">
        <v>5</v>
      </c>
      <c r="T5079" t="s">
        <v>3085</v>
      </c>
      <c r="U5079">
        <v>73</v>
      </c>
      <c r="V5079">
        <v>2</v>
      </c>
      <c r="W5079">
        <v>12</v>
      </c>
      <c r="X5079">
        <v>106</v>
      </c>
      <c r="Y5079">
        <v>227</v>
      </c>
      <c r="Z5079">
        <v>15</v>
      </c>
      <c r="AA5079">
        <v>13</v>
      </c>
      <c r="AD5079">
        <v>42</v>
      </c>
      <c r="AE5079">
        <v>5078</v>
      </c>
      <c r="AF5079" s="16" t="s">
        <v>39</v>
      </c>
      <c r="AG5079" s="16"/>
      <c r="AH5079" s="16"/>
      <c r="AI5079" s="16" t="str">
        <f t="shared" si="316"/>
        <v>(73,5,2,12,106,227,13, null, 42, 'Chambers 2024 Europe',2024, '2023-02-22','2023-02-22','".Carbon::now()."','".Carbon::now()."'),</v>
      </c>
      <c r="AJ5079" s="16" t="str">
        <f t="shared" si="317"/>
        <v>('".DB::select("SELECT id_status FROM `status` WHERE `element_type` = 'task' AND status_type = 'client' AND name ='CONFIRMED'")[0]-&gt;id_status."',5078,1),</v>
      </c>
      <c r="AK5079" s="16" t="str">
        <f t="shared" si="318"/>
        <v/>
      </c>
      <c r="AL5079" s="16" t="str">
        <f t="shared" si="319"/>
        <v/>
      </c>
    </row>
    <row r="5080" spans="1:38" x14ac:dyDescent="0.25">
      <c r="A5080" s="16" t="s">
        <v>1074</v>
      </c>
      <c r="B5080" s="16" t="s">
        <v>26</v>
      </c>
      <c r="C5080" s="16" t="s">
        <v>41</v>
      </c>
      <c r="D5080" s="16" t="s">
        <v>28</v>
      </c>
      <c r="E5080" s="16" t="s">
        <v>51</v>
      </c>
      <c r="F5080" s="16" t="s">
        <v>31</v>
      </c>
      <c r="G5080" s="16" t="s">
        <v>237</v>
      </c>
      <c r="H5080" s="16" t="s">
        <v>239</v>
      </c>
      <c r="I5080" s="16" t="s">
        <v>38</v>
      </c>
      <c r="J5080" s="16" t="s">
        <v>218</v>
      </c>
      <c r="M5080" s="16" t="s">
        <v>37</v>
      </c>
      <c r="N5080" s="7">
        <v>44979</v>
      </c>
      <c r="O5080" s="9">
        <v>44979</v>
      </c>
      <c r="P5080" t="s">
        <v>1179</v>
      </c>
      <c r="Q5080">
        <v>1</v>
      </c>
      <c r="R5080">
        <v>161</v>
      </c>
      <c r="S5080">
        <v>5</v>
      </c>
      <c r="T5080" t="s">
        <v>3085</v>
      </c>
      <c r="U5080">
        <v>73</v>
      </c>
      <c r="V5080">
        <v>2</v>
      </c>
      <c r="W5080">
        <v>12</v>
      </c>
      <c r="X5080">
        <v>106</v>
      </c>
      <c r="Y5080">
        <v>297</v>
      </c>
      <c r="Z5080">
        <v>15</v>
      </c>
      <c r="AA5080">
        <v>13</v>
      </c>
      <c r="AD5080">
        <v>42</v>
      </c>
      <c r="AE5080">
        <v>5079</v>
      </c>
      <c r="AF5080" s="16" t="s">
        <v>39</v>
      </c>
      <c r="AG5080" s="16"/>
      <c r="AH5080" s="16"/>
      <c r="AI5080" s="16" t="str">
        <f t="shared" si="316"/>
        <v>(73,5,2,12,106,297,13, null, 42, 'Chambers 2024 Europe',2024, '2023-02-22','2023-02-22','".Carbon::now()."','".Carbon::now()."'),</v>
      </c>
      <c r="AJ5080" s="16" t="str">
        <f t="shared" si="317"/>
        <v>('".DB::select("SELECT id_status FROM `status` WHERE `element_type` = 'task' AND status_type = 'client' AND name ='CONFIRMED'")[0]-&gt;id_status."',5079,1),</v>
      </c>
      <c r="AK5080" s="16" t="str">
        <f t="shared" si="318"/>
        <v/>
      </c>
      <c r="AL5080" s="16" t="str">
        <f t="shared" si="319"/>
        <v/>
      </c>
    </row>
    <row r="5081" spans="1:38" x14ac:dyDescent="0.25">
      <c r="A5081" s="16" t="s">
        <v>1074</v>
      </c>
      <c r="B5081" s="16" t="s">
        <v>26</v>
      </c>
      <c r="C5081" s="16" t="s">
        <v>41</v>
      </c>
      <c r="D5081" s="16" t="s">
        <v>28</v>
      </c>
      <c r="E5081" s="16" t="s">
        <v>51</v>
      </c>
      <c r="F5081" s="16" t="s">
        <v>31</v>
      </c>
      <c r="G5081" s="16" t="s">
        <v>237</v>
      </c>
      <c r="H5081" s="16" t="s">
        <v>364</v>
      </c>
      <c r="I5081" s="16" t="s">
        <v>38</v>
      </c>
      <c r="J5081" s="16" t="s">
        <v>218</v>
      </c>
      <c r="M5081" s="16" t="s">
        <v>37</v>
      </c>
      <c r="N5081" s="7">
        <v>45176</v>
      </c>
      <c r="O5081" s="9">
        <v>45063</v>
      </c>
      <c r="P5081" t="s">
        <v>1191</v>
      </c>
      <c r="Q5081">
        <v>1</v>
      </c>
      <c r="R5081">
        <v>161</v>
      </c>
      <c r="S5081">
        <v>5</v>
      </c>
      <c r="T5081" t="s">
        <v>3085</v>
      </c>
      <c r="U5081">
        <v>73</v>
      </c>
      <c r="V5081">
        <v>2</v>
      </c>
      <c r="W5081">
        <v>12</v>
      </c>
      <c r="X5081">
        <v>106</v>
      </c>
      <c r="Y5081">
        <v>331</v>
      </c>
      <c r="Z5081">
        <v>15</v>
      </c>
      <c r="AA5081">
        <v>13</v>
      </c>
      <c r="AD5081">
        <v>42</v>
      </c>
      <c r="AE5081">
        <v>5080</v>
      </c>
      <c r="AF5081" s="16" t="s">
        <v>39</v>
      </c>
      <c r="AG5081" s="16"/>
      <c r="AH5081" s="16"/>
      <c r="AI5081" s="16" t="str">
        <f t="shared" si="316"/>
        <v>(73,5,2,12,106,331,13, null, 42, 'Chambers 2024 Europe',2024, '2023-05-17','2023-05-17','".Carbon::now()."','".Carbon::now()."'),</v>
      </c>
      <c r="AJ5081" s="16" t="str">
        <f t="shared" si="317"/>
        <v>('".DB::select("SELECT id_status FROM `status` WHERE `element_type` = 'task' AND status_type = 'client' AND name ='CONFIRMED'")[0]-&gt;id_status."',5080,1),</v>
      </c>
      <c r="AK5081" s="16" t="str">
        <f t="shared" si="318"/>
        <v/>
      </c>
      <c r="AL5081" s="16" t="str">
        <f t="shared" si="319"/>
        <v/>
      </c>
    </row>
    <row r="5082" spans="1:38" x14ac:dyDescent="0.25">
      <c r="A5082" s="16" t="s">
        <v>1074</v>
      </c>
      <c r="B5082" s="16" t="s">
        <v>26</v>
      </c>
      <c r="C5082" s="16" t="s">
        <v>41</v>
      </c>
      <c r="D5082" s="16" t="s">
        <v>28</v>
      </c>
      <c r="E5082" s="16" t="s">
        <v>51</v>
      </c>
      <c r="F5082" s="16" t="s">
        <v>31</v>
      </c>
      <c r="G5082" s="16" t="s">
        <v>237</v>
      </c>
      <c r="H5082" s="16" t="s">
        <v>57</v>
      </c>
      <c r="I5082" s="16" t="s">
        <v>38</v>
      </c>
      <c r="J5082" s="16" t="s">
        <v>218</v>
      </c>
      <c r="M5082" s="16" t="s">
        <v>37</v>
      </c>
      <c r="N5082" s="7">
        <v>45176</v>
      </c>
      <c r="O5082" s="9">
        <v>45063</v>
      </c>
      <c r="P5082" t="s">
        <v>1191</v>
      </c>
      <c r="Q5082">
        <v>1</v>
      </c>
      <c r="R5082">
        <v>161</v>
      </c>
      <c r="S5082">
        <v>5</v>
      </c>
      <c r="T5082" t="s">
        <v>3085</v>
      </c>
      <c r="U5082">
        <v>73</v>
      </c>
      <c r="V5082">
        <v>2</v>
      </c>
      <c r="W5082">
        <v>12</v>
      </c>
      <c r="X5082">
        <v>106</v>
      </c>
      <c r="Y5082">
        <v>343</v>
      </c>
      <c r="Z5082">
        <v>15</v>
      </c>
      <c r="AA5082">
        <v>13</v>
      </c>
      <c r="AD5082">
        <v>42</v>
      </c>
      <c r="AE5082">
        <v>5081</v>
      </c>
      <c r="AF5082" s="16" t="s">
        <v>39</v>
      </c>
      <c r="AG5082" s="16"/>
      <c r="AH5082" s="16"/>
      <c r="AI5082" s="16" t="str">
        <f t="shared" si="316"/>
        <v>(73,5,2,12,106,343,13, null, 42, 'Chambers 2024 Europe',2024, '2023-05-17','2023-05-17','".Carbon::now()."','".Carbon::now()."'),</v>
      </c>
      <c r="AJ5082" s="16" t="str">
        <f t="shared" si="317"/>
        <v>('".DB::select("SELECT id_status FROM `status` WHERE `element_type` = 'task' AND status_type = 'client' AND name ='CONFIRMED'")[0]-&gt;id_status."',5081,1),</v>
      </c>
      <c r="AK5082" s="16" t="str">
        <f t="shared" si="318"/>
        <v/>
      </c>
      <c r="AL5082" s="16" t="str">
        <f t="shared" si="319"/>
        <v/>
      </c>
    </row>
    <row r="5083" spans="1:38" x14ac:dyDescent="0.25">
      <c r="A5083" s="16" t="s">
        <v>1074</v>
      </c>
      <c r="B5083" s="16" t="s">
        <v>26</v>
      </c>
      <c r="C5083" s="16" t="s">
        <v>41</v>
      </c>
      <c r="D5083" s="16" t="s">
        <v>28</v>
      </c>
      <c r="E5083" s="16" t="s">
        <v>51</v>
      </c>
      <c r="F5083" s="16" t="s">
        <v>31</v>
      </c>
      <c r="G5083" s="16" t="s">
        <v>237</v>
      </c>
      <c r="H5083" s="16" t="s">
        <v>224</v>
      </c>
      <c r="I5083" s="16" t="s">
        <v>38</v>
      </c>
      <c r="J5083" s="16" t="s">
        <v>218</v>
      </c>
      <c r="M5083" s="16" t="s">
        <v>37</v>
      </c>
      <c r="N5083" s="7">
        <v>45058</v>
      </c>
      <c r="O5083" s="9">
        <v>45063</v>
      </c>
      <c r="P5083" t="s">
        <v>1191</v>
      </c>
      <c r="Q5083">
        <v>1</v>
      </c>
      <c r="R5083">
        <v>161</v>
      </c>
      <c r="S5083">
        <v>5</v>
      </c>
      <c r="T5083" t="s">
        <v>3085</v>
      </c>
      <c r="U5083">
        <v>73</v>
      </c>
      <c r="V5083">
        <v>2</v>
      </c>
      <c r="W5083">
        <v>12</v>
      </c>
      <c r="X5083">
        <v>106</v>
      </c>
      <c r="Y5083">
        <v>346</v>
      </c>
      <c r="Z5083">
        <v>15</v>
      </c>
      <c r="AA5083">
        <v>13</v>
      </c>
      <c r="AD5083">
        <v>42</v>
      </c>
      <c r="AE5083">
        <v>5082</v>
      </c>
      <c r="AF5083" s="16" t="s">
        <v>39</v>
      </c>
      <c r="AG5083" s="16"/>
      <c r="AH5083" s="16"/>
      <c r="AI5083" s="16" t="str">
        <f t="shared" si="316"/>
        <v>(73,5,2,12,106,346,13, null, 42, 'Chambers 2024 Europe',2024, '2023-05-17','2023-05-17','".Carbon::now()."','".Carbon::now()."'),</v>
      </c>
      <c r="AJ5083" s="16" t="str">
        <f t="shared" si="317"/>
        <v>('".DB::select("SELECT id_status FROM `status` WHERE `element_type` = 'task' AND status_type = 'client' AND name ='CONFIRMED'")[0]-&gt;id_status."',5082,1),</v>
      </c>
      <c r="AK5083" s="16" t="str">
        <f t="shared" si="318"/>
        <v/>
      </c>
      <c r="AL5083" s="16" t="str">
        <f t="shared" si="319"/>
        <v/>
      </c>
    </row>
    <row r="5084" spans="1:38" x14ac:dyDescent="0.25">
      <c r="A5084" s="16" t="s">
        <v>1074</v>
      </c>
      <c r="B5084" s="16" t="s">
        <v>26</v>
      </c>
      <c r="C5084" s="16" t="s">
        <v>41</v>
      </c>
      <c r="D5084" s="16" t="s">
        <v>28</v>
      </c>
      <c r="E5084" s="16" t="s">
        <v>51</v>
      </c>
      <c r="F5084" s="16" t="s">
        <v>31</v>
      </c>
      <c r="G5084" s="16" t="s">
        <v>237</v>
      </c>
      <c r="H5084" s="16" t="s">
        <v>97</v>
      </c>
      <c r="I5084" s="16" t="s">
        <v>38</v>
      </c>
      <c r="J5084" s="16" t="s">
        <v>218</v>
      </c>
      <c r="M5084" s="16" t="s">
        <v>37</v>
      </c>
      <c r="N5084" s="7">
        <v>45176</v>
      </c>
      <c r="O5084" s="9">
        <v>45063</v>
      </c>
      <c r="P5084" t="s">
        <v>1191</v>
      </c>
      <c r="Q5084">
        <v>1</v>
      </c>
      <c r="R5084">
        <v>161</v>
      </c>
      <c r="S5084">
        <v>5</v>
      </c>
      <c r="T5084" t="s">
        <v>3085</v>
      </c>
      <c r="U5084">
        <v>73</v>
      </c>
      <c r="V5084">
        <v>2</v>
      </c>
      <c r="W5084">
        <v>12</v>
      </c>
      <c r="X5084">
        <v>106</v>
      </c>
      <c r="Y5084">
        <v>373</v>
      </c>
      <c r="Z5084">
        <v>15</v>
      </c>
      <c r="AA5084">
        <v>13</v>
      </c>
      <c r="AD5084">
        <v>42</v>
      </c>
      <c r="AE5084">
        <v>5083</v>
      </c>
      <c r="AF5084" s="16" t="s">
        <v>39</v>
      </c>
      <c r="AG5084" s="16"/>
      <c r="AH5084" s="16"/>
      <c r="AI5084" s="16" t="str">
        <f t="shared" si="316"/>
        <v>(73,5,2,12,106,373,13, null, 42, 'Chambers 2024 Europe',2024, '2023-05-17','2023-05-17','".Carbon::now()."','".Carbon::now()."'),</v>
      </c>
      <c r="AJ5084" s="16" t="str">
        <f t="shared" si="317"/>
        <v>('".DB::select("SELECT id_status FROM `status` WHERE `element_type` = 'task' AND status_type = 'client' AND name ='CONFIRMED'")[0]-&gt;id_status."',5083,1),</v>
      </c>
      <c r="AK5084" s="16" t="str">
        <f t="shared" si="318"/>
        <v/>
      </c>
      <c r="AL5084" s="16" t="str">
        <f t="shared" si="319"/>
        <v/>
      </c>
    </row>
    <row r="5085" spans="1:38" x14ac:dyDescent="0.25">
      <c r="A5085" s="16" t="s">
        <v>1074</v>
      </c>
      <c r="B5085" s="16" t="s">
        <v>62</v>
      </c>
      <c r="C5085" s="16" t="s">
        <v>41</v>
      </c>
      <c r="D5085" s="16" t="s">
        <v>28</v>
      </c>
      <c r="E5085" s="16" t="s">
        <v>158</v>
      </c>
      <c r="F5085" s="16" t="s">
        <v>150</v>
      </c>
      <c r="G5085" s="16" t="s">
        <v>237</v>
      </c>
      <c r="H5085" s="16" t="s">
        <v>217</v>
      </c>
      <c r="I5085" s="16" t="s">
        <v>38</v>
      </c>
      <c r="J5085" s="16" t="s">
        <v>218</v>
      </c>
      <c r="M5085" s="16" t="s">
        <v>37</v>
      </c>
      <c r="N5085" s="7">
        <v>45071</v>
      </c>
      <c r="O5085" s="9">
        <v>45071</v>
      </c>
      <c r="P5085" t="s">
        <v>1208</v>
      </c>
      <c r="Q5085">
        <v>1</v>
      </c>
      <c r="R5085">
        <v>161</v>
      </c>
      <c r="S5085">
        <v>5</v>
      </c>
      <c r="T5085" t="s">
        <v>3085</v>
      </c>
      <c r="U5085">
        <v>73</v>
      </c>
      <c r="V5085">
        <v>2</v>
      </c>
      <c r="W5085">
        <v>13</v>
      </c>
      <c r="X5085">
        <v>106</v>
      </c>
      <c r="Y5085">
        <v>170</v>
      </c>
      <c r="Z5085">
        <v>15</v>
      </c>
      <c r="AA5085">
        <v>13</v>
      </c>
      <c r="AD5085">
        <v>42</v>
      </c>
      <c r="AE5085">
        <v>5084</v>
      </c>
      <c r="AF5085" s="16" t="s">
        <v>39</v>
      </c>
      <c r="AG5085" s="16"/>
      <c r="AH5085" s="16"/>
      <c r="AI5085" s="16" t="str">
        <f t="shared" si="316"/>
        <v>(73,5,2,13,106,170,13, null, 42, 'Chambers 2024 Fintech',2024, '2023-05-25','2023-05-25','".Carbon::now()."','".Carbon::now()."'),</v>
      </c>
      <c r="AJ5085" s="16" t="str">
        <f t="shared" si="317"/>
        <v>('".DB::select("SELECT id_status FROM `status` WHERE `element_type` = 'task' AND status_type = 'client' AND name ='CONFIRMED'")[0]-&gt;id_status."',5084,1),</v>
      </c>
      <c r="AK5085" s="16" t="str">
        <f t="shared" si="318"/>
        <v/>
      </c>
      <c r="AL5085" s="16" t="str">
        <f t="shared" si="319"/>
        <v/>
      </c>
    </row>
    <row r="5086" spans="1:38" x14ac:dyDescent="0.25">
      <c r="A5086" s="16" t="s">
        <v>1074</v>
      </c>
      <c r="B5086" s="16" t="s">
        <v>26</v>
      </c>
      <c r="C5086" s="16" t="s">
        <v>1076</v>
      </c>
      <c r="D5086" s="16" t="s">
        <v>28</v>
      </c>
      <c r="E5086" s="16" t="s">
        <v>1077</v>
      </c>
      <c r="F5086" s="16" t="s">
        <v>31</v>
      </c>
      <c r="G5086" s="16" t="s">
        <v>237</v>
      </c>
      <c r="H5086" s="16" t="s">
        <v>1078</v>
      </c>
      <c r="I5086" s="16" t="s">
        <v>38</v>
      </c>
      <c r="J5086" s="16" t="s">
        <v>218</v>
      </c>
      <c r="M5086" s="16" t="s">
        <v>37</v>
      </c>
      <c r="N5086" s="7">
        <v>45094</v>
      </c>
      <c r="O5086" s="9">
        <v>45094</v>
      </c>
      <c r="P5086" t="s">
        <v>1185</v>
      </c>
      <c r="Q5086">
        <v>1</v>
      </c>
      <c r="R5086">
        <v>161</v>
      </c>
      <c r="S5086">
        <v>5</v>
      </c>
      <c r="T5086" t="s">
        <v>3085</v>
      </c>
      <c r="U5086">
        <v>73</v>
      </c>
      <c r="V5086">
        <v>6</v>
      </c>
      <c r="W5086">
        <v>25</v>
      </c>
      <c r="X5086">
        <v>106</v>
      </c>
      <c r="Y5086">
        <v>405</v>
      </c>
      <c r="Z5086">
        <v>15</v>
      </c>
      <c r="AA5086">
        <v>13</v>
      </c>
      <c r="AD5086">
        <v>42</v>
      </c>
      <c r="AE5086">
        <v>5085</v>
      </c>
      <c r="AF5086" s="16" t="s">
        <v>39</v>
      </c>
      <c r="AG5086" s="16"/>
      <c r="AH5086" s="16"/>
      <c r="AI5086" s="16" t="str">
        <f t="shared" si="316"/>
        <v>(73,5,6,25,106,405,13, null, 42, 'GIR100 2024 Europe',2024, '2023-06-17','2023-06-17','".Carbon::now()."','".Carbon::now()."'),</v>
      </c>
      <c r="AJ5086" s="16" t="str">
        <f t="shared" si="317"/>
        <v>('".DB::select("SELECT id_status FROM `status` WHERE `element_type` = 'task' AND status_type = 'client' AND name ='CONFIRMED'")[0]-&gt;id_status."',5085,1),</v>
      </c>
      <c r="AK5086" s="16" t="str">
        <f t="shared" si="318"/>
        <v/>
      </c>
      <c r="AL5086" s="16" t="str">
        <f t="shared" si="319"/>
        <v/>
      </c>
    </row>
    <row r="5087" spans="1:38" x14ac:dyDescent="0.25">
      <c r="A5087" s="16" t="s">
        <v>1074</v>
      </c>
      <c r="B5087" s="16" t="s">
        <v>3139</v>
      </c>
      <c r="C5087" s="16" t="s">
        <v>240</v>
      </c>
      <c r="D5087" s="16" t="s">
        <v>28</v>
      </c>
      <c r="E5087" s="16" t="s">
        <v>241</v>
      </c>
      <c r="F5087" s="16" t="s">
        <v>242</v>
      </c>
      <c r="G5087" s="16" t="s">
        <v>237</v>
      </c>
      <c r="H5087" s="16" t="s">
        <v>205</v>
      </c>
      <c r="I5087" s="16" t="s">
        <v>38</v>
      </c>
      <c r="J5087" s="16" t="s">
        <v>218</v>
      </c>
      <c r="M5087" s="16" t="s">
        <v>37</v>
      </c>
      <c r="N5087" s="7">
        <v>44958</v>
      </c>
      <c r="O5087" s="9">
        <v>44958</v>
      </c>
      <c r="P5087" t="s">
        <v>1213</v>
      </c>
      <c r="Q5087">
        <v>1</v>
      </c>
      <c r="R5087">
        <v>161</v>
      </c>
      <c r="S5087">
        <v>5</v>
      </c>
      <c r="T5087" t="s">
        <v>3085</v>
      </c>
      <c r="U5087">
        <v>73</v>
      </c>
      <c r="V5087">
        <v>9</v>
      </c>
      <c r="W5087">
        <v>40</v>
      </c>
      <c r="X5087">
        <v>106</v>
      </c>
      <c r="Y5087">
        <v>422</v>
      </c>
      <c r="Z5087">
        <v>15</v>
      </c>
      <c r="AA5087">
        <v>13</v>
      </c>
      <c r="AD5087">
        <v>42</v>
      </c>
      <c r="AE5087">
        <v>5086</v>
      </c>
      <c r="AF5087" s="16" t="s">
        <v>39</v>
      </c>
      <c r="AG5087" s="16"/>
      <c r="AH5087" s="16"/>
      <c r="AI5087" s="16" t="str">
        <f t="shared" si="316"/>
        <v>(73,5,9,40,106,422,13, null, 42, 'IFLR 2024 Western Europe',2024, '2023-02-01','2023-02-01','".Carbon::now()."','".Carbon::now()."'),</v>
      </c>
      <c r="AJ5087" s="16" t="str">
        <f t="shared" si="317"/>
        <v>('".DB::select("SELECT id_status FROM `status` WHERE `element_type` = 'task' AND status_type = 'client' AND name ='CONFIRMED'")[0]-&gt;id_status."',5086,1),</v>
      </c>
      <c r="AK5087" s="16" t="str">
        <f t="shared" si="318"/>
        <v/>
      </c>
      <c r="AL5087" s="16" t="str">
        <f t="shared" si="319"/>
        <v/>
      </c>
    </row>
    <row r="5088" spans="1:38" x14ac:dyDescent="0.25">
      <c r="A5088" s="16" t="s">
        <v>1074</v>
      </c>
      <c r="B5088" s="16" t="s">
        <v>3139</v>
      </c>
      <c r="C5088" s="16" t="s">
        <v>240</v>
      </c>
      <c r="D5088" s="16" t="s">
        <v>28</v>
      </c>
      <c r="E5088" s="16" t="s">
        <v>241</v>
      </c>
      <c r="F5088" s="16" t="s">
        <v>242</v>
      </c>
      <c r="G5088" s="16" t="s">
        <v>237</v>
      </c>
      <c r="H5088" s="16" t="s">
        <v>772</v>
      </c>
      <c r="I5088" s="16" t="s">
        <v>38</v>
      </c>
      <c r="J5088" s="16" t="s">
        <v>218</v>
      </c>
      <c r="M5088" s="16" t="s">
        <v>37</v>
      </c>
      <c r="N5088" s="7">
        <v>44958</v>
      </c>
      <c r="O5088" s="9">
        <v>44958</v>
      </c>
      <c r="P5088" t="s">
        <v>1213</v>
      </c>
      <c r="Q5088">
        <v>1</v>
      </c>
      <c r="R5088">
        <v>161</v>
      </c>
      <c r="S5088">
        <v>5</v>
      </c>
      <c r="T5088" t="s">
        <v>3085</v>
      </c>
      <c r="U5088">
        <v>73</v>
      </c>
      <c r="V5088">
        <v>9</v>
      </c>
      <c r="W5088">
        <v>40</v>
      </c>
      <c r="X5088">
        <v>106</v>
      </c>
      <c r="Y5088">
        <v>426</v>
      </c>
      <c r="Z5088">
        <v>15</v>
      </c>
      <c r="AA5088">
        <v>13</v>
      </c>
      <c r="AD5088">
        <v>42</v>
      </c>
      <c r="AE5088">
        <v>5087</v>
      </c>
      <c r="AF5088" s="16" t="s">
        <v>39</v>
      </c>
      <c r="AG5088" s="16"/>
      <c r="AH5088" s="16"/>
      <c r="AI5088" s="16" t="str">
        <f t="shared" si="316"/>
        <v>(73,5,9,40,106,426,13, null, 42, 'IFLR 2024 Western Europe',2024, '2023-02-01','2023-02-01','".Carbon::now()."','".Carbon::now()."'),</v>
      </c>
      <c r="AJ5088" s="16" t="str">
        <f t="shared" si="317"/>
        <v>('".DB::select("SELECT id_status FROM `status` WHERE `element_type` = 'task' AND status_type = 'client' AND name ='CONFIRMED'")[0]-&gt;id_status."',5087,1),</v>
      </c>
      <c r="AK5088" s="16" t="str">
        <f t="shared" si="318"/>
        <v/>
      </c>
      <c r="AL5088" s="16" t="str">
        <f t="shared" si="319"/>
        <v/>
      </c>
    </row>
    <row r="5089" spans="1:38" x14ac:dyDescent="0.25">
      <c r="A5089" s="16" t="s">
        <v>1074</v>
      </c>
      <c r="B5089" s="16" t="s">
        <v>3139</v>
      </c>
      <c r="C5089" s="16" t="s">
        <v>240</v>
      </c>
      <c r="D5089" s="16" t="s">
        <v>28</v>
      </c>
      <c r="E5089" s="16" t="s">
        <v>241</v>
      </c>
      <c r="F5089" s="16" t="s">
        <v>242</v>
      </c>
      <c r="G5089" s="16" t="s">
        <v>237</v>
      </c>
      <c r="H5089" s="16" t="s">
        <v>773</v>
      </c>
      <c r="I5089" s="16" t="s">
        <v>38</v>
      </c>
      <c r="J5089" s="16" t="s">
        <v>218</v>
      </c>
      <c r="M5089" s="16" t="s">
        <v>37</v>
      </c>
      <c r="N5089" s="7">
        <v>44958</v>
      </c>
      <c r="O5089" s="9">
        <v>44958</v>
      </c>
      <c r="P5089" t="s">
        <v>1213</v>
      </c>
      <c r="Q5089">
        <v>1</v>
      </c>
      <c r="R5089">
        <v>161</v>
      </c>
      <c r="S5089">
        <v>5</v>
      </c>
      <c r="T5089" t="s">
        <v>3085</v>
      </c>
      <c r="U5089">
        <v>73</v>
      </c>
      <c r="V5089">
        <v>9</v>
      </c>
      <c r="W5089">
        <v>40</v>
      </c>
      <c r="X5089">
        <v>106</v>
      </c>
      <c r="Y5089">
        <v>428</v>
      </c>
      <c r="Z5089">
        <v>15</v>
      </c>
      <c r="AA5089">
        <v>13</v>
      </c>
      <c r="AD5089">
        <v>42</v>
      </c>
      <c r="AE5089">
        <v>5088</v>
      </c>
      <c r="AF5089" s="16" t="s">
        <v>39</v>
      </c>
      <c r="AG5089" s="16"/>
      <c r="AH5089" s="16"/>
      <c r="AI5089" s="16" t="str">
        <f t="shared" si="316"/>
        <v>(73,5,9,40,106,428,13, null, 42, 'IFLR 2024 Western Europe',2024, '2023-02-01','2023-02-01','".Carbon::now()."','".Carbon::now()."'),</v>
      </c>
      <c r="AJ5089" s="16" t="str">
        <f t="shared" si="317"/>
        <v>('".DB::select("SELECT id_status FROM `status` WHERE `element_type` = 'task' AND status_type = 'client' AND name ='CONFIRMED'")[0]-&gt;id_status."',5088,1),</v>
      </c>
      <c r="AK5089" s="16" t="str">
        <f t="shared" si="318"/>
        <v/>
      </c>
      <c r="AL5089" s="16" t="str">
        <f t="shared" si="319"/>
        <v/>
      </c>
    </row>
    <row r="5090" spans="1:38" x14ac:dyDescent="0.25">
      <c r="A5090" s="16" t="s">
        <v>1074</v>
      </c>
      <c r="B5090" s="16" t="s">
        <v>3139</v>
      </c>
      <c r="C5090" s="16" t="s">
        <v>240</v>
      </c>
      <c r="D5090" s="16" t="s">
        <v>28</v>
      </c>
      <c r="E5090" s="16" t="s">
        <v>241</v>
      </c>
      <c r="F5090" s="16" t="s">
        <v>242</v>
      </c>
      <c r="G5090" s="16" t="s">
        <v>237</v>
      </c>
      <c r="H5090" s="16" t="s">
        <v>3347</v>
      </c>
      <c r="I5090" s="16" t="s">
        <v>38</v>
      </c>
      <c r="J5090" s="16" t="s">
        <v>218</v>
      </c>
      <c r="M5090" s="16" t="s">
        <v>37</v>
      </c>
      <c r="N5090" s="7">
        <v>44958</v>
      </c>
      <c r="O5090" s="9">
        <v>44958</v>
      </c>
      <c r="P5090" t="s">
        <v>1213</v>
      </c>
      <c r="Q5090">
        <v>1</v>
      </c>
      <c r="R5090">
        <v>161</v>
      </c>
      <c r="S5090">
        <v>5</v>
      </c>
      <c r="T5090" t="s">
        <v>3085</v>
      </c>
      <c r="U5090">
        <v>73</v>
      </c>
      <c r="V5090">
        <v>9</v>
      </c>
      <c r="W5090">
        <v>40</v>
      </c>
      <c r="X5090">
        <v>106</v>
      </c>
      <c r="Y5090">
        <v>430</v>
      </c>
      <c r="Z5090">
        <v>15</v>
      </c>
      <c r="AA5090">
        <v>13</v>
      </c>
      <c r="AD5090">
        <v>42</v>
      </c>
      <c r="AE5090">
        <v>5089</v>
      </c>
      <c r="AF5090" s="16" t="s">
        <v>39</v>
      </c>
      <c r="AG5090" s="16"/>
      <c r="AH5090" s="16"/>
      <c r="AI5090" s="16" t="str">
        <f t="shared" si="316"/>
        <v>(73,5,9,40,106,430,13, null, 42, 'IFLR 2024 Western Europe',2024, '2023-02-01','2023-02-01','".Carbon::now()."','".Carbon::now()."'),</v>
      </c>
      <c r="AJ5090" s="16" t="str">
        <f t="shared" si="317"/>
        <v>('".DB::select("SELECT id_status FROM `status` WHERE `element_type` = 'task' AND status_type = 'client' AND name ='CONFIRMED'")[0]-&gt;id_status."',5089,1),</v>
      </c>
      <c r="AK5090" s="16" t="str">
        <f t="shared" si="318"/>
        <v/>
      </c>
      <c r="AL5090" s="16" t="str">
        <f t="shared" si="319"/>
        <v/>
      </c>
    </row>
    <row r="5091" spans="1:38" x14ac:dyDescent="0.25">
      <c r="A5091" s="16" t="s">
        <v>1074</v>
      </c>
      <c r="B5091" s="16" t="s">
        <v>3139</v>
      </c>
      <c r="C5091" s="16" t="s">
        <v>240</v>
      </c>
      <c r="D5091" s="16" t="s">
        <v>28</v>
      </c>
      <c r="E5091" s="16" t="s">
        <v>241</v>
      </c>
      <c r="F5091" s="16" t="s">
        <v>242</v>
      </c>
      <c r="G5091" s="16" t="s">
        <v>237</v>
      </c>
      <c r="H5091" s="16" t="s">
        <v>243</v>
      </c>
      <c r="I5091" s="16" t="s">
        <v>38</v>
      </c>
      <c r="J5091" s="16" t="s">
        <v>218</v>
      </c>
      <c r="M5091" s="16" t="s">
        <v>37</v>
      </c>
      <c r="N5091" s="7">
        <v>44958</v>
      </c>
      <c r="O5091" s="9">
        <v>44958</v>
      </c>
      <c r="P5091" t="s">
        <v>1213</v>
      </c>
      <c r="Q5091">
        <v>1</v>
      </c>
      <c r="R5091">
        <v>161</v>
      </c>
      <c r="S5091">
        <v>5</v>
      </c>
      <c r="T5091" t="s">
        <v>3085</v>
      </c>
      <c r="U5091">
        <v>73</v>
      </c>
      <c r="V5091">
        <v>9</v>
      </c>
      <c r="W5091">
        <v>40</v>
      </c>
      <c r="X5091">
        <v>106</v>
      </c>
      <c r="Y5091">
        <v>440</v>
      </c>
      <c r="Z5091">
        <v>15</v>
      </c>
      <c r="AA5091">
        <v>13</v>
      </c>
      <c r="AD5091">
        <v>42</v>
      </c>
      <c r="AE5091">
        <v>5090</v>
      </c>
      <c r="AF5091" s="16" t="s">
        <v>39</v>
      </c>
      <c r="AG5091" s="16"/>
      <c r="AH5091" s="16"/>
      <c r="AI5091" s="16" t="str">
        <f t="shared" si="316"/>
        <v>(73,5,9,40,106,440,13, null, 42, 'IFLR 2024 Western Europe',2024, '2023-02-01','2023-02-01','".Carbon::now()."','".Carbon::now()."'),</v>
      </c>
      <c r="AJ5091" s="16" t="str">
        <f t="shared" si="317"/>
        <v>('".DB::select("SELECT id_status FROM `status` WHERE `element_type` = 'task' AND status_type = 'client' AND name ='CONFIRMED'")[0]-&gt;id_status."',5090,1),</v>
      </c>
      <c r="AK5091" s="16" t="str">
        <f t="shared" si="318"/>
        <v/>
      </c>
      <c r="AL5091" s="16" t="str">
        <f t="shared" si="319"/>
        <v/>
      </c>
    </row>
    <row r="5092" spans="1:38" x14ac:dyDescent="0.25">
      <c r="A5092" s="16" t="s">
        <v>1074</v>
      </c>
      <c r="B5092" s="16" t="s">
        <v>3139</v>
      </c>
      <c r="C5092" s="16" t="s">
        <v>240</v>
      </c>
      <c r="D5092" s="16" t="s">
        <v>28</v>
      </c>
      <c r="E5092" s="16" t="s">
        <v>241</v>
      </c>
      <c r="F5092" s="16" t="s">
        <v>242</v>
      </c>
      <c r="G5092" s="16" t="s">
        <v>237</v>
      </c>
      <c r="H5092" s="16" t="s">
        <v>774</v>
      </c>
      <c r="I5092" s="16" t="s">
        <v>38</v>
      </c>
      <c r="J5092" s="16" t="s">
        <v>218</v>
      </c>
      <c r="M5092" s="16" t="s">
        <v>37</v>
      </c>
      <c r="N5092" s="7">
        <v>44958</v>
      </c>
      <c r="O5092" s="9">
        <v>44958</v>
      </c>
      <c r="P5092" t="s">
        <v>1213</v>
      </c>
      <c r="Q5092">
        <v>1</v>
      </c>
      <c r="R5092">
        <v>161</v>
      </c>
      <c r="S5092">
        <v>5</v>
      </c>
      <c r="T5092" t="s">
        <v>3085</v>
      </c>
      <c r="U5092">
        <v>73</v>
      </c>
      <c r="V5092">
        <v>9</v>
      </c>
      <c r="W5092">
        <v>40</v>
      </c>
      <c r="X5092">
        <v>106</v>
      </c>
      <c r="Y5092">
        <v>447</v>
      </c>
      <c r="Z5092">
        <v>15</v>
      </c>
      <c r="AA5092">
        <v>13</v>
      </c>
      <c r="AD5092">
        <v>42</v>
      </c>
      <c r="AE5092">
        <v>5091</v>
      </c>
      <c r="AF5092" s="16" t="s">
        <v>39</v>
      </c>
      <c r="AG5092" s="16"/>
      <c r="AH5092" s="16"/>
      <c r="AI5092" s="16" t="str">
        <f t="shared" si="316"/>
        <v>(73,5,9,40,106,447,13, null, 42, 'IFLR 2024 Western Europe',2024, '2023-02-01','2023-02-01','".Carbon::now()."','".Carbon::now()."'),</v>
      </c>
      <c r="AJ5092" s="16" t="str">
        <f t="shared" si="317"/>
        <v>('".DB::select("SELECT id_status FROM `status` WHERE `element_type` = 'task' AND status_type = 'client' AND name ='CONFIRMED'")[0]-&gt;id_status."',5091,1),</v>
      </c>
      <c r="AK5092" s="16" t="str">
        <f t="shared" si="318"/>
        <v/>
      </c>
      <c r="AL5092" s="16" t="str">
        <f t="shared" si="319"/>
        <v/>
      </c>
    </row>
    <row r="5093" spans="1:38" x14ac:dyDescent="0.25">
      <c r="A5093" s="16" t="s">
        <v>1074</v>
      </c>
      <c r="B5093" s="16" t="s">
        <v>3139</v>
      </c>
      <c r="C5093" s="16" t="s">
        <v>240</v>
      </c>
      <c r="D5093" s="16" t="s">
        <v>28</v>
      </c>
      <c r="E5093" s="16" t="s">
        <v>241</v>
      </c>
      <c r="F5093" s="16" t="s">
        <v>242</v>
      </c>
      <c r="G5093" s="16" t="s">
        <v>237</v>
      </c>
      <c r="H5093" s="16" t="s">
        <v>60</v>
      </c>
      <c r="I5093" s="16" t="s">
        <v>38</v>
      </c>
      <c r="J5093" s="16" t="s">
        <v>218</v>
      </c>
      <c r="M5093" s="16" t="s">
        <v>37</v>
      </c>
      <c r="N5093" s="7">
        <v>44958</v>
      </c>
      <c r="O5093" s="9">
        <v>44958</v>
      </c>
      <c r="P5093" t="s">
        <v>1213</v>
      </c>
      <c r="Q5093">
        <v>1</v>
      </c>
      <c r="R5093">
        <v>161</v>
      </c>
      <c r="S5093">
        <v>5</v>
      </c>
      <c r="T5093" t="s">
        <v>3085</v>
      </c>
      <c r="U5093">
        <v>73</v>
      </c>
      <c r="V5093">
        <v>9</v>
      </c>
      <c r="W5093">
        <v>40</v>
      </c>
      <c r="X5093">
        <v>106</v>
      </c>
      <c r="Y5093">
        <v>455</v>
      </c>
      <c r="Z5093">
        <v>15</v>
      </c>
      <c r="AA5093">
        <v>13</v>
      </c>
      <c r="AD5093">
        <v>42</v>
      </c>
      <c r="AE5093">
        <v>5092</v>
      </c>
      <c r="AF5093" s="16" t="s">
        <v>39</v>
      </c>
      <c r="AG5093" s="16"/>
      <c r="AH5093" s="16"/>
      <c r="AI5093" s="16" t="str">
        <f t="shared" si="316"/>
        <v>(73,5,9,40,106,455,13, null, 42, 'IFLR 2024 Western Europe',2024, '2023-02-01','2023-02-01','".Carbon::now()."','".Carbon::now()."'),</v>
      </c>
      <c r="AJ5093" s="16" t="str">
        <f t="shared" si="317"/>
        <v>('".DB::select("SELECT id_status FROM `status` WHERE `element_type` = 'task' AND status_type = 'client' AND name ='CONFIRMED'")[0]-&gt;id_status."',5092,1),</v>
      </c>
      <c r="AK5093" s="16" t="str">
        <f t="shared" si="318"/>
        <v/>
      </c>
      <c r="AL5093" s="16" t="str">
        <f t="shared" si="319"/>
        <v/>
      </c>
    </row>
    <row r="5094" spans="1:38" x14ac:dyDescent="0.25">
      <c r="A5094" s="16" t="s">
        <v>1074</v>
      </c>
      <c r="B5094" s="16" t="s">
        <v>26</v>
      </c>
      <c r="C5094" s="16" t="s">
        <v>240</v>
      </c>
      <c r="D5094" s="16" t="s">
        <v>28</v>
      </c>
      <c r="E5094" s="16" t="s">
        <v>241</v>
      </c>
      <c r="F5094" s="16" t="s">
        <v>242</v>
      </c>
      <c r="G5094" s="16" t="s">
        <v>237</v>
      </c>
      <c r="H5094" s="16" t="s">
        <v>567</v>
      </c>
      <c r="I5094" s="16" t="s">
        <v>38</v>
      </c>
      <c r="J5094" s="16" t="s">
        <v>218</v>
      </c>
      <c r="M5094" s="16"/>
      <c r="N5094" s="7">
        <v>44958</v>
      </c>
      <c r="O5094" s="9">
        <v>44958</v>
      </c>
      <c r="P5094" t="s">
        <v>1213</v>
      </c>
      <c r="Q5094">
        <v>1</v>
      </c>
      <c r="R5094">
        <v>161</v>
      </c>
      <c r="S5094">
        <v>5</v>
      </c>
      <c r="T5094" t="s">
        <v>3085</v>
      </c>
      <c r="U5094">
        <v>73</v>
      </c>
      <c r="V5094">
        <v>9</v>
      </c>
      <c r="W5094">
        <v>40</v>
      </c>
      <c r="X5094">
        <v>106</v>
      </c>
      <c r="Y5094">
        <v>457</v>
      </c>
      <c r="Z5094">
        <v>15</v>
      </c>
      <c r="AA5094">
        <v>13</v>
      </c>
      <c r="AE5094">
        <v>5093</v>
      </c>
      <c r="AF5094" s="16" t="s">
        <v>24</v>
      </c>
      <c r="AG5094" s="16"/>
      <c r="AH5094" s="16"/>
      <c r="AI5094" s="16" t="str">
        <f t="shared" si="316"/>
        <v>(73,5,9,40,106,457,13, null, null, 'IFLR 2024 Western Europe',2024, '2023-02-01','2023-02-01','".Carbon::now()."','".Carbon::now()."'),</v>
      </c>
      <c r="AJ5094" s="16" t="str">
        <f t="shared" si="317"/>
        <v>('".DB::select("SELECT id_status FROM `status` WHERE `element_type` = 'task' AND status_type = 'client' AND name ='CANCELLED'")[0]-&gt;id_status."',5093,1),</v>
      </c>
      <c r="AK5094" s="16" t="str">
        <f t="shared" si="318"/>
        <v/>
      </c>
      <c r="AL5094" s="16" t="str">
        <f t="shared" si="319"/>
        <v/>
      </c>
    </row>
    <row r="5095" spans="1:38" x14ac:dyDescent="0.25">
      <c r="A5095" s="16" t="s">
        <v>1074</v>
      </c>
      <c r="B5095" s="16" t="s">
        <v>26</v>
      </c>
      <c r="C5095" s="16" t="s">
        <v>27</v>
      </c>
      <c r="D5095" s="16" t="s">
        <v>28</v>
      </c>
      <c r="E5095" s="16" t="s">
        <v>29</v>
      </c>
      <c r="F5095" s="16" t="s">
        <v>30</v>
      </c>
      <c r="G5095" s="16" t="s">
        <v>237</v>
      </c>
      <c r="H5095" s="16" t="s">
        <v>53</v>
      </c>
      <c r="I5095" s="16" t="s">
        <v>38</v>
      </c>
      <c r="J5095" s="16" t="s">
        <v>218</v>
      </c>
      <c r="M5095" s="16" t="s">
        <v>37</v>
      </c>
      <c r="N5095" s="7">
        <v>45163</v>
      </c>
      <c r="O5095" s="9">
        <v>45163</v>
      </c>
      <c r="P5095" t="s">
        <v>1196</v>
      </c>
      <c r="Q5095">
        <v>1</v>
      </c>
      <c r="R5095">
        <v>161</v>
      </c>
      <c r="S5095">
        <v>5</v>
      </c>
      <c r="T5095" t="s">
        <v>3085</v>
      </c>
      <c r="U5095">
        <v>73</v>
      </c>
      <c r="V5095">
        <v>14</v>
      </c>
      <c r="W5095">
        <v>56</v>
      </c>
      <c r="X5095">
        <v>106</v>
      </c>
      <c r="Y5095">
        <v>507</v>
      </c>
      <c r="Z5095">
        <v>15</v>
      </c>
      <c r="AA5095">
        <v>13</v>
      </c>
      <c r="AD5095">
        <v>42</v>
      </c>
      <c r="AE5095">
        <v>5094</v>
      </c>
      <c r="AF5095" s="16" t="s">
        <v>39</v>
      </c>
      <c r="AG5095" s="16"/>
      <c r="AH5095" s="16"/>
      <c r="AI5095" s="16" t="str">
        <f t="shared" si="316"/>
        <v>(73,5,14,56,106,507,13, null, 42, 'L500 2024 EMEA',2024, '2023-08-25','2023-08-25','".Carbon::now()."','".Carbon::now()."'),</v>
      </c>
      <c r="AJ5095" s="16" t="str">
        <f t="shared" si="317"/>
        <v>('".DB::select("SELECT id_status FROM `status` WHERE `element_type` = 'task' AND status_type = 'client' AND name ='CONFIRMED'")[0]-&gt;id_status."',5094,1),</v>
      </c>
      <c r="AK5095" s="16" t="str">
        <f t="shared" si="318"/>
        <v/>
      </c>
      <c r="AL5095" s="16" t="str">
        <f t="shared" si="319"/>
        <v/>
      </c>
    </row>
    <row r="5096" spans="1:38" x14ac:dyDescent="0.25">
      <c r="A5096" s="16" t="s">
        <v>1074</v>
      </c>
      <c r="B5096" s="16" t="s">
        <v>3139</v>
      </c>
      <c r="C5096" s="16" t="s">
        <v>27</v>
      </c>
      <c r="D5096" s="16" t="s">
        <v>28</v>
      </c>
      <c r="E5096" s="16" t="s">
        <v>29</v>
      </c>
      <c r="F5096" s="16" t="s">
        <v>30</v>
      </c>
      <c r="G5096" s="16" t="s">
        <v>237</v>
      </c>
      <c r="H5096" s="16" t="s">
        <v>707</v>
      </c>
      <c r="I5096" s="16" t="s">
        <v>38</v>
      </c>
      <c r="J5096" s="16" t="s">
        <v>218</v>
      </c>
      <c r="M5096" s="16" t="s">
        <v>37</v>
      </c>
      <c r="N5096" s="7">
        <v>45163</v>
      </c>
      <c r="O5096" s="9">
        <v>45163</v>
      </c>
      <c r="P5096" t="s">
        <v>1196</v>
      </c>
      <c r="Q5096">
        <v>1</v>
      </c>
      <c r="R5096">
        <v>161</v>
      </c>
      <c r="S5096">
        <v>5</v>
      </c>
      <c r="T5096" t="s">
        <v>3085</v>
      </c>
      <c r="U5096">
        <v>73</v>
      </c>
      <c r="V5096">
        <v>14</v>
      </c>
      <c r="W5096">
        <v>56</v>
      </c>
      <c r="X5096">
        <v>106</v>
      </c>
      <c r="Y5096">
        <v>528</v>
      </c>
      <c r="Z5096">
        <v>15</v>
      </c>
      <c r="AA5096">
        <v>13</v>
      </c>
      <c r="AD5096">
        <v>42</v>
      </c>
      <c r="AE5096">
        <v>5095</v>
      </c>
      <c r="AF5096" s="16" t="s">
        <v>39</v>
      </c>
      <c r="AG5096" s="16"/>
      <c r="AH5096" s="16"/>
      <c r="AI5096" s="16" t="str">
        <f t="shared" si="316"/>
        <v>(73,5,14,56,106,528,13, null, 42, 'L500 2024 EMEA',2024, '2023-08-25','2023-08-25','".Carbon::now()."','".Carbon::now()."'),</v>
      </c>
      <c r="AJ5096" s="16" t="str">
        <f t="shared" si="317"/>
        <v>('".DB::select("SELECT id_status FROM `status` WHERE `element_type` = 'task' AND status_type = 'client' AND name ='CONFIRMED'")[0]-&gt;id_status."',5095,1),</v>
      </c>
      <c r="AK5096" s="16" t="str">
        <f t="shared" si="318"/>
        <v/>
      </c>
      <c r="AL5096" s="16" t="str">
        <f t="shared" si="319"/>
        <v/>
      </c>
    </row>
    <row r="5097" spans="1:38" x14ac:dyDescent="0.25">
      <c r="A5097" s="16" t="s">
        <v>1074</v>
      </c>
      <c r="B5097" s="16" t="s">
        <v>3139</v>
      </c>
      <c r="C5097" s="16" t="s">
        <v>27</v>
      </c>
      <c r="D5097" s="16" t="s">
        <v>28</v>
      </c>
      <c r="E5097" s="16" t="s">
        <v>29</v>
      </c>
      <c r="F5097" s="16" t="s">
        <v>30</v>
      </c>
      <c r="G5097" s="16" t="s">
        <v>237</v>
      </c>
      <c r="H5097" s="16" t="s">
        <v>33</v>
      </c>
      <c r="I5097" s="16" t="s">
        <v>38</v>
      </c>
      <c r="J5097" s="16" t="s">
        <v>218</v>
      </c>
      <c r="M5097" s="16" t="s">
        <v>37</v>
      </c>
      <c r="N5097" s="7">
        <v>45163</v>
      </c>
      <c r="O5097" s="9">
        <v>45163</v>
      </c>
      <c r="P5097" t="s">
        <v>1196</v>
      </c>
      <c r="Q5097">
        <v>1</v>
      </c>
      <c r="R5097">
        <v>161</v>
      </c>
      <c r="S5097">
        <v>5</v>
      </c>
      <c r="T5097" t="s">
        <v>3085</v>
      </c>
      <c r="U5097">
        <v>73</v>
      </c>
      <c r="V5097">
        <v>14</v>
      </c>
      <c r="W5097">
        <v>56</v>
      </c>
      <c r="X5097">
        <v>106</v>
      </c>
      <c r="Y5097">
        <v>556</v>
      </c>
      <c r="Z5097">
        <v>15</v>
      </c>
      <c r="AA5097">
        <v>13</v>
      </c>
      <c r="AD5097">
        <v>42</v>
      </c>
      <c r="AE5097">
        <v>5096</v>
      </c>
      <c r="AF5097" s="16" t="s">
        <v>39</v>
      </c>
      <c r="AG5097" s="16"/>
      <c r="AH5097" s="16"/>
      <c r="AI5097" s="16" t="str">
        <f t="shared" si="316"/>
        <v>(73,5,14,56,106,556,13, null, 42, 'L500 2024 EMEA',2024, '2023-08-25','2023-08-25','".Carbon::now()."','".Carbon::now()."'),</v>
      </c>
      <c r="AJ5097" s="16" t="str">
        <f t="shared" si="317"/>
        <v>('".DB::select("SELECT id_status FROM `status` WHERE `element_type` = 'task' AND status_type = 'client' AND name ='CONFIRMED'")[0]-&gt;id_status."',5096,1),</v>
      </c>
      <c r="AK5097" s="16" t="str">
        <f t="shared" si="318"/>
        <v/>
      </c>
      <c r="AL5097" s="16" t="str">
        <f t="shared" si="319"/>
        <v/>
      </c>
    </row>
    <row r="5098" spans="1:38" x14ac:dyDescent="0.25">
      <c r="A5098" s="16" t="s">
        <v>1074</v>
      </c>
      <c r="B5098" s="16" t="s">
        <v>3139</v>
      </c>
      <c r="C5098" s="16" t="s">
        <v>27</v>
      </c>
      <c r="D5098" s="16" t="s">
        <v>28</v>
      </c>
      <c r="E5098" s="16" t="s">
        <v>29</v>
      </c>
      <c r="F5098" s="16" t="s">
        <v>30</v>
      </c>
      <c r="G5098" s="16" t="s">
        <v>237</v>
      </c>
      <c r="H5098" s="16" t="s">
        <v>271</v>
      </c>
      <c r="I5098" s="16" t="s">
        <v>38</v>
      </c>
      <c r="J5098" s="16" t="s">
        <v>218</v>
      </c>
      <c r="M5098" s="16" t="s">
        <v>37</v>
      </c>
      <c r="N5098" s="7">
        <v>45163</v>
      </c>
      <c r="O5098" s="9">
        <v>45163</v>
      </c>
      <c r="P5098" t="s">
        <v>1196</v>
      </c>
      <c r="Q5098">
        <v>1</v>
      </c>
      <c r="R5098">
        <v>161</v>
      </c>
      <c r="S5098">
        <v>5</v>
      </c>
      <c r="T5098" t="s">
        <v>3085</v>
      </c>
      <c r="U5098">
        <v>73</v>
      </c>
      <c r="V5098">
        <v>14</v>
      </c>
      <c r="W5098">
        <v>56</v>
      </c>
      <c r="X5098">
        <v>106</v>
      </c>
      <c r="Y5098">
        <v>566</v>
      </c>
      <c r="Z5098">
        <v>15</v>
      </c>
      <c r="AA5098">
        <v>13</v>
      </c>
      <c r="AD5098">
        <v>42</v>
      </c>
      <c r="AE5098">
        <v>5097</v>
      </c>
      <c r="AF5098" s="16" t="s">
        <v>39</v>
      </c>
      <c r="AG5098" s="16"/>
      <c r="AH5098" s="16"/>
      <c r="AI5098" s="16" t="str">
        <f t="shared" si="316"/>
        <v>(73,5,14,56,106,566,13, null, 42, 'L500 2024 EMEA',2024, '2023-08-25','2023-08-25','".Carbon::now()."','".Carbon::now()."'),</v>
      </c>
      <c r="AJ5098" s="16" t="str">
        <f t="shared" si="317"/>
        <v>('".DB::select("SELECT id_status FROM `status` WHERE `element_type` = 'task' AND status_type = 'client' AND name ='CONFIRMED'")[0]-&gt;id_status."',5097,1),</v>
      </c>
      <c r="AK5098" s="16" t="str">
        <f t="shared" si="318"/>
        <v/>
      </c>
      <c r="AL5098" s="16" t="str">
        <f t="shared" si="319"/>
        <v/>
      </c>
    </row>
    <row r="5099" spans="1:38" x14ac:dyDescent="0.25">
      <c r="A5099" s="16" t="s">
        <v>1074</v>
      </c>
      <c r="B5099" s="16" t="s">
        <v>3139</v>
      </c>
      <c r="C5099" s="16" t="s">
        <v>27</v>
      </c>
      <c r="D5099" s="16" t="s">
        <v>28</v>
      </c>
      <c r="E5099" s="16" t="s">
        <v>29</v>
      </c>
      <c r="F5099" s="16" t="s">
        <v>30</v>
      </c>
      <c r="G5099" s="16" t="s">
        <v>237</v>
      </c>
      <c r="H5099" s="16" t="s">
        <v>227</v>
      </c>
      <c r="I5099" s="16" t="s">
        <v>38</v>
      </c>
      <c r="J5099" s="16" t="s">
        <v>218</v>
      </c>
      <c r="M5099" s="16" t="s">
        <v>37</v>
      </c>
      <c r="N5099" s="7">
        <v>45163</v>
      </c>
      <c r="O5099" s="9">
        <v>45163</v>
      </c>
      <c r="P5099" t="s">
        <v>1196</v>
      </c>
      <c r="Q5099">
        <v>1</v>
      </c>
      <c r="R5099">
        <v>161</v>
      </c>
      <c r="S5099">
        <v>5</v>
      </c>
      <c r="T5099" t="s">
        <v>3085</v>
      </c>
      <c r="U5099">
        <v>73</v>
      </c>
      <c r="V5099">
        <v>14</v>
      </c>
      <c r="W5099">
        <v>56</v>
      </c>
      <c r="X5099">
        <v>106</v>
      </c>
      <c r="Y5099">
        <v>593</v>
      </c>
      <c r="Z5099">
        <v>15</v>
      </c>
      <c r="AA5099">
        <v>13</v>
      </c>
      <c r="AD5099">
        <v>42</v>
      </c>
      <c r="AE5099">
        <v>5098</v>
      </c>
      <c r="AF5099" s="16" t="s">
        <v>39</v>
      </c>
      <c r="AG5099" s="16"/>
      <c r="AH5099" s="16"/>
      <c r="AI5099" s="16" t="str">
        <f t="shared" si="316"/>
        <v>(73,5,14,56,106,593,13, null, 42, 'L500 2024 EMEA',2024, '2023-08-25','2023-08-25','".Carbon::now()."','".Carbon::now()."'),</v>
      </c>
      <c r="AJ5099" s="16" t="str">
        <f t="shared" si="317"/>
        <v>('".DB::select("SELECT id_status FROM `status` WHERE `element_type` = 'task' AND status_type = 'client' AND name ='CONFIRMED'")[0]-&gt;id_status."',5098,1),</v>
      </c>
      <c r="AK5099" s="16" t="str">
        <f t="shared" si="318"/>
        <v/>
      </c>
      <c r="AL5099" s="16" t="str">
        <f t="shared" si="319"/>
        <v/>
      </c>
    </row>
    <row r="5100" spans="1:38" x14ac:dyDescent="0.25">
      <c r="A5100" s="16" t="s">
        <v>1074</v>
      </c>
      <c r="B5100" s="16" t="s">
        <v>3139</v>
      </c>
      <c r="C5100" s="16" t="s">
        <v>27</v>
      </c>
      <c r="D5100" s="16" t="s">
        <v>28</v>
      </c>
      <c r="E5100" s="16" t="s">
        <v>29</v>
      </c>
      <c r="F5100" s="16" t="s">
        <v>30</v>
      </c>
      <c r="G5100" s="16" t="s">
        <v>237</v>
      </c>
      <c r="H5100" s="16" t="s">
        <v>47</v>
      </c>
      <c r="I5100" s="16" t="s">
        <v>38</v>
      </c>
      <c r="J5100" s="16" t="s">
        <v>218</v>
      </c>
      <c r="M5100" s="16" t="s">
        <v>37</v>
      </c>
      <c r="N5100" s="7">
        <v>45163</v>
      </c>
      <c r="O5100" s="9">
        <v>45163</v>
      </c>
      <c r="P5100" t="s">
        <v>1196</v>
      </c>
      <c r="Q5100">
        <v>1</v>
      </c>
      <c r="R5100">
        <v>161</v>
      </c>
      <c r="S5100">
        <v>5</v>
      </c>
      <c r="T5100" t="s">
        <v>3085</v>
      </c>
      <c r="U5100">
        <v>73</v>
      </c>
      <c r="V5100">
        <v>14</v>
      </c>
      <c r="W5100">
        <v>56</v>
      </c>
      <c r="X5100">
        <v>106</v>
      </c>
      <c r="Y5100">
        <v>601</v>
      </c>
      <c r="Z5100">
        <v>15</v>
      </c>
      <c r="AA5100">
        <v>13</v>
      </c>
      <c r="AD5100">
        <v>42</v>
      </c>
      <c r="AE5100">
        <v>5099</v>
      </c>
      <c r="AF5100" s="16" t="s">
        <v>39</v>
      </c>
      <c r="AG5100" s="16"/>
      <c r="AH5100" s="16"/>
      <c r="AI5100" s="16" t="str">
        <f t="shared" si="316"/>
        <v>(73,5,14,56,106,601,13, null, 42, 'L500 2024 EMEA',2024, '2023-08-25','2023-08-25','".Carbon::now()."','".Carbon::now()."'),</v>
      </c>
      <c r="AJ5100" s="16" t="str">
        <f t="shared" si="317"/>
        <v>('".DB::select("SELECT id_status FROM `status` WHERE `element_type` = 'task' AND status_type = 'client' AND name ='CONFIRMED'")[0]-&gt;id_status."',5099,1),</v>
      </c>
      <c r="AK5100" s="16" t="str">
        <f t="shared" si="318"/>
        <v/>
      </c>
      <c r="AL5100" s="16" t="str">
        <f t="shared" si="319"/>
        <v/>
      </c>
    </row>
    <row r="5101" spans="1:38" x14ac:dyDescent="0.25">
      <c r="A5101" s="16" t="s">
        <v>1074</v>
      </c>
      <c r="B5101" s="16" t="s">
        <v>3139</v>
      </c>
      <c r="C5101" s="16" t="s">
        <v>27</v>
      </c>
      <c r="D5101" s="16" t="s">
        <v>28</v>
      </c>
      <c r="E5101" s="16" t="s">
        <v>29</v>
      </c>
      <c r="F5101" s="16" t="s">
        <v>30</v>
      </c>
      <c r="G5101" s="16" t="s">
        <v>237</v>
      </c>
      <c r="H5101" s="16" t="s">
        <v>191</v>
      </c>
      <c r="I5101" s="16" t="s">
        <v>38</v>
      </c>
      <c r="J5101" s="16" t="s">
        <v>218</v>
      </c>
      <c r="M5101" s="16" t="s">
        <v>37</v>
      </c>
      <c r="N5101" s="7">
        <v>45163</v>
      </c>
      <c r="O5101" s="9">
        <v>45163</v>
      </c>
      <c r="P5101" t="s">
        <v>1196</v>
      </c>
      <c r="Q5101">
        <v>1</v>
      </c>
      <c r="R5101">
        <v>161</v>
      </c>
      <c r="S5101">
        <v>5</v>
      </c>
      <c r="T5101" t="s">
        <v>3085</v>
      </c>
      <c r="U5101">
        <v>73</v>
      </c>
      <c r="V5101">
        <v>14</v>
      </c>
      <c r="W5101">
        <v>56</v>
      </c>
      <c r="X5101">
        <v>106</v>
      </c>
      <c r="Y5101">
        <v>636</v>
      </c>
      <c r="Z5101">
        <v>15</v>
      </c>
      <c r="AA5101">
        <v>13</v>
      </c>
      <c r="AD5101">
        <v>42</v>
      </c>
      <c r="AE5101">
        <v>5100</v>
      </c>
      <c r="AF5101" s="16" t="s">
        <v>39</v>
      </c>
      <c r="AG5101" s="16"/>
      <c r="AH5101" s="16"/>
      <c r="AI5101" s="16" t="str">
        <f t="shared" si="316"/>
        <v>(73,5,14,56,106,636,13, null, 42, 'L500 2024 EMEA',2024, '2023-08-25','2023-08-25','".Carbon::now()."','".Carbon::now()."'),</v>
      </c>
      <c r="AJ5101" s="16" t="str">
        <f t="shared" si="317"/>
        <v>('".DB::select("SELECT id_status FROM `status` WHERE `element_type` = 'task' AND status_type = 'client' AND name ='CONFIRMED'")[0]-&gt;id_status."',5100,1),</v>
      </c>
      <c r="AK5101" s="16" t="str">
        <f t="shared" si="318"/>
        <v/>
      </c>
      <c r="AL5101" s="16" t="str">
        <f t="shared" si="319"/>
        <v/>
      </c>
    </row>
    <row r="5102" spans="1:38" x14ac:dyDescent="0.25">
      <c r="A5102" s="16" t="s">
        <v>1074</v>
      </c>
      <c r="B5102" s="16" t="s">
        <v>3139</v>
      </c>
      <c r="C5102" s="16" t="s">
        <v>27</v>
      </c>
      <c r="D5102" s="16" t="s">
        <v>28</v>
      </c>
      <c r="E5102" s="16" t="s">
        <v>29</v>
      </c>
      <c r="F5102" s="16" t="s">
        <v>30</v>
      </c>
      <c r="G5102" s="16" t="s">
        <v>237</v>
      </c>
      <c r="H5102" s="16" t="s">
        <v>221</v>
      </c>
      <c r="I5102" s="16" t="s">
        <v>38</v>
      </c>
      <c r="J5102" s="16" t="s">
        <v>218</v>
      </c>
      <c r="M5102" s="16" t="s">
        <v>37</v>
      </c>
      <c r="N5102" s="7">
        <v>45163</v>
      </c>
      <c r="O5102" s="9">
        <v>45163</v>
      </c>
      <c r="P5102" t="s">
        <v>1196</v>
      </c>
      <c r="Q5102">
        <v>1</v>
      </c>
      <c r="R5102">
        <v>161</v>
      </c>
      <c r="S5102">
        <v>5</v>
      </c>
      <c r="T5102" t="s">
        <v>3085</v>
      </c>
      <c r="U5102">
        <v>73</v>
      </c>
      <c r="V5102">
        <v>14</v>
      </c>
      <c r="W5102">
        <v>56</v>
      </c>
      <c r="X5102">
        <v>106</v>
      </c>
      <c r="Y5102">
        <v>637</v>
      </c>
      <c r="Z5102">
        <v>15</v>
      </c>
      <c r="AA5102">
        <v>13</v>
      </c>
      <c r="AD5102">
        <v>42</v>
      </c>
      <c r="AE5102">
        <v>5101</v>
      </c>
      <c r="AF5102" s="16" t="s">
        <v>39</v>
      </c>
      <c r="AG5102" s="16"/>
      <c r="AH5102" s="16"/>
      <c r="AI5102" s="16" t="str">
        <f t="shared" si="316"/>
        <v>(73,5,14,56,106,637,13, null, 42, 'L500 2024 EMEA',2024, '2023-08-25','2023-08-25','".Carbon::now()."','".Carbon::now()."'),</v>
      </c>
      <c r="AJ5102" s="16" t="str">
        <f t="shared" si="317"/>
        <v>('".DB::select("SELECT id_status FROM `status` WHERE `element_type` = 'task' AND status_type = 'client' AND name ='CONFIRMED'")[0]-&gt;id_status."',5101,1),</v>
      </c>
      <c r="AK5102" s="16" t="str">
        <f t="shared" si="318"/>
        <v/>
      </c>
      <c r="AL5102" s="16" t="str">
        <f t="shared" si="319"/>
        <v/>
      </c>
    </row>
    <row r="5103" spans="1:38" x14ac:dyDescent="0.25">
      <c r="A5103" s="16" t="s">
        <v>1074</v>
      </c>
      <c r="B5103" s="16" t="s">
        <v>3139</v>
      </c>
      <c r="C5103" s="16" t="s">
        <v>27</v>
      </c>
      <c r="D5103" s="16" t="s">
        <v>28</v>
      </c>
      <c r="E5103" s="16" t="s">
        <v>29</v>
      </c>
      <c r="F5103" s="16" t="s">
        <v>30</v>
      </c>
      <c r="G5103" s="16" t="s">
        <v>237</v>
      </c>
      <c r="H5103" s="16" t="s">
        <v>114</v>
      </c>
      <c r="I5103" s="16" t="s">
        <v>38</v>
      </c>
      <c r="J5103" s="16" t="s">
        <v>218</v>
      </c>
      <c r="M5103" s="16" t="s">
        <v>37</v>
      </c>
      <c r="N5103" s="7">
        <v>45163</v>
      </c>
      <c r="O5103" s="9">
        <v>45163</v>
      </c>
      <c r="P5103" t="s">
        <v>1196</v>
      </c>
      <c r="Q5103">
        <v>1</v>
      </c>
      <c r="R5103">
        <v>161</v>
      </c>
      <c r="S5103">
        <v>5</v>
      </c>
      <c r="T5103" t="s">
        <v>3085</v>
      </c>
      <c r="U5103">
        <v>73</v>
      </c>
      <c r="V5103">
        <v>14</v>
      </c>
      <c r="W5103">
        <v>56</v>
      </c>
      <c r="X5103">
        <v>106</v>
      </c>
      <c r="Y5103">
        <v>654</v>
      </c>
      <c r="Z5103">
        <v>15</v>
      </c>
      <c r="AA5103">
        <v>13</v>
      </c>
      <c r="AD5103">
        <v>42</v>
      </c>
      <c r="AE5103">
        <v>5102</v>
      </c>
      <c r="AF5103" s="16" t="s">
        <v>39</v>
      </c>
      <c r="AG5103" s="16"/>
      <c r="AH5103" s="16"/>
      <c r="AI5103" s="16" t="str">
        <f t="shared" si="316"/>
        <v>(73,5,14,56,106,654,13, null, 42, 'L500 2024 EMEA',2024, '2023-08-25','2023-08-25','".Carbon::now()."','".Carbon::now()."'),</v>
      </c>
      <c r="AJ5103" s="16" t="str">
        <f t="shared" si="317"/>
        <v>('".DB::select("SELECT id_status FROM `status` WHERE `element_type` = 'task' AND status_type = 'client' AND name ='CONFIRMED'")[0]-&gt;id_status."',5102,1),</v>
      </c>
      <c r="AK5103" s="16" t="str">
        <f t="shared" si="318"/>
        <v/>
      </c>
      <c r="AL5103" s="16" t="str">
        <f t="shared" si="319"/>
        <v/>
      </c>
    </row>
    <row r="5104" spans="1:38" x14ac:dyDescent="0.25">
      <c r="A5104" s="16" t="s">
        <v>1074</v>
      </c>
      <c r="B5104" s="16" t="s">
        <v>3139</v>
      </c>
      <c r="C5104" s="16" t="s">
        <v>27</v>
      </c>
      <c r="D5104" s="16" t="s">
        <v>28</v>
      </c>
      <c r="E5104" s="16" t="s">
        <v>29</v>
      </c>
      <c r="F5104" s="16" t="s">
        <v>30</v>
      </c>
      <c r="G5104" s="16" t="s">
        <v>237</v>
      </c>
      <c r="H5104" s="16" t="s">
        <v>361</v>
      </c>
      <c r="I5104" s="16" t="s">
        <v>38</v>
      </c>
      <c r="J5104" s="16" t="s">
        <v>218</v>
      </c>
      <c r="M5104" s="16" t="s">
        <v>37</v>
      </c>
      <c r="N5104" s="7">
        <v>45163</v>
      </c>
      <c r="O5104" s="9">
        <v>45163</v>
      </c>
      <c r="P5104" t="s">
        <v>1196</v>
      </c>
      <c r="Q5104">
        <v>1</v>
      </c>
      <c r="R5104">
        <v>161</v>
      </c>
      <c r="S5104">
        <v>5</v>
      </c>
      <c r="T5104" t="s">
        <v>3085</v>
      </c>
      <c r="U5104">
        <v>73</v>
      </c>
      <c r="V5104">
        <v>14</v>
      </c>
      <c r="W5104">
        <v>56</v>
      </c>
      <c r="X5104">
        <v>106</v>
      </c>
      <c r="Y5104">
        <v>621</v>
      </c>
      <c r="Z5104">
        <v>15</v>
      </c>
      <c r="AA5104">
        <v>13</v>
      </c>
      <c r="AD5104">
        <v>42</v>
      </c>
      <c r="AE5104">
        <v>5103</v>
      </c>
      <c r="AF5104" s="16" t="s">
        <v>39</v>
      </c>
      <c r="AG5104" s="16"/>
      <c r="AH5104" s="16"/>
      <c r="AI5104" s="16" t="str">
        <f t="shared" si="316"/>
        <v>(73,5,14,56,106,621,13, null, 42, 'L500 2024 EMEA',2024, '2023-08-25','2023-08-25','".Carbon::now()."','".Carbon::now()."'),</v>
      </c>
      <c r="AJ5104" s="16" t="str">
        <f t="shared" si="317"/>
        <v>('".DB::select("SELECT id_status FROM `status` WHERE `element_type` = 'task' AND status_type = 'client' AND name ='CONFIRMED'")[0]-&gt;id_status."',5103,1),</v>
      </c>
      <c r="AK5104" s="16" t="str">
        <f t="shared" si="318"/>
        <v/>
      </c>
      <c r="AL5104" s="16" t="str">
        <f t="shared" si="319"/>
        <v/>
      </c>
    </row>
    <row r="5105" spans="1:38" x14ac:dyDescent="0.25">
      <c r="A5105" s="16" t="s">
        <v>1074</v>
      </c>
      <c r="B5105" s="16" t="s">
        <v>3139</v>
      </c>
      <c r="C5105" s="16" t="s">
        <v>27</v>
      </c>
      <c r="D5105" s="16" t="s">
        <v>28</v>
      </c>
      <c r="E5105" s="16" t="s">
        <v>29</v>
      </c>
      <c r="F5105" s="16" t="s">
        <v>30</v>
      </c>
      <c r="G5105" s="16" t="s">
        <v>237</v>
      </c>
      <c r="H5105" s="16" t="s">
        <v>709</v>
      </c>
      <c r="I5105" s="16" t="s">
        <v>38</v>
      </c>
      <c r="J5105" s="16" t="s">
        <v>218</v>
      </c>
      <c r="M5105" s="16" t="s">
        <v>37</v>
      </c>
      <c r="N5105" s="7">
        <v>45163</v>
      </c>
      <c r="O5105" s="9">
        <v>45163</v>
      </c>
      <c r="P5105" t="s">
        <v>1196</v>
      </c>
      <c r="Q5105">
        <v>1</v>
      </c>
      <c r="R5105">
        <v>161</v>
      </c>
      <c r="S5105">
        <v>5</v>
      </c>
      <c r="T5105" t="s">
        <v>3085</v>
      </c>
      <c r="U5105">
        <v>73</v>
      </c>
      <c r="V5105">
        <v>14</v>
      </c>
      <c r="W5105">
        <v>56</v>
      </c>
      <c r="X5105">
        <v>106</v>
      </c>
      <c r="Y5105">
        <v>693</v>
      </c>
      <c r="Z5105">
        <v>15</v>
      </c>
      <c r="AA5105">
        <v>13</v>
      </c>
      <c r="AD5105">
        <v>42</v>
      </c>
      <c r="AE5105">
        <v>5104</v>
      </c>
      <c r="AF5105" s="16" t="s">
        <v>39</v>
      </c>
      <c r="AG5105" s="16"/>
      <c r="AH5105" s="16"/>
      <c r="AI5105" s="16" t="str">
        <f t="shared" si="316"/>
        <v>(73,5,14,56,106,693,13, null, 42, 'L500 2024 EMEA',2024, '2023-08-25','2023-08-25','".Carbon::now()."','".Carbon::now()."'),</v>
      </c>
      <c r="AJ5105" s="16" t="str">
        <f t="shared" si="317"/>
        <v>('".DB::select("SELECT id_status FROM `status` WHERE `element_type` = 'task' AND status_type = 'client' AND name ='CONFIRMED'")[0]-&gt;id_status."',5104,1),</v>
      </c>
      <c r="AK5105" s="16" t="str">
        <f t="shared" si="318"/>
        <v/>
      </c>
      <c r="AL5105" s="16" t="str">
        <f t="shared" si="319"/>
        <v/>
      </c>
    </row>
    <row r="5106" spans="1:38" x14ac:dyDescent="0.25">
      <c r="A5106" s="16" t="s">
        <v>1074</v>
      </c>
      <c r="B5106" s="16" t="s">
        <v>3139</v>
      </c>
      <c r="C5106" s="16" t="s">
        <v>27</v>
      </c>
      <c r="D5106" s="16" t="s">
        <v>28</v>
      </c>
      <c r="E5106" s="16" t="s">
        <v>29</v>
      </c>
      <c r="F5106" s="16" t="s">
        <v>30</v>
      </c>
      <c r="G5106" s="16" t="s">
        <v>237</v>
      </c>
      <c r="H5106" s="16" t="s">
        <v>229</v>
      </c>
      <c r="I5106" s="16" t="s">
        <v>38</v>
      </c>
      <c r="J5106" s="16" t="s">
        <v>218</v>
      </c>
      <c r="M5106" s="16" t="s">
        <v>37</v>
      </c>
      <c r="N5106" s="7">
        <v>45163</v>
      </c>
      <c r="O5106" s="9">
        <v>45163</v>
      </c>
      <c r="P5106" t="s">
        <v>1196</v>
      </c>
      <c r="Q5106">
        <v>1</v>
      </c>
      <c r="R5106">
        <v>161</v>
      </c>
      <c r="S5106">
        <v>5</v>
      </c>
      <c r="T5106" t="s">
        <v>3085</v>
      </c>
      <c r="U5106">
        <v>73</v>
      </c>
      <c r="V5106">
        <v>14</v>
      </c>
      <c r="W5106">
        <v>56</v>
      </c>
      <c r="X5106">
        <v>106</v>
      </c>
      <c r="Y5106">
        <v>716</v>
      </c>
      <c r="Z5106">
        <v>15</v>
      </c>
      <c r="AA5106">
        <v>13</v>
      </c>
      <c r="AD5106">
        <v>42</v>
      </c>
      <c r="AE5106">
        <v>5105</v>
      </c>
      <c r="AF5106" s="16" t="s">
        <v>39</v>
      </c>
      <c r="AG5106" s="16"/>
      <c r="AH5106" s="16"/>
      <c r="AI5106" s="16" t="str">
        <f t="shared" si="316"/>
        <v>(73,5,14,56,106,716,13, null, 42, 'L500 2024 EMEA',2024, '2023-08-25','2023-08-25','".Carbon::now()."','".Carbon::now()."'),</v>
      </c>
      <c r="AJ5106" s="16" t="str">
        <f t="shared" si="317"/>
        <v>('".DB::select("SELECT id_status FROM `status` WHERE `element_type` = 'task' AND status_type = 'client' AND name ='CONFIRMED'")[0]-&gt;id_status."',5105,1),</v>
      </c>
      <c r="AK5106" s="16" t="str">
        <f t="shared" si="318"/>
        <v/>
      </c>
      <c r="AL5106" s="16" t="str">
        <f t="shared" si="319"/>
        <v/>
      </c>
    </row>
    <row r="5107" spans="1:38" x14ac:dyDescent="0.25">
      <c r="A5107" s="16" t="s">
        <v>1074</v>
      </c>
      <c r="B5107" s="16" t="s">
        <v>3139</v>
      </c>
      <c r="C5107" s="16" t="s">
        <v>27</v>
      </c>
      <c r="D5107" s="16" t="s">
        <v>28</v>
      </c>
      <c r="E5107" s="16" t="s">
        <v>29</v>
      </c>
      <c r="F5107" s="16" t="s">
        <v>30</v>
      </c>
      <c r="G5107" s="16" t="s">
        <v>237</v>
      </c>
      <c r="H5107" s="16" t="s">
        <v>181</v>
      </c>
      <c r="I5107" s="16" t="s">
        <v>38</v>
      </c>
      <c r="J5107" s="16" t="s">
        <v>218</v>
      </c>
      <c r="M5107" s="16" t="s">
        <v>37</v>
      </c>
      <c r="N5107" s="7">
        <v>45163</v>
      </c>
      <c r="O5107" s="9">
        <v>45163</v>
      </c>
      <c r="P5107" t="s">
        <v>1196</v>
      </c>
      <c r="Q5107">
        <v>1</v>
      </c>
      <c r="R5107">
        <v>161</v>
      </c>
      <c r="S5107">
        <v>5</v>
      </c>
      <c r="T5107" t="s">
        <v>3085</v>
      </c>
      <c r="U5107">
        <v>73</v>
      </c>
      <c r="V5107">
        <v>14</v>
      </c>
      <c r="W5107">
        <v>56</v>
      </c>
      <c r="X5107">
        <v>106</v>
      </c>
      <c r="Y5107">
        <v>718</v>
      </c>
      <c r="Z5107">
        <v>15</v>
      </c>
      <c r="AA5107">
        <v>13</v>
      </c>
      <c r="AD5107">
        <v>42</v>
      </c>
      <c r="AE5107">
        <v>5106</v>
      </c>
      <c r="AF5107" s="16" t="s">
        <v>39</v>
      </c>
      <c r="AG5107" s="16"/>
      <c r="AH5107" s="16"/>
      <c r="AI5107" s="16" t="str">
        <f t="shared" si="316"/>
        <v>(73,5,14,56,106,718,13, null, 42, 'L500 2024 EMEA',2024, '2023-08-25','2023-08-25','".Carbon::now()."','".Carbon::now()."'),</v>
      </c>
      <c r="AJ5107" s="16" t="str">
        <f t="shared" si="317"/>
        <v>('".DB::select("SELECT id_status FROM `status` WHERE `element_type` = 'task' AND status_type = 'client' AND name ='CONFIRMED'")[0]-&gt;id_status."',5106,1),</v>
      </c>
      <c r="AK5107" s="16" t="str">
        <f t="shared" si="318"/>
        <v/>
      </c>
      <c r="AL5107" s="16" t="str">
        <f t="shared" si="319"/>
        <v/>
      </c>
    </row>
    <row r="5108" spans="1:38" x14ac:dyDescent="0.25">
      <c r="A5108" s="16" t="s">
        <v>1074</v>
      </c>
      <c r="B5108" s="16" t="s">
        <v>3139</v>
      </c>
      <c r="C5108" s="16" t="s">
        <v>27</v>
      </c>
      <c r="D5108" s="16" t="s">
        <v>28</v>
      </c>
      <c r="E5108" s="16" t="s">
        <v>29</v>
      </c>
      <c r="F5108" s="16" t="s">
        <v>30</v>
      </c>
      <c r="G5108" s="16" t="s">
        <v>237</v>
      </c>
      <c r="H5108" s="16" t="s">
        <v>764</v>
      </c>
      <c r="I5108" s="16" t="s">
        <v>38</v>
      </c>
      <c r="J5108" s="16" t="s">
        <v>218</v>
      </c>
      <c r="M5108" s="16" t="s">
        <v>37</v>
      </c>
      <c r="N5108" s="7">
        <v>45163</v>
      </c>
      <c r="O5108" s="9">
        <v>45163</v>
      </c>
      <c r="P5108" t="s">
        <v>1196</v>
      </c>
      <c r="Q5108">
        <v>1</v>
      </c>
      <c r="R5108">
        <v>161</v>
      </c>
      <c r="S5108">
        <v>5</v>
      </c>
      <c r="T5108" t="s">
        <v>3085</v>
      </c>
      <c r="U5108">
        <v>73</v>
      </c>
      <c r="V5108">
        <v>14</v>
      </c>
      <c r="W5108">
        <v>56</v>
      </c>
      <c r="X5108">
        <v>106</v>
      </c>
      <c r="Y5108">
        <v>727</v>
      </c>
      <c r="Z5108">
        <v>15</v>
      </c>
      <c r="AA5108">
        <v>13</v>
      </c>
      <c r="AD5108">
        <v>42</v>
      </c>
      <c r="AE5108">
        <v>5107</v>
      </c>
      <c r="AF5108" s="16" t="s">
        <v>39</v>
      </c>
      <c r="AG5108" s="16"/>
      <c r="AH5108" s="16"/>
      <c r="AI5108" s="16" t="str">
        <f t="shared" si="316"/>
        <v>(73,5,14,56,106,727,13, null, 42, 'L500 2024 EMEA',2024, '2023-08-25','2023-08-25','".Carbon::now()."','".Carbon::now()."'),</v>
      </c>
      <c r="AJ5108" s="16" t="str">
        <f t="shared" si="317"/>
        <v>('".DB::select("SELECT id_status FROM `status` WHERE `element_type` = 'task' AND status_type = 'client' AND name ='CONFIRMED'")[0]-&gt;id_status."',5107,1),</v>
      </c>
      <c r="AK5108" s="16" t="str">
        <f t="shared" si="318"/>
        <v/>
      </c>
      <c r="AL5108" s="16" t="str">
        <f t="shared" si="319"/>
        <v/>
      </c>
    </row>
    <row r="5109" spans="1:38" x14ac:dyDescent="0.25">
      <c r="A5109" s="16" t="s">
        <v>1074</v>
      </c>
      <c r="B5109" s="16" t="s">
        <v>3139</v>
      </c>
      <c r="C5109" s="16" t="s">
        <v>27</v>
      </c>
      <c r="D5109" s="16" t="s">
        <v>28</v>
      </c>
      <c r="E5109" s="16" t="s">
        <v>29</v>
      </c>
      <c r="F5109" s="16" t="s">
        <v>30</v>
      </c>
      <c r="G5109" s="16" t="s">
        <v>237</v>
      </c>
      <c r="H5109" s="16" t="s">
        <v>3436</v>
      </c>
      <c r="I5109" s="16" t="s">
        <v>38</v>
      </c>
      <c r="J5109" s="16" t="s">
        <v>218</v>
      </c>
      <c r="M5109" s="16" t="s">
        <v>37</v>
      </c>
      <c r="N5109" s="7">
        <v>45163</v>
      </c>
      <c r="O5109" s="9">
        <v>45163</v>
      </c>
      <c r="P5109" t="s">
        <v>1196</v>
      </c>
      <c r="Q5109">
        <v>1</v>
      </c>
      <c r="R5109">
        <v>161</v>
      </c>
      <c r="S5109">
        <v>5</v>
      </c>
      <c r="T5109" t="s">
        <v>3085</v>
      </c>
      <c r="U5109">
        <v>73</v>
      </c>
      <c r="V5109">
        <v>14</v>
      </c>
      <c r="W5109">
        <v>56</v>
      </c>
      <c r="X5109">
        <v>106</v>
      </c>
      <c r="Y5109">
        <v>702</v>
      </c>
      <c r="Z5109">
        <v>15</v>
      </c>
      <c r="AA5109">
        <v>13</v>
      </c>
      <c r="AD5109">
        <v>42</v>
      </c>
      <c r="AE5109">
        <v>5108</v>
      </c>
      <c r="AF5109" s="16" t="s">
        <v>39</v>
      </c>
      <c r="AG5109" s="16"/>
      <c r="AH5109" s="16"/>
      <c r="AI5109" s="16" t="str">
        <f t="shared" si="316"/>
        <v>(73,5,14,56,106,702,13, null, 42, 'L500 2024 EMEA',2024, '2023-08-25','2023-08-25','".Carbon::now()."','".Carbon::now()."'),</v>
      </c>
      <c r="AJ5109" s="16" t="str">
        <f t="shared" si="317"/>
        <v>('".DB::select("SELECT id_status FROM `status` WHERE `element_type` = 'task' AND status_type = 'client' AND name ='CONFIRMED'")[0]-&gt;id_status."',5108,1),</v>
      </c>
      <c r="AK5109" s="16" t="str">
        <f t="shared" si="318"/>
        <v/>
      </c>
      <c r="AL5109" s="16" t="str">
        <f t="shared" si="319"/>
        <v/>
      </c>
    </row>
    <row r="5110" spans="1:38" x14ac:dyDescent="0.25">
      <c r="A5110" s="16" t="s">
        <v>1074</v>
      </c>
      <c r="B5110" s="16" t="s">
        <v>3139</v>
      </c>
      <c r="C5110" s="16" t="s">
        <v>27</v>
      </c>
      <c r="D5110" s="16" t="s">
        <v>28</v>
      </c>
      <c r="E5110" s="16" t="s">
        <v>29</v>
      </c>
      <c r="F5110" s="16" t="s">
        <v>30</v>
      </c>
      <c r="G5110" s="16" t="s">
        <v>237</v>
      </c>
      <c r="H5110" s="16" t="s">
        <v>3517</v>
      </c>
      <c r="I5110" s="16" t="s">
        <v>38</v>
      </c>
      <c r="J5110" s="16" t="s">
        <v>218</v>
      </c>
      <c r="M5110" s="16" t="s">
        <v>37</v>
      </c>
      <c r="N5110" s="7">
        <v>45163</v>
      </c>
      <c r="O5110" s="9">
        <v>45163</v>
      </c>
      <c r="P5110" t="s">
        <v>1196</v>
      </c>
      <c r="Q5110">
        <v>1</v>
      </c>
      <c r="R5110">
        <v>161</v>
      </c>
      <c r="S5110">
        <v>5</v>
      </c>
      <c r="T5110" t="s">
        <v>3085</v>
      </c>
      <c r="U5110">
        <v>73</v>
      </c>
      <c r="V5110">
        <v>14</v>
      </c>
      <c r="W5110">
        <v>56</v>
      </c>
      <c r="X5110">
        <v>106</v>
      </c>
      <c r="Y5110">
        <v>826</v>
      </c>
      <c r="Z5110">
        <v>15</v>
      </c>
      <c r="AA5110">
        <v>13</v>
      </c>
      <c r="AD5110">
        <v>42</v>
      </c>
      <c r="AE5110">
        <v>5109</v>
      </c>
      <c r="AF5110" s="16" t="s">
        <v>39</v>
      </c>
      <c r="AG5110" s="16"/>
      <c r="AH5110" s="16"/>
      <c r="AI5110" s="16" t="str">
        <f t="shared" si="316"/>
        <v>(73,5,14,56,106,826,13, null, 42, 'L500 2024 EMEA',2024, '2023-08-25','2023-08-25','".Carbon::now()."','".Carbon::now()."'),</v>
      </c>
      <c r="AJ5110" s="16" t="str">
        <f t="shared" si="317"/>
        <v>('".DB::select("SELECT id_status FROM `status` WHERE `element_type` = 'task' AND status_type = 'client' AND name ='CONFIRMED'")[0]-&gt;id_status."',5109,1),</v>
      </c>
      <c r="AK5110" s="16" t="str">
        <f t="shared" si="318"/>
        <v/>
      </c>
      <c r="AL5110" s="16" t="str">
        <f t="shared" si="319"/>
        <v/>
      </c>
    </row>
    <row r="5111" spans="1:38" x14ac:dyDescent="0.25">
      <c r="A5111" s="16" t="s">
        <v>1074</v>
      </c>
      <c r="B5111" s="16" t="s">
        <v>3139</v>
      </c>
      <c r="C5111" s="16" t="s">
        <v>27</v>
      </c>
      <c r="D5111" s="16" t="s">
        <v>28</v>
      </c>
      <c r="E5111" s="16" t="s">
        <v>29</v>
      </c>
      <c r="F5111" s="16" t="s">
        <v>30</v>
      </c>
      <c r="G5111" s="16" t="s">
        <v>237</v>
      </c>
      <c r="H5111" s="16" t="s">
        <v>57</v>
      </c>
      <c r="I5111" s="16" t="s">
        <v>38</v>
      </c>
      <c r="J5111" s="16" t="s">
        <v>218</v>
      </c>
      <c r="M5111" s="16" t="s">
        <v>37</v>
      </c>
      <c r="N5111" s="7">
        <v>45163</v>
      </c>
      <c r="O5111" s="9">
        <v>45163</v>
      </c>
      <c r="P5111" t="s">
        <v>1196</v>
      </c>
      <c r="Q5111">
        <v>1</v>
      </c>
      <c r="R5111">
        <v>161</v>
      </c>
      <c r="S5111">
        <v>5</v>
      </c>
      <c r="T5111" t="s">
        <v>3085</v>
      </c>
      <c r="U5111">
        <v>73</v>
      </c>
      <c r="V5111">
        <v>14</v>
      </c>
      <c r="W5111">
        <v>56</v>
      </c>
      <c r="X5111">
        <v>106</v>
      </c>
      <c r="Y5111">
        <v>828</v>
      </c>
      <c r="Z5111">
        <v>15</v>
      </c>
      <c r="AA5111">
        <v>13</v>
      </c>
      <c r="AD5111">
        <v>42</v>
      </c>
      <c r="AE5111">
        <v>5110</v>
      </c>
      <c r="AF5111" s="16" t="s">
        <v>39</v>
      </c>
      <c r="AG5111" s="16"/>
      <c r="AH5111" s="16"/>
      <c r="AI5111" s="16" t="str">
        <f t="shared" si="316"/>
        <v>(73,5,14,56,106,828,13, null, 42, 'L500 2024 EMEA',2024, '2023-08-25','2023-08-25','".Carbon::now()."','".Carbon::now()."'),</v>
      </c>
      <c r="AJ5111" s="16" t="str">
        <f t="shared" si="317"/>
        <v>('".DB::select("SELECT id_status FROM `status` WHERE `element_type` = 'task' AND status_type = 'client' AND name ='CONFIRMED'")[0]-&gt;id_status."',5110,1),</v>
      </c>
      <c r="AK5111" s="16" t="str">
        <f t="shared" si="318"/>
        <v/>
      </c>
      <c r="AL5111" s="16" t="str">
        <f t="shared" si="319"/>
        <v/>
      </c>
    </row>
    <row r="5112" spans="1:38" x14ac:dyDescent="0.25">
      <c r="A5112" s="16" t="s">
        <v>1074</v>
      </c>
      <c r="B5112" s="16" t="s">
        <v>3139</v>
      </c>
      <c r="C5112" s="16" t="s">
        <v>27</v>
      </c>
      <c r="D5112" s="16" t="s">
        <v>28</v>
      </c>
      <c r="E5112" s="16" t="s">
        <v>29</v>
      </c>
      <c r="F5112" s="16" t="s">
        <v>30</v>
      </c>
      <c r="G5112" s="16" t="s">
        <v>237</v>
      </c>
      <c r="H5112" s="16" t="s">
        <v>567</v>
      </c>
      <c r="I5112" s="16" t="s">
        <v>38</v>
      </c>
      <c r="J5112" s="16" t="s">
        <v>218</v>
      </c>
      <c r="M5112" s="16" t="s">
        <v>37</v>
      </c>
      <c r="N5112" s="7">
        <v>45163</v>
      </c>
      <c r="O5112" s="9">
        <v>45163</v>
      </c>
      <c r="P5112" t="s">
        <v>1196</v>
      </c>
      <c r="Q5112">
        <v>1</v>
      </c>
      <c r="R5112">
        <v>161</v>
      </c>
      <c r="S5112">
        <v>5</v>
      </c>
      <c r="T5112" t="s">
        <v>3085</v>
      </c>
      <c r="U5112">
        <v>73</v>
      </c>
      <c r="V5112">
        <v>14</v>
      </c>
      <c r="W5112">
        <v>56</v>
      </c>
      <c r="X5112">
        <v>106</v>
      </c>
      <c r="Y5112">
        <v>852</v>
      </c>
      <c r="Z5112">
        <v>15</v>
      </c>
      <c r="AA5112">
        <v>13</v>
      </c>
      <c r="AD5112">
        <v>42</v>
      </c>
      <c r="AE5112">
        <v>5111</v>
      </c>
      <c r="AF5112" s="16" t="s">
        <v>39</v>
      </c>
      <c r="AG5112" s="16"/>
      <c r="AH5112" s="16"/>
      <c r="AI5112" s="16" t="str">
        <f t="shared" si="316"/>
        <v>(73,5,14,56,106,852,13, null, 42, 'L500 2024 EMEA',2024, '2023-08-25','2023-08-25','".Carbon::now()."','".Carbon::now()."'),</v>
      </c>
      <c r="AJ5112" s="16" t="str">
        <f t="shared" si="317"/>
        <v>('".DB::select("SELECT id_status FROM `status` WHERE `element_type` = 'task' AND status_type = 'client' AND name ='CONFIRMED'")[0]-&gt;id_status."',5111,1),</v>
      </c>
      <c r="AK5112" s="16" t="str">
        <f t="shared" si="318"/>
        <v/>
      </c>
      <c r="AL5112" s="16" t="str">
        <f t="shared" si="319"/>
        <v/>
      </c>
    </row>
    <row r="5113" spans="1:38" x14ac:dyDescent="0.25">
      <c r="A5113" s="16" t="s">
        <v>1074</v>
      </c>
      <c r="B5113" s="16" t="s">
        <v>3139</v>
      </c>
      <c r="C5113" s="16" t="s">
        <v>27</v>
      </c>
      <c r="D5113" s="16" t="s">
        <v>28</v>
      </c>
      <c r="E5113" s="16" t="s">
        <v>29</v>
      </c>
      <c r="F5113" s="16" t="s">
        <v>30</v>
      </c>
      <c r="G5113" s="16" t="s">
        <v>237</v>
      </c>
      <c r="H5113" s="16" t="s">
        <v>225</v>
      </c>
      <c r="I5113" s="16" t="s">
        <v>38</v>
      </c>
      <c r="J5113" s="16" t="s">
        <v>218</v>
      </c>
      <c r="M5113" s="16" t="s">
        <v>37</v>
      </c>
      <c r="N5113" s="7">
        <v>45163</v>
      </c>
      <c r="O5113" s="9">
        <v>45163</v>
      </c>
      <c r="P5113" t="s">
        <v>1196</v>
      </c>
      <c r="Q5113">
        <v>1</v>
      </c>
      <c r="R5113">
        <v>161</v>
      </c>
      <c r="S5113">
        <v>5</v>
      </c>
      <c r="T5113" t="s">
        <v>3085</v>
      </c>
      <c r="U5113">
        <v>73</v>
      </c>
      <c r="V5113">
        <v>14</v>
      </c>
      <c r="W5113">
        <v>56</v>
      </c>
      <c r="X5113">
        <v>106</v>
      </c>
      <c r="Y5113">
        <v>855</v>
      </c>
      <c r="Z5113">
        <v>15</v>
      </c>
      <c r="AA5113">
        <v>13</v>
      </c>
      <c r="AD5113">
        <v>42</v>
      </c>
      <c r="AE5113">
        <v>5112</v>
      </c>
      <c r="AF5113" s="16" t="s">
        <v>39</v>
      </c>
      <c r="AG5113" s="16"/>
      <c r="AH5113" s="16"/>
      <c r="AI5113" s="16" t="str">
        <f t="shared" si="316"/>
        <v>(73,5,14,56,106,855,13, null, 42, 'L500 2024 EMEA',2024, '2023-08-25','2023-08-25','".Carbon::now()."','".Carbon::now()."'),</v>
      </c>
      <c r="AJ5113" s="16" t="str">
        <f t="shared" si="317"/>
        <v>('".DB::select("SELECT id_status FROM `status` WHERE `element_type` = 'task' AND status_type = 'client' AND name ='CONFIRMED'")[0]-&gt;id_status."',5112,1),</v>
      </c>
      <c r="AK5113" s="16" t="str">
        <f t="shared" si="318"/>
        <v/>
      </c>
      <c r="AL5113" s="16" t="str">
        <f t="shared" si="319"/>
        <v/>
      </c>
    </row>
    <row r="5114" spans="1:38" x14ac:dyDescent="0.25">
      <c r="A5114" s="16" t="s">
        <v>1074</v>
      </c>
      <c r="B5114" s="16" t="s">
        <v>3139</v>
      </c>
      <c r="C5114" s="16" t="s">
        <v>27</v>
      </c>
      <c r="D5114" s="16" t="s">
        <v>28</v>
      </c>
      <c r="E5114" s="16" t="s">
        <v>29</v>
      </c>
      <c r="F5114" s="16" t="s">
        <v>30</v>
      </c>
      <c r="G5114" s="16" t="s">
        <v>237</v>
      </c>
      <c r="H5114" s="16" t="s">
        <v>97</v>
      </c>
      <c r="I5114" s="16" t="s">
        <v>38</v>
      </c>
      <c r="J5114" s="16" t="s">
        <v>218</v>
      </c>
      <c r="M5114" s="16" t="s">
        <v>37</v>
      </c>
      <c r="N5114" s="7">
        <v>45163</v>
      </c>
      <c r="O5114" s="9">
        <v>45163</v>
      </c>
      <c r="P5114" t="s">
        <v>1196</v>
      </c>
      <c r="Q5114">
        <v>1</v>
      </c>
      <c r="R5114">
        <v>161</v>
      </c>
      <c r="S5114">
        <v>5</v>
      </c>
      <c r="T5114" t="s">
        <v>3085</v>
      </c>
      <c r="U5114">
        <v>73</v>
      </c>
      <c r="V5114">
        <v>14</v>
      </c>
      <c r="W5114">
        <v>56</v>
      </c>
      <c r="X5114">
        <v>106</v>
      </c>
      <c r="Y5114">
        <v>874</v>
      </c>
      <c r="Z5114">
        <v>15</v>
      </c>
      <c r="AA5114">
        <v>13</v>
      </c>
      <c r="AD5114">
        <v>42</v>
      </c>
      <c r="AE5114">
        <v>5113</v>
      </c>
      <c r="AF5114" s="16" t="s">
        <v>39</v>
      </c>
      <c r="AG5114" s="16"/>
      <c r="AH5114" s="16"/>
      <c r="AI5114" s="16" t="str">
        <f t="shared" si="316"/>
        <v>(73,5,14,56,106,874,13, null, 42, 'L500 2024 EMEA',2024, '2023-08-25','2023-08-25','".Carbon::now()."','".Carbon::now()."'),</v>
      </c>
      <c r="AJ5114" s="16" t="str">
        <f t="shared" si="317"/>
        <v>('".DB::select("SELECT id_status FROM `status` WHERE `element_type` = 'task' AND status_type = 'client' AND name ='CONFIRMED'")[0]-&gt;id_status."',5113,1),</v>
      </c>
      <c r="AK5114" s="16" t="str">
        <f t="shared" si="318"/>
        <v/>
      </c>
      <c r="AL5114" s="16" t="str">
        <f t="shared" si="319"/>
        <v/>
      </c>
    </row>
    <row r="5115" spans="1:38" x14ac:dyDescent="0.25">
      <c r="A5115" s="16" t="s">
        <v>1074</v>
      </c>
      <c r="B5115" s="16" t="s">
        <v>26</v>
      </c>
      <c r="C5115" s="16" t="s">
        <v>41</v>
      </c>
      <c r="D5115" s="16" t="s">
        <v>349</v>
      </c>
      <c r="E5115" s="16" t="s">
        <v>2909</v>
      </c>
      <c r="F5115" s="16" t="s">
        <v>31</v>
      </c>
      <c r="G5115" s="16" t="s">
        <v>1075</v>
      </c>
      <c r="H5115" s="16" t="s">
        <v>869</v>
      </c>
      <c r="I5115" s="16" t="s">
        <v>38</v>
      </c>
      <c r="J5115" s="16" t="s">
        <v>218</v>
      </c>
      <c r="M5115" s="16" t="s">
        <v>37</v>
      </c>
      <c r="N5115" s="7">
        <v>45428</v>
      </c>
      <c r="O5115" s="9">
        <v>45428</v>
      </c>
      <c r="P5115" t="s">
        <v>5029</v>
      </c>
      <c r="Q5115">
        <v>1</v>
      </c>
      <c r="R5115">
        <v>161</v>
      </c>
      <c r="S5115">
        <v>5</v>
      </c>
      <c r="T5115" t="s">
        <v>4987</v>
      </c>
      <c r="U5115">
        <v>190</v>
      </c>
      <c r="V5115">
        <v>2</v>
      </c>
      <c r="W5115">
        <v>12</v>
      </c>
      <c r="X5115">
        <v>38</v>
      </c>
      <c r="Y5115">
        <v>243</v>
      </c>
      <c r="Z5115">
        <v>15</v>
      </c>
      <c r="AA5115">
        <v>13</v>
      </c>
      <c r="AD5115">
        <v>42</v>
      </c>
      <c r="AE5115">
        <v>5114</v>
      </c>
      <c r="AF5115" s="16" t="s">
        <v>3143</v>
      </c>
      <c r="AG5115" s="16"/>
      <c r="AH5115" s="16"/>
      <c r="AI5115" s="16" t="str">
        <f t="shared" si="316"/>
        <v>(190,5,2,12,38,243,13, null, 42, 'Chambers 2025 Europe',2025, '2024-05-16','2024-05-16','".Carbon::now()."','".Carbon::now()."'),</v>
      </c>
      <c r="AJ5115" s="16" t="str">
        <f t="shared" si="317"/>
        <v>('".DB::select("SELECT id_status FROM `status` WHERE `element_type` = 'task' AND status_type = 'client' AND name ='PRE-FORECAST'")[0]-&gt;id_status."',5114,1),</v>
      </c>
      <c r="AK5115" s="16" t="str">
        <f t="shared" si="318"/>
        <v/>
      </c>
      <c r="AL5115" s="16" t="str">
        <f t="shared" si="319"/>
        <v/>
      </c>
    </row>
    <row r="5116" spans="1:38" x14ac:dyDescent="0.25">
      <c r="A5116" s="16" t="s">
        <v>1074</v>
      </c>
      <c r="B5116" s="16" t="s">
        <v>26</v>
      </c>
      <c r="C5116" s="16" t="s">
        <v>41</v>
      </c>
      <c r="D5116" s="16" t="s">
        <v>349</v>
      </c>
      <c r="E5116" s="16" t="s">
        <v>2909</v>
      </c>
      <c r="F5116" s="16" t="s">
        <v>31</v>
      </c>
      <c r="G5116" s="16" t="s">
        <v>237</v>
      </c>
      <c r="H5116" s="16" t="s">
        <v>53</v>
      </c>
      <c r="I5116" s="16" t="s">
        <v>38</v>
      </c>
      <c r="J5116" s="16" t="s">
        <v>218</v>
      </c>
      <c r="M5116" s="16" t="s">
        <v>37</v>
      </c>
      <c r="N5116" s="7">
        <v>45344</v>
      </c>
      <c r="O5116" s="9">
        <v>45344</v>
      </c>
      <c r="P5116" t="s">
        <v>5033</v>
      </c>
      <c r="Q5116">
        <v>1</v>
      </c>
      <c r="R5116">
        <v>161</v>
      </c>
      <c r="S5116">
        <v>5</v>
      </c>
      <c r="T5116" t="s">
        <v>4987</v>
      </c>
      <c r="U5116">
        <v>190</v>
      </c>
      <c r="V5116">
        <v>2</v>
      </c>
      <c r="W5116">
        <v>12</v>
      </c>
      <c r="X5116">
        <v>106</v>
      </c>
      <c r="Y5116">
        <v>20</v>
      </c>
      <c r="Z5116">
        <v>15</v>
      </c>
      <c r="AA5116">
        <v>13</v>
      </c>
      <c r="AD5116">
        <v>42</v>
      </c>
      <c r="AE5116">
        <v>5115</v>
      </c>
      <c r="AF5116" s="16" t="s">
        <v>3143</v>
      </c>
      <c r="AG5116" s="16"/>
      <c r="AH5116" s="16"/>
      <c r="AI5116" s="16" t="str">
        <f t="shared" si="316"/>
        <v>(190,5,2,12,106,20,13, null, 42, 'Chambers 2025 Europe',2025, '2024-02-22','2024-02-22','".Carbon::now()."','".Carbon::now()."'),</v>
      </c>
      <c r="AJ5116" s="16" t="str">
        <f t="shared" si="317"/>
        <v>('".DB::select("SELECT id_status FROM `status` WHERE `element_type` = 'task' AND status_type = 'client' AND name ='PRE-FORECAST'")[0]-&gt;id_status."',5115,1),</v>
      </c>
      <c r="AK5116" s="16" t="str">
        <f t="shared" si="318"/>
        <v/>
      </c>
      <c r="AL5116" s="16" t="str">
        <f t="shared" si="319"/>
        <v/>
      </c>
    </row>
    <row r="5117" spans="1:38" x14ac:dyDescent="0.25">
      <c r="A5117" s="16" t="s">
        <v>1074</v>
      </c>
      <c r="B5117" s="16" t="s">
        <v>26</v>
      </c>
      <c r="C5117" s="16" t="s">
        <v>41</v>
      </c>
      <c r="D5117" s="16" t="s">
        <v>349</v>
      </c>
      <c r="E5117" s="16" t="s">
        <v>2909</v>
      </c>
      <c r="F5117" s="16" t="s">
        <v>31</v>
      </c>
      <c r="G5117" s="16" t="s">
        <v>237</v>
      </c>
      <c r="H5117" s="16" t="s">
        <v>319</v>
      </c>
      <c r="I5117" s="16" t="s">
        <v>38</v>
      </c>
      <c r="J5117" s="16" t="s">
        <v>218</v>
      </c>
      <c r="M5117" s="16" t="s">
        <v>37</v>
      </c>
      <c r="N5117" s="7">
        <v>45344</v>
      </c>
      <c r="O5117" s="9">
        <v>45344</v>
      </c>
      <c r="P5117" t="s">
        <v>5033</v>
      </c>
      <c r="Q5117">
        <v>1</v>
      </c>
      <c r="R5117">
        <v>161</v>
      </c>
      <c r="S5117">
        <v>5</v>
      </c>
      <c r="T5117" t="s">
        <v>4987</v>
      </c>
      <c r="U5117">
        <v>190</v>
      </c>
      <c r="V5117">
        <v>2</v>
      </c>
      <c r="W5117">
        <v>12</v>
      </c>
      <c r="X5117">
        <v>106</v>
      </c>
      <c r="Y5117">
        <v>38</v>
      </c>
      <c r="Z5117">
        <v>15</v>
      </c>
      <c r="AA5117">
        <v>13</v>
      </c>
      <c r="AD5117">
        <v>42</v>
      </c>
      <c r="AE5117">
        <v>5116</v>
      </c>
      <c r="AF5117" s="16" t="s">
        <v>3143</v>
      </c>
      <c r="AG5117" s="16"/>
      <c r="AH5117" s="16"/>
      <c r="AI5117" s="16" t="str">
        <f t="shared" si="316"/>
        <v>(190,5,2,12,106,38,13, null, 42, 'Chambers 2025 Europe',2025, '2024-02-22','2024-02-22','".Carbon::now()."','".Carbon::now()."'),</v>
      </c>
      <c r="AJ5117" s="16" t="str">
        <f t="shared" si="317"/>
        <v>('".DB::select("SELECT id_status FROM `status` WHERE `element_type` = 'task' AND status_type = 'client' AND name ='PRE-FORECAST'")[0]-&gt;id_status."',5116,1),</v>
      </c>
      <c r="AK5117" s="16" t="str">
        <f t="shared" si="318"/>
        <v/>
      </c>
      <c r="AL5117" s="16" t="str">
        <f t="shared" si="319"/>
        <v/>
      </c>
    </row>
    <row r="5118" spans="1:38" x14ac:dyDescent="0.25">
      <c r="A5118" s="16" t="s">
        <v>1074</v>
      </c>
      <c r="B5118" s="16" t="s">
        <v>26</v>
      </c>
      <c r="C5118" s="16" t="s">
        <v>41</v>
      </c>
      <c r="D5118" s="16" t="s">
        <v>349</v>
      </c>
      <c r="E5118" s="16" t="s">
        <v>2909</v>
      </c>
      <c r="F5118" s="16" t="s">
        <v>31</v>
      </c>
      <c r="G5118" s="16" t="s">
        <v>237</v>
      </c>
      <c r="H5118" s="16" t="s">
        <v>238</v>
      </c>
      <c r="I5118" s="16" t="s">
        <v>38</v>
      </c>
      <c r="J5118" s="16" t="s">
        <v>218</v>
      </c>
      <c r="M5118" s="16" t="s">
        <v>37</v>
      </c>
      <c r="N5118" s="7">
        <v>45344</v>
      </c>
      <c r="O5118" s="9">
        <v>45344</v>
      </c>
      <c r="P5118" t="s">
        <v>5033</v>
      </c>
      <c r="Q5118">
        <v>1</v>
      </c>
      <c r="R5118">
        <v>161</v>
      </c>
      <c r="S5118">
        <v>5</v>
      </c>
      <c r="T5118" t="s">
        <v>4987</v>
      </c>
      <c r="U5118">
        <v>190</v>
      </c>
      <c r="V5118">
        <v>2</v>
      </c>
      <c r="W5118">
        <v>12</v>
      </c>
      <c r="X5118">
        <v>106</v>
      </c>
      <c r="Y5118">
        <v>43</v>
      </c>
      <c r="Z5118">
        <v>15</v>
      </c>
      <c r="AA5118">
        <v>13</v>
      </c>
      <c r="AD5118">
        <v>42</v>
      </c>
      <c r="AE5118">
        <v>5117</v>
      </c>
      <c r="AF5118" s="16" t="s">
        <v>3143</v>
      </c>
      <c r="AG5118" s="16"/>
      <c r="AH5118" s="16"/>
      <c r="AI5118" s="16" t="str">
        <f t="shared" si="316"/>
        <v>(190,5,2,12,106,43,13, null, 42, 'Chambers 2025 Europe',2025, '2024-02-22','2024-02-22','".Carbon::now()."','".Carbon::now()."'),</v>
      </c>
      <c r="AJ5118" s="16" t="str">
        <f t="shared" si="317"/>
        <v>('".DB::select("SELECT id_status FROM `status` WHERE `element_type` = 'task' AND status_type = 'client' AND name ='PRE-FORECAST'")[0]-&gt;id_status."',5117,1),</v>
      </c>
      <c r="AK5118" s="16" t="str">
        <f t="shared" si="318"/>
        <v/>
      </c>
      <c r="AL5118" s="16" t="str">
        <f t="shared" si="319"/>
        <v/>
      </c>
    </row>
    <row r="5119" spans="1:38" x14ac:dyDescent="0.25">
      <c r="A5119" s="16" t="s">
        <v>1074</v>
      </c>
      <c r="B5119" s="16" t="s">
        <v>26</v>
      </c>
      <c r="C5119" s="16" t="s">
        <v>41</v>
      </c>
      <c r="D5119" s="16" t="s">
        <v>349</v>
      </c>
      <c r="E5119" s="16" t="s">
        <v>2909</v>
      </c>
      <c r="F5119" s="16" t="s">
        <v>31</v>
      </c>
      <c r="G5119" s="16" t="s">
        <v>237</v>
      </c>
      <c r="H5119" s="16" t="s">
        <v>219</v>
      </c>
      <c r="I5119" s="16" t="s">
        <v>38</v>
      </c>
      <c r="J5119" s="16" t="s">
        <v>218</v>
      </c>
      <c r="M5119" s="16" t="s">
        <v>37</v>
      </c>
      <c r="N5119" s="7">
        <v>45428</v>
      </c>
      <c r="O5119" s="9">
        <v>45428</v>
      </c>
      <c r="P5119" t="s">
        <v>5029</v>
      </c>
      <c r="Q5119">
        <v>1</v>
      </c>
      <c r="R5119">
        <v>161</v>
      </c>
      <c r="S5119">
        <v>5</v>
      </c>
      <c r="T5119" t="s">
        <v>4987</v>
      </c>
      <c r="U5119">
        <v>190</v>
      </c>
      <c r="V5119">
        <v>2</v>
      </c>
      <c r="W5119">
        <v>12</v>
      </c>
      <c r="X5119">
        <v>106</v>
      </c>
      <c r="Y5119">
        <v>67</v>
      </c>
      <c r="Z5119">
        <v>15</v>
      </c>
      <c r="AA5119">
        <v>13</v>
      </c>
      <c r="AD5119">
        <v>42</v>
      </c>
      <c r="AE5119">
        <v>5118</v>
      </c>
      <c r="AF5119" s="16" t="s">
        <v>3143</v>
      </c>
      <c r="AG5119" s="16"/>
      <c r="AH5119" s="16"/>
      <c r="AI5119" s="16" t="str">
        <f t="shared" si="316"/>
        <v>(190,5,2,12,106,67,13, null, 42, 'Chambers 2025 Europe',2025, '2024-05-16','2024-05-16','".Carbon::now()."','".Carbon::now()."'),</v>
      </c>
      <c r="AJ5119" s="16" t="str">
        <f t="shared" si="317"/>
        <v>('".DB::select("SELECT id_status FROM `status` WHERE `element_type` = 'task' AND status_type = 'client' AND name ='PRE-FORECAST'")[0]-&gt;id_status."',5118,1),</v>
      </c>
      <c r="AK5119" s="16" t="str">
        <f t="shared" si="318"/>
        <v/>
      </c>
      <c r="AL5119" s="16" t="str">
        <f t="shared" si="319"/>
        <v/>
      </c>
    </row>
    <row r="5120" spans="1:38" x14ac:dyDescent="0.25">
      <c r="A5120" s="16" t="s">
        <v>1074</v>
      </c>
      <c r="B5120" s="16" t="s">
        <v>26</v>
      </c>
      <c r="C5120" s="16" t="s">
        <v>41</v>
      </c>
      <c r="D5120" s="16" t="s">
        <v>349</v>
      </c>
      <c r="E5120" s="16" t="s">
        <v>2909</v>
      </c>
      <c r="F5120" s="16" t="s">
        <v>31</v>
      </c>
      <c r="G5120" s="16" t="s">
        <v>237</v>
      </c>
      <c r="H5120" s="16" t="s">
        <v>560</v>
      </c>
      <c r="I5120" s="16" t="s">
        <v>38</v>
      </c>
      <c r="J5120" s="16" t="s">
        <v>218</v>
      </c>
      <c r="M5120" s="16" t="s">
        <v>37</v>
      </c>
      <c r="N5120" s="7">
        <v>45344</v>
      </c>
      <c r="O5120" s="9">
        <v>45344</v>
      </c>
      <c r="P5120" t="s">
        <v>5033</v>
      </c>
      <c r="Q5120">
        <v>1</v>
      </c>
      <c r="R5120">
        <v>161</v>
      </c>
      <c r="S5120">
        <v>5</v>
      </c>
      <c r="T5120" t="s">
        <v>4987</v>
      </c>
      <c r="U5120">
        <v>190</v>
      </c>
      <c r="V5120">
        <v>2</v>
      </c>
      <c r="W5120">
        <v>12</v>
      </c>
      <c r="X5120">
        <v>106</v>
      </c>
      <c r="Y5120">
        <v>85</v>
      </c>
      <c r="Z5120">
        <v>15</v>
      </c>
      <c r="AA5120">
        <v>13</v>
      </c>
      <c r="AD5120">
        <v>42</v>
      </c>
      <c r="AE5120">
        <v>5119</v>
      </c>
      <c r="AF5120" s="16" t="s">
        <v>3143</v>
      </c>
      <c r="AG5120" s="16"/>
      <c r="AH5120" s="16"/>
      <c r="AI5120" s="16" t="str">
        <f t="shared" si="316"/>
        <v>(190,5,2,12,106,85,13, null, 42, 'Chambers 2025 Europe',2025, '2024-02-22','2024-02-22','".Carbon::now()."','".Carbon::now()."'),</v>
      </c>
      <c r="AJ5120" s="16" t="str">
        <f t="shared" si="317"/>
        <v>('".DB::select("SELECT id_status FROM `status` WHERE `element_type` = 'task' AND status_type = 'client' AND name ='PRE-FORECAST'")[0]-&gt;id_status."',5119,1),</v>
      </c>
      <c r="AK5120" s="16" t="str">
        <f t="shared" si="318"/>
        <v/>
      </c>
      <c r="AL5120" s="16" t="str">
        <f t="shared" si="319"/>
        <v/>
      </c>
    </row>
    <row r="5121" spans="1:38" x14ac:dyDescent="0.25">
      <c r="A5121" s="16" t="s">
        <v>1074</v>
      </c>
      <c r="B5121" s="16" t="s">
        <v>26</v>
      </c>
      <c r="C5121" s="16" t="s">
        <v>41</v>
      </c>
      <c r="D5121" s="16" t="s">
        <v>349</v>
      </c>
      <c r="E5121" s="16" t="s">
        <v>2909</v>
      </c>
      <c r="F5121" s="16" t="s">
        <v>31</v>
      </c>
      <c r="G5121" s="16" t="s">
        <v>237</v>
      </c>
      <c r="H5121" s="16" t="s">
        <v>64</v>
      </c>
      <c r="I5121" s="16" t="s">
        <v>38</v>
      </c>
      <c r="J5121" s="16" t="s">
        <v>218</v>
      </c>
      <c r="M5121" s="16" t="s">
        <v>37</v>
      </c>
      <c r="N5121" s="7">
        <v>45344</v>
      </c>
      <c r="O5121" s="9">
        <v>45344</v>
      </c>
      <c r="P5121" t="s">
        <v>5033</v>
      </c>
      <c r="Q5121">
        <v>1</v>
      </c>
      <c r="R5121">
        <v>161</v>
      </c>
      <c r="S5121">
        <v>5</v>
      </c>
      <c r="T5121" t="s">
        <v>4987</v>
      </c>
      <c r="U5121">
        <v>190</v>
      </c>
      <c r="V5121">
        <v>2</v>
      </c>
      <c r="W5121">
        <v>12</v>
      </c>
      <c r="X5121">
        <v>106</v>
      </c>
      <c r="Y5121">
        <v>93</v>
      </c>
      <c r="Z5121">
        <v>15</v>
      </c>
      <c r="AA5121">
        <v>13</v>
      </c>
      <c r="AD5121">
        <v>42</v>
      </c>
      <c r="AE5121">
        <v>5120</v>
      </c>
      <c r="AF5121" s="16" t="s">
        <v>3143</v>
      </c>
      <c r="AG5121" s="16"/>
      <c r="AH5121" s="16"/>
      <c r="AI5121" s="16" t="str">
        <f t="shared" si="316"/>
        <v>(190,5,2,12,106,93,13, null, 42, 'Chambers 2025 Europe',2025, '2024-02-22','2024-02-22','".Carbon::now()."','".Carbon::now()."'),</v>
      </c>
      <c r="AJ5121" s="16" t="str">
        <f t="shared" si="317"/>
        <v>('".DB::select("SELECT id_status FROM `status` WHERE `element_type` = 'task' AND status_type = 'client' AND name ='PRE-FORECAST'")[0]-&gt;id_status."',5120,1),</v>
      </c>
      <c r="AK5121" s="16" t="str">
        <f t="shared" si="318"/>
        <v/>
      </c>
      <c r="AL5121" s="16" t="str">
        <f t="shared" si="319"/>
        <v/>
      </c>
    </row>
    <row r="5122" spans="1:38" x14ac:dyDescent="0.25">
      <c r="A5122" s="16" t="s">
        <v>1074</v>
      </c>
      <c r="B5122" s="16" t="s">
        <v>26</v>
      </c>
      <c r="C5122" s="16" t="s">
        <v>41</v>
      </c>
      <c r="D5122" s="16" t="s">
        <v>349</v>
      </c>
      <c r="E5122" s="16" t="s">
        <v>2909</v>
      </c>
      <c r="F5122" s="16" t="s">
        <v>31</v>
      </c>
      <c r="G5122" s="16" t="s">
        <v>237</v>
      </c>
      <c r="H5122" s="16" t="s">
        <v>47</v>
      </c>
      <c r="I5122" s="16" t="s">
        <v>38</v>
      </c>
      <c r="J5122" s="16" t="s">
        <v>218</v>
      </c>
      <c r="M5122" s="16" t="s">
        <v>37</v>
      </c>
      <c r="N5122" s="7">
        <v>45344</v>
      </c>
      <c r="O5122" s="9">
        <v>45344</v>
      </c>
      <c r="P5122" t="s">
        <v>5033</v>
      </c>
      <c r="Q5122">
        <v>1</v>
      </c>
      <c r="R5122">
        <v>161</v>
      </c>
      <c r="S5122">
        <v>5</v>
      </c>
      <c r="T5122" t="s">
        <v>4987</v>
      </c>
      <c r="U5122">
        <v>190</v>
      </c>
      <c r="V5122">
        <v>2</v>
      </c>
      <c r="W5122">
        <v>12</v>
      </c>
      <c r="X5122">
        <v>106</v>
      </c>
      <c r="Y5122">
        <v>125</v>
      </c>
      <c r="Z5122">
        <v>15</v>
      </c>
      <c r="AA5122">
        <v>13</v>
      </c>
      <c r="AD5122">
        <v>42</v>
      </c>
      <c r="AE5122">
        <v>5121</v>
      </c>
      <c r="AF5122" s="16" t="s">
        <v>3143</v>
      </c>
      <c r="AG5122" s="16"/>
      <c r="AH5122" s="16"/>
      <c r="AI5122" s="16" t="str">
        <f t="shared" ref="AI5122:AI5185" si="320">CONCATENATE("(",U5122,",",S5122,",",V5122,",",W5122,",",X5122,",",Y5122,",",IF(AA5122&lt;&gt;"", AA5122, "null"),", ",IF(AC5122&lt;&gt;"", AC5122, "null"),", ",IF(AD5122&lt;&gt;"", AD5122, "null"),", '",SUBSTITUTE(E5122, "'", "´"),"',",D5122,", '",P5122,"','",P5122,"','"".Carbon::now().""','"".Carbon::now().""'),")</f>
        <v>(190,5,2,12,106,125,13, null, 42, 'Chambers 2025 Europe',2025, '2024-02-22','2024-02-22','".Carbon::now()."','".Carbon::now()."'),</v>
      </c>
      <c r="AJ5122" s="16" t="str">
        <f t="shared" ref="AJ5122:AJ5185" si="321">CONCATENATE("('"".DB::select(""SELECT id_status FROM `status` WHERE `element_type` = 'task' AND status_type = 'client' AND name ='", AF5122, "'"")[0]-&gt;id_status.""',", AE5122, ",1),")</f>
        <v>('".DB::select("SELECT id_status FROM `status` WHERE `element_type` = 'task' AND status_type = 'client' AND name ='PRE-FORECAST'")[0]-&gt;id_status."',5121,1),</v>
      </c>
      <c r="AK5122" s="16" t="str">
        <f t="shared" ref="AK5122:AK5185" si="322">IF(AND(AF5122&lt;&gt;AG5122, AG5122&lt;&gt;""),CONCATENATE("('"".DB::select(""SELECT id_status FROM `status` WHERE `element_type` = 'task' AND status_type = 'client' AND name ='", AG5122, "'"")[0]-&gt;id_status.""',", AE5122, ",1),"),"")</f>
        <v/>
      </c>
      <c r="AL5122" s="16" t="str">
        <f t="shared" ref="AL5122:AL5185" si="323">IF(AND(AF5122&lt;&gt;AG5122,AF5122&lt;&gt;AH5122,AG5122&lt;&gt;AH5122,AH5122&lt;&gt;""), CONCATENATE("('"".DB::select(""SELECT id_status FROM `status` WHERE `element_type` = 'task' AND status_type = 'client' AND name ='", AF5122, "'"")[0]-&gt;id_status.""',", AE5122, ",1),"), "")</f>
        <v/>
      </c>
    </row>
    <row r="5123" spans="1:38" x14ac:dyDescent="0.25">
      <c r="A5123" s="16" t="s">
        <v>1074</v>
      </c>
      <c r="B5123" s="16" t="s">
        <v>26</v>
      </c>
      <c r="C5123" s="16" t="s">
        <v>41</v>
      </c>
      <c r="D5123" s="16" t="s">
        <v>349</v>
      </c>
      <c r="E5123" s="16" t="s">
        <v>2909</v>
      </c>
      <c r="F5123" s="16" t="s">
        <v>31</v>
      </c>
      <c r="G5123" s="16" t="s">
        <v>237</v>
      </c>
      <c r="H5123" s="16" t="s">
        <v>191</v>
      </c>
      <c r="I5123" s="16" t="s">
        <v>38</v>
      </c>
      <c r="J5123" s="16" t="s">
        <v>218</v>
      </c>
      <c r="M5123" s="16" t="s">
        <v>37</v>
      </c>
      <c r="N5123" s="7">
        <v>45428</v>
      </c>
      <c r="O5123" s="9">
        <v>45428</v>
      </c>
      <c r="P5123" t="s">
        <v>5029</v>
      </c>
      <c r="Q5123">
        <v>1</v>
      </c>
      <c r="R5123">
        <v>161</v>
      </c>
      <c r="S5123">
        <v>5</v>
      </c>
      <c r="T5123" t="s">
        <v>4987</v>
      </c>
      <c r="U5123">
        <v>190</v>
      </c>
      <c r="V5123">
        <v>2</v>
      </c>
      <c r="W5123">
        <v>12</v>
      </c>
      <c r="X5123">
        <v>106</v>
      </c>
      <c r="Y5123">
        <v>131</v>
      </c>
      <c r="Z5123">
        <v>15</v>
      </c>
      <c r="AA5123">
        <v>13</v>
      </c>
      <c r="AD5123">
        <v>42</v>
      </c>
      <c r="AE5123">
        <v>5122</v>
      </c>
      <c r="AF5123" s="16" t="s">
        <v>3143</v>
      </c>
      <c r="AG5123" s="16"/>
      <c r="AH5123" s="16"/>
      <c r="AI5123" s="16" t="str">
        <f t="shared" si="320"/>
        <v>(190,5,2,12,106,131,13, null, 42, 'Chambers 2025 Europe',2025, '2024-05-16','2024-05-16','".Carbon::now()."','".Carbon::now()."'),</v>
      </c>
      <c r="AJ5123" s="16" t="str">
        <f t="shared" si="321"/>
        <v>('".DB::select("SELECT id_status FROM `status` WHERE `element_type` = 'task' AND status_type = 'client' AND name ='PRE-FORECAST'")[0]-&gt;id_status."',5122,1),</v>
      </c>
      <c r="AK5123" s="16" t="str">
        <f t="shared" si="322"/>
        <v/>
      </c>
      <c r="AL5123" s="16" t="str">
        <f t="shared" si="323"/>
        <v/>
      </c>
    </row>
    <row r="5124" spans="1:38" x14ac:dyDescent="0.25">
      <c r="A5124" s="16" t="s">
        <v>1074</v>
      </c>
      <c r="B5124" s="16" t="s">
        <v>26</v>
      </c>
      <c r="C5124" s="16" t="s">
        <v>41</v>
      </c>
      <c r="D5124" s="16" t="s">
        <v>349</v>
      </c>
      <c r="E5124" s="16" t="s">
        <v>2909</v>
      </c>
      <c r="F5124" s="16" t="s">
        <v>31</v>
      </c>
      <c r="G5124" s="16" t="s">
        <v>237</v>
      </c>
      <c r="H5124" s="16" t="s">
        <v>112</v>
      </c>
      <c r="I5124" s="16" t="s">
        <v>38</v>
      </c>
      <c r="J5124" s="16" t="s">
        <v>218</v>
      </c>
      <c r="M5124" s="16" t="s">
        <v>37</v>
      </c>
      <c r="N5124" s="7">
        <v>45428</v>
      </c>
      <c r="O5124" s="9">
        <v>45428</v>
      </c>
      <c r="P5124" t="s">
        <v>5029</v>
      </c>
      <c r="Q5124">
        <v>1</v>
      </c>
      <c r="R5124">
        <v>161</v>
      </c>
      <c r="S5124">
        <v>5</v>
      </c>
      <c r="T5124" t="s">
        <v>4987</v>
      </c>
      <c r="U5124">
        <v>190</v>
      </c>
      <c r="V5124">
        <v>2</v>
      </c>
      <c r="W5124">
        <v>12</v>
      </c>
      <c r="X5124">
        <v>106</v>
      </c>
      <c r="Y5124">
        <v>139</v>
      </c>
      <c r="Z5124">
        <v>15</v>
      </c>
      <c r="AA5124">
        <v>13</v>
      </c>
      <c r="AD5124">
        <v>42</v>
      </c>
      <c r="AE5124">
        <v>5123</v>
      </c>
      <c r="AF5124" s="16" t="s">
        <v>3143</v>
      </c>
      <c r="AG5124" s="16"/>
      <c r="AH5124" s="16"/>
      <c r="AI5124" s="16" t="str">
        <f t="shared" si="320"/>
        <v>(190,5,2,12,106,139,13, null, 42, 'Chambers 2025 Europe',2025, '2024-05-16','2024-05-16','".Carbon::now()."','".Carbon::now()."'),</v>
      </c>
      <c r="AJ5124" s="16" t="str">
        <f t="shared" si="321"/>
        <v>('".DB::select("SELECT id_status FROM `status` WHERE `element_type` = 'task' AND status_type = 'client' AND name ='PRE-FORECAST'")[0]-&gt;id_status."',5123,1),</v>
      </c>
      <c r="AK5124" s="16" t="str">
        <f t="shared" si="322"/>
        <v/>
      </c>
      <c r="AL5124" s="16" t="str">
        <f t="shared" si="323"/>
        <v/>
      </c>
    </row>
    <row r="5125" spans="1:38" x14ac:dyDescent="0.25">
      <c r="A5125" s="16" t="s">
        <v>1074</v>
      </c>
      <c r="B5125" s="16" t="s">
        <v>26</v>
      </c>
      <c r="C5125" s="16" t="s">
        <v>41</v>
      </c>
      <c r="D5125" s="16" t="s">
        <v>349</v>
      </c>
      <c r="E5125" s="16" t="s">
        <v>2909</v>
      </c>
      <c r="F5125" s="16" t="s">
        <v>31</v>
      </c>
      <c r="G5125" s="16" t="s">
        <v>237</v>
      </c>
      <c r="H5125" s="16" t="s">
        <v>114</v>
      </c>
      <c r="I5125" s="16" t="s">
        <v>38</v>
      </c>
      <c r="J5125" s="16" t="s">
        <v>218</v>
      </c>
      <c r="M5125" s="16" t="s">
        <v>37</v>
      </c>
      <c r="N5125" s="7">
        <v>45428</v>
      </c>
      <c r="O5125" s="9">
        <v>45428</v>
      </c>
      <c r="P5125" t="s">
        <v>5029</v>
      </c>
      <c r="Q5125">
        <v>1</v>
      </c>
      <c r="R5125">
        <v>161</v>
      </c>
      <c r="S5125">
        <v>5</v>
      </c>
      <c r="T5125" t="s">
        <v>4987</v>
      </c>
      <c r="U5125">
        <v>190</v>
      </c>
      <c r="V5125">
        <v>2</v>
      </c>
      <c r="W5125">
        <v>12</v>
      </c>
      <c r="X5125">
        <v>106</v>
      </c>
      <c r="Y5125">
        <v>160</v>
      </c>
      <c r="Z5125">
        <v>15</v>
      </c>
      <c r="AA5125">
        <v>13</v>
      </c>
      <c r="AD5125">
        <v>42</v>
      </c>
      <c r="AE5125">
        <v>5124</v>
      </c>
      <c r="AF5125" s="16" t="s">
        <v>3143</v>
      </c>
      <c r="AG5125" s="16"/>
      <c r="AH5125" s="16"/>
      <c r="AI5125" s="16" t="str">
        <f t="shared" si="320"/>
        <v>(190,5,2,12,106,160,13, null, 42, 'Chambers 2025 Europe',2025, '2024-05-16','2024-05-16','".Carbon::now()."','".Carbon::now()."'),</v>
      </c>
      <c r="AJ5125" s="16" t="str">
        <f t="shared" si="321"/>
        <v>('".DB::select("SELECT id_status FROM `status` WHERE `element_type` = 'task' AND status_type = 'client' AND name ='PRE-FORECAST'")[0]-&gt;id_status."',5124,1),</v>
      </c>
      <c r="AK5125" s="16" t="str">
        <f t="shared" si="322"/>
        <v/>
      </c>
      <c r="AL5125" s="16" t="str">
        <f t="shared" si="323"/>
        <v/>
      </c>
    </row>
    <row r="5126" spans="1:38" x14ac:dyDescent="0.25">
      <c r="A5126" s="16" t="s">
        <v>1074</v>
      </c>
      <c r="B5126" s="16" t="s">
        <v>26</v>
      </c>
      <c r="C5126" s="16" t="s">
        <v>41</v>
      </c>
      <c r="D5126" s="16" t="s">
        <v>349</v>
      </c>
      <c r="E5126" s="16" t="s">
        <v>2909</v>
      </c>
      <c r="F5126" s="16" t="s">
        <v>31</v>
      </c>
      <c r="G5126" s="16" t="s">
        <v>237</v>
      </c>
      <c r="H5126" s="16" t="s">
        <v>222</v>
      </c>
      <c r="I5126" s="16" t="s">
        <v>38</v>
      </c>
      <c r="J5126" s="16" t="s">
        <v>218</v>
      </c>
      <c r="M5126" s="16" t="s">
        <v>37</v>
      </c>
      <c r="N5126" s="7">
        <v>45428</v>
      </c>
      <c r="O5126" s="9">
        <v>45428</v>
      </c>
      <c r="P5126" t="s">
        <v>5029</v>
      </c>
      <c r="Q5126">
        <v>1</v>
      </c>
      <c r="R5126">
        <v>161</v>
      </c>
      <c r="S5126">
        <v>5</v>
      </c>
      <c r="T5126" t="s">
        <v>4987</v>
      </c>
      <c r="U5126">
        <v>190</v>
      </c>
      <c r="V5126">
        <v>2</v>
      </c>
      <c r="W5126">
        <v>12</v>
      </c>
      <c r="X5126">
        <v>106</v>
      </c>
      <c r="Y5126">
        <v>215</v>
      </c>
      <c r="Z5126">
        <v>15</v>
      </c>
      <c r="AA5126">
        <v>13</v>
      </c>
      <c r="AD5126">
        <v>42</v>
      </c>
      <c r="AE5126">
        <v>5125</v>
      </c>
      <c r="AF5126" s="16" t="s">
        <v>3143</v>
      </c>
      <c r="AG5126" s="16"/>
      <c r="AH5126" s="16"/>
      <c r="AI5126" s="16" t="str">
        <f t="shared" si="320"/>
        <v>(190,5,2,12,106,215,13, null, 42, 'Chambers 2025 Europe',2025, '2024-05-16','2024-05-16','".Carbon::now()."','".Carbon::now()."'),</v>
      </c>
      <c r="AJ5126" s="16" t="str">
        <f t="shared" si="321"/>
        <v>('".DB::select("SELECT id_status FROM `status` WHERE `element_type` = 'task' AND status_type = 'client' AND name ='PRE-FORECAST'")[0]-&gt;id_status."',5125,1),</v>
      </c>
      <c r="AK5126" s="16" t="str">
        <f t="shared" si="322"/>
        <v/>
      </c>
      <c r="AL5126" s="16" t="str">
        <f t="shared" si="323"/>
        <v/>
      </c>
    </row>
    <row r="5127" spans="1:38" x14ac:dyDescent="0.25">
      <c r="A5127" s="16" t="s">
        <v>1074</v>
      </c>
      <c r="B5127" s="16" t="s">
        <v>26</v>
      </c>
      <c r="C5127" s="16" t="s">
        <v>41</v>
      </c>
      <c r="D5127" s="16" t="s">
        <v>349</v>
      </c>
      <c r="E5127" s="16" t="s">
        <v>2909</v>
      </c>
      <c r="F5127" s="16" t="s">
        <v>31</v>
      </c>
      <c r="G5127" s="16" t="s">
        <v>237</v>
      </c>
      <c r="H5127" s="16" t="s">
        <v>181</v>
      </c>
      <c r="I5127" s="16" t="s">
        <v>38</v>
      </c>
      <c r="J5127" s="16" t="s">
        <v>218</v>
      </c>
      <c r="M5127" s="16" t="s">
        <v>37</v>
      </c>
      <c r="N5127" s="7">
        <v>45428</v>
      </c>
      <c r="O5127" s="9">
        <v>45428</v>
      </c>
      <c r="P5127" t="s">
        <v>5029</v>
      </c>
      <c r="Q5127">
        <v>1</v>
      </c>
      <c r="R5127">
        <v>161</v>
      </c>
      <c r="S5127">
        <v>5</v>
      </c>
      <c r="T5127" t="s">
        <v>4987</v>
      </c>
      <c r="U5127">
        <v>190</v>
      </c>
      <c r="V5127">
        <v>2</v>
      </c>
      <c r="W5127">
        <v>12</v>
      </c>
      <c r="X5127">
        <v>106</v>
      </c>
      <c r="Y5127">
        <v>218</v>
      </c>
      <c r="Z5127">
        <v>15</v>
      </c>
      <c r="AA5127">
        <v>13</v>
      </c>
      <c r="AD5127">
        <v>42</v>
      </c>
      <c r="AE5127">
        <v>5126</v>
      </c>
      <c r="AF5127" s="16" t="s">
        <v>3143</v>
      </c>
      <c r="AG5127" s="16"/>
      <c r="AH5127" s="16"/>
      <c r="AI5127" s="16" t="str">
        <f t="shared" si="320"/>
        <v>(190,5,2,12,106,218,13, null, 42, 'Chambers 2025 Europe',2025, '2024-05-16','2024-05-16','".Carbon::now()."','".Carbon::now()."'),</v>
      </c>
      <c r="AJ5127" s="16" t="str">
        <f t="shared" si="321"/>
        <v>('".DB::select("SELECT id_status FROM `status` WHERE `element_type` = 'task' AND status_type = 'client' AND name ='PRE-FORECAST'")[0]-&gt;id_status."',5126,1),</v>
      </c>
      <c r="AK5127" s="16" t="str">
        <f t="shared" si="322"/>
        <v/>
      </c>
      <c r="AL5127" s="16" t="str">
        <f t="shared" si="323"/>
        <v/>
      </c>
    </row>
    <row r="5128" spans="1:38" x14ac:dyDescent="0.25">
      <c r="A5128" s="16" t="s">
        <v>1074</v>
      </c>
      <c r="B5128" s="16" t="s">
        <v>26</v>
      </c>
      <c r="C5128" s="16" t="s">
        <v>41</v>
      </c>
      <c r="D5128" s="16" t="s">
        <v>349</v>
      </c>
      <c r="E5128" s="16" t="s">
        <v>2909</v>
      </c>
      <c r="F5128" s="16" t="s">
        <v>31</v>
      </c>
      <c r="G5128" s="16" t="s">
        <v>237</v>
      </c>
      <c r="H5128" s="16" t="s">
        <v>87</v>
      </c>
      <c r="I5128" s="16" t="s">
        <v>38</v>
      </c>
      <c r="J5128" s="16" t="s">
        <v>218</v>
      </c>
      <c r="M5128" s="16" t="s">
        <v>37</v>
      </c>
      <c r="N5128" s="7">
        <v>45344</v>
      </c>
      <c r="O5128" s="9">
        <v>45344</v>
      </c>
      <c r="P5128" t="s">
        <v>5033</v>
      </c>
      <c r="Q5128">
        <v>1</v>
      </c>
      <c r="R5128">
        <v>161</v>
      </c>
      <c r="S5128">
        <v>5</v>
      </c>
      <c r="T5128" t="s">
        <v>4987</v>
      </c>
      <c r="U5128">
        <v>190</v>
      </c>
      <c r="V5128">
        <v>2</v>
      </c>
      <c r="W5128">
        <v>12</v>
      </c>
      <c r="X5128">
        <v>106</v>
      </c>
      <c r="Y5128">
        <v>227</v>
      </c>
      <c r="Z5128">
        <v>15</v>
      </c>
      <c r="AA5128">
        <v>13</v>
      </c>
      <c r="AD5128">
        <v>42</v>
      </c>
      <c r="AE5128">
        <v>5127</v>
      </c>
      <c r="AF5128" s="16" t="s">
        <v>3143</v>
      </c>
      <c r="AG5128" s="16"/>
      <c r="AH5128" s="16"/>
      <c r="AI5128" s="16" t="str">
        <f t="shared" si="320"/>
        <v>(190,5,2,12,106,227,13, null, 42, 'Chambers 2025 Europe',2025, '2024-02-22','2024-02-22','".Carbon::now()."','".Carbon::now()."'),</v>
      </c>
      <c r="AJ5128" s="16" t="str">
        <f t="shared" si="321"/>
        <v>('".DB::select("SELECT id_status FROM `status` WHERE `element_type` = 'task' AND status_type = 'client' AND name ='PRE-FORECAST'")[0]-&gt;id_status."',5127,1),</v>
      </c>
      <c r="AK5128" s="16" t="str">
        <f t="shared" si="322"/>
        <v/>
      </c>
      <c r="AL5128" s="16" t="str">
        <f t="shared" si="323"/>
        <v/>
      </c>
    </row>
    <row r="5129" spans="1:38" x14ac:dyDescent="0.25">
      <c r="A5129" s="16" t="s">
        <v>1074</v>
      </c>
      <c r="B5129" s="16" t="s">
        <v>26</v>
      </c>
      <c r="C5129" s="16" t="s">
        <v>41</v>
      </c>
      <c r="D5129" s="16" t="s">
        <v>349</v>
      </c>
      <c r="E5129" s="16" t="s">
        <v>2909</v>
      </c>
      <c r="F5129" s="16" t="s">
        <v>31</v>
      </c>
      <c r="G5129" s="16" t="s">
        <v>237</v>
      </c>
      <c r="H5129" s="16" t="s">
        <v>239</v>
      </c>
      <c r="I5129" s="16" t="s">
        <v>38</v>
      </c>
      <c r="J5129" s="16" t="s">
        <v>218</v>
      </c>
      <c r="M5129" s="16" t="s">
        <v>37</v>
      </c>
      <c r="N5129" s="7">
        <v>45344</v>
      </c>
      <c r="O5129" s="9">
        <v>45344</v>
      </c>
      <c r="P5129" t="s">
        <v>5033</v>
      </c>
      <c r="Q5129">
        <v>1</v>
      </c>
      <c r="R5129">
        <v>161</v>
      </c>
      <c r="S5129">
        <v>5</v>
      </c>
      <c r="T5129" t="s">
        <v>4987</v>
      </c>
      <c r="U5129">
        <v>190</v>
      </c>
      <c r="V5129">
        <v>2</v>
      </c>
      <c r="W5129">
        <v>12</v>
      </c>
      <c r="X5129">
        <v>106</v>
      </c>
      <c r="Y5129">
        <v>297</v>
      </c>
      <c r="Z5129">
        <v>15</v>
      </c>
      <c r="AA5129">
        <v>13</v>
      </c>
      <c r="AD5129">
        <v>42</v>
      </c>
      <c r="AE5129">
        <v>5128</v>
      </c>
      <c r="AF5129" s="16" t="s">
        <v>3143</v>
      </c>
      <c r="AG5129" s="16"/>
      <c r="AH5129" s="16"/>
      <c r="AI5129" s="16" t="str">
        <f t="shared" si="320"/>
        <v>(190,5,2,12,106,297,13, null, 42, 'Chambers 2025 Europe',2025, '2024-02-22','2024-02-22','".Carbon::now()."','".Carbon::now()."'),</v>
      </c>
      <c r="AJ5129" s="16" t="str">
        <f t="shared" si="321"/>
        <v>('".DB::select("SELECT id_status FROM `status` WHERE `element_type` = 'task' AND status_type = 'client' AND name ='PRE-FORECAST'")[0]-&gt;id_status."',5128,1),</v>
      </c>
      <c r="AK5129" s="16" t="str">
        <f t="shared" si="322"/>
        <v/>
      </c>
      <c r="AL5129" s="16" t="str">
        <f t="shared" si="323"/>
        <v/>
      </c>
    </row>
    <row r="5130" spans="1:38" x14ac:dyDescent="0.25">
      <c r="A5130" s="16" t="s">
        <v>1074</v>
      </c>
      <c r="B5130" s="16" t="s">
        <v>26</v>
      </c>
      <c r="C5130" s="16" t="s">
        <v>41</v>
      </c>
      <c r="D5130" s="16" t="s">
        <v>349</v>
      </c>
      <c r="E5130" s="16" t="s">
        <v>2909</v>
      </c>
      <c r="F5130" s="16" t="s">
        <v>31</v>
      </c>
      <c r="G5130" s="16" t="s">
        <v>237</v>
      </c>
      <c r="H5130" s="16" t="s">
        <v>364</v>
      </c>
      <c r="I5130" s="16" t="s">
        <v>38</v>
      </c>
      <c r="J5130" s="16" t="s">
        <v>218</v>
      </c>
      <c r="M5130" s="16" t="s">
        <v>37</v>
      </c>
      <c r="N5130" s="7">
        <v>45428</v>
      </c>
      <c r="O5130" s="9">
        <v>45428</v>
      </c>
      <c r="P5130" t="s">
        <v>5029</v>
      </c>
      <c r="Q5130">
        <v>1</v>
      </c>
      <c r="R5130">
        <v>161</v>
      </c>
      <c r="S5130">
        <v>5</v>
      </c>
      <c r="T5130" t="s">
        <v>4987</v>
      </c>
      <c r="U5130">
        <v>190</v>
      </c>
      <c r="V5130">
        <v>2</v>
      </c>
      <c r="W5130">
        <v>12</v>
      </c>
      <c r="X5130">
        <v>106</v>
      </c>
      <c r="Y5130">
        <v>331</v>
      </c>
      <c r="Z5130">
        <v>15</v>
      </c>
      <c r="AA5130">
        <v>13</v>
      </c>
      <c r="AD5130">
        <v>42</v>
      </c>
      <c r="AE5130">
        <v>5129</v>
      </c>
      <c r="AF5130" s="16" t="s">
        <v>3143</v>
      </c>
      <c r="AG5130" s="16"/>
      <c r="AH5130" s="16"/>
      <c r="AI5130" s="16" t="str">
        <f t="shared" si="320"/>
        <v>(190,5,2,12,106,331,13, null, 42, 'Chambers 2025 Europe',2025, '2024-05-16','2024-05-16','".Carbon::now()."','".Carbon::now()."'),</v>
      </c>
      <c r="AJ5130" s="16" t="str">
        <f t="shared" si="321"/>
        <v>('".DB::select("SELECT id_status FROM `status` WHERE `element_type` = 'task' AND status_type = 'client' AND name ='PRE-FORECAST'")[0]-&gt;id_status."',5129,1),</v>
      </c>
      <c r="AK5130" s="16" t="str">
        <f t="shared" si="322"/>
        <v/>
      </c>
      <c r="AL5130" s="16" t="str">
        <f t="shared" si="323"/>
        <v/>
      </c>
    </row>
    <row r="5131" spans="1:38" x14ac:dyDescent="0.25">
      <c r="A5131" s="16" t="s">
        <v>1074</v>
      </c>
      <c r="B5131" s="16" t="s">
        <v>26</v>
      </c>
      <c r="C5131" s="16" t="s">
        <v>41</v>
      </c>
      <c r="D5131" s="16" t="s">
        <v>349</v>
      </c>
      <c r="E5131" s="16" t="s">
        <v>2909</v>
      </c>
      <c r="F5131" s="16" t="s">
        <v>31</v>
      </c>
      <c r="G5131" s="16" t="s">
        <v>237</v>
      </c>
      <c r="H5131" s="16" t="s">
        <v>57</v>
      </c>
      <c r="I5131" s="16" t="s">
        <v>38</v>
      </c>
      <c r="J5131" s="16" t="s">
        <v>218</v>
      </c>
      <c r="M5131" s="16" t="s">
        <v>37</v>
      </c>
      <c r="N5131" s="7">
        <v>45428</v>
      </c>
      <c r="O5131" s="9">
        <v>45428</v>
      </c>
      <c r="P5131" t="s">
        <v>5029</v>
      </c>
      <c r="Q5131">
        <v>1</v>
      </c>
      <c r="R5131">
        <v>161</v>
      </c>
      <c r="S5131">
        <v>5</v>
      </c>
      <c r="T5131" t="s">
        <v>4987</v>
      </c>
      <c r="U5131">
        <v>190</v>
      </c>
      <c r="V5131">
        <v>2</v>
      </c>
      <c r="W5131">
        <v>12</v>
      </c>
      <c r="X5131">
        <v>106</v>
      </c>
      <c r="Y5131">
        <v>343</v>
      </c>
      <c r="Z5131">
        <v>15</v>
      </c>
      <c r="AA5131">
        <v>13</v>
      </c>
      <c r="AD5131">
        <v>42</v>
      </c>
      <c r="AE5131">
        <v>5130</v>
      </c>
      <c r="AF5131" s="16" t="s">
        <v>3143</v>
      </c>
      <c r="AG5131" s="16"/>
      <c r="AH5131" s="16"/>
      <c r="AI5131" s="16" t="str">
        <f t="shared" si="320"/>
        <v>(190,5,2,12,106,343,13, null, 42, 'Chambers 2025 Europe',2025, '2024-05-16','2024-05-16','".Carbon::now()."','".Carbon::now()."'),</v>
      </c>
      <c r="AJ5131" s="16" t="str">
        <f t="shared" si="321"/>
        <v>('".DB::select("SELECT id_status FROM `status` WHERE `element_type` = 'task' AND status_type = 'client' AND name ='PRE-FORECAST'")[0]-&gt;id_status."',5130,1),</v>
      </c>
      <c r="AK5131" s="16" t="str">
        <f t="shared" si="322"/>
        <v/>
      </c>
      <c r="AL5131" s="16" t="str">
        <f t="shared" si="323"/>
        <v/>
      </c>
    </row>
    <row r="5132" spans="1:38" x14ac:dyDescent="0.25">
      <c r="A5132" s="16" t="s">
        <v>1074</v>
      </c>
      <c r="B5132" s="16" t="s">
        <v>26</v>
      </c>
      <c r="C5132" s="16" t="s">
        <v>41</v>
      </c>
      <c r="D5132" s="16" t="s">
        <v>349</v>
      </c>
      <c r="E5132" s="16" t="s">
        <v>2909</v>
      </c>
      <c r="F5132" s="16" t="s">
        <v>31</v>
      </c>
      <c r="G5132" s="16" t="s">
        <v>237</v>
      </c>
      <c r="H5132" s="16" t="s">
        <v>224</v>
      </c>
      <c r="I5132" s="16" t="s">
        <v>38</v>
      </c>
      <c r="J5132" s="16" t="s">
        <v>218</v>
      </c>
      <c r="M5132" s="16" t="s">
        <v>37</v>
      </c>
      <c r="N5132" s="7">
        <v>45428</v>
      </c>
      <c r="O5132" s="9">
        <v>45428</v>
      </c>
      <c r="P5132" t="s">
        <v>5029</v>
      </c>
      <c r="Q5132">
        <v>1</v>
      </c>
      <c r="R5132">
        <v>161</v>
      </c>
      <c r="S5132">
        <v>5</v>
      </c>
      <c r="T5132" t="s">
        <v>4987</v>
      </c>
      <c r="U5132">
        <v>190</v>
      </c>
      <c r="V5132">
        <v>2</v>
      </c>
      <c r="W5132">
        <v>12</v>
      </c>
      <c r="X5132">
        <v>106</v>
      </c>
      <c r="Y5132">
        <v>346</v>
      </c>
      <c r="Z5132">
        <v>15</v>
      </c>
      <c r="AA5132">
        <v>13</v>
      </c>
      <c r="AD5132">
        <v>42</v>
      </c>
      <c r="AE5132">
        <v>5131</v>
      </c>
      <c r="AF5132" s="16" t="s">
        <v>3143</v>
      </c>
      <c r="AG5132" s="16"/>
      <c r="AH5132" s="16"/>
      <c r="AI5132" s="16" t="str">
        <f t="shared" si="320"/>
        <v>(190,5,2,12,106,346,13, null, 42, 'Chambers 2025 Europe',2025, '2024-05-16','2024-05-16','".Carbon::now()."','".Carbon::now()."'),</v>
      </c>
      <c r="AJ5132" s="16" t="str">
        <f t="shared" si="321"/>
        <v>('".DB::select("SELECT id_status FROM `status` WHERE `element_type` = 'task' AND status_type = 'client' AND name ='PRE-FORECAST'")[0]-&gt;id_status."',5131,1),</v>
      </c>
      <c r="AK5132" s="16" t="str">
        <f t="shared" si="322"/>
        <v/>
      </c>
      <c r="AL5132" s="16" t="str">
        <f t="shared" si="323"/>
        <v/>
      </c>
    </row>
    <row r="5133" spans="1:38" x14ac:dyDescent="0.25">
      <c r="A5133" s="16" t="s">
        <v>1074</v>
      </c>
      <c r="B5133" s="16" t="s">
        <v>26</v>
      </c>
      <c r="C5133" s="16" t="s">
        <v>41</v>
      </c>
      <c r="D5133" s="16" t="s">
        <v>349</v>
      </c>
      <c r="E5133" s="16" t="s">
        <v>2909</v>
      </c>
      <c r="F5133" s="16" t="s">
        <v>31</v>
      </c>
      <c r="G5133" s="16" t="s">
        <v>237</v>
      </c>
      <c r="H5133" s="16" t="s">
        <v>97</v>
      </c>
      <c r="I5133" s="16" t="s">
        <v>38</v>
      </c>
      <c r="J5133" s="16" t="s">
        <v>218</v>
      </c>
      <c r="M5133" s="16" t="s">
        <v>37</v>
      </c>
      <c r="N5133" s="7">
        <v>45428</v>
      </c>
      <c r="O5133" s="9">
        <v>45428</v>
      </c>
      <c r="P5133" t="s">
        <v>5029</v>
      </c>
      <c r="Q5133">
        <v>1</v>
      </c>
      <c r="R5133">
        <v>161</v>
      </c>
      <c r="S5133">
        <v>5</v>
      </c>
      <c r="T5133" t="s">
        <v>4987</v>
      </c>
      <c r="U5133">
        <v>190</v>
      </c>
      <c r="V5133">
        <v>2</v>
      </c>
      <c r="W5133">
        <v>12</v>
      </c>
      <c r="X5133">
        <v>106</v>
      </c>
      <c r="Y5133">
        <v>373</v>
      </c>
      <c r="Z5133">
        <v>15</v>
      </c>
      <c r="AA5133">
        <v>13</v>
      </c>
      <c r="AD5133">
        <v>42</v>
      </c>
      <c r="AE5133">
        <v>5132</v>
      </c>
      <c r="AF5133" s="16" t="s">
        <v>3143</v>
      </c>
      <c r="AG5133" s="16"/>
      <c r="AH5133" s="16"/>
      <c r="AI5133" s="16" t="str">
        <f t="shared" si="320"/>
        <v>(190,5,2,12,106,373,13, null, 42, 'Chambers 2025 Europe',2025, '2024-05-16','2024-05-16','".Carbon::now()."','".Carbon::now()."'),</v>
      </c>
      <c r="AJ5133" s="16" t="str">
        <f t="shared" si="321"/>
        <v>('".DB::select("SELECT id_status FROM `status` WHERE `element_type` = 'task' AND status_type = 'client' AND name ='PRE-FORECAST'")[0]-&gt;id_status."',5132,1),</v>
      </c>
      <c r="AK5133" s="16" t="str">
        <f t="shared" si="322"/>
        <v/>
      </c>
      <c r="AL5133" s="16" t="str">
        <f t="shared" si="323"/>
        <v/>
      </c>
    </row>
    <row r="5134" spans="1:38" x14ac:dyDescent="0.25">
      <c r="A5134" s="16" t="s">
        <v>1074</v>
      </c>
      <c r="B5134" s="16" t="s">
        <v>62</v>
      </c>
      <c r="C5134" s="16" t="s">
        <v>41</v>
      </c>
      <c r="D5134" s="16" t="s">
        <v>349</v>
      </c>
      <c r="E5134" s="16" t="s">
        <v>1105</v>
      </c>
      <c r="F5134" s="16" t="s">
        <v>150</v>
      </c>
      <c r="G5134" s="16" t="s">
        <v>237</v>
      </c>
      <c r="H5134" s="16" t="s">
        <v>217</v>
      </c>
      <c r="I5134" s="16" t="s">
        <v>38</v>
      </c>
      <c r="J5134" s="16" t="s">
        <v>218</v>
      </c>
      <c r="M5134" s="16" t="s">
        <v>37</v>
      </c>
      <c r="N5134" s="7">
        <v>45436</v>
      </c>
      <c r="O5134" s="9">
        <v>45436</v>
      </c>
      <c r="P5134" t="s">
        <v>5039</v>
      </c>
      <c r="Q5134">
        <v>1</v>
      </c>
      <c r="R5134">
        <v>161</v>
      </c>
      <c r="S5134">
        <v>5</v>
      </c>
      <c r="T5134" t="s">
        <v>4987</v>
      </c>
      <c r="U5134">
        <v>190</v>
      </c>
      <c r="V5134">
        <v>2</v>
      </c>
      <c r="W5134">
        <v>13</v>
      </c>
      <c r="X5134">
        <v>106</v>
      </c>
      <c r="Y5134">
        <v>170</v>
      </c>
      <c r="Z5134">
        <v>15</v>
      </c>
      <c r="AA5134">
        <v>13</v>
      </c>
      <c r="AD5134">
        <v>42</v>
      </c>
      <c r="AE5134">
        <v>5133</v>
      </c>
      <c r="AF5134" s="16" t="s">
        <v>3143</v>
      </c>
      <c r="AG5134" s="16"/>
      <c r="AH5134" s="16"/>
      <c r="AI5134" s="16" t="str">
        <f t="shared" si="320"/>
        <v>(190,5,2,13,106,170,13, null, 42, 'Chambers 2025 Fintech',2025, '2024-05-24','2024-05-24','".Carbon::now()."','".Carbon::now()."'),</v>
      </c>
      <c r="AJ5134" s="16" t="str">
        <f t="shared" si="321"/>
        <v>('".DB::select("SELECT id_status FROM `status` WHERE `element_type` = 'task' AND status_type = 'client' AND name ='PRE-FORECAST'")[0]-&gt;id_status."',5133,1),</v>
      </c>
      <c r="AK5134" s="16" t="str">
        <f t="shared" si="322"/>
        <v/>
      </c>
      <c r="AL5134" s="16" t="str">
        <f t="shared" si="323"/>
        <v/>
      </c>
    </row>
    <row r="5135" spans="1:38" x14ac:dyDescent="0.25">
      <c r="A5135" s="16" t="s">
        <v>1074</v>
      </c>
      <c r="B5135" s="16" t="s">
        <v>26</v>
      </c>
      <c r="C5135" s="16" t="s">
        <v>1076</v>
      </c>
      <c r="D5135" s="16" t="s">
        <v>349</v>
      </c>
      <c r="E5135" s="16" t="s">
        <v>4841</v>
      </c>
      <c r="F5135" s="16" t="s">
        <v>31</v>
      </c>
      <c r="G5135" s="16" t="s">
        <v>237</v>
      </c>
      <c r="H5135" s="16" t="s">
        <v>1078</v>
      </c>
      <c r="I5135" s="16" t="s">
        <v>38</v>
      </c>
      <c r="J5135" s="16" t="s">
        <v>218</v>
      </c>
      <c r="M5135" s="16" t="s">
        <v>37</v>
      </c>
      <c r="N5135" s="7">
        <v>45459</v>
      </c>
      <c r="O5135" s="9">
        <v>45459</v>
      </c>
      <c r="P5135" t="s">
        <v>5084</v>
      </c>
      <c r="Q5135">
        <v>1</v>
      </c>
      <c r="R5135">
        <v>161</v>
      </c>
      <c r="S5135">
        <v>5</v>
      </c>
      <c r="T5135" t="s">
        <v>4987</v>
      </c>
      <c r="U5135">
        <v>190</v>
      </c>
      <c r="V5135">
        <v>6</v>
      </c>
      <c r="W5135">
        <v>25</v>
      </c>
      <c r="X5135">
        <v>106</v>
      </c>
      <c r="Y5135">
        <v>405</v>
      </c>
      <c r="Z5135">
        <v>15</v>
      </c>
      <c r="AA5135">
        <v>13</v>
      </c>
      <c r="AD5135">
        <v>42</v>
      </c>
      <c r="AE5135">
        <v>5134</v>
      </c>
      <c r="AF5135" s="16" t="s">
        <v>3143</v>
      </c>
      <c r="AG5135" s="16"/>
      <c r="AH5135" s="16"/>
      <c r="AI5135" s="16" t="str">
        <f t="shared" si="320"/>
        <v>(190,5,6,25,106,405,13, null, 42, 'GIR100 2025 Europe',2025, '2024-06-16','2024-06-16','".Carbon::now()."','".Carbon::now()."'),</v>
      </c>
      <c r="AJ5135" s="16" t="str">
        <f t="shared" si="321"/>
        <v>('".DB::select("SELECT id_status FROM `status` WHERE `element_type` = 'task' AND status_type = 'client' AND name ='PRE-FORECAST'")[0]-&gt;id_status."',5134,1),</v>
      </c>
      <c r="AK5135" s="16" t="str">
        <f t="shared" si="322"/>
        <v/>
      </c>
      <c r="AL5135" s="16" t="str">
        <f t="shared" si="323"/>
        <v/>
      </c>
    </row>
    <row r="5136" spans="1:38" x14ac:dyDescent="0.25">
      <c r="A5136" s="16" t="s">
        <v>1074</v>
      </c>
      <c r="B5136" s="16" t="s">
        <v>3139</v>
      </c>
      <c r="C5136" s="16" t="s">
        <v>240</v>
      </c>
      <c r="D5136" s="16" t="s">
        <v>349</v>
      </c>
      <c r="E5136" s="16" t="s">
        <v>3375</v>
      </c>
      <c r="F5136" s="16" t="s">
        <v>242</v>
      </c>
      <c r="G5136" s="16" t="s">
        <v>237</v>
      </c>
      <c r="H5136" s="16" t="s">
        <v>205</v>
      </c>
      <c r="I5136" s="16" t="s">
        <v>38</v>
      </c>
      <c r="J5136" s="16" t="s">
        <v>218</v>
      </c>
      <c r="M5136" s="16" t="s">
        <v>37</v>
      </c>
      <c r="N5136" s="7">
        <v>45323</v>
      </c>
      <c r="O5136" s="9">
        <v>45323</v>
      </c>
      <c r="P5136" t="s">
        <v>3124</v>
      </c>
      <c r="Q5136">
        <v>1</v>
      </c>
      <c r="R5136">
        <v>161</v>
      </c>
      <c r="S5136">
        <v>5</v>
      </c>
      <c r="T5136" t="s">
        <v>4987</v>
      </c>
      <c r="U5136">
        <v>190</v>
      </c>
      <c r="V5136">
        <v>9</v>
      </c>
      <c r="W5136">
        <v>40</v>
      </c>
      <c r="X5136">
        <v>106</v>
      </c>
      <c r="Y5136">
        <v>422</v>
      </c>
      <c r="Z5136">
        <v>15</v>
      </c>
      <c r="AA5136">
        <v>13</v>
      </c>
      <c r="AD5136">
        <v>42</v>
      </c>
      <c r="AE5136">
        <v>5135</v>
      </c>
      <c r="AF5136" s="16" t="s">
        <v>3143</v>
      </c>
      <c r="AG5136" s="16"/>
      <c r="AH5136" s="16"/>
      <c r="AI5136" s="16" t="str">
        <f t="shared" si="320"/>
        <v>(190,5,9,40,106,422,13, null, 42, 'IFLR 2025 Western Europe',2025, '2024-02-01','2024-02-01','".Carbon::now()."','".Carbon::now()."'),</v>
      </c>
      <c r="AJ5136" s="16" t="str">
        <f t="shared" si="321"/>
        <v>('".DB::select("SELECT id_status FROM `status` WHERE `element_type` = 'task' AND status_type = 'client' AND name ='PRE-FORECAST'")[0]-&gt;id_status."',5135,1),</v>
      </c>
      <c r="AK5136" s="16" t="str">
        <f t="shared" si="322"/>
        <v/>
      </c>
      <c r="AL5136" s="16" t="str">
        <f t="shared" si="323"/>
        <v/>
      </c>
    </row>
    <row r="5137" spans="1:38" x14ac:dyDescent="0.25">
      <c r="A5137" s="16" t="s">
        <v>1074</v>
      </c>
      <c r="B5137" s="16" t="s">
        <v>3139</v>
      </c>
      <c r="C5137" s="16" t="s">
        <v>240</v>
      </c>
      <c r="D5137" s="16" t="s">
        <v>349</v>
      </c>
      <c r="E5137" s="16" t="s">
        <v>3375</v>
      </c>
      <c r="F5137" s="16" t="s">
        <v>242</v>
      </c>
      <c r="G5137" s="16" t="s">
        <v>237</v>
      </c>
      <c r="H5137" s="16" t="s">
        <v>772</v>
      </c>
      <c r="I5137" s="16" t="s">
        <v>38</v>
      </c>
      <c r="J5137" s="16" t="s">
        <v>218</v>
      </c>
      <c r="M5137" s="16" t="s">
        <v>37</v>
      </c>
      <c r="N5137" s="7">
        <v>45323</v>
      </c>
      <c r="O5137" s="9">
        <v>45323</v>
      </c>
      <c r="P5137" t="s">
        <v>3124</v>
      </c>
      <c r="Q5137">
        <v>1</v>
      </c>
      <c r="R5137">
        <v>161</v>
      </c>
      <c r="S5137">
        <v>5</v>
      </c>
      <c r="T5137" t="s">
        <v>4987</v>
      </c>
      <c r="U5137">
        <v>190</v>
      </c>
      <c r="V5137">
        <v>9</v>
      </c>
      <c r="W5137">
        <v>40</v>
      </c>
      <c r="X5137">
        <v>106</v>
      </c>
      <c r="Y5137">
        <v>426</v>
      </c>
      <c r="Z5137">
        <v>15</v>
      </c>
      <c r="AA5137">
        <v>13</v>
      </c>
      <c r="AD5137">
        <v>42</v>
      </c>
      <c r="AE5137">
        <v>5136</v>
      </c>
      <c r="AF5137" s="16" t="s">
        <v>3143</v>
      </c>
      <c r="AG5137" s="16"/>
      <c r="AH5137" s="16"/>
      <c r="AI5137" s="16" t="str">
        <f t="shared" si="320"/>
        <v>(190,5,9,40,106,426,13, null, 42, 'IFLR 2025 Western Europe',2025, '2024-02-01','2024-02-01','".Carbon::now()."','".Carbon::now()."'),</v>
      </c>
      <c r="AJ5137" s="16" t="str">
        <f t="shared" si="321"/>
        <v>('".DB::select("SELECT id_status FROM `status` WHERE `element_type` = 'task' AND status_type = 'client' AND name ='PRE-FORECAST'")[0]-&gt;id_status."',5136,1),</v>
      </c>
      <c r="AK5137" s="16" t="str">
        <f t="shared" si="322"/>
        <v/>
      </c>
      <c r="AL5137" s="16" t="str">
        <f t="shared" si="323"/>
        <v/>
      </c>
    </row>
    <row r="5138" spans="1:38" x14ac:dyDescent="0.25">
      <c r="A5138" s="16" t="s">
        <v>1074</v>
      </c>
      <c r="B5138" s="16" t="s">
        <v>3139</v>
      </c>
      <c r="C5138" s="16" t="s">
        <v>240</v>
      </c>
      <c r="D5138" s="16" t="s">
        <v>349</v>
      </c>
      <c r="E5138" s="16" t="s">
        <v>3375</v>
      </c>
      <c r="F5138" s="16" t="s">
        <v>242</v>
      </c>
      <c r="G5138" s="16" t="s">
        <v>237</v>
      </c>
      <c r="H5138" s="16" t="s">
        <v>773</v>
      </c>
      <c r="I5138" s="16" t="s">
        <v>38</v>
      </c>
      <c r="J5138" s="16" t="s">
        <v>218</v>
      </c>
      <c r="M5138" s="16" t="s">
        <v>37</v>
      </c>
      <c r="N5138" s="7">
        <v>45323</v>
      </c>
      <c r="O5138" s="9">
        <v>45323</v>
      </c>
      <c r="P5138" t="s">
        <v>3124</v>
      </c>
      <c r="Q5138">
        <v>1</v>
      </c>
      <c r="R5138">
        <v>161</v>
      </c>
      <c r="S5138">
        <v>5</v>
      </c>
      <c r="T5138" t="s">
        <v>4987</v>
      </c>
      <c r="U5138">
        <v>190</v>
      </c>
      <c r="V5138">
        <v>9</v>
      </c>
      <c r="W5138">
        <v>40</v>
      </c>
      <c r="X5138">
        <v>106</v>
      </c>
      <c r="Y5138">
        <v>428</v>
      </c>
      <c r="Z5138">
        <v>15</v>
      </c>
      <c r="AA5138">
        <v>13</v>
      </c>
      <c r="AD5138">
        <v>42</v>
      </c>
      <c r="AE5138">
        <v>5137</v>
      </c>
      <c r="AF5138" s="16" t="s">
        <v>3143</v>
      </c>
      <c r="AG5138" s="16"/>
      <c r="AH5138" s="16"/>
      <c r="AI5138" s="16" t="str">
        <f t="shared" si="320"/>
        <v>(190,5,9,40,106,428,13, null, 42, 'IFLR 2025 Western Europe',2025, '2024-02-01','2024-02-01','".Carbon::now()."','".Carbon::now()."'),</v>
      </c>
      <c r="AJ5138" s="16" t="str">
        <f t="shared" si="321"/>
        <v>('".DB::select("SELECT id_status FROM `status` WHERE `element_type` = 'task' AND status_type = 'client' AND name ='PRE-FORECAST'")[0]-&gt;id_status."',5137,1),</v>
      </c>
      <c r="AK5138" s="16" t="str">
        <f t="shared" si="322"/>
        <v/>
      </c>
      <c r="AL5138" s="16" t="str">
        <f t="shared" si="323"/>
        <v/>
      </c>
    </row>
    <row r="5139" spans="1:38" x14ac:dyDescent="0.25">
      <c r="A5139" s="16" t="s">
        <v>1074</v>
      </c>
      <c r="B5139" s="16" t="s">
        <v>3139</v>
      </c>
      <c r="C5139" s="16" t="s">
        <v>240</v>
      </c>
      <c r="D5139" s="16" t="s">
        <v>349</v>
      </c>
      <c r="E5139" s="16" t="s">
        <v>3375</v>
      </c>
      <c r="F5139" s="16" t="s">
        <v>242</v>
      </c>
      <c r="G5139" s="16" t="s">
        <v>237</v>
      </c>
      <c r="H5139" s="16" t="s">
        <v>3347</v>
      </c>
      <c r="I5139" s="16" t="s">
        <v>38</v>
      </c>
      <c r="J5139" s="16" t="s">
        <v>218</v>
      </c>
      <c r="M5139" s="16" t="s">
        <v>37</v>
      </c>
      <c r="N5139" s="7">
        <v>45323</v>
      </c>
      <c r="O5139" s="9">
        <v>45323</v>
      </c>
      <c r="P5139" t="s">
        <v>3124</v>
      </c>
      <c r="Q5139">
        <v>1</v>
      </c>
      <c r="R5139">
        <v>161</v>
      </c>
      <c r="S5139">
        <v>5</v>
      </c>
      <c r="T5139" t="s">
        <v>4987</v>
      </c>
      <c r="U5139">
        <v>190</v>
      </c>
      <c r="V5139">
        <v>9</v>
      </c>
      <c r="W5139">
        <v>40</v>
      </c>
      <c r="X5139">
        <v>106</v>
      </c>
      <c r="Y5139">
        <v>430</v>
      </c>
      <c r="Z5139">
        <v>15</v>
      </c>
      <c r="AA5139">
        <v>13</v>
      </c>
      <c r="AD5139">
        <v>42</v>
      </c>
      <c r="AE5139">
        <v>5138</v>
      </c>
      <c r="AF5139" s="16" t="s">
        <v>3143</v>
      </c>
      <c r="AG5139" s="16"/>
      <c r="AH5139" s="16"/>
      <c r="AI5139" s="16" t="str">
        <f t="shared" si="320"/>
        <v>(190,5,9,40,106,430,13, null, 42, 'IFLR 2025 Western Europe',2025, '2024-02-01','2024-02-01','".Carbon::now()."','".Carbon::now()."'),</v>
      </c>
      <c r="AJ5139" s="16" t="str">
        <f t="shared" si="321"/>
        <v>('".DB::select("SELECT id_status FROM `status` WHERE `element_type` = 'task' AND status_type = 'client' AND name ='PRE-FORECAST'")[0]-&gt;id_status."',5138,1),</v>
      </c>
      <c r="AK5139" s="16" t="str">
        <f t="shared" si="322"/>
        <v/>
      </c>
      <c r="AL5139" s="16" t="str">
        <f t="shared" si="323"/>
        <v/>
      </c>
    </row>
    <row r="5140" spans="1:38" x14ac:dyDescent="0.25">
      <c r="A5140" s="16" t="s">
        <v>1074</v>
      </c>
      <c r="B5140" s="16" t="s">
        <v>3139</v>
      </c>
      <c r="C5140" s="16" t="s">
        <v>240</v>
      </c>
      <c r="D5140" s="16" t="s">
        <v>349</v>
      </c>
      <c r="E5140" s="16" t="s">
        <v>3375</v>
      </c>
      <c r="F5140" s="16" t="s">
        <v>242</v>
      </c>
      <c r="G5140" s="16" t="s">
        <v>237</v>
      </c>
      <c r="H5140" s="16" t="s">
        <v>243</v>
      </c>
      <c r="I5140" s="16" t="s">
        <v>38</v>
      </c>
      <c r="J5140" s="16" t="s">
        <v>218</v>
      </c>
      <c r="M5140" s="16" t="s">
        <v>37</v>
      </c>
      <c r="N5140" s="7">
        <v>45323</v>
      </c>
      <c r="O5140" s="9">
        <v>45323</v>
      </c>
      <c r="P5140" t="s">
        <v>3124</v>
      </c>
      <c r="Q5140">
        <v>1</v>
      </c>
      <c r="R5140">
        <v>161</v>
      </c>
      <c r="S5140">
        <v>5</v>
      </c>
      <c r="T5140" t="s">
        <v>4987</v>
      </c>
      <c r="U5140">
        <v>190</v>
      </c>
      <c r="V5140">
        <v>9</v>
      </c>
      <c r="W5140">
        <v>40</v>
      </c>
      <c r="X5140">
        <v>106</v>
      </c>
      <c r="Y5140">
        <v>440</v>
      </c>
      <c r="Z5140">
        <v>15</v>
      </c>
      <c r="AA5140">
        <v>13</v>
      </c>
      <c r="AD5140">
        <v>42</v>
      </c>
      <c r="AE5140">
        <v>5139</v>
      </c>
      <c r="AF5140" s="16" t="s">
        <v>3143</v>
      </c>
      <c r="AG5140" s="16"/>
      <c r="AH5140" s="16"/>
      <c r="AI5140" s="16" t="str">
        <f t="shared" si="320"/>
        <v>(190,5,9,40,106,440,13, null, 42, 'IFLR 2025 Western Europe',2025, '2024-02-01','2024-02-01','".Carbon::now()."','".Carbon::now()."'),</v>
      </c>
      <c r="AJ5140" s="16" t="str">
        <f t="shared" si="321"/>
        <v>('".DB::select("SELECT id_status FROM `status` WHERE `element_type` = 'task' AND status_type = 'client' AND name ='PRE-FORECAST'")[0]-&gt;id_status."',5139,1),</v>
      </c>
      <c r="AK5140" s="16" t="str">
        <f t="shared" si="322"/>
        <v/>
      </c>
      <c r="AL5140" s="16" t="str">
        <f t="shared" si="323"/>
        <v/>
      </c>
    </row>
    <row r="5141" spans="1:38" x14ac:dyDescent="0.25">
      <c r="A5141" s="16" t="s">
        <v>1074</v>
      </c>
      <c r="B5141" s="16" t="s">
        <v>3139</v>
      </c>
      <c r="C5141" s="16" t="s">
        <v>240</v>
      </c>
      <c r="D5141" s="16" t="s">
        <v>349</v>
      </c>
      <c r="E5141" s="16" t="s">
        <v>3375</v>
      </c>
      <c r="F5141" s="16" t="s">
        <v>242</v>
      </c>
      <c r="G5141" s="16" t="s">
        <v>237</v>
      </c>
      <c r="H5141" s="16" t="s">
        <v>774</v>
      </c>
      <c r="I5141" s="16" t="s">
        <v>38</v>
      </c>
      <c r="J5141" s="16" t="s">
        <v>218</v>
      </c>
      <c r="M5141" s="16" t="s">
        <v>37</v>
      </c>
      <c r="N5141" s="7">
        <v>45323</v>
      </c>
      <c r="O5141" s="9">
        <v>45323</v>
      </c>
      <c r="P5141" t="s">
        <v>3124</v>
      </c>
      <c r="Q5141">
        <v>1</v>
      </c>
      <c r="R5141">
        <v>161</v>
      </c>
      <c r="S5141">
        <v>5</v>
      </c>
      <c r="T5141" t="s">
        <v>4987</v>
      </c>
      <c r="U5141">
        <v>190</v>
      </c>
      <c r="V5141">
        <v>9</v>
      </c>
      <c r="W5141">
        <v>40</v>
      </c>
      <c r="X5141">
        <v>106</v>
      </c>
      <c r="Y5141">
        <v>447</v>
      </c>
      <c r="Z5141">
        <v>15</v>
      </c>
      <c r="AA5141">
        <v>13</v>
      </c>
      <c r="AD5141">
        <v>42</v>
      </c>
      <c r="AE5141">
        <v>5140</v>
      </c>
      <c r="AF5141" s="16" t="s">
        <v>3143</v>
      </c>
      <c r="AG5141" s="16"/>
      <c r="AH5141" s="16"/>
      <c r="AI5141" s="16" t="str">
        <f t="shared" si="320"/>
        <v>(190,5,9,40,106,447,13, null, 42, 'IFLR 2025 Western Europe',2025, '2024-02-01','2024-02-01','".Carbon::now()."','".Carbon::now()."'),</v>
      </c>
      <c r="AJ5141" s="16" t="str">
        <f t="shared" si="321"/>
        <v>('".DB::select("SELECT id_status FROM `status` WHERE `element_type` = 'task' AND status_type = 'client' AND name ='PRE-FORECAST'")[0]-&gt;id_status."',5140,1),</v>
      </c>
      <c r="AK5141" s="16" t="str">
        <f t="shared" si="322"/>
        <v/>
      </c>
      <c r="AL5141" s="16" t="str">
        <f t="shared" si="323"/>
        <v/>
      </c>
    </row>
    <row r="5142" spans="1:38" x14ac:dyDescent="0.25">
      <c r="A5142" s="16" t="s">
        <v>1074</v>
      </c>
      <c r="B5142" s="16" t="s">
        <v>3139</v>
      </c>
      <c r="C5142" s="16" t="s">
        <v>240</v>
      </c>
      <c r="D5142" s="16" t="s">
        <v>349</v>
      </c>
      <c r="E5142" s="16" t="s">
        <v>3375</v>
      </c>
      <c r="F5142" s="16" t="s">
        <v>242</v>
      </c>
      <c r="G5142" s="16" t="s">
        <v>237</v>
      </c>
      <c r="H5142" s="16" t="s">
        <v>60</v>
      </c>
      <c r="I5142" s="16" t="s">
        <v>38</v>
      </c>
      <c r="J5142" s="16" t="s">
        <v>218</v>
      </c>
      <c r="M5142" s="16" t="s">
        <v>37</v>
      </c>
      <c r="N5142" s="7">
        <v>45323</v>
      </c>
      <c r="O5142" s="9">
        <v>45323</v>
      </c>
      <c r="P5142" t="s">
        <v>3124</v>
      </c>
      <c r="Q5142">
        <v>1</v>
      </c>
      <c r="R5142">
        <v>161</v>
      </c>
      <c r="S5142">
        <v>5</v>
      </c>
      <c r="T5142" t="s">
        <v>4987</v>
      </c>
      <c r="U5142">
        <v>190</v>
      </c>
      <c r="V5142">
        <v>9</v>
      </c>
      <c r="W5142">
        <v>40</v>
      </c>
      <c r="X5142">
        <v>106</v>
      </c>
      <c r="Y5142">
        <v>455</v>
      </c>
      <c r="Z5142">
        <v>15</v>
      </c>
      <c r="AA5142">
        <v>13</v>
      </c>
      <c r="AD5142">
        <v>42</v>
      </c>
      <c r="AE5142">
        <v>5141</v>
      </c>
      <c r="AF5142" s="16" t="s">
        <v>3143</v>
      </c>
      <c r="AG5142" s="16"/>
      <c r="AH5142" s="16"/>
      <c r="AI5142" s="16" t="str">
        <f t="shared" si="320"/>
        <v>(190,5,9,40,106,455,13, null, 42, 'IFLR 2025 Western Europe',2025, '2024-02-01','2024-02-01','".Carbon::now()."','".Carbon::now()."'),</v>
      </c>
      <c r="AJ5142" s="16" t="str">
        <f t="shared" si="321"/>
        <v>('".DB::select("SELECT id_status FROM `status` WHERE `element_type` = 'task' AND status_type = 'client' AND name ='PRE-FORECAST'")[0]-&gt;id_status."',5141,1),</v>
      </c>
      <c r="AK5142" s="16" t="str">
        <f t="shared" si="322"/>
        <v/>
      </c>
      <c r="AL5142" s="16" t="str">
        <f t="shared" si="323"/>
        <v/>
      </c>
    </row>
    <row r="5143" spans="1:38" x14ac:dyDescent="0.25">
      <c r="A5143" s="16" t="s">
        <v>1074</v>
      </c>
      <c r="B5143" s="16" t="s">
        <v>26</v>
      </c>
      <c r="C5143" s="16" t="s">
        <v>27</v>
      </c>
      <c r="D5143" s="16" t="s">
        <v>349</v>
      </c>
      <c r="E5143" s="16" t="s">
        <v>2912</v>
      </c>
      <c r="F5143" s="16" t="s">
        <v>30</v>
      </c>
      <c r="G5143" s="16" t="s">
        <v>237</v>
      </c>
      <c r="H5143" s="16" t="s">
        <v>53</v>
      </c>
      <c r="I5143" s="16" t="s">
        <v>38</v>
      </c>
      <c r="J5143" s="16" t="s">
        <v>218</v>
      </c>
      <c r="M5143" s="16" t="s">
        <v>37</v>
      </c>
      <c r="N5143" s="7">
        <v>45344</v>
      </c>
      <c r="O5143" s="9">
        <v>45344</v>
      </c>
      <c r="P5143" t="s">
        <v>5033</v>
      </c>
      <c r="Q5143">
        <v>1</v>
      </c>
      <c r="R5143">
        <v>161</v>
      </c>
      <c r="S5143">
        <v>5</v>
      </c>
      <c r="T5143" t="s">
        <v>4987</v>
      </c>
      <c r="U5143">
        <v>190</v>
      </c>
      <c r="V5143">
        <v>14</v>
      </c>
      <c r="W5143">
        <v>56</v>
      </c>
      <c r="X5143">
        <v>106</v>
      </c>
      <c r="Y5143">
        <v>507</v>
      </c>
      <c r="Z5143">
        <v>15</v>
      </c>
      <c r="AA5143">
        <v>13</v>
      </c>
      <c r="AD5143">
        <v>42</v>
      </c>
      <c r="AE5143">
        <v>5142</v>
      </c>
      <c r="AF5143" s="16" t="s">
        <v>3143</v>
      </c>
      <c r="AG5143" s="16"/>
      <c r="AH5143" s="16"/>
      <c r="AI5143" s="16" t="str">
        <f t="shared" si="320"/>
        <v>(190,5,14,56,106,507,13, null, 42, 'L500 2025 EMEA',2025, '2024-02-22','2024-02-22','".Carbon::now()."','".Carbon::now()."'),</v>
      </c>
      <c r="AJ5143" s="16" t="str">
        <f t="shared" si="321"/>
        <v>('".DB::select("SELECT id_status FROM `status` WHERE `element_type` = 'task' AND status_type = 'client' AND name ='PRE-FORECAST'")[0]-&gt;id_status."',5142,1),</v>
      </c>
      <c r="AK5143" s="16" t="str">
        <f t="shared" si="322"/>
        <v/>
      </c>
      <c r="AL5143" s="16" t="str">
        <f t="shared" si="323"/>
        <v/>
      </c>
    </row>
    <row r="5144" spans="1:38" x14ac:dyDescent="0.25">
      <c r="A5144" s="16" t="s">
        <v>1074</v>
      </c>
      <c r="B5144" s="16" t="s">
        <v>3139</v>
      </c>
      <c r="C5144" s="16" t="s">
        <v>27</v>
      </c>
      <c r="D5144" s="16" t="s">
        <v>349</v>
      </c>
      <c r="E5144" s="16" t="s">
        <v>2912</v>
      </c>
      <c r="F5144" s="16" t="s">
        <v>30</v>
      </c>
      <c r="G5144" s="16" t="s">
        <v>237</v>
      </c>
      <c r="H5144" s="16" t="s">
        <v>707</v>
      </c>
      <c r="I5144" s="16" t="s">
        <v>38</v>
      </c>
      <c r="J5144" s="16" t="s">
        <v>218</v>
      </c>
      <c r="M5144" s="16" t="s">
        <v>37</v>
      </c>
      <c r="N5144" s="7">
        <v>45528</v>
      </c>
      <c r="O5144" s="9">
        <v>45528</v>
      </c>
      <c r="P5144" t="s">
        <v>5027</v>
      </c>
      <c r="Q5144">
        <v>1</v>
      </c>
      <c r="R5144">
        <v>161</v>
      </c>
      <c r="S5144">
        <v>5</v>
      </c>
      <c r="T5144" t="s">
        <v>4987</v>
      </c>
      <c r="U5144">
        <v>190</v>
      </c>
      <c r="V5144">
        <v>14</v>
      </c>
      <c r="W5144">
        <v>56</v>
      </c>
      <c r="X5144">
        <v>106</v>
      </c>
      <c r="Y5144">
        <v>528</v>
      </c>
      <c r="Z5144">
        <v>15</v>
      </c>
      <c r="AA5144">
        <v>13</v>
      </c>
      <c r="AD5144">
        <v>42</v>
      </c>
      <c r="AE5144">
        <v>5143</v>
      </c>
      <c r="AF5144" s="16" t="s">
        <v>3143</v>
      </c>
      <c r="AG5144" s="16"/>
      <c r="AH5144" s="16"/>
      <c r="AI5144" s="16" t="str">
        <f t="shared" si="320"/>
        <v>(190,5,14,56,106,528,13, null, 42, 'L500 2025 EMEA',2025, '2024-08-24','2024-08-24','".Carbon::now()."','".Carbon::now()."'),</v>
      </c>
      <c r="AJ5144" s="16" t="str">
        <f t="shared" si="321"/>
        <v>('".DB::select("SELECT id_status FROM `status` WHERE `element_type` = 'task' AND status_type = 'client' AND name ='PRE-FORECAST'")[0]-&gt;id_status."',5143,1),</v>
      </c>
      <c r="AK5144" s="16" t="str">
        <f t="shared" si="322"/>
        <v/>
      </c>
      <c r="AL5144" s="16" t="str">
        <f t="shared" si="323"/>
        <v/>
      </c>
    </row>
    <row r="5145" spans="1:38" x14ac:dyDescent="0.25">
      <c r="A5145" s="16" t="s">
        <v>1074</v>
      </c>
      <c r="B5145" s="16" t="s">
        <v>3139</v>
      </c>
      <c r="C5145" s="16" t="s">
        <v>27</v>
      </c>
      <c r="D5145" s="16" t="s">
        <v>349</v>
      </c>
      <c r="E5145" s="16" t="s">
        <v>2912</v>
      </c>
      <c r="F5145" s="16" t="s">
        <v>30</v>
      </c>
      <c r="G5145" s="16" t="s">
        <v>237</v>
      </c>
      <c r="H5145" s="16" t="s">
        <v>33</v>
      </c>
      <c r="I5145" s="16" t="s">
        <v>38</v>
      </c>
      <c r="J5145" s="16" t="s">
        <v>218</v>
      </c>
      <c r="M5145" s="16" t="s">
        <v>37</v>
      </c>
      <c r="N5145" s="7">
        <v>45528</v>
      </c>
      <c r="O5145" s="9">
        <v>45528</v>
      </c>
      <c r="P5145" t="s">
        <v>5027</v>
      </c>
      <c r="Q5145">
        <v>1</v>
      </c>
      <c r="R5145">
        <v>161</v>
      </c>
      <c r="S5145">
        <v>5</v>
      </c>
      <c r="T5145" t="s">
        <v>4987</v>
      </c>
      <c r="U5145">
        <v>190</v>
      </c>
      <c r="V5145">
        <v>14</v>
      </c>
      <c r="W5145">
        <v>56</v>
      </c>
      <c r="X5145">
        <v>106</v>
      </c>
      <c r="Y5145">
        <v>556</v>
      </c>
      <c r="Z5145">
        <v>15</v>
      </c>
      <c r="AA5145">
        <v>13</v>
      </c>
      <c r="AD5145">
        <v>42</v>
      </c>
      <c r="AE5145">
        <v>5144</v>
      </c>
      <c r="AF5145" s="16" t="s">
        <v>3143</v>
      </c>
      <c r="AG5145" s="16"/>
      <c r="AH5145" s="16"/>
      <c r="AI5145" s="16" t="str">
        <f t="shared" si="320"/>
        <v>(190,5,14,56,106,556,13, null, 42, 'L500 2025 EMEA',2025, '2024-08-24','2024-08-24','".Carbon::now()."','".Carbon::now()."'),</v>
      </c>
      <c r="AJ5145" s="16" t="str">
        <f t="shared" si="321"/>
        <v>('".DB::select("SELECT id_status FROM `status` WHERE `element_type` = 'task' AND status_type = 'client' AND name ='PRE-FORECAST'")[0]-&gt;id_status."',5144,1),</v>
      </c>
      <c r="AK5145" s="16" t="str">
        <f t="shared" si="322"/>
        <v/>
      </c>
      <c r="AL5145" s="16" t="str">
        <f t="shared" si="323"/>
        <v/>
      </c>
    </row>
    <row r="5146" spans="1:38" x14ac:dyDescent="0.25">
      <c r="A5146" s="16" t="s">
        <v>1074</v>
      </c>
      <c r="B5146" s="16" t="s">
        <v>3139</v>
      </c>
      <c r="C5146" s="16" t="s">
        <v>27</v>
      </c>
      <c r="D5146" s="16" t="s">
        <v>349</v>
      </c>
      <c r="E5146" s="16" t="s">
        <v>2912</v>
      </c>
      <c r="F5146" s="16" t="s">
        <v>30</v>
      </c>
      <c r="G5146" s="16" t="s">
        <v>237</v>
      </c>
      <c r="H5146" s="16" t="s">
        <v>271</v>
      </c>
      <c r="I5146" s="16" t="s">
        <v>38</v>
      </c>
      <c r="J5146" s="16" t="s">
        <v>218</v>
      </c>
      <c r="M5146" s="16" t="s">
        <v>37</v>
      </c>
      <c r="N5146" s="7">
        <v>45528</v>
      </c>
      <c r="O5146" s="9">
        <v>45528</v>
      </c>
      <c r="P5146" t="s">
        <v>5027</v>
      </c>
      <c r="Q5146">
        <v>1</v>
      </c>
      <c r="R5146">
        <v>161</v>
      </c>
      <c r="S5146">
        <v>5</v>
      </c>
      <c r="T5146" t="s">
        <v>4987</v>
      </c>
      <c r="U5146">
        <v>190</v>
      </c>
      <c r="V5146">
        <v>14</v>
      </c>
      <c r="W5146">
        <v>56</v>
      </c>
      <c r="X5146">
        <v>106</v>
      </c>
      <c r="Y5146">
        <v>566</v>
      </c>
      <c r="Z5146">
        <v>15</v>
      </c>
      <c r="AA5146">
        <v>13</v>
      </c>
      <c r="AD5146">
        <v>42</v>
      </c>
      <c r="AE5146">
        <v>5145</v>
      </c>
      <c r="AF5146" s="16" t="s">
        <v>3143</v>
      </c>
      <c r="AG5146" s="16"/>
      <c r="AH5146" s="16"/>
      <c r="AI5146" s="16" t="str">
        <f t="shared" si="320"/>
        <v>(190,5,14,56,106,566,13, null, 42, 'L500 2025 EMEA',2025, '2024-08-24','2024-08-24','".Carbon::now()."','".Carbon::now()."'),</v>
      </c>
      <c r="AJ5146" s="16" t="str">
        <f t="shared" si="321"/>
        <v>('".DB::select("SELECT id_status FROM `status` WHERE `element_type` = 'task' AND status_type = 'client' AND name ='PRE-FORECAST'")[0]-&gt;id_status."',5145,1),</v>
      </c>
      <c r="AK5146" s="16" t="str">
        <f t="shared" si="322"/>
        <v/>
      </c>
      <c r="AL5146" s="16" t="str">
        <f t="shared" si="323"/>
        <v/>
      </c>
    </row>
    <row r="5147" spans="1:38" x14ac:dyDescent="0.25">
      <c r="A5147" s="16" t="s">
        <v>1074</v>
      </c>
      <c r="B5147" s="16" t="s">
        <v>3139</v>
      </c>
      <c r="C5147" s="16" t="s">
        <v>27</v>
      </c>
      <c r="D5147" s="16" t="s">
        <v>349</v>
      </c>
      <c r="E5147" s="16" t="s">
        <v>2912</v>
      </c>
      <c r="F5147" s="16" t="s">
        <v>30</v>
      </c>
      <c r="G5147" s="16" t="s">
        <v>237</v>
      </c>
      <c r="H5147" s="16" t="s">
        <v>227</v>
      </c>
      <c r="I5147" s="16" t="s">
        <v>38</v>
      </c>
      <c r="J5147" s="16" t="s">
        <v>218</v>
      </c>
      <c r="M5147" s="16" t="s">
        <v>37</v>
      </c>
      <c r="N5147" s="7">
        <v>45528</v>
      </c>
      <c r="O5147" s="9">
        <v>45528</v>
      </c>
      <c r="P5147" t="s">
        <v>5027</v>
      </c>
      <c r="Q5147">
        <v>1</v>
      </c>
      <c r="R5147">
        <v>161</v>
      </c>
      <c r="S5147">
        <v>5</v>
      </c>
      <c r="T5147" t="s">
        <v>4987</v>
      </c>
      <c r="U5147">
        <v>190</v>
      </c>
      <c r="V5147">
        <v>14</v>
      </c>
      <c r="W5147">
        <v>56</v>
      </c>
      <c r="X5147">
        <v>106</v>
      </c>
      <c r="Y5147">
        <v>593</v>
      </c>
      <c r="Z5147">
        <v>15</v>
      </c>
      <c r="AA5147">
        <v>13</v>
      </c>
      <c r="AD5147">
        <v>42</v>
      </c>
      <c r="AE5147">
        <v>5146</v>
      </c>
      <c r="AF5147" s="16" t="s">
        <v>3143</v>
      </c>
      <c r="AG5147" s="16"/>
      <c r="AH5147" s="16"/>
      <c r="AI5147" s="16" t="str">
        <f t="shared" si="320"/>
        <v>(190,5,14,56,106,593,13, null, 42, 'L500 2025 EMEA',2025, '2024-08-24','2024-08-24','".Carbon::now()."','".Carbon::now()."'),</v>
      </c>
      <c r="AJ5147" s="16" t="str">
        <f t="shared" si="321"/>
        <v>('".DB::select("SELECT id_status FROM `status` WHERE `element_type` = 'task' AND status_type = 'client' AND name ='PRE-FORECAST'")[0]-&gt;id_status."',5146,1),</v>
      </c>
      <c r="AK5147" s="16" t="str">
        <f t="shared" si="322"/>
        <v/>
      </c>
      <c r="AL5147" s="16" t="str">
        <f t="shared" si="323"/>
        <v/>
      </c>
    </row>
    <row r="5148" spans="1:38" x14ac:dyDescent="0.25">
      <c r="A5148" s="16" t="s">
        <v>1074</v>
      </c>
      <c r="B5148" s="16" t="s">
        <v>3139</v>
      </c>
      <c r="C5148" s="16" t="s">
        <v>27</v>
      </c>
      <c r="D5148" s="16" t="s">
        <v>349</v>
      </c>
      <c r="E5148" s="16" t="s">
        <v>2912</v>
      </c>
      <c r="F5148" s="16" t="s">
        <v>30</v>
      </c>
      <c r="G5148" s="16" t="s">
        <v>237</v>
      </c>
      <c r="H5148" s="16" t="s">
        <v>47</v>
      </c>
      <c r="I5148" s="16" t="s">
        <v>38</v>
      </c>
      <c r="J5148" s="16" t="s">
        <v>218</v>
      </c>
      <c r="M5148" s="16" t="s">
        <v>37</v>
      </c>
      <c r="N5148" s="7">
        <v>45528</v>
      </c>
      <c r="O5148" s="9">
        <v>45528</v>
      </c>
      <c r="P5148" t="s">
        <v>5027</v>
      </c>
      <c r="Q5148">
        <v>1</v>
      </c>
      <c r="R5148">
        <v>161</v>
      </c>
      <c r="S5148">
        <v>5</v>
      </c>
      <c r="T5148" t="s">
        <v>4987</v>
      </c>
      <c r="U5148">
        <v>190</v>
      </c>
      <c r="V5148">
        <v>14</v>
      </c>
      <c r="W5148">
        <v>56</v>
      </c>
      <c r="X5148">
        <v>106</v>
      </c>
      <c r="Y5148">
        <v>601</v>
      </c>
      <c r="Z5148">
        <v>15</v>
      </c>
      <c r="AA5148">
        <v>13</v>
      </c>
      <c r="AD5148">
        <v>42</v>
      </c>
      <c r="AE5148">
        <v>5147</v>
      </c>
      <c r="AF5148" s="16" t="s">
        <v>3143</v>
      </c>
      <c r="AG5148" s="16"/>
      <c r="AH5148" s="16"/>
      <c r="AI5148" s="16" t="str">
        <f t="shared" si="320"/>
        <v>(190,5,14,56,106,601,13, null, 42, 'L500 2025 EMEA',2025, '2024-08-24','2024-08-24','".Carbon::now()."','".Carbon::now()."'),</v>
      </c>
      <c r="AJ5148" s="16" t="str">
        <f t="shared" si="321"/>
        <v>('".DB::select("SELECT id_status FROM `status` WHERE `element_type` = 'task' AND status_type = 'client' AND name ='PRE-FORECAST'")[0]-&gt;id_status."',5147,1),</v>
      </c>
      <c r="AK5148" s="16" t="str">
        <f t="shared" si="322"/>
        <v/>
      </c>
      <c r="AL5148" s="16" t="str">
        <f t="shared" si="323"/>
        <v/>
      </c>
    </row>
    <row r="5149" spans="1:38" x14ac:dyDescent="0.25">
      <c r="A5149" s="16" t="s">
        <v>1074</v>
      </c>
      <c r="B5149" s="16" t="s">
        <v>3139</v>
      </c>
      <c r="C5149" s="16" t="s">
        <v>27</v>
      </c>
      <c r="D5149" s="16" t="s">
        <v>349</v>
      </c>
      <c r="E5149" s="16" t="s">
        <v>2912</v>
      </c>
      <c r="F5149" s="16" t="s">
        <v>30</v>
      </c>
      <c r="G5149" s="16" t="s">
        <v>237</v>
      </c>
      <c r="H5149" s="16" t="s">
        <v>191</v>
      </c>
      <c r="I5149" s="16" t="s">
        <v>38</v>
      </c>
      <c r="J5149" s="16" t="s">
        <v>218</v>
      </c>
      <c r="M5149" s="16" t="s">
        <v>37</v>
      </c>
      <c r="N5149" s="7">
        <v>45528</v>
      </c>
      <c r="O5149" s="9">
        <v>45528</v>
      </c>
      <c r="P5149" t="s">
        <v>5027</v>
      </c>
      <c r="Q5149">
        <v>1</v>
      </c>
      <c r="R5149">
        <v>161</v>
      </c>
      <c r="S5149">
        <v>5</v>
      </c>
      <c r="T5149" t="s">
        <v>4987</v>
      </c>
      <c r="U5149">
        <v>190</v>
      </c>
      <c r="V5149">
        <v>14</v>
      </c>
      <c r="W5149">
        <v>56</v>
      </c>
      <c r="X5149">
        <v>106</v>
      </c>
      <c r="Y5149">
        <v>636</v>
      </c>
      <c r="Z5149">
        <v>15</v>
      </c>
      <c r="AA5149">
        <v>13</v>
      </c>
      <c r="AD5149">
        <v>42</v>
      </c>
      <c r="AE5149">
        <v>5148</v>
      </c>
      <c r="AF5149" s="16" t="s">
        <v>3143</v>
      </c>
      <c r="AG5149" s="16"/>
      <c r="AH5149" s="16"/>
      <c r="AI5149" s="16" t="str">
        <f t="shared" si="320"/>
        <v>(190,5,14,56,106,636,13, null, 42, 'L500 2025 EMEA',2025, '2024-08-24','2024-08-24','".Carbon::now()."','".Carbon::now()."'),</v>
      </c>
      <c r="AJ5149" s="16" t="str">
        <f t="shared" si="321"/>
        <v>('".DB::select("SELECT id_status FROM `status` WHERE `element_type` = 'task' AND status_type = 'client' AND name ='PRE-FORECAST'")[0]-&gt;id_status."',5148,1),</v>
      </c>
      <c r="AK5149" s="16" t="str">
        <f t="shared" si="322"/>
        <v/>
      </c>
      <c r="AL5149" s="16" t="str">
        <f t="shared" si="323"/>
        <v/>
      </c>
    </row>
    <row r="5150" spans="1:38" x14ac:dyDescent="0.25">
      <c r="A5150" s="16" t="s">
        <v>1074</v>
      </c>
      <c r="B5150" s="16" t="s">
        <v>3139</v>
      </c>
      <c r="C5150" s="16" t="s">
        <v>27</v>
      </c>
      <c r="D5150" s="16" t="s">
        <v>349</v>
      </c>
      <c r="E5150" s="16" t="s">
        <v>2912</v>
      </c>
      <c r="F5150" s="16" t="s">
        <v>30</v>
      </c>
      <c r="G5150" s="16" t="s">
        <v>237</v>
      </c>
      <c r="H5150" s="16" t="s">
        <v>221</v>
      </c>
      <c r="I5150" s="16" t="s">
        <v>38</v>
      </c>
      <c r="J5150" s="16" t="s">
        <v>218</v>
      </c>
      <c r="M5150" s="16" t="s">
        <v>37</v>
      </c>
      <c r="N5150" s="7">
        <v>45528</v>
      </c>
      <c r="O5150" s="9">
        <v>45528</v>
      </c>
      <c r="P5150" t="s">
        <v>5027</v>
      </c>
      <c r="Q5150">
        <v>1</v>
      </c>
      <c r="R5150">
        <v>161</v>
      </c>
      <c r="S5150">
        <v>5</v>
      </c>
      <c r="T5150" t="s">
        <v>4987</v>
      </c>
      <c r="U5150">
        <v>190</v>
      </c>
      <c r="V5150">
        <v>14</v>
      </c>
      <c r="W5150">
        <v>56</v>
      </c>
      <c r="X5150">
        <v>106</v>
      </c>
      <c r="Y5150">
        <v>637</v>
      </c>
      <c r="Z5150">
        <v>15</v>
      </c>
      <c r="AA5150">
        <v>13</v>
      </c>
      <c r="AD5150">
        <v>42</v>
      </c>
      <c r="AE5150">
        <v>5149</v>
      </c>
      <c r="AF5150" s="16" t="s">
        <v>3143</v>
      </c>
      <c r="AG5150" s="16"/>
      <c r="AH5150" s="16"/>
      <c r="AI5150" s="16" t="str">
        <f t="shared" si="320"/>
        <v>(190,5,14,56,106,637,13, null, 42, 'L500 2025 EMEA',2025, '2024-08-24','2024-08-24','".Carbon::now()."','".Carbon::now()."'),</v>
      </c>
      <c r="AJ5150" s="16" t="str">
        <f t="shared" si="321"/>
        <v>('".DB::select("SELECT id_status FROM `status` WHERE `element_type` = 'task' AND status_type = 'client' AND name ='PRE-FORECAST'")[0]-&gt;id_status."',5149,1),</v>
      </c>
      <c r="AK5150" s="16" t="str">
        <f t="shared" si="322"/>
        <v/>
      </c>
      <c r="AL5150" s="16" t="str">
        <f t="shared" si="323"/>
        <v/>
      </c>
    </row>
    <row r="5151" spans="1:38" x14ac:dyDescent="0.25">
      <c r="A5151" s="16" t="s">
        <v>1074</v>
      </c>
      <c r="B5151" s="16" t="s">
        <v>3139</v>
      </c>
      <c r="C5151" s="16" t="s">
        <v>27</v>
      </c>
      <c r="D5151" s="16" t="s">
        <v>349</v>
      </c>
      <c r="E5151" s="16" t="s">
        <v>2912</v>
      </c>
      <c r="F5151" s="16" t="s">
        <v>30</v>
      </c>
      <c r="G5151" s="16" t="s">
        <v>237</v>
      </c>
      <c r="H5151" s="16" t="s">
        <v>114</v>
      </c>
      <c r="I5151" s="16" t="s">
        <v>38</v>
      </c>
      <c r="J5151" s="16" t="s">
        <v>218</v>
      </c>
      <c r="M5151" s="16" t="s">
        <v>37</v>
      </c>
      <c r="N5151" s="7">
        <v>45528</v>
      </c>
      <c r="O5151" s="9">
        <v>45528</v>
      </c>
      <c r="P5151" t="s">
        <v>5027</v>
      </c>
      <c r="Q5151">
        <v>1</v>
      </c>
      <c r="R5151">
        <v>161</v>
      </c>
      <c r="S5151">
        <v>5</v>
      </c>
      <c r="T5151" t="s">
        <v>4987</v>
      </c>
      <c r="U5151">
        <v>190</v>
      </c>
      <c r="V5151">
        <v>14</v>
      </c>
      <c r="W5151">
        <v>56</v>
      </c>
      <c r="X5151">
        <v>106</v>
      </c>
      <c r="Y5151">
        <v>654</v>
      </c>
      <c r="Z5151">
        <v>15</v>
      </c>
      <c r="AA5151">
        <v>13</v>
      </c>
      <c r="AD5151">
        <v>42</v>
      </c>
      <c r="AE5151">
        <v>5150</v>
      </c>
      <c r="AF5151" s="16" t="s">
        <v>3143</v>
      </c>
      <c r="AG5151" s="16"/>
      <c r="AH5151" s="16"/>
      <c r="AI5151" s="16" t="str">
        <f t="shared" si="320"/>
        <v>(190,5,14,56,106,654,13, null, 42, 'L500 2025 EMEA',2025, '2024-08-24','2024-08-24','".Carbon::now()."','".Carbon::now()."'),</v>
      </c>
      <c r="AJ5151" s="16" t="str">
        <f t="shared" si="321"/>
        <v>('".DB::select("SELECT id_status FROM `status` WHERE `element_type` = 'task' AND status_type = 'client' AND name ='PRE-FORECAST'")[0]-&gt;id_status."',5150,1),</v>
      </c>
      <c r="AK5151" s="16" t="str">
        <f t="shared" si="322"/>
        <v/>
      </c>
      <c r="AL5151" s="16" t="str">
        <f t="shared" si="323"/>
        <v/>
      </c>
    </row>
    <row r="5152" spans="1:38" x14ac:dyDescent="0.25">
      <c r="A5152" s="16" t="s">
        <v>1074</v>
      </c>
      <c r="B5152" s="16" t="s">
        <v>3139</v>
      </c>
      <c r="C5152" s="16" t="s">
        <v>27</v>
      </c>
      <c r="D5152" s="16" t="s">
        <v>349</v>
      </c>
      <c r="E5152" s="16" t="s">
        <v>2912</v>
      </c>
      <c r="F5152" s="16" t="s">
        <v>30</v>
      </c>
      <c r="G5152" s="16" t="s">
        <v>237</v>
      </c>
      <c r="H5152" s="16" t="s">
        <v>361</v>
      </c>
      <c r="I5152" s="16" t="s">
        <v>38</v>
      </c>
      <c r="J5152" s="16" t="s">
        <v>218</v>
      </c>
      <c r="M5152" s="16" t="s">
        <v>37</v>
      </c>
      <c r="N5152" s="7">
        <v>45528</v>
      </c>
      <c r="O5152" s="9">
        <v>45528</v>
      </c>
      <c r="P5152" t="s">
        <v>5027</v>
      </c>
      <c r="Q5152">
        <v>1</v>
      </c>
      <c r="R5152">
        <v>161</v>
      </c>
      <c r="S5152">
        <v>5</v>
      </c>
      <c r="T5152" t="s">
        <v>4987</v>
      </c>
      <c r="U5152">
        <v>190</v>
      </c>
      <c r="V5152">
        <v>14</v>
      </c>
      <c r="W5152">
        <v>56</v>
      </c>
      <c r="X5152">
        <v>106</v>
      </c>
      <c r="Y5152">
        <v>621</v>
      </c>
      <c r="Z5152">
        <v>15</v>
      </c>
      <c r="AA5152">
        <v>13</v>
      </c>
      <c r="AD5152">
        <v>42</v>
      </c>
      <c r="AE5152">
        <v>5151</v>
      </c>
      <c r="AF5152" s="16" t="s">
        <v>3143</v>
      </c>
      <c r="AG5152" s="16"/>
      <c r="AH5152" s="16"/>
      <c r="AI5152" s="16" t="str">
        <f t="shared" si="320"/>
        <v>(190,5,14,56,106,621,13, null, 42, 'L500 2025 EMEA',2025, '2024-08-24','2024-08-24','".Carbon::now()."','".Carbon::now()."'),</v>
      </c>
      <c r="AJ5152" s="16" t="str">
        <f t="shared" si="321"/>
        <v>('".DB::select("SELECT id_status FROM `status` WHERE `element_type` = 'task' AND status_type = 'client' AND name ='PRE-FORECAST'")[0]-&gt;id_status."',5151,1),</v>
      </c>
      <c r="AK5152" s="16" t="str">
        <f t="shared" si="322"/>
        <v/>
      </c>
      <c r="AL5152" s="16" t="str">
        <f t="shared" si="323"/>
        <v/>
      </c>
    </row>
    <row r="5153" spans="1:38" x14ac:dyDescent="0.25">
      <c r="A5153" s="16" t="s">
        <v>1074</v>
      </c>
      <c r="B5153" s="16" t="s">
        <v>3139</v>
      </c>
      <c r="C5153" s="16" t="s">
        <v>27</v>
      </c>
      <c r="D5153" s="16" t="s">
        <v>349</v>
      </c>
      <c r="E5153" s="16" t="s">
        <v>2912</v>
      </c>
      <c r="F5153" s="16" t="s">
        <v>30</v>
      </c>
      <c r="G5153" s="16" t="s">
        <v>237</v>
      </c>
      <c r="H5153" s="16" t="s">
        <v>709</v>
      </c>
      <c r="I5153" s="16" t="s">
        <v>38</v>
      </c>
      <c r="J5153" s="16" t="s">
        <v>218</v>
      </c>
      <c r="M5153" s="16" t="s">
        <v>37</v>
      </c>
      <c r="N5153" s="7">
        <v>45528</v>
      </c>
      <c r="O5153" s="9">
        <v>45528</v>
      </c>
      <c r="P5153" t="s">
        <v>5027</v>
      </c>
      <c r="Q5153">
        <v>1</v>
      </c>
      <c r="R5153">
        <v>161</v>
      </c>
      <c r="S5153">
        <v>5</v>
      </c>
      <c r="T5153" t="s">
        <v>4987</v>
      </c>
      <c r="U5153">
        <v>190</v>
      </c>
      <c r="V5153">
        <v>14</v>
      </c>
      <c r="W5153">
        <v>56</v>
      </c>
      <c r="X5153">
        <v>106</v>
      </c>
      <c r="Y5153">
        <v>693</v>
      </c>
      <c r="Z5153">
        <v>15</v>
      </c>
      <c r="AA5153">
        <v>13</v>
      </c>
      <c r="AD5153">
        <v>42</v>
      </c>
      <c r="AE5153">
        <v>5152</v>
      </c>
      <c r="AF5153" s="16" t="s">
        <v>3143</v>
      </c>
      <c r="AG5153" s="16"/>
      <c r="AH5153" s="16"/>
      <c r="AI5153" s="16" t="str">
        <f t="shared" si="320"/>
        <v>(190,5,14,56,106,693,13, null, 42, 'L500 2025 EMEA',2025, '2024-08-24','2024-08-24','".Carbon::now()."','".Carbon::now()."'),</v>
      </c>
      <c r="AJ5153" s="16" t="str">
        <f t="shared" si="321"/>
        <v>('".DB::select("SELECT id_status FROM `status` WHERE `element_type` = 'task' AND status_type = 'client' AND name ='PRE-FORECAST'")[0]-&gt;id_status."',5152,1),</v>
      </c>
      <c r="AK5153" s="16" t="str">
        <f t="shared" si="322"/>
        <v/>
      </c>
      <c r="AL5153" s="16" t="str">
        <f t="shared" si="323"/>
        <v/>
      </c>
    </row>
    <row r="5154" spans="1:38" x14ac:dyDescent="0.25">
      <c r="A5154" s="16" t="s">
        <v>1074</v>
      </c>
      <c r="B5154" s="16" t="s">
        <v>3139</v>
      </c>
      <c r="C5154" s="16" t="s">
        <v>27</v>
      </c>
      <c r="D5154" s="16" t="s">
        <v>349</v>
      </c>
      <c r="E5154" s="16" t="s">
        <v>2912</v>
      </c>
      <c r="F5154" s="16" t="s">
        <v>30</v>
      </c>
      <c r="G5154" s="16" t="s">
        <v>237</v>
      </c>
      <c r="H5154" s="16" t="s">
        <v>229</v>
      </c>
      <c r="I5154" s="16" t="s">
        <v>38</v>
      </c>
      <c r="J5154" s="16" t="s">
        <v>218</v>
      </c>
      <c r="M5154" s="16" t="s">
        <v>37</v>
      </c>
      <c r="N5154" s="7">
        <v>45528</v>
      </c>
      <c r="O5154" s="9">
        <v>45528</v>
      </c>
      <c r="P5154" t="s">
        <v>5027</v>
      </c>
      <c r="Q5154">
        <v>1</v>
      </c>
      <c r="R5154">
        <v>161</v>
      </c>
      <c r="S5154">
        <v>5</v>
      </c>
      <c r="T5154" t="s">
        <v>4987</v>
      </c>
      <c r="U5154">
        <v>190</v>
      </c>
      <c r="V5154">
        <v>14</v>
      </c>
      <c r="W5154">
        <v>56</v>
      </c>
      <c r="X5154">
        <v>106</v>
      </c>
      <c r="Y5154">
        <v>716</v>
      </c>
      <c r="Z5154">
        <v>15</v>
      </c>
      <c r="AA5154">
        <v>13</v>
      </c>
      <c r="AD5154">
        <v>42</v>
      </c>
      <c r="AE5154">
        <v>5153</v>
      </c>
      <c r="AF5154" s="16" t="s">
        <v>3143</v>
      </c>
      <c r="AG5154" s="16"/>
      <c r="AH5154" s="16"/>
      <c r="AI5154" s="16" t="str">
        <f t="shared" si="320"/>
        <v>(190,5,14,56,106,716,13, null, 42, 'L500 2025 EMEA',2025, '2024-08-24','2024-08-24','".Carbon::now()."','".Carbon::now()."'),</v>
      </c>
      <c r="AJ5154" s="16" t="str">
        <f t="shared" si="321"/>
        <v>('".DB::select("SELECT id_status FROM `status` WHERE `element_type` = 'task' AND status_type = 'client' AND name ='PRE-FORECAST'")[0]-&gt;id_status."',5153,1),</v>
      </c>
      <c r="AK5154" s="16" t="str">
        <f t="shared" si="322"/>
        <v/>
      </c>
      <c r="AL5154" s="16" t="str">
        <f t="shared" si="323"/>
        <v/>
      </c>
    </row>
    <row r="5155" spans="1:38" x14ac:dyDescent="0.25">
      <c r="A5155" s="16" t="s">
        <v>1074</v>
      </c>
      <c r="B5155" s="16" t="s">
        <v>3139</v>
      </c>
      <c r="C5155" s="16" t="s">
        <v>27</v>
      </c>
      <c r="D5155" s="16" t="s">
        <v>349</v>
      </c>
      <c r="E5155" s="16" t="s">
        <v>2912</v>
      </c>
      <c r="F5155" s="16" t="s">
        <v>30</v>
      </c>
      <c r="G5155" s="16" t="s">
        <v>237</v>
      </c>
      <c r="H5155" s="16" t="s">
        <v>181</v>
      </c>
      <c r="I5155" s="16" t="s">
        <v>38</v>
      </c>
      <c r="J5155" s="16" t="s">
        <v>218</v>
      </c>
      <c r="M5155" s="16" t="s">
        <v>37</v>
      </c>
      <c r="N5155" s="7">
        <v>45528</v>
      </c>
      <c r="O5155" s="9">
        <v>45528</v>
      </c>
      <c r="P5155" t="s">
        <v>5027</v>
      </c>
      <c r="Q5155">
        <v>1</v>
      </c>
      <c r="R5155">
        <v>161</v>
      </c>
      <c r="S5155">
        <v>5</v>
      </c>
      <c r="T5155" t="s">
        <v>4987</v>
      </c>
      <c r="U5155">
        <v>190</v>
      </c>
      <c r="V5155">
        <v>14</v>
      </c>
      <c r="W5155">
        <v>56</v>
      </c>
      <c r="X5155">
        <v>106</v>
      </c>
      <c r="Y5155">
        <v>718</v>
      </c>
      <c r="Z5155">
        <v>15</v>
      </c>
      <c r="AA5155">
        <v>13</v>
      </c>
      <c r="AD5155">
        <v>42</v>
      </c>
      <c r="AE5155">
        <v>5154</v>
      </c>
      <c r="AF5155" s="16" t="s">
        <v>3143</v>
      </c>
      <c r="AG5155" s="16"/>
      <c r="AH5155" s="16"/>
      <c r="AI5155" s="16" t="str">
        <f t="shared" si="320"/>
        <v>(190,5,14,56,106,718,13, null, 42, 'L500 2025 EMEA',2025, '2024-08-24','2024-08-24','".Carbon::now()."','".Carbon::now()."'),</v>
      </c>
      <c r="AJ5155" s="16" t="str">
        <f t="shared" si="321"/>
        <v>('".DB::select("SELECT id_status FROM `status` WHERE `element_type` = 'task' AND status_type = 'client' AND name ='PRE-FORECAST'")[0]-&gt;id_status."',5154,1),</v>
      </c>
      <c r="AK5155" s="16" t="str">
        <f t="shared" si="322"/>
        <v/>
      </c>
      <c r="AL5155" s="16" t="str">
        <f t="shared" si="323"/>
        <v/>
      </c>
    </row>
    <row r="5156" spans="1:38" x14ac:dyDescent="0.25">
      <c r="A5156" s="16" t="s">
        <v>1074</v>
      </c>
      <c r="B5156" s="16" t="s">
        <v>3139</v>
      </c>
      <c r="C5156" s="16" t="s">
        <v>27</v>
      </c>
      <c r="D5156" s="16" t="s">
        <v>349</v>
      </c>
      <c r="E5156" s="16" t="s">
        <v>2912</v>
      </c>
      <c r="F5156" s="16" t="s">
        <v>30</v>
      </c>
      <c r="G5156" s="16" t="s">
        <v>237</v>
      </c>
      <c r="H5156" s="16" t="s">
        <v>764</v>
      </c>
      <c r="I5156" s="16" t="s">
        <v>38</v>
      </c>
      <c r="J5156" s="16" t="s">
        <v>218</v>
      </c>
      <c r="M5156" s="16" t="s">
        <v>37</v>
      </c>
      <c r="N5156" s="7">
        <v>45528</v>
      </c>
      <c r="O5156" s="9">
        <v>45528</v>
      </c>
      <c r="P5156" t="s">
        <v>5027</v>
      </c>
      <c r="Q5156">
        <v>1</v>
      </c>
      <c r="R5156">
        <v>161</v>
      </c>
      <c r="S5156">
        <v>5</v>
      </c>
      <c r="T5156" t="s">
        <v>4987</v>
      </c>
      <c r="U5156">
        <v>190</v>
      </c>
      <c r="V5156">
        <v>14</v>
      </c>
      <c r="W5156">
        <v>56</v>
      </c>
      <c r="X5156">
        <v>106</v>
      </c>
      <c r="Y5156">
        <v>727</v>
      </c>
      <c r="Z5156">
        <v>15</v>
      </c>
      <c r="AA5156">
        <v>13</v>
      </c>
      <c r="AD5156">
        <v>42</v>
      </c>
      <c r="AE5156">
        <v>5155</v>
      </c>
      <c r="AF5156" s="16" t="s">
        <v>3143</v>
      </c>
      <c r="AG5156" s="16"/>
      <c r="AH5156" s="16"/>
      <c r="AI5156" s="16" t="str">
        <f t="shared" si="320"/>
        <v>(190,5,14,56,106,727,13, null, 42, 'L500 2025 EMEA',2025, '2024-08-24','2024-08-24','".Carbon::now()."','".Carbon::now()."'),</v>
      </c>
      <c r="AJ5156" s="16" t="str">
        <f t="shared" si="321"/>
        <v>('".DB::select("SELECT id_status FROM `status` WHERE `element_type` = 'task' AND status_type = 'client' AND name ='PRE-FORECAST'")[0]-&gt;id_status."',5155,1),</v>
      </c>
      <c r="AK5156" s="16" t="str">
        <f t="shared" si="322"/>
        <v/>
      </c>
      <c r="AL5156" s="16" t="str">
        <f t="shared" si="323"/>
        <v/>
      </c>
    </row>
    <row r="5157" spans="1:38" x14ac:dyDescent="0.25">
      <c r="A5157" s="16" t="s">
        <v>1074</v>
      </c>
      <c r="B5157" s="16" t="s">
        <v>3139</v>
      </c>
      <c r="C5157" s="16" t="s">
        <v>27</v>
      </c>
      <c r="D5157" s="16" t="s">
        <v>349</v>
      </c>
      <c r="E5157" s="16" t="s">
        <v>2912</v>
      </c>
      <c r="F5157" s="16" t="s">
        <v>30</v>
      </c>
      <c r="G5157" s="16" t="s">
        <v>237</v>
      </c>
      <c r="H5157" s="16" t="s">
        <v>3436</v>
      </c>
      <c r="I5157" s="16" t="s">
        <v>38</v>
      </c>
      <c r="J5157" s="16" t="s">
        <v>218</v>
      </c>
      <c r="M5157" s="16" t="s">
        <v>37</v>
      </c>
      <c r="N5157" s="7">
        <v>45528</v>
      </c>
      <c r="O5157" s="9">
        <v>45528</v>
      </c>
      <c r="P5157" t="s">
        <v>5027</v>
      </c>
      <c r="Q5157">
        <v>1</v>
      </c>
      <c r="R5157">
        <v>161</v>
      </c>
      <c r="S5157">
        <v>5</v>
      </c>
      <c r="T5157" t="s">
        <v>4987</v>
      </c>
      <c r="U5157">
        <v>190</v>
      </c>
      <c r="V5157">
        <v>14</v>
      </c>
      <c r="W5157">
        <v>56</v>
      </c>
      <c r="X5157">
        <v>106</v>
      </c>
      <c r="Y5157">
        <v>702</v>
      </c>
      <c r="Z5157">
        <v>15</v>
      </c>
      <c r="AA5157">
        <v>13</v>
      </c>
      <c r="AD5157">
        <v>42</v>
      </c>
      <c r="AE5157">
        <v>5156</v>
      </c>
      <c r="AF5157" s="16" t="s">
        <v>3143</v>
      </c>
      <c r="AG5157" s="16"/>
      <c r="AH5157" s="16"/>
      <c r="AI5157" s="16" t="str">
        <f t="shared" si="320"/>
        <v>(190,5,14,56,106,702,13, null, 42, 'L500 2025 EMEA',2025, '2024-08-24','2024-08-24','".Carbon::now()."','".Carbon::now()."'),</v>
      </c>
      <c r="AJ5157" s="16" t="str">
        <f t="shared" si="321"/>
        <v>('".DB::select("SELECT id_status FROM `status` WHERE `element_type` = 'task' AND status_type = 'client' AND name ='PRE-FORECAST'")[0]-&gt;id_status."',5156,1),</v>
      </c>
      <c r="AK5157" s="16" t="str">
        <f t="shared" si="322"/>
        <v/>
      </c>
      <c r="AL5157" s="16" t="str">
        <f t="shared" si="323"/>
        <v/>
      </c>
    </row>
    <row r="5158" spans="1:38" x14ac:dyDescent="0.25">
      <c r="A5158" s="16" t="s">
        <v>1074</v>
      </c>
      <c r="B5158" s="16" t="s">
        <v>3139</v>
      </c>
      <c r="C5158" s="16" t="s">
        <v>27</v>
      </c>
      <c r="D5158" s="16" t="s">
        <v>349</v>
      </c>
      <c r="E5158" s="16" t="s">
        <v>2912</v>
      </c>
      <c r="F5158" s="16" t="s">
        <v>30</v>
      </c>
      <c r="G5158" s="16" t="s">
        <v>237</v>
      </c>
      <c r="H5158" s="16" t="s">
        <v>3517</v>
      </c>
      <c r="I5158" s="16" t="s">
        <v>38</v>
      </c>
      <c r="J5158" s="16" t="s">
        <v>218</v>
      </c>
      <c r="M5158" s="16" t="s">
        <v>37</v>
      </c>
      <c r="N5158" s="7">
        <v>45528</v>
      </c>
      <c r="O5158" s="9">
        <v>45528</v>
      </c>
      <c r="P5158" t="s">
        <v>5027</v>
      </c>
      <c r="Q5158">
        <v>1</v>
      </c>
      <c r="R5158">
        <v>161</v>
      </c>
      <c r="S5158">
        <v>5</v>
      </c>
      <c r="T5158" t="s">
        <v>4987</v>
      </c>
      <c r="U5158">
        <v>190</v>
      </c>
      <c r="V5158">
        <v>14</v>
      </c>
      <c r="W5158">
        <v>56</v>
      </c>
      <c r="X5158">
        <v>106</v>
      </c>
      <c r="Y5158">
        <v>826</v>
      </c>
      <c r="Z5158">
        <v>15</v>
      </c>
      <c r="AA5158">
        <v>13</v>
      </c>
      <c r="AD5158">
        <v>42</v>
      </c>
      <c r="AE5158">
        <v>5157</v>
      </c>
      <c r="AF5158" s="16" t="s">
        <v>3143</v>
      </c>
      <c r="AG5158" s="16"/>
      <c r="AH5158" s="16"/>
      <c r="AI5158" s="16" t="str">
        <f t="shared" si="320"/>
        <v>(190,5,14,56,106,826,13, null, 42, 'L500 2025 EMEA',2025, '2024-08-24','2024-08-24','".Carbon::now()."','".Carbon::now()."'),</v>
      </c>
      <c r="AJ5158" s="16" t="str">
        <f t="shared" si="321"/>
        <v>('".DB::select("SELECT id_status FROM `status` WHERE `element_type` = 'task' AND status_type = 'client' AND name ='PRE-FORECAST'")[0]-&gt;id_status."',5157,1),</v>
      </c>
      <c r="AK5158" s="16" t="str">
        <f t="shared" si="322"/>
        <v/>
      </c>
      <c r="AL5158" s="16" t="str">
        <f t="shared" si="323"/>
        <v/>
      </c>
    </row>
    <row r="5159" spans="1:38" x14ac:dyDescent="0.25">
      <c r="A5159" s="16" t="s">
        <v>1074</v>
      </c>
      <c r="B5159" s="16" t="s">
        <v>3139</v>
      </c>
      <c r="C5159" s="16" t="s">
        <v>27</v>
      </c>
      <c r="D5159" s="16" t="s">
        <v>349</v>
      </c>
      <c r="E5159" s="16" t="s">
        <v>2912</v>
      </c>
      <c r="F5159" s="16" t="s">
        <v>30</v>
      </c>
      <c r="G5159" s="16" t="s">
        <v>237</v>
      </c>
      <c r="H5159" s="16" t="s">
        <v>57</v>
      </c>
      <c r="I5159" s="16" t="s">
        <v>38</v>
      </c>
      <c r="J5159" s="16" t="s">
        <v>218</v>
      </c>
      <c r="M5159" s="16" t="s">
        <v>37</v>
      </c>
      <c r="N5159" s="7">
        <v>45528</v>
      </c>
      <c r="O5159" s="9">
        <v>45528</v>
      </c>
      <c r="P5159" t="s">
        <v>5027</v>
      </c>
      <c r="Q5159">
        <v>1</v>
      </c>
      <c r="R5159">
        <v>161</v>
      </c>
      <c r="S5159">
        <v>5</v>
      </c>
      <c r="T5159" t="s">
        <v>4987</v>
      </c>
      <c r="U5159">
        <v>190</v>
      </c>
      <c r="V5159">
        <v>14</v>
      </c>
      <c r="W5159">
        <v>56</v>
      </c>
      <c r="X5159">
        <v>106</v>
      </c>
      <c r="Y5159">
        <v>828</v>
      </c>
      <c r="Z5159">
        <v>15</v>
      </c>
      <c r="AA5159">
        <v>13</v>
      </c>
      <c r="AD5159">
        <v>42</v>
      </c>
      <c r="AE5159">
        <v>5158</v>
      </c>
      <c r="AF5159" s="16" t="s">
        <v>3143</v>
      </c>
      <c r="AG5159" s="16"/>
      <c r="AH5159" s="16"/>
      <c r="AI5159" s="16" t="str">
        <f t="shared" si="320"/>
        <v>(190,5,14,56,106,828,13, null, 42, 'L500 2025 EMEA',2025, '2024-08-24','2024-08-24','".Carbon::now()."','".Carbon::now()."'),</v>
      </c>
      <c r="AJ5159" s="16" t="str">
        <f t="shared" si="321"/>
        <v>('".DB::select("SELECT id_status FROM `status` WHERE `element_type` = 'task' AND status_type = 'client' AND name ='PRE-FORECAST'")[0]-&gt;id_status."',5158,1),</v>
      </c>
      <c r="AK5159" s="16" t="str">
        <f t="shared" si="322"/>
        <v/>
      </c>
      <c r="AL5159" s="16" t="str">
        <f t="shared" si="323"/>
        <v/>
      </c>
    </row>
    <row r="5160" spans="1:38" x14ac:dyDescent="0.25">
      <c r="A5160" s="16" t="s">
        <v>1074</v>
      </c>
      <c r="B5160" s="16" t="s">
        <v>3139</v>
      </c>
      <c r="C5160" s="16" t="s">
        <v>27</v>
      </c>
      <c r="D5160" s="16" t="s">
        <v>349</v>
      </c>
      <c r="E5160" s="16" t="s">
        <v>2912</v>
      </c>
      <c r="F5160" s="16" t="s">
        <v>30</v>
      </c>
      <c r="G5160" s="16" t="s">
        <v>237</v>
      </c>
      <c r="H5160" s="16" t="s">
        <v>567</v>
      </c>
      <c r="I5160" s="16" t="s">
        <v>38</v>
      </c>
      <c r="J5160" s="16" t="s">
        <v>218</v>
      </c>
      <c r="M5160" s="16" t="s">
        <v>37</v>
      </c>
      <c r="N5160" s="7">
        <v>45528</v>
      </c>
      <c r="O5160" s="9">
        <v>45528</v>
      </c>
      <c r="P5160" t="s">
        <v>5027</v>
      </c>
      <c r="Q5160">
        <v>1</v>
      </c>
      <c r="R5160">
        <v>161</v>
      </c>
      <c r="S5160">
        <v>5</v>
      </c>
      <c r="T5160" t="s">
        <v>4987</v>
      </c>
      <c r="U5160">
        <v>190</v>
      </c>
      <c r="V5160">
        <v>14</v>
      </c>
      <c r="W5160">
        <v>56</v>
      </c>
      <c r="X5160">
        <v>106</v>
      </c>
      <c r="Y5160">
        <v>852</v>
      </c>
      <c r="Z5160">
        <v>15</v>
      </c>
      <c r="AA5160">
        <v>13</v>
      </c>
      <c r="AD5160">
        <v>42</v>
      </c>
      <c r="AE5160">
        <v>5159</v>
      </c>
      <c r="AF5160" s="16" t="s">
        <v>3143</v>
      </c>
      <c r="AG5160" s="16"/>
      <c r="AH5160" s="16"/>
      <c r="AI5160" s="16" t="str">
        <f t="shared" si="320"/>
        <v>(190,5,14,56,106,852,13, null, 42, 'L500 2025 EMEA',2025, '2024-08-24','2024-08-24','".Carbon::now()."','".Carbon::now()."'),</v>
      </c>
      <c r="AJ5160" s="16" t="str">
        <f t="shared" si="321"/>
        <v>('".DB::select("SELECT id_status FROM `status` WHERE `element_type` = 'task' AND status_type = 'client' AND name ='PRE-FORECAST'")[0]-&gt;id_status."',5159,1),</v>
      </c>
      <c r="AK5160" s="16" t="str">
        <f t="shared" si="322"/>
        <v/>
      </c>
      <c r="AL5160" s="16" t="str">
        <f t="shared" si="323"/>
        <v/>
      </c>
    </row>
    <row r="5161" spans="1:38" x14ac:dyDescent="0.25">
      <c r="A5161" s="16" t="s">
        <v>1074</v>
      </c>
      <c r="B5161" s="16" t="s">
        <v>3139</v>
      </c>
      <c r="C5161" s="16" t="s">
        <v>27</v>
      </c>
      <c r="D5161" s="16" t="s">
        <v>349</v>
      </c>
      <c r="E5161" s="16" t="s">
        <v>2912</v>
      </c>
      <c r="F5161" s="16" t="s">
        <v>30</v>
      </c>
      <c r="G5161" s="16" t="s">
        <v>237</v>
      </c>
      <c r="H5161" s="16" t="s">
        <v>225</v>
      </c>
      <c r="I5161" s="16" t="s">
        <v>38</v>
      </c>
      <c r="J5161" s="16" t="s">
        <v>218</v>
      </c>
      <c r="M5161" s="16" t="s">
        <v>37</v>
      </c>
      <c r="N5161" s="7">
        <v>45528</v>
      </c>
      <c r="O5161" s="9">
        <v>45528</v>
      </c>
      <c r="P5161" t="s">
        <v>5027</v>
      </c>
      <c r="Q5161">
        <v>1</v>
      </c>
      <c r="R5161">
        <v>161</v>
      </c>
      <c r="S5161">
        <v>5</v>
      </c>
      <c r="T5161" t="s">
        <v>4987</v>
      </c>
      <c r="U5161">
        <v>190</v>
      </c>
      <c r="V5161">
        <v>14</v>
      </c>
      <c r="W5161">
        <v>56</v>
      </c>
      <c r="X5161">
        <v>106</v>
      </c>
      <c r="Y5161">
        <v>855</v>
      </c>
      <c r="Z5161">
        <v>15</v>
      </c>
      <c r="AA5161">
        <v>13</v>
      </c>
      <c r="AD5161">
        <v>42</v>
      </c>
      <c r="AE5161">
        <v>5160</v>
      </c>
      <c r="AF5161" s="16" t="s">
        <v>3143</v>
      </c>
      <c r="AG5161" s="16"/>
      <c r="AH5161" s="16"/>
      <c r="AI5161" s="16" t="str">
        <f t="shared" si="320"/>
        <v>(190,5,14,56,106,855,13, null, 42, 'L500 2025 EMEA',2025, '2024-08-24','2024-08-24','".Carbon::now()."','".Carbon::now()."'),</v>
      </c>
      <c r="AJ5161" s="16" t="str">
        <f t="shared" si="321"/>
        <v>('".DB::select("SELECT id_status FROM `status` WHERE `element_type` = 'task' AND status_type = 'client' AND name ='PRE-FORECAST'")[0]-&gt;id_status."',5160,1),</v>
      </c>
      <c r="AK5161" s="16" t="str">
        <f t="shared" si="322"/>
        <v/>
      </c>
      <c r="AL5161" s="16" t="str">
        <f t="shared" si="323"/>
        <v/>
      </c>
    </row>
    <row r="5162" spans="1:38" x14ac:dyDescent="0.25">
      <c r="A5162" s="16" t="s">
        <v>1074</v>
      </c>
      <c r="B5162" s="16" t="s">
        <v>3139</v>
      </c>
      <c r="C5162" s="16" t="s">
        <v>27</v>
      </c>
      <c r="D5162" s="16" t="s">
        <v>349</v>
      </c>
      <c r="E5162" s="16" t="s">
        <v>2912</v>
      </c>
      <c r="F5162" s="16" t="s">
        <v>30</v>
      </c>
      <c r="G5162" s="16" t="s">
        <v>237</v>
      </c>
      <c r="H5162" s="16" t="s">
        <v>97</v>
      </c>
      <c r="I5162" s="16" t="s">
        <v>38</v>
      </c>
      <c r="J5162" s="16" t="s">
        <v>218</v>
      </c>
      <c r="M5162" s="16" t="s">
        <v>37</v>
      </c>
      <c r="N5162" s="7">
        <v>45528</v>
      </c>
      <c r="O5162" s="9">
        <v>45528</v>
      </c>
      <c r="P5162" t="s">
        <v>5027</v>
      </c>
      <c r="Q5162">
        <v>1</v>
      </c>
      <c r="R5162">
        <v>161</v>
      </c>
      <c r="S5162">
        <v>5</v>
      </c>
      <c r="T5162" t="s">
        <v>4987</v>
      </c>
      <c r="U5162">
        <v>190</v>
      </c>
      <c r="V5162">
        <v>14</v>
      </c>
      <c r="W5162">
        <v>56</v>
      </c>
      <c r="X5162">
        <v>106</v>
      </c>
      <c r="Y5162">
        <v>874</v>
      </c>
      <c r="Z5162">
        <v>15</v>
      </c>
      <c r="AA5162">
        <v>13</v>
      </c>
      <c r="AD5162">
        <v>42</v>
      </c>
      <c r="AE5162">
        <v>5161</v>
      </c>
      <c r="AF5162" s="16" t="s">
        <v>3143</v>
      </c>
      <c r="AG5162" s="16"/>
      <c r="AH5162" s="16"/>
      <c r="AI5162" s="16" t="str">
        <f t="shared" si="320"/>
        <v>(190,5,14,56,106,874,13, null, 42, 'L500 2025 EMEA',2025, '2024-08-24','2024-08-24','".Carbon::now()."','".Carbon::now()."'),</v>
      </c>
      <c r="AJ5162" s="16" t="str">
        <f t="shared" si="321"/>
        <v>('".DB::select("SELECT id_status FROM `status` WHERE `element_type` = 'task' AND status_type = 'client' AND name ='PRE-FORECAST'")[0]-&gt;id_status."',5161,1),</v>
      </c>
      <c r="AK5162" s="16" t="str">
        <f t="shared" si="322"/>
        <v/>
      </c>
      <c r="AL5162" s="16" t="str">
        <f t="shared" si="323"/>
        <v/>
      </c>
    </row>
    <row r="5163" spans="1:38" x14ac:dyDescent="0.25">
      <c r="A5163" s="16" t="s">
        <v>1079</v>
      </c>
      <c r="B5163" s="16" t="s">
        <v>62</v>
      </c>
      <c r="C5163" s="16" t="s">
        <v>41</v>
      </c>
      <c r="D5163" s="16" t="s">
        <v>28</v>
      </c>
      <c r="E5163" s="16" t="s">
        <v>544</v>
      </c>
      <c r="F5163" s="16" t="s">
        <v>150</v>
      </c>
      <c r="G5163" s="16" t="s">
        <v>1082</v>
      </c>
      <c r="H5163" s="16" t="s">
        <v>217</v>
      </c>
      <c r="I5163" s="16" t="s">
        <v>65</v>
      </c>
      <c r="J5163" s="16" t="s">
        <v>65</v>
      </c>
      <c r="M5163" s="16" t="s">
        <v>315</v>
      </c>
      <c r="N5163" s="7">
        <v>45071</v>
      </c>
      <c r="O5163" s="9">
        <v>45071</v>
      </c>
      <c r="P5163" t="s">
        <v>1208</v>
      </c>
      <c r="Q5163">
        <v>1</v>
      </c>
      <c r="R5163">
        <v>162</v>
      </c>
      <c r="S5163">
        <v>4</v>
      </c>
      <c r="T5163" t="s">
        <v>2986</v>
      </c>
      <c r="U5163">
        <v>81</v>
      </c>
      <c r="V5163">
        <v>2</v>
      </c>
      <c r="W5163">
        <v>13</v>
      </c>
      <c r="X5163">
        <v>12</v>
      </c>
      <c r="Y5163">
        <v>170</v>
      </c>
      <c r="Z5163">
        <v>30</v>
      </c>
      <c r="AA5163">
        <v>30</v>
      </c>
      <c r="AD5163">
        <v>39</v>
      </c>
      <c r="AE5163">
        <v>5162</v>
      </c>
      <c r="AF5163" s="16" t="s">
        <v>39</v>
      </c>
      <c r="AG5163" s="16"/>
      <c r="AH5163" s="16"/>
      <c r="AI5163" s="16" t="str">
        <f t="shared" si="320"/>
        <v>(81,4,2,13,12,170,30, null, 39, 'Chambers 2024 FinTech',2024, '2023-05-25','2023-05-25','".Carbon::now()."','".Carbon::now()."'),</v>
      </c>
      <c r="AJ5163" s="16" t="str">
        <f t="shared" si="321"/>
        <v>('".DB::select("SELECT id_status FROM `status` WHERE `element_type` = 'task' AND status_type = 'client' AND name ='CONFIRMED'")[0]-&gt;id_status."',5162,1),</v>
      </c>
      <c r="AK5163" s="16" t="str">
        <f t="shared" si="322"/>
        <v/>
      </c>
      <c r="AL5163" s="16" t="str">
        <f t="shared" si="323"/>
        <v/>
      </c>
    </row>
    <row r="5164" spans="1:38" x14ac:dyDescent="0.25">
      <c r="A5164" s="16" t="s">
        <v>1079</v>
      </c>
      <c r="B5164" s="16" t="s">
        <v>62</v>
      </c>
      <c r="C5164" s="16" t="s">
        <v>41</v>
      </c>
      <c r="D5164" s="16" t="s">
        <v>28</v>
      </c>
      <c r="E5164" s="16" t="s">
        <v>544</v>
      </c>
      <c r="F5164" s="16" t="s">
        <v>150</v>
      </c>
      <c r="G5164" s="16" t="s">
        <v>1080</v>
      </c>
      <c r="H5164" s="16" t="s">
        <v>217</v>
      </c>
      <c r="I5164" s="16" t="s">
        <v>65</v>
      </c>
      <c r="J5164" s="16" t="s">
        <v>65</v>
      </c>
      <c r="M5164" s="16" t="s">
        <v>315</v>
      </c>
      <c r="N5164" s="7">
        <v>45071</v>
      </c>
      <c r="O5164" s="9">
        <v>45071</v>
      </c>
      <c r="P5164" t="s">
        <v>1208</v>
      </c>
      <c r="Q5164">
        <v>1</v>
      </c>
      <c r="R5164">
        <v>162</v>
      </c>
      <c r="S5164">
        <v>4</v>
      </c>
      <c r="T5164" t="s">
        <v>2986</v>
      </c>
      <c r="U5164">
        <v>81</v>
      </c>
      <c r="V5164">
        <v>2</v>
      </c>
      <c r="W5164">
        <v>13</v>
      </c>
      <c r="X5164">
        <v>15</v>
      </c>
      <c r="Y5164">
        <v>170</v>
      </c>
      <c r="Z5164">
        <v>30</v>
      </c>
      <c r="AA5164">
        <v>30</v>
      </c>
      <c r="AD5164">
        <v>39</v>
      </c>
      <c r="AE5164">
        <v>5163</v>
      </c>
      <c r="AF5164" s="16" t="s">
        <v>39</v>
      </c>
      <c r="AG5164" s="16"/>
      <c r="AH5164" s="16"/>
      <c r="AI5164" s="16" t="str">
        <f t="shared" si="320"/>
        <v>(81,4,2,13,15,170,30, null, 39, 'Chambers 2024 FinTech',2024, '2023-05-25','2023-05-25','".Carbon::now()."','".Carbon::now()."'),</v>
      </c>
      <c r="AJ5164" s="16" t="str">
        <f t="shared" si="321"/>
        <v>('".DB::select("SELECT id_status FROM `status` WHERE `element_type` = 'task' AND status_type = 'client' AND name ='CONFIRMED'")[0]-&gt;id_status."',5163,1),</v>
      </c>
      <c r="AK5164" s="16" t="str">
        <f t="shared" si="322"/>
        <v/>
      </c>
      <c r="AL5164" s="16" t="str">
        <f t="shared" si="323"/>
        <v/>
      </c>
    </row>
    <row r="5165" spans="1:38" x14ac:dyDescent="0.25">
      <c r="A5165" s="16" t="s">
        <v>1079</v>
      </c>
      <c r="B5165" s="16" t="s">
        <v>62</v>
      </c>
      <c r="C5165" s="16" t="s">
        <v>41</v>
      </c>
      <c r="D5165" s="16" t="s">
        <v>28</v>
      </c>
      <c r="E5165" s="16" t="s">
        <v>544</v>
      </c>
      <c r="F5165" s="16" t="s">
        <v>150</v>
      </c>
      <c r="G5165" s="16" t="s">
        <v>71</v>
      </c>
      <c r="H5165" s="16" t="s">
        <v>217</v>
      </c>
      <c r="I5165" s="16" t="s">
        <v>65</v>
      </c>
      <c r="J5165" s="16" t="s">
        <v>65</v>
      </c>
      <c r="M5165" s="16" t="s">
        <v>315</v>
      </c>
      <c r="N5165" s="7">
        <v>45071</v>
      </c>
      <c r="O5165" s="9">
        <v>45071</v>
      </c>
      <c r="P5165" t="s">
        <v>1208</v>
      </c>
      <c r="Q5165">
        <v>1</v>
      </c>
      <c r="R5165">
        <v>162</v>
      </c>
      <c r="S5165">
        <v>4</v>
      </c>
      <c r="T5165" t="s">
        <v>2986</v>
      </c>
      <c r="U5165">
        <v>81</v>
      </c>
      <c r="V5165">
        <v>2</v>
      </c>
      <c r="W5165">
        <v>13</v>
      </c>
      <c r="X5165">
        <v>25</v>
      </c>
      <c r="Y5165">
        <v>170</v>
      </c>
      <c r="Z5165">
        <v>30</v>
      </c>
      <c r="AA5165">
        <v>30</v>
      </c>
      <c r="AD5165">
        <v>39</v>
      </c>
      <c r="AE5165">
        <v>5164</v>
      </c>
      <c r="AF5165" s="16" t="s">
        <v>39</v>
      </c>
      <c r="AG5165" s="16"/>
      <c r="AH5165" s="16"/>
      <c r="AI5165" s="16" t="str">
        <f t="shared" si="320"/>
        <v>(81,4,2,13,25,170,30, null, 39, 'Chambers 2024 FinTech',2024, '2023-05-25','2023-05-25','".Carbon::now()."','".Carbon::now()."'),</v>
      </c>
      <c r="AJ5165" s="16" t="str">
        <f t="shared" si="321"/>
        <v>('".DB::select("SELECT id_status FROM `status` WHERE `element_type` = 'task' AND status_type = 'client' AND name ='CONFIRMED'")[0]-&gt;id_status."',5164,1),</v>
      </c>
      <c r="AK5165" s="16" t="str">
        <f t="shared" si="322"/>
        <v/>
      </c>
      <c r="AL5165" s="16" t="str">
        <f t="shared" si="323"/>
        <v/>
      </c>
    </row>
    <row r="5166" spans="1:38" x14ac:dyDescent="0.25">
      <c r="A5166" s="16" t="s">
        <v>1079</v>
      </c>
      <c r="B5166" s="16" t="s">
        <v>62</v>
      </c>
      <c r="C5166" s="16" t="s">
        <v>41</v>
      </c>
      <c r="D5166" s="16" t="s">
        <v>28</v>
      </c>
      <c r="E5166" s="16" t="s">
        <v>69</v>
      </c>
      <c r="F5166" s="16" t="s">
        <v>70</v>
      </c>
      <c r="G5166" s="16" t="s">
        <v>1082</v>
      </c>
      <c r="H5166" s="16" t="s">
        <v>629</v>
      </c>
      <c r="I5166" s="16" t="s">
        <v>65</v>
      </c>
      <c r="J5166" s="16" t="s">
        <v>65</v>
      </c>
      <c r="M5166" s="16" t="s">
        <v>315</v>
      </c>
      <c r="N5166" s="7"/>
      <c r="O5166" s="9">
        <v>45063</v>
      </c>
      <c r="P5166" t="s">
        <v>1191</v>
      </c>
      <c r="Q5166">
        <v>1</v>
      </c>
      <c r="R5166">
        <v>162</v>
      </c>
      <c r="S5166">
        <v>4</v>
      </c>
      <c r="T5166" t="s">
        <v>2986</v>
      </c>
      <c r="U5166">
        <v>81</v>
      </c>
      <c r="V5166">
        <v>2</v>
      </c>
      <c r="W5166">
        <v>14</v>
      </c>
      <c r="X5166">
        <v>12</v>
      </c>
      <c r="Y5166">
        <v>79</v>
      </c>
      <c r="Z5166">
        <v>30</v>
      </c>
      <c r="AA5166">
        <v>30</v>
      </c>
      <c r="AD5166">
        <v>39</v>
      </c>
      <c r="AE5166">
        <v>5165</v>
      </c>
      <c r="AF5166" s="16" t="s">
        <v>39</v>
      </c>
      <c r="AG5166" s="16"/>
      <c r="AH5166" s="16"/>
      <c r="AI5166" s="16" t="str">
        <f t="shared" si="320"/>
        <v>(81,4,2,14,12,79,30, null, 39, 'Chambers 2024 Global',2024, '2023-05-17','2023-05-17','".Carbon::now()."','".Carbon::now()."'),</v>
      </c>
      <c r="AJ5166" s="16" t="str">
        <f t="shared" si="321"/>
        <v>('".DB::select("SELECT id_status FROM `status` WHERE `element_type` = 'task' AND status_type = 'client' AND name ='CONFIRMED'")[0]-&gt;id_status."',5165,1),</v>
      </c>
      <c r="AK5166" s="16" t="str">
        <f t="shared" si="322"/>
        <v/>
      </c>
      <c r="AL5166" s="16" t="str">
        <f t="shared" si="323"/>
        <v/>
      </c>
    </row>
    <row r="5167" spans="1:38" x14ac:dyDescent="0.25">
      <c r="A5167" s="16" t="s">
        <v>1079</v>
      </c>
      <c r="B5167" s="16" t="s">
        <v>62</v>
      </c>
      <c r="C5167" s="16" t="s">
        <v>41</v>
      </c>
      <c r="D5167" s="16" t="s">
        <v>28</v>
      </c>
      <c r="E5167" s="16" t="s">
        <v>69</v>
      </c>
      <c r="F5167" s="16" t="s">
        <v>70</v>
      </c>
      <c r="G5167" s="16" t="s">
        <v>1082</v>
      </c>
      <c r="H5167" s="16" t="s">
        <v>72</v>
      </c>
      <c r="I5167" s="16" t="s">
        <v>65</v>
      </c>
      <c r="J5167" s="16" t="s">
        <v>65</v>
      </c>
      <c r="M5167" s="16" t="s">
        <v>315</v>
      </c>
      <c r="N5167" s="7"/>
      <c r="O5167" s="9">
        <v>45063</v>
      </c>
      <c r="P5167" t="s">
        <v>1191</v>
      </c>
      <c r="Q5167">
        <v>1</v>
      </c>
      <c r="R5167">
        <v>162</v>
      </c>
      <c r="S5167">
        <v>4</v>
      </c>
      <c r="T5167" t="s">
        <v>2986</v>
      </c>
      <c r="U5167">
        <v>81</v>
      </c>
      <c r="V5167">
        <v>2</v>
      </c>
      <c r="W5167">
        <v>14</v>
      </c>
      <c r="X5167">
        <v>12</v>
      </c>
      <c r="Y5167">
        <v>111</v>
      </c>
      <c r="Z5167">
        <v>30</v>
      </c>
      <c r="AA5167">
        <v>30</v>
      </c>
      <c r="AD5167">
        <v>39</v>
      </c>
      <c r="AE5167">
        <v>5166</v>
      </c>
      <c r="AF5167" s="16" t="s">
        <v>39</v>
      </c>
      <c r="AG5167" s="16"/>
      <c r="AH5167" s="16"/>
      <c r="AI5167" s="16" t="str">
        <f t="shared" si="320"/>
        <v>(81,4,2,14,12,111,30, null, 39, 'Chambers 2024 Global',2024, '2023-05-17','2023-05-17','".Carbon::now()."','".Carbon::now()."'),</v>
      </c>
      <c r="AJ5167" s="16" t="str">
        <f t="shared" si="321"/>
        <v>('".DB::select("SELECT id_status FROM `status` WHERE `element_type` = 'task' AND status_type = 'client' AND name ='CONFIRMED'")[0]-&gt;id_status."',5166,1),</v>
      </c>
      <c r="AK5167" s="16" t="str">
        <f t="shared" si="322"/>
        <v/>
      </c>
      <c r="AL5167" s="16" t="str">
        <f t="shared" si="323"/>
        <v/>
      </c>
    </row>
    <row r="5168" spans="1:38" x14ac:dyDescent="0.25">
      <c r="A5168" s="16" t="s">
        <v>1079</v>
      </c>
      <c r="B5168" s="16" t="s">
        <v>62</v>
      </c>
      <c r="C5168" s="16" t="s">
        <v>41</v>
      </c>
      <c r="D5168" s="16" t="s">
        <v>28</v>
      </c>
      <c r="E5168" s="16" t="s">
        <v>69</v>
      </c>
      <c r="F5168" s="16" t="s">
        <v>70</v>
      </c>
      <c r="G5168" s="16" t="s">
        <v>1082</v>
      </c>
      <c r="H5168" s="16" t="s">
        <v>181</v>
      </c>
      <c r="I5168" s="16" t="s">
        <v>65</v>
      </c>
      <c r="J5168" s="16" t="s">
        <v>65</v>
      </c>
      <c r="M5168" s="16" t="s">
        <v>315</v>
      </c>
      <c r="N5168" s="7"/>
      <c r="O5168" s="9">
        <v>45063</v>
      </c>
      <c r="P5168" t="s">
        <v>1191</v>
      </c>
      <c r="Q5168">
        <v>1</v>
      </c>
      <c r="R5168">
        <v>162</v>
      </c>
      <c r="S5168">
        <v>4</v>
      </c>
      <c r="T5168" t="s">
        <v>2986</v>
      </c>
      <c r="U5168">
        <v>81</v>
      </c>
      <c r="V5168">
        <v>2</v>
      </c>
      <c r="W5168">
        <v>14</v>
      </c>
      <c r="X5168">
        <v>12</v>
      </c>
      <c r="Y5168">
        <v>218</v>
      </c>
      <c r="Z5168">
        <v>30</v>
      </c>
      <c r="AA5168">
        <v>30</v>
      </c>
      <c r="AD5168">
        <v>39</v>
      </c>
      <c r="AE5168">
        <v>5167</v>
      </c>
      <c r="AF5168" s="16" t="s">
        <v>39</v>
      </c>
      <c r="AG5168" s="16"/>
      <c r="AH5168" s="16"/>
      <c r="AI5168" s="16" t="str">
        <f t="shared" si="320"/>
        <v>(81,4,2,14,12,218,30, null, 39, 'Chambers 2024 Global',2024, '2023-05-17','2023-05-17','".Carbon::now()."','".Carbon::now()."'),</v>
      </c>
      <c r="AJ5168" s="16" t="str">
        <f t="shared" si="321"/>
        <v>('".DB::select("SELECT id_status FROM `status` WHERE `element_type` = 'task' AND status_type = 'client' AND name ='CONFIRMED'")[0]-&gt;id_status."',5167,1),</v>
      </c>
      <c r="AK5168" s="16" t="str">
        <f t="shared" si="322"/>
        <v/>
      </c>
      <c r="AL5168" s="16" t="str">
        <f t="shared" si="323"/>
        <v/>
      </c>
    </row>
    <row r="5169" spans="1:38" x14ac:dyDescent="0.25">
      <c r="A5169" s="16" t="s">
        <v>1079</v>
      </c>
      <c r="B5169" s="16" t="s">
        <v>62</v>
      </c>
      <c r="C5169" s="16" t="s">
        <v>41</v>
      </c>
      <c r="D5169" s="16" t="s">
        <v>28</v>
      </c>
      <c r="E5169" s="16" t="s">
        <v>69</v>
      </c>
      <c r="F5169" s="16" t="s">
        <v>70</v>
      </c>
      <c r="G5169" s="16" t="s">
        <v>1082</v>
      </c>
      <c r="H5169" s="16" t="s">
        <v>606</v>
      </c>
      <c r="I5169" s="16" t="s">
        <v>65</v>
      </c>
      <c r="J5169" s="16" t="s">
        <v>65</v>
      </c>
      <c r="M5169" s="16" t="s">
        <v>315</v>
      </c>
      <c r="N5169" s="7"/>
      <c r="O5169" s="9">
        <v>45063</v>
      </c>
      <c r="P5169" t="s">
        <v>1191</v>
      </c>
      <c r="Q5169">
        <v>1</v>
      </c>
      <c r="R5169">
        <v>162</v>
      </c>
      <c r="S5169">
        <v>4</v>
      </c>
      <c r="T5169" t="s">
        <v>2986</v>
      </c>
      <c r="U5169">
        <v>81</v>
      </c>
      <c r="V5169">
        <v>2</v>
      </c>
      <c r="W5169">
        <v>14</v>
      </c>
      <c r="X5169">
        <v>12</v>
      </c>
      <c r="Y5169">
        <v>251</v>
      </c>
      <c r="Z5169">
        <v>30</v>
      </c>
      <c r="AA5169">
        <v>30</v>
      </c>
      <c r="AD5169">
        <v>39</v>
      </c>
      <c r="AE5169">
        <v>5168</v>
      </c>
      <c r="AF5169" s="16" t="s">
        <v>39</v>
      </c>
      <c r="AG5169" s="16"/>
      <c r="AH5169" s="16"/>
      <c r="AI5169" s="16" t="str">
        <f t="shared" si="320"/>
        <v>(81,4,2,14,12,251,30, null, 39, 'Chambers 2024 Global',2024, '2023-05-17','2023-05-17','".Carbon::now()."','".Carbon::now()."'),</v>
      </c>
      <c r="AJ5169" s="16" t="str">
        <f t="shared" si="321"/>
        <v>('".DB::select("SELECT id_status FROM `status` WHERE `element_type` = 'task' AND status_type = 'client' AND name ='CONFIRMED'")[0]-&gt;id_status."',5168,1),</v>
      </c>
      <c r="AK5169" s="16" t="str">
        <f t="shared" si="322"/>
        <v/>
      </c>
      <c r="AL5169" s="16" t="str">
        <f t="shared" si="323"/>
        <v/>
      </c>
    </row>
    <row r="5170" spans="1:38" x14ac:dyDescent="0.25">
      <c r="A5170" s="16" t="s">
        <v>1079</v>
      </c>
      <c r="B5170" s="16" t="s">
        <v>62</v>
      </c>
      <c r="C5170" s="16" t="s">
        <v>41</v>
      </c>
      <c r="D5170" s="16" t="s">
        <v>28</v>
      </c>
      <c r="E5170" s="16" t="s">
        <v>69</v>
      </c>
      <c r="F5170" s="16" t="s">
        <v>70</v>
      </c>
      <c r="G5170" s="16" t="s">
        <v>1080</v>
      </c>
      <c r="H5170" s="16" t="s">
        <v>1083</v>
      </c>
      <c r="I5170" s="16" t="s">
        <v>65</v>
      </c>
      <c r="J5170" s="16" t="s">
        <v>65</v>
      </c>
      <c r="M5170" s="16" t="s">
        <v>315</v>
      </c>
      <c r="N5170" s="7">
        <v>45063</v>
      </c>
      <c r="O5170" s="9">
        <v>45063</v>
      </c>
      <c r="P5170" t="s">
        <v>1191</v>
      </c>
      <c r="Q5170">
        <v>1</v>
      </c>
      <c r="R5170">
        <v>162</v>
      </c>
      <c r="S5170">
        <v>4</v>
      </c>
      <c r="T5170" t="s">
        <v>2986</v>
      </c>
      <c r="U5170">
        <v>81</v>
      </c>
      <c r="V5170">
        <v>2</v>
      </c>
      <c r="W5170">
        <v>14</v>
      </c>
      <c r="X5170">
        <v>15</v>
      </c>
      <c r="Y5170">
        <v>81</v>
      </c>
      <c r="Z5170">
        <v>30</v>
      </c>
      <c r="AA5170">
        <v>30</v>
      </c>
      <c r="AD5170">
        <v>39</v>
      </c>
      <c r="AE5170">
        <v>5169</v>
      </c>
      <c r="AF5170" s="16" t="s">
        <v>39</v>
      </c>
      <c r="AG5170" s="16"/>
      <c r="AH5170" s="16"/>
      <c r="AI5170" s="16" t="str">
        <f t="shared" si="320"/>
        <v>(81,4,2,14,15,81,30, null, 39, 'Chambers 2024 Global',2024, '2023-05-17','2023-05-17','".Carbon::now()."','".Carbon::now()."'),</v>
      </c>
      <c r="AJ5170" s="16" t="str">
        <f t="shared" si="321"/>
        <v>('".DB::select("SELECT id_status FROM `status` WHERE `element_type` = 'task' AND status_type = 'client' AND name ='CONFIRMED'")[0]-&gt;id_status."',5169,1),</v>
      </c>
      <c r="AK5170" s="16" t="str">
        <f t="shared" si="322"/>
        <v/>
      </c>
      <c r="AL5170" s="16" t="str">
        <f t="shared" si="323"/>
        <v/>
      </c>
    </row>
    <row r="5171" spans="1:38" x14ac:dyDescent="0.25">
      <c r="A5171" s="16" t="s">
        <v>1079</v>
      </c>
      <c r="B5171" s="16" t="s">
        <v>62</v>
      </c>
      <c r="C5171" s="16" t="s">
        <v>41</v>
      </c>
      <c r="D5171" s="16" t="s">
        <v>28</v>
      </c>
      <c r="E5171" s="16" t="s">
        <v>69</v>
      </c>
      <c r="F5171" s="16" t="s">
        <v>70</v>
      </c>
      <c r="G5171" s="16" t="s">
        <v>1080</v>
      </c>
      <c r="H5171" s="16" t="s">
        <v>72</v>
      </c>
      <c r="I5171" s="16" t="s">
        <v>65</v>
      </c>
      <c r="J5171" s="16" t="s">
        <v>65</v>
      </c>
      <c r="M5171" s="16" t="s">
        <v>315</v>
      </c>
      <c r="N5171" s="7">
        <v>45063</v>
      </c>
      <c r="O5171" s="9">
        <v>45063</v>
      </c>
      <c r="P5171" t="s">
        <v>1191</v>
      </c>
      <c r="Q5171">
        <v>1</v>
      </c>
      <c r="R5171">
        <v>162</v>
      </c>
      <c r="S5171">
        <v>4</v>
      </c>
      <c r="T5171" t="s">
        <v>2986</v>
      </c>
      <c r="U5171">
        <v>81</v>
      </c>
      <c r="V5171">
        <v>2</v>
      </c>
      <c r="W5171">
        <v>14</v>
      </c>
      <c r="X5171">
        <v>15</v>
      </c>
      <c r="Y5171">
        <v>111</v>
      </c>
      <c r="Z5171">
        <v>30</v>
      </c>
      <c r="AA5171">
        <v>30</v>
      </c>
      <c r="AD5171">
        <v>39</v>
      </c>
      <c r="AE5171">
        <v>5170</v>
      </c>
      <c r="AF5171" s="16" t="s">
        <v>39</v>
      </c>
      <c r="AG5171" s="16"/>
      <c r="AH5171" s="16"/>
      <c r="AI5171" s="16" t="str">
        <f t="shared" si="320"/>
        <v>(81,4,2,14,15,111,30, null, 39, 'Chambers 2024 Global',2024, '2023-05-17','2023-05-17','".Carbon::now()."','".Carbon::now()."'),</v>
      </c>
      <c r="AJ5171" s="16" t="str">
        <f t="shared" si="321"/>
        <v>('".DB::select("SELECT id_status FROM `status` WHERE `element_type` = 'task' AND status_type = 'client' AND name ='CONFIRMED'")[0]-&gt;id_status."',5170,1),</v>
      </c>
      <c r="AK5171" s="16" t="str">
        <f t="shared" si="322"/>
        <v/>
      </c>
      <c r="AL5171" s="16" t="str">
        <f t="shared" si="323"/>
        <v/>
      </c>
    </row>
    <row r="5172" spans="1:38" x14ac:dyDescent="0.25">
      <c r="A5172" s="16" t="s">
        <v>1079</v>
      </c>
      <c r="B5172" s="16" t="s">
        <v>62</v>
      </c>
      <c r="C5172" s="16" t="s">
        <v>41</v>
      </c>
      <c r="D5172" s="16" t="s">
        <v>28</v>
      </c>
      <c r="E5172" s="16" t="s">
        <v>69</v>
      </c>
      <c r="F5172" s="16" t="s">
        <v>70</v>
      </c>
      <c r="G5172" s="16" t="s">
        <v>71</v>
      </c>
      <c r="H5172" s="16" t="s">
        <v>629</v>
      </c>
      <c r="I5172" s="16" t="s">
        <v>65</v>
      </c>
      <c r="J5172" s="16" t="s">
        <v>65</v>
      </c>
      <c r="M5172" s="16" t="s">
        <v>315</v>
      </c>
      <c r="N5172" s="7"/>
      <c r="O5172" s="9">
        <v>45014</v>
      </c>
      <c r="P5172" t="s">
        <v>1215</v>
      </c>
      <c r="Q5172">
        <v>1</v>
      </c>
      <c r="R5172">
        <v>162</v>
      </c>
      <c r="S5172">
        <v>4</v>
      </c>
      <c r="T5172" t="s">
        <v>2986</v>
      </c>
      <c r="U5172">
        <v>81</v>
      </c>
      <c r="V5172">
        <v>2</v>
      </c>
      <c r="W5172">
        <v>14</v>
      </c>
      <c r="X5172">
        <v>25</v>
      </c>
      <c r="Y5172">
        <v>79</v>
      </c>
      <c r="Z5172">
        <v>30</v>
      </c>
      <c r="AA5172">
        <v>30</v>
      </c>
      <c r="AD5172">
        <v>39</v>
      </c>
      <c r="AE5172">
        <v>5171</v>
      </c>
      <c r="AF5172" s="16" t="s">
        <v>39</v>
      </c>
      <c r="AG5172" s="16"/>
      <c r="AH5172" s="16"/>
      <c r="AI5172" s="16" t="str">
        <f t="shared" si="320"/>
        <v>(81,4,2,14,25,79,30, null, 39, 'Chambers 2024 Global',2024, '2023-03-29','2023-03-29','".Carbon::now()."','".Carbon::now()."'),</v>
      </c>
      <c r="AJ5172" s="16" t="str">
        <f t="shared" si="321"/>
        <v>('".DB::select("SELECT id_status FROM `status` WHERE `element_type` = 'task' AND status_type = 'client' AND name ='CONFIRMED'")[0]-&gt;id_status."',5171,1),</v>
      </c>
      <c r="AK5172" s="16" t="str">
        <f t="shared" si="322"/>
        <v/>
      </c>
      <c r="AL5172" s="16" t="str">
        <f t="shared" si="323"/>
        <v/>
      </c>
    </row>
    <row r="5173" spans="1:38" x14ac:dyDescent="0.25">
      <c r="A5173" s="16" t="s">
        <v>1079</v>
      </c>
      <c r="B5173" s="16" t="s">
        <v>62</v>
      </c>
      <c r="C5173" s="16" t="s">
        <v>41</v>
      </c>
      <c r="D5173" s="16" t="s">
        <v>28</v>
      </c>
      <c r="E5173" s="16" t="s">
        <v>69</v>
      </c>
      <c r="F5173" s="16" t="s">
        <v>70</v>
      </c>
      <c r="G5173" s="16" t="s">
        <v>71</v>
      </c>
      <c r="H5173" s="16" t="s">
        <v>72</v>
      </c>
      <c r="I5173" s="16" t="s">
        <v>65</v>
      </c>
      <c r="J5173" s="16" t="s">
        <v>65</v>
      </c>
      <c r="M5173" s="16" t="s">
        <v>315</v>
      </c>
      <c r="N5173" s="7"/>
      <c r="O5173" s="9">
        <v>45014</v>
      </c>
      <c r="P5173" t="s">
        <v>1215</v>
      </c>
      <c r="Q5173">
        <v>1</v>
      </c>
      <c r="R5173">
        <v>162</v>
      </c>
      <c r="S5173">
        <v>4</v>
      </c>
      <c r="T5173" t="s">
        <v>2986</v>
      </c>
      <c r="U5173">
        <v>81</v>
      </c>
      <c r="V5173">
        <v>2</v>
      </c>
      <c r="W5173">
        <v>14</v>
      </c>
      <c r="X5173">
        <v>25</v>
      </c>
      <c r="Y5173">
        <v>111</v>
      </c>
      <c r="Z5173">
        <v>30</v>
      </c>
      <c r="AA5173">
        <v>30</v>
      </c>
      <c r="AD5173">
        <v>39</v>
      </c>
      <c r="AE5173">
        <v>5172</v>
      </c>
      <c r="AF5173" s="16" t="s">
        <v>39</v>
      </c>
      <c r="AG5173" s="16"/>
      <c r="AH5173" s="16"/>
      <c r="AI5173" s="16" t="str">
        <f t="shared" si="320"/>
        <v>(81,4,2,14,25,111,30, null, 39, 'Chambers 2024 Global',2024, '2023-03-29','2023-03-29','".Carbon::now()."','".Carbon::now()."'),</v>
      </c>
      <c r="AJ5173" s="16" t="str">
        <f t="shared" si="321"/>
        <v>('".DB::select("SELECT id_status FROM `status` WHERE `element_type` = 'task' AND status_type = 'client' AND name ='CONFIRMED'")[0]-&gt;id_status."',5172,1),</v>
      </c>
      <c r="AK5173" s="16" t="str">
        <f t="shared" si="322"/>
        <v/>
      </c>
      <c r="AL5173" s="16" t="str">
        <f t="shared" si="323"/>
        <v/>
      </c>
    </row>
    <row r="5174" spans="1:38" x14ac:dyDescent="0.25">
      <c r="A5174" s="16" t="s">
        <v>1079</v>
      </c>
      <c r="B5174" s="16" t="s">
        <v>62</v>
      </c>
      <c r="C5174" s="16" t="s">
        <v>41</v>
      </c>
      <c r="D5174" s="16" t="s">
        <v>28</v>
      </c>
      <c r="E5174" s="16" t="s">
        <v>69</v>
      </c>
      <c r="F5174" s="16" t="s">
        <v>70</v>
      </c>
      <c r="G5174" s="16" t="s">
        <v>71</v>
      </c>
      <c r="H5174" s="16" t="s">
        <v>1084</v>
      </c>
      <c r="I5174" s="16" t="s">
        <v>65</v>
      </c>
      <c r="J5174" s="16" t="s">
        <v>65</v>
      </c>
      <c r="M5174" s="16" t="s">
        <v>315</v>
      </c>
      <c r="N5174" s="7">
        <v>45014</v>
      </c>
      <c r="O5174" s="9">
        <v>45014</v>
      </c>
      <c r="P5174" t="s">
        <v>1215</v>
      </c>
      <c r="Q5174">
        <v>1</v>
      </c>
      <c r="R5174">
        <v>162</v>
      </c>
      <c r="S5174">
        <v>4</v>
      </c>
      <c r="T5174" t="s">
        <v>2986</v>
      </c>
      <c r="U5174">
        <v>81</v>
      </c>
      <c r="V5174">
        <v>2</v>
      </c>
      <c r="W5174">
        <v>14</v>
      </c>
      <c r="X5174">
        <v>25</v>
      </c>
      <c r="Y5174">
        <v>191</v>
      </c>
      <c r="Z5174">
        <v>30</v>
      </c>
      <c r="AA5174">
        <v>30</v>
      </c>
      <c r="AD5174">
        <v>39</v>
      </c>
      <c r="AE5174">
        <v>5173</v>
      </c>
      <c r="AF5174" s="16" t="s">
        <v>39</v>
      </c>
      <c r="AG5174" s="16"/>
      <c r="AH5174" s="16"/>
      <c r="AI5174" s="16" t="str">
        <f t="shared" si="320"/>
        <v>(81,4,2,14,25,191,30, null, 39, 'Chambers 2024 Global',2024, '2023-03-29','2023-03-29','".Carbon::now()."','".Carbon::now()."'),</v>
      </c>
      <c r="AJ5174" s="16" t="str">
        <f t="shared" si="321"/>
        <v>('".DB::select("SELECT id_status FROM `status` WHERE `element_type` = 'task' AND status_type = 'client' AND name ='CONFIRMED'")[0]-&gt;id_status."',5173,1),</v>
      </c>
      <c r="AK5174" s="16" t="str">
        <f t="shared" si="322"/>
        <v/>
      </c>
      <c r="AL5174" s="16" t="str">
        <f t="shared" si="323"/>
        <v/>
      </c>
    </row>
    <row r="5175" spans="1:38" x14ac:dyDescent="0.25">
      <c r="A5175" s="16" t="s">
        <v>1079</v>
      </c>
      <c r="B5175" s="16" t="s">
        <v>62</v>
      </c>
      <c r="C5175" s="16" t="s">
        <v>41</v>
      </c>
      <c r="D5175" s="16" t="s">
        <v>28</v>
      </c>
      <c r="E5175" s="16" t="s">
        <v>69</v>
      </c>
      <c r="F5175" s="16" t="s">
        <v>70</v>
      </c>
      <c r="G5175" s="16" t="s">
        <v>71</v>
      </c>
      <c r="H5175" s="16" t="s">
        <v>606</v>
      </c>
      <c r="I5175" s="16" t="s">
        <v>65</v>
      </c>
      <c r="J5175" s="16" t="s">
        <v>65</v>
      </c>
      <c r="M5175" s="16" t="s">
        <v>315</v>
      </c>
      <c r="N5175" s="7"/>
      <c r="O5175" s="9">
        <v>45014</v>
      </c>
      <c r="P5175" t="s">
        <v>1215</v>
      </c>
      <c r="Q5175">
        <v>1</v>
      </c>
      <c r="R5175">
        <v>162</v>
      </c>
      <c r="S5175">
        <v>4</v>
      </c>
      <c r="T5175" t="s">
        <v>2986</v>
      </c>
      <c r="U5175">
        <v>81</v>
      </c>
      <c r="V5175">
        <v>2</v>
      </c>
      <c r="W5175">
        <v>14</v>
      </c>
      <c r="X5175">
        <v>25</v>
      </c>
      <c r="Y5175">
        <v>251</v>
      </c>
      <c r="Z5175">
        <v>30</v>
      </c>
      <c r="AA5175">
        <v>30</v>
      </c>
      <c r="AD5175">
        <v>39</v>
      </c>
      <c r="AE5175">
        <v>5174</v>
      </c>
      <c r="AF5175" s="16" t="s">
        <v>39</v>
      </c>
      <c r="AG5175" s="16"/>
      <c r="AH5175" s="16"/>
      <c r="AI5175" s="16" t="str">
        <f t="shared" si="320"/>
        <v>(81,4,2,14,25,251,30, null, 39, 'Chambers 2024 Global',2024, '2023-03-29','2023-03-29','".Carbon::now()."','".Carbon::now()."'),</v>
      </c>
      <c r="AJ5175" s="16" t="str">
        <f t="shared" si="321"/>
        <v>('".DB::select("SELECT id_status FROM `status` WHERE `element_type` = 'task' AND status_type = 'client' AND name ='CONFIRMED'")[0]-&gt;id_status."',5174,1),</v>
      </c>
      <c r="AK5175" s="16" t="str">
        <f t="shared" si="322"/>
        <v/>
      </c>
      <c r="AL5175" s="16" t="str">
        <f t="shared" si="323"/>
        <v/>
      </c>
    </row>
    <row r="5176" spans="1:38" x14ac:dyDescent="0.25">
      <c r="A5176" s="16" t="s">
        <v>1079</v>
      </c>
      <c r="B5176" s="16" t="s">
        <v>62</v>
      </c>
      <c r="C5176" s="16" t="s">
        <v>41</v>
      </c>
      <c r="D5176" s="16" t="s">
        <v>28</v>
      </c>
      <c r="E5176" s="16" t="s">
        <v>89</v>
      </c>
      <c r="F5176" s="16" t="s">
        <v>90</v>
      </c>
      <c r="G5176" s="16" t="s">
        <v>1080</v>
      </c>
      <c r="H5176" s="16" t="s">
        <v>1081</v>
      </c>
      <c r="I5176" s="16" t="s">
        <v>65</v>
      </c>
      <c r="J5176" s="16" t="s">
        <v>65</v>
      </c>
      <c r="M5176" s="16" t="s">
        <v>315</v>
      </c>
      <c r="N5176" s="7">
        <v>45276</v>
      </c>
      <c r="O5176" s="9">
        <v>45156</v>
      </c>
      <c r="P5176" t="s">
        <v>1204</v>
      </c>
      <c r="Q5176">
        <v>1</v>
      </c>
      <c r="R5176">
        <v>162</v>
      </c>
      <c r="S5176">
        <v>4</v>
      </c>
      <c r="T5176" t="s">
        <v>2986</v>
      </c>
      <c r="U5176">
        <v>81</v>
      </c>
      <c r="V5176">
        <v>2</v>
      </c>
      <c r="W5176">
        <v>16</v>
      </c>
      <c r="X5176">
        <v>15</v>
      </c>
      <c r="Y5176">
        <v>284</v>
      </c>
      <c r="Z5176">
        <v>30</v>
      </c>
      <c r="AA5176">
        <v>30</v>
      </c>
      <c r="AD5176">
        <v>39</v>
      </c>
      <c r="AE5176">
        <v>5175</v>
      </c>
      <c r="AF5176" s="16" t="s">
        <v>39</v>
      </c>
      <c r="AG5176" s="16"/>
      <c r="AH5176" s="16"/>
      <c r="AI5176" s="16" t="str">
        <f t="shared" si="320"/>
        <v>(81,4,2,16,15,284,30, null, 39, 'Chambers 2024 High Net Worth',2024, '2023-08-18','2023-08-18','".Carbon::now()."','".Carbon::now()."'),</v>
      </c>
      <c r="AJ5176" s="16" t="str">
        <f t="shared" si="321"/>
        <v>('".DB::select("SELECT id_status FROM `status` WHERE `element_type` = 'task' AND status_type = 'client' AND name ='CONFIRMED'")[0]-&gt;id_status."',5175,1),</v>
      </c>
      <c r="AK5176" s="16" t="str">
        <f t="shared" si="322"/>
        <v/>
      </c>
      <c r="AL5176" s="16" t="str">
        <f t="shared" si="323"/>
        <v/>
      </c>
    </row>
    <row r="5177" spans="1:38" x14ac:dyDescent="0.25">
      <c r="A5177" s="16" t="s">
        <v>1079</v>
      </c>
      <c r="B5177" s="16" t="s">
        <v>62</v>
      </c>
      <c r="C5177" s="16" t="s">
        <v>41</v>
      </c>
      <c r="D5177" s="16" t="s">
        <v>28</v>
      </c>
      <c r="E5177" s="16" t="s">
        <v>89</v>
      </c>
      <c r="F5177" s="16" t="s">
        <v>90</v>
      </c>
      <c r="G5177" s="16" t="s">
        <v>71</v>
      </c>
      <c r="H5177" s="16" t="s">
        <v>1081</v>
      </c>
      <c r="I5177" s="16" t="s">
        <v>65</v>
      </c>
      <c r="J5177" s="16" t="s">
        <v>867</v>
      </c>
      <c r="M5177" s="16" t="s">
        <v>315</v>
      </c>
      <c r="N5177" s="7">
        <v>45276</v>
      </c>
      <c r="O5177" s="9">
        <v>45156</v>
      </c>
      <c r="P5177" t="s">
        <v>1204</v>
      </c>
      <c r="Q5177">
        <v>1</v>
      </c>
      <c r="R5177">
        <v>162</v>
      </c>
      <c r="S5177">
        <v>4</v>
      </c>
      <c r="T5177" t="s">
        <v>2986</v>
      </c>
      <c r="U5177">
        <v>81</v>
      </c>
      <c r="V5177">
        <v>2</v>
      </c>
      <c r="W5177">
        <v>16</v>
      </c>
      <c r="X5177">
        <v>25</v>
      </c>
      <c r="Y5177">
        <v>284</v>
      </c>
      <c r="Z5177">
        <v>30</v>
      </c>
      <c r="AA5177">
        <v>7</v>
      </c>
      <c r="AD5177">
        <v>39</v>
      </c>
      <c r="AE5177">
        <v>5176</v>
      </c>
      <c r="AF5177" s="16" t="s">
        <v>39</v>
      </c>
      <c r="AG5177" s="16"/>
      <c r="AH5177" s="16"/>
      <c r="AI5177" s="16" t="str">
        <f t="shared" si="320"/>
        <v>(81,4,2,16,25,284,7, null, 39, 'Chambers 2024 High Net Worth',2024, '2023-08-18','2023-08-18','".Carbon::now()."','".Carbon::now()."'),</v>
      </c>
      <c r="AJ5177" s="16" t="str">
        <f t="shared" si="321"/>
        <v>('".DB::select("SELECT id_status FROM `status` WHERE `element_type` = 'task' AND status_type = 'client' AND name ='CONFIRMED'")[0]-&gt;id_status."',5176,1),</v>
      </c>
      <c r="AK5177" s="16" t="str">
        <f t="shared" si="322"/>
        <v/>
      </c>
      <c r="AL5177" s="16" t="str">
        <f t="shared" si="323"/>
        <v/>
      </c>
    </row>
    <row r="5178" spans="1:38" x14ac:dyDescent="0.25">
      <c r="A5178" s="16" t="s">
        <v>1079</v>
      </c>
      <c r="B5178" s="16" t="s">
        <v>62</v>
      </c>
      <c r="C5178" s="16" t="s">
        <v>4849</v>
      </c>
      <c r="D5178" s="16" t="s">
        <v>28</v>
      </c>
      <c r="E5178" s="16" t="s">
        <v>1086</v>
      </c>
      <c r="F5178" s="16" t="s">
        <v>70</v>
      </c>
      <c r="G5178" s="16" t="s">
        <v>71</v>
      </c>
      <c r="H5178" s="16" t="s">
        <v>1087</v>
      </c>
      <c r="I5178" s="16" t="s">
        <v>65</v>
      </c>
      <c r="J5178" s="16" t="s">
        <v>65</v>
      </c>
      <c r="M5178" s="16" t="s">
        <v>315</v>
      </c>
      <c r="N5178" s="7">
        <v>45200</v>
      </c>
      <c r="O5178" s="9">
        <v>45200</v>
      </c>
      <c r="P5178" t="s">
        <v>1233</v>
      </c>
      <c r="Q5178">
        <v>1</v>
      </c>
      <c r="R5178">
        <v>162</v>
      </c>
      <c r="S5178">
        <v>4</v>
      </c>
      <c r="T5178" t="s">
        <v>2986</v>
      </c>
      <c r="U5178">
        <v>81</v>
      </c>
      <c r="V5178">
        <v>7</v>
      </c>
      <c r="W5178">
        <v>27</v>
      </c>
      <c r="X5178">
        <v>25</v>
      </c>
      <c r="Y5178">
        <v>406</v>
      </c>
      <c r="Z5178">
        <v>30</v>
      </c>
      <c r="AA5178">
        <v>30</v>
      </c>
      <c r="AD5178">
        <v>39</v>
      </c>
      <c r="AE5178">
        <v>5177</v>
      </c>
      <c r="AF5178" s="16" t="s">
        <v>39</v>
      </c>
      <c r="AG5178" s="16"/>
      <c r="AH5178" s="16"/>
      <c r="AI5178" s="16" t="str">
        <f t="shared" si="320"/>
        <v>(81,4,7,27,25,406,30, null, 39, 'GRR100 2024 Caribbean',2024, '2023-10-01','2023-10-01','".Carbon::now()."','".Carbon::now()."'),</v>
      </c>
      <c r="AJ5178" s="16" t="str">
        <f t="shared" si="321"/>
        <v>('".DB::select("SELECT id_status FROM `status` WHERE `element_type` = 'task' AND status_type = 'client' AND name ='CONFIRMED'")[0]-&gt;id_status."',5177,1),</v>
      </c>
      <c r="AK5178" s="16" t="str">
        <f t="shared" si="322"/>
        <v/>
      </c>
      <c r="AL5178" s="16" t="str">
        <f t="shared" si="323"/>
        <v/>
      </c>
    </row>
    <row r="5179" spans="1:38" x14ac:dyDescent="0.25">
      <c r="A5179" s="16" t="s">
        <v>1079</v>
      </c>
      <c r="B5179" s="16" t="s">
        <v>62</v>
      </c>
      <c r="C5179" s="16" t="s">
        <v>4849</v>
      </c>
      <c r="D5179" s="16" t="s">
        <v>28</v>
      </c>
      <c r="E5179" s="16" t="s">
        <v>1088</v>
      </c>
      <c r="F5179" s="16" t="s">
        <v>70</v>
      </c>
      <c r="G5179" s="16" t="s">
        <v>71</v>
      </c>
      <c r="H5179" s="16" t="s">
        <v>817</v>
      </c>
      <c r="I5179" s="16" t="s">
        <v>65</v>
      </c>
      <c r="J5179" s="16" t="s">
        <v>65</v>
      </c>
      <c r="M5179" s="16" t="s">
        <v>315</v>
      </c>
      <c r="N5179" s="7">
        <v>45017</v>
      </c>
      <c r="O5179" s="9">
        <v>45017</v>
      </c>
      <c r="P5179" t="s">
        <v>1228</v>
      </c>
      <c r="Q5179">
        <v>1</v>
      </c>
      <c r="R5179">
        <v>162</v>
      </c>
      <c r="S5179">
        <v>4</v>
      </c>
      <c r="T5179" t="s">
        <v>2986</v>
      </c>
      <c r="U5179">
        <v>81</v>
      </c>
      <c r="V5179">
        <v>7</v>
      </c>
      <c r="W5179">
        <v>27</v>
      </c>
      <c r="X5179">
        <v>25</v>
      </c>
      <c r="Y5179">
        <v>407</v>
      </c>
      <c r="Z5179">
        <v>30</v>
      </c>
      <c r="AA5179">
        <v>30</v>
      </c>
      <c r="AD5179">
        <v>39</v>
      </c>
      <c r="AE5179">
        <v>5178</v>
      </c>
      <c r="AF5179" s="16" t="s">
        <v>39</v>
      </c>
      <c r="AG5179" s="16"/>
      <c r="AH5179" s="16"/>
      <c r="AI5179" s="16" t="str">
        <f t="shared" si="320"/>
        <v>(81,4,7,27,25,407,30, null, 39, 'GRR 100  2024',2024, '2023-04-01','2023-04-01','".Carbon::now()."','".Carbon::now()."'),</v>
      </c>
      <c r="AJ5179" s="16" t="str">
        <f t="shared" si="321"/>
        <v>('".DB::select("SELECT id_status FROM `status` WHERE `element_type` = 'task' AND status_type = 'client' AND name ='CONFIRMED'")[0]-&gt;id_status."',5178,1),</v>
      </c>
      <c r="AK5179" s="16" t="str">
        <f t="shared" si="322"/>
        <v/>
      </c>
      <c r="AL5179" s="16" t="str">
        <f t="shared" si="323"/>
        <v/>
      </c>
    </row>
    <row r="5180" spans="1:38" x14ac:dyDescent="0.25">
      <c r="A5180" s="16" t="s">
        <v>1079</v>
      </c>
      <c r="B5180" s="16" t="s">
        <v>3139</v>
      </c>
      <c r="C5180" s="16" t="s">
        <v>240</v>
      </c>
      <c r="D5180" s="16" t="s">
        <v>28</v>
      </c>
      <c r="E5180" s="16" t="s">
        <v>816</v>
      </c>
      <c r="F5180" s="16" t="s">
        <v>3688</v>
      </c>
      <c r="G5180" s="16" t="s">
        <v>1082</v>
      </c>
      <c r="H5180" s="16" t="s">
        <v>513</v>
      </c>
      <c r="I5180" s="16" t="s">
        <v>65</v>
      </c>
      <c r="J5180" s="16" t="s">
        <v>65</v>
      </c>
      <c r="M5180" s="16" t="s">
        <v>315</v>
      </c>
      <c r="N5180" s="7">
        <v>44958</v>
      </c>
      <c r="O5180" s="9">
        <v>44958</v>
      </c>
      <c r="P5180" t="s">
        <v>1213</v>
      </c>
      <c r="Q5180">
        <v>1</v>
      </c>
      <c r="R5180">
        <v>162</v>
      </c>
      <c r="S5180">
        <v>4</v>
      </c>
      <c r="T5180" t="s">
        <v>2986</v>
      </c>
      <c r="U5180">
        <v>81</v>
      </c>
      <c r="V5180">
        <v>9</v>
      </c>
      <c r="W5180">
        <v>36</v>
      </c>
      <c r="X5180">
        <v>12</v>
      </c>
      <c r="Y5180">
        <v>434</v>
      </c>
      <c r="Z5180">
        <v>30</v>
      </c>
      <c r="AA5180">
        <v>30</v>
      </c>
      <c r="AD5180">
        <v>39</v>
      </c>
      <c r="AE5180">
        <v>5179</v>
      </c>
      <c r="AF5180" s="16" t="s">
        <v>39</v>
      </c>
      <c r="AG5180" s="16"/>
      <c r="AH5180" s="16"/>
      <c r="AI5180" s="16" t="str">
        <f t="shared" si="320"/>
        <v>(81,4,9,36,12,434,30, null, 39, 'IFLR 2024 USA',2024, '2023-02-01','2023-02-01','".Carbon::now()."','".Carbon::now()."'),</v>
      </c>
      <c r="AJ5180" s="16" t="str">
        <f t="shared" si="321"/>
        <v>('".DB::select("SELECT id_status FROM `status` WHERE `element_type` = 'task' AND status_type = 'client' AND name ='CONFIRMED'")[0]-&gt;id_status."',5179,1),</v>
      </c>
      <c r="AK5180" s="16" t="str">
        <f t="shared" si="322"/>
        <v/>
      </c>
      <c r="AL5180" s="16" t="str">
        <f t="shared" si="323"/>
        <v/>
      </c>
    </row>
    <row r="5181" spans="1:38" x14ac:dyDescent="0.25">
      <c r="A5181" s="16" t="s">
        <v>1079</v>
      </c>
      <c r="B5181" s="16" t="s">
        <v>3139</v>
      </c>
      <c r="C5181" s="16" t="s">
        <v>240</v>
      </c>
      <c r="D5181" s="16" t="s">
        <v>28</v>
      </c>
      <c r="E5181" s="16" t="s">
        <v>816</v>
      </c>
      <c r="F5181" s="16" t="s">
        <v>3688</v>
      </c>
      <c r="G5181" s="16" t="s">
        <v>1080</v>
      </c>
      <c r="H5181" s="16" t="s">
        <v>513</v>
      </c>
      <c r="I5181" s="16" t="s">
        <v>65</v>
      </c>
      <c r="J5181" s="16" t="s">
        <v>65</v>
      </c>
      <c r="M5181" s="16" t="s">
        <v>315</v>
      </c>
      <c r="N5181" s="7">
        <v>44958</v>
      </c>
      <c r="O5181" s="9">
        <v>44958</v>
      </c>
      <c r="P5181" t="s">
        <v>1213</v>
      </c>
      <c r="Q5181">
        <v>1</v>
      </c>
      <c r="R5181">
        <v>162</v>
      </c>
      <c r="S5181">
        <v>4</v>
      </c>
      <c r="T5181" t="s">
        <v>2986</v>
      </c>
      <c r="U5181">
        <v>81</v>
      </c>
      <c r="V5181">
        <v>9</v>
      </c>
      <c r="W5181">
        <v>36</v>
      </c>
      <c r="X5181">
        <v>15</v>
      </c>
      <c r="Y5181">
        <v>434</v>
      </c>
      <c r="Z5181">
        <v>30</v>
      </c>
      <c r="AA5181">
        <v>30</v>
      </c>
      <c r="AD5181">
        <v>39</v>
      </c>
      <c r="AE5181">
        <v>5180</v>
      </c>
      <c r="AF5181" s="16" t="s">
        <v>39</v>
      </c>
      <c r="AG5181" s="16"/>
      <c r="AH5181" s="16"/>
      <c r="AI5181" s="16" t="str">
        <f t="shared" si="320"/>
        <v>(81,4,9,36,15,434,30, null, 39, 'IFLR 2024 USA',2024, '2023-02-01','2023-02-01','".Carbon::now()."','".Carbon::now()."'),</v>
      </c>
      <c r="AJ5181" s="16" t="str">
        <f t="shared" si="321"/>
        <v>('".DB::select("SELECT id_status FROM `status` WHERE `element_type` = 'task' AND status_type = 'client' AND name ='CONFIRMED'")[0]-&gt;id_status."',5180,1),</v>
      </c>
      <c r="AK5181" s="16" t="str">
        <f t="shared" si="322"/>
        <v/>
      </c>
      <c r="AL5181" s="16" t="str">
        <f t="shared" si="323"/>
        <v/>
      </c>
    </row>
    <row r="5182" spans="1:38" x14ac:dyDescent="0.25">
      <c r="A5182" s="16" t="s">
        <v>1079</v>
      </c>
      <c r="B5182" s="16" t="s">
        <v>3139</v>
      </c>
      <c r="C5182" s="16" t="s">
        <v>240</v>
      </c>
      <c r="D5182" s="16" t="s">
        <v>28</v>
      </c>
      <c r="E5182" s="16" t="s">
        <v>816</v>
      </c>
      <c r="F5182" s="16" t="s">
        <v>3688</v>
      </c>
      <c r="G5182" s="16" t="s">
        <v>1080</v>
      </c>
      <c r="H5182" s="16" t="s">
        <v>1039</v>
      </c>
      <c r="I5182" s="16" t="s">
        <v>65</v>
      </c>
      <c r="J5182" s="16" t="s">
        <v>65</v>
      </c>
      <c r="M5182" s="16" t="s">
        <v>315</v>
      </c>
      <c r="N5182" s="7">
        <v>44958</v>
      </c>
      <c r="O5182" s="9">
        <v>44958</v>
      </c>
      <c r="P5182" t="s">
        <v>1213</v>
      </c>
      <c r="Q5182">
        <v>1</v>
      </c>
      <c r="R5182">
        <v>162</v>
      </c>
      <c r="S5182">
        <v>4</v>
      </c>
      <c r="T5182" t="s">
        <v>2986</v>
      </c>
      <c r="U5182">
        <v>81</v>
      </c>
      <c r="V5182">
        <v>9</v>
      </c>
      <c r="W5182">
        <v>36</v>
      </c>
      <c r="X5182">
        <v>15</v>
      </c>
      <c r="Y5182">
        <v>439</v>
      </c>
      <c r="Z5182">
        <v>30</v>
      </c>
      <c r="AA5182">
        <v>30</v>
      </c>
      <c r="AD5182">
        <v>39</v>
      </c>
      <c r="AE5182">
        <v>5181</v>
      </c>
      <c r="AF5182" s="16" t="s">
        <v>39</v>
      </c>
      <c r="AG5182" s="16"/>
      <c r="AH5182" s="16"/>
      <c r="AI5182" s="16" t="str">
        <f t="shared" si="320"/>
        <v>(81,4,9,36,15,439,30, null, 39, 'IFLR 2024 USA',2024, '2023-02-01','2023-02-01','".Carbon::now()."','".Carbon::now()."'),</v>
      </c>
      <c r="AJ5182" s="16" t="str">
        <f t="shared" si="321"/>
        <v>('".DB::select("SELECT id_status FROM `status` WHERE `element_type` = 'task' AND status_type = 'client' AND name ='CONFIRMED'")[0]-&gt;id_status."',5181,1),</v>
      </c>
      <c r="AK5182" s="16" t="str">
        <f t="shared" si="322"/>
        <v/>
      </c>
      <c r="AL5182" s="16" t="str">
        <f t="shared" si="323"/>
        <v/>
      </c>
    </row>
    <row r="5183" spans="1:38" x14ac:dyDescent="0.25">
      <c r="A5183" s="16" t="s">
        <v>1079</v>
      </c>
      <c r="B5183" s="16" t="s">
        <v>3139</v>
      </c>
      <c r="C5183" s="16" t="s">
        <v>240</v>
      </c>
      <c r="D5183" s="16" t="s">
        <v>28</v>
      </c>
      <c r="E5183" s="16" t="s">
        <v>816</v>
      </c>
      <c r="F5183" s="16" t="s">
        <v>3688</v>
      </c>
      <c r="G5183" s="16" t="s">
        <v>71</v>
      </c>
      <c r="H5183" s="16" t="s">
        <v>513</v>
      </c>
      <c r="I5183" s="16" t="s">
        <v>65</v>
      </c>
      <c r="J5183" s="16" t="s">
        <v>65</v>
      </c>
      <c r="M5183" s="16" t="s">
        <v>315</v>
      </c>
      <c r="N5183" s="7">
        <v>44958</v>
      </c>
      <c r="O5183" s="9">
        <v>44958</v>
      </c>
      <c r="P5183" t="s">
        <v>1213</v>
      </c>
      <c r="Q5183">
        <v>1</v>
      </c>
      <c r="R5183">
        <v>162</v>
      </c>
      <c r="S5183">
        <v>4</v>
      </c>
      <c r="T5183" t="s">
        <v>2986</v>
      </c>
      <c r="U5183">
        <v>81</v>
      </c>
      <c r="V5183">
        <v>9</v>
      </c>
      <c r="W5183">
        <v>36</v>
      </c>
      <c r="X5183">
        <v>25</v>
      </c>
      <c r="Y5183">
        <v>434</v>
      </c>
      <c r="Z5183">
        <v>30</v>
      </c>
      <c r="AA5183">
        <v>30</v>
      </c>
      <c r="AD5183">
        <v>39</v>
      </c>
      <c r="AE5183">
        <v>5182</v>
      </c>
      <c r="AF5183" s="16" t="s">
        <v>39</v>
      </c>
      <c r="AG5183" s="16"/>
      <c r="AH5183" s="16"/>
      <c r="AI5183" s="16" t="str">
        <f t="shared" si="320"/>
        <v>(81,4,9,36,25,434,30, null, 39, 'IFLR 2024 USA',2024, '2023-02-01','2023-02-01','".Carbon::now()."','".Carbon::now()."'),</v>
      </c>
      <c r="AJ5183" s="16" t="str">
        <f t="shared" si="321"/>
        <v>('".DB::select("SELECT id_status FROM `status` WHERE `element_type` = 'task' AND status_type = 'client' AND name ='CONFIRMED'")[0]-&gt;id_status."',5182,1),</v>
      </c>
      <c r="AK5183" s="16" t="str">
        <f t="shared" si="322"/>
        <v/>
      </c>
      <c r="AL5183" s="16" t="str">
        <f t="shared" si="323"/>
        <v/>
      </c>
    </row>
    <row r="5184" spans="1:38" x14ac:dyDescent="0.25">
      <c r="A5184" s="16" t="s">
        <v>1079</v>
      </c>
      <c r="B5184" s="16" t="s">
        <v>3139</v>
      </c>
      <c r="C5184" s="16" t="s">
        <v>240</v>
      </c>
      <c r="D5184" s="16" t="s">
        <v>28</v>
      </c>
      <c r="E5184" s="16" t="s">
        <v>816</v>
      </c>
      <c r="F5184" s="16" t="s">
        <v>3688</v>
      </c>
      <c r="G5184" s="16" t="s">
        <v>71</v>
      </c>
      <c r="H5184" s="16" t="s">
        <v>1039</v>
      </c>
      <c r="I5184" s="16" t="s">
        <v>65</v>
      </c>
      <c r="J5184" s="16" t="s">
        <v>65</v>
      </c>
      <c r="M5184" s="16" t="s">
        <v>315</v>
      </c>
      <c r="N5184" s="7">
        <v>44958</v>
      </c>
      <c r="O5184" s="9">
        <v>44958</v>
      </c>
      <c r="P5184" t="s">
        <v>1213</v>
      </c>
      <c r="Q5184">
        <v>1</v>
      </c>
      <c r="R5184">
        <v>162</v>
      </c>
      <c r="S5184">
        <v>4</v>
      </c>
      <c r="T5184" t="s">
        <v>2986</v>
      </c>
      <c r="U5184">
        <v>81</v>
      </c>
      <c r="V5184">
        <v>9</v>
      </c>
      <c r="W5184">
        <v>36</v>
      </c>
      <c r="X5184">
        <v>25</v>
      </c>
      <c r="Y5184">
        <v>439</v>
      </c>
      <c r="Z5184">
        <v>30</v>
      </c>
      <c r="AA5184">
        <v>30</v>
      </c>
      <c r="AD5184">
        <v>39</v>
      </c>
      <c r="AE5184">
        <v>5183</v>
      </c>
      <c r="AF5184" s="16" t="s">
        <v>39</v>
      </c>
      <c r="AG5184" s="16"/>
      <c r="AH5184" s="16"/>
      <c r="AI5184" s="16" t="str">
        <f t="shared" si="320"/>
        <v>(81,4,9,36,25,439,30, null, 39, 'IFLR 2024 USA',2024, '2023-02-01','2023-02-01','".Carbon::now()."','".Carbon::now()."'),</v>
      </c>
      <c r="AJ5184" s="16" t="str">
        <f t="shared" si="321"/>
        <v>('".DB::select("SELECT id_status FROM `status` WHERE `element_type` = 'task' AND status_type = 'client' AND name ='CONFIRMED'")[0]-&gt;id_status."',5183,1),</v>
      </c>
      <c r="AK5184" s="16" t="str">
        <f t="shared" si="322"/>
        <v/>
      </c>
      <c r="AL5184" s="16" t="str">
        <f t="shared" si="323"/>
        <v/>
      </c>
    </row>
    <row r="5185" spans="1:38" x14ac:dyDescent="0.25">
      <c r="A5185" s="16" t="s">
        <v>1079</v>
      </c>
      <c r="B5185" s="16" t="s">
        <v>3139</v>
      </c>
      <c r="C5185" s="16" t="s">
        <v>27</v>
      </c>
      <c r="D5185" s="16" t="s">
        <v>28</v>
      </c>
      <c r="E5185" s="16" t="s">
        <v>1089</v>
      </c>
      <c r="F5185" s="16" t="s">
        <v>1085</v>
      </c>
      <c r="G5185" s="16" t="s">
        <v>1082</v>
      </c>
      <c r="H5185" s="16" t="s">
        <v>58</v>
      </c>
      <c r="I5185" s="16" t="s">
        <v>65</v>
      </c>
      <c r="J5185" s="16" t="s">
        <v>65</v>
      </c>
      <c r="M5185" s="16" t="s">
        <v>315</v>
      </c>
      <c r="N5185" s="7">
        <v>45093</v>
      </c>
      <c r="O5185" s="9">
        <v>45093</v>
      </c>
      <c r="P5185" t="s">
        <v>1234</v>
      </c>
      <c r="Q5185">
        <v>1</v>
      </c>
      <c r="R5185">
        <v>162</v>
      </c>
      <c r="S5185">
        <v>4</v>
      </c>
      <c r="T5185" t="s">
        <v>2986</v>
      </c>
      <c r="U5185">
        <v>81</v>
      </c>
      <c r="V5185">
        <v>14</v>
      </c>
      <c r="W5185">
        <v>54</v>
      </c>
      <c r="X5185">
        <v>12</v>
      </c>
      <c r="Y5185">
        <v>525</v>
      </c>
      <c r="Z5185">
        <v>30</v>
      </c>
      <c r="AA5185">
        <v>30</v>
      </c>
      <c r="AD5185">
        <v>39</v>
      </c>
      <c r="AE5185">
        <v>5184</v>
      </c>
      <c r="AF5185" s="16" t="s">
        <v>39</v>
      </c>
      <c r="AG5185" s="16"/>
      <c r="AH5185" s="16"/>
      <c r="AI5185" s="16" t="str">
        <f t="shared" si="320"/>
        <v>(81,4,14,54,12,525,30, null, 39, 'L500 2024 Caribbean',2024, '2023-06-16','2023-06-16','".Carbon::now()."','".Carbon::now()."'),</v>
      </c>
      <c r="AJ5185" s="16" t="str">
        <f t="shared" si="321"/>
        <v>('".DB::select("SELECT id_status FROM `status` WHERE `element_type` = 'task' AND status_type = 'client' AND name ='CONFIRMED'")[0]-&gt;id_status."',5184,1),</v>
      </c>
      <c r="AK5185" s="16" t="str">
        <f t="shared" si="322"/>
        <v/>
      </c>
      <c r="AL5185" s="16" t="str">
        <f t="shared" si="323"/>
        <v/>
      </c>
    </row>
    <row r="5186" spans="1:38" x14ac:dyDescent="0.25">
      <c r="A5186" s="16" t="s">
        <v>1079</v>
      </c>
      <c r="B5186" s="16" t="s">
        <v>3139</v>
      </c>
      <c r="C5186" s="16" t="s">
        <v>27</v>
      </c>
      <c r="D5186" s="16" t="s">
        <v>28</v>
      </c>
      <c r="E5186" s="16" t="s">
        <v>1089</v>
      </c>
      <c r="F5186" s="16" t="s">
        <v>1085</v>
      </c>
      <c r="G5186" s="16" t="s">
        <v>1082</v>
      </c>
      <c r="H5186" s="16" t="s">
        <v>1063</v>
      </c>
      <c r="I5186" s="16" t="s">
        <v>65</v>
      </c>
      <c r="J5186" s="16" t="s">
        <v>65</v>
      </c>
      <c r="M5186" s="16" t="s">
        <v>315</v>
      </c>
      <c r="N5186" s="7">
        <v>45093</v>
      </c>
      <c r="O5186" s="9">
        <v>45093</v>
      </c>
      <c r="P5186" t="s">
        <v>1234</v>
      </c>
      <c r="Q5186">
        <v>1</v>
      </c>
      <c r="R5186">
        <v>162</v>
      </c>
      <c r="S5186">
        <v>4</v>
      </c>
      <c r="T5186" t="s">
        <v>2986</v>
      </c>
      <c r="U5186">
        <v>81</v>
      </c>
      <c r="V5186">
        <v>14</v>
      </c>
      <c r="W5186">
        <v>54</v>
      </c>
      <c r="X5186">
        <v>12</v>
      </c>
      <c r="Y5186">
        <v>580</v>
      </c>
      <c r="Z5186">
        <v>30</v>
      </c>
      <c r="AA5186">
        <v>30</v>
      </c>
      <c r="AD5186">
        <v>39</v>
      </c>
      <c r="AE5186">
        <v>5185</v>
      </c>
      <c r="AF5186" s="16" t="s">
        <v>39</v>
      </c>
      <c r="AG5186" s="16"/>
      <c r="AH5186" s="16"/>
      <c r="AI5186" s="16" t="str">
        <f t="shared" ref="AI5186:AI5249" si="324">CONCATENATE("(",U5186,",",S5186,",",V5186,",",W5186,",",X5186,",",Y5186,",",IF(AA5186&lt;&gt;"", AA5186, "null"),", ",IF(AC5186&lt;&gt;"", AC5186, "null"),", ",IF(AD5186&lt;&gt;"", AD5186, "null"),", '",SUBSTITUTE(E5186, "'", "´"),"',",D5186,", '",P5186,"','",P5186,"','"".Carbon::now().""','"".Carbon::now().""'),")</f>
        <v>(81,4,14,54,12,580,30, null, 39, 'L500 2024 Caribbean',2024, '2023-06-16','2023-06-16','".Carbon::now()."','".Carbon::now()."'),</v>
      </c>
      <c r="AJ5186" s="16" t="str">
        <f t="shared" ref="AJ5186:AJ5249" si="325">CONCATENATE("('"".DB::select(""SELECT id_status FROM `status` WHERE `element_type` = 'task' AND status_type = 'client' AND name ='", AF5186, "'"")[0]-&gt;id_status.""',", AE5186, ",1),")</f>
        <v>('".DB::select("SELECT id_status FROM `status` WHERE `element_type` = 'task' AND status_type = 'client' AND name ='CONFIRMED'")[0]-&gt;id_status."',5185,1),</v>
      </c>
      <c r="AK5186" s="16" t="str">
        <f t="shared" ref="AK5186:AK5249" si="326">IF(AND(AF5186&lt;&gt;AG5186, AG5186&lt;&gt;""),CONCATENATE("('"".DB::select(""SELECT id_status FROM `status` WHERE `element_type` = 'task' AND status_type = 'client' AND name ='", AG5186, "'"")[0]-&gt;id_status.""',", AE5186, ",1),"),"")</f>
        <v/>
      </c>
      <c r="AL5186" s="16" t="str">
        <f t="shared" ref="AL5186:AL5249" si="327">IF(AND(AF5186&lt;&gt;AG5186,AF5186&lt;&gt;AH5186,AG5186&lt;&gt;AH5186,AH5186&lt;&gt;""), CONCATENATE("('"".DB::select(""SELECT id_status FROM `status` WHERE `element_type` = 'task' AND status_type = 'client' AND name ='", AF5186, "'"")[0]-&gt;id_status.""',", AE5186, ",1),"), "")</f>
        <v/>
      </c>
    </row>
    <row r="5187" spans="1:38" x14ac:dyDescent="0.25">
      <c r="A5187" s="16" t="s">
        <v>1079</v>
      </c>
      <c r="B5187" s="16" t="s">
        <v>3139</v>
      </c>
      <c r="C5187" s="16" t="s">
        <v>27</v>
      </c>
      <c r="D5187" s="16" t="s">
        <v>28</v>
      </c>
      <c r="E5187" s="16" t="s">
        <v>1089</v>
      </c>
      <c r="F5187" s="16" t="s">
        <v>1085</v>
      </c>
      <c r="G5187" s="16" t="s">
        <v>1082</v>
      </c>
      <c r="H5187" s="16" t="s">
        <v>47</v>
      </c>
      <c r="I5187" s="16" t="s">
        <v>65</v>
      </c>
      <c r="J5187" s="16" t="s">
        <v>65</v>
      </c>
      <c r="M5187" s="16" t="s">
        <v>315</v>
      </c>
      <c r="N5187" s="7">
        <v>45093</v>
      </c>
      <c r="O5187" s="9">
        <v>45093</v>
      </c>
      <c r="P5187" t="s">
        <v>1234</v>
      </c>
      <c r="Q5187">
        <v>1</v>
      </c>
      <c r="R5187">
        <v>162</v>
      </c>
      <c r="S5187">
        <v>4</v>
      </c>
      <c r="T5187" t="s">
        <v>2986</v>
      </c>
      <c r="U5187">
        <v>81</v>
      </c>
      <c r="V5187">
        <v>14</v>
      </c>
      <c r="W5187">
        <v>54</v>
      </c>
      <c r="X5187">
        <v>12</v>
      </c>
      <c r="Y5187">
        <v>601</v>
      </c>
      <c r="Z5187">
        <v>30</v>
      </c>
      <c r="AA5187">
        <v>30</v>
      </c>
      <c r="AD5187">
        <v>39</v>
      </c>
      <c r="AE5187">
        <v>5186</v>
      </c>
      <c r="AF5187" s="16" t="s">
        <v>39</v>
      </c>
      <c r="AG5187" s="16"/>
      <c r="AH5187" s="16"/>
      <c r="AI5187" s="16" t="str">
        <f t="shared" si="324"/>
        <v>(81,4,14,54,12,601,30, null, 39, 'L500 2024 Caribbean',2024, '2023-06-16','2023-06-16','".Carbon::now()."','".Carbon::now()."'),</v>
      </c>
      <c r="AJ5187" s="16" t="str">
        <f t="shared" si="325"/>
        <v>('".DB::select("SELECT id_status FROM `status` WHERE `element_type` = 'task' AND status_type = 'client' AND name ='CONFIRMED'")[0]-&gt;id_status."',5186,1),</v>
      </c>
      <c r="AK5187" s="16" t="str">
        <f t="shared" si="326"/>
        <v/>
      </c>
      <c r="AL5187" s="16" t="str">
        <f t="shared" si="327"/>
        <v/>
      </c>
    </row>
    <row r="5188" spans="1:38" x14ac:dyDescent="0.25">
      <c r="A5188" s="16" t="s">
        <v>1079</v>
      </c>
      <c r="B5188" s="16" t="s">
        <v>3139</v>
      </c>
      <c r="C5188" s="16" t="s">
        <v>27</v>
      </c>
      <c r="D5188" s="16" t="s">
        <v>28</v>
      </c>
      <c r="E5188" s="16" t="s">
        <v>1089</v>
      </c>
      <c r="F5188" s="16" t="s">
        <v>1085</v>
      </c>
      <c r="G5188" s="16" t="s">
        <v>1082</v>
      </c>
      <c r="H5188" s="16" t="s">
        <v>4860</v>
      </c>
      <c r="I5188" s="16" t="s">
        <v>65</v>
      </c>
      <c r="J5188" s="16" t="s">
        <v>65</v>
      </c>
      <c r="M5188" s="16" t="s">
        <v>315</v>
      </c>
      <c r="N5188" s="7">
        <v>45093</v>
      </c>
      <c r="O5188" s="9">
        <v>45093</v>
      </c>
      <c r="P5188" t="s">
        <v>1234</v>
      </c>
      <c r="Q5188">
        <v>1</v>
      </c>
      <c r="R5188">
        <v>162</v>
      </c>
      <c r="S5188">
        <v>4</v>
      </c>
      <c r="T5188" t="s">
        <v>2986</v>
      </c>
      <c r="U5188">
        <v>81</v>
      </c>
      <c r="V5188">
        <v>14</v>
      </c>
      <c r="W5188">
        <v>54</v>
      </c>
      <c r="X5188">
        <v>12</v>
      </c>
      <c r="Y5188">
        <v>721</v>
      </c>
      <c r="Z5188">
        <v>30</v>
      </c>
      <c r="AA5188">
        <v>30</v>
      </c>
      <c r="AD5188">
        <v>39</v>
      </c>
      <c r="AE5188">
        <v>5187</v>
      </c>
      <c r="AF5188" s="16" t="s">
        <v>39</v>
      </c>
      <c r="AG5188" s="16"/>
      <c r="AH5188" s="16"/>
      <c r="AI5188" s="16" t="str">
        <f t="shared" si="324"/>
        <v>(81,4,14,54,12,721,30, null, 39, 'L500 2024 Caribbean',2024, '2023-06-16','2023-06-16','".Carbon::now()."','".Carbon::now()."'),</v>
      </c>
      <c r="AJ5188" s="16" t="str">
        <f t="shared" si="325"/>
        <v>('".DB::select("SELECT id_status FROM `status` WHERE `element_type` = 'task' AND status_type = 'client' AND name ='CONFIRMED'")[0]-&gt;id_status."',5187,1),</v>
      </c>
      <c r="AK5188" s="16" t="str">
        <f t="shared" si="326"/>
        <v/>
      </c>
      <c r="AL5188" s="16" t="str">
        <f t="shared" si="327"/>
        <v/>
      </c>
    </row>
    <row r="5189" spans="1:38" x14ac:dyDescent="0.25">
      <c r="A5189" s="16" t="s">
        <v>1079</v>
      </c>
      <c r="B5189" s="16" t="s">
        <v>3139</v>
      </c>
      <c r="C5189" s="16" t="s">
        <v>27</v>
      </c>
      <c r="D5189" s="16" t="s">
        <v>28</v>
      </c>
      <c r="E5189" s="16" t="s">
        <v>1089</v>
      </c>
      <c r="F5189" s="16" t="s">
        <v>1085</v>
      </c>
      <c r="G5189" s="16" t="s">
        <v>1082</v>
      </c>
      <c r="H5189" s="16" t="s">
        <v>4862</v>
      </c>
      <c r="I5189" s="16" t="s">
        <v>65</v>
      </c>
      <c r="J5189" s="16" t="s">
        <v>65</v>
      </c>
      <c r="M5189" s="16" t="s">
        <v>315</v>
      </c>
      <c r="N5189" s="7">
        <v>45093</v>
      </c>
      <c r="O5189" s="9">
        <v>45093</v>
      </c>
      <c r="P5189" t="s">
        <v>1234</v>
      </c>
      <c r="Q5189">
        <v>1</v>
      </c>
      <c r="R5189">
        <v>162</v>
      </c>
      <c r="S5189">
        <v>4</v>
      </c>
      <c r="T5189" t="s">
        <v>2986</v>
      </c>
      <c r="U5189">
        <v>81</v>
      </c>
      <c r="V5189">
        <v>14</v>
      </c>
      <c r="W5189">
        <v>54</v>
      </c>
      <c r="X5189">
        <v>12</v>
      </c>
      <c r="Y5189">
        <v>837</v>
      </c>
      <c r="Z5189">
        <v>30</v>
      </c>
      <c r="AA5189">
        <v>30</v>
      </c>
      <c r="AD5189">
        <v>39</v>
      </c>
      <c r="AE5189">
        <v>5188</v>
      </c>
      <c r="AF5189" s="16" t="s">
        <v>39</v>
      </c>
      <c r="AG5189" s="16"/>
      <c r="AH5189" s="16"/>
      <c r="AI5189" s="16" t="str">
        <f t="shared" si="324"/>
        <v>(81,4,14,54,12,837,30, null, 39, 'L500 2024 Caribbean',2024, '2023-06-16','2023-06-16','".Carbon::now()."','".Carbon::now()."'),</v>
      </c>
      <c r="AJ5189" s="16" t="str">
        <f t="shared" si="325"/>
        <v>('".DB::select("SELECT id_status FROM `status` WHERE `element_type` = 'task' AND status_type = 'client' AND name ='CONFIRMED'")[0]-&gt;id_status."',5188,1),</v>
      </c>
      <c r="AK5189" s="16" t="str">
        <f t="shared" si="326"/>
        <v/>
      </c>
      <c r="AL5189" s="16" t="str">
        <f t="shared" si="327"/>
        <v/>
      </c>
    </row>
    <row r="5190" spans="1:38" x14ac:dyDescent="0.25">
      <c r="A5190" s="16" t="s">
        <v>1079</v>
      </c>
      <c r="B5190" s="16" t="s">
        <v>3139</v>
      </c>
      <c r="C5190" s="16" t="s">
        <v>27</v>
      </c>
      <c r="D5190" s="16" t="s">
        <v>28</v>
      </c>
      <c r="E5190" s="16" t="s">
        <v>1089</v>
      </c>
      <c r="F5190" s="16" t="s">
        <v>1085</v>
      </c>
      <c r="G5190" s="16" t="s">
        <v>1082</v>
      </c>
      <c r="H5190" s="16" t="s">
        <v>4864</v>
      </c>
      <c r="I5190" s="16" t="s">
        <v>65</v>
      </c>
      <c r="J5190" s="16" t="s">
        <v>65</v>
      </c>
      <c r="M5190" s="16" t="s">
        <v>315</v>
      </c>
      <c r="N5190" s="7">
        <v>45093</v>
      </c>
      <c r="O5190" s="9">
        <v>45093</v>
      </c>
      <c r="P5190" t="s">
        <v>1234</v>
      </c>
      <c r="Q5190">
        <v>1</v>
      </c>
      <c r="R5190">
        <v>162</v>
      </c>
      <c r="S5190">
        <v>4</v>
      </c>
      <c r="T5190" t="s">
        <v>2986</v>
      </c>
      <c r="U5190">
        <v>81</v>
      </c>
      <c r="V5190">
        <v>14</v>
      </c>
      <c r="W5190">
        <v>54</v>
      </c>
      <c r="X5190">
        <v>12</v>
      </c>
      <c r="Y5190">
        <v>890</v>
      </c>
      <c r="Z5190">
        <v>30</v>
      </c>
      <c r="AA5190">
        <v>30</v>
      </c>
      <c r="AD5190">
        <v>39</v>
      </c>
      <c r="AE5190">
        <v>5189</v>
      </c>
      <c r="AF5190" s="16" t="s">
        <v>39</v>
      </c>
      <c r="AG5190" s="16"/>
      <c r="AH5190" s="16"/>
      <c r="AI5190" s="16" t="str">
        <f t="shared" si="324"/>
        <v>(81,4,14,54,12,890,30, null, 39, 'L500 2024 Caribbean',2024, '2023-06-16','2023-06-16','".Carbon::now()."','".Carbon::now()."'),</v>
      </c>
      <c r="AJ5190" s="16" t="str">
        <f t="shared" si="325"/>
        <v>('".DB::select("SELECT id_status FROM `status` WHERE `element_type` = 'task' AND status_type = 'client' AND name ='CONFIRMED'")[0]-&gt;id_status."',5189,1),</v>
      </c>
      <c r="AK5190" s="16" t="str">
        <f t="shared" si="326"/>
        <v/>
      </c>
      <c r="AL5190" s="16" t="str">
        <f t="shared" si="327"/>
        <v/>
      </c>
    </row>
    <row r="5191" spans="1:38" x14ac:dyDescent="0.25">
      <c r="A5191" s="16" t="s">
        <v>1079</v>
      </c>
      <c r="B5191" s="16" t="s">
        <v>3139</v>
      </c>
      <c r="C5191" s="16" t="s">
        <v>27</v>
      </c>
      <c r="D5191" s="16" t="s">
        <v>28</v>
      </c>
      <c r="E5191" s="16" t="s">
        <v>1089</v>
      </c>
      <c r="F5191" s="16" t="s">
        <v>1085</v>
      </c>
      <c r="G5191" s="16" t="s">
        <v>1080</v>
      </c>
      <c r="H5191" s="16" t="s">
        <v>58</v>
      </c>
      <c r="I5191" s="16" t="s">
        <v>65</v>
      </c>
      <c r="J5191" s="16" t="s">
        <v>65</v>
      </c>
      <c r="M5191" s="16" t="s">
        <v>315</v>
      </c>
      <c r="N5191" s="7">
        <v>45093</v>
      </c>
      <c r="O5191" s="9">
        <v>45093</v>
      </c>
      <c r="P5191" t="s">
        <v>1234</v>
      </c>
      <c r="Q5191">
        <v>1</v>
      </c>
      <c r="R5191">
        <v>162</v>
      </c>
      <c r="S5191">
        <v>4</v>
      </c>
      <c r="T5191" t="s">
        <v>2986</v>
      </c>
      <c r="U5191">
        <v>81</v>
      </c>
      <c r="V5191">
        <v>14</v>
      </c>
      <c r="W5191">
        <v>54</v>
      </c>
      <c r="X5191">
        <v>15</v>
      </c>
      <c r="Y5191">
        <v>525</v>
      </c>
      <c r="Z5191">
        <v>30</v>
      </c>
      <c r="AA5191">
        <v>30</v>
      </c>
      <c r="AD5191">
        <v>39</v>
      </c>
      <c r="AE5191">
        <v>5190</v>
      </c>
      <c r="AF5191" s="16" t="s">
        <v>39</v>
      </c>
      <c r="AG5191" s="16"/>
      <c r="AH5191" s="16"/>
      <c r="AI5191" s="16" t="str">
        <f t="shared" si="324"/>
        <v>(81,4,14,54,15,525,30, null, 39, 'L500 2024 Caribbean',2024, '2023-06-16','2023-06-16','".Carbon::now()."','".Carbon::now()."'),</v>
      </c>
      <c r="AJ5191" s="16" t="str">
        <f t="shared" si="325"/>
        <v>('".DB::select("SELECT id_status FROM `status` WHERE `element_type` = 'task' AND status_type = 'client' AND name ='CONFIRMED'")[0]-&gt;id_status."',5190,1),</v>
      </c>
      <c r="AK5191" s="16" t="str">
        <f t="shared" si="326"/>
        <v/>
      </c>
      <c r="AL5191" s="16" t="str">
        <f t="shared" si="327"/>
        <v/>
      </c>
    </row>
    <row r="5192" spans="1:38" x14ac:dyDescent="0.25">
      <c r="A5192" s="16" t="s">
        <v>1079</v>
      </c>
      <c r="B5192" s="16" t="s">
        <v>3139</v>
      </c>
      <c r="C5192" s="16" t="s">
        <v>27</v>
      </c>
      <c r="D5192" s="16" t="s">
        <v>28</v>
      </c>
      <c r="E5192" s="16" t="s">
        <v>1089</v>
      </c>
      <c r="F5192" s="16" t="s">
        <v>1085</v>
      </c>
      <c r="G5192" s="16" t="s">
        <v>1080</v>
      </c>
      <c r="H5192" s="16" t="s">
        <v>1063</v>
      </c>
      <c r="I5192" s="16" t="s">
        <v>65</v>
      </c>
      <c r="J5192" s="16" t="s">
        <v>65</v>
      </c>
      <c r="M5192" s="16" t="s">
        <v>315</v>
      </c>
      <c r="N5192" s="7">
        <v>45093</v>
      </c>
      <c r="O5192" s="9">
        <v>45093</v>
      </c>
      <c r="P5192" t="s">
        <v>1234</v>
      </c>
      <c r="Q5192">
        <v>1</v>
      </c>
      <c r="R5192">
        <v>162</v>
      </c>
      <c r="S5192">
        <v>4</v>
      </c>
      <c r="T5192" t="s">
        <v>2986</v>
      </c>
      <c r="U5192">
        <v>81</v>
      </c>
      <c r="V5192">
        <v>14</v>
      </c>
      <c r="W5192">
        <v>54</v>
      </c>
      <c r="X5192">
        <v>15</v>
      </c>
      <c r="Y5192">
        <v>580</v>
      </c>
      <c r="Z5192">
        <v>30</v>
      </c>
      <c r="AA5192">
        <v>30</v>
      </c>
      <c r="AD5192">
        <v>39</v>
      </c>
      <c r="AE5192">
        <v>5191</v>
      </c>
      <c r="AF5192" s="16" t="s">
        <v>39</v>
      </c>
      <c r="AG5192" s="16"/>
      <c r="AH5192" s="16"/>
      <c r="AI5192" s="16" t="str">
        <f t="shared" si="324"/>
        <v>(81,4,14,54,15,580,30, null, 39, 'L500 2024 Caribbean',2024, '2023-06-16','2023-06-16','".Carbon::now()."','".Carbon::now()."'),</v>
      </c>
      <c r="AJ5192" s="16" t="str">
        <f t="shared" si="325"/>
        <v>('".DB::select("SELECT id_status FROM `status` WHERE `element_type` = 'task' AND status_type = 'client' AND name ='CONFIRMED'")[0]-&gt;id_status."',5191,1),</v>
      </c>
      <c r="AK5192" s="16" t="str">
        <f t="shared" si="326"/>
        <v/>
      </c>
      <c r="AL5192" s="16" t="str">
        <f t="shared" si="327"/>
        <v/>
      </c>
    </row>
    <row r="5193" spans="1:38" x14ac:dyDescent="0.25">
      <c r="A5193" s="16" t="s">
        <v>1079</v>
      </c>
      <c r="B5193" s="16" t="s">
        <v>3139</v>
      </c>
      <c r="C5193" s="16" t="s">
        <v>27</v>
      </c>
      <c r="D5193" s="16" t="s">
        <v>28</v>
      </c>
      <c r="E5193" s="16" t="s">
        <v>1089</v>
      </c>
      <c r="F5193" s="16" t="s">
        <v>1085</v>
      </c>
      <c r="G5193" s="16" t="s">
        <v>1080</v>
      </c>
      <c r="H5193" s="16" t="s">
        <v>47</v>
      </c>
      <c r="I5193" s="16" t="s">
        <v>65</v>
      </c>
      <c r="J5193" s="16" t="s">
        <v>65</v>
      </c>
      <c r="M5193" s="16" t="s">
        <v>315</v>
      </c>
      <c r="N5193" s="7">
        <v>45093</v>
      </c>
      <c r="O5193" s="9">
        <v>45093</v>
      </c>
      <c r="P5193" t="s">
        <v>1234</v>
      </c>
      <c r="Q5193">
        <v>1</v>
      </c>
      <c r="R5193">
        <v>162</v>
      </c>
      <c r="S5193">
        <v>4</v>
      </c>
      <c r="T5193" t="s">
        <v>2986</v>
      </c>
      <c r="U5193">
        <v>81</v>
      </c>
      <c r="V5193">
        <v>14</v>
      </c>
      <c r="W5193">
        <v>54</v>
      </c>
      <c r="X5193">
        <v>15</v>
      </c>
      <c r="Y5193">
        <v>601</v>
      </c>
      <c r="Z5193">
        <v>30</v>
      </c>
      <c r="AA5193">
        <v>30</v>
      </c>
      <c r="AD5193">
        <v>39</v>
      </c>
      <c r="AE5193">
        <v>5192</v>
      </c>
      <c r="AF5193" s="16" t="s">
        <v>39</v>
      </c>
      <c r="AG5193" s="16"/>
      <c r="AH5193" s="16"/>
      <c r="AI5193" s="16" t="str">
        <f t="shared" si="324"/>
        <v>(81,4,14,54,15,601,30, null, 39, 'L500 2024 Caribbean',2024, '2023-06-16','2023-06-16','".Carbon::now()."','".Carbon::now()."'),</v>
      </c>
      <c r="AJ5193" s="16" t="str">
        <f t="shared" si="325"/>
        <v>('".DB::select("SELECT id_status FROM `status` WHERE `element_type` = 'task' AND status_type = 'client' AND name ='CONFIRMED'")[0]-&gt;id_status."',5192,1),</v>
      </c>
      <c r="AK5193" s="16" t="str">
        <f t="shared" si="326"/>
        <v/>
      </c>
      <c r="AL5193" s="16" t="str">
        <f t="shared" si="327"/>
        <v/>
      </c>
    </row>
    <row r="5194" spans="1:38" x14ac:dyDescent="0.25">
      <c r="A5194" s="16" t="s">
        <v>1079</v>
      </c>
      <c r="B5194" s="16" t="s">
        <v>3139</v>
      </c>
      <c r="C5194" s="16" t="s">
        <v>27</v>
      </c>
      <c r="D5194" s="16" t="s">
        <v>28</v>
      </c>
      <c r="E5194" s="16" t="s">
        <v>1089</v>
      </c>
      <c r="F5194" s="16" t="s">
        <v>1085</v>
      </c>
      <c r="G5194" s="16" t="s">
        <v>1080</v>
      </c>
      <c r="H5194" s="16" t="s">
        <v>1039</v>
      </c>
      <c r="I5194" s="16" t="s">
        <v>65</v>
      </c>
      <c r="J5194" s="16" t="s">
        <v>65</v>
      </c>
      <c r="M5194" s="16" t="s">
        <v>315</v>
      </c>
      <c r="N5194" s="7">
        <v>45093</v>
      </c>
      <c r="O5194" s="9">
        <v>45093</v>
      </c>
      <c r="P5194" t="s">
        <v>1234</v>
      </c>
      <c r="Q5194">
        <v>1</v>
      </c>
      <c r="R5194">
        <v>162</v>
      </c>
      <c r="S5194">
        <v>4</v>
      </c>
      <c r="T5194" t="s">
        <v>2986</v>
      </c>
      <c r="U5194">
        <v>81</v>
      </c>
      <c r="V5194">
        <v>14</v>
      </c>
      <c r="W5194">
        <v>54</v>
      </c>
      <c r="X5194">
        <v>15</v>
      </c>
      <c r="Y5194">
        <v>743</v>
      </c>
      <c r="Z5194">
        <v>30</v>
      </c>
      <c r="AA5194">
        <v>30</v>
      </c>
      <c r="AD5194">
        <v>39</v>
      </c>
      <c r="AE5194">
        <v>5193</v>
      </c>
      <c r="AF5194" s="16" t="s">
        <v>39</v>
      </c>
      <c r="AG5194" s="16"/>
      <c r="AH5194" s="16"/>
      <c r="AI5194" s="16" t="str">
        <f t="shared" si="324"/>
        <v>(81,4,14,54,15,743,30, null, 39, 'L500 2024 Caribbean',2024, '2023-06-16','2023-06-16','".Carbon::now()."','".Carbon::now()."'),</v>
      </c>
      <c r="AJ5194" s="16" t="str">
        <f t="shared" si="325"/>
        <v>('".DB::select("SELECT id_status FROM `status` WHERE `element_type` = 'task' AND status_type = 'client' AND name ='CONFIRMED'")[0]-&gt;id_status."',5193,1),</v>
      </c>
      <c r="AK5194" s="16" t="str">
        <f t="shared" si="326"/>
        <v/>
      </c>
      <c r="AL5194" s="16" t="str">
        <f t="shared" si="327"/>
        <v/>
      </c>
    </row>
    <row r="5195" spans="1:38" x14ac:dyDescent="0.25">
      <c r="A5195" s="16" t="s">
        <v>1079</v>
      </c>
      <c r="B5195" s="16" t="s">
        <v>3139</v>
      </c>
      <c r="C5195" s="16" t="s">
        <v>27</v>
      </c>
      <c r="D5195" s="16" t="s">
        <v>28</v>
      </c>
      <c r="E5195" s="16" t="s">
        <v>1089</v>
      </c>
      <c r="F5195" s="16" t="s">
        <v>1085</v>
      </c>
      <c r="G5195" s="16" t="s">
        <v>1080</v>
      </c>
      <c r="H5195" s="16" t="s">
        <v>4862</v>
      </c>
      <c r="I5195" s="16" t="s">
        <v>65</v>
      </c>
      <c r="J5195" s="16" t="s">
        <v>65</v>
      </c>
      <c r="M5195" s="16" t="s">
        <v>315</v>
      </c>
      <c r="N5195" s="7">
        <v>45093</v>
      </c>
      <c r="O5195" s="9">
        <v>45093</v>
      </c>
      <c r="P5195" t="s">
        <v>1234</v>
      </c>
      <c r="Q5195">
        <v>1</v>
      </c>
      <c r="R5195">
        <v>162</v>
      </c>
      <c r="S5195">
        <v>4</v>
      </c>
      <c r="T5195" t="s">
        <v>2986</v>
      </c>
      <c r="U5195">
        <v>81</v>
      </c>
      <c r="V5195">
        <v>14</v>
      </c>
      <c r="W5195">
        <v>54</v>
      </c>
      <c r="X5195">
        <v>15</v>
      </c>
      <c r="Y5195">
        <v>837</v>
      </c>
      <c r="Z5195">
        <v>30</v>
      </c>
      <c r="AA5195">
        <v>30</v>
      </c>
      <c r="AD5195">
        <v>39</v>
      </c>
      <c r="AE5195">
        <v>5194</v>
      </c>
      <c r="AF5195" s="16" t="s">
        <v>39</v>
      </c>
      <c r="AG5195" s="16"/>
      <c r="AH5195" s="16"/>
      <c r="AI5195" s="16" t="str">
        <f t="shared" si="324"/>
        <v>(81,4,14,54,15,837,30, null, 39, 'L500 2024 Caribbean',2024, '2023-06-16','2023-06-16','".Carbon::now()."','".Carbon::now()."'),</v>
      </c>
      <c r="AJ5195" s="16" t="str">
        <f t="shared" si="325"/>
        <v>('".DB::select("SELECT id_status FROM `status` WHERE `element_type` = 'task' AND status_type = 'client' AND name ='CONFIRMED'")[0]-&gt;id_status."',5194,1),</v>
      </c>
      <c r="AK5195" s="16" t="str">
        <f t="shared" si="326"/>
        <v/>
      </c>
      <c r="AL5195" s="16" t="str">
        <f t="shared" si="327"/>
        <v/>
      </c>
    </row>
    <row r="5196" spans="1:38" x14ac:dyDescent="0.25">
      <c r="A5196" s="16" t="s">
        <v>1079</v>
      </c>
      <c r="B5196" s="16" t="s">
        <v>3139</v>
      </c>
      <c r="C5196" s="16" t="s">
        <v>27</v>
      </c>
      <c r="D5196" s="16" t="s">
        <v>28</v>
      </c>
      <c r="E5196" s="16" t="s">
        <v>1089</v>
      </c>
      <c r="F5196" s="16" t="s">
        <v>1085</v>
      </c>
      <c r="G5196" s="16" t="s">
        <v>1080</v>
      </c>
      <c r="H5196" s="16" t="s">
        <v>4864</v>
      </c>
      <c r="I5196" s="16" t="s">
        <v>65</v>
      </c>
      <c r="J5196" s="16" t="s">
        <v>65</v>
      </c>
      <c r="M5196" s="16" t="s">
        <v>315</v>
      </c>
      <c r="N5196" s="7">
        <v>45093</v>
      </c>
      <c r="O5196" s="9">
        <v>45093</v>
      </c>
      <c r="P5196" t="s">
        <v>1234</v>
      </c>
      <c r="Q5196">
        <v>1</v>
      </c>
      <c r="R5196">
        <v>162</v>
      </c>
      <c r="S5196">
        <v>4</v>
      </c>
      <c r="T5196" t="s">
        <v>2986</v>
      </c>
      <c r="U5196">
        <v>81</v>
      </c>
      <c r="V5196">
        <v>14</v>
      </c>
      <c r="W5196">
        <v>54</v>
      </c>
      <c r="X5196">
        <v>15</v>
      </c>
      <c r="Y5196">
        <v>890</v>
      </c>
      <c r="Z5196">
        <v>30</v>
      </c>
      <c r="AA5196">
        <v>30</v>
      </c>
      <c r="AD5196">
        <v>39</v>
      </c>
      <c r="AE5196">
        <v>5195</v>
      </c>
      <c r="AF5196" s="16" t="s">
        <v>39</v>
      </c>
      <c r="AG5196" s="16"/>
      <c r="AH5196" s="16"/>
      <c r="AI5196" s="16" t="str">
        <f t="shared" si="324"/>
        <v>(81,4,14,54,15,890,30, null, 39, 'L500 2024 Caribbean',2024, '2023-06-16','2023-06-16','".Carbon::now()."','".Carbon::now()."'),</v>
      </c>
      <c r="AJ5196" s="16" t="str">
        <f t="shared" si="325"/>
        <v>('".DB::select("SELECT id_status FROM `status` WHERE `element_type` = 'task' AND status_type = 'client' AND name ='CONFIRMED'")[0]-&gt;id_status."',5195,1),</v>
      </c>
      <c r="AK5196" s="16" t="str">
        <f t="shared" si="326"/>
        <v/>
      </c>
      <c r="AL5196" s="16" t="str">
        <f t="shared" si="327"/>
        <v/>
      </c>
    </row>
    <row r="5197" spans="1:38" x14ac:dyDescent="0.25">
      <c r="A5197" s="16" t="s">
        <v>1079</v>
      </c>
      <c r="B5197" s="16" t="s">
        <v>3139</v>
      </c>
      <c r="C5197" s="16" t="s">
        <v>27</v>
      </c>
      <c r="D5197" s="16" t="s">
        <v>28</v>
      </c>
      <c r="E5197" s="16" t="s">
        <v>1089</v>
      </c>
      <c r="F5197" s="16" t="s">
        <v>1085</v>
      </c>
      <c r="G5197" s="16" t="s">
        <v>71</v>
      </c>
      <c r="H5197" s="16" t="s">
        <v>58</v>
      </c>
      <c r="I5197" s="16" t="s">
        <v>65</v>
      </c>
      <c r="J5197" s="16" t="s">
        <v>65</v>
      </c>
      <c r="M5197" s="16" t="s">
        <v>315</v>
      </c>
      <c r="N5197" s="7">
        <v>45093</v>
      </c>
      <c r="O5197" s="9">
        <v>45093</v>
      </c>
      <c r="P5197" t="s">
        <v>1234</v>
      </c>
      <c r="Q5197">
        <v>1</v>
      </c>
      <c r="R5197">
        <v>162</v>
      </c>
      <c r="S5197">
        <v>4</v>
      </c>
      <c r="T5197" t="s">
        <v>2986</v>
      </c>
      <c r="U5197">
        <v>81</v>
      </c>
      <c r="V5197">
        <v>14</v>
      </c>
      <c r="W5197">
        <v>54</v>
      </c>
      <c r="X5197">
        <v>25</v>
      </c>
      <c r="Y5197">
        <v>525</v>
      </c>
      <c r="Z5197">
        <v>30</v>
      </c>
      <c r="AA5197">
        <v>30</v>
      </c>
      <c r="AD5197">
        <v>39</v>
      </c>
      <c r="AE5197">
        <v>5196</v>
      </c>
      <c r="AF5197" s="16" t="s">
        <v>39</v>
      </c>
      <c r="AG5197" s="16"/>
      <c r="AH5197" s="16"/>
      <c r="AI5197" s="16" t="str">
        <f t="shared" si="324"/>
        <v>(81,4,14,54,25,525,30, null, 39, 'L500 2024 Caribbean',2024, '2023-06-16','2023-06-16','".Carbon::now()."','".Carbon::now()."'),</v>
      </c>
      <c r="AJ5197" s="16" t="str">
        <f t="shared" si="325"/>
        <v>('".DB::select("SELECT id_status FROM `status` WHERE `element_type` = 'task' AND status_type = 'client' AND name ='CONFIRMED'")[0]-&gt;id_status."',5196,1),</v>
      </c>
      <c r="AK5197" s="16" t="str">
        <f t="shared" si="326"/>
        <v/>
      </c>
      <c r="AL5197" s="16" t="str">
        <f t="shared" si="327"/>
        <v/>
      </c>
    </row>
    <row r="5198" spans="1:38" x14ac:dyDescent="0.25">
      <c r="A5198" s="16" t="s">
        <v>1079</v>
      </c>
      <c r="B5198" s="16" t="s">
        <v>3139</v>
      </c>
      <c r="C5198" s="16" t="s">
        <v>27</v>
      </c>
      <c r="D5198" s="16" t="s">
        <v>28</v>
      </c>
      <c r="E5198" s="16" t="s">
        <v>1089</v>
      </c>
      <c r="F5198" s="16" t="s">
        <v>1085</v>
      </c>
      <c r="G5198" s="16" t="s">
        <v>71</v>
      </c>
      <c r="H5198" s="16" t="s">
        <v>1063</v>
      </c>
      <c r="I5198" s="16" t="s">
        <v>65</v>
      </c>
      <c r="J5198" s="16" t="s">
        <v>65</v>
      </c>
      <c r="M5198" s="16" t="s">
        <v>315</v>
      </c>
      <c r="N5198" s="7">
        <v>45093</v>
      </c>
      <c r="O5198" s="9">
        <v>45093</v>
      </c>
      <c r="P5198" t="s">
        <v>1234</v>
      </c>
      <c r="Q5198">
        <v>1</v>
      </c>
      <c r="R5198">
        <v>162</v>
      </c>
      <c r="S5198">
        <v>4</v>
      </c>
      <c r="T5198" t="s">
        <v>2986</v>
      </c>
      <c r="U5198">
        <v>81</v>
      </c>
      <c r="V5198">
        <v>14</v>
      </c>
      <c r="W5198">
        <v>54</v>
      </c>
      <c r="X5198">
        <v>25</v>
      </c>
      <c r="Y5198">
        <v>580</v>
      </c>
      <c r="Z5198">
        <v>30</v>
      </c>
      <c r="AA5198">
        <v>30</v>
      </c>
      <c r="AD5198">
        <v>39</v>
      </c>
      <c r="AE5198">
        <v>5197</v>
      </c>
      <c r="AF5198" s="16" t="s">
        <v>39</v>
      </c>
      <c r="AG5198" s="16"/>
      <c r="AH5198" s="16"/>
      <c r="AI5198" s="16" t="str">
        <f t="shared" si="324"/>
        <v>(81,4,14,54,25,580,30, null, 39, 'L500 2024 Caribbean',2024, '2023-06-16','2023-06-16','".Carbon::now()."','".Carbon::now()."'),</v>
      </c>
      <c r="AJ5198" s="16" t="str">
        <f t="shared" si="325"/>
        <v>('".DB::select("SELECT id_status FROM `status` WHERE `element_type` = 'task' AND status_type = 'client' AND name ='CONFIRMED'")[0]-&gt;id_status."',5197,1),</v>
      </c>
      <c r="AK5198" s="16" t="str">
        <f t="shared" si="326"/>
        <v/>
      </c>
      <c r="AL5198" s="16" t="str">
        <f t="shared" si="327"/>
        <v/>
      </c>
    </row>
    <row r="5199" spans="1:38" x14ac:dyDescent="0.25">
      <c r="A5199" s="16" t="s">
        <v>1079</v>
      </c>
      <c r="B5199" s="16" t="s">
        <v>3139</v>
      </c>
      <c r="C5199" s="16" t="s">
        <v>27</v>
      </c>
      <c r="D5199" s="16" t="s">
        <v>28</v>
      </c>
      <c r="E5199" s="16" t="s">
        <v>1089</v>
      </c>
      <c r="F5199" s="16" t="s">
        <v>1085</v>
      </c>
      <c r="G5199" s="16" t="s">
        <v>71</v>
      </c>
      <c r="H5199" s="16" t="s">
        <v>47</v>
      </c>
      <c r="I5199" s="16" t="s">
        <v>65</v>
      </c>
      <c r="J5199" s="16" t="s">
        <v>65</v>
      </c>
      <c r="M5199" s="16" t="s">
        <v>315</v>
      </c>
      <c r="N5199" s="7">
        <v>45093</v>
      </c>
      <c r="O5199" s="9">
        <v>45093</v>
      </c>
      <c r="P5199" t="s">
        <v>1234</v>
      </c>
      <c r="Q5199">
        <v>1</v>
      </c>
      <c r="R5199">
        <v>162</v>
      </c>
      <c r="S5199">
        <v>4</v>
      </c>
      <c r="T5199" t="s">
        <v>2986</v>
      </c>
      <c r="U5199">
        <v>81</v>
      </c>
      <c r="V5199">
        <v>14</v>
      </c>
      <c r="W5199">
        <v>54</v>
      </c>
      <c r="X5199">
        <v>25</v>
      </c>
      <c r="Y5199">
        <v>601</v>
      </c>
      <c r="Z5199">
        <v>30</v>
      </c>
      <c r="AA5199">
        <v>30</v>
      </c>
      <c r="AD5199">
        <v>39</v>
      </c>
      <c r="AE5199">
        <v>5198</v>
      </c>
      <c r="AF5199" s="16" t="s">
        <v>39</v>
      </c>
      <c r="AG5199" s="16"/>
      <c r="AH5199" s="16"/>
      <c r="AI5199" s="16" t="str">
        <f t="shared" si="324"/>
        <v>(81,4,14,54,25,601,30, null, 39, 'L500 2024 Caribbean',2024, '2023-06-16','2023-06-16','".Carbon::now()."','".Carbon::now()."'),</v>
      </c>
      <c r="AJ5199" s="16" t="str">
        <f t="shared" si="325"/>
        <v>('".DB::select("SELECT id_status FROM `status` WHERE `element_type` = 'task' AND status_type = 'client' AND name ='CONFIRMED'")[0]-&gt;id_status."',5198,1),</v>
      </c>
      <c r="AK5199" s="16" t="str">
        <f t="shared" si="326"/>
        <v/>
      </c>
      <c r="AL5199" s="16" t="str">
        <f t="shared" si="327"/>
        <v/>
      </c>
    </row>
    <row r="5200" spans="1:38" x14ac:dyDescent="0.25">
      <c r="A5200" s="16" t="s">
        <v>1079</v>
      </c>
      <c r="B5200" s="16" t="s">
        <v>3139</v>
      </c>
      <c r="C5200" s="16" t="s">
        <v>27</v>
      </c>
      <c r="D5200" s="16" t="s">
        <v>28</v>
      </c>
      <c r="E5200" s="16" t="s">
        <v>1089</v>
      </c>
      <c r="F5200" s="16" t="s">
        <v>1085</v>
      </c>
      <c r="G5200" s="16" t="s">
        <v>71</v>
      </c>
      <c r="H5200" s="16" t="s">
        <v>4860</v>
      </c>
      <c r="I5200" s="16" t="s">
        <v>65</v>
      </c>
      <c r="J5200" s="16" t="s">
        <v>65</v>
      </c>
      <c r="M5200" s="16" t="s">
        <v>315</v>
      </c>
      <c r="N5200" s="7">
        <v>45093</v>
      </c>
      <c r="O5200" s="9">
        <v>45093</v>
      </c>
      <c r="P5200" t="s">
        <v>1234</v>
      </c>
      <c r="Q5200">
        <v>1</v>
      </c>
      <c r="R5200">
        <v>162</v>
      </c>
      <c r="S5200">
        <v>4</v>
      </c>
      <c r="T5200" t="s">
        <v>2986</v>
      </c>
      <c r="U5200">
        <v>81</v>
      </c>
      <c r="V5200">
        <v>14</v>
      </c>
      <c r="W5200">
        <v>54</v>
      </c>
      <c r="X5200">
        <v>25</v>
      </c>
      <c r="Y5200">
        <v>721</v>
      </c>
      <c r="Z5200">
        <v>30</v>
      </c>
      <c r="AA5200">
        <v>30</v>
      </c>
      <c r="AD5200">
        <v>39</v>
      </c>
      <c r="AE5200">
        <v>5199</v>
      </c>
      <c r="AF5200" s="16" t="s">
        <v>39</v>
      </c>
      <c r="AG5200" s="16"/>
      <c r="AH5200" s="16"/>
      <c r="AI5200" s="16" t="str">
        <f t="shared" si="324"/>
        <v>(81,4,14,54,25,721,30, null, 39, 'L500 2024 Caribbean',2024, '2023-06-16','2023-06-16','".Carbon::now()."','".Carbon::now()."'),</v>
      </c>
      <c r="AJ5200" s="16" t="str">
        <f t="shared" si="325"/>
        <v>('".DB::select("SELECT id_status FROM `status` WHERE `element_type` = 'task' AND status_type = 'client' AND name ='CONFIRMED'")[0]-&gt;id_status."',5199,1),</v>
      </c>
      <c r="AK5200" s="16" t="str">
        <f t="shared" si="326"/>
        <v/>
      </c>
      <c r="AL5200" s="16" t="str">
        <f t="shared" si="327"/>
        <v/>
      </c>
    </row>
    <row r="5201" spans="1:38" x14ac:dyDescent="0.25">
      <c r="A5201" s="16" t="s">
        <v>1079</v>
      </c>
      <c r="B5201" s="16" t="s">
        <v>3139</v>
      </c>
      <c r="C5201" s="16" t="s">
        <v>27</v>
      </c>
      <c r="D5201" s="16" t="s">
        <v>28</v>
      </c>
      <c r="E5201" s="16" t="s">
        <v>1089</v>
      </c>
      <c r="F5201" s="16" t="s">
        <v>1085</v>
      </c>
      <c r="G5201" s="16" t="s">
        <v>71</v>
      </c>
      <c r="H5201" s="16" t="s">
        <v>1039</v>
      </c>
      <c r="I5201" s="16" t="s">
        <v>65</v>
      </c>
      <c r="J5201" s="16" t="s">
        <v>65</v>
      </c>
      <c r="M5201" s="16" t="s">
        <v>315</v>
      </c>
      <c r="N5201" s="7">
        <v>45093</v>
      </c>
      <c r="O5201" s="9">
        <v>45093</v>
      </c>
      <c r="P5201" t="s">
        <v>1234</v>
      </c>
      <c r="Q5201">
        <v>1</v>
      </c>
      <c r="R5201">
        <v>162</v>
      </c>
      <c r="S5201">
        <v>4</v>
      </c>
      <c r="T5201" t="s">
        <v>2986</v>
      </c>
      <c r="U5201">
        <v>81</v>
      </c>
      <c r="V5201">
        <v>14</v>
      </c>
      <c r="W5201">
        <v>54</v>
      </c>
      <c r="X5201">
        <v>25</v>
      </c>
      <c r="Y5201">
        <v>743</v>
      </c>
      <c r="Z5201">
        <v>30</v>
      </c>
      <c r="AA5201">
        <v>30</v>
      </c>
      <c r="AD5201">
        <v>39</v>
      </c>
      <c r="AE5201">
        <v>5200</v>
      </c>
      <c r="AF5201" s="16" t="s">
        <v>39</v>
      </c>
      <c r="AG5201" s="16"/>
      <c r="AH5201" s="16"/>
      <c r="AI5201" s="16" t="str">
        <f t="shared" si="324"/>
        <v>(81,4,14,54,25,743,30, null, 39, 'L500 2024 Caribbean',2024, '2023-06-16','2023-06-16','".Carbon::now()."','".Carbon::now()."'),</v>
      </c>
      <c r="AJ5201" s="16" t="str">
        <f t="shared" si="325"/>
        <v>('".DB::select("SELECT id_status FROM `status` WHERE `element_type` = 'task' AND status_type = 'client' AND name ='CONFIRMED'")[0]-&gt;id_status."',5200,1),</v>
      </c>
      <c r="AK5201" s="16" t="str">
        <f t="shared" si="326"/>
        <v/>
      </c>
      <c r="AL5201" s="16" t="str">
        <f t="shared" si="327"/>
        <v/>
      </c>
    </row>
    <row r="5202" spans="1:38" x14ac:dyDescent="0.25">
      <c r="A5202" s="16" t="s">
        <v>1079</v>
      </c>
      <c r="B5202" s="16" t="s">
        <v>3139</v>
      </c>
      <c r="C5202" s="16" t="s">
        <v>27</v>
      </c>
      <c r="D5202" s="16" t="s">
        <v>28</v>
      </c>
      <c r="E5202" s="16" t="s">
        <v>1089</v>
      </c>
      <c r="F5202" s="16" t="s">
        <v>1085</v>
      </c>
      <c r="G5202" s="16" t="s">
        <v>71</v>
      </c>
      <c r="H5202" s="16" t="s">
        <v>4862</v>
      </c>
      <c r="I5202" s="16" t="s">
        <v>65</v>
      </c>
      <c r="J5202" s="16" t="s">
        <v>65</v>
      </c>
      <c r="M5202" s="16" t="s">
        <v>315</v>
      </c>
      <c r="N5202" s="7">
        <v>45093</v>
      </c>
      <c r="O5202" s="9">
        <v>45093</v>
      </c>
      <c r="P5202" t="s">
        <v>1234</v>
      </c>
      <c r="Q5202">
        <v>1</v>
      </c>
      <c r="R5202">
        <v>162</v>
      </c>
      <c r="S5202">
        <v>4</v>
      </c>
      <c r="T5202" t="s">
        <v>2986</v>
      </c>
      <c r="U5202">
        <v>81</v>
      </c>
      <c r="V5202">
        <v>14</v>
      </c>
      <c r="W5202">
        <v>54</v>
      </c>
      <c r="X5202">
        <v>25</v>
      </c>
      <c r="Y5202">
        <v>837</v>
      </c>
      <c r="Z5202">
        <v>30</v>
      </c>
      <c r="AA5202">
        <v>30</v>
      </c>
      <c r="AD5202">
        <v>39</v>
      </c>
      <c r="AE5202">
        <v>5201</v>
      </c>
      <c r="AF5202" s="16" t="s">
        <v>39</v>
      </c>
      <c r="AG5202" s="16"/>
      <c r="AH5202" s="16"/>
      <c r="AI5202" s="16" t="str">
        <f t="shared" si="324"/>
        <v>(81,4,14,54,25,837,30, null, 39, 'L500 2024 Caribbean',2024, '2023-06-16','2023-06-16','".Carbon::now()."','".Carbon::now()."'),</v>
      </c>
      <c r="AJ5202" s="16" t="str">
        <f t="shared" si="325"/>
        <v>('".DB::select("SELECT id_status FROM `status` WHERE `element_type` = 'task' AND status_type = 'client' AND name ='CONFIRMED'")[0]-&gt;id_status."',5201,1),</v>
      </c>
      <c r="AK5202" s="16" t="str">
        <f t="shared" si="326"/>
        <v/>
      </c>
      <c r="AL5202" s="16" t="str">
        <f t="shared" si="327"/>
        <v/>
      </c>
    </row>
    <row r="5203" spans="1:38" x14ac:dyDescent="0.25">
      <c r="A5203" s="16" t="s">
        <v>1079</v>
      </c>
      <c r="B5203" s="16" t="s">
        <v>3139</v>
      </c>
      <c r="C5203" s="16" t="s">
        <v>27</v>
      </c>
      <c r="D5203" s="16" t="s">
        <v>28</v>
      </c>
      <c r="E5203" s="16" t="s">
        <v>1089</v>
      </c>
      <c r="F5203" s="16" t="s">
        <v>1085</v>
      </c>
      <c r="G5203" s="16" t="s">
        <v>71</v>
      </c>
      <c r="H5203" s="16" t="s">
        <v>4864</v>
      </c>
      <c r="I5203" s="16" t="s">
        <v>65</v>
      </c>
      <c r="J5203" s="16" t="s">
        <v>65</v>
      </c>
      <c r="M5203" s="16" t="s">
        <v>315</v>
      </c>
      <c r="N5203" s="7">
        <v>45093</v>
      </c>
      <c r="O5203" s="9">
        <v>45093</v>
      </c>
      <c r="P5203" t="s">
        <v>1234</v>
      </c>
      <c r="Q5203">
        <v>1</v>
      </c>
      <c r="R5203">
        <v>162</v>
      </c>
      <c r="S5203">
        <v>4</v>
      </c>
      <c r="T5203" t="s">
        <v>2986</v>
      </c>
      <c r="U5203">
        <v>81</v>
      </c>
      <c r="V5203">
        <v>14</v>
      </c>
      <c r="W5203">
        <v>54</v>
      </c>
      <c r="X5203">
        <v>25</v>
      </c>
      <c r="Y5203">
        <v>890</v>
      </c>
      <c r="Z5203">
        <v>30</v>
      </c>
      <c r="AA5203">
        <v>30</v>
      </c>
      <c r="AD5203">
        <v>39</v>
      </c>
      <c r="AE5203">
        <v>5202</v>
      </c>
      <c r="AF5203" s="16" t="s">
        <v>39</v>
      </c>
      <c r="AG5203" s="16"/>
      <c r="AH5203" s="16"/>
      <c r="AI5203" s="16" t="str">
        <f t="shared" si="324"/>
        <v>(81,4,14,54,25,890,30, null, 39, 'L500 2024 Caribbean',2024, '2023-06-16','2023-06-16','".Carbon::now()."','".Carbon::now()."'),</v>
      </c>
      <c r="AJ5203" s="16" t="str">
        <f t="shared" si="325"/>
        <v>('".DB::select("SELECT id_status FROM `status` WHERE `element_type` = 'task' AND status_type = 'client' AND name ='CONFIRMED'")[0]-&gt;id_status."',5202,1),</v>
      </c>
      <c r="AK5203" s="16" t="str">
        <f t="shared" si="326"/>
        <v/>
      </c>
      <c r="AL5203" s="16" t="str">
        <f t="shared" si="327"/>
        <v/>
      </c>
    </row>
    <row r="5204" spans="1:38" x14ac:dyDescent="0.25">
      <c r="A5204" s="16" t="s">
        <v>1079</v>
      </c>
      <c r="B5204" s="16" t="s">
        <v>62</v>
      </c>
      <c r="C5204" s="16" t="s">
        <v>1090</v>
      </c>
      <c r="D5204" s="16" t="s">
        <v>28</v>
      </c>
      <c r="E5204" s="16" t="s">
        <v>1091</v>
      </c>
      <c r="F5204" s="16" t="s">
        <v>1085</v>
      </c>
      <c r="G5204" s="16" t="s">
        <v>71</v>
      </c>
      <c r="H5204" s="16" t="s">
        <v>1092</v>
      </c>
      <c r="I5204" s="16" t="s">
        <v>65</v>
      </c>
      <c r="J5204" s="16" t="s">
        <v>65</v>
      </c>
      <c r="M5204" s="16" t="s">
        <v>315</v>
      </c>
      <c r="N5204" s="7">
        <v>45047</v>
      </c>
      <c r="O5204" s="9">
        <v>45047</v>
      </c>
      <c r="P5204" t="s">
        <v>1235</v>
      </c>
      <c r="Q5204">
        <v>1</v>
      </c>
      <c r="R5204">
        <v>162</v>
      </c>
      <c r="S5204">
        <v>4</v>
      </c>
      <c r="T5204" t="s">
        <v>2986</v>
      </c>
      <c r="U5204">
        <v>81</v>
      </c>
      <c r="V5204">
        <v>23</v>
      </c>
      <c r="W5204">
        <v>73</v>
      </c>
      <c r="X5204">
        <v>25</v>
      </c>
      <c r="Y5204">
        <v>933</v>
      </c>
      <c r="Z5204">
        <v>30</v>
      </c>
      <c r="AA5204">
        <v>30</v>
      </c>
      <c r="AD5204">
        <v>39</v>
      </c>
      <c r="AE5204">
        <v>5203</v>
      </c>
      <c r="AF5204" s="16" t="s">
        <v>39</v>
      </c>
      <c r="AG5204" s="16"/>
      <c r="AH5204" s="16"/>
      <c r="AI5204" s="16" t="str">
        <f t="shared" si="324"/>
        <v>(81,4,23,73,25,933,30, null, 39, 'WWL 2024 Caribbean',2024, '2023-05-01','2023-05-01','".Carbon::now()."','".Carbon::now()."'),</v>
      </c>
      <c r="AJ5204" s="16" t="str">
        <f t="shared" si="325"/>
        <v>('".DB::select("SELECT id_status FROM `status` WHERE `element_type` = 'task' AND status_type = 'client' AND name ='CONFIRMED'")[0]-&gt;id_status."',5203,1),</v>
      </c>
      <c r="AK5204" s="16" t="str">
        <f t="shared" si="326"/>
        <v/>
      </c>
      <c r="AL5204" s="16" t="str">
        <f t="shared" si="327"/>
        <v/>
      </c>
    </row>
    <row r="5205" spans="1:38" x14ac:dyDescent="0.25">
      <c r="A5205" s="16" t="s">
        <v>1079</v>
      </c>
      <c r="B5205" s="16" t="s">
        <v>62</v>
      </c>
      <c r="C5205" s="16" t="s">
        <v>41</v>
      </c>
      <c r="D5205" s="16" t="s">
        <v>349</v>
      </c>
      <c r="E5205" s="16" t="s">
        <v>3893</v>
      </c>
      <c r="F5205" s="16" t="s">
        <v>150</v>
      </c>
      <c r="G5205" s="16" t="s">
        <v>1082</v>
      </c>
      <c r="H5205" s="16" t="s">
        <v>217</v>
      </c>
      <c r="I5205" s="16" t="s">
        <v>65</v>
      </c>
      <c r="J5205" s="16" t="s">
        <v>65</v>
      </c>
      <c r="M5205" s="16" t="s">
        <v>315</v>
      </c>
      <c r="N5205" s="7">
        <v>45436</v>
      </c>
      <c r="O5205" s="9">
        <v>45436</v>
      </c>
      <c r="P5205" t="s">
        <v>5039</v>
      </c>
      <c r="Q5205">
        <v>1</v>
      </c>
      <c r="R5205">
        <v>162</v>
      </c>
      <c r="S5205">
        <v>4</v>
      </c>
      <c r="T5205" t="s">
        <v>4998</v>
      </c>
      <c r="U5205">
        <v>201</v>
      </c>
      <c r="V5205">
        <v>2</v>
      </c>
      <c r="W5205">
        <v>13</v>
      </c>
      <c r="X5205">
        <v>12</v>
      </c>
      <c r="Y5205">
        <v>170</v>
      </c>
      <c r="Z5205">
        <v>30</v>
      </c>
      <c r="AA5205">
        <v>30</v>
      </c>
      <c r="AD5205">
        <v>39</v>
      </c>
      <c r="AE5205">
        <v>5204</v>
      </c>
      <c r="AF5205" s="16" t="s">
        <v>3143</v>
      </c>
      <c r="AG5205" s="16"/>
      <c r="AH5205" s="16"/>
      <c r="AI5205" s="16" t="str">
        <f t="shared" si="324"/>
        <v>(201,4,2,13,12,170,30, null, 39, 'Chambers 2025 FinTech',2025, '2024-05-24','2024-05-24','".Carbon::now()."','".Carbon::now()."'),</v>
      </c>
      <c r="AJ5205" s="16" t="str">
        <f t="shared" si="325"/>
        <v>('".DB::select("SELECT id_status FROM `status` WHERE `element_type` = 'task' AND status_type = 'client' AND name ='PRE-FORECAST'")[0]-&gt;id_status."',5204,1),</v>
      </c>
      <c r="AK5205" s="16" t="str">
        <f t="shared" si="326"/>
        <v/>
      </c>
      <c r="AL5205" s="16" t="str">
        <f t="shared" si="327"/>
        <v/>
      </c>
    </row>
    <row r="5206" spans="1:38" x14ac:dyDescent="0.25">
      <c r="A5206" s="16" t="s">
        <v>1079</v>
      </c>
      <c r="B5206" s="16" t="s">
        <v>62</v>
      </c>
      <c r="C5206" s="16" t="s">
        <v>41</v>
      </c>
      <c r="D5206" s="16" t="s">
        <v>349</v>
      </c>
      <c r="E5206" s="16" t="s">
        <v>3893</v>
      </c>
      <c r="F5206" s="16" t="s">
        <v>150</v>
      </c>
      <c r="G5206" s="16" t="s">
        <v>1080</v>
      </c>
      <c r="H5206" s="16" t="s">
        <v>217</v>
      </c>
      <c r="I5206" s="16" t="s">
        <v>65</v>
      </c>
      <c r="J5206" s="16" t="s">
        <v>65</v>
      </c>
      <c r="M5206" s="16" t="s">
        <v>315</v>
      </c>
      <c r="N5206" s="7">
        <v>45436</v>
      </c>
      <c r="O5206" s="9">
        <v>45436</v>
      </c>
      <c r="P5206" t="s">
        <v>5039</v>
      </c>
      <c r="Q5206">
        <v>1</v>
      </c>
      <c r="R5206">
        <v>162</v>
      </c>
      <c r="S5206">
        <v>4</v>
      </c>
      <c r="T5206" t="s">
        <v>4998</v>
      </c>
      <c r="U5206">
        <v>201</v>
      </c>
      <c r="V5206">
        <v>2</v>
      </c>
      <c r="W5206">
        <v>13</v>
      </c>
      <c r="X5206">
        <v>15</v>
      </c>
      <c r="Y5206">
        <v>170</v>
      </c>
      <c r="Z5206">
        <v>30</v>
      </c>
      <c r="AA5206">
        <v>30</v>
      </c>
      <c r="AD5206">
        <v>39</v>
      </c>
      <c r="AE5206">
        <v>5205</v>
      </c>
      <c r="AF5206" s="16" t="s">
        <v>3143</v>
      </c>
      <c r="AG5206" s="16"/>
      <c r="AH5206" s="16"/>
      <c r="AI5206" s="16" t="str">
        <f t="shared" si="324"/>
        <v>(201,4,2,13,15,170,30, null, 39, 'Chambers 2025 FinTech',2025, '2024-05-24','2024-05-24','".Carbon::now()."','".Carbon::now()."'),</v>
      </c>
      <c r="AJ5206" s="16" t="str">
        <f t="shared" si="325"/>
        <v>('".DB::select("SELECT id_status FROM `status` WHERE `element_type` = 'task' AND status_type = 'client' AND name ='PRE-FORECAST'")[0]-&gt;id_status."',5205,1),</v>
      </c>
      <c r="AK5206" s="16" t="str">
        <f t="shared" si="326"/>
        <v/>
      </c>
      <c r="AL5206" s="16" t="str">
        <f t="shared" si="327"/>
        <v/>
      </c>
    </row>
    <row r="5207" spans="1:38" x14ac:dyDescent="0.25">
      <c r="A5207" s="16" t="s">
        <v>1079</v>
      </c>
      <c r="B5207" s="16" t="s">
        <v>62</v>
      </c>
      <c r="C5207" s="16" t="s">
        <v>41</v>
      </c>
      <c r="D5207" s="16" t="s">
        <v>349</v>
      </c>
      <c r="E5207" s="16" t="s">
        <v>3893</v>
      </c>
      <c r="F5207" s="16" t="s">
        <v>150</v>
      </c>
      <c r="G5207" s="16" t="s">
        <v>71</v>
      </c>
      <c r="H5207" s="16" t="s">
        <v>217</v>
      </c>
      <c r="I5207" s="16" t="s">
        <v>65</v>
      </c>
      <c r="J5207" s="16" t="s">
        <v>65</v>
      </c>
      <c r="M5207" s="16" t="s">
        <v>315</v>
      </c>
      <c r="N5207" s="7">
        <v>45436</v>
      </c>
      <c r="O5207" s="9">
        <v>45436</v>
      </c>
      <c r="P5207" t="s">
        <v>5039</v>
      </c>
      <c r="Q5207">
        <v>1</v>
      </c>
      <c r="R5207">
        <v>162</v>
      </c>
      <c r="S5207">
        <v>4</v>
      </c>
      <c r="T5207" t="s">
        <v>4998</v>
      </c>
      <c r="U5207">
        <v>201</v>
      </c>
      <c r="V5207">
        <v>2</v>
      </c>
      <c r="W5207">
        <v>13</v>
      </c>
      <c r="X5207">
        <v>25</v>
      </c>
      <c r="Y5207">
        <v>170</v>
      </c>
      <c r="Z5207">
        <v>30</v>
      </c>
      <c r="AA5207">
        <v>30</v>
      </c>
      <c r="AD5207">
        <v>39</v>
      </c>
      <c r="AE5207">
        <v>5206</v>
      </c>
      <c r="AF5207" s="16" t="s">
        <v>3143</v>
      </c>
      <c r="AG5207" s="16"/>
      <c r="AH5207" s="16"/>
      <c r="AI5207" s="16" t="str">
        <f t="shared" si="324"/>
        <v>(201,4,2,13,25,170,30, null, 39, 'Chambers 2025 FinTech',2025, '2024-05-24','2024-05-24','".Carbon::now()."','".Carbon::now()."'),</v>
      </c>
      <c r="AJ5207" s="16" t="str">
        <f t="shared" si="325"/>
        <v>('".DB::select("SELECT id_status FROM `status` WHERE `element_type` = 'task' AND status_type = 'client' AND name ='PRE-FORECAST'")[0]-&gt;id_status."',5206,1),</v>
      </c>
      <c r="AK5207" s="16" t="str">
        <f t="shared" si="326"/>
        <v/>
      </c>
      <c r="AL5207" s="16" t="str">
        <f t="shared" si="327"/>
        <v/>
      </c>
    </row>
    <row r="5208" spans="1:38" x14ac:dyDescent="0.25">
      <c r="A5208" s="16" t="s">
        <v>1079</v>
      </c>
      <c r="B5208" s="16" t="s">
        <v>62</v>
      </c>
      <c r="C5208" s="16" t="s">
        <v>41</v>
      </c>
      <c r="D5208" s="16" t="s">
        <v>349</v>
      </c>
      <c r="E5208" s="16" t="s">
        <v>3156</v>
      </c>
      <c r="F5208" s="16" t="s">
        <v>70</v>
      </c>
      <c r="G5208" s="16" t="s">
        <v>1082</v>
      </c>
      <c r="H5208" s="16" t="s">
        <v>629</v>
      </c>
      <c r="I5208" s="16" t="s">
        <v>65</v>
      </c>
      <c r="J5208" s="16" t="s">
        <v>65</v>
      </c>
      <c r="M5208" s="16" t="s">
        <v>315</v>
      </c>
      <c r="N5208" s="7">
        <v>45428</v>
      </c>
      <c r="O5208" s="9">
        <v>45428</v>
      </c>
      <c r="P5208" t="s">
        <v>5029</v>
      </c>
      <c r="Q5208">
        <v>1</v>
      </c>
      <c r="R5208">
        <v>162</v>
      </c>
      <c r="S5208">
        <v>4</v>
      </c>
      <c r="T5208" t="s">
        <v>4998</v>
      </c>
      <c r="U5208">
        <v>201</v>
      </c>
      <c r="V5208">
        <v>2</v>
      </c>
      <c r="W5208">
        <v>14</v>
      </c>
      <c r="X5208">
        <v>12</v>
      </c>
      <c r="Y5208">
        <v>79</v>
      </c>
      <c r="Z5208">
        <v>30</v>
      </c>
      <c r="AA5208">
        <v>30</v>
      </c>
      <c r="AD5208">
        <v>39</v>
      </c>
      <c r="AE5208">
        <v>5207</v>
      </c>
      <c r="AF5208" s="16" t="s">
        <v>3143</v>
      </c>
      <c r="AG5208" s="16"/>
      <c r="AH5208" s="16"/>
      <c r="AI5208" s="16" t="str">
        <f t="shared" si="324"/>
        <v>(201,4,2,14,12,79,30, null, 39, 'Chambers 2025 Global',2025, '2024-05-16','2024-05-16','".Carbon::now()."','".Carbon::now()."'),</v>
      </c>
      <c r="AJ5208" s="16" t="str">
        <f t="shared" si="325"/>
        <v>('".DB::select("SELECT id_status FROM `status` WHERE `element_type` = 'task' AND status_type = 'client' AND name ='PRE-FORECAST'")[0]-&gt;id_status."',5207,1),</v>
      </c>
      <c r="AK5208" s="16" t="str">
        <f t="shared" si="326"/>
        <v/>
      </c>
      <c r="AL5208" s="16" t="str">
        <f t="shared" si="327"/>
        <v/>
      </c>
    </row>
    <row r="5209" spans="1:38" x14ac:dyDescent="0.25">
      <c r="A5209" s="16" t="s">
        <v>1079</v>
      </c>
      <c r="B5209" s="16" t="s">
        <v>62</v>
      </c>
      <c r="C5209" s="16" t="s">
        <v>41</v>
      </c>
      <c r="D5209" s="16" t="s">
        <v>349</v>
      </c>
      <c r="E5209" s="16" t="s">
        <v>3156</v>
      </c>
      <c r="F5209" s="16" t="s">
        <v>70</v>
      </c>
      <c r="G5209" s="16" t="s">
        <v>1082</v>
      </c>
      <c r="H5209" s="16" t="s">
        <v>72</v>
      </c>
      <c r="I5209" s="16" t="s">
        <v>65</v>
      </c>
      <c r="J5209" s="16" t="s">
        <v>65</v>
      </c>
      <c r="M5209" s="16" t="s">
        <v>315</v>
      </c>
      <c r="N5209" s="7">
        <v>45428</v>
      </c>
      <c r="O5209" s="9">
        <v>45428</v>
      </c>
      <c r="P5209" t="s">
        <v>5029</v>
      </c>
      <c r="Q5209">
        <v>1</v>
      </c>
      <c r="R5209">
        <v>162</v>
      </c>
      <c r="S5209">
        <v>4</v>
      </c>
      <c r="T5209" t="s">
        <v>4998</v>
      </c>
      <c r="U5209">
        <v>201</v>
      </c>
      <c r="V5209">
        <v>2</v>
      </c>
      <c r="W5209">
        <v>14</v>
      </c>
      <c r="X5209">
        <v>12</v>
      </c>
      <c r="Y5209">
        <v>111</v>
      </c>
      <c r="Z5209">
        <v>30</v>
      </c>
      <c r="AA5209">
        <v>30</v>
      </c>
      <c r="AD5209">
        <v>39</v>
      </c>
      <c r="AE5209">
        <v>5208</v>
      </c>
      <c r="AF5209" s="16" t="s">
        <v>3143</v>
      </c>
      <c r="AG5209" s="16"/>
      <c r="AH5209" s="16"/>
      <c r="AI5209" s="16" t="str">
        <f t="shared" si="324"/>
        <v>(201,4,2,14,12,111,30, null, 39, 'Chambers 2025 Global',2025, '2024-05-16','2024-05-16','".Carbon::now()."','".Carbon::now()."'),</v>
      </c>
      <c r="AJ5209" s="16" t="str">
        <f t="shared" si="325"/>
        <v>('".DB::select("SELECT id_status FROM `status` WHERE `element_type` = 'task' AND status_type = 'client' AND name ='PRE-FORECAST'")[0]-&gt;id_status."',5208,1),</v>
      </c>
      <c r="AK5209" s="16" t="str">
        <f t="shared" si="326"/>
        <v/>
      </c>
      <c r="AL5209" s="16" t="str">
        <f t="shared" si="327"/>
        <v/>
      </c>
    </row>
    <row r="5210" spans="1:38" x14ac:dyDescent="0.25">
      <c r="A5210" s="16" t="s">
        <v>1079</v>
      </c>
      <c r="B5210" s="16" t="s">
        <v>62</v>
      </c>
      <c r="C5210" s="16" t="s">
        <v>41</v>
      </c>
      <c r="D5210" s="16" t="s">
        <v>349</v>
      </c>
      <c r="E5210" s="16" t="s">
        <v>3156</v>
      </c>
      <c r="F5210" s="16" t="s">
        <v>70</v>
      </c>
      <c r="G5210" s="16" t="s">
        <v>1082</v>
      </c>
      <c r="H5210" s="16" t="s">
        <v>181</v>
      </c>
      <c r="I5210" s="16" t="s">
        <v>65</v>
      </c>
      <c r="J5210" s="16" t="s">
        <v>65</v>
      </c>
      <c r="M5210" s="16" t="s">
        <v>315</v>
      </c>
      <c r="N5210" s="7">
        <v>45428</v>
      </c>
      <c r="O5210" s="9">
        <v>45428</v>
      </c>
      <c r="P5210" t="s">
        <v>5029</v>
      </c>
      <c r="Q5210">
        <v>1</v>
      </c>
      <c r="R5210">
        <v>162</v>
      </c>
      <c r="S5210">
        <v>4</v>
      </c>
      <c r="T5210" t="s">
        <v>4998</v>
      </c>
      <c r="U5210">
        <v>201</v>
      </c>
      <c r="V5210">
        <v>2</v>
      </c>
      <c r="W5210">
        <v>14</v>
      </c>
      <c r="X5210">
        <v>12</v>
      </c>
      <c r="Y5210">
        <v>218</v>
      </c>
      <c r="Z5210">
        <v>30</v>
      </c>
      <c r="AA5210">
        <v>30</v>
      </c>
      <c r="AD5210">
        <v>39</v>
      </c>
      <c r="AE5210">
        <v>5209</v>
      </c>
      <c r="AF5210" s="16" t="s">
        <v>3143</v>
      </c>
      <c r="AG5210" s="16"/>
      <c r="AH5210" s="16"/>
      <c r="AI5210" s="16" t="str">
        <f t="shared" si="324"/>
        <v>(201,4,2,14,12,218,30, null, 39, 'Chambers 2025 Global',2025, '2024-05-16','2024-05-16','".Carbon::now()."','".Carbon::now()."'),</v>
      </c>
      <c r="AJ5210" s="16" t="str">
        <f t="shared" si="325"/>
        <v>('".DB::select("SELECT id_status FROM `status` WHERE `element_type` = 'task' AND status_type = 'client' AND name ='PRE-FORECAST'")[0]-&gt;id_status."',5209,1),</v>
      </c>
      <c r="AK5210" s="16" t="str">
        <f t="shared" si="326"/>
        <v/>
      </c>
      <c r="AL5210" s="16" t="str">
        <f t="shared" si="327"/>
        <v/>
      </c>
    </row>
    <row r="5211" spans="1:38" x14ac:dyDescent="0.25">
      <c r="A5211" s="16" t="s">
        <v>1079</v>
      </c>
      <c r="B5211" s="16" t="s">
        <v>62</v>
      </c>
      <c r="C5211" s="16" t="s">
        <v>41</v>
      </c>
      <c r="D5211" s="16" t="s">
        <v>349</v>
      </c>
      <c r="E5211" s="16" t="s">
        <v>3156</v>
      </c>
      <c r="F5211" s="16" t="s">
        <v>70</v>
      </c>
      <c r="G5211" s="16" t="s">
        <v>1082</v>
      </c>
      <c r="H5211" s="16" t="s">
        <v>606</v>
      </c>
      <c r="I5211" s="16" t="s">
        <v>65</v>
      </c>
      <c r="J5211" s="16" t="s">
        <v>65</v>
      </c>
      <c r="M5211" s="16" t="s">
        <v>315</v>
      </c>
      <c r="N5211" s="7">
        <v>45428</v>
      </c>
      <c r="O5211" s="9">
        <v>45428</v>
      </c>
      <c r="P5211" t="s">
        <v>5029</v>
      </c>
      <c r="Q5211">
        <v>1</v>
      </c>
      <c r="R5211">
        <v>162</v>
      </c>
      <c r="S5211">
        <v>4</v>
      </c>
      <c r="T5211" t="s">
        <v>4998</v>
      </c>
      <c r="U5211">
        <v>201</v>
      </c>
      <c r="V5211">
        <v>2</v>
      </c>
      <c r="W5211">
        <v>14</v>
      </c>
      <c r="X5211">
        <v>12</v>
      </c>
      <c r="Y5211">
        <v>251</v>
      </c>
      <c r="Z5211">
        <v>30</v>
      </c>
      <c r="AA5211">
        <v>30</v>
      </c>
      <c r="AD5211">
        <v>39</v>
      </c>
      <c r="AE5211">
        <v>5210</v>
      </c>
      <c r="AF5211" s="16" t="s">
        <v>3143</v>
      </c>
      <c r="AG5211" s="16"/>
      <c r="AH5211" s="16"/>
      <c r="AI5211" s="16" t="str">
        <f t="shared" si="324"/>
        <v>(201,4,2,14,12,251,30, null, 39, 'Chambers 2025 Global',2025, '2024-05-16','2024-05-16','".Carbon::now()."','".Carbon::now()."'),</v>
      </c>
      <c r="AJ5211" s="16" t="str">
        <f t="shared" si="325"/>
        <v>('".DB::select("SELECT id_status FROM `status` WHERE `element_type` = 'task' AND status_type = 'client' AND name ='PRE-FORECAST'")[0]-&gt;id_status."',5210,1),</v>
      </c>
      <c r="AK5211" s="16" t="str">
        <f t="shared" si="326"/>
        <v/>
      </c>
      <c r="AL5211" s="16" t="str">
        <f t="shared" si="327"/>
        <v/>
      </c>
    </row>
    <row r="5212" spans="1:38" x14ac:dyDescent="0.25">
      <c r="A5212" s="16" t="s">
        <v>1079</v>
      </c>
      <c r="B5212" s="16" t="s">
        <v>62</v>
      </c>
      <c r="C5212" s="16" t="s">
        <v>41</v>
      </c>
      <c r="D5212" s="16" t="s">
        <v>349</v>
      </c>
      <c r="E5212" s="16" t="s">
        <v>3156</v>
      </c>
      <c r="F5212" s="16" t="s">
        <v>70</v>
      </c>
      <c r="G5212" s="16" t="s">
        <v>1080</v>
      </c>
      <c r="H5212" s="16" t="s">
        <v>1083</v>
      </c>
      <c r="I5212" s="16" t="s">
        <v>65</v>
      </c>
      <c r="J5212" s="16" t="s">
        <v>65</v>
      </c>
      <c r="M5212" s="16" t="s">
        <v>315</v>
      </c>
      <c r="N5212" s="7">
        <v>45428</v>
      </c>
      <c r="O5212" s="9">
        <v>45428</v>
      </c>
      <c r="P5212" t="s">
        <v>5029</v>
      </c>
      <c r="Q5212">
        <v>1</v>
      </c>
      <c r="R5212">
        <v>162</v>
      </c>
      <c r="S5212">
        <v>4</v>
      </c>
      <c r="T5212" t="s">
        <v>4998</v>
      </c>
      <c r="U5212">
        <v>201</v>
      </c>
      <c r="V5212">
        <v>2</v>
      </c>
      <c r="W5212">
        <v>14</v>
      </c>
      <c r="X5212">
        <v>15</v>
      </c>
      <c r="Y5212">
        <v>81</v>
      </c>
      <c r="Z5212">
        <v>30</v>
      </c>
      <c r="AA5212">
        <v>30</v>
      </c>
      <c r="AD5212">
        <v>39</v>
      </c>
      <c r="AE5212">
        <v>5211</v>
      </c>
      <c r="AF5212" s="16" t="s">
        <v>3143</v>
      </c>
      <c r="AG5212" s="16"/>
      <c r="AH5212" s="16"/>
      <c r="AI5212" s="16" t="str">
        <f t="shared" si="324"/>
        <v>(201,4,2,14,15,81,30, null, 39, 'Chambers 2025 Global',2025, '2024-05-16','2024-05-16','".Carbon::now()."','".Carbon::now()."'),</v>
      </c>
      <c r="AJ5212" s="16" t="str">
        <f t="shared" si="325"/>
        <v>('".DB::select("SELECT id_status FROM `status` WHERE `element_type` = 'task' AND status_type = 'client' AND name ='PRE-FORECAST'")[0]-&gt;id_status."',5211,1),</v>
      </c>
      <c r="AK5212" s="16" t="str">
        <f t="shared" si="326"/>
        <v/>
      </c>
      <c r="AL5212" s="16" t="str">
        <f t="shared" si="327"/>
        <v/>
      </c>
    </row>
    <row r="5213" spans="1:38" x14ac:dyDescent="0.25">
      <c r="A5213" s="16" t="s">
        <v>1079</v>
      </c>
      <c r="B5213" s="16" t="s">
        <v>62</v>
      </c>
      <c r="C5213" s="16" t="s">
        <v>41</v>
      </c>
      <c r="D5213" s="16" t="s">
        <v>349</v>
      </c>
      <c r="E5213" s="16" t="s">
        <v>3156</v>
      </c>
      <c r="F5213" s="16" t="s">
        <v>70</v>
      </c>
      <c r="G5213" s="16" t="s">
        <v>1080</v>
      </c>
      <c r="H5213" s="16" t="s">
        <v>72</v>
      </c>
      <c r="I5213" s="16" t="s">
        <v>65</v>
      </c>
      <c r="J5213" s="16" t="s">
        <v>65</v>
      </c>
      <c r="M5213" s="16" t="s">
        <v>315</v>
      </c>
      <c r="N5213" s="7">
        <v>45428</v>
      </c>
      <c r="O5213" s="9">
        <v>45428</v>
      </c>
      <c r="P5213" t="s">
        <v>5029</v>
      </c>
      <c r="Q5213">
        <v>1</v>
      </c>
      <c r="R5213">
        <v>162</v>
      </c>
      <c r="S5213">
        <v>4</v>
      </c>
      <c r="T5213" t="s">
        <v>4998</v>
      </c>
      <c r="U5213">
        <v>201</v>
      </c>
      <c r="V5213">
        <v>2</v>
      </c>
      <c r="W5213">
        <v>14</v>
      </c>
      <c r="X5213">
        <v>15</v>
      </c>
      <c r="Y5213">
        <v>111</v>
      </c>
      <c r="Z5213">
        <v>30</v>
      </c>
      <c r="AA5213">
        <v>30</v>
      </c>
      <c r="AD5213">
        <v>39</v>
      </c>
      <c r="AE5213">
        <v>5212</v>
      </c>
      <c r="AF5213" s="16" t="s">
        <v>3143</v>
      </c>
      <c r="AG5213" s="16"/>
      <c r="AH5213" s="16"/>
      <c r="AI5213" s="16" t="str">
        <f t="shared" si="324"/>
        <v>(201,4,2,14,15,111,30, null, 39, 'Chambers 2025 Global',2025, '2024-05-16','2024-05-16','".Carbon::now()."','".Carbon::now()."'),</v>
      </c>
      <c r="AJ5213" s="16" t="str">
        <f t="shared" si="325"/>
        <v>('".DB::select("SELECT id_status FROM `status` WHERE `element_type` = 'task' AND status_type = 'client' AND name ='PRE-FORECAST'")[0]-&gt;id_status."',5212,1),</v>
      </c>
      <c r="AK5213" s="16" t="str">
        <f t="shared" si="326"/>
        <v/>
      </c>
      <c r="AL5213" s="16" t="str">
        <f t="shared" si="327"/>
        <v/>
      </c>
    </row>
    <row r="5214" spans="1:38" x14ac:dyDescent="0.25">
      <c r="A5214" s="16" t="s">
        <v>1079</v>
      </c>
      <c r="B5214" s="16" t="s">
        <v>62</v>
      </c>
      <c r="C5214" s="16" t="s">
        <v>41</v>
      </c>
      <c r="D5214" s="16" t="s">
        <v>349</v>
      </c>
      <c r="E5214" s="16" t="s">
        <v>3156</v>
      </c>
      <c r="F5214" s="16" t="s">
        <v>70</v>
      </c>
      <c r="G5214" s="16" t="s">
        <v>71</v>
      </c>
      <c r="H5214" s="16" t="s">
        <v>629</v>
      </c>
      <c r="I5214" s="16" t="s">
        <v>65</v>
      </c>
      <c r="J5214" s="16" t="s">
        <v>65</v>
      </c>
      <c r="M5214" s="16" t="s">
        <v>315</v>
      </c>
      <c r="N5214" s="7">
        <v>45379</v>
      </c>
      <c r="O5214" s="9">
        <v>45379</v>
      </c>
      <c r="P5214" t="s">
        <v>5038</v>
      </c>
      <c r="Q5214">
        <v>1</v>
      </c>
      <c r="R5214">
        <v>162</v>
      </c>
      <c r="S5214">
        <v>4</v>
      </c>
      <c r="T5214" t="s">
        <v>4998</v>
      </c>
      <c r="U5214">
        <v>201</v>
      </c>
      <c r="V5214">
        <v>2</v>
      </c>
      <c r="W5214">
        <v>14</v>
      </c>
      <c r="X5214">
        <v>25</v>
      </c>
      <c r="Y5214">
        <v>79</v>
      </c>
      <c r="Z5214">
        <v>30</v>
      </c>
      <c r="AA5214">
        <v>30</v>
      </c>
      <c r="AD5214">
        <v>39</v>
      </c>
      <c r="AE5214">
        <v>5213</v>
      </c>
      <c r="AF5214" s="16" t="s">
        <v>3143</v>
      </c>
      <c r="AG5214" s="16"/>
      <c r="AH5214" s="16"/>
      <c r="AI5214" s="16" t="str">
        <f t="shared" si="324"/>
        <v>(201,4,2,14,25,79,30, null, 39, 'Chambers 2025 Global',2025, '2024-03-28','2024-03-28','".Carbon::now()."','".Carbon::now()."'),</v>
      </c>
      <c r="AJ5214" s="16" t="str">
        <f t="shared" si="325"/>
        <v>('".DB::select("SELECT id_status FROM `status` WHERE `element_type` = 'task' AND status_type = 'client' AND name ='PRE-FORECAST'")[0]-&gt;id_status."',5213,1),</v>
      </c>
      <c r="AK5214" s="16" t="str">
        <f t="shared" si="326"/>
        <v/>
      </c>
      <c r="AL5214" s="16" t="str">
        <f t="shared" si="327"/>
        <v/>
      </c>
    </row>
    <row r="5215" spans="1:38" x14ac:dyDescent="0.25">
      <c r="A5215" s="16" t="s">
        <v>1079</v>
      </c>
      <c r="B5215" s="16" t="s">
        <v>62</v>
      </c>
      <c r="C5215" s="16" t="s">
        <v>41</v>
      </c>
      <c r="D5215" s="16" t="s">
        <v>349</v>
      </c>
      <c r="E5215" s="16" t="s">
        <v>3156</v>
      </c>
      <c r="F5215" s="16" t="s">
        <v>70</v>
      </c>
      <c r="G5215" s="16" t="s">
        <v>71</v>
      </c>
      <c r="H5215" s="16" t="s">
        <v>72</v>
      </c>
      <c r="I5215" s="16" t="s">
        <v>65</v>
      </c>
      <c r="J5215" s="16" t="s">
        <v>65</v>
      </c>
      <c r="M5215" s="16" t="s">
        <v>315</v>
      </c>
      <c r="N5215" s="7">
        <v>45379</v>
      </c>
      <c r="O5215" s="9">
        <v>45379</v>
      </c>
      <c r="P5215" t="s">
        <v>5038</v>
      </c>
      <c r="Q5215">
        <v>1</v>
      </c>
      <c r="R5215">
        <v>162</v>
      </c>
      <c r="S5215">
        <v>4</v>
      </c>
      <c r="T5215" t="s">
        <v>4998</v>
      </c>
      <c r="U5215">
        <v>201</v>
      </c>
      <c r="V5215">
        <v>2</v>
      </c>
      <c r="W5215">
        <v>14</v>
      </c>
      <c r="X5215">
        <v>25</v>
      </c>
      <c r="Y5215">
        <v>111</v>
      </c>
      <c r="Z5215">
        <v>30</v>
      </c>
      <c r="AA5215">
        <v>30</v>
      </c>
      <c r="AD5215">
        <v>39</v>
      </c>
      <c r="AE5215">
        <v>5214</v>
      </c>
      <c r="AF5215" s="16" t="s">
        <v>3143</v>
      </c>
      <c r="AG5215" s="16"/>
      <c r="AH5215" s="16"/>
      <c r="AI5215" s="16" t="str">
        <f t="shared" si="324"/>
        <v>(201,4,2,14,25,111,30, null, 39, 'Chambers 2025 Global',2025, '2024-03-28','2024-03-28','".Carbon::now()."','".Carbon::now()."'),</v>
      </c>
      <c r="AJ5215" s="16" t="str">
        <f t="shared" si="325"/>
        <v>('".DB::select("SELECT id_status FROM `status` WHERE `element_type` = 'task' AND status_type = 'client' AND name ='PRE-FORECAST'")[0]-&gt;id_status."',5214,1),</v>
      </c>
      <c r="AK5215" s="16" t="str">
        <f t="shared" si="326"/>
        <v/>
      </c>
      <c r="AL5215" s="16" t="str">
        <f t="shared" si="327"/>
        <v/>
      </c>
    </row>
    <row r="5216" spans="1:38" x14ac:dyDescent="0.25">
      <c r="A5216" s="16" t="s">
        <v>1079</v>
      </c>
      <c r="B5216" s="16" t="s">
        <v>62</v>
      </c>
      <c r="C5216" s="16" t="s">
        <v>41</v>
      </c>
      <c r="D5216" s="16" t="s">
        <v>349</v>
      </c>
      <c r="E5216" s="16" t="s">
        <v>3156</v>
      </c>
      <c r="F5216" s="16" t="s">
        <v>70</v>
      </c>
      <c r="G5216" s="16" t="s">
        <v>71</v>
      </c>
      <c r="H5216" s="16" t="s">
        <v>1084</v>
      </c>
      <c r="I5216" s="16" t="s">
        <v>65</v>
      </c>
      <c r="J5216" s="16" t="s">
        <v>65</v>
      </c>
      <c r="M5216" s="16" t="s">
        <v>315</v>
      </c>
      <c r="N5216" s="7">
        <v>45379</v>
      </c>
      <c r="O5216" s="9">
        <v>45379</v>
      </c>
      <c r="P5216" t="s">
        <v>5038</v>
      </c>
      <c r="Q5216">
        <v>1</v>
      </c>
      <c r="R5216">
        <v>162</v>
      </c>
      <c r="S5216">
        <v>4</v>
      </c>
      <c r="T5216" t="s">
        <v>4998</v>
      </c>
      <c r="U5216">
        <v>201</v>
      </c>
      <c r="V5216">
        <v>2</v>
      </c>
      <c r="W5216">
        <v>14</v>
      </c>
      <c r="X5216">
        <v>25</v>
      </c>
      <c r="Y5216">
        <v>191</v>
      </c>
      <c r="Z5216">
        <v>30</v>
      </c>
      <c r="AA5216">
        <v>30</v>
      </c>
      <c r="AD5216">
        <v>39</v>
      </c>
      <c r="AE5216">
        <v>5215</v>
      </c>
      <c r="AF5216" s="16" t="s">
        <v>3143</v>
      </c>
      <c r="AG5216" s="16"/>
      <c r="AH5216" s="16"/>
      <c r="AI5216" s="16" t="str">
        <f t="shared" si="324"/>
        <v>(201,4,2,14,25,191,30, null, 39, 'Chambers 2025 Global',2025, '2024-03-28','2024-03-28','".Carbon::now()."','".Carbon::now()."'),</v>
      </c>
      <c r="AJ5216" s="16" t="str">
        <f t="shared" si="325"/>
        <v>('".DB::select("SELECT id_status FROM `status` WHERE `element_type` = 'task' AND status_type = 'client' AND name ='PRE-FORECAST'")[0]-&gt;id_status."',5215,1),</v>
      </c>
      <c r="AK5216" s="16" t="str">
        <f t="shared" si="326"/>
        <v/>
      </c>
      <c r="AL5216" s="16" t="str">
        <f t="shared" si="327"/>
        <v/>
      </c>
    </row>
    <row r="5217" spans="1:38" x14ac:dyDescent="0.25">
      <c r="A5217" s="16" t="s">
        <v>1079</v>
      </c>
      <c r="B5217" s="16" t="s">
        <v>62</v>
      </c>
      <c r="C5217" s="16" t="s">
        <v>41</v>
      </c>
      <c r="D5217" s="16" t="s">
        <v>349</v>
      </c>
      <c r="E5217" s="16" t="s">
        <v>3156</v>
      </c>
      <c r="F5217" s="16" t="s">
        <v>70</v>
      </c>
      <c r="G5217" s="16" t="s">
        <v>71</v>
      </c>
      <c r="H5217" s="16" t="s">
        <v>606</v>
      </c>
      <c r="I5217" s="16" t="s">
        <v>65</v>
      </c>
      <c r="J5217" s="16" t="s">
        <v>65</v>
      </c>
      <c r="M5217" s="16" t="s">
        <v>315</v>
      </c>
      <c r="N5217" s="7">
        <v>45379</v>
      </c>
      <c r="O5217" s="9">
        <v>45379</v>
      </c>
      <c r="P5217" t="s">
        <v>5038</v>
      </c>
      <c r="Q5217">
        <v>1</v>
      </c>
      <c r="R5217">
        <v>162</v>
      </c>
      <c r="S5217">
        <v>4</v>
      </c>
      <c r="T5217" t="s">
        <v>4998</v>
      </c>
      <c r="U5217">
        <v>201</v>
      </c>
      <c r="V5217">
        <v>2</v>
      </c>
      <c r="W5217">
        <v>14</v>
      </c>
      <c r="X5217">
        <v>25</v>
      </c>
      <c r="Y5217">
        <v>251</v>
      </c>
      <c r="Z5217">
        <v>30</v>
      </c>
      <c r="AA5217">
        <v>30</v>
      </c>
      <c r="AD5217">
        <v>39</v>
      </c>
      <c r="AE5217">
        <v>5216</v>
      </c>
      <c r="AF5217" s="16" t="s">
        <v>3143</v>
      </c>
      <c r="AG5217" s="16"/>
      <c r="AH5217" s="16"/>
      <c r="AI5217" s="16" t="str">
        <f t="shared" si="324"/>
        <v>(201,4,2,14,25,251,30, null, 39, 'Chambers 2025 Global',2025, '2024-03-28','2024-03-28','".Carbon::now()."','".Carbon::now()."'),</v>
      </c>
      <c r="AJ5217" s="16" t="str">
        <f t="shared" si="325"/>
        <v>('".DB::select("SELECT id_status FROM `status` WHERE `element_type` = 'task' AND status_type = 'client' AND name ='PRE-FORECAST'")[0]-&gt;id_status."',5216,1),</v>
      </c>
      <c r="AK5217" s="16" t="str">
        <f t="shared" si="326"/>
        <v/>
      </c>
      <c r="AL5217" s="16" t="str">
        <f t="shared" si="327"/>
        <v/>
      </c>
    </row>
    <row r="5218" spans="1:38" x14ac:dyDescent="0.25">
      <c r="A5218" s="16" t="s">
        <v>1079</v>
      </c>
      <c r="B5218" s="16" t="s">
        <v>62</v>
      </c>
      <c r="C5218" s="16" t="s">
        <v>41</v>
      </c>
      <c r="D5218" s="16" t="s">
        <v>349</v>
      </c>
      <c r="E5218" s="16" t="s">
        <v>1106</v>
      </c>
      <c r="F5218" s="16" t="s">
        <v>90</v>
      </c>
      <c r="G5218" s="16" t="s">
        <v>1080</v>
      </c>
      <c r="H5218" s="16" t="s">
        <v>1081</v>
      </c>
      <c r="I5218" s="16" t="s">
        <v>65</v>
      </c>
      <c r="J5218" s="16" t="s">
        <v>65</v>
      </c>
      <c r="M5218" s="16" t="s">
        <v>315</v>
      </c>
      <c r="N5218" s="7">
        <v>45521</v>
      </c>
      <c r="O5218" s="9">
        <v>45521</v>
      </c>
      <c r="P5218" t="s">
        <v>5036</v>
      </c>
      <c r="Q5218">
        <v>1</v>
      </c>
      <c r="R5218">
        <v>162</v>
      </c>
      <c r="S5218">
        <v>4</v>
      </c>
      <c r="T5218" t="s">
        <v>4998</v>
      </c>
      <c r="U5218">
        <v>201</v>
      </c>
      <c r="V5218">
        <v>2</v>
      </c>
      <c r="W5218">
        <v>16</v>
      </c>
      <c r="X5218">
        <v>15</v>
      </c>
      <c r="Y5218">
        <v>284</v>
      </c>
      <c r="Z5218">
        <v>30</v>
      </c>
      <c r="AA5218">
        <v>30</v>
      </c>
      <c r="AD5218">
        <v>39</v>
      </c>
      <c r="AE5218">
        <v>5217</v>
      </c>
      <c r="AF5218" s="16" t="s">
        <v>3143</v>
      </c>
      <c r="AG5218" s="16"/>
      <c r="AH5218" s="16"/>
      <c r="AI5218" s="16" t="str">
        <f t="shared" si="324"/>
        <v>(201,4,2,16,15,284,30, null, 39, 'Chambers 2025 High Net Worth',2025, '2024-08-17','2024-08-17','".Carbon::now()."','".Carbon::now()."'),</v>
      </c>
      <c r="AJ5218" s="16" t="str">
        <f t="shared" si="325"/>
        <v>('".DB::select("SELECT id_status FROM `status` WHERE `element_type` = 'task' AND status_type = 'client' AND name ='PRE-FORECAST'")[0]-&gt;id_status."',5217,1),</v>
      </c>
      <c r="AK5218" s="16" t="str">
        <f t="shared" si="326"/>
        <v/>
      </c>
      <c r="AL5218" s="16" t="str">
        <f t="shared" si="327"/>
        <v/>
      </c>
    </row>
    <row r="5219" spans="1:38" x14ac:dyDescent="0.25">
      <c r="A5219" s="16" t="s">
        <v>1079</v>
      </c>
      <c r="B5219" s="16" t="s">
        <v>62</v>
      </c>
      <c r="C5219" s="16" t="s">
        <v>41</v>
      </c>
      <c r="D5219" s="16" t="s">
        <v>349</v>
      </c>
      <c r="E5219" s="16" t="s">
        <v>1106</v>
      </c>
      <c r="F5219" s="16" t="s">
        <v>90</v>
      </c>
      <c r="G5219" s="16" t="s">
        <v>71</v>
      </c>
      <c r="H5219" s="16" t="s">
        <v>1081</v>
      </c>
      <c r="I5219" s="16" t="s">
        <v>65</v>
      </c>
      <c r="J5219" s="16" t="s">
        <v>65</v>
      </c>
      <c r="M5219" s="16" t="s">
        <v>315</v>
      </c>
      <c r="N5219" s="7">
        <v>45521</v>
      </c>
      <c r="O5219" s="9">
        <v>45521</v>
      </c>
      <c r="P5219" t="s">
        <v>5036</v>
      </c>
      <c r="Q5219">
        <v>1</v>
      </c>
      <c r="R5219">
        <v>162</v>
      </c>
      <c r="S5219">
        <v>4</v>
      </c>
      <c r="T5219" t="s">
        <v>4998</v>
      </c>
      <c r="U5219">
        <v>201</v>
      </c>
      <c r="V5219">
        <v>2</v>
      </c>
      <c r="W5219">
        <v>16</v>
      </c>
      <c r="X5219">
        <v>25</v>
      </c>
      <c r="Y5219">
        <v>284</v>
      </c>
      <c r="Z5219">
        <v>30</v>
      </c>
      <c r="AA5219">
        <v>30</v>
      </c>
      <c r="AD5219">
        <v>39</v>
      </c>
      <c r="AE5219">
        <v>5218</v>
      </c>
      <c r="AF5219" s="16" t="s">
        <v>3143</v>
      </c>
      <c r="AG5219" s="16"/>
      <c r="AH5219" s="16"/>
      <c r="AI5219" s="16" t="str">
        <f t="shared" si="324"/>
        <v>(201,4,2,16,25,284,30, null, 39, 'Chambers 2025 High Net Worth',2025, '2024-08-17','2024-08-17','".Carbon::now()."','".Carbon::now()."'),</v>
      </c>
      <c r="AJ5219" s="16" t="str">
        <f t="shared" si="325"/>
        <v>('".DB::select("SELECT id_status FROM `status` WHERE `element_type` = 'task' AND status_type = 'client' AND name ='PRE-FORECAST'")[0]-&gt;id_status."',5218,1),</v>
      </c>
      <c r="AK5219" s="16" t="str">
        <f t="shared" si="326"/>
        <v/>
      </c>
      <c r="AL5219" s="16" t="str">
        <f t="shared" si="327"/>
        <v/>
      </c>
    </row>
    <row r="5220" spans="1:38" x14ac:dyDescent="0.25">
      <c r="A5220" s="16" t="s">
        <v>1079</v>
      </c>
      <c r="B5220" s="16" t="s">
        <v>62</v>
      </c>
      <c r="C5220" s="16" t="s">
        <v>4849</v>
      </c>
      <c r="D5220" s="16" t="s">
        <v>349</v>
      </c>
      <c r="E5220" s="16" t="s">
        <v>4893</v>
      </c>
      <c r="F5220" s="16" t="s">
        <v>70</v>
      </c>
      <c r="G5220" s="16" t="s">
        <v>71</v>
      </c>
      <c r="H5220" s="16" t="s">
        <v>1087</v>
      </c>
      <c r="I5220" s="16" t="s">
        <v>65</v>
      </c>
      <c r="J5220" s="16" t="s">
        <v>65</v>
      </c>
      <c r="M5220" s="16" t="s">
        <v>315</v>
      </c>
      <c r="N5220" s="7">
        <v>45565</v>
      </c>
      <c r="O5220" s="9">
        <v>45565</v>
      </c>
      <c r="P5220" t="s">
        <v>5085</v>
      </c>
      <c r="Q5220">
        <v>1</v>
      </c>
      <c r="R5220">
        <v>162</v>
      </c>
      <c r="S5220">
        <v>4</v>
      </c>
      <c r="T5220" t="s">
        <v>4998</v>
      </c>
      <c r="U5220">
        <v>201</v>
      </c>
      <c r="V5220">
        <v>7</v>
      </c>
      <c r="W5220">
        <v>27</v>
      </c>
      <c r="X5220">
        <v>25</v>
      </c>
      <c r="Y5220">
        <v>406</v>
      </c>
      <c r="Z5220">
        <v>30</v>
      </c>
      <c r="AA5220">
        <v>30</v>
      </c>
      <c r="AD5220">
        <v>39</v>
      </c>
      <c r="AE5220">
        <v>5219</v>
      </c>
      <c r="AF5220" s="16" t="s">
        <v>3143</v>
      </c>
      <c r="AG5220" s="16"/>
      <c r="AH5220" s="16"/>
      <c r="AI5220" s="16" t="str">
        <f t="shared" si="324"/>
        <v>(201,4,7,27,25,406,30, null, 39, 'GRR100 2025 Caribbean',2025, '2024-09-30','2024-09-30','".Carbon::now()."','".Carbon::now()."'),</v>
      </c>
      <c r="AJ5220" s="16" t="str">
        <f t="shared" si="325"/>
        <v>('".DB::select("SELECT id_status FROM `status` WHERE `element_type` = 'task' AND status_type = 'client' AND name ='PRE-FORECAST'")[0]-&gt;id_status."',5219,1),</v>
      </c>
      <c r="AK5220" s="16" t="str">
        <f t="shared" si="326"/>
        <v/>
      </c>
      <c r="AL5220" s="16" t="str">
        <f t="shared" si="327"/>
        <v/>
      </c>
    </row>
    <row r="5221" spans="1:38" x14ac:dyDescent="0.25">
      <c r="A5221" s="16" t="s">
        <v>1079</v>
      </c>
      <c r="B5221" s="16" t="s">
        <v>62</v>
      </c>
      <c r="C5221" s="16" t="s">
        <v>4849</v>
      </c>
      <c r="D5221" s="16" t="s">
        <v>349</v>
      </c>
      <c r="E5221" s="16" t="s">
        <v>4895</v>
      </c>
      <c r="F5221" s="16" t="s">
        <v>70</v>
      </c>
      <c r="G5221" s="16" t="s">
        <v>71</v>
      </c>
      <c r="H5221" s="16" t="s">
        <v>817</v>
      </c>
      <c r="I5221" s="16" t="s">
        <v>65</v>
      </c>
      <c r="J5221" s="16" t="s">
        <v>65</v>
      </c>
      <c r="M5221" s="16" t="s">
        <v>315</v>
      </c>
      <c r="N5221" s="7">
        <v>45382</v>
      </c>
      <c r="O5221" s="9">
        <v>45382</v>
      </c>
      <c r="P5221" t="s">
        <v>3130</v>
      </c>
      <c r="Q5221">
        <v>1</v>
      </c>
      <c r="R5221">
        <v>162</v>
      </c>
      <c r="S5221">
        <v>4</v>
      </c>
      <c r="T5221" t="s">
        <v>4998</v>
      </c>
      <c r="U5221">
        <v>201</v>
      </c>
      <c r="V5221">
        <v>7</v>
      </c>
      <c r="W5221">
        <v>27</v>
      </c>
      <c r="X5221">
        <v>25</v>
      </c>
      <c r="Y5221">
        <v>407</v>
      </c>
      <c r="Z5221">
        <v>30</v>
      </c>
      <c r="AA5221">
        <v>30</v>
      </c>
      <c r="AD5221">
        <v>39</v>
      </c>
      <c r="AE5221">
        <v>5220</v>
      </c>
      <c r="AF5221" s="16" t="s">
        <v>3143</v>
      </c>
      <c r="AG5221" s="16"/>
      <c r="AH5221" s="16"/>
      <c r="AI5221" s="16" t="str">
        <f t="shared" si="324"/>
        <v>(201,4,7,27,25,407,30, null, 39, 'GRR 100  2025',2025, '2024-03-31','2024-03-31','".Carbon::now()."','".Carbon::now()."'),</v>
      </c>
      <c r="AJ5221" s="16" t="str">
        <f t="shared" si="325"/>
        <v>('".DB::select("SELECT id_status FROM `status` WHERE `element_type` = 'task' AND status_type = 'client' AND name ='PRE-FORECAST'")[0]-&gt;id_status."',5220,1),</v>
      </c>
      <c r="AK5221" s="16" t="str">
        <f t="shared" si="326"/>
        <v/>
      </c>
      <c r="AL5221" s="16" t="str">
        <f t="shared" si="327"/>
        <v/>
      </c>
    </row>
    <row r="5222" spans="1:38" x14ac:dyDescent="0.25">
      <c r="A5222" s="16" t="s">
        <v>1079</v>
      </c>
      <c r="B5222" s="16" t="s">
        <v>3139</v>
      </c>
      <c r="C5222" s="16" t="s">
        <v>240</v>
      </c>
      <c r="D5222" s="16" t="s">
        <v>349</v>
      </c>
      <c r="E5222" s="16" t="s">
        <v>4897</v>
      </c>
      <c r="F5222" s="16" t="s">
        <v>3688</v>
      </c>
      <c r="G5222" s="16" t="s">
        <v>1082</v>
      </c>
      <c r="H5222" s="16" t="s">
        <v>513</v>
      </c>
      <c r="I5222" s="16" t="s">
        <v>65</v>
      </c>
      <c r="J5222" s="16" t="s">
        <v>65</v>
      </c>
      <c r="M5222" s="16" t="s">
        <v>315</v>
      </c>
      <c r="N5222" s="7">
        <v>45323</v>
      </c>
      <c r="O5222" s="9">
        <v>45323</v>
      </c>
      <c r="P5222" t="s">
        <v>3124</v>
      </c>
      <c r="Q5222">
        <v>1</v>
      </c>
      <c r="R5222">
        <v>162</v>
      </c>
      <c r="S5222">
        <v>4</v>
      </c>
      <c r="T5222" t="s">
        <v>4998</v>
      </c>
      <c r="U5222">
        <v>201</v>
      </c>
      <c r="V5222">
        <v>9</v>
      </c>
      <c r="W5222">
        <v>36</v>
      </c>
      <c r="X5222">
        <v>12</v>
      </c>
      <c r="Y5222">
        <v>434</v>
      </c>
      <c r="Z5222">
        <v>30</v>
      </c>
      <c r="AA5222">
        <v>30</v>
      </c>
      <c r="AD5222">
        <v>39</v>
      </c>
      <c r="AE5222">
        <v>5221</v>
      </c>
      <c r="AF5222" s="16" t="s">
        <v>3143</v>
      </c>
      <c r="AG5222" s="16"/>
      <c r="AH5222" s="16"/>
      <c r="AI5222" s="16" t="str">
        <f t="shared" si="324"/>
        <v>(201,4,9,36,12,434,30, null, 39, 'IFLR 2025 USA',2025, '2024-02-01','2024-02-01','".Carbon::now()."','".Carbon::now()."'),</v>
      </c>
      <c r="AJ5222" s="16" t="str">
        <f t="shared" si="325"/>
        <v>('".DB::select("SELECT id_status FROM `status` WHERE `element_type` = 'task' AND status_type = 'client' AND name ='PRE-FORECAST'")[0]-&gt;id_status."',5221,1),</v>
      </c>
      <c r="AK5222" s="16" t="str">
        <f t="shared" si="326"/>
        <v/>
      </c>
      <c r="AL5222" s="16" t="str">
        <f t="shared" si="327"/>
        <v/>
      </c>
    </row>
    <row r="5223" spans="1:38" x14ac:dyDescent="0.25">
      <c r="A5223" s="16" t="s">
        <v>1079</v>
      </c>
      <c r="B5223" s="16" t="s">
        <v>3139</v>
      </c>
      <c r="C5223" s="16" t="s">
        <v>240</v>
      </c>
      <c r="D5223" s="16" t="s">
        <v>349</v>
      </c>
      <c r="E5223" s="16" t="s">
        <v>4897</v>
      </c>
      <c r="F5223" s="16" t="s">
        <v>3688</v>
      </c>
      <c r="G5223" s="16" t="s">
        <v>1080</v>
      </c>
      <c r="H5223" s="16" t="s">
        <v>513</v>
      </c>
      <c r="I5223" s="16" t="s">
        <v>65</v>
      </c>
      <c r="J5223" s="16" t="s">
        <v>65</v>
      </c>
      <c r="M5223" s="16" t="s">
        <v>315</v>
      </c>
      <c r="N5223" s="7">
        <v>45323</v>
      </c>
      <c r="O5223" s="9">
        <v>45323</v>
      </c>
      <c r="P5223" t="s">
        <v>3124</v>
      </c>
      <c r="Q5223">
        <v>1</v>
      </c>
      <c r="R5223">
        <v>162</v>
      </c>
      <c r="S5223">
        <v>4</v>
      </c>
      <c r="T5223" t="s">
        <v>4998</v>
      </c>
      <c r="U5223">
        <v>201</v>
      </c>
      <c r="V5223">
        <v>9</v>
      </c>
      <c r="W5223">
        <v>36</v>
      </c>
      <c r="X5223">
        <v>15</v>
      </c>
      <c r="Y5223">
        <v>434</v>
      </c>
      <c r="Z5223">
        <v>30</v>
      </c>
      <c r="AA5223">
        <v>30</v>
      </c>
      <c r="AD5223">
        <v>39</v>
      </c>
      <c r="AE5223">
        <v>5222</v>
      </c>
      <c r="AF5223" s="16" t="s">
        <v>3143</v>
      </c>
      <c r="AG5223" s="16"/>
      <c r="AH5223" s="16"/>
      <c r="AI5223" s="16" t="str">
        <f t="shared" si="324"/>
        <v>(201,4,9,36,15,434,30, null, 39, 'IFLR 2025 USA',2025, '2024-02-01','2024-02-01','".Carbon::now()."','".Carbon::now()."'),</v>
      </c>
      <c r="AJ5223" s="16" t="str">
        <f t="shared" si="325"/>
        <v>('".DB::select("SELECT id_status FROM `status` WHERE `element_type` = 'task' AND status_type = 'client' AND name ='PRE-FORECAST'")[0]-&gt;id_status."',5222,1),</v>
      </c>
      <c r="AK5223" s="16" t="str">
        <f t="shared" si="326"/>
        <v/>
      </c>
      <c r="AL5223" s="16" t="str">
        <f t="shared" si="327"/>
        <v/>
      </c>
    </row>
    <row r="5224" spans="1:38" x14ac:dyDescent="0.25">
      <c r="A5224" s="16" t="s">
        <v>1079</v>
      </c>
      <c r="B5224" s="16" t="s">
        <v>3139</v>
      </c>
      <c r="C5224" s="16" t="s">
        <v>240</v>
      </c>
      <c r="D5224" s="16" t="s">
        <v>349</v>
      </c>
      <c r="E5224" s="16" t="s">
        <v>4897</v>
      </c>
      <c r="F5224" s="16" t="s">
        <v>3688</v>
      </c>
      <c r="G5224" s="16" t="s">
        <v>1080</v>
      </c>
      <c r="H5224" s="16" t="s">
        <v>1039</v>
      </c>
      <c r="I5224" s="16" t="s">
        <v>65</v>
      </c>
      <c r="J5224" s="16" t="s">
        <v>65</v>
      </c>
      <c r="M5224" s="16" t="s">
        <v>315</v>
      </c>
      <c r="N5224" s="7">
        <v>45323</v>
      </c>
      <c r="O5224" s="9">
        <v>45323</v>
      </c>
      <c r="P5224" t="s">
        <v>3124</v>
      </c>
      <c r="Q5224">
        <v>1</v>
      </c>
      <c r="R5224">
        <v>162</v>
      </c>
      <c r="S5224">
        <v>4</v>
      </c>
      <c r="T5224" t="s">
        <v>4998</v>
      </c>
      <c r="U5224">
        <v>201</v>
      </c>
      <c r="V5224">
        <v>9</v>
      </c>
      <c r="W5224">
        <v>36</v>
      </c>
      <c r="X5224">
        <v>15</v>
      </c>
      <c r="Y5224">
        <v>439</v>
      </c>
      <c r="Z5224">
        <v>30</v>
      </c>
      <c r="AA5224">
        <v>30</v>
      </c>
      <c r="AD5224">
        <v>39</v>
      </c>
      <c r="AE5224">
        <v>5223</v>
      </c>
      <c r="AF5224" s="16" t="s">
        <v>3143</v>
      </c>
      <c r="AG5224" s="16"/>
      <c r="AH5224" s="16"/>
      <c r="AI5224" s="16" t="str">
        <f t="shared" si="324"/>
        <v>(201,4,9,36,15,439,30, null, 39, 'IFLR 2025 USA',2025, '2024-02-01','2024-02-01','".Carbon::now()."','".Carbon::now()."'),</v>
      </c>
      <c r="AJ5224" s="16" t="str">
        <f t="shared" si="325"/>
        <v>('".DB::select("SELECT id_status FROM `status` WHERE `element_type` = 'task' AND status_type = 'client' AND name ='PRE-FORECAST'")[0]-&gt;id_status."',5223,1),</v>
      </c>
      <c r="AK5224" s="16" t="str">
        <f t="shared" si="326"/>
        <v/>
      </c>
      <c r="AL5224" s="16" t="str">
        <f t="shared" si="327"/>
        <v/>
      </c>
    </row>
    <row r="5225" spans="1:38" x14ac:dyDescent="0.25">
      <c r="A5225" s="16" t="s">
        <v>1079</v>
      </c>
      <c r="B5225" s="16" t="s">
        <v>3139</v>
      </c>
      <c r="C5225" s="16" t="s">
        <v>240</v>
      </c>
      <c r="D5225" s="16" t="s">
        <v>349</v>
      </c>
      <c r="E5225" s="16" t="s">
        <v>4897</v>
      </c>
      <c r="F5225" s="16" t="s">
        <v>3688</v>
      </c>
      <c r="G5225" s="16" t="s">
        <v>71</v>
      </c>
      <c r="H5225" s="16" t="s">
        <v>513</v>
      </c>
      <c r="I5225" s="16" t="s">
        <v>65</v>
      </c>
      <c r="J5225" s="16" t="s">
        <v>65</v>
      </c>
      <c r="M5225" s="16" t="s">
        <v>315</v>
      </c>
      <c r="N5225" s="7">
        <v>45323</v>
      </c>
      <c r="O5225" s="9">
        <v>45323</v>
      </c>
      <c r="P5225" t="s">
        <v>3124</v>
      </c>
      <c r="Q5225">
        <v>1</v>
      </c>
      <c r="R5225">
        <v>162</v>
      </c>
      <c r="S5225">
        <v>4</v>
      </c>
      <c r="T5225" t="s">
        <v>4998</v>
      </c>
      <c r="U5225">
        <v>201</v>
      </c>
      <c r="V5225">
        <v>9</v>
      </c>
      <c r="W5225">
        <v>36</v>
      </c>
      <c r="X5225">
        <v>25</v>
      </c>
      <c r="Y5225">
        <v>434</v>
      </c>
      <c r="Z5225">
        <v>30</v>
      </c>
      <c r="AA5225">
        <v>30</v>
      </c>
      <c r="AD5225">
        <v>39</v>
      </c>
      <c r="AE5225">
        <v>5224</v>
      </c>
      <c r="AF5225" s="16" t="s">
        <v>3143</v>
      </c>
      <c r="AG5225" s="16"/>
      <c r="AH5225" s="16"/>
      <c r="AI5225" s="16" t="str">
        <f t="shared" si="324"/>
        <v>(201,4,9,36,25,434,30, null, 39, 'IFLR 2025 USA',2025, '2024-02-01','2024-02-01','".Carbon::now()."','".Carbon::now()."'),</v>
      </c>
      <c r="AJ5225" s="16" t="str">
        <f t="shared" si="325"/>
        <v>('".DB::select("SELECT id_status FROM `status` WHERE `element_type` = 'task' AND status_type = 'client' AND name ='PRE-FORECAST'")[0]-&gt;id_status."',5224,1),</v>
      </c>
      <c r="AK5225" s="16" t="str">
        <f t="shared" si="326"/>
        <v/>
      </c>
      <c r="AL5225" s="16" t="str">
        <f t="shared" si="327"/>
        <v/>
      </c>
    </row>
    <row r="5226" spans="1:38" x14ac:dyDescent="0.25">
      <c r="A5226" s="16" t="s">
        <v>1079</v>
      </c>
      <c r="B5226" s="16" t="s">
        <v>3139</v>
      </c>
      <c r="C5226" s="16" t="s">
        <v>240</v>
      </c>
      <c r="D5226" s="16" t="s">
        <v>349</v>
      </c>
      <c r="E5226" s="16" t="s">
        <v>4897</v>
      </c>
      <c r="F5226" s="16" t="s">
        <v>3688</v>
      </c>
      <c r="G5226" s="16" t="s">
        <v>71</v>
      </c>
      <c r="H5226" s="16" t="s">
        <v>1039</v>
      </c>
      <c r="I5226" s="16" t="s">
        <v>65</v>
      </c>
      <c r="J5226" s="16" t="s">
        <v>65</v>
      </c>
      <c r="M5226" s="16" t="s">
        <v>315</v>
      </c>
      <c r="N5226" s="7">
        <v>45323</v>
      </c>
      <c r="O5226" s="9">
        <v>45323</v>
      </c>
      <c r="P5226" t="s">
        <v>3124</v>
      </c>
      <c r="Q5226">
        <v>1</v>
      </c>
      <c r="R5226">
        <v>162</v>
      </c>
      <c r="S5226">
        <v>4</v>
      </c>
      <c r="T5226" t="s">
        <v>4998</v>
      </c>
      <c r="U5226">
        <v>201</v>
      </c>
      <c r="V5226">
        <v>9</v>
      </c>
      <c r="W5226">
        <v>36</v>
      </c>
      <c r="X5226">
        <v>25</v>
      </c>
      <c r="Y5226">
        <v>439</v>
      </c>
      <c r="Z5226">
        <v>30</v>
      </c>
      <c r="AA5226">
        <v>30</v>
      </c>
      <c r="AD5226">
        <v>39</v>
      </c>
      <c r="AE5226">
        <v>5225</v>
      </c>
      <c r="AF5226" s="16" t="s">
        <v>3143</v>
      </c>
      <c r="AG5226" s="16"/>
      <c r="AH5226" s="16"/>
      <c r="AI5226" s="16" t="str">
        <f t="shared" si="324"/>
        <v>(201,4,9,36,25,439,30, null, 39, 'IFLR 2025 USA',2025, '2024-02-01','2024-02-01','".Carbon::now()."','".Carbon::now()."'),</v>
      </c>
      <c r="AJ5226" s="16" t="str">
        <f t="shared" si="325"/>
        <v>('".DB::select("SELECT id_status FROM `status` WHERE `element_type` = 'task' AND status_type = 'client' AND name ='PRE-FORECAST'")[0]-&gt;id_status."',5225,1),</v>
      </c>
      <c r="AK5226" s="16" t="str">
        <f t="shared" si="326"/>
        <v/>
      </c>
      <c r="AL5226" s="16" t="str">
        <f t="shared" si="327"/>
        <v/>
      </c>
    </row>
    <row r="5227" spans="1:38" x14ac:dyDescent="0.25">
      <c r="A5227" s="16" t="s">
        <v>1079</v>
      </c>
      <c r="B5227" s="16" t="s">
        <v>3139</v>
      </c>
      <c r="C5227" s="16" t="s">
        <v>27</v>
      </c>
      <c r="D5227" s="16" t="s">
        <v>349</v>
      </c>
      <c r="E5227" s="16" t="s">
        <v>4903</v>
      </c>
      <c r="F5227" s="16" t="s">
        <v>1085</v>
      </c>
      <c r="G5227" s="16" t="s">
        <v>1082</v>
      </c>
      <c r="H5227" s="16" t="s">
        <v>58</v>
      </c>
      <c r="I5227" s="16" t="s">
        <v>65</v>
      </c>
      <c r="J5227" s="16" t="s">
        <v>65</v>
      </c>
      <c r="M5227" s="16" t="s">
        <v>315</v>
      </c>
      <c r="N5227" s="7">
        <v>45458</v>
      </c>
      <c r="O5227" s="9">
        <v>45458</v>
      </c>
      <c r="P5227" t="s">
        <v>5086</v>
      </c>
      <c r="Q5227">
        <v>1</v>
      </c>
      <c r="R5227">
        <v>162</v>
      </c>
      <c r="S5227">
        <v>4</v>
      </c>
      <c r="T5227" t="s">
        <v>4998</v>
      </c>
      <c r="U5227">
        <v>201</v>
      </c>
      <c r="V5227">
        <v>14</v>
      </c>
      <c r="W5227">
        <v>54</v>
      </c>
      <c r="X5227">
        <v>12</v>
      </c>
      <c r="Y5227">
        <v>525</v>
      </c>
      <c r="Z5227">
        <v>30</v>
      </c>
      <c r="AA5227">
        <v>30</v>
      </c>
      <c r="AD5227">
        <v>39</v>
      </c>
      <c r="AE5227">
        <v>5226</v>
      </c>
      <c r="AF5227" s="16" t="s">
        <v>3143</v>
      </c>
      <c r="AG5227" s="16"/>
      <c r="AH5227" s="16"/>
      <c r="AI5227" s="16" t="str">
        <f t="shared" si="324"/>
        <v>(201,4,14,54,12,525,30, null, 39, 'L500 2025 Caribbean',2025, '2024-06-15','2024-06-15','".Carbon::now()."','".Carbon::now()."'),</v>
      </c>
      <c r="AJ5227" s="16" t="str">
        <f t="shared" si="325"/>
        <v>('".DB::select("SELECT id_status FROM `status` WHERE `element_type` = 'task' AND status_type = 'client' AND name ='PRE-FORECAST'")[0]-&gt;id_status."',5226,1),</v>
      </c>
      <c r="AK5227" s="16" t="str">
        <f t="shared" si="326"/>
        <v/>
      </c>
      <c r="AL5227" s="16" t="str">
        <f t="shared" si="327"/>
        <v/>
      </c>
    </row>
    <row r="5228" spans="1:38" x14ac:dyDescent="0.25">
      <c r="A5228" s="16" t="s">
        <v>1079</v>
      </c>
      <c r="B5228" s="16" t="s">
        <v>3139</v>
      </c>
      <c r="C5228" s="16" t="s">
        <v>27</v>
      </c>
      <c r="D5228" s="16" t="s">
        <v>349</v>
      </c>
      <c r="E5228" s="16" t="s">
        <v>4903</v>
      </c>
      <c r="F5228" s="16" t="s">
        <v>1085</v>
      </c>
      <c r="G5228" s="16" t="s">
        <v>1082</v>
      </c>
      <c r="H5228" s="16" t="s">
        <v>1063</v>
      </c>
      <c r="I5228" s="16" t="s">
        <v>65</v>
      </c>
      <c r="J5228" s="16" t="s">
        <v>65</v>
      </c>
      <c r="M5228" s="16" t="s">
        <v>315</v>
      </c>
      <c r="N5228" s="7">
        <v>45458</v>
      </c>
      <c r="O5228" s="9">
        <v>45458</v>
      </c>
      <c r="P5228" t="s">
        <v>5086</v>
      </c>
      <c r="Q5228">
        <v>1</v>
      </c>
      <c r="R5228">
        <v>162</v>
      </c>
      <c r="S5228">
        <v>4</v>
      </c>
      <c r="T5228" t="s">
        <v>4998</v>
      </c>
      <c r="U5228">
        <v>201</v>
      </c>
      <c r="V5228">
        <v>14</v>
      </c>
      <c r="W5228">
        <v>54</v>
      </c>
      <c r="X5228">
        <v>12</v>
      </c>
      <c r="Y5228">
        <v>580</v>
      </c>
      <c r="Z5228">
        <v>30</v>
      </c>
      <c r="AA5228">
        <v>30</v>
      </c>
      <c r="AD5228">
        <v>39</v>
      </c>
      <c r="AE5228">
        <v>5227</v>
      </c>
      <c r="AF5228" s="16" t="s">
        <v>3143</v>
      </c>
      <c r="AG5228" s="16"/>
      <c r="AH5228" s="16"/>
      <c r="AI5228" s="16" t="str">
        <f t="shared" si="324"/>
        <v>(201,4,14,54,12,580,30, null, 39, 'L500 2025 Caribbean',2025, '2024-06-15','2024-06-15','".Carbon::now()."','".Carbon::now()."'),</v>
      </c>
      <c r="AJ5228" s="16" t="str">
        <f t="shared" si="325"/>
        <v>('".DB::select("SELECT id_status FROM `status` WHERE `element_type` = 'task' AND status_type = 'client' AND name ='PRE-FORECAST'")[0]-&gt;id_status."',5227,1),</v>
      </c>
      <c r="AK5228" s="16" t="str">
        <f t="shared" si="326"/>
        <v/>
      </c>
      <c r="AL5228" s="16" t="str">
        <f t="shared" si="327"/>
        <v/>
      </c>
    </row>
    <row r="5229" spans="1:38" x14ac:dyDescent="0.25">
      <c r="A5229" s="16" t="s">
        <v>1079</v>
      </c>
      <c r="B5229" s="16" t="s">
        <v>3139</v>
      </c>
      <c r="C5229" s="16" t="s">
        <v>27</v>
      </c>
      <c r="D5229" s="16" t="s">
        <v>349</v>
      </c>
      <c r="E5229" s="16" t="s">
        <v>4903</v>
      </c>
      <c r="F5229" s="16" t="s">
        <v>1085</v>
      </c>
      <c r="G5229" s="16" t="s">
        <v>1082</v>
      </c>
      <c r="H5229" s="16" t="s">
        <v>47</v>
      </c>
      <c r="I5229" s="16" t="s">
        <v>65</v>
      </c>
      <c r="J5229" s="16" t="s">
        <v>65</v>
      </c>
      <c r="M5229" s="16" t="s">
        <v>315</v>
      </c>
      <c r="N5229" s="7">
        <v>45458</v>
      </c>
      <c r="O5229" s="9">
        <v>45458</v>
      </c>
      <c r="P5229" t="s">
        <v>5086</v>
      </c>
      <c r="Q5229">
        <v>1</v>
      </c>
      <c r="R5229">
        <v>162</v>
      </c>
      <c r="S5229">
        <v>4</v>
      </c>
      <c r="T5229" t="s">
        <v>4998</v>
      </c>
      <c r="U5229">
        <v>201</v>
      </c>
      <c r="V5229">
        <v>14</v>
      </c>
      <c r="W5229">
        <v>54</v>
      </c>
      <c r="X5229">
        <v>12</v>
      </c>
      <c r="Y5229">
        <v>601</v>
      </c>
      <c r="Z5229">
        <v>30</v>
      </c>
      <c r="AA5229">
        <v>30</v>
      </c>
      <c r="AD5229">
        <v>39</v>
      </c>
      <c r="AE5229">
        <v>5228</v>
      </c>
      <c r="AF5229" s="16" t="s">
        <v>3143</v>
      </c>
      <c r="AG5229" s="16"/>
      <c r="AH5229" s="16"/>
      <c r="AI5229" s="16" t="str">
        <f t="shared" si="324"/>
        <v>(201,4,14,54,12,601,30, null, 39, 'L500 2025 Caribbean',2025, '2024-06-15','2024-06-15','".Carbon::now()."','".Carbon::now()."'),</v>
      </c>
      <c r="AJ5229" s="16" t="str">
        <f t="shared" si="325"/>
        <v>('".DB::select("SELECT id_status FROM `status` WHERE `element_type` = 'task' AND status_type = 'client' AND name ='PRE-FORECAST'")[0]-&gt;id_status."',5228,1),</v>
      </c>
      <c r="AK5229" s="16" t="str">
        <f t="shared" si="326"/>
        <v/>
      </c>
      <c r="AL5229" s="16" t="str">
        <f t="shared" si="327"/>
        <v/>
      </c>
    </row>
    <row r="5230" spans="1:38" x14ac:dyDescent="0.25">
      <c r="A5230" s="16" t="s">
        <v>1079</v>
      </c>
      <c r="B5230" s="16" t="s">
        <v>3139</v>
      </c>
      <c r="C5230" s="16" t="s">
        <v>27</v>
      </c>
      <c r="D5230" s="16" t="s">
        <v>349</v>
      </c>
      <c r="E5230" s="16" t="s">
        <v>4903</v>
      </c>
      <c r="F5230" s="16" t="s">
        <v>1085</v>
      </c>
      <c r="G5230" s="16" t="s">
        <v>1082</v>
      </c>
      <c r="H5230" s="16" t="s">
        <v>4860</v>
      </c>
      <c r="I5230" s="16" t="s">
        <v>65</v>
      </c>
      <c r="J5230" s="16" t="s">
        <v>65</v>
      </c>
      <c r="M5230" s="16" t="s">
        <v>315</v>
      </c>
      <c r="N5230" s="7">
        <v>45458</v>
      </c>
      <c r="O5230" s="9">
        <v>45458</v>
      </c>
      <c r="P5230" t="s">
        <v>5086</v>
      </c>
      <c r="Q5230">
        <v>1</v>
      </c>
      <c r="R5230">
        <v>162</v>
      </c>
      <c r="S5230">
        <v>4</v>
      </c>
      <c r="T5230" t="s">
        <v>4998</v>
      </c>
      <c r="U5230">
        <v>201</v>
      </c>
      <c r="V5230">
        <v>14</v>
      </c>
      <c r="W5230">
        <v>54</v>
      </c>
      <c r="X5230">
        <v>12</v>
      </c>
      <c r="Y5230">
        <v>721</v>
      </c>
      <c r="Z5230">
        <v>30</v>
      </c>
      <c r="AA5230">
        <v>30</v>
      </c>
      <c r="AD5230">
        <v>39</v>
      </c>
      <c r="AE5230">
        <v>5229</v>
      </c>
      <c r="AF5230" s="16" t="s">
        <v>3143</v>
      </c>
      <c r="AG5230" s="16"/>
      <c r="AH5230" s="16"/>
      <c r="AI5230" s="16" t="str">
        <f t="shared" si="324"/>
        <v>(201,4,14,54,12,721,30, null, 39, 'L500 2025 Caribbean',2025, '2024-06-15','2024-06-15','".Carbon::now()."','".Carbon::now()."'),</v>
      </c>
      <c r="AJ5230" s="16" t="str">
        <f t="shared" si="325"/>
        <v>('".DB::select("SELECT id_status FROM `status` WHERE `element_type` = 'task' AND status_type = 'client' AND name ='PRE-FORECAST'")[0]-&gt;id_status."',5229,1),</v>
      </c>
      <c r="AK5230" s="16" t="str">
        <f t="shared" si="326"/>
        <v/>
      </c>
      <c r="AL5230" s="16" t="str">
        <f t="shared" si="327"/>
        <v/>
      </c>
    </row>
    <row r="5231" spans="1:38" x14ac:dyDescent="0.25">
      <c r="A5231" s="16" t="s">
        <v>1079</v>
      </c>
      <c r="B5231" s="16" t="s">
        <v>3139</v>
      </c>
      <c r="C5231" s="16" t="s">
        <v>27</v>
      </c>
      <c r="D5231" s="16" t="s">
        <v>349</v>
      </c>
      <c r="E5231" s="16" t="s">
        <v>4903</v>
      </c>
      <c r="F5231" s="16" t="s">
        <v>1085</v>
      </c>
      <c r="G5231" s="16" t="s">
        <v>1082</v>
      </c>
      <c r="H5231" s="16" t="s">
        <v>4862</v>
      </c>
      <c r="I5231" s="16" t="s">
        <v>65</v>
      </c>
      <c r="J5231" s="16" t="s">
        <v>65</v>
      </c>
      <c r="M5231" s="16" t="s">
        <v>315</v>
      </c>
      <c r="N5231" s="7">
        <v>45458</v>
      </c>
      <c r="O5231" s="9">
        <v>45458</v>
      </c>
      <c r="P5231" t="s">
        <v>5086</v>
      </c>
      <c r="Q5231">
        <v>1</v>
      </c>
      <c r="R5231">
        <v>162</v>
      </c>
      <c r="S5231">
        <v>4</v>
      </c>
      <c r="T5231" t="s">
        <v>4998</v>
      </c>
      <c r="U5231">
        <v>201</v>
      </c>
      <c r="V5231">
        <v>14</v>
      </c>
      <c r="W5231">
        <v>54</v>
      </c>
      <c r="X5231">
        <v>12</v>
      </c>
      <c r="Y5231">
        <v>837</v>
      </c>
      <c r="Z5231">
        <v>30</v>
      </c>
      <c r="AA5231">
        <v>30</v>
      </c>
      <c r="AD5231">
        <v>39</v>
      </c>
      <c r="AE5231">
        <v>5230</v>
      </c>
      <c r="AF5231" s="16" t="s">
        <v>3143</v>
      </c>
      <c r="AG5231" s="16"/>
      <c r="AH5231" s="16"/>
      <c r="AI5231" s="16" t="str">
        <f t="shared" si="324"/>
        <v>(201,4,14,54,12,837,30, null, 39, 'L500 2025 Caribbean',2025, '2024-06-15','2024-06-15','".Carbon::now()."','".Carbon::now()."'),</v>
      </c>
      <c r="AJ5231" s="16" t="str">
        <f t="shared" si="325"/>
        <v>('".DB::select("SELECT id_status FROM `status` WHERE `element_type` = 'task' AND status_type = 'client' AND name ='PRE-FORECAST'")[0]-&gt;id_status."',5230,1),</v>
      </c>
      <c r="AK5231" s="16" t="str">
        <f t="shared" si="326"/>
        <v/>
      </c>
      <c r="AL5231" s="16" t="str">
        <f t="shared" si="327"/>
        <v/>
      </c>
    </row>
    <row r="5232" spans="1:38" x14ac:dyDescent="0.25">
      <c r="A5232" s="16" t="s">
        <v>1079</v>
      </c>
      <c r="B5232" s="16" t="s">
        <v>3139</v>
      </c>
      <c r="C5232" s="16" t="s">
        <v>27</v>
      </c>
      <c r="D5232" s="16" t="s">
        <v>349</v>
      </c>
      <c r="E5232" s="16" t="s">
        <v>4903</v>
      </c>
      <c r="F5232" s="16" t="s">
        <v>1085</v>
      </c>
      <c r="G5232" s="16" t="s">
        <v>1082</v>
      </c>
      <c r="H5232" s="16" t="s">
        <v>4864</v>
      </c>
      <c r="I5232" s="16" t="s">
        <v>65</v>
      </c>
      <c r="J5232" s="16" t="s">
        <v>65</v>
      </c>
      <c r="M5232" s="16" t="s">
        <v>315</v>
      </c>
      <c r="N5232" s="7">
        <v>45458</v>
      </c>
      <c r="O5232" s="9">
        <v>45458</v>
      </c>
      <c r="P5232" t="s">
        <v>5086</v>
      </c>
      <c r="Q5232">
        <v>1</v>
      </c>
      <c r="R5232">
        <v>162</v>
      </c>
      <c r="S5232">
        <v>4</v>
      </c>
      <c r="T5232" t="s">
        <v>4998</v>
      </c>
      <c r="U5232">
        <v>201</v>
      </c>
      <c r="V5232">
        <v>14</v>
      </c>
      <c r="W5232">
        <v>54</v>
      </c>
      <c r="X5232">
        <v>12</v>
      </c>
      <c r="Y5232">
        <v>890</v>
      </c>
      <c r="Z5232">
        <v>30</v>
      </c>
      <c r="AA5232">
        <v>30</v>
      </c>
      <c r="AD5232">
        <v>39</v>
      </c>
      <c r="AE5232">
        <v>5231</v>
      </c>
      <c r="AF5232" s="16" t="s">
        <v>3143</v>
      </c>
      <c r="AG5232" s="16"/>
      <c r="AH5232" s="16"/>
      <c r="AI5232" s="16" t="str">
        <f t="shared" si="324"/>
        <v>(201,4,14,54,12,890,30, null, 39, 'L500 2025 Caribbean',2025, '2024-06-15','2024-06-15','".Carbon::now()."','".Carbon::now()."'),</v>
      </c>
      <c r="AJ5232" s="16" t="str">
        <f t="shared" si="325"/>
        <v>('".DB::select("SELECT id_status FROM `status` WHERE `element_type` = 'task' AND status_type = 'client' AND name ='PRE-FORECAST'")[0]-&gt;id_status."',5231,1),</v>
      </c>
      <c r="AK5232" s="16" t="str">
        <f t="shared" si="326"/>
        <v/>
      </c>
      <c r="AL5232" s="16" t="str">
        <f t="shared" si="327"/>
        <v/>
      </c>
    </row>
    <row r="5233" spans="1:38" x14ac:dyDescent="0.25">
      <c r="A5233" s="16" t="s">
        <v>1079</v>
      </c>
      <c r="B5233" s="16" t="s">
        <v>3139</v>
      </c>
      <c r="C5233" s="16" t="s">
        <v>27</v>
      </c>
      <c r="D5233" s="16" t="s">
        <v>349</v>
      </c>
      <c r="E5233" s="16" t="s">
        <v>4903</v>
      </c>
      <c r="F5233" s="16" t="s">
        <v>1085</v>
      </c>
      <c r="G5233" s="16" t="s">
        <v>1080</v>
      </c>
      <c r="H5233" s="16" t="s">
        <v>58</v>
      </c>
      <c r="I5233" s="16" t="s">
        <v>65</v>
      </c>
      <c r="J5233" s="16" t="s">
        <v>65</v>
      </c>
      <c r="M5233" s="16" t="s">
        <v>315</v>
      </c>
      <c r="N5233" s="7">
        <v>45458</v>
      </c>
      <c r="O5233" s="9">
        <v>45458</v>
      </c>
      <c r="P5233" t="s">
        <v>5086</v>
      </c>
      <c r="Q5233">
        <v>1</v>
      </c>
      <c r="R5233">
        <v>162</v>
      </c>
      <c r="S5233">
        <v>4</v>
      </c>
      <c r="T5233" t="s">
        <v>4998</v>
      </c>
      <c r="U5233">
        <v>201</v>
      </c>
      <c r="V5233">
        <v>14</v>
      </c>
      <c r="W5233">
        <v>54</v>
      </c>
      <c r="X5233">
        <v>15</v>
      </c>
      <c r="Y5233">
        <v>525</v>
      </c>
      <c r="Z5233">
        <v>30</v>
      </c>
      <c r="AA5233">
        <v>30</v>
      </c>
      <c r="AD5233">
        <v>39</v>
      </c>
      <c r="AE5233">
        <v>5232</v>
      </c>
      <c r="AF5233" s="16" t="s">
        <v>3143</v>
      </c>
      <c r="AG5233" s="16"/>
      <c r="AH5233" s="16"/>
      <c r="AI5233" s="16" t="str">
        <f t="shared" si="324"/>
        <v>(201,4,14,54,15,525,30, null, 39, 'L500 2025 Caribbean',2025, '2024-06-15','2024-06-15','".Carbon::now()."','".Carbon::now()."'),</v>
      </c>
      <c r="AJ5233" s="16" t="str">
        <f t="shared" si="325"/>
        <v>('".DB::select("SELECT id_status FROM `status` WHERE `element_type` = 'task' AND status_type = 'client' AND name ='PRE-FORECAST'")[0]-&gt;id_status."',5232,1),</v>
      </c>
      <c r="AK5233" s="16" t="str">
        <f t="shared" si="326"/>
        <v/>
      </c>
      <c r="AL5233" s="16" t="str">
        <f t="shared" si="327"/>
        <v/>
      </c>
    </row>
    <row r="5234" spans="1:38" x14ac:dyDescent="0.25">
      <c r="A5234" s="16" t="s">
        <v>1079</v>
      </c>
      <c r="B5234" s="16" t="s">
        <v>3139</v>
      </c>
      <c r="C5234" s="16" t="s">
        <v>27</v>
      </c>
      <c r="D5234" s="16" t="s">
        <v>349</v>
      </c>
      <c r="E5234" s="16" t="s">
        <v>4903</v>
      </c>
      <c r="F5234" s="16" t="s">
        <v>1085</v>
      </c>
      <c r="G5234" s="16" t="s">
        <v>1080</v>
      </c>
      <c r="H5234" s="16" t="s">
        <v>1063</v>
      </c>
      <c r="I5234" s="16" t="s">
        <v>65</v>
      </c>
      <c r="J5234" s="16" t="s">
        <v>65</v>
      </c>
      <c r="M5234" s="16" t="s">
        <v>315</v>
      </c>
      <c r="N5234" s="7">
        <v>45458</v>
      </c>
      <c r="O5234" s="9">
        <v>45458</v>
      </c>
      <c r="P5234" t="s">
        <v>5086</v>
      </c>
      <c r="Q5234">
        <v>1</v>
      </c>
      <c r="R5234">
        <v>162</v>
      </c>
      <c r="S5234">
        <v>4</v>
      </c>
      <c r="T5234" t="s">
        <v>4998</v>
      </c>
      <c r="U5234">
        <v>201</v>
      </c>
      <c r="V5234">
        <v>14</v>
      </c>
      <c r="W5234">
        <v>54</v>
      </c>
      <c r="X5234">
        <v>15</v>
      </c>
      <c r="Y5234">
        <v>580</v>
      </c>
      <c r="Z5234">
        <v>30</v>
      </c>
      <c r="AA5234">
        <v>30</v>
      </c>
      <c r="AD5234">
        <v>39</v>
      </c>
      <c r="AE5234">
        <v>5233</v>
      </c>
      <c r="AF5234" s="16" t="s">
        <v>3143</v>
      </c>
      <c r="AG5234" s="16"/>
      <c r="AH5234" s="16"/>
      <c r="AI5234" s="16" t="str">
        <f t="shared" si="324"/>
        <v>(201,4,14,54,15,580,30, null, 39, 'L500 2025 Caribbean',2025, '2024-06-15','2024-06-15','".Carbon::now()."','".Carbon::now()."'),</v>
      </c>
      <c r="AJ5234" s="16" t="str">
        <f t="shared" si="325"/>
        <v>('".DB::select("SELECT id_status FROM `status` WHERE `element_type` = 'task' AND status_type = 'client' AND name ='PRE-FORECAST'")[0]-&gt;id_status."',5233,1),</v>
      </c>
      <c r="AK5234" s="16" t="str">
        <f t="shared" si="326"/>
        <v/>
      </c>
      <c r="AL5234" s="16" t="str">
        <f t="shared" si="327"/>
        <v/>
      </c>
    </row>
    <row r="5235" spans="1:38" x14ac:dyDescent="0.25">
      <c r="A5235" s="16" t="s">
        <v>1079</v>
      </c>
      <c r="B5235" s="16" t="s">
        <v>3139</v>
      </c>
      <c r="C5235" s="16" t="s">
        <v>27</v>
      </c>
      <c r="D5235" s="16" t="s">
        <v>349</v>
      </c>
      <c r="E5235" s="16" t="s">
        <v>4903</v>
      </c>
      <c r="F5235" s="16" t="s">
        <v>1085</v>
      </c>
      <c r="G5235" s="16" t="s">
        <v>1080</v>
      </c>
      <c r="H5235" s="16" t="s">
        <v>47</v>
      </c>
      <c r="I5235" s="16" t="s">
        <v>65</v>
      </c>
      <c r="J5235" s="16" t="s">
        <v>65</v>
      </c>
      <c r="M5235" s="16" t="s">
        <v>315</v>
      </c>
      <c r="N5235" s="7">
        <v>45458</v>
      </c>
      <c r="O5235" s="9">
        <v>45458</v>
      </c>
      <c r="P5235" t="s">
        <v>5086</v>
      </c>
      <c r="Q5235">
        <v>1</v>
      </c>
      <c r="R5235">
        <v>162</v>
      </c>
      <c r="S5235">
        <v>4</v>
      </c>
      <c r="T5235" t="s">
        <v>4998</v>
      </c>
      <c r="U5235">
        <v>201</v>
      </c>
      <c r="V5235">
        <v>14</v>
      </c>
      <c r="W5235">
        <v>54</v>
      </c>
      <c r="X5235">
        <v>15</v>
      </c>
      <c r="Y5235">
        <v>601</v>
      </c>
      <c r="Z5235">
        <v>30</v>
      </c>
      <c r="AA5235">
        <v>30</v>
      </c>
      <c r="AD5235">
        <v>39</v>
      </c>
      <c r="AE5235">
        <v>5234</v>
      </c>
      <c r="AF5235" s="16" t="s">
        <v>3143</v>
      </c>
      <c r="AG5235" s="16"/>
      <c r="AH5235" s="16"/>
      <c r="AI5235" s="16" t="str">
        <f t="shared" si="324"/>
        <v>(201,4,14,54,15,601,30, null, 39, 'L500 2025 Caribbean',2025, '2024-06-15','2024-06-15','".Carbon::now()."','".Carbon::now()."'),</v>
      </c>
      <c r="AJ5235" s="16" t="str">
        <f t="shared" si="325"/>
        <v>('".DB::select("SELECT id_status FROM `status` WHERE `element_type` = 'task' AND status_type = 'client' AND name ='PRE-FORECAST'")[0]-&gt;id_status."',5234,1),</v>
      </c>
      <c r="AK5235" s="16" t="str">
        <f t="shared" si="326"/>
        <v/>
      </c>
      <c r="AL5235" s="16" t="str">
        <f t="shared" si="327"/>
        <v/>
      </c>
    </row>
    <row r="5236" spans="1:38" x14ac:dyDescent="0.25">
      <c r="A5236" s="16" t="s">
        <v>1079</v>
      </c>
      <c r="B5236" s="16" t="s">
        <v>3139</v>
      </c>
      <c r="C5236" s="16" t="s">
        <v>27</v>
      </c>
      <c r="D5236" s="16" t="s">
        <v>349</v>
      </c>
      <c r="E5236" s="16" t="s">
        <v>4903</v>
      </c>
      <c r="F5236" s="16" t="s">
        <v>1085</v>
      </c>
      <c r="G5236" s="16" t="s">
        <v>1080</v>
      </c>
      <c r="H5236" s="16" t="s">
        <v>1039</v>
      </c>
      <c r="I5236" s="16" t="s">
        <v>65</v>
      </c>
      <c r="J5236" s="16" t="s">
        <v>65</v>
      </c>
      <c r="M5236" s="16" t="s">
        <v>315</v>
      </c>
      <c r="N5236" s="7">
        <v>45458</v>
      </c>
      <c r="O5236" s="9">
        <v>45458</v>
      </c>
      <c r="P5236" t="s">
        <v>5086</v>
      </c>
      <c r="Q5236">
        <v>1</v>
      </c>
      <c r="R5236">
        <v>162</v>
      </c>
      <c r="S5236">
        <v>4</v>
      </c>
      <c r="T5236" t="s">
        <v>4998</v>
      </c>
      <c r="U5236">
        <v>201</v>
      </c>
      <c r="V5236">
        <v>14</v>
      </c>
      <c r="W5236">
        <v>54</v>
      </c>
      <c r="X5236">
        <v>15</v>
      </c>
      <c r="Y5236">
        <v>743</v>
      </c>
      <c r="Z5236">
        <v>30</v>
      </c>
      <c r="AA5236">
        <v>30</v>
      </c>
      <c r="AD5236">
        <v>39</v>
      </c>
      <c r="AE5236">
        <v>5235</v>
      </c>
      <c r="AF5236" s="16" t="s">
        <v>3143</v>
      </c>
      <c r="AG5236" s="16"/>
      <c r="AH5236" s="16"/>
      <c r="AI5236" s="16" t="str">
        <f t="shared" si="324"/>
        <v>(201,4,14,54,15,743,30, null, 39, 'L500 2025 Caribbean',2025, '2024-06-15','2024-06-15','".Carbon::now()."','".Carbon::now()."'),</v>
      </c>
      <c r="AJ5236" s="16" t="str">
        <f t="shared" si="325"/>
        <v>('".DB::select("SELECT id_status FROM `status` WHERE `element_type` = 'task' AND status_type = 'client' AND name ='PRE-FORECAST'")[0]-&gt;id_status."',5235,1),</v>
      </c>
      <c r="AK5236" s="16" t="str">
        <f t="shared" si="326"/>
        <v/>
      </c>
      <c r="AL5236" s="16" t="str">
        <f t="shared" si="327"/>
        <v/>
      </c>
    </row>
    <row r="5237" spans="1:38" x14ac:dyDescent="0.25">
      <c r="A5237" s="16" t="s">
        <v>1079</v>
      </c>
      <c r="B5237" s="16" t="s">
        <v>3139</v>
      </c>
      <c r="C5237" s="16" t="s">
        <v>27</v>
      </c>
      <c r="D5237" s="16" t="s">
        <v>349</v>
      </c>
      <c r="E5237" s="16" t="s">
        <v>4903</v>
      </c>
      <c r="F5237" s="16" t="s">
        <v>1085</v>
      </c>
      <c r="G5237" s="16" t="s">
        <v>1080</v>
      </c>
      <c r="H5237" s="16" t="s">
        <v>4862</v>
      </c>
      <c r="I5237" s="16" t="s">
        <v>65</v>
      </c>
      <c r="J5237" s="16" t="s">
        <v>65</v>
      </c>
      <c r="M5237" s="16" t="s">
        <v>315</v>
      </c>
      <c r="N5237" s="7">
        <v>45458</v>
      </c>
      <c r="O5237" s="9">
        <v>45458</v>
      </c>
      <c r="P5237" t="s">
        <v>5086</v>
      </c>
      <c r="Q5237">
        <v>1</v>
      </c>
      <c r="R5237">
        <v>162</v>
      </c>
      <c r="S5237">
        <v>4</v>
      </c>
      <c r="T5237" t="s">
        <v>4998</v>
      </c>
      <c r="U5237">
        <v>201</v>
      </c>
      <c r="V5237">
        <v>14</v>
      </c>
      <c r="W5237">
        <v>54</v>
      </c>
      <c r="X5237">
        <v>15</v>
      </c>
      <c r="Y5237">
        <v>837</v>
      </c>
      <c r="Z5237">
        <v>30</v>
      </c>
      <c r="AA5237">
        <v>30</v>
      </c>
      <c r="AD5237">
        <v>39</v>
      </c>
      <c r="AE5237">
        <v>5236</v>
      </c>
      <c r="AF5237" s="16" t="s">
        <v>3143</v>
      </c>
      <c r="AG5237" s="16"/>
      <c r="AH5237" s="16"/>
      <c r="AI5237" s="16" t="str">
        <f t="shared" si="324"/>
        <v>(201,4,14,54,15,837,30, null, 39, 'L500 2025 Caribbean',2025, '2024-06-15','2024-06-15','".Carbon::now()."','".Carbon::now()."'),</v>
      </c>
      <c r="AJ5237" s="16" t="str">
        <f t="shared" si="325"/>
        <v>('".DB::select("SELECT id_status FROM `status` WHERE `element_type` = 'task' AND status_type = 'client' AND name ='PRE-FORECAST'")[0]-&gt;id_status."',5236,1),</v>
      </c>
      <c r="AK5237" s="16" t="str">
        <f t="shared" si="326"/>
        <v/>
      </c>
      <c r="AL5237" s="16" t="str">
        <f t="shared" si="327"/>
        <v/>
      </c>
    </row>
    <row r="5238" spans="1:38" x14ac:dyDescent="0.25">
      <c r="A5238" s="16" t="s">
        <v>1079</v>
      </c>
      <c r="B5238" s="16" t="s">
        <v>3139</v>
      </c>
      <c r="C5238" s="16" t="s">
        <v>27</v>
      </c>
      <c r="D5238" s="16" t="s">
        <v>349</v>
      </c>
      <c r="E5238" s="16" t="s">
        <v>4903</v>
      </c>
      <c r="F5238" s="16" t="s">
        <v>1085</v>
      </c>
      <c r="G5238" s="16" t="s">
        <v>1080</v>
      </c>
      <c r="H5238" s="16" t="s">
        <v>4864</v>
      </c>
      <c r="I5238" s="16" t="s">
        <v>65</v>
      </c>
      <c r="J5238" s="16" t="s">
        <v>65</v>
      </c>
      <c r="M5238" s="16" t="s">
        <v>315</v>
      </c>
      <c r="N5238" s="7">
        <v>45458</v>
      </c>
      <c r="O5238" s="9">
        <v>45458</v>
      </c>
      <c r="P5238" t="s">
        <v>5086</v>
      </c>
      <c r="Q5238">
        <v>1</v>
      </c>
      <c r="R5238">
        <v>162</v>
      </c>
      <c r="S5238">
        <v>4</v>
      </c>
      <c r="T5238" t="s">
        <v>4998</v>
      </c>
      <c r="U5238">
        <v>201</v>
      </c>
      <c r="V5238">
        <v>14</v>
      </c>
      <c r="W5238">
        <v>54</v>
      </c>
      <c r="X5238">
        <v>15</v>
      </c>
      <c r="Y5238">
        <v>890</v>
      </c>
      <c r="Z5238">
        <v>30</v>
      </c>
      <c r="AA5238">
        <v>30</v>
      </c>
      <c r="AD5238">
        <v>39</v>
      </c>
      <c r="AE5238">
        <v>5237</v>
      </c>
      <c r="AF5238" s="16" t="s">
        <v>3143</v>
      </c>
      <c r="AG5238" s="16"/>
      <c r="AH5238" s="16"/>
      <c r="AI5238" s="16" t="str">
        <f t="shared" si="324"/>
        <v>(201,4,14,54,15,890,30, null, 39, 'L500 2025 Caribbean',2025, '2024-06-15','2024-06-15','".Carbon::now()."','".Carbon::now()."'),</v>
      </c>
      <c r="AJ5238" s="16" t="str">
        <f t="shared" si="325"/>
        <v>('".DB::select("SELECT id_status FROM `status` WHERE `element_type` = 'task' AND status_type = 'client' AND name ='PRE-FORECAST'")[0]-&gt;id_status."',5237,1),</v>
      </c>
      <c r="AK5238" s="16" t="str">
        <f t="shared" si="326"/>
        <v/>
      </c>
      <c r="AL5238" s="16" t="str">
        <f t="shared" si="327"/>
        <v/>
      </c>
    </row>
    <row r="5239" spans="1:38" x14ac:dyDescent="0.25">
      <c r="A5239" s="16" t="s">
        <v>1079</v>
      </c>
      <c r="B5239" s="16" t="s">
        <v>3139</v>
      </c>
      <c r="C5239" s="16" t="s">
        <v>27</v>
      </c>
      <c r="D5239" s="16" t="s">
        <v>349</v>
      </c>
      <c r="E5239" s="16" t="s">
        <v>4903</v>
      </c>
      <c r="F5239" s="16" t="s">
        <v>1085</v>
      </c>
      <c r="G5239" s="16" t="s">
        <v>71</v>
      </c>
      <c r="H5239" s="16" t="s">
        <v>58</v>
      </c>
      <c r="I5239" s="16" t="s">
        <v>65</v>
      </c>
      <c r="J5239" s="16" t="s">
        <v>65</v>
      </c>
      <c r="M5239" s="16" t="s">
        <v>315</v>
      </c>
      <c r="N5239" s="7">
        <v>45458</v>
      </c>
      <c r="O5239" s="9">
        <v>45458</v>
      </c>
      <c r="P5239" t="s">
        <v>5086</v>
      </c>
      <c r="Q5239">
        <v>1</v>
      </c>
      <c r="R5239">
        <v>162</v>
      </c>
      <c r="S5239">
        <v>4</v>
      </c>
      <c r="T5239" t="s">
        <v>4998</v>
      </c>
      <c r="U5239">
        <v>201</v>
      </c>
      <c r="V5239">
        <v>14</v>
      </c>
      <c r="W5239">
        <v>54</v>
      </c>
      <c r="X5239">
        <v>25</v>
      </c>
      <c r="Y5239">
        <v>525</v>
      </c>
      <c r="Z5239">
        <v>30</v>
      </c>
      <c r="AA5239">
        <v>30</v>
      </c>
      <c r="AD5239">
        <v>39</v>
      </c>
      <c r="AE5239">
        <v>5238</v>
      </c>
      <c r="AF5239" s="16" t="s">
        <v>3143</v>
      </c>
      <c r="AG5239" s="16"/>
      <c r="AH5239" s="16"/>
      <c r="AI5239" s="16" t="str">
        <f t="shared" si="324"/>
        <v>(201,4,14,54,25,525,30, null, 39, 'L500 2025 Caribbean',2025, '2024-06-15','2024-06-15','".Carbon::now()."','".Carbon::now()."'),</v>
      </c>
      <c r="AJ5239" s="16" t="str">
        <f t="shared" si="325"/>
        <v>('".DB::select("SELECT id_status FROM `status` WHERE `element_type` = 'task' AND status_type = 'client' AND name ='PRE-FORECAST'")[0]-&gt;id_status."',5238,1),</v>
      </c>
      <c r="AK5239" s="16" t="str">
        <f t="shared" si="326"/>
        <v/>
      </c>
      <c r="AL5239" s="16" t="str">
        <f t="shared" si="327"/>
        <v/>
      </c>
    </row>
    <row r="5240" spans="1:38" x14ac:dyDescent="0.25">
      <c r="A5240" s="16" t="s">
        <v>1079</v>
      </c>
      <c r="B5240" s="16" t="s">
        <v>3139</v>
      </c>
      <c r="C5240" s="16" t="s">
        <v>27</v>
      </c>
      <c r="D5240" s="16" t="s">
        <v>349</v>
      </c>
      <c r="E5240" s="16" t="s">
        <v>4903</v>
      </c>
      <c r="F5240" s="16" t="s">
        <v>1085</v>
      </c>
      <c r="G5240" s="16" t="s">
        <v>71</v>
      </c>
      <c r="H5240" s="16" t="s">
        <v>1063</v>
      </c>
      <c r="I5240" s="16" t="s">
        <v>65</v>
      </c>
      <c r="J5240" s="16" t="s">
        <v>65</v>
      </c>
      <c r="M5240" s="16" t="s">
        <v>315</v>
      </c>
      <c r="N5240" s="7">
        <v>45458</v>
      </c>
      <c r="O5240" s="9">
        <v>45458</v>
      </c>
      <c r="P5240" t="s">
        <v>5086</v>
      </c>
      <c r="Q5240">
        <v>1</v>
      </c>
      <c r="R5240">
        <v>162</v>
      </c>
      <c r="S5240">
        <v>4</v>
      </c>
      <c r="T5240" t="s">
        <v>4998</v>
      </c>
      <c r="U5240">
        <v>201</v>
      </c>
      <c r="V5240">
        <v>14</v>
      </c>
      <c r="W5240">
        <v>54</v>
      </c>
      <c r="X5240">
        <v>25</v>
      </c>
      <c r="Y5240">
        <v>580</v>
      </c>
      <c r="Z5240">
        <v>30</v>
      </c>
      <c r="AA5240">
        <v>30</v>
      </c>
      <c r="AD5240">
        <v>39</v>
      </c>
      <c r="AE5240">
        <v>5239</v>
      </c>
      <c r="AF5240" s="16" t="s">
        <v>3143</v>
      </c>
      <c r="AG5240" s="16"/>
      <c r="AH5240" s="16"/>
      <c r="AI5240" s="16" t="str">
        <f t="shared" si="324"/>
        <v>(201,4,14,54,25,580,30, null, 39, 'L500 2025 Caribbean',2025, '2024-06-15','2024-06-15','".Carbon::now()."','".Carbon::now()."'),</v>
      </c>
      <c r="AJ5240" s="16" t="str">
        <f t="shared" si="325"/>
        <v>('".DB::select("SELECT id_status FROM `status` WHERE `element_type` = 'task' AND status_type = 'client' AND name ='PRE-FORECAST'")[0]-&gt;id_status."',5239,1),</v>
      </c>
      <c r="AK5240" s="16" t="str">
        <f t="shared" si="326"/>
        <v/>
      </c>
      <c r="AL5240" s="16" t="str">
        <f t="shared" si="327"/>
        <v/>
      </c>
    </row>
    <row r="5241" spans="1:38" x14ac:dyDescent="0.25">
      <c r="A5241" s="16" t="s">
        <v>1079</v>
      </c>
      <c r="B5241" s="16" t="s">
        <v>3139</v>
      </c>
      <c r="C5241" s="16" t="s">
        <v>27</v>
      </c>
      <c r="D5241" s="16" t="s">
        <v>349</v>
      </c>
      <c r="E5241" s="16" t="s">
        <v>4903</v>
      </c>
      <c r="F5241" s="16" t="s">
        <v>1085</v>
      </c>
      <c r="G5241" s="16" t="s">
        <v>71</v>
      </c>
      <c r="H5241" s="16" t="s">
        <v>47</v>
      </c>
      <c r="I5241" s="16" t="s">
        <v>65</v>
      </c>
      <c r="J5241" s="16" t="s">
        <v>65</v>
      </c>
      <c r="M5241" s="16" t="s">
        <v>315</v>
      </c>
      <c r="N5241" s="7">
        <v>45458</v>
      </c>
      <c r="O5241" s="9">
        <v>45458</v>
      </c>
      <c r="P5241" t="s">
        <v>5086</v>
      </c>
      <c r="Q5241">
        <v>1</v>
      </c>
      <c r="R5241">
        <v>162</v>
      </c>
      <c r="S5241">
        <v>4</v>
      </c>
      <c r="T5241" t="s">
        <v>4998</v>
      </c>
      <c r="U5241">
        <v>201</v>
      </c>
      <c r="V5241">
        <v>14</v>
      </c>
      <c r="W5241">
        <v>54</v>
      </c>
      <c r="X5241">
        <v>25</v>
      </c>
      <c r="Y5241">
        <v>601</v>
      </c>
      <c r="Z5241">
        <v>30</v>
      </c>
      <c r="AA5241">
        <v>30</v>
      </c>
      <c r="AD5241">
        <v>39</v>
      </c>
      <c r="AE5241">
        <v>5240</v>
      </c>
      <c r="AF5241" s="16" t="s">
        <v>3143</v>
      </c>
      <c r="AG5241" s="16"/>
      <c r="AH5241" s="16"/>
      <c r="AI5241" s="16" t="str">
        <f t="shared" si="324"/>
        <v>(201,4,14,54,25,601,30, null, 39, 'L500 2025 Caribbean',2025, '2024-06-15','2024-06-15','".Carbon::now()."','".Carbon::now()."'),</v>
      </c>
      <c r="AJ5241" s="16" t="str">
        <f t="shared" si="325"/>
        <v>('".DB::select("SELECT id_status FROM `status` WHERE `element_type` = 'task' AND status_type = 'client' AND name ='PRE-FORECAST'")[0]-&gt;id_status."',5240,1),</v>
      </c>
      <c r="AK5241" s="16" t="str">
        <f t="shared" si="326"/>
        <v/>
      </c>
      <c r="AL5241" s="16" t="str">
        <f t="shared" si="327"/>
        <v/>
      </c>
    </row>
    <row r="5242" spans="1:38" x14ac:dyDescent="0.25">
      <c r="A5242" s="16" t="s">
        <v>1079</v>
      </c>
      <c r="B5242" s="16" t="s">
        <v>3139</v>
      </c>
      <c r="C5242" s="16" t="s">
        <v>27</v>
      </c>
      <c r="D5242" s="16" t="s">
        <v>349</v>
      </c>
      <c r="E5242" s="16" t="s">
        <v>4903</v>
      </c>
      <c r="F5242" s="16" t="s">
        <v>1085</v>
      </c>
      <c r="G5242" s="16" t="s">
        <v>71</v>
      </c>
      <c r="H5242" s="16" t="s">
        <v>4860</v>
      </c>
      <c r="I5242" s="16" t="s">
        <v>65</v>
      </c>
      <c r="J5242" s="16" t="s">
        <v>65</v>
      </c>
      <c r="M5242" s="16" t="s">
        <v>315</v>
      </c>
      <c r="N5242" s="7">
        <v>45458</v>
      </c>
      <c r="O5242" s="9">
        <v>45458</v>
      </c>
      <c r="P5242" t="s">
        <v>5086</v>
      </c>
      <c r="Q5242">
        <v>1</v>
      </c>
      <c r="R5242">
        <v>162</v>
      </c>
      <c r="S5242">
        <v>4</v>
      </c>
      <c r="T5242" t="s">
        <v>4998</v>
      </c>
      <c r="U5242">
        <v>201</v>
      </c>
      <c r="V5242">
        <v>14</v>
      </c>
      <c r="W5242">
        <v>54</v>
      </c>
      <c r="X5242">
        <v>25</v>
      </c>
      <c r="Y5242">
        <v>721</v>
      </c>
      <c r="Z5242">
        <v>30</v>
      </c>
      <c r="AA5242">
        <v>30</v>
      </c>
      <c r="AD5242">
        <v>39</v>
      </c>
      <c r="AE5242">
        <v>5241</v>
      </c>
      <c r="AF5242" s="16" t="s">
        <v>3143</v>
      </c>
      <c r="AG5242" s="16"/>
      <c r="AH5242" s="16"/>
      <c r="AI5242" s="16" t="str">
        <f t="shared" si="324"/>
        <v>(201,4,14,54,25,721,30, null, 39, 'L500 2025 Caribbean',2025, '2024-06-15','2024-06-15','".Carbon::now()."','".Carbon::now()."'),</v>
      </c>
      <c r="AJ5242" s="16" t="str">
        <f t="shared" si="325"/>
        <v>('".DB::select("SELECT id_status FROM `status` WHERE `element_type` = 'task' AND status_type = 'client' AND name ='PRE-FORECAST'")[0]-&gt;id_status."',5241,1),</v>
      </c>
      <c r="AK5242" s="16" t="str">
        <f t="shared" si="326"/>
        <v/>
      </c>
      <c r="AL5242" s="16" t="str">
        <f t="shared" si="327"/>
        <v/>
      </c>
    </row>
    <row r="5243" spans="1:38" x14ac:dyDescent="0.25">
      <c r="A5243" s="16" t="s">
        <v>1079</v>
      </c>
      <c r="B5243" s="16" t="s">
        <v>3139</v>
      </c>
      <c r="C5243" s="16" t="s">
        <v>27</v>
      </c>
      <c r="D5243" s="16" t="s">
        <v>349</v>
      </c>
      <c r="E5243" s="16" t="s">
        <v>4903</v>
      </c>
      <c r="F5243" s="16" t="s">
        <v>1085</v>
      </c>
      <c r="G5243" s="16" t="s">
        <v>71</v>
      </c>
      <c r="H5243" s="16" t="s">
        <v>1039</v>
      </c>
      <c r="I5243" s="16" t="s">
        <v>65</v>
      </c>
      <c r="J5243" s="16" t="s">
        <v>65</v>
      </c>
      <c r="M5243" s="16" t="s">
        <v>315</v>
      </c>
      <c r="N5243" s="7">
        <v>45458</v>
      </c>
      <c r="O5243" s="9">
        <v>45458</v>
      </c>
      <c r="P5243" t="s">
        <v>5086</v>
      </c>
      <c r="Q5243">
        <v>1</v>
      </c>
      <c r="R5243">
        <v>162</v>
      </c>
      <c r="S5243">
        <v>4</v>
      </c>
      <c r="T5243" t="s">
        <v>4998</v>
      </c>
      <c r="U5243">
        <v>201</v>
      </c>
      <c r="V5243">
        <v>14</v>
      </c>
      <c r="W5243">
        <v>54</v>
      </c>
      <c r="X5243">
        <v>25</v>
      </c>
      <c r="Y5243">
        <v>743</v>
      </c>
      <c r="Z5243">
        <v>30</v>
      </c>
      <c r="AA5243">
        <v>30</v>
      </c>
      <c r="AD5243">
        <v>39</v>
      </c>
      <c r="AE5243">
        <v>5242</v>
      </c>
      <c r="AF5243" s="16" t="s">
        <v>3143</v>
      </c>
      <c r="AG5243" s="16"/>
      <c r="AH5243" s="16"/>
      <c r="AI5243" s="16" t="str">
        <f t="shared" si="324"/>
        <v>(201,4,14,54,25,743,30, null, 39, 'L500 2025 Caribbean',2025, '2024-06-15','2024-06-15','".Carbon::now()."','".Carbon::now()."'),</v>
      </c>
      <c r="AJ5243" s="16" t="str">
        <f t="shared" si="325"/>
        <v>('".DB::select("SELECT id_status FROM `status` WHERE `element_type` = 'task' AND status_type = 'client' AND name ='PRE-FORECAST'")[0]-&gt;id_status."',5242,1),</v>
      </c>
      <c r="AK5243" s="16" t="str">
        <f t="shared" si="326"/>
        <v/>
      </c>
      <c r="AL5243" s="16" t="str">
        <f t="shared" si="327"/>
        <v/>
      </c>
    </row>
    <row r="5244" spans="1:38" x14ac:dyDescent="0.25">
      <c r="A5244" s="16" t="s">
        <v>1079</v>
      </c>
      <c r="B5244" s="16" t="s">
        <v>3139</v>
      </c>
      <c r="C5244" s="16" t="s">
        <v>27</v>
      </c>
      <c r="D5244" s="16" t="s">
        <v>349</v>
      </c>
      <c r="E5244" s="16" t="s">
        <v>4903</v>
      </c>
      <c r="F5244" s="16" t="s">
        <v>1085</v>
      </c>
      <c r="G5244" s="16" t="s">
        <v>71</v>
      </c>
      <c r="H5244" s="16" t="s">
        <v>4862</v>
      </c>
      <c r="I5244" s="16" t="s">
        <v>65</v>
      </c>
      <c r="J5244" s="16" t="s">
        <v>65</v>
      </c>
      <c r="M5244" s="16" t="s">
        <v>315</v>
      </c>
      <c r="N5244" s="7">
        <v>45458</v>
      </c>
      <c r="O5244" s="9">
        <v>45458</v>
      </c>
      <c r="P5244" t="s">
        <v>5086</v>
      </c>
      <c r="Q5244">
        <v>1</v>
      </c>
      <c r="R5244">
        <v>162</v>
      </c>
      <c r="S5244">
        <v>4</v>
      </c>
      <c r="T5244" t="s">
        <v>4998</v>
      </c>
      <c r="U5244">
        <v>201</v>
      </c>
      <c r="V5244">
        <v>14</v>
      </c>
      <c r="W5244">
        <v>54</v>
      </c>
      <c r="X5244">
        <v>25</v>
      </c>
      <c r="Y5244">
        <v>837</v>
      </c>
      <c r="Z5244">
        <v>30</v>
      </c>
      <c r="AA5244">
        <v>30</v>
      </c>
      <c r="AD5244">
        <v>39</v>
      </c>
      <c r="AE5244">
        <v>5243</v>
      </c>
      <c r="AF5244" s="16" t="s">
        <v>3143</v>
      </c>
      <c r="AG5244" s="16"/>
      <c r="AH5244" s="16"/>
      <c r="AI5244" s="16" t="str">
        <f t="shared" si="324"/>
        <v>(201,4,14,54,25,837,30, null, 39, 'L500 2025 Caribbean',2025, '2024-06-15','2024-06-15','".Carbon::now()."','".Carbon::now()."'),</v>
      </c>
      <c r="AJ5244" s="16" t="str">
        <f t="shared" si="325"/>
        <v>('".DB::select("SELECT id_status FROM `status` WHERE `element_type` = 'task' AND status_type = 'client' AND name ='PRE-FORECAST'")[0]-&gt;id_status."',5243,1),</v>
      </c>
      <c r="AK5244" s="16" t="str">
        <f t="shared" si="326"/>
        <v/>
      </c>
      <c r="AL5244" s="16" t="str">
        <f t="shared" si="327"/>
        <v/>
      </c>
    </row>
    <row r="5245" spans="1:38" x14ac:dyDescent="0.25">
      <c r="A5245" s="16" t="s">
        <v>1079</v>
      </c>
      <c r="B5245" s="16" t="s">
        <v>3139</v>
      </c>
      <c r="C5245" s="16" t="s">
        <v>27</v>
      </c>
      <c r="D5245" s="16" t="s">
        <v>349</v>
      </c>
      <c r="E5245" s="16" t="s">
        <v>4903</v>
      </c>
      <c r="F5245" s="16" t="s">
        <v>1085</v>
      </c>
      <c r="G5245" s="16" t="s">
        <v>71</v>
      </c>
      <c r="H5245" s="16" t="s">
        <v>4864</v>
      </c>
      <c r="I5245" s="16" t="s">
        <v>65</v>
      </c>
      <c r="J5245" s="16" t="s">
        <v>65</v>
      </c>
      <c r="M5245" s="16" t="s">
        <v>315</v>
      </c>
      <c r="N5245" s="7">
        <v>45458</v>
      </c>
      <c r="O5245" s="9">
        <v>45458</v>
      </c>
      <c r="P5245" t="s">
        <v>5086</v>
      </c>
      <c r="Q5245">
        <v>1</v>
      </c>
      <c r="R5245">
        <v>162</v>
      </c>
      <c r="S5245">
        <v>4</v>
      </c>
      <c r="T5245" t="s">
        <v>4998</v>
      </c>
      <c r="U5245">
        <v>201</v>
      </c>
      <c r="V5245">
        <v>14</v>
      </c>
      <c r="W5245">
        <v>54</v>
      </c>
      <c r="X5245">
        <v>25</v>
      </c>
      <c r="Y5245">
        <v>890</v>
      </c>
      <c r="Z5245">
        <v>30</v>
      </c>
      <c r="AA5245">
        <v>30</v>
      </c>
      <c r="AD5245">
        <v>39</v>
      </c>
      <c r="AE5245">
        <v>5244</v>
      </c>
      <c r="AF5245" s="16" t="s">
        <v>3143</v>
      </c>
      <c r="AG5245" s="16"/>
      <c r="AH5245" s="16"/>
      <c r="AI5245" s="16" t="str">
        <f t="shared" si="324"/>
        <v>(201,4,14,54,25,890,30, null, 39, 'L500 2025 Caribbean',2025, '2024-06-15','2024-06-15','".Carbon::now()."','".Carbon::now()."'),</v>
      </c>
      <c r="AJ5245" s="16" t="str">
        <f t="shared" si="325"/>
        <v>('".DB::select("SELECT id_status FROM `status` WHERE `element_type` = 'task' AND status_type = 'client' AND name ='PRE-FORECAST'")[0]-&gt;id_status."',5244,1),</v>
      </c>
      <c r="AK5245" s="16" t="str">
        <f t="shared" si="326"/>
        <v/>
      </c>
      <c r="AL5245" s="16" t="str">
        <f t="shared" si="327"/>
        <v/>
      </c>
    </row>
    <row r="5246" spans="1:38" x14ac:dyDescent="0.25">
      <c r="A5246" s="16" t="s">
        <v>1079</v>
      </c>
      <c r="B5246" s="16" t="s">
        <v>62</v>
      </c>
      <c r="C5246" s="16" t="s">
        <v>1090</v>
      </c>
      <c r="D5246" s="16" t="s">
        <v>349</v>
      </c>
      <c r="E5246" s="16" t="s">
        <v>4923</v>
      </c>
      <c r="F5246" s="16" t="s">
        <v>1085</v>
      </c>
      <c r="G5246" s="16" t="s">
        <v>71</v>
      </c>
      <c r="H5246" s="16" t="s">
        <v>1092</v>
      </c>
      <c r="I5246" s="16" t="s">
        <v>65</v>
      </c>
      <c r="J5246" s="16" t="s">
        <v>65</v>
      </c>
      <c r="M5246" s="16" t="s">
        <v>315</v>
      </c>
      <c r="N5246" s="7">
        <v>45412</v>
      </c>
      <c r="O5246" s="9">
        <v>45412</v>
      </c>
      <c r="P5246" t="s">
        <v>5087</v>
      </c>
      <c r="Q5246">
        <v>1</v>
      </c>
      <c r="R5246">
        <v>162</v>
      </c>
      <c r="S5246">
        <v>4</v>
      </c>
      <c r="T5246" t="s">
        <v>4998</v>
      </c>
      <c r="U5246">
        <v>201</v>
      </c>
      <c r="V5246">
        <v>23</v>
      </c>
      <c r="W5246">
        <v>73</v>
      </c>
      <c r="X5246">
        <v>25</v>
      </c>
      <c r="Y5246">
        <v>933</v>
      </c>
      <c r="Z5246">
        <v>30</v>
      </c>
      <c r="AA5246">
        <v>30</v>
      </c>
      <c r="AD5246">
        <v>39</v>
      </c>
      <c r="AE5246">
        <v>5245</v>
      </c>
      <c r="AF5246" s="16" t="s">
        <v>3143</v>
      </c>
      <c r="AG5246" s="16"/>
      <c r="AH5246" s="16"/>
      <c r="AI5246" s="16" t="str">
        <f t="shared" si="324"/>
        <v>(201,4,23,73,25,933,30, null, 39, 'WWL 2025 Caribbean',2025, '2024-04-30','2024-04-30','".Carbon::now()."','".Carbon::now()."'),</v>
      </c>
      <c r="AJ5246" s="16" t="str">
        <f t="shared" si="325"/>
        <v>('".DB::select("SELECT id_status FROM `status` WHERE `element_type` = 'task' AND status_type = 'client' AND name ='PRE-FORECAST'")[0]-&gt;id_status."',5245,1),</v>
      </c>
      <c r="AK5246" s="16" t="str">
        <f t="shared" si="326"/>
        <v/>
      </c>
      <c r="AL5246" s="16" t="str">
        <f t="shared" si="327"/>
        <v/>
      </c>
    </row>
    <row r="5247" spans="1:38" x14ac:dyDescent="0.25">
      <c r="A5247" s="16" t="s">
        <v>1093</v>
      </c>
      <c r="B5247" s="16" t="s">
        <v>3139</v>
      </c>
      <c r="C5247" s="16" t="s">
        <v>27</v>
      </c>
      <c r="D5247" s="16" t="s">
        <v>28</v>
      </c>
      <c r="E5247" s="16" t="s">
        <v>81</v>
      </c>
      <c r="F5247" s="16" t="s">
        <v>77</v>
      </c>
      <c r="G5247" s="16" t="s">
        <v>284</v>
      </c>
      <c r="H5247" s="16" t="s">
        <v>4925</v>
      </c>
      <c r="I5247" s="16" t="s">
        <v>65</v>
      </c>
      <c r="J5247" s="16" t="s">
        <v>314</v>
      </c>
      <c r="M5247" s="16" t="s">
        <v>234</v>
      </c>
      <c r="N5247" s="7">
        <v>44967</v>
      </c>
      <c r="O5247" s="9">
        <v>44967</v>
      </c>
      <c r="P5247" t="s">
        <v>1197</v>
      </c>
      <c r="Q5247">
        <v>1</v>
      </c>
      <c r="R5247">
        <v>163</v>
      </c>
      <c r="S5247">
        <v>1</v>
      </c>
      <c r="T5247" t="s">
        <v>3097</v>
      </c>
      <c r="U5247">
        <v>268</v>
      </c>
      <c r="V5247">
        <v>14</v>
      </c>
      <c r="W5247">
        <v>60</v>
      </c>
      <c r="X5247">
        <v>103</v>
      </c>
      <c r="Y5247">
        <v>790</v>
      </c>
      <c r="Z5247">
        <v>30</v>
      </c>
      <c r="AA5247">
        <v>21</v>
      </c>
      <c r="AD5247">
        <v>31</v>
      </c>
      <c r="AE5247">
        <v>5246</v>
      </c>
      <c r="AF5247" s="16" t="s">
        <v>39</v>
      </c>
      <c r="AG5247" s="16"/>
      <c r="AH5247" s="16"/>
      <c r="AI5247" s="16" t="str">
        <f t="shared" si="324"/>
        <v>(268,1,14,60,103,790,21, null, 31, 'L500 2024 UK',2024, '2023-02-10','2023-02-10','".Carbon::now()."','".Carbon::now()."'),</v>
      </c>
      <c r="AJ5247" s="16" t="str">
        <f t="shared" si="325"/>
        <v>('".DB::select("SELECT id_status FROM `status` WHERE `element_type` = 'task' AND status_type = 'client' AND name ='CONFIRMED'")[0]-&gt;id_status."',5246,1),</v>
      </c>
      <c r="AK5247" s="16" t="str">
        <f t="shared" si="326"/>
        <v/>
      </c>
      <c r="AL5247" s="16" t="str">
        <f t="shared" si="327"/>
        <v/>
      </c>
    </row>
    <row r="5248" spans="1:38" x14ac:dyDescent="0.25">
      <c r="A5248" s="16" t="s">
        <v>1093</v>
      </c>
      <c r="B5248" s="16" t="s">
        <v>3139</v>
      </c>
      <c r="C5248" s="16" t="s">
        <v>27</v>
      </c>
      <c r="D5248" s="16" t="s">
        <v>349</v>
      </c>
      <c r="E5248" s="16" t="s">
        <v>1276</v>
      </c>
      <c r="F5248" s="16" t="s">
        <v>77</v>
      </c>
      <c r="G5248" s="16" t="s">
        <v>284</v>
      </c>
      <c r="H5248" s="16" t="s">
        <v>4925</v>
      </c>
      <c r="I5248" s="16" t="s">
        <v>65</v>
      </c>
      <c r="J5248" s="16" t="s">
        <v>314</v>
      </c>
      <c r="M5248" s="16" t="s">
        <v>234</v>
      </c>
      <c r="N5248" s="7">
        <v>45332</v>
      </c>
      <c r="O5248" s="9">
        <v>45332</v>
      </c>
      <c r="P5248" t="s">
        <v>1245</v>
      </c>
      <c r="Q5248">
        <v>1</v>
      </c>
      <c r="R5248">
        <v>163</v>
      </c>
      <c r="S5248">
        <v>1</v>
      </c>
      <c r="T5248" t="s">
        <v>5025</v>
      </c>
      <c r="U5248">
        <v>276</v>
      </c>
      <c r="V5248">
        <v>14</v>
      </c>
      <c r="W5248">
        <v>60</v>
      </c>
      <c r="X5248">
        <v>103</v>
      </c>
      <c r="Y5248">
        <v>790</v>
      </c>
      <c r="Z5248">
        <v>30</v>
      </c>
      <c r="AA5248">
        <v>21</v>
      </c>
      <c r="AD5248">
        <v>31</v>
      </c>
      <c r="AE5248">
        <v>5247</v>
      </c>
      <c r="AF5248" s="16" t="s">
        <v>3143</v>
      </c>
      <c r="AG5248" s="16"/>
      <c r="AH5248" s="16"/>
      <c r="AI5248" s="16" t="str">
        <f t="shared" si="324"/>
        <v>(276,1,14,60,103,790,21, null, 31, 'L500 2025 UK',2025, '2024-02-10','2024-02-10','".Carbon::now()."','".Carbon::now()."'),</v>
      </c>
      <c r="AJ5248" s="16" t="str">
        <f t="shared" si="325"/>
        <v>('".DB::select("SELECT id_status FROM `status` WHERE `element_type` = 'task' AND status_type = 'client' AND name ='PRE-FORECAST'")[0]-&gt;id_status."',5247,1),</v>
      </c>
      <c r="AK5248" s="16" t="str">
        <f t="shared" si="326"/>
        <v/>
      </c>
      <c r="AL5248" s="16" t="str">
        <f t="shared" si="327"/>
        <v/>
      </c>
    </row>
    <row r="5249" spans="1:38" x14ac:dyDescent="0.25">
      <c r="A5249" s="16" t="s">
        <v>1094</v>
      </c>
      <c r="B5249" s="16" t="s">
        <v>26</v>
      </c>
      <c r="C5249" s="16" t="s">
        <v>41</v>
      </c>
      <c r="D5249" s="16" t="s">
        <v>28</v>
      </c>
      <c r="E5249" s="16" t="s">
        <v>160</v>
      </c>
      <c r="F5249" s="16" t="s">
        <v>155</v>
      </c>
      <c r="G5249" s="16" t="s">
        <v>156</v>
      </c>
      <c r="H5249" s="16" t="s">
        <v>175</v>
      </c>
      <c r="I5249" s="16" t="s">
        <v>65</v>
      </c>
      <c r="J5249" s="16" t="s">
        <v>314</v>
      </c>
      <c r="M5249" s="16" t="s">
        <v>96</v>
      </c>
      <c r="N5249" s="7">
        <v>44995</v>
      </c>
      <c r="O5249" s="9">
        <v>44995</v>
      </c>
      <c r="P5249" t="s">
        <v>1206</v>
      </c>
      <c r="Q5249">
        <v>1</v>
      </c>
      <c r="R5249">
        <v>164</v>
      </c>
      <c r="S5249">
        <v>5</v>
      </c>
      <c r="T5249" t="s">
        <v>2923</v>
      </c>
      <c r="U5249">
        <v>20</v>
      </c>
      <c r="V5249">
        <v>2</v>
      </c>
      <c r="W5249">
        <v>4</v>
      </c>
      <c r="X5249">
        <v>100</v>
      </c>
      <c r="Y5249">
        <v>87</v>
      </c>
      <c r="Z5249">
        <v>30</v>
      </c>
      <c r="AA5249">
        <v>21</v>
      </c>
      <c r="AD5249">
        <v>18</v>
      </c>
      <c r="AE5249">
        <v>5248</v>
      </c>
      <c r="AF5249" s="16" t="s">
        <v>39</v>
      </c>
      <c r="AG5249" s="16"/>
      <c r="AH5249" s="16"/>
      <c r="AI5249" s="16" t="str">
        <f t="shared" si="324"/>
        <v>(20,5,2,4,100,87,21, null, 18, 'Chambers 2024 Asia Pacific',2024, '2023-03-10','2023-03-10','".Carbon::now()."','".Carbon::now()."'),</v>
      </c>
      <c r="AJ5249" s="16" t="str">
        <f t="shared" si="325"/>
        <v>('".DB::select("SELECT id_status FROM `status` WHERE `element_type` = 'task' AND status_type = 'client' AND name ='CONFIRMED'")[0]-&gt;id_status."',5248,1),</v>
      </c>
      <c r="AK5249" s="16" t="str">
        <f t="shared" si="326"/>
        <v/>
      </c>
      <c r="AL5249" s="16" t="str">
        <f t="shared" si="327"/>
        <v/>
      </c>
    </row>
    <row r="5250" spans="1:38" x14ac:dyDescent="0.25">
      <c r="A5250" s="16" t="s">
        <v>1094</v>
      </c>
      <c r="B5250" s="16" t="s">
        <v>26</v>
      </c>
      <c r="C5250" s="16" t="s">
        <v>41</v>
      </c>
      <c r="D5250" s="16" t="s">
        <v>28</v>
      </c>
      <c r="E5250" s="16" t="s">
        <v>160</v>
      </c>
      <c r="F5250" s="16" t="s">
        <v>155</v>
      </c>
      <c r="G5250" s="16" t="s">
        <v>156</v>
      </c>
      <c r="H5250" s="16" t="s">
        <v>1095</v>
      </c>
      <c r="I5250" s="16" t="s">
        <v>65</v>
      </c>
      <c r="J5250" s="16" t="s">
        <v>314</v>
      </c>
      <c r="M5250" s="16" t="s">
        <v>96</v>
      </c>
      <c r="N5250" s="7">
        <v>44957</v>
      </c>
      <c r="O5250" s="9">
        <v>44957</v>
      </c>
      <c r="P5250" t="s">
        <v>1176</v>
      </c>
      <c r="Q5250">
        <v>1</v>
      </c>
      <c r="R5250">
        <v>164</v>
      </c>
      <c r="S5250">
        <v>5</v>
      </c>
      <c r="T5250" t="s">
        <v>2923</v>
      </c>
      <c r="U5250">
        <v>20</v>
      </c>
      <c r="V5250">
        <v>2</v>
      </c>
      <c r="W5250">
        <v>4</v>
      </c>
      <c r="X5250">
        <v>100</v>
      </c>
      <c r="Y5250">
        <v>348</v>
      </c>
      <c r="Z5250">
        <v>30</v>
      </c>
      <c r="AA5250">
        <v>21</v>
      </c>
      <c r="AD5250">
        <v>18</v>
      </c>
      <c r="AE5250">
        <v>5249</v>
      </c>
      <c r="AF5250" s="16" t="s">
        <v>39</v>
      </c>
      <c r="AG5250" s="16"/>
      <c r="AH5250" s="16"/>
      <c r="AI5250" s="16" t="str">
        <f t="shared" ref="AI5250:AI5266" si="328">CONCATENATE("(",U5250,",",S5250,",",V5250,",",W5250,",",X5250,",",Y5250,",",IF(AA5250&lt;&gt;"", AA5250, "null"),", ",IF(AC5250&lt;&gt;"", AC5250, "null"),", ",IF(AD5250&lt;&gt;"", AD5250, "null"),", '",SUBSTITUTE(E5250, "'", "´"),"',",D5250,", '",P5250,"','",P5250,"','"".Carbon::now().""','"".Carbon::now().""'),")</f>
        <v>(20,5,2,4,100,348,21, null, 18, 'Chambers 2024 Asia Pacific',2024, '2023-01-31','2023-01-31','".Carbon::now()."','".Carbon::now()."'),</v>
      </c>
      <c r="AJ5250" s="16" t="str">
        <f t="shared" ref="AJ5250:AJ5266" si="329">CONCATENATE("('"".DB::select(""SELECT id_status FROM `status` WHERE `element_type` = 'task' AND status_type = 'client' AND name ='", AF5250, "'"")[0]-&gt;id_status.""',", AE5250, ",1),")</f>
        <v>('".DB::select("SELECT id_status FROM `status` WHERE `element_type` = 'task' AND status_type = 'client' AND name ='CONFIRMED'")[0]-&gt;id_status."',5249,1),</v>
      </c>
      <c r="AK5250" s="16" t="str">
        <f t="shared" ref="AK5250:AK5266" si="330">IF(AND(AF5250&lt;&gt;AG5250, AG5250&lt;&gt;""),CONCATENATE("('"".DB::select(""SELECT id_status FROM `status` WHERE `element_type` = 'task' AND status_type = 'client' AND name ='", AG5250, "'"")[0]-&gt;id_status.""',", AE5250, ",1),"),"")</f>
        <v/>
      </c>
      <c r="AL5250" s="16" t="str">
        <f t="shared" ref="AL5250:AL5266" si="331">IF(AND(AF5250&lt;&gt;AG5250,AF5250&lt;&gt;AH5250,AG5250&lt;&gt;AH5250,AH5250&lt;&gt;""), CONCATENATE("('"".DB::select(""SELECT id_status FROM `status` WHERE `element_type` = 'task' AND status_type = 'client' AND name ='", AF5250, "'"")[0]-&gt;id_status.""',", AE5250, ",1),"), "")</f>
        <v/>
      </c>
    </row>
    <row r="5251" spans="1:38" x14ac:dyDescent="0.25">
      <c r="A5251" s="16" t="s">
        <v>1094</v>
      </c>
      <c r="B5251" s="16" t="s">
        <v>26</v>
      </c>
      <c r="C5251" s="16" t="s">
        <v>41</v>
      </c>
      <c r="D5251" s="16" t="s">
        <v>28</v>
      </c>
      <c r="E5251" s="16" t="s">
        <v>160</v>
      </c>
      <c r="F5251" s="16" t="s">
        <v>155</v>
      </c>
      <c r="G5251" s="16" t="s">
        <v>156</v>
      </c>
      <c r="H5251" s="16" t="s">
        <v>187</v>
      </c>
      <c r="I5251" s="16" t="s">
        <v>65</v>
      </c>
      <c r="J5251" s="16" t="s">
        <v>314</v>
      </c>
      <c r="M5251" s="16" t="s">
        <v>96</v>
      </c>
      <c r="N5251" s="7">
        <v>45058</v>
      </c>
      <c r="O5251" s="9">
        <v>45058</v>
      </c>
      <c r="P5251" t="s">
        <v>1177</v>
      </c>
      <c r="Q5251">
        <v>1</v>
      </c>
      <c r="R5251">
        <v>164</v>
      </c>
      <c r="S5251">
        <v>5</v>
      </c>
      <c r="T5251" t="s">
        <v>2923</v>
      </c>
      <c r="U5251">
        <v>20</v>
      </c>
      <c r="V5251">
        <v>2</v>
      </c>
      <c r="W5251">
        <v>4</v>
      </c>
      <c r="X5251">
        <v>100</v>
      </c>
      <c r="Y5251">
        <v>383</v>
      </c>
      <c r="Z5251">
        <v>30</v>
      </c>
      <c r="AA5251">
        <v>21</v>
      </c>
      <c r="AD5251">
        <v>18</v>
      </c>
      <c r="AE5251">
        <v>5250</v>
      </c>
      <c r="AF5251" s="16" t="s">
        <v>39</v>
      </c>
      <c r="AG5251" s="16"/>
      <c r="AH5251" s="16"/>
      <c r="AI5251" s="16" t="str">
        <f t="shared" si="328"/>
        <v>(20,5,2,4,100,383,21, null, 18, 'Chambers 2024 Asia Pacific',2024, '2023-05-12','2023-05-12','".Carbon::now()."','".Carbon::now()."'),</v>
      </c>
      <c r="AJ5251" s="16" t="str">
        <f t="shared" si="329"/>
        <v>('".DB::select("SELECT id_status FROM `status` WHERE `element_type` = 'task' AND status_type = 'client' AND name ='CONFIRMED'")[0]-&gt;id_status."',5250,1),</v>
      </c>
      <c r="AK5251" s="16" t="str">
        <f t="shared" si="330"/>
        <v/>
      </c>
      <c r="AL5251" s="16" t="str">
        <f t="shared" si="331"/>
        <v/>
      </c>
    </row>
    <row r="5252" spans="1:38" x14ac:dyDescent="0.25">
      <c r="A5252" s="16" t="s">
        <v>1094</v>
      </c>
      <c r="B5252" s="16" t="s">
        <v>26</v>
      </c>
      <c r="C5252" s="16" t="s">
        <v>4849</v>
      </c>
      <c r="D5252" s="16" t="s">
        <v>28</v>
      </c>
      <c r="E5252" s="16" t="s">
        <v>1096</v>
      </c>
      <c r="F5252" s="16" t="s">
        <v>155</v>
      </c>
      <c r="G5252" s="16" t="s">
        <v>156</v>
      </c>
      <c r="H5252" s="16" t="s">
        <v>1095</v>
      </c>
      <c r="I5252" s="16" t="s">
        <v>65</v>
      </c>
      <c r="J5252" s="16" t="s">
        <v>314</v>
      </c>
      <c r="M5252" s="16" t="s">
        <v>96</v>
      </c>
      <c r="N5252" s="7">
        <v>45087</v>
      </c>
      <c r="O5252" s="9">
        <v>45087</v>
      </c>
      <c r="P5252" t="s">
        <v>1192</v>
      </c>
      <c r="Q5252">
        <v>1</v>
      </c>
      <c r="R5252">
        <v>164</v>
      </c>
      <c r="S5252">
        <v>5</v>
      </c>
      <c r="T5252" t="s">
        <v>2923</v>
      </c>
      <c r="U5252">
        <v>20</v>
      </c>
      <c r="V5252">
        <v>7</v>
      </c>
      <c r="W5252">
        <v>26</v>
      </c>
      <c r="X5252">
        <v>100</v>
      </c>
      <c r="Y5252">
        <v>408</v>
      </c>
      <c r="Z5252">
        <v>30</v>
      </c>
      <c r="AA5252">
        <v>21</v>
      </c>
      <c r="AD5252">
        <v>18</v>
      </c>
      <c r="AE5252">
        <v>5251</v>
      </c>
      <c r="AF5252" s="16" t="s">
        <v>39</v>
      </c>
      <c r="AG5252" s="16"/>
      <c r="AH5252" s="16"/>
      <c r="AI5252" s="16" t="str">
        <f t="shared" si="328"/>
        <v>(20,5,7,26,100,408,21, null, 18, 'Global Restructuring Review 2024 Asia Pacific',2024, '2023-06-10','2023-06-10','".Carbon::now()."','".Carbon::now()."'),</v>
      </c>
      <c r="AJ5252" s="16" t="str">
        <f t="shared" si="329"/>
        <v>('".DB::select("SELECT id_status FROM `status` WHERE `element_type` = 'task' AND status_type = 'client' AND name ='CONFIRMED'")[0]-&gt;id_status."',5251,1),</v>
      </c>
      <c r="AK5252" s="16" t="str">
        <f t="shared" si="330"/>
        <v/>
      </c>
      <c r="AL5252" s="16" t="str">
        <f t="shared" si="331"/>
        <v/>
      </c>
    </row>
    <row r="5253" spans="1:38" x14ac:dyDescent="0.25">
      <c r="A5253" s="16" t="s">
        <v>1094</v>
      </c>
      <c r="B5253" s="16" t="s">
        <v>3139</v>
      </c>
      <c r="C5253" s="16" t="s">
        <v>240</v>
      </c>
      <c r="D5253" s="16" t="s">
        <v>28</v>
      </c>
      <c r="E5253" s="16" t="s">
        <v>854</v>
      </c>
      <c r="F5253" s="16" t="s">
        <v>155</v>
      </c>
      <c r="G5253" s="16" t="s">
        <v>156</v>
      </c>
      <c r="H5253" s="16" t="s">
        <v>60</v>
      </c>
      <c r="I5253" s="16" t="s">
        <v>65</v>
      </c>
      <c r="J5253" s="16" t="s">
        <v>314</v>
      </c>
      <c r="M5253" s="16" t="s">
        <v>96</v>
      </c>
      <c r="N5253" s="7">
        <v>44958</v>
      </c>
      <c r="O5253" s="9">
        <v>44958</v>
      </c>
      <c r="P5253" t="s">
        <v>1213</v>
      </c>
      <c r="Q5253">
        <v>1</v>
      </c>
      <c r="R5253">
        <v>164</v>
      </c>
      <c r="S5253">
        <v>5</v>
      </c>
      <c r="T5253" t="s">
        <v>2923</v>
      </c>
      <c r="U5253">
        <v>20</v>
      </c>
      <c r="V5253">
        <v>9</v>
      </c>
      <c r="W5253">
        <v>32</v>
      </c>
      <c r="X5253">
        <v>100</v>
      </c>
      <c r="Y5253">
        <v>455</v>
      </c>
      <c r="Z5253">
        <v>30</v>
      </c>
      <c r="AA5253">
        <v>21</v>
      </c>
      <c r="AD5253">
        <v>18</v>
      </c>
      <c r="AE5253">
        <v>5252</v>
      </c>
      <c r="AF5253" s="16" t="s">
        <v>39</v>
      </c>
      <c r="AG5253" s="16"/>
      <c r="AH5253" s="16"/>
      <c r="AI5253" s="16" t="str">
        <f t="shared" si="328"/>
        <v>(20,5,9,32,100,455,21, null, 18, 'IFLR 2024 Asia-Pacific',2024, '2023-02-01','2023-02-01','".Carbon::now()."','".Carbon::now()."'),</v>
      </c>
      <c r="AJ5253" s="16" t="str">
        <f t="shared" si="329"/>
        <v>('".DB::select("SELECT id_status FROM `status` WHERE `element_type` = 'task' AND status_type = 'client' AND name ='CONFIRMED'")[0]-&gt;id_status."',5252,1),</v>
      </c>
      <c r="AK5253" s="16" t="str">
        <f t="shared" si="330"/>
        <v/>
      </c>
      <c r="AL5253" s="16" t="str">
        <f t="shared" si="331"/>
        <v/>
      </c>
    </row>
    <row r="5254" spans="1:38" x14ac:dyDescent="0.25">
      <c r="A5254" s="16" t="s">
        <v>1094</v>
      </c>
      <c r="B5254" s="16" t="s">
        <v>3139</v>
      </c>
      <c r="C5254" s="16" t="s">
        <v>27</v>
      </c>
      <c r="D5254" s="16" t="s">
        <v>28</v>
      </c>
      <c r="E5254" s="16" t="s">
        <v>192</v>
      </c>
      <c r="F5254" s="16" t="s">
        <v>155</v>
      </c>
      <c r="G5254" s="16" t="s">
        <v>156</v>
      </c>
      <c r="H5254" s="16" t="s">
        <v>4931</v>
      </c>
      <c r="I5254" s="16" t="s">
        <v>65</v>
      </c>
      <c r="J5254" s="16" t="s">
        <v>314</v>
      </c>
      <c r="M5254" s="16" t="s">
        <v>96</v>
      </c>
      <c r="N5254" s="7">
        <v>45089</v>
      </c>
      <c r="O5254" s="9">
        <v>45089</v>
      </c>
      <c r="P5254" t="s">
        <v>1195</v>
      </c>
      <c r="Q5254">
        <v>1</v>
      </c>
      <c r="R5254">
        <v>164</v>
      </c>
      <c r="S5254">
        <v>5</v>
      </c>
      <c r="T5254" t="s">
        <v>2923</v>
      </c>
      <c r="U5254">
        <v>20</v>
      </c>
      <c r="V5254">
        <v>14</v>
      </c>
      <c r="W5254">
        <v>52</v>
      </c>
      <c r="X5254">
        <v>100</v>
      </c>
      <c r="Y5254">
        <v>849</v>
      </c>
      <c r="Z5254">
        <v>30</v>
      </c>
      <c r="AA5254">
        <v>21</v>
      </c>
      <c r="AD5254">
        <v>18</v>
      </c>
      <c r="AE5254">
        <v>5253</v>
      </c>
      <c r="AF5254" s="16" t="s">
        <v>39</v>
      </c>
      <c r="AG5254" s="16"/>
      <c r="AH5254" s="16"/>
      <c r="AI5254" s="16" t="str">
        <f t="shared" si="328"/>
        <v>(20,5,14,52,100,849,21, null, 18, 'L500 2024 Asia-Pacific',2024, '2023-06-12','2023-06-12','".Carbon::now()."','".Carbon::now()."'),</v>
      </c>
      <c r="AJ5254" s="16" t="str">
        <f t="shared" si="329"/>
        <v>('".DB::select("SELECT id_status FROM `status` WHERE `element_type` = 'task' AND status_type = 'client' AND name ='CONFIRMED'")[0]-&gt;id_status."',5253,1),</v>
      </c>
      <c r="AK5254" s="16" t="str">
        <f t="shared" si="330"/>
        <v/>
      </c>
      <c r="AL5254" s="16" t="str">
        <f t="shared" si="331"/>
        <v/>
      </c>
    </row>
    <row r="5255" spans="1:38" x14ac:dyDescent="0.25">
      <c r="A5255" s="16" t="s">
        <v>1094</v>
      </c>
      <c r="B5255" s="16" t="s">
        <v>26</v>
      </c>
      <c r="C5255" s="16" t="s">
        <v>41</v>
      </c>
      <c r="D5255" s="16" t="s">
        <v>349</v>
      </c>
      <c r="E5255" s="16" t="s">
        <v>3237</v>
      </c>
      <c r="F5255" s="16" t="s">
        <v>155</v>
      </c>
      <c r="G5255" s="16" t="s">
        <v>156</v>
      </c>
      <c r="H5255" s="16" t="s">
        <v>175</v>
      </c>
      <c r="I5255" s="16" t="s">
        <v>65</v>
      </c>
      <c r="J5255" s="16" t="s">
        <v>314</v>
      </c>
      <c r="M5255" s="16" t="s">
        <v>96</v>
      </c>
      <c r="N5255" s="7">
        <v>45361</v>
      </c>
      <c r="O5255" s="9">
        <v>45361</v>
      </c>
      <c r="P5255" t="s">
        <v>5032</v>
      </c>
      <c r="Q5255">
        <v>1</v>
      </c>
      <c r="R5255">
        <v>164</v>
      </c>
      <c r="S5255">
        <v>5</v>
      </c>
      <c r="T5255" t="s">
        <v>4950</v>
      </c>
      <c r="U5255">
        <v>149</v>
      </c>
      <c r="V5255">
        <v>2</v>
      </c>
      <c r="W5255">
        <v>4</v>
      </c>
      <c r="X5255">
        <v>100</v>
      </c>
      <c r="Y5255">
        <v>87</v>
      </c>
      <c r="Z5255">
        <v>30</v>
      </c>
      <c r="AA5255">
        <v>21</v>
      </c>
      <c r="AD5255">
        <v>18</v>
      </c>
      <c r="AE5255">
        <v>5254</v>
      </c>
      <c r="AF5255" s="16" t="s">
        <v>3143</v>
      </c>
      <c r="AG5255" s="16"/>
      <c r="AH5255" s="16"/>
      <c r="AI5255" s="16" t="str">
        <f t="shared" si="328"/>
        <v>(149,5,2,4,100,87,21, null, 18, 'Chambers 2025 Asia Pacific',2025, '2024-03-10','2024-03-10','".Carbon::now()."','".Carbon::now()."'),</v>
      </c>
      <c r="AJ5255" s="16" t="str">
        <f t="shared" si="329"/>
        <v>('".DB::select("SELECT id_status FROM `status` WHERE `element_type` = 'task' AND status_type = 'client' AND name ='PRE-FORECAST'")[0]-&gt;id_status."',5254,1),</v>
      </c>
      <c r="AK5255" s="16" t="str">
        <f t="shared" si="330"/>
        <v/>
      </c>
      <c r="AL5255" s="16" t="str">
        <f t="shared" si="331"/>
        <v/>
      </c>
    </row>
    <row r="5256" spans="1:38" x14ac:dyDescent="0.25">
      <c r="A5256" s="16" t="s">
        <v>1094</v>
      </c>
      <c r="B5256" s="16" t="s">
        <v>26</v>
      </c>
      <c r="C5256" s="16" t="s">
        <v>41</v>
      </c>
      <c r="D5256" s="16" t="s">
        <v>349</v>
      </c>
      <c r="E5256" s="16" t="s">
        <v>3237</v>
      </c>
      <c r="F5256" s="16" t="s">
        <v>155</v>
      </c>
      <c r="G5256" s="16" t="s">
        <v>156</v>
      </c>
      <c r="H5256" s="16" t="s">
        <v>1095</v>
      </c>
      <c r="I5256" s="16" t="s">
        <v>65</v>
      </c>
      <c r="J5256" s="16" t="s">
        <v>314</v>
      </c>
      <c r="M5256" s="16" t="s">
        <v>96</v>
      </c>
      <c r="N5256" s="7">
        <v>45322</v>
      </c>
      <c r="O5256" s="9">
        <v>45322</v>
      </c>
      <c r="P5256" t="s">
        <v>5035</v>
      </c>
      <c r="Q5256">
        <v>1</v>
      </c>
      <c r="R5256">
        <v>164</v>
      </c>
      <c r="S5256">
        <v>5</v>
      </c>
      <c r="T5256" t="s">
        <v>4950</v>
      </c>
      <c r="U5256">
        <v>149</v>
      </c>
      <c r="V5256">
        <v>2</v>
      </c>
      <c r="W5256">
        <v>4</v>
      </c>
      <c r="X5256">
        <v>100</v>
      </c>
      <c r="Y5256">
        <v>348</v>
      </c>
      <c r="Z5256">
        <v>30</v>
      </c>
      <c r="AA5256">
        <v>21</v>
      </c>
      <c r="AD5256">
        <v>18</v>
      </c>
      <c r="AE5256">
        <v>5255</v>
      </c>
      <c r="AF5256" s="16" t="s">
        <v>3143</v>
      </c>
      <c r="AG5256" s="16"/>
      <c r="AH5256" s="16"/>
      <c r="AI5256" s="16" t="str">
        <f t="shared" si="328"/>
        <v>(149,5,2,4,100,348,21, null, 18, 'Chambers 2025 Asia Pacific',2025, '2024-01-31','2024-01-31','".Carbon::now()."','".Carbon::now()."'),</v>
      </c>
      <c r="AJ5256" s="16" t="str">
        <f t="shared" si="329"/>
        <v>('".DB::select("SELECT id_status FROM `status` WHERE `element_type` = 'task' AND status_type = 'client' AND name ='PRE-FORECAST'")[0]-&gt;id_status."',5255,1),</v>
      </c>
      <c r="AK5256" s="16" t="str">
        <f t="shared" si="330"/>
        <v/>
      </c>
      <c r="AL5256" s="16" t="str">
        <f t="shared" si="331"/>
        <v/>
      </c>
    </row>
    <row r="5257" spans="1:38" x14ac:dyDescent="0.25">
      <c r="A5257" s="16" t="s">
        <v>1094</v>
      </c>
      <c r="B5257" s="16" t="s">
        <v>26</v>
      </c>
      <c r="C5257" s="16" t="s">
        <v>41</v>
      </c>
      <c r="D5257" s="16" t="s">
        <v>349</v>
      </c>
      <c r="E5257" s="16" t="s">
        <v>3237</v>
      </c>
      <c r="F5257" s="16" t="s">
        <v>155</v>
      </c>
      <c r="G5257" s="16" t="s">
        <v>156</v>
      </c>
      <c r="H5257" s="16" t="s">
        <v>187</v>
      </c>
      <c r="I5257" s="16" t="s">
        <v>65</v>
      </c>
      <c r="J5257" s="16" t="s">
        <v>314</v>
      </c>
      <c r="M5257" s="16" t="s">
        <v>96</v>
      </c>
      <c r="N5257" s="7">
        <v>45424</v>
      </c>
      <c r="O5257" s="9">
        <v>45424</v>
      </c>
      <c r="P5257" t="s">
        <v>5031</v>
      </c>
      <c r="Q5257">
        <v>1</v>
      </c>
      <c r="R5257">
        <v>164</v>
      </c>
      <c r="S5257">
        <v>5</v>
      </c>
      <c r="T5257" t="s">
        <v>4950</v>
      </c>
      <c r="U5257">
        <v>149</v>
      </c>
      <c r="V5257">
        <v>2</v>
      </c>
      <c r="W5257">
        <v>4</v>
      </c>
      <c r="X5257">
        <v>100</v>
      </c>
      <c r="Y5257">
        <v>383</v>
      </c>
      <c r="Z5257">
        <v>30</v>
      </c>
      <c r="AA5257">
        <v>21</v>
      </c>
      <c r="AD5257">
        <v>18</v>
      </c>
      <c r="AE5257">
        <v>5256</v>
      </c>
      <c r="AF5257" s="16" t="s">
        <v>3143</v>
      </c>
      <c r="AG5257" s="16"/>
      <c r="AH5257" s="16"/>
      <c r="AI5257" s="16" t="str">
        <f t="shared" si="328"/>
        <v>(149,5,2,4,100,383,21, null, 18, 'Chambers 2025 Asia Pacific',2025, '2024-05-12','2024-05-12','".Carbon::now()."','".Carbon::now()."'),</v>
      </c>
      <c r="AJ5257" s="16" t="str">
        <f t="shared" si="329"/>
        <v>('".DB::select("SELECT id_status FROM `status` WHERE `element_type` = 'task' AND status_type = 'client' AND name ='PRE-FORECAST'")[0]-&gt;id_status."',5256,1),</v>
      </c>
      <c r="AK5257" s="16" t="str">
        <f t="shared" si="330"/>
        <v/>
      </c>
      <c r="AL5257" s="16" t="str">
        <f t="shared" si="331"/>
        <v/>
      </c>
    </row>
    <row r="5258" spans="1:38" x14ac:dyDescent="0.25">
      <c r="A5258" s="16" t="s">
        <v>1094</v>
      </c>
      <c r="B5258" s="16" t="s">
        <v>26</v>
      </c>
      <c r="C5258" s="16" t="s">
        <v>4849</v>
      </c>
      <c r="D5258" s="16" t="s">
        <v>349</v>
      </c>
      <c r="E5258" s="16" t="s">
        <v>4934</v>
      </c>
      <c r="F5258" s="16" t="s">
        <v>155</v>
      </c>
      <c r="G5258" s="16" t="s">
        <v>156</v>
      </c>
      <c r="H5258" s="16" t="s">
        <v>1095</v>
      </c>
      <c r="I5258" s="16" t="s">
        <v>65</v>
      </c>
      <c r="J5258" s="16" t="s">
        <v>314</v>
      </c>
      <c r="M5258" s="16" t="s">
        <v>96</v>
      </c>
      <c r="N5258" s="7">
        <v>45453</v>
      </c>
      <c r="O5258" s="9">
        <v>45453</v>
      </c>
      <c r="P5258" t="s">
        <v>5088</v>
      </c>
      <c r="Q5258">
        <v>1</v>
      </c>
      <c r="R5258">
        <v>164</v>
      </c>
      <c r="S5258">
        <v>5</v>
      </c>
      <c r="T5258" t="s">
        <v>4950</v>
      </c>
      <c r="U5258">
        <v>149</v>
      </c>
      <c r="V5258">
        <v>7</v>
      </c>
      <c r="W5258">
        <v>26</v>
      </c>
      <c r="X5258">
        <v>100</v>
      </c>
      <c r="Y5258">
        <v>408</v>
      </c>
      <c r="Z5258">
        <v>30</v>
      </c>
      <c r="AA5258">
        <v>21</v>
      </c>
      <c r="AD5258">
        <v>18</v>
      </c>
      <c r="AE5258">
        <v>5257</v>
      </c>
      <c r="AF5258" s="16" t="s">
        <v>3143</v>
      </c>
      <c r="AG5258" s="16"/>
      <c r="AH5258" s="16"/>
      <c r="AI5258" s="16" t="str">
        <f t="shared" si="328"/>
        <v>(149,5,7,26,100,408,21, null, 18, 'Global Restructuring Review 2025 Asia Pacific',2025, '2024-06-10','2024-06-10','".Carbon::now()."','".Carbon::now()."'),</v>
      </c>
      <c r="AJ5258" s="16" t="str">
        <f t="shared" si="329"/>
        <v>('".DB::select("SELECT id_status FROM `status` WHERE `element_type` = 'task' AND status_type = 'client' AND name ='PRE-FORECAST'")[0]-&gt;id_status."',5257,1),</v>
      </c>
      <c r="AK5258" s="16" t="str">
        <f t="shared" si="330"/>
        <v/>
      </c>
      <c r="AL5258" s="16" t="str">
        <f t="shared" si="331"/>
        <v/>
      </c>
    </row>
    <row r="5259" spans="1:38" x14ac:dyDescent="0.25">
      <c r="A5259" s="16" t="s">
        <v>1094</v>
      </c>
      <c r="B5259" s="16" t="s">
        <v>3139</v>
      </c>
      <c r="C5259" s="16" t="s">
        <v>240</v>
      </c>
      <c r="D5259" s="16" t="s">
        <v>349</v>
      </c>
      <c r="E5259" s="16" t="s">
        <v>3486</v>
      </c>
      <c r="F5259" s="16" t="s">
        <v>155</v>
      </c>
      <c r="G5259" s="16" t="s">
        <v>156</v>
      </c>
      <c r="H5259" s="16" t="s">
        <v>60</v>
      </c>
      <c r="I5259" s="16" t="s">
        <v>65</v>
      </c>
      <c r="J5259" s="16" t="s">
        <v>314</v>
      </c>
      <c r="M5259" s="16" t="s">
        <v>96</v>
      </c>
      <c r="N5259" s="7">
        <v>45323</v>
      </c>
      <c r="O5259" s="9">
        <v>45323</v>
      </c>
      <c r="P5259" t="s">
        <v>3124</v>
      </c>
      <c r="Q5259">
        <v>1</v>
      </c>
      <c r="R5259">
        <v>164</v>
      </c>
      <c r="S5259">
        <v>5</v>
      </c>
      <c r="T5259" t="s">
        <v>4950</v>
      </c>
      <c r="U5259">
        <v>149</v>
      </c>
      <c r="V5259">
        <v>9</v>
      </c>
      <c r="W5259">
        <v>32</v>
      </c>
      <c r="X5259">
        <v>100</v>
      </c>
      <c r="Y5259">
        <v>455</v>
      </c>
      <c r="Z5259">
        <v>30</v>
      </c>
      <c r="AA5259">
        <v>21</v>
      </c>
      <c r="AD5259">
        <v>18</v>
      </c>
      <c r="AE5259">
        <v>5258</v>
      </c>
      <c r="AF5259" s="16" t="s">
        <v>3143</v>
      </c>
      <c r="AG5259" s="16"/>
      <c r="AH5259" s="16"/>
      <c r="AI5259" s="16" t="str">
        <f t="shared" si="328"/>
        <v>(149,5,9,32,100,455,21, null, 18, 'IFLR 2025 Asia-Pacific',2025, '2024-02-01','2024-02-01','".Carbon::now()."','".Carbon::now()."'),</v>
      </c>
      <c r="AJ5259" s="16" t="str">
        <f t="shared" si="329"/>
        <v>('".DB::select("SELECT id_status FROM `status` WHERE `element_type` = 'task' AND status_type = 'client' AND name ='PRE-FORECAST'")[0]-&gt;id_status."',5258,1),</v>
      </c>
      <c r="AK5259" s="16" t="str">
        <f t="shared" si="330"/>
        <v/>
      </c>
      <c r="AL5259" s="16" t="str">
        <f t="shared" si="331"/>
        <v/>
      </c>
    </row>
    <row r="5260" spans="1:38" x14ac:dyDescent="0.25">
      <c r="A5260" s="16" t="s">
        <v>1094</v>
      </c>
      <c r="B5260" s="16" t="s">
        <v>3139</v>
      </c>
      <c r="C5260" s="16" t="s">
        <v>27</v>
      </c>
      <c r="D5260" s="16" t="s">
        <v>349</v>
      </c>
      <c r="E5260" s="16" t="s">
        <v>3291</v>
      </c>
      <c r="F5260" s="16" t="s">
        <v>155</v>
      </c>
      <c r="G5260" s="16" t="s">
        <v>156</v>
      </c>
      <c r="H5260" s="16" t="s">
        <v>4931</v>
      </c>
      <c r="I5260" s="16" t="s">
        <v>65</v>
      </c>
      <c r="J5260" s="16" t="s">
        <v>314</v>
      </c>
      <c r="M5260" s="16" t="s">
        <v>96</v>
      </c>
      <c r="N5260" s="7">
        <v>45455</v>
      </c>
      <c r="O5260" s="9">
        <v>45455</v>
      </c>
      <c r="P5260" t="s">
        <v>5030</v>
      </c>
      <c r="Q5260">
        <v>1</v>
      </c>
      <c r="R5260">
        <v>164</v>
      </c>
      <c r="S5260">
        <v>5</v>
      </c>
      <c r="T5260" t="s">
        <v>4950</v>
      </c>
      <c r="U5260">
        <v>149</v>
      </c>
      <c r="V5260">
        <v>14</v>
      </c>
      <c r="W5260">
        <v>52</v>
      </c>
      <c r="X5260">
        <v>100</v>
      </c>
      <c r="Y5260">
        <v>849</v>
      </c>
      <c r="Z5260">
        <v>30</v>
      </c>
      <c r="AA5260">
        <v>21</v>
      </c>
      <c r="AD5260">
        <v>18</v>
      </c>
      <c r="AE5260">
        <v>5259</v>
      </c>
      <c r="AF5260" s="16" t="s">
        <v>3143</v>
      </c>
      <c r="AG5260" s="16"/>
      <c r="AH5260" s="16"/>
      <c r="AI5260" s="16" t="str">
        <f t="shared" si="328"/>
        <v>(149,5,14,52,100,849,21, null, 18, 'L500 2025 Asia-Pacific',2025, '2024-06-12','2024-06-12','".Carbon::now()."','".Carbon::now()."'),</v>
      </c>
      <c r="AJ5260" s="16" t="str">
        <f t="shared" si="329"/>
        <v>('".DB::select("SELECT id_status FROM `status` WHERE `element_type` = 'task' AND status_type = 'client' AND name ='PRE-FORECAST'")[0]-&gt;id_status."',5259,1),</v>
      </c>
      <c r="AK5260" s="16" t="str">
        <f t="shared" si="330"/>
        <v/>
      </c>
      <c r="AL5260" s="16" t="str">
        <f t="shared" si="331"/>
        <v/>
      </c>
    </row>
    <row r="5261" spans="1:38" x14ac:dyDescent="0.25">
      <c r="A5261" s="16" t="s">
        <v>1271</v>
      </c>
      <c r="B5261" s="16" t="s">
        <v>62</v>
      </c>
      <c r="C5261" s="16" t="s">
        <v>41</v>
      </c>
      <c r="D5261" s="16" t="s">
        <v>28</v>
      </c>
      <c r="E5261" s="16" t="s">
        <v>105</v>
      </c>
      <c r="F5261" s="16" t="s">
        <v>106</v>
      </c>
      <c r="G5261" s="16" t="s">
        <v>1272</v>
      </c>
      <c r="H5261" s="16" t="s">
        <v>87</v>
      </c>
      <c r="I5261" s="16" t="s">
        <v>94</v>
      </c>
      <c r="J5261" s="16" t="s">
        <v>218</v>
      </c>
      <c r="M5261" s="16" t="s">
        <v>74</v>
      </c>
      <c r="N5261" s="7"/>
      <c r="O5261" s="9">
        <v>45239</v>
      </c>
      <c r="P5261" t="s">
        <v>1241</v>
      </c>
      <c r="Q5261">
        <v>1</v>
      </c>
      <c r="R5261">
        <v>165</v>
      </c>
      <c r="S5261">
        <v>4</v>
      </c>
      <c r="T5261" t="s">
        <v>3033</v>
      </c>
      <c r="U5261">
        <v>131</v>
      </c>
      <c r="V5261">
        <v>2</v>
      </c>
      <c r="W5261">
        <v>20</v>
      </c>
      <c r="X5261">
        <v>123</v>
      </c>
      <c r="Y5261">
        <v>227</v>
      </c>
      <c r="Z5261">
        <v>33</v>
      </c>
      <c r="AA5261">
        <v>13</v>
      </c>
      <c r="AD5261">
        <v>6</v>
      </c>
      <c r="AE5261">
        <v>5260</v>
      </c>
      <c r="AF5261" s="16" t="s">
        <v>39</v>
      </c>
      <c r="AG5261" s="16"/>
      <c r="AH5261" s="16"/>
      <c r="AI5261" s="16" t="str">
        <f t="shared" si="328"/>
        <v>(131,4,2,20,123,227,13, null, 6, 'Chambers 2024 USA',2024, '2023-11-09','2023-11-09','".Carbon::now()."','".Carbon::now()."'),</v>
      </c>
      <c r="AJ5261" s="16" t="str">
        <f t="shared" si="329"/>
        <v>('".DB::select("SELECT id_status FROM `status` WHERE `element_type` = 'task' AND status_type = 'client' AND name ='CONFIRMED'")[0]-&gt;id_status."',5260,1),</v>
      </c>
      <c r="AK5261" s="16" t="str">
        <f t="shared" si="330"/>
        <v/>
      </c>
      <c r="AL5261" s="16" t="str">
        <f t="shared" si="331"/>
        <v/>
      </c>
    </row>
    <row r="5262" spans="1:38" x14ac:dyDescent="0.25">
      <c r="A5262" s="16" t="s">
        <v>955</v>
      </c>
      <c r="B5262" s="16" t="s">
        <v>62</v>
      </c>
      <c r="C5262" s="16" t="s">
        <v>41</v>
      </c>
      <c r="D5262" s="16" t="s">
        <v>28</v>
      </c>
      <c r="E5262" s="16" t="s">
        <v>105</v>
      </c>
      <c r="F5262" s="16" t="s">
        <v>106</v>
      </c>
      <c r="G5262" s="16" t="s">
        <v>956</v>
      </c>
      <c r="H5262" s="16" t="s">
        <v>64</v>
      </c>
      <c r="I5262" s="16" t="s">
        <v>94</v>
      </c>
      <c r="J5262" s="16" t="s">
        <v>218</v>
      </c>
      <c r="M5262" s="16" t="s">
        <v>74</v>
      </c>
      <c r="N5262" s="7"/>
      <c r="O5262" s="9">
        <v>45239</v>
      </c>
      <c r="P5262" t="s">
        <v>1241</v>
      </c>
      <c r="Q5262">
        <v>1</v>
      </c>
      <c r="R5262">
        <v>166</v>
      </c>
      <c r="S5262">
        <v>4</v>
      </c>
      <c r="T5262" t="s">
        <v>3041</v>
      </c>
      <c r="U5262">
        <v>135</v>
      </c>
      <c r="V5262">
        <v>2</v>
      </c>
      <c r="W5262">
        <v>20</v>
      </c>
      <c r="X5262">
        <v>101</v>
      </c>
      <c r="Y5262">
        <v>93</v>
      </c>
      <c r="Z5262">
        <v>33</v>
      </c>
      <c r="AA5262">
        <v>13</v>
      </c>
      <c r="AD5262">
        <v>6</v>
      </c>
      <c r="AE5262">
        <v>5261</v>
      </c>
      <c r="AF5262" s="16" t="s">
        <v>39</v>
      </c>
      <c r="AG5262" s="16"/>
      <c r="AH5262" s="16"/>
      <c r="AI5262" s="16" t="str">
        <f t="shared" si="328"/>
        <v>(135,4,2,20,101,93,13, null, 6, 'Chambers 2024 USA',2024, '2023-11-09','2023-11-09','".Carbon::now()."','".Carbon::now()."'),</v>
      </c>
      <c r="AJ5262" s="16" t="str">
        <f t="shared" si="329"/>
        <v>('".DB::select("SELECT id_status FROM `status` WHERE `element_type` = 'task' AND status_type = 'client' AND name ='CONFIRMED'")[0]-&gt;id_status."',5261,1),</v>
      </c>
      <c r="AK5262" s="16" t="str">
        <f t="shared" si="330"/>
        <v/>
      </c>
      <c r="AL5262" s="16" t="str">
        <f t="shared" si="331"/>
        <v/>
      </c>
    </row>
    <row r="5263" spans="1:38" x14ac:dyDescent="0.25">
      <c r="A5263" s="16" t="s">
        <v>955</v>
      </c>
      <c r="B5263" s="16" t="s">
        <v>62</v>
      </c>
      <c r="C5263" s="16" t="s">
        <v>41</v>
      </c>
      <c r="D5263" s="16" t="s">
        <v>28</v>
      </c>
      <c r="E5263" s="16" t="s">
        <v>105</v>
      </c>
      <c r="F5263" s="16" t="s">
        <v>106</v>
      </c>
      <c r="G5263" s="16" t="s">
        <v>956</v>
      </c>
      <c r="H5263" s="16" t="s">
        <v>114</v>
      </c>
      <c r="I5263" s="16" t="s">
        <v>94</v>
      </c>
      <c r="J5263" s="16" t="s">
        <v>218</v>
      </c>
      <c r="M5263" s="16" t="s">
        <v>74</v>
      </c>
      <c r="N5263" s="7"/>
      <c r="O5263" s="9">
        <v>45239</v>
      </c>
      <c r="P5263" t="s">
        <v>1241</v>
      </c>
      <c r="Q5263">
        <v>1</v>
      </c>
      <c r="R5263">
        <v>166</v>
      </c>
      <c r="S5263">
        <v>4</v>
      </c>
      <c r="T5263" t="s">
        <v>3041</v>
      </c>
      <c r="U5263">
        <v>135</v>
      </c>
      <c r="V5263">
        <v>2</v>
      </c>
      <c r="W5263">
        <v>20</v>
      </c>
      <c r="X5263">
        <v>101</v>
      </c>
      <c r="Y5263">
        <v>160</v>
      </c>
      <c r="Z5263">
        <v>33</v>
      </c>
      <c r="AA5263">
        <v>13</v>
      </c>
      <c r="AD5263">
        <v>6</v>
      </c>
      <c r="AE5263">
        <v>5262</v>
      </c>
      <c r="AF5263" s="16" t="s">
        <v>39</v>
      </c>
      <c r="AG5263" s="16"/>
      <c r="AH5263" s="16"/>
      <c r="AI5263" s="16" t="str">
        <f t="shared" si="328"/>
        <v>(135,4,2,20,101,160,13, null, 6, 'Chambers 2024 USA',2024, '2023-11-09','2023-11-09','".Carbon::now()."','".Carbon::now()."'),</v>
      </c>
      <c r="AJ5263" s="16" t="str">
        <f t="shared" si="329"/>
        <v>('".DB::select("SELECT id_status FROM `status` WHERE `element_type` = 'task' AND status_type = 'client' AND name ='CONFIRMED'")[0]-&gt;id_status."',5262,1),</v>
      </c>
      <c r="AK5263" s="16" t="str">
        <f t="shared" si="330"/>
        <v/>
      </c>
      <c r="AL5263" s="16" t="str">
        <f t="shared" si="331"/>
        <v/>
      </c>
    </row>
    <row r="5264" spans="1:38" x14ac:dyDescent="0.25">
      <c r="A5264" s="16" t="s">
        <v>955</v>
      </c>
      <c r="B5264" s="16" t="s">
        <v>62</v>
      </c>
      <c r="C5264" s="16" t="s">
        <v>41</v>
      </c>
      <c r="D5264" s="16" t="s">
        <v>28</v>
      </c>
      <c r="E5264" s="16" t="s">
        <v>105</v>
      </c>
      <c r="F5264" s="16" t="s">
        <v>106</v>
      </c>
      <c r="G5264" s="16" t="s">
        <v>956</v>
      </c>
      <c r="H5264" s="16" t="s">
        <v>119</v>
      </c>
      <c r="I5264" s="16" t="s">
        <v>94</v>
      </c>
      <c r="J5264" s="16" t="s">
        <v>218</v>
      </c>
      <c r="M5264" s="16" t="s">
        <v>74</v>
      </c>
      <c r="N5264" s="7"/>
      <c r="O5264" s="9">
        <v>45239</v>
      </c>
      <c r="P5264" t="s">
        <v>1241</v>
      </c>
      <c r="Q5264">
        <v>1</v>
      </c>
      <c r="R5264">
        <v>166</v>
      </c>
      <c r="S5264">
        <v>4</v>
      </c>
      <c r="T5264" t="s">
        <v>3041</v>
      </c>
      <c r="U5264">
        <v>135</v>
      </c>
      <c r="V5264">
        <v>2</v>
      </c>
      <c r="W5264">
        <v>20</v>
      </c>
      <c r="X5264">
        <v>101</v>
      </c>
      <c r="Y5264">
        <v>260</v>
      </c>
      <c r="Z5264">
        <v>33</v>
      </c>
      <c r="AA5264">
        <v>13</v>
      </c>
      <c r="AD5264">
        <v>6</v>
      </c>
      <c r="AE5264">
        <v>5263</v>
      </c>
      <c r="AF5264" s="16" t="s">
        <v>39</v>
      </c>
      <c r="AG5264" s="16"/>
      <c r="AH5264" s="16"/>
      <c r="AI5264" s="16" t="str">
        <f t="shared" si="328"/>
        <v>(135,4,2,20,101,260,13, null, 6, 'Chambers 2024 USA',2024, '2023-11-09','2023-11-09','".Carbon::now()."','".Carbon::now()."'),</v>
      </c>
      <c r="AJ5264" s="16" t="str">
        <f t="shared" si="329"/>
        <v>('".DB::select("SELECT id_status FROM `status` WHERE `element_type` = 'task' AND status_type = 'client' AND name ='CONFIRMED'")[0]-&gt;id_status."',5263,1),</v>
      </c>
      <c r="AK5264" s="16" t="str">
        <f t="shared" si="330"/>
        <v/>
      </c>
      <c r="AL5264" s="16" t="str">
        <f t="shared" si="331"/>
        <v/>
      </c>
    </row>
    <row r="5265" spans="1:38" x14ac:dyDescent="0.25">
      <c r="A5265" s="16" t="s">
        <v>955</v>
      </c>
      <c r="B5265" s="16" t="s">
        <v>62</v>
      </c>
      <c r="C5265" s="16" t="s">
        <v>41</v>
      </c>
      <c r="D5265" s="16" t="s">
        <v>28</v>
      </c>
      <c r="E5265" s="16" t="s">
        <v>105</v>
      </c>
      <c r="F5265" s="16" t="s">
        <v>106</v>
      </c>
      <c r="G5265" s="16" t="s">
        <v>956</v>
      </c>
      <c r="H5265" s="16" t="s">
        <v>124</v>
      </c>
      <c r="I5265" s="16" t="s">
        <v>94</v>
      </c>
      <c r="J5265" s="16" t="s">
        <v>218</v>
      </c>
      <c r="M5265" s="16" t="s">
        <v>74</v>
      </c>
      <c r="N5265" s="7"/>
      <c r="O5265" s="9">
        <v>45239</v>
      </c>
      <c r="P5265" t="s">
        <v>1241</v>
      </c>
      <c r="Q5265">
        <v>1</v>
      </c>
      <c r="R5265">
        <v>166</v>
      </c>
      <c r="S5265">
        <v>4</v>
      </c>
      <c r="T5265" t="s">
        <v>3041</v>
      </c>
      <c r="U5265">
        <v>135</v>
      </c>
      <c r="V5265">
        <v>2</v>
      </c>
      <c r="W5265">
        <v>20</v>
      </c>
      <c r="X5265">
        <v>101</v>
      </c>
      <c r="Y5265">
        <v>269</v>
      </c>
      <c r="Z5265">
        <v>33</v>
      </c>
      <c r="AA5265">
        <v>13</v>
      </c>
      <c r="AD5265">
        <v>6</v>
      </c>
      <c r="AE5265">
        <v>5264</v>
      </c>
      <c r="AF5265" s="16" t="s">
        <v>39</v>
      </c>
      <c r="AG5265" s="16"/>
      <c r="AH5265" s="16"/>
      <c r="AI5265" s="16" t="str">
        <f t="shared" si="328"/>
        <v>(135,4,2,20,101,269,13, null, 6, 'Chambers 2024 USA',2024, '2023-11-09','2023-11-09','".Carbon::now()."','".Carbon::now()."'),</v>
      </c>
      <c r="AJ5265" s="16" t="str">
        <f t="shared" si="329"/>
        <v>('".DB::select("SELECT id_status FROM `status` WHERE `element_type` = 'task' AND status_type = 'client' AND name ='CONFIRMED'")[0]-&gt;id_status."',5264,1),</v>
      </c>
      <c r="AK5265" s="16" t="str">
        <f t="shared" si="330"/>
        <v/>
      </c>
      <c r="AL5265" s="16" t="str">
        <f t="shared" si="331"/>
        <v/>
      </c>
    </row>
    <row r="5266" spans="1:38" x14ac:dyDescent="0.25">
      <c r="A5266" s="16" t="s">
        <v>955</v>
      </c>
      <c r="B5266" s="16" t="s">
        <v>62</v>
      </c>
      <c r="C5266" s="16" t="s">
        <v>41</v>
      </c>
      <c r="D5266" s="16" t="s">
        <v>28</v>
      </c>
      <c r="E5266" s="16" t="s">
        <v>105</v>
      </c>
      <c r="F5266" s="16" t="s">
        <v>106</v>
      </c>
      <c r="G5266" s="16" t="s">
        <v>956</v>
      </c>
      <c r="H5266" s="16" t="s">
        <v>660</v>
      </c>
      <c r="I5266" s="16" t="s">
        <v>94</v>
      </c>
      <c r="J5266" s="16" t="s">
        <v>218</v>
      </c>
      <c r="M5266" s="16" t="s">
        <v>74</v>
      </c>
      <c r="N5266" s="7"/>
      <c r="O5266" s="9">
        <v>45239</v>
      </c>
      <c r="P5266" t="s">
        <v>1241</v>
      </c>
      <c r="Q5266">
        <v>1</v>
      </c>
      <c r="R5266">
        <v>166</v>
      </c>
      <c r="S5266">
        <v>4</v>
      </c>
      <c r="T5266" t="s">
        <v>3041</v>
      </c>
      <c r="U5266">
        <v>135</v>
      </c>
      <c r="V5266">
        <v>2</v>
      </c>
      <c r="W5266">
        <v>20</v>
      </c>
      <c r="X5266">
        <v>101</v>
      </c>
      <c r="Y5266">
        <v>333</v>
      </c>
      <c r="Z5266">
        <v>33</v>
      </c>
      <c r="AA5266">
        <v>13</v>
      </c>
      <c r="AD5266">
        <v>6</v>
      </c>
      <c r="AE5266">
        <v>5265</v>
      </c>
      <c r="AF5266" s="16" t="s">
        <v>39</v>
      </c>
      <c r="AG5266" s="16"/>
      <c r="AH5266" s="16"/>
      <c r="AI5266" s="16" t="str">
        <f t="shared" si="328"/>
        <v>(135,4,2,20,101,333,13, null, 6, 'Chambers 2024 USA',2024, '2023-11-09','2023-11-09','".Carbon::now()."','".Carbon::now()."'),</v>
      </c>
      <c r="AJ5266" s="16" t="str">
        <f t="shared" si="329"/>
        <v>('".DB::select("SELECT id_status FROM `status` WHERE `element_type` = 'task' AND status_type = 'client' AND name ='CONFIRMED'")[0]-&gt;id_status."',5265,1),</v>
      </c>
      <c r="AK5266" s="16" t="str">
        <f t="shared" si="330"/>
        <v/>
      </c>
      <c r="AL5266" s="16" t="str">
        <f t="shared" si="331"/>
        <v/>
      </c>
    </row>
  </sheetData>
  <phoneticPr fontId="1" type="noConversion"/>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2025"/>
  <sheetViews>
    <sheetView tabSelected="1" topLeftCell="D1" zoomScale="73" zoomScaleNormal="73" workbookViewId="0">
      <selection activeCell="I2025" sqref="I2:I2025"/>
    </sheetView>
  </sheetViews>
  <sheetFormatPr defaultColWidth="9.140625" defaultRowHeight="15" x14ac:dyDescent="0.25"/>
  <cols>
    <col min="1" max="1" width="15.5703125" bestFit="1" customWidth="1"/>
    <col min="2" max="2" width="34.140625" bestFit="1" customWidth="1"/>
    <col min="3" max="3" width="12.28515625" bestFit="1" customWidth="1"/>
    <col min="4" max="4" width="29.7109375" bestFit="1" customWidth="1"/>
    <col min="5" max="5" width="14.5703125" bestFit="1" customWidth="1"/>
    <col min="6" max="6" width="45.5703125" bestFit="1" customWidth="1"/>
    <col min="7" max="7" width="14.5703125" bestFit="1" customWidth="1"/>
    <col min="8" max="8" width="81.140625" bestFit="1" customWidth="1"/>
    <col min="9" max="9" width="53" bestFit="1" customWidth="1"/>
  </cols>
  <sheetData>
    <row r="1" spans="1:9" x14ac:dyDescent="0.25">
      <c r="A1" t="s">
        <v>1107</v>
      </c>
      <c r="B1" t="s">
        <v>4</v>
      </c>
      <c r="C1" t="s">
        <v>1109</v>
      </c>
      <c r="D1" t="s">
        <v>7</v>
      </c>
      <c r="E1" t="s">
        <v>1111</v>
      </c>
      <c r="F1" t="s">
        <v>9</v>
      </c>
      <c r="G1" t="s">
        <v>1113</v>
      </c>
      <c r="H1" t="s">
        <v>10</v>
      </c>
      <c r="I1" t="s">
        <v>1166</v>
      </c>
    </row>
    <row r="2" spans="1:9" x14ac:dyDescent="0.25">
      <c r="A2">
        <v>1</v>
      </c>
      <c r="B2" s="16" t="s">
        <v>547</v>
      </c>
      <c r="C2">
        <v>1</v>
      </c>
      <c r="D2" s="16" t="s">
        <v>3868</v>
      </c>
      <c r="E2">
        <v>14</v>
      </c>
      <c r="F2" s="16" t="s">
        <v>648</v>
      </c>
      <c r="G2">
        <v>3</v>
      </c>
      <c r="H2" s="16" t="s">
        <v>346</v>
      </c>
      <c r="I2" s="16" t="str">
        <f t="shared" ref="I2:I65" si="0">CONCATENATE("(",A2,",",C2,",",E2,",",G2,", '"".Carbon::now().""', '"".Carbon::now().""'),")</f>
        <v>(1,1,14,3, '".Carbon::now()."', '".Carbon::now()."'),</v>
      </c>
    </row>
    <row r="3" spans="1:9" x14ac:dyDescent="0.25">
      <c r="A3">
        <v>1</v>
      </c>
      <c r="B3" s="16" t="s">
        <v>547</v>
      </c>
      <c r="C3">
        <v>2</v>
      </c>
      <c r="D3" s="16" t="s">
        <v>31</v>
      </c>
      <c r="E3">
        <v>32</v>
      </c>
      <c r="F3" s="16" t="s">
        <v>216</v>
      </c>
      <c r="G3">
        <v>2</v>
      </c>
      <c r="H3" s="16" t="s">
        <v>47</v>
      </c>
      <c r="I3" s="16" t="str">
        <f t="shared" si="0"/>
        <v>(1,2,32,2, '".Carbon::now()."', '".Carbon::now()."'),</v>
      </c>
    </row>
    <row r="4" spans="1:9" x14ac:dyDescent="0.25">
      <c r="A4">
        <v>1</v>
      </c>
      <c r="B4" s="16" t="s">
        <v>547</v>
      </c>
      <c r="C4">
        <v>3</v>
      </c>
      <c r="D4" s="16" t="s">
        <v>3734</v>
      </c>
      <c r="E4">
        <v>16</v>
      </c>
      <c r="F4" s="16" t="s">
        <v>107</v>
      </c>
      <c r="G4">
        <v>2</v>
      </c>
      <c r="H4" s="16" t="s">
        <v>47</v>
      </c>
      <c r="I4" s="16" t="str">
        <f t="shared" si="0"/>
        <v>(1,3,16,2, '".Carbon::now()."', '".Carbon::now()."'),</v>
      </c>
    </row>
    <row r="5" spans="1:9" x14ac:dyDescent="0.25">
      <c r="A5">
        <v>1</v>
      </c>
      <c r="B5" s="16" t="s">
        <v>547</v>
      </c>
      <c r="C5">
        <v>3</v>
      </c>
      <c r="D5" s="16" t="s">
        <v>3734</v>
      </c>
      <c r="E5">
        <v>33</v>
      </c>
      <c r="F5" s="16" t="s">
        <v>113</v>
      </c>
      <c r="G5">
        <v>1</v>
      </c>
      <c r="H5" s="16" t="s">
        <v>386</v>
      </c>
      <c r="I5" s="16" t="str">
        <f t="shared" si="0"/>
        <v>(1,3,33,1, '".Carbon::now()."', '".Carbon::now()."'),</v>
      </c>
    </row>
    <row r="6" spans="1:9" x14ac:dyDescent="0.25">
      <c r="A6">
        <v>2</v>
      </c>
      <c r="B6" s="16" t="s">
        <v>41</v>
      </c>
      <c r="C6">
        <v>4</v>
      </c>
      <c r="D6" s="16" t="s">
        <v>155</v>
      </c>
      <c r="E6">
        <v>8</v>
      </c>
      <c r="F6" s="16" t="s">
        <v>990</v>
      </c>
      <c r="G6">
        <v>14</v>
      </c>
      <c r="H6" s="16" t="s">
        <v>983</v>
      </c>
      <c r="I6" s="16" t="str">
        <f t="shared" si="0"/>
        <v>(2,4,8,14, '".Carbon::now()."', '".Carbon::now()."'),</v>
      </c>
    </row>
    <row r="7" spans="1:9" x14ac:dyDescent="0.25">
      <c r="A7">
        <v>2</v>
      </c>
      <c r="B7" s="16" t="s">
        <v>41</v>
      </c>
      <c r="C7">
        <v>4</v>
      </c>
      <c r="D7" s="16" t="s">
        <v>155</v>
      </c>
      <c r="E7">
        <v>8</v>
      </c>
      <c r="F7" s="16" t="s">
        <v>990</v>
      </c>
      <c r="G7">
        <v>106</v>
      </c>
      <c r="H7" s="16" t="s">
        <v>206</v>
      </c>
      <c r="I7" s="16" t="str">
        <f t="shared" si="0"/>
        <v>(2,4,8,106, '".Carbon::now()."', '".Carbon::now()."'),</v>
      </c>
    </row>
    <row r="8" spans="1:9" x14ac:dyDescent="0.25">
      <c r="A8">
        <v>2</v>
      </c>
      <c r="B8" s="16" t="s">
        <v>41</v>
      </c>
      <c r="C8">
        <v>4</v>
      </c>
      <c r="D8" s="16" t="s">
        <v>155</v>
      </c>
      <c r="E8">
        <v>9</v>
      </c>
      <c r="F8" s="16" t="s">
        <v>304</v>
      </c>
      <c r="G8">
        <v>18</v>
      </c>
      <c r="H8" s="16" t="s">
        <v>305</v>
      </c>
      <c r="I8" s="16" t="str">
        <f t="shared" si="0"/>
        <v>(2,4,9,18, '".Carbon::now()."', '".Carbon::now()."'),</v>
      </c>
    </row>
    <row r="9" spans="1:9" x14ac:dyDescent="0.25">
      <c r="A9">
        <v>2</v>
      </c>
      <c r="B9" s="16" t="s">
        <v>41</v>
      </c>
      <c r="C9">
        <v>4</v>
      </c>
      <c r="D9" s="16" t="s">
        <v>155</v>
      </c>
      <c r="E9">
        <v>9</v>
      </c>
      <c r="F9" s="16" t="s">
        <v>304</v>
      </c>
      <c r="G9">
        <v>20</v>
      </c>
      <c r="H9" s="16" t="s">
        <v>53</v>
      </c>
      <c r="I9" s="16" t="str">
        <f t="shared" si="0"/>
        <v>(2,4,9,20, '".Carbon::now()."', '".Carbon::now()."'),</v>
      </c>
    </row>
    <row r="10" spans="1:9" x14ac:dyDescent="0.25">
      <c r="A10">
        <v>2</v>
      </c>
      <c r="B10" s="16" t="s">
        <v>41</v>
      </c>
      <c r="C10">
        <v>4</v>
      </c>
      <c r="D10" s="16" t="s">
        <v>155</v>
      </c>
      <c r="E10">
        <v>9</v>
      </c>
      <c r="F10" s="16" t="s">
        <v>304</v>
      </c>
      <c r="G10">
        <v>34</v>
      </c>
      <c r="H10" s="16" t="s">
        <v>196</v>
      </c>
      <c r="I10" s="16" t="str">
        <f t="shared" si="0"/>
        <v>(2,4,9,34, '".Carbon::now()."', '".Carbon::now()."'),</v>
      </c>
    </row>
    <row r="11" spans="1:9" x14ac:dyDescent="0.25">
      <c r="A11">
        <v>2</v>
      </c>
      <c r="B11" s="16" t="s">
        <v>41</v>
      </c>
      <c r="C11">
        <v>4</v>
      </c>
      <c r="D11" s="16" t="s">
        <v>155</v>
      </c>
      <c r="E11">
        <v>9</v>
      </c>
      <c r="F11" s="16" t="s">
        <v>304</v>
      </c>
      <c r="G11">
        <v>75</v>
      </c>
      <c r="H11" s="16" t="s">
        <v>306</v>
      </c>
      <c r="I11" s="16" t="str">
        <f t="shared" si="0"/>
        <v>(2,4,9,75, '".Carbon::now()."', '".Carbon::now()."'),</v>
      </c>
    </row>
    <row r="12" spans="1:9" x14ac:dyDescent="0.25">
      <c r="A12">
        <v>2</v>
      </c>
      <c r="B12" s="16" t="s">
        <v>41</v>
      </c>
      <c r="C12">
        <v>4</v>
      </c>
      <c r="D12" s="16" t="s">
        <v>155</v>
      </c>
      <c r="E12">
        <v>9</v>
      </c>
      <c r="F12" s="16" t="s">
        <v>304</v>
      </c>
      <c r="G12">
        <v>93</v>
      </c>
      <c r="H12" s="16" t="s">
        <v>64</v>
      </c>
      <c r="I12" s="16" t="str">
        <f t="shared" si="0"/>
        <v>(2,4,9,93, '".Carbon::now()."', '".Carbon::now()."'),</v>
      </c>
    </row>
    <row r="13" spans="1:9" x14ac:dyDescent="0.25">
      <c r="A13">
        <v>2</v>
      </c>
      <c r="B13" s="16" t="s">
        <v>41</v>
      </c>
      <c r="C13">
        <v>4</v>
      </c>
      <c r="D13" s="16" t="s">
        <v>155</v>
      </c>
      <c r="E13">
        <v>9</v>
      </c>
      <c r="F13" s="16" t="s">
        <v>304</v>
      </c>
      <c r="G13">
        <v>125</v>
      </c>
      <c r="H13" s="16" t="s">
        <v>47</v>
      </c>
      <c r="I13" s="16" t="str">
        <f t="shared" si="0"/>
        <v>(2,4,9,125, '".Carbon::now()."', '".Carbon::now()."'),</v>
      </c>
    </row>
    <row r="14" spans="1:9" x14ac:dyDescent="0.25">
      <c r="A14">
        <v>2</v>
      </c>
      <c r="B14" s="16" t="s">
        <v>41</v>
      </c>
      <c r="C14">
        <v>4</v>
      </c>
      <c r="D14" s="16" t="s">
        <v>155</v>
      </c>
      <c r="E14">
        <v>9</v>
      </c>
      <c r="F14" s="16" t="s">
        <v>304</v>
      </c>
      <c r="G14">
        <v>131</v>
      </c>
      <c r="H14" s="16" t="s">
        <v>191</v>
      </c>
      <c r="I14" s="16" t="str">
        <f t="shared" si="0"/>
        <v>(2,4,9,131, '".Carbon::now()."', '".Carbon::now()."'),</v>
      </c>
    </row>
    <row r="15" spans="1:9" x14ac:dyDescent="0.25">
      <c r="A15">
        <v>2</v>
      </c>
      <c r="B15" s="16" t="s">
        <v>41</v>
      </c>
      <c r="C15">
        <v>4</v>
      </c>
      <c r="D15" s="16" t="s">
        <v>155</v>
      </c>
      <c r="E15">
        <v>9</v>
      </c>
      <c r="F15" s="16" t="s">
        <v>304</v>
      </c>
      <c r="G15">
        <v>139</v>
      </c>
      <c r="H15" s="16" t="s">
        <v>112</v>
      </c>
      <c r="I15" s="16" t="str">
        <f t="shared" si="0"/>
        <v>(2,4,9,139, '".Carbon::now()."', '".Carbon::now()."'),</v>
      </c>
    </row>
    <row r="16" spans="1:9" x14ac:dyDescent="0.25">
      <c r="A16">
        <v>2</v>
      </c>
      <c r="B16" s="16" t="s">
        <v>41</v>
      </c>
      <c r="C16">
        <v>4</v>
      </c>
      <c r="D16" s="16" t="s">
        <v>155</v>
      </c>
      <c r="E16">
        <v>9</v>
      </c>
      <c r="F16" s="16" t="s">
        <v>304</v>
      </c>
      <c r="G16">
        <v>162</v>
      </c>
      <c r="H16" s="16" t="s">
        <v>307</v>
      </c>
      <c r="I16" s="16" t="str">
        <f t="shared" si="0"/>
        <v>(2,4,9,162, '".Carbon::now()."', '".Carbon::now()."'),</v>
      </c>
    </row>
    <row r="17" spans="1:9" x14ac:dyDescent="0.25">
      <c r="A17">
        <v>2</v>
      </c>
      <c r="B17" s="16" t="s">
        <v>41</v>
      </c>
      <c r="C17">
        <v>4</v>
      </c>
      <c r="D17" s="16" t="s">
        <v>155</v>
      </c>
      <c r="E17">
        <v>9</v>
      </c>
      <c r="F17" s="16" t="s">
        <v>304</v>
      </c>
      <c r="G17">
        <v>179</v>
      </c>
      <c r="H17" s="16" t="s">
        <v>308</v>
      </c>
      <c r="I17" s="16" t="str">
        <f t="shared" si="0"/>
        <v>(2,4,9,179, '".Carbon::now()."', '".Carbon::now()."'),</v>
      </c>
    </row>
    <row r="18" spans="1:9" x14ac:dyDescent="0.25">
      <c r="A18">
        <v>2</v>
      </c>
      <c r="B18" s="16" t="s">
        <v>41</v>
      </c>
      <c r="C18">
        <v>4</v>
      </c>
      <c r="D18" s="16" t="s">
        <v>155</v>
      </c>
      <c r="E18">
        <v>9</v>
      </c>
      <c r="F18" s="16" t="s">
        <v>304</v>
      </c>
      <c r="G18">
        <v>263</v>
      </c>
      <c r="H18" s="16" t="s">
        <v>102</v>
      </c>
      <c r="I18" s="16" t="str">
        <f t="shared" si="0"/>
        <v>(2,4,9,263, '".Carbon::now()."', '".Carbon::now()."'),</v>
      </c>
    </row>
    <row r="19" spans="1:9" x14ac:dyDescent="0.25">
      <c r="A19">
        <v>2</v>
      </c>
      <c r="B19" s="16" t="s">
        <v>41</v>
      </c>
      <c r="C19">
        <v>4</v>
      </c>
      <c r="D19" s="16" t="s">
        <v>155</v>
      </c>
      <c r="E19">
        <v>9</v>
      </c>
      <c r="F19" s="16" t="s">
        <v>304</v>
      </c>
      <c r="G19">
        <v>283</v>
      </c>
      <c r="H19" s="16" t="s">
        <v>309</v>
      </c>
      <c r="I19" s="16" t="str">
        <f t="shared" si="0"/>
        <v>(2,4,9,283, '".Carbon::now()."', '".Carbon::now()."'),</v>
      </c>
    </row>
    <row r="20" spans="1:9" x14ac:dyDescent="0.25">
      <c r="A20">
        <v>2</v>
      </c>
      <c r="B20" s="16" t="s">
        <v>41</v>
      </c>
      <c r="C20">
        <v>4</v>
      </c>
      <c r="D20" s="16" t="s">
        <v>155</v>
      </c>
      <c r="E20">
        <v>9</v>
      </c>
      <c r="F20" s="16" t="s">
        <v>304</v>
      </c>
      <c r="G20">
        <v>346</v>
      </c>
      <c r="H20" s="16" t="s">
        <v>224</v>
      </c>
      <c r="I20" s="16" t="str">
        <f t="shared" si="0"/>
        <v>(2,4,9,346, '".Carbon::now()."', '".Carbon::now()."'),</v>
      </c>
    </row>
    <row r="21" spans="1:9" x14ac:dyDescent="0.25">
      <c r="A21">
        <v>2</v>
      </c>
      <c r="B21" s="16" t="s">
        <v>41</v>
      </c>
      <c r="C21">
        <v>4</v>
      </c>
      <c r="D21" s="16" t="s">
        <v>155</v>
      </c>
      <c r="E21">
        <v>9</v>
      </c>
      <c r="F21" s="16" t="s">
        <v>304</v>
      </c>
      <c r="G21">
        <v>370</v>
      </c>
      <c r="H21" s="16" t="s">
        <v>5125</v>
      </c>
      <c r="I21" s="16" t="str">
        <f t="shared" si="0"/>
        <v>(2,4,9,370, '".Carbon::now()."', '".Carbon::now()."'),</v>
      </c>
    </row>
    <row r="22" spans="1:9" x14ac:dyDescent="0.25">
      <c r="A22">
        <v>2</v>
      </c>
      <c r="B22" s="16" t="s">
        <v>41</v>
      </c>
      <c r="C22">
        <v>4</v>
      </c>
      <c r="D22" s="16" t="s">
        <v>155</v>
      </c>
      <c r="E22">
        <v>9</v>
      </c>
      <c r="F22" s="16" t="s">
        <v>304</v>
      </c>
      <c r="G22">
        <v>372</v>
      </c>
      <c r="H22" s="16" t="s">
        <v>989</v>
      </c>
      <c r="I22" s="16" t="str">
        <f t="shared" si="0"/>
        <v>(2,4,9,372, '".Carbon::now()."', '".Carbon::now()."'),</v>
      </c>
    </row>
    <row r="23" spans="1:9" x14ac:dyDescent="0.25">
      <c r="A23">
        <v>2</v>
      </c>
      <c r="B23" s="16" t="s">
        <v>41</v>
      </c>
      <c r="C23">
        <v>4</v>
      </c>
      <c r="D23" s="16" t="s">
        <v>155</v>
      </c>
      <c r="E23">
        <v>23</v>
      </c>
      <c r="F23" s="16" t="s">
        <v>991</v>
      </c>
      <c r="G23">
        <v>203</v>
      </c>
      <c r="H23" s="16" t="s">
        <v>266</v>
      </c>
      <c r="I23" s="16" t="str">
        <f t="shared" si="0"/>
        <v>(2,4,23,203, '".Carbon::now()."', '".Carbon::now()."'),</v>
      </c>
    </row>
    <row r="24" spans="1:9" x14ac:dyDescent="0.25">
      <c r="A24">
        <v>2</v>
      </c>
      <c r="B24" s="16" t="s">
        <v>41</v>
      </c>
      <c r="C24">
        <v>4</v>
      </c>
      <c r="D24" s="16" t="s">
        <v>155</v>
      </c>
      <c r="E24">
        <v>54</v>
      </c>
      <c r="F24" s="16" t="s">
        <v>433</v>
      </c>
      <c r="G24">
        <v>20</v>
      </c>
      <c r="H24" s="16" t="s">
        <v>53</v>
      </c>
      <c r="I24" s="16" t="str">
        <f t="shared" si="0"/>
        <v>(2,4,54,20, '".Carbon::now()."', '".Carbon::now()."'),</v>
      </c>
    </row>
    <row r="25" spans="1:9" x14ac:dyDescent="0.25">
      <c r="A25">
        <v>2</v>
      </c>
      <c r="B25" s="16" t="s">
        <v>41</v>
      </c>
      <c r="C25">
        <v>4</v>
      </c>
      <c r="D25" s="16" t="s">
        <v>155</v>
      </c>
      <c r="E25">
        <v>54</v>
      </c>
      <c r="F25" s="16" t="s">
        <v>433</v>
      </c>
      <c r="G25">
        <v>21</v>
      </c>
      <c r="H25" s="16" t="s">
        <v>812</v>
      </c>
      <c r="I25" s="16" t="str">
        <f t="shared" si="0"/>
        <v>(2,4,54,21, '".Carbon::now()."', '".Carbon::now()."'),</v>
      </c>
    </row>
    <row r="26" spans="1:9" x14ac:dyDescent="0.25">
      <c r="A26">
        <v>2</v>
      </c>
      <c r="B26" s="16" t="s">
        <v>41</v>
      </c>
      <c r="C26">
        <v>4</v>
      </c>
      <c r="D26" s="16" t="s">
        <v>155</v>
      </c>
      <c r="E26">
        <v>54</v>
      </c>
      <c r="F26" s="16" t="s">
        <v>433</v>
      </c>
      <c r="G26">
        <v>35</v>
      </c>
      <c r="H26" s="16" t="s">
        <v>813</v>
      </c>
      <c r="I26" s="16" t="str">
        <f t="shared" si="0"/>
        <v>(2,4,54,35, '".Carbon::now()."', '".Carbon::now()."'),</v>
      </c>
    </row>
    <row r="27" spans="1:9" x14ac:dyDescent="0.25">
      <c r="A27">
        <v>2</v>
      </c>
      <c r="B27" s="16" t="s">
        <v>41</v>
      </c>
      <c r="C27">
        <v>4</v>
      </c>
      <c r="D27" s="16" t="s">
        <v>155</v>
      </c>
      <c r="E27">
        <v>54</v>
      </c>
      <c r="F27" s="16" t="s">
        <v>433</v>
      </c>
      <c r="G27">
        <v>93</v>
      </c>
      <c r="H27" s="16" t="s">
        <v>64</v>
      </c>
      <c r="I27" s="16" t="str">
        <f t="shared" si="0"/>
        <v>(2,4,54,93, '".Carbon::now()."', '".Carbon::now()."'),</v>
      </c>
    </row>
    <row r="28" spans="1:9" x14ac:dyDescent="0.25">
      <c r="A28">
        <v>2</v>
      </c>
      <c r="B28" s="16" t="s">
        <v>41</v>
      </c>
      <c r="C28">
        <v>4</v>
      </c>
      <c r="D28" s="16" t="s">
        <v>155</v>
      </c>
      <c r="E28">
        <v>54</v>
      </c>
      <c r="F28" s="16" t="s">
        <v>433</v>
      </c>
      <c r="G28">
        <v>95</v>
      </c>
      <c r="H28" s="16" t="s">
        <v>425</v>
      </c>
      <c r="I28" s="16" t="str">
        <f t="shared" si="0"/>
        <v>(2,4,54,95, '".Carbon::now()."', '".Carbon::now()."'),</v>
      </c>
    </row>
    <row r="29" spans="1:9" x14ac:dyDescent="0.25">
      <c r="A29">
        <v>2</v>
      </c>
      <c r="B29" s="16" t="s">
        <v>41</v>
      </c>
      <c r="C29">
        <v>4</v>
      </c>
      <c r="D29" s="16" t="s">
        <v>155</v>
      </c>
      <c r="E29">
        <v>54</v>
      </c>
      <c r="F29" s="16" t="s">
        <v>433</v>
      </c>
      <c r="G29">
        <v>112</v>
      </c>
      <c r="H29" s="16" t="s">
        <v>992</v>
      </c>
      <c r="I29" s="16" t="str">
        <f t="shared" si="0"/>
        <v>(2,4,54,112, '".Carbon::now()."', '".Carbon::now()."'),</v>
      </c>
    </row>
    <row r="30" spans="1:9" x14ac:dyDescent="0.25">
      <c r="A30">
        <v>2</v>
      </c>
      <c r="B30" s="16" t="s">
        <v>41</v>
      </c>
      <c r="C30">
        <v>4</v>
      </c>
      <c r="D30" s="16" t="s">
        <v>155</v>
      </c>
      <c r="E30">
        <v>54</v>
      </c>
      <c r="F30" s="16" t="s">
        <v>433</v>
      </c>
      <c r="G30">
        <v>263</v>
      </c>
      <c r="H30" s="16" t="s">
        <v>102</v>
      </c>
      <c r="I30" s="16" t="str">
        <f t="shared" si="0"/>
        <v>(2,4,54,263, '".Carbon::now()."', '".Carbon::now()."'),</v>
      </c>
    </row>
    <row r="31" spans="1:9" x14ac:dyDescent="0.25">
      <c r="A31">
        <v>2</v>
      </c>
      <c r="B31" s="16" t="s">
        <v>41</v>
      </c>
      <c r="C31">
        <v>4</v>
      </c>
      <c r="D31" s="16" t="s">
        <v>155</v>
      </c>
      <c r="E31">
        <v>54</v>
      </c>
      <c r="F31" s="16" t="s">
        <v>433</v>
      </c>
      <c r="G31">
        <v>346</v>
      </c>
      <c r="H31" s="16" t="s">
        <v>224</v>
      </c>
      <c r="I31" s="16" t="str">
        <f t="shared" si="0"/>
        <v>(2,4,54,346, '".Carbon::now()."', '".Carbon::now()."'),</v>
      </c>
    </row>
    <row r="32" spans="1:9" x14ac:dyDescent="0.25">
      <c r="A32">
        <v>2</v>
      </c>
      <c r="B32" s="16" t="s">
        <v>41</v>
      </c>
      <c r="C32">
        <v>4</v>
      </c>
      <c r="D32" s="16" t="s">
        <v>155</v>
      </c>
      <c r="E32">
        <v>55</v>
      </c>
      <c r="F32" s="16" t="s">
        <v>814</v>
      </c>
      <c r="G32">
        <v>34</v>
      </c>
      <c r="H32" s="16" t="s">
        <v>196</v>
      </c>
      <c r="I32" s="16" t="str">
        <f t="shared" si="0"/>
        <v>(2,4,55,34, '".Carbon::now()."', '".Carbon::now()."'),</v>
      </c>
    </row>
    <row r="33" spans="1:9" x14ac:dyDescent="0.25">
      <c r="A33">
        <v>2</v>
      </c>
      <c r="B33" s="16" t="s">
        <v>41</v>
      </c>
      <c r="C33">
        <v>4</v>
      </c>
      <c r="D33" s="16" t="s">
        <v>155</v>
      </c>
      <c r="E33">
        <v>55</v>
      </c>
      <c r="F33" s="16" t="s">
        <v>814</v>
      </c>
      <c r="G33">
        <v>80</v>
      </c>
      <c r="H33" s="16" t="s">
        <v>993</v>
      </c>
      <c r="I33" s="16" t="str">
        <f t="shared" si="0"/>
        <v>(2,4,55,80, '".Carbon::now()."', '".Carbon::now()."'),</v>
      </c>
    </row>
    <row r="34" spans="1:9" x14ac:dyDescent="0.25">
      <c r="A34">
        <v>2</v>
      </c>
      <c r="B34" s="16" t="s">
        <v>41</v>
      </c>
      <c r="C34">
        <v>4</v>
      </c>
      <c r="D34" s="16" t="s">
        <v>155</v>
      </c>
      <c r="E34">
        <v>55</v>
      </c>
      <c r="F34" s="16" t="s">
        <v>814</v>
      </c>
      <c r="G34">
        <v>315</v>
      </c>
      <c r="H34" s="16" t="s">
        <v>556</v>
      </c>
      <c r="I34" s="16" t="str">
        <f t="shared" si="0"/>
        <v>(2,4,55,315, '".Carbon::now()."', '".Carbon::now()."'),</v>
      </c>
    </row>
    <row r="35" spans="1:9" x14ac:dyDescent="0.25">
      <c r="A35">
        <v>2</v>
      </c>
      <c r="B35" s="16" t="s">
        <v>41</v>
      </c>
      <c r="C35">
        <v>4</v>
      </c>
      <c r="D35" s="16" t="s">
        <v>155</v>
      </c>
      <c r="E35">
        <v>59</v>
      </c>
      <c r="F35" s="16" t="s">
        <v>161</v>
      </c>
      <c r="G35">
        <v>25</v>
      </c>
      <c r="H35" s="16" t="s">
        <v>162</v>
      </c>
      <c r="I35" s="16" t="str">
        <f t="shared" si="0"/>
        <v>(2,4,59,25, '".Carbon::now()."', '".Carbon::now()."'),</v>
      </c>
    </row>
    <row r="36" spans="1:9" x14ac:dyDescent="0.25">
      <c r="A36">
        <v>2</v>
      </c>
      <c r="B36" s="16" t="s">
        <v>41</v>
      </c>
      <c r="C36">
        <v>4</v>
      </c>
      <c r="D36" s="16" t="s">
        <v>155</v>
      </c>
      <c r="E36">
        <v>59</v>
      </c>
      <c r="F36" s="16" t="s">
        <v>161</v>
      </c>
      <c r="G36">
        <v>26</v>
      </c>
      <c r="H36" s="16" t="s">
        <v>163</v>
      </c>
      <c r="I36" s="16" t="str">
        <f t="shared" si="0"/>
        <v>(2,4,59,26, '".Carbon::now()."', '".Carbon::now()."'),</v>
      </c>
    </row>
    <row r="37" spans="1:9" x14ac:dyDescent="0.25">
      <c r="A37">
        <v>2</v>
      </c>
      <c r="B37" s="16" t="s">
        <v>41</v>
      </c>
      <c r="C37">
        <v>4</v>
      </c>
      <c r="D37" s="16" t="s">
        <v>155</v>
      </c>
      <c r="E37">
        <v>59</v>
      </c>
      <c r="F37" s="16" t="s">
        <v>161</v>
      </c>
      <c r="G37">
        <v>42</v>
      </c>
      <c r="H37" s="16" t="s">
        <v>850</v>
      </c>
      <c r="I37" s="16" t="str">
        <f t="shared" si="0"/>
        <v>(2,4,59,42, '".Carbon::now()."', '".Carbon::now()."'),</v>
      </c>
    </row>
    <row r="38" spans="1:9" x14ac:dyDescent="0.25">
      <c r="A38">
        <v>2</v>
      </c>
      <c r="B38" s="16" t="s">
        <v>41</v>
      </c>
      <c r="C38">
        <v>4</v>
      </c>
      <c r="D38" s="16" t="s">
        <v>155</v>
      </c>
      <c r="E38">
        <v>59</v>
      </c>
      <c r="F38" s="16" t="s">
        <v>161</v>
      </c>
      <c r="G38">
        <v>96</v>
      </c>
      <c r="H38" s="16" t="s">
        <v>164</v>
      </c>
      <c r="I38" s="16" t="str">
        <f t="shared" si="0"/>
        <v>(2,4,59,96, '".Carbon::now()."', '".Carbon::now()."'),</v>
      </c>
    </row>
    <row r="39" spans="1:9" x14ac:dyDescent="0.25">
      <c r="A39">
        <v>2</v>
      </c>
      <c r="B39" s="16" t="s">
        <v>41</v>
      </c>
      <c r="C39">
        <v>4</v>
      </c>
      <c r="D39" s="16" t="s">
        <v>155</v>
      </c>
      <c r="E39">
        <v>59</v>
      </c>
      <c r="F39" s="16" t="s">
        <v>161</v>
      </c>
      <c r="G39">
        <v>99</v>
      </c>
      <c r="H39" s="16" t="s">
        <v>165</v>
      </c>
      <c r="I39" s="16" t="str">
        <f t="shared" si="0"/>
        <v>(2,4,59,99, '".Carbon::now()."', '".Carbon::now()."'),</v>
      </c>
    </row>
    <row r="40" spans="1:9" x14ac:dyDescent="0.25">
      <c r="A40">
        <v>2</v>
      </c>
      <c r="B40" s="16" t="s">
        <v>41</v>
      </c>
      <c r="C40">
        <v>4</v>
      </c>
      <c r="D40" s="16" t="s">
        <v>155</v>
      </c>
      <c r="E40">
        <v>59</v>
      </c>
      <c r="F40" s="16" t="s">
        <v>161</v>
      </c>
      <c r="G40">
        <v>118</v>
      </c>
      <c r="H40" s="16" t="s">
        <v>851</v>
      </c>
      <c r="I40" s="16" t="str">
        <f t="shared" si="0"/>
        <v>(2,4,59,118, '".Carbon::now()."', '".Carbon::now()."'),</v>
      </c>
    </row>
    <row r="41" spans="1:9" x14ac:dyDescent="0.25">
      <c r="A41">
        <v>2</v>
      </c>
      <c r="B41" s="16" t="s">
        <v>41</v>
      </c>
      <c r="C41">
        <v>4</v>
      </c>
      <c r="D41" s="16" t="s">
        <v>155</v>
      </c>
      <c r="E41">
        <v>59</v>
      </c>
      <c r="F41" s="16" t="s">
        <v>161</v>
      </c>
      <c r="G41">
        <v>119</v>
      </c>
      <c r="H41" s="16" t="s">
        <v>852</v>
      </c>
      <c r="I41" s="16" t="str">
        <f t="shared" si="0"/>
        <v>(2,4,59,119, '".Carbon::now()."', '".Carbon::now()."'),</v>
      </c>
    </row>
    <row r="42" spans="1:9" x14ac:dyDescent="0.25">
      <c r="A42">
        <v>2</v>
      </c>
      <c r="B42" s="16" t="s">
        <v>41</v>
      </c>
      <c r="C42">
        <v>4</v>
      </c>
      <c r="D42" s="16" t="s">
        <v>155</v>
      </c>
      <c r="E42">
        <v>59</v>
      </c>
      <c r="F42" s="16" t="s">
        <v>161</v>
      </c>
      <c r="G42">
        <v>131</v>
      </c>
      <c r="H42" s="16" t="s">
        <v>191</v>
      </c>
      <c r="I42" s="16" t="str">
        <f t="shared" si="0"/>
        <v>(2,4,59,131, '".Carbon::now()."', '".Carbon::now()."'),</v>
      </c>
    </row>
    <row r="43" spans="1:9" x14ac:dyDescent="0.25">
      <c r="A43">
        <v>2</v>
      </c>
      <c r="B43" s="16" t="s">
        <v>41</v>
      </c>
      <c r="C43">
        <v>4</v>
      </c>
      <c r="D43" s="16" t="s">
        <v>155</v>
      </c>
      <c r="E43">
        <v>59</v>
      </c>
      <c r="F43" s="16" t="s">
        <v>161</v>
      </c>
      <c r="G43">
        <v>228</v>
      </c>
      <c r="H43" s="16" t="s">
        <v>182</v>
      </c>
      <c r="I43" s="16" t="str">
        <f t="shared" si="0"/>
        <v>(2,4,59,228, '".Carbon::now()."', '".Carbon::now()."'),</v>
      </c>
    </row>
    <row r="44" spans="1:9" x14ac:dyDescent="0.25">
      <c r="A44">
        <v>2</v>
      </c>
      <c r="B44" s="16" t="s">
        <v>41</v>
      </c>
      <c r="C44">
        <v>4</v>
      </c>
      <c r="D44" s="16" t="s">
        <v>155</v>
      </c>
      <c r="E44">
        <v>59</v>
      </c>
      <c r="F44" s="16" t="s">
        <v>161</v>
      </c>
      <c r="G44">
        <v>229</v>
      </c>
      <c r="H44" s="16" t="s">
        <v>907</v>
      </c>
      <c r="I44" s="16" t="str">
        <f t="shared" si="0"/>
        <v>(2,4,59,229, '".Carbon::now()."', '".Carbon::now()."'),</v>
      </c>
    </row>
    <row r="45" spans="1:9" x14ac:dyDescent="0.25">
      <c r="A45">
        <v>2</v>
      </c>
      <c r="B45" s="16" t="s">
        <v>41</v>
      </c>
      <c r="C45">
        <v>4</v>
      </c>
      <c r="D45" s="16" t="s">
        <v>155</v>
      </c>
      <c r="E45">
        <v>59</v>
      </c>
      <c r="F45" s="16" t="s">
        <v>161</v>
      </c>
      <c r="G45">
        <v>242</v>
      </c>
      <c r="H45" s="16" t="s">
        <v>442</v>
      </c>
      <c r="I45" s="16" t="str">
        <f t="shared" si="0"/>
        <v>(2,4,59,242, '".Carbon::now()."', '".Carbon::now()."'),</v>
      </c>
    </row>
    <row r="46" spans="1:9" x14ac:dyDescent="0.25">
      <c r="A46">
        <v>2</v>
      </c>
      <c r="B46" s="16" t="s">
        <v>41</v>
      </c>
      <c r="C46">
        <v>4</v>
      </c>
      <c r="D46" s="16" t="s">
        <v>155</v>
      </c>
      <c r="E46">
        <v>59</v>
      </c>
      <c r="F46" s="16" t="s">
        <v>161</v>
      </c>
      <c r="G46">
        <v>263</v>
      </c>
      <c r="H46" s="16" t="s">
        <v>102</v>
      </c>
      <c r="I46" s="16" t="str">
        <f t="shared" si="0"/>
        <v>(2,4,59,263, '".Carbon::now()."', '".Carbon::now()."'),</v>
      </c>
    </row>
    <row r="47" spans="1:9" x14ac:dyDescent="0.25">
      <c r="A47">
        <v>2</v>
      </c>
      <c r="B47" s="16" t="s">
        <v>41</v>
      </c>
      <c r="C47">
        <v>4</v>
      </c>
      <c r="D47" s="16" t="s">
        <v>155</v>
      </c>
      <c r="E47">
        <v>59</v>
      </c>
      <c r="F47" s="16" t="s">
        <v>161</v>
      </c>
      <c r="G47">
        <v>316</v>
      </c>
      <c r="H47" s="16" t="s">
        <v>166</v>
      </c>
      <c r="I47" s="16" t="str">
        <f t="shared" si="0"/>
        <v>(2,4,59,316, '".Carbon::now()."', '".Carbon::now()."'),</v>
      </c>
    </row>
    <row r="48" spans="1:9" x14ac:dyDescent="0.25">
      <c r="A48">
        <v>2</v>
      </c>
      <c r="B48" s="16" t="s">
        <v>41</v>
      </c>
      <c r="C48">
        <v>4</v>
      </c>
      <c r="D48" s="16" t="s">
        <v>155</v>
      </c>
      <c r="E48">
        <v>59</v>
      </c>
      <c r="F48" s="16" t="s">
        <v>161</v>
      </c>
      <c r="G48">
        <v>317</v>
      </c>
      <c r="H48" s="16" t="s">
        <v>167</v>
      </c>
      <c r="I48" s="16" t="str">
        <f t="shared" si="0"/>
        <v>(2,4,59,317, '".Carbon::now()."', '".Carbon::now()."'),</v>
      </c>
    </row>
    <row r="49" spans="1:9" x14ac:dyDescent="0.25">
      <c r="A49">
        <v>2</v>
      </c>
      <c r="B49" s="16" t="s">
        <v>41</v>
      </c>
      <c r="C49">
        <v>4</v>
      </c>
      <c r="D49" s="16" t="s">
        <v>155</v>
      </c>
      <c r="E49">
        <v>59</v>
      </c>
      <c r="F49" s="16" t="s">
        <v>161</v>
      </c>
      <c r="G49">
        <v>346</v>
      </c>
      <c r="H49" s="16" t="s">
        <v>224</v>
      </c>
      <c r="I49" s="16" t="str">
        <f t="shared" si="0"/>
        <v>(2,4,59,346, '".Carbon::now()."', '".Carbon::now()."'),</v>
      </c>
    </row>
    <row r="50" spans="1:9" x14ac:dyDescent="0.25">
      <c r="A50">
        <v>2</v>
      </c>
      <c r="B50" s="16" t="s">
        <v>41</v>
      </c>
      <c r="C50">
        <v>4</v>
      </c>
      <c r="D50" s="16" t="s">
        <v>155</v>
      </c>
      <c r="E50">
        <v>59</v>
      </c>
      <c r="F50" s="16" t="s">
        <v>161</v>
      </c>
      <c r="G50">
        <v>381</v>
      </c>
      <c r="H50" s="16" t="s">
        <v>171</v>
      </c>
      <c r="I50" s="16" t="str">
        <f t="shared" si="0"/>
        <v>(2,4,59,381, '".Carbon::now()."', '".Carbon::now()."'),</v>
      </c>
    </row>
    <row r="51" spans="1:9" x14ac:dyDescent="0.25">
      <c r="A51">
        <v>2</v>
      </c>
      <c r="B51" s="16" t="s">
        <v>41</v>
      </c>
      <c r="C51">
        <v>4</v>
      </c>
      <c r="D51" s="16" t="s">
        <v>155</v>
      </c>
      <c r="E51">
        <v>60</v>
      </c>
      <c r="F51" s="16" t="s">
        <v>628</v>
      </c>
      <c r="G51">
        <v>79</v>
      </c>
      <c r="H51" s="16" t="s">
        <v>629</v>
      </c>
      <c r="I51" s="16" t="str">
        <f t="shared" si="0"/>
        <v>(2,4,60,79, '".Carbon::now()."', '".Carbon::now()."'),</v>
      </c>
    </row>
    <row r="52" spans="1:9" x14ac:dyDescent="0.25">
      <c r="A52">
        <v>2</v>
      </c>
      <c r="B52" s="16" t="s">
        <v>41</v>
      </c>
      <c r="C52">
        <v>4</v>
      </c>
      <c r="D52" s="16" t="s">
        <v>155</v>
      </c>
      <c r="E52">
        <v>60</v>
      </c>
      <c r="F52" s="16" t="s">
        <v>628</v>
      </c>
      <c r="G52">
        <v>125</v>
      </c>
      <c r="H52" s="16" t="s">
        <v>47</v>
      </c>
      <c r="I52" s="16" t="str">
        <f t="shared" si="0"/>
        <v>(2,4,60,125, '".Carbon::now()."', '".Carbon::now()."'),</v>
      </c>
    </row>
    <row r="53" spans="1:9" x14ac:dyDescent="0.25">
      <c r="A53">
        <v>2</v>
      </c>
      <c r="B53" s="16" t="s">
        <v>41</v>
      </c>
      <c r="C53">
        <v>4</v>
      </c>
      <c r="D53" s="16" t="s">
        <v>155</v>
      </c>
      <c r="E53">
        <v>60</v>
      </c>
      <c r="F53" s="16" t="s">
        <v>628</v>
      </c>
      <c r="G53">
        <v>139</v>
      </c>
      <c r="H53" s="16" t="s">
        <v>112</v>
      </c>
      <c r="I53" s="16" t="str">
        <f t="shared" si="0"/>
        <v>(2,4,60,139, '".Carbon::now()."', '".Carbon::now()."'),</v>
      </c>
    </row>
    <row r="54" spans="1:9" x14ac:dyDescent="0.25">
      <c r="A54">
        <v>2</v>
      </c>
      <c r="B54" s="16" t="s">
        <v>41</v>
      </c>
      <c r="C54">
        <v>4</v>
      </c>
      <c r="D54" s="16" t="s">
        <v>155</v>
      </c>
      <c r="E54">
        <v>65</v>
      </c>
      <c r="F54" s="16" t="s">
        <v>157</v>
      </c>
      <c r="G54">
        <v>20</v>
      </c>
      <c r="H54" s="16" t="s">
        <v>53</v>
      </c>
      <c r="I54" s="16" t="str">
        <f t="shared" si="0"/>
        <v>(2,4,65,20, '".Carbon::now()."', '".Carbon::now()."'),</v>
      </c>
    </row>
    <row r="55" spans="1:9" x14ac:dyDescent="0.25">
      <c r="A55">
        <v>2</v>
      </c>
      <c r="B55" s="16" t="s">
        <v>41</v>
      </c>
      <c r="C55">
        <v>4</v>
      </c>
      <c r="D55" s="16" t="s">
        <v>155</v>
      </c>
      <c r="E55">
        <v>65</v>
      </c>
      <c r="F55" s="16" t="s">
        <v>157</v>
      </c>
      <c r="G55">
        <v>65</v>
      </c>
      <c r="H55" s="16" t="s">
        <v>168</v>
      </c>
      <c r="I55" s="16" t="str">
        <f t="shared" si="0"/>
        <v>(2,4,65,65, '".Carbon::now()."', '".Carbon::now()."'),</v>
      </c>
    </row>
    <row r="56" spans="1:9" x14ac:dyDescent="0.25">
      <c r="A56">
        <v>2</v>
      </c>
      <c r="B56" s="16" t="s">
        <v>41</v>
      </c>
      <c r="C56">
        <v>4</v>
      </c>
      <c r="D56" s="16" t="s">
        <v>155</v>
      </c>
      <c r="E56">
        <v>65</v>
      </c>
      <c r="F56" s="16" t="s">
        <v>157</v>
      </c>
      <c r="G56">
        <v>73</v>
      </c>
      <c r="H56" s="16" t="s">
        <v>271</v>
      </c>
      <c r="I56" s="16" t="str">
        <f t="shared" si="0"/>
        <v>(2,4,65,73, '".Carbon::now()."', '".Carbon::now()."'),</v>
      </c>
    </row>
    <row r="57" spans="1:9" x14ac:dyDescent="0.25">
      <c r="A57">
        <v>2</v>
      </c>
      <c r="B57" s="16" t="s">
        <v>41</v>
      </c>
      <c r="C57">
        <v>4</v>
      </c>
      <c r="D57" s="16" t="s">
        <v>155</v>
      </c>
      <c r="E57">
        <v>65</v>
      </c>
      <c r="F57" s="16" t="s">
        <v>157</v>
      </c>
      <c r="G57">
        <v>93</v>
      </c>
      <c r="H57" s="16" t="s">
        <v>64</v>
      </c>
      <c r="I57" s="16" t="str">
        <f t="shared" si="0"/>
        <v>(2,4,65,93, '".Carbon::now()."', '".Carbon::now()."'),</v>
      </c>
    </row>
    <row r="58" spans="1:9" x14ac:dyDescent="0.25">
      <c r="A58">
        <v>2</v>
      </c>
      <c r="B58" s="16" t="s">
        <v>41</v>
      </c>
      <c r="C58">
        <v>4</v>
      </c>
      <c r="D58" s="16" t="s">
        <v>155</v>
      </c>
      <c r="E58">
        <v>65</v>
      </c>
      <c r="F58" s="16" t="s">
        <v>157</v>
      </c>
      <c r="G58">
        <v>125</v>
      </c>
      <c r="H58" s="16" t="s">
        <v>47</v>
      </c>
      <c r="I58" s="16" t="str">
        <f t="shared" si="0"/>
        <v>(2,4,65,125, '".Carbon::now()."', '".Carbon::now()."'),</v>
      </c>
    </row>
    <row r="59" spans="1:9" x14ac:dyDescent="0.25">
      <c r="A59">
        <v>2</v>
      </c>
      <c r="B59" s="16" t="s">
        <v>41</v>
      </c>
      <c r="C59">
        <v>4</v>
      </c>
      <c r="D59" s="16" t="s">
        <v>155</v>
      </c>
      <c r="E59">
        <v>65</v>
      </c>
      <c r="F59" s="16" t="s">
        <v>157</v>
      </c>
      <c r="G59">
        <v>132</v>
      </c>
      <c r="H59" s="16" t="s">
        <v>169</v>
      </c>
      <c r="I59" s="16" t="str">
        <f t="shared" si="0"/>
        <v>(2,4,65,132, '".Carbon::now()."', '".Carbon::now()."'),</v>
      </c>
    </row>
    <row r="60" spans="1:9" x14ac:dyDescent="0.25">
      <c r="A60">
        <v>2</v>
      </c>
      <c r="B60" s="16" t="s">
        <v>41</v>
      </c>
      <c r="C60">
        <v>4</v>
      </c>
      <c r="D60" s="16" t="s">
        <v>155</v>
      </c>
      <c r="E60">
        <v>65</v>
      </c>
      <c r="F60" s="16" t="s">
        <v>157</v>
      </c>
      <c r="G60">
        <v>227</v>
      </c>
      <c r="H60" s="16" t="s">
        <v>87</v>
      </c>
      <c r="I60" s="16" t="str">
        <f t="shared" si="0"/>
        <v>(2,4,65,227, '".Carbon::now()."', '".Carbon::now()."'),</v>
      </c>
    </row>
    <row r="61" spans="1:9" x14ac:dyDescent="0.25">
      <c r="A61">
        <v>2</v>
      </c>
      <c r="B61" s="16" t="s">
        <v>41</v>
      </c>
      <c r="C61">
        <v>4</v>
      </c>
      <c r="D61" s="16" t="s">
        <v>155</v>
      </c>
      <c r="E61">
        <v>65</v>
      </c>
      <c r="F61" s="16" t="s">
        <v>157</v>
      </c>
      <c r="G61">
        <v>319</v>
      </c>
      <c r="H61" s="16" t="s">
        <v>170</v>
      </c>
      <c r="I61" s="16" t="str">
        <f t="shared" si="0"/>
        <v>(2,4,65,319, '".Carbon::now()."', '".Carbon::now()."'),</v>
      </c>
    </row>
    <row r="62" spans="1:9" x14ac:dyDescent="0.25">
      <c r="A62">
        <v>2</v>
      </c>
      <c r="B62" s="16" t="s">
        <v>41</v>
      </c>
      <c r="C62">
        <v>4</v>
      </c>
      <c r="D62" s="16" t="s">
        <v>155</v>
      </c>
      <c r="E62">
        <v>65</v>
      </c>
      <c r="F62" s="16" t="s">
        <v>157</v>
      </c>
      <c r="G62">
        <v>343</v>
      </c>
      <c r="H62" s="16" t="s">
        <v>57</v>
      </c>
      <c r="I62" s="16" t="str">
        <f t="shared" si="0"/>
        <v>(2,4,65,343, '".Carbon::now()."', '".Carbon::now()."'),</v>
      </c>
    </row>
    <row r="63" spans="1:9" x14ac:dyDescent="0.25">
      <c r="A63">
        <v>2</v>
      </c>
      <c r="B63" s="16" t="s">
        <v>41</v>
      </c>
      <c r="C63">
        <v>4</v>
      </c>
      <c r="D63" s="16" t="s">
        <v>155</v>
      </c>
      <c r="E63">
        <v>65</v>
      </c>
      <c r="F63" s="16" t="s">
        <v>157</v>
      </c>
      <c r="G63">
        <v>373</v>
      </c>
      <c r="H63" s="16" t="s">
        <v>97</v>
      </c>
      <c r="I63" s="16" t="str">
        <f t="shared" si="0"/>
        <v>(2,4,65,373, '".Carbon::now()."', '".Carbon::now()."'),</v>
      </c>
    </row>
    <row r="64" spans="1:9" x14ac:dyDescent="0.25">
      <c r="A64">
        <v>2</v>
      </c>
      <c r="B64" s="16" t="s">
        <v>41</v>
      </c>
      <c r="C64">
        <v>4</v>
      </c>
      <c r="D64" s="16" t="s">
        <v>155</v>
      </c>
      <c r="E64">
        <v>65</v>
      </c>
      <c r="F64" s="16" t="s">
        <v>157</v>
      </c>
      <c r="G64">
        <v>381</v>
      </c>
      <c r="H64" s="16" t="s">
        <v>171</v>
      </c>
      <c r="I64" s="16" t="str">
        <f t="shared" si="0"/>
        <v>(2,4,65,381, '".Carbon::now()."', '".Carbon::now()."'),</v>
      </c>
    </row>
    <row r="65" spans="1:9" x14ac:dyDescent="0.25">
      <c r="A65">
        <v>2</v>
      </c>
      <c r="B65" s="16" t="s">
        <v>41</v>
      </c>
      <c r="C65">
        <v>4</v>
      </c>
      <c r="D65" s="16" t="s">
        <v>155</v>
      </c>
      <c r="E65">
        <v>71</v>
      </c>
      <c r="F65" s="16" t="s">
        <v>265</v>
      </c>
      <c r="G65">
        <v>203</v>
      </c>
      <c r="H65" s="16" t="s">
        <v>266</v>
      </c>
      <c r="I65" s="16" t="str">
        <f t="shared" si="0"/>
        <v>(2,4,71,203, '".Carbon::now()."', '".Carbon::now()."'),</v>
      </c>
    </row>
    <row r="66" spans="1:9" x14ac:dyDescent="0.25">
      <c r="A66">
        <v>2</v>
      </c>
      <c r="B66" s="16" t="s">
        <v>41</v>
      </c>
      <c r="C66">
        <v>4</v>
      </c>
      <c r="D66" s="16" t="s">
        <v>155</v>
      </c>
      <c r="E66">
        <v>86</v>
      </c>
      <c r="F66" s="16" t="s">
        <v>853</v>
      </c>
      <c r="G66">
        <v>203</v>
      </c>
      <c r="H66" s="16" t="s">
        <v>266</v>
      </c>
      <c r="I66" s="16" t="str">
        <f t="shared" ref="I66:I129" si="1">CONCATENATE("(",A66,",",C66,",",E66,",",G66,", '"".Carbon::now().""', '"".Carbon::now().""'),")</f>
        <v>(2,4,86,203, '".Carbon::now()."', '".Carbon::now()."'),</v>
      </c>
    </row>
    <row r="67" spans="1:9" x14ac:dyDescent="0.25">
      <c r="A67">
        <v>2</v>
      </c>
      <c r="B67" s="16" t="s">
        <v>41</v>
      </c>
      <c r="C67">
        <v>4</v>
      </c>
      <c r="D67" s="16" t="s">
        <v>155</v>
      </c>
      <c r="E67">
        <v>100</v>
      </c>
      <c r="F67" s="16" t="s">
        <v>156</v>
      </c>
      <c r="G67">
        <v>19</v>
      </c>
      <c r="H67" s="16" t="s">
        <v>994</v>
      </c>
      <c r="I67" s="16" t="str">
        <f t="shared" si="1"/>
        <v>(2,4,100,19, '".Carbon::now()."', '".Carbon::now()."'),</v>
      </c>
    </row>
    <row r="68" spans="1:9" x14ac:dyDescent="0.25">
      <c r="A68">
        <v>2</v>
      </c>
      <c r="B68" s="16" t="s">
        <v>41</v>
      </c>
      <c r="C68">
        <v>4</v>
      </c>
      <c r="D68" s="16" t="s">
        <v>155</v>
      </c>
      <c r="E68">
        <v>100</v>
      </c>
      <c r="F68" s="16" t="s">
        <v>156</v>
      </c>
      <c r="G68">
        <v>25</v>
      </c>
      <c r="H68" s="16" t="s">
        <v>162</v>
      </c>
      <c r="I68" s="16" t="str">
        <f t="shared" si="1"/>
        <v>(2,4,100,25, '".Carbon::now()."', '".Carbon::now()."'),</v>
      </c>
    </row>
    <row r="69" spans="1:9" x14ac:dyDescent="0.25">
      <c r="A69">
        <v>2</v>
      </c>
      <c r="B69" s="16" t="s">
        <v>41</v>
      </c>
      <c r="C69">
        <v>4</v>
      </c>
      <c r="D69" s="16" t="s">
        <v>155</v>
      </c>
      <c r="E69">
        <v>100</v>
      </c>
      <c r="F69" s="16" t="s">
        <v>156</v>
      </c>
      <c r="G69">
        <v>26</v>
      </c>
      <c r="H69" s="16" t="s">
        <v>163</v>
      </c>
      <c r="I69" s="16" t="str">
        <f t="shared" si="1"/>
        <v>(2,4,100,26, '".Carbon::now()."', '".Carbon::now()."'),</v>
      </c>
    </row>
    <row r="70" spans="1:9" x14ac:dyDescent="0.25">
      <c r="A70">
        <v>2</v>
      </c>
      <c r="B70" s="16" t="s">
        <v>41</v>
      </c>
      <c r="C70">
        <v>4</v>
      </c>
      <c r="D70" s="16" t="s">
        <v>155</v>
      </c>
      <c r="E70">
        <v>100</v>
      </c>
      <c r="F70" s="16" t="s">
        <v>156</v>
      </c>
      <c r="G70">
        <v>28</v>
      </c>
      <c r="H70" s="16" t="s">
        <v>172</v>
      </c>
      <c r="I70" s="16" t="str">
        <f t="shared" si="1"/>
        <v>(2,4,100,28, '".Carbon::now()."', '".Carbon::now()."'),</v>
      </c>
    </row>
    <row r="71" spans="1:9" x14ac:dyDescent="0.25">
      <c r="A71">
        <v>2</v>
      </c>
      <c r="B71" s="16" t="s">
        <v>41</v>
      </c>
      <c r="C71">
        <v>4</v>
      </c>
      <c r="D71" s="16" t="s">
        <v>155</v>
      </c>
      <c r="E71">
        <v>100</v>
      </c>
      <c r="F71" s="16" t="s">
        <v>156</v>
      </c>
      <c r="G71">
        <v>47</v>
      </c>
      <c r="H71" s="16" t="s">
        <v>173</v>
      </c>
      <c r="I71" s="16" t="str">
        <f t="shared" si="1"/>
        <v>(2,4,100,47, '".Carbon::now()."', '".Carbon::now()."'),</v>
      </c>
    </row>
    <row r="72" spans="1:9" x14ac:dyDescent="0.25">
      <c r="A72">
        <v>2</v>
      </c>
      <c r="B72" s="16" t="s">
        <v>41</v>
      </c>
      <c r="C72">
        <v>4</v>
      </c>
      <c r="D72" s="16" t="s">
        <v>155</v>
      </c>
      <c r="E72">
        <v>100</v>
      </c>
      <c r="F72" s="16" t="s">
        <v>156</v>
      </c>
      <c r="G72">
        <v>65</v>
      </c>
      <c r="H72" s="16" t="s">
        <v>168</v>
      </c>
      <c r="I72" s="16" t="str">
        <f t="shared" si="1"/>
        <v>(2,4,100,65, '".Carbon::now()."', '".Carbon::now()."'),</v>
      </c>
    </row>
    <row r="73" spans="1:9" x14ac:dyDescent="0.25">
      <c r="A73">
        <v>2</v>
      </c>
      <c r="B73" s="16" t="s">
        <v>41</v>
      </c>
      <c r="C73">
        <v>4</v>
      </c>
      <c r="D73" s="16" t="s">
        <v>155</v>
      </c>
      <c r="E73">
        <v>100</v>
      </c>
      <c r="F73" s="16" t="s">
        <v>156</v>
      </c>
      <c r="G73">
        <v>76</v>
      </c>
      <c r="H73" s="16" t="s">
        <v>174</v>
      </c>
      <c r="I73" s="16" t="str">
        <f t="shared" si="1"/>
        <v>(2,4,100,76, '".Carbon::now()."', '".Carbon::now()."'),</v>
      </c>
    </row>
    <row r="74" spans="1:9" x14ac:dyDescent="0.25">
      <c r="A74">
        <v>2</v>
      </c>
      <c r="B74" s="16" t="s">
        <v>41</v>
      </c>
      <c r="C74">
        <v>4</v>
      </c>
      <c r="D74" s="16" t="s">
        <v>155</v>
      </c>
      <c r="E74">
        <v>100</v>
      </c>
      <c r="F74" s="16" t="s">
        <v>156</v>
      </c>
      <c r="G74">
        <v>80</v>
      </c>
      <c r="H74" s="16" t="s">
        <v>993</v>
      </c>
      <c r="I74" s="16" t="str">
        <f t="shared" si="1"/>
        <v>(2,4,100,80, '".Carbon::now()."', '".Carbon::now()."'),</v>
      </c>
    </row>
    <row r="75" spans="1:9" x14ac:dyDescent="0.25">
      <c r="A75">
        <v>2</v>
      </c>
      <c r="B75" s="16" t="s">
        <v>41</v>
      </c>
      <c r="C75">
        <v>4</v>
      </c>
      <c r="D75" s="16" t="s">
        <v>155</v>
      </c>
      <c r="E75">
        <v>100</v>
      </c>
      <c r="F75" s="16" t="s">
        <v>156</v>
      </c>
      <c r="G75">
        <v>87</v>
      </c>
      <c r="H75" s="16" t="s">
        <v>175</v>
      </c>
      <c r="I75" s="16" t="str">
        <f t="shared" si="1"/>
        <v>(2,4,100,87, '".Carbon::now()."', '".Carbon::now()."'),</v>
      </c>
    </row>
    <row r="76" spans="1:9" x14ac:dyDescent="0.25">
      <c r="A76">
        <v>2</v>
      </c>
      <c r="B76" s="16" t="s">
        <v>41</v>
      </c>
      <c r="C76">
        <v>4</v>
      </c>
      <c r="D76" s="16" t="s">
        <v>155</v>
      </c>
      <c r="E76">
        <v>100</v>
      </c>
      <c r="F76" s="16" t="s">
        <v>156</v>
      </c>
      <c r="G76">
        <v>88</v>
      </c>
      <c r="H76" s="16" t="s">
        <v>176</v>
      </c>
      <c r="I76" s="16" t="str">
        <f t="shared" si="1"/>
        <v>(2,4,100,88, '".Carbon::now()."', '".Carbon::now()."'),</v>
      </c>
    </row>
    <row r="77" spans="1:9" x14ac:dyDescent="0.25">
      <c r="A77">
        <v>2</v>
      </c>
      <c r="B77" s="16" t="s">
        <v>41</v>
      </c>
      <c r="C77">
        <v>4</v>
      </c>
      <c r="D77" s="16" t="s">
        <v>155</v>
      </c>
      <c r="E77">
        <v>100</v>
      </c>
      <c r="F77" s="16" t="s">
        <v>156</v>
      </c>
      <c r="G77">
        <v>96</v>
      </c>
      <c r="H77" s="16" t="s">
        <v>164</v>
      </c>
      <c r="I77" s="16" t="str">
        <f t="shared" si="1"/>
        <v>(2,4,100,96, '".Carbon::now()."', '".Carbon::now()."'),</v>
      </c>
    </row>
    <row r="78" spans="1:9" x14ac:dyDescent="0.25">
      <c r="A78">
        <v>2</v>
      </c>
      <c r="B78" s="16" t="s">
        <v>41</v>
      </c>
      <c r="C78">
        <v>4</v>
      </c>
      <c r="D78" s="16" t="s">
        <v>155</v>
      </c>
      <c r="E78">
        <v>100</v>
      </c>
      <c r="F78" s="16" t="s">
        <v>156</v>
      </c>
      <c r="G78">
        <v>99</v>
      </c>
      <c r="H78" s="16" t="s">
        <v>165</v>
      </c>
      <c r="I78" s="16" t="str">
        <f t="shared" si="1"/>
        <v>(2,4,100,99, '".Carbon::now()."', '".Carbon::now()."'),</v>
      </c>
    </row>
    <row r="79" spans="1:9" x14ac:dyDescent="0.25">
      <c r="A79">
        <v>2</v>
      </c>
      <c r="B79" s="16" t="s">
        <v>41</v>
      </c>
      <c r="C79">
        <v>4</v>
      </c>
      <c r="D79" s="16" t="s">
        <v>155</v>
      </c>
      <c r="E79">
        <v>100</v>
      </c>
      <c r="F79" s="16" t="s">
        <v>156</v>
      </c>
      <c r="G79">
        <v>113</v>
      </c>
      <c r="H79" s="16" t="s">
        <v>177</v>
      </c>
      <c r="I79" s="16" t="str">
        <f t="shared" si="1"/>
        <v>(2,4,100,113, '".Carbon::now()."', '".Carbon::now()."'),</v>
      </c>
    </row>
    <row r="80" spans="1:9" x14ac:dyDescent="0.25">
      <c r="A80">
        <v>2</v>
      </c>
      <c r="B80" s="16" t="s">
        <v>41</v>
      </c>
      <c r="C80">
        <v>4</v>
      </c>
      <c r="D80" s="16" t="s">
        <v>155</v>
      </c>
      <c r="E80">
        <v>100</v>
      </c>
      <c r="F80" s="16" t="s">
        <v>156</v>
      </c>
      <c r="G80">
        <v>122</v>
      </c>
      <c r="H80" s="16" t="s">
        <v>45</v>
      </c>
      <c r="I80" s="16" t="str">
        <f t="shared" si="1"/>
        <v>(2,4,100,122, '".Carbon::now()."', '".Carbon::now()."'),</v>
      </c>
    </row>
    <row r="81" spans="1:9" x14ac:dyDescent="0.25">
      <c r="A81">
        <v>2</v>
      </c>
      <c r="B81" s="16" t="s">
        <v>41</v>
      </c>
      <c r="C81">
        <v>4</v>
      </c>
      <c r="D81" s="16" t="s">
        <v>155</v>
      </c>
      <c r="E81">
        <v>100</v>
      </c>
      <c r="F81" s="16" t="s">
        <v>156</v>
      </c>
      <c r="G81">
        <v>135</v>
      </c>
      <c r="H81" s="16" t="s">
        <v>178</v>
      </c>
      <c r="I81" s="16" t="str">
        <f t="shared" si="1"/>
        <v>(2,4,100,135, '".Carbon::now()."', '".Carbon::now()."'),</v>
      </c>
    </row>
    <row r="82" spans="1:9" x14ac:dyDescent="0.25">
      <c r="A82">
        <v>2</v>
      </c>
      <c r="B82" s="16" t="s">
        <v>41</v>
      </c>
      <c r="C82">
        <v>4</v>
      </c>
      <c r="D82" s="16" t="s">
        <v>155</v>
      </c>
      <c r="E82">
        <v>100</v>
      </c>
      <c r="F82" s="16" t="s">
        <v>156</v>
      </c>
      <c r="G82">
        <v>137</v>
      </c>
      <c r="H82" s="16" t="s">
        <v>179</v>
      </c>
      <c r="I82" s="16" t="str">
        <f t="shared" si="1"/>
        <v>(2,4,100,137, '".Carbon::now()."', '".Carbon::now()."'),</v>
      </c>
    </row>
    <row r="83" spans="1:9" x14ac:dyDescent="0.25">
      <c r="A83">
        <v>2</v>
      </c>
      <c r="B83" s="16" t="s">
        <v>41</v>
      </c>
      <c r="C83">
        <v>4</v>
      </c>
      <c r="D83" s="16" t="s">
        <v>155</v>
      </c>
      <c r="E83">
        <v>100</v>
      </c>
      <c r="F83" s="16" t="s">
        <v>156</v>
      </c>
      <c r="G83">
        <v>142</v>
      </c>
      <c r="H83" s="16" t="s">
        <v>180</v>
      </c>
      <c r="I83" s="16" t="str">
        <f t="shared" si="1"/>
        <v>(2,4,100,142, '".Carbon::now()."', '".Carbon::now()."'),</v>
      </c>
    </row>
    <row r="84" spans="1:9" x14ac:dyDescent="0.25">
      <c r="A84">
        <v>2</v>
      </c>
      <c r="B84" s="16" t="s">
        <v>41</v>
      </c>
      <c r="C84">
        <v>4</v>
      </c>
      <c r="D84" s="16" t="s">
        <v>155</v>
      </c>
      <c r="E84">
        <v>100</v>
      </c>
      <c r="F84" s="16" t="s">
        <v>156</v>
      </c>
      <c r="G84">
        <v>218</v>
      </c>
      <c r="H84" s="16" t="s">
        <v>181</v>
      </c>
      <c r="I84" s="16" t="str">
        <f t="shared" si="1"/>
        <v>(2,4,100,218, '".Carbon::now()."', '".Carbon::now()."'),</v>
      </c>
    </row>
    <row r="85" spans="1:9" x14ac:dyDescent="0.25">
      <c r="A85">
        <v>2</v>
      </c>
      <c r="B85" s="16" t="s">
        <v>41</v>
      </c>
      <c r="C85">
        <v>4</v>
      </c>
      <c r="D85" s="16" t="s">
        <v>155</v>
      </c>
      <c r="E85">
        <v>100</v>
      </c>
      <c r="F85" s="16" t="s">
        <v>156</v>
      </c>
      <c r="G85">
        <v>228</v>
      </c>
      <c r="H85" s="16" t="s">
        <v>182</v>
      </c>
      <c r="I85" s="16" t="str">
        <f t="shared" si="1"/>
        <v>(2,4,100,228, '".Carbon::now()."', '".Carbon::now()."'),</v>
      </c>
    </row>
    <row r="86" spans="1:9" x14ac:dyDescent="0.25">
      <c r="A86">
        <v>2</v>
      </c>
      <c r="B86" s="16" t="s">
        <v>41</v>
      </c>
      <c r="C86">
        <v>4</v>
      </c>
      <c r="D86" s="16" t="s">
        <v>155</v>
      </c>
      <c r="E86">
        <v>100</v>
      </c>
      <c r="F86" s="16" t="s">
        <v>156</v>
      </c>
      <c r="G86">
        <v>254</v>
      </c>
      <c r="H86" s="16" t="s">
        <v>183</v>
      </c>
      <c r="I86" s="16" t="str">
        <f t="shared" si="1"/>
        <v>(2,4,100,254, '".Carbon::now()."', '".Carbon::now()."'),</v>
      </c>
    </row>
    <row r="87" spans="1:9" x14ac:dyDescent="0.25">
      <c r="A87">
        <v>2</v>
      </c>
      <c r="B87" s="16" t="s">
        <v>41</v>
      </c>
      <c r="C87">
        <v>4</v>
      </c>
      <c r="D87" s="16" t="s">
        <v>155</v>
      </c>
      <c r="E87">
        <v>100</v>
      </c>
      <c r="F87" s="16" t="s">
        <v>156</v>
      </c>
      <c r="G87">
        <v>305</v>
      </c>
      <c r="H87" s="16" t="s">
        <v>815</v>
      </c>
      <c r="I87" s="16" t="str">
        <f t="shared" si="1"/>
        <v>(2,4,100,305, '".Carbon::now()."', '".Carbon::now()."'),</v>
      </c>
    </row>
    <row r="88" spans="1:9" x14ac:dyDescent="0.25">
      <c r="A88">
        <v>2</v>
      </c>
      <c r="B88" s="16" t="s">
        <v>41</v>
      </c>
      <c r="C88">
        <v>4</v>
      </c>
      <c r="D88" s="16" t="s">
        <v>155</v>
      </c>
      <c r="E88">
        <v>100</v>
      </c>
      <c r="F88" s="16" t="s">
        <v>156</v>
      </c>
      <c r="G88">
        <v>318</v>
      </c>
      <c r="H88" s="16" t="s">
        <v>184</v>
      </c>
      <c r="I88" s="16" t="str">
        <f t="shared" si="1"/>
        <v>(2,4,100,318, '".Carbon::now()."', '".Carbon::now()."'),</v>
      </c>
    </row>
    <row r="89" spans="1:9" x14ac:dyDescent="0.25">
      <c r="A89">
        <v>2</v>
      </c>
      <c r="B89" s="16" t="s">
        <v>41</v>
      </c>
      <c r="C89">
        <v>4</v>
      </c>
      <c r="D89" s="16" t="s">
        <v>155</v>
      </c>
      <c r="E89">
        <v>100</v>
      </c>
      <c r="F89" s="16" t="s">
        <v>156</v>
      </c>
      <c r="G89">
        <v>343</v>
      </c>
      <c r="H89" s="16" t="s">
        <v>57</v>
      </c>
      <c r="I89" s="16" t="str">
        <f t="shared" si="1"/>
        <v>(2,4,100,343, '".Carbon::now()."', '".Carbon::now()."'),</v>
      </c>
    </row>
    <row r="90" spans="1:9" x14ac:dyDescent="0.25">
      <c r="A90">
        <v>2</v>
      </c>
      <c r="B90" s="16" t="s">
        <v>41</v>
      </c>
      <c r="C90">
        <v>4</v>
      </c>
      <c r="D90" s="16" t="s">
        <v>155</v>
      </c>
      <c r="E90">
        <v>100</v>
      </c>
      <c r="F90" s="16" t="s">
        <v>156</v>
      </c>
      <c r="G90">
        <v>348</v>
      </c>
      <c r="H90" s="16" t="s">
        <v>1095</v>
      </c>
      <c r="I90" s="16" t="str">
        <f t="shared" si="1"/>
        <v>(2,4,100,348, '".Carbon::now()."', '".Carbon::now()."'),</v>
      </c>
    </row>
    <row r="91" spans="1:9" x14ac:dyDescent="0.25">
      <c r="A91">
        <v>2</v>
      </c>
      <c r="B91" s="16" t="s">
        <v>41</v>
      </c>
      <c r="C91">
        <v>4</v>
      </c>
      <c r="D91" s="16" t="s">
        <v>155</v>
      </c>
      <c r="E91">
        <v>100</v>
      </c>
      <c r="F91" s="16" t="s">
        <v>156</v>
      </c>
      <c r="G91">
        <v>349</v>
      </c>
      <c r="H91" s="16" t="s">
        <v>185</v>
      </c>
      <c r="I91" s="16" t="str">
        <f t="shared" si="1"/>
        <v>(2,4,100,349, '".Carbon::now()."', '".Carbon::now()."'),</v>
      </c>
    </row>
    <row r="92" spans="1:9" x14ac:dyDescent="0.25">
      <c r="A92">
        <v>2</v>
      </c>
      <c r="B92" s="16" t="s">
        <v>41</v>
      </c>
      <c r="C92">
        <v>4</v>
      </c>
      <c r="D92" s="16" t="s">
        <v>155</v>
      </c>
      <c r="E92">
        <v>100</v>
      </c>
      <c r="F92" s="16" t="s">
        <v>156</v>
      </c>
      <c r="G92">
        <v>358</v>
      </c>
      <c r="H92" s="16" t="s">
        <v>995</v>
      </c>
      <c r="I92" s="16" t="str">
        <f t="shared" si="1"/>
        <v>(2,4,100,358, '".Carbon::now()."', '".Carbon::now()."'),</v>
      </c>
    </row>
    <row r="93" spans="1:9" x14ac:dyDescent="0.25">
      <c r="A93">
        <v>2</v>
      </c>
      <c r="B93" s="16" t="s">
        <v>41</v>
      </c>
      <c r="C93">
        <v>4</v>
      </c>
      <c r="D93" s="16" t="s">
        <v>155</v>
      </c>
      <c r="E93">
        <v>100</v>
      </c>
      <c r="F93" s="16" t="s">
        <v>156</v>
      </c>
      <c r="G93">
        <v>359</v>
      </c>
      <c r="H93" s="16" t="s">
        <v>996</v>
      </c>
      <c r="I93" s="16" t="str">
        <f t="shared" si="1"/>
        <v>(2,4,100,359, '".Carbon::now()."', '".Carbon::now()."'),</v>
      </c>
    </row>
    <row r="94" spans="1:9" x14ac:dyDescent="0.25">
      <c r="A94">
        <v>2</v>
      </c>
      <c r="B94" s="16" t="s">
        <v>41</v>
      </c>
      <c r="C94">
        <v>4</v>
      </c>
      <c r="D94" s="16" t="s">
        <v>155</v>
      </c>
      <c r="E94">
        <v>100</v>
      </c>
      <c r="F94" s="16" t="s">
        <v>156</v>
      </c>
      <c r="G94">
        <v>363</v>
      </c>
      <c r="H94" s="16" t="s">
        <v>186</v>
      </c>
      <c r="I94" s="16" t="str">
        <f t="shared" si="1"/>
        <v>(2,4,100,363, '".Carbon::now()."', '".Carbon::now()."'),</v>
      </c>
    </row>
    <row r="95" spans="1:9" x14ac:dyDescent="0.25">
      <c r="A95">
        <v>2</v>
      </c>
      <c r="B95" s="16" t="s">
        <v>41</v>
      </c>
      <c r="C95">
        <v>4</v>
      </c>
      <c r="D95" s="16" t="s">
        <v>155</v>
      </c>
      <c r="E95">
        <v>100</v>
      </c>
      <c r="F95" s="16" t="s">
        <v>156</v>
      </c>
      <c r="G95">
        <v>373</v>
      </c>
      <c r="H95" s="16" t="s">
        <v>97</v>
      </c>
      <c r="I95" s="16" t="str">
        <f t="shared" si="1"/>
        <v>(2,4,100,373, '".Carbon::now()."', '".Carbon::now()."'),</v>
      </c>
    </row>
    <row r="96" spans="1:9" x14ac:dyDescent="0.25">
      <c r="A96">
        <v>2</v>
      </c>
      <c r="B96" s="16" t="s">
        <v>41</v>
      </c>
      <c r="C96">
        <v>4</v>
      </c>
      <c r="D96" s="16" t="s">
        <v>155</v>
      </c>
      <c r="E96">
        <v>100</v>
      </c>
      <c r="F96" s="16" t="s">
        <v>156</v>
      </c>
      <c r="G96">
        <v>383</v>
      </c>
      <c r="H96" s="16" t="s">
        <v>187</v>
      </c>
      <c r="I96" s="16" t="str">
        <f t="shared" si="1"/>
        <v>(2,4,100,383, '".Carbon::now()."', '".Carbon::now()."'),</v>
      </c>
    </row>
    <row r="97" spans="1:9" x14ac:dyDescent="0.25">
      <c r="A97">
        <v>2</v>
      </c>
      <c r="B97" s="16" t="s">
        <v>41</v>
      </c>
      <c r="C97">
        <v>4</v>
      </c>
      <c r="D97" s="16" t="s">
        <v>155</v>
      </c>
      <c r="E97">
        <v>100</v>
      </c>
      <c r="F97" s="16" t="s">
        <v>156</v>
      </c>
      <c r="G97">
        <v>384</v>
      </c>
      <c r="H97" s="16" t="s">
        <v>188</v>
      </c>
      <c r="I97" s="16" t="str">
        <f t="shared" si="1"/>
        <v>(2,4,100,384, '".Carbon::now()."', '".Carbon::now()."'),</v>
      </c>
    </row>
    <row r="98" spans="1:9" x14ac:dyDescent="0.25">
      <c r="A98">
        <v>2</v>
      </c>
      <c r="B98" s="16" t="s">
        <v>41</v>
      </c>
      <c r="C98">
        <v>4</v>
      </c>
      <c r="D98" s="16" t="s">
        <v>155</v>
      </c>
      <c r="E98">
        <v>102</v>
      </c>
      <c r="F98" s="16" t="s">
        <v>908</v>
      </c>
      <c r="G98">
        <v>48</v>
      </c>
      <c r="H98" s="16" t="s">
        <v>909</v>
      </c>
      <c r="I98" s="16" t="str">
        <f t="shared" si="1"/>
        <v>(2,4,102,48, '".Carbon::now()."', '".Carbon::now()."'),</v>
      </c>
    </row>
    <row r="99" spans="1:9" x14ac:dyDescent="0.25">
      <c r="A99">
        <v>2</v>
      </c>
      <c r="B99" s="16" t="s">
        <v>41</v>
      </c>
      <c r="C99">
        <v>4</v>
      </c>
      <c r="D99" s="16" t="s">
        <v>155</v>
      </c>
      <c r="E99">
        <v>102</v>
      </c>
      <c r="F99" s="16" t="s">
        <v>908</v>
      </c>
      <c r="G99">
        <v>100</v>
      </c>
      <c r="H99" s="16" t="s">
        <v>910</v>
      </c>
      <c r="I99" s="16" t="str">
        <f t="shared" si="1"/>
        <v>(2,4,102,100, '".Carbon::now()."', '".Carbon::now()."'),</v>
      </c>
    </row>
    <row r="100" spans="1:9" x14ac:dyDescent="0.25">
      <c r="A100">
        <v>2</v>
      </c>
      <c r="B100" s="16" t="s">
        <v>41</v>
      </c>
      <c r="C100">
        <v>4</v>
      </c>
      <c r="D100" s="16" t="s">
        <v>155</v>
      </c>
      <c r="E100">
        <v>102</v>
      </c>
      <c r="F100" s="16" t="s">
        <v>908</v>
      </c>
      <c r="G100">
        <v>120</v>
      </c>
      <c r="H100" s="16" t="s">
        <v>911</v>
      </c>
      <c r="I100" s="16" t="str">
        <f t="shared" si="1"/>
        <v>(2,4,102,120, '".Carbon::now()."', '".Carbon::now()."'),</v>
      </c>
    </row>
    <row r="101" spans="1:9" x14ac:dyDescent="0.25">
      <c r="A101">
        <v>2</v>
      </c>
      <c r="B101" s="16" t="s">
        <v>41</v>
      </c>
      <c r="C101">
        <v>4</v>
      </c>
      <c r="D101" s="16" t="s">
        <v>155</v>
      </c>
      <c r="E101">
        <v>102</v>
      </c>
      <c r="F101" s="16" t="s">
        <v>908</v>
      </c>
      <c r="G101">
        <v>230</v>
      </c>
      <c r="H101" s="16" t="s">
        <v>207</v>
      </c>
      <c r="I101" s="16" t="str">
        <f t="shared" si="1"/>
        <v>(2,4,102,230, '".Carbon::now()."', '".Carbon::now()."'),</v>
      </c>
    </row>
    <row r="102" spans="1:9" x14ac:dyDescent="0.25">
      <c r="A102">
        <v>2</v>
      </c>
      <c r="B102" s="16" t="s">
        <v>41</v>
      </c>
      <c r="C102">
        <v>4</v>
      </c>
      <c r="D102" s="16" t="s">
        <v>155</v>
      </c>
      <c r="E102">
        <v>102</v>
      </c>
      <c r="F102" s="16" t="s">
        <v>908</v>
      </c>
      <c r="G102">
        <v>360</v>
      </c>
      <c r="H102" s="16" t="s">
        <v>997</v>
      </c>
      <c r="I102" s="16" t="str">
        <f t="shared" si="1"/>
        <v>(2,4,102,360, '".Carbon::now()."', '".Carbon::now()."'),</v>
      </c>
    </row>
    <row r="103" spans="1:9" x14ac:dyDescent="0.25">
      <c r="A103">
        <v>2</v>
      </c>
      <c r="B103" s="16" t="s">
        <v>41</v>
      </c>
      <c r="C103">
        <v>4</v>
      </c>
      <c r="D103" s="16" t="s">
        <v>155</v>
      </c>
      <c r="E103">
        <v>110</v>
      </c>
      <c r="F103" s="16" t="s">
        <v>545</v>
      </c>
      <c r="G103">
        <v>125</v>
      </c>
      <c r="H103" s="16" t="s">
        <v>47</v>
      </c>
      <c r="I103" s="16" t="str">
        <f t="shared" si="1"/>
        <v>(2,4,110,125, '".Carbon::now()."', '".Carbon::now()."'),</v>
      </c>
    </row>
    <row r="104" spans="1:9" x14ac:dyDescent="0.25">
      <c r="A104">
        <v>2</v>
      </c>
      <c r="B104" s="16" t="s">
        <v>41</v>
      </c>
      <c r="C104">
        <v>4</v>
      </c>
      <c r="D104" s="16" t="s">
        <v>155</v>
      </c>
      <c r="E104">
        <v>110</v>
      </c>
      <c r="F104" s="16" t="s">
        <v>545</v>
      </c>
      <c r="G104">
        <v>381</v>
      </c>
      <c r="H104" s="16" t="s">
        <v>171</v>
      </c>
      <c r="I104" s="16" t="str">
        <f t="shared" si="1"/>
        <v>(2,4,110,381, '".Carbon::now()."', '".Carbon::now()."'),</v>
      </c>
    </row>
    <row r="105" spans="1:9" x14ac:dyDescent="0.25">
      <c r="A105">
        <v>2</v>
      </c>
      <c r="B105" s="16" t="s">
        <v>41</v>
      </c>
      <c r="C105">
        <v>4</v>
      </c>
      <c r="D105" s="16" t="s">
        <v>155</v>
      </c>
      <c r="E105">
        <v>125</v>
      </c>
      <c r="F105" s="16" t="s">
        <v>189</v>
      </c>
      <c r="G105">
        <v>20</v>
      </c>
      <c r="H105" s="16" t="s">
        <v>53</v>
      </c>
      <c r="I105" s="16" t="str">
        <f t="shared" si="1"/>
        <v>(2,4,125,20, '".Carbon::now()."', '".Carbon::now()."'),</v>
      </c>
    </row>
    <row r="106" spans="1:9" x14ac:dyDescent="0.25">
      <c r="A106">
        <v>2</v>
      </c>
      <c r="B106" s="16" t="s">
        <v>41</v>
      </c>
      <c r="C106">
        <v>4</v>
      </c>
      <c r="D106" s="16" t="s">
        <v>155</v>
      </c>
      <c r="E106">
        <v>125</v>
      </c>
      <c r="F106" s="16" t="s">
        <v>189</v>
      </c>
      <c r="G106">
        <v>23</v>
      </c>
      <c r="H106" s="16" t="s">
        <v>190</v>
      </c>
      <c r="I106" s="16" t="str">
        <f t="shared" si="1"/>
        <v>(2,4,125,23, '".Carbon::now()."', '".Carbon::now()."'),</v>
      </c>
    </row>
    <row r="107" spans="1:9" x14ac:dyDescent="0.25">
      <c r="A107">
        <v>2</v>
      </c>
      <c r="B107" s="16" t="s">
        <v>41</v>
      </c>
      <c r="C107">
        <v>4</v>
      </c>
      <c r="D107" s="16" t="s">
        <v>155</v>
      </c>
      <c r="E107">
        <v>125</v>
      </c>
      <c r="F107" s="16" t="s">
        <v>189</v>
      </c>
      <c r="G107">
        <v>93</v>
      </c>
      <c r="H107" s="16" t="s">
        <v>64</v>
      </c>
      <c r="I107" s="16" t="str">
        <f t="shared" si="1"/>
        <v>(2,4,125,93, '".Carbon::now()."', '".Carbon::now()."'),</v>
      </c>
    </row>
    <row r="108" spans="1:9" x14ac:dyDescent="0.25">
      <c r="A108">
        <v>2</v>
      </c>
      <c r="B108" s="16" t="s">
        <v>41</v>
      </c>
      <c r="C108">
        <v>4</v>
      </c>
      <c r="D108" s="16" t="s">
        <v>155</v>
      </c>
      <c r="E108">
        <v>125</v>
      </c>
      <c r="F108" s="16" t="s">
        <v>189</v>
      </c>
      <c r="G108">
        <v>125</v>
      </c>
      <c r="H108" s="16" t="s">
        <v>47</v>
      </c>
      <c r="I108" s="16" t="str">
        <f t="shared" si="1"/>
        <v>(2,4,125,125, '".Carbon::now()."', '".Carbon::now()."'),</v>
      </c>
    </row>
    <row r="109" spans="1:9" x14ac:dyDescent="0.25">
      <c r="A109">
        <v>2</v>
      </c>
      <c r="B109" s="16" t="s">
        <v>41</v>
      </c>
      <c r="C109">
        <v>4</v>
      </c>
      <c r="D109" s="16" t="s">
        <v>155</v>
      </c>
      <c r="E109">
        <v>125</v>
      </c>
      <c r="F109" s="16" t="s">
        <v>189</v>
      </c>
      <c r="G109">
        <v>131</v>
      </c>
      <c r="H109" s="16" t="s">
        <v>191</v>
      </c>
      <c r="I109" s="16" t="str">
        <f t="shared" si="1"/>
        <v>(2,4,125,131, '".Carbon::now()."', '".Carbon::now()."'),</v>
      </c>
    </row>
    <row r="110" spans="1:9" x14ac:dyDescent="0.25">
      <c r="A110">
        <v>2</v>
      </c>
      <c r="B110" s="16" t="s">
        <v>41</v>
      </c>
      <c r="C110">
        <v>4</v>
      </c>
      <c r="D110" s="16" t="s">
        <v>155</v>
      </c>
      <c r="E110">
        <v>125</v>
      </c>
      <c r="F110" s="16" t="s">
        <v>189</v>
      </c>
      <c r="G110">
        <v>227</v>
      </c>
      <c r="H110" s="16" t="s">
        <v>87</v>
      </c>
      <c r="I110" s="16" t="str">
        <f t="shared" si="1"/>
        <v>(2,4,125,227, '".Carbon::now()."', '".Carbon::now()."'),</v>
      </c>
    </row>
    <row r="111" spans="1:9" x14ac:dyDescent="0.25">
      <c r="A111">
        <v>2</v>
      </c>
      <c r="B111" s="16" t="s">
        <v>41</v>
      </c>
      <c r="C111">
        <v>4</v>
      </c>
      <c r="D111" s="16" t="s">
        <v>155</v>
      </c>
      <c r="E111">
        <v>125</v>
      </c>
      <c r="F111" s="16" t="s">
        <v>189</v>
      </c>
      <c r="G111">
        <v>319</v>
      </c>
      <c r="H111" s="16" t="s">
        <v>170</v>
      </c>
      <c r="I111" s="16" t="str">
        <f t="shared" si="1"/>
        <v>(2,4,125,319, '".Carbon::now()."', '".Carbon::now()."'),</v>
      </c>
    </row>
    <row r="112" spans="1:9" x14ac:dyDescent="0.25">
      <c r="A112">
        <v>2</v>
      </c>
      <c r="B112" s="16" t="s">
        <v>41</v>
      </c>
      <c r="C112">
        <v>4</v>
      </c>
      <c r="D112" s="16" t="s">
        <v>155</v>
      </c>
      <c r="E112">
        <v>125</v>
      </c>
      <c r="F112" s="16" t="s">
        <v>189</v>
      </c>
      <c r="G112">
        <v>343</v>
      </c>
      <c r="H112" s="16" t="s">
        <v>57</v>
      </c>
      <c r="I112" s="16" t="str">
        <f t="shared" si="1"/>
        <v>(2,4,125,343, '".Carbon::now()."', '".Carbon::now()."'),</v>
      </c>
    </row>
    <row r="113" spans="1:9" x14ac:dyDescent="0.25">
      <c r="A113">
        <v>2</v>
      </c>
      <c r="B113" s="16" t="s">
        <v>41</v>
      </c>
      <c r="C113">
        <v>4</v>
      </c>
      <c r="D113" s="16" t="s">
        <v>155</v>
      </c>
      <c r="E113">
        <v>125</v>
      </c>
      <c r="F113" s="16" t="s">
        <v>189</v>
      </c>
      <c r="G113">
        <v>373</v>
      </c>
      <c r="H113" s="16" t="s">
        <v>97</v>
      </c>
      <c r="I113" s="16" t="str">
        <f t="shared" si="1"/>
        <v>(2,4,125,373, '".Carbon::now()."', '".Carbon::now()."'),</v>
      </c>
    </row>
    <row r="114" spans="1:9" x14ac:dyDescent="0.25">
      <c r="A114">
        <v>2</v>
      </c>
      <c r="B114" s="16" t="s">
        <v>41</v>
      </c>
      <c r="C114">
        <v>4</v>
      </c>
      <c r="D114" s="16" t="s">
        <v>155</v>
      </c>
      <c r="E114">
        <v>125</v>
      </c>
      <c r="F114" s="16" t="s">
        <v>189</v>
      </c>
      <c r="G114">
        <v>381</v>
      </c>
      <c r="H114" s="16" t="s">
        <v>171</v>
      </c>
      <c r="I114" s="16" t="str">
        <f t="shared" si="1"/>
        <v>(2,4,125,381, '".Carbon::now()."', '".Carbon::now()."'),</v>
      </c>
    </row>
    <row r="115" spans="1:9" x14ac:dyDescent="0.25">
      <c r="A115">
        <v>2</v>
      </c>
      <c r="B115" s="16" t="s">
        <v>41</v>
      </c>
      <c r="C115">
        <v>5</v>
      </c>
      <c r="D115" s="16" t="s">
        <v>490</v>
      </c>
      <c r="E115">
        <v>13</v>
      </c>
      <c r="F115" s="16" t="s">
        <v>486</v>
      </c>
      <c r="G115">
        <v>31</v>
      </c>
      <c r="H115" s="16" t="s">
        <v>108</v>
      </c>
      <c r="I115" s="16" t="str">
        <f t="shared" si="1"/>
        <v>(2,5,13,31, '".Carbon::now()."', '".Carbon::now()."'),</v>
      </c>
    </row>
    <row r="116" spans="1:9" x14ac:dyDescent="0.25">
      <c r="A116">
        <v>2</v>
      </c>
      <c r="B116" s="16" t="s">
        <v>41</v>
      </c>
      <c r="C116">
        <v>5</v>
      </c>
      <c r="D116" s="16" t="s">
        <v>490</v>
      </c>
      <c r="E116">
        <v>13</v>
      </c>
      <c r="F116" s="16" t="s">
        <v>486</v>
      </c>
      <c r="G116">
        <v>65</v>
      </c>
      <c r="H116" s="16" t="s">
        <v>168</v>
      </c>
      <c r="I116" s="16" t="str">
        <f t="shared" si="1"/>
        <v>(2,5,13,65, '".Carbon::now()."', '".Carbon::now()."'),</v>
      </c>
    </row>
    <row r="117" spans="1:9" x14ac:dyDescent="0.25">
      <c r="A117">
        <v>2</v>
      </c>
      <c r="B117" s="16" t="s">
        <v>41</v>
      </c>
      <c r="C117">
        <v>5</v>
      </c>
      <c r="D117" s="16" t="s">
        <v>490</v>
      </c>
      <c r="E117">
        <v>13</v>
      </c>
      <c r="F117" s="16" t="s">
        <v>486</v>
      </c>
      <c r="G117">
        <v>72</v>
      </c>
      <c r="H117" s="16" t="s">
        <v>491</v>
      </c>
      <c r="I117" s="16" t="str">
        <f t="shared" si="1"/>
        <v>(2,5,13,72, '".Carbon::now()."', '".Carbon::now()."'),</v>
      </c>
    </row>
    <row r="118" spans="1:9" x14ac:dyDescent="0.25">
      <c r="A118">
        <v>2</v>
      </c>
      <c r="B118" s="16" t="s">
        <v>41</v>
      </c>
      <c r="C118">
        <v>5</v>
      </c>
      <c r="D118" s="16" t="s">
        <v>490</v>
      </c>
      <c r="E118">
        <v>13</v>
      </c>
      <c r="F118" s="16" t="s">
        <v>486</v>
      </c>
      <c r="G118">
        <v>77</v>
      </c>
      <c r="H118" s="16" t="s">
        <v>3664</v>
      </c>
      <c r="I118" s="16" t="str">
        <f t="shared" si="1"/>
        <v>(2,5,13,77, '".Carbon::now()."', '".Carbon::now()."'),</v>
      </c>
    </row>
    <row r="119" spans="1:9" x14ac:dyDescent="0.25">
      <c r="A119">
        <v>2</v>
      </c>
      <c r="B119" s="16" t="s">
        <v>41</v>
      </c>
      <c r="C119">
        <v>5</v>
      </c>
      <c r="D119" s="16" t="s">
        <v>490</v>
      </c>
      <c r="E119">
        <v>13</v>
      </c>
      <c r="F119" s="16" t="s">
        <v>486</v>
      </c>
      <c r="G119">
        <v>113</v>
      </c>
      <c r="H119" s="16" t="s">
        <v>177</v>
      </c>
      <c r="I119" s="16" t="str">
        <f t="shared" si="1"/>
        <v>(2,5,13,113, '".Carbon::now()."', '".Carbon::now()."'),</v>
      </c>
    </row>
    <row r="120" spans="1:9" x14ac:dyDescent="0.25">
      <c r="A120">
        <v>2</v>
      </c>
      <c r="B120" s="16" t="s">
        <v>41</v>
      </c>
      <c r="C120">
        <v>5</v>
      </c>
      <c r="D120" s="16" t="s">
        <v>490</v>
      </c>
      <c r="E120">
        <v>13</v>
      </c>
      <c r="F120" s="16" t="s">
        <v>486</v>
      </c>
      <c r="G120">
        <v>121</v>
      </c>
      <c r="H120" s="16" t="s">
        <v>493</v>
      </c>
      <c r="I120" s="16" t="str">
        <f t="shared" si="1"/>
        <v>(2,5,13,121, '".Carbon::now()."', '".Carbon::now()."'),</v>
      </c>
    </row>
    <row r="121" spans="1:9" x14ac:dyDescent="0.25">
      <c r="A121">
        <v>2</v>
      </c>
      <c r="B121" s="16" t="s">
        <v>41</v>
      </c>
      <c r="C121">
        <v>5</v>
      </c>
      <c r="D121" s="16" t="s">
        <v>490</v>
      </c>
      <c r="E121">
        <v>13</v>
      </c>
      <c r="F121" s="16" t="s">
        <v>486</v>
      </c>
      <c r="G121">
        <v>124</v>
      </c>
      <c r="H121" s="16" t="s">
        <v>101</v>
      </c>
      <c r="I121" s="16" t="str">
        <f t="shared" si="1"/>
        <v>(2,5,13,124, '".Carbon::now()."', '".Carbon::now()."'),</v>
      </c>
    </row>
    <row r="122" spans="1:9" x14ac:dyDescent="0.25">
      <c r="A122">
        <v>2</v>
      </c>
      <c r="B122" s="16" t="s">
        <v>41</v>
      </c>
      <c r="C122">
        <v>5</v>
      </c>
      <c r="D122" s="16" t="s">
        <v>490</v>
      </c>
      <c r="E122">
        <v>13</v>
      </c>
      <c r="F122" s="16" t="s">
        <v>486</v>
      </c>
      <c r="G122">
        <v>227</v>
      </c>
      <c r="H122" s="16" t="s">
        <v>87</v>
      </c>
      <c r="I122" s="16" t="str">
        <f t="shared" si="1"/>
        <v>(2,5,13,227, '".Carbon::now()."', '".Carbon::now()."'),</v>
      </c>
    </row>
    <row r="123" spans="1:9" x14ac:dyDescent="0.25">
      <c r="A123">
        <v>2</v>
      </c>
      <c r="B123" s="16" t="s">
        <v>41</v>
      </c>
      <c r="C123">
        <v>5</v>
      </c>
      <c r="D123" s="16" t="s">
        <v>490</v>
      </c>
      <c r="E123">
        <v>13</v>
      </c>
      <c r="F123" s="16" t="s">
        <v>486</v>
      </c>
      <c r="G123">
        <v>232</v>
      </c>
      <c r="H123" s="16" t="s">
        <v>399</v>
      </c>
      <c r="I123" s="16" t="str">
        <f t="shared" si="1"/>
        <v>(2,5,13,232, '".Carbon::now()."', '".Carbon::now()."'),</v>
      </c>
    </row>
    <row r="124" spans="1:9" x14ac:dyDescent="0.25">
      <c r="A124">
        <v>2</v>
      </c>
      <c r="B124" s="16" t="s">
        <v>41</v>
      </c>
      <c r="C124">
        <v>5</v>
      </c>
      <c r="D124" s="16" t="s">
        <v>490</v>
      </c>
      <c r="E124">
        <v>13</v>
      </c>
      <c r="F124" s="16" t="s">
        <v>486</v>
      </c>
      <c r="G124">
        <v>236</v>
      </c>
      <c r="H124" s="16" t="s">
        <v>367</v>
      </c>
      <c r="I124" s="16" t="str">
        <f t="shared" si="1"/>
        <v>(2,5,13,236, '".Carbon::now()."', '".Carbon::now()."'),</v>
      </c>
    </row>
    <row r="125" spans="1:9" x14ac:dyDescent="0.25">
      <c r="A125">
        <v>2</v>
      </c>
      <c r="B125" s="16" t="s">
        <v>41</v>
      </c>
      <c r="C125">
        <v>5</v>
      </c>
      <c r="D125" s="16" t="s">
        <v>490</v>
      </c>
      <c r="E125">
        <v>13</v>
      </c>
      <c r="F125" s="16" t="s">
        <v>486</v>
      </c>
      <c r="G125">
        <v>250</v>
      </c>
      <c r="H125" s="16" t="s">
        <v>494</v>
      </c>
      <c r="I125" s="16" t="str">
        <f t="shared" si="1"/>
        <v>(2,5,13,250, '".Carbon::now()."', '".Carbon::now()."'),</v>
      </c>
    </row>
    <row r="126" spans="1:9" x14ac:dyDescent="0.25">
      <c r="A126">
        <v>2</v>
      </c>
      <c r="B126" s="16" t="s">
        <v>41</v>
      </c>
      <c r="C126">
        <v>5</v>
      </c>
      <c r="D126" s="16" t="s">
        <v>490</v>
      </c>
      <c r="E126">
        <v>13</v>
      </c>
      <c r="F126" s="16" t="s">
        <v>486</v>
      </c>
      <c r="G126">
        <v>261</v>
      </c>
      <c r="H126" s="16" t="s">
        <v>495</v>
      </c>
      <c r="I126" s="16" t="str">
        <f t="shared" si="1"/>
        <v>(2,5,13,261, '".Carbon::now()."', '".Carbon::now()."'),</v>
      </c>
    </row>
    <row r="127" spans="1:9" x14ac:dyDescent="0.25">
      <c r="A127">
        <v>2</v>
      </c>
      <c r="B127" s="16" t="s">
        <v>41</v>
      </c>
      <c r="C127">
        <v>5</v>
      </c>
      <c r="D127" s="16" t="s">
        <v>490</v>
      </c>
      <c r="E127">
        <v>13</v>
      </c>
      <c r="F127" s="16" t="s">
        <v>486</v>
      </c>
      <c r="G127">
        <v>361</v>
      </c>
      <c r="H127" s="16" t="s">
        <v>496</v>
      </c>
      <c r="I127" s="16" t="str">
        <f t="shared" si="1"/>
        <v>(2,5,13,361, '".Carbon::now()."', '".Carbon::now()."'),</v>
      </c>
    </row>
    <row r="128" spans="1:9" x14ac:dyDescent="0.25">
      <c r="A128">
        <v>2</v>
      </c>
      <c r="B128" s="16" t="s">
        <v>41</v>
      </c>
      <c r="C128">
        <v>5</v>
      </c>
      <c r="D128" s="16" t="s">
        <v>490</v>
      </c>
      <c r="E128">
        <v>13</v>
      </c>
      <c r="F128" s="16" t="s">
        <v>486</v>
      </c>
      <c r="G128">
        <v>376</v>
      </c>
      <c r="H128" s="16" t="s">
        <v>497</v>
      </c>
      <c r="I128" s="16" t="str">
        <f t="shared" si="1"/>
        <v>(2,5,13,376, '".Carbon::now()."', '".Carbon::now()."'),</v>
      </c>
    </row>
    <row r="129" spans="1:9" x14ac:dyDescent="0.25">
      <c r="A129">
        <v>2</v>
      </c>
      <c r="B129" s="16" t="s">
        <v>41</v>
      </c>
      <c r="C129">
        <v>6</v>
      </c>
      <c r="D129" s="16" t="s">
        <v>485</v>
      </c>
      <c r="E129">
        <v>13</v>
      </c>
      <c r="F129" s="16" t="s">
        <v>486</v>
      </c>
      <c r="G129">
        <v>8</v>
      </c>
      <c r="H129" s="16" t="s">
        <v>248</v>
      </c>
      <c r="I129" s="16" t="str">
        <f t="shared" si="1"/>
        <v>(2,6,13,8, '".Carbon::now()."', '".Carbon::now()."'),</v>
      </c>
    </row>
    <row r="130" spans="1:9" x14ac:dyDescent="0.25">
      <c r="A130">
        <v>2</v>
      </c>
      <c r="B130" s="16" t="s">
        <v>41</v>
      </c>
      <c r="C130">
        <v>6</v>
      </c>
      <c r="D130" s="16" t="s">
        <v>485</v>
      </c>
      <c r="E130">
        <v>13</v>
      </c>
      <c r="F130" s="16" t="s">
        <v>486</v>
      </c>
      <c r="G130">
        <v>18</v>
      </c>
      <c r="H130" s="16" t="s">
        <v>305</v>
      </c>
      <c r="I130" s="16" t="str">
        <f t="shared" ref="I130:I193" si="2">CONCATENATE("(",A130,",",C130,",",E130,",",G130,", '"".Carbon::now().""', '"".Carbon::now().""'),")</f>
        <v>(2,6,13,18, '".Carbon::now()."', '".Carbon::now()."'),</v>
      </c>
    </row>
    <row r="131" spans="1:9" x14ac:dyDescent="0.25">
      <c r="A131">
        <v>2</v>
      </c>
      <c r="B131" s="16" t="s">
        <v>41</v>
      </c>
      <c r="C131">
        <v>6</v>
      </c>
      <c r="D131" s="16" t="s">
        <v>485</v>
      </c>
      <c r="E131">
        <v>13</v>
      </c>
      <c r="F131" s="16" t="s">
        <v>486</v>
      </c>
      <c r="G131">
        <v>108</v>
      </c>
      <c r="H131" s="16" t="s">
        <v>487</v>
      </c>
      <c r="I131" s="16" t="str">
        <f t="shared" si="2"/>
        <v>(2,6,13,108, '".Carbon::now()."', '".Carbon::now()."'),</v>
      </c>
    </row>
    <row r="132" spans="1:9" x14ac:dyDescent="0.25">
      <c r="A132">
        <v>2</v>
      </c>
      <c r="B132" s="16" t="s">
        <v>41</v>
      </c>
      <c r="C132">
        <v>6</v>
      </c>
      <c r="D132" s="16" t="s">
        <v>485</v>
      </c>
      <c r="E132">
        <v>13</v>
      </c>
      <c r="F132" s="16" t="s">
        <v>486</v>
      </c>
      <c r="G132">
        <v>143</v>
      </c>
      <c r="H132" s="16" t="s">
        <v>680</v>
      </c>
      <c r="I132" s="16" t="str">
        <f t="shared" si="2"/>
        <v>(2,6,13,143, '".Carbon::now()."', '".Carbon::now()."'),</v>
      </c>
    </row>
    <row r="133" spans="1:9" x14ac:dyDescent="0.25">
      <c r="A133">
        <v>2</v>
      </c>
      <c r="B133" s="16" t="s">
        <v>41</v>
      </c>
      <c r="C133">
        <v>6</v>
      </c>
      <c r="D133" s="16" t="s">
        <v>485</v>
      </c>
      <c r="E133">
        <v>13</v>
      </c>
      <c r="F133" s="16" t="s">
        <v>486</v>
      </c>
      <c r="G133">
        <v>144</v>
      </c>
      <c r="H133" s="16" t="s">
        <v>681</v>
      </c>
      <c r="I133" s="16" t="str">
        <f t="shared" si="2"/>
        <v>(2,6,13,144, '".Carbon::now()."', '".Carbon::now()."'),</v>
      </c>
    </row>
    <row r="134" spans="1:9" x14ac:dyDescent="0.25">
      <c r="A134">
        <v>2</v>
      </c>
      <c r="B134" s="16" t="s">
        <v>41</v>
      </c>
      <c r="C134">
        <v>6</v>
      </c>
      <c r="D134" s="16" t="s">
        <v>485</v>
      </c>
      <c r="E134">
        <v>13</v>
      </c>
      <c r="F134" s="16" t="s">
        <v>486</v>
      </c>
      <c r="G134">
        <v>145</v>
      </c>
      <c r="H134" s="16" t="s">
        <v>489</v>
      </c>
      <c r="I134" s="16" t="str">
        <f t="shared" si="2"/>
        <v>(2,6,13,145, '".Carbon::now()."', '".Carbon::now()."'),</v>
      </c>
    </row>
    <row r="135" spans="1:9" x14ac:dyDescent="0.25">
      <c r="A135">
        <v>2</v>
      </c>
      <c r="B135" s="16" t="s">
        <v>41</v>
      </c>
      <c r="C135">
        <v>6</v>
      </c>
      <c r="D135" s="16" t="s">
        <v>485</v>
      </c>
      <c r="E135">
        <v>13</v>
      </c>
      <c r="F135" s="16" t="s">
        <v>486</v>
      </c>
      <c r="G135">
        <v>160</v>
      </c>
      <c r="H135" s="16" t="s">
        <v>114</v>
      </c>
      <c r="I135" s="16" t="str">
        <f t="shared" si="2"/>
        <v>(2,6,13,160, '".Carbon::now()."', '".Carbon::now()."'),</v>
      </c>
    </row>
    <row r="136" spans="1:9" x14ac:dyDescent="0.25">
      <c r="A136">
        <v>2</v>
      </c>
      <c r="B136" s="16" t="s">
        <v>41</v>
      </c>
      <c r="C136">
        <v>6</v>
      </c>
      <c r="D136" s="16" t="s">
        <v>485</v>
      </c>
      <c r="E136">
        <v>13</v>
      </c>
      <c r="F136" s="16" t="s">
        <v>486</v>
      </c>
      <c r="G136">
        <v>211</v>
      </c>
      <c r="H136" s="16" t="s">
        <v>3671</v>
      </c>
      <c r="I136" s="16" t="str">
        <f t="shared" si="2"/>
        <v>(2,6,13,211, '".Carbon::now()."', '".Carbon::now()."'),</v>
      </c>
    </row>
    <row r="137" spans="1:9" x14ac:dyDescent="0.25">
      <c r="A137">
        <v>2</v>
      </c>
      <c r="B137" s="16" t="s">
        <v>41</v>
      </c>
      <c r="C137">
        <v>6</v>
      </c>
      <c r="D137" s="16" t="s">
        <v>485</v>
      </c>
      <c r="E137">
        <v>13</v>
      </c>
      <c r="F137" s="16" t="s">
        <v>486</v>
      </c>
      <c r="G137">
        <v>218</v>
      </c>
      <c r="H137" s="16" t="s">
        <v>181</v>
      </c>
      <c r="I137" s="16" t="str">
        <f t="shared" si="2"/>
        <v>(2,6,13,218, '".Carbon::now()."', '".Carbon::now()."'),</v>
      </c>
    </row>
    <row r="138" spans="1:9" x14ac:dyDescent="0.25">
      <c r="A138">
        <v>2</v>
      </c>
      <c r="B138" s="16" t="s">
        <v>41</v>
      </c>
      <c r="C138">
        <v>6</v>
      </c>
      <c r="D138" s="16" t="s">
        <v>485</v>
      </c>
      <c r="E138">
        <v>13</v>
      </c>
      <c r="F138" s="16" t="s">
        <v>486</v>
      </c>
      <c r="G138">
        <v>263</v>
      </c>
      <c r="H138" s="16" t="s">
        <v>102</v>
      </c>
      <c r="I138" s="16" t="str">
        <f t="shared" si="2"/>
        <v>(2,6,13,263, '".Carbon::now()."', '".Carbon::now()."'),</v>
      </c>
    </row>
    <row r="139" spans="1:9" x14ac:dyDescent="0.25">
      <c r="A139">
        <v>2</v>
      </c>
      <c r="B139" s="16" t="s">
        <v>41</v>
      </c>
      <c r="C139">
        <v>6</v>
      </c>
      <c r="D139" s="16" t="s">
        <v>485</v>
      </c>
      <c r="E139">
        <v>13</v>
      </c>
      <c r="F139" s="16" t="s">
        <v>486</v>
      </c>
      <c r="G139">
        <v>328</v>
      </c>
      <c r="H139" s="16" t="s">
        <v>300</v>
      </c>
      <c r="I139" s="16" t="str">
        <f t="shared" si="2"/>
        <v>(2,6,13,328, '".Carbon::now()."', '".Carbon::now()."'),</v>
      </c>
    </row>
    <row r="140" spans="1:9" x14ac:dyDescent="0.25">
      <c r="A140">
        <v>2</v>
      </c>
      <c r="B140" s="16" t="s">
        <v>41</v>
      </c>
      <c r="C140">
        <v>6</v>
      </c>
      <c r="D140" s="16" t="s">
        <v>485</v>
      </c>
      <c r="E140">
        <v>13</v>
      </c>
      <c r="F140" s="16" t="s">
        <v>486</v>
      </c>
      <c r="G140">
        <v>379</v>
      </c>
      <c r="H140" s="16" t="s">
        <v>336</v>
      </c>
      <c r="I140" s="16" t="str">
        <f t="shared" si="2"/>
        <v>(2,6,13,379, '".Carbon::now()."', '".Carbon::now()."'),</v>
      </c>
    </row>
    <row r="141" spans="1:9" x14ac:dyDescent="0.25">
      <c r="A141">
        <v>2</v>
      </c>
      <c r="B141" s="16" t="s">
        <v>41</v>
      </c>
      <c r="C141">
        <v>6</v>
      </c>
      <c r="D141" s="16" t="s">
        <v>485</v>
      </c>
      <c r="E141">
        <v>13</v>
      </c>
      <c r="F141" s="16" t="s">
        <v>486</v>
      </c>
      <c r="G141">
        <v>387</v>
      </c>
      <c r="H141" s="16" t="s">
        <v>226</v>
      </c>
      <c r="I141" s="16" t="str">
        <f t="shared" si="2"/>
        <v>(2,6,13,387, '".Carbon::now()."', '".Carbon::now()."'),</v>
      </c>
    </row>
    <row r="142" spans="1:9" x14ac:dyDescent="0.25">
      <c r="A142">
        <v>2</v>
      </c>
      <c r="B142" s="16" t="s">
        <v>41</v>
      </c>
      <c r="C142">
        <v>7</v>
      </c>
      <c r="D142" s="16" t="s">
        <v>3462</v>
      </c>
      <c r="E142">
        <v>13</v>
      </c>
      <c r="F142" s="16" t="s">
        <v>486</v>
      </c>
      <c r="G142">
        <v>205</v>
      </c>
      <c r="H142" s="16" t="s">
        <v>3463</v>
      </c>
      <c r="I142" s="16" t="str">
        <f t="shared" si="2"/>
        <v>(2,7,13,205, '".Carbon::now()."', '".Carbon::now()."'),</v>
      </c>
    </row>
    <row r="143" spans="1:9" x14ac:dyDescent="0.25">
      <c r="A143">
        <v>2</v>
      </c>
      <c r="B143" s="16" t="s">
        <v>41</v>
      </c>
      <c r="C143">
        <v>8</v>
      </c>
      <c r="D143" s="16" t="s">
        <v>4438</v>
      </c>
      <c r="E143">
        <v>13</v>
      </c>
      <c r="F143" s="16" t="s">
        <v>486</v>
      </c>
      <c r="G143">
        <v>20</v>
      </c>
      <c r="H143" s="16" t="s">
        <v>53</v>
      </c>
      <c r="I143" s="16" t="str">
        <f t="shared" si="2"/>
        <v>(2,8,13,20, '".Carbon::now()."', '".Carbon::now()."'),</v>
      </c>
    </row>
    <row r="144" spans="1:9" x14ac:dyDescent="0.25">
      <c r="A144">
        <v>2</v>
      </c>
      <c r="B144" s="16" t="s">
        <v>41</v>
      </c>
      <c r="C144">
        <v>8</v>
      </c>
      <c r="D144" s="16" t="s">
        <v>4438</v>
      </c>
      <c r="E144">
        <v>13</v>
      </c>
      <c r="F144" s="16" t="s">
        <v>486</v>
      </c>
      <c r="G144">
        <v>34</v>
      </c>
      <c r="H144" s="16" t="s">
        <v>196</v>
      </c>
      <c r="I144" s="16" t="str">
        <f t="shared" si="2"/>
        <v>(2,8,13,34, '".Carbon::now()."', '".Carbon::now()."'),</v>
      </c>
    </row>
    <row r="145" spans="1:9" x14ac:dyDescent="0.25">
      <c r="A145">
        <v>2</v>
      </c>
      <c r="B145" s="16" t="s">
        <v>41</v>
      </c>
      <c r="C145">
        <v>8</v>
      </c>
      <c r="D145" s="16" t="s">
        <v>4438</v>
      </c>
      <c r="E145">
        <v>13</v>
      </c>
      <c r="F145" s="16" t="s">
        <v>486</v>
      </c>
      <c r="G145">
        <v>93</v>
      </c>
      <c r="H145" s="16" t="s">
        <v>64</v>
      </c>
      <c r="I145" s="16" t="str">
        <f t="shared" si="2"/>
        <v>(2,8,13,93, '".Carbon::now()."', '".Carbon::now()."'),</v>
      </c>
    </row>
    <row r="146" spans="1:9" x14ac:dyDescent="0.25">
      <c r="A146">
        <v>2</v>
      </c>
      <c r="B146" s="16" t="s">
        <v>41</v>
      </c>
      <c r="C146">
        <v>8</v>
      </c>
      <c r="D146" s="16" t="s">
        <v>4438</v>
      </c>
      <c r="E146">
        <v>13</v>
      </c>
      <c r="F146" s="16" t="s">
        <v>486</v>
      </c>
      <c r="G146">
        <v>104</v>
      </c>
      <c r="H146" s="16" t="s">
        <v>930</v>
      </c>
      <c r="I146" s="16" t="str">
        <f t="shared" si="2"/>
        <v>(2,8,13,104, '".Carbon::now()."', '".Carbon::now()."'),</v>
      </c>
    </row>
    <row r="147" spans="1:9" x14ac:dyDescent="0.25">
      <c r="A147">
        <v>2</v>
      </c>
      <c r="B147" s="16" t="s">
        <v>41</v>
      </c>
      <c r="C147">
        <v>8</v>
      </c>
      <c r="D147" s="16" t="s">
        <v>4438</v>
      </c>
      <c r="E147">
        <v>13</v>
      </c>
      <c r="F147" s="16" t="s">
        <v>486</v>
      </c>
      <c r="G147">
        <v>164</v>
      </c>
      <c r="H147" s="16" t="s">
        <v>931</v>
      </c>
      <c r="I147" s="16" t="str">
        <f t="shared" si="2"/>
        <v>(2,8,13,164, '".Carbon::now()."', '".Carbon::now()."'),</v>
      </c>
    </row>
    <row r="148" spans="1:9" x14ac:dyDescent="0.25">
      <c r="A148">
        <v>2</v>
      </c>
      <c r="B148" s="16" t="s">
        <v>41</v>
      </c>
      <c r="C148">
        <v>8</v>
      </c>
      <c r="D148" s="16" t="s">
        <v>4438</v>
      </c>
      <c r="E148">
        <v>13</v>
      </c>
      <c r="F148" s="16" t="s">
        <v>486</v>
      </c>
      <c r="G148">
        <v>251</v>
      </c>
      <c r="H148" s="16" t="s">
        <v>606</v>
      </c>
      <c r="I148" s="16" t="str">
        <f t="shared" si="2"/>
        <v>(2,8,13,251, '".Carbon::now()."', '".Carbon::now()."'),</v>
      </c>
    </row>
    <row r="149" spans="1:9" x14ac:dyDescent="0.25">
      <c r="A149">
        <v>2</v>
      </c>
      <c r="B149" s="16" t="s">
        <v>41</v>
      </c>
      <c r="C149">
        <v>8</v>
      </c>
      <c r="D149" s="16" t="s">
        <v>4438</v>
      </c>
      <c r="E149">
        <v>13</v>
      </c>
      <c r="F149" s="16" t="s">
        <v>486</v>
      </c>
      <c r="G149">
        <v>313</v>
      </c>
      <c r="H149" s="16" t="s">
        <v>839</v>
      </c>
      <c r="I149" s="16" t="str">
        <f t="shared" si="2"/>
        <v>(2,8,13,313, '".Carbon::now()."', '".Carbon::now()."'),</v>
      </c>
    </row>
    <row r="150" spans="1:9" x14ac:dyDescent="0.25">
      <c r="A150">
        <v>2</v>
      </c>
      <c r="B150" s="16" t="s">
        <v>41</v>
      </c>
      <c r="C150">
        <v>8</v>
      </c>
      <c r="D150" s="16" t="s">
        <v>4438</v>
      </c>
      <c r="E150">
        <v>13</v>
      </c>
      <c r="F150" s="16" t="s">
        <v>486</v>
      </c>
      <c r="G150">
        <v>378</v>
      </c>
      <c r="H150" s="16" t="s">
        <v>932</v>
      </c>
      <c r="I150" s="16" t="str">
        <f t="shared" si="2"/>
        <v>(2,8,13,378, '".Carbon::now()."', '".Carbon::now()."'),</v>
      </c>
    </row>
    <row r="151" spans="1:9" x14ac:dyDescent="0.25">
      <c r="A151">
        <v>2</v>
      </c>
      <c r="B151" s="16" t="s">
        <v>41</v>
      </c>
      <c r="C151">
        <v>8</v>
      </c>
      <c r="D151" s="16" t="s">
        <v>4438</v>
      </c>
      <c r="E151">
        <v>13</v>
      </c>
      <c r="F151" s="16" t="s">
        <v>486</v>
      </c>
      <c r="G151">
        <v>394</v>
      </c>
      <c r="H151" s="16" t="s">
        <v>368</v>
      </c>
      <c r="I151" s="16" t="str">
        <f t="shared" si="2"/>
        <v>(2,8,13,394, '".Carbon::now()."', '".Carbon::now()."'),</v>
      </c>
    </row>
    <row r="152" spans="1:9" x14ac:dyDescent="0.25">
      <c r="A152">
        <v>2</v>
      </c>
      <c r="B152" s="16" t="s">
        <v>41</v>
      </c>
      <c r="C152">
        <v>9</v>
      </c>
      <c r="D152" s="16" t="s">
        <v>246</v>
      </c>
      <c r="E152">
        <v>3</v>
      </c>
      <c r="F152" s="16" t="s">
        <v>786</v>
      </c>
      <c r="G152">
        <v>89</v>
      </c>
      <c r="H152" s="16" t="s">
        <v>56</v>
      </c>
      <c r="I152" s="16" t="str">
        <f t="shared" si="2"/>
        <v>(2,9,3,89, '".Carbon::now()."', '".Carbon::now()."'),</v>
      </c>
    </row>
    <row r="153" spans="1:9" x14ac:dyDescent="0.25">
      <c r="A153">
        <v>2</v>
      </c>
      <c r="B153" s="16" t="s">
        <v>41</v>
      </c>
      <c r="C153">
        <v>9</v>
      </c>
      <c r="D153" s="16" t="s">
        <v>246</v>
      </c>
      <c r="E153">
        <v>3</v>
      </c>
      <c r="F153" s="16" t="s">
        <v>786</v>
      </c>
      <c r="G153">
        <v>269</v>
      </c>
      <c r="H153" s="16" t="s">
        <v>124</v>
      </c>
      <c r="I153" s="16" t="str">
        <f t="shared" si="2"/>
        <v>(2,9,3,269, '".Carbon::now()."', '".Carbon::now()."'),</v>
      </c>
    </row>
    <row r="154" spans="1:9" x14ac:dyDescent="0.25">
      <c r="A154">
        <v>2</v>
      </c>
      <c r="B154" s="16" t="s">
        <v>41</v>
      </c>
      <c r="C154">
        <v>9</v>
      </c>
      <c r="D154" s="16" t="s">
        <v>246</v>
      </c>
      <c r="E154">
        <v>3</v>
      </c>
      <c r="F154" s="16" t="s">
        <v>786</v>
      </c>
      <c r="G154">
        <v>343</v>
      </c>
      <c r="H154" s="16" t="s">
        <v>57</v>
      </c>
      <c r="I154" s="16" t="str">
        <f t="shared" si="2"/>
        <v>(2,9,3,343, '".Carbon::now()."', '".Carbon::now()."'),</v>
      </c>
    </row>
    <row r="155" spans="1:9" x14ac:dyDescent="0.25">
      <c r="A155">
        <v>2</v>
      </c>
      <c r="B155" s="16" t="s">
        <v>41</v>
      </c>
      <c r="C155">
        <v>9</v>
      </c>
      <c r="D155" s="16" t="s">
        <v>246</v>
      </c>
      <c r="E155">
        <v>14</v>
      </c>
      <c r="F155" s="16" t="s">
        <v>648</v>
      </c>
      <c r="G155">
        <v>89</v>
      </c>
      <c r="H155" s="16" t="s">
        <v>56</v>
      </c>
      <c r="I155" s="16" t="str">
        <f t="shared" si="2"/>
        <v>(2,9,14,89, '".Carbon::now()."', '".Carbon::now()."'),</v>
      </c>
    </row>
    <row r="156" spans="1:9" x14ac:dyDescent="0.25">
      <c r="A156">
        <v>2</v>
      </c>
      <c r="B156" s="16" t="s">
        <v>41</v>
      </c>
      <c r="C156">
        <v>9</v>
      </c>
      <c r="D156" s="16" t="s">
        <v>246</v>
      </c>
      <c r="E156">
        <v>14</v>
      </c>
      <c r="F156" s="16" t="s">
        <v>648</v>
      </c>
      <c r="G156">
        <v>133</v>
      </c>
      <c r="H156" s="16" t="s">
        <v>4309</v>
      </c>
      <c r="I156" s="16" t="str">
        <f t="shared" si="2"/>
        <v>(2,9,14,133, '".Carbon::now()."', '".Carbon::now()."'),</v>
      </c>
    </row>
    <row r="157" spans="1:9" x14ac:dyDescent="0.25">
      <c r="A157">
        <v>2</v>
      </c>
      <c r="B157" s="16" t="s">
        <v>41</v>
      </c>
      <c r="C157">
        <v>9</v>
      </c>
      <c r="D157" s="16" t="s">
        <v>246</v>
      </c>
      <c r="E157">
        <v>14</v>
      </c>
      <c r="F157" s="16" t="s">
        <v>648</v>
      </c>
      <c r="G157">
        <v>269</v>
      </c>
      <c r="H157" s="16" t="s">
        <v>124</v>
      </c>
      <c r="I157" s="16" t="str">
        <f t="shared" si="2"/>
        <v>(2,9,14,269, '".Carbon::now()."', '".Carbon::now()."'),</v>
      </c>
    </row>
    <row r="158" spans="1:9" x14ac:dyDescent="0.25">
      <c r="A158">
        <v>2</v>
      </c>
      <c r="B158" s="16" t="s">
        <v>41</v>
      </c>
      <c r="C158">
        <v>9</v>
      </c>
      <c r="D158" s="16" t="s">
        <v>246</v>
      </c>
      <c r="E158">
        <v>14</v>
      </c>
      <c r="F158" s="16" t="s">
        <v>648</v>
      </c>
      <c r="G158">
        <v>343</v>
      </c>
      <c r="H158" s="16" t="s">
        <v>57</v>
      </c>
      <c r="I158" s="16" t="str">
        <f t="shared" si="2"/>
        <v>(2,9,14,343, '".Carbon::now()."', '".Carbon::now()."'),</v>
      </c>
    </row>
    <row r="159" spans="1:9" x14ac:dyDescent="0.25">
      <c r="A159">
        <v>2</v>
      </c>
      <c r="B159" s="16" t="s">
        <v>41</v>
      </c>
      <c r="C159">
        <v>9</v>
      </c>
      <c r="D159" s="16" t="s">
        <v>246</v>
      </c>
      <c r="E159">
        <v>72</v>
      </c>
      <c r="F159" s="16" t="s">
        <v>247</v>
      </c>
      <c r="G159">
        <v>8</v>
      </c>
      <c r="H159" s="16" t="s">
        <v>248</v>
      </c>
      <c r="I159" s="16" t="str">
        <f t="shared" si="2"/>
        <v>(2,9,72,8, '".Carbon::now()."', '".Carbon::now()."'),</v>
      </c>
    </row>
    <row r="160" spans="1:9" x14ac:dyDescent="0.25">
      <c r="A160">
        <v>2</v>
      </c>
      <c r="B160" s="16" t="s">
        <v>41</v>
      </c>
      <c r="C160">
        <v>9</v>
      </c>
      <c r="D160" s="16" t="s">
        <v>246</v>
      </c>
      <c r="E160">
        <v>72</v>
      </c>
      <c r="F160" s="16" t="s">
        <v>247</v>
      </c>
      <c r="G160">
        <v>20</v>
      </c>
      <c r="H160" s="16" t="s">
        <v>53</v>
      </c>
      <c r="I160" s="16" t="str">
        <f t="shared" si="2"/>
        <v>(2,9,72,20, '".Carbon::now()."', '".Carbon::now()."'),</v>
      </c>
    </row>
    <row r="161" spans="1:9" x14ac:dyDescent="0.25">
      <c r="A161">
        <v>2</v>
      </c>
      <c r="B161" s="16" t="s">
        <v>41</v>
      </c>
      <c r="C161">
        <v>9</v>
      </c>
      <c r="D161" s="16" t="s">
        <v>246</v>
      </c>
      <c r="E161">
        <v>72</v>
      </c>
      <c r="F161" s="16" t="s">
        <v>247</v>
      </c>
      <c r="G161">
        <v>34</v>
      </c>
      <c r="H161" s="16" t="s">
        <v>196</v>
      </c>
      <c r="I161" s="16" t="str">
        <f t="shared" si="2"/>
        <v>(2,9,72,34, '".Carbon::now()."', '".Carbon::now()."'),</v>
      </c>
    </row>
    <row r="162" spans="1:9" x14ac:dyDescent="0.25">
      <c r="A162">
        <v>2</v>
      </c>
      <c r="B162" s="16" t="s">
        <v>41</v>
      </c>
      <c r="C162">
        <v>9</v>
      </c>
      <c r="D162" s="16" t="s">
        <v>246</v>
      </c>
      <c r="E162">
        <v>72</v>
      </c>
      <c r="F162" s="16" t="s">
        <v>247</v>
      </c>
      <c r="G162">
        <v>65</v>
      </c>
      <c r="H162" s="16" t="s">
        <v>168</v>
      </c>
      <c r="I162" s="16" t="str">
        <f t="shared" si="2"/>
        <v>(2,9,72,65, '".Carbon::now()."', '".Carbon::now()."'),</v>
      </c>
    </row>
    <row r="163" spans="1:9" x14ac:dyDescent="0.25">
      <c r="A163">
        <v>2</v>
      </c>
      <c r="B163" s="16" t="s">
        <v>41</v>
      </c>
      <c r="C163">
        <v>9</v>
      </c>
      <c r="D163" s="16" t="s">
        <v>246</v>
      </c>
      <c r="E163">
        <v>72</v>
      </c>
      <c r="F163" s="16" t="s">
        <v>247</v>
      </c>
      <c r="G163">
        <v>73</v>
      </c>
      <c r="H163" s="16" t="s">
        <v>271</v>
      </c>
      <c r="I163" s="16" t="str">
        <f t="shared" si="2"/>
        <v>(2,9,72,73, '".Carbon::now()."', '".Carbon::now()."'),</v>
      </c>
    </row>
    <row r="164" spans="1:9" x14ac:dyDescent="0.25">
      <c r="A164">
        <v>2</v>
      </c>
      <c r="B164" s="16" t="s">
        <v>41</v>
      </c>
      <c r="C164">
        <v>9</v>
      </c>
      <c r="D164" s="16" t="s">
        <v>246</v>
      </c>
      <c r="E164">
        <v>72</v>
      </c>
      <c r="F164" s="16" t="s">
        <v>247</v>
      </c>
      <c r="G164">
        <v>93</v>
      </c>
      <c r="H164" s="16" t="s">
        <v>64</v>
      </c>
      <c r="I164" s="16" t="str">
        <f t="shared" si="2"/>
        <v>(2,9,72,93, '".Carbon::now()."', '".Carbon::now()."'),</v>
      </c>
    </row>
    <row r="165" spans="1:9" x14ac:dyDescent="0.25">
      <c r="A165">
        <v>2</v>
      </c>
      <c r="B165" s="16" t="s">
        <v>41</v>
      </c>
      <c r="C165">
        <v>9</v>
      </c>
      <c r="D165" s="16" t="s">
        <v>246</v>
      </c>
      <c r="E165">
        <v>72</v>
      </c>
      <c r="F165" s="16" t="s">
        <v>247</v>
      </c>
      <c r="G165">
        <v>113</v>
      </c>
      <c r="H165" s="16" t="s">
        <v>177</v>
      </c>
      <c r="I165" s="16" t="str">
        <f t="shared" si="2"/>
        <v>(2,9,72,113, '".Carbon::now()."', '".Carbon::now()."'),</v>
      </c>
    </row>
    <row r="166" spans="1:9" x14ac:dyDescent="0.25">
      <c r="A166">
        <v>2</v>
      </c>
      <c r="B166" s="16" t="s">
        <v>41</v>
      </c>
      <c r="C166">
        <v>9</v>
      </c>
      <c r="D166" s="16" t="s">
        <v>246</v>
      </c>
      <c r="E166">
        <v>72</v>
      </c>
      <c r="F166" s="16" t="s">
        <v>247</v>
      </c>
      <c r="G166">
        <v>116</v>
      </c>
      <c r="H166" s="16" t="s">
        <v>517</v>
      </c>
      <c r="I166" s="16" t="str">
        <f t="shared" si="2"/>
        <v>(2,9,72,116, '".Carbon::now()."', '".Carbon::now()."'),</v>
      </c>
    </row>
    <row r="167" spans="1:9" x14ac:dyDescent="0.25">
      <c r="A167">
        <v>2</v>
      </c>
      <c r="B167" s="16" t="s">
        <v>41</v>
      </c>
      <c r="C167">
        <v>9</v>
      </c>
      <c r="D167" s="16" t="s">
        <v>246</v>
      </c>
      <c r="E167">
        <v>72</v>
      </c>
      <c r="F167" s="16" t="s">
        <v>247</v>
      </c>
      <c r="G167">
        <v>133</v>
      </c>
      <c r="H167" s="16" t="s">
        <v>4309</v>
      </c>
      <c r="I167" s="16" t="str">
        <f t="shared" si="2"/>
        <v>(2,9,72,133, '".Carbon::now()."', '".Carbon::now()."'),</v>
      </c>
    </row>
    <row r="168" spans="1:9" x14ac:dyDescent="0.25">
      <c r="A168">
        <v>2</v>
      </c>
      <c r="B168" s="16" t="s">
        <v>41</v>
      </c>
      <c r="C168">
        <v>9</v>
      </c>
      <c r="D168" s="16" t="s">
        <v>246</v>
      </c>
      <c r="E168">
        <v>72</v>
      </c>
      <c r="F168" s="16" t="s">
        <v>247</v>
      </c>
      <c r="G168">
        <v>152</v>
      </c>
      <c r="H168" s="16" t="s">
        <v>358</v>
      </c>
      <c r="I168" s="16" t="str">
        <f t="shared" si="2"/>
        <v>(2,9,72,152, '".Carbon::now()."', '".Carbon::now()."'),</v>
      </c>
    </row>
    <row r="169" spans="1:9" x14ac:dyDescent="0.25">
      <c r="A169">
        <v>2</v>
      </c>
      <c r="B169" s="16" t="s">
        <v>41</v>
      </c>
      <c r="C169">
        <v>9</v>
      </c>
      <c r="D169" s="16" t="s">
        <v>246</v>
      </c>
      <c r="E169">
        <v>72</v>
      </c>
      <c r="F169" s="16" t="s">
        <v>247</v>
      </c>
      <c r="G169">
        <v>159</v>
      </c>
      <c r="H169" s="16" t="s">
        <v>4316</v>
      </c>
      <c r="I169" s="16" t="str">
        <f t="shared" si="2"/>
        <v>(2,9,72,159, '".Carbon::now()."', '".Carbon::now()."'),</v>
      </c>
    </row>
    <row r="170" spans="1:9" x14ac:dyDescent="0.25">
      <c r="A170">
        <v>2</v>
      </c>
      <c r="B170" s="16" t="s">
        <v>41</v>
      </c>
      <c r="C170">
        <v>9</v>
      </c>
      <c r="D170" s="16" t="s">
        <v>246</v>
      </c>
      <c r="E170">
        <v>72</v>
      </c>
      <c r="F170" s="16" t="s">
        <v>247</v>
      </c>
      <c r="G170">
        <v>160</v>
      </c>
      <c r="H170" s="16" t="s">
        <v>114</v>
      </c>
      <c r="I170" s="16" t="str">
        <f t="shared" si="2"/>
        <v>(2,9,72,160, '".Carbon::now()."', '".Carbon::now()."'),</v>
      </c>
    </row>
    <row r="171" spans="1:9" x14ac:dyDescent="0.25">
      <c r="A171">
        <v>2</v>
      </c>
      <c r="B171" s="16" t="s">
        <v>41</v>
      </c>
      <c r="C171">
        <v>9</v>
      </c>
      <c r="D171" s="16" t="s">
        <v>246</v>
      </c>
      <c r="E171">
        <v>72</v>
      </c>
      <c r="F171" s="16" t="s">
        <v>247</v>
      </c>
      <c r="G171">
        <v>198</v>
      </c>
      <c r="H171" s="16" t="s">
        <v>518</v>
      </c>
      <c r="I171" s="16" t="str">
        <f t="shared" si="2"/>
        <v>(2,9,72,198, '".Carbon::now()."', '".Carbon::now()."'),</v>
      </c>
    </row>
    <row r="172" spans="1:9" x14ac:dyDescent="0.25">
      <c r="A172">
        <v>2</v>
      </c>
      <c r="B172" s="16" t="s">
        <v>41</v>
      </c>
      <c r="C172">
        <v>9</v>
      </c>
      <c r="D172" s="16" t="s">
        <v>246</v>
      </c>
      <c r="E172">
        <v>72</v>
      </c>
      <c r="F172" s="16" t="s">
        <v>247</v>
      </c>
      <c r="G172">
        <v>208</v>
      </c>
      <c r="H172" s="16" t="s">
        <v>121</v>
      </c>
      <c r="I172" s="16" t="str">
        <f t="shared" si="2"/>
        <v>(2,9,72,208, '".Carbon::now()."', '".Carbon::now()."'),</v>
      </c>
    </row>
    <row r="173" spans="1:9" x14ac:dyDescent="0.25">
      <c r="A173">
        <v>2</v>
      </c>
      <c r="B173" s="16" t="s">
        <v>41</v>
      </c>
      <c r="C173">
        <v>9</v>
      </c>
      <c r="D173" s="16" t="s">
        <v>246</v>
      </c>
      <c r="E173">
        <v>72</v>
      </c>
      <c r="F173" s="16" t="s">
        <v>247</v>
      </c>
      <c r="G173">
        <v>214</v>
      </c>
      <c r="H173" s="16" t="s">
        <v>868</v>
      </c>
      <c r="I173" s="16" t="str">
        <f t="shared" si="2"/>
        <v>(2,9,72,214, '".Carbon::now()."', '".Carbon::now()."'),</v>
      </c>
    </row>
    <row r="174" spans="1:9" x14ac:dyDescent="0.25">
      <c r="A174">
        <v>2</v>
      </c>
      <c r="B174" s="16" t="s">
        <v>41</v>
      </c>
      <c r="C174">
        <v>9</v>
      </c>
      <c r="D174" s="16" t="s">
        <v>246</v>
      </c>
      <c r="E174">
        <v>72</v>
      </c>
      <c r="F174" s="16" t="s">
        <v>247</v>
      </c>
      <c r="G174">
        <v>218</v>
      </c>
      <c r="H174" s="16" t="s">
        <v>181</v>
      </c>
      <c r="I174" s="16" t="str">
        <f t="shared" si="2"/>
        <v>(2,9,72,218, '".Carbon::now()."', '".Carbon::now()."'),</v>
      </c>
    </row>
    <row r="175" spans="1:9" x14ac:dyDescent="0.25">
      <c r="A175">
        <v>2</v>
      </c>
      <c r="B175" s="16" t="s">
        <v>41</v>
      </c>
      <c r="C175">
        <v>9</v>
      </c>
      <c r="D175" s="16" t="s">
        <v>246</v>
      </c>
      <c r="E175">
        <v>72</v>
      </c>
      <c r="F175" s="16" t="s">
        <v>247</v>
      </c>
      <c r="G175">
        <v>237</v>
      </c>
      <c r="H175" s="16" t="s">
        <v>652</v>
      </c>
      <c r="I175" s="16" t="str">
        <f t="shared" si="2"/>
        <v>(2,9,72,237, '".Carbon::now()."', '".Carbon::now()."'),</v>
      </c>
    </row>
    <row r="176" spans="1:9" x14ac:dyDescent="0.25">
      <c r="A176">
        <v>2</v>
      </c>
      <c r="B176" s="16" t="s">
        <v>41</v>
      </c>
      <c r="C176">
        <v>9</v>
      </c>
      <c r="D176" s="16" t="s">
        <v>246</v>
      </c>
      <c r="E176">
        <v>72</v>
      </c>
      <c r="F176" s="16" t="s">
        <v>247</v>
      </c>
      <c r="G176">
        <v>243</v>
      </c>
      <c r="H176" s="16" t="s">
        <v>869</v>
      </c>
      <c r="I176" s="16" t="str">
        <f t="shared" si="2"/>
        <v>(2,9,72,243, '".Carbon::now()."', '".Carbon::now()."'),</v>
      </c>
    </row>
    <row r="177" spans="1:9" x14ac:dyDescent="0.25">
      <c r="A177">
        <v>2</v>
      </c>
      <c r="B177" s="16" t="s">
        <v>41</v>
      </c>
      <c r="C177">
        <v>9</v>
      </c>
      <c r="D177" s="16" t="s">
        <v>246</v>
      </c>
      <c r="E177">
        <v>72</v>
      </c>
      <c r="F177" s="16" t="s">
        <v>247</v>
      </c>
      <c r="G177">
        <v>251</v>
      </c>
      <c r="H177" s="16" t="s">
        <v>606</v>
      </c>
      <c r="I177" s="16" t="str">
        <f t="shared" si="2"/>
        <v>(2,9,72,251, '".Carbon::now()."', '".Carbon::now()."'),</v>
      </c>
    </row>
    <row r="178" spans="1:9" x14ac:dyDescent="0.25">
      <c r="A178">
        <v>2</v>
      </c>
      <c r="B178" s="16" t="s">
        <v>41</v>
      </c>
      <c r="C178">
        <v>9</v>
      </c>
      <c r="D178" s="16" t="s">
        <v>246</v>
      </c>
      <c r="E178">
        <v>72</v>
      </c>
      <c r="F178" s="16" t="s">
        <v>247</v>
      </c>
      <c r="G178">
        <v>259</v>
      </c>
      <c r="H178" s="16" t="s">
        <v>1039</v>
      </c>
      <c r="I178" s="16" t="str">
        <f t="shared" si="2"/>
        <v>(2,9,72,259, '".Carbon::now()."', '".Carbon::now()."'),</v>
      </c>
    </row>
    <row r="179" spans="1:9" x14ac:dyDescent="0.25">
      <c r="A179">
        <v>2</v>
      </c>
      <c r="B179" s="16" t="s">
        <v>41</v>
      </c>
      <c r="C179">
        <v>9</v>
      </c>
      <c r="D179" s="16" t="s">
        <v>246</v>
      </c>
      <c r="E179">
        <v>72</v>
      </c>
      <c r="F179" s="16" t="s">
        <v>247</v>
      </c>
      <c r="G179">
        <v>266</v>
      </c>
      <c r="H179" s="16" t="s">
        <v>3166</v>
      </c>
      <c r="I179" s="16" t="str">
        <f t="shared" si="2"/>
        <v>(2,9,72,266, '".Carbon::now()."', '".Carbon::now()."'),</v>
      </c>
    </row>
    <row r="180" spans="1:9" x14ac:dyDescent="0.25">
      <c r="A180">
        <v>2</v>
      </c>
      <c r="B180" s="16" t="s">
        <v>41</v>
      </c>
      <c r="C180">
        <v>9</v>
      </c>
      <c r="D180" s="16" t="s">
        <v>246</v>
      </c>
      <c r="E180">
        <v>72</v>
      </c>
      <c r="F180" s="16" t="s">
        <v>247</v>
      </c>
      <c r="G180">
        <v>269</v>
      </c>
      <c r="H180" s="16" t="s">
        <v>124</v>
      </c>
      <c r="I180" s="16" t="str">
        <f t="shared" si="2"/>
        <v>(2,9,72,269, '".Carbon::now()."', '".Carbon::now()."'),</v>
      </c>
    </row>
    <row r="181" spans="1:9" x14ac:dyDescent="0.25">
      <c r="A181">
        <v>2</v>
      </c>
      <c r="B181" s="16" t="s">
        <v>41</v>
      </c>
      <c r="C181">
        <v>9</v>
      </c>
      <c r="D181" s="16" t="s">
        <v>246</v>
      </c>
      <c r="E181">
        <v>72</v>
      </c>
      <c r="F181" s="16" t="s">
        <v>247</v>
      </c>
      <c r="G181">
        <v>270</v>
      </c>
      <c r="H181" s="16" t="s">
        <v>787</v>
      </c>
      <c r="I181" s="16" t="str">
        <f t="shared" si="2"/>
        <v>(2,9,72,270, '".Carbon::now()."', '".Carbon::now()."'),</v>
      </c>
    </row>
    <row r="182" spans="1:9" x14ac:dyDescent="0.25">
      <c r="A182">
        <v>2</v>
      </c>
      <c r="B182" s="16" t="s">
        <v>41</v>
      </c>
      <c r="C182">
        <v>9</v>
      </c>
      <c r="D182" s="16" t="s">
        <v>246</v>
      </c>
      <c r="E182">
        <v>72</v>
      </c>
      <c r="F182" s="16" t="s">
        <v>247</v>
      </c>
      <c r="G182">
        <v>271</v>
      </c>
      <c r="H182" s="16" t="s">
        <v>4323</v>
      </c>
      <c r="I182" s="16" t="str">
        <f t="shared" si="2"/>
        <v>(2,9,72,271, '".Carbon::now()."', '".Carbon::now()."'),</v>
      </c>
    </row>
    <row r="183" spans="1:9" x14ac:dyDescent="0.25">
      <c r="A183">
        <v>2</v>
      </c>
      <c r="B183" s="16" t="s">
        <v>41</v>
      </c>
      <c r="C183">
        <v>9</v>
      </c>
      <c r="D183" s="16" t="s">
        <v>246</v>
      </c>
      <c r="E183">
        <v>72</v>
      </c>
      <c r="F183" s="16" t="s">
        <v>247</v>
      </c>
      <c r="G183">
        <v>296</v>
      </c>
      <c r="H183" s="16" t="s">
        <v>4325</v>
      </c>
      <c r="I183" s="16" t="str">
        <f t="shared" si="2"/>
        <v>(2,9,72,296, '".Carbon::now()."', '".Carbon::now()."'),</v>
      </c>
    </row>
    <row r="184" spans="1:9" x14ac:dyDescent="0.25">
      <c r="A184">
        <v>2</v>
      </c>
      <c r="B184" s="16" t="s">
        <v>41</v>
      </c>
      <c r="C184">
        <v>9</v>
      </c>
      <c r="D184" s="16" t="s">
        <v>246</v>
      </c>
      <c r="E184">
        <v>72</v>
      </c>
      <c r="F184" s="16" t="s">
        <v>247</v>
      </c>
      <c r="G184">
        <v>298</v>
      </c>
      <c r="H184" s="16" t="s">
        <v>317</v>
      </c>
      <c r="I184" s="16" t="str">
        <f t="shared" si="2"/>
        <v>(2,9,72,298, '".Carbon::now()."', '".Carbon::now()."'),</v>
      </c>
    </row>
    <row r="185" spans="1:9" x14ac:dyDescent="0.25">
      <c r="A185">
        <v>2</v>
      </c>
      <c r="B185" s="16" t="s">
        <v>41</v>
      </c>
      <c r="C185">
        <v>9</v>
      </c>
      <c r="D185" s="16" t="s">
        <v>246</v>
      </c>
      <c r="E185">
        <v>72</v>
      </c>
      <c r="F185" s="16" t="s">
        <v>247</v>
      </c>
      <c r="G185">
        <v>314</v>
      </c>
      <c r="H185" s="16" t="s">
        <v>249</v>
      </c>
      <c r="I185" s="16" t="str">
        <f t="shared" si="2"/>
        <v>(2,9,72,314, '".Carbon::now()."', '".Carbon::now()."'),</v>
      </c>
    </row>
    <row r="186" spans="1:9" x14ac:dyDescent="0.25">
      <c r="A186">
        <v>2</v>
      </c>
      <c r="B186" s="16" t="s">
        <v>41</v>
      </c>
      <c r="C186">
        <v>9</v>
      </c>
      <c r="D186" s="16" t="s">
        <v>246</v>
      </c>
      <c r="E186">
        <v>72</v>
      </c>
      <c r="F186" s="16" t="s">
        <v>247</v>
      </c>
      <c r="G186">
        <v>322</v>
      </c>
      <c r="H186" s="16" t="s">
        <v>4327</v>
      </c>
      <c r="I186" s="16" t="str">
        <f t="shared" si="2"/>
        <v>(2,9,72,322, '".Carbon::now()."', '".Carbon::now()."'),</v>
      </c>
    </row>
    <row r="187" spans="1:9" x14ac:dyDescent="0.25">
      <c r="A187">
        <v>2</v>
      </c>
      <c r="B187" s="16" t="s">
        <v>41</v>
      </c>
      <c r="C187">
        <v>9</v>
      </c>
      <c r="D187" s="16" t="s">
        <v>246</v>
      </c>
      <c r="E187">
        <v>72</v>
      </c>
      <c r="F187" s="16" t="s">
        <v>247</v>
      </c>
      <c r="G187">
        <v>343</v>
      </c>
      <c r="H187" s="16" t="s">
        <v>57</v>
      </c>
      <c r="I187" s="16" t="str">
        <f t="shared" si="2"/>
        <v>(2,9,72,343, '".Carbon::now()."', '".Carbon::now()."'),</v>
      </c>
    </row>
    <row r="188" spans="1:9" x14ac:dyDescent="0.25">
      <c r="A188">
        <v>2</v>
      </c>
      <c r="B188" s="16" t="s">
        <v>41</v>
      </c>
      <c r="C188">
        <v>9</v>
      </c>
      <c r="D188" s="16" t="s">
        <v>246</v>
      </c>
      <c r="E188">
        <v>72</v>
      </c>
      <c r="F188" s="16" t="s">
        <v>247</v>
      </c>
      <c r="G188">
        <v>350</v>
      </c>
      <c r="H188" s="16" t="s">
        <v>4330</v>
      </c>
      <c r="I188" s="16" t="str">
        <f t="shared" si="2"/>
        <v>(2,9,72,350, '".Carbon::now()."', '".Carbon::now()."'),</v>
      </c>
    </row>
    <row r="189" spans="1:9" x14ac:dyDescent="0.25">
      <c r="A189">
        <v>2</v>
      </c>
      <c r="B189" s="16" t="s">
        <v>41</v>
      </c>
      <c r="C189">
        <v>9</v>
      </c>
      <c r="D189" s="16" t="s">
        <v>246</v>
      </c>
      <c r="E189">
        <v>72</v>
      </c>
      <c r="F189" s="16" t="s">
        <v>247</v>
      </c>
      <c r="G189">
        <v>373</v>
      </c>
      <c r="H189" s="16" t="s">
        <v>97</v>
      </c>
      <c r="I189" s="16" t="str">
        <f t="shared" si="2"/>
        <v>(2,9,72,373, '".Carbon::now()."', '".Carbon::now()."'),</v>
      </c>
    </row>
    <row r="190" spans="1:9" x14ac:dyDescent="0.25">
      <c r="A190">
        <v>2</v>
      </c>
      <c r="B190" s="16" t="s">
        <v>41</v>
      </c>
      <c r="C190">
        <v>9</v>
      </c>
      <c r="D190" s="16" t="s">
        <v>246</v>
      </c>
      <c r="E190">
        <v>72</v>
      </c>
      <c r="F190" s="16" t="s">
        <v>247</v>
      </c>
      <c r="G190">
        <v>376</v>
      </c>
      <c r="H190" s="16" t="s">
        <v>497</v>
      </c>
      <c r="I190" s="16" t="str">
        <f t="shared" si="2"/>
        <v>(2,9,72,376, '".Carbon::now()."', '".Carbon::now()."'),</v>
      </c>
    </row>
    <row r="191" spans="1:9" x14ac:dyDescent="0.25">
      <c r="A191">
        <v>2</v>
      </c>
      <c r="B191" s="16" t="s">
        <v>41</v>
      </c>
      <c r="C191">
        <v>9</v>
      </c>
      <c r="D191" s="16" t="s">
        <v>246</v>
      </c>
      <c r="E191">
        <v>72</v>
      </c>
      <c r="F191" s="16" t="s">
        <v>247</v>
      </c>
      <c r="G191">
        <v>389</v>
      </c>
      <c r="H191" s="16" t="s">
        <v>519</v>
      </c>
      <c r="I191" s="16" t="str">
        <f t="shared" si="2"/>
        <v>(2,9,72,389, '".Carbon::now()."', '".Carbon::now()."'),</v>
      </c>
    </row>
    <row r="192" spans="1:9" x14ac:dyDescent="0.25">
      <c r="A192">
        <v>2</v>
      </c>
      <c r="B192" s="16" t="s">
        <v>41</v>
      </c>
      <c r="C192">
        <v>9</v>
      </c>
      <c r="D192" s="16" t="s">
        <v>246</v>
      </c>
      <c r="E192">
        <v>72</v>
      </c>
      <c r="F192" s="16" t="s">
        <v>247</v>
      </c>
      <c r="G192">
        <v>398</v>
      </c>
      <c r="H192" s="16" t="s">
        <v>520</v>
      </c>
      <c r="I192" s="16" t="str">
        <f t="shared" si="2"/>
        <v>(2,9,72,398, '".Carbon::now()."', '".Carbon::now()."'),</v>
      </c>
    </row>
    <row r="193" spans="1:9" x14ac:dyDescent="0.25">
      <c r="A193">
        <v>2</v>
      </c>
      <c r="B193" s="16" t="s">
        <v>41</v>
      </c>
      <c r="C193">
        <v>9</v>
      </c>
      <c r="D193" s="16" t="s">
        <v>246</v>
      </c>
      <c r="E193">
        <v>72</v>
      </c>
      <c r="F193" s="16" t="s">
        <v>247</v>
      </c>
      <c r="G193">
        <v>399</v>
      </c>
      <c r="H193" s="16" t="s">
        <v>4334</v>
      </c>
      <c r="I193" s="16" t="str">
        <f t="shared" si="2"/>
        <v>(2,9,72,399, '".Carbon::now()."', '".Carbon::now()."'),</v>
      </c>
    </row>
    <row r="194" spans="1:9" x14ac:dyDescent="0.25">
      <c r="A194">
        <v>2</v>
      </c>
      <c r="B194" s="16" t="s">
        <v>41</v>
      </c>
      <c r="C194">
        <v>9</v>
      </c>
      <c r="D194" s="16" t="s">
        <v>246</v>
      </c>
      <c r="E194">
        <v>85</v>
      </c>
      <c r="F194" s="16" t="s">
        <v>745</v>
      </c>
      <c r="G194">
        <v>89</v>
      </c>
      <c r="H194" s="16" t="s">
        <v>56</v>
      </c>
      <c r="I194" s="16" t="str">
        <f t="shared" ref="I194:I257" si="3">CONCATENATE("(",A194,",",C194,",",E194,",",G194,", '"".Carbon::now().""', '"".Carbon::now().""'),")</f>
        <v>(2,9,85,89, '".Carbon::now()."', '".Carbon::now()."'),</v>
      </c>
    </row>
    <row r="195" spans="1:9" x14ac:dyDescent="0.25">
      <c r="A195">
        <v>2</v>
      </c>
      <c r="B195" s="16" t="s">
        <v>41</v>
      </c>
      <c r="C195">
        <v>9</v>
      </c>
      <c r="D195" s="16" t="s">
        <v>246</v>
      </c>
      <c r="E195">
        <v>85</v>
      </c>
      <c r="F195" s="16" t="s">
        <v>745</v>
      </c>
      <c r="G195">
        <v>133</v>
      </c>
      <c r="H195" s="16" t="s">
        <v>4309</v>
      </c>
      <c r="I195" s="16" t="str">
        <f t="shared" si="3"/>
        <v>(2,9,85,133, '".Carbon::now()."', '".Carbon::now()."'),</v>
      </c>
    </row>
    <row r="196" spans="1:9" x14ac:dyDescent="0.25">
      <c r="A196">
        <v>2</v>
      </c>
      <c r="B196" s="16" t="s">
        <v>41</v>
      </c>
      <c r="C196">
        <v>9</v>
      </c>
      <c r="D196" s="16" t="s">
        <v>246</v>
      </c>
      <c r="E196">
        <v>85</v>
      </c>
      <c r="F196" s="16" t="s">
        <v>745</v>
      </c>
      <c r="G196">
        <v>269</v>
      </c>
      <c r="H196" s="16" t="s">
        <v>124</v>
      </c>
      <c r="I196" s="16" t="str">
        <f t="shared" si="3"/>
        <v>(2,9,85,269, '".Carbon::now()."', '".Carbon::now()."'),</v>
      </c>
    </row>
    <row r="197" spans="1:9" x14ac:dyDescent="0.25">
      <c r="A197">
        <v>2</v>
      </c>
      <c r="B197" s="16" t="s">
        <v>41</v>
      </c>
      <c r="C197">
        <v>9</v>
      </c>
      <c r="D197" s="16" t="s">
        <v>246</v>
      </c>
      <c r="E197">
        <v>85</v>
      </c>
      <c r="F197" s="16" t="s">
        <v>745</v>
      </c>
      <c r="G197">
        <v>272</v>
      </c>
      <c r="H197" s="16" t="s">
        <v>125</v>
      </c>
      <c r="I197" s="16" t="str">
        <f t="shared" si="3"/>
        <v>(2,9,85,272, '".Carbon::now()."', '".Carbon::now()."'),</v>
      </c>
    </row>
    <row r="198" spans="1:9" x14ac:dyDescent="0.25">
      <c r="A198">
        <v>2</v>
      </c>
      <c r="B198" s="16" t="s">
        <v>41</v>
      </c>
      <c r="C198">
        <v>9</v>
      </c>
      <c r="D198" s="16" t="s">
        <v>246</v>
      </c>
      <c r="E198">
        <v>85</v>
      </c>
      <c r="F198" s="16" t="s">
        <v>745</v>
      </c>
      <c r="G198">
        <v>343</v>
      </c>
      <c r="H198" s="16" t="s">
        <v>57</v>
      </c>
      <c r="I198" s="16" t="str">
        <f t="shared" si="3"/>
        <v>(2,9,85,343, '".Carbon::now()."', '".Carbon::now()."'),</v>
      </c>
    </row>
    <row r="199" spans="1:9" x14ac:dyDescent="0.25">
      <c r="A199">
        <v>2</v>
      </c>
      <c r="B199" s="16" t="s">
        <v>41</v>
      </c>
      <c r="C199">
        <v>9</v>
      </c>
      <c r="D199" s="16" t="s">
        <v>246</v>
      </c>
      <c r="E199">
        <v>95</v>
      </c>
      <c r="F199" s="16" t="s">
        <v>788</v>
      </c>
      <c r="G199">
        <v>89</v>
      </c>
      <c r="H199" s="16" t="s">
        <v>56</v>
      </c>
      <c r="I199" s="16" t="str">
        <f t="shared" si="3"/>
        <v>(2,9,95,89, '".Carbon::now()."', '".Carbon::now()."'),</v>
      </c>
    </row>
    <row r="200" spans="1:9" x14ac:dyDescent="0.25">
      <c r="A200">
        <v>2</v>
      </c>
      <c r="B200" s="16" t="s">
        <v>41</v>
      </c>
      <c r="C200">
        <v>9</v>
      </c>
      <c r="D200" s="16" t="s">
        <v>246</v>
      </c>
      <c r="E200">
        <v>95</v>
      </c>
      <c r="F200" s="16" t="s">
        <v>788</v>
      </c>
      <c r="G200">
        <v>133</v>
      </c>
      <c r="H200" s="16" t="s">
        <v>4309</v>
      </c>
      <c r="I200" s="16" t="str">
        <f t="shared" si="3"/>
        <v>(2,9,95,133, '".Carbon::now()."', '".Carbon::now()."'),</v>
      </c>
    </row>
    <row r="201" spans="1:9" x14ac:dyDescent="0.25">
      <c r="A201">
        <v>2</v>
      </c>
      <c r="B201" s="16" t="s">
        <v>41</v>
      </c>
      <c r="C201">
        <v>9</v>
      </c>
      <c r="D201" s="16" t="s">
        <v>246</v>
      </c>
      <c r="E201">
        <v>95</v>
      </c>
      <c r="F201" s="16" t="s">
        <v>788</v>
      </c>
      <c r="G201">
        <v>269</v>
      </c>
      <c r="H201" s="16" t="s">
        <v>124</v>
      </c>
      <c r="I201" s="16" t="str">
        <f t="shared" si="3"/>
        <v>(2,9,95,269, '".Carbon::now()."', '".Carbon::now()."'),</v>
      </c>
    </row>
    <row r="202" spans="1:9" x14ac:dyDescent="0.25">
      <c r="A202">
        <v>2</v>
      </c>
      <c r="B202" s="16" t="s">
        <v>41</v>
      </c>
      <c r="C202">
        <v>9</v>
      </c>
      <c r="D202" s="16" t="s">
        <v>246</v>
      </c>
      <c r="E202">
        <v>95</v>
      </c>
      <c r="F202" s="16" t="s">
        <v>788</v>
      </c>
      <c r="G202">
        <v>333</v>
      </c>
      <c r="H202" s="16" t="s">
        <v>660</v>
      </c>
      <c r="I202" s="16" t="str">
        <f t="shared" si="3"/>
        <v>(2,9,95,333, '".Carbon::now()."', '".Carbon::now()."'),</v>
      </c>
    </row>
    <row r="203" spans="1:9" x14ac:dyDescent="0.25">
      <c r="A203">
        <v>2</v>
      </c>
      <c r="B203" s="16" t="s">
        <v>41</v>
      </c>
      <c r="C203">
        <v>10</v>
      </c>
      <c r="D203" s="16" t="s">
        <v>811</v>
      </c>
      <c r="E203">
        <v>49</v>
      </c>
      <c r="F203" s="16" t="s">
        <v>480</v>
      </c>
      <c r="G203">
        <v>165</v>
      </c>
      <c r="H203" s="16" t="s">
        <v>808</v>
      </c>
      <c r="I203" s="16" t="str">
        <f t="shared" si="3"/>
        <v>(2,10,49,165, '".Carbon::now()."', '".Carbon::now()."'),</v>
      </c>
    </row>
    <row r="204" spans="1:9" x14ac:dyDescent="0.25">
      <c r="A204">
        <v>2</v>
      </c>
      <c r="B204" s="16" t="s">
        <v>41</v>
      </c>
      <c r="C204">
        <v>11</v>
      </c>
      <c r="D204" s="16" t="s">
        <v>768</v>
      </c>
      <c r="E204">
        <v>5</v>
      </c>
      <c r="F204" s="16" t="s">
        <v>251</v>
      </c>
      <c r="G204">
        <v>126</v>
      </c>
      <c r="H204" s="16" t="s">
        <v>769</v>
      </c>
      <c r="I204" s="16" t="str">
        <f t="shared" si="3"/>
        <v>(2,11,5,126, '".Carbon::now()."', '".Carbon::now()."'),</v>
      </c>
    </row>
    <row r="205" spans="1:9" x14ac:dyDescent="0.25">
      <c r="A205">
        <v>2</v>
      </c>
      <c r="B205" s="16" t="s">
        <v>41</v>
      </c>
      <c r="C205">
        <v>12</v>
      </c>
      <c r="D205" s="16" t="s">
        <v>31</v>
      </c>
      <c r="E205">
        <v>4</v>
      </c>
      <c r="F205" s="16" t="s">
        <v>958</v>
      </c>
      <c r="G205">
        <v>203</v>
      </c>
      <c r="H205" s="16" t="s">
        <v>266</v>
      </c>
      <c r="I205" s="16" t="str">
        <f t="shared" si="3"/>
        <v>(2,12,4,203, '".Carbon::now()."', '".Carbon::now()."'),</v>
      </c>
    </row>
    <row r="206" spans="1:9" x14ac:dyDescent="0.25">
      <c r="A206">
        <v>2</v>
      </c>
      <c r="B206" s="16" t="s">
        <v>41</v>
      </c>
      <c r="C206">
        <v>12</v>
      </c>
      <c r="D206" s="16" t="s">
        <v>31</v>
      </c>
      <c r="E206">
        <v>10</v>
      </c>
      <c r="F206" s="16" t="s">
        <v>253</v>
      </c>
      <c r="G206">
        <v>20</v>
      </c>
      <c r="H206" s="16" t="s">
        <v>53</v>
      </c>
      <c r="I206" s="16" t="str">
        <f t="shared" si="3"/>
        <v>(2,12,10,20, '".Carbon::now()."', '".Carbon::now()."'),</v>
      </c>
    </row>
    <row r="207" spans="1:9" x14ac:dyDescent="0.25">
      <c r="A207">
        <v>2</v>
      </c>
      <c r="B207" s="16" t="s">
        <v>41</v>
      </c>
      <c r="C207">
        <v>12</v>
      </c>
      <c r="D207" s="16" t="s">
        <v>31</v>
      </c>
      <c r="E207">
        <v>10</v>
      </c>
      <c r="F207" s="16" t="s">
        <v>253</v>
      </c>
      <c r="G207">
        <v>93</v>
      </c>
      <c r="H207" s="16" t="s">
        <v>64</v>
      </c>
      <c r="I207" s="16" t="str">
        <f t="shared" si="3"/>
        <v>(2,12,10,93, '".Carbon::now()."', '".Carbon::now()."'),</v>
      </c>
    </row>
    <row r="208" spans="1:9" x14ac:dyDescent="0.25">
      <c r="A208">
        <v>2</v>
      </c>
      <c r="B208" s="16" t="s">
        <v>41</v>
      </c>
      <c r="C208">
        <v>12</v>
      </c>
      <c r="D208" s="16" t="s">
        <v>31</v>
      </c>
      <c r="E208">
        <v>10</v>
      </c>
      <c r="F208" s="16" t="s">
        <v>253</v>
      </c>
      <c r="G208">
        <v>373</v>
      </c>
      <c r="H208" s="16" t="s">
        <v>97</v>
      </c>
      <c r="I208" s="16" t="str">
        <f t="shared" si="3"/>
        <v>(2,12,10,373, '".Carbon::now()."', '".Carbon::now()."'),</v>
      </c>
    </row>
    <row r="209" spans="1:9" x14ac:dyDescent="0.25">
      <c r="A209">
        <v>2</v>
      </c>
      <c r="B209" s="16" t="s">
        <v>41</v>
      </c>
      <c r="C209">
        <v>12</v>
      </c>
      <c r="D209" s="16" t="s">
        <v>31</v>
      </c>
      <c r="E209">
        <v>11</v>
      </c>
      <c r="F209" s="16" t="s">
        <v>430</v>
      </c>
      <c r="G209">
        <v>20</v>
      </c>
      <c r="H209" s="16" t="s">
        <v>53</v>
      </c>
      <c r="I209" s="16" t="str">
        <f t="shared" si="3"/>
        <v>(2,12,11,20, '".Carbon::now()."', '".Carbon::now()."'),</v>
      </c>
    </row>
    <row r="210" spans="1:9" x14ac:dyDescent="0.25">
      <c r="A210">
        <v>2</v>
      </c>
      <c r="B210" s="16" t="s">
        <v>41</v>
      </c>
      <c r="C210">
        <v>12</v>
      </c>
      <c r="D210" s="16" t="s">
        <v>31</v>
      </c>
      <c r="E210">
        <v>11</v>
      </c>
      <c r="F210" s="16" t="s">
        <v>430</v>
      </c>
      <c r="G210">
        <v>34</v>
      </c>
      <c r="H210" s="16" t="s">
        <v>196</v>
      </c>
      <c r="I210" s="16" t="str">
        <f t="shared" si="3"/>
        <v>(2,12,11,34, '".Carbon::now()."', '".Carbon::now()."'),</v>
      </c>
    </row>
    <row r="211" spans="1:9" x14ac:dyDescent="0.25">
      <c r="A211">
        <v>2</v>
      </c>
      <c r="B211" s="16" t="s">
        <v>41</v>
      </c>
      <c r="C211">
        <v>12</v>
      </c>
      <c r="D211" s="16" t="s">
        <v>31</v>
      </c>
      <c r="E211">
        <v>11</v>
      </c>
      <c r="F211" s="16" t="s">
        <v>430</v>
      </c>
      <c r="G211">
        <v>69</v>
      </c>
      <c r="H211" s="16" t="s">
        <v>651</v>
      </c>
      <c r="I211" s="16" t="str">
        <f t="shared" si="3"/>
        <v>(2,12,11,69, '".Carbon::now()."', '".Carbon::now()."'),</v>
      </c>
    </row>
    <row r="212" spans="1:9" x14ac:dyDescent="0.25">
      <c r="A212">
        <v>2</v>
      </c>
      <c r="B212" s="16" t="s">
        <v>41</v>
      </c>
      <c r="C212">
        <v>12</v>
      </c>
      <c r="D212" s="16" t="s">
        <v>31</v>
      </c>
      <c r="E212">
        <v>11</v>
      </c>
      <c r="F212" s="16" t="s">
        <v>430</v>
      </c>
      <c r="G212">
        <v>70</v>
      </c>
      <c r="H212" s="16" t="s">
        <v>809</v>
      </c>
      <c r="I212" s="16" t="str">
        <f t="shared" si="3"/>
        <v>(2,12,11,70, '".Carbon::now()."', '".Carbon::now()."'),</v>
      </c>
    </row>
    <row r="213" spans="1:9" x14ac:dyDescent="0.25">
      <c r="A213">
        <v>2</v>
      </c>
      <c r="B213" s="16" t="s">
        <v>41</v>
      </c>
      <c r="C213">
        <v>12</v>
      </c>
      <c r="D213" s="16" t="s">
        <v>31</v>
      </c>
      <c r="E213">
        <v>11</v>
      </c>
      <c r="F213" s="16" t="s">
        <v>430</v>
      </c>
      <c r="G213">
        <v>71</v>
      </c>
      <c r="H213" s="16" t="s">
        <v>431</v>
      </c>
      <c r="I213" s="16" t="str">
        <f t="shared" si="3"/>
        <v>(2,12,11,71, '".Carbon::now()."', '".Carbon::now()."'),</v>
      </c>
    </row>
    <row r="214" spans="1:9" x14ac:dyDescent="0.25">
      <c r="A214">
        <v>2</v>
      </c>
      <c r="B214" s="16" t="s">
        <v>41</v>
      </c>
      <c r="C214">
        <v>12</v>
      </c>
      <c r="D214" s="16" t="s">
        <v>31</v>
      </c>
      <c r="E214">
        <v>11</v>
      </c>
      <c r="F214" s="16" t="s">
        <v>430</v>
      </c>
      <c r="G214">
        <v>263</v>
      </c>
      <c r="H214" s="16" t="s">
        <v>102</v>
      </c>
      <c r="I214" s="16" t="str">
        <f t="shared" si="3"/>
        <v>(2,12,11,263, '".Carbon::now()."', '".Carbon::now()."'),</v>
      </c>
    </row>
    <row r="215" spans="1:9" x14ac:dyDescent="0.25">
      <c r="A215">
        <v>2</v>
      </c>
      <c r="B215" s="16" t="s">
        <v>41</v>
      </c>
      <c r="C215">
        <v>12</v>
      </c>
      <c r="D215" s="16" t="s">
        <v>31</v>
      </c>
      <c r="E215">
        <v>11</v>
      </c>
      <c r="F215" s="16" t="s">
        <v>430</v>
      </c>
      <c r="G215">
        <v>366</v>
      </c>
      <c r="H215" s="16" t="s">
        <v>208</v>
      </c>
      <c r="I215" s="16" t="str">
        <f t="shared" si="3"/>
        <v>(2,12,11,366, '".Carbon::now()."', '".Carbon::now()."'),</v>
      </c>
    </row>
    <row r="216" spans="1:9" x14ac:dyDescent="0.25">
      <c r="A216">
        <v>2</v>
      </c>
      <c r="B216" s="16" t="s">
        <v>41</v>
      </c>
      <c r="C216">
        <v>12</v>
      </c>
      <c r="D216" s="16" t="s">
        <v>31</v>
      </c>
      <c r="E216">
        <v>26</v>
      </c>
      <c r="F216" s="16" t="s">
        <v>604</v>
      </c>
      <c r="G216">
        <v>93</v>
      </c>
      <c r="H216" s="16" t="s">
        <v>64</v>
      </c>
      <c r="I216" s="16" t="str">
        <f t="shared" si="3"/>
        <v>(2,12,26,93, '".Carbon::now()."', '".Carbon::now()."'),</v>
      </c>
    </row>
    <row r="217" spans="1:9" x14ac:dyDescent="0.25">
      <c r="A217">
        <v>2</v>
      </c>
      <c r="B217" s="16" t="s">
        <v>41</v>
      </c>
      <c r="C217">
        <v>12</v>
      </c>
      <c r="D217" s="16" t="s">
        <v>31</v>
      </c>
      <c r="E217">
        <v>26</v>
      </c>
      <c r="F217" s="16" t="s">
        <v>604</v>
      </c>
      <c r="G217">
        <v>343</v>
      </c>
      <c r="H217" s="16" t="s">
        <v>57</v>
      </c>
      <c r="I217" s="16" t="str">
        <f t="shared" si="3"/>
        <v>(2,12,26,343, '".Carbon::now()."', '".Carbon::now()."'),</v>
      </c>
    </row>
    <row r="218" spans="1:9" x14ac:dyDescent="0.25">
      <c r="A218">
        <v>2</v>
      </c>
      <c r="B218" s="16" t="s">
        <v>41</v>
      </c>
      <c r="C218">
        <v>12</v>
      </c>
      <c r="D218" s="16" t="s">
        <v>31</v>
      </c>
      <c r="E218">
        <v>32</v>
      </c>
      <c r="F218" s="16" t="s">
        <v>216</v>
      </c>
      <c r="G218">
        <v>20</v>
      </c>
      <c r="H218" s="16" t="s">
        <v>53</v>
      </c>
      <c r="I218" s="16" t="str">
        <f t="shared" si="3"/>
        <v>(2,12,32,20, '".Carbon::now()."', '".Carbon::now()."'),</v>
      </c>
    </row>
    <row r="219" spans="1:9" x14ac:dyDescent="0.25">
      <c r="A219">
        <v>2</v>
      </c>
      <c r="B219" s="16" t="s">
        <v>41</v>
      </c>
      <c r="C219">
        <v>12</v>
      </c>
      <c r="D219" s="16" t="s">
        <v>31</v>
      </c>
      <c r="E219">
        <v>32</v>
      </c>
      <c r="F219" s="16" t="s">
        <v>216</v>
      </c>
      <c r="G219">
        <v>67</v>
      </c>
      <c r="H219" s="16" t="s">
        <v>219</v>
      </c>
      <c r="I219" s="16" t="str">
        <f t="shared" si="3"/>
        <v>(2,12,32,67, '".Carbon::now()."', '".Carbon::now()."'),</v>
      </c>
    </row>
    <row r="220" spans="1:9" x14ac:dyDescent="0.25">
      <c r="A220">
        <v>2</v>
      </c>
      <c r="B220" s="16" t="s">
        <v>41</v>
      </c>
      <c r="C220">
        <v>12</v>
      </c>
      <c r="D220" s="16" t="s">
        <v>31</v>
      </c>
      <c r="E220">
        <v>32</v>
      </c>
      <c r="F220" s="16" t="s">
        <v>216</v>
      </c>
      <c r="G220">
        <v>68</v>
      </c>
      <c r="H220" s="16" t="s">
        <v>220</v>
      </c>
      <c r="I220" s="16" t="str">
        <f t="shared" si="3"/>
        <v>(2,12,32,68, '".Carbon::now()."', '".Carbon::now()."'),</v>
      </c>
    </row>
    <row r="221" spans="1:9" x14ac:dyDescent="0.25">
      <c r="A221">
        <v>2</v>
      </c>
      <c r="B221" s="16" t="s">
        <v>41</v>
      </c>
      <c r="C221">
        <v>12</v>
      </c>
      <c r="D221" s="16" t="s">
        <v>31</v>
      </c>
      <c r="E221">
        <v>32</v>
      </c>
      <c r="F221" s="16" t="s">
        <v>216</v>
      </c>
      <c r="G221">
        <v>93</v>
      </c>
      <c r="H221" s="16" t="s">
        <v>64</v>
      </c>
      <c r="I221" s="16" t="str">
        <f t="shared" si="3"/>
        <v>(2,12,32,93, '".Carbon::now()."', '".Carbon::now()."'),</v>
      </c>
    </row>
    <row r="222" spans="1:9" x14ac:dyDescent="0.25">
      <c r="A222">
        <v>2</v>
      </c>
      <c r="B222" s="16" t="s">
        <v>41</v>
      </c>
      <c r="C222">
        <v>12</v>
      </c>
      <c r="D222" s="16" t="s">
        <v>31</v>
      </c>
      <c r="E222">
        <v>32</v>
      </c>
      <c r="F222" s="16" t="s">
        <v>216</v>
      </c>
      <c r="G222">
        <v>106</v>
      </c>
      <c r="H222" s="16" t="s">
        <v>206</v>
      </c>
      <c r="I222" s="16" t="str">
        <f t="shared" si="3"/>
        <v>(2,12,32,106, '".Carbon::now()."', '".Carbon::now()."'),</v>
      </c>
    </row>
    <row r="223" spans="1:9" x14ac:dyDescent="0.25">
      <c r="A223">
        <v>2</v>
      </c>
      <c r="B223" s="16" t="s">
        <v>41</v>
      </c>
      <c r="C223">
        <v>12</v>
      </c>
      <c r="D223" s="16" t="s">
        <v>31</v>
      </c>
      <c r="E223">
        <v>32</v>
      </c>
      <c r="F223" s="16" t="s">
        <v>216</v>
      </c>
      <c r="G223">
        <v>125</v>
      </c>
      <c r="H223" s="16" t="s">
        <v>47</v>
      </c>
      <c r="I223" s="16" t="str">
        <f t="shared" si="3"/>
        <v>(2,12,32,125, '".Carbon::now()."', '".Carbon::now()."'),</v>
      </c>
    </row>
    <row r="224" spans="1:9" x14ac:dyDescent="0.25">
      <c r="A224">
        <v>2</v>
      </c>
      <c r="B224" s="16" t="s">
        <v>41</v>
      </c>
      <c r="C224">
        <v>12</v>
      </c>
      <c r="D224" s="16" t="s">
        <v>31</v>
      </c>
      <c r="E224">
        <v>32</v>
      </c>
      <c r="F224" s="16" t="s">
        <v>216</v>
      </c>
      <c r="G224">
        <v>131</v>
      </c>
      <c r="H224" s="16" t="s">
        <v>191</v>
      </c>
      <c r="I224" s="16" t="str">
        <f t="shared" si="3"/>
        <v>(2,12,32,131, '".Carbon::now()."', '".Carbon::now()."'),</v>
      </c>
    </row>
    <row r="225" spans="1:9" x14ac:dyDescent="0.25">
      <c r="A225">
        <v>2</v>
      </c>
      <c r="B225" s="16" t="s">
        <v>41</v>
      </c>
      <c r="C225">
        <v>12</v>
      </c>
      <c r="D225" s="16" t="s">
        <v>31</v>
      </c>
      <c r="E225">
        <v>32</v>
      </c>
      <c r="F225" s="16" t="s">
        <v>216</v>
      </c>
      <c r="G225">
        <v>138</v>
      </c>
      <c r="H225" s="16" t="s">
        <v>221</v>
      </c>
      <c r="I225" s="16" t="str">
        <f t="shared" si="3"/>
        <v>(2,12,32,138, '".Carbon::now()."', '".Carbon::now()."'),</v>
      </c>
    </row>
    <row r="226" spans="1:9" x14ac:dyDescent="0.25">
      <c r="A226">
        <v>2</v>
      </c>
      <c r="B226" s="16" t="s">
        <v>41</v>
      </c>
      <c r="C226">
        <v>12</v>
      </c>
      <c r="D226" s="16" t="s">
        <v>31</v>
      </c>
      <c r="E226">
        <v>32</v>
      </c>
      <c r="F226" s="16" t="s">
        <v>216</v>
      </c>
      <c r="G226">
        <v>215</v>
      </c>
      <c r="H226" s="16" t="s">
        <v>222</v>
      </c>
      <c r="I226" s="16" t="str">
        <f t="shared" si="3"/>
        <v>(2,12,32,215, '".Carbon::now()."', '".Carbon::now()."'),</v>
      </c>
    </row>
    <row r="227" spans="1:9" x14ac:dyDescent="0.25">
      <c r="A227">
        <v>2</v>
      </c>
      <c r="B227" s="16" t="s">
        <v>41</v>
      </c>
      <c r="C227">
        <v>12</v>
      </c>
      <c r="D227" s="16" t="s">
        <v>31</v>
      </c>
      <c r="E227">
        <v>32</v>
      </c>
      <c r="F227" s="16" t="s">
        <v>216</v>
      </c>
      <c r="G227">
        <v>227</v>
      </c>
      <c r="H227" s="16" t="s">
        <v>87</v>
      </c>
      <c r="I227" s="16" t="str">
        <f t="shared" si="3"/>
        <v>(2,12,32,227, '".Carbon::now()."', '".Carbon::now()."'),</v>
      </c>
    </row>
    <row r="228" spans="1:9" x14ac:dyDescent="0.25">
      <c r="A228">
        <v>2</v>
      </c>
      <c r="B228" s="16" t="s">
        <v>41</v>
      </c>
      <c r="C228">
        <v>12</v>
      </c>
      <c r="D228" s="16" t="s">
        <v>31</v>
      </c>
      <c r="E228">
        <v>32</v>
      </c>
      <c r="F228" s="16" t="s">
        <v>216</v>
      </c>
      <c r="G228">
        <v>337</v>
      </c>
      <c r="H228" s="16" t="s">
        <v>223</v>
      </c>
      <c r="I228" s="16" t="str">
        <f t="shared" si="3"/>
        <v>(2,12,32,337, '".Carbon::now()."', '".Carbon::now()."'),</v>
      </c>
    </row>
    <row r="229" spans="1:9" x14ac:dyDescent="0.25">
      <c r="A229">
        <v>2</v>
      </c>
      <c r="B229" s="16" t="s">
        <v>41</v>
      </c>
      <c r="C229">
        <v>12</v>
      </c>
      <c r="D229" s="16" t="s">
        <v>31</v>
      </c>
      <c r="E229">
        <v>32</v>
      </c>
      <c r="F229" s="16" t="s">
        <v>216</v>
      </c>
      <c r="G229">
        <v>343</v>
      </c>
      <c r="H229" s="16" t="s">
        <v>57</v>
      </c>
      <c r="I229" s="16" t="str">
        <f t="shared" si="3"/>
        <v>(2,12,32,343, '".Carbon::now()."', '".Carbon::now()."'),</v>
      </c>
    </row>
    <row r="230" spans="1:9" x14ac:dyDescent="0.25">
      <c r="A230">
        <v>2</v>
      </c>
      <c r="B230" s="16" t="s">
        <v>41</v>
      </c>
      <c r="C230">
        <v>12</v>
      </c>
      <c r="D230" s="16" t="s">
        <v>31</v>
      </c>
      <c r="E230">
        <v>32</v>
      </c>
      <c r="F230" s="16" t="s">
        <v>216</v>
      </c>
      <c r="G230">
        <v>346</v>
      </c>
      <c r="H230" s="16" t="s">
        <v>224</v>
      </c>
      <c r="I230" s="16" t="str">
        <f t="shared" si="3"/>
        <v>(2,12,32,346, '".Carbon::now()."', '".Carbon::now()."'),</v>
      </c>
    </row>
    <row r="231" spans="1:9" x14ac:dyDescent="0.25">
      <c r="A231">
        <v>2</v>
      </c>
      <c r="B231" s="16" t="s">
        <v>41</v>
      </c>
      <c r="C231">
        <v>12</v>
      </c>
      <c r="D231" s="16" t="s">
        <v>31</v>
      </c>
      <c r="E231">
        <v>32</v>
      </c>
      <c r="F231" s="16" t="s">
        <v>216</v>
      </c>
      <c r="G231">
        <v>356</v>
      </c>
      <c r="H231" s="16" t="s">
        <v>225</v>
      </c>
      <c r="I231" s="16" t="str">
        <f t="shared" si="3"/>
        <v>(2,12,32,356, '".Carbon::now()."', '".Carbon::now()."'),</v>
      </c>
    </row>
    <row r="232" spans="1:9" x14ac:dyDescent="0.25">
      <c r="A232">
        <v>2</v>
      </c>
      <c r="B232" s="16" t="s">
        <v>41</v>
      </c>
      <c r="C232">
        <v>12</v>
      </c>
      <c r="D232" s="16" t="s">
        <v>31</v>
      </c>
      <c r="E232">
        <v>32</v>
      </c>
      <c r="F232" s="16" t="s">
        <v>216</v>
      </c>
      <c r="G232">
        <v>373</v>
      </c>
      <c r="H232" s="16" t="s">
        <v>97</v>
      </c>
      <c r="I232" s="16" t="str">
        <f t="shared" si="3"/>
        <v>(2,12,32,373, '".Carbon::now()."', '".Carbon::now()."'),</v>
      </c>
    </row>
    <row r="233" spans="1:9" x14ac:dyDescent="0.25">
      <c r="A233">
        <v>2</v>
      </c>
      <c r="B233" s="16" t="s">
        <v>41</v>
      </c>
      <c r="C233">
        <v>12</v>
      </c>
      <c r="D233" s="16" t="s">
        <v>31</v>
      </c>
      <c r="E233">
        <v>32</v>
      </c>
      <c r="F233" s="16" t="s">
        <v>216</v>
      </c>
      <c r="G233">
        <v>387</v>
      </c>
      <c r="H233" s="16" t="s">
        <v>226</v>
      </c>
      <c r="I233" s="16" t="str">
        <f t="shared" si="3"/>
        <v>(2,12,32,387, '".Carbon::now()."', '".Carbon::now()."'),</v>
      </c>
    </row>
    <row r="234" spans="1:9" x14ac:dyDescent="0.25">
      <c r="A234">
        <v>2</v>
      </c>
      <c r="B234" s="16" t="s">
        <v>41</v>
      </c>
      <c r="C234">
        <v>12</v>
      </c>
      <c r="D234" s="16" t="s">
        <v>31</v>
      </c>
      <c r="E234">
        <v>38</v>
      </c>
      <c r="F234" s="16" t="s">
        <v>1075</v>
      </c>
      <c r="G234">
        <v>243</v>
      </c>
      <c r="H234" s="16" t="s">
        <v>869</v>
      </c>
      <c r="I234" s="16" t="str">
        <f t="shared" si="3"/>
        <v>(2,12,38,243, '".Carbon::now()."', '".Carbon::now()."'),</v>
      </c>
    </row>
    <row r="235" spans="1:9" x14ac:dyDescent="0.25">
      <c r="A235">
        <v>2</v>
      </c>
      <c r="B235" s="16" t="s">
        <v>41</v>
      </c>
      <c r="C235">
        <v>12</v>
      </c>
      <c r="D235" s="16" t="s">
        <v>31</v>
      </c>
      <c r="E235">
        <v>39</v>
      </c>
      <c r="F235" s="16" t="s">
        <v>432</v>
      </c>
      <c r="G235">
        <v>14</v>
      </c>
      <c r="H235" s="16" t="s">
        <v>983</v>
      </c>
      <c r="I235" s="16" t="str">
        <f t="shared" si="3"/>
        <v>(2,12,39,14, '".Carbon::now()."', '".Carbon::now()."'),</v>
      </c>
    </row>
    <row r="236" spans="1:9" x14ac:dyDescent="0.25">
      <c r="A236">
        <v>2</v>
      </c>
      <c r="B236" s="16" t="s">
        <v>41</v>
      </c>
      <c r="C236">
        <v>12</v>
      </c>
      <c r="D236" s="16" t="s">
        <v>31</v>
      </c>
      <c r="E236">
        <v>39</v>
      </c>
      <c r="F236" s="16" t="s">
        <v>432</v>
      </c>
      <c r="G236">
        <v>20</v>
      </c>
      <c r="H236" s="16" t="s">
        <v>53</v>
      </c>
      <c r="I236" s="16" t="str">
        <f t="shared" si="3"/>
        <v>(2,12,39,20, '".Carbon::now()."', '".Carbon::now()."'),</v>
      </c>
    </row>
    <row r="237" spans="1:9" x14ac:dyDescent="0.25">
      <c r="A237">
        <v>2</v>
      </c>
      <c r="B237" s="16" t="s">
        <v>41</v>
      </c>
      <c r="C237">
        <v>12</v>
      </c>
      <c r="D237" s="16" t="s">
        <v>31</v>
      </c>
      <c r="E237">
        <v>39</v>
      </c>
      <c r="F237" s="16" t="s">
        <v>432</v>
      </c>
      <c r="G237">
        <v>93</v>
      </c>
      <c r="H237" s="16" t="s">
        <v>64</v>
      </c>
      <c r="I237" s="16" t="str">
        <f t="shared" si="3"/>
        <v>(2,12,39,93, '".Carbon::now()."', '".Carbon::now()."'),</v>
      </c>
    </row>
    <row r="238" spans="1:9" x14ac:dyDescent="0.25">
      <c r="A238">
        <v>2</v>
      </c>
      <c r="B238" s="16" t="s">
        <v>41</v>
      </c>
      <c r="C238">
        <v>12</v>
      </c>
      <c r="D238" s="16" t="s">
        <v>31</v>
      </c>
      <c r="E238">
        <v>39</v>
      </c>
      <c r="F238" s="16" t="s">
        <v>432</v>
      </c>
      <c r="G238">
        <v>106</v>
      </c>
      <c r="H238" s="16" t="s">
        <v>206</v>
      </c>
      <c r="I238" s="16" t="str">
        <f t="shared" si="3"/>
        <v>(2,12,39,106, '".Carbon::now()."', '".Carbon::now()."'),</v>
      </c>
    </row>
    <row r="239" spans="1:9" x14ac:dyDescent="0.25">
      <c r="A239">
        <v>2</v>
      </c>
      <c r="B239" s="16" t="s">
        <v>41</v>
      </c>
      <c r="C239">
        <v>12</v>
      </c>
      <c r="D239" s="16" t="s">
        <v>31</v>
      </c>
      <c r="E239">
        <v>39</v>
      </c>
      <c r="F239" s="16" t="s">
        <v>432</v>
      </c>
      <c r="G239">
        <v>243</v>
      </c>
      <c r="H239" s="16" t="s">
        <v>869</v>
      </c>
      <c r="I239" s="16" t="str">
        <f t="shared" si="3"/>
        <v>(2,12,39,243, '".Carbon::now()."', '".Carbon::now()."'),</v>
      </c>
    </row>
    <row r="240" spans="1:9" x14ac:dyDescent="0.25">
      <c r="A240">
        <v>2</v>
      </c>
      <c r="B240" s="16" t="s">
        <v>41</v>
      </c>
      <c r="C240">
        <v>12</v>
      </c>
      <c r="D240" s="16" t="s">
        <v>31</v>
      </c>
      <c r="E240">
        <v>39</v>
      </c>
      <c r="F240" s="16" t="s">
        <v>432</v>
      </c>
      <c r="G240">
        <v>263</v>
      </c>
      <c r="H240" s="16" t="s">
        <v>102</v>
      </c>
      <c r="I240" s="16" t="str">
        <f t="shared" si="3"/>
        <v>(2,12,39,263, '".Carbon::now()."', '".Carbon::now()."'),</v>
      </c>
    </row>
    <row r="241" spans="1:9" x14ac:dyDescent="0.25">
      <c r="A241">
        <v>2</v>
      </c>
      <c r="B241" s="16" t="s">
        <v>41</v>
      </c>
      <c r="C241">
        <v>12</v>
      </c>
      <c r="D241" s="16" t="s">
        <v>31</v>
      </c>
      <c r="E241">
        <v>39</v>
      </c>
      <c r="F241" s="16" t="s">
        <v>432</v>
      </c>
      <c r="G241">
        <v>343</v>
      </c>
      <c r="H241" s="16" t="s">
        <v>57</v>
      </c>
      <c r="I241" s="16" t="str">
        <f t="shared" si="3"/>
        <v>(2,12,39,343, '".Carbon::now()."', '".Carbon::now()."'),</v>
      </c>
    </row>
    <row r="242" spans="1:9" x14ac:dyDescent="0.25">
      <c r="A242">
        <v>2</v>
      </c>
      <c r="B242" s="16" t="s">
        <v>41</v>
      </c>
      <c r="C242">
        <v>12</v>
      </c>
      <c r="D242" s="16" t="s">
        <v>31</v>
      </c>
      <c r="E242">
        <v>39</v>
      </c>
      <c r="F242" s="16" t="s">
        <v>432</v>
      </c>
      <c r="G242">
        <v>366</v>
      </c>
      <c r="H242" s="16" t="s">
        <v>208</v>
      </c>
      <c r="I242" s="16" t="str">
        <f t="shared" si="3"/>
        <v>(2,12,39,366, '".Carbon::now()."', '".Carbon::now()."'),</v>
      </c>
    </row>
    <row r="243" spans="1:9" x14ac:dyDescent="0.25">
      <c r="A243">
        <v>2</v>
      </c>
      <c r="B243" s="16" t="s">
        <v>41</v>
      </c>
      <c r="C243">
        <v>12</v>
      </c>
      <c r="D243" s="16" t="s">
        <v>31</v>
      </c>
      <c r="E243">
        <v>40</v>
      </c>
      <c r="F243" s="16" t="s">
        <v>236</v>
      </c>
      <c r="G243">
        <v>20</v>
      </c>
      <c r="H243" s="16" t="s">
        <v>53</v>
      </c>
      <c r="I243" s="16" t="str">
        <f t="shared" si="3"/>
        <v>(2,12,40,20, '".Carbon::now()."', '".Carbon::now()."'),</v>
      </c>
    </row>
    <row r="244" spans="1:9" x14ac:dyDescent="0.25">
      <c r="A244">
        <v>2</v>
      </c>
      <c r="B244" s="16" t="s">
        <v>41</v>
      </c>
      <c r="C244">
        <v>12</v>
      </c>
      <c r="D244" s="16" t="s">
        <v>31</v>
      </c>
      <c r="E244">
        <v>40</v>
      </c>
      <c r="F244" s="16" t="s">
        <v>236</v>
      </c>
      <c r="G244">
        <v>93</v>
      </c>
      <c r="H244" s="16" t="s">
        <v>64</v>
      </c>
      <c r="I244" s="16" t="str">
        <f t="shared" si="3"/>
        <v>(2,12,40,93, '".Carbon::now()."', '".Carbon::now()."'),</v>
      </c>
    </row>
    <row r="245" spans="1:9" x14ac:dyDescent="0.25">
      <c r="A245">
        <v>2</v>
      </c>
      <c r="B245" s="16" t="s">
        <v>41</v>
      </c>
      <c r="C245">
        <v>12</v>
      </c>
      <c r="D245" s="16" t="s">
        <v>31</v>
      </c>
      <c r="E245">
        <v>40</v>
      </c>
      <c r="F245" s="16" t="s">
        <v>236</v>
      </c>
      <c r="G245">
        <v>125</v>
      </c>
      <c r="H245" s="16" t="s">
        <v>47</v>
      </c>
      <c r="I245" s="16" t="str">
        <f t="shared" si="3"/>
        <v>(2,12,40,125, '".Carbon::now()."', '".Carbon::now()."'),</v>
      </c>
    </row>
    <row r="246" spans="1:9" x14ac:dyDescent="0.25">
      <c r="A246">
        <v>2</v>
      </c>
      <c r="B246" s="16" t="s">
        <v>41</v>
      </c>
      <c r="C246">
        <v>12</v>
      </c>
      <c r="D246" s="16" t="s">
        <v>31</v>
      </c>
      <c r="E246">
        <v>40</v>
      </c>
      <c r="F246" s="16" t="s">
        <v>236</v>
      </c>
      <c r="G246">
        <v>139</v>
      </c>
      <c r="H246" s="16" t="s">
        <v>112</v>
      </c>
      <c r="I246" s="16" t="str">
        <f t="shared" si="3"/>
        <v>(2,12,40,139, '".Carbon::now()."', '".Carbon::now()."'),</v>
      </c>
    </row>
    <row r="247" spans="1:9" x14ac:dyDescent="0.25">
      <c r="A247">
        <v>2</v>
      </c>
      <c r="B247" s="16" t="s">
        <v>41</v>
      </c>
      <c r="C247">
        <v>12</v>
      </c>
      <c r="D247" s="16" t="s">
        <v>31</v>
      </c>
      <c r="E247">
        <v>43</v>
      </c>
      <c r="F247" s="16" t="s">
        <v>345</v>
      </c>
      <c r="G247">
        <v>20</v>
      </c>
      <c r="H247" s="16" t="s">
        <v>53</v>
      </c>
      <c r="I247" s="16" t="str">
        <f t="shared" si="3"/>
        <v>(2,12,43,20, '".Carbon::now()."', '".Carbon::now()."'),</v>
      </c>
    </row>
    <row r="248" spans="1:9" x14ac:dyDescent="0.25">
      <c r="A248">
        <v>2</v>
      </c>
      <c r="B248" s="16" t="s">
        <v>41</v>
      </c>
      <c r="C248">
        <v>12</v>
      </c>
      <c r="D248" s="16" t="s">
        <v>31</v>
      </c>
      <c r="E248">
        <v>43</v>
      </c>
      <c r="F248" s="16" t="s">
        <v>345</v>
      </c>
      <c r="G248">
        <v>67</v>
      </c>
      <c r="H248" s="16" t="s">
        <v>219</v>
      </c>
      <c r="I248" s="16" t="str">
        <f t="shared" si="3"/>
        <v>(2,12,43,67, '".Carbon::now()."', '".Carbon::now()."'),</v>
      </c>
    </row>
    <row r="249" spans="1:9" x14ac:dyDescent="0.25">
      <c r="A249">
        <v>2</v>
      </c>
      <c r="B249" s="16" t="s">
        <v>41</v>
      </c>
      <c r="C249">
        <v>12</v>
      </c>
      <c r="D249" s="16" t="s">
        <v>31</v>
      </c>
      <c r="E249">
        <v>43</v>
      </c>
      <c r="F249" s="16" t="s">
        <v>345</v>
      </c>
      <c r="G249">
        <v>93</v>
      </c>
      <c r="H249" s="16" t="s">
        <v>64</v>
      </c>
      <c r="I249" s="16" t="str">
        <f t="shared" si="3"/>
        <v>(2,12,43,93, '".Carbon::now()."', '".Carbon::now()."'),</v>
      </c>
    </row>
    <row r="250" spans="1:9" x14ac:dyDescent="0.25">
      <c r="A250">
        <v>2</v>
      </c>
      <c r="B250" s="16" t="s">
        <v>41</v>
      </c>
      <c r="C250">
        <v>12</v>
      </c>
      <c r="D250" s="16" t="s">
        <v>31</v>
      </c>
      <c r="E250">
        <v>43</v>
      </c>
      <c r="F250" s="16" t="s">
        <v>345</v>
      </c>
      <c r="G250">
        <v>160</v>
      </c>
      <c r="H250" s="16" t="s">
        <v>114</v>
      </c>
      <c r="I250" s="16" t="str">
        <f t="shared" si="3"/>
        <v>(2,12,43,160, '".Carbon::now()."', '".Carbon::now()."'),</v>
      </c>
    </row>
    <row r="251" spans="1:9" x14ac:dyDescent="0.25">
      <c r="A251">
        <v>2</v>
      </c>
      <c r="B251" s="16" t="s">
        <v>41</v>
      </c>
      <c r="C251">
        <v>12</v>
      </c>
      <c r="D251" s="16" t="s">
        <v>31</v>
      </c>
      <c r="E251">
        <v>43</v>
      </c>
      <c r="F251" s="16" t="s">
        <v>345</v>
      </c>
      <c r="G251">
        <v>227</v>
      </c>
      <c r="H251" s="16" t="s">
        <v>87</v>
      </c>
      <c r="I251" s="16" t="str">
        <f t="shared" si="3"/>
        <v>(2,12,43,227, '".Carbon::now()."', '".Carbon::now()."'),</v>
      </c>
    </row>
    <row r="252" spans="1:9" x14ac:dyDescent="0.25">
      <c r="A252">
        <v>2</v>
      </c>
      <c r="B252" s="16" t="s">
        <v>41</v>
      </c>
      <c r="C252">
        <v>12</v>
      </c>
      <c r="D252" s="16" t="s">
        <v>31</v>
      </c>
      <c r="E252">
        <v>43</v>
      </c>
      <c r="F252" s="16" t="s">
        <v>345</v>
      </c>
      <c r="G252">
        <v>237</v>
      </c>
      <c r="H252" s="16" t="s">
        <v>652</v>
      </c>
      <c r="I252" s="16" t="str">
        <f t="shared" si="3"/>
        <v>(2,12,43,237, '".Carbon::now()."', '".Carbon::now()."'),</v>
      </c>
    </row>
    <row r="253" spans="1:9" x14ac:dyDescent="0.25">
      <c r="A253">
        <v>2</v>
      </c>
      <c r="B253" s="16" t="s">
        <v>41</v>
      </c>
      <c r="C253">
        <v>12</v>
      </c>
      <c r="D253" s="16" t="s">
        <v>31</v>
      </c>
      <c r="E253">
        <v>43</v>
      </c>
      <c r="F253" s="16" t="s">
        <v>345</v>
      </c>
      <c r="G253">
        <v>238</v>
      </c>
      <c r="H253" s="16" t="s">
        <v>138</v>
      </c>
      <c r="I253" s="16" t="str">
        <f t="shared" si="3"/>
        <v>(2,12,43,238, '".Carbon::now()."', '".Carbon::now()."'),</v>
      </c>
    </row>
    <row r="254" spans="1:9" x14ac:dyDescent="0.25">
      <c r="A254">
        <v>2</v>
      </c>
      <c r="B254" s="16" t="s">
        <v>41</v>
      </c>
      <c r="C254">
        <v>12</v>
      </c>
      <c r="D254" s="16" t="s">
        <v>31</v>
      </c>
      <c r="E254">
        <v>43</v>
      </c>
      <c r="F254" s="16" t="s">
        <v>345</v>
      </c>
      <c r="G254">
        <v>249</v>
      </c>
      <c r="H254" s="16" t="s">
        <v>465</v>
      </c>
      <c r="I254" s="16" t="str">
        <f t="shared" si="3"/>
        <v>(2,12,43,249, '".Carbon::now()."', '".Carbon::now()."'),</v>
      </c>
    </row>
    <row r="255" spans="1:9" x14ac:dyDescent="0.25">
      <c r="A255">
        <v>2</v>
      </c>
      <c r="B255" s="16" t="s">
        <v>41</v>
      </c>
      <c r="C255">
        <v>12</v>
      </c>
      <c r="D255" s="16" t="s">
        <v>31</v>
      </c>
      <c r="E255">
        <v>43</v>
      </c>
      <c r="F255" s="16" t="s">
        <v>345</v>
      </c>
      <c r="G255">
        <v>267</v>
      </c>
      <c r="H255" s="16" t="s">
        <v>346</v>
      </c>
      <c r="I255" s="16" t="str">
        <f t="shared" si="3"/>
        <v>(2,12,43,267, '".Carbon::now()."', '".Carbon::now()."'),</v>
      </c>
    </row>
    <row r="256" spans="1:9" x14ac:dyDescent="0.25">
      <c r="A256">
        <v>2</v>
      </c>
      <c r="B256" s="16" t="s">
        <v>41</v>
      </c>
      <c r="C256">
        <v>12</v>
      </c>
      <c r="D256" s="16" t="s">
        <v>31</v>
      </c>
      <c r="E256">
        <v>43</v>
      </c>
      <c r="F256" s="16" t="s">
        <v>345</v>
      </c>
      <c r="G256">
        <v>290</v>
      </c>
      <c r="H256" s="16" t="s">
        <v>657</v>
      </c>
      <c r="I256" s="16" t="str">
        <f t="shared" si="3"/>
        <v>(2,12,43,290, '".Carbon::now()."', '".Carbon::now()."'),</v>
      </c>
    </row>
    <row r="257" spans="1:9" x14ac:dyDescent="0.25">
      <c r="A257">
        <v>2</v>
      </c>
      <c r="B257" s="16" t="s">
        <v>41</v>
      </c>
      <c r="C257">
        <v>12</v>
      </c>
      <c r="D257" s="16" t="s">
        <v>31</v>
      </c>
      <c r="E257">
        <v>43</v>
      </c>
      <c r="F257" s="16" t="s">
        <v>345</v>
      </c>
      <c r="G257">
        <v>297</v>
      </c>
      <c r="H257" s="16" t="s">
        <v>239</v>
      </c>
      <c r="I257" s="16" t="str">
        <f t="shared" si="3"/>
        <v>(2,12,43,297, '".Carbon::now()."', '".Carbon::now()."'),</v>
      </c>
    </row>
    <row r="258" spans="1:9" x14ac:dyDescent="0.25">
      <c r="A258">
        <v>2</v>
      </c>
      <c r="B258" s="16" t="s">
        <v>41</v>
      </c>
      <c r="C258">
        <v>12</v>
      </c>
      <c r="D258" s="16" t="s">
        <v>31</v>
      </c>
      <c r="E258">
        <v>43</v>
      </c>
      <c r="F258" s="16" t="s">
        <v>345</v>
      </c>
      <c r="G258">
        <v>346</v>
      </c>
      <c r="H258" s="16" t="s">
        <v>224</v>
      </c>
      <c r="I258" s="16" t="str">
        <f t="shared" ref="I258:I321" si="4">CONCATENATE("(",A258,",",C258,",",E258,",",G258,", '"".Carbon::now().""', '"".Carbon::now().""'),")</f>
        <v>(2,12,43,346, '".Carbon::now()."', '".Carbon::now()."'),</v>
      </c>
    </row>
    <row r="259" spans="1:9" x14ac:dyDescent="0.25">
      <c r="A259">
        <v>2</v>
      </c>
      <c r="B259" s="16" t="s">
        <v>41</v>
      </c>
      <c r="C259">
        <v>12</v>
      </c>
      <c r="D259" s="16" t="s">
        <v>31</v>
      </c>
      <c r="E259">
        <v>43</v>
      </c>
      <c r="F259" s="16" t="s">
        <v>345</v>
      </c>
      <c r="G259">
        <v>366</v>
      </c>
      <c r="H259" s="16" t="s">
        <v>208</v>
      </c>
      <c r="I259" s="16" t="str">
        <f t="shared" si="4"/>
        <v>(2,12,43,366, '".Carbon::now()."', '".Carbon::now()."'),</v>
      </c>
    </row>
    <row r="260" spans="1:9" x14ac:dyDescent="0.25">
      <c r="A260">
        <v>2</v>
      </c>
      <c r="B260" s="16" t="s">
        <v>41</v>
      </c>
      <c r="C260">
        <v>12</v>
      </c>
      <c r="D260" s="16" t="s">
        <v>31</v>
      </c>
      <c r="E260">
        <v>43</v>
      </c>
      <c r="F260" s="16" t="s">
        <v>345</v>
      </c>
      <c r="G260">
        <v>373</v>
      </c>
      <c r="H260" s="16" t="s">
        <v>97</v>
      </c>
      <c r="I260" s="16" t="str">
        <f t="shared" si="4"/>
        <v>(2,12,43,373, '".Carbon::now()."', '".Carbon::now()."'),</v>
      </c>
    </row>
    <row r="261" spans="1:9" x14ac:dyDescent="0.25">
      <c r="A261">
        <v>2</v>
      </c>
      <c r="B261" s="16" t="s">
        <v>41</v>
      </c>
      <c r="C261">
        <v>12</v>
      </c>
      <c r="D261" s="16" t="s">
        <v>31</v>
      </c>
      <c r="E261">
        <v>43</v>
      </c>
      <c r="F261" s="16" t="s">
        <v>345</v>
      </c>
      <c r="G261">
        <v>389</v>
      </c>
      <c r="H261" s="16" t="s">
        <v>519</v>
      </c>
      <c r="I261" s="16" t="str">
        <f t="shared" si="4"/>
        <v>(2,12,43,389, '".Carbon::now()."', '".Carbon::now()."'),</v>
      </c>
    </row>
    <row r="262" spans="1:9" x14ac:dyDescent="0.25">
      <c r="A262">
        <v>2</v>
      </c>
      <c r="B262" s="16" t="s">
        <v>41</v>
      </c>
      <c r="C262">
        <v>12</v>
      </c>
      <c r="D262" s="16" t="s">
        <v>31</v>
      </c>
      <c r="E262">
        <v>43</v>
      </c>
      <c r="F262" s="16" t="s">
        <v>345</v>
      </c>
      <c r="G262">
        <v>396</v>
      </c>
      <c r="H262" s="16" t="s">
        <v>347</v>
      </c>
      <c r="I262" s="16" t="str">
        <f t="shared" si="4"/>
        <v>(2,12,43,396, '".Carbon::now()."', '".Carbon::now()."'),</v>
      </c>
    </row>
    <row r="263" spans="1:9" x14ac:dyDescent="0.25">
      <c r="A263">
        <v>2</v>
      </c>
      <c r="B263" s="16" t="s">
        <v>41</v>
      </c>
      <c r="C263">
        <v>12</v>
      </c>
      <c r="D263" s="16" t="s">
        <v>31</v>
      </c>
      <c r="E263">
        <v>45</v>
      </c>
      <c r="F263" s="16" t="s">
        <v>603</v>
      </c>
      <c r="G263">
        <v>34</v>
      </c>
      <c r="H263" s="16" t="s">
        <v>196</v>
      </c>
      <c r="I263" s="16" t="str">
        <f t="shared" si="4"/>
        <v>(2,12,45,34, '".Carbon::now()."', '".Carbon::now()."'),</v>
      </c>
    </row>
    <row r="264" spans="1:9" x14ac:dyDescent="0.25">
      <c r="A264">
        <v>2</v>
      </c>
      <c r="B264" s="16" t="s">
        <v>41</v>
      </c>
      <c r="C264">
        <v>12</v>
      </c>
      <c r="D264" s="16" t="s">
        <v>31</v>
      </c>
      <c r="E264">
        <v>45</v>
      </c>
      <c r="F264" s="16" t="s">
        <v>603</v>
      </c>
      <c r="G264">
        <v>72</v>
      </c>
      <c r="H264" s="16" t="s">
        <v>491</v>
      </c>
      <c r="I264" s="16" t="str">
        <f t="shared" si="4"/>
        <v>(2,12,45,72, '".Carbon::now()."', '".Carbon::now()."'),</v>
      </c>
    </row>
    <row r="265" spans="1:9" x14ac:dyDescent="0.25">
      <c r="A265">
        <v>2</v>
      </c>
      <c r="B265" s="16" t="s">
        <v>41</v>
      </c>
      <c r="C265">
        <v>12</v>
      </c>
      <c r="D265" s="16" t="s">
        <v>31</v>
      </c>
      <c r="E265">
        <v>45</v>
      </c>
      <c r="F265" s="16" t="s">
        <v>603</v>
      </c>
      <c r="G265">
        <v>98</v>
      </c>
      <c r="H265" s="16" t="s">
        <v>896</v>
      </c>
      <c r="I265" s="16" t="str">
        <f t="shared" si="4"/>
        <v>(2,12,45,98, '".Carbon::now()."', '".Carbon::now()."'),</v>
      </c>
    </row>
    <row r="266" spans="1:9" x14ac:dyDescent="0.25">
      <c r="A266">
        <v>2</v>
      </c>
      <c r="B266" s="16" t="s">
        <v>41</v>
      </c>
      <c r="C266">
        <v>12</v>
      </c>
      <c r="D266" s="16" t="s">
        <v>31</v>
      </c>
      <c r="E266">
        <v>45</v>
      </c>
      <c r="F266" s="16" t="s">
        <v>603</v>
      </c>
      <c r="G266">
        <v>101</v>
      </c>
      <c r="H266" s="16" t="s">
        <v>605</v>
      </c>
      <c r="I266" s="16" t="str">
        <f t="shared" si="4"/>
        <v>(2,12,45,101, '".Carbon::now()."', '".Carbon::now()."'),</v>
      </c>
    </row>
    <row r="267" spans="1:9" x14ac:dyDescent="0.25">
      <c r="A267">
        <v>2</v>
      </c>
      <c r="B267" s="16" t="s">
        <v>41</v>
      </c>
      <c r="C267">
        <v>12</v>
      </c>
      <c r="D267" s="16" t="s">
        <v>31</v>
      </c>
      <c r="E267">
        <v>45</v>
      </c>
      <c r="F267" s="16" t="s">
        <v>603</v>
      </c>
      <c r="G267">
        <v>111</v>
      </c>
      <c r="H267" s="16" t="s">
        <v>72</v>
      </c>
      <c r="I267" s="16" t="str">
        <f t="shared" si="4"/>
        <v>(2,12,45,111, '".Carbon::now()."', '".Carbon::now()."'),</v>
      </c>
    </row>
    <row r="268" spans="1:9" x14ac:dyDescent="0.25">
      <c r="A268">
        <v>2</v>
      </c>
      <c r="B268" s="16" t="s">
        <v>41</v>
      </c>
      <c r="C268">
        <v>12</v>
      </c>
      <c r="D268" s="16" t="s">
        <v>31</v>
      </c>
      <c r="E268">
        <v>45</v>
      </c>
      <c r="F268" s="16" t="s">
        <v>603</v>
      </c>
      <c r="G268">
        <v>125</v>
      </c>
      <c r="H268" s="16" t="s">
        <v>47</v>
      </c>
      <c r="I268" s="16" t="str">
        <f t="shared" si="4"/>
        <v>(2,12,45,125, '".Carbon::now()."', '".Carbon::now()."'),</v>
      </c>
    </row>
    <row r="269" spans="1:9" x14ac:dyDescent="0.25">
      <c r="A269">
        <v>2</v>
      </c>
      <c r="B269" s="16" t="s">
        <v>41</v>
      </c>
      <c r="C269">
        <v>12</v>
      </c>
      <c r="D269" s="16" t="s">
        <v>31</v>
      </c>
      <c r="E269">
        <v>45</v>
      </c>
      <c r="F269" s="16" t="s">
        <v>603</v>
      </c>
      <c r="G269">
        <v>131</v>
      </c>
      <c r="H269" s="16" t="s">
        <v>191</v>
      </c>
      <c r="I269" s="16" t="str">
        <f t="shared" si="4"/>
        <v>(2,12,45,131, '".Carbon::now()."', '".Carbon::now()."'),</v>
      </c>
    </row>
    <row r="270" spans="1:9" x14ac:dyDescent="0.25">
      <c r="A270">
        <v>2</v>
      </c>
      <c r="B270" s="16" t="s">
        <v>41</v>
      </c>
      <c r="C270">
        <v>12</v>
      </c>
      <c r="D270" s="16" t="s">
        <v>31</v>
      </c>
      <c r="E270">
        <v>45</v>
      </c>
      <c r="F270" s="16" t="s">
        <v>603</v>
      </c>
      <c r="G270">
        <v>138</v>
      </c>
      <c r="H270" s="16" t="s">
        <v>221</v>
      </c>
      <c r="I270" s="16" t="str">
        <f t="shared" si="4"/>
        <v>(2,12,45,138, '".Carbon::now()."', '".Carbon::now()."'),</v>
      </c>
    </row>
    <row r="271" spans="1:9" x14ac:dyDescent="0.25">
      <c r="A271">
        <v>2</v>
      </c>
      <c r="B271" s="16" t="s">
        <v>41</v>
      </c>
      <c r="C271">
        <v>12</v>
      </c>
      <c r="D271" s="16" t="s">
        <v>31</v>
      </c>
      <c r="E271">
        <v>45</v>
      </c>
      <c r="F271" s="16" t="s">
        <v>603</v>
      </c>
      <c r="G271">
        <v>209</v>
      </c>
      <c r="H271" s="16" t="s">
        <v>986</v>
      </c>
      <c r="I271" s="16" t="str">
        <f t="shared" si="4"/>
        <v>(2,12,45,209, '".Carbon::now()."', '".Carbon::now()."'),</v>
      </c>
    </row>
    <row r="272" spans="1:9" x14ac:dyDescent="0.25">
      <c r="A272">
        <v>2</v>
      </c>
      <c r="B272" s="16" t="s">
        <v>41</v>
      </c>
      <c r="C272">
        <v>12</v>
      </c>
      <c r="D272" s="16" t="s">
        <v>31</v>
      </c>
      <c r="E272">
        <v>45</v>
      </c>
      <c r="F272" s="16" t="s">
        <v>603</v>
      </c>
      <c r="G272">
        <v>227</v>
      </c>
      <c r="H272" s="16" t="s">
        <v>87</v>
      </c>
      <c r="I272" s="16" t="str">
        <f t="shared" si="4"/>
        <v>(2,12,45,227, '".Carbon::now()."', '".Carbon::now()."'),</v>
      </c>
    </row>
    <row r="273" spans="1:9" x14ac:dyDescent="0.25">
      <c r="A273">
        <v>2</v>
      </c>
      <c r="B273" s="16" t="s">
        <v>41</v>
      </c>
      <c r="C273">
        <v>12</v>
      </c>
      <c r="D273" s="16" t="s">
        <v>31</v>
      </c>
      <c r="E273">
        <v>45</v>
      </c>
      <c r="F273" s="16" t="s">
        <v>603</v>
      </c>
      <c r="G273">
        <v>251</v>
      </c>
      <c r="H273" s="16" t="s">
        <v>606</v>
      </c>
      <c r="I273" s="16" t="str">
        <f t="shared" si="4"/>
        <v>(2,12,45,251, '".Carbon::now()."', '".Carbon::now()."'),</v>
      </c>
    </row>
    <row r="274" spans="1:9" x14ac:dyDescent="0.25">
      <c r="A274">
        <v>2</v>
      </c>
      <c r="B274" s="16" t="s">
        <v>41</v>
      </c>
      <c r="C274">
        <v>12</v>
      </c>
      <c r="D274" s="16" t="s">
        <v>31</v>
      </c>
      <c r="E274">
        <v>45</v>
      </c>
      <c r="F274" s="16" t="s">
        <v>603</v>
      </c>
      <c r="G274">
        <v>297</v>
      </c>
      <c r="H274" s="16" t="s">
        <v>239</v>
      </c>
      <c r="I274" s="16" t="str">
        <f t="shared" si="4"/>
        <v>(2,12,45,297, '".Carbon::now()."', '".Carbon::now()."'),</v>
      </c>
    </row>
    <row r="275" spans="1:9" x14ac:dyDescent="0.25">
      <c r="A275">
        <v>2</v>
      </c>
      <c r="B275" s="16" t="s">
        <v>41</v>
      </c>
      <c r="C275">
        <v>12</v>
      </c>
      <c r="D275" s="16" t="s">
        <v>31</v>
      </c>
      <c r="E275">
        <v>45</v>
      </c>
      <c r="F275" s="16" t="s">
        <v>603</v>
      </c>
      <c r="G275">
        <v>329</v>
      </c>
      <c r="H275" s="16" t="s">
        <v>3798</v>
      </c>
      <c r="I275" s="16" t="str">
        <f t="shared" si="4"/>
        <v>(2,12,45,329, '".Carbon::now()."', '".Carbon::now()."'),</v>
      </c>
    </row>
    <row r="276" spans="1:9" x14ac:dyDescent="0.25">
      <c r="A276">
        <v>2</v>
      </c>
      <c r="B276" s="16" t="s">
        <v>41</v>
      </c>
      <c r="C276">
        <v>12</v>
      </c>
      <c r="D276" s="16" t="s">
        <v>31</v>
      </c>
      <c r="E276">
        <v>45</v>
      </c>
      <c r="F276" s="16" t="s">
        <v>603</v>
      </c>
      <c r="G276">
        <v>330</v>
      </c>
      <c r="H276" s="16" t="s">
        <v>3800</v>
      </c>
      <c r="I276" s="16" t="str">
        <f t="shared" si="4"/>
        <v>(2,12,45,330, '".Carbon::now()."', '".Carbon::now()."'),</v>
      </c>
    </row>
    <row r="277" spans="1:9" x14ac:dyDescent="0.25">
      <c r="A277">
        <v>2</v>
      </c>
      <c r="B277" s="16" t="s">
        <v>41</v>
      </c>
      <c r="C277">
        <v>12</v>
      </c>
      <c r="D277" s="16" t="s">
        <v>31</v>
      </c>
      <c r="E277">
        <v>45</v>
      </c>
      <c r="F277" s="16" t="s">
        <v>603</v>
      </c>
      <c r="G277">
        <v>335</v>
      </c>
      <c r="H277" s="16" t="s">
        <v>607</v>
      </c>
      <c r="I277" s="16" t="str">
        <f t="shared" si="4"/>
        <v>(2,12,45,335, '".Carbon::now()."', '".Carbon::now()."'),</v>
      </c>
    </row>
    <row r="278" spans="1:9" x14ac:dyDescent="0.25">
      <c r="A278">
        <v>2</v>
      </c>
      <c r="B278" s="16" t="s">
        <v>41</v>
      </c>
      <c r="C278">
        <v>12</v>
      </c>
      <c r="D278" s="16" t="s">
        <v>31</v>
      </c>
      <c r="E278">
        <v>45</v>
      </c>
      <c r="F278" s="16" t="s">
        <v>603</v>
      </c>
      <c r="G278">
        <v>343</v>
      </c>
      <c r="H278" s="16" t="s">
        <v>57</v>
      </c>
      <c r="I278" s="16" t="str">
        <f t="shared" si="4"/>
        <v>(2,12,45,343, '".Carbon::now()."', '".Carbon::now()."'),</v>
      </c>
    </row>
    <row r="279" spans="1:9" x14ac:dyDescent="0.25">
      <c r="A279">
        <v>2</v>
      </c>
      <c r="B279" s="16" t="s">
        <v>41</v>
      </c>
      <c r="C279">
        <v>12</v>
      </c>
      <c r="D279" s="16" t="s">
        <v>31</v>
      </c>
      <c r="E279">
        <v>45</v>
      </c>
      <c r="F279" s="16" t="s">
        <v>603</v>
      </c>
      <c r="G279">
        <v>346</v>
      </c>
      <c r="H279" s="16" t="s">
        <v>224</v>
      </c>
      <c r="I279" s="16" t="str">
        <f t="shared" si="4"/>
        <v>(2,12,45,346, '".Carbon::now()."', '".Carbon::now()."'),</v>
      </c>
    </row>
    <row r="280" spans="1:9" x14ac:dyDescent="0.25">
      <c r="A280">
        <v>2</v>
      </c>
      <c r="B280" s="16" t="s">
        <v>41</v>
      </c>
      <c r="C280">
        <v>12</v>
      </c>
      <c r="D280" s="16" t="s">
        <v>31</v>
      </c>
      <c r="E280">
        <v>45</v>
      </c>
      <c r="F280" s="16" t="s">
        <v>603</v>
      </c>
      <c r="G280">
        <v>366</v>
      </c>
      <c r="H280" s="16" t="s">
        <v>208</v>
      </c>
      <c r="I280" s="16" t="str">
        <f t="shared" si="4"/>
        <v>(2,12,45,366, '".Carbon::now()."', '".Carbon::now()."'),</v>
      </c>
    </row>
    <row r="281" spans="1:9" x14ac:dyDescent="0.25">
      <c r="A281">
        <v>2</v>
      </c>
      <c r="B281" s="16" t="s">
        <v>41</v>
      </c>
      <c r="C281">
        <v>12</v>
      </c>
      <c r="D281" s="16" t="s">
        <v>31</v>
      </c>
      <c r="E281">
        <v>45</v>
      </c>
      <c r="F281" s="16" t="s">
        <v>603</v>
      </c>
      <c r="G281">
        <v>368</v>
      </c>
      <c r="H281" s="16" t="s">
        <v>987</v>
      </c>
      <c r="I281" s="16" t="str">
        <f t="shared" si="4"/>
        <v>(2,12,45,368, '".Carbon::now()."', '".Carbon::now()."'),</v>
      </c>
    </row>
    <row r="282" spans="1:9" x14ac:dyDescent="0.25">
      <c r="A282">
        <v>2</v>
      </c>
      <c r="B282" s="16" t="s">
        <v>41</v>
      </c>
      <c r="C282">
        <v>12</v>
      </c>
      <c r="D282" s="16" t="s">
        <v>31</v>
      </c>
      <c r="E282">
        <v>45</v>
      </c>
      <c r="F282" s="16" t="s">
        <v>603</v>
      </c>
      <c r="G282">
        <v>371</v>
      </c>
      <c r="H282" s="16" t="s">
        <v>988</v>
      </c>
      <c r="I282" s="16" t="str">
        <f t="shared" si="4"/>
        <v>(2,12,45,371, '".Carbon::now()."', '".Carbon::now()."'),</v>
      </c>
    </row>
    <row r="283" spans="1:9" x14ac:dyDescent="0.25">
      <c r="A283">
        <v>2</v>
      </c>
      <c r="B283" s="16" t="s">
        <v>41</v>
      </c>
      <c r="C283">
        <v>12</v>
      </c>
      <c r="D283" s="16" t="s">
        <v>31</v>
      </c>
      <c r="E283">
        <v>45</v>
      </c>
      <c r="F283" s="16" t="s">
        <v>603</v>
      </c>
      <c r="G283">
        <v>372</v>
      </c>
      <c r="H283" s="16" t="s">
        <v>989</v>
      </c>
      <c r="I283" s="16" t="str">
        <f t="shared" si="4"/>
        <v>(2,12,45,372, '".Carbon::now()."', '".Carbon::now()."'),</v>
      </c>
    </row>
    <row r="284" spans="1:9" x14ac:dyDescent="0.25">
      <c r="A284">
        <v>2</v>
      </c>
      <c r="B284" s="16" t="s">
        <v>41</v>
      </c>
      <c r="C284">
        <v>12</v>
      </c>
      <c r="D284" s="16" t="s">
        <v>31</v>
      </c>
      <c r="E284">
        <v>45</v>
      </c>
      <c r="F284" s="16" t="s">
        <v>603</v>
      </c>
      <c r="G284">
        <v>373</v>
      </c>
      <c r="H284" s="16" t="s">
        <v>97</v>
      </c>
      <c r="I284" s="16" t="str">
        <f t="shared" si="4"/>
        <v>(2,12,45,373, '".Carbon::now()."', '".Carbon::now()."'),</v>
      </c>
    </row>
    <row r="285" spans="1:9" x14ac:dyDescent="0.25">
      <c r="A285">
        <v>2</v>
      </c>
      <c r="B285" s="16" t="s">
        <v>41</v>
      </c>
      <c r="C285">
        <v>12</v>
      </c>
      <c r="D285" s="16" t="s">
        <v>31</v>
      </c>
      <c r="E285">
        <v>46</v>
      </c>
      <c r="F285" s="16" t="s">
        <v>1044</v>
      </c>
      <c r="G285">
        <v>204</v>
      </c>
      <c r="H285" s="16" t="s">
        <v>1045</v>
      </c>
      <c r="I285" s="16" t="str">
        <f t="shared" si="4"/>
        <v>(2,12,46,204, '".Carbon::now()."', '".Carbon::now()."'),</v>
      </c>
    </row>
    <row r="286" spans="1:9" x14ac:dyDescent="0.25">
      <c r="A286">
        <v>2</v>
      </c>
      <c r="B286" s="16" t="s">
        <v>41</v>
      </c>
      <c r="C286">
        <v>12</v>
      </c>
      <c r="D286" s="16" t="s">
        <v>31</v>
      </c>
      <c r="E286">
        <v>50</v>
      </c>
      <c r="F286" s="16" t="s">
        <v>52</v>
      </c>
      <c r="G286">
        <v>20</v>
      </c>
      <c r="H286" s="16" t="s">
        <v>53</v>
      </c>
      <c r="I286" s="16" t="str">
        <f t="shared" si="4"/>
        <v>(2,12,50,20, '".Carbon::now()."', '".Carbon::now()."'),</v>
      </c>
    </row>
    <row r="287" spans="1:9" x14ac:dyDescent="0.25">
      <c r="A287">
        <v>2</v>
      </c>
      <c r="B287" s="16" t="s">
        <v>41</v>
      </c>
      <c r="C287">
        <v>12</v>
      </c>
      <c r="D287" s="16" t="s">
        <v>31</v>
      </c>
      <c r="E287">
        <v>50</v>
      </c>
      <c r="F287" s="16" t="s">
        <v>52</v>
      </c>
      <c r="G287">
        <v>67</v>
      </c>
      <c r="H287" s="16" t="s">
        <v>219</v>
      </c>
      <c r="I287" s="16" t="str">
        <f t="shared" si="4"/>
        <v>(2,12,50,67, '".Carbon::now()."', '".Carbon::now()."'),</v>
      </c>
    </row>
    <row r="288" spans="1:9" x14ac:dyDescent="0.25">
      <c r="A288">
        <v>2</v>
      </c>
      <c r="B288" s="16" t="s">
        <v>41</v>
      </c>
      <c r="C288">
        <v>12</v>
      </c>
      <c r="D288" s="16" t="s">
        <v>31</v>
      </c>
      <c r="E288">
        <v>50</v>
      </c>
      <c r="F288" s="16" t="s">
        <v>52</v>
      </c>
      <c r="G288">
        <v>89</v>
      </c>
      <c r="H288" s="16" t="s">
        <v>56</v>
      </c>
      <c r="I288" s="16" t="str">
        <f t="shared" si="4"/>
        <v>(2,12,50,89, '".Carbon::now()."', '".Carbon::now()."'),</v>
      </c>
    </row>
    <row r="289" spans="1:9" x14ac:dyDescent="0.25">
      <c r="A289">
        <v>2</v>
      </c>
      <c r="B289" s="16" t="s">
        <v>41</v>
      </c>
      <c r="C289">
        <v>12</v>
      </c>
      <c r="D289" s="16" t="s">
        <v>31</v>
      </c>
      <c r="E289">
        <v>50</v>
      </c>
      <c r="F289" s="16" t="s">
        <v>52</v>
      </c>
      <c r="G289">
        <v>125</v>
      </c>
      <c r="H289" s="16" t="s">
        <v>47</v>
      </c>
      <c r="I289" s="16" t="str">
        <f t="shared" si="4"/>
        <v>(2,12,50,125, '".Carbon::now()."', '".Carbon::now()."'),</v>
      </c>
    </row>
    <row r="290" spans="1:9" x14ac:dyDescent="0.25">
      <c r="A290">
        <v>2</v>
      </c>
      <c r="B290" s="16" t="s">
        <v>41</v>
      </c>
      <c r="C290">
        <v>12</v>
      </c>
      <c r="D290" s="16" t="s">
        <v>31</v>
      </c>
      <c r="E290">
        <v>50</v>
      </c>
      <c r="F290" s="16" t="s">
        <v>52</v>
      </c>
      <c r="G290">
        <v>131</v>
      </c>
      <c r="H290" s="16" t="s">
        <v>191</v>
      </c>
      <c r="I290" s="16" t="str">
        <f t="shared" si="4"/>
        <v>(2,12,50,131, '".Carbon::now()."', '".Carbon::now()."'),</v>
      </c>
    </row>
    <row r="291" spans="1:9" x14ac:dyDescent="0.25">
      <c r="A291">
        <v>2</v>
      </c>
      <c r="B291" s="16" t="s">
        <v>41</v>
      </c>
      <c r="C291">
        <v>12</v>
      </c>
      <c r="D291" s="16" t="s">
        <v>31</v>
      </c>
      <c r="E291">
        <v>50</v>
      </c>
      <c r="F291" s="16" t="s">
        <v>52</v>
      </c>
      <c r="G291">
        <v>138</v>
      </c>
      <c r="H291" s="16" t="s">
        <v>221</v>
      </c>
      <c r="I291" s="16" t="str">
        <f t="shared" si="4"/>
        <v>(2,12,50,138, '".Carbon::now()."', '".Carbon::now()."'),</v>
      </c>
    </row>
    <row r="292" spans="1:9" x14ac:dyDescent="0.25">
      <c r="A292">
        <v>2</v>
      </c>
      <c r="B292" s="16" t="s">
        <v>41</v>
      </c>
      <c r="C292">
        <v>12</v>
      </c>
      <c r="D292" s="16" t="s">
        <v>31</v>
      </c>
      <c r="E292">
        <v>50</v>
      </c>
      <c r="F292" s="16" t="s">
        <v>52</v>
      </c>
      <c r="G292">
        <v>343</v>
      </c>
      <c r="H292" s="16" t="s">
        <v>57</v>
      </c>
      <c r="I292" s="16" t="str">
        <f t="shared" si="4"/>
        <v>(2,12,50,343, '".Carbon::now()."', '".Carbon::now()."'),</v>
      </c>
    </row>
    <row r="293" spans="1:9" x14ac:dyDescent="0.25">
      <c r="A293">
        <v>2</v>
      </c>
      <c r="B293" s="16" t="s">
        <v>41</v>
      </c>
      <c r="C293">
        <v>12</v>
      </c>
      <c r="D293" s="16" t="s">
        <v>31</v>
      </c>
      <c r="E293">
        <v>50</v>
      </c>
      <c r="F293" s="16" t="s">
        <v>52</v>
      </c>
      <c r="G293">
        <v>356</v>
      </c>
      <c r="H293" s="16" t="s">
        <v>225</v>
      </c>
      <c r="I293" s="16" t="str">
        <f t="shared" si="4"/>
        <v>(2,12,50,356, '".Carbon::now()."', '".Carbon::now()."'),</v>
      </c>
    </row>
    <row r="294" spans="1:9" x14ac:dyDescent="0.25">
      <c r="A294">
        <v>2</v>
      </c>
      <c r="B294" s="16" t="s">
        <v>41</v>
      </c>
      <c r="C294">
        <v>12</v>
      </c>
      <c r="D294" s="16" t="s">
        <v>31</v>
      </c>
      <c r="E294">
        <v>50</v>
      </c>
      <c r="F294" s="16" t="s">
        <v>52</v>
      </c>
      <c r="G294">
        <v>366</v>
      </c>
      <c r="H294" s="16" t="s">
        <v>208</v>
      </c>
      <c r="I294" s="16" t="str">
        <f t="shared" si="4"/>
        <v>(2,12,50,366, '".Carbon::now()."', '".Carbon::now()."'),</v>
      </c>
    </row>
    <row r="295" spans="1:9" x14ac:dyDescent="0.25">
      <c r="A295">
        <v>2</v>
      </c>
      <c r="B295" s="16" t="s">
        <v>41</v>
      </c>
      <c r="C295">
        <v>12</v>
      </c>
      <c r="D295" s="16" t="s">
        <v>31</v>
      </c>
      <c r="E295">
        <v>58</v>
      </c>
      <c r="F295" s="16" t="s">
        <v>348</v>
      </c>
      <c r="G295">
        <v>34</v>
      </c>
      <c r="H295" s="16" t="s">
        <v>196</v>
      </c>
      <c r="I295" s="16" t="str">
        <f t="shared" si="4"/>
        <v>(2,12,58,34, '".Carbon::now()."', '".Carbon::now()."'),</v>
      </c>
    </row>
    <row r="296" spans="1:9" x14ac:dyDescent="0.25">
      <c r="A296">
        <v>2</v>
      </c>
      <c r="B296" s="16" t="s">
        <v>41</v>
      </c>
      <c r="C296">
        <v>12</v>
      </c>
      <c r="D296" s="16" t="s">
        <v>31</v>
      </c>
      <c r="E296">
        <v>58</v>
      </c>
      <c r="F296" s="16" t="s">
        <v>348</v>
      </c>
      <c r="G296">
        <v>67</v>
      </c>
      <c r="H296" s="16" t="s">
        <v>219</v>
      </c>
      <c r="I296" s="16" t="str">
        <f t="shared" si="4"/>
        <v>(2,12,58,67, '".Carbon::now()."', '".Carbon::now()."'),</v>
      </c>
    </row>
    <row r="297" spans="1:9" x14ac:dyDescent="0.25">
      <c r="A297">
        <v>2</v>
      </c>
      <c r="B297" s="16" t="s">
        <v>41</v>
      </c>
      <c r="C297">
        <v>12</v>
      </c>
      <c r="D297" s="16" t="s">
        <v>31</v>
      </c>
      <c r="E297">
        <v>58</v>
      </c>
      <c r="F297" s="16" t="s">
        <v>348</v>
      </c>
      <c r="G297">
        <v>93</v>
      </c>
      <c r="H297" s="16" t="s">
        <v>64</v>
      </c>
      <c r="I297" s="16" t="str">
        <f t="shared" si="4"/>
        <v>(2,12,58,93, '".Carbon::now()."', '".Carbon::now()."'),</v>
      </c>
    </row>
    <row r="298" spans="1:9" x14ac:dyDescent="0.25">
      <c r="A298">
        <v>2</v>
      </c>
      <c r="B298" s="16" t="s">
        <v>41</v>
      </c>
      <c r="C298">
        <v>12</v>
      </c>
      <c r="D298" s="16" t="s">
        <v>31</v>
      </c>
      <c r="E298">
        <v>58</v>
      </c>
      <c r="F298" s="16" t="s">
        <v>348</v>
      </c>
      <c r="G298">
        <v>111</v>
      </c>
      <c r="H298" s="16" t="s">
        <v>72</v>
      </c>
      <c r="I298" s="16" t="str">
        <f t="shared" si="4"/>
        <v>(2,12,58,111, '".Carbon::now()."', '".Carbon::now()."'),</v>
      </c>
    </row>
    <row r="299" spans="1:9" x14ac:dyDescent="0.25">
      <c r="A299">
        <v>2</v>
      </c>
      <c r="B299" s="16" t="s">
        <v>41</v>
      </c>
      <c r="C299">
        <v>12</v>
      </c>
      <c r="D299" s="16" t="s">
        <v>31</v>
      </c>
      <c r="E299">
        <v>58</v>
      </c>
      <c r="F299" s="16" t="s">
        <v>348</v>
      </c>
      <c r="G299">
        <v>125</v>
      </c>
      <c r="H299" s="16" t="s">
        <v>47</v>
      </c>
      <c r="I299" s="16" t="str">
        <f t="shared" si="4"/>
        <v>(2,12,58,125, '".Carbon::now()."', '".Carbon::now()."'),</v>
      </c>
    </row>
    <row r="300" spans="1:9" x14ac:dyDescent="0.25">
      <c r="A300">
        <v>2</v>
      </c>
      <c r="B300" s="16" t="s">
        <v>41</v>
      </c>
      <c r="C300">
        <v>12</v>
      </c>
      <c r="D300" s="16" t="s">
        <v>31</v>
      </c>
      <c r="E300">
        <v>58</v>
      </c>
      <c r="F300" s="16" t="s">
        <v>348</v>
      </c>
      <c r="G300">
        <v>131</v>
      </c>
      <c r="H300" s="16" t="s">
        <v>191</v>
      </c>
      <c r="I300" s="16" t="str">
        <f t="shared" si="4"/>
        <v>(2,12,58,131, '".Carbon::now()."', '".Carbon::now()."'),</v>
      </c>
    </row>
    <row r="301" spans="1:9" x14ac:dyDescent="0.25">
      <c r="A301">
        <v>2</v>
      </c>
      <c r="B301" s="16" t="s">
        <v>41</v>
      </c>
      <c r="C301">
        <v>12</v>
      </c>
      <c r="D301" s="16" t="s">
        <v>31</v>
      </c>
      <c r="E301">
        <v>58</v>
      </c>
      <c r="F301" s="16" t="s">
        <v>348</v>
      </c>
      <c r="G301">
        <v>139</v>
      </c>
      <c r="H301" s="16" t="s">
        <v>112</v>
      </c>
      <c r="I301" s="16" t="str">
        <f t="shared" si="4"/>
        <v>(2,12,58,139, '".Carbon::now()."', '".Carbon::now()."'),</v>
      </c>
    </row>
    <row r="302" spans="1:9" x14ac:dyDescent="0.25">
      <c r="A302">
        <v>2</v>
      </c>
      <c r="B302" s="16" t="s">
        <v>41</v>
      </c>
      <c r="C302">
        <v>12</v>
      </c>
      <c r="D302" s="16" t="s">
        <v>31</v>
      </c>
      <c r="E302">
        <v>58</v>
      </c>
      <c r="F302" s="16" t="s">
        <v>348</v>
      </c>
      <c r="G302">
        <v>227</v>
      </c>
      <c r="H302" s="16" t="s">
        <v>87</v>
      </c>
      <c r="I302" s="16" t="str">
        <f t="shared" si="4"/>
        <v>(2,12,58,227, '".Carbon::now()."', '".Carbon::now()."'),</v>
      </c>
    </row>
    <row r="303" spans="1:9" x14ac:dyDescent="0.25">
      <c r="A303">
        <v>2</v>
      </c>
      <c r="B303" s="16" t="s">
        <v>41</v>
      </c>
      <c r="C303">
        <v>12</v>
      </c>
      <c r="D303" s="16" t="s">
        <v>31</v>
      </c>
      <c r="E303">
        <v>58</v>
      </c>
      <c r="F303" s="16" t="s">
        <v>348</v>
      </c>
      <c r="G303">
        <v>263</v>
      </c>
      <c r="H303" s="16" t="s">
        <v>102</v>
      </c>
      <c r="I303" s="16" t="str">
        <f t="shared" si="4"/>
        <v>(2,12,58,263, '".Carbon::now()."', '".Carbon::now()."'),</v>
      </c>
    </row>
    <row r="304" spans="1:9" x14ac:dyDescent="0.25">
      <c r="A304">
        <v>2</v>
      </c>
      <c r="B304" s="16" t="s">
        <v>41</v>
      </c>
      <c r="C304">
        <v>12</v>
      </c>
      <c r="D304" s="16" t="s">
        <v>31</v>
      </c>
      <c r="E304">
        <v>58</v>
      </c>
      <c r="F304" s="16" t="s">
        <v>348</v>
      </c>
      <c r="G304">
        <v>297</v>
      </c>
      <c r="H304" s="16" t="s">
        <v>239</v>
      </c>
      <c r="I304" s="16" t="str">
        <f t="shared" si="4"/>
        <v>(2,12,58,297, '".Carbon::now()."', '".Carbon::now()."'),</v>
      </c>
    </row>
    <row r="305" spans="1:9" x14ac:dyDescent="0.25">
      <c r="A305">
        <v>2</v>
      </c>
      <c r="B305" s="16" t="s">
        <v>41</v>
      </c>
      <c r="C305">
        <v>12</v>
      </c>
      <c r="D305" s="16" t="s">
        <v>31</v>
      </c>
      <c r="E305">
        <v>58</v>
      </c>
      <c r="F305" s="16" t="s">
        <v>348</v>
      </c>
      <c r="G305">
        <v>328</v>
      </c>
      <c r="H305" s="16" t="s">
        <v>300</v>
      </c>
      <c r="I305" s="16" t="str">
        <f t="shared" si="4"/>
        <v>(2,12,58,328, '".Carbon::now()."', '".Carbon::now()."'),</v>
      </c>
    </row>
    <row r="306" spans="1:9" x14ac:dyDescent="0.25">
      <c r="A306">
        <v>2</v>
      </c>
      <c r="B306" s="16" t="s">
        <v>41</v>
      </c>
      <c r="C306">
        <v>12</v>
      </c>
      <c r="D306" s="16" t="s">
        <v>31</v>
      </c>
      <c r="E306">
        <v>58</v>
      </c>
      <c r="F306" s="16" t="s">
        <v>348</v>
      </c>
      <c r="G306">
        <v>343</v>
      </c>
      <c r="H306" s="16" t="s">
        <v>57</v>
      </c>
      <c r="I306" s="16" t="str">
        <f t="shared" si="4"/>
        <v>(2,12,58,343, '".Carbon::now()."', '".Carbon::now()."'),</v>
      </c>
    </row>
    <row r="307" spans="1:9" x14ac:dyDescent="0.25">
      <c r="A307">
        <v>2</v>
      </c>
      <c r="B307" s="16" t="s">
        <v>41</v>
      </c>
      <c r="C307">
        <v>12</v>
      </c>
      <c r="D307" s="16" t="s">
        <v>31</v>
      </c>
      <c r="E307">
        <v>58</v>
      </c>
      <c r="F307" s="16" t="s">
        <v>348</v>
      </c>
      <c r="G307">
        <v>346</v>
      </c>
      <c r="H307" s="16" t="s">
        <v>224</v>
      </c>
      <c r="I307" s="16" t="str">
        <f t="shared" si="4"/>
        <v>(2,12,58,346, '".Carbon::now()."', '".Carbon::now()."'),</v>
      </c>
    </row>
    <row r="308" spans="1:9" x14ac:dyDescent="0.25">
      <c r="A308">
        <v>2</v>
      </c>
      <c r="B308" s="16" t="s">
        <v>41</v>
      </c>
      <c r="C308">
        <v>12</v>
      </c>
      <c r="D308" s="16" t="s">
        <v>31</v>
      </c>
      <c r="E308">
        <v>58</v>
      </c>
      <c r="F308" s="16" t="s">
        <v>348</v>
      </c>
      <c r="G308">
        <v>355</v>
      </c>
      <c r="H308" s="16" t="s">
        <v>567</v>
      </c>
      <c r="I308" s="16" t="str">
        <f t="shared" si="4"/>
        <v>(2,12,58,355, '".Carbon::now()."', '".Carbon::now()."'),</v>
      </c>
    </row>
    <row r="309" spans="1:9" x14ac:dyDescent="0.25">
      <c r="A309">
        <v>2</v>
      </c>
      <c r="B309" s="16" t="s">
        <v>41</v>
      </c>
      <c r="C309">
        <v>12</v>
      </c>
      <c r="D309" s="16" t="s">
        <v>31</v>
      </c>
      <c r="E309">
        <v>58</v>
      </c>
      <c r="F309" s="16" t="s">
        <v>348</v>
      </c>
      <c r="G309">
        <v>366</v>
      </c>
      <c r="H309" s="16" t="s">
        <v>208</v>
      </c>
      <c r="I309" s="16" t="str">
        <f t="shared" si="4"/>
        <v>(2,12,58,366, '".Carbon::now()."', '".Carbon::now()."'),</v>
      </c>
    </row>
    <row r="310" spans="1:9" x14ac:dyDescent="0.25">
      <c r="A310">
        <v>2</v>
      </c>
      <c r="B310" s="16" t="s">
        <v>41</v>
      </c>
      <c r="C310">
        <v>12</v>
      </c>
      <c r="D310" s="16" t="s">
        <v>31</v>
      </c>
      <c r="E310">
        <v>58</v>
      </c>
      <c r="F310" s="16" t="s">
        <v>348</v>
      </c>
      <c r="G310">
        <v>373</v>
      </c>
      <c r="H310" s="16" t="s">
        <v>97</v>
      </c>
      <c r="I310" s="16" t="str">
        <f t="shared" si="4"/>
        <v>(2,12,58,373, '".Carbon::now()."', '".Carbon::now()."'),</v>
      </c>
    </row>
    <row r="311" spans="1:9" x14ac:dyDescent="0.25">
      <c r="A311">
        <v>2</v>
      </c>
      <c r="B311" s="16" t="s">
        <v>41</v>
      </c>
      <c r="C311">
        <v>12</v>
      </c>
      <c r="D311" s="16" t="s">
        <v>31</v>
      </c>
      <c r="E311">
        <v>73</v>
      </c>
      <c r="F311" s="16" t="s">
        <v>91</v>
      </c>
      <c r="G311">
        <v>20</v>
      </c>
      <c r="H311" s="16" t="s">
        <v>53</v>
      </c>
      <c r="I311" s="16" t="str">
        <f t="shared" si="4"/>
        <v>(2,12,73,20, '".Carbon::now()."', '".Carbon::now()."'),</v>
      </c>
    </row>
    <row r="312" spans="1:9" x14ac:dyDescent="0.25">
      <c r="A312">
        <v>2</v>
      </c>
      <c r="B312" s="16" t="s">
        <v>41</v>
      </c>
      <c r="C312">
        <v>12</v>
      </c>
      <c r="D312" s="16" t="s">
        <v>31</v>
      </c>
      <c r="E312">
        <v>73</v>
      </c>
      <c r="F312" s="16" t="s">
        <v>91</v>
      </c>
      <c r="G312">
        <v>34</v>
      </c>
      <c r="H312" s="16" t="s">
        <v>196</v>
      </c>
      <c r="I312" s="16" t="str">
        <f t="shared" si="4"/>
        <v>(2,12,73,34, '".Carbon::now()."', '".Carbon::now()."'),</v>
      </c>
    </row>
    <row r="313" spans="1:9" x14ac:dyDescent="0.25">
      <c r="A313">
        <v>2</v>
      </c>
      <c r="B313" s="16" t="s">
        <v>41</v>
      </c>
      <c r="C313">
        <v>12</v>
      </c>
      <c r="D313" s="16" t="s">
        <v>31</v>
      </c>
      <c r="E313">
        <v>73</v>
      </c>
      <c r="F313" s="16" t="s">
        <v>91</v>
      </c>
      <c r="G313">
        <v>67</v>
      </c>
      <c r="H313" s="16" t="s">
        <v>219</v>
      </c>
      <c r="I313" s="16" t="str">
        <f t="shared" si="4"/>
        <v>(2,12,73,67, '".Carbon::now()."', '".Carbon::now()."'),</v>
      </c>
    </row>
    <row r="314" spans="1:9" x14ac:dyDescent="0.25">
      <c r="A314">
        <v>2</v>
      </c>
      <c r="B314" s="16" t="s">
        <v>41</v>
      </c>
      <c r="C314">
        <v>12</v>
      </c>
      <c r="D314" s="16" t="s">
        <v>31</v>
      </c>
      <c r="E314">
        <v>73</v>
      </c>
      <c r="F314" s="16" t="s">
        <v>91</v>
      </c>
      <c r="G314">
        <v>93</v>
      </c>
      <c r="H314" s="16" t="s">
        <v>64</v>
      </c>
      <c r="I314" s="16" t="str">
        <f t="shared" si="4"/>
        <v>(2,12,73,93, '".Carbon::now()."', '".Carbon::now()."'),</v>
      </c>
    </row>
    <row r="315" spans="1:9" x14ac:dyDescent="0.25">
      <c r="A315">
        <v>2</v>
      </c>
      <c r="B315" s="16" t="s">
        <v>41</v>
      </c>
      <c r="C315">
        <v>12</v>
      </c>
      <c r="D315" s="16" t="s">
        <v>31</v>
      </c>
      <c r="E315">
        <v>73</v>
      </c>
      <c r="F315" s="16" t="s">
        <v>91</v>
      </c>
      <c r="G315">
        <v>111</v>
      </c>
      <c r="H315" s="16" t="s">
        <v>72</v>
      </c>
      <c r="I315" s="16" t="str">
        <f t="shared" si="4"/>
        <v>(2,12,73,111, '".Carbon::now()."', '".Carbon::now()."'),</v>
      </c>
    </row>
    <row r="316" spans="1:9" x14ac:dyDescent="0.25">
      <c r="A316">
        <v>2</v>
      </c>
      <c r="B316" s="16" t="s">
        <v>41</v>
      </c>
      <c r="C316">
        <v>12</v>
      </c>
      <c r="D316" s="16" t="s">
        <v>31</v>
      </c>
      <c r="E316">
        <v>73</v>
      </c>
      <c r="F316" s="16" t="s">
        <v>91</v>
      </c>
      <c r="G316">
        <v>125</v>
      </c>
      <c r="H316" s="16" t="s">
        <v>47</v>
      </c>
      <c r="I316" s="16" t="str">
        <f t="shared" si="4"/>
        <v>(2,12,73,125, '".Carbon::now()."', '".Carbon::now()."'),</v>
      </c>
    </row>
    <row r="317" spans="1:9" x14ac:dyDescent="0.25">
      <c r="A317">
        <v>2</v>
      </c>
      <c r="B317" s="16" t="s">
        <v>41</v>
      </c>
      <c r="C317">
        <v>12</v>
      </c>
      <c r="D317" s="16" t="s">
        <v>31</v>
      </c>
      <c r="E317">
        <v>73</v>
      </c>
      <c r="F317" s="16" t="s">
        <v>91</v>
      </c>
      <c r="G317">
        <v>131</v>
      </c>
      <c r="H317" s="16" t="s">
        <v>191</v>
      </c>
      <c r="I317" s="16" t="str">
        <f t="shared" si="4"/>
        <v>(2,12,73,131, '".Carbon::now()."', '".Carbon::now()."'),</v>
      </c>
    </row>
    <row r="318" spans="1:9" x14ac:dyDescent="0.25">
      <c r="A318">
        <v>2</v>
      </c>
      <c r="B318" s="16" t="s">
        <v>41</v>
      </c>
      <c r="C318">
        <v>12</v>
      </c>
      <c r="D318" s="16" t="s">
        <v>31</v>
      </c>
      <c r="E318">
        <v>73</v>
      </c>
      <c r="F318" s="16" t="s">
        <v>91</v>
      </c>
      <c r="G318">
        <v>139</v>
      </c>
      <c r="H318" s="16" t="s">
        <v>112</v>
      </c>
      <c r="I318" s="16" t="str">
        <f t="shared" si="4"/>
        <v>(2,12,73,139, '".Carbon::now()."', '".Carbon::now()."'),</v>
      </c>
    </row>
    <row r="319" spans="1:9" x14ac:dyDescent="0.25">
      <c r="A319">
        <v>2</v>
      </c>
      <c r="B319" s="16" t="s">
        <v>41</v>
      </c>
      <c r="C319">
        <v>12</v>
      </c>
      <c r="D319" s="16" t="s">
        <v>31</v>
      </c>
      <c r="E319">
        <v>73</v>
      </c>
      <c r="F319" s="16" t="s">
        <v>91</v>
      </c>
      <c r="G319">
        <v>208</v>
      </c>
      <c r="H319" s="16" t="s">
        <v>121</v>
      </c>
      <c r="I319" s="16" t="str">
        <f t="shared" si="4"/>
        <v>(2,12,73,208, '".Carbon::now()."', '".Carbon::now()."'),</v>
      </c>
    </row>
    <row r="320" spans="1:9" x14ac:dyDescent="0.25">
      <c r="A320">
        <v>2</v>
      </c>
      <c r="B320" s="16" t="s">
        <v>41</v>
      </c>
      <c r="C320">
        <v>12</v>
      </c>
      <c r="D320" s="16" t="s">
        <v>31</v>
      </c>
      <c r="E320">
        <v>73</v>
      </c>
      <c r="F320" s="16" t="s">
        <v>91</v>
      </c>
      <c r="G320">
        <v>218</v>
      </c>
      <c r="H320" s="16" t="s">
        <v>181</v>
      </c>
      <c r="I320" s="16" t="str">
        <f t="shared" si="4"/>
        <v>(2,12,73,218, '".Carbon::now()."', '".Carbon::now()."'),</v>
      </c>
    </row>
    <row r="321" spans="1:9" x14ac:dyDescent="0.25">
      <c r="A321">
        <v>2</v>
      </c>
      <c r="B321" s="16" t="s">
        <v>41</v>
      </c>
      <c r="C321">
        <v>12</v>
      </c>
      <c r="D321" s="16" t="s">
        <v>31</v>
      </c>
      <c r="E321">
        <v>73</v>
      </c>
      <c r="F321" s="16" t="s">
        <v>91</v>
      </c>
      <c r="G321">
        <v>227</v>
      </c>
      <c r="H321" s="16" t="s">
        <v>87</v>
      </c>
      <c r="I321" s="16" t="str">
        <f t="shared" si="4"/>
        <v>(2,12,73,227, '".Carbon::now()."', '".Carbon::now()."'),</v>
      </c>
    </row>
    <row r="322" spans="1:9" x14ac:dyDescent="0.25">
      <c r="A322">
        <v>2</v>
      </c>
      <c r="B322" s="16" t="s">
        <v>41</v>
      </c>
      <c r="C322">
        <v>12</v>
      </c>
      <c r="D322" s="16" t="s">
        <v>31</v>
      </c>
      <c r="E322">
        <v>73</v>
      </c>
      <c r="F322" s="16" t="s">
        <v>91</v>
      </c>
      <c r="G322">
        <v>251</v>
      </c>
      <c r="H322" s="16" t="s">
        <v>606</v>
      </c>
      <c r="I322" s="16" t="str">
        <f t="shared" ref="I322:I385" si="5">CONCATENATE("(",A322,",",C322,",",E322,",",G322,", '"".Carbon::now().""', '"".Carbon::now().""'),")</f>
        <v>(2,12,73,251, '".Carbon::now()."', '".Carbon::now()."'),</v>
      </c>
    </row>
    <row r="323" spans="1:9" x14ac:dyDescent="0.25">
      <c r="A323">
        <v>2</v>
      </c>
      <c r="B323" s="16" t="s">
        <v>41</v>
      </c>
      <c r="C323">
        <v>12</v>
      </c>
      <c r="D323" s="16" t="s">
        <v>31</v>
      </c>
      <c r="E323">
        <v>73</v>
      </c>
      <c r="F323" s="16" t="s">
        <v>91</v>
      </c>
      <c r="G323">
        <v>328</v>
      </c>
      <c r="H323" s="16" t="s">
        <v>300</v>
      </c>
      <c r="I323" s="16" t="str">
        <f t="shared" si="5"/>
        <v>(2,12,73,328, '".Carbon::now()."', '".Carbon::now()."'),</v>
      </c>
    </row>
    <row r="324" spans="1:9" x14ac:dyDescent="0.25">
      <c r="A324">
        <v>2</v>
      </c>
      <c r="B324" s="16" t="s">
        <v>41</v>
      </c>
      <c r="C324">
        <v>12</v>
      </c>
      <c r="D324" s="16" t="s">
        <v>31</v>
      </c>
      <c r="E324">
        <v>73</v>
      </c>
      <c r="F324" s="16" t="s">
        <v>91</v>
      </c>
      <c r="G324">
        <v>333</v>
      </c>
      <c r="H324" s="16" t="s">
        <v>660</v>
      </c>
      <c r="I324" s="16" t="str">
        <f t="shared" si="5"/>
        <v>(2,12,73,333, '".Carbon::now()."', '".Carbon::now()."'),</v>
      </c>
    </row>
    <row r="325" spans="1:9" x14ac:dyDescent="0.25">
      <c r="A325">
        <v>2</v>
      </c>
      <c r="B325" s="16" t="s">
        <v>41</v>
      </c>
      <c r="C325">
        <v>12</v>
      </c>
      <c r="D325" s="16" t="s">
        <v>31</v>
      </c>
      <c r="E325">
        <v>73</v>
      </c>
      <c r="F325" s="16" t="s">
        <v>91</v>
      </c>
      <c r="G325">
        <v>343</v>
      </c>
      <c r="H325" s="16" t="s">
        <v>57</v>
      </c>
      <c r="I325" s="16" t="str">
        <f t="shared" si="5"/>
        <v>(2,12,73,343, '".Carbon::now()."', '".Carbon::now()."'),</v>
      </c>
    </row>
    <row r="326" spans="1:9" x14ac:dyDescent="0.25">
      <c r="A326">
        <v>2</v>
      </c>
      <c r="B326" s="16" t="s">
        <v>41</v>
      </c>
      <c r="C326">
        <v>12</v>
      </c>
      <c r="D326" s="16" t="s">
        <v>31</v>
      </c>
      <c r="E326">
        <v>73</v>
      </c>
      <c r="F326" s="16" t="s">
        <v>91</v>
      </c>
      <c r="G326">
        <v>346</v>
      </c>
      <c r="H326" s="16" t="s">
        <v>224</v>
      </c>
      <c r="I326" s="16" t="str">
        <f t="shared" si="5"/>
        <v>(2,12,73,346, '".Carbon::now()."', '".Carbon::now()."'),</v>
      </c>
    </row>
    <row r="327" spans="1:9" x14ac:dyDescent="0.25">
      <c r="A327">
        <v>2</v>
      </c>
      <c r="B327" s="16" t="s">
        <v>41</v>
      </c>
      <c r="C327">
        <v>12</v>
      </c>
      <c r="D327" s="16" t="s">
        <v>31</v>
      </c>
      <c r="E327">
        <v>73</v>
      </c>
      <c r="F327" s="16" t="s">
        <v>91</v>
      </c>
      <c r="G327">
        <v>355</v>
      </c>
      <c r="H327" s="16" t="s">
        <v>567</v>
      </c>
      <c r="I327" s="16" t="str">
        <f t="shared" si="5"/>
        <v>(2,12,73,355, '".Carbon::now()."', '".Carbon::now()."'),</v>
      </c>
    </row>
    <row r="328" spans="1:9" x14ac:dyDescent="0.25">
      <c r="A328">
        <v>2</v>
      </c>
      <c r="B328" s="16" t="s">
        <v>41</v>
      </c>
      <c r="C328">
        <v>12</v>
      </c>
      <c r="D328" s="16" t="s">
        <v>31</v>
      </c>
      <c r="E328">
        <v>73</v>
      </c>
      <c r="F328" s="16" t="s">
        <v>91</v>
      </c>
      <c r="G328">
        <v>366</v>
      </c>
      <c r="H328" s="16" t="s">
        <v>208</v>
      </c>
      <c r="I328" s="16" t="str">
        <f t="shared" si="5"/>
        <v>(2,12,73,366, '".Carbon::now()."', '".Carbon::now()."'),</v>
      </c>
    </row>
    <row r="329" spans="1:9" x14ac:dyDescent="0.25">
      <c r="A329">
        <v>2</v>
      </c>
      <c r="B329" s="16" t="s">
        <v>41</v>
      </c>
      <c r="C329">
        <v>12</v>
      </c>
      <c r="D329" s="16" t="s">
        <v>31</v>
      </c>
      <c r="E329">
        <v>73</v>
      </c>
      <c r="F329" s="16" t="s">
        <v>91</v>
      </c>
      <c r="G329">
        <v>373</v>
      </c>
      <c r="H329" s="16" t="s">
        <v>97</v>
      </c>
      <c r="I329" s="16" t="str">
        <f t="shared" si="5"/>
        <v>(2,12,73,373, '".Carbon::now()."', '".Carbon::now()."'),</v>
      </c>
    </row>
    <row r="330" spans="1:9" x14ac:dyDescent="0.25">
      <c r="A330">
        <v>2</v>
      </c>
      <c r="B330" s="16" t="s">
        <v>41</v>
      </c>
      <c r="C330">
        <v>12</v>
      </c>
      <c r="D330" s="16" t="s">
        <v>31</v>
      </c>
      <c r="E330">
        <v>73</v>
      </c>
      <c r="F330" s="16" t="s">
        <v>91</v>
      </c>
      <c r="G330">
        <v>397</v>
      </c>
      <c r="H330" s="16" t="s">
        <v>668</v>
      </c>
      <c r="I330" s="16" t="str">
        <f t="shared" si="5"/>
        <v>(2,12,73,397, '".Carbon::now()."', '".Carbon::now()."'),</v>
      </c>
    </row>
    <row r="331" spans="1:9" x14ac:dyDescent="0.25">
      <c r="A331">
        <v>2</v>
      </c>
      <c r="B331" s="16" t="s">
        <v>41</v>
      </c>
      <c r="C331">
        <v>12</v>
      </c>
      <c r="D331" s="16" t="s">
        <v>31</v>
      </c>
      <c r="E331">
        <v>80</v>
      </c>
      <c r="F331" s="16" t="s">
        <v>355</v>
      </c>
      <c r="G331">
        <v>12</v>
      </c>
      <c r="H331" s="16" t="s">
        <v>1049</v>
      </c>
      <c r="I331" s="16" t="str">
        <f t="shared" si="5"/>
        <v>(2,12,80,12, '".Carbon::now()."', '".Carbon::now()."'),</v>
      </c>
    </row>
    <row r="332" spans="1:9" x14ac:dyDescent="0.25">
      <c r="A332">
        <v>2</v>
      </c>
      <c r="B332" s="16" t="s">
        <v>41</v>
      </c>
      <c r="C332">
        <v>12</v>
      </c>
      <c r="D332" s="16" t="s">
        <v>31</v>
      </c>
      <c r="E332">
        <v>80</v>
      </c>
      <c r="F332" s="16" t="s">
        <v>355</v>
      </c>
      <c r="G332">
        <v>20</v>
      </c>
      <c r="H332" s="16" t="s">
        <v>53</v>
      </c>
      <c r="I332" s="16" t="str">
        <f t="shared" si="5"/>
        <v>(2,12,80,20, '".Carbon::now()."', '".Carbon::now()."'),</v>
      </c>
    </row>
    <row r="333" spans="1:9" x14ac:dyDescent="0.25">
      <c r="A333">
        <v>2</v>
      </c>
      <c r="B333" s="16" t="s">
        <v>41</v>
      </c>
      <c r="C333">
        <v>12</v>
      </c>
      <c r="D333" s="16" t="s">
        <v>31</v>
      </c>
      <c r="E333">
        <v>80</v>
      </c>
      <c r="F333" s="16" t="s">
        <v>355</v>
      </c>
      <c r="G333">
        <v>38</v>
      </c>
      <c r="H333" s="16" t="s">
        <v>319</v>
      </c>
      <c r="I333" s="16" t="str">
        <f t="shared" si="5"/>
        <v>(2,12,80,38, '".Carbon::now()."', '".Carbon::now()."'),</v>
      </c>
    </row>
    <row r="334" spans="1:9" x14ac:dyDescent="0.25">
      <c r="A334">
        <v>2</v>
      </c>
      <c r="B334" s="16" t="s">
        <v>41</v>
      </c>
      <c r="C334">
        <v>12</v>
      </c>
      <c r="D334" s="16" t="s">
        <v>31</v>
      </c>
      <c r="E334">
        <v>80</v>
      </c>
      <c r="F334" s="16" t="s">
        <v>355</v>
      </c>
      <c r="G334">
        <v>43</v>
      </c>
      <c r="H334" s="16" t="s">
        <v>238</v>
      </c>
      <c r="I334" s="16" t="str">
        <f t="shared" si="5"/>
        <v>(2,12,80,43, '".Carbon::now()."', '".Carbon::now()."'),</v>
      </c>
    </row>
    <row r="335" spans="1:9" x14ac:dyDescent="0.25">
      <c r="A335">
        <v>2</v>
      </c>
      <c r="B335" s="16" t="s">
        <v>41</v>
      </c>
      <c r="C335">
        <v>12</v>
      </c>
      <c r="D335" s="16" t="s">
        <v>31</v>
      </c>
      <c r="E335">
        <v>80</v>
      </c>
      <c r="F335" s="16" t="s">
        <v>355</v>
      </c>
      <c r="G335">
        <v>65</v>
      </c>
      <c r="H335" s="16" t="s">
        <v>168</v>
      </c>
      <c r="I335" s="16" t="str">
        <f t="shared" si="5"/>
        <v>(2,12,80,65, '".Carbon::now()."', '".Carbon::now()."'),</v>
      </c>
    </row>
    <row r="336" spans="1:9" x14ac:dyDescent="0.25">
      <c r="A336">
        <v>2</v>
      </c>
      <c r="B336" s="16" t="s">
        <v>41</v>
      </c>
      <c r="C336">
        <v>12</v>
      </c>
      <c r="D336" s="16" t="s">
        <v>31</v>
      </c>
      <c r="E336">
        <v>80</v>
      </c>
      <c r="F336" s="16" t="s">
        <v>355</v>
      </c>
      <c r="G336">
        <v>66</v>
      </c>
      <c r="H336" s="16" t="s">
        <v>356</v>
      </c>
      <c r="I336" s="16" t="str">
        <f t="shared" si="5"/>
        <v>(2,12,80,66, '".Carbon::now()."', '".Carbon::now()."'),</v>
      </c>
    </row>
    <row r="337" spans="1:9" x14ac:dyDescent="0.25">
      <c r="A337">
        <v>2</v>
      </c>
      <c r="B337" s="16" t="s">
        <v>41</v>
      </c>
      <c r="C337">
        <v>12</v>
      </c>
      <c r="D337" s="16" t="s">
        <v>31</v>
      </c>
      <c r="E337">
        <v>80</v>
      </c>
      <c r="F337" s="16" t="s">
        <v>355</v>
      </c>
      <c r="G337">
        <v>73</v>
      </c>
      <c r="H337" s="16" t="s">
        <v>271</v>
      </c>
      <c r="I337" s="16" t="str">
        <f t="shared" si="5"/>
        <v>(2,12,80,73, '".Carbon::now()."', '".Carbon::now()."'),</v>
      </c>
    </row>
    <row r="338" spans="1:9" x14ac:dyDescent="0.25">
      <c r="A338">
        <v>2</v>
      </c>
      <c r="B338" s="16" t="s">
        <v>41</v>
      </c>
      <c r="C338">
        <v>12</v>
      </c>
      <c r="D338" s="16" t="s">
        <v>31</v>
      </c>
      <c r="E338">
        <v>80</v>
      </c>
      <c r="F338" s="16" t="s">
        <v>355</v>
      </c>
      <c r="G338">
        <v>83</v>
      </c>
      <c r="H338" s="16" t="s">
        <v>1050</v>
      </c>
      <c r="I338" s="16" t="str">
        <f t="shared" si="5"/>
        <v>(2,12,80,83, '".Carbon::now()."', '".Carbon::now()."'),</v>
      </c>
    </row>
    <row r="339" spans="1:9" x14ac:dyDescent="0.25">
      <c r="A339">
        <v>2</v>
      </c>
      <c r="B339" s="16" t="s">
        <v>41</v>
      </c>
      <c r="C339">
        <v>12</v>
      </c>
      <c r="D339" s="16" t="s">
        <v>31</v>
      </c>
      <c r="E339">
        <v>80</v>
      </c>
      <c r="F339" s="16" t="s">
        <v>355</v>
      </c>
      <c r="G339">
        <v>93</v>
      </c>
      <c r="H339" s="16" t="s">
        <v>64</v>
      </c>
      <c r="I339" s="16" t="str">
        <f t="shared" si="5"/>
        <v>(2,12,80,93, '".Carbon::now()."', '".Carbon::now()."'),</v>
      </c>
    </row>
    <row r="340" spans="1:9" x14ac:dyDescent="0.25">
      <c r="A340">
        <v>2</v>
      </c>
      <c r="B340" s="16" t="s">
        <v>41</v>
      </c>
      <c r="C340">
        <v>12</v>
      </c>
      <c r="D340" s="16" t="s">
        <v>31</v>
      </c>
      <c r="E340">
        <v>80</v>
      </c>
      <c r="F340" s="16" t="s">
        <v>355</v>
      </c>
      <c r="G340">
        <v>125</v>
      </c>
      <c r="H340" s="16" t="s">
        <v>47</v>
      </c>
      <c r="I340" s="16" t="str">
        <f t="shared" si="5"/>
        <v>(2,12,80,125, '".Carbon::now()."', '".Carbon::now()."'),</v>
      </c>
    </row>
    <row r="341" spans="1:9" x14ac:dyDescent="0.25">
      <c r="A341">
        <v>2</v>
      </c>
      <c r="B341" s="16" t="s">
        <v>41</v>
      </c>
      <c r="C341">
        <v>12</v>
      </c>
      <c r="D341" s="16" t="s">
        <v>31</v>
      </c>
      <c r="E341">
        <v>80</v>
      </c>
      <c r="F341" s="16" t="s">
        <v>355</v>
      </c>
      <c r="G341">
        <v>131</v>
      </c>
      <c r="H341" s="16" t="s">
        <v>191</v>
      </c>
      <c r="I341" s="16" t="str">
        <f t="shared" si="5"/>
        <v>(2,12,80,131, '".Carbon::now()."', '".Carbon::now()."'),</v>
      </c>
    </row>
    <row r="342" spans="1:9" x14ac:dyDescent="0.25">
      <c r="A342">
        <v>2</v>
      </c>
      <c r="B342" s="16" t="s">
        <v>41</v>
      </c>
      <c r="C342">
        <v>12</v>
      </c>
      <c r="D342" s="16" t="s">
        <v>31</v>
      </c>
      <c r="E342">
        <v>80</v>
      </c>
      <c r="F342" s="16" t="s">
        <v>355</v>
      </c>
      <c r="G342">
        <v>149</v>
      </c>
      <c r="H342" s="16" t="s">
        <v>357</v>
      </c>
      <c r="I342" s="16" t="str">
        <f t="shared" si="5"/>
        <v>(2,12,80,149, '".Carbon::now()."', '".Carbon::now()."'),</v>
      </c>
    </row>
    <row r="343" spans="1:9" x14ac:dyDescent="0.25">
      <c r="A343">
        <v>2</v>
      </c>
      <c r="B343" s="16" t="s">
        <v>41</v>
      </c>
      <c r="C343">
        <v>12</v>
      </c>
      <c r="D343" s="16" t="s">
        <v>31</v>
      </c>
      <c r="E343">
        <v>80</v>
      </c>
      <c r="F343" s="16" t="s">
        <v>355</v>
      </c>
      <c r="G343">
        <v>152</v>
      </c>
      <c r="H343" s="16" t="s">
        <v>358</v>
      </c>
      <c r="I343" s="16" t="str">
        <f t="shared" si="5"/>
        <v>(2,12,80,152, '".Carbon::now()."', '".Carbon::now()."'),</v>
      </c>
    </row>
    <row r="344" spans="1:9" x14ac:dyDescent="0.25">
      <c r="A344">
        <v>2</v>
      </c>
      <c r="B344" s="16" t="s">
        <v>41</v>
      </c>
      <c r="C344">
        <v>12</v>
      </c>
      <c r="D344" s="16" t="s">
        <v>31</v>
      </c>
      <c r="E344">
        <v>80</v>
      </c>
      <c r="F344" s="16" t="s">
        <v>355</v>
      </c>
      <c r="G344">
        <v>155</v>
      </c>
      <c r="H344" s="16" t="s">
        <v>1051</v>
      </c>
      <c r="I344" s="16" t="str">
        <f t="shared" si="5"/>
        <v>(2,12,80,155, '".Carbon::now()."', '".Carbon::now()."'),</v>
      </c>
    </row>
    <row r="345" spans="1:9" x14ac:dyDescent="0.25">
      <c r="A345">
        <v>2</v>
      </c>
      <c r="B345" s="16" t="s">
        <v>41</v>
      </c>
      <c r="C345">
        <v>12</v>
      </c>
      <c r="D345" s="16" t="s">
        <v>31</v>
      </c>
      <c r="E345">
        <v>80</v>
      </c>
      <c r="F345" s="16" t="s">
        <v>355</v>
      </c>
      <c r="G345">
        <v>227</v>
      </c>
      <c r="H345" s="16" t="s">
        <v>87</v>
      </c>
      <c r="I345" s="16" t="str">
        <f t="shared" si="5"/>
        <v>(2,12,80,227, '".Carbon::now()."', '".Carbon::now()."'),</v>
      </c>
    </row>
    <row r="346" spans="1:9" x14ac:dyDescent="0.25">
      <c r="A346">
        <v>2</v>
      </c>
      <c r="B346" s="16" t="s">
        <v>41</v>
      </c>
      <c r="C346">
        <v>12</v>
      </c>
      <c r="D346" s="16" t="s">
        <v>31</v>
      </c>
      <c r="E346">
        <v>80</v>
      </c>
      <c r="F346" s="16" t="s">
        <v>355</v>
      </c>
      <c r="G346">
        <v>343</v>
      </c>
      <c r="H346" s="16" t="s">
        <v>57</v>
      </c>
      <c r="I346" s="16" t="str">
        <f t="shared" si="5"/>
        <v>(2,12,80,343, '".Carbon::now()."', '".Carbon::now()."'),</v>
      </c>
    </row>
    <row r="347" spans="1:9" x14ac:dyDescent="0.25">
      <c r="A347">
        <v>2</v>
      </c>
      <c r="B347" s="16" t="s">
        <v>41</v>
      </c>
      <c r="C347">
        <v>12</v>
      </c>
      <c r="D347" s="16" t="s">
        <v>31</v>
      </c>
      <c r="E347">
        <v>80</v>
      </c>
      <c r="F347" s="16" t="s">
        <v>355</v>
      </c>
      <c r="G347">
        <v>346</v>
      </c>
      <c r="H347" s="16" t="s">
        <v>224</v>
      </c>
      <c r="I347" s="16" t="str">
        <f t="shared" si="5"/>
        <v>(2,12,80,346, '".Carbon::now()."', '".Carbon::now()."'),</v>
      </c>
    </row>
    <row r="348" spans="1:9" x14ac:dyDescent="0.25">
      <c r="A348">
        <v>2</v>
      </c>
      <c r="B348" s="16" t="s">
        <v>41</v>
      </c>
      <c r="C348">
        <v>12</v>
      </c>
      <c r="D348" s="16" t="s">
        <v>31</v>
      </c>
      <c r="E348">
        <v>80</v>
      </c>
      <c r="F348" s="16" t="s">
        <v>355</v>
      </c>
      <c r="G348">
        <v>356</v>
      </c>
      <c r="H348" s="16" t="s">
        <v>225</v>
      </c>
      <c r="I348" s="16" t="str">
        <f t="shared" si="5"/>
        <v>(2,12,80,356, '".Carbon::now()."', '".Carbon::now()."'),</v>
      </c>
    </row>
    <row r="349" spans="1:9" x14ac:dyDescent="0.25">
      <c r="A349">
        <v>2</v>
      </c>
      <c r="B349" s="16" t="s">
        <v>41</v>
      </c>
      <c r="C349">
        <v>12</v>
      </c>
      <c r="D349" s="16" t="s">
        <v>31</v>
      </c>
      <c r="E349">
        <v>80</v>
      </c>
      <c r="F349" s="16" t="s">
        <v>355</v>
      </c>
      <c r="G349">
        <v>366</v>
      </c>
      <c r="H349" s="16" t="s">
        <v>208</v>
      </c>
      <c r="I349" s="16" t="str">
        <f t="shared" si="5"/>
        <v>(2,12,80,366, '".Carbon::now()."', '".Carbon::now()."'),</v>
      </c>
    </row>
    <row r="350" spans="1:9" x14ac:dyDescent="0.25">
      <c r="A350">
        <v>2</v>
      </c>
      <c r="B350" s="16" t="s">
        <v>41</v>
      </c>
      <c r="C350">
        <v>12</v>
      </c>
      <c r="D350" s="16" t="s">
        <v>31</v>
      </c>
      <c r="E350">
        <v>80</v>
      </c>
      <c r="F350" s="16" t="s">
        <v>355</v>
      </c>
      <c r="G350">
        <v>373</v>
      </c>
      <c r="H350" s="16" t="s">
        <v>97</v>
      </c>
      <c r="I350" s="16" t="str">
        <f t="shared" si="5"/>
        <v>(2,12,80,373, '".Carbon::now()."', '".Carbon::now()."'),</v>
      </c>
    </row>
    <row r="351" spans="1:9" x14ac:dyDescent="0.25">
      <c r="A351">
        <v>2</v>
      </c>
      <c r="B351" s="16" t="s">
        <v>41</v>
      </c>
      <c r="C351">
        <v>12</v>
      </c>
      <c r="D351" s="16" t="s">
        <v>31</v>
      </c>
      <c r="E351">
        <v>92</v>
      </c>
      <c r="F351" s="16" t="s">
        <v>623</v>
      </c>
      <c r="G351">
        <v>34</v>
      </c>
      <c r="H351" s="16" t="s">
        <v>196</v>
      </c>
      <c r="I351" s="16" t="str">
        <f t="shared" si="5"/>
        <v>(2,12,92,34, '".Carbon::now()."', '".Carbon::now()."'),</v>
      </c>
    </row>
    <row r="352" spans="1:9" x14ac:dyDescent="0.25">
      <c r="A352">
        <v>2</v>
      </c>
      <c r="B352" s="16" t="s">
        <v>41</v>
      </c>
      <c r="C352">
        <v>12</v>
      </c>
      <c r="D352" s="16" t="s">
        <v>31</v>
      </c>
      <c r="E352">
        <v>92</v>
      </c>
      <c r="F352" s="16" t="s">
        <v>623</v>
      </c>
      <c r="G352">
        <v>43</v>
      </c>
      <c r="H352" s="16" t="s">
        <v>238</v>
      </c>
      <c r="I352" s="16" t="str">
        <f t="shared" si="5"/>
        <v>(2,12,92,43, '".Carbon::now()."', '".Carbon::now()."'),</v>
      </c>
    </row>
    <row r="353" spans="1:9" x14ac:dyDescent="0.25">
      <c r="A353">
        <v>2</v>
      </c>
      <c r="B353" s="16" t="s">
        <v>41</v>
      </c>
      <c r="C353">
        <v>12</v>
      </c>
      <c r="D353" s="16" t="s">
        <v>31</v>
      </c>
      <c r="E353">
        <v>92</v>
      </c>
      <c r="F353" s="16" t="s">
        <v>623</v>
      </c>
      <c r="G353">
        <v>93</v>
      </c>
      <c r="H353" s="16" t="s">
        <v>64</v>
      </c>
      <c r="I353" s="16" t="str">
        <f t="shared" si="5"/>
        <v>(2,12,92,93, '".Carbon::now()."', '".Carbon::now()."'),</v>
      </c>
    </row>
    <row r="354" spans="1:9" x14ac:dyDescent="0.25">
      <c r="A354">
        <v>2</v>
      </c>
      <c r="B354" s="16" t="s">
        <v>41</v>
      </c>
      <c r="C354">
        <v>12</v>
      </c>
      <c r="D354" s="16" t="s">
        <v>31</v>
      </c>
      <c r="E354">
        <v>92</v>
      </c>
      <c r="F354" s="16" t="s">
        <v>623</v>
      </c>
      <c r="G354">
        <v>125</v>
      </c>
      <c r="H354" s="16" t="s">
        <v>47</v>
      </c>
      <c r="I354" s="16" t="str">
        <f t="shared" si="5"/>
        <v>(2,12,92,125, '".Carbon::now()."', '".Carbon::now()."'),</v>
      </c>
    </row>
    <row r="355" spans="1:9" x14ac:dyDescent="0.25">
      <c r="A355">
        <v>2</v>
      </c>
      <c r="B355" s="16" t="s">
        <v>41</v>
      </c>
      <c r="C355">
        <v>12</v>
      </c>
      <c r="D355" s="16" t="s">
        <v>31</v>
      </c>
      <c r="E355">
        <v>92</v>
      </c>
      <c r="F355" s="16" t="s">
        <v>623</v>
      </c>
      <c r="G355">
        <v>333</v>
      </c>
      <c r="H355" s="16" t="s">
        <v>660</v>
      </c>
      <c r="I355" s="16" t="str">
        <f t="shared" si="5"/>
        <v>(2,12,92,333, '".Carbon::now()."', '".Carbon::now()."'),</v>
      </c>
    </row>
    <row r="356" spans="1:9" x14ac:dyDescent="0.25">
      <c r="A356">
        <v>2</v>
      </c>
      <c r="B356" s="16" t="s">
        <v>41</v>
      </c>
      <c r="C356">
        <v>12</v>
      </c>
      <c r="D356" s="16" t="s">
        <v>31</v>
      </c>
      <c r="E356">
        <v>92</v>
      </c>
      <c r="F356" s="16" t="s">
        <v>623</v>
      </c>
      <c r="G356">
        <v>366</v>
      </c>
      <c r="H356" s="16" t="s">
        <v>208</v>
      </c>
      <c r="I356" s="16" t="str">
        <f t="shared" si="5"/>
        <v>(2,12,92,366, '".Carbon::now()."', '".Carbon::now()."'),</v>
      </c>
    </row>
    <row r="357" spans="1:9" x14ac:dyDescent="0.25">
      <c r="A357">
        <v>2</v>
      </c>
      <c r="B357" s="16" t="s">
        <v>41</v>
      </c>
      <c r="C357">
        <v>12</v>
      </c>
      <c r="D357" s="16" t="s">
        <v>31</v>
      </c>
      <c r="E357">
        <v>93</v>
      </c>
      <c r="F357" s="16" t="s">
        <v>4450</v>
      </c>
      <c r="G357">
        <v>203</v>
      </c>
      <c r="H357" s="16" t="s">
        <v>266</v>
      </c>
      <c r="I357" s="16" t="str">
        <f t="shared" si="5"/>
        <v>(2,12,93,203, '".Carbon::now()."', '".Carbon::now()."'),</v>
      </c>
    </row>
    <row r="358" spans="1:9" x14ac:dyDescent="0.25">
      <c r="A358">
        <v>2</v>
      </c>
      <c r="B358" s="16" t="s">
        <v>41</v>
      </c>
      <c r="C358">
        <v>12</v>
      </c>
      <c r="D358" s="16" t="s">
        <v>31</v>
      </c>
      <c r="E358">
        <v>94</v>
      </c>
      <c r="F358" s="16" t="s">
        <v>935</v>
      </c>
      <c r="G358">
        <v>20</v>
      </c>
      <c r="H358" s="16" t="s">
        <v>53</v>
      </c>
      <c r="I358" s="16" t="str">
        <f t="shared" si="5"/>
        <v>(2,12,94,20, '".Carbon::now()."', '".Carbon::now()."'),</v>
      </c>
    </row>
    <row r="359" spans="1:9" x14ac:dyDescent="0.25">
      <c r="A359">
        <v>2</v>
      </c>
      <c r="B359" s="16" t="s">
        <v>41</v>
      </c>
      <c r="C359">
        <v>12</v>
      </c>
      <c r="D359" s="16" t="s">
        <v>31</v>
      </c>
      <c r="E359">
        <v>94</v>
      </c>
      <c r="F359" s="16" t="s">
        <v>935</v>
      </c>
      <c r="G359">
        <v>93</v>
      </c>
      <c r="H359" s="16" t="s">
        <v>64</v>
      </c>
      <c r="I359" s="16" t="str">
        <f t="shared" si="5"/>
        <v>(2,12,94,93, '".Carbon::now()."', '".Carbon::now()."'),</v>
      </c>
    </row>
    <row r="360" spans="1:9" x14ac:dyDescent="0.25">
      <c r="A360">
        <v>2</v>
      </c>
      <c r="B360" s="16" t="s">
        <v>41</v>
      </c>
      <c r="C360">
        <v>12</v>
      </c>
      <c r="D360" s="16" t="s">
        <v>31</v>
      </c>
      <c r="E360">
        <v>94</v>
      </c>
      <c r="F360" s="16" t="s">
        <v>935</v>
      </c>
      <c r="G360">
        <v>111</v>
      </c>
      <c r="H360" s="16" t="s">
        <v>72</v>
      </c>
      <c r="I360" s="16" t="str">
        <f t="shared" si="5"/>
        <v>(2,12,94,111, '".Carbon::now()."', '".Carbon::now()."'),</v>
      </c>
    </row>
    <row r="361" spans="1:9" x14ac:dyDescent="0.25">
      <c r="A361">
        <v>2</v>
      </c>
      <c r="B361" s="16" t="s">
        <v>41</v>
      </c>
      <c r="C361">
        <v>12</v>
      </c>
      <c r="D361" s="16" t="s">
        <v>31</v>
      </c>
      <c r="E361">
        <v>94</v>
      </c>
      <c r="F361" s="16" t="s">
        <v>935</v>
      </c>
      <c r="G361">
        <v>313</v>
      </c>
      <c r="H361" s="16" t="s">
        <v>839</v>
      </c>
      <c r="I361" s="16" t="str">
        <f t="shared" si="5"/>
        <v>(2,12,94,313, '".Carbon::now()."', '".Carbon::now()."'),</v>
      </c>
    </row>
    <row r="362" spans="1:9" x14ac:dyDescent="0.25">
      <c r="A362">
        <v>2</v>
      </c>
      <c r="B362" s="16" t="s">
        <v>41</v>
      </c>
      <c r="C362">
        <v>12</v>
      </c>
      <c r="D362" s="16" t="s">
        <v>31</v>
      </c>
      <c r="E362">
        <v>94</v>
      </c>
      <c r="F362" s="16" t="s">
        <v>935</v>
      </c>
      <c r="G362">
        <v>328</v>
      </c>
      <c r="H362" s="16" t="s">
        <v>300</v>
      </c>
      <c r="I362" s="16" t="str">
        <f t="shared" si="5"/>
        <v>(2,12,94,328, '".Carbon::now()."', '".Carbon::now()."'),</v>
      </c>
    </row>
    <row r="363" spans="1:9" x14ac:dyDescent="0.25">
      <c r="A363">
        <v>2</v>
      </c>
      <c r="B363" s="16" t="s">
        <v>41</v>
      </c>
      <c r="C363">
        <v>12</v>
      </c>
      <c r="D363" s="16" t="s">
        <v>31</v>
      </c>
      <c r="E363">
        <v>94</v>
      </c>
      <c r="F363" s="16" t="s">
        <v>935</v>
      </c>
      <c r="G363">
        <v>333</v>
      </c>
      <c r="H363" s="16" t="s">
        <v>660</v>
      </c>
      <c r="I363" s="16" t="str">
        <f t="shared" si="5"/>
        <v>(2,12,94,333, '".Carbon::now()."', '".Carbon::now()."'),</v>
      </c>
    </row>
    <row r="364" spans="1:9" x14ac:dyDescent="0.25">
      <c r="A364">
        <v>2</v>
      </c>
      <c r="B364" s="16" t="s">
        <v>41</v>
      </c>
      <c r="C364">
        <v>12</v>
      </c>
      <c r="D364" s="16" t="s">
        <v>31</v>
      </c>
      <c r="E364">
        <v>94</v>
      </c>
      <c r="F364" s="16" t="s">
        <v>935</v>
      </c>
      <c r="G364">
        <v>346</v>
      </c>
      <c r="H364" s="16" t="s">
        <v>224</v>
      </c>
      <c r="I364" s="16" t="str">
        <f t="shared" si="5"/>
        <v>(2,12,94,346, '".Carbon::now()."', '".Carbon::now()."'),</v>
      </c>
    </row>
    <row r="365" spans="1:9" x14ac:dyDescent="0.25">
      <c r="A365">
        <v>2</v>
      </c>
      <c r="B365" s="16" t="s">
        <v>41</v>
      </c>
      <c r="C365">
        <v>12</v>
      </c>
      <c r="D365" s="16" t="s">
        <v>31</v>
      </c>
      <c r="E365">
        <v>94</v>
      </c>
      <c r="F365" s="16" t="s">
        <v>935</v>
      </c>
      <c r="G365">
        <v>366</v>
      </c>
      <c r="H365" s="16" t="s">
        <v>208</v>
      </c>
      <c r="I365" s="16" t="str">
        <f t="shared" si="5"/>
        <v>(2,12,94,366, '".Carbon::now()."', '".Carbon::now()."'),</v>
      </c>
    </row>
    <row r="366" spans="1:9" x14ac:dyDescent="0.25">
      <c r="A366">
        <v>2</v>
      </c>
      <c r="B366" s="16" t="s">
        <v>41</v>
      </c>
      <c r="C366">
        <v>12</v>
      </c>
      <c r="D366" s="16" t="s">
        <v>31</v>
      </c>
      <c r="E366">
        <v>94</v>
      </c>
      <c r="F366" s="16" t="s">
        <v>935</v>
      </c>
      <c r="G366">
        <v>373</v>
      </c>
      <c r="H366" s="16" t="s">
        <v>97</v>
      </c>
      <c r="I366" s="16" t="str">
        <f t="shared" si="5"/>
        <v>(2,12,94,373, '".Carbon::now()."', '".Carbon::now()."'),</v>
      </c>
    </row>
    <row r="367" spans="1:9" x14ac:dyDescent="0.25">
      <c r="A367">
        <v>2</v>
      </c>
      <c r="B367" s="16" t="s">
        <v>41</v>
      </c>
      <c r="C367">
        <v>12</v>
      </c>
      <c r="D367" s="16" t="s">
        <v>31</v>
      </c>
      <c r="E367">
        <v>94</v>
      </c>
      <c r="F367" s="16" t="s">
        <v>935</v>
      </c>
      <c r="G367">
        <v>390</v>
      </c>
      <c r="H367" s="16" t="s">
        <v>936</v>
      </c>
      <c r="I367" s="16" t="str">
        <f t="shared" si="5"/>
        <v>(2,12,94,390, '".Carbon::now()."', '".Carbon::now()."'),</v>
      </c>
    </row>
    <row r="368" spans="1:9" x14ac:dyDescent="0.25">
      <c r="A368">
        <v>2</v>
      </c>
      <c r="B368" s="16" t="s">
        <v>41</v>
      </c>
      <c r="C368">
        <v>12</v>
      </c>
      <c r="D368" s="16" t="s">
        <v>31</v>
      </c>
      <c r="E368">
        <v>99</v>
      </c>
      <c r="F368" s="16" t="s">
        <v>686</v>
      </c>
      <c r="G368">
        <v>65</v>
      </c>
      <c r="H368" s="16" t="s">
        <v>168</v>
      </c>
      <c r="I368" s="16" t="str">
        <f t="shared" si="5"/>
        <v>(2,12,99,65, '".Carbon::now()."', '".Carbon::now()."'),</v>
      </c>
    </row>
    <row r="369" spans="1:9" x14ac:dyDescent="0.25">
      <c r="A369">
        <v>2</v>
      </c>
      <c r="B369" s="16" t="s">
        <v>41</v>
      </c>
      <c r="C369">
        <v>12</v>
      </c>
      <c r="D369" s="16" t="s">
        <v>31</v>
      </c>
      <c r="E369">
        <v>99</v>
      </c>
      <c r="F369" s="16" t="s">
        <v>686</v>
      </c>
      <c r="G369">
        <v>89</v>
      </c>
      <c r="H369" s="16" t="s">
        <v>56</v>
      </c>
      <c r="I369" s="16" t="str">
        <f t="shared" si="5"/>
        <v>(2,12,99,89, '".Carbon::now()."', '".Carbon::now()."'),</v>
      </c>
    </row>
    <row r="370" spans="1:9" x14ac:dyDescent="0.25">
      <c r="A370">
        <v>2</v>
      </c>
      <c r="B370" s="16" t="s">
        <v>41</v>
      </c>
      <c r="C370">
        <v>12</v>
      </c>
      <c r="D370" s="16" t="s">
        <v>31</v>
      </c>
      <c r="E370">
        <v>99</v>
      </c>
      <c r="F370" s="16" t="s">
        <v>686</v>
      </c>
      <c r="G370">
        <v>125</v>
      </c>
      <c r="H370" s="16" t="s">
        <v>47</v>
      </c>
      <c r="I370" s="16" t="str">
        <f t="shared" si="5"/>
        <v>(2,12,99,125, '".Carbon::now()."', '".Carbon::now()."'),</v>
      </c>
    </row>
    <row r="371" spans="1:9" x14ac:dyDescent="0.25">
      <c r="A371">
        <v>2</v>
      </c>
      <c r="B371" s="16" t="s">
        <v>41</v>
      </c>
      <c r="C371">
        <v>12</v>
      </c>
      <c r="D371" s="16" t="s">
        <v>31</v>
      </c>
      <c r="E371">
        <v>99</v>
      </c>
      <c r="F371" s="16" t="s">
        <v>686</v>
      </c>
      <c r="G371">
        <v>319</v>
      </c>
      <c r="H371" s="16" t="s">
        <v>170</v>
      </c>
      <c r="I371" s="16" t="str">
        <f t="shared" si="5"/>
        <v>(2,12,99,319, '".Carbon::now()."', '".Carbon::now()."'),</v>
      </c>
    </row>
    <row r="372" spans="1:9" x14ac:dyDescent="0.25">
      <c r="A372">
        <v>2</v>
      </c>
      <c r="B372" s="16" t="s">
        <v>41</v>
      </c>
      <c r="C372">
        <v>12</v>
      </c>
      <c r="D372" s="16" t="s">
        <v>31</v>
      </c>
      <c r="E372">
        <v>105</v>
      </c>
      <c r="F372" s="16" t="s">
        <v>877</v>
      </c>
      <c r="G372">
        <v>20</v>
      </c>
      <c r="H372" s="16" t="s">
        <v>53</v>
      </c>
      <c r="I372" s="16" t="str">
        <f t="shared" si="5"/>
        <v>(2,12,105,20, '".Carbon::now()."', '".Carbon::now()."'),</v>
      </c>
    </row>
    <row r="373" spans="1:9" x14ac:dyDescent="0.25">
      <c r="A373">
        <v>2</v>
      </c>
      <c r="B373" s="16" t="s">
        <v>41</v>
      </c>
      <c r="C373">
        <v>12</v>
      </c>
      <c r="D373" s="16" t="s">
        <v>31</v>
      </c>
      <c r="E373">
        <v>105</v>
      </c>
      <c r="F373" s="16" t="s">
        <v>877</v>
      </c>
      <c r="G373">
        <v>67</v>
      </c>
      <c r="H373" s="16" t="s">
        <v>219</v>
      </c>
      <c r="I373" s="16" t="str">
        <f t="shared" si="5"/>
        <v>(2,12,105,67, '".Carbon::now()."', '".Carbon::now()."'),</v>
      </c>
    </row>
    <row r="374" spans="1:9" x14ac:dyDescent="0.25">
      <c r="A374">
        <v>2</v>
      </c>
      <c r="B374" s="16" t="s">
        <v>41</v>
      </c>
      <c r="C374">
        <v>12</v>
      </c>
      <c r="D374" s="16" t="s">
        <v>31</v>
      </c>
      <c r="E374">
        <v>105</v>
      </c>
      <c r="F374" s="16" t="s">
        <v>877</v>
      </c>
      <c r="G374">
        <v>82</v>
      </c>
      <c r="H374" s="16" t="s">
        <v>878</v>
      </c>
      <c r="I374" s="16" t="str">
        <f t="shared" si="5"/>
        <v>(2,12,105,82, '".Carbon::now()."', '".Carbon::now()."'),</v>
      </c>
    </row>
    <row r="375" spans="1:9" x14ac:dyDescent="0.25">
      <c r="A375">
        <v>2</v>
      </c>
      <c r="B375" s="16" t="s">
        <v>41</v>
      </c>
      <c r="C375">
        <v>12</v>
      </c>
      <c r="D375" s="16" t="s">
        <v>31</v>
      </c>
      <c r="E375">
        <v>105</v>
      </c>
      <c r="F375" s="16" t="s">
        <v>877</v>
      </c>
      <c r="G375">
        <v>93</v>
      </c>
      <c r="H375" s="16" t="s">
        <v>64</v>
      </c>
      <c r="I375" s="16" t="str">
        <f t="shared" si="5"/>
        <v>(2,12,105,93, '".Carbon::now()."', '".Carbon::now()."'),</v>
      </c>
    </row>
    <row r="376" spans="1:9" x14ac:dyDescent="0.25">
      <c r="A376">
        <v>2</v>
      </c>
      <c r="B376" s="16" t="s">
        <v>41</v>
      </c>
      <c r="C376">
        <v>12</v>
      </c>
      <c r="D376" s="16" t="s">
        <v>31</v>
      </c>
      <c r="E376">
        <v>105</v>
      </c>
      <c r="F376" s="16" t="s">
        <v>877</v>
      </c>
      <c r="G376">
        <v>111</v>
      </c>
      <c r="H376" s="16" t="s">
        <v>72</v>
      </c>
      <c r="I376" s="16" t="str">
        <f t="shared" si="5"/>
        <v>(2,12,105,111, '".Carbon::now()."', '".Carbon::now()."'),</v>
      </c>
    </row>
    <row r="377" spans="1:9" x14ac:dyDescent="0.25">
      <c r="A377">
        <v>2</v>
      </c>
      <c r="B377" s="16" t="s">
        <v>41</v>
      </c>
      <c r="C377">
        <v>12</v>
      </c>
      <c r="D377" s="16" t="s">
        <v>31</v>
      </c>
      <c r="E377">
        <v>105</v>
      </c>
      <c r="F377" s="16" t="s">
        <v>877</v>
      </c>
      <c r="G377">
        <v>117</v>
      </c>
      <c r="H377" s="16" t="s">
        <v>879</v>
      </c>
      <c r="I377" s="16" t="str">
        <f t="shared" si="5"/>
        <v>(2,12,105,117, '".Carbon::now()."', '".Carbon::now()."'),</v>
      </c>
    </row>
    <row r="378" spans="1:9" x14ac:dyDescent="0.25">
      <c r="A378">
        <v>2</v>
      </c>
      <c r="B378" s="16" t="s">
        <v>41</v>
      </c>
      <c r="C378">
        <v>12</v>
      </c>
      <c r="D378" s="16" t="s">
        <v>31</v>
      </c>
      <c r="E378">
        <v>105</v>
      </c>
      <c r="F378" s="16" t="s">
        <v>877</v>
      </c>
      <c r="G378">
        <v>125</v>
      </c>
      <c r="H378" s="16" t="s">
        <v>47</v>
      </c>
      <c r="I378" s="16" t="str">
        <f t="shared" si="5"/>
        <v>(2,12,105,125, '".Carbon::now()."', '".Carbon::now()."'),</v>
      </c>
    </row>
    <row r="379" spans="1:9" x14ac:dyDescent="0.25">
      <c r="A379">
        <v>2</v>
      </c>
      <c r="B379" s="16" t="s">
        <v>41</v>
      </c>
      <c r="C379">
        <v>12</v>
      </c>
      <c r="D379" s="16" t="s">
        <v>31</v>
      </c>
      <c r="E379">
        <v>105</v>
      </c>
      <c r="F379" s="16" t="s">
        <v>877</v>
      </c>
      <c r="G379">
        <v>131</v>
      </c>
      <c r="H379" s="16" t="s">
        <v>191</v>
      </c>
      <c r="I379" s="16" t="str">
        <f t="shared" si="5"/>
        <v>(2,12,105,131, '".Carbon::now()."', '".Carbon::now()."'),</v>
      </c>
    </row>
    <row r="380" spans="1:9" x14ac:dyDescent="0.25">
      <c r="A380">
        <v>2</v>
      </c>
      <c r="B380" s="16" t="s">
        <v>41</v>
      </c>
      <c r="C380">
        <v>12</v>
      </c>
      <c r="D380" s="16" t="s">
        <v>31</v>
      </c>
      <c r="E380">
        <v>105</v>
      </c>
      <c r="F380" s="16" t="s">
        <v>877</v>
      </c>
      <c r="G380">
        <v>139</v>
      </c>
      <c r="H380" s="16" t="s">
        <v>112</v>
      </c>
      <c r="I380" s="16" t="str">
        <f t="shared" si="5"/>
        <v>(2,12,105,139, '".Carbon::now()."', '".Carbon::now()."'),</v>
      </c>
    </row>
    <row r="381" spans="1:9" x14ac:dyDescent="0.25">
      <c r="A381">
        <v>2</v>
      </c>
      <c r="B381" s="16" t="s">
        <v>41</v>
      </c>
      <c r="C381">
        <v>12</v>
      </c>
      <c r="D381" s="16" t="s">
        <v>31</v>
      </c>
      <c r="E381">
        <v>105</v>
      </c>
      <c r="F381" s="16" t="s">
        <v>877</v>
      </c>
      <c r="G381">
        <v>291</v>
      </c>
      <c r="H381" s="16" t="s">
        <v>679</v>
      </c>
      <c r="I381" s="16" t="str">
        <f t="shared" si="5"/>
        <v>(2,12,105,291, '".Carbon::now()."', '".Carbon::now()."'),</v>
      </c>
    </row>
    <row r="382" spans="1:9" x14ac:dyDescent="0.25">
      <c r="A382">
        <v>2</v>
      </c>
      <c r="B382" s="16" t="s">
        <v>41</v>
      </c>
      <c r="C382">
        <v>12</v>
      </c>
      <c r="D382" s="16" t="s">
        <v>31</v>
      </c>
      <c r="E382">
        <v>105</v>
      </c>
      <c r="F382" s="16" t="s">
        <v>877</v>
      </c>
      <c r="G382">
        <v>328</v>
      </c>
      <c r="H382" s="16" t="s">
        <v>300</v>
      </c>
      <c r="I382" s="16" t="str">
        <f t="shared" si="5"/>
        <v>(2,12,105,328, '".Carbon::now()."', '".Carbon::now()."'),</v>
      </c>
    </row>
    <row r="383" spans="1:9" x14ac:dyDescent="0.25">
      <c r="A383">
        <v>2</v>
      </c>
      <c r="B383" s="16" t="s">
        <v>41</v>
      </c>
      <c r="C383">
        <v>12</v>
      </c>
      <c r="D383" s="16" t="s">
        <v>31</v>
      </c>
      <c r="E383">
        <v>105</v>
      </c>
      <c r="F383" s="16" t="s">
        <v>877</v>
      </c>
      <c r="G383">
        <v>346</v>
      </c>
      <c r="H383" s="16" t="s">
        <v>224</v>
      </c>
      <c r="I383" s="16" t="str">
        <f t="shared" si="5"/>
        <v>(2,12,105,346, '".Carbon::now()."', '".Carbon::now()."'),</v>
      </c>
    </row>
    <row r="384" spans="1:9" x14ac:dyDescent="0.25">
      <c r="A384">
        <v>2</v>
      </c>
      <c r="B384" s="16" t="s">
        <v>41</v>
      </c>
      <c r="C384">
        <v>12</v>
      </c>
      <c r="D384" s="16" t="s">
        <v>31</v>
      </c>
      <c r="E384">
        <v>105</v>
      </c>
      <c r="F384" s="16" t="s">
        <v>877</v>
      </c>
      <c r="G384">
        <v>373</v>
      </c>
      <c r="H384" s="16" t="s">
        <v>97</v>
      </c>
      <c r="I384" s="16" t="str">
        <f t="shared" si="5"/>
        <v>(2,12,105,373, '".Carbon::now()."', '".Carbon::now()."'),</v>
      </c>
    </row>
    <row r="385" spans="1:9" x14ac:dyDescent="0.25">
      <c r="A385">
        <v>2</v>
      </c>
      <c r="B385" s="16" t="s">
        <v>41</v>
      </c>
      <c r="C385">
        <v>12</v>
      </c>
      <c r="D385" s="16" t="s">
        <v>31</v>
      </c>
      <c r="E385">
        <v>106</v>
      </c>
      <c r="F385" s="16" t="s">
        <v>237</v>
      </c>
      <c r="G385">
        <v>20</v>
      </c>
      <c r="H385" s="16" t="s">
        <v>53</v>
      </c>
      <c r="I385" s="16" t="str">
        <f t="shared" si="5"/>
        <v>(2,12,106,20, '".Carbon::now()."', '".Carbon::now()."'),</v>
      </c>
    </row>
    <row r="386" spans="1:9" x14ac:dyDescent="0.25">
      <c r="A386">
        <v>2</v>
      </c>
      <c r="B386" s="16" t="s">
        <v>41</v>
      </c>
      <c r="C386">
        <v>12</v>
      </c>
      <c r="D386" s="16" t="s">
        <v>31</v>
      </c>
      <c r="E386">
        <v>106</v>
      </c>
      <c r="F386" s="16" t="s">
        <v>237</v>
      </c>
      <c r="G386">
        <v>24</v>
      </c>
      <c r="H386" s="16" t="s">
        <v>559</v>
      </c>
      <c r="I386" s="16" t="str">
        <f t="shared" ref="I386:I449" si="6">CONCATENATE("(",A386,",",C386,",",E386,",",G386,", '"".Carbon::now().""', '"".Carbon::now().""'),")</f>
        <v>(2,12,106,24, '".Carbon::now()."', '".Carbon::now()."'),</v>
      </c>
    </row>
    <row r="387" spans="1:9" x14ac:dyDescent="0.25">
      <c r="A387">
        <v>2</v>
      </c>
      <c r="B387" s="16" t="s">
        <v>41</v>
      </c>
      <c r="C387">
        <v>12</v>
      </c>
      <c r="D387" s="16" t="s">
        <v>31</v>
      </c>
      <c r="E387">
        <v>106</v>
      </c>
      <c r="F387" s="16" t="s">
        <v>237</v>
      </c>
      <c r="G387">
        <v>38</v>
      </c>
      <c r="H387" s="16" t="s">
        <v>319</v>
      </c>
      <c r="I387" s="16" t="str">
        <f t="shared" si="6"/>
        <v>(2,12,106,38, '".Carbon::now()."', '".Carbon::now()."'),</v>
      </c>
    </row>
    <row r="388" spans="1:9" x14ac:dyDescent="0.25">
      <c r="A388">
        <v>2</v>
      </c>
      <c r="B388" s="16" t="s">
        <v>41</v>
      </c>
      <c r="C388">
        <v>12</v>
      </c>
      <c r="D388" s="16" t="s">
        <v>31</v>
      </c>
      <c r="E388">
        <v>106</v>
      </c>
      <c r="F388" s="16" t="s">
        <v>237</v>
      </c>
      <c r="G388">
        <v>43</v>
      </c>
      <c r="H388" s="16" t="s">
        <v>238</v>
      </c>
      <c r="I388" s="16" t="str">
        <f t="shared" si="6"/>
        <v>(2,12,106,43, '".Carbon::now()."', '".Carbon::now()."'),</v>
      </c>
    </row>
    <row r="389" spans="1:9" x14ac:dyDescent="0.25">
      <c r="A389">
        <v>2</v>
      </c>
      <c r="B389" s="16" t="s">
        <v>41</v>
      </c>
      <c r="C389">
        <v>12</v>
      </c>
      <c r="D389" s="16" t="s">
        <v>31</v>
      </c>
      <c r="E389">
        <v>106</v>
      </c>
      <c r="F389" s="16" t="s">
        <v>237</v>
      </c>
      <c r="G389">
        <v>67</v>
      </c>
      <c r="H389" s="16" t="s">
        <v>219</v>
      </c>
      <c r="I389" s="16" t="str">
        <f t="shared" si="6"/>
        <v>(2,12,106,67, '".Carbon::now()."', '".Carbon::now()."'),</v>
      </c>
    </row>
    <row r="390" spans="1:9" x14ac:dyDescent="0.25">
      <c r="A390">
        <v>2</v>
      </c>
      <c r="B390" s="16" t="s">
        <v>41</v>
      </c>
      <c r="C390">
        <v>12</v>
      </c>
      <c r="D390" s="16" t="s">
        <v>31</v>
      </c>
      <c r="E390">
        <v>106</v>
      </c>
      <c r="F390" s="16" t="s">
        <v>237</v>
      </c>
      <c r="G390">
        <v>85</v>
      </c>
      <c r="H390" s="16" t="s">
        <v>560</v>
      </c>
      <c r="I390" s="16" t="str">
        <f t="shared" si="6"/>
        <v>(2,12,106,85, '".Carbon::now()."', '".Carbon::now()."'),</v>
      </c>
    </row>
    <row r="391" spans="1:9" x14ac:dyDescent="0.25">
      <c r="A391">
        <v>2</v>
      </c>
      <c r="B391" s="16" t="s">
        <v>41</v>
      </c>
      <c r="C391">
        <v>12</v>
      </c>
      <c r="D391" s="16" t="s">
        <v>31</v>
      </c>
      <c r="E391">
        <v>106</v>
      </c>
      <c r="F391" s="16" t="s">
        <v>237</v>
      </c>
      <c r="G391">
        <v>93</v>
      </c>
      <c r="H391" s="16" t="s">
        <v>64</v>
      </c>
      <c r="I391" s="16" t="str">
        <f t="shared" si="6"/>
        <v>(2,12,106,93, '".Carbon::now()."', '".Carbon::now()."'),</v>
      </c>
    </row>
    <row r="392" spans="1:9" x14ac:dyDescent="0.25">
      <c r="A392">
        <v>2</v>
      </c>
      <c r="B392" s="16" t="s">
        <v>41</v>
      </c>
      <c r="C392">
        <v>12</v>
      </c>
      <c r="D392" s="16" t="s">
        <v>31</v>
      </c>
      <c r="E392">
        <v>106</v>
      </c>
      <c r="F392" s="16" t="s">
        <v>237</v>
      </c>
      <c r="G392">
        <v>97</v>
      </c>
      <c r="H392" s="16" t="s">
        <v>561</v>
      </c>
      <c r="I392" s="16" t="str">
        <f t="shared" si="6"/>
        <v>(2,12,106,97, '".Carbon::now()."', '".Carbon::now()."'),</v>
      </c>
    </row>
    <row r="393" spans="1:9" x14ac:dyDescent="0.25">
      <c r="A393">
        <v>2</v>
      </c>
      <c r="B393" s="16" t="s">
        <v>41</v>
      </c>
      <c r="C393">
        <v>12</v>
      </c>
      <c r="D393" s="16" t="s">
        <v>31</v>
      </c>
      <c r="E393">
        <v>106</v>
      </c>
      <c r="F393" s="16" t="s">
        <v>237</v>
      </c>
      <c r="G393">
        <v>106</v>
      </c>
      <c r="H393" s="16" t="s">
        <v>206</v>
      </c>
      <c r="I393" s="16" t="str">
        <f t="shared" si="6"/>
        <v>(2,12,106,106, '".Carbon::now()."', '".Carbon::now()."'),</v>
      </c>
    </row>
    <row r="394" spans="1:9" x14ac:dyDescent="0.25">
      <c r="A394">
        <v>2</v>
      </c>
      <c r="B394" s="16" t="s">
        <v>41</v>
      </c>
      <c r="C394">
        <v>12</v>
      </c>
      <c r="D394" s="16" t="s">
        <v>31</v>
      </c>
      <c r="E394">
        <v>106</v>
      </c>
      <c r="F394" s="16" t="s">
        <v>237</v>
      </c>
      <c r="G394">
        <v>111</v>
      </c>
      <c r="H394" s="16" t="s">
        <v>72</v>
      </c>
      <c r="I394" s="16" t="str">
        <f t="shared" si="6"/>
        <v>(2,12,106,111, '".Carbon::now()."', '".Carbon::now()."'),</v>
      </c>
    </row>
    <row r="395" spans="1:9" x14ac:dyDescent="0.25">
      <c r="A395">
        <v>2</v>
      </c>
      <c r="B395" s="16" t="s">
        <v>41</v>
      </c>
      <c r="C395">
        <v>12</v>
      </c>
      <c r="D395" s="16" t="s">
        <v>31</v>
      </c>
      <c r="E395">
        <v>106</v>
      </c>
      <c r="F395" s="16" t="s">
        <v>237</v>
      </c>
      <c r="G395">
        <v>125</v>
      </c>
      <c r="H395" s="16" t="s">
        <v>47</v>
      </c>
      <c r="I395" s="16" t="str">
        <f t="shared" si="6"/>
        <v>(2,12,106,125, '".Carbon::now()."', '".Carbon::now()."'),</v>
      </c>
    </row>
    <row r="396" spans="1:9" x14ac:dyDescent="0.25">
      <c r="A396">
        <v>2</v>
      </c>
      <c r="B396" s="16" t="s">
        <v>41</v>
      </c>
      <c r="C396">
        <v>12</v>
      </c>
      <c r="D396" s="16" t="s">
        <v>31</v>
      </c>
      <c r="E396">
        <v>106</v>
      </c>
      <c r="F396" s="16" t="s">
        <v>237</v>
      </c>
      <c r="G396">
        <v>131</v>
      </c>
      <c r="H396" s="16" t="s">
        <v>191</v>
      </c>
      <c r="I396" s="16" t="str">
        <f t="shared" si="6"/>
        <v>(2,12,106,131, '".Carbon::now()."', '".Carbon::now()."'),</v>
      </c>
    </row>
    <row r="397" spans="1:9" x14ac:dyDescent="0.25">
      <c r="A397">
        <v>2</v>
      </c>
      <c r="B397" s="16" t="s">
        <v>41</v>
      </c>
      <c r="C397">
        <v>12</v>
      </c>
      <c r="D397" s="16" t="s">
        <v>31</v>
      </c>
      <c r="E397">
        <v>106</v>
      </c>
      <c r="F397" s="16" t="s">
        <v>237</v>
      </c>
      <c r="G397">
        <v>139</v>
      </c>
      <c r="H397" s="16" t="s">
        <v>112</v>
      </c>
      <c r="I397" s="16" t="str">
        <f t="shared" si="6"/>
        <v>(2,12,106,139, '".Carbon::now()."', '".Carbon::now()."'),</v>
      </c>
    </row>
    <row r="398" spans="1:9" x14ac:dyDescent="0.25">
      <c r="A398">
        <v>2</v>
      </c>
      <c r="B398" s="16" t="s">
        <v>41</v>
      </c>
      <c r="C398">
        <v>12</v>
      </c>
      <c r="D398" s="16" t="s">
        <v>31</v>
      </c>
      <c r="E398">
        <v>106</v>
      </c>
      <c r="F398" s="16" t="s">
        <v>237</v>
      </c>
      <c r="G398">
        <v>160</v>
      </c>
      <c r="H398" s="16" t="s">
        <v>114</v>
      </c>
      <c r="I398" s="16" t="str">
        <f t="shared" si="6"/>
        <v>(2,12,106,160, '".Carbon::now()."', '".Carbon::now()."'),</v>
      </c>
    </row>
    <row r="399" spans="1:9" x14ac:dyDescent="0.25">
      <c r="A399">
        <v>2</v>
      </c>
      <c r="B399" s="16" t="s">
        <v>41</v>
      </c>
      <c r="C399">
        <v>12</v>
      </c>
      <c r="D399" s="16" t="s">
        <v>31</v>
      </c>
      <c r="E399">
        <v>106</v>
      </c>
      <c r="F399" s="16" t="s">
        <v>237</v>
      </c>
      <c r="G399">
        <v>215</v>
      </c>
      <c r="H399" s="16" t="s">
        <v>222</v>
      </c>
      <c r="I399" s="16" t="str">
        <f t="shared" si="6"/>
        <v>(2,12,106,215, '".Carbon::now()."', '".Carbon::now()."'),</v>
      </c>
    </row>
    <row r="400" spans="1:9" x14ac:dyDescent="0.25">
      <c r="A400">
        <v>2</v>
      </c>
      <c r="B400" s="16" t="s">
        <v>41</v>
      </c>
      <c r="C400">
        <v>12</v>
      </c>
      <c r="D400" s="16" t="s">
        <v>31</v>
      </c>
      <c r="E400">
        <v>106</v>
      </c>
      <c r="F400" s="16" t="s">
        <v>237</v>
      </c>
      <c r="G400">
        <v>218</v>
      </c>
      <c r="H400" s="16" t="s">
        <v>181</v>
      </c>
      <c r="I400" s="16" t="str">
        <f t="shared" si="6"/>
        <v>(2,12,106,218, '".Carbon::now()."', '".Carbon::now()."'),</v>
      </c>
    </row>
    <row r="401" spans="1:9" x14ac:dyDescent="0.25">
      <c r="A401">
        <v>2</v>
      </c>
      <c r="B401" s="16" t="s">
        <v>41</v>
      </c>
      <c r="C401">
        <v>12</v>
      </c>
      <c r="D401" s="16" t="s">
        <v>31</v>
      </c>
      <c r="E401">
        <v>106</v>
      </c>
      <c r="F401" s="16" t="s">
        <v>237</v>
      </c>
      <c r="G401">
        <v>227</v>
      </c>
      <c r="H401" s="16" t="s">
        <v>87</v>
      </c>
      <c r="I401" s="16" t="str">
        <f t="shared" si="6"/>
        <v>(2,12,106,227, '".Carbon::now()."', '".Carbon::now()."'),</v>
      </c>
    </row>
    <row r="402" spans="1:9" x14ac:dyDescent="0.25">
      <c r="A402">
        <v>2</v>
      </c>
      <c r="B402" s="16" t="s">
        <v>41</v>
      </c>
      <c r="C402">
        <v>12</v>
      </c>
      <c r="D402" s="16" t="s">
        <v>31</v>
      </c>
      <c r="E402">
        <v>106</v>
      </c>
      <c r="F402" s="16" t="s">
        <v>237</v>
      </c>
      <c r="G402">
        <v>297</v>
      </c>
      <c r="H402" s="16" t="s">
        <v>239</v>
      </c>
      <c r="I402" s="16" t="str">
        <f t="shared" si="6"/>
        <v>(2,12,106,297, '".Carbon::now()."', '".Carbon::now()."'),</v>
      </c>
    </row>
    <row r="403" spans="1:9" x14ac:dyDescent="0.25">
      <c r="A403">
        <v>2</v>
      </c>
      <c r="B403" s="16" t="s">
        <v>41</v>
      </c>
      <c r="C403">
        <v>12</v>
      </c>
      <c r="D403" s="16" t="s">
        <v>31</v>
      </c>
      <c r="E403">
        <v>106</v>
      </c>
      <c r="F403" s="16" t="s">
        <v>237</v>
      </c>
      <c r="G403">
        <v>331</v>
      </c>
      <c r="H403" s="16" t="s">
        <v>364</v>
      </c>
      <c r="I403" s="16" t="str">
        <f t="shared" si="6"/>
        <v>(2,12,106,331, '".Carbon::now()."', '".Carbon::now()."'),</v>
      </c>
    </row>
    <row r="404" spans="1:9" x14ac:dyDescent="0.25">
      <c r="A404">
        <v>2</v>
      </c>
      <c r="B404" s="16" t="s">
        <v>41</v>
      </c>
      <c r="C404">
        <v>12</v>
      </c>
      <c r="D404" s="16" t="s">
        <v>31</v>
      </c>
      <c r="E404">
        <v>106</v>
      </c>
      <c r="F404" s="16" t="s">
        <v>237</v>
      </c>
      <c r="G404">
        <v>343</v>
      </c>
      <c r="H404" s="16" t="s">
        <v>57</v>
      </c>
      <c r="I404" s="16" t="str">
        <f t="shared" si="6"/>
        <v>(2,12,106,343, '".Carbon::now()."', '".Carbon::now()."'),</v>
      </c>
    </row>
    <row r="405" spans="1:9" x14ac:dyDescent="0.25">
      <c r="A405">
        <v>2</v>
      </c>
      <c r="B405" s="16" t="s">
        <v>41</v>
      </c>
      <c r="C405">
        <v>12</v>
      </c>
      <c r="D405" s="16" t="s">
        <v>31</v>
      </c>
      <c r="E405">
        <v>106</v>
      </c>
      <c r="F405" s="16" t="s">
        <v>237</v>
      </c>
      <c r="G405">
        <v>346</v>
      </c>
      <c r="H405" s="16" t="s">
        <v>224</v>
      </c>
      <c r="I405" s="16" t="str">
        <f t="shared" si="6"/>
        <v>(2,12,106,346, '".Carbon::now()."', '".Carbon::now()."'),</v>
      </c>
    </row>
    <row r="406" spans="1:9" x14ac:dyDescent="0.25">
      <c r="A406">
        <v>2</v>
      </c>
      <c r="B406" s="16" t="s">
        <v>41</v>
      </c>
      <c r="C406">
        <v>12</v>
      </c>
      <c r="D406" s="16" t="s">
        <v>31</v>
      </c>
      <c r="E406">
        <v>106</v>
      </c>
      <c r="F406" s="16" t="s">
        <v>237</v>
      </c>
      <c r="G406">
        <v>373</v>
      </c>
      <c r="H406" s="16" t="s">
        <v>97</v>
      </c>
      <c r="I406" s="16" t="str">
        <f t="shared" si="6"/>
        <v>(2,12,106,373, '".Carbon::now()."', '".Carbon::now()."'),</v>
      </c>
    </row>
    <row r="407" spans="1:9" x14ac:dyDescent="0.25">
      <c r="A407">
        <v>2</v>
      </c>
      <c r="B407" s="16" t="s">
        <v>41</v>
      </c>
      <c r="C407">
        <v>12</v>
      </c>
      <c r="D407" s="16" t="s">
        <v>31</v>
      </c>
      <c r="E407">
        <v>107</v>
      </c>
      <c r="F407" s="16" t="s">
        <v>63</v>
      </c>
      <c r="G407">
        <v>13</v>
      </c>
      <c r="H407" s="16" t="s">
        <v>100</v>
      </c>
      <c r="I407" s="16" t="str">
        <f t="shared" si="6"/>
        <v>(2,12,107,13, '".Carbon::now()."', '".Carbon::now()."'),</v>
      </c>
    </row>
    <row r="408" spans="1:9" x14ac:dyDescent="0.25">
      <c r="A408">
        <v>2</v>
      </c>
      <c r="B408" s="16" t="s">
        <v>41</v>
      </c>
      <c r="C408">
        <v>12</v>
      </c>
      <c r="D408" s="16" t="s">
        <v>31</v>
      </c>
      <c r="E408">
        <v>107</v>
      </c>
      <c r="F408" s="16" t="s">
        <v>63</v>
      </c>
      <c r="G408">
        <v>20</v>
      </c>
      <c r="H408" s="16" t="s">
        <v>53</v>
      </c>
      <c r="I408" s="16" t="str">
        <f t="shared" si="6"/>
        <v>(2,12,107,20, '".Carbon::now()."', '".Carbon::now()."'),</v>
      </c>
    </row>
    <row r="409" spans="1:9" x14ac:dyDescent="0.25">
      <c r="A409">
        <v>2</v>
      </c>
      <c r="B409" s="16" t="s">
        <v>41</v>
      </c>
      <c r="C409">
        <v>12</v>
      </c>
      <c r="D409" s="16" t="s">
        <v>31</v>
      </c>
      <c r="E409">
        <v>107</v>
      </c>
      <c r="F409" s="16" t="s">
        <v>63</v>
      </c>
      <c r="G409">
        <v>34</v>
      </c>
      <c r="H409" s="16" t="s">
        <v>196</v>
      </c>
      <c r="I409" s="16" t="str">
        <f t="shared" si="6"/>
        <v>(2,12,107,34, '".Carbon::now()."', '".Carbon::now()."'),</v>
      </c>
    </row>
    <row r="410" spans="1:9" x14ac:dyDescent="0.25">
      <c r="A410">
        <v>2</v>
      </c>
      <c r="B410" s="16" t="s">
        <v>41</v>
      </c>
      <c r="C410">
        <v>12</v>
      </c>
      <c r="D410" s="16" t="s">
        <v>31</v>
      </c>
      <c r="E410">
        <v>107</v>
      </c>
      <c r="F410" s="16" t="s">
        <v>63</v>
      </c>
      <c r="G410">
        <v>65</v>
      </c>
      <c r="H410" s="16" t="s">
        <v>168</v>
      </c>
      <c r="I410" s="16" t="str">
        <f t="shared" si="6"/>
        <v>(2,12,107,65, '".Carbon::now()."', '".Carbon::now()."'),</v>
      </c>
    </row>
    <row r="411" spans="1:9" x14ac:dyDescent="0.25">
      <c r="A411">
        <v>2</v>
      </c>
      <c r="B411" s="16" t="s">
        <v>41</v>
      </c>
      <c r="C411">
        <v>12</v>
      </c>
      <c r="D411" s="16" t="s">
        <v>31</v>
      </c>
      <c r="E411">
        <v>107</v>
      </c>
      <c r="F411" s="16" t="s">
        <v>63</v>
      </c>
      <c r="G411">
        <v>93</v>
      </c>
      <c r="H411" s="16" t="s">
        <v>64</v>
      </c>
      <c r="I411" s="16" t="str">
        <f t="shared" si="6"/>
        <v>(2,12,107,93, '".Carbon::now()."', '".Carbon::now()."'),</v>
      </c>
    </row>
    <row r="412" spans="1:9" x14ac:dyDescent="0.25">
      <c r="A412">
        <v>2</v>
      </c>
      <c r="B412" s="16" t="s">
        <v>41</v>
      </c>
      <c r="C412">
        <v>12</v>
      </c>
      <c r="D412" s="16" t="s">
        <v>31</v>
      </c>
      <c r="E412">
        <v>107</v>
      </c>
      <c r="F412" s="16" t="s">
        <v>63</v>
      </c>
      <c r="G412">
        <v>138</v>
      </c>
      <c r="H412" s="16" t="s">
        <v>221</v>
      </c>
      <c r="I412" s="16" t="str">
        <f t="shared" si="6"/>
        <v>(2,12,107,138, '".Carbon::now()."', '".Carbon::now()."'),</v>
      </c>
    </row>
    <row r="413" spans="1:9" x14ac:dyDescent="0.25">
      <c r="A413">
        <v>2</v>
      </c>
      <c r="B413" s="16" t="s">
        <v>41</v>
      </c>
      <c r="C413">
        <v>12</v>
      </c>
      <c r="D413" s="16" t="s">
        <v>31</v>
      </c>
      <c r="E413">
        <v>107</v>
      </c>
      <c r="F413" s="16" t="s">
        <v>63</v>
      </c>
      <c r="G413">
        <v>208</v>
      </c>
      <c r="H413" s="16" t="s">
        <v>121</v>
      </c>
      <c r="I413" s="16" t="str">
        <f t="shared" si="6"/>
        <v>(2,12,107,208, '".Carbon::now()."', '".Carbon::now()."'),</v>
      </c>
    </row>
    <row r="414" spans="1:9" x14ac:dyDescent="0.25">
      <c r="A414">
        <v>2</v>
      </c>
      <c r="B414" s="16" t="s">
        <v>41</v>
      </c>
      <c r="C414">
        <v>12</v>
      </c>
      <c r="D414" s="16" t="s">
        <v>31</v>
      </c>
      <c r="E414">
        <v>107</v>
      </c>
      <c r="F414" s="16" t="s">
        <v>63</v>
      </c>
      <c r="G414">
        <v>227</v>
      </c>
      <c r="H414" s="16" t="s">
        <v>87</v>
      </c>
      <c r="I414" s="16" t="str">
        <f t="shared" si="6"/>
        <v>(2,12,107,227, '".Carbon::now()."', '".Carbon::now()."'),</v>
      </c>
    </row>
    <row r="415" spans="1:9" x14ac:dyDescent="0.25">
      <c r="A415">
        <v>2</v>
      </c>
      <c r="B415" s="16" t="s">
        <v>41</v>
      </c>
      <c r="C415">
        <v>12</v>
      </c>
      <c r="D415" s="16" t="s">
        <v>31</v>
      </c>
      <c r="E415">
        <v>107</v>
      </c>
      <c r="F415" s="16" t="s">
        <v>63</v>
      </c>
      <c r="G415">
        <v>263</v>
      </c>
      <c r="H415" s="16" t="s">
        <v>102</v>
      </c>
      <c r="I415" s="16" t="str">
        <f t="shared" si="6"/>
        <v>(2,12,107,263, '".Carbon::now()."', '".Carbon::now()."'),</v>
      </c>
    </row>
    <row r="416" spans="1:9" x14ac:dyDescent="0.25">
      <c r="A416">
        <v>2</v>
      </c>
      <c r="B416" s="16" t="s">
        <v>41</v>
      </c>
      <c r="C416">
        <v>12</v>
      </c>
      <c r="D416" s="16" t="s">
        <v>31</v>
      </c>
      <c r="E416">
        <v>107</v>
      </c>
      <c r="F416" s="16" t="s">
        <v>63</v>
      </c>
      <c r="G416">
        <v>267</v>
      </c>
      <c r="H416" s="16" t="s">
        <v>346</v>
      </c>
      <c r="I416" s="16" t="str">
        <f t="shared" si="6"/>
        <v>(2,12,107,267, '".Carbon::now()."', '".Carbon::now()."'),</v>
      </c>
    </row>
    <row r="417" spans="1:9" x14ac:dyDescent="0.25">
      <c r="A417">
        <v>2</v>
      </c>
      <c r="B417" s="16" t="s">
        <v>41</v>
      </c>
      <c r="C417">
        <v>12</v>
      </c>
      <c r="D417" s="16" t="s">
        <v>31</v>
      </c>
      <c r="E417">
        <v>107</v>
      </c>
      <c r="F417" s="16" t="s">
        <v>63</v>
      </c>
      <c r="G417">
        <v>333</v>
      </c>
      <c r="H417" s="16" t="s">
        <v>660</v>
      </c>
      <c r="I417" s="16" t="str">
        <f t="shared" si="6"/>
        <v>(2,12,107,333, '".Carbon::now()."', '".Carbon::now()."'),</v>
      </c>
    </row>
    <row r="418" spans="1:9" x14ac:dyDescent="0.25">
      <c r="A418">
        <v>2</v>
      </c>
      <c r="B418" s="16" t="s">
        <v>41</v>
      </c>
      <c r="C418">
        <v>12</v>
      </c>
      <c r="D418" s="16" t="s">
        <v>31</v>
      </c>
      <c r="E418">
        <v>107</v>
      </c>
      <c r="F418" s="16" t="s">
        <v>63</v>
      </c>
      <c r="G418">
        <v>396</v>
      </c>
      <c r="H418" s="16" t="s">
        <v>347</v>
      </c>
      <c r="I418" s="16" t="str">
        <f t="shared" si="6"/>
        <v>(2,12,107,396, '".Carbon::now()."', '".Carbon::now()."'),</v>
      </c>
    </row>
    <row r="419" spans="1:9" x14ac:dyDescent="0.25">
      <c r="A419">
        <v>2</v>
      </c>
      <c r="B419" s="16" t="s">
        <v>41</v>
      </c>
      <c r="C419">
        <v>12</v>
      </c>
      <c r="D419" s="16" t="s">
        <v>31</v>
      </c>
      <c r="E419">
        <v>112</v>
      </c>
      <c r="F419" s="16" t="s">
        <v>625</v>
      </c>
      <c r="G419">
        <v>93</v>
      </c>
      <c r="H419" s="16" t="s">
        <v>64</v>
      </c>
      <c r="I419" s="16" t="str">
        <f t="shared" si="6"/>
        <v>(2,12,112,93, '".Carbon::now()."', '".Carbon::now()."'),</v>
      </c>
    </row>
    <row r="420" spans="1:9" x14ac:dyDescent="0.25">
      <c r="A420">
        <v>2</v>
      </c>
      <c r="B420" s="16" t="s">
        <v>41</v>
      </c>
      <c r="C420">
        <v>12</v>
      </c>
      <c r="D420" s="16" t="s">
        <v>31</v>
      </c>
      <c r="E420">
        <v>112</v>
      </c>
      <c r="F420" s="16" t="s">
        <v>625</v>
      </c>
      <c r="G420">
        <v>111</v>
      </c>
      <c r="H420" s="16" t="s">
        <v>72</v>
      </c>
      <c r="I420" s="16" t="str">
        <f t="shared" si="6"/>
        <v>(2,12,112,111, '".Carbon::now()."', '".Carbon::now()."'),</v>
      </c>
    </row>
    <row r="421" spans="1:9" x14ac:dyDescent="0.25">
      <c r="A421">
        <v>2</v>
      </c>
      <c r="B421" s="16" t="s">
        <v>41</v>
      </c>
      <c r="C421">
        <v>12</v>
      </c>
      <c r="D421" s="16" t="s">
        <v>31</v>
      </c>
      <c r="E421">
        <v>112</v>
      </c>
      <c r="F421" s="16" t="s">
        <v>625</v>
      </c>
      <c r="G421">
        <v>227</v>
      </c>
      <c r="H421" s="16" t="s">
        <v>87</v>
      </c>
      <c r="I421" s="16" t="str">
        <f t="shared" si="6"/>
        <v>(2,12,112,227, '".Carbon::now()."', '".Carbon::now()."'),</v>
      </c>
    </row>
    <row r="422" spans="1:9" x14ac:dyDescent="0.25">
      <c r="A422">
        <v>2</v>
      </c>
      <c r="B422" s="16" t="s">
        <v>41</v>
      </c>
      <c r="C422">
        <v>12</v>
      </c>
      <c r="D422" s="16" t="s">
        <v>31</v>
      </c>
      <c r="E422">
        <v>112</v>
      </c>
      <c r="F422" s="16" t="s">
        <v>625</v>
      </c>
      <c r="G422">
        <v>365</v>
      </c>
      <c r="H422" s="16" t="s">
        <v>626</v>
      </c>
      <c r="I422" s="16" t="str">
        <f t="shared" si="6"/>
        <v>(2,12,112,365, '".Carbon::now()."', '".Carbon::now()."'),</v>
      </c>
    </row>
    <row r="423" spans="1:9" x14ac:dyDescent="0.25">
      <c r="A423">
        <v>2</v>
      </c>
      <c r="B423" s="16" t="s">
        <v>41</v>
      </c>
      <c r="C423">
        <v>13</v>
      </c>
      <c r="D423" s="16" t="s">
        <v>150</v>
      </c>
      <c r="E423">
        <v>5</v>
      </c>
      <c r="F423" s="16" t="s">
        <v>251</v>
      </c>
      <c r="G423">
        <v>170</v>
      </c>
      <c r="H423" s="16" t="s">
        <v>217</v>
      </c>
      <c r="I423" s="16" t="str">
        <f t="shared" si="6"/>
        <v>(2,13,5,170, '".Carbon::now()."', '".Carbon::now()."'),</v>
      </c>
    </row>
    <row r="424" spans="1:9" x14ac:dyDescent="0.25">
      <c r="A424">
        <v>2</v>
      </c>
      <c r="B424" s="16" t="s">
        <v>41</v>
      </c>
      <c r="C424">
        <v>13</v>
      </c>
      <c r="D424" s="16" t="s">
        <v>150</v>
      </c>
      <c r="E424">
        <v>12</v>
      </c>
      <c r="F424" s="16" t="s">
        <v>1082</v>
      </c>
      <c r="G424">
        <v>170</v>
      </c>
      <c r="H424" s="16" t="s">
        <v>217</v>
      </c>
      <c r="I424" s="16" t="str">
        <f t="shared" si="6"/>
        <v>(2,13,12,170, '".Carbon::now()."', '".Carbon::now()."'),</v>
      </c>
    </row>
    <row r="425" spans="1:9" x14ac:dyDescent="0.25">
      <c r="A425">
        <v>2</v>
      </c>
      <c r="B425" s="16" t="s">
        <v>41</v>
      </c>
      <c r="C425">
        <v>13</v>
      </c>
      <c r="D425" s="16" t="s">
        <v>150</v>
      </c>
      <c r="E425">
        <v>13</v>
      </c>
      <c r="F425" s="16" t="s">
        <v>486</v>
      </c>
      <c r="G425">
        <v>170</v>
      </c>
      <c r="H425" s="16" t="s">
        <v>217</v>
      </c>
      <c r="I425" s="16" t="str">
        <f t="shared" si="6"/>
        <v>(2,13,13,170, '".Carbon::now()."', '".Carbon::now()."'),</v>
      </c>
    </row>
    <row r="426" spans="1:9" x14ac:dyDescent="0.25">
      <c r="A426">
        <v>2</v>
      </c>
      <c r="B426" s="16" t="s">
        <v>41</v>
      </c>
      <c r="C426">
        <v>13</v>
      </c>
      <c r="D426" s="16" t="s">
        <v>150</v>
      </c>
      <c r="E426">
        <v>15</v>
      </c>
      <c r="F426" s="16" t="s">
        <v>1080</v>
      </c>
      <c r="G426">
        <v>170</v>
      </c>
      <c r="H426" s="16" t="s">
        <v>217</v>
      </c>
      <c r="I426" s="16" t="str">
        <f t="shared" si="6"/>
        <v>(2,13,15,170, '".Carbon::now()."', '".Carbon::now()."'),</v>
      </c>
    </row>
    <row r="427" spans="1:9" x14ac:dyDescent="0.25">
      <c r="A427">
        <v>2</v>
      </c>
      <c r="B427" s="16" t="s">
        <v>41</v>
      </c>
      <c r="C427">
        <v>13</v>
      </c>
      <c r="D427" s="16" t="s">
        <v>150</v>
      </c>
      <c r="E427">
        <v>17</v>
      </c>
      <c r="F427" s="16" t="s">
        <v>1269</v>
      </c>
      <c r="G427">
        <v>170</v>
      </c>
      <c r="H427" s="16" t="s">
        <v>217</v>
      </c>
      <c r="I427" s="16" t="str">
        <f t="shared" si="6"/>
        <v>(2,13,17,170, '".Carbon::now()."', '".Carbon::now()."'),</v>
      </c>
    </row>
    <row r="428" spans="1:9" x14ac:dyDescent="0.25">
      <c r="A428">
        <v>2</v>
      </c>
      <c r="B428" s="16" t="s">
        <v>41</v>
      </c>
      <c r="C428">
        <v>13</v>
      </c>
      <c r="D428" s="16" t="s">
        <v>150</v>
      </c>
      <c r="E428">
        <v>25</v>
      </c>
      <c r="F428" s="16" t="s">
        <v>71</v>
      </c>
      <c r="G428">
        <v>170</v>
      </c>
      <c r="H428" s="16" t="s">
        <v>217</v>
      </c>
      <c r="I428" s="16" t="str">
        <f t="shared" si="6"/>
        <v>(2,13,25,170, '".Carbon::now()."', '".Carbon::now()."'),</v>
      </c>
    </row>
    <row r="429" spans="1:9" x14ac:dyDescent="0.25">
      <c r="A429">
        <v>2</v>
      </c>
      <c r="B429" s="16" t="s">
        <v>41</v>
      </c>
      <c r="C429">
        <v>13</v>
      </c>
      <c r="D429" s="16" t="s">
        <v>150</v>
      </c>
      <c r="E429">
        <v>28</v>
      </c>
      <c r="F429" s="16" t="s">
        <v>262</v>
      </c>
      <c r="G429">
        <v>170</v>
      </c>
      <c r="H429" s="16" t="s">
        <v>217</v>
      </c>
      <c r="I429" s="16" t="str">
        <f t="shared" si="6"/>
        <v>(2,13,28,170, '".Carbon::now()."', '".Carbon::now()."'),</v>
      </c>
    </row>
    <row r="430" spans="1:9" x14ac:dyDescent="0.25">
      <c r="A430">
        <v>2</v>
      </c>
      <c r="B430" s="16" t="s">
        <v>41</v>
      </c>
      <c r="C430">
        <v>13</v>
      </c>
      <c r="D430" s="16" t="s">
        <v>150</v>
      </c>
      <c r="E430">
        <v>32</v>
      </c>
      <c r="F430" s="16" t="s">
        <v>216</v>
      </c>
      <c r="G430">
        <v>170</v>
      </c>
      <c r="H430" s="16" t="s">
        <v>217</v>
      </c>
      <c r="I430" s="16" t="str">
        <f t="shared" si="6"/>
        <v>(2,13,32,170, '".Carbon::now()."', '".Carbon::now()."'),</v>
      </c>
    </row>
    <row r="431" spans="1:9" x14ac:dyDescent="0.25">
      <c r="A431">
        <v>2</v>
      </c>
      <c r="B431" s="16" t="s">
        <v>41</v>
      </c>
      <c r="C431">
        <v>13</v>
      </c>
      <c r="D431" s="16" t="s">
        <v>150</v>
      </c>
      <c r="E431">
        <v>45</v>
      </c>
      <c r="F431" s="16" t="s">
        <v>603</v>
      </c>
      <c r="G431">
        <v>170</v>
      </c>
      <c r="H431" s="16" t="s">
        <v>217</v>
      </c>
      <c r="I431" s="16" t="str">
        <f t="shared" si="6"/>
        <v>(2,13,45,170, '".Carbon::now()."', '".Carbon::now()."'),</v>
      </c>
    </row>
    <row r="432" spans="1:9" x14ac:dyDescent="0.25">
      <c r="A432">
        <v>2</v>
      </c>
      <c r="B432" s="16" t="s">
        <v>41</v>
      </c>
      <c r="C432">
        <v>13</v>
      </c>
      <c r="D432" s="16" t="s">
        <v>150</v>
      </c>
      <c r="E432">
        <v>58</v>
      </c>
      <c r="F432" s="16" t="s">
        <v>348</v>
      </c>
      <c r="G432">
        <v>170</v>
      </c>
      <c r="H432" s="16" t="s">
        <v>217</v>
      </c>
      <c r="I432" s="16" t="str">
        <f t="shared" si="6"/>
        <v>(2,13,58,170, '".Carbon::now()."', '".Carbon::now()."'),</v>
      </c>
    </row>
    <row r="433" spans="1:9" x14ac:dyDescent="0.25">
      <c r="A433">
        <v>2</v>
      </c>
      <c r="B433" s="16" t="s">
        <v>41</v>
      </c>
      <c r="C433">
        <v>13</v>
      </c>
      <c r="D433" s="16" t="s">
        <v>150</v>
      </c>
      <c r="E433">
        <v>59</v>
      </c>
      <c r="F433" s="16" t="s">
        <v>161</v>
      </c>
      <c r="G433">
        <v>170</v>
      </c>
      <c r="H433" s="16" t="s">
        <v>217</v>
      </c>
      <c r="I433" s="16" t="str">
        <f t="shared" si="6"/>
        <v>(2,13,59,170, '".Carbon::now()."', '".Carbon::now()."'),</v>
      </c>
    </row>
    <row r="434" spans="1:9" x14ac:dyDescent="0.25">
      <c r="A434">
        <v>2</v>
      </c>
      <c r="B434" s="16" t="s">
        <v>41</v>
      </c>
      <c r="C434">
        <v>13</v>
      </c>
      <c r="D434" s="16" t="s">
        <v>150</v>
      </c>
      <c r="E434">
        <v>64</v>
      </c>
      <c r="F434" s="16" t="s">
        <v>268</v>
      </c>
      <c r="G434">
        <v>170</v>
      </c>
      <c r="H434" s="16" t="s">
        <v>217</v>
      </c>
      <c r="I434" s="16" t="str">
        <f t="shared" si="6"/>
        <v>(2,13,64,170, '".Carbon::now()."', '".Carbon::now()."'),</v>
      </c>
    </row>
    <row r="435" spans="1:9" x14ac:dyDescent="0.25">
      <c r="A435">
        <v>2</v>
      </c>
      <c r="B435" s="16" t="s">
        <v>41</v>
      </c>
      <c r="C435">
        <v>13</v>
      </c>
      <c r="D435" s="16" t="s">
        <v>150</v>
      </c>
      <c r="E435">
        <v>64</v>
      </c>
      <c r="F435" s="16" t="s">
        <v>268</v>
      </c>
      <c r="G435">
        <v>171</v>
      </c>
      <c r="H435" s="16" t="s">
        <v>151</v>
      </c>
      <c r="I435" s="16" t="str">
        <f t="shared" si="6"/>
        <v>(2,13,64,171, '".Carbon::now()."', '".Carbon::now()."'),</v>
      </c>
    </row>
    <row r="436" spans="1:9" x14ac:dyDescent="0.25">
      <c r="A436">
        <v>2</v>
      </c>
      <c r="B436" s="16" t="s">
        <v>41</v>
      </c>
      <c r="C436">
        <v>13</v>
      </c>
      <c r="D436" s="16" t="s">
        <v>150</v>
      </c>
      <c r="E436">
        <v>65</v>
      </c>
      <c r="F436" s="16" t="s">
        <v>157</v>
      </c>
      <c r="G436">
        <v>192</v>
      </c>
      <c r="H436" s="16" t="s">
        <v>159</v>
      </c>
      <c r="I436" s="16" t="str">
        <f t="shared" si="6"/>
        <v>(2,13,65,192, '".Carbon::now()."', '".Carbon::now()."'),</v>
      </c>
    </row>
    <row r="437" spans="1:9" x14ac:dyDescent="0.25">
      <c r="A437">
        <v>2</v>
      </c>
      <c r="B437" s="16" t="s">
        <v>41</v>
      </c>
      <c r="C437">
        <v>13</v>
      </c>
      <c r="D437" s="16" t="s">
        <v>150</v>
      </c>
      <c r="E437">
        <v>67</v>
      </c>
      <c r="F437" s="16" t="s">
        <v>299</v>
      </c>
      <c r="G437">
        <v>170</v>
      </c>
      <c r="H437" s="16" t="s">
        <v>217</v>
      </c>
      <c r="I437" s="16" t="str">
        <f t="shared" si="6"/>
        <v>(2,13,67,170, '".Carbon::now()."', '".Carbon::now()."'),</v>
      </c>
    </row>
    <row r="438" spans="1:9" x14ac:dyDescent="0.25">
      <c r="A438">
        <v>2</v>
      </c>
      <c r="B438" s="16" t="s">
        <v>41</v>
      </c>
      <c r="C438">
        <v>13</v>
      </c>
      <c r="D438" s="16" t="s">
        <v>150</v>
      </c>
      <c r="E438">
        <v>73</v>
      </c>
      <c r="F438" s="16" t="s">
        <v>91</v>
      </c>
      <c r="G438">
        <v>170</v>
      </c>
      <c r="H438" s="16" t="s">
        <v>217</v>
      </c>
      <c r="I438" s="16" t="str">
        <f t="shared" si="6"/>
        <v>(2,13,73,170, '".Carbon::now()."', '".Carbon::now()."'),</v>
      </c>
    </row>
    <row r="439" spans="1:9" x14ac:dyDescent="0.25">
      <c r="A439">
        <v>2</v>
      </c>
      <c r="B439" s="16" t="s">
        <v>41</v>
      </c>
      <c r="C439">
        <v>13</v>
      </c>
      <c r="D439" s="16" t="s">
        <v>150</v>
      </c>
      <c r="E439">
        <v>77</v>
      </c>
      <c r="F439" s="16" t="s">
        <v>872</v>
      </c>
      <c r="G439">
        <v>170</v>
      </c>
      <c r="H439" s="16" t="s">
        <v>217</v>
      </c>
      <c r="I439" s="16" t="str">
        <f t="shared" si="6"/>
        <v>(2,13,77,170, '".Carbon::now()."', '".Carbon::now()."'),</v>
      </c>
    </row>
    <row r="440" spans="1:9" x14ac:dyDescent="0.25">
      <c r="A440">
        <v>2</v>
      </c>
      <c r="B440" s="16" t="s">
        <v>41</v>
      </c>
      <c r="C440">
        <v>13</v>
      </c>
      <c r="D440" s="16" t="s">
        <v>150</v>
      </c>
      <c r="E440">
        <v>80</v>
      </c>
      <c r="F440" s="16" t="s">
        <v>355</v>
      </c>
      <c r="G440">
        <v>170</v>
      </c>
      <c r="H440" s="16" t="s">
        <v>217</v>
      </c>
      <c r="I440" s="16" t="str">
        <f t="shared" si="6"/>
        <v>(2,13,80,170, '".Carbon::now()."', '".Carbon::now()."'),</v>
      </c>
    </row>
    <row r="441" spans="1:9" x14ac:dyDescent="0.25">
      <c r="A441">
        <v>2</v>
      </c>
      <c r="B441" s="16" t="s">
        <v>41</v>
      </c>
      <c r="C441">
        <v>13</v>
      </c>
      <c r="D441" s="16" t="s">
        <v>150</v>
      </c>
      <c r="E441">
        <v>90</v>
      </c>
      <c r="F441" s="16" t="s">
        <v>44</v>
      </c>
      <c r="G441">
        <v>170</v>
      </c>
      <c r="H441" s="16" t="s">
        <v>217</v>
      </c>
      <c r="I441" s="16" t="str">
        <f t="shared" si="6"/>
        <v>(2,13,90,170, '".Carbon::now()."', '".Carbon::now()."'),</v>
      </c>
    </row>
    <row r="442" spans="1:9" x14ac:dyDescent="0.25">
      <c r="A442">
        <v>2</v>
      </c>
      <c r="B442" s="16" t="s">
        <v>41</v>
      </c>
      <c r="C442">
        <v>13</v>
      </c>
      <c r="D442" s="16" t="s">
        <v>150</v>
      </c>
      <c r="E442">
        <v>100</v>
      </c>
      <c r="F442" s="16" t="s">
        <v>156</v>
      </c>
      <c r="G442">
        <v>170</v>
      </c>
      <c r="H442" s="16" t="s">
        <v>217</v>
      </c>
      <c r="I442" s="16" t="str">
        <f t="shared" si="6"/>
        <v>(2,13,100,170, '".Carbon::now()."', '".Carbon::now()."'),</v>
      </c>
    </row>
    <row r="443" spans="1:9" x14ac:dyDescent="0.25">
      <c r="A443">
        <v>2</v>
      </c>
      <c r="B443" s="16" t="s">
        <v>41</v>
      </c>
      <c r="C443">
        <v>13</v>
      </c>
      <c r="D443" s="16" t="s">
        <v>150</v>
      </c>
      <c r="E443">
        <v>100</v>
      </c>
      <c r="F443" s="16" t="s">
        <v>156</v>
      </c>
      <c r="G443">
        <v>192</v>
      </c>
      <c r="H443" s="16" t="s">
        <v>159</v>
      </c>
      <c r="I443" s="16" t="str">
        <f t="shared" si="6"/>
        <v>(2,13,100,192, '".Carbon::now()."', '".Carbon::now()."'),</v>
      </c>
    </row>
    <row r="444" spans="1:9" x14ac:dyDescent="0.25">
      <c r="A444">
        <v>2</v>
      </c>
      <c r="B444" s="16" t="s">
        <v>41</v>
      </c>
      <c r="C444">
        <v>13</v>
      </c>
      <c r="D444" s="16" t="s">
        <v>150</v>
      </c>
      <c r="E444">
        <v>106</v>
      </c>
      <c r="F444" s="16" t="s">
        <v>237</v>
      </c>
      <c r="G444">
        <v>170</v>
      </c>
      <c r="H444" s="16" t="s">
        <v>217</v>
      </c>
      <c r="I444" s="16" t="str">
        <f t="shared" si="6"/>
        <v>(2,13,106,170, '".Carbon::now()."', '".Carbon::now()."'),</v>
      </c>
    </row>
    <row r="445" spans="1:9" x14ac:dyDescent="0.25">
      <c r="A445">
        <v>2</v>
      </c>
      <c r="B445" s="16" t="s">
        <v>41</v>
      </c>
      <c r="C445">
        <v>13</v>
      </c>
      <c r="D445" s="16" t="s">
        <v>150</v>
      </c>
      <c r="E445">
        <v>110</v>
      </c>
      <c r="F445" s="16" t="s">
        <v>545</v>
      </c>
      <c r="G445">
        <v>170</v>
      </c>
      <c r="H445" s="16" t="s">
        <v>217</v>
      </c>
      <c r="I445" s="16" t="str">
        <f t="shared" si="6"/>
        <v>(2,13,110,170, '".Carbon::now()."', '".Carbon::now()."'),</v>
      </c>
    </row>
    <row r="446" spans="1:9" x14ac:dyDescent="0.25">
      <c r="A446">
        <v>2</v>
      </c>
      <c r="B446" s="16" t="s">
        <v>41</v>
      </c>
      <c r="C446">
        <v>13</v>
      </c>
      <c r="D446" s="16" t="s">
        <v>150</v>
      </c>
      <c r="E446">
        <v>114</v>
      </c>
      <c r="F446" s="16" t="s">
        <v>78</v>
      </c>
      <c r="G446">
        <v>173</v>
      </c>
      <c r="H446" s="16" t="s">
        <v>4065</v>
      </c>
      <c r="I446" s="16" t="str">
        <f t="shared" si="6"/>
        <v>(2,13,114,173, '".Carbon::now()."', '".Carbon::now()."'),</v>
      </c>
    </row>
    <row r="447" spans="1:9" x14ac:dyDescent="0.25">
      <c r="A447">
        <v>2</v>
      </c>
      <c r="B447" s="16" t="s">
        <v>41</v>
      </c>
      <c r="C447">
        <v>13</v>
      </c>
      <c r="D447" s="16" t="s">
        <v>150</v>
      </c>
      <c r="E447">
        <v>117</v>
      </c>
      <c r="F447" s="16" t="s">
        <v>134</v>
      </c>
      <c r="G447">
        <v>105</v>
      </c>
      <c r="H447" s="16" t="s">
        <v>726</v>
      </c>
      <c r="I447" s="16" t="str">
        <f t="shared" si="6"/>
        <v>(2,13,117,105, '".Carbon::now()."', '".Carbon::now()."'),</v>
      </c>
    </row>
    <row r="448" spans="1:9" x14ac:dyDescent="0.25">
      <c r="A448">
        <v>2</v>
      </c>
      <c r="B448" s="16" t="s">
        <v>41</v>
      </c>
      <c r="C448">
        <v>13</v>
      </c>
      <c r="D448" s="16" t="s">
        <v>150</v>
      </c>
      <c r="E448">
        <v>117</v>
      </c>
      <c r="F448" s="16" t="s">
        <v>134</v>
      </c>
      <c r="G448">
        <v>170</v>
      </c>
      <c r="H448" s="16" t="s">
        <v>217</v>
      </c>
      <c r="I448" s="16" t="str">
        <f t="shared" si="6"/>
        <v>(2,13,117,170, '".Carbon::now()."', '".Carbon::now()."'),</v>
      </c>
    </row>
    <row r="449" spans="1:9" x14ac:dyDescent="0.25">
      <c r="A449">
        <v>2</v>
      </c>
      <c r="B449" s="16" t="s">
        <v>41</v>
      </c>
      <c r="C449">
        <v>13</v>
      </c>
      <c r="D449" s="16" t="s">
        <v>150</v>
      </c>
      <c r="E449">
        <v>118</v>
      </c>
      <c r="F449" s="16" t="s">
        <v>3171</v>
      </c>
      <c r="G449">
        <v>170</v>
      </c>
      <c r="H449" s="16" t="s">
        <v>217</v>
      </c>
      <c r="I449" s="16" t="str">
        <f t="shared" si="6"/>
        <v>(2,13,118,170, '".Carbon::now()."', '".Carbon::now()."'),</v>
      </c>
    </row>
    <row r="450" spans="1:9" x14ac:dyDescent="0.25">
      <c r="A450">
        <v>2</v>
      </c>
      <c r="B450" s="16" t="s">
        <v>41</v>
      </c>
      <c r="C450">
        <v>13</v>
      </c>
      <c r="D450" s="16" t="s">
        <v>150</v>
      </c>
      <c r="E450">
        <v>118</v>
      </c>
      <c r="F450" s="16" t="s">
        <v>3171</v>
      </c>
      <c r="G450">
        <v>171</v>
      </c>
      <c r="H450" s="16" t="s">
        <v>151</v>
      </c>
      <c r="I450" s="16" t="str">
        <f t="shared" ref="I450:I513" si="7">CONCATENATE("(",A450,",",C450,",",E450,",",G450,", '"".Carbon::now().""', '"".Carbon::now().""'),")</f>
        <v>(2,13,118,171, '".Carbon::now()."', '".Carbon::now()."'),</v>
      </c>
    </row>
    <row r="451" spans="1:9" x14ac:dyDescent="0.25">
      <c r="A451">
        <v>2</v>
      </c>
      <c r="B451" s="16" t="s">
        <v>41</v>
      </c>
      <c r="C451">
        <v>13</v>
      </c>
      <c r="D451" s="16" t="s">
        <v>150</v>
      </c>
      <c r="E451">
        <v>118</v>
      </c>
      <c r="F451" s="16" t="s">
        <v>3171</v>
      </c>
      <c r="G451">
        <v>172</v>
      </c>
      <c r="H451" s="16" t="s">
        <v>152</v>
      </c>
      <c r="I451" s="16" t="str">
        <f t="shared" si="7"/>
        <v>(2,13,118,172, '".Carbon::now()."', '".Carbon::now()."'),</v>
      </c>
    </row>
    <row r="452" spans="1:9" x14ac:dyDescent="0.25">
      <c r="A452">
        <v>2</v>
      </c>
      <c r="B452" s="16" t="s">
        <v>41</v>
      </c>
      <c r="C452">
        <v>14</v>
      </c>
      <c r="D452" s="16" t="s">
        <v>70</v>
      </c>
      <c r="E452">
        <v>2</v>
      </c>
      <c r="F452" s="16" t="s">
        <v>781</v>
      </c>
      <c r="G452">
        <v>111</v>
      </c>
      <c r="H452" s="16" t="s">
        <v>72</v>
      </c>
      <c r="I452" s="16" t="str">
        <f t="shared" si="7"/>
        <v>(2,14,2,111, '".Carbon::now()."', '".Carbon::now()."'),</v>
      </c>
    </row>
    <row r="453" spans="1:9" x14ac:dyDescent="0.25">
      <c r="A453">
        <v>2</v>
      </c>
      <c r="B453" s="16" t="s">
        <v>41</v>
      </c>
      <c r="C453">
        <v>14</v>
      </c>
      <c r="D453" s="16" t="s">
        <v>70</v>
      </c>
      <c r="E453">
        <v>2</v>
      </c>
      <c r="F453" s="16" t="s">
        <v>781</v>
      </c>
      <c r="G453">
        <v>125</v>
      </c>
      <c r="H453" s="16" t="s">
        <v>47</v>
      </c>
      <c r="I453" s="16" t="str">
        <f t="shared" si="7"/>
        <v>(2,14,2,125, '".Carbon::now()."', '".Carbon::now()."'),</v>
      </c>
    </row>
    <row r="454" spans="1:9" x14ac:dyDescent="0.25">
      <c r="A454">
        <v>2</v>
      </c>
      <c r="B454" s="16" t="s">
        <v>41</v>
      </c>
      <c r="C454">
        <v>14</v>
      </c>
      <c r="D454" s="16" t="s">
        <v>70</v>
      </c>
      <c r="E454">
        <v>2</v>
      </c>
      <c r="F454" s="16" t="s">
        <v>781</v>
      </c>
      <c r="G454">
        <v>315</v>
      </c>
      <c r="H454" s="16" t="s">
        <v>556</v>
      </c>
      <c r="I454" s="16" t="str">
        <f t="shared" si="7"/>
        <v>(2,14,2,315, '".Carbon::now()."', '".Carbon::now()."'),</v>
      </c>
    </row>
    <row r="455" spans="1:9" x14ac:dyDescent="0.25">
      <c r="A455">
        <v>2</v>
      </c>
      <c r="B455" s="16" t="s">
        <v>41</v>
      </c>
      <c r="C455">
        <v>14</v>
      </c>
      <c r="D455" s="16" t="s">
        <v>70</v>
      </c>
      <c r="E455">
        <v>5</v>
      </c>
      <c r="F455" s="16" t="s">
        <v>251</v>
      </c>
      <c r="G455">
        <v>195</v>
      </c>
      <c r="H455" s="16" t="s">
        <v>511</v>
      </c>
      <c r="I455" s="16" t="str">
        <f t="shared" si="7"/>
        <v>(2,14,5,195, '".Carbon::now()."', '".Carbon::now()."'),</v>
      </c>
    </row>
    <row r="456" spans="1:9" x14ac:dyDescent="0.25">
      <c r="A456">
        <v>2</v>
      </c>
      <c r="B456" s="16" t="s">
        <v>41</v>
      </c>
      <c r="C456">
        <v>14</v>
      </c>
      <c r="D456" s="16" t="s">
        <v>70</v>
      </c>
      <c r="E456">
        <v>12</v>
      </c>
      <c r="F456" s="16" t="s">
        <v>1082</v>
      </c>
      <c r="G456">
        <v>79</v>
      </c>
      <c r="H456" s="16" t="s">
        <v>629</v>
      </c>
      <c r="I456" s="16" t="str">
        <f t="shared" si="7"/>
        <v>(2,14,12,79, '".Carbon::now()."', '".Carbon::now()."'),</v>
      </c>
    </row>
    <row r="457" spans="1:9" x14ac:dyDescent="0.25">
      <c r="A457">
        <v>2</v>
      </c>
      <c r="B457" s="16" t="s">
        <v>41</v>
      </c>
      <c r="C457">
        <v>14</v>
      </c>
      <c r="D457" s="16" t="s">
        <v>70</v>
      </c>
      <c r="E457">
        <v>12</v>
      </c>
      <c r="F457" s="16" t="s">
        <v>1082</v>
      </c>
      <c r="G457">
        <v>111</v>
      </c>
      <c r="H457" s="16" t="s">
        <v>72</v>
      </c>
      <c r="I457" s="16" t="str">
        <f t="shared" si="7"/>
        <v>(2,14,12,111, '".Carbon::now()."', '".Carbon::now()."'),</v>
      </c>
    </row>
    <row r="458" spans="1:9" x14ac:dyDescent="0.25">
      <c r="A458">
        <v>2</v>
      </c>
      <c r="B458" s="16" t="s">
        <v>41</v>
      </c>
      <c r="C458">
        <v>14</v>
      </c>
      <c r="D458" s="16" t="s">
        <v>70</v>
      </c>
      <c r="E458">
        <v>12</v>
      </c>
      <c r="F458" s="16" t="s">
        <v>1082</v>
      </c>
      <c r="G458">
        <v>218</v>
      </c>
      <c r="H458" s="16" t="s">
        <v>181</v>
      </c>
      <c r="I458" s="16" t="str">
        <f t="shared" si="7"/>
        <v>(2,14,12,218, '".Carbon::now()."', '".Carbon::now()."'),</v>
      </c>
    </row>
    <row r="459" spans="1:9" x14ac:dyDescent="0.25">
      <c r="A459">
        <v>2</v>
      </c>
      <c r="B459" s="16" t="s">
        <v>41</v>
      </c>
      <c r="C459">
        <v>14</v>
      </c>
      <c r="D459" s="16" t="s">
        <v>70</v>
      </c>
      <c r="E459">
        <v>12</v>
      </c>
      <c r="F459" s="16" t="s">
        <v>1082</v>
      </c>
      <c r="G459">
        <v>251</v>
      </c>
      <c r="H459" s="16" t="s">
        <v>606</v>
      </c>
      <c r="I459" s="16" t="str">
        <f t="shared" si="7"/>
        <v>(2,14,12,251, '".Carbon::now()."', '".Carbon::now()."'),</v>
      </c>
    </row>
    <row r="460" spans="1:9" x14ac:dyDescent="0.25">
      <c r="A460">
        <v>2</v>
      </c>
      <c r="B460" s="16" t="s">
        <v>41</v>
      </c>
      <c r="C460">
        <v>14</v>
      </c>
      <c r="D460" s="16" t="s">
        <v>70</v>
      </c>
      <c r="E460">
        <v>15</v>
      </c>
      <c r="F460" s="16" t="s">
        <v>1080</v>
      </c>
      <c r="G460">
        <v>81</v>
      </c>
      <c r="H460" s="16" t="s">
        <v>1083</v>
      </c>
      <c r="I460" s="16" t="str">
        <f t="shared" si="7"/>
        <v>(2,14,15,81, '".Carbon::now()."', '".Carbon::now()."'),</v>
      </c>
    </row>
    <row r="461" spans="1:9" x14ac:dyDescent="0.25">
      <c r="A461">
        <v>2</v>
      </c>
      <c r="B461" s="16" t="s">
        <v>41</v>
      </c>
      <c r="C461">
        <v>14</v>
      </c>
      <c r="D461" s="16" t="s">
        <v>70</v>
      </c>
      <c r="E461">
        <v>15</v>
      </c>
      <c r="F461" s="16" t="s">
        <v>1080</v>
      </c>
      <c r="G461">
        <v>111</v>
      </c>
      <c r="H461" s="16" t="s">
        <v>72</v>
      </c>
      <c r="I461" s="16" t="str">
        <f t="shared" si="7"/>
        <v>(2,14,15,111, '".Carbon::now()."', '".Carbon::now()."'),</v>
      </c>
    </row>
    <row r="462" spans="1:9" x14ac:dyDescent="0.25">
      <c r="A462">
        <v>2</v>
      </c>
      <c r="B462" s="16" t="s">
        <v>41</v>
      </c>
      <c r="C462">
        <v>14</v>
      </c>
      <c r="D462" s="16" t="s">
        <v>70</v>
      </c>
      <c r="E462">
        <v>25</v>
      </c>
      <c r="F462" s="16" t="s">
        <v>71</v>
      </c>
      <c r="G462">
        <v>79</v>
      </c>
      <c r="H462" s="16" t="s">
        <v>629</v>
      </c>
      <c r="I462" s="16" t="str">
        <f t="shared" si="7"/>
        <v>(2,14,25,79, '".Carbon::now()."', '".Carbon::now()."'),</v>
      </c>
    </row>
    <row r="463" spans="1:9" x14ac:dyDescent="0.25">
      <c r="A463">
        <v>2</v>
      </c>
      <c r="B463" s="16" t="s">
        <v>41</v>
      </c>
      <c r="C463">
        <v>14</v>
      </c>
      <c r="D463" s="16" t="s">
        <v>70</v>
      </c>
      <c r="E463">
        <v>25</v>
      </c>
      <c r="F463" s="16" t="s">
        <v>71</v>
      </c>
      <c r="G463">
        <v>111</v>
      </c>
      <c r="H463" s="16" t="s">
        <v>72</v>
      </c>
      <c r="I463" s="16" t="str">
        <f t="shared" si="7"/>
        <v>(2,14,25,111, '".Carbon::now()."', '".Carbon::now()."'),</v>
      </c>
    </row>
    <row r="464" spans="1:9" x14ac:dyDescent="0.25">
      <c r="A464">
        <v>2</v>
      </c>
      <c r="B464" s="16" t="s">
        <v>41</v>
      </c>
      <c r="C464">
        <v>14</v>
      </c>
      <c r="D464" s="16" t="s">
        <v>70</v>
      </c>
      <c r="E464">
        <v>25</v>
      </c>
      <c r="F464" s="16" t="s">
        <v>71</v>
      </c>
      <c r="G464">
        <v>191</v>
      </c>
      <c r="H464" s="16" t="s">
        <v>1084</v>
      </c>
      <c r="I464" s="16" t="str">
        <f t="shared" si="7"/>
        <v>(2,14,25,191, '".Carbon::now()."', '".Carbon::now()."'),</v>
      </c>
    </row>
    <row r="465" spans="1:9" x14ac:dyDescent="0.25">
      <c r="A465">
        <v>2</v>
      </c>
      <c r="B465" s="16" t="s">
        <v>41</v>
      </c>
      <c r="C465">
        <v>14</v>
      </c>
      <c r="D465" s="16" t="s">
        <v>70</v>
      </c>
      <c r="E465">
        <v>25</v>
      </c>
      <c r="F465" s="16" t="s">
        <v>71</v>
      </c>
      <c r="G465">
        <v>251</v>
      </c>
      <c r="H465" s="16" t="s">
        <v>606</v>
      </c>
      <c r="I465" s="16" t="str">
        <f t="shared" si="7"/>
        <v>(2,14,25,251, '".Carbon::now()."', '".Carbon::now()."'),</v>
      </c>
    </row>
    <row r="466" spans="1:9" x14ac:dyDescent="0.25">
      <c r="A466">
        <v>2</v>
      </c>
      <c r="B466" s="16" t="s">
        <v>41</v>
      </c>
      <c r="C466">
        <v>14</v>
      </c>
      <c r="D466" s="16" t="s">
        <v>70</v>
      </c>
      <c r="E466">
        <v>32</v>
      </c>
      <c r="F466" s="16" t="s">
        <v>216</v>
      </c>
      <c r="G466">
        <v>194</v>
      </c>
      <c r="H466" s="16" t="s">
        <v>571</v>
      </c>
      <c r="I466" s="16" t="str">
        <f t="shared" si="7"/>
        <v>(2,14,32,194, '".Carbon::now()."', '".Carbon::now()."'),</v>
      </c>
    </row>
    <row r="467" spans="1:9" x14ac:dyDescent="0.25">
      <c r="A467">
        <v>2</v>
      </c>
      <c r="B467" s="16" t="s">
        <v>41</v>
      </c>
      <c r="C467">
        <v>14</v>
      </c>
      <c r="D467" s="16" t="s">
        <v>70</v>
      </c>
      <c r="E467">
        <v>35</v>
      </c>
      <c r="F467" s="16" t="s">
        <v>665</v>
      </c>
      <c r="G467">
        <v>203</v>
      </c>
      <c r="H467" s="16" t="s">
        <v>266</v>
      </c>
      <c r="I467" s="16" t="str">
        <f t="shared" si="7"/>
        <v>(2,14,35,203, '".Carbon::now()."', '".Carbon::now()."'),</v>
      </c>
    </row>
    <row r="468" spans="1:9" x14ac:dyDescent="0.25">
      <c r="A468">
        <v>2</v>
      </c>
      <c r="B468" s="16" t="s">
        <v>41</v>
      </c>
      <c r="C468">
        <v>14</v>
      </c>
      <c r="D468" s="16" t="s">
        <v>70</v>
      </c>
      <c r="E468">
        <v>47</v>
      </c>
      <c r="F468" s="16" t="s">
        <v>429</v>
      </c>
      <c r="G468">
        <v>14</v>
      </c>
      <c r="H468" s="16" t="s">
        <v>983</v>
      </c>
      <c r="I468" s="16" t="str">
        <f t="shared" si="7"/>
        <v>(2,14,47,14, '".Carbon::now()."', '".Carbon::now()."'),</v>
      </c>
    </row>
    <row r="469" spans="1:9" x14ac:dyDescent="0.25">
      <c r="A469">
        <v>2</v>
      </c>
      <c r="B469" s="16" t="s">
        <v>41</v>
      </c>
      <c r="C469">
        <v>14</v>
      </c>
      <c r="D469" s="16" t="s">
        <v>70</v>
      </c>
      <c r="E469">
        <v>47</v>
      </c>
      <c r="F469" s="16" t="s">
        <v>429</v>
      </c>
      <c r="G469">
        <v>32</v>
      </c>
      <c r="H469" s="16" t="s">
        <v>906</v>
      </c>
      <c r="I469" s="16" t="str">
        <f t="shared" si="7"/>
        <v>(2,14,47,32, '".Carbon::now()."', '".Carbon::now()."'),</v>
      </c>
    </row>
    <row r="470" spans="1:9" x14ac:dyDescent="0.25">
      <c r="A470">
        <v>2</v>
      </c>
      <c r="B470" s="16" t="s">
        <v>41</v>
      </c>
      <c r="C470">
        <v>14</v>
      </c>
      <c r="D470" s="16" t="s">
        <v>70</v>
      </c>
      <c r="E470">
        <v>47</v>
      </c>
      <c r="F470" s="16" t="s">
        <v>429</v>
      </c>
      <c r="G470">
        <v>59</v>
      </c>
      <c r="H470" s="16" t="s">
        <v>666</v>
      </c>
      <c r="I470" s="16" t="str">
        <f t="shared" si="7"/>
        <v>(2,14,47,59, '".Carbon::now()."', '".Carbon::now()."'),</v>
      </c>
    </row>
    <row r="471" spans="1:9" x14ac:dyDescent="0.25">
      <c r="A471">
        <v>2</v>
      </c>
      <c r="B471" s="16" t="s">
        <v>41</v>
      </c>
      <c r="C471">
        <v>14</v>
      </c>
      <c r="D471" s="16" t="s">
        <v>70</v>
      </c>
      <c r="E471">
        <v>47</v>
      </c>
      <c r="F471" s="16" t="s">
        <v>429</v>
      </c>
      <c r="G471">
        <v>196</v>
      </c>
      <c r="H471" s="16" t="s">
        <v>667</v>
      </c>
      <c r="I471" s="16" t="str">
        <f t="shared" si="7"/>
        <v>(2,14,47,196, '".Carbon::now()."', '".Carbon::now()."'),</v>
      </c>
    </row>
    <row r="472" spans="1:9" x14ac:dyDescent="0.25">
      <c r="A472">
        <v>2</v>
      </c>
      <c r="B472" s="16" t="s">
        <v>41</v>
      </c>
      <c r="C472">
        <v>14</v>
      </c>
      <c r="D472" s="16" t="s">
        <v>70</v>
      </c>
      <c r="E472">
        <v>47</v>
      </c>
      <c r="F472" s="16" t="s">
        <v>429</v>
      </c>
      <c r="G472">
        <v>201</v>
      </c>
      <c r="H472" s="16" t="s">
        <v>783</v>
      </c>
      <c r="I472" s="16" t="str">
        <f t="shared" si="7"/>
        <v>(2,14,47,201, '".Carbon::now()."', '".Carbon::now()."'),</v>
      </c>
    </row>
    <row r="473" spans="1:9" x14ac:dyDescent="0.25">
      <c r="A473">
        <v>2</v>
      </c>
      <c r="B473" s="16" t="s">
        <v>41</v>
      </c>
      <c r="C473">
        <v>14</v>
      </c>
      <c r="D473" s="16" t="s">
        <v>70</v>
      </c>
      <c r="E473">
        <v>47</v>
      </c>
      <c r="F473" s="16" t="s">
        <v>429</v>
      </c>
      <c r="G473">
        <v>243</v>
      </c>
      <c r="H473" s="16" t="s">
        <v>869</v>
      </c>
      <c r="I473" s="16" t="str">
        <f t="shared" si="7"/>
        <v>(2,14,47,243, '".Carbon::now()."', '".Carbon::now()."'),</v>
      </c>
    </row>
    <row r="474" spans="1:9" x14ac:dyDescent="0.25">
      <c r="A474">
        <v>2</v>
      </c>
      <c r="B474" s="16" t="s">
        <v>41</v>
      </c>
      <c r="C474">
        <v>14</v>
      </c>
      <c r="D474" s="16" t="s">
        <v>70</v>
      </c>
      <c r="E474">
        <v>47</v>
      </c>
      <c r="F474" s="16" t="s">
        <v>429</v>
      </c>
      <c r="G474">
        <v>327</v>
      </c>
      <c r="H474" s="16" t="s">
        <v>423</v>
      </c>
      <c r="I474" s="16" t="str">
        <f t="shared" si="7"/>
        <v>(2,14,47,327, '".Carbon::now()."', '".Carbon::now()."'),</v>
      </c>
    </row>
    <row r="475" spans="1:9" x14ac:dyDescent="0.25">
      <c r="A475">
        <v>2</v>
      </c>
      <c r="B475" s="16" t="s">
        <v>41</v>
      </c>
      <c r="C475">
        <v>14</v>
      </c>
      <c r="D475" s="16" t="s">
        <v>70</v>
      </c>
      <c r="E475">
        <v>47</v>
      </c>
      <c r="F475" s="16" t="s">
        <v>429</v>
      </c>
      <c r="G475">
        <v>356</v>
      </c>
      <c r="H475" s="16" t="s">
        <v>225</v>
      </c>
      <c r="I475" s="16" t="str">
        <f t="shared" si="7"/>
        <v>(2,14,47,356, '".Carbon::now()."', '".Carbon::now()."'),</v>
      </c>
    </row>
    <row r="476" spans="1:9" x14ac:dyDescent="0.25">
      <c r="A476">
        <v>2</v>
      </c>
      <c r="B476" s="16" t="s">
        <v>41</v>
      </c>
      <c r="C476">
        <v>14</v>
      </c>
      <c r="D476" s="16" t="s">
        <v>70</v>
      </c>
      <c r="E476">
        <v>48</v>
      </c>
      <c r="F476" s="16" t="s">
        <v>807</v>
      </c>
      <c r="G476">
        <v>165</v>
      </c>
      <c r="H476" s="16" t="s">
        <v>808</v>
      </c>
      <c r="I476" s="16" t="str">
        <f t="shared" si="7"/>
        <v>(2,14,48,165, '".Carbon::now()."', '".Carbon::now()."'),</v>
      </c>
    </row>
    <row r="477" spans="1:9" x14ac:dyDescent="0.25">
      <c r="A477">
        <v>2</v>
      </c>
      <c r="B477" s="16" t="s">
        <v>41</v>
      </c>
      <c r="C477">
        <v>14</v>
      </c>
      <c r="D477" s="16" t="s">
        <v>70</v>
      </c>
      <c r="E477">
        <v>49</v>
      </c>
      <c r="F477" s="16" t="s">
        <v>480</v>
      </c>
      <c r="G477">
        <v>8</v>
      </c>
      <c r="H477" s="16" t="s">
        <v>248</v>
      </c>
      <c r="I477" s="16" t="str">
        <f t="shared" si="7"/>
        <v>(2,14,49,8, '".Carbon::now()."', '".Carbon::now()."'),</v>
      </c>
    </row>
    <row r="478" spans="1:9" x14ac:dyDescent="0.25">
      <c r="A478">
        <v>2</v>
      </c>
      <c r="B478" s="16" t="s">
        <v>41</v>
      </c>
      <c r="C478">
        <v>14</v>
      </c>
      <c r="D478" s="16" t="s">
        <v>70</v>
      </c>
      <c r="E478">
        <v>49</v>
      </c>
      <c r="F478" s="16" t="s">
        <v>480</v>
      </c>
      <c r="G478">
        <v>166</v>
      </c>
      <c r="H478" s="16" t="s">
        <v>806</v>
      </c>
      <c r="I478" s="16" t="str">
        <f t="shared" si="7"/>
        <v>(2,14,49,166, '".Carbon::now()."', '".Carbon::now()."'),</v>
      </c>
    </row>
    <row r="479" spans="1:9" x14ac:dyDescent="0.25">
      <c r="A479">
        <v>2</v>
      </c>
      <c r="B479" s="16" t="s">
        <v>41</v>
      </c>
      <c r="C479">
        <v>14</v>
      </c>
      <c r="D479" s="16" t="s">
        <v>70</v>
      </c>
      <c r="E479">
        <v>49</v>
      </c>
      <c r="F479" s="16" t="s">
        <v>480</v>
      </c>
      <c r="G479">
        <v>196</v>
      </c>
      <c r="H479" s="16" t="s">
        <v>667</v>
      </c>
      <c r="I479" s="16" t="str">
        <f t="shared" si="7"/>
        <v>(2,14,49,196, '".Carbon::now()."', '".Carbon::now()."'),</v>
      </c>
    </row>
    <row r="480" spans="1:9" x14ac:dyDescent="0.25">
      <c r="A480">
        <v>2</v>
      </c>
      <c r="B480" s="16" t="s">
        <v>41</v>
      </c>
      <c r="C480">
        <v>14</v>
      </c>
      <c r="D480" s="16" t="s">
        <v>70</v>
      </c>
      <c r="E480">
        <v>61</v>
      </c>
      <c r="F480" s="16" t="s">
        <v>835</v>
      </c>
      <c r="G480">
        <v>125</v>
      </c>
      <c r="H480" s="16" t="s">
        <v>47</v>
      </c>
      <c r="I480" s="16" t="str">
        <f t="shared" si="7"/>
        <v>(2,14,61,125, '".Carbon::now()."', '".Carbon::now()."'),</v>
      </c>
    </row>
    <row r="481" spans="1:9" x14ac:dyDescent="0.25">
      <c r="A481">
        <v>2</v>
      </c>
      <c r="B481" s="16" t="s">
        <v>41</v>
      </c>
      <c r="C481">
        <v>14</v>
      </c>
      <c r="D481" s="16" t="s">
        <v>70</v>
      </c>
      <c r="E481">
        <v>69</v>
      </c>
      <c r="F481" s="16" t="s">
        <v>984</v>
      </c>
      <c r="G481">
        <v>125</v>
      </c>
      <c r="H481" s="16" t="s">
        <v>47</v>
      </c>
      <c r="I481" s="16" t="str">
        <f t="shared" si="7"/>
        <v>(2,14,69,125, '".Carbon::now()."', '".Carbon::now()."'),</v>
      </c>
    </row>
    <row r="482" spans="1:9" x14ac:dyDescent="0.25">
      <c r="A482">
        <v>2</v>
      </c>
      <c r="B482" s="16" t="s">
        <v>41</v>
      </c>
      <c r="C482">
        <v>14</v>
      </c>
      <c r="D482" s="16" t="s">
        <v>70</v>
      </c>
      <c r="E482">
        <v>69</v>
      </c>
      <c r="F482" s="16" t="s">
        <v>984</v>
      </c>
      <c r="G482">
        <v>315</v>
      </c>
      <c r="H482" s="16" t="s">
        <v>556</v>
      </c>
      <c r="I482" s="16" t="str">
        <f t="shared" si="7"/>
        <v>(2,14,69,315, '".Carbon::now()."', '".Carbon::now()."'),</v>
      </c>
    </row>
    <row r="483" spans="1:9" x14ac:dyDescent="0.25">
      <c r="A483">
        <v>2</v>
      </c>
      <c r="B483" s="16" t="s">
        <v>41</v>
      </c>
      <c r="C483">
        <v>14</v>
      </c>
      <c r="D483" s="16" t="s">
        <v>70</v>
      </c>
      <c r="E483">
        <v>77</v>
      </c>
      <c r="F483" s="16" t="s">
        <v>872</v>
      </c>
      <c r="G483">
        <v>20</v>
      </c>
      <c r="H483" s="16" t="s">
        <v>53</v>
      </c>
      <c r="I483" s="16" t="str">
        <f t="shared" si="7"/>
        <v>(2,14,77,20, '".Carbon::now()."', '".Carbon::now()."'),</v>
      </c>
    </row>
    <row r="484" spans="1:9" x14ac:dyDescent="0.25">
      <c r="A484">
        <v>2</v>
      </c>
      <c r="B484" s="16" t="s">
        <v>41</v>
      </c>
      <c r="C484">
        <v>14</v>
      </c>
      <c r="D484" s="16" t="s">
        <v>70</v>
      </c>
      <c r="E484">
        <v>77</v>
      </c>
      <c r="F484" s="16" t="s">
        <v>872</v>
      </c>
      <c r="G484">
        <v>89</v>
      </c>
      <c r="H484" s="16" t="s">
        <v>56</v>
      </c>
      <c r="I484" s="16" t="str">
        <f t="shared" si="7"/>
        <v>(2,14,77,89, '".Carbon::now()."', '".Carbon::now()."'),</v>
      </c>
    </row>
    <row r="485" spans="1:9" x14ac:dyDescent="0.25">
      <c r="A485">
        <v>2</v>
      </c>
      <c r="B485" s="16" t="s">
        <v>41</v>
      </c>
      <c r="C485">
        <v>14</v>
      </c>
      <c r="D485" s="16" t="s">
        <v>70</v>
      </c>
      <c r="E485">
        <v>77</v>
      </c>
      <c r="F485" s="16" t="s">
        <v>872</v>
      </c>
      <c r="G485">
        <v>91</v>
      </c>
      <c r="H485" s="16" t="s">
        <v>873</v>
      </c>
      <c r="I485" s="16" t="str">
        <f t="shared" si="7"/>
        <v>(2,14,77,91, '".Carbon::now()."', '".Carbon::now()."'),</v>
      </c>
    </row>
    <row r="486" spans="1:9" x14ac:dyDescent="0.25">
      <c r="A486">
        <v>2</v>
      </c>
      <c r="B486" s="16" t="s">
        <v>41</v>
      </c>
      <c r="C486">
        <v>14</v>
      </c>
      <c r="D486" s="16" t="s">
        <v>70</v>
      </c>
      <c r="E486">
        <v>77</v>
      </c>
      <c r="F486" s="16" t="s">
        <v>872</v>
      </c>
      <c r="G486">
        <v>111</v>
      </c>
      <c r="H486" s="16" t="s">
        <v>72</v>
      </c>
      <c r="I486" s="16" t="str">
        <f t="shared" si="7"/>
        <v>(2,14,77,111, '".Carbon::now()."', '".Carbon::now()."'),</v>
      </c>
    </row>
    <row r="487" spans="1:9" x14ac:dyDescent="0.25">
      <c r="A487">
        <v>2</v>
      </c>
      <c r="B487" s="16" t="s">
        <v>41</v>
      </c>
      <c r="C487">
        <v>14</v>
      </c>
      <c r="D487" s="16" t="s">
        <v>70</v>
      </c>
      <c r="E487">
        <v>77</v>
      </c>
      <c r="F487" s="16" t="s">
        <v>872</v>
      </c>
      <c r="G487">
        <v>125</v>
      </c>
      <c r="H487" s="16" t="s">
        <v>47</v>
      </c>
      <c r="I487" s="16" t="str">
        <f t="shared" si="7"/>
        <v>(2,14,77,125, '".Carbon::now()."', '".Carbon::now()."'),</v>
      </c>
    </row>
    <row r="488" spans="1:9" x14ac:dyDescent="0.25">
      <c r="A488">
        <v>2</v>
      </c>
      <c r="B488" s="16" t="s">
        <v>41</v>
      </c>
      <c r="C488">
        <v>14</v>
      </c>
      <c r="D488" s="16" t="s">
        <v>70</v>
      </c>
      <c r="E488">
        <v>77</v>
      </c>
      <c r="F488" s="16" t="s">
        <v>872</v>
      </c>
      <c r="G488">
        <v>227</v>
      </c>
      <c r="H488" s="16" t="s">
        <v>87</v>
      </c>
      <c r="I488" s="16" t="str">
        <f t="shared" si="7"/>
        <v>(2,14,77,227, '".Carbon::now()."', '".Carbon::now()."'),</v>
      </c>
    </row>
    <row r="489" spans="1:9" x14ac:dyDescent="0.25">
      <c r="A489">
        <v>2</v>
      </c>
      <c r="B489" s="16" t="s">
        <v>41</v>
      </c>
      <c r="C489">
        <v>14</v>
      </c>
      <c r="D489" s="16" t="s">
        <v>70</v>
      </c>
      <c r="E489">
        <v>77</v>
      </c>
      <c r="F489" s="16" t="s">
        <v>872</v>
      </c>
      <c r="G489">
        <v>315</v>
      </c>
      <c r="H489" s="16" t="s">
        <v>556</v>
      </c>
      <c r="I489" s="16" t="str">
        <f t="shared" si="7"/>
        <v>(2,14,77,315, '".Carbon::now()."', '".Carbon::now()."'),</v>
      </c>
    </row>
    <row r="490" spans="1:9" x14ac:dyDescent="0.25">
      <c r="A490">
        <v>2</v>
      </c>
      <c r="B490" s="16" t="s">
        <v>41</v>
      </c>
      <c r="C490">
        <v>14</v>
      </c>
      <c r="D490" s="16" t="s">
        <v>70</v>
      </c>
      <c r="E490">
        <v>88</v>
      </c>
      <c r="F490" s="16" t="s">
        <v>510</v>
      </c>
      <c r="G490">
        <v>195</v>
      </c>
      <c r="H490" s="16" t="s">
        <v>511</v>
      </c>
      <c r="I490" s="16" t="str">
        <f t="shared" si="7"/>
        <v>(2,14,88,195, '".Carbon::now()."', '".Carbon::now()."'),</v>
      </c>
    </row>
    <row r="491" spans="1:9" x14ac:dyDescent="0.25">
      <c r="A491">
        <v>2</v>
      </c>
      <c r="B491" s="16" t="s">
        <v>41</v>
      </c>
      <c r="C491">
        <v>14</v>
      </c>
      <c r="D491" s="16" t="s">
        <v>70</v>
      </c>
      <c r="E491">
        <v>90</v>
      </c>
      <c r="F491" s="16" t="s">
        <v>44</v>
      </c>
      <c r="G491">
        <v>197</v>
      </c>
      <c r="H491" s="16" t="s">
        <v>838</v>
      </c>
      <c r="I491" s="16" t="str">
        <f t="shared" si="7"/>
        <v>(2,14,90,197, '".Carbon::now()."', '".Carbon::now()."'),</v>
      </c>
    </row>
    <row r="492" spans="1:9" x14ac:dyDescent="0.25">
      <c r="A492">
        <v>2</v>
      </c>
      <c r="B492" s="16" t="s">
        <v>41</v>
      </c>
      <c r="C492">
        <v>14</v>
      </c>
      <c r="D492" s="16" t="s">
        <v>70</v>
      </c>
      <c r="E492">
        <v>96</v>
      </c>
      <c r="F492" s="16" t="s">
        <v>32</v>
      </c>
      <c r="G492">
        <v>34</v>
      </c>
      <c r="H492" s="16" t="s">
        <v>196</v>
      </c>
      <c r="I492" s="16" t="str">
        <f t="shared" si="7"/>
        <v>(2,14,96,34, '".Carbon::now()."', '".Carbon::now()."'),</v>
      </c>
    </row>
    <row r="493" spans="1:9" x14ac:dyDescent="0.25">
      <c r="A493">
        <v>2</v>
      </c>
      <c r="B493" s="16" t="s">
        <v>41</v>
      </c>
      <c r="C493">
        <v>14</v>
      </c>
      <c r="D493" s="16" t="s">
        <v>70</v>
      </c>
      <c r="E493">
        <v>96</v>
      </c>
      <c r="F493" s="16" t="s">
        <v>32</v>
      </c>
      <c r="G493">
        <v>89</v>
      </c>
      <c r="H493" s="16" t="s">
        <v>56</v>
      </c>
      <c r="I493" s="16" t="str">
        <f t="shared" si="7"/>
        <v>(2,14,96,89, '".Carbon::now()."', '".Carbon::now()."'),</v>
      </c>
    </row>
    <row r="494" spans="1:9" x14ac:dyDescent="0.25">
      <c r="A494">
        <v>2</v>
      </c>
      <c r="B494" s="16" t="s">
        <v>41</v>
      </c>
      <c r="C494">
        <v>14</v>
      </c>
      <c r="D494" s="16" t="s">
        <v>70</v>
      </c>
      <c r="E494">
        <v>96</v>
      </c>
      <c r="F494" s="16" t="s">
        <v>32</v>
      </c>
      <c r="G494">
        <v>111</v>
      </c>
      <c r="H494" s="16" t="s">
        <v>72</v>
      </c>
      <c r="I494" s="16" t="str">
        <f t="shared" si="7"/>
        <v>(2,14,96,111, '".Carbon::now()."', '".Carbon::now()."'),</v>
      </c>
    </row>
    <row r="495" spans="1:9" x14ac:dyDescent="0.25">
      <c r="A495">
        <v>2</v>
      </c>
      <c r="B495" s="16" t="s">
        <v>41</v>
      </c>
      <c r="C495">
        <v>14</v>
      </c>
      <c r="D495" s="16" t="s">
        <v>70</v>
      </c>
      <c r="E495">
        <v>115</v>
      </c>
      <c r="F495" s="16" t="s">
        <v>106</v>
      </c>
      <c r="G495">
        <v>93</v>
      </c>
      <c r="H495" s="16" t="s">
        <v>64</v>
      </c>
      <c r="I495" s="16" t="str">
        <f t="shared" si="7"/>
        <v>(2,14,115,93, '".Carbon::now()."', '".Carbon::now()."'),</v>
      </c>
    </row>
    <row r="496" spans="1:9" x14ac:dyDescent="0.25">
      <c r="A496">
        <v>2</v>
      </c>
      <c r="B496" s="16" t="s">
        <v>41</v>
      </c>
      <c r="C496">
        <v>14</v>
      </c>
      <c r="D496" s="16" t="s">
        <v>70</v>
      </c>
      <c r="E496">
        <v>119</v>
      </c>
      <c r="F496" s="16" t="s">
        <v>344</v>
      </c>
      <c r="G496">
        <v>20</v>
      </c>
      <c r="H496" s="16" t="s">
        <v>53</v>
      </c>
      <c r="I496" s="16" t="str">
        <f t="shared" si="7"/>
        <v>(2,14,119,20, '".Carbon::now()."', '".Carbon::now()."'),</v>
      </c>
    </row>
    <row r="497" spans="1:9" x14ac:dyDescent="0.25">
      <c r="A497">
        <v>2</v>
      </c>
      <c r="B497" s="16" t="s">
        <v>41</v>
      </c>
      <c r="C497">
        <v>14</v>
      </c>
      <c r="D497" s="16" t="s">
        <v>70</v>
      </c>
      <c r="E497">
        <v>119</v>
      </c>
      <c r="F497" s="16" t="s">
        <v>344</v>
      </c>
      <c r="G497">
        <v>73</v>
      </c>
      <c r="H497" s="16" t="s">
        <v>271</v>
      </c>
      <c r="I497" s="16" t="str">
        <f t="shared" si="7"/>
        <v>(2,14,119,73, '".Carbon::now()."', '".Carbon::now()."'),</v>
      </c>
    </row>
    <row r="498" spans="1:9" x14ac:dyDescent="0.25">
      <c r="A498">
        <v>2</v>
      </c>
      <c r="B498" s="16" t="s">
        <v>41</v>
      </c>
      <c r="C498">
        <v>14</v>
      </c>
      <c r="D498" s="16" t="s">
        <v>70</v>
      </c>
      <c r="E498">
        <v>119</v>
      </c>
      <c r="F498" s="16" t="s">
        <v>344</v>
      </c>
      <c r="G498">
        <v>90</v>
      </c>
      <c r="H498" s="16" t="s">
        <v>985</v>
      </c>
      <c r="I498" s="16" t="str">
        <f t="shared" si="7"/>
        <v>(2,14,119,90, '".Carbon::now()."', '".Carbon::now()."'),</v>
      </c>
    </row>
    <row r="499" spans="1:9" x14ac:dyDescent="0.25">
      <c r="A499">
        <v>2</v>
      </c>
      <c r="B499" s="16" t="s">
        <v>41</v>
      </c>
      <c r="C499">
        <v>14</v>
      </c>
      <c r="D499" s="16" t="s">
        <v>70</v>
      </c>
      <c r="E499">
        <v>119</v>
      </c>
      <c r="F499" s="16" t="s">
        <v>344</v>
      </c>
      <c r="G499">
        <v>93</v>
      </c>
      <c r="H499" s="16" t="s">
        <v>64</v>
      </c>
      <c r="I499" s="16" t="str">
        <f t="shared" si="7"/>
        <v>(2,14,119,93, '".Carbon::now()."', '".Carbon::now()."'),</v>
      </c>
    </row>
    <row r="500" spans="1:9" x14ac:dyDescent="0.25">
      <c r="A500">
        <v>2</v>
      </c>
      <c r="B500" s="16" t="s">
        <v>41</v>
      </c>
      <c r="C500">
        <v>14</v>
      </c>
      <c r="D500" s="16" t="s">
        <v>70</v>
      </c>
      <c r="E500">
        <v>119</v>
      </c>
      <c r="F500" s="16" t="s">
        <v>344</v>
      </c>
      <c r="G500">
        <v>125</v>
      </c>
      <c r="H500" s="16" t="s">
        <v>47</v>
      </c>
      <c r="I500" s="16" t="str">
        <f t="shared" si="7"/>
        <v>(2,14,119,125, '".Carbon::now()."', '".Carbon::now()."'),</v>
      </c>
    </row>
    <row r="501" spans="1:9" x14ac:dyDescent="0.25">
      <c r="A501">
        <v>2</v>
      </c>
      <c r="B501" s="16" t="s">
        <v>41</v>
      </c>
      <c r="C501">
        <v>14</v>
      </c>
      <c r="D501" s="16" t="s">
        <v>70</v>
      </c>
      <c r="E501">
        <v>119</v>
      </c>
      <c r="F501" s="16" t="s">
        <v>344</v>
      </c>
      <c r="G501">
        <v>131</v>
      </c>
      <c r="H501" s="16" t="s">
        <v>191</v>
      </c>
      <c r="I501" s="16" t="str">
        <f t="shared" si="7"/>
        <v>(2,14,119,131, '".Carbon::now()."', '".Carbon::now()."'),</v>
      </c>
    </row>
    <row r="502" spans="1:9" x14ac:dyDescent="0.25">
      <c r="A502">
        <v>2</v>
      </c>
      <c r="B502" s="16" t="s">
        <v>41</v>
      </c>
      <c r="C502">
        <v>14</v>
      </c>
      <c r="D502" s="16" t="s">
        <v>70</v>
      </c>
      <c r="E502">
        <v>119</v>
      </c>
      <c r="F502" s="16" t="s">
        <v>344</v>
      </c>
      <c r="G502">
        <v>346</v>
      </c>
      <c r="H502" s="16" t="s">
        <v>224</v>
      </c>
      <c r="I502" s="16" t="str">
        <f t="shared" si="7"/>
        <v>(2,14,119,346, '".Carbon::now()."', '".Carbon::now()."'),</v>
      </c>
    </row>
    <row r="503" spans="1:9" x14ac:dyDescent="0.25">
      <c r="A503">
        <v>2</v>
      </c>
      <c r="B503" s="16" t="s">
        <v>41</v>
      </c>
      <c r="C503">
        <v>15</v>
      </c>
      <c r="D503" s="16" t="s">
        <v>261</v>
      </c>
      <c r="E503">
        <v>28</v>
      </c>
      <c r="F503" s="16" t="s">
        <v>262</v>
      </c>
      <c r="G503">
        <v>21</v>
      </c>
      <c r="H503" s="16" t="s">
        <v>812</v>
      </c>
      <c r="I503" s="16" t="str">
        <f t="shared" si="7"/>
        <v>(2,15,28,21, '".Carbon::now()."', '".Carbon::now()."'),</v>
      </c>
    </row>
    <row r="504" spans="1:9" x14ac:dyDescent="0.25">
      <c r="A504">
        <v>2</v>
      </c>
      <c r="B504" s="16" t="s">
        <v>41</v>
      </c>
      <c r="C504">
        <v>15</v>
      </c>
      <c r="D504" s="16" t="s">
        <v>261</v>
      </c>
      <c r="E504">
        <v>28</v>
      </c>
      <c r="F504" s="16" t="s">
        <v>262</v>
      </c>
      <c r="G504">
        <v>40</v>
      </c>
      <c r="H504" s="16" t="s">
        <v>900</v>
      </c>
      <c r="I504" s="16" t="str">
        <f t="shared" si="7"/>
        <v>(2,15,28,40, '".Carbon::now()."', '".Carbon::now()."'),</v>
      </c>
    </row>
    <row r="505" spans="1:9" x14ac:dyDescent="0.25">
      <c r="A505">
        <v>2</v>
      </c>
      <c r="B505" s="16" t="s">
        <v>41</v>
      </c>
      <c r="C505">
        <v>15</v>
      </c>
      <c r="D505" s="16" t="s">
        <v>261</v>
      </c>
      <c r="E505">
        <v>28</v>
      </c>
      <c r="F505" s="16" t="s">
        <v>262</v>
      </c>
      <c r="G505">
        <v>44</v>
      </c>
      <c r="H505" s="16" t="s">
        <v>901</v>
      </c>
      <c r="I505" s="16" t="str">
        <f t="shared" si="7"/>
        <v>(2,15,28,44, '".Carbon::now()."', '".Carbon::now()."'),</v>
      </c>
    </row>
    <row r="506" spans="1:9" x14ac:dyDescent="0.25">
      <c r="A506">
        <v>2</v>
      </c>
      <c r="B506" s="16" t="s">
        <v>41</v>
      </c>
      <c r="C506">
        <v>15</v>
      </c>
      <c r="D506" s="16" t="s">
        <v>261</v>
      </c>
      <c r="E506">
        <v>28</v>
      </c>
      <c r="F506" s="16" t="s">
        <v>262</v>
      </c>
      <c r="G506">
        <v>74</v>
      </c>
      <c r="H506" s="16" t="s">
        <v>263</v>
      </c>
      <c r="I506" s="16" t="str">
        <f t="shared" si="7"/>
        <v>(2,15,28,74, '".Carbon::now()."', '".Carbon::now()."'),</v>
      </c>
    </row>
    <row r="507" spans="1:9" x14ac:dyDescent="0.25">
      <c r="A507">
        <v>2</v>
      </c>
      <c r="B507" s="16" t="s">
        <v>41</v>
      </c>
      <c r="C507">
        <v>15</v>
      </c>
      <c r="D507" s="16" t="s">
        <v>261</v>
      </c>
      <c r="E507">
        <v>28</v>
      </c>
      <c r="F507" s="16" t="s">
        <v>262</v>
      </c>
      <c r="G507">
        <v>86</v>
      </c>
      <c r="H507" s="16" t="s">
        <v>902</v>
      </c>
      <c r="I507" s="16" t="str">
        <f t="shared" si="7"/>
        <v>(2,15,28,86, '".Carbon::now()."', '".Carbon::now()."'),</v>
      </c>
    </row>
    <row r="508" spans="1:9" x14ac:dyDescent="0.25">
      <c r="A508">
        <v>2</v>
      </c>
      <c r="B508" s="16" t="s">
        <v>41</v>
      </c>
      <c r="C508">
        <v>15</v>
      </c>
      <c r="D508" s="16" t="s">
        <v>261</v>
      </c>
      <c r="E508">
        <v>28</v>
      </c>
      <c r="F508" s="16" t="s">
        <v>262</v>
      </c>
      <c r="G508">
        <v>95</v>
      </c>
      <c r="H508" s="16" t="s">
        <v>425</v>
      </c>
      <c r="I508" s="16" t="str">
        <f t="shared" si="7"/>
        <v>(2,15,28,95, '".Carbon::now()."', '".Carbon::now()."'),</v>
      </c>
    </row>
    <row r="509" spans="1:9" x14ac:dyDescent="0.25">
      <c r="A509">
        <v>2</v>
      </c>
      <c r="B509" s="16" t="s">
        <v>41</v>
      </c>
      <c r="C509">
        <v>15</v>
      </c>
      <c r="D509" s="16" t="s">
        <v>261</v>
      </c>
      <c r="E509">
        <v>28</v>
      </c>
      <c r="F509" s="16" t="s">
        <v>262</v>
      </c>
      <c r="G509">
        <v>114</v>
      </c>
      <c r="H509" s="16" t="s">
        <v>903</v>
      </c>
      <c r="I509" s="16" t="str">
        <f t="shared" si="7"/>
        <v>(2,15,28,114, '".Carbon::now()."', '".Carbon::now()."'),</v>
      </c>
    </row>
    <row r="510" spans="1:9" x14ac:dyDescent="0.25">
      <c r="A510">
        <v>2</v>
      </c>
      <c r="B510" s="16" t="s">
        <v>41</v>
      </c>
      <c r="C510">
        <v>15</v>
      </c>
      <c r="D510" s="16" t="s">
        <v>261</v>
      </c>
      <c r="E510">
        <v>28</v>
      </c>
      <c r="F510" s="16" t="s">
        <v>262</v>
      </c>
      <c r="G510">
        <v>123</v>
      </c>
      <c r="H510" s="16" t="s">
        <v>904</v>
      </c>
      <c r="I510" s="16" t="str">
        <f t="shared" si="7"/>
        <v>(2,15,28,123, '".Carbon::now()."', '".Carbon::now()."'),</v>
      </c>
    </row>
    <row r="511" spans="1:9" x14ac:dyDescent="0.25">
      <c r="A511">
        <v>2</v>
      </c>
      <c r="B511" s="16" t="s">
        <v>41</v>
      </c>
      <c r="C511">
        <v>15</v>
      </c>
      <c r="D511" s="16" t="s">
        <v>261</v>
      </c>
      <c r="E511">
        <v>28</v>
      </c>
      <c r="F511" s="16" t="s">
        <v>262</v>
      </c>
      <c r="G511">
        <v>134</v>
      </c>
      <c r="H511" s="16" t="s">
        <v>978</v>
      </c>
      <c r="I511" s="16" t="str">
        <f t="shared" si="7"/>
        <v>(2,15,28,134, '".Carbon::now()."', '".Carbon::now()."'),</v>
      </c>
    </row>
    <row r="512" spans="1:9" x14ac:dyDescent="0.25">
      <c r="A512">
        <v>2</v>
      </c>
      <c r="B512" s="16" t="s">
        <v>41</v>
      </c>
      <c r="C512">
        <v>15</v>
      </c>
      <c r="D512" s="16" t="s">
        <v>261</v>
      </c>
      <c r="E512">
        <v>28</v>
      </c>
      <c r="F512" s="16" t="s">
        <v>262</v>
      </c>
      <c r="G512">
        <v>140</v>
      </c>
      <c r="H512" s="16" t="s">
        <v>979</v>
      </c>
      <c r="I512" s="16" t="str">
        <f t="shared" si="7"/>
        <v>(2,15,28,140, '".Carbon::now()."', '".Carbon::now()."'),</v>
      </c>
    </row>
    <row r="513" spans="1:9" x14ac:dyDescent="0.25">
      <c r="A513">
        <v>2</v>
      </c>
      <c r="B513" s="16" t="s">
        <v>41</v>
      </c>
      <c r="C513">
        <v>15</v>
      </c>
      <c r="D513" s="16" t="s">
        <v>261</v>
      </c>
      <c r="E513">
        <v>28</v>
      </c>
      <c r="F513" s="16" t="s">
        <v>262</v>
      </c>
      <c r="G513">
        <v>178</v>
      </c>
      <c r="H513" s="16" t="s">
        <v>980</v>
      </c>
      <c r="I513" s="16" t="str">
        <f t="shared" si="7"/>
        <v>(2,15,28,178, '".Carbon::now()."', '".Carbon::now()."'),</v>
      </c>
    </row>
    <row r="514" spans="1:9" x14ac:dyDescent="0.25">
      <c r="A514">
        <v>2</v>
      </c>
      <c r="B514" s="16" t="s">
        <v>41</v>
      </c>
      <c r="C514">
        <v>15</v>
      </c>
      <c r="D514" s="16" t="s">
        <v>261</v>
      </c>
      <c r="E514">
        <v>28</v>
      </c>
      <c r="F514" s="16" t="s">
        <v>262</v>
      </c>
      <c r="G514">
        <v>219</v>
      </c>
      <c r="H514" s="16" t="s">
        <v>204</v>
      </c>
      <c r="I514" s="16" t="str">
        <f t="shared" ref="I514:I577" si="8">CONCATENATE("(",A514,",",C514,",",E514,",",G514,", '"".Carbon::now().""', '"".Carbon::now().""'),")</f>
        <v>(2,15,28,219, '".Carbon::now()."', '".Carbon::now()."'),</v>
      </c>
    </row>
    <row r="515" spans="1:9" x14ac:dyDescent="0.25">
      <c r="A515">
        <v>2</v>
      </c>
      <c r="B515" s="16" t="s">
        <v>41</v>
      </c>
      <c r="C515">
        <v>15</v>
      </c>
      <c r="D515" s="16" t="s">
        <v>261</v>
      </c>
      <c r="E515">
        <v>28</v>
      </c>
      <c r="F515" s="16" t="s">
        <v>262</v>
      </c>
      <c r="G515">
        <v>252</v>
      </c>
      <c r="H515" s="16" t="s">
        <v>426</v>
      </c>
      <c r="I515" s="16" t="str">
        <f t="shared" si="8"/>
        <v>(2,15,28,252, '".Carbon::now()."', '".Carbon::now()."'),</v>
      </c>
    </row>
    <row r="516" spans="1:9" x14ac:dyDescent="0.25">
      <c r="A516">
        <v>2</v>
      </c>
      <c r="B516" s="16" t="s">
        <v>41</v>
      </c>
      <c r="C516">
        <v>15</v>
      </c>
      <c r="D516" s="16" t="s">
        <v>261</v>
      </c>
      <c r="E516">
        <v>28</v>
      </c>
      <c r="F516" s="16" t="s">
        <v>262</v>
      </c>
      <c r="G516">
        <v>264</v>
      </c>
      <c r="H516" s="16" t="s">
        <v>427</v>
      </c>
      <c r="I516" s="16" t="str">
        <f t="shared" si="8"/>
        <v>(2,15,28,264, '".Carbon::now()."', '".Carbon::now()."'),</v>
      </c>
    </row>
    <row r="517" spans="1:9" x14ac:dyDescent="0.25">
      <c r="A517">
        <v>2</v>
      </c>
      <c r="B517" s="16" t="s">
        <v>41</v>
      </c>
      <c r="C517">
        <v>15</v>
      </c>
      <c r="D517" s="16" t="s">
        <v>261</v>
      </c>
      <c r="E517">
        <v>28</v>
      </c>
      <c r="F517" s="16" t="s">
        <v>262</v>
      </c>
      <c r="G517">
        <v>299</v>
      </c>
      <c r="H517" s="16" t="s">
        <v>428</v>
      </c>
      <c r="I517" s="16" t="str">
        <f t="shared" si="8"/>
        <v>(2,15,28,299, '".Carbon::now()."', '".Carbon::now()."'),</v>
      </c>
    </row>
    <row r="518" spans="1:9" x14ac:dyDescent="0.25">
      <c r="A518">
        <v>2</v>
      </c>
      <c r="B518" s="16" t="s">
        <v>41</v>
      </c>
      <c r="C518">
        <v>15</v>
      </c>
      <c r="D518" s="16" t="s">
        <v>261</v>
      </c>
      <c r="E518">
        <v>28</v>
      </c>
      <c r="F518" s="16" t="s">
        <v>262</v>
      </c>
      <c r="G518">
        <v>334</v>
      </c>
      <c r="H518" s="16" t="s">
        <v>264</v>
      </c>
      <c r="I518" s="16" t="str">
        <f t="shared" si="8"/>
        <v>(2,15,28,334, '".Carbon::now()."', '".Carbon::now()."'),</v>
      </c>
    </row>
    <row r="519" spans="1:9" x14ac:dyDescent="0.25">
      <c r="A519">
        <v>2</v>
      </c>
      <c r="B519" s="16" t="s">
        <v>41</v>
      </c>
      <c r="C519">
        <v>15</v>
      </c>
      <c r="D519" s="16" t="s">
        <v>261</v>
      </c>
      <c r="E519">
        <v>28</v>
      </c>
      <c r="F519" s="16" t="s">
        <v>262</v>
      </c>
      <c r="G519">
        <v>347</v>
      </c>
      <c r="H519" s="16" t="s">
        <v>981</v>
      </c>
      <c r="I519" s="16" t="str">
        <f t="shared" si="8"/>
        <v>(2,15,28,347, '".Carbon::now()."', '".Carbon::now()."'),</v>
      </c>
    </row>
    <row r="520" spans="1:9" x14ac:dyDescent="0.25">
      <c r="A520">
        <v>2</v>
      </c>
      <c r="B520" s="16" t="s">
        <v>41</v>
      </c>
      <c r="C520">
        <v>15</v>
      </c>
      <c r="D520" s="16" t="s">
        <v>261</v>
      </c>
      <c r="E520">
        <v>28</v>
      </c>
      <c r="F520" s="16" t="s">
        <v>262</v>
      </c>
      <c r="G520">
        <v>357</v>
      </c>
      <c r="H520" s="16" t="s">
        <v>982</v>
      </c>
      <c r="I520" s="16" t="str">
        <f t="shared" si="8"/>
        <v>(2,15,28,357, '".Carbon::now()."', '".Carbon::now()."'),</v>
      </c>
    </row>
    <row r="521" spans="1:9" x14ac:dyDescent="0.25">
      <c r="A521">
        <v>2</v>
      </c>
      <c r="B521" s="16" t="s">
        <v>41</v>
      </c>
      <c r="C521">
        <v>15</v>
      </c>
      <c r="D521" s="16" t="s">
        <v>261</v>
      </c>
      <c r="E521">
        <v>28</v>
      </c>
      <c r="F521" s="16" t="s">
        <v>262</v>
      </c>
      <c r="G521">
        <v>369</v>
      </c>
      <c r="H521" s="16" t="s">
        <v>4545</v>
      </c>
      <c r="I521" s="16" t="str">
        <f t="shared" si="8"/>
        <v>(2,15,28,369, '".Carbon::now()."', '".Carbon::now()."'),</v>
      </c>
    </row>
    <row r="522" spans="1:9" x14ac:dyDescent="0.25">
      <c r="A522">
        <v>2</v>
      </c>
      <c r="B522" s="16" t="s">
        <v>41</v>
      </c>
      <c r="C522">
        <v>15</v>
      </c>
      <c r="D522" s="16" t="s">
        <v>261</v>
      </c>
      <c r="E522">
        <v>28</v>
      </c>
      <c r="F522" s="16" t="s">
        <v>262</v>
      </c>
      <c r="G522">
        <v>382</v>
      </c>
      <c r="H522" s="16" t="s">
        <v>905</v>
      </c>
      <c r="I522" s="16" t="str">
        <f t="shared" si="8"/>
        <v>(2,15,28,382, '".Carbon::now()."', '".Carbon::now()."'),</v>
      </c>
    </row>
    <row r="523" spans="1:9" x14ac:dyDescent="0.25">
      <c r="A523">
        <v>2</v>
      </c>
      <c r="B523" s="16" t="s">
        <v>41</v>
      </c>
      <c r="C523">
        <v>16</v>
      </c>
      <c r="D523" s="16" t="s">
        <v>90</v>
      </c>
      <c r="E523">
        <v>10</v>
      </c>
      <c r="F523" s="16" t="s">
        <v>253</v>
      </c>
      <c r="G523">
        <v>304</v>
      </c>
      <c r="H523" s="16" t="s">
        <v>92</v>
      </c>
      <c r="I523" s="16" t="str">
        <f t="shared" si="8"/>
        <v>(2,16,10,304, '".Carbon::now()."', '".Carbon::now()."'),</v>
      </c>
    </row>
    <row r="524" spans="1:9" x14ac:dyDescent="0.25">
      <c r="A524">
        <v>2</v>
      </c>
      <c r="B524" s="16" t="s">
        <v>41</v>
      </c>
      <c r="C524">
        <v>16</v>
      </c>
      <c r="D524" s="16" t="s">
        <v>90</v>
      </c>
      <c r="E524">
        <v>15</v>
      </c>
      <c r="F524" s="16" t="s">
        <v>1080</v>
      </c>
      <c r="G524">
        <v>284</v>
      </c>
      <c r="H524" s="16" t="s">
        <v>1081</v>
      </c>
      <c r="I524" s="16" t="str">
        <f t="shared" si="8"/>
        <v>(2,16,15,284, '".Carbon::now()."', '".Carbon::now()."'),</v>
      </c>
    </row>
    <row r="525" spans="1:9" x14ac:dyDescent="0.25">
      <c r="A525">
        <v>2</v>
      </c>
      <c r="B525" s="16" t="s">
        <v>41</v>
      </c>
      <c r="C525">
        <v>16</v>
      </c>
      <c r="D525" s="16" t="s">
        <v>90</v>
      </c>
      <c r="E525">
        <v>17</v>
      </c>
      <c r="F525" s="16" t="s">
        <v>1269</v>
      </c>
      <c r="G525">
        <v>304</v>
      </c>
      <c r="H525" s="16" t="s">
        <v>92</v>
      </c>
      <c r="I525" s="16" t="str">
        <f t="shared" si="8"/>
        <v>(2,16,17,304, '".Carbon::now()."', '".Carbon::now()."'),</v>
      </c>
    </row>
    <row r="526" spans="1:9" x14ac:dyDescent="0.25">
      <c r="A526">
        <v>2</v>
      </c>
      <c r="B526" s="16" t="s">
        <v>41</v>
      </c>
      <c r="C526">
        <v>16</v>
      </c>
      <c r="D526" s="16" t="s">
        <v>90</v>
      </c>
      <c r="E526">
        <v>25</v>
      </c>
      <c r="F526" s="16" t="s">
        <v>71</v>
      </c>
      <c r="G526">
        <v>284</v>
      </c>
      <c r="H526" s="16" t="s">
        <v>1081</v>
      </c>
      <c r="I526" s="16" t="str">
        <f t="shared" si="8"/>
        <v>(2,16,25,284, '".Carbon::now()."', '".Carbon::now()."'),</v>
      </c>
    </row>
    <row r="527" spans="1:9" x14ac:dyDescent="0.25">
      <c r="A527">
        <v>2</v>
      </c>
      <c r="B527" s="16" t="s">
        <v>41</v>
      </c>
      <c r="C527">
        <v>16</v>
      </c>
      <c r="D527" s="16" t="s">
        <v>90</v>
      </c>
      <c r="E527">
        <v>27</v>
      </c>
      <c r="F527" s="16" t="s">
        <v>99</v>
      </c>
      <c r="G527">
        <v>304</v>
      </c>
      <c r="H527" s="16" t="s">
        <v>92</v>
      </c>
      <c r="I527" s="16" t="str">
        <f t="shared" si="8"/>
        <v>(2,16,27,304, '".Carbon::now()."', '".Carbon::now()."'),</v>
      </c>
    </row>
    <row r="528" spans="1:9" x14ac:dyDescent="0.25">
      <c r="A528">
        <v>2</v>
      </c>
      <c r="B528" s="16" t="s">
        <v>41</v>
      </c>
      <c r="C528">
        <v>16</v>
      </c>
      <c r="D528" s="16" t="s">
        <v>90</v>
      </c>
      <c r="E528">
        <v>29</v>
      </c>
      <c r="F528" s="16" t="s">
        <v>940</v>
      </c>
      <c r="G528">
        <v>304</v>
      </c>
      <c r="H528" s="16" t="s">
        <v>92</v>
      </c>
      <c r="I528" s="16" t="str">
        <f t="shared" si="8"/>
        <v>(2,16,29,304, '".Carbon::now()."', '".Carbon::now()."'),</v>
      </c>
    </row>
    <row r="529" spans="1:9" x14ac:dyDescent="0.25">
      <c r="A529">
        <v>2</v>
      </c>
      <c r="B529" s="16" t="s">
        <v>41</v>
      </c>
      <c r="C529">
        <v>16</v>
      </c>
      <c r="D529" s="16" t="s">
        <v>90</v>
      </c>
      <c r="E529">
        <v>34</v>
      </c>
      <c r="F529" s="16" t="s">
        <v>1265</v>
      </c>
      <c r="G529">
        <v>304</v>
      </c>
      <c r="H529" s="16" t="s">
        <v>92</v>
      </c>
      <c r="I529" s="16" t="str">
        <f t="shared" si="8"/>
        <v>(2,16,34,304, '".Carbon::now()."', '".Carbon::now()."'),</v>
      </c>
    </row>
    <row r="530" spans="1:9" x14ac:dyDescent="0.25">
      <c r="A530">
        <v>2</v>
      </c>
      <c r="B530" s="16" t="s">
        <v>41</v>
      </c>
      <c r="C530">
        <v>16</v>
      </c>
      <c r="D530" s="16" t="s">
        <v>90</v>
      </c>
      <c r="E530">
        <v>49</v>
      </c>
      <c r="F530" s="16" t="s">
        <v>480</v>
      </c>
      <c r="G530">
        <v>400</v>
      </c>
      <c r="H530" s="16" t="s">
        <v>664</v>
      </c>
      <c r="I530" s="16" t="str">
        <f t="shared" si="8"/>
        <v>(2,16,49,400, '".Carbon::now()."', '".Carbon::now()."'),</v>
      </c>
    </row>
    <row r="531" spans="1:9" x14ac:dyDescent="0.25">
      <c r="A531">
        <v>2</v>
      </c>
      <c r="B531" s="16" t="s">
        <v>41</v>
      </c>
      <c r="C531">
        <v>16</v>
      </c>
      <c r="D531" s="16" t="s">
        <v>90</v>
      </c>
      <c r="E531">
        <v>58</v>
      </c>
      <c r="F531" s="16" t="s">
        <v>348</v>
      </c>
      <c r="G531">
        <v>304</v>
      </c>
      <c r="H531" s="16" t="s">
        <v>92</v>
      </c>
      <c r="I531" s="16" t="str">
        <f t="shared" si="8"/>
        <v>(2,16,58,304, '".Carbon::now()."', '".Carbon::now()."'),</v>
      </c>
    </row>
    <row r="532" spans="1:9" x14ac:dyDescent="0.25">
      <c r="A532">
        <v>2</v>
      </c>
      <c r="B532" s="16" t="s">
        <v>41</v>
      </c>
      <c r="C532">
        <v>16</v>
      </c>
      <c r="D532" s="16" t="s">
        <v>90</v>
      </c>
      <c r="E532">
        <v>64</v>
      </c>
      <c r="F532" s="16" t="s">
        <v>268</v>
      </c>
      <c r="G532">
        <v>303</v>
      </c>
      <c r="H532" s="16" t="s">
        <v>279</v>
      </c>
      <c r="I532" s="16" t="str">
        <f t="shared" si="8"/>
        <v>(2,16,64,303, '".Carbon::now()."', '".Carbon::now()."'),</v>
      </c>
    </row>
    <row r="533" spans="1:9" x14ac:dyDescent="0.25">
      <c r="A533">
        <v>2</v>
      </c>
      <c r="B533" s="16" t="s">
        <v>41</v>
      </c>
      <c r="C533">
        <v>16</v>
      </c>
      <c r="D533" s="16" t="s">
        <v>90</v>
      </c>
      <c r="E533">
        <v>65</v>
      </c>
      <c r="F533" s="16" t="s">
        <v>157</v>
      </c>
      <c r="G533">
        <v>304</v>
      </c>
      <c r="H533" s="16" t="s">
        <v>92</v>
      </c>
      <c r="I533" s="16" t="str">
        <f t="shared" si="8"/>
        <v>(2,16,65,304, '".Carbon::now()."', '".Carbon::now()."'),</v>
      </c>
    </row>
    <row r="534" spans="1:9" x14ac:dyDescent="0.25">
      <c r="A534">
        <v>2</v>
      </c>
      <c r="B534" s="16" t="s">
        <v>41</v>
      </c>
      <c r="C534">
        <v>16</v>
      </c>
      <c r="D534" s="16" t="s">
        <v>90</v>
      </c>
      <c r="E534">
        <v>73</v>
      </c>
      <c r="F534" s="16" t="s">
        <v>91</v>
      </c>
      <c r="G534">
        <v>304</v>
      </c>
      <c r="H534" s="16" t="s">
        <v>92</v>
      </c>
      <c r="I534" s="16" t="str">
        <f t="shared" si="8"/>
        <v>(2,16,73,304, '".Carbon::now()."', '".Carbon::now()."'),</v>
      </c>
    </row>
    <row r="535" spans="1:9" x14ac:dyDescent="0.25">
      <c r="A535">
        <v>2</v>
      </c>
      <c r="B535" s="16" t="s">
        <v>41</v>
      </c>
      <c r="C535">
        <v>16</v>
      </c>
      <c r="D535" s="16" t="s">
        <v>90</v>
      </c>
      <c r="E535">
        <v>82</v>
      </c>
      <c r="F535" s="16" t="s">
        <v>1266</v>
      </c>
      <c r="G535">
        <v>304</v>
      </c>
      <c r="H535" s="16" t="s">
        <v>92</v>
      </c>
      <c r="I535" s="16" t="str">
        <f t="shared" si="8"/>
        <v>(2,16,82,304, '".Carbon::now()."', '".Carbon::now()."'),</v>
      </c>
    </row>
    <row r="536" spans="1:9" x14ac:dyDescent="0.25">
      <c r="A536">
        <v>2</v>
      </c>
      <c r="B536" s="16" t="s">
        <v>41</v>
      </c>
      <c r="C536">
        <v>16</v>
      </c>
      <c r="D536" s="16" t="s">
        <v>90</v>
      </c>
      <c r="E536">
        <v>87</v>
      </c>
      <c r="F536" s="16" t="s">
        <v>555</v>
      </c>
      <c r="G536">
        <v>304</v>
      </c>
      <c r="H536" s="16" t="s">
        <v>92</v>
      </c>
      <c r="I536" s="16" t="str">
        <f t="shared" si="8"/>
        <v>(2,16,87,304, '".Carbon::now()."', '".Carbon::now()."'),</v>
      </c>
    </row>
    <row r="537" spans="1:9" x14ac:dyDescent="0.25">
      <c r="A537">
        <v>2</v>
      </c>
      <c r="B537" s="16" t="s">
        <v>41</v>
      </c>
      <c r="C537">
        <v>16</v>
      </c>
      <c r="D537" s="16" t="s">
        <v>90</v>
      </c>
      <c r="E537">
        <v>100</v>
      </c>
      <c r="F537" s="16" t="s">
        <v>156</v>
      </c>
      <c r="G537">
        <v>304</v>
      </c>
      <c r="H537" s="16" t="s">
        <v>92</v>
      </c>
      <c r="I537" s="16" t="str">
        <f t="shared" si="8"/>
        <v>(2,16,100,304, '".Carbon::now()."', '".Carbon::now()."'),</v>
      </c>
    </row>
    <row r="538" spans="1:9" x14ac:dyDescent="0.25">
      <c r="A538">
        <v>2</v>
      </c>
      <c r="B538" s="16" t="s">
        <v>41</v>
      </c>
      <c r="C538">
        <v>16</v>
      </c>
      <c r="D538" s="16" t="s">
        <v>90</v>
      </c>
      <c r="E538">
        <v>107</v>
      </c>
      <c r="F538" s="16" t="s">
        <v>63</v>
      </c>
      <c r="G538">
        <v>304</v>
      </c>
      <c r="H538" s="16" t="s">
        <v>92</v>
      </c>
      <c r="I538" s="16" t="str">
        <f t="shared" si="8"/>
        <v>(2,16,107,304, '".Carbon::now()."', '".Carbon::now()."'),</v>
      </c>
    </row>
    <row r="539" spans="1:9" x14ac:dyDescent="0.25">
      <c r="A539">
        <v>2</v>
      </c>
      <c r="B539" s="16" t="s">
        <v>41</v>
      </c>
      <c r="C539">
        <v>16</v>
      </c>
      <c r="D539" s="16" t="s">
        <v>90</v>
      </c>
      <c r="E539">
        <v>116</v>
      </c>
      <c r="F539" s="16" t="s">
        <v>1267</v>
      </c>
      <c r="G539">
        <v>303</v>
      </c>
      <c r="H539" s="16" t="s">
        <v>279</v>
      </c>
      <c r="I539" s="16" t="str">
        <f t="shared" si="8"/>
        <v>(2,16,116,303, '".Carbon::now()."', '".Carbon::now()."'),</v>
      </c>
    </row>
    <row r="540" spans="1:9" x14ac:dyDescent="0.25">
      <c r="A540">
        <v>2</v>
      </c>
      <c r="B540" s="16" t="s">
        <v>41</v>
      </c>
      <c r="C540">
        <v>17</v>
      </c>
      <c r="D540" s="16" t="s">
        <v>43</v>
      </c>
      <c r="E540">
        <v>5</v>
      </c>
      <c r="F540" s="16" t="s">
        <v>251</v>
      </c>
      <c r="G540">
        <v>20</v>
      </c>
      <c r="H540" s="16" t="s">
        <v>53</v>
      </c>
      <c r="I540" s="16" t="str">
        <f t="shared" si="8"/>
        <v>(2,17,5,20, '".Carbon::now()."', '".Carbon::now()."'),</v>
      </c>
    </row>
    <row r="541" spans="1:9" x14ac:dyDescent="0.25">
      <c r="A541">
        <v>2</v>
      </c>
      <c r="B541" s="16" t="s">
        <v>41</v>
      </c>
      <c r="C541">
        <v>17</v>
      </c>
      <c r="D541" s="16" t="s">
        <v>43</v>
      </c>
      <c r="E541">
        <v>5</v>
      </c>
      <c r="F541" s="16" t="s">
        <v>251</v>
      </c>
      <c r="G541">
        <v>31</v>
      </c>
      <c r="H541" s="16" t="s">
        <v>108</v>
      </c>
      <c r="I541" s="16" t="str">
        <f t="shared" si="8"/>
        <v>(2,17,5,31, '".Carbon::now()."', '".Carbon::now()."'),</v>
      </c>
    </row>
    <row r="542" spans="1:9" x14ac:dyDescent="0.25">
      <c r="A542">
        <v>2</v>
      </c>
      <c r="B542" s="16" t="s">
        <v>41</v>
      </c>
      <c r="C542">
        <v>17</v>
      </c>
      <c r="D542" s="16" t="s">
        <v>43</v>
      </c>
      <c r="E542">
        <v>5</v>
      </c>
      <c r="F542" s="16" t="s">
        <v>251</v>
      </c>
      <c r="G542">
        <v>65</v>
      </c>
      <c r="H542" s="16" t="s">
        <v>168</v>
      </c>
      <c r="I542" s="16" t="str">
        <f t="shared" si="8"/>
        <v>(2,17,5,65, '".Carbon::now()."', '".Carbon::now()."'),</v>
      </c>
    </row>
    <row r="543" spans="1:9" x14ac:dyDescent="0.25">
      <c r="A543">
        <v>2</v>
      </c>
      <c r="B543" s="16" t="s">
        <v>41</v>
      </c>
      <c r="C543">
        <v>17</v>
      </c>
      <c r="D543" s="16" t="s">
        <v>43</v>
      </c>
      <c r="E543">
        <v>5</v>
      </c>
      <c r="F543" s="16" t="s">
        <v>251</v>
      </c>
      <c r="G543">
        <v>72</v>
      </c>
      <c r="H543" s="16" t="s">
        <v>491</v>
      </c>
      <c r="I543" s="16" t="str">
        <f t="shared" si="8"/>
        <v>(2,17,5,72, '".Carbon::now()."', '".Carbon::now()."'),</v>
      </c>
    </row>
    <row r="544" spans="1:9" x14ac:dyDescent="0.25">
      <c r="A544">
        <v>2</v>
      </c>
      <c r="B544" s="16" t="s">
        <v>41</v>
      </c>
      <c r="C544">
        <v>17</v>
      </c>
      <c r="D544" s="16" t="s">
        <v>43</v>
      </c>
      <c r="E544">
        <v>5</v>
      </c>
      <c r="F544" s="16" t="s">
        <v>251</v>
      </c>
      <c r="G544">
        <v>78</v>
      </c>
      <c r="H544" s="16" t="s">
        <v>492</v>
      </c>
      <c r="I544" s="16" t="str">
        <f t="shared" si="8"/>
        <v>(2,17,5,78, '".Carbon::now()."', '".Carbon::now()."'),</v>
      </c>
    </row>
    <row r="545" spans="1:9" x14ac:dyDescent="0.25">
      <c r="A545">
        <v>2</v>
      </c>
      <c r="B545" s="16" t="s">
        <v>41</v>
      </c>
      <c r="C545">
        <v>17</v>
      </c>
      <c r="D545" s="16" t="s">
        <v>43</v>
      </c>
      <c r="E545">
        <v>5</v>
      </c>
      <c r="F545" s="16" t="s">
        <v>251</v>
      </c>
      <c r="G545">
        <v>93</v>
      </c>
      <c r="H545" s="16" t="s">
        <v>64</v>
      </c>
      <c r="I545" s="16" t="str">
        <f t="shared" si="8"/>
        <v>(2,17,5,93, '".Carbon::now()."', '".Carbon::now()."'),</v>
      </c>
    </row>
    <row r="546" spans="1:9" x14ac:dyDescent="0.25">
      <c r="A546">
        <v>2</v>
      </c>
      <c r="B546" s="16" t="s">
        <v>41</v>
      </c>
      <c r="C546">
        <v>17</v>
      </c>
      <c r="D546" s="16" t="s">
        <v>43</v>
      </c>
      <c r="E546">
        <v>5</v>
      </c>
      <c r="F546" s="16" t="s">
        <v>251</v>
      </c>
      <c r="G546">
        <v>125</v>
      </c>
      <c r="H546" s="16" t="s">
        <v>47</v>
      </c>
      <c r="I546" s="16" t="str">
        <f t="shared" si="8"/>
        <v>(2,17,5,125, '".Carbon::now()."', '".Carbon::now()."'),</v>
      </c>
    </row>
    <row r="547" spans="1:9" x14ac:dyDescent="0.25">
      <c r="A547">
        <v>2</v>
      </c>
      <c r="B547" s="16" t="s">
        <v>41</v>
      </c>
      <c r="C547">
        <v>17</v>
      </c>
      <c r="D547" s="16" t="s">
        <v>43</v>
      </c>
      <c r="E547">
        <v>5</v>
      </c>
      <c r="F547" s="16" t="s">
        <v>251</v>
      </c>
      <c r="G547">
        <v>143</v>
      </c>
      <c r="H547" s="16" t="s">
        <v>680</v>
      </c>
      <c r="I547" s="16" t="str">
        <f t="shared" si="8"/>
        <v>(2,17,5,143, '".Carbon::now()."', '".Carbon::now()."'),</v>
      </c>
    </row>
    <row r="548" spans="1:9" x14ac:dyDescent="0.25">
      <c r="A548">
        <v>2</v>
      </c>
      <c r="B548" s="16" t="s">
        <v>41</v>
      </c>
      <c r="C548">
        <v>17</v>
      </c>
      <c r="D548" s="16" t="s">
        <v>43</v>
      </c>
      <c r="E548">
        <v>5</v>
      </c>
      <c r="F548" s="16" t="s">
        <v>251</v>
      </c>
      <c r="G548">
        <v>144</v>
      </c>
      <c r="H548" s="16" t="s">
        <v>681</v>
      </c>
      <c r="I548" s="16" t="str">
        <f t="shared" si="8"/>
        <v>(2,17,5,144, '".Carbon::now()."', '".Carbon::now()."'),</v>
      </c>
    </row>
    <row r="549" spans="1:9" x14ac:dyDescent="0.25">
      <c r="A549">
        <v>2</v>
      </c>
      <c r="B549" s="16" t="s">
        <v>41</v>
      </c>
      <c r="C549">
        <v>17</v>
      </c>
      <c r="D549" s="16" t="s">
        <v>43</v>
      </c>
      <c r="E549">
        <v>5</v>
      </c>
      <c r="F549" s="16" t="s">
        <v>251</v>
      </c>
      <c r="G549">
        <v>145</v>
      </c>
      <c r="H549" s="16" t="s">
        <v>489</v>
      </c>
      <c r="I549" s="16" t="str">
        <f t="shared" si="8"/>
        <v>(2,17,5,145, '".Carbon::now()."', '".Carbon::now()."'),</v>
      </c>
    </row>
    <row r="550" spans="1:9" x14ac:dyDescent="0.25">
      <c r="A550">
        <v>2</v>
      </c>
      <c r="B550" s="16" t="s">
        <v>41</v>
      </c>
      <c r="C550">
        <v>17</v>
      </c>
      <c r="D550" s="16" t="s">
        <v>43</v>
      </c>
      <c r="E550">
        <v>5</v>
      </c>
      <c r="F550" s="16" t="s">
        <v>251</v>
      </c>
      <c r="G550">
        <v>160</v>
      </c>
      <c r="H550" s="16" t="s">
        <v>114</v>
      </c>
      <c r="I550" s="16" t="str">
        <f t="shared" si="8"/>
        <v>(2,17,5,160, '".Carbon::now()."', '".Carbon::now()."'),</v>
      </c>
    </row>
    <row r="551" spans="1:9" x14ac:dyDescent="0.25">
      <c r="A551">
        <v>2</v>
      </c>
      <c r="B551" s="16" t="s">
        <v>41</v>
      </c>
      <c r="C551">
        <v>17</v>
      </c>
      <c r="D551" s="16" t="s">
        <v>43</v>
      </c>
      <c r="E551">
        <v>5</v>
      </c>
      <c r="F551" s="16" t="s">
        <v>251</v>
      </c>
      <c r="G551">
        <v>227</v>
      </c>
      <c r="H551" s="16" t="s">
        <v>87</v>
      </c>
      <c r="I551" s="16" t="str">
        <f t="shared" si="8"/>
        <v>(2,17,5,227, '".Carbon::now()."', '".Carbon::now()."'),</v>
      </c>
    </row>
    <row r="552" spans="1:9" x14ac:dyDescent="0.25">
      <c r="A552">
        <v>2</v>
      </c>
      <c r="B552" s="16" t="s">
        <v>41</v>
      </c>
      <c r="C552">
        <v>17</v>
      </c>
      <c r="D552" s="16" t="s">
        <v>43</v>
      </c>
      <c r="E552">
        <v>5</v>
      </c>
      <c r="F552" s="16" t="s">
        <v>251</v>
      </c>
      <c r="G552">
        <v>243</v>
      </c>
      <c r="H552" s="16" t="s">
        <v>869</v>
      </c>
      <c r="I552" s="16" t="str">
        <f t="shared" si="8"/>
        <v>(2,17,5,243, '".Carbon::now()."', '".Carbon::now()."'),</v>
      </c>
    </row>
    <row r="553" spans="1:9" x14ac:dyDescent="0.25">
      <c r="A553">
        <v>2</v>
      </c>
      <c r="B553" s="16" t="s">
        <v>41</v>
      </c>
      <c r="C553">
        <v>17</v>
      </c>
      <c r="D553" s="16" t="s">
        <v>43</v>
      </c>
      <c r="E553">
        <v>5</v>
      </c>
      <c r="F553" s="16" t="s">
        <v>251</v>
      </c>
      <c r="G553">
        <v>261</v>
      </c>
      <c r="H553" s="16" t="s">
        <v>495</v>
      </c>
      <c r="I553" s="16" t="str">
        <f t="shared" si="8"/>
        <v>(2,17,5,261, '".Carbon::now()."', '".Carbon::now()."'),</v>
      </c>
    </row>
    <row r="554" spans="1:9" x14ac:dyDescent="0.25">
      <c r="A554">
        <v>2</v>
      </c>
      <c r="B554" s="16" t="s">
        <v>41</v>
      </c>
      <c r="C554">
        <v>17</v>
      </c>
      <c r="D554" s="16" t="s">
        <v>43</v>
      </c>
      <c r="E554">
        <v>5</v>
      </c>
      <c r="F554" s="16" t="s">
        <v>251</v>
      </c>
      <c r="G554">
        <v>328</v>
      </c>
      <c r="H554" s="16" t="s">
        <v>300</v>
      </c>
      <c r="I554" s="16" t="str">
        <f t="shared" si="8"/>
        <v>(2,17,5,328, '".Carbon::now()."', '".Carbon::now()."'),</v>
      </c>
    </row>
    <row r="555" spans="1:9" x14ac:dyDescent="0.25">
      <c r="A555">
        <v>2</v>
      </c>
      <c r="B555" s="16" t="s">
        <v>41</v>
      </c>
      <c r="C555">
        <v>17</v>
      </c>
      <c r="D555" s="16" t="s">
        <v>43</v>
      </c>
      <c r="E555">
        <v>5</v>
      </c>
      <c r="F555" s="16" t="s">
        <v>251</v>
      </c>
      <c r="G555">
        <v>343</v>
      </c>
      <c r="H555" s="16" t="s">
        <v>57</v>
      </c>
      <c r="I555" s="16" t="str">
        <f t="shared" si="8"/>
        <v>(2,17,5,343, '".Carbon::now()."', '".Carbon::now()."'),</v>
      </c>
    </row>
    <row r="556" spans="1:9" x14ac:dyDescent="0.25">
      <c r="A556">
        <v>2</v>
      </c>
      <c r="B556" s="16" t="s">
        <v>41</v>
      </c>
      <c r="C556">
        <v>17</v>
      </c>
      <c r="D556" s="16" t="s">
        <v>43</v>
      </c>
      <c r="E556">
        <v>5</v>
      </c>
      <c r="F556" s="16" t="s">
        <v>251</v>
      </c>
      <c r="G556">
        <v>373</v>
      </c>
      <c r="H556" s="16" t="s">
        <v>97</v>
      </c>
      <c r="I556" s="16" t="str">
        <f t="shared" si="8"/>
        <v>(2,17,5,373, '".Carbon::now()."', '".Carbon::now()."'),</v>
      </c>
    </row>
    <row r="557" spans="1:9" x14ac:dyDescent="0.25">
      <c r="A557">
        <v>2</v>
      </c>
      <c r="B557" s="16" t="s">
        <v>41</v>
      </c>
      <c r="C557">
        <v>17</v>
      </c>
      <c r="D557" s="16" t="s">
        <v>43</v>
      </c>
      <c r="E557">
        <v>27</v>
      </c>
      <c r="F557" s="16" t="s">
        <v>99</v>
      </c>
      <c r="G557">
        <v>20</v>
      </c>
      <c r="H557" s="16" t="s">
        <v>53</v>
      </c>
      <c r="I557" s="16" t="str">
        <f t="shared" si="8"/>
        <v>(2,17,27,20, '".Carbon::now()."', '".Carbon::now()."'),</v>
      </c>
    </row>
    <row r="558" spans="1:9" x14ac:dyDescent="0.25">
      <c r="A558">
        <v>2</v>
      </c>
      <c r="B558" s="16" t="s">
        <v>41</v>
      </c>
      <c r="C558">
        <v>17</v>
      </c>
      <c r="D558" s="16" t="s">
        <v>43</v>
      </c>
      <c r="E558">
        <v>27</v>
      </c>
      <c r="F558" s="16" t="s">
        <v>99</v>
      </c>
      <c r="G558">
        <v>93</v>
      </c>
      <c r="H558" s="16" t="s">
        <v>64</v>
      </c>
      <c r="I558" s="16" t="str">
        <f t="shared" si="8"/>
        <v>(2,17,27,93, '".Carbon::now()."', '".Carbon::now()."'),</v>
      </c>
    </row>
    <row r="559" spans="1:9" x14ac:dyDescent="0.25">
      <c r="A559">
        <v>2</v>
      </c>
      <c r="B559" s="16" t="s">
        <v>41</v>
      </c>
      <c r="C559">
        <v>17</v>
      </c>
      <c r="D559" s="16" t="s">
        <v>43</v>
      </c>
      <c r="E559">
        <v>27</v>
      </c>
      <c r="F559" s="16" t="s">
        <v>99</v>
      </c>
      <c r="G559">
        <v>113</v>
      </c>
      <c r="H559" s="16" t="s">
        <v>177</v>
      </c>
      <c r="I559" s="16" t="str">
        <f t="shared" si="8"/>
        <v>(2,17,27,113, '".Carbon::now()."', '".Carbon::now()."'),</v>
      </c>
    </row>
    <row r="560" spans="1:9" x14ac:dyDescent="0.25">
      <c r="A560">
        <v>2</v>
      </c>
      <c r="B560" s="16" t="s">
        <v>41</v>
      </c>
      <c r="C560">
        <v>17</v>
      </c>
      <c r="D560" s="16" t="s">
        <v>43</v>
      </c>
      <c r="E560">
        <v>27</v>
      </c>
      <c r="F560" s="16" t="s">
        <v>99</v>
      </c>
      <c r="G560">
        <v>122</v>
      </c>
      <c r="H560" s="16" t="s">
        <v>45</v>
      </c>
      <c r="I560" s="16" t="str">
        <f t="shared" si="8"/>
        <v>(2,17,27,122, '".Carbon::now()."', '".Carbon::now()."'),</v>
      </c>
    </row>
    <row r="561" spans="1:9" x14ac:dyDescent="0.25">
      <c r="A561">
        <v>2</v>
      </c>
      <c r="B561" s="16" t="s">
        <v>41</v>
      </c>
      <c r="C561">
        <v>17</v>
      </c>
      <c r="D561" s="16" t="s">
        <v>43</v>
      </c>
      <c r="E561">
        <v>27</v>
      </c>
      <c r="F561" s="16" t="s">
        <v>99</v>
      </c>
      <c r="G561">
        <v>124</v>
      </c>
      <c r="H561" s="16" t="s">
        <v>101</v>
      </c>
      <c r="I561" s="16" t="str">
        <f t="shared" si="8"/>
        <v>(2,17,27,124, '".Carbon::now()."', '".Carbon::now()."'),</v>
      </c>
    </row>
    <row r="562" spans="1:9" x14ac:dyDescent="0.25">
      <c r="A562">
        <v>2</v>
      </c>
      <c r="B562" s="16" t="s">
        <v>41</v>
      </c>
      <c r="C562">
        <v>17</v>
      </c>
      <c r="D562" s="16" t="s">
        <v>43</v>
      </c>
      <c r="E562">
        <v>27</v>
      </c>
      <c r="F562" s="16" t="s">
        <v>99</v>
      </c>
      <c r="G562">
        <v>160</v>
      </c>
      <c r="H562" s="16" t="s">
        <v>114</v>
      </c>
      <c r="I562" s="16" t="str">
        <f t="shared" si="8"/>
        <v>(2,17,27,160, '".Carbon::now()."', '".Carbon::now()."'),</v>
      </c>
    </row>
    <row r="563" spans="1:9" x14ac:dyDescent="0.25">
      <c r="A563">
        <v>2</v>
      </c>
      <c r="B563" s="16" t="s">
        <v>41</v>
      </c>
      <c r="C563">
        <v>17</v>
      </c>
      <c r="D563" s="16" t="s">
        <v>43</v>
      </c>
      <c r="E563">
        <v>27</v>
      </c>
      <c r="F563" s="16" t="s">
        <v>99</v>
      </c>
      <c r="G563">
        <v>218</v>
      </c>
      <c r="H563" s="16" t="s">
        <v>181</v>
      </c>
      <c r="I563" s="16" t="str">
        <f t="shared" si="8"/>
        <v>(2,17,27,218, '".Carbon::now()."', '".Carbon::now()."'),</v>
      </c>
    </row>
    <row r="564" spans="1:9" x14ac:dyDescent="0.25">
      <c r="A564">
        <v>2</v>
      </c>
      <c r="B564" s="16" t="s">
        <v>41</v>
      </c>
      <c r="C564">
        <v>17</v>
      </c>
      <c r="D564" s="16" t="s">
        <v>43</v>
      </c>
      <c r="E564">
        <v>27</v>
      </c>
      <c r="F564" s="16" t="s">
        <v>99</v>
      </c>
      <c r="G564">
        <v>263</v>
      </c>
      <c r="H564" s="16" t="s">
        <v>102</v>
      </c>
      <c r="I564" s="16" t="str">
        <f t="shared" si="8"/>
        <v>(2,17,27,263, '".Carbon::now()."', '".Carbon::now()."'),</v>
      </c>
    </row>
    <row r="565" spans="1:9" x14ac:dyDescent="0.25">
      <c r="A565">
        <v>2</v>
      </c>
      <c r="B565" s="16" t="s">
        <v>41</v>
      </c>
      <c r="C565">
        <v>17</v>
      </c>
      <c r="D565" s="16" t="s">
        <v>43</v>
      </c>
      <c r="E565">
        <v>27</v>
      </c>
      <c r="F565" s="16" t="s">
        <v>99</v>
      </c>
      <c r="G565">
        <v>328</v>
      </c>
      <c r="H565" s="16" t="s">
        <v>300</v>
      </c>
      <c r="I565" s="16" t="str">
        <f t="shared" si="8"/>
        <v>(2,17,27,328, '".Carbon::now()."', '".Carbon::now()."'),</v>
      </c>
    </row>
    <row r="566" spans="1:9" x14ac:dyDescent="0.25">
      <c r="A566">
        <v>2</v>
      </c>
      <c r="B566" s="16" t="s">
        <v>41</v>
      </c>
      <c r="C566">
        <v>17</v>
      </c>
      <c r="D566" s="16" t="s">
        <v>43</v>
      </c>
      <c r="E566">
        <v>27</v>
      </c>
      <c r="F566" s="16" t="s">
        <v>99</v>
      </c>
      <c r="G566">
        <v>343</v>
      </c>
      <c r="H566" s="16" t="s">
        <v>57</v>
      </c>
      <c r="I566" s="16" t="str">
        <f t="shared" si="8"/>
        <v>(2,17,27,343, '".Carbon::now()."', '".Carbon::now()."'),</v>
      </c>
    </row>
    <row r="567" spans="1:9" x14ac:dyDescent="0.25">
      <c r="A567">
        <v>2</v>
      </c>
      <c r="B567" s="16" t="s">
        <v>41</v>
      </c>
      <c r="C567">
        <v>17</v>
      </c>
      <c r="D567" s="16" t="s">
        <v>43</v>
      </c>
      <c r="E567">
        <v>27</v>
      </c>
      <c r="F567" s="16" t="s">
        <v>99</v>
      </c>
      <c r="G567">
        <v>373</v>
      </c>
      <c r="H567" s="16" t="s">
        <v>97</v>
      </c>
      <c r="I567" s="16" t="str">
        <f t="shared" si="8"/>
        <v>(2,17,27,373, '".Carbon::now()."', '".Carbon::now()."'),</v>
      </c>
    </row>
    <row r="568" spans="1:9" x14ac:dyDescent="0.25">
      <c r="A568">
        <v>2</v>
      </c>
      <c r="B568" s="16" t="s">
        <v>41</v>
      </c>
      <c r="C568">
        <v>17</v>
      </c>
      <c r="D568" s="16" t="s">
        <v>43</v>
      </c>
      <c r="E568">
        <v>27</v>
      </c>
      <c r="F568" s="16" t="s">
        <v>99</v>
      </c>
      <c r="G568">
        <v>394</v>
      </c>
      <c r="H568" s="16" t="s">
        <v>368</v>
      </c>
      <c r="I568" s="16" t="str">
        <f t="shared" si="8"/>
        <v>(2,17,27,394, '".Carbon::now()."', '".Carbon::now()."'),</v>
      </c>
    </row>
    <row r="569" spans="1:9" x14ac:dyDescent="0.25">
      <c r="A569">
        <v>2</v>
      </c>
      <c r="B569" s="16" t="s">
        <v>41</v>
      </c>
      <c r="C569">
        <v>17</v>
      </c>
      <c r="D569" s="16" t="s">
        <v>43</v>
      </c>
      <c r="E569">
        <v>29</v>
      </c>
      <c r="F569" s="16" t="s">
        <v>940</v>
      </c>
      <c r="G569">
        <v>20</v>
      </c>
      <c r="H569" s="16" t="s">
        <v>53</v>
      </c>
      <c r="I569" s="16" t="str">
        <f t="shared" si="8"/>
        <v>(2,17,29,20, '".Carbon::now()."', '".Carbon::now()."'),</v>
      </c>
    </row>
    <row r="570" spans="1:9" x14ac:dyDescent="0.25">
      <c r="A570">
        <v>2</v>
      </c>
      <c r="B570" s="16" t="s">
        <v>41</v>
      </c>
      <c r="C570">
        <v>17</v>
      </c>
      <c r="D570" s="16" t="s">
        <v>43</v>
      </c>
      <c r="E570">
        <v>29</v>
      </c>
      <c r="F570" s="16" t="s">
        <v>940</v>
      </c>
      <c r="G570">
        <v>34</v>
      </c>
      <c r="H570" s="16" t="s">
        <v>196</v>
      </c>
      <c r="I570" s="16" t="str">
        <f t="shared" si="8"/>
        <v>(2,17,29,34, '".Carbon::now()."', '".Carbon::now()."'),</v>
      </c>
    </row>
    <row r="571" spans="1:9" x14ac:dyDescent="0.25">
      <c r="A571">
        <v>2</v>
      </c>
      <c r="B571" s="16" t="s">
        <v>41</v>
      </c>
      <c r="C571">
        <v>17</v>
      </c>
      <c r="D571" s="16" t="s">
        <v>43</v>
      </c>
      <c r="E571">
        <v>29</v>
      </c>
      <c r="F571" s="16" t="s">
        <v>940</v>
      </c>
      <c r="G571">
        <v>65</v>
      </c>
      <c r="H571" s="16" t="s">
        <v>168</v>
      </c>
      <c r="I571" s="16" t="str">
        <f t="shared" si="8"/>
        <v>(2,17,29,65, '".Carbon::now()."', '".Carbon::now()."'),</v>
      </c>
    </row>
    <row r="572" spans="1:9" x14ac:dyDescent="0.25">
      <c r="A572">
        <v>2</v>
      </c>
      <c r="B572" s="16" t="s">
        <v>41</v>
      </c>
      <c r="C572">
        <v>17</v>
      </c>
      <c r="D572" s="16" t="s">
        <v>43</v>
      </c>
      <c r="E572">
        <v>29</v>
      </c>
      <c r="F572" s="16" t="s">
        <v>940</v>
      </c>
      <c r="G572">
        <v>93</v>
      </c>
      <c r="H572" s="16" t="s">
        <v>64</v>
      </c>
      <c r="I572" s="16" t="str">
        <f t="shared" si="8"/>
        <v>(2,17,29,93, '".Carbon::now()."', '".Carbon::now()."'),</v>
      </c>
    </row>
    <row r="573" spans="1:9" x14ac:dyDescent="0.25">
      <c r="A573">
        <v>2</v>
      </c>
      <c r="B573" s="16" t="s">
        <v>41</v>
      </c>
      <c r="C573">
        <v>17</v>
      </c>
      <c r="D573" s="16" t="s">
        <v>43</v>
      </c>
      <c r="E573">
        <v>29</v>
      </c>
      <c r="F573" s="16" t="s">
        <v>940</v>
      </c>
      <c r="G573">
        <v>125</v>
      </c>
      <c r="H573" s="16" t="s">
        <v>47</v>
      </c>
      <c r="I573" s="16" t="str">
        <f t="shared" si="8"/>
        <v>(2,17,29,125, '".Carbon::now()."', '".Carbon::now()."'),</v>
      </c>
    </row>
    <row r="574" spans="1:9" x14ac:dyDescent="0.25">
      <c r="A574">
        <v>2</v>
      </c>
      <c r="B574" s="16" t="s">
        <v>41</v>
      </c>
      <c r="C574">
        <v>17</v>
      </c>
      <c r="D574" s="16" t="s">
        <v>43</v>
      </c>
      <c r="E574">
        <v>29</v>
      </c>
      <c r="F574" s="16" t="s">
        <v>940</v>
      </c>
      <c r="G574">
        <v>139</v>
      </c>
      <c r="H574" s="16" t="s">
        <v>112</v>
      </c>
      <c r="I574" s="16" t="str">
        <f t="shared" si="8"/>
        <v>(2,17,29,139, '".Carbon::now()."', '".Carbon::now()."'),</v>
      </c>
    </row>
    <row r="575" spans="1:9" x14ac:dyDescent="0.25">
      <c r="A575">
        <v>2</v>
      </c>
      <c r="B575" s="16" t="s">
        <v>41</v>
      </c>
      <c r="C575">
        <v>17</v>
      </c>
      <c r="D575" s="16" t="s">
        <v>43</v>
      </c>
      <c r="E575">
        <v>29</v>
      </c>
      <c r="F575" s="16" t="s">
        <v>940</v>
      </c>
      <c r="G575">
        <v>141</v>
      </c>
      <c r="H575" s="16" t="s">
        <v>941</v>
      </c>
      <c r="I575" s="16" t="str">
        <f t="shared" si="8"/>
        <v>(2,17,29,141, '".Carbon::now()."', '".Carbon::now()."'),</v>
      </c>
    </row>
    <row r="576" spans="1:9" x14ac:dyDescent="0.25">
      <c r="A576">
        <v>2</v>
      </c>
      <c r="B576" s="16" t="s">
        <v>41</v>
      </c>
      <c r="C576">
        <v>17</v>
      </c>
      <c r="D576" s="16" t="s">
        <v>43</v>
      </c>
      <c r="E576">
        <v>29</v>
      </c>
      <c r="F576" s="16" t="s">
        <v>940</v>
      </c>
      <c r="G576">
        <v>143</v>
      </c>
      <c r="H576" s="16" t="s">
        <v>680</v>
      </c>
      <c r="I576" s="16" t="str">
        <f t="shared" si="8"/>
        <v>(2,17,29,143, '".Carbon::now()."', '".Carbon::now()."'),</v>
      </c>
    </row>
    <row r="577" spans="1:9" x14ac:dyDescent="0.25">
      <c r="A577">
        <v>2</v>
      </c>
      <c r="B577" s="16" t="s">
        <v>41</v>
      </c>
      <c r="C577">
        <v>17</v>
      </c>
      <c r="D577" s="16" t="s">
        <v>43</v>
      </c>
      <c r="E577">
        <v>29</v>
      </c>
      <c r="F577" s="16" t="s">
        <v>940</v>
      </c>
      <c r="G577">
        <v>218</v>
      </c>
      <c r="H577" s="16" t="s">
        <v>181</v>
      </c>
      <c r="I577" s="16" t="str">
        <f t="shared" si="8"/>
        <v>(2,17,29,218, '".Carbon::now()."', '".Carbon::now()."'),</v>
      </c>
    </row>
    <row r="578" spans="1:9" x14ac:dyDescent="0.25">
      <c r="A578">
        <v>2</v>
      </c>
      <c r="B578" s="16" t="s">
        <v>41</v>
      </c>
      <c r="C578">
        <v>17</v>
      </c>
      <c r="D578" s="16" t="s">
        <v>43</v>
      </c>
      <c r="E578">
        <v>29</v>
      </c>
      <c r="F578" s="16" t="s">
        <v>940</v>
      </c>
      <c r="G578">
        <v>227</v>
      </c>
      <c r="H578" s="16" t="s">
        <v>87</v>
      </c>
      <c r="I578" s="16" t="str">
        <f t="shared" ref="I578:I641" si="9">CONCATENATE("(",A578,",",C578,",",E578,",",G578,", '"".Carbon::now().""', '"".Carbon::now().""'),")</f>
        <v>(2,17,29,227, '".Carbon::now()."', '".Carbon::now()."'),</v>
      </c>
    </row>
    <row r="579" spans="1:9" x14ac:dyDescent="0.25">
      <c r="A579">
        <v>2</v>
      </c>
      <c r="B579" s="16" t="s">
        <v>41</v>
      </c>
      <c r="C579">
        <v>17</v>
      </c>
      <c r="D579" s="16" t="s">
        <v>43</v>
      </c>
      <c r="E579">
        <v>29</v>
      </c>
      <c r="F579" s="16" t="s">
        <v>940</v>
      </c>
      <c r="G579">
        <v>243</v>
      </c>
      <c r="H579" s="16" t="s">
        <v>869</v>
      </c>
      <c r="I579" s="16" t="str">
        <f t="shared" si="9"/>
        <v>(2,17,29,243, '".Carbon::now()."', '".Carbon::now()."'),</v>
      </c>
    </row>
    <row r="580" spans="1:9" x14ac:dyDescent="0.25">
      <c r="A580">
        <v>2</v>
      </c>
      <c r="B580" s="16" t="s">
        <v>41</v>
      </c>
      <c r="C580">
        <v>17</v>
      </c>
      <c r="D580" s="16" t="s">
        <v>43</v>
      </c>
      <c r="E580">
        <v>29</v>
      </c>
      <c r="F580" s="16" t="s">
        <v>940</v>
      </c>
      <c r="G580">
        <v>261</v>
      </c>
      <c r="H580" s="16" t="s">
        <v>495</v>
      </c>
      <c r="I580" s="16" t="str">
        <f t="shared" si="9"/>
        <v>(2,17,29,261, '".Carbon::now()."', '".Carbon::now()."'),</v>
      </c>
    </row>
    <row r="581" spans="1:9" x14ac:dyDescent="0.25">
      <c r="A581">
        <v>2</v>
      </c>
      <c r="B581" s="16" t="s">
        <v>41</v>
      </c>
      <c r="C581">
        <v>17</v>
      </c>
      <c r="D581" s="16" t="s">
        <v>43</v>
      </c>
      <c r="E581">
        <v>29</v>
      </c>
      <c r="F581" s="16" t="s">
        <v>940</v>
      </c>
      <c r="G581">
        <v>263</v>
      </c>
      <c r="H581" s="16" t="s">
        <v>102</v>
      </c>
      <c r="I581" s="16" t="str">
        <f t="shared" si="9"/>
        <v>(2,17,29,263, '".Carbon::now()."', '".Carbon::now()."'),</v>
      </c>
    </row>
    <row r="582" spans="1:9" x14ac:dyDescent="0.25">
      <c r="A582">
        <v>2</v>
      </c>
      <c r="B582" s="16" t="s">
        <v>41</v>
      </c>
      <c r="C582">
        <v>17</v>
      </c>
      <c r="D582" s="16" t="s">
        <v>43</v>
      </c>
      <c r="E582">
        <v>29</v>
      </c>
      <c r="F582" s="16" t="s">
        <v>940</v>
      </c>
      <c r="G582">
        <v>313</v>
      </c>
      <c r="H582" s="16" t="s">
        <v>839</v>
      </c>
      <c r="I582" s="16" t="str">
        <f t="shared" si="9"/>
        <v>(2,17,29,313, '".Carbon::now()."', '".Carbon::now()."'),</v>
      </c>
    </row>
    <row r="583" spans="1:9" x14ac:dyDescent="0.25">
      <c r="A583">
        <v>2</v>
      </c>
      <c r="B583" s="16" t="s">
        <v>41</v>
      </c>
      <c r="C583">
        <v>17</v>
      </c>
      <c r="D583" s="16" t="s">
        <v>43</v>
      </c>
      <c r="E583">
        <v>29</v>
      </c>
      <c r="F583" s="16" t="s">
        <v>940</v>
      </c>
      <c r="G583">
        <v>328</v>
      </c>
      <c r="H583" s="16" t="s">
        <v>300</v>
      </c>
      <c r="I583" s="16" t="str">
        <f t="shared" si="9"/>
        <v>(2,17,29,328, '".Carbon::now()."', '".Carbon::now()."'),</v>
      </c>
    </row>
    <row r="584" spans="1:9" x14ac:dyDescent="0.25">
      <c r="A584">
        <v>2</v>
      </c>
      <c r="B584" s="16" t="s">
        <v>41</v>
      </c>
      <c r="C584">
        <v>17</v>
      </c>
      <c r="D584" s="16" t="s">
        <v>43</v>
      </c>
      <c r="E584">
        <v>29</v>
      </c>
      <c r="F584" s="16" t="s">
        <v>940</v>
      </c>
      <c r="G584">
        <v>343</v>
      </c>
      <c r="H584" s="16" t="s">
        <v>57</v>
      </c>
      <c r="I584" s="16" t="str">
        <f t="shared" si="9"/>
        <v>(2,17,29,343, '".Carbon::now()."', '".Carbon::now()."'),</v>
      </c>
    </row>
    <row r="585" spans="1:9" x14ac:dyDescent="0.25">
      <c r="A585">
        <v>2</v>
      </c>
      <c r="B585" s="16" t="s">
        <v>41</v>
      </c>
      <c r="C585">
        <v>17</v>
      </c>
      <c r="D585" s="16" t="s">
        <v>43</v>
      </c>
      <c r="E585">
        <v>29</v>
      </c>
      <c r="F585" s="16" t="s">
        <v>940</v>
      </c>
      <c r="G585">
        <v>367</v>
      </c>
      <c r="H585" s="16" t="s">
        <v>942</v>
      </c>
      <c r="I585" s="16" t="str">
        <f t="shared" si="9"/>
        <v>(2,17,29,367, '".Carbon::now()."', '".Carbon::now()."'),</v>
      </c>
    </row>
    <row r="586" spans="1:9" x14ac:dyDescent="0.25">
      <c r="A586">
        <v>2</v>
      </c>
      <c r="B586" s="16" t="s">
        <v>41</v>
      </c>
      <c r="C586">
        <v>17</v>
      </c>
      <c r="D586" s="16" t="s">
        <v>43</v>
      </c>
      <c r="E586">
        <v>29</v>
      </c>
      <c r="F586" s="16" t="s">
        <v>940</v>
      </c>
      <c r="G586">
        <v>373</v>
      </c>
      <c r="H586" s="16" t="s">
        <v>97</v>
      </c>
      <c r="I586" s="16" t="str">
        <f t="shared" si="9"/>
        <v>(2,17,29,373, '".Carbon::now()."', '".Carbon::now()."'),</v>
      </c>
    </row>
    <row r="587" spans="1:9" x14ac:dyDescent="0.25">
      <c r="A587">
        <v>2</v>
      </c>
      <c r="B587" s="16" t="s">
        <v>41</v>
      </c>
      <c r="C587">
        <v>17</v>
      </c>
      <c r="D587" s="16" t="s">
        <v>43</v>
      </c>
      <c r="E587">
        <v>56</v>
      </c>
      <c r="F587" s="16" t="s">
        <v>352</v>
      </c>
      <c r="G587">
        <v>20</v>
      </c>
      <c r="H587" s="16" t="s">
        <v>53</v>
      </c>
      <c r="I587" s="16" t="str">
        <f t="shared" si="9"/>
        <v>(2,17,56,20, '".Carbon::now()."', '".Carbon::now()."'),</v>
      </c>
    </row>
    <row r="588" spans="1:9" x14ac:dyDescent="0.25">
      <c r="A588">
        <v>2</v>
      </c>
      <c r="B588" s="16" t="s">
        <v>41</v>
      </c>
      <c r="C588">
        <v>17</v>
      </c>
      <c r="D588" s="16" t="s">
        <v>43</v>
      </c>
      <c r="E588">
        <v>56</v>
      </c>
      <c r="F588" s="16" t="s">
        <v>352</v>
      </c>
      <c r="G588">
        <v>34</v>
      </c>
      <c r="H588" s="16" t="s">
        <v>196</v>
      </c>
      <c r="I588" s="16" t="str">
        <f t="shared" si="9"/>
        <v>(2,17,56,34, '".Carbon::now()."', '".Carbon::now()."'),</v>
      </c>
    </row>
    <row r="589" spans="1:9" x14ac:dyDescent="0.25">
      <c r="A589">
        <v>2</v>
      </c>
      <c r="B589" s="16" t="s">
        <v>41</v>
      </c>
      <c r="C589">
        <v>17</v>
      </c>
      <c r="D589" s="16" t="s">
        <v>43</v>
      </c>
      <c r="E589">
        <v>56</v>
      </c>
      <c r="F589" s="16" t="s">
        <v>352</v>
      </c>
      <c r="G589">
        <v>84</v>
      </c>
      <c r="H589" s="16" t="s">
        <v>324</v>
      </c>
      <c r="I589" s="16" t="str">
        <f t="shared" si="9"/>
        <v>(2,17,56,84, '".Carbon::now()."', '".Carbon::now()."'),</v>
      </c>
    </row>
    <row r="590" spans="1:9" x14ac:dyDescent="0.25">
      <c r="A590">
        <v>2</v>
      </c>
      <c r="B590" s="16" t="s">
        <v>41</v>
      </c>
      <c r="C590">
        <v>17</v>
      </c>
      <c r="D590" s="16" t="s">
        <v>43</v>
      </c>
      <c r="E590">
        <v>56</v>
      </c>
      <c r="F590" s="16" t="s">
        <v>352</v>
      </c>
      <c r="G590">
        <v>93</v>
      </c>
      <c r="H590" s="16" t="s">
        <v>64</v>
      </c>
      <c r="I590" s="16" t="str">
        <f t="shared" si="9"/>
        <v>(2,17,56,93, '".Carbon::now()."', '".Carbon::now()."'),</v>
      </c>
    </row>
    <row r="591" spans="1:9" x14ac:dyDescent="0.25">
      <c r="A591">
        <v>2</v>
      </c>
      <c r="B591" s="16" t="s">
        <v>41</v>
      </c>
      <c r="C591">
        <v>17</v>
      </c>
      <c r="D591" s="16" t="s">
        <v>43</v>
      </c>
      <c r="E591">
        <v>56</v>
      </c>
      <c r="F591" s="16" t="s">
        <v>352</v>
      </c>
      <c r="G591">
        <v>218</v>
      </c>
      <c r="H591" s="16" t="s">
        <v>181</v>
      </c>
      <c r="I591" s="16" t="str">
        <f t="shared" si="9"/>
        <v>(2,17,56,218, '".Carbon::now()."', '".Carbon::now()."'),</v>
      </c>
    </row>
    <row r="592" spans="1:9" x14ac:dyDescent="0.25">
      <c r="A592">
        <v>2</v>
      </c>
      <c r="B592" s="16" t="s">
        <v>41</v>
      </c>
      <c r="C592">
        <v>17</v>
      </c>
      <c r="D592" s="16" t="s">
        <v>43</v>
      </c>
      <c r="E592">
        <v>56</v>
      </c>
      <c r="F592" s="16" t="s">
        <v>352</v>
      </c>
      <c r="G592">
        <v>238</v>
      </c>
      <c r="H592" s="16" t="s">
        <v>138</v>
      </c>
      <c r="I592" s="16" t="str">
        <f t="shared" si="9"/>
        <v>(2,17,56,238, '".Carbon::now()."', '".Carbon::now()."'),</v>
      </c>
    </row>
    <row r="593" spans="1:9" x14ac:dyDescent="0.25">
      <c r="A593">
        <v>2</v>
      </c>
      <c r="B593" s="16" t="s">
        <v>41</v>
      </c>
      <c r="C593">
        <v>17</v>
      </c>
      <c r="D593" s="16" t="s">
        <v>43</v>
      </c>
      <c r="E593">
        <v>56</v>
      </c>
      <c r="F593" s="16" t="s">
        <v>352</v>
      </c>
      <c r="G593">
        <v>312</v>
      </c>
      <c r="H593" s="16" t="s">
        <v>695</v>
      </c>
      <c r="I593" s="16" t="str">
        <f t="shared" si="9"/>
        <v>(2,17,56,312, '".Carbon::now()."', '".Carbon::now()."'),</v>
      </c>
    </row>
    <row r="594" spans="1:9" x14ac:dyDescent="0.25">
      <c r="A594">
        <v>2</v>
      </c>
      <c r="B594" s="16" t="s">
        <v>41</v>
      </c>
      <c r="C594">
        <v>17</v>
      </c>
      <c r="D594" s="16" t="s">
        <v>43</v>
      </c>
      <c r="E594">
        <v>67</v>
      </c>
      <c r="F594" s="16" t="s">
        <v>299</v>
      </c>
      <c r="G594">
        <v>18</v>
      </c>
      <c r="H594" s="16" t="s">
        <v>305</v>
      </c>
      <c r="I594" s="16" t="str">
        <f t="shared" si="9"/>
        <v>(2,17,67,18, '".Carbon::now()."', '".Carbon::now()."'),</v>
      </c>
    </row>
    <row r="595" spans="1:9" x14ac:dyDescent="0.25">
      <c r="A595">
        <v>2</v>
      </c>
      <c r="B595" s="16" t="s">
        <v>41</v>
      </c>
      <c r="C595">
        <v>17</v>
      </c>
      <c r="D595" s="16" t="s">
        <v>43</v>
      </c>
      <c r="E595">
        <v>67</v>
      </c>
      <c r="F595" s="16" t="s">
        <v>299</v>
      </c>
      <c r="G595">
        <v>20</v>
      </c>
      <c r="H595" s="16" t="s">
        <v>53</v>
      </c>
      <c r="I595" s="16" t="str">
        <f t="shared" si="9"/>
        <v>(2,17,67,20, '".Carbon::now()."', '".Carbon::now()."'),</v>
      </c>
    </row>
    <row r="596" spans="1:9" x14ac:dyDescent="0.25">
      <c r="A596">
        <v>2</v>
      </c>
      <c r="B596" s="16" t="s">
        <v>41</v>
      </c>
      <c r="C596">
        <v>17</v>
      </c>
      <c r="D596" s="16" t="s">
        <v>43</v>
      </c>
      <c r="E596">
        <v>67</v>
      </c>
      <c r="F596" s="16" t="s">
        <v>299</v>
      </c>
      <c r="G596">
        <v>31</v>
      </c>
      <c r="H596" s="16" t="s">
        <v>108</v>
      </c>
      <c r="I596" s="16" t="str">
        <f t="shared" si="9"/>
        <v>(2,17,67,31, '".Carbon::now()."', '".Carbon::now()."'),</v>
      </c>
    </row>
    <row r="597" spans="1:9" x14ac:dyDescent="0.25">
      <c r="A597">
        <v>2</v>
      </c>
      <c r="B597" s="16" t="s">
        <v>41</v>
      </c>
      <c r="C597">
        <v>17</v>
      </c>
      <c r="D597" s="16" t="s">
        <v>43</v>
      </c>
      <c r="E597">
        <v>67</v>
      </c>
      <c r="F597" s="16" t="s">
        <v>299</v>
      </c>
      <c r="G597">
        <v>34</v>
      </c>
      <c r="H597" s="16" t="s">
        <v>196</v>
      </c>
      <c r="I597" s="16" t="str">
        <f t="shared" si="9"/>
        <v>(2,17,67,34, '".Carbon::now()."', '".Carbon::now()."'),</v>
      </c>
    </row>
    <row r="598" spans="1:9" x14ac:dyDescent="0.25">
      <c r="A598">
        <v>2</v>
      </c>
      <c r="B598" s="16" t="s">
        <v>41</v>
      </c>
      <c r="C598">
        <v>17</v>
      </c>
      <c r="D598" s="16" t="s">
        <v>43</v>
      </c>
      <c r="E598">
        <v>67</v>
      </c>
      <c r="F598" s="16" t="s">
        <v>299</v>
      </c>
      <c r="G598">
        <v>65</v>
      </c>
      <c r="H598" s="16" t="s">
        <v>168</v>
      </c>
      <c r="I598" s="16" t="str">
        <f t="shared" si="9"/>
        <v>(2,17,67,65, '".Carbon::now()."', '".Carbon::now()."'),</v>
      </c>
    </row>
    <row r="599" spans="1:9" x14ac:dyDescent="0.25">
      <c r="A599">
        <v>2</v>
      </c>
      <c r="B599" s="16" t="s">
        <v>41</v>
      </c>
      <c r="C599">
        <v>17</v>
      </c>
      <c r="D599" s="16" t="s">
        <v>43</v>
      </c>
      <c r="E599">
        <v>67</v>
      </c>
      <c r="F599" s="16" t="s">
        <v>299</v>
      </c>
      <c r="G599">
        <v>72</v>
      </c>
      <c r="H599" s="16" t="s">
        <v>491</v>
      </c>
      <c r="I599" s="16" t="str">
        <f t="shared" si="9"/>
        <v>(2,17,67,72, '".Carbon::now()."', '".Carbon::now()."'),</v>
      </c>
    </row>
    <row r="600" spans="1:9" x14ac:dyDescent="0.25">
      <c r="A600">
        <v>2</v>
      </c>
      <c r="B600" s="16" t="s">
        <v>41</v>
      </c>
      <c r="C600">
        <v>17</v>
      </c>
      <c r="D600" s="16" t="s">
        <v>43</v>
      </c>
      <c r="E600">
        <v>67</v>
      </c>
      <c r="F600" s="16" t="s">
        <v>299</v>
      </c>
      <c r="G600">
        <v>93</v>
      </c>
      <c r="H600" s="16" t="s">
        <v>64</v>
      </c>
      <c r="I600" s="16" t="str">
        <f t="shared" si="9"/>
        <v>(2,17,67,93, '".Carbon::now()."', '".Carbon::now()."'),</v>
      </c>
    </row>
    <row r="601" spans="1:9" x14ac:dyDescent="0.25">
      <c r="A601">
        <v>2</v>
      </c>
      <c r="B601" s="16" t="s">
        <v>41</v>
      </c>
      <c r="C601">
        <v>17</v>
      </c>
      <c r="D601" s="16" t="s">
        <v>43</v>
      </c>
      <c r="E601">
        <v>67</v>
      </c>
      <c r="F601" s="16" t="s">
        <v>299</v>
      </c>
      <c r="G601">
        <v>113</v>
      </c>
      <c r="H601" s="16" t="s">
        <v>177</v>
      </c>
      <c r="I601" s="16" t="str">
        <f t="shared" si="9"/>
        <v>(2,17,67,113, '".Carbon::now()."', '".Carbon::now()."'),</v>
      </c>
    </row>
    <row r="602" spans="1:9" x14ac:dyDescent="0.25">
      <c r="A602">
        <v>2</v>
      </c>
      <c r="B602" s="16" t="s">
        <v>41</v>
      </c>
      <c r="C602">
        <v>17</v>
      </c>
      <c r="D602" s="16" t="s">
        <v>43</v>
      </c>
      <c r="E602">
        <v>67</v>
      </c>
      <c r="F602" s="16" t="s">
        <v>299</v>
      </c>
      <c r="G602">
        <v>115</v>
      </c>
      <c r="H602" s="16" t="s">
        <v>476</v>
      </c>
      <c r="I602" s="16" t="str">
        <f t="shared" si="9"/>
        <v>(2,17,67,115, '".Carbon::now()."', '".Carbon::now()."'),</v>
      </c>
    </row>
    <row r="603" spans="1:9" x14ac:dyDescent="0.25">
      <c r="A603">
        <v>2</v>
      </c>
      <c r="B603" s="16" t="s">
        <v>41</v>
      </c>
      <c r="C603">
        <v>17</v>
      </c>
      <c r="D603" s="16" t="s">
        <v>43</v>
      </c>
      <c r="E603">
        <v>67</v>
      </c>
      <c r="F603" s="16" t="s">
        <v>299</v>
      </c>
      <c r="G603">
        <v>139</v>
      </c>
      <c r="H603" s="16" t="s">
        <v>112</v>
      </c>
      <c r="I603" s="16" t="str">
        <f t="shared" si="9"/>
        <v>(2,17,67,139, '".Carbon::now()."', '".Carbon::now()."'),</v>
      </c>
    </row>
    <row r="604" spans="1:9" x14ac:dyDescent="0.25">
      <c r="A604">
        <v>2</v>
      </c>
      <c r="B604" s="16" t="s">
        <v>41</v>
      </c>
      <c r="C604">
        <v>17</v>
      </c>
      <c r="D604" s="16" t="s">
        <v>43</v>
      </c>
      <c r="E604">
        <v>67</v>
      </c>
      <c r="F604" s="16" t="s">
        <v>299</v>
      </c>
      <c r="G604">
        <v>160</v>
      </c>
      <c r="H604" s="16" t="s">
        <v>114</v>
      </c>
      <c r="I604" s="16" t="str">
        <f t="shared" si="9"/>
        <v>(2,17,67,160, '".Carbon::now()."', '".Carbon::now()."'),</v>
      </c>
    </row>
    <row r="605" spans="1:9" x14ac:dyDescent="0.25">
      <c r="A605">
        <v>2</v>
      </c>
      <c r="B605" s="16" t="s">
        <v>41</v>
      </c>
      <c r="C605">
        <v>17</v>
      </c>
      <c r="D605" s="16" t="s">
        <v>43</v>
      </c>
      <c r="E605">
        <v>67</v>
      </c>
      <c r="F605" s="16" t="s">
        <v>299</v>
      </c>
      <c r="G605">
        <v>218</v>
      </c>
      <c r="H605" s="16" t="s">
        <v>181</v>
      </c>
      <c r="I605" s="16" t="str">
        <f t="shared" si="9"/>
        <v>(2,17,67,218, '".Carbon::now()."', '".Carbon::now()."'),</v>
      </c>
    </row>
    <row r="606" spans="1:9" x14ac:dyDescent="0.25">
      <c r="A606">
        <v>2</v>
      </c>
      <c r="B606" s="16" t="s">
        <v>41</v>
      </c>
      <c r="C606">
        <v>17</v>
      </c>
      <c r="D606" s="16" t="s">
        <v>43</v>
      </c>
      <c r="E606">
        <v>67</v>
      </c>
      <c r="F606" s="16" t="s">
        <v>299</v>
      </c>
      <c r="G606">
        <v>227</v>
      </c>
      <c r="H606" s="16" t="s">
        <v>87</v>
      </c>
      <c r="I606" s="16" t="str">
        <f t="shared" si="9"/>
        <v>(2,17,67,227, '".Carbon::now()."', '".Carbon::now()."'),</v>
      </c>
    </row>
    <row r="607" spans="1:9" x14ac:dyDescent="0.25">
      <c r="A607">
        <v>2</v>
      </c>
      <c r="B607" s="16" t="s">
        <v>41</v>
      </c>
      <c r="C607">
        <v>17</v>
      </c>
      <c r="D607" s="16" t="s">
        <v>43</v>
      </c>
      <c r="E607">
        <v>67</v>
      </c>
      <c r="F607" s="16" t="s">
        <v>299</v>
      </c>
      <c r="G607">
        <v>261</v>
      </c>
      <c r="H607" s="16" t="s">
        <v>495</v>
      </c>
      <c r="I607" s="16" t="str">
        <f t="shared" si="9"/>
        <v>(2,17,67,261, '".Carbon::now()."', '".Carbon::now()."'),</v>
      </c>
    </row>
    <row r="608" spans="1:9" x14ac:dyDescent="0.25">
      <c r="A608">
        <v>2</v>
      </c>
      <c r="B608" s="16" t="s">
        <v>41</v>
      </c>
      <c r="C608">
        <v>17</v>
      </c>
      <c r="D608" s="16" t="s">
        <v>43</v>
      </c>
      <c r="E608">
        <v>67</v>
      </c>
      <c r="F608" s="16" t="s">
        <v>299</v>
      </c>
      <c r="G608">
        <v>263</v>
      </c>
      <c r="H608" s="16" t="s">
        <v>102</v>
      </c>
      <c r="I608" s="16" t="str">
        <f t="shared" si="9"/>
        <v>(2,17,67,263, '".Carbon::now()."', '".Carbon::now()."'),</v>
      </c>
    </row>
    <row r="609" spans="1:9" x14ac:dyDescent="0.25">
      <c r="A609">
        <v>2</v>
      </c>
      <c r="B609" s="16" t="s">
        <v>41</v>
      </c>
      <c r="C609">
        <v>17</v>
      </c>
      <c r="D609" s="16" t="s">
        <v>43</v>
      </c>
      <c r="E609">
        <v>67</v>
      </c>
      <c r="F609" s="16" t="s">
        <v>299</v>
      </c>
      <c r="G609">
        <v>313</v>
      </c>
      <c r="H609" s="16" t="s">
        <v>839</v>
      </c>
      <c r="I609" s="16" t="str">
        <f t="shared" si="9"/>
        <v>(2,17,67,313, '".Carbon::now()."', '".Carbon::now()."'),</v>
      </c>
    </row>
    <row r="610" spans="1:9" x14ac:dyDescent="0.25">
      <c r="A610">
        <v>2</v>
      </c>
      <c r="B610" s="16" t="s">
        <v>41</v>
      </c>
      <c r="C610">
        <v>17</v>
      </c>
      <c r="D610" s="16" t="s">
        <v>43</v>
      </c>
      <c r="E610">
        <v>67</v>
      </c>
      <c r="F610" s="16" t="s">
        <v>299</v>
      </c>
      <c r="G610">
        <v>328</v>
      </c>
      <c r="H610" s="16" t="s">
        <v>300</v>
      </c>
      <c r="I610" s="16" t="str">
        <f t="shared" si="9"/>
        <v>(2,17,67,328, '".Carbon::now()."', '".Carbon::now()."'),</v>
      </c>
    </row>
    <row r="611" spans="1:9" x14ac:dyDescent="0.25">
      <c r="A611">
        <v>2</v>
      </c>
      <c r="B611" s="16" t="s">
        <v>41</v>
      </c>
      <c r="C611">
        <v>17</v>
      </c>
      <c r="D611" s="16" t="s">
        <v>43</v>
      </c>
      <c r="E611">
        <v>67</v>
      </c>
      <c r="F611" s="16" t="s">
        <v>299</v>
      </c>
      <c r="G611">
        <v>333</v>
      </c>
      <c r="H611" s="16" t="s">
        <v>660</v>
      </c>
      <c r="I611" s="16" t="str">
        <f t="shared" si="9"/>
        <v>(2,17,67,333, '".Carbon::now()."', '".Carbon::now()."'),</v>
      </c>
    </row>
    <row r="612" spans="1:9" x14ac:dyDescent="0.25">
      <c r="A612">
        <v>2</v>
      </c>
      <c r="B612" s="16" t="s">
        <v>41</v>
      </c>
      <c r="C612">
        <v>17</v>
      </c>
      <c r="D612" s="16" t="s">
        <v>43</v>
      </c>
      <c r="E612">
        <v>67</v>
      </c>
      <c r="F612" s="16" t="s">
        <v>299</v>
      </c>
      <c r="G612">
        <v>343</v>
      </c>
      <c r="H612" s="16" t="s">
        <v>57</v>
      </c>
      <c r="I612" s="16" t="str">
        <f t="shared" si="9"/>
        <v>(2,17,67,343, '".Carbon::now()."', '".Carbon::now()."'),</v>
      </c>
    </row>
    <row r="613" spans="1:9" x14ac:dyDescent="0.25">
      <c r="A613">
        <v>2</v>
      </c>
      <c r="B613" s="16" t="s">
        <v>41</v>
      </c>
      <c r="C613">
        <v>17</v>
      </c>
      <c r="D613" s="16" t="s">
        <v>43</v>
      </c>
      <c r="E613">
        <v>67</v>
      </c>
      <c r="F613" s="16" t="s">
        <v>299</v>
      </c>
      <c r="G613">
        <v>367</v>
      </c>
      <c r="H613" s="16" t="s">
        <v>942</v>
      </c>
      <c r="I613" s="16" t="str">
        <f t="shared" si="9"/>
        <v>(2,17,67,367, '".Carbon::now()."', '".Carbon::now()."'),</v>
      </c>
    </row>
    <row r="614" spans="1:9" x14ac:dyDescent="0.25">
      <c r="A614">
        <v>2</v>
      </c>
      <c r="B614" s="16" t="s">
        <v>41</v>
      </c>
      <c r="C614">
        <v>17</v>
      </c>
      <c r="D614" s="16" t="s">
        <v>43</v>
      </c>
      <c r="E614">
        <v>67</v>
      </c>
      <c r="F614" s="16" t="s">
        <v>299</v>
      </c>
      <c r="G614">
        <v>374</v>
      </c>
      <c r="H614" s="16" t="s">
        <v>404</v>
      </c>
      <c r="I614" s="16" t="str">
        <f t="shared" si="9"/>
        <v>(2,17,67,374, '".Carbon::now()."', '".Carbon::now()."'),</v>
      </c>
    </row>
    <row r="615" spans="1:9" x14ac:dyDescent="0.25">
      <c r="A615">
        <v>2</v>
      </c>
      <c r="B615" s="16" t="s">
        <v>41</v>
      </c>
      <c r="C615">
        <v>17</v>
      </c>
      <c r="D615" s="16" t="s">
        <v>43</v>
      </c>
      <c r="E615">
        <v>67</v>
      </c>
      <c r="F615" s="16" t="s">
        <v>299</v>
      </c>
      <c r="G615">
        <v>377</v>
      </c>
      <c r="H615" s="16" t="s">
        <v>859</v>
      </c>
      <c r="I615" s="16" t="str">
        <f t="shared" si="9"/>
        <v>(2,17,67,377, '".Carbon::now()."', '".Carbon::now()."'),</v>
      </c>
    </row>
    <row r="616" spans="1:9" x14ac:dyDescent="0.25">
      <c r="A616">
        <v>2</v>
      </c>
      <c r="B616" s="16" t="s">
        <v>41</v>
      </c>
      <c r="C616">
        <v>17</v>
      </c>
      <c r="D616" s="16" t="s">
        <v>43</v>
      </c>
      <c r="E616">
        <v>87</v>
      </c>
      <c r="F616" s="16" t="s">
        <v>555</v>
      </c>
      <c r="G616">
        <v>20</v>
      </c>
      <c r="H616" s="16" t="s">
        <v>53</v>
      </c>
      <c r="I616" s="16" t="str">
        <f t="shared" si="9"/>
        <v>(2,17,87,20, '".Carbon::now()."', '".Carbon::now()."'),</v>
      </c>
    </row>
    <row r="617" spans="1:9" x14ac:dyDescent="0.25">
      <c r="A617">
        <v>2</v>
      </c>
      <c r="B617" s="16" t="s">
        <v>41</v>
      </c>
      <c r="C617">
        <v>17</v>
      </c>
      <c r="D617" s="16" t="s">
        <v>43</v>
      </c>
      <c r="E617">
        <v>87</v>
      </c>
      <c r="F617" s="16" t="s">
        <v>555</v>
      </c>
      <c r="G617">
        <v>34</v>
      </c>
      <c r="H617" s="16" t="s">
        <v>196</v>
      </c>
      <c r="I617" s="16" t="str">
        <f t="shared" si="9"/>
        <v>(2,17,87,34, '".Carbon::now()."', '".Carbon::now()."'),</v>
      </c>
    </row>
    <row r="618" spans="1:9" x14ac:dyDescent="0.25">
      <c r="A618">
        <v>2</v>
      </c>
      <c r="B618" s="16" t="s">
        <v>41</v>
      </c>
      <c r="C618">
        <v>17</v>
      </c>
      <c r="D618" s="16" t="s">
        <v>43</v>
      </c>
      <c r="E618">
        <v>87</v>
      </c>
      <c r="F618" s="16" t="s">
        <v>555</v>
      </c>
      <c r="G618">
        <v>93</v>
      </c>
      <c r="H618" s="16" t="s">
        <v>64</v>
      </c>
      <c r="I618" s="16" t="str">
        <f t="shared" si="9"/>
        <v>(2,17,87,93, '".Carbon::now()."', '".Carbon::now()."'),</v>
      </c>
    </row>
    <row r="619" spans="1:9" x14ac:dyDescent="0.25">
      <c r="A619">
        <v>2</v>
      </c>
      <c r="B619" s="16" t="s">
        <v>41</v>
      </c>
      <c r="C619">
        <v>17</v>
      </c>
      <c r="D619" s="16" t="s">
        <v>43</v>
      </c>
      <c r="E619">
        <v>87</v>
      </c>
      <c r="F619" s="16" t="s">
        <v>555</v>
      </c>
      <c r="G619">
        <v>125</v>
      </c>
      <c r="H619" s="16" t="s">
        <v>47</v>
      </c>
      <c r="I619" s="16" t="str">
        <f t="shared" si="9"/>
        <v>(2,17,87,125, '".Carbon::now()."', '".Carbon::now()."'),</v>
      </c>
    </row>
    <row r="620" spans="1:9" x14ac:dyDescent="0.25">
      <c r="A620">
        <v>2</v>
      </c>
      <c r="B620" s="16" t="s">
        <v>41</v>
      </c>
      <c r="C620">
        <v>17</v>
      </c>
      <c r="D620" s="16" t="s">
        <v>43</v>
      </c>
      <c r="E620">
        <v>87</v>
      </c>
      <c r="F620" s="16" t="s">
        <v>555</v>
      </c>
      <c r="G620">
        <v>315</v>
      </c>
      <c r="H620" s="16" t="s">
        <v>556</v>
      </c>
      <c r="I620" s="16" t="str">
        <f t="shared" si="9"/>
        <v>(2,17,87,315, '".Carbon::now()."', '".Carbon::now()."'),</v>
      </c>
    </row>
    <row r="621" spans="1:9" x14ac:dyDescent="0.25">
      <c r="A621">
        <v>2</v>
      </c>
      <c r="B621" s="16" t="s">
        <v>41</v>
      </c>
      <c r="C621">
        <v>17</v>
      </c>
      <c r="D621" s="16" t="s">
        <v>43</v>
      </c>
      <c r="E621">
        <v>88</v>
      </c>
      <c r="F621" s="16" t="s">
        <v>510</v>
      </c>
      <c r="G621">
        <v>20</v>
      </c>
      <c r="H621" s="16" t="s">
        <v>53</v>
      </c>
      <c r="I621" s="16" t="str">
        <f t="shared" si="9"/>
        <v>(2,17,88,20, '".Carbon::now()."', '".Carbon::now()."'),</v>
      </c>
    </row>
    <row r="622" spans="1:9" x14ac:dyDescent="0.25">
      <c r="A622">
        <v>2</v>
      </c>
      <c r="B622" s="16" t="s">
        <v>41</v>
      </c>
      <c r="C622">
        <v>17</v>
      </c>
      <c r="D622" s="16" t="s">
        <v>43</v>
      </c>
      <c r="E622">
        <v>88</v>
      </c>
      <c r="F622" s="16" t="s">
        <v>510</v>
      </c>
      <c r="G622">
        <v>89</v>
      </c>
      <c r="H622" s="16" t="s">
        <v>56</v>
      </c>
      <c r="I622" s="16" t="str">
        <f t="shared" si="9"/>
        <v>(2,17,88,89, '".Carbon::now()."', '".Carbon::now()."'),</v>
      </c>
    </row>
    <row r="623" spans="1:9" x14ac:dyDescent="0.25">
      <c r="A623">
        <v>2</v>
      </c>
      <c r="B623" s="16" t="s">
        <v>41</v>
      </c>
      <c r="C623">
        <v>17</v>
      </c>
      <c r="D623" s="16" t="s">
        <v>43</v>
      </c>
      <c r="E623">
        <v>88</v>
      </c>
      <c r="F623" s="16" t="s">
        <v>510</v>
      </c>
      <c r="G623">
        <v>92</v>
      </c>
      <c r="H623" s="16" t="s">
        <v>848</v>
      </c>
      <c r="I623" s="16" t="str">
        <f t="shared" si="9"/>
        <v>(2,17,88,92, '".Carbon::now()."', '".Carbon::now()."'),</v>
      </c>
    </row>
    <row r="624" spans="1:9" x14ac:dyDescent="0.25">
      <c r="A624">
        <v>2</v>
      </c>
      <c r="B624" s="16" t="s">
        <v>41</v>
      </c>
      <c r="C624">
        <v>17</v>
      </c>
      <c r="D624" s="16" t="s">
        <v>43</v>
      </c>
      <c r="E624">
        <v>88</v>
      </c>
      <c r="F624" s="16" t="s">
        <v>510</v>
      </c>
      <c r="G624">
        <v>111</v>
      </c>
      <c r="H624" s="16" t="s">
        <v>72</v>
      </c>
      <c r="I624" s="16" t="str">
        <f t="shared" si="9"/>
        <v>(2,17,88,111, '".Carbon::now()."', '".Carbon::now()."'),</v>
      </c>
    </row>
    <row r="625" spans="1:9" x14ac:dyDescent="0.25">
      <c r="A625">
        <v>2</v>
      </c>
      <c r="B625" s="16" t="s">
        <v>41</v>
      </c>
      <c r="C625">
        <v>17</v>
      </c>
      <c r="D625" s="16" t="s">
        <v>43</v>
      </c>
      <c r="E625">
        <v>90</v>
      </c>
      <c r="F625" s="16" t="s">
        <v>44</v>
      </c>
      <c r="G625">
        <v>20</v>
      </c>
      <c r="H625" s="16" t="s">
        <v>53</v>
      </c>
      <c r="I625" s="16" t="str">
        <f t="shared" si="9"/>
        <v>(2,17,90,20, '".Carbon::now()."', '".Carbon::now()."'),</v>
      </c>
    </row>
    <row r="626" spans="1:9" x14ac:dyDescent="0.25">
      <c r="A626">
        <v>2</v>
      </c>
      <c r="B626" s="16" t="s">
        <v>41</v>
      </c>
      <c r="C626">
        <v>17</v>
      </c>
      <c r="D626" s="16" t="s">
        <v>43</v>
      </c>
      <c r="E626">
        <v>90</v>
      </c>
      <c r="F626" s="16" t="s">
        <v>44</v>
      </c>
      <c r="G626">
        <v>31</v>
      </c>
      <c r="H626" s="16" t="s">
        <v>108</v>
      </c>
      <c r="I626" s="16" t="str">
        <f t="shared" si="9"/>
        <v>(2,17,90,31, '".Carbon::now()."', '".Carbon::now()."'),</v>
      </c>
    </row>
    <row r="627" spans="1:9" x14ac:dyDescent="0.25">
      <c r="A627">
        <v>2</v>
      </c>
      <c r="B627" s="16" t="s">
        <v>41</v>
      </c>
      <c r="C627">
        <v>17</v>
      </c>
      <c r="D627" s="16" t="s">
        <v>43</v>
      </c>
      <c r="E627">
        <v>90</v>
      </c>
      <c r="F627" s="16" t="s">
        <v>44</v>
      </c>
      <c r="G627">
        <v>34</v>
      </c>
      <c r="H627" s="16" t="s">
        <v>196</v>
      </c>
      <c r="I627" s="16" t="str">
        <f t="shared" si="9"/>
        <v>(2,17,90,34, '".Carbon::now()."', '".Carbon::now()."'),</v>
      </c>
    </row>
    <row r="628" spans="1:9" x14ac:dyDescent="0.25">
      <c r="A628">
        <v>2</v>
      </c>
      <c r="B628" s="16" t="s">
        <v>41</v>
      </c>
      <c r="C628">
        <v>17</v>
      </c>
      <c r="D628" s="16" t="s">
        <v>43</v>
      </c>
      <c r="E628">
        <v>90</v>
      </c>
      <c r="F628" s="16" t="s">
        <v>44</v>
      </c>
      <c r="G628">
        <v>65</v>
      </c>
      <c r="H628" s="16" t="s">
        <v>168</v>
      </c>
      <c r="I628" s="16" t="str">
        <f t="shared" si="9"/>
        <v>(2,17,90,65, '".Carbon::now()."', '".Carbon::now()."'),</v>
      </c>
    </row>
    <row r="629" spans="1:9" x14ac:dyDescent="0.25">
      <c r="A629">
        <v>2</v>
      </c>
      <c r="B629" s="16" t="s">
        <v>41</v>
      </c>
      <c r="C629">
        <v>17</v>
      </c>
      <c r="D629" s="16" t="s">
        <v>43</v>
      </c>
      <c r="E629">
        <v>90</v>
      </c>
      <c r="F629" s="16" t="s">
        <v>44</v>
      </c>
      <c r="G629">
        <v>93</v>
      </c>
      <c r="H629" s="16" t="s">
        <v>64</v>
      </c>
      <c r="I629" s="16" t="str">
        <f t="shared" si="9"/>
        <v>(2,17,90,93, '".Carbon::now()."', '".Carbon::now()."'),</v>
      </c>
    </row>
    <row r="630" spans="1:9" x14ac:dyDescent="0.25">
      <c r="A630">
        <v>2</v>
      </c>
      <c r="B630" s="16" t="s">
        <v>41</v>
      </c>
      <c r="C630">
        <v>17</v>
      </c>
      <c r="D630" s="16" t="s">
        <v>43</v>
      </c>
      <c r="E630">
        <v>90</v>
      </c>
      <c r="F630" s="16" t="s">
        <v>44</v>
      </c>
      <c r="G630">
        <v>113</v>
      </c>
      <c r="H630" s="16" t="s">
        <v>177</v>
      </c>
      <c r="I630" s="16" t="str">
        <f t="shared" si="9"/>
        <v>(2,17,90,113, '".Carbon::now()."', '".Carbon::now()."'),</v>
      </c>
    </row>
    <row r="631" spans="1:9" x14ac:dyDescent="0.25">
      <c r="A631">
        <v>2</v>
      </c>
      <c r="B631" s="16" t="s">
        <v>41</v>
      </c>
      <c r="C631">
        <v>17</v>
      </c>
      <c r="D631" s="16" t="s">
        <v>43</v>
      </c>
      <c r="E631">
        <v>90</v>
      </c>
      <c r="F631" s="16" t="s">
        <v>44</v>
      </c>
      <c r="G631">
        <v>122</v>
      </c>
      <c r="H631" s="16" t="s">
        <v>45</v>
      </c>
      <c r="I631" s="16" t="str">
        <f t="shared" si="9"/>
        <v>(2,17,90,122, '".Carbon::now()."', '".Carbon::now()."'),</v>
      </c>
    </row>
    <row r="632" spans="1:9" x14ac:dyDescent="0.25">
      <c r="A632">
        <v>2</v>
      </c>
      <c r="B632" s="16" t="s">
        <v>41</v>
      </c>
      <c r="C632">
        <v>17</v>
      </c>
      <c r="D632" s="16" t="s">
        <v>43</v>
      </c>
      <c r="E632">
        <v>90</v>
      </c>
      <c r="F632" s="16" t="s">
        <v>44</v>
      </c>
      <c r="G632">
        <v>124</v>
      </c>
      <c r="H632" s="16" t="s">
        <v>101</v>
      </c>
      <c r="I632" s="16" t="str">
        <f t="shared" si="9"/>
        <v>(2,17,90,124, '".Carbon::now()."', '".Carbon::now()."'),</v>
      </c>
    </row>
    <row r="633" spans="1:9" x14ac:dyDescent="0.25">
      <c r="A633">
        <v>2</v>
      </c>
      <c r="B633" s="16" t="s">
        <v>41</v>
      </c>
      <c r="C633">
        <v>17</v>
      </c>
      <c r="D633" s="16" t="s">
        <v>43</v>
      </c>
      <c r="E633">
        <v>90</v>
      </c>
      <c r="F633" s="16" t="s">
        <v>44</v>
      </c>
      <c r="G633">
        <v>143</v>
      </c>
      <c r="H633" s="16" t="s">
        <v>680</v>
      </c>
      <c r="I633" s="16" t="str">
        <f t="shared" si="9"/>
        <v>(2,17,90,143, '".Carbon::now()."', '".Carbon::now()."'),</v>
      </c>
    </row>
    <row r="634" spans="1:9" x14ac:dyDescent="0.25">
      <c r="A634">
        <v>2</v>
      </c>
      <c r="B634" s="16" t="s">
        <v>41</v>
      </c>
      <c r="C634">
        <v>17</v>
      </c>
      <c r="D634" s="16" t="s">
        <v>43</v>
      </c>
      <c r="E634">
        <v>90</v>
      </c>
      <c r="F634" s="16" t="s">
        <v>44</v>
      </c>
      <c r="G634">
        <v>144</v>
      </c>
      <c r="H634" s="16" t="s">
        <v>681</v>
      </c>
      <c r="I634" s="16" t="str">
        <f t="shared" si="9"/>
        <v>(2,17,90,144, '".Carbon::now()."', '".Carbon::now()."'),</v>
      </c>
    </row>
    <row r="635" spans="1:9" x14ac:dyDescent="0.25">
      <c r="A635">
        <v>2</v>
      </c>
      <c r="B635" s="16" t="s">
        <v>41</v>
      </c>
      <c r="C635">
        <v>17</v>
      </c>
      <c r="D635" s="16" t="s">
        <v>43</v>
      </c>
      <c r="E635">
        <v>90</v>
      </c>
      <c r="F635" s="16" t="s">
        <v>44</v>
      </c>
      <c r="G635">
        <v>145</v>
      </c>
      <c r="H635" s="16" t="s">
        <v>489</v>
      </c>
      <c r="I635" s="16" t="str">
        <f t="shared" si="9"/>
        <v>(2,17,90,145, '".Carbon::now()."', '".Carbon::now()."'),</v>
      </c>
    </row>
    <row r="636" spans="1:9" x14ac:dyDescent="0.25">
      <c r="A636">
        <v>2</v>
      </c>
      <c r="B636" s="16" t="s">
        <v>41</v>
      </c>
      <c r="C636">
        <v>17</v>
      </c>
      <c r="D636" s="16" t="s">
        <v>43</v>
      </c>
      <c r="E636">
        <v>90</v>
      </c>
      <c r="F636" s="16" t="s">
        <v>44</v>
      </c>
      <c r="G636">
        <v>148</v>
      </c>
      <c r="H636" s="16" t="s">
        <v>1028</v>
      </c>
      <c r="I636" s="16" t="str">
        <f t="shared" si="9"/>
        <v>(2,17,90,148, '".Carbon::now()."', '".Carbon::now()."'),</v>
      </c>
    </row>
    <row r="637" spans="1:9" x14ac:dyDescent="0.25">
      <c r="A637">
        <v>2</v>
      </c>
      <c r="B637" s="16" t="s">
        <v>41</v>
      </c>
      <c r="C637">
        <v>17</v>
      </c>
      <c r="D637" s="16" t="s">
        <v>43</v>
      </c>
      <c r="E637">
        <v>90</v>
      </c>
      <c r="F637" s="16" t="s">
        <v>44</v>
      </c>
      <c r="G637">
        <v>160</v>
      </c>
      <c r="H637" s="16" t="s">
        <v>114</v>
      </c>
      <c r="I637" s="16" t="str">
        <f t="shared" si="9"/>
        <v>(2,17,90,160, '".Carbon::now()."', '".Carbon::now()."'),</v>
      </c>
    </row>
    <row r="638" spans="1:9" x14ac:dyDescent="0.25">
      <c r="A638">
        <v>2</v>
      </c>
      <c r="B638" s="16" t="s">
        <v>41</v>
      </c>
      <c r="C638">
        <v>17</v>
      </c>
      <c r="D638" s="16" t="s">
        <v>43</v>
      </c>
      <c r="E638">
        <v>90</v>
      </c>
      <c r="F638" s="16" t="s">
        <v>44</v>
      </c>
      <c r="G638">
        <v>218</v>
      </c>
      <c r="H638" s="16" t="s">
        <v>181</v>
      </c>
      <c r="I638" s="16" t="str">
        <f t="shared" si="9"/>
        <v>(2,17,90,218, '".Carbon::now()."', '".Carbon::now()."'),</v>
      </c>
    </row>
    <row r="639" spans="1:9" x14ac:dyDescent="0.25">
      <c r="A639">
        <v>2</v>
      </c>
      <c r="B639" s="16" t="s">
        <v>41</v>
      </c>
      <c r="C639">
        <v>17</v>
      </c>
      <c r="D639" s="16" t="s">
        <v>43</v>
      </c>
      <c r="E639">
        <v>90</v>
      </c>
      <c r="F639" s="16" t="s">
        <v>44</v>
      </c>
      <c r="G639">
        <v>261</v>
      </c>
      <c r="H639" s="16" t="s">
        <v>495</v>
      </c>
      <c r="I639" s="16" t="str">
        <f t="shared" si="9"/>
        <v>(2,17,90,261, '".Carbon::now()."', '".Carbon::now()."'),</v>
      </c>
    </row>
    <row r="640" spans="1:9" x14ac:dyDescent="0.25">
      <c r="A640">
        <v>2</v>
      </c>
      <c r="B640" s="16" t="s">
        <v>41</v>
      </c>
      <c r="C640">
        <v>17</v>
      </c>
      <c r="D640" s="16" t="s">
        <v>43</v>
      </c>
      <c r="E640">
        <v>90</v>
      </c>
      <c r="F640" s="16" t="s">
        <v>44</v>
      </c>
      <c r="G640">
        <v>263</v>
      </c>
      <c r="H640" s="16" t="s">
        <v>102</v>
      </c>
      <c r="I640" s="16" t="str">
        <f t="shared" si="9"/>
        <v>(2,17,90,263, '".Carbon::now()."', '".Carbon::now()."'),</v>
      </c>
    </row>
    <row r="641" spans="1:9" x14ac:dyDescent="0.25">
      <c r="A641">
        <v>2</v>
      </c>
      <c r="B641" s="16" t="s">
        <v>41</v>
      </c>
      <c r="C641">
        <v>17</v>
      </c>
      <c r="D641" s="16" t="s">
        <v>43</v>
      </c>
      <c r="E641">
        <v>90</v>
      </c>
      <c r="F641" s="16" t="s">
        <v>44</v>
      </c>
      <c r="G641">
        <v>313</v>
      </c>
      <c r="H641" s="16" t="s">
        <v>839</v>
      </c>
      <c r="I641" s="16" t="str">
        <f t="shared" si="9"/>
        <v>(2,17,90,313, '".Carbon::now()."', '".Carbon::now()."'),</v>
      </c>
    </row>
    <row r="642" spans="1:9" x14ac:dyDescent="0.25">
      <c r="A642">
        <v>2</v>
      </c>
      <c r="B642" s="16" t="s">
        <v>41</v>
      </c>
      <c r="C642">
        <v>17</v>
      </c>
      <c r="D642" s="16" t="s">
        <v>43</v>
      </c>
      <c r="E642">
        <v>90</v>
      </c>
      <c r="F642" s="16" t="s">
        <v>44</v>
      </c>
      <c r="G642">
        <v>328</v>
      </c>
      <c r="H642" s="16" t="s">
        <v>300</v>
      </c>
      <c r="I642" s="16" t="str">
        <f t="shared" ref="I642:I705" si="10">CONCATENATE("(",A642,",",C642,",",E642,",",G642,", '"".Carbon::now().""', '"".Carbon::now().""'),")</f>
        <v>(2,17,90,328, '".Carbon::now()."', '".Carbon::now()."'),</v>
      </c>
    </row>
    <row r="643" spans="1:9" x14ac:dyDescent="0.25">
      <c r="A643">
        <v>2</v>
      </c>
      <c r="B643" s="16" t="s">
        <v>41</v>
      </c>
      <c r="C643">
        <v>17</v>
      </c>
      <c r="D643" s="16" t="s">
        <v>43</v>
      </c>
      <c r="E643">
        <v>90</v>
      </c>
      <c r="F643" s="16" t="s">
        <v>44</v>
      </c>
      <c r="G643">
        <v>343</v>
      </c>
      <c r="H643" s="16" t="s">
        <v>57</v>
      </c>
      <c r="I643" s="16" t="str">
        <f t="shared" si="10"/>
        <v>(2,17,90,343, '".Carbon::now()."', '".Carbon::now()."'),</v>
      </c>
    </row>
    <row r="644" spans="1:9" x14ac:dyDescent="0.25">
      <c r="A644">
        <v>2</v>
      </c>
      <c r="B644" s="16" t="s">
        <v>41</v>
      </c>
      <c r="C644">
        <v>17</v>
      </c>
      <c r="D644" s="16" t="s">
        <v>43</v>
      </c>
      <c r="E644">
        <v>90</v>
      </c>
      <c r="F644" s="16" t="s">
        <v>44</v>
      </c>
      <c r="G644">
        <v>355</v>
      </c>
      <c r="H644" s="16" t="s">
        <v>567</v>
      </c>
      <c r="I644" s="16" t="str">
        <f t="shared" si="10"/>
        <v>(2,17,90,355, '".Carbon::now()."', '".Carbon::now()."'),</v>
      </c>
    </row>
    <row r="645" spans="1:9" x14ac:dyDescent="0.25">
      <c r="A645">
        <v>2</v>
      </c>
      <c r="B645" s="16" t="s">
        <v>41</v>
      </c>
      <c r="C645">
        <v>17</v>
      </c>
      <c r="D645" s="16" t="s">
        <v>43</v>
      </c>
      <c r="E645">
        <v>90</v>
      </c>
      <c r="F645" s="16" t="s">
        <v>44</v>
      </c>
      <c r="G645">
        <v>367</v>
      </c>
      <c r="H645" s="16" t="s">
        <v>942</v>
      </c>
      <c r="I645" s="16" t="str">
        <f t="shared" si="10"/>
        <v>(2,17,90,367, '".Carbon::now()."', '".Carbon::now()."'),</v>
      </c>
    </row>
    <row r="646" spans="1:9" x14ac:dyDescent="0.25">
      <c r="A646">
        <v>2</v>
      </c>
      <c r="B646" s="16" t="s">
        <v>41</v>
      </c>
      <c r="C646">
        <v>17</v>
      </c>
      <c r="D646" s="16" t="s">
        <v>43</v>
      </c>
      <c r="E646">
        <v>90</v>
      </c>
      <c r="F646" s="16" t="s">
        <v>44</v>
      </c>
      <c r="G646">
        <v>373</v>
      </c>
      <c r="H646" s="16" t="s">
        <v>97</v>
      </c>
      <c r="I646" s="16" t="str">
        <f t="shared" si="10"/>
        <v>(2,17,90,373, '".Carbon::now()."', '".Carbon::now()."'),</v>
      </c>
    </row>
    <row r="647" spans="1:9" x14ac:dyDescent="0.25">
      <c r="A647">
        <v>2</v>
      </c>
      <c r="B647" s="16" t="s">
        <v>41</v>
      </c>
      <c r="C647">
        <v>17</v>
      </c>
      <c r="D647" s="16" t="s">
        <v>43</v>
      </c>
      <c r="E647">
        <v>122</v>
      </c>
      <c r="F647" s="16" t="s">
        <v>875</v>
      </c>
      <c r="G647">
        <v>20</v>
      </c>
      <c r="H647" s="16" t="s">
        <v>53</v>
      </c>
      <c r="I647" s="16" t="str">
        <f t="shared" si="10"/>
        <v>(2,17,122,20, '".Carbon::now()."', '".Carbon::now()."'),</v>
      </c>
    </row>
    <row r="648" spans="1:9" x14ac:dyDescent="0.25">
      <c r="A648">
        <v>2</v>
      </c>
      <c r="B648" s="16" t="s">
        <v>41</v>
      </c>
      <c r="C648">
        <v>17</v>
      </c>
      <c r="D648" s="16" t="s">
        <v>43</v>
      </c>
      <c r="E648">
        <v>122</v>
      </c>
      <c r="F648" s="16" t="s">
        <v>875</v>
      </c>
      <c r="G648">
        <v>93</v>
      </c>
      <c r="H648" s="16" t="s">
        <v>64</v>
      </c>
      <c r="I648" s="16" t="str">
        <f t="shared" si="10"/>
        <v>(2,17,122,93, '".Carbon::now()."', '".Carbon::now()."'),</v>
      </c>
    </row>
    <row r="649" spans="1:9" x14ac:dyDescent="0.25">
      <c r="A649">
        <v>2</v>
      </c>
      <c r="B649" s="16" t="s">
        <v>41</v>
      </c>
      <c r="C649">
        <v>17</v>
      </c>
      <c r="D649" s="16" t="s">
        <v>43</v>
      </c>
      <c r="E649">
        <v>122</v>
      </c>
      <c r="F649" s="16" t="s">
        <v>875</v>
      </c>
      <c r="G649">
        <v>125</v>
      </c>
      <c r="H649" s="16" t="s">
        <v>47</v>
      </c>
      <c r="I649" s="16" t="str">
        <f t="shared" si="10"/>
        <v>(2,17,122,125, '".Carbon::now()."', '".Carbon::now()."'),</v>
      </c>
    </row>
    <row r="650" spans="1:9" x14ac:dyDescent="0.25">
      <c r="A650">
        <v>2</v>
      </c>
      <c r="B650" s="16" t="s">
        <v>41</v>
      </c>
      <c r="C650">
        <v>17</v>
      </c>
      <c r="D650" s="16" t="s">
        <v>43</v>
      </c>
      <c r="E650">
        <v>122</v>
      </c>
      <c r="F650" s="16" t="s">
        <v>875</v>
      </c>
      <c r="G650">
        <v>373</v>
      </c>
      <c r="H650" s="16" t="s">
        <v>97</v>
      </c>
      <c r="I650" s="16" t="str">
        <f t="shared" si="10"/>
        <v>(2,17,122,373, '".Carbon::now()."', '".Carbon::now()."'),</v>
      </c>
    </row>
    <row r="651" spans="1:9" x14ac:dyDescent="0.25">
      <c r="A651">
        <v>2</v>
      </c>
      <c r="B651" s="16" t="s">
        <v>41</v>
      </c>
      <c r="C651">
        <v>18</v>
      </c>
      <c r="D651" s="16" t="s">
        <v>977</v>
      </c>
      <c r="E651">
        <v>117</v>
      </c>
      <c r="F651" s="16" t="s">
        <v>134</v>
      </c>
      <c r="G651">
        <v>401</v>
      </c>
      <c r="H651" s="16" t="s">
        <v>4542</v>
      </c>
      <c r="I651" s="16" t="str">
        <f t="shared" si="10"/>
        <v>(2,18,117,401, '".Carbon::now()."', '".Carbon::now()."'),</v>
      </c>
    </row>
    <row r="652" spans="1:9" x14ac:dyDescent="0.25">
      <c r="A652">
        <v>2</v>
      </c>
      <c r="B652" s="16" t="s">
        <v>41</v>
      </c>
      <c r="C652">
        <v>19</v>
      </c>
      <c r="D652" s="16" t="s">
        <v>77</v>
      </c>
      <c r="E652">
        <v>64</v>
      </c>
      <c r="F652" s="16" t="s">
        <v>268</v>
      </c>
      <c r="G652">
        <v>22</v>
      </c>
      <c r="H652" s="16" t="s">
        <v>337</v>
      </c>
      <c r="I652" s="16" t="str">
        <f t="shared" si="10"/>
        <v>(2,19,64,22, '".Carbon::now()."', '".Carbon::now()."'),</v>
      </c>
    </row>
    <row r="653" spans="1:9" x14ac:dyDescent="0.25">
      <c r="A653">
        <v>2</v>
      </c>
      <c r="B653" s="16" t="s">
        <v>41</v>
      </c>
      <c r="C653">
        <v>19</v>
      </c>
      <c r="D653" s="16" t="s">
        <v>77</v>
      </c>
      <c r="E653">
        <v>64</v>
      </c>
      <c r="F653" s="16" t="s">
        <v>268</v>
      </c>
      <c r="G653">
        <v>27</v>
      </c>
      <c r="H653" s="16" t="s">
        <v>803</v>
      </c>
      <c r="I653" s="16" t="str">
        <f t="shared" si="10"/>
        <v>(2,19,64,27, '".Carbon::now()."', '".Carbon::now()."'),</v>
      </c>
    </row>
    <row r="654" spans="1:9" x14ac:dyDescent="0.25">
      <c r="A654">
        <v>2</v>
      </c>
      <c r="B654" s="16" t="s">
        <v>41</v>
      </c>
      <c r="C654">
        <v>19</v>
      </c>
      <c r="D654" s="16" t="s">
        <v>77</v>
      </c>
      <c r="E654">
        <v>64</v>
      </c>
      <c r="F654" s="16" t="s">
        <v>268</v>
      </c>
      <c r="G654">
        <v>29</v>
      </c>
      <c r="H654" s="16" t="s">
        <v>895</v>
      </c>
      <c r="I654" s="16" t="str">
        <f t="shared" si="10"/>
        <v>(2,19,64,29, '".Carbon::now()."', '".Carbon::now()."'),</v>
      </c>
    </row>
    <row r="655" spans="1:9" x14ac:dyDescent="0.25">
      <c r="A655">
        <v>2</v>
      </c>
      <c r="B655" s="16" t="s">
        <v>41</v>
      </c>
      <c r="C655">
        <v>19</v>
      </c>
      <c r="D655" s="16" t="s">
        <v>77</v>
      </c>
      <c r="E655">
        <v>64</v>
      </c>
      <c r="F655" s="16" t="s">
        <v>268</v>
      </c>
      <c r="G655">
        <v>38</v>
      </c>
      <c r="H655" s="16" t="s">
        <v>319</v>
      </c>
      <c r="I655" s="16" t="str">
        <f t="shared" si="10"/>
        <v>(2,19,64,38, '".Carbon::now()."', '".Carbon::now()."'),</v>
      </c>
    </row>
    <row r="656" spans="1:9" x14ac:dyDescent="0.25">
      <c r="A656">
        <v>2</v>
      </c>
      <c r="B656" s="16" t="s">
        <v>41</v>
      </c>
      <c r="C656">
        <v>19</v>
      </c>
      <c r="D656" s="16" t="s">
        <v>77</v>
      </c>
      <c r="E656">
        <v>64</v>
      </c>
      <c r="F656" s="16" t="s">
        <v>268</v>
      </c>
      <c r="G656">
        <v>43</v>
      </c>
      <c r="H656" s="16" t="s">
        <v>238</v>
      </c>
      <c r="I656" s="16" t="str">
        <f t="shared" si="10"/>
        <v>(2,19,64,43, '".Carbon::now()."', '".Carbon::now()."'),</v>
      </c>
    </row>
    <row r="657" spans="1:9" x14ac:dyDescent="0.25">
      <c r="A657">
        <v>2</v>
      </c>
      <c r="B657" s="16" t="s">
        <v>41</v>
      </c>
      <c r="C657">
        <v>19</v>
      </c>
      <c r="D657" s="16" t="s">
        <v>77</v>
      </c>
      <c r="E657">
        <v>64</v>
      </c>
      <c r="F657" s="16" t="s">
        <v>268</v>
      </c>
      <c r="G657">
        <v>46</v>
      </c>
      <c r="H657" s="16" t="s">
        <v>732</v>
      </c>
      <c r="I657" s="16" t="str">
        <f t="shared" si="10"/>
        <v>(2,19,64,46, '".Carbon::now()."', '".Carbon::now()."'),</v>
      </c>
    </row>
    <row r="658" spans="1:9" x14ac:dyDescent="0.25">
      <c r="A658">
        <v>2</v>
      </c>
      <c r="B658" s="16" t="s">
        <v>41</v>
      </c>
      <c r="C658">
        <v>19</v>
      </c>
      <c r="D658" s="16" t="s">
        <v>77</v>
      </c>
      <c r="E658">
        <v>64</v>
      </c>
      <c r="F658" s="16" t="s">
        <v>268</v>
      </c>
      <c r="G658">
        <v>49</v>
      </c>
      <c r="H658" s="16" t="s">
        <v>1275</v>
      </c>
      <c r="I658" s="16" t="str">
        <f t="shared" si="10"/>
        <v>(2,19,64,49, '".Carbon::now()."', '".Carbon::now()."'),</v>
      </c>
    </row>
    <row r="659" spans="1:9" x14ac:dyDescent="0.25">
      <c r="A659">
        <v>2</v>
      </c>
      <c r="B659" s="16" t="s">
        <v>41</v>
      </c>
      <c r="C659">
        <v>19</v>
      </c>
      <c r="D659" s="16" t="s">
        <v>77</v>
      </c>
      <c r="E659">
        <v>64</v>
      </c>
      <c r="F659" s="16" t="s">
        <v>268</v>
      </c>
      <c r="G659">
        <v>56</v>
      </c>
      <c r="H659" s="16" t="s">
        <v>804</v>
      </c>
      <c r="I659" s="16" t="str">
        <f t="shared" si="10"/>
        <v>(2,19,64,56, '".Carbon::now()."', '".Carbon::now()."'),</v>
      </c>
    </row>
    <row r="660" spans="1:9" x14ac:dyDescent="0.25">
      <c r="A660">
        <v>2</v>
      </c>
      <c r="B660" s="16" t="s">
        <v>41</v>
      </c>
      <c r="C660">
        <v>19</v>
      </c>
      <c r="D660" s="16" t="s">
        <v>77</v>
      </c>
      <c r="E660">
        <v>64</v>
      </c>
      <c r="F660" s="16" t="s">
        <v>268</v>
      </c>
      <c r="G660">
        <v>57</v>
      </c>
      <c r="H660" s="16" t="s">
        <v>338</v>
      </c>
      <c r="I660" s="16" t="str">
        <f t="shared" si="10"/>
        <v>(2,19,64,57, '".Carbon::now()."', '".Carbon::now()."'),</v>
      </c>
    </row>
    <row r="661" spans="1:9" x14ac:dyDescent="0.25">
      <c r="A661">
        <v>2</v>
      </c>
      <c r="B661" s="16" t="s">
        <v>41</v>
      </c>
      <c r="C661">
        <v>19</v>
      </c>
      <c r="D661" s="16" t="s">
        <v>77</v>
      </c>
      <c r="E661">
        <v>64</v>
      </c>
      <c r="F661" s="16" t="s">
        <v>268</v>
      </c>
      <c r="G661">
        <v>61</v>
      </c>
      <c r="H661" s="16" t="s">
        <v>413</v>
      </c>
      <c r="I661" s="16" t="str">
        <f t="shared" si="10"/>
        <v>(2,19,64,61, '".Carbon::now()."', '".Carbon::now()."'),</v>
      </c>
    </row>
    <row r="662" spans="1:9" x14ac:dyDescent="0.25">
      <c r="A662">
        <v>2</v>
      </c>
      <c r="B662" s="16" t="s">
        <v>41</v>
      </c>
      <c r="C662">
        <v>19</v>
      </c>
      <c r="D662" s="16" t="s">
        <v>77</v>
      </c>
      <c r="E662">
        <v>64</v>
      </c>
      <c r="F662" s="16" t="s">
        <v>268</v>
      </c>
      <c r="G662">
        <v>62</v>
      </c>
      <c r="H662" s="16" t="s">
        <v>339</v>
      </c>
      <c r="I662" s="16" t="str">
        <f t="shared" si="10"/>
        <v>(2,19,64,62, '".Carbon::now()."', '".Carbon::now()."'),</v>
      </c>
    </row>
    <row r="663" spans="1:9" x14ac:dyDescent="0.25">
      <c r="A663">
        <v>2</v>
      </c>
      <c r="B663" s="16" t="s">
        <v>41</v>
      </c>
      <c r="C663">
        <v>19</v>
      </c>
      <c r="D663" s="16" t="s">
        <v>77</v>
      </c>
      <c r="E663">
        <v>64</v>
      </c>
      <c r="F663" s="16" t="s">
        <v>268</v>
      </c>
      <c r="G663">
        <v>64</v>
      </c>
      <c r="H663" s="16" t="s">
        <v>340</v>
      </c>
      <c r="I663" s="16" t="str">
        <f t="shared" si="10"/>
        <v>(2,19,64,64, '".Carbon::now()."', '".Carbon::now()."'),</v>
      </c>
    </row>
    <row r="664" spans="1:9" x14ac:dyDescent="0.25">
      <c r="A664">
        <v>2</v>
      </c>
      <c r="B664" s="16" t="s">
        <v>41</v>
      </c>
      <c r="C664">
        <v>19</v>
      </c>
      <c r="D664" s="16" t="s">
        <v>77</v>
      </c>
      <c r="E664">
        <v>64</v>
      </c>
      <c r="F664" s="16" t="s">
        <v>268</v>
      </c>
      <c r="G664">
        <v>73</v>
      </c>
      <c r="H664" s="16" t="s">
        <v>271</v>
      </c>
      <c r="I664" s="16" t="str">
        <f t="shared" si="10"/>
        <v>(2,19,64,73, '".Carbon::now()."', '".Carbon::now()."'),</v>
      </c>
    </row>
    <row r="665" spans="1:9" x14ac:dyDescent="0.25">
      <c r="A665">
        <v>2</v>
      </c>
      <c r="B665" s="16" t="s">
        <v>41</v>
      </c>
      <c r="C665">
        <v>19</v>
      </c>
      <c r="D665" s="16" t="s">
        <v>77</v>
      </c>
      <c r="E665">
        <v>64</v>
      </c>
      <c r="F665" s="16" t="s">
        <v>268</v>
      </c>
      <c r="G665">
        <v>84</v>
      </c>
      <c r="H665" s="16" t="s">
        <v>324</v>
      </c>
      <c r="I665" s="16" t="str">
        <f t="shared" si="10"/>
        <v>(2,19,64,84, '".Carbon::now()."', '".Carbon::now()."'),</v>
      </c>
    </row>
    <row r="666" spans="1:9" x14ac:dyDescent="0.25">
      <c r="A666">
        <v>2</v>
      </c>
      <c r="B666" s="16" t="s">
        <v>41</v>
      </c>
      <c r="C666">
        <v>19</v>
      </c>
      <c r="D666" s="16" t="s">
        <v>77</v>
      </c>
      <c r="E666">
        <v>64</v>
      </c>
      <c r="F666" s="16" t="s">
        <v>268</v>
      </c>
      <c r="G666">
        <v>93</v>
      </c>
      <c r="H666" s="16" t="s">
        <v>64</v>
      </c>
      <c r="I666" s="16" t="str">
        <f t="shared" si="10"/>
        <v>(2,19,64,93, '".Carbon::now()."', '".Carbon::now()."'),</v>
      </c>
    </row>
    <row r="667" spans="1:9" x14ac:dyDescent="0.25">
      <c r="A667">
        <v>2</v>
      </c>
      <c r="B667" s="16" t="s">
        <v>41</v>
      </c>
      <c r="C667">
        <v>19</v>
      </c>
      <c r="D667" s="16" t="s">
        <v>77</v>
      </c>
      <c r="E667">
        <v>64</v>
      </c>
      <c r="F667" s="16" t="s">
        <v>268</v>
      </c>
      <c r="G667">
        <v>103</v>
      </c>
      <c r="H667" s="16" t="s">
        <v>678</v>
      </c>
      <c r="I667" s="16" t="str">
        <f t="shared" si="10"/>
        <v>(2,19,64,103, '".Carbon::now()."', '".Carbon::now()."'),</v>
      </c>
    </row>
    <row r="668" spans="1:9" x14ac:dyDescent="0.25">
      <c r="A668">
        <v>2</v>
      </c>
      <c r="B668" s="16" t="s">
        <v>41</v>
      </c>
      <c r="C668">
        <v>19</v>
      </c>
      <c r="D668" s="16" t="s">
        <v>77</v>
      </c>
      <c r="E668">
        <v>64</v>
      </c>
      <c r="F668" s="16" t="s">
        <v>268</v>
      </c>
      <c r="G668">
        <v>136</v>
      </c>
      <c r="H668" s="16" t="s">
        <v>414</v>
      </c>
      <c r="I668" s="16" t="str">
        <f t="shared" si="10"/>
        <v>(2,19,64,136, '".Carbon::now()."', '".Carbon::now()."'),</v>
      </c>
    </row>
    <row r="669" spans="1:9" x14ac:dyDescent="0.25">
      <c r="A669">
        <v>2</v>
      </c>
      <c r="B669" s="16" t="s">
        <v>41</v>
      </c>
      <c r="C669">
        <v>19</v>
      </c>
      <c r="D669" s="16" t="s">
        <v>77</v>
      </c>
      <c r="E669">
        <v>64</v>
      </c>
      <c r="F669" s="16" t="s">
        <v>268</v>
      </c>
      <c r="G669">
        <v>160</v>
      </c>
      <c r="H669" s="16" t="s">
        <v>114</v>
      </c>
      <c r="I669" s="16" t="str">
        <f t="shared" si="10"/>
        <v>(2,19,64,160, '".Carbon::now()."', '".Carbon::now()."'),</v>
      </c>
    </row>
    <row r="670" spans="1:9" x14ac:dyDescent="0.25">
      <c r="A670">
        <v>2</v>
      </c>
      <c r="B670" s="16" t="s">
        <v>41</v>
      </c>
      <c r="C670">
        <v>19</v>
      </c>
      <c r="D670" s="16" t="s">
        <v>77</v>
      </c>
      <c r="E670">
        <v>64</v>
      </c>
      <c r="F670" s="16" t="s">
        <v>268</v>
      </c>
      <c r="G670">
        <v>161</v>
      </c>
      <c r="H670" s="16" t="s">
        <v>3971</v>
      </c>
      <c r="I670" s="16" t="str">
        <f t="shared" si="10"/>
        <v>(2,19,64,161, '".Carbon::now()."', '".Carbon::now()."'),</v>
      </c>
    </row>
    <row r="671" spans="1:9" x14ac:dyDescent="0.25">
      <c r="A671">
        <v>2</v>
      </c>
      <c r="B671" s="16" t="s">
        <v>41</v>
      </c>
      <c r="C671">
        <v>19</v>
      </c>
      <c r="D671" s="16" t="s">
        <v>77</v>
      </c>
      <c r="E671">
        <v>64</v>
      </c>
      <c r="F671" s="16" t="s">
        <v>268</v>
      </c>
      <c r="G671">
        <v>169</v>
      </c>
      <c r="H671" s="16" t="s">
        <v>3836</v>
      </c>
      <c r="I671" s="16" t="str">
        <f t="shared" si="10"/>
        <v>(2,19,64,169, '".Carbon::now()."', '".Carbon::now()."'),</v>
      </c>
    </row>
    <row r="672" spans="1:9" x14ac:dyDescent="0.25">
      <c r="A672">
        <v>2</v>
      </c>
      <c r="B672" s="16" t="s">
        <v>41</v>
      </c>
      <c r="C672">
        <v>19</v>
      </c>
      <c r="D672" s="16" t="s">
        <v>77</v>
      </c>
      <c r="E672">
        <v>64</v>
      </c>
      <c r="F672" s="16" t="s">
        <v>268</v>
      </c>
      <c r="G672">
        <v>175</v>
      </c>
      <c r="H672" s="16" t="s">
        <v>269</v>
      </c>
      <c r="I672" s="16" t="str">
        <f t="shared" si="10"/>
        <v>(2,19,64,175, '".Carbon::now()."', '".Carbon::now()."'),</v>
      </c>
    </row>
    <row r="673" spans="1:9" x14ac:dyDescent="0.25">
      <c r="A673">
        <v>2</v>
      </c>
      <c r="B673" s="16" t="s">
        <v>41</v>
      </c>
      <c r="C673">
        <v>19</v>
      </c>
      <c r="D673" s="16" t="s">
        <v>77</v>
      </c>
      <c r="E673">
        <v>64</v>
      </c>
      <c r="F673" s="16" t="s">
        <v>268</v>
      </c>
      <c r="G673">
        <v>177</v>
      </c>
      <c r="H673" s="16" t="s">
        <v>415</v>
      </c>
      <c r="I673" s="16" t="str">
        <f t="shared" si="10"/>
        <v>(2,19,64,177, '".Carbon::now()."', '".Carbon::now()."'),</v>
      </c>
    </row>
    <row r="674" spans="1:9" x14ac:dyDescent="0.25">
      <c r="A674">
        <v>2</v>
      </c>
      <c r="B674" s="16" t="s">
        <v>41</v>
      </c>
      <c r="C674">
        <v>19</v>
      </c>
      <c r="D674" s="16" t="s">
        <v>77</v>
      </c>
      <c r="E674">
        <v>64</v>
      </c>
      <c r="F674" s="16" t="s">
        <v>268</v>
      </c>
      <c r="G674">
        <v>216</v>
      </c>
      <c r="H674" s="16" t="s">
        <v>416</v>
      </c>
      <c r="I674" s="16" t="str">
        <f t="shared" si="10"/>
        <v>(2,19,64,216, '".Carbon::now()."', '".Carbon::now()."'),</v>
      </c>
    </row>
    <row r="675" spans="1:9" x14ac:dyDescent="0.25">
      <c r="A675">
        <v>2</v>
      </c>
      <c r="B675" s="16" t="s">
        <v>41</v>
      </c>
      <c r="C675">
        <v>19</v>
      </c>
      <c r="D675" s="16" t="s">
        <v>77</v>
      </c>
      <c r="E675">
        <v>64</v>
      </c>
      <c r="F675" s="16" t="s">
        <v>268</v>
      </c>
      <c r="G675">
        <v>227</v>
      </c>
      <c r="H675" s="16" t="s">
        <v>87</v>
      </c>
      <c r="I675" s="16" t="str">
        <f t="shared" si="10"/>
        <v>(2,19,64,227, '".Carbon::now()."', '".Carbon::now()."'),</v>
      </c>
    </row>
    <row r="676" spans="1:9" x14ac:dyDescent="0.25">
      <c r="A676">
        <v>2</v>
      </c>
      <c r="B676" s="16" t="s">
        <v>41</v>
      </c>
      <c r="C676">
        <v>19</v>
      </c>
      <c r="D676" s="16" t="s">
        <v>77</v>
      </c>
      <c r="E676">
        <v>64</v>
      </c>
      <c r="F676" s="16" t="s">
        <v>268</v>
      </c>
      <c r="G676">
        <v>289</v>
      </c>
      <c r="H676" s="16" t="s">
        <v>968</v>
      </c>
      <c r="I676" s="16" t="str">
        <f t="shared" si="10"/>
        <v>(2,19,64,289, '".Carbon::now()."', '".Carbon::now()."'),</v>
      </c>
    </row>
    <row r="677" spans="1:9" x14ac:dyDescent="0.25">
      <c r="A677">
        <v>2</v>
      </c>
      <c r="B677" s="16" t="s">
        <v>41</v>
      </c>
      <c r="C677">
        <v>19</v>
      </c>
      <c r="D677" s="16" t="s">
        <v>77</v>
      </c>
      <c r="E677">
        <v>64</v>
      </c>
      <c r="F677" s="16" t="s">
        <v>268</v>
      </c>
      <c r="G677">
        <v>291</v>
      </c>
      <c r="H677" s="16" t="s">
        <v>679</v>
      </c>
      <c r="I677" s="16" t="str">
        <f t="shared" si="10"/>
        <v>(2,19,64,291, '".Carbon::now()."', '".Carbon::now()."'),</v>
      </c>
    </row>
    <row r="678" spans="1:9" x14ac:dyDescent="0.25">
      <c r="A678">
        <v>2</v>
      </c>
      <c r="B678" s="16" t="s">
        <v>41</v>
      </c>
      <c r="C678">
        <v>19</v>
      </c>
      <c r="D678" s="16" t="s">
        <v>77</v>
      </c>
      <c r="E678">
        <v>64</v>
      </c>
      <c r="F678" s="16" t="s">
        <v>268</v>
      </c>
      <c r="G678">
        <v>310</v>
      </c>
      <c r="H678" s="16" t="s">
        <v>969</v>
      </c>
      <c r="I678" s="16" t="str">
        <f t="shared" si="10"/>
        <v>(2,19,64,310, '".Carbon::now()."', '".Carbon::now()."'),</v>
      </c>
    </row>
    <row r="679" spans="1:9" x14ac:dyDescent="0.25">
      <c r="A679">
        <v>2</v>
      </c>
      <c r="B679" s="16" t="s">
        <v>41</v>
      </c>
      <c r="C679">
        <v>19</v>
      </c>
      <c r="D679" s="16" t="s">
        <v>77</v>
      </c>
      <c r="E679">
        <v>64</v>
      </c>
      <c r="F679" s="16" t="s">
        <v>268</v>
      </c>
      <c r="G679">
        <v>311</v>
      </c>
      <c r="H679" s="16" t="s">
        <v>1047</v>
      </c>
      <c r="I679" s="16" t="str">
        <f t="shared" si="10"/>
        <v>(2,19,64,311, '".Carbon::now()."', '".Carbon::now()."'),</v>
      </c>
    </row>
    <row r="680" spans="1:9" x14ac:dyDescent="0.25">
      <c r="A680">
        <v>2</v>
      </c>
      <c r="B680" s="16" t="s">
        <v>41</v>
      </c>
      <c r="C680">
        <v>19</v>
      </c>
      <c r="D680" s="16" t="s">
        <v>77</v>
      </c>
      <c r="E680">
        <v>64</v>
      </c>
      <c r="F680" s="16" t="s">
        <v>268</v>
      </c>
      <c r="G680">
        <v>333</v>
      </c>
      <c r="H680" s="16" t="s">
        <v>660</v>
      </c>
      <c r="I680" s="16" t="str">
        <f t="shared" si="10"/>
        <v>(2,19,64,333, '".Carbon::now()."', '".Carbon::now()."'),</v>
      </c>
    </row>
    <row r="681" spans="1:9" x14ac:dyDescent="0.25">
      <c r="A681">
        <v>2</v>
      </c>
      <c r="B681" s="16" t="s">
        <v>41</v>
      </c>
      <c r="C681">
        <v>19</v>
      </c>
      <c r="D681" s="16" t="s">
        <v>77</v>
      </c>
      <c r="E681">
        <v>64</v>
      </c>
      <c r="F681" s="16" t="s">
        <v>268</v>
      </c>
      <c r="G681">
        <v>335</v>
      </c>
      <c r="H681" s="16" t="s">
        <v>607</v>
      </c>
      <c r="I681" s="16" t="str">
        <f t="shared" si="10"/>
        <v>(2,19,64,335, '".Carbon::now()."', '".Carbon::now()."'),</v>
      </c>
    </row>
    <row r="682" spans="1:9" x14ac:dyDescent="0.25">
      <c r="A682">
        <v>2</v>
      </c>
      <c r="B682" s="16" t="s">
        <v>41</v>
      </c>
      <c r="C682">
        <v>19</v>
      </c>
      <c r="D682" s="16" t="s">
        <v>77</v>
      </c>
      <c r="E682">
        <v>64</v>
      </c>
      <c r="F682" s="16" t="s">
        <v>268</v>
      </c>
      <c r="G682">
        <v>336</v>
      </c>
      <c r="H682" s="16" t="s">
        <v>597</v>
      </c>
      <c r="I682" s="16" t="str">
        <f t="shared" si="10"/>
        <v>(2,19,64,336, '".Carbon::now()."', '".Carbon::now()."'),</v>
      </c>
    </row>
    <row r="683" spans="1:9" x14ac:dyDescent="0.25">
      <c r="A683">
        <v>2</v>
      </c>
      <c r="B683" s="16" t="s">
        <v>41</v>
      </c>
      <c r="C683">
        <v>19</v>
      </c>
      <c r="D683" s="16" t="s">
        <v>77</v>
      </c>
      <c r="E683">
        <v>64</v>
      </c>
      <c r="F683" s="16" t="s">
        <v>268</v>
      </c>
      <c r="G683">
        <v>343</v>
      </c>
      <c r="H683" s="16" t="s">
        <v>57</v>
      </c>
      <c r="I683" s="16" t="str">
        <f t="shared" si="10"/>
        <v>(2,19,64,343, '".Carbon::now()."', '".Carbon::now()."'),</v>
      </c>
    </row>
    <row r="684" spans="1:9" x14ac:dyDescent="0.25">
      <c r="A684">
        <v>2</v>
      </c>
      <c r="B684" s="16" t="s">
        <v>41</v>
      </c>
      <c r="C684">
        <v>19</v>
      </c>
      <c r="D684" s="16" t="s">
        <v>77</v>
      </c>
      <c r="E684">
        <v>64</v>
      </c>
      <c r="F684" s="16" t="s">
        <v>268</v>
      </c>
      <c r="G684">
        <v>344</v>
      </c>
      <c r="H684" s="16" t="s">
        <v>596</v>
      </c>
      <c r="I684" s="16" t="str">
        <f t="shared" si="10"/>
        <v>(2,19,64,344, '".Carbon::now()."', '".Carbon::now()."'),</v>
      </c>
    </row>
    <row r="685" spans="1:9" x14ac:dyDescent="0.25">
      <c r="A685">
        <v>2</v>
      </c>
      <c r="B685" s="16" t="s">
        <v>41</v>
      </c>
      <c r="C685">
        <v>19</v>
      </c>
      <c r="D685" s="16" t="s">
        <v>77</v>
      </c>
      <c r="E685">
        <v>64</v>
      </c>
      <c r="F685" s="16" t="s">
        <v>268</v>
      </c>
      <c r="G685">
        <v>346</v>
      </c>
      <c r="H685" s="16" t="s">
        <v>224</v>
      </c>
      <c r="I685" s="16" t="str">
        <f t="shared" si="10"/>
        <v>(2,19,64,346, '".Carbon::now()."', '".Carbon::now()."'),</v>
      </c>
    </row>
    <row r="686" spans="1:9" x14ac:dyDescent="0.25">
      <c r="A686">
        <v>2</v>
      </c>
      <c r="B686" s="16" t="s">
        <v>41</v>
      </c>
      <c r="C686">
        <v>19</v>
      </c>
      <c r="D686" s="16" t="s">
        <v>77</v>
      </c>
      <c r="E686">
        <v>64</v>
      </c>
      <c r="F686" s="16" t="s">
        <v>268</v>
      </c>
      <c r="G686">
        <v>373</v>
      </c>
      <c r="H686" s="16" t="s">
        <v>97</v>
      </c>
      <c r="I686" s="16" t="str">
        <f t="shared" si="10"/>
        <v>(2,19,64,373, '".Carbon::now()."', '".Carbon::now()."'),</v>
      </c>
    </row>
    <row r="687" spans="1:9" x14ac:dyDescent="0.25">
      <c r="A687">
        <v>2</v>
      </c>
      <c r="B687" s="16" t="s">
        <v>41</v>
      </c>
      <c r="C687">
        <v>19</v>
      </c>
      <c r="D687" s="16" t="s">
        <v>77</v>
      </c>
      <c r="E687">
        <v>70</v>
      </c>
      <c r="F687" s="16" t="s">
        <v>4486</v>
      </c>
      <c r="G687">
        <v>227</v>
      </c>
      <c r="H687" s="16" t="s">
        <v>87</v>
      </c>
      <c r="I687" s="16" t="str">
        <f t="shared" si="10"/>
        <v>(2,19,70,227, '".Carbon::now()."', '".Carbon::now()."'),</v>
      </c>
    </row>
    <row r="688" spans="1:9" x14ac:dyDescent="0.25">
      <c r="A688">
        <v>2</v>
      </c>
      <c r="B688" s="16" t="s">
        <v>41</v>
      </c>
      <c r="C688">
        <v>19</v>
      </c>
      <c r="D688" s="16" t="s">
        <v>77</v>
      </c>
      <c r="E688">
        <v>98</v>
      </c>
      <c r="F688" s="16" t="s">
        <v>270</v>
      </c>
      <c r="G688">
        <v>73</v>
      </c>
      <c r="H688" s="16" t="s">
        <v>271</v>
      </c>
      <c r="I688" s="16" t="str">
        <f t="shared" si="10"/>
        <v>(2,19,98,73, '".Carbon::now()."', '".Carbon::now()."'),</v>
      </c>
    </row>
    <row r="689" spans="1:9" x14ac:dyDescent="0.25">
      <c r="A689">
        <v>2</v>
      </c>
      <c r="B689" s="16" t="s">
        <v>41</v>
      </c>
      <c r="C689">
        <v>19</v>
      </c>
      <c r="D689" s="16" t="s">
        <v>77</v>
      </c>
      <c r="E689">
        <v>98</v>
      </c>
      <c r="F689" s="16" t="s">
        <v>270</v>
      </c>
      <c r="G689">
        <v>131</v>
      </c>
      <c r="H689" s="16" t="s">
        <v>191</v>
      </c>
      <c r="I689" s="16" t="str">
        <f t="shared" si="10"/>
        <v>(2,19,98,131, '".Carbon::now()."', '".Carbon::now()."'),</v>
      </c>
    </row>
    <row r="690" spans="1:9" x14ac:dyDescent="0.25">
      <c r="A690">
        <v>2</v>
      </c>
      <c r="B690" s="16" t="s">
        <v>41</v>
      </c>
      <c r="C690">
        <v>19</v>
      </c>
      <c r="D690" s="16" t="s">
        <v>77</v>
      </c>
      <c r="E690">
        <v>104</v>
      </c>
      <c r="F690" s="16" t="s">
        <v>272</v>
      </c>
      <c r="G690">
        <v>73</v>
      </c>
      <c r="H690" s="16" t="s">
        <v>271</v>
      </c>
      <c r="I690" s="16" t="str">
        <f t="shared" si="10"/>
        <v>(2,19,104,73, '".Carbon::now()."', '".Carbon::now()."'),</v>
      </c>
    </row>
    <row r="691" spans="1:9" x14ac:dyDescent="0.25">
      <c r="A691">
        <v>2</v>
      </c>
      <c r="B691" s="16" t="s">
        <v>41</v>
      </c>
      <c r="C691">
        <v>19</v>
      </c>
      <c r="D691" s="16" t="s">
        <v>77</v>
      </c>
      <c r="E691">
        <v>111</v>
      </c>
      <c r="F691" s="16" t="s">
        <v>273</v>
      </c>
      <c r="G691">
        <v>174</v>
      </c>
      <c r="H691" s="16" t="s">
        <v>274</v>
      </c>
      <c r="I691" s="16" t="str">
        <f t="shared" si="10"/>
        <v>(2,19,111,174, '".Carbon::now()."', '".Carbon::now()."'),</v>
      </c>
    </row>
    <row r="692" spans="1:9" x14ac:dyDescent="0.25">
      <c r="A692">
        <v>2</v>
      </c>
      <c r="B692" s="16" t="s">
        <v>41</v>
      </c>
      <c r="C692">
        <v>19</v>
      </c>
      <c r="D692" s="16" t="s">
        <v>77</v>
      </c>
      <c r="E692">
        <v>113</v>
      </c>
      <c r="F692" s="16" t="s">
        <v>77</v>
      </c>
      <c r="G692">
        <v>176</v>
      </c>
      <c r="H692" s="16" t="s">
        <v>417</v>
      </c>
      <c r="I692" s="16" t="str">
        <f t="shared" si="10"/>
        <v>(2,19,113,176, '".Carbon::now()."', '".Carbon::now()."'),</v>
      </c>
    </row>
    <row r="693" spans="1:9" x14ac:dyDescent="0.25">
      <c r="A693">
        <v>2</v>
      </c>
      <c r="B693" s="16" t="s">
        <v>41</v>
      </c>
      <c r="C693">
        <v>19</v>
      </c>
      <c r="D693" s="16" t="s">
        <v>77</v>
      </c>
      <c r="E693">
        <v>114</v>
      </c>
      <c r="F693" s="16" t="s">
        <v>78</v>
      </c>
      <c r="G693">
        <v>4</v>
      </c>
      <c r="H693" s="16" t="s">
        <v>275</v>
      </c>
      <c r="I693" s="16" t="str">
        <f t="shared" si="10"/>
        <v>(2,19,114,4, '".Carbon::now()."', '".Carbon::now()."'),</v>
      </c>
    </row>
    <row r="694" spans="1:9" x14ac:dyDescent="0.25">
      <c r="A694">
        <v>2</v>
      </c>
      <c r="B694" s="16" t="s">
        <v>41</v>
      </c>
      <c r="C694">
        <v>19</v>
      </c>
      <c r="D694" s="16" t="s">
        <v>77</v>
      </c>
      <c r="E694">
        <v>114</v>
      </c>
      <c r="F694" s="16" t="s">
        <v>78</v>
      </c>
      <c r="G694">
        <v>15</v>
      </c>
      <c r="H694" s="16" t="s">
        <v>653</v>
      </c>
      <c r="I694" s="16" t="str">
        <f t="shared" si="10"/>
        <v>(2,19,114,15, '".Carbon::now()."', '".Carbon::now()."'),</v>
      </c>
    </row>
    <row r="695" spans="1:9" x14ac:dyDescent="0.25">
      <c r="A695">
        <v>2</v>
      </c>
      <c r="B695" s="16" t="s">
        <v>41</v>
      </c>
      <c r="C695">
        <v>19</v>
      </c>
      <c r="D695" s="16" t="s">
        <v>77</v>
      </c>
      <c r="E695">
        <v>114</v>
      </c>
      <c r="F695" s="16" t="s">
        <v>78</v>
      </c>
      <c r="G695">
        <v>16</v>
      </c>
      <c r="H695" s="16" t="s">
        <v>598</v>
      </c>
      <c r="I695" s="16" t="str">
        <f t="shared" si="10"/>
        <v>(2,19,114,16, '".Carbon::now()."', '".Carbon::now()."'),</v>
      </c>
    </row>
    <row r="696" spans="1:9" x14ac:dyDescent="0.25">
      <c r="A696">
        <v>2</v>
      </c>
      <c r="B696" s="16" t="s">
        <v>41</v>
      </c>
      <c r="C696">
        <v>19</v>
      </c>
      <c r="D696" s="16" t="s">
        <v>77</v>
      </c>
      <c r="E696">
        <v>114</v>
      </c>
      <c r="F696" s="16" t="s">
        <v>78</v>
      </c>
      <c r="G696">
        <v>17</v>
      </c>
      <c r="H696" s="16" t="s">
        <v>970</v>
      </c>
      <c r="I696" s="16" t="str">
        <f t="shared" si="10"/>
        <v>(2,19,114,17, '".Carbon::now()."', '".Carbon::now()."'),</v>
      </c>
    </row>
    <row r="697" spans="1:9" x14ac:dyDescent="0.25">
      <c r="A697">
        <v>2</v>
      </c>
      <c r="B697" s="16" t="s">
        <v>41</v>
      </c>
      <c r="C697">
        <v>19</v>
      </c>
      <c r="D697" s="16" t="s">
        <v>77</v>
      </c>
      <c r="E697">
        <v>114</v>
      </c>
      <c r="F697" s="16" t="s">
        <v>78</v>
      </c>
      <c r="G697">
        <v>30</v>
      </c>
      <c r="H697" s="16" t="s">
        <v>341</v>
      </c>
      <c r="I697" s="16" t="str">
        <f t="shared" si="10"/>
        <v>(2,19,114,30, '".Carbon::now()."', '".Carbon::now()."'),</v>
      </c>
    </row>
    <row r="698" spans="1:9" x14ac:dyDescent="0.25">
      <c r="A698">
        <v>2</v>
      </c>
      <c r="B698" s="16" t="s">
        <v>41</v>
      </c>
      <c r="C698">
        <v>19</v>
      </c>
      <c r="D698" s="16" t="s">
        <v>77</v>
      </c>
      <c r="E698">
        <v>114</v>
      </c>
      <c r="F698" s="16" t="s">
        <v>78</v>
      </c>
      <c r="G698">
        <v>36</v>
      </c>
      <c r="H698" s="16" t="s">
        <v>971</v>
      </c>
      <c r="I698" s="16" t="str">
        <f t="shared" si="10"/>
        <v>(2,19,114,36, '".Carbon::now()."', '".Carbon::now()."'),</v>
      </c>
    </row>
    <row r="699" spans="1:9" x14ac:dyDescent="0.25">
      <c r="A699">
        <v>2</v>
      </c>
      <c r="B699" s="16" t="s">
        <v>41</v>
      </c>
      <c r="C699">
        <v>19</v>
      </c>
      <c r="D699" s="16" t="s">
        <v>77</v>
      </c>
      <c r="E699">
        <v>114</v>
      </c>
      <c r="F699" s="16" t="s">
        <v>78</v>
      </c>
      <c r="G699">
        <v>38</v>
      </c>
      <c r="H699" s="16" t="s">
        <v>319</v>
      </c>
      <c r="I699" s="16" t="str">
        <f t="shared" si="10"/>
        <v>(2,19,114,38, '".Carbon::now()."', '".Carbon::now()."'),</v>
      </c>
    </row>
    <row r="700" spans="1:9" x14ac:dyDescent="0.25">
      <c r="A700">
        <v>2</v>
      </c>
      <c r="B700" s="16" t="s">
        <v>41</v>
      </c>
      <c r="C700">
        <v>19</v>
      </c>
      <c r="D700" s="16" t="s">
        <v>77</v>
      </c>
      <c r="E700">
        <v>114</v>
      </c>
      <c r="F700" s="16" t="s">
        <v>78</v>
      </c>
      <c r="G700">
        <v>41</v>
      </c>
      <c r="H700" s="16" t="s">
        <v>5119</v>
      </c>
      <c r="I700" s="16" t="str">
        <f t="shared" si="10"/>
        <v>(2,19,114,41, '".Carbon::now()."', '".Carbon::now()."'),</v>
      </c>
    </row>
    <row r="701" spans="1:9" x14ac:dyDescent="0.25">
      <c r="A701">
        <v>2</v>
      </c>
      <c r="B701" s="16" t="s">
        <v>41</v>
      </c>
      <c r="C701">
        <v>19</v>
      </c>
      <c r="D701" s="16" t="s">
        <v>77</v>
      </c>
      <c r="E701">
        <v>114</v>
      </c>
      <c r="F701" s="16" t="s">
        <v>78</v>
      </c>
      <c r="G701">
        <v>43</v>
      </c>
      <c r="H701" s="16" t="s">
        <v>238</v>
      </c>
      <c r="I701" s="16" t="str">
        <f t="shared" si="10"/>
        <v>(2,19,114,43, '".Carbon::now()."', '".Carbon::now()."'),</v>
      </c>
    </row>
    <row r="702" spans="1:9" x14ac:dyDescent="0.25">
      <c r="A702">
        <v>2</v>
      </c>
      <c r="B702" s="16" t="s">
        <v>41</v>
      </c>
      <c r="C702">
        <v>19</v>
      </c>
      <c r="D702" s="16" t="s">
        <v>77</v>
      </c>
      <c r="E702">
        <v>114</v>
      </c>
      <c r="F702" s="16" t="s">
        <v>78</v>
      </c>
      <c r="G702">
        <v>46</v>
      </c>
      <c r="H702" s="16" t="s">
        <v>732</v>
      </c>
      <c r="I702" s="16" t="str">
        <f t="shared" si="10"/>
        <v>(2,19,114,46, '".Carbon::now()."', '".Carbon::now()."'),</v>
      </c>
    </row>
    <row r="703" spans="1:9" x14ac:dyDescent="0.25">
      <c r="A703">
        <v>2</v>
      </c>
      <c r="B703" s="16" t="s">
        <v>41</v>
      </c>
      <c r="C703">
        <v>19</v>
      </c>
      <c r="D703" s="16" t="s">
        <v>77</v>
      </c>
      <c r="E703">
        <v>114</v>
      </c>
      <c r="F703" s="16" t="s">
        <v>78</v>
      </c>
      <c r="G703">
        <v>49</v>
      </c>
      <c r="H703" s="16" t="s">
        <v>1275</v>
      </c>
      <c r="I703" s="16" t="str">
        <f t="shared" si="10"/>
        <v>(2,19,114,49, '".Carbon::now()."', '".Carbon::now()."'),</v>
      </c>
    </row>
    <row r="704" spans="1:9" x14ac:dyDescent="0.25">
      <c r="A704">
        <v>2</v>
      </c>
      <c r="B704" s="16" t="s">
        <v>41</v>
      </c>
      <c r="C704">
        <v>19</v>
      </c>
      <c r="D704" s="16" t="s">
        <v>77</v>
      </c>
      <c r="E704">
        <v>114</v>
      </c>
      <c r="F704" s="16" t="s">
        <v>78</v>
      </c>
      <c r="G704">
        <v>56</v>
      </c>
      <c r="H704" s="16" t="s">
        <v>804</v>
      </c>
      <c r="I704" s="16" t="str">
        <f t="shared" si="10"/>
        <v>(2,19,114,56, '".Carbon::now()."', '".Carbon::now()."'),</v>
      </c>
    </row>
    <row r="705" spans="1:9" x14ac:dyDescent="0.25">
      <c r="A705">
        <v>2</v>
      </c>
      <c r="B705" s="16" t="s">
        <v>41</v>
      </c>
      <c r="C705">
        <v>19</v>
      </c>
      <c r="D705" s="16" t="s">
        <v>77</v>
      </c>
      <c r="E705">
        <v>114</v>
      </c>
      <c r="F705" s="16" t="s">
        <v>78</v>
      </c>
      <c r="G705">
        <v>57</v>
      </c>
      <c r="H705" s="16" t="s">
        <v>338</v>
      </c>
      <c r="I705" s="16" t="str">
        <f t="shared" si="10"/>
        <v>(2,19,114,57, '".Carbon::now()."', '".Carbon::now()."'),</v>
      </c>
    </row>
    <row r="706" spans="1:9" x14ac:dyDescent="0.25">
      <c r="A706">
        <v>2</v>
      </c>
      <c r="B706" s="16" t="s">
        <v>41</v>
      </c>
      <c r="C706">
        <v>19</v>
      </c>
      <c r="D706" s="16" t="s">
        <v>77</v>
      </c>
      <c r="E706">
        <v>114</v>
      </c>
      <c r="F706" s="16" t="s">
        <v>78</v>
      </c>
      <c r="G706">
        <v>60</v>
      </c>
      <c r="H706" s="16" t="s">
        <v>972</v>
      </c>
      <c r="I706" s="16" t="str">
        <f t="shared" ref="I706:I769" si="11">CONCATENATE("(",A706,",",C706,",",E706,",",G706,", '"".Carbon::now().""', '"".Carbon::now().""'),")</f>
        <v>(2,19,114,60, '".Carbon::now()."', '".Carbon::now()."'),</v>
      </c>
    </row>
    <row r="707" spans="1:9" x14ac:dyDescent="0.25">
      <c r="A707">
        <v>2</v>
      </c>
      <c r="B707" s="16" t="s">
        <v>41</v>
      </c>
      <c r="C707">
        <v>19</v>
      </c>
      <c r="D707" s="16" t="s">
        <v>77</v>
      </c>
      <c r="E707">
        <v>114</v>
      </c>
      <c r="F707" s="16" t="s">
        <v>78</v>
      </c>
      <c r="G707">
        <v>63</v>
      </c>
      <c r="H707" s="16" t="s">
        <v>973</v>
      </c>
      <c r="I707" s="16" t="str">
        <f t="shared" si="11"/>
        <v>(2,19,114,63, '".Carbon::now()."', '".Carbon::now()."'),</v>
      </c>
    </row>
    <row r="708" spans="1:9" x14ac:dyDescent="0.25">
      <c r="A708">
        <v>2</v>
      </c>
      <c r="B708" s="16" t="s">
        <v>41</v>
      </c>
      <c r="C708">
        <v>19</v>
      </c>
      <c r="D708" s="16" t="s">
        <v>77</v>
      </c>
      <c r="E708">
        <v>114</v>
      </c>
      <c r="F708" s="16" t="s">
        <v>78</v>
      </c>
      <c r="G708">
        <v>107</v>
      </c>
      <c r="H708" s="16" t="s">
        <v>276</v>
      </c>
      <c r="I708" s="16" t="str">
        <f t="shared" si="11"/>
        <v>(2,19,114,107, '".Carbon::now()."', '".Carbon::now()."'),</v>
      </c>
    </row>
    <row r="709" spans="1:9" x14ac:dyDescent="0.25">
      <c r="A709">
        <v>2</v>
      </c>
      <c r="B709" s="16" t="s">
        <v>41</v>
      </c>
      <c r="C709">
        <v>19</v>
      </c>
      <c r="D709" s="16" t="s">
        <v>77</v>
      </c>
      <c r="E709">
        <v>114</v>
      </c>
      <c r="F709" s="16" t="s">
        <v>78</v>
      </c>
      <c r="G709">
        <v>109</v>
      </c>
      <c r="H709" s="16" t="s">
        <v>974</v>
      </c>
      <c r="I709" s="16" t="str">
        <f t="shared" si="11"/>
        <v>(2,19,114,109, '".Carbon::now()."', '".Carbon::now()."'),</v>
      </c>
    </row>
    <row r="710" spans="1:9" x14ac:dyDescent="0.25">
      <c r="A710">
        <v>2</v>
      </c>
      <c r="B710" s="16" t="s">
        <v>41</v>
      </c>
      <c r="C710">
        <v>19</v>
      </c>
      <c r="D710" s="16" t="s">
        <v>77</v>
      </c>
      <c r="E710">
        <v>114</v>
      </c>
      <c r="F710" s="16" t="s">
        <v>78</v>
      </c>
      <c r="G710">
        <v>130</v>
      </c>
      <c r="H710" s="16" t="s">
        <v>418</v>
      </c>
      <c r="I710" s="16" t="str">
        <f t="shared" si="11"/>
        <v>(2,19,114,130, '".Carbon::now()."', '".Carbon::now()."'),</v>
      </c>
    </row>
    <row r="711" spans="1:9" x14ac:dyDescent="0.25">
      <c r="A711">
        <v>2</v>
      </c>
      <c r="B711" s="16" t="s">
        <v>41</v>
      </c>
      <c r="C711">
        <v>19</v>
      </c>
      <c r="D711" s="16" t="s">
        <v>77</v>
      </c>
      <c r="E711">
        <v>114</v>
      </c>
      <c r="F711" s="16" t="s">
        <v>78</v>
      </c>
      <c r="G711">
        <v>143</v>
      </c>
      <c r="H711" s="16" t="s">
        <v>680</v>
      </c>
      <c r="I711" s="16" t="str">
        <f t="shared" si="11"/>
        <v>(2,19,114,143, '".Carbon::now()."', '".Carbon::now()."'),</v>
      </c>
    </row>
    <row r="712" spans="1:9" x14ac:dyDescent="0.25">
      <c r="A712">
        <v>2</v>
      </c>
      <c r="B712" s="16" t="s">
        <v>41</v>
      </c>
      <c r="C712">
        <v>19</v>
      </c>
      <c r="D712" s="16" t="s">
        <v>77</v>
      </c>
      <c r="E712">
        <v>114</v>
      </c>
      <c r="F712" s="16" t="s">
        <v>78</v>
      </c>
      <c r="G712">
        <v>144</v>
      </c>
      <c r="H712" s="16" t="s">
        <v>681</v>
      </c>
      <c r="I712" s="16" t="str">
        <f t="shared" si="11"/>
        <v>(2,19,114,144, '".Carbon::now()."', '".Carbon::now()."'),</v>
      </c>
    </row>
    <row r="713" spans="1:9" x14ac:dyDescent="0.25">
      <c r="A713">
        <v>2</v>
      </c>
      <c r="B713" s="16" t="s">
        <v>41</v>
      </c>
      <c r="C713">
        <v>19</v>
      </c>
      <c r="D713" s="16" t="s">
        <v>77</v>
      </c>
      <c r="E713">
        <v>114</v>
      </c>
      <c r="F713" s="16" t="s">
        <v>78</v>
      </c>
      <c r="G713">
        <v>146</v>
      </c>
      <c r="H713" s="16" t="s">
        <v>682</v>
      </c>
      <c r="I713" s="16" t="str">
        <f t="shared" si="11"/>
        <v>(2,19,114,146, '".Carbon::now()."', '".Carbon::now()."'),</v>
      </c>
    </row>
    <row r="714" spans="1:9" x14ac:dyDescent="0.25">
      <c r="A714">
        <v>2</v>
      </c>
      <c r="B714" s="16" t="s">
        <v>41</v>
      </c>
      <c r="C714">
        <v>19</v>
      </c>
      <c r="D714" s="16" t="s">
        <v>77</v>
      </c>
      <c r="E714">
        <v>114</v>
      </c>
      <c r="F714" s="16" t="s">
        <v>78</v>
      </c>
      <c r="G714">
        <v>176</v>
      </c>
      <c r="H714" s="16" t="s">
        <v>417</v>
      </c>
      <c r="I714" s="16" t="str">
        <f t="shared" si="11"/>
        <v>(2,19,114,176, '".Carbon::now()."', '".Carbon::now()."'),</v>
      </c>
    </row>
    <row r="715" spans="1:9" x14ac:dyDescent="0.25">
      <c r="A715">
        <v>2</v>
      </c>
      <c r="B715" s="16" t="s">
        <v>41</v>
      </c>
      <c r="C715">
        <v>19</v>
      </c>
      <c r="D715" s="16" t="s">
        <v>77</v>
      </c>
      <c r="E715">
        <v>114</v>
      </c>
      <c r="F715" s="16" t="s">
        <v>78</v>
      </c>
      <c r="G715">
        <v>187</v>
      </c>
      <c r="H715" s="16" t="s">
        <v>599</v>
      </c>
      <c r="I715" s="16" t="str">
        <f t="shared" si="11"/>
        <v>(2,19,114,187, '".Carbon::now()."', '".Carbon::now()."'),</v>
      </c>
    </row>
    <row r="716" spans="1:9" x14ac:dyDescent="0.25">
      <c r="A716">
        <v>2</v>
      </c>
      <c r="B716" s="16" t="s">
        <v>41</v>
      </c>
      <c r="C716">
        <v>19</v>
      </c>
      <c r="D716" s="16" t="s">
        <v>77</v>
      </c>
      <c r="E716">
        <v>114</v>
      </c>
      <c r="F716" s="16" t="s">
        <v>78</v>
      </c>
      <c r="G716">
        <v>188</v>
      </c>
      <c r="H716" s="16" t="s">
        <v>277</v>
      </c>
      <c r="I716" s="16" t="str">
        <f t="shared" si="11"/>
        <v>(2,19,114,188, '".Carbon::now()."', '".Carbon::now()."'),</v>
      </c>
    </row>
    <row r="717" spans="1:9" x14ac:dyDescent="0.25">
      <c r="A717">
        <v>2</v>
      </c>
      <c r="B717" s="16" t="s">
        <v>41</v>
      </c>
      <c r="C717">
        <v>19</v>
      </c>
      <c r="D717" s="16" t="s">
        <v>77</v>
      </c>
      <c r="E717">
        <v>114</v>
      </c>
      <c r="F717" s="16" t="s">
        <v>78</v>
      </c>
      <c r="G717">
        <v>189</v>
      </c>
      <c r="H717" s="16" t="s">
        <v>733</v>
      </c>
      <c r="I717" s="16" t="str">
        <f t="shared" si="11"/>
        <v>(2,19,114,189, '".Carbon::now()."', '".Carbon::now()."'),</v>
      </c>
    </row>
    <row r="718" spans="1:9" x14ac:dyDescent="0.25">
      <c r="A718">
        <v>2</v>
      </c>
      <c r="B718" s="16" t="s">
        <v>41</v>
      </c>
      <c r="C718">
        <v>19</v>
      </c>
      <c r="D718" s="16" t="s">
        <v>77</v>
      </c>
      <c r="E718">
        <v>114</v>
      </c>
      <c r="F718" s="16" t="s">
        <v>78</v>
      </c>
      <c r="G718">
        <v>190</v>
      </c>
      <c r="H718" s="16" t="s">
        <v>897</v>
      </c>
      <c r="I718" s="16" t="str">
        <f t="shared" si="11"/>
        <v>(2,19,114,190, '".Carbon::now()."', '".Carbon::now()."'),</v>
      </c>
    </row>
    <row r="719" spans="1:9" x14ac:dyDescent="0.25">
      <c r="A719">
        <v>2</v>
      </c>
      <c r="B719" s="16" t="s">
        <v>41</v>
      </c>
      <c r="C719">
        <v>19</v>
      </c>
      <c r="D719" s="16" t="s">
        <v>77</v>
      </c>
      <c r="E719">
        <v>114</v>
      </c>
      <c r="F719" s="16" t="s">
        <v>78</v>
      </c>
      <c r="G719">
        <v>199</v>
      </c>
      <c r="H719" s="16" t="s">
        <v>278</v>
      </c>
      <c r="I719" s="16" t="str">
        <f t="shared" si="11"/>
        <v>(2,19,114,199, '".Carbon::now()."', '".Carbon::now()."'),</v>
      </c>
    </row>
    <row r="720" spans="1:9" x14ac:dyDescent="0.25">
      <c r="A720">
        <v>2</v>
      </c>
      <c r="B720" s="16" t="s">
        <v>41</v>
      </c>
      <c r="C720">
        <v>19</v>
      </c>
      <c r="D720" s="16" t="s">
        <v>77</v>
      </c>
      <c r="E720">
        <v>114</v>
      </c>
      <c r="F720" s="16" t="s">
        <v>78</v>
      </c>
      <c r="G720">
        <v>200</v>
      </c>
      <c r="H720" s="16" t="s">
        <v>805</v>
      </c>
      <c r="I720" s="16" t="str">
        <f t="shared" si="11"/>
        <v>(2,19,114,200, '".Carbon::now()."', '".Carbon::now()."'),</v>
      </c>
    </row>
    <row r="721" spans="1:9" x14ac:dyDescent="0.25">
      <c r="A721">
        <v>2</v>
      </c>
      <c r="B721" s="16" t="s">
        <v>41</v>
      </c>
      <c r="C721">
        <v>19</v>
      </c>
      <c r="D721" s="16" t="s">
        <v>77</v>
      </c>
      <c r="E721">
        <v>114</v>
      </c>
      <c r="F721" s="16" t="s">
        <v>78</v>
      </c>
      <c r="G721">
        <v>208</v>
      </c>
      <c r="H721" s="16" t="s">
        <v>121</v>
      </c>
      <c r="I721" s="16" t="str">
        <f t="shared" si="11"/>
        <v>(2,19,114,208, '".Carbon::now()."', '".Carbon::now()."'),</v>
      </c>
    </row>
    <row r="722" spans="1:9" x14ac:dyDescent="0.25">
      <c r="A722">
        <v>2</v>
      </c>
      <c r="B722" s="16" t="s">
        <v>41</v>
      </c>
      <c r="C722">
        <v>19</v>
      </c>
      <c r="D722" s="16" t="s">
        <v>77</v>
      </c>
      <c r="E722">
        <v>114</v>
      </c>
      <c r="F722" s="16" t="s">
        <v>78</v>
      </c>
      <c r="G722">
        <v>213</v>
      </c>
      <c r="H722" s="16" t="s">
        <v>898</v>
      </c>
      <c r="I722" s="16" t="str">
        <f t="shared" si="11"/>
        <v>(2,19,114,213, '".Carbon::now()."', '".Carbon::now()."'),</v>
      </c>
    </row>
    <row r="723" spans="1:9" x14ac:dyDescent="0.25">
      <c r="A723">
        <v>2</v>
      </c>
      <c r="B723" s="16" t="s">
        <v>41</v>
      </c>
      <c r="C723">
        <v>19</v>
      </c>
      <c r="D723" s="16" t="s">
        <v>77</v>
      </c>
      <c r="E723">
        <v>114</v>
      </c>
      <c r="F723" s="16" t="s">
        <v>78</v>
      </c>
      <c r="G723">
        <v>217</v>
      </c>
      <c r="H723" s="16" t="s">
        <v>734</v>
      </c>
      <c r="I723" s="16" t="str">
        <f t="shared" si="11"/>
        <v>(2,19,114,217, '".Carbon::now()."', '".Carbon::now()."'),</v>
      </c>
    </row>
    <row r="724" spans="1:9" x14ac:dyDescent="0.25">
      <c r="A724">
        <v>2</v>
      </c>
      <c r="B724" s="16" t="s">
        <v>41</v>
      </c>
      <c r="C724">
        <v>19</v>
      </c>
      <c r="D724" s="16" t="s">
        <v>77</v>
      </c>
      <c r="E724">
        <v>114</v>
      </c>
      <c r="F724" s="16" t="s">
        <v>78</v>
      </c>
      <c r="G724">
        <v>220</v>
      </c>
      <c r="H724" s="16" t="s">
        <v>419</v>
      </c>
      <c r="I724" s="16" t="str">
        <f t="shared" si="11"/>
        <v>(2,19,114,220, '".Carbon::now()."', '".Carbon::now()."'),</v>
      </c>
    </row>
    <row r="725" spans="1:9" x14ac:dyDescent="0.25">
      <c r="A725">
        <v>2</v>
      </c>
      <c r="B725" s="16" t="s">
        <v>41</v>
      </c>
      <c r="C725">
        <v>19</v>
      </c>
      <c r="D725" s="16" t="s">
        <v>77</v>
      </c>
      <c r="E725">
        <v>114</v>
      </c>
      <c r="F725" s="16" t="s">
        <v>78</v>
      </c>
      <c r="G725">
        <v>224</v>
      </c>
      <c r="H725" s="16" t="s">
        <v>420</v>
      </c>
      <c r="I725" s="16" t="str">
        <f t="shared" si="11"/>
        <v>(2,19,114,224, '".Carbon::now()."', '".Carbon::now()."'),</v>
      </c>
    </row>
    <row r="726" spans="1:9" x14ac:dyDescent="0.25">
      <c r="A726">
        <v>2</v>
      </c>
      <c r="B726" s="16" t="s">
        <v>41</v>
      </c>
      <c r="C726">
        <v>19</v>
      </c>
      <c r="D726" s="16" t="s">
        <v>77</v>
      </c>
      <c r="E726">
        <v>114</v>
      </c>
      <c r="F726" s="16" t="s">
        <v>78</v>
      </c>
      <c r="G726">
        <v>233</v>
      </c>
      <c r="H726" s="16" t="s">
        <v>79</v>
      </c>
      <c r="I726" s="16" t="str">
        <f t="shared" si="11"/>
        <v>(2,19,114,233, '".Carbon::now()."', '".Carbon::now()."'),</v>
      </c>
    </row>
    <row r="727" spans="1:9" x14ac:dyDescent="0.25">
      <c r="A727">
        <v>2</v>
      </c>
      <c r="B727" s="16" t="s">
        <v>41</v>
      </c>
      <c r="C727">
        <v>19</v>
      </c>
      <c r="D727" s="16" t="s">
        <v>77</v>
      </c>
      <c r="E727">
        <v>114</v>
      </c>
      <c r="F727" s="16" t="s">
        <v>78</v>
      </c>
      <c r="G727">
        <v>240</v>
      </c>
      <c r="H727" s="16" t="s">
        <v>342</v>
      </c>
      <c r="I727" s="16" t="str">
        <f t="shared" si="11"/>
        <v>(2,19,114,240, '".Carbon::now()."', '".Carbon::now()."'),</v>
      </c>
    </row>
    <row r="728" spans="1:9" x14ac:dyDescent="0.25">
      <c r="A728">
        <v>2</v>
      </c>
      <c r="B728" s="16" t="s">
        <v>41</v>
      </c>
      <c r="C728">
        <v>19</v>
      </c>
      <c r="D728" s="16" t="s">
        <v>77</v>
      </c>
      <c r="E728">
        <v>114</v>
      </c>
      <c r="F728" s="16" t="s">
        <v>78</v>
      </c>
      <c r="G728">
        <v>241</v>
      </c>
      <c r="H728" s="16" t="s">
        <v>421</v>
      </c>
      <c r="I728" s="16" t="str">
        <f t="shared" si="11"/>
        <v>(2,19,114,241, '".Carbon::now()."', '".Carbon::now()."'),</v>
      </c>
    </row>
    <row r="729" spans="1:9" x14ac:dyDescent="0.25">
      <c r="A729">
        <v>2</v>
      </c>
      <c r="B729" s="16" t="s">
        <v>41</v>
      </c>
      <c r="C729">
        <v>19</v>
      </c>
      <c r="D729" s="16" t="s">
        <v>77</v>
      </c>
      <c r="E729">
        <v>114</v>
      </c>
      <c r="F729" s="16" t="s">
        <v>78</v>
      </c>
      <c r="G729">
        <v>253</v>
      </c>
      <c r="H729" s="16" t="s">
        <v>975</v>
      </c>
      <c r="I729" s="16" t="str">
        <f t="shared" si="11"/>
        <v>(2,19,114,253, '".Carbon::now()."', '".Carbon::now()."'),</v>
      </c>
    </row>
    <row r="730" spans="1:9" x14ac:dyDescent="0.25">
      <c r="A730">
        <v>2</v>
      </c>
      <c r="B730" s="16" t="s">
        <v>41</v>
      </c>
      <c r="C730">
        <v>19</v>
      </c>
      <c r="D730" s="16" t="s">
        <v>77</v>
      </c>
      <c r="E730">
        <v>114</v>
      </c>
      <c r="F730" s="16" t="s">
        <v>78</v>
      </c>
      <c r="G730">
        <v>256</v>
      </c>
      <c r="H730" s="16" t="s">
        <v>343</v>
      </c>
      <c r="I730" s="16" t="str">
        <f t="shared" si="11"/>
        <v>(2,19,114,256, '".Carbon::now()."', '".Carbon::now()."'),</v>
      </c>
    </row>
    <row r="731" spans="1:9" x14ac:dyDescent="0.25">
      <c r="A731">
        <v>2</v>
      </c>
      <c r="B731" s="16" t="s">
        <v>41</v>
      </c>
      <c r="C731">
        <v>19</v>
      </c>
      <c r="D731" s="16" t="s">
        <v>77</v>
      </c>
      <c r="E731">
        <v>114</v>
      </c>
      <c r="F731" s="16" t="s">
        <v>78</v>
      </c>
      <c r="G731">
        <v>257</v>
      </c>
      <c r="H731" s="16" t="s">
        <v>600</v>
      </c>
      <c r="I731" s="16" t="str">
        <f t="shared" si="11"/>
        <v>(2,19,114,257, '".Carbon::now()."', '".Carbon::now()."'),</v>
      </c>
    </row>
    <row r="732" spans="1:9" x14ac:dyDescent="0.25">
      <c r="A732">
        <v>2</v>
      </c>
      <c r="B732" s="16" t="s">
        <v>41</v>
      </c>
      <c r="C732">
        <v>19</v>
      </c>
      <c r="D732" s="16" t="s">
        <v>77</v>
      </c>
      <c r="E732">
        <v>114</v>
      </c>
      <c r="F732" s="16" t="s">
        <v>78</v>
      </c>
      <c r="G732">
        <v>263</v>
      </c>
      <c r="H732" s="16" t="s">
        <v>102</v>
      </c>
      <c r="I732" s="16" t="str">
        <f t="shared" si="11"/>
        <v>(2,19,114,263, '".Carbon::now()."', '".Carbon::now()."'),</v>
      </c>
    </row>
    <row r="733" spans="1:9" x14ac:dyDescent="0.25">
      <c r="A733">
        <v>2</v>
      </c>
      <c r="B733" s="16" t="s">
        <v>41</v>
      </c>
      <c r="C733">
        <v>19</v>
      </c>
      <c r="D733" s="16" t="s">
        <v>77</v>
      </c>
      <c r="E733">
        <v>114</v>
      </c>
      <c r="F733" s="16" t="s">
        <v>78</v>
      </c>
      <c r="G733">
        <v>274</v>
      </c>
      <c r="H733" s="16" t="s">
        <v>601</v>
      </c>
      <c r="I733" s="16" t="str">
        <f t="shared" si="11"/>
        <v>(2,19,114,274, '".Carbon::now()."', '".Carbon::now()."'),</v>
      </c>
    </row>
    <row r="734" spans="1:9" x14ac:dyDescent="0.25">
      <c r="A734">
        <v>2</v>
      </c>
      <c r="B734" s="16" t="s">
        <v>41</v>
      </c>
      <c r="C734">
        <v>19</v>
      </c>
      <c r="D734" s="16" t="s">
        <v>77</v>
      </c>
      <c r="E734">
        <v>114</v>
      </c>
      <c r="F734" s="16" t="s">
        <v>78</v>
      </c>
      <c r="G734">
        <v>287</v>
      </c>
      <c r="H734" s="16" t="s">
        <v>683</v>
      </c>
      <c r="I734" s="16" t="str">
        <f t="shared" si="11"/>
        <v>(2,19,114,287, '".Carbon::now()."', '".Carbon::now()."'),</v>
      </c>
    </row>
    <row r="735" spans="1:9" x14ac:dyDescent="0.25">
      <c r="A735">
        <v>2</v>
      </c>
      <c r="B735" s="16" t="s">
        <v>41</v>
      </c>
      <c r="C735">
        <v>19</v>
      </c>
      <c r="D735" s="16" t="s">
        <v>77</v>
      </c>
      <c r="E735">
        <v>114</v>
      </c>
      <c r="F735" s="16" t="s">
        <v>78</v>
      </c>
      <c r="G735">
        <v>288</v>
      </c>
      <c r="H735" s="16" t="s">
        <v>684</v>
      </c>
      <c r="I735" s="16" t="str">
        <f t="shared" si="11"/>
        <v>(2,19,114,288, '".Carbon::now()."', '".Carbon::now()."'),</v>
      </c>
    </row>
    <row r="736" spans="1:9" x14ac:dyDescent="0.25">
      <c r="A736">
        <v>2</v>
      </c>
      <c r="B736" s="16" t="s">
        <v>41</v>
      </c>
      <c r="C736">
        <v>19</v>
      </c>
      <c r="D736" s="16" t="s">
        <v>77</v>
      </c>
      <c r="E736">
        <v>114</v>
      </c>
      <c r="F736" s="16" t="s">
        <v>78</v>
      </c>
      <c r="G736">
        <v>298</v>
      </c>
      <c r="H736" s="16" t="s">
        <v>317</v>
      </c>
      <c r="I736" s="16" t="str">
        <f t="shared" si="11"/>
        <v>(2,19,114,298, '".Carbon::now()."', '".Carbon::now()."'),</v>
      </c>
    </row>
    <row r="737" spans="1:9" x14ac:dyDescent="0.25">
      <c r="A737">
        <v>2</v>
      </c>
      <c r="B737" s="16" t="s">
        <v>41</v>
      </c>
      <c r="C737">
        <v>19</v>
      </c>
      <c r="D737" s="16" t="s">
        <v>77</v>
      </c>
      <c r="E737">
        <v>114</v>
      </c>
      <c r="F737" s="16" t="s">
        <v>78</v>
      </c>
      <c r="G737">
        <v>300</v>
      </c>
      <c r="H737" s="16" t="s">
        <v>899</v>
      </c>
      <c r="I737" s="16" t="str">
        <f t="shared" si="11"/>
        <v>(2,19,114,300, '".Carbon::now()."', '".Carbon::now()."'),</v>
      </c>
    </row>
    <row r="738" spans="1:9" x14ac:dyDescent="0.25">
      <c r="A738">
        <v>2</v>
      </c>
      <c r="B738" s="16" t="s">
        <v>41</v>
      </c>
      <c r="C738">
        <v>19</v>
      </c>
      <c r="D738" s="16" t="s">
        <v>77</v>
      </c>
      <c r="E738">
        <v>114</v>
      </c>
      <c r="F738" s="16" t="s">
        <v>78</v>
      </c>
      <c r="G738">
        <v>302</v>
      </c>
      <c r="H738" s="16" t="s">
        <v>396</v>
      </c>
      <c r="I738" s="16" t="str">
        <f t="shared" si="11"/>
        <v>(2,19,114,302, '".Carbon::now()."', '".Carbon::now()."'),</v>
      </c>
    </row>
    <row r="739" spans="1:9" x14ac:dyDescent="0.25">
      <c r="A739">
        <v>2</v>
      </c>
      <c r="B739" s="16" t="s">
        <v>41</v>
      </c>
      <c r="C739">
        <v>19</v>
      </c>
      <c r="D739" s="16" t="s">
        <v>77</v>
      </c>
      <c r="E739">
        <v>114</v>
      </c>
      <c r="F739" s="16" t="s">
        <v>78</v>
      </c>
      <c r="G739">
        <v>308</v>
      </c>
      <c r="H739" s="16" t="s">
        <v>422</v>
      </c>
      <c r="I739" s="16" t="str">
        <f t="shared" si="11"/>
        <v>(2,19,114,308, '".Carbon::now()."', '".Carbon::now()."'),</v>
      </c>
    </row>
    <row r="740" spans="1:9" x14ac:dyDescent="0.25">
      <c r="A740">
        <v>2</v>
      </c>
      <c r="B740" s="16" t="s">
        <v>41</v>
      </c>
      <c r="C740">
        <v>19</v>
      </c>
      <c r="D740" s="16" t="s">
        <v>77</v>
      </c>
      <c r="E740">
        <v>114</v>
      </c>
      <c r="F740" s="16" t="s">
        <v>78</v>
      </c>
      <c r="G740">
        <v>313</v>
      </c>
      <c r="H740" s="16" t="s">
        <v>839</v>
      </c>
      <c r="I740" s="16" t="str">
        <f t="shared" si="11"/>
        <v>(2,19,114,313, '".Carbon::now()."', '".Carbon::now()."'),</v>
      </c>
    </row>
    <row r="741" spans="1:9" x14ac:dyDescent="0.25">
      <c r="A741">
        <v>2</v>
      </c>
      <c r="B741" s="16" t="s">
        <v>41</v>
      </c>
      <c r="C741">
        <v>19</v>
      </c>
      <c r="D741" s="16" t="s">
        <v>77</v>
      </c>
      <c r="E741">
        <v>114</v>
      </c>
      <c r="F741" s="16" t="s">
        <v>78</v>
      </c>
      <c r="G741">
        <v>327</v>
      </c>
      <c r="H741" s="16" t="s">
        <v>423</v>
      </c>
      <c r="I741" s="16" t="str">
        <f t="shared" si="11"/>
        <v>(2,19,114,327, '".Carbon::now()."', '".Carbon::now()."'),</v>
      </c>
    </row>
    <row r="742" spans="1:9" x14ac:dyDescent="0.25">
      <c r="A742">
        <v>2</v>
      </c>
      <c r="B742" s="16" t="s">
        <v>41</v>
      </c>
      <c r="C742">
        <v>19</v>
      </c>
      <c r="D742" s="16" t="s">
        <v>77</v>
      </c>
      <c r="E742">
        <v>114</v>
      </c>
      <c r="F742" s="16" t="s">
        <v>78</v>
      </c>
      <c r="G742">
        <v>335</v>
      </c>
      <c r="H742" s="16" t="s">
        <v>607</v>
      </c>
      <c r="I742" s="16" t="str">
        <f t="shared" si="11"/>
        <v>(2,19,114,335, '".Carbon::now()."', '".Carbon::now()."'),</v>
      </c>
    </row>
    <row r="743" spans="1:9" x14ac:dyDescent="0.25">
      <c r="A743">
        <v>2</v>
      </c>
      <c r="B743" s="16" t="s">
        <v>41</v>
      </c>
      <c r="C743">
        <v>19</v>
      </c>
      <c r="D743" s="16" t="s">
        <v>77</v>
      </c>
      <c r="E743">
        <v>114</v>
      </c>
      <c r="F743" s="16" t="s">
        <v>78</v>
      </c>
      <c r="G743">
        <v>344</v>
      </c>
      <c r="H743" s="16" t="s">
        <v>596</v>
      </c>
      <c r="I743" s="16" t="str">
        <f t="shared" si="11"/>
        <v>(2,19,114,344, '".Carbon::now()."', '".Carbon::now()."'),</v>
      </c>
    </row>
    <row r="744" spans="1:9" x14ac:dyDescent="0.25">
      <c r="A744">
        <v>2</v>
      </c>
      <c r="B744" s="16" t="s">
        <v>41</v>
      </c>
      <c r="C744">
        <v>19</v>
      </c>
      <c r="D744" s="16" t="s">
        <v>77</v>
      </c>
      <c r="E744">
        <v>114</v>
      </c>
      <c r="F744" s="16" t="s">
        <v>78</v>
      </c>
      <c r="G744">
        <v>352</v>
      </c>
      <c r="H744" s="16" t="s">
        <v>424</v>
      </c>
      <c r="I744" s="16" t="str">
        <f t="shared" si="11"/>
        <v>(2,19,114,352, '".Carbon::now()."', '".Carbon::now()."'),</v>
      </c>
    </row>
    <row r="745" spans="1:9" x14ac:dyDescent="0.25">
      <c r="A745">
        <v>2</v>
      </c>
      <c r="B745" s="16" t="s">
        <v>41</v>
      </c>
      <c r="C745">
        <v>19</v>
      </c>
      <c r="D745" s="16" t="s">
        <v>77</v>
      </c>
      <c r="E745">
        <v>114</v>
      </c>
      <c r="F745" s="16" t="s">
        <v>78</v>
      </c>
      <c r="G745">
        <v>356</v>
      </c>
      <c r="H745" s="16" t="s">
        <v>225</v>
      </c>
      <c r="I745" s="16" t="str">
        <f t="shared" si="11"/>
        <v>(2,19,114,356, '".Carbon::now()."', '".Carbon::now()."'),</v>
      </c>
    </row>
    <row r="746" spans="1:9" x14ac:dyDescent="0.25">
      <c r="A746">
        <v>2</v>
      </c>
      <c r="B746" s="16" t="s">
        <v>41</v>
      </c>
      <c r="C746">
        <v>19</v>
      </c>
      <c r="D746" s="16" t="s">
        <v>77</v>
      </c>
      <c r="E746">
        <v>114</v>
      </c>
      <c r="F746" s="16" t="s">
        <v>78</v>
      </c>
      <c r="G746">
        <v>387</v>
      </c>
      <c r="H746" s="16" t="s">
        <v>226</v>
      </c>
      <c r="I746" s="16" t="str">
        <f t="shared" si="11"/>
        <v>(2,19,114,387, '".Carbon::now()."', '".Carbon::now()."'),</v>
      </c>
    </row>
    <row r="747" spans="1:9" x14ac:dyDescent="0.25">
      <c r="A747">
        <v>2</v>
      </c>
      <c r="B747" s="16" t="s">
        <v>41</v>
      </c>
      <c r="C747">
        <v>19</v>
      </c>
      <c r="D747" s="16" t="s">
        <v>77</v>
      </c>
      <c r="E747">
        <v>114</v>
      </c>
      <c r="F747" s="16" t="s">
        <v>78</v>
      </c>
      <c r="G747">
        <v>388</v>
      </c>
      <c r="H747" s="16" t="s">
        <v>602</v>
      </c>
      <c r="I747" s="16" t="str">
        <f t="shared" si="11"/>
        <v>(2,19,114,388, '".Carbon::now()."', '".Carbon::now()."'),</v>
      </c>
    </row>
    <row r="748" spans="1:9" x14ac:dyDescent="0.25">
      <c r="A748">
        <v>2</v>
      </c>
      <c r="B748" s="16" t="s">
        <v>41</v>
      </c>
      <c r="C748">
        <v>20</v>
      </c>
      <c r="D748" s="16" t="s">
        <v>106</v>
      </c>
      <c r="E748">
        <v>6</v>
      </c>
      <c r="F748" s="16" t="s">
        <v>589</v>
      </c>
      <c r="G748">
        <v>260</v>
      </c>
      <c r="H748" s="16" t="s">
        <v>119</v>
      </c>
      <c r="I748" s="16" t="str">
        <f t="shared" si="11"/>
        <v>(2,20,6,260, '".Carbon::now()."', '".Carbon::now()."'),</v>
      </c>
    </row>
    <row r="749" spans="1:9" x14ac:dyDescent="0.25">
      <c r="A749">
        <v>2</v>
      </c>
      <c r="B749" s="16" t="s">
        <v>41</v>
      </c>
      <c r="C749">
        <v>20</v>
      </c>
      <c r="D749" s="16" t="s">
        <v>106</v>
      </c>
      <c r="E749">
        <v>16</v>
      </c>
      <c r="F749" s="16" t="s">
        <v>107</v>
      </c>
      <c r="G749">
        <v>9</v>
      </c>
      <c r="H749" s="16" t="s">
        <v>132</v>
      </c>
      <c r="I749" s="16" t="str">
        <f t="shared" si="11"/>
        <v>(2,20,16,9, '".Carbon::now()."', '".Carbon::now()."'),</v>
      </c>
    </row>
    <row r="750" spans="1:9" x14ac:dyDescent="0.25">
      <c r="A750">
        <v>2</v>
      </c>
      <c r="B750" s="16" t="s">
        <v>41</v>
      </c>
      <c r="C750">
        <v>20</v>
      </c>
      <c r="D750" s="16" t="s">
        <v>106</v>
      </c>
      <c r="E750">
        <v>16</v>
      </c>
      <c r="F750" s="16" t="s">
        <v>107</v>
      </c>
      <c r="G750">
        <v>20</v>
      </c>
      <c r="H750" s="16" t="s">
        <v>53</v>
      </c>
      <c r="I750" s="16" t="str">
        <f t="shared" si="11"/>
        <v>(2,20,16,20, '".Carbon::now()."', '".Carbon::now()."'),</v>
      </c>
    </row>
    <row r="751" spans="1:9" x14ac:dyDescent="0.25">
      <c r="A751">
        <v>2</v>
      </c>
      <c r="B751" s="16" t="s">
        <v>41</v>
      </c>
      <c r="C751">
        <v>20</v>
      </c>
      <c r="D751" s="16" t="s">
        <v>106</v>
      </c>
      <c r="E751">
        <v>16</v>
      </c>
      <c r="F751" s="16" t="s">
        <v>107</v>
      </c>
      <c r="G751">
        <v>31</v>
      </c>
      <c r="H751" s="16" t="s">
        <v>108</v>
      </c>
      <c r="I751" s="16" t="str">
        <f t="shared" si="11"/>
        <v>(2,20,16,31, '".Carbon::now()."', '".Carbon::now()."'),</v>
      </c>
    </row>
    <row r="752" spans="1:9" x14ac:dyDescent="0.25">
      <c r="A752">
        <v>2</v>
      </c>
      <c r="B752" s="16" t="s">
        <v>41</v>
      </c>
      <c r="C752">
        <v>20</v>
      </c>
      <c r="D752" s="16" t="s">
        <v>106</v>
      </c>
      <c r="E752">
        <v>16</v>
      </c>
      <c r="F752" s="16" t="s">
        <v>107</v>
      </c>
      <c r="G752">
        <v>39</v>
      </c>
      <c r="H752" s="16" t="s">
        <v>366</v>
      </c>
      <c r="I752" s="16" t="str">
        <f t="shared" si="11"/>
        <v>(2,20,16,39, '".Carbon::now()."', '".Carbon::now()."'),</v>
      </c>
    </row>
    <row r="753" spans="1:9" x14ac:dyDescent="0.25">
      <c r="A753">
        <v>2</v>
      </c>
      <c r="B753" s="16" t="s">
        <v>41</v>
      </c>
      <c r="C753">
        <v>20</v>
      </c>
      <c r="D753" s="16" t="s">
        <v>106</v>
      </c>
      <c r="E753">
        <v>16</v>
      </c>
      <c r="F753" s="16" t="s">
        <v>107</v>
      </c>
      <c r="G753">
        <v>73</v>
      </c>
      <c r="H753" s="16" t="s">
        <v>271</v>
      </c>
      <c r="I753" s="16" t="str">
        <f t="shared" si="11"/>
        <v>(2,20,16,73, '".Carbon::now()."', '".Carbon::now()."'),</v>
      </c>
    </row>
    <row r="754" spans="1:9" x14ac:dyDescent="0.25">
      <c r="A754">
        <v>2</v>
      </c>
      <c r="B754" s="16" t="s">
        <v>41</v>
      </c>
      <c r="C754">
        <v>20</v>
      </c>
      <c r="D754" s="16" t="s">
        <v>106</v>
      </c>
      <c r="E754">
        <v>16</v>
      </c>
      <c r="F754" s="16" t="s">
        <v>107</v>
      </c>
      <c r="G754">
        <v>93</v>
      </c>
      <c r="H754" s="16" t="s">
        <v>64</v>
      </c>
      <c r="I754" s="16" t="str">
        <f t="shared" si="11"/>
        <v>(2,20,16,93, '".Carbon::now()."', '".Carbon::now()."'),</v>
      </c>
    </row>
    <row r="755" spans="1:9" x14ac:dyDescent="0.25">
      <c r="A755">
        <v>2</v>
      </c>
      <c r="B755" s="16" t="s">
        <v>41</v>
      </c>
      <c r="C755">
        <v>20</v>
      </c>
      <c r="D755" s="16" t="s">
        <v>106</v>
      </c>
      <c r="E755">
        <v>16</v>
      </c>
      <c r="F755" s="16" t="s">
        <v>107</v>
      </c>
      <c r="G755">
        <v>129</v>
      </c>
      <c r="H755" s="16" t="s">
        <v>128</v>
      </c>
      <c r="I755" s="16" t="str">
        <f t="shared" si="11"/>
        <v>(2,20,16,129, '".Carbon::now()."', '".Carbon::now()."'),</v>
      </c>
    </row>
    <row r="756" spans="1:9" x14ac:dyDescent="0.25">
      <c r="A756">
        <v>2</v>
      </c>
      <c r="B756" s="16" t="s">
        <v>41</v>
      </c>
      <c r="C756">
        <v>20</v>
      </c>
      <c r="D756" s="16" t="s">
        <v>106</v>
      </c>
      <c r="E756">
        <v>16</v>
      </c>
      <c r="F756" s="16" t="s">
        <v>107</v>
      </c>
      <c r="G756">
        <v>156</v>
      </c>
      <c r="H756" s="16" t="s">
        <v>883</v>
      </c>
      <c r="I756" s="16" t="str">
        <f t="shared" si="11"/>
        <v>(2,20,16,156, '".Carbon::now()."', '".Carbon::now()."'),</v>
      </c>
    </row>
    <row r="757" spans="1:9" x14ac:dyDescent="0.25">
      <c r="A757">
        <v>2</v>
      </c>
      <c r="B757" s="16" t="s">
        <v>41</v>
      </c>
      <c r="C757">
        <v>20</v>
      </c>
      <c r="D757" s="16" t="s">
        <v>106</v>
      </c>
      <c r="E757">
        <v>16</v>
      </c>
      <c r="F757" s="16" t="s">
        <v>107</v>
      </c>
      <c r="G757">
        <v>160</v>
      </c>
      <c r="H757" s="16" t="s">
        <v>114</v>
      </c>
      <c r="I757" s="16" t="str">
        <f t="shared" si="11"/>
        <v>(2,20,16,160, '".Carbon::now()."', '".Carbon::now()."'),</v>
      </c>
    </row>
    <row r="758" spans="1:9" x14ac:dyDescent="0.25">
      <c r="A758">
        <v>2</v>
      </c>
      <c r="B758" s="16" t="s">
        <v>41</v>
      </c>
      <c r="C758">
        <v>20</v>
      </c>
      <c r="D758" s="16" t="s">
        <v>106</v>
      </c>
      <c r="E758">
        <v>16</v>
      </c>
      <c r="F758" s="16" t="s">
        <v>107</v>
      </c>
      <c r="G758">
        <v>208</v>
      </c>
      <c r="H758" s="16" t="s">
        <v>121</v>
      </c>
      <c r="I758" s="16" t="str">
        <f t="shared" si="11"/>
        <v>(2,20,16,208, '".Carbon::now()."', '".Carbon::now()."'),</v>
      </c>
    </row>
    <row r="759" spans="1:9" x14ac:dyDescent="0.25">
      <c r="A759">
        <v>2</v>
      </c>
      <c r="B759" s="16" t="s">
        <v>41</v>
      </c>
      <c r="C759">
        <v>20</v>
      </c>
      <c r="D759" s="16" t="s">
        <v>106</v>
      </c>
      <c r="E759">
        <v>16</v>
      </c>
      <c r="F759" s="16" t="s">
        <v>107</v>
      </c>
      <c r="G759">
        <v>223</v>
      </c>
      <c r="H759" s="16" t="s">
        <v>790</v>
      </c>
      <c r="I759" s="16" t="str">
        <f t="shared" si="11"/>
        <v>(2,20,16,223, '".Carbon::now()."', '".Carbon::now()."'),</v>
      </c>
    </row>
    <row r="760" spans="1:9" x14ac:dyDescent="0.25">
      <c r="A760">
        <v>2</v>
      </c>
      <c r="B760" s="16" t="s">
        <v>41</v>
      </c>
      <c r="C760">
        <v>20</v>
      </c>
      <c r="D760" s="16" t="s">
        <v>106</v>
      </c>
      <c r="E760">
        <v>16</v>
      </c>
      <c r="F760" s="16" t="s">
        <v>107</v>
      </c>
      <c r="G760">
        <v>225</v>
      </c>
      <c r="H760" s="16" t="s">
        <v>960</v>
      </c>
      <c r="I760" s="16" t="str">
        <f t="shared" si="11"/>
        <v>(2,20,16,225, '".Carbon::now()."', '".Carbon::now()."'),</v>
      </c>
    </row>
    <row r="761" spans="1:9" x14ac:dyDescent="0.25">
      <c r="A761">
        <v>2</v>
      </c>
      <c r="B761" s="16" t="s">
        <v>41</v>
      </c>
      <c r="C761">
        <v>20</v>
      </c>
      <c r="D761" s="16" t="s">
        <v>106</v>
      </c>
      <c r="E761">
        <v>16</v>
      </c>
      <c r="F761" s="16" t="s">
        <v>107</v>
      </c>
      <c r="G761">
        <v>234</v>
      </c>
      <c r="H761" s="16" t="s">
        <v>287</v>
      </c>
      <c r="I761" s="16" t="str">
        <f t="shared" si="11"/>
        <v>(2,20,16,234, '".Carbon::now()."', '".Carbon::now()."'),</v>
      </c>
    </row>
    <row r="762" spans="1:9" x14ac:dyDescent="0.25">
      <c r="A762">
        <v>2</v>
      </c>
      <c r="B762" s="16" t="s">
        <v>41</v>
      </c>
      <c r="C762">
        <v>20</v>
      </c>
      <c r="D762" s="16" t="s">
        <v>106</v>
      </c>
      <c r="E762">
        <v>16</v>
      </c>
      <c r="F762" s="16" t="s">
        <v>107</v>
      </c>
      <c r="G762">
        <v>235</v>
      </c>
      <c r="H762" s="16" t="s">
        <v>110</v>
      </c>
      <c r="I762" s="16" t="str">
        <f t="shared" si="11"/>
        <v>(2,20,16,235, '".Carbon::now()."', '".Carbon::now()."'),</v>
      </c>
    </row>
    <row r="763" spans="1:9" x14ac:dyDescent="0.25">
      <c r="A763">
        <v>2</v>
      </c>
      <c r="B763" s="16" t="s">
        <v>41</v>
      </c>
      <c r="C763">
        <v>20</v>
      </c>
      <c r="D763" s="16" t="s">
        <v>106</v>
      </c>
      <c r="E763">
        <v>16</v>
      </c>
      <c r="F763" s="16" t="s">
        <v>107</v>
      </c>
      <c r="G763">
        <v>236</v>
      </c>
      <c r="H763" s="16" t="s">
        <v>367</v>
      </c>
      <c r="I763" s="16" t="str">
        <f t="shared" si="11"/>
        <v>(2,20,16,236, '".Carbon::now()."', '".Carbon::now()."'),</v>
      </c>
    </row>
    <row r="764" spans="1:9" x14ac:dyDescent="0.25">
      <c r="A764">
        <v>2</v>
      </c>
      <c r="B764" s="16" t="s">
        <v>41</v>
      </c>
      <c r="C764">
        <v>20</v>
      </c>
      <c r="D764" s="16" t="s">
        <v>106</v>
      </c>
      <c r="E764">
        <v>16</v>
      </c>
      <c r="F764" s="16" t="s">
        <v>107</v>
      </c>
      <c r="G764">
        <v>260</v>
      </c>
      <c r="H764" s="16" t="s">
        <v>119</v>
      </c>
      <c r="I764" s="16" t="str">
        <f t="shared" si="11"/>
        <v>(2,20,16,260, '".Carbon::now()."', '".Carbon::now()."'),</v>
      </c>
    </row>
    <row r="765" spans="1:9" x14ac:dyDescent="0.25">
      <c r="A765">
        <v>2</v>
      </c>
      <c r="B765" s="16" t="s">
        <v>41</v>
      </c>
      <c r="C765">
        <v>20</v>
      </c>
      <c r="D765" s="16" t="s">
        <v>106</v>
      </c>
      <c r="E765">
        <v>16</v>
      </c>
      <c r="F765" s="16" t="s">
        <v>107</v>
      </c>
      <c r="G765">
        <v>263</v>
      </c>
      <c r="H765" s="16" t="s">
        <v>102</v>
      </c>
      <c r="I765" s="16" t="str">
        <f t="shared" si="11"/>
        <v>(2,20,16,263, '".Carbon::now()."', '".Carbon::now()."'),</v>
      </c>
    </row>
    <row r="766" spans="1:9" x14ac:dyDescent="0.25">
      <c r="A766">
        <v>2</v>
      </c>
      <c r="B766" s="16" t="s">
        <v>41</v>
      </c>
      <c r="C766">
        <v>20</v>
      </c>
      <c r="D766" s="16" t="s">
        <v>106</v>
      </c>
      <c r="E766">
        <v>16</v>
      </c>
      <c r="F766" s="16" t="s">
        <v>107</v>
      </c>
      <c r="G766">
        <v>268</v>
      </c>
      <c r="H766" s="16" t="s">
        <v>759</v>
      </c>
      <c r="I766" s="16" t="str">
        <f t="shared" si="11"/>
        <v>(2,20,16,268, '".Carbon::now()."', '".Carbon::now()."'),</v>
      </c>
    </row>
    <row r="767" spans="1:9" x14ac:dyDescent="0.25">
      <c r="A767">
        <v>2</v>
      </c>
      <c r="B767" s="16" t="s">
        <v>41</v>
      </c>
      <c r="C767">
        <v>20</v>
      </c>
      <c r="D767" s="16" t="s">
        <v>106</v>
      </c>
      <c r="E767">
        <v>16</v>
      </c>
      <c r="F767" s="16" t="s">
        <v>107</v>
      </c>
      <c r="G767">
        <v>269</v>
      </c>
      <c r="H767" s="16" t="s">
        <v>124</v>
      </c>
      <c r="I767" s="16" t="str">
        <f t="shared" si="11"/>
        <v>(2,20,16,269, '".Carbon::now()."', '".Carbon::now()."'),</v>
      </c>
    </row>
    <row r="768" spans="1:9" x14ac:dyDescent="0.25">
      <c r="A768">
        <v>2</v>
      </c>
      <c r="B768" s="16" t="s">
        <v>41</v>
      </c>
      <c r="C768">
        <v>20</v>
      </c>
      <c r="D768" s="16" t="s">
        <v>106</v>
      </c>
      <c r="E768">
        <v>16</v>
      </c>
      <c r="F768" s="16" t="s">
        <v>107</v>
      </c>
      <c r="G768">
        <v>272</v>
      </c>
      <c r="H768" s="16" t="s">
        <v>125</v>
      </c>
      <c r="I768" s="16" t="str">
        <f t="shared" si="11"/>
        <v>(2,20,16,272, '".Carbon::now()."', '".Carbon::now()."'),</v>
      </c>
    </row>
    <row r="769" spans="1:9" x14ac:dyDescent="0.25">
      <c r="A769">
        <v>2</v>
      </c>
      <c r="B769" s="16" t="s">
        <v>41</v>
      </c>
      <c r="C769">
        <v>20</v>
      </c>
      <c r="D769" s="16" t="s">
        <v>106</v>
      </c>
      <c r="E769">
        <v>16</v>
      </c>
      <c r="F769" s="16" t="s">
        <v>107</v>
      </c>
      <c r="G769">
        <v>273</v>
      </c>
      <c r="H769" s="16" t="s">
        <v>117</v>
      </c>
      <c r="I769" s="16" t="str">
        <f t="shared" si="11"/>
        <v>(2,20,16,273, '".Carbon::now()."', '".Carbon::now()."'),</v>
      </c>
    </row>
    <row r="770" spans="1:9" x14ac:dyDescent="0.25">
      <c r="A770">
        <v>2</v>
      </c>
      <c r="B770" s="16" t="s">
        <v>41</v>
      </c>
      <c r="C770">
        <v>20</v>
      </c>
      <c r="D770" s="16" t="s">
        <v>106</v>
      </c>
      <c r="E770">
        <v>16</v>
      </c>
      <c r="F770" s="16" t="s">
        <v>107</v>
      </c>
      <c r="G770">
        <v>276</v>
      </c>
      <c r="H770" s="16" t="s">
        <v>884</v>
      </c>
      <c r="I770" s="16" t="str">
        <f t="shared" ref="I770:I833" si="12">CONCATENATE("(",A770,",",C770,",",E770,",",G770,", '"".Carbon::now().""', '"".Carbon::now().""'),")</f>
        <v>(2,20,16,276, '".Carbon::now()."', '".Carbon::now()."'),</v>
      </c>
    </row>
    <row r="771" spans="1:9" x14ac:dyDescent="0.25">
      <c r="A771">
        <v>2</v>
      </c>
      <c r="B771" s="16" t="s">
        <v>41</v>
      </c>
      <c r="C771">
        <v>20</v>
      </c>
      <c r="D771" s="16" t="s">
        <v>106</v>
      </c>
      <c r="E771">
        <v>16</v>
      </c>
      <c r="F771" s="16" t="s">
        <v>107</v>
      </c>
      <c r="G771">
        <v>277</v>
      </c>
      <c r="H771" s="16" t="s">
        <v>715</v>
      </c>
      <c r="I771" s="16" t="str">
        <f t="shared" si="12"/>
        <v>(2,20,16,277, '".Carbon::now()."', '".Carbon::now()."'),</v>
      </c>
    </row>
    <row r="772" spans="1:9" x14ac:dyDescent="0.25">
      <c r="A772">
        <v>2</v>
      </c>
      <c r="B772" s="16" t="s">
        <v>41</v>
      </c>
      <c r="C772">
        <v>20</v>
      </c>
      <c r="D772" s="16" t="s">
        <v>106</v>
      </c>
      <c r="E772">
        <v>16</v>
      </c>
      <c r="F772" s="16" t="s">
        <v>107</v>
      </c>
      <c r="G772">
        <v>279</v>
      </c>
      <c r="H772" s="16" t="s">
        <v>716</v>
      </c>
      <c r="I772" s="16" t="str">
        <f t="shared" si="12"/>
        <v>(2,20,16,279, '".Carbon::now()."', '".Carbon::now()."'),</v>
      </c>
    </row>
    <row r="773" spans="1:9" x14ac:dyDescent="0.25">
      <c r="A773">
        <v>2</v>
      </c>
      <c r="B773" s="16" t="s">
        <v>41</v>
      </c>
      <c r="C773">
        <v>20</v>
      </c>
      <c r="D773" s="16" t="s">
        <v>106</v>
      </c>
      <c r="E773">
        <v>16</v>
      </c>
      <c r="F773" s="16" t="s">
        <v>107</v>
      </c>
      <c r="G773">
        <v>280</v>
      </c>
      <c r="H773" s="16" t="s">
        <v>885</v>
      </c>
      <c r="I773" s="16" t="str">
        <f t="shared" si="12"/>
        <v>(2,20,16,280, '".Carbon::now()."', '".Carbon::now()."'),</v>
      </c>
    </row>
    <row r="774" spans="1:9" x14ac:dyDescent="0.25">
      <c r="A774">
        <v>2</v>
      </c>
      <c r="B774" s="16" t="s">
        <v>41</v>
      </c>
      <c r="C774">
        <v>20</v>
      </c>
      <c r="D774" s="16" t="s">
        <v>106</v>
      </c>
      <c r="E774">
        <v>16</v>
      </c>
      <c r="F774" s="16" t="s">
        <v>107</v>
      </c>
      <c r="G774">
        <v>282</v>
      </c>
      <c r="H774" s="16" t="s">
        <v>886</v>
      </c>
      <c r="I774" s="16" t="str">
        <f t="shared" si="12"/>
        <v>(2,20,16,282, '".Carbon::now()."', '".Carbon::now()."'),</v>
      </c>
    </row>
    <row r="775" spans="1:9" x14ac:dyDescent="0.25">
      <c r="A775">
        <v>2</v>
      </c>
      <c r="B775" s="16" t="s">
        <v>41</v>
      </c>
      <c r="C775">
        <v>20</v>
      </c>
      <c r="D775" s="16" t="s">
        <v>106</v>
      </c>
      <c r="E775">
        <v>16</v>
      </c>
      <c r="F775" s="16" t="s">
        <v>107</v>
      </c>
      <c r="G775">
        <v>333</v>
      </c>
      <c r="H775" s="16" t="s">
        <v>660</v>
      </c>
      <c r="I775" s="16" t="str">
        <f t="shared" si="12"/>
        <v>(2,20,16,333, '".Carbon::now()."', '".Carbon::now()."'),</v>
      </c>
    </row>
    <row r="776" spans="1:9" x14ac:dyDescent="0.25">
      <c r="A776">
        <v>2</v>
      </c>
      <c r="B776" s="16" t="s">
        <v>41</v>
      </c>
      <c r="C776">
        <v>20</v>
      </c>
      <c r="D776" s="16" t="s">
        <v>106</v>
      </c>
      <c r="E776">
        <v>16</v>
      </c>
      <c r="F776" s="16" t="s">
        <v>107</v>
      </c>
      <c r="G776">
        <v>342</v>
      </c>
      <c r="H776" s="16" t="s">
        <v>411</v>
      </c>
      <c r="I776" s="16" t="str">
        <f t="shared" si="12"/>
        <v>(2,20,16,342, '".Carbon::now()."', '".Carbon::now()."'),</v>
      </c>
    </row>
    <row r="777" spans="1:9" x14ac:dyDescent="0.25">
      <c r="A777">
        <v>2</v>
      </c>
      <c r="B777" s="16" t="s">
        <v>41</v>
      </c>
      <c r="C777">
        <v>20</v>
      </c>
      <c r="D777" s="16" t="s">
        <v>106</v>
      </c>
      <c r="E777">
        <v>16</v>
      </c>
      <c r="F777" s="16" t="s">
        <v>107</v>
      </c>
      <c r="G777">
        <v>343</v>
      </c>
      <c r="H777" s="16" t="s">
        <v>57</v>
      </c>
      <c r="I777" s="16" t="str">
        <f t="shared" si="12"/>
        <v>(2,20,16,343, '".Carbon::now()."', '".Carbon::now()."'),</v>
      </c>
    </row>
    <row r="778" spans="1:9" x14ac:dyDescent="0.25">
      <c r="A778">
        <v>2</v>
      </c>
      <c r="B778" s="16" t="s">
        <v>41</v>
      </c>
      <c r="C778">
        <v>20</v>
      </c>
      <c r="D778" s="16" t="s">
        <v>106</v>
      </c>
      <c r="E778">
        <v>16</v>
      </c>
      <c r="F778" s="16" t="s">
        <v>107</v>
      </c>
      <c r="G778">
        <v>373</v>
      </c>
      <c r="H778" s="16" t="s">
        <v>97</v>
      </c>
      <c r="I778" s="16" t="str">
        <f t="shared" si="12"/>
        <v>(2,20,16,373, '".Carbon::now()."', '".Carbon::now()."'),</v>
      </c>
    </row>
    <row r="779" spans="1:9" x14ac:dyDescent="0.25">
      <c r="A779">
        <v>2</v>
      </c>
      <c r="B779" s="16" t="s">
        <v>41</v>
      </c>
      <c r="C779">
        <v>20</v>
      </c>
      <c r="D779" s="16" t="s">
        <v>106</v>
      </c>
      <c r="E779">
        <v>16</v>
      </c>
      <c r="F779" s="16" t="s">
        <v>107</v>
      </c>
      <c r="G779">
        <v>379</v>
      </c>
      <c r="H779" s="16" t="s">
        <v>336</v>
      </c>
      <c r="I779" s="16" t="str">
        <f t="shared" si="12"/>
        <v>(2,20,16,379, '".Carbon::now()."', '".Carbon::now()."'),</v>
      </c>
    </row>
    <row r="780" spans="1:9" x14ac:dyDescent="0.25">
      <c r="A780">
        <v>2</v>
      </c>
      <c r="B780" s="16" t="s">
        <v>41</v>
      </c>
      <c r="C780">
        <v>20</v>
      </c>
      <c r="D780" s="16" t="s">
        <v>106</v>
      </c>
      <c r="E780">
        <v>16</v>
      </c>
      <c r="F780" s="16" t="s">
        <v>107</v>
      </c>
      <c r="G780">
        <v>394</v>
      </c>
      <c r="H780" s="16" t="s">
        <v>368</v>
      </c>
      <c r="I780" s="16" t="str">
        <f t="shared" si="12"/>
        <v>(2,20,16,394, '".Carbon::now()."', '".Carbon::now()."'),</v>
      </c>
    </row>
    <row r="781" spans="1:9" x14ac:dyDescent="0.25">
      <c r="A781">
        <v>2</v>
      </c>
      <c r="B781" s="16" t="s">
        <v>41</v>
      </c>
      <c r="C781">
        <v>20</v>
      </c>
      <c r="D781" s="16" t="s">
        <v>106</v>
      </c>
      <c r="E781">
        <v>17</v>
      </c>
      <c r="F781" s="16" t="s">
        <v>1269</v>
      </c>
      <c r="G781">
        <v>380</v>
      </c>
      <c r="H781" s="16" t="s">
        <v>387</v>
      </c>
      <c r="I781" s="16" t="str">
        <f t="shared" si="12"/>
        <v>(2,20,17,380, '".Carbon::now()."', '".Carbon::now()."'),</v>
      </c>
    </row>
    <row r="782" spans="1:9" x14ac:dyDescent="0.25">
      <c r="A782">
        <v>2</v>
      </c>
      <c r="B782" s="16" t="s">
        <v>41</v>
      </c>
      <c r="C782">
        <v>20</v>
      </c>
      <c r="D782" s="16" t="s">
        <v>106</v>
      </c>
      <c r="E782">
        <v>18</v>
      </c>
      <c r="F782" s="16" t="s">
        <v>369</v>
      </c>
      <c r="G782">
        <v>93</v>
      </c>
      <c r="H782" s="16" t="s">
        <v>64</v>
      </c>
      <c r="I782" s="16" t="str">
        <f t="shared" si="12"/>
        <v>(2,20,18,93, '".Carbon::now()."', '".Carbon::now()."'),</v>
      </c>
    </row>
    <row r="783" spans="1:9" x14ac:dyDescent="0.25">
      <c r="A783">
        <v>2</v>
      </c>
      <c r="B783" s="16" t="s">
        <v>41</v>
      </c>
      <c r="C783">
        <v>20</v>
      </c>
      <c r="D783" s="16" t="s">
        <v>106</v>
      </c>
      <c r="E783">
        <v>18</v>
      </c>
      <c r="F783" s="16" t="s">
        <v>369</v>
      </c>
      <c r="G783">
        <v>129</v>
      </c>
      <c r="H783" s="16" t="s">
        <v>128</v>
      </c>
      <c r="I783" s="16" t="str">
        <f t="shared" si="12"/>
        <v>(2,20,18,129, '".Carbon::now()."', '".Carbon::now()."'),</v>
      </c>
    </row>
    <row r="784" spans="1:9" x14ac:dyDescent="0.25">
      <c r="A784">
        <v>2</v>
      </c>
      <c r="B784" s="16" t="s">
        <v>41</v>
      </c>
      <c r="C784">
        <v>20</v>
      </c>
      <c r="D784" s="16" t="s">
        <v>106</v>
      </c>
      <c r="E784">
        <v>19</v>
      </c>
      <c r="F784" s="16" t="s">
        <v>371</v>
      </c>
      <c r="G784">
        <v>343</v>
      </c>
      <c r="H784" s="16" t="s">
        <v>57</v>
      </c>
      <c r="I784" s="16" t="str">
        <f t="shared" si="12"/>
        <v>(2,20,19,343, '".Carbon::now()."', '".Carbon::now()."'),</v>
      </c>
    </row>
    <row r="785" spans="1:9" x14ac:dyDescent="0.25">
      <c r="A785">
        <v>2</v>
      </c>
      <c r="B785" s="16" t="s">
        <v>41</v>
      </c>
      <c r="C785">
        <v>20</v>
      </c>
      <c r="D785" s="16" t="s">
        <v>106</v>
      </c>
      <c r="E785">
        <v>19</v>
      </c>
      <c r="F785" s="16" t="s">
        <v>371</v>
      </c>
      <c r="G785">
        <v>373</v>
      </c>
      <c r="H785" s="16" t="s">
        <v>97</v>
      </c>
      <c r="I785" s="16" t="str">
        <f t="shared" si="12"/>
        <v>(2,20,19,373, '".Carbon::now()."', '".Carbon::now()."'),</v>
      </c>
    </row>
    <row r="786" spans="1:9" x14ac:dyDescent="0.25">
      <c r="A786">
        <v>2</v>
      </c>
      <c r="B786" s="16" t="s">
        <v>41</v>
      </c>
      <c r="C786">
        <v>20</v>
      </c>
      <c r="D786" s="16" t="s">
        <v>106</v>
      </c>
      <c r="E786">
        <v>20</v>
      </c>
      <c r="F786" s="16" t="s">
        <v>887</v>
      </c>
      <c r="G786">
        <v>93</v>
      </c>
      <c r="H786" s="16" t="s">
        <v>64</v>
      </c>
      <c r="I786" s="16" t="str">
        <f t="shared" si="12"/>
        <v>(2,20,20,93, '".Carbon::now()."', '".Carbon::now()."'),</v>
      </c>
    </row>
    <row r="787" spans="1:9" x14ac:dyDescent="0.25">
      <c r="A787">
        <v>2</v>
      </c>
      <c r="B787" s="16" t="s">
        <v>41</v>
      </c>
      <c r="C787">
        <v>20</v>
      </c>
      <c r="D787" s="16" t="s">
        <v>106</v>
      </c>
      <c r="E787">
        <v>21</v>
      </c>
      <c r="F787" s="16" t="s">
        <v>372</v>
      </c>
      <c r="G787">
        <v>93</v>
      </c>
      <c r="H787" s="16" t="s">
        <v>64</v>
      </c>
      <c r="I787" s="16" t="str">
        <f t="shared" si="12"/>
        <v>(2,20,21,93, '".Carbon::now()."', '".Carbon::now()."'),</v>
      </c>
    </row>
    <row r="788" spans="1:9" x14ac:dyDescent="0.25">
      <c r="A788">
        <v>2</v>
      </c>
      <c r="B788" s="16" t="s">
        <v>41</v>
      </c>
      <c r="C788">
        <v>20</v>
      </c>
      <c r="D788" s="16" t="s">
        <v>106</v>
      </c>
      <c r="E788">
        <v>21</v>
      </c>
      <c r="F788" s="16" t="s">
        <v>372</v>
      </c>
      <c r="G788">
        <v>129</v>
      </c>
      <c r="H788" s="16" t="s">
        <v>128</v>
      </c>
      <c r="I788" s="16" t="str">
        <f t="shared" si="12"/>
        <v>(2,20,21,129, '".Carbon::now()."', '".Carbon::now()."'),</v>
      </c>
    </row>
    <row r="789" spans="1:9" x14ac:dyDescent="0.25">
      <c r="A789">
        <v>2</v>
      </c>
      <c r="B789" s="16" t="s">
        <v>41</v>
      </c>
      <c r="C789">
        <v>20</v>
      </c>
      <c r="D789" s="16" t="s">
        <v>106</v>
      </c>
      <c r="E789">
        <v>22</v>
      </c>
      <c r="F789" s="16" t="s">
        <v>370</v>
      </c>
      <c r="G789">
        <v>343</v>
      </c>
      <c r="H789" s="16" t="s">
        <v>57</v>
      </c>
      <c r="I789" s="16" t="str">
        <f t="shared" si="12"/>
        <v>(2,20,22,343, '".Carbon::now()."', '".Carbon::now()."'),</v>
      </c>
    </row>
    <row r="790" spans="1:9" x14ac:dyDescent="0.25">
      <c r="A790">
        <v>2</v>
      </c>
      <c r="B790" s="16" t="s">
        <v>41</v>
      </c>
      <c r="C790">
        <v>20</v>
      </c>
      <c r="D790" s="16" t="s">
        <v>106</v>
      </c>
      <c r="E790">
        <v>22</v>
      </c>
      <c r="F790" s="16" t="s">
        <v>370</v>
      </c>
      <c r="G790">
        <v>373</v>
      </c>
      <c r="H790" s="16" t="s">
        <v>97</v>
      </c>
      <c r="I790" s="16" t="str">
        <f t="shared" si="12"/>
        <v>(2,20,22,373, '".Carbon::now()."', '".Carbon::now()."'),</v>
      </c>
    </row>
    <row r="791" spans="1:9" x14ac:dyDescent="0.25">
      <c r="A791">
        <v>2</v>
      </c>
      <c r="B791" s="16" t="s">
        <v>41</v>
      </c>
      <c r="C791">
        <v>20</v>
      </c>
      <c r="D791" s="16" t="s">
        <v>106</v>
      </c>
      <c r="E791">
        <v>30</v>
      </c>
      <c r="F791" s="16" t="s">
        <v>111</v>
      </c>
      <c r="G791">
        <v>93</v>
      </c>
      <c r="H791" s="16" t="s">
        <v>64</v>
      </c>
      <c r="I791" s="16" t="str">
        <f t="shared" si="12"/>
        <v>(2,20,30,93, '".Carbon::now()."', '".Carbon::now()."'),</v>
      </c>
    </row>
    <row r="792" spans="1:9" x14ac:dyDescent="0.25">
      <c r="A792">
        <v>2</v>
      </c>
      <c r="B792" s="16" t="s">
        <v>41</v>
      </c>
      <c r="C792">
        <v>20</v>
      </c>
      <c r="D792" s="16" t="s">
        <v>106</v>
      </c>
      <c r="E792">
        <v>30</v>
      </c>
      <c r="F792" s="16" t="s">
        <v>111</v>
      </c>
      <c r="G792">
        <v>139</v>
      </c>
      <c r="H792" s="16" t="s">
        <v>112</v>
      </c>
      <c r="I792" s="16" t="str">
        <f t="shared" si="12"/>
        <v>(2,20,30,139, '".Carbon::now()."', '".Carbon::now()."'),</v>
      </c>
    </row>
    <row r="793" spans="1:9" x14ac:dyDescent="0.25">
      <c r="A793">
        <v>2</v>
      </c>
      <c r="B793" s="16" t="s">
        <v>41</v>
      </c>
      <c r="C793">
        <v>20</v>
      </c>
      <c r="D793" s="16" t="s">
        <v>106</v>
      </c>
      <c r="E793">
        <v>30</v>
      </c>
      <c r="F793" s="16" t="s">
        <v>111</v>
      </c>
      <c r="G793">
        <v>227</v>
      </c>
      <c r="H793" s="16" t="s">
        <v>87</v>
      </c>
      <c r="I793" s="16" t="str">
        <f t="shared" si="12"/>
        <v>(2,20,30,227, '".Carbon::now()."', '".Carbon::now()."'),</v>
      </c>
    </row>
    <row r="794" spans="1:9" x14ac:dyDescent="0.25">
      <c r="A794">
        <v>2</v>
      </c>
      <c r="B794" s="16" t="s">
        <v>41</v>
      </c>
      <c r="C794">
        <v>20</v>
      </c>
      <c r="D794" s="16" t="s">
        <v>106</v>
      </c>
      <c r="E794">
        <v>30</v>
      </c>
      <c r="F794" s="16" t="s">
        <v>111</v>
      </c>
      <c r="G794">
        <v>373</v>
      </c>
      <c r="H794" s="16" t="s">
        <v>97</v>
      </c>
      <c r="I794" s="16" t="str">
        <f t="shared" si="12"/>
        <v>(2,20,30,373, '".Carbon::now()."', '".Carbon::now()."'),</v>
      </c>
    </row>
    <row r="795" spans="1:9" x14ac:dyDescent="0.25">
      <c r="A795">
        <v>2</v>
      </c>
      <c r="B795" s="16" t="s">
        <v>41</v>
      </c>
      <c r="C795">
        <v>20</v>
      </c>
      <c r="D795" s="16" t="s">
        <v>106</v>
      </c>
      <c r="E795">
        <v>31</v>
      </c>
      <c r="F795" s="16" t="s">
        <v>791</v>
      </c>
      <c r="G795">
        <v>31</v>
      </c>
      <c r="H795" s="16" t="s">
        <v>108</v>
      </c>
      <c r="I795" s="16" t="str">
        <f t="shared" si="12"/>
        <v>(2,20,31,31, '".Carbon::now()."', '".Carbon::now()."'),</v>
      </c>
    </row>
    <row r="796" spans="1:9" x14ac:dyDescent="0.25">
      <c r="A796">
        <v>2</v>
      </c>
      <c r="B796" s="16" t="s">
        <v>41</v>
      </c>
      <c r="C796">
        <v>20</v>
      </c>
      <c r="D796" s="16" t="s">
        <v>106</v>
      </c>
      <c r="E796">
        <v>31</v>
      </c>
      <c r="F796" s="16" t="s">
        <v>791</v>
      </c>
      <c r="G796">
        <v>58</v>
      </c>
      <c r="H796" s="16" t="s">
        <v>792</v>
      </c>
      <c r="I796" s="16" t="str">
        <f t="shared" si="12"/>
        <v>(2,20,31,58, '".Carbon::now()."', '".Carbon::now()."'),</v>
      </c>
    </row>
    <row r="797" spans="1:9" x14ac:dyDescent="0.25">
      <c r="A797">
        <v>2</v>
      </c>
      <c r="B797" s="16" t="s">
        <v>41</v>
      </c>
      <c r="C797">
        <v>20</v>
      </c>
      <c r="D797" s="16" t="s">
        <v>106</v>
      </c>
      <c r="E797">
        <v>33</v>
      </c>
      <c r="F797" s="16" t="s">
        <v>113</v>
      </c>
      <c r="G797">
        <v>9</v>
      </c>
      <c r="H797" s="16" t="s">
        <v>132</v>
      </c>
      <c r="I797" s="16" t="str">
        <f t="shared" si="12"/>
        <v>(2,20,33,9, '".Carbon::now()."', '".Carbon::now()."'),</v>
      </c>
    </row>
    <row r="798" spans="1:9" x14ac:dyDescent="0.25">
      <c r="A798">
        <v>2</v>
      </c>
      <c r="B798" s="16" t="s">
        <v>41</v>
      </c>
      <c r="C798">
        <v>20</v>
      </c>
      <c r="D798" s="16" t="s">
        <v>106</v>
      </c>
      <c r="E798">
        <v>33</v>
      </c>
      <c r="F798" s="16" t="s">
        <v>113</v>
      </c>
      <c r="G798">
        <v>10</v>
      </c>
      <c r="H798" s="16" t="s">
        <v>385</v>
      </c>
      <c r="I798" s="16" t="str">
        <f t="shared" si="12"/>
        <v>(2,20,33,10, '".Carbon::now()."', '".Carbon::now()."'),</v>
      </c>
    </row>
    <row r="799" spans="1:9" x14ac:dyDescent="0.25">
      <c r="A799">
        <v>2</v>
      </c>
      <c r="B799" s="16" t="s">
        <v>41</v>
      </c>
      <c r="C799">
        <v>20</v>
      </c>
      <c r="D799" s="16" t="s">
        <v>106</v>
      </c>
      <c r="E799">
        <v>33</v>
      </c>
      <c r="F799" s="16" t="s">
        <v>113</v>
      </c>
      <c r="G799">
        <v>31</v>
      </c>
      <c r="H799" s="16" t="s">
        <v>108</v>
      </c>
      <c r="I799" s="16" t="str">
        <f t="shared" si="12"/>
        <v>(2,20,33,31, '".Carbon::now()."', '".Carbon::now()."'),</v>
      </c>
    </row>
    <row r="800" spans="1:9" x14ac:dyDescent="0.25">
      <c r="A800">
        <v>2</v>
      </c>
      <c r="B800" s="16" t="s">
        <v>41</v>
      </c>
      <c r="C800">
        <v>20</v>
      </c>
      <c r="D800" s="16" t="s">
        <v>106</v>
      </c>
      <c r="E800">
        <v>33</v>
      </c>
      <c r="F800" s="16" t="s">
        <v>113</v>
      </c>
      <c r="G800">
        <v>73</v>
      </c>
      <c r="H800" s="16" t="s">
        <v>271</v>
      </c>
      <c r="I800" s="16" t="str">
        <f t="shared" si="12"/>
        <v>(2,20,33,73, '".Carbon::now()."', '".Carbon::now()."'),</v>
      </c>
    </row>
    <row r="801" spans="1:9" x14ac:dyDescent="0.25">
      <c r="A801">
        <v>2</v>
      </c>
      <c r="B801" s="16" t="s">
        <v>41</v>
      </c>
      <c r="C801">
        <v>20</v>
      </c>
      <c r="D801" s="16" t="s">
        <v>106</v>
      </c>
      <c r="E801">
        <v>33</v>
      </c>
      <c r="F801" s="16" t="s">
        <v>113</v>
      </c>
      <c r="G801">
        <v>94</v>
      </c>
      <c r="H801" s="16" t="s">
        <v>386</v>
      </c>
      <c r="I801" s="16" t="str">
        <f t="shared" si="12"/>
        <v>(2,20,33,94, '".Carbon::now()."', '".Carbon::now()."'),</v>
      </c>
    </row>
    <row r="802" spans="1:9" x14ac:dyDescent="0.25">
      <c r="A802">
        <v>2</v>
      </c>
      <c r="B802" s="16" t="s">
        <v>41</v>
      </c>
      <c r="C802">
        <v>20</v>
      </c>
      <c r="D802" s="16" t="s">
        <v>106</v>
      </c>
      <c r="E802">
        <v>33</v>
      </c>
      <c r="F802" s="16" t="s">
        <v>113</v>
      </c>
      <c r="G802">
        <v>129</v>
      </c>
      <c r="H802" s="16" t="s">
        <v>128</v>
      </c>
      <c r="I802" s="16" t="str">
        <f t="shared" si="12"/>
        <v>(2,20,33,129, '".Carbon::now()."', '".Carbon::now()."'),</v>
      </c>
    </row>
    <row r="803" spans="1:9" x14ac:dyDescent="0.25">
      <c r="A803">
        <v>2</v>
      </c>
      <c r="B803" s="16" t="s">
        <v>41</v>
      </c>
      <c r="C803">
        <v>20</v>
      </c>
      <c r="D803" s="16" t="s">
        <v>106</v>
      </c>
      <c r="E803">
        <v>33</v>
      </c>
      <c r="F803" s="16" t="s">
        <v>113</v>
      </c>
      <c r="G803">
        <v>160</v>
      </c>
      <c r="H803" s="16" t="s">
        <v>114</v>
      </c>
      <c r="I803" s="16" t="str">
        <f t="shared" si="12"/>
        <v>(2,20,33,160, '".Carbon::now()."', '".Carbon::now()."'),</v>
      </c>
    </row>
    <row r="804" spans="1:9" x14ac:dyDescent="0.25">
      <c r="A804">
        <v>2</v>
      </c>
      <c r="B804" s="16" t="s">
        <v>41</v>
      </c>
      <c r="C804">
        <v>20</v>
      </c>
      <c r="D804" s="16" t="s">
        <v>106</v>
      </c>
      <c r="E804">
        <v>33</v>
      </c>
      <c r="F804" s="16" t="s">
        <v>113</v>
      </c>
      <c r="G804">
        <v>163</v>
      </c>
      <c r="H804" s="16" t="s">
        <v>888</v>
      </c>
      <c r="I804" s="16" t="str">
        <f t="shared" si="12"/>
        <v>(2,20,33,163, '".Carbon::now()."', '".Carbon::now()."'),</v>
      </c>
    </row>
    <row r="805" spans="1:9" x14ac:dyDescent="0.25">
      <c r="A805">
        <v>2</v>
      </c>
      <c r="B805" s="16" t="s">
        <v>41</v>
      </c>
      <c r="C805">
        <v>20</v>
      </c>
      <c r="D805" s="16" t="s">
        <v>106</v>
      </c>
      <c r="E805">
        <v>33</v>
      </c>
      <c r="F805" s="16" t="s">
        <v>113</v>
      </c>
      <c r="G805">
        <v>208</v>
      </c>
      <c r="H805" s="16" t="s">
        <v>121</v>
      </c>
      <c r="I805" s="16" t="str">
        <f t="shared" si="12"/>
        <v>(2,20,33,208, '".Carbon::now()."', '".Carbon::now()."'),</v>
      </c>
    </row>
    <row r="806" spans="1:9" x14ac:dyDescent="0.25">
      <c r="A806">
        <v>2</v>
      </c>
      <c r="B806" s="16" t="s">
        <v>41</v>
      </c>
      <c r="C806">
        <v>20</v>
      </c>
      <c r="D806" s="16" t="s">
        <v>106</v>
      </c>
      <c r="E806">
        <v>33</v>
      </c>
      <c r="F806" s="16" t="s">
        <v>113</v>
      </c>
      <c r="G806">
        <v>210</v>
      </c>
      <c r="H806" s="16" t="s">
        <v>115</v>
      </c>
      <c r="I806" s="16" t="str">
        <f t="shared" si="12"/>
        <v>(2,20,33,210, '".Carbon::now()."', '".Carbon::now()."'),</v>
      </c>
    </row>
    <row r="807" spans="1:9" x14ac:dyDescent="0.25">
      <c r="A807">
        <v>2</v>
      </c>
      <c r="B807" s="16" t="s">
        <v>41</v>
      </c>
      <c r="C807">
        <v>20</v>
      </c>
      <c r="D807" s="16" t="s">
        <v>106</v>
      </c>
      <c r="E807">
        <v>33</v>
      </c>
      <c r="F807" s="16" t="s">
        <v>113</v>
      </c>
      <c r="G807">
        <v>223</v>
      </c>
      <c r="H807" s="16" t="s">
        <v>790</v>
      </c>
      <c r="I807" s="16" t="str">
        <f t="shared" si="12"/>
        <v>(2,20,33,223, '".Carbon::now()."', '".Carbon::now()."'),</v>
      </c>
    </row>
    <row r="808" spans="1:9" x14ac:dyDescent="0.25">
      <c r="A808">
        <v>2</v>
      </c>
      <c r="B808" s="16" t="s">
        <v>41</v>
      </c>
      <c r="C808">
        <v>20</v>
      </c>
      <c r="D808" s="16" t="s">
        <v>106</v>
      </c>
      <c r="E808">
        <v>33</v>
      </c>
      <c r="F808" s="16" t="s">
        <v>113</v>
      </c>
      <c r="G808">
        <v>231</v>
      </c>
      <c r="H808" s="16" t="s">
        <v>116</v>
      </c>
      <c r="I808" s="16" t="str">
        <f t="shared" si="12"/>
        <v>(2,20,33,231, '".Carbon::now()."', '".Carbon::now()."'),</v>
      </c>
    </row>
    <row r="809" spans="1:9" x14ac:dyDescent="0.25">
      <c r="A809">
        <v>2</v>
      </c>
      <c r="B809" s="16" t="s">
        <v>41</v>
      </c>
      <c r="C809">
        <v>20</v>
      </c>
      <c r="D809" s="16" t="s">
        <v>106</v>
      </c>
      <c r="E809">
        <v>33</v>
      </c>
      <c r="F809" s="16" t="s">
        <v>113</v>
      </c>
      <c r="G809">
        <v>235</v>
      </c>
      <c r="H809" s="16" t="s">
        <v>110</v>
      </c>
      <c r="I809" s="16" t="str">
        <f t="shared" si="12"/>
        <v>(2,20,33,235, '".Carbon::now()."', '".Carbon::now()."'),</v>
      </c>
    </row>
    <row r="810" spans="1:9" x14ac:dyDescent="0.25">
      <c r="A810">
        <v>2</v>
      </c>
      <c r="B810" s="16" t="s">
        <v>41</v>
      </c>
      <c r="C810">
        <v>20</v>
      </c>
      <c r="D810" s="16" t="s">
        <v>106</v>
      </c>
      <c r="E810">
        <v>33</v>
      </c>
      <c r="F810" s="16" t="s">
        <v>113</v>
      </c>
      <c r="G810">
        <v>236</v>
      </c>
      <c r="H810" s="16" t="s">
        <v>367</v>
      </c>
      <c r="I810" s="16" t="str">
        <f t="shared" si="12"/>
        <v>(2,20,33,236, '".Carbon::now()."', '".Carbon::now()."'),</v>
      </c>
    </row>
    <row r="811" spans="1:9" x14ac:dyDescent="0.25">
      <c r="A811">
        <v>2</v>
      </c>
      <c r="B811" s="16" t="s">
        <v>41</v>
      </c>
      <c r="C811">
        <v>20</v>
      </c>
      <c r="D811" s="16" t="s">
        <v>106</v>
      </c>
      <c r="E811">
        <v>33</v>
      </c>
      <c r="F811" s="16" t="s">
        <v>113</v>
      </c>
      <c r="G811">
        <v>260</v>
      </c>
      <c r="H811" s="16" t="s">
        <v>119</v>
      </c>
      <c r="I811" s="16" t="str">
        <f t="shared" si="12"/>
        <v>(2,20,33,260, '".Carbon::now()."', '".Carbon::now()."'),</v>
      </c>
    </row>
    <row r="812" spans="1:9" x14ac:dyDescent="0.25">
      <c r="A812">
        <v>2</v>
      </c>
      <c r="B812" s="16" t="s">
        <v>41</v>
      </c>
      <c r="C812">
        <v>20</v>
      </c>
      <c r="D812" s="16" t="s">
        <v>106</v>
      </c>
      <c r="E812">
        <v>33</v>
      </c>
      <c r="F812" s="16" t="s">
        <v>113</v>
      </c>
      <c r="G812">
        <v>269</v>
      </c>
      <c r="H812" s="16" t="s">
        <v>124</v>
      </c>
      <c r="I812" s="16" t="str">
        <f t="shared" si="12"/>
        <v>(2,20,33,269, '".Carbon::now()."', '".Carbon::now()."'),</v>
      </c>
    </row>
    <row r="813" spans="1:9" x14ac:dyDescent="0.25">
      <c r="A813">
        <v>2</v>
      </c>
      <c r="B813" s="16" t="s">
        <v>41</v>
      </c>
      <c r="C813">
        <v>20</v>
      </c>
      <c r="D813" s="16" t="s">
        <v>106</v>
      </c>
      <c r="E813">
        <v>33</v>
      </c>
      <c r="F813" s="16" t="s">
        <v>113</v>
      </c>
      <c r="G813">
        <v>272</v>
      </c>
      <c r="H813" s="16" t="s">
        <v>125</v>
      </c>
      <c r="I813" s="16" t="str">
        <f t="shared" si="12"/>
        <v>(2,20,33,272, '".Carbon::now()."', '".Carbon::now()."'),</v>
      </c>
    </row>
    <row r="814" spans="1:9" x14ac:dyDescent="0.25">
      <c r="A814">
        <v>2</v>
      </c>
      <c r="B814" s="16" t="s">
        <v>41</v>
      </c>
      <c r="C814">
        <v>20</v>
      </c>
      <c r="D814" s="16" t="s">
        <v>106</v>
      </c>
      <c r="E814">
        <v>33</v>
      </c>
      <c r="F814" s="16" t="s">
        <v>113</v>
      </c>
      <c r="G814">
        <v>273</v>
      </c>
      <c r="H814" s="16" t="s">
        <v>117</v>
      </c>
      <c r="I814" s="16" t="str">
        <f t="shared" si="12"/>
        <v>(2,20,33,273, '".Carbon::now()."', '".Carbon::now()."'),</v>
      </c>
    </row>
    <row r="815" spans="1:9" x14ac:dyDescent="0.25">
      <c r="A815">
        <v>2</v>
      </c>
      <c r="B815" s="16" t="s">
        <v>41</v>
      </c>
      <c r="C815">
        <v>20</v>
      </c>
      <c r="D815" s="16" t="s">
        <v>106</v>
      </c>
      <c r="E815">
        <v>33</v>
      </c>
      <c r="F815" s="16" t="s">
        <v>113</v>
      </c>
      <c r="G815">
        <v>278</v>
      </c>
      <c r="H815" s="16" t="s">
        <v>388</v>
      </c>
      <c r="I815" s="16" t="str">
        <f t="shared" si="12"/>
        <v>(2,20,33,278, '".Carbon::now()."', '".Carbon::now()."'),</v>
      </c>
    </row>
    <row r="816" spans="1:9" x14ac:dyDescent="0.25">
      <c r="A816">
        <v>2</v>
      </c>
      <c r="B816" s="16" t="s">
        <v>41</v>
      </c>
      <c r="C816">
        <v>20</v>
      </c>
      <c r="D816" s="16" t="s">
        <v>106</v>
      </c>
      <c r="E816">
        <v>33</v>
      </c>
      <c r="F816" s="16" t="s">
        <v>113</v>
      </c>
      <c r="G816">
        <v>343</v>
      </c>
      <c r="H816" s="16" t="s">
        <v>57</v>
      </c>
      <c r="I816" s="16" t="str">
        <f t="shared" si="12"/>
        <v>(2,20,33,343, '".Carbon::now()."', '".Carbon::now()."'),</v>
      </c>
    </row>
    <row r="817" spans="1:9" x14ac:dyDescent="0.25">
      <c r="A817">
        <v>2</v>
      </c>
      <c r="B817" s="16" t="s">
        <v>41</v>
      </c>
      <c r="C817">
        <v>20</v>
      </c>
      <c r="D817" s="16" t="s">
        <v>106</v>
      </c>
      <c r="E817">
        <v>33</v>
      </c>
      <c r="F817" s="16" t="s">
        <v>113</v>
      </c>
      <c r="G817">
        <v>373</v>
      </c>
      <c r="H817" s="16" t="s">
        <v>97</v>
      </c>
      <c r="I817" s="16" t="str">
        <f t="shared" si="12"/>
        <v>(2,20,33,373, '".Carbon::now()."', '".Carbon::now()."'),</v>
      </c>
    </row>
    <row r="818" spans="1:9" x14ac:dyDescent="0.25">
      <c r="A818">
        <v>2</v>
      </c>
      <c r="B818" s="16" t="s">
        <v>41</v>
      </c>
      <c r="C818">
        <v>20</v>
      </c>
      <c r="D818" s="16" t="s">
        <v>106</v>
      </c>
      <c r="E818">
        <v>33</v>
      </c>
      <c r="F818" s="16" t="s">
        <v>113</v>
      </c>
      <c r="G818">
        <v>380</v>
      </c>
      <c r="H818" s="16" t="s">
        <v>387</v>
      </c>
      <c r="I818" s="16" t="str">
        <f t="shared" si="12"/>
        <v>(2,20,33,380, '".Carbon::now()."', '".Carbon::now()."'),</v>
      </c>
    </row>
    <row r="819" spans="1:9" x14ac:dyDescent="0.25">
      <c r="A819">
        <v>2</v>
      </c>
      <c r="B819" s="16" t="s">
        <v>41</v>
      </c>
      <c r="C819">
        <v>20</v>
      </c>
      <c r="D819" s="16" t="s">
        <v>106</v>
      </c>
      <c r="E819">
        <v>33</v>
      </c>
      <c r="F819" s="16" t="s">
        <v>113</v>
      </c>
      <c r="G819">
        <v>386</v>
      </c>
      <c r="H819" s="16" t="s">
        <v>390</v>
      </c>
      <c r="I819" s="16" t="str">
        <f t="shared" si="12"/>
        <v>(2,20,33,386, '".Carbon::now()."', '".Carbon::now()."'),</v>
      </c>
    </row>
    <row r="820" spans="1:9" x14ac:dyDescent="0.25">
      <c r="A820">
        <v>2</v>
      </c>
      <c r="B820" s="16" t="s">
        <v>41</v>
      </c>
      <c r="C820">
        <v>20</v>
      </c>
      <c r="D820" s="16" t="s">
        <v>106</v>
      </c>
      <c r="E820">
        <v>41</v>
      </c>
      <c r="F820" s="16" t="s">
        <v>118</v>
      </c>
      <c r="G820">
        <v>31</v>
      </c>
      <c r="H820" s="16" t="s">
        <v>108</v>
      </c>
      <c r="I820" s="16" t="str">
        <f t="shared" si="12"/>
        <v>(2,20,41,31, '".Carbon::now()."', '".Carbon::now()."'),</v>
      </c>
    </row>
    <row r="821" spans="1:9" x14ac:dyDescent="0.25">
      <c r="A821">
        <v>2</v>
      </c>
      <c r="B821" s="16" t="s">
        <v>41</v>
      </c>
      <c r="C821">
        <v>20</v>
      </c>
      <c r="D821" s="16" t="s">
        <v>106</v>
      </c>
      <c r="E821">
        <v>41</v>
      </c>
      <c r="F821" s="16" t="s">
        <v>118</v>
      </c>
      <c r="G821">
        <v>94</v>
      </c>
      <c r="H821" s="16" t="s">
        <v>386</v>
      </c>
      <c r="I821" s="16" t="str">
        <f t="shared" si="12"/>
        <v>(2,20,41,94, '".Carbon::now()."', '".Carbon::now()."'),</v>
      </c>
    </row>
    <row r="822" spans="1:9" x14ac:dyDescent="0.25">
      <c r="A822">
        <v>2</v>
      </c>
      <c r="B822" s="16" t="s">
        <v>41</v>
      </c>
      <c r="C822">
        <v>20</v>
      </c>
      <c r="D822" s="16" t="s">
        <v>106</v>
      </c>
      <c r="E822">
        <v>41</v>
      </c>
      <c r="F822" s="16" t="s">
        <v>118</v>
      </c>
      <c r="G822">
        <v>160</v>
      </c>
      <c r="H822" s="16" t="s">
        <v>114</v>
      </c>
      <c r="I822" s="16" t="str">
        <f t="shared" si="12"/>
        <v>(2,20,41,160, '".Carbon::now()."', '".Carbon::now()."'),</v>
      </c>
    </row>
    <row r="823" spans="1:9" x14ac:dyDescent="0.25">
      <c r="A823">
        <v>2</v>
      </c>
      <c r="B823" s="16" t="s">
        <v>41</v>
      </c>
      <c r="C823">
        <v>20</v>
      </c>
      <c r="D823" s="16" t="s">
        <v>106</v>
      </c>
      <c r="E823">
        <v>41</v>
      </c>
      <c r="F823" s="16" t="s">
        <v>118</v>
      </c>
      <c r="G823">
        <v>208</v>
      </c>
      <c r="H823" s="16" t="s">
        <v>121</v>
      </c>
      <c r="I823" s="16" t="str">
        <f t="shared" si="12"/>
        <v>(2,20,41,208, '".Carbon::now()."', '".Carbon::now()."'),</v>
      </c>
    </row>
    <row r="824" spans="1:9" x14ac:dyDescent="0.25">
      <c r="A824">
        <v>2</v>
      </c>
      <c r="B824" s="16" t="s">
        <v>41</v>
      </c>
      <c r="C824">
        <v>20</v>
      </c>
      <c r="D824" s="16" t="s">
        <v>106</v>
      </c>
      <c r="E824">
        <v>41</v>
      </c>
      <c r="F824" s="16" t="s">
        <v>118</v>
      </c>
      <c r="G824">
        <v>218</v>
      </c>
      <c r="H824" s="16" t="s">
        <v>181</v>
      </c>
      <c r="I824" s="16" t="str">
        <f t="shared" si="12"/>
        <v>(2,20,41,218, '".Carbon::now()."', '".Carbon::now()."'),</v>
      </c>
    </row>
    <row r="825" spans="1:9" x14ac:dyDescent="0.25">
      <c r="A825">
        <v>2</v>
      </c>
      <c r="B825" s="16" t="s">
        <v>41</v>
      </c>
      <c r="C825">
        <v>20</v>
      </c>
      <c r="D825" s="16" t="s">
        <v>106</v>
      </c>
      <c r="E825">
        <v>41</v>
      </c>
      <c r="F825" s="16" t="s">
        <v>118</v>
      </c>
      <c r="G825">
        <v>260</v>
      </c>
      <c r="H825" s="16" t="s">
        <v>119</v>
      </c>
      <c r="I825" s="16" t="str">
        <f t="shared" si="12"/>
        <v>(2,20,41,260, '".Carbon::now()."', '".Carbon::now()."'),</v>
      </c>
    </row>
    <row r="826" spans="1:9" x14ac:dyDescent="0.25">
      <c r="A826">
        <v>2</v>
      </c>
      <c r="B826" s="16" t="s">
        <v>41</v>
      </c>
      <c r="C826">
        <v>20</v>
      </c>
      <c r="D826" s="16" t="s">
        <v>106</v>
      </c>
      <c r="E826">
        <v>41</v>
      </c>
      <c r="F826" s="16" t="s">
        <v>118</v>
      </c>
      <c r="G826">
        <v>269</v>
      </c>
      <c r="H826" s="16" t="s">
        <v>124</v>
      </c>
      <c r="I826" s="16" t="str">
        <f t="shared" si="12"/>
        <v>(2,20,41,269, '".Carbon::now()."', '".Carbon::now()."'),</v>
      </c>
    </row>
    <row r="827" spans="1:9" x14ac:dyDescent="0.25">
      <c r="A827">
        <v>2</v>
      </c>
      <c r="B827" s="16" t="s">
        <v>41</v>
      </c>
      <c r="C827">
        <v>20</v>
      </c>
      <c r="D827" s="16" t="s">
        <v>106</v>
      </c>
      <c r="E827">
        <v>41</v>
      </c>
      <c r="F827" s="16" t="s">
        <v>118</v>
      </c>
      <c r="G827">
        <v>273</v>
      </c>
      <c r="H827" s="16" t="s">
        <v>117</v>
      </c>
      <c r="I827" s="16" t="str">
        <f t="shared" si="12"/>
        <v>(2,20,41,273, '".Carbon::now()."', '".Carbon::now()."'),</v>
      </c>
    </row>
    <row r="828" spans="1:9" x14ac:dyDescent="0.25">
      <c r="A828">
        <v>2</v>
      </c>
      <c r="B828" s="16" t="s">
        <v>41</v>
      </c>
      <c r="C828">
        <v>20</v>
      </c>
      <c r="D828" s="16" t="s">
        <v>106</v>
      </c>
      <c r="E828">
        <v>42</v>
      </c>
      <c r="F828" s="16" t="s">
        <v>590</v>
      </c>
      <c r="G828">
        <v>94</v>
      </c>
      <c r="H828" s="16" t="s">
        <v>386</v>
      </c>
      <c r="I828" s="16" t="str">
        <f t="shared" si="12"/>
        <v>(2,20,42,94, '".Carbon::now()."', '".Carbon::now()."'),</v>
      </c>
    </row>
    <row r="829" spans="1:9" x14ac:dyDescent="0.25">
      <c r="A829">
        <v>2</v>
      </c>
      <c r="B829" s="16" t="s">
        <v>41</v>
      </c>
      <c r="C829">
        <v>20</v>
      </c>
      <c r="D829" s="16" t="s">
        <v>106</v>
      </c>
      <c r="E829">
        <v>44</v>
      </c>
      <c r="F829" s="16" t="s">
        <v>120</v>
      </c>
      <c r="G829">
        <v>31</v>
      </c>
      <c r="H829" s="16" t="s">
        <v>108</v>
      </c>
      <c r="I829" s="16" t="str">
        <f t="shared" si="12"/>
        <v>(2,20,44,31, '".Carbon::now()."', '".Carbon::now()."'),</v>
      </c>
    </row>
    <row r="830" spans="1:9" x14ac:dyDescent="0.25">
      <c r="A830">
        <v>2</v>
      </c>
      <c r="B830" s="16" t="s">
        <v>41</v>
      </c>
      <c r="C830">
        <v>20</v>
      </c>
      <c r="D830" s="16" t="s">
        <v>106</v>
      </c>
      <c r="E830">
        <v>44</v>
      </c>
      <c r="F830" s="16" t="s">
        <v>120</v>
      </c>
      <c r="G830">
        <v>93</v>
      </c>
      <c r="H830" s="16" t="s">
        <v>64</v>
      </c>
      <c r="I830" s="16" t="str">
        <f t="shared" si="12"/>
        <v>(2,20,44,93, '".Carbon::now()."', '".Carbon::now()."'),</v>
      </c>
    </row>
    <row r="831" spans="1:9" x14ac:dyDescent="0.25">
      <c r="A831">
        <v>2</v>
      </c>
      <c r="B831" s="16" t="s">
        <v>41</v>
      </c>
      <c r="C831">
        <v>20</v>
      </c>
      <c r="D831" s="16" t="s">
        <v>106</v>
      </c>
      <c r="E831">
        <v>44</v>
      </c>
      <c r="F831" s="16" t="s">
        <v>120</v>
      </c>
      <c r="G831">
        <v>208</v>
      </c>
      <c r="H831" s="16" t="s">
        <v>121</v>
      </c>
      <c r="I831" s="16" t="str">
        <f t="shared" si="12"/>
        <v>(2,20,44,208, '".Carbon::now()."', '".Carbon::now()."'),</v>
      </c>
    </row>
    <row r="832" spans="1:9" x14ac:dyDescent="0.25">
      <c r="A832">
        <v>2</v>
      </c>
      <c r="B832" s="16" t="s">
        <v>41</v>
      </c>
      <c r="C832">
        <v>20</v>
      </c>
      <c r="D832" s="16" t="s">
        <v>106</v>
      </c>
      <c r="E832">
        <v>44</v>
      </c>
      <c r="F832" s="16" t="s">
        <v>120</v>
      </c>
      <c r="G832">
        <v>227</v>
      </c>
      <c r="H832" s="16" t="s">
        <v>87</v>
      </c>
      <c r="I832" s="16" t="str">
        <f t="shared" si="12"/>
        <v>(2,20,44,227, '".Carbon::now()."', '".Carbon::now()."'),</v>
      </c>
    </row>
    <row r="833" spans="1:9" x14ac:dyDescent="0.25">
      <c r="A833">
        <v>2</v>
      </c>
      <c r="B833" s="16" t="s">
        <v>41</v>
      </c>
      <c r="C833">
        <v>20</v>
      </c>
      <c r="D833" s="16" t="s">
        <v>106</v>
      </c>
      <c r="E833">
        <v>44</v>
      </c>
      <c r="F833" s="16" t="s">
        <v>120</v>
      </c>
      <c r="G833">
        <v>269</v>
      </c>
      <c r="H833" s="16" t="s">
        <v>124</v>
      </c>
      <c r="I833" s="16" t="str">
        <f t="shared" si="12"/>
        <v>(2,20,44,269, '".Carbon::now()."', '".Carbon::now()."'),</v>
      </c>
    </row>
    <row r="834" spans="1:9" x14ac:dyDescent="0.25">
      <c r="A834">
        <v>2</v>
      </c>
      <c r="B834" s="16" t="s">
        <v>41</v>
      </c>
      <c r="C834">
        <v>20</v>
      </c>
      <c r="D834" s="16" t="s">
        <v>106</v>
      </c>
      <c r="E834">
        <v>44</v>
      </c>
      <c r="F834" s="16" t="s">
        <v>120</v>
      </c>
      <c r="G834">
        <v>273</v>
      </c>
      <c r="H834" s="16" t="s">
        <v>117</v>
      </c>
      <c r="I834" s="16" t="str">
        <f t="shared" ref="I834:I897" si="13">CONCATENATE("(",A834,",",C834,",",E834,",",G834,", '"".Carbon::now().""', '"".Carbon::now().""'),")</f>
        <v>(2,20,44,273, '".Carbon::now()."', '".Carbon::now()."'),</v>
      </c>
    </row>
    <row r="835" spans="1:9" x14ac:dyDescent="0.25">
      <c r="A835">
        <v>2</v>
      </c>
      <c r="B835" s="16" t="s">
        <v>41</v>
      </c>
      <c r="C835">
        <v>20</v>
      </c>
      <c r="D835" s="16" t="s">
        <v>106</v>
      </c>
      <c r="E835">
        <v>53</v>
      </c>
      <c r="F835" s="16" t="s">
        <v>122</v>
      </c>
      <c r="G835">
        <v>9</v>
      </c>
      <c r="H835" s="16" t="s">
        <v>132</v>
      </c>
      <c r="I835" s="16" t="str">
        <f t="shared" si="13"/>
        <v>(2,20,53,9, '".Carbon::now()."', '".Carbon::now()."'),</v>
      </c>
    </row>
    <row r="836" spans="1:9" x14ac:dyDescent="0.25">
      <c r="A836">
        <v>2</v>
      </c>
      <c r="B836" s="16" t="s">
        <v>41</v>
      </c>
      <c r="C836">
        <v>20</v>
      </c>
      <c r="D836" s="16" t="s">
        <v>106</v>
      </c>
      <c r="E836">
        <v>53</v>
      </c>
      <c r="F836" s="16" t="s">
        <v>122</v>
      </c>
      <c r="G836">
        <v>20</v>
      </c>
      <c r="H836" s="16" t="s">
        <v>53</v>
      </c>
      <c r="I836" s="16" t="str">
        <f t="shared" si="13"/>
        <v>(2,20,53,20, '".Carbon::now()."', '".Carbon::now()."'),</v>
      </c>
    </row>
    <row r="837" spans="1:9" x14ac:dyDescent="0.25">
      <c r="A837">
        <v>2</v>
      </c>
      <c r="B837" s="16" t="s">
        <v>41</v>
      </c>
      <c r="C837">
        <v>20</v>
      </c>
      <c r="D837" s="16" t="s">
        <v>106</v>
      </c>
      <c r="E837">
        <v>53</v>
      </c>
      <c r="F837" s="16" t="s">
        <v>122</v>
      </c>
      <c r="G837">
        <v>31</v>
      </c>
      <c r="H837" s="16" t="s">
        <v>108</v>
      </c>
      <c r="I837" s="16" t="str">
        <f t="shared" si="13"/>
        <v>(2,20,53,31, '".Carbon::now()."', '".Carbon::now()."'),</v>
      </c>
    </row>
    <row r="838" spans="1:9" x14ac:dyDescent="0.25">
      <c r="A838">
        <v>2</v>
      </c>
      <c r="B838" s="16" t="s">
        <v>41</v>
      </c>
      <c r="C838">
        <v>20</v>
      </c>
      <c r="D838" s="16" t="s">
        <v>106</v>
      </c>
      <c r="E838">
        <v>53</v>
      </c>
      <c r="F838" s="16" t="s">
        <v>122</v>
      </c>
      <c r="G838">
        <v>93</v>
      </c>
      <c r="H838" s="16" t="s">
        <v>64</v>
      </c>
      <c r="I838" s="16" t="str">
        <f t="shared" si="13"/>
        <v>(2,20,53,93, '".Carbon::now()."', '".Carbon::now()."'),</v>
      </c>
    </row>
    <row r="839" spans="1:9" x14ac:dyDescent="0.25">
      <c r="A839">
        <v>2</v>
      </c>
      <c r="B839" s="16" t="s">
        <v>41</v>
      </c>
      <c r="C839">
        <v>20</v>
      </c>
      <c r="D839" s="16" t="s">
        <v>106</v>
      </c>
      <c r="E839">
        <v>53</v>
      </c>
      <c r="F839" s="16" t="s">
        <v>122</v>
      </c>
      <c r="G839">
        <v>129</v>
      </c>
      <c r="H839" s="16" t="s">
        <v>128</v>
      </c>
      <c r="I839" s="16" t="str">
        <f t="shared" si="13"/>
        <v>(2,20,53,129, '".Carbon::now()."', '".Carbon::now()."'),</v>
      </c>
    </row>
    <row r="840" spans="1:9" x14ac:dyDescent="0.25">
      <c r="A840">
        <v>2</v>
      </c>
      <c r="B840" s="16" t="s">
        <v>41</v>
      </c>
      <c r="C840">
        <v>20</v>
      </c>
      <c r="D840" s="16" t="s">
        <v>106</v>
      </c>
      <c r="E840">
        <v>53</v>
      </c>
      <c r="F840" s="16" t="s">
        <v>122</v>
      </c>
      <c r="G840">
        <v>208</v>
      </c>
      <c r="H840" s="16" t="s">
        <v>121</v>
      </c>
      <c r="I840" s="16" t="str">
        <f t="shared" si="13"/>
        <v>(2,20,53,208, '".Carbon::now()."', '".Carbon::now()."'),</v>
      </c>
    </row>
    <row r="841" spans="1:9" x14ac:dyDescent="0.25">
      <c r="A841">
        <v>2</v>
      </c>
      <c r="B841" s="16" t="s">
        <v>41</v>
      </c>
      <c r="C841">
        <v>20</v>
      </c>
      <c r="D841" s="16" t="s">
        <v>106</v>
      </c>
      <c r="E841">
        <v>53</v>
      </c>
      <c r="F841" s="16" t="s">
        <v>122</v>
      </c>
      <c r="G841">
        <v>210</v>
      </c>
      <c r="H841" s="16" t="s">
        <v>115</v>
      </c>
      <c r="I841" s="16" t="str">
        <f t="shared" si="13"/>
        <v>(2,20,53,210, '".Carbon::now()."', '".Carbon::now()."'),</v>
      </c>
    </row>
    <row r="842" spans="1:9" x14ac:dyDescent="0.25">
      <c r="A842">
        <v>2</v>
      </c>
      <c r="B842" s="16" t="s">
        <v>41</v>
      </c>
      <c r="C842">
        <v>20</v>
      </c>
      <c r="D842" s="16" t="s">
        <v>106</v>
      </c>
      <c r="E842">
        <v>53</v>
      </c>
      <c r="F842" s="16" t="s">
        <v>122</v>
      </c>
      <c r="G842">
        <v>222</v>
      </c>
      <c r="H842" s="16" t="s">
        <v>397</v>
      </c>
      <c r="I842" s="16" t="str">
        <f t="shared" si="13"/>
        <v>(2,20,53,222, '".Carbon::now()."', '".Carbon::now()."'),</v>
      </c>
    </row>
    <row r="843" spans="1:9" x14ac:dyDescent="0.25">
      <c r="A843">
        <v>2</v>
      </c>
      <c r="B843" s="16" t="s">
        <v>41</v>
      </c>
      <c r="C843">
        <v>20</v>
      </c>
      <c r="D843" s="16" t="s">
        <v>106</v>
      </c>
      <c r="E843">
        <v>53</v>
      </c>
      <c r="F843" s="16" t="s">
        <v>122</v>
      </c>
      <c r="G843">
        <v>227</v>
      </c>
      <c r="H843" s="16" t="s">
        <v>87</v>
      </c>
      <c r="I843" s="16" t="str">
        <f t="shared" si="13"/>
        <v>(2,20,53,227, '".Carbon::now()."', '".Carbon::now()."'),</v>
      </c>
    </row>
    <row r="844" spans="1:9" x14ac:dyDescent="0.25">
      <c r="A844">
        <v>2</v>
      </c>
      <c r="B844" s="16" t="s">
        <v>41</v>
      </c>
      <c r="C844">
        <v>20</v>
      </c>
      <c r="D844" s="16" t="s">
        <v>106</v>
      </c>
      <c r="E844">
        <v>53</v>
      </c>
      <c r="F844" s="16" t="s">
        <v>122</v>
      </c>
      <c r="G844">
        <v>236</v>
      </c>
      <c r="H844" s="16" t="s">
        <v>367</v>
      </c>
      <c r="I844" s="16" t="str">
        <f t="shared" si="13"/>
        <v>(2,20,53,236, '".Carbon::now()."', '".Carbon::now()."'),</v>
      </c>
    </row>
    <row r="845" spans="1:9" x14ac:dyDescent="0.25">
      <c r="A845">
        <v>2</v>
      </c>
      <c r="B845" s="16" t="s">
        <v>41</v>
      </c>
      <c r="C845">
        <v>20</v>
      </c>
      <c r="D845" s="16" t="s">
        <v>106</v>
      </c>
      <c r="E845">
        <v>53</v>
      </c>
      <c r="F845" s="16" t="s">
        <v>122</v>
      </c>
      <c r="G845">
        <v>260</v>
      </c>
      <c r="H845" s="16" t="s">
        <v>119</v>
      </c>
      <c r="I845" s="16" t="str">
        <f t="shared" si="13"/>
        <v>(2,20,53,260, '".Carbon::now()."', '".Carbon::now()."'),</v>
      </c>
    </row>
    <row r="846" spans="1:9" x14ac:dyDescent="0.25">
      <c r="A846">
        <v>2</v>
      </c>
      <c r="B846" s="16" t="s">
        <v>41</v>
      </c>
      <c r="C846">
        <v>20</v>
      </c>
      <c r="D846" s="16" t="s">
        <v>106</v>
      </c>
      <c r="E846">
        <v>53</v>
      </c>
      <c r="F846" s="16" t="s">
        <v>122</v>
      </c>
      <c r="G846">
        <v>269</v>
      </c>
      <c r="H846" s="16" t="s">
        <v>124</v>
      </c>
      <c r="I846" s="16" t="str">
        <f t="shared" si="13"/>
        <v>(2,20,53,269, '".Carbon::now()."', '".Carbon::now()."'),</v>
      </c>
    </row>
    <row r="847" spans="1:9" x14ac:dyDescent="0.25">
      <c r="A847">
        <v>2</v>
      </c>
      <c r="B847" s="16" t="s">
        <v>41</v>
      </c>
      <c r="C847">
        <v>20</v>
      </c>
      <c r="D847" s="16" t="s">
        <v>106</v>
      </c>
      <c r="E847">
        <v>53</v>
      </c>
      <c r="F847" s="16" t="s">
        <v>122</v>
      </c>
      <c r="G847">
        <v>272</v>
      </c>
      <c r="H847" s="16" t="s">
        <v>125</v>
      </c>
      <c r="I847" s="16" t="str">
        <f t="shared" si="13"/>
        <v>(2,20,53,272, '".Carbon::now()."', '".Carbon::now()."'),</v>
      </c>
    </row>
    <row r="848" spans="1:9" x14ac:dyDescent="0.25">
      <c r="A848">
        <v>2</v>
      </c>
      <c r="B848" s="16" t="s">
        <v>41</v>
      </c>
      <c r="C848">
        <v>20</v>
      </c>
      <c r="D848" s="16" t="s">
        <v>106</v>
      </c>
      <c r="E848">
        <v>53</v>
      </c>
      <c r="F848" s="16" t="s">
        <v>122</v>
      </c>
      <c r="G848">
        <v>273</v>
      </c>
      <c r="H848" s="16" t="s">
        <v>117</v>
      </c>
      <c r="I848" s="16" t="str">
        <f t="shared" si="13"/>
        <v>(2,20,53,273, '".Carbon::now()."', '".Carbon::now()."'),</v>
      </c>
    </row>
    <row r="849" spans="1:9" x14ac:dyDescent="0.25">
      <c r="A849">
        <v>2</v>
      </c>
      <c r="B849" s="16" t="s">
        <v>41</v>
      </c>
      <c r="C849">
        <v>20</v>
      </c>
      <c r="D849" s="16" t="s">
        <v>106</v>
      </c>
      <c r="E849">
        <v>53</v>
      </c>
      <c r="F849" s="16" t="s">
        <v>122</v>
      </c>
      <c r="G849">
        <v>279</v>
      </c>
      <c r="H849" s="16" t="s">
        <v>716</v>
      </c>
      <c r="I849" s="16" t="str">
        <f t="shared" si="13"/>
        <v>(2,20,53,279, '".Carbon::now()."', '".Carbon::now()."'),</v>
      </c>
    </row>
    <row r="850" spans="1:9" x14ac:dyDescent="0.25">
      <c r="A850">
        <v>2</v>
      </c>
      <c r="B850" s="16" t="s">
        <v>41</v>
      </c>
      <c r="C850">
        <v>20</v>
      </c>
      <c r="D850" s="16" t="s">
        <v>106</v>
      </c>
      <c r="E850">
        <v>53</v>
      </c>
      <c r="F850" s="16" t="s">
        <v>122</v>
      </c>
      <c r="G850">
        <v>298</v>
      </c>
      <c r="H850" s="16" t="s">
        <v>317</v>
      </c>
      <c r="I850" s="16" t="str">
        <f t="shared" si="13"/>
        <v>(2,20,53,298, '".Carbon::now()."', '".Carbon::now()."'),</v>
      </c>
    </row>
    <row r="851" spans="1:9" x14ac:dyDescent="0.25">
      <c r="A851">
        <v>2</v>
      </c>
      <c r="B851" s="16" t="s">
        <v>41</v>
      </c>
      <c r="C851">
        <v>20</v>
      </c>
      <c r="D851" s="16" t="s">
        <v>106</v>
      </c>
      <c r="E851">
        <v>53</v>
      </c>
      <c r="F851" s="16" t="s">
        <v>122</v>
      </c>
      <c r="G851">
        <v>326</v>
      </c>
      <c r="H851" s="16" t="s">
        <v>717</v>
      </c>
      <c r="I851" s="16" t="str">
        <f t="shared" si="13"/>
        <v>(2,20,53,326, '".Carbon::now()."', '".Carbon::now()."'),</v>
      </c>
    </row>
    <row r="852" spans="1:9" x14ac:dyDescent="0.25">
      <c r="A852">
        <v>2</v>
      </c>
      <c r="B852" s="16" t="s">
        <v>41</v>
      </c>
      <c r="C852">
        <v>20</v>
      </c>
      <c r="D852" s="16" t="s">
        <v>106</v>
      </c>
      <c r="E852">
        <v>53</v>
      </c>
      <c r="F852" s="16" t="s">
        <v>122</v>
      </c>
      <c r="G852">
        <v>333</v>
      </c>
      <c r="H852" s="16" t="s">
        <v>660</v>
      </c>
      <c r="I852" s="16" t="str">
        <f t="shared" si="13"/>
        <v>(2,20,53,333, '".Carbon::now()."', '".Carbon::now()."'),</v>
      </c>
    </row>
    <row r="853" spans="1:9" x14ac:dyDescent="0.25">
      <c r="A853">
        <v>2</v>
      </c>
      <c r="B853" s="16" t="s">
        <v>41</v>
      </c>
      <c r="C853">
        <v>20</v>
      </c>
      <c r="D853" s="16" t="s">
        <v>106</v>
      </c>
      <c r="E853">
        <v>53</v>
      </c>
      <c r="F853" s="16" t="s">
        <v>122</v>
      </c>
      <c r="G853">
        <v>343</v>
      </c>
      <c r="H853" s="16" t="s">
        <v>57</v>
      </c>
      <c r="I853" s="16" t="str">
        <f t="shared" si="13"/>
        <v>(2,20,53,343, '".Carbon::now()."', '".Carbon::now()."'),</v>
      </c>
    </row>
    <row r="854" spans="1:9" x14ac:dyDescent="0.25">
      <c r="A854">
        <v>2</v>
      </c>
      <c r="B854" s="16" t="s">
        <v>41</v>
      </c>
      <c r="C854">
        <v>20</v>
      </c>
      <c r="D854" s="16" t="s">
        <v>106</v>
      </c>
      <c r="E854">
        <v>53</v>
      </c>
      <c r="F854" s="16" t="s">
        <v>122</v>
      </c>
      <c r="G854">
        <v>373</v>
      </c>
      <c r="H854" s="16" t="s">
        <v>97</v>
      </c>
      <c r="I854" s="16" t="str">
        <f t="shared" si="13"/>
        <v>(2,20,53,373, '".Carbon::now()."', '".Carbon::now()."'),</v>
      </c>
    </row>
    <row r="855" spans="1:9" x14ac:dyDescent="0.25">
      <c r="A855">
        <v>2</v>
      </c>
      <c r="B855" s="16" t="s">
        <v>41</v>
      </c>
      <c r="C855">
        <v>20</v>
      </c>
      <c r="D855" s="16" t="s">
        <v>106</v>
      </c>
      <c r="E855">
        <v>53</v>
      </c>
      <c r="F855" s="16" t="s">
        <v>122</v>
      </c>
      <c r="G855">
        <v>380</v>
      </c>
      <c r="H855" s="16" t="s">
        <v>387</v>
      </c>
      <c r="I855" s="16" t="str">
        <f t="shared" si="13"/>
        <v>(2,20,53,380, '".Carbon::now()."', '".Carbon::now()."'),</v>
      </c>
    </row>
    <row r="856" spans="1:9" x14ac:dyDescent="0.25">
      <c r="A856">
        <v>2</v>
      </c>
      <c r="B856" s="16" t="s">
        <v>41</v>
      </c>
      <c r="C856">
        <v>20</v>
      </c>
      <c r="D856" s="16" t="s">
        <v>106</v>
      </c>
      <c r="E856">
        <v>66</v>
      </c>
      <c r="F856" s="16" t="s">
        <v>394</v>
      </c>
      <c r="G856">
        <v>34</v>
      </c>
      <c r="H856" s="16" t="s">
        <v>196</v>
      </c>
      <c r="I856" s="16" t="str">
        <f t="shared" si="13"/>
        <v>(2,20,66,34, '".Carbon::now()."', '".Carbon::now()."'),</v>
      </c>
    </row>
    <row r="857" spans="1:9" x14ac:dyDescent="0.25">
      <c r="A857">
        <v>2</v>
      </c>
      <c r="B857" s="16" t="s">
        <v>41</v>
      </c>
      <c r="C857">
        <v>20</v>
      </c>
      <c r="D857" s="16" t="s">
        <v>106</v>
      </c>
      <c r="E857">
        <v>66</v>
      </c>
      <c r="F857" s="16" t="s">
        <v>394</v>
      </c>
      <c r="G857">
        <v>93</v>
      </c>
      <c r="H857" s="16" t="s">
        <v>64</v>
      </c>
      <c r="I857" s="16" t="str">
        <f t="shared" si="13"/>
        <v>(2,20,66,93, '".Carbon::now()."', '".Carbon::now()."'),</v>
      </c>
    </row>
    <row r="858" spans="1:9" x14ac:dyDescent="0.25">
      <c r="A858">
        <v>2</v>
      </c>
      <c r="B858" s="16" t="s">
        <v>41</v>
      </c>
      <c r="C858">
        <v>20</v>
      </c>
      <c r="D858" s="16" t="s">
        <v>106</v>
      </c>
      <c r="E858">
        <v>66</v>
      </c>
      <c r="F858" s="16" t="s">
        <v>394</v>
      </c>
      <c r="G858">
        <v>208</v>
      </c>
      <c r="H858" s="16" t="s">
        <v>121</v>
      </c>
      <c r="I858" s="16" t="str">
        <f t="shared" si="13"/>
        <v>(2,20,66,208, '".Carbon::now()."', '".Carbon::now()."'),</v>
      </c>
    </row>
    <row r="859" spans="1:9" x14ac:dyDescent="0.25">
      <c r="A859">
        <v>2</v>
      </c>
      <c r="B859" s="16" t="s">
        <v>41</v>
      </c>
      <c r="C859">
        <v>20</v>
      </c>
      <c r="D859" s="16" t="s">
        <v>106</v>
      </c>
      <c r="E859">
        <v>66</v>
      </c>
      <c r="F859" s="16" t="s">
        <v>394</v>
      </c>
      <c r="G859">
        <v>218</v>
      </c>
      <c r="H859" s="16" t="s">
        <v>181</v>
      </c>
      <c r="I859" s="16" t="str">
        <f t="shared" si="13"/>
        <v>(2,20,66,218, '".Carbon::now()."', '".Carbon::now()."'),</v>
      </c>
    </row>
    <row r="860" spans="1:9" x14ac:dyDescent="0.25">
      <c r="A860">
        <v>2</v>
      </c>
      <c r="B860" s="16" t="s">
        <v>41</v>
      </c>
      <c r="C860">
        <v>20</v>
      </c>
      <c r="D860" s="16" t="s">
        <v>106</v>
      </c>
      <c r="E860">
        <v>66</v>
      </c>
      <c r="F860" s="16" t="s">
        <v>394</v>
      </c>
      <c r="G860">
        <v>227</v>
      </c>
      <c r="H860" s="16" t="s">
        <v>87</v>
      </c>
      <c r="I860" s="16" t="str">
        <f t="shared" si="13"/>
        <v>(2,20,66,227, '".Carbon::now()."', '".Carbon::now()."'),</v>
      </c>
    </row>
    <row r="861" spans="1:9" x14ac:dyDescent="0.25">
      <c r="A861">
        <v>2</v>
      </c>
      <c r="B861" s="16" t="s">
        <v>41</v>
      </c>
      <c r="C861">
        <v>20</v>
      </c>
      <c r="D861" s="16" t="s">
        <v>106</v>
      </c>
      <c r="E861">
        <v>66</v>
      </c>
      <c r="F861" s="16" t="s">
        <v>394</v>
      </c>
      <c r="G861">
        <v>260</v>
      </c>
      <c r="H861" s="16" t="s">
        <v>119</v>
      </c>
      <c r="I861" s="16" t="str">
        <f t="shared" si="13"/>
        <v>(2,20,66,260, '".Carbon::now()."', '".Carbon::now()."'),</v>
      </c>
    </row>
    <row r="862" spans="1:9" x14ac:dyDescent="0.25">
      <c r="A862">
        <v>2</v>
      </c>
      <c r="B862" s="16" t="s">
        <v>41</v>
      </c>
      <c r="C862">
        <v>20</v>
      </c>
      <c r="D862" s="16" t="s">
        <v>106</v>
      </c>
      <c r="E862">
        <v>66</v>
      </c>
      <c r="F862" s="16" t="s">
        <v>394</v>
      </c>
      <c r="G862">
        <v>263</v>
      </c>
      <c r="H862" s="16" t="s">
        <v>102</v>
      </c>
      <c r="I862" s="16" t="str">
        <f t="shared" si="13"/>
        <v>(2,20,66,263, '".Carbon::now()."', '".Carbon::now()."'),</v>
      </c>
    </row>
    <row r="863" spans="1:9" x14ac:dyDescent="0.25">
      <c r="A863">
        <v>2</v>
      </c>
      <c r="B863" s="16" t="s">
        <v>41</v>
      </c>
      <c r="C863">
        <v>20</v>
      </c>
      <c r="D863" s="16" t="s">
        <v>106</v>
      </c>
      <c r="E863">
        <v>66</v>
      </c>
      <c r="F863" s="16" t="s">
        <v>394</v>
      </c>
      <c r="G863">
        <v>269</v>
      </c>
      <c r="H863" s="16" t="s">
        <v>124</v>
      </c>
      <c r="I863" s="16" t="str">
        <f t="shared" si="13"/>
        <v>(2,20,66,269, '".Carbon::now()."', '".Carbon::now()."'),</v>
      </c>
    </row>
    <row r="864" spans="1:9" x14ac:dyDescent="0.25">
      <c r="A864">
        <v>2</v>
      </c>
      <c r="B864" s="16" t="s">
        <v>41</v>
      </c>
      <c r="C864">
        <v>20</v>
      </c>
      <c r="D864" s="16" t="s">
        <v>106</v>
      </c>
      <c r="E864">
        <v>66</v>
      </c>
      <c r="F864" s="16" t="s">
        <v>394</v>
      </c>
      <c r="G864">
        <v>272</v>
      </c>
      <c r="H864" s="16" t="s">
        <v>125</v>
      </c>
      <c r="I864" s="16" t="str">
        <f t="shared" si="13"/>
        <v>(2,20,66,272, '".Carbon::now()."', '".Carbon::now()."'),</v>
      </c>
    </row>
    <row r="865" spans="1:9" x14ac:dyDescent="0.25">
      <c r="A865">
        <v>2</v>
      </c>
      <c r="B865" s="16" t="s">
        <v>41</v>
      </c>
      <c r="C865">
        <v>20</v>
      </c>
      <c r="D865" s="16" t="s">
        <v>106</v>
      </c>
      <c r="E865">
        <v>66</v>
      </c>
      <c r="F865" s="16" t="s">
        <v>394</v>
      </c>
      <c r="G865">
        <v>273</v>
      </c>
      <c r="H865" s="16" t="s">
        <v>117</v>
      </c>
      <c r="I865" s="16" t="str">
        <f t="shared" si="13"/>
        <v>(2,20,66,273, '".Carbon::now()."', '".Carbon::now()."'),</v>
      </c>
    </row>
    <row r="866" spans="1:9" x14ac:dyDescent="0.25">
      <c r="A866">
        <v>2</v>
      </c>
      <c r="B866" s="16" t="s">
        <v>41</v>
      </c>
      <c r="C866">
        <v>20</v>
      </c>
      <c r="D866" s="16" t="s">
        <v>106</v>
      </c>
      <c r="E866">
        <v>66</v>
      </c>
      <c r="F866" s="16" t="s">
        <v>394</v>
      </c>
      <c r="G866">
        <v>298</v>
      </c>
      <c r="H866" s="16" t="s">
        <v>317</v>
      </c>
      <c r="I866" s="16" t="str">
        <f t="shared" si="13"/>
        <v>(2,20,66,298, '".Carbon::now()."', '".Carbon::now()."'),</v>
      </c>
    </row>
    <row r="867" spans="1:9" x14ac:dyDescent="0.25">
      <c r="A867">
        <v>2</v>
      </c>
      <c r="B867" s="16" t="s">
        <v>41</v>
      </c>
      <c r="C867">
        <v>20</v>
      </c>
      <c r="D867" s="16" t="s">
        <v>106</v>
      </c>
      <c r="E867">
        <v>66</v>
      </c>
      <c r="F867" s="16" t="s">
        <v>394</v>
      </c>
      <c r="G867">
        <v>301</v>
      </c>
      <c r="H867" s="16" t="s">
        <v>333</v>
      </c>
      <c r="I867" s="16" t="str">
        <f t="shared" si="13"/>
        <v>(2,20,66,301, '".Carbon::now()."', '".Carbon::now()."'),</v>
      </c>
    </row>
    <row r="868" spans="1:9" x14ac:dyDescent="0.25">
      <c r="A868">
        <v>2</v>
      </c>
      <c r="B868" s="16" t="s">
        <v>41</v>
      </c>
      <c r="C868">
        <v>20</v>
      </c>
      <c r="D868" s="16" t="s">
        <v>106</v>
      </c>
      <c r="E868">
        <v>66</v>
      </c>
      <c r="F868" s="16" t="s">
        <v>394</v>
      </c>
      <c r="G868">
        <v>302</v>
      </c>
      <c r="H868" s="16" t="s">
        <v>396</v>
      </c>
      <c r="I868" s="16" t="str">
        <f t="shared" si="13"/>
        <v>(2,20,66,302, '".Carbon::now()."', '".Carbon::now()."'),</v>
      </c>
    </row>
    <row r="869" spans="1:9" x14ac:dyDescent="0.25">
      <c r="A869">
        <v>2</v>
      </c>
      <c r="B869" s="16" t="s">
        <v>41</v>
      </c>
      <c r="C869">
        <v>20</v>
      </c>
      <c r="D869" s="16" t="s">
        <v>106</v>
      </c>
      <c r="E869">
        <v>66</v>
      </c>
      <c r="F869" s="16" t="s">
        <v>394</v>
      </c>
      <c r="G869">
        <v>373</v>
      </c>
      <c r="H869" s="16" t="s">
        <v>97</v>
      </c>
      <c r="I869" s="16" t="str">
        <f t="shared" si="13"/>
        <v>(2,20,66,373, '".Carbon::now()."', '".Carbon::now()."'),</v>
      </c>
    </row>
    <row r="870" spans="1:9" x14ac:dyDescent="0.25">
      <c r="A870">
        <v>2</v>
      </c>
      <c r="B870" s="16" t="s">
        <v>41</v>
      </c>
      <c r="C870">
        <v>20</v>
      </c>
      <c r="D870" s="16" t="s">
        <v>106</v>
      </c>
      <c r="E870">
        <v>66</v>
      </c>
      <c r="F870" s="16" t="s">
        <v>394</v>
      </c>
      <c r="G870">
        <v>379</v>
      </c>
      <c r="H870" s="16" t="s">
        <v>336</v>
      </c>
      <c r="I870" s="16" t="str">
        <f t="shared" si="13"/>
        <v>(2,20,66,379, '".Carbon::now()."', '".Carbon::now()."'),</v>
      </c>
    </row>
    <row r="871" spans="1:9" x14ac:dyDescent="0.25">
      <c r="A871">
        <v>2</v>
      </c>
      <c r="B871" s="16" t="s">
        <v>41</v>
      </c>
      <c r="C871">
        <v>20</v>
      </c>
      <c r="D871" s="16" t="s">
        <v>106</v>
      </c>
      <c r="E871">
        <v>68</v>
      </c>
      <c r="F871" s="16" t="s">
        <v>661</v>
      </c>
      <c r="G871">
        <v>273</v>
      </c>
      <c r="H871" s="16" t="s">
        <v>117</v>
      </c>
      <c r="I871" s="16" t="str">
        <f t="shared" si="13"/>
        <v>(2,20,68,273, '".Carbon::now()."', '".Carbon::now()."'),</v>
      </c>
    </row>
    <row r="872" spans="1:9" x14ac:dyDescent="0.25">
      <c r="A872">
        <v>2</v>
      </c>
      <c r="B872" s="16" t="s">
        <v>41</v>
      </c>
      <c r="C872">
        <v>20</v>
      </c>
      <c r="D872" s="16" t="s">
        <v>106</v>
      </c>
      <c r="E872">
        <v>74</v>
      </c>
      <c r="F872" s="16" t="s">
        <v>591</v>
      </c>
      <c r="G872">
        <v>31</v>
      </c>
      <c r="H872" s="16" t="s">
        <v>108</v>
      </c>
      <c r="I872" s="16" t="str">
        <f t="shared" si="13"/>
        <v>(2,20,74,31, '".Carbon::now()."', '".Carbon::now()."'),</v>
      </c>
    </row>
    <row r="873" spans="1:9" x14ac:dyDescent="0.25">
      <c r="A873">
        <v>2</v>
      </c>
      <c r="B873" s="16" t="s">
        <v>41</v>
      </c>
      <c r="C873">
        <v>20</v>
      </c>
      <c r="D873" s="16" t="s">
        <v>106</v>
      </c>
      <c r="E873">
        <v>74</v>
      </c>
      <c r="F873" s="16" t="s">
        <v>591</v>
      </c>
      <c r="G873">
        <v>93</v>
      </c>
      <c r="H873" s="16" t="s">
        <v>64</v>
      </c>
      <c r="I873" s="16" t="str">
        <f t="shared" si="13"/>
        <v>(2,20,74,93, '".Carbon::now()."', '".Carbon::now()."'),</v>
      </c>
    </row>
    <row r="874" spans="1:9" x14ac:dyDescent="0.25">
      <c r="A874">
        <v>2</v>
      </c>
      <c r="B874" s="16" t="s">
        <v>41</v>
      </c>
      <c r="C874">
        <v>20</v>
      </c>
      <c r="D874" s="16" t="s">
        <v>106</v>
      </c>
      <c r="E874">
        <v>74</v>
      </c>
      <c r="F874" s="16" t="s">
        <v>591</v>
      </c>
      <c r="G874">
        <v>218</v>
      </c>
      <c r="H874" s="16" t="s">
        <v>181</v>
      </c>
      <c r="I874" s="16" t="str">
        <f t="shared" si="13"/>
        <v>(2,20,74,218, '".Carbon::now()."', '".Carbon::now()."'),</v>
      </c>
    </row>
    <row r="875" spans="1:9" x14ac:dyDescent="0.25">
      <c r="A875">
        <v>2</v>
      </c>
      <c r="B875" s="16" t="s">
        <v>41</v>
      </c>
      <c r="C875">
        <v>20</v>
      </c>
      <c r="D875" s="16" t="s">
        <v>106</v>
      </c>
      <c r="E875">
        <v>74</v>
      </c>
      <c r="F875" s="16" t="s">
        <v>591</v>
      </c>
      <c r="G875">
        <v>260</v>
      </c>
      <c r="H875" s="16" t="s">
        <v>119</v>
      </c>
      <c r="I875" s="16" t="str">
        <f t="shared" si="13"/>
        <v>(2,20,74,260, '".Carbon::now()."', '".Carbon::now()."'),</v>
      </c>
    </row>
    <row r="876" spans="1:9" x14ac:dyDescent="0.25">
      <c r="A876">
        <v>2</v>
      </c>
      <c r="B876" s="16" t="s">
        <v>41</v>
      </c>
      <c r="C876">
        <v>20</v>
      </c>
      <c r="D876" s="16" t="s">
        <v>106</v>
      </c>
      <c r="E876">
        <v>74</v>
      </c>
      <c r="F876" s="16" t="s">
        <v>591</v>
      </c>
      <c r="G876">
        <v>269</v>
      </c>
      <c r="H876" s="16" t="s">
        <v>124</v>
      </c>
      <c r="I876" s="16" t="str">
        <f t="shared" si="13"/>
        <v>(2,20,74,269, '".Carbon::now()."', '".Carbon::now()."'),</v>
      </c>
    </row>
    <row r="877" spans="1:9" x14ac:dyDescent="0.25">
      <c r="A877">
        <v>2</v>
      </c>
      <c r="B877" s="16" t="s">
        <v>41</v>
      </c>
      <c r="C877">
        <v>20</v>
      </c>
      <c r="D877" s="16" t="s">
        <v>106</v>
      </c>
      <c r="E877">
        <v>75</v>
      </c>
      <c r="F877" s="16" t="s">
        <v>123</v>
      </c>
      <c r="G877">
        <v>9</v>
      </c>
      <c r="H877" s="16" t="s">
        <v>132</v>
      </c>
      <c r="I877" s="16" t="str">
        <f t="shared" si="13"/>
        <v>(2,20,75,9, '".Carbon::now()."', '".Carbon::now()."'),</v>
      </c>
    </row>
    <row r="878" spans="1:9" x14ac:dyDescent="0.25">
      <c r="A878">
        <v>2</v>
      </c>
      <c r="B878" s="16" t="s">
        <v>41</v>
      </c>
      <c r="C878">
        <v>20</v>
      </c>
      <c r="D878" s="16" t="s">
        <v>106</v>
      </c>
      <c r="E878">
        <v>75</v>
      </c>
      <c r="F878" s="16" t="s">
        <v>123</v>
      </c>
      <c r="G878">
        <v>20</v>
      </c>
      <c r="H878" s="16" t="s">
        <v>53</v>
      </c>
      <c r="I878" s="16" t="str">
        <f t="shared" si="13"/>
        <v>(2,20,75,20, '".Carbon::now()."', '".Carbon::now()."'),</v>
      </c>
    </row>
    <row r="879" spans="1:9" x14ac:dyDescent="0.25">
      <c r="A879">
        <v>2</v>
      </c>
      <c r="B879" s="16" t="s">
        <v>41</v>
      </c>
      <c r="C879">
        <v>20</v>
      </c>
      <c r="D879" s="16" t="s">
        <v>106</v>
      </c>
      <c r="E879">
        <v>75</v>
      </c>
      <c r="F879" s="16" t="s">
        <v>123</v>
      </c>
      <c r="G879">
        <v>31</v>
      </c>
      <c r="H879" s="16" t="s">
        <v>108</v>
      </c>
      <c r="I879" s="16" t="str">
        <f t="shared" si="13"/>
        <v>(2,20,75,31, '".Carbon::now()."', '".Carbon::now()."'),</v>
      </c>
    </row>
    <row r="880" spans="1:9" x14ac:dyDescent="0.25">
      <c r="A880">
        <v>2</v>
      </c>
      <c r="B880" s="16" t="s">
        <v>41</v>
      </c>
      <c r="C880">
        <v>20</v>
      </c>
      <c r="D880" s="16" t="s">
        <v>106</v>
      </c>
      <c r="E880">
        <v>75</v>
      </c>
      <c r="F880" s="16" t="s">
        <v>123</v>
      </c>
      <c r="G880">
        <v>93</v>
      </c>
      <c r="H880" s="16" t="s">
        <v>64</v>
      </c>
      <c r="I880" s="16" t="str">
        <f t="shared" si="13"/>
        <v>(2,20,75,93, '".Carbon::now()."', '".Carbon::now()."'),</v>
      </c>
    </row>
    <row r="881" spans="1:9" x14ac:dyDescent="0.25">
      <c r="A881">
        <v>2</v>
      </c>
      <c r="B881" s="16" t="s">
        <v>41</v>
      </c>
      <c r="C881">
        <v>20</v>
      </c>
      <c r="D881" s="16" t="s">
        <v>106</v>
      </c>
      <c r="E881">
        <v>75</v>
      </c>
      <c r="F881" s="16" t="s">
        <v>123</v>
      </c>
      <c r="G881">
        <v>102</v>
      </c>
      <c r="H881" s="16" t="s">
        <v>316</v>
      </c>
      <c r="I881" s="16" t="str">
        <f t="shared" si="13"/>
        <v>(2,20,75,102, '".Carbon::now()."', '".Carbon::now()."'),</v>
      </c>
    </row>
    <row r="882" spans="1:9" x14ac:dyDescent="0.25">
      <c r="A882">
        <v>2</v>
      </c>
      <c r="B882" s="16" t="s">
        <v>41</v>
      </c>
      <c r="C882">
        <v>20</v>
      </c>
      <c r="D882" s="16" t="s">
        <v>106</v>
      </c>
      <c r="E882">
        <v>75</v>
      </c>
      <c r="F882" s="16" t="s">
        <v>123</v>
      </c>
      <c r="G882">
        <v>129</v>
      </c>
      <c r="H882" s="16" t="s">
        <v>128</v>
      </c>
      <c r="I882" s="16" t="str">
        <f t="shared" si="13"/>
        <v>(2,20,75,129, '".Carbon::now()."', '".Carbon::now()."'),</v>
      </c>
    </row>
    <row r="883" spans="1:9" x14ac:dyDescent="0.25">
      <c r="A883">
        <v>2</v>
      </c>
      <c r="B883" s="16" t="s">
        <v>41</v>
      </c>
      <c r="C883">
        <v>20</v>
      </c>
      <c r="D883" s="16" t="s">
        <v>106</v>
      </c>
      <c r="E883">
        <v>75</v>
      </c>
      <c r="F883" s="16" t="s">
        <v>123</v>
      </c>
      <c r="G883">
        <v>208</v>
      </c>
      <c r="H883" s="16" t="s">
        <v>121</v>
      </c>
      <c r="I883" s="16" t="str">
        <f t="shared" si="13"/>
        <v>(2,20,75,208, '".Carbon::now()."', '".Carbon::now()."'),</v>
      </c>
    </row>
    <row r="884" spans="1:9" x14ac:dyDescent="0.25">
      <c r="A884">
        <v>2</v>
      </c>
      <c r="B884" s="16" t="s">
        <v>41</v>
      </c>
      <c r="C884">
        <v>20</v>
      </c>
      <c r="D884" s="16" t="s">
        <v>106</v>
      </c>
      <c r="E884">
        <v>75</v>
      </c>
      <c r="F884" s="16" t="s">
        <v>123</v>
      </c>
      <c r="G884">
        <v>221</v>
      </c>
      <c r="H884" s="16" t="s">
        <v>793</v>
      </c>
      <c r="I884" s="16" t="str">
        <f t="shared" si="13"/>
        <v>(2,20,75,221, '".Carbon::now()."', '".Carbon::now()."'),</v>
      </c>
    </row>
    <row r="885" spans="1:9" x14ac:dyDescent="0.25">
      <c r="A885">
        <v>2</v>
      </c>
      <c r="B885" s="16" t="s">
        <v>41</v>
      </c>
      <c r="C885">
        <v>20</v>
      </c>
      <c r="D885" s="16" t="s">
        <v>106</v>
      </c>
      <c r="E885">
        <v>75</v>
      </c>
      <c r="F885" s="16" t="s">
        <v>123</v>
      </c>
      <c r="G885">
        <v>222</v>
      </c>
      <c r="H885" s="16" t="s">
        <v>397</v>
      </c>
      <c r="I885" s="16" t="str">
        <f t="shared" si="13"/>
        <v>(2,20,75,222, '".Carbon::now()."', '".Carbon::now()."'),</v>
      </c>
    </row>
    <row r="886" spans="1:9" x14ac:dyDescent="0.25">
      <c r="A886">
        <v>2</v>
      </c>
      <c r="B886" s="16" t="s">
        <v>41</v>
      </c>
      <c r="C886">
        <v>20</v>
      </c>
      <c r="D886" s="16" t="s">
        <v>106</v>
      </c>
      <c r="E886">
        <v>75</v>
      </c>
      <c r="F886" s="16" t="s">
        <v>123</v>
      </c>
      <c r="G886">
        <v>226</v>
      </c>
      <c r="H886" s="16" t="s">
        <v>398</v>
      </c>
      <c r="I886" s="16" t="str">
        <f t="shared" si="13"/>
        <v>(2,20,75,226, '".Carbon::now()."', '".Carbon::now()."'),</v>
      </c>
    </row>
    <row r="887" spans="1:9" x14ac:dyDescent="0.25">
      <c r="A887">
        <v>2</v>
      </c>
      <c r="B887" s="16" t="s">
        <v>41</v>
      </c>
      <c r="C887">
        <v>20</v>
      </c>
      <c r="D887" s="16" t="s">
        <v>106</v>
      </c>
      <c r="E887">
        <v>75</v>
      </c>
      <c r="F887" s="16" t="s">
        <v>123</v>
      </c>
      <c r="G887">
        <v>227</v>
      </c>
      <c r="H887" s="16" t="s">
        <v>87</v>
      </c>
      <c r="I887" s="16" t="str">
        <f t="shared" si="13"/>
        <v>(2,20,75,227, '".Carbon::now()."', '".Carbon::now()."'),</v>
      </c>
    </row>
    <row r="888" spans="1:9" x14ac:dyDescent="0.25">
      <c r="A888">
        <v>2</v>
      </c>
      <c r="B888" s="16" t="s">
        <v>41</v>
      </c>
      <c r="C888">
        <v>20</v>
      </c>
      <c r="D888" s="16" t="s">
        <v>106</v>
      </c>
      <c r="E888">
        <v>75</v>
      </c>
      <c r="F888" s="16" t="s">
        <v>123</v>
      </c>
      <c r="G888">
        <v>232</v>
      </c>
      <c r="H888" s="16" t="s">
        <v>399</v>
      </c>
      <c r="I888" s="16" t="str">
        <f t="shared" si="13"/>
        <v>(2,20,75,232, '".Carbon::now()."', '".Carbon::now()."'),</v>
      </c>
    </row>
    <row r="889" spans="1:9" x14ac:dyDescent="0.25">
      <c r="A889">
        <v>2</v>
      </c>
      <c r="B889" s="16" t="s">
        <v>41</v>
      </c>
      <c r="C889">
        <v>20</v>
      </c>
      <c r="D889" s="16" t="s">
        <v>106</v>
      </c>
      <c r="E889">
        <v>75</v>
      </c>
      <c r="F889" s="16" t="s">
        <v>123</v>
      </c>
      <c r="G889">
        <v>236</v>
      </c>
      <c r="H889" s="16" t="s">
        <v>367</v>
      </c>
      <c r="I889" s="16" t="str">
        <f t="shared" si="13"/>
        <v>(2,20,75,236, '".Carbon::now()."', '".Carbon::now()."'),</v>
      </c>
    </row>
    <row r="890" spans="1:9" x14ac:dyDescent="0.25">
      <c r="A890">
        <v>2</v>
      </c>
      <c r="B890" s="16" t="s">
        <v>41</v>
      </c>
      <c r="C890">
        <v>20</v>
      </c>
      <c r="D890" s="16" t="s">
        <v>106</v>
      </c>
      <c r="E890">
        <v>75</v>
      </c>
      <c r="F890" s="16" t="s">
        <v>123</v>
      </c>
      <c r="G890">
        <v>260</v>
      </c>
      <c r="H890" s="16" t="s">
        <v>119</v>
      </c>
      <c r="I890" s="16" t="str">
        <f t="shared" si="13"/>
        <v>(2,20,75,260, '".Carbon::now()."', '".Carbon::now()."'),</v>
      </c>
    </row>
    <row r="891" spans="1:9" x14ac:dyDescent="0.25">
      <c r="A891">
        <v>2</v>
      </c>
      <c r="B891" s="16" t="s">
        <v>41</v>
      </c>
      <c r="C891">
        <v>20</v>
      </c>
      <c r="D891" s="16" t="s">
        <v>106</v>
      </c>
      <c r="E891">
        <v>75</v>
      </c>
      <c r="F891" s="16" t="s">
        <v>123</v>
      </c>
      <c r="G891">
        <v>269</v>
      </c>
      <c r="H891" s="16" t="s">
        <v>124</v>
      </c>
      <c r="I891" s="16" t="str">
        <f t="shared" si="13"/>
        <v>(2,20,75,269, '".Carbon::now()."', '".Carbon::now()."'),</v>
      </c>
    </row>
    <row r="892" spans="1:9" x14ac:dyDescent="0.25">
      <c r="A892">
        <v>2</v>
      </c>
      <c r="B892" s="16" t="s">
        <v>41</v>
      </c>
      <c r="C892">
        <v>20</v>
      </c>
      <c r="D892" s="16" t="s">
        <v>106</v>
      </c>
      <c r="E892">
        <v>75</v>
      </c>
      <c r="F892" s="16" t="s">
        <v>123</v>
      </c>
      <c r="G892">
        <v>272</v>
      </c>
      <c r="H892" s="16" t="s">
        <v>125</v>
      </c>
      <c r="I892" s="16" t="str">
        <f t="shared" si="13"/>
        <v>(2,20,75,272, '".Carbon::now()."', '".Carbon::now()."'),</v>
      </c>
    </row>
    <row r="893" spans="1:9" x14ac:dyDescent="0.25">
      <c r="A893">
        <v>2</v>
      </c>
      <c r="B893" s="16" t="s">
        <v>41</v>
      </c>
      <c r="C893">
        <v>20</v>
      </c>
      <c r="D893" s="16" t="s">
        <v>106</v>
      </c>
      <c r="E893">
        <v>75</v>
      </c>
      <c r="F893" s="16" t="s">
        <v>123</v>
      </c>
      <c r="G893">
        <v>273</v>
      </c>
      <c r="H893" s="16" t="s">
        <v>117</v>
      </c>
      <c r="I893" s="16" t="str">
        <f t="shared" si="13"/>
        <v>(2,20,75,273, '".Carbon::now()."', '".Carbon::now()."'),</v>
      </c>
    </row>
    <row r="894" spans="1:9" x14ac:dyDescent="0.25">
      <c r="A894">
        <v>2</v>
      </c>
      <c r="B894" s="16" t="s">
        <v>41</v>
      </c>
      <c r="C894">
        <v>20</v>
      </c>
      <c r="D894" s="16" t="s">
        <v>106</v>
      </c>
      <c r="E894">
        <v>75</v>
      </c>
      <c r="F894" s="16" t="s">
        <v>123</v>
      </c>
      <c r="G894">
        <v>275</v>
      </c>
      <c r="H894" s="16" t="s">
        <v>392</v>
      </c>
      <c r="I894" s="16" t="str">
        <f t="shared" si="13"/>
        <v>(2,20,75,275, '".Carbon::now()."', '".Carbon::now()."'),</v>
      </c>
    </row>
    <row r="895" spans="1:9" x14ac:dyDescent="0.25">
      <c r="A895">
        <v>2</v>
      </c>
      <c r="B895" s="16" t="s">
        <v>41</v>
      </c>
      <c r="C895">
        <v>20</v>
      </c>
      <c r="D895" s="16" t="s">
        <v>106</v>
      </c>
      <c r="E895">
        <v>75</v>
      </c>
      <c r="F895" s="16" t="s">
        <v>123</v>
      </c>
      <c r="G895">
        <v>286</v>
      </c>
      <c r="H895" s="16" t="s">
        <v>522</v>
      </c>
      <c r="I895" s="16" t="str">
        <f t="shared" si="13"/>
        <v>(2,20,75,286, '".Carbon::now()."', '".Carbon::now()."'),</v>
      </c>
    </row>
    <row r="896" spans="1:9" x14ac:dyDescent="0.25">
      <c r="A896">
        <v>2</v>
      </c>
      <c r="B896" s="16" t="s">
        <v>41</v>
      </c>
      <c r="C896">
        <v>20</v>
      </c>
      <c r="D896" s="16" t="s">
        <v>106</v>
      </c>
      <c r="E896">
        <v>75</v>
      </c>
      <c r="F896" s="16" t="s">
        <v>123</v>
      </c>
      <c r="G896">
        <v>298</v>
      </c>
      <c r="H896" s="16" t="s">
        <v>317</v>
      </c>
      <c r="I896" s="16" t="str">
        <f t="shared" si="13"/>
        <v>(2,20,75,298, '".Carbon::now()."', '".Carbon::now()."'),</v>
      </c>
    </row>
    <row r="897" spans="1:9" x14ac:dyDescent="0.25">
      <c r="A897">
        <v>2</v>
      </c>
      <c r="B897" s="16" t="s">
        <v>41</v>
      </c>
      <c r="C897">
        <v>20</v>
      </c>
      <c r="D897" s="16" t="s">
        <v>106</v>
      </c>
      <c r="E897">
        <v>75</v>
      </c>
      <c r="F897" s="16" t="s">
        <v>123</v>
      </c>
      <c r="G897">
        <v>326</v>
      </c>
      <c r="H897" s="16" t="s">
        <v>717</v>
      </c>
      <c r="I897" s="16" t="str">
        <f t="shared" si="13"/>
        <v>(2,20,75,326, '".Carbon::now()."', '".Carbon::now()."'),</v>
      </c>
    </row>
    <row r="898" spans="1:9" x14ac:dyDescent="0.25">
      <c r="A898">
        <v>2</v>
      </c>
      <c r="B898" s="16" t="s">
        <v>41</v>
      </c>
      <c r="C898">
        <v>20</v>
      </c>
      <c r="D898" s="16" t="s">
        <v>106</v>
      </c>
      <c r="E898">
        <v>75</v>
      </c>
      <c r="F898" s="16" t="s">
        <v>123</v>
      </c>
      <c r="G898">
        <v>339</v>
      </c>
      <c r="H898" s="16" t="s">
        <v>549</v>
      </c>
      <c r="I898" s="16" t="str">
        <f t="shared" ref="I898:I961" si="14">CONCATENATE("(",A898,",",C898,",",E898,",",G898,", '"".Carbon::now().""', '"".Carbon::now().""'),")</f>
        <v>(2,20,75,339, '".Carbon::now()."', '".Carbon::now()."'),</v>
      </c>
    </row>
    <row r="899" spans="1:9" x14ac:dyDescent="0.25">
      <c r="A899">
        <v>2</v>
      </c>
      <c r="B899" s="16" t="s">
        <v>41</v>
      </c>
      <c r="C899">
        <v>20</v>
      </c>
      <c r="D899" s="16" t="s">
        <v>106</v>
      </c>
      <c r="E899">
        <v>75</v>
      </c>
      <c r="F899" s="16" t="s">
        <v>123</v>
      </c>
      <c r="G899">
        <v>340</v>
      </c>
      <c r="H899" s="16" t="s">
        <v>126</v>
      </c>
      <c r="I899" s="16" t="str">
        <f t="shared" si="14"/>
        <v>(2,20,75,340, '".Carbon::now()."', '".Carbon::now()."'),</v>
      </c>
    </row>
    <row r="900" spans="1:9" x14ac:dyDescent="0.25">
      <c r="A900">
        <v>2</v>
      </c>
      <c r="B900" s="16" t="s">
        <v>41</v>
      </c>
      <c r="C900">
        <v>20</v>
      </c>
      <c r="D900" s="16" t="s">
        <v>106</v>
      </c>
      <c r="E900">
        <v>75</v>
      </c>
      <c r="F900" s="16" t="s">
        <v>123</v>
      </c>
      <c r="G900">
        <v>341</v>
      </c>
      <c r="H900" s="16" t="s">
        <v>550</v>
      </c>
      <c r="I900" s="16" t="str">
        <f t="shared" si="14"/>
        <v>(2,20,75,341, '".Carbon::now()."', '".Carbon::now()."'),</v>
      </c>
    </row>
    <row r="901" spans="1:9" x14ac:dyDescent="0.25">
      <c r="A901">
        <v>2</v>
      </c>
      <c r="B901" s="16" t="s">
        <v>41</v>
      </c>
      <c r="C901">
        <v>20</v>
      </c>
      <c r="D901" s="16" t="s">
        <v>106</v>
      </c>
      <c r="E901">
        <v>75</v>
      </c>
      <c r="F901" s="16" t="s">
        <v>123</v>
      </c>
      <c r="G901">
        <v>342</v>
      </c>
      <c r="H901" s="16" t="s">
        <v>411</v>
      </c>
      <c r="I901" s="16" t="str">
        <f t="shared" si="14"/>
        <v>(2,20,75,342, '".Carbon::now()."', '".Carbon::now()."'),</v>
      </c>
    </row>
    <row r="902" spans="1:9" x14ac:dyDescent="0.25">
      <c r="A902">
        <v>2</v>
      </c>
      <c r="B902" s="16" t="s">
        <v>41</v>
      </c>
      <c r="C902">
        <v>20</v>
      </c>
      <c r="D902" s="16" t="s">
        <v>106</v>
      </c>
      <c r="E902">
        <v>75</v>
      </c>
      <c r="F902" s="16" t="s">
        <v>123</v>
      </c>
      <c r="G902">
        <v>373</v>
      </c>
      <c r="H902" s="16" t="s">
        <v>97</v>
      </c>
      <c r="I902" s="16" t="str">
        <f t="shared" si="14"/>
        <v>(2,20,75,373, '".Carbon::now()."', '".Carbon::now()."'),</v>
      </c>
    </row>
    <row r="903" spans="1:9" x14ac:dyDescent="0.25">
      <c r="A903">
        <v>2</v>
      </c>
      <c r="B903" s="16" t="s">
        <v>41</v>
      </c>
      <c r="C903">
        <v>20</v>
      </c>
      <c r="D903" s="16" t="s">
        <v>106</v>
      </c>
      <c r="E903">
        <v>75</v>
      </c>
      <c r="F903" s="16" t="s">
        <v>123</v>
      </c>
      <c r="G903">
        <v>379</v>
      </c>
      <c r="H903" s="16" t="s">
        <v>336</v>
      </c>
      <c r="I903" s="16" t="str">
        <f t="shared" si="14"/>
        <v>(2,20,75,379, '".Carbon::now()."', '".Carbon::now()."'),</v>
      </c>
    </row>
    <row r="904" spans="1:9" x14ac:dyDescent="0.25">
      <c r="A904">
        <v>2</v>
      </c>
      <c r="B904" s="16" t="s">
        <v>41</v>
      </c>
      <c r="C904">
        <v>20</v>
      </c>
      <c r="D904" s="16" t="s">
        <v>106</v>
      </c>
      <c r="E904">
        <v>76</v>
      </c>
      <c r="F904" s="16" t="s">
        <v>3802</v>
      </c>
      <c r="G904">
        <v>298</v>
      </c>
      <c r="H904" s="16" t="s">
        <v>317</v>
      </c>
      <c r="I904" s="16" t="str">
        <f t="shared" si="14"/>
        <v>(2,20,76,298, '".Carbon::now()."', '".Carbon::now()."'),</v>
      </c>
    </row>
    <row r="905" spans="1:9" x14ac:dyDescent="0.25">
      <c r="A905">
        <v>2</v>
      </c>
      <c r="B905" s="16" t="s">
        <v>41</v>
      </c>
      <c r="C905">
        <v>20</v>
      </c>
      <c r="D905" s="16" t="s">
        <v>106</v>
      </c>
      <c r="E905">
        <v>78</v>
      </c>
      <c r="F905" s="16" t="s">
        <v>523</v>
      </c>
      <c r="G905">
        <v>93</v>
      </c>
      <c r="H905" s="16" t="s">
        <v>64</v>
      </c>
      <c r="I905" s="16" t="str">
        <f t="shared" si="14"/>
        <v>(2,20,78,93, '".Carbon::now()."', '".Carbon::now()."'),</v>
      </c>
    </row>
    <row r="906" spans="1:9" x14ac:dyDescent="0.25">
      <c r="A906">
        <v>2</v>
      </c>
      <c r="B906" s="16" t="s">
        <v>41</v>
      </c>
      <c r="C906">
        <v>20</v>
      </c>
      <c r="D906" s="16" t="s">
        <v>106</v>
      </c>
      <c r="E906">
        <v>78</v>
      </c>
      <c r="F906" s="16" t="s">
        <v>523</v>
      </c>
      <c r="G906">
        <v>269</v>
      </c>
      <c r="H906" s="16" t="s">
        <v>124</v>
      </c>
      <c r="I906" s="16" t="str">
        <f t="shared" si="14"/>
        <v>(2,20,78,269, '".Carbon::now()."', '".Carbon::now()."'),</v>
      </c>
    </row>
    <row r="907" spans="1:9" x14ac:dyDescent="0.25">
      <c r="A907">
        <v>2</v>
      </c>
      <c r="B907" s="16" t="s">
        <v>41</v>
      </c>
      <c r="C907">
        <v>20</v>
      </c>
      <c r="D907" s="16" t="s">
        <v>106</v>
      </c>
      <c r="E907">
        <v>78</v>
      </c>
      <c r="F907" s="16" t="s">
        <v>523</v>
      </c>
      <c r="G907">
        <v>333</v>
      </c>
      <c r="H907" s="16" t="s">
        <v>660</v>
      </c>
      <c r="I907" s="16" t="str">
        <f t="shared" si="14"/>
        <v>(2,20,78,333, '".Carbon::now()."', '".Carbon::now()."'),</v>
      </c>
    </row>
    <row r="908" spans="1:9" x14ac:dyDescent="0.25">
      <c r="A908">
        <v>2</v>
      </c>
      <c r="B908" s="16" t="s">
        <v>41</v>
      </c>
      <c r="C908">
        <v>20</v>
      </c>
      <c r="D908" s="16" t="s">
        <v>106</v>
      </c>
      <c r="E908">
        <v>78</v>
      </c>
      <c r="F908" s="16" t="s">
        <v>523</v>
      </c>
      <c r="G908">
        <v>338</v>
      </c>
      <c r="H908" s="16" t="s">
        <v>718</v>
      </c>
      <c r="I908" s="16" t="str">
        <f t="shared" si="14"/>
        <v>(2,20,78,338, '".Carbon::now()."', '".Carbon::now()."'),</v>
      </c>
    </row>
    <row r="909" spans="1:9" x14ac:dyDescent="0.25">
      <c r="A909">
        <v>2</v>
      </c>
      <c r="B909" s="16" t="s">
        <v>41</v>
      </c>
      <c r="C909">
        <v>20</v>
      </c>
      <c r="D909" s="16" t="s">
        <v>106</v>
      </c>
      <c r="E909">
        <v>78</v>
      </c>
      <c r="F909" s="16" t="s">
        <v>523</v>
      </c>
      <c r="G909">
        <v>373</v>
      </c>
      <c r="H909" s="16" t="s">
        <v>97</v>
      </c>
      <c r="I909" s="16" t="str">
        <f t="shared" si="14"/>
        <v>(2,20,78,373, '".Carbon::now()."', '".Carbon::now()."'),</v>
      </c>
    </row>
    <row r="910" spans="1:9" x14ac:dyDescent="0.25">
      <c r="A910">
        <v>2</v>
      </c>
      <c r="B910" s="16" t="s">
        <v>41</v>
      </c>
      <c r="C910">
        <v>20</v>
      </c>
      <c r="D910" s="16" t="s">
        <v>106</v>
      </c>
      <c r="E910">
        <v>81</v>
      </c>
      <c r="F910" s="16" t="s">
        <v>127</v>
      </c>
      <c r="G910">
        <v>20</v>
      </c>
      <c r="H910" s="16" t="s">
        <v>53</v>
      </c>
      <c r="I910" s="16" t="str">
        <f t="shared" si="14"/>
        <v>(2,20,81,20, '".Carbon::now()."', '".Carbon::now()."'),</v>
      </c>
    </row>
    <row r="911" spans="1:9" x14ac:dyDescent="0.25">
      <c r="A911">
        <v>2</v>
      </c>
      <c r="B911" s="16" t="s">
        <v>41</v>
      </c>
      <c r="C911">
        <v>20</v>
      </c>
      <c r="D911" s="16" t="s">
        <v>106</v>
      </c>
      <c r="E911">
        <v>81</v>
      </c>
      <c r="F911" s="16" t="s">
        <v>127</v>
      </c>
      <c r="G911">
        <v>31</v>
      </c>
      <c r="H911" s="16" t="s">
        <v>108</v>
      </c>
      <c r="I911" s="16" t="str">
        <f t="shared" si="14"/>
        <v>(2,20,81,31, '".Carbon::now()."', '".Carbon::now()."'),</v>
      </c>
    </row>
    <row r="912" spans="1:9" x14ac:dyDescent="0.25">
      <c r="A912">
        <v>2</v>
      </c>
      <c r="B912" s="16" t="s">
        <v>41</v>
      </c>
      <c r="C912">
        <v>20</v>
      </c>
      <c r="D912" s="16" t="s">
        <v>106</v>
      </c>
      <c r="E912">
        <v>81</v>
      </c>
      <c r="F912" s="16" t="s">
        <v>127</v>
      </c>
      <c r="G912">
        <v>129</v>
      </c>
      <c r="H912" s="16" t="s">
        <v>128</v>
      </c>
      <c r="I912" s="16" t="str">
        <f t="shared" si="14"/>
        <v>(2,20,81,129, '".Carbon::now()."', '".Carbon::now()."'),</v>
      </c>
    </row>
    <row r="913" spans="1:9" x14ac:dyDescent="0.25">
      <c r="A913">
        <v>2</v>
      </c>
      <c r="B913" s="16" t="s">
        <v>41</v>
      </c>
      <c r="C913">
        <v>20</v>
      </c>
      <c r="D913" s="16" t="s">
        <v>106</v>
      </c>
      <c r="E913">
        <v>81</v>
      </c>
      <c r="F913" s="16" t="s">
        <v>127</v>
      </c>
      <c r="G913">
        <v>160</v>
      </c>
      <c r="H913" s="16" t="s">
        <v>114</v>
      </c>
      <c r="I913" s="16" t="str">
        <f t="shared" si="14"/>
        <v>(2,20,81,160, '".Carbon::now()."', '".Carbon::now()."'),</v>
      </c>
    </row>
    <row r="914" spans="1:9" x14ac:dyDescent="0.25">
      <c r="A914">
        <v>2</v>
      </c>
      <c r="B914" s="16" t="s">
        <v>41</v>
      </c>
      <c r="C914">
        <v>20</v>
      </c>
      <c r="D914" s="16" t="s">
        <v>106</v>
      </c>
      <c r="E914">
        <v>81</v>
      </c>
      <c r="F914" s="16" t="s">
        <v>127</v>
      </c>
      <c r="G914">
        <v>208</v>
      </c>
      <c r="H914" s="16" t="s">
        <v>121</v>
      </c>
      <c r="I914" s="16" t="str">
        <f t="shared" si="14"/>
        <v>(2,20,81,208, '".Carbon::now()."', '".Carbon::now()."'),</v>
      </c>
    </row>
    <row r="915" spans="1:9" x14ac:dyDescent="0.25">
      <c r="A915">
        <v>2</v>
      </c>
      <c r="B915" s="16" t="s">
        <v>41</v>
      </c>
      <c r="C915">
        <v>20</v>
      </c>
      <c r="D915" s="16" t="s">
        <v>106</v>
      </c>
      <c r="E915">
        <v>81</v>
      </c>
      <c r="F915" s="16" t="s">
        <v>127</v>
      </c>
      <c r="G915">
        <v>227</v>
      </c>
      <c r="H915" s="16" t="s">
        <v>87</v>
      </c>
      <c r="I915" s="16" t="str">
        <f t="shared" si="14"/>
        <v>(2,20,81,227, '".Carbon::now()."', '".Carbon::now()."'),</v>
      </c>
    </row>
    <row r="916" spans="1:9" x14ac:dyDescent="0.25">
      <c r="A916">
        <v>2</v>
      </c>
      <c r="B916" s="16" t="s">
        <v>41</v>
      </c>
      <c r="C916">
        <v>20</v>
      </c>
      <c r="D916" s="16" t="s">
        <v>106</v>
      </c>
      <c r="E916">
        <v>81</v>
      </c>
      <c r="F916" s="16" t="s">
        <v>127</v>
      </c>
      <c r="G916">
        <v>260</v>
      </c>
      <c r="H916" s="16" t="s">
        <v>119</v>
      </c>
      <c r="I916" s="16" t="str">
        <f t="shared" si="14"/>
        <v>(2,20,81,260, '".Carbon::now()."', '".Carbon::now()."'),</v>
      </c>
    </row>
    <row r="917" spans="1:9" x14ac:dyDescent="0.25">
      <c r="A917">
        <v>2</v>
      </c>
      <c r="B917" s="16" t="s">
        <v>41</v>
      </c>
      <c r="C917">
        <v>20</v>
      </c>
      <c r="D917" s="16" t="s">
        <v>106</v>
      </c>
      <c r="E917">
        <v>81</v>
      </c>
      <c r="F917" s="16" t="s">
        <v>127</v>
      </c>
      <c r="G917">
        <v>273</v>
      </c>
      <c r="H917" s="16" t="s">
        <v>117</v>
      </c>
      <c r="I917" s="16" t="str">
        <f t="shared" si="14"/>
        <v>(2,20,81,273, '".Carbon::now()."', '".Carbon::now()."'),</v>
      </c>
    </row>
    <row r="918" spans="1:9" x14ac:dyDescent="0.25">
      <c r="A918">
        <v>2</v>
      </c>
      <c r="B918" s="16" t="s">
        <v>41</v>
      </c>
      <c r="C918">
        <v>20</v>
      </c>
      <c r="D918" s="16" t="s">
        <v>106</v>
      </c>
      <c r="E918">
        <v>81</v>
      </c>
      <c r="F918" s="16" t="s">
        <v>127</v>
      </c>
      <c r="G918">
        <v>343</v>
      </c>
      <c r="H918" s="16" t="s">
        <v>57</v>
      </c>
      <c r="I918" s="16" t="str">
        <f t="shared" si="14"/>
        <v>(2,20,81,343, '".Carbon::now()."', '".Carbon::now()."'),</v>
      </c>
    </row>
    <row r="919" spans="1:9" x14ac:dyDescent="0.25">
      <c r="A919">
        <v>2</v>
      </c>
      <c r="B919" s="16" t="s">
        <v>41</v>
      </c>
      <c r="C919">
        <v>20</v>
      </c>
      <c r="D919" s="16" t="s">
        <v>106</v>
      </c>
      <c r="E919">
        <v>81</v>
      </c>
      <c r="F919" s="16" t="s">
        <v>127</v>
      </c>
      <c r="G919">
        <v>373</v>
      </c>
      <c r="H919" s="16" t="s">
        <v>97</v>
      </c>
      <c r="I919" s="16" t="str">
        <f t="shared" si="14"/>
        <v>(2,20,81,373, '".Carbon::now()."', '".Carbon::now()."'),</v>
      </c>
    </row>
    <row r="920" spans="1:9" x14ac:dyDescent="0.25">
      <c r="A920">
        <v>2</v>
      </c>
      <c r="B920" s="16" t="s">
        <v>41</v>
      </c>
      <c r="C920">
        <v>20</v>
      </c>
      <c r="D920" s="16" t="s">
        <v>106</v>
      </c>
      <c r="E920">
        <v>83</v>
      </c>
      <c r="F920" s="16" t="s">
        <v>129</v>
      </c>
      <c r="G920">
        <v>93</v>
      </c>
      <c r="H920" s="16" t="s">
        <v>64</v>
      </c>
      <c r="I920" s="16" t="str">
        <f t="shared" si="14"/>
        <v>(2,20,83,93, '".Carbon::now()."', '".Carbon::now()."'),</v>
      </c>
    </row>
    <row r="921" spans="1:9" x14ac:dyDescent="0.25">
      <c r="A921">
        <v>2</v>
      </c>
      <c r="B921" s="16" t="s">
        <v>41</v>
      </c>
      <c r="C921">
        <v>20</v>
      </c>
      <c r="D921" s="16" t="s">
        <v>106</v>
      </c>
      <c r="E921">
        <v>84</v>
      </c>
      <c r="F921" s="16" t="s">
        <v>130</v>
      </c>
      <c r="G921">
        <v>93</v>
      </c>
      <c r="H921" s="16" t="s">
        <v>64</v>
      </c>
      <c r="I921" s="16" t="str">
        <f t="shared" si="14"/>
        <v>(2,20,84,93, '".Carbon::now()."', '".Carbon::now()."'),</v>
      </c>
    </row>
    <row r="922" spans="1:9" x14ac:dyDescent="0.25">
      <c r="A922">
        <v>2</v>
      </c>
      <c r="B922" s="16" t="s">
        <v>41</v>
      </c>
      <c r="C922">
        <v>20</v>
      </c>
      <c r="D922" s="16" t="s">
        <v>106</v>
      </c>
      <c r="E922">
        <v>89</v>
      </c>
      <c r="F922" s="16" t="s">
        <v>131</v>
      </c>
      <c r="G922">
        <v>9</v>
      </c>
      <c r="H922" s="16" t="s">
        <v>132</v>
      </c>
      <c r="I922" s="16" t="str">
        <f t="shared" si="14"/>
        <v>(2,20,89,9, '".Carbon::now()."', '".Carbon::now()."'),</v>
      </c>
    </row>
    <row r="923" spans="1:9" x14ac:dyDescent="0.25">
      <c r="A923">
        <v>2</v>
      </c>
      <c r="B923" s="16" t="s">
        <v>41</v>
      </c>
      <c r="C923">
        <v>20</v>
      </c>
      <c r="D923" s="16" t="s">
        <v>106</v>
      </c>
      <c r="E923">
        <v>89</v>
      </c>
      <c r="F923" s="16" t="s">
        <v>131</v>
      </c>
      <c r="G923">
        <v>20</v>
      </c>
      <c r="H923" s="16" t="s">
        <v>53</v>
      </c>
      <c r="I923" s="16" t="str">
        <f t="shared" si="14"/>
        <v>(2,20,89,20, '".Carbon::now()."', '".Carbon::now()."'),</v>
      </c>
    </row>
    <row r="924" spans="1:9" x14ac:dyDescent="0.25">
      <c r="A924">
        <v>2</v>
      </c>
      <c r="B924" s="16" t="s">
        <v>41</v>
      </c>
      <c r="C924">
        <v>20</v>
      </c>
      <c r="D924" s="16" t="s">
        <v>106</v>
      </c>
      <c r="E924">
        <v>89</v>
      </c>
      <c r="F924" s="16" t="s">
        <v>131</v>
      </c>
      <c r="G924">
        <v>31</v>
      </c>
      <c r="H924" s="16" t="s">
        <v>108</v>
      </c>
      <c r="I924" s="16" t="str">
        <f t="shared" si="14"/>
        <v>(2,20,89,31, '".Carbon::now()."', '".Carbon::now()."'),</v>
      </c>
    </row>
    <row r="925" spans="1:9" x14ac:dyDescent="0.25">
      <c r="A925">
        <v>2</v>
      </c>
      <c r="B925" s="16" t="s">
        <v>41</v>
      </c>
      <c r="C925">
        <v>20</v>
      </c>
      <c r="D925" s="16" t="s">
        <v>106</v>
      </c>
      <c r="E925">
        <v>89</v>
      </c>
      <c r="F925" s="16" t="s">
        <v>131</v>
      </c>
      <c r="G925">
        <v>94</v>
      </c>
      <c r="H925" s="16" t="s">
        <v>386</v>
      </c>
      <c r="I925" s="16" t="str">
        <f t="shared" si="14"/>
        <v>(2,20,89,94, '".Carbon::now()."', '".Carbon::now()."'),</v>
      </c>
    </row>
    <row r="926" spans="1:9" x14ac:dyDescent="0.25">
      <c r="A926">
        <v>2</v>
      </c>
      <c r="B926" s="16" t="s">
        <v>41</v>
      </c>
      <c r="C926">
        <v>20</v>
      </c>
      <c r="D926" s="16" t="s">
        <v>106</v>
      </c>
      <c r="E926">
        <v>89</v>
      </c>
      <c r="F926" s="16" t="s">
        <v>131</v>
      </c>
      <c r="G926">
        <v>129</v>
      </c>
      <c r="H926" s="16" t="s">
        <v>128</v>
      </c>
      <c r="I926" s="16" t="str">
        <f t="shared" si="14"/>
        <v>(2,20,89,129, '".Carbon::now()."', '".Carbon::now()."'),</v>
      </c>
    </row>
    <row r="927" spans="1:9" x14ac:dyDescent="0.25">
      <c r="A927">
        <v>2</v>
      </c>
      <c r="B927" s="16" t="s">
        <v>41</v>
      </c>
      <c r="C927">
        <v>20</v>
      </c>
      <c r="D927" s="16" t="s">
        <v>106</v>
      </c>
      <c r="E927">
        <v>89</v>
      </c>
      <c r="F927" s="16" t="s">
        <v>131</v>
      </c>
      <c r="G927">
        <v>139</v>
      </c>
      <c r="H927" s="16" t="s">
        <v>112</v>
      </c>
      <c r="I927" s="16" t="str">
        <f t="shared" si="14"/>
        <v>(2,20,89,139, '".Carbon::now()."', '".Carbon::now()."'),</v>
      </c>
    </row>
    <row r="928" spans="1:9" x14ac:dyDescent="0.25">
      <c r="A928">
        <v>2</v>
      </c>
      <c r="B928" s="16" t="s">
        <v>41</v>
      </c>
      <c r="C928">
        <v>20</v>
      </c>
      <c r="D928" s="16" t="s">
        <v>106</v>
      </c>
      <c r="E928">
        <v>89</v>
      </c>
      <c r="F928" s="16" t="s">
        <v>131</v>
      </c>
      <c r="G928">
        <v>160</v>
      </c>
      <c r="H928" s="16" t="s">
        <v>114</v>
      </c>
      <c r="I928" s="16" t="str">
        <f t="shared" si="14"/>
        <v>(2,20,89,160, '".Carbon::now()."', '".Carbon::now()."'),</v>
      </c>
    </row>
    <row r="929" spans="1:9" x14ac:dyDescent="0.25">
      <c r="A929">
        <v>2</v>
      </c>
      <c r="B929" s="16" t="s">
        <v>41</v>
      </c>
      <c r="C929">
        <v>20</v>
      </c>
      <c r="D929" s="16" t="s">
        <v>106</v>
      </c>
      <c r="E929">
        <v>89</v>
      </c>
      <c r="F929" s="16" t="s">
        <v>131</v>
      </c>
      <c r="G929">
        <v>208</v>
      </c>
      <c r="H929" s="16" t="s">
        <v>121</v>
      </c>
      <c r="I929" s="16" t="str">
        <f t="shared" si="14"/>
        <v>(2,20,89,208, '".Carbon::now()."', '".Carbon::now()."'),</v>
      </c>
    </row>
    <row r="930" spans="1:9" x14ac:dyDescent="0.25">
      <c r="A930">
        <v>2</v>
      </c>
      <c r="B930" s="16" t="s">
        <v>41</v>
      </c>
      <c r="C930">
        <v>20</v>
      </c>
      <c r="D930" s="16" t="s">
        <v>106</v>
      </c>
      <c r="E930">
        <v>89</v>
      </c>
      <c r="F930" s="16" t="s">
        <v>131</v>
      </c>
      <c r="G930">
        <v>218</v>
      </c>
      <c r="H930" s="16" t="s">
        <v>181</v>
      </c>
      <c r="I930" s="16" t="str">
        <f t="shared" si="14"/>
        <v>(2,20,89,218, '".Carbon::now()."', '".Carbon::now()."'),</v>
      </c>
    </row>
    <row r="931" spans="1:9" x14ac:dyDescent="0.25">
      <c r="A931">
        <v>2</v>
      </c>
      <c r="B931" s="16" t="s">
        <v>41</v>
      </c>
      <c r="C931">
        <v>20</v>
      </c>
      <c r="D931" s="16" t="s">
        <v>106</v>
      </c>
      <c r="E931">
        <v>89</v>
      </c>
      <c r="F931" s="16" t="s">
        <v>131</v>
      </c>
      <c r="G931">
        <v>227</v>
      </c>
      <c r="H931" s="16" t="s">
        <v>87</v>
      </c>
      <c r="I931" s="16" t="str">
        <f t="shared" si="14"/>
        <v>(2,20,89,227, '".Carbon::now()."', '".Carbon::now()."'),</v>
      </c>
    </row>
    <row r="932" spans="1:9" x14ac:dyDescent="0.25">
      <c r="A932">
        <v>2</v>
      </c>
      <c r="B932" s="16" t="s">
        <v>41</v>
      </c>
      <c r="C932">
        <v>20</v>
      </c>
      <c r="D932" s="16" t="s">
        <v>106</v>
      </c>
      <c r="E932">
        <v>89</v>
      </c>
      <c r="F932" s="16" t="s">
        <v>131</v>
      </c>
      <c r="G932">
        <v>260</v>
      </c>
      <c r="H932" s="16" t="s">
        <v>119</v>
      </c>
      <c r="I932" s="16" t="str">
        <f t="shared" si="14"/>
        <v>(2,20,89,260, '".Carbon::now()."', '".Carbon::now()."'),</v>
      </c>
    </row>
    <row r="933" spans="1:9" x14ac:dyDescent="0.25">
      <c r="A933">
        <v>2</v>
      </c>
      <c r="B933" s="16" t="s">
        <v>41</v>
      </c>
      <c r="C933">
        <v>20</v>
      </c>
      <c r="D933" s="16" t="s">
        <v>106</v>
      </c>
      <c r="E933">
        <v>89</v>
      </c>
      <c r="F933" s="16" t="s">
        <v>131</v>
      </c>
      <c r="G933">
        <v>269</v>
      </c>
      <c r="H933" s="16" t="s">
        <v>124</v>
      </c>
      <c r="I933" s="16" t="str">
        <f t="shared" si="14"/>
        <v>(2,20,89,269, '".Carbon::now()."', '".Carbon::now()."'),</v>
      </c>
    </row>
    <row r="934" spans="1:9" x14ac:dyDescent="0.25">
      <c r="A934">
        <v>2</v>
      </c>
      <c r="B934" s="16" t="s">
        <v>41</v>
      </c>
      <c r="C934">
        <v>20</v>
      </c>
      <c r="D934" s="16" t="s">
        <v>106</v>
      </c>
      <c r="E934">
        <v>89</v>
      </c>
      <c r="F934" s="16" t="s">
        <v>131</v>
      </c>
      <c r="G934">
        <v>273</v>
      </c>
      <c r="H934" s="16" t="s">
        <v>117</v>
      </c>
      <c r="I934" s="16" t="str">
        <f t="shared" si="14"/>
        <v>(2,20,89,273, '".Carbon::now()."', '".Carbon::now()."'),</v>
      </c>
    </row>
    <row r="935" spans="1:9" x14ac:dyDescent="0.25">
      <c r="A935">
        <v>2</v>
      </c>
      <c r="B935" s="16" t="s">
        <v>41</v>
      </c>
      <c r="C935">
        <v>20</v>
      </c>
      <c r="D935" s="16" t="s">
        <v>106</v>
      </c>
      <c r="E935">
        <v>89</v>
      </c>
      <c r="F935" s="16" t="s">
        <v>131</v>
      </c>
      <c r="G935">
        <v>342</v>
      </c>
      <c r="H935" s="16" t="s">
        <v>411</v>
      </c>
      <c r="I935" s="16" t="str">
        <f t="shared" si="14"/>
        <v>(2,20,89,342, '".Carbon::now()."', '".Carbon::now()."'),</v>
      </c>
    </row>
    <row r="936" spans="1:9" x14ac:dyDescent="0.25">
      <c r="A936">
        <v>2</v>
      </c>
      <c r="B936" s="16" t="s">
        <v>41</v>
      </c>
      <c r="C936">
        <v>20</v>
      </c>
      <c r="D936" s="16" t="s">
        <v>106</v>
      </c>
      <c r="E936">
        <v>89</v>
      </c>
      <c r="F936" s="16" t="s">
        <v>131</v>
      </c>
      <c r="G936">
        <v>343</v>
      </c>
      <c r="H936" s="16" t="s">
        <v>57</v>
      </c>
      <c r="I936" s="16" t="str">
        <f t="shared" si="14"/>
        <v>(2,20,89,343, '".Carbon::now()."', '".Carbon::now()."'),</v>
      </c>
    </row>
    <row r="937" spans="1:9" x14ac:dyDescent="0.25">
      <c r="A937">
        <v>2</v>
      </c>
      <c r="B937" s="16" t="s">
        <v>41</v>
      </c>
      <c r="C937">
        <v>20</v>
      </c>
      <c r="D937" s="16" t="s">
        <v>106</v>
      </c>
      <c r="E937">
        <v>89</v>
      </c>
      <c r="F937" s="16" t="s">
        <v>131</v>
      </c>
      <c r="G937">
        <v>373</v>
      </c>
      <c r="H937" s="16" t="s">
        <v>97</v>
      </c>
      <c r="I937" s="16" t="str">
        <f t="shared" si="14"/>
        <v>(2,20,89,373, '".Carbon::now()."', '".Carbon::now()."'),</v>
      </c>
    </row>
    <row r="938" spans="1:9" x14ac:dyDescent="0.25">
      <c r="A938">
        <v>2</v>
      </c>
      <c r="B938" s="16" t="s">
        <v>41</v>
      </c>
      <c r="C938">
        <v>20</v>
      </c>
      <c r="D938" s="16" t="s">
        <v>106</v>
      </c>
      <c r="E938">
        <v>101</v>
      </c>
      <c r="F938" s="16" t="s">
        <v>956</v>
      </c>
      <c r="G938">
        <v>93</v>
      </c>
      <c r="H938" s="16" t="s">
        <v>64</v>
      </c>
      <c r="I938" s="16" t="str">
        <f t="shared" si="14"/>
        <v>(2,20,101,93, '".Carbon::now()."', '".Carbon::now()."'),</v>
      </c>
    </row>
    <row r="939" spans="1:9" x14ac:dyDescent="0.25">
      <c r="A939">
        <v>2</v>
      </c>
      <c r="B939" s="16" t="s">
        <v>41</v>
      </c>
      <c r="C939">
        <v>20</v>
      </c>
      <c r="D939" s="16" t="s">
        <v>106</v>
      </c>
      <c r="E939">
        <v>101</v>
      </c>
      <c r="F939" s="16" t="s">
        <v>956</v>
      </c>
      <c r="G939">
        <v>160</v>
      </c>
      <c r="H939" s="16" t="s">
        <v>114</v>
      </c>
      <c r="I939" s="16" t="str">
        <f t="shared" si="14"/>
        <v>(2,20,101,160, '".Carbon::now()."', '".Carbon::now()."'),</v>
      </c>
    </row>
    <row r="940" spans="1:9" x14ac:dyDescent="0.25">
      <c r="A940">
        <v>2</v>
      </c>
      <c r="B940" s="16" t="s">
        <v>41</v>
      </c>
      <c r="C940">
        <v>20</v>
      </c>
      <c r="D940" s="16" t="s">
        <v>106</v>
      </c>
      <c r="E940">
        <v>101</v>
      </c>
      <c r="F940" s="16" t="s">
        <v>956</v>
      </c>
      <c r="G940">
        <v>260</v>
      </c>
      <c r="H940" s="16" t="s">
        <v>119</v>
      </c>
      <c r="I940" s="16" t="str">
        <f t="shared" si="14"/>
        <v>(2,20,101,260, '".Carbon::now()."', '".Carbon::now()."'),</v>
      </c>
    </row>
    <row r="941" spans="1:9" x14ac:dyDescent="0.25">
      <c r="A941">
        <v>2</v>
      </c>
      <c r="B941" s="16" t="s">
        <v>41</v>
      </c>
      <c r="C941">
        <v>20</v>
      </c>
      <c r="D941" s="16" t="s">
        <v>106</v>
      </c>
      <c r="E941">
        <v>101</v>
      </c>
      <c r="F941" s="16" t="s">
        <v>956</v>
      </c>
      <c r="G941">
        <v>269</v>
      </c>
      <c r="H941" s="16" t="s">
        <v>124</v>
      </c>
      <c r="I941" s="16" t="str">
        <f t="shared" si="14"/>
        <v>(2,20,101,269, '".Carbon::now()."', '".Carbon::now()."'),</v>
      </c>
    </row>
    <row r="942" spans="1:9" x14ac:dyDescent="0.25">
      <c r="A942">
        <v>2</v>
      </c>
      <c r="B942" s="16" t="s">
        <v>41</v>
      </c>
      <c r="C942">
        <v>20</v>
      </c>
      <c r="D942" s="16" t="s">
        <v>106</v>
      </c>
      <c r="E942">
        <v>101</v>
      </c>
      <c r="F942" s="16" t="s">
        <v>956</v>
      </c>
      <c r="G942">
        <v>333</v>
      </c>
      <c r="H942" s="16" t="s">
        <v>660</v>
      </c>
      <c r="I942" s="16" t="str">
        <f t="shared" si="14"/>
        <v>(2,20,101,333, '".Carbon::now()."', '".Carbon::now()."'),</v>
      </c>
    </row>
    <row r="943" spans="1:9" x14ac:dyDescent="0.25">
      <c r="A943">
        <v>2</v>
      </c>
      <c r="B943" s="16" t="s">
        <v>41</v>
      </c>
      <c r="C943">
        <v>20</v>
      </c>
      <c r="D943" s="16" t="s">
        <v>106</v>
      </c>
      <c r="E943">
        <v>108</v>
      </c>
      <c r="F943" s="16" t="s">
        <v>213</v>
      </c>
      <c r="G943">
        <v>31</v>
      </c>
      <c r="H943" s="16" t="s">
        <v>108</v>
      </c>
      <c r="I943" s="16" t="str">
        <f t="shared" si="14"/>
        <v>(2,20,108,31, '".Carbon::now()."', '".Carbon::now()."'),</v>
      </c>
    </row>
    <row r="944" spans="1:9" x14ac:dyDescent="0.25">
      <c r="A944">
        <v>2</v>
      </c>
      <c r="B944" s="16" t="s">
        <v>41</v>
      </c>
      <c r="C944">
        <v>20</v>
      </c>
      <c r="D944" s="16" t="s">
        <v>106</v>
      </c>
      <c r="E944">
        <v>108</v>
      </c>
      <c r="F944" s="16" t="s">
        <v>213</v>
      </c>
      <c r="G944">
        <v>160</v>
      </c>
      <c r="H944" s="16" t="s">
        <v>114</v>
      </c>
      <c r="I944" s="16" t="str">
        <f t="shared" si="14"/>
        <v>(2,20,108,160, '".Carbon::now()."', '".Carbon::now()."'),</v>
      </c>
    </row>
    <row r="945" spans="1:9" x14ac:dyDescent="0.25">
      <c r="A945">
        <v>2</v>
      </c>
      <c r="B945" s="16" t="s">
        <v>41</v>
      </c>
      <c r="C945">
        <v>20</v>
      </c>
      <c r="D945" s="16" t="s">
        <v>106</v>
      </c>
      <c r="E945">
        <v>108</v>
      </c>
      <c r="F945" s="16" t="s">
        <v>213</v>
      </c>
      <c r="G945">
        <v>208</v>
      </c>
      <c r="H945" s="16" t="s">
        <v>121</v>
      </c>
      <c r="I945" s="16" t="str">
        <f t="shared" si="14"/>
        <v>(2,20,108,208, '".Carbon::now()."', '".Carbon::now()."'),</v>
      </c>
    </row>
    <row r="946" spans="1:9" x14ac:dyDescent="0.25">
      <c r="A946">
        <v>2</v>
      </c>
      <c r="B946" s="16" t="s">
        <v>41</v>
      </c>
      <c r="C946">
        <v>20</v>
      </c>
      <c r="D946" s="16" t="s">
        <v>106</v>
      </c>
      <c r="E946">
        <v>109</v>
      </c>
      <c r="F946" s="16" t="s">
        <v>133</v>
      </c>
      <c r="G946">
        <v>20</v>
      </c>
      <c r="H946" s="16" t="s">
        <v>53</v>
      </c>
      <c r="I946" s="16" t="str">
        <f t="shared" si="14"/>
        <v>(2,20,109,20, '".Carbon::now()."', '".Carbon::now()."'),</v>
      </c>
    </row>
    <row r="947" spans="1:9" x14ac:dyDescent="0.25">
      <c r="A947">
        <v>2</v>
      </c>
      <c r="B947" s="16" t="s">
        <v>41</v>
      </c>
      <c r="C947">
        <v>20</v>
      </c>
      <c r="D947" s="16" t="s">
        <v>106</v>
      </c>
      <c r="E947">
        <v>109</v>
      </c>
      <c r="F947" s="16" t="s">
        <v>133</v>
      </c>
      <c r="G947">
        <v>31</v>
      </c>
      <c r="H947" s="16" t="s">
        <v>108</v>
      </c>
      <c r="I947" s="16" t="str">
        <f t="shared" si="14"/>
        <v>(2,20,109,31, '".Carbon::now()."', '".Carbon::now()."'),</v>
      </c>
    </row>
    <row r="948" spans="1:9" x14ac:dyDescent="0.25">
      <c r="A948">
        <v>2</v>
      </c>
      <c r="B948" s="16" t="s">
        <v>41</v>
      </c>
      <c r="C948">
        <v>20</v>
      </c>
      <c r="D948" s="16" t="s">
        <v>106</v>
      </c>
      <c r="E948">
        <v>109</v>
      </c>
      <c r="F948" s="16" t="s">
        <v>133</v>
      </c>
      <c r="G948">
        <v>39</v>
      </c>
      <c r="H948" s="16" t="s">
        <v>366</v>
      </c>
      <c r="I948" s="16" t="str">
        <f t="shared" si="14"/>
        <v>(2,20,109,39, '".Carbon::now()."', '".Carbon::now()."'),</v>
      </c>
    </row>
    <row r="949" spans="1:9" x14ac:dyDescent="0.25">
      <c r="A949">
        <v>2</v>
      </c>
      <c r="B949" s="16" t="s">
        <v>41</v>
      </c>
      <c r="C949">
        <v>20</v>
      </c>
      <c r="D949" s="16" t="s">
        <v>106</v>
      </c>
      <c r="E949">
        <v>109</v>
      </c>
      <c r="F949" s="16" t="s">
        <v>133</v>
      </c>
      <c r="G949">
        <v>73</v>
      </c>
      <c r="H949" s="16" t="s">
        <v>271</v>
      </c>
      <c r="I949" s="16" t="str">
        <f t="shared" si="14"/>
        <v>(2,20,109,73, '".Carbon::now()."', '".Carbon::now()."'),</v>
      </c>
    </row>
    <row r="950" spans="1:9" x14ac:dyDescent="0.25">
      <c r="A950">
        <v>2</v>
      </c>
      <c r="B950" s="16" t="s">
        <v>41</v>
      </c>
      <c r="C950">
        <v>20</v>
      </c>
      <c r="D950" s="16" t="s">
        <v>106</v>
      </c>
      <c r="E950">
        <v>109</v>
      </c>
      <c r="F950" s="16" t="s">
        <v>133</v>
      </c>
      <c r="G950">
        <v>93</v>
      </c>
      <c r="H950" s="16" t="s">
        <v>64</v>
      </c>
      <c r="I950" s="16" t="str">
        <f t="shared" si="14"/>
        <v>(2,20,109,93, '".Carbon::now()."', '".Carbon::now()."'),</v>
      </c>
    </row>
    <row r="951" spans="1:9" x14ac:dyDescent="0.25">
      <c r="A951">
        <v>2</v>
      </c>
      <c r="B951" s="16" t="s">
        <v>41</v>
      </c>
      <c r="C951">
        <v>20</v>
      </c>
      <c r="D951" s="16" t="s">
        <v>106</v>
      </c>
      <c r="E951">
        <v>109</v>
      </c>
      <c r="F951" s="16" t="s">
        <v>133</v>
      </c>
      <c r="G951">
        <v>157</v>
      </c>
      <c r="H951" s="16" t="s">
        <v>794</v>
      </c>
      <c r="I951" s="16" t="str">
        <f t="shared" si="14"/>
        <v>(2,20,109,157, '".Carbon::now()."', '".Carbon::now()."'),</v>
      </c>
    </row>
    <row r="952" spans="1:9" x14ac:dyDescent="0.25">
      <c r="A952">
        <v>2</v>
      </c>
      <c r="B952" s="16" t="s">
        <v>41</v>
      </c>
      <c r="C952">
        <v>20</v>
      </c>
      <c r="D952" s="16" t="s">
        <v>106</v>
      </c>
      <c r="E952">
        <v>109</v>
      </c>
      <c r="F952" s="16" t="s">
        <v>133</v>
      </c>
      <c r="G952">
        <v>158</v>
      </c>
      <c r="H952" s="16" t="s">
        <v>795</v>
      </c>
      <c r="I952" s="16" t="str">
        <f t="shared" si="14"/>
        <v>(2,20,109,158, '".Carbon::now()."', '".Carbon::now()."'),</v>
      </c>
    </row>
    <row r="953" spans="1:9" x14ac:dyDescent="0.25">
      <c r="A953">
        <v>2</v>
      </c>
      <c r="B953" s="16" t="s">
        <v>41</v>
      </c>
      <c r="C953">
        <v>20</v>
      </c>
      <c r="D953" s="16" t="s">
        <v>106</v>
      </c>
      <c r="E953">
        <v>109</v>
      </c>
      <c r="F953" s="16" t="s">
        <v>133</v>
      </c>
      <c r="G953">
        <v>208</v>
      </c>
      <c r="H953" s="16" t="s">
        <v>121</v>
      </c>
      <c r="I953" s="16" t="str">
        <f t="shared" si="14"/>
        <v>(2,20,109,208, '".Carbon::now()."', '".Carbon::now()."'),</v>
      </c>
    </row>
    <row r="954" spans="1:9" x14ac:dyDescent="0.25">
      <c r="A954">
        <v>2</v>
      </c>
      <c r="B954" s="16" t="s">
        <v>41</v>
      </c>
      <c r="C954">
        <v>20</v>
      </c>
      <c r="D954" s="16" t="s">
        <v>106</v>
      </c>
      <c r="E954">
        <v>109</v>
      </c>
      <c r="F954" s="16" t="s">
        <v>133</v>
      </c>
      <c r="G954">
        <v>218</v>
      </c>
      <c r="H954" s="16" t="s">
        <v>181</v>
      </c>
      <c r="I954" s="16" t="str">
        <f t="shared" si="14"/>
        <v>(2,20,109,218, '".Carbon::now()."', '".Carbon::now()."'),</v>
      </c>
    </row>
    <row r="955" spans="1:9" x14ac:dyDescent="0.25">
      <c r="A955">
        <v>2</v>
      </c>
      <c r="B955" s="16" t="s">
        <v>41</v>
      </c>
      <c r="C955">
        <v>20</v>
      </c>
      <c r="D955" s="16" t="s">
        <v>106</v>
      </c>
      <c r="E955">
        <v>109</v>
      </c>
      <c r="F955" s="16" t="s">
        <v>133</v>
      </c>
      <c r="G955">
        <v>227</v>
      </c>
      <c r="H955" s="16" t="s">
        <v>87</v>
      </c>
      <c r="I955" s="16" t="str">
        <f t="shared" si="14"/>
        <v>(2,20,109,227, '".Carbon::now()."', '".Carbon::now()."'),</v>
      </c>
    </row>
    <row r="956" spans="1:9" x14ac:dyDescent="0.25">
      <c r="A956">
        <v>2</v>
      </c>
      <c r="B956" s="16" t="s">
        <v>41</v>
      </c>
      <c r="C956">
        <v>20</v>
      </c>
      <c r="D956" s="16" t="s">
        <v>106</v>
      </c>
      <c r="E956">
        <v>109</v>
      </c>
      <c r="F956" s="16" t="s">
        <v>133</v>
      </c>
      <c r="G956">
        <v>260</v>
      </c>
      <c r="H956" s="16" t="s">
        <v>119</v>
      </c>
      <c r="I956" s="16" t="str">
        <f t="shared" si="14"/>
        <v>(2,20,109,260, '".Carbon::now()."', '".Carbon::now()."'),</v>
      </c>
    </row>
    <row r="957" spans="1:9" x14ac:dyDescent="0.25">
      <c r="A957">
        <v>2</v>
      </c>
      <c r="B957" s="16" t="s">
        <v>41</v>
      </c>
      <c r="C957">
        <v>20</v>
      </c>
      <c r="D957" s="16" t="s">
        <v>106</v>
      </c>
      <c r="E957">
        <v>109</v>
      </c>
      <c r="F957" s="16" t="s">
        <v>133</v>
      </c>
      <c r="G957">
        <v>269</v>
      </c>
      <c r="H957" s="16" t="s">
        <v>124</v>
      </c>
      <c r="I957" s="16" t="str">
        <f t="shared" si="14"/>
        <v>(2,20,109,269, '".Carbon::now()."', '".Carbon::now()."'),</v>
      </c>
    </row>
    <row r="958" spans="1:9" x14ac:dyDescent="0.25">
      <c r="A958">
        <v>2</v>
      </c>
      <c r="B958" s="16" t="s">
        <v>41</v>
      </c>
      <c r="C958">
        <v>20</v>
      </c>
      <c r="D958" s="16" t="s">
        <v>106</v>
      </c>
      <c r="E958">
        <v>109</v>
      </c>
      <c r="F958" s="16" t="s">
        <v>133</v>
      </c>
      <c r="G958">
        <v>273</v>
      </c>
      <c r="H958" s="16" t="s">
        <v>117</v>
      </c>
      <c r="I958" s="16" t="str">
        <f t="shared" si="14"/>
        <v>(2,20,109,273, '".Carbon::now()."', '".Carbon::now()."'),</v>
      </c>
    </row>
    <row r="959" spans="1:9" x14ac:dyDescent="0.25">
      <c r="A959">
        <v>2</v>
      </c>
      <c r="B959" s="16" t="s">
        <v>41</v>
      </c>
      <c r="C959">
        <v>20</v>
      </c>
      <c r="D959" s="16" t="s">
        <v>106</v>
      </c>
      <c r="E959">
        <v>109</v>
      </c>
      <c r="F959" s="16" t="s">
        <v>133</v>
      </c>
      <c r="G959">
        <v>373</v>
      </c>
      <c r="H959" s="16" t="s">
        <v>97</v>
      </c>
      <c r="I959" s="16" t="str">
        <f t="shared" si="14"/>
        <v>(2,20,109,373, '".Carbon::now()."', '".Carbon::now()."'),</v>
      </c>
    </row>
    <row r="960" spans="1:9" x14ac:dyDescent="0.25">
      <c r="A960">
        <v>2</v>
      </c>
      <c r="B960" s="16" t="s">
        <v>41</v>
      </c>
      <c r="C960">
        <v>20</v>
      </c>
      <c r="D960" s="16" t="s">
        <v>106</v>
      </c>
      <c r="E960">
        <v>109</v>
      </c>
      <c r="F960" s="16" t="s">
        <v>133</v>
      </c>
      <c r="G960">
        <v>385</v>
      </c>
      <c r="H960" s="16" t="s">
        <v>961</v>
      </c>
      <c r="I960" s="16" t="str">
        <f t="shared" si="14"/>
        <v>(2,20,109,385, '".Carbon::now()."', '".Carbon::now()."'),</v>
      </c>
    </row>
    <row r="961" spans="1:9" x14ac:dyDescent="0.25">
      <c r="A961">
        <v>2</v>
      </c>
      <c r="B961" s="16" t="s">
        <v>41</v>
      </c>
      <c r="C961">
        <v>20</v>
      </c>
      <c r="D961" s="16" t="s">
        <v>106</v>
      </c>
      <c r="E961">
        <v>117</v>
      </c>
      <c r="F961" s="16" t="s">
        <v>134</v>
      </c>
      <c r="G961">
        <v>5</v>
      </c>
      <c r="H961" s="16" t="s">
        <v>135</v>
      </c>
      <c r="I961" s="16" t="str">
        <f t="shared" si="14"/>
        <v>(2,20,117,5, '".Carbon::now()."', '".Carbon::now()."'),</v>
      </c>
    </row>
    <row r="962" spans="1:9" x14ac:dyDescent="0.25">
      <c r="A962">
        <v>2</v>
      </c>
      <c r="B962" s="16" t="s">
        <v>41</v>
      </c>
      <c r="C962">
        <v>20</v>
      </c>
      <c r="D962" s="16" t="s">
        <v>106</v>
      </c>
      <c r="E962">
        <v>117</v>
      </c>
      <c r="F962" s="16" t="s">
        <v>134</v>
      </c>
      <c r="G962">
        <v>6</v>
      </c>
      <c r="H962" s="16" t="s">
        <v>3958</v>
      </c>
      <c r="I962" s="16" t="str">
        <f t="shared" ref="I962:I1025" si="15">CONCATENATE("(",A962,",",C962,",",E962,",",G962,", '"".Carbon::now().""', '"".Carbon::now().""'),")</f>
        <v>(2,20,117,6, '".Carbon::now()."', '".Carbon::now()."'),</v>
      </c>
    </row>
    <row r="963" spans="1:9" x14ac:dyDescent="0.25">
      <c r="A963">
        <v>2</v>
      </c>
      <c r="B963" s="16" t="s">
        <v>41</v>
      </c>
      <c r="C963">
        <v>20</v>
      </c>
      <c r="D963" s="16" t="s">
        <v>106</v>
      </c>
      <c r="E963">
        <v>117</v>
      </c>
      <c r="F963" s="16" t="s">
        <v>134</v>
      </c>
      <c r="G963">
        <v>7</v>
      </c>
      <c r="H963" s="16" t="s">
        <v>136</v>
      </c>
      <c r="I963" s="16" t="str">
        <f t="shared" si="15"/>
        <v>(2,20,117,7, '".Carbon::now()."', '".Carbon::now()."'),</v>
      </c>
    </row>
    <row r="964" spans="1:9" x14ac:dyDescent="0.25">
      <c r="A964">
        <v>2</v>
      </c>
      <c r="B964" s="16" t="s">
        <v>41</v>
      </c>
      <c r="C964">
        <v>20</v>
      </c>
      <c r="D964" s="16" t="s">
        <v>106</v>
      </c>
      <c r="E964">
        <v>117</v>
      </c>
      <c r="F964" s="16" t="s">
        <v>134</v>
      </c>
      <c r="G964">
        <v>9</v>
      </c>
      <c r="H964" s="16" t="s">
        <v>132</v>
      </c>
      <c r="I964" s="16" t="str">
        <f t="shared" si="15"/>
        <v>(2,20,117,9, '".Carbon::now()."', '".Carbon::now()."'),</v>
      </c>
    </row>
    <row r="965" spans="1:9" x14ac:dyDescent="0.25">
      <c r="A965">
        <v>2</v>
      </c>
      <c r="B965" s="16" t="s">
        <v>41</v>
      </c>
      <c r="C965">
        <v>20</v>
      </c>
      <c r="D965" s="16" t="s">
        <v>106</v>
      </c>
      <c r="E965">
        <v>117</v>
      </c>
      <c r="F965" s="16" t="s">
        <v>134</v>
      </c>
      <c r="G965">
        <v>11</v>
      </c>
      <c r="H965" s="16" t="s">
        <v>796</v>
      </c>
      <c r="I965" s="16" t="str">
        <f t="shared" si="15"/>
        <v>(2,20,117,11, '".Carbon::now()."', '".Carbon::now()."'),</v>
      </c>
    </row>
    <row r="966" spans="1:9" x14ac:dyDescent="0.25">
      <c r="A966">
        <v>2</v>
      </c>
      <c r="B966" s="16" t="s">
        <v>41</v>
      </c>
      <c r="C966">
        <v>20</v>
      </c>
      <c r="D966" s="16" t="s">
        <v>106</v>
      </c>
      <c r="E966">
        <v>117</v>
      </c>
      <c r="F966" s="16" t="s">
        <v>134</v>
      </c>
      <c r="G966">
        <v>20</v>
      </c>
      <c r="H966" s="16" t="s">
        <v>53</v>
      </c>
      <c r="I966" s="16" t="str">
        <f t="shared" si="15"/>
        <v>(2,20,117,20, '".Carbon::now()."', '".Carbon::now()."'),</v>
      </c>
    </row>
    <row r="967" spans="1:9" x14ac:dyDescent="0.25">
      <c r="A967">
        <v>2</v>
      </c>
      <c r="B967" s="16" t="s">
        <v>41</v>
      </c>
      <c r="C967">
        <v>20</v>
      </c>
      <c r="D967" s="16" t="s">
        <v>106</v>
      </c>
      <c r="E967">
        <v>117</v>
      </c>
      <c r="F967" s="16" t="s">
        <v>134</v>
      </c>
      <c r="G967">
        <v>31</v>
      </c>
      <c r="H967" s="16" t="s">
        <v>108</v>
      </c>
      <c r="I967" s="16" t="str">
        <f t="shared" si="15"/>
        <v>(2,20,117,31, '".Carbon::now()."', '".Carbon::now()."'),</v>
      </c>
    </row>
    <row r="968" spans="1:9" x14ac:dyDescent="0.25">
      <c r="A968">
        <v>2</v>
      </c>
      <c r="B968" s="16" t="s">
        <v>41</v>
      </c>
      <c r="C968">
        <v>20</v>
      </c>
      <c r="D968" s="16" t="s">
        <v>106</v>
      </c>
      <c r="E968">
        <v>117</v>
      </c>
      <c r="F968" s="16" t="s">
        <v>134</v>
      </c>
      <c r="G968">
        <v>33</v>
      </c>
      <c r="H968" s="16" t="s">
        <v>760</v>
      </c>
      <c r="I968" s="16" t="str">
        <f t="shared" si="15"/>
        <v>(2,20,117,33, '".Carbon::now()."', '".Carbon::now()."'),</v>
      </c>
    </row>
    <row r="969" spans="1:9" x14ac:dyDescent="0.25">
      <c r="A969">
        <v>2</v>
      </c>
      <c r="B969" s="16" t="s">
        <v>41</v>
      </c>
      <c r="C969">
        <v>20</v>
      </c>
      <c r="D969" s="16" t="s">
        <v>106</v>
      </c>
      <c r="E969">
        <v>117</v>
      </c>
      <c r="F969" s="16" t="s">
        <v>134</v>
      </c>
      <c r="G969">
        <v>37</v>
      </c>
      <c r="H969" s="16" t="s">
        <v>318</v>
      </c>
      <c r="I969" s="16" t="str">
        <f t="shared" si="15"/>
        <v>(2,20,117,37, '".Carbon::now()."', '".Carbon::now()."'),</v>
      </c>
    </row>
    <row r="970" spans="1:9" x14ac:dyDescent="0.25">
      <c r="A970">
        <v>2</v>
      </c>
      <c r="B970" s="16" t="s">
        <v>41</v>
      </c>
      <c r="C970">
        <v>20</v>
      </c>
      <c r="D970" s="16" t="s">
        <v>106</v>
      </c>
      <c r="E970">
        <v>117</v>
      </c>
      <c r="F970" s="16" t="s">
        <v>134</v>
      </c>
      <c r="G970">
        <v>38</v>
      </c>
      <c r="H970" s="16" t="s">
        <v>319</v>
      </c>
      <c r="I970" s="16" t="str">
        <f t="shared" si="15"/>
        <v>(2,20,117,38, '".Carbon::now()."', '".Carbon::now()."'),</v>
      </c>
    </row>
    <row r="971" spans="1:9" x14ac:dyDescent="0.25">
      <c r="A971">
        <v>2</v>
      </c>
      <c r="B971" s="16" t="s">
        <v>41</v>
      </c>
      <c r="C971">
        <v>20</v>
      </c>
      <c r="D971" s="16" t="s">
        <v>106</v>
      </c>
      <c r="E971">
        <v>117</v>
      </c>
      <c r="F971" s="16" t="s">
        <v>134</v>
      </c>
      <c r="G971">
        <v>39</v>
      </c>
      <c r="H971" s="16" t="s">
        <v>366</v>
      </c>
      <c r="I971" s="16" t="str">
        <f t="shared" si="15"/>
        <v>(2,20,117,39, '".Carbon::now()."', '".Carbon::now()."'),</v>
      </c>
    </row>
    <row r="972" spans="1:9" x14ac:dyDescent="0.25">
      <c r="A972">
        <v>2</v>
      </c>
      <c r="B972" s="16" t="s">
        <v>41</v>
      </c>
      <c r="C972">
        <v>20</v>
      </c>
      <c r="D972" s="16" t="s">
        <v>106</v>
      </c>
      <c r="E972">
        <v>117</v>
      </c>
      <c r="F972" s="16" t="s">
        <v>134</v>
      </c>
      <c r="G972">
        <v>43</v>
      </c>
      <c r="H972" s="16" t="s">
        <v>238</v>
      </c>
      <c r="I972" s="16" t="str">
        <f t="shared" si="15"/>
        <v>(2,20,117,43, '".Carbon::now()."', '".Carbon::now()."'),</v>
      </c>
    </row>
    <row r="973" spans="1:9" x14ac:dyDescent="0.25">
      <c r="A973">
        <v>2</v>
      </c>
      <c r="B973" s="16" t="s">
        <v>41</v>
      </c>
      <c r="C973">
        <v>20</v>
      </c>
      <c r="D973" s="16" t="s">
        <v>106</v>
      </c>
      <c r="E973">
        <v>117</v>
      </c>
      <c r="F973" s="16" t="s">
        <v>134</v>
      </c>
      <c r="G973">
        <v>45</v>
      </c>
      <c r="H973" s="16" t="s">
        <v>320</v>
      </c>
      <c r="I973" s="16" t="str">
        <f t="shared" si="15"/>
        <v>(2,20,117,45, '".Carbon::now()."', '".Carbon::now()."'),</v>
      </c>
    </row>
    <row r="974" spans="1:9" x14ac:dyDescent="0.25">
      <c r="A974">
        <v>2</v>
      </c>
      <c r="B974" s="16" t="s">
        <v>41</v>
      </c>
      <c r="C974">
        <v>20</v>
      </c>
      <c r="D974" s="16" t="s">
        <v>106</v>
      </c>
      <c r="E974">
        <v>117</v>
      </c>
      <c r="F974" s="16" t="s">
        <v>134</v>
      </c>
      <c r="G974">
        <v>50</v>
      </c>
      <c r="H974" s="16" t="s">
        <v>322</v>
      </c>
      <c r="I974" s="16" t="str">
        <f t="shared" si="15"/>
        <v>(2,20,117,50, '".Carbon::now()."', '".Carbon::now()."'),</v>
      </c>
    </row>
    <row r="975" spans="1:9" x14ac:dyDescent="0.25">
      <c r="A975">
        <v>2</v>
      </c>
      <c r="B975" s="16" t="s">
        <v>41</v>
      </c>
      <c r="C975">
        <v>20</v>
      </c>
      <c r="D975" s="16" t="s">
        <v>106</v>
      </c>
      <c r="E975">
        <v>117</v>
      </c>
      <c r="F975" s="16" t="s">
        <v>134</v>
      </c>
      <c r="G975">
        <v>51</v>
      </c>
      <c r="H975" s="16" t="s">
        <v>719</v>
      </c>
      <c r="I975" s="16" t="str">
        <f t="shared" si="15"/>
        <v>(2,20,117,51, '".Carbon::now()."', '".Carbon::now()."'),</v>
      </c>
    </row>
    <row r="976" spans="1:9" x14ac:dyDescent="0.25">
      <c r="A976">
        <v>2</v>
      </c>
      <c r="B976" s="16" t="s">
        <v>41</v>
      </c>
      <c r="C976">
        <v>20</v>
      </c>
      <c r="D976" s="16" t="s">
        <v>106</v>
      </c>
      <c r="E976">
        <v>117</v>
      </c>
      <c r="F976" s="16" t="s">
        <v>134</v>
      </c>
      <c r="G976">
        <v>52</v>
      </c>
      <c r="H976" s="16" t="s">
        <v>889</v>
      </c>
      <c r="I976" s="16" t="str">
        <f t="shared" si="15"/>
        <v>(2,20,117,52, '".Carbon::now()."', '".Carbon::now()."'),</v>
      </c>
    </row>
    <row r="977" spans="1:9" x14ac:dyDescent="0.25">
      <c r="A977">
        <v>2</v>
      </c>
      <c r="B977" s="16" t="s">
        <v>41</v>
      </c>
      <c r="C977">
        <v>20</v>
      </c>
      <c r="D977" s="16" t="s">
        <v>106</v>
      </c>
      <c r="E977">
        <v>117</v>
      </c>
      <c r="F977" s="16" t="s">
        <v>134</v>
      </c>
      <c r="G977">
        <v>53</v>
      </c>
      <c r="H977" s="16" t="s">
        <v>720</v>
      </c>
      <c r="I977" s="16" t="str">
        <f t="shared" si="15"/>
        <v>(2,20,117,53, '".Carbon::now()."', '".Carbon::now()."'),</v>
      </c>
    </row>
    <row r="978" spans="1:9" x14ac:dyDescent="0.25">
      <c r="A978">
        <v>2</v>
      </c>
      <c r="B978" s="16" t="s">
        <v>41</v>
      </c>
      <c r="C978">
        <v>20</v>
      </c>
      <c r="D978" s="16" t="s">
        <v>106</v>
      </c>
      <c r="E978">
        <v>117</v>
      </c>
      <c r="F978" s="16" t="s">
        <v>134</v>
      </c>
      <c r="G978">
        <v>54</v>
      </c>
      <c r="H978" s="16" t="s">
        <v>721</v>
      </c>
      <c r="I978" s="16" t="str">
        <f t="shared" si="15"/>
        <v>(2,20,117,54, '".Carbon::now()."', '".Carbon::now()."'),</v>
      </c>
    </row>
    <row r="979" spans="1:9" x14ac:dyDescent="0.25">
      <c r="A979">
        <v>2</v>
      </c>
      <c r="B979" s="16" t="s">
        <v>41</v>
      </c>
      <c r="C979">
        <v>20</v>
      </c>
      <c r="D979" s="16" t="s">
        <v>106</v>
      </c>
      <c r="E979">
        <v>117</v>
      </c>
      <c r="F979" s="16" t="s">
        <v>134</v>
      </c>
      <c r="G979">
        <v>55</v>
      </c>
      <c r="H979" s="16" t="s">
        <v>323</v>
      </c>
      <c r="I979" s="16" t="str">
        <f t="shared" si="15"/>
        <v>(2,20,117,55, '".Carbon::now()."', '".Carbon::now()."'),</v>
      </c>
    </row>
    <row r="980" spans="1:9" x14ac:dyDescent="0.25">
      <c r="A980">
        <v>2</v>
      </c>
      <c r="B980" s="16" t="s">
        <v>41</v>
      </c>
      <c r="C980">
        <v>20</v>
      </c>
      <c r="D980" s="16" t="s">
        <v>106</v>
      </c>
      <c r="E980">
        <v>117</v>
      </c>
      <c r="F980" s="16" t="s">
        <v>134</v>
      </c>
      <c r="G980">
        <v>57</v>
      </c>
      <c r="H980" s="16" t="s">
        <v>338</v>
      </c>
      <c r="I980" s="16" t="str">
        <f t="shared" si="15"/>
        <v>(2,20,117,57, '".Carbon::now()."', '".Carbon::now()."'),</v>
      </c>
    </row>
    <row r="981" spans="1:9" x14ac:dyDescent="0.25">
      <c r="A981">
        <v>2</v>
      </c>
      <c r="B981" s="16" t="s">
        <v>41</v>
      </c>
      <c r="C981">
        <v>20</v>
      </c>
      <c r="D981" s="16" t="s">
        <v>106</v>
      </c>
      <c r="E981">
        <v>117</v>
      </c>
      <c r="F981" s="16" t="s">
        <v>134</v>
      </c>
      <c r="G981">
        <v>59</v>
      </c>
      <c r="H981" s="16" t="s">
        <v>666</v>
      </c>
      <c r="I981" s="16" t="str">
        <f t="shared" si="15"/>
        <v>(2,20,117,59, '".Carbon::now()."', '".Carbon::now()."'),</v>
      </c>
    </row>
    <row r="982" spans="1:9" x14ac:dyDescent="0.25">
      <c r="A982">
        <v>2</v>
      </c>
      <c r="B982" s="16" t="s">
        <v>41</v>
      </c>
      <c r="C982">
        <v>20</v>
      </c>
      <c r="D982" s="16" t="s">
        <v>106</v>
      </c>
      <c r="E982">
        <v>117</v>
      </c>
      <c r="F982" s="16" t="s">
        <v>134</v>
      </c>
      <c r="G982">
        <v>73</v>
      </c>
      <c r="H982" s="16" t="s">
        <v>271</v>
      </c>
      <c r="I982" s="16" t="str">
        <f t="shared" si="15"/>
        <v>(2,20,117,73, '".Carbon::now()."', '".Carbon::now()."'),</v>
      </c>
    </row>
    <row r="983" spans="1:9" x14ac:dyDescent="0.25">
      <c r="A983">
        <v>2</v>
      </c>
      <c r="B983" s="16" t="s">
        <v>41</v>
      </c>
      <c r="C983">
        <v>20</v>
      </c>
      <c r="D983" s="16" t="s">
        <v>106</v>
      </c>
      <c r="E983">
        <v>117</v>
      </c>
      <c r="F983" s="16" t="s">
        <v>134</v>
      </c>
      <c r="G983">
        <v>84</v>
      </c>
      <c r="H983" s="16" t="s">
        <v>324</v>
      </c>
      <c r="I983" s="16" t="str">
        <f t="shared" si="15"/>
        <v>(2,20,117,84, '".Carbon::now()."', '".Carbon::now()."'),</v>
      </c>
    </row>
    <row r="984" spans="1:9" x14ac:dyDescent="0.25">
      <c r="A984">
        <v>2</v>
      </c>
      <c r="B984" s="16" t="s">
        <v>41</v>
      </c>
      <c r="C984">
        <v>20</v>
      </c>
      <c r="D984" s="16" t="s">
        <v>106</v>
      </c>
      <c r="E984">
        <v>117</v>
      </c>
      <c r="F984" s="16" t="s">
        <v>134</v>
      </c>
      <c r="G984">
        <v>93</v>
      </c>
      <c r="H984" s="16" t="s">
        <v>64</v>
      </c>
      <c r="I984" s="16" t="str">
        <f t="shared" si="15"/>
        <v>(2,20,117,93, '".Carbon::now()."', '".Carbon::now()."'),</v>
      </c>
    </row>
    <row r="985" spans="1:9" x14ac:dyDescent="0.25">
      <c r="A985">
        <v>2</v>
      </c>
      <c r="B985" s="16" t="s">
        <v>41</v>
      </c>
      <c r="C985">
        <v>20</v>
      </c>
      <c r="D985" s="16" t="s">
        <v>106</v>
      </c>
      <c r="E985">
        <v>117</v>
      </c>
      <c r="F985" s="16" t="s">
        <v>134</v>
      </c>
      <c r="G985">
        <v>110</v>
      </c>
      <c r="H985" s="16" t="s">
        <v>325</v>
      </c>
      <c r="I985" s="16" t="str">
        <f t="shared" si="15"/>
        <v>(2,20,117,110, '".Carbon::now()."', '".Carbon::now()."'),</v>
      </c>
    </row>
    <row r="986" spans="1:9" x14ac:dyDescent="0.25">
      <c r="A986">
        <v>2</v>
      </c>
      <c r="B986" s="16" t="s">
        <v>41</v>
      </c>
      <c r="C986">
        <v>20</v>
      </c>
      <c r="D986" s="16" t="s">
        <v>106</v>
      </c>
      <c r="E986">
        <v>117</v>
      </c>
      <c r="F986" s="16" t="s">
        <v>134</v>
      </c>
      <c r="G986">
        <v>127</v>
      </c>
      <c r="H986" s="16" t="s">
        <v>326</v>
      </c>
      <c r="I986" s="16" t="str">
        <f t="shared" si="15"/>
        <v>(2,20,117,127, '".Carbon::now()."', '".Carbon::now()."'),</v>
      </c>
    </row>
    <row r="987" spans="1:9" x14ac:dyDescent="0.25">
      <c r="A987">
        <v>2</v>
      </c>
      <c r="B987" s="16" t="s">
        <v>41</v>
      </c>
      <c r="C987">
        <v>20</v>
      </c>
      <c r="D987" s="16" t="s">
        <v>106</v>
      </c>
      <c r="E987">
        <v>117</v>
      </c>
      <c r="F987" s="16" t="s">
        <v>134</v>
      </c>
      <c r="G987">
        <v>128</v>
      </c>
      <c r="H987" s="16" t="s">
        <v>801</v>
      </c>
      <c r="I987" s="16" t="str">
        <f t="shared" si="15"/>
        <v>(2,20,117,128, '".Carbon::now()."', '".Carbon::now()."'),</v>
      </c>
    </row>
    <row r="988" spans="1:9" x14ac:dyDescent="0.25">
      <c r="A988">
        <v>2</v>
      </c>
      <c r="B988" s="16" t="s">
        <v>41</v>
      </c>
      <c r="C988">
        <v>20</v>
      </c>
      <c r="D988" s="16" t="s">
        <v>106</v>
      </c>
      <c r="E988">
        <v>117</v>
      </c>
      <c r="F988" s="16" t="s">
        <v>134</v>
      </c>
      <c r="G988">
        <v>129</v>
      </c>
      <c r="H988" s="16" t="s">
        <v>128</v>
      </c>
      <c r="I988" s="16" t="str">
        <f t="shared" si="15"/>
        <v>(2,20,117,129, '".Carbon::now()."', '".Carbon::now()."'),</v>
      </c>
    </row>
    <row r="989" spans="1:9" x14ac:dyDescent="0.25">
      <c r="A989">
        <v>2</v>
      </c>
      <c r="B989" s="16" t="s">
        <v>41</v>
      </c>
      <c r="C989">
        <v>20</v>
      </c>
      <c r="D989" s="16" t="s">
        <v>106</v>
      </c>
      <c r="E989">
        <v>117</v>
      </c>
      <c r="F989" s="16" t="s">
        <v>134</v>
      </c>
      <c r="G989">
        <v>147</v>
      </c>
      <c r="H989" s="16" t="s">
        <v>890</v>
      </c>
      <c r="I989" s="16" t="str">
        <f t="shared" si="15"/>
        <v>(2,20,117,147, '".Carbon::now()."', '".Carbon::now()."'),</v>
      </c>
    </row>
    <row r="990" spans="1:9" x14ac:dyDescent="0.25">
      <c r="A990">
        <v>2</v>
      </c>
      <c r="B990" s="16" t="s">
        <v>41</v>
      </c>
      <c r="C990">
        <v>20</v>
      </c>
      <c r="D990" s="16" t="s">
        <v>106</v>
      </c>
      <c r="E990">
        <v>117</v>
      </c>
      <c r="F990" s="16" t="s">
        <v>134</v>
      </c>
      <c r="G990">
        <v>150</v>
      </c>
      <c r="H990" s="16" t="s">
        <v>797</v>
      </c>
      <c r="I990" s="16" t="str">
        <f t="shared" si="15"/>
        <v>(2,20,117,150, '".Carbon::now()."', '".Carbon::now()."'),</v>
      </c>
    </row>
    <row r="991" spans="1:9" x14ac:dyDescent="0.25">
      <c r="A991">
        <v>2</v>
      </c>
      <c r="B991" s="16" t="s">
        <v>41</v>
      </c>
      <c r="C991">
        <v>20</v>
      </c>
      <c r="D991" s="16" t="s">
        <v>106</v>
      </c>
      <c r="E991">
        <v>117</v>
      </c>
      <c r="F991" s="16" t="s">
        <v>134</v>
      </c>
      <c r="G991">
        <v>151</v>
      </c>
      <c r="H991" s="16" t="s">
        <v>798</v>
      </c>
      <c r="I991" s="16" t="str">
        <f t="shared" si="15"/>
        <v>(2,20,117,151, '".Carbon::now()."', '".Carbon::now()."'),</v>
      </c>
    </row>
    <row r="992" spans="1:9" x14ac:dyDescent="0.25">
      <c r="A992">
        <v>2</v>
      </c>
      <c r="B992" s="16" t="s">
        <v>41</v>
      </c>
      <c r="C992">
        <v>20</v>
      </c>
      <c r="D992" s="16" t="s">
        <v>106</v>
      </c>
      <c r="E992">
        <v>117</v>
      </c>
      <c r="F992" s="16" t="s">
        <v>134</v>
      </c>
      <c r="G992">
        <v>153</v>
      </c>
      <c r="H992" s="16" t="s">
        <v>799</v>
      </c>
      <c r="I992" s="16" t="str">
        <f t="shared" si="15"/>
        <v>(2,20,117,153, '".Carbon::now()."', '".Carbon::now()."'),</v>
      </c>
    </row>
    <row r="993" spans="1:9" x14ac:dyDescent="0.25">
      <c r="A993">
        <v>2</v>
      </c>
      <c r="B993" s="16" t="s">
        <v>41</v>
      </c>
      <c r="C993">
        <v>20</v>
      </c>
      <c r="D993" s="16" t="s">
        <v>106</v>
      </c>
      <c r="E993">
        <v>117</v>
      </c>
      <c r="F993" s="16" t="s">
        <v>134</v>
      </c>
      <c r="G993">
        <v>154</v>
      </c>
      <c r="H993" s="16" t="s">
        <v>800</v>
      </c>
      <c r="I993" s="16" t="str">
        <f t="shared" si="15"/>
        <v>(2,20,117,154, '".Carbon::now()."', '".Carbon::now()."'),</v>
      </c>
    </row>
    <row r="994" spans="1:9" x14ac:dyDescent="0.25">
      <c r="A994">
        <v>2</v>
      </c>
      <c r="B994" s="16" t="s">
        <v>41</v>
      </c>
      <c r="C994">
        <v>20</v>
      </c>
      <c r="D994" s="16" t="s">
        <v>106</v>
      </c>
      <c r="E994">
        <v>117</v>
      </c>
      <c r="F994" s="16" t="s">
        <v>134</v>
      </c>
      <c r="G994">
        <v>160</v>
      </c>
      <c r="H994" s="16" t="s">
        <v>114</v>
      </c>
      <c r="I994" s="16" t="str">
        <f t="shared" si="15"/>
        <v>(2,20,117,160, '".Carbon::now()."', '".Carbon::now()."'),</v>
      </c>
    </row>
    <row r="995" spans="1:9" x14ac:dyDescent="0.25">
      <c r="A995">
        <v>2</v>
      </c>
      <c r="B995" s="16" t="s">
        <v>41</v>
      </c>
      <c r="C995">
        <v>20</v>
      </c>
      <c r="D995" s="16" t="s">
        <v>106</v>
      </c>
      <c r="E995">
        <v>117</v>
      </c>
      <c r="F995" s="16" t="s">
        <v>134</v>
      </c>
      <c r="G995">
        <v>167</v>
      </c>
      <c r="H995" s="16" t="s">
        <v>327</v>
      </c>
      <c r="I995" s="16" t="str">
        <f t="shared" si="15"/>
        <v>(2,20,117,167, '".Carbon::now()."', '".Carbon::now()."'),</v>
      </c>
    </row>
    <row r="996" spans="1:9" x14ac:dyDescent="0.25">
      <c r="A996">
        <v>2</v>
      </c>
      <c r="B996" s="16" t="s">
        <v>41</v>
      </c>
      <c r="C996">
        <v>20</v>
      </c>
      <c r="D996" s="16" t="s">
        <v>106</v>
      </c>
      <c r="E996">
        <v>117</v>
      </c>
      <c r="F996" s="16" t="s">
        <v>134</v>
      </c>
      <c r="G996">
        <v>168</v>
      </c>
      <c r="H996" s="16" t="s">
        <v>214</v>
      </c>
      <c r="I996" s="16" t="str">
        <f t="shared" si="15"/>
        <v>(2,20,117,168, '".Carbon::now()."', '".Carbon::now()."'),</v>
      </c>
    </row>
    <row r="997" spans="1:9" x14ac:dyDescent="0.25">
      <c r="A997">
        <v>2</v>
      </c>
      <c r="B997" s="16" t="s">
        <v>41</v>
      </c>
      <c r="C997">
        <v>20</v>
      </c>
      <c r="D997" s="16" t="s">
        <v>106</v>
      </c>
      <c r="E997">
        <v>117</v>
      </c>
      <c r="F997" s="16" t="s">
        <v>134</v>
      </c>
      <c r="G997">
        <v>180</v>
      </c>
      <c r="H997" s="16" t="s">
        <v>328</v>
      </c>
      <c r="I997" s="16" t="str">
        <f t="shared" si="15"/>
        <v>(2,20,117,180, '".Carbon::now()."', '".Carbon::now()."'),</v>
      </c>
    </row>
    <row r="998" spans="1:9" x14ac:dyDescent="0.25">
      <c r="A998">
        <v>2</v>
      </c>
      <c r="B998" s="16" t="s">
        <v>41</v>
      </c>
      <c r="C998">
        <v>20</v>
      </c>
      <c r="D998" s="16" t="s">
        <v>106</v>
      </c>
      <c r="E998">
        <v>117</v>
      </c>
      <c r="F998" s="16" t="s">
        <v>134</v>
      </c>
      <c r="G998">
        <v>181</v>
      </c>
      <c r="H998" s="16" t="s">
        <v>329</v>
      </c>
      <c r="I998" s="16" t="str">
        <f t="shared" si="15"/>
        <v>(2,20,117,181, '".Carbon::now()."', '".Carbon::now()."'),</v>
      </c>
    </row>
    <row r="999" spans="1:9" x14ac:dyDescent="0.25">
      <c r="A999">
        <v>2</v>
      </c>
      <c r="B999" s="16" t="s">
        <v>41</v>
      </c>
      <c r="C999">
        <v>20</v>
      </c>
      <c r="D999" s="16" t="s">
        <v>106</v>
      </c>
      <c r="E999">
        <v>117</v>
      </c>
      <c r="F999" s="16" t="s">
        <v>134</v>
      </c>
      <c r="G999">
        <v>182</v>
      </c>
      <c r="H999" s="16" t="s">
        <v>330</v>
      </c>
      <c r="I999" s="16" t="str">
        <f t="shared" si="15"/>
        <v>(2,20,117,182, '".Carbon::now()."', '".Carbon::now()."'),</v>
      </c>
    </row>
    <row r="1000" spans="1:9" x14ac:dyDescent="0.25">
      <c r="A1000">
        <v>2</v>
      </c>
      <c r="B1000" s="16" t="s">
        <v>41</v>
      </c>
      <c r="C1000">
        <v>20</v>
      </c>
      <c r="D1000" s="16" t="s">
        <v>106</v>
      </c>
      <c r="E1000">
        <v>117</v>
      </c>
      <c r="F1000" s="16" t="s">
        <v>134</v>
      </c>
      <c r="G1000">
        <v>183</v>
      </c>
      <c r="H1000" s="16" t="s">
        <v>400</v>
      </c>
      <c r="I1000" s="16" t="str">
        <f t="shared" si="15"/>
        <v>(2,20,117,183, '".Carbon::now()."', '".Carbon::now()."'),</v>
      </c>
    </row>
    <row r="1001" spans="1:9" x14ac:dyDescent="0.25">
      <c r="A1001">
        <v>2</v>
      </c>
      <c r="B1001" s="16" t="s">
        <v>41</v>
      </c>
      <c r="C1001">
        <v>20</v>
      </c>
      <c r="D1001" s="16" t="s">
        <v>106</v>
      </c>
      <c r="E1001">
        <v>117</v>
      </c>
      <c r="F1001" s="16" t="s">
        <v>134</v>
      </c>
      <c r="G1001">
        <v>184</v>
      </c>
      <c r="H1001" s="16" t="s">
        <v>401</v>
      </c>
      <c r="I1001" s="16" t="str">
        <f t="shared" si="15"/>
        <v>(2,20,117,184, '".Carbon::now()."', '".Carbon::now()."'),</v>
      </c>
    </row>
    <row r="1002" spans="1:9" x14ac:dyDescent="0.25">
      <c r="A1002">
        <v>2</v>
      </c>
      <c r="B1002" s="16" t="s">
        <v>41</v>
      </c>
      <c r="C1002">
        <v>20</v>
      </c>
      <c r="D1002" s="16" t="s">
        <v>106</v>
      </c>
      <c r="E1002">
        <v>117</v>
      </c>
      <c r="F1002" s="16" t="s">
        <v>134</v>
      </c>
      <c r="G1002">
        <v>185</v>
      </c>
      <c r="H1002" s="16" t="s">
        <v>722</v>
      </c>
      <c r="I1002" s="16" t="str">
        <f t="shared" si="15"/>
        <v>(2,20,117,185, '".Carbon::now()."', '".Carbon::now()."'),</v>
      </c>
    </row>
    <row r="1003" spans="1:9" x14ac:dyDescent="0.25">
      <c r="A1003">
        <v>2</v>
      </c>
      <c r="B1003" s="16" t="s">
        <v>41</v>
      </c>
      <c r="C1003">
        <v>20</v>
      </c>
      <c r="D1003" s="16" t="s">
        <v>106</v>
      </c>
      <c r="E1003">
        <v>117</v>
      </c>
      <c r="F1003" s="16" t="s">
        <v>134</v>
      </c>
      <c r="G1003">
        <v>186</v>
      </c>
      <c r="H1003" s="16" t="s">
        <v>331</v>
      </c>
      <c r="I1003" s="16" t="str">
        <f t="shared" si="15"/>
        <v>(2,20,117,186, '".Carbon::now()."', '".Carbon::now()."'),</v>
      </c>
    </row>
    <row r="1004" spans="1:9" x14ac:dyDescent="0.25">
      <c r="A1004">
        <v>2</v>
      </c>
      <c r="B1004" s="16" t="s">
        <v>41</v>
      </c>
      <c r="C1004">
        <v>20</v>
      </c>
      <c r="D1004" s="16" t="s">
        <v>106</v>
      </c>
      <c r="E1004">
        <v>117</v>
      </c>
      <c r="F1004" s="16" t="s">
        <v>134</v>
      </c>
      <c r="G1004">
        <v>193</v>
      </c>
      <c r="H1004" s="16" t="s">
        <v>962</v>
      </c>
      <c r="I1004" s="16" t="str">
        <f t="shared" si="15"/>
        <v>(2,20,117,193, '".Carbon::now()."', '".Carbon::now()."'),</v>
      </c>
    </row>
    <row r="1005" spans="1:9" x14ac:dyDescent="0.25">
      <c r="A1005">
        <v>2</v>
      </c>
      <c r="B1005" s="16" t="s">
        <v>41</v>
      </c>
      <c r="C1005">
        <v>20</v>
      </c>
      <c r="D1005" s="16" t="s">
        <v>106</v>
      </c>
      <c r="E1005">
        <v>117</v>
      </c>
      <c r="F1005" s="16" t="s">
        <v>134</v>
      </c>
      <c r="G1005">
        <v>198</v>
      </c>
      <c r="H1005" s="16" t="s">
        <v>518</v>
      </c>
      <c r="I1005" s="16" t="str">
        <f t="shared" si="15"/>
        <v>(2,20,117,198, '".Carbon::now()."', '".Carbon::now()."'),</v>
      </c>
    </row>
    <row r="1006" spans="1:9" x14ac:dyDescent="0.25">
      <c r="A1006">
        <v>2</v>
      </c>
      <c r="B1006" s="16" t="s">
        <v>41</v>
      </c>
      <c r="C1006">
        <v>20</v>
      </c>
      <c r="D1006" s="16" t="s">
        <v>106</v>
      </c>
      <c r="E1006">
        <v>117</v>
      </c>
      <c r="F1006" s="16" t="s">
        <v>134</v>
      </c>
      <c r="G1006">
        <v>202</v>
      </c>
      <c r="H1006" s="16" t="s">
        <v>891</v>
      </c>
      <c r="I1006" s="16" t="str">
        <f t="shared" si="15"/>
        <v>(2,20,117,202, '".Carbon::now()."', '".Carbon::now()."'),</v>
      </c>
    </row>
    <row r="1007" spans="1:9" x14ac:dyDescent="0.25">
      <c r="A1007">
        <v>2</v>
      </c>
      <c r="B1007" s="16" t="s">
        <v>41</v>
      </c>
      <c r="C1007">
        <v>20</v>
      </c>
      <c r="D1007" s="16" t="s">
        <v>106</v>
      </c>
      <c r="E1007">
        <v>117</v>
      </c>
      <c r="F1007" s="16" t="s">
        <v>134</v>
      </c>
      <c r="G1007">
        <v>206</v>
      </c>
      <c r="H1007" s="16" t="s">
        <v>137</v>
      </c>
      <c r="I1007" s="16" t="str">
        <f t="shared" si="15"/>
        <v>(2,20,117,206, '".Carbon::now()."', '".Carbon::now()."'),</v>
      </c>
    </row>
    <row r="1008" spans="1:9" x14ac:dyDescent="0.25">
      <c r="A1008">
        <v>2</v>
      </c>
      <c r="B1008" s="16" t="s">
        <v>41</v>
      </c>
      <c r="C1008">
        <v>20</v>
      </c>
      <c r="D1008" s="16" t="s">
        <v>106</v>
      </c>
      <c r="E1008">
        <v>117</v>
      </c>
      <c r="F1008" s="16" t="s">
        <v>134</v>
      </c>
      <c r="G1008">
        <v>207</v>
      </c>
      <c r="H1008" s="16" t="s">
        <v>892</v>
      </c>
      <c r="I1008" s="16" t="str">
        <f t="shared" si="15"/>
        <v>(2,20,117,207, '".Carbon::now()."', '".Carbon::now()."'),</v>
      </c>
    </row>
    <row r="1009" spans="1:9" x14ac:dyDescent="0.25">
      <c r="A1009">
        <v>2</v>
      </c>
      <c r="B1009" s="16" t="s">
        <v>41</v>
      </c>
      <c r="C1009">
        <v>20</v>
      </c>
      <c r="D1009" s="16" t="s">
        <v>106</v>
      </c>
      <c r="E1009">
        <v>117</v>
      </c>
      <c r="F1009" s="16" t="s">
        <v>134</v>
      </c>
      <c r="G1009">
        <v>208</v>
      </c>
      <c r="H1009" s="16" t="s">
        <v>121</v>
      </c>
      <c r="I1009" s="16" t="str">
        <f t="shared" si="15"/>
        <v>(2,20,117,208, '".Carbon::now()."', '".Carbon::now()."'),</v>
      </c>
    </row>
    <row r="1010" spans="1:9" x14ac:dyDescent="0.25">
      <c r="A1010">
        <v>2</v>
      </c>
      <c r="B1010" s="16" t="s">
        <v>41</v>
      </c>
      <c r="C1010">
        <v>20</v>
      </c>
      <c r="D1010" s="16" t="s">
        <v>106</v>
      </c>
      <c r="E1010">
        <v>117</v>
      </c>
      <c r="F1010" s="16" t="s">
        <v>134</v>
      </c>
      <c r="G1010">
        <v>212</v>
      </c>
      <c r="H1010" s="16" t="s">
        <v>551</v>
      </c>
      <c r="I1010" s="16" t="str">
        <f t="shared" si="15"/>
        <v>(2,20,117,212, '".Carbon::now()."', '".Carbon::now()."'),</v>
      </c>
    </row>
    <row r="1011" spans="1:9" x14ac:dyDescent="0.25">
      <c r="A1011">
        <v>2</v>
      </c>
      <c r="B1011" s="16" t="s">
        <v>41</v>
      </c>
      <c r="C1011">
        <v>20</v>
      </c>
      <c r="D1011" s="16" t="s">
        <v>106</v>
      </c>
      <c r="E1011">
        <v>117</v>
      </c>
      <c r="F1011" s="16" t="s">
        <v>134</v>
      </c>
      <c r="G1011">
        <v>221</v>
      </c>
      <c r="H1011" s="16" t="s">
        <v>793</v>
      </c>
      <c r="I1011" s="16" t="str">
        <f t="shared" si="15"/>
        <v>(2,20,117,221, '".Carbon::now()."', '".Carbon::now()."'),</v>
      </c>
    </row>
    <row r="1012" spans="1:9" x14ac:dyDescent="0.25">
      <c r="A1012">
        <v>2</v>
      </c>
      <c r="B1012" s="16" t="s">
        <v>41</v>
      </c>
      <c r="C1012">
        <v>20</v>
      </c>
      <c r="D1012" s="16" t="s">
        <v>106</v>
      </c>
      <c r="E1012">
        <v>117</v>
      </c>
      <c r="F1012" s="16" t="s">
        <v>134</v>
      </c>
      <c r="G1012">
        <v>222</v>
      </c>
      <c r="H1012" s="16" t="s">
        <v>397</v>
      </c>
      <c r="I1012" s="16" t="str">
        <f t="shared" si="15"/>
        <v>(2,20,117,222, '".Carbon::now()."', '".Carbon::now()."'),</v>
      </c>
    </row>
    <row r="1013" spans="1:9" x14ac:dyDescent="0.25">
      <c r="A1013">
        <v>2</v>
      </c>
      <c r="B1013" s="16" t="s">
        <v>41</v>
      </c>
      <c r="C1013">
        <v>20</v>
      </c>
      <c r="D1013" s="16" t="s">
        <v>106</v>
      </c>
      <c r="E1013">
        <v>117</v>
      </c>
      <c r="F1013" s="16" t="s">
        <v>134</v>
      </c>
      <c r="G1013">
        <v>226</v>
      </c>
      <c r="H1013" s="16" t="s">
        <v>398</v>
      </c>
      <c r="I1013" s="16" t="str">
        <f t="shared" si="15"/>
        <v>(2,20,117,226, '".Carbon::now()."', '".Carbon::now()."'),</v>
      </c>
    </row>
    <row r="1014" spans="1:9" x14ac:dyDescent="0.25">
      <c r="A1014">
        <v>2</v>
      </c>
      <c r="B1014" s="16" t="s">
        <v>41</v>
      </c>
      <c r="C1014">
        <v>20</v>
      </c>
      <c r="D1014" s="16" t="s">
        <v>106</v>
      </c>
      <c r="E1014">
        <v>117</v>
      </c>
      <c r="F1014" s="16" t="s">
        <v>134</v>
      </c>
      <c r="G1014">
        <v>227</v>
      </c>
      <c r="H1014" s="16" t="s">
        <v>87</v>
      </c>
      <c r="I1014" s="16" t="str">
        <f t="shared" si="15"/>
        <v>(2,20,117,227, '".Carbon::now()."', '".Carbon::now()."'),</v>
      </c>
    </row>
    <row r="1015" spans="1:9" x14ac:dyDescent="0.25">
      <c r="A1015">
        <v>2</v>
      </c>
      <c r="B1015" s="16" t="s">
        <v>41</v>
      </c>
      <c r="C1015">
        <v>20</v>
      </c>
      <c r="D1015" s="16" t="s">
        <v>106</v>
      </c>
      <c r="E1015">
        <v>117</v>
      </c>
      <c r="F1015" s="16" t="s">
        <v>134</v>
      </c>
      <c r="G1015">
        <v>236</v>
      </c>
      <c r="H1015" s="16" t="s">
        <v>367</v>
      </c>
      <c r="I1015" s="16" t="str">
        <f t="shared" si="15"/>
        <v>(2,20,117,236, '".Carbon::now()."', '".Carbon::now()."'),</v>
      </c>
    </row>
    <row r="1016" spans="1:9" x14ac:dyDescent="0.25">
      <c r="A1016">
        <v>2</v>
      </c>
      <c r="B1016" s="16" t="s">
        <v>41</v>
      </c>
      <c r="C1016">
        <v>20</v>
      </c>
      <c r="D1016" s="16" t="s">
        <v>106</v>
      </c>
      <c r="E1016">
        <v>117</v>
      </c>
      <c r="F1016" s="16" t="s">
        <v>134</v>
      </c>
      <c r="G1016">
        <v>238</v>
      </c>
      <c r="H1016" s="16" t="s">
        <v>138</v>
      </c>
      <c r="I1016" s="16" t="str">
        <f t="shared" si="15"/>
        <v>(2,20,117,238, '".Carbon::now()."', '".Carbon::now()."'),</v>
      </c>
    </row>
    <row r="1017" spans="1:9" x14ac:dyDescent="0.25">
      <c r="A1017">
        <v>2</v>
      </c>
      <c r="B1017" s="16" t="s">
        <v>41</v>
      </c>
      <c r="C1017">
        <v>20</v>
      </c>
      <c r="D1017" s="16" t="s">
        <v>106</v>
      </c>
      <c r="E1017">
        <v>117</v>
      </c>
      <c r="F1017" s="16" t="s">
        <v>134</v>
      </c>
      <c r="G1017">
        <v>239</v>
      </c>
      <c r="H1017" s="16" t="s">
        <v>139</v>
      </c>
      <c r="I1017" s="16" t="str">
        <f t="shared" si="15"/>
        <v>(2,20,117,239, '".Carbon::now()."', '".Carbon::now()."'),</v>
      </c>
    </row>
    <row r="1018" spans="1:9" x14ac:dyDescent="0.25">
      <c r="A1018">
        <v>2</v>
      </c>
      <c r="B1018" s="16" t="s">
        <v>41</v>
      </c>
      <c r="C1018">
        <v>20</v>
      </c>
      <c r="D1018" s="16" t="s">
        <v>106</v>
      </c>
      <c r="E1018">
        <v>117</v>
      </c>
      <c r="F1018" s="16" t="s">
        <v>134</v>
      </c>
      <c r="G1018">
        <v>244</v>
      </c>
      <c r="H1018" s="16" t="s">
        <v>140</v>
      </c>
      <c r="I1018" s="16" t="str">
        <f t="shared" si="15"/>
        <v>(2,20,117,244, '".Carbon::now()."', '".Carbon::now()."'),</v>
      </c>
    </row>
    <row r="1019" spans="1:9" x14ac:dyDescent="0.25">
      <c r="A1019">
        <v>2</v>
      </c>
      <c r="B1019" s="16" t="s">
        <v>41</v>
      </c>
      <c r="C1019">
        <v>20</v>
      </c>
      <c r="D1019" s="16" t="s">
        <v>106</v>
      </c>
      <c r="E1019">
        <v>117</v>
      </c>
      <c r="F1019" s="16" t="s">
        <v>134</v>
      </c>
      <c r="G1019">
        <v>245</v>
      </c>
      <c r="H1019" s="16" t="s">
        <v>141</v>
      </c>
      <c r="I1019" s="16" t="str">
        <f t="shared" si="15"/>
        <v>(2,20,117,245, '".Carbon::now()."', '".Carbon::now()."'),</v>
      </c>
    </row>
    <row r="1020" spans="1:9" x14ac:dyDescent="0.25">
      <c r="A1020">
        <v>2</v>
      </c>
      <c r="B1020" s="16" t="s">
        <v>41</v>
      </c>
      <c r="C1020">
        <v>20</v>
      </c>
      <c r="D1020" s="16" t="s">
        <v>106</v>
      </c>
      <c r="E1020">
        <v>117</v>
      </c>
      <c r="F1020" s="16" t="s">
        <v>134</v>
      </c>
      <c r="G1020">
        <v>246</v>
      </c>
      <c r="H1020" s="16" t="s">
        <v>142</v>
      </c>
      <c r="I1020" s="16" t="str">
        <f t="shared" si="15"/>
        <v>(2,20,117,246, '".Carbon::now()."', '".Carbon::now()."'),</v>
      </c>
    </row>
    <row r="1021" spans="1:9" x14ac:dyDescent="0.25">
      <c r="A1021">
        <v>2</v>
      </c>
      <c r="B1021" s="16" t="s">
        <v>41</v>
      </c>
      <c r="C1021">
        <v>20</v>
      </c>
      <c r="D1021" s="16" t="s">
        <v>106</v>
      </c>
      <c r="E1021">
        <v>117</v>
      </c>
      <c r="F1021" s="16" t="s">
        <v>134</v>
      </c>
      <c r="G1021">
        <v>247</v>
      </c>
      <c r="H1021" s="16" t="s">
        <v>802</v>
      </c>
      <c r="I1021" s="16" t="str">
        <f t="shared" si="15"/>
        <v>(2,20,117,247, '".Carbon::now()."', '".Carbon::now()."'),</v>
      </c>
    </row>
    <row r="1022" spans="1:9" x14ac:dyDescent="0.25">
      <c r="A1022">
        <v>2</v>
      </c>
      <c r="B1022" s="16" t="s">
        <v>41</v>
      </c>
      <c r="C1022">
        <v>20</v>
      </c>
      <c r="D1022" s="16" t="s">
        <v>106</v>
      </c>
      <c r="E1022">
        <v>117</v>
      </c>
      <c r="F1022" s="16" t="s">
        <v>134</v>
      </c>
      <c r="G1022">
        <v>248</v>
      </c>
      <c r="H1022" s="16" t="s">
        <v>143</v>
      </c>
      <c r="I1022" s="16" t="str">
        <f t="shared" si="15"/>
        <v>(2,20,117,248, '".Carbon::now()."', '".Carbon::now()."'),</v>
      </c>
    </row>
    <row r="1023" spans="1:9" x14ac:dyDescent="0.25">
      <c r="A1023">
        <v>2</v>
      </c>
      <c r="B1023" s="16" t="s">
        <v>41</v>
      </c>
      <c r="C1023">
        <v>20</v>
      </c>
      <c r="D1023" s="16" t="s">
        <v>106</v>
      </c>
      <c r="E1023">
        <v>117</v>
      </c>
      <c r="F1023" s="16" t="s">
        <v>134</v>
      </c>
      <c r="G1023">
        <v>249</v>
      </c>
      <c r="H1023" s="16" t="s">
        <v>465</v>
      </c>
      <c r="I1023" s="16" t="str">
        <f t="shared" si="15"/>
        <v>(2,20,117,249, '".Carbon::now()."', '".Carbon::now()."'),</v>
      </c>
    </row>
    <row r="1024" spans="1:9" x14ac:dyDescent="0.25">
      <c r="A1024">
        <v>2</v>
      </c>
      <c r="B1024" s="16" t="s">
        <v>41</v>
      </c>
      <c r="C1024">
        <v>20</v>
      </c>
      <c r="D1024" s="16" t="s">
        <v>106</v>
      </c>
      <c r="E1024">
        <v>117</v>
      </c>
      <c r="F1024" s="16" t="s">
        <v>134</v>
      </c>
      <c r="G1024">
        <v>255</v>
      </c>
      <c r="H1024" s="16" t="s">
        <v>963</v>
      </c>
      <c r="I1024" s="16" t="str">
        <f t="shared" si="15"/>
        <v>(2,20,117,255, '".Carbon::now()."', '".Carbon::now()."'),</v>
      </c>
    </row>
    <row r="1025" spans="1:9" x14ac:dyDescent="0.25">
      <c r="A1025">
        <v>2</v>
      </c>
      <c r="B1025" s="16" t="s">
        <v>41</v>
      </c>
      <c r="C1025">
        <v>20</v>
      </c>
      <c r="D1025" s="16" t="s">
        <v>106</v>
      </c>
      <c r="E1025">
        <v>117</v>
      </c>
      <c r="F1025" s="16" t="s">
        <v>134</v>
      </c>
      <c r="G1025">
        <v>258</v>
      </c>
      <c r="H1025" s="16" t="s">
        <v>552</v>
      </c>
      <c r="I1025" s="16" t="str">
        <f t="shared" si="15"/>
        <v>(2,20,117,258, '".Carbon::now()."', '".Carbon::now()."'),</v>
      </c>
    </row>
    <row r="1026" spans="1:9" x14ac:dyDescent="0.25">
      <c r="A1026">
        <v>2</v>
      </c>
      <c r="B1026" s="16" t="s">
        <v>41</v>
      </c>
      <c r="C1026">
        <v>20</v>
      </c>
      <c r="D1026" s="16" t="s">
        <v>106</v>
      </c>
      <c r="E1026">
        <v>117</v>
      </c>
      <c r="F1026" s="16" t="s">
        <v>134</v>
      </c>
      <c r="G1026">
        <v>260</v>
      </c>
      <c r="H1026" s="16" t="s">
        <v>119</v>
      </c>
      <c r="I1026" s="16" t="str">
        <f t="shared" ref="I1026:I1089" si="16">CONCATENATE("(",A1026,",",C1026,",",E1026,",",G1026,", '"".Carbon::now().""', '"".Carbon::now().""'),")</f>
        <v>(2,20,117,260, '".Carbon::now()."', '".Carbon::now()."'),</v>
      </c>
    </row>
    <row r="1027" spans="1:9" x14ac:dyDescent="0.25">
      <c r="A1027">
        <v>2</v>
      </c>
      <c r="B1027" s="16" t="s">
        <v>41</v>
      </c>
      <c r="C1027">
        <v>20</v>
      </c>
      <c r="D1027" s="16" t="s">
        <v>106</v>
      </c>
      <c r="E1027">
        <v>117</v>
      </c>
      <c r="F1027" s="16" t="s">
        <v>134</v>
      </c>
      <c r="G1027">
        <v>262</v>
      </c>
      <c r="H1027" s="16" t="s">
        <v>761</v>
      </c>
      <c r="I1027" s="16" t="str">
        <f t="shared" si="16"/>
        <v>(2,20,117,262, '".Carbon::now()."', '".Carbon::now()."'),</v>
      </c>
    </row>
    <row r="1028" spans="1:9" x14ac:dyDescent="0.25">
      <c r="A1028">
        <v>2</v>
      </c>
      <c r="B1028" s="16" t="s">
        <v>41</v>
      </c>
      <c r="C1028">
        <v>20</v>
      </c>
      <c r="D1028" s="16" t="s">
        <v>106</v>
      </c>
      <c r="E1028">
        <v>117</v>
      </c>
      <c r="F1028" s="16" t="s">
        <v>134</v>
      </c>
      <c r="G1028">
        <v>263</v>
      </c>
      <c r="H1028" s="16" t="s">
        <v>102</v>
      </c>
      <c r="I1028" s="16" t="str">
        <f t="shared" si="16"/>
        <v>(2,20,117,263, '".Carbon::now()."', '".Carbon::now()."'),</v>
      </c>
    </row>
    <row r="1029" spans="1:9" x14ac:dyDescent="0.25">
      <c r="A1029">
        <v>2</v>
      </c>
      <c r="B1029" s="16" t="s">
        <v>41</v>
      </c>
      <c r="C1029">
        <v>20</v>
      </c>
      <c r="D1029" s="16" t="s">
        <v>106</v>
      </c>
      <c r="E1029">
        <v>117</v>
      </c>
      <c r="F1029" s="16" t="s">
        <v>134</v>
      </c>
      <c r="G1029">
        <v>265</v>
      </c>
      <c r="H1029" s="16" t="s">
        <v>964</v>
      </c>
      <c r="I1029" s="16" t="str">
        <f t="shared" si="16"/>
        <v>(2,20,117,265, '".Carbon::now()."', '".Carbon::now()."'),</v>
      </c>
    </row>
    <row r="1030" spans="1:9" x14ac:dyDescent="0.25">
      <c r="A1030">
        <v>2</v>
      </c>
      <c r="B1030" s="16" t="s">
        <v>41</v>
      </c>
      <c r="C1030">
        <v>20</v>
      </c>
      <c r="D1030" s="16" t="s">
        <v>106</v>
      </c>
      <c r="E1030">
        <v>117</v>
      </c>
      <c r="F1030" s="16" t="s">
        <v>134</v>
      </c>
      <c r="G1030">
        <v>281</v>
      </c>
      <c r="H1030" s="16" t="s">
        <v>332</v>
      </c>
      <c r="I1030" s="16" t="str">
        <f t="shared" si="16"/>
        <v>(2,20,117,281, '".Carbon::now()."', '".Carbon::now()."'),</v>
      </c>
    </row>
    <row r="1031" spans="1:9" x14ac:dyDescent="0.25">
      <c r="A1031">
        <v>2</v>
      </c>
      <c r="B1031" s="16" t="s">
        <v>41</v>
      </c>
      <c r="C1031">
        <v>20</v>
      </c>
      <c r="D1031" s="16" t="s">
        <v>106</v>
      </c>
      <c r="E1031">
        <v>117</v>
      </c>
      <c r="F1031" s="16" t="s">
        <v>134</v>
      </c>
      <c r="G1031">
        <v>285</v>
      </c>
      <c r="H1031" s="16" t="s">
        <v>144</v>
      </c>
      <c r="I1031" s="16" t="str">
        <f t="shared" si="16"/>
        <v>(2,20,117,285, '".Carbon::now()."', '".Carbon::now()."'),</v>
      </c>
    </row>
    <row r="1032" spans="1:9" x14ac:dyDescent="0.25">
      <c r="A1032">
        <v>2</v>
      </c>
      <c r="B1032" s="16" t="s">
        <v>41</v>
      </c>
      <c r="C1032">
        <v>20</v>
      </c>
      <c r="D1032" s="16" t="s">
        <v>106</v>
      </c>
      <c r="E1032">
        <v>117</v>
      </c>
      <c r="F1032" s="16" t="s">
        <v>134</v>
      </c>
      <c r="G1032">
        <v>286</v>
      </c>
      <c r="H1032" s="16" t="s">
        <v>522</v>
      </c>
      <c r="I1032" s="16" t="str">
        <f t="shared" si="16"/>
        <v>(2,20,117,286, '".Carbon::now()."', '".Carbon::now()."'),</v>
      </c>
    </row>
    <row r="1033" spans="1:9" x14ac:dyDescent="0.25">
      <c r="A1033">
        <v>2</v>
      </c>
      <c r="B1033" s="16" t="s">
        <v>41</v>
      </c>
      <c r="C1033">
        <v>20</v>
      </c>
      <c r="D1033" s="16" t="s">
        <v>106</v>
      </c>
      <c r="E1033">
        <v>117</v>
      </c>
      <c r="F1033" s="16" t="s">
        <v>134</v>
      </c>
      <c r="G1033">
        <v>292</v>
      </c>
      <c r="H1033" s="16" t="s">
        <v>145</v>
      </c>
      <c r="I1033" s="16" t="str">
        <f t="shared" si="16"/>
        <v>(2,20,117,292, '".Carbon::now()."', '".Carbon::now()."'),</v>
      </c>
    </row>
    <row r="1034" spans="1:9" x14ac:dyDescent="0.25">
      <c r="A1034">
        <v>2</v>
      </c>
      <c r="B1034" s="16" t="s">
        <v>41</v>
      </c>
      <c r="C1034">
        <v>20</v>
      </c>
      <c r="D1034" s="16" t="s">
        <v>106</v>
      </c>
      <c r="E1034">
        <v>117</v>
      </c>
      <c r="F1034" s="16" t="s">
        <v>134</v>
      </c>
      <c r="G1034">
        <v>293</v>
      </c>
      <c r="H1034" s="16" t="s">
        <v>146</v>
      </c>
      <c r="I1034" s="16" t="str">
        <f t="shared" si="16"/>
        <v>(2,20,117,293, '".Carbon::now()."', '".Carbon::now()."'),</v>
      </c>
    </row>
    <row r="1035" spans="1:9" x14ac:dyDescent="0.25">
      <c r="A1035">
        <v>2</v>
      </c>
      <c r="B1035" s="16" t="s">
        <v>41</v>
      </c>
      <c r="C1035">
        <v>20</v>
      </c>
      <c r="D1035" s="16" t="s">
        <v>106</v>
      </c>
      <c r="E1035">
        <v>117</v>
      </c>
      <c r="F1035" s="16" t="s">
        <v>134</v>
      </c>
      <c r="G1035">
        <v>294</v>
      </c>
      <c r="H1035" s="16" t="s">
        <v>147</v>
      </c>
      <c r="I1035" s="16" t="str">
        <f t="shared" si="16"/>
        <v>(2,20,117,294, '".Carbon::now()."', '".Carbon::now()."'),</v>
      </c>
    </row>
    <row r="1036" spans="1:9" x14ac:dyDescent="0.25">
      <c r="A1036">
        <v>2</v>
      </c>
      <c r="B1036" s="16" t="s">
        <v>41</v>
      </c>
      <c r="C1036">
        <v>20</v>
      </c>
      <c r="D1036" s="16" t="s">
        <v>106</v>
      </c>
      <c r="E1036">
        <v>117</v>
      </c>
      <c r="F1036" s="16" t="s">
        <v>134</v>
      </c>
      <c r="G1036">
        <v>295</v>
      </c>
      <c r="H1036" s="16" t="s">
        <v>148</v>
      </c>
      <c r="I1036" s="16" t="str">
        <f t="shared" si="16"/>
        <v>(2,20,117,295, '".Carbon::now()."', '".Carbon::now()."'),</v>
      </c>
    </row>
    <row r="1037" spans="1:9" x14ac:dyDescent="0.25">
      <c r="A1037">
        <v>2</v>
      </c>
      <c r="B1037" s="16" t="s">
        <v>41</v>
      </c>
      <c r="C1037">
        <v>20</v>
      </c>
      <c r="D1037" s="16" t="s">
        <v>106</v>
      </c>
      <c r="E1037">
        <v>117</v>
      </c>
      <c r="F1037" s="16" t="s">
        <v>134</v>
      </c>
      <c r="G1037">
        <v>298</v>
      </c>
      <c r="H1037" s="16" t="s">
        <v>317</v>
      </c>
      <c r="I1037" s="16" t="str">
        <f t="shared" si="16"/>
        <v>(2,20,117,298, '".Carbon::now()."', '".Carbon::now()."'),</v>
      </c>
    </row>
    <row r="1038" spans="1:9" x14ac:dyDescent="0.25">
      <c r="A1038">
        <v>2</v>
      </c>
      <c r="B1038" s="16" t="s">
        <v>41</v>
      </c>
      <c r="C1038">
        <v>20</v>
      </c>
      <c r="D1038" s="16" t="s">
        <v>106</v>
      </c>
      <c r="E1038">
        <v>117</v>
      </c>
      <c r="F1038" s="16" t="s">
        <v>134</v>
      </c>
      <c r="G1038">
        <v>301</v>
      </c>
      <c r="H1038" s="16" t="s">
        <v>333</v>
      </c>
      <c r="I1038" s="16" t="str">
        <f t="shared" si="16"/>
        <v>(2,20,117,301, '".Carbon::now()."', '".Carbon::now()."'),</v>
      </c>
    </row>
    <row r="1039" spans="1:9" x14ac:dyDescent="0.25">
      <c r="A1039">
        <v>2</v>
      </c>
      <c r="B1039" s="16" t="s">
        <v>41</v>
      </c>
      <c r="C1039">
        <v>20</v>
      </c>
      <c r="D1039" s="16" t="s">
        <v>106</v>
      </c>
      <c r="E1039">
        <v>117</v>
      </c>
      <c r="F1039" s="16" t="s">
        <v>134</v>
      </c>
      <c r="G1039">
        <v>306</v>
      </c>
      <c r="H1039" s="16" t="s">
        <v>149</v>
      </c>
      <c r="I1039" s="16" t="str">
        <f t="shared" si="16"/>
        <v>(2,20,117,306, '".Carbon::now()."', '".Carbon::now()."'),</v>
      </c>
    </row>
    <row r="1040" spans="1:9" x14ac:dyDescent="0.25">
      <c r="A1040">
        <v>2</v>
      </c>
      <c r="B1040" s="16" t="s">
        <v>41</v>
      </c>
      <c r="C1040">
        <v>20</v>
      </c>
      <c r="D1040" s="16" t="s">
        <v>106</v>
      </c>
      <c r="E1040">
        <v>117</v>
      </c>
      <c r="F1040" s="16" t="s">
        <v>134</v>
      </c>
      <c r="G1040">
        <v>309</v>
      </c>
      <c r="H1040" s="16" t="s">
        <v>402</v>
      </c>
      <c r="I1040" s="16" t="str">
        <f t="shared" si="16"/>
        <v>(2,20,117,309, '".Carbon::now()."', '".Carbon::now()."'),</v>
      </c>
    </row>
    <row r="1041" spans="1:9" x14ac:dyDescent="0.25">
      <c r="A1041">
        <v>2</v>
      </c>
      <c r="B1041" s="16" t="s">
        <v>41</v>
      </c>
      <c r="C1041">
        <v>20</v>
      </c>
      <c r="D1041" s="16" t="s">
        <v>106</v>
      </c>
      <c r="E1041">
        <v>117</v>
      </c>
      <c r="F1041" s="16" t="s">
        <v>134</v>
      </c>
      <c r="G1041">
        <v>320</v>
      </c>
      <c r="H1041" s="16" t="s">
        <v>592</v>
      </c>
      <c r="I1041" s="16" t="str">
        <f t="shared" si="16"/>
        <v>(2,20,117,320, '".Carbon::now()."', '".Carbon::now()."'),</v>
      </c>
    </row>
    <row r="1042" spans="1:9" x14ac:dyDescent="0.25">
      <c r="A1042">
        <v>2</v>
      </c>
      <c r="B1042" s="16" t="s">
        <v>41</v>
      </c>
      <c r="C1042">
        <v>20</v>
      </c>
      <c r="D1042" s="16" t="s">
        <v>106</v>
      </c>
      <c r="E1042">
        <v>117</v>
      </c>
      <c r="F1042" s="16" t="s">
        <v>134</v>
      </c>
      <c r="G1042">
        <v>321</v>
      </c>
      <c r="H1042" s="16" t="s">
        <v>723</v>
      </c>
      <c r="I1042" s="16" t="str">
        <f t="shared" si="16"/>
        <v>(2,20,117,321, '".Carbon::now()."', '".Carbon::now()."'),</v>
      </c>
    </row>
    <row r="1043" spans="1:9" x14ac:dyDescent="0.25">
      <c r="A1043">
        <v>2</v>
      </c>
      <c r="B1043" s="16" t="s">
        <v>41</v>
      </c>
      <c r="C1043">
        <v>20</v>
      </c>
      <c r="D1043" s="16" t="s">
        <v>106</v>
      </c>
      <c r="E1043">
        <v>117</v>
      </c>
      <c r="F1043" s="16" t="s">
        <v>134</v>
      </c>
      <c r="G1043">
        <v>323</v>
      </c>
      <c r="H1043" s="16" t="s">
        <v>893</v>
      </c>
      <c r="I1043" s="16" t="str">
        <f t="shared" si="16"/>
        <v>(2,20,117,323, '".Carbon::now()."', '".Carbon::now()."'),</v>
      </c>
    </row>
    <row r="1044" spans="1:9" x14ac:dyDescent="0.25">
      <c r="A1044">
        <v>2</v>
      </c>
      <c r="B1044" s="16" t="s">
        <v>41</v>
      </c>
      <c r="C1044">
        <v>20</v>
      </c>
      <c r="D1044" s="16" t="s">
        <v>106</v>
      </c>
      <c r="E1044">
        <v>117</v>
      </c>
      <c r="F1044" s="16" t="s">
        <v>134</v>
      </c>
      <c r="G1044">
        <v>324</v>
      </c>
      <c r="H1044" s="16" t="s">
        <v>593</v>
      </c>
      <c r="I1044" s="16" t="str">
        <f t="shared" si="16"/>
        <v>(2,20,117,324, '".Carbon::now()."', '".Carbon::now()."'),</v>
      </c>
    </row>
    <row r="1045" spans="1:9" x14ac:dyDescent="0.25">
      <c r="A1045">
        <v>2</v>
      </c>
      <c r="B1045" s="16" t="s">
        <v>41</v>
      </c>
      <c r="C1045">
        <v>20</v>
      </c>
      <c r="D1045" s="16" t="s">
        <v>106</v>
      </c>
      <c r="E1045">
        <v>117</v>
      </c>
      <c r="F1045" s="16" t="s">
        <v>134</v>
      </c>
      <c r="G1045">
        <v>325</v>
      </c>
      <c r="H1045" s="16" t="s">
        <v>594</v>
      </c>
      <c r="I1045" s="16" t="str">
        <f t="shared" si="16"/>
        <v>(2,20,117,325, '".Carbon::now()."', '".Carbon::now()."'),</v>
      </c>
    </row>
    <row r="1046" spans="1:9" x14ac:dyDescent="0.25">
      <c r="A1046">
        <v>2</v>
      </c>
      <c r="B1046" s="16" t="s">
        <v>41</v>
      </c>
      <c r="C1046">
        <v>20</v>
      </c>
      <c r="D1046" s="16" t="s">
        <v>106</v>
      </c>
      <c r="E1046">
        <v>117</v>
      </c>
      <c r="F1046" s="16" t="s">
        <v>134</v>
      </c>
      <c r="G1046">
        <v>332</v>
      </c>
      <c r="H1046" s="16" t="s">
        <v>553</v>
      </c>
      <c r="I1046" s="16" t="str">
        <f t="shared" si="16"/>
        <v>(2,20,117,332, '".Carbon::now()."', '".Carbon::now()."'),</v>
      </c>
    </row>
    <row r="1047" spans="1:9" x14ac:dyDescent="0.25">
      <c r="A1047">
        <v>2</v>
      </c>
      <c r="B1047" s="16" t="s">
        <v>41</v>
      </c>
      <c r="C1047">
        <v>20</v>
      </c>
      <c r="D1047" s="16" t="s">
        <v>106</v>
      </c>
      <c r="E1047">
        <v>117</v>
      </c>
      <c r="F1047" s="16" t="s">
        <v>134</v>
      </c>
      <c r="G1047">
        <v>343</v>
      </c>
      <c r="H1047" s="16" t="s">
        <v>57</v>
      </c>
      <c r="I1047" s="16" t="str">
        <f t="shared" si="16"/>
        <v>(2,20,117,343, '".Carbon::now()."', '".Carbon::now()."'),</v>
      </c>
    </row>
    <row r="1048" spans="1:9" x14ac:dyDescent="0.25">
      <c r="A1048">
        <v>2</v>
      </c>
      <c r="B1048" s="16" t="s">
        <v>41</v>
      </c>
      <c r="C1048">
        <v>20</v>
      </c>
      <c r="D1048" s="16" t="s">
        <v>106</v>
      </c>
      <c r="E1048">
        <v>117</v>
      </c>
      <c r="F1048" s="16" t="s">
        <v>134</v>
      </c>
      <c r="G1048">
        <v>345</v>
      </c>
      <c r="H1048" s="16" t="s">
        <v>894</v>
      </c>
      <c r="I1048" s="16" t="str">
        <f t="shared" si="16"/>
        <v>(2,20,117,345, '".Carbon::now()."', '".Carbon::now()."'),</v>
      </c>
    </row>
    <row r="1049" spans="1:9" x14ac:dyDescent="0.25">
      <c r="A1049">
        <v>2</v>
      </c>
      <c r="B1049" s="16" t="s">
        <v>41</v>
      </c>
      <c r="C1049">
        <v>20</v>
      </c>
      <c r="D1049" s="16" t="s">
        <v>106</v>
      </c>
      <c r="E1049">
        <v>117</v>
      </c>
      <c r="F1049" s="16" t="s">
        <v>134</v>
      </c>
      <c r="G1049">
        <v>351</v>
      </c>
      <c r="H1049" s="16" t="s">
        <v>403</v>
      </c>
      <c r="I1049" s="16" t="str">
        <f t="shared" si="16"/>
        <v>(2,20,117,351, '".Carbon::now()."', '".Carbon::now()."'),</v>
      </c>
    </row>
    <row r="1050" spans="1:9" x14ac:dyDescent="0.25">
      <c r="A1050">
        <v>2</v>
      </c>
      <c r="B1050" s="16" t="s">
        <v>41</v>
      </c>
      <c r="C1050">
        <v>20</v>
      </c>
      <c r="D1050" s="16" t="s">
        <v>106</v>
      </c>
      <c r="E1050">
        <v>117</v>
      </c>
      <c r="F1050" s="16" t="s">
        <v>134</v>
      </c>
      <c r="G1050">
        <v>353</v>
      </c>
      <c r="H1050" s="16" t="s">
        <v>334</v>
      </c>
      <c r="I1050" s="16" t="str">
        <f t="shared" si="16"/>
        <v>(2,20,117,353, '".Carbon::now()."', '".Carbon::now()."'),</v>
      </c>
    </row>
    <row r="1051" spans="1:9" x14ac:dyDescent="0.25">
      <c r="A1051">
        <v>2</v>
      </c>
      <c r="B1051" s="16" t="s">
        <v>41</v>
      </c>
      <c r="C1051">
        <v>20</v>
      </c>
      <c r="D1051" s="16" t="s">
        <v>106</v>
      </c>
      <c r="E1051">
        <v>117</v>
      </c>
      <c r="F1051" s="16" t="s">
        <v>134</v>
      </c>
      <c r="G1051">
        <v>354</v>
      </c>
      <c r="H1051" s="16" t="s">
        <v>335</v>
      </c>
      <c r="I1051" s="16" t="str">
        <f t="shared" si="16"/>
        <v>(2,20,117,354, '".Carbon::now()."', '".Carbon::now()."'),</v>
      </c>
    </row>
    <row r="1052" spans="1:9" x14ac:dyDescent="0.25">
      <c r="A1052">
        <v>2</v>
      </c>
      <c r="B1052" s="16" t="s">
        <v>41</v>
      </c>
      <c r="C1052">
        <v>20</v>
      </c>
      <c r="D1052" s="16" t="s">
        <v>106</v>
      </c>
      <c r="E1052">
        <v>117</v>
      </c>
      <c r="F1052" s="16" t="s">
        <v>134</v>
      </c>
      <c r="G1052">
        <v>362</v>
      </c>
      <c r="H1052" s="16" t="s">
        <v>724</v>
      </c>
      <c r="I1052" s="16" t="str">
        <f t="shared" si="16"/>
        <v>(2,20,117,362, '".Carbon::now()."', '".Carbon::now()."'),</v>
      </c>
    </row>
    <row r="1053" spans="1:9" x14ac:dyDescent="0.25">
      <c r="A1053">
        <v>2</v>
      </c>
      <c r="B1053" s="16" t="s">
        <v>41</v>
      </c>
      <c r="C1053">
        <v>20</v>
      </c>
      <c r="D1053" s="16" t="s">
        <v>106</v>
      </c>
      <c r="E1053">
        <v>117</v>
      </c>
      <c r="F1053" s="16" t="s">
        <v>134</v>
      </c>
      <c r="G1053">
        <v>363</v>
      </c>
      <c r="H1053" s="16" t="s">
        <v>186</v>
      </c>
      <c r="I1053" s="16" t="str">
        <f t="shared" si="16"/>
        <v>(2,20,117,363, '".Carbon::now()."', '".Carbon::now()."'),</v>
      </c>
    </row>
    <row r="1054" spans="1:9" x14ac:dyDescent="0.25">
      <c r="A1054">
        <v>2</v>
      </c>
      <c r="B1054" s="16" t="s">
        <v>41</v>
      </c>
      <c r="C1054">
        <v>20</v>
      </c>
      <c r="D1054" s="16" t="s">
        <v>106</v>
      </c>
      <c r="E1054">
        <v>117</v>
      </c>
      <c r="F1054" s="16" t="s">
        <v>134</v>
      </c>
      <c r="G1054">
        <v>364</v>
      </c>
      <c r="H1054" s="16" t="s">
        <v>965</v>
      </c>
      <c r="I1054" s="16" t="str">
        <f t="shared" si="16"/>
        <v>(2,20,117,364, '".Carbon::now()."', '".Carbon::now()."'),</v>
      </c>
    </row>
    <row r="1055" spans="1:9" x14ac:dyDescent="0.25">
      <c r="A1055">
        <v>2</v>
      </c>
      <c r="B1055" s="16" t="s">
        <v>41</v>
      </c>
      <c r="C1055">
        <v>20</v>
      </c>
      <c r="D1055" s="16" t="s">
        <v>106</v>
      </c>
      <c r="E1055">
        <v>117</v>
      </c>
      <c r="F1055" s="16" t="s">
        <v>134</v>
      </c>
      <c r="G1055">
        <v>374</v>
      </c>
      <c r="H1055" s="16" t="s">
        <v>404</v>
      </c>
      <c r="I1055" s="16" t="str">
        <f t="shared" si="16"/>
        <v>(2,20,117,374, '".Carbon::now()."', '".Carbon::now()."'),</v>
      </c>
    </row>
    <row r="1056" spans="1:9" x14ac:dyDescent="0.25">
      <c r="A1056">
        <v>2</v>
      </c>
      <c r="B1056" s="16" t="s">
        <v>41</v>
      </c>
      <c r="C1056">
        <v>20</v>
      </c>
      <c r="D1056" s="16" t="s">
        <v>106</v>
      </c>
      <c r="E1056">
        <v>117</v>
      </c>
      <c r="F1056" s="16" t="s">
        <v>134</v>
      </c>
      <c r="G1056">
        <v>375</v>
      </c>
      <c r="H1056" s="16" t="s">
        <v>405</v>
      </c>
      <c r="I1056" s="16" t="str">
        <f t="shared" si="16"/>
        <v>(2,20,117,375, '".Carbon::now()."', '".Carbon::now()."'),</v>
      </c>
    </row>
    <row r="1057" spans="1:9" x14ac:dyDescent="0.25">
      <c r="A1057">
        <v>2</v>
      </c>
      <c r="B1057" s="16" t="s">
        <v>41</v>
      </c>
      <c r="C1057">
        <v>20</v>
      </c>
      <c r="D1057" s="16" t="s">
        <v>106</v>
      </c>
      <c r="E1057">
        <v>117</v>
      </c>
      <c r="F1057" s="16" t="s">
        <v>134</v>
      </c>
      <c r="G1057">
        <v>379</v>
      </c>
      <c r="H1057" s="16" t="s">
        <v>336</v>
      </c>
      <c r="I1057" s="16" t="str">
        <f t="shared" si="16"/>
        <v>(2,20,117,379, '".Carbon::now()."', '".Carbon::now()."'),</v>
      </c>
    </row>
    <row r="1058" spans="1:9" x14ac:dyDescent="0.25">
      <c r="A1058">
        <v>2</v>
      </c>
      <c r="B1058" s="16" t="s">
        <v>41</v>
      </c>
      <c r="C1058">
        <v>20</v>
      </c>
      <c r="D1058" s="16" t="s">
        <v>106</v>
      </c>
      <c r="E1058">
        <v>117</v>
      </c>
      <c r="F1058" s="16" t="s">
        <v>134</v>
      </c>
      <c r="G1058">
        <v>391</v>
      </c>
      <c r="H1058" s="16" t="s">
        <v>725</v>
      </c>
      <c r="I1058" s="16" t="str">
        <f t="shared" si="16"/>
        <v>(2,20,117,391, '".Carbon::now()."', '".Carbon::now()."'),</v>
      </c>
    </row>
    <row r="1059" spans="1:9" x14ac:dyDescent="0.25">
      <c r="A1059">
        <v>2</v>
      </c>
      <c r="B1059" s="16" t="s">
        <v>41</v>
      </c>
      <c r="C1059">
        <v>20</v>
      </c>
      <c r="D1059" s="16" t="s">
        <v>106</v>
      </c>
      <c r="E1059">
        <v>117</v>
      </c>
      <c r="F1059" s="16" t="s">
        <v>134</v>
      </c>
      <c r="G1059">
        <v>392</v>
      </c>
      <c r="H1059" s="16" t="s">
        <v>406</v>
      </c>
      <c r="I1059" s="16" t="str">
        <f t="shared" si="16"/>
        <v>(2,20,117,392, '".Carbon::now()."', '".Carbon::now()."'),</v>
      </c>
    </row>
    <row r="1060" spans="1:9" x14ac:dyDescent="0.25">
      <c r="A1060">
        <v>2</v>
      </c>
      <c r="B1060" s="16" t="s">
        <v>41</v>
      </c>
      <c r="C1060">
        <v>20</v>
      </c>
      <c r="D1060" s="16" t="s">
        <v>106</v>
      </c>
      <c r="E1060">
        <v>117</v>
      </c>
      <c r="F1060" s="16" t="s">
        <v>134</v>
      </c>
      <c r="G1060">
        <v>393</v>
      </c>
      <c r="H1060" s="16" t="s">
        <v>966</v>
      </c>
      <c r="I1060" s="16" t="str">
        <f t="shared" si="16"/>
        <v>(2,20,117,393, '".Carbon::now()."', '".Carbon::now()."'),</v>
      </c>
    </row>
    <row r="1061" spans="1:9" x14ac:dyDescent="0.25">
      <c r="A1061">
        <v>2</v>
      </c>
      <c r="B1061" s="16" t="s">
        <v>41</v>
      </c>
      <c r="C1061">
        <v>20</v>
      </c>
      <c r="D1061" s="16" t="s">
        <v>106</v>
      </c>
      <c r="E1061">
        <v>117</v>
      </c>
      <c r="F1061" s="16" t="s">
        <v>134</v>
      </c>
      <c r="G1061">
        <v>395</v>
      </c>
      <c r="H1061" s="16" t="s">
        <v>407</v>
      </c>
      <c r="I1061" s="16" t="str">
        <f t="shared" si="16"/>
        <v>(2,20,117,395, '".Carbon::now()."', '".Carbon::now()."'),</v>
      </c>
    </row>
    <row r="1062" spans="1:9" x14ac:dyDescent="0.25">
      <c r="A1062">
        <v>2</v>
      </c>
      <c r="B1062" s="16" t="s">
        <v>41</v>
      </c>
      <c r="C1062">
        <v>20</v>
      </c>
      <c r="D1062" s="16" t="s">
        <v>106</v>
      </c>
      <c r="E1062">
        <v>123</v>
      </c>
      <c r="F1062" s="16" t="s">
        <v>1272</v>
      </c>
      <c r="G1062">
        <v>227</v>
      </c>
      <c r="H1062" s="16" t="s">
        <v>87</v>
      </c>
      <c r="I1062" s="16" t="str">
        <f t="shared" si="16"/>
        <v>(2,20,123,227, '".Carbon::now()."', '".Carbon::now()."'),</v>
      </c>
    </row>
    <row r="1063" spans="1:9" x14ac:dyDescent="0.25">
      <c r="A1063">
        <v>2</v>
      </c>
      <c r="B1063" s="16" t="s">
        <v>41</v>
      </c>
      <c r="C1063">
        <v>20</v>
      </c>
      <c r="D1063" s="16" t="s">
        <v>106</v>
      </c>
      <c r="E1063">
        <v>124</v>
      </c>
      <c r="F1063" s="16" t="s">
        <v>524</v>
      </c>
      <c r="G1063">
        <v>227</v>
      </c>
      <c r="H1063" s="16" t="s">
        <v>87</v>
      </c>
      <c r="I1063" s="16" t="str">
        <f t="shared" si="16"/>
        <v>(2,20,124,227, '".Carbon::now()."', '".Carbon::now()."'),</v>
      </c>
    </row>
    <row r="1064" spans="1:9" x14ac:dyDescent="0.25">
      <c r="A1064">
        <v>2</v>
      </c>
      <c r="B1064" s="16" t="s">
        <v>41</v>
      </c>
      <c r="C1064">
        <v>20</v>
      </c>
      <c r="D1064" s="16" t="s">
        <v>106</v>
      </c>
      <c r="E1064">
        <v>126</v>
      </c>
      <c r="F1064" s="16" t="s">
        <v>408</v>
      </c>
      <c r="G1064">
        <v>260</v>
      </c>
      <c r="H1064" s="16" t="s">
        <v>119</v>
      </c>
      <c r="I1064" s="16" t="str">
        <f t="shared" si="16"/>
        <v>(2,20,126,260, '".Carbon::now()."', '".Carbon::now()."'),</v>
      </c>
    </row>
    <row r="1065" spans="1:9" x14ac:dyDescent="0.25">
      <c r="A1065">
        <v>2</v>
      </c>
      <c r="B1065" s="16" t="s">
        <v>41</v>
      </c>
      <c r="C1065">
        <v>20</v>
      </c>
      <c r="D1065" s="16" t="s">
        <v>106</v>
      </c>
      <c r="E1065">
        <v>126</v>
      </c>
      <c r="F1065" s="16" t="s">
        <v>408</v>
      </c>
      <c r="G1065">
        <v>307</v>
      </c>
      <c r="H1065" s="16" t="s">
        <v>409</v>
      </c>
      <c r="I1065" s="16" t="str">
        <f t="shared" si="16"/>
        <v>(2,20,126,307, '".Carbon::now()."', '".Carbon::now()."'),</v>
      </c>
    </row>
    <row r="1066" spans="1:9" x14ac:dyDescent="0.25">
      <c r="A1066">
        <v>2</v>
      </c>
      <c r="B1066" s="16" t="s">
        <v>41</v>
      </c>
      <c r="C1066">
        <v>20</v>
      </c>
      <c r="D1066" s="16" t="s">
        <v>106</v>
      </c>
      <c r="E1066">
        <v>127</v>
      </c>
      <c r="F1066" s="16" t="s">
        <v>410</v>
      </c>
      <c r="G1066">
        <v>93</v>
      </c>
      <c r="H1066" s="16" t="s">
        <v>64</v>
      </c>
      <c r="I1066" s="16" t="str">
        <f t="shared" si="16"/>
        <v>(2,20,127,93, '".Carbon::now()."', '".Carbon::now()."'),</v>
      </c>
    </row>
    <row r="1067" spans="1:9" x14ac:dyDescent="0.25">
      <c r="A1067">
        <v>2</v>
      </c>
      <c r="B1067" s="16" t="s">
        <v>41</v>
      </c>
      <c r="C1067">
        <v>20</v>
      </c>
      <c r="D1067" s="16" t="s">
        <v>106</v>
      </c>
      <c r="E1067">
        <v>127</v>
      </c>
      <c r="F1067" s="16" t="s">
        <v>410</v>
      </c>
      <c r="G1067">
        <v>227</v>
      </c>
      <c r="H1067" s="16" t="s">
        <v>87</v>
      </c>
      <c r="I1067" s="16" t="str">
        <f t="shared" si="16"/>
        <v>(2,20,127,227, '".Carbon::now()."', '".Carbon::now()."'),</v>
      </c>
    </row>
    <row r="1068" spans="1:9" x14ac:dyDescent="0.25">
      <c r="A1068">
        <v>2</v>
      </c>
      <c r="B1068" s="16" t="s">
        <v>41</v>
      </c>
      <c r="C1068">
        <v>20</v>
      </c>
      <c r="D1068" s="16" t="s">
        <v>106</v>
      </c>
      <c r="E1068">
        <v>127</v>
      </c>
      <c r="F1068" s="16" t="s">
        <v>410</v>
      </c>
      <c r="G1068">
        <v>342</v>
      </c>
      <c r="H1068" s="16" t="s">
        <v>411</v>
      </c>
      <c r="I1068" s="16" t="str">
        <f t="shared" si="16"/>
        <v>(2,20,127,342, '".Carbon::now()."', '".Carbon::now()."'),</v>
      </c>
    </row>
    <row r="1069" spans="1:9" x14ac:dyDescent="0.25">
      <c r="A1069">
        <v>2</v>
      </c>
      <c r="B1069" s="16" t="s">
        <v>41</v>
      </c>
      <c r="C1069">
        <v>20</v>
      </c>
      <c r="D1069" s="16" t="s">
        <v>106</v>
      </c>
      <c r="E1069">
        <v>127</v>
      </c>
      <c r="F1069" s="16" t="s">
        <v>410</v>
      </c>
      <c r="G1069">
        <v>343</v>
      </c>
      <c r="H1069" s="16" t="s">
        <v>57</v>
      </c>
      <c r="I1069" s="16" t="str">
        <f t="shared" si="16"/>
        <v>(2,20,127,343, '".Carbon::now()."', '".Carbon::now()."'),</v>
      </c>
    </row>
    <row r="1070" spans="1:9" x14ac:dyDescent="0.25">
      <c r="A1070">
        <v>2</v>
      </c>
      <c r="B1070" s="16" t="s">
        <v>41</v>
      </c>
      <c r="C1070">
        <v>20</v>
      </c>
      <c r="D1070" s="16" t="s">
        <v>106</v>
      </c>
      <c r="E1070">
        <v>128</v>
      </c>
      <c r="F1070" s="16" t="s">
        <v>967</v>
      </c>
      <c r="G1070">
        <v>93</v>
      </c>
      <c r="H1070" s="16" t="s">
        <v>64</v>
      </c>
      <c r="I1070" s="16" t="str">
        <f t="shared" si="16"/>
        <v>(2,20,128,93, '".Carbon::now()."', '".Carbon::now()."'),</v>
      </c>
    </row>
    <row r="1071" spans="1:9" x14ac:dyDescent="0.25">
      <c r="A1071">
        <v>2</v>
      </c>
      <c r="B1071" s="16" t="s">
        <v>41</v>
      </c>
      <c r="C1071">
        <v>20</v>
      </c>
      <c r="D1071" s="16" t="s">
        <v>106</v>
      </c>
      <c r="E1071">
        <v>129</v>
      </c>
      <c r="F1071" s="16" t="s">
        <v>412</v>
      </c>
      <c r="G1071">
        <v>9</v>
      </c>
      <c r="H1071" s="16" t="s">
        <v>132</v>
      </c>
      <c r="I1071" s="16" t="str">
        <f t="shared" si="16"/>
        <v>(2,20,129,9, '".Carbon::now()."', '".Carbon::now()."'),</v>
      </c>
    </row>
    <row r="1072" spans="1:9" x14ac:dyDescent="0.25">
      <c r="A1072">
        <v>2</v>
      </c>
      <c r="B1072" s="16" t="s">
        <v>41</v>
      </c>
      <c r="C1072">
        <v>20</v>
      </c>
      <c r="D1072" s="16" t="s">
        <v>106</v>
      </c>
      <c r="E1072">
        <v>129</v>
      </c>
      <c r="F1072" s="16" t="s">
        <v>412</v>
      </c>
      <c r="G1072">
        <v>93</v>
      </c>
      <c r="H1072" s="16" t="s">
        <v>64</v>
      </c>
      <c r="I1072" s="16" t="str">
        <f t="shared" si="16"/>
        <v>(2,20,129,93, '".Carbon::now()."', '".Carbon::now()."'),</v>
      </c>
    </row>
    <row r="1073" spans="1:9" x14ac:dyDescent="0.25">
      <c r="A1073">
        <v>2</v>
      </c>
      <c r="B1073" s="16" t="s">
        <v>41</v>
      </c>
      <c r="C1073">
        <v>20</v>
      </c>
      <c r="D1073" s="16" t="s">
        <v>106</v>
      </c>
      <c r="E1073">
        <v>129</v>
      </c>
      <c r="F1073" s="16" t="s">
        <v>412</v>
      </c>
      <c r="G1073">
        <v>227</v>
      </c>
      <c r="H1073" s="16" t="s">
        <v>87</v>
      </c>
      <c r="I1073" s="16" t="str">
        <f t="shared" si="16"/>
        <v>(2,20,129,227, '".Carbon::now()."', '".Carbon::now()."'),</v>
      </c>
    </row>
    <row r="1074" spans="1:9" x14ac:dyDescent="0.25">
      <c r="A1074">
        <v>3</v>
      </c>
      <c r="B1074" s="16" t="s">
        <v>572</v>
      </c>
      <c r="C1074">
        <v>21</v>
      </c>
      <c r="D1074" s="16" t="s">
        <v>31</v>
      </c>
      <c r="E1074">
        <v>32</v>
      </c>
      <c r="F1074" s="16" t="s">
        <v>216</v>
      </c>
      <c r="G1074">
        <v>402</v>
      </c>
      <c r="H1074" s="16" t="s">
        <v>100</v>
      </c>
      <c r="I1074" s="16" t="str">
        <f t="shared" si="16"/>
        <v>(3,21,32,402, '".Carbon::now()."', '".Carbon::now()."'),</v>
      </c>
    </row>
    <row r="1075" spans="1:9" x14ac:dyDescent="0.25">
      <c r="A1075">
        <v>3</v>
      </c>
      <c r="B1075" s="16" t="s">
        <v>572</v>
      </c>
      <c r="C1075">
        <v>21</v>
      </c>
      <c r="D1075" s="16" t="s">
        <v>31</v>
      </c>
      <c r="E1075">
        <v>73</v>
      </c>
      <c r="F1075" s="16" t="s">
        <v>91</v>
      </c>
      <c r="G1075">
        <v>402</v>
      </c>
      <c r="H1075" s="16" t="s">
        <v>100</v>
      </c>
      <c r="I1075" s="16" t="str">
        <f t="shared" si="16"/>
        <v>(3,21,73,402, '".Carbon::now()."', '".Carbon::now()."'),</v>
      </c>
    </row>
    <row r="1076" spans="1:9" x14ac:dyDescent="0.25">
      <c r="A1076">
        <v>3</v>
      </c>
      <c r="B1076" s="16" t="s">
        <v>572</v>
      </c>
      <c r="C1076">
        <v>21</v>
      </c>
      <c r="D1076" s="16" t="s">
        <v>31</v>
      </c>
      <c r="E1076">
        <v>106</v>
      </c>
      <c r="F1076" s="16" t="s">
        <v>237</v>
      </c>
      <c r="G1076">
        <v>402</v>
      </c>
      <c r="H1076" s="16" t="s">
        <v>100</v>
      </c>
      <c r="I1076" s="16" t="str">
        <f t="shared" si="16"/>
        <v>(3,21,106,402, '".Carbon::now()."', '".Carbon::now()."'),</v>
      </c>
    </row>
    <row r="1077" spans="1:9" x14ac:dyDescent="0.25">
      <c r="A1077">
        <v>4</v>
      </c>
      <c r="B1077" s="16" t="s">
        <v>478</v>
      </c>
      <c r="C1077">
        <v>22</v>
      </c>
      <c r="D1077" s="16" t="s">
        <v>31</v>
      </c>
      <c r="E1077">
        <v>32</v>
      </c>
      <c r="F1077" s="16" t="s">
        <v>216</v>
      </c>
      <c r="G1077">
        <v>403</v>
      </c>
      <c r="H1077" s="16" t="s">
        <v>481</v>
      </c>
      <c r="I1077" s="16" t="str">
        <f t="shared" si="16"/>
        <v>(4,22,32,403, '".Carbon::now()."', '".Carbon::now()."'),</v>
      </c>
    </row>
    <row r="1078" spans="1:9" x14ac:dyDescent="0.25">
      <c r="A1078">
        <v>4</v>
      </c>
      <c r="B1078" s="16" t="s">
        <v>478</v>
      </c>
      <c r="C1078">
        <v>22</v>
      </c>
      <c r="D1078" s="16" t="s">
        <v>31</v>
      </c>
      <c r="E1078">
        <v>80</v>
      </c>
      <c r="F1078" s="16" t="s">
        <v>355</v>
      </c>
      <c r="G1078">
        <v>403</v>
      </c>
      <c r="H1078" s="16" t="s">
        <v>481</v>
      </c>
      <c r="I1078" s="16" t="str">
        <f t="shared" si="16"/>
        <v>(4,22,80,403, '".Carbon::now()."', '".Carbon::now()."'),</v>
      </c>
    </row>
    <row r="1079" spans="1:9" x14ac:dyDescent="0.25">
      <c r="A1079">
        <v>4</v>
      </c>
      <c r="B1079" s="16" t="s">
        <v>478</v>
      </c>
      <c r="C1079">
        <v>23</v>
      </c>
      <c r="D1079" s="16" t="s">
        <v>70</v>
      </c>
      <c r="E1079">
        <v>49</v>
      </c>
      <c r="F1079" s="16" t="s">
        <v>480</v>
      </c>
      <c r="G1079">
        <v>403</v>
      </c>
      <c r="H1079" s="16" t="s">
        <v>481</v>
      </c>
      <c r="I1079" s="16" t="str">
        <f t="shared" si="16"/>
        <v>(4,23,49,403, '".Carbon::now()."', '".Carbon::now()."'),</v>
      </c>
    </row>
    <row r="1080" spans="1:9" x14ac:dyDescent="0.25">
      <c r="A1080">
        <v>5</v>
      </c>
      <c r="B1080" s="16" t="s">
        <v>575</v>
      </c>
      <c r="C1080">
        <v>24</v>
      </c>
      <c r="D1080" s="16" t="s">
        <v>31</v>
      </c>
      <c r="E1080">
        <v>1</v>
      </c>
      <c r="F1080" s="16" t="s">
        <v>780</v>
      </c>
      <c r="G1080">
        <v>404</v>
      </c>
      <c r="H1080" s="16" t="s">
        <v>206</v>
      </c>
      <c r="I1080" s="16" t="str">
        <f t="shared" si="16"/>
        <v>(5,24,1,404, '".Carbon::now()."', '".Carbon::now()."'),</v>
      </c>
    </row>
    <row r="1081" spans="1:9" x14ac:dyDescent="0.25">
      <c r="A1081">
        <v>5</v>
      </c>
      <c r="B1081" s="16" t="s">
        <v>575</v>
      </c>
      <c r="C1081">
        <v>24</v>
      </c>
      <c r="D1081" s="16" t="s">
        <v>31</v>
      </c>
      <c r="E1081">
        <v>32</v>
      </c>
      <c r="F1081" s="16" t="s">
        <v>216</v>
      </c>
      <c r="G1081">
        <v>404</v>
      </c>
      <c r="H1081" s="16" t="s">
        <v>206</v>
      </c>
      <c r="I1081" s="16" t="str">
        <f t="shared" si="16"/>
        <v>(5,24,32,404, '".Carbon::now()."', '".Carbon::now()."'),</v>
      </c>
    </row>
    <row r="1082" spans="1:9" x14ac:dyDescent="0.25">
      <c r="A1082">
        <v>6</v>
      </c>
      <c r="B1082" s="16" t="s">
        <v>1076</v>
      </c>
      <c r="C1082">
        <v>25</v>
      </c>
      <c r="D1082" s="16" t="s">
        <v>31</v>
      </c>
      <c r="E1082">
        <v>106</v>
      </c>
      <c r="F1082" s="16" t="s">
        <v>237</v>
      </c>
      <c r="G1082">
        <v>405</v>
      </c>
      <c r="H1082" s="16" t="s">
        <v>1078</v>
      </c>
      <c r="I1082" s="16" t="str">
        <f t="shared" si="16"/>
        <v>(6,25,106,405, '".Carbon::now()."', '".Carbon::now()."'),</v>
      </c>
    </row>
    <row r="1083" spans="1:9" x14ac:dyDescent="0.25">
      <c r="A1083">
        <v>7</v>
      </c>
      <c r="B1083" s="16" t="s">
        <v>4849</v>
      </c>
      <c r="C1083">
        <v>26</v>
      </c>
      <c r="D1083" s="16" t="s">
        <v>155</v>
      </c>
      <c r="E1083">
        <v>100</v>
      </c>
      <c r="F1083" s="16" t="s">
        <v>156</v>
      </c>
      <c r="G1083">
        <v>408</v>
      </c>
      <c r="H1083" s="16" t="s">
        <v>1095</v>
      </c>
      <c r="I1083" s="16" t="str">
        <f t="shared" si="16"/>
        <v>(7,26,100,408, '".Carbon::now()."', '".Carbon::now()."'),</v>
      </c>
    </row>
    <row r="1084" spans="1:9" x14ac:dyDescent="0.25">
      <c r="A1084">
        <v>7</v>
      </c>
      <c r="B1084" s="16" t="s">
        <v>4849</v>
      </c>
      <c r="C1084">
        <v>27</v>
      </c>
      <c r="D1084" s="16" t="s">
        <v>70</v>
      </c>
      <c r="E1084">
        <v>25</v>
      </c>
      <c r="F1084" s="16" t="s">
        <v>71</v>
      </c>
      <c r="G1084">
        <v>406</v>
      </c>
      <c r="H1084" s="16" t="s">
        <v>1087</v>
      </c>
      <c r="I1084" s="16" t="str">
        <f t="shared" si="16"/>
        <v>(7,27,25,406, '".Carbon::now()."', '".Carbon::now()."'),</v>
      </c>
    </row>
    <row r="1085" spans="1:9" x14ac:dyDescent="0.25">
      <c r="A1085">
        <v>7</v>
      </c>
      <c r="B1085" s="16" t="s">
        <v>4849</v>
      </c>
      <c r="C1085">
        <v>27</v>
      </c>
      <c r="D1085" s="16" t="s">
        <v>70</v>
      </c>
      <c r="E1085">
        <v>25</v>
      </c>
      <c r="F1085" s="16" t="s">
        <v>71</v>
      </c>
      <c r="G1085">
        <v>407</v>
      </c>
      <c r="H1085" s="16" t="s">
        <v>817</v>
      </c>
      <c r="I1085" s="16" t="str">
        <f t="shared" si="16"/>
        <v>(7,27,25,407, '".Carbon::now()."', '".Carbon::now()."'),</v>
      </c>
    </row>
    <row r="1086" spans="1:9" x14ac:dyDescent="0.25">
      <c r="A1086">
        <v>8</v>
      </c>
      <c r="B1086" s="16" t="s">
        <v>288</v>
      </c>
      <c r="C1086">
        <v>28</v>
      </c>
      <c r="D1086" s="16" t="s">
        <v>3469</v>
      </c>
      <c r="E1086">
        <v>32</v>
      </c>
      <c r="F1086" s="16" t="s">
        <v>216</v>
      </c>
      <c r="G1086">
        <v>409</v>
      </c>
      <c r="H1086" s="16" t="s">
        <v>378</v>
      </c>
      <c r="I1086" s="16" t="str">
        <f t="shared" si="16"/>
        <v>(8,28,32,409, '".Carbon::now()."', '".Carbon::now()."'),</v>
      </c>
    </row>
    <row r="1087" spans="1:9" x14ac:dyDescent="0.25">
      <c r="A1087">
        <v>8</v>
      </c>
      <c r="B1087" s="16" t="s">
        <v>288</v>
      </c>
      <c r="C1087">
        <v>28</v>
      </c>
      <c r="D1087" s="16" t="s">
        <v>3469</v>
      </c>
      <c r="E1087">
        <v>32</v>
      </c>
      <c r="F1087" s="16" t="s">
        <v>216</v>
      </c>
      <c r="G1087">
        <v>411</v>
      </c>
      <c r="H1087" s="16" t="s">
        <v>578</v>
      </c>
      <c r="I1087" s="16" t="str">
        <f t="shared" si="16"/>
        <v>(8,28,32,411, '".Carbon::now()."', '".Carbon::now()."'),</v>
      </c>
    </row>
    <row r="1088" spans="1:9" x14ac:dyDescent="0.25">
      <c r="A1088">
        <v>8</v>
      </c>
      <c r="B1088" s="16" t="s">
        <v>288</v>
      </c>
      <c r="C1088">
        <v>28</v>
      </c>
      <c r="D1088" s="16" t="s">
        <v>3469</v>
      </c>
      <c r="E1088">
        <v>73</v>
      </c>
      <c r="F1088" s="16" t="s">
        <v>91</v>
      </c>
      <c r="G1088">
        <v>414</v>
      </c>
      <c r="H1088" s="16" t="s">
        <v>87</v>
      </c>
      <c r="I1088" s="16" t="str">
        <f t="shared" si="16"/>
        <v>(8,28,73,414, '".Carbon::now()."', '".Carbon::now()."'),</v>
      </c>
    </row>
    <row r="1089" spans="1:9" x14ac:dyDescent="0.25">
      <c r="A1089">
        <v>8</v>
      </c>
      <c r="B1089" s="16" t="s">
        <v>288</v>
      </c>
      <c r="C1089">
        <v>28</v>
      </c>
      <c r="D1089" s="16" t="s">
        <v>3469</v>
      </c>
      <c r="E1089">
        <v>106</v>
      </c>
      <c r="F1089" s="16" t="s">
        <v>237</v>
      </c>
      <c r="G1089">
        <v>412</v>
      </c>
      <c r="H1089" s="16" t="s">
        <v>375</v>
      </c>
      <c r="I1089" s="16" t="str">
        <f t="shared" si="16"/>
        <v>(8,28,106,412, '".Carbon::now()."', '".Carbon::now()."'),</v>
      </c>
    </row>
    <row r="1090" spans="1:9" x14ac:dyDescent="0.25">
      <c r="A1090">
        <v>8</v>
      </c>
      <c r="B1090" s="16" t="s">
        <v>288</v>
      </c>
      <c r="C1090">
        <v>28</v>
      </c>
      <c r="D1090" s="16" t="s">
        <v>3469</v>
      </c>
      <c r="E1090">
        <v>112</v>
      </c>
      <c r="F1090" s="16" t="s">
        <v>625</v>
      </c>
      <c r="G1090">
        <v>414</v>
      </c>
      <c r="H1090" s="16" t="s">
        <v>87</v>
      </c>
      <c r="I1090" s="16" t="str">
        <f t="shared" ref="I1090:I1153" si="17">CONCATENATE("(",A1090,",",C1090,",",E1090,",",G1090,", '"".Carbon::now().""', '"".Carbon::now().""'),")</f>
        <v>(8,28,112,414, '".Carbon::now()."', '".Carbon::now()."'),</v>
      </c>
    </row>
    <row r="1091" spans="1:9" x14ac:dyDescent="0.25">
      <c r="A1091">
        <v>8</v>
      </c>
      <c r="B1091" s="16" t="s">
        <v>288</v>
      </c>
      <c r="C1091">
        <v>28</v>
      </c>
      <c r="D1091" s="16" t="s">
        <v>3469</v>
      </c>
      <c r="E1091">
        <v>113</v>
      </c>
      <c r="F1091" s="16" t="s">
        <v>77</v>
      </c>
      <c r="G1091">
        <v>410</v>
      </c>
      <c r="H1091" s="16" t="s">
        <v>376</v>
      </c>
      <c r="I1091" s="16" t="str">
        <f t="shared" si="17"/>
        <v>(8,28,113,410, '".Carbon::now()."', '".Carbon::now()."'),</v>
      </c>
    </row>
    <row r="1092" spans="1:9" x14ac:dyDescent="0.25">
      <c r="A1092">
        <v>8</v>
      </c>
      <c r="B1092" s="16" t="s">
        <v>288</v>
      </c>
      <c r="C1092">
        <v>28</v>
      </c>
      <c r="D1092" s="16" t="s">
        <v>3469</v>
      </c>
      <c r="E1092">
        <v>113</v>
      </c>
      <c r="F1092" s="16" t="s">
        <v>77</v>
      </c>
      <c r="G1092">
        <v>412</v>
      </c>
      <c r="H1092" s="16" t="s">
        <v>375</v>
      </c>
      <c r="I1092" s="16" t="str">
        <f t="shared" si="17"/>
        <v>(8,28,113,412, '".Carbon::now()."', '".Carbon::now()."'),</v>
      </c>
    </row>
    <row r="1093" spans="1:9" x14ac:dyDescent="0.25">
      <c r="A1093">
        <v>8</v>
      </c>
      <c r="B1093" s="16" t="s">
        <v>288</v>
      </c>
      <c r="C1093">
        <v>28</v>
      </c>
      <c r="D1093" s="16" t="s">
        <v>3469</v>
      </c>
      <c r="E1093">
        <v>113</v>
      </c>
      <c r="F1093" s="16" t="s">
        <v>77</v>
      </c>
      <c r="G1093">
        <v>413</v>
      </c>
      <c r="H1093" s="16" t="s">
        <v>374</v>
      </c>
      <c r="I1093" s="16" t="str">
        <f t="shared" si="17"/>
        <v>(8,28,113,413, '".Carbon::now()."', '".Carbon::now()."'),</v>
      </c>
    </row>
    <row r="1094" spans="1:9" x14ac:dyDescent="0.25">
      <c r="A1094">
        <v>8</v>
      </c>
      <c r="B1094" s="16" t="s">
        <v>288</v>
      </c>
      <c r="C1094">
        <v>28</v>
      </c>
      <c r="D1094" s="16" t="s">
        <v>3469</v>
      </c>
      <c r="E1094">
        <v>113</v>
      </c>
      <c r="F1094" s="16" t="s">
        <v>77</v>
      </c>
      <c r="G1094">
        <v>417</v>
      </c>
      <c r="H1094" s="16" t="s">
        <v>290</v>
      </c>
      <c r="I1094" s="16" t="str">
        <f t="shared" si="17"/>
        <v>(8,28,113,417, '".Carbon::now()."', '".Carbon::now()."'),</v>
      </c>
    </row>
    <row r="1095" spans="1:9" x14ac:dyDescent="0.25">
      <c r="A1095">
        <v>8</v>
      </c>
      <c r="B1095" s="16" t="s">
        <v>288</v>
      </c>
      <c r="C1095">
        <v>29</v>
      </c>
      <c r="D1095" s="16" t="s">
        <v>3686</v>
      </c>
      <c r="E1095">
        <v>13</v>
      </c>
      <c r="F1095" s="16" t="s">
        <v>486</v>
      </c>
      <c r="G1095">
        <v>415</v>
      </c>
      <c r="H1095" s="16" t="s">
        <v>399</v>
      </c>
      <c r="I1095" s="16" t="str">
        <f t="shared" si="17"/>
        <v>(8,29,13,415, '".Carbon::now()."', '".Carbon::now()."'),</v>
      </c>
    </row>
    <row r="1096" spans="1:9" x14ac:dyDescent="0.25">
      <c r="A1096">
        <v>8</v>
      </c>
      <c r="B1096" s="16" t="s">
        <v>288</v>
      </c>
      <c r="C1096">
        <v>30</v>
      </c>
      <c r="D1096" s="16" t="s">
        <v>3715</v>
      </c>
      <c r="E1096">
        <v>62</v>
      </c>
      <c r="F1096" s="16" t="s">
        <v>351</v>
      </c>
      <c r="G1096">
        <v>414</v>
      </c>
      <c r="H1096" s="16" t="s">
        <v>87</v>
      </c>
      <c r="I1096" s="16" t="str">
        <f t="shared" si="17"/>
        <v>(8,30,62,414, '".Carbon::now()."', '".Carbon::now()."'),</v>
      </c>
    </row>
    <row r="1097" spans="1:9" x14ac:dyDescent="0.25">
      <c r="A1097">
        <v>8</v>
      </c>
      <c r="B1097" s="16" t="s">
        <v>288</v>
      </c>
      <c r="C1097">
        <v>30</v>
      </c>
      <c r="D1097" s="16" t="s">
        <v>3715</v>
      </c>
      <c r="E1097">
        <v>115</v>
      </c>
      <c r="F1097" s="16" t="s">
        <v>106</v>
      </c>
      <c r="G1097">
        <v>416</v>
      </c>
      <c r="H1097" s="16" t="s">
        <v>526</v>
      </c>
      <c r="I1097" s="16" t="str">
        <f t="shared" si="17"/>
        <v>(8,30,115,416, '".Carbon::now()."', '".Carbon::now()."'),</v>
      </c>
    </row>
    <row r="1098" spans="1:9" x14ac:dyDescent="0.25">
      <c r="A1098">
        <v>9</v>
      </c>
      <c r="B1098" s="16" t="s">
        <v>240</v>
      </c>
      <c r="C1098">
        <v>31</v>
      </c>
      <c r="D1098" s="16" t="s">
        <v>780</v>
      </c>
      <c r="E1098">
        <v>77</v>
      </c>
      <c r="F1098" s="16" t="s">
        <v>872</v>
      </c>
      <c r="G1098">
        <v>420</v>
      </c>
      <c r="H1098" s="16" t="s">
        <v>563</v>
      </c>
      <c r="I1098" s="16" t="str">
        <f t="shared" si="17"/>
        <v>(9,31,77,420, '".Carbon::now()."', '".Carbon::now()."'),</v>
      </c>
    </row>
    <row r="1099" spans="1:9" x14ac:dyDescent="0.25">
      <c r="A1099">
        <v>9</v>
      </c>
      <c r="B1099" s="16" t="s">
        <v>240</v>
      </c>
      <c r="C1099">
        <v>31</v>
      </c>
      <c r="D1099" s="16" t="s">
        <v>780</v>
      </c>
      <c r="E1099">
        <v>77</v>
      </c>
      <c r="F1099" s="16" t="s">
        <v>872</v>
      </c>
      <c r="G1099">
        <v>426</v>
      </c>
      <c r="H1099" s="16" t="s">
        <v>772</v>
      </c>
      <c r="I1099" s="16" t="str">
        <f t="shared" si="17"/>
        <v>(9,31,77,426, '".Carbon::now()."', '".Carbon::now()."'),</v>
      </c>
    </row>
    <row r="1100" spans="1:9" x14ac:dyDescent="0.25">
      <c r="A1100">
        <v>9</v>
      </c>
      <c r="B1100" s="16" t="s">
        <v>240</v>
      </c>
      <c r="C1100">
        <v>31</v>
      </c>
      <c r="D1100" s="16" t="s">
        <v>780</v>
      </c>
      <c r="E1100">
        <v>77</v>
      </c>
      <c r="F1100" s="16" t="s">
        <v>872</v>
      </c>
      <c r="G1100">
        <v>428</v>
      </c>
      <c r="H1100" s="16" t="s">
        <v>773</v>
      </c>
      <c r="I1100" s="16" t="str">
        <f t="shared" si="17"/>
        <v>(9,31,77,428, '".Carbon::now()."', '".Carbon::now()."'),</v>
      </c>
    </row>
    <row r="1101" spans="1:9" x14ac:dyDescent="0.25">
      <c r="A1101">
        <v>9</v>
      </c>
      <c r="B1101" s="16" t="s">
        <v>240</v>
      </c>
      <c r="C1101">
        <v>31</v>
      </c>
      <c r="D1101" s="16" t="s">
        <v>780</v>
      </c>
      <c r="E1101">
        <v>77</v>
      </c>
      <c r="F1101" s="16" t="s">
        <v>872</v>
      </c>
      <c r="G1101">
        <v>440</v>
      </c>
      <c r="H1101" s="16" t="s">
        <v>243</v>
      </c>
      <c r="I1101" s="16" t="str">
        <f t="shared" si="17"/>
        <v>(9,31,77,440, '".Carbon::now()."', '".Carbon::now()."'),</v>
      </c>
    </row>
    <row r="1102" spans="1:9" x14ac:dyDescent="0.25">
      <c r="A1102">
        <v>9</v>
      </c>
      <c r="B1102" s="16" t="s">
        <v>240</v>
      </c>
      <c r="C1102">
        <v>31</v>
      </c>
      <c r="D1102" s="16" t="s">
        <v>780</v>
      </c>
      <c r="E1102">
        <v>77</v>
      </c>
      <c r="F1102" s="16" t="s">
        <v>872</v>
      </c>
      <c r="G1102">
        <v>447</v>
      </c>
      <c r="H1102" s="16" t="s">
        <v>774</v>
      </c>
      <c r="I1102" s="16" t="str">
        <f t="shared" si="17"/>
        <v>(9,31,77,447, '".Carbon::now()."', '".Carbon::now()."'),</v>
      </c>
    </row>
    <row r="1103" spans="1:9" x14ac:dyDescent="0.25">
      <c r="A1103">
        <v>9</v>
      </c>
      <c r="B1103" s="16" t="s">
        <v>240</v>
      </c>
      <c r="C1103">
        <v>31</v>
      </c>
      <c r="D1103" s="16" t="s">
        <v>780</v>
      </c>
      <c r="E1103">
        <v>77</v>
      </c>
      <c r="F1103" s="16" t="s">
        <v>872</v>
      </c>
      <c r="G1103">
        <v>451</v>
      </c>
      <c r="H1103" s="16" t="s">
        <v>855</v>
      </c>
      <c r="I1103" s="16" t="str">
        <f t="shared" si="17"/>
        <v>(9,31,77,451, '".Carbon::now()."', '".Carbon::now()."'),</v>
      </c>
    </row>
    <row r="1104" spans="1:9" x14ac:dyDescent="0.25">
      <c r="A1104">
        <v>9</v>
      </c>
      <c r="B1104" s="16" t="s">
        <v>240</v>
      </c>
      <c r="C1104">
        <v>32</v>
      </c>
      <c r="D1104" s="16" t="s">
        <v>155</v>
      </c>
      <c r="E1104">
        <v>52</v>
      </c>
      <c r="F1104" s="16" t="s">
        <v>925</v>
      </c>
      <c r="G1104">
        <v>440</v>
      </c>
      <c r="H1104" s="16" t="s">
        <v>243</v>
      </c>
      <c r="I1104" s="16" t="str">
        <f t="shared" si="17"/>
        <v>(9,32,52,440, '".Carbon::now()."', '".Carbon::now()."'),</v>
      </c>
    </row>
    <row r="1105" spans="1:9" x14ac:dyDescent="0.25">
      <c r="A1105">
        <v>9</v>
      </c>
      <c r="B1105" s="16" t="s">
        <v>240</v>
      </c>
      <c r="C1105">
        <v>32</v>
      </c>
      <c r="D1105" s="16" t="s">
        <v>155</v>
      </c>
      <c r="E1105">
        <v>54</v>
      </c>
      <c r="F1105" s="16" t="s">
        <v>433</v>
      </c>
      <c r="G1105">
        <v>440</v>
      </c>
      <c r="H1105" s="16" t="s">
        <v>243</v>
      </c>
      <c r="I1105" s="16" t="str">
        <f t="shared" si="17"/>
        <v>(9,32,54,440, '".Carbon::now()."', '".Carbon::now()."'),</v>
      </c>
    </row>
    <row r="1106" spans="1:9" x14ac:dyDescent="0.25">
      <c r="A1106">
        <v>9</v>
      </c>
      <c r="B1106" s="16" t="s">
        <v>240</v>
      </c>
      <c r="C1106">
        <v>32</v>
      </c>
      <c r="D1106" s="16" t="s">
        <v>155</v>
      </c>
      <c r="E1106">
        <v>54</v>
      </c>
      <c r="F1106" s="16" t="s">
        <v>433</v>
      </c>
      <c r="G1106">
        <v>455</v>
      </c>
      <c r="H1106" s="16" t="s">
        <v>60</v>
      </c>
      <c r="I1106" s="16" t="str">
        <f t="shared" si="17"/>
        <v>(9,32,54,455, '".Carbon::now()."', '".Carbon::now()."'),</v>
      </c>
    </row>
    <row r="1107" spans="1:9" x14ac:dyDescent="0.25">
      <c r="A1107">
        <v>9</v>
      </c>
      <c r="B1107" s="16" t="s">
        <v>240</v>
      </c>
      <c r="C1107">
        <v>32</v>
      </c>
      <c r="D1107" s="16" t="s">
        <v>155</v>
      </c>
      <c r="E1107">
        <v>59</v>
      </c>
      <c r="F1107" s="16" t="s">
        <v>161</v>
      </c>
      <c r="G1107">
        <v>426</v>
      </c>
      <c r="H1107" s="16" t="s">
        <v>772</v>
      </c>
      <c r="I1107" s="16" t="str">
        <f t="shared" si="17"/>
        <v>(9,32,59,426, '".Carbon::now()."', '".Carbon::now()."'),</v>
      </c>
    </row>
    <row r="1108" spans="1:9" x14ac:dyDescent="0.25">
      <c r="A1108">
        <v>9</v>
      </c>
      <c r="B1108" s="16" t="s">
        <v>240</v>
      </c>
      <c r="C1108">
        <v>32</v>
      </c>
      <c r="D1108" s="16" t="s">
        <v>155</v>
      </c>
      <c r="E1108">
        <v>59</v>
      </c>
      <c r="F1108" s="16" t="s">
        <v>161</v>
      </c>
      <c r="G1108">
        <v>428</v>
      </c>
      <c r="H1108" s="16" t="s">
        <v>773</v>
      </c>
      <c r="I1108" s="16" t="str">
        <f t="shared" si="17"/>
        <v>(9,32,59,428, '".Carbon::now()."', '".Carbon::now()."'),</v>
      </c>
    </row>
    <row r="1109" spans="1:9" x14ac:dyDescent="0.25">
      <c r="A1109">
        <v>9</v>
      </c>
      <c r="B1109" s="16" t="s">
        <v>240</v>
      </c>
      <c r="C1109">
        <v>32</v>
      </c>
      <c r="D1109" s="16" t="s">
        <v>155</v>
      </c>
      <c r="E1109">
        <v>59</v>
      </c>
      <c r="F1109" s="16" t="s">
        <v>161</v>
      </c>
      <c r="G1109">
        <v>430</v>
      </c>
      <c r="H1109" s="16" t="s">
        <v>3347</v>
      </c>
      <c r="I1109" s="16" t="str">
        <f t="shared" si="17"/>
        <v>(9,32,59,430, '".Carbon::now()."', '".Carbon::now()."'),</v>
      </c>
    </row>
    <row r="1110" spans="1:9" x14ac:dyDescent="0.25">
      <c r="A1110">
        <v>9</v>
      </c>
      <c r="B1110" s="16" t="s">
        <v>240</v>
      </c>
      <c r="C1110">
        <v>32</v>
      </c>
      <c r="D1110" s="16" t="s">
        <v>155</v>
      </c>
      <c r="E1110">
        <v>59</v>
      </c>
      <c r="F1110" s="16" t="s">
        <v>161</v>
      </c>
      <c r="G1110">
        <v>440</v>
      </c>
      <c r="H1110" s="16" t="s">
        <v>243</v>
      </c>
      <c r="I1110" s="16" t="str">
        <f t="shared" si="17"/>
        <v>(9,32,59,440, '".Carbon::now()."', '".Carbon::now()."'),</v>
      </c>
    </row>
    <row r="1111" spans="1:9" x14ac:dyDescent="0.25">
      <c r="A1111">
        <v>9</v>
      </c>
      <c r="B1111" s="16" t="s">
        <v>240</v>
      </c>
      <c r="C1111">
        <v>32</v>
      </c>
      <c r="D1111" s="16" t="s">
        <v>155</v>
      </c>
      <c r="E1111">
        <v>59</v>
      </c>
      <c r="F1111" s="16" t="s">
        <v>161</v>
      </c>
      <c r="G1111">
        <v>447</v>
      </c>
      <c r="H1111" s="16" t="s">
        <v>774</v>
      </c>
      <c r="I1111" s="16" t="str">
        <f t="shared" si="17"/>
        <v>(9,32,59,447, '".Carbon::now()."', '".Carbon::now()."'),</v>
      </c>
    </row>
    <row r="1112" spans="1:9" x14ac:dyDescent="0.25">
      <c r="A1112">
        <v>9</v>
      </c>
      <c r="B1112" s="16" t="s">
        <v>240</v>
      </c>
      <c r="C1112">
        <v>32</v>
      </c>
      <c r="D1112" s="16" t="s">
        <v>155</v>
      </c>
      <c r="E1112">
        <v>59</v>
      </c>
      <c r="F1112" s="16" t="s">
        <v>161</v>
      </c>
      <c r="G1112">
        <v>451</v>
      </c>
      <c r="H1112" s="16" t="s">
        <v>855</v>
      </c>
      <c r="I1112" s="16" t="str">
        <f t="shared" si="17"/>
        <v>(9,32,59,451, '".Carbon::now()."', '".Carbon::now()."'),</v>
      </c>
    </row>
    <row r="1113" spans="1:9" x14ac:dyDescent="0.25">
      <c r="A1113">
        <v>9</v>
      </c>
      <c r="B1113" s="16" t="s">
        <v>240</v>
      </c>
      <c r="C1113">
        <v>32</v>
      </c>
      <c r="D1113" s="16" t="s">
        <v>155</v>
      </c>
      <c r="E1113">
        <v>60</v>
      </c>
      <c r="F1113" s="16" t="s">
        <v>628</v>
      </c>
      <c r="G1113">
        <v>440</v>
      </c>
      <c r="H1113" s="16" t="s">
        <v>243</v>
      </c>
      <c r="I1113" s="16" t="str">
        <f t="shared" si="17"/>
        <v>(9,32,60,440, '".Carbon::now()."', '".Carbon::now()."'),</v>
      </c>
    </row>
    <row r="1114" spans="1:9" x14ac:dyDescent="0.25">
      <c r="A1114">
        <v>9</v>
      </c>
      <c r="B1114" s="16" t="s">
        <v>240</v>
      </c>
      <c r="C1114">
        <v>32</v>
      </c>
      <c r="D1114" s="16" t="s">
        <v>155</v>
      </c>
      <c r="E1114">
        <v>100</v>
      </c>
      <c r="F1114" s="16" t="s">
        <v>156</v>
      </c>
      <c r="G1114">
        <v>422</v>
      </c>
      <c r="H1114" s="16" t="s">
        <v>205</v>
      </c>
      <c r="I1114" s="16" t="str">
        <f t="shared" si="17"/>
        <v>(9,32,100,422, '".Carbon::now()."', '".Carbon::now()."'),</v>
      </c>
    </row>
    <row r="1115" spans="1:9" x14ac:dyDescent="0.25">
      <c r="A1115">
        <v>9</v>
      </c>
      <c r="B1115" s="16" t="s">
        <v>240</v>
      </c>
      <c r="C1115">
        <v>32</v>
      </c>
      <c r="D1115" s="16" t="s">
        <v>155</v>
      </c>
      <c r="E1115">
        <v>100</v>
      </c>
      <c r="F1115" s="16" t="s">
        <v>156</v>
      </c>
      <c r="G1115">
        <v>423</v>
      </c>
      <c r="H1115" s="16" t="s">
        <v>196</v>
      </c>
      <c r="I1115" s="16" t="str">
        <f t="shared" si="17"/>
        <v>(9,32,100,423, '".Carbon::now()."', '".Carbon::now()."'),</v>
      </c>
    </row>
    <row r="1116" spans="1:9" x14ac:dyDescent="0.25">
      <c r="A1116">
        <v>9</v>
      </c>
      <c r="B1116" s="16" t="s">
        <v>240</v>
      </c>
      <c r="C1116">
        <v>32</v>
      </c>
      <c r="D1116" s="16" t="s">
        <v>155</v>
      </c>
      <c r="E1116">
        <v>100</v>
      </c>
      <c r="F1116" s="16" t="s">
        <v>156</v>
      </c>
      <c r="G1116">
        <v>440</v>
      </c>
      <c r="H1116" s="16" t="s">
        <v>243</v>
      </c>
      <c r="I1116" s="16" t="str">
        <f t="shared" si="17"/>
        <v>(9,32,100,440, '".Carbon::now()."', '".Carbon::now()."'),</v>
      </c>
    </row>
    <row r="1117" spans="1:9" x14ac:dyDescent="0.25">
      <c r="A1117">
        <v>9</v>
      </c>
      <c r="B1117" s="16" t="s">
        <v>240</v>
      </c>
      <c r="C1117">
        <v>32</v>
      </c>
      <c r="D1117" s="16" t="s">
        <v>155</v>
      </c>
      <c r="E1117">
        <v>100</v>
      </c>
      <c r="F1117" s="16" t="s">
        <v>156</v>
      </c>
      <c r="G1117">
        <v>441</v>
      </c>
      <c r="H1117" s="16" t="s">
        <v>4549</v>
      </c>
      <c r="I1117" s="16" t="str">
        <f t="shared" si="17"/>
        <v>(9,32,100,441, '".Carbon::now()."', '".Carbon::now()."'),</v>
      </c>
    </row>
    <row r="1118" spans="1:9" x14ac:dyDescent="0.25">
      <c r="A1118">
        <v>9</v>
      </c>
      <c r="B1118" s="16" t="s">
        <v>240</v>
      </c>
      <c r="C1118">
        <v>32</v>
      </c>
      <c r="D1118" s="16" t="s">
        <v>155</v>
      </c>
      <c r="E1118">
        <v>100</v>
      </c>
      <c r="F1118" s="16" t="s">
        <v>156</v>
      </c>
      <c r="G1118">
        <v>447</v>
      </c>
      <c r="H1118" s="16" t="s">
        <v>774</v>
      </c>
      <c r="I1118" s="16" t="str">
        <f t="shared" si="17"/>
        <v>(9,32,100,447, '".Carbon::now()."', '".Carbon::now()."'),</v>
      </c>
    </row>
    <row r="1119" spans="1:9" x14ac:dyDescent="0.25">
      <c r="A1119">
        <v>9</v>
      </c>
      <c r="B1119" s="16" t="s">
        <v>240</v>
      </c>
      <c r="C1119">
        <v>32</v>
      </c>
      <c r="D1119" s="16" t="s">
        <v>155</v>
      </c>
      <c r="E1119">
        <v>100</v>
      </c>
      <c r="F1119" s="16" t="s">
        <v>156</v>
      </c>
      <c r="G1119">
        <v>448</v>
      </c>
      <c r="H1119" s="16" t="s">
        <v>4071</v>
      </c>
      <c r="I1119" s="16" t="str">
        <f t="shared" si="17"/>
        <v>(9,32,100,448, '".Carbon::now()."', '".Carbon::now()."'),</v>
      </c>
    </row>
    <row r="1120" spans="1:9" x14ac:dyDescent="0.25">
      <c r="A1120">
        <v>9</v>
      </c>
      <c r="B1120" s="16" t="s">
        <v>240</v>
      </c>
      <c r="C1120">
        <v>32</v>
      </c>
      <c r="D1120" s="16" t="s">
        <v>155</v>
      </c>
      <c r="E1120">
        <v>100</v>
      </c>
      <c r="F1120" s="16" t="s">
        <v>156</v>
      </c>
      <c r="G1120">
        <v>455</v>
      </c>
      <c r="H1120" s="16" t="s">
        <v>60</v>
      </c>
      <c r="I1120" s="16" t="str">
        <f t="shared" si="17"/>
        <v>(9,32,100,455, '".Carbon::now()."', '".Carbon::now()."'),</v>
      </c>
    </row>
    <row r="1121" spans="1:9" x14ac:dyDescent="0.25">
      <c r="A1121">
        <v>9</v>
      </c>
      <c r="B1121" s="16" t="s">
        <v>240</v>
      </c>
      <c r="C1121">
        <v>33</v>
      </c>
      <c r="D1121" s="16" t="s">
        <v>3868</v>
      </c>
      <c r="E1121">
        <v>24</v>
      </c>
      <c r="F1121" s="16" t="s">
        <v>246</v>
      </c>
      <c r="G1121">
        <v>440</v>
      </c>
      <c r="H1121" s="16" t="s">
        <v>243</v>
      </c>
      <c r="I1121" s="16" t="str">
        <f t="shared" si="17"/>
        <v>(9,33,24,440, '".Carbon::now()."', '".Carbon::now()."'),</v>
      </c>
    </row>
    <row r="1122" spans="1:9" x14ac:dyDescent="0.25">
      <c r="A1122">
        <v>9</v>
      </c>
      <c r="B1122" s="16" t="s">
        <v>240</v>
      </c>
      <c r="C1122">
        <v>34</v>
      </c>
      <c r="D1122" s="16" t="s">
        <v>604</v>
      </c>
      <c r="E1122">
        <v>10</v>
      </c>
      <c r="F1122" s="16" t="s">
        <v>253</v>
      </c>
      <c r="G1122">
        <v>422</v>
      </c>
      <c r="H1122" s="16" t="s">
        <v>205</v>
      </c>
      <c r="I1122" s="16" t="str">
        <f t="shared" si="17"/>
        <v>(9,34,10,422, '".Carbon::now()."', '".Carbon::now()."'),</v>
      </c>
    </row>
    <row r="1123" spans="1:9" x14ac:dyDescent="0.25">
      <c r="A1123">
        <v>9</v>
      </c>
      <c r="B1123" s="16" t="s">
        <v>240</v>
      </c>
      <c r="C1123">
        <v>34</v>
      </c>
      <c r="D1123" s="16" t="s">
        <v>604</v>
      </c>
      <c r="E1123">
        <v>10</v>
      </c>
      <c r="F1123" s="16" t="s">
        <v>253</v>
      </c>
      <c r="G1123">
        <v>440</v>
      </c>
      <c r="H1123" s="16" t="s">
        <v>243</v>
      </c>
      <c r="I1123" s="16" t="str">
        <f t="shared" si="17"/>
        <v>(9,34,10,440, '".Carbon::now()."', '".Carbon::now()."'),</v>
      </c>
    </row>
    <row r="1124" spans="1:9" x14ac:dyDescent="0.25">
      <c r="A1124">
        <v>9</v>
      </c>
      <c r="B1124" s="16" t="s">
        <v>240</v>
      </c>
      <c r="C1124">
        <v>34</v>
      </c>
      <c r="D1124" s="16" t="s">
        <v>604</v>
      </c>
      <c r="E1124">
        <v>92</v>
      </c>
      <c r="F1124" s="16" t="s">
        <v>623</v>
      </c>
      <c r="G1124">
        <v>428</v>
      </c>
      <c r="H1124" s="16" t="s">
        <v>773</v>
      </c>
      <c r="I1124" s="16" t="str">
        <f t="shared" si="17"/>
        <v>(9,34,92,428, '".Carbon::now()."', '".Carbon::now()."'),</v>
      </c>
    </row>
    <row r="1125" spans="1:9" x14ac:dyDescent="0.25">
      <c r="A1125">
        <v>9</v>
      </c>
      <c r="B1125" s="16" t="s">
        <v>240</v>
      </c>
      <c r="C1125">
        <v>34</v>
      </c>
      <c r="D1125" s="16" t="s">
        <v>604</v>
      </c>
      <c r="E1125">
        <v>92</v>
      </c>
      <c r="F1125" s="16" t="s">
        <v>623</v>
      </c>
      <c r="G1125">
        <v>440</v>
      </c>
      <c r="H1125" s="16" t="s">
        <v>243</v>
      </c>
      <c r="I1125" s="16" t="str">
        <f t="shared" si="17"/>
        <v>(9,34,92,440, '".Carbon::now()."', '".Carbon::now()."'),</v>
      </c>
    </row>
    <row r="1126" spans="1:9" x14ac:dyDescent="0.25">
      <c r="A1126">
        <v>9</v>
      </c>
      <c r="B1126" s="16" t="s">
        <v>240</v>
      </c>
      <c r="C1126">
        <v>35</v>
      </c>
      <c r="D1126" s="16" t="s">
        <v>4552</v>
      </c>
      <c r="E1126">
        <v>28</v>
      </c>
      <c r="F1126" s="16" t="s">
        <v>262</v>
      </c>
      <c r="G1126">
        <v>440</v>
      </c>
      <c r="H1126" s="16" t="s">
        <v>243</v>
      </c>
      <c r="I1126" s="16" t="str">
        <f t="shared" si="17"/>
        <v>(9,35,28,440, '".Carbon::now()."', '".Carbon::now()."'),</v>
      </c>
    </row>
    <row r="1127" spans="1:9" x14ac:dyDescent="0.25">
      <c r="A1127">
        <v>9</v>
      </c>
      <c r="B1127" s="16" t="s">
        <v>240</v>
      </c>
      <c r="C1127">
        <v>36</v>
      </c>
      <c r="D1127" s="16" t="s">
        <v>3688</v>
      </c>
      <c r="E1127">
        <v>5</v>
      </c>
      <c r="F1127" s="16" t="s">
        <v>251</v>
      </c>
      <c r="G1127">
        <v>422</v>
      </c>
      <c r="H1127" s="16" t="s">
        <v>205</v>
      </c>
      <c r="I1127" s="16" t="str">
        <f t="shared" si="17"/>
        <v>(9,36,5,422, '".Carbon::now()."', '".Carbon::now()."'),</v>
      </c>
    </row>
    <row r="1128" spans="1:9" x14ac:dyDescent="0.25">
      <c r="A1128">
        <v>9</v>
      </c>
      <c r="B1128" s="16" t="s">
        <v>240</v>
      </c>
      <c r="C1128">
        <v>36</v>
      </c>
      <c r="D1128" s="16" t="s">
        <v>3688</v>
      </c>
      <c r="E1128">
        <v>5</v>
      </c>
      <c r="F1128" s="16" t="s">
        <v>251</v>
      </c>
      <c r="G1128">
        <v>426</v>
      </c>
      <c r="H1128" s="16" t="s">
        <v>772</v>
      </c>
      <c r="I1128" s="16" t="str">
        <f t="shared" si="17"/>
        <v>(9,36,5,426, '".Carbon::now()."', '".Carbon::now()."'),</v>
      </c>
    </row>
    <row r="1129" spans="1:9" x14ac:dyDescent="0.25">
      <c r="A1129">
        <v>9</v>
      </c>
      <c r="B1129" s="16" t="s">
        <v>240</v>
      </c>
      <c r="C1129">
        <v>36</v>
      </c>
      <c r="D1129" s="16" t="s">
        <v>3688</v>
      </c>
      <c r="E1129">
        <v>5</v>
      </c>
      <c r="F1129" s="16" t="s">
        <v>251</v>
      </c>
      <c r="G1129">
        <v>428</v>
      </c>
      <c r="H1129" s="16" t="s">
        <v>773</v>
      </c>
      <c r="I1129" s="16" t="str">
        <f t="shared" si="17"/>
        <v>(9,36,5,428, '".Carbon::now()."', '".Carbon::now()."'),</v>
      </c>
    </row>
    <row r="1130" spans="1:9" x14ac:dyDescent="0.25">
      <c r="A1130">
        <v>9</v>
      </c>
      <c r="B1130" s="16" t="s">
        <v>240</v>
      </c>
      <c r="C1130">
        <v>36</v>
      </c>
      <c r="D1130" s="16" t="s">
        <v>3688</v>
      </c>
      <c r="E1130">
        <v>5</v>
      </c>
      <c r="F1130" s="16" t="s">
        <v>251</v>
      </c>
      <c r="G1130">
        <v>440</v>
      </c>
      <c r="H1130" s="16" t="s">
        <v>243</v>
      </c>
      <c r="I1130" s="16" t="str">
        <f t="shared" si="17"/>
        <v>(9,36,5,440, '".Carbon::now()."', '".Carbon::now()."'),</v>
      </c>
    </row>
    <row r="1131" spans="1:9" x14ac:dyDescent="0.25">
      <c r="A1131">
        <v>9</v>
      </c>
      <c r="B1131" s="16" t="s">
        <v>240</v>
      </c>
      <c r="C1131">
        <v>36</v>
      </c>
      <c r="D1131" s="16" t="s">
        <v>3688</v>
      </c>
      <c r="E1131">
        <v>5</v>
      </c>
      <c r="F1131" s="16" t="s">
        <v>251</v>
      </c>
      <c r="G1131">
        <v>447</v>
      </c>
      <c r="H1131" s="16" t="s">
        <v>774</v>
      </c>
      <c r="I1131" s="16" t="str">
        <f t="shared" si="17"/>
        <v>(9,36,5,447, '".Carbon::now()."', '".Carbon::now()."'),</v>
      </c>
    </row>
    <row r="1132" spans="1:9" x14ac:dyDescent="0.25">
      <c r="A1132">
        <v>9</v>
      </c>
      <c r="B1132" s="16" t="s">
        <v>240</v>
      </c>
      <c r="C1132">
        <v>36</v>
      </c>
      <c r="D1132" s="16" t="s">
        <v>3688</v>
      </c>
      <c r="E1132">
        <v>12</v>
      </c>
      <c r="F1132" s="16" t="s">
        <v>1082</v>
      </c>
      <c r="G1132">
        <v>434</v>
      </c>
      <c r="H1132" s="16" t="s">
        <v>513</v>
      </c>
      <c r="I1132" s="16" t="str">
        <f t="shared" si="17"/>
        <v>(9,36,12,434, '".Carbon::now()."', '".Carbon::now()."'),</v>
      </c>
    </row>
    <row r="1133" spans="1:9" x14ac:dyDescent="0.25">
      <c r="A1133">
        <v>9</v>
      </c>
      <c r="B1133" s="16" t="s">
        <v>240</v>
      </c>
      <c r="C1133">
        <v>36</v>
      </c>
      <c r="D1133" s="16" t="s">
        <v>3688</v>
      </c>
      <c r="E1133">
        <v>13</v>
      </c>
      <c r="F1133" s="16" t="s">
        <v>486</v>
      </c>
      <c r="G1133">
        <v>443</v>
      </c>
      <c r="H1133" s="16" t="s">
        <v>933</v>
      </c>
      <c r="I1133" s="16" t="str">
        <f t="shared" si="17"/>
        <v>(9,36,13,443, '".Carbon::now()."', '".Carbon::now()."'),</v>
      </c>
    </row>
    <row r="1134" spans="1:9" x14ac:dyDescent="0.25">
      <c r="A1134">
        <v>9</v>
      </c>
      <c r="B1134" s="16" t="s">
        <v>240</v>
      </c>
      <c r="C1134">
        <v>36</v>
      </c>
      <c r="D1134" s="16" t="s">
        <v>3688</v>
      </c>
      <c r="E1134">
        <v>15</v>
      </c>
      <c r="F1134" s="16" t="s">
        <v>1080</v>
      </c>
      <c r="G1134">
        <v>434</v>
      </c>
      <c r="H1134" s="16" t="s">
        <v>513</v>
      </c>
      <c r="I1134" s="16" t="str">
        <f t="shared" si="17"/>
        <v>(9,36,15,434, '".Carbon::now()."', '".Carbon::now()."'),</v>
      </c>
    </row>
    <row r="1135" spans="1:9" x14ac:dyDescent="0.25">
      <c r="A1135">
        <v>9</v>
      </c>
      <c r="B1135" s="16" t="s">
        <v>240</v>
      </c>
      <c r="C1135">
        <v>36</v>
      </c>
      <c r="D1135" s="16" t="s">
        <v>3688</v>
      </c>
      <c r="E1135">
        <v>15</v>
      </c>
      <c r="F1135" s="16" t="s">
        <v>1080</v>
      </c>
      <c r="G1135">
        <v>439</v>
      </c>
      <c r="H1135" s="16" t="s">
        <v>1039</v>
      </c>
      <c r="I1135" s="16" t="str">
        <f t="shared" si="17"/>
        <v>(9,36,15,439, '".Carbon::now()."', '".Carbon::now()."'),</v>
      </c>
    </row>
    <row r="1136" spans="1:9" x14ac:dyDescent="0.25">
      <c r="A1136">
        <v>9</v>
      </c>
      <c r="B1136" s="16" t="s">
        <v>240</v>
      </c>
      <c r="C1136">
        <v>36</v>
      </c>
      <c r="D1136" s="16" t="s">
        <v>3688</v>
      </c>
      <c r="E1136">
        <v>25</v>
      </c>
      <c r="F1136" s="16" t="s">
        <v>71</v>
      </c>
      <c r="G1136">
        <v>434</v>
      </c>
      <c r="H1136" s="16" t="s">
        <v>513</v>
      </c>
      <c r="I1136" s="16" t="str">
        <f t="shared" si="17"/>
        <v>(9,36,25,434, '".Carbon::now()."', '".Carbon::now()."'),</v>
      </c>
    </row>
    <row r="1137" spans="1:9" x14ac:dyDescent="0.25">
      <c r="A1137">
        <v>9</v>
      </c>
      <c r="B1137" s="16" t="s">
        <v>240</v>
      </c>
      <c r="C1137">
        <v>36</v>
      </c>
      <c r="D1137" s="16" t="s">
        <v>3688</v>
      </c>
      <c r="E1137">
        <v>25</v>
      </c>
      <c r="F1137" s="16" t="s">
        <v>71</v>
      </c>
      <c r="G1137">
        <v>439</v>
      </c>
      <c r="H1137" s="16" t="s">
        <v>1039</v>
      </c>
      <c r="I1137" s="16" t="str">
        <f t="shared" si="17"/>
        <v>(9,36,25,439, '".Carbon::now()."', '".Carbon::now()."'),</v>
      </c>
    </row>
    <row r="1138" spans="1:9" x14ac:dyDescent="0.25">
      <c r="A1138">
        <v>9</v>
      </c>
      <c r="B1138" s="16" t="s">
        <v>240</v>
      </c>
      <c r="C1138">
        <v>36</v>
      </c>
      <c r="D1138" s="16" t="s">
        <v>3688</v>
      </c>
      <c r="E1138">
        <v>29</v>
      </c>
      <c r="F1138" s="16" t="s">
        <v>940</v>
      </c>
      <c r="G1138">
        <v>426</v>
      </c>
      <c r="H1138" s="16" t="s">
        <v>772</v>
      </c>
      <c r="I1138" s="16" t="str">
        <f t="shared" si="17"/>
        <v>(9,36,29,426, '".Carbon::now()."', '".Carbon::now()."'),</v>
      </c>
    </row>
    <row r="1139" spans="1:9" x14ac:dyDescent="0.25">
      <c r="A1139">
        <v>9</v>
      </c>
      <c r="B1139" s="16" t="s">
        <v>240</v>
      </c>
      <c r="C1139">
        <v>36</v>
      </c>
      <c r="D1139" s="16" t="s">
        <v>3688</v>
      </c>
      <c r="E1139">
        <v>29</v>
      </c>
      <c r="F1139" s="16" t="s">
        <v>940</v>
      </c>
      <c r="G1139">
        <v>428</v>
      </c>
      <c r="H1139" s="16" t="s">
        <v>773</v>
      </c>
      <c r="I1139" s="16" t="str">
        <f t="shared" si="17"/>
        <v>(9,36,29,428, '".Carbon::now()."', '".Carbon::now()."'),</v>
      </c>
    </row>
    <row r="1140" spans="1:9" x14ac:dyDescent="0.25">
      <c r="A1140">
        <v>9</v>
      </c>
      <c r="B1140" s="16" t="s">
        <v>240</v>
      </c>
      <c r="C1140">
        <v>36</v>
      </c>
      <c r="D1140" s="16" t="s">
        <v>3688</v>
      </c>
      <c r="E1140">
        <v>29</v>
      </c>
      <c r="F1140" s="16" t="s">
        <v>940</v>
      </c>
      <c r="G1140">
        <v>440</v>
      </c>
      <c r="H1140" s="16" t="s">
        <v>243</v>
      </c>
      <c r="I1140" s="16" t="str">
        <f t="shared" si="17"/>
        <v>(9,36,29,440, '".Carbon::now()."', '".Carbon::now()."'),</v>
      </c>
    </row>
    <row r="1141" spans="1:9" x14ac:dyDescent="0.25">
      <c r="A1141">
        <v>9</v>
      </c>
      <c r="B1141" s="16" t="s">
        <v>240</v>
      </c>
      <c r="C1141">
        <v>36</v>
      </c>
      <c r="D1141" s="16" t="s">
        <v>3688</v>
      </c>
      <c r="E1141">
        <v>29</v>
      </c>
      <c r="F1141" s="16" t="s">
        <v>940</v>
      </c>
      <c r="G1141">
        <v>447</v>
      </c>
      <c r="H1141" s="16" t="s">
        <v>774</v>
      </c>
      <c r="I1141" s="16" t="str">
        <f t="shared" si="17"/>
        <v>(9,36,29,447, '".Carbon::now()."', '".Carbon::now()."'),</v>
      </c>
    </row>
    <row r="1142" spans="1:9" x14ac:dyDescent="0.25">
      <c r="A1142">
        <v>9</v>
      </c>
      <c r="B1142" s="16" t="s">
        <v>240</v>
      </c>
      <c r="C1142">
        <v>36</v>
      </c>
      <c r="D1142" s="16" t="s">
        <v>3688</v>
      </c>
      <c r="E1142">
        <v>29</v>
      </c>
      <c r="F1142" s="16" t="s">
        <v>940</v>
      </c>
      <c r="G1142">
        <v>457</v>
      </c>
      <c r="H1142" s="16" t="s">
        <v>567</v>
      </c>
      <c r="I1142" s="16" t="str">
        <f t="shared" si="17"/>
        <v>(9,36,29,457, '".Carbon::now()."', '".Carbon::now()."'),</v>
      </c>
    </row>
    <row r="1143" spans="1:9" x14ac:dyDescent="0.25">
      <c r="A1143">
        <v>9</v>
      </c>
      <c r="B1143" s="16" t="s">
        <v>240</v>
      </c>
      <c r="C1143">
        <v>36</v>
      </c>
      <c r="D1143" s="16" t="s">
        <v>3688</v>
      </c>
      <c r="E1143">
        <v>87</v>
      </c>
      <c r="F1143" s="16" t="s">
        <v>555</v>
      </c>
      <c r="G1143">
        <v>422</v>
      </c>
      <c r="H1143" s="16" t="s">
        <v>205</v>
      </c>
      <c r="I1143" s="16" t="str">
        <f t="shared" si="17"/>
        <v>(9,36,87,422, '".Carbon::now()."', '".Carbon::now()."'),</v>
      </c>
    </row>
    <row r="1144" spans="1:9" x14ac:dyDescent="0.25">
      <c r="A1144">
        <v>9</v>
      </c>
      <c r="B1144" s="16" t="s">
        <v>240</v>
      </c>
      <c r="C1144">
        <v>36</v>
      </c>
      <c r="D1144" s="16" t="s">
        <v>3688</v>
      </c>
      <c r="E1144">
        <v>87</v>
      </c>
      <c r="F1144" s="16" t="s">
        <v>555</v>
      </c>
      <c r="G1144">
        <v>423</v>
      </c>
      <c r="H1144" s="16" t="s">
        <v>196</v>
      </c>
      <c r="I1144" s="16" t="str">
        <f t="shared" si="17"/>
        <v>(9,36,87,423, '".Carbon::now()."', '".Carbon::now()."'),</v>
      </c>
    </row>
    <row r="1145" spans="1:9" x14ac:dyDescent="0.25">
      <c r="A1145">
        <v>9</v>
      </c>
      <c r="B1145" s="16" t="s">
        <v>240</v>
      </c>
      <c r="C1145">
        <v>36</v>
      </c>
      <c r="D1145" s="16" t="s">
        <v>3688</v>
      </c>
      <c r="E1145">
        <v>88</v>
      </c>
      <c r="F1145" s="16" t="s">
        <v>510</v>
      </c>
      <c r="G1145">
        <v>434</v>
      </c>
      <c r="H1145" s="16" t="s">
        <v>513</v>
      </c>
      <c r="I1145" s="16" t="str">
        <f t="shared" si="17"/>
        <v>(9,36,88,434, '".Carbon::now()."', '".Carbon::now()."'),</v>
      </c>
    </row>
    <row r="1146" spans="1:9" x14ac:dyDescent="0.25">
      <c r="A1146">
        <v>9</v>
      </c>
      <c r="B1146" s="16" t="s">
        <v>240</v>
      </c>
      <c r="C1146">
        <v>36</v>
      </c>
      <c r="D1146" s="16" t="s">
        <v>3688</v>
      </c>
      <c r="E1146">
        <v>90</v>
      </c>
      <c r="F1146" s="16" t="s">
        <v>44</v>
      </c>
      <c r="G1146">
        <v>420</v>
      </c>
      <c r="H1146" s="16" t="s">
        <v>563</v>
      </c>
      <c r="I1146" s="16" t="str">
        <f t="shared" si="17"/>
        <v>(9,36,90,420, '".Carbon::now()."', '".Carbon::now()."'),</v>
      </c>
    </row>
    <row r="1147" spans="1:9" x14ac:dyDescent="0.25">
      <c r="A1147">
        <v>9</v>
      </c>
      <c r="B1147" s="16" t="s">
        <v>240</v>
      </c>
      <c r="C1147">
        <v>36</v>
      </c>
      <c r="D1147" s="16" t="s">
        <v>3688</v>
      </c>
      <c r="E1147">
        <v>90</v>
      </c>
      <c r="F1147" s="16" t="s">
        <v>44</v>
      </c>
      <c r="G1147">
        <v>426</v>
      </c>
      <c r="H1147" s="16" t="s">
        <v>772</v>
      </c>
      <c r="I1147" s="16" t="str">
        <f t="shared" si="17"/>
        <v>(9,36,90,426, '".Carbon::now()."', '".Carbon::now()."'),</v>
      </c>
    </row>
    <row r="1148" spans="1:9" x14ac:dyDescent="0.25">
      <c r="A1148">
        <v>9</v>
      </c>
      <c r="B1148" s="16" t="s">
        <v>240</v>
      </c>
      <c r="C1148">
        <v>36</v>
      </c>
      <c r="D1148" s="16" t="s">
        <v>3688</v>
      </c>
      <c r="E1148">
        <v>90</v>
      </c>
      <c r="F1148" s="16" t="s">
        <v>44</v>
      </c>
      <c r="G1148">
        <v>428</v>
      </c>
      <c r="H1148" s="16" t="s">
        <v>773</v>
      </c>
      <c r="I1148" s="16" t="str">
        <f t="shared" si="17"/>
        <v>(9,36,90,428, '".Carbon::now()."', '".Carbon::now()."'),</v>
      </c>
    </row>
    <row r="1149" spans="1:9" x14ac:dyDescent="0.25">
      <c r="A1149">
        <v>9</v>
      </c>
      <c r="B1149" s="16" t="s">
        <v>240</v>
      </c>
      <c r="C1149">
        <v>36</v>
      </c>
      <c r="D1149" s="16" t="s">
        <v>3688</v>
      </c>
      <c r="E1149">
        <v>90</v>
      </c>
      <c r="F1149" s="16" t="s">
        <v>44</v>
      </c>
      <c r="G1149">
        <v>440</v>
      </c>
      <c r="H1149" s="16" t="s">
        <v>243</v>
      </c>
      <c r="I1149" s="16" t="str">
        <f t="shared" si="17"/>
        <v>(9,36,90,440, '".Carbon::now()."', '".Carbon::now()."'),</v>
      </c>
    </row>
    <row r="1150" spans="1:9" x14ac:dyDescent="0.25">
      <c r="A1150">
        <v>9</v>
      </c>
      <c r="B1150" s="16" t="s">
        <v>240</v>
      </c>
      <c r="C1150">
        <v>36</v>
      </c>
      <c r="D1150" s="16" t="s">
        <v>3688</v>
      </c>
      <c r="E1150">
        <v>90</v>
      </c>
      <c r="F1150" s="16" t="s">
        <v>44</v>
      </c>
      <c r="G1150">
        <v>447</v>
      </c>
      <c r="H1150" s="16" t="s">
        <v>774</v>
      </c>
      <c r="I1150" s="16" t="str">
        <f t="shared" si="17"/>
        <v>(9,36,90,447, '".Carbon::now()."', '".Carbon::now()."'),</v>
      </c>
    </row>
    <row r="1151" spans="1:9" x14ac:dyDescent="0.25">
      <c r="A1151">
        <v>9</v>
      </c>
      <c r="B1151" s="16" t="s">
        <v>240</v>
      </c>
      <c r="C1151">
        <v>36</v>
      </c>
      <c r="D1151" s="16" t="s">
        <v>3688</v>
      </c>
      <c r="E1151">
        <v>122</v>
      </c>
      <c r="F1151" s="16" t="s">
        <v>875</v>
      </c>
      <c r="G1151">
        <v>434</v>
      </c>
      <c r="H1151" s="16" t="s">
        <v>513</v>
      </c>
      <c r="I1151" s="16" t="str">
        <f t="shared" si="17"/>
        <v>(9,36,122,434, '".Carbon::now()."', '".Carbon::now()."'),</v>
      </c>
    </row>
    <row r="1152" spans="1:9" x14ac:dyDescent="0.25">
      <c r="A1152">
        <v>9</v>
      </c>
      <c r="B1152" s="16" t="s">
        <v>240</v>
      </c>
      <c r="C1152">
        <v>36</v>
      </c>
      <c r="D1152" s="16" t="s">
        <v>3688</v>
      </c>
      <c r="E1152">
        <v>122</v>
      </c>
      <c r="F1152" s="16" t="s">
        <v>875</v>
      </c>
      <c r="G1152">
        <v>447</v>
      </c>
      <c r="H1152" s="16" t="s">
        <v>774</v>
      </c>
      <c r="I1152" s="16" t="str">
        <f t="shared" si="17"/>
        <v>(9,36,122,447, '".Carbon::now()."', '".Carbon::now()."'),</v>
      </c>
    </row>
    <row r="1153" spans="1:9" x14ac:dyDescent="0.25">
      <c r="A1153">
        <v>9</v>
      </c>
      <c r="B1153" s="16" t="s">
        <v>240</v>
      </c>
      <c r="C1153">
        <v>37</v>
      </c>
      <c r="D1153" s="16" t="s">
        <v>730</v>
      </c>
      <c r="E1153">
        <v>96</v>
      </c>
      <c r="F1153" s="16" t="s">
        <v>32</v>
      </c>
      <c r="G1153">
        <v>423</v>
      </c>
      <c r="H1153" s="16" t="s">
        <v>196</v>
      </c>
      <c r="I1153" s="16" t="str">
        <f t="shared" si="17"/>
        <v>(9,37,96,423, '".Carbon::now()."', '".Carbon::now()."'),</v>
      </c>
    </row>
    <row r="1154" spans="1:9" x14ac:dyDescent="0.25">
      <c r="A1154">
        <v>9</v>
      </c>
      <c r="B1154" s="16" t="s">
        <v>240</v>
      </c>
      <c r="C1154">
        <v>37</v>
      </c>
      <c r="D1154" s="16" t="s">
        <v>730</v>
      </c>
      <c r="E1154">
        <v>96</v>
      </c>
      <c r="F1154" s="16" t="s">
        <v>32</v>
      </c>
      <c r="G1154">
        <v>440</v>
      </c>
      <c r="H1154" s="16" t="s">
        <v>243</v>
      </c>
      <c r="I1154" s="16" t="str">
        <f t="shared" ref="I1154:I1217" si="18">CONCATENATE("(",A1154,",",C1154,",",E1154,",",G1154,", '"".Carbon::now().""', '"".Carbon::now().""'),")</f>
        <v>(9,37,96,440, '".Carbon::now()."', '".Carbon::now()."'),</v>
      </c>
    </row>
    <row r="1155" spans="1:9" x14ac:dyDescent="0.25">
      <c r="A1155">
        <v>9</v>
      </c>
      <c r="B1155" s="16" t="s">
        <v>240</v>
      </c>
      <c r="C1155">
        <v>37</v>
      </c>
      <c r="D1155" s="16" t="s">
        <v>730</v>
      </c>
      <c r="E1155">
        <v>96</v>
      </c>
      <c r="F1155" s="16" t="s">
        <v>32</v>
      </c>
      <c r="G1155">
        <v>452</v>
      </c>
      <c r="H1155" s="16" t="s">
        <v>57</v>
      </c>
      <c r="I1155" s="16" t="str">
        <f t="shared" si="18"/>
        <v>(9,37,96,452, '".Carbon::now()."', '".Carbon::now()."'),</v>
      </c>
    </row>
    <row r="1156" spans="1:9" x14ac:dyDescent="0.25">
      <c r="A1156">
        <v>9</v>
      </c>
      <c r="B1156" s="16" t="s">
        <v>240</v>
      </c>
      <c r="C1156">
        <v>38</v>
      </c>
      <c r="D1156" s="16" t="s">
        <v>1000</v>
      </c>
      <c r="E1156">
        <v>67</v>
      </c>
      <c r="F1156" s="16" t="s">
        <v>299</v>
      </c>
      <c r="G1156">
        <v>420</v>
      </c>
      <c r="H1156" s="16" t="s">
        <v>563</v>
      </c>
      <c r="I1156" s="16" t="str">
        <f t="shared" si="18"/>
        <v>(9,38,67,420, '".Carbon::now()."', '".Carbon::now()."'),</v>
      </c>
    </row>
    <row r="1157" spans="1:9" x14ac:dyDescent="0.25">
      <c r="A1157">
        <v>9</v>
      </c>
      <c r="B1157" s="16" t="s">
        <v>240</v>
      </c>
      <c r="C1157">
        <v>38</v>
      </c>
      <c r="D1157" s="16" t="s">
        <v>1000</v>
      </c>
      <c r="E1157">
        <v>67</v>
      </c>
      <c r="F1157" s="16" t="s">
        <v>299</v>
      </c>
      <c r="G1157">
        <v>426</v>
      </c>
      <c r="H1157" s="16" t="s">
        <v>772</v>
      </c>
      <c r="I1157" s="16" t="str">
        <f t="shared" si="18"/>
        <v>(9,38,67,426, '".Carbon::now()."', '".Carbon::now()."'),</v>
      </c>
    </row>
    <row r="1158" spans="1:9" x14ac:dyDescent="0.25">
      <c r="A1158">
        <v>9</v>
      </c>
      <c r="B1158" s="16" t="s">
        <v>240</v>
      </c>
      <c r="C1158">
        <v>38</v>
      </c>
      <c r="D1158" s="16" t="s">
        <v>1000</v>
      </c>
      <c r="E1158">
        <v>67</v>
      </c>
      <c r="F1158" s="16" t="s">
        <v>299</v>
      </c>
      <c r="G1158">
        <v>428</v>
      </c>
      <c r="H1158" s="16" t="s">
        <v>773</v>
      </c>
      <c r="I1158" s="16" t="str">
        <f t="shared" si="18"/>
        <v>(9,38,67,428, '".Carbon::now()."', '".Carbon::now()."'),</v>
      </c>
    </row>
    <row r="1159" spans="1:9" x14ac:dyDescent="0.25">
      <c r="A1159">
        <v>9</v>
      </c>
      <c r="B1159" s="16" t="s">
        <v>240</v>
      </c>
      <c r="C1159">
        <v>38</v>
      </c>
      <c r="D1159" s="16" t="s">
        <v>1000</v>
      </c>
      <c r="E1159">
        <v>67</v>
      </c>
      <c r="F1159" s="16" t="s">
        <v>299</v>
      </c>
      <c r="G1159">
        <v>440</v>
      </c>
      <c r="H1159" s="16" t="s">
        <v>243</v>
      </c>
      <c r="I1159" s="16" t="str">
        <f t="shared" si="18"/>
        <v>(9,38,67,440, '".Carbon::now()."', '".Carbon::now()."'),</v>
      </c>
    </row>
    <row r="1160" spans="1:9" x14ac:dyDescent="0.25">
      <c r="A1160">
        <v>9</v>
      </c>
      <c r="B1160" s="16" t="s">
        <v>240</v>
      </c>
      <c r="C1160">
        <v>38</v>
      </c>
      <c r="D1160" s="16" t="s">
        <v>1000</v>
      </c>
      <c r="E1160">
        <v>67</v>
      </c>
      <c r="F1160" s="16" t="s">
        <v>299</v>
      </c>
      <c r="G1160">
        <v>447</v>
      </c>
      <c r="H1160" s="16" t="s">
        <v>774</v>
      </c>
      <c r="I1160" s="16" t="str">
        <f t="shared" si="18"/>
        <v>(9,38,67,447, '".Carbon::now()."', '".Carbon::now()."'),</v>
      </c>
    </row>
    <row r="1161" spans="1:9" x14ac:dyDescent="0.25">
      <c r="A1161">
        <v>9</v>
      </c>
      <c r="B1161" s="16" t="s">
        <v>240</v>
      </c>
      <c r="C1161">
        <v>38</v>
      </c>
      <c r="D1161" s="16" t="s">
        <v>1000</v>
      </c>
      <c r="E1161">
        <v>121</v>
      </c>
      <c r="F1161" s="16" t="s">
        <v>4073</v>
      </c>
      <c r="G1161">
        <v>420</v>
      </c>
      <c r="H1161" s="16" t="s">
        <v>563</v>
      </c>
      <c r="I1161" s="16" t="str">
        <f t="shared" si="18"/>
        <v>(9,38,121,420, '".Carbon::now()."', '".Carbon::now()."'),</v>
      </c>
    </row>
    <row r="1162" spans="1:9" x14ac:dyDescent="0.25">
      <c r="A1162">
        <v>9</v>
      </c>
      <c r="B1162" s="16" t="s">
        <v>240</v>
      </c>
      <c r="C1162">
        <v>38</v>
      </c>
      <c r="D1162" s="16" t="s">
        <v>1000</v>
      </c>
      <c r="E1162">
        <v>121</v>
      </c>
      <c r="F1162" s="16" t="s">
        <v>4073</v>
      </c>
      <c r="G1162">
        <v>427</v>
      </c>
      <c r="H1162" s="16" t="s">
        <v>4798</v>
      </c>
      <c r="I1162" s="16" t="str">
        <f t="shared" si="18"/>
        <v>(9,38,121,427, '".Carbon::now()."', '".Carbon::now()."'),</v>
      </c>
    </row>
    <row r="1163" spans="1:9" x14ac:dyDescent="0.25">
      <c r="A1163">
        <v>9</v>
      </c>
      <c r="B1163" s="16" t="s">
        <v>240</v>
      </c>
      <c r="C1163">
        <v>38</v>
      </c>
      <c r="D1163" s="16" t="s">
        <v>1000</v>
      </c>
      <c r="E1163">
        <v>121</v>
      </c>
      <c r="F1163" s="16" t="s">
        <v>4073</v>
      </c>
      <c r="G1163">
        <v>428</v>
      </c>
      <c r="H1163" s="16" t="s">
        <v>773</v>
      </c>
      <c r="I1163" s="16" t="str">
        <f t="shared" si="18"/>
        <v>(9,38,121,428, '".Carbon::now()."', '".Carbon::now()."'),</v>
      </c>
    </row>
    <row r="1164" spans="1:9" x14ac:dyDescent="0.25">
      <c r="A1164">
        <v>9</v>
      </c>
      <c r="B1164" s="16" t="s">
        <v>240</v>
      </c>
      <c r="C1164">
        <v>38</v>
      </c>
      <c r="D1164" s="16" t="s">
        <v>1000</v>
      </c>
      <c r="E1164">
        <v>121</v>
      </c>
      <c r="F1164" s="16" t="s">
        <v>4073</v>
      </c>
      <c r="G1164">
        <v>430</v>
      </c>
      <c r="H1164" s="16" t="s">
        <v>3347</v>
      </c>
      <c r="I1164" s="16" t="str">
        <f t="shared" si="18"/>
        <v>(9,38,121,430, '".Carbon::now()."', '".Carbon::now()."'),</v>
      </c>
    </row>
    <row r="1165" spans="1:9" x14ac:dyDescent="0.25">
      <c r="A1165">
        <v>9</v>
      </c>
      <c r="B1165" s="16" t="s">
        <v>240</v>
      </c>
      <c r="C1165">
        <v>38</v>
      </c>
      <c r="D1165" s="16" t="s">
        <v>1000</v>
      </c>
      <c r="E1165">
        <v>121</v>
      </c>
      <c r="F1165" s="16" t="s">
        <v>4073</v>
      </c>
      <c r="G1165">
        <v>438</v>
      </c>
      <c r="H1165" s="16" t="s">
        <v>4076</v>
      </c>
      <c r="I1165" s="16" t="str">
        <f t="shared" si="18"/>
        <v>(9,38,121,438, '".Carbon::now()."', '".Carbon::now()."'),</v>
      </c>
    </row>
    <row r="1166" spans="1:9" x14ac:dyDescent="0.25">
      <c r="A1166">
        <v>9</v>
      </c>
      <c r="B1166" s="16" t="s">
        <v>240</v>
      </c>
      <c r="C1166">
        <v>38</v>
      </c>
      <c r="D1166" s="16" t="s">
        <v>1000</v>
      </c>
      <c r="E1166">
        <v>121</v>
      </c>
      <c r="F1166" s="16" t="s">
        <v>4073</v>
      </c>
      <c r="G1166">
        <v>440</v>
      </c>
      <c r="H1166" s="16" t="s">
        <v>243</v>
      </c>
      <c r="I1166" s="16" t="str">
        <f t="shared" si="18"/>
        <v>(9,38,121,440, '".Carbon::now()."', '".Carbon::now()."'),</v>
      </c>
    </row>
    <row r="1167" spans="1:9" x14ac:dyDescent="0.25">
      <c r="A1167">
        <v>9</v>
      </c>
      <c r="B1167" s="16" t="s">
        <v>240</v>
      </c>
      <c r="C1167">
        <v>38</v>
      </c>
      <c r="D1167" s="16" t="s">
        <v>1000</v>
      </c>
      <c r="E1167">
        <v>121</v>
      </c>
      <c r="F1167" s="16" t="s">
        <v>4073</v>
      </c>
      <c r="G1167">
        <v>443</v>
      </c>
      <c r="H1167" s="16" t="s">
        <v>933</v>
      </c>
      <c r="I1167" s="16" t="str">
        <f t="shared" si="18"/>
        <v>(9,38,121,443, '".Carbon::now()."', '".Carbon::now()."'),</v>
      </c>
    </row>
    <row r="1168" spans="1:9" x14ac:dyDescent="0.25">
      <c r="A1168">
        <v>9</v>
      </c>
      <c r="B1168" s="16" t="s">
        <v>240</v>
      </c>
      <c r="C1168">
        <v>38</v>
      </c>
      <c r="D1168" s="16" t="s">
        <v>1000</v>
      </c>
      <c r="E1168">
        <v>121</v>
      </c>
      <c r="F1168" s="16" t="s">
        <v>4073</v>
      </c>
      <c r="G1168">
        <v>444</v>
      </c>
      <c r="H1168" s="16" t="s">
        <v>998</v>
      </c>
      <c r="I1168" s="16" t="str">
        <f t="shared" si="18"/>
        <v>(9,38,121,444, '".Carbon::now()."', '".Carbon::now()."'),</v>
      </c>
    </row>
    <row r="1169" spans="1:9" x14ac:dyDescent="0.25">
      <c r="A1169">
        <v>9</v>
      </c>
      <c r="B1169" s="16" t="s">
        <v>240</v>
      </c>
      <c r="C1169">
        <v>38</v>
      </c>
      <c r="D1169" s="16" t="s">
        <v>1000</v>
      </c>
      <c r="E1169">
        <v>121</v>
      </c>
      <c r="F1169" s="16" t="s">
        <v>4073</v>
      </c>
      <c r="G1169">
        <v>449</v>
      </c>
      <c r="H1169" s="16" t="s">
        <v>4081</v>
      </c>
      <c r="I1169" s="16" t="str">
        <f t="shared" si="18"/>
        <v>(9,38,121,449, '".Carbon::now()."', '".Carbon::now()."'),</v>
      </c>
    </row>
    <row r="1170" spans="1:9" x14ac:dyDescent="0.25">
      <c r="A1170">
        <v>9</v>
      </c>
      <c r="B1170" s="16" t="s">
        <v>240</v>
      </c>
      <c r="C1170">
        <v>38</v>
      </c>
      <c r="D1170" s="16" t="s">
        <v>1000</v>
      </c>
      <c r="E1170">
        <v>121</v>
      </c>
      <c r="F1170" s="16" t="s">
        <v>4073</v>
      </c>
      <c r="G1170">
        <v>450</v>
      </c>
      <c r="H1170" s="16" t="s">
        <v>4083</v>
      </c>
      <c r="I1170" s="16" t="str">
        <f t="shared" si="18"/>
        <v>(9,38,121,450, '".Carbon::now()."', '".Carbon::now()."'),</v>
      </c>
    </row>
    <row r="1171" spans="1:9" x14ac:dyDescent="0.25">
      <c r="A1171">
        <v>9</v>
      </c>
      <c r="B1171" s="16" t="s">
        <v>240</v>
      </c>
      <c r="C1171">
        <v>38</v>
      </c>
      <c r="D1171" s="16" t="s">
        <v>1000</v>
      </c>
      <c r="E1171">
        <v>121</v>
      </c>
      <c r="F1171" s="16" t="s">
        <v>4073</v>
      </c>
      <c r="G1171">
        <v>455</v>
      </c>
      <c r="H1171" s="16" t="s">
        <v>60</v>
      </c>
      <c r="I1171" s="16" t="str">
        <f t="shared" si="18"/>
        <v>(9,38,121,455, '".Carbon::now()."', '".Carbon::now()."'),</v>
      </c>
    </row>
    <row r="1172" spans="1:9" x14ac:dyDescent="0.25">
      <c r="A1172">
        <v>9</v>
      </c>
      <c r="B1172" s="16" t="s">
        <v>240</v>
      </c>
      <c r="C1172">
        <v>39</v>
      </c>
      <c r="D1172" s="16" t="s">
        <v>3734</v>
      </c>
      <c r="E1172">
        <v>16</v>
      </c>
      <c r="F1172" s="16" t="s">
        <v>107</v>
      </c>
      <c r="G1172">
        <v>420</v>
      </c>
      <c r="H1172" s="16" t="s">
        <v>563</v>
      </c>
      <c r="I1172" s="16" t="str">
        <f t="shared" si="18"/>
        <v>(9,39,16,420, '".Carbon::now()."', '".Carbon::now()."'),</v>
      </c>
    </row>
    <row r="1173" spans="1:9" x14ac:dyDescent="0.25">
      <c r="A1173">
        <v>9</v>
      </c>
      <c r="B1173" s="16" t="s">
        <v>240</v>
      </c>
      <c r="C1173">
        <v>39</v>
      </c>
      <c r="D1173" s="16" t="s">
        <v>3734</v>
      </c>
      <c r="E1173">
        <v>31</v>
      </c>
      <c r="F1173" s="16" t="s">
        <v>791</v>
      </c>
      <c r="G1173">
        <v>455</v>
      </c>
      <c r="H1173" s="16" t="s">
        <v>60</v>
      </c>
      <c r="I1173" s="16" t="str">
        <f t="shared" si="18"/>
        <v>(9,39,31,455, '".Carbon::now()."', '".Carbon::now()."'),</v>
      </c>
    </row>
    <row r="1174" spans="1:9" x14ac:dyDescent="0.25">
      <c r="A1174">
        <v>9</v>
      </c>
      <c r="B1174" s="16" t="s">
        <v>240</v>
      </c>
      <c r="C1174">
        <v>39</v>
      </c>
      <c r="D1174" s="16" t="s">
        <v>3734</v>
      </c>
      <c r="E1174">
        <v>33</v>
      </c>
      <c r="F1174" s="16" t="s">
        <v>113</v>
      </c>
      <c r="G1174">
        <v>440</v>
      </c>
      <c r="H1174" s="16" t="s">
        <v>243</v>
      </c>
      <c r="I1174" s="16" t="str">
        <f t="shared" si="18"/>
        <v>(9,39,33,440, '".Carbon::now()."', '".Carbon::now()."'),</v>
      </c>
    </row>
    <row r="1175" spans="1:9" x14ac:dyDescent="0.25">
      <c r="A1175">
        <v>9</v>
      </c>
      <c r="B1175" s="16" t="s">
        <v>240</v>
      </c>
      <c r="C1175">
        <v>39</v>
      </c>
      <c r="D1175" s="16" t="s">
        <v>3734</v>
      </c>
      <c r="E1175">
        <v>41</v>
      </c>
      <c r="F1175" s="16" t="s">
        <v>118</v>
      </c>
      <c r="G1175">
        <v>440</v>
      </c>
      <c r="H1175" s="16" t="s">
        <v>243</v>
      </c>
      <c r="I1175" s="16" t="str">
        <f t="shared" si="18"/>
        <v>(9,39,41,440, '".Carbon::now()."', '".Carbon::now()."'),</v>
      </c>
    </row>
    <row r="1176" spans="1:9" x14ac:dyDescent="0.25">
      <c r="A1176">
        <v>9</v>
      </c>
      <c r="B1176" s="16" t="s">
        <v>240</v>
      </c>
      <c r="C1176">
        <v>39</v>
      </c>
      <c r="D1176" s="16" t="s">
        <v>3734</v>
      </c>
      <c r="E1176">
        <v>44</v>
      </c>
      <c r="F1176" s="16" t="s">
        <v>120</v>
      </c>
      <c r="G1176">
        <v>440</v>
      </c>
      <c r="H1176" s="16" t="s">
        <v>243</v>
      </c>
      <c r="I1176" s="16" t="str">
        <f t="shared" si="18"/>
        <v>(9,39,44,440, '".Carbon::now()."', '".Carbon::now()."'),</v>
      </c>
    </row>
    <row r="1177" spans="1:9" x14ac:dyDescent="0.25">
      <c r="A1177">
        <v>9</v>
      </c>
      <c r="B1177" s="16" t="s">
        <v>240</v>
      </c>
      <c r="C1177">
        <v>39</v>
      </c>
      <c r="D1177" s="16" t="s">
        <v>3734</v>
      </c>
      <c r="E1177">
        <v>53</v>
      </c>
      <c r="F1177" s="16" t="s">
        <v>122</v>
      </c>
      <c r="G1177">
        <v>420</v>
      </c>
      <c r="H1177" s="16" t="s">
        <v>563</v>
      </c>
      <c r="I1177" s="16" t="str">
        <f t="shared" si="18"/>
        <v>(9,39,53,420, '".Carbon::now()."', '".Carbon::now()."'),</v>
      </c>
    </row>
    <row r="1178" spans="1:9" x14ac:dyDescent="0.25">
      <c r="A1178">
        <v>9</v>
      </c>
      <c r="B1178" s="16" t="s">
        <v>240</v>
      </c>
      <c r="C1178">
        <v>39</v>
      </c>
      <c r="D1178" s="16" t="s">
        <v>3734</v>
      </c>
      <c r="E1178">
        <v>53</v>
      </c>
      <c r="F1178" s="16" t="s">
        <v>122</v>
      </c>
      <c r="G1178">
        <v>440</v>
      </c>
      <c r="H1178" s="16" t="s">
        <v>243</v>
      </c>
      <c r="I1178" s="16" t="str">
        <f t="shared" si="18"/>
        <v>(9,39,53,440, '".Carbon::now()."', '".Carbon::now()."'),</v>
      </c>
    </row>
    <row r="1179" spans="1:9" x14ac:dyDescent="0.25">
      <c r="A1179">
        <v>9</v>
      </c>
      <c r="B1179" s="16" t="s">
        <v>240</v>
      </c>
      <c r="C1179">
        <v>39</v>
      </c>
      <c r="D1179" s="16" t="s">
        <v>3734</v>
      </c>
      <c r="E1179">
        <v>53</v>
      </c>
      <c r="F1179" s="16" t="s">
        <v>122</v>
      </c>
      <c r="G1179">
        <v>455</v>
      </c>
      <c r="H1179" s="16" t="s">
        <v>60</v>
      </c>
      <c r="I1179" s="16" t="str">
        <f t="shared" si="18"/>
        <v>(9,39,53,455, '".Carbon::now()."', '".Carbon::now()."'),</v>
      </c>
    </row>
    <row r="1180" spans="1:9" x14ac:dyDescent="0.25">
      <c r="A1180">
        <v>9</v>
      </c>
      <c r="B1180" s="16" t="s">
        <v>240</v>
      </c>
      <c r="C1180">
        <v>39</v>
      </c>
      <c r="D1180" s="16" t="s">
        <v>3734</v>
      </c>
      <c r="E1180">
        <v>74</v>
      </c>
      <c r="F1180" s="16" t="s">
        <v>591</v>
      </c>
      <c r="G1180">
        <v>440</v>
      </c>
      <c r="H1180" s="16" t="s">
        <v>243</v>
      </c>
      <c r="I1180" s="16" t="str">
        <f t="shared" si="18"/>
        <v>(9,39,74,440, '".Carbon::now()."', '".Carbon::now()."'),</v>
      </c>
    </row>
    <row r="1181" spans="1:9" x14ac:dyDescent="0.25">
      <c r="A1181">
        <v>9</v>
      </c>
      <c r="B1181" s="16" t="s">
        <v>240</v>
      </c>
      <c r="C1181">
        <v>39</v>
      </c>
      <c r="D1181" s="16" t="s">
        <v>3734</v>
      </c>
      <c r="E1181">
        <v>75</v>
      </c>
      <c r="F1181" s="16" t="s">
        <v>123</v>
      </c>
      <c r="G1181">
        <v>423</v>
      </c>
      <c r="H1181" s="16" t="s">
        <v>196</v>
      </c>
      <c r="I1181" s="16" t="str">
        <f t="shared" si="18"/>
        <v>(9,39,75,423, '".Carbon::now()."', '".Carbon::now()."'),</v>
      </c>
    </row>
    <row r="1182" spans="1:9" x14ac:dyDescent="0.25">
      <c r="A1182">
        <v>9</v>
      </c>
      <c r="B1182" s="16" t="s">
        <v>240</v>
      </c>
      <c r="C1182">
        <v>39</v>
      </c>
      <c r="D1182" s="16" t="s">
        <v>3734</v>
      </c>
      <c r="E1182">
        <v>75</v>
      </c>
      <c r="F1182" s="16" t="s">
        <v>123</v>
      </c>
      <c r="G1182">
        <v>440</v>
      </c>
      <c r="H1182" s="16" t="s">
        <v>243</v>
      </c>
      <c r="I1182" s="16" t="str">
        <f t="shared" si="18"/>
        <v>(9,39,75,440, '".Carbon::now()."', '".Carbon::now()."'),</v>
      </c>
    </row>
    <row r="1183" spans="1:9" x14ac:dyDescent="0.25">
      <c r="A1183">
        <v>9</v>
      </c>
      <c r="B1183" s="16" t="s">
        <v>240</v>
      </c>
      <c r="C1183">
        <v>39</v>
      </c>
      <c r="D1183" s="16" t="s">
        <v>3734</v>
      </c>
      <c r="E1183">
        <v>75</v>
      </c>
      <c r="F1183" s="16" t="s">
        <v>123</v>
      </c>
      <c r="G1183">
        <v>452</v>
      </c>
      <c r="H1183" s="16" t="s">
        <v>57</v>
      </c>
      <c r="I1183" s="16" t="str">
        <f t="shared" si="18"/>
        <v>(9,39,75,452, '".Carbon::now()."', '".Carbon::now()."'),</v>
      </c>
    </row>
    <row r="1184" spans="1:9" x14ac:dyDescent="0.25">
      <c r="A1184">
        <v>9</v>
      </c>
      <c r="B1184" s="16" t="s">
        <v>240</v>
      </c>
      <c r="C1184">
        <v>39</v>
      </c>
      <c r="D1184" s="16" t="s">
        <v>3734</v>
      </c>
      <c r="E1184">
        <v>75</v>
      </c>
      <c r="F1184" s="16" t="s">
        <v>123</v>
      </c>
      <c r="G1184">
        <v>455</v>
      </c>
      <c r="H1184" s="16" t="s">
        <v>60</v>
      </c>
      <c r="I1184" s="16" t="str">
        <f t="shared" si="18"/>
        <v>(9,39,75,455, '".Carbon::now()."', '".Carbon::now()."'),</v>
      </c>
    </row>
    <row r="1185" spans="1:9" x14ac:dyDescent="0.25">
      <c r="A1185">
        <v>9</v>
      </c>
      <c r="B1185" s="16" t="s">
        <v>240</v>
      </c>
      <c r="C1185">
        <v>39</v>
      </c>
      <c r="D1185" s="16" t="s">
        <v>3734</v>
      </c>
      <c r="E1185">
        <v>89</v>
      </c>
      <c r="F1185" s="16" t="s">
        <v>131</v>
      </c>
      <c r="G1185">
        <v>440</v>
      </c>
      <c r="H1185" s="16" t="s">
        <v>243</v>
      </c>
      <c r="I1185" s="16" t="str">
        <f t="shared" si="18"/>
        <v>(9,39,89,440, '".Carbon::now()."', '".Carbon::now()."'),</v>
      </c>
    </row>
    <row r="1186" spans="1:9" x14ac:dyDescent="0.25">
      <c r="A1186">
        <v>9</v>
      </c>
      <c r="B1186" s="16" t="s">
        <v>240</v>
      </c>
      <c r="C1186">
        <v>39</v>
      </c>
      <c r="D1186" s="16" t="s">
        <v>3734</v>
      </c>
      <c r="E1186">
        <v>89</v>
      </c>
      <c r="F1186" s="16" t="s">
        <v>131</v>
      </c>
      <c r="G1186">
        <v>455</v>
      </c>
      <c r="H1186" s="16" t="s">
        <v>60</v>
      </c>
      <c r="I1186" s="16" t="str">
        <f t="shared" si="18"/>
        <v>(9,39,89,455, '".Carbon::now()."', '".Carbon::now()."'),</v>
      </c>
    </row>
    <row r="1187" spans="1:9" x14ac:dyDescent="0.25">
      <c r="A1187">
        <v>9</v>
      </c>
      <c r="B1187" s="16" t="s">
        <v>240</v>
      </c>
      <c r="C1187">
        <v>39</v>
      </c>
      <c r="D1187" s="16" t="s">
        <v>3734</v>
      </c>
      <c r="E1187">
        <v>109</v>
      </c>
      <c r="F1187" s="16" t="s">
        <v>133</v>
      </c>
      <c r="G1187">
        <v>440</v>
      </c>
      <c r="H1187" s="16" t="s">
        <v>243</v>
      </c>
      <c r="I1187" s="16" t="str">
        <f t="shared" si="18"/>
        <v>(9,39,109,440, '".Carbon::now()."', '".Carbon::now()."'),</v>
      </c>
    </row>
    <row r="1188" spans="1:9" x14ac:dyDescent="0.25">
      <c r="A1188">
        <v>9</v>
      </c>
      <c r="B1188" s="16" t="s">
        <v>240</v>
      </c>
      <c r="C1188">
        <v>39</v>
      </c>
      <c r="D1188" s="16" t="s">
        <v>3734</v>
      </c>
      <c r="E1188">
        <v>109</v>
      </c>
      <c r="F1188" s="16" t="s">
        <v>133</v>
      </c>
      <c r="G1188">
        <v>454</v>
      </c>
      <c r="H1188" s="16" t="s">
        <v>817</v>
      </c>
      <c r="I1188" s="16" t="str">
        <f t="shared" si="18"/>
        <v>(9,39,109,454, '".Carbon::now()."', '".Carbon::now()."'),</v>
      </c>
    </row>
    <row r="1189" spans="1:9" x14ac:dyDescent="0.25">
      <c r="A1189">
        <v>9</v>
      </c>
      <c r="B1189" s="16" t="s">
        <v>240</v>
      </c>
      <c r="C1189">
        <v>39</v>
      </c>
      <c r="D1189" s="16" t="s">
        <v>3734</v>
      </c>
      <c r="E1189">
        <v>109</v>
      </c>
      <c r="F1189" s="16" t="s">
        <v>133</v>
      </c>
      <c r="G1189">
        <v>455</v>
      </c>
      <c r="H1189" s="16" t="s">
        <v>60</v>
      </c>
      <c r="I1189" s="16" t="str">
        <f t="shared" si="18"/>
        <v>(9,39,109,455, '".Carbon::now()."', '".Carbon::now()."'),</v>
      </c>
    </row>
    <row r="1190" spans="1:9" x14ac:dyDescent="0.25">
      <c r="A1190">
        <v>9</v>
      </c>
      <c r="B1190" s="16" t="s">
        <v>240</v>
      </c>
      <c r="C1190">
        <v>40</v>
      </c>
      <c r="D1190" s="16" t="s">
        <v>242</v>
      </c>
      <c r="E1190">
        <v>32</v>
      </c>
      <c r="F1190" s="16" t="s">
        <v>216</v>
      </c>
      <c r="G1190">
        <v>421</v>
      </c>
      <c r="H1190" s="16" t="s">
        <v>566</v>
      </c>
      <c r="I1190" s="16" t="str">
        <f t="shared" si="18"/>
        <v>(9,40,32,421, '".Carbon::now()."', '".Carbon::now()."'),</v>
      </c>
    </row>
    <row r="1191" spans="1:9" x14ac:dyDescent="0.25">
      <c r="A1191">
        <v>9</v>
      </c>
      <c r="B1191" s="16" t="s">
        <v>240</v>
      </c>
      <c r="C1191">
        <v>40</v>
      </c>
      <c r="D1191" s="16" t="s">
        <v>242</v>
      </c>
      <c r="E1191">
        <v>32</v>
      </c>
      <c r="F1191" s="16" t="s">
        <v>216</v>
      </c>
      <c r="G1191">
        <v>422</v>
      </c>
      <c r="H1191" s="16" t="s">
        <v>205</v>
      </c>
      <c r="I1191" s="16" t="str">
        <f t="shared" si="18"/>
        <v>(9,40,32,422, '".Carbon::now()."', '".Carbon::now()."'),</v>
      </c>
    </row>
    <row r="1192" spans="1:9" x14ac:dyDescent="0.25">
      <c r="A1192">
        <v>9</v>
      </c>
      <c r="B1192" s="16" t="s">
        <v>240</v>
      </c>
      <c r="C1192">
        <v>40</v>
      </c>
      <c r="D1192" s="16" t="s">
        <v>242</v>
      </c>
      <c r="E1192">
        <v>32</v>
      </c>
      <c r="F1192" s="16" t="s">
        <v>216</v>
      </c>
      <c r="G1192">
        <v>424</v>
      </c>
      <c r="H1192" s="16" t="s">
        <v>319</v>
      </c>
      <c r="I1192" s="16" t="str">
        <f t="shared" si="18"/>
        <v>(9,40,32,424, '".Carbon::now()."', '".Carbon::now()."'),</v>
      </c>
    </row>
    <row r="1193" spans="1:9" x14ac:dyDescent="0.25">
      <c r="A1193">
        <v>9</v>
      </c>
      <c r="B1193" s="16" t="s">
        <v>240</v>
      </c>
      <c r="C1193">
        <v>40</v>
      </c>
      <c r="D1193" s="16" t="s">
        <v>242</v>
      </c>
      <c r="E1193">
        <v>32</v>
      </c>
      <c r="F1193" s="16" t="s">
        <v>216</v>
      </c>
      <c r="G1193">
        <v>425</v>
      </c>
      <c r="H1193" s="16" t="s">
        <v>238</v>
      </c>
      <c r="I1193" s="16" t="str">
        <f t="shared" si="18"/>
        <v>(9,40,32,425, '".Carbon::now()."', '".Carbon::now()."'),</v>
      </c>
    </row>
    <row r="1194" spans="1:9" x14ac:dyDescent="0.25">
      <c r="A1194">
        <v>9</v>
      </c>
      <c r="B1194" s="16" t="s">
        <v>240</v>
      </c>
      <c r="C1194">
        <v>40</v>
      </c>
      <c r="D1194" s="16" t="s">
        <v>242</v>
      </c>
      <c r="E1194">
        <v>32</v>
      </c>
      <c r="F1194" s="16" t="s">
        <v>216</v>
      </c>
      <c r="G1194">
        <v>426</v>
      </c>
      <c r="H1194" s="16" t="s">
        <v>772</v>
      </c>
      <c r="I1194" s="16" t="str">
        <f t="shared" si="18"/>
        <v>(9,40,32,426, '".Carbon::now()."', '".Carbon::now()."'),</v>
      </c>
    </row>
    <row r="1195" spans="1:9" x14ac:dyDescent="0.25">
      <c r="A1195">
        <v>9</v>
      </c>
      <c r="B1195" s="16" t="s">
        <v>240</v>
      </c>
      <c r="C1195">
        <v>40</v>
      </c>
      <c r="D1195" s="16" t="s">
        <v>242</v>
      </c>
      <c r="E1195">
        <v>32</v>
      </c>
      <c r="F1195" s="16" t="s">
        <v>216</v>
      </c>
      <c r="G1195">
        <v>428</v>
      </c>
      <c r="H1195" s="16" t="s">
        <v>773</v>
      </c>
      <c r="I1195" s="16" t="str">
        <f t="shared" si="18"/>
        <v>(9,40,32,428, '".Carbon::now()."', '".Carbon::now()."'),</v>
      </c>
    </row>
    <row r="1196" spans="1:9" x14ac:dyDescent="0.25">
      <c r="A1196">
        <v>9</v>
      </c>
      <c r="B1196" s="16" t="s">
        <v>240</v>
      </c>
      <c r="C1196">
        <v>40</v>
      </c>
      <c r="D1196" s="16" t="s">
        <v>242</v>
      </c>
      <c r="E1196">
        <v>32</v>
      </c>
      <c r="F1196" s="16" t="s">
        <v>216</v>
      </c>
      <c r="G1196">
        <v>430</v>
      </c>
      <c r="H1196" s="16" t="s">
        <v>3347</v>
      </c>
      <c r="I1196" s="16" t="str">
        <f t="shared" si="18"/>
        <v>(9,40,32,430, '".Carbon::now()."', '".Carbon::now()."'),</v>
      </c>
    </row>
    <row r="1197" spans="1:9" x14ac:dyDescent="0.25">
      <c r="A1197">
        <v>9</v>
      </c>
      <c r="B1197" s="16" t="s">
        <v>240</v>
      </c>
      <c r="C1197">
        <v>40</v>
      </c>
      <c r="D1197" s="16" t="s">
        <v>242</v>
      </c>
      <c r="E1197">
        <v>32</v>
      </c>
      <c r="F1197" s="16" t="s">
        <v>216</v>
      </c>
      <c r="G1197">
        <v>440</v>
      </c>
      <c r="H1197" s="16" t="s">
        <v>243</v>
      </c>
      <c r="I1197" s="16" t="str">
        <f t="shared" si="18"/>
        <v>(9,40,32,440, '".Carbon::now()."', '".Carbon::now()."'),</v>
      </c>
    </row>
    <row r="1198" spans="1:9" x14ac:dyDescent="0.25">
      <c r="A1198">
        <v>9</v>
      </c>
      <c r="B1198" s="16" t="s">
        <v>240</v>
      </c>
      <c r="C1198">
        <v>40</v>
      </c>
      <c r="D1198" s="16" t="s">
        <v>242</v>
      </c>
      <c r="E1198">
        <v>32</v>
      </c>
      <c r="F1198" s="16" t="s">
        <v>216</v>
      </c>
      <c r="G1198">
        <v>445</v>
      </c>
      <c r="H1198" s="16" t="s">
        <v>579</v>
      </c>
      <c r="I1198" s="16" t="str">
        <f t="shared" si="18"/>
        <v>(9,40,32,445, '".Carbon::now()."', '".Carbon::now()."'),</v>
      </c>
    </row>
    <row r="1199" spans="1:9" x14ac:dyDescent="0.25">
      <c r="A1199">
        <v>9</v>
      </c>
      <c r="B1199" s="16" t="s">
        <v>240</v>
      </c>
      <c r="C1199">
        <v>40</v>
      </c>
      <c r="D1199" s="16" t="s">
        <v>242</v>
      </c>
      <c r="E1199">
        <v>32</v>
      </c>
      <c r="F1199" s="16" t="s">
        <v>216</v>
      </c>
      <c r="G1199">
        <v>447</v>
      </c>
      <c r="H1199" s="16" t="s">
        <v>774</v>
      </c>
      <c r="I1199" s="16" t="str">
        <f t="shared" si="18"/>
        <v>(9,40,32,447, '".Carbon::now()."', '".Carbon::now()."'),</v>
      </c>
    </row>
    <row r="1200" spans="1:9" x14ac:dyDescent="0.25">
      <c r="A1200">
        <v>9</v>
      </c>
      <c r="B1200" s="16" t="s">
        <v>240</v>
      </c>
      <c r="C1200">
        <v>40</v>
      </c>
      <c r="D1200" s="16" t="s">
        <v>242</v>
      </c>
      <c r="E1200">
        <v>32</v>
      </c>
      <c r="F1200" s="16" t="s">
        <v>216</v>
      </c>
      <c r="G1200">
        <v>455</v>
      </c>
      <c r="H1200" s="16" t="s">
        <v>60</v>
      </c>
      <c r="I1200" s="16" t="str">
        <f t="shared" si="18"/>
        <v>(9,40,32,455, '".Carbon::now()."', '".Carbon::now()."'),</v>
      </c>
    </row>
    <row r="1201" spans="1:9" x14ac:dyDescent="0.25">
      <c r="A1201">
        <v>9</v>
      </c>
      <c r="B1201" s="16" t="s">
        <v>240</v>
      </c>
      <c r="C1201">
        <v>40</v>
      </c>
      <c r="D1201" s="16" t="s">
        <v>242</v>
      </c>
      <c r="E1201">
        <v>40</v>
      </c>
      <c r="F1201" s="16" t="s">
        <v>236</v>
      </c>
      <c r="G1201">
        <v>422</v>
      </c>
      <c r="H1201" s="16" t="s">
        <v>205</v>
      </c>
      <c r="I1201" s="16" t="str">
        <f t="shared" si="18"/>
        <v>(9,40,40,422, '".Carbon::now()."', '".Carbon::now()."'),</v>
      </c>
    </row>
    <row r="1202" spans="1:9" x14ac:dyDescent="0.25">
      <c r="A1202">
        <v>9</v>
      </c>
      <c r="B1202" s="16" t="s">
        <v>240</v>
      </c>
      <c r="C1202">
        <v>40</v>
      </c>
      <c r="D1202" s="16" t="s">
        <v>242</v>
      </c>
      <c r="E1202">
        <v>40</v>
      </c>
      <c r="F1202" s="16" t="s">
        <v>236</v>
      </c>
      <c r="G1202">
        <v>440</v>
      </c>
      <c r="H1202" s="16" t="s">
        <v>243</v>
      </c>
      <c r="I1202" s="16" t="str">
        <f t="shared" si="18"/>
        <v>(9,40,40,440, '".Carbon::now()."', '".Carbon::now()."'),</v>
      </c>
    </row>
    <row r="1203" spans="1:9" x14ac:dyDescent="0.25">
      <c r="A1203">
        <v>9</v>
      </c>
      <c r="B1203" s="16" t="s">
        <v>240</v>
      </c>
      <c r="C1203">
        <v>40</v>
      </c>
      <c r="D1203" s="16" t="s">
        <v>242</v>
      </c>
      <c r="E1203">
        <v>40</v>
      </c>
      <c r="F1203" s="16" t="s">
        <v>236</v>
      </c>
      <c r="G1203">
        <v>447</v>
      </c>
      <c r="H1203" s="16" t="s">
        <v>774</v>
      </c>
      <c r="I1203" s="16" t="str">
        <f t="shared" si="18"/>
        <v>(9,40,40,447, '".Carbon::now()."', '".Carbon::now()."'),</v>
      </c>
    </row>
    <row r="1204" spans="1:9" x14ac:dyDescent="0.25">
      <c r="A1204">
        <v>9</v>
      </c>
      <c r="B1204" s="16" t="s">
        <v>240</v>
      </c>
      <c r="C1204">
        <v>40</v>
      </c>
      <c r="D1204" s="16" t="s">
        <v>242</v>
      </c>
      <c r="E1204">
        <v>43</v>
      </c>
      <c r="F1204" s="16" t="s">
        <v>345</v>
      </c>
      <c r="G1204">
        <v>420</v>
      </c>
      <c r="H1204" s="16" t="s">
        <v>563</v>
      </c>
      <c r="I1204" s="16" t="str">
        <f t="shared" si="18"/>
        <v>(9,40,43,420, '".Carbon::now()."', '".Carbon::now()."'),</v>
      </c>
    </row>
    <row r="1205" spans="1:9" x14ac:dyDescent="0.25">
      <c r="A1205">
        <v>9</v>
      </c>
      <c r="B1205" s="16" t="s">
        <v>240</v>
      </c>
      <c r="C1205">
        <v>40</v>
      </c>
      <c r="D1205" s="16" t="s">
        <v>242</v>
      </c>
      <c r="E1205">
        <v>43</v>
      </c>
      <c r="F1205" s="16" t="s">
        <v>345</v>
      </c>
      <c r="G1205">
        <v>423</v>
      </c>
      <c r="H1205" s="16" t="s">
        <v>196</v>
      </c>
      <c r="I1205" s="16" t="str">
        <f t="shared" si="18"/>
        <v>(9,40,43,423, '".Carbon::now()."', '".Carbon::now()."'),</v>
      </c>
    </row>
    <row r="1206" spans="1:9" x14ac:dyDescent="0.25">
      <c r="A1206">
        <v>9</v>
      </c>
      <c r="B1206" s="16" t="s">
        <v>240</v>
      </c>
      <c r="C1206">
        <v>40</v>
      </c>
      <c r="D1206" s="16" t="s">
        <v>242</v>
      </c>
      <c r="E1206">
        <v>43</v>
      </c>
      <c r="F1206" s="16" t="s">
        <v>345</v>
      </c>
      <c r="G1206">
        <v>440</v>
      </c>
      <c r="H1206" s="16" t="s">
        <v>243</v>
      </c>
      <c r="I1206" s="16" t="str">
        <f t="shared" si="18"/>
        <v>(9,40,43,440, '".Carbon::now()."', '".Carbon::now()."'),</v>
      </c>
    </row>
    <row r="1207" spans="1:9" x14ac:dyDescent="0.25">
      <c r="A1207">
        <v>9</v>
      </c>
      <c r="B1207" s="16" t="s">
        <v>240</v>
      </c>
      <c r="C1207">
        <v>40</v>
      </c>
      <c r="D1207" s="16" t="s">
        <v>242</v>
      </c>
      <c r="E1207">
        <v>43</v>
      </c>
      <c r="F1207" s="16" t="s">
        <v>345</v>
      </c>
      <c r="G1207">
        <v>443</v>
      </c>
      <c r="H1207" s="16" t="s">
        <v>933</v>
      </c>
      <c r="I1207" s="16" t="str">
        <f t="shared" si="18"/>
        <v>(9,40,43,443, '".Carbon::now()."', '".Carbon::now()."'),</v>
      </c>
    </row>
    <row r="1208" spans="1:9" x14ac:dyDescent="0.25">
      <c r="A1208">
        <v>9</v>
      </c>
      <c r="B1208" s="16" t="s">
        <v>240</v>
      </c>
      <c r="C1208">
        <v>40</v>
      </c>
      <c r="D1208" s="16" t="s">
        <v>242</v>
      </c>
      <c r="E1208">
        <v>43</v>
      </c>
      <c r="F1208" s="16" t="s">
        <v>345</v>
      </c>
      <c r="G1208">
        <v>455</v>
      </c>
      <c r="H1208" s="16" t="s">
        <v>60</v>
      </c>
      <c r="I1208" s="16" t="str">
        <f t="shared" si="18"/>
        <v>(9,40,43,455, '".Carbon::now()."', '".Carbon::now()."'),</v>
      </c>
    </row>
    <row r="1209" spans="1:9" x14ac:dyDescent="0.25">
      <c r="A1209">
        <v>9</v>
      </c>
      <c r="B1209" s="16" t="s">
        <v>240</v>
      </c>
      <c r="C1209">
        <v>40</v>
      </c>
      <c r="D1209" s="16" t="s">
        <v>242</v>
      </c>
      <c r="E1209">
        <v>45</v>
      </c>
      <c r="F1209" s="16" t="s">
        <v>603</v>
      </c>
      <c r="G1209">
        <v>435</v>
      </c>
      <c r="H1209" s="16" t="s">
        <v>4526</v>
      </c>
      <c r="I1209" s="16" t="str">
        <f t="shared" si="18"/>
        <v>(9,40,45,435, '".Carbon::now()."', '".Carbon::now()."'),</v>
      </c>
    </row>
    <row r="1210" spans="1:9" x14ac:dyDescent="0.25">
      <c r="A1210">
        <v>9</v>
      </c>
      <c r="B1210" s="16" t="s">
        <v>240</v>
      </c>
      <c r="C1210">
        <v>40</v>
      </c>
      <c r="D1210" s="16" t="s">
        <v>242</v>
      </c>
      <c r="E1210">
        <v>50</v>
      </c>
      <c r="F1210" s="16" t="s">
        <v>52</v>
      </c>
      <c r="G1210">
        <v>422</v>
      </c>
      <c r="H1210" s="16" t="s">
        <v>205</v>
      </c>
      <c r="I1210" s="16" t="str">
        <f t="shared" si="18"/>
        <v>(9,40,50,422, '".Carbon::now()."', '".Carbon::now()."'),</v>
      </c>
    </row>
    <row r="1211" spans="1:9" x14ac:dyDescent="0.25">
      <c r="A1211">
        <v>9</v>
      </c>
      <c r="B1211" s="16" t="s">
        <v>240</v>
      </c>
      <c r="C1211">
        <v>40</v>
      </c>
      <c r="D1211" s="16" t="s">
        <v>242</v>
      </c>
      <c r="E1211">
        <v>50</v>
      </c>
      <c r="F1211" s="16" t="s">
        <v>52</v>
      </c>
      <c r="G1211">
        <v>423</v>
      </c>
      <c r="H1211" s="16" t="s">
        <v>196</v>
      </c>
      <c r="I1211" s="16" t="str">
        <f t="shared" si="18"/>
        <v>(9,40,50,423, '".Carbon::now()."', '".Carbon::now()."'),</v>
      </c>
    </row>
    <row r="1212" spans="1:9" x14ac:dyDescent="0.25">
      <c r="A1212">
        <v>9</v>
      </c>
      <c r="B1212" s="16" t="s">
        <v>240</v>
      </c>
      <c r="C1212">
        <v>40</v>
      </c>
      <c r="D1212" s="16" t="s">
        <v>242</v>
      </c>
      <c r="E1212">
        <v>50</v>
      </c>
      <c r="F1212" s="16" t="s">
        <v>52</v>
      </c>
      <c r="G1212">
        <v>431</v>
      </c>
      <c r="H1212" s="16" t="s">
        <v>564</v>
      </c>
      <c r="I1212" s="16" t="str">
        <f t="shared" si="18"/>
        <v>(9,40,50,431, '".Carbon::now()."', '".Carbon::now()."'),</v>
      </c>
    </row>
    <row r="1213" spans="1:9" x14ac:dyDescent="0.25">
      <c r="A1213">
        <v>9</v>
      </c>
      <c r="B1213" s="16" t="s">
        <v>240</v>
      </c>
      <c r="C1213">
        <v>40</v>
      </c>
      <c r="D1213" s="16" t="s">
        <v>242</v>
      </c>
      <c r="E1213">
        <v>50</v>
      </c>
      <c r="F1213" s="16" t="s">
        <v>52</v>
      </c>
      <c r="G1213">
        <v>432</v>
      </c>
      <c r="H1213" s="16" t="s">
        <v>691</v>
      </c>
      <c r="I1213" s="16" t="str">
        <f t="shared" si="18"/>
        <v>(9,40,50,432, '".Carbon::now()."', '".Carbon::now()."'),</v>
      </c>
    </row>
    <row r="1214" spans="1:9" x14ac:dyDescent="0.25">
      <c r="A1214">
        <v>9</v>
      </c>
      <c r="B1214" s="16" t="s">
        <v>240</v>
      </c>
      <c r="C1214">
        <v>40</v>
      </c>
      <c r="D1214" s="16" t="s">
        <v>242</v>
      </c>
      <c r="E1214">
        <v>50</v>
      </c>
      <c r="F1214" s="16" t="s">
        <v>52</v>
      </c>
      <c r="G1214">
        <v>433</v>
      </c>
      <c r="H1214" s="16" t="s">
        <v>692</v>
      </c>
      <c r="I1214" s="16" t="str">
        <f t="shared" si="18"/>
        <v>(9,40,50,433, '".Carbon::now()."', '".Carbon::now()."'),</v>
      </c>
    </row>
    <row r="1215" spans="1:9" x14ac:dyDescent="0.25">
      <c r="A1215">
        <v>9</v>
      </c>
      <c r="B1215" s="16" t="s">
        <v>240</v>
      </c>
      <c r="C1215">
        <v>40</v>
      </c>
      <c r="D1215" s="16" t="s">
        <v>242</v>
      </c>
      <c r="E1215">
        <v>50</v>
      </c>
      <c r="F1215" s="16" t="s">
        <v>52</v>
      </c>
      <c r="G1215">
        <v>437</v>
      </c>
      <c r="H1215" s="16" t="s">
        <v>693</v>
      </c>
      <c r="I1215" s="16" t="str">
        <f t="shared" si="18"/>
        <v>(9,40,50,437, '".Carbon::now()."', '".Carbon::now()."'),</v>
      </c>
    </row>
    <row r="1216" spans="1:9" x14ac:dyDescent="0.25">
      <c r="A1216">
        <v>9</v>
      </c>
      <c r="B1216" s="16" t="s">
        <v>240</v>
      </c>
      <c r="C1216">
        <v>40</v>
      </c>
      <c r="D1216" s="16" t="s">
        <v>242</v>
      </c>
      <c r="E1216">
        <v>50</v>
      </c>
      <c r="F1216" s="16" t="s">
        <v>52</v>
      </c>
      <c r="G1216">
        <v>440</v>
      </c>
      <c r="H1216" s="16" t="s">
        <v>243</v>
      </c>
      <c r="I1216" s="16" t="str">
        <f t="shared" si="18"/>
        <v>(9,40,50,440, '".Carbon::now()."', '".Carbon::now()."'),</v>
      </c>
    </row>
    <row r="1217" spans="1:9" x14ac:dyDescent="0.25">
      <c r="A1217">
        <v>9</v>
      </c>
      <c r="B1217" s="16" t="s">
        <v>240</v>
      </c>
      <c r="C1217">
        <v>40</v>
      </c>
      <c r="D1217" s="16" t="s">
        <v>242</v>
      </c>
      <c r="E1217">
        <v>50</v>
      </c>
      <c r="F1217" s="16" t="s">
        <v>52</v>
      </c>
      <c r="G1217">
        <v>442</v>
      </c>
      <c r="H1217" s="16" t="s">
        <v>694</v>
      </c>
      <c r="I1217" s="16" t="str">
        <f t="shared" si="18"/>
        <v>(9,40,50,442, '".Carbon::now()."', '".Carbon::now()."'),</v>
      </c>
    </row>
    <row r="1218" spans="1:9" x14ac:dyDescent="0.25">
      <c r="A1218">
        <v>9</v>
      </c>
      <c r="B1218" s="16" t="s">
        <v>240</v>
      </c>
      <c r="C1218">
        <v>40</v>
      </c>
      <c r="D1218" s="16" t="s">
        <v>242</v>
      </c>
      <c r="E1218">
        <v>50</v>
      </c>
      <c r="F1218" s="16" t="s">
        <v>52</v>
      </c>
      <c r="G1218">
        <v>446</v>
      </c>
      <c r="H1218" s="16" t="s">
        <v>695</v>
      </c>
      <c r="I1218" s="16" t="str">
        <f t="shared" ref="I1218:I1281" si="19">CONCATENATE("(",A1218,",",C1218,",",E1218,",",G1218,", '"".Carbon::now().""', '"".Carbon::now().""'),")</f>
        <v>(9,40,50,446, '".Carbon::now()."', '".Carbon::now()."'),</v>
      </c>
    </row>
    <row r="1219" spans="1:9" x14ac:dyDescent="0.25">
      <c r="A1219">
        <v>9</v>
      </c>
      <c r="B1219" s="16" t="s">
        <v>240</v>
      </c>
      <c r="C1219">
        <v>40</v>
      </c>
      <c r="D1219" s="16" t="s">
        <v>242</v>
      </c>
      <c r="E1219">
        <v>50</v>
      </c>
      <c r="F1219" s="16" t="s">
        <v>52</v>
      </c>
      <c r="G1219">
        <v>447</v>
      </c>
      <c r="H1219" s="16" t="s">
        <v>774</v>
      </c>
      <c r="I1219" s="16" t="str">
        <f t="shared" si="19"/>
        <v>(9,40,50,447, '".Carbon::now()."', '".Carbon::now()."'),</v>
      </c>
    </row>
    <row r="1220" spans="1:9" x14ac:dyDescent="0.25">
      <c r="A1220">
        <v>9</v>
      </c>
      <c r="B1220" s="16" t="s">
        <v>240</v>
      </c>
      <c r="C1220">
        <v>40</v>
      </c>
      <c r="D1220" s="16" t="s">
        <v>242</v>
      </c>
      <c r="E1220">
        <v>50</v>
      </c>
      <c r="F1220" s="16" t="s">
        <v>52</v>
      </c>
      <c r="G1220">
        <v>453</v>
      </c>
      <c r="H1220" s="16" t="s">
        <v>565</v>
      </c>
      <c r="I1220" s="16" t="str">
        <f t="shared" si="19"/>
        <v>(9,40,50,453, '".Carbon::now()."', '".Carbon::now()."'),</v>
      </c>
    </row>
    <row r="1221" spans="1:9" x14ac:dyDescent="0.25">
      <c r="A1221">
        <v>9</v>
      </c>
      <c r="B1221" s="16" t="s">
        <v>240</v>
      </c>
      <c r="C1221">
        <v>40</v>
      </c>
      <c r="D1221" s="16" t="s">
        <v>242</v>
      </c>
      <c r="E1221">
        <v>50</v>
      </c>
      <c r="F1221" s="16" t="s">
        <v>52</v>
      </c>
      <c r="G1221">
        <v>456</v>
      </c>
      <c r="H1221" s="16" t="s">
        <v>696</v>
      </c>
      <c r="I1221" s="16" t="str">
        <f t="shared" si="19"/>
        <v>(9,40,50,456, '".Carbon::now()."', '".Carbon::now()."'),</v>
      </c>
    </row>
    <row r="1222" spans="1:9" x14ac:dyDescent="0.25">
      <c r="A1222">
        <v>9</v>
      </c>
      <c r="B1222" s="16" t="s">
        <v>240</v>
      </c>
      <c r="C1222">
        <v>40</v>
      </c>
      <c r="D1222" s="16" t="s">
        <v>242</v>
      </c>
      <c r="E1222">
        <v>50</v>
      </c>
      <c r="F1222" s="16" t="s">
        <v>52</v>
      </c>
      <c r="G1222">
        <v>458</v>
      </c>
      <c r="H1222" s="16" t="s">
        <v>697</v>
      </c>
      <c r="I1222" s="16" t="str">
        <f t="shared" si="19"/>
        <v>(9,40,50,458, '".Carbon::now()."', '".Carbon::now()."'),</v>
      </c>
    </row>
    <row r="1223" spans="1:9" x14ac:dyDescent="0.25">
      <c r="A1223">
        <v>9</v>
      </c>
      <c r="B1223" s="16" t="s">
        <v>240</v>
      </c>
      <c r="C1223">
        <v>40</v>
      </c>
      <c r="D1223" s="16" t="s">
        <v>242</v>
      </c>
      <c r="E1223">
        <v>58</v>
      </c>
      <c r="F1223" s="16" t="s">
        <v>348</v>
      </c>
      <c r="G1223">
        <v>420</v>
      </c>
      <c r="H1223" s="16" t="s">
        <v>563</v>
      </c>
      <c r="I1223" s="16" t="str">
        <f t="shared" si="19"/>
        <v>(9,40,58,420, '".Carbon::now()."', '".Carbon::now()."'),</v>
      </c>
    </row>
    <row r="1224" spans="1:9" x14ac:dyDescent="0.25">
      <c r="A1224">
        <v>9</v>
      </c>
      <c r="B1224" s="16" t="s">
        <v>240</v>
      </c>
      <c r="C1224">
        <v>40</v>
      </c>
      <c r="D1224" s="16" t="s">
        <v>242</v>
      </c>
      <c r="E1224">
        <v>58</v>
      </c>
      <c r="F1224" s="16" t="s">
        <v>348</v>
      </c>
      <c r="G1224">
        <v>423</v>
      </c>
      <c r="H1224" s="16" t="s">
        <v>196</v>
      </c>
      <c r="I1224" s="16" t="str">
        <f t="shared" si="19"/>
        <v>(9,40,58,423, '".Carbon::now()."', '".Carbon::now()."'),</v>
      </c>
    </row>
    <row r="1225" spans="1:9" x14ac:dyDescent="0.25">
      <c r="A1225">
        <v>9</v>
      </c>
      <c r="B1225" s="16" t="s">
        <v>240</v>
      </c>
      <c r="C1225">
        <v>40</v>
      </c>
      <c r="D1225" s="16" t="s">
        <v>242</v>
      </c>
      <c r="E1225">
        <v>58</v>
      </c>
      <c r="F1225" s="16" t="s">
        <v>348</v>
      </c>
      <c r="G1225">
        <v>440</v>
      </c>
      <c r="H1225" s="16" t="s">
        <v>243</v>
      </c>
      <c r="I1225" s="16" t="str">
        <f t="shared" si="19"/>
        <v>(9,40,58,440, '".Carbon::now()."', '".Carbon::now()."'),</v>
      </c>
    </row>
    <row r="1226" spans="1:9" x14ac:dyDescent="0.25">
      <c r="A1226">
        <v>9</v>
      </c>
      <c r="B1226" s="16" t="s">
        <v>240</v>
      </c>
      <c r="C1226">
        <v>40</v>
      </c>
      <c r="D1226" s="16" t="s">
        <v>242</v>
      </c>
      <c r="E1226">
        <v>58</v>
      </c>
      <c r="F1226" s="16" t="s">
        <v>348</v>
      </c>
      <c r="G1226">
        <v>443</v>
      </c>
      <c r="H1226" s="16" t="s">
        <v>933</v>
      </c>
      <c r="I1226" s="16" t="str">
        <f t="shared" si="19"/>
        <v>(9,40,58,443, '".Carbon::now()."', '".Carbon::now()."'),</v>
      </c>
    </row>
    <row r="1227" spans="1:9" x14ac:dyDescent="0.25">
      <c r="A1227">
        <v>9</v>
      </c>
      <c r="B1227" s="16" t="s">
        <v>240</v>
      </c>
      <c r="C1227">
        <v>40</v>
      </c>
      <c r="D1227" s="16" t="s">
        <v>242</v>
      </c>
      <c r="E1227">
        <v>80</v>
      </c>
      <c r="F1227" s="16" t="s">
        <v>355</v>
      </c>
      <c r="G1227">
        <v>422</v>
      </c>
      <c r="H1227" s="16" t="s">
        <v>205</v>
      </c>
      <c r="I1227" s="16" t="str">
        <f t="shared" si="19"/>
        <v>(9,40,80,422, '".Carbon::now()."', '".Carbon::now()."'),</v>
      </c>
    </row>
    <row r="1228" spans="1:9" x14ac:dyDescent="0.25">
      <c r="A1228">
        <v>9</v>
      </c>
      <c r="B1228" s="16" t="s">
        <v>240</v>
      </c>
      <c r="C1228">
        <v>40</v>
      </c>
      <c r="D1228" s="16" t="s">
        <v>242</v>
      </c>
      <c r="E1228">
        <v>80</v>
      </c>
      <c r="F1228" s="16" t="s">
        <v>355</v>
      </c>
      <c r="G1228">
        <v>426</v>
      </c>
      <c r="H1228" s="16" t="s">
        <v>772</v>
      </c>
      <c r="I1228" s="16" t="str">
        <f t="shared" si="19"/>
        <v>(9,40,80,426, '".Carbon::now()."', '".Carbon::now()."'),</v>
      </c>
    </row>
    <row r="1229" spans="1:9" x14ac:dyDescent="0.25">
      <c r="A1229">
        <v>9</v>
      </c>
      <c r="B1229" s="16" t="s">
        <v>240</v>
      </c>
      <c r="C1229">
        <v>40</v>
      </c>
      <c r="D1229" s="16" t="s">
        <v>242</v>
      </c>
      <c r="E1229">
        <v>80</v>
      </c>
      <c r="F1229" s="16" t="s">
        <v>355</v>
      </c>
      <c r="G1229">
        <v>428</v>
      </c>
      <c r="H1229" s="16" t="s">
        <v>773</v>
      </c>
      <c r="I1229" s="16" t="str">
        <f t="shared" si="19"/>
        <v>(9,40,80,428, '".Carbon::now()."', '".Carbon::now()."'),</v>
      </c>
    </row>
    <row r="1230" spans="1:9" x14ac:dyDescent="0.25">
      <c r="A1230">
        <v>9</v>
      </c>
      <c r="B1230" s="16" t="s">
        <v>240</v>
      </c>
      <c r="C1230">
        <v>40</v>
      </c>
      <c r="D1230" s="16" t="s">
        <v>242</v>
      </c>
      <c r="E1230">
        <v>80</v>
      </c>
      <c r="F1230" s="16" t="s">
        <v>355</v>
      </c>
      <c r="G1230">
        <v>440</v>
      </c>
      <c r="H1230" s="16" t="s">
        <v>243</v>
      </c>
      <c r="I1230" s="16" t="str">
        <f t="shared" si="19"/>
        <v>(9,40,80,440, '".Carbon::now()."', '".Carbon::now()."'),</v>
      </c>
    </row>
    <row r="1231" spans="1:9" x14ac:dyDescent="0.25">
      <c r="A1231">
        <v>9</v>
      </c>
      <c r="B1231" s="16" t="s">
        <v>240</v>
      </c>
      <c r="C1231">
        <v>40</v>
      </c>
      <c r="D1231" s="16" t="s">
        <v>242</v>
      </c>
      <c r="E1231">
        <v>80</v>
      </c>
      <c r="F1231" s="16" t="s">
        <v>355</v>
      </c>
      <c r="G1231">
        <v>447</v>
      </c>
      <c r="H1231" s="16" t="s">
        <v>774</v>
      </c>
      <c r="I1231" s="16" t="str">
        <f t="shared" si="19"/>
        <v>(9,40,80,447, '".Carbon::now()."', '".Carbon::now()."'),</v>
      </c>
    </row>
    <row r="1232" spans="1:9" x14ac:dyDescent="0.25">
      <c r="A1232">
        <v>9</v>
      </c>
      <c r="B1232" s="16" t="s">
        <v>240</v>
      </c>
      <c r="C1232">
        <v>40</v>
      </c>
      <c r="D1232" s="16" t="s">
        <v>242</v>
      </c>
      <c r="E1232">
        <v>80</v>
      </c>
      <c r="F1232" s="16" t="s">
        <v>355</v>
      </c>
      <c r="G1232">
        <v>457</v>
      </c>
      <c r="H1232" s="16" t="s">
        <v>567</v>
      </c>
      <c r="I1232" s="16" t="str">
        <f t="shared" si="19"/>
        <v>(9,40,80,457, '".Carbon::now()."', '".Carbon::now()."'),</v>
      </c>
    </row>
    <row r="1233" spans="1:9" x14ac:dyDescent="0.25">
      <c r="A1233">
        <v>9</v>
      </c>
      <c r="B1233" s="16" t="s">
        <v>240</v>
      </c>
      <c r="C1233">
        <v>40</v>
      </c>
      <c r="D1233" s="16" t="s">
        <v>242</v>
      </c>
      <c r="E1233">
        <v>105</v>
      </c>
      <c r="F1233" s="16" t="s">
        <v>877</v>
      </c>
      <c r="G1233">
        <v>420</v>
      </c>
      <c r="H1233" s="16" t="s">
        <v>563</v>
      </c>
      <c r="I1233" s="16" t="str">
        <f t="shared" si="19"/>
        <v>(9,40,105,420, '".Carbon::now()."', '".Carbon::now()."'),</v>
      </c>
    </row>
    <row r="1234" spans="1:9" x14ac:dyDescent="0.25">
      <c r="A1234">
        <v>9</v>
      </c>
      <c r="B1234" s="16" t="s">
        <v>240</v>
      </c>
      <c r="C1234">
        <v>40</v>
      </c>
      <c r="D1234" s="16" t="s">
        <v>242</v>
      </c>
      <c r="E1234">
        <v>105</v>
      </c>
      <c r="F1234" s="16" t="s">
        <v>877</v>
      </c>
      <c r="G1234">
        <v>440</v>
      </c>
      <c r="H1234" s="16" t="s">
        <v>243</v>
      </c>
      <c r="I1234" s="16" t="str">
        <f t="shared" si="19"/>
        <v>(9,40,105,440, '".Carbon::now()."', '".Carbon::now()."'),</v>
      </c>
    </row>
    <row r="1235" spans="1:9" x14ac:dyDescent="0.25">
      <c r="A1235">
        <v>9</v>
      </c>
      <c r="B1235" s="16" t="s">
        <v>240</v>
      </c>
      <c r="C1235">
        <v>40</v>
      </c>
      <c r="D1235" s="16" t="s">
        <v>242</v>
      </c>
      <c r="E1235">
        <v>106</v>
      </c>
      <c r="F1235" s="16" t="s">
        <v>237</v>
      </c>
      <c r="G1235">
        <v>422</v>
      </c>
      <c r="H1235" s="16" t="s">
        <v>205</v>
      </c>
      <c r="I1235" s="16" t="str">
        <f t="shared" si="19"/>
        <v>(9,40,106,422, '".Carbon::now()."', '".Carbon::now()."'),</v>
      </c>
    </row>
    <row r="1236" spans="1:9" x14ac:dyDescent="0.25">
      <c r="A1236">
        <v>9</v>
      </c>
      <c r="B1236" s="16" t="s">
        <v>240</v>
      </c>
      <c r="C1236">
        <v>40</v>
      </c>
      <c r="D1236" s="16" t="s">
        <v>242</v>
      </c>
      <c r="E1236">
        <v>106</v>
      </c>
      <c r="F1236" s="16" t="s">
        <v>237</v>
      </c>
      <c r="G1236">
        <v>426</v>
      </c>
      <c r="H1236" s="16" t="s">
        <v>772</v>
      </c>
      <c r="I1236" s="16" t="str">
        <f t="shared" si="19"/>
        <v>(9,40,106,426, '".Carbon::now()."', '".Carbon::now()."'),</v>
      </c>
    </row>
    <row r="1237" spans="1:9" x14ac:dyDescent="0.25">
      <c r="A1237">
        <v>9</v>
      </c>
      <c r="B1237" s="16" t="s">
        <v>240</v>
      </c>
      <c r="C1237">
        <v>40</v>
      </c>
      <c r="D1237" s="16" t="s">
        <v>242</v>
      </c>
      <c r="E1237">
        <v>106</v>
      </c>
      <c r="F1237" s="16" t="s">
        <v>237</v>
      </c>
      <c r="G1237">
        <v>428</v>
      </c>
      <c r="H1237" s="16" t="s">
        <v>773</v>
      </c>
      <c r="I1237" s="16" t="str">
        <f t="shared" si="19"/>
        <v>(9,40,106,428, '".Carbon::now()."', '".Carbon::now()."'),</v>
      </c>
    </row>
    <row r="1238" spans="1:9" x14ac:dyDescent="0.25">
      <c r="A1238">
        <v>9</v>
      </c>
      <c r="B1238" s="16" t="s">
        <v>240</v>
      </c>
      <c r="C1238">
        <v>40</v>
      </c>
      <c r="D1238" s="16" t="s">
        <v>242</v>
      </c>
      <c r="E1238">
        <v>106</v>
      </c>
      <c r="F1238" s="16" t="s">
        <v>237</v>
      </c>
      <c r="G1238">
        <v>430</v>
      </c>
      <c r="H1238" s="16" t="s">
        <v>3347</v>
      </c>
      <c r="I1238" s="16" t="str">
        <f t="shared" si="19"/>
        <v>(9,40,106,430, '".Carbon::now()."', '".Carbon::now()."'),</v>
      </c>
    </row>
    <row r="1239" spans="1:9" x14ac:dyDescent="0.25">
      <c r="A1239">
        <v>9</v>
      </c>
      <c r="B1239" s="16" t="s">
        <v>240</v>
      </c>
      <c r="C1239">
        <v>40</v>
      </c>
      <c r="D1239" s="16" t="s">
        <v>242</v>
      </c>
      <c r="E1239">
        <v>106</v>
      </c>
      <c r="F1239" s="16" t="s">
        <v>237</v>
      </c>
      <c r="G1239">
        <v>440</v>
      </c>
      <c r="H1239" s="16" t="s">
        <v>243</v>
      </c>
      <c r="I1239" s="16" t="str">
        <f t="shared" si="19"/>
        <v>(9,40,106,440, '".Carbon::now()."', '".Carbon::now()."'),</v>
      </c>
    </row>
    <row r="1240" spans="1:9" x14ac:dyDescent="0.25">
      <c r="A1240">
        <v>9</v>
      </c>
      <c r="B1240" s="16" t="s">
        <v>240</v>
      </c>
      <c r="C1240">
        <v>40</v>
      </c>
      <c r="D1240" s="16" t="s">
        <v>242</v>
      </c>
      <c r="E1240">
        <v>106</v>
      </c>
      <c r="F1240" s="16" t="s">
        <v>237</v>
      </c>
      <c r="G1240">
        <v>447</v>
      </c>
      <c r="H1240" s="16" t="s">
        <v>774</v>
      </c>
      <c r="I1240" s="16" t="str">
        <f t="shared" si="19"/>
        <v>(9,40,106,447, '".Carbon::now()."', '".Carbon::now()."'),</v>
      </c>
    </row>
    <row r="1241" spans="1:9" x14ac:dyDescent="0.25">
      <c r="A1241">
        <v>9</v>
      </c>
      <c r="B1241" s="16" t="s">
        <v>240</v>
      </c>
      <c r="C1241">
        <v>40</v>
      </c>
      <c r="D1241" s="16" t="s">
        <v>242</v>
      </c>
      <c r="E1241">
        <v>106</v>
      </c>
      <c r="F1241" s="16" t="s">
        <v>237</v>
      </c>
      <c r="G1241">
        <v>455</v>
      </c>
      <c r="H1241" s="16" t="s">
        <v>60</v>
      </c>
      <c r="I1241" s="16" t="str">
        <f t="shared" si="19"/>
        <v>(9,40,106,455, '".Carbon::now()."', '".Carbon::now()."'),</v>
      </c>
    </row>
    <row r="1242" spans="1:9" x14ac:dyDescent="0.25">
      <c r="A1242">
        <v>9</v>
      </c>
      <c r="B1242" s="16" t="s">
        <v>240</v>
      </c>
      <c r="C1242">
        <v>40</v>
      </c>
      <c r="D1242" s="16" t="s">
        <v>242</v>
      </c>
      <c r="E1242">
        <v>106</v>
      </c>
      <c r="F1242" s="16" t="s">
        <v>237</v>
      </c>
      <c r="G1242">
        <v>457</v>
      </c>
      <c r="H1242" s="16" t="s">
        <v>567</v>
      </c>
      <c r="I1242" s="16" t="str">
        <f t="shared" si="19"/>
        <v>(9,40,106,457, '".Carbon::now()."', '".Carbon::now()."'),</v>
      </c>
    </row>
    <row r="1243" spans="1:9" x14ac:dyDescent="0.25">
      <c r="A1243">
        <v>9</v>
      </c>
      <c r="B1243" s="16" t="s">
        <v>240</v>
      </c>
      <c r="C1243">
        <v>40</v>
      </c>
      <c r="D1243" s="16" t="s">
        <v>242</v>
      </c>
      <c r="E1243">
        <v>113</v>
      </c>
      <c r="F1243" s="16" t="s">
        <v>77</v>
      </c>
      <c r="G1243">
        <v>418</v>
      </c>
      <c r="H1243" s="16" t="s">
        <v>4105</v>
      </c>
      <c r="I1243" s="16" t="str">
        <f t="shared" si="19"/>
        <v>(9,40,113,418, '".Carbon::now()."', '".Carbon::now()."'),</v>
      </c>
    </row>
    <row r="1244" spans="1:9" x14ac:dyDescent="0.25">
      <c r="A1244">
        <v>9</v>
      </c>
      <c r="B1244" s="16" t="s">
        <v>240</v>
      </c>
      <c r="C1244">
        <v>40</v>
      </c>
      <c r="D1244" s="16" t="s">
        <v>242</v>
      </c>
      <c r="E1244">
        <v>113</v>
      </c>
      <c r="F1244" s="16" t="s">
        <v>77</v>
      </c>
      <c r="G1244">
        <v>419</v>
      </c>
      <c r="H1244" s="16" t="s">
        <v>4107</v>
      </c>
      <c r="I1244" s="16" t="str">
        <f t="shared" si="19"/>
        <v>(9,40,113,419, '".Carbon::now()."', '".Carbon::now()."'),</v>
      </c>
    </row>
    <row r="1245" spans="1:9" x14ac:dyDescent="0.25">
      <c r="A1245">
        <v>9</v>
      </c>
      <c r="B1245" s="16" t="s">
        <v>240</v>
      </c>
      <c r="C1245">
        <v>40</v>
      </c>
      <c r="D1245" s="16" t="s">
        <v>242</v>
      </c>
      <c r="E1245">
        <v>113</v>
      </c>
      <c r="F1245" s="16" t="s">
        <v>77</v>
      </c>
      <c r="G1245">
        <v>429</v>
      </c>
      <c r="H1245" s="16" t="s">
        <v>4109</v>
      </c>
      <c r="I1245" s="16" t="str">
        <f t="shared" si="19"/>
        <v>(9,40,113,429, '".Carbon::now()."', '".Carbon::now()."'),</v>
      </c>
    </row>
    <row r="1246" spans="1:9" x14ac:dyDescent="0.25">
      <c r="A1246">
        <v>9</v>
      </c>
      <c r="B1246" s="16" t="s">
        <v>240</v>
      </c>
      <c r="C1246">
        <v>40</v>
      </c>
      <c r="D1246" s="16" t="s">
        <v>242</v>
      </c>
      <c r="E1246">
        <v>113</v>
      </c>
      <c r="F1246" s="16" t="s">
        <v>77</v>
      </c>
      <c r="G1246">
        <v>430</v>
      </c>
      <c r="H1246" s="16" t="s">
        <v>3347</v>
      </c>
      <c r="I1246" s="16" t="str">
        <f t="shared" si="19"/>
        <v>(9,40,113,430, '".Carbon::now()."', '".Carbon::now()."'),</v>
      </c>
    </row>
    <row r="1247" spans="1:9" x14ac:dyDescent="0.25">
      <c r="A1247">
        <v>9</v>
      </c>
      <c r="B1247" s="16" t="s">
        <v>240</v>
      </c>
      <c r="C1247">
        <v>40</v>
      </c>
      <c r="D1247" s="16" t="s">
        <v>242</v>
      </c>
      <c r="E1247">
        <v>113</v>
      </c>
      <c r="F1247" s="16" t="s">
        <v>77</v>
      </c>
      <c r="G1247">
        <v>436</v>
      </c>
      <c r="H1247" s="16" t="s">
        <v>4560</v>
      </c>
      <c r="I1247" s="16" t="str">
        <f t="shared" si="19"/>
        <v>(9,40,113,436, '".Carbon::now()."', '".Carbon::now()."'),</v>
      </c>
    </row>
    <row r="1248" spans="1:9" x14ac:dyDescent="0.25">
      <c r="A1248">
        <v>9</v>
      </c>
      <c r="B1248" s="16" t="s">
        <v>240</v>
      </c>
      <c r="C1248">
        <v>40</v>
      </c>
      <c r="D1248" s="16" t="s">
        <v>242</v>
      </c>
      <c r="E1248">
        <v>113</v>
      </c>
      <c r="F1248" s="16" t="s">
        <v>77</v>
      </c>
      <c r="G1248">
        <v>440</v>
      </c>
      <c r="H1248" s="16" t="s">
        <v>243</v>
      </c>
      <c r="I1248" s="16" t="str">
        <f t="shared" si="19"/>
        <v>(9,40,113,440, '".Carbon::now()."', '".Carbon::now()."'),</v>
      </c>
    </row>
    <row r="1249" spans="1:9" x14ac:dyDescent="0.25">
      <c r="A1249">
        <v>9</v>
      </c>
      <c r="B1249" s="16" t="s">
        <v>240</v>
      </c>
      <c r="C1249">
        <v>40</v>
      </c>
      <c r="D1249" s="16" t="s">
        <v>242</v>
      </c>
      <c r="E1249">
        <v>113</v>
      </c>
      <c r="F1249" s="16" t="s">
        <v>77</v>
      </c>
      <c r="G1249">
        <v>443</v>
      </c>
      <c r="H1249" s="16" t="s">
        <v>933</v>
      </c>
      <c r="I1249" s="16" t="str">
        <f t="shared" si="19"/>
        <v>(9,40,113,443, '".Carbon::now()."', '".Carbon::now()."'),</v>
      </c>
    </row>
    <row r="1250" spans="1:9" x14ac:dyDescent="0.25">
      <c r="A1250">
        <v>9</v>
      </c>
      <c r="B1250" s="16" t="s">
        <v>240</v>
      </c>
      <c r="C1250">
        <v>40</v>
      </c>
      <c r="D1250" s="16" t="s">
        <v>242</v>
      </c>
      <c r="E1250">
        <v>113</v>
      </c>
      <c r="F1250" s="16" t="s">
        <v>77</v>
      </c>
      <c r="G1250">
        <v>444</v>
      </c>
      <c r="H1250" s="16" t="s">
        <v>998</v>
      </c>
      <c r="I1250" s="16" t="str">
        <f t="shared" si="19"/>
        <v>(9,40,113,444, '".Carbon::now()."', '".Carbon::now()."'),</v>
      </c>
    </row>
    <row r="1251" spans="1:9" x14ac:dyDescent="0.25">
      <c r="A1251">
        <v>9</v>
      </c>
      <c r="B1251" s="16" t="s">
        <v>240</v>
      </c>
      <c r="C1251">
        <v>40</v>
      </c>
      <c r="D1251" s="16" t="s">
        <v>242</v>
      </c>
      <c r="E1251">
        <v>113</v>
      </c>
      <c r="F1251" s="16" t="s">
        <v>77</v>
      </c>
      <c r="G1251">
        <v>449</v>
      </c>
      <c r="H1251" s="16" t="s">
        <v>4081</v>
      </c>
      <c r="I1251" s="16" t="str">
        <f t="shared" si="19"/>
        <v>(9,40,113,449, '".Carbon::now()."', '".Carbon::now()."'),</v>
      </c>
    </row>
    <row r="1252" spans="1:9" x14ac:dyDescent="0.25">
      <c r="A1252">
        <v>9</v>
      </c>
      <c r="B1252" s="16" t="s">
        <v>240</v>
      </c>
      <c r="C1252">
        <v>40</v>
      </c>
      <c r="D1252" s="16" t="s">
        <v>242</v>
      </c>
      <c r="E1252">
        <v>113</v>
      </c>
      <c r="F1252" s="16" t="s">
        <v>77</v>
      </c>
      <c r="G1252">
        <v>455</v>
      </c>
      <c r="H1252" s="16" t="s">
        <v>60</v>
      </c>
      <c r="I1252" s="16" t="str">
        <f t="shared" si="19"/>
        <v>(9,40,113,455, '".Carbon::now()."', '".Carbon::now()."'),</v>
      </c>
    </row>
    <row r="1253" spans="1:9" x14ac:dyDescent="0.25">
      <c r="A1253">
        <v>10</v>
      </c>
      <c r="B1253" s="16" t="s">
        <v>690</v>
      </c>
      <c r="C1253">
        <v>41</v>
      </c>
      <c r="D1253" s="16" t="s">
        <v>70</v>
      </c>
      <c r="E1253">
        <v>96</v>
      </c>
      <c r="F1253" s="16" t="s">
        <v>32</v>
      </c>
      <c r="G1253">
        <v>461</v>
      </c>
      <c r="H1253" s="16" t="s">
        <v>633</v>
      </c>
      <c r="I1253" s="16" t="str">
        <f t="shared" si="19"/>
        <v>(10,41,96,461, '".Carbon::now()."', '".Carbon::now()."'),</v>
      </c>
    </row>
    <row r="1254" spans="1:9" x14ac:dyDescent="0.25">
      <c r="A1254">
        <v>10</v>
      </c>
      <c r="B1254" s="16" t="s">
        <v>690</v>
      </c>
      <c r="C1254">
        <v>41</v>
      </c>
      <c r="D1254" s="16" t="s">
        <v>70</v>
      </c>
      <c r="E1254">
        <v>96</v>
      </c>
      <c r="F1254" s="16" t="s">
        <v>32</v>
      </c>
      <c r="G1254">
        <v>462</v>
      </c>
      <c r="H1254" s="16" t="s">
        <v>634</v>
      </c>
      <c r="I1254" s="16" t="str">
        <f t="shared" si="19"/>
        <v>(10,41,96,462, '".Carbon::now()."', '".Carbon::now()."'),</v>
      </c>
    </row>
    <row r="1255" spans="1:9" x14ac:dyDescent="0.25">
      <c r="A1255">
        <v>10</v>
      </c>
      <c r="B1255" s="16" t="s">
        <v>690</v>
      </c>
      <c r="C1255">
        <v>41</v>
      </c>
      <c r="D1255" s="16" t="s">
        <v>70</v>
      </c>
      <c r="E1255">
        <v>96</v>
      </c>
      <c r="F1255" s="16" t="s">
        <v>32</v>
      </c>
      <c r="G1255">
        <v>465</v>
      </c>
      <c r="H1255" s="16" t="s">
        <v>72</v>
      </c>
      <c r="I1255" s="16" t="str">
        <f t="shared" si="19"/>
        <v>(10,41,96,465, '".Carbon::now()."', '".Carbon::now()."'),</v>
      </c>
    </row>
    <row r="1256" spans="1:9" x14ac:dyDescent="0.25">
      <c r="A1256">
        <v>10</v>
      </c>
      <c r="B1256" s="16" t="s">
        <v>690</v>
      </c>
      <c r="C1256">
        <v>41</v>
      </c>
      <c r="D1256" s="16" t="s">
        <v>70</v>
      </c>
      <c r="E1256">
        <v>96</v>
      </c>
      <c r="F1256" s="16" t="s">
        <v>32</v>
      </c>
      <c r="G1256">
        <v>470</v>
      </c>
      <c r="H1256" s="16" t="s">
        <v>635</v>
      </c>
      <c r="I1256" s="16" t="str">
        <f t="shared" si="19"/>
        <v>(10,41,96,470, '".Carbon::now()."', '".Carbon::now()."'),</v>
      </c>
    </row>
    <row r="1257" spans="1:9" x14ac:dyDescent="0.25">
      <c r="A1257">
        <v>10</v>
      </c>
      <c r="B1257" s="16" t="s">
        <v>690</v>
      </c>
      <c r="C1257">
        <v>41</v>
      </c>
      <c r="D1257" s="16" t="s">
        <v>70</v>
      </c>
      <c r="E1257">
        <v>96</v>
      </c>
      <c r="F1257" s="16" t="s">
        <v>32</v>
      </c>
      <c r="G1257">
        <v>471</v>
      </c>
      <c r="H1257" s="16" t="s">
        <v>636</v>
      </c>
      <c r="I1257" s="16" t="str">
        <f t="shared" si="19"/>
        <v>(10,41,96,471, '".Carbon::now()."', '".Carbon::now()."'),</v>
      </c>
    </row>
    <row r="1258" spans="1:9" x14ac:dyDescent="0.25">
      <c r="A1258">
        <v>10</v>
      </c>
      <c r="B1258" s="16" t="s">
        <v>690</v>
      </c>
      <c r="C1258">
        <v>41</v>
      </c>
      <c r="D1258" s="16" t="s">
        <v>70</v>
      </c>
      <c r="E1258">
        <v>96</v>
      </c>
      <c r="F1258" s="16" t="s">
        <v>32</v>
      </c>
      <c r="G1258">
        <v>477</v>
      </c>
      <c r="H1258" s="16" t="s">
        <v>637</v>
      </c>
      <c r="I1258" s="16" t="str">
        <f t="shared" si="19"/>
        <v>(10,41,96,477, '".Carbon::now()."', '".Carbon::now()."'),</v>
      </c>
    </row>
    <row r="1259" spans="1:9" x14ac:dyDescent="0.25">
      <c r="A1259">
        <v>10</v>
      </c>
      <c r="B1259" s="16" t="s">
        <v>690</v>
      </c>
      <c r="C1259">
        <v>41</v>
      </c>
      <c r="D1259" s="16" t="s">
        <v>70</v>
      </c>
      <c r="E1259">
        <v>96</v>
      </c>
      <c r="F1259" s="16" t="s">
        <v>32</v>
      </c>
      <c r="G1259">
        <v>479</v>
      </c>
      <c r="H1259" s="16" t="s">
        <v>638</v>
      </c>
      <c r="I1259" s="16" t="str">
        <f t="shared" si="19"/>
        <v>(10,41,96,479, '".Carbon::now()."', '".Carbon::now()."'),</v>
      </c>
    </row>
    <row r="1260" spans="1:9" x14ac:dyDescent="0.25">
      <c r="A1260">
        <v>10</v>
      </c>
      <c r="B1260" s="16" t="s">
        <v>690</v>
      </c>
      <c r="C1260">
        <v>42</v>
      </c>
      <c r="D1260" s="16" t="s">
        <v>3688</v>
      </c>
      <c r="E1260">
        <v>90</v>
      </c>
      <c r="F1260" s="16" t="s">
        <v>44</v>
      </c>
      <c r="G1260">
        <v>459</v>
      </c>
      <c r="H1260" s="16" t="s">
        <v>840</v>
      </c>
      <c r="I1260" s="16" t="str">
        <f t="shared" si="19"/>
        <v>(10,42,90,459, '".Carbon::now()."', '".Carbon::now()."'),</v>
      </c>
    </row>
    <row r="1261" spans="1:9" x14ac:dyDescent="0.25">
      <c r="A1261">
        <v>10</v>
      </c>
      <c r="B1261" s="16" t="s">
        <v>690</v>
      </c>
      <c r="C1261">
        <v>42</v>
      </c>
      <c r="D1261" s="16" t="s">
        <v>3688</v>
      </c>
      <c r="E1261">
        <v>90</v>
      </c>
      <c r="F1261" s="16" t="s">
        <v>44</v>
      </c>
      <c r="G1261">
        <v>460</v>
      </c>
      <c r="H1261" s="16" t="s">
        <v>841</v>
      </c>
      <c r="I1261" s="16" t="str">
        <f t="shared" si="19"/>
        <v>(10,42,90,460, '".Carbon::now()."', '".Carbon::now()."'),</v>
      </c>
    </row>
    <row r="1262" spans="1:9" x14ac:dyDescent="0.25">
      <c r="A1262">
        <v>10</v>
      </c>
      <c r="B1262" s="16" t="s">
        <v>690</v>
      </c>
      <c r="C1262">
        <v>42</v>
      </c>
      <c r="D1262" s="16" t="s">
        <v>3688</v>
      </c>
      <c r="E1262">
        <v>90</v>
      </c>
      <c r="F1262" s="16" t="s">
        <v>44</v>
      </c>
      <c r="G1262">
        <v>463</v>
      </c>
      <c r="H1262" s="16" t="s">
        <v>842</v>
      </c>
      <c r="I1262" s="16" t="str">
        <f t="shared" si="19"/>
        <v>(10,42,90,463, '".Carbon::now()."', '".Carbon::now()."'),</v>
      </c>
    </row>
    <row r="1263" spans="1:9" x14ac:dyDescent="0.25">
      <c r="A1263">
        <v>10</v>
      </c>
      <c r="B1263" s="16" t="s">
        <v>690</v>
      </c>
      <c r="C1263">
        <v>42</v>
      </c>
      <c r="D1263" s="16" t="s">
        <v>3688</v>
      </c>
      <c r="E1263">
        <v>90</v>
      </c>
      <c r="F1263" s="16" t="s">
        <v>44</v>
      </c>
      <c r="G1263">
        <v>478</v>
      </c>
      <c r="H1263" s="16" t="s">
        <v>843</v>
      </c>
      <c r="I1263" s="16" t="str">
        <f t="shared" si="19"/>
        <v>(10,42,90,478, '".Carbon::now()."', '".Carbon::now()."'),</v>
      </c>
    </row>
    <row r="1264" spans="1:9" x14ac:dyDescent="0.25">
      <c r="A1264">
        <v>10</v>
      </c>
      <c r="B1264" s="16" t="s">
        <v>690</v>
      </c>
      <c r="C1264">
        <v>43</v>
      </c>
      <c r="D1264" s="16" t="s">
        <v>242</v>
      </c>
      <c r="E1264">
        <v>50</v>
      </c>
      <c r="F1264" s="16" t="s">
        <v>52</v>
      </c>
      <c r="G1264">
        <v>464</v>
      </c>
      <c r="H1264" s="16" t="s">
        <v>699</v>
      </c>
      <c r="I1264" s="16" t="str">
        <f t="shared" si="19"/>
        <v>(10,43,50,464, '".Carbon::now()."', '".Carbon::now()."'),</v>
      </c>
    </row>
    <row r="1265" spans="1:9" x14ac:dyDescent="0.25">
      <c r="A1265">
        <v>10</v>
      </c>
      <c r="B1265" s="16" t="s">
        <v>690</v>
      </c>
      <c r="C1265">
        <v>43</v>
      </c>
      <c r="D1265" s="16" t="s">
        <v>242</v>
      </c>
      <c r="E1265">
        <v>50</v>
      </c>
      <c r="F1265" s="16" t="s">
        <v>52</v>
      </c>
      <c r="G1265">
        <v>466</v>
      </c>
      <c r="H1265" s="16" t="s">
        <v>700</v>
      </c>
      <c r="I1265" s="16" t="str">
        <f t="shared" si="19"/>
        <v>(10,43,50,466, '".Carbon::now()."', '".Carbon::now()."'),</v>
      </c>
    </row>
    <row r="1266" spans="1:9" x14ac:dyDescent="0.25">
      <c r="A1266">
        <v>10</v>
      </c>
      <c r="B1266" s="16" t="s">
        <v>690</v>
      </c>
      <c r="C1266">
        <v>43</v>
      </c>
      <c r="D1266" s="16" t="s">
        <v>242</v>
      </c>
      <c r="E1266">
        <v>50</v>
      </c>
      <c r="F1266" s="16" t="s">
        <v>52</v>
      </c>
      <c r="G1266">
        <v>467</v>
      </c>
      <c r="H1266" s="16" t="s">
        <v>693</v>
      </c>
      <c r="I1266" s="16" t="str">
        <f t="shared" si="19"/>
        <v>(10,43,50,467, '".Carbon::now()."', '".Carbon::now()."'),</v>
      </c>
    </row>
    <row r="1267" spans="1:9" x14ac:dyDescent="0.25">
      <c r="A1267">
        <v>10</v>
      </c>
      <c r="B1267" s="16" t="s">
        <v>690</v>
      </c>
      <c r="C1267">
        <v>43</v>
      </c>
      <c r="D1267" s="16" t="s">
        <v>242</v>
      </c>
      <c r="E1267">
        <v>50</v>
      </c>
      <c r="F1267" s="16" t="s">
        <v>52</v>
      </c>
      <c r="G1267">
        <v>468</v>
      </c>
      <c r="H1267" s="16" t="s">
        <v>701</v>
      </c>
      <c r="I1267" s="16" t="str">
        <f t="shared" si="19"/>
        <v>(10,43,50,468, '".Carbon::now()."', '".Carbon::now()."'),</v>
      </c>
    </row>
    <row r="1268" spans="1:9" x14ac:dyDescent="0.25">
      <c r="A1268">
        <v>10</v>
      </c>
      <c r="B1268" s="16" t="s">
        <v>690</v>
      </c>
      <c r="C1268">
        <v>43</v>
      </c>
      <c r="D1268" s="16" t="s">
        <v>242</v>
      </c>
      <c r="E1268">
        <v>50</v>
      </c>
      <c r="F1268" s="16" t="s">
        <v>52</v>
      </c>
      <c r="G1268">
        <v>469</v>
      </c>
      <c r="H1268" s="16" t="s">
        <v>243</v>
      </c>
      <c r="I1268" s="16" t="str">
        <f t="shared" si="19"/>
        <v>(10,43,50,469, '".Carbon::now()."', '".Carbon::now()."'),</v>
      </c>
    </row>
    <row r="1269" spans="1:9" x14ac:dyDescent="0.25">
      <c r="A1269">
        <v>10</v>
      </c>
      <c r="B1269" s="16" t="s">
        <v>690</v>
      </c>
      <c r="C1269">
        <v>43</v>
      </c>
      <c r="D1269" s="16" t="s">
        <v>242</v>
      </c>
      <c r="E1269">
        <v>50</v>
      </c>
      <c r="F1269" s="16" t="s">
        <v>52</v>
      </c>
      <c r="G1269">
        <v>472</v>
      </c>
      <c r="H1269" s="16" t="s">
        <v>694</v>
      </c>
      <c r="I1269" s="16" t="str">
        <f t="shared" si="19"/>
        <v>(10,43,50,472, '".Carbon::now()."', '".Carbon::now()."'),</v>
      </c>
    </row>
    <row r="1270" spans="1:9" x14ac:dyDescent="0.25">
      <c r="A1270">
        <v>10</v>
      </c>
      <c r="B1270" s="16" t="s">
        <v>690</v>
      </c>
      <c r="C1270">
        <v>43</v>
      </c>
      <c r="D1270" s="16" t="s">
        <v>242</v>
      </c>
      <c r="E1270">
        <v>50</v>
      </c>
      <c r="F1270" s="16" t="s">
        <v>52</v>
      </c>
      <c r="G1270">
        <v>473</v>
      </c>
      <c r="H1270" s="16" t="s">
        <v>239</v>
      </c>
      <c r="I1270" s="16" t="str">
        <f t="shared" si="19"/>
        <v>(10,43,50,473, '".Carbon::now()."', '".Carbon::now()."'),</v>
      </c>
    </row>
    <row r="1271" spans="1:9" x14ac:dyDescent="0.25">
      <c r="A1271">
        <v>10</v>
      </c>
      <c r="B1271" s="16" t="s">
        <v>690</v>
      </c>
      <c r="C1271">
        <v>43</v>
      </c>
      <c r="D1271" s="16" t="s">
        <v>242</v>
      </c>
      <c r="E1271">
        <v>50</v>
      </c>
      <c r="F1271" s="16" t="s">
        <v>52</v>
      </c>
      <c r="G1271">
        <v>474</v>
      </c>
      <c r="H1271" s="16" t="s">
        <v>695</v>
      </c>
      <c r="I1271" s="16" t="str">
        <f t="shared" si="19"/>
        <v>(10,43,50,474, '".Carbon::now()."', '".Carbon::now()."'),</v>
      </c>
    </row>
    <row r="1272" spans="1:9" x14ac:dyDescent="0.25">
      <c r="A1272">
        <v>10</v>
      </c>
      <c r="B1272" s="16" t="s">
        <v>690</v>
      </c>
      <c r="C1272">
        <v>43</v>
      </c>
      <c r="D1272" s="16" t="s">
        <v>242</v>
      </c>
      <c r="E1272">
        <v>50</v>
      </c>
      <c r="F1272" s="16" t="s">
        <v>52</v>
      </c>
      <c r="G1272">
        <v>475</v>
      </c>
      <c r="H1272" s="16" t="s">
        <v>565</v>
      </c>
      <c r="I1272" s="16" t="str">
        <f t="shared" si="19"/>
        <v>(10,43,50,475, '".Carbon::now()."', '".Carbon::now()."'),</v>
      </c>
    </row>
    <row r="1273" spans="1:9" x14ac:dyDescent="0.25">
      <c r="A1273">
        <v>10</v>
      </c>
      <c r="B1273" s="16" t="s">
        <v>690</v>
      </c>
      <c r="C1273">
        <v>43</v>
      </c>
      <c r="D1273" s="16" t="s">
        <v>242</v>
      </c>
      <c r="E1273">
        <v>50</v>
      </c>
      <c r="F1273" s="16" t="s">
        <v>52</v>
      </c>
      <c r="G1273">
        <v>476</v>
      </c>
      <c r="H1273" s="16" t="s">
        <v>702</v>
      </c>
      <c r="I1273" s="16" t="str">
        <f t="shared" si="19"/>
        <v>(10,43,50,476, '".Carbon::now()."', '".Carbon::now()."'),</v>
      </c>
    </row>
    <row r="1274" spans="1:9" x14ac:dyDescent="0.25">
      <c r="A1274">
        <v>10</v>
      </c>
      <c r="B1274" s="16" t="s">
        <v>690</v>
      </c>
      <c r="C1274">
        <v>43</v>
      </c>
      <c r="D1274" s="16" t="s">
        <v>242</v>
      </c>
      <c r="E1274">
        <v>50</v>
      </c>
      <c r="F1274" s="16" t="s">
        <v>52</v>
      </c>
      <c r="G1274">
        <v>480</v>
      </c>
      <c r="H1274" s="16" t="s">
        <v>697</v>
      </c>
      <c r="I1274" s="16" t="str">
        <f t="shared" si="19"/>
        <v>(10,43,50,480, '".Carbon::now()."', '".Carbon::now()."'),</v>
      </c>
    </row>
    <row r="1275" spans="1:9" x14ac:dyDescent="0.25">
      <c r="A1275">
        <v>10</v>
      </c>
      <c r="B1275" s="16" t="s">
        <v>690</v>
      </c>
      <c r="C1275">
        <v>43</v>
      </c>
      <c r="D1275" s="16" t="s">
        <v>242</v>
      </c>
      <c r="E1275">
        <v>50</v>
      </c>
      <c r="F1275" s="16" t="s">
        <v>52</v>
      </c>
      <c r="G1275">
        <v>481</v>
      </c>
      <c r="H1275" s="16" t="s">
        <v>703</v>
      </c>
      <c r="I1275" s="16" t="str">
        <f t="shared" si="19"/>
        <v>(10,43,50,481, '".Carbon::now()."', '".Carbon::now()."'),</v>
      </c>
    </row>
    <row r="1276" spans="1:9" x14ac:dyDescent="0.25">
      <c r="A1276">
        <v>11</v>
      </c>
      <c r="B1276" s="16" t="s">
        <v>291</v>
      </c>
      <c r="C1276">
        <v>44</v>
      </c>
      <c r="D1276" s="16" t="s">
        <v>604</v>
      </c>
      <c r="E1276">
        <v>112</v>
      </c>
      <c r="F1276" s="16" t="s">
        <v>625</v>
      </c>
      <c r="G1276">
        <v>482</v>
      </c>
      <c r="H1276" s="16" t="s">
        <v>87</v>
      </c>
      <c r="I1276" s="16" t="str">
        <f t="shared" si="19"/>
        <v>(11,44,112,482, '".Carbon::now()."', '".Carbon::now()."'),</v>
      </c>
    </row>
    <row r="1277" spans="1:9" x14ac:dyDescent="0.25">
      <c r="A1277">
        <v>11</v>
      </c>
      <c r="B1277" s="16" t="s">
        <v>291</v>
      </c>
      <c r="C1277">
        <v>45</v>
      </c>
      <c r="D1277" s="16" t="s">
        <v>3688</v>
      </c>
      <c r="E1277">
        <v>13</v>
      </c>
      <c r="F1277" s="16" t="s">
        <v>486</v>
      </c>
      <c r="G1277">
        <v>482</v>
      </c>
      <c r="H1277" s="16" t="s">
        <v>87</v>
      </c>
      <c r="I1277" s="16" t="str">
        <f t="shared" si="19"/>
        <v>(11,45,13,482, '".Carbon::now()."', '".Carbon::now()."'),</v>
      </c>
    </row>
    <row r="1278" spans="1:9" x14ac:dyDescent="0.25">
      <c r="A1278">
        <v>11</v>
      </c>
      <c r="B1278" s="16" t="s">
        <v>291</v>
      </c>
      <c r="C1278">
        <v>46</v>
      </c>
      <c r="D1278" s="16" t="s">
        <v>1000</v>
      </c>
      <c r="E1278">
        <v>115</v>
      </c>
      <c r="F1278" s="16" t="s">
        <v>106</v>
      </c>
      <c r="G1278">
        <v>482</v>
      </c>
      <c r="H1278" s="16" t="s">
        <v>87</v>
      </c>
      <c r="I1278" s="16" t="str">
        <f t="shared" si="19"/>
        <v>(11,46,115,482, '".Carbon::now()."', '".Carbon::now()."'),</v>
      </c>
    </row>
    <row r="1279" spans="1:9" x14ac:dyDescent="0.25">
      <c r="A1279">
        <v>11</v>
      </c>
      <c r="B1279" s="16" t="s">
        <v>291</v>
      </c>
      <c r="C1279">
        <v>46</v>
      </c>
      <c r="D1279" s="16" t="s">
        <v>1000</v>
      </c>
      <c r="E1279">
        <v>115</v>
      </c>
      <c r="F1279" s="16" t="s">
        <v>106</v>
      </c>
      <c r="G1279">
        <v>483</v>
      </c>
      <c r="H1279" s="16" t="s">
        <v>4703</v>
      </c>
      <c r="I1279" s="16" t="str">
        <f t="shared" si="19"/>
        <v>(11,46,115,483, '".Carbon::now()."', '".Carbon::now()."'),</v>
      </c>
    </row>
    <row r="1280" spans="1:9" x14ac:dyDescent="0.25">
      <c r="A1280">
        <v>11</v>
      </c>
      <c r="B1280" s="16" t="s">
        <v>291</v>
      </c>
      <c r="C1280">
        <v>47</v>
      </c>
      <c r="D1280" s="16" t="s">
        <v>242</v>
      </c>
      <c r="E1280">
        <v>32</v>
      </c>
      <c r="F1280" s="16" t="s">
        <v>216</v>
      </c>
      <c r="G1280">
        <v>482</v>
      </c>
      <c r="H1280" s="16" t="s">
        <v>87</v>
      </c>
      <c r="I1280" s="16" t="str">
        <f t="shared" si="19"/>
        <v>(11,47,32,482, '".Carbon::now()."', '".Carbon::now()."'),</v>
      </c>
    </row>
    <row r="1281" spans="1:9" x14ac:dyDescent="0.25">
      <c r="A1281">
        <v>11</v>
      </c>
      <c r="B1281" s="16" t="s">
        <v>291</v>
      </c>
      <c r="C1281">
        <v>47</v>
      </c>
      <c r="D1281" s="16" t="s">
        <v>242</v>
      </c>
      <c r="E1281">
        <v>32</v>
      </c>
      <c r="F1281" s="16" t="s">
        <v>216</v>
      </c>
      <c r="G1281">
        <v>485</v>
      </c>
      <c r="H1281" s="16" t="s">
        <v>380</v>
      </c>
      <c r="I1281" s="16" t="str">
        <f t="shared" si="19"/>
        <v>(11,47,32,485, '".Carbon::now()."', '".Carbon::now()."'),</v>
      </c>
    </row>
    <row r="1282" spans="1:9" x14ac:dyDescent="0.25">
      <c r="A1282">
        <v>11</v>
      </c>
      <c r="B1282" s="16" t="s">
        <v>291</v>
      </c>
      <c r="C1282">
        <v>47</v>
      </c>
      <c r="D1282" s="16" t="s">
        <v>242</v>
      </c>
      <c r="E1282">
        <v>73</v>
      </c>
      <c r="F1282" s="16" t="s">
        <v>91</v>
      </c>
      <c r="G1282">
        <v>482</v>
      </c>
      <c r="H1282" s="16" t="s">
        <v>87</v>
      </c>
      <c r="I1282" s="16" t="str">
        <f t="shared" ref="I1282:I1345" si="20">CONCATENATE("(",A1282,",",C1282,",",E1282,",",G1282,", '"".Carbon::now().""', '"".Carbon::now().""'),")</f>
        <v>(11,47,73,482, '".Carbon::now()."', '".Carbon::now()."'),</v>
      </c>
    </row>
    <row r="1283" spans="1:9" x14ac:dyDescent="0.25">
      <c r="A1283">
        <v>11</v>
      </c>
      <c r="B1283" s="16" t="s">
        <v>291</v>
      </c>
      <c r="C1283">
        <v>47</v>
      </c>
      <c r="D1283" s="16" t="s">
        <v>242</v>
      </c>
      <c r="E1283">
        <v>106</v>
      </c>
      <c r="F1283" s="16" t="s">
        <v>237</v>
      </c>
      <c r="G1283">
        <v>485</v>
      </c>
      <c r="H1283" s="16" t="s">
        <v>380</v>
      </c>
      <c r="I1283" s="16" t="str">
        <f t="shared" si="20"/>
        <v>(11,47,106,485, '".Carbon::now()."', '".Carbon::now()."'),</v>
      </c>
    </row>
    <row r="1284" spans="1:9" x14ac:dyDescent="0.25">
      <c r="A1284">
        <v>11</v>
      </c>
      <c r="B1284" s="16" t="s">
        <v>291</v>
      </c>
      <c r="C1284">
        <v>47</v>
      </c>
      <c r="D1284" s="16" t="s">
        <v>242</v>
      </c>
      <c r="E1284">
        <v>106</v>
      </c>
      <c r="F1284" s="16" t="s">
        <v>237</v>
      </c>
      <c r="G1284">
        <v>487</v>
      </c>
      <c r="H1284" s="16" t="s">
        <v>381</v>
      </c>
      <c r="I1284" s="16" t="str">
        <f t="shared" si="20"/>
        <v>(11,47,106,487, '".Carbon::now()."', '".Carbon::now()."'),</v>
      </c>
    </row>
    <row r="1285" spans="1:9" x14ac:dyDescent="0.25">
      <c r="A1285">
        <v>11</v>
      </c>
      <c r="B1285" s="16" t="s">
        <v>291</v>
      </c>
      <c r="C1285">
        <v>47</v>
      </c>
      <c r="D1285" s="16" t="s">
        <v>242</v>
      </c>
      <c r="E1285">
        <v>113</v>
      </c>
      <c r="F1285" s="16" t="s">
        <v>77</v>
      </c>
      <c r="G1285">
        <v>482</v>
      </c>
      <c r="H1285" s="16" t="s">
        <v>87</v>
      </c>
      <c r="I1285" s="16" t="str">
        <f t="shared" si="20"/>
        <v>(11,47,113,482, '".Carbon::now()."', '".Carbon::now()."'),</v>
      </c>
    </row>
    <row r="1286" spans="1:9" x14ac:dyDescent="0.25">
      <c r="A1286">
        <v>11</v>
      </c>
      <c r="B1286" s="16" t="s">
        <v>291</v>
      </c>
      <c r="C1286">
        <v>47</v>
      </c>
      <c r="D1286" s="16" t="s">
        <v>242</v>
      </c>
      <c r="E1286">
        <v>113</v>
      </c>
      <c r="F1286" s="16" t="s">
        <v>77</v>
      </c>
      <c r="G1286">
        <v>484</v>
      </c>
      <c r="H1286" s="16" t="s">
        <v>382</v>
      </c>
      <c r="I1286" s="16" t="str">
        <f t="shared" si="20"/>
        <v>(11,47,113,484, '".Carbon::now()."', '".Carbon::now()."'),</v>
      </c>
    </row>
    <row r="1287" spans="1:9" x14ac:dyDescent="0.25">
      <c r="A1287">
        <v>11</v>
      </c>
      <c r="B1287" s="16" t="s">
        <v>291</v>
      </c>
      <c r="C1287">
        <v>47</v>
      </c>
      <c r="D1287" s="16" t="s">
        <v>242</v>
      </c>
      <c r="E1287">
        <v>113</v>
      </c>
      <c r="F1287" s="16" t="s">
        <v>77</v>
      </c>
      <c r="G1287">
        <v>485</v>
      </c>
      <c r="H1287" s="16" t="s">
        <v>380</v>
      </c>
      <c r="I1287" s="16" t="str">
        <f t="shared" si="20"/>
        <v>(11,47,113,485, '".Carbon::now()."', '".Carbon::now()."'),</v>
      </c>
    </row>
    <row r="1288" spans="1:9" x14ac:dyDescent="0.25">
      <c r="A1288">
        <v>11</v>
      </c>
      <c r="B1288" s="16" t="s">
        <v>291</v>
      </c>
      <c r="C1288">
        <v>47</v>
      </c>
      <c r="D1288" s="16" t="s">
        <v>242</v>
      </c>
      <c r="E1288">
        <v>113</v>
      </c>
      <c r="F1288" s="16" t="s">
        <v>77</v>
      </c>
      <c r="G1288">
        <v>486</v>
      </c>
      <c r="H1288" s="16" t="s">
        <v>383</v>
      </c>
      <c r="I1288" s="16" t="str">
        <f t="shared" si="20"/>
        <v>(11,47,113,486, '".Carbon::now()."', '".Carbon::now()."'),</v>
      </c>
    </row>
    <row r="1289" spans="1:9" x14ac:dyDescent="0.25">
      <c r="A1289">
        <v>11</v>
      </c>
      <c r="B1289" s="16" t="s">
        <v>291</v>
      </c>
      <c r="C1289">
        <v>47</v>
      </c>
      <c r="D1289" s="16" t="s">
        <v>242</v>
      </c>
      <c r="E1289">
        <v>113</v>
      </c>
      <c r="F1289" s="16" t="s">
        <v>77</v>
      </c>
      <c r="G1289">
        <v>487</v>
      </c>
      <c r="H1289" s="16" t="s">
        <v>381</v>
      </c>
      <c r="I1289" s="16" t="str">
        <f t="shared" si="20"/>
        <v>(11,47,113,487, '".Carbon::now()."', '".Carbon::now()."'),</v>
      </c>
    </row>
    <row r="1290" spans="1:9" x14ac:dyDescent="0.25">
      <c r="A1290">
        <v>12</v>
      </c>
      <c r="B1290" s="16" t="s">
        <v>528</v>
      </c>
      <c r="C1290">
        <v>48</v>
      </c>
      <c r="D1290" s="16" t="s">
        <v>528</v>
      </c>
      <c r="E1290">
        <v>115</v>
      </c>
      <c r="F1290" s="16" t="s">
        <v>106</v>
      </c>
      <c r="G1290">
        <v>488</v>
      </c>
      <c r="H1290" s="16" t="s">
        <v>530</v>
      </c>
      <c r="I1290" s="16" t="str">
        <f t="shared" si="20"/>
        <v>(12,48,115,488, '".Carbon::now()."', '".Carbon::now()."'),</v>
      </c>
    </row>
    <row r="1291" spans="1:9" x14ac:dyDescent="0.25">
      <c r="A1291">
        <v>12</v>
      </c>
      <c r="B1291" s="16" t="s">
        <v>528</v>
      </c>
      <c r="C1291">
        <v>49</v>
      </c>
      <c r="D1291" s="16" t="s">
        <v>1000</v>
      </c>
      <c r="E1291">
        <v>115</v>
      </c>
      <c r="F1291" s="16" t="s">
        <v>106</v>
      </c>
      <c r="G1291">
        <v>489</v>
      </c>
      <c r="H1291" s="16" t="s">
        <v>97</v>
      </c>
      <c r="I1291" s="16" t="str">
        <f t="shared" si="20"/>
        <v>(12,49,115,489, '".Carbon::now()."', '".Carbon::now()."'),</v>
      </c>
    </row>
    <row r="1292" spans="1:9" x14ac:dyDescent="0.25">
      <c r="A1292">
        <v>13</v>
      </c>
      <c r="B1292" s="16" t="s">
        <v>293</v>
      </c>
      <c r="C1292">
        <v>50</v>
      </c>
      <c r="D1292" s="16" t="s">
        <v>31</v>
      </c>
      <c r="E1292">
        <v>45</v>
      </c>
      <c r="F1292" s="16" t="s">
        <v>603</v>
      </c>
      <c r="G1292">
        <v>490</v>
      </c>
      <c r="H1292" s="16" t="s">
        <v>948</v>
      </c>
      <c r="I1292" s="16" t="str">
        <f t="shared" si="20"/>
        <v>(13,50,45,490, '".Carbon::now()."', '".Carbon::now()."'),</v>
      </c>
    </row>
    <row r="1293" spans="1:9" x14ac:dyDescent="0.25">
      <c r="A1293">
        <v>13</v>
      </c>
      <c r="B1293" s="16" t="s">
        <v>293</v>
      </c>
      <c r="C1293">
        <v>51</v>
      </c>
      <c r="D1293" s="16" t="s">
        <v>77</v>
      </c>
      <c r="E1293">
        <v>113</v>
      </c>
      <c r="F1293" s="16" t="s">
        <v>77</v>
      </c>
      <c r="G1293">
        <v>491</v>
      </c>
      <c r="H1293" s="16" t="s">
        <v>290</v>
      </c>
      <c r="I1293" s="16" t="str">
        <f t="shared" si="20"/>
        <v>(13,51,113,491, '".Carbon::now()."', '".Carbon::now()."'),</v>
      </c>
    </row>
    <row r="1294" spans="1:9" x14ac:dyDescent="0.25">
      <c r="A1294">
        <v>14</v>
      </c>
      <c r="B1294" s="16" t="s">
        <v>27</v>
      </c>
      <c r="C1294">
        <v>52</v>
      </c>
      <c r="D1294" s="16" t="s">
        <v>155</v>
      </c>
      <c r="E1294">
        <v>7</v>
      </c>
      <c r="F1294" s="16" t="s">
        <v>155</v>
      </c>
      <c r="G1294">
        <v>519</v>
      </c>
      <c r="H1294" s="16" t="s">
        <v>193</v>
      </c>
      <c r="I1294" s="16" t="str">
        <f t="shared" si="20"/>
        <v>(14,52,7,519, '".Carbon::now()."', '".Carbon::now()."'),</v>
      </c>
    </row>
    <row r="1295" spans="1:9" x14ac:dyDescent="0.25">
      <c r="A1295">
        <v>14</v>
      </c>
      <c r="B1295" s="16" t="s">
        <v>27</v>
      </c>
      <c r="C1295">
        <v>52</v>
      </c>
      <c r="D1295" s="16" t="s">
        <v>155</v>
      </c>
      <c r="E1295">
        <v>7</v>
      </c>
      <c r="F1295" s="16" t="s">
        <v>155</v>
      </c>
      <c r="G1295">
        <v>578</v>
      </c>
      <c r="H1295" s="16" t="s">
        <v>194</v>
      </c>
      <c r="I1295" s="16" t="str">
        <f t="shared" si="20"/>
        <v>(14,52,7,578, '".Carbon::now()."', '".Carbon::now()."'),</v>
      </c>
    </row>
    <row r="1296" spans="1:9" x14ac:dyDescent="0.25">
      <c r="A1296">
        <v>14</v>
      </c>
      <c r="B1296" s="16" t="s">
        <v>27</v>
      </c>
      <c r="C1296">
        <v>52</v>
      </c>
      <c r="D1296" s="16" t="s">
        <v>155</v>
      </c>
      <c r="E1296">
        <v>8</v>
      </c>
      <c r="F1296" s="16" t="s">
        <v>990</v>
      </c>
      <c r="G1296">
        <v>834</v>
      </c>
      <c r="H1296" s="16" t="s">
        <v>5157</v>
      </c>
      <c r="I1296" s="16" t="str">
        <f t="shared" si="20"/>
        <v>(14,52,8,834, '".Carbon::now()."', '".Carbon::now()."'),</v>
      </c>
    </row>
    <row r="1297" spans="1:9" x14ac:dyDescent="0.25">
      <c r="A1297">
        <v>14</v>
      </c>
      <c r="B1297" s="16" t="s">
        <v>27</v>
      </c>
      <c r="C1297">
        <v>52</v>
      </c>
      <c r="D1297" s="16" t="s">
        <v>155</v>
      </c>
      <c r="E1297">
        <v>8</v>
      </c>
      <c r="F1297" s="16" t="s">
        <v>990</v>
      </c>
      <c r="G1297">
        <v>835</v>
      </c>
      <c r="H1297" s="16" t="s">
        <v>1066</v>
      </c>
      <c r="I1297" s="16" t="str">
        <f t="shared" si="20"/>
        <v>(14,52,8,835, '".Carbon::now()."', '".Carbon::now()."'),</v>
      </c>
    </row>
    <row r="1298" spans="1:9" x14ac:dyDescent="0.25">
      <c r="A1298">
        <v>14</v>
      </c>
      <c r="B1298" s="16" t="s">
        <v>27</v>
      </c>
      <c r="C1298">
        <v>52</v>
      </c>
      <c r="D1298" s="16" t="s">
        <v>155</v>
      </c>
      <c r="E1298">
        <v>9</v>
      </c>
      <c r="F1298" s="16" t="s">
        <v>304</v>
      </c>
      <c r="G1298">
        <v>638</v>
      </c>
      <c r="H1298" s="16" t="s">
        <v>310</v>
      </c>
      <c r="I1298" s="16" t="str">
        <f t="shared" si="20"/>
        <v>(14,52,9,638, '".Carbon::now()."', '".Carbon::now()."'),</v>
      </c>
    </row>
    <row r="1299" spans="1:9" x14ac:dyDescent="0.25">
      <c r="A1299">
        <v>14</v>
      </c>
      <c r="B1299" s="16" t="s">
        <v>27</v>
      </c>
      <c r="C1299">
        <v>52</v>
      </c>
      <c r="D1299" s="16" t="s">
        <v>155</v>
      </c>
      <c r="E1299">
        <v>9</v>
      </c>
      <c r="F1299" s="16" t="s">
        <v>304</v>
      </c>
      <c r="G1299">
        <v>655</v>
      </c>
      <c r="H1299" s="16" t="s">
        <v>311</v>
      </c>
      <c r="I1299" s="16" t="str">
        <f t="shared" si="20"/>
        <v>(14,52,9,655, '".Carbon::now()."', '".Carbon::now()."'),</v>
      </c>
    </row>
    <row r="1300" spans="1:9" x14ac:dyDescent="0.25">
      <c r="A1300">
        <v>14</v>
      </c>
      <c r="B1300" s="16" t="s">
        <v>27</v>
      </c>
      <c r="C1300">
        <v>52</v>
      </c>
      <c r="D1300" s="16" t="s">
        <v>155</v>
      </c>
      <c r="E1300">
        <v>9</v>
      </c>
      <c r="F1300" s="16" t="s">
        <v>304</v>
      </c>
      <c r="G1300">
        <v>726</v>
      </c>
      <c r="H1300" s="16" t="s">
        <v>652</v>
      </c>
      <c r="I1300" s="16" t="str">
        <f t="shared" si="20"/>
        <v>(14,52,9,726, '".Carbon::now()."', '".Carbon::now()."'),</v>
      </c>
    </row>
    <row r="1301" spans="1:9" x14ac:dyDescent="0.25">
      <c r="A1301">
        <v>14</v>
      </c>
      <c r="B1301" s="16" t="s">
        <v>27</v>
      </c>
      <c r="C1301">
        <v>52</v>
      </c>
      <c r="D1301" s="16" t="s">
        <v>155</v>
      </c>
      <c r="E1301">
        <v>9</v>
      </c>
      <c r="F1301" s="16" t="s">
        <v>304</v>
      </c>
      <c r="G1301">
        <v>777</v>
      </c>
      <c r="H1301" s="16" t="s">
        <v>3490</v>
      </c>
      <c r="I1301" s="16" t="str">
        <f t="shared" si="20"/>
        <v>(14,52,9,777, '".Carbon::now()."', '".Carbon::now()."'),</v>
      </c>
    </row>
    <row r="1302" spans="1:9" x14ac:dyDescent="0.25">
      <c r="A1302">
        <v>14</v>
      </c>
      <c r="B1302" s="16" t="s">
        <v>27</v>
      </c>
      <c r="C1302">
        <v>52</v>
      </c>
      <c r="D1302" s="16" t="s">
        <v>155</v>
      </c>
      <c r="E1302">
        <v>9</v>
      </c>
      <c r="F1302" s="16" t="s">
        <v>304</v>
      </c>
      <c r="G1302">
        <v>778</v>
      </c>
      <c r="H1302" s="16" t="s">
        <v>312</v>
      </c>
      <c r="I1302" s="16" t="str">
        <f t="shared" si="20"/>
        <v>(14,52,9,778, '".Carbon::now()."', '".Carbon::now()."'),</v>
      </c>
    </row>
    <row r="1303" spans="1:9" x14ac:dyDescent="0.25">
      <c r="A1303">
        <v>14</v>
      </c>
      <c r="B1303" s="16" t="s">
        <v>27</v>
      </c>
      <c r="C1303">
        <v>52</v>
      </c>
      <c r="D1303" s="16" t="s">
        <v>155</v>
      </c>
      <c r="E1303">
        <v>9</v>
      </c>
      <c r="F1303" s="16" t="s">
        <v>304</v>
      </c>
      <c r="G1303">
        <v>887</v>
      </c>
      <c r="H1303" s="16" t="s">
        <v>3492</v>
      </c>
      <c r="I1303" s="16" t="str">
        <f t="shared" si="20"/>
        <v>(14,52,9,887, '".Carbon::now()."', '".Carbon::now()."'),</v>
      </c>
    </row>
    <row r="1304" spans="1:9" x14ac:dyDescent="0.25">
      <c r="A1304">
        <v>14</v>
      </c>
      <c r="B1304" s="16" t="s">
        <v>27</v>
      </c>
      <c r="C1304">
        <v>52</v>
      </c>
      <c r="D1304" s="16" t="s">
        <v>155</v>
      </c>
      <c r="E1304">
        <v>28</v>
      </c>
      <c r="F1304" s="16" t="s">
        <v>262</v>
      </c>
      <c r="G1304">
        <v>522</v>
      </c>
      <c r="H1304" s="16" t="s">
        <v>1042</v>
      </c>
      <c r="I1304" s="16" t="str">
        <f t="shared" si="20"/>
        <v>(14,52,28,522, '".Carbon::now()."', '".Carbon::now()."'),</v>
      </c>
    </row>
    <row r="1305" spans="1:9" x14ac:dyDescent="0.25">
      <c r="A1305">
        <v>14</v>
      </c>
      <c r="B1305" s="16" t="s">
        <v>27</v>
      </c>
      <c r="C1305">
        <v>52</v>
      </c>
      <c r="D1305" s="16" t="s">
        <v>155</v>
      </c>
      <c r="E1305">
        <v>28</v>
      </c>
      <c r="F1305" s="16" t="s">
        <v>262</v>
      </c>
      <c r="G1305">
        <v>538</v>
      </c>
      <c r="H1305" s="16" t="s">
        <v>4723</v>
      </c>
      <c r="I1305" s="16" t="str">
        <f t="shared" si="20"/>
        <v>(14,52,28,538, '".Carbon::now()."', '".Carbon::now()."'),</v>
      </c>
    </row>
    <row r="1306" spans="1:9" x14ac:dyDescent="0.25">
      <c r="A1306">
        <v>14</v>
      </c>
      <c r="B1306" s="16" t="s">
        <v>27</v>
      </c>
      <c r="C1306">
        <v>52</v>
      </c>
      <c r="D1306" s="16" t="s">
        <v>155</v>
      </c>
      <c r="E1306">
        <v>28</v>
      </c>
      <c r="F1306" s="16" t="s">
        <v>262</v>
      </c>
      <c r="G1306">
        <v>579</v>
      </c>
      <c r="H1306" s="16" t="s">
        <v>1035</v>
      </c>
      <c r="I1306" s="16" t="str">
        <f t="shared" si="20"/>
        <v>(14,52,28,579, '".Carbon::now()."', '".Carbon::now()."'),</v>
      </c>
    </row>
    <row r="1307" spans="1:9" x14ac:dyDescent="0.25">
      <c r="A1307">
        <v>14</v>
      </c>
      <c r="B1307" s="16" t="s">
        <v>27</v>
      </c>
      <c r="C1307">
        <v>52</v>
      </c>
      <c r="D1307" s="16" t="s">
        <v>155</v>
      </c>
      <c r="E1307">
        <v>28</v>
      </c>
      <c r="F1307" s="16" t="s">
        <v>262</v>
      </c>
      <c r="G1307">
        <v>607</v>
      </c>
      <c r="H1307" s="16" t="s">
        <v>4378</v>
      </c>
      <c r="I1307" s="16" t="str">
        <f t="shared" si="20"/>
        <v>(14,52,28,607, '".Carbon::now()."', '".Carbon::now()."'),</v>
      </c>
    </row>
    <row r="1308" spans="1:9" x14ac:dyDescent="0.25">
      <c r="A1308">
        <v>14</v>
      </c>
      <c r="B1308" s="16" t="s">
        <v>27</v>
      </c>
      <c r="C1308">
        <v>52</v>
      </c>
      <c r="D1308" s="16" t="s">
        <v>155</v>
      </c>
      <c r="E1308">
        <v>28</v>
      </c>
      <c r="F1308" s="16" t="s">
        <v>262</v>
      </c>
      <c r="G1308">
        <v>613</v>
      </c>
      <c r="H1308" s="16" t="s">
        <v>4380</v>
      </c>
      <c r="I1308" s="16" t="str">
        <f t="shared" si="20"/>
        <v>(14,52,28,613, '".Carbon::now()."', '".Carbon::now()."'),</v>
      </c>
    </row>
    <row r="1309" spans="1:9" x14ac:dyDescent="0.25">
      <c r="A1309">
        <v>14</v>
      </c>
      <c r="B1309" s="16" t="s">
        <v>27</v>
      </c>
      <c r="C1309">
        <v>52</v>
      </c>
      <c r="D1309" s="16" t="s">
        <v>155</v>
      </c>
      <c r="E1309">
        <v>28</v>
      </c>
      <c r="F1309" s="16" t="s">
        <v>262</v>
      </c>
      <c r="G1309">
        <v>746</v>
      </c>
      <c r="H1309" s="16" t="s">
        <v>1036</v>
      </c>
      <c r="I1309" s="16" t="str">
        <f t="shared" si="20"/>
        <v>(14,52,28,746, '".Carbon::now()."', '".Carbon::now()."'),</v>
      </c>
    </row>
    <row r="1310" spans="1:9" x14ac:dyDescent="0.25">
      <c r="A1310">
        <v>14</v>
      </c>
      <c r="B1310" s="16" t="s">
        <v>27</v>
      </c>
      <c r="C1310">
        <v>52</v>
      </c>
      <c r="D1310" s="16" t="s">
        <v>155</v>
      </c>
      <c r="E1310">
        <v>28</v>
      </c>
      <c r="F1310" s="16" t="s">
        <v>262</v>
      </c>
      <c r="G1310">
        <v>758</v>
      </c>
      <c r="H1310" s="16" t="s">
        <v>474</v>
      </c>
      <c r="I1310" s="16" t="str">
        <f t="shared" si="20"/>
        <v>(14,52,28,758, '".Carbon::now()."', '".Carbon::now()."'),</v>
      </c>
    </row>
    <row r="1311" spans="1:9" x14ac:dyDescent="0.25">
      <c r="A1311">
        <v>14</v>
      </c>
      <c r="B1311" s="16" t="s">
        <v>27</v>
      </c>
      <c r="C1311">
        <v>52</v>
      </c>
      <c r="D1311" s="16" t="s">
        <v>155</v>
      </c>
      <c r="E1311">
        <v>28</v>
      </c>
      <c r="F1311" s="16" t="s">
        <v>262</v>
      </c>
      <c r="G1311">
        <v>800</v>
      </c>
      <c r="H1311" s="16" t="s">
        <v>1037</v>
      </c>
      <c r="I1311" s="16" t="str">
        <f t="shared" si="20"/>
        <v>(14,52,28,800, '".Carbon::now()."', '".Carbon::now()."'),</v>
      </c>
    </row>
    <row r="1312" spans="1:9" x14ac:dyDescent="0.25">
      <c r="A1312">
        <v>14</v>
      </c>
      <c r="B1312" s="16" t="s">
        <v>27</v>
      </c>
      <c r="C1312">
        <v>52</v>
      </c>
      <c r="D1312" s="16" t="s">
        <v>155</v>
      </c>
      <c r="E1312">
        <v>28</v>
      </c>
      <c r="F1312" s="16" t="s">
        <v>262</v>
      </c>
      <c r="G1312">
        <v>816</v>
      </c>
      <c r="H1312" s="16" t="s">
        <v>1017</v>
      </c>
      <c r="I1312" s="16" t="str">
        <f t="shared" si="20"/>
        <v>(14,52,28,816, '".Carbon::now()."', '".Carbon::now()."'),</v>
      </c>
    </row>
    <row r="1313" spans="1:9" x14ac:dyDescent="0.25">
      <c r="A1313">
        <v>14</v>
      </c>
      <c r="B1313" s="16" t="s">
        <v>27</v>
      </c>
      <c r="C1313">
        <v>52</v>
      </c>
      <c r="D1313" s="16" t="s">
        <v>155</v>
      </c>
      <c r="E1313">
        <v>28</v>
      </c>
      <c r="F1313" s="16" t="s">
        <v>262</v>
      </c>
      <c r="G1313">
        <v>840</v>
      </c>
      <c r="H1313" s="16" t="s">
        <v>1018</v>
      </c>
      <c r="I1313" s="16" t="str">
        <f t="shared" si="20"/>
        <v>(14,52,28,840, '".Carbon::now()."', '".Carbon::now()."'),</v>
      </c>
    </row>
    <row r="1314" spans="1:9" x14ac:dyDescent="0.25">
      <c r="A1314">
        <v>14</v>
      </c>
      <c r="B1314" s="16" t="s">
        <v>27</v>
      </c>
      <c r="C1314">
        <v>52</v>
      </c>
      <c r="D1314" s="16" t="s">
        <v>155</v>
      </c>
      <c r="E1314">
        <v>28</v>
      </c>
      <c r="F1314" s="16" t="s">
        <v>262</v>
      </c>
      <c r="G1314">
        <v>872</v>
      </c>
      <c r="H1314" s="16" t="s">
        <v>4382</v>
      </c>
      <c r="I1314" s="16" t="str">
        <f t="shared" si="20"/>
        <v>(14,52,28,872, '".Carbon::now()."', '".Carbon::now()."'),</v>
      </c>
    </row>
    <row r="1315" spans="1:9" x14ac:dyDescent="0.25">
      <c r="A1315">
        <v>14</v>
      </c>
      <c r="B1315" s="16" t="s">
        <v>27</v>
      </c>
      <c r="C1315">
        <v>52</v>
      </c>
      <c r="D1315" s="16" t="s">
        <v>155</v>
      </c>
      <c r="E1315">
        <v>52</v>
      </c>
      <c r="F1315" s="16" t="s">
        <v>925</v>
      </c>
      <c r="G1315">
        <v>503</v>
      </c>
      <c r="H1315" s="16" t="s">
        <v>1019</v>
      </c>
      <c r="I1315" s="16" t="str">
        <f t="shared" si="20"/>
        <v>(14,52,52,503, '".Carbon::now()."', '".Carbon::now()."'),</v>
      </c>
    </row>
    <row r="1316" spans="1:9" x14ac:dyDescent="0.25">
      <c r="A1316">
        <v>14</v>
      </c>
      <c r="B1316" s="16" t="s">
        <v>27</v>
      </c>
      <c r="C1316">
        <v>52</v>
      </c>
      <c r="D1316" s="16" t="s">
        <v>155</v>
      </c>
      <c r="E1316">
        <v>52</v>
      </c>
      <c r="F1316" s="16" t="s">
        <v>925</v>
      </c>
      <c r="G1316">
        <v>508</v>
      </c>
      <c r="H1316" s="16" t="s">
        <v>205</v>
      </c>
      <c r="I1316" s="16" t="str">
        <f t="shared" si="20"/>
        <v>(14,52,52,508, '".Carbon::now()."', '".Carbon::now()."'),</v>
      </c>
    </row>
    <row r="1317" spans="1:9" x14ac:dyDescent="0.25">
      <c r="A1317">
        <v>14</v>
      </c>
      <c r="B1317" s="16" t="s">
        <v>27</v>
      </c>
      <c r="C1317">
        <v>52</v>
      </c>
      <c r="D1317" s="16" t="s">
        <v>155</v>
      </c>
      <c r="E1317">
        <v>52</v>
      </c>
      <c r="F1317" s="16" t="s">
        <v>925</v>
      </c>
      <c r="G1317">
        <v>532</v>
      </c>
      <c r="H1317" s="16" t="s">
        <v>338</v>
      </c>
      <c r="I1317" s="16" t="str">
        <f t="shared" si="20"/>
        <v>(14,52,52,532, '".Carbon::now()."', '".Carbon::now()."'),</v>
      </c>
    </row>
    <row r="1318" spans="1:9" x14ac:dyDescent="0.25">
      <c r="A1318">
        <v>14</v>
      </c>
      <c r="B1318" s="16" t="s">
        <v>27</v>
      </c>
      <c r="C1318">
        <v>52</v>
      </c>
      <c r="D1318" s="16" t="s">
        <v>155</v>
      </c>
      <c r="E1318">
        <v>52</v>
      </c>
      <c r="F1318" s="16" t="s">
        <v>925</v>
      </c>
      <c r="G1318">
        <v>533</v>
      </c>
      <c r="H1318" s="16" t="s">
        <v>1038</v>
      </c>
      <c r="I1318" s="16" t="str">
        <f t="shared" si="20"/>
        <v>(14,52,52,533, '".Carbon::now()."', '".Carbon::now()."'),</v>
      </c>
    </row>
    <row r="1319" spans="1:9" x14ac:dyDescent="0.25">
      <c r="A1319">
        <v>14</v>
      </c>
      <c r="B1319" s="16" t="s">
        <v>27</v>
      </c>
      <c r="C1319">
        <v>52</v>
      </c>
      <c r="D1319" s="16" t="s">
        <v>155</v>
      </c>
      <c r="E1319">
        <v>52</v>
      </c>
      <c r="F1319" s="16" t="s">
        <v>925</v>
      </c>
      <c r="G1319">
        <v>572</v>
      </c>
      <c r="H1319" s="16" t="s">
        <v>926</v>
      </c>
      <c r="I1319" s="16" t="str">
        <f t="shared" si="20"/>
        <v>(14,52,52,572, '".Carbon::now()."', '".Carbon::now()."'),</v>
      </c>
    </row>
    <row r="1320" spans="1:9" x14ac:dyDescent="0.25">
      <c r="A1320">
        <v>14</v>
      </c>
      <c r="B1320" s="16" t="s">
        <v>27</v>
      </c>
      <c r="C1320">
        <v>52</v>
      </c>
      <c r="D1320" s="16" t="s">
        <v>155</v>
      </c>
      <c r="E1320">
        <v>52</v>
      </c>
      <c r="F1320" s="16" t="s">
        <v>925</v>
      </c>
      <c r="G1320">
        <v>617</v>
      </c>
      <c r="H1320" s="16" t="s">
        <v>4385</v>
      </c>
      <c r="I1320" s="16" t="str">
        <f t="shared" si="20"/>
        <v>(14,52,52,617, '".Carbon::now()."', '".Carbon::now()."'),</v>
      </c>
    </row>
    <row r="1321" spans="1:9" x14ac:dyDescent="0.25">
      <c r="A1321">
        <v>14</v>
      </c>
      <c r="B1321" s="16" t="s">
        <v>27</v>
      </c>
      <c r="C1321">
        <v>52</v>
      </c>
      <c r="D1321" s="16" t="s">
        <v>155</v>
      </c>
      <c r="E1321">
        <v>52</v>
      </c>
      <c r="F1321" s="16" t="s">
        <v>925</v>
      </c>
      <c r="G1321">
        <v>618</v>
      </c>
      <c r="H1321" s="16" t="s">
        <v>3164</v>
      </c>
      <c r="I1321" s="16" t="str">
        <f t="shared" si="20"/>
        <v>(14,52,52,618, '".Carbon::now()."', '".Carbon::now()."'),</v>
      </c>
    </row>
    <row r="1322" spans="1:9" x14ac:dyDescent="0.25">
      <c r="A1322">
        <v>14</v>
      </c>
      <c r="B1322" s="16" t="s">
        <v>27</v>
      </c>
      <c r="C1322">
        <v>52</v>
      </c>
      <c r="D1322" s="16" t="s">
        <v>155</v>
      </c>
      <c r="E1322">
        <v>52</v>
      </c>
      <c r="F1322" s="16" t="s">
        <v>925</v>
      </c>
      <c r="G1322">
        <v>718</v>
      </c>
      <c r="H1322" s="16" t="s">
        <v>181</v>
      </c>
      <c r="I1322" s="16" t="str">
        <f t="shared" si="20"/>
        <v>(14,52,52,718, '".Carbon::now()."', '".Carbon::now()."'),</v>
      </c>
    </row>
    <row r="1323" spans="1:9" x14ac:dyDescent="0.25">
      <c r="A1323">
        <v>14</v>
      </c>
      <c r="B1323" s="16" t="s">
        <v>27</v>
      </c>
      <c r="C1323">
        <v>52</v>
      </c>
      <c r="D1323" s="16" t="s">
        <v>155</v>
      </c>
      <c r="E1323">
        <v>52</v>
      </c>
      <c r="F1323" s="16" t="s">
        <v>925</v>
      </c>
      <c r="G1323">
        <v>743</v>
      </c>
      <c r="H1323" s="16" t="s">
        <v>1039</v>
      </c>
      <c r="I1323" s="16" t="str">
        <f t="shared" si="20"/>
        <v>(14,52,52,743, '".Carbon::now()."', '".Carbon::now()."'),</v>
      </c>
    </row>
    <row r="1324" spans="1:9" x14ac:dyDescent="0.25">
      <c r="A1324">
        <v>14</v>
      </c>
      <c r="B1324" s="16" t="s">
        <v>27</v>
      </c>
      <c r="C1324">
        <v>52</v>
      </c>
      <c r="D1324" s="16" t="s">
        <v>155</v>
      </c>
      <c r="E1324">
        <v>52</v>
      </c>
      <c r="F1324" s="16" t="s">
        <v>925</v>
      </c>
      <c r="G1324">
        <v>750</v>
      </c>
      <c r="H1324" s="16" t="s">
        <v>199</v>
      </c>
      <c r="I1324" s="16" t="str">
        <f t="shared" si="20"/>
        <v>(14,52,52,750, '".Carbon::now()."', '".Carbon::now()."'),</v>
      </c>
    </row>
    <row r="1325" spans="1:9" x14ac:dyDescent="0.25">
      <c r="A1325">
        <v>14</v>
      </c>
      <c r="B1325" s="16" t="s">
        <v>27</v>
      </c>
      <c r="C1325">
        <v>52</v>
      </c>
      <c r="D1325" s="16" t="s">
        <v>155</v>
      </c>
      <c r="E1325">
        <v>52</v>
      </c>
      <c r="F1325" s="16" t="s">
        <v>925</v>
      </c>
      <c r="G1325">
        <v>793</v>
      </c>
      <c r="H1325" s="16" t="s">
        <v>933</v>
      </c>
      <c r="I1325" s="16" t="str">
        <f t="shared" si="20"/>
        <v>(14,52,52,793, '".Carbon::now()."', '".Carbon::now()."'),</v>
      </c>
    </row>
    <row r="1326" spans="1:9" x14ac:dyDescent="0.25">
      <c r="A1326">
        <v>14</v>
      </c>
      <c r="B1326" s="16" t="s">
        <v>27</v>
      </c>
      <c r="C1326">
        <v>52</v>
      </c>
      <c r="D1326" s="16" t="s">
        <v>155</v>
      </c>
      <c r="E1326">
        <v>52</v>
      </c>
      <c r="F1326" s="16" t="s">
        <v>925</v>
      </c>
      <c r="G1326">
        <v>814</v>
      </c>
      <c r="H1326" s="16" t="s">
        <v>200</v>
      </c>
      <c r="I1326" s="16" t="str">
        <f t="shared" si="20"/>
        <v>(14,52,52,814, '".Carbon::now()."', '".Carbon::now()."'),</v>
      </c>
    </row>
    <row r="1327" spans="1:9" x14ac:dyDescent="0.25">
      <c r="A1327">
        <v>14</v>
      </c>
      <c r="B1327" s="16" t="s">
        <v>27</v>
      </c>
      <c r="C1327">
        <v>52</v>
      </c>
      <c r="D1327" s="16" t="s">
        <v>155</v>
      </c>
      <c r="E1327">
        <v>52</v>
      </c>
      <c r="F1327" s="16" t="s">
        <v>925</v>
      </c>
      <c r="G1327">
        <v>836</v>
      </c>
      <c r="H1327" s="16" t="s">
        <v>1020</v>
      </c>
      <c r="I1327" s="16" t="str">
        <f t="shared" si="20"/>
        <v>(14,52,52,836, '".Carbon::now()."', '".Carbon::now()."'),</v>
      </c>
    </row>
    <row r="1328" spans="1:9" x14ac:dyDescent="0.25">
      <c r="A1328">
        <v>14</v>
      </c>
      <c r="B1328" s="16" t="s">
        <v>27</v>
      </c>
      <c r="C1328">
        <v>52</v>
      </c>
      <c r="D1328" s="16" t="s">
        <v>155</v>
      </c>
      <c r="E1328">
        <v>52</v>
      </c>
      <c r="F1328" s="16" t="s">
        <v>925</v>
      </c>
      <c r="G1328">
        <v>841</v>
      </c>
      <c r="H1328" s="16" t="s">
        <v>4388</v>
      </c>
      <c r="I1328" s="16" t="str">
        <f t="shared" si="20"/>
        <v>(14,52,52,841, '".Carbon::now()."', '".Carbon::now()."'),</v>
      </c>
    </row>
    <row r="1329" spans="1:9" x14ac:dyDescent="0.25">
      <c r="A1329">
        <v>14</v>
      </c>
      <c r="B1329" s="16" t="s">
        <v>27</v>
      </c>
      <c r="C1329">
        <v>52</v>
      </c>
      <c r="D1329" s="16" t="s">
        <v>155</v>
      </c>
      <c r="E1329">
        <v>52</v>
      </c>
      <c r="F1329" s="16" t="s">
        <v>925</v>
      </c>
      <c r="G1329">
        <v>847</v>
      </c>
      <c r="H1329" s="16" t="s">
        <v>60</v>
      </c>
      <c r="I1329" s="16" t="str">
        <f t="shared" si="20"/>
        <v>(14,52,52,847, '".Carbon::now()."', '".Carbon::now()."'),</v>
      </c>
    </row>
    <row r="1330" spans="1:9" x14ac:dyDescent="0.25">
      <c r="A1330">
        <v>14</v>
      </c>
      <c r="B1330" s="16" t="s">
        <v>27</v>
      </c>
      <c r="C1330">
        <v>52</v>
      </c>
      <c r="D1330" s="16" t="s">
        <v>155</v>
      </c>
      <c r="E1330">
        <v>52</v>
      </c>
      <c r="F1330" s="16" t="s">
        <v>925</v>
      </c>
      <c r="G1330">
        <v>855</v>
      </c>
      <c r="H1330" s="16" t="s">
        <v>225</v>
      </c>
      <c r="I1330" s="16" t="str">
        <f t="shared" si="20"/>
        <v>(14,52,52,855, '".Carbon::now()."', '".Carbon::now()."'),</v>
      </c>
    </row>
    <row r="1331" spans="1:9" x14ac:dyDescent="0.25">
      <c r="A1331">
        <v>14</v>
      </c>
      <c r="B1331" s="16" t="s">
        <v>27</v>
      </c>
      <c r="C1331">
        <v>52</v>
      </c>
      <c r="D1331" s="16" t="s">
        <v>155</v>
      </c>
      <c r="E1331">
        <v>52</v>
      </c>
      <c r="F1331" s="16" t="s">
        <v>925</v>
      </c>
      <c r="G1331">
        <v>867</v>
      </c>
      <c r="H1331" s="16" t="s">
        <v>208</v>
      </c>
      <c r="I1331" s="16" t="str">
        <f t="shared" si="20"/>
        <v>(14,52,52,867, '".Carbon::now()."', '".Carbon::now()."'),</v>
      </c>
    </row>
    <row r="1332" spans="1:9" x14ac:dyDescent="0.25">
      <c r="A1332">
        <v>14</v>
      </c>
      <c r="B1332" s="16" t="s">
        <v>27</v>
      </c>
      <c r="C1332">
        <v>52</v>
      </c>
      <c r="D1332" s="16" t="s">
        <v>155</v>
      </c>
      <c r="E1332">
        <v>54</v>
      </c>
      <c r="F1332" s="16" t="s">
        <v>433</v>
      </c>
      <c r="G1332">
        <v>678</v>
      </c>
      <c r="H1332" s="16" t="s">
        <v>1021</v>
      </c>
      <c r="I1332" s="16" t="str">
        <f t="shared" si="20"/>
        <v>(14,52,54,678, '".Carbon::now()."', '".Carbon::now()."'),</v>
      </c>
    </row>
    <row r="1333" spans="1:9" x14ac:dyDescent="0.25">
      <c r="A1333">
        <v>14</v>
      </c>
      <c r="B1333" s="16" t="s">
        <v>27</v>
      </c>
      <c r="C1333">
        <v>52</v>
      </c>
      <c r="D1333" s="16" t="s">
        <v>155</v>
      </c>
      <c r="E1333">
        <v>55</v>
      </c>
      <c r="F1333" s="16" t="s">
        <v>814</v>
      </c>
      <c r="G1333">
        <v>678</v>
      </c>
      <c r="H1333" s="16" t="s">
        <v>1021</v>
      </c>
      <c r="I1333" s="16" t="str">
        <f t="shared" si="20"/>
        <v>(14,52,55,678, '".Carbon::now()."', '".Carbon::now()."'),</v>
      </c>
    </row>
    <row r="1334" spans="1:9" x14ac:dyDescent="0.25">
      <c r="A1334">
        <v>14</v>
      </c>
      <c r="B1334" s="16" t="s">
        <v>27</v>
      </c>
      <c r="C1334">
        <v>52</v>
      </c>
      <c r="D1334" s="16" t="s">
        <v>155</v>
      </c>
      <c r="E1334">
        <v>59</v>
      </c>
      <c r="F1334" s="16" t="s">
        <v>161</v>
      </c>
      <c r="G1334">
        <v>497</v>
      </c>
      <c r="H1334" s="16" t="s">
        <v>4726</v>
      </c>
      <c r="I1334" s="16" t="str">
        <f t="shared" si="20"/>
        <v>(14,52,59,497, '".Carbon::now()."', '".Carbon::now()."'),</v>
      </c>
    </row>
    <row r="1335" spans="1:9" x14ac:dyDescent="0.25">
      <c r="A1335">
        <v>14</v>
      </c>
      <c r="B1335" s="16" t="s">
        <v>27</v>
      </c>
      <c r="C1335">
        <v>52</v>
      </c>
      <c r="D1335" s="16" t="s">
        <v>155</v>
      </c>
      <c r="E1335">
        <v>59</v>
      </c>
      <c r="F1335" s="16" t="s">
        <v>161</v>
      </c>
      <c r="G1335">
        <v>512</v>
      </c>
      <c r="H1335" s="16" t="s">
        <v>3175</v>
      </c>
      <c r="I1335" s="16" t="str">
        <f t="shared" si="20"/>
        <v>(14,52,59,512, '".Carbon::now()."', '".Carbon::now()."'),</v>
      </c>
    </row>
    <row r="1336" spans="1:9" x14ac:dyDescent="0.25">
      <c r="A1336">
        <v>14</v>
      </c>
      <c r="B1336" s="16" t="s">
        <v>27</v>
      </c>
      <c r="C1336">
        <v>52</v>
      </c>
      <c r="D1336" s="16" t="s">
        <v>155</v>
      </c>
      <c r="E1336">
        <v>59</v>
      </c>
      <c r="F1336" s="16" t="s">
        <v>161</v>
      </c>
      <c r="G1336">
        <v>530</v>
      </c>
      <c r="H1336" s="16" t="s">
        <v>4240</v>
      </c>
      <c r="I1336" s="16" t="str">
        <f t="shared" si="20"/>
        <v>(14,52,59,530, '".Carbon::now()."', '".Carbon::now()."'),</v>
      </c>
    </row>
    <row r="1337" spans="1:9" x14ac:dyDescent="0.25">
      <c r="A1337">
        <v>14</v>
      </c>
      <c r="B1337" s="16" t="s">
        <v>27</v>
      </c>
      <c r="C1337">
        <v>52</v>
      </c>
      <c r="D1337" s="16" t="s">
        <v>155</v>
      </c>
      <c r="E1337">
        <v>59</v>
      </c>
      <c r="F1337" s="16" t="s">
        <v>161</v>
      </c>
      <c r="G1337">
        <v>531</v>
      </c>
      <c r="H1337" s="16" t="s">
        <v>4728</v>
      </c>
      <c r="I1337" s="16" t="str">
        <f t="shared" si="20"/>
        <v>(14,52,59,531, '".Carbon::now()."', '".Carbon::now()."'),</v>
      </c>
    </row>
    <row r="1338" spans="1:9" x14ac:dyDescent="0.25">
      <c r="A1338">
        <v>14</v>
      </c>
      <c r="B1338" s="16" t="s">
        <v>27</v>
      </c>
      <c r="C1338">
        <v>52</v>
      </c>
      <c r="D1338" s="16" t="s">
        <v>155</v>
      </c>
      <c r="E1338">
        <v>59</v>
      </c>
      <c r="F1338" s="16" t="s">
        <v>161</v>
      </c>
      <c r="G1338">
        <v>575</v>
      </c>
      <c r="H1338" s="16" t="s">
        <v>4242</v>
      </c>
      <c r="I1338" s="16" t="str">
        <f t="shared" si="20"/>
        <v>(14,52,59,575, '".Carbon::now()."', '".Carbon::now()."'),</v>
      </c>
    </row>
    <row r="1339" spans="1:9" x14ac:dyDescent="0.25">
      <c r="A1339">
        <v>14</v>
      </c>
      <c r="B1339" s="16" t="s">
        <v>27</v>
      </c>
      <c r="C1339">
        <v>52</v>
      </c>
      <c r="D1339" s="16" t="s">
        <v>155</v>
      </c>
      <c r="E1339">
        <v>59</v>
      </c>
      <c r="F1339" s="16" t="s">
        <v>161</v>
      </c>
      <c r="G1339">
        <v>576</v>
      </c>
      <c r="H1339" s="16" t="s">
        <v>3177</v>
      </c>
      <c r="I1339" s="16" t="str">
        <f t="shared" si="20"/>
        <v>(14,52,59,576, '".Carbon::now()."', '".Carbon::now()."'),</v>
      </c>
    </row>
    <row r="1340" spans="1:9" x14ac:dyDescent="0.25">
      <c r="A1340">
        <v>14</v>
      </c>
      <c r="B1340" s="16" t="s">
        <v>27</v>
      </c>
      <c r="C1340">
        <v>52</v>
      </c>
      <c r="D1340" s="16" t="s">
        <v>155</v>
      </c>
      <c r="E1340">
        <v>59</v>
      </c>
      <c r="F1340" s="16" t="s">
        <v>161</v>
      </c>
      <c r="G1340">
        <v>602</v>
      </c>
      <c r="H1340" s="16" t="s">
        <v>4244</v>
      </c>
      <c r="I1340" s="16" t="str">
        <f t="shared" si="20"/>
        <v>(14,52,59,602, '".Carbon::now()."', '".Carbon::now()."'),</v>
      </c>
    </row>
    <row r="1341" spans="1:9" x14ac:dyDescent="0.25">
      <c r="A1341">
        <v>14</v>
      </c>
      <c r="B1341" s="16" t="s">
        <v>27</v>
      </c>
      <c r="C1341">
        <v>52</v>
      </c>
      <c r="D1341" s="16" t="s">
        <v>155</v>
      </c>
      <c r="E1341">
        <v>59</v>
      </c>
      <c r="F1341" s="16" t="s">
        <v>161</v>
      </c>
      <c r="G1341">
        <v>674</v>
      </c>
      <c r="H1341" s="16" t="s">
        <v>4246</v>
      </c>
      <c r="I1341" s="16" t="str">
        <f t="shared" si="20"/>
        <v>(14,52,59,674, '".Carbon::now()."', '".Carbon::now()."'),</v>
      </c>
    </row>
    <row r="1342" spans="1:9" x14ac:dyDescent="0.25">
      <c r="A1342">
        <v>14</v>
      </c>
      <c r="B1342" s="16" t="s">
        <v>27</v>
      </c>
      <c r="C1342">
        <v>52</v>
      </c>
      <c r="D1342" s="16" t="s">
        <v>155</v>
      </c>
      <c r="E1342">
        <v>59</v>
      </c>
      <c r="F1342" s="16" t="s">
        <v>161</v>
      </c>
      <c r="G1342">
        <v>675</v>
      </c>
      <c r="H1342" s="16" t="s">
        <v>4390</v>
      </c>
      <c r="I1342" s="16" t="str">
        <f t="shared" si="20"/>
        <v>(14,52,59,675, '".Carbon::now()."', '".Carbon::now()."'),</v>
      </c>
    </row>
    <row r="1343" spans="1:9" x14ac:dyDescent="0.25">
      <c r="A1343">
        <v>14</v>
      </c>
      <c r="B1343" s="16" t="s">
        <v>27</v>
      </c>
      <c r="C1343">
        <v>52</v>
      </c>
      <c r="D1343" s="16" t="s">
        <v>155</v>
      </c>
      <c r="E1343">
        <v>59</v>
      </c>
      <c r="F1343" s="16" t="s">
        <v>161</v>
      </c>
      <c r="G1343">
        <v>729</v>
      </c>
      <c r="H1343" s="16" t="s">
        <v>4248</v>
      </c>
      <c r="I1343" s="16" t="str">
        <f t="shared" si="20"/>
        <v>(14,52,59,729, '".Carbon::now()."', '".Carbon::now()."'),</v>
      </c>
    </row>
    <row r="1344" spans="1:9" x14ac:dyDescent="0.25">
      <c r="A1344">
        <v>14</v>
      </c>
      <c r="B1344" s="16" t="s">
        <v>27</v>
      </c>
      <c r="C1344">
        <v>52</v>
      </c>
      <c r="D1344" s="16" t="s">
        <v>155</v>
      </c>
      <c r="E1344">
        <v>59</v>
      </c>
      <c r="F1344" s="16" t="s">
        <v>161</v>
      </c>
      <c r="G1344">
        <v>730</v>
      </c>
      <c r="H1344" s="16" t="s">
        <v>4392</v>
      </c>
      <c r="I1344" s="16" t="str">
        <f t="shared" si="20"/>
        <v>(14,52,59,730, '".Carbon::now()."', '".Carbon::now()."'),</v>
      </c>
    </row>
    <row r="1345" spans="1:9" x14ac:dyDescent="0.25">
      <c r="A1345">
        <v>14</v>
      </c>
      <c r="B1345" s="16" t="s">
        <v>27</v>
      </c>
      <c r="C1345">
        <v>52</v>
      </c>
      <c r="D1345" s="16" t="s">
        <v>155</v>
      </c>
      <c r="E1345">
        <v>59</v>
      </c>
      <c r="F1345" s="16" t="s">
        <v>161</v>
      </c>
      <c r="G1345">
        <v>745</v>
      </c>
      <c r="H1345" s="16" t="s">
        <v>4730</v>
      </c>
      <c r="I1345" s="16" t="str">
        <f t="shared" si="20"/>
        <v>(14,52,59,745, '".Carbon::now()."', '".Carbon::now()."'),</v>
      </c>
    </row>
    <row r="1346" spans="1:9" x14ac:dyDescent="0.25">
      <c r="A1346">
        <v>14</v>
      </c>
      <c r="B1346" s="16" t="s">
        <v>27</v>
      </c>
      <c r="C1346">
        <v>52</v>
      </c>
      <c r="D1346" s="16" t="s">
        <v>155</v>
      </c>
      <c r="E1346">
        <v>59</v>
      </c>
      <c r="F1346" s="16" t="s">
        <v>161</v>
      </c>
      <c r="G1346">
        <v>815</v>
      </c>
      <c r="H1346" s="16" t="s">
        <v>3179</v>
      </c>
      <c r="I1346" s="16" t="str">
        <f t="shared" ref="I1346:I1409" si="21">CONCATENATE("(",A1346,",",C1346,",",E1346,",",G1346,", '"".Carbon::now().""', '"".Carbon::now().""'),")</f>
        <v>(14,52,59,815, '".Carbon::now()."', '".Carbon::now()."'),</v>
      </c>
    </row>
    <row r="1347" spans="1:9" x14ac:dyDescent="0.25">
      <c r="A1347">
        <v>14</v>
      </c>
      <c r="B1347" s="16" t="s">
        <v>27</v>
      </c>
      <c r="C1347">
        <v>52</v>
      </c>
      <c r="D1347" s="16" t="s">
        <v>155</v>
      </c>
      <c r="E1347">
        <v>59</v>
      </c>
      <c r="F1347" s="16" t="s">
        <v>161</v>
      </c>
      <c r="G1347">
        <v>850</v>
      </c>
      <c r="H1347" s="16" t="s">
        <v>4250</v>
      </c>
      <c r="I1347" s="16" t="str">
        <f t="shared" si="21"/>
        <v>(14,52,59,850, '".Carbon::now()."', '".Carbon::now()."'),</v>
      </c>
    </row>
    <row r="1348" spans="1:9" x14ac:dyDescent="0.25">
      <c r="A1348">
        <v>14</v>
      </c>
      <c r="B1348" s="16" t="s">
        <v>27</v>
      </c>
      <c r="C1348">
        <v>52</v>
      </c>
      <c r="D1348" s="16" t="s">
        <v>155</v>
      </c>
      <c r="E1348">
        <v>59</v>
      </c>
      <c r="F1348" s="16" t="s">
        <v>161</v>
      </c>
      <c r="G1348">
        <v>873</v>
      </c>
      <c r="H1348" s="16" t="s">
        <v>4252</v>
      </c>
      <c r="I1348" s="16" t="str">
        <f t="shared" si="21"/>
        <v>(14,52,59,873, '".Carbon::now()."', '".Carbon::now()."'),</v>
      </c>
    </row>
    <row r="1349" spans="1:9" x14ac:dyDescent="0.25">
      <c r="A1349">
        <v>14</v>
      </c>
      <c r="B1349" s="16" t="s">
        <v>27</v>
      </c>
      <c r="C1349">
        <v>52</v>
      </c>
      <c r="D1349" s="16" t="s">
        <v>155</v>
      </c>
      <c r="E1349">
        <v>65</v>
      </c>
      <c r="F1349" s="16" t="s">
        <v>157</v>
      </c>
      <c r="G1349">
        <v>496</v>
      </c>
      <c r="H1349" s="16" t="s">
        <v>195</v>
      </c>
      <c r="I1349" s="16" t="str">
        <f t="shared" si="21"/>
        <v>(14,52,65,496, '".Carbon::now()."', '".Carbon::now()."'),</v>
      </c>
    </row>
    <row r="1350" spans="1:9" x14ac:dyDescent="0.25">
      <c r="A1350">
        <v>14</v>
      </c>
      <c r="B1350" s="16" t="s">
        <v>27</v>
      </c>
      <c r="C1350">
        <v>52</v>
      </c>
      <c r="D1350" s="16" t="s">
        <v>155</v>
      </c>
      <c r="E1350">
        <v>65</v>
      </c>
      <c r="F1350" s="16" t="s">
        <v>157</v>
      </c>
      <c r="G1350">
        <v>508</v>
      </c>
      <c r="H1350" s="16" t="s">
        <v>205</v>
      </c>
      <c r="I1350" s="16" t="str">
        <f t="shared" si="21"/>
        <v>(14,52,65,508, '".Carbon::now()."', '".Carbon::now()."'),</v>
      </c>
    </row>
    <row r="1351" spans="1:9" x14ac:dyDescent="0.25">
      <c r="A1351">
        <v>14</v>
      </c>
      <c r="B1351" s="16" t="s">
        <v>27</v>
      </c>
      <c r="C1351">
        <v>52</v>
      </c>
      <c r="D1351" s="16" t="s">
        <v>155</v>
      </c>
      <c r="E1351">
        <v>65</v>
      </c>
      <c r="F1351" s="16" t="s">
        <v>157</v>
      </c>
      <c r="G1351">
        <v>528</v>
      </c>
      <c r="H1351" s="16" t="s">
        <v>707</v>
      </c>
      <c r="I1351" s="16" t="str">
        <f t="shared" si="21"/>
        <v>(14,52,65,528, '".Carbon::now()."', '".Carbon::now()."'),</v>
      </c>
    </row>
    <row r="1352" spans="1:9" x14ac:dyDescent="0.25">
      <c r="A1352">
        <v>14</v>
      </c>
      <c r="B1352" s="16" t="s">
        <v>27</v>
      </c>
      <c r="C1352">
        <v>52</v>
      </c>
      <c r="D1352" s="16" t="s">
        <v>155</v>
      </c>
      <c r="E1352">
        <v>65</v>
      </c>
      <c r="F1352" s="16" t="s">
        <v>157</v>
      </c>
      <c r="G1352">
        <v>573</v>
      </c>
      <c r="H1352" s="16" t="s">
        <v>197</v>
      </c>
      <c r="I1352" s="16" t="str">
        <f t="shared" si="21"/>
        <v>(14,52,65,573, '".Carbon::now()."', '".Carbon::now()."'),</v>
      </c>
    </row>
    <row r="1353" spans="1:9" x14ac:dyDescent="0.25">
      <c r="A1353">
        <v>14</v>
      </c>
      <c r="B1353" s="16" t="s">
        <v>27</v>
      </c>
      <c r="C1353">
        <v>52</v>
      </c>
      <c r="D1353" s="16" t="s">
        <v>155</v>
      </c>
      <c r="E1353">
        <v>65</v>
      </c>
      <c r="F1353" s="16" t="s">
        <v>157</v>
      </c>
      <c r="G1353">
        <v>601</v>
      </c>
      <c r="H1353" s="16" t="s">
        <v>47</v>
      </c>
      <c r="I1353" s="16" t="str">
        <f t="shared" si="21"/>
        <v>(14,52,65,601, '".Carbon::now()."', '".Carbon::now()."'),</v>
      </c>
    </row>
    <row r="1354" spans="1:9" x14ac:dyDescent="0.25">
      <c r="A1354">
        <v>14</v>
      </c>
      <c r="B1354" s="16" t="s">
        <v>27</v>
      </c>
      <c r="C1354">
        <v>52</v>
      </c>
      <c r="D1354" s="16" t="s">
        <v>155</v>
      </c>
      <c r="E1354">
        <v>65</v>
      </c>
      <c r="F1354" s="16" t="s">
        <v>157</v>
      </c>
      <c r="G1354">
        <v>726</v>
      </c>
      <c r="H1354" s="16" t="s">
        <v>652</v>
      </c>
      <c r="I1354" s="16" t="str">
        <f t="shared" si="21"/>
        <v>(14,52,65,726, '".Carbon::now()."', '".Carbon::now()."'),</v>
      </c>
    </row>
    <row r="1355" spans="1:9" x14ac:dyDescent="0.25">
      <c r="A1355">
        <v>14</v>
      </c>
      <c r="B1355" s="16" t="s">
        <v>27</v>
      </c>
      <c r="C1355">
        <v>52</v>
      </c>
      <c r="D1355" s="16" t="s">
        <v>155</v>
      </c>
      <c r="E1355">
        <v>65</v>
      </c>
      <c r="F1355" s="16" t="s">
        <v>157</v>
      </c>
      <c r="G1355">
        <v>747</v>
      </c>
      <c r="H1355" s="16" t="s">
        <v>198</v>
      </c>
      <c r="I1355" s="16" t="str">
        <f t="shared" si="21"/>
        <v>(14,52,65,747, '".Carbon::now()."', '".Carbon::now()."'),</v>
      </c>
    </row>
    <row r="1356" spans="1:9" x14ac:dyDescent="0.25">
      <c r="A1356">
        <v>14</v>
      </c>
      <c r="B1356" s="16" t="s">
        <v>27</v>
      </c>
      <c r="C1356">
        <v>52</v>
      </c>
      <c r="D1356" s="16" t="s">
        <v>155</v>
      </c>
      <c r="E1356">
        <v>65</v>
      </c>
      <c r="F1356" s="16" t="s">
        <v>157</v>
      </c>
      <c r="G1356">
        <v>750</v>
      </c>
      <c r="H1356" s="16" t="s">
        <v>199</v>
      </c>
      <c r="I1356" s="16" t="str">
        <f t="shared" si="21"/>
        <v>(14,52,65,750, '".Carbon::now()."', '".Carbon::now()."'),</v>
      </c>
    </row>
    <row r="1357" spans="1:9" x14ac:dyDescent="0.25">
      <c r="A1357">
        <v>14</v>
      </c>
      <c r="B1357" s="16" t="s">
        <v>27</v>
      </c>
      <c r="C1357">
        <v>52</v>
      </c>
      <c r="D1357" s="16" t="s">
        <v>155</v>
      </c>
      <c r="E1357">
        <v>65</v>
      </c>
      <c r="F1357" s="16" t="s">
        <v>157</v>
      </c>
      <c r="G1357">
        <v>814</v>
      </c>
      <c r="H1357" s="16" t="s">
        <v>200</v>
      </c>
      <c r="I1357" s="16" t="str">
        <f t="shared" si="21"/>
        <v>(14,52,65,814, '".Carbon::now()."', '".Carbon::now()."'),</v>
      </c>
    </row>
    <row r="1358" spans="1:9" x14ac:dyDescent="0.25">
      <c r="A1358">
        <v>14</v>
      </c>
      <c r="B1358" s="16" t="s">
        <v>27</v>
      </c>
      <c r="C1358">
        <v>52</v>
      </c>
      <c r="D1358" s="16" t="s">
        <v>155</v>
      </c>
      <c r="E1358">
        <v>65</v>
      </c>
      <c r="F1358" s="16" t="s">
        <v>157</v>
      </c>
      <c r="G1358">
        <v>829</v>
      </c>
      <c r="H1358" s="16" t="s">
        <v>711</v>
      </c>
      <c r="I1358" s="16" t="str">
        <f t="shared" si="21"/>
        <v>(14,52,65,829, '".Carbon::now()."', '".Carbon::now()."'),</v>
      </c>
    </row>
    <row r="1359" spans="1:9" x14ac:dyDescent="0.25">
      <c r="A1359">
        <v>14</v>
      </c>
      <c r="B1359" s="16" t="s">
        <v>27</v>
      </c>
      <c r="C1359">
        <v>52</v>
      </c>
      <c r="D1359" s="16" t="s">
        <v>155</v>
      </c>
      <c r="E1359">
        <v>65</v>
      </c>
      <c r="F1359" s="16" t="s">
        <v>157</v>
      </c>
      <c r="G1359">
        <v>869</v>
      </c>
      <c r="H1359" s="16" t="s">
        <v>201</v>
      </c>
      <c r="I1359" s="16" t="str">
        <f t="shared" si="21"/>
        <v>(14,52,65,869, '".Carbon::now()."', '".Carbon::now()."'),</v>
      </c>
    </row>
    <row r="1360" spans="1:9" x14ac:dyDescent="0.25">
      <c r="A1360">
        <v>14</v>
      </c>
      <c r="B1360" s="16" t="s">
        <v>27</v>
      </c>
      <c r="C1360">
        <v>52</v>
      </c>
      <c r="D1360" s="16" t="s">
        <v>155</v>
      </c>
      <c r="E1360">
        <v>65</v>
      </c>
      <c r="F1360" s="16" t="s">
        <v>157</v>
      </c>
      <c r="G1360">
        <v>874</v>
      </c>
      <c r="H1360" s="16" t="s">
        <v>97</v>
      </c>
      <c r="I1360" s="16" t="str">
        <f t="shared" si="21"/>
        <v>(14,52,65,874, '".Carbon::now()."', '".Carbon::now()."'),</v>
      </c>
    </row>
    <row r="1361" spans="1:9" x14ac:dyDescent="0.25">
      <c r="A1361">
        <v>14</v>
      </c>
      <c r="B1361" s="16" t="s">
        <v>27</v>
      </c>
      <c r="C1361">
        <v>52</v>
      </c>
      <c r="D1361" s="16" t="s">
        <v>155</v>
      </c>
      <c r="E1361">
        <v>71</v>
      </c>
      <c r="F1361" s="16" t="s">
        <v>265</v>
      </c>
      <c r="G1361">
        <v>677</v>
      </c>
      <c r="H1361" s="16" t="s">
        <v>1040</v>
      </c>
      <c r="I1361" s="16" t="str">
        <f t="shared" si="21"/>
        <v>(14,52,71,677, '".Carbon::now()."', '".Carbon::now()."'),</v>
      </c>
    </row>
    <row r="1362" spans="1:9" x14ac:dyDescent="0.25">
      <c r="A1362">
        <v>14</v>
      </c>
      <c r="B1362" s="16" t="s">
        <v>27</v>
      </c>
      <c r="C1362">
        <v>52</v>
      </c>
      <c r="D1362" s="16" t="s">
        <v>155</v>
      </c>
      <c r="E1362">
        <v>91</v>
      </c>
      <c r="F1362" s="16" t="s">
        <v>1041</v>
      </c>
      <c r="G1362">
        <v>678</v>
      </c>
      <c r="H1362" s="16" t="s">
        <v>1021</v>
      </c>
      <c r="I1362" s="16" t="str">
        <f t="shared" si="21"/>
        <v>(14,52,91,678, '".Carbon::now()."', '".Carbon::now()."'),</v>
      </c>
    </row>
    <row r="1363" spans="1:9" x14ac:dyDescent="0.25">
      <c r="A1363">
        <v>14</v>
      </c>
      <c r="B1363" s="16" t="s">
        <v>27</v>
      </c>
      <c r="C1363">
        <v>52</v>
      </c>
      <c r="D1363" s="16" t="s">
        <v>155</v>
      </c>
      <c r="E1363">
        <v>100</v>
      </c>
      <c r="F1363" s="16" t="s">
        <v>156</v>
      </c>
      <c r="G1363">
        <v>498</v>
      </c>
      <c r="H1363" s="16" t="s">
        <v>202</v>
      </c>
      <c r="I1363" s="16" t="str">
        <f t="shared" si="21"/>
        <v>(14,52,100,498, '".Carbon::now()."', '".Carbon::now()."'),</v>
      </c>
    </row>
    <row r="1364" spans="1:9" x14ac:dyDescent="0.25">
      <c r="A1364">
        <v>14</v>
      </c>
      <c r="B1364" s="16" t="s">
        <v>27</v>
      </c>
      <c r="C1364">
        <v>52</v>
      </c>
      <c r="D1364" s="16" t="s">
        <v>155</v>
      </c>
      <c r="E1364">
        <v>100</v>
      </c>
      <c r="F1364" s="16" t="s">
        <v>156</v>
      </c>
      <c r="G1364">
        <v>504</v>
      </c>
      <c r="H1364" s="16" t="s">
        <v>4562</v>
      </c>
      <c r="I1364" s="16" t="str">
        <f t="shared" si="21"/>
        <v>(14,52,100,504, '".Carbon::now()."', '".Carbon::now()."'),</v>
      </c>
    </row>
    <row r="1365" spans="1:9" x14ac:dyDescent="0.25">
      <c r="A1365">
        <v>14</v>
      </c>
      <c r="B1365" s="16" t="s">
        <v>27</v>
      </c>
      <c r="C1365">
        <v>52</v>
      </c>
      <c r="D1365" s="16" t="s">
        <v>155</v>
      </c>
      <c r="E1365">
        <v>100</v>
      </c>
      <c r="F1365" s="16" t="s">
        <v>156</v>
      </c>
      <c r="G1365">
        <v>511</v>
      </c>
      <c r="H1365" s="16" t="s">
        <v>3185</v>
      </c>
      <c r="I1365" s="16" t="str">
        <f t="shared" si="21"/>
        <v>(14,52,100,511, '".Carbon::now()."', '".Carbon::now()."'),</v>
      </c>
    </row>
    <row r="1366" spans="1:9" x14ac:dyDescent="0.25">
      <c r="A1366">
        <v>14</v>
      </c>
      <c r="B1366" s="16" t="s">
        <v>27</v>
      </c>
      <c r="C1366">
        <v>52</v>
      </c>
      <c r="D1366" s="16" t="s">
        <v>155</v>
      </c>
      <c r="E1366">
        <v>100</v>
      </c>
      <c r="F1366" s="16" t="s">
        <v>156</v>
      </c>
      <c r="G1366">
        <v>513</v>
      </c>
      <c r="H1366" s="16" t="s">
        <v>3187</v>
      </c>
      <c r="I1366" s="16" t="str">
        <f t="shared" si="21"/>
        <v>(14,52,100,513, '".Carbon::now()."', '".Carbon::now()."'),</v>
      </c>
    </row>
    <row r="1367" spans="1:9" x14ac:dyDescent="0.25">
      <c r="A1367">
        <v>14</v>
      </c>
      <c r="B1367" s="16" t="s">
        <v>27</v>
      </c>
      <c r="C1367">
        <v>52</v>
      </c>
      <c r="D1367" s="16" t="s">
        <v>155</v>
      </c>
      <c r="E1367">
        <v>100</v>
      </c>
      <c r="F1367" s="16" t="s">
        <v>156</v>
      </c>
      <c r="G1367">
        <v>535</v>
      </c>
      <c r="H1367" s="16" t="s">
        <v>203</v>
      </c>
      <c r="I1367" s="16" t="str">
        <f t="shared" si="21"/>
        <v>(14,52,100,535, '".Carbon::now()."', '".Carbon::now()."'),</v>
      </c>
    </row>
    <row r="1368" spans="1:9" x14ac:dyDescent="0.25">
      <c r="A1368">
        <v>14</v>
      </c>
      <c r="B1368" s="16" t="s">
        <v>27</v>
      </c>
      <c r="C1368">
        <v>52</v>
      </c>
      <c r="D1368" s="16" t="s">
        <v>155</v>
      </c>
      <c r="E1368">
        <v>100</v>
      </c>
      <c r="F1368" s="16" t="s">
        <v>156</v>
      </c>
      <c r="G1368">
        <v>567</v>
      </c>
      <c r="H1368" s="16" t="s">
        <v>3189</v>
      </c>
      <c r="I1368" s="16" t="str">
        <f t="shared" si="21"/>
        <v>(14,52,100,567, '".Carbon::now()."', '".Carbon::now()."'),</v>
      </c>
    </row>
    <row r="1369" spans="1:9" x14ac:dyDescent="0.25">
      <c r="A1369">
        <v>14</v>
      </c>
      <c r="B1369" s="16" t="s">
        <v>27</v>
      </c>
      <c r="C1369">
        <v>52</v>
      </c>
      <c r="D1369" s="16" t="s">
        <v>155</v>
      </c>
      <c r="E1369">
        <v>100</v>
      </c>
      <c r="F1369" s="16" t="s">
        <v>156</v>
      </c>
      <c r="G1369">
        <v>574</v>
      </c>
      <c r="H1369" s="16" t="s">
        <v>472</v>
      </c>
      <c r="I1369" s="16" t="str">
        <f t="shared" si="21"/>
        <v>(14,52,100,574, '".Carbon::now()."', '".Carbon::now()."'),</v>
      </c>
    </row>
    <row r="1370" spans="1:9" x14ac:dyDescent="0.25">
      <c r="A1370">
        <v>14</v>
      </c>
      <c r="B1370" s="16" t="s">
        <v>27</v>
      </c>
      <c r="C1370">
        <v>52</v>
      </c>
      <c r="D1370" s="16" t="s">
        <v>155</v>
      </c>
      <c r="E1370">
        <v>100</v>
      </c>
      <c r="F1370" s="16" t="s">
        <v>156</v>
      </c>
      <c r="G1370">
        <v>577</v>
      </c>
      <c r="H1370" s="16" t="s">
        <v>3191</v>
      </c>
      <c r="I1370" s="16" t="str">
        <f t="shared" si="21"/>
        <v>(14,52,100,577, '".Carbon::now()."', '".Carbon::now()."'),</v>
      </c>
    </row>
    <row r="1371" spans="1:9" x14ac:dyDescent="0.25">
      <c r="A1371">
        <v>14</v>
      </c>
      <c r="B1371" s="16" t="s">
        <v>27</v>
      </c>
      <c r="C1371">
        <v>52</v>
      </c>
      <c r="D1371" s="16" t="s">
        <v>155</v>
      </c>
      <c r="E1371">
        <v>100</v>
      </c>
      <c r="F1371" s="16" t="s">
        <v>156</v>
      </c>
      <c r="G1371">
        <v>595</v>
      </c>
      <c r="H1371" s="16" t="s">
        <v>3193</v>
      </c>
      <c r="I1371" s="16" t="str">
        <f t="shared" si="21"/>
        <v>(14,52,100,595, '".Carbon::now()."', '".Carbon::now()."'),</v>
      </c>
    </row>
    <row r="1372" spans="1:9" x14ac:dyDescent="0.25">
      <c r="A1372">
        <v>14</v>
      </c>
      <c r="B1372" s="16" t="s">
        <v>27</v>
      </c>
      <c r="C1372">
        <v>52</v>
      </c>
      <c r="D1372" s="16" t="s">
        <v>155</v>
      </c>
      <c r="E1372">
        <v>100</v>
      </c>
      <c r="F1372" s="16" t="s">
        <v>156</v>
      </c>
      <c r="G1372">
        <v>603</v>
      </c>
      <c r="H1372" s="16" t="s">
        <v>3195</v>
      </c>
      <c r="I1372" s="16" t="str">
        <f t="shared" si="21"/>
        <v>(14,52,100,603, '".Carbon::now()."', '".Carbon::now()."'),</v>
      </c>
    </row>
    <row r="1373" spans="1:9" x14ac:dyDescent="0.25">
      <c r="A1373">
        <v>14</v>
      </c>
      <c r="B1373" s="16" t="s">
        <v>27</v>
      </c>
      <c r="C1373">
        <v>52</v>
      </c>
      <c r="D1373" s="16" t="s">
        <v>155</v>
      </c>
      <c r="E1373">
        <v>100</v>
      </c>
      <c r="F1373" s="16" t="s">
        <v>156</v>
      </c>
      <c r="G1373">
        <v>650</v>
      </c>
      <c r="H1373" s="16" t="s">
        <v>3197</v>
      </c>
      <c r="I1373" s="16" t="str">
        <f t="shared" si="21"/>
        <v>(14,52,100,650, '".Carbon::now()."', '".Carbon::now()."'),</v>
      </c>
    </row>
    <row r="1374" spans="1:9" x14ac:dyDescent="0.25">
      <c r="A1374">
        <v>14</v>
      </c>
      <c r="B1374" s="16" t="s">
        <v>27</v>
      </c>
      <c r="C1374">
        <v>52</v>
      </c>
      <c r="D1374" s="16" t="s">
        <v>155</v>
      </c>
      <c r="E1374">
        <v>100</v>
      </c>
      <c r="F1374" s="16" t="s">
        <v>156</v>
      </c>
      <c r="G1374">
        <v>667</v>
      </c>
      <c r="H1374" s="16" t="s">
        <v>1022</v>
      </c>
      <c r="I1374" s="16" t="str">
        <f t="shared" si="21"/>
        <v>(14,52,100,667, '".Carbon::now()."', '".Carbon::now()."'),</v>
      </c>
    </row>
    <row r="1375" spans="1:9" x14ac:dyDescent="0.25">
      <c r="A1375">
        <v>14</v>
      </c>
      <c r="B1375" s="16" t="s">
        <v>27</v>
      </c>
      <c r="C1375">
        <v>52</v>
      </c>
      <c r="D1375" s="16" t="s">
        <v>155</v>
      </c>
      <c r="E1375">
        <v>100</v>
      </c>
      <c r="F1375" s="16" t="s">
        <v>156</v>
      </c>
      <c r="G1375">
        <v>672</v>
      </c>
      <c r="H1375" s="16" t="s">
        <v>3201</v>
      </c>
      <c r="I1375" s="16" t="str">
        <f t="shared" si="21"/>
        <v>(14,52,100,672, '".Carbon::now()."', '".Carbon::now()."'),</v>
      </c>
    </row>
    <row r="1376" spans="1:9" x14ac:dyDescent="0.25">
      <c r="A1376">
        <v>14</v>
      </c>
      <c r="B1376" s="16" t="s">
        <v>27</v>
      </c>
      <c r="C1376">
        <v>52</v>
      </c>
      <c r="D1376" s="16" t="s">
        <v>155</v>
      </c>
      <c r="E1376">
        <v>100</v>
      </c>
      <c r="F1376" s="16" t="s">
        <v>156</v>
      </c>
      <c r="G1376">
        <v>673</v>
      </c>
      <c r="H1376" s="16" t="s">
        <v>3199</v>
      </c>
      <c r="I1376" s="16" t="str">
        <f t="shared" si="21"/>
        <v>(14,52,100,673, '".Carbon::now()."', '".Carbon::now()."'),</v>
      </c>
    </row>
    <row r="1377" spans="1:9" x14ac:dyDescent="0.25">
      <c r="A1377">
        <v>14</v>
      </c>
      <c r="B1377" s="16" t="s">
        <v>27</v>
      </c>
      <c r="C1377">
        <v>52</v>
      </c>
      <c r="D1377" s="16" t="s">
        <v>155</v>
      </c>
      <c r="E1377">
        <v>100</v>
      </c>
      <c r="F1377" s="16" t="s">
        <v>156</v>
      </c>
      <c r="G1377">
        <v>722</v>
      </c>
      <c r="H1377" s="16" t="s">
        <v>3203</v>
      </c>
      <c r="I1377" s="16" t="str">
        <f t="shared" si="21"/>
        <v>(14,52,100,722, '".Carbon::now()."', '".Carbon::now()."'),</v>
      </c>
    </row>
    <row r="1378" spans="1:9" x14ac:dyDescent="0.25">
      <c r="A1378">
        <v>14</v>
      </c>
      <c r="B1378" s="16" t="s">
        <v>27</v>
      </c>
      <c r="C1378">
        <v>52</v>
      </c>
      <c r="D1378" s="16" t="s">
        <v>155</v>
      </c>
      <c r="E1378">
        <v>100</v>
      </c>
      <c r="F1378" s="16" t="s">
        <v>156</v>
      </c>
      <c r="G1378">
        <v>731</v>
      </c>
      <c r="H1378" s="16" t="s">
        <v>3205</v>
      </c>
      <c r="I1378" s="16" t="str">
        <f t="shared" si="21"/>
        <v>(14,52,100,731, '".Carbon::now()."', '".Carbon::now()."'),</v>
      </c>
    </row>
    <row r="1379" spans="1:9" x14ac:dyDescent="0.25">
      <c r="A1379">
        <v>14</v>
      </c>
      <c r="B1379" s="16" t="s">
        <v>27</v>
      </c>
      <c r="C1379">
        <v>52</v>
      </c>
      <c r="D1379" s="16" t="s">
        <v>155</v>
      </c>
      <c r="E1379">
        <v>100</v>
      </c>
      <c r="F1379" s="16" t="s">
        <v>156</v>
      </c>
      <c r="G1379">
        <v>738</v>
      </c>
      <c r="H1379" s="16" t="s">
        <v>465</v>
      </c>
      <c r="I1379" s="16" t="str">
        <f t="shared" si="21"/>
        <v>(14,52,100,738, '".Carbon::now()."', '".Carbon::now()."'),</v>
      </c>
    </row>
    <row r="1380" spans="1:9" x14ac:dyDescent="0.25">
      <c r="A1380">
        <v>14</v>
      </c>
      <c r="B1380" s="16" t="s">
        <v>27</v>
      </c>
      <c r="C1380">
        <v>52</v>
      </c>
      <c r="D1380" s="16" t="s">
        <v>155</v>
      </c>
      <c r="E1380">
        <v>100</v>
      </c>
      <c r="F1380" s="16" t="s">
        <v>156</v>
      </c>
      <c r="G1380">
        <v>744</v>
      </c>
      <c r="H1380" s="16" t="s">
        <v>473</v>
      </c>
      <c r="I1380" s="16" t="str">
        <f t="shared" si="21"/>
        <v>(14,52,100,744, '".Carbon::now()."', '".Carbon::now()."'),</v>
      </c>
    </row>
    <row r="1381" spans="1:9" x14ac:dyDescent="0.25">
      <c r="A1381">
        <v>14</v>
      </c>
      <c r="B1381" s="16" t="s">
        <v>27</v>
      </c>
      <c r="C1381">
        <v>52</v>
      </c>
      <c r="D1381" s="16" t="s">
        <v>155</v>
      </c>
      <c r="E1381">
        <v>100</v>
      </c>
      <c r="F1381" s="16" t="s">
        <v>156</v>
      </c>
      <c r="G1381">
        <v>751</v>
      </c>
      <c r="H1381" s="16" t="s">
        <v>3208</v>
      </c>
      <c r="I1381" s="16" t="str">
        <f t="shared" si="21"/>
        <v>(14,52,100,751, '".Carbon::now()."', '".Carbon::now()."'),</v>
      </c>
    </row>
    <row r="1382" spans="1:9" x14ac:dyDescent="0.25">
      <c r="A1382">
        <v>14</v>
      </c>
      <c r="B1382" s="16" t="s">
        <v>27</v>
      </c>
      <c r="C1382">
        <v>52</v>
      </c>
      <c r="D1382" s="16" t="s">
        <v>155</v>
      </c>
      <c r="E1382">
        <v>100</v>
      </c>
      <c r="F1382" s="16" t="s">
        <v>156</v>
      </c>
      <c r="G1382">
        <v>752</v>
      </c>
      <c r="H1382" s="16" t="s">
        <v>3210</v>
      </c>
      <c r="I1382" s="16" t="str">
        <f t="shared" si="21"/>
        <v>(14,52,100,752, '".Carbon::now()."', '".Carbon::now()."'),</v>
      </c>
    </row>
    <row r="1383" spans="1:9" x14ac:dyDescent="0.25">
      <c r="A1383">
        <v>14</v>
      </c>
      <c r="B1383" s="16" t="s">
        <v>27</v>
      </c>
      <c r="C1383">
        <v>52</v>
      </c>
      <c r="D1383" s="16" t="s">
        <v>155</v>
      </c>
      <c r="E1383">
        <v>100</v>
      </c>
      <c r="F1383" s="16" t="s">
        <v>156</v>
      </c>
      <c r="G1383">
        <v>804</v>
      </c>
      <c r="H1383" s="16" t="s">
        <v>3212</v>
      </c>
      <c r="I1383" s="16" t="str">
        <f t="shared" si="21"/>
        <v>(14,52,100,804, '".Carbon::now()."', '".Carbon::now()."'),</v>
      </c>
    </row>
    <row r="1384" spans="1:9" x14ac:dyDescent="0.25">
      <c r="A1384">
        <v>14</v>
      </c>
      <c r="B1384" s="16" t="s">
        <v>27</v>
      </c>
      <c r="C1384">
        <v>52</v>
      </c>
      <c r="D1384" s="16" t="s">
        <v>155</v>
      </c>
      <c r="E1384">
        <v>100</v>
      </c>
      <c r="F1384" s="16" t="s">
        <v>156</v>
      </c>
      <c r="G1384">
        <v>820</v>
      </c>
      <c r="H1384" s="16" t="s">
        <v>3214</v>
      </c>
      <c r="I1384" s="16" t="str">
        <f t="shared" si="21"/>
        <v>(14,52,100,820, '".Carbon::now()."', '".Carbon::now()."'),</v>
      </c>
    </row>
    <row r="1385" spans="1:9" x14ac:dyDescent="0.25">
      <c r="A1385">
        <v>14</v>
      </c>
      <c r="B1385" s="16" t="s">
        <v>27</v>
      </c>
      <c r="C1385">
        <v>52</v>
      </c>
      <c r="D1385" s="16" t="s">
        <v>155</v>
      </c>
      <c r="E1385">
        <v>100</v>
      </c>
      <c r="F1385" s="16" t="s">
        <v>156</v>
      </c>
      <c r="G1385">
        <v>833</v>
      </c>
      <c r="H1385" s="16" t="s">
        <v>3216</v>
      </c>
      <c r="I1385" s="16" t="str">
        <f t="shared" si="21"/>
        <v>(14,52,100,833, '".Carbon::now()."', '".Carbon::now()."'),</v>
      </c>
    </row>
    <row r="1386" spans="1:9" x14ac:dyDescent="0.25">
      <c r="A1386">
        <v>14</v>
      </c>
      <c r="B1386" s="16" t="s">
        <v>27</v>
      </c>
      <c r="C1386">
        <v>52</v>
      </c>
      <c r="D1386" s="16" t="s">
        <v>155</v>
      </c>
      <c r="E1386">
        <v>100</v>
      </c>
      <c r="F1386" s="16" t="s">
        <v>156</v>
      </c>
      <c r="G1386">
        <v>848</v>
      </c>
      <c r="H1386" s="16" t="s">
        <v>3218</v>
      </c>
      <c r="I1386" s="16" t="str">
        <f t="shared" si="21"/>
        <v>(14,52,100,848, '".Carbon::now()."', '".Carbon::now()."'),</v>
      </c>
    </row>
    <row r="1387" spans="1:9" x14ac:dyDescent="0.25">
      <c r="A1387">
        <v>14</v>
      </c>
      <c r="B1387" s="16" t="s">
        <v>27</v>
      </c>
      <c r="C1387">
        <v>52</v>
      </c>
      <c r="D1387" s="16" t="s">
        <v>155</v>
      </c>
      <c r="E1387">
        <v>100</v>
      </c>
      <c r="F1387" s="16" t="s">
        <v>156</v>
      </c>
      <c r="G1387">
        <v>849</v>
      </c>
      <c r="H1387" s="16" t="s">
        <v>4931</v>
      </c>
      <c r="I1387" s="16" t="str">
        <f t="shared" si="21"/>
        <v>(14,52,100,849, '".Carbon::now()."', '".Carbon::now()."'),</v>
      </c>
    </row>
    <row r="1388" spans="1:9" x14ac:dyDescent="0.25">
      <c r="A1388">
        <v>14</v>
      </c>
      <c r="B1388" s="16" t="s">
        <v>27</v>
      </c>
      <c r="C1388">
        <v>52</v>
      </c>
      <c r="D1388" s="16" t="s">
        <v>155</v>
      </c>
      <c r="E1388">
        <v>100</v>
      </c>
      <c r="F1388" s="16" t="s">
        <v>156</v>
      </c>
      <c r="G1388">
        <v>859</v>
      </c>
      <c r="H1388" s="16" t="s">
        <v>4564</v>
      </c>
      <c r="I1388" s="16" t="str">
        <f t="shared" si="21"/>
        <v>(14,52,100,859, '".Carbon::now()."', '".Carbon::now()."'),</v>
      </c>
    </row>
    <row r="1389" spans="1:9" x14ac:dyDescent="0.25">
      <c r="A1389">
        <v>14</v>
      </c>
      <c r="B1389" s="16" t="s">
        <v>27</v>
      </c>
      <c r="C1389">
        <v>52</v>
      </c>
      <c r="D1389" s="16" t="s">
        <v>155</v>
      </c>
      <c r="E1389">
        <v>100</v>
      </c>
      <c r="F1389" s="16" t="s">
        <v>156</v>
      </c>
      <c r="G1389">
        <v>860</v>
      </c>
      <c r="H1389" s="16" t="s">
        <v>4566</v>
      </c>
      <c r="I1389" s="16" t="str">
        <f t="shared" si="21"/>
        <v>(14,52,100,860, '".Carbon::now()."', '".Carbon::now()."'),</v>
      </c>
    </row>
    <row r="1390" spans="1:9" x14ac:dyDescent="0.25">
      <c r="A1390">
        <v>14</v>
      </c>
      <c r="B1390" s="16" t="s">
        <v>27</v>
      </c>
      <c r="C1390">
        <v>52</v>
      </c>
      <c r="D1390" s="16" t="s">
        <v>155</v>
      </c>
      <c r="E1390">
        <v>100</v>
      </c>
      <c r="F1390" s="16" t="s">
        <v>156</v>
      </c>
      <c r="G1390">
        <v>862</v>
      </c>
      <c r="H1390" s="16" t="s">
        <v>3553</v>
      </c>
      <c r="I1390" s="16" t="str">
        <f t="shared" si="21"/>
        <v>(14,52,100,862, '".Carbon::now()."', '".Carbon::now()."'),</v>
      </c>
    </row>
    <row r="1391" spans="1:9" x14ac:dyDescent="0.25">
      <c r="A1391">
        <v>14</v>
      </c>
      <c r="B1391" s="16" t="s">
        <v>27</v>
      </c>
      <c r="C1391">
        <v>52</v>
      </c>
      <c r="D1391" s="16" t="s">
        <v>155</v>
      </c>
      <c r="E1391">
        <v>100</v>
      </c>
      <c r="F1391" s="16" t="s">
        <v>156</v>
      </c>
      <c r="G1391">
        <v>863</v>
      </c>
      <c r="H1391" s="16" t="s">
        <v>186</v>
      </c>
      <c r="I1391" s="16" t="str">
        <f t="shared" si="21"/>
        <v>(14,52,100,863, '".Carbon::now()."', '".Carbon::now()."'),</v>
      </c>
    </row>
    <row r="1392" spans="1:9" x14ac:dyDescent="0.25">
      <c r="A1392">
        <v>14</v>
      </c>
      <c r="B1392" s="16" t="s">
        <v>27</v>
      </c>
      <c r="C1392">
        <v>52</v>
      </c>
      <c r="D1392" s="16" t="s">
        <v>155</v>
      </c>
      <c r="E1392">
        <v>100</v>
      </c>
      <c r="F1392" s="16" t="s">
        <v>156</v>
      </c>
      <c r="G1392">
        <v>870</v>
      </c>
      <c r="H1392" s="16" t="s">
        <v>3222</v>
      </c>
      <c r="I1392" s="16" t="str">
        <f t="shared" si="21"/>
        <v>(14,52,100,870, '".Carbon::now()."', '".Carbon::now()."'),</v>
      </c>
    </row>
    <row r="1393" spans="1:9" x14ac:dyDescent="0.25">
      <c r="A1393">
        <v>14</v>
      </c>
      <c r="B1393" s="16" t="s">
        <v>27</v>
      </c>
      <c r="C1393">
        <v>52</v>
      </c>
      <c r="D1393" s="16" t="s">
        <v>155</v>
      </c>
      <c r="E1393">
        <v>100</v>
      </c>
      <c r="F1393" s="16" t="s">
        <v>156</v>
      </c>
      <c r="G1393">
        <v>871</v>
      </c>
      <c r="H1393" s="16" t="s">
        <v>3224</v>
      </c>
      <c r="I1393" s="16" t="str">
        <f t="shared" si="21"/>
        <v>(14,52,100,871, '".Carbon::now()."', '".Carbon::now()."'),</v>
      </c>
    </row>
    <row r="1394" spans="1:9" x14ac:dyDescent="0.25">
      <c r="A1394">
        <v>14</v>
      </c>
      <c r="B1394" s="16" t="s">
        <v>27</v>
      </c>
      <c r="C1394">
        <v>52</v>
      </c>
      <c r="D1394" s="16" t="s">
        <v>155</v>
      </c>
      <c r="E1394">
        <v>100</v>
      </c>
      <c r="F1394" s="16" t="s">
        <v>156</v>
      </c>
      <c r="G1394">
        <v>875</v>
      </c>
      <c r="H1394" s="16" t="s">
        <v>3220</v>
      </c>
      <c r="I1394" s="16" t="str">
        <f t="shared" si="21"/>
        <v>(14,52,100,875, '".Carbon::now()."', '".Carbon::now()."'),</v>
      </c>
    </row>
    <row r="1395" spans="1:9" x14ac:dyDescent="0.25">
      <c r="A1395">
        <v>14</v>
      </c>
      <c r="B1395" s="16" t="s">
        <v>27</v>
      </c>
      <c r="C1395">
        <v>52</v>
      </c>
      <c r="D1395" s="16" t="s">
        <v>155</v>
      </c>
      <c r="E1395">
        <v>100</v>
      </c>
      <c r="F1395" s="16" t="s">
        <v>156</v>
      </c>
      <c r="G1395">
        <v>897</v>
      </c>
      <c r="H1395" s="16" t="s">
        <v>4568</v>
      </c>
      <c r="I1395" s="16" t="str">
        <f t="shared" si="21"/>
        <v>(14,52,100,897, '".Carbon::now()."', '".Carbon::now()."'),</v>
      </c>
    </row>
    <row r="1396" spans="1:9" x14ac:dyDescent="0.25">
      <c r="A1396">
        <v>14</v>
      </c>
      <c r="B1396" s="16" t="s">
        <v>27</v>
      </c>
      <c r="C1396">
        <v>52</v>
      </c>
      <c r="D1396" s="16" t="s">
        <v>155</v>
      </c>
      <c r="E1396">
        <v>100</v>
      </c>
      <c r="F1396" s="16" t="s">
        <v>156</v>
      </c>
      <c r="G1396">
        <v>898</v>
      </c>
      <c r="H1396" s="16" t="s">
        <v>3226</v>
      </c>
      <c r="I1396" s="16" t="str">
        <f t="shared" si="21"/>
        <v>(14,52,100,898, '".Carbon::now()."', '".Carbon::now()."'),</v>
      </c>
    </row>
    <row r="1397" spans="1:9" x14ac:dyDescent="0.25">
      <c r="A1397">
        <v>14</v>
      </c>
      <c r="B1397" s="16" t="s">
        <v>27</v>
      </c>
      <c r="C1397">
        <v>52</v>
      </c>
      <c r="D1397" s="16" t="s">
        <v>155</v>
      </c>
      <c r="E1397">
        <v>102</v>
      </c>
      <c r="F1397" s="16" t="s">
        <v>908</v>
      </c>
      <c r="G1397">
        <v>529</v>
      </c>
      <c r="H1397" s="16" t="s">
        <v>4394</v>
      </c>
      <c r="I1397" s="16" t="str">
        <f t="shared" si="21"/>
        <v>(14,52,102,529, '".Carbon::now()."', '".Carbon::now()."'),</v>
      </c>
    </row>
    <row r="1398" spans="1:9" x14ac:dyDescent="0.25">
      <c r="A1398">
        <v>14</v>
      </c>
      <c r="B1398" s="16" t="s">
        <v>27</v>
      </c>
      <c r="C1398">
        <v>52</v>
      </c>
      <c r="D1398" s="16" t="s">
        <v>155</v>
      </c>
      <c r="E1398">
        <v>102</v>
      </c>
      <c r="F1398" s="16" t="s">
        <v>908</v>
      </c>
      <c r="G1398">
        <v>574</v>
      </c>
      <c r="H1398" s="16" t="s">
        <v>472</v>
      </c>
      <c r="I1398" s="16" t="str">
        <f t="shared" si="21"/>
        <v>(14,52,102,574, '".Carbon::now()."', '".Carbon::now()."'),</v>
      </c>
    </row>
    <row r="1399" spans="1:9" x14ac:dyDescent="0.25">
      <c r="A1399">
        <v>14</v>
      </c>
      <c r="B1399" s="16" t="s">
        <v>27</v>
      </c>
      <c r="C1399">
        <v>52</v>
      </c>
      <c r="D1399" s="16" t="s">
        <v>155</v>
      </c>
      <c r="E1399">
        <v>102</v>
      </c>
      <c r="F1399" s="16" t="s">
        <v>908</v>
      </c>
      <c r="G1399">
        <v>728</v>
      </c>
      <c r="H1399" s="16" t="s">
        <v>4397</v>
      </c>
      <c r="I1399" s="16" t="str">
        <f t="shared" si="21"/>
        <v>(14,52,102,728, '".Carbon::now()."', '".Carbon::now()."'),</v>
      </c>
    </row>
    <row r="1400" spans="1:9" x14ac:dyDescent="0.25">
      <c r="A1400">
        <v>14</v>
      </c>
      <c r="B1400" s="16" t="s">
        <v>27</v>
      </c>
      <c r="C1400">
        <v>52</v>
      </c>
      <c r="D1400" s="16" t="s">
        <v>155</v>
      </c>
      <c r="E1400">
        <v>102</v>
      </c>
      <c r="F1400" s="16" t="s">
        <v>908</v>
      </c>
      <c r="G1400">
        <v>859</v>
      </c>
      <c r="H1400" s="16" t="s">
        <v>4564</v>
      </c>
      <c r="I1400" s="16" t="str">
        <f t="shared" si="21"/>
        <v>(14,52,102,859, '".Carbon::now()."', '".Carbon::now()."'),</v>
      </c>
    </row>
    <row r="1401" spans="1:9" x14ac:dyDescent="0.25">
      <c r="A1401">
        <v>14</v>
      </c>
      <c r="B1401" s="16" t="s">
        <v>27</v>
      </c>
      <c r="C1401">
        <v>52</v>
      </c>
      <c r="D1401" s="16" t="s">
        <v>155</v>
      </c>
      <c r="E1401">
        <v>110</v>
      </c>
      <c r="F1401" s="16" t="s">
        <v>545</v>
      </c>
      <c r="G1401">
        <v>601</v>
      </c>
      <c r="H1401" s="16" t="s">
        <v>47</v>
      </c>
      <c r="I1401" s="16" t="str">
        <f t="shared" si="21"/>
        <v>(14,52,110,601, '".Carbon::now()."', '".Carbon::now()."'),</v>
      </c>
    </row>
    <row r="1402" spans="1:9" x14ac:dyDescent="0.25">
      <c r="A1402">
        <v>14</v>
      </c>
      <c r="B1402" s="16" t="s">
        <v>27</v>
      </c>
      <c r="C1402">
        <v>52</v>
      </c>
      <c r="D1402" s="16" t="s">
        <v>155</v>
      </c>
      <c r="E1402">
        <v>110</v>
      </c>
      <c r="F1402" s="16" t="s">
        <v>545</v>
      </c>
      <c r="G1402">
        <v>867</v>
      </c>
      <c r="H1402" s="16" t="s">
        <v>208</v>
      </c>
      <c r="I1402" s="16" t="str">
        <f t="shared" si="21"/>
        <v>(14,52,110,867, '".Carbon::now()."', '".Carbon::now()."'),</v>
      </c>
    </row>
    <row r="1403" spans="1:9" x14ac:dyDescent="0.25">
      <c r="A1403">
        <v>14</v>
      </c>
      <c r="B1403" s="16" t="s">
        <v>27</v>
      </c>
      <c r="C1403">
        <v>52</v>
      </c>
      <c r="D1403" s="16" t="s">
        <v>155</v>
      </c>
      <c r="E1403">
        <v>125</v>
      </c>
      <c r="F1403" s="16" t="s">
        <v>189</v>
      </c>
      <c r="G1403">
        <v>508</v>
      </c>
      <c r="H1403" s="16" t="s">
        <v>205</v>
      </c>
      <c r="I1403" s="16" t="str">
        <f t="shared" si="21"/>
        <v>(14,52,125,508, '".Carbon::now()."', '".Carbon::now()."'),</v>
      </c>
    </row>
    <row r="1404" spans="1:9" x14ac:dyDescent="0.25">
      <c r="A1404">
        <v>14</v>
      </c>
      <c r="B1404" s="16" t="s">
        <v>27</v>
      </c>
      <c r="C1404">
        <v>52</v>
      </c>
      <c r="D1404" s="16" t="s">
        <v>155</v>
      </c>
      <c r="E1404">
        <v>125</v>
      </c>
      <c r="F1404" s="16" t="s">
        <v>189</v>
      </c>
      <c r="G1404">
        <v>528</v>
      </c>
      <c r="H1404" s="16" t="s">
        <v>707</v>
      </c>
      <c r="I1404" s="16" t="str">
        <f t="shared" si="21"/>
        <v>(14,52,125,528, '".Carbon::now()."', '".Carbon::now()."'),</v>
      </c>
    </row>
    <row r="1405" spans="1:9" x14ac:dyDescent="0.25">
      <c r="A1405">
        <v>14</v>
      </c>
      <c r="B1405" s="16" t="s">
        <v>27</v>
      </c>
      <c r="C1405">
        <v>52</v>
      </c>
      <c r="D1405" s="16" t="s">
        <v>155</v>
      </c>
      <c r="E1405">
        <v>125</v>
      </c>
      <c r="F1405" s="16" t="s">
        <v>189</v>
      </c>
      <c r="G1405">
        <v>573</v>
      </c>
      <c r="H1405" s="16" t="s">
        <v>197</v>
      </c>
      <c r="I1405" s="16" t="str">
        <f t="shared" si="21"/>
        <v>(14,52,125,573, '".Carbon::now()."', '".Carbon::now()."'),</v>
      </c>
    </row>
    <row r="1406" spans="1:9" x14ac:dyDescent="0.25">
      <c r="A1406">
        <v>14</v>
      </c>
      <c r="B1406" s="16" t="s">
        <v>27</v>
      </c>
      <c r="C1406">
        <v>52</v>
      </c>
      <c r="D1406" s="16" t="s">
        <v>155</v>
      </c>
      <c r="E1406">
        <v>125</v>
      </c>
      <c r="F1406" s="16" t="s">
        <v>189</v>
      </c>
      <c r="G1406">
        <v>594</v>
      </c>
      <c r="H1406" s="16" t="s">
        <v>487</v>
      </c>
      <c r="I1406" s="16" t="str">
        <f t="shared" si="21"/>
        <v>(14,52,125,594, '".Carbon::now()."', '".Carbon::now()."'),</v>
      </c>
    </row>
    <row r="1407" spans="1:9" x14ac:dyDescent="0.25">
      <c r="A1407">
        <v>14</v>
      </c>
      <c r="B1407" s="16" t="s">
        <v>27</v>
      </c>
      <c r="C1407">
        <v>52</v>
      </c>
      <c r="D1407" s="16" t="s">
        <v>155</v>
      </c>
      <c r="E1407">
        <v>125</v>
      </c>
      <c r="F1407" s="16" t="s">
        <v>189</v>
      </c>
      <c r="G1407">
        <v>616</v>
      </c>
      <c r="H1407" s="16" t="s">
        <v>3162</v>
      </c>
      <c r="I1407" s="16" t="str">
        <f t="shared" si="21"/>
        <v>(14,52,125,616, '".Carbon::now()."', '".Carbon::now()."'),</v>
      </c>
    </row>
    <row r="1408" spans="1:9" x14ac:dyDescent="0.25">
      <c r="A1408">
        <v>14</v>
      </c>
      <c r="B1408" s="16" t="s">
        <v>27</v>
      </c>
      <c r="C1408">
        <v>52</v>
      </c>
      <c r="D1408" s="16" t="s">
        <v>155</v>
      </c>
      <c r="E1408">
        <v>125</v>
      </c>
      <c r="F1408" s="16" t="s">
        <v>189</v>
      </c>
      <c r="G1408">
        <v>618</v>
      </c>
      <c r="H1408" s="16" t="s">
        <v>3164</v>
      </c>
      <c r="I1408" s="16" t="str">
        <f t="shared" si="21"/>
        <v>(14,52,125,618, '".Carbon::now()."', '".Carbon::now()."'),</v>
      </c>
    </row>
    <row r="1409" spans="1:9" x14ac:dyDescent="0.25">
      <c r="A1409">
        <v>14</v>
      </c>
      <c r="B1409" s="16" t="s">
        <v>27</v>
      </c>
      <c r="C1409">
        <v>52</v>
      </c>
      <c r="D1409" s="16" t="s">
        <v>155</v>
      </c>
      <c r="E1409">
        <v>125</v>
      </c>
      <c r="F1409" s="16" t="s">
        <v>189</v>
      </c>
      <c r="G1409">
        <v>677</v>
      </c>
      <c r="H1409" s="16" t="s">
        <v>1040</v>
      </c>
      <c r="I1409" s="16" t="str">
        <f t="shared" si="21"/>
        <v>(14,52,125,677, '".Carbon::now()."', '".Carbon::now()."'),</v>
      </c>
    </row>
    <row r="1410" spans="1:9" x14ac:dyDescent="0.25">
      <c r="A1410">
        <v>14</v>
      </c>
      <c r="B1410" s="16" t="s">
        <v>27</v>
      </c>
      <c r="C1410">
        <v>52</v>
      </c>
      <c r="D1410" s="16" t="s">
        <v>155</v>
      </c>
      <c r="E1410">
        <v>125</v>
      </c>
      <c r="F1410" s="16" t="s">
        <v>189</v>
      </c>
      <c r="G1410">
        <v>700</v>
      </c>
      <c r="H1410" s="16" t="s">
        <v>3232</v>
      </c>
      <c r="I1410" s="16" t="str">
        <f t="shared" ref="I1410:I1473" si="22">CONCATENATE("(",A1410,",",C1410,",",E1410,",",G1410,", '"".Carbon::now().""', '"".Carbon::now().""'),")</f>
        <v>(14,52,125,700, '".Carbon::now()."', '".Carbon::now()."'),</v>
      </c>
    </row>
    <row r="1411" spans="1:9" x14ac:dyDescent="0.25">
      <c r="A1411">
        <v>14</v>
      </c>
      <c r="B1411" s="16" t="s">
        <v>27</v>
      </c>
      <c r="C1411">
        <v>52</v>
      </c>
      <c r="D1411" s="16" t="s">
        <v>155</v>
      </c>
      <c r="E1411">
        <v>125</v>
      </c>
      <c r="F1411" s="16" t="s">
        <v>189</v>
      </c>
      <c r="G1411">
        <v>701</v>
      </c>
      <c r="H1411" s="16" t="s">
        <v>3234</v>
      </c>
      <c r="I1411" s="16" t="str">
        <f t="shared" si="22"/>
        <v>(14,52,125,701, '".Carbon::now()."', '".Carbon::now()."'),</v>
      </c>
    </row>
    <row r="1412" spans="1:9" x14ac:dyDescent="0.25">
      <c r="A1412">
        <v>14</v>
      </c>
      <c r="B1412" s="16" t="s">
        <v>27</v>
      </c>
      <c r="C1412">
        <v>52</v>
      </c>
      <c r="D1412" s="16" t="s">
        <v>155</v>
      </c>
      <c r="E1412">
        <v>125</v>
      </c>
      <c r="F1412" s="16" t="s">
        <v>189</v>
      </c>
      <c r="G1412">
        <v>718</v>
      </c>
      <c r="H1412" s="16" t="s">
        <v>181</v>
      </c>
      <c r="I1412" s="16" t="str">
        <f t="shared" si="22"/>
        <v>(14,52,125,718, '".Carbon::now()."', '".Carbon::now()."'),</v>
      </c>
    </row>
    <row r="1413" spans="1:9" x14ac:dyDescent="0.25">
      <c r="A1413">
        <v>14</v>
      </c>
      <c r="B1413" s="16" t="s">
        <v>27</v>
      </c>
      <c r="C1413">
        <v>52</v>
      </c>
      <c r="D1413" s="16" t="s">
        <v>155</v>
      </c>
      <c r="E1413">
        <v>125</v>
      </c>
      <c r="F1413" s="16" t="s">
        <v>189</v>
      </c>
      <c r="G1413">
        <v>750</v>
      </c>
      <c r="H1413" s="16" t="s">
        <v>199</v>
      </c>
      <c r="I1413" s="16" t="str">
        <f t="shared" si="22"/>
        <v>(14,52,125,750, '".Carbon::now()."', '".Carbon::now()."'),</v>
      </c>
    </row>
    <row r="1414" spans="1:9" x14ac:dyDescent="0.25">
      <c r="A1414">
        <v>14</v>
      </c>
      <c r="B1414" s="16" t="s">
        <v>27</v>
      </c>
      <c r="C1414">
        <v>52</v>
      </c>
      <c r="D1414" s="16" t="s">
        <v>155</v>
      </c>
      <c r="E1414">
        <v>125</v>
      </c>
      <c r="F1414" s="16" t="s">
        <v>189</v>
      </c>
      <c r="G1414">
        <v>814</v>
      </c>
      <c r="H1414" s="16" t="s">
        <v>200</v>
      </c>
      <c r="I1414" s="16" t="str">
        <f t="shared" si="22"/>
        <v>(14,52,125,814, '".Carbon::now()."', '".Carbon::now()."'),</v>
      </c>
    </row>
    <row r="1415" spans="1:9" x14ac:dyDescent="0.25">
      <c r="A1415">
        <v>14</v>
      </c>
      <c r="B1415" s="16" t="s">
        <v>27</v>
      </c>
      <c r="C1415">
        <v>52</v>
      </c>
      <c r="D1415" s="16" t="s">
        <v>155</v>
      </c>
      <c r="E1415">
        <v>125</v>
      </c>
      <c r="F1415" s="16" t="s">
        <v>189</v>
      </c>
      <c r="G1415">
        <v>829</v>
      </c>
      <c r="H1415" s="16" t="s">
        <v>711</v>
      </c>
      <c r="I1415" s="16" t="str">
        <f t="shared" si="22"/>
        <v>(14,52,125,829, '".Carbon::now()."', '".Carbon::now()."'),</v>
      </c>
    </row>
    <row r="1416" spans="1:9" x14ac:dyDescent="0.25">
      <c r="A1416">
        <v>14</v>
      </c>
      <c r="B1416" s="16" t="s">
        <v>27</v>
      </c>
      <c r="C1416">
        <v>52</v>
      </c>
      <c r="D1416" s="16" t="s">
        <v>155</v>
      </c>
      <c r="E1416">
        <v>125</v>
      </c>
      <c r="F1416" s="16" t="s">
        <v>189</v>
      </c>
      <c r="G1416">
        <v>867</v>
      </c>
      <c r="H1416" s="16" t="s">
        <v>208</v>
      </c>
      <c r="I1416" s="16" t="str">
        <f t="shared" si="22"/>
        <v>(14,52,125,867, '".Carbon::now()."', '".Carbon::now()."'),</v>
      </c>
    </row>
    <row r="1417" spans="1:9" x14ac:dyDescent="0.25">
      <c r="A1417">
        <v>14</v>
      </c>
      <c r="B1417" s="16" t="s">
        <v>27</v>
      </c>
      <c r="C1417">
        <v>52</v>
      </c>
      <c r="D1417" s="16" t="s">
        <v>155</v>
      </c>
      <c r="E1417">
        <v>125</v>
      </c>
      <c r="F1417" s="16" t="s">
        <v>189</v>
      </c>
      <c r="G1417">
        <v>874</v>
      </c>
      <c r="H1417" s="16" t="s">
        <v>97</v>
      </c>
      <c r="I1417" s="16" t="str">
        <f t="shared" si="22"/>
        <v>(14,52,125,874, '".Carbon::now()."', '".Carbon::now()."'),</v>
      </c>
    </row>
    <row r="1418" spans="1:9" x14ac:dyDescent="0.25">
      <c r="A1418">
        <v>14</v>
      </c>
      <c r="B1418" s="16" t="s">
        <v>27</v>
      </c>
      <c r="C1418">
        <v>53</v>
      </c>
      <c r="D1418" s="16" t="s">
        <v>246</v>
      </c>
      <c r="E1418">
        <v>24</v>
      </c>
      <c r="F1418" s="16" t="s">
        <v>246</v>
      </c>
      <c r="G1418">
        <v>508</v>
      </c>
      <c r="H1418" s="16" t="s">
        <v>205</v>
      </c>
      <c r="I1418" s="16" t="str">
        <f t="shared" si="22"/>
        <v>(14,53,24,508, '".Carbon::now()."', '".Carbon::now()."'),</v>
      </c>
    </row>
    <row r="1419" spans="1:9" x14ac:dyDescent="0.25">
      <c r="A1419">
        <v>14</v>
      </c>
      <c r="B1419" s="16" t="s">
        <v>27</v>
      </c>
      <c r="C1419">
        <v>53</v>
      </c>
      <c r="D1419" s="16" t="s">
        <v>246</v>
      </c>
      <c r="E1419">
        <v>24</v>
      </c>
      <c r="F1419" s="16" t="s">
        <v>246</v>
      </c>
      <c r="G1419">
        <v>528</v>
      </c>
      <c r="H1419" s="16" t="s">
        <v>707</v>
      </c>
      <c r="I1419" s="16" t="str">
        <f t="shared" si="22"/>
        <v>(14,53,24,528, '".Carbon::now()."', '".Carbon::now()."'),</v>
      </c>
    </row>
    <row r="1420" spans="1:9" x14ac:dyDescent="0.25">
      <c r="A1420">
        <v>14</v>
      </c>
      <c r="B1420" s="16" t="s">
        <v>27</v>
      </c>
      <c r="C1420">
        <v>53</v>
      </c>
      <c r="D1420" s="16" t="s">
        <v>246</v>
      </c>
      <c r="E1420">
        <v>24</v>
      </c>
      <c r="F1420" s="16" t="s">
        <v>246</v>
      </c>
      <c r="G1420">
        <v>559</v>
      </c>
      <c r="H1420" s="16" t="s">
        <v>4017</v>
      </c>
      <c r="I1420" s="16" t="str">
        <f t="shared" si="22"/>
        <v>(14,53,24,559, '".Carbon::now()."', '".Carbon::now()."'),</v>
      </c>
    </row>
    <row r="1421" spans="1:9" x14ac:dyDescent="0.25">
      <c r="A1421">
        <v>14</v>
      </c>
      <c r="B1421" s="16" t="s">
        <v>27</v>
      </c>
      <c r="C1421">
        <v>53</v>
      </c>
      <c r="D1421" s="16" t="s">
        <v>246</v>
      </c>
      <c r="E1421">
        <v>24</v>
      </c>
      <c r="F1421" s="16" t="s">
        <v>246</v>
      </c>
      <c r="G1421">
        <v>566</v>
      </c>
      <c r="H1421" s="16" t="s">
        <v>271</v>
      </c>
      <c r="I1421" s="16" t="str">
        <f t="shared" si="22"/>
        <v>(14,53,24,566, '".Carbon::now()."', '".Carbon::now()."'),</v>
      </c>
    </row>
    <row r="1422" spans="1:9" x14ac:dyDescent="0.25">
      <c r="A1422">
        <v>14</v>
      </c>
      <c r="B1422" s="16" t="s">
        <v>27</v>
      </c>
      <c r="C1422">
        <v>53</v>
      </c>
      <c r="D1422" s="16" t="s">
        <v>246</v>
      </c>
      <c r="E1422">
        <v>24</v>
      </c>
      <c r="F1422" s="16" t="s">
        <v>246</v>
      </c>
      <c r="G1422">
        <v>573</v>
      </c>
      <c r="H1422" s="16" t="s">
        <v>197</v>
      </c>
      <c r="I1422" s="16" t="str">
        <f t="shared" si="22"/>
        <v>(14,53,24,573, '".Carbon::now()."', '".Carbon::now()."'),</v>
      </c>
    </row>
    <row r="1423" spans="1:9" x14ac:dyDescent="0.25">
      <c r="A1423">
        <v>14</v>
      </c>
      <c r="B1423" s="16" t="s">
        <v>27</v>
      </c>
      <c r="C1423">
        <v>53</v>
      </c>
      <c r="D1423" s="16" t="s">
        <v>246</v>
      </c>
      <c r="E1423">
        <v>24</v>
      </c>
      <c r="F1423" s="16" t="s">
        <v>246</v>
      </c>
      <c r="G1423">
        <v>604</v>
      </c>
      <c r="H1423" s="16" t="s">
        <v>4347</v>
      </c>
      <c r="I1423" s="16" t="str">
        <f t="shared" si="22"/>
        <v>(14,53,24,604, '".Carbon::now()."', '".Carbon::now()."'),</v>
      </c>
    </row>
    <row r="1424" spans="1:9" x14ac:dyDescent="0.25">
      <c r="A1424">
        <v>14</v>
      </c>
      <c r="B1424" s="16" t="s">
        <v>27</v>
      </c>
      <c r="C1424">
        <v>53</v>
      </c>
      <c r="D1424" s="16" t="s">
        <v>246</v>
      </c>
      <c r="E1424">
        <v>24</v>
      </c>
      <c r="F1424" s="16" t="s">
        <v>246</v>
      </c>
      <c r="G1424">
        <v>608</v>
      </c>
      <c r="H1424" s="16" t="s">
        <v>4349</v>
      </c>
      <c r="I1424" s="16" t="str">
        <f t="shared" si="22"/>
        <v>(14,53,24,608, '".Carbon::now()."', '".Carbon::now()."'),</v>
      </c>
    </row>
    <row r="1425" spans="1:9" x14ac:dyDescent="0.25">
      <c r="A1425">
        <v>14</v>
      </c>
      <c r="B1425" s="16" t="s">
        <v>27</v>
      </c>
      <c r="C1425">
        <v>53</v>
      </c>
      <c r="D1425" s="16" t="s">
        <v>246</v>
      </c>
      <c r="E1425">
        <v>24</v>
      </c>
      <c r="F1425" s="16" t="s">
        <v>246</v>
      </c>
      <c r="G1425">
        <v>614</v>
      </c>
      <c r="H1425" s="16" t="s">
        <v>4351</v>
      </c>
      <c r="I1425" s="16" t="str">
        <f t="shared" si="22"/>
        <v>(14,53,24,614, '".Carbon::now()."', '".Carbon::now()."'),</v>
      </c>
    </row>
    <row r="1426" spans="1:9" x14ac:dyDescent="0.25">
      <c r="A1426">
        <v>14</v>
      </c>
      <c r="B1426" s="16" t="s">
        <v>27</v>
      </c>
      <c r="C1426">
        <v>53</v>
      </c>
      <c r="D1426" s="16" t="s">
        <v>246</v>
      </c>
      <c r="E1426">
        <v>24</v>
      </c>
      <c r="F1426" s="16" t="s">
        <v>246</v>
      </c>
      <c r="G1426">
        <v>615</v>
      </c>
      <c r="H1426" s="16" t="s">
        <v>4353</v>
      </c>
      <c r="I1426" s="16" t="str">
        <f t="shared" si="22"/>
        <v>(14,53,24,615, '".Carbon::now()."', '".Carbon::now()."'),</v>
      </c>
    </row>
    <row r="1427" spans="1:9" x14ac:dyDescent="0.25">
      <c r="A1427">
        <v>14</v>
      </c>
      <c r="B1427" s="16" t="s">
        <v>27</v>
      </c>
      <c r="C1427">
        <v>53</v>
      </c>
      <c r="D1427" s="16" t="s">
        <v>246</v>
      </c>
      <c r="E1427">
        <v>24</v>
      </c>
      <c r="F1427" s="16" t="s">
        <v>246</v>
      </c>
      <c r="G1427">
        <v>643</v>
      </c>
      <c r="H1427" s="16" t="s">
        <v>4023</v>
      </c>
      <c r="I1427" s="16" t="str">
        <f t="shared" si="22"/>
        <v>(14,53,24,643, '".Carbon::now()."', '".Carbon::now()."'),</v>
      </c>
    </row>
    <row r="1428" spans="1:9" x14ac:dyDescent="0.25">
      <c r="A1428">
        <v>14</v>
      </c>
      <c r="B1428" s="16" t="s">
        <v>27</v>
      </c>
      <c r="C1428">
        <v>53</v>
      </c>
      <c r="D1428" s="16" t="s">
        <v>246</v>
      </c>
      <c r="E1428">
        <v>24</v>
      </c>
      <c r="F1428" s="16" t="s">
        <v>246</v>
      </c>
      <c r="G1428">
        <v>644</v>
      </c>
      <c r="H1428" s="16" t="s">
        <v>4356</v>
      </c>
      <c r="I1428" s="16" t="str">
        <f t="shared" si="22"/>
        <v>(14,53,24,644, '".Carbon::now()."', '".Carbon::now()."'),</v>
      </c>
    </row>
    <row r="1429" spans="1:9" x14ac:dyDescent="0.25">
      <c r="A1429">
        <v>14</v>
      </c>
      <c r="B1429" s="16" t="s">
        <v>27</v>
      </c>
      <c r="C1429">
        <v>53</v>
      </c>
      <c r="D1429" s="16" t="s">
        <v>246</v>
      </c>
      <c r="E1429">
        <v>24</v>
      </c>
      <c r="F1429" s="16" t="s">
        <v>246</v>
      </c>
      <c r="G1429">
        <v>713</v>
      </c>
      <c r="H1429" s="16" t="s">
        <v>4358</v>
      </c>
      <c r="I1429" s="16" t="str">
        <f t="shared" si="22"/>
        <v>(14,53,24,713, '".Carbon::now()."', '".Carbon::now()."'),</v>
      </c>
    </row>
    <row r="1430" spans="1:9" x14ac:dyDescent="0.25">
      <c r="A1430">
        <v>14</v>
      </c>
      <c r="B1430" s="16" t="s">
        <v>27</v>
      </c>
      <c r="C1430">
        <v>53</v>
      </c>
      <c r="D1430" s="16" t="s">
        <v>246</v>
      </c>
      <c r="E1430">
        <v>24</v>
      </c>
      <c r="F1430" s="16" t="s">
        <v>246</v>
      </c>
      <c r="G1430">
        <v>726</v>
      </c>
      <c r="H1430" s="16" t="s">
        <v>652</v>
      </c>
      <c r="I1430" s="16" t="str">
        <f t="shared" si="22"/>
        <v>(14,53,24,726, '".Carbon::now()."', '".Carbon::now()."'),</v>
      </c>
    </row>
    <row r="1431" spans="1:9" x14ac:dyDescent="0.25">
      <c r="A1431">
        <v>14</v>
      </c>
      <c r="B1431" s="16" t="s">
        <v>27</v>
      </c>
      <c r="C1431">
        <v>53</v>
      </c>
      <c r="D1431" s="16" t="s">
        <v>246</v>
      </c>
      <c r="E1431">
        <v>24</v>
      </c>
      <c r="F1431" s="16" t="s">
        <v>246</v>
      </c>
      <c r="G1431">
        <v>750</v>
      </c>
      <c r="H1431" s="16" t="s">
        <v>199</v>
      </c>
      <c r="I1431" s="16" t="str">
        <f t="shared" si="22"/>
        <v>(14,53,24,750, '".Carbon::now()."', '".Carbon::now()."'),</v>
      </c>
    </row>
    <row r="1432" spans="1:9" x14ac:dyDescent="0.25">
      <c r="A1432">
        <v>14</v>
      </c>
      <c r="B1432" s="16" t="s">
        <v>27</v>
      </c>
      <c r="C1432">
        <v>53</v>
      </c>
      <c r="D1432" s="16" t="s">
        <v>246</v>
      </c>
      <c r="E1432">
        <v>24</v>
      </c>
      <c r="F1432" s="16" t="s">
        <v>246</v>
      </c>
      <c r="G1432">
        <v>828</v>
      </c>
      <c r="H1432" s="16" t="s">
        <v>57</v>
      </c>
      <c r="I1432" s="16" t="str">
        <f t="shared" si="22"/>
        <v>(14,53,24,828, '".Carbon::now()."', '".Carbon::now()."'),</v>
      </c>
    </row>
    <row r="1433" spans="1:9" x14ac:dyDescent="0.25">
      <c r="A1433">
        <v>14</v>
      </c>
      <c r="B1433" s="16" t="s">
        <v>27</v>
      </c>
      <c r="C1433">
        <v>53</v>
      </c>
      <c r="D1433" s="16" t="s">
        <v>246</v>
      </c>
      <c r="E1433">
        <v>24</v>
      </c>
      <c r="F1433" s="16" t="s">
        <v>246</v>
      </c>
      <c r="G1433">
        <v>847</v>
      </c>
      <c r="H1433" s="16" t="s">
        <v>60</v>
      </c>
      <c r="I1433" s="16" t="str">
        <f t="shared" si="22"/>
        <v>(14,53,24,847, '".Carbon::now()."', '".Carbon::now()."'),</v>
      </c>
    </row>
    <row r="1434" spans="1:9" x14ac:dyDescent="0.25">
      <c r="A1434">
        <v>14</v>
      </c>
      <c r="B1434" s="16" t="s">
        <v>27</v>
      </c>
      <c r="C1434">
        <v>53</v>
      </c>
      <c r="D1434" s="16" t="s">
        <v>246</v>
      </c>
      <c r="E1434">
        <v>24</v>
      </c>
      <c r="F1434" s="16" t="s">
        <v>246</v>
      </c>
      <c r="G1434">
        <v>874</v>
      </c>
      <c r="H1434" s="16" t="s">
        <v>97</v>
      </c>
      <c r="I1434" s="16" t="str">
        <f t="shared" si="22"/>
        <v>(14,53,24,874, '".Carbon::now()."', '".Carbon::now()."'),</v>
      </c>
    </row>
    <row r="1435" spans="1:9" x14ac:dyDescent="0.25">
      <c r="A1435">
        <v>14</v>
      </c>
      <c r="B1435" s="16" t="s">
        <v>27</v>
      </c>
      <c r="C1435">
        <v>54</v>
      </c>
      <c r="D1435" s="16" t="s">
        <v>1085</v>
      </c>
      <c r="E1435">
        <v>12</v>
      </c>
      <c r="F1435" s="16" t="s">
        <v>1082</v>
      </c>
      <c r="G1435">
        <v>525</v>
      </c>
      <c r="H1435" s="16" t="s">
        <v>58</v>
      </c>
      <c r="I1435" s="16" t="str">
        <f t="shared" si="22"/>
        <v>(14,54,12,525, '".Carbon::now()."', '".Carbon::now()."'),</v>
      </c>
    </row>
    <row r="1436" spans="1:9" x14ac:dyDescent="0.25">
      <c r="A1436">
        <v>14</v>
      </c>
      <c r="B1436" s="16" t="s">
        <v>27</v>
      </c>
      <c r="C1436">
        <v>54</v>
      </c>
      <c r="D1436" s="16" t="s">
        <v>1085</v>
      </c>
      <c r="E1436">
        <v>12</v>
      </c>
      <c r="F1436" s="16" t="s">
        <v>1082</v>
      </c>
      <c r="G1436">
        <v>580</v>
      </c>
      <c r="H1436" s="16" t="s">
        <v>1063</v>
      </c>
      <c r="I1436" s="16" t="str">
        <f t="shared" si="22"/>
        <v>(14,54,12,580, '".Carbon::now()."', '".Carbon::now()."'),</v>
      </c>
    </row>
    <row r="1437" spans="1:9" x14ac:dyDescent="0.25">
      <c r="A1437">
        <v>14</v>
      </c>
      <c r="B1437" s="16" t="s">
        <v>27</v>
      </c>
      <c r="C1437">
        <v>54</v>
      </c>
      <c r="D1437" s="16" t="s">
        <v>1085</v>
      </c>
      <c r="E1437">
        <v>12</v>
      </c>
      <c r="F1437" s="16" t="s">
        <v>1082</v>
      </c>
      <c r="G1437">
        <v>601</v>
      </c>
      <c r="H1437" s="16" t="s">
        <v>47</v>
      </c>
      <c r="I1437" s="16" t="str">
        <f t="shared" si="22"/>
        <v>(14,54,12,601, '".Carbon::now()."', '".Carbon::now()."'),</v>
      </c>
    </row>
    <row r="1438" spans="1:9" x14ac:dyDescent="0.25">
      <c r="A1438">
        <v>14</v>
      </c>
      <c r="B1438" s="16" t="s">
        <v>27</v>
      </c>
      <c r="C1438">
        <v>54</v>
      </c>
      <c r="D1438" s="16" t="s">
        <v>1085</v>
      </c>
      <c r="E1438">
        <v>12</v>
      </c>
      <c r="F1438" s="16" t="s">
        <v>1082</v>
      </c>
      <c r="G1438">
        <v>721</v>
      </c>
      <c r="H1438" s="16" t="s">
        <v>4860</v>
      </c>
      <c r="I1438" s="16" t="str">
        <f t="shared" si="22"/>
        <v>(14,54,12,721, '".Carbon::now()."', '".Carbon::now()."'),</v>
      </c>
    </row>
    <row r="1439" spans="1:9" x14ac:dyDescent="0.25">
      <c r="A1439">
        <v>14</v>
      </c>
      <c r="B1439" s="16" t="s">
        <v>27</v>
      </c>
      <c r="C1439">
        <v>54</v>
      </c>
      <c r="D1439" s="16" t="s">
        <v>1085</v>
      </c>
      <c r="E1439">
        <v>12</v>
      </c>
      <c r="F1439" s="16" t="s">
        <v>1082</v>
      </c>
      <c r="G1439">
        <v>837</v>
      </c>
      <c r="H1439" s="16" t="s">
        <v>4862</v>
      </c>
      <c r="I1439" s="16" t="str">
        <f t="shared" si="22"/>
        <v>(14,54,12,837, '".Carbon::now()."', '".Carbon::now()."'),</v>
      </c>
    </row>
    <row r="1440" spans="1:9" x14ac:dyDescent="0.25">
      <c r="A1440">
        <v>14</v>
      </c>
      <c r="B1440" s="16" t="s">
        <v>27</v>
      </c>
      <c r="C1440">
        <v>54</v>
      </c>
      <c r="D1440" s="16" t="s">
        <v>1085</v>
      </c>
      <c r="E1440">
        <v>12</v>
      </c>
      <c r="F1440" s="16" t="s">
        <v>1082</v>
      </c>
      <c r="G1440">
        <v>890</v>
      </c>
      <c r="H1440" s="16" t="s">
        <v>4864</v>
      </c>
      <c r="I1440" s="16" t="str">
        <f t="shared" si="22"/>
        <v>(14,54,12,890, '".Carbon::now()."', '".Carbon::now()."'),</v>
      </c>
    </row>
    <row r="1441" spans="1:9" x14ac:dyDescent="0.25">
      <c r="A1441">
        <v>14</v>
      </c>
      <c r="B1441" s="16" t="s">
        <v>27</v>
      </c>
      <c r="C1441">
        <v>54</v>
      </c>
      <c r="D1441" s="16" t="s">
        <v>1085</v>
      </c>
      <c r="E1441">
        <v>15</v>
      </c>
      <c r="F1441" s="16" t="s">
        <v>1080</v>
      </c>
      <c r="G1441">
        <v>525</v>
      </c>
      <c r="H1441" s="16" t="s">
        <v>58</v>
      </c>
      <c r="I1441" s="16" t="str">
        <f t="shared" si="22"/>
        <v>(14,54,15,525, '".Carbon::now()."', '".Carbon::now()."'),</v>
      </c>
    </row>
    <row r="1442" spans="1:9" x14ac:dyDescent="0.25">
      <c r="A1442">
        <v>14</v>
      </c>
      <c r="B1442" s="16" t="s">
        <v>27</v>
      </c>
      <c r="C1442">
        <v>54</v>
      </c>
      <c r="D1442" s="16" t="s">
        <v>1085</v>
      </c>
      <c r="E1442">
        <v>15</v>
      </c>
      <c r="F1442" s="16" t="s">
        <v>1080</v>
      </c>
      <c r="G1442">
        <v>580</v>
      </c>
      <c r="H1442" s="16" t="s">
        <v>1063</v>
      </c>
      <c r="I1442" s="16" t="str">
        <f t="shared" si="22"/>
        <v>(14,54,15,580, '".Carbon::now()."', '".Carbon::now()."'),</v>
      </c>
    </row>
    <row r="1443" spans="1:9" x14ac:dyDescent="0.25">
      <c r="A1443">
        <v>14</v>
      </c>
      <c r="B1443" s="16" t="s">
        <v>27</v>
      </c>
      <c r="C1443">
        <v>54</v>
      </c>
      <c r="D1443" s="16" t="s">
        <v>1085</v>
      </c>
      <c r="E1443">
        <v>15</v>
      </c>
      <c r="F1443" s="16" t="s">
        <v>1080</v>
      </c>
      <c r="G1443">
        <v>601</v>
      </c>
      <c r="H1443" s="16" t="s">
        <v>47</v>
      </c>
      <c r="I1443" s="16" t="str">
        <f t="shared" si="22"/>
        <v>(14,54,15,601, '".Carbon::now()."', '".Carbon::now()."'),</v>
      </c>
    </row>
    <row r="1444" spans="1:9" x14ac:dyDescent="0.25">
      <c r="A1444">
        <v>14</v>
      </c>
      <c r="B1444" s="16" t="s">
        <v>27</v>
      </c>
      <c r="C1444">
        <v>54</v>
      </c>
      <c r="D1444" s="16" t="s">
        <v>1085</v>
      </c>
      <c r="E1444">
        <v>15</v>
      </c>
      <c r="F1444" s="16" t="s">
        <v>1080</v>
      </c>
      <c r="G1444">
        <v>743</v>
      </c>
      <c r="H1444" s="16" t="s">
        <v>1039</v>
      </c>
      <c r="I1444" s="16" t="str">
        <f t="shared" si="22"/>
        <v>(14,54,15,743, '".Carbon::now()."', '".Carbon::now()."'),</v>
      </c>
    </row>
    <row r="1445" spans="1:9" x14ac:dyDescent="0.25">
      <c r="A1445">
        <v>14</v>
      </c>
      <c r="B1445" s="16" t="s">
        <v>27</v>
      </c>
      <c r="C1445">
        <v>54</v>
      </c>
      <c r="D1445" s="16" t="s">
        <v>1085</v>
      </c>
      <c r="E1445">
        <v>15</v>
      </c>
      <c r="F1445" s="16" t="s">
        <v>1080</v>
      </c>
      <c r="G1445">
        <v>837</v>
      </c>
      <c r="H1445" s="16" t="s">
        <v>4862</v>
      </c>
      <c r="I1445" s="16" t="str">
        <f t="shared" si="22"/>
        <v>(14,54,15,837, '".Carbon::now()."', '".Carbon::now()."'),</v>
      </c>
    </row>
    <row r="1446" spans="1:9" x14ac:dyDescent="0.25">
      <c r="A1446">
        <v>14</v>
      </c>
      <c r="B1446" s="16" t="s">
        <v>27</v>
      </c>
      <c r="C1446">
        <v>54</v>
      </c>
      <c r="D1446" s="16" t="s">
        <v>1085</v>
      </c>
      <c r="E1446">
        <v>15</v>
      </c>
      <c r="F1446" s="16" t="s">
        <v>1080</v>
      </c>
      <c r="G1446">
        <v>890</v>
      </c>
      <c r="H1446" s="16" t="s">
        <v>4864</v>
      </c>
      <c r="I1446" s="16" t="str">
        <f t="shared" si="22"/>
        <v>(14,54,15,890, '".Carbon::now()."', '".Carbon::now()."'),</v>
      </c>
    </row>
    <row r="1447" spans="1:9" x14ac:dyDescent="0.25">
      <c r="A1447">
        <v>14</v>
      </c>
      <c r="B1447" s="16" t="s">
        <v>27</v>
      </c>
      <c r="C1447">
        <v>54</v>
      </c>
      <c r="D1447" s="16" t="s">
        <v>1085</v>
      </c>
      <c r="E1447">
        <v>25</v>
      </c>
      <c r="F1447" s="16" t="s">
        <v>71</v>
      </c>
      <c r="G1447">
        <v>525</v>
      </c>
      <c r="H1447" s="16" t="s">
        <v>58</v>
      </c>
      <c r="I1447" s="16" t="str">
        <f t="shared" si="22"/>
        <v>(14,54,25,525, '".Carbon::now()."', '".Carbon::now()."'),</v>
      </c>
    </row>
    <row r="1448" spans="1:9" x14ac:dyDescent="0.25">
      <c r="A1448">
        <v>14</v>
      </c>
      <c r="B1448" s="16" t="s">
        <v>27</v>
      </c>
      <c r="C1448">
        <v>54</v>
      </c>
      <c r="D1448" s="16" t="s">
        <v>1085</v>
      </c>
      <c r="E1448">
        <v>25</v>
      </c>
      <c r="F1448" s="16" t="s">
        <v>71</v>
      </c>
      <c r="G1448">
        <v>580</v>
      </c>
      <c r="H1448" s="16" t="s">
        <v>1063</v>
      </c>
      <c r="I1448" s="16" t="str">
        <f t="shared" si="22"/>
        <v>(14,54,25,580, '".Carbon::now()."', '".Carbon::now()."'),</v>
      </c>
    </row>
    <row r="1449" spans="1:9" x14ac:dyDescent="0.25">
      <c r="A1449">
        <v>14</v>
      </c>
      <c r="B1449" s="16" t="s">
        <v>27</v>
      </c>
      <c r="C1449">
        <v>54</v>
      </c>
      <c r="D1449" s="16" t="s">
        <v>1085</v>
      </c>
      <c r="E1449">
        <v>25</v>
      </c>
      <c r="F1449" s="16" t="s">
        <v>71</v>
      </c>
      <c r="G1449">
        <v>601</v>
      </c>
      <c r="H1449" s="16" t="s">
        <v>47</v>
      </c>
      <c r="I1449" s="16" t="str">
        <f t="shared" si="22"/>
        <v>(14,54,25,601, '".Carbon::now()."', '".Carbon::now()."'),</v>
      </c>
    </row>
    <row r="1450" spans="1:9" x14ac:dyDescent="0.25">
      <c r="A1450">
        <v>14</v>
      </c>
      <c r="B1450" s="16" t="s">
        <v>27</v>
      </c>
      <c r="C1450">
        <v>54</v>
      </c>
      <c r="D1450" s="16" t="s">
        <v>1085</v>
      </c>
      <c r="E1450">
        <v>25</v>
      </c>
      <c r="F1450" s="16" t="s">
        <v>71</v>
      </c>
      <c r="G1450">
        <v>721</v>
      </c>
      <c r="H1450" s="16" t="s">
        <v>4860</v>
      </c>
      <c r="I1450" s="16" t="str">
        <f t="shared" si="22"/>
        <v>(14,54,25,721, '".Carbon::now()."', '".Carbon::now()."'),</v>
      </c>
    </row>
    <row r="1451" spans="1:9" x14ac:dyDescent="0.25">
      <c r="A1451">
        <v>14</v>
      </c>
      <c r="B1451" s="16" t="s">
        <v>27</v>
      </c>
      <c r="C1451">
        <v>54</v>
      </c>
      <c r="D1451" s="16" t="s">
        <v>1085</v>
      </c>
      <c r="E1451">
        <v>25</v>
      </c>
      <c r="F1451" s="16" t="s">
        <v>71</v>
      </c>
      <c r="G1451">
        <v>743</v>
      </c>
      <c r="H1451" s="16" t="s">
        <v>1039</v>
      </c>
      <c r="I1451" s="16" t="str">
        <f t="shared" si="22"/>
        <v>(14,54,25,743, '".Carbon::now()."', '".Carbon::now()."'),</v>
      </c>
    </row>
    <row r="1452" spans="1:9" x14ac:dyDescent="0.25">
      <c r="A1452">
        <v>14</v>
      </c>
      <c r="B1452" s="16" t="s">
        <v>27</v>
      </c>
      <c r="C1452">
        <v>54</v>
      </c>
      <c r="D1452" s="16" t="s">
        <v>1085</v>
      </c>
      <c r="E1452">
        <v>25</v>
      </c>
      <c r="F1452" s="16" t="s">
        <v>71</v>
      </c>
      <c r="G1452">
        <v>837</v>
      </c>
      <c r="H1452" s="16" t="s">
        <v>4862</v>
      </c>
      <c r="I1452" s="16" t="str">
        <f t="shared" si="22"/>
        <v>(14,54,25,837, '".Carbon::now()."', '".Carbon::now()."'),</v>
      </c>
    </row>
    <row r="1453" spans="1:9" x14ac:dyDescent="0.25">
      <c r="A1453">
        <v>14</v>
      </c>
      <c r="B1453" s="16" t="s">
        <v>27</v>
      </c>
      <c r="C1453">
        <v>54</v>
      </c>
      <c r="D1453" s="16" t="s">
        <v>1085</v>
      </c>
      <c r="E1453">
        <v>25</v>
      </c>
      <c r="F1453" s="16" t="s">
        <v>71</v>
      </c>
      <c r="G1453">
        <v>890</v>
      </c>
      <c r="H1453" s="16" t="s">
        <v>4864</v>
      </c>
      <c r="I1453" s="16" t="str">
        <f t="shared" si="22"/>
        <v>(14,54,25,890, '".Carbon::now()."', '".Carbon::now()."'),</v>
      </c>
    </row>
    <row r="1454" spans="1:9" x14ac:dyDescent="0.25">
      <c r="A1454">
        <v>14</v>
      </c>
      <c r="B1454" s="16" t="s">
        <v>27</v>
      </c>
      <c r="C1454">
        <v>55</v>
      </c>
      <c r="D1454" s="16" t="s">
        <v>949</v>
      </c>
      <c r="E1454">
        <v>45</v>
      </c>
      <c r="F1454" s="16" t="s">
        <v>603</v>
      </c>
      <c r="G1454">
        <v>670</v>
      </c>
      <c r="H1454" s="16" t="s">
        <v>950</v>
      </c>
      <c r="I1454" s="16" t="str">
        <f t="shared" si="22"/>
        <v>(14,55,45,670, '".Carbon::now()."', '".Carbon::now()."'),</v>
      </c>
    </row>
    <row r="1455" spans="1:9" x14ac:dyDescent="0.25">
      <c r="A1455">
        <v>14</v>
      </c>
      <c r="B1455" s="16" t="s">
        <v>27</v>
      </c>
      <c r="C1455">
        <v>56</v>
      </c>
      <c r="D1455" s="16" t="s">
        <v>30</v>
      </c>
      <c r="E1455">
        <v>10</v>
      </c>
      <c r="F1455" s="16" t="s">
        <v>253</v>
      </c>
      <c r="G1455">
        <v>508</v>
      </c>
      <c r="H1455" s="16" t="s">
        <v>205</v>
      </c>
      <c r="I1455" s="16" t="str">
        <f t="shared" si="22"/>
        <v>(14,56,10,508, '".Carbon::now()."', '".Carbon::now()."'),</v>
      </c>
    </row>
    <row r="1456" spans="1:9" x14ac:dyDescent="0.25">
      <c r="A1456">
        <v>14</v>
      </c>
      <c r="B1456" s="16" t="s">
        <v>27</v>
      </c>
      <c r="C1456">
        <v>56</v>
      </c>
      <c r="D1456" s="16" t="s">
        <v>30</v>
      </c>
      <c r="E1456">
        <v>10</v>
      </c>
      <c r="F1456" s="16" t="s">
        <v>253</v>
      </c>
      <c r="G1456">
        <v>556</v>
      </c>
      <c r="H1456" s="16" t="s">
        <v>33</v>
      </c>
      <c r="I1456" s="16" t="str">
        <f t="shared" si="22"/>
        <v>(14,56,10,556, '".Carbon::now()."', '".Carbon::now()."'),</v>
      </c>
    </row>
    <row r="1457" spans="1:9" x14ac:dyDescent="0.25">
      <c r="A1457">
        <v>14</v>
      </c>
      <c r="B1457" s="16" t="s">
        <v>27</v>
      </c>
      <c r="C1457">
        <v>56</v>
      </c>
      <c r="D1457" s="16" t="s">
        <v>30</v>
      </c>
      <c r="E1457">
        <v>10</v>
      </c>
      <c r="F1457" s="16" t="s">
        <v>253</v>
      </c>
      <c r="G1457">
        <v>792</v>
      </c>
      <c r="H1457" s="16" t="s">
        <v>254</v>
      </c>
      <c r="I1457" s="16" t="str">
        <f t="shared" si="22"/>
        <v>(14,56,10,792, '".Carbon::now()."', '".Carbon::now()."'),</v>
      </c>
    </row>
    <row r="1458" spans="1:9" x14ac:dyDescent="0.25">
      <c r="A1458">
        <v>14</v>
      </c>
      <c r="B1458" s="16" t="s">
        <v>27</v>
      </c>
      <c r="C1458">
        <v>56</v>
      </c>
      <c r="D1458" s="16" t="s">
        <v>30</v>
      </c>
      <c r="E1458">
        <v>10</v>
      </c>
      <c r="F1458" s="16" t="s">
        <v>253</v>
      </c>
      <c r="G1458">
        <v>874</v>
      </c>
      <c r="H1458" s="16" t="s">
        <v>97</v>
      </c>
      <c r="I1458" s="16" t="str">
        <f t="shared" si="22"/>
        <v>(14,56,10,874, '".Carbon::now()."', '".Carbon::now()."'),</v>
      </c>
    </row>
    <row r="1459" spans="1:9" x14ac:dyDescent="0.25">
      <c r="A1459">
        <v>14</v>
      </c>
      <c r="B1459" s="16" t="s">
        <v>27</v>
      </c>
      <c r="C1459">
        <v>56</v>
      </c>
      <c r="D1459" s="16" t="s">
        <v>30</v>
      </c>
      <c r="E1459">
        <v>11</v>
      </c>
      <c r="F1459" s="16" t="s">
        <v>430</v>
      </c>
      <c r="G1459">
        <v>560</v>
      </c>
      <c r="H1459" s="16" t="s">
        <v>4113</v>
      </c>
      <c r="I1459" s="16" t="str">
        <f t="shared" si="22"/>
        <v>(14,56,11,560, '".Carbon::now()."', '".Carbon::now()."'),</v>
      </c>
    </row>
    <row r="1460" spans="1:9" x14ac:dyDescent="0.25">
      <c r="A1460">
        <v>14</v>
      </c>
      <c r="B1460" s="16" t="s">
        <v>27</v>
      </c>
      <c r="C1460">
        <v>56</v>
      </c>
      <c r="D1460" s="16" t="s">
        <v>30</v>
      </c>
      <c r="E1460">
        <v>11</v>
      </c>
      <c r="F1460" s="16" t="s">
        <v>430</v>
      </c>
      <c r="G1460">
        <v>561</v>
      </c>
      <c r="H1460" s="16" t="s">
        <v>468</v>
      </c>
      <c r="I1460" s="16" t="str">
        <f t="shared" si="22"/>
        <v>(14,56,11,561, '".Carbon::now()."', '".Carbon::now()."'),</v>
      </c>
    </row>
    <row r="1461" spans="1:9" x14ac:dyDescent="0.25">
      <c r="A1461">
        <v>14</v>
      </c>
      <c r="B1461" s="16" t="s">
        <v>27</v>
      </c>
      <c r="C1461">
        <v>56</v>
      </c>
      <c r="D1461" s="16" t="s">
        <v>30</v>
      </c>
      <c r="E1461">
        <v>11</v>
      </c>
      <c r="F1461" s="16" t="s">
        <v>430</v>
      </c>
      <c r="G1461">
        <v>590</v>
      </c>
      <c r="H1461" s="16" t="s">
        <v>1012</v>
      </c>
      <c r="I1461" s="16" t="str">
        <f t="shared" si="22"/>
        <v>(14,56,11,590, '".Carbon::now()."', '".Carbon::now()."'),</v>
      </c>
    </row>
    <row r="1462" spans="1:9" x14ac:dyDescent="0.25">
      <c r="A1462">
        <v>14</v>
      </c>
      <c r="B1462" s="16" t="s">
        <v>27</v>
      </c>
      <c r="C1462">
        <v>56</v>
      </c>
      <c r="D1462" s="16" t="s">
        <v>30</v>
      </c>
      <c r="E1462">
        <v>11</v>
      </c>
      <c r="F1462" s="16" t="s">
        <v>430</v>
      </c>
      <c r="G1462">
        <v>623</v>
      </c>
      <c r="H1462" s="16" t="s">
        <v>469</v>
      </c>
      <c r="I1462" s="16" t="str">
        <f t="shared" si="22"/>
        <v>(14,56,11,623, '".Carbon::now()."', '".Carbon::now()."'),</v>
      </c>
    </row>
    <row r="1463" spans="1:9" x14ac:dyDescent="0.25">
      <c r="A1463">
        <v>14</v>
      </c>
      <c r="B1463" s="16" t="s">
        <v>27</v>
      </c>
      <c r="C1463">
        <v>56</v>
      </c>
      <c r="D1463" s="16" t="s">
        <v>30</v>
      </c>
      <c r="E1463">
        <v>11</v>
      </c>
      <c r="F1463" s="16" t="s">
        <v>430</v>
      </c>
      <c r="G1463">
        <v>624</v>
      </c>
      <c r="H1463" s="16" t="s">
        <v>470</v>
      </c>
      <c r="I1463" s="16" t="str">
        <f t="shared" si="22"/>
        <v>(14,56,11,624, '".Carbon::now()."', '".Carbon::now()."'),</v>
      </c>
    </row>
    <row r="1464" spans="1:9" x14ac:dyDescent="0.25">
      <c r="A1464">
        <v>14</v>
      </c>
      <c r="B1464" s="16" t="s">
        <v>27</v>
      </c>
      <c r="C1464">
        <v>56</v>
      </c>
      <c r="D1464" s="16" t="s">
        <v>30</v>
      </c>
      <c r="E1464">
        <v>11</v>
      </c>
      <c r="F1464" s="16" t="s">
        <v>430</v>
      </c>
      <c r="G1464">
        <v>625</v>
      </c>
      <c r="H1464" s="16" t="s">
        <v>471</v>
      </c>
      <c r="I1464" s="16" t="str">
        <f t="shared" si="22"/>
        <v>(14,56,11,625, '".Carbon::now()."', '".Carbon::now()."'),</v>
      </c>
    </row>
    <row r="1465" spans="1:9" x14ac:dyDescent="0.25">
      <c r="A1465">
        <v>14</v>
      </c>
      <c r="B1465" s="16" t="s">
        <v>27</v>
      </c>
      <c r="C1465">
        <v>56</v>
      </c>
      <c r="D1465" s="16" t="s">
        <v>30</v>
      </c>
      <c r="E1465">
        <v>11</v>
      </c>
      <c r="F1465" s="16" t="s">
        <v>430</v>
      </c>
      <c r="G1465">
        <v>703</v>
      </c>
      <c r="H1465" s="16" t="s">
        <v>1013</v>
      </c>
      <c r="I1465" s="16" t="str">
        <f t="shared" si="22"/>
        <v>(14,56,11,703, '".Carbon::now()."', '".Carbon::now()."'),</v>
      </c>
    </row>
    <row r="1466" spans="1:9" x14ac:dyDescent="0.25">
      <c r="A1466">
        <v>14</v>
      </c>
      <c r="B1466" s="16" t="s">
        <v>27</v>
      </c>
      <c r="C1466">
        <v>56</v>
      </c>
      <c r="D1466" s="16" t="s">
        <v>30</v>
      </c>
      <c r="E1466">
        <v>11</v>
      </c>
      <c r="F1466" s="16" t="s">
        <v>430</v>
      </c>
      <c r="G1466">
        <v>710</v>
      </c>
      <c r="H1466" s="16" t="s">
        <v>953</v>
      </c>
      <c r="I1466" s="16" t="str">
        <f t="shared" si="22"/>
        <v>(14,56,11,710, '".Carbon::now()."', '".Carbon::now()."'),</v>
      </c>
    </row>
    <row r="1467" spans="1:9" x14ac:dyDescent="0.25">
      <c r="A1467">
        <v>14</v>
      </c>
      <c r="B1467" s="16" t="s">
        <v>27</v>
      </c>
      <c r="C1467">
        <v>56</v>
      </c>
      <c r="D1467" s="16" t="s">
        <v>30</v>
      </c>
      <c r="E1467">
        <v>32</v>
      </c>
      <c r="F1467" s="16" t="s">
        <v>216</v>
      </c>
      <c r="G1467">
        <v>508</v>
      </c>
      <c r="H1467" s="16" t="s">
        <v>205</v>
      </c>
      <c r="I1467" s="16" t="str">
        <f t="shared" si="22"/>
        <v>(14,56,32,508, '".Carbon::now()."', '".Carbon::now()."'),</v>
      </c>
    </row>
    <row r="1468" spans="1:9" x14ac:dyDescent="0.25">
      <c r="A1468">
        <v>14</v>
      </c>
      <c r="B1468" s="16" t="s">
        <v>27</v>
      </c>
      <c r="C1468">
        <v>56</v>
      </c>
      <c r="D1468" s="16" t="s">
        <v>30</v>
      </c>
      <c r="E1468">
        <v>32</v>
      </c>
      <c r="F1468" s="16" t="s">
        <v>216</v>
      </c>
      <c r="G1468">
        <v>528</v>
      </c>
      <c r="H1468" s="16" t="s">
        <v>707</v>
      </c>
      <c r="I1468" s="16" t="str">
        <f t="shared" si="22"/>
        <v>(14,56,32,528, '".Carbon::now()."', '".Carbon::now()."'),</v>
      </c>
    </row>
    <row r="1469" spans="1:9" x14ac:dyDescent="0.25">
      <c r="A1469">
        <v>14</v>
      </c>
      <c r="B1469" s="16" t="s">
        <v>27</v>
      </c>
      <c r="C1469">
        <v>56</v>
      </c>
      <c r="D1469" s="16" t="s">
        <v>30</v>
      </c>
      <c r="E1469">
        <v>32</v>
      </c>
      <c r="F1469" s="16" t="s">
        <v>216</v>
      </c>
      <c r="G1469">
        <v>556</v>
      </c>
      <c r="H1469" s="16" t="s">
        <v>33</v>
      </c>
      <c r="I1469" s="16" t="str">
        <f t="shared" si="22"/>
        <v>(14,56,32,556, '".Carbon::now()."', '".Carbon::now()."'),</v>
      </c>
    </row>
    <row r="1470" spans="1:9" x14ac:dyDescent="0.25">
      <c r="A1470">
        <v>14</v>
      </c>
      <c r="B1470" s="16" t="s">
        <v>27</v>
      </c>
      <c r="C1470">
        <v>56</v>
      </c>
      <c r="D1470" s="16" t="s">
        <v>30</v>
      </c>
      <c r="E1470">
        <v>32</v>
      </c>
      <c r="F1470" s="16" t="s">
        <v>216</v>
      </c>
      <c r="G1470">
        <v>593</v>
      </c>
      <c r="H1470" s="16" t="s">
        <v>227</v>
      </c>
      <c r="I1470" s="16" t="str">
        <f t="shared" si="22"/>
        <v>(14,56,32,593, '".Carbon::now()."', '".Carbon::now()."'),</v>
      </c>
    </row>
    <row r="1471" spans="1:9" x14ac:dyDescent="0.25">
      <c r="A1471">
        <v>14</v>
      </c>
      <c r="B1471" s="16" t="s">
        <v>27</v>
      </c>
      <c r="C1471">
        <v>56</v>
      </c>
      <c r="D1471" s="16" t="s">
        <v>30</v>
      </c>
      <c r="E1471">
        <v>32</v>
      </c>
      <c r="F1471" s="16" t="s">
        <v>216</v>
      </c>
      <c r="G1471">
        <v>601</v>
      </c>
      <c r="H1471" s="16" t="s">
        <v>47</v>
      </c>
      <c r="I1471" s="16" t="str">
        <f t="shared" si="22"/>
        <v>(14,56,32,601, '".Carbon::now()."', '".Carbon::now()."'),</v>
      </c>
    </row>
    <row r="1472" spans="1:9" x14ac:dyDescent="0.25">
      <c r="A1472">
        <v>14</v>
      </c>
      <c r="B1472" s="16" t="s">
        <v>27</v>
      </c>
      <c r="C1472">
        <v>56</v>
      </c>
      <c r="D1472" s="16" t="s">
        <v>30</v>
      </c>
      <c r="E1472">
        <v>32</v>
      </c>
      <c r="F1472" s="16" t="s">
        <v>216</v>
      </c>
      <c r="G1472">
        <v>627</v>
      </c>
      <c r="H1472" s="16" t="s">
        <v>228</v>
      </c>
      <c r="I1472" s="16" t="str">
        <f t="shared" si="22"/>
        <v>(14,56,32,627, '".Carbon::now()."', '".Carbon::now()."'),</v>
      </c>
    </row>
    <row r="1473" spans="1:9" x14ac:dyDescent="0.25">
      <c r="A1473">
        <v>14</v>
      </c>
      <c r="B1473" s="16" t="s">
        <v>27</v>
      </c>
      <c r="C1473">
        <v>56</v>
      </c>
      <c r="D1473" s="16" t="s">
        <v>30</v>
      </c>
      <c r="E1473">
        <v>32</v>
      </c>
      <c r="F1473" s="16" t="s">
        <v>216</v>
      </c>
      <c r="G1473">
        <v>636</v>
      </c>
      <c r="H1473" s="16" t="s">
        <v>191</v>
      </c>
      <c r="I1473" s="16" t="str">
        <f t="shared" si="22"/>
        <v>(14,56,32,636, '".Carbon::now()."', '".Carbon::now()."'),</v>
      </c>
    </row>
    <row r="1474" spans="1:9" x14ac:dyDescent="0.25">
      <c r="A1474">
        <v>14</v>
      </c>
      <c r="B1474" s="16" t="s">
        <v>27</v>
      </c>
      <c r="C1474">
        <v>56</v>
      </c>
      <c r="D1474" s="16" t="s">
        <v>30</v>
      </c>
      <c r="E1474">
        <v>32</v>
      </c>
      <c r="F1474" s="16" t="s">
        <v>216</v>
      </c>
      <c r="G1474">
        <v>637</v>
      </c>
      <c r="H1474" s="16" t="s">
        <v>221</v>
      </c>
      <c r="I1474" s="16" t="str">
        <f t="shared" ref="I1474:I1537" si="23">CONCATENATE("(",A1474,",",C1474,",",E1474,",",G1474,", '"".Carbon::now().""', '"".Carbon::now().""'),")</f>
        <v>(14,56,32,637, '".Carbon::now()."', '".Carbon::now()."'),</v>
      </c>
    </row>
    <row r="1475" spans="1:9" x14ac:dyDescent="0.25">
      <c r="A1475">
        <v>14</v>
      </c>
      <c r="B1475" s="16" t="s">
        <v>27</v>
      </c>
      <c r="C1475">
        <v>56</v>
      </c>
      <c r="D1475" s="16" t="s">
        <v>30</v>
      </c>
      <c r="E1475">
        <v>32</v>
      </c>
      <c r="F1475" s="16" t="s">
        <v>216</v>
      </c>
      <c r="G1475">
        <v>654</v>
      </c>
      <c r="H1475" s="16" t="s">
        <v>114</v>
      </c>
      <c r="I1475" s="16" t="str">
        <f t="shared" si="23"/>
        <v>(14,56,32,654, '".Carbon::now()."', '".Carbon::now()."'),</v>
      </c>
    </row>
    <row r="1476" spans="1:9" x14ac:dyDescent="0.25">
      <c r="A1476">
        <v>14</v>
      </c>
      <c r="B1476" s="16" t="s">
        <v>27</v>
      </c>
      <c r="C1476">
        <v>56</v>
      </c>
      <c r="D1476" s="16" t="s">
        <v>30</v>
      </c>
      <c r="E1476">
        <v>32</v>
      </c>
      <c r="F1476" s="16" t="s">
        <v>216</v>
      </c>
      <c r="G1476">
        <v>711</v>
      </c>
      <c r="H1476" s="16" t="s">
        <v>3353</v>
      </c>
      <c r="I1476" s="16" t="str">
        <f t="shared" si="23"/>
        <v>(14,56,32,711, '".Carbon::now()."', '".Carbon::now()."'),</v>
      </c>
    </row>
    <row r="1477" spans="1:9" x14ac:dyDescent="0.25">
      <c r="A1477">
        <v>14</v>
      </c>
      <c r="B1477" s="16" t="s">
        <v>27</v>
      </c>
      <c r="C1477">
        <v>56</v>
      </c>
      <c r="D1477" s="16" t="s">
        <v>30</v>
      </c>
      <c r="E1477">
        <v>32</v>
      </c>
      <c r="F1477" s="16" t="s">
        <v>216</v>
      </c>
      <c r="G1477">
        <v>716</v>
      </c>
      <c r="H1477" s="16" t="s">
        <v>229</v>
      </c>
      <c r="I1477" s="16" t="str">
        <f t="shared" si="23"/>
        <v>(14,56,32,716, '".Carbon::now()."', '".Carbon::now()."'),</v>
      </c>
    </row>
    <row r="1478" spans="1:9" x14ac:dyDescent="0.25">
      <c r="A1478">
        <v>14</v>
      </c>
      <c r="B1478" s="16" t="s">
        <v>27</v>
      </c>
      <c r="C1478">
        <v>56</v>
      </c>
      <c r="D1478" s="16" t="s">
        <v>30</v>
      </c>
      <c r="E1478">
        <v>32</v>
      </c>
      <c r="F1478" s="16" t="s">
        <v>216</v>
      </c>
      <c r="G1478">
        <v>718</v>
      </c>
      <c r="H1478" s="16" t="s">
        <v>181</v>
      </c>
      <c r="I1478" s="16" t="str">
        <f t="shared" si="23"/>
        <v>(14,56,32,718, '".Carbon::now()."', '".Carbon::now()."'),</v>
      </c>
    </row>
    <row r="1479" spans="1:9" x14ac:dyDescent="0.25">
      <c r="A1479">
        <v>14</v>
      </c>
      <c r="B1479" s="16" t="s">
        <v>27</v>
      </c>
      <c r="C1479">
        <v>56</v>
      </c>
      <c r="D1479" s="16" t="s">
        <v>30</v>
      </c>
      <c r="E1479">
        <v>32</v>
      </c>
      <c r="F1479" s="16" t="s">
        <v>216</v>
      </c>
      <c r="G1479">
        <v>726</v>
      </c>
      <c r="H1479" s="16" t="s">
        <v>652</v>
      </c>
      <c r="I1479" s="16" t="str">
        <f t="shared" si="23"/>
        <v>(14,56,32,726, '".Carbon::now()."', '".Carbon::now()."'),</v>
      </c>
    </row>
    <row r="1480" spans="1:9" x14ac:dyDescent="0.25">
      <c r="A1480">
        <v>14</v>
      </c>
      <c r="B1480" s="16" t="s">
        <v>27</v>
      </c>
      <c r="C1480">
        <v>56</v>
      </c>
      <c r="D1480" s="16" t="s">
        <v>30</v>
      </c>
      <c r="E1480">
        <v>32</v>
      </c>
      <c r="F1480" s="16" t="s">
        <v>216</v>
      </c>
      <c r="G1480">
        <v>766</v>
      </c>
      <c r="H1480" s="16" t="s">
        <v>230</v>
      </c>
      <c r="I1480" s="16" t="str">
        <f t="shared" si="23"/>
        <v>(14,56,32,766, '".Carbon::now()."', '".Carbon::now()."'),</v>
      </c>
    </row>
    <row r="1481" spans="1:9" x14ac:dyDescent="0.25">
      <c r="A1481">
        <v>14</v>
      </c>
      <c r="B1481" s="16" t="s">
        <v>27</v>
      </c>
      <c r="C1481">
        <v>56</v>
      </c>
      <c r="D1481" s="16" t="s">
        <v>30</v>
      </c>
      <c r="E1481">
        <v>32</v>
      </c>
      <c r="F1481" s="16" t="s">
        <v>216</v>
      </c>
      <c r="G1481">
        <v>829</v>
      </c>
      <c r="H1481" s="16" t="s">
        <v>711</v>
      </c>
      <c r="I1481" s="16" t="str">
        <f t="shared" si="23"/>
        <v>(14,56,32,829, '".Carbon::now()."', '".Carbon::now()."'),</v>
      </c>
    </row>
    <row r="1482" spans="1:9" x14ac:dyDescent="0.25">
      <c r="A1482">
        <v>14</v>
      </c>
      <c r="B1482" s="16" t="s">
        <v>27</v>
      </c>
      <c r="C1482">
        <v>56</v>
      </c>
      <c r="D1482" s="16" t="s">
        <v>30</v>
      </c>
      <c r="E1482">
        <v>32</v>
      </c>
      <c r="F1482" s="16" t="s">
        <v>216</v>
      </c>
      <c r="G1482">
        <v>846</v>
      </c>
      <c r="H1482" s="16" t="s">
        <v>817</v>
      </c>
      <c r="I1482" s="16" t="str">
        <f t="shared" si="23"/>
        <v>(14,56,32,846, '".Carbon::now()."', '".Carbon::now()."'),</v>
      </c>
    </row>
    <row r="1483" spans="1:9" x14ac:dyDescent="0.25">
      <c r="A1483">
        <v>14</v>
      </c>
      <c r="B1483" s="16" t="s">
        <v>27</v>
      </c>
      <c r="C1483">
        <v>56</v>
      </c>
      <c r="D1483" s="16" t="s">
        <v>30</v>
      </c>
      <c r="E1483">
        <v>32</v>
      </c>
      <c r="F1483" s="16" t="s">
        <v>216</v>
      </c>
      <c r="G1483">
        <v>856</v>
      </c>
      <c r="H1483" s="16" t="s">
        <v>231</v>
      </c>
      <c r="I1483" s="16" t="str">
        <f t="shared" si="23"/>
        <v>(14,56,32,856, '".Carbon::now()."', '".Carbon::now()."'),</v>
      </c>
    </row>
    <row r="1484" spans="1:9" x14ac:dyDescent="0.25">
      <c r="A1484">
        <v>14</v>
      </c>
      <c r="B1484" s="16" t="s">
        <v>27</v>
      </c>
      <c r="C1484">
        <v>56</v>
      </c>
      <c r="D1484" s="16" t="s">
        <v>30</v>
      </c>
      <c r="E1484">
        <v>32</v>
      </c>
      <c r="F1484" s="16" t="s">
        <v>216</v>
      </c>
      <c r="G1484">
        <v>874</v>
      </c>
      <c r="H1484" s="16" t="s">
        <v>97</v>
      </c>
      <c r="I1484" s="16" t="str">
        <f t="shared" si="23"/>
        <v>(14,56,32,874, '".Carbon::now()."', '".Carbon::now()."'),</v>
      </c>
    </row>
    <row r="1485" spans="1:9" x14ac:dyDescent="0.25">
      <c r="A1485">
        <v>14</v>
      </c>
      <c r="B1485" s="16" t="s">
        <v>27</v>
      </c>
      <c r="C1485">
        <v>56</v>
      </c>
      <c r="D1485" s="16" t="s">
        <v>30</v>
      </c>
      <c r="E1485">
        <v>32</v>
      </c>
      <c r="F1485" s="16" t="s">
        <v>216</v>
      </c>
      <c r="G1485">
        <v>879</v>
      </c>
      <c r="H1485" s="16" t="s">
        <v>232</v>
      </c>
      <c r="I1485" s="16" t="str">
        <f t="shared" si="23"/>
        <v>(14,56,32,879, '".Carbon::now()."', '".Carbon::now()."'),</v>
      </c>
    </row>
    <row r="1486" spans="1:9" x14ac:dyDescent="0.25">
      <c r="A1486">
        <v>14</v>
      </c>
      <c r="B1486" s="16" t="s">
        <v>27</v>
      </c>
      <c r="C1486">
        <v>56</v>
      </c>
      <c r="D1486" s="16" t="s">
        <v>30</v>
      </c>
      <c r="E1486">
        <v>40</v>
      </c>
      <c r="F1486" s="16" t="s">
        <v>236</v>
      </c>
      <c r="G1486">
        <v>508</v>
      </c>
      <c r="H1486" s="16" t="s">
        <v>205</v>
      </c>
      <c r="I1486" s="16" t="str">
        <f t="shared" si="23"/>
        <v>(14,56,40,508, '".Carbon::now()."', '".Carbon::now()."'),</v>
      </c>
    </row>
    <row r="1487" spans="1:9" x14ac:dyDescent="0.25">
      <c r="A1487">
        <v>14</v>
      </c>
      <c r="B1487" s="16" t="s">
        <v>27</v>
      </c>
      <c r="C1487">
        <v>56</v>
      </c>
      <c r="D1487" s="16" t="s">
        <v>30</v>
      </c>
      <c r="E1487">
        <v>40</v>
      </c>
      <c r="F1487" s="16" t="s">
        <v>236</v>
      </c>
      <c r="G1487">
        <v>556</v>
      </c>
      <c r="H1487" s="16" t="s">
        <v>33</v>
      </c>
      <c r="I1487" s="16" t="str">
        <f t="shared" si="23"/>
        <v>(14,56,40,556, '".Carbon::now()."', '".Carbon::now()."'),</v>
      </c>
    </row>
    <row r="1488" spans="1:9" x14ac:dyDescent="0.25">
      <c r="A1488">
        <v>14</v>
      </c>
      <c r="B1488" s="16" t="s">
        <v>27</v>
      </c>
      <c r="C1488">
        <v>56</v>
      </c>
      <c r="D1488" s="16" t="s">
        <v>30</v>
      </c>
      <c r="E1488">
        <v>40</v>
      </c>
      <c r="F1488" s="16" t="s">
        <v>236</v>
      </c>
      <c r="G1488">
        <v>601</v>
      </c>
      <c r="H1488" s="16" t="s">
        <v>47</v>
      </c>
      <c r="I1488" s="16" t="str">
        <f t="shared" si="23"/>
        <v>(14,56,40,601, '".Carbon::now()."', '".Carbon::now()."'),</v>
      </c>
    </row>
    <row r="1489" spans="1:9" x14ac:dyDescent="0.25">
      <c r="A1489">
        <v>14</v>
      </c>
      <c r="B1489" s="16" t="s">
        <v>27</v>
      </c>
      <c r="C1489">
        <v>56</v>
      </c>
      <c r="D1489" s="16" t="s">
        <v>30</v>
      </c>
      <c r="E1489">
        <v>43</v>
      </c>
      <c r="F1489" s="16" t="s">
        <v>345</v>
      </c>
      <c r="G1489">
        <v>505</v>
      </c>
      <c r="H1489" s="16" t="s">
        <v>3875</v>
      </c>
      <c r="I1489" s="16" t="str">
        <f t="shared" si="23"/>
        <v>(14,56,43,505, '".Carbon::now()."', '".Carbon::now()."'),</v>
      </c>
    </row>
    <row r="1490" spans="1:9" x14ac:dyDescent="0.25">
      <c r="A1490">
        <v>14</v>
      </c>
      <c r="B1490" s="16" t="s">
        <v>27</v>
      </c>
      <c r="C1490">
        <v>56</v>
      </c>
      <c r="D1490" s="16" t="s">
        <v>30</v>
      </c>
      <c r="E1490">
        <v>43</v>
      </c>
      <c r="F1490" s="16" t="s">
        <v>345</v>
      </c>
      <c r="G1490">
        <v>523</v>
      </c>
      <c r="H1490" s="16" t="s">
        <v>737</v>
      </c>
      <c r="I1490" s="16" t="str">
        <f t="shared" si="23"/>
        <v>(14,56,43,523, '".Carbon::now()."', '".Carbon::now()."'),</v>
      </c>
    </row>
    <row r="1491" spans="1:9" x14ac:dyDescent="0.25">
      <c r="A1491">
        <v>14</v>
      </c>
      <c r="B1491" s="16" t="s">
        <v>27</v>
      </c>
      <c r="C1491">
        <v>56</v>
      </c>
      <c r="D1491" s="16" t="s">
        <v>30</v>
      </c>
      <c r="E1491">
        <v>43</v>
      </c>
      <c r="F1491" s="16" t="s">
        <v>345</v>
      </c>
      <c r="G1491">
        <v>536</v>
      </c>
      <c r="H1491" s="16" t="s">
        <v>4115</v>
      </c>
      <c r="I1491" s="16" t="str">
        <f t="shared" si="23"/>
        <v>(14,56,43,536, '".Carbon::now()."', '".Carbon::now()."'),</v>
      </c>
    </row>
    <row r="1492" spans="1:9" x14ac:dyDescent="0.25">
      <c r="A1492">
        <v>14</v>
      </c>
      <c r="B1492" s="16" t="s">
        <v>27</v>
      </c>
      <c r="C1492">
        <v>56</v>
      </c>
      <c r="D1492" s="16" t="s">
        <v>30</v>
      </c>
      <c r="E1492">
        <v>43</v>
      </c>
      <c r="F1492" s="16" t="s">
        <v>345</v>
      </c>
      <c r="G1492">
        <v>593</v>
      </c>
      <c r="H1492" s="16" t="s">
        <v>227</v>
      </c>
      <c r="I1492" s="16" t="str">
        <f t="shared" si="23"/>
        <v>(14,56,43,593, '".Carbon::now()."', '".Carbon::now()."'),</v>
      </c>
    </row>
    <row r="1493" spans="1:9" x14ac:dyDescent="0.25">
      <c r="A1493">
        <v>14</v>
      </c>
      <c r="B1493" s="16" t="s">
        <v>27</v>
      </c>
      <c r="C1493">
        <v>56</v>
      </c>
      <c r="D1493" s="16" t="s">
        <v>30</v>
      </c>
      <c r="E1493">
        <v>43</v>
      </c>
      <c r="F1493" s="16" t="s">
        <v>345</v>
      </c>
      <c r="G1493">
        <v>610</v>
      </c>
      <c r="H1493" s="16" t="s">
        <v>540</v>
      </c>
      <c r="I1493" s="16" t="str">
        <f t="shared" si="23"/>
        <v>(14,56,43,610, '".Carbon::now()."', '".Carbon::now()."'),</v>
      </c>
    </row>
    <row r="1494" spans="1:9" x14ac:dyDescent="0.25">
      <c r="A1494">
        <v>14</v>
      </c>
      <c r="B1494" s="16" t="s">
        <v>27</v>
      </c>
      <c r="C1494">
        <v>56</v>
      </c>
      <c r="D1494" s="16" t="s">
        <v>30</v>
      </c>
      <c r="E1494">
        <v>43</v>
      </c>
      <c r="F1494" s="16" t="s">
        <v>345</v>
      </c>
      <c r="G1494">
        <v>611</v>
      </c>
      <c r="H1494" s="16" t="s">
        <v>927</v>
      </c>
      <c r="I1494" s="16" t="str">
        <f t="shared" si="23"/>
        <v>(14,56,43,611, '".Carbon::now()."', '".Carbon::now()."'),</v>
      </c>
    </row>
    <row r="1495" spans="1:9" x14ac:dyDescent="0.25">
      <c r="A1495">
        <v>14</v>
      </c>
      <c r="B1495" s="16" t="s">
        <v>27</v>
      </c>
      <c r="C1495">
        <v>56</v>
      </c>
      <c r="D1495" s="16" t="s">
        <v>30</v>
      </c>
      <c r="E1495">
        <v>43</v>
      </c>
      <c r="F1495" s="16" t="s">
        <v>345</v>
      </c>
      <c r="G1495">
        <v>626</v>
      </c>
      <c r="H1495" s="16" t="s">
        <v>4118</v>
      </c>
      <c r="I1495" s="16" t="str">
        <f t="shared" si="23"/>
        <v>(14,56,43,626, '".Carbon::now()."', '".Carbon::now()."'),</v>
      </c>
    </row>
    <row r="1496" spans="1:9" x14ac:dyDescent="0.25">
      <c r="A1496">
        <v>14</v>
      </c>
      <c r="B1496" s="16" t="s">
        <v>27</v>
      </c>
      <c r="C1496">
        <v>56</v>
      </c>
      <c r="D1496" s="16" t="s">
        <v>30</v>
      </c>
      <c r="E1496">
        <v>43</v>
      </c>
      <c r="F1496" s="16" t="s">
        <v>345</v>
      </c>
      <c r="G1496">
        <v>636</v>
      </c>
      <c r="H1496" s="16" t="s">
        <v>191</v>
      </c>
      <c r="I1496" s="16" t="str">
        <f t="shared" si="23"/>
        <v>(14,56,43,636, '".Carbon::now()."', '".Carbon::now()."'),</v>
      </c>
    </row>
    <row r="1497" spans="1:9" x14ac:dyDescent="0.25">
      <c r="A1497">
        <v>14</v>
      </c>
      <c r="B1497" s="16" t="s">
        <v>27</v>
      </c>
      <c r="C1497">
        <v>56</v>
      </c>
      <c r="D1497" s="16" t="s">
        <v>30</v>
      </c>
      <c r="E1497">
        <v>43</v>
      </c>
      <c r="F1497" s="16" t="s">
        <v>345</v>
      </c>
      <c r="G1497">
        <v>654</v>
      </c>
      <c r="H1497" s="16" t="s">
        <v>114</v>
      </c>
      <c r="I1497" s="16" t="str">
        <f t="shared" si="23"/>
        <v>(14,56,43,654, '".Carbon::now()."', '".Carbon::now()."'),</v>
      </c>
    </row>
    <row r="1498" spans="1:9" x14ac:dyDescent="0.25">
      <c r="A1498">
        <v>14</v>
      </c>
      <c r="B1498" s="16" t="s">
        <v>27</v>
      </c>
      <c r="C1498">
        <v>56</v>
      </c>
      <c r="D1498" s="16" t="s">
        <v>30</v>
      </c>
      <c r="E1498">
        <v>43</v>
      </c>
      <c r="F1498" s="16" t="s">
        <v>345</v>
      </c>
      <c r="G1498">
        <v>692</v>
      </c>
      <c r="H1498" s="16" t="s">
        <v>654</v>
      </c>
      <c r="I1498" s="16" t="str">
        <f t="shared" si="23"/>
        <v>(14,56,43,692, '".Carbon::now()."', '".Carbon::now()."'),</v>
      </c>
    </row>
    <row r="1499" spans="1:9" x14ac:dyDescent="0.25">
      <c r="A1499">
        <v>14</v>
      </c>
      <c r="B1499" s="16" t="s">
        <v>27</v>
      </c>
      <c r="C1499">
        <v>56</v>
      </c>
      <c r="D1499" s="16" t="s">
        <v>30</v>
      </c>
      <c r="E1499">
        <v>43</v>
      </c>
      <c r="F1499" s="16" t="s">
        <v>345</v>
      </c>
      <c r="G1499">
        <v>703</v>
      </c>
      <c r="H1499" s="16" t="s">
        <v>1013</v>
      </c>
      <c r="I1499" s="16" t="str">
        <f t="shared" si="23"/>
        <v>(14,56,43,703, '".Carbon::now()."', '".Carbon::now()."'),</v>
      </c>
    </row>
    <row r="1500" spans="1:9" x14ac:dyDescent="0.25">
      <c r="A1500">
        <v>14</v>
      </c>
      <c r="B1500" s="16" t="s">
        <v>27</v>
      </c>
      <c r="C1500">
        <v>56</v>
      </c>
      <c r="D1500" s="16" t="s">
        <v>30</v>
      </c>
      <c r="E1500">
        <v>43</v>
      </c>
      <c r="F1500" s="16" t="s">
        <v>345</v>
      </c>
      <c r="G1500">
        <v>705</v>
      </c>
      <c r="H1500" s="16" t="s">
        <v>4120</v>
      </c>
      <c r="I1500" s="16" t="str">
        <f t="shared" si="23"/>
        <v>(14,56,43,705, '".Carbon::now()."', '".Carbon::now()."'),</v>
      </c>
    </row>
    <row r="1501" spans="1:9" x14ac:dyDescent="0.25">
      <c r="A1501">
        <v>14</v>
      </c>
      <c r="B1501" s="16" t="s">
        <v>27</v>
      </c>
      <c r="C1501">
        <v>56</v>
      </c>
      <c r="D1501" s="16" t="s">
        <v>30</v>
      </c>
      <c r="E1501">
        <v>43</v>
      </c>
      <c r="F1501" s="16" t="s">
        <v>345</v>
      </c>
      <c r="G1501">
        <v>716</v>
      </c>
      <c r="H1501" s="16" t="s">
        <v>229</v>
      </c>
      <c r="I1501" s="16" t="str">
        <f t="shared" si="23"/>
        <v>(14,56,43,716, '".Carbon::now()."', '".Carbon::now()."'),</v>
      </c>
    </row>
    <row r="1502" spans="1:9" x14ac:dyDescent="0.25">
      <c r="A1502">
        <v>14</v>
      </c>
      <c r="B1502" s="16" t="s">
        <v>27</v>
      </c>
      <c r="C1502">
        <v>56</v>
      </c>
      <c r="D1502" s="16" t="s">
        <v>30</v>
      </c>
      <c r="E1502">
        <v>43</v>
      </c>
      <c r="F1502" s="16" t="s">
        <v>345</v>
      </c>
      <c r="G1502">
        <v>732</v>
      </c>
      <c r="H1502" s="16" t="s">
        <v>655</v>
      </c>
      <c r="I1502" s="16" t="str">
        <f t="shared" si="23"/>
        <v>(14,56,43,732, '".Carbon::now()."', '".Carbon::now()."'),</v>
      </c>
    </row>
    <row r="1503" spans="1:9" x14ac:dyDescent="0.25">
      <c r="A1503">
        <v>14</v>
      </c>
      <c r="B1503" s="16" t="s">
        <v>27</v>
      </c>
      <c r="C1503">
        <v>56</v>
      </c>
      <c r="D1503" s="16" t="s">
        <v>30</v>
      </c>
      <c r="E1503">
        <v>43</v>
      </c>
      <c r="F1503" s="16" t="s">
        <v>345</v>
      </c>
      <c r="G1503">
        <v>735</v>
      </c>
      <c r="H1503" s="16" t="s">
        <v>656</v>
      </c>
      <c r="I1503" s="16" t="str">
        <f t="shared" si="23"/>
        <v>(14,56,43,735, '".Carbon::now()."', '".Carbon::now()."'),</v>
      </c>
    </row>
    <row r="1504" spans="1:9" x14ac:dyDescent="0.25">
      <c r="A1504">
        <v>14</v>
      </c>
      <c r="B1504" s="16" t="s">
        <v>27</v>
      </c>
      <c r="C1504">
        <v>56</v>
      </c>
      <c r="D1504" s="16" t="s">
        <v>30</v>
      </c>
      <c r="E1504">
        <v>43</v>
      </c>
      <c r="F1504" s="16" t="s">
        <v>345</v>
      </c>
      <c r="G1504">
        <v>776</v>
      </c>
      <c r="H1504" s="16" t="s">
        <v>4122</v>
      </c>
      <c r="I1504" s="16" t="str">
        <f t="shared" si="23"/>
        <v>(14,56,43,776, '".Carbon::now()."', '".Carbon::now()."'),</v>
      </c>
    </row>
    <row r="1505" spans="1:9" x14ac:dyDescent="0.25">
      <c r="A1505">
        <v>14</v>
      </c>
      <c r="B1505" s="16" t="s">
        <v>27</v>
      </c>
      <c r="C1505">
        <v>56</v>
      </c>
      <c r="D1505" s="16" t="s">
        <v>30</v>
      </c>
      <c r="E1505">
        <v>43</v>
      </c>
      <c r="F1505" s="16" t="s">
        <v>345</v>
      </c>
      <c r="G1505">
        <v>798</v>
      </c>
      <c r="H1505" s="16" t="s">
        <v>3963</v>
      </c>
      <c r="I1505" s="16" t="str">
        <f t="shared" si="23"/>
        <v>(14,56,43,798, '".Carbon::now()."', '".Carbon::now()."'),</v>
      </c>
    </row>
    <row r="1506" spans="1:9" x14ac:dyDescent="0.25">
      <c r="A1506">
        <v>14</v>
      </c>
      <c r="B1506" s="16" t="s">
        <v>27</v>
      </c>
      <c r="C1506">
        <v>56</v>
      </c>
      <c r="D1506" s="16" t="s">
        <v>30</v>
      </c>
      <c r="E1506">
        <v>43</v>
      </c>
      <c r="F1506" s="16" t="s">
        <v>345</v>
      </c>
      <c r="G1506">
        <v>799</v>
      </c>
      <c r="H1506" s="16" t="s">
        <v>738</v>
      </c>
      <c r="I1506" s="16" t="str">
        <f t="shared" si="23"/>
        <v>(14,56,43,799, '".Carbon::now()."', '".Carbon::now()."'),</v>
      </c>
    </row>
    <row r="1507" spans="1:9" x14ac:dyDescent="0.25">
      <c r="A1507">
        <v>14</v>
      </c>
      <c r="B1507" s="16" t="s">
        <v>27</v>
      </c>
      <c r="C1507">
        <v>56</v>
      </c>
      <c r="D1507" s="16" t="s">
        <v>30</v>
      </c>
      <c r="E1507">
        <v>43</v>
      </c>
      <c r="F1507" s="16" t="s">
        <v>345</v>
      </c>
      <c r="G1507">
        <v>802</v>
      </c>
      <c r="H1507" s="16" t="s">
        <v>4124</v>
      </c>
      <c r="I1507" s="16" t="str">
        <f t="shared" si="23"/>
        <v>(14,56,43,802, '".Carbon::now()."', '".Carbon::now()."'),</v>
      </c>
    </row>
    <row r="1508" spans="1:9" x14ac:dyDescent="0.25">
      <c r="A1508">
        <v>14</v>
      </c>
      <c r="B1508" s="16" t="s">
        <v>27</v>
      </c>
      <c r="C1508">
        <v>56</v>
      </c>
      <c r="D1508" s="16" t="s">
        <v>30</v>
      </c>
      <c r="E1508">
        <v>43</v>
      </c>
      <c r="F1508" s="16" t="s">
        <v>345</v>
      </c>
      <c r="G1508">
        <v>828</v>
      </c>
      <c r="H1508" s="16" t="s">
        <v>57</v>
      </c>
      <c r="I1508" s="16" t="str">
        <f t="shared" si="23"/>
        <v>(14,56,43,828, '".Carbon::now()."', '".Carbon::now()."'),</v>
      </c>
    </row>
    <row r="1509" spans="1:9" x14ac:dyDescent="0.25">
      <c r="A1509">
        <v>14</v>
      </c>
      <c r="B1509" s="16" t="s">
        <v>27</v>
      </c>
      <c r="C1509">
        <v>56</v>
      </c>
      <c r="D1509" s="16" t="s">
        <v>30</v>
      </c>
      <c r="E1509">
        <v>43</v>
      </c>
      <c r="F1509" s="16" t="s">
        <v>345</v>
      </c>
      <c r="G1509">
        <v>857</v>
      </c>
      <c r="H1509" s="16" t="s">
        <v>658</v>
      </c>
      <c r="I1509" s="16" t="str">
        <f t="shared" si="23"/>
        <v>(14,56,43,857, '".Carbon::now()."', '".Carbon::now()."'),</v>
      </c>
    </row>
    <row r="1510" spans="1:9" x14ac:dyDescent="0.25">
      <c r="A1510">
        <v>14</v>
      </c>
      <c r="B1510" s="16" t="s">
        <v>27</v>
      </c>
      <c r="C1510">
        <v>56</v>
      </c>
      <c r="D1510" s="16" t="s">
        <v>30</v>
      </c>
      <c r="E1510">
        <v>43</v>
      </c>
      <c r="F1510" s="16" t="s">
        <v>345</v>
      </c>
      <c r="G1510">
        <v>874</v>
      </c>
      <c r="H1510" s="16" t="s">
        <v>97</v>
      </c>
      <c r="I1510" s="16" t="str">
        <f t="shared" si="23"/>
        <v>(14,56,43,874, '".Carbon::now()."', '".Carbon::now()."'),</v>
      </c>
    </row>
    <row r="1511" spans="1:9" x14ac:dyDescent="0.25">
      <c r="A1511">
        <v>14</v>
      </c>
      <c r="B1511" s="16" t="s">
        <v>27</v>
      </c>
      <c r="C1511">
        <v>56</v>
      </c>
      <c r="D1511" s="16" t="s">
        <v>30</v>
      </c>
      <c r="E1511">
        <v>46</v>
      </c>
      <c r="F1511" s="16" t="s">
        <v>1044</v>
      </c>
      <c r="G1511">
        <v>601</v>
      </c>
      <c r="H1511" s="16" t="s">
        <v>47</v>
      </c>
      <c r="I1511" s="16" t="str">
        <f t="shared" si="23"/>
        <v>(14,56,46,601, '".Carbon::now()."', '".Carbon::now()."'),</v>
      </c>
    </row>
    <row r="1512" spans="1:9" x14ac:dyDescent="0.25">
      <c r="A1512">
        <v>14</v>
      </c>
      <c r="B1512" s="16" t="s">
        <v>27</v>
      </c>
      <c r="C1512">
        <v>56</v>
      </c>
      <c r="D1512" s="16" t="s">
        <v>30</v>
      </c>
      <c r="E1512">
        <v>50</v>
      </c>
      <c r="F1512" s="16" t="s">
        <v>52</v>
      </c>
      <c r="G1512">
        <v>525</v>
      </c>
      <c r="H1512" s="16" t="s">
        <v>58</v>
      </c>
      <c r="I1512" s="16" t="str">
        <f t="shared" si="23"/>
        <v>(14,56,50,525, '".Carbon::now()."', '".Carbon::now()."'),</v>
      </c>
    </row>
    <row r="1513" spans="1:9" x14ac:dyDescent="0.25">
      <c r="A1513">
        <v>14</v>
      </c>
      <c r="B1513" s="16" t="s">
        <v>27</v>
      </c>
      <c r="C1513">
        <v>56</v>
      </c>
      <c r="D1513" s="16" t="s">
        <v>30</v>
      </c>
      <c r="E1513">
        <v>50</v>
      </c>
      <c r="F1513" s="16" t="s">
        <v>52</v>
      </c>
      <c r="G1513">
        <v>556</v>
      </c>
      <c r="H1513" s="16" t="s">
        <v>33</v>
      </c>
      <c r="I1513" s="16" t="str">
        <f t="shared" si="23"/>
        <v>(14,56,50,556, '".Carbon::now()."', '".Carbon::now()."'),</v>
      </c>
    </row>
    <row r="1514" spans="1:9" x14ac:dyDescent="0.25">
      <c r="A1514">
        <v>14</v>
      </c>
      <c r="B1514" s="16" t="s">
        <v>27</v>
      </c>
      <c r="C1514">
        <v>56</v>
      </c>
      <c r="D1514" s="16" t="s">
        <v>30</v>
      </c>
      <c r="E1514">
        <v>50</v>
      </c>
      <c r="F1514" s="16" t="s">
        <v>52</v>
      </c>
      <c r="G1514">
        <v>601</v>
      </c>
      <c r="H1514" s="16" t="s">
        <v>47</v>
      </c>
      <c r="I1514" s="16" t="str">
        <f t="shared" si="23"/>
        <v>(14,56,50,601, '".Carbon::now()."', '".Carbon::now()."'),</v>
      </c>
    </row>
    <row r="1515" spans="1:9" x14ac:dyDescent="0.25">
      <c r="A1515">
        <v>14</v>
      </c>
      <c r="B1515" s="16" t="s">
        <v>27</v>
      </c>
      <c r="C1515">
        <v>56</v>
      </c>
      <c r="D1515" s="16" t="s">
        <v>30</v>
      </c>
      <c r="E1515">
        <v>50</v>
      </c>
      <c r="F1515" s="16" t="s">
        <v>52</v>
      </c>
      <c r="G1515">
        <v>621</v>
      </c>
      <c r="H1515" s="16" t="s">
        <v>361</v>
      </c>
      <c r="I1515" s="16" t="str">
        <f t="shared" si="23"/>
        <v>(14,56,50,621, '".Carbon::now()."', '".Carbon::now()."'),</v>
      </c>
    </row>
    <row r="1516" spans="1:9" x14ac:dyDescent="0.25">
      <c r="A1516">
        <v>14</v>
      </c>
      <c r="B1516" s="16" t="s">
        <v>27</v>
      </c>
      <c r="C1516">
        <v>56</v>
      </c>
      <c r="D1516" s="16" t="s">
        <v>30</v>
      </c>
      <c r="E1516">
        <v>50</v>
      </c>
      <c r="F1516" s="16" t="s">
        <v>52</v>
      </c>
      <c r="G1516">
        <v>636</v>
      </c>
      <c r="H1516" s="16" t="s">
        <v>191</v>
      </c>
      <c r="I1516" s="16" t="str">
        <f t="shared" si="23"/>
        <v>(14,56,50,636, '".Carbon::now()."', '".Carbon::now()."'),</v>
      </c>
    </row>
    <row r="1517" spans="1:9" x14ac:dyDescent="0.25">
      <c r="A1517">
        <v>14</v>
      </c>
      <c r="B1517" s="16" t="s">
        <v>27</v>
      </c>
      <c r="C1517">
        <v>56</v>
      </c>
      <c r="D1517" s="16" t="s">
        <v>30</v>
      </c>
      <c r="E1517">
        <v>50</v>
      </c>
      <c r="F1517" s="16" t="s">
        <v>52</v>
      </c>
      <c r="G1517">
        <v>637</v>
      </c>
      <c r="H1517" s="16" t="s">
        <v>221</v>
      </c>
      <c r="I1517" s="16" t="str">
        <f t="shared" si="23"/>
        <v>(14,56,50,637, '".Carbon::now()."', '".Carbon::now()."'),</v>
      </c>
    </row>
    <row r="1518" spans="1:9" x14ac:dyDescent="0.25">
      <c r="A1518">
        <v>14</v>
      </c>
      <c r="B1518" s="16" t="s">
        <v>27</v>
      </c>
      <c r="C1518">
        <v>56</v>
      </c>
      <c r="D1518" s="16" t="s">
        <v>30</v>
      </c>
      <c r="E1518">
        <v>50</v>
      </c>
      <c r="F1518" s="16" t="s">
        <v>52</v>
      </c>
      <c r="G1518">
        <v>726</v>
      </c>
      <c r="H1518" s="16" t="s">
        <v>652</v>
      </c>
      <c r="I1518" s="16" t="str">
        <f t="shared" si="23"/>
        <v>(14,56,50,726, '".Carbon::now()."', '".Carbon::now()."'),</v>
      </c>
    </row>
    <row r="1519" spans="1:9" x14ac:dyDescent="0.25">
      <c r="A1519">
        <v>14</v>
      </c>
      <c r="B1519" s="16" t="s">
        <v>27</v>
      </c>
      <c r="C1519">
        <v>56</v>
      </c>
      <c r="D1519" s="16" t="s">
        <v>30</v>
      </c>
      <c r="E1519">
        <v>50</v>
      </c>
      <c r="F1519" s="16" t="s">
        <v>52</v>
      </c>
      <c r="G1519">
        <v>819</v>
      </c>
      <c r="H1519" s="16" t="s">
        <v>59</v>
      </c>
      <c r="I1519" s="16" t="str">
        <f t="shared" si="23"/>
        <v>(14,56,50,819, '".Carbon::now()."', '".Carbon::now()."'),</v>
      </c>
    </row>
    <row r="1520" spans="1:9" x14ac:dyDescent="0.25">
      <c r="A1520">
        <v>14</v>
      </c>
      <c r="B1520" s="16" t="s">
        <v>27</v>
      </c>
      <c r="C1520">
        <v>56</v>
      </c>
      <c r="D1520" s="16" t="s">
        <v>30</v>
      </c>
      <c r="E1520">
        <v>50</v>
      </c>
      <c r="F1520" s="16" t="s">
        <v>52</v>
      </c>
      <c r="G1520">
        <v>829</v>
      </c>
      <c r="H1520" s="16" t="s">
        <v>711</v>
      </c>
      <c r="I1520" s="16" t="str">
        <f t="shared" si="23"/>
        <v>(14,56,50,829, '".Carbon::now()."', '".Carbon::now()."'),</v>
      </c>
    </row>
    <row r="1521" spans="1:9" x14ac:dyDescent="0.25">
      <c r="A1521">
        <v>14</v>
      </c>
      <c r="B1521" s="16" t="s">
        <v>27</v>
      </c>
      <c r="C1521">
        <v>56</v>
      </c>
      <c r="D1521" s="16" t="s">
        <v>30</v>
      </c>
      <c r="E1521">
        <v>50</v>
      </c>
      <c r="F1521" s="16" t="s">
        <v>52</v>
      </c>
      <c r="G1521">
        <v>847</v>
      </c>
      <c r="H1521" s="16" t="s">
        <v>60</v>
      </c>
      <c r="I1521" s="16" t="str">
        <f t="shared" si="23"/>
        <v>(14,56,50,847, '".Carbon::now()."', '".Carbon::now()."'),</v>
      </c>
    </row>
    <row r="1522" spans="1:9" x14ac:dyDescent="0.25">
      <c r="A1522">
        <v>14</v>
      </c>
      <c r="B1522" s="16" t="s">
        <v>27</v>
      </c>
      <c r="C1522">
        <v>56</v>
      </c>
      <c r="D1522" s="16" t="s">
        <v>30</v>
      </c>
      <c r="E1522">
        <v>50</v>
      </c>
      <c r="F1522" s="16" t="s">
        <v>52</v>
      </c>
      <c r="G1522">
        <v>857</v>
      </c>
      <c r="H1522" s="16" t="s">
        <v>658</v>
      </c>
      <c r="I1522" s="16" t="str">
        <f t="shared" si="23"/>
        <v>(14,56,50,857, '".Carbon::now()."', '".Carbon::now()."'),</v>
      </c>
    </row>
    <row r="1523" spans="1:9" x14ac:dyDescent="0.25">
      <c r="A1523">
        <v>14</v>
      </c>
      <c r="B1523" s="16" t="s">
        <v>27</v>
      </c>
      <c r="C1523">
        <v>56</v>
      </c>
      <c r="D1523" s="16" t="s">
        <v>30</v>
      </c>
      <c r="E1523">
        <v>50</v>
      </c>
      <c r="F1523" s="16" t="s">
        <v>52</v>
      </c>
      <c r="G1523">
        <v>858</v>
      </c>
      <c r="H1523" s="16" t="s">
        <v>945</v>
      </c>
      <c r="I1523" s="16" t="str">
        <f t="shared" si="23"/>
        <v>(14,56,50,858, '".Carbon::now()."', '".Carbon::now()."'),</v>
      </c>
    </row>
    <row r="1524" spans="1:9" x14ac:dyDescent="0.25">
      <c r="A1524">
        <v>14</v>
      </c>
      <c r="B1524" s="16" t="s">
        <v>27</v>
      </c>
      <c r="C1524">
        <v>56</v>
      </c>
      <c r="D1524" s="16" t="s">
        <v>30</v>
      </c>
      <c r="E1524">
        <v>50</v>
      </c>
      <c r="F1524" s="16" t="s">
        <v>52</v>
      </c>
      <c r="G1524">
        <v>867</v>
      </c>
      <c r="H1524" s="16" t="s">
        <v>208</v>
      </c>
      <c r="I1524" s="16" t="str">
        <f t="shared" si="23"/>
        <v>(14,56,50,867, '".Carbon::now()."', '".Carbon::now()."'),</v>
      </c>
    </row>
    <row r="1525" spans="1:9" x14ac:dyDescent="0.25">
      <c r="A1525">
        <v>14</v>
      </c>
      <c r="B1525" s="16" t="s">
        <v>27</v>
      </c>
      <c r="C1525">
        <v>56</v>
      </c>
      <c r="D1525" s="16" t="s">
        <v>30</v>
      </c>
      <c r="E1525">
        <v>51</v>
      </c>
      <c r="F1525" s="16" t="s">
        <v>585</v>
      </c>
      <c r="G1525">
        <v>754</v>
      </c>
      <c r="H1525" s="16" t="s">
        <v>3775</v>
      </c>
      <c r="I1525" s="16" t="str">
        <f t="shared" si="23"/>
        <v>(14,56,51,754, '".Carbon::now()."', '".Carbon::now()."'),</v>
      </c>
    </row>
    <row r="1526" spans="1:9" x14ac:dyDescent="0.25">
      <c r="A1526">
        <v>14</v>
      </c>
      <c r="B1526" s="16" t="s">
        <v>27</v>
      </c>
      <c r="C1526">
        <v>56</v>
      </c>
      <c r="D1526" s="16" t="s">
        <v>30</v>
      </c>
      <c r="E1526">
        <v>58</v>
      </c>
      <c r="F1526" s="16" t="s">
        <v>348</v>
      </c>
      <c r="G1526">
        <v>493</v>
      </c>
      <c r="H1526" s="16" t="s">
        <v>280</v>
      </c>
      <c r="I1526" s="16" t="str">
        <f t="shared" si="23"/>
        <v>(14,56,58,493, '".Carbon::now()."', '".Carbon::now()."'),</v>
      </c>
    </row>
    <row r="1527" spans="1:9" x14ac:dyDescent="0.25">
      <c r="A1527">
        <v>14</v>
      </c>
      <c r="B1527" s="16" t="s">
        <v>27</v>
      </c>
      <c r="C1527">
        <v>56</v>
      </c>
      <c r="D1527" s="16" t="s">
        <v>30</v>
      </c>
      <c r="E1527">
        <v>58</v>
      </c>
      <c r="F1527" s="16" t="s">
        <v>348</v>
      </c>
      <c r="G1527">
        <v>515</v>
      </c>
      <c r="H1527" s="16" t="s">
        <v>616</v>
      </c>
      <c r="I1527" s="16" t="str">
        <f t="shared" si="23"/>
        <v>(14,56,58,515, '".Carbon::now()."', '".Carbon::now()."'),</v>
      </c>
    </row>
    <row r="1528" spans="1:9" x14ac:dyDescent="0.25">
      <c r="A1528">
        <v>14</v>
      </c>
      <c r="B1528" s="16" t="s">
        <v>27</v>
      </c>
      <c r="C1528">
        <v>56</v>
      </c>
      <c r="D1528" s="16" t="s">
        <v>30</v>
      </c>
      <c r="E1528">
        <v>58</v>
      </c>
      <c r="F1528" s="16" t="s">
        <v>348</v>
      </c>
      <c r="G1528">
        <v>520</v>
      </c>
      <c r="H1528" s="16" t="s">
        <v>617</v>
      </c>
      <c r="I1528" s="16" t="str">
        <f t="shared" si="23"/>
        <v>(14,56,58,520, '".Carbon::now()."', '".Carbon::now()."'),</v>
      </c>
    </row>
    <row r="1529" spans="1:9" x14ac:dyDescent="0.25">
      <c r="A1529">
        <v>14</v>
      </c>
      <c r="B1529" s="16" t="s">
        <v>27</v>
      </c>
      <c r="C1529">
        <v>56</v>
      </c>
      <c r="D1529" s="16" t="s">
        <v>30</v>
      </c>
      <c r="E1529">
        <v>58</v>
      </c>
      <c r="F1529" s="16" t="s">
        <v>348</v>
      </c>
      <c r="G1529">
        <v>532</v>
      </c>
      <c r="H1529" s="16" t="s">
        <v>338</v>
      </c>
      <c r="I1529" s="16" t="str">
        <f t="shared" si="23"/>
        <v>(14,56,58,532, '".Carbon::now()."', '".Carbon::now()."'),</v>
      </c>
    </row>
    <row r="1530" spans="1:9" x14ac:dyDescent="0.25">
      <c r="A1530">
        <v>14</v>
      </c>
      <c r="B1530" s="16" t="s">
        <v>27</v>
      </c>
      <c r="C1530">
        <v>56</v>
      </c>
      <c r="D1530" s="16" t="s">
        <v>30</v>
      </c>
      <c r="E1530">
        <v>58</v>
      </c>
      <c r="F1530" s="16" t="s">
        <v>348</v>
      </c>
      <c r="G1530">
        <v>556</v>
      </c>
      <c r="H1530" s="16" t="s">
        <v>33</v>
      </c>
      <c r="I1530" s="16" t="str">
        <f t="shared" si="23"/>
        <v>(14,56,58,556, '".Carbon::now()."', '".Carbon::now()."'),</v>
      </c>
    </row>
    <row r="1531" spans="1:9" x14ac:dyDescent="0.25">
      <c r="A1531">
        <v>14</v>
      </c>
      <c r="B1531" s="16" t="s">
        <v>27</v>
      </c>
      <c r="C1531">
        <v>56</v>
      </c>
      <c r="D1531" s="16" t="s">
        <v>30</v>
      </c>
      <c r="E1531">
        <v>58</v>
      </c>
      <c r="F1531" s="16" t="s">
        <v>348</v>
      </c>
      <c r="G1531">
        <v>601</v>
      </c>
      <c r="H1531" s="16" t="s">
        <v>47</v>
      </c>
      <c r="I1531" s="16" t="str">
        <f t="shared" si="23"/>
        <v>(14,56,58,601, '".Carbon::now()."', '".Carbon::now()."'),</v>
      </c>
    </row>
    <row r="1532" spans="1:9" x14ac:dyDescent="0.25">
      <c r="A1532">
        <v>14</v>
      </c>
      <c r="B1532" s="16" t="s">
        <v>27</v>
      </c>
      <c r="C1532">
        <v>56</v>
      </c>
      <c r="D1532" s="16" t="s">
        <v>30</v>
      </c>
      <c r="E1532">
        <v>58</v>
      </c>
      <c r="F1532" s="16" t="s">
        <v>348</v>
      </c>
      <c r="G1532">
        <v>622</v>
      </c>
      <c r="H1532" s="16" t="s">
        <v>618</v>
      </c>
      <c r="I1532" s="16" t="str">
        <f t="shared" si="23"/>
        <v>(14,56,58,622, '".Carbon::now()."', '".Carbon::now()."'),</v>
      </c>
    </row>
    <row r="1533" spans="1:9" x14ac:dyDescent="0.25">
      <c r="A1533">
        <v>14</v>
      </c>
      <c r="B1533" s="16" t="s">
        <v>27</v>
      </c>
      <c r="C1533">
        <v>56</v>
      </c>
      <c r="D1533" s="16" t="s">
        <v>30</v>
      </c>
      <c r="E1533">
        <v>58</v>
      </c>
      <c r="F1533" s="16" t="s">
        <v>348</v>
      </c>
      <c r="G1533">
        <v>636</v>
      </c>
      <c r="H1533" s="16" t="s">
        <v>191</v>
      </c>
      <c r="I1533" s="16" t="str">
        <f t="shared" si="23"/>
        <v>(14,56,58,636, '".Carbon::now()."', '".Carbon::now()."'),</v>
      </c>
    </row>
    <row r="1534" spans="1:9" x14ac:dyDescent="0.25">
      <c r="A1534">
        <v>14</v>
      </c>
      <c r="B1534" s="16" t="s">
        <v>27</v>
      </c>
      <c r="C1534">
        <v>56</v>
      </c>
      <c r="D1534" s="16" t="s">
        <v>30</v>
      </c>
      <c r="E1534">
        <v>58</v>
      </c>
      <c r="F1534" s="16" t="s">
        <v>348</v>
      </c>
      <c r="G1534">
        <v>704</v>
      </c>
      <c r="H1534" s="16" t="s">
        <v>295</v>
      </c>
      <c r="I1534" s="16" t="str">
        <f t="shared" si="23"/>
        <v>(14,56,58,704, '".Carbon::now()."', '".Carbon::now()."'),</v>
      </c>
    </row>
    <row r="1535" spans="1:9" x14ac:dyDescent="0.25">
      <c r="A1535">
        <v>14</v>
      </c>
      <c r="B1535" s="16" t="s">
        <v>27</v>
      </c>
      <c r="C1535">
        <v>56</v>
      </c>
      <c r="D1535" s="16" t="s">
        <v>30</v>
      </c>
      <c r="E1535">
        <v>58</v>
      </c>
      <c r="F1535" s="16" t="s">
        <v>348</v>
      </c>
      <c r="G1535">
        <v>708</v>
      </c>
      <c r="H1535" s="16" t="s">
        <v>3805</v>
      </c>
      <c r="I1535" s="16" t="str">
        <f t="shared" si="23"/>
        <v>(14,56,58,708, '".Carbon::now()."', '".Carbon::now()."'),</v>
      </c>
    </row>
    <row r="1536" spans="1:9" x14ac:dyDescent="0.25">
      <c r="A1536">
        <v>14</v>
      </c>
      <c r="B1536" s="16" t="s">
        <v>27</v>
      </c>
      <c r="C1536">
        <v>56</v>
      </c>
      <c r="D1536" s="16" t="s">
        <v>30</v>
      </c>
      <c r="E1536">
        <v>58</v>
      </c>
      <c r="F1536" s="16" t="s">
        <v>348</v>
      </c>
      <c r="G1536">
        <v>726</v>
      </c>
      <c r="H1536" s="16" t="s">
        <v>652</v>
      </c>
      <c r="I1536" s="16" t="str">
        <f t="shared" si="23"/>
        <v>(14,56,58,726, '".Carbon::now()."', '".Carbon::now()."'),</v>
      </c>
    </row>
    <row r="1537" spans="1:9" x14ac:dyDescent="0.25">
      <c r="A1537">
        <v>14</v>
      </c>
      <c r="B1537" s="16" t="s">
        <v>27</v>
      </c>
      <c r="C1537">
        <v>56</v>
      </c>
      <c r="D1537" s="16" t="s">
        <v>30</v>
      </c>
      <c r="E1537">
        <v>58</v>
      </c>
      <c r="F1537" s="16" t="s">
        <v>348</v>
      </c>
      <c r="G1537">
        <v>793</v>
      </c>
      <c r="H1537" s="16" t="s">
        <v>933</v>
      </c>
      <c r="I1537" s="16" t="str">
        <f t="shared" si="23"/>
        <v>(14,56,58,793, '".Carbon::now()."', '".Carbon::now()."'),</v>
      </c>
    </row>
    <row r="1538" spans="1:9" x14ac:dyDescent="0.25">
      <c r="A1538">
        <v>14</v>
      </c>
      <c r="B1538" s="16" t="s">
        <v>27</v>
      </c>
      <c r="C1538">
        <v>56</v>
      </c>
      <c r="D1538" s="16" t="s">
        <v>30</v>
      </c>
      <c r="E1538">
        <v>58</v>
      </c>
      <c r="F1538" s="16" t="s">
        <v>348</v>
      </c>
      <c r="G1538">
        <v>829</v>
      </c>
      <c r="H1538" s="16" t="s">
        <v>711</v>
      </c>
      <c r="I1538" s="16" t="str">
        <f t="shared" ref="I1538:I1601" si="24">CONCATENATE("(",A1538,",",C1538,",",E1538,",",G1538,", '"".Carbon::now().""', '"".Carbon::now().""'),")</f>
        <v>(14,56,58,829, '".Carbon::now()."', '".Carbon::now()."'),</v>
      </c>
    </row>
    <row r="1539" spans="1:9" x14ac:dyDescent="0.25">
      <c r="A1539">
        <v>14</v>
      </c>
      <c r="B1539" s="16" t="s">
        <v>27</v>
      </c>
      <c r="C1539">
        <v>56</v>
      </c>
      <c r="D1539" s="16" t="s">
        <v>30</v>
      </c>
      <c r="E1539">
        <v>58</v>
      </c>
      <c r="F1539" s="16" t="s">
        <v>348</v>
      </c>
      <c r="G1539">
        <v>847</v>
      </c>
      <c r="H1539" s="16" t="s">
        <v>60</v>
      </c>
      <c r="I1539" s="16" t="str">
        <f t="shared" si="24"/>
        <v>(14,56,58,847, '".Carbon::now()."', '".Carbon::now()."'),</v>
      </c>
    </row>
    <row r="1540" spans="1:9" x14ac:dyDescent="0.25">
      <c r="A1540">
        <v>14</v>
      </c>
      <c r="B1540" s="16" t="s">
        <v>27</v>
      </c>
      <c r="C1540">
        <v>56</v>
      </c>
      <c r="D1540" s="16" t="s">
        <v>30</v>
      </c>
      <c r="E1540">
        <v>58</v>
      </c>
      <c r="F1540" s="16" t="s">
        <v>348</v>
      </c>
      <c r="G1540">
        <v>874</v>
      </c>
      <c r="H1540" s="16" t="s">
        <v>97</v>
      </c>
      <c r="I1540" s="16" t="str">
        <f t="shared" si="24"/>
        <v>(14,56,58,874, '".Carbon::now()."', '".Carbon::now()."'),</v>
      </c>
    </row>
    <row r="1541" spans="1:9" x14ac:dyDescent="0.25">
      <c r="A1541">
        <v>14</v>
      </c>
      <c r="B1541" s="16" t="s">
        <v>27</v>
      </c>
      <c r="C1541">
        <v>56</v>
      </c>
      <c r="D1541" s="16" t="s">
        <v>30</v>
      </c>
      <c r="E1541">
        <v>60</v>
      </c>
      <c r="F1541" s="16" t="s">
        <v>628</v>
      </c>
      <c r="G1541">
        <v>556</v>
      </c>
      <c r="H1541" s="16" t="s">
        <v>33</v>
      </c>
      <c r="I1541" s="16" t="str">
        <f t="shared" si="24"/>
        <v>(14,56,60,556, '".Carbon::now()."', '".Carbon::now()."'),</v>
      </c>
    </row>
    <row r="1542" spans="1:9" x14ac:dyDescent="0.25">
      <c r="A1542">
        <v>14</v>
      </c>
      <c r="B1542" s="16" t="s">
        <v>27</v>
      </c>
      <c r="C1542">
        <v>56</v>
      </c>
      <c r="D1542" s="16" t="s">
        <v>30</v>
      </c>
      <c r="E1542">
        <v>60</v>
      </c>
      <c r="F1542" s="16" t="s">
        <v>628</v>
      </c>
      <c r="G1542">
        <v>601</v>
      </c>
      <c r="H1542" s="16" t="s">
        <v>47</v>
      </c>
      <c r="I1542" s="16" t="str">
        <f t="shared" si="24"/>
        <v>(14,56,60,601, '".Carbon::now()."', '".Carbon::now()."'),</v>
      </c>
    </row>
    <row r="1543" spans="1:9" x14ac:dyDescent="0.25">
      <c r="A1543">
        <v>14</v>
      </c>
      <c r="B1543" s="16" t="s">
        <v>27</v>
      </c>
      <c r="C1543">
        <v>56</v>
      </c>
      <c r="D1543" s="16" t="s">
        <v>30</v>
      </c>
      <c r="E1543">
        <v>60</v>
      </c>
      <c r="F1543" s="16" t="s">
        <v>628</v>
      </c>
      <c r="G1543">
        <v>639</v>
      </c>
      <c r="H1543" s="16" t="s">
        <v>630</v>
      </c>
      <c r="I1543" s="16" t="str">
        <f t="shared" si="24"/>
        <v>(14,56,60,639, '".Carbon::now()."', '".Carbon::now()."'),</v>
      </c>
    </row>
    <row r="1544" spans="1:9" x14ac:dyDescent="0.25">
      <c r="A1544">
        <v>14</v>
      </c>
      <c r="B1544" s="16" t="s">
        <v>27</v>
      </c>
      <c r="C1544">
        <v>56</v>
      </c>
      <c r="D1544" s="16" t="s">
        <v>30</v>
      </c>
      <c r="E1544">
        <v>61</v>
      </c>
      <c r="F1544" s="16" t="s">
        <v>835</v>
      </c>
      <c r="G1544">
        <v>601</v>
      </c>
      <c r="H1544" s="16" t="s">
        <v>47</v>
      </c>
      <c r="I1544" s="16" t="str">
        <f t="shared" si="24"/>
        <v>(14,56,61,601, '".Carbon::now()."', '".Carbon::now()."'),</v>
      </c>
    </row>
    <row r="1545" spans="1:9" x14ac:dyDescent="0.25">
      <c r="A1545">
        <v>14</v>
      </c>
      <c r="B1545" s="16" t="s">
        <v>27</v>
      </c>
      <c r="C1545">
        <v>56</v>
      </c>
      <c r="D1545" s="16" t="s">
        <v>30</v>
      </c>
      <c r="E1545">
        <v>73</v>
      </c>
      <c r="F1545" s="16" t="s">
        <v>91</v>
      </c>
      <c r="G1545">
        <v>514</v>
      </c>
      <c r="H1545" s="16" t="s">
        <v>669</v>
      </c>
      <c r="I1545" s="16" t="str">
        <f t="shared" si="24"/>
        <v>(14,56,73,514, '".Carbon::now()."', '".Carbon::now()."'),</v>
      </c>
    </row>
    <row r="1546" spans="1:9" x14ac:dyDescent="0.25">
      <c r="A1546">
        <v>14</v>
      </c>
      <c r="B1546" s="16" t="s">
        <v>27</v>
      </c>
      <c r="C1546">
        <v>56</v>
      </c>
      <c r="D1546" s="16" t="s">
        <v>30</v>
      </c>
      <c r="E1546">
        <v>73</v>
      </c>
      <c r="F1546" s="16" t="s">
        <v>91</v>
      </c>
      <c r="G1546">
        <v>515</v>
      </c>
      <c r="H1546" s="16" t="s">
        <v>616</v>
      </c>
      <c r="I1546" s="16" t="str">
        <f t="shared" si="24"/>
        <v>(14,56,73,515, '".Carbon::now()."', '".Carbon::now()."'),</v>
      </c>
    </row>
    <row r="1547" spans="1:9" x14ac:dyDescent="0.25">
      <c r="A1547">
        <v>14</v>
      </c>
      <c r="B1547" s="16" t="s">
        <v>27</v>
      </c>
      <c r="C1547">
        <v>56</v>
      </c>
      <c r="D1547" s="16" t="s">
        <v>30</v>
      </c>
      <c r="E1547">
        <v>73</v>
      </c>
      <c r="F1547" s="16" t="s">
        <v>91</v>
      </c>
      <c r="G1547">
        <v>517</v>
      </c>
      <c r="H1547" s="16" t="s">
        <v>670</v>
      </c>
      <c r="I1547" s="16" t="str">
        <f t="shared" si="24"/>
        <v>(14,56,73,517, '".Carbon::now()."', '".Carbon::now()."'),</v>
      </c>
    </row>
    <row r="1548" spans="1:9" x14ac:dyDescent="0.25">
      <c r="A1548">
        <v>14</v>
      </c>
      <c r="B1548" s="16" t="s">
        <v>27</v>
      </c>
      <c r="C1548">
        <v>56</v>
      </c>
      <c r="D1548" s="16" t="s">
        <v>30</v>
      </c>
      <c r="E1548">
        <v>73</v>
      </c>
      <c r="F1548" s="16" t="s">
        <v>91</v>
      </c>
      <c r="G1548">
        <v>520</v>
      </c>
      <c r="H1548" s="16" t="s">
        <v>617</v>
      </c>
      <c r="I1548" s="16" t="str">
        <f t="shared" si="24"/>
        <v>(14,56,73,520, '".Carbon::now()."', '".Carbon::now()."'),</v>
      </c>
    </row>
    <row r="1549" spans="1:9" x14ac:dyDescent="0.25">
      <c r="A1549">
        <v>14</v>
      </c>
      <c r="B1549" s="16" t="s">
        <v>27</v>
      </c>
      <c r="C1549">
        <v>56</v>
      </c>
      <c r="D1549" s="16" t="s">
        <v>30</v>
      </c>
      <c r="E1549">
        <v>73</v>
      </c>
      <c r="F1549" s="16" t="s">
        <v>91</v>
      </c>
      <c r="G1549">
        <v>532</v>
      </c>
      <c r="H1549" s="16" t="s">
        <v>338</v>
      </c>
      <c r="I1549" s="16" t="str">
        <f t="shared" si="24"/>
        <v>(14,56,73,532, '".Carbon::now()."', '".Carbon::now()."'),</v>
      </c>
    </row>
    <row r="1550" spans="1:9" x14ac:dyDescent="0.25">
      <c r="A1550">
        <v>14</v>
      </c>
      <c r="B1550" s="16" t="s">
        <v>27</v>
      </c>
      <c r="C1550">
        <v>56</v>
      </c>
      <c r="D1550" s="16" t="s">
        <v>30</v>
      </c>
      <c r="E1550">
        <v>73</v>
      </c>
      <c r="F1550" s="16" t="s">
        <v>91</v>
      </c>
      <c r="G1550">
        <v>533</v>
      </c>
      <c r="H1550" s="16" t="s">
        <v>1038</v>
      </c>
      <c r="I1550" s="16" t="str">
        <f t="shared" si="24"/>
        <v>(14,56,73,533, '".Carbon::now()."', '".Carbon::now()."'),</v>
      </c>
    </row>
    <row r="1551" spans="1:9" x14ac:dyDescent="0.25">
      <c r="A1551">
        <v>14</v>
      </c>
      <c r="B1551" s="16" t="s">
        <v>27</v>
      </c>
      <c r="C1551">
        <v>56</v>
      </c>
      <c r="D1551" s="16" t="s">
        <v>30</v>
      </c>
      <c r="E1551">
        <v>73</v>
      </c>
      <c r="F1551" s="16" t="s">
        <v>91</v>
      </c>
      <c r="G1551">
        <v>556</v>
      </c>
      <c r="H1551" s="16" t="s">
        <v>33</v>
      </c>
      <c r="I1551" s="16" t="str">
        <f t="shared" si="24"/>
        <v>(14,56,73,556, '".Carbon::now()."', '".Carbon::now()."'),</v>
      </c>
    </row>
    <row r="1552" spans="1:9" x14ac:dyDescent="0.25">
      <c r="A1552">
        <v>14</v>
      </c>
      <c r="B1552" s="16" t="s">
        <v>27</v>
      </c>
      <c r="C1552">
        <v>56</v>
      </c>
      <c r="D1552" s="16" t="s">
        <v>30</v>
      </c>
      <c r="E1552">
        <v>73</v>
      </c>
      <c r="F1552" s="16" t="s">
        <v>91</v>
      </c>
      <c r="G1552">
        <v>566</v>
      </c>
      <c r="H1552" s="16" t="s">
        <v>271</v>
      </c>
      <c r="I1552" s="16" t="str">
        <f t="shared" si="24"/>
        <v>(14,56,73,566, '".Carbon::now()."', '".Carbon::now()."'),</v>
      </c>
    </row>
    <row r="1553" spans="1:9" x14ac:dyDescent="0.25">
      <c r="A1553">
        <v>14</v>
      </c>
      <c r="B1553" s="16" t="s">
        <v>27</v>
      </c>
      <c r="C1553">
        <v>56</v>
      </c>
      <c r="D1553" s="16" t="s">
        <v>30</v>
      </c>
      <c r="E1553">
        <v>73</v>
      </c>
      <c r="F1553" s="16" t="s">
        <v>91</v>
      </c>
      <c r="G1553">
        <v>593</v>
      </c>
      <c r="H1553" s="16" t="s">
        <v>227</v>
      </c>
      <c r="I1553" s="16" t="str">
        <f t="shared" si="24"/>
        <v>(14,56,73,593, '".Carbon::now()."', '".Carbon::now()."'),</v>
      </c>
    </row>
    <row r="1554" spans="1:9" x14ac:dyDescent="0.25">
      <c r="A1554">
        <v>14</v>
      </c>
      <c r="B1554" s="16" t="s">
        <v>27</v>
      </c>
      <c r="C1554">
        <v>56</v>
      </c>
      <c r="D1554" s="16" t="s">
        <v>30</v>
      </c>
      <c r="E1554">
        <v>73</v>
      </c>
      <c r="F1554" s="16" t="s">
        <v>91</v>
      </c>
      <c r="G1554">
        <v>605</v>
      </c>
      <c r="H1554" s="16" t="s">
        <v>708</v>
      </c>
      <c r="I1554" s="16" t="str">
        <f t="shared" si="24"/>
        <v>(14,56,73,605, '".Carbon::now()."', '".Carbon::now()."'),</v>
      </c>
    </row>
    <row r="1555" spans="1:9" x14ac:dyDescent="0.25">
      <c r="A1555">
        <v>14</v>
      </c>
      <c r="B1555" s="16" t="s">
        <v>27</v>
      </c>
      <c r="C1555">
        <v>56</v>
      </c>
      <c r="D1555" s="16" t="s">
        <v>30</v>
      </c>
      <c r="E1555">
        <v>73</v>
      </c>
      <c r="F1555" s="16" t="s">
        <v>91</v>
      </c>
      <c r="G1555">
        <v>609</v>
      </c>
      <c r="H1555" s="16" t="s">
        <v>1268</v>
      </c>
      <c r="I1555" s="16" t="str">
        <f t="shared" si="24"/>
        <v>(14,56,73,609, '".Carbon::now()."', '".Carbon::now()."'),</v>
      </c>
    </row>
    <row r="1556" spans="1:9" x14ac:dyDescent="0.25">
      <c r="A1556">
        <v>14</v>
      </c>
      <c r="B1556" s="16" t="s">
        <v>27</v>
      </c>
      <c r="C1556">
        <v>56</v>
      </c>
      <c r="D1556" s="16" t="s">
        <v>30</v>
      </c>
      <c r="E1556">
        <v>73</v>
      </c>
      <c r="F1556" s="16" t="s">
        <v>91</v>
      </c>
      <c r="G1556">
        <v>610</v>
      </c>
      <c r="H1556" s="16" t="s">
        <v>540</v>
      </c>
      <c r="I1556" s="16" t="str">
        <f t="shared" si="24"/>
        <v>(14,56,73,610, '".Carbon::now()."', '".Carbon::now()."'),</v>
      </c>
    </row>
    <row r="1557" spans="1:9" x14ac:dyDescent="0.25">
      <c r="A1557">
        <v>14</v>
      </c>
      <c r="B1557" s="16" t="s">
        <v>27</v>
      </c>
      <c r="C1557">
        <v>56</v>
      </c>
      <c r="D1557" s="16" t="s">
        <v>30</v>
      </c>
      <c r="E1557">
        <v>73</v>
      </c>
      <c r="F1557" s="16" t="s">
        <v>91</v>
      </c>
      <c r="G1557">
        <v>621</v>
      </c>
      <c r="H1557" s="16" t="s">
        <v>361</v>
      </c>
      <c r="I1557" s="16" t="str">
        <f t="shared" si="24"/>
        <v>(14,56,73,621, '".Carbon::now()."', '".Carbon::now()."'),</v>
      </c>
    </row>
    <row r="1558" spans="1:9" x14ac:dyDescent="0.25">
      <c r="A1558">
        <v>14</v>
      </c>
      <c r="B1558" s="16" t="s">
        <v>27</v>
      </c>
      <c r="C1558">
        <v>56</v>
      </c>
      <c r="D1558" s="16" t="s">
        <v>30</v>
      </c>
      <c r="E1558">
        <v>73</v>
      </c>
      <c r="F1558" s="16" t="s">
        <v>91</v>
      </c>
      <c r="G1558">
        <v>636</v>
      </c>
      <c r="H1558" s="16" t="s">
        <v>191</v>
      </c>
      <c r="I1558" s="16" t="str">
        <f t="shared" si="24"/>
        <v>(14,56,73,636, '".Carbon::now()."', '".Carbon::now()."'),</v>
      </c>
    </row>
    <row r="1559" spans="1:9" x14ac:dyDescent="0.25">
      <c r="A1559">
        <v>14</v>
      </c>
      <c r="B1559" s="16" t="s">
        <v>27</v>
      </c>
      <c r="C1559">
        <v>56</v>
      </c>
      <c r="D1559" s="16" t="s">
        <v>30</v>
      </c>
      <c r="E1559">
        <v>73</v>
      </c>
      <c r="F1559" s="16" t="s">
        <v>91</v>
      </c>
      <c r="G1559">
        <v>651</v>
      </c>
      <c r="H1559" s="16" t="s">
        <v>671</v>
      </c>
      <c r="I1559" s="16" t="str">
        <f t="shared" si="24"/>
        <v>(14,56,73,651, '".Carbon::now()."', '".Carbon::now()."'),</v>
      </c>
    </row>
    <row r="1560" spans="1:9" x14ac:dyDescent="0.25">
      <c r="A1560">
        <v>14</v>
      </c>
      <c r="B1560" s="16" t="s">
        <v>27</v>
      </c>
      <c r="C1560">
        <v>56</v>
      </c>
      <c r="D1560" s="16" t="s">
        <v>30</v>
      </c>
      <c r="E1560">
        <v>73</v>
      </c>
      <c r="F1560" s="16" t="s">
        <v>91</v>
      </c>
      <c r="G1560">
        <v>653</v>
      </c>
      <c r="H1560" s="16" t="s">
        <v>672</v>
      </c>
      <c r="I1560" s="16" t="str">
        <f t="shared" si="24"/>
        <v>(14,56,73,653, '".Carbon::now()."', '".Carbon::now()."'),</v>
      </c>
    </row>
    <row r="1561" spans="1:9" x14ac:dyDescent="0.25">
      <c r="A1561">
        <v>14</v>
      </c>
      <c r="B1561" s="16" t="s">
        <v>27</v>
      </c>
      <c r="C1561">
        <v>56</v>
      </c>
      <c r="D1561" s="16" t="s">
        <v>30</v>
      </c>
      <c r="E1561">
        <v>73</v>
      </c>
      <c r="F1561" s="16" t="s">
        <v>91</v>
      </c>
      <c r="G1561">
        <v>655</v>
      </c>
      <c r="H1561" s="16" t="s">
        <v>311</v>
      </c>
      <c r="I1561" s="16" t="str">
        <f t="shared" si="24"/>
        <v>(14,56,73,655, '".Carbon::now()."', '".Carbon::now()."'),</v>
      </c>
    </row>
    <row r="1562" spans="1:9" x14ac:dyDescent="0.25">
      <c r="A1562">
        <v>14</v>
      </c>
      <c r="B1562" s="16" t="s">
        <v>27</v>
      </c>
      <c r="C1562">
        <v>56</v>
      </c>
      <c r="D1562" s="16" t="s">
        <v>30</v>
      </c>
      <c r="E1562">
        <v>73</v>
      </c>
      <c r="F1562" s="16" t="s">
        <v>91</v>
      </c>
      <c r="G1562">
        <v>679</v>
      </c>
      <c r="H1562" s="16" t="s">
        <v>542</v>
      </c>
      <c r="I1562" s="16" t="str">
        <f t="shared" si="24"/>
        <v>(14,56,73,679, '".Carbon::now()."', '".Carbon::now()."'),</v>
      </c>
    </row>
    <row r="1563" spans="1:9" x14ac:dyDescent="0.25">
      <c r="A1563">
        <v>14</v>
      </c>
      <c r="B1563" s="16" t="s">
        <v>27</v>
      </c>
      <c r="C1563">
        <v>56</v>
      </c>
      <c r="D1563" s="16" t="s">
        <v>30</v>
      </c>
      <c r="E1563">
        <v>73</v>
      </c>
      <c r="F1563" s="16" t="s">
        <v>91</v>
      </c>
      <c r="G1563">
        <v>704</v>
      </c>
      <c r="H1563" s="16" t="s">
        <v>295</v>
      </c>
      <c r="I1563" s="16" t="str">
        <f t="shared" si="24"/>
        <v>(14,56,73,704, '".Carbon::now()."', '".Carbon::now()."'),</v>
      </c>
    </row>
    <row r="1564" spans="1:9" x14ac:dyDescent="0.25">
      <c r="A1564">
        <v>14</v>
      </c>
      <c r="B1564" s="16" t="s">
        <v>27</v>
      </c>
      <c r="C1564">
        <v>56</v>
      </c>
      <c r="D1564" s="16" t="s">
        <v>30</v>
      </c>
      <c r="E1564">
        <v>73</v>
      </c>
      <c r="F1564" s="16" t="s">
        <v>91</v>
      </c>
      <c r="G1564">
        <v>706</v>
      </c>
      <c r="H1564" s="16" t="s">
        <v>619</v>
      </c>
      <c r="I1564" s="16" t="str">
        <f t="shared" si="24"/>
        <v>(14,56,73,706, '".Carbon::now()."', '".Carbon::now()."'),</v>
      </c>
    </row>
    <row r="1565" spans="1:9" x14ac:dyDescent="0.25">
      <c r="A1565">
        <v>14</v>
      </c>
      <c r="B1565" s="16" t="s">
        <v>27</v>
      </c>
      <c r="C1565">
        <v>56</v>
      </c>
      <c r="D1565" s="16" t="s">
        <v>30</v>
      </c>
      <c r="E1565">
        <v>73</v>
      </c>
      <c r="F1565" s="16" t="s">
        <v>91</v>
      </c>
      <c r="G1565">
        <v>707</v>
      </c>
      <c r="H1565" s="16" t="s">
        <v>620</v>
      </c>
      <c r="I1565" s="16" t="str">
        <f t="shared" si="24"/>
        <v>(14,56,73,707, '".Carbon::now()."', '".Carbon::now()."'),</v>
      </c>
    </row>
    <row r="1566" spans="1:9" x14ac:dyDescent="0.25">
      <c r="A1566">
        <v>14</v>
      </c>
      <c r="B1566" s="16" t="s">
        <v>27</v>
      </c>
      <c r="C1566">
        <v>56</v>
      </c>
      <c r="D1566" s="16" t="s">
        <v>30</v>
      </c>
      <c r="E1566">
        <v>73</v>
      </c>
      <c r="F1566" s="16" t="s">
        <v>91</v>
      </c>
      <c r="G1566">
        <v>709</v>
      </c>
      <c r="H1566" s="16" t="s">
        <v>673</v>
      </c>
      <c r="I1566" s="16" t="str">
        <f t="shared" si="24"/>
        <v>(14,56,73,709, '".Carbon::now()."', '".Carbon::now()."'),</v>
      </c>
    </row>
    <row r="1567" spans="1:9" x14ac:dyDescent="0.25">
      <c r="A1567">
        <v>14</v>
      </c>
      <c r="B1567" s="16" t="s">
        <v>27</v>
      </c>
      <c r="C1567">
        <v>56</v>
      </c>
      <c r="D1567" s="16" t="s">
        <v>30</v>
      </c>
      <c r="E1567">
        <v>73</v>
      </c>
      <c r="F1567" s="16" t="s">
        <v>91</v>
      </c>
      <c r="G1567">
        <v>718</v>
      </c>
      <c r="H1567" s="16" t="s">
        <v>181</v>
      </c>
      <c r="I1567" s="16" t="str">
        <f t="shared" si="24"/>
        <v>(14,56,73,718, '".Carbon::now()."', '".Carbon::now()."'),</v>
      </c>
    </row>
    <row r="1568" spans="1:9" x14ac:dyDescent="0.25">
      <c r="A1568">
        <v>14</v>
      </c>
      <c r="B1568" s="16" t="s">
        <v>27</v>
      </c>
      <c r="C1568">
        <v>56</v>
      </c>
      <c r="D1568" s="16" t="s">
        <v>30</v>
      </c>
      <c r="E1568">
        <v>73</v>
      </c>
      <c r="F1568" s="16" t="s">
        <v>91</v>
      </c>
      <c r="G1568">
        <v>733</v>
      </c>
      <c r="H1568" s="16" t="s">
        <v>674</v>
      </c>
      <c r="I1568" s="16" t="str">
        <f t="shared" si="24"/>
        <v>(14,56,73,733, '".Carbon::now()."', '".Carbon::now()."'),</v>
      </c>
    </row>
    <row r="1569" spans="1:9" x14ac:dyDescent="0.25">
      <c r="A1569">
        <v>14</v>
      </c>
      <c r="B1569" s="16" t="s">
        <v>27</v>
      </c>
      <c r="C1569">
        <v>56</v>
      </c>
      <c r="D1569" s="16" t="s">
        <v>30</v>
      </c>
      <c r="E1569">
        <v>73</v>
      </c>
      <c r="F1569" s="16" t="s">
        <v>91</v>
      </c>
      <c r="G1569">
        <v>734</v>
      </c>
      <c r="H1569" s="16" t="s">
        <v>621</v>
      </c>
      <c r="I1569" s="16" t="str">
        <f t="shared" si="24"/>
        <v>(14,56,73,734, '".Carbon::now()."', '".Carbon::now()."'),</v>
      </c>
    </row>
    <row r="1570" spans="1:9" x14ac:dyDescent="0.25">
      <c r="A1570">
        <v>14</v>
      </c>
      <c r="B1570" s="16" t="s">
        <v>27</v>
      </c>
      <c r="C1570">
        <v>56</v>
      </c>
      <c r="D1570" s="16" t="s">
        <v>30</v>
      </c>
      <c r="E1570">
        <v>73</v>
      </c>
      <c r="F1570" s="16" t="s">
        <v>91</v>
      </c>
      <c r="G1570">
        <v>743</v>
      </c>
      <c r="H1570" s="16" t="s">
        <v>1039</v>
      </c>
      <c r="I1570" s="16" t="str">
        <f t="shared" si="24"/>
        <v>(14,56,73,743, '".Carbon::now()."', '".Carbon::now()."'),</v>
      </c>
    </row>
    <row r="1571" spans="1:9" x14ac:dyDescent="0.25">
      <c r="A1571">
        <v>14</v>
      </c>
      <c r="B1571" s="16" t="s">
        <v>27</v>
      </c>
      <c r="C1571">
        <v>56</v>
      </c>
      <c r="D1571" s="16" t="s">
        <v>30</v>
      </c>
      <c r="E1571">
        <v>73</v>
      </c>
      <c r="F1571" s="16" t="s">
        <v>91</v>
      </c>
      <c r="G1571">
        <v>793</v>
      </c>
      <c r="H1571" s="16" t="s">
        <v>933</v>
      </c>
      <c r="I1571" s="16" t="str">
        <f t="shared" si="24"/>
        <v>(14,56,73,793, '".Carbon::now()."', '".Carbon::now()."'),</v>
      </c>
    </row>
    <row r="1572" spans="1:9" x14ac:dyDescent="0.25">
      <c r="A1572">
        <v>14</v>
      </c>
      <c r="B1572" s="16" t="s">
        <v>27</v>
      </c>
      <c r="C1572">
        <v>56</v>
      </c>
      <c r="D1572" s="16" t="s">
        <v>30</v>
      </c>
      <c r="E1572">
        <v>73</v>
      </c>
      <c r="F1572" s="16" t="s">
        <v>91</v>
      </c>
      <c r="G1572">
        <v>812</v>
      </c>
      <c r="H1572" s="16" t="s">
        <v>675</v>
      </c>
      <c r="I1572" s="16" t="str">
        <f t="shared" si="24"/>
        <v>(14,56,73,812, '".Carbon::now()."', '".Carbon::now()."'),</v>
      </c>
    </row>
    <row r="1573" spans="1:9" x14ac:dyDescent="0.25">
      <c r="A1573">
        <v>14</v>
      </c>
      <c r="B1573" s="16" t="s">
        <v>27</v>
      </c>
      <c r="C1573">
        <v>56</v>
      </c>
      <c r="D1573" s="16" t="s">
        <v>30</v>
      </c>
      <c r="E1573">
        <v>73</v>
      </c>
      <c r="F1573" s="16" t="s">
        <v>91</v>
      </c>
      <c r="G1573">
        <v>828</v>
      </c>
      <c r="H1573" s="16" t="s">
        <v>57</v>
      </c>
      <c r="I1573" s="16" t="str">
        <f t="shared" si="24"/>
        <v>(14,56,73,828, '".Carbon::now()."', '".Carbon::now()."'),</v>
      </c>
    </row>
    <row r="1574" spans="1:9" x14ac:dyDescent="0.25">
      <c r="A1574">
        <v>14</v>
      </c>
      <c r="B1574" s="16" t="s">
        <v>27</v>
      </c>
      <c r="C1574">
        <v>56</v>
      </c>
      <c r="D1574" s="16" t="s">
        <v>30</v>
      </c>
      <c r="E1574">
        <v>73</v>
      </c>
      <c r="F1574" s="16" t="s">
        <v>91</v>
      </c>
      <c r="G1574">
        <v>847</v>
      </c>
      <c r="H1574" s="16" t="s">
        <v>60</v>
      </c>
      <c r="I1574" s="16" t="str">
        <f t="shared" si="24"/>
        <v>(14,56,73,847, '".Carbon::now()."', '".Carbon::now()."'),</v>
      </c>
    </row>
    <row r="1575" spans="1:9" x14ac:dyDescent="0.25">
      <c r="A1575">
        <v>14</v>
      </c>
      <c r="B1575" s="16" t="s">
        <v>27</v>
      </c>
      <c r="C1575">
        <v>56</v>
      </c>
      <c r="D1575" s="16" t="s">
        <v>30</v>
      </c>
      <c r="E1575">
        <v>73</v>
      </c>
      <c r="F1575" s="16" t="s">
        <v>91</v>
      </c>
      <c r="G1575">
        <v>852</v>
      </c>
      <c r="H1575" s="16" t="s">
        <v>567</v>
      </c>
      <c r="I1575" s="16" t="str">
        <f t="shared" si="24"/>
        <v>(14,56,73,852, '".Carbon::now()."', '".Carbon::now()."'),</v>
      </c>
    </row>
    <row r="1576" spans="1:9" x14ac:dyDescent="0.25">
      <c r="A1576">
        <v>14</v>
      </c>
      <c r="B1576" s="16" t="s">
        <v>27</v>
      </c>
      <c r="C1576">
        <v>56</v>
      </c>
      <c r="D1576" s="16" t="s">
        <v>30</v>
      </c>
      <c r="E1576">
        <v>73</v>
      </c>
      <c r="F1576" s="16" t="s">
        <v>91</v>
      </c>
      <c r="G1576">
        <v>874</v>
      </c>
      <c r="H1576" s="16" t="s">
        <v>97</v>
      </c>
      <c r="I1576" s="16" t="str">
        <f t="shared" si="24"/>
        <v>(14,56,73,874, '".Carbon::now()."', '".Carbon::now()."'),</v>
      </c>
    </row>
    <row r="1577" spans="1:9" x14ac:dyDescent="0.25">
      <c r="A1577">
        <v>14</v>
      </c>
      <c r="B1577" s="16" t="s">
        <v>27</v>
      </c>
      <c r="C1577">
        <v>56</v>
      </c>
      <c r="D1577" s="16" t="s">
        <v>30</v>
      </c>
      <c r="E1577">
        <v>77</v>
      </c>
      <c r="F1577" s="16" t="s">
        <v>872</v>
      </c>
      <c r="G1577">
        <v>525</v>
      </c>
      <c r="H1577" s="16" t="s">
        <v>58</v>
      </c>
      <c r="I1577" s="16" t="str">
        <f t="shared" si="24"/>
        <v>(14,56,77,525, '".Carbon::now()."', '".Carbon::now()."'),</v>
      </c>
    </row>
    <row r="1578" spans="1:9" x14ac:dyDescent="0.25">
      <c r="A1578">
        <v>14</v>
      </c>
      <c r="B1578" s="16" t="s">
        <v>27</v>
      </c>
      <c r="C1578">
        <v>56</v>
      </c>
      <c r="D1578" s="16" t="s">
        <v>30</v>
      </c>
      <c r="E1578">
        <v>77</v>
      </c>
      <c r="F1578" s="16" t="s">
        <v>872</v>
      </c>
      <c r="G1578">
        <v>556</v>
      </c>
      <c r="H1578" s="16" t="s">
        <v>33</v>
      </c>
      <c r="I1578" s="16" t="str">
        <f t="shared" si="24"/>
        <v>(14,56,77,556, '".Carbon::now()."', '".Carbon::now()."'),</v>
      </c>
    </row>
    <row r="1579" spans="1:9" x14ac:dyDescent="0.25">
      <c r="A1579">
        <v>14</v>
      </c>
      <c r="B1579" s="16" t="s">
        <v>27</v>
      </c>
      <c r="C1579">
        <v>56</v>
      </c>
      <c r="D1579" s="16" t="s">
        <v>30</v>
      </c>
      <c r="E1579">
        <v>77</v>
      </c>
      <c r="F1579" s="16" t="s">
        <v>872</v>
      </c>
      <c r="G1579">
        <v>601</v>
      </c>
      <c r="H1579" s="16" t="s">
        <v>47</v>
      </c>
      <c r="I1579" s="16" t="str">
        <f t="shared" si="24"/>
        <v>(14,56,77,601, '".Carbon::now()."', '".Carbon::now()."'),</v>
      </c>
    </row>
    <row r="1580" spans="1:9" x14ac:dyDescent="0.25">
      <c r="A1580">
        <v>14</v>
      </c>
      <c r="B1580" s="16" t="s">
        <v>27</v>
      </c>
      <c r="C1580">
        <v>56</v>
      </c>
      <c r="D1580" s="16" t="s">
        <v>30</v>
      </c>
      <c r="E1580">
        <v>77</v>
      </c>
      <c r="F1580" s="16" t="s">
        <v>872</v>
      </c>
      <c r="G1580">
        <v>639</v>
      </c>
      <c r="H1580" s="16" t="s">
        <v>630</v>
      </c>
      <c r="I1580" s="16" t="str">
        <f t="shared" si="24"/>
        <v>(14,56,77,639, '".Carbon::now()."', '".Carbon::now()."'),</v>
      </c>
    </row>
    <row r="1581" spans="1:9" x14ac:dyDescent="0.25">
      <c r="A1581">
        <v>14</v>
      </c>
      <c r="B1581" s="16" t="s">
        <v>27</v>
      </c>
      <c r="C1581">
        <v>56</v>
      </c>
      <c r="D1581" s="16" t="s">
        <v>30</v>
      </c>
      <c r="E1581">
        <v>77</v>
      </c>
      <c r="F1581" s="16" t="s">
        <v>872</v>
      </c>
      <c r="G1581">
        <v>829</v>
      </c>
      <c r="H1581" s="16" t="s">
        <v>711</v>
      </c>
      <c r="I1581" s="16" t="str">
        <f t="shared" si="24"/>
        <v>(14,56,77,829, '".Carbon::now()."', '".Carbon::now()."'),</v>
      </c>
    </row>
    <row r="1582" spans="1:9" x14ac:dyDescent="0.25">
      <c r="A1582">
        <v>14</v>
      </c>
      <c r="B1582" s="16" t="s">
        <v>27</v>
      </c>
      <c r="C1582">
        <v>56</v>
      </c>
      <c r="D1582" s="16" t="s">
        <v>30</v>
      </c>
      <c r="E1582">
        <v>80</v>
      </c>
      <c r="F1582" s="16" t="s">
        <v>355</v>
      </c>
      <c r="G1582">
        <v>509</v>
      </c>
      <c r="H1582" s="16" t="s">
        <v>359</v>
      </c>
      <c r="I1582" s="16" t="str">
        <f t="shared" si="24"/>
        <v>(14,56,80,509, '".Carbon::now()."', '".Carbon::now()."'),</v>
      </c>
    </row>
    <row r="1583" spans="1:9" x14ac:dyDescent="0.25">
      <c r="A1583">
        <v>14</v>
      </c>
      <c r="B1583" s="16" t="s">
        <v>27</v>
      </c>
      <c r="C1583">
        <v>56</v>
      </c>
      <c r="D1583" s="16" t="s">
        <v>30</v>
      </c>
      <c r="E1583">
        <v>80</v>
      </c>
      <c r="F1583" s="16" t="s">
        <v>355</v>
      </c>
      <c r="G1583">
        <v>528</v>
      </c>
      <c r="H1583" s="16" t="s">
        <v>707</v>
      </c>
      <c r="I1583" s="16" t="str">
        <f t="shared" si="24"/>
        <v>(14,56,80,528, '".Carbon::now()."', '".Carbon::now()."'),</v>
      </c>
    </row>
    <row r="1584" spans="1:9" x14ac:dyDescent="0.25">
      <c r="A1584">
        <v>14</v>
      </c>
      <c r="B1584" s="16" t="s">
        <v>27</v>
      </c>
      <c r="C1584">
        <v>56</v>
      </c>
      <c r="D1584" s="16" t="s">
        <v>30</v>
      </c>
      <c r="E1584">
        <v>80</v>
      </c>
      <c r="F1584" s="16" t="s">
        <v>355</v>
      </c>
      <c r="G1584">
        <v>556</v>
      </c>
      <c r="H1584" s="16" t="s">
        <v>33</v>
      </c>
      <c r="I1584" s="16" t="str">
        <f t="shared" si="24"/>
        <v>(14,56,80,556, '".Carbon::now()."', '".Carbon::now()."'),</v>
      </c>
    </row>
    <row r="1585" spans="1:9" x14ac:dyDescent="0.25">
      <c r="A1585">
        <v>14</v>
      </c>
      <c r="B1585" s="16" t="s">
        <v>27</v>
      </c>
      <c r="C1585">
        <v>56</v>
      </c>
      <c r="D1585" s="16" t="s">
        <v>30</v>
      </c>
      <c r="E1585">
        <v>80</v>
      </c>
      <c r="F1585" s="16" t="s">
        <v>355</v>
      </c>
      <c r="G1585">
        <v>566</v>
      </c>
      <c r="H1585" s="16" t="s">
        <v>271</v>
      </c>
      <c r="I1585" s="16" t="str">
        <f t="shared" si="24"/>
        <v>(14,56,80,566, '".Carbon::now()."', '".Carbon::now()."'),</v>
      </c>
    </row>
    <row r="1586" spans="1:9" x14ac:dyDescent="0.25">
      <c r="A1586">
        <v>14</v>
      </c>
      <c r="B1586" s="16" t="s">
        <v>27</v>
      </c>
      <c r="C1586">
        <v>56</v>
      </c>
      <c r="D1586" s="16" t="s">
        <v>30</v>
      </c>
      <c r="E1586">
        <v>80</v>
      </c>
      <c r="F1586" s="16" t="s">
        <v>355</v>
      </c>
      <c r="G1586">
        <v>601</v>
      </c>
      <c r="H1586" s="16" t="s">
        <v>47</v>
      </c>
      <c r="I1586" s="16" t="str">
        <f t="shared" si="24"/>
        <v>(14,56,80,601, '".Carbon::now()."', '".Carbon::now()."'),</v>
      </c>
    </row>
    <row r="1587" spans="1:9" x14ac:dyDescent="0.25">
      <c r="A1587">
        <v>14</v>
      </c>
      <c r="B1587" s="16" t="s">
        <v>27</v>
      </c>
      <c r="C1587">
        <v>56</v>
      </c>
      <c r="D1587" s="16" t="s">
        <v>30</v>
      </c>
      <c r="E1587">
        <v>80</v>
      </c>
      <c r="F1587" s="16" t="s">
        <v>355</v>
      </c>
      <c r="G1587">
        <v>621</v>
      </c>
      <c r="H1587" s="16" t="s">
        <v>361</v>
      </c>
      <c r="I1587" s="16" t="str">
        <f t="shared" si="24"/>
        <v>(14,56,80,621, '".Carbon::now()."', '".Carbon::now()."'),</v>
      </c>
    </row>
    <row r="1588" spans="1:9" x14ac:dyDescent="0.25">
      <c r="A1588">
        <v>14</v>
      </c>
      <c r="B1588" s="16" t="s">
        <v>27</v>
      </c>
      <c r="C1588">
        <v>56</v>
      </c>
      <c r="D1588" s="16" t="s">
        <v>30</v>
      </c>
      <c r="E1588">
        <v>80</v>
      </c>
      <c r="F1588" s="16" t="s">
        <v>355</v>
      </c>
      <c r="G1588">
        <v>628</v>
      </c>
      <c r="H1588" s="16" t="s">
        <v>360</v>
      </c>
      <c r="I1588" s="16" t="str">
        <f t="shared" si="24"/>
        <v>(14,56,80,628, '".Carbon::now()."', '".Carbon::now()."'),</v>
      </c>
    </row>
    <row r="1589" spans="1:9" x14ac:dyDescent="0.25">
      <c r="A1589">
        <v>14</v>
      </c>
      <c r="B1589" s="16" t="s">
        <v>27</v>
      </c>
      <c r="C1589">
        <v>56</v>
      </c>
      <c r="D1589" s="16" t="s">
        <v>30</v>
      </c>
      <c r="E1589">
        <v>80</v>
      </c>
      <c r="F1589" s="16" t="s">
        <v>355</v>
      </c>
      <c r="G1589">
        <v>636</v>
      </c>
      <c r="H1589" s="16" t="s">
        <v>191</v>
      </c>
      <c r="I1589" s="16" t="str">
        <f t="shared" si="24"/>
        <v>(14,56,80,636, '".Carbon::now()."', '".Carbon::now()."'),</v>
      </c>
    </row>
    <row r="1590" spans="1:9" x14ac:dyDescent="0.25">
      <c r="A1590">
        <v>14</v>
      </c>
      <c r="B1590" s="16" t="s">
        <v>27</v>
      </c>
      <c r="C1590">
        <v>56</v>
      </c>
      <c r="D1590" s="16" t="s">
        <v>30</v>
      </c>
      <c r="E1590">
        <v>80</v>
      </c>
      <c r="F1590" s="16" t="s">
        <v>355</v>
      </c>
      <c r="G1590">
        <v>676</v>
      </c>
      <c r="H1590" s="16" t="s">
        <v>1053</v>
      </c>
      <c r="I1590" s="16" t="str">
        <f t="shared" si="24"/>
        <v>(14,56,80,676, '".Carbon::now()."', '".Carbon::now()."'),</v>
      </c>
    </row>
    <row r="1591" spans="1:9" x14ac:dyDescent="0.25">
      <c r="A1591">
        <v>14</v>
      </c>
      <c r="B1591" s="16" t="s">
        <v>27</v>
      </c>
      <c r="C1591">
        <v>56</v>
      </c>
      <c r="D1591" s="16" t="s">
        <v>30</v>
      </c>
      <c r="E1591">
        <v>80</v>
      </c>
      <c r="F1591" s="16" t="s">
        <v>355</v>
      </c>
      <c r="G1591">
        <v>717</v>
      </c>
      <c r="H1591" s="16" t="s">
        <v>362</v>
      </c>
      <c r="I1591" s="16" t="str">
        <f t="shared" si="24"/>
        <v>(14,56,80,717, '".Carbon::now()."', '".Carbon::now()."'),</v>
      </c>
    </row>
    <row r="1592" spans="1:9" x14ac:dyDescent="0.25">
      <c r="A1592">
        <v>14</v>
      </c>
      <c r="B1592" s="16" t="s">
        <v>27</v>
      </c>
      <c r="C1592">
        <v>56</v>
      </c>
      <c r="D1592" s="16" t="s">
        <v>30</v>
      </c>
      <c r="E1592">
        <v>80</v>
      </c>
      <c r="F1592" s="16" t="s">
        <v>355</v>
      </c>
      <c r="G1592">
        <v>718</v>
      </c>
      <c r="H1592" s="16" t="s">
        <v>181</v>
      </c>
      <c r="I1592" s="16" t="str">
        <f t="shared" si="24"/>
        <v>(14,56,80,718, '".Carbon::now()."', '".Carbon::now()."'),</v>
      </c>
    </row>
    <row r="1593" spans="1:9" x14ac:dyDescent="0.25">
      <c r="A1593">
        <v>14</v>
      </c>
      <c r="B1593" s="16" t="s">
        <v>27</v>
      </c>
      <c r="C1593">
        <v>56</v>
      </c>
      <c r="D1593" s="16" t="s">
        <v>30</v>
      </c>
      <c r="E1593">
        <v>80</v>
      </c>
      <c r="F1593" s="16" t="s">
        <v>355</v>
      </c>
      <c r="G1593">
        <v>726</v>
      </c>
      <c r="H1593" s="16" t="s">
        <v>652</v>
      </c>
      <c r="I1593" s="16" t="str">
        <f t="shared" si="24"/>
        <v>(14,56,80,726, '".Carbon::now()."', '".Carbon::now()."'),</v>
      </c>
    </row>
    <row r="1594" spans="1:9" x14ac:dyDescent="0.25">
      <c r="A1594">
        <v>14</v>
      </c>
      <c r="B1594" s="16" t="s">
        <v>27</v>
      </c>
      <c r="C1594">
        <v>56</v>
      </c>
      <c r="D1594" s="16" t="s">
        <v>30</v>
      </c>
      <c r="E1594">
        <v>80</v>
      </c>
      <c r="F1594" s="16" t="s">
        <v>355</v>
      </c>
      <c r="G1594">
        <v>765</v>
      </c>
      <c r="H1594" s="16" t="s">
        <v>1054</v>
      </c>
      <c r="I1594" s="16" t="str">
        <f t="shared" si="24"/>
        <v>(14,56,80,765, '".Carbon::now()."', '".Carbon::now()."'),</v>
      </c>
    </row>
    <row r="1595" spans="1:9" x14ac:dyDescent="0.25">
      <c r="A1595">
        <v>14</v>
      </c>
      <c r="B1595" s="16" t="s">
        <v>27</v>
      </c>
      <c r="C1595">
        <v>56</v>
      </c>
      <c r="D1595" s="16" t="s">
        <v>30</v>
      </c>
      <c r="E1595">
        <v>80</v>
      </c>
      <c r="F1595" s="16" t="s">
        <v>355</v>
      </c>
      <c r="G1595">
        <v>779</v>
      </c>
      <c r="H1595" s="16" t="s">
        <v>1055</v>
      </c>
      <c r="I1595" s="16" t="str">
        <f t="shared" si="24"/>
        <v>(14,56,80,779, '".Carbon::now()."', '".Carbon::now()."'),</v>
      </c>
    </row>
    <row r="1596" spans="1:9" x14ac:dyDescent="0.25">
      <c r="A1596">
        <v>14</v>
      </c>
      <c r="B1596" s="16" t="s">
        <v>27</v>
      </c>
      <c r="C1596">
        <v>56</v>
      </c>
      <c r="D1596" s="16" t="s">
        <v>30</v>
      </c>
      <c r="E1596">
        <v>80</v>
      </c>
      <c r="F1596" s="16" t="s">
        <v>355</v>
      </c>
      <c r="G1596">
        <v>781</v>
      </c>
      <c r="H1596" s="16" t="s">
        <v>363</v>
      </c>
      <c r="I1596" s="16" t="str">
        <f t="shared" si="24"/>
        <v>(14,56,80,781, '".Carbon::now()."', '".Carbon::now()."'),</v>
      </c>
    </row>
    <row r="1597" spans="1:9" x14ac:dyDescent="0.25">
      <c r="A1597">
        <v>14</v>
      </c>
      <c r="B1597" s="16" t="s">
        <v>27</v>
      </c>
      <c r="C1597">
        <v>56</v>
      </c>
      <c r="D1597" s="16" t="s">
        <v>30</v>
      </c>
      <c r="E1597">
        <v>80</v>
      </c>
      <c r="F1597" s="16" t="s">
        <v>355</v>
      </c>
      <c r="G1597">
        <v>826</v>
      </c>
      <c r="H1597" s="16" t="s">
        <v>3517</v>
      </c>
      <c r="I1597" s="16" t="str">
        <f t="shared" si="24"/>
        <v>(14,56,80,826, '".Carbon::now()."', '".Carbon::now()."'),</v>
      </c>
    </row>
    <row r="1598" spans="1:9" x14ac:dyDescent="0.25">
      <c r="A1598">
        <v>14</v>
      </c>
      <c r="B1598" s="16" t="s">
        <v>27</v>
      </c>
      <c r="C1598">
        <v>56</v>
      </c>
      <c r="D1598" s="16" t="s">
        <v>30</v>
      </c>
      <c r="E1598">
        <v>80</v>
      </c>
      <c r="F1598" s="16" t="s">
        <v>355</v>
      </c>
      <c r="G1598">
        <v>828</v>
      </c>
      <c r="H1598" s="16" t="s">
        <v>57</v>
      </c>
      <c r="I1598" s="16" t="str">
        <f t="shared" si="24"/>
        <v>(14,56,80,828, '".Carbon::now()."', '".Carbon::now()."'),</v>
      </c>
    </row>
    <row r="1599" spans="1:9" x14ac:dyDescent="0.25">
      <c r="A1599">
        <v>14</v>
      </c>
      <c r="B1599" s="16" t="s">
        <v>27</v>
      </c>
      <c r="C1599">
        <v>56</v>
      </c>
      <c r="D1599" s="16" t="s">
        <v>30</v>
      </c>
      <c r="E1599">
        <v>80</v>
      </c>
      <c r="F1599" s="16" t="s">
        <v>355</v>
      </c>
      <c r="G1599">
        <v>838</v>
      </c>
      <c r="H1599" s="16" t="s">
        <v>1056</v>
      </c>
      <c r="I1599" s="16" t="str">
        <f t="shared" si="24"/>
        <v>(14,56,80,838, '".Carbon::now()."', '".Carbon::now()."'),</v>
      </c>
    </row>
    <row r="1600" spans="1:9" x14ac:dyDescent="0.25">
      <c r="A1600">
        <v>14</v>
      </c>
      <c r="B1600" s="16" t="s">
        <v>27</v>
      </c>
      <c r="C1600">
        <v>56</v>
      </c>
      <c r="D1600" s="16" t="s">
        <v>30</v>
      </c>
      <c r="E1600">
        <v>80</v>
      </c>
      <c r="F1600" s="16" t="s">
        <v>355</v>
      </c>
      <c r="G1600">
        <v>867</v>
      </c>
      <c r="H1600" s="16" t="s">
        <v>208</v>
      </c>
      <c r="I1600" s="16" t="str">
        <f t="shared" si="24"/>
        <v>(14,56,80,867, '".Carbon::now()."', '".Carbon::now()."'),</v>
      </c>
    </row>
    <row r="1601" spans="1:9" x14ac:dyDescent="0.25">
      <c r="A1601">
        <v>14</v>
      </c>
      <c r="B1601" s="16" t="s">
        <v>27</v>
      </c>
      <c r="C1601">
        <v>56</v>
      </c>
      <c r="D1601" s="16" t="s">
        <v>30</v>
      </c>
      <c r="E1601">
        <v>80</v>
      </c>
      <c r="F1601" s="16" t="s">
        <v>355</v>
      </c>
      <c r="G1601">
        <v>874</v>
      </c>
      <c r="H1601" s="16" t="s">
        <v>97</v>
      </c>
      <c r="I1601" s="16" t="str">
        <f t="shared" si="24"/>
        <v>(14,56,80,874, '".Carbon::now()."', '".Carbon::now()."'),</v>
      </c>
    </row>
    <row r="1602" spans="1:9" x14ac:dyDescent="0.25">
      <c r="A1602">
        <v>14</v>
      </c>
      <c r="B1602" s="16" t="s">
        <v>27</v>
      </c>
      <c r="C1602">
        <v>56</v>
      </c>
      <c r="D1602" s="16" t="s">
        <v>30</v>
      </c>
      <c r="E1602">
        <v>92</v>
      </c>
      <c r="F1602" s="16" t="s">
        <v>623</v>
      </c>
      <c r="G1602">
        <v>528</v>
      </c>
      <c r="H1602" s="16" t="s">
        <v>707</v>
      </c>
      <c r="I1602" s="16" t="str">
        <f t="shared" ref="I1602:I1665" si="25">CONCATENATE("(",A1602,",",C1602,",",E1602,",",G1602,", '"".Carbon::now().""', '"".Carbon::now().""'),")</f>
        <v>(14,56,92,528, '".Carbon::now()."', '".Carbon::now()."'),</v>
      </c>
    </row>
    <row r="1603" spans="1:9" x14ac:dyDescent="0.25">
      <c r="A1603">
        <v>14</v>
      </c>
      <c r="B1603" s="16" t="s">
        <v>27</v>
      </c>
      <c r="C1603">
        <v>56</v>
      </c>
      <c r="D1603" s="16" t="s">
        <v>30</v>
      </c>
      <c r="E1603">
        <v>92</v>
      </c>
      <c r="F1603" s="16" t="s">
        <v>623</v>
      </c>
      <c r="G1603">
        <v>556</v>
      </c>
      <c r="H1603" s="16" t="s">
        <v>33</v>
      </c>
      <c r="I1603" s="16" t="str">
        <f t="shared" si="25"/>
        <v>(14,56,92,556, '".Carbon::now()."', '".Carbon::now()."'),</v>
      </c>
    </row>
    <row r="1604" spans="1:9" x14ac:dyDescent="0.25">
      <c r="A1604">
        <v>14</v>
      </c>
      <c r="B1604" s="16" t="s">
        <v>27</v>
      </c>
      <c r="C1604">
        <v>56</v>
      </c>
      <c r="D1604" s="16" t="s">
        <v>30</v>
      </c>
      <c r="E1604">
        <v>92</v>
      </c>
      <c r="F1604" s="16" t="s">
        <v>623</v>
      </c>
      <c r="G1604">
        <v>601</v>
      </c>
      <c r="H1604" s="16" t="s">
        <v>47</v>
      </c>
      <c r="I1604" s="16" t="str">
        <f t="shared" si="25"/>
        <v>(14,56,92,601, '".Carbon::now()."', '".Carbon::now()."'),</v>
      </c>
    </row>
    <row r="1605" spans="1:9" x14ac:dyDescent="0.25">
      <c r="A1605">
        <v>14</v>
      </c>
      <c r="B1605" s="16" t="s">
        <v>27</v>
      </c>
      <c r="C1605">
        <v>56</v>
      </c>
      <c r="D1605" s="16" t="s">
        <v>30</v>
      </c>
      <c r="E1605">
        <v>94</v>
      </c>
      <c r="F1605" s="16" t="s">
        <v>935</v>
      </c>
      <c r="G1605">
        <v>556</v>
      </c>
      <c r="H1605" s="16" t="s">
        <v>33</v>
      </c>
      <c r="I1605" s="16" t="str">
        <f t="shared" si="25"/>
        <v>(14,56,94,556, '".Carbon::now()."', '".Carbon::now()."'),</v>
      </c>
    </row>
    <row r="1606" spans="1:9" x14ac:dyDescent="0.25">
      <c r="A1606">
        <v>14</v>
      </c>
      <c r="B1606" s="16" t="s">
        <v>27</v>
      </c>
      <c r="C1606">
        <v>56</v>
      </c>
      <c r="D1606" s="16" t="s">
        <v>30</v>
      </c>
      <c r="E1606">
        <v>94</v>
      </c>
      <c r="F1606" s="16" t="s">
        <v>935</v>
      </c>
      <c r="G1606">
        <v>592</v>
      </c>
      <c r="H1606" s="16" t="s">
        <v>937</v>
      </c>
      <c r="I1606" s="16" t="str">
        <f t="shared" si="25"/>
        <v>(14,56,94,592, '".Carbon::now()."', '".Carbon::now()."'),</v>
      </c>
    </row>
    <row r="1607" spans="1:9" x14ac:dyDescent="0.25">
      <c r="A1607">
        <v>14</v>
      </c>
      <c r="B1607" s="16" t="s">
        <v>27</v>
      </c>
      <c r="C1607">
        <v>56</v>
      </c>
      <c r="D1607" s="16" t="s">
        <v>30</v>
      </c>
      <c r="E1607">
        <v>94</v>
      </c>
      <c r="F1607" s="16" t="s">
        <v>935</v>
      </c>
      <c r="G1607">
        <v>601</v>
      </c>
      <c r="H1607" s="16" t="s">
        <v>47</v>
      </c>
      <c r="I1607" s="16" t="str">
        <f t="shared" si="25"/>
        <v>(14,56,94,601, '".Carbon::now()."', '".Carbon::now()."'),</v>
      </c>
    </row>
    <row r="1608" spans="1:9" x14ac:dyDescent="0.25">
      <c r="A1608">
        <v>14</v>
      </c>
      <c r="B1608" s="16" t="s">
        <v>27</v>
      </c>
      <c r="C1608">
        <v>56</v>
      </c>
      <c r="D1608" s="16" t="s">
        <v>30</v>
      </c>
      <c r="E1608">
        <v>96</v>
      </c>
      <c r="F1608" s="16" t="s">
        <v>32</v>
      </c>
      <c r="G1608">
        <v>528</v>
      </c>
      <c r="H1608" s="16" t="s">
        <v>707</v>
      </c>
      <c r="I1608" s="16" t="str">
        <f t="shared" si="25"/>
        <v>(14,56,96,528, '".Carbon::now()."', '".Carbon::now()."'),</v>
      </c>
    </row>
    <row r="1609" spans="1:9" x14ac:dyDescent="0.25">
      <c r="A1609">
        <v>14</v>
      </c>
      <c r="B1609" s="16" t="s">
        <v>27</v>
      </c>
      <c r="C1609">
        <v>56</v>
      </c>
      <c r="D1609" s="16" t="s">
        <v>30</v>
      </c>
      <c r="E1609">
        <v>96</v>
      </c>
      <c r="F1609" s="16" t="s">
        <v>32</v>
      </c>
      <c r="G1609">
        <v>556</v>
      </c>
      <c r="H1609" s="16" t="s">
        <v>33</v>
      </c>
      <c r="I1609" s="16" t="str">
        <f t="shared" si="25"/>
        <v>(14,56,96,556, '".Carbon::now()."', '".Carbon::now()."'),</v>
      </c>
    </row>
    <row r="1610" spans="1:9" x14ac:dyDescent="0.25">
      <c r="A1610">
        <v>14</v>
      </c>
      <c r="B1610" s="16" t="s">
        <v>27</v>
      </c>
      <c r="C1610">
        <v>56</v>
      </c>
      <c r="D1610" s="16" t="s">
        <v>30</v>
      </c>
      <c r="E1610">
        <v>96</v>
      </c>
      <c r="F1610" s="16" t="s">
        <v>32</v>
      </c>
      <c r="G1610">
        <v>601</v>
      </c>
      <c r="H1610" s="16" t="s">
        <v>47</v>
      </c>
      <c r="I1610" s="16" t="str">
        <f t="shared" si="25"/>
        <v>(14,56,96,601, '".Carbon::now()."', '".Carbon::now()."'),</v>
      </c>
    </row>
    <row r="1611" spans="1:9" x14ac:dyDescent="0.25">
      <c r="A1611">
        <v>14</v>
      </c>
      <c r="B1611" s="16" t="s">
        <v>27</v>
      </c>
      <c r="C1611">
        <v>56</v>
      </c>
      <c r="D1611" s="16" t="s">
        <v>30</v>
      </c>
      <c r="E1611">
        <v>96</v>
      </c>
      <c r="F1611" s="16" t="s">
        <v>32</v>
      </c>
      <c r="G1611">
        <v>829</v>
      </c>
      <c r="H1611" s="16" t="s">
        <v>711</v>
      </c>
      <c r="I1611" s="16" t="str">
        <f t="shared" si="25"/>
        <v>(14,56,96,829, '".Carbon::now()."', '".Carbon::now()."'),</v>
      </c>
    </row>
    <row r="1612" spans="1:9" x14ac:dyDescent="0.25">
      <c r="A1612">
        <v>14</v>
      </c>
      <c r="B1612" s="16" t="s">
        <v>27</v>
      </c>
      <c r="C1612">
        <v>56</v>
      </c>
      <c r="D1612" s="16" t="s">
        <v>30</v>
      </c>
      <c r="E1612">
        <v>105</v>
      </c>
      <c r="F1612" s="16" t="s">
        <v>877</v>
      </c>
      <c r="G1612">
        <v>508</v>
      </c>
      <c r="H1612" s="16" t="s">
        <v>205</v>
      </c>
      <c r="I1612" s="16" t="str">
        <f t="shared" si="25"/>
        <v>(14,56,105,508, '".Carbon::now()."', '".Carbon::now()."'),</v>
      </c>
    </row>
    <row r="1613" spans="1:9" x14ac:dyDescent="0.25">
      <c r="A1613">
        <v>14</v>
      </c>
      <c r="B1613" s="16" t="s">
        <v>27</v>
      </c>
      <c r="C1613">
        <v>56</v>
      </c>
      <c r="D1613" s="16" t="s">
        <v>30</v>
      </c>
      <c r="E1613">
        <v>105</v>
      </c>
      <c r="F1613" s="16" t="s">
        <v>877</v>
      </c>
      <c r="G1613">
        <v>556</v>
      </c>
      <c r="H1613" s="16" t="s">
        <v>33</v>
      </c>
      <c r="I1613" s="16" t="str">
        <f t="shared" si="25"/>
        <v>(14,56,105,556, '".Carbon::now()."', '".Carbon::now()."'),</v>
      </c>
    </row>
    <row r="1614" spans="1:9" x14ac:dyDescent="0.25">
      <c r="A1614">
        <v>14</v>
      </c>
      <c r="B1614" s="16" t="s">
        <v>27</v>
      </c>
      <c r="C1614">
        <v>56</v>
      </c>
      <c r="D1614" s="16" t="s">
        <v>30</v>
      </c>
      <c r="E1614">
        <v>105</v>
      </c>
      <c r="F1614" s="16" t="s">
        <v>877</v>
      </c>
      <c r="G1614">
        <v>601</v>
      </c>
      <c r="H1614" s="16" t="s">
        <v>47</v>
      </c>
      <c r="I1614" s="16" t="str">
        <f t="shared" si="25"/>
        <v>(14,56,105,601, '".Carbon::now()."', '".Carbon::now()."'),</v>
      </c>
    </row>
    <row r="1615" spans="1:9" x14ac:dyDescent="0.25">
      <c r="A1615">
        <v>14</v>
      </c>
      <c r="B1615" s="16" t="s">
        <v>27</v>
      </c>
      <c r="C1615">
        <v>56</v>
      </c>
      <c r="D1615" s="16" t="s">
        <v>30</v>
      </c>
      <c r="E1615">
        <v>105</v>
      </c>
      <c r="F1615" s="16" t="s">
        <v>877</v>
      </c>
      <c r="G1615">
        <v>621</v>
      </c>
      <c r="H1615" s="16" t="s">
        <v>361</v>
      </c>
      <c r="I1615" s="16" t="str">
        <f t="shared" si="25"/>
        <v>(14,56,105,621, '".Carbon::now()."', '".Carbon::now()."'),</v>
      </c>
    </row>
    <row r="1616" spans="1:9" x14ac:dyDescent="0.25">
      <c r="A1616">
        <v>14</v>
      </c>
      <c r="B1616" s="16" t="s">
        <v>27</v>
      </c>
      <c r="C1616">
        <v>56</v>
      </c>
      <c r="D1616" s="16" t="s">
        <v>30</v>
      </c>
      <c r="E1616">
        <v>105</v>
      </c>
      <c r="F1616" s="16" t="s">
        <v>877</v>
      </c>
      <c r="G1616">
        <v>636</v>
      </c>
      <c r="H1616" s="16" t="s">
        <v>191</v>
      </c>
      <c r="I1616" s="16" t="str">
        <f t="shared" si="25"/>
        <v>(14,56,105,636, '".Carbon::now()."', '".Carbon::now()."'),</v>
      </c>
    </row>
    <row r="1617" spans="1:9" x14ac:dyDescent="0.25">
      <c r="A1617">
        <v>14</v>
      </c>
      <c r="B1617" s="16" t="s">
        <v>27</v>
      </c>
      <c r="C1617">
        <v>56</v>
      </c>
      <c r="D1617" s="16" t="s">
        <v>30</v>
      </c>
      <c r="E1617">
        <v>105</v>
      </c>
      <c r="F1617" s="16" t="s">
        <v>877</v>
      </c>
      <c r="G1617">
        <v>814</v>
      </c>
      <c r="H1617" s="16" t="s">
        <v>200</v>
      </c>
      <c r="I1617" s="16" t="str">
        <f t="shared" si="25"/>
        <v>(14,56,105,814, '".Carbon::now()."', '".Carbon::now()."'),</v>
      </c>
    </row>
    <row r="1618" spans="1:9" x14ac:dyDescent="0.25">
      <c r="A1618">
        <v>14</v>
      </c>
      <c r="B1618" s="16" t="s">
        <v>27</v>
      </c>
      <c r="C1618">
        <v>56</v>
      </c>
      <c r="D1618" s="16" t="s">
        <v>30</v>
      </c>
      <c r="E1618">
        <v>105</v>
      </c>
      <c r="F1618" s="16" t="s">
        <v>877</v>
      </c>
      <c r="G1618">
        <v>824</v>
      </c>
      <c r="H1618" s="16" t="s">
        <v>710</v>
      </c>
      <c r="I1618" s="16" t="str">
        <f t="shared" si="25"/>
        <v>(14,56,105,824, '".Carbon::now()."', '".Carbon::now()."'),</v>
      </c>
    </row>
    <row r="1619" spans="1:9" x14ac:dyDescent="0.25">
      <c r="A1619">
        <v>14</v>
      </c>
      <c r="B1619" s="16" t="s">
        <v>27</v>
      </c>
      <c r="C1619">
        <v>56</v>
      </c>
      <c r="D1619" s="16" t="s">
        <v>30</v>
      </c>
      <c r="E1619">
        <v>105</v>
      </c>
      <c r="F1619" s="16" t="s">
        <v>877</v>
      </c>
      <c r="G1619">
        <v>847</v>
      </c>
      <c r="H1619" s="16" t="s">
        <v>60</v>
      </c>
      <c r="I1619" s="16" t="str">
        <f t="shared" si="25"/>
        <v>(14,56,105,847, '".Carbon::now()."', '".Carbon::now()."'),</v>
      </c>
    </row>
    <row r="1620" spans="1:9" x14ac:dyDescent="0.25">
      <c r="A1620">
        <v>14</v>
      </c>
      <c r="B1620" s="16" t="s">
        <v>27</v>
      </c>
      <c r="C1620">
        <v>56</v>
      </c>
      <c r="D1620" s="16" t="s">
        <v>30</v>
      </c>
      <c r="E1620">
        <v>105</v>
      </c>
      <c r="F1620" s="16" t="s">
        <v>877</v>
      </c>
      <c r="G1620">
        <v>874</v>
      </c>
      <c r="H1620" s="16" t="s">
        <v>97</v>
      </c>
      <c r="I1620" s="16" t="str">
        <f t="shared" si="25"/>
        <v>(14,56,105,874, '".Carbon::now()."', '".Carbon::now()."'),</v>
      </c>
    </row>
    <row r="1621" spans="1:9" x14ac:dyDescent="0.25">
      <c r="A1621">
        <v>14</v>
      </c>
      <c r="B1621" s="16" t="s">
        <v>27</v>
      </c>
      <c r="C1621">
        <v>56</v>
      </c>
      <c r="D1621" s="16" t="s">
        <v>30</v>
      </c>
      <c r="E1621">
        <v>105</v>
      </c>
      <c r="F1621" s="16" t="s">
        <v>877</v>
      </c>
      <c r="G1621">
        <v>895</v>
      </c>
      <c r="H1621" s="16" t="s">
        <v>1031</v>
      </c>
      <c r="I1621" s="16" t="str">
        <f t="shared" si="25"/>
        <v>(14,56,105,895, '".Carbon::now()."', '".Carbon::now()."'),</v>
      </c>
    </row>
    <row r="1622" spans="1:9" x14ac:dyDescent="0.25">
      <c r="A1622">
        <v>14</v>
      </c>
      <c r="B1622" s="16" t="s">
        <v>27</v>
      </c>
      <c r="C1622">
        <v>56</v>
      </c>
      <c r="D1622" s="16" t="s">
        <v>30</v>
      </c>
      <c r="E1622">
        <v>106</v>
      </c>
      <c r="F1622" s="16" t="s">
        <v>237</v>
      </c>
      <c r="G1622">
        <v>507</v>
      </c>
      <c r="H1622" s="16" t="s">
        <v>53</v>
      </c>
      <c r="I1622" s="16" t="str">
        <f t="shared" si="25"/>
        <v>(14,56,106,507, '".Carbon::now()."', '".Carbon::now()."'),</v>
      </c>
    </row>
    <row r="1623" spans="1:9" x14ac:dyDescent="0.25">
      <c r="A1623">
        <v>14</v>
      </c>
      <c r="B1623" s="16" t="s">
        <v>27</v>
      </c>
      <c r="C1623">
        <v>56</v>
      </c>
      <c r="D1623" s="16" t="s">
        <v>30</v>
      </c>
      <c r="E1623">
        <v>106</v>
      </c>
      <c r="F1623" s="16" t="s">
        <v>237</v>
      </c>
      <c r="G1623">
        <v>508</v>
      </c>
      <c r="H1623" s="16" t="s">
        <v>205</v>
      </c>
      <c r="I1623" s="16" t="str">
        <f t="shared" si="25"/>
        <v>(14,56,106,508, '".Carbon::now()."', '".Carbon::now()."'),</v>
      </c>
    </row>
    <row r="1624" spans="1:9" x14ac:dyDescent="0.25">
      <c r="A1624">
        <v>14</v>
      </c>
      <c r="B1624" s="16" t="s">
        <v>27</v>
      </c>
      <c r="C1624">
        <v>56</v>
      </c>
      <c r="D1624" s="16" t="s">
        <v>30</v>
      </c>
      <c r="E1624">
        <v>106</v>
      </c>
      <c r="F1624" s="16" t="s">
        <v>237</v>
      </c>
      <c r="G1624">
        <v>528</v>
      </c>
      <c r="H1624" s="16" t="s">
        <v>707</v>
      </c>
      <c r="I1624" s="16" t="str">
        <f t="shared" si="25"/>
        <v>(14,56,106,528, '".Carbon::now()."', '".Carbon::now()."'),</v>
      </c>
    </row>
    <row r="1625" spans="1:9" x14ac:dyDescent="0.25">
      <c r="A1625">
        <v>14</v>
      </c>
      <c r="B1625" s="16" t="s">
        <v>27</v>
      </c>
      <c r="C1625">
        <v>56</v>
      </c>
      <c r="D1625" s="16" t="s">
        <v>30</v>
      </c>
      <c r="E1625">
        <v>106</v>
      </c>
      <c r="F1625" s="16" t="s">
        <v>237</v>
      </c>
      <c r="G1625">
        <v>556</v>
      </c>
      <c r="H1625" s="16" t="s">
        <v>33</v>
      </c>
      <c r="I1625" s="16" t="str">
        <f t="shared" si="25"/>
        <v>(14,56,106,556, '".Carbon::now()."', '".Carbon::now()."'),</v>
      </c>
    </row>
    <row r="1626" spans="1:9" x14ac:dyDescent="0.25">
      <c r="A1626">
        <v>14</v>
      </c>
      <c r="B1626" s="16" t="s">
        <v>27</v>
      </c>
      <c r="C1626">
        <v>56</v>
      </c>
      <c r="D1626" s="16" t="s">
        <v>30</v>
      </c>
      <c r="E1626">
        <v>106</v>
      </c>
      <c r="F1626" s="16" t="s">
        <v>237</v>
      </c>
      <c r="G1626">
        <v>566</v>
      </c>
      <c r="H1626" s="16" t="s">
        <v>271</v>
      </c>
      <c r="I1626" s="16" t="str">
        <f t="shared" si="25"/>
        <v>(14,56,106,566, '".Carbon::now()."', '".Carbon::now()."'),</v>
      </c>
    </row>
    <row r="1627" spans="1:9" x14ac:dyDescent="0.25">
      <c r="A1627">
        <v>14</v>
      </c>
      <c r="B1627" s="16" t="s">
        <v>27</v>
      </c>
      <c r="C1627">
        <v>56</v>
      </c>
      <c r="D1627" s="16" t="s">
        <v>30</v>
      </c>
      <c r="E1627">
        <v>106</v>
      </c>
      <c r="F1627" s="16" t="s">
        <v>237</v>
      </c>
      <c r="G1627">
        <v>593</v>
      </c>
      <c r="H1627" s="16" t="s">
        <v>227</v>
      </c>
      <c r="I1627" s="16" t="str">
        <f t="shared" si="25"/>
        <v>(14,56,106,593, '".Carbon::now()."', '".Carbon::now()."'),</v>
      </c>
    </row>
    <row r="1628" spans="1:9" x14ac:dyDescent="0.25">
      <c r="A1628">
        <v>14</v>
      </c>
      <c r="B1628" s="16" t="s">
        <v>27</v>
      </c>
      <c r="C1628">
        <v>56</v>
      </c>
      <c r="D1628" s="16" t="s">
        <v>30</v>
      </c>
      <c r="E1628">
        <v>106</v>
      </c>
      <c r="F1628" s="16" t="s">
        <v>237</v>
      </c>
      <c r="G1628">
        <v>601</v>
      </c>
      <c r="H1628" s="16" t="s">
        <v>47</v>
      </c>
      <c r="I1628" s="16" t="str">
        <f t="shared" si="25"/>
        <v>(14,56,106,601, '".Carbon::now()."', '".Carbon::now()."'),</v>
      </c>
    </row>
    <row r="1629" spans="1:9" x14ac:dyDescent="0.25">
      <c r="A1629">
        <v>14</v>
      </c>
      <c r="B1629" s="16" t="s">
        <v>27</v>
      </c>
      <c r="C1629">
        <v>56</v>
      </c>
      <c r="D1629" s="16" t="s">
        <v>30</v>
      </c>
      <c r="E1629">
        <v>106</v>
      </c>
      <c r="F1629" s="16" t="s">
        <v>237</v>
      </c>
      <c r="G1629">
        <v>621</v>
      </c>
      <c r="H1629" s="16" t="s">
        <v>361</v>
      </c>
      <c r="I1629" s="16" t="str">
        <f t="shared" si="25"/>
        <v>(14,56,106,621, '".Carbon::now()."', '".Carbon::now()."'),</v>
      </c>
    </row>
    <row r="1630" spans="1:9" x14ac:dyDescent="0.25">
      <c r="A1630">
        <v>14</v>
      </c>
      <c r="B1630" s="16" t="s">
        <v>27</v>
      </c>
      <c r="C1630">
        <v>56</v>
      </c>
      <c r="D1630" s="16" t="s">
        <v>30</v>
      </c>
      <c r="E1630">
        <v>106</v>
      </c>
      <c r="F1630" s="16" t="s">
        <v>237</v>
      </c>
      <c r="G1630">
        <v>636</v>
      </c>
      <c r="H1630" s="16" t="s">
        <v>191</v>
      </c>
      <c r="I1630" s="16" t="str">
        <f t="shared" si="25"/>
        <v>(14,56,106,636, '".Carbon::now()."', '".Carbon::now()."'),</v>
      </c>
    </row>
    <row r="1631" spans="1:9" x14ac:dyDescent="0.25">
      <c r="A1631">
        <v>14</v>
      </c>
      <c r="B1631" s="16" t="s">
        <v>27</v>
      </c>
      <c r="C1631">
        <v>56</v>
      </c>
      <c r="D1631" s="16" t="s">
        <v>30</v>
      </c>
      <c r="E1631">
        <v>106</v>
      </c>
      <c r="F1631" s="16" t="s">
        <v>237</v>
      </c>
      <c r="G1631">
        <v>637</v>
      </c>
      <c r="H1631" s="16" t="s">
        <v>221</v>
      </c>
      <c r="I1631" s="16" t="str">
        <f t="shared" si="25"/>
        <v>(14,56,106,637, '".Carbon::now()."', '".Carbon::now()."'),</v>
      </c>
    </row>
    <row r="1632" spans="1:9" x14ac:dyDescent="0.25">
      <c r="A1632">
        <v>14</v>
      </c>
      <c r="B1632" s="16" t="s">
        <v>27</v>
      </c>
      <c r="C1632">
        <v>56</v>
      </c>
      <c r="D1632" s="16" t="s">
        <v>30</v>
      </c>
      <c r="E1632">
        <v>106</v>
      </c>
      <c r="F1632" s="16" t="s">
        <v>237</v>
      </c>
      <c r="G1632">
        <v>654</v>
      </c>
      <c r="H1632" s="16" t="s">
        <v>114</v>
      </c>
      <c r="I1632" s="16" t="str">
        <f t="shared" si="25"/>
        <v>(14,56,106,654, '".Carbon::now()."', '".Carbon::now()."'),</v>
      </c>
    </row>
    <row r="1633" spans="1:9" x14ac:dyDescent="0.25">
      <c r="A1633">
        <v>14</v>
      </c>
      <c r="B1633" s="16" t="s">
        <v>27</v>
      </c>
      <c r="C1633">
        <v>56</v>
      </c>
      <c r="D1633" s="16" t="s">
        <v>30</v>
      </c>
      <c r="E1633">
        <v>106</v>
      </c>
      <c r="F1633" s="16" t="s">
        <v>237</v>
      </c>
      <c r="G1633">
        <v>671</v>
      </c>
      <c r="H1633" s="16" t="s">
        <v>439</v>
      </c>
      <c r="I1633" s="16" t="str">
        <f t="shared" si="25"/>
        <v>(14,56,106,671, '".Carbon::now()."', '".Carbon::now()."'),</v>
      </c>
    </row>
    <row r="1634" spans="1:9" x14ac:dyDescent="0.25">
      <c r="A1634">
        <v>14</v>
      </c>
      <c r="B1634" s="16" t="s">
        <v>27</v>
      </c>
      <c r="C1634">
        <v>56</v>
      </c>
      <c r="D1634" s="16" t="s">
        <v>30</v>
      </c>
      <c r="E1634">
        <v>106</v>
      </c>
      <c r="F1634" s="16" t="s">
        <v>237</v>
      </c>
      <c r="G1634">
        <v>693</v>
      </c>
      <c r="H1634" s="16" t="s">
        <v>709</v>
      </c>
      <c r="I1634" s="16" t="str">
        <f t="shared" si="25"/>
        <v>(14,56,106,693, '".Carbon::now()."', '".Carbon::now()."'),</v>
      </c>
    </row>
    <row r="1635" spans="1:9" x14ac:dyDescent="0.25">
      <c r="A1635">
        <v>14</v>
      </c>
      <c r="B1635" s="16" t="s">
        <v>27</v>
      </c>
      <c r="C1635">
        <v>56</v>
      </c>
      <c r="D1635" s="16" t="s">
        <v>30</v>
      </c>
      <c r="E1635">
        <v>106</v>
      </c>
      <c r="F1635" s="16" t="s">
        <v>237</v>
      </c>
      <c r="G1635">
        <v>702</v>
      </c>
      <c r="H1635" s="16" t="s">
        <v>3436</v>
      </c>
      <c r="I1635" s="16" t="str">
        <f t="shared" si="25"/>
        <v>(14,56,106,702, '".Carbon::now()."', '".Carbon::now()."'),</v>
      </c>
    </row>
    <row r="1636" spans="1:9" x14ac:dyDescent="0.25">
      <c r="A1636">
        <v>14</v>
      </c>
      <c r="B1636" s="16" t="s">
        <v>27</v>
      </c>
      <c r="C1636">
        <v>56</v>
      </c>
      <c r="D1636" s="16" t="s">
        <v>30</v>
      </c>
      <c r="E1636">
        <v>106</v>
      </c>
      <c r="F1636" s="16" t="s">
        <v>237</v>
      </c>
      <c r="G1636">
        <v>716</v>
      </c>
      <c r="H1636" s="16" t="s">
        <v>229</v>
      </c>
      <c r="I1636" s="16" t="str">
        <f t="shared" si="25"/>
        <v>(14,56,106,716, '".Carbon::now()."', '".Carbon::now()."'),</v>
      </c>
    </row>
    <row r="1637" spans="1:9" x14ac:dyDescent="0.25">
      <c r="A1637">
        <v>14</v>
      </c>
      <c r="B1637" s="16" t="s">
        <v>27</v>
      </c>
      <c r="C1637">
        <v>56</v>
      </c>
      <c r="D1637" s="16" t="s">
        <v>30</v>
      </c>
      <c r="E1637">
        <v>106</v>
      </c>
      <c r="F1637" s="16" t="s">
        <v>237</v>
      </c>
      <c r="G1637">
        <v>718</v>
      </c>
      <c r="H1637" s="16" t="s">
        <v>181</v>
      </c>
      <c r="I1637" s="16" t="str">
        <f t="shared" si="25"/>
        <v>(14,56,106,718, '".Carbon::now()."', '".Carbon::now()."'),</v>
      </c>
    </row>
    <row r="1638" spans="1:9" x14ac:dyDescent="0.25">
      <c r="A1638">
        <v>14</v>
      </c>
      <c r="B1638" s="16" t="s">
        <v>27</v>
      </c>
      <c r="C1638">
        <v>56</v>
      </c>
      <c r="D1638" s="16" t="s">
        <v>30</v>
      </c>
      <c r="E1638">
        <v>106</v>
      </c>
      <c r="F1638" s="16" t="s">
        <v>237</v>
      </c>
      <c r="G1638">
        <v>727</v>
      </c>
      <c r="H1638" s="16" t="s">
        <v>764</v>
      </c>
      <c r="I1638" s="16" t="str">
        <f t="shared" si="25"/>
        <v>(14,56,106,727, '".Carbon::now()."', '".Carbon::now()."'),</v>
      </c>
    </row>
    <row r="1639" spans="1:9" x14ac:dyDescent="0.25">
      <c r="A1639">
        <v>14</v>
      </c>
      <c r="B1639" s="16" t="s">
        <v>27</v>
      </c>
      <c r="C1639">
        <v>56</v>
      </c>
      <c r="D1639" s="16" t="s">
        <v>30</v>
      </c>
      <c r="E1639">
        <v>106</v>
      </c>
      <c r="F1639" s="16" t="s">
        <v>237</v>
      </c>
      <c r="G1639">
        <v>826</v>
      </c>
      <c r="H1639" s="16" t="s">
        <v>3517</v>
      </c>
      <c r="I1639" s="16" t="str">
        <f t="shared" si="25"/>
        <v>(14,56,106,826, '".Carbon::now()."', '".Carbon::now()."'),</v>
      </c>
    </row>
    <row r="1640" spans="1:9" x14ac:dyDescent="0.25">
      <c r="A1640">
        <v>14</v>
      </c>
      <c r="B1640" s="16" t="s">
        <v>27</v>
      </c>
      <c r="C1640">
        <v>56</v>
      </c>
      <c r="D1640" s="16" t="s">
        <v>30</v>
      </c>
      <c r="E1640">
        <v>106</v>
      </c>
      <c r="F1640" s="16" t="s">
        <v>237</v>
      </c>
      <c r="G1640">
        <v>828</v>
      </c>
      <c r="H1640" s="16" t="s">
        <v>57</v>
      </c>
      <c r="I1640" s="16" t="str">
        <f t="shared" si="25"/>
        <v>(14,56,106,828, '".Carbon::now()."', '".Carbon::now()."'),</v>
      </c>
    </row>
    <row r="1641" spans="1:9" x14ac:dyDescent="0.25">
      <c r="A1641">
        <v>14</v>
      </c>
      <c r="B1641" s="16" t="s">
        <v>27</v>
      </c>
      <c r="C1641">
        <v>56</v>
      </c>
      <c r="D1641" s="16" t="s">
        <v>30</v>
      </c>
      <c r="E1641">
        <v>106</v>
      </c>
      <c r="F1641" s="16" t="s">
        <v>237</v>
      </c>
      <c r="G1641">
        <v>852</v>
      </c>
      <c r="H1641" s="16" t="s">
        <v>567</v>
      </c>
      <c r="I1641" s="16" t="str">
        <f t="shared" si="25"/>
        <v>(14,56,106,852, '".Carbon::now()."', '".Carbon::now()."'),</v>
      </c>
    </row>
    <row r="1642" spans="1:9" x14ac:dyDescent="0.25">
      <c r="A1642">
        <v>14</v>
      </c>
      <c r="B1642" s="16" t="s">
        <v>27</v>
      </c>
      <c r="C1642">
        <v>56</v>
      </c>
      <c r="D1642" s="16" t="s">
        <v>30</v>
      </c>
      <c r="E1642">
        <v>106</v>
      </c>
      <c r="F1642" s="16" t="s">
        <v>237</v>
      </c>
      <c r="G1642">
        <v>855</v>
      </c>
      <c r="H1642" s="16" t="s">
        <v>225</v>
      </c>
      <c r="I1642" s="16" t="str">
        <f t="shared" si="25"/>
        <v>(14,56,106,855, '".Carbon::now()."', '".Carbon::now()."'),</v>
      </c>
    </row>
    <row r="1643" spans="1:9" x14ac:dyDescent="0.25">
      <c r="A1643">
        <v>14</v>
      </c>
      <c r="B1643" s="16" t="s">
        <v>27</v>
      </c>
      <c r="C1643">
        <v>56</v>
      </c>
      <c r="D1643" s="16" t="s">
        <v>30</v>
      </c>
      <c r="E1643">
        <v>106</v>
      </c>
      <c r="F1643" s="16" t="s">
        <v>237</v>
      </c>
      <c r="G1643">
        <v>874</v>
      </c>
      <c r="H1643" s="16" t="s">
        <v>97</v>
      </c>
      <c r="I1643" s="16" t="str">
        <f t="shared" si="25"/>
        <v>(14,56,106,874, '".Carbon::now()."', '".Carbon::now()."'),</v>
      </c>
    </row>
    <row r="1644" spans="1:9" x14ac:dyDescent="0.25">
      <c r="A1644">
        <v>14</v>
      </c>
      <c r="B1644" s="16" t="s">
        <v>27</v>
      </c>
      <c r="C1644">
        <v>56</v>
      </c>
      <c r="D1644" s="16" t="s">
        <v>30</v>
      </c>
      <c r="E1644">
        <v>107</v>
      </c>
      <c r="F1644" s="16" t="s">
        <v>63</v>
      </c>
      <c r="G1644">
        <v>518</v>
      </c>
      <c r="H1644" s="16" t="s">
        <v>705</v>
      </c>
      <c r="I1644" s="16" t="str">
        <f t="shared" si="25"/>
        <v>(14,56,107,518, '".Carbon::now()."', '".Carbon::now()."'),</v>
      </c>
    </row>
    <row r="1645" spans="1:9" x14ac:dyDescent="0.25">
      <c r="A1645">
        <v>14</v>
      </c>
      <c r="B1645" s="16" t="s">
        <v>27</v>
      </c>
      <c r="C1645">
        <v>56</v>
      </c>
      <c r="D1645" s="16" t="s">
        <v>30</v>
      </c>
      <c r="E1645">
        <v>107</v>
      </c>
      <c r="F1645" s="16" t="s">
        <v>63</v>
      </c>
      <c r="G1645">
        <v>521</v>
      </c>
      <c r="H1645" s="16" t="s">
        <v>706</v>
      </c>
      <c r="I1645" s="16" t="str">
        <f t="shared" si="25"/>
        <v>(14,56,107,521, '".Carbon::now()."', '".Carbon::now()."'),</v>
      </c>
    </row>
    <row r="1646" spans="1:9" x14ac:dyDescent="0.25">
      <c r="A1646">
        <v>14</v>
      </c>
      <c r="B1646" s="16" t="s">
        <v>27</v>
      </c>
      <c r="C1646">
        <v>56</v>
      </c>
      <c r="D1646" s="16" t="s">
        <v>30</v>
      </c>
      <c r="E1646">
        <v>107</v>
      </c>
      <c r="F1646" s="16" t="s">
        <v>63</v>
      </c>
      <c r="G1646">
        <v>528</v>
      </c>
      <c r="H1646" s="16" t="s">
        <v>707</v>
      </c>
      <c r="I1646" s="16" t="str">
        <f t="shared" si="25"/>
        <v>(14,56,107,528, '".Carbon::now()."', '".Carbon::now()."'),</v>
      </c>
    </row>
    <row r="1647" spans="1:9" x14ac:dyDescent="0.25">
      <c r="A1647">
        <v>14</v>
      </c>
      <c r="B1647" s="16" t="s">
        <v>27</v>
      </c>
      <c r="C1647">
        <v>56</v>
      </c>
      <c r="D1647" s="16" t="s">
        <v>30</v>
      </c>
      <c r="E1647">
        <v>107</v>
      </c>
      <c r="F1647" s="16" t="s">
        <v>63</v>
      </c>
      <c r="G1647">
        <v>556</v>
      </c>
      <c r="H1647" s="16" t="s">
        <v>33</v>
      </c>
      <c r="I1647" s="16" t="str">
        <f t="shared" si="25"/>
        <v>(14,56,107,556, '".Carbon::now()."', '".Carbon::now()."'),</v>
      </c>
    </row>
    <row r="1648" spans="1:9" x14ac:dyDescent="0.25">
      <c r="A1648">
        <v>14</v>
      </c>
      <c r="B1648" s="16" t="s">
        <v>27</v>
      </c>
      <c r="C1648">
        <v>56</v>
      </c>
      <c r="D1648" s="16" t="s">
        <v>30</v>
      </c>
      <c r="E1648">
        <v>107</v>
      </c>
      <c r="F1648" s="16" t="s">
        <v>63</v>
      </c>
      <c r="G1648">
        <v>558</v>
      </c>
      <c r="H1648" s="16" t="s">
        <v>481</v>
      </c>
      <c r="I1648" s="16" t="str">
        <f t="shared" si="25"/>
        <v>(14,56,107,558, '".Carbon::now()."', '".Carbon::now()."'),</v>
      </c>
    </row>
    <row r="1649" spans="1:9" x14ac:dyDescent="0.25">
      <c r="A1649">
        <v>14</v>
      </c>
      <c r="B1649" s="16" t="s">
        <v>27</v>
      </c>
      <c r="C1649">
        <v>56</v>
      </c>
      <c r="D1649" s="16" t="s">
        <v>30</v>
      </c>
      <c r="E1649">
        <v>107</v>
      </c>
      <c r="F1649" s="16" t="s">
        <v>63</v>
      </c>
      <c r="G1649">
        <v>593</v>
      </c>
      <c r="H1649" s="16" t="s">
        <v>227</v>
      </c>
      <c r="I1649" s="16" t="str">
        <f t="shared" si="25"/>
        <v>(14,56,107,593, '".Carbon::now()."', '".Carbon::now()."'),</v>
      </c>
    </row>
    <row r="1650" spans="1:9" x14ac:dyDescent="0.25">
      <c r="A1650">
        <v>14</v>
      </c>
      <c r="B1650" s="16" t="s">
        <v>27</v>
      </c>
      <c r="C1650">
        <v>56</v>
      </c>
      <c r="D1650" s="16" t="s">
        <v>30</v>
      </c>
      <c r="E1650">
        <v>107</v>
      </c>
      <c r="F1650" s="16" t="s">
        <v>63</v>
      </c>
      <c r="G1650">
        <v>605</v>
      </c>
      <c r="H1650" s="16" t="s">
        <v>708</v>
      </c>
      <c r="I1650" s="16" t="str">
        <f t="shared" si="25"/>
        <v>(14,56,107,605, '".Carbon::now()."', '".Carbon::now()."'),</v>
      </c>
    </row>
    <row r="1651" spans="1:9" x14ac:dyDescent="0.25">
      <c r="A1651">
        <v>14</v>
      </c>
      <c r="B1651" s="16" t="s">
        <v>27</v>
      </c>
      <c r="C1651">
        <v>56</v>
      </c>
      <c r="D1651" s="16" t="s">
        <v>30</v>
      </c>
      <c r="E1651">
        <v>107</v>
      </c>
      <c r="F1651" s="16" t="s">
        <v>63</v>
      </c>
      <c r="G1651">
        <v>612</v>
      </c>
      <c r="H1651" s="16" t="s">
        <v>103</v>
      </c>
      <c r="I1651" s="16" t="str">
        <f t="shared" si="25"/>
        <v>(14,56,107,612, '".Carbon::now()."', '".Carbon::now()."'),</v>
      </c>
    </row>
    <row r="1652" spans="1:9" x14ac:dyDescent="0.25">
      <c r="A1652">
        <v>14</v>
      </c>
      <c r="B1652" s="16" t="s">
        <v>27</v>
      </c>
      <c r="C1652">
        <v>56</v>
      </c>
      <c r="D1652" s="16" t="s">
        <v>30</v>
      </c>
      <c r="E1652">
        <v>107</v>
      </c>
      <c r="F1652" s="16" t="s">
        <v>63</v>
      </c>
      <c r="G1652">
        <v>636</v>
      </c>
      <c r="H1652" s="16" t="s">
        <v>191</v>
      </c>
      <c r="I1652" s="16" t="str">
        <f t="shared" si="25"/>
        <v>(14,56,107,636, '".Carbon::now()."', '".Carbon::now()."'),</v>
      </c>
    </row>
    <row r="1653" spans="1:9" x14ac:dyDescent="0.25">
      <c r="A1653">
        <v>14</v>
      </c>
      <c r="B1653" s="16" t="s">
        <v>27</v>
      </c>
      <c r="C1653">
        <v>56</v>
      </c>
      <c r="D1653" s="16" t="s">
        <v>30</v>
      </c>
      <c r="E1653">
        <v>107</v>
      </c>
      <c r="F1653" s="16" t="s">
        <v>63</v>
      </c>
      <c r="G1653">
        <v>671</v>
      </c>
      <c r="H1653" s="16" t="s">
        <v>439</v>
      </c>
      <c r="I1653" s="16" t="str">
        <f t="shared" si="25"/>
        <v>(14,56,107,671, '".Carbon::now()."', '".Carbon::now()."'),</v>
      </c>
    </row>
    <row r="1654" spans="1:9" x14ac:dyDescent="0.25">
      <c r="A1654">
        <v>14</v>
      </c>
      <c r="B1654" s="16" t="s">
        <v>27</v>
      </c>
      <c r="C1654">
        <v>56</v>
      </c>
      <c r="D1654" s="16" t="s">
        <v>30</v>
      </c>
      <c r="E1654">
        <v>107</v>
      </c>
      <c r="F1654" s="16" t="s">
        <v>63</v>
      </c>
      <c r="G1654">
        <v>693</v>
      </c>
      <c r="H1654" s="16" t="s">
        <v>709</v>
      </c>
      <c r="I1654" s="16" t="str">
        <f t="shared" si="25"/>
        <v>(14,56,107,693, '".Carbon::now()."', '".Carbon::now()."'),</v>
      </c>
    </row>
    <row r="1655" spans="1:9" x14ac:dyDescent="0.25">
      <c r="A1655">
        <v>14</v>
      </c>
      <c r="B1655" s="16" t="s">
        <v>27</v>
      </c>
      <c r="C1655">
        <v>56</v>
      </c>
      <c r="D1655" s="16" t="s">
        <v>30</v>
      </c>
      <c r="E1655">
        <v>107</v>
      </c>
      <c r="F1655" s="16" t="s">
        <v>63</v>
      </c>
      <c r="G1655">
        <v>717</v>
      </c>
      <c r="H1655" s="16" t="s">
        <v>362</v>
      </c>
      <c r="I1655" s="16" t="str">
        <f t="shared" si="25"/>
        <v>(14,56,107,717, '".Carbon::now()."', '".Carbon::now()."'),</v>
      </c>
    </row>
    <row r="1656" spans="1:9" x14ac:dyDescent="0.25">
      <c r="A1656">
        <v>14</v>
      </c>
      <c r="B1656" s="16" t="s">
        <v>27</v>
      </c>
      <c r="C1656">
        <v>56</v>
      </c>
      <c r="D1656" s="16" t="s">
        <v>30</v>
      </c>
      <c r="E1656">
        <v>107</v>
      </c>
      <c r="F1656" s="16" t="s">
        <v>63</v>
      </c>
      <c r="G1656">
        <v>718</v>
      </c>
      <c r="H1656" s="16" t="s">
        <v>181</v>
      </c>
      <c r="I1656" s="16" t="str">
        <f t="shared" si="25"/>
        <v>(14,56,107,718, '".Carbon::now()."', '".Carbon::now()."'),</v>
      </c>
    </row>
    <row r="1657" spans="1:9" x14ac:dyDescent="0.25">
      <c r="A1657">
        <v>14</v>
      </c>
      <c r="B1657" s="16" t="s">
        <v>27</v>
      </c>
      <c r="C1657">
        <v>56</v>
      </c>
      <c r="D1657" s="16" t="s">
        <v>30</v>
      </c>
      <c r="E1657">
        <v>107</v>
      </c>
      <c r="F1657" s="16" t="s">
        <v>63</v>
      </c>
      <c r="G1657">
        <v>726</v>
      </c>
      <c r="H1657" s="16" t="s">
        <v>652</v>
      </c>
      <c r="I1657" s="16" t="str">
        <f t="shared" si="25"/>
        <v>(14,56,107,726, '".Carbon::now()."', '".Carbon::now()."'),</v>
      </c>
    </row>
    <row r="1658" spans="1:9" x14ac:dyDescent="0.25">
      <c r="A1658">
        <v>14</v>
      </c>
      <c r="B1658" s="16" t="s">
        <v>27</v>
      </c>
      <c r="C1658">
        <v>56</v>
      </c>
      <c r="D1658" s="16" t="s">
        <v>30</v>
      </c>
      <c r="E1658">
        <v>107</v>
      </c>
      <c r="F1658" s="16" t="s">
        <v>63</v>
      </c>
      <c r="G1658">
        <v>755</v>
      </c>
      <c r="H1658" s="16" t="s">
        <v>713</v>
      </c>
      <c r="I1658" s="16" t="str">
        <f t="shared" si="25"/>
        <v>(14,56,107,755, '".Carbon::now()."', '".Carbon::now()."'),</v>
      </c>
    </row>
    <row r="1659" spans="1:9" x14ac:dyDescent="0.25">
      <c r="A1659">
        <v>14</v>
      </c>
      <c r="B1659" s="16" t="s">
        <v>27</v>
      </c>
      <c r="C1659">
        <v>56</v>
      </c>
      <c r="D1659" s="16" t="s">
        <v>30</v>
      </c>
      <c r="E1659">
        <v>107</v>
      </c>
      <c r="F1659" s="16" t="s">
        <v>63</v>
      </c>
      <c r="G1659">
        <v>792</v>
      </c>
      <c r="H1659" s="16" t="s">
        <v>254</v>
      </c>
      <c r="I1659" s="16" t="str">
        <f t="shared" si="25"/>
        <v>(14,56,107,792, '".Carbon::now()."', '".Carbon::now()."'),</v>
      </c>
    </row>
    <row r="1660" spans="1:9" x14ac:dyDescent="0.25">
      <c r="A1660">
        <v>14</v>
      </c>
      <c r="B1660" s="16" t="s">
        <v>27</v>
      </c>
      <c r="C1660">
        <v>56</v>
      </c>
      <c r="D1660" s="16" t="s">
        <v>30</v>
      </c>
      <c r="E1660">
        <v>107</v>
      </c>
      <c r="F1660" s="16" t="s">
        <v>63</v>
      </c>
      <c r="G1660">
        <v>824</v>
      </c>
      <c r="H1660" s="16" t="s">
        <v>710</v>
      </c>
      <c r="I1660" s="16" t="str">
        <f t="shared" si="25"/>
        <v>(14,56,107,824, '".Carbon::now()."', '".Carbon::now()."'),</v>
      </c>
    </row>
    <row r="1661" spans="1:9" x14ac:dyDescent="0.25">
      <c r="A1661">
        <v>14</v>
      </c>
      <c r="B1661" s="16" t="s">
        <v>27</v>
      </c>
      <c r="C1661">
        <v>56</v>
      </c>
      <c r="D1661" s="16" t="s">
        <v>30</v>
      </c>
      <c r="E1661">
        <v>107</v>
      </c>
      <c r="F1661" s="16" t="s">
        <v>63</v>
      </c>
      <c r="G1661">
        <v>829</v>
      </c>
      <c r="H1661" s="16" t="s">
        <v>711</v>
      </c>
      <c r="I1661" s="16" t="str">
        <f t="shared" si="25"/>
        <v>(14,56,107,829, '".Carbon::now()."', '".Carbon::now()."'),</v>
      </c>
    </row>
    <row r="1662" spans="1:9" x14ac:dyDescent="0.25">
      <c r="A1662">
        <v>14</v>
      </c>
      <c r="B1662" s="16" t="s">
        <v>27</v>
      </c>
      <c r="C1662">
        <v>56</v>
      </c>
      <c r="D1662" s="16" t="s">
        <v>30</v>
      </c>
      <c r="E1662">
        <v>107</v>
      </c>
      <c r="F1662" s="16" t="s">
        <v>63</v>
      </c>
      <c r="G1662">
        <v>861</v>
      </c>
      <c r="H1662" s="16" t="s">
        <v>712</v>
      </c>
      <c r="I1662" s="16" t="str">
        <f t="shared" si="25"/>
        <v>(14,56,107,861, '".Carbon::now()."', '".Carbon::now()."'),</v>
      </c>
    </row>
    <row r="1663" spans="1:9" x14ac:dyDescent="0.25">
      <c r="A1663">
        <v>14</v>
      </c>
      <c r="B1663" s="16" t="s">
        <v>27</v>
      </c>
      <c r="C1663">
        <v>56</v>
      </c>
      <c r="D1663" s="16" t="s">
        <v>30</v>
      </c>
      <c r="E1663">
        <v>107</v>
      </c>
      <c r="F1663" s="16" t="s">
        <v>63</v>
      </c>
      <c r="G1663">
        <v>867</v>
      </c>
      <c r="H1663" s="16" t="s">
        <v>208</v>
      </c>
      <c r="I1663" s="16" t="str">
        <f t="shared" si="25"/>
        <v>(14,56,107,867, '".Carbon::now()."', '".Carbon::now()."'),</v>
      </c>
    </row>
    <row r="1664" spans="1:9" x14ac:dyDescent="0.25">
      <c r="A1664">
        <v>14</v>
      </c>
      <c r="B1664" s="16" t="s">
        <v>27</v>
      </c>
      <c r="C1664">
        <v>56</v>
      </c>
      <c r="D1664" s="16" t="s">
        <v>30</v>
      </c>
      <c r="E1664">
        <v>107</v>
      </c>
      <c r="F1664" s="16" t="s">
        <v>63</v>
      </c>
      <c r="G1664">
        <v>874</v>
      </c>
      <c r="H1664" s="16" t="s">
        <v>97</v>
      </c>
      <c r="I1664" s="16" t="str">
        <f t="shared" si="25"/>
        <v>(14,56,107,874, '".Carbon::now()."', '".Carbon::now()."'),</v>
      </c>
    </row>
    <row r="1665" spans="1:9" x14ac:dyDescent="0.25">
      <c r="A1665">
        <v>14</v>
      </c>
      <c r="B1665" s="16" t="s">
        <v>27</v>
      </c>
      <c r="C1665">
        <v>56</v>
      </c>
      <c r="D1665" s="16" t="s">
        <v>30</v>
      </c>
      <c r="E1665">
        <v>112</v>
      </c>
      <c r="F1665" s="16" t="s">
        <v>625</v>
      </c>
      <c r="G1665">
        <v>556</v>
      </c>
      <c r="H1665" s="16" t="s">
        <v>33</v>
      </c>
      <c r="I1665" s="16" t="str">
        <f t="shared" si="25"/>
        <v>(14,56,112,556, '".Carbon::now()."', '".Carbon::now()."'),</v>
      </c>
    </row>
    <row r="1666" spans="1:9" x14ac:dyDescent="0.25">
      <c r="A1666">
        <v>14</v>
      </c>
      <c r="B1666" s="16" t="s">
        <v>27</v>
      </c>
      <c r="C1666">
        <v>56</v>
      </c>
      <c r="D1666" s="16" t="s">
        <v>30</v>
      </c>
      <c r="E1666">
        <v>112</v>
      </c>
      <c r="F1666" s="16" t="s">
        <v>625</v>
      </c>
      <c r="G1666">
        <v>562</v>
      </c>
      <c r="H1666" s="16" t="s">
        <v>491</v>
      </c>
      <c r="I1666" s="16" t="str">
        <f t="shared" ref="I1666:I1729" si="26">CONCATENATE("(",A1666,",",C1666,",",E1666,",",G1666,", '"".Carbon::now().""', '"".Carbon::now().""'),")</f>
        <v>(14,56,112,562, '".Carbon::now()."', '".Carbon::now()."'),</v>
      </c>
    </row>
    <row r="1667" spans="1:9" x14ac:dyDescent="0.25">
      <c r="A1667">
        <v>14</v>
      </c>
      <c r="B1667" s="16" t="s">
        <v>27</v>
      </c>
      <c r="C1667">
        <v>56</v>
      </c>
      <c r="D1667" s="16" t="s">
        <v>30</v>
      </c>
      <c r="E1667">
        <v>112</v>
      </c>
      <c r="F1667" s="16" t="s">
        <v>625</v>
      </c>
      <c r="G1667">
        <v>601</v>
      </c>
      <c r="H1667" s="16" t="s">
        <v>47</v>
      </c>
      <c r="I1667" s="16" t="str">
        <f t="shared" si="26"/>
        <v>(14,56,112,601, '".Carbon::now()."', '".Carbon::now()."'),</v>
      </c>
    </row>
    <row r="1668" spans="1:9" x14ac:dyDescent="0.25">
      <c r="A1668">
        <v>14</v>
      </c>
      <c r="B1668" s="16" t="s">
        <v>27</v>
      </c>
      <c r="C1668">
        <v>56</v>
      </c>
      <c r="D1668" s="16" t="s">
        <v>30</v>
      </c>
      <c r="E1668">
        <v>112</v>
      </c>
      <c r="F1668" s="16" t="s">
        <v>625</v>
      </c>
      <c r="G1668">
        <v>726</v>
      </c>
      <c r="H1668" s="16" t="s">
        <v>652</v>
      </c>
      <c r="I1668" s="16" t="str">
        <f t="shared" si="26"/>
        <v>(14,56,112,726, '".Carbon::now()."', '".Carbon::now()."'),</v>
      </c>
    </row>
    <row r="1669" spans="1:9" x14ac:dyDescent="0.25">
      <c r="A1669">
        <v>14</v>
      </c>
      <c r="B1669" s="16" t="s">
        <v>27</v>
      </c>
      <c r="C1669">
        <v>56</v>
      </c>
      <c r="D1669" s="16" t="s">
        <v>30</v>
      </c>
      <c r="E1669">
        <v>119</v>
      </c>
      <c r="F1669" s="16" t="s">
        <v>344</v>
      </c>
      <c r="G1669">
        <v>516</v>
      </c>
      <c r="H1669" s="16" t="s">
        <v>1014</v>
      </c>
      <c r="I1669" s="16" t="str">
        <f t="shared" si="26"/>
        <v>(14,56,119,516, '".Carbon::now()."', '".Carbon::now()."'),</v>
      </c>
    </row>
    <row r="1670" spans="1:9" x14ac:dyDescent="0.25">
      <c r="A1670">
        <v>14</v>
      </c>
      <c r="B1670" s="16" t="s">
        <v>27</v>
      </c>
      <c r="C1670">
        <v>56</v>
      </c>
      <c r="D1670" s="16" t="s">
        <v>30</v>
      </c>
      <c r="E1670">
        <v>119</v>
      </c>
      <c r="F1670" s="16" t="s">
        <v>344</v>
      </c>
      <c r="G1670">
        <v>556</v>
      </c>
      <c r="H1670" s="16" t="s">
        <v>33</v>
      </c>
      <c r="I1670" s="16" t="str">
        <f t="shared" si="26"/>
        <v>(14,56,119,556, '".Carbon::now()."', '".Carbon::now()."'),</v>
      </c>
    </row>
    <row r="1671" spans="1:9" x14ac:dyDescent="0.25">
      <c r="A1671">
        <v>14</v>
      </c>
      <c r="B1671" s="16" t="s">
        <v>27</v>
      </c>
      <c r="C1671">
        <v>56</v>
      </c>
      <c r="D1671" s="16" t="s">
        <v>30</v>
      </c>
      <c r="E1671">
        <v>119</v>
      </c>
      <c r="F1671" s="16" t="s">
        <v>344</v>
      </c>
      <c r="G1671">
        <v>566</v>
      </c>
      <c r="H1671" s="16" t="s">
        <v>271</v>
      </c>
      <c r="I1671" s="16" t="str">
        <f t="shared" si="26"/>
        <v>(14,56,119,566, '".Carbon::now()."', '".Carbon::now()."'),</v>
      </c>
    </row>
    <row r="1672" spans="1:9" x14ac:dyDescent="0.25">
      <c r="A1672">
        <v>14</v>
      </c>
      <c r="B1672" s="16" t="s">
        <v>27</v>
      </c>
      <c r="C1672">
        <v>56</v>
      </c>
      <c r="D1672" s="16" t="s">
        <v>30</v>
      </c>
      <c r="E1672">
        <v>119</v>
      </c>
      <c r="F1672" s="16" t="s">
        <v>344</v>
      </c>
      <c r="G1672">
        <v>606</v>
      </c>
      <c r="H1672" s="16" t="s">
        <v>1015</v>
      </c>
      <c r="I1672" s="16" t="str">
        <f t="shared" si="26"/>
        <v>(14,56,119,606, '".Carbon::now()."', '".Carbon::now()."'),</v>
      </c>
    </row>
    <row r="1673" spans="1:9" x14ac:dyDescent="0.25">
      <c r="A1673">
        <v>14</v>
      </c>
      <c r="B1673" s="16" t="s">
        <v>27</v>
      </c>
      <c r="C1673">
        <v>56</v>
      </c>
      <c r="D1673" s="16" t="s">
        <v>30</v>
      </c>
      <c r="E1673">
        <v>119</v>
      </c>
      <c r="F1673" s="16" t="s">
        <v>344</v>
      </c>
      <c r="G1673">
        <v>712</v>
      </c>
      <c r="H1673" s="16" t="s">
        <v>1016</v>
      </c>
      <c r="I1673" s="16" t="str">
        <f t="shared" si="26"/>
        <v>(14,56,119,712, '".Carbon::now()."', '".Carbon::now()."'),</v>
      </c>
    </row>
    <row r="1674" spans="1:9" x14ac:dyDescent="0.25">
      <c r="A1674">
        <v>14</v>
      </c>
      <c r="B1674" s="16" t="s">
        <v>27</v>
      </c>
      <c r="C1674">
        <v>57</v>
      </c>
      <c r="D1674" s="16" t="s">
        <v>583</v>
      </c>
      <c r="E1674">
        <v>36</v>
      </c>
      <c r="F1674" s="16" t="s">
        <v>30</v>
      </c>
      <c r="G1674">
        <v>689</v>
      </c>
      <c r="H1674" s="16" t="s">
        <v>584</v>
      </c>
      <c r="I1674" s="16" t="str">
        <f t="shared" si="26"/>
        <v>(14,57,36,689, '".Carbon::now()."', '".Carbon::now()."'),</v>
      </c>
    </row>
    <row r="1675" spans="1:9" x14ac:dyDescent="0.25">
      <c r="A1675">
        <v>14</v>
      </c>
      <c r="B1675" s="16" t="s">
        <v>27</v>
      </c>
      <c r="C1675">
        <v>57</v>
      </c>
      <c r="D1675" s="16" t="s">
        <v>583</v>
      </c>
      <c r="E1675">
        <v>121</v>
      </c>
      <c r="F1675" s="16" t="s">
        <v>4073</v>
      </c>
      <c r="G1675">
        <v>689</v>
      </c>
      <c r="H1675" s="16" t="s">
        <v>584</v>
      </c>
      <c r="I1675" s="16" t="str">
        <f t="shared" si="26"/>
        <v>(14,57,121,689, '".Carbon::now()."', '".Carbon::now()."'),</v>
      </c>
    </row>
    <row r="1676" spans="1:9" x14ac:dyDescent="0.25">
      <c r="A1676">
        <v>14</v>
      </c>
      <c r="B1676" s="16" t="s">
        <v>27</v>
      </c>
      <c r="C1676">
        <v>58</v>
      </c>
      <c r="D1676" s="16" t="s">
        <v>3977</v>
      </c>
      <c r="E1676">
        <v>120</v>
      </c>
      <c r="F1676" s="16" t="s">
        <v>3978</v>
      </c>
      <c r="G1676">
        <v>689</v>
      </c>
      <c r="H1676" s="16" t="s">
        <v>584</v>
      </c>
      <c r="I1676" s="16" t="str">
        <f t="shared" si="26"/>
        <v>(14,58,120,689, '".Carbon::now()."', '".Carbon::now()."'),</v>
      </c>
    </row>
    <row r="1677" spans="1:9" x14ac:dyDescent="0.25">
      <c r="A1677">
        <v>14</v>
      </c>
      <c r="B1677" s="16" t="s">
        <v>27</v>
      </c>
      <c r="C1677">
        <v>59</v>
      </c>
      <c r="D1677" s="16" t="s">
        <v>43</v>
      </c>
      <c r="E1677">
        <v>5</v>
      </c>
      <c r="F1677" s="16" t="s">
        <v>251</v>
      </c>
      <c r="G1677">
        <v>508</v>
      </c>
      <c r="H1677" s="16" t="s">
        <v>205</v>
      </c>
      <c r="I1677" s="16" t="str">
        <f t="shared" si="26"/>
        <v>(14,59,5,508, '".Carbon::now()."', '".Carbon::now()."'),</v>
      </c>
    </row>
    <row r="1678" spans="1:9" x14ac:dyDescent="0.25">
      <c r="A1678">
        <v>14</v>
      </c>
      <c r="B1678" s="16" t="s">
        <v>27</v>
      </c>
      <c r="C1678">
        <v>59</v>
      </c>
      <c r="D1678" s="16" t="s">
        <v>43</v>
      </c>
      <c r="E1678">
        <v>5</v>
      </c>
      <c r="F1678" s="16" t="s">
        <v>251</v>
      </c>
      <c r="G1678">
        <v>526</v>
      </c>
      <c r="H1678" s="16" t="s">
        <v>3661</v>
      </c>
      <c r="I1678" s="16" t="str">
        <f t="shared" si="26"/>
        <v>(14,59,5,526, '".Carbon::now()."', '".Carbon::now()."'),</v>
      </c>
    </row>
    <row r="1679" spans="1:9" x14ac:dyDescent="0.25">
      <c r="A1679">
        <v>14</v>
      </c>
      <c r="B1679" s="16" t="s">
        <v>27</v>
      </c>
      <c r="C1679">
        <v>59</v>
      </c>
      <c r="D1679" s="16" t="s">
        <v>43</v>
      </c>
      <c r="E1679">
        <v>5</v>
      </c>
      <c r="F1679" s="16" t="s">
        <v>251</v>
      </c>
      <c r="G1679">
        <v>559</v>
      </c>
      <c r="H1679" s="16" t="s">
        <v>4017</v>
      </c>
      <c r="I1679" s="16" t="str">
        <f t="shared" si="26"/>
        <v>(14,59,5,559, '".Carbon::now()."', '".Carbon::now()."'),</v>
      </c>
    </row>
    <row r="1680" spans="1:9" x14ac:dyDescent="0.25">
      <c r="A1680">
        <v>14</v>
      </c>
      <c r="B1680" s="16" t="s">
        <v>27</v>
      </c>
      <c r="C1680">
        <v>59</v>
      </c>
      <c r="D1680" s="16" t="s">
        <v>43</v>
      </c>
      <c r="E1680">
        <v>5</v>
      </c>
      <c r="F1680" s="16" t="s">
        <v>251</v>
      </c>
      <c r="G1680">
        <v>565</v>
      </c>
      <c r="H1680" s="16" t="s">
        <v>4019</v>
      </c>
      <c r="I1680" s="16" t="str">
        <f t="shared" si="26"/>
        <v>(14,59,5,565, '".Carbon::now()."', '".Carbon::now()."'),</v>
      </c>
    </row>
    <row r="1681" spans="1:9" x14ac:dyDescent="0.25">
      <c r="A1681">
        <v>14</v>
      </c>
      <c r="B1681" s="16" t="s">
        <v>27</v>
      </c>
      <c r="C1681">
        <v>59</v>
      </c>
      <c r="D1681" s="16" t="s">
        <v>43</v>
      </c>
      <c r="E1681">
        <v>5</v>
      </c>
      <c r="F1681" s="16" t="s">
        <v>251</v>
      </c>
      <c r="G1681">
        <v>570</v>
      </c>
      <c r="H1681" s="16" t="s">
        <v>492</v>
      </c>
      <c r="I1681" s="16" t="str">
        <f t="shared" si="26"/>
        <v>(14,59,5,570, '".Carbon::now()."', '".Carbon::now()."'),</v>
      </c>
    </row>
    <row r="1682" spans="1:9" x14ac:dyDescent="0.25">
      <c r="A1682">
        <v>14</v>
      </c>
      <c r="B1682" s="16" t="s">
        <v>27</v>
      </c>
      <c r="C1682">
        <v>59</v>
      </c>
      <c r="D1682" s="16" t="s">
        <v>43</v>
      </c>
      <c r="E1682">
        <v>5</v>
      </c>
      <c r="F1682" s="16" t="s">
        <v>251</v>
      </c>
      <c r="G1682">
        <v>573</v>
      </c>
      <c r="H1682" s="16" t="s">
        <v>197</v>
      </c>
      <c r="I1682" s="16" t="str">
        <f t="shared" si="26"/>
        <v>(14,59,5,573, '".Carbon::now()."', '".Carbon::now()."'),</v>
      </c>
    </row>
    <row r="1683" spans="1:9" x14ac:dyDescent="0.25">
      <c r="A1683">
        <v>14</v>
      </c>
      <c r="B1683" s="16" t="s">
        <v>27</v>
      </c>
      <c r="C1683">
        <v>59</v>
      </c>
      <c r="D1683" s="16" t="s">
        <v>43</v>
      </c>
      <c r="E1683">
        <v>5</v>
      </c>
      <c r="F1683" s="16" t="s">
        <v>251</v>
      </c>
      <c r="G1683">
        <v>601</v>
      </c>
      <c r="H1683" s="16" t="s">
        <v>47</v>
      </c>
      <c r="I1683" s="16" t="str">
        <f t="shared" si="26"/>
        <v>(14,59,5,601, '".Carbon::now()."', '".Carbon::now()."'),</v>
      </c>
    </row>
    <row r="1684" spans="1:9" x14ac:dyDescent="0.25">
      <c r="A1684">
        <v>14</v>
      </c>
      <c r="B1684" s="16" t="s">
        <v>27</v>
      </c>
      <c r="C1684">
        <v>59</v>
      </c>
      <c r="D1684" s="16" t="s">
        <v>43</v>
      </c>
      <c r="E1684">
        <v>5</v>
      </c>
      <c r="F1684" s="16" t="s">
        <v>251</v>
      </c>
      <c r="G1684">
        <v>640</v>
      </c>
      <c r="H1684" s="16" t="s">
        <v>775</v>
      </c>
      <c r="I1684" s="16" t="str">
        <f t="shared" si="26"/>
        <v>(14,59,5,640, '".Carbon::now()."', '".Carbon::now()."'),</v>
      </c>
    </row>
    <row r="1685" spans="1:9" x14ac:dyDescent="0.25">
      <c r="A1685">
        <v>14</v>
      </c>
      <c r="B1685" s="16" t="s">
        <v>27</v>
      </c>
      <c r="C1685">
        <v>59</v>
      </c>
      <c r="D1685" s="16" t="s">
        <v>43</v>
      </c>
      <c r="E1685">
        <v>5</v>
      </c>
      <c r="F1685" s="16" t="s">
        <v>251</v>
      </c>
      <c r="G1685">
        <v>642</v>
      </c>
      <c r="H1685" s="16" t="s">
        <v>1028</v>
      </c>
      <c r="I1685" s="16" t="str">
        <f t="shared" si="26"/>
        <v>(14,59,5,642, '".Carbon::now()."', '".Carbon::now()."'),</v>
      </c>
    </row>
    <row r="1686" spans="1:9" x14ac:dyDescent="0.25">
      <c r="A1686">
        <v>14</v>
      </c>
      <c r="B1686" s="16" t="s">
        <v>27</v>
      </c>
      <c r="C1686">
        <v>59</v>
      </c>
      <c r="D1686" s="16" t="s">
        <v>43</v>
      </c>
      <c r="E1686">
        <v>5</v>
      </c>
      <c r="F1686" s="16" t="s">
        <v>251</v>
      </c>
      <c r="G1686">
        <v>643</v>
      </c>
      <c r="H1686" s="16" t="s">
        <v>4023</v>
      </c>
      <c r="I1686" s="16" t="str">
        <f t="shared" si="26"/>
        <v>(14,59,5,643, '".Carbon::now()."', '".Carbon::now()."'),</v>
      </c>
    </row>
    <row r="1687" spans="1:9" x14ac:dyDescent="0.25">
      <c r="A1687">
        <v>14</v>
      </c>
      <c r="B1687" s="16" t="s">
        <v>27</v>
      </c>
      <c r="C1687">
        <v>59</v>
      </c>
      <c r="D1687" s="16" t="s">
        <v>43</v>
      </c>
      <c r="E1687">
        <v>5</v>
      </c>
      <c r="F1687" s="16" t="s">
        <v>251</v>
      </c>
      <c r="G1687">
        <v>654</v>
      </c>
      <c r="H1687" s="16" t="s">
        <v>114</v>
      </c>
      <c r="I1687" s="16" t="str">
        <f t="shared" si="26"/>
        <v>(14,59,5,654, '".Carbon::now()."', '".Carbon::now()."'),</v>
      </c>
    </row>
    <row r="1688" spans="1:9" x14ac:dyDescent="0.25">
      <c r="A1688">
        <v>14</v>
      </c>
      <c r="B1688" s="16" t="s">
        <v>27</v>
      </c>
      <c r="C1688">
        <v>59</v>
      </c>
      <c r="D1688" s="16" t="s">
        <v>43</v>
      </c>
      <c r="E1688">
        <v>5</v>
      </c>
      <c r="F1688" s="16" t="s">
        <v>251</v>
      </c>
      <c r="G1688">
        <v>671</v>
      </c>
      <c r="H1688" s="16" t="s">
        <v>439</v>
      </c>
      <c r="I1688" s="16" t="str">
        <f t="shared" si="26"/>
        <v>(14,59,5,671, '".Carbon::now()."', '".Carbon::now()."'),</v>
      </c>
    </row>
    <row r="1689" spans="1:9" x14ac:dyDescent="0.25">
      <c r="A1689">
        <v>14</v>
      </c>
      <c r="B1689" s="16" t="s">
        <v>27</v>
      </c>
      <c r="C1689">
        <v>59</v>
      </c>
      <c r="D1689" s="16" t="s">
        <v>43</v>
      </c>
      <c r="E1689">
        <v>5</v>
      </c>
      <c r="F1689" s="16" t="s">
        <v>251</v>
      </c>
      <c r="G1689">
        <v>718</v>
      </c>
      <c r="H1689" s="16" t="s">
        <v>181</v>
      </c>
      <c r="I1689" s="16" t="str">
        <f t="shared" si="26"/>
        <v>(14,59,5,718, '".Carbon::now()."', '".Carbon::now()."'),</v>
      </c>
    </row>
    <row r="1690" spans="1:9" x14ac:dyDescent="0.25">
      <c r="A1690">
        <v>14</v>
      </c>
      <c r="B1690" s="16" t="s">
        <v>27</v>
      </c>
      <c r="C1690">
        <v>59</v>
      </c>
      <c r="D1690" s="16" t="s">
        <v>43</v>
      </c>
      <c r="E1690">
        <v>5</v>
      </c>
      <c r="F1690" s="16" t="s">
        <v>251</v>
      </c>
      <c r="G1690">
        <v>726</v>
      </c>
      <c r="H1690" s="16" t="s">
        <v>652</v>
      </c>
      <c r="I1690" s="16" t="str">
        <f t="shared" si="26"/>
        <v>(14,59,5,726, '".Carbon::now()."', '".Carbon::now()."'),</v>
      </c>
    </row>
    <row r="1691" spans="1:9" x14ac:dyDescent="0.25">
      <c r="A1691">
        <v>14</v>
      </c>
      <c r="B1691" s="16" t="s">
        <v>27</v>
      </c>
      <c r="C1691">
        <v>59</v>
      </c>
      <c r="D1691" s="16" t="s">
        <v>43</v>
      </c>
      <c r="E1691">
        <v>5</v>
      </c>
      <c r="F1691" s="16" t="s">
        <v>251</v>
      </c>
      <c r="G1691">
        <v>741</v>
      </c>
      <c r="H1691" s="16" t="s">
        <v>4027</v>
      </c>
      <c r="I1691" s="16" t="str">
        <f t="shared" si="26"/>
        <v>(14,59,5,741, '".Carbon::now()."', '".Carbon::now()."'),</v>
      </c>
    </row>
    <row r="1692" spans="1:9" x14ac:dyDescent="0.25">
      <c r="A1692">
        <v>14</v>
      </c>
      <c r="B1692" s="16" t="s">
        <v>27</v>
      </c>
      <c r="C1692">
        <v>59</v>
      </c>
      <c r="D1692" s="16" t="s">
        <v>43</v>
      </c>
      <c r="E1692">
        <v>5</v>
      </c>
      <c r="F1692" s="16" t="s">
        <v>251</v>
      </c>
      <c r="G1692">
        <v>750</v>
      </c>
      <c r="H1692" s="16" t="s">
        <v>199</v>
      </c>
      <c r="I1692" s="16" t="str">
        <f t="shared" si="26"/>
        <v>(14,59,5,750, '".Carbon::now()."', '".Carbon::now()."'),</v>
      </c>
    </row>
    <row r="1693" spans="1:9" x14ac:dyDescent="0.25">
      <c r="A1693">
        <v>14</v>
      </c>
      <c r="B1693" s="16" t="s">
        <v>27</v>
      </c>
      <c r="C1693">
        <v>59</v>
      </c>
      <c r="D1693" s="16" t="s">
        <v>43</v>
      </c>
      <c r="E1693">
        <v>5</v>
      </c>
      <c r="F1693" s="16" t="s">
        <v>251</v>
      </c>
      <c r="G1693">
        <v>757</v>
      </c>
      <c r="H1693" s="16" t="s">
        <v>466</v>
      </c>
      <c r="I1693" s="16" t="str">
        <f t="shared" si="26"/>
        <v>(14,59,5,757, '".Carbon::now()."', '".Carbon::now()."'),</v>
      </c>
    </row>
    <row r="1694" spans="1:9" x14ac:dyDescent="0.25">
      <c r="A1694">
        <v>14</v>
      </c>
      <c r="B1694" s="16" t="s">
        <v>27</v>
      </c>
      <c r="C1694">
        <v>59</v>
      </c>
      <c r="D1694" s="16" t="s">
        <v>43</v>
      </c>
      <c r="E1694">
        <v>5</v>
      </c>
      <c r="F1694" s="16" t="s">
        <v>251</v>
      </c>
      <c r="G1694">
        <v>824</v>
      </c>
      <c r="H1694" s="16" t="s">
        <v>710</v>
      </c>
      <c r="I1694" s="16" t="str">
        <f t="shared" si="26"/>
        <v>(14,59,5,824, '".Carbon::now()."', '".Carbon::now()."'),</v>
      </c>
    </row>
    <row r="1695" spans="1:9" x14ac:dyDescent="0.25">
      <c r="A1695">
        <v>14</v>
      </c>
      <c r="B1695" s="16" t="s">
        <v>27</v>
      </c>
      <c r="C1695">
        <v>59</v>
      </c>
      <c r="D1695" s="16" t="s">
        <v>43</v>
      </c>
      <c r="E1695">
        <v>5</v>
      </c>
      <c r="F1695" s="16" t="s">
        <v>251</v>
      </c>
      <c r="G1695">
        <v>828</v>
      </c>
      <c r="H1695" s="16" t="s">
        <v>57</v>
      </c>
      <c r="I1695" s="16" t="str">
        <f t="shared" si="26"/>
        <v>(14,59,5,828, '".Carbon::now()."', '".Carbon::now()."'),</v>
      </c>
    </row>
    <row r="1696" spans="1:9" x14ac:dyDescent="0.25">
      <c r="A1696">
        <v>14</v>
      </c>
      <c r="B1696" s="16" t="s">
        <v>27</v>
      </c>
      <c r="C1696">
        <v>59</v>
      </c>
      <c r="D1696" s="16" t="s">
        <v>43</v>
      </c>
      <c r="E1696">
        <v>5</v>
      </c>
      <c r="F1696" s="16" t="s">
        <v>251</v>
      </c>
      <c r="G1696">
        <v>867</v>
      </c>
      <c r="H1696" s="16" t="s">
        <v>208</v>
      </c>
      <c r="I1696" s="16" t="str">
        <f t="shared" si="26"/>
        <v>(14,59,5,867, '".Carbon::now()."', '".Carbon::now()."'),</v>
      </c>
    </row>
    <row r="1697" spans="1:9" x14ac:dyDescent="0.25">
      <c r="A1697">
        <v>14</v>
      </c>
      <c r="B1697" s="16" t="s">
        <v>27</v>
      </c>
      <c r="C1697">
        <v>59</v>
      </c>
      <c r="D1697" s="16" t="s">
        <v>43</v>
      </c>
      <c r="E1697">
        <v>5</v>
      </c>
      <c r="F1697" s="16" t="s">
        <v>251</v>
      </c>
      <c r="G1697">
        <v>874</v>
      </c>
      <c r="H1697" s="16" t="s">
        <v>97</v>
      </c>
      <c r="I1697" s="16" t="str">
        <f t="shared" si="26"/>
        <v>(14,59,5,874, '".Carbon::now()."', '".Carbon::now()."'),</v>
      </c>
    </row>
    <row r="1698" spans="1:9" x14ac:dyDescent="0.25">
      <c r="A1698">
        <v>14</v>
      </c>
      <c r="B1698" s="16" t="s">
        <v>27</v>
      </c>
      <c r="C1698">
        <v>59</v>
      </c>
      <c r="D1698" s="16" t="s">
        <v>43</v>
      </c>
      <c r="E1698">
        <v>13</v>
      </c>
      <c r="F1698" s="16" t="s">
        <v>486</v>
      </c>
      <c r="G1698">
        <v>726</v>
      </c>
      <c r="H1698" s="16" t="s">
        <v>652</v>
      </c>
      <c r="I1698" s="16" t="str">
        <f t="shared" si="26"/>
        <v>(14,59,13,726, '".Carbon::now()."', '".Carbon::now()."'),</v>
      </c>
    </row>
    <row r="1699" spans="1:9" x14ac:dyDescent="0.25">
      <c r="A1699">
        <v>14</v>
      </c>
      <c r="B1699" s="16" t="s">
        <v>27</v>
      </c>
      <c r="C1699">
        <v>59</v>
      </c>
      <c r="D1699" s="16" t="s">
        <v>43</v>
      </c>
      <c r="E1699">
        <v>13</v>
      </c>
      <c r="F1699" s="16" t="s">
        <v>486</v>
      </c>
      <c r="G1699">
        <v>824</v>
      </c>
      <c r="H1699" s="16" t="s">
        <v>710</v>
      </c>
      <c r="I1699" s="16" t="str">
        <f t="shared" si="26"/>
        <v>(14,59,13,824, '".Carbon::now()."', '".Carbon::now()."'),</v>
      </c>
    </row>
    <row r="1700" spans="1:9" x14ac:dyDescent="0.25">
      <c r="A1700">
        <v>14</v>
      </c>
      <c r="B1700" s="16" t="s">
        <v>27</v>
      </c>
      <c r="C1700">
        <v>59</v>
      </c>
      <c r="D1700" s="16" t="s">
        <v>43</v>
      </c>
      <c r="E1700">
        <v>13</v>
      </c>
      <c r="F1700" s="16" t="s">
        <v>486</v>
      </c>
      <c r="G1700">
        <v>874</v>
      </c>
      <c r="H1700" s="16" t="s">
        <v>97</v>
      </c>
      <c r="I1700" s="16" t="str">
        <f t="shared" si="26"/>
        <v>(14,59,13,874, '".Carbon::now()."', '".Carbon::now()."'),</v>
      </c>
    </row>
    <row r="1701" spans="1:9" x14ac:dyDescent="0.25">
      <c r="A1701">
        <v>14</v>
      </c>
      <c r="B1701" s="16" t="s">
        <v>27</v>
      </c>
      <c r="C1701">
        <v>59</v>
      </c>
      <c r="D1701" s="16" t="s">
        <v>43</v>
      </c>
      <c r="E1701">
        <v>13</v>
      </c>
      <c r="F1701" s="16" t="s">
        <v>486</v>
      </c>
      <c r="G1701">
        <v>896</v>
      </c>
      <c r="H1701" s="16" t="s">
        <v>4709</v>
      </c>
      <c r="I1701" s="16" t="str">
        <f t="shared" si="26"/>
        <v>(14,59,13,896, '".Carbon::now()."', '".Carbon::now()."'),</v>
      </c>
    </row>
    <row r="1702" spans="1:9" x14ac:dyDescent="0.25">
      <c r="A1702">
        <v>14</v>
      </c>
      <c r="B1702" s="16" t="s">
        <v>27</v>
      </c>
      <c r="C1702">
        <v>59</v>
      </c>
      <c r="D1702" s="16" t="s">
        <v>43</v>
      </c>
      <c r="E1702">
        <v>27</v>
      </c>
      <c r="F1702" s="16" t="s">
        <v>99</v>
      </c>
      <c r="G1702">
        <v>616</v>
      </c>
      <c r="H1702" s="16" t="s">
        <v>3162</v>
      </c>
      <c r="I1702" s="16" t="str">
        <f t="shared" si="26"/>
        <v>(14,59,27,616, '".Carbon::now()."', '".Carbon::now()."'),</v>
      </c>
    </row>
    <row r="1703" spans="1:9" x14ac:dyDescent="0.25">
      <c r="A1703">
        <v>14</v>
      </c>
      <c r="B1703" s="16" t="s">
        <v>27</v>
      </c>
      <c r="C1703">
        <v>59</v>
      </c>
      <c r="D1703" s="16" t="s">
        <v>43</v>
      </c>
      <c r="E1703">
        <v>27</v>
      </c>
      <c r="F1703" s="16" t="s">
        <v>99</v>
      </c>
      <c r="G1703">
        <v>618</v>
      </c>
      <c r="H1703" s="16" t="s">
        <v>3164</v>
      </c>
      <c r="I1703" s="16" t="str">
        <f t="shared" si="26"/>
        <v>(14,59,27,618, '".Carbon::now()."', '".Carbon::now()."'),</v>
      </c>
    </row>
    <row r="1704" spans="1:9" x14ac:dyDescent="0.25">
      <c r="A1704">
        <v>14</v>
      </c>
      <c r="B1704" s="16" t="s">
        <v>27</v>
      </c>
      <c r="C1704">
        <v>59</v>
      </c>
      <c r="D1704" s="16" t="s">
        <v>43</v>
      </c>
      <c r="E1704">
        <v>27</v>
      </c>
      <c r="F1704" s="16" t="s">
        <v>99</v>
      </c>
      <c r="G1704">
        <v>619</v>
      </c>
      <c r="H1704" s="16" t="s">
        <v>3992</v>
      </c>
      <c r="I1704" s="16" t="str">
        <f t="shared" si="26"/>
        <v>(14,59,27,619, '".Carbon::now()."', '".Carbon::now()."'),</v>
      </c>
    </row>
    <row r="1705" spans="1:9" x14ac:dyDescent="0.25">
      <c r="A1705">
        <v>14</v>
      </c>
      <c r="B1705" s="16" t="s">
        <v>27</v>
      </c>
      <c r="C1705">
        <v>59</v>
      </c>
      <c r="D1705" s="16" t="s">
        <v>43</v>
      </c>
      <c r="E1705">
        <v>27</v>
      </c>
      <c r="F1705" s="16" t="s">
        <v>99</v>
      </c>
      <c r="G1705">
        <v>756</v>
      </c>
      <c r="H1705" s="16" t="s">
        <v>3166</v>
      </c>
      <c r="I1705" s="16" t="str">
        <f t="shared" si="26"/>
        <v>(14,59,27,756, '".Carbon::now()."', '".Carbon::now()."'),</v>
      </c>
    </row>
    <row r="1706" spans="1:9" x14ac:dyDescent="0.25">
      <c r="A1706">
        <v>14</v>
      </c>
      <c r="B1706" s="16" t="s">
        <v>27</v>
      </c>
      <c r="C1706">
        <v>59</v>
      </c>
      <c r="D1706" s="16" t="s">
        <v>43</v>
      </c>
      <c r="E1706">
        <v>29</v>
      </c>
      <c r="F1706" s="16" t="s">
        <v>940</v>
      </c>
      <c r="G1706">
        <v>508</v>
      </c>
      <c r="H1706" s="16" t="s">
        <v>205</v>
      </c>
      <c r="I1706" s="16" t="str">
        <f t="shared" si="26"/>
        <v>(14,59,29,508, '".Carbon::now()."', '".Carbon::now()."'),</v>
      </c>
    </row>
    <row r="1707" spans="1:9" x14ac:dyDescent="0.25">
      <c r="A1707">
        <v>14</v>
      </c>
      <c r="B1707" s="16" t="s">
        <v>27</v>
      </c>
      <c r="C1707">
        <v>59</v>
      </c>
      <c r="D1707" s="16" t="s">
        <v>43</v>
      </c>
      <c r="E1707">
        <v>29</v>
      </c>
      <c r="F1707" s="16" t="s">
        <v>940</v>
      </c>
      <c r="G1707">
        <v>528</v>
      </c>
      <c r="H1707" s="16" t="s">
        <v>707</v>
      </c>
      <c r="I1707" s="16" t="str">
        <f t="shared" si="26"/>
        <v>(14,59,29,528, '".Carbon::now()."', '".Carbon::now()."'),</v>
      </c>
    </row>
    <row r="1708" spans="1:9" x14ac:dyDescent="0.25">
      <c r="A1708">
        <v>14</v>
      </c>
      <c r="B1708" s="16" t="s">
        <v>27</v>
      </c>
      <c r="C1708">
        <v>59</v>
      </c>
      <c r="D1708" s="16" t="s">
        <v>43</v>
      </c>
      <c r="E1708">
        <v>29</v>
      </c>
      <c r="F1708" s="16" t="s">
        <v>940</v>
      </c>
      <c r="G1708">
        <v>559</v>
      </c>
      <c r="H1708" s="16" t="s">
        <v>4017</v>
      </c>
      <c r="I1708" s="16" t="str">
        <f t="shared" si="26"/>
        <v>(14,59,29,559, '".Carbon::now()."', '".Carbon::now()."'),</v>
      </c>
    </row>
    <row r="1709" spans="1:9" x14ac:dyDescent="0.25">
      <c r="A1709">
        <v>14</v>
      </c>
      <c r="B1709" s="16" t="s">
        <v>27</v>
      </c>
      <c r="C1709">
        <v>59</v>
      </c>
      <c r="D1709" s="16" t="s">
        <v>43</v>
      </c>
      <c r="E1709">
        <v>29</v>
      </c>
      <c r="F1709" s="16" t="s">
        <v>940</v>
      </c>
      <c r="G1709">
        <v>573</v>
      </c>
      <c r="H1709" s="16" t="s">
        <v>197</v>
      </c>
      <c r="I1709" s="16" t="str">
        <f t="shared" si="26"/>
        <v>(14,59,29,573, '".Carbon::now()."', '".Carbon::now()."'),</v>
      </c>
    </row>
    <row r="1710" spans="1:9" x14ac:dyDescent="0.25">
      <c r="A1710">
        <v>14</v>
      </c>
      <c r="B1710" s="16" t="s">
        <v>27</v>
      </c>
      <c r="C1710">
        <v>59</v>
      </c>
      <c r="D1710" s="16" t="s">
        <v>43</v>
      </c>
      <c r="E1710">
        <v>29</v>
      </c>
      <c r="F1710" s="16" t="s">
        <v>940</v>
      </c>
      <c r="G1710">
        <v>616</v>
      </c>
      <c r="H1710" s="16" t="s">
        <v>3162</v>
      </c>
      <c r="I1710" s="16" t="str">
        <f t="shared" si="26"/>
        <v>(14,59,29,616, '".Carbon::now()."', '".Carbon::now()."'),</v>
      </c>
    </row>
    <row r="1711" spans="1:9" x14ac:dyDescent="0.25">
      <c r="A1711">
        <v>14</v>
      </c>
      <c r="B1711" s="16" t="s">
        <v>27</v>
      </c>
      <c r="C1711">
        <v>59</v>
      </c>
      <c r="D1711" s="16" t="s">
        <v>43</v>
      </c>
      <c r="E1711">
        <v>29</v>
      </c>
      <c r="F1711" s="16" t="s">
        <v>940</v>
      </c>
      <c r="G1711">
        <v>639</v>
      </c>
      <c r="H1711" s="16" t="s">
        <v>630</v>
      </c>
      <c r="I1711" s="16" t="str">
        <f t="shared" si="26"/>
        <v>(14,59,29,639, '".Carbon::now()."', '".Carbon::now()."'),</v>
      </c>
    </row>
    <row r="1712" spans="1:9" x14ac:dyDescent="0.25">
      <c r="A1712">
        <v>14</v>
      </c>
      <c r="B1712" s="16" t="s">
        <v>27</v>
      </c>
      <c r="C1712">
        <v>59</v>
      </c>
      <c r="D1712" s="16" t="s">
        <v>43</v>
      </c>
      <c r="E1712">
        <v>29</v>
      </c>
      <c r="F1712" s="16" t="s">
        <v>940</v>
      </c>
      <c r="G1712">
        <v>654</v>
      </c>
      <c r="H1712" s="16" t="s">
        <v>114</v>
      </c>
      <c r="I1712" s="16" t="str">
        <f t="shared" si="26"/>
        <v>(14,59,29,654, '".Carbon::now()."', '".Carbon::now()."'),</v>
      </c>
    </row>
    <row r="1713" spans="1:9" x14ac:dyDescent="0.25">
      <c r="A1713">
        <v>14</v>
      </c>
      <c r="B1713" s="16" t="s">
        <v>27</v>
      </c>
      <c r="C1713">
        <v>59</v>
      </c>
      <c r="D1713" s="16" t="s">
        <v>43</v>
      </c>
      <c r="E1713">
        <v>29</v>
      </c>
      <c r="F1713" s="16" t="s">
        <v>940</v>
      </c>
      <c r="G1713">
        <v>718</v>
      </c>
      <c r="H1713" s="16" t="s">
        <v>181</v>
      </c>
      <c r="I1713" s="16" t="str">
        <f t="shared" si="26"/>
        <v>(14,59,29,718, '".Carbon::now()."', '".Carbon::now()."'),</v>
      </c>
    </row>
    <row r="1714" spans="1:9" x14ac:dyDescent="0.25">
      <c r="A1714">
        <v>14</v>
      </c>
      <c r="B1714" s="16" t="s">
        <v>27</v>
      </c>
      <c r="C1714">
        <v>59</v>
      </c>
      <c r="D1714" s="16" t="s">
        <v>43</v>
      </c>
      <c r="E1714">
        <v>29</v>
      </c>
      <c r="F1714" s="16" t="s">
        <v>940</v>
      </c>
      <c r="G1714">
        <v>726</v>
      </c>
      <c r="H1714" s="16" t="s">
        <v>652</v>
      </c>
      <c r="I1714" s="16" t="str">
        <f t="shared" si="26"/>
        <v>(14,59,29,726, '".Carbon::now()."', '".Carbon::now()."'),</v>
      </c>
    </row>
    <row r="1715" spans="1:9" x14ac:dyDescent="0.25">
      <c r="A1715">
        <v>14</v>
      </c>
      <c r="B1715" s="16" t="s">
        <v>27</v>
      </c>
      <c r="C1715">
        <v>59</v>
      </c>
      <c r="D1715" s="16" t="s">
        <v>43</v>
      </c>
      <c r="E1715">
        <v>29</v>
      </c>
      <c r="F1715" s="16" t="s">
        <v>940</v>
      </c>
      <c r="G1715">
        <v>741</v>
      </c>
      <c r="H1715" s="16" t="s">
        <v>4027</v>
      </c>
      <c r="I1715" s="16" t="str">
        <f t="shared" si="26"/>
        <v>(14,59,29,741, '".Carbon::now()."', '".Carbon::now()."'),</v>
      </c>
    </row>
    <row r="1716" spans="1:9" x14ac:dyDescent="0.25">
      <c r="A1716">
        <v>14</v>
      </c>
      <c r="B1716" s="16" t="s">
        <v>27</v>
      </c>
      <c r="C1716">
        <v>59</v>
      </c>
      <c r="D1716" s="16" t="s">
        <v>43</v>
      </c>
      <c r="E1716">
        <v>29</v>
      </c>
      <c r="F1716" s="16" t="s">
        <v>940</v>
      </c>
      <c r="G1716">
        <v>750</v>
      </c>
      <c r="H1716" s="16" t="s">
        <v>199</v>
      </c>
      <c r="I1716" s="16" t="str">
        <f t="shared" si="26"/>
        <v>(14,59,29,750, '".Carbon::now()."', '".Carbon::now()."'),</v>
      </c>
    </row>
    <row r="1717" spans="1:9" x14ac:dyDescent="0.25">
      <c r="A1717">
        <v>14</v>
      </c>
      <c r="B1717" s="16" t="s">
        <v>27</v>
      </c>
      <c r="C1717">
        <v>59</v>
      </c>
      <c r="D1717" s="16" t="s">
        <v>43</v>
      </c>
      <c r="E1717">
        <v>29</v>
      </c>
      <c r="F1717" s="16" t="s">
        <v>940</v>
      </c>
      <c r="G1717">
        <v>756</v>
      </c>
      <c r="H1717" s="16" t="s">
        <v>3166</v>
      </c>
      <c r="I1717" s="16" t="str">
        <f t="shared" si="26"/>
        <v>(14,59,29,756, '".Carbon::now()."', '".Carbon::now()."'),</v>
      </c>
    </row>
    <row r="1718" spans="1:9" x14ac:dyDescent="0.25">
      <c r="A1718">
        <v>14</v>
      </c>
      <c r="B1718" s="16" t="s">
        <v>27</v>
      </c>
      <c r="C1718">
        <v>59</v>
      </c>
      <c r="D1718" s="16" t="s">
        <v>43</v>
      </c>
      <c r="E1718">
        <v>29</v>
      </c>
      <c r="F1718" s="16" t="s">
        <v>940</v>
      </c>
      <c r="G1718">
        <v>813</v>
      </c>
      <c r="H1718" s="16" t="s">
        <v>839</v>
      </c>
      <c r="I1718" s="16" t="str">
        <f t="shared" si="26"/>
        <v>(14,59,29,813, '".Carbon::now()."', '".Carbon::now()."'),</v>
      </c>
    </row>
    <row r="1719" spans="1:9" x14ac:dyDescent="0.25">
      <c r="A1719">
        <v>14</v>
      </c>
      <c r="B1719" s="16" t="s">
        <v>27</v>
      </c>
      <c r="C1719">
        <v>59</v>
      </c>
      <c r="D1719" s="16" t="s">
        <v>43</v>
      </c>
      <c r="E1719">
        <v>29</v>
      </c>
      <c r="F1719" s="16" t="s">
        <v>940</v>
      </c>
      <c r="G1719">
        <v>824</v>
      </c>
      <c r="H1719" s="16" t="s">
        <v>710</v>
      </c>
      <c r="I1719" s="16" t="str">
        <f t="shared" si="26"/>
        <v>(14,59,29,824, '".Carbon::now()."', '".Carbon::now()."'),</v>
      </c>
    </row>
    <row r="1720" spans="1:9" x14ac:dyDescent="0.25">
      <c r="A1720">
        <v>14</v>
      </c>
      <c r="B1720" s="16" t="s">
        <v>27</v>
      </c>
      <c r="C1720">
        <v>59</v>
      </c>
      <c r="D1720" s="16" t="s">
        <v>43</v>
      </c>
      <c r="E1720">
        <v>29</v>
      </c>
      <c r="F1720" s="16" t="s">
        <v>940</v>
      </c>
      <c r="G1720">
        <v>828</v>
      </c>
      <c r="H1720" s="16" t="s">
        <v>57</v>
      </c>
      <c r="I1720" s="16" t="str">
        <f t="shared" si="26"/>
        <v>(14,59,29,828, '".Carbon::now()."', '".Carbon::now()."'),</v>
      </c>
    </row>
    <row r="1721" spans="1:9" x14ac:dyDescent="0.25">
      <c r="A1721">
        <v>14</v>
      </c>
      <c r="B1721" s="16" t="s">
        <v>27</v>
      </c>
      <c r="C1721">
        <v>59</v>
      </c>
      <c r="D1721" s="16" t="s">
        <v>43</v>
      </c>
      <c r="E1721">
        <v>29</v>
      </c>
      <c r="F1721" s="16" t="s">
        <v>940</v>
      </c>
      <c r="G1721">
        <v>867</v>
      </c>
      <c r="H1721" s="16" t="s">
        <v>208</v>
      </c>
      <c r="I1721" s="16" t="str">
        <f t="shared" si="26"/>
        <v>(14,59,29,867, '".Carbon::now()."', '".Carbon::now()."'),</v>
      </c>
    </row>
    <row r="1722" spans="1:9" x14ac:dyDescent="0.25">
      <c r="A1722">
        <v>14</v>
      </c>
      <c r="B1722" s="16" t="s">
        <v>27</v>
      </c>
      <c r="C1722">
        <v>59</v>
      </c>
      <c r="D1722" s="16" t="s">
        <v>43</v>
      </c>
      <c r="E1722">
        <v>29</v>
      </c>
      <c r="F1722" s="16" t="s">
        <v>940</v>
      </c>
      <c r="G1722">
        <v>874</v>
      </c>
      <c r="H1722" s="16" t="s">
        <v>97</v>
      </c>
      <c r="I1722" s="16" t="str">
        <f t="shared" si="26"/>
        <v>(14,59,29,874, '".Carbon::now()."', '".Carbon::now()."'),</v>
      </c>
    </row>
    <row r="1723" spans="1:9" x14ac:dyDescent="0.25">
      <c r="A1723">
        <v>14</v>
      </c>
      <c r="B1723" s="16" t="s">
        <v>27</v>
      </c>
      <c r="C1723">
        <v>59</v>
      </c>
      <c r="D1723" s="16" t="s">
        <v>43</v>
      </c>
      <c r="E1723">
        <v>57</v>
      </c>
      <c r="F1723" s="16" t="s">
        <v>258</v>
      </c>
      <c r="G1723">
        <v>508</v>
      </c>
      <c r="H1723" s="16" t="s">
        <v>205</v>
      </c>
      <c r="I1723" s="16" t="str">
        <f t="shared" si="26"/>
        <v>(14,59,57,508, '".Carbon::now()."', '".Carbon::now()."'),</v>
      </c>
    </row>
    <row r="1724" spans="1:9" x14ac:dyDescent="0.25">
      <c r="A1724">
        <v>14</v>
      </c>
      <c r="B1724" s="16" t="s">
        <v>27</v>
      </c>
      <c r="C1724">
        <v>59</v>
      </c>
      <c r="D1724" s="16" t="s">
        <v>43</v>
      </c>
      <c r="E1724">
        <v>57</v>
      </c>
      <c r="F1724" s="16" t="s">
        <v>258</v>
      </c>
      <c r="G1724">
        <v>528</v>
      </c>
      <c r="H1724" s="16" t="s">
        <v>707</v>
      </c>
      <c r="I1724" s="16" t="str">
        <f t="shared" si="26"/>
        <v>(14,59,57,528, '".Carbon::now()."', '".Carbon::now()."'),</v>
      </c>
    </row>
    <row r="1725" spans="1:9" x14ac:dyDescent="0.25">
      <c r="A1725">
        <v>14</v>
      </c>
      <c r="B1725" s="16" t="s">
        <v>27</v>
      </c>
      <c r="C1725">
        <v>59</v>
      </c>
      <c r="D1725" s="16" t="s">
        <v>43</v>
      </c>
      <c r="E1725">
        <v>57</v>
      </c>
      <c r="F1725" s="16" t="s">
        <v>258</v>
      </c>
      <c r="G1725">
        <v>564</v>
      </c>
      <c r="H1725" s="16" t="s">
        <v>4401</v>
      </c>
      <c r="I1725" s="16" t="str">
        <f t="shared" si="26"/>
        <v>(14,59,57,564, '".Carbon::now()."', '".Carbon::now()."'),</v>
      </c>
    </row>
    <row r="1726" spans="1:9" x14ac:dyDescent="0.25">
      <c r="A1726">
        <v>14</v>
      </c>
      <c r="B1726" s="16" t="s">
        <v>27</v>
      </c>
      <c r="C1726">
        <v>59</v>
      </c>
      <c r="D1726" s="16" t="s">
        <v>43</v>
      </c>
      <c r="E1726">
        <v>57</v>
      </c>
      <c r="F1726" s="16" t="s">
        <v>258</v>
      </c>
      <c r="G1726">
        <v>573</v>
      </c>
      <c r="H1726" s="16" t="s">
        <v>197</v>
      </c>
      <c r="I1726" s="16" t="str">
        <f t="shared" si="26"/>
        <v>(14,59,57,573, '".Carbon::now()."', '".Carbon::now()."'),</v>
      </c>
    </row>
    <row r="1727" spans="1:9" x14ac:dyDescent="0.25">
      <c r="A1727">
        <v>14</v>
      </c>
      <c r="B1727" s="16" t="s">
        <v>27</v>
      </c>
      <c r="C1727">
        <v>59</v>
      </c>
      <c r="D1727" s="16" t="s">
        <v>43</v>
      </c>
      <c r="E1727">
        <v>57</v>
      </c>
      <c r="F1727" s="16" t="s">
        <v>258</v>
      </c>
      <c r="G1727">
        <v>738</v>
      </c>
      <c r="H1727" s="16" t="s">
        <v>465</v>
      </c>
      <c r="I1727" s="16" t="str">
        <f t="shared" si="26"/>
        <v>(14,59,57,738, '".Carbon::now()."', '".Carbon::now()."'),</v>
      </c>
    </row>
    <row r="1728" spans="1:9" x14ac:dyDescent="0.25">
      <c r="A1728">
        <v>14</v>
      </c>
      <c r="B1728" s="16" t="s">
        <v>27</v>
      </c>
      <c r="C1728">
        <v>59</v>
      </c>
      <c r="D1728" s="16" t="s">
        <v>43</v>
      </c>
      <c r="E1728">
        <v>57</v>
      </c>
      <c r="F1728" s="16" t="s">
        <v>258</v>
      </c>
      <c r="G1728">
        <v>814</v>
      </c>
      <c r="H1728" s="16" t="s">
        <v>200</v>
      </c>
      <c r="I1728" s="16" t="str">
        <f t="shared" si="26"/>
        <v>(14,59,57,814, '".Carbon::now()."', '".Carbon::now()."'),</v>
      </c>
    </row>
    <row r="1729" spans="1:9" x14ac:dyDescent="0.25">
      <c r="A1729">
        <v>14</v>
      </c>
      <c r="B1729" s="16" t="s">
        <v>27</v>
      </c>
      <c r="C1729">
        <v>59</v>
      </c>
      <c r="D1729" s="16" t="s">
        <v>43</v>
      </c>
      <c r="E1729">
        <v>67</v>
      </c>
      <c r="F1729" s="16" t="s">
        <v>299</v>
      </c>
      <c r="G1729">
        <v>510</v>
      </c>
      <c r="H1729" s="16" t="s">
        <v>4284</v>
      </c>
      <c r="I1729" s="16" t="str">
        <f t="shared" si="26"/>
        <v>(14,59,67,510, '".Carbon::now()."', '".Carbon::now()."'),</v>
      </c>
    </row>
    <row r="1730" spans="1:9" x14ac:dyDescent="0.25">
      <c r="A1730">
        <v>14</v>
      </c>
      <c r="B1730" s="16" t="s">
        <v>27</v>
      </c>
      <c r="C1730">
        <v>59</v>
      </c>
      <c r="D1730" s="16" t="s">
        <v>43</v>
      </c>
      <c r="E1730">
        <v>67</v>
      </c>
      <c r="F1730" s="16" t="s">
        <v>299</v>
      </c>
      <c r="G1730">
        <v>526</v>
      </c>
      <c r="H1730" s="16" t="s">
        <v>3661</v>
      </c>
      <c r="I1730" s="16" t="str">
        <f t="shared" ref="I1730:I1793" si="27">CONCATENATE("(",A1730,",",C1730,",",E1730,",",G1730,", '"".Carbon::now().""', '"".Carbon::now().""'),")</f>
        <v>(14,59,67,526, '".Carbon::now()."', '".Carbon::now()."'),</v>
      </c>
    </row>
    <row r="1731" spans="1:9" x14ac:dyDescent="0.25">
      <c r="A1731">
        <v>14</v>
      </c>
      <c r="B1731" s="16" t="s">
        <v>27</v>
      </c>
      <c r="C1731">
        <v>59</v>
      </c>
      <c r="D1731" s="16" t="s">
        <v>43</v>
      </c>
      <c r="E1731">
        <v>67</v>
      </c>
      <c r="F1731" s="16" t="s">
        <v>299</v>
      </c>
      <c r="G1731">
        <v>528</v>
      </c>
      <c r="H1731" s="16" t="s">
        <v>707</v>
      </c>
      <c r="I1731" s="16" t="str">
        <f t="shared" si="27"/>
        <v>(14,59,67,528, '".Carbon::now()."', '".Carbon::now()."'),</v>
      </c>
    </row>
    <row r="1732" spans="1:9" x14ac:dyDescent="0.25">
      <c r="A1732">
        <v>14</v>
      </c>
      <c r="B1732" s="16" t="s">
        <v>27</v>
      </c>
      <c r="C1732">
        <v>59</v>
      </c>
      <c r="D1732" s="16" t="s">
        <v>43</v>
      </c>
      <c r="E1732">
        <v>67</v>
      </c>
      <c r="F1732" s="16" t="s">
        <v>299</v>
      </c>
      <c r="G1732">
        <v>559</v>
      </c>
      <c r="H1732" s="16" t="s">
        <v>4017</v>
      </c>
      <c r="I1732" s="16" t="str">
        <f t="shared" si="27"/>
        <v>(14,59,67,559, '".Carbon::now()."', '".Carbon::now()."'),</v>
      </c>
    </row>
    <row r="1733" spans="1:9" x14ac:dyDescent="0.25">
      <c r="A1733">
        <v>14</v>
      </c>
      <c r="B1733" s="16" t="s">
        <v>27</v>
      </c>
      <c r="C1733">
        <v>59</v>
      </c>
      <c r="D1733" s="16" t="s">
        <v>43</v>
      </c>
      <c r="E1733">
        <v>67</v>
      </c>
      <c r="F1733" s="16" t="s">
        <v>299</v>
      </c>
      <c r="G1733">
        <v>563</v>
      </c>
      <c r="H1733" s="16" t="s">
        <v>4288</v>
      </c>
      <c r="I1733" s="16" t="str">
        <f t="shared" si="27"/>
        <v>(14,59,67,563, '".Carbon::now()."', '".Carbon::now()."'),</v>
      </c>
    </row>
    <row r="1734" spans="1:9" x14ac:dyDescent="0.25">
      <c r="A1734">
        <v>14</v>
      </c>
      <c r="B1734" s="16" t="s">
        <v>27</v>
      </c>
      <c r="C1734">
        <v>59</v>
      </c>
      <c r="D1734" s="16" t="s">
        <v>43</v>
      </c>
      <c r="E1734">
        <v>67</v>
      </c>
      <c r="F1734" s="16" t="s">
        <v>299</v>
      </c>
      <c r="G1734">
        <v>573</v>
      </c>
      <c r="H1734" s="16" t="s">
        <v>197</v>
      </c>
      <c r="I1734" s="16" t="str">
        <f t="shared" si="27"/>
        <v>(14,59,67,573, '".Carbon::now()."', '".Carbon::now()."'),</v>
      </c>
    </row>
    <row r="1735" spans="1:9" x14ac:dyDescent="0.25">
      <c r="A1735">
        <v>14</v>
      </c>
      <c r="B1735" s="16" t="s">
        <v>27</v>
      </c>
      <c r="C1735">
        <v>59</v>
      </c>
      <c r="D1735" s="16" t="s">
        <v>43</v>
      </c>
      <c r="E1735">
        <v>67</v>
      </c>
      <c r="F1735" s="16" t="s">
        <v>299</v>
      </c>
      <c r="G1735">
        <v>605</v>
      </c>
      <c r="H1735" s="16" t="s">
        <v>708</v>
      </c>
      <c r="I1735" s="16" t="str">
        <f t="shared" si="27"/>
        <v>(14,59,67,605, '".Carbon::now()."', '".Carbon::now()."'),</v>
      </c>
    </row>
    <row r="1736" spans="1:9" x14ac:dyDescent="0.25">
      <c r="A1736">
        <v>14</v>
      </c>
      <c r="B1736" s="16" t="s">
        <v>27</v>
      </c>
      <c r="C1736">
        <v>59</v>
      </c>
      <c r="D1736" s="16" t="s">
        <v>43</v>
      </c>
      <c r="E1736">
        <v>67</v>
      </c>
      <c r="F1736" s="16" t="s">
        <v>299</v>
      </c>
      <c r="G1736">
        <v>612</v>
      </c>
      <c r="H1736" s="16" t="s">
        <v>103</v>
      </c>
      <c r="I1736" s="16" t="str">
        <f t="shared" si="27"/>
        <v>(14,59,67,612, '".Carbon::now()."', '".Carbon::now()."'),</v>
      </c>
    </row>
    <row r="1737" spans="1:9" x14ac:dyDescent="0.25">
      <c r="A1737">
        <v>14</v>
      </c>
      <c r="B1737" s="16" t="s">
        <v>27</v>
      </c>
      <c r="C1737">
        <v>59</v>
      </c>
      <c r="D1737" s="16" t="s">
        <v>43</v>
      </c>
      <c r="E1737">
        <v>67</v>
      </c>
      <c r="F1737" s="16" t="s">
        <v>299</v>
      </c>
      <c r="G1737">
        <v>639</v>
      </c>
      <c r="H1737" s="16" t="s">
        <v>630</v>
      </c>
      <c r="I1737" s="16" t="str">
        <f t="shared" si="27"/>
        <v>(14,59,67,639, '".Carbon::now()."', '".Carbon::now()."'),</v>
      </c>
    </row>
    <row r="1738" spans="1:9" x14ac:dyDescent="0.25">
      <c r="A1738">
        <v>14</v>
      </c>
      <c r="B1738" s="16" t="s">
        <v>27</v>
      </c>
      <c r="C1738">
        <v>59</v>
      </c>
      <c r="D1738" s="16" t="s">
        <v>43</v>
      </c>
      <c r="E1738">
        <v>67</v>
      </c>
      <c r="F1738" s="16" t="s">
        <v>299</v>
      </c>
      <c r="G1738">
        <v>654</v>
      </c>
      <c r="H1738" s="16" t="s">
        <v>114</v>
      </c>
      <c r="I1738" s="16" t="str">
        <f t="shared" si="27"/>
        <v>(14,59,67,654, '".Carbon::now()."', '".Carbon::now()."'),</v>
      </c>
    </row>
    <row r="1739" spans="1:9" x14ac:dyDescent="0.25">
      <c r="A1739">
        <v>14</v>
      </c>
      <c r="B1739" s="16" t="s">
        <v>27</v>
      </c>
      <c r="C1739">
        <v>59</v>
      </c>
      <c r="D1739" s="16" t="s">
        <v>43</v>
      </c>
      <c r="E1739">
        <v>67</v>
      </c>
      <c r="F1739" s="16" t="s">
        <v>299</v>
      </c>
      <c r="G1739">
        <v>718</v>
      </c>
      <c r="H1739" s="16" t="s">
        <v>181</v>
      </c>
      <c r="I1739" s="16" t="str">
        <f t="shared" si="27"/>
        <v>(14,59,67,718, '".Carbon::now()."', '".Carbon::now()."'),</v>
      </c>
    </row>
    <row r="1740" spans="1:9" x14ac:dyDescent="0.25">
      <c r="A1740">
        <v>14</v>
      </c>
      <c r="B1740" s="16" t="s">
        <v>27</v>
      </c>
      <c r="C1740">
        <v>59</v>
      </c>
      <c r="D1740" s="16" t="s">
        <v>43</v>
      </c>
      <c r="E1740">
        <v>67</v>
      </c>
      <c r="F1740" s="16" t="s">
        <v>299</v>
      </c>
      <c r="G1740">
        <v>726</v>
      </c>
      <c r="H1740" s="16" t="s">
        <v>652</v>
      </c>
      <c r="I1740" s="16" t="str">
        <f t="shared" si="27"/>
        <v>(14,59,67,726, '".Carbon::now()."', '".Carbon::now()."'),</v>
      </c>
    </row>
    <row r="1741" spans="1:9" x14ac:dyDescent="0.25">
      <c r="A1741">
        <v>14</v>
      </c>
      <c r="B1741" s="16" t="s">
        <v>27</v>
      </c>
      <c r="C1741">
        <v>59</v>
      </c>
      <c r="D1741" s="16" t="s">
        <v>43</v>
      </c>
      <c r="E1741">
        <v>67</v>
      </c>
      <c r="F1741" s="16" t="s">
        <v>299</v>
      </c>
      <c r="G1741">
        <v>750</v>
      </c>
      <c r="H1741" s="16" t="s">
        <v>199</v>
      </c>
      <c r="I1741" s="16" t="str">
        <f t="shared" si="27"/>
        <v>(14,59,67,750, '".Carbon::now()."', '".Carbon::now()."'),</v>
      </c>
    </row>
    <row r="1742" spans="1:9" x14ac:dyDescent="0.25">
      <c r="A1742">
        <v>14</v>
      </c>
      <c r="B1742" s="16" t="s">
        <v>27</v>
      </c>
      <c r="C1742">
        <v>59</v>
      </c>
      <c r="D1742" s="16" t="s">
        <v>43</v>
      </c>
      <c r="E1742">
        <v>67</v>
      </c>
      <c r="F1742" s="16" t="s">
        <v>299</v>
      </c>
      <c r="G1742">
        <v>818</v>
      </c>
      <c r="H1742" s="16" t="s">
        <v>4290</v>
      </c>
      <c r="I1742" s="16" t="str">
        <f t="shared" si="27"/>
        <v>(14,59,67,818, '".Carbon::now()."', '".Carbon::now()."'),</v>
      </c>
    </row>
    <row r="1743" spans="1:9" x14ac:dyDescent="0.25">
      <c r="A1743">
        <v>14</v>
      </c>
      <c r="B1743" s="16" t="s">
        <v>27</v>
      </c>
      <c r="C1743">
        <v>59</v>
      </c>
      <c r="D1743" s="16" t="s">
        <v>43</v>
      </c>
      <c r="E1743">
        <v>67</v>
      </c>
      <c r="F1743" s="16" t="s">
        <v>299</v>
      </c>
      <c r="G1743">
        <v>828</v>
      </c>
      <c r="H1743" s="16" t="s">
        <v>57</v>
      </c>
      <c r="I1743" s="16" t="str">
        <f t="shared" si="27"/>
        <v>(14,59,67,828, '".Carbon::now()."', '".Carbon::now()."'),</v>
      </c>
    </row>
    <row r="1744" spans="1:9" x14ac:dyDescent="0.25">
      <c r="A1744">
        <v>14</v>
      </c>
      <c r="B1744" s="16" t="s">
        <v>27</v>
      </c>
      <c r="C1744">
        <v>59</v>
      </c>
      <c r="D1744" s="16" t="s">
        <v>43</v>
      </c>
      <c r="E1744">
        <v>67</v>
      </c>
      <c r="F1744" s="16" t="s">
        <v>299</v>
      </c>
      <c r="G1744">
        <v>867</v>
      </c>
      <c r="H1744" s="16" t="s">
        <v>208</v>
      </c>
      <c r="I1744" s="16" t="str">
        <f t="shared" si="27"/>
        <v>(14,59,67,867, '".Carbon::now()."', '".Carbon::now()."'),</v>
      </c>
    </row>
    <row r="1745" spans="1:9" x14ac:dyDescent="0.25">
      <c r="A1745">
        <v>14</v>
      </c>
      <c r="B1745" s="16" t="s">
        <v>27</v>
      </c>
      <c r="C1745">
        <v>59</v>
      </c>
      <c r="D1745" s="16" t="s">
        <v>43</v>
      </c>
      <c r="E1745">
        <v>67</v>
      </c>
      <c r="F1745" s="16" t="s">
        <v>299</v>
      </c>
      <c r="G1745">
        <v>874</v>
      </c>
      <c r="H1745" s="16" t="s">
        <v>97</v>
      </c>
      <c r="I1745" s="16" t="str">
        <f t="shared" si="27"/>
        <v>(14,59,67,874, '".Carbon::now()."', '".Carbon::now()."'),</v>
      </c>
    </row>
    <row r="1746" spans="1:9" x14ac:dyDescent="0.25">
      <c r="A1746">
        <v>14</v>
      </c>
      <c r="B1746" s="16" t="s">
        <v>27</v>
      </c>
      <c r="C1746">
        <v>59</v>
      </c>
      <c r="D1746" s="16" t="s">
        <v>43</v>
      </c>
      <c r="E1746">
        <v>87</v>
      </c>
      <c r="F1746" s="16" t="s">
        <v>555</v>
      </c>
      <c r="G1746">
        <v>508</v>
      </c>
      <c r="H1746" s="16" t="s">
        <v>205</v>
      </c>
      <c r="I1746" s="16" t="str">
        <f t="shared" si="27"/>
        <v>(14,59,87,508, '".Carbon::now()."', '".Carbon::now()."'),</v>
      </c>
    </row>
    <row r="1747" spans="1:9" x14ac:dyDescent="0.25">
      <c r="A1747">
        <v>14</v>
      </c>
      <c r="B1747" s="16" t="s">
        <v>27</v>
      </c>
      <c r="C1747">
        <v>59</v>
      </c>
      <c r="D1747" s="16" t="s">
        <v>43</v>
      </c>
      <c r="E1747">
        <v>87</v>
      </c>
      <c r="F1747" s="16" t="s">
        <v>555</v>
      </c>
      <c r="G1747">
        <v>528</v>
      </c>
      <c r="H1747" s="16" t="s">
        <v>707</v>
      </c>
      <c r="I1747" s="16" t="str">
        <f t="shared" si="27"/>
        <v>(14,59,87,528, '".Carbon::now()."', '".Carbon::now()."'),</v>
      </c>
    </row>
    <row r="1748" spans="1:9" x14ac:dyDescent="0.25">
      <c r="A1748">
        <v>14</v>
      </c>
      <c r="B1748" s="16" t="s">
        <v>27</v>
      </c>
      <c r="C1748">
        <v>59</v>
      </c>
      <c r="D1748" s="16" t="s">
        <v>43</v>
      </c>
      <c r="E1748">
        <v>88</v>
      </c>
      <c r="F1748" s="16" t="s">
        <v>510</v>
      </c>
      <c r="G1748">
        <v>508</v>
      </c>
      <c r="H1748" s="16" t="s">
        <v>205</v>
      </c>
      <c r="I1748" s="16" t="str">
        <f t="shared" si="27"/>
        <v>(14,59,88,508, '".Carbon::now()."', '".Carbon::now()."'),</v>
      </c>
    </row>
    <row r="1749" spans="1:9" x14ac:dyDescent="0.25">
      <c r="A1749">
        <v>14</v>
      </c>
      <c r="B1749" s="16" t="s">
        <v>27</v>
      </c>
      <c r="C1749">
        <v>59</v>
      </c>
      <c r="D1749" s="16" t="s">
        <v>43</v>
      </c>
      <c r="E1749">
        <v>88</v>
      </c>
      <c r="F1749" s="16" t="s">
        <v>510</v>
      </c>
      <c r="G1749">
        <v>573</v>
      </c>
      <c r="H1749" s="16" t="s">
        <v>197</v>
      </c>
      <c r="I1749" s="16" t="str">
        <f t="shared" si="27"/>
        <v>(14,59,88,573, '".Carbon::now()."', '".Carbon::now()."'),</v>
      </c>
    </row>
    <row r="1750" spans="1:9" x14ac:dyDescent="0.25">
      <c r="A1750">
        <v>14</v>
      </c>
      <c r="B1750" s="16" t="s">
        <v>27</v>
      </c>
      <c r="C1750">
        <v>59</v>
      </c>
      <c r="D1750" s="16" t="s">
        <v>43</v>
      </c>
      <c r="E1750">
        <v>88</v>
      </c>
      <c r="F1750" s="16" t="s">
        <v>510</v>
      </c>
      <c r="G1750">
        <v>601</v>
      </c>
      <c r="H1750" s="16" t="s">
        <v>47</v>
      </c>
      <c r="I1750" s="16" t="str">
        <f t="shared" si="27"/>
        <v>(14,59,88,601, '".Carbon::now()."', '".Carbon::now()."'),</v>
      </c>
    </row>
    <row r="1751" spans="1:9" x14ac:dyDescent="0.25">
      <c r="A1751">
        <v>14</v>
      </c>
      <c r="B1751" s="16" t="s">
        <v>27</v>
      </c>
      <c r="C1751">
        <v>59</v>
      </c>
      <c r="D1751" s="16" t="s">
        <v>43</v>
      </c>
      <c r="E1751">
        <v>88</v>
      </c>
      <c r="F1751" s="16" t="s">
        <v>510</v>
      </c>
      <c r="G1751">
        <v>750</v>
      </c>
      <c r="H1751" s="16" t="s">
        <v>199</v>
      </c>
      <c r="I1751" s="16" t="str">
        <f t="shared" si="27"/>
        <v>(14,59,88,750, '".Carbon::now()."', '".Carbon::now()."'),</v>
      </c>
    </row>
    <row r="1752" spans="1:9" x14ac:dyDescent="0.25">
      <c r="A1752">
        <v>14</v>
      </c>
      <c r="B1752" s="16" t="s">
        <v>27</v>
      </c>
      <c r="C1752">
        <v>59</v>
      </c>
      <c r="D1752" s="16" t="s">
        <v>43</v>
      </c>
      <c r="E1752">
        <v>90</v>
      </c>
      <c r="F1752" s="16" t="s">
        <v>44</v>
      </c>
      <c r="G1752">
        <v>508</v>
      </c>
      <c r="H1752" s="16" t="s">
        <v>205</v>
      </c>
      <c r="I1752" s="16" t="str">
        <f t="shared" si="27"/>
        <v>(14,59,90,508, '".Carbon::now()."', '".Carbon::now()."'),</v>
      </c>
    </row>
    <row r="1753" spans="1:9" x14ac:dyDescent="0.25">
      <c r="A1753">
        <v>14</v>
      </c>
      <c r="B1753" s="16" t="s">
        <v>27</v>
      </c>
      <c r="C1753">
        <v>59</v>
      </c>
      <c r="D1753" s="16" t="s">
        <v>43</v>
      </c>
      <c r="E1753">
        <v>90</v>
      </c>
      <c r="F1753" s="16" t="s">
        <v>44</v>
      </c>
      <c r="G1753">
        <v>526</v>
      </c>
      <c r="H1753" s="16" t="s">
        <v>3661</v>
      </c>
      <c r="I1753" s="16" t="str">
        <f t="shared" si="27"/>
        <v>(14,59,90,526, '".Carbon::now()."', '".Carbon::now()."'),</v>
      </c>
    </row>
    <row r="1754" spans="1:9" x14ac:dyDescent="0.25">
      <c r="A1754">
        <v>14</v>
      </c>
      <c r="B1754" s="16" t="s">
        <v>27</v>
      </c>
      <c r="C1754">
        <v>59</v>
      </c>
      <c r="D1754" s="16" t="s">
        <v>43</v>
      </c>
      <c r="E1754">
        <v>90</v>
      </c>
      <c r="F1754" s="16" t="s">
        <v>44</v>
      </c>
      <c r="G1754">
        <v>528</v>
      </c>
      <c r="H1754" s="16" t="s">
        <v>707</v>
      </c>
      <c r="I1754" s="16" t="str">
        <f t="shared" si="27"/>
        <v>(14,59,90,528, '".Carbon::now()."', '".Carbon::now()."'),</v>
      </c>
    </row>
    <row r="1755" spans="1:9" x14ac:dyDescent="0.25">
      <c r="A1755">
        <v>14</v>
      </c>
      <c r="B1755" s="16" t="s">
        <v>27</v>
      </c>
      <c r="C1755">
        <v>59</v>
      </c>
      <c r="D1755" s="16" t="s">
        <v>43</v>
      </c>
      <c r="E1755">
        <v>90</v>
      </c>
      <c r="F1755" s="16" t="s">
        <v>44</v>
      </c>
      <c r="G1755">
        <v>559</v>
      </c>
      <c r="H1755" s="16" t="s">
        <v>4017</v>
      </c>
      <c r="I1755" s="16" t="str">
        <f t="shared" si="27"/>
        <v>(14,59,90,559, '".Carbon::now()."', '".Carbon::now()."'),</v>
      </c>
    </row>
    <row r="1756" spans="1:9" x14ac:dyDescent="0.25">
      <c r="A1756">
        <v>14</v>
      </c>
      <c r="B1756" s="16" t="s">
        <v>27</v>
      </c>
      <c r="C1756">
        <v>59</v>
      </c>
      <c r="D1756" s="16" t="s">
        <v>43</v>
      </c>
      <c r="E1756">
        <v>90</v>
      </c>
      <c r="F1756" s="16" t="s">
        <v>44</v>
      </c>
      <c r="G1756">
        <v>562</v>
      </c>
      <c r="H1756" s="16" t="s">
        <v>491</v>
      </c>
      <c r="I1756" s="16" t="str">
        <f t="shared" si="27"/>
        <v>(14,59,90,562, '".Carbon::now()."', '".Carbon::now()."'),</v>
      </c>
    </row>
    <row r="1757" spans="1:9" x14ac:dyDescent="0.25">
      <c r="A1757">
        <v>14</v>
      </c>
      <c r="B1757" s="16" t="s">
        <v>27</v>
      </c>
      <c r="C1757">
        <v>59</v>
      </c>
      <c r="D1757" s="16" t="s">
        <v>43</v>
      </c>
      <c r="E1757">
        <v>90</v>
      </c>
      <c r="F1757" s="16" t="s">
        <v>44</v>
      </c>
      <c r="G1757">
        <v>573</v>
      </c>
      <c r="H1757" s="16" t="s">
        <v>197</v>
      </c>
      <c r="I1757" s="16" t="str">
        <f t="shared" si="27"/>
        <v>(14,59,90,573, '".Carbon::now()."', '".Carbon::now()."'),</v>
      </c>
    </row>
    <row r="1758" spans="1:9" x14ac:dyDescent="0.25">
      <c r="A1758">
        <v>14</v>
      </c>
      <c r="B1758" s="16" t="s">
        <v>27</v>
      </c>
      <c r="C1758">
        <v>59</v>
      </c>
      <c r="D1758" s="16" t="s">
        <v>43</v>
      </c>
      <c r="E1758">
        <v>90</v>
      </c>
      <c r="F1758" s="16" t="s">
        <v>44</v>
      </c>
      <c r="G1758">
        <v>601</v>
      </c>
      <c r="H1758" s="16" t="s">
        <v>47</v>
      </c>
      <c r="I1758" s="16" t="str">
        <f t="shared" si="27"/>
        <v>(14,59,90,601, '".Carbon::now()."', '".Carbon::now()."'),</v>
      </c>
    </row>
    <row r="1759" spans="1:9" x14ac:dyDescent="0.25">
      <c r="A1759">
        <v>14</v>
      </c>
      <c r="B1759" s="16" t="s">
        <v>27</v>
      </c>
      <c r="C1759">
        <v>59</v>
      </c>
      <c r="D1759" s="16" t="s">
        <v>43</v>
      </c>
      <c r="E1759">
        <v>90</v>
      </c>
      <c r="F1759" s="16" t="s">
        <v>44</v>
      </c>
      <c r="G1759">
        <v>605</v>
      </c>
      <c r="H1759" s="16" t="s">
        <v>708</v>
      </c>
      <c r="I1759" s="16" t="str">
        <f t="shared" si="27"/>
        <v>(14,59,90,605, '".Carbon::now()."', '".Carbon::now()."'),</v>
      </c>
    </row>
    <row r="1760" spans="1:9" x14ac:dyDescent="0.25">
      <c r="A1760">
        <v>14</v>
      </c>
      <c r="B1760" s="16" t="s">
        <v>27</v>
      </c>
      <c r="C1760">
        <v>59</v>
      </c>
      <c r="D1760" s="16" t="s">
        <v>43</v>
      </c>
      <c r="E1760">
        <v>90</v>
      </c>
      <c r="F1760" s="16" t="s">
        <v>44</v>
      </c>
      <c r="G1760">
        <v>612</v>
      </c>
      <c r="H1760" s="16" t="s">
        <v>103</v>
      </c>
      <c r="I1760" s="16" t="str">
        <f t="shared" si="27"/>
        <v>(14,59,90,612, '".Carbon::now()."', '".Carbon::now()."'),</v>
      </c>
    </row>
    <row r="1761" spans="1:9" x14ac:dyDescent="0.25">
      <c r="A1761">
        <v>14</v>
      </c>
      <c r="B1761" s="16" t="s">
        <v>27</v>
      </c>
      <c r="C1761">
        <v>59</v>
      </c>
      <c r="D1761" s="16" t="s">
        <v>43</v>
      </c>
      <c r="E1761">
        <v>90</v>
      </c>
      <c r="F1761" s="16" t="s">
        <v>44</v>
      </c>
      <c r="G1761">
        <v>640</v>
      </c>
      <c r="H1761" s="16" t="s">
        <v>775</v>
      </c>
      <c r="I1761" s="16" t="str">
        <f t="shared" si="27"/>
        <v>(14,59,90,640, '".Carbon::now()."', '".Carbon::now()."'),</v>
      </c>
    </row>
    <row r="1762" spans="1:9" x14ac:dyDescent="0.25">
      <c r="A1762">
        <v>14</v>
      </c>
      <c r="B1762" s="16" t="s">
        <v>27</v>
      </c>
      <c r="C1762">
        <v>59</v>
      </c>
      <c r="D1762" s="16" t="s">
        <v>43</v>
      </c>
      <c r="E1762">
        <v>90</v>
      </c>
      <c r="F1762" s="16" t="s">
        <v>44</v>
      </c>
      <c r="G1762">
        <v>641</v>
      </c>
      <c r="H1762" s="16" t="s">
        <v>844</v>
      </c>
      <c r="I1762" s="16" t="str">
        <f t="shared" si="27"/>
        <v>(14,59,90,641, '".Carbon::now()."', '".Carbon::now()."'),</v>
      </c>
    </row>
    <row r="1763" spans="1:9" x14ac:dyDescent="0.25">
      <c r="A1763">
        <v>14</v>
      </c>
      <c r="B1763" s="16" t="s">
        <v>27</v>
      </c>
      <c r="C1763">
        <v>59</v>
      </c>
      <c r="D1763" s="16" t="s">
        <v>43</v>
      </c>
      <c r="E1763">
        <v>90</v>
      </c>
      <c r="F1763" s="16" t="s">
        <v>44</v>
      </c>
      <c r="G1763">
        <v>642</v>
      </c>
      <c r="H1763" s="16" t="s">
        <v>1028</v>
      </c>
      <c r="I1763" s="16" t="str">
        <f t="shared" si="27"/>
        <v>(14,59,90,642, '".Carbon::now()."', '".Carbon::now()."'),</v>
      </c>
    </row>
    <row r="1764" spans="1:9" x14ac:dyDescent="0.25">
      <c r="A1764">
        <v>14</v>
      </c>
      <c r="B1764" s="16" t="s">
        <v>27</v>
      </c>
      <c r="C1764">
        <v>59</v>
      </c>
      <c r="D1764" s="16" t="s">
        <v>43</v>
      </c>
      <c r="E1764">
        <v>90</v>
      </c>
      <c r="F1764" s="16" t="s">
        <v>44</v>
      </c>
      <c r="G1764">
        <v>654</v>
      </c>
      <c r="H1764" s="16" t="s">
        <v>114</v>
      </c>
      <c r="I1764" s="16" t="str">
        <f t="shared" si="27"/>
        <v>(14,59,90,654, '".Carbon::now()."', '".Carbon::now()."'),</v>
      </c>
    </row>
    <row r="1765" spans="1:9" x14ac:dyDescent="0.25">
      <c r="A1765">
        <v>14</v>
      </c>
      <c r="B1765" s="16" t="s">
        <v>27</v>
      </c>
      <c r="C1765">
        <v>59</v>
      </c>
      <c r="D1765" s="16" t="s">
        <v>43</v>
      </c>
      <c r="E1765">
        <v>90</v>
      </c>
      <c r="F1765" s="16" t="s">
        <v>44</v>
      </c>
      <c r="G1765">
        <v>718</v>
      </c>
      <c r="H1765" s="16" t="s">
        <v>181</v>
      </c>
      <c r="I1765" s="16" t="str">
        <f t="shared" si="27"/>
        <v>(14,59,90,718, '".Carbon::now()."', '".Carbon::now()."'),</v>
      </c>
    </row>
    <row r="1766" spans="1:9" x14ac:dyDescent="0.25">
      <c r="A1766">
        <v>14</v>
      </c>
      <c r="B1766" s="16" t="s">
        <v>27</v>
      </c>
      <c r="C1766">
        <v>59</v>
      </c>
      <c r="D1766" s="16" t="s">
        <v>43</v>
      </c>
      <c r="E1766">
        <v>90</v>
      </c>
      <c r="F1766" s="16" t="s">
        <v>44</v>
      </c>
      <c r="G1766">
        <v>726</v>
      </c>
      <c r="H1766" s="16" t="s">
        <v>652</v>
      </c>
      <c r="I1766" s="16" t="str">
        <f t="shared" si="27"/>
        <v>(14,59,90,726, '".Carbon::now()."', '".Carbon::now()."'),</v>
      </c>
    </row>
    <row r="1767" spans="1:9" x14ac:dyDescent="0.25">
      <c r="A1767">
        <v>14</v>
      </c>
      <c r="B1767" s="16" t="s">
        <v>27</v>
      </c>
      <c r="C1767">
        <v>59</v>
      </c>
      <c r="D1767" s="16" t="s">
        <v>43</v>
      </c>
      <c r="E1767">
        <v>90</v>
      </c>
      <c r="F1767" s="16" t="s">
        <v>44</v>
      </c>
      <c r="G1767">
        <v>750</v>
      </c>
      <c r="H1767" s="16" t="s">
        <v>199</v>
      </c>
      <c r="I1767" s="16" t="str">
        <f t="shared" si="27"/>
        <v>(14,59,90,750, '".Carbon::now()."', '".Carbon::now()."'),</v>
      </c>
    </row>
    <row r="1768" spans="1:9" x14ac:dyDescent="0.25">
      <c r="A1768">
        <v>14</v>
      </c>
      <c r="B1768" s="16" t="s">
        <v>27</v>
      </c>
      <c r="C1768">
        <v>59</v>
      </c>
      <c r="D1768" s="16" t="s">
        <v>43</v>
      </c>
      <c r="E1768">
        <v>90</v>
      </c>
      <c r="F1768" s="16" t="s">
        <v>44</v>
      </c>
      <c r="G1768">
        <v>757</v>
      </c>
      <c r="H1768" s="16" t="s">
        <v>466</v>
      </c>
      <c r="I1768" s="16" t="str">
        <f t="shared" si="27"/>
        <v>(14,59,90,757, '".Carbon::now()."', '".Carbon::now()."'),</v>
      </c>
    </row>
    <row r="1769" spans="1:9" x14ac:dyDescent="0.25">
      <c r="A1769">
        <v>14</v>
      </c>
      <c r="B1769" s="16" t="s">
        <v>27</v>
      </c>
      <c r="C1769">
        <v>59</v>
      </c>
      <c r="D1769" s="16" t="s">
        <v>43</v>
      </c>
      <c r="E1769">
        <v>90</v>
      </c>
      <c r="F1769" s="16" t="s">
        <v>44</v>
      </c>
      <c r="G1769">
        <v>817</v>
      </c>
      <c r="H1769" s="16" t="s">
        <v>845</v>
      </c>
      <c r="I1769" s="16" t="str">
        <f t="shared" si="27"/>
        <v>(14,59,90,817, '".Carbon::now()."', '".Carbon::now()."'),</v>
      </c>
    </row>
    <row r="1770" spans="1:9" x14ac:dyDescent="0.25">
      <c r="A1770">
        <v>14</v>
      </c>
      <c r="B1770" s="16" t="s">
        <v>27</v>
      </c>
      <c r="C1770">
        <v>59</v>
      </c>
      <c r="D1770" s="16" t="s">
        <v>43</v>
      </c>
      <c r="E1770">
        <v>90</v>
      </c>
      <c r="F1770" s="16" t="s">
        <v>44</v>
      </c>
      <c r="G1770">
        <v>825</v>
      </c>
      <c r="H1770" s="16" t="s">
        <v>846</v>
      </c>
      <c r="I1770" s="16" t="str">
        <f t="shared" si="27"/>
        <v>(14,59,90,825, '".Carbon::now()."', '".Carbon::now()."'),</v>
      </c>
    </row>
    <row r="1771" spans="1:9" x14ac:dyDescent="0.25">
      <c r="A1771">
        <v>14</v>
      </c>
      <c r="B1771" s="16" t="s">
        <v>27</v>
      </c>
      <c r="C1771">
        <v>59</v>
      </c>
      <c r="D1771" s="16" t="s">
        <v>43</v>
      </c>
      <c r="E1771">
        <v>90</v>
      </c>
      <c r="F1771" s="16" t="s">
        <v>44</v>
      </c>
      <c r="G1771">
        <v>828</v>
      </c>
      <c r="H1771" s="16" t="s">
        <v>57</v>
      </c>
      <c r="I1771" s="16" t="str">
        <f t="shared" si="27"/>
        <v>(14,59,90,828, '".Carbon::now()."', '".Carbon::now()."'),</v>
      </c>
    </row>
    <row r="1772" spans="1:9" x14ac:dyDescent="0.25">
      <c r="A1772">
        <v>14</v>
      </c>
      <c r="B1772" s="16" t="s">
        <v>27</v>
      </c>
      <c r="C1772">
        <v>59</v>
      </c>
      <c r="D1772" s="16" t="s">
        <v>43</v>
      </c>
      <c r="E1772">
        <v>90</v>
      </c>
      <c r="F1772" s="16" t="s">
        <v>44</v>
      </c>
      <c r="G1772">
        <v>852</v>
      </c>
      <c r="H1772" s="16" t="s">
        <v>567</v>
      </c>
      <c r="I1772" s="16" t="str">
        <f t="shared" si="27"/>
        <v>(14,59,90,852, '".Carbon::now()."', '".Carbon::now()."'),</v>
      </c>
    </row>
    <row r="1773" spans="1:9" x14ac:dyDescent="0.25">
      <c r="A1773">
        <v>14</v>
      </c>
      <c r="B1773" s="16" t="s">
        <v>27</v>
      </c>
      <c r="C1773">
        <v>59</v>
      </c>
      <c r="D1773" s="16" t="s">
        <v>43</v>
      </c>
      <c r="E1773">
        <v>90</v>
      </c>
      <c r="F1773" s="16" t="s">
        <v>44</v>
      </c>
      <c r="G1773">
        <v>868</v>
      </c>
      <c r="H1773" s="16" t="s">
        <v>4221</v>
      </c>
      <c r="I1773" s="16" t="str">
        <f t="shared" si="27"/>
        <v>(14,59,90,868, '".Carbon::now()."', '".Carbon::now()."'),</v>
      </c>
    </row>
    <row r="1774" spans="1:9" x14ac:dyDescent="0.25">
      <c r="A1774">
        <v>14</v>
      </c>
      <c r="B1774" s="16" t="s">
        <v>27</v>
      </c>
      <c r="C1774">
        <v>59</v>
      </c>
      <c r="D1774" s="16" t="s">
        <v>43</v>
      </c>
      <c r="E1774">
        <v>90</v>
      </c>
      <c r="F1774" s="16" t="s">
        <v>44</v>
      </c>
      <c r="G1774">
        <v>874</v>
      </c>
      <c r="H1774" s="16" t="s">
        <v>97</v>
      </c>
      <c r="I1774" s="16" t="str">
        <f t="shared" si="27"/>
        <v>(14,59,90,874, '".Carbon::now()."', '".Carbon::now()."'),</v>
      </c>
    </row>
    <row r="1775" spans="1:9" x14ac:dyDescent="0.25">
      <c r="A1775">
        <v>14</v>
      </c>
      <c r="B1775" s="16" t="s">
        <v>27</v>
      </c>
      <c r="C1775">
        <v>59</v>
      </c>
      <c r="D1775" s="16" t="s">
        <v>43</v>
      </c>
      <c r="E1775">
        <v>122</v>
      </c>
      <c r="F1775" s="16" t="s">
        <v>875</v>
      </c>
      <c r="G1775">
        <v>508</v>
      </c>
      <c r="H1775" s="16" t="s">
        <v>205</v>
      </c>
      <c r="I1775" s="16" t="str">
        <f t="shared" si="27"/>
        <v>(14,59,122,508, '".Carbon::now()."', '".Carbon::now()."'),</v>
      </c>
    </row>
    <row r="1776" spans="1:9" x14ac:dyDescent="0.25">
      <c r="A1776">
        <v>14</v>
      </c>
      <c r="B1776" s="16" t="s">
        <v>27</v>
      </c>
      <c r="C1776">
        <v>59</v>
      </c>
      <c r="D1776" s="16" t="s">
        <v>43</v>
      </c>
      <c r="E1776">
        <v>122</v>
      </c>
      <c r="F1776" s="16" t="s">
        <v>875</v>
      </c>
      <c r="G1776">
        <v>573</v>
      </c>
      <c r="H1776" s="16" t="s">
        <v>197</v>
      </c>
      <c r="I1776" s="16" t="str">
        <f t="shared" si="27"/>
        <v>(14,59,122,573, '".Carbon::now()."', '".Carbon::now()."'),</v>
      </c>
    </row>
    <row r="1777" spans="1:9" x14ac:dyDescent="0.25">
      <c r="A1777">
        <v>14</v>
      </c>
      <c r="B1777" s="16" t="s">
        <v>27</v>
      </c>
      <c r="C1777">
        <v>59</v>
      </c>
      <c r="D1777" s="16" t="s">
        <v>43</v>
      </c>
      <c r="E1777">
        <v>122</v>
      </c>
      <c r="F1777" s="16" t="s">
        <v>875</v>
      </c>
      <c r="G1777">
        <v>601</v>
      </c>
      <c r="H1777" s="16" t="s">
        <v>47</v>
      </c>
      <c r="I1777" s="16" t="str">
        <f t="shared" si="27"/>
        <v>(14,59,122,601, '".Carbon::now()."', '".Carbon::now()."'),</v>
      </c>
    </row>
    <row r="1778" spans="1:9" x14ac:dyDescent="0.25">
      <c r="A1778">
        <v>14</v>
      </c>
      <c r="B1778" s="16" t="s">
        <v>27</v>
      </c>
      <c r="C1778">
        <v>59</v>
      </c>
      <c r="D1778" s="16" t="s">
        <v>43</v>
      </c>
      <c r="E1778">
        <v>122</v>
      </c>
      <c r="F1778" s="16" t="s">
        <v>875</v>
      </c>
      <c r="G1778">
        <v>750</v>
      </c>
      <c r="H1778" s="16" t="s">
        <v>199</v>
      </c>
      <c r="I1778" s="16" t="str">
        <f t="shared" si="27"/>
        <v>(14,59,122,750, '".Carbon::now()."', '".Carbon::now()."'),</v>
      </c>
    </row>
    <row r="1779" spans="1:9" x14ac:dyDescent="0.25">
      <c r="A1779">
        <v>14</v>
      </c>
      <c r="B1779" s="16" t="s">
        <v>27</v>
      </c>
      <c r="C1779">
        <v>59</v>
      </c>
      <c r="D1779" s="16" t="s">
        <v>43</v>
      </c>
      <c r="E1779">
        <v>122</v>
      </c>
      <c r="F1779" s="16" t="s">
        <v>875</v>
      </c>
      <c r="G1779">
        <v>814</v>
      </c>
      <c r="H1779" s="16" t="s">
        <v>200</v>
      </c>
      <c r="I1779" s="16" t="str">
        <f t="shared" si="27"/>
        <v>(14,59,122,814, '".Carbon::now()."', '".Carbon::now()."'),</v>
      </c>
    </row>
    <row r="1780" spans="1:9" x14ac:dyDescent="0.25">
      <c r="A1780">
        <v>14</v>
      </c>
      <c r="B1780" s="16" t="s">
        <v>27</v>
      </c>
      <c r="C1780">
        <v>59</v>
      </c>
      <c r="D1780" s="16" t="s">
        <v>43</v>
      </c>
      <c r="E1780">
        <v>122</v>
      </c>
      <c r="F1780" s="16" t="s">
        <v>875</v>
      </c>
      <c r="G1780">
        <v>828</v>
      </c>
      <c r="H1780" s="16" t="s">
        <v>57</v>
      </c>
      <c r="I1780" s="16" t="str">
        <f t="shared" si="27"/>
        <v>(14,59,122,828, '".Carbon::now()."', '".Carbon::now()."'),</v>
      </c>
    </row>
    <row r="1781" spans="1:9" x14ac:dyDescent="0.25">
      <c r="A1781">
        <v>14</v>
      </c>
      <c r="B1781" s="16" t="s">
        <v>27</v>
      </c>
      <c r="C1781">
        <v>59</v>
      </c>
      <c r="D1781" s="16" t="s">
        <v>43</v>
      </c>
      <c r="E1781">
        <v>122</v>
      </c>
      <c r="F1781" s="16" t="s">
        <v>875</v>
      </c>
      <c r="G1781">
        <v>874</v>
      </c>
      <c r="H1781" s="16" t="s">
        <v>97</v>
      </c>
      <c r="I1781" s="16" t="str">
        <f t="shared" si="27"/>
        <v>(14,59,122,874, '".Carbon::now()."', '".Carbon::now()."'),</v>
      </c>
    </row>
    <row r="1782" spans="1:9" x14ac:dyDescent="0.25">
      <c r="A1782">
        <v>14</v>
      </c>
      <c r="B1782" s="16" t="s">
        <v>27</v>
      </c>
      <c r="C1782">
        <v>60</v>
      </c>
      <c r="D1782" s="16" t="s">
        <v>77</v>
      </c>
      <c r="E1782">
        <v>37</v>
      </c>
      <c r="F1782" s="16" t="s">
        <v>384</v>
      </c>
      <c r="G1782">
        <v>726</v>
      </c>
      <c r="H1782" s="16" t="s">
        <v>652</v>
      </c>
      <c r="I1782" s="16" t="str">
        <f t="shared" si="27"/>
        <v>(14,60,37,726, '".Carbon::now()."', '".Carbon::now()."'),</v>
      </c>
    </row>
    <row r="1783" spans="1:9" x14ac:dyDescent="0.25">
      <c r="A1783">
        <v>14</v>
      </c>
      <c r="B1783" s="16" t="s">
        <v>27</v>
      </c>
      <c r="C1783">
        <v>60</v>
      </c>
      <c r="D1783" s="16" t="s">
        <v>77</v>
      </c>
      <c r="E1783">
        <v>63</v>
      </c>
      <c r="F1783" s="16" t="s">
        <v>82</v>
      </c>
      <c r="G1783">
        <v>492</v>
      </c>
      <c r="H1783" s="16" t="s">
        <v>831</v>
      </c>
      <c r="I1783" s="16" t="str">
        <f t="shared" si="27"/>
        <v>(14,60,63,492, '".Carbon::now()."', '".Carbon::now()."'),</v>
      </c>
    </row>
    <row r="1784" spans="1:9" x14ac:dyDescent="0.25">
      <c r="A1784">
        <v>14</v>
      </c>
      <c r="B1784" s="16" t="s">
        <v>27</v>
      </c>
      <c r="C1784">
        <v>60</v>
      </c>
      <c r="D1784" s="16" t="s">
        <v>77</v>
      </c>
      <c r="E1784">
        <v>63</v>
      </c>
      <c r="F1784" s="16" t="s">
        <v>82</v>
      </c>
      <c r="G1784">
        <v>493</v>
      </c>
      <c r="H1784" s="16" t="s">
        <v>280</v>
      </c>
      <c r="I1784" s="16" t="str">
        <f t="shared" si="27"/>
        <v>(14,60,63,493, '".Carbon::now()."', '".Carbon::now()."'),</v>
      </c>
    </row>
    <row r="1785" spans="1:9" x14ac:dyDescent="0.25">
      <c r="A1785">
        <v>14</v>
      </c>
      <c r="B1785" s="16" t="s">
        <v>27</v>
      </c>
      <c r="C1785">
        <v>60</v>
      </c>
      <c r="D1785" s="16" t="s">
        <v>77</v>
      </c>
      <c r="E1785">
        <v>63</v>
      </c>
      <c r="F1785" s="16" t="s">
        <v>82</v>
      </c>
      <c r="G1785">
        <v>502</v>
      </c>
      <c r="H1785" s="16" t="s">
        <v>4051</v>
      </c>
      <c r="I1785" s="16" t="str">
        <f t="shared" si="27"/>
        <v>(14,60,63,502, '".Carbon::now()."', '".Carbon::now()."'),</v>
      </c>
    </row>
    <row r="1786" spans="1:9" x14ac:dyDescent="0.25">
      <c r="A1786">
        <v>14</v>
      </c>
      <c r="B1786" s="16" t="s">
        <v>27</v>
      </c>
      <c r="C1786">
        <v>60</v>
      </c>
      <c r="D1786" s="16" t="s">
        <v>77</v>
      </c>
      <c r="E1786">
        <v>63</v>
      </c>
      <c r="F1786" s="16" t="s">
        <v>82</v>
      </c>
      <c r="G1786">
        <v>506</v>
      </c>
      <c r="H1786" s="16" t="s">
        <v>459</v>
      </c>
      <c r="I1786" s="16" t="str">
        <f t="shared" si="27"/>
        <v>(14,60,63,506, '".Carbon::now()."', '".Carbon::now()."'),</v>
      </c>
    </row>
    <row r="1787" spans="1:9" x14ac:dyDescent="0.25">
      <c r="A1787">
        <v>14</v>
      </c>
      <c r="B1787" s="16" t="s">
        <v>27</v>
      </c>
      <c r="C1787">
        <v>60</v>
      </c>
      <c r="D1787" s="16" t="s">
        <v>77</v>
      </c>
      <c r="E1787">
        <v>63</v>
      </c>
      <c r="F1787" s="16" t="s">
        <v>82</v>
      </c>
      <c r="G1787">
        <v>524</v>
      </c>
      <c r="H1787" s="16" t="s">
        <v>608</v>
      </c>
      <c r="I1787" s="16" t="str">
        <f t="shared" si="27"/>
        <v>(14,60,63,524, '".Carbon::now()."', '".Carbon::now()."'),</v>
      </c>
    </row>
    <row r="1788" spans="1:9" x14ac:dyDescent="0.25">
      <c r="A1788">
        <v>14</v>
      </c>
      <c r="B1788" s="16" t="s">
        <v>27</v>
      </c>
      <c r="C1788">
        <v>60</v>
      </c>
      <c r="D1788" s="16" t="s">
        <v>77</v>
      </c>
      <c r="E1788">
        <v>63</v>
      </c>
      <c r="F1788" s="16" t="s">
        <v>82</v>
      </c>
      <c r="G1788">
        <v>546</v>
      </c>
      <c r="H1788" s="16" t="s">
        <v>4574</v>
      </c>
      <c r="I1788" s="16" t="str">
        <f t="shared" si="27"/>
        <v>(14,60,63,546, '".Carbon::now()."', '".Carbon::now()."'),</v>
      </c>
    </row>
    <row r="1789" spans="1:9" x14ac:dyDescent="0.25">
      <c r="A1789">
        <v>14</v>
      </c>
      <c r="B1789" s="16" t="s">
        <v>27</v>
      </c>
      <c r="C1789">
        <v>60</v>
      </c>
      <c r="D1789" s="16" t="s">
        <v>77</v>
      </c>
      <c r="E1789">
        <v>63</v>
      </c>
      <c r="F1789" s="16" t="s">
        <v>82</v>
      </c>
      <c r="G1789">
        <v>551</v>
      </c>
      <c r="H1789" s="16" t="s">
        <v>281</v>
      </c>
      <c r="I1789" s="16" t="str">
        <f t="shared" si="27"/>
        <v>(14,60,63,551, '".Carbon::now()."', '".Carbon::now()."'),</v>
      </c>
    </row>
    <row r="1790" spans="1:9" x14ac:dyDescent="0.25">
      <c r="A1790">
        <v>14</v>
      </c>
      <c r="B1790" s="16" t="s">
        <v>27</v>
      </c>
      <c r="C1790">
        <v>60</v>
      </c>
      <c r="D1790" s="16" t="s">
        <v>77</v>
      </c>
      <c r="E1790">
        <v>63</v>
      </c>
      <c r="F1790" s="16" t="s">
        <v>82</v>
      </c>
      <c r="G1790">
        <v>552</v>
      </c>
      <c r="H1790" s="16" t="s">
        <v>609</v>
      </c>
      <c r="I1790" s="16" t="str">
        <f t="shared" si="27"/>
        <v>(14,60,63,552, '".Carbon::now()."', '".Carbon::now()."'),</v>
      </c>
    </row>
    <row r="1791" spans="1:9" x14ac:dyDescent="0.25">
      <c r="A1791">
        <v>14</v>
      </c>
      <c r="B1791" s="16" t="s">
        <v>27</v>
      </c>
      <c r="C1791">
        <v>60</v>
      </c>
      <c r="D1791" s="16" t="s">
        <v>77</v>
      </c>
      <c r="E1791">
        <v>63</v>
      </c>
      <c r="F1791" s="16" t="s">
        <v>82</v>
      </c>
      <c r="G1791">
        <v>553</v>
      </c>
      <c r="H1791" s="16" t="s">
        <v>3811</v>
      </c>
      <c r="I1791" s="16" t="str">
        <f t="shared" si="27"/>
        <v>(14,60,63,553, '".Carbon::now()."', '".Carbon::now()."'),</v>
      </c>
    </row>
    <row r="1792" spans="1:9" x14ac:dyDescent="0.25">
      <c r="A1792">
        <v>14</v>
      </c>
      <c r="B1792" s="16" t="s">
        <v>27</v>
      </c>
      <c r="C1792">
        <v>60</v>
      </c>
      <c r="D1792" s="16" t="s">
        <v>77</v>
      </c>
      <c r="E1792">
        <v>63</v>
      </c>
      <c r="F1792" s="16" t="s">
        <v>82</v>
      </c>
      <c r="G1792">
        <v>554</v>
      </c>
      <c r="H1792" s="16" t="s">
        <v>3813</v>
      </c>
      <c r="I1792" s="16" t="str">
        <f t="shared" si="27"/>
        <v>(14,60,63,554, '".Carbon::now()."', '".Carbon::now()."'),</v>
      </c>
    </row>
    <row r="1793" spans="1:9" x14ac:dyDescent="0.25">
      <c r="A1793">
        <v>14</v>
      </c>
      <c r="B1793" s="16" t="s">
        <v>27</v>
      </c>
      <c r="C1793">
        <v>60</v>
      </c>
      <c r="D1793" s="16" t="s">
        <v>77</v>
      </c>
      <c r="E1793">
        <v>63</v>
      </c>
      <c r="F1793" s="16" t="s">
        <v>82</v>
      </c>
      <c r="G1793">
        <v>555</v>
      </c>
      <c r="H1793" s="16" t="s">
        <v>3815</v>
      </c>
      <c r="I1793" s="16" t="str">
        <f t="shared" si="27"/>
        <v>(14,60,63,555, '".Carbon::now()."', '".Carbon::now()."'),</v>
      </c>
    </row>
    <row r="1794" spans="1:9" x14ac:dyDescent="0.25">
      <c r="A1794">
        <v>14</v>
      </c>
      <c r="B1794" s="16" t="s">
        <v>27</v>
      </c>
      <c r="C1794">
        <v>60</v>
      </c>
      <c r="D1794" s="16" t="s">
        <v>77</v>
      </c>
      <c r="E1794">
        <v>63</v>
      </c>
      <c r="F1794" s="16" t="s">
        <v>82</v>
      </c>
      <c r="G1794">
        <v>557</v>
      </c>
      <c r="H1794" s="16" t="s">
        <v>1005</v>
      </c>
      <c r="I1794" s="16" t="str">
        <f t="shared" ref="I1794:I1857" si="28">CONCATENATE("(",A1794,",",C1794,",",E1794,",",G1794,", '"".Carbon::now().""', '"".Carbon::now().""'),")</f>
        <v>(14,60,63,557, '".Carbon::now()."', '".Carbon::now()."'),</v>
      </c>
    </row>
    <row r="1795" spans="1:9" x14ac:dyDescent="0.25">
      <c r="A1795">
        <v>14</v>
      </c>
      <c r="B1795" s="16" t="s">
        <v>27</v>
      </c>
      <c r="C1795">
        <v>60</v>
      </c>
      <c r="D1795" s="16" t="s">
        <v>77</v>
      </c>
      <c r="E1795">
        <v>63</v>
      </c>
      <c r="F1795" s="16" t="s">
        <v>82</v>
      </c>
      <c r="G1795">
        <v>568</v>
      </c>
      <c r="H1795" s="16" t="s">
        <v>3430</v>
      </c>
      <c r="I1795" s="16" t="str">
        <f t="shared" si="28"/>
        <v>(14,60,63,568, '".Carbon::now()."', '".Carbon::now()."'),</v>
      </c>
    </row>
    <row r="1796" spans="1:9" x14ac:dyDescent="0.25">
      <c r="A1796">
        <v>14</v>
      </c>
      <c r="B1796" s="16" t="s">
        <v>27</v>
      </c>
      <c r="C1796">
        <v>60</v>
      </c>
      <c r="D1796" s="16" t="s">
        <v>77</v>
      </c>
      <c r="E1796">
        <v>63</v>
      </c>
      <c r="F1796" s="16" t="s">
        <v>82</v>
      </c>
      <c r="G1796">
        <v>569</v>
      </c>
      <c r="H1796" s="16" t="s">
        <v>4576</v>
      </c>
      <c r="I1796" s="16" t="str">
        <f t="shared" si="28"/>
        <v>(14,60,63,569, '".Carbon::now()."', '".Carbon::now()."'),</v>
      </c>
    </row>
    <row r="1797" spans="1:9" x14ac:dyDescent="0.25">
      <c r="A1797">
        <v>14</v>
      </c>
      <c r="B1797" s="16" t="s">
        <v>27</v>
      </c>
      <c r="C1797">
        <v>60</v>
      </c>
      <c r="D1797" s="16" t="s">
        <v>77</v>
      </c>
      <c r="E1797">
        <v>63</v>
      </c>
      <c r="F1797" s="16" t="s">
        <v>82</v>
      </c>
      <c r="G1797">
        <v>583</v>
      </c>
      <c r="H1797" s="16" t="s">
        <v>436</v>
      </c>
      <c r="I1797" s="16" t="str">
        <f t="shared" si="28"/>
        <v>(14,60,63,583, '".Carbon::now()."', '".Carbon::now()."'),</v>
      </c>
    </row>
    <row r="1798" spans="1:9" x14ac:dyDescent="0.25">
      <c r="A1798">
        <v>14</v>
      </c>
      <c r="B1798" s="16" t="s">
        <v>27</v>
      </c>
      <c r="C1798">
        <v>60</v>
      </c>
      <c r="D1798" s="16" t="s">
        <v>77</v>
      </c>
      <c r="E1798">
        <v>63</v>
      </c>
      <c r="F1798" s="16" t="s">
        <v>82</v>
      </c>
      <c r="G1798">
        <v>586</v>
      </c>
      <c r="H1798" s="16" t="s">
        <v>3817</v>
      </c>
      <c r="I1798" s="16" t="str">
        <f t="shared" si="28"/>
        <v>(14,60,63,586, '".Carbon::now()."', '".Carbon::now()."'),</v>
      </c>
    </row>
    <row r="1799" spans="1:9" x14ac:dyDescent="0.25">
      <c r="A1799">
        <v>14</v>
      </c>
      <c r="B1799" s="16" t="s">
        <v>27</v>
      </c>
      <c r="C1799">
        <v>60</v>
      </c>
      <c r="D1799" s="16" t="s">
        <v>77</v>
      </c>
      <c r="E1799">
        <v>63</v>
      </c>
      <c r="F1799" s="16" t="s">
        <v>82</v>
      </c>
      <c r="G1799">
        <v>587</v>
      </c>
      <c r="H1799" s="16" t="s">
        <v>460</v>
      </c>
      <c r="I1799" s="16" t="str">
        <f t="shared" si="28"/>
        <v>(14,60,63,587, '".Carbon::now()."', '".Carbon::now()."'),</v>
      </c>
    </row>
    <row r="1800" spans="1:9" x14ac:dyDescent="0.25">
      <c r="A1800">
        <v>14</v>
      </c>
      <c r="B1800" s="16" t="s">
        <v>27</v>
      </c>
      <c r="C1800">
        <v>60</v>
      </c>
      <c r="D1800" s="16" t="s">
        <v>77</v>
      </c>
      <c r="E1800">
        <v>63</v>
      </c>
      <c r="F1800" s="16" t="s">
        <v>82</v>
      </c>
      <c r="G1800">
        <v>596</v>
      </c>
      <c r="H1800" s="16" t="s">
        <v>3432</v>
      </c>
      <c r="I1800" s="16" t="str">
        <f t="shared" si="28"/>
        <v>(14,60,63,596, '".Carbon::now()."', '".Carbon::now()."'),</v>
      </c>
    </row>
    <row r="1801" spans="1:9" x14ac:dyDescent="0.25">
      <c r="A1801">
        <v>14</v>
      </c>
      <c r="B1801" s="16" t="s">
        <v>27</v>
      </c>
      <c r="C1801">
        <v>60</v>
      </c>
      <c r="D1801" s="16" t="s">
        <v>77</v>
      </c>
      <c r="E1801">
        <v>63</v>
      </c>
      <c r="F1801" s="16" t="s">
        <v>82</v>
      </c>
      <c r="G1801">
        <v>599</v>
      </c>
      <c r="H1801" s="16" t="s">
        <v>610</v>
      </c>
      <c r="I1801" s="16" t="str">
        <f t="shared" si="28"/>
        <v>(14,60,63,599, '".Carbon::now()."', '".Carbon::now()."'),</v>
      </c>
    </row>
    <row r="1802" spans="1:9" x14ac:dyDescent="0.25">
      <c r="A1802">
        <v>14</v>
      </c>
      <c r="B1802" s="16" t="s">
        <v>27</v>
      </c>
      <c r="C1802">
        <v>60</v>
      </c>
      <c r="D1802" s="16" t="s">
        <v>77</v>
      </c>
      <c r="E1802">
        <v>63</v>
      </c>
      <c r="F1802" s="16" t="s">
        <v>82</v>
      </c>
      <c r="G1802">
        <v>600</v>
      </c>
      <c r="H1802" s="16" t="s">
        <v>923</v>
      </c>
      <c r="I1802" s="16" t="str">
        <f t="shared" si="28"/>
        <v>(14,60,63,600, '".Carbon::now()."', '".Carbon::now()."'),</v>
      </c>
    </row>
    <row r="1803" spans="1:9" x14ac:dyDescent="0.25">
      <c r="A1803">
        <v>14</v>
      </c>
      <c r="B1803" s="16" t="s">
        <v>27</v>
      </c>
      <c r="C1803">
        <v>60</v>
      </c>
      <c r="D1803" s="16" t="s">
        <v>77</v>
      </c>
      <c r="E1803">
        <v>63</v>
      </c>
      <c r="F1803" s="16" t="s">
        <v>82</v>
      </c>
      <c r="G1803">
        <v>621</v>
      </c>
      <c r="H1803" s="16" t="s">
        <v>361</v>
      </c>
      <c r="I1803" s="16" t="str">
        <f t="shared" si="28"/>
        <v>(14,60,63,621, '".Carbon::now()."', '".Carbon::now()."'),</v>
      </c>
    </row>
    <row r="1804" spans="1:9" x14ac:dyDescent="0.25">
      <c r="A1804">
        <v>14</v>
      </c>
      <c r="B1804" s="16" t="s">
        <v>27</v>
      </c>
      <c r="C1804">
        <v>60</v>
      </c>
      <c r="D1804" s="16" t="s">
        <v>77</v>
      </c>
      <c r="E1804">
        <v>63</v>
      </c>
      <c r="F1804" s="16" t="s">
        <v>82</v>
      </c>
      <c r="G1804">
        <v>629</v>
      </c>
      <c r="H1804" s="16" t="s">
        <v>832</v>
      </c>
      <c r="I1804" s="16" t="str">
        <f t="shared" si="28"/>
        <v>(14,60,63,629, '".Carbon::now()."', '".Carbon::now()."'),</v>
      </c>
    </row>
    <row r="1805" spans="1:9" x14ac:dyDescent="0.25">
      <c r="A1805">
        <v>14</v>
      </c>
      <c r="B1805" s="16" t="s">
        <v>27</v>
      </c>
      <c r="C1805">
        <v>60</v>
      </c>
      <c r="D1805" s="16" t="s">
        <v>77</v>
      </c>
      <c r="E1805">
        <v>63</v>
      </c>
      <c r="F1805" s="16" t="s">
        <v>82</v>
      </c>
      <c r="G1805">
        <v>634</v>
      </c>
      <c r="H1805" s="16" t="s">
        <v>461</v>
      </c>
      <c r="I1805" s="16" t="str">
        <f t="shared" si="28"/>
        <v>(14,60,63,634, '".Carbon::now()."', '".Carbon::now()."'),</v>
      </c>
    </row>
    <row r="1806" spans="1:9" x14ac:dyDescent="0.25">
      <c r="A1806">
        <v>14</v>
      </c>
      <c r="B1806" s="16" t="s">
        <v>27</v>
      </c>
      <c r="C1806">
        <v>60</v>
      </c>
      <c r="D1806" s="16" t="s">
        <v>77</v>
      </c>
      <c r="E1806">
        <v>63</v>
      </c>
      <c r="F1806" s="16" t="s">
        <v>82</v>
      </c>
      <c r="G1806">
        <v>635</v>
      </c>
      <c r="H1806" s="16" t="s">
        <v>462</v>
      </c>
      <c r="I1806" s="16" t="str">
        <f t="shared" si="28"/>
        <v>(14,60,63,635, '".Carbon::now()."', '".Carbon::now()."'),</v>
      </c>
    </row>
    <row r="1807" spans="1:9" x14ac:dyDescent="0.25">
      <c r="A1807">
        <v>14</v>
      </c>
      <c r="B1807" s="16" t="s">
        <v>27</v>
      </c>
      <c r="C1807">
        <v>60</v>
      </c>
      <c r="D1807" s="16" t="s">
        <v>77</v>
      </c>
      <c r="E1807">
        <v>63</v>
      </c>
      <c r="F1807" s="16" t="s">
        <v>82</v>
      </c>
      <c r="G1807">
        <v>654</v>
      </c>
      <c r="H1807" s="16" t="s">
        <v>114</v>
      </c>
      <c r="I1807" s="16" t="str">
        <f t="shared" si="28"/>
        <v>(14,60,63,654, '".Carbon::now()."', '".Carbon::now()."'),</v>
      </c>
    </row>
    <row r="1808" spans="1:9" x14ac:dyDescent="0.25">
      <c r="A1808">
        <v>14</v>
      </c>
      <c r="B1808" s="16" t="s">
        <v>27</v>
      </c>
      <c r="C1808">
        <v>60</v>
      </c>
      <c r="D1808" s="16" t="s">
        <v>77</v>
      </c>
      <c r="E1808">
        <v>63</v>
      </c>
      <c r="F1808" s="16" t="s">
        <v>82</v>
      </c>
      <c r="G1808">
        <v>661</v>
      </c>
      <c r="H1808" s="16" t="s">
        <v>1006</v>
      </c>
      <c r="I1808" s="16" t="str">
        <f t="shared" si="28"/>
        <v>(14,60,63,661, '".Carbon::now()."', '".Carbon::now()."'),</v>
      </c>
    </row>
    <row r="1809" spans="1:9" x14ac:dyDescent="0.25">
      <c r="A1809">
        <v>14</v>
      </c>
      <c r="B1809" s="16" t="s">
        <v>27</v>
      </c>
      <c r="C1809">
        <v>60</v>
      </c>
      <c r="D1809" s="16" t="s">
        <v>77</v>
      </c>
      <c r="E1809">
        <v>63</v>
      </c>
      <c r="F1809" s="16" t="s">
        <v>82</v>
      </c>
      <c r="G1809">
        <v>662</v>
      </c>
      <c r="H1809" s="16" t="s">
        <v>611</v>
      </c>
      <c r="I1809" s="16" t="str">
        <f t="shared" si="28"/>
        <v>(14,60,63,662, '".Carbon::now()."', '".Carbon::now()."'),</v>
      </c>
    </row>
    <row r="1810" spans="1:9" x14ac:dyDescent="0.25">
      <c r="A1810">
        <v>14</v>
      </c>
      <c r="B1810" s="16" t="s">
        <v>27</v>
      </c>
      <c r="C1810">
        <v>60</v>
      </c>
      <c r="D1810" s="16" t="s">
        <v>77</v>
      </c>
      <c r="E1810">
        <v>63</v>
      </c>
      <c r="F1810" s="16" t="s">
        <v>82</v>
      </c>
      <c r="G1810">
        <v>663</v>
      </c>
      <c r="H1810" s="16" t="s">
        <v>1071</v>
      </c>
      <c r="I1810" s="16" t="str">
        <f t="shared" si="28"/>
        <v>(14,60,63,663, '".Carbon::now()."', '".Carbon::now()."'),</v>
      </c>
    </row>
    <row r="1811" spans="1:9" x14ac:dyDescent="0.25">
      <c r="A1811">
        <v>14</v>
      </c>
      <c r="B1811" s="16" t="s">
        <v>27</v>
      </c>
      <c r="C1811">
        <v>60</v>
      </c>
      <c r="D1811" s="16" t="s">
        <v>77</v>
      </c>
      <c r="E1811">
        <v>63</v>
      </c>
      <c r="F1811" s="16" t="s">
        <v>82</v>
      </c>
      <c r="G1811">
        <v>668</v>
      </c>
      <c r="H1811" s="16" t="s">
        <v>612</v>
      </c>
      <c r="I1811" s="16" t="str">
        <f t="shared" si="28"/>
        <v>(14,60,63,668, '".Carbon::now()."', '".Carbon::now()."'),</v>
      </c>
    </row>
    <row r="1812" spans="1:9" x14ac:dyDescent="0.25">
      <c r="A1812">
        <v>14</v>
      </c>
      <c r="B1812" s="16" t="s">
        <v>27</v>
      </c>
      <c r="C1812">
        <v>60</v>
      </c>
      <c r="D1812" s="16" t="s">
        <v>77</v>
      </c>
      <c r="E1812">
        <v>63</v>
      </c>
      <c r="F1812" s="16" t="s">
        <v>82</v>
      </c>
      <c r="G1812">
        <v>669</v>
      </c>
      <c r="H1812" s="16" t="s">
        <v>282</v>
      </c>
      <c r="I1812" s="16" t="str">
        <f t="shared" si="28"/>
        <v>(14,60,63,669, '".Carbon::now()."', '".Carbon::now()."'),</v>
      </c>
    </row>
    <row r="1813" spans="1:9" x14ac:dyDescent="0.25">
      <c r="A1813">
        <v>14</v>
      </c>
      <c r="B1813" s="16" t="s">
        <v>27</v>
      </c>
      <c r="C1813">
        <v>60</v>
      </c>
      <c r="D1813" s="16" t="s">
        <v>77</v>
      </c>
      <c r="E1813">
        <v>63</v>
      </c>
      <c r="F1813" s="16" t="s">
        <v>82</v>
      </c>
      <c r="G1813">
        <v>671</v>
      </c>
      <c r="H1813" s="16" t="s">
        <v>439</v>
      </c>
      <c r="I1813" s="16" t="str">
        <f t="shared" si="28"/>
        <v>(14,60,63,671, '".Carbon::now()."', '".Carbon::now()."'),</v>
      </c>
    </row>
    <row r="1814" spans="1:9" x14ac:dyDescent="0.25">
      <c r="A1814">
        <v>14</v>
      </c>
      <c r="B1814" s="16" t="s">
        <v>27</v>
      </c>
      <c r="C1814">
        <v>60</v>
      </c>
      <c r="D1814" s="16" t="s">
        <v>77</v>
      </c>
      <c r="E1814">
        <v>63</v>
      </c>
      <c r="F1814" s="16" t="s">
        <v>82</v>
      </c>
      <c r="G1814">
        <v>680</v>
      </c>
      <c r="H1814" s="16" t="s">
        <v>3434</v>
      </c>
      <c r="I1814" s="16" t="str">
        <f t="shared" si="28"/>
        <v>(14,60,63,680, '".Carbon::now()."', '".Carbon::now()."'),</v>
      </c>
    </row>
    <row r="1815" spans="1:9" x14ac:dyDescent="0.25">
      <c r="A1815">
        <v>14</v>
      </c>
      <c r="B1815" s="16" t="s">
        <v>27</v>
      </c>
      <c r="C1815">
        <v>60</v>
      </c>
      <c r="D1815" s="16" t="s">
        <v>77</v>
      </c>
      <c r="E1815">
        <v>63</v>
      </c>
      <c r="F1815" s="16" t="s">
        <v>82</v>
      </c>
      <c r="G1815">
        <v>681</v>
      </c>
      <c r="H1815" s="16" t="s">
        <v>463</v>
      </c>
      <c r="I1815" s="16" t="str">
        <f t="shared" si="28"/>
        <v>(14,60,63,681, '".Carbon::now()."', '".Carbon::now()."'),</v>
      </c>
    </row>
    <row r="1816" spans="1:9" x14ac:dyDescent="0.25">
      <c r="A1816">
        <v>14</v>
      </c>
      <c r="B1816" s="16" t="s">
        <v>27</v>
      </c>
      <c r="C1816">
        <v>60</v>
      </c>
      <c r="D1816" s="16" t="s">
        <v>77</v>
      </c>
      <c r="E1816">
        <v>63</v>
      </c>
      <c r="F1816" s="16" t="s">
        <v>82</v>
      </c>
      <c r="G1816">
        <v>682</v>
      </c>
      <c r="H1816" s="16" t="s">
        <v>735</v>
      </c>
      <c r="I1816" s="16" t="str">
        <f t="shared" si="28"/>
        <v>(14,60,63,682, '".Carbon::now()."', '".Carbon::now()."'),</v>
      </c>
    </row>
    <row r="1817" spans="1:9" x14ac:dyDescent="0.25">
      <c r="A1817">
        <v>14</v>
      </c>
      <c r="B1817" s="16" t="s">
        <v>27</v>
      </c>
      <c r="C1817">
        <v>60</v>
      </c>
      <c r="D1817" s="16" t="s">
        <v>77</v>
      </c>
      <c r="E1817">
        <v>63</v>
      </c>
      <c r="F1817" s="16" t="s">
        <v>82</v>
      </c>
      <c r="G1817">
        <v>683</v>
      </c>
      <c r="H1817" s="16" t="s">
        <v>4127</v>
      </c>
      <c r="I1817" s="16" t="str">
        <f t="shared" si="28"/>
        <v>(14,60,63,683, '".Carbon::now()."', '".Carbon::now()."'),</v>
      </c>
    </row>
    <row r="1818" spans="1:9" x14ac:dyDescent="0.25">
      <c r="A1818">
        <v>14</v>
      </c>
      <c r="B1818" s="16" t="s">
        <v>27</v>
      </c>
      <c r="C1818">
        <v>60</v>
      </c>
      <c r="D1818" s="16" t="s">
        <v>77</v>
      </c>
      <c r="E1818">
        <v>63</v>
      </c>
      <c r="F1818" s="16" t="s">
        <v>82</v>
      </c>
      <c r="G1818">
        <v>691</v>
      </c>
      <c r="H1818" s="16" t="s">
        <v>121</v>
      </c>
      <c r="I1818" s="16" t="str">
        <f t="shared" si="28"/>
        <v>(14,60,63,691, '".Carbon::now()."', '".Carbon::now()."'),</v>
      </c>
    </row>
    <row r="1819" spans="1:9" x14ac:dyDescent="0.25">
      <c r="A1819">
        <v>14</v>
      </c>
      <c r="B1819" s="16" t="s">
        <v>27</v>
      </c>
      <c r="C1819">
        <v>60</v>
      </c>
      <c r="D1819" s="16" t="s">
        <v>77</v>
      </c>
      <c r="E1819">
        <v>63</v>
      </c>
      <c r="F1819" s="16" t="s">
        <v>82</v>
      </c>
      <c r="G1819">
        <v>698</v>
      </c>
      <c r="H1819" s="16" t="s">
        <v>3965</v>
      </c>
      <c r="I1819" s="16" t="str">
        <f t="shared" si="28"/>
        <v>(14,60,63,698, '".Carbon::now()."', '".Carbon::now()."'),</v>
      </c>
    </row>
    <row r="1820" spans="1:9" x14ac:dyDescent="0.25">
      <c r="A1820">
        <v>14</v>
      </c>
      <c r="B1820" s="16" t="s">
        <v>27</v>
      </c>
      <c r="C1820">
        <v>60</v>
      </c>
      <c r="D1820" s="16" t="s">
        <v>77</v>
      </c>
      <c r="E1820">
        <v>63</v>
      </c>
      <c r="F1820" s="16" t="s">
        <v>82</v>
      </c>
      <c r="G1820">
        <v>699</v>
      </c>
      <c r="H1820" s="16" t="s">
        <v>924</v>
      </c>
      <c r="I1820" s="16" t="str">
        <f t="shared" si="28"/>
        <v>(14,60,63,699, '".Carbon::now()."', '".Carbon::now()."'),</v>
      </c>
    </row>
    <row r="1821" spans="1:9" x14ac:dyDescent="0.25">
      <c r="A1821">
        <v>14</v>
      </c>
      <c r="B1821" s="16" t="s">
        <v>27</v>
      </c>
      <c r="C1821">
        <v>60</v>
      </c>
      <c r="D1821" s="16" t="s">
        <v>77</v>
      </c>
      <c r="E1821">
        <v>63</v>
      </c>
      <c r="F1821" s="16" t="s">
        <v>82</v>
      </c>
      <c r="G1821">
        <v>702</v>
      </c>
      <c r="H1821" s="16" t="s">
        <v>3436</v>
      </c>
      <c r="I1821" s="16" t="str">
        <f t="shared" si="28"/>
        <v>(14,60,63,702, '".Carbon::now()."', '".Carbon::now()."'),</v>
      </c>
    </row>
    <row r="1822" spans="1:9" x14ac:dyDescent="0.25">
      <c r="A1822">
        <v>14</v>
      </c>
      <c r="B1822" s="16" t="s">
        <v>27</v>
      </c>
      <c r="C1822">
        <v>60</v>
      </c>
      <c r="D1822" s="16" t="s">
        <v>77</v>
      </c>
      <c r="E1822">
        <v>63</v>
      </c>
      <c r="F1822" s="16" t="s">
        <v>82</v>
      </c>
      <c r="G1822">
        <v>714</v>
      </c>
      <c r="H1822" s="16" t="s">
        <v>3967</v>
      </c>
      <c r="I1822" s="16" t="str">
        <f t="shared" si="28"/>
        <v>(14,60,63,714, '".Carbon::now()."', '".Carbon::now()."'),</v>
      </c>
    </row>
    <row r="1823" spans="1:9" x14ac:dyDescent="0.25">
      <c r="A1823">
        <v>14</v>
      </c>
      <c r="B1823" s="16" t="s">
        <v>27</v>
      </c>
      <c r="C1823">
        <v>60</v>
      </c>
      <c r="D1823" s="16" t="s">
        <v>77</v>
      </c>
      <c r="E1823">
        <v>63</v>
      </c>
      <c r="F1823" s="16" t="s">
        <v>82</v>
      </c>
      <c r="G1823">
        <v>715</v>
      </c>
      <c r="H1823" s="16" t="s">
        <v>4129</v>
      </c>
      <c r="I1823" s="16" t="str">
        <f t="shared" si="28"/>
        <v>(14,60,63,715, '".Carbon::now()."', '".Carbon::now()."'),</v>
      </c>
    </row>
    <row r="1824" spans="1:9" x14ac:dyDescent="0.25">
      <c r="A1824">
        <v>14</v>
      </c>
      <c r="B1824" s="16" t="s">
        <v>27</v>
      </c>
      <c r="C1824">
        <v>60</v>
      </c>
      <c r="D1824" s="16" t="s">
        <v>77</v>
      </c>
      <c r="E1824">
        <v>63</v>
      </c>
      <c r="F1824" s="16" t="s">
        <v>82</v>
      </c>
      <c r="G1824">
        <v>719</v>
      </c>
      <c r="H1824" s="16" t="s">
        <v>464</v>
      </c>
      <c r="I1824" s="16" t="str">
        <f t="shared" si="28"/>
        <v>(14,60,63,719, '".Carbon::now()."', '".Carbon::now()."'),</v>
      </c>
    </row>
    <row r="1825" spans="1:9" x14ac:dyDescent="0.25">
      <c r="A1825">
        <v>14</v>
      </c>
      <c r="B1825" s="16" t="s">
        <v>27</v>
      </c>
      <c r="C1825">
        <v>60</v>
      </c>
      <c r="D1825" s="16" t="s">
        <v>77</v>
      </c>
      <c r="E1825">
        <v>63</v>
      </c>
      <c r="F1825" s="16" t="s">
        <v>82</v>
      </c>
      <c r="G1825">
        <v>720</v>
      </c>
      <c r="H1825" s="16" t="s">
        <v>1007</v>
      </c>
      <c r="I1825" s="16" t="str">
        <f t="shared" si="28"/>
        <v>(14,60,63,720, '".Carbon::now()."', '".Carbon::now()."'),</v>
      </c>
    </row>
    <row r="1826" spans="1:9" x14ac:dyDescent="0.25">
      <c r="A1826">
        <v>14</v>
      </c>
      <c r="B1826" s="16" t="s">
        <v>27</v>
      </c>
      <c r="C1826">
        <v>60</v>
      </c>
      <c r="D1826" s="16" t="s">
        <v>77</v>
      </c>
      <c r="E1826">
        <v>63</v>
      </c>
      <c r="F1826" s="16" t="s">
        <v>82</v>
      </c>
      <c r="G1826">
        <v>736</v>
      </c>
      <c r="H1826" s="16" t="s">
        <v>296</v>
      </c>
      <c r="I1826" s="16" t="str">
        <f t="shared" si="28"/>
        <v>(14,60,63,736, '".Carbon::now()."', '".Carbon::now()."'),</v>
      </c>
    </row>
    <row r="1827" spans="1:9" x14ac:dyDescent="0.25">
      <c r="A1827">
        <v>14</v>
      </c>
      <c r="B1827" s="16" t="s">
        <v>27</v>
      </c>
      <c r="C1827">
        <v>60</v>
      </c>
      <c r="D1827" s="16" t="s">
        <v>77</v>
      </c>
      <c r="E1827">
        <v>63</v>
      </c>
      <c r="F1827" s="16" t="s">
        <v>82</v>
      </c>
      <c r="G1827">
        <v>737</v>
      </c>
      <c r="H1827" s="16" t="s">
        <v>4501</v>
      </c>
      <c r="I1827" s="16" t="str">
        <f t="shared" si="28"/>
        <v>(14,60,63,737, '".Carbon::now()."', '".Carbon::now()."'),</v>
      </c>
    </row>
    <row r="1828" spans="1:9" x14ac:dyDescent="0.25">
      <c r="A1828">
        <v>14</v>
      </c>
      <c r="B1828" s="16" t="s">
        <v>27</v>
      </c>
      <c r="C1828">
        <v>60</v>
      </c>
      <c r="D1828" s="16" t="s">
        <v>77</v>
      </c>
      <c r="E1828">
        <v>63</v>
      </c>
      <c r="F1828" s="16" t="s">
        <v>82</v>
      </c>
      <c r="G1828">
        <v>738</v>
      </c>
      <c r="H1828" s="16" t="s">
        <v>465</v>
      </c>
      <c r="I1828" s="16" t="str">
        <f t="shared" si="28"/>
        <v>(14,60,63,738, '".Carbon::now()."', '".Carbon::now()."'),</v>
      </c>
    </row>
    <row r="1829" spans="1:9" x14ac:dyDescent="0.25">
      <c r="A1829">
        <v>14</v>
      </c>
      <c r="B1829" s="16" t="s">
        <v>27</v>
      </c>
      <c r="C1829">
        <v>60</v>
      </c>
      <c r="D1829" s="16" t="s">
        <v>77</v>
      </c>
      <c r="E1829">
        <v>63</v>
      </c>
      <c r="F1829" s="16" t="s">
        <v>82</v>
      </c>
      <c r="G1829">
        <v>742</v>
      </c>
      <c r="H1829" s="16" t="s">
        <v>606</v>
      </c>
      <c r="I1829" s="16" t="str">
        <f t="shared" si="28"/>
        <v>(14,60,63,742, '".Carbon::now()."', '".Carbon::now()."'),</v>
      </c>
    </row>
    <row r="1830" spans="1:9" x14ac:dyDescent="0.25">
      <c r="A1830">
        <v>14</v>
      </c>
      <c r="B1830" s="16" t="s">
        <v>27</v>
      </c>
      <c r="C1830">
        <v>60</v>
      </c>
      <c r="D1830" s="16" t="s">
        <v>77</v>
      </c>
      <c r="E1830">
        <v>63</v>
      </c>
      <c r="F1830" s="16" t="s">
        <v>82</v>
      </c>
      <c r="G1830">
        <v>757</v>
      </c>
      <c r="H1830" s="16" t="s">
        <v>466</v>
      </c>
      <c r="I1830" s="16" t="str">
        <f t="shared" si="28"/>
        <v>(14,60,63,757, '".Carbon::now()."', '".Carbon::now()."'),</v>
      </c>
    </row>
    <row r="1831" spans="1:9" x14ac:dyDescent="0.25">
      <c r="A1831">
        <v>14</v>
      </c>
      <c r="B1831" s="16" t="s">
        <v>27</v>
      </c>
      <c r="C1831">
        <v>60</v>
      </c>
      <c r="D1831" s="16" t="s">
        <v>77</v>
      </c>
      <c r="E1831">
        <v>63</v>
      </c>
      <c r="F1831" s="16" t="s">
        <v>82</v>
      </c>
      <c r="G1831">
        <v>759</v>
      </c>
      <c r="H1831" s="16" t="s">
        <v>1008</v>
      </c>
      <c r="I1831" s="16" t="str">
        <f t="shared" si="28"/>
        <v>(14,60,63,759, '".Carbon::now()."', '".Carbon::now()."'),</v>
      </c>
    </row>
    <row r="1832" spans="1:9" x14ac:dyDescent="0.25">
      <c r="A1832">
        <v>14</v>
      </c>
      <c r="B1832" s="16" t="s">
        <v>27</v>
      </c>
      <c r="C1832">
        <v>60</v>
      </c>
      <c r="D1832" s="16" t="s">
        <v>77</v>
      </c>
      <c r="E1832">
        <v>63</v>
      </c>
      <c r="F1832" s="16" t="s">
        <v>82</v>
      </c>
      <c r="G1832">
        <v>761</v>
      </c>
      <c r="H1832" s="16" t="s">
        <v>3555</v>
      </c>
      <c r="I1832" s="16" t="str">
        <f t="shared" si="28"/>
        <v>(14,60,63,761, '".Carbon::now()."', '".Carbon::now()."'),</v>
      </c>
    </row>
    <row r="1833" spans="1:9" x14ac:dyDescent="0.25">
      <c r="A1833">
        <v>14</v>
      </c>
      <c r="B1833" s="16" t="s">
        <v>27</v>
      </c>
      <c r="C1833">
        <v>60</v>
      </c>
      <c r="D1833" s="16" t="s">
        <v>77</v>
      </c>
      <c r="E1833">
        <v>63</v>
      </c>
      <c r="F1833" s="16" t="s">
        <v>82</v>
      </c>
      <c r="G1833">
        <v>762</v>
      </c>
      <c r="H1833" s="16" t="s">
        <v>3819</v>
      </c>
      <c r="I1833" s="16" t="str">
        <f t="shared" si="28"/>
        <v>(14,60,63,762, '".Carbon::now()."', '".Carbon::now()."'),</v>
      </c>
    </row>
    <row r="1834" spans="1:9" x14ac:dyDescent="0.25">
      <c r="A1834">
        <v>14</v>
      </c>
      <c r="B1834" s="16" t="s">
        <v>27</v>
      </c>
      <c r="C1834">
        <v>60</v>
      </c>
      <c r="D1834" s="16" t="s">
        <v>77</v>
      </c>
      <c r="E1834">
        <v>63</v>
      </c>
      <c r="F1834" s="16" t="s">
        <v>82</v>
      </c>
      <c r="G1834">
        <v>767</v>
      </c>
      <c r="H1834" s="16" t="s">
        <v>613</v>
      </c>
      <c r="I1834" s="16" t="str">
        <f t="shared" si="28"/>
        <v>(14,60,63,767, '".Carbon::now()."', '".Carbon::now()."'),</v>
      </c>
    </row>
    <row r="1835" spans="1:9" x14ac:dyDescent="0.25">
      <c r="A1835">
        <v>14</v>
      </c>
      <c r="B1835" s="16" t="s">
        <v>27</v>
      </c>
      <c r="C1835">
        <v>60</v>
      </c>
      <c r="D1835" s="16" t="s">
        <v>77</v>
      </c>
      <c r="E1835">
        <v>63</v>
      </c>
      <c r="F1835" s="16" t="s">
        <v>82</v>
      </c>
      <c r="G1835">
        <v>769</v>
      </c>
      <c r="H1835" s="16" t="s">
        <v>5140</v>
      </c>
      <c r="I1835" s="16" t="str">
        <f t="shared" si="28"/>
        <v>(14,60,63,769, '".Carbon::now()."', '".Carbon::now()."'),</v>
      </c>
    </row>
    <row r="1836" spans="1:9" x14ac:dyDescent="0.25">
      <c r="A1836">
        <v>14</v>
      </c>
      <c r="B1836" s="16" t="s">
        <v>27</v>
      </c>
      <c r="C1836">
        <v>60</v>
      </c>
      <c r="D1836" s="16" t="s">
        <v>77</v>
      </c>
      <c r="E1836">
        <v>63</v>
      </c>
      <c r="F1836" s="16" t="s">
        <v>82</v>
      </c>
      <c r="G1836">
        <v>770</v>
      </c>
      <c r="H1836" s="16" t="s">
        <v>5142</v>
      </c>
      <c r="I1836" s="16" t="str">
        <f t="shared" si="28"/>
        <v>(14,60,63,770, '".Carbon::now()."', '".Carbon::now()."'),</v>
      </c>
    </row>
    <row r="1837" spans="1:9" x14ac:dyDescent="0.25">
      <c r="A1837">
        <v>14</v>
      </c>
      <c r="B1837" s="16" t="s">
        <v>27</v>
      </c>
      <c r="C1837">
        <v>60</v>
      </c>
      <c r="D1837" s="16" t="s">
        <v>77</v>
      </c>
      <c r="E1837">
        <v>63</v>
      </c>
      <c r="F1837" s="16" t="s">
        <v>82</v>
      </c>
      <c r="G1837">
        <v>771</v>
      </c>
      <c r="H1837" s="16" t="s">
        <v>5144</v>
      </c>
      <c r="I1837" s="16" t="str">
        <f t="shared" si="28"/>
        <v>(14,60,63,771, '".Carbon::now()."', '".Carbon::now()."'),</v>
      </c>
    </row>
    <row r="1838" spans="1:9" x14ac:dyDescent="0.25">
      <c r="A1838">
        <v>14</v>
      </c>
      <c r="B1838" s="16" t="s">
        <v>27</v>
      </c>
      <c r="C1838">
        <v>60</v>
      </c>
      <c r="D1838" s="16" t="s">
        <v>77</v>
      </c>
      <c r="E1838">
        <v>63</v>
      </c>
      <c r="F1838" s="16" t="s">
        <v>82</v>
      </c>
      <c r="G1838">
        <v>772</v>
      </c>
      <c r="H1838" s="16" t="s">
        <v>5146</v>
      </c>
      <c r="I1838" s="16" t="str">
        <f t="shared" si="28"/>
        <v>(14,60,63,772, '".Carbon::now()."', '".Carbon::now()."'),</v>
      </c>
    </row>
    <row r="1839" spans="1:9" x14ac:dyDescent="0.25">
      <c r="A1839">
        <v>14</v>
      </c>
      <c r="B1839" s="16" t="s">
        <v>27</v>
      </c>
      <c r="C1839">
        <v>60</v>
      </c>
      <c r="D1839" s="16" t="s">
        <v>77</v>
      </c>
      <c r="E1839">
        <v>63</v>
      </c>
      <c r="F1839" s="16" t="s">
        <v>82</v>
      </c>
      <c r="G1839">
        <v>773</v>
      </c>
      <c r="H1839" s="16" t="s">
        <v>5148</v>
      </c>
      <c r="I1839" s="16" t="str">
        <f t="shared" si="28"/>
        <v>(14,60,63,773, '".Carbon::now()."', '".Carbon::now()."'),</v>
      </c>
    </row>
    <row r="1840" spans="1:9" x14ac:dyDescent="0.25">
      <c r="A1840">
        <v>14</v>
      </c>
      <c r="B1840" s="16" t="s">
        <v>27</v>
      </c>
      <c r="C1840">
        <v>60</v>
      </c>
      <c r="D1840" s="16" t="s">
        <v>77</v>
      </c>
      <c r="E1840">
        <v>63</v>
      </c>
      <c r="F1840" s="16" t="s">
        <v>82</v>
      </c>
      <c r="G1840">
        <v>774</v>
      </c>
      <c r="H1840" s="16" t="s">
        <v>5150</v>
      </c>
      <c r="I1840" s="16" t="str">
        <f t="shared" si="28"/>
        <v>(14,60,63,774, '".Carbon::now()."', '".Carbon::now()."'),</v>
      </c>
    </row>
    <row r="1841" spans="1:9" x14ac:dyDescent="0.25">
      <c r="A1841">
        <v>14</v>
      </c>
      <c r="B1841" s="16" t="s">
        <v>27</v>
      </c>
      <c r="C1841">
        <v>60</v>
      </c>
      <c r="D1841" s="16" t="s">
        <v>77</v>
      </c>
      <c r="E1841">
        <v>63</v>
      </c>
      <c r="F1841" s="16" t="s">
        <v>82</v>
      </c>
      <c r="G1841">
        <v>780</v>
      </c>
      <c r="H1841" s="16" t="s">
        <v>5152</v>
      </c>
      <c r="I1841" s="16" t="str">
        <f t="shared" si="28"/>
        <v>(14,60,63,780, '".Carbon::now()."', '".Carbon::now()."'),</v>
      </c>
    </row>
    <row r="1842" spans="1:9" x14ac:dyDescent="0.25">
      <c r="A1842">
        <v>14</v>
      </c>
      <c r="B1842" s="16" t="s">
        <v>27</v>
      </c>
      <c r="C1842">
        <v>60</v>
      </c>
      <c r="D1842" s="16" t="s">
        <v>77</v>
      </c>
      <c r="E1842">
        <v>63</v>
      </c>
      <c r="F1842" s="16" t="s">
        <v>82</v>
      </c>
      <c r="G1842">
        <v>783</v>
      </c>
      <c r="H1842" s="16" t="s">
        <v>83</v>
      </c>
      <c r="I1842" s="16" t="str">
        <f t="shared" si="28"/>
        <v>(14,60,63,783, '".Carbon::now()."', '".Carbon::now()."'),</v>
      </c>
    </row>
    <row r="1843" spans="1:9" x14ac:dyDescent="0.25">
      <c r="A1843">
        <v>14</v>
      </c>
      <c r="B1843" s="16" t="s">
        <v>27</v>
      </c>
      <c r="C1843">
        <v>60</v>
      </c>
      <c r="D1843" s="16" t="s">
        <v>77</v>
      </c>
      <c r="E1843">
        <v>63</v>
      </c>
      <c r="F1843" s="16" t="s">
        <v>82</v>
      </c>
      <c r="G1843">
        <v>784</v>
      </c>
      <c r="H1843" s="16" t="s">
        <v>84</v>
      </c>
      <c r="I1843" s="16" t="str">
        <f t="shared" si="28"/>
        <v>(14,60,63,784, '".Carbon::now()."', '".Carbon::now()."'),</v>
      </c>
    </row>
    <row r="1844" spans="1:9" x14ac:dyDescent="0.25">
      <c r="A1844">
        <v>14</v>
      </c>
      <c r="B1844" s="16" t="s">
        <v>27</v>
      </c>
      <c r="C1844">
        <v>60</v>
      </c>
      <c r="D1844" s="16" t="s">
        <v>77</v>
      </c>
      <c r="E1844">
        <v>63</v>
      </c>
      <c r="F1844" s="16" t="s">
        <v>82</v>
      </c>
      <c r="G1844">
        <v>789</v>
      </c>
      <c r="H1844" s="16" t="s">
        <v>1009</v>
      </c>
      <c r="I1844" s="16" t="str">
        <f t="shared" si="28"/>
        <v>(14,60,63,789, '".Carbon::now()."', '".Carbon::now()."'),</v>
      </c>
    </row>
    <row r="1845" spans="1:9" x14ac:dyDescent="0.25">
      <c r="A1845">
        <v>14</v>
      </c>
      <c r="B1845" s="16" t="s">
        <v>27</v>
      </c>
      <c r="C1845">
        <v>60</v>
      </c>
      <c r="D1845" s="16" t="s">
        <v>77</v>
      </c>
      <c r="E1845">
        <v>63</v>
      </c>
      <c r="F1845" s="16" t="s">
        <v>82</v>
      </c>
      <c r="G1845">
        <v>791</v>
      </c>
      <c r="H1845" s="16" t="s">
        <v>5122</v>
      </c>
      <c r="I1845" s="16" t="str">
        <f t="shared" si="28"/>
        <v>(14,60,63,791, '".Carbon::now()."', '".Carbon::now()."'),</v>
      </c>
    </row>
    <row r="1846" spans="1:9" x14ac:dyDescent="0.25">
      <c r="A1846">
        <v>14</v>
      </c>
      <c r="B1846" s="16" t="s">
        <v>27</v>
      </c>
      <c r="C1846">
        <v>60</v>
      </c>
      <c r="D1846" s="16" t="s">
        <v>77</v>
      </c>
      <c r="E1846">
        <v>63</v>
      </c>
      <c r="F1846" s="16" t="s">
        <v>82</v>
      </c>
      <c r="G1846">
        <v>801</v>
      </c>
      <c r="H1846" s="16" t="s">
        <v>3557</v>
      </c>
      <c r="I1846" s="16" t="str">
        <f t="shared" si="28"/>
        <v>(14,60,63,801, '".Carbon::now()."', '".Carbon::now()."'),</v>
      </c>
    </row>
    <row r="1847" spans="1:9" x14ac:dyDescent="0.25">
      <c r="A1847">
        <v>14</v>
      </c>
      <c r="B1847" s="16" t="s">
        <v>27</v>
      </c>
      <c r="C1847">
        <v>60</v>
      </c>
      <c r="D1847" s="16" t="s">
        <v>77</v>
      </c>
      <c r="E1847">
        <v>63</v>
      </c>
      <c r="F1847" s="16" t="s">
        <v>82</v>
      </c>
      <c r="G1847">
        <v>803</v>
      </c>
      <c r="H1847" s="16" t="s">
        <v>3969</v>
      </c>
      <c r="I1847" s="16" t="str">
        <f t="shared" si="28"/>
        <v>(14,60,63,803, '".Carbon::now()."', '".Carbon::now()."'),</v>
      </c>
    </row>
    <row r="1848" spans="1:9" x14ac:dyDescent="0.25">
      <c r="A1848">
        <v>14</v>
      </c>
      <c r="B1848" s="16" t="s">
        <v>27</v>
      </c>
      <c r="C1848">
        <v>60</v>
      </c>
      <c r="D1848" s="16" t="s">
        <v>77</v>
      </c>
      <c r="E1848">
        <v>63</v>
      </c>
      <c r="F1848" s="16" t="s">
        <v>82</v>
      </c>
      <c r="G1848">
        <v>809</v>
      </c>
      <c r="H1848" s="16" t="s">
        <v>3559</v>
      </c>
      <c r="I1848" s="16" t="str">
        <f t="shared" si="28"/>
        <v>(14,60,63,809, '".Carbon::now()."', '".Carbon::now()."'),</v>
      </c>
    </row>
    <row r="1849" spans="1:9" x14ac:dyDescent="0.25">
      <c r="A1849">
        <v>14</v>
      </c>
      <c r="B1849" s="16" t="s">
        <v>27</v>
      </c>
      <c r="C1849">
        <v>60</v>
      </c>
      <c r="D1849" s="16" t="s">
        <v>77</v>
      </c>
      <c r="E1849">
        <v>63</v>
      </c>
      <c r="F1849" s="16" t="s">
        <v>82</v>
      </c>
      <c r="G1849">
        <v>810</v>
      </c>
      <c r="H1849" s="16" t="s">
        <v>4578</v>
      </c>
      <c r="I1849" s="16" t="str">
        <f t="shared" si="28"/>
        <v>(14,60,63,810, '".Carbon::now()."', '".Carbon::now()."'),</v>
      </c>
    </row>
    <row r="1850" spans="1:9" x14ac:dyDescent="0.25">
      <c r="A1850">
        <v>14</v>
      </c>
      <c r="B1850" s="16" t="s">
        <v>27</v>
      </c>
      <c r="C1850">
        <v>60</v>
      </c>
      <c r="D1850" s="16" t="s">
        <v>77</v>
      </c>
      <c r="E1850">
        <v>63</v>
      </c>
      <c r="F1850" s="16" t="s">
        <v>82</v>
      </c>
      <c r="G1850">
        <v>821</v>
      </c>
      <c r="H1850" s="16" t="s">
        <v>3821</v>
      </c>
      <c r="I1850" s="16" t="str">
        <f t="shared" si="28"/>
        <v>(14,60,63,821, '".Carbon::now()."', '".Carbon::now()."'),</v>
      </c>
    </row>
    <row r="1851" spans="1:9" x14ac:dyDescent="0.25">
      <c r="A1851">
        <v>14</v>
      </c>
      <c r="B1851" s="16" t="s">
        <v>27</v>
      </c>
      <c r="C1851">
        <v>60</v>
      </c>
      <c r="D1851" s="16" t="s">
        <v>77</v>
      </c>
      <c r="E1851">
        <v>63</v>
      </c>
      <c r="F1851" s="16" t="s">
        <v>82</v>
      </c>
      <c r="G1851">
        <v>822</v>
      </c>
      <c r="H1851" s="16" t="s">
        <v>4302</v>
      </c>
      <c r="I1851" s="16" t="str">
        <f t="shared" si="28"/>
        <v>(14,60,63,822, '".Carbon::now()."', '".Carbon::now()."'),</v>
      </c>
    </row>
    <row r="1852" spans="1:9" x14ac:dyDescent="0.25">
      <c r="A1852">
        <v>14</v>
      </c>
      <c r="B1852" s="16" t="s">
        <v>27</v>
      </c>
      <c r="C1852">
        <v>60</v>
      </c>
      <c r="D1852" s="16" t="s">
        <v>77</v>
      </c>
      <c r="E1852">
        <v>63</v>
      </c>
      <c r="F1852" s="16" t="s">
        <v>82</v>
      </c>
      <c r="G1852">
        <v>823</v>
      </c>
      <c r="H1852" s="16" t="s">
        <v>3561</v>
      </c>
      <c r="I1852" s="16" t="str">
        <f t="shared" si="28"/>
        <v>(14,60,63,823, '".Carbon::now()."', '".Carbon::now()."'),</v>
      </c>
    </row>
    <row r="1853" spans="1:9" x14ac:dyDescent="0.25">
      <c r="A1853">
        <v>14</v>
      </c>
      <c r="B1853" s="16" t="s">
        <v>27</v>
      </c>
      <c r="C1853">
        <v>60</v>
      </c>
      <c r="D1853" s="16" t="s">
        <v>77</v>
      </c>
      <c r="E1853">
        <v>63</v>
      </c>
      <c r="F1853" s="16" t="s">
        <v>82</v>
      </c>
      <c r="G1853">
        <v>827</v>
      </c>
      <c r="H1853" s="16" t="s">
        <v>614</v>
      </c>
      <c r="I1853" s="16" t="str">
        <f t="shared" si="28"/>
        <v>(14,60,63,827, '".Carbon::now()."', '".Carbon::now()."'),</v>
      </c>
    </row>
    <row r="1854" spans="1:9" x14ac:dyDescent="0.25">
      <c r="A1854">
        <v>14</v>
      </c>
      <c r="B1854" s="16" t="s">
        <v>27</v>
      </c>
      <c r="C1854">
        <v>60</v>
      </c>
      <c r="D1854" s="16" t="s">
        <v>77</v>
      </c>
      <c r="E1854">
        <v>63</v>
      </c>
      <c r="F1854" s="16" t="s">
        <v>82</v>
      </c>
      <c r="G1854">
        <v>831</v>
      </c>
      <c r="H1854" s="16" t="s">
        <v>3823</v>
      </c>
      <c r="I1854" s="16" t="str">
        <f t="shared" si="28"/>
        <v>(14,60,63,831, '".Carbon::now()."', '".Carbon::now()."'),</v>
      </c>
    </row>
    <row r="1855" spans="1:9" x14ac:dyDescent="0.25">
      <c r="A1855">
        <v>14</v>
      </c>
      <c r="B1855" s="16" t="s">
        <v>27</v>
      </c>
      <c r="C1855">
        <v>60</v>
      </c>
      <c r="D1855" s="16" t="s">
        <v>77</v>
      </c>
      <c r="E1855">
        <v>63</v>
      </c>
      <c r="F1855" s="16" t="s">
        <v>82</v>
      </c>
      <c r="G1855">
        <v>839</v>
      </c>
      <c r="H1855" s="16" t="s">
        <v>467</v>
      </c>
      <c r="I1855" s="16" t="str">
        <f t="shared" si="28"/>
        <v>(14,60,63,839, '".Carbon::now()."', '".Carbon::now()."'),</v>
      </c>
    </row>
    <row r="1856" spans="1:9" x14ac:dyDescent="0.25">
      <c r="A1856">
        <v>14</v>
      </c>
      <c r="B1856" s="16" t="s">
        <v>27</v>
      </c>
      <c r="C1856">
        <v>60</v>
      </c>
      <c r="D1856" s="16" t="s">
        <v>77</v>
      </c>
      <c r="E1856">
        <v>63</v>
      </c>
      <c r="F1856" s="16" t="s">
        <v>82</v>
      </c>
      <c r="G1856">
        <v>842</v>
      </c>
      <c r="H1856" s="16" t="s">
        <v>4580</v>
      </c>
      <c r="I1856" s="16" t="str">
        <f t="shared" si="28"/>
        <v>(14,60,63,842, '".Carbon::now()."', '".Carbon::now()."'),</v>
      </c>
    </row>
    <row r="1857" spans="1:9" x14ac:dyDescent="0.25">
      <c r="A1857">
        <v>14</v>
      </c>
      <c r="B1857" s="16" t="s">
        <v>27</v>
      </c>
      <c r="C1857">
        <v>60</v>
      </c>
      <c r="D1857" s="16" t="s">
        <v>77</v>
      </c>
      <c r="E1857">
        <v>63</v>
      </c>
      <c r="F1857" s="16" t="s">
        <v>82</v>
      </c>
      <c r="G1857">
        <v>843</v>
      </c>
      <c r="H1857" s="16" t="s">
        <v>4795</v>
      </c>
      <c r="I1857" s="16" t="str">
        <f t="shared" si="28"/>
        <v>(14,60,63,843, '".Carbon::now()."', '".Carbon::now()."'),</v>
      </c>
    </row>
    <row r="1858" spans="1:9" x14ac:dyDescent="0.25">
      <c r="A1858">
        <v>14</v>
      </c>
      <c r="B1858" s="16" t="s">
        <v>27</v>
      </c>
      <c r="C1858">
        <v>60</v>
      </c>
      <c r="D1858" s="16" t="s">
        <v>77</v>
      </c>
      <c r="E1858">
        <v>63</v>
      </c>
      <c r="F1858" s="16" t="s">
        <v>82</v>
      </c>
      <c r="G1858">
        <v>853</v>
      </c>
      <c r="H1858" s="16" t="s">
        <v>833</v>
      </c>
      <c r="I1858" s="16" t="str">
        <f t="shared" ref="I1858:I1921" si="29">CONCATENATE("(",A1858,",",C1858,",",E1858,",",G1858,", '"".Carbon::now().""', '"".Carbon::now().""'),")</f>
        <v>(14,60,63,853, '".Carbon::now()."', '".Carbon::now()."'),</v>
      </c>
    </row>
    <row r="1859" spans="1:9" x14ac:dyDescent="0.25">
      <c r="A1859">
        <v>14</v>
      </c>
      <c r="B1859" s="16" t="s">
        <v>27</v>
      </c>
      <c r="C1859">
        <v>60</v>
      </c>
      <c r="D1859" s="16" t="s">
        <v>77</v>
      </c>
      <c r="E1859">
        <v>63</v>
      </c>
      <c r="F1859" s="16" t="s">
        <v>82</v>
      </c>
      <c r="G1859">
        <v>855</v>
      </c>
      <c r="H1859" s="16" t="s">
        <v>225</v>
      </c>
      <c r="I1859" s="16" t="str">
        <f t="shared" si="29"/>
        <v>(14,60,63,855, '".Carbon::now()."', '".Carbon::now()."'),</v>
      </c>
    </row>
    <row r="1860" spans="1:9" x14ac:dyDescent="0.25">
      <c r="A1860">
        <v>14</v>
      </c>
      <c r="B1860" s="16" t="s">
        <v>27</v>
      </c>
      <c r="C1860">
        <v>60</v>
      </c>
      <c r="D1860" s="16" t="s">
        <v>77</v>
      </c>
      <c r="E1860">
        <v>63</v>
      </c>
      <c r="F1860" s="16" t="s">
        <v>82</v>
      </c>
      <c r="G1860">
        <v>882</v>
      </c>
      <c r="H1860" s="16" t="s">
        <v>1010</v>
      </c>
      <c r="I1860" s="16" t="str">
        <f t="shared" si="29"/>
        <v>(14,60,63,882, '".Carbon::now()."', '".Carbon::now()."'),</v>
      </c>
    </row>
    <row r="1861" spans="1:9" x14ac:dyDescent="0.25">
      <c r="A1861">
        <v>14</v>
      </c>
      <c r="B1861" s="16" t="s">
        <v>27</v>
      </c>
      <c r="C1861">
        <v>60</v>
      </c>
      <c r="D1861" s="16" t="s">
        <v>77</v>
      </c>
      <c r="E1861">
        <v>63</v>
      </c>
      <c r="F1861" s="16" t="s">
        <v>82</v>
      </c>
      <c r="G1861">
        <v>886</v>
      </c>
      <c r="H1861" s="16" t="s">
        <v>615</v>
      </c>
      <c r="I1861" s="16" t="str">
        <f t="shared" si="29"/>
        <v>(14,60,63,886, '".Carbon::now()."', '".Carbon::now()."'),</v>
      </c>
    </row>
    <row r="1862" spans="1:9" x14ac:dyDescent="0.25">
      <c r="A1862">
        <v>14</v>
      </c>
      <c r="B1862" s="16" t="s">
        <v>27</v>
      </c>
      <c r="C1862">
        <v>60</v>
      </c>
      <c r="D1862" s="16" t="s">
        <v>77</v>
      </c>
      <c r="E1862">
        <v>63</v>
      </c>
      <c r="F1862" s="16" t="s">
        <v>82</v>
      </c>
      <c r="G1862">
        <v>893</v>
      </c>
      <c r="H1862" s="16" t="s">
        <v>3563</v>
      </c>
      <c r="I1862" s="16" t="str">
        <f t="shared" si="29"/>
        <v>(14,60,63,893, '".Carbon::now()."', '".Carbon::now()."'),</v>
      </c>
    </row>
    <row r="1863" spans="1:9" x14ac:dyDescent="0.25">
      <c r="A1863">
        <v>14</v>
      </c>
      <c r="B1863" s="16" t="s">
        <v>27</v>
      </c>
      <c r="C1863">
        <v>60</v>
      </c>
      <c r="D1863" s="16" t="s">
        <v>77</v>
      </c>
      <c r="E1863">
        <v>79</v>
      </c>
      <c r="F1863" s="16" t="s">
        <v>1072</v>
      </c>
      <c r="G1863">
        <v>663</v>
      </c>
      <c r="H1863" s="16" t="s">
        <v>1071</v>
      </c>
      <c r="I1863" s="16" t="str">
        <f t="shared" si="29"/>
        <v>(14,60,79,663, '".Carbon::now()."', '".Carbon::now()."'),</v>
      </c>
    </row>
    <row r="1864" spans="1:9" x14ac:dyDescent="0.25">
      <c r="A1864">
        <v>14</v>
      </c>
      <c r="B1864" s="16" t="s">
        <v>27</v>
      </c>
      <c r="C1864">
        <v>60</v>
      </c>
      <c r="D1864" s="16" t="s">
        <v>77</v>
      </c>
      <c r="E1864">
        <v>97</v>
      </c>
      <c r="F1864" s="16" t="s">
        <v>283</v>
      </c>
      <c r="G1864">
        <v>636</v>
      </c>
      <c r="H1864" s="16" t="s">
        <v>191</v>
      </c>
      <c r="I1864" s="16" t="str">
        <f t="shared" si="29"/>
        <v>(14,60,97,636, '".Carbon::now()."', '".Carbon::now()."'),</v>
      </c>
    </row>
    <row r="1865" spans="1:9" x14ac:dyDescent="0.25">
      <c r="A1865">
        <v>14</v>
      </c>
      <c r="B1865" s="16" t="s">
        <v>27</v>
      </c>
      <c r="C1865">
        <v>60</v>
      </c>
      <c r="D1865" s="16" t="s">
        <v>77</v>
      </c>
      <c r="E1865">
        <v>103</v>
      </c>
      <c r="F1865" s="16" t="s">
        <v>284</v>
      </c>
      <c r="G1865">
        <v>690</v>
      </c>
      <c r="H1865" s="16" t="s">
        <v>3438</v>
      </c>
      <c r="I1865" s="16" t="str">
        <f t="shared" si="29"/>
        <v>(14,60,103,690, '".Carbon::now()."', '".Carbon::now()."'),</v>
      </c>
    </row>
    <row r="1866" spans="1:9" x14ac:dyDescent="0.25">
      <c r="A1866">
        <v>14</v>
      </c>
      <c r="B1866" s="16" t="s">
        <v>27</v>
      </c>
      <c r="C1866">
        <v>60</v>
      </c>
      <c r="D1866" s="16" t="s">
        <v>77</v>
      </c>
      <c r="E1866">
        <v>103</v>
      </c>
      <c r="F1866" s="16" t="s">
        <v>284</v>
      </c>
      <c r="G1866">
        <v>790</v>
      </c>
      <c r="H1866" s="16" t="s">
        <v>4925</v>
      </c>
      <c r="I1866" s="16" t="str">
        <f t="shared" si="29"/>
        <v>(14,60,103,790, '".Carbon::now()."', '".Carbon::now()."'),</v>
      </c>
    </row>
    <row r="1867" spans="1:9" x14ac:dyDescent="0.25">
      <c r="A1867">
        <v>14</v>
      </c>
      <c r="B1867" s="16" t="s">
        <v>27</v>
      </c>
      <c r="C1867">
        <v>60</v>
      </c>
      <c r="D1867" s="16" t="s">
        <v>77</v>
      </c>
      <c r="E1867">
        <v>130</v>
      </c>
      <c r="F1867" s="16" t="s">
        <v>302</v>
      </c>
      <c r="G1867">
        <v>550</v>
      </c>
      <c r="H1867" s="16" t="s">
        <v>3481</v>
      </c>
      <c r="I1867" s="16" t="str">
        <f t="shared" si="29"/>
        <v>(14,60,130,550, '".Carbon::now()."', '".Carbon::now()."'),</v>
      </c>
    </row>
    <row r="1868" spans="1:9" x14ac:dyDescent="0.25">
      <c r="A1868">
        <v>14</v>
      </c>
      <c r="B1868" s="16" t="s">
        <v>27</v>
      </c>
      <c r="C1868">
        <v>60</v>
      </c>
      <c r="D1868" s="16" t="s">
        <v>77</v>
      </c>
      <c r="E1868">
        <v>130</v>
      </c>
      <c r="F1868" s="16" t="s">
        <v>302</v>
      </c>
      <c r="G1868">
        <v>581</v>
      </c>
      <c r="H1868" s="16" t="s">
        <v>4800</v>
      </c>
      <c r="I1868" s="16" t="str">
        <f t="shared" si="29"/>
        <v>(14,60,130,581, '".Carbon::now()."', '".Carbon::now()."'),</v>
      </c>
    </row>
    <row r="1869" spans="1:9" x14ac:dyDescent="0.25">
      <c r="A1869">
        <v>14</v>
      </c>
      <c r="B1869" s="16" t="s">
        <v>27</v>
      </c>
      <c r="C1869">
        <v>61</v>
      </c>
      <c r="D1869" s="16" t="s">
        <v>106</v>
      </c>
      <c r="E1869">
        <v>115</v>
      </c>
      <c r="F1869" s="16" t="s">
        <v>106</v>
      </c>
      <c r="G1869">
        <v>494</v>
      </c>
      <c r="H1869" s="16" t="s">
        <v>4582</v>
      </c>
      <c r="I1869" s="16" t="str">
        <f t="shared" si="29"/>
        <v>(14,61,115,494, '".Carbon::now()."', '".Carbon::now()."'),</v>
      </c>
    </row>
    <row r="1870" spans="1:9" x14ac:dyDescent="0.25">
      <c r="A1870">
        <v>14</v>
      </c>
      <c r="B1870" s="16" t="s">
        <v>27</v>
      </c>
      <c r="C1870">
        <v>61</v>
      </c>
      <c r="D1870" s="16" t="s">
        <v>106</v>
      </c>
      <c r="E1870">
        <v>115</v>
      </c>
      <c r="F1870" s="16" t="s">
        <v>106</v>
      </c>
      <c r="G1870">
        <v>495</v>
      </c>
      <c r="H1870" s="16" t="s">
        <v>820</v>
      </c>
      <c r="I1870" s="16" t="str">
        <f t="shared" si="29"/>
        <v>(14,61,115,495, '".Carbon::now()."', '".Carbon::now()."'),</v>
      </c>
    </row>
    <row r="1871" spans="1:9" x14ac:dyDescent="0.25">
      <c r="A1871">
        <v>14</v>
      </c>
      <c r="B1871" s="16" t="s">
        <v>27</v>
      </c>
      <c r="C1871">
        <v>61</v>
      </c>
      <c r="D1871" s="16" t="s">
        <v>106</v>
      </c>
      <c r="E1871">
        <v>115</v>
      </c>
      <c r="F1871" s="16" t="s">
        <v>106</v>
      </c>
      <c r="G1871">
        <v>499</v>
      </c>
      <c r="H1871" s="16" t="s">
        <v>5130</v>
      </c>
      <c r="I1871" s="16" t="str">
        <f t="shared" si="29"/>
        <v>(14,61,115,499, '".Carbon::now()."', '".Carbon::now()."'),</v>
      </c>
    </row>
    <row r="1872" spans="1:9" x14ac:dyDescent="0.25">
      <c r="A1872">
        <v>14</v>
      </c>
      <c r="B1872" s="16" t="s">
        <v>27</v>
      </c>
      <c r="C1872">
        <v>61</v>
      </c>
      <c r="D1872" s="16" t="s">
        <v>106</v>
      </c>
      <c r="E1872">
        <v>115</v>
      </c>
      <c r="F1872" s="16" t="s">
        <v>106</v>
      </c>
      <c r="G1872">
        <v>500</v>
      </c>
      <c r="H1872" s="16" t="s">
        <v>821</v>
      </c>
      <c r="I1872" s="16" t="str">
        <f t="shared" si="29"/>
        <v>(14,61,115,500, '".Carbon::now()."', '".Carbon::now()."'),</v>
      </c>
    </row>
    <row r="1873" spans="1:9" x14ac:dyDescent="0.25">
      <c r="A1873">
        <v>14</v>
      </c>
      <c r="B1873" s="16" t="s">
        <v>27</v>
      </c>
      <c r="C1873">
        <v>61</v>
      </c>
      <c r="D1873" s="16" t="s">
        <v>106</v>
      </c>
      <c r="E1873">
        <v>115</v>
      </c>
      <c r="F1873" s="16" t="s">
        <v>106</v>
      </c>
      <c r="G1873">
        <v>501</v>
      </c>
      <c r="H1873" s="16" t="s">
        <v>5132</v>
      </c>
      <c r="I1873" s="16" t="str">
        <f t="shared" si="29"/>
        <v>(14,61,115,501, '".Carbon::now()."', '".Carbon::now()."'),</v>
      </c>
    </row>
    <row r="1874" spans="1:9" x14ac:dyDescent="0.25">
      <c r="A1874">
        <v>14</v>
      </c>
      <c r="B1874" s="16" t="s">
        <v>27</v>
      </c>
      <c r="C1874">
        <v>61</v>
      </c>
      <c r="D1874" s="16" t="s">
        <v>106</v>
      </c>
      <c r="E1874">
        <v>115</v>
      </c>
      <c r="F1874" s="16" t="s">
        <v>106</v>
      </c>
      <c r="G1874">
        <v>527</v>
      </c>
      <c r="H1874" s="16" t="s">
        <v>3565</v>
      </c>
      <c r="I1874" s="16" t="str">
        <f t="shared" si="29"/>
        <v>(14,61,115,527, '".Carbon::now()."', '".Carbon::now()."'),</v>
      </c>
    </row>
    <row r="1875" spans="1:9" x14ac:dyDescent="0.25">
      <c r="A1875">
        <v>14</v>
      </c>
      <c r="B1875" s="16" t="s">
        <v>27</v>
      </c>
      <c r="C1875">
        <v>61</v>
      </c>
      <c r="D1875" s="16" t="s">
        <v>106</v>
      </c>
      <c r="E1875">
        <v>115</v>
      </c>
      <c r="F1875" s="16" t="s">
        <v>106</v>
      </c>
      <c r="G1875">
        <v>534</v>
      </c>
      <c r="H1875" s="16" t="s">
        <v>912</v>
      </c>
      <c r="I1875" s="16" t="str">
        <f t="shared" si="29"/>
        <v>(14,61,115,534, '".Carbon::now()."', '".Carbon::now()."'),</v>
      </c>
    </row>
    <row r="1876" spans="1:9" x14ac:dyDescent="0.25">
      <c r="A1876">
        <v>14</v>
      </c>
      <c r="B1876" s="16" t="s">
        <v>27</v>
      </c>
      <c r="C1876">
        <v>61</v>
      </c>
      <c r="D1876" s="16" t="s">
        <v>106</v>
      </c>
      <c r="E1876">
        <v>115</v>
      </c>
      <c r="F1876" s="16" t="s">
        <v>106</v>
      </c>
      <c r="G1876">
        <v>537</v>
      </c>
      <c r="H1876" s="16" t="s">
        <v>822</v>
      </c>
      <c r="I1876" s="16" t="str">
        <f t="shared" si="29"/>
        <v>(14,61,115,537, '".Carbon::now()."', '".Carbon::now()."'),</v>
      </c>
    </row>
    <row r="1877" spans="1:9" x14ac:dyDescent="0.25">
      <c r="A1877">
        <v>14</v>
      </c>
      <c r="B1877" s="16" t="s">
        <v>27</v>
      </c>
      <c r="C1877">
        <v>61</v>
      </c>
      <c r="D1877" s="16" t="s">
        <v>106</v>
      </c>
      <c r="E1877">
        <v>115</v>
      </c>
      <c r="F1877" s="16" t="s">
        <v>106</v>
      </c>
      <c r="G1877">
        <v>539</v>
      </c>
      <c r="H1877" s="16" t="s">
        <v>913</v>
      </c>
      <c r="I1877" s="16" t="str">
        <f t="shared" si="29"/>
        <v>(14,61,115,539, '".Carbon::now()."', '".Carbon::now()."'),</v>
      </c>
    </row>
    <row r="1878" spans="1:9" x14ac:dyDescent="0.25">
      <c r="A1878">
        <v>14</v>
      </c>
      <c r="B1878" s="16" t="s">
        <v>27</v>
      </c>
      <c r="C1878">
        <v>61</v>
      </c>
      <c r="D1878" s="16" t="s">
        <v>106</v>
      </c>
      <c r="E1878">
        <v>115</v>
      </c>
      <c r="F1878" s="16" t="s">
        <v>106</v>
      </c>
      <c r="G1878">
        <v>540</v>
      </c>
      <c r="H1878" s="16" t="s">
        <v>914</v>
      </c>
      <c r="I1878" s="16" t="str">
        <f t="shared" si="29"/>
        <v>(14,61,115,540, '".Carbon::now()."', '".Carbon::now()."'),</v>
      </c>
    </row>
    <row r="1879" spans="1:9" x14ac:dyDescent="0.25">
      <c r="A1879">
        <v>14</v>
      </c>
      <c r="B1879" s="16" t="s">
        <v>27</v>
      </c>
      <c r="C1879">
        <v>61</v>
      </c>
      <c r="D1879" s="16" t="s">
        <v>106</v>
      </c>
      <c r="E1879">
        <v>115</v>
      </c>
      <c r="F1879" s="16" t="s">
        <v>106</v>
      </c>
      <c r="G1879">
        <v>541</v>
      </c>
      <c r="H1879" s="16" t="s">
        <v>823</v>
      </c>
      <c r="I1879" s="16" t="str">
        <f t="shared" si="29"/>
        <v>(14,61,115,541, '".Carbon::now()."', '".Carbon::now()."'),</v>
      </c>
    </row>
    <row r="1880" spans="1:9" x14ac:dyDescent="0.25">
      <c r="A1880">
        <v>14</v>
      </c>
      <c r="B1880" s="16" t="s">
        <v>27</v>
      </c>
      <c r="C1880">
        <v>61</v>
      </c>
      <c r="D1880" s="16" t="s">
        <v>106</v>
      </c>
      <c r="E1880">
        <v>115</v>
      </c>
      <c r="F1880" s="16" t="s">
        <v>106</v>
      </c>
      <c r="G1880">
        <v>542</v>
      </c>
      <c r="H1880" s="16" t="s">
        <v>3567</v>
      </c>
      <c r="I1880" s="16" t="str">
        <f t="shared" si="29"/>
        <v>(14,61,115,542, '".Carbon::now()."', '".Carbon::now()."'),</v>
      </c>
    </row>
    <row r="1881" spans="1:9" x14ac:dyDescent="0.25">
      <c r="A1881">
        <v>14</v>
      </c>
      <c r="B1881" s="16" t="s">
        <v>27</v>
      </c>
      <c r="C1881">
        <v>61</v>
      </c>
      <c r="D1881" s="16" t="s">
        <v>106</v>
      </c>
      <c r="E1881">
        <v>115</v>
      </c>
      <c r="F1881" s="16" t="s">
        <v>106</v>
      </c>
      <c r="G1881">
        <v>543</v>
      </c>
      <c r="H1881" s="16" t="s">
        <v>4705</v>
      </c>
      <c r="I1881" s="16" t="str">
        <f t="shared" si="29"/>
        <v>(14,61,115,543, '".Carbon::now()."', '".Carbon::now()."'),</v>
      </c>
    </row>
    <row r="1882" spans="1:9" x14ac:dyDescent="0.25">
      <c r="A1882">
        <v>14</v>
      </c>
      <c r="B1882" s="16" t="s">
        <v>27</v>
      </c>
      <c r="C1882">
        <v>61</v>
      </c>
      <c r="D1882" s="16" t="s">
        <v>106</v>
      </c>
      <c r="E1882">
        <v>115</v>
      </c>
      <c r="F1882" s="16" t="s">
        <v>106</v>
      </c>
      <c r="G1882">
        <v>544</v>
      </c>
      <c r="H1882" s="16" t="s">
        <v>4584</v>
      </c>
      <c r="I1882" s="16" t="str">
        <f t="shared" si="29"/>
        <v>(14,61,115,544, '".Carbon::now()."', '".Carbon::now()."'),</v>
      </c>
    </row>
    <row r="1883" spans="1:9" x14ac:dyDescent="0.25">
      <c r="A1883">
        <v>14</v>
      </c>
      <c r="B1883" s="16" t="s">
        <v>27</v>
      </c>
      <c r="C1883">
        <v>61</v>
      </c>
      <c r="D1883" s="16" t="s">
        <v>106</v>
      </c>
      <c r="E1883">
        <v>115</v>
      </c>
      <c r="F1883" s="16" t="s">
        <v>106</v>
      </c>
      <c r="G1883">
        <v>545</v>
      </c>
      <c r="H1883" s="16" t="s">
        <v>824</v>
      </c>
      <c r="I1883" s="16" t="str">
        <f t="shared" si="29"/>
        <v>(14,61,115,545, '".Carbon::now()."', '".Carbon::now()."'),</v>
      </c>
    </row>
    <row r="1884" spans="1:9" x14ac:dyDescent="0.25">
      <c r="A1884">
        <v>14</v>
      </c>
      <c r="B1884" s="16" t="s">
        <v>27</v>
      </c>
      <c r="C1884">
        <v>61</v>
      </c>
      <c r="D1884" s="16" t="s">
        <v>106</v>
      </c>
      <c r="E1884">
        <v>115</v>
      </c>
      <c r="F1884" s="16" t="s">
        <v>106</v>
      </c>
      <c r="G1884">
        <v>547</v>
      </c>
      <c r="H1884" s="16" t="s">
        <v>3569</v>
      </c>
      <c r="I1884" s="16" t="str">
        <f t="shared" si="29"/>
        <v>(14,61,115,547, '".Carbon::now()."', '".Carbon::now()."'),</v>
      </c>
    </row>
    <row r="1885" spans="1:9" x14ac:dyDescent="0.25">
      <c r="A1885">
        <v>14</v>
      </c>
      <c r="B1885" s="16" t="s">
        <v>27</v>
      </c>
      <c r="C1885">
        <v>61</v>
      </c>
      <c r="D1885" s="16" t="s">
        <v>106</v>
      </c>
      <c r="E1885">
        <v>115</v>
      </c>
      <c r="F1885" s="16" t="s">
        <v>106</v>
      </c>
      <c r="G1885">
        <v>548</v>
      </c>
      <c r="H1885" s="16" t="s">
        <v>434</v>
      </c>
      <c r="I1885" s="16" t="str">
        <f t="shared" si="29"/>
        <v>(14,61,115,548, '".Carbon::now()."', '".Carbon::now()."'),</v>
      </c>
    </row>
    <row r="1886" spans="1:9" x14ac:dyDescent="0.25">
      <c r="A1886">
        <v>14</v>
      </c>
      <c r="B1886" s="16" t="s">
        <v>27</v>
      </c>
      <c r="C1886">
        <v>61</v>
      </c>
      <c r="D1886" s="16" t="s">
        <v>106</v>
      </c>
      <c r="E1886">
        <v>115</v>
      </c>
      <c r="F1886" s="16" t="s">
        <v>106</v>
      </c>
      <c r="G1886">
        <v>549</v>
      </c>
      <c r="H1886" s="16" t="s">
        <v>3571</v>
      </c>
      <c r="I1886" s="16" t="str">
        <f t="shared" si="29"/>
        <v>(14,61,115,549, '".Carbon::now()."', '".Carbon::now()."'),</v>
      </c>
    </row>
    <row r="1887" spans="1:9" x14ac:dyDescent="0.25">
      <c r="A1887">
        <v>14</v>
      </c>
      <c r="B1887" s="16" t="s">
        <v>27</v>
      </c>
      <c r="C1887">
        <v>61</v>
      </c>
      <c r="D1887" s="16" t="s">
        <v>106</v>
      </c>
      <c r="E1887">
        <v>115</v>
      </c>
      <c r="F1887" s="16" t="s">
        <v>106</v>
      </c>
      <c r="G1887">
        <v>571</v>
      </c>
      <c r="H1887" s="16" t="s">
        <v>533</v>
      </c>
      <c r="I1887" s="16" t="str">
        <f t="shared" si="29"/>
        <v>(14,61,115,571, '".Carbon::now()."', '".Carbon::now()."'),</v>
      </c>
    </row>
    <row r="1888" spans="1:9" x14ac:dyDescent="0.25">
      <c r="A1888">
        <v>14</v>
      </c>
      <c r="B1888" s="16" t="s">
        <v>27</v>
      </c>
      <c r="C1888">
        <v>61</v>
      </c>
      <c r="D1888" s="16" t="s">
        <v>106</v>
      </c>
      <c r="E1888">
        <v>115</v>
      </c>
      <c r="F1888" s="16" t="s">
        <v>106</v>
      </c>
      <c r="G1888">
        <v>582</v>
      </c>
      <c r="H1888" s="16" t="s">
        <v>435</v>
      </c>
      <c r="I1888" s="16" t="str">
        <f t="shared" si="29"/>
        <v>(14,61,115,582, '".Carbon::now()."', '".Carbon::now()."'),</v>
      </c>
    </row>
    <row r="1889" spans="1:9" x14ac:dyDescent="0.25">
      <c r="A1889">
        <v>14</v>
      </c>
      <c r="B1889" s="16" t="s">
        <v>27</v>
      </c>
      <c r="C1889">
        <v>61</v>
      </c>
      <c r="D1889" s="16" t="s">
        <v>106</v>
      </c>
      <c r="E1889">
        <v>115</v>
      </c>
      <c r="F1889" s="16" t="s">
        <v>106</v>
      </c>
      <c r="G1889">
        <v>583</v>
      </c>
      <c r="H1889" s="16" t="s">
        <v>436</v>
      </c>
      <c r="I1889" s="16" t="str">
        <f t="shared" si="29"/>
        <v>(14,61,115,583, '".Carbon::now()."', '".Carbon::now()."'),</v>
      </c>
    </row>
    <row r="1890" spans="1:9" x14ac:dyDescent="0.25">
      <c r="A1890">
        <v>14</v>
      </c>
      <c r="B1890" s="16" t="s">
        <v>27</v>
      </c>
      <c r="C1890">
        <v>61</v>
      </c>
      <c r="D1890" s="16" t="s">
        <v>106</v>
      </c>
      <c r="E1890">
        <v>115</v>
      </c>
      <c r="F1890" s="16" t="s">
        <v>106</v>
      </c>
      <c r="G1890">
        <v>584</v>
      </c>
      <c r="H1890" s="16" t="s">
        <v>3573</v>
      </c>
      <c r="I1890" s="16" t="str">
        <f t="shared" si="29"/>
        <v>(14,61,115,584, '".Carbon::now()."', '".Carbon::now()."'),</v>
      </c>
    </row>
    <row r="1891" spans="1:9" x14ac:dyDescent="0.25">
      <c r="A1891">
        <v>14</v>
      </c>
      <c r="B1891" s="16" t="s">
        <v>27</v>
      </c>
      <c r="C1891">
        <v>61</v>
      </c>
      <c r="D1891" s="16" t="s">
        <v>106</v>
      </c>
      <c r="E1891">
        <v>115</v>
      </c>
      <c r="F1891" s="16" t="s">
        <v>106</v>
      </c>
      <c r="G1891">
        <v>585</v>
      </c>
      <c r="H1891" s="16" t="s">
        <v>3575</v>
      </c>
      <c r="I1891" s="16" t="str">
        <f t="shared" si="29"/>
        <v>(14,61,115,585, '".Carbon::now()."', '".Carbon::now()."'),</v>
      </c>
    </row>
    <row r="1892" spans="1:9" x14ac:dyDescent="0.25">
      <c r="A1892">
        <v>14</v>
      </c>
      <c r="B1892" s="16" t="s">
        <v>27</v>
      </c>
      <c r="C1892">
        <v>61</v>
      </c>
      <c r="D1892" s="16" t="s">
        <v>106</v>
      </c>
      <c r="E1892">
        <v>115</v>
      </c>
      <c r="F1892" s="16" t="s">
        <v>106</v>
      </c>
      <c r="G1892">
        <v>588</v>
      </c>
      <c r="H1892" s="16" t="s">
        <v>5134</v>
      </c>
      <c r="I1892" s="16" t="str">
        <f t="shared" si="29"/>
        <v>(14,61,115,588, '".Carbon::now()."', '".Carbon::now()."'),</v>
      </c>
    </row>
    <row r="1893" spans="1:9" x14ac:dyDescent="0.25">
      <c r="A1893">
        <v>14</v>
      </c>
      <c r="B1893" s="16" t="s">
        <v>27</v>
      </c>
      <c r="C1893">
        <v>61</v>
      </c>
      <c r="D1893" s="16" t="s">
        <v>106</v>
      </c>
      <c r="E1893">
        <v>115</v>
      </c>
      <c r="F1893" s="16" t="s">
        <v>106</v>
      </c>
      <c r="G1893">
        <v>589</v>
      </c>
      <c r="H1893" s="16" t="s">
        <v>3577</v>
      </c>
      <c r="I1893" s="16" t="str">
        <f t="shared" si="29"/>
        <v>(14,61,115,589, '".Carbon::now()."', '".Carbon::now()."'),</v>
      </c>
    </row>
    <row r="1894" spans="1:9" x14ac:dyDescent="0.25">
      <c r="A1894">
        <v>14</v>
      </c>
      <c r="B1894" s="16" t="s">
        <v>27</v>
      </c>
      <c r="C1894">
        <v>61</v>
      </c>
      <c r="D1894" s="16" t="s">
        <v>106</v>
      </c>
      <c r="E1894">
        <v>115</v>
      </c>
      <c r="F1894" s="16" t="s">
        <v>106</v>
      </c>
      <c r="G1894">
        <v>591</v>
      </c>
      <c r="H1894" s="16" t="s">
        <v>437</v>
      </c>
      <c r="I1894" s="16" t="str">
        <f t="shared" si="29"/>
        <v>(14,61,115,591, '".Carbon::now()."', '".Carbon::now()."'),</v>
      </c>
    </row>
    <row r="1895" spans="1:9" x14ac:dyDescent="0.25">
      <c r="A1895">
        <v>14</v>
      </c>
      <c r="B1895" s="16" t="s">
        <v>27</v>
      </c>
      <c r="C1895">
        <v>61</v>
      </c>
      <c r="D1895" s="16" t="s">
        <v>106</v>
      </c>
      <c r="E1895">
        <v>115</v>
      </c>
      <c r="F1895" s="16" t="s">
        <v>106</v>
      </c>
      <c r="G1895">
        <v>597</v>
      </c>
      <c r="H1895" s="16" t="s">
        <v>3579</v>
      </c>
      <c r="I1895" s="16" t="str">
        <f t="shared" si="29"/>
        <v>(14,61,115,597, '".Carbon::now()."', '".Carbon::now()."'),</v>
      </c>
    </row>
    <row r="1896" spans="1:9" x14ac:dyDescent="0.25">
      <c r="A1896">
        <v>14</v>
      </c>
      <c r="B1896" s="16" t="s">
        <v>27</v>
      </c>
      <c r="C1896">
        <v>61</v>
      </c>
      <c r="D1896" s="16" t="s">
        <v>106</v>
      </c>
      <c r="E1896">
        <v>115</v>
      </c>
      <c r="F1896" s="16" t="s">
        <v>106</v>
      </c>
      <c r="G1896">
        <v>598</v>
      </c>
      <c r="H1896" s="16" t="s">
        <v>3581</v>
      </c>
      <c r="I1896" s="16" t="str">
        <f t="shared" si="29"/>
        <v>(14,61,115,598, '".Carbon::now()."', '".Carbon::now()."'),</v>
      </c>
    </row>
    <row r="1897" spans="1:9" x14ac:dyDescent="0.25">
      <c r="A1897">
        <v>14</v>
      </c>
      <c r="B1897" s="16" t="s">
        <v>27</v>
      </c>
      <c r="C1897">
        <v>61</v>
      </c>
      <c r="D1897" s="16" t="s">
        <v>106</v>
      </c>
      <c r="E1897">
        <v>115</v>
      </c>
      <c r="F1897" s="16" t="s">
        <v>106</v>
      </c>
      <c r="G1897">
        <v>620</v>
      </c>
      <c r="H1897" s="16" t="s">
        <v>1001</v>
      </c>
      <c r="I1897" s="16" t="str">
        <f t="shared" si="29"/>
        <v>(14,61,115,620, '".Carbon::now()."', '".Carbon::now()."'),</v>
      </c>
    </row>
    <row r="1898" spans="1:9" x14ac:dyDescent="0.25">
      <c r="A1898">
        <v>14</v>
      </c>
      <c r="B1898" s="16" t="s">
        <v>27</v>
      </c>
      <c r="C1898">
        <v>61</v>
      </c>
      <c r="D1898" s="16" t="s">
        <v>106</v>
      </c>
      <c r="E1898">
        <v>115</v>
      </c>
      <c r="F1898" s="16" t="s">
        <v>106</v>
      </c>
      <c r="G1898">
        <v>630</v>
      </c>
      <c r="H1898" s="16" t="s">
        <v>1002</v>
      </c>
      <c r="I1898" s="16" t="str">
        <f t="shared" si="29"/>
        <v>(14,61,115,630, '".Carbon::now()."', '".Carbon::now()."'),</v>
      </c>
    </row>
    <row r="1899" spans="1:9" x14ac:dyDescent="0.25">
      <c r="A1899">
        <v>14</v>
      </c>
      <c r="B1899" s="16" t="s">
        <v>27</v>
      </c>
      <c r="C1899">
        <v>61</v>
      </c>
      <c r="D1899" s="16" t="s">
        <v>106</v>
      </c>
      <c r="E1899">
        <v>115</v>
      </c>
      <c r="F1899" s="16" t="s">
        <v>106</v>
      </c>
      <c r="G1899">
        <v>631</v>
      </c>
      <c r="H1899" s="16" t="s">
        <v>438</v>
      </c>
      <c r="I1899" s="16" t="str">
        <f t="shared" si="29"/>
        <v>(14,61,115,631, '".Carbon::now()."', '".Carbon::now()."'),</v>
      </c>
    </row>
    <row r="1900" spans="1:9" x14ac:dyDescent="0.25">
      <c r="A1900">
        <v>14</v>
      </c>
      <c r="B1900" s="16" t="s">
        <v>27</v>
      </c>
      <c r="C1900">
        <v>61</v>
      </c>
      <c r="D1900" s="16" t="s">
        <v>106</v>
      </c>
      <c r="E1900">
        <v>115</v>
      </c>
      <c r="F1900" s="16" t="s">
        <v>106</v>
      </c>
      <c r="G1900">
        <v>632</v>
      </c>
      <c r="H1900" s="16" t="s">
        <v>3720</v>
      </c>
      <c r="I1900" s="16" t="str">
        <f t="shared" si="29"/>
        <v>(14,61,115,632, '".Carbon::now()."', '".Carbon::now()."'),</v>
      </c>
    </row>
    <row r="1901" spans="1:9" x14ac:dyDescent="0.25">
      <c r="A1901">
        <v>14</v>
      </c>
      <c r="B1901" s="16" t="s">
        <v>27</v>
      </c>
      <c r="C1901">
        <v>61</v>
      </c>
      <c r="D1901" s="16" t="s">
        <v>106</v>
      </c>
      <c r="E1901">
        <v>115</v>
      </c>
      <c r="F1901" s="16" t="s">
        <v>106</v>
      </c>
      <c r="G1901">
        <v>633</v>
      </c>
      <c r="H1901" s="16" t="s">
        <v>3722</v>
      </c>
      <c r="I1901" s="16" t="str">
        <f t="shared" si="29"/>
        <v>(14,61,115,633, '".Carbon::now()."', '".Carbon::now()."'),</v>
      </c>
    </row>
    <row r="1902" spans="1:9" x14ac:dyDescent="0.25">
      <c r="A1902">
        <v>14</v>
      </c>
      <c r="B1902" s="16" t="s">
        <v>27</v>
      </c>
      <c r="C1902">
        <v>61</v>
      </c>
      <c r="D1902" s="16" t="s">
        <v>106</v>
      </c>
      <c r="E1902">
        <v>115</v>
      </c>
      <c r="F1902" s="16" t="s">
        <v>106</v>
      </c>
      <c r="G1902">
        <v>645</v>
      </c>
      <c r="H1902" s="16" t="s">
        <v>4586</v>
      </c>
      <c r="I1902" s="16" t="str">
        <f t="shared" si="29"/>
        <v>(14,61,115,645, '".Carbon::now()."', '".Carbon::now()."'),</v>
      </c>
    </row>
    <row r="1903" spans="1:9" x14ac:dyDescent="0.25">
      <c r="A1903">
        <v>14</v>
      </c>
      <c r="B1903" s="16" t="s">
        <v>27</v>
      </c>
      <c r="C1903">
        <v>61</v>
      </c>
      <c r="D1903" s="16" t="s">
        <v>106</v>
      </c>
      <c r="E1903">
        <v>115</v>
      </c>
      <c r="F1903" s="16" t="s">
        <v>106</v>
      </c>
      <c r="G1903">
        <v>646</v>
      </c>
      <c r="H1903" s="16" t="s">
        <v>4131</v>
      </c>
      <c r="I1903" s="16" t="str">
        <f t="shared" si="29"/>
        <v>(14,61,115,646, '".Carbon::now()."', '".Carbon::now()."'),</v>
      </c>
    </row>
    <row r="1904" spans="1:9" x14ac:dyDescent="0.25">
      <c r="A1904">
        <v>14</v>
      </c>
      <c r="B1904" s="16" t="s">
        <v>27</v>
      </c>
      <c r="C1904">
        <v>61</v>
      </c>
      <c r="D1904" s="16" t="s">
        <v>106</v>
      </c>
      <c r="E1904">
        <v>115</v>
      </c>
      <c r="F1904" s="16" t="s">
        <v>106</v>
      </c>
      <c r="G1904">
        <v>647</v>
      </c>
      <c r="H1904" s="16" t="s">
        <v>4588</v>
      </c>
      <c r="I1904" s="16" t="str">
        <f t="shared" si="29"/>
        <v>(14,61,115,647, '".Carbon::now()."', '".Carbon::now()."'),</v>
      </c>
    </row>
    <row r="1905" spans="1:9" x14ac:dyDescent="0.25">
      <c r="A1905">
        <v>14</v>
      </c>
      <c r="B1905" s="16" t="s">
        <v>27</v>
      </c>
      <c r="C1905">
        <v>61</v>
      </c>
      <c r="D1905" s="16" t="s">
        <v>106</v>
      </c>
      <c r="E1905">
        <v>115</v>
      </c>
      <c r="F1905" s="16" t="s">
        <v>106</v>
      </c>
      <c r="G1905">
        <v>648</v>
      </c>
      <c r="H1905" s="16" t="s">
        <v>4133</v>
      </c>
      <c r="I1905" s="16" t="str">
        <f t="shared" si="29"/>
        <v>(14,61,115,648, '".Carbon::now()."', '".Carbon::now()."'),</v>
      </c>
    </row>
    <row r="1906" spans="1:9" x14ac:dyDescent="0.25">
      <c r="A1906">
        <v>14</v>
      </c>
      <c r="B1906" s="16" t="s">
        <v>27</v>
      </c>
      <c r="C1906">
        <v>61</v>
      </c>
      <c r="D1906" s="16" t="s">
        <v>106</v>
      </c>
      <c r="E1906">
        <v>115</v>
      </c>
      <c r="F1906" s="16" t="s">
        <v>106</v>
      </c>
      <c r="G1906">
        <v>649</v>
      </c>
      <c r="H1906" s="16" t="s">
        <v>4135</v>
      </c>
      <c r="I1906" s="16" t="str">
        <f t="shared" si="29"/>
        <v>(14,61,115,649, '".Carbon::now()."', '".Carbon::now()."'),</v>
      </c>
    </row>
    <row r="1907" spans="1:9" x14ac:dyDescent="0.25">
      <c r="A1907">
        <v>14</v>
      </c>
      <c r="B1907" s="16" t="s">
        <v>27</v>
      </c>
      <c r="C1907">
        <v>61</v>
      </c>
      <c r="D1907" s="16" t="s">
        <v>106</v>
      </c>
      <c r="E1907">
        <v>115</v>
      </c>
      <c r="F1907" s="16" t="s">
        <v>106</v>
      </c>
      <c r="G1907">
        <v>652</v>
      </c>
      <c r="H1907" s="16" t="s">
        <v>4137</v>
      </c>
      <c r="I1907" s="16" t="str">
        <f t="shared" si="29"/>
        <v>(14,61,115,652, '".Carbon::now()."', '".Carbon::now()."'),</v>
      </c>
    </row>
    <row r="1908" spans="1:9" x14ac:dyDescent="0.25">
      <c r="A1908">
        <v>14</v>
      </c>
      <c r="B1908" s="16" t="s">
        <v>27</v>
      </c>
      <c r="C1908">
        <v>61</v>
      </c>
      <c r="D1908" s="16" t="s">
        <v>106</v>
      </c>
      <c r="E1908">
        <v>115</v>
      </c>
      <c r="F1908" s="16" t="s">
        <v>106</v>
      </c>
      <c r="G1908">
        <v>656</v>
      </c>
      <c r="H1908" s="16" t="s">
        <v>915</v>
      </c>
      <c r="I1908" s="16" t="str">
        <f t="shared" si="29"/>
        <v>(14,61,115,656, '".Carbon::now()."', '".Carbon::now()."'),</v>
      </c>
    </row>
    <row r="1909" spans="1:9" x14ac:dyDescent="0.25">
      <c r="A1909">
        <v>14</v>
      </c>
      <c r="B1909" s="16" t="s">
        <v>27</v>
      </c>
      <c r="C1909">
        <v>61</v>
      </c>
      <c r="D1909" s="16" t="s">
        <v>106</v>
      </c>
      <c r="E1909">
        <v>115</v>
      </c>
      <c r="F1909" s="16" t="s">
        <v>106</v>
      </c>
      <c r="G1909">
        <v>657</v>
      </c>
      <c r="H1909" s="16" t="s">
        <v>4590</v>
      </c>
      <c r="I1909" s="16" t="str">
        <f t="shared" si="29"/>
        <v>(14,61,115,657, '".Carbon::now()."', '".Carbon::now()."'),</v>
      </c>
    </row>
    <row r="1910" spans="1:9" x14ac:dyDescent="0.25">
      <c r="A1910">
        <v>14</v>
      </c>
      <c r="B1910" s="16" t="s">
        <v>27</v>
      </c>
      <c r="C1910">
        <v>61</v>
      </c>
      <c r="D1910" s="16" t="s">
        <v>106</v>
      </c>
      <c r="E1910">
        <v>115</v>
      </c>
      <c r="F1910" s="16" t="s">
        <v>106</v>
      </c>
      <c r="G1910">
        <v>658</v>
      </c>
      <c r="H1910" s="16" t="s">
        <v>916</v>
      </c>
      <c r="I1910" s="16" t="str">
        <f t="shared" si="29"/>
        <v>(14,61,115,658, '".Carbon::now()."', '".Carbon::now()."'),</v>
      </c>
    </row>
    <row r="1911" spans="1:9" x14ac:dyDescent="0.25">
      <c r="A1911">
        <v>14</v>
      </c>
      <c r="B1911" s="16" t="s">
        <v>27</v>
      </c>
      <c r="C1911">
        <v>61</v>
      </c>
      <c r="D1911" s="16" t="s">
        <v>106</v>
      </c>
      <c r="E1911">
        <v>115</v>
      </c>
      <c r="F1911" s="16" t="s">
        <v>106</v>
      </c>
      <c r="G1911">
        <v>659</v>
      </c>
      <c r="H1911" s="16" t="s">
        <v>3583</v>
      </c>
      <c r="I1911" s="16" t="str">
        <f t="shared" si="29"/>
        <v>(14,61,115,659, '".Carbon::now()."', '".Carbon::now()."'),</v>
      </c>
    </row>
    <row r="1912" spans="1:9" x14ac:dyDescent="0.25">
      <c r="A1912">
        <v>14</v>
      </c>
      <c r="B1912" s="16" t="s">
        <v>27</v>
      </c>
      <c r="C1912">
        <v>61</v>
      </c>
      <c r="D1912" s="16" t="s">
        <v>106</v>
      </c>
      <c r="E1912">
        <v>115</v>
      </c>
      <c r="F1912" s="16" t="s">
        <v>106</v>
      </c>
      <c r="G1912">
        <v>660</v>
      </c>
      <c r="H1912" s="16" t="s">
        <v>3585</v>
      </c>
      <c r="I1912" s="16" t="str">
        <f t="shared" si="29"/>
        <v>(14,61,115,660, '".Carbon::now()."', '".Carbon::now()."'),</v>
      </c>
    </row>
    <row r="1913" spans="1:9" x14ac:dyDescent="0.25">
      <c r="A1913">
        <v>14</v>
      </c>
      <c r="B1913" s="16" t="s">
        <v>27</v>
      </c>
      <c r="C1913">
        <v>61</v>
      </c>
      <c r="D1913" s="16" t="s">
        <v>106</v>
      </c>
      <c r="E1913">
        <v>115</v>
      </c>
      <c r="F1913" s="16" t="s">
        <v>106</v>
      </c>
      <c r="G1913">
        <v>664</v>
      </c>
      <c r="H1913" s="16" t="s">
        <v>917</v>
      </c>
      <c r="I1913" s="16" t="str">
        <f t="shared" si="29"/>
        <v>(14,61,115,664, '".Carbon::now()."', '".Carbon::now()."'),</v>
      </c>
    </row>
    <row r="1914" spans="1:9" x14ac:dyDescent="0.25">
      <c r="A1914">
        <v>14</v>
      </c>
      <c r="B1914" s="16" t="s">
        <v>27</v>
      </c>
      <c r="C1914">
        <v>61</v>
      </c>
      <c r="D1914" s="16" t="s">
        <v>106</v>
      </c>
      <c r="E1914">
        <v>115</v>
      </c>
      <c r="F1914" s="16" t="s">
        <v>106</v>
      </c>
      <c r="G1914">
        <v>665</v>
      </c>
      <c r="H1914" s="16" t="s">
        <v>3587</v>
      </c>
      <c r="I1914" s="16" t="str">
        <f t="shared" si="29"/>
        <v>(14,61,115,665, '".Carbon::now()."', '".Carbon::now()."'),</v>
      </c>
    </row>
    <row r="1915" spans="1:9" x14ac:dyDescent="0.25">
      <c r="A1915">
        <v>14</v>
      </c>
      <c r="B1915" s="16" t="s">
        <v>27</v>
      </c>
      <c r="C1915">
        <v>61</v>
      </c>
      <c r="D1915" s="16" t="s">
        <v>106</v>
      </c>
      <c r="E1915">
        <v>115</v>
      </c>
      <c r="F1915" s="16" t="s">
        <v>106</v>
      </c>
      <c r="G1915">
        <v>666</v>
      </c>
      <c r="H1915" s="16" t="s">
        <v>3589</v>
      </c>
      <c r="I1915" s="16" t="str">
        <f t="shared" si="29"/>
        <v>(14,61,115,666, '".Carbon::now()."', '".Carbon::now()."'),</v>
      </c>
    </row>
    <row r="1916" spans="1:9" x14ac:dyDescent="0.25">
      <c r="A1916">
        <v>14</v>
      </c>
      <c r="B1916" s="16" t="s">
        <v>27</v>
      </c>
      <c r="C1916">
        <v>61</v>
      </c>
      <c r="D1916" s="16" t="s">
        <v>106</v>
      </c>
      <c r="E1916">
        <v>115</v>
      </c>
      <c r="F1916" s="16" t="s">
        <v>106</v>
      </c>
      <c r="G1916">
        <v>671</v>
      </c>
      <c r="H1916" s="16" t="s">
        <v>439</v>
      </c>
      <c r="I1916" s="16" t="str">
        <f t="shared" si="29"/>
        <v>(14,61,115,671, '".Carbon::now()."', '".Carbon::now()."'),</v>
      </c>
    </row>
    <row r="1917" spans="1:9" x14ac:dyDescent="0.25">
      <c r="A1917">
        <v>14</v>
      </c>
      <c r="B1917" s="16" t="s">
        <v>27</v>
      </c>
      <c r="C1917">
        <v>61</v>
      </c>
      <c r="D1917" s="16" t="s">
        <v>106</v>
      </c>
      <c r="E1917">
        <v>115</v>
      </c>
      <c r="F1917" s="16" t="s">
        <v>106</v>
      </c>
      <c r="G1917">
        <v>684</v>
      </c>
      <c r="H1917" s="16" t="s">
        <v>440</v>
      </c>
      <c r="I1917" s="16" t="str">
        <f t="shared" si="29"/>
        <v>(14,61,115,684, '".Carbon::now()."', '".Carbon::now()."'),</v>
      </c>
    </row>
    <row r="1918" spans="1:9" x14ac:dyDescent="0.25">
      <c r="A1918">
        <v>14</v>
      </c>
      <c r="B1918" s="16" t="s">
        <v>27</v>
      </c>
      <c r="C1918">
        <v>61</v>
      </c>
      <c r="D1918" s="16" t="s">
        <v>106</v>
      </c>
      <c r="E1918">
        <v>115</v>
      </c>
      <c r="F1918" s="16" t="s">
        <v>106</v>
      </c>
      <c r="G1918">
        <v>685</v>
      </c>
      <c r="H1918" s="16" t="s">
        <v>3591</v>
      </c>
      <c r="I1918" s="16" t="str">
        <f t="shared" si="29"/>
        <v>(14,61,115,685, '".Carbon::now()."', '".Carbon::now()."'),</v>
      </c>
    </row>
    <row r="1919" spans="1:9" x14ac:dyDescent="0.25">
      <c r="A1919">
        <v>14</v>
      </c>
      <c r="B1919" s="16" t="s">
        <v>27</v>
      </c>
      <c r="C1919">
        <v>61</v>
      </c>
      <c r="D1919" s="16" t="s">
        <v>106</v>
      </c>
      <c r="E1919">
        <v>115</v>
      </c>
      <c r="F1919" s="16" t="s">
        <v>106</v>
      </c>
      <c r="G1919">
        <v>686</v>
      </c>
      <c r="H1919" s="16" t="s">
        <v>3593</v>
      </c>
      <c r="I1919" s="16" t="str">
        <f t="shared" si="29"/>
        <v>(14,61,115,686, '".Carbon::now()."', '".Carbon::now()."'),</v>
      </c>
    </row>
    <row r="1920" spans="1:9" x14ac:dyDescent="0.25">
      <c r="A1920">
        <v>14</v>
      </c>
      <c r="B1920" s="16" t="s">
        <v>27</v>
      </c>
      <c r="C1920">
        <v>61</v>
      </c>
      <c r="D1920" s="16" t="s">
        <v>106</v>
      </c>
      <c r="E1920">
        <v>115</v>
      </c>
      <c r="F1920" s="16" t="s">
        <v>106</v>
      </c>
      <c r="G1920">
        <v>687</v>
      </c>
      <c r="H1920" s="16" t="s">
        <v>825</v>
      </c>
      <c r="I1920" s="16" t="str">
        <f t="shared" si="29"/>
        <v>(14,61,115,687, '".Carbon::now()."', '".Carbon::now()."'),</v>
      </c>
    </row>
    <row r="1921" spans="1:9" x14ac:dyDescent="0.25">
      <c r="A1921">
        <v>14</v>
      </c>
      <c r="B1921" s="16" t="s">
        <v>27</v>
      </c>
      <c r="C1921">
        <v>61</v>
      </c>
      <c r="D1921" s="16" t="s">
        <v>106</v>
      </c>
      <c r="E1921">
        <v>115</v>
      </c>
      <c r="F1921" s="16" t="s">
        <v>106</v>
      </c>
      <c r="G1921">
        <v>688</v>
      </c>
      <c r="H1921" s="16" t="s">
        <v>4403</v>
      </c>
      <c r="I1921" s="16" t="str">
        <f t="shared" si="29"/>
        <v>(14,61,115,688, '".Carbon::now()."', '".Carbon::now()."'),</v>
      </c>
    </row>
    <row r="1922" spans="1:9" x14ac:dyDescent="0.25">
      <c r="A1922">
        <v>14</v>
      </c>
      <c r="B1922" s="16" t="s">
        <v>27</v>
      </c>
      <c r="C1922">
        <v>61</v>
      </c>
      <c r="D1922" s="16" t="s">
        <v>106</v>
      </c>
      <c r="E1922">
        <v>115</v>
      </c>
      <c r="F1922" s="16" t="s">
        <v>106</v>
      </c>
      <c r="G1922">
        <v>694</v>
      </c>
      <c r="H1922" s="16" t="s">
        <v>826</v>
      </c>
      <c r="I1922" s="16" t="str">
        <f t="shared" ref="I1922:I1985" si="30">CONCATENATE("(",A1922,",",C1922,",",E1922,",",G1922,", '"".Carbon::now().""', '"".Carbon::now().""'),")</f>
        <v>(14,61,115,694, '".Carbon::now()."', '".Carbon::now()."'),</v>
      </c>
    </row>
    <row r="1923" spans="1:9" x14ac:dyDescent="0.25">
      <c r="A1923">
        <v>14</v>
      </c>
      <c r="B1923" s="16" t="s">
        <v>27</v>
      </c>
      <c r="C1923">
        <v>61</v>
      </c>
      <c r="D1923" s="16" t="s">
        <v>106</v>
      </c>
      <c r="E1923">
        <v>115</v>
      </c>
      <c r="F1923" s="16" t="s">
        <v>106</v>
      </c>
      <c r="G1923">
        <v>695</v>
      </c>
      <c r="H1923" s="16" t="s">
        <v>441</v>
      </c>
      <c r="I1923" s="16" t="str">
        <f t="shared" si="30"/>
        <v>(14,61,115,695, '".Carbon::now()."', '".Carbon::now()."'),</v>
      </c>
    </row>
    <row r="1924" spans="1:9" x14ac:dyDescent="0.25">
      <c r="A1924">
        <v>14</v>
      </c>
      <c r="B1924" s="16" t="s">
        <v>27</v>
      </c>
      <c r="C1924">
        <v>61</v>
      </c>
      <c r="D1924" s="16" t="s">
        <v>106</v>
      </c>
      <c r="E1924">
        <v>115</v>
      </c>
      <c r="F1924" s="16" t="s">
        <v>106</v>
      </c>
      <c r="G1924">
        <v>696</v>
      </c>
      <c r="H1924" s="16" t="s">
        <v>827</v>
      </c>
      <c r="I1924" s="16" t="str">
        <f t="shared" si="30"/>
        <v>(14,61,115,696, '".Carbon::now()."', '".Carbon::now()."'),</v>
      </c>
    </row>
    <row r="1925" spans="1:9" x14ac:dyDescent="0.25">
      <c r="A1925">
        <v>14</v>
      </c>
      <c r="B1925" s="16" t="s">
        <v>27</v>
      </c>
      <c r="C1925">
        <v>61</v>
      </c>
      <c r="D1925" s="16" t="s">
        <v>106</v>
      </c>
      <c r="E1925">
        <v>115</v>
      </c>
      <c r="F1925" s="16" t="s">
        <v>106</v>
      </c>
      <c r="G1925">
        <v>697</v>
      </c>
      <c r="H1925" s="16" t="s">
        <v>736</v>
      </c>
      <c r="I1925" s="16" t="str">
        <f t="shared" si="30"/>
        <v>(14,61,115,697, '".Carbon::now()."', '".Carbon::now()."'),</v>
      </c>
    </row>
    <row r="1926" spans="1:9" x14ac:dyDescent="0.25">
      <c r="A1926">
        <v>14</v>
      </c>
      <c r="B1926" s="16" t="s">
        <v>27</v>
      </c>
      <c r="C1926">
        <v>61</v>
      </c>
      <c r="D1926" s="16" t="s">
        <v>106</v>
      </c>
      <c r="E1926">
        <v>115</v>
      </c>
      <c r="F1926" s="16" t="s">
        <v>106</v>
      </c>
      <c r="G1926">
        <v>723</v>
      </c>
      <c r="H1926" s="16" t="s">
        <v>4139</v>
      </c>
      <c r="I1926" s="16" t="str">
        <f t="shared" si="30"/>
        <v>(14,61,115,723, '".Carbon::now()."', '".Carbon::now()."'),</v>
      </c>
    </row>
    <row r="1927" spans="1:9" x14ac:dyDescent="0.25">
      <c r="A1927">
        <v>14</v>
      </c>
      <c r="B1927" s="16" t="s">
        <v>27</v>
      </c>
      <c r="C1927">
        <v>61</v>
      </c>
      <c r="D1927" s="16" t="s">
        <v>106</v>
      </c>
      <c r="E1927">
        <v>115</v>
      </c>
      <c r="F1927" s="16" t="s">
        <v>106</v>
      </c>
      <c r="G1927">
        <v>724</v>
      </c>
      <c r="H1927" s="16" t="s">
        <v>4592</v>
      </c>
      <c r="I1927" s="16" t="str">
        <f t="shared" si="30"/>
        <v>(14,61,115,724, '".Carbon::now()."', '".Carbon::now()."'),</v>
      </c>
    </row>
    <row r="1928" spans="1:9" x14ac:dyDescent="0.25">
      <c r="A1928">
        <v>14</v>
      </c>
      <c r="B1928" s="16" t="s">
        <v>27</v>
      </c>
      <c r="C1928">
        <v>61</v>
      </c>
      <c r="D1928" s="16" t="s">
        <v>106</v>
      </c>
      <c r="E1928">
        <v>115</v>
      </c>
      <c r="F1928" s="16" t="s">
        <v>106</v>
      </c>
      <c r="G1928">
        <v>725</v>
      </c>
      <c r="H1928" s="16" t="s">
        <v>3596</v>
      </c>
      <c r="I1928" s="16" t="str">
        <f t="shared" si="30"/>
        <v>(14,61,115,725, '".Carbon::now()."', '".Carbon::now()."'),</v>
      </c>
    </row>
    <row r="1929" spans="1:9" x14ac:dyDescent="0.25">
      <c r="A1929">
        <v>14</v>
      </c>
      <c r="B1929" s="16" t="s">
        <v>27</v>
      </c>
      <c r="C1929">
        <v>61</v>
      </c>
      <c r="D1929" s="16" t="s">
        <v>106</v>
      </c>
      <c r="E1929">
        <v>115</v>
      </c>
      <c r="F1929" s="16" t="s">
        <v>106</v>
      </c>
      <c r="G1929">
        <v>738</v>
      </c>
      <c r="H1929" s="16" t="s">
        <v>465</v>
      </c>
      <c r="I1929" s="16" t="str">
        <f t="shared" si="30"/>
        <v>(14,61,115,738, '".Carbon::now()."', '".Carbon::now()."'),</v>
      </c>
    </row>
    <row r="1930" spans="1:9" x14ac:dyDescent="0.25">
      <c r="A1930">
        <v>14</v>
      </c>
      <c r="B1930" s="16" t="s">
        <v>27</v>
      </c>
      <c r="C1930">
        <v>61</v>
      </c>
      <c r="D1930" s="16" t="s">
        <v>106</v>
      </c>
      <c r="E1930">
        <v>115</v>
      </c>
      <c r="F1930" s="16" t="s">
        <v>106</v>
      </c>
      <c r="G1930">
        <v>739</v>
      </c>
      <c r="H1930" s="16" t="s">
        <v>881</v>
      </c>
      <c r="I1930" s="16" t="str">
        <f t="shared" si="30"/>
        <v>(14,61,115,739, '".Carbon::now()."', '".Carbon::now()."'),</v>
      </c>
    </row>
    <row r="1931" spans="1:9" x14ac:dyDescent="0.25">
      <c r="A1931">
        <v>14</v>
      </c>
      <c r="B1931" s="16" t="s">
        <v>27</v>
      </c>
      <c r="C1931">
        <v>61</v>
      </c>
      <c r="D1931" s="16" t="s">
        <v>106</v>
      </c>
      <c r="E1931">
        <v>115</v>
      </c>
      <c r="F1931" s="16" t="s">
        <v>106</v>
      </c>
      <c r="G1931">
        <v>740</v>
      </c>
      <c r="H1931" s="16" t="s">
        <v>3598</v>
      </c>
      <c r="I1931" s="16" t="str">
        <f t="shared" si="30"/>
        <v>(14,61,115,740, '".Carbon::now()."', '".Carbon::now()."'),</v>
      </c>
    </row>
    <row r="1932" spans="1:9" x14ac:dyDescent="0.25">
      <c r="A1932">
        <v>14</v>
      </c>
      <c r="B1932" s="16" t="s">
        <v>27</v>
      </c>
      <c r="C1932">
        <v>61</v>
      </c>
      <c r="D1932" s="16" t="s">
        <v>106</v>
      </c>
      <c r="E1932">
        <v>115</v>
      </c>
      <c r="F1932" s="16" t="s">
        <v>106</v>
      </c>
      <c r="G1932">
        <v>748</v>
      </c>
      <c r="H1932" s="16" t="s">
        <v>443</v>
      </c>
      <c r="I1932" s="16" t="str">
        <f t="shared" si="30"/>
        <v>(14,61,115,748, '".Carbon::now()."', '".Carbon::now()."'),</v>
      </c>
    </row>
    <row r="1933" spans="1:9" x14ac:dyDescent="0.25">
      <c r="A1933">
        <v>14</v>
      </c>
      <c r="B1933" s="16" t="s">
        <v>27</v>
      </c>
      <c r="C1933">
        <v>61</v>
      </c>
      <c r="D1933" s="16" t="s">
        <v>106</v>
      </c>
      <c r="E1933">
        <v>115</v>
      </c>
      <c r="F1933" s="16" t="s">
        <v>106</v>
      </c>
      <c r="G1933">
        <v>749</v>
      </c>
      <c r="H1933" s="16" t="s">
        <v>1003</v>
      </c>
      <c r="I1933" s="16" t="str">
        <f t="shared" si="30"/>
        <v>(14,61,115,749, '".Carbon::now()."', '".Carbon::now()."'),</v>
      </c>
    </row>
    <row r="1934" spans="1:9" x14ac:dyDescent="0.25">
      <c r="A1934">
        <v>14</v>
      </c>
      <c r="B1934" s="16" t="s">
        <v>27</v>
      </c>
      <c r="C1934">
        <v>61</v>
      </c>
      <c r="D1934" s="16" t="s">
        <v>106</v>
      </c>
      <c r="E1934">
        <v>115</v>
      </c>
      <c r="F1934" s="16" t="s">
        <v>106</v>
      </c>
      <c r="G1934">
        <v>753</v>
      </c>
      <c r="H1934" s="16" t="s">
        <v>444</v>
      </c>
      <c r="I1934" s="16" t="str">
        <f t="shared" si="30"/>
        <v>(14,61,115,753, '".Carbon::now()."', '".Carbon::now()."'),</v>
      </c>
    </row>
    <row r="1935" spans="1:9" x14ac:dyDescent="0.25">
      <c r="A1935">
        <v>14</v>
      </c>
      <c r="B1935" s="16" t="s">
        <v>27</v>
      </c>
      <c r="C1935">
        <v>61</v>
      </c>
      <c r="D1935" s="16" t="s">
        <v>106</v>
      </c>
      <c r="E1935">
        <v>115</v>
      </c>
      <c r="F1935" s="16" t="s">
        <v>106</v>
      </c>
      <c r="G1935">
        <v>760</v>
      </c>
      <c r="H1935" s="16" t="s">
        <v>918</v>
      </c>
      <c r="I1935" s="16" t="str">
        <f t="shared" si="30"/>
        <v>(14,61,115,760, '".Carbon::now()."', '".Carbon::now()."'),</v>
      </c>
    </row>
    <row r="1936" spans="1:9" x14ac:dyDescent="0.25">
      <c r="A1936">
        <v>14</v>
      </c>
      <c r="B1936" s="16" t="s">
        <v>27</v>
      </c>
      <c r="C1936">
        <v>61</v>
      </c>
      <c r="D1936" s="16" t="s">
        <v>106</v>
      </c>
      <c r="E1936">
        <v>115</v>
      </c>
      <c r="F1936" s="16" t="s">
        <v>106</v>
      </c>
      <c r="G1936">
        <v>763</v>
      </c>
      <c r="H1936" s="16" t="s">
        <v>445</v>
      </c>
      <c r="I1936" s="16" t="str">
        <f t="shared" si="30"/>
        <v>(14,61,115,763, '".Carbon::now()."', '".Carbon::now()."'),</v>
      </c>
    </row>
    <row r="1937" spans="1:9" x14ac:dyDescent="0.25">
      <c r="A1937">
        <v>14</v>
      </c>
      <c r="B1937" s="16" t="s">
        <v>27</v>
      </c>
      <c r="C1937">
        <v>61</v>
      </c>
      <c r="D1937" s="16" t="s">
        <v>106</v>
      </c>
      <c r="E1937">
        <v>115</v>
      </c>
      <c r="F1937" s="16" t="s">
        <v>106</v>
      </c>
      <c r="G1937">
        <v>764</v>
      </c>
      <c r="H1937" s="16" t="s">
        <v>446</v>
      </c>
      <c r="I1937" s="16" t="str">
        <f t="shared" si="30"/>
        <v>(14,61,115,764, '".Carbon::now()."', '".Carbon::now()."'),</v>
      </c>
    </row>
    <row r="1938" spans="1:9" x14ac:dyDescent="0.25">
      <c r="A1938">
        <v>14</v>
      </c>
      <c r="B1938" s="16" t="s">
        <v>27</v>
      </c>
      <c r="C1938">
        <v>61</v>
      </c>
      <c r="D1938" s="16" t="s">
        <v>106</v>
      </c>
      <c r="E1938">
        <v>115</v>
      </c>
      <c r="F1938" s="16" t="s">
        <v>106</v>
      </c>
      <c r="G1938">
        <v>768</v>
      </c>
      <c r="H1938" s="16" t="s">
        <v>3600</v>
      </c>
      <c r="I1938" s="16" t="str">
        <f t="shared" si="30"/>
        <v>(14,61,115,768, '".Carbon::now()."', '".Carbon::now()."'),</v>
      </c>
    </row>
    <row r="1939" spans="1:9" x14ac:dyDescent="0.25">
      <c r="A1939">
        <v>14</v>
      </c>
      <c r="B1939" s="16" t="s">
        <v>27</v>
      </c>
      <c r="C1939">
        <v>61</v>
      </c>
      <c r="D1939" s="16" t="s">
        <v>106</v>
      </c>
      <c r="E1939">
        <v>115</v>
      </c>
      <c r="F1939" s="16" t="s">
        <v>106</v>
      </c>
      <c r="G1939">
        <v>775</v>
      </c>
      <c r="H1939" s="16" t="s">
        <v>447</v>
      </c>
      <c r="I1939" s="16" t="str">
        <f t="shared" si="30"/>
        <v>(14,61,115,775, '".Carbon::now()."', '".Carbon::now()."'),</v>
      </c>
    </row>
    <row r="1940" spans="1:9" x14ac:dyDescent="0.25">
      <c r="A1940">
        <v>14</v>
      </c>
      <c r="B1940" s="16" t="s">
        <v>27</v>
      </c>
      <c r="C1940">
        <v>61</v>
      </c>
      <c r="D1940" s="16" t="s">
        <v>106</v>
      </c>
      <c r="E1940">
        <v>115</v>
      </c>
      <c r="F1940" s="16" t="s">
        <v>106</v>
      </c>
      <c r="G1940">
        <v>782</v>
      </c>
      <c r="H1940" s="16" t="s">
        <v>522</v>
      </c>
      <c r="I1940" s="16" t="str">
        <f t="shared" si="30"/>
        <v>(14,61,115,782, '".Carbon::now()."', '".Carbon::now()."'),</v>
      </c>
    </row>
    <row r="1941" spans="1:9" x14ac:dyDescent="0.25">
      <c r="A1941">
        <v>14</v>
      </c>
      <c r="B1941" s="16" t="s">
        <v>27</v>
      </c>
      <c r="C1941">
        <v>61</v>
      </c>
      <c r="D1941" s="16" t="s">
        <v>106</v>
      </c>
      <c r="E1941">
        <v>115</v>
      </c>
      <c r="F1941" s="16" t="s">
        <v>106</v>
      </c>
      <c r="G1941">
        <v>785</v>
      </c>
      <c r="H1941" s="16" t="s">
        <v>534</v>
      </c>
      <c r="I1941" s="16" t="str">
        <f t="shared" si="30"/>
        <v>(14,61,115,785, '".Carbon::now()."', '".Carbon::now()."'),</v>
      </c>
    </row>
    <row r="1942" spans="1:9" x14ac:dyDescent="0.25">
      <c r="A1942">
        <v>14</v>
      </c>
      <c r="B1942" s="16" t="s">
        <v>27</v>
      </c>
      <c r="C1942">
        <v>61</v>
      </c>
      <c r="D1942" s="16" t="s">
        <v>106</v>
      </c>
      <c r="E1942">
        <v>115</v>
      </c>
      <c r="F1942" s="16" t="s">
        <v>106</v>
      </c>
      <c r="G1942">
        <v>786</v>
      </c>
      <c r="H1942" s="16" t="s">
        <v>919</v>
      </c>
      <c r="I1942" s="16" t="str">
        <f t="shared" si="30"/>
        <v>(14,61,115,786, '".Carbon::now()."', '".Carbon::now()."'),</v>
      </c>
    </row>
    <row r="1943" spans="1:9" x14ac:dyDescent="0.25">
      <c r="A1943">
        <v>14</v>
      </c>
      <c r="B1943" s="16" t="s">
        <v>27</v>
      </c>
      <c r="C1943">
        <v>61</v>
      </c>
      <c r="D1943" s="16" t="s">
        <v>106</v>
      </c>
      <c r="E1943">
        <v>115</v>
      </c>
      <c r="F1943" s="16" t="s">
        <v>106</v>
      </c>
      <c r="G1943">
        <v>787</v>
      </c>
      <c r="H1943" s="16" t="s">
        <v>448</v>
      </c>
      <c r="I1943" s="16" t="str">
        <f t="shared" si="30"/>
        <v>(14,61,115,787, '".Carbon::now()."', '".Carbon::now()."'),</v>
      </c>
    </row>
    <row r="1944" spans="1:9" x14ac:dyDescent="0.25">
      <c r="A1944">
        <v>14</v>
      </c>
      <c r="B1944" s="16" t="s">
        <v>27</v>
      </c>
      <c r="C1944">
        <v>61</v>
      </c>
      <c r="D1944" s="16" t="s">
        <v>106</v>
      </c>
      <c r="E1944">
        <v>115</v>
      </c>
      <c r="F1944" s="16" t="s">
        <v>106</v>
      </c>
      <c r="G1944">
        <v>788</v>
      </c>
      <c r="H1944" s="16" t="s">
        <v>828</v>
      </c>
      <c r="I1944" s="16" t="str">
        <f t="shared" si="30"/>
        <v>(14,61,115,788, '".Carbon::now()."', '".Carbon::now()."'),</v>
      </c>
    </row>
    <row r="1945" spans="1:9" x14ac:dyDescent="0.25">
      <c r="A1945">
        <v>14</v>
      </c>
      <c r="B1945" s="16" t="s">
        <v>27</v>
      </c>
      <c r="C1945">
        <v>61</v>
      </c>
      <c r="D1945" s="16" t="s">
        <v>106</v>
      </c>
      <c r="E1945">
        <v>115</v>
      </c>
      <c r="F1945" s="16" t="s">
        <v>106</v>
      </c>
      <c r="G1945">
        <v>794</v>
      </c>
      <c r="H1945" s="16" t="s">
        <v>595</v>
      </c>
      <c r="I1945" s="16" t="str">
        <f t="shared" si="30"/>
        <v>(14,61,115,794, '".Carbon::now()."', '".Carbon::now()."'),</v>
      </c>
    </row>
    <row r="1946" spans="1:9" x14ac:dyDescent="0.25">
      <c r="A1946">
        <v>14</v>
      </c>
      <c r="B1946" s="16" t="s">
        <v>27</v>
      </c>
      <c r="C1946">
        <v>61</v>
      </c>
      <c r="D1946" s="16" t="s">
        <v>106</v>
      </c>
      <c r="E1946">
        <v>115</v>
      </c>
      <c r="F1946" s="16" t="s">
        <v>106</v>
      </c>
      <c r="G1946">
        <v>795</v>
      </c>
      <c r="H1946" s="16" t="s">
        <v>5136</v>
      </c>
      <c r="I1946" s="16" t="str">
        <f t="shared" si="30"/>
        <v>(14,61,115,795, '".Carbon::now()."', '".Carbon::now()."'),</v>
      </c>
    </row>
    <row r="1947" spans="1:9" x14ac:dyDescent="0.25">
      <c r="A1947">
        <v>14</v>
      </c>
      <c r="B1947" s="16" t="s">
        <v>27</v>
      </c>
      <c r="C1947">
        <v>61</v>
      </c>
      <c r="D1947" s="16" t="s">
        <v>106</v>
      </c>
      <c r="E1947">
        <v>115</v>
      </c>
      <c r="F1947" s="16" t="s">
        <v>106</v>
      </c>
      <c r="G1947">
        <v>796</v>
      </c>
      <c r="H1947" s="16" t="s">
        <v>5138</v>
      </c>
      <c r="I1947" s="16" t="str">
        <f t="shared" si="30"/>
        <v>(14,61,115,796, '".Carbon::now()."', '".Carbon::now()."'),</v>
      </c>
    </row>
    <row r="1948" spans="1:9" x14ac:dyDescent="0.25">
      <c r="A1948">
        <v>14</v>
      </c>
      <c r="B1948" s="16" t="s">
        <v>27</v>
      </c>
      <c r="C1948">
        <v>61</v>
      </c>
      <c r="D1948" s="16" t="s">
        <v>106</v>
      </c>
      <c r="E1948">
        <v>115</v>
      </c>
      <c r="F1948" s="16" t="s">
        <v>106</v>
      </c>
      <c r="G1948">
        <v>797</v>
      </c>
      <c r="H1948" s="16" t="s">
        <v>449</v>
      </c>
      <c r="I1948" s="16" t="str">
        <f t="shared" si="30"/>
        <v>(14,61,115,797, '".Carbon::now()."', '".Carbon::now()."'),</v>
      </c>
    </row>
    <row r="1949" spans="1:9" x14ac:dyDescent="0.25">
      <c r="A1949">
        <v>14</v>
      </c>
      <c r="B1949" s="16" t="s">
        <v>27</v>
      </c>
      <c r="C1949">
        <v>61</v>
      </c>
      <c r="D1949" s="16" t="s">
        <v>106</v>
      </c>
      <c r="E1949">
        <v>115</v>
      </c>
      <c r="F1949" s="16" t="s">
        <v>106</v>
      </c>
      <c r="G1949">
        <v>805</v>
      </c>
      <c r="H1949" s="16" t="s">
        <v>3602</v>
      </c>
      <c r="I1949" s="16" t="str">
        <f t="shared" si="30"/>
        <v>(14,61,115,805, '".Carbon::now()."', '".Carbon::now()."'),</v>
      </c>
    </row>
    <row r="1950" spans="1:9" x14ac:dyDescent="0.25">
      <c r="A1950">
        <v>14</v>
      </c>
      <c r="B1950" s="16" t="s">
        <v>27</v>
      </c>
      <c r="C1950">
        <v>61</v>
      </c>
      <c r="D1950" s="16" t="s">
        <v>106</v>
      </c>
      <c r="E1950">
        <v>115</v>
      </c>
      <c r="F1950" s="16" t="s">
        <v>106</v>
      </c>
      <c r="G1950">
        <v>806</v>
      </c>
      <c r="H1950" s="16" t="s">
        <v>4594</v>
      </c>
      <c r="I1950" s="16" t="str">
        <f t="shared" si="30"/>
        <v>(14,61,115,806, '".Carbon::now()."', '".Carbon::now()."'),</v>
      </c>
    </row>
    <row r="1951" spans="1:9" x14ac:dyDescent="0.25">
      <c r="A1951">
        <v>14</v>
      </c>
      <c r="B1951" s="16" t="s">
        <v>27</v>
      </c>
      <c r="C1951">
        <v>61</v>
      </c>
      <c r="D1951" s="16" t="s">
        <v>106</v>
      </c>
      <c r="E1951">
        <v>115</v>
      </c>
      <c r="F1951" s="16" t="s">
        <v>106</v>
      </c>
      <c r="G1951">
        <v>807</v>
      </c>
      <c r="H1951" s="16" t="s">
        <v>3604</v>
      </c>
      <c r="I1951" s="16" t="str">
        <f t="shared" si="30"/>
        <v>(14,61,115,807, '".Carbon::now()."', '".Carbon::now()."'),</v>
      </c>
    </row>
    <row r="1952" spans="1:9" x14ac:dyDescent="0.25">
      <c r="A1952">
        <v>14</v>
      </c>
      <c r="B1952" s="16" t="s">
        <v>27</v>
      </c>
      <c r="C1952">
        <v>61</v>
      </c>
      <c r="D1952" s="16" t="s">
        <v>106</v>
      </c>
      <c r="E1952">
        <v>115</v>
      </c>
      <c r="F1952" s="16" t="s">
        <v>106</v>
      </c>
      <c r="G1952">
        <v>808</v>
      </c>
      <c r="H1952" s="16" t="s">
        <v>4141</v>
      </c>
      <c r="I1952" s="16" t="str">
        <f t="shared" si="30"/>
        <v>(14,61,115,808, '".Carbon::now()."', '".Carbon::now()."'),</v>
      </c>
    </row>
    <row r="1953" spans="1:9" x14ac:dyDescent="0.25">
      <c r="A1953">
        <v>14</v>
      </c>
      <c r="B1953" s="16" t="s">
        <v>27</v>
      </c>
      <c r="C1953">
        <v>61</v>
      </c>
      <c r="D1953" s="16" t="s">
        <v>106</v>
      </c>
      <c r="E1953">
        <v>115</v>
      </c>
      <c r="F1953" s="16" t="s">
        <v>106</v>
      </c>
      <c r="G1953">
        <v>811</v>
      </c>
      <c r="H1953" s="16" t="s">
        <v>855</v>
      </c>
      <c r="I1953" s="16" t="str">
        <f t="shared" si="30"/>
        <v>(14,61,115,811, '".Carbon::now()."', '".Carbon::now()."'),</v>
      </c>
    </row>
    <row r="1954" spans="1:9" x14ac:dyDescent="0.25">
      <c r="A1954">
        <v>14</v>
      </c>
      <c r="B1954" s="16" t="s">
        <v>27</v>
      </c>
      <c r="C1954">
        <v>61</v>
      </c>
      <c r="D1954" s="16" t="s">
        <v>106</v>
      </c>
      <c r="E1954">
        <v>115</v>
      </c>
      <c r="F1954" s="16" t="s">
        <v>106</v>
      </c>
      <c r="G1954">
        <v>828</v>
      </c>
      <c r="H1954" s="16" t="s">
        <v>57</v>
      </c>
      <c r="I1954" s="16" t="str">
        <f t="shared" si="30"/>
        <v>(14,61,115,828, '".Carbon::now()."', '".Carbon::now()."'),</v>
      </c>
    </row>
    <row r="1955" spans="1:9" x14ac:dyDescent="0.25">
      <c r="A1955">
        <v>14</v>
      </c>
      <c r="B1955" s="16" t="s">
        <v>27</v>
      </c>
      <c r="C1955">
        <v>61</v>
      </c>
      <c r="D1955" s="16" t="s">
        <v>106</v>
      </c>
      <c r="E1955">
        <v>115</v>
      </c>
      <c r="F1955" s="16" t="s">
        <v>106</v>
      </c>
      <c r="G1955">
        <v>830</v>
      </c>
      <c r="H1955" s="16" t="s">
        <v>596</v>
      </c>
      <c r="I1955" s="16" t="str">
        <f t="shared" si="30"/>
        <v>(14,61,115,830, '".Carbon::now()."', '".Carbon::now()."'),</v>
      </c>
    </row>
    <row r="1956" spans="1:9" x14ac:dyDescent="0.25">
      <c r="A1956">
        <v>14</v>
      </c>
      <c r="B1956" s="16" t="s">
        <v>27</v>
      </c>
      <c r="C1956">
        <v>61</v>
      </c>
      <c r="D1956" s="16" t="s">
        <v>106</v>
      </c>
      <c r="E1956">
        <v>115</v>
      </c>
      <c r="F1956" s="16" t="s">
        <v>106</v>
      </c>
      <c r="G1956">
        <v>832</v>
      </c>
      <c r="H1956" s="16" t="s">
        <v>920</v>
      </c>
      <c r="I1956" s="16" t="str">
        <f t="shared" si="30"/>
        <v>(14,61,115,832, '".Carbon::now()."', '".Carbon::now()."'),</v>
      </c>
    </row>
    <row r="1957" spans="1:9" x14ac:dyDescent="0.25">
      <c r="A1957">
        <v>14</v>
      </c>
      <c r="B1957" s="16" t="s">
        <v>27</v>
      </c>
      <c r="C1957">
        <v>61</v>
      </c>
      <c r="D1957" s="16" t="s">
        <v>106</v>
      </c>
      <c r="E1957">
        <v>115</v>
      </c>
      <c r="F1957" s="16" t="s">
        <v>106</v>
      </c>
      <c r="G1957">
        <v>844</v>
      </c>
      <c r="H1957" s="16" t="s">
        <v>829</v>
      </c>
      <c r="I1957" s="16" t="str">
        <f t="shared" si="30"/>
        <v>(14,61,115,844, '".Carbon::now()."', '".Carbon::now()."'),</v>
      </c>
    </row>
    <row r="1958" spans="1:9" x14ac:dyDescent="0.25">
      <c r="A1958">
        <v>14</v>
      </c>
      <c r="B1958" s="16" t="s">
        <v>27</v>
      </c>
      <c r="C1958">
        <v>61</v>
      </c>
      <c r="D1958" s="16" t="s">
        <v>106</v>
      </c>
      <c r="E1958">
        <v>115</v>
      </c>
      <c r="F1958" s="16" t="s">
        <v>106</v>
      </c>
      <c r="G1958">
        <v>845</v>
      </c>
      <c r="H1958" s="16" t="s">
        <v>1004</v>
      </c>
      <c r="I1958" s="16" t="str">
        <f t="shared" si="30"/>
        <v>(14,61,115,845, '".Carbon::now()."', '".Carbon::now()."'),</v>
      </c>
    </row>
    <row r="1959" spans="1:9" x14ac:dyDescent="0.25">
      <c r="A1959">
        <v>14</v>
      </c>
      <c r="B1959" s="16" t="s">
        <v>27</v>
      </c>
      <c r="C1959">
        <v>61</v>
      </c>
      <c r="D1959" s="16" t="s">
        <v>106</v>
      </c>
      <c r="E1959">
        <v>115</v>
      </c>
      <c r="F1959" s="16" t="s">
        <v>106</v>
      </c>
      <c r="G1959">
        <v>851</v>
      </c>
      <c r="H1959" s="16" t="s">
        <v>450</v>
      </c>
      <c r="I1959" s="16" t="str">
        <f t="shared" si="30"/>
        <v>(14,61,115,851, '".Carbon::now()."', '".Carbon::now()."'),</v>
      </c>
    </row>
    <row r="1960" spans="1:9" x14ac:dyDescent="0.25">
      <c r="A1960">
        <v>14</v>
      </c>
      <c r="B1960" s="16" t="s">
        <v>27</v>
      </c>
      <c r="C1960">
        <v>61</v>
      </c>
      <c r="D1960" s="16" t="s">
        <v>106</v>
      </c>
      <c r="E1960">
        <v>115</v>
      </c>
      <c r="F1960" s="16" t="s">
        <v>106</v>
      </c>
      <c r="G1960">
        <v>854</v>
      </c>
      <c r="H1960" s="16" t="s">
        <v>451</v>
      </c>
      <c r="I1960" s="16" t="str">
        <f t="shared" si="30"/>
        <v>(14,61,115,854, '".Carbon::now()."', '".Carbon::now()."'),</v>
      </c>
    </row>
    <row r="1961" spans="1:9" x14ac:dyDescent="0.25">
      <c r="A1961">
        <v>14</v>
      </c>
      <c r="B1961" s="16" t="s">
        <v>27</v>
      </c>
      <c r="C1961">
        <v>61</v>
      </c>
      <c r="D1961" s="16" t="s">
        <v>106</v>
      </c>
      <c r="E1961">
        <v>115</v>
      </c>
      <c r="F1961" s="16" t="s">
        <v>106</v>
      </c>
      <c r="G1961">
        <v>864</v>
      </c>
      <c r="H1961" s="16" t="s">
        <v>4596</v>
      </c>
      <c r="I1961" s="16" t="str">
        <f t="shared" si="30"/>
        <v>(14,61,115,864, '".Carbon::now()."', '".Carbon::now()."'),</v>
      </c>
    </row>
    <row r="1962" spans="1:9" x14ac:dyDescent="0.25">
      <c r="A1962">
        <v>14</v>
      </c>
      <c r="B1962" s="16" t="s">
        <v>27</v>
      </c>
      <c r="C1962">
        <v>61</v>
      </c>
      <c r="D1962" s="16" t="s">
        <v>106</v>
      </c>
      <c r="E1962">
        <v>115</v>
      </c>
      <c r="F1962" s="16" t="s">
        <v>106</v>
      </c>
      <c r="G1962">
        <v>865</v>
      </c>
      <c r="H1962" s="16" t="s">
        <v>830</v>
      </c>
      <c r="I1962" s="16" t="str">
        <f t="shared" si="30"/>
        <v>(14,61,115,865, '".Carbon::now()."', '".Carbon::now()."'),</v>
      </c>
    </row>
    <row r="1963" spans="1:9" x14ac:dyDescent="0.25">
      <c r="A1963">
        <v>14</v>
      </c>
      <c r="B1963" s="16" t="s">
        <v>27</v>
      </c>
      <c r="C1963">
        <v>61</v>
      </c>
      <c r="D1963" s="16" t="s">
        <v>106</v>
      </c>
      <c r="E1963">
        <v>115</v>
      </c>
      <c r="F1963" s="16" t="s">
        <v>106</v>
      </c>
      <c r="G1963">
        <v>866</v>
      </c>
      <c r="H1963" s="16" t="s">
        <v>921</v>
      </c>
      <c r="I1963" s="16" t="str">
        <f t="shared" si="30"/>
        <v>(14,61,115,866, '".Carbon::now()."', '".Carbon::now()."'),</v>
      </c>
    </row>
    <row r="1964" spans="1:9" x14ac:dyDescent="0.25">
      <c r="A1964">
        <v>14</v>
      </c>
      <c r="B1964" s="16" t="s">
        <v>27</v>
      </c>
      <c r="C1964">
        <v>61</v>
      </c>
      <c r="D1964" s="16" t="s">
        <v>106</v>
      </c>
      <c r="E1964">
        <v>115</v>
      </c>
      <c r="F1964" s="16" t="s">
        <v>106</v>
      </c>
      <c r="G1964">
        <v>876</v>
      </c>
      <c r="H1964" s="16" t="s">
        <v>336</v>
      </c>
      <c r="I1964" s="16" t="str">
        <f t="shared" si="30"/>
        <v>(14,61,115,876, '".Carbon::now()."', '".Carbon::now()."'),</v>
      </c>
    </row>
    <row r="1965" spans="1:9" x14ac:dyDescent="0.25">
      <c r="A1965">
        <v>14</v>
      </c>
      <c r="B1965" s="16" t="s">
        <v>27</v>
      </c>
      <c r="C1965">
        <v>61</v>
      </c>
      <c r="D1965" s="16" t="s">
        <v>106</v>
      </c>
      <c r="E1965">
        <v>115</v>
      </c>
      <c r="F1965" s="16" t="s">
        <v>106</v>
      </c>
      <c r="G1965">
        <v>877</v>
      </c>
      <c r="H1965" s="16" t="s">
        <v>535</v>
      </c>
      <c r="I1965" s="16" t="str">
        <f t="shared" si="30"/>
        <v>(14,61,115,877, '".Carbon::now()."', '".Carbon::now()."'),</v>
      </c>
    </row>
    <row r="1966" spans="1:9" x14ac:dyDescent="0.25">
      <c r="A1966">
        <v>14</v>
      </c>
      <c r="B1966" s="16" t="s">
        <v>27</v>
      </c>
      <c r="C1966">
        <v>61</v>
      </c>
      <c r="D1966" s="16" t="s">
        <v>106</v>
      </c>
      <c r="E1966">
        <v>115</v>
      </c>
      <c r="F1966" s="16" t="s">
        <v>106</v>
      </c>
      <c r="G1966">
        <v>878</v>
      </c>
      <c r="H1966" s="16" t="s">
        <v>452</v>
      </c>
      <c r="I1966" s="16" t="str">
        <f t="shared" si="30"/>
        <v>(14,61,115,878, '".Carbon::now()."', '".Carbon::now()."'),</v>
      </c>
    </row>
    <row r="1967" spans="1:9" x14ac:dyDescent="0.25">
      <c r="A1967">
        <v>14</v>
      </c>
      <c r="B1967" s="16" t="s">
        <v>27</v>
      </c>
      <c r="C1967">
        <v>61</v>
      </c>
      <c r="D1967" s="16" t="s">
        <v>106</v>
      </c>
      <c r="E1967">
        <v>115</v>
      </c>
      <c r="F1967" s="16" t="s">
        <v>106</v>
      </c>
      <c r="G1967">
        <v>880</v>
      </c>
      <c r="H1967" s="16" t="s">
        <v>3606</v>
      </c>
      <c r="I1967" s="16" t="str">
        <f t="shared" si="30"/>
        <v>(14,61,115,880, '".Carbon::now()."', '".Carbon::now()."'),</v>
      </c>
    </row>
    <row r="1968" spans="1:9" x14ac:dyDescent="0.25">
      <c r="A1968">
        <v>14</v>
      </c>
      <c r="B1968" s="16" t="s">
        <v>27</v>
      </c>
      <c r="C1968">
        <v>61</v>
      </c>
      <c r="D1968" s="16" t="s">
        <v>106</v>
      </c>
      <c r="E1968">
        <v>115</v>
      </c>
      <c r="F1968" s="16" t="s">
        <v>106</v>
      </c>
      <c r="G1968">
        <v>881</v>
      </c>
      <c r="H1968" s="16" t="s">
        <v>3608</v>
      </c>
      <c r="I1968" s="16" t="str">
        <f t="shared" si="30"/>
        <v>(14,61,115,881, '".Carbon::now()."', '".Carbon::now()."'),</v>
      </c>
    </row>
    <row r="1969" spans="1:9" x14ac:dyDescent="0.25">
      <c r="A1969">
        <v>14</v>
      </c>
      <c r="B1969" s="16" t="s">
        <v>27</v>
      </c>
      <c r="C1969">
        <v>61</v>
      </c>
      <c r="D1969" s="16" t="s">
        <v>106</v>
      </c>
      <c r="E1969">
        <v>115</v>
      </c>
      <c r="F1969" s="16" t="s">
        <v>106</v>
      </c>
      <c r="G1969">
        <v>883</v>
      </c>
      <c r="H1969" s="16" t="s">
        <v>922</v>
      </c>
      <c r="I1969" s="16" t="str">
        <f t="shared" si="30"/>
        <v>(14,61,115,883, '".Carbon::now()."', '".Carbon::now()."'),</v>
      </c>
    </row>
    <row r="1970" spans="1:9" x14ac:dyDescent="0.25">
      <c r="A1970">
        <v>14</v>
      </c>
      <c r="B1970" s="16" t="s">
        <v>27</v>
      </c>
      <c r="C1970">
        <v>61</v>
      </c>
      <c r="D1970" s="16" t="s">
        <v>106</v>
      </c>
      <c r="E1970">
        <v>115</v>
      </c>
      <c r="F1970" s="16" t="s">
        <v>106</v>
      </c>
      <c r="G1970">
        <v>884</v>
      </c>
      <c r="H1970" s="16" t="s">
        <v>453</v>
      </c>
      <c r="I1970" s="16" t="str">
        <f t="shared" si="30"/>
        <v>(14,61,115,884, '".Carbon::now()."', '".Carbon::now()."'),</v>
      </c>
    </row>
    <row r="1971" spans="1:9" x14ac:dyDescent="0.25">
      <c r="A1971">
        <v>14</v>
      </c>
      <c r="B1971" s="16" t="s">
        <v>27</v>
      </c>
      <c r="C1971">
        <v>61</v>
      </c>
      <c r="D1971" s="16" t="s">
        <v>106</v>
      </c>
      <c r="E1971">
        <v>115</v>
      </c>
      <c r="F1971" s="16" t="s">
        <v>106</v>
      </c>
      <c r="G1971">
        <v>885</v>
      </c>
      <c r="H1971" s="16" t="s">
        <v>454</v>
      </c>
      <c r="I1971" s="16" t="str">
        <f t="shared" si="30"/>
        <v>(14,61,115,885, '".Carbon::now()."', '".Carbon::now()."'),</v>
      </c>
    </row>
    <row r="1972" spans="1:9" x14ac:dyDescent="0.25">
      <c r="A1972">
        <v>14</v>
      </c>
      <c r="B1972" s="16" t="s">
        <v>27</v>
      </c>
      <c r="C1972">
        <v>61</v>
      </c>
      <c r="D1972" s="16" t="s">
        <v>106</v>
      </c>
      <c r="E1972">
        <v>115</v>
      </c>
      <c r="F1972" s="16" t="s">
        <v>106</v>
      </c>
      <c r="G1972">
        <v>888</v>
      </c>
      <c r="H1972" s="16" t="s">
        <v>3610</v>
      </c>
      <c r="I1972" s="16" t="str">
        <f t="shared" si="30"/>
        <v>(14,61,115,888, '".Carbon::now()."', '".Carbon::now()."'),</v>
      </c>
    </row>
    <row r="1973" spans="1:9" x14ac:dyDescent="0.25">
      <c r="A1973">
        <v>14</v>
      </c>
      <c r="B1973" s="16" t="s">
        <v>27</v>
      </c>
      <c r="C1973">
        <v>61</v>
      </c>
      <c r="D1973" s="16" t="s">
        <v>106</v>
      </c>
      <c r="E1973">
        <v>115</v>
      </c>
      <c r="F1973" s="16" t="s">
        <v>106</v>
      </c>
      <c r="G1973">
        <v>889</v>
      </c>
      <c r="H1973" s="16" t="s">
        <v>3612</v>
      </c>
      <c r="I1973" s="16" t="str">
        <f t="shared" si="30"/>
        <v>(14,61,115,889, '".Carbon::now()."', '".Carbon::now()."'),</v>
      </c>
    </row>
    <row r="1974" spans="1:9" x14ac:dyDescent="0.25">
      <c r="A1974">
        <v>14</v>
      </c>
      <c r="B1974" s="16" t="s">
        <v>27</v>
      </c>
      <c r="C1974">
        <v>61</v>
      </c>
      <c r="D1974" s="16" t="s">
        <v>106</v>
      </c>
      <c r="E1974">
        <v>115</v>
      </c>
      <c r="F1974" s="16" t="s">
        <v>106</v>
      </c>
      <c r="G1974">
        <v>891</v>
      </c>
      <c r="H1974" s="16" t="s">
        <v>455</v>
      </c>
      <c r="I1974" s="16" t="str">
        <f t="shared" si="30"/>
        <v>(14,61,115,891, '".Carbon::now()."', '".Carbon::now()."'),</v>
      </c>
    </row>
    <row r="1975" spans="1:9" x14ac:dyDescent="0.25">
      <c r="A1975">
        <v>14</v>
      </c>
      <c r="B1975" s="16" t="s">
        <v>27</v>
      </c>
      <c r="C1975">
        <v>61</v>
      </c>
      <c r="D1975" s="16" t="s">
        <v>106</v>
      </c>
      <c r="E1975">
        <v>115</v>
      </c>
      <c r="F1975" s="16" t="s">
        <v>106</v>
      </c>
      <c r="G1975">
        <v>892</v>
      </c>
      <c r="H1975" s="16" t="s">
        <v>456</v>
      </c>
      <c r="I1975" s="16" t="str">
        <f t="shared" si="30"/>
        <v>(14,61,115,892, '".Carbon::now()."', '".Carbon::now()."'),</v>
      </c>
    </row>
    <row r="1976" spans="1:9" x14ac:dyDescent="0.25">
      <c r="A1976">
        <v>14</v>
      </c>
      <c r="B1976" s="16" t="s">
        <v>27</v>
      </c>
      <c r="C1976">
        <v>61</v>
      </c>
      <c r="D1976" s="16" t="s">
        <v>106</v>
      </c>
      <c r="E1976">
        <v>115</v>
      </c>
      <c r="F1976" s="16" t="s">
        <v>106</v>
      </c>
      <c r="G1976">
        <v>894</v>
      </c>
      <c r="H1976" s="16" t="s">
        <v>457</v>
      </c>
      <c r="I1976" s="16" t="str">
        <f t="shared" si="30"/>
        <v>(14,61,115,894, '".Carbon::now()."', '".Carbon::now()."'),</v>
      </c>
    </row>
    <row r="1977" spans="1:9" x14ac:dyDescent="0.25">
      <c r="A1977">
        <v>14</v>
      </c>
      <c r="B1977" s="16" t="s">
        <v>27</v>
      </c>
      <c r="C1977">
        <v>61</v>
      </c>
      <c r="D1977" s="16" t="s">
        <v>106</v>
      </c>
      <c r="E1977">
        <v>115</v>
      </c>
      <c r="F1977" s="16" t="s">
        <v>106</v>
      </c>
      <c r="G1977">
        <v>899</v>
      </c>
      <c r="H1977" s="16" t="s">
        <v>458</v>
      </c>
      <c r="I1977" s="16" t="str">
        <f t="shared" si="30"/>
        <v>(14,61,115,899, '".Carbon::now()."', '".Carbon::now()."'),</v>
      </c>
    </row>
    <row r="1978" spans="1:9" x14ac:dyDescent="0.25">
      <c r="A1978">
        <v>15</v>
      </c>
      <c r="B1978" s="16" t="s">
        <v>503</v>
      </c>
      <c r="C1978">
        <v>62</v>
      </c>
      <c r="D1978" s="16" t="s">
        <v>43</v>
      </c>
      <c r="E1978">
        <v>13</v>
      </c>
      <c r="F1978" s="16" t="s">
        <v>486</v>
      </c>
      <c r="G1978">
        <v>906</v>
      </c>
      <c r="H1978" s="16" t="s">
        <v>87</v>
      </c>
      <c r="I1978" s="16" t="str">
        <f t="shared" si="30"/>
        <v>(15,62,13,906, '".Carbon::now()."', '".Carbon::now()."'),</v>
      </c>
    </row>
    <row r="1979" spans="1:9" x14ac:dyDescent="0.25">
      <c r="A1979">
        <v>15</v>
      </c>
      <c r="B1979" s="16" t="s">
        <v>503</v>
      </c>
      <c r="C1979">
        <v>62</v>
      </c>
      <c r="D1979" s="16" t="s">
        <v>43</v>
      </c>
      <c r="E1979">
        <v>67</v>
      </c>
      <c r="F1979" s="16" t="s">
        <v>299</v>
      </c>
      <c r="G1979">
        <v>900</v>
      </c>
      <c r="H1979" s="16" t="s">
        <v>860</v>
      </c>
      <c r="I1979" s="16" t="str">
        <f t="shared" si="30"/>
        <v>(15,62,67,900, '".Carbon::now()."', '".Carbon::now()."'),</v>
      </c>
    </row>
    <row r="1980" spans="1:9" x14ac:dyDescent="0.25">
      <c r="A1980">
        <v>15</v>
      </c>
      <c r="B1980" s="16" t="s">
        <v>503</v>
      </c>
      <c r="C1980">
        <v>62</v>
      </c>
      <c r="D1980" s="16" t="s">
        <v>43</v>
      </c>
      <c r="E1980">
        <v>67</v>
      </c>
      <c r="F1980" s="16" t="s">
        <v>299</v>
      </c>
      <c r="G1980">
        <v>901</v>
      </c>
      <c r="H1980" s="16" t="s">
        <v>53</v>
      </c>
      <c r="I1980" s="16" t="str">
        <f t="shared" si="30"/>
        <v>(15,62,67,901, '".Carbon::now()."', '".Carbon::now()."'),</v>
      </c>
    </row>
    <row r="1981" spans="1:9" x14ac:dyDescent="0.25">
      <c r="A1981">
        <v>15</v>
      </c>
      <c r="B1981" s="16" t="s">
        <v>503</v>
      </c>
      <c r="C1981">
        <v>62</v>
      </c>
      <c r="D1981" s="16" t="s">
        <v>43</v>
      </c>
      <c r="E1981">
        <v>67</v>
      </c>
      <c r="F1981" s="16" t="s">
        <v>299</v>
      </c>
      <c r="G1981">
        <v>902</v>
      </c>
      <c r="H1981" s="16" t="s">
        <v>196</v>
      </c>
      <c r="I1981" s="16" t="str">
        <f t="shared" si="30"/>
        <v>(15,62,67,902, '".Carbon::now()."', '".Carbon::now()."'),</v>
      </c>
    </row>
    <row r="1982" spans="1:9" x14ac:dyDescent="0.25">
      <c r="A1982">
        <v>15</v>
      </c>
      <c r="B1982" s="16" t="s">
        <v>503</v>
      </c>
      <c r="C1982">
        <v>62</v>
      </c>
      <c r="D1982" s="16" t="s">
        <v>43</v>
      </c>
      <c r="E1982">
        <v>67</v>
      </c>
      <c r="F1982" s="16" t="s">
        <v>299</v>
      </c>
      <c r="G1982">
        <v>903</v>
      </c>
      <c r="H1982" s="16" t="s">
        <v>197</v>
      </c>
      <c r="I1982" s="16" t="str">
        <f t="shared" si="30"/>
        <v>(15,62,67,903, '".Carbon::now()."', '".Carbon::now()."'),</v>
      </c>
    </row>
    <row r="1983" spans="1:9" x14ac:dyDescent="0.25">
      <c r="A1983">
        <v>15</v>
      </c>
      <c r="B1983" s="16" t="s">
        <v>503</v>
      </c>
      <c r="C1983">
        <v>62</v>
      </c>
      <c r="D1983" s="16" t="s">
        <v>43</v>
      </c>
      <c r="E1983">
        <v>67</v>
      </c>
      <c r="F1983" s="16" t="s">
        <v>299</v>
      </c>
      <c r="G1983">
        <v>904</v>
      </c>
      <c r="H1983" s="16" t="s">
        <v>861</v>
      </c>
      <c r="I1983" s="16" t="str">
        <f t="shared" si="30"/>
        <v>(15,62,67,904, '".Carbon::now()."', '".Carbon::now()."'),</v>
      </c>
    </row>
    <row r="1984" spans="1:9" x14ac:dyDescent="0.25">
      <c r="A1984">
        <v>15</v>
      </c>
      <c r="B1984" s="16" t="s">
        <v>503</v>
      </c>
      <c r="C1984">
        <v>62</v>
      </c>
      <c r="D1984" s="16" t="s">
        <v>43</v>
      </c>
      <c r="E1984">
        <v>67</v>
      </c>
      <c r="F1984" s="16" t="s">
        <v>299</v>
      </c>
      <c r="G1984">
        <v>905</v>
      </c>
      <c r="H1984" s="16" t="s">
        <v>862</v>
      </c>
      <c r="I1984" s="16" t="str">
        <f t="shared" si="30"/>
        <v>(15,62,67,905, '".Carbon::now()."', '".Carbon::now()."'),</v>
      </c>
    </row>
    <row r="1985" spans="1:9" x14ac:dyDescent="0.25">
      <c r="A1985">
        <v>15</v>
      </c>
      <c r="B1985" s="16" t="s">
        <v>503</v>
      </c>
      <c r="C1985">
        <v>62</v>
      </c>
      <c r="D1985" s="16" t="s">
        <v>43</v>
      </c>
      <c r="E1985">
        <v>67</v>
      </c>
      <c r="F1985" s="16" t="s">
        <v>299</v>
      </c>
      <c r="G1985">
        <v>907</v>
      </c>
      <c r="H1985" s="16" t="s">
        <v>239</v>
      </c>
      <c r="I1985" s="16" t="str">
        <f t="shared" si="30"/>
        <v>(15,62,67,907, '".Carbon::now()."', '".Carbon::now()."'),</v>
      </c>
    </row>
    <row r="1986" spans="1:9" x14ac:dyDescent="0.25">
      <c r="A1986">
        <v>15</v>
      </c>
      <c r="B1986" s="16" t="s">
        <v>503</v>
      </c>
      <c r="C1986">
        <v>62</v>
      </c>
      <c r="D1986" s="16" t="s">
        <v>43</v>
      </c>
      <c r="E1986">
        <v>67</v>
      </c>
      <c r="F1986" s="16" t="s">
        <v>299</v>
      </c>
      <c r="G1986">
        <v>909</v>
      </c>
      <c r="H1986" s="16" t="s">
        <v>863</v>
      </c>
      <c r="I1986" s="16" t="str">
        <f t="shared" ref="I1986:I2025" si="31">CONCATENATE("(",A1986,",",C1986,",",E1986,",",G1986,", '"".Carbon::now().""', '"".Carbon::now().""'),")</f>
        <v>(15,62,67,909, '".Carbon::now()."', '".Carbon::now()."'),</v>
      </c>
    </row>
    <row r="1987" spans="1:9" x14ac:dyDescent="0.25">
      <c r="A1987">
        <v>15</v>
      </c>
      <c r="B1987" s="16" t="s">
        <v>503</v>
      </c>
      <c r="C1987">
        <v>62</v>
      </c>
      <c r="D1987" s="16" t="s">
        <v>43</v>
      </c>
      <c r="E1987">
        <v>67</v>
      </c>
      <c r="F1987" s="16" t="s">
        <v>299</v>
      </c>
      <c r="G1987">
        <v>910</v>
      </c>
      <c r="H1987" s="16" t="s">
        <v>580</v>
      </c>
      <c r="I1987" s="16" t="str">
        <f t="shared" si="31"/>
        <v>(15,62,67,910, '".Carbon::now()."', '".Carbon::now()."'),</v>
      </c>
    </row>
    <row r="1988" spans="1:9" x14ac:dyDescent="0.25">
      <c r="A1988">
        <v>15</v>
      </c>
      <c r="B1988" s="16" t="s">
        <v>503</v>
      </c>
      <c r="C1988">
        <v>62</v>
      </c>
      <c r="D1988" s="16" t="s">
        <v>43</v>
      </c>
      <c r="E1988">
        <v>67</v>
      </c>
      <c r="F1988" s="16" t="s">
        <v>299</v>
      </c>
      <c r="G1988">
        <v>911</v>
      </c>
      <c r="H1988" s="16" t="s">
        <v>97</v>
      </c>
      <c r="I1988" s="16" t="str">
        <f t="shared" si="31"/>
        <v>(15,62,67,911, '".Carbon::now()."', '".Carbon::now()."'),</v>
      </c>
    </row>
    <row r="1989" spans="1:9" x14ac:dyDescent="0.25">
      <c r="A1989">
        <v>15</v>
      </c>
      <c r="B1989" s="16" t="s">
        <v>503</v>
      </c>
      <c r="C1989">
        <v>62</v>
      </c>
      <c r="D1989" s="16" t="s">
        <v>43</v>
      </c>
      <c r="E1989">
        <v>67</v>
      </c>
      <c r="F1989" s="16" t="s">
        <v>299</v>
      </c>
      <c r="G1989">
        <v>912</v>
      </c>
      <c r="H1989" s="16" t="s">
        <v>864</v>
      </c>
      <c r="I1989" s="16" t="str">
        <f t="shared" si="31"/>
        <v>(15,62,67,912, '".Carbon::now()."', '".Carbon::now()."'),</v>
      </c>
    </row>
    <row r="1990" spans="1:9" x14ac:dyDescent="0.25">
      <c r="A1990">
        <v>15</v>
      </c>
      <c r="B1990" s="16" t="s">
        <v>503</v>
      </c>
      <c r="C1990">
        <v>62</v>
      </c>
      <c r="D1990" s="16" t="s">
        <v>43</v>
      </c>
      <c r="E1990">
        <v>90</v>
      </c>
      <c r="F1990" s="16" t="s">
        <v>44</v>
      </c>
      <c r="G1990">
        <v>908</v>
      </c>
      <c r="H1990" s="16" t="s">
        <v>695</v>
      </c>
      <c r="I1990" s="16" t="str">
        <f t="shared" si="31"/>
        <v>(15,62,90,908, '".Carbon::now()."', '".Carbon::now()."'),</v>
      </c>
    </row>
    <row r="1991" spans="1:9" x14ac:dyDescent="0.25">
      <c r="A1991">
        <v>16</v>
      </c>
      <c r="B1991" s="16" t="s">
        <v>536</v>
      </c>
      <c r="C1991">
        <v>63</v>
      </c>
      <c r="D1991" s="16" t="s">
        <v>106</v>
      </c>
      <c r="E1991">
        <v>115</v>
      </c>
      <c r="F1991" s="16" t="s">
        <v>106</v>
      </c>
      <c r="G1991">
        <v>913</v>
      </c>
      <c r="H1991" s="16" t="s">
        <v>102</v>
      </c>
      <c r="I1991" s="16" t="str">
        <f t="shared" si="31"/>
        <v>(16,63,115,913, '".Carbon::now()."', '".Carbon::now()."'),</v>
      </c>
    </row>
    <row r="1992" spans="1:9" x14ac:dyDescent="0.25">
      <c r="A1992">
        <v>17</v>
      </c>
      <c r="B1992" s="16" t="s">
        <v>48</v>
      </c>
      <c r="C1992">
        <v>64</v>
      </c>
      <c r="D1992" s="16" t="s">
        <v>43</v>
      </c>
      <c r="E1992">
        <v>5</v>
      </c>
      <c r="F1992" s="16" t="s">
        <v>251</v>
      </c>
      <c r="G1992">
        <v>915</v>
      </c>
      <c r="H1992" s="16" t="s">
        <v>771</v>
      </c>
      <c r="I1992" s="16" t="str">
        <f t="shared" si="31"/>
        <v>(17,64,5,915, '".Carbon::now()."', '".Carbon::now()."'),</v>
      </c>
    </row>
    <row r="1993" spans="1:9" x14ac:dyDescent="0.25">
      <c r="A1993">
        <v>17</v>
      </c>
      <c r="B1993" s="16" t="s">
        <v>48</v>
      </c>
      <c r="C1993">
        <v>64</v>
      </c>
      <c r="D1993" s="16" t="s">
        <v>43</v>
      </c>
      <c r="E1993">
        <v>13</v>
      </c>
      <c r="F1993" s="16" t="s">
        <v>486</v>
      </c>
      <c r="G1993">
        <v>917</v>
      </c>
      <c r="H1993" s="16" t="s">
        <v>287</v>
      </c>
      <c r="I1993" s="16" t="str">
        <f t="shared" si="31"/>
        <v>(17,64,13,917, '".Carbon::now()."', '".Carbon::now()."'),</v>
      </c>
    </row>
    <row r="1994" spans="1:9" x14ac:dyDescent="0.25">
      <c r="A1994">
        <v>17</v>
      </c>
      <c r="B1994" s="16" t="s">
        <v>48</v>
      </c>
      <c r="C1994">
        <v>64</v>
      </c>
      <c r="D1994" s="16" t="s">
        <v>43</v>
      </c>
      <c r="E1994">
        <v>13</v>
      </c>
      <c r="F1994" s="16" t="s">
        <v>486</v>
      </c>
      <c r="G1994">
        <v>918</v>
      </c>
      <c r="H1994" s="16" t="s">
        <v>110</v>
      </c>
      <c r="I1994" s="16" t="str">
        <f t="shared" si="31"/>
        <v>(17,64,13,918, '".Carbon::now()."', '".Carbon::now()."'),</v>
      </c>
    </row>
    <row r="1995" spans="1:9" x14ac:dyDescent="0.25">
      <c r="A1995">
        <v>17</v>
      </c>
      <c r="B1995" s="16" t="s">
        <v>48</v>
      </c>
      <c r="C1995">
        <v>64</v>
      </c>
      <c r="D1995" s="16" t="s">
        <v>43</v>
      </c>
      <c r="E1995">
        <v>13</v>
      </c>
      <c r="F1995" s="16" t="s">
        <v>486</v>
      </c>
      <c r="G1995">
        <v>919</v>
      </c>
      <c r="H1995" s="16" t="s">
        <v>502</v>
      </c>
      <c r="I1995" s="16" t="str">
        <f t="shared" si="31"/>
        <v>(17,64,13,919, '".Carbon::now()."', '".Carbon::now()."'),</v>
      </c>
    </row>
    <row r="1996" spans="1:9" x14ac:dyDescent="0.25">
      <c r="A1996">
        <v>17</v>
      </c>
      <c r="B1996" s="16" t="s">
        <v>48</v>
      </c>
      <c r="C1996">
        <v>64</v>
      </c>
      <c r="D1996" s="16" t="s">
        <v>43</v>
      </c>
      <c r="E1996">
        <v>13</v>
      </c>
      <c r="F1996" s="16" t="s">
        <v>486</v>
      </c>
      <c r="G1996">
        <v>920</v>
      </c>
      <c r="H1996" s="16" t="s">
        <v>453</v>
      </c>
      <c r="I1996" s="16" t="str">
        <f t="shared" si="31"/>
        <v>(17,64,13,920, '".Carbon::now()."', '".Carbon::now()."'),</v>
      </c>
    </row>
    <row r="1997" spans="1:9" x14ac:dyDescent="0.25">
      <c r="A1997">
        <v>17</v>
      </c>
      <c r="B1997" s="16" t="s">
        <v>48</v>
      </c>
      <c r="C1997">
        <v>64</v>
      </c>
      <c r="D1997" s="16" t="s">
        <v>43</v>
      </c>
      <c r="E1997">
        <v>13</v>
      </c>
      <c r="F1997" s="16" t="s">
        <v>486</v>
      </c>
      <c r="G1997">
        <v>921</v>
      </c>
      <c r="H1997" s="16" t="s">
        <v>1031</v>
      </c>
      <c r="I1997" s="16" t="str">
        <f t="shared" si="31"/>
        <v>(17,64,13,921, '".Carbon::now()."', '".Carbon::now()."'),</v>
      </c>
    </row>
    <row r="1998" spans="1:9" x14ac:dyDescent="0.25">
      <c r="A1998">
        <v>17</v>
      </c>
      <c r="B1998" s="16" t="s">
        <v>48</v>
      </c>
      <c r="C1998">
        <v>64</v>
      </c>
      <c r="D1998" s="16" t="s">
        <v>43</v>
      </c>
      <c r="E1998">
        <v>67</v>
      </c>
      <c r="F1998" s="16" t="s">
        <v>299</v>
      </c>
      <c r="G1998">
        <v>916</v>
      </c>
      <c r="H1998" s="16" t="s">
        <v>3410</v>
      </c>
      <c r="I1998" s="16" t="str">
        <f t="shared" si="31"/>
        <v>(17,64,67,916, '".Carbon::now()."', '".Carbon::now()."'),</v>
      </c>
    </row>
    <row r="1999" spans="1:9" x14ac:dyDescent="0.25">
      <c r="A1999">
        <v>17</v>
      </c>
      <c r="B1999" s="16" t="s">
        <v>48</v>
      </c>
      <c r="C1999">
        <v>64</v>
      </c>
      <c r="D1999" s="16" t="s">
        <v>43</v>
      </c>
      <c r="E1999">
        <v>90</v>
      </c>
      <c r="F1999" s="16" t="s">
        <v>44</v>
      </c>
      <c r="G1999">
        <v>914</v>
      </c>
      <c r="H1999" s="16" t="s">
        <v>49</v>
      </c>
      <c r="I1999" s="16" t="str">
        <f t="shared" si="31"/>
        <v>(17,64,90,914, '".Carbon::now()."', '".Carbon::now()."'),</v>
      </c>
    </row>
    <row r="2000" spans="1:9" x14ac:dyDescent="0.25">
      <c r="A2000">
        <v>18</v>
      </c>
      <c r="B2000" s="16" t="s">
        <v>747</v>
      </c>
      <c r="C2000">
        <v>65</v>
      </c>
      <c r="D2000" s="16" t="s">
        <v>246</v>
      </c>
      <c r="E2000">
        <v>72</v>
      </c>
      <c r="F2000" s="16" t="s">
        <v>247</v>
      </c>
      <c r="G2000">
        <v>922</v>
      </c>
      <c r="H2000" s="16" t="s">
        <v>749</v>
      </c>
      <c r="I2000" s="16" t="str">
        <f t="shared" si="31"/>
        <v>(18,65,72,922, '".Carbon::now()."', '".Carbon::now()."'),</v>
      </c>
    </row>
    <row r="2001" spans="1:9" x14ac:dyDescent="0.25">
      <c r="A2001">
        <v>19</v>
      </c>
      <c r="B2001" s="16" t="s">
        <v>640</v>
      </c>
      <c r="C2001">
        <v>66</v>
      </c>
      <c r="D2001" s="16" t="s">
        <v>70</v>
      </c>
      <c r="E2001">
        <v>96</v>
      </c>
      <c r="F2001" s="16" t="s">
        <v>32</v>
      </c>
      <c r="G2001">
        <v>923</v>
      </c>
      <c r="H2001" s="16" t="s">
        <v>641</v>
      </c>
      <c r="I2001" s="16" t="str">
        <f t="shared" si="31"/>
        <v>(19,66,96,923, '".Carbon::now()."', '".Carbon::now()."'),</v>
      </c>
    </row>
    <row r="2002" spans="1:9" x14ac:dyDescent="0.25">
      <c r="A2002">
        <v>19</v>
      </c>
      <c r="B2002" s="16" t="s">
        <v>640</v>
      </c>
      <c r="C2002">
        <v>66</v>
      </c>
      <c r="D2002" s="16" t="s">
        <v>70</v>
      </c>
      <c r="E2002">
        <v>96</v>
      </c>
      <c r="F2002" s="16" t="s">
        <v>32</v>
      </c>
      <c r="G2002">
        <v>924</v>
      </c>
      <c r="H2002" s="16" t="s">
        <v>642</v>
      </c>
      <c r="I2002" s="16" t="str">
        <f t="shared" si="31"/>
        <v>(19,66,96,924, '".Carbon::now()."', '".Carbon::now()."'),</v>
      </c>
    </row>
    <row r="2003" spans="1:9" x14ac:dyDescent="0.25">
      <c r="A2003">
        <v>19</v>
      </c>
      <c r="B2003" s="16" t="s">
        <v>640</v>
      </c>
      <c r="C2003">
        <v>66</v>
      </c>
      <c r="D2003" s="16" t="s">
        <v>70</v>
      </c>
      <c r="E2003">
        <v>96</v>
      </c>
      <c r="F2003" s="16" t="s">
        <v>32</v>
      </c>
      <c r="G2003">
        <v>925</v>
      </c>
      <c r="H2003" s="16" t="s">
        <v>643</v>
      </c>
      <c r="I2003" s="16" t="str">
        <f t="shared" si="31"/>
        <v>(19,66,96,925, '".Carbon::now()."', '".Carbon::now()."'),</v>
      </c>
    </row>
    <row r="2004" spans="1:9" x14ac:dyDescent="0.25">
      <c r="A2004">
        <v>19</v>
      </c>
      <c r="B2004" s="16" t="s">
        <v>640</v>
      </c>
      <c r="C2004">
        <v>66</v>
      </c>
      <c r="D2004" s="16" t="s">
        <v>70</v>
      </c>
      <c r="E2004">
        <v>96</v>
      </c>
      <c r="F2004" s="16" t="s">
        <v>32</v>
      </c>
      <c r="G2004">
        <v>926</v>
      </c>
      <c r="H2004" s="16" t="s">
        <v>644</v>
      </c>
      <c r="I2004" s="16" t="str">
        <f t="shared" si="31"/>
        <v>(19,66,96,926, '".Carbon::now()."', '".Carbon::now()."'),</v>
      </c>
    </row>
    <row r="2005" spans="1:9" x14ac:dyDescent="0.25">
      <c r="A2005">
        <v>19</v>
      </c>
      <c r="B2005" s="16" t="s">
        <v>640</v>
      </c>
      <c r="C2005">
        <v>66</v>
      </c>
      <c r="D2005" s="16" t="s">
        <v>70</v>
      </c>
      <c r="E2005">
        <v>96</v>
      </c>
      <c r="F2005" s="16" t="s">
        <v>32</v>
      </c>
      <c r="G2005">
        <v>927</v>
      </c>
      <c r="H2005" s="16" t="s">
        <v>645</v>
      </c>
      <c r="I2005" s="16" t="str">
        <f t="shared" si="31"/>
        <v>(19,66,96,927, '".Carbon::now()."', '".Carbon::now()."'),</v>
      </c>
    </row>
    <row r="2006" spans="1:9" x14ac:dyDescent="0.25">
      <c r="A2006">
        <v>20</v>
      </c>
      <c r="B2006" s="16" t="s">
        <v>3839</v>
      </c>
      <c r="C2006">
        <v>67</v>
      </c>
      <c r="D2006" s="16" t="s">
        <v>77</v>
      </c>
      <c r="E2006">
        <v>63</v>
      </c>
      <c r="F2006" s="16" t="s">
        <v>82</v>
      </c>
      <c r="G2006">
        <v>928</v>
      </c>
      <c r="H2006" s="16" t="s">
        <v>3841</v>
      </c>
      <c r="I2006" s="16" t="str">
        <f t="shared" si="31"/>
        <v>(20,67,63,928, '".Carbon::now()."', '".Carbon::now()."'),</v>
      </c>
    </row>
    <row r="2007" spans="1:9" x14ac:dyDescent="0.25">
      <c r="A2007">
        <v>21</v>
      </c>
      <c r="B2007" s="16" t="s">
        <v>750</v>
      </c>
      <c r="C2007">
        <v>68</v>
      </c>
      <c r="D2007" s="16" t="s">
        <v>246</v>
      </c>
      <c r="E2007">
        <v>72</v>
      </c>
      <c r="F2007" s="16" t="s">
        <v>247</v>
      </c>
      <c r="G2007">
        <v>929</v>
      </c>
      <c r="H2007" s="16" t="s">
        <v>752</v>
      </c>
      <c r="I2007" s="16" t="str">
        <f t="shared" si="31"/>
        <v>(21,68,72,929, '".Carbon::now()."', '".Carbon::now()."'),</v>
      </c>
    </row>
    <row r="2008" spans="1:9" x14ac:dyDescent="0.25">
      <c r="A2008">
        <v>22</v>
      </c>
      <c r="B2008" s="16" t="s">
        <v>85</v>
      </c>
      <c r="C2008">
        <v>69</v>
      </c>
      <c r="D2008" s="16" t="s">
        <v>31</v>
      </c>
      <c r="E2008">
        <v>32</v>
      </c>
      <c r="F2008" s="16" t="s">
        <v>216</v>
      </c>
      <c r="G2008">
        <v>930</v>
      </c>
      <c r="H2008" s="16" t="s">
        <v>87</v>
      </c>
      <c r="I2008" s="16" t="str">
        <f t="shared" si="31"/>
        <v>(22,69,32,930, '".Carbon::now()."', '".Carbon::now()."'),</v>
      </c>
    </row>
    <row r="2009" spans="1:9" x14ac:dyDescent="0.25">
      <c r="A2009">
        <v>22</v>
      </c>
      <c r="B2009" s="16" t="s">
        <v>85</v>
      </c>
      <c r="C2009">
        <v>69</v>
      </c>
      <c r="D2009" s="16" t="s">
        <v>31</v>
      </c>
      <c r="E2009">
        <v>73</v>
      </c>
      <c r="F2009" s="16" t="s">
        <v>91</v>
      </c>
      <c r="G2009">
        <v>930</v>
      </c>
      <c r="H2009" s="16" t="s">
        <v>87</v>
      </c>
      <c r="I2009" s="16" t="str">
        <f t="shared" si="31"/>
        <v>(22,69,73,930, '".Carbon::now()."', '".Carbon::now()."'),</v>
      </c>
    </row>
    <row r="2010" spans="1:9" x14ac:dyDescent="0.25">
      <c r="A2010">
        <v>22</v>
      </c>
      <c r="B2010" s="16" t="s">
        <v>85</v>
      </c>
      <c r="C2010">
        <v>69</v>
      </c>
      <c r="D2010" s="16" t="s">
        <v>31</v>
      </c>
      <c r="E2010">
        <v>112</v>
      </c>
      <c r="F2010" s="16" t="s">
        <v>625</v>
      </c>
      <c r="G2010">
        <v>930</v>
      </c>
      <c r="H2010" s="16" t="s">
        <v>87</v>
      </c>
      <c r="I2010" s="16" t="str">
        <f t="shared" si="31"/>
        <v>(22,69,112,930, '".Carbon::now()."', '".Carbon::now()."'),</v>
      </c>
    </row>
    <row r="2011" spans="1:9" x14ac:dyDescent="0.25">
      <c r="A2011">
        <v>22</v>
      </c>
      <c r="B2011" s="16" t="s">
        <v>85</v>
      </c>
      <c r="C2011">
        <v>69</v>
      </c>
      <c r="D2011" s="16" t="s">
        <v>31</v>
      </c>
      <c r="E2011">
        <v>113</v>
      </c>
      <c r="F2011" s="16" t="s">
        <v>77</v>
      </c>
      <c r="G2011">
        <v>930</v>
      </c>
      <c r="H2011" s="16" t="s">
        <v>87</v>
      </c>
      <c r="I2011" s="16" t="str">
        <f t="shared" si="31"/>
        <v>(22,69,113,930, '".Carbon::now()."', '".Carbon::now()."'),</v>
      </c>
    </row>
    <row r="2012" spans="1:9" x14ac:dyDescent="0.25">
      <c r="A2012">
        <v>22</v>
      </c>
      <c r="B2012" s="16" t="s">
        <v>85</v>
      </c>
      <c r="C2012">
        <v>70</v>
      </c>
      <c r="D2012" s="16" t="s">
        <v>43</v>
      </c>
      <c r="E2012">
        <v>5</v>
      </c>
      <c r="F2012" s="16" t="s">
        <v>251</v>
      </c>
      <c r="G2012">
        <v>930</v>
      </c>
      <c r="H2012" s="16" t="s">
        <v>87</v>
      </c>
      <c r="I2012" s="16" t="str">
        <f t="shared" si="31"/>
        <v>(22,70,5,930, '".Carbon::now()."', '".Carbon::now()."'),</v>
      </c>
    </row>
    <row r="2013" spans="1:9" x14ac:dyDescent="0.25">
      <c r="A2013">
        <v>22</v>
      </c>
      <c r="B2013" s="16" t="s">
        <v>85</v>
      </c>
      <c r="C2013">
        <v>70</v>
      </c>
      <c r="D2013" s="16" t="s">
        <v>43</v>
      </c>
      <c r="E2013">
        <v>13</v>
      </c>
      <c r="F2013" s="16" t="s">
        <v>486</v>
      </c>
      <c r="G2013">
        <v>930</v>
      </c>
      <c r="H2013" s="16" t="s">
        <v>87</v>
      </c>
      <c r="I2013" s="16" t="str">
        <f t="shared" si="31"/>
        <v>(22,70,13,930, '".Carbon::now()."', '".Carbon::now()."'),</v>
      </c>
    </row>
    <row r="2014" spans="1:9" x14ac:dyDescent="0.25">
      <c r="A2014">
        <v>22</v>
      </c>
      <c r="B2014" s="16" t="s">
        <v>85</v>
      </c>
      <c r="C2014">
        <v>70</v>
      </c>
      <c r="D2014" s="16" t="s">
        <v>43</v>
      </c>
      <c r="E2014">
        <v>13</v>
      </c>
      <c r="F2014" s="16" t="s">
        <v>486</v>
      </c>
      <c r="G2014">
        <v>931</v>
      </c>
      <c r="H2014" s="16" t="s">
        <v>506</v>
      </c>
      <c r="I2014" s="16" t="str">
        <f t="shared" si="31"/>
        <v>(22,70,13,931, '".Carbon::now()."', '".Carbon::now()."'),</v>
      </c>
    </row>
    <row r="2015" spans="1:9" x14ac:dyDescent="0.25">
      <c r="A2015">
        <v>22</v>
      </c>
      <c r="B2015" s="16" t="s">
        <v>85</v>
      </c>
      <c r="C2015">
        <v>70</v>
      </c>
      <c r="D2015" s="16" t="s">
        <v>43</v>
      </c>
      <c r="E2015">
        <v>67</v>
      </c>
      <c r="F2015" s="16" t="s">
        <v>299</v>
      </c>
      <c r="G2015">
        <v>930</v>
      </c>
      <c r="H2015" s="16" t="s">
        <v>87</v>
      </c>
      <c r="I2015" s="16" t="str">
        <f t="shared" si="31"/>
        <v>(22,70,67,930, '".Carbon::now()."', '".Carbon::now()."'),</v>
      </c>
    </row>
    <row r="2016" spans="1:9" x14ac:dyDescent="0.25">
      <c r="A2016">
        <v>22</v>
      </c>
      <c r="B2016" s="16" t="s">
        <v>85</v>
      </c>
      <c r="C2016">
        <v>71</v>
      </c>
      <c r="D2016" s="16" t="s">
        <v>77</v>
      </c>
      <c r="E2016">
        <v>113</v>
      </c>
      <c r="F2016" s="16" t="s">
        <v>77</v>
      </c>
      <c r="G2016">
        <v>930</v>
      </c>
      <c r="H2016" s="16" t="s">
        <v>87</v>
      </c>
      <c r="I2016" s="16" t="str">
        <f t="shared" si="31"/>
        <v>(22,71,113,930, '".Carbon::now()."', '".Carbon::now()."'),</v>
      </c>
    </row>
    <row r="2017" spans="1:9" x14ac:dyDescent="0.25">
      <c r="A2017">
        <v>22</v>
      </c>
      <c r="B2017" s="16" t="s">
        <v>85</v>
      </c>
      <c r="C2017">
        <v>72</v>
      </c>
      <c r="D2017" s="16" t="s">
        <v>106</v>
      </c>
      <c r="E2017">
        <v>115</v>
      </c>
      <c r="F2017" s="16" t="s">
        <v>106</v>
      </c>
      <c r="G2017">
        <v>932</v>
      </c>
      <c r="H2017" s="16" t="s">
        <v>538</v>
      </c>
      <c r="I2017" s="16" t="str">
        <f t="shared" si="31"/>
        <v>(22,72,115,932, '".Carbon::now()."', '".Carbon::now()."'),</v>
      </c>
    </row>
    <row r="2018" spans="1:9" x14ac:dyDescent="0.25">
      <c r="A2018">
        <v>23</v>
      </c>
      <c r="B2018" s="16" t="s">
        <v>1090</v>
      </c>
      <c r="C2018">
        <v>73</v>
      </c>
      <c r="D2018" s="16" t="s">
        <v>1085</v>
      </c>
      <c r="E2018">
        <v>25</v>
      </c>
      <c r="F2018" s="16" t="s">
        <v>71</v>
      </c>
      <c r="G2018">
        <v>933</v>
      </c>
      <c r="H2018" s="16" t="s">
        <v>1092</v>
      </c>
      <c r="I2018" s="16" t="str">
        <f t="shared" si="31"/>
        <v>(23,73,25,933, '".Carbon::now()."', '".Carbon::now()."'),</v>
      </c>
    </row>
    <row r="2019" spans="1:9" x14ac:dyDescent="0.25">
      <c r="A2019">
        <v>24</v>
      </c>
      <c r="B2019" s="16" t="s">
        <v>255</v>
      </c>
      <c r="C2019">
        <v>74</v>
      </c>
      <c r="D2019" s="16" t="s">
        <v>604</v>
      </c>
      <c r="E2019">
        <v>10</v>
      </c>
      <c r="F2019" s="16" t="s">
        <v>253</v>
      </c>
      <c r="G2019">
        <v>936</v>
      </c>
      <c r="H2019" s="16" t="s">
        <v>97</v>
      </c>
      <c r="I2019" s="16" t="str">
        <f t="shared" si="31"/>
        <v>(24,74,10,936, '".Carbon::now()."', '".Carbon::now()."'),</v>
      </c>
    </row>
    <row r="2020" spans="1:9" x14ac:dyDescent="0.25">
      <c r="A2020">
        <v>24</v>
      </c>
      <c r="B2020" s="16" t="s">
        <v>255</v>
      </c>
      <c r="C2020">
        <v>75</v>
      </c>
      <c r="D2020" s="16" t="s">
        <v>43</v>
      </c>
      <c r="E2020">
        <v>5</v>
      </c>
      <c r="F2020" s="16" t="s">
        <v>251</v>
      </c>
      <c r="G2020">
        <v>936</v>
      </c>
      <c r="H2020" s="16" t="s">
        <v>97</v>
      </c>
      <c r="I2020" s="16" t="str">
        <f t="shared" si="31"/>
        <v>(24,75,5,936, '".Carbon::now()."', '".Carbon::now()."'),</v>
      </c>
    </row>
    <row r="2021" spans="1:9" x14ac:dyDescent="0.25">
      <c r="A2021">
        <v>24</v>
      </c>
      <c r="B2021" s="16" t="s">
        <v>255</v>
      </c>
      <c r="C2021">
        <v>75</v>
      </c>
      <c r="D2021" s="16" t="s">
        <v>43</v>
      </c>
      <c r="E2021">
        <v>67</v>
      </c>
      <c r="F2021" s="16" t="s">
        <v>299</v>
      </c>
      <c r="G2021">
        <v>934</v>
      </c>
      <c r="H2021" s="16" t="s">
        <v>881</v>
      </c>
      <c r="I2021" s="16" t="str">
        <f t="shared" si="31"/>
        <v>(24,75,67,934, '".Carbon::now()."', '".Carbon::now()."'),</v>
      </c>
    </row>
    <row r="2022" spans="1:9" x14ac:dyDescent="0.25">
      <c r="A2022">
        <v>24</v>
      </c>
      <c r="B2022" s="16" t="s">
        <v>255</v>
      </c>
      <c r="C2022">
        <v>75</v>
      </c>
      <c r="D2022" s="16" t="s">
        <v>43</v>
      </c>
      <c r="E2022">
        <v>67</v>
      </c>
      <c r="F2022" s="16" t="s">
        <v>299</v>
      </c>
      <c r="G2022">
        <v>936</v>
      </c>
      <c r="H2022" s="16" t="s">
        <v>97</v>
      </c>
      <c r="I2022" s="16" t="str">
        <f t="shared" si="31"/>
        <v>(24,75,67,936, '".Carbon::now()."', '".Carbon::now()."'),</v>
      </c>
    </row>
    <row r="2023" spans="1:9" x14ac:dyDescent="0.25">
      <c r="A2023">
        <v>24</v>
      </c>
      <c r="B2023" s="16" t="s">
        <v>255</v>
      </c>
      <c r="C2023">
        <v>75</v>
      </c>
      <c r="D2023" s="16" t="s">
        <v>43</v>
      </c>
      <c r="E2023">
        <v>90</v>
      </c>
      <c r="F2023" s="16" t="s">
        <v>44</v>
      </c>
      <c r="G2023">
        <v>935</v>
      </c>
      <c r="H2023" s="16" t="s">
        <v>579</v>
      </c>
      <c r="I2023" s="16" t="str">
        <f t="shared" si="31"/>
        <v>(24,75,90,935, '".Carbon::now()."', '".Carbon::now()."'),</v>
      </c>
    </row>
    <row r="2024" spans="1:9" x14ac:dyDescent="0.25">
      <c r="A2024">
        <v>24</v>
      </c>
      <c r="B2024" s="16" t="s">
        <v>255</v>
      </c>
      <c r="C2024">
        <v>76</v>
      </c>
      <c r="D2024" s="16" t="s">
        <v>242</v>
      </c>
      <c r="E2024">
        <v>32</v>
      </c>
      <c r="F2024" s="16" t="s">
        <v>216</v>
      </c>
      <c r="G2024">
        <v>936</v>
      </c>
      <c r="H2024" s="16" t="s">
        <v>97</v>
      </c>
      <c r="I2024" s="16" t="str">
        <f t="shared" si="31"/>
        <v>(24,76,32,936, '".Carbon::now()."', '".Carbon::now()."'),</v>
      </c>
    </row>
    <row r="2025" spans="1:9" x14ac:dyDescent="0.25">
      <c r="A2025">
        <v>24</v>
      </c>
      <c r="B2025" s="16" t="s">
        <v>255</v>
      </c>
      <c r="C2025">
        <v>76</v>
      </c>
      <c r="D2025" s="16" t="s">
        <v>242</v>
      </c>
      <c r="E2025">
        <v>73</v>
      </c>
      <c r="F2025" s="16" t="s">
        <v>91</v>
      </c>
      <c r="G2025">
        <v>936</v>
      </c>
      <c r="H2025" s="16" t="s">
        <v>97</v>
      </c>
      <c r="I2025" s="16" t="str">
        <f t="shared" si="31"/>
        <v>(24,76,73,936, '".Carbon::now()."', '".Carbon::now()."'),</v>
      </c>
    </row>
  </sheetData>
  <phoneticPr fontId="1" type="noConversion"/>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20B23-2E23-4638-B691-9D2F54B8C31E}">
  <sheetPr>
    <tabColor rgb="FFFF0000"/>
  </sheetPr>
  <dimension ref="A1:A22"/>
  <sheetViews>
    <sheetView topLeftCell="A10" workbookViewId="0">
      <selection activeCell="A3" sqref="A3"/>
    </sheetView>
  </sheetViews>
  <sheetFormatPr defaultRowHeight="15" x14ac:dyDescent="0.25"/>
  <cols>
    <col min="1" max="1" width="255.5703125" customWidth="1"/>
  </cols>
  <sheetData>
    <row r="1" spans="1:1" x14ac:dyDescent="0.25">
      <c r="A1" s="15" t="s">
        <v>5091</v>
      </c>
    </row>
    <row r="2" spans="1:1" ht="42" customHeight="1" x14ac:dyDescent="0.25">
      <c r="A2" s="15" t="s">
        <v>5092</v>
      </c>
    </row>
    <row r="3" spans="1:1" x14ac:dyDescent="0.25">
      <c r="A3" s="15" t="s">
        <v>5101</v>
      </c>
    </row>
    <row r="4" spans="1:1" x14ac:dyDescent="0.25">
      <c r="A4" s="15" t="s">
        <v>5093</v>
      </c>
    </row>
    <row r="5" spans="1:1" x14ac:dyDescent="0.25">
      <c r="A5" s="15" t="s">
        <v>5094</v>
      </c>
    </row>
    <row r="6" spans="1:1" x14ac:dyDescent="0.25">
      <c r="A6" s="15" t="s">
        <v>5095</v>
      </c>
    </row>
    <row r="7" spans="1:1" ht="30" x14ac:dyDescent="0.25">
      <c r="A7" s="15" t="s">
        <v>5100</v>
      </c>
    </row>
    <row r="8" spans="1:1" x14ac:dyDescent="0.25">
      <c r="A8" s="15" t="s">
        <v>5102</v>
      </c>
    </row>
    <row r="9" spans="1:1" x14ac:dyDescent="0.25">
      <c r="A9" s="15" t="s">
        <v>5103</v>
      </c>
    </row>
    <row r="10" spans="1:1" x14ac:dyDescent="0.25">
      <c r="A10" s="15" t="s">
        <v>5097</v>
      </c>
    </row>
    <row r="11" spans="1:1" x14ac:dyDescent="0.25">
      <c r="A11" s="15" t="s">
        <v>5104</v>
      </c>
    </row>
    <row r="12" spans="1:1" x14ac:dyDescent="0.25">
      <c r="A12" s="15" t="s">
        <v>5105</v>
      </c>
    </row>
    <row r="13" spans="1:1" x14ac:dyDescent="0.25">
      <c r="A13" s="15" t="s">
        <v>5096</v>
      </c>
    </row>
    <row r="14" spans="1:1" x14ac:dyDescent="0.25">
      <c r="A14" s="15" t="s">
        <v>5106</v>
      </c>
    </row>
    <row r="15" spans="1:1" x14ac:dyDescent="0.25">
      <c r="A15" s="15" t="s">
        <v>5107</v>
      </c>
    </row>
    <row r="16" spans="1:1" x14ac:dyDescent="0.25">
      <c r="A16" s="15" t="s">
        <v>5098</v>
      </c>
    </row>
    <row r="17" spans="1:1" ht="30" x14ac:dyDescent="0.25">
      <c r="A17" s="15" t="s">
        <v>5108</v>
      </c>
    </row>
    <row r="18" spans="1:1" ht="30" x14ac:dyDescent="0.25">
      <c r="A18" s="15" t="s">
        <v>5109</v>
      </c>
    </row>
    <row r="19" spans="1:1" x14ac:dyDescent="0.25">
      <c r="A19" s="15" t="s">
        <v>5099</v>
      </c>
    </row>
    <row r="20" spans="1:1" x14ac:dyDescent="0.25">
      <c r="A20" s="15" t="s">
        <v>5110</v>
      </c>
    </row>
    <row r="22" spans="1:1" x14ac:dyDescent="0.25">
      <c r="A22" s="15" t="s">
        <v>5111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083754-44A6-49FC-AD90-C7818FAFF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MS</vt:lpstr>
      <vt:lpstr>Directory</vt:lpstr>
      <vt:lpstr>Guide</vt:lpstr>
      <vt:lpstr>Location</vt:lpstr>
      <vt:lpstr>Central Practice</vt:lpstr>
      <vt:lpstr>Practice</vt:lpstr>
      <vt:lpstr>Client</vt:lpstr>
      <vt:lpstr>Product</vt:lpstr>
      <vt:lpstr>Users</vt:lpstr>
      <vt:lpstr>Group</vt:lpstr>
      <vt:lpstr>Project</vt:lpstr>
      <vt:lpstr>Submission</vt:lpstr>
      <vt:lpstr>Taxonomy</vt:lpstr>
      <vt:lpstr>Important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FrAGoSo</dc:creator>
  <cp:lastModifiedBy>Juan Hernandez</cp:lastModifiedBy>
  <dcterms:created xsi:type="dcterms:W3CDTF">2023-07-12T20:50:33Z</dcterms:created>
  <dcterms:modified xsi:type="dcterms:W3CDTF">2023-11-12T00:25:33Z</dcterms:modified>
</cp:coreProperties>
</file>